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EstaPasta_de_trabalho" defaultThemeVersion="124226"/>
  <mc:AlternateContent xmlns:mc="http://schemas.openxmlformats.org/markup-compatibility/2006">
    <mc:Choice Requires="x15">
      <x15ac:absPath xmlns:x15ac="http://schemas.microsoft.com/office/spreadsheetml/2010/11/ac" url="E:\Afranc\UfbaAulas1\H2V\CursoEngEcoPEI2024\"/>
    </mc:Choice>
  </mc:AlternateContent>
  <xr:revisionPtr revIDLastSave="0" documentId="13_ncr:1_{210CC553-C344-4421-841A-D065A97A0D3E}" xr6:coauthVersionLast="47" xr6:coauthVersionMax="47" xr10:uidLastSave="{00000000-0000-0000-0000-000000000000}"/>
  <bookViews>
    <workbookView xWindow="-120" yWindow="-120" windowWidth="20730" windowHeight="11160" tabRatio="865" firstSheet="1" activeTab="2" xr2:uid="{00000000-000D-0000-FFFF-FFFF00000000}"/>
  </bookViews>
  <sheets>
    <sheet name="CB_DATA_" sheetId="14" state="veryHidden" r:id="rId1"/>
    <sheet name="Capex-Opex" sheetId="23" r:id="rId2"/>
    <sheet name="Determinístico" sheetId="22" r:id="rId3"/>
    <sheet name="Painel" sheetId="1" r:id="rId4"/>
    <sheet name="VPI1" sheetId="3" r:id="rId5"/>
    <sheet name="VPOi" sheetId="17" r:id="rId6"/>
    <sheet name="PreçoLivre" sheetId="9" r:id="rId7"/>
    <sheet name="Produção" sheetId="10" r:id="rId8"/>
    <sheet name="Binomial" sheetId="24" r:id="rId9"/>
    <sheet name="Black&amp;Scholes" sheetId="6" r:id="rId10"/>
    <sheet name="BNDES" sheetId="15" r:id="rId11"/>
    <sheet name="IPCA" sheetId="16" r:id="rId12"/>
    <sheet name="NotaAula" sheetId="18" r:id="rId13"/>
    <sheet name="AleatProd" sheetId="11" r:id="rId14"/>
    <sheet name="AleatLivre" sheetId="8" r:id="rId15"/>
  </sheets>
  <definedNames>
    <definedName name="_xlchart.v1.0" hidden="1">Painel!$O$11:$O$1010</definedName>
    <definedName name="_xlchart.v1.1" hidden="1">Painel!$N$11:$N$1010</definedName>
    <definedName name="CB_6f063cbd54e548e7aa18d1727da4b33c" localSheetId="0" hidden="1">#N/A</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"'635604566109912052"</definedName>
    <definedName name="CB_Block_00000000000000000000000000000001" localSheetId="3" hidden="1">"'635604546659564499"</definedName>
    <definedName name="CB_Block_00000000000000000000000000000003" localSheetId="0" hidden="1">"'11.1.275.0"</definedName>
    <definedName name="CB_Block_00000000000000000000000000000003" localSheetId="3" hidden="1">"'11.1.275.0"</definedName>
    <definedName name="CB_BlockExt_00000000000000000000000000000003" localSheetId="0" hidden="1">"'11.1.1.1.00"</definedName>
    <definedName name="CB_BlockExt_00000000000000000000000000000003" localSheetId="3" hidden="1">"'11.1.1.1.00"</definedName>
    <definedName name="CBWorkbookPriority" localSheetId="0" hidden="1">-1662014637</definedName>
    <definedName name="CBx_2f45e38c30fd4235b95f72c6401d6e3a" localSheetId="0" hidden="1">"'Plan1'!$A$1"</definedName>
    <definedName name="CBx_754c0266181848d2b57b31a1311b4cc0" localSheetId="0" hidden="1">"'CB_DATA_'!$A$1"</definedName>
    <definedName name="CBx_Sheet_Guid" localSheetId="0" hidden="1">"'754c0266-1818-48d2-b57b-31a1311b4cc0"</definedName>
    <definedName name="CBx_Sheet_Guid" localSheetId="3" hidden="1">"'2f45e38c-30fd-4235-b95f-72c6401d6e3a"</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solver_adj" localSheetId="3" hidden="1">Painel!#REF!</definedName>
    <definedName name="solver_cvg" localSheetId="3" hidden="1">0.0001</definedName>
    <definedName name="solver_drv" localSheetId="3" hidden="1">1</definedName>
    <definedName name="solver_est" localSheetId="3" hidden="1">1</definedName>
    <definedName name="solver_itr" localSheetId="3" hidden="1">100</definedName>
    <definedName name="solver_lhs1" localSheetId="3" hidden="1">Painel!#REF!</definedName>
    <definedName name="solver_lhs2" localSheetId="3" hidden="1">Painel!$B$29</definedName>
    <definedName name="solver_lin" localSheetId="3" hidden="1">2</definedName>
    <definedName name="solver_neg" localSheetId="3" hidden="1">1</definedName>
    <definedName name="solver_num" localSheetId="3" hidden="1">2</definedName>
    <definedName name="solver_nwt" localSheetId="3" hidden="1">1</definedName>
    <definedName name="solver_opt" localSheetId="3" hidden="1">Painel!$B$15</definedName>
    <definedName name="solver_pre" localSheetId="3" hidden="1">0.000001</definedName>
    <definedName name="solver_rel1" localSheetId="3" hidden="1">3</definedName>
    <definedName name="solver_rel2" localSheetId="3" hidden="1">2</definedName>
    <definedName name="solver_rhs1" localSheetId="3" hidden="1">0</definedName>
    <definedName name="solver_rhs2" localSheetId="3" hidden="1">0</definedName>
    <definedName name="solver_scl" localSheetId="3" hidden="1">2</definedName>
    <definedName name="solver_sho" localSheetId="3" hidden="1">2</definedName>
    <definedName name="solver_tim" localSheetId="3" hidden="1">100</definedName>
    <definedName name="solver_tol" localSheetId="3" hidden="1">0.05</definedName>
    <definedName name="solver_typ" localSheetId="3" hidden="1">1</definedName>
    <definedName name="solver_val" localSheetId="3" hidden="1">0</definedName>
  </definedNames>
  <calcPr calcId="181029"/>
</workbook>
</file>

<file path=xl/calcChain.xml><?xml version="1.0" encoding="utf-8"?>
<calcChain xmlns="http://schemas.openxmlformats.org/spreadsheetml/2006/main">
  <c r="H22" i="22" l="1"/>
  <c r="D22" i="22"/>
  <c r="E22" i="22"/>
  <c r="F22" i="22"/>
  <c r="G22" i="22"/>
  <c r="C22" i="22"/>
  <c r="D4" i="22"/>
  <c r="E4" i="22" s="1"/>
  <c r="F4" i="22" s="1"/>
  <c r="G4" i="22" s="1"/>
  <c r="H4" i="22" s="1"/>
  <c r="I4" i="22" s="1"/>
  <c r="J4" i="22" s="1"/>
  <c r="K4" i="22" s="1"/>
  <c r="L4" i="22" s="1"/>
  <c r="M4" i="22" s="1"/>
  <c r="N4" i="22" s="1"/>
  <c r="O4" i="22" s="1"/>
  <c r="P4" i="22" s="1"/>
  <c r="Q4" i="22" s="1"/>
  <c r="R4" i="22" s="1"/>
  <c r="S4" i="22" s="1"/>
  <c r="T4" i="22" s="1"/>
  <c r="U4" i="22" s="1"/>
  <c r="V4" i="22" s="1"/>
  <c r="W4" i="22" s="1"/>
  <c r="E12" i="1"/>
  <c r="E9" i="1"/>
  <c r="B9" i="1"/>
  <c r="B3" i="17" s="1"/>
  <c r="B3" i="3" s="1"/>
  <c r="B16" i="1" l="1"/>
  <c r="E50" i="23" l="1"/>
  <c r="E51" i="23"/>
  <c r="E33" i="23"/>
  <c r="E34" i="23"/>
  <c r="E36" i="23"/>
  <c r="E41" i="23"/>
  <c r="D39" i="23"/>
  <c r="E39" i="23" s="1"/>
  <c r="D35" i="23"/>
  <c r="E35" i="23" s="1"/>
  <c r="E25" i="23"/>
  <c r="E24" i="23"/>
  <c r="D21" i="23"/>
  <c r="E21" i="23" s="1"/>
  <c r="D20" i="23"/>
  <c r="E20" i="23" s="1"/>
  <c r="D19" i="23"/>
  <c r="E19" i="23" s="1"/>
  <c r="D18" i="23"/>
  <c r="E18" i="23" s="1"/>
  <c r="D17" i="23"/>
  <c r="E17" i="23" s="1"/>
  <c r="D15" i="23"/>
  <c r="E15" i="23" s="1"/>
  <c r="D14" i="23"/>
  <c r="E14" i="23" s="1"/>
  <c r="D13" i="23"/>
  <c r="E13" i="23" s="1"/>
  <c r="D12" i="23"/>
  <c r="E12" i="23" s="1"/>
  <c r="D11" i="23"/>
  <c r="E11" i="23" s="1"/>
  <c r="D10" i="23"/>
  <c r="E10" i="23" s="1"/>
  <c r="D9" i="23"/>
  <c r="E9" i="23" s="1"/>
  <c r="D8" i="23"/>
  <c r="E7" i="23"/>
  <c r="D6" i="23" l="1"/>
  <c r="D16" i="23"/>
  <c r="E16" i="23" s="1"/>
  <c r="E8" i="23"/>
  <c r="E6" i="23"/>
  <c r="D5" i="23" l="1"/>
  <c r="E5" i="23" l="1"/>
  <c r="D43" i="23"/>
  <c r="E43" i="23" s="1"/>
  <c r="D42" i="23"/>
  <c r="D22" i="23"/>
  <c r="E22" i="23" s="1"/>
  <c r="D37" i="23"/>
  <c r="D40" i="23" l="1"/>
  <c r="E40" i="23" s="1"/>
  <c r="E42" i="23"/>
  <c r="E37" i="23"/>
  <c r="D44" i="23"/>
  <c r="E44" i="23" s="1"/>
  <c r="D46" i="23"/>
  <c r="E46" i="23" s="1"/>
  <c r="D38" i="23"/>
  <c r="D23" i="23"/>
  <c r="B19" i="22"/>
  <c r="B18" i="22"/>
  <c r="B17" i="22"/>
  <c r="E6" i="17"/>
  <c r="C30" i="22"/>
  <c r="D6" i="17"/>
  <c r="F6" i="17"/>
  <c r="G6" i="17"/>
  <c r="H6" i="17"/>
  <c r="I6" i="17"/>
  <c r="J6" i="17"/>
  <c r="K6" i="17"/>
  <c r="L6" i="17"/>
  <c r="M6" i="17"/>
  <c r="N6" i="17"/>
  <c r="O6" i="17"/>
  <c r="P6" i="17"/>
  <c r="Q6" i="17"/>
  <c r="R6" i="17"/>
  <c r="S6" i="17"/>
  <c r="T6" i="17"/>
  <c r="U6" i="17"/>
  <c r="V6" i="17"/>
  <c r="C6" i="17"/>
  <c r="C4" i="9"/>
  <c r="D26" i="23" l="1"/>
  <c r="E26" i="23" s="1"/>
  <c r="E23" i="23"/>
  <c r="D32" i="23"/>
  <c r="E38" i="23"/>
  <c r="U6" i="3"/>
  <c r="Q6" i="3"/>
  <c r="M6" i="3"/>
  <c r="I6" i="3"/>
  <c r="D6" i="3"/>
  <c r="T6" i="3"/>
  <c r="P6" i="3"/>
  <c r="L6" i="3"/>
  <c r="H6" i="3"/>
  <c r="C6" i="3"/>
  <c r="S6" i="3"/>
  <c r="O6" i="3"/>
  <c r="K6" i="3"/>
  <c r="G6" i="3"/>
  <c r="E6" i="3"/>
  <c r="V6" i="3"/>
  <c r="R6" i="3"/>
  <c r="N6" i="3"/>
  <c r="J6" i="3"/>
  <c r="F6" i="3"/>
  <c r="R8" i="22"/>
  <c r="D8" i="22"/>
  <c r="T8" i="22"/>
  <c r="P8" i="22"/>
  <c r="L8" i="22"/>
  <c r="V8" i="22"/>
  <c r="N8" i="22"/>
  <c r="J8" i="22"/>
  <c r="F8" i="22"/>
  <c r="U8" i="22"/>
  <c r="Q8" i="22"/>
  <c r="M8" i="22"/>
  <c r="I8" i="22"/>
  <c r="E8" i="22"/>
  <c r="H8" i="22"/>
  <c r="W8" i="22"/>
  <c r="S8" i="22"/>
  <c r="O8" i="22"/>
  <c r="K8" i="22"/>
  <c r="G8" i="22"/>
  <c r="B14" i="1"/>
  <c r="E32" i="23" l="1"/>
  <c r="D31" i="23"/>
  <c r="C14" i="22"/>
  <c r="E31" i="23" l="1"/>
  <c r="D48" i="23"/>
  <c r="E48" i="23" s="1"/>
  <c r="D47" i="23"/>
  <c r="C23" i="22"/>
  <c r="B15" i="1"/>
  <c r="Z61" i="18"/>
  <c r="Y61" i="18"/>
  <c r="A62" i="18"/>
  <c r="Y69" i="18" s="1"/>
  <c r="A63" i="18"/>
  <c r="Y70" i="18" s="1"/>
  <c r="A64" i="18"/>
  <c r="Y71" i="18" s="1"/>
  <c r="A65" i="18"/>
  <c r="Y72" i="18" s="1"/>
  <c r="A61" i="18"/>
  <c r="Y68" i="18" s="1"/>
  <c r="A46" i="18"/>
  <c r="A47" i="18"/>
  <c r="A48" i="18"/>
  <c r="A49" i="18"/>
  <c r="A45" i="18"/>
  <c r="W55" i="18"/>
  <c r="W56" i="18" s="1"/>
  <c r="E47" i="23" l="1"/>
  <c r="D45" i="23"/>
  <c r="Y9" i="18"/>
  <c r="X9" i="18"/>
  <c r="Y7" i="18"/>
  <c r="Y6" i="18"/>
  <c r="X7" i="18"/>
  <c r="X5" i="18"/>
  <c r="X8" i="18"/>
  <c r="X6" i="18"/>
  <c r="D49" i="23" l="1"/>
  <c r="E45" i="23"/>
  <c r="X10" i="18"/>
  <c r="B13" i="18"/>
  <c r="C13" i="18"/>
  <c r="D13" i="18"/>
  <c r="E13" i="18"/>
  <c r="F13" i="18"/>
  <c r="G13" i="18"/>
  <c r="H13" i="18"/>
  <c r="I13" i="18"/>
  <c r="J13" i="18"/>
  <c r="K13" i="18"/>
  <c r="L13" i="18"/>
  <c r="M13" i="18"/>
  <c r="N13" i="18"/>
  <c r="O13" i="18"/>
  <c r="P13" i="18"/>
  <c r="Q13" i="18"/>
  <c r="R13" i="18"/>
  <c r="S13" i="18"/>
  <c r="T13" i="18"/>
  <c r="U13" i="18"/>
  <c r="B14" i="18"/>
  <c r="C14" i="18"/>
  <c r="D14" i="18"/>
  <c r="E14" i="18"/>
  <c r="F14" i="18"/>
  <c r="G14" i="18"/>
  <c r="H14" i="18"/>
  <c r="I14" i="18"/>
  <c r="J14" i="18"/>
  <c r="K14" i="18"/>
  <c r="L14" i="18"/>
  <c r="M14" i="18"/>
  <c r="N14" i="18"/>
  <c r="O14" i="18"/>
  <c r="P14" i="18"/>
  <c r="Q14" i="18"/>
  <c r="R14" i="18"/>
  <c r="S14" i="18"/>
  <c r="T14" i="18"/>
  <c r="U14" i="18"/>
  <c r="B15" i="18"/>
  <c r="C15" i="18"/>
  <c r="D15" i="18"/>
  <c r="E15" i="18"/>
  <c r="F15" i="18"/>
  <c r="G15" i="18"/>
  <c r="H15" i="18"/>
  <c r="I15" i="18"/>
  <c r="J15" i="18"/>
  <c r="K15" i="18"/>
  <c r="L15" i="18"/>
  <c r="M15" i="18"/>
  <c r="N15" i="18"/>
  <c r="O15" i="18"/>
  <c r="P15" i="18"/>
  <c r="Q15" i="18"/>
  <c r="R15" i="18"/>
  <c r="S15" i="18"/>
  <c r="T15" i="18"/>
  <c r="U15" i="18"/>
  <c r="B16" i="18"/>
  <c r="C16" i="18"/>
  <c r="D16" i="18"/>
  <c r="E16" i="18"/>
  <c r="F16" i="18"/>
  <c r="G16" i="18"/>
  <c r="H16" i="18"/>
  <c r="I16" i="18"/>
  <c r="J16" i="18"/>
  <c r="K16" i="18"/>
  <c r="L16" i="18"/>
  <c r="M16" i="18"/>
  <c r="N16" i="18"/>
  <c r="O16" i="18"/>
  <c r="P16" i="18"/>
  <c r="Q16" i="18"/>
  <c r="R16" i="18"/>
  <c r="S16" i="18"/>
  <c r="T16" i="18"/>
  <c r="U16" i="18"/>
  <c r="C12" i="18"/>
  <c r="D12" i="18"/>
  <c r="E12" i="18"/>
  <c r="F12" i="18"/>
  <c r="G12" i="18"/>
  <c r="H12" i="18"/>
  <c r="I12" i="18"/>
  <c r="J12" i="18"/>
  <c r="K12" i="18"/>
  <c r="L12" i="18"/>
  <c r="M12" i="18"/>
  <c r="N12" i="18"/>
  <c r="O12" i="18"/>
  <c r="P12" i="18"/>
  <c r="Q12" i="18"/>
  <c r="R12" i="18"/>
  <c r="S12" i="18"/>
  <c r="T12" i="18"/>
  <c r="U12" i="18"/>
  <c r="B12" i="18"/>
  <c r="B7" i="18"/>
  <c r="C7" i="18"/>
  <c r="D7" i="18"/>
  <c r="E7" i="18"/>
  <c r="F7" i="18"/>
  <c r="G7" i="18"/>
  <c r="H7" i="18"/>
  <c r="I7" i="18"/>
  <c r="J7" i="18"/>
  <c r="K7" i="18"/>
  <c r="L7" i="18"/>
  <c r="M7" i="18"/>
  <c r="N7" i="18"/>
  <c r="O7" i="18"/>
  <c r="P7" i="18"/>
  <c r="Q7" i="18"/>
  <c r="R7" i="18"/>
  <c r="S7" i="18"/>
  <c r="T7" i="18"/>
  <c r="U7" i="18"/>
  <c r="B8" i="18"/>
  <c r="C8" i="18"/>
  <c r="D8" i="18"/>
  <c r="E8" i="18"/>
  <c r="F8" i="18"/>
  <c r="G8" i="18"/>
  <c r="H8" i="18"/>
  <c r="I8" i="18"/>
  <c r="J8" i="18"/>
  <c r="K8" i="18"/>
  <c r="L8" i="18"/>
  <c r="M8" i="18"/>
  <c r="N8" i="18"/>
  <c r="O8" i="18"/>
  <c r="P8" i="18"/>
  <c r="Q8" i="18"/>
  <c r="R8" i="18"/>
  <c r="S8" i="18"/>
  <c r="T8" i="18"/>
  <c r="U8" i="18"/>
  <c r="B9" i="18"/>
  <c r="C9" i="18"/>
  <c r="D9" i="18"/>
  <c r="E9" i="18"/>
  <c r="F9" i="18"/>
  <c r="G9" i="18"/>
  <c r="H9" i="18"/>
  <c r="I9" i="18"/>
  <c r="J9" i="18"/>
  <c r="K9" i="18"/>
  <c r="L9" i="18"/>
  <c r="M9" i="18"/>
  <c r="N9" i="18"/>
  <c r="O9" i="18"/>
  <c r="P9" i="18"/>
  <c r="Q9" i="18"/>
  <c r="R9" i="18"/>
  <c r="S9" i="18"/>
  <c r="T9" i="18"/>
  <c r="U9" i="18"/>
  <c r="B10" i="18"/>
  <c r="C10" i="18"/>
  <c r="D10" i="18"/>
  <c r="E10" i="18"/>
  <c r="F10" i="18"/>
  <c r="G10" i="18"/>
  <c r="H10" i="18"/>
  <c r="I10" i="18"/>
  <c r="J10" i="18"/>
  <c r="K10" i="18"/>
  <c r="L10" i="18"/>
  <c r="M10" i="18"/>
  <c r="N10" i="18"/>
  <c r="O10" i="18"/>
  <c r="P10" i="18"/>
  <c r="Q10" i="18"/>
  <c r="R10" i="18"/>
  <c r="S10" i="18"/>
  <c r="T10" i="18"/>
  <c r="U10" i="18"/>
  <c r="S4" i="18"/>
  <c r="S20" i="18" s="1"/>
  <c r="T38" i="18" s="1"/>
  <c r="T54" i="18" s="1"/>
  <c r="T4" i="18"/>
  <c r="T20" i="18" s="1"/>
  <c r="U38" i="18" s="1"/>
  <c r="U54" i="18" s="1"/>
  <c r="U4" i="18"/>
  <c r="U20" i="18" s="1"/>
  <c r="V38" i="18" s="1"/>
  <c r="V54" i="18" s="1"/>
  <c r="S6" i="18"/>
  <c r="T6" i="18"/>
  <c r="U6" i="18"/>
  <c r="C4" i="18"/>
  <c r="C20" i="18" s="1"/>
  <c r="D38" i="18" s="1"/>
  <c r="D54" i="18" s="1"/>
  <c r="D4" i="18"/>
  <c r="D20" i="18" s="1"/>
  <c r="E38" i="18" s="1"/>
  <c r="E54" i="18" s="1"/>
  <c r="E4" i="18"/>
  <c r="E20" i="18" s="1"/>
  <c r="F38" i="18" s="1"/>
  <c r="F54" i="18" s="1"/>
  <c r="F4" i="18"/>
  <c r="F20" i="18" s="1"/>
  <c r="G38" i="18" s="1"/>
  <c r="G54" i="18" s="1"/>
  <c r="G4" i="18"/>
  <c r="G20" i="18" s="1"/>
  <c r="H38" i="18" s="1"/>
  <c r="H54" i="18" s="1"/>
  <c r="H4" i="18"/>
  <c r="H20" i="18" s="1"/>
  <c r="I38" i="18" s="1"/>
  <c r="I54" i="18" s="1"/>
  <c r="I4" i="18"/>
  <c r="I20" i="18" s="1"/>
  <c r="J38" i="18" s="1"/>
  <c r="J54" i="18" s="1"/>
  <c r="J4" i="18"/>
  <c r="J20" i="18" s="1"/>
  <c r="K38" i="18" s="1"/>
  <c r="K54" i="18" s="1"/>
  <c r="K4" i="18"/>
  <c r="K20" i="18" s="1"/>
  <c r="L38" i="18" s="1"/>
  <c r="L54" i="18" s="1"/>
  <c r="L4" i="18"/>
  <c r="L20" i="18" s="1"/>
  <c r="M38" i="18" s="1"/>
  <c r="M54" i="18" s="1"/>
  <c r="M4" i="18"/>
  <c r="M20" i="18" s="1"/>
  <c r="N38" i="18" s="1"/>
  <c r="N54" i="18" s="1"/>
  <c r="N4" i="18"/>
  <c r="N20" i="18" s="1"/>
  <c r="O38" i="18" s="1"/>
  <c r="O54" i="18" s="1"/>
  <c r="O4" i="18"/>
  <c r="O20" i="18" s="1"/>
  <c r="P38" i="18" s="1"/>
  <c r="P54" i="18" s="1"/>
  <c r="P4" i="18"/>
  <c r="P20" i="18" s="1"/>
  <c r="Q38" i="18" s="1"/>
  <c r="Q54" i="18" s="1"/>
  <c r="Q4" i="18"/>
  <c r="Q20" i="18" s="1"/>
  <c r="R38" i="18" s="1"/>
  <c r="R54" i="18" s="1"/>
  <c r="R4" i="18"/>
  <c r="R20" i="18" s="1"/>
  <c r="S38" i="18" s="1"/>
  <c r="S54" i="18" s="1"/>
  <c r="C6" i="18"/>
  <c r="D6" i="18"/>
  <c r="E6" i="18"/>
  <c r="F6" i="18"/>
  <c r="G6" i="18"/>
  <c r="H6" i="18"/>
  <c r="I6" i="18"/>
  <c r="J6" i="18"/>
  <c r="K6" i="18"/>
  <c r="L6" i="18"/>
  <c r="M6" i="18"/>
  <c r="N6" i="18"/>
  <c r="O6" i="18"/>
  <c r="P6" i="18"/>
  <c r="Q6" i="18"/>
  <c r="R6" i="18"/>
  <c r="B4" i="18"/>
  <c r="B20" i="18" s="1"/>
  <c r="C38" i="18" s="1"/>
  <c r="C54" i="18" s="1"/>
  <c r="B6" i="18"/>
  <c r="E49" i="23" l="1"/>
  <c r="D52" i="23"/>
  <c r="E52" i="23" s="1"/>
  <c r="E23" i="1"/>
  <c r="D7" i="17"/>
  <c r="E7" i="17"/>
  <c r="F7" i="17"/>
  <c r="G7" i="17"/>
  <c r="H7" i="17"/>
  <c r="I7" i="17"/>
  <c r="J7" i="17"/>
  <c r="K7" i="17"/>
  <c r="L7" i="17"/>
  <c r="M7" i="17"/>
  <c r="N7" i="17"/>
  <c r="O7" i="17"/>
  <c r="P7" i="17"/>
  <c r="Q7" i="17"/>
  <c r="R7" i="17"/>
  <c r="S7" i="17"/>
  <c r="T7" i="17"/>
  <c r="U7" i="17"/>
  <c r="V7" i="17"/>
  <c r="C7" i="17"/>
  <c r="C7" i="3" l="1"/>
  <c r="D5" i="6" l="1"/>
  <c r="B22" i="16"/>
  <c r="B21" i="16"/>
  <c r="A29" i="1"/>
  <c r="V7" i="3" l="1"/>
  <c r="U7" i="3"/>
  <c r="T7" i="3"/>
  <c r="S7" i="3"/>
  <c r="R7" i="3"/>
  <c r="Q7" i="3"/>
  <c r="P7" i="3"/>
  <c r="O7" i="3"/>
  <c r="N7" i="3"/>
  <c r="M7" i="3"/>
  <c r="L7" i="3"/>
  <c r="K7" i="3"/>
  <c r="J7" i="3"/>
  <c r="I7" i="3"/>
  <c r="H7" i="3"/>
  <c r="G7" i="3"/>
  <c r="F7" i="3"/>
  <c r="E7" i="3"/>
  <c r="D7" i="3"/>
  <c r="C3" i="17"/>
  <c r="D6" i="22" s="1"/>
  <c r="D3" i="17" l="1"/>
  <c r="E6" i="22" s="1"/>
  <c r="F30" i="15"/>
  <c r="F22" i="15"/>
  <c r="S5" i="17" s="1"/>
  <c r="F47" i="15"/>
  <c r="F48" i="15"/>
  <c r="E3" i="17" l="1"/>
  <c r="F6" i="22" s="1"/>
  <c r="F23" i="15"/>
  <c r="T5" i="17" s="1"/>
  <c r="F24" i="15"/>
  <c r="U5" i="17" s="1"/>
  <c r="F25" i="15"/>
  <c r="V5" i="17" s="1"/>
  <c r="S5" i="3" l="1"/>
  <c r="T13" i="22"/>
  <c r="U5" i="3"/>
  <c r="V13" i="22"/>
  <c r="T5" i="3"/>
  <c r="U13" i="22"/>
  <c r="F3" i="17"/>
  <c r="G6" i="22" s="1"/>
  <c r="F50" i="15"/>
  <c r="F49" i="15"/>
  <c r="G3" i="17" l="1"/>
  <c r="H6" i="22" s="1"/>
  <c r="H3" i="17" l="1"/>
  <c r="I6" i="22" s="1"/>
  <c r="C4" i="15"/>
  <c r="I30" i="15" s="1"/>
  <c r="C18" i="15"/>
  <c r="C17" i="22" s="1"/>
  <c r="I3" i="17" l="1"/>
  <c r="J6" i="22" s="1"/>
  <c r="F9" i="15"/>
  <c r="F5" i="17" s="1"/>
  <c r="F13" i="15"/>
  <c r="J5" i="17" s="1"/>
  <c r="F17" i="15"/>
  <c r="N5" i="17" s="1"/>
  <c r="F21" i="15"/>
  <c r="R5" i="17" s="1"/>
  <c r="F8" i="15"/>
  <c r="E5" i="17" s="1"/>
  <c r="F12" i="15"/>
  <c r="I5" i="17" s="1"/>
  <c r="F16" i="15"/>
  <c r="M5" i="17" s="1"/>
  <c r="F20" i="15"/>
  <c r="Q5" i="17" s="1"/>
  <c r="F7" i="15"/>
  <c r="D5" i="17" s="1"/>
  <c r="F11" i="15"/>
  <c r="H5" i="17" s="1"/>
  <c r="F15" i="15"/>
  <c r="L5" i="17" s="1"/>
  <c r="F19" i="15"/>
  <c r="P5" i="17" s="1"/>
  <c r="F6" i="15"/>
  <c r="C5" i="17" s="1"/>
  <c r="F10" i="15"/>
  <c r="G5" i="17" s="1"/>
  <c r="F14" i="15"/>
  <c r="K5" i="17" s="1"/>
  <c r="F18" i="15"/>
  <c r="O5" i="17" s="1"/>
  <c r="C16" i="15"/>
  <c r="C17" i="15"/>
  <c r="C2" i="15"/>
  <c r="C19" i="15"/>
  <c r="C20" i="15" l="1"/>
  <c r="C19" i="22" s="1"/>
  <c r="C18" i="22"/>
  <c r="R5" i="3"/>
  <c r="S13" i="22"/>
  <c r="F5" i="3"/>
  <c r="G13" i="22"/>
  <c r="I5" i="3"/>
  <c r="J13" i="22"/>
  <c r="C5" i="3"/>
  <c r="D13" i="22"/>
  <c r="D5" i="3"/>
  <c r="E13" i="22"/>
  <c r="E5" i="3"/>
  <c r="F13" i="22"/>
  <c r="G5" i="3"/>
  <c r="H13" i="22"/>
  <c r="P5" i="3"/>
  <c r="Q13" i="22"/>
  <c r="H5" i="3"/>
  <c r="I13" i="22"/>
  <c r="N5" i="3"/>
  <c r="O13" i="22"/>
  <c r="O5" i="3"/>
  <c r="P13" i="22"/>
  <c r="Q5" i="3"/>
  <c r="R13" i="22"/>
  <c r="J5" i="3"/>
  <c r="K13" i="22"/>
  <c r="K5" i="3"/>
  <c r="L13" i="22"/>
  <c r="L5" i="3"/>
  <c r="M13" i="22"/>
  <c r="M5" i="3"/>
  <c r="N13" i="22"/>
  <c r="J3" i="17"/>
  <c r="K6" i="22" s="1"/>
  <c r="H31" i="15"/>
  <c r="H45" i="15"/>
  <c r="H39" i="15"/>
  <c r="H36" i="15"/>
  <c r="H43" i="15"/>
  <c r="H32" i="15"/>
  <c r="H37" i="15"/>
  <c r="H34" i="15"/>
  <c r="G31" i="15"/>
  <c r="H40" i="15"/>
  <c r="H42" i="15"/>
  <c r="H46" i="15"/>
  <c r="H33" i="15"/>
  <c r="H41" i="15"/>
  <c r="H38" i="15"/>
  <c r="H35" i="15"/>
  <c r="H44" i="15"/>
  <c r="F26" i="15"/>
  <c r="I5" i="15"/>
  <c r="I6" i="15" s="1"/>
  <c r="I7" i="15" s="1"/>
  <c r="I8" i="15" s="1"/>
  <c r="I9" i="15" s="1"/>
  <c r="I10" i="15" s="1"/>
  <c r="I11" i="15" s="1"/>
  <c r="I12" i="15" s="1"/>
  <c r="I13" i="15" s="1"/>
  <c r="I14" i="15" s="1"/>
  <c r="I15" i="15" s="1"/>
  <c r="I16" i="15" s="1"/>
  <c r="I17" i="15" s="1"/>
  <c r="I18" i="15" s="1"/>
  <c r="I19" i="15" s="1"/>
  <c r="I20" i="15" s="1"/>
  <c r="I21" i="15" s="1"/>
  <c r="I22" i="15" s="1"/>
  <c r="I23" i="15" s="1"/>
  <c r="I24" i="15" s="1"/>
  <c r="I25" i="15" s="1"/>
  <c r="V5" i="3" l="1"/>
  <c r="W13" i="22"/>
  <c r="K3" i="17"/>
  <c r="L6" i="22" s="1"/>
  <c r="F31" i="15"/>
  <c r="I31" i="15" s="1"/>
  <c r="G6" i="15"/>
  <c r="H6" i="15" l="1"/>
  <c r="C11" i="15" s="1"/>
  <c r="C4" i="17"/>
  <c r="L3" i="17"/>
  <c r="M6" i="22" s="1"/>
  <c r="G7" i="15"/>
  <c r="H7" i="15" l="1"/>
  <c r="D4" i="17"/>
  <c r="D9" i="22"/>
  <c r="C4" i="3"/>
  <c r="M3" i="17"/>
  <c r="N6" i="22" s="1"/>
  <c r="G8" i="15"/>
  <c r="H8" i="15" l="1"/>
  <c r="E4" i="17"/>
  <c r="E9" i="22"/>
  <c r="D4" i="3"/>
  <c r="N3" i="17"/>
  <c r="O6" i="22" s="1"/>
  <c r="G9" i="15"/>
  <c r="H9" i="15" l="1"/>
  <c r="F4" i="17"/>
  <c r="F9" i="22"/>
  <c r="E4" i="3"/>
  <c r="O3" i="17"/>
  <c r="P6" i="22" s="1"/>
  <c r="G10" i="15"/>
  <c r="H10" i="15" l="1"/>
  <c r="G4" i="17"/>
  <c r="G9" i="22"/>
  <c r="F4" i="3"/>
  <c r="P3" i="17"/>
  <c r="Q6" i="22" s="1"/>
  <c r="G11" i="15"/>
  <c r="H11" i="15" l="1"/>
  <c r="H4" i="17"/>
  <c r="G4" i="3"/>
  <c r="H9" i="22"/>
  <c r="Q3" i="17"/>
  <c r="R6" i="22" s="1"/>
  <c r="G12" i="15"/>
  <c r="H4" i="3" l="1"/>
  <c r="I9" i="22"/>
  <c r="H12" i="15"/>
  <c r="I4" i="17"/>
  <c r="R3" i="17"/>
  <c r="S6" i="22" s="1"/>
  <c r="G13" i="15"/>
  <c r="H13" i="15" l="1"/>
  <c r="J4" i="17"/>
  <c r="J9" i="22"/>
  <c r="I4" i="3"/>
  <c r="S3" i="17"/>
  <c r="T6" i="22" s="1"/>
  <c r="G14" i="15"/>
  <c r="H14" i="15" l="1"/>
  <c r="K4" i="17"/>
  <c r="K9" i="22"/>
  <c r="J4" i="3"/>
  <c r="T3" i="17"/>
  <c r="U6" i="22" s="1"/>
  <c r="G15" i="15"/>
  <c r="H15" i="15" l="1"/>
  <c r="L4" i="17"/>
  <c r="K4" i="3"/>
  <c r="L9" i="22"/>
  <c r="U3" i="17"/>
  <c r="V6" i="22" s="1"/>
  <c r="G16" i="15"/>
  <c r="M4" i="17" s="1"/>
  <c r="N9" i="22" l="1"/>
  <c r="M4" i="3"/>
  <c r="M9" i="22"/>
  <c r="L4" i="3"/>
  <c r="V3" i="17"/>
  <c r="W6" i="22" s="1"/>
  <c r="H16" i="15"/>
  <c r="G17" i="15"/>
  <c r="H17" i="15" l="1"/>
  <c r="N4" i="17"/>
  <c r="G18" i="15"/>
  <c r="O4" i="17" s="1"/>
  <c r="P9" i="22" l="1"/>
  <c r="O4" i="3"/>
  <c r="O9" i="22"/>
  <c r="N4" i="3"/>
  <c r="H18" i="15"/>
  <c r="G19" i="15"/>
  <c r="H19" i="15" l="1"/>
  <c r="P4" i="17"/>
  <c r="G20" i="15"/>
  <c r="Q4" i="17" s="1"/>
  <c r="R9" i="22" l="1"/>
  <c r="Q4" i="3"/>
  <c r="Q9" i="22"/>
  <c r="P4" i="3"/>
  <c r="H20" i="15"/>
  <c r="G21" i="15"/>
  <c r="B11" i="14"/>
  <c r="A11" i="14"/>
  <c r="H21" i="15" l="1"/>
  <c r="R4" i="17"/>
  <c r="G22" i="15"/>
  <c r="S4" i="17" s="1"/>
  <c r="T9" i="22" l="1"/>
  <c r="S4" i="3"/>
  <c r="S9" i="22"/>
  <c r="R4" i="3"/>
  <c r="G23" i="15"/>
  <c r="H22" i="15"/>
  <c r="H23" i="15" l="1"/>
  <c r="T4" i="17"/>
  <c r="G24" i="15"/>
  <c r="U4" i="17" s="1"/>
  <c r="U9" i="22" l="1"/>
  <c r="T4" i="3"/>
  <c r="V9" i="22"/>
  <c r="U4" i="3"/>
  <c r="H24" i="15"/>
  <c r="G25" i="15"/>
  <c r="H25" i="15" l="1"/>
  <c r="H26" i="15" s="1"/>
  <c r="C14" i="15" s="1"/>
  <c r="V4" i="17"/>
  <c r="G26" i="15"/>
  <c r="C13" i="15" s="1"/>
  <c r="C12" i="15" l="1"/>
  <c r="W9" i="22"/>
  <c r="V4" i="3"/>
  <c r="B5" i="10"/>
  <c r="B6" i="10"/>
  <c r="C6" i="10" s="1"/>
  <c r="B7" i="10"/>
  <c r="C7" i="10" s="1"/>
  <c r="B8" i="10"/>
  <c r="C8" i="10" s="1"/>
  <c r="B9" i="10"/>
  <c r="C9" i="10" s="1"/>
  <c r="B10" i="10"/>
  <c r="C10" i="10" s="1"/>
  <c r="B11" i="10"/>
  <c r="C11" i="10" s="1"/>
  <c r="B12" i="10"/>
  <c r="C12" i="10" s="1"/>
  <c r="B13" i="10"/>
  <c r="C13" i="10" s="1"/>
  <c r="B14" i="10"/>
  <c r="C14" i="10" s="1"/>
  <c r="B15" i="10"/>
  <c r="C15" i="10" s="1"/>
  <c r="B16" i="10"/>
  <c r="C16" i="10" s="1"/>
  <c r="B17" i="10"/>
  <c r="C17" i="10" s="1"/>
  <c r="B18" i="10"/>
  <c r="C18" i="10" s="1"/>
  <c r="B19" i="10"/>
  <c r="C19" i="10" s="1"/>
  <c r="B20" i="10"/>
  <c r="C20" i="10" s="1"/>
  <c r="B21" i="10"/>
  <c r="C21" i="10" s="1"/>
  <c r="B22" i="10"/>
  <c r="C22" i="10" s="1"/>
  <c r="B23" i="10"/>
  <c r="C23" i="10" s="1"/>
  <c r="B24" i="10"/>
  <c r="C24" i="10" s="1"/>
  <c r="B25" i="10"/>
  <c r="C25" i="10" s="1"/>
  <c r="B26" i="10"/>
  <c r="C26" i="10" s="1"/>
  <c r="B27" i="10"/>
  <c r="C27" i="10" s="1"/>
  <c r="B28" i="10"/>
  <c r="C28" i="10" s="1"/>
  <c r="B29" i="10"/>
  <c r="C29" i="10" s="1"/>
  <c r="B30" i="10"/>
  <c r="C30" i="10" s="1"/>
  <c r="B31" i="10"/>
  <c r="C31" i="10" s="1"/>
  <c r="B32" i="10"/>
  <c r="C32" i="10" s="1"/>
  <c r="B33" i="10"/>
  <c r="C33" i="10" s="1"/>
  <c r="B34" i="10"/>
  <c r="C34" i="10" s="1"/>
  <c r="B35" i="10"/>
  <c r="C35" i="10" s="1"/>
  <c r="B36" i="10"/>
  <c r="C36" i="10" s="1"/>
  <c r="B37" i="10"/>
  <c r="C37" i="10" s="1"/>
  <c r="B38" i="10"/>
  <c r="C38" i="10" s="1"/>
  <c r="B39" i="10"/>
  <c r="C39" i="10" s="1"/>
  <c r="B40" i="10"/>
  <c r="C40" i="10" s="1"/>
  <c r="B41" i="10"/>
  <c r="C41" i="10" s="1"/>
  <c r="B42" i="10"/>
  <c r="C42" i="10" s="1"/>
  <c r="B43" i="10"/>
  <c r="C43" i="10" s="1"/>
  <c r="B44" i="10"/>
  <c r="C44" i="10" s="1"/>
  <c r="B45" i="10"/>
  <c r="C45" i="10" s="1"/>
  <c r="B46" i="10"/>
  <c r="C46" i="10" s="1"/>
  <c r="B47" i="10"/>
  <c r="C47" i="10" s="1"/>
  <c r="B48" i="10"/>
  <c r="C48" i="10" s="1"/>
  <c r="B49" i="10"/>
  <c r="C49" i="10" s="1"/>
  <c r="B50" i="10"/>
  <c r="C50" i="10" s="1"/>
  <c r="B51" i="10"/>
  <c r="C51" i="10" s="1"/>
  <c r="B52" i="10"/>
  <c r="C52" i="10" s="1"/>
  <c r="B53" i="10"/>
  <c r="C53" i="10" s="1"/>
  <c r="B54" i="10"/>
  <c r="C54" i="10" s="1"/>
  <c r="B55" i="10"/>
  <c r="C55" i="10" s="1"/>
  <c r="B56" i="10"/>
  <c r="C56" i="10" s="1"/>
  <c r="B57" i="10"/>
  <c r="C57" i="10" s="1"/>
  <c r="B58" i="10"/>
  <c r="C58" i="10" s="1"/>
  <c r="B59" i="10"/>
  <c r="C59" i="10" s="1"/>
  <c r="B60" i="10"/>
  <c r="C60" i="10" s="1"/>
  <c r="B61" i="10"/>
  <c r="C61" i="10" s="1"/>
  <c r="B62" i="10"/>
  <c r="C62" i="10" s="1"/>
  <c r="B63" i="10"/>
  <c r="C63" i="10" s="1"/>
  <c r="B64" i="10"/>
  <c r="C64" i="10" s="1"/>
  <c r="B65" i="10"/>
  <c r="C65" i="10" s="1"/>
  <c r="B66" i="10"/>
  <c r="C66" i="10" s="1"/>
  <c r="B67" i="10"/>
  <c r="C67" i="10" s="1"/>
  <c r="B68" i="10"/>
  <c r="C68" i="10" s="1"/>
  <c r="B69" i="10"/>
  <c r="C69" i="10" s="1"/>
  <c r="B70" i="10"/>
  <c r="C70" i="10" s="1"/>
  <c r="B71" i="10"/>
  <c r="C71" i="10" s="1"/>
  <c r="B72" i="10"/>
  <c r="C72" i="10" s="1"/>
  <c r="B73" i="10"/>
  <c r="C73" i="10" s="1"/>
  <c r="B74" i="10"/>
  <c r="C74" i="10" s="1"/>
  <c r="B75" i="10"/>
  <c r="C75" i="10" s="1"/>
  <c r="B76" i="10"/>
  <c r="C76" i="10" s="1"/>
  <c r="B77" i="10"/>
  <c r="C77" i="10" s="1"/>
  <c r="B78" i="10"/>
  <c r="C78" i="10" s="1"/>
  <c r="B79" i="10"/>
  <c r="C79" i="10" s="1"/>
  <c r="B80" i="10"/>
  <c r="C80" i="10" s="1"/>
  <c r="B81" i="10"/>
  <c r="C81" i="10" s="1"/>
  <c r="B82" i="10"/>
  <c r="C82" i="10" s="1"/>
  <c r="B83" i="10"/>
  <c r="C83" i="10" s="1"/>
  <c r="B84" i="10"/>
  <c r="C84" i="10" s="1"/>
  <c r="B85" i="10"/>
  <c r="C85" i="10" s="1"/>
  <c r="B86" i="10"/>
  <c r="C86" i="10" s="1"/>
  <c r="B87" i="10"/>
  <c r="C87" i="10" s="1"/>
  <c r="B88" i="10"/>
  <c r="C88" i="10" s="1"/>
  <c r="B89" i="10"/>
  <c r="C89" i="10" s="1"/>
  <c r="B90" i="10"/>
  <c r="C90" i="10" s="1"/>
  <c r="B91" i="10"/>
  <c r="C91" i="10" s="1"/>
  <c r="B92" i="10"/>
  <c r="C92" i="10" s="1"/>
  <c r="B93" i="10"/>
  <c r="C93" i="10" s="1"/>
  <c r="B94" i="10"/>
  <c r="C94" i="10" s="1"/>
  <c r="B95" i="10"/>
  <c r="C95" i="10" s="1"/>
  <c r="B96" i="10"/>
  <c r="C96" i="10" s="1"/>
  <c r="B97" i="10"/>
  <c r="C97" i="10" s="1"/>
  <c r="B98" i="10"/>
  <c r="C98" i="10" s="1"/>
  <c r="B99" i="10"/>
  <c r="C99" i="10" s="1"/>
  <c r="B100" i="10"/>
  <c r="C100" i="10" s="1"/>
  <c r="B101" i="10"/>
  <c r="C101" i="10" s="1"/>
  <c r="B102" i="10"/>
  <c r="C102" i="10" s="1"/>
  <c r="B103" i="10"/>
  <c r="C103" i="10" s="1"/>
  <c r="B104" i="10"/>
  <c r="C104" i="10" s="1"/>
  <c r="B105" i="10"/>
  <c r="C105" i="10" s="1"/>
  <c r="B106" i="10"/>
  <c r="C106" i="10" s="1"/>
  <c r="B107" i="10"/>
  <c r="C107" i="10" s="1"/>
  <c r="B108" i="10"/>
  <c r="C108" i="10" s="1"/>
  <c r="B109" i="10"/>
  <c r="C109" i="10" s="1"/>
  <c r="B110" i="10"/>
  <c r="C110" i="10" s="1"/>
  <c r="B111" i="10"/>
  <c r="C111" i="10" s="1"/>
  <c r="B112" i="10"/>
  <c r="C112" i="10" s="1"/>
  <c r="B113" i="10"/>
  <c r="C113" i="10" s="1"/>
  <c r="B114" i="10"/>
  <c r="C114" i="10" s="1"/>
  <c r="B115" i="10"/>
  <c r="C115" i="10" s="1"/>
  <c r="B116" i="10"/>
  <c r="C116" i="10" s="1"/>
  <c r="B117" i="10"/>
  <c r="C117" i="10" s="1"/>
  <c r="B118" i="10"/>
  <c r="C118" i="10" s="1"/>
  <c r="B119" i="10"/>
  <c r="C119" i="10" s="1"/>
  <c r="B120" i="10"/>
  <c r="C120" i="10" s="1"/>
  <c r="B121" i="10"/>
  <c r="C121" i="10" s="1"/>
  <c r="B122" i="10"/>
  <c r="C122" i="10" s="1"/>
  <c r="B123" i="10"/>
  <c r="C123" i="10" s="1"/>
  <c r="B124" i="10"/>
  <c r="C124" i="10" s="1"/>
  <c r="B125" i="10"/>
  <c r="C125" i="10" s="1"/>
  <c r="B126" i="10"/>
  <c r="C126" i="10" s="1"/>
  <c r="B127" i="10"/>
  <c r="C127" i="10" s="1"/>
  <c r="B128" i="10"/>
  <c r="C128" i="10" s="1"/>
  <c r="B129" i="10"/>
  <c r="C129" i="10" s="1"/>
  <c r="B130" i="10"/>
  <c r="C130" i="10" s="1"/>
  <c r="B131" i="10"/>
  <c r="C131" i="10" s="1"/>
  <c r="B132" i="10"/>
  <c r="C132" i="10" s="1"/>
  <c r="B133" i="10"/>
  <c r="C133" i="10" s="1"/>
  <c r="B134" i="10"/>
  <c r="C134" i="10" s="1"/>
  <c r="B135" i="10"/>
  <c r="C135" i="10" s="1"/>
  <c r="B136" i="10"/>
  <c r="C136" i="10" s="1"/>
  <c r="B137" i="10"/>
  <c r="C137" i="10" s="1"/>
  <c r="B138" i="10"/>
  <c r="C138" i="10" s="1"/>
  <c r="B139" i="10"/>
  <c r="C139" i="10" s="1"/>
  <c r="B140" i="10"/>
  <c r="C140" i="10" s="1"/>
  <c r="B141" i="10"/>
  <c r="C141" i="10" s="1"/>
  <c r="B142" i="10"/>
  <c r="C142" i="10" s="1"/>
  <c r="B143" i="10"/>
  <c r="C143" i="10" s="1"/>
  <c r="B144" i="10"/>
  <c r="C144" i="10" s="1"/>
  <c r="B145" i="10"/>
  <c r="C145" i="10" s="1"/>
  <c r="B146" i="10"/>
  <c r="C146" i="10" s="1"/>
  <c r="B147" i="10"/>
  <c r="C147" i="10" s="1"/>
  <c r="B148" i="10"/>
  <c r="C148" i="10" s="1"/>
  <c r="B149" i="10"/>
  <c r="C149" i="10" s="1"/>
  <c r="B150" i="10"/>
  <c r="C150" i="10" s="1"/>
  <c r="B151" i="10"/>
  <c r="C151" i="10" s="1"/>
  <c r="B152" i="10"/>
  <c r="C152" i="10" s="1"/>
  <c r="B153" i="10"/>
  <c r="C153" i="10" s="1"/>
  <c r="B154" i="10"/>
  <c r="C154" i="10" s="1"/>
  <c r="B155" i="10"/>
  <c r="C155" i="10" s="1"/>
  <c r="B156" i="10"/>
  <c r="C156" i="10" s="1"/>
  <c r="B157" i="10"/>
  <c r="C157" i="10" s="1"/>
  <c r="B158" i="10"/>
  <c r="C158" i="10" s="1"/>
  <c r="B159" i="10"/>
  <c r="C159" i="10" s="1"/>
  <c r="B160" i="10"/>
  <c r="C160" i="10" s="1"/>
  <c r="B161" i="10"/>
  <c r="C161" i="10" s="1"/>
  <c r="B162" i="10"/>
  <c r="C162" i="10" s="1"/>
  <c r="B163" i="10"/>
  <c r="C163" i="10" s="1"/>
  <c r="B164" i="10"/>
  <c r="C164" i="10" s="1"/>
  <c r="B165" i="10"/>
  <c r="C165" i="10" s="1"/>
  <c r="B166" i="10"/>
  <c r="C166" i="10" s="1"/>
  <c r="B167" i="10"/>
  <c r="C167" i="10" s="1"/>
  <c r="B168" i="10"/>
  <c r="C168" i="10" s="1"/>
  <c r="B169" i="10"/>
  <c r="C169" i="10" s="1"/>
  <c r="B170" i="10"/>
  <c r="C170" i="10" s="1"/>
  <c r="B171" i="10"/>
  <c r="C171" i="10" s="1"/>
  <c r="B172" i="10"/>
  <c r="C172" i="10" s="1"/>
  <c r="B173" i="10"/>
  <c r="C173" i="10" s="1"/>
  <c r="B174" i="10"/>
  <c r="C174" i="10" s="1"/>
  <c r="B175" i="10"/>
  <c r="C175" i="10" s="1"/>
  <c r="B176" i="10"/>
  <c r="C176" i="10" s="1"/>
  <c r="B177" i="10"/>
  <c r="C177" i="10" s="1"/>
  <c r="B178" i="10"/>
  <c r="C178" i="10" s="1"/>
  <c r="B179" i="10"/>
  <c r="C179" i="10" s="1"/>
  <c r="B180" i="10"/>
  <c r="C180" i="10" s="1"/>
  <c r="B181" i="10"/>
  <c r="C181" i="10" s="1"/>
  <c r="B182" i="10"/>
  <c r="C182" i="10" s="1"/>
  <c r="B183" i="10"/>
  <c r="C183" i="10" s="1"/>
  <c r="B184" i="10"/>
  <c r="C184" i="10" s="1"/>
  <c r="B185" i="10"/>
  <c r="C185" i="10" s="1"/>
  <c r="B186" i="10"/>
  <c r="C186" i="10" s="1"/>
  <c r="B187" i="10"/>
  <c r="C187" i="10" s="1"/>
  <c r="B188" i="10"/>
  <c r="C188" i="10" s="1"/>
  <c r="B189" i="10"/>
  <c r="C189" i="10" s="1"/>
  <c r="B190" i="10"/>
  <c r="C190" i="10" s="1"/>
  <c r="B191" i="10"/>
  <c r="C191" i="10" s="1"/>
  <c r="B192" i="10"/>
  <c r="C192" i="10" s="1"/>
  <c r="B193" i="10"/>
  <c r="C193" i="10" s="1"/>
  <c r="B194" i="10"/>
  <c r="C194" i="10" s="1"/>
  <c r="B195" i="10"/>
  <c r="C195" i="10" s="1"/>
  <c r="B196" i="10"/>
  <c r="C196" i="10" s="1"/>
  <c r="B197" i="10"/>
  <c r="C197" i="10" s="1"/>
  <c r="B198" i="10"/>
  <c r="C198" i="10" s="1"/>
  <c r="B199" i="10"/>
  <c r="C199" i="10" s="1"/>
  <c r="B200" i="10"/>
  <c r="C200" i="10" s="1"/>
  <c r="B201" i="10"/>
  <c r="C201" i="10" s="1"/>
  <c r="B202" i="10"/>
  <c r="C202" i="10" s="1"/>
  <c r="B203" i="10"/>
  <c r="C203" i="10" s="1"/>
  <c r="B204" i="10"/>
  <c r="C204" i="10" s="1"/>
  <c r="B205" i="10"/>
  <c r="C205" i="10" s="1"/>
  <c r="B206" i="10"/>
  <c r="C206" i="10" s="1"/>
  <c r="B207" i="10"/>
  <c r="C207" i="10" s="1"/>
  <c r="B208" i="10"/>
  <c r="C208" i="10" s="1"/>
  <c r="B209" i="10"/>
  <c r="C209" i="10" s="1"/>
  <c r="B210" i="10"/>
  <c r="C210" i="10" s="1"/>
  <c r="B211" i="10"/>
  <c r="C211" i="10" s="1"/>
  <c r="B212" i="10"/>
  <c r="C212" i="10" s="1"/>
  <c r="B213" i="10"/>
  <c r="C213" i="10" s="1"/>
  <c r="B214" i="10"/>
  <c r="C214" i="10" s="1"/>
  <c r="B215" i="10"/>
  <c r="C215" i="10" s="1"/>
  <c r="B216" i="10"/>
  <c r="C216" i="10" s="1"/>
  <c r="B217" i="10"/>
  <c r="C217" i="10" s="1"/>
  <c r="B218" i="10"/>
  <c r="C218" i="10" s="1"/>
  <c r="B219" i="10"/>
  <c r="C219" i="10" s="1"/>
  <c r="B220" i="10"/>
  <c r="C220" i="10" s="1"/>
  <c r="B221" i="10"/>
  <c r="C221" i="10" s="1"/>
  <c r="B222" i="10"/>
  <c r="C222" i="10" s="1"/>
  <c r="B223" i="10"/>
  <c r="C223" i="10" s="1"/>
  <c r="B224" i="10"/>
  <c r="C224" i="10" s="1"/>
  <c r="B225" i="10"/>
  <c r="C225" i="10" s="1"/>
  <c r="B226" i="10"/>
  <c r="C226" i="10" s="1"/>
  <c r="B227" i="10"/>
  <c r="C227" i="10" s="1"/>
  <c r="B228" i="10"/>
  <c r="C228" i="10" s="1"/>
  <c r="B229" i="10"/>
  <c r="C229" i="10" s="1"/>
  <c r="B230" i="10"/>
  <c r="C230" i="10" s="1"/>
  <c r="B231" i="10"/>
  <c r="C231" i="10" s="1"/>
  <c r="B232" i="10"/>
  <c r="C232" i="10" s="1"/>
  <c r="B233" i="10"/>
  <c r="C233" i="10" s="1"/>
  <c r="B234" i="10"/>
  <c r="C234" i="10" s="1"/>
  <c r="B235" i="10"/>
  <c r="C235" i="10" s="1"/>
  <c r="B236" i="10"/>
  <c r="C236" i="10" s="1"/>
  <c r="B237" i="10"/>
  <c r="C237" i="10" s="1"/>
  <c r="B238" i="10"/>
  <c r="C238" i="10" s="1"/>
  <c r="B239" i="10"/>
  <c r="C239" i="10" s="1"/>
  <c r="B240" i="10"/>
  <c r="C240" i="10" s="1"/>
  <c r="B241" i="10"/>
  <c r="C241" i="10" s="1"/>
  <c r="B242" i="10"/>
  <c r="C242" i="10" s="1"/>
  <c r="B243" i="10"/>
  <c r="C243" i="10" s="1"/>
  <c r="B244" i="10"/>
  <c r="C244" i="10" s="1"/>
  <c r="B245" i="10"/>
  <c r="C245" i="10" s="1"/>
  <c r="B246" i="10"/>
  <c r="C246" i="10" s="1"/>
  <c r="B247" i="10"/>
  <c r="C247" i="10" s="1"/>
  <c r="B248" i="10"/>
  <c r="C248" i="10" s="1"/>
  <c r="B249" i="10"/>
  <c r="C249" i="10" s="1"/>
  <c r="B250" i="10"/>
  <c r="C250" i="10" s="1"/>
  <c r="B251" i="10"/>
  <c r="C251" i="10" s="1"/>
  <c r="B252" i="10"/>
  <c r="C252" i="10" s="1"/>
  <c r="B253" i="10"/>
  <c r="C253" i="10" s="1"/>
  <c r="B254" i="10"/>
  <c r="C254" i="10" s="1"/>
  <c r="B255" i="10"/>
  <c r="C255" i="10" s="1"/>
  <c r="B256" i="10"/>
  <c r="C256" i="10" s="1"/>
  <c r="B257" i="10"/>
  <c r="C257" i="10" s="1"/>
  <c r="B258" i="10"/>
  <c r="C258" i="10" s="1"/>
  <c r="B259" i="10"/>
  <c r="C259" i="10" s="1"/>
  <c r="B260" i="10"/>
  <c r="C260" i="10" s="1"/>
  <c r="B261" i="10"/>
  <c r="C261" i="10" s="1"/>
  <c r="B262" i="10"/>
  <c r="C262" i="10" s="1"/>
  <c r="B263" i="10"/>
  <c r="C263" i="10" s="1"/>
  <c r="B264" i="10"/>
  <c r="C264" i="10" s="1"/>
  <c r="B265" i="10"/>
  <c r="C265" i="10" s="1"/>
  <c r="B266" i="10"/>
  <c r="C266" i="10" s="1"/>
  <c r="B267" i="10"/>
  <c r="C267" i="10" s="1"/>
  <c r="B268" i="10"/>
  <c r="C268" i="10" s="1"/>
  <c r="B269" i="10"/>
  <c r="C269" i="10" s="1"/>
  <c r="B270" i="10"/>
  <c r="C270" i="10" s="1"/>
  <c r="B271" i="10"/>
  <c r="C271" i="10" s="1"/>
  <c r="B272" i="10"/>
  <c r="C272" i="10" s="1"/>
  <c r="B273" i="10"/>
  <c r="C273" i="10" s="1"/>
  <c r="B274" i="10"/>
  <c r="C274" i="10" s="1"/>
  <c r="B275" i="10"/>
  <c r="C275" i="10" s="1"/>
  <c r="B276" i="10"/>
  <c r="C276" i="10" s="1"/>
  <c r="B277" i="10"/>
  <c r="C277" i="10" s="1"/>
  <c r="B278" i="10"/>
  <c r="C278" i="10" s="1"/>
  <c r="B279" i="10"/>
  <c r="C279" i="10" s="1"/>
  <c r="B280" i="10"/>
  <c r="C280" i="10" s="1"/>
  <c r="B281" i="10"/>
  <c r="C281" i="10" s="1"/>
  <c r="B282" i="10"/>
  <c r="C282" i="10" s="1"/>
  <c r="B283" i="10"/>
  <c r="C283" i="10" s="1"/>
  <c r="B284" i="10"/>
  <c r="C284" i="10" s="1"/>
  <c r="B285" i="10"/>
  <c r="C285" i="10" s="1"/>
  <c r="B286" i="10"/>
  <c r="C286" i="10" s="1"/>
  <c r="B287" i="10"/>
  <c r="C287" i="10" s="1"/>
  <c r="B288" i="10"/>
  <c r="C288" i="10" s="1"/>
  <c r="B289" i="10"/>
  <c r="C289" i="10" s="1"/>
  <c r="B290" i="10"/>
  <c r="C290" i="10" s="1"/>
  <c r="B291" i="10"/>
  <c r="C291" i="10" s="1"/>
  <c r="B292" i="10"/>
  <c r="C292" i="10" s="1"/>
  <c r="B293" i="10"/>
  <c r="C293" i="10" s="1"/>
  <c r="B294" i="10"/>
  <c r="C294" i="10" s="1"/>
  <c r="B295" i="10"/>
  <c r="C295" i="10" s="1"/>
  <c r="B296" i="10"/>
  <c r="C296" i="10" s="1"/>
  <c r="B297" i="10"/>
  <c r="C297" i="10" s="1"/>
  <c r="B298" i="10"/>
  <c r="C298" i="10" s="1"/>
  <c r="B299" i="10"/>
  <c r="C299" i="10" s="1"/>
  <c r="B300" i="10"/>
  <c r="C300" i="10" s="1"/>
  <c r="B301" i="10"/>
  <c r="C301" i="10" s="1"/>
  <c r="B302" i="10"/>
  <c r="C302" i="10" s="1"/>
  <c r="B303" i="10"/>
  <c r="C303" i="10" s="1"/>
  <c r="B304" i="10"/>
  <c r="C304" i="10" s="1"/>
  <c r="B305" i="10"/>
  <c r="C305" i="10" s="1"/>
  <c r="B306" i="10"/>
  <c r="C306" i="10" s="1"/>
  <c r="B307" i="10"/>
  <c r="C307" i="10" s="1"/>
  <c r="B308" i="10"/>
  <c r="C308" i="10" s="1"/>
  <c r="B309" i="10"/>
  <c r="C309" i="10" s="1"/>
  <c r="B310" i="10"/>
  <c r="C310" i="10" s="1"/>
  <c r="B311" i="10"/>
  <c r="C311" i="10" s="1"/>
  <c r="B312" i="10"/>
  <c r="C312" i="10" s="1"/>
  <c r="B313" i="10"/>
  <c r="C313" i="10" s="1"/>
  <c r="B314" i="10"/>
  <c r="C314" i="10" s="1"/>
  <c r="B315" i="10"/>
  <c r="C315" i="10" s="1"/>
  <c r="B316" i="10"/>
  <c r="C316" i="10" s="1"/>
  <c r="B317" i="10"/>
  <c r="C317" i="10" s="1"/>
  <c r="B318" i="10"/>
  <c r="C318" i="10" s="1"/>
  <c r="B319" i="10"/>
  <c r="C319" i="10" s="1"/>
  <c r="B320" i="10"/>
  <c r="C320" i="10" s="1"/>
  <c r="B321" i="10"/>
  <c r="C321" i="10" s="1"/>
  <c r="B322" i="10"/>
  <c r="C322" i="10" s="1"/>
  <c r="B323" i="10"/>
  <c r="C323" i="10" s="1"/>
  <c r="B324" i="10"/>
  <c r="C324" i="10" s="1"/>
  <c r="B325" i="10"/>
  <c r="C325" i="10" s="1"/>
  <c r="B326" i="10"/>
  <c r="C326" i="10" s="1"/>
  <c r="B327" i="10"/>
  <c r="C327" i="10" s="1"/>
  <c r="B328" i="10"/>
  <c r="C328" i="10" s="1"/>
  <c r="B329" i="10"/>
  <c r="C329" i="10" s="1"/>
  <c r="B330" i="10"/>
  <c r="C330" i="10" s="1"/>
  <c r="B331" i="10"/>
  <c r="C331" i="10" s="1"/>
  <c r="B332" i="10"/>
  <c r="C332" i="10" s="1"/>
  <c r="B333" i="10"/>
  <c r="C333" i="10" s="1"/>
  <c r="B334" i="10"/>
  <c r="C334" i="10" s="1"/>
  <c r="B335" i="10"/>
  <c r="C335" i="10" s="1"/>
  <c r="B336" i="10"/>
  <c r="C336" i="10" s="1"/>
  <c r="B337" i="10"/>
  <c r="C337" i="10" s="1"/>
  <c r="B338" i="10"/>
  <c r="C338" i="10" s="1"/>
  <c r="B339" i="10"/>
  <c r="C339" i="10" s="1"/>
  <c r="B340" i="10"/>
  <c r="C340" i="10" s="1"/>
  <c r="B341" i="10"/>
  <c r="C341" i="10" s="1"/>
  <c r="B342" i="10"/>
  <c r="C342" i="10" s="1"/>
  <c r="B343" i="10"/>
  <c r="C343" i="10" s="1"/>
  <c r="B344" i="10"/>
  <c r="C344" i="10" s="1"/>
  <c r="B345" i="10"/>
  <c r="C345" i="10" s="1"/>
  <c r="B346" i="10"/>
  <c r="C346" i="10" s="1"/>
  <c r="B347" i="10"/>
  <c r="C347" i="10" s="1"/>
  <c r="B348" i="10"/>
  <c r="C348" i="10" s="1"/>
  <c r="B349" i="10"/>
  <c r="C349" i="10" s="1"/>
  <c r="B350" i="10"/>
  <c r="C350" i="10" s="1"/>
  <c r="B351" i="10"/>
  <c r="C351" i="10" s="1"/>
  <c r="B352" i="10"/>
  <c r="C352" i="10" s="1"/>
  <c r="B353" i="10"/>
  <c r="C353" i="10" s="1"/>
  <c r="B354" i="10"/>
  <c r="C354" i="10" s="1"/>
  <c r="B355" i="10"/>
  <c r="C355" i="10" s="1"/>
  <c r="B356" i="10"/>
  <c r="C356" i="10" s="1"/>
  <c r="B357" i="10"/>
  <c r="C357" i="10" s="1"/>
  <c r="B358" i="10"/>
  <c r="C358" i="10" s="1"/>
  <c r="B359" i="10"/>
  <c r="C359" i="10" s="1"/>
  <c r="B360" i="10"/>
  <c r="C360" i="10" s="1"/>
  <c r="B361" i="10"/>
  <c r="C361" i="10" s="1"/>
  <c r="B362" i="10"/>
  <c r="C362" i="10" s="1"/>
  <c r="B363" i="10"/>
  <c r="C363" i="10" s="1"/>
  <c r="B364" i="10"/>
  <c r="C364" i="10" s="1"/>
  <c r="B365" i="10"/>
  <c r="C365" i="10" s="1"/>
  <c r="B366" i="10"/>
  <c r="C366" i="10" s="1"/>
  <c r="B367" i="10"/>
  <c r="C367" i="10" s="1"/>
  <c r="B368" i="10"/>
  <c r="C368" i="10" s="1"/>
  <c r="B369" i="10"/>
  <c r="C369" i="10" s="1"/>
  <c r="B370" i="10"/>
  <c r="C370" i="10" s="1"/>
  <c r="B371" i="10"/>
  <c r="C371" i="10" s="1"/>
  <c r="B372" i="10"/>
  <c r="C372" i="10" s="1"/>
  <c r="B373" i="10"/>
  <c r="C373" i="10" s="1"/>
  <c r="B374" i="10"/>
  <c r="C374" i="10" s="1"/>
  <c r="B375" i="10"/>
  <c r="C375" i="10" s="1"/>
  <c r="B376" i="10"/>
  <c r="C376" i="10" s="1"/>
  <c r="B377" i="10"/>
  <c r="C377" i="10" s="1"/>
  <c r="B378" i="10"/>
  <c r="C378" i="10" s="1"/>
  <c r="B379" i="10"/>
  <c r="C379" i="10" s="1"/>
  <c r="B380" i="10"/>
  <c r="C380" i="10" s="1"/>
  <c r="B381" i="10"/>
  <c r="C381" i="10" s="1"/>
  <c r="B382" i="10"/>
  <c r="C382" i="10" s="1"/>
  <c r="B383" i="10"/>
  <c r="C383" i="10" s="1"/>
  <c r="B384" i="10"/>
  <c r="C384" i="10" s="1"/>
  <c r="B385" i="10"/>
  <c r="C385" i="10" s="1"/>
  <c r="B386" i="10"/>
  <c r="C386" i="10" s="1"/>
  <c r="B387" i="10"/>
  <c r="C387" i="10" s="1"/>
  <c r="B388" i="10"/>
  <c r="C388" i="10" s="1"/>
  <c r="B389" i="10"/>
  <c r="C389" i="10" s="1"/>
  <c r="B390" i="10"/>
  <c r="C390" i="10" s="1"/>
  <c r="B391" i="10"/>
  <c r="C391" i="10" s="1"/>
  <c r="B392" i="10"/>
  <c r="C392" i="10" s="1"/>
  <c r="B393" i="10"/>
  <c r="C393" i="10" s="1"/>
  <c r="B394" i="10"/>
  <c r="C394" i="10" s="1"/>
  <c r="B395" i="10"/>
  <c r="C395" i="10" s="1"/>
  <c r="B396" i="10"/>
  <c r="C396" i="10" s="1"/>
  <c r="B397" i="10"/>
  <c r="C397" i="10" s="1"/>
  <c r="B398" i="10"/>
  <c r="C398" i="10" s="1"/>
  <c r="B399" i="10"/>
  <c r="C399" i="10" s="1"/>
  <c r="B400" i="10"/>
  <c r="C400" i="10" s="1"/>
  <c r="B401" i="10"/>
  <c r="C401" i="10" s="1"/>
  <c r="B402" i="10"/>
  <c r="C402" i="10" s="1"/>
  <c r="B403" i="10"/>
  <c r="C403" i="10" s="1"/>
  <c r="B404" i="10"/>
  <c r="C404" i="10" s="1"/>
  <c r="B405" i="10"/>
  <c r="C405" i="10" s="1"/>
  <c r="B406" i="10"/>
  <c r="C406" i="10" s="1"/>
  <c r="B407" i="10"/>
  <c r="C407" i="10" s="1"/>
  <c r="B408" i="10"/>
  <c r="C408" i="10" s="1"/>
  <c r="B409" i="10"/>
  <c r="C409" i="10" s="1"/>
  <c r="B410" i="10"/>
  <c r="C410" i="10" s="1"/>
  <c r="B411" i="10"/>
  <c r="C411" i="10" s="1"/>
  <c r="B412" i="10"/>
  <c r="C412" i="10" s="1"/>
  <c r="B413" i="10"/>
  <c r="C413" i="10" s="1"/>
  <c r="B414" i="10"/>
  <c r="C414" i="10" s="1"/>
  <c r="B415" i="10"/>
  <c r="C415" i="10" s="1"/>
  <c r="B416" i="10"/>
  <c r="C416" i="10" s="1"/>
  <c r="B417" i="10"/>
  <c r="C417" i="10" s="1"/>
  <c r="B418" i="10"/>
  <c r="C418" i="10" s="1"/>
  <c r="B419" i="10"/>
  <c r="C419" i="10" s="1"/>
  <c r="B420" i="10"/>
  <c r="C420" i="10" s="1"/>
  <c r="B421" i="10"/>
  <c r="C421" i="10" s="1"/>
  <c r="B422" i="10"/>
  <c r="C422" i="10" s="1"/>
  <c r="B423" i="10"/>
  <c r="C423" i="10" s="1"/>
  <c r="B424" i="10"/>
  <c r="C424" i="10" s="1"/>
  <c r="B425" i="10"/>
  <c r="C425" i="10" s="1"/>
  <c r="B426" i="10"/>
  <c r="C426" i="10" s="1"/>
  <c r="B427" i="10"/>
  <c r="C427" i="10" s="1"/>
  <c r="B428" i="10"/>
  <c r="C428" i="10" s="1"/>
  <c r="B429" i="10"/>
  <c r="C429" i="10" s="1"/>
  <c r="B430" i="10"/>
  <c r="C430" i="10" s="1"/>
  <c r="B431" i="10"/>
  <c r="C431" i="10" s="1"/>
  <c r="B432" i="10"/>
  <c r="C432" i="10" s="1"/>
  <c r="B433" i="10"/>
  <c r="C433" i="10" s="1"/>
  <c r="B434" i="10"/>
  <c r="C434" i="10" s="1"/>
  <c r="B435" i="10"/>
  <c r="C435" i="10" s="1"/>
  <c r="B436" i="10"/>
  <c r="C436" i="10" s="1"/>
  <c r="B437" i="10"/>
  <c r="C437" i="10" s="1"/>
  <c r="B438" i="10"/>
  <c r="C438" i="10" s="1"/>
  <c r="B439" i="10"/>
  <c r="C439" i="10" s="1"/>
  <c r="B440" i="10"/>
  <c r="C440" i="10" s="1"/>
  <c r="B441" i="10"/>
  <c r="C441" i="10" s="1"/>
  <c r="B442" i="10"/>
  <c r="C442" i="10" s="1"/>
  <c r="B443" i="10"/>
  <c r="C443" i="10" s="1"/>
  <c r="B444" i="10"/>
  <c r="C444" i="10" s="1"/>
  <c r="B445" i="10"/>
  <c r="C445" i="10" s="1"/>
  <c r="B446" i="10"/>
  <c r="C446" i="10" s="1"/>
  <c r="B447" i="10"/>
  <c r="C447" i="10" s="1"/>
  <c r="B448" i="10"/>
  <c r="C448" i="10" s="1"/>
  <c r="B449" i="10"/>
  <c r="C449" i="10" s="1"/>
  <c r="B450" i="10"/>
  <c r="C450" i="10" s="1"/>
  <c r="B451" i="10"/>
  <c r="C451" i="10" s="1"/>
  <c r="B452" i="10"/>
  <c r="C452" i="10" s="1"/>
  <c r="B453" i="10"/>
  <c r="C453" i="10" s="1"/>
  <c r="B454" i="10"/>
  <c r="C454" i="10" s="1"/>
  <c r="B455" i="10"/>
  <c r="C455" i="10" s="1"/>
  <c r="B456" i="10"/>
  <c r="C456" i="10" s="1"/>
  <c r="B457" i="10"/>
  <c r="C457" i="10" s="1"/>
  <c r="B458" i="10"/>
  <c r="C458" i="10" s="1"/>
  <c r="B459" i="10"/>
  <c r="C459" i="10" s="1"/>
  <c r="B460" i="10"/>
  <c r="C460" i="10" s="1"/>
  <c r="B461" i="10"/>
  <c r="C461" i="10" s="1"/>
  <c r="B462" i="10"/>
  <c r="C462" i="10" s="1"/>
  <c r="B463" i="10"/>
  <c r="C463" i="10" s="1"/>
  <c r="B464" i="10"/>
  <c r="C464" i="10" s="1"/>
  <c r="B465" i="10"/>
  <c r="C465" i="10" s="1"/>
  <c r="B466" i="10"/>
  <c r="C466" i="10" s="1"/>
  <c r="B467" i="10"/>
  <c r="C467" i="10" s="1"/>
  <c r="B468" i="10"/>
  <c r="C468" i="10" s="1"/>
  <c r="B469" i="10"/>
  <c r="C469" i="10" s="1"/>
  <c r="B470" i="10"/>
  <c r="C470" i="10" s="1"/>
  <c r="B471" i="10"/>
  <c r="C471" i="10" s="1"/>
  <c r="B472" i="10"/>
  <c r="C472" i="10" s="1"/>
  <c r="B473" i="10"/>
  <c r="C473" i="10" s="1"/>
  <c r="B474" i="10"/>
  <c r="C474" i="10" s="1"/>
  <c r="B475" i="10"/>
  <c r="C475" i="10" s="1"/>
  <c r="B476" i="10"/>
  <c r="C476" i="10" s="1"/>
  <c r="B477" i="10"/>
  <c r="C477" i="10" s="1"/>
  <c r="B478" i="10"/>
  <c r="C478" i="10" s="1"/>
  <c r="B479" i="10"/>
  <c r="C479" i="10" s="1"/>
  <c r="B480" i="10"/>
  <c r="C480" i="10" s="1"/>
  <c r="B481" i="10"/>
  <c r="C481" i="10" s="1"/>
  <c r="B482" i="10"/>
  <c r="C482" i="10" s="1"/>
  <c r="B483" i="10"/>
  <c r="C483" i="10" s="1"/>
  <c r="B484" i="10"/>
  <c r="C484" i="10" s="1"/>
  <c r="B485" i="10"/>
  <c r="C485" i="10" s="1"/>
  <c r="B486" i="10"/>
  <c r="C486" i="10" s="1"/>
  <c r="B487" i="10"/>
  <c r="C487" i="10" s="1"/>
  <c r="B488" i="10"/>
  <c r="C488" i="10" s="1"/>
  <c r="B489" i="10"/>
  <c r="C489" i="10" s="1"/>
  <c r="B490" i="10"/>
  <c r="C490" i="10" s="1"/>
  <c r="B491" i="10"/>
  <c r="C491" i="10" s="1"/>
  <c r="B492" i="10"/>
  <c r="C492" i="10" s="1"/>
  <c r="B493" i="10"/>
  <c r="C493" i="10" s="1"/>
  <c r="B494" i="10"/>
  <c r="C494" i="10" s="1"/>
  <c r="B495" i="10"/>
  <c r="C495" i="10" s="1"/>
  <c r="B496" i="10"/>
  <c r="C496" i="10" s="1"/>
  <c r="B497" i="10"/>
  <c r="C497" i="10" s="1"/>
  <c r="B498" i="10"/>
  <c r="C498" i="10" s="1"/>
  <c r="B499" i="10"/>
  <c r="C499" i="10" s="1"/>
  <c r="B500" i="10"/>
  <c r="C500" i="10" s="1"/>
  <c r="B501" i="10"/>
  <c r="C501" i="10" s="1"/>
  <c r="B502" i="10"/>
  <c r="C502" i="10" s="1"/>
  <c r="B503" i="10"/>
  <c r="C503" i="10" s="1"/>
  <c r="B504" i="10"/>
  <c r="C504" i="10" s="1"/>
  <c r="B505" i="10"/>
  <c r="C505" i="10" s="1"/>
  <c r="B506" i="10"/>
  <c r="C506" i="10" s="1"/>
  <c r="B507" i="10"/>
  <c r="C507" i="10" s="1"/>
  <c r="B508" i="10"/>
  <c r="C508" i="10" s="1"/>
  <c r="B509" i="10"/>
  <c r="C509" i="10" s="1"/>
  <c r="B510" i="10"/>
  <c r="C510" i="10" s="1"/>
  <c r="B511" i="10"/>
  <c r="C511" i="10" s="1"/>
  <c r="B512" i="10"/>
  <c r="C512" i="10" s="1"/>
  <c r="B513" i="10"/>
  <c r="C513" i="10" s="1"/>
  <c r="B514" i="10"/>
  <c r="C514" i="10" s="1"/>
  <c r="B515" i="10"/>
  <c r="C515" i="10" s="1"/>
  <c r="B516" i="10"/>
  <c r="C516" i="10" s="1"/>
  <c r="B517" i="10"/>
  <c r="C517" i="10" s="1"/>
  <c r="B518" i="10"/>
  <c r="C518" i="10" s="1"/>
  <c r="B519" i="10"/>
  <c r="C519" i="10" s="1"/>
  <c r="B520" i="10"/>
  <c r="C520" i="10" s="1"/>
  <c r="B521" i="10"/>
  <c r="C521" i="10" s="1"/>
  <c r="B522" i="10"/>
  <c r="C522" i="10" s="1"/>
  <c r="B523" i="10"/>
  <c r="C523" i="10" s="1"/>
  <c r="B524" i="10"/>
  <c r="C524" i="10" s="1"/>
  <c r="B525" i="10"/>
  <c r="C525" i="10" s="1"/>
  <c r="B526" i="10"/>
  <c r="C526" i="10" s="1"/>
  <c r="B527" i="10"/>
  <c r="C527" i="10" s="1"/>
  <c r="B528" i="10"/>
  <c r="C528" i="10" s="1"/>
  <c r="B529" i="10"/>
  <c r="C529" i="10" s="1"/>
  <c r="B530" i="10"/>
  <c r="C530" i="10" s="1"/>
  <c r="B531" i="10"/>
  <c r="C531" i="10" s="1"/>
  <c r="B532" i="10"/>
  <c r="C532" i="10" s="1"/>
  <c r="B533" i="10"/>
  <c r="C533" i="10" s="1"/>
  <c r="B534" i="10"/>
  <c r="C534" i="10" s="1"/>
  <c r="B535" i="10"/>
  <c r="C535" i="10" s="1"/>
  <c r="B536" i="10"/>
  <c r="C536" i="10" s="1"/>
  <c r="B537" i="10"/>
  <c r="C537" i="10" s="1"/>
  <c r="B538" i="10"/>
  <c r="C538" i="10" s="1"/>
  <c r="B539" i="10"/>
  <c r="C539" i="10" s="1"/>
  <c r="B540" i="10"/>
  <c r="C540" i="10" s="1"/>
  <c r="B541" i="10"/>
  <c r="C541" i="10" s="1"/>
  <c r="B542" i="10"/>
  <c r="C542" i="10" s="1"/>
  <c r="B543" i="10"/>
  <c r="C543" i="10" s="1"/>
  <c r="B544" i="10"/>
  <c r="C544" i="10" s="1"/>
  <c r="B545" i="10"/>
  <c r="C545" i="10" s="1"/>
  <c r="B546" i="10"/>
  <c r="C546" i="10" s="1"/>
  <c r="B547" i="10"/>
  <c r="C547" i="10" s="1"/>
  <c r="B548" i="10"/>
  <c r="C548" i="10" s="1"/>
  <c r="B549" i="10"/>
  <c r="C549" i="10" s="1"/>
  <c r="B550" i="10"/>
  <c r="C550" i="10" s="1"/>
  <c r="B551" i="10"/>
  <c r="C551" i="10" s="1"/>
  <c r="B552" i="10"/>
  <c r="C552" i="10" s="1"/>
  <c r="B553" i="10"/>
  <c r="C553" i="10" s="1"/>
  <c r="B554" i="10"/>
  <c r="C554" i="10" s="1"/>
  <c r="B555" i="10"/>
  <c r="C555" i="10" s="1"/>
  <c r="B556" i="10"/>
  <c r="C556" i="10" s="1"/>
  <c r="B557" i="10"/>
  <c r="C557" i="10" s="1"/>
  <c r="B558" i="10"/>
  <c r="C558" i="10" s="1"/>
  <c r="B559" i="10"/>
  <c r="C559" i="10" s="1"/>
  <c r="B560" i="10"/>
  <c r="C560" i="10" s="1"/>
  <c r="B561" i="10"/>
  <c r="C561" i="10" s="1"/>
  <c r="B562" i="10"/>
  <c r="C562" i="10" s="1"/>
  <c r="B563" i="10"/>
  <c r="C563" i="10" s="1"/>
  <c r="B564" i="10"/>
  <c r="C564" i="10" s="1"/>
  <c r="B565" i="10"/>
  <c r="C565" i="10" s="1"/>
  <c r="B566" i="10"/>
  <c r="C566" i="10" s="1"/>
  <c r="B567" i="10"/>
  <c r="C567" i="10" s="1"/>
  <c r="B568" i="10"/>
  <c r="C568" i="10" s="1"/>
  <c r="B569" i="10"/>
  <c r="C569" i="10" s="1"/>
  <c r="B570" i="10"/>
  <c r="C570" i="10" s="1"/>
  <c r="B571" i="10"/>
  <c r="C571" i="10" s="1"/>
  <c r="B572" i="10"/>
  <c r="C572" i="10" s="1"/>
  <c r="B573" i="10"/>
  <c r="C573" i="10" s="1"/>
  <c r="B574" i="10"/>
  <c r="C574" i="10" s="1"/>
  <c r="B575" i="10"/>
  <c r="C575" i="10" s="1"/>
  <c r="B576" i="10"/>
  <c r="C576" i="10" s="1"/>
  <c r="B577" i="10"/>
  <c r="C577" i="10" s="1"/>
  <c r="B578" i="10"/>
  <c r="C578" i="10" s="1"/>
  <c r="B579" i="10"/>
  <c r="C579" i="10" s="1"/>
  <c r="B580" i="10"/>
  <c r="C580" i="10" s="1"/>
  <c r="B581" i="10"/>
  <c r="C581" i="10" s="1"/>
  <c r="B582" i="10"/>
  <c r="C582" i="10" s="1"/>
  <c r="B583" i="10"/>
  <c r="C583" i="10" s="1"/>
  <c r="B584" i="10"/>
  <c r="C584" i="10" s="1"/>
  <c r="B585" i="10"/>
  <c r="C585" i="10" s="1"/>
  <c r="B586" i="10"/>
  <c r="C586" i="10" s="1"/>
  <c r="B587" i="10"/>
  <c r="C587" i="10" s="1"/>
  <c r="B588" i="10"/>
  <c r="C588" i="10" s="1"/>
  <c r="B589" i="10"/>
  <c r="C589" i="10" s="1"/>
  <c r="B590" i="10"/>
  <c r="C590" i="10" s="1"/>
  <c r="B591" i="10"/>
  <c r="C591" i="10" s="1"/>
  <c r="B592" i="10"/>
  <c r="C592" i="10" s="1"/>
  <c r="B593" i="10"/>
  <c r="C593" i="10" s="1"/>
  <c r="B594" i="10"/>
  <c r="C594" i="10" s="1"/>
  <c r="B595" i="10"/>
  <c r="C595" i="10" s="1"/>
  <c r="B596" i="10"/>
  <c r="C596" i="10" s="1"/>
  <c r="B597" i="10"/>
  <c r="C597" i="10" s="1"/>
  <c r="B598" i="10"/>
  <c r="C598" i="10" s="1"/>
  <c r="B599" i="10"/>
  <c r="C599" i="10" s="1"/>
  <c r="B600" i="10"/>
  <c r="C600" i="10" s="1"/>
  <c r="B601" i="10"/>
  <c r="C601" i="10" s="1"/>
  <c r="B602" i="10"/>
  <c r="C602" i="10" s="1"/>
  <c r="B603" i="10"/>
  <c r="C603" i="10" s="1"/>
  <c r="B604" i="10"/>
  <c r="C604" i="10" s="1"/>
  <c r="B605" i="10"/>
  <c r="C605" i="10" s="1"/>
  <c r="B606" i="10"/>
  <c r="C606" i="10" s="1"/>
  <c r="B607" i="10"/>
  <c r="C607" i="10" s="1"/>
  <c r="B608" i="10"/>
  <c r="C608" i="10" s="1"/>
  <c r="B609" i="10"/>
  <c r="C609" i="10" s="1"/>
  <c r="B610" i="10"/>
  <c r="C610" i="10" s="1"/>
  <c r="B611" i="10"/>
  <c r="C611" i="10" s="1"/>
  <c r="B612" i="10"/>
  <c r="C612" i="10" s="1"/>
  <c r="B613" i="10"/>
  <c r="C613" i="10" s="1"/>
  <c r="B614" i="10"/>
  <c r="C614" i="10" s="1"/>
  <c r="B615" i="10"/>
  <c r="C615" i="10" s="1"/>
  <c r="B616" i="10"/>
  <c r="C616" i="10" s="1"/>
  <c r="B617" i="10"/>
  <c r="C617" i="10" s="1"/>
  <c r="B618" i="10"/>
  <c r="C618" i="10" s="1"/>
  <c r="B619" i="10"/>
  <c r="C619" i="10" s="1"/>
  <c r="B620" i="10"/>
  <c r="C620" i="10" s="1"/>
  <c r="B621" i="10"/>
  <c r="C621" i="10" s="1"/>
  <c r="B622" i="10"/>
  <c r="C622" i="10" s="1"/>
  <c r="B623" i="10"/>
  <c r="C623" i="10" s="1"/>
  <c r="B624" i="10"/>
  <c r="C624" i="10" s="1"/>
  <c r="B625" i="10"/>
  <c r="C625" i="10" s="1"/>
  <c r="B626" i="10"/>
  <c r="C626" i="10" s="1"/>
  <c r="B627" i="10"/>
  <c r="C627" i="10" s="1"/>
  <c r="B628" i="10"/>
  <c r="C628" i="10" s="1"/>
  <c r="B629" i="10"/>
  <c r="C629" i="10" s="1"/>
  <c r="B630" i="10"/>
  <c r="C630" i="10" s="1"/>
  <c r="B631" i="10"/>
  <c r="C631" i="10" s="1"/>
  <c r="B632" i="10"/>
  <c r="C632" i="10" s="1"/>
  <c r="B633" i="10"/>
  <c r="C633" i="10" s="1"/>
  <c r="B634" i="10"/>
  <c r="C634" i="10" s="1"/>
  <c r="B635" i="10"/>
  <c r="C635" i="10" s="1"/>
  <c r="B636" i="10"/>
  <c r="C636" i="10" s="1"/>
  <c r="B637" i="10"/>
  <c r="C637" i="10" s="1"/>
  <c r="B638" i="10"/>
  <c r="C638" i="10" s="1"/>
  <c r="B639" i="10"/>
  <c r="C639" i="10" s="1"/>
  <c r="B640" i="10"/>
  <c r="C640" i="10" s="1"/>
  <c r="B641" i="10"/>
  <c r="C641" i="10" s="1"/>
  <c r="B642" i="10"/>
  <c r="C642" i="10" s="1"/>
  <c r="B643" i="10"/>
  <c r="C643" i="10" s="1"/>
  <c r="B644" i="10"/>
  <c r="C644" i="10" s="1"/>
  <c r="B645" i="10"/>
  <c r="C645" i="10" s="1"/>
  <c r="B646" i="10"/>
  <c r="C646" i="10" s="1"/>
  <c r="B647" i="10"/>
  <c r="C647" i="10" s="1"/>
  <c r="B648" i="10"/>
  <c r="C648" i="10" s="1"/>
  <c r="B649" i="10"/>
  <c r="C649" i="10" s="1"/>
  <c r="B650" i="10"/>
  <c r="C650" i="10" s="1"/>
  <c r="B651" i="10"/>
  <c r="C651" i="10" s="1"/>
  <c r="B652" i="10"/>
  <c r="C652" i="10" s="1"/>
  <c r="B653" i="10"/>
  <c r="C653" i="10" s="1"/>
  <c r="B654" i="10"/>
  <c r="C654" i="10" s="1"/>
  <c r="B655" i="10"/>
  <c r="C655" i="10" s="1"/>
  <c r="B656" i="10"/>
  <c r="C656" i="10" s="1"/>
  <c r="B657" i="10"/>
  <c r="C657" i="10" s="1"/>
  <c r="B658" i="10"/>
  <c r="C658" i="10" s="1"/>
  <c r="B659" i="10"/>
  <c r="C659" i="10" s="1"/>
  <c r="B660" i="10"/>
  <c r="C660" i="10" s="1"/>
  <c r="B661" i="10"/>
  <c r="C661" i="10" s="1"/>
  <c r="B662" i="10"/>
  <c r="C662" i="10" s="1"/>
  <c r="B663" i="10"/>
  <c r="C663" i="10" s="1"/>
  <c r="B664" i="10"/>
  <c r="C664" i="10" s="1"/>
  <c r="B665" i="10"/>
  <c r="C665" i="10" s="1"/>
  <c r="B666" i="10"/>
  <c r="C666" i="10" s="1"/>
  <c r="B667" i="10"/>
  <c r="C667" i="10" s="1"/>
  <c r="B668" i="10"/>
  <c r="C668" i="10" s="1"/>
  <c r="B669" i="10"/>
  <c r="C669" i="10" s="1"/>
  <c r="B670" i="10"/>
  <c r="C670" i="10" s="1"/>
  <c r="B671" i="10"/>
  <c r="C671" i="10" s="1"/>
  <c r="B672" i="10"/>
  <c r="C672" i="10" s="1"/>
  <c r="B673" i="10"/>
  <c r="C673" i="10" s="1"/>
  <c r="B674" i="10"/>
  <c r="C674" i="10" s="1"/>
  <c r="B675" i="10"/>
  <c r="C675" i="10" s="1"/>
  <c r="B676" i="10"/>
  <c r="C676" i="10" s="1"/>
  <c r="B677" i="10"/>
  <c r="C677" i="10" s="1"/>
  <c r="B678" i="10"/>
  <c r="C678" i="10" s="1"/>
  <c r="B679" i="10"/>
  <c r="C679" i="10" s="1"/>
  <c r="B680" i="10"/>
  <c r="C680" i="10" s="1"/>
  <c r="B681" i="10"/>
  <c r="C681" i="10" s="1"/>
  <c r="B682" i="10"/>
  <c r="C682" i="10" s="1"/>
  <c r="B683" i="10"/>
  <c r="C683" i="10" s="1"/>
  <c r="B684" i="10"/>
  <c r="C684" i="10" s="1"/>
  <c r="B685" i="10"/>
  <c r="C685" i="10" s="1"/>
  <c r="B686" i="10"/>
  <c r="C686" i="10" s="1"/>
  <c r="B687" i="10"/>
  <c r="C687" i="10" s="1"/>
  <c r="B688" i="10"/>
  <c r="C688" i="10" s="1"/>
  <c r="B689" i="10"/>
  <c r="C689" i="10" s="1"/>
  <c r="B690" i="10"/>
  <c r="C690" i="10" s="1"/>
  <c r="B691" i="10"/>
  <c r="C691" i="10" s="1"/>
  <c r="B692" i="10"/>
  <c r="C692" i="10" s="1"/>
  <c r="B693" i="10"/>
  <c r="C693" i="10" s="1"/>
  <c r="B694" i="10"/>
  <c r="C694" i="10" s="1"/>
  <c r="B695" i="10"/>
  <c r="C695" i="10" s="1"/>
  <c r="B696" i="10"/>
  <c r="C696" i="10" s="1"/>
  <c r="B697" i="10"/>
  <c r="C697" i="10" s="1"/>
  <c r="B698" i="10"/>
  <c r="C698" i="10" s="1"/>
  <c r="B699" i="10"/>
  <c r="C699" i="10" s="1"/>
  <c r="B700" i="10"/>
  <c r="C700" i="10" s="1"/>
  <c r="B701" i="10"/>
  <c r="C701" i="10" s="1"/>
  <c r="B702" i="10"/>
  <c r="C702" i="10" s="1"/>
  <c r="B703" i="10"/>
  <c r="C703" i="10" s="1"/>
  <c r="B704" i="10"/>
  <c r="C704" i="10" s="1"/>
  <c r="B705" i="10"/>
  <c r="C705" i="10" s="1"/>
  <c r="B706" i="10"/>
  <c r="C706" i="10" s="1"/>
  <c r="B707" i="10"/>
  <c r="C707" i="10" s="1"/>
  <c r="B708" i="10"/>
  <c r="C708" i="10" s="1"/>
  <c r="B709" i="10"/>
  <c r="C709" i="10" s="1"/>
  <c r="B710" i="10"/>
  <c r="C710" i="10" s="1"/>
  <c r="B711" i="10"/>
  <c r="C711" i="10" s="1"/>
  <c r="B712" i="10"/>
  <c r="C712" i="10" s="1"/>
  <c r="B713" i="10"/>
  <c r="C713" i="10" s="1"/>
  <c r="B714" i="10"/>
  <c r="C714" i="10" s="1"/>
  <c r="B715" i="10"/>
  <c r="C715" i="10" s="1"/>
  <c r="B716" i="10"/>
  <c r="C716" i="10" s="1"/>
  <c r="B717" i="10"/>
  <c r="C717" i="10" s="1"/>
  <c r="B718" i="10"/>
  <c r="C718" i="10" s="1"/>
  <c r="B719" i="10"/>
  <c r="C719" i="10" s="1"/>
  <c r="B720" i="10"/>
  <c r="C720" i="10" s="1"/>
  <c r="B721" i="10"/>
  <c r="C721" i="10" s="1"/>
  <c r="B722" i="10"/>
  <c r="C722" i="10" s="1"/>
  <c r="B723" i="10"/>
  <c r="C723" i="10" s="1"/>
  <c r="B724" i="10"/>
  <c r="C724" i="10" s="1"/>
  <c r="B725" i="10"/>
  <c r="C725" i="10" s="1"/>
  <c r="B726" i="10"/>
  <c r="C726" i="10" s="1"/>
  <c r="B727" i="10"/>
  <c r="C727" i="10" s="1"/>
  <c r="B728" i="10"/>
  <c r="C728" i="10" s="1"/>
  <c r="B729" i="10"/>
  <c r="C729" i="10" s="1"/>
  <c r="B730" i="10"/>
  <c r="C730" i="10" s="1"/>
  <c r="B731" i="10"/>
  <c r="C731" i="10" s="1"/>
  <c r="B732" i="10"/>
  <c r="C732" i="10" s="1"/>
  <c r="B733" i="10"/>
  <c r="C733" i="10" s="1"/>
  <c r="B734" i="10"/>
  <c r="C734" i="10" s="1"/>
  <c r="B735" i="10"/>
  <c r="C735" i="10" s="1"/>
  <c r="B736" i="10"/>
  <c r="C736" i="10" s="1"/>
  <c r="B737" i="10"/>
  <c r="C737" i="10" s="1"/>
  <c r="B738" i="10"/>
  <c r="C738" i="10" s="1"/>
  <c r="B739" i="10"/>
  <c r="C739" i="10" s="1"/>
  <c r="B740" i="10"/>
  <c r="C740" i="10" s="1"/>
  <c r="B741" i="10"/>
  <c r="C741" i="10" s="1"/>
  <c r="B742" i="10"/>
  <c r="C742" i="10" s="1"/>
  <c r="B743" i="10"/>
  <c r="C743" i="10" s="1"/>
  <c r="B744" i="10"/>
  <c r="C744" i="10" s="1"/>
  <c r="B745" i="10"/>
  <c r="C745" i="10" s="1"/>
  <c r="B746" i="10"/>
  <c r="C746" i="10" s="1"/>
  <c r="B747" i="10"/>
  <c r="C747" i="10" s="1"/>
  <c r="B748" i="10"/>
  <c r="C748" i="10" s="1"/>
  <c r="B749" i="10"/>
  <c r="C749" i="10" s="1"/>
  <c r="B750" i="10"/>
  <c r="C750" i="10" s="1"/>
  <c r="B751" i="10"/>
  <c r="C751" i="10" s="1"/>
  <c r="B752" i="10"/>
  <c r="C752" i="10" s="1"/>
  <c r="B753" i="10"/>
  <c r="C753" i="10" s="1"/>
  <c r="B754" i="10"/>
  <c r="C754" i="10" s="1"/>
  <c r="B755" i="10"/>
  <c r="C755" i="10" s="1"/>
  <c r="B756" i="10"/>
  <c r="C756" i="10" s="1"/>
  <c r="B757" i="10"/>
  <c r="C757" i="10" s="1"/>
  <c r="B758" i="10"/>
  <c r="C758" i="10" s="1"/>
  <c r="B759" i="10"/>
  <c r="C759" i="10" s="1"/>
  <c r="B760" i="10"/>
  <c r="C760" i="10" s="1"/>
  <c r="B761" i="10"/>
  <c r="C761" i="10" s="1"/>
  <c r="B762" i="10"/>
  <c r="C762" i="10" s="1"/>
  <c r="B763" i="10"/>
  <c r="C763" i="10" s="1"/>
  <c r="B764" i="10"/>
  <c r="C764" i="10" s="1"/>
  <c r="B765" i="10"/>
  <c r="C765" i="10" s="1"/>
  <c r="B766" i="10"/>
  <c r="C766" i="10" s="1"/>
  <c r="B767" i="10"/>
  <c r="C767" i="10" s="1"/>
  <c r="B768" i="10"/>
  <c r="C768" i="10" s="1"/>
  <c r="B769" i="10"/>
  <c r="C769" i="10" s="1"/>
  <c r="B770" i="10"/>
  <c r="C770" i="10" s="1"/>
  <c r="B771" i="10"/>
  <c r="C771" i="10" s="1"/>
  <c r="B772" i="10"/>
  <c r="C772" i="10" s="1"/>
  <c r="B773" i="10"/>
  <c r="C773" i="10" s="1"/>
  <c r="B774" i="10"/>
  <c r="C774" i="10" s="1"/>
  <c r="B775" i="10"/>
  <c r="C775" i="10" s="1"/>
  <c r="B776" i="10"/>
  <c r="C776" i="10" s="1"/>
  <c r="B777" i="10"/>
  <c r="C777" i="10" s="1"/>
  <c r="B778" i="10"/>
  <c r="C778" i="10" s="1"/>
  <c r="B779" i="10"/>
  <c r="C779" i="10" s="1"/>
  <c r="B780" i="10"/>
  <c r="C780" i="10" s="1"/>
  <c r="B781" i="10"/>
  <c r="C781" i="10" s="1"/>
  <c r="B782" i="10"/>
  <c r="C782" i="10" s="1"/>
  <c r="B783" i="10"/>
  <c r="C783" i="10" s="1"/>
  <c r="B784" i="10"/>
  <c r="C784" i="10" s="1"/>
  <c r="B785" i="10"/>
  <c r="C785" i="10" s="1"/>
  <c r="B786" i="10"/>
  <c r="C786" i="10" s="1"/>
  <c r="B787" i="10"/>
  <c r="C787" i="10" s="1"/>
  <c r="B788" i="10"/>
  <c r="C788" i="10" s="1"/>
  <c r="B789" i="10"/>
  <c r="C789" i="10" s="1"/>
  <c r="B790" i="10"/>
  <c r="C790" i="10" s="1"/>
  <c r="B791" i="10"/>
  <c r="C791" i="10" s="1"/>
  <c r="B792" i="10"/>
  <c r="C792" i="10" s="1"/>
  <c r="B793" i="10"/>
  <c r="C793" i="10" s="1"/>
  <c r="B794" i="10"/>
  <c r="C794" i="10" s="1"/>
  <c r="B795" i="10"/>
  <c r="C795" i="10" s="1"/>
  <c r="B796" i="10"/>
  <c r="C796" i="10" s="1"/>
  <c r="B797" i="10"/>
  <c r="C797" i="10" s="1"/>
  <c r="B798" i="10"/>
  <c r="C798" i="10" s="1"/>
  <c r="B799" i="10"/>
  <c r="C799" i="10" s="1"/>
  <c r="B800" i="10"/>
  <c r="C800" i="10" s="1"/>
  <c r="B801" i="10"/>
  <c r="C801" i="10" s="1"/>
  <c r="B802" i="10"/>
  <c r="C802" i="10" s="1"/>
  <c r="B803" i="10"/>
  <c r="C803" i="10" s="1"/>
  <c r="B804" i="10"/>
  <c r="C804" i="10" s="1"/>
  <c r="B805" i="10"/>
  <c r="C805" i="10" s="1"/>
  <c r="B806" i="10"/>
  <c r="C806" i="10" s="1"/>
  <c r="B807" i="10"/>
  <c r="C807" i="10" s="1"/>
  <c r="B808" i="10"/>
  <c r="C808" i="10" s="1"/>
  <c r="B809" i="10"/>
  <c r="C809" i="10" s="1"/>
  <c r="B810" i="10"/>
  <c r="C810" i="10" s="1"/>
  <c r="B811" i="10"/>
  <c r="C811" i="10" s="1"/>
  <c r="B812" i="10"/>
  <c r="C812" i="10" s="1"/>
  <c r="B813" i="10"/>
  <c r="C813" i="10" s="1"/>
  <c r="B814" i="10"/>
  <c r="C814" i="10" s="1"/>
  <c r="B815" i="10"/>
  <c r="C815" i="10" s="1"/>
  <c r="B816" i="10"/>
  <c r="C816" i="10" s="1"/>
  <c r="B817" i="10"/>
  <c r="C817" i="10" s="1"/>
  <c r="B818" i="10"/>
  <c r="C818" i="10" s="1"/>
  <c r="B819" i="10"/>
  <c r="C819" i="10" s="1"/>
  <c r="B820" i="10"/>
  <c r="C820" i="10" s="1"/>
  <c r="B821" i="10"/>
  <c r="C821" i="10" s="1"/>
  <c r="B822" i="10"/>
  <c r="C822" i="10" s="1"/>
  <c r="B823" i="10"/>
  <c r="C823" i="10" s="1"/>
  <c r="B824" i="10"/>
  <c r="C824" i="10" s="1"/>
  <c r="B825" i="10"/>
  <c r="C825" i="10" s="1"/>
  <c r="B826" i="10"/>
  <c r="C826" i="10" s="1"/>
  <c r="B827" i="10"/>
  <c r="C827" i="10" s="1"/>
  <c r="B828" i="10"/>
  <c r="C828" i="10" s="1"/>
  <c r="B829" i="10"/>
  <c r="C829" i="10" s="1"/>
  <c r="B830" i="10"/>
  <c r="C830" i="10" s="1"/>
  <c r="B831" i="10"/>
  <c r="C831" i="10" s="1"/>
  <c r="B832" i="10"/>
  <c r="C832" i="10" s="1"/>
  <c r="B833" i="10"/>
  <c r="C833" i="10" s="1"/>
  <c r="B834" i="10"/>
  <c r="C834" i="10" s="1"/>
  <c r="B835" i="10"/>
  <c r="C835" i="10" s="1"/>
  <c r="B836" i="10"/>
  <c r="C836" i="10" s="1"/>
  <c r="B837" i="10"/>
  <c r="C837" i="10" s="1"/>
  <c r="B838" i="10"/>
  <c r="C838" i="10" s="1"/>
  <c r="B839" i="10"/>
  <c r="C839" i="10" s="1"/>
  <c r="B840" i="10"/>
  <c r="C840" i="10" s="1"/>
  <c r="B841" i="10"/>
  <c r="C841" i="10" s="1"/>
  <c r="B842" i="10"/>
  <c r="C842" i="10" s="1"/>
  <c r="B843" i="10"/>
  <c r="C843" i="10" s="1"/>
  <c r="B844" i="10"/>
  <c r="C844" i="10" s="1"/>
  <c r="B845" i="10"/>
  <c r="C845" i="10" s="1"/>
  <c r="B846" i="10"/>
  <c r="C846" i="10" s="1"/>
  <c r="B847" i="10"/>
  <c r="C847" i="10" s="1"/>
  <c r="B848" i="10"/>
  <c r="C848" i="10" s="1"/>
  <c r="B849" i="10"/>
  <c r="C849" i="10" s="1"/>
  <c r="B850" i="10"/>
  <c r="C850" i="10" s="1"/>
  <c r="B851" i="10"/>
  <c r="C851" i="10" s="1"/>
  <c r="B852" i="10"/>
  <c r="C852" i="10" s="1"/>
  <c r="B853" i="10"/>
  <c r="C853" i="10" s="1"/>
  <c r="B854" i="10"/>
  <c r="C854" i="10" s="1"/>
  <c r="B855" i="10"/>
  <c r="C855" i="10" s="1"/>
  <c r="B856" i="10"/>
  <c r="C856" i="10" s="1"/>
  <c r="B857" i="10"/>
  <c r="C857" i="10" s="1"/>
  <c r="B858" i="10"/>
  <c r="C858" i="10" s="1"/>
  <c r="B859" i="10"/>
  <c r="C859" i="10" s="1"/>
  <c r="B860" i="10"/>
  <c r="C860" i="10" s="1"/>
  <c r="B861" i="10"/>
  <c r="C861" i="10" s="1"/>
  <c r="B862" i="10"/>
  <c r="C862" i="10" s="1"/>
  <c r="B863" i="10"/>
  <c r="C863" i="10" s="1"/>
  <c r="B864" i="10"/>
  <c r="C864" i="10" s="1"/>
  <c r="B865" i="10"/>
  <c r="C865" i="10" s="1"/>
  <c r="B866" i="10"/>
  <c r="C866" i="10" s="1"/>
  <c r="B867" i="10"/>
  <c r="C867" i="10" s="1"/>
  <c r="B868" i="10"/>
  <c r="C868" i="10" s="1"/>
  <c r="B869" i="10"/>
  <c r="C869" i="10" s="1"/>
  <c r="B870" i="10"/>
  <c r="C870" i="10" s="1"/>
  <c r="B871" i="10"/>
  <c r="C871" i="10" s="1"/>
  <c r="B872" i="10"/>
  <c r="C872" i="10" s="1"/>
  <c r="B873" i="10"/>
  <c r="C873" i="10" s="1"/>
  <c r="B874" i="10"/>
  <c r="C874" i="10" s="1"/>
  <c r="B875" i="10"/>
  <c r="C875" i="10" s="1"/>
  <c r="B876" i="10"/>
  <c r="C876" i="10" s="1"/>
  <c r="B877" i="10"/>
  <c r="C877" i="10" s="1"/>
  <c r="B878" i="10"/>
  <c r="C878" i="10" s="1"/>
  <c r="B879" i="10"/>
  <c r="C879" i="10" s="1"/>
  <c r="B880" i="10"/>
  <c r="C880" i="10" s="1"/>
  <c r="B881" i="10"/>
  <c r="C881" i="10" s="1"/>
  <c r="B882" i="10"/>
  <c r="C882" i="10" s="1"/>
  <c r="B883" i="10"/>
  <c r="C883" i="10" s="1"/>
  <c r="B884" i="10"/>
  <c r="C884" i="10" s="1"/>
  <c r="B885" i="10"/>
  <c r="C885" i="10" s="1"/>
  <c r="B886" i="10"/>
  <c r="C886" i="10" s="1"/>
  <c r="B887" i="10"/>
  <c r="C887" i="10" s="1"/>
  <c r="B888" i="10"/>
  <c r="C888" i="10" s="1"/>
  <c r="B889" i="10"/>
  <c r="C889" i="10" s="1"/>
  <c r="B890" i="10"/>
  <c r="C890" i="10" s="1"/>
  <c r="B891" i="10"/>
  <c r="C891" i="10" s="1"/>
  <c r="B892" i="10"/>
  <c r="C892" i="10" s="1"/>
  <c r="B893" i="10"/>
  <c r="C893" i="10" s="1"/>
  <c r="B894" i="10"/>
  <c r="C894" i="10" s="1"/>
  <c r="B895" i="10"/>
  <c r="C895" i="10" s="1"/>
  <c r="B896" i="10"/>
  <c r="C896" i="10" s="1"/>
  <c r="B897" i="10"/>
  <c r="C897" i="10" s="1"/>
  <c r="B898" i="10"/>
  <c r="C898" i="10" s="1"/>
  <c r="B899" i="10"/>
  <c r="C899" i="10" s="1"/>
  <c r="B900" i="10"/>
  <c r="C900" i="10" s="1"/>
  <c r="B901" i="10"/>
  <c r="C901" i="10" s="1"/>
  <c r="B902" i="10"/>
  <c r="C902" i="10" s="1"/>
  <c r="B903" i="10"/>
  <c r="C903" i="10" s="1"/>
  <c r="B904" i="10"/>
  <c r="C904" i="10" s="1"/>
  <c r="B905" i="10"/>
  <c r="C905" i="10" s="1"/>
  <c r="B906" i="10"/>
  <c r="C906" i="10" s="1"/>
  <c r="B907" i="10"/>
  <c r="C907" i="10" s="1"/>
  <c r="B908" i="10"/>
  <c r="C908" i="10" s="1"/>
  <c r="B909" i="10"/>
  <c r="C909" i="10" s="1"/>
  <c r="B910" i="10"/>
  <c r="C910" i="10" s="1"/>
  <c r="B911" i="10"/>
  <c r="C911" i="10" s="1"/>
  <c r="B912" i="10"/>
  <c r="C912" i="10" s="1"/>
  <c r="B913" i="10"/>
  <c r="C913" i="10" s="1"/>
  <c r="B914" i="10"/>
  <c r="C914" i="10" s="1"/>
  <c r="B915" i="10"/>
  <c r="C915" i="10" s="1"/>
  <c r="B916" i="10"/>
  <c r="C916" i="10" s="1"/>
  <c r="B917" i="10"/>
  <c r="C917" i="10" s="1"/>
  <c r="B918" i="10"/>
  <c r="C918" i="10" s="1"/>
  <c r="B919" i="10"/>
  <c r="C919" i="10" s="1"/>
  <c r="B920" i="10"/>
  <c r="C920" i="10" s="1"/>
  <c r="B921" i="10"/>
  <c r="C921" i="10" s="1"/>
  <c r="B922" i="10"/>
  <c r="C922" i="10" s="1"/>
  <c r="B923" i="10"/>
  <c r="C923" i="10" s="1"/>
  <c r="B924" i="10"/>
  <c r="C924" i="10" s="1"/>
  <c r="B925" i="10"/>
  <c r="C925" i="10" s="1"/>
  <c r="B926" i="10"/>
  <c r="C926" i="10" s="1"/>
  <c r="B927" i="10"/>
  <c r="C927" i="10" s="1"/>
  <c r="B928" i="10"/>
  <c r="C928" i="10" s="1"/>
  <c r="B929" i="10"/>
  <c r="C929" i="10" s="1"/>
  <c r="B930" i="10"/>
  <c r="C930" i="10" s="1"/>
  <c r="B931" i="10"/>
  <c r="C931" i="10" s="1"/>
  <c r="B932" i="10"/>
  <c r="C932" i="10" s="1"/>
  <c r="B933" i="10"/>
  <c r="C933" i="10" s="1"/>
  <c r="B934" i="10"/>
  <c r="C934" i="10" s="1"/>
  <c r="B935" i="10"/>
  <c r="C935" i="10" s="1"/>
  <c r="B936" i="10"/>
  <c r="C936" i="10" s="1"/>
  <c r="B937" i="10"/>
  <c r="C937" i="10" s="1"/>
  <c r="B938" i="10"/>
  <c r="C938" i="10" s="1"/>
  <c r="B939" i="10"/>
  <c r="C939" i="10" s="1"/>
  <c r="B940" i="10"/>
  <c r="C940" i="10" s="1"/>
  <c r="B941" i="10"/>
  <c r="C941" i="10" s="1"/>
  <c r="B942" i="10"/>
  <c r="C942" i="10" s="1"/>
  <c r="B943" i="10"/>
  <c r="C943" i="10" s="1"/>
  <c r="B944" i="10"/>
  <c r="C944" i="10" s="1"/>
  <c r="B945" i="10"/>
  <c r="C945" i="10" s="1"/>
  <c r="B946" i="10"/>
  <c r="C946" i="10" s="1"/>
  <c r="B947" i="10"/>
  <c r="C947" i="10" s="1"/>
  <c r="B948" i="10"/>
  <c r="C948" i="10" s="1"/>
  <c r="B949" i="10"/>
  <c r="C949" i="10" s="1"/>
  <c r="B950" i="10"/>
  <c r="C950" i="10" s="1"/>
  <c r="B951" i="10"/>
  <c r="C951" i="10" s="1"/>
  <c r="B952" i="10"/>
  <c r="C952" i="10" s="1"/>
  <c r="B953" i="10"/>
  <c r="C953" i="10" s="1"/>
  <c r="B954" i="10"/>
  <c r="C954" i="10" s="1"/>
  <c r="B955" i="10"/>
  <c r="C955" i="10" s="1"/>
  <c r="B956" i="10"/>
  <c r="C956" i="10" s="1"/>
  <c r="B957" i="10"/>
  <c r="C957" i="10" s="1"/>
  <c r="B958" i="10"/>
  <c r="C958" i="10" s="1"/>
  <c r="B959" i="10"/>
  <c r="C959" i="10" s="1"/>
  <c r="B960" i="10"/>
  <c r="C960" i="10" s="1"/>
  <c r="B961" i="10"/>
  <c r="C961" i="10" s="1"/>
  <c r="B962" i="10"/>
  <c r="C962" i="10" s="1"/>
  <c r="B963" i="10"/>
  <c r="C963" i="10" s="1"/>
  <c r="B964" i="10"/>
  <c r="C964" i="10" s="1"/>
  <c r="B965" i="10"/>
  <c r="C965" i="10" s="1"/>
  <c r="B966" i="10"/>
  <c r="C966" i="10" s="1"/>
  <c r="B967" i="10"/>
  <c r="C967" i="10" s="1"/>
  <c r="B968" i="10"/>
  <c r="C968" i="10" s="1"/>
  <c r="B969" i="10"/>
  <c r="C969" i="10" s="1"/>
  <c r="B970" i="10"/>
  <c r="C970" i="10" s="1"/>
  <c r="B971" i="10"/>
  <c r="C971" i="10" s="1"/>
  <c r="B972" i="10"/>
  <c r="C972" i="10" s="1"/>
  <c r="B973" i="10"/>
  <c r="C973" i="10" s="1"/>
  <c r="B974" i="10"/>
  <c r="C974" i="10" s="1"/>
  <c r="B975" i="10"/>
  <c r="C975" i="10" s="1"/>
  <c r="B976" i="10"/>
  <c r="C976" i="10" s="1"/>
  <c r="B977" i="10"/>
  <c r="C977" i="10" s="1"/>
  <c r="B978" i="10"/>
  <c r="C978" i="10" s="1"/>
  <c r="B979" i="10"/>
  <c r="C979" i="10" s="1"/>
  <c r="B980" i="10"/>
  <c r="C980" i="10" s="1"/>
  <c r="B981" i="10"/>
  <c r="C981" i="10" s="1"/>
  <c r="B982" i="10"/>
  <c r="C982" i="10" s="1"/>
  <c r="B983" i="10"/>
  <c r="C983" i="10" s="1"/>
  <c r="B984" i="10"/>
  <c r="C984" i="10" s="1"/>
  <c r="B985" i="10"/>
  <c r="C985" i="10" s="1"/>
  <c r="B986" i="10"/>
  <c r="C986" i="10" s="1"/>
  <c r="B987" i="10"/>
  <c r="C987" i="10" s="1"/>
  <c r="B988" i="10"/>
  <c r="C988" i="10" s="1"/>
  <c r="B989" i="10"/>
  <c r="C989" i="10" s="1"/>
  <c r="B990" i="10"/>
  <c r="C990" i="10" s="1"/>
  <c r="B991" i="10"/>
  <c r="C991" i="10" s="1"/>
  <c r="B992" i="10"/>
  <c r="C992" i="10" s="1"/>
  <c r="B993" i="10"/>
  <c r="C993" i="10" s="1"/>
  <c r="B994" i="10"/>
  <c r="C994" i="10" s="1"/>
  <c r="B995" i="10"/>
  <c r="C995" i="10" s="1"/>
  <c r="B996" i="10"/>
  <c r="C996" i="10" s="1"/>
  <c r="B997" i="10"/>
  <c r="C997" i="10" s="1"/>
  <c r="B998" i="10"/>
  <c r="C998" i="10" s="1"/>
  <c r="B999" i="10"/>
  <c r="C999" i="10" s="1"/>
  <c r="B1000" i="10"/>
  <c r="C1000" i="10" s="1"/>
  <c r="B1001" i="10"/>
  <c r="C1001" i="10" s="1"/>
  <c r="B1002" i="10"/>
  <c r="C1002" i="10" s="1"/>
  <c r="B1003" i="10"/>
  <c r="C1003" i="10" s="1"/>
  <c r="B4" i="10"/>
  <c r="D1003" i="10" l="1"/>
  <c r="D999" i="10"/>
  <c r="D995" i="10"/>
  <c r="D991" i="10"/>
  <c r="D987" i="10"/>
  <c r="D983" i="10"/>
  <c r="D979" i="10"/>
  <c r="D975" i="10"/>
  <c r="D971" i="10"/>
  <c r="D967" i="10"/>
  <c r="D963" i="10"/>
  <c r="D959" i="10"/>
  <c r="D955" i="10"/>
  <c r="D951" i="10"/>
  <c r="D947" i="10"/>
  <c r="D943" i="10"/>
  <c r="D939" i="10"/>
  <c r="D935" i="10"/>
  <c r="D931" i="10"/>
  <c r="D927" i="10"/>
  <c r="D923" i="10"/>
  <c r="D919" i="10"/>
  <c r="D915" i="10"/>
  <c r="D911" i="10"/>
  <c r="D907" i="10"/>
  <c r="D903" i="10"/>
  <c r="D899" i="10"/>
  <c r="D895" i="10"/>
  <c r="D891" i="10"/>
  <c r="D887" i="10"/>
  <c r="D883" i="10"/>
  <c r="D879" i="10"/>
  <c r="D875" i="10"/>
  <c r="D871" i="10"/>
  <c r="D867" i="10"/>
  <c r="D863" i="10"/>
  <c r="D859" i="10"/>
  <c r="D855" i="10"/>
  <c r="D851" i="10"/>
  <c r="D847" i="10"/>
  <c r="D843" i="10"/>
  <c r="D839" i="10"/>
  <c r="D835" i="10"/>
  <c r="D831" i="10"/>
  <c r="D827" i="10"/>
  <c r="D823" i="10"/>
  <c r="D819" i="10"/>
  <c r="D815" i="10"/>
  <c r="D811" i="10"/>
  <c r="D807" i="10"/>
  <c r="D803" i="10"/>
  <c r="D799" i="10"/>
  <c r="D795" i="10"/>
  <c r="D791" i="10"/>
  <c r="D787" i="10"/>
  <c r="D783" i="10"/>
  <c r="D779" i="10"/>
  <c r="D775" i="10"/>
  <c r="D771" i="10"/>
  <c r="D767" i="10"/>
  <c r="D763" i="10"/>
  <c r="D759" i="10"/>
  <c r="D755" i="10"/>
  <c r="D751" i="10"/>
  <c r="D747" i="10"/>
  <c r="D743" i="10"/>
  <c r="D739" i="10"/>
  <c r="D735" i="10"/>
  <c r="D731" i="10"/>
  <c r="D727" i="10"/>
  <c r="D723" i="10"/>
  <c r="D719" i="10"/>
  <c r="D715" i="10"/>
  <c r="D711" i="10"/>
  <c r="D707" i="10"/>
  <c r="D703" i="10"/>
  <c r="D699" i="10"/>
  <c r="D695" i="10"/>
  <c r="D691" i="10"/>
  <c r="D687" i="10"/>
  <c r="D683" i="10"/>
  <c r="D679" i="10"/>
  <c r="D675" i="10"/>
  <c r="D671" i="10"/>
  <c r="D667" i="10"/>
  <c r="D663" i="10"/>
  <c r="D659" i="10"/>
  <c r="D655" i="10"/>
  <c r="D651" i="10"/>
  <c r="D647" i="10"/>
  <c r="D643" i="10"/>
  <c r="D639" i="10"/>
  <c r="D635" i="10"/>
  <c r="D631" i="10"/>
  <c r="D627" i="10"/>
  <c r="D623" i="10"/>
  <c r="D619" i="10"/>
  <c r="D615" i="10"/>
  <c r="D611" i="10"/>
  <c r="D607" i="10"/>
  <c r="D603" i="10"/>
  <c r="D599" i="10"/>
  <c r="D595" i="10"/>
  <c r="D591" i="10"/>
  <c r="D587" i="10"/>
  <c r="D583" i="10"/>
  <c r="D579" i="10"/>
  <c r="D575" i="10"/>
  <c r="D571" i="10"/>
  <c r="D567" i="10"/>
  <c r="D563" i="10"/>
  <c r="D559" i="10"/>
  <c r="D555" i="10"/>
  <c r="D551" i="10"/>
  <c r="D547" i="10"/>
  <c r="D543" i="10"/>
  <c r="D539" i="10"/>
  <c r="D535" i="10"/>
  <c r="D531" i="10"/>
  <c r="D527" i="10"/>
  <c r="D523" i="10"/>
  <c r="D519" i="10"/>
  <c r="D515" i="10"/>
  <c r="D511" i="10"/>
  <c r="D507" i="10"/>
  <c r="D503" i="10"/>
  <c r="D499" i="10"/>
  <c r="D495" i="10"/>
  <c r="D491" i="10"/>
  <c r="D487" i="10"/>
  <c r="D483" i="10"/>
  <c r="D479" i="10"/>
  <c r="D475" i="10"/>
  <c r="D471" i="10"/>
  <c r="D467" i="10"/>
  <c r="D463" i="10"/>
  <c r="D459" i="10"/>
  <c r="D455" i="10"/>
  <c r="D451" i="10"/>
  <c r="D447" i="10"/>
  <c r="D443" i="10"/>
  <c r="D439" i="10"/>
  <c r="D435" i="10"/>
  <c r="D431" i="10"/>
  <c r="D427" i="10"/>
  <c r="D423" i="10"/>
  <c r="D419" i="10"/>
  <c r="D415" i="10"/>
  <c r="D411" i="10"/>
  <c r="D407" i="10"/>
  <c r="D403" i="10"/>
  <c r="D399" i="10"/>
  <c r="D395" i="10"/>
  <c r="D391" i="10"/>
  <c r="D387" i="10"/>
  <c r="D383" i="10"/>
  <c r="D379" i="10"/>
  <c r="D375" i="10"/>
  <c r="D371" i="10"/>
  <c r="D367" i="10"/>
  <c r="D363" i="10"/>
  <c r="D359" i="10"/>
  <c r="D355" i="10"/>
  <c r="D351" i="10"/>
  <c r="D347" i="10"/>
  <c r="D343" i="10"/>
  <c r="D339" i="10"/>
  <c r="D335" i="10"/>
  <c r="D331" i="10"/>
  <c r="D327" i="10"/>
  <c r="D323" i="10"/>
  <c r="D319" i="10"/>
  <c r="D315" i="10"/>
  <c r="D311" i="10"/>
  <c r="D307" i="10"/>
  <c r="D303" i="10"/>
  <c r="D299" i="10"/>
  <c r="D295" i="10"/>
  <c r="D291" i="10"/>
  <c r="D287" i="10"/>
  <c r="D283" i="10"/>
  <c r="D279" i="10"/>
  <c r="D275" i="10"/>
  <c r="D271" i="10"/>
  <c r="D267" i="10"/>
  <c r="D263" i="10"/>
  <c r="D259" i="10"/>
  <c r="D255" i="10"/>
  <c r="D251" i="10"/>
  <c r="D247" i="10"/>
  <c r="D243" i="10"/>
  <c r="D239" i="10"/>
  <c r="D235" i="10"/>
  <c r="D231" i="10"/>
  <c r="D227" i="10"/>
  <c r="D223" i="10"/>
  <c r="D219" i="10"/>
  <c r="D215" i="10"/>
  <c r="D211" i="10"/>
  <c r="D207" i="10"/>
  <c r="D203" i="10"/>
  <c r="D199" i="10"/>
  <c r="D195" i="10"/>
  <c r="D191" i="10"/>
  <c r="D187" i="10"/>
  <c r="D183" i="10"/>
  <c r="D179" i="10"/>
  <c r="D175" i="10"/>
  <c r="D171" i="10"/>
  <c r="D167" i="10"/>
  <c r="D163" i="10"/>
  <c r="D159" i="10"/>
  <c r="D155" i="10"/>
  <c r="D151" i="10"/>
  <c r="D147" i="10"/>
  <c r="D143" i="10"/>
  <c r="D139" i="10"/>
  <c r="D135" i="10"/>
  <c r="D131" i="10"/>
  <c r="D127" i="10"/>
  <c r="D123" i="10"/>
  <c r="D119" i="10"/>
  <c r="D115" i="10"/>
  <c r="D111" i="10"/>
  <c r="D107" i="10"/>
  <c r="D103" i="10"/>
  <c r="D99" i="10"/>
  <c r="D95" i="10"/>
  <c r="D91" i="10"/>
  <c r="D87" i="10"/>
  <c r="D83" i="10"/>
  <c r="D79" i="10"/>
  <c r="D75" i="10"/>
  <c r="D71" i="10"/>
  <c r="D67" i="10"/>
  <c r="D63" i="10"/>
  <c r="D59" i="10"/>
  <c r="D55" i="10"/>
  <c r="D51" i="10"/>
  <c r="D47" i="10"/>
  <c r="D43" i="10"/>
  <c r="D39" i="10"/>
  <c r="D35" i="10"/>
  <c r="D31" i="10"/>
  <c r="D27" i="10"/>
  <c r="D23" i="10"/>
  <c r="D19" i="10"/>
  <c r="D15" i="10"/>
  <c r="D11" i="10"/>
  <c r="D1002" i="10"/>
  <c r="D998" i="10"/>
  <c r="D994" i="10"/>
  <c r="D990" i="10"/>
  <c r="D986" i="10"/>
  <c r="D982" i="10"/>
  <c r="D978" i="10"/>
  <c r="D974" i="10"/>
  <c r="D970" i="10"/>
  <c r="D966" i="10"/>
  <c r="D962" i="10"/>
  <c r="D958" i="10"/>
  <c r="D954" i="10"/>
  <c r="D950" i="10"/>
  <c r="D946" i="10"/>
  <c r="D942" i="10"/>
  <c r="D938" i="10"/>
  <c r="D934" i="10"/>
  <c r="D930" i="10"/>
  <c r="D926" i="10"/>
  <c r="D922" i="10"/>
  <c r="D918" i="10"/>
  <c r="D914" i="10"/>
  <c r="D910" i="10"/>
  <c r="D906" i="10"/>
  <c r="D902" i="10"/>
  <c r="D898" i="10"/>
  <c r="D894" i="10"/>
  <c r="D890" i="10"/>
  <c r="D886" i="10"/>
  <c r="D882" i="10"/>
  <c r="D878" i="10"/>
  <c r="D874" i="10"/>
  <c r="D870" i="10"/>
  <c r="D866" i="10"/>
  <c r="D862" i="10"/>
  <c r="D858" i="10"/>
  <c r="D854" i="10"/>
  <c r="D850" i="10"/>
  <c r="D846" i="10"/>
  <c r="D842" i="10"/>
  <c r="D838" i="10"/>
  <c r="D834" i="10"/>
  <c r="D830" i="10"/>
  <c r="D826" i="10"/>
  <c r="D822" i="10"/>
  <c r="D818" i="10"/>
  <c r="D814" i="10"/>
  <c r="D810" i="10"/>
  <c r="D806" i="10"/>
  <c r="D802" i="10"/>
  <c r="D798" i="10"/>
  <c r="D794" i="10"/>
  <c r="D790" i="10"/>
  <c r="D786" i="10"/>
  <c r="D782" i="10"/>
  <c r="D778" i="10"/>
  <c r="D774" i="10"/>
  <c r="D770" i="10"/>
  <c r="D766" i="10"/>
  <c r="D762" i="10"/>
  <c r="D758" i="10"/>
  <c r="D754" i="10"/>
  <c r="D750" i="10"/>
  <c r="D746" i="10"/>
  <c r="D742" i="10"/>
  <c r="D738" i="10"/>
  <c r="D734" i="10"/>
  <c r="D730" i="10"/>
  <c r="D726" i="10"/>
  <c r="D722" i="10"/>
  <c r="D718" i="10"/>
  <c r="D714" i="10"/>
  <c r="D710" i="10"/>
  <c r="D706" i="10"/>
  <c r="D702" i="10"/>
  <c r="D698" i="10"/>
  <c r="D694" i="10"/>
  <c r="D690" i="10"/>
  <c r="D686" i="10"/>
  <c r="D682" i="10"/>
  <c r="D678" i="10"/>
  <c r="D674" i="10"/>
  <c r="D670" i="10"/>
  <c r="D666" i="10"/>
  <c r="D662" i="10"/>
  <c r="D658" i="10"/>
  <c r="D654" i="10"/>
  <c r="D650" i="10"/>
  <c r="D646" i="10"/>
  <c r="D642" i="10"/>
  <c r="D638" i="10"/>
  <c r="D634" i="10"/>
  <c r="D630" i="10"/>
  <c r="D626" i="10"/>
  <c r="D622" i="10"/>
  <c r="D618" i="10"/>
  <c r="D614" i="10"/>
  <c r="D610" i="10"/>
  <c r="D606" i="10"/>
  <c r="D602" i="10"/>
  <c r="D598" i="10"/>
  <c r="D594" i="10"/>
  <c r="D590" i="10"/>
  <c r="D586" i="10"/>
  <c r="D582" i="10"/>
  <c r="D578" i="10"/>
  <c r="D574" i="10"/>
  <c r="D570" i="10"/>
  <c r="D566" i="10"/>
  <c r="D562" i="10"/>
  <c r="D558" i="10"/>
  <c r="D554" i="10"/>
  <c r="D550" i="10"/>
  <c r="D546" i="10"/>
  <c r="D542" i="10"/>
  <c r="D538" i="10"/>
  <c r="D534" i="10"/>
  <c r="D530" i="10"/>
  <c r="D526" i="10"/>
  <c r="D522" i="10"/>
  <c r="D518" i="10"/>
  <c r="D514" i="10"/>
  <c r="D510" i="10"/>
  <c r="D506" i="10"/>
  <c r="D502" i="10"/>
  <c r="D498" i="10"/>
  <c r="D494" i="10"/>
  <c r="D490" i="10"/>
  <c r="D486" i="10"/>
  <c r="D482" i="10"/>
  <c r="D478" i="10"/>
  <c r="D474" i="10"/>
  <c r="D470" i="10"/>
  <c r="D466" i="10"/>
  <c r="D462" i="10"/>
  <c r="D458" i="10"/>
  <c r="D454" i="10"/>
  <c r="D450" i="10"/>
  <c r="D446" i="10"/>
  <c r="D442" i="10"/>
  <c r="D438" i="10"/>
  <c r="D434" i="10"/>
  <c r="D430" i="10"/>
  <c r="D426" i="10"/>
  <c r="D422" i="10"/>
  <c r="D418" i="10"/>
  <c r="D414" i="10"/>
  <c r="D410" i="10"/>
  <c r="D406" i="10"/>
  <c r="D402" i="10"/>
  <c r="D398" i="10"/>
  <c r="D394" i="10"/>
  <c r="D390" i="10"/>
  <c r="D386" i="10"/>
  <c r="D382" i="10"/>
  <c r="D378" i="10"/>
  <c r="D374" i="10"/>
  <c r="D370" i="10"/>
  <c r="D366" i="10"/>
  <c r="D362" i="10"/>
  <c r="D358" i="10"/>
  <c r="D354" i="10"/>
  <c r="D350" i="10"/>
  <c r="D346" i="10"/>
  <c r="D342" i="10"/>
  <c r="D338" i="10"/>
  <c r="D334" i="10"/>
  <c r="D330" i="10"/>
  <c r="D326" i="10"/>
  <c r="D322" i="10"/>
  <c r="D318" i="10"/>
  <c r="D314" i="10"/>
  <c r="D310" i="10"/>
  <c r="D306" i="10"/>
  <c r="D302" i="10"/>
  <c r="D298" i="10"/>
  <c r="D294" i="10"/>
  <c r="D290" i="10"/>
  <c r="D286" i="10"/>
  <c r="D282" i="10"/>
  <c r="D278" i="10"/>
  <c r="D274" i="10"/>
  <c r="D270" i="10"/>
  <c r="D266" i="10"/>
  <c r="D262" i="10"/>
  <c r="D258" i="10"/>
  <c r="D254" i="10"/>
  <c r="D250" i="10"/>
  <c r="D246" i="10"/>
  <c r="D242" i="10"/>
  <c r="D238" i="10"/>
  <c r="D234" i="10"/>
  <c r="D230" i="10"/>
  <c r="D226" i="10"/>
  <c r="D222" i="10"/>
  <c r="D218" i="10"/>
  <c r="D214" i="10"/>
  <c r="D210" i="10"/>
  <c r="D206" i="10"/>
  <c r="D202" i="10"/>
  <c r="D198" i="10"/>
  <c r="D194" i="10"/>
  <c r="D190" i="10"/>
  <c r="D186" i="10"/>
  <c r="D182" i="10"/>
  <c r="D178" i="10"/>
  <c r="D174" i="10"/>
  <c r="D170" i="10"/>
  <c r="D166" i="10"/>
  <c r="D162" i="10"/>
  <c r="D158" i="10"/>
  <c r="D154" i="10"/>
  <c r="D150" i="10"/>
  <c r="D146" i="10"/>
  <c r="D142" i="10"/>
  <c r="D138" i="10"/>
  <c r="D134" i="10"/>
  <c r="D130" i="10"/>
  <c r="D126" i="10"/>
  <c r="D122" i="10"/>
  <c r="D118" i="10"/>
  <c r="D114" i="10"/>
  <c r="D110" i="10"/>
  <c r="D106" i="10"/>
  <c r="D102" i="10"/>
  <c r="D98" i="10"/>
  <c r="D94" i="10"/>
  <c r="D90" i="10"/>
  <c r="D86" i="10"/>
  <c r="D82" i="10"/>
  <c r="D78" i="10"/>
  <c r="D74" i="10"/>
  <c r="D70" i="10"/>
  <c r="D66" i="10"/>
  <c r="D62" i="10"/>
  <c r="D58" i="10"/>
  <c r="D54" i="10"/>
  <c r="D50" i="10"/>
  <c r="D46" i="10"/>
  <c r="D42" i="10"/>
  <c r="D38" i="10"/>
  <c r="D34" i="10"/>
  <c r="D30" i="10"/>
  <c r="D26" i="10"/>
  <c r="D22" i="10"/>
  <c r="D18" i="10"/>
  <c r="D14" i="10"/>
  <c r="D10" i="10"/>
  <c r="D1001" i="10"/>
  <c r="D997" i="10"/>
  <c r="D993" i="10"/>
  <c r="D989" i="10"/>
  <c r="D985" i="10"/>
  <c r="D981" i="10"/>
  <c r="D977" i="10"/>
  <c r="D973" i="10"/>
  <c r="D969" i="10"/>
  <c r="D965" i="10"/>
  <c r="D961" i="10"/>
  <c r="D957" i="10"/>
  <c r="D953" i="10"/>
  <c r="D949" i="10"/>
  <c r="D945" i="10"/>
  <c r="D941" i="10"/>
  <c r="D937" i="10"/>
  <c r="D933" i="10"/>
  <c r="D929" i="10"/>
  <c r="D925" i="10"/>
  <c r="D921" i="10"/>
  <c r="D917" i="10"/>
  <c r="D913" i="10"/>
  <c r="D909" i="10"/>
  <c r="D905" i="10"/>
  <c r="D901" i="10"/>
  <c r="D897" i="10"/>
  <c r="D893" i="10"/>
  <c r="D889" i="10"/>
  <c r="D885" i="10"/>
  <c r="D881" i="10"/>
  <c r="D877" i="10"/>
  <c r="D873" i="10"/>
  <c r="D869" i="10"/>
  <c r="D865" i="10"/>
  <c r="D861" i="10"/>
  <c r="D857" i="10"/>
  <c r="D853" i="10"/>
  <c r="D849" i="10"/>
  <c r="D845" i="10"/>
  <c r="D841" i="10"/>
  <c r="D837" i="10"/>
  <c r="D833" i="10"/>
  <c r="D829" i="10"/>
  <c r="D825" i="10"/>
  <c r="D821" i="10"/>
  <c r="D817" i="10"/>
  <c r="D813" i="10"/>
  <c r="D809" i="10"/>
  <c r="D805" i="10"/>
  <c r="D801" i="10"/>
  <c r="D797" i="10"/>
  <c r="D793" i="10"/>
  <c r="D789" i="10"/>
  <c r="D785" i="10"/>
  <c r="D781" i="10"/>
  <c r="D777" i="10"/>
  <c r="D773" i="10"/>
  <c r="D769" i="10"/>
  <c r="D765" i="10"/>
  <c r="D761" i="10"/>
  <c r="D757" i="10"/>
  <c r="D753" i="10"/>
  <c r="D749" i="10"/>
  <c r="D745" i="10"/>
  <c r="D741" i="10"/>
  <c r="D737" i="10"/>
  <c r="D733" i="10"/>
  <c r="D729" i="10"/>
  <c r="D725" i="10"/>
  <c r="D721" i="10"/>
  <c r="D717" i="10"/>
  <c r="D713" i="10"/>
  <c r="D709" i="10"/>
  <c r="D705" i="10"/>
  <c r="D701" i="10"/>
  <c r="D697" i="10"/>
  <c r="D693" i="10"/>
  <c r="D689" i="10"/>
  <c r="D685" i="10"/>
  <c r="D681" i="10"/>
  <c r="D677" i="10"/>
  <c r="D673" i="10"/>
  <c r="D669" i="10"/>
  <c r="D665" i="10"/>
  <c r="D661" i="10"/>
  <c r="D657" i="10"/>
  <c r="D653" i="10"/>
  <c r="D649" i="10"/>
  <c r="D645" i="10"/>
  <c r="D641" i="10"/>
  <c r="D637" i="10"/>
  <c r="D633" i="10"/>
  <c r="D629" i="10"/>
  <c r="D625" i="10"/>
  <c r="D621" i="10"/>
  <c r="D617" i="10"/>
  <c r="D613" i="10"/>
  <c r="D609" i="10"/>
  <c r="D605" i="10"/>
  <c r="D601" i="10"/>
  <c r="D597" i="10"/>
  <c r="D593" i="10"/>
  <c r="D589" i="10"/>
  <c r="D585" i="10"/>
  <c r="D581" i="10"/>
  <c r="D577" i="10"/>
  <c r="D573" i="10"/>
  <c r="D569" i="10"/>
  <c r="D565" i="10"/>
  <c r="D561" i="10"/>
  <c r="D557" i="10"/>
  <c r="D553" i="10"/>
  <c r="D549" i="10"/>
  <c r="D545" i="10"/>
  <c r="D541" i="10"/>
  <c r="D537" i="10"/>
  <c r="D533" i="10"/>
  <c r="D529" i="10"/>
  <c r="D525" i="10"/>
  <c r="D521" i="10"/>
  <c r="D517" i="10"/>
  <c r="D513" i="10"/>
  <c r="D509" i="10"/>
  <c r="D505" i="10"/>
  <c r="D501" i="10"/>
  <c r="D497" i="10"/>
  <c r="D493" i="10"/>
  <c r="D489" i="10"/>
  <c r="D485" i="10"/>
  <c r="D481" i="10"/>
  <c r="D477" i="10"/>
  <c r="D473" i="10"/>
  <c r="D469" i="10"/>
  <c r="D465" i="10"/>
  <c r="D461" i="10"/>
  <c r="D457" i="10"/>
  <c r="D453" i="10"/>
  <c r="D449" i="10"/>
  <c r="D445" i="10"/>
  <c r="D441" i="10"/>
  <c r="D437" i="10"/>
  <c r="D433" i="10"/>
  <c r="D429" i="10"/>
  <c r="D425" i="10"/>
  <c r="D421" i="10"/>
  <c r="D417" i="10"/>
  <c r="D413" i="10"/>
  <c r="D409" i="10"/>
  <c r="D405" i="10"/>
  <c r="D401" i="10"/>
  <c r="D397" i="10"/>
  <c r="D393" i="10"/>
  <c r="D389" i="10"/>
  <c r="D385" i="10"/>
  <c r="D381" i="10"/>
  <c r="D377" i="10"/>
  <c r="D373" i="10"/>
  <c r="D369" i="10"/>
  <c r="D365" i="10"/>
  <c r="D361" i="10"/>
  <c r="D357" i="10"/>
  <c r="D353" i="10"/>
  <c r="D349" i="10"/>
  <c r="D345" i="10"/>
  <c r="D341" i="10"/>
  <c r="D337" i="10"/>
  <c r="D333" i="10"/>
  <c r="D329" i="10"/>
  <c r="D325" i="10"/>
  <c r="D321" i="10"/>
  <c r="D317" i="10"/>
  <c r="D313" i="10"/>
  <c r="D309" i="10"/>
  <c r="D305" i="10"/>
  <c r="D301" i="10"/>
  <c r="D297" i="10"/>
  <c r="D293" i="10"/>
  <c r="D289" i="10"/>
  <c r="D285" i="10"/>
  <c r="D281" i="10"/>
  <c r="D277" i="10"/>
  <c r="D273" i="10"/>
  <c r="D269" i="10"/>
  <c r="D265" i="10"/>
  <c r="D261" i="10"/>
  <c r="D257" i="10"/>
  <c r="D253" i="10"/>
  <c r="D249" i="10"/>
  <c r="D245" i="10"/>
  <c r="D241" i="10"/>
  <c r="D237" i="10"/>
  <c r="D233" i="10"/>
  <c r="D229" i="10"/>
  <c r="D225" i="10"/>
  <c r="D221" i="10"/>
  <c r="D217" i="10"/>
  <c r="D213" i="10"/>
  <c r="D209" i="10"/>
  <c r="D205" i="10"/>
  <c r="D201" i="10"/>
  <c r="D197" i="10"/>
  <c r="D193" i="10"/>
  <c r="D189" i="10"/>
  <c r="D185" i="10"/>
  <c r="D181" i="10"/>
  <c r="D177" i="10"/>
  <c r="D173" i="10"/>
  <c r="D169" i="10"/>
  <c r="D165" i="10"/>
  <c r="D161" i="10"/>
  <c r="D157" i="10"/>
  <c r="D153" i="10"/>
  <c r="D149" i="10"/>
  <c r="D145" i="10"/>
  <c r="D141" i="10"/>
  <c r="D137" i="10"/>
  <c r="D133" i="10"/>
  <c r="D129" i="10"/>
  <c r="D125" i="10"/>
  <c r="D121" i="10"/>
  <c r="D117" i="10"/>
  <c r="D113" i="10"/>
  <c r="D109" i="10"/>
  <c r="D105" i="10"/>
  <c r="D101" i="10"/>
  <c r="D97" i="10"/>
  <c r="D93" i="10"/>
  <c r="D89" i="10"/>
  <c r="D85" i="10"/>
  <c r="D81" i="10"/>
  <c r="D77" i="10"/>
  <c r="D73" i="10"/>
  <c r="D69" i="10"/>
  <c r="D65" i="10"/>
  <c r="D61" i="10"/>
  <c r="D57" i="10"/>
  <c r="D53" i="10"/>
  <c r="D49" i="10"/>
  <c r="D45" i="10"/>
  <c r="D41" i="10"/>
  <c r="D37" i="10"/>
  <c r="D33" i="10"/>
  <c r="D29" i="10"/>
  <c r="D25" i="10"/>
  <c r="D21" i="10"/>
  <c r="D17" i="10"/>
  <c r="D13" i="10"/>
  <c r="D9" i="10"/>
  <c r="D1000" i="10"/>
  <c r="D996" i="10"/>
  <c r="D992" i="10"/>
  <c r="D988" i="10"/>
  <c r="D984" i="10"/>
  <c r="D980" i="10"/>
  <c r="D976" i="10"/>
  <c r="D972" i="10"/>
  <c r="D968" i="10"/>
  <c r="D964" i="10"/>
  <c r="D960" i="10"/>
  <c r="D956" i="10"/>
  <c r="D952" i="10"/>
  <c r="D948" i="10"/>
  <c r="D944" i="10"/>
  <c r="D940" i="10"/>
  <c r="D936" i="10"/>
  <c r="D932" i="10"/>
  <c r="D928" i="10"/>
  <c r="D924" i="10"/>
  <c r="D920" i="10"/>
  <c r="D916" i="10"/>
  <c r="D912" i="10"/>
  <c r="D908" i="10"/>
  <c r="D904" i="10"/>
  <c r="D900" i="10"/>
  <c r="D896" i="10"/>
  <c r="D892" i="10"/>
  <c r="D888" i="10"/>
  <c r="D884" i="10"/>
  <c r="D880" i="10"/>
  <c r="D876" i="10"/>
  <c r="D872" i="10"/>
  <c r="D868" i="10"/>
  <c r="D864" i="10"/>
  <c r="D860" i="10"/>
  <c r="D856" i="10"/>
  <c r="D852" i="10"/>
  <c r="D848" i="10"/>
  <c r="D844" i="10"/>
  <c r="D840" i="10"/>
  <c r="D836" i="10"/>
  <c r="D832" i="10"/>
  <c r="D828" i="10"/>
  <c r="D824" i="10"/>
  <c r="D820" i="10"/>
  <c r="D816" i="10"/>
  <c r="D812" i="10"/>
  <c r="D808" i="10"/>
  <c r="D804" i="10"/>
  <c r="D800" i="10"/>
  <c r="D796" i="10"/>
  <c r="D792" i="10"/>
  <c r="D788" i="10"/>
  <c r="D784" i="10"/>
  <c r="D780" i="10"/>
  <c r="D776" i="10"/>
  <c r="D772" i="10"/>
  <c r="D768" i="10"/>
  <c r="D764" i="10"/>
  <c r="D760" i="10"/>
  <c r="D756" i="10"/>
  <c r="D752" i="10"/>
  <c r="D748" i="10"/>
  <c r="D744" i="10"/>
  <c r="D740" i="10"/>
  <c r="D736" i="10"/>
  <c r="D732" i="10"/>
  <c r="D728" i="10"/>
  <c r="D724" i="10"/>
  <c r="D720" i="10"/>
  <c r="D716" i="10"/>
  <c r="D712" i="10"/>
  <c r="D708" i="10"/>
  <c r="D704" i="10"/>
  <c r="D700" i="10"/>
  <c r="D696" i="10"/>
  <c r="D692" i="10"/>
  <c r="D688" i="10"/>
  <c r="D684" i="10"/>
  <c r="D680" i="10"/>
  <c r="D676" i="10"/>
  <c r="D672" i="10"/>
  <c r="D668" i="10"/>
  <c r="D664" i="10"/>
  <c r="D660" i="10"/>
  <c r="D656" i="10"/>
  <c r="D652" i="10"/>
  <c r="D648" i="10"/>
  <c r="D644" i="10"/>
  <c r="D640" i="10"/>
  <c r="D636" i="10"/>
  <c r="D632" i="10"/>
  <c r="D628" i="10"/>
  <c r="D624" i="10"/>
  <c r="D620" i="10"/>
  <c r="D616" i="10"/>
  <c r="D612" i="10"/>
  <c r="D608" i="10"/>
  <c r="D604" i="10"/>
  <c r="D600" i="10"/>
  <c r="D596" i="10"/>
  <c r="D592" i="10"/>
  <c r="D588" i="10"/>
  <c r="D584" i="10"/>
  <c r="D580" i="10"/>
  <c r="D576" i="10"/>
  <c r="D572" i="10"/>
  <c r="D568" i="10"/>
  <c r="D564" i="10"/>
  <c r="D560" i="10"/>
  <c r="D556" i="10"/>
  <c r="D552" i="10"/>
  <c r="D548" i="10"/>
  <c r="D544" i="10"/>
  <c r="D540" i="10"/>
  <c r="D536" i="10"/>
  <c r="D532" i="10"/>
  <c r="D528" i="10"/>
  <c r="D524" i="10"/>
  <c r="D520" i="10"/>
  <c r="D516" i="10"/>
  <c r="D512" i="10"/>
  <c r="D508" i="10"/>
  <c r="D504" i="10"/>
  <c r="D500" i="10"/>
  <c r="D496" i="10"/>
  <c r="D492" i="10"/>
  <c r="D488" i="10"/>
  <c r="D484" i="10"/>
  <c r="D480" i="10"/>
  <c r="D476" i="10"/>
  <c r="D472" i="10"/>
  <c r="D468" i="10"/>
  <c r="D464" i="10"/>
  <c r="D460" i="10"/>
  <c r="D456" i="10"/>
  <c r="D452" i="10"/>
  <c r="D448" i="10"/>
  <c r="D444" i="10"/>
  <c r="D440" i="10"/>
  <c r="D436" i="10"/>
  <c r="D432" i="10"/>
  <c r="D428" i="10"/>
  <c r="D424" i="10"/>
  <c r="D420" i="10"/>
  <c r="D416" i="10"/>
  <c r="D412" i="10"/>
  <c r="D408" i="10"/>
  <c r="D404" i="10"/>
  <c r="D400" i="10"/>
  <c r="D396" i="10"/>
  <c r="D392" i="10"/>
  <c r="D388" i="10"/>
  <c r="D384" i="10"/>
  <c r="D380" i="10"/>
  <c r="D376" i="10"/>
  <c r="D372" i="10"/>
  <c r="D368" i="10"/>
  <c r="D364" i="10"/>
  <c r="D360" i="10"/>
  <c r="D356" i="10"/>
  <c r="D352" i="10"/>
  <c r="D348" i="10"/>
  <c r="D344" i="10"/>
  <c r="D340" i="10"/>
  <c r="D336" i="10"/>
  <c r="D332" i="10"/>
  <c r="D328" i="10"/>
  <c r="D324" i="10"/>
  <c r="D320" i="10"/>
  <c r="D316" i="10"/>
  <c r="D312" i="10"/>
  <c r="D308" i="10"/>
  <c r="D304" i="10"/>
  <c r="D300" i="10"/>
  <c r="D296" i="10"/>
  <c r="D292" i="10"/>
  <c r="D288" i="10"/>
  <c r="D284" i="10"/>
  <c r="D280" i="10"/>
  <c r="D276" i="10"/>
  <c r="D272" i="10"/>
  <c r="D268" i="10"/>
  <c r="D264" i="10"/>
  <c r="D260" i="10"/>
  <c r="D256" i="10"/>
  <c r="D252" i="10"/>
  <c r="D248" i="10"/>
  <c r="D244" i="10"/>
  <c r="D240" i="10"/>
  <c r="D236" i="10"/>
  <c r="D232" i="10"/>
  <c r="D228" i="10"/>
  <c r="D224" i="10"/>
  <c r="D220" i="10"/>
  <c r="D216" i="10"/>
  <c r="D212" i="10"/>
  <c r="D208" i="10"/>
  <c r="D204" i="10"/>
  <c r="D200" i="10"/>
  <c r="D196" i="10"/>
  <c r="D192" i="10"/>
  <c r="D188" i="10"/>
  <c r="D184" i="10"/>
  <c r="D180" i="10"/>
  <c r="D176" i="10"/>
  <c r="D172" i="10"/>
  <c r="D168" i="10"/>
  <c r="D164" i="10"/>
  <c r="D160" i="10"/>
  <c r="D156" i="10"/>
  <c r="D152" i="10"/>
  <c r="D148" i="10"/>
  <c r="D144" i="10"/>
  <c r="D140" i="10"/>
  <c r="D136" i="10"/>
  <c r="D132" i="10"/>
  <c r="D128" i="10"/>
  <c r="D124" i="10"/>
  <c r="D120" i="10"/>
  <c r="D116" i="10"/>
  <c r="D112" i="10"/>
  <c r="D108" i="10"/>
  <c r="D104" i="10"/>
  <c r="D100" i="10"/>
  <c r="D96" i="10"/>
  <c r="D92" i="10"/>
  <c r="D88" i="10"/>
  <c r="D84" i="10"/>
  <c r="D80" i="10"/>
  <c r="D76" i="10"/>
  <c r="D72" i="10"/>
  <c r="D68" i="10"/>
  <c r="D64" i="10"/>
  <c r="D60" i="10"/>
  <c r="D56" i="10"/>
  <c r="D52" i="10"/>
  <c r="D48" i="10"/>
  <c r="D44" i="10"/>
  <c r="D40" i="10"/>
  <c r="D36" i="10"/>
  <c r="D32" i="10"/>
  <c r="D28" i="10"/>
  <c r="D24" i="10"/>
  <c r="D20" i="10"/>
  <c r="D16" i="10"/>
  <c r="D12" i="10"/>
  <c r="C4" i="10"/>
  <c r="D7" i="10"/>
  <c r="B25" i="18"/>
  <c r="D6" i="10"/>
  <c r="B24" i="18"/>
  <c r="D8" i="10"/>
  <c r="B26" i="18"/>
  <c r="C5" i="10"/>
  <c r="E36" i="10" l="1"/>
  <c r="E52" i="10"/>
  <c r="E16" i="10"/>
  <c r="E32" i="10"/>
  <c r="E48" i="10"/>
  <c r="E64" i="10"/>
  <c r="E80" i="10"/>
  <c r="E96" i="10"/>
  <c r="E112" i="10"/>
  <c r="E128" i="10"/>
  <c r="E144" i="10"/>
  <c r="E160" i="10"/>
  <c r="E176" i="10"/>
  <c r="E192" i="10"/>
  <c r="E208" i="10"/>
  <c r="E224" i="10"/>
  <c r="E240" i="10"/>
  <c r="E256" i="10"/>
  <c r="E272" i="10"/>
  <c r="E288" i="10"/>
  <c r="E304" i="10"/>
  <c r="E320" i="10"/>
  <c r="E336" i="10"/>
  <c r="E352" i="10"/>
  <c r="E368" i="10"/>
  <c r="E384" i="10"/>
  <c r="E400" i="10"/>
  <c r="E416" i="10"/>
  <c r="E432" i="10"/>
  <c r="E448" i="10"/>
  <c r="E464" i="10"/>
  <c r="E480" i="10"/>
  <c r="E496" i="10"/>
  <c r="E512" i="10"/>
  <c r="E528" i="10"/>
  <c r="E544" i="10"/>
  <c r="E560" i="10"/>
  <c r="E576" i="10"/>
  <c r="E592" i="10"/>
  <c r="E608" i="10"/>
  <c r="E624" i="10"/>
  <c r="E640" i="10"/>
  <c r="E656" i="10"/>
  <c r="E672" i="10"/>
  <c r="E688" i="10"/>
  <c r="E704" i="10"/>
  <c r="E720" i="10"/>
  <c r="E736" i="10"/>
  <c r="E752" i="10"/>
  <c r="E768" i="10"/>
  <c r="E784" i="10"/>
  <c r="E800" i="10"/>
  <c r="E816" i="10"/>
  <c r="E832" i="10"/>
  <c r="E848" i="10"/>
  <c r="E864" i="10"/>
  <c r="E880" i="10"/>
  <c r="E896" i="10"/>
  <c r="E912" i="10"/>
  <c r="E928" i="10"/>
  <c r="E944" i="10"/>
  <c r="E960" i="10"/>
  <c r="E976" i="10"/>
  <c r="E992" i="10"/>
  <c r="E13" i="10"/>
  <c r="E29" i="10"/>
  <c r="E45" i="10"/>
  <c r="E61" i="10"/>
  <c r="E77" i="10"/>
  <c r="E93" i="10"/>
  <c r="E109" i="10"/>
  <c r="E125" i="10"/>
  <c r="E141" i="10"/>
  <c r="E157" i="10"/>
  <c r="E173" i="10"/>
  <c r="E189" i="10"/>
  <c r="E205" i="10"/>
  <c r="E221" i="10"/>
  <c r="E237" i="10"/>
  <c r="E253" i="10"/>
  <c r="E269" i="10"/>
  <c r="E285" i="10"/>
  <c r="E301" i="10"/>
  <c r="E317" i="10"/>
  <c r="E333" i="10"/>
  <c r="E349" i="10"/>
  <c r="E365" i="10"/>
  <c r="E381" i="10"/>
  <c r="E397" i="10"/>
  <c r="E413" i="10"/>
  <c r="E429" i="10"/>
  <c r="E445" i="10"/>
  <c r="E461" i="10"/>
  <c r="E477" i="10"/>
  <c r="E493" i="10"/>
  <c r="E509" i="10"/>
  <c r="E525" i="10"/>
  <c r="E541" i="10"/>
  <c r="E557" i="10"/>
  <c r="E573" i="10"/>
  <c r="E589" i="10"/>
  <c r="E605" i="10"/>
  <c r="E621" i="10"/>
  <c r="E637" i="10"/>
  <c r="E653" i="10"/>
  <c r="E669" i="10"/>
  <c r="E685" i="10"/>
  <c r="E701" i="10"/>
  <c r="E717" i="10"/>
  <c r="E733" i="10"/>
  <c r="E749" i="10"/>
  <c r="E765" i="10"/>
  <c r="E781" i="10"/>
  <c r="E797" i="10"/>
  <c r="E813" i="10"/>
  <c r="E829" i="10"/>
  <c r="E845" i="10"/>
  <c r="E861" i="10"/>
  <c r="E877" i="10"/>
  <c r="E893" i="10"/>
  <c r="E909" i="10"/>
  <c r="E925" i="10"/>
  <c r="E941" i="10"/>
  <c r="E957" i="10"/>
  <c r="E973" i="10"/>
  <c r="E989" i="10"/>
  <c r="E18" i="10"/>
  <c r="E34" i="10"/>
  <c r="E50" i="10"/>
  <c r="E66" i="10"/>
  <c r="E82" i="10"/>
  <c r="E98" i="10"/>
  <c r="E114" i="10"/>
  <c r="E130" i="10"/>
  <c r="E146" i="10"/>
  <c r="E162" i="10"/>
  <c r="E178" i="10"/>
  <c r="E194" i="10"/>
  <c r="E210" i="10"/>
  <c r="E226" i="10"/>
  <c r="E242" i="10"/>
  <c r="E258" i="10"/>
  <c r="E274" i="10"/>
  <c r="E290" i="10"/>
  <c r="E306" i="10"/>
  <c r="E322" i="10"/>
  <c r="E338" i="10"/>
  <c r="E354" i="10"/>
  <c r="E370" i="10"/>
  <c r="E386" i="10"/>
  <c r="E402" i="10"/>
  <c r="E418" i="10"/>
  <c r="E434" i="10"/>
  <c r="E450" i="10"/>
  <c r="E466" i="10"/>
  <c r="E482" i="10"/>
  <c r="E498" i="10"/>
  <c r="E514" i="10"/>
  <c r="E530" i="10"/>
  <c r="E546" i="10"/>
  <c r="E562" i="10"/>
  <c r="E578" i="10"/>
  <c r="E594" i="10"/>
  <c r="E610" i="10"/>
  <c r="E626" i="10"/>
  <c r="E642" i="10"/>
  <c r="E658" i="10"/>
  <c r="E674" i="10"/>
  <c r="E690" i="10"/>
  <c r="E706" i="10"/>
  <c r="E722" i="10"/>
  <c r="E738" i="10"/>
  <c r="E754" i="10"/>
  <c r="E770" i="10"/>
  <c r="E786" i="10"/>
  <c r="E802" i="10"/>
  <c r="E818" i="10"/>
  <c r="E834" i="10"/>
  <c r="E850" i="10"/>
  <c r="E866" i="10"/>
  <c r="E882" i="10"/>
  <c r="E898" i="10"/>
  <c r="E914" i="10"/>
  <c r="E930" i="10"/>
  <c r="E946" i="10"/>
  <c r="E962" i="10"/>
  <c r="E978" i="10"/>
  <c r="E994" i="10"/>
  <c r="E23" i="10"/>
  <c r="E39" i="10"/>
  <c r="E55" i="10"/>
  <c r="E71" i="10"/>
  <c r="E87" i="10"/>
  <c r="E103" i="10"/>
  <c r="E119" i="10"/>
  <c r="E135" i="10"/>
  <c r="E151" i="10"/>
  <c r="E167" i="10"/>
  <c r="E183" i="10"/>
  <c r="E199" i="10"/>
  <c r="E215" i="10"/>
  <c r="E231" i="10"/>
  <c r="E247" i="10"/>
  <c r="E263" i="10"/>
  <c r="E279" i="10"/>
  <c r="E295" i="10"/>
  <c r="E311" i="10"/>
  <c r="E327" i="10"/>
  <c r="E343" i="10"/>
  <c r="E359" i="10"/>
  <c r="E375" i="10"/>
  <c r="E391" i="10"/>
  <c r="E407" i="10"/>
  <c r="E423" i="10"/>
  <c r="E439" i="10"/>
  <c r="E455" i="10"/>
  <c r="E471" i="10"/>
  <c r="E487" i="10"/>
  <c r="E503" i="10"/>
  <c r="E519" i="10"/>
  <c r="E535" i="10"/>
  <c r="E551" i="10"/>
  <c r="E567" i="10"/>
  <c r="E583" i="10"/>
  <c r="E599" i="10"/>
  <c r="E615" i="10"/>
  <c r="E631" i="10"/>
  <c r="E647" i="10"/>
  <c r="E663" i="10"/>
  <c r="E679" i="10"/>
  <c r="E695" i="10"/>
  <c r="E711" i="10"/>
  <c r="E727" i="10"/>
  <c r="E743" i="10"/>
  <c r="E759" i="10"/>
  <c r="E775" i="10"/>
  <c r="E791" i="10"/>
  <c r="E807" i="10"/>
  <c r="E823" i="10"/>
  <c r="E839" i="10"/>
  <c r="E855" i="10"/>
  <c r="E871" i="10"/>
  <c r="E887" i="10"/>
  <c r="E903" i="10"/>
  <c r="E919" i="10"/>
  <c r="E935" i="10"/>
  <c r="E951" i="10"/>
  <c r="E967" i="10"/>
  <c r="E983" i="10"/>
  <c r="E999" i="10"/>
  <c r="E12" i="10"/>
  <c r="E28" i="10"/>
  <c r="E76" i="10"/>
  <c r="E92" i="10"/>
  <c r="E108" i="10"/>
  <c r="E124" i="10"/>
  <c r="E140" i="10"/>
  <c r="E156" i="10"/>
  <c r="E172" i="10"/>
  <c r="E188" i="10"/>
  <c r="E204" i="10"/>
  <c r="E220" i="10"/>
  <c r="E236" i="10"/>
  <c r="E252" i="10"/>
  <c r="E268" i="10"/>
  <c r="E284" i="10"/>
  <c r="E300" i="10"/>
  <c r="E316" i="10"/>
  <c r="E332" i="10"/>
  <c r="E348" i="10"/>
  <c r="E364" i="10"/>
  <c r="E380" i="10"/>
  <c r="E396" i="10"/>
  <c r="E412" i="10"/>
  <c r="E428" i="10"/>
  <c r="E444" i="10"/>
  <c r="E460" i="10"/>
  <c r="E476" i="10"/>
  <c r="E492" i="10"/>
  <c r="E508" i="10"/>
  <c r="E524" i="10"/>
  <c r="E540" i="10"/>
  <c r="E556" i="10"/>
  <c r="E572" i="10"/>
  <c r="E588" i="10"/>
  <c r="E604" i="10"/>
  <c r="E620" i="10"/>
  <c r="E636" i="10"/>
  <c r="E652" i="10"/>
  <c r="E668" i="10"/>
  <c r="E684" i="10"/>
  <c r="E700" i="10"/>
  <c r="E716" i="10"/>
  <c r="E732" i="10"/>
  <c r="E748" i="10"/>
  <c r="E764" i="10"/>
  <c r="E780" i="10"/>
  <c r="E796" i="10"/>
  <c r="E812" i="10"/>
  <c r="E828" i="10"/>
  <c r="E844" i="10"/>
  <c r="E860" i="10"/>
  <c r="E876" i="10"/>
  <c r="E892" i="10"/>
  <c r="E908" i="10"/>
  <c r="E924" i="10"/>
  <c r="E940" i="10"/>
  <c r="E956" i="10"/>
  <c r="E972" i="10"/>
  <c r="E988" i="10"/>
  <c r="E9" i="10"/>
  <c r="E25" i="10"/>
  <c r="E41" i="10"/>
  <c r="E57" i="10"/>
  <c r="E73" i="10"/>
  <c r="E89" i="10"/>
  <c r="E105" i="10"/>
  <c r="E121" i="10"/>
  <c r="E137" i="10"/>
  <c r="E153" i="10"/>
  <c r="E169" i="10"/>
  <c r="E185" i="10"/>
  <c r="E201" i="10"/>
  <c r="E217" i="10"/>
  <c r="E233" i="10"/>
  <c r="E249" i="10"/>
  <c r="E265" i="10"/>
  <c r="E281" i="10"/>
  <c r="E297" i="10"/>
  <c r="E313" i="10"/>
  <c r="E329" i="10"/>
  <c r="E345" i="10"/>
  <c r="E361" i="10"/>
  <c r="E377" i="10"/>
  <c r="E393" i="10"/>
  <c r="E409" i="10"/>
  <c r="E425" i="10"/>
  <c r="E441" i="10"/>
  <c r="E457" i="10"/>
  <c r="E473" i="10"/>
  <c r="E489" i="10"/>
  <c r="E505" i="10"/>
  <c r="E521" i="10"/>
  <c r="E537" i="10"/>
  <c r="E553" i="10"/>
  <c r="E569" i="10"/>
  <c r="E585" i="10"/>
  <c r="E601" i="10"/>
  <c r="E617" i="10"/>
  <c r="E633" i="10"/>
  <c r="E649" i="10"/>
  <c r="E665" i="10"/>
  <c r="E681" i="10"/>
  <c r="E697" i="10"/>
  <c r="E713" i="10"/>
  <c r="E729" i="10"/>
  <c r="E745" i="10"/>
  <c r="E761" i="10"/>
  <c r="E777" i="10"/>
  <c r="E793" i="10"/>
  <c r="E809" i="10"/>
  <c r="E825" i="10"/>
  <c r="E841" i="10"/>
  <c r="E857" i="10"/>
  <c r="E873" i="10"/>
  <c r="E889" i="10"/>
  <c r="E905" i="10"/>
  <c r="E921" i="10"/>
  <c r="E937" i="10"/>
  <c r="E953" i="10"/>
  <c r="E969" i="10"/>
  <c r="E985" i="10"/>
  <c r="E1001" i="10"/>
  <c r="E14" i="10"/>
  <c r="E30" i="10"/>
  <c r="E46" i="10"/>
  <c r="E62" i="10"/>
  <c r="E78" i="10"/>
  <c r="E94" i="10"/>
  <c r="E110" i="10"/>
  <c r="E126" i="10"/>
  <c r="E142" i="10"/>
  <c r="E158" i="10"/>
  <c r="E174" i="10"/>
  <c r="E190" i="10"/>
  <c r="E206" i="10"/>
  <c r="E222" i="10"/>
  <c r="E238" i="10"/>
  <c r="E254" i="10"/>
  <c r="E270" i="10"/>
  <c r="E286" i="10"/>
  <c r="E302" i="10"/>
  <c r="E318" i="10"/>
  <c r="E334" i="10"/>
  <c r="E350" i="10"/>
  <c r="E366" i="10"/>
  <c r="E382" i="10"/>
  <c r="E398" i="10"/>
  <c r="E414" i="10"/>
  <c r="E430" i="10"/>
  <c r="E446" i="10"/>
  <c r="E462" i="10"/>
  <c r="E478" i="10"/>
  <c r="E494" i="10"/>
  <c r="E510" i="10"/>
  <c r="E526" i="10"/>
  <c r="E542" i="10"/>
  <c r="E558" i="10"/>
  <c r="E574" i="10"/>
  <c r="E590" i="10"/>
  <c r="E606" i="10"/>
  <c r="E622" i="10"/>
  <c r="E638" i="10"/>
  <c r="E654" i="10"/>
  <c r="E670" i="10"/>
  <c r="E686" i="10"/>
  <c r="E702" i="10"/>
  <c r="E718" i="10"/>
  <c r="E734" i="10"/>
  <c r="E750" i="10"/>
  <c r="E766" i="10"/>
  <c r="E782" i="10"/>
  <c r="E798" i="10"/>
  <c r="E814" i="10"/>
  <c r="E830" i="10"/>
  <c r="E846" i="10"/>
  <c r="E862" i="10"/>
  <c r="E878" i="10"/>
  <c r="E894" i="10"/>
  <c r="E910" i="10"/>
  <c r="E926" i="10"/>
  <c r="E942" i="10"/>
  <c r="E958" i="10"/>
  <c r="E974" i="10"/>
  <c r="E990" i="10"/>
  <c r="E19" i="10"/>
  <c r="E35" i="10"/>
  <c r="E51" i="10"/>
  <c r="E67" i="10"/>
  <c r="E83" i="10"/>
  <c r="E99" i="10"/>
  <c r="E115" i="10"/>
  <c r="E131" i="10"/>
  <c r="E147" i="10"/>
  <c r="E163" i="10"/>
  <c r="E179" i="10"/>
  <c r="E195" i="10"/>
  <c r="E211" i="10"/>
  <c r="E227" i="10"/>
  <c r="E243" i="10"/>
  <c r="E259" i="10"/>
  <c r="E275" i="10"/>
  <c r="E291" i="10"/>
  <c r="E307" i="10"/>
  <c r="E323" i="10"/>
  <c r="E339" i="10"/>
  <c r="E355" i="10"/>
  <c r="E371" i="10"/>
  <c r="E387" i="10"/>
  <c r="E403" i="10"/>
  <c r="E419" i="10"/>
  <c r="E435" i="10"/>
  <c r="E451" i="10"/>
  <c r="E467" i="10"/>
  <c r="E483" i="10"/>
  <c r="E499" i="10"/>
  <c r="E515" i="10"/>
  <c r="E531" i="10"/>
  <c r="E547" i="10"/>
  <c r="E563" i="10"/>
  <c r="E579" i="10"/>
  <c r="E595" i="10"/>
  <c r="E611" i="10"/>
  <c r="E627" i="10"/>
  <c r="E643" i="10"/>
  <c r="E659" i="10"/>
  <c r="E675" i="10"/>
  <c r="E691" i="10"/>
  <c r="E707" i="10"/>
  <c r="E723" i="10"/>
  <c r="E739" i="10"/>
  <c r="E755" i="10"/>
  <c r="E771" i="10"/>
  <c r="E787" i="10"/>
  <c r="E803" i="10"/>
  <c r="E819" i="10"/>
  <c r="E835" i="10"/>
  <c r="E851" i="10"/>
  <c r="E867" i="10"/>
  <c r="E883" i="10"/>
  <c r="E899" i="10"/>
  <c r="E915" i="10"/>
  <c r="E931" i="10"/>
  <c r="E947" i="10"/>
  <c r="E963" i="10"/>
  <c r="E979" i="10"/>
  <c r="E995" i="10"/>
  <c r="E44" i="10"/>
  <c r="E60" i="10"/>
  <c r="E24" i="10"/>
  <c r="E40" i="10"/>
  <c r="E56" i="10"/>
  <c r="E72" i="10"/>
  <c r="E88" i="10"/>
  <c r="E104" i="10"/>
  <c r="E120" i="10"/>
  <c r="E136" i="10"/>
  <c r="E152" i="10"/>
  <c r="E168" i="10"/>
  <c r="E184" i="10"/>
  <c r="E200" i="10"/>
  <c r="E216" i="10"/>
  <c r="E232" i="10"/>
  <c r="E248" i="10"/>
  <c r="E264" i="10"/>
  <c r="E280" i="10"/>
  <c r="E296" i="10"/>
  <c r="E312" i="10"/>
  <c r="E328" i="10"/>
  <c r="E344" i="10"/>
  <c r="E360" i="10"/>
  <c r="E376" i="10"/>
  <c r="E392" i="10"/>
  <c r="E408" i="10"/>
  <c r="E424" i="10"/>
  <c r="E440" i="10"/>
  <c r="E456" i="10"/>
  <c r="E472" i="10"/>
  <c r="E488" i="10"/>
  <c r="E504" i="10"/>
  <c r="E520" i="10"/>
  <c r="E536" i="10"/>
  <c r="E552" i="10"/>
  <c r="E568" i="10"/>
  <c r="E584" i="10"/>
  <c r="E600" i="10"/>
  <c r="E616" i="10"/>
  <c r="E632" i="10"/>
  <c r="E648" i="10"/>
  <c r="E664" i="10"/>
  <c r="E680" i="10"/>
  <c r="E696" i="10"/>
  <c r="E712" i="10"/>
  <c r="E728" i="10"/>
  <c r="E744" i="10"/>
  <c r="E760" i="10"/>
  <c r="E776" i="10"/>
  <c r="E792" i="10"/>
  <c r="E808" i="10"/>
  <c r="E824" i="10"/>
  <c r="E840" i="10"/>
  <c r="E856" i="10"/>
  <c r="E872" i="10"/>
  <c r="E888" i="10"/>
  <c r="E904" i="10"/>
  <c r="E920" i="10"/>
  <c r="E936" i="10"/>
  <c r="E952" i="10"/>
  <c r="E968" i="10"/>
  <c r="E984" i="10"/>
  <c r="E1000" i="10"/>
  <c r="E21" i="10"/>
  <c r="E37" i="10"/>
  <c r="E53" i="10"/>
  <c r="E69" i="10"/>
  <c r="E85" i="10"/>
  <c r="E101" i="10"/>
  <c r="E117" i="10"/>
  <c r="E133" i="10"/>
  <c r="E149" i="10"/>
  <c r="E165" i="10"/>
  <c r="E181" i="10"/>
  <c r="E197" i="10"/>
  <c r="E213" i="10"/>
  <c r="E229" i="10"/>
  <c r="E245" i="10"/>
  <c r="E261" i="10"/>
  <c r="E277" i="10"/>
  <c r="E293" i="10"/>
  <c r="E309" i="10"/>
  <c r="E325" i="10"/>
  <c r="E341" i="10"/>
  <c r="E357" i="10"/>
  <c r="E373" i="10"/>
  <c r="E389" i="10"/>
  <c r="E405" i="10"/>
  <c r="E421" i="10"/>
  <c r="E437" i="10"/>
  <c r="E453" i="10"/>
  <c r="E469" i="10"/>
  <c r="E485" i="10"/>
  <c r="E501" i="10"/>
  <c r="E517" i="10"/>
  <c r="E533" i="10"/>
  <c r="E549" i="10"/>
  <c r="E565" i="10"/>
  <c r="E581" i="10"/>
  <c r="E597" i="10"/>
  <c r="E613" i="10"/>
  <c r="E629" i="10"/>
  <c r="E645" i="10"/>
  <c r="E661" i="10"/>
  <c r="E677" i="10"/>
  <c r="E693" i="10"/>
  <c r="E709" i="10"/>
  <c r="E725" i="10"/>
  <c r="E741" i="10"/>
  <c r="E757" i="10"/>
  <c r="E773" i="10"/>
  <c r="E789" i="10"/>
  <c r="E805" i="10"/>
  <c r="E821" i="10"/>
  <c r="E837" i="10"/>
  <c r="E853" i="10"/>
  <c r="E869" i="10"/>
  <c r="E885" i="10"/>
  <c r="E901" i="10"/>
  <c r="E917" i="10"/>
  <c r="E933" i="10"/>
  <c r="E949" i="10"/>
  <c r="E965" i="10"/>
  <c r="E981" i="10"/>
  <c r="E997" i="10"/>
  <c r="E10" i="10"/>
  <c r="E26" i="10"/>
  <c r="E42" i="10"/>
  <c r="E58" i="10"/>
  <c r="E74" i="10"/>
  <c r="E90" i="10"/>
  <c r="E106" i="10"/>
  <c r="E122" i="10"/>
  <c r="E138" i="10"/>
  <c r="E154" i="10"/>
  <c r="E170" i="10"/>
  <c r="E186" i="10"/>
  <c r="E202" i="10"/>
  <c r="E218" i="10"/>
  <c r="E234" i="10"/>
  <c r="E250" i="10"/>
  <c r="E266" i="10"/>
  <c r="E282" i="10"/>
  <c r="E298" i="10"/>
  <c r="E314" i="10"/>
  <c r="E330" i="10"/>
  <c r="E346" i="10"/>
  <c r="E362" i="10"/>
  <c r="E378" i="10"/>
  <c r="E394" i="10"/>
  <c r="E410" i="10"/>
  <c r="E426" i="10"/>
  <c r="E442" i="10"/>
  <c r="E458" i="10"/>
  <c r="E474" i="10"/>
  <c r="E490" i="10"/>
  <c r="E506" i="10"/>
  <c r="E522" i="10"/>
  <c r="E538" i="10"/>
  <c r="E554" i="10"/>
  <c r="E570" i="10"/>
  <c r="E586" i="10"/>
  <c r="E602" i="10"/>
  <c r="E618" i="10"/>
  <c r="E634" i="10"/>
  <c r="E650" i="10"/>
  <c r="E666" i="10"/>
  <c r="E682" i="10"/>
  <c r="E698" i="10"/>
  <c r="E714" i="10"/>
  <c r="E730" i="10"/>
  <c r="E746" i="10"/>
  <c r="E762" i="10"/>
  <c r="E778" i="10"/>
  <c r="E794" i="10"/>
  <c r="E810" i="10"/>
  <c r="E826" i="10"/>
  <c r="E842" i="10"/>
  <c r="E858" i="10"/>
  <c r="E874" i="10"/>
  <c r="E890" i="10"/>
  <c r="E906" i="10"/>
  <c r="E922" i="10"/>
  <c r="E938" i="10"/>
  <c r="E954" i="10"/>
  <c r="E970" i="10"/>
  <c r="E986" i="10"/>
  <c r="E1002" i="10"/>
  <c r="E15" i="10"/>
  <c r="E31" i="10"/>
  <c r="E47" i="10"/>
  <c r="E63" i="10"/>
  <c r="E79" i="10"/>
  <c r="E95" i="10"/>
  <c r="E111" i="10"/>
  <c r="E127" i="10"/>
  <c r="E143" i="10"/>
  <c r="E159" i="10"/>
  <c r="E175" i="10"/>
  <c r="E191" i="10"/>
  <c r="E207" i="10"/>
  <c r="E223" i="10"/>
  <c r="E239" i="10"/>
  <c r="E255" i="10"/>
  <c r="E271" i="10"/>
  <c r="E287" i="10"/>
  <c r="E303" i="10"/>
  <c r="E319" i="10"/>
  <c r="E335" i="10"/>
  <c r="E351" i="10"/>
  <c r="E367" i="10"/>
  <c r="E383" i="10"/>
  <c r="E399" i="10"/>
  <c r="E415" i="10"/>
  <c r="E431" i="10"/>
  <c r="E447" i="10"/>
  <c r="E463" i="10"/>
  <c r="E479" i="10"/>
  <c r="E495" i="10"/>
  <c r="E511" i="10"/>
  <c r="E527" i="10"/>
  <c r="E543" i="10"/>
  <c r="E559" i="10"/>
  <c r="E575" i="10"/>
  <c r="E591" i="10"/>
  <c r="E607" i="10"/>
  <c r="E623" i="10"/>
  <c r="E639" i="10"/>
  <c r="E655" i="10"/>
  <c r="E671" i="10"/>
  <c r="E687" i="10"/>
  <c r="E703" i="10"/>
  <c r="E719" i="10"/>
  <c r="E735" i="10"/>
  <c r="E751" i="10"/>
  <c r="E767" i="10"/>
  <c r="E783" i="10"/>
  <c r="E799" i="10"/>
  <c r="E815" i="10"/>
  <c r="E831" i="10"/>
  <c r="E847" i="10"/>
  <c r="E863" i="10"/>
  <c r="E879" i="10"/>
  <c r="E895" i="10"/>
  <c r="E911" i="10"/>
  <c r="E927" i="10"/>
  <c r="E943" i="10"/>
  <c r="E959" i="10"/>
  <c r="E975" i="10"/>
  <c r="E991" i="10"/>
  <c r="E20" i="10"/>
  <c r="E68" i="10"/>
  <c r="E84" i="10"/>
  <c r="E100" i="10"/>
  <c r="E116" i="10"/>
  <c r="E132" i="10"/>
  <c r="E148" i="10"/>
  <c r="E164" i="10"/>
  <c r="E180" i="10"/>
  <c r="E196" i="10"/>
  <c r="E212" i="10"/>
  <c r="E228" i="10"/>
  <c r="E244" i="10"/>
  <c r="E260" i="10"/>
  <c r="E276" i="10"/>
  <c r="E292" i="10"/>
  <c r="E308" i="10"/>
  <c r="E324" i="10"/>
  <c r="E340" i="10"/>
  <c r="E356" i="10"/>
  <c r="E372" i="10"/>
  <c r="E388" i="10"/>
  <c r="E404" i="10"/>
  <c r="E420" i="10"/>
  <c r="E436" i="10"/>
  <c r="E452" i="10"/>
  <c r="E468" i="10"/>
  <c r="E484" i="10"/>
  <c r="E500" i="10"/>
  <c r="E516" i="10"/>
  <c r="E532" i="10"/>
  <c r="E548" i="10"/>
  <c r="E564" i="10"/>
  <c r="E580" i="10"/>
  <c r="E596" i="10"/>
  <c r="E612" i="10"/>
  <c r="E628" i="10"/>
  <c r="E644" i="10"/>
  <c r="E660" i="10"/>
  <c r="E676" i="10"/>
  <c r="E692" i="10"/>
  <c r="E708" i="10"/>
  <c r="E724" i="10"/>
  <c r="E740" i="10"/>
  <c r="E756" i="10"/>
  <c r="E772" i="10"/>
  <c r="E788" i="10"/>
  <c r="E804" i="10"/>
  <c r="E820" i="10"/>
  <c r="E836" i="10"/>
  <c r="E852" i="10"/>
  <c r="E868" i="10"/>
  <c r="E884" i="10"/>
  <c r="E900" i="10"/>
  <c r="E916" i="10"/>
  <c r="E932" i="10"/>
  <c r="E948" i="10"/>
  <c r="E964" i="10"/>
  <c r="E980" i="10"/>
  <c r="E996" i="10"/>
  <c r="E17" i="10"/>
  <c r="E33" i="10"/>
  <c r="E49" i="10"/>
  <c r="E65" i="10"/>
  <c r="E81" i="10"/>
  <c r="E97" i="10"/>
  <c r="E113" i="10"/>
  <c r="E129" i="10"/>
  <c r="E145" i="10"/>
  <c r="E161" i="10"/>
  <c r="E177" i="10"/>
  <c r="E193" i="10"/>
  <c r="E209" i="10"/>
  <c r="E225" i="10"/>
  <c r="E241" i="10"/>
  <c r="E257" i="10"/>
  <c r="E273" i="10"/>
  <c r="E289" i="10"/>
  <c r="E305" i="10"/>
  <c r="E321" i="10"/>
  <c r="E337" i="10"/>
  <c r="E353" i="10"/>
  <c r="E369" i="10"/>
  <c r="E385" i="10"/>
  <c r="E401" i="10"/>
  <c r="E417" i="10"/>
  <c r="E433" i="10"/>
  <c r="E449" i="10"/>
  <c r="E465" i="10"/>
  <c r="E481" i="10"/>
  <c r="E497" i="10"/>
  <c r="E513" i="10"/>
  <c r="E529" i="10"/>
  <c r="E545" i="10"/>
  <c r="E561" i="10"/>
  <c r="E577" i="10"/>
  <c r="E593" i="10"/>
  <c r="E609" i="10"/>
  <c r="E625" i="10"/>
  <c r="E641" i="10"/>
  <c r="E657" i="10"/>
  <c r="E673" i="10"/>
  <c r="E689" i="10"/>
  <c r="E705" i="10"/>
  <c r="E721" i="10"/>
  <c r="E737" i="10"/>
  <c r="E753" i="10"/>
  <c r="E769" i="10"/>
  <c r="E785" i="10"/>
  <c r="E801" i="10"/>
  <c r="E817" i="10"/>
  <c r="E833" i="10"/>
  <c r="E849" i="10"/>
  <c r="E865" i="10"/>
  <c r="E881" i="10"/>
  <c r="E897" i="10"/>
  <c r="E913" i="10"/>
  <c r="E929" i="10"/>
  <c r="E945" i="10"/>
  <c r="E961" i="10"/>
  <c r="E977" i="10"/>
  <c r="E993" i="10"/>
  <c r="E22" i="10"/>
  <c r="E38" i="10"/>
  <c r="E54" i="10"/>
  <c r="E70" i="10"/>
  <c r="E86" i="10"/>
  <c r="E102" i="10"/>
  <c r="E118" i="10"/>
  <c r="E134" i="10"/>
  <c r="E150" i="10"/>
  <c r="E166" i="10"/>
  <c r="E182" i="10"/>
  <c r="E198" i="10"/>
  <c r="E214" i="10"/>
  <c r="E230" i="10"/>
  <c r="E246" i="10"/>
  <c r="E262" i="10"/>
  <c r="E278" i="10"/>
  <c r="E294" i="10"/>
  <c r="E310" i="10"/>
  <c r="E326" i="10"/>
  <c r="E342" i="10"/>
  <c r="E358" i="10"/>
  <c r="E374" i="10"/>
  <c r="E390" i="10"/>
  <c r="E406" i="10"/>
  <c r="E422" i="10"/>
  <c r="E438" i="10"/>
  <c r="E454" i="10"/>
  <c r="E470" i="10"/>
  <c r="E486" i="10"/>
  <c r="E502" i="10"/>
  <c r="E518" i="10"/>
  <c r="E534" i="10"/>
  <c r="E550" i="10"/>
  <c r="E566" i="10"/>
  <c r="E582" i="10"/>
  <c r="E598" i="10"/>
  <c r="E614" i="10"/>
  <c r="E630" i="10"/>
  <c r="E646" i="10"/>
  <c r="E662" i="10"/>
  <c r="E678" i="10"/>
  <c r="E694" i="10"/>
  <c r="E710" i="10"/>
  <c r="E726" i="10"/>
  <c r="E742" i="10"/>
  <c r="E758" i="10"/>
  <c r="E774" i="10"/>
  <c r="E790" i="10"/>
  <c r="E806" i="10"/>
  <c r="E822" i="10"/>
  <c r="E838" i="10"/>
  <c r="E854" i="10"/>
  <c r="E870" i="10"/>
  <c r="E886" i="10"/>
  <c r="E902" i="10"/>
  <c r="E918" i="10"/>
  <c r="E934" i="10"/>
  <c r="E950" i="10"/>
  <c r="E966" i="10"/>
  <c r="E982" i="10"/>
  <c r="E998" i="10"/>
  <c r="E11" i="10"/>
  <c r="E27" i="10"/>
  <c r="E43" i="10"/>
  <c r="E59" i="10"/>
  <c r="E75" i="10"/>
  <c r="E91" i="10"/>
  <c r="E107" i="10"/>
  <c r="E123" i="10"/>
  <c r="E139" i="10"/>
  <c r="E155" i="10"/>
  <c r="E171" i="10"/>
  <c r="E187" i="10"/>
  <c r="E203" i="10"/>
  <c r="E219" i="10"/>
  <c r="E235" i="10"/>
  <c r="E251" i="10"/>
  <c r="E267" i="10"/>
  <c r="E283" i="10"/>
  <c r="E299" i="10"/>
  <c r="E315" i="10"/>
  <c r="E331" i="10"/>
  <c r="E347" i="10"/>
  <c r="E363" i="10"/>
  <c r="E379" i="10"/>
  <c r="E395" i="10"/>
  <c r="E411" i="10"/>
  <c r="E427" i="10"/>
  <c r="E443" i="10"/>
  <c r="E459" i="10"/>
  <c r="E475" i="10"/>
  <c r="E491" i="10"/>
  <c r="E507" i="10"/>
  <c r="E523" i="10"/>
  <c r="E539" i="10"/>
  <c r="E555" i="10"/>
  <c r="E571" i="10"/>
  <c r="E587" i="10"/>
  <c r="E603" i="10"/>
  <c r="E619" i="10"/>
  <c r="E635" i="10"/>
  <c r="E651" i="10"/>
  <c r="E667" i="10"/>
  <c r="E683" i="10"/>
  <c r="E699" i="10"/>
  <c r="E715" i="10"/>
  <c r="E731" i="10"/>
  <c r="E747" i="10"/>
  <c r="E763" i="10"/>
  <c r="E779" i="10"/>
  <c r="E795" i="10"/>
  <c r="E811" i="10"/>
  <c r="E827" i="10"/>
  <c r="E843" i="10"/>
  <c r="E859" i="10"/>
  <c r="E875" i="10"/>
  <c r="E891" i="10"/>
  <c r="E907" i="10"/>
  <c r="E923" i="10"/>
  <c r="E939" i="10"/>
  <c r="E955" i="10"/>
  <c r="E971" i="10"/>
  <c r="E987" i="10"/>
  <c r="E1003" i="10"/>
  <c r="D4" i="10"/>
  <c r="W50" i="18"/>
  <c r="B22" i="18"/>
  <c r="E6" i="10"/>
  <c r="C24" i="18"/>
  <c r="E8" i="10"/>
  <c r="C26" i="18"/>
  <c r="D5" i="10"/>
  <c r="B23" i="18"/>
  <c r="E7" i="10"/>
  <c r="C25" i="18"/>
  <c r="C1" i="10"/>
  <c r="C2" i="10"/>
  <c r="F955" i="10" l="1"/>
  <c r="F891" i="10"/>
  <c r="F827" i="10"/>
  <c r="F763" i="10"/>
  <c r="F699" i="10"/>
  <c r="F635" i="10"/>
  <c r="F571" i="10"/>
  <c r="F507" i="10"/>
  <c r="F443" i="10"/>
  <c r="F379" i="10"/>
  <c r="F315" i="10"/>
  <c r="F251" i="10"/>
  <c r="F187" i="10"/>
  <c r="F123" i="10"/>
  <c r="F59" i="10"/>
  <c r="F998" i="10"/>
  <c r="F934" i="10"/>
  <c r="F870" i="10"/>
  <c r="F806" i="10"/>
  <c r="F742" i="10"/>
  <c r="F678" i="10"/>
  <c r="F614" i="10"/>
  <c r="F550" i="10"/>
  <c r="F486" i="10"/>
  <c r="F422" i="10"/>
  <c r="F358" i="10"/>
  <c r="F294" i="10"/>
  <c r="F230" i="10"/>
  <c r="F166" i="10"/>
  <c r="F102" i="10"/>
  <c r="F38" i="10"/>
  <c r="F961" i="10"/>
  <c r="F897" i="10"/>
  <c r="F833" i="10"/>
  <c r="F769" i="10"/>
  <c r="F705" i="10"/>
  <c r="F641" i="10"/>
  <c r="F577" i="10"/>
  <c r="F513" i="10"/>
  <c r="F449" i="10"/>
  <c r="F385" i="10"/>
  <c r="F321" i="10"/>
  <c r="F257" i="10"/>
  <c r="F193" i="10"/>
  <c r="F129" i="10"/>
  <c r="F65" i="10"/>
  <c r="F996" i="10"/>
  <c r="F932" i="10"/>
  <c r="F868" i="10"/>
  <c r="F804" i="10"/>
  <c r="F740" i="10"/>
  <c r="F676" i="10"/>
  <c r="F612" i="10"/>
  <c r="F548" i="10"/>
  <c r="F484" i="10"/>
  <c r="F420" i="10"/>
  <c r="F356" i="10"/>
  <c r="F292" i="10"/>
  <c r="F228" i="10"/>
  <c r="F164" i="10"/>
  <c r="F100" i="10"/>
  <c r="F959" i="10"/>
  <c r="F895" i="10"/>
  <c r="F831" i="10"/>
  <c r="F767" i="10"/>
  <c r="F703" i="10"/>
  <c r="F639" i="10"/>
  <c r="F575" i="10"/>
  <c r="F511" i="10"/>
  <c r="F447" i="10"/>
  <c r="F383" i="10"/>
  <c r="F319" i="10"/>
  <c r="F255" i="10"/>
  <c r="F191" i="10"/>
  <c r="F127" i="10"/>
  <c r="F63" i="10"/>
  <c r="F1002" i="10"/>
  <c r="F938" i="10"/>
  <c r="F874" i="10"/>
  <c r="F810" i="10"/>
  <c r="F746" i="10"/>
  <c r="F682" i="10"/>
  <c r="F618" i="10"/>
  <c r="F554" i="10"/>
  <c r="F490" i="10"/>
  <c r="F426" i="10"/>
  <c r="F362" i="10"/>
  <c r="F298" i="10"/>
  <c r="F234" i="10"/>
  <c r="F170" i="10"/>
  <c r="F106" i="10"/>
  <c r="F42" i="10"/>
  <c r="F981" i="10"/>
  <c r="F917" i="10"/>
  <c r="F853" i="10"/>
  <c r="F789" i="10"/>
  <c r="F725" i="10"/>
  <c r="F661" i="10"/>
  <c r="F597" i="10"/>
  <c r="F533" i="10"/>
  <c r="F469" i="10"/>
  <c r="F405" i="10"/>
  <c r="F341" i="10"/>
  <c r="F277" i="10"/>
  <c r="F213" i="10"/>
  <c r="F149" i="10"/>
  <c r="F85" i="10"/>
  <c r="F21" i="10"/>
  <c r="F952" i="10"/>
  <c r="F888" i="10"/>
  <c r="F824" i="10"/>
  <c r="F760" i="10"/>
  <c r="F696" i="10"/>
  <c r="F632" i="10"/>
  <c r="F568" i="10"/>
  <c r="F504" i="10"/>
  <c r="F440" i="10"/>
  <c r="F376" i="10"/>
  <c r="F312" i="10"/>
  <c r="F248" i="10"/>
  <c r="F184" i="10"/>
  <c r="F120" i="10"/>
  <c r="F56" i="10"/>
  <c r="F979" i="10"/>
  <c r="F915" i="10"/>
  <c r="F851" i="10"/>
  <c r="F787" i="10"/>
  <c r="F723" i="10"/>
  <c r="F659" i="10"/>
  <c r="F595" i="10"/>
  <c r="F531" i="10"/>
  <c r="F467" i="10"/>
  <c r="F403" i="10"/>
  <c r="F339" i="10"/>
  <c r="F275" i="10"/>
  <c r="F211" i="10"/>
  <c r="F147" i="10"/>
  <c r="F83" i="10"/>
  <c r="F19" i="10"/>
  <c r="F942" i="10"/>
  <c r="F878" i="10"/>
  <c r="F814" i="10"/>
  <c r="F750" i="10"/>
  <c r="F686" i="10"/>
  <c r="F622" i="10"/>
  <c r="F558" i="10"/>
  <c r="F494" i="10"/>
  <c r="F430" i="10"/>
  <c r="F366" i="10"/>
  <c r="F302" i="10"/>
  <c r="F238" i="10"/>
  <c r="F174" i="10"/>
  <c r="F110" i="10"/>
  <c r="F46" i="10"/>
  <c r="F985" i="10"/>
  <c r="F921" i="10"/>
  <c r="F857" i="10"/>
  <c r="F793" i="10"/>
  <c r="F729" i="10"/>
  <c r="F665" i="10"/>
  <c r="F601" i="10"/>
  <c r="F537" i="10"/>
  <c r="F473" i="10"/>
  <c r="F409" i="10"/>
  <c r="F345" i="10"/>
  <c r="F281" i="10"/>
  <c r="F217" i="10"/>
  <c r="F153" i="10"/>
  <c r="F89" i="10"/>
  <c r="F25" i="10"/>
  <c r="F956" i="10"/>
  <c r="F892" i="10"/>
  <c r="F828" i="10"/>
  <c r="F764" i="10"/>
  <c r="F700" i="10"/>
  <c r="F636" i="10"/>
  <c r="F572" i="10"/>
  <c r="F508" i="10"/>
  <c r="F444" i="10"/>
  <c r="F380" i="10"/>
  <c r="F316" i="10"/>
  <c r="F252" i="10"/>
  <c r="F188" i="10"/>
  <c r="F124" i="10"/>
  <c r="F28" i="10"/>
  <c r="F999" i="10"/>
  <c r="F935" i="10"/>
  <c r="F871" i="10"/>
  <c r="F807" i="10"/>
  <c r="F743" i="10"/>
  <c r="F679" i="10"/>
  <c r="F615" i="10"/>
  <c r="F551" i="10"/>
  <c r="F487" i="10"/>
  <c r="F423" i="10"/>
  <c r="F359" i="10"/>
  <c r="F295" i="10"/>
  <c r="F231" i="10"/>
  <c r="F167" i="10"/>
  <c r="F103" i="10"/>
  <c r="F39" i="10"/>
  <c r="F962" i="10"/>
  <c r="F898" i="10"/>
  <c r="F834" i="10"/>
  <c r="F770" i="10"/>
  <c r="F706" i="10"/>
  <c r="F642" i="10"/>
  <c r="F578" i="10"/>
  <c r="F514" i="10"/>
  <c r="F450" i="10"/>
  <c r="F386" i="10"/>
  <c r="F322" i="10"/>
  <c r="F258" i="10"/>
  <c r="F194" i="10"/>
  <c r="F130" i="10"/>
  <c r="F66" i="10"/>
  <c r="F989" i="10"/>
  <c r="F925" i="10"/>
  <c r="F861" i="10"/>
  <c r="F797" i="10"/>
  <c r="F733" i="10"/>
  <c r="F669" i="10"/>
  <c r="F605" i="10"/>
  <c r="F541" i="10"/>
  <c r="F477" i="10"/>
  <c r="F413" i="10"/>
  <c r="F349" i="10"/>
  <c r="F285" i="10"/>
  <c r="F221" i="10"/>
  <c r="F157" i="10"/>
  <c r="F93" i="10"/>
  <c r="F29" i="10"/>
  <c r="F960" i="10"/>
  <c r="F896" i="10"/>
  <c r="F832" i="10"/>
  <c r="F768" i="10"/>
  <c r="F704" i="10"/>
  <c r="F640" i="10"/>
  <c r="F576" i="10"/>
  <c r="F512" i="10"/>
  <c r="F448" i="10"/>
  <c r="F384" i="10"/>
  <c r="F320" i="10"/>
  <c r="F256" i="10"/>
  <c r="F192" i="10"/>
  <c r="F128" i="10"/>
  <c r="F64" i="10"/>
  <c r="F52" i="10"/>
  <c r="F971" i="10"/>
  <c r="F907" i="10"/>
  <c r="F843" i="10"/>
  <c r="F779" i="10"/>
  <c r="F715" i="10"/>
  <c r="F651" i="10"/>
  <c r="F587" i="10"/>
  <c r="F523" i="10"/>
  <c r="F459" i="10"/>
  <c r="F395" i="10"/>
  <c r="F331" i="10"/>
  <c r="F267" i="10"/>
  <c r="F203" i="10"/>
  <c r="F139" i="10"/>
  <c r="F75" i="10"/>
  <c r="F11" i="10"/>
  <c r="F950" i="10"/>
  <c r="F886" i="10"/>
  <c r="F822" i="10"/>
  <c r="F758" i="10"/>
  <c r="F694" i="10"/>
  <c r="F630" i="10"/>
  <c r="F566" i="10"/>
  <c r="F502" i="10"/>
  <c r="F438" i="10"/>
  <c r="F374" i="10"/>
  <c r="F310" i="10"/>
  <c r="F246" i="10"/>
  <c r="F182" i="10"/>
  <c r="F118" i="10"/>
  <c r="F54" i="10"/>
  <c r="F977" i="10"/>
  <c r="F913" i="10"/>
  <c r="F849" i="10"/>
  <c r="F785" i="10"/>
  <c r="F721" i="10"/>
  <c r="F657" i="10"/>
  <c r="F593" i="10"/>
  <c r="F529" i="10"/>
  <c r="F465" i="10"/>
  <c r="F401" i="10"/>
  <c r="F337" i="10"/>
  <c r="F273" i="10"/>
  <c r="F209" i="10"/>
  <c r="F145" i="10"/>
  <c r="F81" i="10"/>
  <c r="F17" i="10"/>
  <c r="F948" i="10"/>
  <c r="F884" i="10"/>
  <c r="F820" i="10"/>
  <c r="F756" i="10"/>
  <c r="F692" i="10"/>
  <c r="F628" i="10"/>
  <c r="F564" i="10"/>
  <c r="F500" i="10"/>
  <c r="F436" i="10"/>
  <c r="F372" i="10"/>
  <c r="F308" i="10"/>
  <c r="F244" i="10"/>
  <c r="F180" i="10"/>
  <c r="F116" i="10"/>
  <c r="F20" i="10"/>
  <c r="F975" i="10"/>
  <c r="F911" i="10"/>
  <c r="F847" i="10"/>
  <c r="F783" i="10"/>
  <c r="F719" i="10"/>
  <c r="F655" i="10"/>
  <c r="F591" i="10"/>
  <c r="F527" i="10"/>
  <c r="F463" i="10"/>
  <c r="F399" i="10"/>
  <c r="F335" i="10"/>
  <c r="F271" i="10"/>
  <c r="F207" i="10"/>
  <c r="F143" i="10"/>
  <c r="F79" i="10"/>
  <c r="F15" i="10"/>
  <c r="F954" i="10"/>
  <c r="F890" i="10"/>
  <c r="F826" i="10"/>
  <c r="F762" i="10"/>
  <c r="F698" i="10"/>
  <c r="F634" i="10"/>
  <c r="F570" i="10"/>
  <c r="F506" i="10"/>
  <c r="F442" i="10"/>
  <c r="F378" i="10"/>
  <c r="F314" i="10"/>
  <c r="F250" i="10"/>
  <c r="F186" i="10"/>
  <c r="F122" i="10"/>
  <c r="F58" i="10"/>
  <c r="F997" i="10"/>
  <c r="F933" i="10"/>
  <c r="F869" i="10"/>
  <c r="F805" i="10"/>
  <c r="F741" i="10"/>
  <c r="F677" i="10"/>
  <c r="F613" i="10"/>
  <c r="F549" i="10"/>
  <c r="F485" i="10"/>
  <c r="F421" i="10"/>
  <c r="F357" i="10"/>
  <c r="F293" i="10"/>
  <c r="F229" i="10"/>
  <c r="F165" i="10"/>
  <c r="F101" i="10"/>
  <c r="F37" i="10"/>
  <c r="F968" i="10"/>
  <c r="F904" i="10"/>
  <c r="F840" i="10"/>
  <c r="F776" i="10"/>
  <c r="F712" i="10"/>
  <c r="F648" i="10"/>
  <c r="F584" i="10"/>
  <c r="F520" i="10"/>
  <c r="F456" i="10"/>
  <c r="F392" i="10"/>
  <c r="F328" i="10"/>
  <c r="F264" i="10"/>
  <c r="F200" i="10"/>
  <c r="F136" i="10"/>
  <c r="F72" i="10"/>
  <c r="F995" i="10"/>
  <c r="F931" i="10"/>
  <c r="F867" i="10"/>
  <c r="F803" i="10"/>
  <c r="F739" i="10"/>
  <c r="F675" i="10"/>
  <c r="F611" i="10"/>
  <c r="F547" i="10"/>
  <c r="F483" i="10"/>
  <c r="F419" i="10"/>
  <c r="F355" i="10"/>
  <c r="F291" i="10"/>
  <c r="F227" i="10"/>
  <c r="F163" i="10"/>
  <c r="F99" i="10"/>
  <c r="F35" i="10"/>
  <c r="F958" i="10"/>
  <c r="F894" i="10"/>
  <c r="F830" i="10"/>
  <c r="F766" i="10"/>
  <c r="F702" i="10"/>
  <c r="F638" i="10"/>
  <c r="F574" i="10"/>
  <c r="F510" i="10"/>
  <c r="F446" i="10"/>
  <c r="F382" i="10"/>
  <c r="F318" i="10"/>
  <c r="F254" i="10"/>
  <c r="F190" i="10"/>
  <c r="F126" i="10"/>
  <c r="F62" i="10"/>
  <c r="F1001" i="10"/>
  <c r="F937" i="10"/>
  <c r="F873" i="10"/>
  <c r="F809" i="10"/>
  <c r="F745" i="10"/>
  <c r="F681" i="10"/>
  <c r="F617" i="10"/>
  <c r="F553" i="10"/>
  <c r="F489" i="10"/>
  <c r="F425" i="10"/>
  <c r="F361" i="10"/>
  <c r="F297" i="10"/>
  <c r="F233" i="10"/>
  <c r="F169" i="10"/>
  <c r="F105" i="10"/>
  <c r="F41" i="10"/>
  <c r="F972" i="10"/>
  <c r="F908" i="10"/>
  <c r="F844" i="10"/>
  <c r="F780" i="10"/>
  <c r="F716" i="10"/>
  <c r="F652" i="10"/>
  <c r="F588" i="10"/>
  <c r="F524" i="10"/>
  <c r="F460" i="10"/>
  <c r="F396" i="10"/>
  <c r="F332" i="10"/>
  <c r="F268" i="10"/>
  <c r="F204" i="10"/>
  <c r="F140" i="10"/>
  <c r="F76" i="10"/>
  <c r="F951" i="10"/>
  <c r="F887" i="10"/>
  <c r="F823" i="10"/>
  <c r="F759" i="10"/>
  <c r="F695" i="10"/>
  <c r="F631" i="10"/>
  <c r="F567" i="10"/>
  <c r="F503" i="10"/>
  <c r="F439" i="10"/>
  <c r="F375" i="10"/>
  <c r="F311" i="10"/>
  <c r="F247" i="10"/>
  <c r="F183" i="10"/>
  <c r="F119" i="10"/>
  <c r="F55" i="10"/>
  <c r="F978" i="10"/>
  <c r="F914" i="10"/>
  <c r="F850" i="10"/>
  <c r="F786" i="10"/>
  <c r="F722" i="10"/>
  <c r="F658" i="10"/>
  <c r="F594" i="10"/>
  <c r="F530" i="10"/>
  <c r="F466" i="10"/>
  <c r="F402" i="10"/>
  <c r="F338" i="10"/>
  <c r="F274" i="10"/>
  <c r="F210" i="10"/>
  <c r="F146" i="10"/>
  <c r="F82" i="10"/>
  <c r="F18" i="10"/>
  <c r="F941" i="10"/>
  <c r="F877" i="10"/>
  <c r="F813" i="10"/>
  <c r="F749" i="10"/>
  <c r="F685" i="10"/>
  <c r="F621" i="10"/>
  <c r="F557" i="10"/>
  <c r="F493" i="10"/>
  <c r="F429" i="10"/>
  <c r="F365" i="10"/>
  <c r="F301" i="10"/>
  <c r="F237" i="10"/>
  <c r="F173" i="10"/>
  <c r="F109" i="10"/>
  <c r="F45" i="10"/>
  <c r="F976" i="10"/>
  <c r="F912" i="10"/>
  <c r="F848" i="10"/>
  <c r="F784" i="10"/>
  <c r="F720" i="10"/>
  <c r="F656" i="10"/>
  <c r="F592" i="10"/>
  <c r="F528" i="10"/>
  <c r="F464" i="10"/>
  <c r="F400" i="10"/>
  <c r="F336" i="10"/>
  <c r="F272" i="10"/>
  <c r="F208" i="10"/>
  <c r="F144" i="10"/>
  <c r="F80" i="10"/>
  <c r="F16" i="10"/>
  <c r="E4" i="10"/>
  <c r="F4" i="10" s="1"/>
  <c r="F987" i="10"/>
  <c r="F923" i="10"/>
  <c r="F859" i="10"/>
  <c r="F795" i="10"/>
  <c r="F731" i="10"/>
  <c r="F667" i="10"/>
  <c r="F603" i="10"/>
  <c r="F539" i="10"/>
  <c r="F475" i="10"/>
  <c r="F411" i="10"/>
  <c r="F347" i="10"/>
  <c r="F283" i="10"/>
  <c r="F219" i="10"/>
  <c r="F155" i="10"/>
  <c r="F91" i="10"/>
  <c r="F27" i="10"/>
  <c r="F966" i="10"/>
  <c r="F902" i="10"/>
  <c r="F838" i="10"/>
  <c r="F774" i="10"/>
  <c r="F710" i="10"/>
  <c r="F646" i="10"/>
  <c r="F582" i="10"/>
  <c r="F518" i="10"/>
  <c r="F454" i="10"/>
  <c r="F390" i="10"/>
  <c r="F326" i="10"/>
  <c r="F262" i="10"/>
  <c r="F198" i="10"/>
  <c r="F134" i="10"/>
  <c r="F70" i="10"/>
  <c r="F993" i="10"/>
  <c r="F929" i="10"/>
  <c r="F865" i="10"/>
  <c r="F801" i="10"/>
  <c r="F737" i="10"/>
  <c r="F673" i="10"/>
  <c r="F609" i="10"/>
  <c r="F545" i="10"/>
  <c r="F481" i="10"/>
  <c r="F417" i="10"/>
  <c r="F353" i="10"/>
  <c r="F289" i="10"/>
  <c r="F225" i="10"/>
  <c r="F161" i="10"/>
  <c r="F97" i="10"/>
  <c r="F33" i="10"/>
  <c r="F964" i="10"/>
  <c r="F900" i="10"/>
  <c r="F836" i="10"/>
  <c r="F772" i="10"/>
  <c r="F708" i="10"/>
  <c r="F644" i="10"/>
  <c r="F580" i="10"/>
  <c r="F516" i="10"/>
  <c r="F452" i="10"/>
  <c r="F388" i="10"/>
  <c r="F324" i="10"/>
  <c r="F260" i="10"/>
  <c r="F196" i="10"/>
  <c r="F132" i="10"/>
  <c r="F68" i="10"/>
  <c r="F991" i="10"/>
  <c r="F927" i="10"/>
  <c r="F863" i="10"/>
  <c r="F799" i="10"/>
  <c r="F735" i="10"/>
  <c r="F671" i="10"/>
  <c r="F607" i="10"/>
  <c r="F543" i="10"/>
  <c r="F479" i="10"/>
  <c r="F415" i="10"/>
  <c r="F351" i="10"/>
  <c r="F287" i="10"/>
  <c r="F223" i="10"/>
  <c r="F159" i="10"/>
  <c r="F95" i="10"/>
  <c r="F31" i="10"/>
  <c r="F970" i="10"/>
  <c r="F906" i="10"/>
  <c r="F842" i="10"/>
  <c r="F778" i="10"/>
  <c r="F714" i="10"/>
  <c r="F650" i="10"/>
  <c r="F586" i="10"/>
  <c r="F522" i="10"/>
  <c r="F458" i="10"/>
  <c r="F394" i="10"/>
  <c r="F330" i="10"/>
  <c r="F266" i="10"/>
  <c r="F202" i="10"/>
  <c r="F138" i="10"/>
  <c r="F74" i="10"/>
  <c r="F10" i="10"/>
  <c r="F949" i="10"/>
  <c r="F885" i="10"/>
  <c r="F821" i="10"/>
  <c r="F757" i="10"/>
  <c r="F693" i="10"/>
  <c r="F629" i="10"/>
  <c r="F565" i="10"/>
  <c r="F501" i="10"/>
  <c r="F437" i="10"/>
  <c r="F373" i="10"/>
  <c r="F309" i="10"/>
  <c r="F245" i="10"/>
  <c r="F181" i="10"/>
  <c r="F117" i="10"/>
  <c r="F53" i="10"/>
  <c r="F984" i="10"/>
  <c r="F920" i="10"/>
  <c r="F856" i="10"/>
  <c r="F792" i="10"/>
  <c r="F728" i="10"/>
  <c r="F664" i="10"/>
  <c r="F600" i="10"/>
  <c r="F536" i="10"/>
  <c r="F472" i="10"/>
  <c r="F408" i="10"/>
  <c r="F344" i="10"/>
  <c r="F280" i="10"/>
  <c r="F216" i="10"/>
  <c r="F152" i="10"/>
  <c r="F88" i="10"/>
  <c r="F24" i="10"/>
  <c r="F44" i="10"/>
  <c r="F947" i="10"/>
  <c r="F883" i="10"/>
  <c r="F819" i="10"/>
  <c r="F755" i="10"/>
  <c r="F691" i="10"/>
  <c r="F627" i="10"/>
  <c r="F563" i="10"/>
  <c r="F499" i="10"/>
  <c r="F435" i="10"/>
  <c r="F371" i="10"/>
  <c r="F307" i="10"/>
  <c r="F243" i="10"/>
  <c r="F179" i="10"/>
  <c r="F115" i="10"/>
  <c r="F51" i="10"/>
  <c r="F974" i="10"/>
  <c r="F910" i="10"/>
  <c r="F846" i="10"/>
  <c r="F782" i="10"/>
  <c r="F718" i="10"/>
  <c r="F654" i="10"/>
  <c r="F590" i="10"/>
  <c r="F526" i="10"/>
  <c r="F462" i="10"/>
  <c r="F398" i="10"/>
  <c r="F334" i="10"/>
  <c r="F270" i="10"/>
  <c r="F206" i="10"/>
  <c r="F142" i="10"/>
  <c r="F78" i="10"/>
  <c r="F14" i="10"/>
  <c r="F953" i="10"/>
  <c r="F889" i="10"/>
  <c r="F825" i="10"/>
  <c r="F761" i="10"/>
  <c r="F697" i="10"/>
  <c r="F633" i="10"/>
  <c r="F569" i="10"/>
  <c r="F505" i="10"/>
  <c r="F441" i="10"/>
  <c r="F377" i="10"/>
  <c r="F313" i="10"/>
  <c r="F249" i="10"/>
  <c r="F185" i="10"/>
  <c r="F121" i="10"/>
  <c r="F57" i="10"/>
  <c r="F988" i="10"/>
  <c r="F924" i="10"/>
  <c r="F860" i="10"/>
  <c r="F796" i="10"/>
  <c r="F732" i="10"/>
  <c r="F668" i="10"/>
  <c r="F604" i="10"/>
  <c r="F540" i="10"/>
  <c r="F476" i="10"/>
  <c r="F412" i="10"/>
  <c r="F348" i="10"/>
  <c r="F284" i="10"/>
  <c r="F220" i="10"/>
  <c r="F156" i="10"/>
  <c r="F92" i="10"/>
  <c r="F967" i="10"/>
  <c r="F903" i="10"/>
  <c r="F839" i="10"/>
  <c r="F775" i="10"/>
  <c r="F711" i="10"/>
  <c r="F647" i="10"/>
  <c r="F583" i="10"/>
  <c r="F519" i="10"/>
  <c r="F455" i="10"/>
  <c r="F391" i="10"/>
  <c r="F327" i="10"/>
  <c r="F263" i="10"/>
  <c r="F199" i="10"/>
  <c r="F135" i="10"/>
  <c r="F71" i="10"/>
  <c r="F994" i="10"/>
  <c r="F930" i="10"/>
  <c r="F866" i="10"/>
  <c r="F802" i="10"/>
  <c r="F738" i="10"/>
  <c r="F674" i="10"/>
  <c r="F610" i="10"/>
  <c r="F546" i="10"/>
  <c r="F482" i="10"/>
  <c r="F418" i="10"/>
  <c r="F354" i="10"/>
  <c r="F290" i="10"/>
  <c r="F226" i="10"/>
  <c r="F162" i="10"/>
  <c r="F98" i="10"/>
  <c r="F34" i="10"/>
  <c r="F957" i="10"/>
  <c r="F893" i="10"/>
  <c r="F829" i="10"/>
  <c r="F765" i="10"/>
  <c r="F701" i="10"/>
  <c r="F637" i="10"/>
  <c r="F573" i="10"/>
  <c r="F509" i="10"/>
  <c r="F445" i="10"/>
  <c r="F381" i="10"/>
  <c r="F317" i="10"/>
  <c r="F253" i="10"/>
  <c r="F189" i="10"/>
  <c r="F125" i="10"/>
  <c r="F61" i="10"/>
  <c r="F992" i="10"/>
  <c r="F928" i="10"/>
  <c r="F864" i="10"/>
  <c r="F800" i="10"/>
  <c r="F736" i="10"/>
  <c r="F672" i="10"/>
  <c r="F608" i="10"/>
  <c r="F544" i="10"/>
  <c r="F480" i="10"/>
  <c r="F416" i="10"/>
  <c r="F352" i="10"/>
  <c r="F288" i="10"/>
  <c r="F224" i="10"/>
  <c r="F160" i="10"/>
  <c r="F96" i="10"/>
  <c r="F32" i="10"/>
  <c r="F1003" i="10"/>
  <c r="F939" i="10"/>
  <c r="F875" i="10"/>
  <c r="F811" i="10"/>
  <c r="F747" i="10"/>
  <c r="F683" i="10"/>
  <c r="F619" i="10"/>
  <c r="F555" i="10"/>
  <c r="F491" i="10"/>
  <c r="F427" i="10"/>
  <c r="F363" i="10"/>
  <c r="F299" i="10"/>
  <c r="F235" i="10"/>
  <c r="F171" i="10"/>
  <c r="F107" i="10"/>
  <c r="F43" i="10"/>
  <c r="F982" i="10"/>
  <c r="F918" i="10"/>
  <c r="F854" i="10"/>
  <c r="F790" i="10"/>
  <c r="F726" i="10"/>
  <c r="F662" i="10"/>
  <c r="F598" i="10"/>
  <c r="F534" i="10"/>
  <c r="F470" i="10"/>
  <c r="F406" i="10"/>
  <c r="F342" i="10"/>
  <c r="F278" i="10"/>
  <c r="F214" i="10"/>
  <c r="F150" i="10"/>
  <c r="F86" i="10"/>
  <c r="F22" i="10"/>
  <c r="F945" i="10"/>
  <c r="F881" i="10"/>
  <c r="F817" i="10"/>
  <c r="F753" i="10"/>
  <c r="F689" i="10"/>
  <c r="F625" i="10"/>
  <c r="F561" i="10"/>
  <c r="F497" i="10"/>
  <c r="F433" i="10"/>
  <c r="F369" i="10"/>
  <c r="F305" i="10"/>
  <c r="F241" i="10"/>
  <c r="F177" i="10"/>
  <c r="F113" i="10"/>
  <c r="F49" i="10"/>
  <c r="F980" i="10"/>
  <c r="F916" i="10"/>
  <c r="F852" i="10"/>
  <c r="F788" i="10"/>
  <c r="F724" i="10"/>
  <c r="F660" i="10"/>
  <c r="F596" i="10"/>
  <c r="F532" i="10"/>
  <c r="F468" i="10"/>
  <c r="F404" i="10"/>
  <c r="F340" i="10"/>
  <c r="F276" i="10"/>
  <c r="F212" i="10"/>
  <c r="F148" i="10"/>
  <c r="F84" i="10"/>
  <c r="F943" i="10"/>
  <c r="F879" i="10"/>
  <c r="F815" i="10"/>
  <c r="F751" i="10"/>
  <c r="F687" i="10"/>
  <c r="F623" i="10"/>
  <c r="F559" i="10"/>
  <c r="F495" i="10"/>
  <c r="F431" i="10"/>
  <c r="F367" i="10"/>
  <c r="F303" i="10"/>
  <c r="F239" i="10"/>
  <c r="F175" i="10"/>
  <c r="F111" i="10"/>
  <c r="F47" i="10"/>
  <c r="F986" i="10"/>
  <c r="F922" i="10"/>
  <c r="F858" i="10"/>
  <c r="F794" i="10"/>
  <c r="F730" i="10"/>
  <c r="F666" i="10"/>
  <c r="F602" i="10"/>
  <c r="F538" i="10"/>
  <c r="F474" i="10"/>
  <c r="F410" i="10"/>
  <c r="F346" i="10"/>
  <c r="F282" i="10"/>
  <c r="F218" i="10"/>
  <c r="F154" i="10"/>
  <c r="F90" i="10"/>
  <c r="F26" i="10"/>
  <c r="F965" i="10"/>
  <c r="F901" i="10"/>
  <c r="F837" i="10"/>
  <c r="F773" i="10"/>
  <c r="F709" i="10"/>
  <c r="F645" i="10"/>
  <c r="F581" i="10"/>
  <c r="F517" i="10"/>
  <c r="F453" i="10"/>
  <c r="F389" i="10"/>
  <c r="F325" i="10"/>
  <c r="F261" i="10"/>
  <c r="F197" i="10"/>
  <c r="F133" i="10"/>
  <c r="F69" i="10"/>
  <c r="F1000" i="10"/>
  <c r="F936" i="10"/>
  <c r="F872" i="10"/>
  <c r="F808" i="10"/>
  <c r="F744" i="10"/>
  <c r="F680" i="10"/>
  <c r="F616" i="10"/>
  <c r="F552" i="10"/>
  <c r="F488" i="10"/>
  <c r="F424" i="10"/>
  <c r="F360" i="10"/>
  <c r="F296" i="10"/>
  <c r="F232" i="10"/>
  <c r="F168" i="10"/>
  <c r="F104" i="10"/>
  <c r="F40" i="10"/>
  <c r="F60" i="10"/>
  <c r="F963" i="10"/>
  <c r="F899" i="10"/>
  <c r="F835" i="10"/>
  <c r="F771" i="10"/>
  <c r="F707" i="10"/>
  <c r="F643" i="10"/>
  <c r="F579" i="10"/>
  <c r="F515" i="10"/>
  <c r="F451" i="10"/>
  <c r="F387" i="10"/>
  <c r="F323" i="10"/>
  <c r="F259" i="10"/>
  <c r="F195" i="10"/>
  <c r="F131" i="10"/>
  <c r="F67" i="10"/>
  <c r="F990" i="10"/>
  <c r="F926" i="10"/>
  <c r="F862" i="10"/>
  <c r="F798" i="10"/>
  <c r="F734" i="10"/>
  <c r="F670" i="10"/>
  <c r="F606" i="10"/>
  <c r="F542" i="10"/>
  <c r="F478" i="10"/>
  <c r="F414" i="10"/>
  <c r="F350" i="10"/>
  <c r="F286" i="10"/>
  <c r="F222" i="10"/>
  <c r="F158" i="10"/>
  <c r="F94" i="10"/>
  <c r="F30" i="10"/>
  <c r="F969" i="10"/>
  <c r="F905" i="10"/>
  <c r="F841" i="10"/>
  <c r="F777" i="10"/>
  <c r="F713" i="10"/>
  <c r="F649" i="10"/>
  <c r="F585" i="10"/>
  <c r="F521" i="10"/>
  <c r="F457" i="10"/>
  <c r="F393" i="10"/>
  <c r="F329" i="10"/>
  <c r="F265" i="10"/>
  <c r="F201" i="10"/>
  <c r="F137" i="10"/>
  <c r="F73" i="10"/>
  <c r="F9" i="10"/>
  <c r="F940" i="10"/>
  <c r="F876" i="10"/>
  <c r="F812" i="10"/>
  <c r="F748" i="10"/>
  <c r="F684" i="10"/>
  <c r="F620" i="10"/>
  <c r="F556" i="10"/>
  <c r="F492" i="10"/>
  <c r="F428" i="10"/>
  <c r="F364" i="10"/>
  <c r="F300" i="10"/>
  <c r="F236" i="10"/>
  <c r="F172" i="10"/>
  <c r="F108" i="10"/>
  <c r="F12" i="10"/>
  <c r="F983" i="10"/>
  <c r="F919" i="10"/>
  <c r="F855" i="10"/>
  <c r="F791" i="10"/>
  <c r="F727" i="10"/>
  <c r="F663" i="10"/>
  <c r="F599" i="10"/>
  <c r="F535" i="10"/>
  <c r="F471" i="10"/>
  <c r="F407" i="10"/>
  <c r="F343" i="10"/>
  <c r="F279" i="10"/>
  <c r="F215" i="10"/>
  <c r="F151" i="10"/>
  <c r="F87" i="10"/>
  <c r="F23" i="10"/>
  <c r="F946" i="10"/>
  <c r="F882" i="10"/>
  <c r="F818" i="10"/>
  <c r="F754" i="10"/>
  <c r="F690" i="10"/>
  <c r="F626" i="10"/>
  <c r="F562" i="10"/>
  <c r="F498" i="10"/>
  <c r="F434" i="10"/>
  <c r="F370" i="10"/>
  <c r="F306" i="10"/>
  <c r="F242" i="10"/>
  <c r="F178" i="10"/>
  <c r="F114" i="10"/>
  <c r="F50" i="10"/>
  <c r="F973" i="10"/>
  <c r="F909" i="10"/>
  <c r="F845" i="10"/>
  <c r="F781" i="10"/>
  <c r="F717" i="10"/>
  <c r="F653" i="10"/>
  <c r="F589" i="10"/>
  <c r="F525" i="10"/>
  <c r="F461" i="10"/>
  <c r="F397" i="10"/>
  <c r="F333" i="10"/>
  <c r="F269" i="10"/>
  <c r="F205" i="10"/>
  <c r="F141" i="10"/>
  <c r="F77" i="10"/>
  <c r="F13" i="10"/>
  <c r="F944" i="10"/>
  <c r="F880" i="10"/>
  <c r="F816" i="10"/>
  <c r="F752" i="10"/>
  <c r="F688" i="10"/>
  <c r="F624" i="10"/>
  <c r="F560" i="10"/>
  <c r="F496" i="10"/>
  <c r="F432" i="10"/>
  <c r="F368" i="10"/>
  <c r="F304" i="10"/>
  <c r="F240" i="10"/>
  <c r="F176" i="10"/>
  <c r="F112" i="10"/>
  <c r="F48" i="10"/>
  <c r="F36" i="10"/>
  <c r="C22" i="18"/>
  <c r="F8" i="10"/>
  <c r="D26" i="18"/>
  <c r="F7" i="10"/>
  <c r="D25" i="18"/>
  <c r="E5" i="10"/>
  <c r="C23" i="18"/>
  <c r="F6" i="10"/>
  <c r="D24" i="18"/>
  <c r="D2" i="10"/>
  <c r="D1" i="10"/>
  <c r="D22" i="18" l="1"/>
  <c r="G112" i="10"/>
  <c r="G368" i="10"/>
  <c r="G624" i="10"/>
  <c r="G880" i="10"/>
  <c r="G141" i="10"/>
  <c r="G397" i="10"/>
  <c r="G653" i="10"/>
  <c r="G909" i="10"/>
  <c r="G178" i="10"/>
  <c r="G434" i="10"/>
  <c r="G690" i="10"/>
  <c r="G946" i="10"/>
  <c r="G215" i="10"/>
  <c r="G471" i="10"/>
  <c r="G727" i="10"/>
  <c r="G983" i="10"/>
  <c r="G236" i="10"/>
  <c r="G492" i="10"/>
  <c r="G748" i="10"/>
  <c r="G9" i="10"/>
  <c r="G265" i="10"/>
  <c r="G521" i="10"/>
  <c r="G777" i="10"/>
  <c r="G30" i="10"/>
  <c r="G286" i="10"/>
  <c r="G542" i="10"/>
  <c r="G798" i="10"/>
  <c r="G67" i="10"/>
  <c r="G323" i="10"/>
  <c r="G579" i="10"/>
  <c r="G835" i="10"/>
  <c r="G40" i="10"/>
  <c r="G296" i="10"/>
  <c r="G552" i="10"/>
  <c r="G808" i="10"/>
  <c r="G69" i="10"/>
  <c r="G325" i="10"/>
  <c r="G581" i="10"/>
  <c r="G837" i="10"/>
  <c r="G90" i="10"/>
  <c r="G346" i="10"/>
  <c r="G602" i="10"/>
  <c r="G858" i="10"/>
  <c r="G111" i="10"/>
  <c r="G367" i="10"/>
  <c r="G623" i="10"/>
  <c r="G879" i="10"/>
  <c r="G212" i="10"/>
  <c r="G468" i="10"/>
  <c r="G724" i="10"/>
  <c r="G980" i="10"/>
  <c r="G241" i="10"/>
  <c r="G497" i="10"/>
  <c r="G753" i="10"/>
  <c r="G22" i="10"/>
  <c r="G278" i="10"/>
  <c r="G534" i="10"/>
  <c r="G790" i="10"/>
  <c r="G43" i="10"/>
  <c r="G299" i="10"/>
  <c r="G555" i="10"/>
  <c r="G811" i="10"/>
  <c r="G32" i="10"/>
  <c r="G288" i="10"/>
  <c r="G544" i="10"/>
  <c r="G800" i="10"/>
  <c r="G61" i="10"/>
  <c r="G317" i="10"/>
  <c r="G573" i="10"/>
  <c r="G829" i="10"/>
  <c r="G98" i="10"/>
  <c r="G354" i="10"/>
  <c r="G610" i="10"/>
  <c r="G866" i="10"/>
  <c r="G135" i="10"/>
  <c r="G391" i="10"/>
  <c r="G647" i="10"/>
  <c r="G903" i="10"/>
  <c r="G220" i="10"/>
  <c r="G476" i="10"/>
  <c r="G732" i="10"/>
  <c r="G988" i="10"/>
  <c r="G249" i="10"/>
  <c r="G505" i="10"/>
  <c r="G761" i="10"/>
  <c r="G14" i="10"/>
  <c r="G270" i="10"/>
  <c r="G526" i="10"/>
  <c r="G782" i="10"/>
  <c r="G51" i="10"/>
  <c r="G307" i="10"/>
  <c r="G563" i="10"/>
  <c r="G819" i="10"/>
  <c r="G24" i="10"/>
  <c r="G280" i="10"/>
  <c r="G536" i="10"/>
  <c r="G792" i="10"/>
  <c r="G53" i="10"/>
  <c r="G309" i="10"/>
  <c r="G565" i="10"/>
  <c r="G821" i="10"/>
  <c r="G74" i="10"/>
  <c r="G330" i="10"/>
  <c r="G586" i="10"/>
  <c r="G842" i="10"/>
  <c r="G95" i="10"/>
  <c r="G351" i="10"/>
  <c r="G607" i="10"/>
  <c r="G863" i="10"/>
  <c r="G132" i="10"/>
  <c r="G388" i="10"/>
  <c r="G644" i="10"/>
  <c r="G900" i="10"/>
  <c r="G161" i="10"/>
  <c r="G417" i="10"/>
  <c r="G673" i="10"/>
  <c r="G929" i="10"/>
  <c r="G198" i="10"/>
  <c r="G454" i="10"/>
  <c r="G710" i="10"/>
  <c r="G966" i="10"/>
  <c r="G219" i="10"/>
  <c r="G475" i="10"/>
  <c r="G731" i="10"/>
  <c r="G987" i="10"/>
  <c r="G144" i="10"/>
  <c r="G400" i="10"/>
  <c r="G656" i="10"/>
  <c r="G912" i="10"/>
  <c r="G173" i="10"/>
  <c r="G429" i="10"/>
  <c r="G685" i="10"/>
  <c r="G941" i="10"/>
  <c r="G210" i="10"/>
  <c r="G466" i="10"/>
  <c r="G722" i="10"/>
  <c r="G978" i="10"/>
  <c r="G247" i="10"/>
  <c r="G503" i="10"/>
  <c r="G759" i="10"/>
  <c r="G76" i="10"/>
  <c r="G332" i="10"/>
  <c r="G588" i="10"/>
  <c r="G844" i="10"/>
  <c r="G105" i="10"/>
  <c r="G361" i="10"/>
  <c r="G617" i="10"/>
  <c r="G873" i="10"/>
  <c r="G126" i="10"/>
  <c r="G382" i="10"/>
  <c r="G638" i="10"/>
  <c r="G894" i="10"/>
  <c r="G163" i="10"/>
  <c r="G419" i="10"/>
  <c r="G675" i="10"/>
  <c r="G931" i="10"/>
  <c r="G200" i="10"/>
  <c r="G456" i="10"/>
  <c r="G712" i="10"/>
  <c r="G968" i="10"/>
  <c r="G229" i="10"/>
  <c r="G485" i="10"/>
  <c r="G741" i="10"/>
  <c r="G997" i="10"/>
  <c r="G250" i="10"/>
  <c r="G506" i="10"/>
  <c r="G762" i="10"/>
  <c r="G15" i="10"/>
  <c r="G271" i="10"/>
  <c r="G527" i="10"/>
  <c r="G783" i="10"/>
  <c r="G20" i="10"/>
  <c r="G308" i="10"/>
  <c r="G564" i="10"/>
  <c r="G820" i="10"/>
  <c r="G81" i="10"/>
  <c r="G337" i="10"/>
  <c r="G593" i="10"/>
  <c r="G849" i="10"/>
  <c r="G118" i="10"/>
  <c r="G374" i="10"/>
  <c r="G630" i="10"/>
  <c r="G886" i="10"/>
  <c r="G139" i="10"/>
  <c r="G395" i="10"/>
  <c r="G651" i="10"/>
  <c r="G907" i="10"/>
  <c r="G52" i="10"/>
  <c r="G256" i="10"/>
  <c r="G512" i="10"/>
  <c r="G768" i="10"/>
  <c r="G29" i="10"/>
  <c r="G285" i="10"/>
  <c r="G541" i="10"/>
  <c r="G797" i="10"/>
  <c r="G66" i="10"/>
  <c r="G322" i="10"/>
  <c r="G578" i="10"/>
  <c r="G834" i="10"/>
  <c r="G103" i="10"/>
  <c r="G359" i="10"/>
  <c r="G615" i="10"/>
  <c r="G871" i="10"/>
  <c r="G124" i="10"/>
  <c r="G380" i="10"/>
  <c r="G636" i="10"/>
  <c r="G892" i="10"/>
  <c r="G153" i="10"/>
  <c r="G409" i="10"/>
  <c r="G665" i="10"/>
  <c r="G921" i="10"/>
  <c r="G174" i="10"/>
  <c r="G430" i="10"/>
  <c r="G686" i="10"/>
  <c r="G942" i="10"/>
  <c r="G211" i="10"/>
  <c r="G467" i="10"/>
  <c r="G723" i="10"/>
  <c r="G979" i="10"/>
  <c r="G248" i="10"/>
  <c r="G504" i="10"/>
  <c r="G760" i="10"/>
  <c r="G21" i="10"/>
  <c r="G277" i="10"/>
  <c r="G533" i="10"/>
  <c r="G789" i="10"/>
  <c r="G42" i="10"/>
  <c r="G298" i="10"/>
  <c r="G554" i="10"/>
  <c r="G810" i="10"/>
  <c r="G63" i="10"/>
  <c r="G319" i="10"/>
  <c r="G575" i="10"/>
  <c r="G831" i="10"/>
  <c r="G164" i="10"/>
  <c r="G420" i="10"/>
  <c r="G676" i="10"/>
  <c r="G932" i="10"/>
  <c r="G193" i="10"/>
  <c r="G449" i="10"/>
  <c r="G705" i="10"/>
  <c r="G961" i="10"/>
  <c r="G230" i="10"/>
  <c r="G486" i="10"/>
  <c r="G742" i="10"/>
  <c r="G998" i="10"/>
  <c r="G251" i="10"/>
  <c r="G507" i="10"/>
  <c r="G763" i="10"/>
  <c r="G688" i="10"/>
  <c r="G205" i="10"/>
  <c r="G48" i="10"/>
  <c r="G304" i="10"/>
  <c r="G816" i="10"/>
  <c r="G77" i="10"/>
  <c r="G845" i="10"/>
  <c r="G370" i="10"/>
  <c r="G407" i="10"/>
  <c r="G663" i="10"/>
  <c r="G172" i="10"/>
  <c r="G428" i="10"/>
  <c r="G940" i="10"/>
  <c r="G713" i="10"/>
  <c r="G969" i="10"/>
  <c r="G478" i="10"/>
  <c r="G734" i="10"/>
  <c r="G990" i="10"/>
  <c r="G259" i="10"/>
  <c r="G515" i="10"/>
  <c r="G771" i="10"/>
  <c r="G60" i="10"/>
  <c r="G232" i="10"/>
  <c r="G488" i="10"/>
  <c r="G744" i="10"/>
  <c r="G1000" i="10"/>
  <c r="G261" i="10"/>
  <c r="G517" i="10"/>
  <c r="G773" i="10"/>
  <c r="G26" i="10"/>
  <c r="G282" i="10"/>
  <c r="G538" i="10"/>
  <c r="G794" i="10"/>
  <c r="G47" i="10"/>
  <c r="G303" i="10"/>
  <c r="G559" i="10"/>
  <c r="G815" i="10"/>
  <c r="G148" i="10"/>
  <c r="G404" i="10"/>
  <c r="G660" i="10"/>
  <c r="G916" i="10"/>
  <c r="G177" i="10"/>
  <c r="G433" i="10"/>
  <c r="G689" i="10"/>
  <c r="G945" i="10"/>
  <c r="G214" i="10"/>
  <c r="G470" i="10"/>
  <c r="G726" i="10"/>
  <c r="G982" i="10"/>
  <c r="G235" i="10"/>
  <c r="G491" i="10"/>
  <c r="G747" i="10"/>
  <c r="G1003" i="10"/>
  <c r="G224" i="10"/>
  <c r="G480" i="10"/>
  <c r="G736" i="10"/>
  <c r="G992" i="10"/>
  <c r="G253" i="10"/>
  <c r="G509" i="10"/>
  <c r="G765" i="10"/>
  <c r="G34" i="10"/>
  <c r="G290" i="10"/>
  <c r="G546" i="10"/>
  <c r="G802" i="10"/>
  <c r="G71" i="10"/>
  <c r="G327" i="10"/>
  <c r="G583" i="10"/>
  <c r="G839" i="10"/>
  <c r="G156" i="10"/>
  <c r="G412" i="10"/>
  <c r="G668" i="10"/>
  <c r="G924" i="10"/>
  <c r="G185" i="10"/>
  <c r="G441" i="10"/>
  <c r="G697" i="10"/>
  <c r="G953" i="10"/>
  <c r="G206" i="10"/>
  <c r="G462" i="10"/>
  <c r="G718" i="10"/>
  <c r="G974" i="10"/>
  <c r="G243" i="10"/>
  <c r="G499" i="10"/>
  <c r="G755" i="10"/>
  <c r="G44" i="10"/>
  <c r="G216" i="10"/>
  <c r="G472" i="10"/>
  <c r="G728" i="10"/>
  <c r="G984" i="10"/>
  <c r="G245" i="10"/>
  <c r="G501" i="10"/>
  <c r="G757" i="10"/>
  <c r="G10" i="10"/>
  <c r="G266" i="10"/>
  <c r="G522" i="10"/>
  <c r="G778" i="10"/>
  <c r="G31" i="10"/>
  <c r="G287" i="10"/>
  <c r="G543" i="10"/>
  <c r="G799" i="10"/>
  <c r="G68" i="10"/>
  <c r="G324" i="10"/>
  <c r="G580" i="10"/>
  <c r="G836" i="10"/>
  <c r="G97" i="10"/>
  <c r="G353" i="10"/>
  <c r="G609" i="10"/>
  <c r="G865" i="10"/>
  <c r="G134" i="10"/>
  <c r="G390" i="10"/>
  <c r="G646" i="10"/>
  <c r="G902" i="10"/>
  <c r="G155" i="10"/>
  <c r="G411" i="10"/>
  <c r="G667" i="10"/>
  <c r="G923" i="10"/>
  <c r="G80" i="10"/>
  <c r="G336" i="10"/>
  <c r="G592" i="10"/>
  <c r="G848" i="10"/>
  <c r="G109" i="10"/>
  <c r="G365" i="10"/>
  <c r="G621" i="10"/>
  <c r="G877" i="10"/>
  <c r="G146" i="10"/>
  <c r="G402" i="10"/>
  <c r="G658" i="10"/>
  <c r="G914" i="10"/>
  <c r="G183" i="10"/>
  <c r="G439" i="10"/>
  <c r="G695" i="10"/>
  <c r="G951" i="10"/>
  <c r="G268" i="10"/>
  <c r="G524" i="10"/>
  <c r="G780" i="10"/>
  <c r="G41" i="10"/>
  <c r="G297" i="10"/>
  <c r="G553" i="10"/>
  <c r="G809" i="10"/>
  <c r="G62" i="10"/>
  <c r="G318" i="10"/>
  <c r="G574" i="10"/>
  <c r="G830" i="10"/>
  <c r="G99" i="10"/>
  <c r="G355" i="10"/>
  <c r="G611" i="10"/>
  <c r="G867" i="10"/>
  <c r="G136" i="10"/>
  <c r="G392" i="10"/>
  <c r="G648" i="10"/>
  <c r="G904" i="10"/>
  <c r="G165" i="10"/>
  <c r="G421" i="10"/>
  <c r="G677" i="10"/>
  <c r="G933" i="10"/>
  <c r="G186" i="10"/>
  <c r="G442" i="10"/>
  <c r="G698" i="10"/>
  <c r="G954" i="10"/>
  <c r="G207" i="10"/>
  <c r="G463" i="10"/>
  <c r="G719" i="10"/>
  <c r="G975" i="10"/>
  <c r="G244" i="10"/>
  <c r="G500" i="10"/>
  <c r="G756" i="10"/>
  <c r="G17" i="10"/>
  <c r="G273" i="10"/>
  <c r="G529" i="10"/>
  <c r="G785" i="10"/>
  <c r="G54" i="10"/>
  <c r="G310" i="10"/>
  <c r="G566" i="10"/>
  <c r="G822" i="10"/>
  <c r="G75" i="10"/>
  <c r="G331" i="10"/>
  <c r="G587" i="10"/>
  <c r="G843" i="10"/>
  <c r="G192" i="10"/>
  <c r="G448" i="10"/>
  <c r="G704" i="10"/>
  <c r="G960" i="10"/>
  <c r="G221" i="10"/>
  <c r="G477" i="10"/>
  <c r="G733" i="10"/>
  <c r="G989" i="10"/>
  <c r="G258" i="10"/>
  <c r="G514" i="10"/>
  <c r="G770" i="10"/>
  <c r="G39" i="10"/>
  <c r="G295" i="10"/>
  <c r="G551" i="10"/>
  <c r="G807" i="10"/>
  <c r="G28" i="10"/>
  <c r="G316" i="10"/>
  <c r="G572" i="10"/>
  <c r="G828" i="10"/>
  <c r="G89" i="10"/>
  <c r="G345" i="10"/>
  <c r="G601" i="10"/>
  <c r="G857" i="10"/>
  <c r="G110" i="10"/>
  <c r="G366" i="10"/>
  <c r="G622" i="10"/>
  <c r="G878" i="10"/>
  <c r="G147" i="10"/>
  <c r="G403" i="10"/>
  <c r="G659" i="10"/>
  <c r="G915" i="10"/>
  <c r="G184" i="10"/>
  <c r="G440" i="10"/>
  <c r="G696" i="10"/>
  <c r="G952" i="10"/>
  <c r="G213" i="10"/>
  <c r="G469" i="10"/>
  <c r="G725" i="10"/>
  <c r="G981" i="10"/>
  <c r="G234" i="10"/>
  <c r="G490" i="10"/>
  <c r="G746" i="10"/>
  <c r="G1002" i="10"/>
  <c r="G255" i="10"/>
  <c r="G511" i="10"/>
  <c r="G767" i="10"/>
  <c r="G100" i="10"/>
  <c r="G356" i="10"/>
  <c r="G612" i="10"/>
  <c r="G868" i="10"/>
  <c r="G129" i="10"/>
  <c r="G385" i="10"/>
  <c r="G641" i="10"/>
  <c r="G897" i="10"/>
  <c r="G166" i="10"/>
  <c r="G422" i="10"/>
  <c r="G678" i="10"/>
  <c r="G934" i="10"/>
  <c r="G187" i="10"/>
  <c r="G443" i="10"/>
  <c r="G699" i="10"/>
  <c r="G955" i="10"/>
  <c r="G176" i="10"/>
  <c r="G944" i="10"/>
  <c r="G717" i="10"/>
  <c r="G560" i="10"/>
  <c r="G333" i="10"/>
  <c r="G589" i="10"/>
  <c r="G114" i="10"/>
  <c r="G626" i="10"/>
  <c r="G882" i="10"/>
  <c r="G151" i="10"/>
  <c r="G919" i="10"/>
  <c r="G684" i="10"/>
  <c r="G201" i="10"/>
  <c r="G457" i="10"/>
  <c r="G222" i="10"/>
  <c r="G36" i="10"/>
  <c r="G240" i="10"/>
  <c r="G496" i="10"/>
  <c r="G752" i="10"/>
  <c r="G13" i="10"/>
  <c r="G269" i="10"/>
  <c r="G525" i="10"/>
  <c r="G781" i="10"/>
  <c r="G50" i="10"/>
  <c r="G306" i="10"/>
  <c r="G562" i="10"/>
  <c r="G818" i="10"/>
  <c r="G87" i="10"/>
  <c r="G343" i="10"/>
  <c r="G599" i="10"/>
  <c r="G855" i="10"/>
  <c r="G108" i="10"/>
  <c r="G364" i="10"/>
  <c r="G620" i="10"/>
  <c r="G876" i="10"/>
  <c r="G137" i="10"/>
  <c r="G393" i="10"/>
  <c r="G649" i="10"/>
  <c r="G905" i="10"/>
  <c r="G158" i="10"/>
  <c r="G414" i="10"/>
  <c r="G670" i="10"/>
  <c r="G926" i="10"/>
  <c r="G195" i="10"/>
  <c r="G451" i="10"/>
  <c r="G707" i="10"/>
  <c r="G963" i="10"/>
  <c r="G168" i="10"/>
  <c r="G424" i="10"/>
  <c r="G680" i="10"/>
  <c r="G936" i="10"/>
  <c r="G197" i="10"/>
  <c r="G453" i="10"/>
  <c r="G709" i="10"/>
  <c r="G965" i="10"/>
  <c r="G218" i="10"/>
  <c r="G474" i="10"/>
  <c r="G730" i="10"/>
  <c r="G986" i="10"/>
  <c r="G239" i="10"/>
  <c r="G495" i="10"/>
  <c r="G751" i="10"/>
  <c r="G84" i="10"/>
  <c r="G340" i="10"/>
  <c r="G596" i="10"/>
  <c r="G852" i="10"/>
  <c r="G113" i="10"/>
  <c r="G369" i="10"/>
  <c r="G625" i="10"/>
  <c r="G881" i="10"/>
  <c r="G150" i="10"/>
  <c r="G406" i="10"/>
  <c r="G662" i="10"/>
  <c r="G918" i="10"/>
  <c r="G171" i="10"/>
  <c r="G427" i="10"/>
  <c r="G683" i="10"/>
  <c r="G939" i="10"/>
  <c r="G160" i="10"/>
  <c r="G416" i="10"/>
  <c r="G672" i="10"/>
  <c r="G928" i="10"/>
  <c r="G189" i="10"/>
  <c r="G445" i="10"/>
  <c r="G701" i="10"/>
  <c r="G957" i="10"/>
  <c r="G226" i="10"/>
  <c r="G482" i="10"/>
  <c r="G738" i="10"/>
  <c r="G994" i="10"/>
  <c r="G263" i="10"/>
  <c r="G519" i="10"/>
  <c r="G775" i="10"/>
  <c r="G92" i="10"/>
  <c r="G348" i="10"/>
  <c r="G604" i="10"/>
  <c r="G860" i="10"/>
  <c r="G121" i="10"/>
  <c r="G377" i="10"/>
  <c r="G633" i="10"/>
  <c r="G889" i="10"/>
  <c r="G142" i="10"/>
  <c r="G398" i="10"/>
  <c r="G654" i="10"/>
  <c r="G910" i="10"/>
  <c r="G179" i="10"/>
  <c r="G435" i="10"/>
  <c r="G691" i="10"/>
  <c r="G947" i="10"/>
  <c r="G152" i="10"/>
  <c r="G408" i="10"/>
  <c r="G664" i="10"/>
  <c r="G920" i="10"/>
  <c r="G181" i="10"/>
  <c r="G437" i="10"/>
  <c r="G693" i="10"/>
  <c r="G949" i="10"/>
  <c r="G202" i="10"/>
  <c r="G458" i="10"/>
  <c r="G714" i="10"/>
  <c r="G970" i="10"/>
  <c r="G223" i="10"/>
  <c r="G479" i="10"/>
  <c r="G735" i="10"/>
  <c r="G991" i="10"/>
  <c r="G260" i="10"/>
  <c r="G516" i="10"/>
  <c r="G772" i="10"/>
  <c r="G33" i="10"/>
  <c r="G289" i="10"/>
  <c r="G545" i="10"/>
  <c r="G801" i="10"/>
  <c r="G70" i="10"/>
  <c r="G326" i="10"/>
  <c r="G582" i="10"/>
  <c r="G838" i="10"/>
  <c r="G91" i="10"/>
  <c r="G347" i="10"/>
  <c r="G603" i="10"/>
  <c r="G859" i="10"/>
  <c r="G16" i="10"/>
  <c r="G272" i="10"/>
  <c r="G528" i="10"/>
  <c r="G784" i="10"/>
  <c r="G45" i="10"/>
  <c r="G301" i="10"/>
  <c r="G557" i="10"/>
  <c r="G813" i="10"/>
  <c r="G82" i="10"/>
  <c r="G338" i="10"/>
  <c r="G594" i="10"/>
  <c r="G850" i="10"/>
  <c r="G119" i="10"/>
  <c r="G375" i="10"/>
  <c r="G631" i="10"/>
  <c r="G887" i="10"/>
  <c r="G204" i="10"/>
  <c r="G460" i="10"/>
  <c r="G716" i="10"/>
  <c r="G972" i="10"/>
  <c r="G233" i="10"/>
  <c r="G489" i="10"/>
  <c r="G745" i="10"/>
  <c r="G1001" i="10"/>
  <c r="G254" i="10"/>
  <c r="G510" i="10"/>
  <c r="G766" i="10"/>
  <c r="G35" i="10"/>
  <c r="G291" i="10"/>
  <c r="G547" i="10"/>
  <c r="G803" i="10"/>
  <c r="G72" i="10"/>
  <c r="G328" i="10"/>
  <c r="G584" i="10"/>
  <c r="G840" i="10"/>
  <c r="G101" i="10"/>
  <c r="G357" i="10"/>
  <c r="G613" i="10"/>
  <c r="G869" i="10"/>
  <c r="G122" i="10"/>
  <c r="G378" i="10"/>
  <c r="G634" i="10"/>
  <c r="G890" i="10"/>
  <c r="G143" i="10"/>
  <c r="G399" i="10"/>
  <c r="G655" i="10"/>
  <c r="G911" i="10"/>
  <c r="G180" i="10"/>
  <c r="G436" i="10"/>
  <c r="G692" i="10"/>
  <c r="G948" i="10"/>
  <c r="G209" i="10"/>
  <c r="G465" i="10"/>
  <c r="G721" i="10"/>
  <c r="G977" i="10"/>
  <c r="G246" i="10"/>
  <c r="G502" i="10"/>
  <c r="G758" i="10"/>
  <c r="G11" i="10"/>
  <c r="G267" i="10"/>
  <c r="G523" i="10"/>
  <c r="G779" i="10"/>
  <c r="G128" i="10"/>
  <c r="G384" i="10"/>
  <c r="G640" i="10"/>
  <c r="G896" i="10"/>
  <c r="G157" i="10"/>
  <c r="G413" i="10"/>
  <c r="G669" i="10"/>
  <c r="G925" i="10"/>
  <c r="G194" i="10"/>
  <c r="G450" i="10"/>
  <c r="G706" i="10"/>
  <c r="G962" i="10"/>
  <c r="G231" i="10"/>
  <c r="G487" i="10"/>
  <c r="G743" i="10"/>
  <c r="G999" i="10"/>
  <c r="G252" i="10"/>
  <c r="G508" i="10"/>
  <c r="G764" i="10"/>
  <c r="G25" i="10"/>
  <c r="G281" i="10"/>
  <c r="G537" i="10"/>
  <c r="G793" i="10"/>
  <c r="G46" i="10"/>
  <c r="G302" i="10"/>
  <c r="G558" i="10"/>
  <c r="G814" i="10"/>
  <c r="G83" i="10"/>
  <c r="G339" i="10"/>
  <c r="G595" i="10"/>
  <c r="G851" i="10"/>
  <c r="G120" i="10"/>
  <c r="G376" i="10"/>
  <c r="G632" i="10"/>
  <c r="G888" i="10"/>
  <c r="G149" i="10"/>
  <c r="G405" i="10"/>
  <c r="G661" i="10"/>
  <c r="G917" i="10"/>
  <c r="G170" i="10"/>
  <c r="G426" i="10"/>
  <c r="G682" i="10"/>
  <c r="G938" i="10"/>
  <c r="G191" i="10"/>
  <c r="G447" i="10"/>
  <c r="G703" i="10"/>
  <c r="G959" i="10"/>
  <c r="G292" i="10"/>
  <c r="G548" i="10"/>
  <c r="G804" i="10"/>
  <c r="G65" i="10"/>
  <c r="G321" i="10"/>
  <c r="G577" i="10"/>
  <c r="G833" i="10"/>
  <c r="G102" i="10"/>
  <c r="G358" i="10"/>
  <c r="G614" i="10"/>
  <c r="G870" i="10"/>
  <c r="G123" i="10"/>
  <c r="G379" i="10"/>
  <c r="G635" i="10"/>
  <c r="G891" i="10"/>
  <c r="G432" i="10"/>
  <c r="G461" i="10"/>
  <c r="G973" i="10"/>
  <c r="G242" i="10"/>
  <c r="G498" i="10"/>
  <c r="G754" i="10"/>
  <c r="G23" i="10"/>
  <c r="G279" i="10"/>
  <c r="G535" i="10"/>
  <c r="G791" i="10"/>
  <c r="G12" i="10"/>
  <c r="G300" i="10"/>
  <c r="G556" i="10"/>
  <c r="G812" i="10"/>
  <c r="G73" i="10"/>
  <c r="G329" i="10"/>
  <c r="G585" i="10"/>
  <c r="G841" i="10"/>
  <c r="G94" i="10"/>
  <c r="G350" i="10"/>
  <c r="G606" i="10"/>
  <c r="G862" i="10"/>
  <c r="G131" i="10"/>
  <c r="G387" i="10"/>
  <c r="G643" i="10"/>
  <c r="G899" i="10"/>
  <c r="G104" i="10"/>
  <c r="G360" i="10"/>
  <c r="G616" i="10"/>
  <c r="G872" i="10"/>
  <c r="G133" i="10"/>
  <c r="G389" i="10"/>
  <c r="G645" i="10"/>
  <c r="G901" i="10"/>
  <c r="G154" i="10"/>
  <c r="G410" i="10"/>
  <c r="G666" i="10"/>
  <c r="G922" i="10"/>
  <c r="G175" i="10"/>
  <c r="G431" i="10"/>
  <c r="G687" i="10"/>
  <c r="G943" i="10"/>
  <c r="G276" i="10"/>
  <c r="G532" i="10"/>
  <c r="G788" i="10"/>
  <c r="G49" i="10"/>
  <c r="G305" i="10"/>
  <c r="G561" i="10"/>
  <c r="G817" i="10"/>
  <c r="G86" i="10"/>
  <c r="G342" i="10"/>
  <c r="G598" i="10"/>
  <c r="G854" i="10"/>
  <c r="G107" i="10"/>
  <c r="G363" i="10"/>
  <c r="G619" i="10"/>
  <c r="G875" i="10"/>
  <c r="G96" i="10"/>
  <c r="G352" i="10"/>
  <c r="G608" i="10"/>
  <c r="G864" i="10"/>
  <c r="G125" i="10"/>
  <c r="G381" i="10"/>
  <c r="G637" i="10"/>
  <c r="G893" i="10"/>
  <c r="G162" i="10"/>
  <c r="G418" i="10"/>
  <c r="G674" i="10"/>
  <c r="G930" i="10"/>
  <c r="G199" i="10"/>
  <c r="G455" i="10"/>
  <c r="G711" i="10"/>
  <c r="G967" i="10"/>
  <c r="G284" i="10"/>
  <c r="G540" i="10"/>
  <c r="G796" i="10"/>
  <c r="G57" i="10"/>
  <c r="G313" i="10"/>
  <c r="G569" i="10"/>
  <c r="G825" i="10"/>
  <c r="G78" i="10"/>
  <c r="G334" i="10"/>
  <c r="G590" i="10"/>
  <c r="G846" i="10"/>
  <c r="G115" i="10"/>
  <c r="G371" i="10"/>
  <c r="G627" i="10"/>
  <c r="G883" i="10"/>
  <c r="G88" i="10"/>
  <c r="G344" i="10"/>
  <c r="G600" i="10"/>
  <c r="G856" i="10"/>
  <c r="G117" i="10"/>
  <c r="G373" i="10"/>
  <c r="G629" i="10"/>
  <c r="G885" i="10"/>
  <c r="G138" i="10"/>
  <c r="G394" i="10"/>
  <c r="G650" i="10"/>
  <c r="G906" i="10"/>
  <c r="G159" i="10"/>
  <c r="G415" i="10"/>
  <c r="G671" i="10"/>
  <c r="G927" i="10"/>
  <c r="G196" i="10"/>
  <c r="G452" i="10"/>
  <c r="G708" i="10"/>
  <c r="G964" i="10"/>
  <c r="G225" i="10"/>
  <c r="G481" i="10"/>
  <c r="G737" i="10"/>
  <c r="G993" i="10"/>
  <c r="G262" i="10"/>
  <c r="G518" i="10"/>
  <c r="G774" i="10"/>
  <c r="G27" i="10"/>
  <c r="G283" i="10"/>
  <c r="G539" i="10"/>
  <c r="G795" i="10"/>
  <c r="G208" i="10"/>
  <c r="G464" i="10"/>
  <c r="G720" i="10"/>
  <c r="G976" i="10"/>
  <c r="G237" i="10"/>
  <c r="G493" i="10"/>
  <c r="G749" i="10"/>
  <c r="G18" i="10"/>
  <c r="G274" i="10"/>
  <c r="G530" i="10"/>
  <c r="G786" i="10"/>
  <c r="G55" i="10"/>
  <c r="G311" i="10"/>
  <c r="G567" i="10"/>
  <c r="G823" i="10"/>
  <c r="G140" i="10"/>
  <c r="G396" i="10"/>
  <c r="G652" i="10"/>
  <c r="G908" i="10"/>
  <c r="G169" i="10"/>
  <c r="G425" i="10"/>
  <c r="G681" i="10"/>
  <c r="G937" i="10"/>
  <c r="G190" i="10"/>
  <c r="G446" i="10"/>
  <c r="G702" i="10"/>
  <c r="G958" i="10"/>
  <c r="G227" i="10"/>
  <c r="G483" i="10"/>
  <c r="G739" i="10"/>
  <c r="G995" i="10"/>
  <c r="G264" i="10"/>
  <c r="G520" i="10"/>
  <c r="G776" i="10"/>
  <c r="G37" i="10"/>
  <c r="G293" i="10"/>
  <c r="G549" i="10"/>
  <c r="G805" i="10"/>
  <c r="G58" i="10"/>
  <c r="G314" i="10"/>
  <c r="G570" i="10"/>
  <c r="G826" i="10"/>
  <c r="G79" i="10"/>
  <c r="G335" i="10"/>
  <c r="G591" i="10"/>
  <c r="G847" i="10"/>
  <c r="G116" i="10"/>
  <c r="G372" i="10"/>
  <c r="G628" i="10"/>
  <c r="G884" i="10"/>
  <c r="G145" i="10"/>
  <c r="G401" i="10"/>
  <c r="G657" i="10"/>
  <c r="G913" i="10"/>
  <c r="G182" i="10"/>
  <c r="G438" i="10"/>
  <c r="G694" i="10"/>
  <c r="G950" i="10"/>
  <c r="G203" i="10"/>
  <c r="G459" i="10"/>
  <c r="G715" i="10"/>
  <c r="G971" i="10"/>
  <c r="G64" i="10"/>
  <c r="G320" i="10"/>
  <c r="G576" i="10"/>
  <c r="G832" i="10"/>
  <c r="G93" i="10"/>
  <c r="G349" i="10"/>
  <c r="G605" i="10"/>
  <c r="G861" i="10"/>
  <c r="G130" i="10"/>
  <c r="G386" i="10"/>
  <c r="G642" i="10"/>
  <c r="G898" i="10"/>
  <c r="G167" i="10"/>
  <c r="G423" i="10"/>
  <c r="G679" i="10"/>
  <c r="G935" i="10"/>
  <c r="G188" i="10"/>
  <c r="G444" i="10"/>
  <c r="G700" i="10"/>
  <c r="G956" i="10"/>
  <c r="G217" i="10"/>
  <c r="G473" i="10"/>
  <c r="G729" i="10"/>
  <c r="G985" i="10"/>
  <c r="G238" i="10"/>
  <c r="G494" i="10"/>
  <c r="G750" i="10"/>
  <c r="G19" i="10"/>
  <c r="G275" i="10"/>
  <c r="G531" i="10"/>
  <c r="G787" i="10"/>
  <c r="G56" i="10"/>
  <c r="G312" i="10"/>
  <c r="G568" i="10"/>
  <c r="G824" i="10"/>
  <c r="G85" i="10"/>
  <c r="G341" i="10"/>
  <c r="G597" i="10"/>
  <c r="G853" i="10"/>
  <c r="G106" i="10"/>
  <c r="G362" i="10"/>
  <c r="G618" i="10"/>
  <c r="G874" i="10"/>
  <c r="G127" i="10"/>
  <c r="G383" i="10"/>
  <c r="G639" i="10"/>
  <c r="G895" i="10"/>
  <c r="G228" i="10"/>
  <c r="G484" i="10"/>
  <c r="G740" i="10"/>
  <c r="G996" i="10"/>
  <c r="G257" i="10"/>
  <c r="G513" i="10"/>
  <c r="G769" i="10"/>
  <c r="G38" i="10"/>
  <c r="G294" i="10"/>
  <c r="G550" i="10"/>
  <c r="G806" i="10"/>
  <c r="G59" i="10"/>
  <c r="G315" i="10"/>
  <c r="G571" i="10"/>
  <c r="G827" i="10"/>
  <c r="F5" i="10"/>
  <c r="D23" i="18"/>
  <c r="G8" i="10"/>
  <c r="E26" i="18"/>
  <c r="G6" i="10"/>
  <c r="E24" i="18"/>
  <c r="G7" i="10"/>
  <c r="E25" i="18"/>
  <c r="G4" i="10"/>
  <c r="E22" i="18"/>
  <c r="E1" i="10"/>
  <c r="E2" i="10"/>
  <c r="H571" i="10" l="1"/>
  <c r="H550" i="10"/>
  <c r="H513" i="10"/>
  <c r="H484" i="10"/>
  <c r="H383" i="10"/>
  <c r="H362" i="10"/>
  <c r="H341" i="10"/>
  <c r="H312" i="10"/>
  <c r="H275" i="10"/>
  <c r="H238" i="10"/>
  <c r="H217" i="10"/>
  <c r="H188" i="10"/>
  <c r="H167" i="10"/>
  <c r="H130" i="10"/>
  <c r="H93" i="10"/>
  <c r="H64" i="10"/>
  <c r="H203" i="10"/>
  <c r="H182" i="10"/>
  <c r="H145" i="10"/>
  <c r="H116" i="10"/>
  <c r="H79" i="10"/>
  <c r="H58" i="10"/>
  <c r="H37" i="10"/>
  <c r="H995" i="10"/>
  <c r="H958" i="10"/>
  <c r="H937" i="10"/>
  <c r="H908" i="10"/>
  <c r="H823" i="10"/>
  <c r="H786" i="10"/>
  <c r="H749" i="10"/>
  <c r="H720" i="10"/>
  <c r="H27" i="10"/>
  <c r="H993" i="10"/>
  <c r="H964" i="10"/>
  <c r="H927" i="10"/>
  <c r="H906" i="10"/>
  <c r="H885" i="10"/>
  <c r="H856" i="10"/>
  <c r="H883" i="10"/>
  <c r="H846" i="10"/>
  <c r="H825" i="10"/>
  <c r="H796" i="10"/>
  <c r="H711" i="10"/>
  <c r="H674" i="10"/>
  <c r="H637" i="10"/>
  <c r="H608" i="10"/>
  <c r="H619" i="10"/>
  <c r="H598" i="10"/>
  <c r="H561" i="10"/>
  <c r="H532" i="10"/>
  <c r="H431" i="10"/>
  <c r="H410" i="10"/>
  <c r="H389" i="10"/>
  <c r="H360" i="10"/>
  <c r="H387" i="10"/>
  <c r="H350" i="10"/>
  <c r="H329" i="10"/>
  <c r="H300" i="10"/>
  <c r="H279" i="10"/>
  <c r="H242" i="10"/>
  <c r="H891" i="10"/>
  <c r="H870" i="10"/>
  <c r="H833" i="10"/>
  <c r="H804" i="10"/>
  <c r="H703" i="10"/>
  <c r="H682" i="10"/>
  <c r="H661" i="10"/>
  <c r="H632" i="10"/>
  <c r="H595" i="10"/>
  <c r="H558" i="10"/>
  <c r="H537" i="10"/>
  <c r="H508" i="10"/>
  <c r="H487" i="10"/>
  <c r="H450" i="10"/>
  <c r="H413" i="10"/>
  <c r="H384" i="10"/>
  <c r="H267" i="10"/>
  <c r="H246" i="10"/>
  <c r="H209" i="10"/>
  <c r="H180" i="10"/>
  <c r="H143" i="10"/>
  <c r="H122" i="10"/>
  <c r="H101" i="10"/>
  <c r="H72" i="10"/>
  <c r="H35" i="10"/>
  <c r="H1001" i="10"/>
  <c r="H972" i="10"/>
  <c r="H887" i="10"/>
  <c r="H850" i="10"/>
  <c r="H813" i="10"/>
  <c r="H784" i="10"/>
  <c r="H859" i="10"/>
  <c r="H838" i="10"/>
  <c r="H801" i="10"/>
  <c r="H772" i="10"/>
  <c r="H735" i="10"/>
  <c r="H714" i="10"/>
  <c r="H693" i="10"/>
  <c r="H664" i="10"/>
  <c r="H691" i="10"/>
  <c r="H654" i="10"/>
  <c r="H633" i="10"/>
  <c r="H604" i="10"/>
  <c r="H519" i="10"/>
  <c r="H482" i="10"/>
  <c r="H445" i="10"/>
  <c r="H416" i="10"/>
  <c r="H427" i="10"/>
  <c r="H406" i="10"/>
  <c r="H369" i="10"/>
  <c r="H340" i="10"/>
  <c r="H239" i="10"/>
  <c r="H218" i="10"/>
  <c r="H197" i="10"/>
  <c r="H168" i="10"/>
  <c r="H195" i="10"/>
  <c r="H158" i="10"/>
  <c r="H137" i="10"/>
  <c r="H108" i="10"/>
  <c r="H87" i="10"/>
  <c r="H50" i="10"/>
  <c r="H13" i="10"/>
  <c r="H36" i="10"/>
  <c r="H457" i="10"/>
  <c r="H151" i="10"/>
  <c r="H589" i="10"/>
  <c r="H944" i="10"/>
  <c r="H443" i="10"/>
  <c r="H422" i="10"/>
  <c r="H385" i="10"/>
  <c r="H356" i="10"/>
  <c r="H255" i="10"/>
  <c r="H234" i="10"/>
  <c r="H213" i="10"/>
  <c r="H184" i="10"/>
  <c r="H147" i="10"/>
  <c r="H110" i="10"/>
  <c r="H89" i="10"/>
  <c r="H28" i="10"/>
  <c r="H39" i="10"/>
  <c r="H989" i="10"/>
  <c r="H960" i="10"/>
  <c r="H843" i="10"/>
  <c r="H822" i="10"/>
  <c r="H785" i="10"/>
  <c r="H756" i="10"/>
  <c r="H719" i="10"/>
  <c r="H698" i="10"/>
  <c r="H677" i="10"/>
  <c r="H648" i="10"/>
  <c r="H611" i="10"/>
  <c r="H574" i="10"/>
  <c r="H553" i="10"/>
  <c r="H524" i="10"/>
  <c r="H439" i="10"/>
  <c r="H402" i="10"/>
  <c r="H365" i="10"/>
  <c r="H336" i="10"/>
  <c r="H411" i="10"/>
  <c r="H390" i="10"/>
  <c r="H353" i="10"/>
  <c r="H324" i="10"/>
  <c r="H287" i="10"/>
  <c r="H266" i="10"/>
  <c r="H245" i="10"/>
  <c r="H216" i="10"/>
  <c r="H243" i="10"/>
  <c r="H206" i="10"/>
  <c r="H185" i="10"/>
  <c r="H156" i="10"/>
  <c r="H71" i="10"/>
  <c r="H34" i="10"/>
  <c r="H992" i="10"/>
  <c r="H1003" i="10"/>
  <c r="H982" i="10"/>
  <c r="H945" i="10"/>
  <c r="H916" i="10"/>
  <c r="H815" i="10"/>
  <c r="H794" i="10"/>
  <c r="H773" i="10"/>
  <c r="H744" i="10"/>
  <c r="H771" i="10"/>
  <c r="H734" i="10"/>
  <c r="H940" i="10"/>
  <c r="H407" i="10"/>
  <c r="H816" i="10"/>
  <c r="H688" i="10"/>
  <c r="H998" i="10"/>
  <c r="H961" i="10"/>
  <c r="H932" i="10"/>
  <c r="H831" i="10"/>
  <c r="H810" i="10"/>
  <c r="H789" i="10"/>
  <c r="H760" i="10"/>
  <c r="H723" i="10"/>
  <c r="H686" i="10"/>
  <c r="H665" i="10"/>
  <c r="H636" i="10"/>
  <c r="H615" i="10"/>
  <c r="H578" i="10"/>
  <c r="H541" i="10"/>
  <c r="H512" i="10"/>
  <c r="H651" i="10"/>
  <c r="H630" i="10"/>
  <c r="H593" i="10"/>
  <c r="H564" i="10"/>
  <c r="H527" i="10"/>
  <c r="H506" i="10"/>
  <c r="H485" i="10"/>
  <c r="H456" i="10"/>
  <c r="H419" i="10"/>
  <c r="H382" i="10"/>
  <c r="H361" i="10"/>
  <c r="H332" i="10"/>
  <c r="H247" i="10"/>
  <c r="H210" i="10"/>
  <c r="H173" i="10"/>
  <c r="H144" i="10"/>
  <c r="H219" i="10"/>
  <c r="H198" i="10"/>
  <c r="H161" i="10"/>
  <c r="H132" i="10"/>
  <c r="H95" i="10"/>
  <c r="H74" i="10"/>
  <c r="H53" i="10"/>
  <c r="H24" i="10"/>
  <c r="H51" i="10"/>
  <c r="H14" i="10"/>
  <c r="H988" i="10"/>
  <c r="H903" i="10"/>
  <c r="H866" i="10"/>
  <c r="H829" i="10"/>
  <c r="H800" i="10"/>
  <c r="H811" i="10"/>
  <c r="H790" i="10"/>
  <c r="H753" i="10"/>
  <c r="H724" i="10"/>
  <c r="H623" i="10"/>
  <c r="H602" i="10"/>
  <c r="H581" i="10"/>
  <c r="H552" i="10"/>
  <c r="H579" i="10"/>
  <c r="H542" i="10"/>
  <c r="H521" i="10"/>
  <c r="H492" i="10"/>
  <c r="H471" i="10"/>
  <c r="H434" i="10"/>
  <c r="H397" i="10"/>
  <c r="H368" i="10"/>
  <c r="H294" i="10"/>
  <c r="H827" i="10"/>
  <c r="H769" i="10"/>
  <c r="H618" i="10"/>
  <c r="H597" i="10"/>
  <c r="H568" i="10"/>
  <c r="H531" i="10"/>
  <c r="H494" i="10"/>
  <c r="H473" i="10"/>
  <c r="H444" i="10"/>
  <c r="H423" i="10"/>
  <c r="H386" i="10"/>
  <c r="H349" i="10"/>
  <c r="H320" i="10"/>
  <c r="H459" i="10"/>
  <c r="H438" i="10"/>
  <c r="H401" i="10"/>
  <c r="H372" i="10"/>
  <c r="H335" i="10"/>
  <c r="H314" i="10"/>
  <c r="H293" i="10"/>
  <c r="H264" i="10"/>
  <c r="H227" i="10"/>
  <c r="H190" i="10"/>
  <c r="H169" i="10"/>
  <c r="H140" i="10"/>
  <c r="H55" i="10"/>
  <c r="H18" i="10"/>
  <c r="H976" i="10"/>
  <c r="H283" i="10"/>
  <c r="H262" i="10"/>
  <c r="H225" i="10"/>
  <c r="H196" i="10"/>
  <c r="H159" i="10"/>
  <c r="H138" i="10"/>
  <c r="H117" i="10"/>
  <c r="H88" i="10"/>
  <c r="H115" i="10"/>
  <c r="H78" i="10"/>
  <c r="H57" i="10"/>
  <c r="H967" i="10"/>
  <c r="H930" i="10"/>
  <c r="H893" i="10"/>
  <c r="H864" i="10"/>
  <c r="H875" i="10"/>
  <c r="H854" i="10"/>
  <c r="H817" i="10"/>
  <c r="H788" i="10"/>
  <c r="H687" i="10"/>
  <c r="H666" i="10"/>
  <c r="H645" i="10"/>
  <c r="H616" i="10"/>
  <c r="H643" i="10"/>
  <c r="H606" i="10"/>
  <c r="H585" i="10"/>
  <c r="H556" i="10"/>
  <c r="H535" i="10"/>
  <c r="H498" i="10"/>
  <c r="H432" i="10"/>
  <c r="H123" i="10"/>
  <c r="H102" i="10"/>
  <c r="H65" i="10"/>
  <c r="H959" i="10"/>
  <c r="H938" i="10"/>
  <c r="H917" i="10"/>
  <c r="H888" i="10"/>
  <c r="H851" i="10"/>
  <c r="H814" i="10"/>
  <c r="H793" i="10"/>
  <c r="H764" i="10"/>
  <c r="H743" i="10"/>
  <c r="H706" i="10"/>
  <c r="H669" i="10"/>
  <c r="H640" i="10"/>
  <c r="H523" i="10"/>
  <c r="H502" i="10"/>
  <c r="H465" i="10"/>
  <c r="H436" i="10"/>
  <c r="H399" i="10"/>
  <c r="H378" i="10"/>
  <c r="H357" i="10"/>
  <c r="H328" i="10"/>
  <c r="H291" i="10"/>
  <c r="H254" i="10"/>
  <c r="H233" i="10"/>
  <c r="H204" i="10"/>
  <c r="H119" i="10"/>
  <c r="H82" i="10"/>
  <c r="H45" i="10"/>
  <c r="H16" i="10"/>
  <c r="H91" i="10"/>
  <c r="H70" i="10"/>
  <c r="H33" i="10"/>
  <c r="H991" i="10"/>
  <c r="H970" i="10"/>
  <c r="H949" i="10"/>
  <c r="H920" i="10"/>
  <c r="H947" i="10"/>
  <c r="H910" i="10"/>
  <c r="H889" i="10"/>
  <c r="H860" i="10"/>
  <c r="H775" i="10"/>
  <c r="H738" i="10"/>
  <c r="H701" i="10"/>
  <c r="H672" i="10"/>
  <c r="H683" i="10"/>
  <c r="H662" i="10"/>
  <c r="H625" i="10"/>
  <c r="H596" i="10"/>
  <c r="H495" i="10"/>
  <c r="H474" i="10"/>
  <c r="H453" i="10"/>
  <c r="H424" i="10"/>
  <c r="H451" i="10"/>
  <c r="H414" i="10"/>
  <c r="H393" i="10"/>
  <c r="H364" i="10"/>
  <c r="H343" i="10"/>
  <c r="H306" i="10"/>
  <c r="H269" i="10"/>
  <c r="H240" i="10"/>
  <c r="H222" i="10"/>
  <c r="H919" i="10"/>
  <c r="H114" i="10"/>
  <c r="H717" i="10"/>
  <c r="H699" i="10"/>
  <c r="H678" i="10"/>
  <c r="H641" i="10"/>
  <c r="H612" i="10"/>
  <c r="H511" i="10"/>
  <c r="H490" i="10"/>
  <c r="H469" i="10"/>
  <c r="H440" i="10"/>
  <c r="H403" i="10"/>
  <c r="H366" i="10"/>
  <c r="H345" i="10"/>
  <c r="H316" i="10"/>
  <c r="H295" i="10"/>
  <c r="H258" i="10"/>
  <c r="H221" i="10"/>
  <c r="H192" i="10"/>
  <c r="H75" i="10"/>
  <c r="H54" i="10"/>
  <c r="H17" i="10"/>
  <c r="H975" i="10"/>
  <c r="H954" i="10"/>
  <c r="H933" i="10"/>
  <c r="H904" i="10"/>
  <c r="H867" i="10"/>
  <c r="H830" i="10"/>
  <c r="H809" i="10"/>
  <c r="H780" i="10"/>
  <c r="H695" i="10"/>
  <c r="H658" i="10"/>
  <c r="H621" i="10"/>
  <c r="H592" i="10"/>
  <c r="H667" i="10"/>
  <c r="H646" i="10"/>
  <c r="H609" i="10"/>
  <c r="H580" i="10"/>
  <c r="H543" i="10"/>
  <c r="H522" i="10"/>
  <c r="H501" i="10"/>
  <c r="H472" i="10"/>
  <c r="H499" i="10"/>
  <c r="H462" i="10"/>
  <c r="H441" i="10"/>
  <c r="H412" i="10"/>
  <c r="H327" i="10"/>
  <c r="H290" i="10"/>
  <c r="H253" i="10"/>
  <c r="H224" i="10"/>
  <c r="H235" i="10"/>
  <c r="H214" i="10"/>
  <c r="H177" i="10"/>
  <c r="H148" i="10"/>
  <c r="H47" i="10"/>
  <c r="H26" i="10"/>
  <c r="H1000" i="10"/>
  <c r="H60" i="10"/>
  <c r="H990" i="10"/>
  <c r="H713" i="10"/>
  <c r="H663" i="10"/>
  <c r="H77" i="10"/>
  <c r="H205" i="10"/>
  <c r="H251" i="10"/>
  <c r="H230" i="10"/>
  <c r="H193" i="10"/>
  <c r="H164" i="10"/>
  <c r="H63" i="10"/>
  <c r="H42" i="10"/>
  <c r="H21" i="10"/>
  <c r="H979" i="10"/>
  <c r="H942" i="10"/>
  <c r="H921" i="10"/>
  <c r="H892" i="10"/>
  <c r="H871" i="10"/>
  <c r="H834" i="10"/>
  <c r="H797" i="10"/>
  <c r="H768" i="10"/>
  <c r="H907" i="10"/>
  <c r="H886" i="10"/>
  <c r="H849" i="10"/>
  <c r="H820" i="10"/>
  <c r="H783" i="10"/>
  <c r="H762" i="10"/>
  <c r="H741" i="10"/>
  <c r="H712" i="10"/>
  <c r="H675" i="10"/>
  <c r="H638" i="10"/>
  <c r="H617" i="10"/>
  <c r="H588" i="10"/>
  <c r="H503" i="10"/>
  <c r="H466" i="10"/>
  <c r="H429" i="10"/>
  <c r="H400" i="10"/>
  <c r="H475" i="10"/>
  <c r="H454" i="10"/>
  <c r="H417" i="10"/>
  <c r="H388" i="10"/>
  <c r="H351" i="10"/>
  <c r="H330" i="10"/>
  <c r="H309" i="10"/>
  <c r="H280" i="10"/>
  <c r="H307" i="10"/>
  <c r="H270" i="10"/>
  <c r="H249" i="10"/>
  <c r="H220" i="10"/>
  <c r="H135" i="10"/>
  <c r="H98" i="10"/>
  <c r="H61" i="10"/>
  <c r="H32" i="10"/>
  <c r="H43" i="10"/>
  <c r="H22" i="10"/>
  <c r="H980" i="10"/>
  <c r="H879" i="10"/>
  <c r="H858" i="10"/>
  <c r="H837" i="10"/>
  <c r="H808" i="10"/>
  <c r="H835" i="10"/>
  <c r="H798" i="10"/>
  <c r="H777" i="10"/>
  <c r="H748" i="10"/>
  <c r="H727" i="10"/>
  <c r="H690" i="10"/>
  <c r="H653" i="10"/>
  <c r="H624" i="10"/>
  <c r="H806" i="10"/>
  <c r="H740" i="10"/>
  <c r="H639" i="10"/>
  <c r="H59" i="10"/>
  <c r="H38" i="10"/>
  <c r="H996" i="10"/>
  <c r="H895" i="10"/>
  <c r="H874" i="10"/>
  <c r="H853" i="10"/>
  <c r="H824" i="10"/>
  <c r="H787" i="10"/>
  <c r="H750" i="10"/>
  <c r="H729" i="10"/>
  <c r="H700" i="10"/>
  <c r="H679" i="10"/>
  <c r="H642" i="10"/>
  <c r="H605" i="10"/>
  <c r="H576" i="10"/>
  <c r="H715" i="10"/>
  <c r="H694" i="10"/>
  <c r="H657" i="10"/>
  <c r="H628" i="10"/>
  <c r="H591" i="10"/>
  <c r="H570" i="10"/>
  <c r="H549" i="10"/>
  <c r="H520" i="10"/>
  <c r="H483" i="10"/>
  <c r="H446" i="10"/>
  <c r="H425" i="10"/>
  <c r="H396" i="10"/>
  <c r="H311" i="10"/>
  <c r="H274" i="10"/>
  <c r="H237" i="10"/>
  <c r="H208" i="10"/>
  <c r="H539" i="10"/>
  <c r="H518" i="10"/>
  <c r="H481" i="10"/>
  <c r="H452" i="10"/>
  <c r="H415" i="10"/>
  <c r="H394" i="10"/>
  <c r="H373" i="10"/>
  <c r="H344" i="10"/>
  <c r="H371" i="10"/>
  <c r="H334" i="10"/>
  <c r="H313" i="10"/>
  <c r="H284" i="10"/>
  <c r="H199" i="10"/>
  <c r="H162" i="10"/>
  <c r="H125" i="10"/>
  <c r="H96" i="10"/>
  <c r="H107" i="10"/>
  <c r="H86" i="10"/>
  <c r="H49" i="10"/>
  <c r="H943" i="10"/>
  <c r="H922" i="10"/>
  <c r="H901" i="10"/>
  <c r="H872" i="10"/>
  <c r="H899" i="10"/>
  <c r="H862" i="10"/>
  <c r="H841" i="10"/>
  <c r="H812" i="10"/>
  <c r="H791" i="10"/>
  <c r="H754" i="10"/>
  <c r="H461" i="10"/>
  <c r="H379" i="10"/>
  <c r="H358" i="10"/>
  <c r="H321" i="10"/>
  <c r="H292" i="10"/>
  <c r="H191" i="10"/>
  <c r="H170" i="10"/>
  <c r="H149" i="10"/>
  <c r="H120" i="10"/>
  <c r="H83" i="10"/>
  <c r="H46" i="10"/>
  <c r="H25" i="10"/>
  <c r="H999" i="10"/>
  <c r="H962" i="10"/>
  <c r="H925" i="10"/>
  <c r="H896" i="10"/>
  <c r="H779" i="10"/>
  <c r="H758" i="10"/>
  <c r="H721" i="10"/>
  <c r="H692" i="10"/>
  <c r="H655" i="10"/>
  <c r="H634" i="10"/>
  <c r="H613" i="10"/>
  <c r="H584" i="10"/>
  <c r="H547" i="10"/>
  <c r="H510" i="10"/>
  <c r="H489" i="10"/>
  <c r="H460" i="10"/>
  <c r="H375" i="10"/>
  <c r="H338" i="10"/>
  <c r="H301" i="10"/>
  <c r="H272" i="10"/>
  <c r="H347" i="10"/>
  <c r="H326" i="10"/>
  <c r="H289" i="10"/>
  <c r="H260" i="10"/>
  <c r="H223" i="10"/>
  <c r="H202" i="10"/>
  <c r="H181" i="10"/>
  <c r="H152" i="10"/>
  <c r="H179" i="10"/>
  <c r="H142" i="10"/>
  <c r="H121" i="10"/>
  <c r="H92" i="10"/>
  <c r="H994" i="10"/>
  <c r="H957" i="10"/>
  <c r="H928" i="10"/>
  <c r="H939" i="10"/>
  <c r="H918" i="10"/>
  <c r="H881" i="10"/>
  <c r="H852" i="10"/>
  <c r="H751" i="10"/>
  <c r="H730" i="10"/>
  <c r="H709" i="10"/>
  <c r="H680" i="10"/>
  <c r="H707" i="10"/>
  <c r="H670" i="10"/>
  <c r="H649" i="10"/>
  <c r="H620" i="10"/>
  <c r="H599" i="10"/>
  <c r="H562" i="10"/>
  <c r="H525" i="10"/>
  <c r="H496" i="10"/>
  <c r="H684" i="10"/>
  <c r="H626" i="10"/>
  <c r="H560" i="10"/>
  <c r="H955" i="10"/>
  <c r="H934" i="10"/>
  <c r="H897" i="10"/>
  <c r="H868" i="10"/>
  <c r="H767" i="10"/>
  <c r="H746" i="10"/>
  <c r="H725" i="10"/>
  <c r="H696" i="10"/>
  <c r="H659" i="10"/>
  <c r="H622" i="10"/>
  <c r="H601" i="10"/>
  <c r="H572" i="10"/>
  <c r="H551" i="10"/>
  <c r="H514" i="10"/>
  <c r="H477" i="10"/>
  <c r="H448" i="10"/>
  <c r="H331" i="10"/>
  <c r="H310" i="10"/>
  <c r="H273" i="10"/>
  <c r="H244" i="10"/>
  <c r="H207" i="10"/>
  <c r="H186" i="10"/>
  <c r="H165" i="10"/>
  <c r="H136" i="10"/>
  <c r="H99" i="10"/>
  <c r="H62" i="10"/>
  <c r="H41" i="10"/>
  <c r="H951" i="10"/>
  <c r="H914" i="10"/>
  <c r="H877" i="10"/>
  <c r="H848" i="10"/>
  <c r="H923" i="10"/>
  <c r="H902" i="10"/>
  <c r="H865" i="10"/>
  <c r="H836" i="10"/>
  <c r="H799" i="10"/>
  <c r="H778" i="10"/>
  <c r="H757" i="10"/>
  <c r="H728" i="10"/>
  <c r="H755" i="10"/>
  <c r="H718" i="10"/>
  <c r="H697" i="10"/>
  <c r="H668" i="10"/>
  <c r="H583" i="10"/>
  <c r="H546" i="10"/>
  <c r="H509" i="10"/>
  <c r="H480" i="10"/>
  <c r="H491" i="10"/>
  <c r="H470" i="10"/>
  <c r="H433" i="10"/>
  <c r="H404" i="10"/>
  <c r="H303" i="10"/>
  <c r="H282" i="10"/>
  <c r="H261" i="10"/>
  <c r="H232" i="10"/>
  <c r="H259" i="10"/>
  <c r="H969" i="10"/>
  <c r="H172" i="10"/>
  <c r="H845" i="10"/>
  <c r="H48" i="10"/>
  <c r="H507" i="10"/>
  <c r="H486" i="10"/>
  <c r="H449" i="10"/>
  <c r="H420" i="10"/>
  <c r="H319" i="10"/>
  <c r="H298" i="10"/>
  <c r="H277" i="10"/>
  <c r="H248" i="10"/>
  <c r="H211" i="10"/>
  <c r="H174" i="10"/>
  <c r="H153" i="10"/>
  <c r="H124" i="10"/>
  <c r="H103" i="10"/>
  <c r="H66" i="10"/>
  <c r="H29" i="10"/>
  <c r="H52" i="10"/>
  <c r="H139" i="10"/>
  <c r="H118" i="10"/>
  <c r="H81" i="10"/>
  <c r="H20" i="10"/>
  <c r="H15" i="10"/>
  <c r="H997" i="10"/>
  <c r="H968" i="10"/>
  <c r="H931" i="10"/>
  <c r="H894" i="10"/>
  <c r="H873" i="10"/>
  <c r="H844" i="10"/>
  <c r="H759" i="10"/>
  <c r="H722" i="10"/>
  <c r="H685" i="10"/>
  <c r="H656" i="10"/>
  <c r="H731" i="10"/>
  <c r="H710" i="10"/>
  <c r="H673" i="10"/>
  <c r="H644" i="10"/>
  <c r="H607" i="10"/>
  <c r="H586" i="10"/>
  <c r="H565" i="10"/>
  <c r="H536" i="10"/>
  <c r="H563" i="10"/>
  <c r="H526" i="10"/>
  <c r="H505" i="10"/>
  <c r="H476" i="10"/>
  <c r="H391" i="10"/>
  <c r="H354" i="10"/>
  <c r="H317" i="10"/>
  <c r="H288" i="10"/>
  <c r="H299" i="10"/>
  <c r="H278" i="10"/>
  <c r="H241" i="10"/>
  <c r="H212" i="10"/>
  <c r="H111" i="10"/>
  <c r="H90" i="10"/>
  <c r="H69" i="10"/>
  <c r="H40" i="10"/>
  <c r="H67" i="10"/>
  <c r="H30" i="10"/>
  <c r="H9" i="10"/>
  <c r="H983" i="10"/>
  <c r="H946" i="10"/>
  <c r="H909" i="10"/>
  <c r="H880" i="10"/>
  <c r="H315" i="10"/>
  <c r="H257" i="10"/>
  <c r="H228" i="10"/>
  <c r="H127" i="10"/>
  <c r="H106" i="10"/>
  <c r="H85" i="10"/>
  <c r="H56" i="10"/>
  <c r="H19" i="10"/>
  <c r="H985" i="10"/>
  <c r="H956" i="10"/>
  <c r="H935" i="10"/>
  <c r="H898" i="10"/>
  <c r="H861" i="10"/>
  <c r="H832" i="10"/>
  <c r="H971" i="10"/>
  <c r="H950" i="10"/>
  <c r="H913" i="10"/>
  <c r="H884" i="10"/>
  <c r="H847" i="10"/>
  <c r="H826" i="10"/>
  <c r="H805" i="10"/>
  <c r="H776" i="10"/>
  <c r="H739" i="10"/>
  <c r="H702" i="10"/>
  <c r="H681" i="10"/>
  <c r="H652" i="10"/>
  <c r="H567" i="10"/>
  <c r="H530" i="10"/>
  <c r="H493" i="10"/>
  <c r="H464" i="10"/>
  <c r="H795" i="10"/>
  <c r="H774" i="10"/>
  <c r="H737" i="10"/>
  <c r="H708" i="10"/>
  <c r="H671" i="10"/>
  <c r="H650" i="10"/>
  <c r="H629" i="10"/>
  <c r="H600" i="10"/>
  <c r="H627" i="10"/>
  <c r="H590" i="10"/>
  <c r="H569" i="10"/>
  <c r="H540" i="10"/>
  <c r="H455" i="10"/>
  <c r="H418" i="10"/>
  <c r="H381" i="10"/>
  <c r="H352" i="10"/>
  <c r="H363" i="10"/>
  <c r="H342" i="10"/>
  <c r="H305" i="10"/>
  <c r="H276" i="10"/>
  <c r="H175" i="10"/>
  <c r="H154" i="10"/>
  <c r="H133" i="10"/>
  <c r="H104" i="10"/>
  <c r="H131" i="10"/>
  <c r="H94" i="10"/>
  <c r="H73" i="10"/>
  <c r="H12" i="10"/>
  <c r="H23" i="10"/>
  <c r="H973" i="10"/>
  <c r="H635" i="10"/>
  <c r="H614" i="10"/>
  <c r="H577" i="10"/>
  <c r="H548" i="10"/>
  <c r="H447" i="10"/>
  <c r="H426" i="10"/>
  <c r="H405" i="10"/>
  <c r="H376" i="10"/>
  <c r="H339" i="10"/>
  <c r="H302" i="10"/>
  <c r="H281" i="10"/>
  <c r="H252" i="10"/>
  <c r="H231" i="10"/>
  <c r="H194" i="10"/>
  <c r="H157" i="10"/>
  <c r="H128" i="10"/>
  <c r="H11" i="10"/>
  <c r="H977" i="10"/>
  <c r="H948" i="10"/>
  <c r="H911" i="10"/>
  <c r="H890" i="10"/>
  <c r="H869" i="10"/>
  <c r="H840" i="10"/>
  <c r="H803" i="10"/>
  <c r="H766" i="10"/>
  <c r="H745" i="10"/>
  <c r="H716" i="10"/>
  <c r="H631" i="10"/>
  <c r="H594" i="10"/>
  <c r="H557" i="10"/>
  <c r="H528" i="10"/>
  <c r="H603" i="10"/>
  <c r="H582" i="10"/>
  <c r="H545" i="10"/>
  <c r="H516" i="10"/>
  <c r="H479" i="10"/>
  <c r="H458" i="10"/>
  <c r="H437" i="10"/>
  <c r="H408" i="10"/>
  <c r="H435" i="10"/>
  <c r="H398" i="10"/>
  <c r="H377" i="10"/>
  <c r="H348" i="10"/>
  <c r="H263" i="10"/>
  <c r="H226" i="10"/>
  <c r="H189" i="10"/>
  <c r="H160" i="10"/>
  <c r="H171" i="10"/>
  <c r="H150" i="10"/>
  <c r="H113" i="10"/>
  <c r="H84" i="10"/>
  <c r="H986" i="10"/>
  <c r="H965" i="10"/>
  <c r="H936" i="10"/>
  <c r="H963" i="10"/>
  <c r="H926" i="10"/>
  <c r="H905" i="10"/>
  <c r="H876" i="10"/>
  <c r="H855" i="10"/>
  <c r="H818" i="10"/>
  <c r="H781" i="10"/>
  <c r="H752" i="10"/>
  <c r="H201" i="10"/>
  <c r="H882" i="10"/>
  <c r="H333" i="10"/>
  <c r="H176" i="10"/>
  <c r="H187" i="10"/>
  <c r="H166" i="10"/>
  <c r="H129" i="10"/>
  <c r="H100" i="10"/>
  <c r="H1002" i="10"/>
  <c r="H981" i="10"/>
  <c r="H952" i="10"/>
  <c r="H915" i="10"/>
  <c r="H878" i="10"/>
  <c r="H857" i="10"/>
  <c r="H828" i="10"/>
  <c r="H807" i="10"/>
  <c r="H770" i="10"/>
  <c r="H733" i="10"/>
  <c r="H704" i="10"/>
  <c r="H587" i="10"/>
  <c r="H566" i="10"/>
  <c r="H529" i="10"/>
  <c r="H500" i="10"/>
  <c r="H463" i="10"/>
  <c r="H442" i="10"/>
  <c r="H421" i="10"/>
  <c r="H392" i="10"/>
  <c r="H355" i="10"/>
  <c r="H318" i="10"/>
  <c r="H297" i="10"/>
  <c r="H268" i="10"/>
  <c r="H183" i="10"/>
  <c r="H146" i="10"/>
  <c r="H109" i="10"/>
  <c r="H80" i="10"/>
  <c r="H155" i="10"/>
  <c r="H134" i="10"/>
  <c r="H97" i="10"/>
  <c r="H68" i="10"/>
  <c r="H31" i="10"/>
  <c r="H10" i="10"/>
  <c r="H984" i="10"/>
  <c r="H44" i="10"/>
  <c r="H974" i="10"/>
  <c r="H953" i="10"/>
  <c r="H924" i="10"/>
  <c r="H839" i="10"/>
  <c r="H802" i="10"/>
  <c r="H765" i="10"/>
  <c r="H736" i="10"/>
  <c r="H747" i="10"/>
  <c r="H726" i="10"/>
  <c r="H689" i="10"/>
  <c r="H660" i="10"/>
  <c r="H559" i="10"/>
  <c r="H538" i="10"/>
  <c r="H517" i="10"/>
  <c r="H488" i="10"/>
  <c r="H515" i="10"/>
  <c r="H478" i="10"/>
  <c r="H428" i="10"/>
  <c r="H370" i="10"/>
  <c r="H304" i="10"/>
  <c r="H763" i="10"/>
  <c r="H742" i="10"/>
  <c r="H705" i="10"/>
  <c r="H676" i="10"/>
  <c r="H575" i="10"/>
  <c r="H554" i="10"/>
  <c r="H533" i="10"/>
  <c r="H504" i="10"/>
  <c r="H467" i="10"/>
  <c r="H430" i="10"/>
  <c r="H409" i="10"/>
  <c r="H380" i="10"/>
  <c r="H359" i="10"/>
  <c r="H322" i="10"/>
  <c r="H285" i="10"/>
  <c r="H256" i="10"/>
  <c r="H395" i="10"/>
  <c r="H374" i="10"/>
  <c r="H337" i="10"/>
  <c r="H308" i="10"/>
  <c r="H271" i="10"/>
  <c r="H250" i="10"/>
  <c r="H229" i="10"/>
  <c r="H200" i="10"/>
  <c r="H163" i="10"/>
  <c r="H126" i="10"/>
  <c r="H105" i="10"/>
  <c r="H76" i="10"/>
  <c r="H978" i="10"/>
  <c r="H941" i="10"/>
  <c r="H912" i="10"/>
  <c r="H987" i="10"/>
  <c r="H966" i="10"/>
  <c r="H929" i="10"/>
  <c r="H900" i="10"/>
  <c r="H863" i="10"/>
  <c r="H842" i="10"/>
  <c r="H821" i="10"/>
  <c r="H792" i="10"/>
  <c r="H819" i="10"/>
  <c r="H782" i="10"/>
  <c r="H761" i="10"/>
  <c r="H732" i="10"/>
  <c r="H647" i="10"/>
  <c r="H610" i="10"/>
  <c r="H573" i="10"/>
  <c r="H544" i="10"/>
  <c r="H555" i="10"/>
  <c r="H534" i="10"/>
  <c r="H497" i="10"/>
  <c r="H468" i="10"/>
  <c r="H367" i="10"/>
  <c r="H346" i="10"/>
  <c r="H325" i="10"/>
  <c r="H296" i="10"/>
  <c r="H323" i="10"/>
  <c r="H286" i="10"/>
  <c r="H265" i="10"/>
  <c r="H236" i="10"/>
  <c r="H215" i="10"/>
  <c r="H178" i="10"/>
  <c r="H141" i="10"/>
  <c r="H112" i="10"/>
  <c r="H7" i="10"/>
  <c r="F25" i="18"/>
  <c r="H8" i="10"/>
  <c r="F26" i="18"/>
  <c r="H4" i="10"/>
  <c r="F22" i="18"/>
  <c r="H6" i="10"/>
  <c r="F24" i="18"/>
  <c r="G5" i="10"/>
  <c r="E23" i="18"/>
  <c r="F2" i="10"/>
  <c r="F1" i="10"/>
  <c r="I141" i="10" l="1"/>
  <c r="I112" i="10"/>
  <c r="I468" i="10"/>
  <c r="I544" i="10"/>
  <c r="I215" i="10"/>
  <c r="I323" i="10"/>
  <c r="I367" i="10"/>
  <c r="I555" i="10"/>
  <c r="I647" i="10"/>
  <c r="I819" i="10"/>
  <c r="I863" i="10"/>
  <c r="I987" i="10"/>
  <c r="I76" i="10"/>
  <c r="I200" i="10"/>
  <c r="I308" i="10"/>
  <c r="I256" i="10"/>
  <c r="I380" i="10"/>
  <c r="I504" i="10"/>
  <c r="I676" i="10"/>
  <c r="I304" i="10"/>
  <c r="I515" i="10"/>
  <c r="I559" i="10"/>
  <c r="I747" i="10"/>
  <c r="I839" i="10"/>
  <c r="I44" i="10"/>
  <c r="I68" i="10"/>
  <c r="I80" i="10"/>
  <c r="I268" i="10"/>
  <c r="I392" i="10"/>
  <c r="I500" i="10"/>
  <c r="I704" i="10"/>
  <c r="I828" i="10"/>
  <c r="I952" i="10"/>
  <c r="I129" i="10"/>
  <c r="I333" i="10"/>
  <c r="I781" i="10"/>
  <c r="I905" i="10"/>
  <c r="I965" i="10"/>
  <c r="I150" i="10"/>
  <c r="I226" i="10"/>
  <c r="I398" i="10"/>
  <c r="I458" i="10"/>
  <c r="I582" i="10"/>
  <c r="I594" i="10"/>
  <c r="I766" i="10"/>
  <c r="I890" i="10"/>
  <c r="I11" i="10"/>
  <c r="I231" i="10"/>
  <c r="I339" i="10"/>
  <c r="I447" i="10"/>
  <c r="I635" i="10"/>
  <c r="I73" i="10"/>
  <c r="I133" i="10"/>
  <c r="I305" i="10"/>
  <c r="I381" i="10"/>
  <c r="I569" i="10"/>
  <c r="I629" i="10"/>
  <c r="I737" i="10"/>
  <c r="I493" i="10"/>
  <c r="I681" i="10"/>
  <c r="I805" i="10"/>
  <c r="I913" i="10"/>
  <c r="I861" i="10"/>
  <c r="I985" i="10"/>
  <c r="I106" i="10"/>
  <c r="I315" i="10"/>
  <c r="I983" i="10"/>
  <c r="I40" i="10"/>
  <c r="I212" i="10"/>
  <c r="I288" i="10"/>
  <c r="I476" i="10"/>
  <c r="I536" i="10"/>
  <c r="I644" i="10"/>
  <c r="I656" i="10"/>
  <c r="I844" i="10"/>
  <c r="I968" i="10"/>
  <c r="I81" i="10"/>
  <c r="I29" i="10"/>
  <c r="I153" i="10"/>
  <c r="I277" i="10"/>
  <c r="I449" i="10"/>
  <c r="I845" i="10"/>
  <c r="I232" i="10"/>
  <c r="I404" i="10"/>
  <c r="I480" i="10"/>
  <c r="I668" i="10"/>
  <c r="I728" i="10"/>
  <c r="I836" i="10"/>
  <c r="I848" i="10"/>
  <c r="I41" i="10"/>
  <c r="I165" i="10"/>
  <c r="I273" i="10"/>
  <c r="I477" i="10"/>
  <c r="I601" i="10"/>
  <c r="I725" i="10"/>
  <c r="I897" i="10"/>
  <c r="I626" i="10"/>
  <c r="I562" i="10"/>
  <c r="I670" i="10"/>
  <c r="I730" i="10"/>
  <c r="I918" i="10"/>
  <c r="I994" i="10"/>
  <c r="I179" i="10"/>
  <c r="I223" i="10"/>
  <c r="I347" i="10"/>
  <c r="I375" i="10"/>
  <c r="I547" i="10"/>
  <c r="I655" i="10"/>
  <c r="I779" i="10"/>
  <c r="I999" i="10"/>
  <c r="I120" i="10"/>
  <c r="I292" i="10"/>
  <c r="I461" i="10"/>
  <c r="I841" i="10"/>
  <c r="I901" i="10"/>
  <c r="I86" i="10"/>
  <c r="I162" i="10"/>
  <c r="I334" i="10"/>
  <c r="I394" i="10"/>
  <c r="I518" i="10"/>
  <c r="I274" i="10"/>
  <c r="I446" i="10"/>
  <c r="I570" i="10"/>
  <c r="I694" i="10"/>
  <c r="I642" i="10"/>
  <c r="I750" i="10"/>
  <c r="I874" i="10"/>
  <c r="I59" i="10"/>
  <c r="I740" i="10"/>
  <c r="I690" i="10"/>
  <c r="I798" i="10"/>
  <c r="I858" i="10"/>
  <c r="I43" i="10"/>
  <c r="I135" i="10"/>
  <c r="I307" i="10"/>
  <c r="I351" i="10"/>
  <c r="I475" i="10"/>
  <c r="I503" i="10"/>
  <c r="I675" i="10"/>
  <c r="I783" i="10"/>
  <c r="I907" i="10"/>
  <c r="I871" i="10"/>
  <c r="I979" i="10"/>
  <c r="I164" i="10"/>
  <c r="I205" i="10"/>
  <c r="I990" i="10"/>
  <c r="I47" i="10"/>
  <c r="I235" i="10"/>
  <c r="I327" i="10"/>
  <c r="I499" i="10"/>
  <c r="I543" i="10"/>
  <c r="I667" i="10"/>
  <c r="I695" i="10"/>
  <c r="I867" i="10"/>
  <c r="I975" i="10"/>
  <c r="I192" i="10"/>
  <c r="I316" i="10"/>
  <c r="I440" i="10"/>
  <c r="I612" i="10"/>
  <c r="I717" i="10"/>
  <c r="I240" i="10"/>
  <c r="I364" i="10"/>
  <c r="I424" i="10"/>
  <c r="I596" i="10"/>
  <c r="I672" i="10"/>
  <c r="I860" i="10"/>
  <c r="I920" i="10"/>
  <c r="I33" i="10"/>
  <c r="I45" i="10"/>
  <c r="I233" i="10"/>
  <c r="I357" i="10"/>
  <c r="I465" i="10"/>
  <c r="I669" i="10"/>
  <c r="I793" i="10"/>
  <c r="I917" i="10"/>
  <c r="I102" i="10"/>
  <c r="I535" i="10"/>
  <c r="I643" i="10"/>
  <c r="I687" i="10"/>
  <c r="I875" i="10"/>
  <c r="I967" i="10"/>
  <c r="I88" i="10"/>
  <c r="I196" i="10"/>
  <c r="I976" i="10"/>
  <c r="I169" i="10"/>
  <c r="I293" i="10"/>
  <c r="I401" i="10"/>
  <c r="I349" i="10"/>
  <c r="I473" i="10"/>
  <c r="I597" i="10"/>
  <c r="I294" i="10"/>
  <c r="I471" i="10"/>
  <c r="I579" i="10"/>
  <c r="I623" i="10"/>
  <c r="I811" i="10"/>
  <c r="I903" i="10"/>
  <c r="I24" i="10"/>
  <c r="I132" i="10"/>
  <c r="I144" i="10"/>
  <c r="I332" i="10"/>
  <c r="I456" i="10"/>
  <c r="I564" i="10"/>
  <c r="I512" i="10"/>
  <c r="I636" i="10"/>
  <c r="I760" i="10"/>
  <c r="I932" i="10"/>
  <c r="I816" i="10"/>
  <c r="I771" i="10"/>
  <c r="I815" i="10"/>
  <c r="I1003" i="10"/>
  <c r="I156" i="10"/>
  <c r="I216" i="10"/>
  <c r="I324" i="10"/>
  <c r="I336" i="10"/>
  <c r="I524" i="10"/>
  <c r="I648" i="10"/>
  <c r="I756" i="10"/>
  <c r="I960" i="10"/>
  <c r="I89" i="10"/>
  <c r="I213" i="10"/>
  <c r="I385" i="10"/>
  <c r="I589" i="10"/>
  <c r="I13" i="10"/>
  <c r="I137" i="10"/>
  <c r="I197" i="10"/>
  <c r="I369" i="10"/>
  <c r="I445" i="10"/>
  <c r="I633" i="10"/>
  <c r="I693" i="10"/>
  <c r="I801" i="10"/>
  <c r="I813" i="10"/>
  <c r="I1001" i="10"/>
  <c r="I122" i="10"/>
  <c r="I246" i="10"/>
  <c r="I450" i="10"/>
  <c r="I558" i="10"/>
  <c r="I682" i="10"/>
  <c r="I870" i="10"/>
  <c r="I300" i="10"/>
  <c r="I360" i="10"/>
  <c r="I532" i="10"/>
  <c r="I608" i="10"/>
  <c r="I796" i="10"/>
  <c r="I856" i="10"/>
  <c r="I964" i="10"/>
  <c r="I749" i="10"/>
  <c r="I937" i="10"/>
  <c r="I58" i="10"/>
  <c r="I182" i="10"/>
  <c r="I130" i="10"/>
  <c r="I238" i="10"/>
  <c r="I362" i="10"/>
  <c r="I550" i="10"/>
  <c r="I178" i="10"/>
  <c r="I286" i="10"/>
  <c r="I346" i="10"/>
  <c r="I534" i="10"/>
  <c r="I610" i="10"/>
  <c r="I782" i="10"/>
  <c r="I842" i="10"/>
  <c r="I966" i="10"/>
  <c r="I978" i="10"/>
  <c r="I163" i="10"/>
  <c r="I271" i="10"/>
  <c r="I395" i="10"/>
  <c r="I359" i="10"/>
  <c r="I467" i="10"/>
  <c r="I575" i="10"/>
  <c r="I763" i="10"/>
  <c r="I478" i="10"/>
  <c r="I538" i="10"/>
  <c r="I726" i="10"/>
  <c r="I802" i="10"/>
  <c r="I974" i="10"/>
  <c r="I31" i="10"/>
  <c r="I155" i="10"/>
  <c r="I183" i="10"/>
  <c r="I355" i="10"/>
  <c r="I463" i="10"/>
  <c r="I587" i="10"/>
  <c r="I807" i="10"/>
  <c r="I915" i="10"/>
  <c r="I100" i="10"/>
  <c r="I176" i="10"/>
  <c r="I752" i="10"/>
  <c r="I876" i="10"/>
  <c r="I936" i="10"/>
  <c r="I113" i="10"/>
  <c r="I189" i="10"/>
  <c r="I377" i="10"/>
  <c r="I437" i="10"/>
  <c r="I545" i="10"/>
  <c r="I557" i="10"/>
  <c r="I745" i="10"/>
  <c r="I869" i="10"/>
  <c r="I977" i="10"/>
  <c r="I194" i="10"/>
  <c r="I302" i="10"/>
  <c r="I426" i="10"/>
  <c r="I614" i="10"/>
  <c r="I12" i="10"/>
  <c r="I104" i="10"/>
  <c r="I276" i="10"/>
  <c r="I352" i="10"/>
  <c r="I540" i="10"/>
  <c r="I600" i="10"/>
  <c r="I708" i="10"/>
  <c r="I464" i="10"/>
  <c r="I652" i="10"/>
  <c r="I776" i="10"/>
  <c r="I884" i="10"/>
  <c r="I832" i="10"/>
  <c r="I956" i="10"/>
  <c r="I85" i="10"/>
  <c r="I257" i="10"/>
  <c r="I946" i="10"/>
  <c r="I67" i="10"/>
  <c r="I111" i="10"/>
  <c r="I299" i="10"/>
  <c r="I391" i="10"/>
  <c r="I563" i="10"/>
  <c r="I607" i="10"/>
  <c r="I731" i="10"/>
  <c r="I759" i="10"/>
  <c r="I931" i="10"/>
  <c r="I20" i="10"/>
  <c r="I52" i="10"/>
  <c r="I124" i="10"/>
  <c r="I248" i="10"/>
  <c r="I420" i="10"/>
  <c r="I48" i="10"/>
  <c r="I259" i="10"/>
  <c r="I303" i="10"/>
  <c r="I491" i="10"/>
  <c r="I583" i="10"/>
  <c r="I755" i="10"/>
  <c r="I799" i="10"/>
  <c r="I923" i="10"/>
  <c r="I951" i="10"/>
  <c r="I136" i="10"/>
  <c r="I244" i="10"/>
  <c r="I448" i="10"/>
  <c r="I572" i="10"/>
  <c r="I696" i="10"/>
  <c r="I868" i="10"/>
  <c r="I560" i="10"/>
  <c r="I525" i="10"/>
  <c r="I649" i="10"/>
  <c r="I709" i="10"/>
  <c r="I881" i="10"/>
  <c r="I957" i="10"/>
  <c r="I142" i="10"/>
  <c r="I202" i="10"/>
  <c r="I326" i="10"/>
  <c r="I338" i="10"/>
  <c r="I510" i="10"/>
  <c r="I634" i="10"/>
  <c r="I758" i="10"/>
  <c r="I962" i="10"/>
  <c r="I83" i="10"/>
  <c r="I191" i="10"/>
  <c r="I379" i="10"/>
  <c r="I812" i="10"/>
  <c r="I872" i="10"/>
  <c r="I49" i="10"/>
  <c r="I125" i="10"/>
  <c r="I313" i="10"/>
  <c r="I373" i="10"/>
  <c r="I481" i="10"/>
  <c r="I237" i="10"/>
  <c r="I425" i="10"/>
  <c r="I549" i="10"/>
  <c r="I657" i="10"/>
  <c r="I605" i="10"/>
  <c r="I729" i="10"/>
  <c r="I853" i="10"/>
  <c r="I38" i="10"/>
  <c r="I639" i="10"/>
  <c r="I653" i="10"/>
  <c r="I777" i="10"/>
  <c r="I837" i="10"/>
  <c r="I22" i="10"/>
  <c r="I98" i="10"/>
  <c r="I270" i="10"/>
  <c r="I330" i="10"/>
  <c r="I454" i="10"/>
  <c r="I466" i="10"/>
  <c r="I638" i="10"/>
  <c r="I762" i="10"/>
  <c r="I886" i="10"/>
  <c r="I834" i="10"/>
  <c r="I942" i="10"/>
  <c r="I63" i="10"/>
  <c r="I251" i="10"/>
  <c r="I713" i="10"/>
  <c r="I26" i="10"/>
  <c r="I214" i="10"/>
  <c r="I290" i="10"/>
  <c r="I462" i="10"/>
  <c r="I522" i="10"/>
  <c r="I646" i="10"/>
  <c r="I658" i="10"/>
  <c r="I830" i="10"/>
  <c r="I954" i="10"/>
  <c r="I75" i="10"/>
  <c r="I295" i="10"/>
  <c r="I403" i="10"/>
  <c r="I511" i="10"/>
  <c r="I699" i="10"/>
  <c r="I222" i="10"/>
  <c r="I343" i="10"/>
  <c r="I451" i="10"/>
  <c r="I495" i="10"/>
  <c r="I683" i="10"/>
  <c r="I775" i="10"/>
  <c r="I947" i="10"/>
  <c r="I991" i="10"/>
  <c r="I16" i="10"/>
  <c r="I204" i="10"/>
  <c r="I328" i="10"/>
  <c r="I436" i="10"/>
  <c r="I640" i="10"/>
  <c r="I764" i="10"/>
  <c r="I888" i="10"/>
  <c r="I65" i="10"/>
  <c r="I498" i="10"/>
  <c r="I606" i="10"/>
  <c r="I666" i="10"/>
  <c r="I854" i="10"/>
  <c r="I930" i="10"/>
  <c r="I115" i="10"/>
  <c r="I159" i="10"/>
  <c r="I283" i="10"/>
  <c r="I140" i="10"/>
  <c r="I264" i="10"/>
  <c r="I372" i="10"/>
  <c r="I320" i="10"/>
  <c r="I444" i="10"/>
  <c r="I568" i="10"/>
  <c r="I827" i="10"/>
  <c r="I434" i="10"/>
  <c r="I542" i="10"/>
  <c r="I602" i="10"/>
  <c r="I790" i="10"/>
  <c r="I866" i="10"/>
  <c r="I51" i="10"/>
  <c r="I95" i="10"/>
  <c r="I219" i="10"/>
  <c r="I247" i="10"/>
  <c r="I419" i="10"/>
  <c r="I527" i="10"/>
  <c r="I651" i="10"/>
  <c r="I615" i="10"/>
  <c r="I723" i="10"/>
  <c r="I831" i="10"/>
  <c r="I688" i="10"/>
  <c r="I734" i="10"/>
  <c r="I794" i="10"/>
  <c r="I982" i="10"/>
  <c r="I71" i="10"/>
  <c r="I243" i="10"/>
  <c r="I287" i="10"/>
  <c r="I411" i="10"/>
  <c r="I439" i="10"/>
  <c r="I611" i="10"/>
  <c r="I719" i="10"/>
  <c r="I843" i="10"/>
  <c r="I28" i="10"/>
  <c r="I184" i="10"/>
  <c r="I356" i="10"/>
  <c r="I944" i="10"/>
  <c r="I36" i="10"/>
  <c r="I108" i="10"/>
  <c r="I168" i="10"/>
  <c r="I340" i="10"/>
  <c r="I416" i="10"/>
  <c r="I604" i="10"/>
  <c r="I664" i="10"/>
  <c r="I772" i="10"/>
  <c r="I784" i="10"/>
  <c r="I972" i="10"/>
  <c r="I101" i="10"/>
  <c r="I209" i="10"/>
  <c r="I413" i="10"/>
  <c r="I537" i="10"/>
  <c r="I661" i="10"/>
  <c r="I833" i="10"/>
  <c r="I279" i="10"/>
  <c r="I387" i="10"/>
  <c r="I431" i="10"/>
  <c r="I619" i="10"/>
  <c r="I711" i="10"/>
  <c r="I883" i="10"/>
  <c r="I927" i="10"/>
  <c r="I720" i="10"/>
  <c r="I908" i="10"/>
  <c r="I37" i="10"/>
  <c r="I145" i="10"/>
  <c r="I93" i="10"/>
  <c r="I217" i="10"/>
  <c r="I341" i="10"/>
  <c r="I513" i="10"/>
  <c r="I265" i="10"/>
  <c r="I325" i="10"/>
  <c r="I497" i="10"/>
  <c r="I573" i="10"/>
  <c r="I761" i="10"/>
  <c r="I821" i="10"/>
  <c r="I929" i="10"/>
  <c r="I941" i="10"/>
  <c r="I126" i="10"/>
  <c r="I250" i="10"/>
  <c r="I374" i="10"/>
  <c r="I322" i="10"/>
  <c r="I430" i="10"/>
  <c r="I554" i="10"/>
  <c r="I742" i="10"/>
  <c r="I428" i="10"/>
  <c r="I517" i="10"/>
  <c r="I689" i="10"/>
  <c r="I765" i="10"/>
  <c r="I953" i="10"/>
  <c r="I10" i="10"/>
  <c r="I134" i="10"/>
  <c r="I146" i="10"/>
  <c r="I318" i="10"/>
  <c r="I442" i="10"/>
  <c r="I566" i="10"/>
  <c r="I770" i="10"/>
  <c r="I878" i="10"/>
  <c r="I1002" i="10"/>
  <c r="I187" i="10"/>
  <c r="I201" i="10"/>
  <c r="I855" i="10"/>
  <c r="I963" i="10"/>
  <c r="I84" i="10"/>
  <c r="I160" i="10"/>
  <c r="I348" i="10"/>
  <c r="I408" i="10"/>
  <c r="I516" i="10"/>
  <c r="I528" i="10"/>
  <c r="I716" i="10"/>
  <c r="I840" i="10"/>
  <c r="I948" i="10"/>
  <c r="I157" i="10"/>
  <c r="I281" i="10"/>
  <c r="I405" i="10"/>
  <c r="I577" i="10"/>
  <c r="I23" i="10"/>
  <c r="I131" i="10"/>
  <c r="I175" i="10"/>
  <c r="I363" i="10"/>
  <c r="I455" i="10"/>
  <c r="I627" i="10"/>
  <c r="I671" i="10"/>
  <c r="I795" i="10"/>
  <c r="I567" i="10"/>
  <c r="I739" i="10"/>
  <c r="I847" i="10"/>
  <c r="I971" i="10"/>
  <c r="I935" i="10"/>
  <c r="I56" i="10"/>
  <c r="I228" i="10"/>
  <c r="I909" i="10"/>
  <c r="I30" i="10"/>
  <c r="I90" i="10"/>
  <c r="I278" i="10"/>
  <c r="I354" i="10"/>
  <c r="I526" i="10"/>
  <c r="I586" i="10"/>
  <c r="I710" i="10"/>
  <c r="I722" i="10"/>
  <c r="I894" i="10"/>
  <c r="I15" i="10"/>
  <c r="I139" i="10"/>
  <c r="I103" i="10"/>
  <c r="I211" i="10"/>
  <c r="I319" i="10"/>
  <c r="I507" i="10"/>
  <c r="I969" i="10"/>
  <c r="I282" i="10"/>
  <c r="I470" i="10"/>
  <c r="I546" i="10"/>
  <c r="I718" i="10"/>
  <c r="I778" i="10"/>
  <c r="I902" i="10"/>
  <c r="I914" i="10"/>
  <c r="I99" i="10"/>
  <c r="I207" i="10"/>
  <c r="I331" i="10"/>
  <c r="I551" i="10"/>
  <c r="I659" i="10"/>
  <c r="I767" i="10"/>
  <c r="I955" i="10"/>
  <c r="I496" i="10"/>
  <c r="I620" i="10"/>
  <c r="I680" i="10"/>
  <c r="I852" i="10"/>
  <c r="I928" i="10"/>
  <c r="I121" i="10"/>
  <c r="I181" i="10"/>
  <c r="I289" i="10"/>
  <c r="I301" i="10"/>
  <c r="I489" i="10"/>
  <c r="I613" i="10"/>
  <c r="I721" i="10"/>
  <c r="I925" i="10"/>
  <c r="I46" i="10"/>
  <c r="I170" i="10"/>
  <c r="I358" i="10"/>
  <c r="I791" i="10"/>
  <c r="I899" i="10"/>
  <c r="I943" i="10"/>
  <c r="I96" i="10"/>
  <c r="I284" i="10"/>
  <c r="I344" i="10"/>
  <c r="I452" i="10"/>
  <c r="I208" i="10"/>
  <c r="I396" i="10"/>
  <c r="I520" i="10"/>
  <c r="I628" i="10"/>
  <c r="I576" i="10"/>
  <c r="I700" i="10"/>
  <c r="I824" i="10"/>
  <c r="I996" i="10"/>
  <c r="I624" i="10"/>
  <c r="I748" i="10"/>
  <c r="I808" i="10"/>
  <c r="I980" i="10"/>
  <c r="I61" i="10"/>
  <c r="I249" i="10"/>
  <c r="I309" i="10"/>
  <c r="I417" i="10"/>
  <c r="I429" i="10"/>
  <c r="I617" i="10"/>
  <c r="I741" i="10"/>
  <c r="I849" i="10"/>
  <c r="I797" i="10"/>
  <c r="I921" i="10"/>
  <c r="I42" i="10"/>
  <c r="I230" i="10"/>
  <c r="I663" i="10"/>
  <c r="I1000" i="10"/>
  <c r="I177" i="10"/>
  <c r="I253" i="10"/>
  <c r="I441" i="10"/>
  <c r="I501" i="10"/>
  <c r="I609" i="10"/>
  <c r="I621" i="10"/>
  <c r="I809" i="10"/>
  <c r="I933" i="10"/>
  <c r="I54" i="10"/>
  <c r="I258" i="10"/>
  <c r="I366" i="10"/>
  <c r="I490" i="10"/>
  <c r="I678" i="10"/>
  <c r="I919" i="10"/>
  <c r="I306" i="10"/>
  <c r="I414" i="10"/>
  <c r="I474" i="10"/>
  <c r="I662" i="10"/>
  <c r="I738" i="10"/>
  <c r="I910" i="10"/>
  <c r="I970" i="10"/>
  <c r="I91" i="10"/>
  <c r="I119" i="10"/>
  <c r="I291" i="10"/>
  <c r="I399" i="10"/>
  <c r="I523" i="10"/>
  <c r="I743" i="10"/>
  <c r="I851" i="10"/>
  <c r="I959" i="10"/>
  <c r="I432" i="10"/>
  <c r="I585" i="10"/>
  <c r="I645" i="10"/>
  <c r="I817" i="10"/>
  <c r="I893" i="10"/>
  <c r="I78" i="10"/>
  <c r="I138" i="10"/>
  <c r="I262" i="10"/>
  <c r="I55" i="10"/>
  <c r="I227" i="10"/>
  <c r="I335" i="10"/>
  <c r="I459" i="10"/>
  <c r="I423" i="10"/>
  <c r="I531" i="10"/>
  <c r="I769" i="10"/>
  <c r="I397" i="10"/>
  <c r="I521" i="10"/>
  <c r="I581" i="10"/>
  <c r="I753" i="10"/>
  <c r="I829" i="10"/>
  <c r="I14" i="10"/>
  <c r="I74" i="10"/>
  <c r="I198" i="10"/>
  <c r="I210" i="10"/>
  <c r="I382" i="10"/>
  <c r="I506" i="10"/>
  <c r="I630" i="10"/>
  <c r="I578" i="10"/>
  <c r="I686" i="10"/>
  <c r="I810" i="10"/>
  <c r="I998" i="10"/>
  <c r="I940" i="10"/>
  <c r="I773" i="10"/>
  <c r="I945" i="10"/>
  <c r="I34" i="10"/>
  <c r="I206" i="10"/>
  <c r="I266" i="10"/>
  <c r="I390" i="10"/>
  <c r="I402" i="10"/>
  <c r="I574" i="10"/>
  <c r="I698" i="10"/>
  <c r="I822" i="10"/>
  <c r="I39" i="10"/>
  <c r="I147" i="10"/>
  <c r="I255" i="10"/>
  <c r="I443" i="10"/>
  <c r="I457" i="10"/>
  <c r="I87" i="10"/>
  <c r="I195" i="10"/>
  <c r="I239" i="10"/>
  <c r="I427" i="10"/>
  <c r="I519" i="10"/>
  <c r="I691" i="10"/>
  <c r="I735" i="10"/>
  <c r="I859" i="10"/>
  <c r="I887" i="10"/>
  <c r="I72" i="10"/>
  <c r="I180" i="10"/>
  <c r="I384" i="10"/>
  <c r="I508" i="10"/>
  <c r="I632" i="10"/>
  <c r="I804" i="10"/>
  <c r="I242" i="10"/>
  <c r="I350" i="10"/>
  <c r="I410" i="10"/>
  <c r="I598" i="10"/>
  <c r="I674" i="10"/>
  <c r="I846" i="10"/>
  <c r="I906" i="10"/>
  <c r="I27" i="10"/>
  <c r="I823" i="10"/>
  <c r="I995" i="10"/>
  <c r="I116" i="10"/>
  <c r="I64" i="10"/>
  <c r="I188" i="10"/>
  <c r="I312" i="10"/>
  <c r="I484" i="10"/>
  <c r="I236" i="10"/>
  <c r="I296" i="10"/>
  <c r="I732" i="10"/>
  <c r="I792" i="10"/>
  <c r="I900" i="10"/>
  <c r="I912" i="10"/>
  <c r="I105" i="10"/>
  <c r="I229" i="10"/>
  <c r="I337" i="10"/>
  <c r="I285" i="10"/>
  <c r="I409" i="10"/>
  <c r="I533" i="10"/>
  <c r="I705" i="10"/>
  <c r="I370" i="10"/>
  <c r="I488" i="10"/>
  <c r="I660" i="10"/>
  <c r="I736" i="10"/>
  <c r="I924" i="10"/>
  <c r="I984" i="10"/>
  <c r="I97" i="10"/>
  <c r="I109" i="10"/>
  <c r="I297" i="10"/>
  <c r="I421" i="10"/>
  <c r="I529" i="10"/>
  <c r="I733" i="10"/>
  <c r="I857" i="10"/>
  <c r="I981" i="10"/>
  <c r="I166" i="10"/>
  <c r="I882" i="10"/>
  <c r="I818" i="10"/>
  <c r="I926" i="10"/>
  <c r="I986" i="10"/>
  <c r="I171" i="10"/>
  <c r="I263" i="10"/>
  <c r="I435" i="10"/>
  <c r="I479" i="10"/>
  <c r="I603" i="10"/>
  <c r="I631" i="10"/>
  <c r="I803" i="10"/>
  <c r="I911" i="10"/>
  <c r="I128" i="10"/>
  <c r="I252" i="10"/>
  <c r="I376" i="10"/>
  <c r="I548" i="10"/>
  <c r="I973" i="10"/>
  <c r="I94" i="10"/>
  <c r="I154" i="10"/>
  <c r="I342" i="10"/>
  <c r="I418" i="10"/>
  <c r="I590" i="10"/>
  <c r="I650" i="10"/>
  <c r="I774" i="10"/>
  <c r="I530" i="10"/>
  <c r="I702" i="10"/>
  <c r="I826" i="10"/>
  <c r="I950" i="10"/>
  <c r="I898" i="10"/>
  <c r="I19" i="10"/>
  <c r="I127" i="10"/>
  <c r="I880" i="10"/>
  <c r="I9" i="10"/>
  <c r="I69" i="10"/>
  <c r="I241" i="10"/>
  <c r="I317" i="10"/>
  <c r="I505" i="10"/>
  <c r="I565" i="10"/>
  <c r="I673" i="10"/>
  <c r="I685" i="10"/>
  <c r="I873" i="10"/>
  <c r="I997" i="10"/>
  <c r="I118" i="10"/>
  <c r="I66" i="10"/>
  <c r="I174" i="10"/>
  <c r="I298" i="10"/>
  <c r="I486" i="10"/>
  <c r="I172" i="10"/>
  <c r="I261" i="10"/>
  <c r="I433" i="10"/>
  <c r="I509" i="10"/>
  <c r="I697" i="10"/>
  <c r="I757" i="10"/>
  <c r="I865" i="10"/>
  <c r="I877" i="10"/>
  <c r="I62" i="10"/>
  <c r="I186" i="10"/>
  <c r="I310" i="10"/>
  <c r="I514" i="10"/>
  <c r="I622" i="10"/>
  <c r="I746" i="10"/>
  <c r="I934" i="10"/>
  <c r="I684" i="10"/>
  <c r="I599" i="10"/>
  <c r="I707" i="10"/>
  <c r="I751" i="10"/>
  <c r="I939" i="10"/>
  <c r="I92" i="10"/>
  <c r="I152" i="10"/>
  <c r="I260" i="10"/>
  <c r="I272" i="10"/>
  <c r="I460" i="10"/>
  <c r="I584" i="10"/>
  <c r="I692" i="10"/>
  <c r="I896" i="10"/>
  <c r="I25" i="10"/>
  <c r="I149" i="10"/>
  <c r="I321" i="10"/>
  <c r="I754" i="10"/>
  <c r="I862" i="10"/>
  <c r="I922" i="10"/>
  <c r="I107" i="10"/>
  <c r="I199" i="10"/>
  <c r="I371" i="10"/>
  <c r="I415" i="10"/>
  <c r="I539" i="10"/>
  <c r="I311" i="10"/>
  <c r="I483" i="10"/>
  <c r="I591" i="10"/>
  <c r="I715" i="10"/>
  <c r="I679" i="10"/>
  <c r="I787" i="10"/>
  <c r="I895" i="10"/>
  <c r="I806" i="10"/>
  <c r="I727" i="10"/>
  <c r="I835" i="10"/>
  <c r="I879" i="10"/>
  <c r="I32" i="10"/>
  <c r="I220" i="10"/>
  <c r="I280" i="10"/>
  <c r="I388" i="10"/>
  <c r="I400" i="10"/>
  <c r="I588" i="10"/>
  <c r="I712" i="10"/>
  <c r="I820" i="10"/>
  <c r="I768" i="10"/>
  <c r="I892" i="10"/>
  <c r="I21" i="10"/>
  <c r="I193" i="10"/>
  <c r="I77" i="10"/>
  <c r="I60" i="10"/>
  <c r="I148" i="10"/>
  <c r="I224" i="10"/>
  <c r="I412" i="10"/>
  <c r="I472" i="10"/>
  <c r="I580" i="10"/>
  <c r="I592" i="10"/>
  <c r="I780" i="10"/>
  <c r="I904" i="10"/>
  <c r="I17" i="10"/>
  <c r="I221" i="10"/>
  <c r="I345" i="10"/>
  <c r="I469" i="10"/>
  <c r="I641" i="10"/>
  <c r="I114" i="10"/>
  <c r="I269" i="10"/>
  <c r="I393" i="10"/>
  <c r="I453" i="10"/>
  <c r="I625" i="10"/>
  <c r="I701" i="10"/>
  <c r="I889" i="10"/>
  <c r="I949" i="10"/>
  <c r="I70" i="10"/>
  <c r="I82" i="10"/>
  <c r="I254" i="10"/>
  <c r="I378" i="10"/>
  <c r="I502" i="10"/>
  <c r="I706" i="10"/>
  <c r="I814" i="10"/>
  <c r="I938" i="10"/>
  <c r="I123" i="10"/>
  <c r="I556" i="10"/>
  <c r="I616" i="10"/>
  <c r="I788" i="10"/>
  <c r="I864" i="10"/>
  <c r="I57" i="10"/>
  <c r="I117" i="10"/>
  <c r="I225" i="10"/>
  <c r="I18" i="10"/>
  <c r="I190" i="10"/>
  <c r="I314" i="10"/>
  <c r="I438" i="10"/>
  <c r="I386" i="10"/>
  <c r="I494" i="10"/>
  <c r="I618" i="10"/>
  <c r="I368" i="10"/>
  <c r="I492" i="10"/>
  <c r="I552" i="10"/>
  <c r="I724" i="10"/>
  <c r="I800" i="10"/>
  <c r="I988" i="10"/>
  <c r="I53" i="10"/>
  <c r="I161" i="10"/>
  <c r="I173" i="10"/>
  <c r="I361" i="10"/>
  <c r="I485" i="10"/>
  <c r="I593" i="10"/>
  <c r="I541" i="10"/>
  <c r="I665" i="10"/>
  <c r="I789" i="10"/>
  <c r="I961" i="10"/>
  <c r="I407" i="10"/>
  <c r="I744" i="10"/>
  <c r="I916" i="10"/>
  <c r="I992" i="10"/>
  <c r="I185" i="10"/>
  <c r="I245" i="10"/>
  <c r="I353" i="10"/>
  <c r="I365" i="10"/>
  <c r="I553" i="10"/>
  <c r="I677" i="10"/>
  <c r="I785" i="10"/>
  <c r="I989" i="10"/>
  <c r="I110" i="10"/>
  <c r="I234" i="10"/>
  <c r="I422" i="10"/>
  <c r="I151" i="10"/>
  <c r="I50" i="10"/>
  <c r="I158" i="10"/>
  <c r="I218" i="10"/>
  <c r="I406" i="10"/>
  <c r="I482" i="10"/>
  <c r="I654" i="10"/>
  <c r="I714" i="10"/>
  <c r="I838" i="10"/>
  <c r="I850" i="10"/>
  <c r="I35" i="10"/>
  <c r="I143" i="10"/>
  <c r="I267" i="10"/>
  <c r="I487" i="10"/>
  <c r="I595" i="10"/>
  <c r="I703" i="10"/>
  <c r="I891" i="10"/>
  <c r="I329" i="10"/>
  <c r="I389" i="10"/>
  <c r="I561" i="10"/>
  <c r="I637" i="10"/>
  <c r="I825" i="10"/>
  <c r="I885" i="10"/>
  <c r="I993" i="10"/>
  <c r="I786" i="10"/>
  <c r="I958" i="10"/>
  <c r="I79" i="10"/>
  <c r="I203" i="10"/>
  <c r="I167" i="10"/>
  <c r="I275" i="10"/>
  <c r="I383" i="10"/>
  <c r="I571" i="10"/>
  <c r="I8" i="10"/>
  <c r="G26" i="18"/>
  <c r="I6" i="10"/>
  <c r="G24" i="18"/>
  <c r="H5" i="10"/>
  <c r="F23" i="18"/>
  <c r="I4" i="10"/>
  <c r="G22" i="18"/>
  <c r="I7" i="10"/>
  <c r="G25" i="18"/>
  <c r="G1" i="10"/>
  <c r="G2" i="10"/>
  <c r="J311" i="10" l="1"/>
  <c r="J199" i="10"/>
  <c r="J754" i="10"/>
  <c r="J896" i="10"/>
  <c r="J272" i="10"/>
  <c r="J939" i="10"/>
  <c r="J684" i="10"/>
  <c r="J514" i="10"/>
  <c r="J877" i="10"/>
  <c r="J509" i="10"/>
  <c r="J486" i="10"/>
  <c r="J118" i="10"/>
  <c r="J673" i="10"/>
  <c r="J241" i="10"/>
  <c r="J127" i="10"/>
  <c r="J826" i="10"/>
  <c r="J650" i="10"/>
  <c r="J154" i="10"/>
  <c r="J376" i="10"/>
  <c r="J803" i="10"/>
  <c r="J435" i="10"/>
  <c r="J926" i="10"/>
  <c r="J981" i="10"/>
  <c r="J421" i="10"/>
  <c r="J984" i="10"/>
  <c r="J488" i="10"/>
  <c r="J409" i="10"/>
  <c r="J105" i="10"/>
  <c r="J732" i="10"/>
  <c r="J64" i="10"/>
  <c r="J27" i="10"/>
  <c r="J598" i="10"/>
  <c r="J804" i="10"/>
  <c r="J180" i="10"/>
  <c r="J735" i="10"/>
  <c r="J239" i="10"/>
  <c r="J443" i="10"/>
  <c r="J822" i="10"/>
  <c r="J390" i="10"/>
  <c r="J945" i="10"/>
  <c r="J810" i="10"/>
  <c r="J506" i="10"/>
  <c r="J74" i="10"/>
  <c r="J581" i="10"/>
  <c r="J531" i="10"/>
  <c r="J227" i="10"/>
  <c r="J78" i="10"/>
  <c r="J585" i="10"/>
  <c r="J743" i="10"/>
  <c r="J119" i="10"/>
  <c r="J738" i="10"/>
  <c r="J306" i="10"/>
  <c r="J366" i="10"/>
  <c r="J809" i="10"/>
  <c r="J441" i="10"/>
  <c r="J663" i="10"/>
  <c r="J797" i="10"/>
  <c r="J429" i="10"/>
  <c r="J61" i="10"/>
  <c r="J624" i="10"/>
  <c r="J576" i="10"/>
  <c r="J208" i="10"/>
  <c r="J96" i="10"/>
  <c r="J358" i="10"/>
  <c r="J721" i="10"/>
  <c r="J289" i="10"/>
  <c r="J852" i="10"/>
  <c r="J955" i="10"/>
  <c r="J331" i="10"/>
  <c r="J902" i="10"/>
  <c r="J470" i="10"/>
  <c r="J319" i="10"/>
  <c r="J15" i="10"/>
  <c r="J586" i="10"/>
  <c r="J90" i="10"/>
  <c r="J56" i="10"/>
  <c r="J739" i="10"/>
  <c r="J627" i="10"/>
  <c r="J131" i="10"/>
  <c r="J281" i="10"/>
  <c r="J716" i="10"/>
  <c r="J348" i="10"/>
  <c r="J855" i="10"/>
  <c r="J878" i="10"/>
  <c r="J318" i="10"/>
  <c r="J953" i="10"/>
  <c r="J428" i="10"/>
  <c r="J322" i="10"/>
  <c r="J941" i="10"/>
  <c r="J573" i="10"/>
  <c r="J217" i="10"/>
  <c r="J908" i="10"/>
  <c r="J711" i="10"/>
  <c r="J279" i="10"/>
  <c r="J413" i="10"/>
  <c r="J784" i="10"/>
  <c r="J416" i="10"/>
  <c r="J36" i="10"/>
  <c r="J28" i="10"/>
  <c r="J439" i="10"/>
  <c r="J71" i="10"/>
  <c r="J688" i="10"/>
  <c r="J651" i="10"/>
  <c r="J219" i="10"/>
  <c r="J790" i="10"/>
  <c r="J827" i="10"/>
  <c r="J372" i="10"/>
  <c r="J159" i="10"/>
  <c r="J666" i="10"/>
  <c r="J888" i="10"/>
  <c r="J328" i="10"/>
  <c r="J947" i="10"/>
  <c r="J451" i="10"/>
  <c r="J511" i="10"/>
  <c r="J954" i="10"/>
  <c r="J522" i="10"/>
  <c r="J26" i="10"/>
  <c r="J942" i="10"/>
  <c r="J638" i="10"/>
  <c r="J270" i="10"/>
  <c r="J777" i="10"/>
  <c r="J853" i="10"/>
  <c r="J549" i="10"/>
  <c r="J373" i="10"/>
  <c r="J872" i="10"/>
  <c r="J83" i="10"/>
  <c r="J510" i="10"/>
  <c r="J142" i="10"/>
  <c r="J649" i="10"/>
  <c r="J696" i="10"/>
  <c r="J136" i="10"/>
  <c r="J755" i="10"/>
  <c r="J259" i="10"/>
  <c r="J124" i="10"/>
  <c r="J759" i="10"/>
  <c r="J391" i="10"/>
  <c r="J946" i="10"/>
  <c r="J832" i="10"/>
  <c r="J464" i="10"/>
  <c r="J352" i="10"/>
  <c r="J614" i="10"/>
  <c r="J977" i="10"/>
  <c r="J545" i="10"/>
  <c r="J113" i="10"/>
  <c r="J176" i="10"/>
  <c r="J587" i="10"/>
  <c r="J155" i="10"/>
  <c r="J726" i="10"/>
  <c r="J575" i="10"/>
  <c r="J271" i="10"/>
  <c r="J842" i="10"/>
  <c r="J346" i="10"/>
  <c r="J362" i="10"/>
  <c r="J58" i="10"/>
  <c r="J856" i="10"/>
  <c r="J360" i="10"/>
  <c r="J558" i="10"/>
  <c r="J1001" i="10"/>
  <c r="J633" i="10"/>
  <c r="J137" i="10"/>
  <c r="J213" i="10"/>
  <c r="J648" i="10"/>
  <c r="J216" i="10"/>
  <c r="J771" i="10"/>
  <c r="J636" i="10"/>
  <c r="J332" i="10"/>
  <c r="J903" i="10"/>
  <c r="J471" i="10"/>
  <c r="J349" i="10"/>
  <c r="J976" i="10"/>
  <c r="J875" i="10"/>
  <c r="J102" i="10"/>
  <c r="J465" i="10"/>
  <c r="J33" i="10"/>
  <c r="J596" i="10"/>
  <c r="J717" i="10"/>
  <c r="J192" i="10"/>
  <c r="J667" i="10"/>
  <c r="J235" i="10"/>
  <c r="J164" i="10"/>
  <c r="J783" i="10"/>
  <c r="J351" i="10"/>
  <c r="J858" i="10"/>
  <c r="J59" i="10"/>
  <c r="J694" i="10"/>
  <c r="J518" i="10"/>
  <c r="J86" i="10"/>
  <c r="J292" i="10"/>
  <c r="J655" i="10"/>
  <c r="J223" i="10"/>
  <c r="J730" i="10"/>
  <c r="J897" i="10"/>
  <c r="J273" i="10"/>
  <c r="J836" i="10"/>
  <c r="J404" i="10"/>
  <c r="J277" i="10"/>
  <c r="J968" i="10"/>
  <c r="J536" i="10"/>
  <c r="J40" i="10"/>
  <c r="J985" i="10"/>
  <c r="J681" i="10"/>
  <c r="J569" i="10"/>
  <c r="J73" i="10"/>
  <c r="J231" i="10"/>
  <c r="J594" i="10"/>
  <c r="J226" i="10"/>
  <c r="J781" i="10"/>
  <c r="J828" i="10"/>
  <c r="J268" i="10"/>
  <c r="J839" i="10"/>
  <c r="J304" i="10"/>
  <c r="J256" i="10"/>
  <c r="J987" i="10"/>
  <c r="J555" i="10"/>
  <c r="J112" i="10"/>
  <c r="J637" i="10"/>
  <c r="J891" i="10"/>
  <c r="J406" i="10"/>
  <c r="J365" i="10"/>
  <c r="J593" i="10"/>
  <c r="J618" i="10"/>
  <c r="J275" i="10"/>
  <c r="J958" i="10"/>
  <c r="J825" i="10"/>
  <c r="J329" i="10"/>
  <c r="J487" i="10"/>
  <c r="J850" i="10"/>
  <c r="J482" i="10"/>
  <c r="J50" i="10"/>
  <c r="J110" i="10"/>
  <c r="J553" i="10"/>
  <c r="J185" i="10"/>
  <c r="J407" i="10"/>
  <c r="J541" i="10"/>
  <c r="J173" i="10"/>
  <c r="J800" i="10"/>
  <c r="J368" i="10"/>
  <c r="J438" i="10"/>
  <c r="J225" i="10"/>
  <c r="J788" i="10"/>
  <c r="J938" i="10"/>
  <c r="J378" i="10"/>
  <c r="J949" i="10"/>
  <c r="J453" i="10"/>
  <c r="J641" i="10"/>
  <c r="J17" i="10"/>
  <c r="J580" i="10"/>
  <c r="J148" i="10"/>
  <c r="J21" i="10"/>
  <c r="J712" i="10"/>
  <c r="J280" i="10"/>
  <c r="J835" i="10"/>
  <c r="J787" i="10"/>
  <c r="J483" i="10"/>
  <c r="J371" i="10"/>
  <c r="J862" i="10"/>
  <c r="J25" i="10"/>
  <c r="J460" i="10"/>
  <c r="J92" i="10"/>
  <c r="J599" i="10"/>
  <c r="J622" i="10"/>
  <c r="J62" i="10"/>
  <c r="J697" i="10"/>
  <c r="J172" i="10"/>
  <c r="J66" i="10"/>
  <c r="J685" i="10"/>
  <c r="J317" i="10"/>
  <c r="J880" i="10"/>
  <c r="J950" i="10"/>
  <c r="J774" i="10"/>
  <c r="J342" i="10"/>
  <c r="J548" i="10"/>
  <c r="J911" i="10"/>
  <c r="J479" i="10"/>
  <c r="J986" i="10"/>
  <c r="J166" i="10"/>
  <c r="J529" i="10"/>
  <c r="J97" i="10"/>
  <c r="J660" i="10"/>
  <c r="J533" i="10"/>
  <c r="J229" i="10"/>
  <c r="J792" i="10"/>
  <c r="J188" i="10"/>
  <c r="J823" i="10"/>
  <c r="J674" i="10"/>
  <c r="J242" i="10"/>
  <c r="J384" i="10"/>
  <c r="J859" i="10"/>
  <c r="J427" i="10"/>
  <c r="J457" i="10"/>
  <c r="J39" i="10"/>
  <c r="J402" i="10"/>
  <c r="J34" i="10"/>
  <c r="J998" i="10"/>
  <c r="J630" i="10"/>
  <c r="J198" i="10"/>
  <c r="J753" i="10"/>
  <c r="J769" i="10"/>
  <c r="J335" i="10"/>
  <c r="J138" i="10"/>
  <c r="J645" i="10"/>
  <c r="J851" i="10"/>
  <c r="J291" i="10"/>
  <c r="J910" i="10"/>
  <c r="J414" i="10"/>
  <c r="J490" i="10"/>
  <c r="J933" i="10"/>
  <c r="J501" i="10"/>
  <c r="J1000" i="10"/>
  <c r="J921" i="10"/>
  <c r="J617" i="10"/>
  <c r="J249" i="10"/>
  <c r="J748" i="10"/>
  <c r="J700" i="10"/>
  <c r="J396" i="10"/>
  <c r="J284" i="10"/>
  <c r="J791" i="10"/>
  <c r="J925" i="10"/>
  <c r="J301" i="10"/>
  <c r="J928" i="10"/>
  <c r="J496" i="10"/>
  <c r="J551" i="10"/>
  <c r="J914" i="10"/>
  <c r="J546" i="10"/>
  <c r="J507" i="10"/>
  <c r="J139" i="10"/>
  <c r="J710" i="10"/>
  <c r="J278" i="10"/>
  <c r="J228" i="10"/>
  <c r="J847" i="10"/>
  <c r="J671" i="10"/>
  <c r="J175" i="10"/>
  <c r="J405" i="10"/>
  <c r="J840" i="10"/>
  <c r="J408" i="10"/>
  <c r="J963" i="10"/>
  <c r="J1002" i="10"/>
  <c r="J442" i="10"/>
  <c r="J10" i="10"/>
  <c r="J517" i="10"/>
  <c r="J430" i="10"/>
  <c r="J126" i="10"/>
  <c r="J761" i="10"/>
  <c r="J265" i="10"/>
  <c r="J341" i="10"/>
  <c r="J37" i="10"/>
  <c r="J883" i="10"/>
  <c r="J387" i="10"/>
  <c r="J537" i="10"/>
  <c r="J972" i="10"/>
  <c r="J604" i="10"/>
  <c r="J108" i="10"/>
  <c r="J184" i="10"/>
  <c r="J611" i="10"/>
  <c r="J243" i="10"/>
  <c r="J734" i="10"/>
  <c r="J615" i="10"/>
  <c r="J247" i="10"/>
  <c r="J866" i="10"/>
  <c r="J434" i="10"/>
  <c r="J320" i="10"/>
  <c r="J283" i="10"/>
  <c r="J854" i="10"/>
  <c r="J65" i="10"/>
  <c r="J436" i="10"/>
  <c r="J991" i="10"/>
  <c r="J495" i="10"/>
  <c r="J699" i="10"/>
  <c r="J75" i="10"/>
  <c r="J646" i="10"/>
  <c r="J214" i="10"/>
  <c r="J63" i="10"/>
  <c r="J762" i="10"/>
  <c r="J330" i="10"/>
  <c r="J837" i="10"/>
  <c r="J38" i="10"/>
  <c r="J657" i="10"/>
  <c r="J481" i="10"/>
  <c r="J49" i="10"/>
  <c r="J191" i="10"/>
  <c r="J634" i="10"/>
  <c r="J202" i="10"/>
  <c r="J709" i="10"/>
  <c r="J868" i="10"/>
  <c r="J244" i="10"/>
  <c r="J799" i="10"/>
  <c r="J303" i="10"/>
  <c r="J248" i="10"/>
  <c r="J931" i="10"/>
  <c r="J563" i="10"/>
  <c r="J67" i="10"/>
  <c r="J956" i="10"/>
  <c r="J652" i="10"/>
  <c r="J540" i="10"/>
  <c r="J12" i="10"/>
  <c r="J194" i="10"/>
  <c r="J557" i="10"/>
  <c r="J189" i="10"/>
  <c r="J752" i="10"/>
  <c r="J807" i="10"/>
  <c r="J183" i="10"/>
  <c r="J802" i="10"/>
  <c r="J763" i="10"/>
  <c r="J395" i="10"/>
  <c r="J966" i="10"/>
  <c r="J534" i="10"/>
  <c r="J550" i="10"/>
  <c r="J182" i="10"/>
  <c r="J964" i="10"/>
  <c r="J532" i="10"/>
  <c r="J682" i="10"/>
  <c r="J122" i="10"/>
  <c r="J693" i="10"/>
  <c r="J197" i="10"/>
  <c r="J385" i="10"/>
  <c r="J756" i="10"/>
  <c r="J324" i="10"/>
  <c r="J815" i="10"/>
  <c r="J760" i="10"/>
  <c r="J456" i="10"/>
  <c r="J24" i="10"/>
  <c r="J579" i="10"/>
  <c r="J473" i="10"/>
  <c r="J169" i="10"/>
  <c r="J967" i="10"/>
  <c r="J535" i="10"/>
  <c r="J669" i="10"/>
  <c r="J45" i="10"/>
  <c r="J672" i="10"/>
  <c r="J240" i="10"/>
  <c r="J316" i="10"/>
  <c r="J695" i="10"/>
  <c r="J327" i="10"/>
  <c r="J205" i="10"/>
  <c r="J907" i="10"/>
  <c r="J475" i="10"/>
  <c r="J43" i="10"/>
  <c r="J740" i="10"/>
  <c r="J642" i="10"/>
  <c r="J274" i="10"/>
  <c r="J162" i="10"/>
  <c r="J461" i="10"/>
  <c r="J779" i="10"/>
  <c r="J347" i="10"/>
  <c r="J918" i="10"/>
  <c r="J626" i="10"/>
  <c r="J477" i="10"/>
  <c r="J848" i="10"/>
  <c r="J480" i="10"/>
  <c r="J449" i="10"/>
  <c r="J81" i="10"/>
  <c r="J644" i="10"/>
  <c r="J212" i="10"/>
  <c r="J106" i="10"/>
  <c r="J805" i="10"/>
  <c r="J629" i="10"/>
  <c r="J133" i="10"/>
  <c r="J339" i="10"/>
  <c r="J766" i="10"/>
  <c r="J398" i="10"/>
  <c r="J905" i="10"/>
  <c r="J952" i="10"/>
  <c r="J392" i="10"/>
  <c r="J44" i="10"/>
  <c r="J515" i="10"/>
  <c r="J380" i="10"/>
  <c r="J76" i="10"/>
  <c r="J647" i="10"/>
  <c r="J215" i="10"/>
  <c r="J468" i="10"/>
  <c r="J838" i="10"/>
  <c r="J992" i="10"/>
  <c r="J314" i="10"/>
  <c r="J117" i="10"/>
  <c r="J814" i="10"/>
  <c r="J254" i="10"/>
  <c r="J889" i="10"/>
  <c r="J393" i="10"/>
  <c r="J469" i="10"/>
  <c r="J904" i="10"/>
  <c r="J472" i="10"/>
  <c r="J60" i="10"/>
  <c r="J892" i="10"/>
  <c r="J588" i="10"/>
  <c r="J220" i="10"/>
  <c r="J727" i="10"/>
  <c r="J679" i="10"/>
  <c r="J79" i="10"/>
  <c r="J595" i="10"/>
  <c r="J654" i="10"/>
  <c r="J158" i="10"/>
  <c r="J234" i="10"/>
  <c r="J677" i="10"/>
  <c r="J245" i="10"/>
  <c r="J744" i="10"/>
  <c r="J665" i="10"/>
  <c r="J361" i="10"/>
  <c r="J988" i="10"/>
  <c r="J492" i="10"/>
  <c r="J386" i="10"/>
  <c r="J18" i="10"/>
  <c r="J864" i="10"/>
  <c r="J123" i="10"/>
  <c r="J502" i="10"/>
  <c r="J70" i="10"/>
  <c r="J625" i="10"/>
  <c r="J114" i="10"/>
  <c r="J221" i="10"/>
  <c r="J592" i="10"/>
  <c r="J224" i="10"/>
  <c r="J193" i="10"/>
  <c r="J820" i="10"/>
  <c r="J388" i="10"/>
  <c r="J879" i="10"/>
  <c r="J895" i="10"/>
  <c r="J591" i="10"/>
  <c r="J415" i="10"/>
  <c r="J922" i="10"/>
  <c r="J149" i="10"/>
  <c r="J584" i="10"/>
  <c r="J152" i="10"/>
  <c r="J707" i="10"/>
  <c r="J746" i="10"/>
  <c r="J186" i="10"/>
  <c r="J757" i="10"/>
  <c r="J261" i="10"/>
  <c r="J174" i="10"/>
  <c r="J873" i="10"/>
  <c r="J505" i="10"/>
  <c r="J9" i="10"/>
  <c r="J898" i="10"/>
  <c r="J530" i="10"/>
  <c r="J418" i="10"/>
  <c r="J973" i="10"/>
  <c r="J128" i="10"/>
  <c r="J603" i="10"/>
  <c r="J171" i="10"/>
  <c r="J882" i="10"/>
  <c r="J733" i="10"/>
  <c r="J109" i="10"/>
  <c r="J736" i="10"/>
  <c r="J705" i="10"/>
  <c r="J337" i="10"/>
  <c r="J900" i="10"/>
  <c r="J236" i="10"/>
  <c r="J312" i="10"/>
  <c r="J995" i="10"/>
  <c r="J846" i="10"/>
  <c r="J350" i="10"/>
  <c r="J508" i="10"/>
  <c r="J887" i="10"/>
  <c r="J519" i="10"/>
  <c r="J87" i="10"/>
  <c r="J147" i="10"/>
  <c r="J574" i="10"/>
  <c r="J206" i="10"/>
  <c r="J940" i="10"/>
  <c r="J578" i="10"/>
  <c r="J210" i="10"/>
  <c r="J829" i="10"/>
  <c r="J397" i="10"/>
  <c r="J459" i="10"/>
  <c r="J262" i="10"/>
  <c r="J817" i="10"/>
  <c r="J959" i="10"/>
  <c r="J399" i="10"/>
  <c r="J970" i="10"/>
  <c r="J474" i="10"/>
  <c r="J678" i="10"/>
  <c r="J54" i="10"/>
  <c r="J609" i="10"/>
  <c r="J177" i="10"/>
  <c r="J42" i="10"/>
  <c r="J741" i="10"/>
  <c r="J309" i="10"/>
  <c r="J808" i="10"/>
  <c r="J824" i="10"/>
  <c r="J520" i="10"/>
  <c r="J344" i="10"/>
  <c r="J899" i="10"/>
  <c r="J46" i="10"/>
  <c r="J489" i="10"/>
  <c r="J121" i="10"/>
  <c r="J620" i="10"/>
  <c r="J659" i="10"/>
  <c r="J99" i="10"/>
  <c r="J718" i="10"/>
  <c r="J969" i="10"/>
  <c r="J103" i="10"/>
  <c r="J722" i="10"/>
  <c r="J354" i="10"/>
  <c r="J909" i="10"/>
  <c r="J971" i="10"/>
  <c r="J795" i="10"/>
  <c r="J363" i="10"/>
  <c r="J577" i="10"/>
  <c r="J948" i="10"/>
  <c r="J516" i="10"/>
  <c r="J84" i="10"/>
  <c r="J187" i="10"/>
  <c r="J566" i="10"/>
  <c r="J134" i="10"/>
  <c r="J689" i="10"/>
  <c r="J554" i="10"/>
  <c r="J250" i="10"/>
  <c r="J821" i="10"/>
  <c r="J325" i="10"/>
  <c r="J513" i="10"/>
  <c r="J145" i="10"/>
  <c r="J927" i="10"/>
  <c r="J431" i="10"/>
  <c r="J661" i="10"/>
  <c r="J101" i="10"/>
  <c r="J664" i="10"/>
  <c r="J168" i="10"/>
  <c r="J356" i="10"/>
  <c r="J719" i="10"/>
  <c r="J287" i="10"/>
  <c r="J794" i="10"/>
  <c r="J723" i="10"/>
  <c r="J419" i="10"/>
  <c r="J51" i="10"/>
  <c r="J542" i="10"/>
  <c r="J444" i="10"/>
  <c r="J140" i="10"/>
  <c r="J930" i="10"/>
  <c r="J498" i="10"/>
  <c r="J640" i="10"/>
  <c r="J16" i="10"/>
  <c r="J683" i="10"/>
  <c r="J222" i="10"/>
  <c r="J295" i="10"/>
  <c r="J658" i="10"/>
  <c r="J290" i="10"/>
  <c r="J251" i="10"/>
  <c r="J886" i="10"/>
  <c r="J454" i="10"/>
  <c r="J22" i="10"/>
  <c r="J639" i="10"/>
  <c r="J605" i="10"/>
  <c r="J237" i="10"/>
  <c r="J125" i="10"/>
  <c r="J379" i="10"/>
  <c r="J758" i="10"/>
  <c r="J326" i="10"/>
  <c r="J881" i="10"/>
  <c r="J560" i="10"/>
  <c r="J448" i="10"/>
  <c r="J923" i="10"/>
  <c r="J491" i="10"/>
  <c r="J420" i="10"/>
  <c r="J20" i="10"/>
  <c r="J607" i="10"/>
  <c r="J111" i="10"/>
  <c r="J85" i="10"/>
  <c r="J776" i="10"/>
  <c r="J600" i="10"/>
  <c r="J104" i="10"/>
  <c r="J302" i="10"/>
  <c r="J745" i="10"/>
  <c r="J377" i="10"/>
  <c r="J876" i="10"/>
  <c r="J915" i="10"/>
  <c r="J355" i="10"/>
  <c r="J974" i="10"/>
  <c r="J478" i="10"/>
  <c r="J359" i="10"/>
  <c r="J978" i="10"/>
  <c r="J610" i="10"/>
  <c r="J178" i="10"/>
  <c r="J130" i="10"/>
  <c r="J749" i="10"/>
  <c r="J608" i="10"/>
  <c r="J870" i="10"/>
  <c r="J246" i="10"/>
  <c r="J801" i="10"/>
  <c r="J369" i="10"/>
  <c r="J589" i="10"/>
  <c r="J960" i="10"/>
  <c r="J336" i="10"/>
  <c r="J1003" i="10"/>
  <c r="J932" i="10"/>
  <c r="J564" i="10"/>
  <c r="J132" i="10"/>
  <c r="J623" i="10"/>
  <c r="J597" i="10"/>
  <c r="J293" i="10"/>
  <c r="J88" i="10"/>
  <c r="J643" i="10"/>
  <c r="J793" i="10"/>
  <c r="J233" i="10"/>
  <c r="J860" i="10"/>
  <c r="J364" i="10"/>
  <c r="J440" i="10"/>
  <c r="J867" i="10"/>
  <c r="J499" i="10"/>
  <c r="J990" i="10"/>
  <c r="J871" i="10"/>
  <c r="J503" i="10"/>
  <c r="J135" i="10"/>
  <c r="J690" i="10"/>
  <c r="J750" i="10"/>
  <c r="J446" i="10"/>
  <c r="J334" i="10"/>
  <c r="J841" i="10"/>
  <c r="J999" i="10"/>
  <c r="J375" i="10"/>
  <c r="J994" i="10"/>
  <c r="J562" i="10"/>
  <c r="J601" i="10"/>
  <c r="J41" i="10"/>
  <c r="J668" i="10"/>
  <c r="J845" i="10"/>
  <c r="J29" i="10"/>
  <c r="J656" i="10"/>
  <c r="J288" i="10"/>
  <c r="J315" i="10"/>
  <c r="J913" i="10"/>
  <c r="J737" i="10"/>
  <c r="J305" i="10"/>
  <c r="J447" i="10"/>
  <c r="J890" i="10"/>
  <c r="J458" i="10"/>
  <c r="J965" i="10"/>
  <c r="J129" i="10"/>
  <c r="J500" i="10"/>
  <c r="J68" i="10"/>
  <c r="J559" i="10"/>
  <c r="J504" i="10"/>
  <c r="J200" i="10"/>
  <c r="J819" i="10"/>
  <c r="J323" i="10"/>
  <c r="J544" i="10"/>
  <c r="J167" i="10"/>
  <c r="J786" i="10"/>
  <c r="J267" i="10"/>
  <c r="J151" i="10"/>
  <c r="J989" i="10"/>
  <c r="J961" i="10"/>
  <c r="J161" i="10"/>
  <c r="J724" i="10"/>
  <c r="J616" i="10"/>
  <c r="J383" i="10"/>
  <c r="J885" i="10"/>
  <c r="J389" i="10"/>
  <c r="J35" i="10"/>
  <c r="J571" i="10"/>
  <c r="J203" i="10"/>
  <c r="J993" i="10"/>
  <c r="J561" i="10"/>
  <c r="J703" i="10"/>
  <c r="J143" i="10"/>
  <c r="J714" i="10"/>
  <c r="J218" i="10"/>
  <c r="J422" i="10"/>
  <c r="J785" i="10"/>
  <c r="J353" i="10"/>
  <c r="J916" i="10"/>
  <c r="J789" i="10"/>
  <c r="J485" i="10"/>
  <c r="J53" i="10"/>
  <c r="J552" i="10"/>
  <c r="J494" i="10"/>
  <c r="J190" i="10"/>
  <c r="J57" i="10"/>
  <c r="J556" i="10"/>
  <c r="J706" i="10"/>
  <c r="J82" i="10"/>
  <c r="J701" i="10"/>
  <c r="J269" i="10"/>
  <c r="J345" i="10"/>
  <c r="J780" i="10"/>
  <c r="J412" i="10"/>
  <c r="J77" i="10"/>
  <c r="J768" i="10"/>
  <c r="J400" i="10"/>
  <c r="J32" i="10"/>
  <c r="J806" i="10"/>
  <c r="J715" i="10"/>
  <c r="J539" i="10"/>
  <c r="J107" i="10"/>
  <c r="J321" i="10"/>
  <c r="J692" i="10"/>
  <c r="J260" i="10"/>
  <c r="J751" i="10"/>
  <c r="J934" i="10"/>
  <c r="J310" i="10"/>
  <c r="J865" i="10"/>
  <c r="J433" i="10"/>
  <c r="J298" i="10"/>
  <c r="J997" i="10"/>
  <c r="J565" i="10"/>
  <c r="J69" i="10"/>
  <c r="J19" i="10"/>
  <c r="J702" i="10"/>
  <c r="J590" i="10"/>
  <c r="J94" i="10"/>
  <c r="J252" i="10"/>
  <c r="J631" i="10"/>
  <c r="J263" i="10"/>
  <c r="J818" i="10"/>
  <c r="J857" i="10"/>
  <c r="J297" i="10"/>
  <c r="J924" i="10"/>
  <c r="J370" i="10"/>
  <c r="J285" i="10"/>
  <c r="J912" i="10"/>
  <c r="J296" i="10"/>
  <c r="J484" i="10"/>
  <c r="J116" i="10"/>
  <c r="J906" i="10"/>
  <c r="J410" i="10"/>
  <c r="J632" i="10"/>
  <c r="J72" i="10"/>
  <c r="J691" i="10"/>
  <c r="J195" i="10"/>
  <c r="J255" i="10"/>
  <c r="J698" i="10"/>
  <c r="J266" i="10"/>
  <c r="J773" i="10"/>
  <c r="J686" i="10"/>
  <c r="J382" i="10"/>
  <c r="J14" i="10"/>
  <c r="J521" i="10"/>
  <c r="J423" i="10"/>
  <c r="J55" i="10"/>
  <c r="J893" i="10"/>
  <c r="J432" i="10"/>
  <c r="J523" i="10"/>
  <c r="J91" i="10"/>
  <c r="J662" i="10"/>
  <c r="J919" i="10"/>
  <c r="J258" i="10"/>
  <c r="J621" i="10"/>
  <c r="J253" i="10"/>
  <c r="J230" i="10"/>
  <c r="J849" i="10"/>
  <c r="J417" i="10"/>
  <c r="J980" i="10"/>
  <c r="J996" i="10"/>
  <c r="J628" i="10"/>
  <c r="J452" i="10"/>
  <c r="J943" i="10"/>
  <c r="J170" i="10"/>
  <c r="J613" i="10"/>
  <c r="J181" i="10"/>
  <c r="J680" i="10"/>
  <c r="J767" i="10"/>
  <c r="J207" i="10"/>
  <c r="J778" i="10"/>
  <c r="J282" i="10"/>
  <c r="J211" i="10"/>
  <c r="J894" i="10"/>
  <c r="J526" i="10"/>
  <c r="J30" i="10"/>
  <c r="J935" i="10"/>
  <c r="J567" i="10"/>
  <c r="J455" i="10"/>
  <c r="J23" i="10"/>
  <c r="J157" i="10"/>
  <c r="J528" i="10"/>
  <c r="J160" i="10"/>
  <c r="J201" i="10"/>
  <c r="J770" i="10"/>
  <c r="J146" i="10"/>
  <c r="J765" i="10"/>
  <c r="J742" i="10"/>
  <c r="J374" i="10"/>
  <c r="J929" i="10"/>
  <c r="J497" i="10"/>
  <c r="J93" i="10"/>
  <c r="J720" i="10"/>
  <c r="J619" i="10"/>
  <c r="J833" i="10"/>
  <c r="J209" i="10"/>
  <c r="J772" i="10"/>
  <c r="J340" i="10"/>
  <c r="J944" i="10"/>
  <c r="J843" i="10"/>
  <c r="J411" i="10"/>
  <c r="J982" i="10"/>
  <c r="J831" i="10"/>
  <c r="J527" i="10"/>
  <c r="J95" i="10"/>
  <c r="J602" i="10"/>
  <c r="J568" i="10"/>
  <c r="J264" i="10"/>
  <c r="J115" i="10"/>
  <c r="J606" i="10"/>
  <c r="J764" i="10"/>
  <c r="J204" i="10"/>
  <c r="J775" i="10"/>
  <c r="J343" i="10"/>
  <c r="J403" i="10"/>
  <c r="J830" i="10"/>
  <c r="J462" i="10"/>
  <c r="J713" i="10"/>
  <c r="J834" i="10"/>
  <c r="J466" i="10"/>
  <c r="J98" i="10"/>
  <c r="J653" i="10"/>
  <c r="J729" i="10"/>
  <c r="J425" i="10"/>
  <c r="J313" i="10"/>
  <c r="J812" i="10"/>
  <c r="J962" i="10"/>
  <c r="J338" i="10"/>
  <c r="J957" i="10"/>
  <c r="J525" i="10"/>
  <c r="J572" i="10"/>
  <c r="J951" i="10"/>
  <c r="J583" i="10"/>
  <c r="J48" i="10"/>
  <c r="J52" i="10"/>
  <c r="J731" i="10"/>
  <c r="J299" i="10"/>
  <c r="J257" i="10"/>
  <c r="J884" i="10"/>
  <c r="J708" i="10"/>
  <c r="J276" i="10"/>
  <c r="J426" i="10"/>
  <c r="J869" i="10"/>
  <c r="J437" i="10"/>
  <c r="J936" i="10"/>
  <c r="J100" i="10"/>
  <c r="J463" i="10"/>
  <c r="J31" i="10"/>
  <c r="J538" i="10"/>
  <c r="J467" i="10"/>
  <c r="J163" i="10"/>
  <c r="J782" i="10"/>
  <c r="J286" i="10"/>
  <c r="J238" i="10"/>
  <c r="J937" i="10"/>
  <c r="J796" i="10"/>
  <c r="J300" i="10"/>
  <c r="J450" i="10"/>
  <c r="J813" i="10"/>
  <c r="J445" i="10"/>
  <c r="J13" i="10"/>
  <c r="J89" i="10"/>
  <c r="J524" i="10"/>
  <c r="J156" i="10"/>
  <c r="J816" i="10"/>
  <c r="J512" i="10"/>
  <c r="J144" i="10"/>
  <c r="J811" i="10"/>
  <c r="J294" i="10"/>
  <c r="J401" i="10"/>
  <c r="J196" i="10"/>
  <c r="J687" i="10"/>
  <c r="J917" i="10"/>
  <c r="J357" i="10"/>
  <c r="J920" i="10"/>
  <c r="J424" i="10"/>
  <c r="J612" i="10"/>
  <c r="J975" i="10"/>
  <c r="J543" i="10"/>
  <c r="J47" i="10"/>
  <c r="J979" i="10"/>
  <c r="J675" i="10"/>
  <c r="J307" i="10"/>
  <c r="J798" i="10"/>
  <c r="J874" i="10"/>
  <c r="J570" i="10"/>
  <c r="J394" i="10"/>
  <c r="J901" i="10"/>
  <c r="J120" i="10"/>
  <c r="J547" i="10"/>
  <c r="J179" i="10"/>
  <c r="J670" i="10"/>
  <c r="J725" i="10"/>
  <c r="J165" i="10"/>
  <c r="J728" i="10"/>
  <c r="J232" i="10"/>
  <c r="J153" i="10"/>
  <c r="J844" i="10"/>
  <c r="J476" i="10"/>
  <c r="J983" i="10"/>
  <c r="J861" i="10"/>
  <c r="J493" i="10"/>
  <c r="J381" i="10"/>
  <c r="J635" i="10"/>
  <c r="J11" i="10"/>
  <c r="J582" i="10"/>
  <c r="J150" i="10"/>
  <c r="J333" i="10"/>
  <c r="J704" i="10"/>
  <c r="J80" i="10"/>
  <c r="J747" i="10"/>
  <c r="J676" i="10"/>
  <c r="J308" i="10"/>
  <c r="J863" i="10"/>
  <c r="J367" i="10"/>
  <c r="J141" i="10"/>
  <c r="J6" i="10"/>
  <c r="H24" i="18"/>
  <c r="J4" i="10"/>
  <c r="H22" i="18"/>
  <c r="J7" i="10"/>
  <c r="H25" i="18"/>
  <c r="I5" i="10"/>
  <c r="G23" i="18"/>
  <c r="J8" i="10"/>
  <c r="H26" i="18"/>
  <c r="H2" i="10"/>
  <c r="H1" i="10"/>
  <c r="K861" i="10" l="1"/>
  <c r="K725" i="10"/>
  <c r="K979" i="10"/>
  <c r="K299" i="10"/>
  <c r="K957" i="10"/>
  <c r="K98" i="10"/>
  <c r="K775" i="10"/>
  <c r="K95" i="10"/>
  <c r="K772" i="10"/>
  <c r="K374" i="10"/>
  <c r="K935" i="10"/>
  <c r="K432" i="10"/>
  <c r="K773" i="10"/>
  <c r="K590" i="10"/>
  <c r="K865" i="10"/>
  <c r="K539" i="10"/>
  <c r="K780" i="10"/>
  <c r="K143" i="10"/>
  <c r="K323" i="10"/>
  <c r="K559" i="10"/>
  <c r="K334" i="10"/>
  <c r="K860" i="10"/>
  <c r="K336" i="10"/>
  <c r="K978" i="10"/>
  <c r="K20" i="10"/>
  <c r="K605" i="10"/>
  <c r="K723" i="10"/>
  <c r="K513" i="10"/>
  <c r="K577" i="10"/>
  <c r="K969" i="10"/>
  <c r="K474" i="10"/>
  <c r="K206" i="10"/>
  <c r="K109" i="10"/>
  <c r="K530" i="10"/>
  <c r="K873" i="10"/>
  <c r="K186" i="10"/>
  <c r="K820" i="10"/>
  <c r="K221" i="10"/>
  <c r="K665" i="10"/>
  <c r="K234" i="10"/>
  <c r="K727" i="10"/>
  <c r="K60" i="10"/>
  <c r="K398" i="10"/>
  <c r="K629" i="10"/>
  <c r="K644" i="10"/>
  <c r="K848" i="10"/>
  <c r="K347" i="10"/>
  <c r="K274" i="10"/>
  <c r="K475" i="10"/>
  <c r="K695" i="10"/>
  <c r="K45" i="10"/>
  <c r="K756" i="10"/>
  <c r="K122" i="10"/>
  <c r="K182" i="10"/>
  <c r="K807" i="10"/>
  <c r="K194" i="10"/>
  <c r="K868" i="10"/>
  <c r="K191" i="10"/>
  <c r="K38" i="10"/>
  <c r="K63" i="10"/>
  <c r="K699" i="10"/>
  <c r="K65" i="10"/>
  <c r="K434" i="10"/>
  <c r="K387" i="10"/>
  <c r="K265" i="10"/>
  <c r="K517" i="10"/>
  <c r="K963" i="10"/>
  <c r="K175" i="10"/>
  <c r="K928" i="10"/>
  <c r="K284" i="10"/>
  <c r="K249" i="10"/>
  <c r="K501" i="10"/>
  <c r="K910" i="10"/>
  <c r="K138" i="10"/>
  <c r="K198" i="10"/>
  <c r="K402" i="10"/>
  <c r="K859" i="10"/>
  <c r="K166" i="10"/>
  <c r="K548" i="10"/>
  <c r="K880" i="10"/>
  <c r="K172" i="10"/>
  <c r="K599" i="10"/>
  <c r="K862" i="10"/>
  <c r="K453" i="10"/>
  <c r="K788" i="10"/>
  <c r="K800" i="10"/>
  <c r="K185" i="10"/>
  <c r="K482" i="10"/>
  <c r="K825" i="10"/>
  <c r="K593" i="10"/>
  <c r="K637" i="10"/>
  <c r="K555" i="10"/>
  <c r="K839" i="10"/>
  <c r="K226" i="10"/>
  <c r="K569" i="10"/>
  <c r="K536" i="10"/>
  <c r="K836" i="10"/>
  <c r="K223" i="10"/>
  <c r="K518" i="10"/>
  <c r="K351" i="10"/>
  <c r="K667" i="10"/>
  <c r="K33" i="10"/>
  <c r="K976" i="10"/>
  <c r="K332" i="10"/>
  <c r="K648" i="10"/>
  <c r="K1001" i="10"/>
  <c r="K58" i="10"/>
  <c r="K271" i="10"/>
  <c r="K587" i="10"/>
  <c r="K977" i="10"/>
  <c r="K832" i="10"/>
  <c r="K124" i="10"/>
  <c r="K696" i="10"/>
  <c r="K83" i="10"/>
  <c r="K853" i="10"/>
  <c r="K942" i="10"/>
  <c r="K511" i="10"/>
  <c r="K888" i="10"/>
  <c r="K827" i="10"/>
  <c r="K688" i="10"/>
  <c r="K36" i="10"/>
  <c r="K279" i="10"/>
  <c r="K573" i="10"/>
  <c r="K953" i="10"/>
  <c r="K348" i="10"/>
  <c r="K627" i="10"/>
  <c r="K586" i="10"/>
  <c r="K902" i="10"/>
  <c r="K289" i="10"/>
  <c r="K208" i="10"/>
  <c r="K429" i="10"/>
  <c r="K809" i="10"/>
  <c r="K119" i="10"/>
  <c r="K227" i="10"/>
  <c r="K506" i="10"/>
  <c r="K822" i="10"/>
  <c r="K180" i="10"/>
  <c r="K64" i="10"/>
  <c r="K488" i="10"/>
  <c r="K926" i="10"/>
  <c r="K154" i="10"/>
  <c r="K241" i="10"/>
  <c r="K509" i="10"/>
  <c r="K939" i="10"/>
  <c r="K199" i="10"/>
  <c r="K704" i="10"/>
  <c r="K936" i="10"/>
  <c r="K583" i="10"/>
  <c r="K157" i="10"/>
  <c r="K767" i="10"/>
  <c r="K996" i="10"/>
  <c r="K919" i="10"/>
  <c r="K82" i="10"/>
  <c r="K785" i="10"/>
  <c r="K616" i="10"/>
  <c r="K167" i="10"/>
  <c r="K305" i="10"/>
  <c r="K668" i="10"/>
  <c r="K994" i="10"/>
  <c r="K499" i="10"/>
  <c r="K132" i="10"/>
  <c r="K749" i="10"/>
  <c r="K745" i="10"/>
  <c r="K448" i="10"/>
  <c r="K758" i="10"/>
  <c r="K295" i="10"/>
  <c r="K640" i="10"/>
  <c r="K356" i="10"/>
  <c r="K554" i="10"/>
  <c r="K909" i="10"/>
  <c r="K899" i="10"/>
  <c r="K808" i="10"/>
  <c r="K829" i="10"/>
  <c r="K846" i="10"/>
  <c r="K603" i="10"/>
  <c r="K584" i="10"/>
  <c r="K591" i="10"/>
  <c r="K502" i="10"/>
  <c r="K386" i="10"/>
  <c r="K79" i="10"/>
  <c r="K393" i="10"/>
  <c r="K647" i="10"/>
  <c r="K44" i="10"/>
  <c r="K169" i="10"/>
  <c r="K456" i="10"/>
  <c r="K395" i="10"/>
  <c r="K956" i="10"/>
  <c r="K248" i="10"/>
  <c r="K734" i="10"/>
  <c r="K108" i="10"/>
  <c r="K278" i="10"/>
  <c r="K546" i="10"/>
  <c r="K823" i="10"/>
  <c r="K533" i="10"/>
  <c r="K835" i="10"/>
  <c r="K148" i="10"/>
  <c r="K863" i="10"/>
  <c r="K80" i="10"/>
  <c r="K582" i="10"/>
  <c r="K493" i="10"/>
  <c r="K844" i="10"/>
  <c r="K165" i="10"/>
  <c r="K547" i="10"/>
  <c r="K570" i="10"/>
  <c r="K675" i="10"/>
  <c r="K975" i="10"/>
  <c r="K357" i="10"/>
  <c r="K401" i="10"/>
  <c r="K512" i="10"/>
  <c r="K89" i="10"/>
  <c r="K450" i="10"/>
  <c r="K238" i="10"/>
  <c r="K467" i="10"/>
  <c r="K100" i="10"/>
  <c r="K426" i="10"/>
  <c r="K257" i="10"/>
  <c r="K48" i="10"/>
  <c r="K525" i="10"/>
  <c r="K812" i="10"/>
  <c r="K653" i="10"/>
  <c r="K713" i="10"/>
  <c r="K343" i="10"/>
  <c r="K606" i="10"/>
  <c r="K602" i="10"/>
  <c r="K982" i="10"/>
  <c r="K340" i="10"/>
  <c r="K619" i="10"/>
  <c r="K929" i="10"/>
  <c r="K146" i="10"/>
  <c r="K528" i="10"/>
  <c r="K567" i="10"/>
  <c r="K894" i="10"/>
  <c r="K207" i="10"/>
  <c r="K613" i="10"/>
  <c r="K628" i="10"/>
  <c r="K849" i="10"/>
  <c r="K258" i="10"/>
  <c r="K523" i="10"/>
  <c r="K423" i="10"/>
  <c r="K686" i="10"/>
  <c r="K255" i="10"/>
  <c r="K632" i="10"/>
  <c r="K484" i="10"/>
  <c r="K370" i="10"/>
  <c r="K818" i="10"/>
  <c r="K94" i="10"/>
  <c r="K69" i="10"/>
  <c r="K433" i="10"/>
  <c r="K751" i="10"/>
  <c r="K107" i="10"/>
  <c r="K32" i="10"/>
  <c r="K412" i="10"/>
  <c r="K701" i="10"/>
  <c r="K57" i="10"/>
  <c r="K53" i="10"/>
  <c r="K353" i="10"/>
  <c r="K714" i="10"/>
  <c r="K993" i="10"/>
  <c r="K389" i="10"/>
  <c r="K961" i="10"/>
  <c r="K786" i="10"/>
  <c r="K544" i="10"/>
  <c r="K504" i="10"/>
  <c r="K129" i="10"/>
  <c r="K447" i="10"/>
  <c r="K315" i="10"/>
  <c r="K845" i="10"/>
  <c r="K562" i="10"/>
  <c r="K841" i="10"/>
  <c r="K690" i="10"/>
  <c r="K990" i="10"/>
  <c r="K364" i="10"/>
  <c r="K643" i="10"/>
  <c r="K623" i="10"/>
  <c r="K1003" i="10"/>
  <c r="K369" i="10"/>
  <c r="K608" i="10"/>
  <c r="K610" i="10"/>
  <c r="K974" i="10"/>
  <c r="K377" i="10"/>
  <c r="K600" i="10"/>
  <c r="K607" i="10"/>
  <c r="K923" i="10"/>
  <c r="K326" i="10"/>
  <c r="K237" i="10"/>
  <c r="K454" i="10"/>
  <c r="K658" i="10"/>
  <c r="K16" i="10"/>
  <c r="K140" i="10"/>
  <c r="K419" i="10"/>
  <c r="K719" i="10"/>
  <c r="K101" i="10"/>
  <c r="K145" i="10"/>
  <c r="K250" i="10"/>
  <c r="K566" i="10"/>
  <c r="K948" i="10"/>
  <c r="K971" i="10"/>
  <c r="K103" i="10"/>
  <c r="K659" i="10"/>
  <c r="K46" i="10"/>
  <c r="K824" i="10"/>
  <c r="K42" i="10"/>
  <c r="K678" i="10"/>
  <c r="K959" i="10"/>
  <c r="K397" i="10"/>
  <c r="K940" i="10"/>
  <c r="K87" i="10"/>
  <c r="K350" i="10"/>
  <c r="K236" i="10"/>
  <c r="K736" i="10"/>
  <c r="K171" i="10"/>
  <c r="K418" i="10"/>
  <c r="K505" i="10"/>
  <c r="K757" i="10"/>
  <c r="K152" i="10"/>
  <c r="K415" i="10"/>
  <c r="K388" i="10"/>
  <c r="K592" i="10"/>
  <c r="K70" i="10"/>
  <c r="K18" i="10"/>
  <c r="K361" i="10"/>
  <c r="K677" i="10"/>
  <c r="K595" i="10"/>
  <c r="K679" i="10"/>
  <c r="K892" i="10"/>
  <c r="K469" i="10"/>
  <c r="K814" i="10"/>
  <c r="K838" i="10"/>
  <c r="K215" i="10"/>
  <c r="K515" i="10"/>
  <c r="K905" i="10"/>
  <c r="K133" i="10"/>
  <c r="K212" i="10"/>
  <c r="K480" i="10"/>
  <c r="K918" i="10"/>
  <c r="K162" i="10"/>
  <c r="K43" i="10"/>
  <c r="K327" i="10"/>
  <c r="K672" i="10"/>
  <c r="K967" i="10"/>
  <c r="K24" i="10"/>
  <c r="K324" i="10"/>
  <c r="K693" i="10"/>
  <c r="K964" i="10"/>
  <c r="K966" i="10"/>
  <c r="K183" i="10"/>
  <c r="K557" i="10"/>
  <c r="K652" i="10"/>
  <c r="K931" i="10"/>
  <c r="K244" i="10"/>
  <c r="K634" i="10"/>
  <c r="K657" i="10"/>
  <c r="K762" i="10"/>
  <c r="K75" i="10"/>
  <c r="K436" i="10"/>
  <c r="K320" i="10"/>
  <c r="K615" i="10"/>
  <c r="K184" i="10"/>
  <c r="K537" i="10"/>
  <c r="K341" i="10"/>
  <c r="K430" i="10"/>
  <c r="K1002" i="10"/>
  <c r="K405" i="10"/>
  <c r="K228" i="10"/>
  <c r="K507" i="10"/>
  <c r="K496" i="10"/>
  <c r="K791" i="10"/>
  <c r="K748" i="10"/>
  <c r="K1000" i="10"/>
  <c r="K414" i="10"/>
  <c r="K645" i="10"/>
  <c r="K753" i="10"/>
  <c r="K34" i="10"/>
  <c r="K427" i="10"/>
  <c r="K674" i="10"/>
  <c r="K229" i="10"/>
  <c r="K529" i="10"/>
  <c r="K911" i="10"/>
  <c r="K950" i="10"/>
  <c r="K66" i="10"/>
  <c r="K622" i="10"/>
  <c r="K25" i="10"/>
  <c r="K787" i="10"/>
  <c r="K21" i="10"/>
  <c r="K641" i="10"/>
  <c r="K938" i="10"/>
  <c r="K368" i="10"/>
  <c r="K407" i="10"/>
  <c r="K50" i="10"/>
  <c r="K329" i="10"/>
  <c r="K618" i="10"/>
  <c r="K891" i="10"/>
  <c r="K112" i="10"/>
  <c r="K304" i="10"/>
  <c r="K781" i="10"/>
  <c r="K73" i="10"/>
  <c r="K40" i="10"/>
  <c r="K404" i="10"/>
  <c r="K730" i="10"/>
  <c r="K86" i="10"/>
  <c r="K858" i="10"/>
  <c r="K235" i="10"/>
  <c r="K596" i="10"/>
  <c r="K875" i="10"/>
  <c r="K903" i="10"/>
  <c r="K216" i="10"/>
  <c r="K633" i="10"/>
  <c r="K856" i="10"/>
  <c r="K842" i="10"/>
  <c r="K155" i="10"/>
  <c r="K545" i="10"/>
  <c r="K464" i="10"/>
  <c r="K759" i="10"/>
  <c r="K136" i="10"/>
  <c r="K510" i="10"/>
  <c r="K549" i="10"/>
  <c r="K638" i="10"/>
  <c r="K954" i="10"/>
  <c r="K328" i="10"/>
  <c r="K372" i="10"/>
  <c r="K651" i="10"/>
  <c r="K28" i="10"/>
  <c r="K413" i="10"/>
  <c r="K217" i="10"/>
  <c r="K428" i="10"/>
  <c r="K855" i="10"/>
  <c r="K131" i="10"/>
  <c r="K90" i="10"/>
  <c r="K470" i="10"/>
  <c r="K852" i="10"/>
  <c r="K96" i="10"/>
  <c r="K61" i="10"/>
  <c r="K441" i="10"/>
  <c r="K738" i="10"/>
  <c r="K78" i="10"/>
  <c r="K74" i="10"/>
  <c r="K390" i="10"/>
  <c r="K735" i="10"/>
  <c r="K27" i="10"/>
  <c r="K409" i="10"/>
  <c r="K981" i="10"/>
  <c r="K376" i="10"/>
  <c r="K127" i="10"/>
  <c r="K486" i="10"/>
  <c r="K684" i="10"/>
  <c r="K754" i="10"/>
  <c r="K11" i="10"/>
  <c r="K153" i="10"/>
  <c r="K874" i="10"/>
  <c r="K612" i="10"/>
  <c r="K294" i="10"/>
  <c r="K13" i="10"/>
  <c r="K286" i="10"/>
  <c r="K276" i="10"/>
  <c r="K313" i="10"/>
  <c r="K462" i="10"/>
  <c r="K115" i="10"/>
  <c r="K770" i="10"/>
  <c r="K211" i="10"/>
  <c r="K521" i="10"/>
  <c r="K195" i="10"/>
  <c r="K296" i="10"/>
  <c r="K263" i="10"/>
  <c r="K565" i="10"/>
  <c r="K400" i="10"/>
  <c r="K485" i="10"/>
  <c r="K203" i="10"/>
  <c r="K885" i="10"/>
  <c r="K989" i="10"/>
  <c r="K965" i="10"/>
  <c r="K135" i="10"/>
  <c r="K88" i="10"/>
  <c r="K801" i="10"/>
  <c r="K355" i="10"/>
  <c r="K776" i="10"/>
  <c r="K886" i="10"/>
  <c r="K444" i="10"/>
  <c r="K661" i="10"/>
  <c r="K187" i="10"/>
  <c r="K620" i="10"/>
  <c r="K177" i="10"/>
  <c r="K817" i="10"/>
  <c r="K519" i="10"/>
  <c r="K900" i="10"/>
  <c r="K117" i="10"/>
  <c r="K367" i="10"/>
  <c r="K747" i="10"/>
  <c r="K150" i="10"/>
  <c r="K381" i="10"/>
  <c r="K394" i="10"/>
  <c r="K307" i="10"/>
  <c r="K543" i="10"/>
  <c r="K920" i="10"/>
  <c r="K196" i="10"/>
  <c r="K144" i="10"/>
  <c r="K524" i="10"/>
  <c r="K813" i="10"/>
  <c r="K937" i="10"/>
  <c r="K163" i="10"/>
  <c r="K463" i="10"/>
  <c r="K884" i="10"/>
  <c r="K52" i="10"/>
  <c r="K572" i="10"/>
  <c r="K962" i="10"/>
  <c r="K729" i="10"/>
  <c r="K834" i="10"/>
  <c r="K403" i="10"/>
  <c r="K764" i="10"/>
  <c r="K568" i="10"/>
  <c r="K831" i="10"/>
  <c r="K944" i="10"/>
  <c r="K160" i="10"/>
  <c r="K455" i="10"/>
  <c r="K526" i="10"/>
  <c r="K778" i="10"/>
  <c r="K181" i="10"/>
  <c r="K452" i="10"/>
  <c r="K417" i="10"/>
  <c r="K621" i="10"/>
  <c r="K91" i="10"/>
  <c r="K698" i="10"/>
  <c r="K72" i="10"/>
  <c r="K116" i="10"/>
  <c r="K285" i="10"/>
  <c r="K857" i="10"/>
  <c r="K252" i="10"/>
  <c r="K19" i="10"/>
  <c r="K298" i="10"/>
  <c r="K934" i="10"/>
  <c r="K321" i="10"/>
  <c r="K806" i="10"/>
  <c r="K77" i="10"/>
  <c r="K556" i="10"/>
  <c r="K552" i="10"/>
  <c r="K267" i="10"/>
  <c r="K870" i="10"/>
  <c r="K178" i="10"/>
  <c r="K478" i="10"/>
  <c r="K876" i="10"/>
  <c r="K104" i="10"/>
  <c r="K111" i="10"/>
  <c r="K491" i="10"/>
  <c r="K881" i="10"/>
  <c r="K125" i="10"/>
  <c r="K22" i="10"/>
  <c r="K290" i="10"/>
  <c r="K683" i="10"/>
  <c r="K930" i="10"/>
  <c r="K51" i="10"/>
  <c r="K287" i="10"/>
  <c r="K664" i="10"/>
  <c r="K927" i="10"/>
  <c r="K821" i="10"/>
  <c r="K134" i="10"/>
  <c r="K516" i="10"/>
  <c r="K795" i="10"/>
  <c r="K722" i="10"/>
  <c r="K99" i="10"/>
  <c r="K489" i="10"/>
  <c r="K520" i="10"/>
  <c r="K741" i="10"/>
  <c r="K54" i="10"/>
  <c r="K399" i="10"/>
  <c r="K459" i="10"/>
  <c r="K578" i="10"/>
  <c r="K147" i="10"/>
  <c r="K508" i="10"/>
  <c r="K312" i="10"/>
  <c r="K705" i="10"/>
  <c r="K882" i="10"/>
  <c r="K973" i="10"/>
  <c r="K9" i="10"/>
  <c r="K261" i="10"/>
  <c r="K707" i="10"/>
  <c r="K922" i="10"/>
  <c r="K879" i="10"/>
  <c r="K224" i="10"/>
  <c r="K625" i="10"/>
  <c r="K864" i="10"/>
  <c r="K988" i="10"/>
  <c r="K245" i="10"/>
  <c r="K654" i="10"/>
  <c r="K588" i="10"/>
  <c r="K904" i="10"/>
  <c r="K254" i="10"/>
  <c r="K992" i="10"/>
  <c r="K468" i="10"/>
  <c r="K380" i="10"/>
  <c r="K952" i="10"/>
  <c r="K339" i="10"/>
  <c r="K106" i="10"/>
  <c r="K449" i="10"/>
  <c r="K626" i="10"/>
  <c r="K461" i="10"/>
  <c r="K740" i="10"/>
  <c r="K205" i="10"/>
  <c r="K240" i="10"/>
  <c r="K535" i="10"/>
  <c r="K579" i="10"/>
  <c r="K815" i="10"/>
  <c r="K197" i="10"/>
  <c r="K532" i="10"/>
  <c r="K534" i="10"/>
  <c r="K802" i="10"/>
  <c r="K189" i="10"/>
  <c r="K540" i="10"/>
  <c r="K563" i="10"/>
  <c r="K799" i="10"/>
  <c r="K202" i="10"/>
  <c r="K481" i="10"/>
  <c r="K330" i="10"/>
  <c r="K646" i="10"/>
  <c r="K991" i="10"/>
  <c r="K283" i="10"/>
  <c r="K247" i="10"/>
  <c r="K611" i="10"/>
  <c r="K972" i="10"/>
  <c r="K37" i="10"/>
  <c r="K126" i="10"/>
  <c r="K442" i="10"/>
  <c r="K840" i="10"/>
  <c r="K847" i="10"/>
  <c r="K139" i="10"/>
  <c r="K551" i="10"/>
  <c r="K925" i="10"/>
  <c r="K700" i="10"/>
  <c r="K921" i="10"/>
  <c r="K490" i="10"/>
  <c r="K851" i="10"/>
  <c r="K769" i="10"/>
  <c r="K998" i="10"/>
  <c r="K457" i="10"/>
  <c r="K242" i="10"/>
  <c r="K792" i="10"/>
  <c r="K97" i="10"/>
  <c r="K479" i="10"/>
  <c r="K774" i="10"/>
  <c r="K685" i="10"/>
  <c r="K62" i="10"/>
  <c r="K460" i="10"/>
  <c r="K483" i="10"/>
  <c r="K712" i="10"/>
  <c r="K17" i="10"/>
  <c r="K378" i="10"/>
  <c r="K438" i="10"/>
  <c r="K541" i="10"/>
  <c r="K110" i="10"/>
  <c r="K487" i="10"/>
  <c r="K275" i="10"/>
  <c r="K406" i="10"/>
  <c r="K256" i="10"/>
  <c r="K828" i="10"/>
  <c r="K231" i="10"/>
  <c r="K985" i="10"/>
  <c r="K277" i="10"/>
  <c r="K897" i="10"/>
  <c r="K292" i="10"/>
  <c r="K59" i="10"/>
  <c r="K164" i="10"/>
  <c r="K717" i="10"/>
  <c r="K102" i="10"/>
  <c r="K471" i="10"/>
  <c r="K771" i="10"/>
  <c r="K137" i="10"/>
  <c r="K360" i="10"/>
  <c r="K346" i="10"/>
  <c r="K726" i="10"/>
  <c r="K113" i="10"/>
  <c r="K352" i="10"/>
  <c r="K391" i="10"/>
  <c r="K755" i="10"/>
  <c r="K142" i="10"/>
  <c r="K373" i="10"/>
  <c r="K270" i="10"/>
  <c r="K522" i="10"/>
  <c r="K947" i="10"/>
  <c r="K159" i="10"/>
  <c r="K219" i="10"/>
  <c r="K439" i="10"/>
  <c r="K784" i="10"/>
  <c r="K908" i="10"/>
  <c r="K322" i="10"/>
  <c r="K878" i="10"/>
  <c r="K281" i="10"/>
  <c r="K56" i="10"/>
  <c r="K319" i="10"/>
  <c r="K955" i="10"/>
  <c r="K358" i="10"/>
  <c r="K624" i="10"/>
  <c r="K663" i="10"/>
  <c r="K306" i="10"/>
  <c r="K585" i="10"/>
  <c r="K581" i="10"/>
  <c r="K945" i="10"/>
  <c r="K239" i="10"/>
  <c r="K598" i="10"/>
  <c r="K105" i="10"/>
  <c r="K421" i="10"/>
  <c r="K803" i="10"/>
  <c r="K826" i="10"/>
  <c r="K118" i="10"/>
  <c r="K514" i="10"/>
  <c r="K896" i="10"/>
  <c r="K308" i="10"/>
  <c r="K120" i="10"/>
  <c r="K917" i="10"/>
  <c r="K816" i="10"/>
  <c r="K300" i="10"/>
  <c r="K538" i="10"/>
  <c r="K411" i="10"/>
  <c r="K720" i="10"/>
  <c r="K170" i="10"/>
  <c r="K230" i="10"/>
  <c r="K410" i="10"/>
  <c r="K924" i="10"/>
  <c r="K260" i="10"/>
  <c r="K190" i="10"/>
  <c r="K288" i="10"/>
  <c r="K476" i="10"/>
  <c r="K728" i="10"/>
  <c r="K179" i="10"/>
  <c r="K869" i="10"/>
  <c r="K833" i="10"/>
  <c r="K497" i="10"/>
  <c r="K765" i="10"/>
  <c r="K55" i="10"/>
  <c r="K382" i="10"/>
  <c r="K269" i="10"/>
  <c r="K916" i="10"/>
  <c r="K218" i="10"/>
  <c r="K561" i="10"/>
  <c r="K35" i="10"/>
  <c r="K161" i="10"/>
  <c r="K200" i="10"/>
  <c r="K500" i="10"/>
  <c r="K890" i="10"/>
  <c r="K913" i="10"/>
  <c r="K29" i="10"/>
  <c r="K601" i="10"/>
  <c r="K999" i="10"/>
  <c r="K750" i="10"/>
  <c r="K871" i="10"/>
  <c r="K440" i="10"/>
  <c r="K793" i="10"/>
  <c r="K597" i="10"/>
  <c r="K932" i="10"/>
  <c r="K589" i="10"/>
  <c r="K141" i="10"/>
  <c r="K676" i="10"/>
  <c r="K333" i="10"/>
  <c r="K635" i="10"/>
  <c r="K983" i="10"/>
  <c r="K232" i="10"/>
  <c r="K670" i="10"/>
  <c r="K901" i="10"/>
  <c r="K798" i="10"/>
  <c r="K47" i="10"/>
  <c r="K424" i="10"/>
  <c r="K687" i="10"/>
  <c r="K811" i="10"/>
  <c r="K156" i="10"/>
  <c r="K445" i="10"/>
  <c r="K796" i="10"/>
  <c r="K782" i="10"/>
  <c r="K31" i="10"/>
  <c r="K437" i="10"/>
  <c r="K708" i="10"/>
  <c r="K731" i="10"/>
  <c r="K951" i="10"/>
  <c r="K338" i="10"/>
  <c r="K425" i="10"/>
  <c r="K466" i="10"/>
  <c r="K830" i="10"/>
  <c r="K204" i="10"/>
  <c r="K264" i="10"/>
  <c r="K527" i="10"/>
  <c r="K843" i="10"/>
  <c r="K209" i="10"/>
  <c r="K93" i="10"/>
  <c r="K742" i="10"/>
  <c r="K201" i="10"/>
  <c r="K23" i="10"/>
  <c r="K30" i="10"/>
  <c r="K282" i="10"/>
  <c r="K680" i="10"/>
  <c r="K943" i="10"/>
  <c r="K980" i="10"/>
  <c r="K253" i="10"/>
  <c r="K662" i="10"/>
  <c r="K893" i="10"/>
  <c r="K14" i="10"/>
  <c r="K266" i="10"/>
  <c r="K691" i="10"/>
  <c r="K906" i="10"/>
  <c r="K912" i="10"/>
  <c r="K297" i="10"/>
  <c r="K631" i="10"/>
  <c r="K702" i="10"/>
  <c r="K997" i="10"/>
  <c r="K310" i="10"/>
  <c r="K692" i="10"/>
  <c r="K715" i="10"/>
  <c r="K768" i="10"/>
  <c r="K345" i="10"/>
  <c r="K706" i="10"/>
  <c r="K494" i="10"/>
  <c r="K789" i="10"/>
  <c r="K422" i="10"/>
  <c r="K703" i="10"/>
  <c r="K571" i="10"/>
  <c r="K383" i="10"/>
  <c r="K724" i="10"/>
  <c r="K151" i="10"/>
  <c r="K819" i="10"/>
  <c r="K68" i="10"/>
  <c r="K458" i="10"/>
  <c r="K737" i="10"/>
  <c r="K656" i="10"/>
  <c r="K41" i="10"/>
  <c r="K375" i="10"/>
  <c r="K446" i="10"/>
  <c r="K503" i="10"/>
  <c r="K867" i="10"/>
  <c r="K233" i="10"/>
  <c r="K293" i="10"/>
  <c r="K564" i="10"/>
  <c r="K960" i="10"/>
  <c r="K246" i="10"/>
  <c r="K130" i="10"/>
  <c r="K359" i="10"/>
  <c r="K915" i="10"/>
  <c r="K302" i="10"/>
  <c r="K85" i="10"/>
  <c r="K420" i="10"/>
  <c r="K560" i="10"/>
  <c r="K379" i="10"/>
  <c r="K639" i="10"/>
  <c r="K251" i="10"/>
  <c r="K222" i="10"/>
  <c r="K498" i="10"/>
  <c r="K542" i="10"/>
  <c r="K794" i="10"/>
  <c r="K168" i="10"/>
  <c r="K431" i="10"/>
  <c r="K325" i="10"/>
  <c r="K689" i="10"/>
  <c r="K84" i="10"/>
  <c r="K363" i="10"/>
  <c r="K354" i="10"/>
  <c r="K718" i="10"/>
  <c r="K121" i="10"/>
  <c r="K344" i="10"/>
  <c r="K309" i="10"/>
  <c r="K609" i="10"/>
  <c r="K970" i="10"/>
  <c r="K262" i="10"/>
  <c r="K210" i="10"/>
  <c r="K574" i="10"/>
  <c r="K887" i="10"/>
  <c r="K995" i="10"/>
  <c r="K337" i="10"/>
  <c r="K733" i="10"/>
  <c r="K128" i="10"/>
  <c r="K898" i="10"/>
  <c r="K174" i="10"/>
  <c r="K746" i="10"/>
  <c r="K149" i="10"/>
  <c r="K895" i="10"/>
  <c r="K193" i="10"/>
  <c r="K114" i="10"/>
  <c r="K123" i="10"/>
  <c r="K492" i="10"/>
  <c r="K744" i="10"/>
  <c r="K158" i="10"/>
  <c r="K220" i="10"/>
  <c r="K472" i="10"/>
  <c r="K889" i="10"/>
  <c r="K314" i="10"/>
  <c r="K76" i="10"/>
  <c r="K392" i="10"/>
  <c r="K766" i="10"/>
  <c r="K805" i="10"/>
  <c r="K81" i="10"/>
  <c r="K477" i="10"/>
  <c r="K779" i="10"/>
  <c r="K642" i="10"/>
  <c r="K907" i="10"/>
  <c r="K316" i="10"/>
  <c r="K669" i="10"/>
  <c r="K473" i="10"/>
  <c r="K760" i="10"/>
  <c r="K385" i="10"/>
  <c r="K682" i="10"/>
  <c r="K550" i="10"/>
  <c r="K763" i="10"/>
  <c r="K752" i="10"/>
  <c r="K12" i="10"/>
  <c r="K67" i="10"/>
  <c r="K303" i="10"/>
  <c r="K709" i="10"/>
  <c r="K49" i="10"/>
  <c r="K837" i="10"/>
  <c r="K214" i="10"/>
  <c r="K495" i="10"/>
  <c r="K854" i="10"/>
  <c r="K866" i="10"/>
  <c r="K243" i="10"/>
  <c r="K604" i="10"/>
  <c r="K883" i="10"/>
  <c r="K761" i="10"/>
  <c r="K10" i="10"/>
  <c r="K408" i="10"/>
  <c r="K671" i="10"/>
  <c r="K710" i="10"/>
  <c r="K914" i="10"/>
  <c r="K301" i="10"/>
  <c r="K396" i="10"/>
  <c r="K617" i="10"/>
  <c r="K933" i="10"/>
  <c r="K291" i="10"/>
  <c r="K335" i="10"/>
  <c r="K630" i="10"/>
  <c r="K39" i="10"/>
  <c r="K384" i="10"/>
  <c r="K188" i="10"/>
  <c r="K660" i="10"/>
  <c r="K986" i="10"/>
  <c r="K342" i="10"/>
  <c r="K317" i="10"/>
  <c r="K697" i="10"/>
  <c r="K92" i="10"/>
  <c r="K371" i="10"/>
  <c r="K280" i="10"/>
  <c r="K580" i="10"/>
  <c r="K949" i="10"/>
  <c r="K225" i="10"/>
  <c r="K173" i="10"/>
  <c r="K553" i="10"/>
  <c r="K850" i="10"/>
  <c r="K958" i="10"/>
  <c r="K365" i="10"/>
  <c r="K987" i="10"/>
  <c r="K268" i="10"/>
  <c r="K594" i="10"/>
  <c r="K681" i="10"/>
  <c r="K968" i="10"/>
  <c r="K273" i="10"/>
  <c r="K655" i="10"/>
  <c r="K694" i="10"/>
  <c r="K783" i="10"/>
  <c r="K192" i="10"/>
  <c r="K465" i="10"/>
  <c r="K349" i="10"/>
  <c r="K636" i="10"/>
  <c r="K213" i="10"/>
  <c r="K558" i="10"/>
  <c r="K362" i="10"/>
  <c r="K575" i="10"/>
  <c r="K176" i="10"/>
  <c r="K614" i="10"/>
  <c r="K946" i="10"/>
  <c r="K259" i="10"/>
  <c r="K649" i="10"/>
  <c r="K872" i="10"/>
  <c r="K777" i="10"/>
  <c r="K26" i="10"/>
  <c r="K451" i="10"/>
  <c r="K666" i="10"/>
  <c r="K790" i="10"/>
  <c r="K71" i="10"/>
  <c r="K416" i="10"/>
  <c r="K711" i="10"/>
  <c r="K941" i="10"/>
  <c r="K318" i="10"/>
  <c r="K716" i="10"/>
  <c r="K739" i="10"/>
  <c r="K15" i="10"/>
  <c r="K331" i="10"/>
  <c r="K721" i="10"/>
  <c r="K576" i="10"/>
  <c r="K797" i="10"/>
  <c r="K366" i="10"/>
  <c r="K743" i="10"/>
  <c r="K531" i="10"/>
  <c r="K810" i="10"/>
  <c r="K443" i="10"/>
  <c r="K804" i="10"/>
  <c r="K732" i="10"/>
  <c r="K984" i="10"/>
  <c r="K435" i="10"/>
  <c r="K650" i="10"/>
  <c r="K673" i="10"/>
  <c r="K877" i="10"/>
  <c r="K272" i="10"/>
  <c r="K311" i="10"/>
  <c r="K4" i="10"/>
  <c r="I22" i="18"/>
  <c r="J5" i="10"/>
  <c r="H23" i="18"/>
  <c r="K8" i="10"/>
  <c r="I26" i="18"/>
  <c r="K7" i="10"/>
  <c r="I25" i="18"/>
  <c r="K6" i="10"/>
  <c r="I24" i="18"/>
  <c r="I1" i="10"/>
  <c r="I2" i="10"/>
  <c r="L673" i="10" l="1"/>
  <c r="L732" i="10"/>
  <c r="L531" i="10"/>
  <c r="L576" i="10"/>
  <c r="L739" i="10"/>
  <c r="L711" i="10"/>
  <c r="L666" i="10"/>
  <c r="L872" i="10"/>
  <c r="L614" i="10"/>
  <c r="L558" i="10"/>
  <c r="L465" i="10"/>
  <c r="L655" i="10"/>
  <c r="L594" i="10"/>
  <c r="L958" i="10"/>
  <c r="L225" i="10"/>
  <c r="L371" i="10"/>
  <c r="L342" i="10"/>
  <c r="L384" i="10"/>
  <c r="L291" i="10"/>
  <c r="L301" i="10"/>
  <c r="L408" i="10"/>
  <c r="L604" i="10"/>
  <c r="L495" i="10"/>
  <c r="L709" i="10"/>
  <c r="L752" i="10"/>
  <c r="L385" i="10"/>
  <c r="L316" i="10"/>
  <c r="L477" i="10"/>
  <c r="L392" i="10"/>
  <c r="L472" i="10"/>
  <c r="L492" i="10"/>
  <c r="L895" i="10"/>
  <c r="L898" i="10"/>
  <c r="L995" i="10"/>
  <c r="L262" i="10"/>
  <c r="L344" i="10"/>
  <c r="L363" i="10"/>
  <c r="L431" i="10"/>
  <c r="L498" i="10"/>
  <c r="L379" i="10"/>
  <c r="L302" i="10"/>
  <c r="L246" i="10"/>
  <c r="L233" i="10"/>
  <c r="L375" i="10"/>
  <c r="L458" i="10"/>
  <c r="L724" i="10"/>
  <c r="L422" i="10"/>
  <c r="L345" i="10"/>
  <c r="L310" i="10"/>
  <c r="L297" i="10"/>
  <c r="L266" i="10"/>
  <c r="L253" i="10"/>
  <c r="L282" i="10"/>
  <c r="L742" i="10"/>
  <c r="L527" i="10"/>
  <c r="L466" i="10"/>
  <c r="L731" i="10"/>
  <c r="L782" i="10"/>
  <c r="L811" i="10"/>
  <c r="L798" i="10"/>
  <c r="L983" i="10"/>
  <c r="L141" i="10"/>
  <c r="L793" i="10"/>
  <c r="L999" i="10"/>
  <c r="L890" i="10"/>
  <c r="L35" i="10"/>
  <c r="L269" i="10"/>
  <c r="L497" i="10"/>
  <c r="L728" i="10"/>
  <c r="L288" i="10"/>
  <c r="L410" i="10"/>
  <c r="L411" i="10"/>
  <c r="L917" i="10"/>
  <c r="L826" i="10"/>
  <c r="L598" i="10"/>
  <c r="L585" i="10"/>
  <c r="L358" i="10"/>
  <c r="L281" i="10"/>
  <c r="L784" i="10"/>
  <c r="L947" i="10"/>
  <c r="L142" i="10"/>
  <c r="L113" i="10"/>
  <c r="L137" i="10"/>
  <c r="L717" i="10"/>
  <c r="L897" i="10"/>
  <c r="L828" i="10"/>
  <c r="L487" i="10"/>
  <c r="L378" i="10"/>
  <c r="L460" i="10"/>
  <c r="L479" i="10"/>
  <c r="L457" i="10"/>
  <c r="L490" i="10"/>
  <c r="L551" i="10"/>
  <c r="L442" i="10"/>
  <c r="L611" i="10"/>
  <c r="L646" i="10"/>
  <c r="L799" i="10"/>
  <c r="L802" i="10"/>
  <c r="L815" i="10"/>
  <c r="L205" i="10"/>
  <c r="L449" i="10"/>
  <c r="L380" i="10"/>
  <c r="L904" i="10"/>
  <c r="L988" i="10"/>
  <c r="L879" i="10"/>
  <c r="L9" i="10"/>
  <c r="L312" i="10"/>
  <c r="L459" i="10"/>
  <c r="L520" i="10"/>
  <c r="L795" i="10"/>
  <c r="L927" i="10"/>
  <c r="L930" i="10"/>
  <c r="L125" i="10"/>
  <c r="L104" i="10"/>
  <c r="L870" i="10"/>
  <c r="L77" i="10"/>
  <c r="L298" i="10"/>
  <c r="L285" i="10"/>
  <c r="L91" i="10"/>
  <c r="L181" i="10"/>
  <c r="L160" i="10"/>
  <c r="L764" i="10"/>
  <c r="L962" i="10"/>
  <c r="L463" i="10"/>
  <c r="L524" i="10"/>
  <c r="L543" i="10"/>
  <c r="L150" i="10"/>
  <c r="L817" i="10"/>
  <c r="L661" i="10"/>
  <c r="L355" i="10"/>
  <c r="L965" i="10"/>
  <c r="L485" i="10"/>
  <c r="L296" i="10"/>
  <c r="L770" i="10"/>
  <c r="L276" i="10"/>
  <c r="L612" i="10"/>
  <c r="L486" i="10"/>
  <c r="L409" i="10"/>
  <c r="L74" i="10"/>
  <c r="L61" i="10"/>
  <c r="L90" i="10"/>
  <c r="L217" i="10"/>
  <c r="L372" i="10"/>
  <c r="L549" i="10"/>
  <c r="L464" i="10"/>
  <c r="L856" i="10"/>
  <c r="L875" i="10"/>
  <c r="L86" i="10"/>
  <c r="L73" i="10"/>
  <c r="L891" i="10"/>
  <c r="L407" i="10"/>
  <c r="L21" i="10"/>
  <c r="L66" i="10"/>
  <c r="L229" i="10"/>
  <c r="L753" i="10"/>
  <c r="L748" i="10"/>
  <c r="L228" i="10"/>
  <c r="L341" i="10"/>
  <c r="L320" i="10"/>
  <c r="L657" i="10"/>
  <c r="L652" i="10"/>
  <c r="L964" i="10"/>
  <c r="L967" i="10"/>
  <c r="L162" i="10"/>
  <c r="L133" i="10"/>
  <c r="L838" i="10"/>
  <c r="L679" i="10"/>
  <c r="L18" i="10"/>
  <c r="L415" i="10"/>
  <c r="L418" i="10"/>
  <c r="L350" i="10"/>
  <c r="L959" i="10"/>
  <c r="L46" i="10"/>
  <c r="L948" i="10"/>
  <c r="L101" i="10"/>
  <c r="L16" i="10"/>
  <c r="L326" i="10"/>
  <c r="L377" i="10"/>
  <c r="L369" i="10"/>
  <c r="L364" i="10"/>
  <c r="L562" i="10"/>
  <c r="L129" i="10"/>
  <c r="L961" i="10"/>
  <c r="L353" i="10"/>
  <c r="L412" i="10"/>
  <c r="L433" i="10"/>
  <c r="L370" i="10"/>
  <c r="L686" i="10"/>
  <c r="L849" i="10"/>
  <c r="L894" i="10"/>
  <c r="L929" i="10"/>
  <c r="L602" i="10"/>
  <c r="L653" i="10"/>
  <c r="L257" i="10"/>
  <c r="L238" i="10"/>
  <c r="L401" i="10"/>
  <c r="L570" i="10"/>
  <c r="L493" i="10"/>
  <c r="L148" i="10"/>
  <c r="L546" i="10"/>
  <c r="L248" i="10"/>
  <c r="L169" i="10"/>
  <c r="L79" i="10"/>
  <c r="L584" i="10"/>
  <c r="L808" i="10"/>
  <c r="L356" i="10"/>
  <c r="L448" i="10"/>
  <c r="L499" i="10"/>
  <c r="L167" i="10"/>
  <c r="L919" i="10"/>
  <c r="L583" i="10"/>
  <c r="L241" i="10"/>
  <c r="L64" i="10"/>
  <c r="L227" i="10"/>
  <c r="L208" i="10"/>
  <c r="L627" i="10"/>
  <c r="L279" i="10"/>
  <c r="L888" i="10"/>
  <c r="L83" i="10"/>
  <c r="L977" i="10"/>
  <c r="L1001" i="10"/>
  <c r="L33" i="10"/>
  <c r="L223" i="10"/>
  <c r="L226" i="10"/>
  <c r="L593" i="10"/>
  <c r="L800" i="10"/>
  <c r="L599" i="10"/>
  <c r="L166" i="10"/>
  <c r="L138" i="10"/>
  <c r="L284" i="10"/>
  <c r="L517" i="10"/>
  <c r="L65" i="10"/>
  <c r="L191" i="10"/>
  <c r="L182" i="10"/>
  <c r="L695" i="10"/>
  <c r="L848" i="10"/>
  <c r="L60" i="10"/>
  <c r="L221" i="10"/>
  <c r="L530" i="10"/>
  <c r="L969" i="10"/>
  <c r="L605" i="10"/>
  <c r="L860" i="10"/>
  <c r="L143" i="10"/>
  <c r="L590" i="10"/>
  <c r="L374" i="10"/>
  <c r="L98" i="10"/>
  <c r="L725" i="10"/>
  <c r="L877" i="10"/>
  <c r="L984" i="10"/>
  <c r="L810" i="10"/>
  <c r="L797" i="10"/>
  <c r="L15" i="10"/>
  <c r="L941" i="10"/>
  <c r="L790" i="10"/>
  <c r="L777" i="10"/>
  <c r="L946" i="10"/>
  <c r="L362" i="10"/>
  <c r="L349" i="10"/>
  <c r="L694" i="10"/>
  <c r="L681" i="10"/>
  <c r="L365" i="10"/>
  <c r="L173" i="10"/>
  <c r="L280" i="10"/>
  <c r="L317" i="10"/>
  <c r="L188" i="10"/>
  <c r="L335" i="10"/>
  <c r="L396" i="10"/>
  <c r="L671" i="10"/>
  <c r="L883" i="10"/>
  <c r="L854" i="10"/>
  <c r="L49" i="10"/>
  <c r="L12" i="10"/>
  <c r="L682" i="10"/>
  <c r="L669" i="10"/>
  <c r="L779" i="10"/>
  <c r="L766" i="10"/>
  <c r="L889" i="10"/>
  <c r="L744" i="10"/>
  <c r="L193" i="10"/>
  <c r="L174" i="10"/>
  <c r="L337" i="10"/>
  <c r="L210" i="10"/>
  <c r="L309" i="10"/>
  <c r="L354" i="10"/>
  <c r="L325" i="10"/>
  <c r="L542" i="10"/>
  <c r="L639" i="10"/>
  <c r="L85" i="10"/>
  <c r="L130" i="10"/>
  <c r="L293" i="10"/>
  <c r="L446" i="10"/>
  <c r="L737" i="10"/>
  <c r="L151" i="10"/>
  <c r="L703" i="10"/>
  <c r="L706" i="10"/>
  <c r="L692" i="10"/>
  <c r="L631" i="10"/>
  <c r="L691" i="10"/>
  <c r="L662" i="10"/>
  <c r="L680" i="10"/>
  <c r="L201" i="10"/>
  <c r="L843" i="10"/>
  <c r="L830" i="10"/>
  <c r="L951" i="10"/>
  <c r="L31" i="10"/>
  <c r="L156" i="10"/>
  <c r="L47" i="10"/>
  <c r="L232" i="10"/>
  <c r="L676" i="10"/>
  <c r="L597" i="10"/>
  <c r="L750" i="10"/>
  <c r="L913" i="10"/>
  <c r="L161" i="10"/>
  <c r="L916" i="10"/>
  <c r="L765" i="10"/>
  <c r="L179" i="10"/>
  <c r="L924" i="10"/>
  <c r="L720" i="10"/>
  <c r="L816" i="10"/>
  <c r="L118" i="10"/>
  <c r="L105" i="10"/>
  <c r="L581" i="10"/>
  <c r="L624" i="10"/>
  <c r="L56" i="10"/>
  <c r="L908" i="10"/>
  <c r="L159" i="10"/>
  <c r="L373" i="10"/>
  <c r="L352" i="10"/>
  <c r="L360" i="10"/>
  <c r="L102" i="10"/>
  <c r="L292" i="10"/>
  <c r="L231" i="10"/>
  <c r="L275" i="10"/>
  <c r="L438" i="10"/>
  <c r="L483" i="10"/>
  <c r="L774" i="10"/>
  <c r="L242" i="10"/>
  <c r="L851" i="10"/>
  <c r="L925" i="10"/>
  <c r="L840" i="10"/>
  <c r="L972" i="10"/>
  <c r="L991" i="10"/>
  <c r="L202" i="10"/>
  <c r="L189" i="10"/>
  <c r="L197" i="10"/>
  <c r="L240" i="10"/>
  <c r="L626" i="10"/>
  <c r="L952" i="10"/>
  <c r="L254" i="10"/>
  <c r="L245" i="10"/>
  <c r="L224" i="10"/>
  <c r="L261" i="10"/>
  <c r="L705" i="10"/>
  <c r="L578" i="10"/>
  <c r="L741" i="10"/>
  <c r="L722" i="10"/>
  <c r="L821" i="10"/>
  <c r="L51" i="10"/>
  <c r="L22" i="10"/>
  <c r="L111" i="10"/>
  <c r="L178" i="10"/>
  <c r="L556" i="10"/>
  <c r="L934" i="10"/>
  <c r="L857" i="10"/>
  <c r="L698" i="10"/>
  <c r="L452" i="10"/>
  <c r="L455" i="10"/>
  <c r="L568" i="10"/>
  <c r="L729" i="10"/>
  <c r="L884" i="10"/>
  <c r="L813" i="10"/>
  <c r="L920" i="10"/>
  <c r="L381" i="10"/>
  <c r="L519" i="10"/>
  <c r="L187" i="10"/>
  <c r="L776" i="10"/>
  <c r="L135" i="10"/>
  <c r="L203" i="10"/>
  <c r="L263" i="10"/>
  <c r="L211" i="10"/>
  <c r="L313" i="10"/>
  <c r="L294" i="10"/>
  <c r="L11" i="10"/>
  <c r="L684" i="10"/>
  <c r="L981" i="10"/>
  <c r="L390" i="10"/>
  <c r="L441" i="10"/>
  <c r="L470" i="10"/>
  <c r="L428" i="10"/>
  <c r="L651" i="10"/>
  <c r="L638" i="10"/>
  <c r="L759" i="10"/>
  <c r="L842" i="10"/>
  <c r="L903" i="10"/>
  <c r="L858" i="10"/>
  <c r="L40" i="10"/>
  <c r="L112" i="10"/>
  <c r="L50" i="10"/>
  <c r="L641" i="10"/>
  <c r="L622" i="10"/>
  <c r="L529" i="10"/>
  <c r="L34" i="10"/>
  <c r="L1000" i="10"/>
  <c r="L507" i="10"/>
  <c r="L430" i="10"/>
  <c r="L615" i="10"/>
  <c r="L762" i="10"/>
  <c r="L931" i="10"/>
  <c r="L966" i="10"/>
  <c r="L24" i="10"/>
  <c r="L43" i="10"/>
  <c r="L212" i="10"/>
  <c r="L215" i="10"/>
  <c r="L892" i="10"/>
  <c r="L361" i="10"/>
  <c r="L388" i="10"/>
  <c r="L505" i="10"/>
  <c r="L236" i="10"/>
  <c r="L397" i="10"/>
  <c r="L824" i="10"/>
  <c r="L971" i="10"/>
  <c r="L145" i="10"/>
  <c r="L140" i="10"/>
  <c r="L237" i="10"/>
  <c r="L600" i="10"/>
  <c r="L608" i="10"/>
  <c r="L643" i="10"/>
  <c r="L841" i="10"/>
  <c r="L447" i="10"/>
  <c r="L786" i="10"/>
  <c r="L714" i="10"/>
  <c r="L701" i="10"/>
  <c r="L751" i="10"/>
  <c r="L818" i="10"/>
  <c r="L255" i="10"/>
  <c r="L258" i="10"/>
  <c r="L207" i="10"/>
  <c r="L146" i="10"/>
  <c r="L982" i="10"/>
  <c r="L713" i="10"/>
  <c r="L48" i="10"/>
  <c r="L467" i="10"/>
  <c r="L512" i="10"/>
  <c r="L675" i="10"/>
  <c r="L844" i="10"/>
  <c r="L863" i="10"/>
  <c r="L823" i="10"/>
  <c r="L734" i="10"/>
  <c r="L456" i="10"/>
  <c r="L393" i="10"/>
  <c r="L591" i="10"/>
  <c r="L829" i="10"/>
  <c r="L554" i="10"/>
  <c r="L758" i="10"/>
  <c r="L132" i="10"/>
  <c r="L305" i="10"/>
  <c r="L82" i="10"/>
  <c r="L157" i="10"/>
  <c r="L509" i="10"/>
  <c r="L488" i="10"/>
  <c r="L506" i="10"/>
  <c r="L429" i="10"/>
  <c r="L586" i="10"/>
  <c r="L573" i="10"/>
  <c r="L827" i="10"/>
  <c r="L853" i="10"/>
  <c r="L832" i="10"/>
  <c r="L58" i="10"/>
  <c r="L976" i="10"/>
  <c r="L518" i="10"/>
  <c r="L569" i="10"/>
  <c r="L637" i="10"/>
  <c r="L185" i="10"/>
  <c r="L862" i="10"/>
  <c r="L548" i="10"/>
  <c r="L198" i="10"/>
  <c r="L249" i="10"/>
  <c r="L963" i="10"/>
  <c r="L434" i="10"/>
  <c r="L38" i="10"/>
  <c r="L807" i="10"/>
  <c r="L45" i="10"/>
  <c r="L347" i="10"/>
  <c r="L398" i="10"/>
  <c r="L665" i="10"/>
  <c r="L873" i="10"/>
  <c r="L474" i="10"/>
  <c r="L723" i="10"/>
  <c r="L336" i="10"/>
  <c r="L323" i="10"/>
  <c r="L865" i="10"/>
  <c r="L935" i="10"/>
  <c r="L775" i="10"/>
  <c r="L979" i="10"/>
  <c r="L272" i="10"/>
  <c r="L435" i="10"/>
  <c r="L443" i="10"/>
  <c r="L366" i="10"/>
  <c r="L331" i="10"/>
  <c r="L318" i="10"/>
  <c r="L71" i="10"/>
  <c r="L26" i="10"/>
  <c r="L259" i="10"/>
  <c r="L575" i="10"/>
  <c r="L636" i="10"/>
  <c r="L783" i="10"/>
  <c r="L968" i="10"/>
  <c r="L987" i="10"/>
  <c r="L553" i="10"/>
  <c r="L580" i="10"/>
  <c r="L697" i="10"/>
  <c r="L660" i="10"/>
  <c r="L630" i="10"/>
  <c r="L617" i="10"/>
  <c r="L710" i="10"/>
  <c r="L761" i="10"/>
  <c r="L866" i="10"/>
  <c r="L837" i="10"/>
  <c r="L67" i="10"/>
  <c r="L550" i="10"/>
  <c r="L473" i="10"/>
  <c r="L642" i="10"/>
  <c r="L805" i="10"/>
  <c r="L314" i="10"/>
  <c r="L158" i="10"/>
  <c r="L114" i="10"/>
  <c r="L746" i="10"/>
  <c r="L733" i="10"/>
  <c r="L574" i="10"/>
  <c r="L609" i="10"/>
  <c r="L718" i="10"/>
  <c r="L689" i="10"/>
  <c r="L794" i="10"/>
  <c r="L251" i="10"/>
  <c r="L420" i="10"/>
  <c r="L359" i="10"/>
  <c r="L564" i="10"/>
  <c r="L503" i="10"/>
  <c r="L656" i="10"/>
  <c r="L819" i="10"/>
  <c r="L571" i="10"/>
  <c r="L494" i="10"/>
  <c r="L715" i="10"/>
  <c r="L702" i="10"/>
  <c r="L906" i="10"/>
  <c r="L893" i="10"/>
  <c r="L943" i="10"/>
  <c r="L23" i="10"/>
  <c r="L209" i="10"/>
  <c r="L204" i="10"/>
  <c r="L338" i="10"/>
  <c r="L437" i="10"/>
  <c r="L445" i="10"/>
  <c r="L424" i="10"/>
  <c r="L670" i="10"/>
  <c r="L333" i="10"/>
  <c r="L932" i="10"/>
  <c r="L871" i="10"/>
  <c r="L29" i="10"/>
  <c r="L200" i="10"/>
  <c r="L218" i="10"/>
  <c r="L55" i="10"/>
  <c r="L869" i="10"/>
  <c r="L260" i="10"/>
  <c r="L170" i="10"/>
  <c r="L300" i="10"/>
  <c r="L308" i="10"/>
  <c r="L514" i="10"/>
  <c r="L421" i="10"/>
  <c r="L945" i="10"/>
  <c r="L663" i="10"/>
  <c r="L319" i="10"/>
  <c r="L322" i="10"/>
  <c r="L219" i="10"/>
  <c r="L270" i="10"/>
  <c r="L391" i="10"/>
  <c r="L346" i="10"/>
  <c r="L471" i="10"/>
  <c r="L59" i="10"/>
  <c r="L985" i="10"/>
  <c r="L406" i="10"/>
  <c r="L541" i="10"/>
  <c r="L712" i="10"/>
  <c r="L685" i="10"/>
  <c r="L792" i="10"/>
  <c r="L769" i="10"/>
  <c r="L700" i="10"/>
  <c r="L847" i="10"/>
  <c r="L37" i="10"/>
  <c r="L283" i="10"/>
  <c r="L481" i="10"/>
  <c r="L540" i="10"/>
  <c r="L532" i="10"/>
  <c r="L535" i="10"/>
  <c r="L461" i="10"/>
  <c r="L339" i="10"/>
  <c r="L992" i="10"/>
  <c r="L654" i="10"/>
  <c r="L625" i="10"/>
  <c r="L707" i="10"/>
  <c r="L882" i="10"/>
  <c r="L147" i="10"/>
  <c r="L54" i="10"/>
  <c r="L99" i="10"/>
  <c r="L134" i="10"/>
  <c r="L287" i="10"/>
  <c r="L290" i="10"/>
  <c r="L491" i="10"/>
  <c r="L478" i="10"/>
  <c r="L552" i="10"/>
  <c r="L321" i="10"/>
  <c r="L252" i="10"/>
  <c r="L72" i="10"/>
  <c r="L417" i="10"/>
  <c r="L526" i="10"/>
  <c r="L831" i="10"/>
  <c r="L834" i="10"/>
  <c r="L52" i="10"/>
  <c r="L937" i="10"/>
  <c r="L196" i="10"/>
  <c r="L394" i="10"/>
  <c r="L367" i="10"/>
  <c r="L900" i="10"/>
  <c r="L620" i="10"/>
  <c r="L886" i="10"/>
  <c r="L88" i="10"/>
  <c r="L885" i="10"/>
  <c r="L565" i="10"/>
  <c r="L521" i="10"/>
  <c r="L462" i="10"/>
  <c r="L13" i="10"/>
  <c r="L153" i="10"/>
  <c r="L754" i="10"/>
  <c r="L376" i="10"/>
  <c r="L735" i="10"/>
  <c r="L738" i="10"/>
  <c r="L852" i="10"/>
  <c r="L855" i="10"/>
  <c r="L28" i="10"/>
  <c r="L954" i="10"/>
  <c r="L136" i="10"/>
  <c r="L155" i="10"/>
  <c r="L216" i="10"/>
  <c r="L235" i="10"/>
  <c r="L404" i="10"/>
  <c r="L304" i="10"/>
  <c r="L329" i="10"/>
  <c r="L938" i="10"/>
  <c r="L25" i="10"/>
  <c r="L911" i="10"/>
  <c r="L427" i="10"/>
  <c r="L414" i="10"/>
  <c r="L496" i="10"/>
  <c r="L1002" i="10"/>
  <c r="L184" i="10"/>
  <c r="L75" i="10"/>
  <c r="L244" i="10"/>
  <c r="L183" i="10"/>
  <c r="L324" i="10"/>
  <c r="L327" i="10"/>
  <c r="L480" i="10"/>
  <c r="L515" i="10"/>
  <c r="L469" i="10"/>
  <c r="L677" i="10"/>
  <c r="L592" i="10"/>
  <c r="L757" i="10"/>
  <c r="L736" i="10"/>
  <c r="L940" i="10"/>
  <c r="L42" i="10"/>
  <c r="L103" i="10"/>
  <c r="L250" i="10"/>
  <c r="L419" i="10"/>
  <c r="L454" i="10"/>
  <c r="L607" i="10"/>
  <c r="L610" i="10"/>
  <c r="L623" i="10"/>
  <c r="L690" i="10"/>
  <c r="L315" i="10"/>
  <c r="L544" i="10"/>
  <c r="L993" i="10"/>
  <c r="L57" i="10"/>
  <c r="L107" i="10"/>
  <c r="L94" i="10"/>
  <c r="L632" i="10"/>
  <c r="L523" i="10"/>
  <c r="L613" i="10"/>
  <c r="L528" i="10"/>
  <c r="L340" i="10"/>
  <c r="L343" i="10"/>
  <c r="L525" i="10"/>
  <c r="L100" i="10"/>
  <c r="L89" i="10"/>
  <c r="L975" i="10"/>
  <c r="L165" i="10"/>
  <c r="L80" i="10"/>
  <c r="L533" i="10"/>
  <c r="L108" i="10"/>
  <c r="L395" i="10"/>
  <c r="L647" i="10"/>
  <c r="L502" i="10"/>
  <c r="L846" i="10"/>
  <c r="L909" i="10"/>
  <c r="L295" i="10"/>
  <c r="L749" i="10"/>
  <c r="L668" i="10"/>
  <c r="L785" i="10"/>
  <c r="L767" i="10"/>
  <c r="L704" i="10"/>
  <c r="L939" i="10"/>
  <c r="L926" i="10"/>
  <c r="L822" i="10"/>
  <c r="L809" i="10"/>
  <c r="L902" i="10"/>
  <c r="L953" i="10"/>
  <c r="L688" i="10"/>
  <c r="L942" i="10"/>
  <c r="L124" i="10"/>
  <c r="L271" i="10"/>
  <c r="L332" i="10"/>
  <c r="L351" i="10"/>
  <c r="L536" i="10"/>
  <c r="L555" i="10"/>
  <c r="L482" i="10"/>
  <c r="L453" i="10"/>
  <c r="L880" i="10"/>
  <c r="L402" i="10"/>
  <c r="L501" i="10"/>
  <c r="L175" i="10"/>
  <c r="L387" i="10"/>
  <c r="L63" i="10"/>
  <c r="L194" i="10"/>
  <c r="L756" i="10"/>
  <c r="L274" i="10"/>
  <c r="L629" i="10"/>
  <c r="L234" i="10"/>
  <c r="L186" i="10"/>
  <c r="L206" i="10"/>
  <c r="L513" i="10"/>
  <c r="L978" i="10"/>
  <c r="L559" i="10"/>
  <c r="L539" i="10"/>
  <c r="L432" i="10"/>
  <c r="L95" i="10"/>
  <c r="L299" i="10"/>
  <c r="L311" i="10"/>
  <c r="L650" i="10"/>
  <c r="L804" i="10"/>
  <c r="L743" i="10"/>
  <c r="L721" i="10"/>
  <c r="L716" i="10"/>
  <c r="L416" i="10"/>
  <c r="L451" i="10"/>
  <c r="L649" i="10"/>
  <c r="L176" i="10"/>
  <c r="L213" i="10"/>
  <c r="L192" i="10"/>
  <c r="L273" i="10"/>
  <c r="L268" i="10"/>
  <c r="L850" i="10"/>
  <c r="L949" i="10"/>
  <c r="L92" i="10"/>
  <c r="L986" i="10"/>
  <c r="L39" i="10"/>
  <c r="L933" i="10"/>
  <c r="L914" i="10"/>
  <c r="L10" i="10"/>
  <c r="L243" i="10"/>
  <c r="L214" i="10"/>
  <c r="L303" i="10"/>
  <c r="L763" i="10"/>
  <c r="L760" i="10"/>
  <c r="L907" i="10"/>
  <c r="L81" i="10"/>
  <c r="L76" i="10"/>
  <c r="L220" i="10"/>
  <c r="L123" i="10"/>
  <c r="L149" i="10"/>
  <c r="L128" i="10"/>
  <c r="L887" i="10"/>
  <c r="L970" i="10"/>
  <c r="L121" i="10"/>
  <c r="L84" i="10"/>
  <c r="L168" i="10"/>
  <c r="L222" i="10"/>
  <c r="L560" i="10"/>
  <c r="L915" i="10"/>
  <c r="L960" i="10"/>
  <c r="L867" i="10"/>
  <c r="L41" i="10"/>
  <c r="L68" i="10"/>
  <c r="L383" i="10"/>
  <c r="L789" i="10"/>
  <c r="L768" i="10"/>
  <c r="L997" i="10"/>
  <c r="L912" i="10"/>
  <c r="L14" i="10"/>
  <c r="L980" i="10"/>
  <c r="L30" i="10"/>
  <c r="L93" i="10"/>
  <c r="L264" i="10"/>
  <c r="L425" i="10"/>
  <c r="L708" i="10"/>
  <c r="L796" i="10"/>
  <c r="L687" i="10"/>
  <c r="L901" i="10"/>
  <c r="L635" i="10"/>
  <c r="L589" i="10"/>
  <c r="L440" i="10"/>
  <c r="L601" i="10"/>
  <c r="L500" i="10"/>
  <c r="L561" i="10"/>
  <c r="L382" i="10"/>
  <c r="L833" i="10"/>
  <c r="L476" i="10"/>
  <c r="L190" i="10"/>
  <c r="L230" i="10"/>
  <c r="L538" i="10"/>
  <c r="L120" i="10"/>
  <c r="L896" i="10"/>
  <c r="L803" i="10"/>
  <c r="L239" i="10"/>
  <c r="L306" i="10"/>
  <c r="L955" i="10"/>
  <c r="L878" i="10"/>
  <c r="L439" i="10"/>
  <c r="L522" i="10"/>
  <c r="L755" i="10"/>
  <c r="L726" i="10"/>
  <c r="L771" i="10"/>
  <c r="L164" i="10"/>
  <c r="L277" i="10"/>
  <c r="L256" i="10"/>
  <c r="L110" i="10"/>
  <c r="L17" i="10"/>
  <c r="L62" i="10"/>
  <c r="L97" i="10"/>
  <c r="L998" i="10"/>
  <c r="L921" i="10"/>
  <c r="L139" i="10"/>
  <c r="L126" i="10"/>
  <c r="L247" i="10"/>
  <c r="L330" i="10"/>
  <c r="L563" i="10"/>
  <c r="L534" i="10"/>
  <c r="L579" i="10"/>
  <c r="L740" i="10"/>
  <c r="L106" i="10"/>
  <c r="L468" i="10"/>
  <c r="L588" i="10"/>
  <c r="L864" i="10"/>
  <c r="L922" i="10"/>
  <c r="L973" i="10"/>
  <c r="L508" i="10"/>
  <c r="L399" i="10"/>
  <c r="L489" i="10"/>
  <c r="L516" i="10"/>
  <c r="L664" i="10"/>
  <c r="L683" i="10"/>
  <c r="L881" i="10"/>
  <c r="L876" i="10"/>
  <c r="L267" i="10"/>
  <c r="L806" i="10"/>
  <c r="L19" i="10"/>
  <c r="L116" i="10"/>
  <c r="L621" i="10"/>
  <c r="L778" i="10"/>
  <c r="L944" i="10"/>
  <c r="L403" i="10"/>
  <c r="L572" i="10"/>
  <c r="L163" i="10"/>
  <c r="L144" i="10"/>
  <c r="L307" i="10"/>
  <c r="L747" i="10"/>
  <c r="L117" i="10"/>
  <c r="L177" i="10"/>
  <c r="L444" i="10"/>
  <c r="L801" i="10"/>
  <c r="L989" i="10"/>
  <c r="L400" i="10"/>
  <c r="L195" i="10"/>
  <c r="L115" i="10"/>
  <c r="L286" i="10"/>
  <c r="L874" i="10"/>
  <c r="L127" i="10"/>
  <c r="L27" i="10"/>
  <c r="L78" i="10"/>
  <c r="L96" i="10"/>
  <c r="L131" i="10"/>
  <c r="L413" i="10"/>
  <c r="L328" i="10"/>
  <c r="L510" i="10"/>
  <c r="L545" i="10"/>
  <c r="L633" i="10"/>
  <c r="L596" i="10"/>
  <c r="L730" i="10"/>
  <c r="L781" i="10"/>
  <c r="L618" i="10"/>
  <c r="L368" i="10"/>
  <c r="L787" i="10"/>
  <c r="L950" i="10"/>
  <c r="L674" i="10"/>
  <c r="L645" i="10"/>
  <c r="L791" i="10"/>
  <c r="L405" i="10"/>
  <c r="L537" i="10"/>
  <c r="L436" i="10"/>
  <c r="L634" i="10"/>
  <c r="L557" i="10"/>
  <c r="L693" i="10"/>
  <c r="L672" i="10"/>
  <c r="L918" i="10"/>
  <c r="L905" i="10"/>
  <c r="L814" i="10"/>
  <c r="L595" i="10"/>
  <c r="L70" i="10"/>
  <c r="L152" i="10"/>
  <c r="L171" i="10"/>
  <c r="L87" i="10"/>
  <c r="L678" i="10"/>
  <c r="L659" i="10"/>
  <c r="L566" i="10"/>
  <c r="L719" i="10"/>
  <c r="L658" i="10"/>
  <c r="L923" i="10"/>
  <c r="L974" i="10"/>
  <c r="L1003" i="10"/>
  <c r="L990" i="10"/>
  <c r="L845" i="10"/>
  <c r="L504" i="10"/>
  <c r="L389" i="10"/>
  <c r="L53" i="10"/>
  <c r="L32" i="10"/>
  <c r="L69" i="10"/>
  <c r="L484" i="10"/>
  <c r="L423" i="10"/>
  <c r="L628" i="10"/>
  <c r="L567" i="10"/>
  <c r="L619" i="10"/>
  <c r="L606" i="10"/>
  <c r="L812" i="10"/>
  <c r="L426" i="10"/>
  <c r="L450" i="10"/>
  <c r="L357" i="10"/>
  <c r="L547" i="10"/>
  <c r="L582" i="10"/>
  <c r="L835" i="10"/>
  <c r="L278" i="10"/>
  <c r="L956" i="10"/>
  <c r="L44" i="10"/>
  <c r="L386" i="10"/>
  <c r="L603" i="10"/>
  <c r="L899" i="10"/>
  <c r="L640" i="10"/>
  <c r="L745" i="10"/>
  <c r="L994" i="10"/>
  <c r="L616" i="10"/>
  <c r="L996" i="10"/>
  <c r="L936" i="10"/>
  <c r="L199" i="10"/>
  <c r="L154" i="10"/>
  <c r="L180" i="10"/>
  <c r="L119" i="10"/>
  <c r="L289" i="10"/>
  <c r="L348" i="10"/>
  <c r="L36" i="10"/>
  <c r="L511" i="10"/>
  <c r="L696" i="10"/>
  <c r="L587" i="10"/>
  <c r="L648" i="10"/>
  <c r="L667" i="10"/>
  <c r="L836" i="10"/>
  <c r="L839" i="10"/>
  <c r="L825" i="10"/>
  <c r="L788" i="10"/>
  <c r="L172" i="10"/>
  <c r="L859" i="10"/>
  <c r="L910" i="10"/>
  <c r="L928" i="10"/>
  <c r="L265" i="10"/>
  <c r="L699" i="10"/>
  <c r="L868" i="10"/>
  <c r="L122" i="10"/>
  <c r="L475" i="10"/>
  <c r="L644" i="10"/>
  <c r="L727" i="10"/>
  <c r="L820" i="10"/>
  <c r="L109" i="10"/>
  <c r="L577" i="10"/>
  <c r="L20" i="10"/>
  <c r="L334" i="10"/>
  <c r="L780" i="10"/>
  <c r="L773" i="10"/>
  <c r="L772" i="10"/>
  <c r="L957" i="10"/>
  <c r="L861" i="10"/>
  <c r="K5" i="10"/>
  <c r="I23" i="18"/>
  <c r="L7" i="10"/>
  <c r="J25" i="18"/>
  <c r="L6" i="10"/>
  <c r="J24" i="18"/>
  <c r="L8" i="10"/>
  <c r="J26" i="18"/>
  <c r="L4" i="10"/>
  <c r="J22" i="18"/>
  <c r="J2" i="10"/>
  <c r="J1" i="10"/>
  <c r="M957" i="10" l="1"/>
  <c r="M122" i="10"/>
  <c r="M780" i="10"/>
  <c r="M265" i="10"/>
  <c r="M696" i="10"/>
  <c r="M773" i="10"/>
  <c r="M577" i="10"/>
  <c r="M644" i="10"/>
  <c r="M699" i="10"/>
  <c r="M859" i="10"/>
  <c r="M839" i="10"/>
  <c r="M587" i="10"/>
  <c r="M348" i="10"/>
  <c r="M154" i="10"/>
  <c r="M616" i="10"/>
  <c r="M899" i="10"/>
  <c r="M956" i="10"/>
  <c r="M547" i="10"/>
  <c r="M812" i="10"/>
  <c r="M628" i="10"/>
  <c r="M32" i="10"/>
  <c r="M845" i="10"/>
  <c r="M923" i="10"/>
  <c r="M659" i="10"/>
  <c r="M152" i="10"/>
  <c r="M905" i="10"/>
  <c r="M557" i="10"/>
  <c r="M405" i="10"/>
  <c r="M950" i="10"/>
  <c r="M781" i="10"/>
  <c r="M545" i="10"/>
  <c r="M131" i="10"/>
  <c r="M127" i="10"/>
  <c r="M195" i="10"/>
  <c r="M444" i="10"/>
  <c r="M307" i="10"/>
  <c r="M403" i="10"/>
  <c r="M116" i="10"/>
  <c r="M876" i="10"/>
  <c r="M516" i="10"/>
  <c r="M973" i="10"/>
  <c r="M468" i="10"/>
  <c r="M534" i="10"/>
  <c r="M126" i="10"/>
  <c r="M97" i="10"/>
  <c r="M256" i="10"/>
  <c r="M726" i="10"/>
  <c r="M878" i="10"/>
  <c r="M803" i="10"/>
  <c r="M230" i="10"/>
  <c r="M382" i="10"/>
  <c r="M440" i="10"/>
  <c r="M687" i="10"/>
  <c r="M264" i="10"/>
  <c r="M14" i="10"/>
  <c r="M789" i="10"/>
  <c r="M867" i="10"/>
  <c r="M222" i="10"/>
  <c r="M970" i="10"/>
  <c r="M123" i="10"/>
  <c r="M907" i="10"/>
  <c r="M214" i="10"/>
  <c r="M933" i="10"/>
  <c r="M949" i="10"/>
  <c r="M192" i="10"/>
  <c r="M451" i="10"/>
  <c r="M743" i="10"/>
  <c r="M432" i="10"/>
  <c r="M513" i="10"/>
  <c r="M629" i="10"/>
  <c r="M63" i="10"/>
  <c r="M402" i="10"/>
  <c r="M555" i="10"/>
  <c r="M271" i="10"/>
  <c r="M953" i="10"/>
  <c r="M926" i="10"/>
  <c r="M785" i="10"/>
  <c r="M909" i="10"/>
  <c r="M395" i="10"/>
  <c r="M165" i="10"/>
  <c r="M525" i="10"/>
  <c r="M613" i="10"/>
  <c r="M107" i="10"/>
  <c r="M315" i="10"/>
  <c r="M607" i="10"/>
  <c r="M103" i="10"/>
  <c r="M757" i="10"/>
  <c r="M515" i="10"/>
  <c r="M183" i="10"/>
  <c r="M1002" i="10"/>
  <c r="M911" i="10"/>
  <c r="M304" i="10"/>
  <c r="M155" i="10"/>
  <c r="M855" i="10"/>
  <c r="M376" i="10"/>
  <c r="M462" i="10"/>
  <c r="M88" i="10"/>
  <c r="M367" i="10"/>
  <c r="M52" i="10"/>
  <c r="M417" i="10"/>
  <c r="M552" i="10"/>
  <c r="M287" i="10"/>
  <c r="M147" i="10"/>
  <c r="M654" i="10"/>
  <c r="M535" i="10"/>
  <c r="M283" i="10"/>
  <c r="M769" i="10"/>
  <c r="M541" i="10"/>
  <c r="M471" i="10"/>
  <c r="M219" i="10"/>
  <c r="M945" i="10"/>
  <c r="M300" i="10"/>
  <c r="M55" i="10"/>
  <c r="M871" i="10"/>
  <c r="M424" i="10"/>
  <c r="M204" i="10"/>
  <c r="M893" i="10"/>
  <c r="M494" i="10"/>
  <c r="M503" i="10"/>
  <c r="M251" i="10"/>
  <c r="M609" i="10"/>
  <c r="M114" i="10"/>
  <c r="M642" i="10"/>
  <c r="M837" i="10"/>
  <c r="M617" i="10"/>
  <c r="M580" i="10"/>
  <c r="M783" i="10"/>
  <c r="M26" i="10"/>
  <c r="M366" i="10"/>
  <c r="M935" i="10"/>
  <c r="M723" i="10"/>
  <c r="M398" i="10"/>
  <c r="M38" i="10"/>
  <c r="M198" i="10"/>
  <c r="M637" i="10"/>
  <c r="M58" i="10"/>
  <c r="M573" i="10"/>
  <c r="M488" i="10"/>
  <c r="M305" i="10"/>
  <c r="M829" i="10"/>
  <c r="M734" i="10"/>
  <c r="M675" i="10"/>
  <c r="M713" i="10"/>
  <c r="M258" i="10"/>
  <c r="M701" i="10"/>
  <c r="M841" i="10"/>
  <c r="M237" i="10"/>
  <c r="M824" i="10"/>
  <c r="M388" i="10"/>
  <c r="M212" i="10"/>
  <c r="M931" i="10"/>
  <c r="M507" i="10"/>
  <c r="M622" i="10"/>
  <c r="M40" i="10"/>
  <c r="M759" i="10"/>
  <c r="M470" i="10"/>
  <c r="M684" i="10"/>
  <c r="M211" i="10"/>
  <c r="M776" i="10"/>
  <c r="M920" i="10"/>
  <c r="M568" i="10"/>
  <c r="M857" i="10"/>
  <c r="M111" i="10"/>
  <c r="M722" i="10"/>
  <c r="M261" i="10"/>
  <c r="M952" i="10"/>
  <c r="M189" i="10"/>
  <c r="M840" i="10"/>
  <c r="M774" i="10"/>
  <c r="M231" i="10"/>
  <c r="M352" i="10"/>
  <c r="M56" i="10"/>
  <c r="M118" i="10"/>
  <c r="M179" i="10"/>
  <c r="M913" i="10"/>
  <c r="M232" i="10"/>
  <c r="M951" i="10"/>
  <c r="M680" i="10"/>
  <c r="M692" i="10"/>
  <c r="M737" i="10"/>
  <c r="M85" i="10"/>
  <c r="M354" i="10"/>
  <c r="M174" i="10"/>
  <c r="M766" i="10"/>
  <c r="M12" i="10"/>
  <c r="M671" i="10"/>
  <c r="M317" i="10"/>
  <c r="M681" i="10"/>
  <c r="M946" i="10"/>
  <c r="M15" i="10"/>
  <c r="M877" i="10"/>
  <c r="M590" i="10"/>
  <c r="M969" i="10"/>
  <c r="M848" i="10"/>
  <c r="M65" i="10"/>
  <c r="M166" i="10"/>
  <c r="M226" i="10"/>
  <c r="M977" i="10"/>
  <c r="M627" i="10"/>
  <c r="M241" i="10"/>
  <c r="M499" i="10"/>
  <c r="M584" i="10"/>
  <c r="M546" i="10"/>
  <c r="M401" i="10"/>
  <c r="M602" i="10"/>
  <c r="M686" i="10"/>
  <c r="M353" i="10"/>
  <c r="M364" i="10"/>
  <c r="M16" i="10"/>
  <c r="M959" i="10"/>
  <c r="M18" i="10"/>
  <c r="M162" i="10"/>
  <c r="M657" i="10"/>
  <c r="M748" i="10"/>
  <c r="M21" i="10"/>
  <c r="M86" i="10"/>
  <c r="M549" i="10"/>
  <c r="M61" i="10"/>
  <c r="M612" i="10"/>
  <c r="M485" i="10"/>
  <c r="M817" i="10"/>
  <c r="M463" i="10"/>
  <c r="M181" i="10"/>
  <c r="M77" i="10"/>
  <c r="M930" i="10"/>
  <c r="M459" i="10"/>
  <c r="M988" i="10"/>
  <c r="M205" i="10"/>
  <c r="M646" i="10"/>
  <c r="M490" i="10"/>
  <c r="M378" i="10"/>
  <c r="M717" i="10"/>
  <c r="M947" i="10"/>
  <c r="M585" i="10"/>
  <c r="M411" i="10"/>
  <c r="M497" i="10"/>
  <c r="M999" i="10"/>
  <c r="M798" i="10"/>
  <c r="M466" i="10"/>
  <c r="M253" i="10"/>
  <c r="M345" i="10"/>
  <c r="M375" i="10"/>
  <c r="M379" i="10"/>
  <c r="M344" i="10"/>
  <c r="M895" i="10"/>
  <c r="M477" i="10"/>
  <c r="M709" i="10"/>
  <c r="M301" i="10"/>
  <c r="M371" i="10"/>
  <c r="M655" i="10"/>
  <c r="M872" i="10"/>
  <c r="M576" i="10"/>
  <c r="M772" i="10"/>
  <c r="M20" i="10"/>
  <c r="M727" i="10"/>
  <c r="M868" i="10"/>
  <c r="M910" i="10"/>
  <c r="M825" i="10"/>
  <c r="M648" i="10"/>
  <c r="M36" i="10"/>
  <c r="M180" i="10"/>
  <c r="M996" i="10"/>
  <c r="M640" i="10"/>
  <c r="M44" i="10"/>
  <c r="M582" i="10"/>
  <c r="M426" i="10"/>
  <c r="M567" i="10"/>
  <c r="M69" i="10"/>
  <c r="M504" i="10"/>
  <c r="M974" i="10"/>
  <c r="M566" i="10"/>
  <c r="M171" i="10"/>
  <c r="M814" i="10"/>
  <c r="M693" i="10"/>
  <c r="M537" i="10"/>
  <c r="M674" i="10"/>
  <c r="M618" i="10"/>
  <c r="M633" i="10"/>
  <c r="M413" i="10"/>
  <c r="M27" i="10"/>
  <c r="M115" i="10"/>
  <c r="M801" i="10"/>
  <c r="M747" i="10"/>
  <c r="M572" i="10"/>
  <c r="M621" i="10"/>
  <c r="M267" i="10"/>
  <c r="M664" i="10"/>
  <c r="M508" i="10"/>
  <c r="M588" i="10"/>
  <c r="M579" i="10"/>
  <c r="M247" i="10"/>
  <c r="M998" i="10"/>
  <c r="M110" i="10"/>
  <c r="M771" i="10"/>
  <c r="M439" i="10"/>
  <c r="M239" i="10"/>
  <c r="M538" i="10"/>
  <c r="M833" i="10"/>
  <c r="M601" i="10"/>
  <c r="M901" i="10"/>
  <c r="M425" i="10"/>
  <c r="M980" i="10"/>
  <c r="M768" i="10"/>
  <c r="M41" i="10"/>
  <c r="M560" i="10"/>
  <c r="M121" i="10"/>
  <c r="M149" i="10"/>
  <c r="M81" i="10"/>
  <c r="M303" i="10"/>
  <c r="M914" i="10"/>
  <c r="M92" i="10"/>
  <c r="M273" i="10"/>
  <c r="M649" i="10"/>
  <c r="M721" i="10"/>
  <c r="M311" i="10"/>
  <c r="M95" i="10"/>
  <c r="M978" i="10"/>
  <c r="M234" i="10"/>
  <c r="M194" i="10"/>
  <c r="M501" i="10"/>
  <c r="M482" i="10"/>
  <c r="M332" i="10"/>
  <c r="M688" i="10"/>
  <c r="M822" i="10"/>
  <c r="M767" i="10"/>
  <c r="M295" i="10"/>
  <c r="M647" i="10"/>
  <c r="M80" i="10"/>
  <c r="M100" i="10"/>
  <c r="M528" i="10"/>
  <c r="M94" i="10"/>
  <c r="M544" i="10"/>
  <c r="M610" i="10"/>
  <c r="M250" i="10"/>
  <c r="M736" i="10"/>
  <c r="M469" i="10"/>
  <c r="M324" i="10"/>
  <c r="M184" i="10"/>
  <c r="M427" i="10"/>
  <c r="M329" i="10"/>
  <c r="M216" i="10"/>
  <c r="M28" i="10"/>
  <c r="M735" i="10"/>
  <c r="M13" i="10"/>
  <c r="M885" i="10"/>
  <c r="M900" i="10"/>
  <c r="M937" i="10"/>
  <c r="M526" i="10"/>
  <c r="M321" i="10"/>
  <c r="M290" i="10"/>
  <c r="M54" i="10"/>
  <c r="M625" i="10"/>
  <c r="M461" i="10"/>
  <c r="M481" i="10"/>
  <c r="M700" i="10"/>
  <c r="M712" i="10"/>
  <c r="M59" i="10"/>
  <c r="M270" i="10"/>
  <c r="M663" i="10"/>
  <c r="M308" i="10"/>
  <c r="M869" i="10"/>
  <c r="M29" i="10"/>
  <c r="M670" i="10"/>
  <c r="M338" i="10"/>
  <c r="M943" i="10"/>
  <c r="M715" i="10"/>
  <c r="M656" i="10"/>
  <c r="M420" i="10"/>
  <c r="M718" i="10"/>
  <c r="M746" i="10"/>
  <c r="M805" i="10"/>
  <c r="M67" i="10"/>
  <c r="M710" i="10"/>
  <c r="M697" i="10"/>
  <c r="M968" i="10"/>
  <c r="M259" i="10"/>
  <c r="M331" i="10"/>
  <c r="M272" i="10"/>
  <c r="M775" i="10"/>
  <c r="M336" i="10"/>
  <c r="M665" i="10"/>
  <c r="M807" i="10"/>
  <c r="M249" i="10"/>
  <c r="M185" i="10"/>
  <c r="M976" i="10"/>
  <c r="M827" i="10"/>
  <c r="M506" i="10"/>
  <c r="M82" i="10"/>
  <c r="M554" i="10"/>
  <c r="M456" i="10"/>
  <c r="M844" i="10"/>
  <c r="M48" i="10"/>
  <c r="M207" i="10"/>
  <c r="M751" i="10"/>
  <c r="M447" i="10"/>
  <c r="M600" i="10"/>
  <c r="M971" i="10"/>
  <c r="M505" i="10"/>
  <c r="M215" i="10"/>
  <c r="M966" i="10"/>
  <c r="M430" i="10"/>
  <c r="M529" i="10"/>
  <c r="M112" i="10"/>
  <c r="M842" i="10"/>
  <c r="M428" i="10"/>
  <c r="M981" i="10"/>
  <c r="M313" i="10"/>
  <c r="M135" i="10"/>
  <c r="M381" i="10"/>
  <c r="M729" i="10"/>
  <c r="M698" i="10"/>
  <c r="M178" i="10"/>
  <c r="M821" i="10"/>
  <c r="M705" i="10"/>
  <c r="M254" i="10"/>
  <c r="M197" i="10"/>
  <c r="M972" i="10"/>
  <c r="M242" i="10"/>
  <c r="M275" i="10"/>
  <c r="M360" i="10"/>
  <c r="M908" i="10"/>
  <c r="M105" i="10"/>
  <c r="M924" i="10"/>
  <c r="M161" i="10"/>
  <c r="M676" i="10"/>
  <c r="M31" i="10"/>
  <c r="M201" i="10"/>
  <c r="M631" i="10"/>
  <c r="M151" i="10"/>
  <c r="M130" i="10"/>
  <c r="M325" i="10"/>
  <c r="M337" i="10"/>
  <c r="M889" i="10"/>
  <c r="M682" i="10"/>
  <c r="M883" i="10"/>
  <c r="M188" i="10"/>
  <c r="M365" i="10"/>
  <c r="M362" i="10"/>
  <c r="M941" i="10"/>
  <c r="M984" i="10"/>
  <c r="M374" i="10"/>
  <c r="M605" i="10"/>
  <c r="M60" i="10"/>
  <c r="M191" i="10"/>
  <c r="M138" i="10"/>
  <c r="M593" i="10"/>
  <c r="M1001" i="10"/>
  <c r="M279" i="10"/>
  <c r="M64" i="10"/>
  <c r="M167" i="10"/>
  <c r="M808" i="10"/>
  <c r="M248" i="10"/>
  <c r="M570" i="10"/>
  <c r="M653" i="10"/>
  <c r="M849" i="10"/>
  <c r="M412" i="10"/>
  <c r="M562" i="10"/>
  <c r="M326" i="10"/>
  <c r="M46" i="10"/>
  <c r="M415" i="10"/>
  <c r="M133" i="10"/>
  <c r="M652" i="10"/>
  <c r="M228" i="10"/>
  <c r="M66" i="10"/>
  <c r="M73" i="10"/>
  <c r="M464" i="10"/>
  <c r="M90" i="10"/>
  <c r="M486" i="10"/>
  <c r="M296" i="10"/>
  <c r="M661" i="10"/>
  <c r="M524" i="10"/>
  <c r="M160" i="10"/>
  <c r="M298" i="10"/>
  <c r="M125" i="10"/>
  <c r="M520" i="10"/>
  <c r="M879" i="10"/>
  <c r="M449" i="10"/>
  <c r="M799" i="10"/>
  <c r="M551" i="10"/>
  <c r="M460" i="10"/>
  <c r="M897" i="10"/>
  <c r="M142" i="10"/>
  <c r="M358" i="10"/>
  <c r="M917" i="10"/>
  <c r="M728" i="10"/>
  <c r="M890" i="10"/>
  <c r="M983" i="10"/>
  <c r="M731" i="10"/>
  <c r="M282" i="10"/>
  <c r="M310" i="10"/>
  <c r="M458" i="10"/>
  <c r="M302" i="10"/>
  <c r="M363" i="10"/>
  <c r="M898" i="10"/>
  <c r="M392" i="10"/>
  <c r="M752" i="10"/>
  <c r="M408" i="10"/>
  <c r="M342" i="10"/>
  <c r="M594" i="10"/>
  <c r="M614" i="10"/>
  <c r="M739" i="10"/>
  <c r="M673" i="10"/>
  <c r="M334" i="10"/>
  <c r="M928" i="10"/>
  <c r="M788" i="10"/>
  <c r="M667" i="10"/>
  <c r="M511" i="10"/>
  <c r="M119" i="10"/>
  <c r="M936" i="10"/>
  <c r="M745" i="10"/>
  <c r="M386" i="10"/>
  <c r="M835" i="10"/>
  <c r="M450" i="10"/>
  <c r="M619" i="10"/>
  <c r="M484" i="10"/>
  <c r="M389" i="10"/>
  <c r="M1003" i="10"/>
  <c r="M719" i="10"/>
  <c r="M87" i="10"/>
  <c r="M595" i="10"/>
  <c r="M672" i="10"/>
  <c r="M436" i="10"/>
  <c r="M645" i="10"/>
  <c r="M368" i="10"/>
  <c r="M596" i="10"/>
  <c r="M328" i="10"/>
  <c r="M78" i="10"/>
  <c r="M286" i="10"/>
  <c r="M989" i="10"/>
  <c r="M117" i="10"/>
  <c r="M163" i="10"/>
  <c r="M778" i="10"/>
  <c r="M806" i="10"/>
  <c r="M683" i="10"/>
  <c r="M399" i="10"/>
  <c r="M864" i="10"/>
  <c r="M740" i="10"/>
  <c r="M330" i="10"/>
  <c r="M921" i="10"/>
  <c r="M17" i="10"/>
  <c r="M164" i="10"/>
  <c r="M522" i="10"/>
  <c r="M306" i="10"/>
  <c r="M120" i="10"/>
  <c r="M476" i="10"/>
  <c r="M500" i="10"/>
  <c r="M635" i="10"/>
  <c r="M708" i="10"/>
  <c r="M30" i="10"/>
  <c r="M997" i="10"/>
  <c r="M68" i="10"/>
  <c r="M915" i="10"/>
  <c r="M84" i="10"/>
  <c r="M128" i="10"/>
  <c r="M76" i="10"/>
  <c r="M763" i="10"/>
  <c r="M10" i="10"/>
  <c r="M986" i="10"/>
  <c r="M268" i="10"/>
  <c r="M176" i="10"/>
  <c r="M716" i="10"/>
  <c r="M650" i="10"/>
  <c r="M299" i="10"/>
  <c r="M559" i="10"/>
  <c r="M186" i="10"/>
  <c r="M756" i="10"/>
  <c r="M175" i="10"/>
  <c r="M453" i="10"/>
  <c r="M351" i="10"/>
  <c r="M942" i="10"/>
  <c r="M809" i="10"/>
  <c r="M704" i="10"/>
  <c r="M749" i="10"/>
  <c r="M502" i="10"/>
  <c r="M533" i="10"/>
  <c r="M89" i="10"/>
  <c r="M340" i="10"/>
  <c r="M632" i="10"/>
  <c r="M993" i="10"/>
  <c r="M623" i="10"/>
  <c r="M419" i="10"/>
  <c r="M940" i="10"/>
  <c r="M677" i="10"/>
  <c r="M327" i="10"/>
  <c r="M75" i="10"/>
  <c r="M414" i="10"/>
  <c r="M938" i="10"/>
  <c r="M235" i="10"/>
  <c r="M954" i="10"/>
  <c r="M738" i="10"/>
  <c r="M153" i="10"/>
  <c r="M565" i="10"/>
  <c r="M620" i="10"/>
  <c r="M196" i="10"/>
  <c r="M831" i="10"/>
  <c r="M252" i="10"/>
  <c r="M491" i="10"/>
  <c r="M99" i="10"/>
  <c r="M707" i="10"/>
  <c r="M339" i="10"/>
  <c r="M540" i="10"/>
  <c r="M847" i="10"/>
  <c r="M685" i="10"/>
  <c r="M985" i="10"/>
  <c r="M391" i="10"/>
  <c r="M319" i="10"/>
  <c r="M514" i="10"/>
  <c r="M260" i="10"/>
  <c r="M200" i="10"/>
  <c r="M333" i="10"/>
  <c r="M437" i="10"/>
  <c r="M23" i="10"/>
  <c r="M702" i="10"/>
  <c r="M819" i="10"/>
  <c r="M359" i="10"/>
  <c r="M689" i="10"/>
  <c r="M733" i="10"/>
  <c r="M314" i="10"/>
  <c r="M550" i="10"/>
  <c r="M761" i="10"/>
  <c r="M660" i="10"/>
  <c r="M987" i="10"/>
  <c r="M575" i="10"/>
  <c r="M318" i="10"/>
  <c r="M435" i="10"/>
  <c r="M979" i="10"/>
  <c r="M323" i="10"/>
  <c r="M873" i="10"/>
  <c r="M45" i="10"/>
  <c r="M963" i="10"/>
  <c r="M862" i="10"/>
  <c r="M518" i="10"/>
  <c r="M853" i="10"/>
  <c r="M429" i="10"/>
  <c r="M157" i="10"/>
  <c r="M758" i="10"/>
  <c r="M393" i="10"/>
  <c r="M863" i="10"/>
  <c r="M467" i="10"/>
  <c r="M146" i="10"/>
  <c r="M818" i="10"/>
  <c r="M786" i="10"/>
  <c r="M608" i="10"/>
  <c r="M145" i="10"/>
  <c r="M236" i="10"/>
  <c r="M892" i="10"/>
  <c r="M24" i="10"/>
  <c r="M615" i="10"/>
  <c r="M34" i="10"/>
  <c r="M50" i="10"/>
  <c r="M903" i="10"/>
  <c r="M651" i="10"/>
  <c r="M390" i="10"/>
  <c r="M294" i="10"/>
  <c r="M203" i="10"/>
  <c r="M519" i="10"/>
  <c r="M884" i="10"/>
  <c r="M452" i="10"/>
  <c r="M556" i="10"/>
  <c r="M51" i="10"/>
  <c r="M578" i="10"/>
  <c r="M245" i="10"/>
  <c r="M240" i="10"/>
  <c r="M991" i="10"/>
  <c r="M851" i="10"/>
  <c r="M438" i="10"/>
  <c r="M102" i="10"/>
  <c r="M159" i="10"/>
  <c r="M581" i="10"/>
  <c r="M720" i="10"/>
  <c r="M916" i="10"/>
  <c r="M597" i="10"/>
  <c r="M156" i="10"/>
  <c r="M843" i="10"/>
  <c r="M691" i="10"/>
  <c r="M703" i="10"/>
  <c r="M293" i="10"/>
  <c r="M542" i="10"/>
  <c r="M210" i="10"/>
  <c r="M744" i="10"/>
  <c r="M669" i="10"/>
  <c r="M854" i="10"/>
  <c r="M335" i="10"/>
  <c r="M173" i="10"/>
  <c r="M349" i="10"/>
  <c r="M790" i="10"/>
  <c r="M810" i="10"/>
  <c r="M98" i="10"/>
  <c r="M860" i="10"/>
  <c r="M221" i="10"/>
  <c r="M182" i="10"/>
  <c r="M284" i="10"/>
  <c r="M800" i="10"/>
  <c r="M33" i="10"/>
  <c r="M888" i="10"/>
  <c r="M227" i="10"/>
  <c r="M919" i="10"/>
  <c r="M356" i="10"/>
  <c r="M169" i="10"/>
  <c r="M493" i="10"/>
  <c r="M257" i="10"/>
  <c r="M894" i="10"/>
  <c r="M433" i="10"/>
  <c r="M129" i="10"/>
  <c r="M377" i="10"/>
  <c r="M948" i="10"/>
  <c r="M418" i="10"/>
  <c r="M838" i="10"/>
  <c r="M964" i="10"/>
  <c r="M341" i="10"/>
  <c r="M229" i="10"/>
  <c r="M891" i="10"/>
  <c r="M856" i="10"/>
  <c r="M217" i="10"/>
  <c r="M409" i="10"/>
  <c r="M770" i="10"/>
  <c r="M355" i="10"/>
  <c r="M543" i="10"/>
  <c r="M764" i="10"/>
  <c r="M285" i="10"/>
  <c r="M104" i="10"/>
  <c r="M795" i="10"/>
  <c r="M9" i="10"/>
  <c r="M380" i="10"/>
  <c r="M802" i="10"/>
  <c r="M442" i="10"/>
  <c r="M479" i="10"/>
  <c r="M828" i="10"/>
  <c r="M113" i="10"/>
  <c r="M281" i="10"/>
  <c r="M826" i="10"/>
  <c r="M288" i="10"/>
  <c r="M35" i="10"/>
  <c r="M141" i="10"/>
  <c r="M782" i="10"/>
  <c r="M742" i="10"/>
  <c r="M297" i="10"/>
  <c r="M724" i="10"/>
  <c r="M246" i="10"/>
  <c r="M431" i="10"/>
  <c r="M995" i="10"/>
  <c r="M472" i="10"/>
  <c r="M385" i="10"/>
  <c r="M604" i="10"/>
  <c r="M384" i="10"/>
  <c r="M958" i="10"/>
  <c r="M558" i="10"/>
  <c r="M711" i="10"/>
  <c r="M732" i="10"/>
  <c r="M820" i="10"/>
  <c r="M861" i="10"/>
  <c r="M109" i="10"/>
  <c r="M475" i="10"/>
  <c r="M172" i="10"/>
  <c r="M836" i="10"/>
  <c r="M289" i="10"/>
  <c r="M199" i="10"/>
  <c r="M994" i="10"/>
  <c r="M603" i="10"/>
  <c r="M278" i="10"/>
  <c r="M357" i="10"/>
  <c r="M606" i="10"/>
  <c r="M423" i="10"/>
  <c r="M53" i="10"/>
  <c r="M990" i="10"/>
  <c r="M658" i="10"/>
  <c r="M678" i="10"/>
  <c r="M70" i="10"/>
  <c r="M918" i="10"/>
  <c r="M634" i="10"/>
  <c r="M791" i="10"/>
  <c r="M787" i="10"/>
  <c r="M730" i="10"/>
  <c r="M510" i="10"/>
  <c r="M96" i="10"/>
  <c r="M874" i="10"/>
  <c r="M400" i="10"/>
  <c r="M177" i="10"/>
  <c r="M144" i="10"/>
  <c r="M944" i="10"/>
  <c r="M19" i="10"/>
  <c r="M881" i="10"/>
  <c r="M489" i="10"/>
  <c r="M922" i="10"/>
  <c r="M106" i="10"/>
  <c r="M563" i="10"/>
  <c r="M139" i="10"/>
  <c r="M62" i="10"/>
  <c r="M277" i="10"/>
  <c r="M755" i="10"/>
  <c r="M955" i="10"/>
  <c r="M896" i="10"/>
  <c r="M190" i="10"/>
  <c r="M561" i="10"/>
  <c r="M589" i="10"/>
  <c r="M796" i="10"/>
  <c r="M93" i="10"/>
  <c r="M912" i="10"/>
  <c r="M383" i="10"/>
  <c r="M960" i="10"/>
  <c r="M168" i="10"/>
  <c r="M887" i="10"/>
  <c r="M220" i="10"/>
  <c r="M760" i="10"/>
  <c r="M243" i="10"/>
  <c r="M39" i="10"/>
  <c r="M850" i="10"/>
  <c r="M213" i="10"/>
  <c r="M416" i="10"/>
  <c r="M804" i="10"/>
  <c r="M539" i="10"/>
  <c r="M206" i="10"/>
  <c r="M274" i="10"/>
  <c r="M387" i="10"/>
  <c r="M880" i="10"/>
  <c r="M536" i="10"/>
  <c r="M124" i="10"/>
  <c r="M902" i="10"/>
  <c r="M939" i="10"/>
  <c r="M668" i="10"/>
  <c r="M846" i="10"/>
  <c r="M108" i="10"/>
  <c r="M975" i="10"/>
  <c r="M343" i="10"/>
  <c r="M523" i="10"/>
  <c r="M57" i="10"/>
  <c r="M690" i="10"/>
  <c r="M454" i="10"/>
  <c r="M42" i="10"/>
  <c r="M592" i="10"/>
  <c r="M480" i="10"/>
  <c r="M244" i="10"/>
  <c r="M496" i="10"/>
  <c r="M25" i="10"/>
  <c r="M404" i="10"/>
  <c r="M136" i="10"/>
  <c r="M852" i="10"/>
  <c r="M754" i="10"/>
  <c r="M521" i="10"/>
  <c r="M886" i="10"/>
  <c r="M394" i="10"/>
  <c r="M834" i="10"/>
  <c r="M72" i="10"/>
  <c r="M478" i="10"/>
  <c r="M134" i="10"/>
  <c r="M882" i="10"/>
  <c r="M992" i="10"/>
  <c r="M532" i="10"/>
  <c r="M37" i="10"/>
  <c r="M792" i="10"/>
  <c r="M406" i="10"/>
  <c r="M346" i="10"/>
  <c r="M322" i="10"/>
  <c r="M421" i="10"/>
  <c r="M170" i="10"/>
  <c r="M218" i="10"/>
  <c r="M932" i="10"/>
  <c r="M445" i="10"/>
  <c r="M209" i="10"/>
  <c r="M906" i="10"/>
  <c r="M571" i="10"/>
  <c r="M564" i="10"/>
  <c r="M794" i="10"/>
  <c r="M574" i="10"/>
  <c r="M158" i="10"/>
  <c r="M473" i="10"/>
  <c r="M866" i="10"/>
  <c r="M630" i="10"/>
  <c r="M553" i="10"/>
  <c r="M636" i="10"/>
  <c r="M71" i="10"/>
  <c r="M443" i="10"/>
  <c r="M865" i="10"/>
  <c r="M474" i="10"/>
  <c r="M347" i="10"/>
  <c r="M434" i="10"/>
  <c r="M548" i="10"/>
  <c r="M569" i="10"/>
  <c r="M832" i="10"/>
  <c r="M586" i="10"/>
  <c r="M509" i="10"/>
  <c r="M132" i="10"/>
  <c r="M591" i="10"/>
  <c r="M823" i="10"/>
  <c r="M512" i="10"/>
  <c r="M982" i="10"/>
  <c r="M255" i="10"/>
  <c r="M714" i="10"/>
  <c r="M643" i="10"/>
  <c r="M140" i="10"/>
  <c r="M397" i="10"/>
  <c r="M361" i="10"/>
  <c r="M43" i="10"/>
  <c r="M762" i="10"/>
  <c r="M1000" i="10"/>
  <c r="M641" i="10"/>
  <c r="M858" i="10"/>
  <c r="M638" i="10"/>
  <c r="M441" i="10"/>
  <c r="M11" i="10"/>
  <c r="M263" i="10"/>
  <c r="M187" i="10"/>
  <c r="M813" i="10"/>
  <c r="M455" i="10"/>
  <c r="M934" i="10"/>
  <c r="M22" i="10"/>
  <c r="M741" i="10"/>
  <c r="M224" i="10"/>
  <c r="M626" i="10"/>
  <c r="M202" i="10"/>
  <c r="M925" i="10"/>
  <c r="M483" i="10"/>
  <c r="M292" i="10"/>
  <c r="M373" i="10"/>
  <c r="M624" i="10"/>
  <c r="M816" i="10"/>
  <c r="M765" i="10"/>
  <c r="M750" i="10"/>
  <c r="M47" i="10"/>
  <c r="M830" i="10"/>
  <c r="M662" i="10"/>
  <c r="M706" i="10"/>
  <c r="M446" i="10"/>
  <c r="M639" i="10"/>
  <c r="M309" i="10"/>
  <c r="M193" i="10"/>
  <c r="M779" i="10"/>
  <c r="M49" i="10"/>
  <c r="M396" i="10"/>
  <c r="M280" i="10"/>
  <c r="M694" i="10"/>
  <c r="M777" i="10"/>
  <c r="M797" i="10"/>
  <c r="M725" i="10"/>
  <c r="M143" i="10"/>
  <c r="M530" i="10"/>
  <c r="M695" i="10"/>
  <c r="M517" i="10"/>
  <c r="M599" i="10"/>
  <c r="M223" i="10"/>
  <c r="M83" i="10"/>
  <c r="M208" i="10"/>
  <c r="M583" i="10"/>
  <c r="M448" i="10"/>
  <c r="M79" i="10"/>
  <c r="M148" i="10"/>
  <c r="M238" i="10"/>
  <c r="M929" i="10"/>
  <c r="M370" i="10"/>
  <c r="M961" i="10"/>
  <c r="M369" i="10"/>
  <c r="M101" i="10"/>
  <c r="M350" i="10"/>
  <c r="M679" i="10"/>
  <c r="M967" i="10"/>
  <c r="M320" i="10"/>
  <c r="M753" i="10"/>
  <c r="M407" i="10"/>
  <c r="M875" i="10"/>
  <c r="M372" i="10"/>
  <c r="M74" i="10"/>
  <c r="M276" i="10"/>
  <c r="M965" i="10"/>
  <c r="M150" i="10"/>
  <c r="M962" i="10"/>
  <c r="M91" i="10"/>
  <c r="M870" i="10"/>
  <c r="M927" i="10"/>
  <c r="M312" i="10"/>
  <c r="M904" i="10"/>
  <c r="M815" i="10"/>
  <c r="M611" i="10"/>
  <c r="M457" i="10"/>
  <c r="M487" i="10"/>
  <c r="M137" i="10"/>
  <c r="M784" i="10"/>
  <c r="M598" i="10"/>
  <c r="M410" i="10"/>
  <c r="M269" i="10"/>
  <c r="M793" i="10"/>
  <c r="M811" i="10"/>
  <c r="M527" i="10"/>
  <c r="M266" i="10"/>
  <c r="M422" i="10"/>
  <c r="M233" i="10"/>
  <c r="M498" i="10"/>
  <c r="M262" i="10"/>
  <c r="M492" i="10"/>
  <c r="M316" i="10"/>
  <c r="M495" i="10"/>
  <c r="M291" i="10"/>
  <c r="M225" i="10"/>
  <c r="M465" i="10"/>
  <c r="M666" i="10"/>
  <c r="M531" i="10"/>
  <c r="M7" i="10"/>
  <c r="K25" i="18"/>
  <c r="M8" i="10"/>
  <c r="K26" i="18"/>
  <c r="M4" i="10"/>
  <c r="K22" i="18"/>
  <c r="M6" i="10"/>
  <c r="K24" i="18"/>
  <c r="L5" i="10"/>
  <c r="J23" i="18"/>
  <c r="K1" i="10"/>
  <c r="K2" i="10"/>
  <c r="N233" i="10" l="1"/>
  <c r="N531" i="10"/>
  <c r="N262" i="10"/>
  <c r="N266" i="10"/>
  <c r="N815" i="10"/>
  <c r="N965" i="10"/>
  <c r="N967" i="10"/>
  <c r="N225" i="10"/>
  <c r="N492" i="10"/>
  <c r="N422" i="10"/>
  <c r="N793" i="10"/>
  <c r="N784" i="10"/>
  <c r="N611" i="10"/>
  <c r="N927" i="10"/>
  <c r="N150" i="10"/>
  <c r="N372" i="10"/>
  <c r="N320" i="10"/>
  <c r="N101" i="10"/>
  <c r="N929" i="10"/>
  <c r="N448" i="10"/>
  <c r="N223" i="10"/>
  <c r="N530" i="10"/>
  <c r="N777" i="10"/>
  <c r="N49" i="10"/>
  <c r="N639" i="10"/>
  <c r="N830" i="10"/>
  <c r="N816" i="10"/>
  <c r="N483" i="10"/>
  <c r="N224" i="10"/>
  <c r="N455" i="10"/>
  <c r="N11" i="10"/>
  <c r="N641" i="10"/>
  <c r="N361" i="10"/>
  <c r="N714" i="10"/>
  <c r="N823" i="10"/>
  <c r="N586" i="10"/>
  <c r="N434" i="10"/>
  <c r="N443" i="10"/>
  <c r="N630" i="10"/>
  <c r="N574" i="10"/>
  <c r="N906" i="10"/>
  <c r="N218" i="10"/>
  <c r="N346" i="10"/>
  <c r="N532" i="10"/>
  <c r="N478" i="10"/>
  <c r="N886" i="10"/>
  <c r="N136" i="10"/>
  <c r="N244" i="10"/>
  <c r="N454" i="10"/>
  <c r="N343" i="10"/>
  <c r="N668" i="10"/>
  <c r="N536" i="10"/>
  <c r="N206" i="10"/>
  <c r="N213" i="10"/>
  <c r="N760" i="10"/>
  <c r="N960" i="10"/>
  <c r="N796" i="10"/>
  <c r="N896" i="10"/>
  <c r="N62" i="10"/>
  <c r="N922" i="10"/>
  <c r="N944" i="10"/>
  <c r="N874" i="10"/>
  <c r="N787" i="10"/>
  <c r="N70" i="10"/>
  <c r="N53" i="10"/>
  <c r="N278" i="10"/>
  <c r="N289" i="10"/>
  <c r="N109" i="10"/>
  <c r="N958" i="10"/>
  <c r="N472" i="10"/>
  <c r="N724" i="10"/>
  <c r="N141" i="10"/>
  <c r="N281" i="10"/>
  <c r="N442" i="10"/>
  <c r="N795" i="10"/>
  <c r="N543" i="10"/>
  <c r="N217" i="10"/>
  <c r="N341" i="10"/>
  <c r="N948" i="10"/>
  <c r="N894" i="10"/>
  <c r="N356" i="10"/>
  <c r="N33" i="10"/>
  <c r="N221" i="10"/>
  <c r="N790" i="10"/>
  <c r="N854" i="10"/>
  <c r="N542" i="10"/>
  <c r="N843" i="10"/>
  <c r="N720" i="10"/>
  <c r="N438" i="10"/>
  <c r="N245" i="10"/>
  <c r="N452" i="10"/>
  <c r="N294" i="10"/>
  <c r="N50" i="10"/>
  <c r="N892" i="10"/>
  <c r="N786" i="10"/>
  <c r="N863" i="10"/>
  <c r="N429" i="10"/>
  <c r="N963" i="10"/>
  <c r="N979" i="10"/>
  <c r="N987" i="10"/>
  <c r="N314" i="10"/>
  <c r="N819" i="10"/>
  <c r="N333" i="10"/>
  <c r="N319" i="10"/>
  <c r="N847" i="10"/>
  <c r="N99" i="10"/>
  <c r="N196" i="10"/>
  <c r="N738" i="10"/>
  <c r="N414" i="10"/>
  <c r="N940" i="10"/>
  <c r="N632" i="10"/>
  <c r="N502" i="10"/>
  <c r="N942" i="10"/>
  <c r="N756" i="10"/>
  <c r="N650" i="10"/>
  <c r="N986" i="10"/>
  <c r="N128" i="10"/>
  <c r="N997" i="10"/>
  <c r="N500" i="10"/>
  <c r="N522" i="10"/>
  <c r="N330" i="10"/>
  <c r="N683" i="10"/>
  <c r="N117" i="10"/>
  <c r="N328" i="10"/>
  <c r="N436" i="10"/>
  <c r="N719" i="10"/>
  <c r="N619" i="10"/>
  <c r="N745" i="10"/>
  <c r="N667" i="10"/>
  <c r="N614" i="10"/>
  <c r="N752" i="10"/>
  <c r="N302" i="10"/>
  <c r="N731" i="10"/>
  <c r="N917" i="10"/>
  <c r="N460" i="10"/>
  <c r="N879" i="10"/>
  <c r="N160" i="10"/>
  <c r="N486" i="10"/>
  <c r="N66" i="10"/>
  <c r="N415" i="10"/>
  <c r="N412" i="10"/>
  <c r="N248" i="10"/>
  <c r="N279" i="10"/>
  <c r="N191" i="10"/>
  <c r="N984" i="10"/>
  <c r="N188" i="10"/>
  <c r="N337" i="10"/>
  <c r="N631" i="10"/>
  <c r="N161" i="10"/>
  <c r="N360" i="10"/>
  <c r="N197" i="10"/>
  <c r="N178" i="10"/>
  <c r="N135" i="10"/>
  <c r="N842" i="10"/>
  <c r="N966" i="10"/>
  <c r="N600" i="10"/>
  <c r="N48" i="10"/>
  <c r="N82" i="10"/>
  <c r="N185" i="10"/>
  <c r="N336" i="10"/>
  <c r="N259" i="10"/>
  <c r="N67" i="10"/>
  <c r="N420" i="10"/>
  <c r="N338" i="10"/>
  <c r="N308" i="10"/>
  <c r="N712" i="10"/>
  <c r="N625" i="10"/>
  <c r="N526" i="10"/>
  <c r="N13" i="10"/>
  <c r="N329" i="10"/>
  <c r="N469" i="10"/>
  <c r="N544" i="10"/>
  <c r="N80" i="10"/>
  <c r="N822" i="10"/>
  <c r="N501" i="10"/>
  <c r="N95" i="10"/>
  <c r="N273" i="10"/>
  <c r="N81" i="10"/>
  <c r="N41" i="10"/>
  <c r="N901" i="10"/>
  <c r="N239" i="10"/>
  <c r="N998" i="10"/>
  <c r="N508" i="10"/>
  <c r="N572" i="10"/>
  <c r="N27" i="10"/>
  <c r="N674" i="10"/>
  <c r="N171" i="10"/>
  <c r="N69" i="10"/>
  <c r="N44" i="10"/>
  <c r="N36" i="10"/>
  <c r="N868" i="10"/>
  <c r="N576" i="10"/>
  <c r="N301" i="10"/>
  <c r="N344" i="10"/>
  <c r="N253" i="10"/>
  <c r="N497" i="10"/>
  <c r="N717" i="10"/>
  <c r="N205" i="10"/>
  <c r="N77" i="10"/>
  <c r="N485" i="10"/>
  <c r="N86" i="10"/>
  <c r="N162" i="10"/>
  <c r="N364" i="10"/>
  <c r="N401" i="10"/>
  <c r="N241" i="10"/>
  <c r="N166" i="10"/>
  <c r="N590" i="10"/>
  <c r="N681" i="10"/>
  <c r="N766" i="10"/>
  <c r="N737" i="10"/>
  <c r="N232" i="10"/>
  <c r="N56" i="10"/>
  <c r="N840" i="10"/>
  <c r="N722" i="10"/>
  <c r="N920" i="10"/>
  <c r="N470" i="10"/>
  <c r="N507" i="10"/>
  <c r="N824" i="10"/>
  <c r="N258" i="10"/>
  <c r="N829" i="10"/>
  <c r="N58" i="10"/>
  <c r="N398" i="10"/>
  <c r="N26" i="10"/>
  <c r="N837" i="10"/>
  <c r="N251" i="10"/>
  <c r="N204" i="10"/>
  <c r="N300" i="10"/>
  <c r="N541" i="10"/>
  <c r="N654" i="10"/>
  <c r="N417" i="10"/>
  <c r="N462" i="10"/>
  <c r="N304" i="10"/>
  <c r="N515" i="10"/>
  <c r="N315" i="10"/>
  <c r="N165" i="10"/>
  <c r="N926" i="10"/>
  <c r="N402" i="10"/>
  <c r="N432" i="10"/>
  <c r="N949" i="10"/>
  <c r="N123" i="10"/>
  <c r="N789" i="10"/>
  <c r="N440" i="10"/>
  <c r="N878" i="10"/>
  <c r="N126" i="10"/>
  <c r="N516" i="10"/>
  <c r="N307" i="10"/>
  <c r="N131" i="10"/>
  <c r="N405" i="10"/>
  <c r="N659" i="10"/>
  <c r="N628" i="10"/>
  <c r="N899" i="10"/>
  <c r="N587" i="10"/>
  <c r="N644" i="10"/>
  <c r="N122" i="10"/>
  <c r="N316" i="10"/>
  <c r="N811" i="10"/>
  <c r="N457" i="10"/>
  <c r="N312" i="10"/>
  <c r="N962" i="10"/>
  <c r="N74" i="10"/>
  <c r="N753" i="10"/>
  <c r="N350" i="10"/>
  <c r="N370" i="10"/>
  <c r="N79" i="10"/>
  <c r="N83" i="10"/>
  <c r="N695" i="10"/>
  <c r="N797" i="10"/>
  <c r="N396" i="10"/>
  <c r="N309" i="10"/>
  <c r="N662" i="10"/>
  <c r="N765" i="10"/>
  <c r="N292" i="10"/>
  <c r="N626" i="10"/>
  <c r="N934" i="10"/>
  <c r="N263" i="10"/>
  <c r="N858" i="10"/>
  <c r="N43" i="10"/>
  <c r="N643" i="10"/>
  <c r="N512" i="10"/>
  <c r="N509" i="10"/>
  <c r="N548" i="10"/>
  <c r="N865" i="10"/>
  <c r="N553" i="10"/>
  <c r="N158" i="10"/>
  <c r="N571" i="10"/>
  <c r="N932" i="10"/>
  <c r="N322" i="10"/>
  <c r="N37" i="10"/>
  <c r="N134" i="10"/>
  <c r="N394" i="10"/>
  <c r="N852" i="10"/>
  <c r="N496" i="10"/>
  <c r="N42" i="10"/>
  <c r="N523" i="10"/>
  <c r="N846" i="10"/>
  <c r="N124" i="10"/>
  <c r="N274" i="10"/>
  <c r="N416" i="10"/>
  <c r="N243" i="10"/>
  <c r="N168" i="10"/>
  <c r="N93" i="10"/>
  <c r="N190" i="10"/>
  <c r="N277" i="10"/>
  <c r="N106" i="10"/>
  <c r="N19" i="10"/>
  <c r="N400" i="10"/>
  <c r="N730" i="10"/>
  <c r="N918" i="10"/>
  <c r="N990" i="10"/>
  <c r="N357" i="10"/>
  <c r="N199" i="10"/>
  <c r="N475" i="10"/>
  <c r="N558" i="10"/>
  <c r="N385" i="10"/>
  <c r="N246" i="10"/>
  <c r="N782" i="10"/>
  <c r="N826" i="10"/>
  <c r="N479" i="10"/>
  <c r="N9" i="10"/>
  <c r="N764" i="10"/>
  <c r="N409" i="10"/>
  <c r="N229" i="10"/>
  <c r="N418" i="10"/>
  <c r="N433" i="10"/>
  <c r="N169" i="10"/>
  <c r="N888" i="10"/>
  <c r="N182" i="10"/>
  <c r="N810" i="10"/>
  <c r="N335" i="10"/>
  <c r="N210" i="10"/>
  <c r="N691" i="10"/>
  <c r="N916" i="10"/>
  <c r="N102" i="10"/>
  <c r="N240" i="10"/>
  <c r="N556" i="10"/>
  <c r="N203" i="10"/>
  <c r="N903" i="10"/>
  <c r="N24" i="10"/>
  <c r="N608" i="10"/>
  <c r="N467" i="10"/>
  <c r="N157" i="10"/>
  <c r="N862" i="10"/>
  <c r="N323" i="10"/>
  <c r="N575" i="10"/>
  <c r="N550" i="10"/>
  <c r="N359" i="10"/>
  <c r="N437" i="10"/>
  <c r="N514" i="10"/>
  <c r="N685" i="10"/>
  <c r="N707" i="10"/>
  <c r="N831" i="10"/>
  <c r="N153" i="10"/>
  <c r="N938" i="10"/>
  <c r="N677" i="10"/>
  <c r="N993" i="10"/>
  <c r="N533" i="10"/>
  <c r="N809" i="10"/>
  <c r="N175" i="10"/>
  <c r="N299" i="10"/>
  <c r="N268" i="10"/>
  <c r="N76" i="10"/>
  <c r="N68" i="10"/>
  <c r="N635" i="10"/>
  <c r="N306" i="10"/>
  <c r="N921" i="10"/>
  <c r="N399" i="10"/>
  <c r="N163" i="10"/>
  <c r="N78" i="10"/>
  <c r="N645" i="10"/>
  <c r="N87" i="10"/>
  <c r="N484" i="10"/>
  <c r="N386" i="10"/>
  <c r="N511" i="10"/>
  <c r="N334" i="10"/>
  <c r="N739" i="10"/>
  <c r="N408" i="10"/>
  <c r="N363" i="10"/>
  <c r="N282" i="10"/>
  <c r="N728" i="10"/>
  <c r="N897" i="10"/>
  <c r="N449" i="10"/>
  <c r="N298" i="10"/>
  <c r="N296" i="10"/>
  <c r="N73" i="10"/>
  <c r="N133" i="10"/>
  <c r="N562" i="10"/>
  <c r="N570" i="10"/>
  <c r="N64" i="10"/>
  <c r="N138" i="10"/>
  <c r="N374" i="10"/>
  <c r="N365" i="10"/>
  <c r="N889" i="10"/>
  <c r="N151" i="10"/>
  <c r="N676" i="10"/>
  <c r="N908" i="10"/>
  <c r="N972" i="10"/>
  <c r="N821" i="10"/>
  <c r="N381" i="10"/>
  <c r="N428" i="10"/>
  <c r="N430" i="10"/>
  <c r="N971" i="10"/>
  <c r="N207" i="10"/>
  <c r="N554" i="10"/>
  <c r="N976" i="10"/>
  <c r="N665" i="10"/>
  <c r="N331" i="10"/>
  <c r="N710" i="10"/>
  <c r="N718" i="10"/>
  <c r="N943" i="10"/>
  <c r="N869" i="10"/>
  <c r="N59" i="10"/>
  <c r="N461" i="10"/>
  <c r="N321" i="10"/>
  <c r="N885" i="10"/>
  <c r="N216" i="10"/>
  <c r="N324" i="10"/>
  <c r="N610" i="10"/>
  <c r="N100" i="10"/>
  <c r="N767" i="10"/>
  <c r="N482" i="10"/>
  <c r="N978" i="10"/>
  <c r="N649" i="10"/>
  <c r="N303" i="10"/>
  <c r="N560" i="10"/>
  <c r="N425" i="10"/>
  <c r="N538" i="10"/>
  <c r="N110" i="10"/>
  <c r="N588" i="10"/>
  <c r="N621" i="10"/>
  <c r="N115" i="10"/>
  <c r="N618" i="10"/>
  <c r="N814" i="10"/>
  <c r="N504" i="10"/>
  <c r="N582" i="10"/>
  <c r="N180" i="10"/>
  <c r="N910" i="10"/>
  <c r="N772" i="10"/>
  <c r="N371" i="10"/>
  <c r="N895" i="10"/>
  <c r="N345" i="10"/>
  <c r="N999" i="10"/>
  <c r="N947" i="10"/>
  <c r="N646" i="10"/>
  <c r="N930" i="10"/>
  <c r="N817" i="10"/>
  <c r="N549" i="10"/>
  <c r="N657" i="10"/>
  <c r="N16" i="10"/>
  <c r="N602" i="10"/>
  <c r="N499" i="10"/>
  <c r="N226" i="10"/>
  <c r="N969" i="10"/>
  <c r="N946" i="10"/>
  <c r="N12" i="10"/>
  <c r="N85" i="10"/>
  <c r="N951" i="10"/>
  <c r="N118" i="10"/>
  <c r="N774" i="10"/>
  <c r="N261" i="10"/>
  <c r="N568" i="10"/>
  <c r="N684" i="10"/>
  <c r="N622" i="10"/>
  <c r="N388" i="10"/>
  <c r="N701" i="10"/>
  <c r="N734" i="10"/>
  <c r="N573" i="10"/>
  <c r="N38" i="10"/>
  <c r="N366" i="10"/>
  <c r="N617" i="10"/>
  <c r="N609" i="10"/>
  <c r="N893" i="10"/>
  <c r="N55" i="10"/>
  <c r="N471" i="10"/>
  <c r="N535" i="10"/>
  <c r="N552" i="10"/>
  <c r="N88" i="10"/>
  <c r="N155" i="10"/>
  <c r="N183" i="10"/>
  <c r="N607" i="10"/>
  <c r="N525" i="10"/>
  <c r="N785" i="10"/>
  <c r="N555" i="10"/>
  <c r="N513" i="10"/>
  <c r="N192" i="10"/>
  <c r="N907" i="10"/>
  <c r="N867" i="10"/>
  <c r="N687" i="10"/>
  <c r="N803" i="10"/>
  <c r="N97" i="10"/>
  <c r="N973" i="10"/>
  <c r="N403" i="10"/>
  <c r="N127" i="10"/>
  <c r="N950" i="10"/>
  <c r="N152" i="10"/>
  <c r="N32" i="10"/>
  <c r="N956" i="10"/>
  <c r="N348" i="10"/>
  <c r="N699" i="10"/>
  <c r="N780" i="10"/>
  <c r="N666" i="10"/>
  <c r="N495" i="10"/>
  <c r="N498" i="10"/>
  <c r="N527" i="10"/>
  <c r="N410" i="10"/>
  <c r="N487" i="10"/>
  <c r="N904" i="10"/>
  <c r="N91" i="10"/>
  <c r="N276" i="10"/>
  <c r="N407" i="10"/>
  <c r="N679" i="10"/>
  <c r="N961" i="10"/>
  <c r="N148" i="10"/>
  <c r="N208" i="10"/>
  <c r="N517" i="10"/>
  <c r="N725" i="10"/>
  <c r="N280" i="10"/>
  <c r="N193" i="10"/>
  <c r="N706" i="10"/>
  <c r="N750" i="10"/>
  <c r="N373" i="10"/>
  <c r="N202" i="10"/>
  <c r="N22" i="10"/>
  <c r="N187" i="10"/>
  <c r="N638" i="10"/>
  <c r="N762" i="10"/>
  <c r="N140" i="10"/>
  <c r="N982" i="10"/>
  <c r="N132" i="10"/>
  <c r="N569" i="10"/>
  <c r="N474" i="10"/>
  <c r="N636" i="10"/>
  <c r="N473" i="10"/>
  <c r="N564" i="10"/>
  <c r="N445" i="10"/>
  <c r="N421" i="10"/>
  <c r="N792" i="10"/>
  <c r="N882" i="10"/>
  <c r="N834" i="10"/>
  <c r="N754" i="10"/>
  <c r="N25" i="10"/>
  <c r="N592" i="10"/>
  <c r="N57" i="10"/>
  <c r="N108" i="10"/>
  <c r="N902" i="10"/>
  <c r="N387" i="10"/>
  <c r="N804" i="10"/>
  <c r="N39" i="10"/>
  <c r="N887" i="10"/>
  <c r="N912" i="10"/>
  <c r="N561" i="10"/>
  <c r="N755" i="10"/>
  <c r="N563" i="10"/>
  <c r="N881" i="10"/>
  <c r="N177" i="10"/>
  <c r="N510" i="10"/>
  <c r="N634" i="10"/>
  <c r="N658" i="10"/>
  <c r="N606" i="10"/>
  <c r="N994" i="10"/>
  <c r="N172" i="10"/>
  <c r="N820" i="10"/>
  <c r="N711" i="10"/>
  <c r="N604" i="10"/>
  <c r="N431" i="10"/>
  <c r="N742" i="10"/>
  <c r="N288" i="10"/>
  <c r="N828" i="10"/>
  <c r="N380" i="10"/>
  <c r="N285" i="10"/>
  <c r="N770" i="10"/>
  <c r="N891" i="10"/>
  <c r="N838" i="10"/>
  <c r="N129" i="10"/>
  <c r="N493" i="10"/>
  <c r="N227" i="10"/>
  <c r="N284" i="10"/>
  <c r="N98" i="10"/>
  <c r="N173" i="10"/>
  <c r="N744" i="10"/>
  <c r="N703" i="10"/>
  <c r="N597" i="10"/>
  <c r="N159" i="10"/>
  <c r="N991" i="10"/>
  <c r="N51" i="10"/>
  <c r="N519" i="10"/>
  <c r="N651" i="10"/>
  <c r="N615" i="10"/>
  <c r="N145" i="10"/>
  <c r="N146" i="10"/>
  <c r="N758" i="10"/>
  <c r="N518" i="10"/>
  <c r="N873" i="10"/>
  <c r="N318" i="10"/>
  <c r="N761" i="10"/>
  <c r="N689" i="10"/>
  <c r="N23" i="10"/>
  <c r="N260" i="10"/>
  <c r="N985" i="10"/>
  <c r="N339" i="10"/>
  <c r="N252" i="10"/>
  <c r="N565" i="10"/>
  <c r="N235" i="10"/>
  <c r="N327" i="10"/>
  <c r="N623" i="10"/>
  <c r="N89" i="10"/>
  <c r="N704" i="10"/>
  <c r="N453" i="10"/>
  <c r="N559" i="10"/>
  <c r="N176" i="10"/>
  <c r="N763" i="10"/>
  <c r="N915" i="10"/>
  <c r="N708" i="10"/>
  <c r="N120" i="10"/>
  <c r="N17" i="10"/>
  <c r="N864" i="10"/>
  <c r="N778" i="10"/>
  <c r="N286" i="10"/>
  <c r="N368" i="10"/>
  <c r="N595" i="10"/>
  <c r="N389" i="10"/>
  <c r="N835" i="10"/>
  <c r="N119" i="10"/>
  <c r="N928" i="10"/>
  <c r="N673" i="10"/>
  <c r="N342" i="10"/>
  <c r="N898" i="10"/>
  <c r="N310" i="10"/>
  <c r="N890" i="10"/>
  <c r="N142" i="10"/>
  <c r="N799" i="10"/>
  <c r="N125" i="10"/>
  <c r="N661" i="10"/>
  <c r="N464" i="10"/>
  <c r="N652" i="10"/>
  <c r="N326" i="10"/>
  <c r="N653" i="10"/>
  <c r="N167" i="10"/>
  <c r="N593" i="10"/>
  <c r="N605" i="10"/>
  <c r="N362" i="10"/>
  <c r="N682" i="10"/>
  <c r="N130" i="10"/>
  <c r="N31" i="10"/>
  <c r="N105" i="10"/>
  <c r="N242" i="10"/>
  <c r="N705" i="10"/>
  <c r="N729" i="10"/>
  <c r="N981" i="10"/>
  <c r="N529" i="10"/>
  <c r="N505" i="10"/>
  <c r="N751" i="10"/>
  <c r="N456" i="10"/>
  <c r="N827" i="10"/>
  <c r="N807" i="10"/>
  <c r="N272" i="10"/>
  <c r="N697" i="10"/>
  <c r="N746" i="10"/>
  <c r="N715" i="10"/>
  <c r="N29" i="10"/>
  <c r="N270" i="10"/>
  <c r="N481" i="10"/>
  <c r="N290" i="10"/>
  <c r="N900" i="10"/>
  <c r="N28" i="10"/>
  <c r="N184" i="10"/>
  <c r="N250" i="10"/>
  <c r="N528" i="10"/>
  <c r="N295" i="10"/>
  <c r="N332" i="10"/>
  <c r="N234" i="10"/>
  <c r="N721" i="10"/>
  <c r="N914" i="10"/>
  <c r="N121" i="10"/>
  <c r="N980" i="10"/>
  <c r="N833" i="10"/>
  <c r="N771" i="10"/>
  <c r="N579" i="10"/>
  <c r="N267" i="10"/>
  <c r="N801" i="10"/>
  <c r="N633" i="10"/>
  <c r="N693" i="10"/>
  <c r="N974" i="10"/>
  <c r="N426" i="10"/>
  <c r="N996" i="10"/>
  <c r="N825" i="10"/>
  <c r="N20" i="10"/>
  <c r="N655" i="10"/>
  <c r="N477" i="10"/>
  <c r="N375" i="10"/>
  <c r="N798" i="10"/>
  <c r="N585" i="10"/>
  <c r="N490" i="10"/>
  <c r="N459" i="10"/>
  <c r="N463" i="10"/>
  <c r="N61" i="10"/>
  <c r="N748" i="10"/>
  <c r="N959" i="10"/>
  <c r="N686" i="10"/>
  <c r="N584" i="10"/>
  <c r="N977" i="10"/>
  <c r="N848" i="10"/>
  <c r="N15" i="10"/>
  <c r="N671" i="10"/>
  <c r="N354" i="10"/>
  <c r="N680" i="10"/>
  <c r="N179" i="10"/>
  <c r="N231" i="10"/>
  <c r="N952" i="10"/>
  <c r="N857" i="10"/>
  <c r="N211" i="10"/>
  <c r="N40" i="10"/>
  <c r="N212" i="10"/>
  <c r="N841" i="10"/>
  <c r="N675" i="10"/>
  <c r="N488" i="10"/>
  <c r="N198" i="10"/>
  <c r="N935" i="10"/>
  <c r="N580" i="10"/>
  <c r="N114" i="10"/>
  <c r="N494" i="10"/>
  <c r="N871" i="10"/>
  <c r="N219" i="10"/>
  <c r="N283" i="10"/>
  <c r="N287" i="10"/>
  <c r="N367" i="10"/>
  <c r="N855" i="10"/>
  <c r="N1002" i="10"/>
  <c r="N103" i="10"/>
  <c r="N613" i="10"/>
  <c r="N909" i="10"/>
  <c r="N271" i="10"/>
  <c r="N629" i="10"/>
  <c r="N451" i="10"/>
  <c r="N214" i="10"/>
  <c r="N222" i="10"/>
  <c r="N264" i="10"/>
  <c r="N230" i="10"/>
  <c r="N256" i="10"/>
  <c r="N468" i="10"/>
  <c r="N116" i="10"/>
  <c r="N195" i="10"/>
  <c r="N781" i="10"/>
  <c r="N905" i="10"/>
  <c r="N845" i="10"/>
  <c r="N547" i="10"/>
  <c r="N154" i="10"/>
  <c r="N859" i="10"/>
  <c r="N773" i="10"/>
  <c r="N265" i="10"/>
  <c r="N465" i="10"/>
  <c r="N598" i="10"/>
  <c r="N291" i="10"/>
  <c r="N269" i="10"/>
  <c r="N137" i="10"/>
  <c r="N870" i="10"/>
  <c r="N875" i="10"/>
  <c r="N369" i="10"/>
  <c r="N238" i="10"/>
  <c r="N583" i="10"/>
  <c r="N599" i="10"/>
  <c r="N143" i="10"/>
  <c r="N694" i="10"/>
  <c r="N779" i="10"/>
  <c r="N446" i="10"/>
  <c r="N47" i="10"/>
  <c r="N624" i="10"/>
  <c r="N925" i="10"/>
  <c r="N741" i="10"/>
  <c r="N813" i="10"/>
  <c r="N441" i="10"/>
  <c r="N1000" i="10"/>
  <c r="N397" i="10"/>
  <c r="N255" i="10"/>
  <c r="N591" i="10"/>
  <c r="N832" i="10"/>
  <c r="N347" i="10"/>
  <c r="N71" i="10"/>
  <c r="N866" i="10"/>
  <c r="N794" i="10"/>
  <c r="N209" i="10"/>
  <c r="N170" i="10"/>
  <c r="N406" i="10"/>
  <c r="N992" i="10"/>
  <c r="N72" i="10"/>
  <c r="N521" i="10"/>
  <c r="N404" i="10"/>
  <c r="N480" i="10"/>
  <c r="N690" i="10"/>
  <c r="N975" i="10"/>
  <c r="N939" i="10"/>
  <c r="N880" i="10"/>
  <c r="N539" i="10"/>
  <c r="N850" i="10"/>
  <c r="N220" i="10"/>
  <c r="N383" i="10"/>
  <c r="N589" i="10"/>
  <c r="N955" i="10"/>
  <c r="N139" i="10"/>
  <c r="N489" i="10"/>
  <c r="N144" i="10"/>
  <c r="N96" i="10"/>
  <c r="N791" i="10"/>
  <c r="N678" i="10"/>
  <c r="N423" i="10"/>
  <c r="N603" i="10"/>
  <c r="N836" i="10"/>
  <c r="N861" i="10"/>
  <c r="N732" i="10"/>
  <c r="N384" i="10"/>
  <c r="N995" i="10"/>
  <c r="N297" i="10"/>
  <c r="N35" i="10"/>
  <c r="N113" i="10"/>
  <c r="N802" i="10"/>
  <c r="N104" i="10"/>
  <c r="N355" i="10"/>
  <c r="N856" i="10"/>
  <c r="N964" i="10"/>
  <c r="N377" i="10"/>
  <c r="N257" i="10"/>
  <c r="N919" i="10"/>
  <c r="N800" i="10"/>
  <c r="N860" i="10"/>
  <c r="N349" i="10"/>
  <c r="N669" i="10"/>
  <c r="N293" i="10"/>
  <c r="N156" i="10"/>
  <c r="N581" i="10"/>
  <c r="N851" i="10"/>
  <c r="N578" i="10"/>
  <c r="N884" i="10"/>
  <c r="N390" i="10"/>
  <c r="N34" i="10"/>
  <c r="N236" i="10"/>
  <c r="N818" i="10"/>
  <c r="N393" i="10"/>
  <c r="N853" i="10"/>
  <c r="N45" i="10"/>
  <c r="N435" i="10"/>
  <c r="N660" i="10"/>
  <c r="N733" i="10"/>
  <c r="N702" i="10"/>
  <c r="N200" i="10"/>
  <c r="N391" i="10"/>
  <c r="N540" i="10"/>
  <c r="N491" i="10"/>
  <c r="N620" i="10"/>
  <c r="N954" i="10"/>
  <c r="N75" i="10"/>
  <c r="N419" i="10"/>
  <c r="N340" i="10"/>
  <c r="N749" i="10"/>
  <c r="N351" i="10"/>
  <c r="N186" i="10"/>
  <c r="N716" i="10"/>
  <c r="N10" i="10"/>
  <c r="N84" i="10"/>
  <c r="N30" i="10"/>
  <c r="N476" i="10"/>
  <c r="N164" i="10"/>
  <c r="N740" i="10"/>
  <c r="N806" i="10"/>
  <c r="N989" i="10"/>
  <c r="N596" i="10"/>
  <c r="N672" i="10"/>
  <c r="N1003" i="10"/>
  <c r="N450" i="10"/>
  <c r="N936" i="10"/>
  <c r="N788" i="10"/>
  <c r="N594" i="10"/>
  <c r="N392" i="10"/>
  <c r="N458" i="10"/>
  <c r="N983" i="10"/>
  <c r="N358" i="10"/>
  <c r="N551" i="10"/>
  <c r="N520" i="10"/>
  <c r="N524" i="10"/>
  <c r="N90" i="10"/>
  <c r="N228" i="10"/>
  <c r="N46" i="10"/>
  <c r="N849" i="10"/>
  <c r="N808" i="10"/>
  <c r="N1001" i="10"/>
  <c r="N60" i="10"/>
  <c r="N941" i="10"/>
  <c r="N883" i="10"/>
  <c r="N325" i="10"/>
  <c r="N201" i="10"/>
  <c r="N924" i="10"/>
  <c r="N275" i="10"/>
  <c r="N254" i="10"/>
  <c r="N698" i="10"/>
  <c r="N313" i="10"/>
  <c r="N112" i="10"/>
  <c r="N215" i="10"/>
  <c r="N447" i="10"/>
  <c r="N844" i="10"/>
  <c r="N506" i="10"/>
  <c r="N249" i="10"/>
  <c r="N775" i="10"/>
  <c r="N968" i="10"/>
  <c r="N805" i="10"/>
  <c r="N656" i="10"/>
  <c r="N670" i="10"/>
  <c r="N663" i="10"/>
  <c r="N700" i="10"/>
  <c r="N54" i="10"/>
  <c r="N937" i="10"/>
  <c r="N735" i="10"/>
  <c r="N427" i="10"/>
  <c r="N736" i="10"/>
  <c r="N94" i="10"/>
  <c r="N647" i="10"/>
  <c r="N688" i="10"/>
  <c r="N194" i="10"/>
  <c r="N311" i="10"/>
  <c r="N92" i="10"/>
  <c r="N149" i="10"/>
  <c r="N768" i="10"/>
  <c r="N601" i="10"/>
  <c r="N439" i="10"/>
  <c r="N247" i="10"/>
  <c r="N664" i="10"/>
  <c r="N747" i="10"/>
  <c r="N413" i="10"/>
  <c r="N537" i="10"/>
  <c r="N566" i="10"/>
  <c r="N567" i="10"/>
  <c r="N640" i="10"/>
  <c r="N648" i="10"/>
  <c r="N727" i="10"/>
  <c r="N872" i="10"/>
  <c r="N709" i="10"/>
  <c r="N379" i="10"/>
  <c r="N466" i="10"/>
  <c r="N411" i="10"/>
  <c r="N378" i="10"/>
  <c r="N988" i="10"/>
  <c r="N181" i="10"/>
  <c r="N612" i="10"/>
  <c r="N21" i="10"/>
  <c r="N18" i="10"/>
  <c r="N353" i="10"/>
  <c r="N546" i="10"/>
  <c r="N627" i="10"/>
  <c r="N65" i="10"/>
  <c r="N877" i="10"/>
  <c r="N317" i="10"/>
  <c r="N174" i="10"/>
  <c r="N692" i="10"/>
  <c r="N913" i="10"/>
  <c r="N352" i="10"/>
  <c r="N189" i="10"/>
  <c r="N111" i="10"/>
  <c r="N776" i="10"/>
  <c r="N759" i="10"/>
  <c r="N931" i="10"/>
  <c r="N237" i="10"/>
  <c r="N713" i="10"/>
  <c r="N305" i="10"/>
  <c r="N637" i="10"/>
  <c r="N723" i="10"/>
  <c r="N783" i="10"/>
  <c r="N642" i="10"/>
  <c r="N503" i="10"/>
  <c r="N424" i="10"/>
  <c r="N945" i="10"/>
  <c r="N769" i="10"/>
  <c r="N147" i="10"/>
  <c r="N52" i="10"/>
  <c r="N376" i="10"/>
  <c r="N911" i="10"/>
  <c r="N757" i="10"/>
  <c r="N107" i="10"/>
  <c r="N395" i="10"/>
  <c r="N953" i="10"/>
  <c r="N63" i="10"/>
  <c r="N743" i="10"/>
  <c r="N933" i="10"/>
  <c r="N970" i="10"/>
  <c r="N14" i="10"/>
  <c r="N382" i="10"/>
  <c r="N726" i="10"/>
  <c r="N534" i="10"/>
  <c r="N876" i="10"/>
  <c r="N444" i="10"/>
  <c r="N545" i="10"/>
  <c r="N557" i="10"/>
  <c r="N923" i="10"/>
  <c r="N812" i="10"/>
  <c r="N616" i="10"/>
  <c r="N839" i="10"/>
  <c r="N577" i="10"/>
  <c r="N696" i="10"/>
  <c r="N957" i="10"/>
  <c r="N8" i="10"/>
  <c r="L26" i="18"/>
  <c r="N6" i="10"/>
  <c r="L24" i="18"/>
  <c r="M5" i="10"/>
  <c r="K23" i="18"/>
  <c r="N4" i="10"/>
  <c r="L22" i="18"/>
  <c r="N7" i="10"/>
  <c r="L25" i="18"/>
  <c r="L2" i="10"/>
  <c r="L1" i="10"/>
  <c r="O839" i="10" l="1"/>
  <c r="O557" i="10"/>
  <c r="O534" i="10"/>
  <c r="O970" i="10"/>
  <c r="O953" i="10"/>
  <c r="O911" i="10"/>
  <c r="O769" i="10"/>
  <c r="O642" i="10"/>
  <c r="O305" i="10"/>
  <c r="O759" i="10"/>
  <c r="O352" i="10"/>
  <c r="O317" i="10"/>
  <c r="O546" i="10"/>
  <c r="O612" i="10"/>
  <c r="O411" i="10"/>
  <c r="O872" i="10"/>
  <c r="O567" i="10"/>
  <c r="O747" i="10"/>
  <c r="O601" i="10"/>
  <c r="O311" i="10"/>
  <c r="O94" i="10"/>
  <c r="O937" i="10"/>
  <c r="O670" i="10"/>
  <c r="O775" i="10"/>
  <c r="O447" i="10"/>
  <c r="O698" i="10"/>
  <c r="O201" i="10"/>
  <c r="O60" i="10"/>
  <c r="O46" i="10"/>
  <c r="O520" i="10"/>
  <c r="O458" i="10"/>
  <c r="O936" i="10"/>
  <c r="O596" i="10"/>
  <c r="O164" i="10"/>
  <c r="O10" i="10"/>
  <c r="O749" i="10"/>
  <c r="O954" i="10"/>
  <c r="O391" i="10"/>
  <c r="O660" i="10"/>
  <c r="O393" i="10"/>
  <c r="O390" i="10"/>
  <c r="O581" i="10"/>
  <c r="O349" i="10"/>
  <c r="O257" i="10"/>
  <c r="O355" i="10"/>
  <c r="O35" i="10"/>
  <c r="O732" i="10"/>
  <c r="O423" i="10"/>
  <c r="O144" i="10"/>
  <c r="O589" i="10"/>
  <c r="O539" i="10"/>
  <c r="O690" i="10"/>
  <c r="O72" i="10"/>
  <c r="O209" i="10"/>
  <c r="O347" i="10"/>
  <c r="O397" i="10"/>
  <c r="O741" i="10"/>
  <c r="O446" i="10"/>
  <c r="O599" i="10"/>
  <c r="O875" i="10"/>
  <c r="O291" i="10"/>
  <c r="O773" i="10"/>
  <c r="O845" i="10"/>
  <c r="O116" i="10"/>
  <c r="O264" i="10"/>
  <c r="O629" i="10"/>
  <c r="O103" i="10"/>
  <c r="O287" i="10"/>
  <c r="O494" i="10"/>
  <c r="O198" i="10"/>
  <c r="O212" i="10"/>
  <c r="O952" i="10"/>
  <c r="O354" i="10"/>
  <c r="O977" i="10"/>
  <c r="O748" i="10"/>
  <c r="O490" i="10"/>
  <c r="O477" i="10"/>
  <c r="O996" i="10"/>
  <c r="O633" i="10"/>
  <c r="O771" i="10"/>
  <c r="O914" i="10"/>
  <c r="O295" i="10"/>
  <c r="O28" i="10"/>
  <c r="O270" i="10"/>
  <c r="O697" i="10"/>
  <c r="O456" i="10"/>
  <c r="O981" i="10"/>
  <c r="O105" i="10"/>
  <c r="O362" i="10"/>
  <c r="O653" i="10"/>
  <c r="O661" i="10"/>
  <c r="O890" i="10"/>
  <c r="O673" i="10"/>
  <c r="O389" i="10"/>
  <c r="O778" i="10"/>
  <c r="O708" i="10"/>
  <c r="O559" i="10"/>
  <c r="O623" i="10"/>
  <c r="O252" i="10"/>
  <c r="O23" i="10"/>
  <c r="O873" i="10"/>
  <c r="O145" i="10"/>
  <c r="O51" i="10"/>
  <c r="O703" i="10"/>
  <c r="O284" i="10"/>
  <c r="O838" i="10"/>
  <c r="O380" i="10"/>
  <c r="O431" i="10"/>
  <c r="O172" i="10"/>
  <c r="O634" i="10"/>
  <c r="O563" i="10"/>
  <c r="O887" i="10"/>
  <c r="O902" i="10"/>
  <c r="O25" i="10"/>
  <c r="O792" i="10"/>
  <c r="O473" i="10"/>
  <c r="O132" i="10"/>
  <c r="O638" i="10"/>
  <c r="O373" i="10"/>
  <c r="O280" i="10"/>
  <c r="O148" i="10"/>
  <c r="O276" i="10"/>
  <c r="O410" i="10"/>
  <c r="O666" i="10"/>
  <c r="O956" i="10"/>
  <c r="O127" i="10"/>
  <c r="O803" i="10"/>
  <c r="O192" i="10"/>
  <c r="O525" i="10"/>
  <c r="O88" i="10"/>
  <c r="O55" i="10"/>
  <c r="O366" i="10"/>
  <c r="O701" i="10"/>
  <c r="O568" i="10"/>
  <c r="O951" i="10"/>
  <c r="O969" i="10"/>
  <c r="O16" i="10"/>
  <c r="O930" i="10"/>
  <c r="O345" i="10"/>
  <c r="O910" i="10"/>
  <c r="O814" i="10"/>
  <c r="O588" i="10"/>
  <c r="O560" i="10"/>
  <c r="O482" i="10"/>
  <c r="O324" i="10"/>
  <c r="O461" i="10"/>
  <c r="O718" i="10"/>
  <c r="O976" i="10"/>
  <c r="O430" i="10"/>
  <c r="O972" i="10"/>
  <c r="O889" i="10"/>
  <c r="O64" i="10"/>
  <c r="O73" i="10"/>
  <c r="O897" i="10"/>
  <c r="O408" i="10"/>
  <c r="O386" i="10"/>
  <c r="O78" i="10"/>
  <c r="O306" i="10"/>
  <c r="O268" i="10"/>
  <c r="O533" i="10"/>
  <c r="O153" i="10"/>
  <c r="O514" i="10"/>
  <c r="O575" i="10"/>
  <c r="O467" i="10"/>
  <c r="O203" i="10"/>
  <c r="O916" i="10"/>
  <c r="O810" i="10"/>
  <c r="O433" i="10"/>
  <c r="O764" i="10"/>
  <c r="O782" i="10"/>
  <c r="O475" i="10"/>
  <c r="O918" i="10"/>
  <c r="O106" i="10"/>
  <c r="O168" i="10"/>
  <c r="O124" i="10"/>
  <c r="O496" i="10"/>
  <c r="O37" i="10"/>
  <c r="O158" i="10"/>
  <c r="O509" i="10"/>
  <c r="O858" i="10"/>
  <c r="O292" i="10"/>
  <c r="O396" i="10"/>
  <c r="O79" i="10"/>
  <c r="O74" i="10"/>
  <c r="O811" i="10"/>
  <c r="O587" i="10"/>
  <c r="O405" i="10"/>
  <c r="O126" i="10"/>
  <c r="O123" i="10"/>
  <c r="O926" i="10"/>
  <c r="O304" i="10"/>
  <c r="O541" i="10"/>
  <c r="O837" i="10"/>
  <c r="O829" i="10"/>
  <c r="O470" i="10"/>
  <c r="O56" i="10"/>
  <c r="O681" i="10"/>
  <c r="O401" i="10"/>
  <c r="O485" i="10"/>
  <c r="O497" i="10"/>
  <c r="O576" i="10"/>
  <c r="O69" i="10"/>
  <c r="O572" i="10"/>
  <c r="O901" i="10"/>
  <c r="O95" i="10"/>
  <c r="O544" i="10"/>
  <c r="O526" i="10"/>
  <c r="O338" i="10"/>
  <c r="O336" i="10"/>
  <c r="O600" i="10"/>
  <c r="O178" i="10"/>
  <c r="O631" i="10"/>
  <c r="O191" i="10"/>
  <c r="O415" i="10"/>
  <c r="O879" i="10"/>
  <c r="O302" i="10"/>
  <c r="O745" i="10"/>
  <c r="O328" i="10"/>
  <c r="O522" i="10"/>
  <c r="O986" i="10"/>
  <c r="O502" i="10"/>
  <c r="O738" i="10"/>
  <c r="O319" i="10"/>
  <c r="O987" i="10"/>
  <c r="O863" i="10"/>
  <c r="O294" i="10"/>
  <c r="O720" i="10"/>
  <c r="O790" i="10"/>
  <c r="O894" i="10"/>
  <c r="O543" i="10"/>
  <c r="O141" i="10"/>
  <c r="O109" i="10"/>
  <c r="O70" i="10"/>
  <c r="O922" i="10"/>
  <c r="O960" i="10"/>
  <c r="O536" i="10"/>
  <c r="O244" i="10"/>
  <c r="O532" i="10"/>
  <c r="O574" i="10"/>
  <c r="O586" i="10"/>
  <c r="O641" i="10"/>
  <c r="O483" i="10"/>
  <c r="O49" i="10"/>
  <c r="O448" i="10"/>
  <c r="O372" i="10"/>
  <c r="O784" i="10"/>
  <c r="O225" i="10"/>
  <c r="O965" i="10"/>
  <c r="O531" i="10"/>
  <c r="O577" i="10"/>
  <c r="O923" i="10"/>
  <c r="O876" i="10"/>
  <c r="O14" i="10"/>
  <c r="O63" i="10"/>
  <c r="O757" i="10"/>
  <c r="O147" i="10"/>
  <c r="O503" i="10"/>
  <c r="O637" i="10"/>
  <c r="O931" i="10"/>
  <c r="O189" i="10"/>
  <c r="O174" i="10"/>
  <c r="O627" i="10"/>
  <c r="O21" i="10"/>
  <c r="O378" i="10"/>
  <c r="O709" i="10"/>
  <c r="O640" i="10"/>
  <c r="O413" i="10"/>
  <c r="O439" i="10"/>
  <c r="O92" i="10"/>
  <c r="O647" i="10"/>
  <c r="O735" i="10"/>
  <c r="O663" i="10"/>
  <c r="O968" i="10"/>
  <c r="O844" i="10"/>
  <c r="O313" i="10"/>
  <c r="O924" i="10"/>
  <c r="O941" i="10"/>
  <c r="O849" i="10"/>
  <c r="O524" i="10"/>
  <c r="O983" i="10"/>
  <c r="O788" i="10"/>
  <c r="O672" i="10"/>
  <c r="O740" i="10"/>
  <c r="O84" i="10"/>
  <c r="O351" i="10"/>
  <c r="O75" i="10"/>
  <c r="O540" i="10"/>
  <c r="O733" i="10"/>
  <c r="O853" i="10"/>
  <c r="O34" i="10"/>
  <c r="O851" i="10"/>
  <c r="O669" i="10"/>
  <c r="O919" i="10"/>
  <c r="O856" i="10"/>
  <c r="O113" i="10"/>
  <c r="O384" i="10"/>
  <c r="O603" i="10"/>
  <c r="O96" i="10"/>
  <c r="O955" i="10"/>
  <c r="O850" i="10"/>
  <c r="O975" i="10"/>
  <c r="O521" i="10"/>
  <c r="O170" i="10"/>
  <c r="O71" i="10"/>
  <c r="O255" i="10"/>
  <c r="O813" i="10"/>
  <c r="O47" i="10"/>
  <c r="O143" i="10"/>
  <c r="O369" i="10"/>
  <c r="O269" i="10"/>
  <c r="O265" i="10"/>
  <c r="O547" i="10"/>
  <c r="O195" i="10"/>
  <c r="O230" i="10"/>
  <c r="O451" i="10"/>
  <c r="O613" i="10"/>
  <c r="O367" i="10"/>
  <c r="O871" i="10"/>
  <c r="O935" i="10"/>
  <c r="O841" i="10"/>
  <c r="O857" i="10"/>
  <c r="O680" i="10"/>
  <c r="O848" i="10"/>
  <c r="O959" i="10"/>
  <c r="O459" i="10"/>
  <c r="O375" i="10"/>
  <c r="O825" i="10"/>
  <c r="O693" i="10"/>
  <c r="O579" i="10"/>
  <c r="O121" i="10"/>
  <c r="O332" i="10"/>
  <c r="O184" i="10"/>
  <c r="O481" i="10"/>
  <c r="O746" i="10"/>
  <c r="O827" i="10"/>
  <c r="O529" i="10"/>
  <c r="O242" i="10"/>
  <c r="O682" i="10"/>
  <c r="O167" i="10"/>
  <c r="O464" i="10"/>
  <c r="O142" i="10"/>
  <c r="O342" i="10"/>
  <c r="O835" i="10"/>
  <c r="O286" i="10"/>
  <c r="O120" i="10"/>
  <c r="O176" i="10"/>
  <c r="O89" i="10"/>
  <c r="O565" i="10"/>
  <c r="O260" i="10"/>
  <c r="O318" i="10"/>
  <c r="O146" i="10"/>
  <c r="O519" i="10"/>
  <c r="O597" i="10"/>
  <c r="O98" i="10"/>
  <c r="O129" i="10"/>
  <c r="O285" i="10"/>
  <c r="O742" i="10"/>
  <c r="O820" i="10"/>
  <c r="O658" i="10"/>
  <c r="O881" i="10"/>
  <c r="O912" i="10"/>
  <c r="O387" i="10"/>
  <c r="O592" i="10"/>
  <c r="O882" i="10"/>
  <c r="O564" i="10"/>
  <c r="O569" i="10"/>
  <c r="O762" i="10"/>
  <c r="O202" i="10"/>
  <c r="O193" i="10"/>
  <c r="O208" i="10"/>
  <c r="O407" i="10"/>
  <c r="O487" i="10"/>
  <c r="O495" i="10"/>
  <c r="O348" i="10"/>
  <c r="O950" i="10"/>
  <c r="O97" i="10"/>
  <c r="O907" i="10"/>
  <c r="O785" i="10"/>
  <c r="O155" i="10"/>
  <c r="O471" i="10"/>
  <c r="O617" i="10"/>
  <c r="O734" i="10"/>
  <c r="O684" i="10"/>
  <c r="O118" i="10"/>
  <c r="O946" i="10"/>
  <c r="O602" i="10"/>
  <c r="O817" i="10"/>
  <c r="O999" i="10"/>
  <c r="O772" i="10"/>
  <c r="O504" i="10"/>
  <c r="O621" i="10"/>
  <c r="O425" i="10"/>
  <c r="O978" i="10"/>
  <c r="O610" i="10"/>
  <c r="O321" i="10"/>
  <c r="O943" i="10"/>
  <c r="O665" i="10"/>
  <c r="O971" i="10"/>
  <c r="O821" i="10"/>
  <c r="O151" i="10"/>
  <c r="O138" i="10"/>
  <c r="O133" i="10"/>
  <c r="O449" i="10"/>
  <c r="O363" i="10"/>
  <c r="O511" i="10"/>
  <c r="O645" i="10"/>
  <c r="O921" i="10"/>
  <c r="O76" i="10"/>
  <c r="O809" i="10"/>
  <c r="O938" i="10"/>
  <c r="O685" i="10"/>
  <c r="O550" i="10"/>
  <c r="O157" i="10"/>
  <c r="O903" i="10"/>
  <c r="O102" i="10"/>
  <c r="O335" i="10"/>
  <c r="O169" i="10"/>
  <c r="O409" i="10"/>
  <c r="O826" i="10"/>
  <c r="O558" i="10"/>
  <c r="O990" i="10"/>
  <c r="O19" i="10"/>
  <c r="O93" i="10"/>
  <c r="O274" i="10"/>
  <c r="O42" i="10"/>
  <c r="O134" i="10"/>
  <c r="O571" i="10"/>
  <c r="O548" i="10"/>
  <c r="O43" i="10"/>
  <c r="O626" i="10"/>
  <c r="O309" i="10"/>
  <c r="O83" i="10"/>
  <c r="O753" i="10"/>
  <c r="O457" i="10"/>
  <c r="O644" i="10"/>
  <c r="O659" i="10"/>
  <c r="O516" i="10"/>
  <c r="O789" i="10"/>
  <c r="O402" i="10"/>
  <c r="O515" i="10"/>
  <c r="O654" i="10"/>
  <c r="O251" i="10"/>
  <c r="O58" i="10"/>
  <c r="O507" i="10"/>
  <c r="O840" i="10"/>
  <c r="O766" i="10"/>
  <c r="O241" i="10"/>
  <c r="O86" i="10"/>
  <c r="O717" i="10"/>
  <c r="O301" i="10"/>
  <c r="O44" i="10"/>
  <c r="O27" i="10"/>
  <c r="O239" i="10"/>
  <c r="O273" i="10"/>
  <c r="O80" i="10"/>
  <c r="O13" i="10"/>
  <c r="O308" i="10"/>
  <c r="O259" i="10"/>
  <c r="O48" i="10"/>
  <c r="O135" i="10"/>
  <c r="O161" i="10"/>
  <c r="O984" i="10"/>
  <c r="O412" i="10"/>
  <c r="O160" i="10"/>
  <c r="O731" i="10"/>
  <c r="O667" i="10"/>
  <c r="O436" i="10"/>
  <c r="O330" i="10"/>
  <c r="O128" i="10"/>
  <c r="O942" i="10"/>
  <c r="O414" i="10"/>
  <c r="O847" i="10"/>
  <c r="O314" i="10"/>
  <c r="O429" i="10"/>
  <c r="O50" i="10"/>
  <c r="O438" i="10"/>
  <c r="O854" i="10"/>
  <c r="O356" i="10"/>
  <c r="O217" i="10"/>
  <c r="O281" i="10"/>
  <c r="O958" i="10"/>
  <c r="O53" i="10"/>
  <c r="O944" i="10"/>
  <c r="O796" i="10"/>
  <c r="O206" i="10"/>
  <c r="O454" i="10"/>
  <c r="O478" i="10"/>
  <c r="O906" i="10"/>
  <c r="O434" i="10"/>
  <c r="O361" i="10"/>
  <c r="O224" i="10"/>
  <c r="O639" i="10"/>
  <c r="O223" i="10"/>
  <c r="O320" i="10"/>
  <c r="O611" i="10"/>
  <c r="O492" i="10"/>
  <c r="O967" i="10"/>
  <c r="O262" i="10"/>
  <c r="O696" i="10"/>
  <c r="O812" i="10"/>
  <c r="O444" i="10"/>
  <c r="O382" i="10"/>
  <c r="O743" i="10"/>
  <c r="O107" i="10"/>
  <c r="O52" i="10"/>
  <c r="O424" i="10"/>
  <c r="O723" i="10"/>
  <c r="O237" i="10"/>
  <c r="O111" i="10"/>
  <c r="O692" i="10"/>
  <c r="O65" i="10"/>
  <c r="O18" i="10"/>
  <c r="O988" i="10"/>
  <c r="O379" i="10"/>
  <c r="O648" i="10"/>
  <c r="O537" i="10"/>
  <c r="O247" i="10"/>
  <c r="O149" i="10"/>
  <c r="O688" i="10"/>
  <c r="O427" i="10"/>
  <c r="O700" i="10"/>
  <c r="O805" i="10"/>
  <c r="O506" i="10"/>
  <c r="O112" i="10"/>
  <c r="O275" i="10"/>
  <c r="O883" i="10"/>
  <c r="O808" i="10"/>
  <c r="O90" i="10"/>
  <c r="O358" i="10"/>
  <c r="O594" i="10"/>
  <c r="O1003" i="10"/>
  <c r="O806" i="10"/>
  <c r="O30" i="10"/>
  <c r="O186" i="10"/>
  <c r="O419" i="10"/>
  <c r="O491" i="10"/>
  <c r="O702" i="10"/>
  <c r="O45" i="10"/>
  <c r="O236" i="10"/>
  <c r="O578" i="10"/>
  <c r="O293" i="10"/>
  <c r="O800" i="10"/>
  <c r="O964" i="10"/>
  <c r="O802" i="10"/>
  <c r="O995" i="10"/>
  <c r="O836" i="10"/>
  <c r="O791" i="10"/>
  <c r="O139" i="10"/>
  <c r="O220" i="10"/>
  <c r="O939" i="10"/>
  <c r="O404" i="10"/>
  <c r="O406" i="10"/>
  <c r="O866" i="10"/>
  <c r="O591" i="10"/>
  <c r="O441" i="10"/>
  <c r="O624" i="10"/>
  <c r="O694" i="10"/>
  <c r="O238" i="10"/>
  <c r="O137" i="10"/>
  <c r="O465" i="10"/>
  <c r="O154" i="10"/>
  <c r="O781" i="10"/>
  <c r="O256" i="10"/>
  <c r="O214" i="10"/>
  <c r="O909" i="10"/>
  <c r="O855" i="10"/>
  <c r="O219" i="10"/>
  <c r="O580" i="10"/>
  <c r="O675" i="10"/>
  <c r="O211" i="10"/>
  <c r="O179" i="10"/>
  <c r="O15" i="10"/>
  <c r="O686" i="10"/>
  <c r="O463" i="10"/>
  <c r="O798" i="10"/>
  <c r="O20" i="10"/>
  <c r="O974" i="10"/>
  <c r="O267" i="10"/>
  <c r="O980" i="10"/>
  <c r="O234" i="10"/>
  <c r="O250" i="10"/>
  <c r="O290" i="10"/>
  <c r="O715" i="10"/>
  <c r="O807" i="10"/>
  <c r="O505" i="10"/>
  <c r="O705" i="10"/>
  <c r="O130" i="10"/>
  <c r="O593" i="10"/>
  <c r="O652" i="10"/>
  <c r="O799" i="10"/>
  <c r="O898" i="10"/>
  <c r="O119" i="10"/>
  <c r="O368" i="10"/>
  <c r="O17" i="10"/>
  <c r="O763" i="10"/>
  <c r="O704" i="10"/>
  <c r="O235" i="10"/>
  <c r="O985" i="10"/>
  <c r="O761" i="10"/>
  <c r="O758" i="10"/>
  <c r="O651" i="10"/>
  <c r="O159" i="10"/>
  <c r="O173" i="10"/>
  <c r="O493" i="10"/>
  <c r="O770" i="10"/>
  <c r="O288" i="10"/>
  <c r="O711" i="10"/>
  <c r="O606" i="10"/>
  <c r="O177" i="10"/>
  <c r="O561" i="10"/>
  <c r="O804" i="10"/>
  <c r="O57" i="10"/>
  <c r="O834" i="10"/>
  <c r="O445" i="10"/>
  <c r="O474" i="10"/>
  <c r="O140" i="10"/>
  <c r="O22" i="10"/>
  <c r="O706" i="10"/>
  <c r="O517" i="10"/>
  <c r="O679" i="10"/>
  <c r="O904" i="10"/>
  <c r="O498" i="10"/>
  <c r="O699" i="10"/>
  <c r="O152" i="10"/>
  <c r="O973" i="10"/>
  <c r="O867" i="10"/>
  <c r="O555" i="10"/>
  <c r="O183" i="10"/>
  <c r="O535" i="10"/>
  <c r="O609" i="10"/>
  <c r="O573" i="10"/>
  <c r="O622" i="10"/>
  <c r="O774" i="10"/>
  <c r="O12" i="10"/>
  <c r="O499" i="10"/>
  <c r="O549" i="10"/>
  <c r="O947" i="10"/>
  <c r="O371" i="10"/>
  <c r="O582" i="10"/>
  <c r="O115" i="10"/>
  <c r="O538" i="10"/>
  <c r="O649" i="10"/>
  <c r="O100" i="10"/>
  <c r="O885" i="10"/>
  <c r="O869" i="10"/>
  <c r="O331" i="10"/>
  <c r="O207" i="10"/>
  <c r="O381" i="10"/>
  <c r="O676" i="10"/>
  <c r="O374" i="10"/>
  <c r="O562" i="10"/>
  <c r="O298" i="10"/>
  <c r="O282" i="10"/>
  <c r="O334" i="10"/>
  <c r="O87" i="10"/>
  <c r="O399" i="10"/>
  <c r="O68" i="10"/>
  <c r="O175" i="10"/>
  <c r="O677" i="10"/>
  <c r="O707" i="10"/>
  <c r="O359" i="10"/>
  <c r="O862" i="10"/>
  <c r="O24" i="10"/>
  <c r="O240" i="10"/>
  <c r="O210" i="10"/>
  <c r="O888" i="10"/>
  <c r="O229" i="10"/>
  <c r="O479" i="10"/>
  <c r="O385" i="10"/>
  <c r="O357" i="10"/>
  <c r="O400" i="10"/>
  <c r="O190" i="10"/>
  <c r="O416" i="10"/>
  <c r="O523" i="10"/>
  <c r="O394" i="10"/>
  <c r="O932" i="10"/>
  <c r="O865" i="10"/>
  <c r="O643" i="10"/>
  <c r="O934" i="10"/>
  <c r="O662" i="10"/>
  <c r="O695" i="10"/>
  <c r="O350" i="10"/>
  <c r="O312" i="10"/>
  <c r="O122" i="10"/>
  <c r="O628" i="10"/>
  <c r="O307" i="10"/>
  <c r="O440" i="10"/>
  <c r="O432" i="10"/>
  <c r="O315" i="10"/>
  <c r="O417" i="10"/>
  <c r="O204" i="10"/>
  <c r="O398" i="10"/>
  <c r="O824" i="10"/>
  <c r="O722" i="10"/>
  <c r="O737" i="10"/>
  <c r="O166" i="10"/>
  <c r="O162" i="10"/>
  <c r="O205" i="10"/>
  <c r="O344" i="10"/>
  <c r="O36" i="10"/>
  <c r="O674" i="10"/>
  <c r="O998" i="10"/>
  <c r="O81" i="10"/>
  <c r="O822" i="10"/>
  <c r="O329" i="10"/>
  <c r="O712" i="10"/>
  <c r="O67" i="10"/>
  <c r="O82" i="10"/>
  <c r="O842" i="10"/>
  <c r="O360" i="10"/>
  <c r="O188" i="10"/>
  <c r="O248" i="10"/>
  <c r="O486" i="10"/>
  <c r="O917" i="10"/>
  <c r="O614" i="10"/>
  <c r="O719" i="10"/>
  <c r="O683" i="10"/>
  <c r="O997" i="10"/>
  <c r="O756" i="10"/>
  <c r="O940" i="10"/>
  <c r="O99" i="10"/>
  <c r="O819" i="10"/>
  <c r="O963" i="10"/>
  <c r="O892" i="10"/>
  <c r="O245" i="10"/>
  <c r="O542" i="10"/>
  <c r="O33" i="10"/>
  <c r="O341" i="10"/>
  <c r="O442" i="10"/>
  <c r="O472" i="10"/>
  <c r="O278" i="10"/>
  <c r="O874" i="10"/>
  <c r="O896" i="10"/>
  <c r="O213" i="10"/>
  <c r="O343" i="10"/>
  <c r="O886" i="10"/>
  <c r="O218" i="10"/>
  <c r="O443" i="10"/>
  <c r="O714" i="10"/>
  <c r="O455" i="10"/>
  <c r="O830" i="10"/>
  <c r="O530" i="10"/>
  <c r="O101" i="10"/>
  <c r="O927" i="10"/>
  <c r="O422" i="10"/>
  <c r="O266" i="10"/>
  <c r="O957" i="10"/>
  <c r="O616" i="10"/>
  <c r="O545" i="10"/>
  <c r="O726" i="10"/>
  <c r="O933" i="10"/>
  <c r="O395" i="10"/>
  <c r="O376" i="10"/>
  <c r="O945" i="10"/>
  <c r="O783" i="10"/>
  <c r="O713" i="10"/>
  <c r="O776" i="10"/>
  <c r="O913" i="10"/>
  <c r="O877" i="10"/>
  <c r="O353" i="10"/>
  <c r="O181" i="10"/>
  <c r="O466" i="10"/>
  <c r="O727" i="10"/>
  <c r="O566" i="10"/>
  <c r="O664" i="10"/>
  <c r="O768" i="10"/>
  <c r="O194" i="10"/>
  <c r="O736" i="10"/>
  <c r="O54" i="10"/>
  <c r="O656" i="10"/>
  <c r="O249" i="10"/>
  <c r="O215" i="10"/>
  <c r="O254" i="10"/>
  <c r="O325" i="10"/>
  <c r="O1001" i="10"/>
  <c r="O228" i="10"/>
  <c r="O551" i="10"/>
  <c r="O392" i="10"/>
  <c r="O450" i="10"/>
  <c r="O989" i="10"/>
  <c r="O476" i="10"/>
  <c r="O716" i="10"/>
  <c r="O340" i="10"/>
  <c r="O620" i="10"/>
  <c r="O200" i="10"/>
  <c r="O435" i="10"/>
  <c r="O818" i="10"/>
  <c r="O884" i="10"/>
  <c r="O156" i="10"/>
  <c r="O860" i="10"/>
  <c r="O377" i="10"/>
  <c r="O104" i="10"/>
  <c r="O297" i="10"/>
  <c r="O861" i="10"/>
  <c r="O678" i="10"/>
  <c r="O489" i="10"/>
  <c r="O383" i="10"/>
  <c r="O880" i="10"/>
  <c r="O480" i="10"/>
  <c r="O992" i="10"/>
  <c r="O794" i="10"/>
  <c r="O832" i="10"/>
  <c r="O1000" i="10"/>
  <c r="O925" i="10"/>
  <c r="O779" i="10"/>
  <c r="O583" i="10"/>
  <c r="O870" i="10"/>
  <c r="O598" i="10"/>
  <c r="O859" i="10"/>
  <c r="O905" i="10"/>
  <c r="O468" i="10"/>
  <c r="O222" i="10"/>
  <c r="O271" i="10"/>
  <c r="O1002" i="10"/>
  <c r="O283" i="10"/>
  <c r="O114" i="10"/>
  <c r="O488" i="10"/>
  <c r="O40" i="10"/>
  <c r="O231" i="10"/>
  <c r="O671" i="10"/>
  <c r="O584" i="10"/>
  <c r="O61" i="10"/>
  <c r="O585" i="10"/>
  <c r="O655" i="10"/>
  <c r="O426" i="10"/>
  <c r="O801" i="10"/>
  <c r="O833" i="10"/>
  <c r="O721" i="10"/>
  <c r="O528" i="10"/>
  <c r="O900" i="10"/>
  <c r="O29" i="10"/>
  <c r="O272" i="10"/>
  <c r="O751" i="10"/>
  <c r="O729" i="10"/>
  <c r="O31" i="10"/>
  <c r="O605" i="10"/>
  <c r="O326" i="10"/>
  <c r="O125" i="10"/>
  <c r="O310" i="10"/>
  <c r="O928" i="10"/>
  <c r="O595" i="10"/>
  <c r="O864" i="10"/>
  <c r="O915" i="10"/>
  <c r="O453" i="10"/>
  <c r="O327" i="10"/>
  <c r="O339" i="10"/>
  <c r="O689" i="10"/>
  <c r="O518" i="10"/>
  <c r="O615" i="10"/>
  <c r="O991" i="10"/>
  <c r="O744" i="10"/>
  <c r="O227" i="10"/>
  <c r="O891" i="10"/>
  <c r="O828" i="10"/>
  <c r="O604" i="10"/>
  <c r="O994" i="10"/>
  <c r="O510" i="10"/>
  <c r="O755" i="10"/>
  <c r="O39" i="10"/>
  <c r="O108" i="10"/>
  <c r="O754" i="10"/>
  <c r="O421" i="10"/>
  <c r="O636" i="10"/>
  <c r="O982" i="10"/>
  <c r="O187" i="10"/>
  <c r="O750" i="10"/>
  <c r="O725" i="10"/>
  <c r="O961" i="10"/>
  <c r="O91" i="10"/>
  <c r="O527" i="10"/>
  <c r="O780" i="10"/>
  <c r="O32" i="10"/>
  <c r="O403" i="10"/>
  <c r="O687" i="10"/>
  <c r="O513" i="10"/>
  <c r="O607" i="10"/>
  <c r="O552" i="10"/>
  <c r="O893" i="10"/>
  <c r="O38" i="10"/>
  <c r="O388" i="10"/>
  <c r="O261" i="10"/>
  <c r="O85" i="10"/>
  <c r="O226" i="10"/>
  <c r="O657" i="10"/>
  <c r="O646" i="10"/>
  <c r="O895" i="10"/>
  <c r="O180" i="10"/>
  <c r="O618" i="10"/>
  <c r="O110" i="10"/>
  <c r="O303" i="10"/>
  <c r="O767" i="10"/>
  <c r="O216" i="10"/>
  <c r="O59" i="10"/>
  <c r="O710" i="10"/>
  <c r="O554" i="10"/>
  <c r="O428" i="10"/>
  <c r="O908" i="10"/>
  <c r="O365" i="10"/>
  <c r="O570" i="10"/>
  <c r="O296" i="10"/>
  <c r="O728" i="10"/>
  <c r="O739" i="10"/>
  <c r="O484" i="10"/>
  <c r="O163" i="10"/>
  <c r="O635" i="10"/>
  <c r="O299" i="10"/>
  <c r="O993" i="10"/>
  <c r="O831" i="10"/>
  <c r="O437" i="10"/>
  <c r="O323" i="10"/>
  <c r="O608" i="10"/>
  <c r="O556" i="10"/>
  <c r="O691" i="10"/>
  <c r="O182" i="10"/>
  <c r="O418" i="10"/>
  <c r="O9" i="10"/>
  <c r="O246" i="10"/>
  <c r="O199" i="10"/>
  <c r="O730" i="10"/>
  <c r="O277" i="10"/>
  <c r="O243" i="10"/>
  <c r="O846" i="10"/>
  <c r="O852" i="10"/>
  <c r="O322" i="10"/>
  <c r="O553" i="10"/>
  <c r="O512" i="10"/>
  <c r="O263" i="10"/>
  <c r="O765" i="10"/>
  <c r="O797" i="10"/>
  <c r="O370" i="10"/>
  <c r="O962" i="10"/>
  <c r="O316" i="10"/>
  <c r="O899" i="10"/>
  <c r="O131" i="10"/>
  <c r="O878" i="10"/>
  <c r="O949" i="10"/>
  <c r="O165" i="10"/>
  <c r="O462" i="10"/>
  <c r="O300" i="10"/>
  <c r="O26" i="10"/>
  <c r="O258" i="10"/>
  <c r="O920" i="10"/>
  <c r="O232" i="10"/>
  <c r="O590" i="10"/>
  <c r="O364" i="10"/>
  <c r="O77" i="10"/>
  <c r="O253" i="10"/>
  <c r="O868" i="10"/>
  <c r="O171" i="10"/>
  <c r="O508" i="10"/>
  <c r="O41" i="10"/>
  <c r="O501" i="10"/>
  <c r="O469" i="10"/>
  <c r="O625" i="10"/>
  <c r="O420" i="10"/>
  <c r="O185" i="10"/>
  <c r="O966" i="10"/>
  <c r="O197" i="10"/>
  <c r="O337" i="10"/>
  <c r="O279" i="10"/>
  <c r="O66" i="10"/>
  <c r="O460" i="10"/>
  <c r="O752" i="10"/>
  <c r="O619" i="10"/>
  <c r="O117" i="10"/>
  <c r="O500" i="10"/>
  <c r="O650" i="10"/>
  <c r="O632" i="10"/>
  <c r="O196" i="10"/>
  <c r="O333" i="10"/>
  <c r="O979" i="10"/>
  <c r="O786" i="10"/>
  <c r="O452" i="10"/>
  <c r="O843" i="10"/>
  <c r="O221" i="10"/>
  <c r="O948" i="10"/>
  <c r="O795" i="10"/>
  <c r="O724" i="10"/>
  <c r="O289" i="10"/>
  <c r="O787" i="10"/>
  <c r="O62" i="10"/>
  <c r="O760" i="10"/>
  <c r="O668" i="10"/>
  <c r="O136" i="10"/>
  <c r="O346" i="10"/>
  <c r="O630" i="10"/>
  <c r="O823" i="10"/>
  <c r="O11" i="10"/>
  <c r="O816" i="10"/>
  <c r="O777" i="10"/>
  <c r="O929" i="10"/>
  <c r="O150" i="10"/>
  <c r="O793" i="10"/>
  <c r="O815" i="10"/>
  <c r="O233" i="10"/>
  <c r="O6" i="10"/>
  <c r="M24" i="18"/>
  <c r="O4" i="10"/>
  <c r="M22" i="18"/>
  <c r="O7" i="10"/>
  <c r="M25" i="18"/>
  <c r="N5" i="10"/>
  <c r="L23" i="18"/>
  <c r="O8" i="10"/>
  <c r="M26" i="18"/>
  <c r="M1" i="10"/>
  <c r="M2" i="10"/>
  <c r="P777" i="10" l="1"/>
  <c r="P233" i="10"/>
  <c r="P823" i="10"/>
  <c r="P289" i="10"/>
  <c r="P221" i="10"/>
  <c r="P752" i="10"/>
  <c r="P337" i="10"/>
  <c r="P420" i="10"/>
  <c r="P150" i="10"/>
  <c r="P11" i="10"/>
  <c r="P136" i="10"/>
  <c r="P787" i="10"/>
  <c r="P948" i="10"/>
  <c r="P786" i="10"/>
  <c r="P632" i="10"/>
  <c r="P619" i="10"/>
  <c r="P279" i="10"/>
  <c r="P185" i="10"/>
  <c r="P501" i="10"/>
  <c r="P868" i="10"/>
  <c r="P590" i="10"/>
  <c r="P26" i="10"/>
  <c r="P949" i="10"/>
  <c r="P316" i="10"/>
  <c r="P765" i="10"/>
  <c r="P322" i="10"/>
  <c r="P277" i="10"/>
  <c r="P9" i="10"/>
  <c r="P556" i="10"/>
  <c r="P831" i="10"/>
  <c r="P163" i="10"/>
  <c r="P296" i="10"/>
  <c r="P428" i="10"/>
  <c r="P216" i="10"/>
  <c r="P618" i="10"/>
  <c r="P657" i="10"/>
  <c r="P388" i="10"/>
  <c r="P607" i="10"/>
  <c r="P32" i="10"/>
  <c r="P961" i="10"/>
  <c r="P982" i="10"/>
  <c r="P108" i="10"/>
  <c r="P994" i="10"/>
  <c r="P227" i="10"/>
  <c r="P518" i="10"/>
  <c r="P453" i="10"/>
  <c r="P928" i="10"/>
  <c r="P605" i="10"/>
  <c r="P272" i="10"/>
  <c r="P721" i="10"/>
  <c r="P655" i="10"/>
  <c r="P671" i="10"/>
  <c r="P114" i="10"/>
  <c r="P222" i="10"/>
  <c r="P598" i="10"/>
  <c r="P925" i="10"/>
  <c r="P992" i="10"/>
  <c r="P489" i="10"/>
  <c r="P104" i="10"/>
  <c r="P884" i="10"/>
  <c r="P620" i="10"/>
  <c r="P989" i="10"/>
  <c r="P228" i="10"/>
  <c r="P215" i="10"/>
  <c r="P736" i="10"/>
  <c r="P566" i="10"/>
  <c r="P353" i="10"/>
  <c r="P713" i="10"/>
  <c r="P395" i="10"/>
  <c r="P616" i="10"/>
  <c r="P927" i="10"/>
  <c r="P455" i="10"/>
  <c r="P886" i="10"/>
  <c r="P874" i="10"/>
  <c r="P341" i="10"/>
  <c r="P892" i="10"/>
  <c r="P940" i="10"/>
  <c r="P719" i="10"/>
  <c r="P248" i="10"/>
  <c r="P82" i="10"/>
  <c r="P822" i="10"/>
  <c r="P36" i="10"/>
  <c r="P166" i="10"/>
  <c r="P398" i="10"/>
  <c r="P432" i="10"/>
  <c r="P122" i="10"/>
  <c r="P662" i="10"/>
  <c r="P932" i="10"/>
  <c r="P190" i="10"/>
  <c r="P479" i="10"/>
  <c r="P240" i="10"/>
  <c r="P707" i="10"/>
  <c r="P399" i="10"/>
  <c r="P298" i="10"/>
  <c r="P381" i="10"/>
  <c r="P885" i="10"/>
  <c r="P115" i="10"/>
  <c r="P549" i="10"/>
  <c r="P622" i="10"/>
  <c r="P183" i="10"/>
  <c r="P152" i="10"/>
  <c r="P679" i="10"/>
  <c r="P140" i="10"/>
  <c r="P57" i="10"/>
  <c r="P606" i="10"/>
  <c r="P493" i="10"/>
  <c r="P758" i="10"/>
  <c r="P704" i="10"/>
  <c r="P119" i="10"/>
  <c r="P593" i="10"/>
  <c r="P807" i="10"/>
  <c r="P234" i="10"/>
  <c r="P20" i="10"/>
  <c r="P15" i="10"/>
  <c r="P580" i="10"/>
  <c r="P214" i="10"/>
  <c r="P465" i="10"/>
  <c r="P624" i="10"/>
  <c r="P406" i="10"/>
  <c r="P139" i="10"/>
  <c r="P802" i="10"/>
  <c r="P578" i="10"/>
  <c r="P491" i="10"/>
  <c r="P806" i="10"/>
  <c r="P90" i="10"/>
  <c r="P112" i="10"/>
  <c r="P427" i="10"/>
  <c r="P537" i="10"/>
  <c r="P18" i="10"/>
  <c r="P237" i="10"/>
  <c r="P107" i="10"/>
  <c r="P812" i="10"/>
  <c r="P492" i="10"/>
  <c r="P639" i="10"/>
  <c r="P906" i="10"/>
  <c r="P796" i="10"/>
  <c r="P281" i="10"/>
  <c r="P438" i="10"/>
  <c r="P847" i="10"/>
  <c r="P330" i="10"/>
  <c r="P160" i="10"/>
  <c r="P135" i="10"/>
  <c r="P13" i="10"/>
  <c r="P27" i="10"/>
  <c r="P86" i="10"/>
  <c r="P507" i="10"/>
  <c r="P515" i="10"/>
  <c r="P659" i="10"/>
  <c r="P83" i="10"/>
  <c r="P548" i="10"/>
  <c r="P274" i="10"/>
  <c r="P558" i="10"/>
  <c r="P335" i="10"/>
  <c r="P550" i="10"/>
  <c r="P76" i="10"/>
  <c r="P363" i="10"/>
  <c r="P151" i="10"/>
  <c r="P943" i="10"/>
  <c r="P425" i="10"/>
  <c r="P999" i="10"/>
  <c r="P118" i="10"/>
  <c r="P471" i="10"/>
  <c r="P97" i="10"/>
  <c r="P487" i="10"/>
  <c r="P202" i="10"/>
  <c r="P882" i="10"/>
  <c r="P881" i="10"/>
  <c r="P285" i="10"/>
  <c r="P519" i="10"/>
  <c r="P565" i="10"/>
  <c r="P286" i="10"/>
  <c r="P464" i="10"/>
  <c r="P529" i="10"/>
  <c r="P184" i="10"/>
  <c r="P693" i="10"/>
  <c r="P959" i="10"/>
  <c r="P841" i="10"/>
  <c r="P613" i="10"/>
  <c r="P547" i="10"/>
  <c r="P143" i="10"/>
  <c r="P71" i="10"/>
  <c r="P850" i="10"/>
  <c r="P384" i="10"/>
  <c r="P669" i="10"/>
  <c r="P733" i="10"/>
  <c r="P84" i="10"/>
  <c r="P983" i="10"/>
  <c r="P924" i="10"/>
  <c r="P663" i="10"/>
  <c r="P439" i="10"/>
  <c r="P378" i="10"/>
  <c r="P189" i="10"/>
  <c r="P147" i="10"/>
  <c r="P876" i="10"/>
  <c r="P965" i="10"/>
  <c r="P448" i="10"/>
  <c r="P586" i="10"/>
  <c r="P536" i="10"/>
  <c r="P109" i="10"/>
  <c r="P790" i="10"/>
  <c r="P987" i="10"/>
  <c r="P986" i="10"/>
  <c r="P302" i="10"/>
  <c r="P631" i="10"/>
  <c r="P338" i="10"/>
  <c r="P901" i="10"/>
  <c r="P497" i="10"/>
  <c r="P56" i="10"/>
  <c r="P541" i="10"/>
  <c r="P126" i="10"/>
  <c r="P74" i="10"/>
  <c r="P858" i="10"/>
  <c r="P496" i="10"/>
  <c r="P918" i="10"/>
  <c r="P433" i="10"/>
  <c r="P467" i="10"/>
  <c r="P533" i="10"/>
  <c r="P386" i="10"/>
  <c r="P64" i="10"/>
  <c r="P976" i="10"/>
  <c r="P482" i="10"/>
  <c r="P910" i="10"/>
  <c r="P969" i="10"/>
  <c r="P366" i="10"/>
  <c r="P192" i="10"/>
  <c r="P666" i="10"/>
  <c r="P280" i="10"/>
  <c r="P473" i="10"/>
  <c r="P887" i="10"/>
  <c r="P431" i="10"/>
  <c r="P703" i="10"/>
  <c r="P23" i="10"/>
  <c r="P708" i="10"/>
  <c r="P890" i="10"/>
  <c r="P105" i="10"/>
  <c r="P270" i="10"/>
  <c r="P771" i="10"/>
  <c r="P490" i="10"/>
  <c r="P952" i="10"/>
  <c r="P287" i="10"/>
  <c r="P116" i="10"/>
  <c r="P875" i="10"/>
  <c r="P397" i="10"/>
  <c r="P690" i="10"/>
  <c r="P423" i="10"/>
  <c r="P257" i="10"/>
  <c r="P393" i="10"/>
  <c r="P749" i="10"/>
  <c r="P936" i="10"/>
  <c r="P60" i="10"/>
  <c r="P775" i="10"/>
  <c r="P311" i="10"/>
  <c r="P872" i="10"/>
  <c r="P317" i="10"/>
  <c r="P642" i="10"/>
  <c r="P970" i="10"/>
  <c r="P793" i="10"/>
  <c r="P816" i="10"/>
  <c r="P346" i="10"/>
  <c r="P62" i="10"/>
  <c r="P795" i="10"/>
  <c r="P452" i="10"/>
  <c r="P196" i="10"/>
  <c r="P117" i="10"/>
  <c r="P66" i="10"/>
  <c r="P966" i="10"/>
  <c r="P469" i="10"/>
  <c r="P171" i="10"/>
  <c r="P364" i="10"/>
  <c r="P258" i="10"/>
  <c r="P165" i="10"/>
  <c r="P899" i="10"/>
  <c r="P797" i="10"/>
  <c r="P553" i="10"/>
  <c r="P243" i="10"/>
  <c r="P246" i="10"/>
  <c r="P691" i="10"/>
  <c r="P437" i="10"/>
  <c r="P635" i="10"/>
  <c r="P728" i="10"/>
  <c r="P908" i="10"/>
  <c r="P59" i="10"/>
  <c r="P110" i="10"/>
  <c r="P646" i="10"/>
  <c r="P261" i="10"/>
  <c r="P552" i="10"/>
  <c r="P403" i="10"/>
  <c r="P91" i="10"/>
  <c r="P187" i="10"/>
  <c r="P754" i="10"/>
  <c r="P510" i="10"/>
  <c r="P891" i="10"/>
  <c r="P615" i="10"/>
  <c r="P327" i="10"/>
  <c r="P595" i="10"/>
  <c r="P326" i="10"/>
  <c r="P751" i="10"/>
  <c r="P528" i="10"/>
  <c r="P426" i="10"/>
  <c r="P584" i="10"/>
  <c r="P488" i="10"/>
  <c r="P271" i="10"/>
  <c r="P859" i="10"/>
  <c r="P779" i="10"/>
  <c r="P794" i="10"/>
  <c r="P383" i="10"/>
  <c r="P297" i="10"/>
  <c r="P156" i="10"/>
  <c r="P200" i="10"/>
  <c r="P476" i="10"/>
  <c r="P551" i="10"/>
  <c r="P254" i="10"/>
  <c r="P54" i="10"/>
  <c r="P664" i="10"/>
  <c r="P181" i="10"/>
  <c r="P776" i="10"/>
  <c r="P376" i="10"/>
  <c r="P545" i="10"/>
  <c r="P422" i="10"/>
  <c r="P830" i="10"/>
  <c r="P218" i="10"/>
  <c r="P896" i="10"/>
  <c r="P442" i="10"/>
  <c r="P245" i="10"/>
  <c r="P99" i="10"/>
  <c r="P683" i="10"/>
  <c r="P486" i="10"/>
  <c r="P842" i="10"/>
  <c r="P329" i="10"/>
  <c r="P674" i="10"/>
  <c r="P162" i="10"/>
  <c r="P824" i="10"/>
  <c r="P315" i="10"/>
  <c r="P628" i="10"/>
  <c r="P695" i="10"/>
  <c r="P865" i="10"/>
  <c r="P416" i="10"/>
  <c r="P385" i="10"/>
  <c r="P210" i="10"/>
  <c r="P359" i="10"/>
  <c r="P68" i="10"/>
  <c r="P282" i="10"/>
  <c r="P676" i="10"/>
  <c r="P869" i="10"/>
  <c r="P538" i="10"/>
  <c r="P947" i="10"/>
  <c r="P774" i="10"/>
  <c r="P535" i="10"/>
  <c r="P973" i="10"/>
  <c r="P904" i="10"/>
  <c r="P22" i="10"/>
  <c r="P834" i="10"/>
  <c r="P177" i="10"/>
  <c r="P770" i="10"/>
  <c r="P651" i="10"/>
  <c r="P235" i="10"/>
  <c r="P368" i="10"/>
  <c r="P652" i="10"/>
  <c r="P505" i="10"/>
  <c r="P250" i="10"/>
  <c r="P974" i="10"/>
  <c r="P686" i="10"/>
  <c r="P675" i="10"/>
  <c r="P909" i="10"/>
  <c r="P154" i="10"/>
  <c r="P694" i="10"/>
  <c r="P866" i="10"/>
  <c r="P220" i="10"/>
  <c r="P995" i="10"/>
  <c r="P293" i="10"/>
  <c r="P702" i="10"/>
  <c r="P30" i="10"/>
  <c r="P358" i="10"/>
  <c r="P275" i="10"/>
  <c r="P700" i="10"/>
  <c r="P247" i="10"/>
  <c r="P988" i="10"/>
  <c r="P111" i="10"/>
  <c r="P52" i="10"/>
  <c r="P444" i="10"/>
  <c r="P967" i="10"/>
  <c r="P223" i="10"/>
  <c r="P434" i="10"/>
  <c r="P206" i="10"/>
  <c r="P958" i="10"/>
  <c r="P854" i="10"/>
  <c r="P314" i="10"/>
  <c r="P128" i="10"/>
  <c r="P731" i="10"/>
  <c r="P161" i="10"/>
  <c r="P308" i="10"/>
  <c r="P239" i="10"/>
  <c r="P717" i="10"/>
  <c r="P840" i="10"/>
  <c r="P654" i="10"/>
  <c r="P516" i="10"/>
  <c r="P753" i="10"/>
  <c r="P43" i="10"/>
  <c r="P42" i="10"/>
  <c r="P990" i="10"/>
  <c r="P169" i="10"/>
  <c r="P157" i="10"/>
  <c r="P809" i="10"/>
  <c r="P511" i="10"/>
  <c r="P138" i="10"/>
  <c r="P665" i="10"/>
  <c r="P978" i="10"/>
  <c r="P772" i="10"/>
  <c r="P946" i="10"/>
  <c r="P617" i="10"/>
  <c r="P907" i="10"/>
  <c r="P495" i="10"/>
  <c r="P193" i="10"/>
  <c r="P564" i="10"/>
  <c r="P912" i="10"/>
  <c r="P742" i="10"/>
  <c r="P597" i="10"/>
  <c r="P260" i="10"/>
  <c r="P120" i="10"/>
  <c r="P142" i="10"/>
  <c r="P242" i="10"/>
  <c r="P481" i="10"/>
  <c r="P579" i="10"/>
  <c r="P459" i="10"/>
  <c r="P857" i="10"/>
  <c r="P367" i="10"/>
  <c r="P195" i="10"/>
  <c r="P369" i="10"/>
  <c r="P255" i="10"/>
  <c r="P975" i="10"/>
  <c r="P603" i="10"/>
  <c r="P919" i="10"/>
  <c r="P853" i="10"/>
  <c r="P351" i="10"/>
  <c r="P788" i="10"/>
  <c r="P941" i="10"/>
  <c r="P968" i="10"/>
  <c r="P92" i="10"/>
  <c r="P709" i="10"/>
  <c r="P174" i="10"/>
  <c r="P503" i="10"/>
  <c r="P14" i="10"/>
  <c r="P531" i="10"/>
  <c r="P372" i="10"/>
  <c r="P641" i="10"/>
  <c r="P244" i="10"/>
  <c r="P70" i="10"/>
  <c r="P894" i="10"/>
  <c r="P863" i="10"/>
  <c r="P502" i="10"/>
  <c r="P745" i="10"/>
  <c r="P191" i="10"/>
  <c r="P336" i="10"/>
  <c r="P95" i="10"/>
  <c r="P576" i="10"/>
  <c r="P681" i="10"/>
  <c r="P837" i="10"/>
  <c r="P123" i="10"/>
  <c r="P811" i="10"/>
  <c r="P292" i="10"/>
  <c r="P37" i="10"/>
  <c r="P106" i="10"/>
  <c r="P764" i="10"/>
  <c r="P203" i="10"/>
  <c r="P153" i="10"/>
  <c r="P78" i="10"/>
  <c r="P73" i="10"/>
  <c r="P430" i="10"/>
  <c r="P324" i="10"/>
  <c r="P814" i="10"/>
  <c r="P16" i="10"/>
  <c r="P701" i="10"/>
  <c r="P525" i="10"/>
  <c r="P956" i="10"/>
  <c r="P148" i="10"/>
  <c r="P132" i="10"/>
  <c r="P902" i="10"/>
  <c r="P172" i="10"/>
  <c r="P284" i="10"/>
  <c r="P873" i="10"/>
  <c r="P559" i="10"/>
  <c r="P673" i="10"/>
  <c r="P362" i="10"/>
  <c r="P697" i="10"/>
  <c r="P914" i="10"/>
  <c r="P477" i="10"/>
  <c r="P354" i="10"/>
  <c r="P494" i="10"/>
  <c r="P264" i="10"/>
  <c r="P291" i="10"/>
  <c r="P741" i="10"/>
  <c r="P72" i="10"/>
  <c r="P144" i="10"/>
  <c r="P355" i="10"/>
  <c r="P390" i="10"/>
  <c r="P954" i="10"/>
  <c r="P596" i="10"/>
  <c r="P46" i="10"/>
  <c r="P447" i="10"/>
  <c r="P94" i="10"/>
  <c r="P567" i="10"/>
  <c r="P546" i="10"/>
  <c r="P305" i="10"/>
  <c r="P953" i="10"/>
  <c r="P839" i="10"/>
  <c r="P815" i="10"/>
  <c r="P760" i="10"/>
  <c r="P724" i="10"/>
  <c r="P843" i="10"/>
  <c r="P333" i="10"/>
  <c r="P500" i="10"/>
  <c r="P460" i="10"/>
  <c r="P197" i="10"/>
  <c r="P625" i="10"/>
  <c r="P508" i="10"/>
  <c r="P77" i="10"/>
  <c r="P920" i="10"/>
  <c r="P462" i="10"/>
  <c r="P131" i="10"/>
  <c r="P370" i="10"/>
  <c r="P512" i="10"/>
  <c r="P846" i="10"/>
  <c r="P199" i="10"/>
  <c r="P182" i="10"/>
  <c r="P323" i="10"/>
  <c r="P299" i="10"/>
  <c r="P739" i="10"/>
  <c r="P365" i="10"/>
  <c r="P710" i="10"/>
  <c r="P303" i="10"/>
  <c r="P895" i="10"/>
  <c r="P85" i="10"/>
  <c r="P893" i="10"/>
  <c r="P687" i="10"/>
  <c r="P527" i="10"/>
  <c r="P750" i="10"/>
  <c r="P421" i="10"/>
  <c r="P755" i="10"/>
  <c r="P828" i="10"/>
  <c r="P991" i="10"/>
  <c r="P339" i="10"/>
  <c r="P864" i="10"/>
  <c r="P125" i="10"/>
  <c r="P729" i="10"/>
  <c r="P900" i="10"/>
  <c r="P801" i="10"/>
  <c r="P61" i="10"/>
  <c r="P40" i="10"/>
  <c r="P1002" i="10"/>
  <c r="P905" i="10"/>
  <c r="P583" i="10"/>
  <c r="P832" i="10"/>
  <c r="P880" i="10"/>
  <c r="P861" i="10"/>
  <c r="P860" i="10"/>
  <c r="P435" i="10"/>
  <c r="P716" i="10"/>
  <c r="P392" i="10"/>
  <c r="P325" i="10"/>
  <c r="P656" i="10"/>
  <c r="P768" i="10"/>
  <c r="P466" i="10"/>
  <c r="P913" i="10"/>
  <c r="P945" i="10"/>
  <c r="P726" i="10"/>
  <c r="P266" i="10"/>
  <c r="P530" i="10"/>
  <c r="P443" i="10"/>
  <c r="P213" i="10"/>
  <c r="P472" i="10"/>
  <c r="P542" i="10"/>
  <c r="P819" i="10"/>
  <c r="P997" i="10"/>
  <c r="P917" i="10"/>
  <c r="P360" i="10"/>
  <c r="P712" i="10"/>
  <c r="P998" i="10"/>
  <c r="P205" i="10"/>
  <c r="P722" i="10"/>
  <c r="P417" i="10"/>
  <c r="P307" i="10"/>
  <c r="P350" i="10"/>
  <c r="P643" i="10"/>
  <c r="P523" i="10"/>
  <c r="P357" i="10"/>
  <c r="P888" i="10"/>
  <c r="P862" i="10"/>
  <c r="P175" i="10"/>
  <c r="P334" i="10"/>
  <c r="P374" i="10"/>
  <c r="P331" i="10"/>
  <c r="P649" i="10"/>
  <c r="P371" i="10"/>
  <c r="P12" i="10"/>
  <c r="P609" i="10"/>
  <c r="P867" i="10"/>
  <c r="P498" i="10"/>
  <c r="P706" i="10"/>
  <c r="P445" i="10"/>
  <c r="P561" i="10"/>
  <c r="P288" i="10"/>
  <c r="P159" i="10"/>
  <c r="P985" i="10"/>
  <c r="P17" i="10"/>
  <c r="P799" i="10"/>
  <c r="P705" i="10"/>
  <c r="P290" i="10"/>
  <c r="P267" i="10"/>
  <c r="P463" i="10"/>
  <c r="P211" i="10"/>
  <c r="P855" i="10"/>
  <c r="P781" i="10"/>
  <c r="P238" i="10"/>
  <c r="P591" i="10"/>
  <c r="P939" i="10"/>
  <c r="P836" i="10"/>
  <c r="P800" i="10"/>
  <c r="P45" i="10"/>
  <c r="P186" i="10"/>
  <c r="P594" i="10"/>
  <c r="P883" i="10"/>
  <c r="P805" i="10"/>
  <c r="P149" i="10"/>
  <c r="P379" i="10"/>
  <c r="P692" i="10"/>
  <c r="P424" i="10"/>
  <c r="P382" i="10"/>
  <c r="P262" i="10"/>
  <c r="P320" i="10"/>
  <c r="P361" i="10"/>
  <c r="P454" i="10"/>
  <c r="P53" i="10"/>
  <c r="P356" i="10"/>
  <c r="P429" i="10"/>
  <c r="P942" i="10"/>
  <c r="P667" i="10"/>
  <c r="P984" i="10"/>
  <c r="P259" i="10"/>
  <c r="P273" i="10"/>
  <c r="P301" i="10"/>
  <c r="P766" i="10"/>
  <c r="P251" i="10"/>
  <c r="P789" i="10"/>
  <c r="P457" i="10"/>
  <c r="P626" i="10"/>
  <c r="P134" i="10"/>
  <c r="P19" i="10"/>
  <c r="P409" i="10"/>
  <c r="P903" i="10"/>
  <c r="P938" i="10"/>
  <c r="P645" i="10"/>
  <c r="P133" i="10"/>
  <c r="P971" i="10"/>
  <c r="P610" i="10"/>
  <c r="P504" i="10"/>
  <c r="P602" i="10"/>
  <c r="P734" i="10"/>
  <c r="P785" i="10"/>
  <c r="P348" i="10"/>
  <c r="P208" i="10"/>
  <c r="P569" i="10"/>
  <c r="P387" i="10"/>
  <c r="P820" i="10"/>
  <c r="P98" i="10"/>
  <c r="P318" i="10"/>
  <c r="P176" i="10"/>
  <c r="P342" i="10"/>
  <c r="P682" i="10"/>
  <c r="P746" i="10"/>
  <c r="P121" i="10"/>
  <c r="P375" i="10"/>
  <c r="P680" i="10"/>
  <c r="P871" i="10"/>
  <c r="P230" i="10"/>
  <c r="P269" i="10"/>
  <c r="P813" i="10"/>
  <c r="P521" i="10"/>
  <c r="P96" i="10"/>
  <c r="P856" i="10"/>
  <c r="P34" i="10"/>
  <c r="P75" i="10"/>
  <c r="P672" i="10"/>
  <c r="P849" i="10"/>
  <c r="P844" i="10"/>
  <c r="P647" i="10"/>
  <c r="P640" i="10"/>
  <c r="P627" i="10"/>
  <c r="P637" i="10"/>
  <c r="P63" i="10"/>
  <c r="P577" i="10"/>
  <c r="P784" i="10"/>
  <c r="P483" i="10"/>
  <c r="P532" i="10"/>
  <c r="P922" i="10"/>
  <c r="P543" i="10"/>
  <c r="P294" i="10"/>
  <c r="P738" i="10"/>
  <c r="P328" i="10"/>
  <c r="P415" i="10"/>
  <c r="P600" i="10"/>
  <c r="P544" i="10"/>
  <c r="P69" i="10"/>
  <c r="P401" i="10"/>
  <c r="P829" i="10"/>
  <c r="P926" i="10"/>
  <c r="P587" i="10"/>
  <c r="P396" i="10"/>
  <c r="P158" i="10"/>
  <c r="P168" i="10"/>
  <c r="P782" i="10"/>
  <c r="P916" i="10"/>
  <c r="P514" i="10"/>
  <c r="P306" i="10"/>
  <c r="P897" i="10"/>
  <c r="P972" i="10"/>
  <c r="P461" i="10"/>
  <c r="P588" i="10"/>
  <c r="P930" i="10"/>
  <c r="P568" i="10"/>
  <c r="P88" i="10"/>
  <c r="P127" i="10"/>
  <c r="P276" i="10"/>
  <c r="P638" i="10"/>
  <c r="P25" i="10"/>
  <c r="P634" i="10"/>
  <c r="P838" i="10"/>
  <c r="P145" i="10"/>
  <c r="P623" i="10"/>
  <c r="P389" i="10"/>
  <c r="P653" i="10"/>
  <c r="P456" i="10"/>
  <c r="P295" i="10"/>
  <c r="P996" i="10"/>
  <c r="P977" i="10"/>
  <c r="P198" i="10"/>
  <c r="P629" i="10"/>
  <c r="P773" i="10"/>
  <c r="P446" i="10"/>
  <c r="P209" i="10"/>
  <c r="P589" i="10"/>
  <c r="P35" i="10"/>
  <c r="P581" i="10"/>
  <c r="P391" i="10"/>
  <c r="P164" i="10"/>
  <c r="P520" i="10"/>
  <c r="P698" i="10"/>
  <c r="P937" i="10"/>
  <c r="P747" i="10"/>
  <c r="P612" i="10"/>
  <c r="P759" i="10"/>
  <c r="P911" i="10"/>
  <c r="P557" i="10"/>
  <c r="P630" i="10"/>
  <c r="P929" i="10"/>
  <c r="P668" i="10"/>
  <c r="P979" i="10"/>
  <c r="P650" i="10"/>
  <c r="P41" i="10"/>
  <c r="P253" i="10"/>
  <c r="P232" i="10"/>
  <c r="P300" i="10"/>
  <c r="P878" i="10"/>
  <c r="P962" i="10"/>
  <c r="P263" i="10"/>
  <c r="P852" i="10"/>
  <c r="P730" i="10"/>
  <c r="P418" i="10"/>
  <c r="P608" i="10"/>
  <c r="P993" i="10"/>
  <c r="P484" i="10"/>
  <c r="P570" i="10"/>
  <c r="P554" i="10"/>
  <c r="P767" i="10"/>
  <c r="P180" i="10"/>
  <c r="P226" i="10"/>
  <c r="P38" i="10"/>
  <c r="P513" i="10"/>
  <c r="P780" i="10"/>
  <c r="P725" i="10"/>
  <c r="P636" i="10"/>
  <c r="P39" i="10"/>
  <c r="P604" i="10"/>
  <c r="P744" i="10"/>
  <c r="P689" i="10"/>
  <c r="P915" i="10"/>
  <c r="P310" i="10"/>
  <c r="P31" i="10"/>
  <c r="P29" i="10"/>
  <c r="P833" i="10"/>
  <c r="P585" i="10"/>
  <c r="P231" i="10"/>
  <c r="P283" i="10"/>
  <c r="P468" i="10"/>
  <c r="P870" i="10"/>
  <c r="P1000" i="10"/>
  <c r="P480" i="10"/>
  <c r="P678" i="10"/>
  <c r="P377" i="10"/>
  <c r="P818" i="10"/>
  <c r="P340" i="10"/>
  <c r="P450" i="10"/>
  <c r="P1001" i="10"/>
  <c r="P249" i="10"/>
  <c r="P194" i="10"/>
  <c r="P727" i="10"/>
  <c r="P877" i="10"/>
  <c r="P783" i="10"/>
  <c r="P933" i="10"/>
  <c r="P957" i="10"/>
  <c r="P101" i="10"/>
  <c r="P714" i="10"/>
  <c r="P343" i="10"/>
  <c r="P278" i="10"/>
  <c r="P33" i="10"/>
  <c r="P963" i="10"/>
  <c r="P756" i="10"/>
  <c r="P614" i="10"/>
  <c r="P188" i="10"/>
  <c r="P67" i="10"/>
  <c r="P81" i="10"/>
  <c r="P344" i="10"/>
  <c r="P737" i="10"/>
  <c r="P204" i="10"/>
  <c r="P440" i="10"/>
  <c r="P312" i="10"/>
  <c r="P934" i="10"/>
  <c r="P394" i="10"/>
  <c r="P400" i="10"/>
  <c r="P229" i="10"/>
  <c r="P24" i="10"/>
  <c r="P677" i="10"/>
  <c r="P87" i="10"/>
  <c r="P562" i="10"/>
  <c r="P207" i="10"/>
  <c r="P100" i="10"/>
  <c r="P582" i="10"/>
  <c r="P499" i="10"/>
  <c r="P573" i="10"/>
  <c r="P555" i="10"/>
  <c r="P699" i="10"/>
  <c r="P517" i="10"/>
  <c r="P474" i="10"/>
  <c r="P804" i="10"/>
  <c r="P711" i="10"/>
  <c r="P173" i="10"/>
  <c r="P761" i="10"/>
  <c r="P763" i="10"/>
  <c r="P898" i="10"/>
  <c r="P130" i="10"/>
  <c r="P715" i="10"/>
  <c r="P980" i="10"/>
  <c r="P798" i="10"/>
  <c r="P179" i="10"/>
  <c r="P219" i="10"/>
  <c r="P256" i="10"/>
  <c r="P137" i="10"/>
  <c r="P441" i="10"/>
  <c r="P404" i="10"/>
  <c r="P791" i="10"/>
  <c r="P964" i="10"/>
  <c r="P236" i="10"/>
  <c r="P419" i="10"/>
  <c r="P1003" i="10"/>
  <c r="P808" i="10"/>
  <c r="P506" i="10"/>
  <c r="P688" i="10"/>
  <c r="P648" i="10"/>
  <c r="P65" i="10"/>
  <c r="P723" i="10"/>
  <c r="P743" i="10"/>
  <c r="P696" i="10"/>
  <c r="P611" i="10"/>
  <c r="P224" i="10"/>
  <c r="P478" i="10"/>
  <c r="P944" i="10"/>
  <c r="P217" i="10"/>
  <c r="P50" i="10"/>
  <c r="P414" i="10"/>
  <c r="P436" i="10"/>
  <c r="P412" i="10"/>
  <c r="P48" i="10"/>
  <c r="P80" i="10"/>
  <c r="P44" i="10"/>
  <c r="P241" i="10"/>
  <c r="P58" i="10"/>
  <c r="P402" i="10"/>
  <c r="P644" i="10"/>
  <c r="P309" i="10"/>
  <c r="P571" i="10"/>
  <c r="P93" i="10"/>
  <c r="P826" i="10"/>
  <c r="P102" i="10"/>
  <c r="P685" i="10"/>
  <c r="P921" i="10"/>
  <c r="P449" i="10"/>
  <c r="P821" i="10"/>
  <c r="P321" i="10"/>
  <c r="P621" i="10"/>
  <c r="P817" i="10"/>
  <c r="P684" i="10"/>
  <c r="P155" i="10"/>
  <c r="P950" i="10"/>
  <c r="P407" i="10"/>
  <c r="P762" i="10"/>
  <c r="P592" i="10"/>
  <c r="P658" i="10"/>
  <c r="P129" i="10"/>
  <c r="P146" i="10"/>
  <c r="P89" i="10"/>
  <c r="P835" i="10"/>
  <c r="P167" i="10"/>
  <c r="P827" i="10"/>
  <c r="P332" i="10"/>
  <c r="P825" i="10"/>
  <c r="P848" i="10"/>
  <c r="P935" i="10"/>
  <c r="P451" i="10"/>
  <c r="P265" i="10"/>
  <c r="P47" i="10"/>
  <c r="P170" i="10"/>
  <c r="P955" i="10"/>
  <c r="P113" i="10"/>
  <c r="P851" i="10"/>
  <c r="P540" i="10"/>
  <c r="P740" i="10"/>
  <c r="P524" i="10"/>
  <c r="P313" i="10"/>
  <c r="P735" i="10"/>
  <c r="P413" i="10"/>
  <c r="P21" i="10"/>
  <c r="P931" i="10"/>
  <c r="P757" i="10"/>
  <c r="P923" i="10"/>
  <c r="P225" i="10"/>
  <c r="P49" i="10"/>
  <c r="P574" i="10"/>
  <c r="P960" i="10"/>
  <c r="P141" i="10"/>
  <c r="P720" i="10"/>
  <c r="P319" i="10"/>
  <c r="P522" i="10"/>
  <c r="P879" i="10"/>
  <c r="P178" i="10"/>
  <c r="P526" i="10"/>
  <c r="P572" i="10"/>
  <c r="P485" i="10"/>
  <c r="P470" i="10"/>
  <c r="P304" i="10"/>
  <c r="P405" i="10"/>
  <c r="P79" i="10"/>
  <c r="P509" i="10"/>
  <c r="P124" i="10"/>
  <c r="P475" i="10"/>
  <c r="P810" i="10"/>
  <c r="P575" i="10"/>
  <c r="P268" i="10"/>
  <c r="P408" i="10"/>
  <c r="P889" i="10"/>
  <c r="P718" i="10"/>
  <c r="P560" i="10"/>
  <c r="P345" i="10"/>
  <c r="P951" i="10"/>
  <c r="P55" i="10"/>
  <c r="P803" i="10"/>
  <c r="P410" i="10"/>
  <c r="P373" i="10"/>
  <c r="P792" i="10"/>
  <c r="P563" i="10"/>
  <c r="P380" i="10"/>
  <c r="P51" i="10"/>
  <c r="P252" i="10"/>
  <c r="P778" i="10"/>
  <c r="P661" i="10"/>
  <c r="P981" i="10"/>
  <c r="P28" i="10"/>
  <c r="P633" i="10"/>
  <c r="P748" i="10"/>
  <c r="P212" i="10"/>
  <c r="P103" i="10"/>
  <c r="P845" i="10"/>
  <c r="P599" i="10"/>
  <c r="P347" i="10"/>
  <c r="P539" i="10"/>
  <c r="P732" i="10"/>
  <c r="P349" i="10"/>
  <c r="P660" i="10"/>
  <c r="P10" i="10"/>
  <c r="P458" i="10"/>
  <c r="P201" i="10"/>
  <c r="P670" i="10"/>
  <c r="P601" i="10"/>
  <c r="P411" i="10"/>
  <c r="P352" i="10"/>
  <c r="P769" i="10"/>
  <c r="P534" i="10"/>
  <c r="P4" i="10"/>
  <c r="N22" i="18"/>
  <c r="O5" i="10"/>
  <c r="M23" i="18"/>
  <c r="P8" i="10"/>
  <c r="N26" i="18"/>
  <c r="P7" i="10"/>
  <c r="N25" i="18"/>
  <c r="P6" i="10"/>
  <c r="N24" i="18"/>
  <c r="N2" i="10"/>
  <c r="N1" i="10"/>
  <c r="Q769" i="10" l="1"/>
  <c r="Q601" i="10"/>
  <c r="Q103" i="10"/>
  <c r="Q252" i="10"/>
  <c r="Q792" i="10"/>
  <c r="Q55" i="10"/>
  <c r="Q411" i="10"/>
  <c r="Q458" i="10"/>
  <c r="Q732" i="10"/>
  <c r="Q845" i="10"/>
  <c r="Q633" i="10"/>
  <c r="Q778" i="10"/>
  <c r="Q563" i="10"/>
  <c r="Q803" i="10"/>
  <c r="Q560" i="10"/>
  <c r="Q268" i="10"/>
  <c r="Q124" i="10"/>
  <c r="Q304" i="10"/>
  <c r="Q526" i="10"/>
  <c r="Q319" i="10"/>
  <c r="Q574" i="10"/>
  <c r="Q757" i="10"/>
  <c r="Q735" i="10"/>
  <c r="Q540" i="10"/>
  <c r="Q170" i="10"/>
  <c r="Q935" i="10"/>
  <c r="Q827" i="10"/>
  <c r="Q146" i="10"/>
  <c r="Q762" i="10"/>
  <c r="Q684" i="10"/>
  <c r="Q821" i="10"/>
  <c r="Q102" i="10"/>
  <c r="Q309" i="10"/>
  <c r="Q241" i="10"/>
  <c r="Q412" i="10"/>
  <c r="Q217" i="10"/>
  <c r="Q611" i="10"/>
  <c r="Q65" i="10"/>
  <c r="Q808" i="10"/>
  <c r="Q964" i="10"/>
  <c r="Q137" i="10"/>
  <c r="Q798" i="10"/>
  <c r="Q898" i="10"/>
  <c r="Q711" i="10"/>
  <c r="Q699" i="10"/>
  <c r="Q582" i="10"/>
  <c r="Q87" i="10"/>
  <c r="Q400" i="10"/>
  <c r="Q440" i="10"/>
  <c r="Q81" i="10"/>
  <c r="Q756" i="10"/>
  <c r="Q343" i="10"/>
  <c r="Q933" i="10"/>
  <c r="Q194" i="10"/>
  <c r="Q340" i="10"/>
  <c r="Q480" i="10"/>
  <c r="Q283" i="10"/>
  <c r="Q29" i="10"/>
  <c r="Q689" i="10"/>
  <c r="Q636" i="10"/>
  <c r="Q38" i="10"/>
  <c r="Q554" i="10"/>
  <c r="Q608" i="10"/>
  <c r="Q263" i="10"/>
  <c r="Q232" i="10"/>
  <c r="Q979" i="10"/>
  <c r="Q759" i="10"/>
  <c r="Q698" i="10"/>
  <c r="Q581" i="10"/>
  <c r="Q446" i="10"/>
  <c r="Q977" i="10"/>
  <c r="Q653" i="10"/>
  <c r="Q838" i="10"/>
  <c r="Q276" i="10"/>
  <c r="Q930" i="10"/>
  <c r="Q897" i="10"/>
  <c r="Q782" i="10"/>
  <c r="Q587" i="10"/>
  <c r="Q69" i="10"/>
  <c r="Q328" i="10"/>
  <c r="Q922" i="10"/>
  <c r="Q577" i="10"/>
  <c r="Q640" i="10"/>
  <c r="Q672" i="10"/>
  <c r="Q96" i="10"/>
  <c r="Q230" i="10"/>
  <c r="Q121" i="10"/>
  <c r="Q176" i="10"/>
  <c r="Q387" i="10"/>
  <c r="Q785" i="10"/>
  <c r="Q610" i="10"/>
  <c r="Q938" i="10"/>
  <c r="Q134" i="10"/>
  <c r="Q251" i="10"/>
  <c r="Q259" i="10"/>
  <c r="Q429" i="10"/>
  <c r="Q361" i="10"/>
  <c r="Q424" i="10"/>
  <c r="Q805" i="10"/>
  <c r="Q45" i="10"/>
  <c r="Q591" i="10"/>
  <c r="Q211" i="10"/>
  <c r="Q705" i="10"/>
  <c r="Q159" i="10"/>
  <c r="Q706" i="10"/>
  <c r="Q12" i="10"/>
  <c r="Q374" i="10"/>
  <c r="Q888" i="10"/>
  <c r="Q350" i="10"/>
  <c r="Q205" i="10"/>
  <c r="Q917" i="10"/>
  <c r="Q472" i="10"/>
  <c r="Q266" i="10"/>
  <c r="Q466" i="10"/>
  <c r="Q392" i="10"/>
  <c r="Q861" i="10"/>
  <c r="Q905" i="10"/>
  <c r="Q801" i="10"/>
  <c r="Q864" i="10"/>
  <c r="Q755" i="10"/>
  <c r="Q687" i="10"/>
  <c r="Q303" i="10"/>
  <c r="Q299" i="10"/>
  <c r="Q846" i="10"/>
  <c r="Q462" i="10"/>
  <c r="Q625" i="10"/>
  <c r="Q333" i="10"/>
  <c r="Q815" i="10"/>
  <c r="Q546" i="10"/>
  <c r="Q46" i="10"/>
  <c r="Q355" i="10"/>
  <c r="Q291" i="10"/>
  <c r="Q477" i="10"/>
  <c r="Q673" i="10"/>
  <c r="Q172" i="10"/>
  <c r="Q956" i="10"/>
  <c r="Q814" i="10"/>
  <c r="Q78" i="10"/>
  <c r="Q106" i="10"/>
  <c r="Q123" i="10"/>
  <c r="Q95" i="10"/>
  <c r="Q502" i="10"/>
  <c r="Q244" i="10"/>
  <c r="Q14" i="10"/>
  <c r="Q92" i="10"/>
  <c r="Q351" i="10"/>
  <c r="Q975" i="10"/>
  <c r="Q367" i="10"/>
  <c r="Q481" i="10"/>
  <c r="Q260" i="10"/>
  <c r="Q564" i="10"/>
  <c r="Q617" i="10"/>
  <c r="Q665" i="10"/>
  <c r="Q157" i="10"/>
  <c r="Q43" i="10"/>
  <c r="Q840" i="10"/>
  <c r="Q161" i="10"/>
  <c r="Q854" i="10"/>
  <c r="Q223" i="10"/>
  <c r="Q111" i="10"/>
  <c r="Q275" i="10"/>
  <c r="Q293" i="10"/>
  <c r="Q694" i="10"/>
  <c r="Q686" i="10"/>
  <c r="Q652" i="10"/>
  <c r="Q770" i="10"/>
  <c r="Q904" i="10"/>
  <c r="Q947" i="10"/>
  <c r="Q282" i="10"/>
  <c r="Q385" i="10"/>
  <c r="Q628" i="10"/>
  <c r="Q674" i="10"/>
  <c r="Q683" i="10"/>
  <c r="Q896" i="10"/>
  <c r="Q545" i="10"/>
  <c r="Q664" i="10"/>
  <c r="Q476" i="10"/>
  <c r="Q383" i="10"/>
  <c r="Q271" i="10"/>
  <c r="Q528" i="10"/>
  <c r="Q327" i="10"/>
  <c r="Q754" i="10"/>
  <c r="Q552" i="10"/>
  <c r="Q59" i="10"/>
  <c r="Q437" i="10"/>
  <c r="Q553" i="10"/>
  <c r="Q258" i="10"/>
  <c r="Q966" i="10"/>
  <c r="Q452" i="10"/>
  <c r="Q816" i="10"/>
  <c r="Q317" i="10"/>
  <c r="Q60" i="10"/>
  <c r="Q257" i="10"/>
  <c r="Q875" i="10"/>
  <c r="Q490" i="10"/>
  <c r="Q890" i="10"/>
  <c r="Q431" i="10"/>
  <c r="Q666" i="10"/>
  <c r="Q910" i="10"/>
  <c r="Q386" i="10"/>
  <c r="Q918" i="10"/>
  <c r="Q126" i="10"/>
  <c r="Q901" i="10"/>
  <c r="Q986" i="10"/>
  <c r="Q536" i="10"/>
  <c r="Q876" i="10"/>
  <c r="Q439" i="10"/>
  <c r="Q84" i="10"/>
  <c r="Q850" i="10"/>
  <c r="Q613" i="10"/>
  <c r="Q184" i="10"/>
  <c r="Q565" i="10"/>
  <c r="Q882" i="10"/>
  <c r="Q471" i="10"/>
  <c r="Q943" i="10"/>
  <c r="Q550" i="10"/>
  <c r="Q548" i="10"/>
  <c r="Q507" i="10"/>
  <c r="Q135" i="10"/>
  <c r="Q438" i="10"/>
  <c r="Q639" i="10"/>
  <c r="Q237" i="10"/>
  <c r="Q112" i="10"/>
  <c r="Q578" i="10"/>
  <c r="Q624" i="10"/>
  <c r="Q15" i="10"/>
  <c r="Q593" i="10"/>
  <c r="Q493" i="10"/>
  <c r="Q679" i="10"/>
  <c r="Q549" i="10"/>
  <c r="Q298" i="10"/>
  <c r="Q479" i="10"/>
  <c r="Q122" i="10"/>
  <c r="Q36" i="10"/>
  <c r="Q719" i="10"/>
  <c r="Q874" i="10"/>
  <c r="Q616" i="10"/>
  <c r="Q566" i="10"/>
  <c r="Q989" i="10"/>
  <c r="Q489" i="10"/>
  <c r="Q222" i="10"/>
  <c r="Q721" i="10"/>
  <c r="Q453" i="10"/>
  <c r="Q108" i="10"/>
  <c r="Q607" i="10"/>
  <c r="Q216" i="10"/>
  <c r="Q831" i="10"/>
  <c r="Q322" i="10"/>
  <c r="Q26" i="10"/>
  <c r="Q185" i="10"/>
  <c r="Q786" i="10"/>
  <c r="Q11" i="10"/>
  <c r="Q420" i="10"/>
  <c r="Q289" i="10"/>
  <c r="Q352" i="10"/>
  <c r="Q201" i="10"/>
  <c r="Q349" i="10"/>
  <c r="Q599" i="10"/>
  <c r="Q748" i="10"/>
  <c r="Q661" i="10"/>
  <c r="Q380" i="10"/>
  <c r="Q410" i="10"/>
  <c r="Q345" i="10"/>
  <c r="Q408" i="10"/>
  <c r="Q475" i="10"/>
  <c r="Q405" i="10"/>
  <c r="Q572" i="10"/>
  <c r="Q522" i="10"/>
  <c r="Q960" i="10"/>
  <c r="Q923" i="10"/>
  <c r="Q413" i="10"/>
  <c r="Q740" i="10"/>
  <c r="Q955" i="10"/>
  <c r="Q451" i="10"/>
  <c r="Q332" i="10"/>
  <c r="Q89" i="10"/>
  <c r="Q592" i="10"/>
  <c r="Q155" i="10"/>
  <c r="Q321" i="10"/>
  <c r="Q685" i="10"/>
  <c r="Q571" i="10"/>
  <c r="Q58" i="10"/>
  <c r="Q48" i="10"/>
  <c r="Q50" i="10"/>
  <c r="Q224" i="10"/>
  <c r="Q723" i="10"/>
  <c r="Q506" i="10"/>
  <c r="Q236" i="10"/>
  <c r="Q441" i="10"/>
  <c r="Q179" i="10"/>
  <c r="Q130" i="10"/>
  <c r="Q173" i="10"/>
  <c r="Q517" i="10"/>
  <c r="Q499" i="10"/>
  <c r="Q562" i="10"/>
  <c r="Q229" i="10"/>
  <c r="Q312" i="10"/>
  <c r="Q344" i="10"/>
  <c r="Q614" i="10"/>
  <c r="Q278" i="10"/>
  <c r="Q957" i="10"/>
  <c r="Q727" i="10"/>
  <c r="Q450" i="10"/>
  <c r="Q678" i="10"/>
  <c r="Q468" i="10"/>
  <c r="Q833" i="10"/>
  <c r="Q915" i="10"/>
  <c r="Q39" i="10"/>
  <c r="Q513" i="10"/>
  <c r="Q767" i="10"/>
  <c r="Q993" i="10"/>
  <c r="Q852" i="10"/>
  <c r="Q300" i="10"/>
  <c r="Q650" i="10"/>
  <c r="Q630" i="10"/>
  <c r="Q911" i="10"/>
  <c r="Q937" i="10"/>
  <c r="Q391" i="10"/>
  <c r="Q209" i="10"/>
  <c r="Q198" i="10"/>
  <c r="Q456" i="10"/>
  <c r="Q145" i="10"/>
  <c r="Q638" i="10"/>
  <c r="Q568" i="10"/>
  <c r="Q972" i="10"/>
  <c r="Q916" i="10"/>
  <c r="Q396" i="10"/>
  <c r="Q401" i="10"/>
  <c r="Q415" i="10"/>
  <c r="Q543" i="10"/>
  <c r="Q784" i="10"/>
  <c r="Q627" i="10"/>
  <c r="Q849" i="10"/>
  <c r="Q856" i="10"/>
  <c r="Q269" i="10"/>
  <c r="Q375" i="10"/>
  <c r="Q342" i="10"/>
  <c r="Q820" i="10"/>
  <c r="Q348" i="10"/>
  <c r="Q504" i="10"/>
  <c r="Q645" i="10"/>
  <c r="Q19" i="10"/>
  <c r="Q789" i="10"/>
  <c r="Q273" i="10"/>
  <c r="Q942" i="10"/>
  <c r="Q454" i="10"/>
  <c r="Q382" i="10"/>
  <c r="Q149" i="10"/>
  <c r="Q186" i="10"/>
  <c r="Q939" i="10"/>
  <c r="Q855" i="10"/>
  <c r="Q290" i="10"/>
  <c r="Q985" i="10"/>
  <c r="Q445" i="10"/>
  <c r="Q609" i="10"/>
  <c r="Q331" i="10"/>
  <c r="Q862" i="10"/>
  <c r="Q643" i="10"/>
  <c r="Q722" i="10"/>
  <c r="Q360" i="10"/>
  <c r="Q542" i="10"/>
  <c r="Q530" i="10"/>
  <c r="Q913" i="10"/>
  <c r="Q325" i="10"/>
  <c r="Q860" i="10"/>
  <c r="Q583" i="10"/>
  <c r="Q61" i="10"/>
  <c r="Q125" i="10"/>
  <c r="Q828" i="10"/>
  <c r="Q527" i="10"/>
  <c r="Q895" i="10"/>
  <c r="Q739" i="10"/>
  <c r="Q199" i="10"/>
  <c r="Q131" i="10"/>
  <c r="Q508" i="10"/>
  <c r="Q500" i="10"/>
  <c r="Q760" i="10"/>
  <c r="Q305" i="10"/>
  <c r="Q447" i="10"/>
  <c r="Q390" i="10"/>
  <c r="Q741" i="10"/>
  <c r="Q354" i="10"/>
  <c r="Q362" i="10"/>
  <c r="Q284" i="10"/>
  <c r="Q148" i="10"/>
  <c r="Q16" i="10"/>
  <c r="Q73" i="10"/>
  <c r="Q764" i="10"/>
  <c r="Q811" i="10"/>
  <c r="Q576" i="10"/>
  <c r="Q745" i="10"/>
  <c r="Q70" i="10"/>
  <c r="Q531" i="10"/>
  <c r="Q709" i="10"/>
  <c r="Q788" i="10"/>
  <c r="Q603" i="10"/>
  <c r="Q195" i="10"/>
  <c r="Q579" i="10"/>
  <c r="Q120" i="10"/>
  <c r="Q912" i="10"/>
  <c r="Q907" i="10"/>
  <c r="Q978" i="10"/>
  <c r="Q809" i="10"/>
  <c r="Q42" i="10"/>
  <c r="Q654" i="10"/>
  <c r="Q308" i="10"/>
  <c r="Q314" i="10"/>
  <c r="Q434" i="10"/>
  <c r="Q52" i="10"/>
  <c r="Q700" i="10"/>
  <c r="Q702" i="10"/>
  <c r="Q866" i="10"/>
  <c r="Q675" i="10"/>
  <c r="Q505" i="10"/>
  <c r="Q651" i="10"/>
  <c r="Q22" i="10"/>
  <c r="Q774" i="10"/>
  <c r="Q676" i="10"/>
  <c r="Q210" i="10"/>
  <c r="Q695" i="10"/>
  <c r="Q162" i="10"/>
  <c r="Q486" i="10"/>
  <c r="Q442" i="10"/>
  <c r="Q422" i="10"/>
  <c r="Q181" i="10"/>
  <c r="Q551" i="10"/>
  <c r="Q297" i="10"/>
  <c r="Q859" i="10"/>
  <c r="Q426" i="10"/>
  <c r="Q595" i="10"/>
  <c r="Q510" i="10"/>
  <c r="Q403" i="10"/>
  <c r="Q110" i="10"/>
  <c r="Q635" i="10"/>
  <c r="Q243" i="10"/>
  <c r="Q165" i="10"/>
  <c r="Q469" i="10"/>
  <c r="Q196" i="10"/>
  <c r="Q346" i="10"/>
  <c r="Q642" i="10"/>
  <c r="Q775" i="10"/>
  <c r="Q393" i="10"/>
  <c r="Q397" i="10"/>
  <c r="Q952" i="10"/>
  <c r="Q105" i="10"/>
  <c r="Q703" i="10"/>
  <c r="Q280" i="10"/>
  <c r="Q969" i="10"/>
  <c r="Q64" i="10"/>
  <c r="Q433" i="10"/>
  <c r="Q74" i="10"/>
  <c r="Q497" i="10"/>
  <c r="Q302" i="10"/>
  <c r="Q109" i="10"/>
  <c r="Q965" i="10"/>
  <c r="Q378" i="10"/>
  <c r="Q983" i="10"/>
  <c r="Q384" i="10"/>
  <c r="Q547" i="10"/>
  <c r="Q693" i="10"/>
  <c r="Q286" i="10"/>
  <c r="Q881" i="10"/>
  <c r="Q97" i="10"/>
  <c r="Q425" i="10"/>
  <c r="Q76" i="10"/>
  <c r="Q274" i="10"/>
  <c r="Q515" i="10"/>
  <c r="Q13" i="10"/>
  <c r="Q847" i="10"/>
  <c r="Q906" i="10"/>
  <c r="Q107" i="10"/>
  <c r="Q427" i="10"/>
  <c r="Q491" i="10"/>
  <c r="Q406" i="10"/>
  <c r="Q580" i="10"/>
  <c r="Q807" i="10"/>
  <c r="Q758" i="10"/>
  <c r="Q140" i="10"/>
  <c r="Q622" i="10"/>
  <c r="Q381" i="10"/>
  <c r="Q240" i="10"/>
  <c r="Q662" i="10"/>
  <c r="Q166" i="10"/>
  <c r="Q248" i="10"/>
  <c r="Q341" i="10"/>
  <c r="Q927" i="10"/>
  <c r="Q353" i="10"/>
  <c r="Q228" i="10"/>
  <c r="Q104" i="10"/>
  <c r="Q598" i="10"/>
  <c r="Q655" i="10"/>
  <c r="Q928" i="10"/>
  <c r="Q994" i="10"/>
  <c r="Q32" i="10"/>
  <c r="Q618" i="10"/>
  <c r="Q163" i="10"/>
  <c r="Q277" i="10"/>
  <c r="Q949" i="10"/>
  <c r="Q501" i="10"/>
  <c r="Q632" i="10"/>
  <c r="Q136" i="10"/>
  <c r="Q221" i="10"/>
  <c r="Q777" i="10"/>
  <c r="Q670" i="10"/>
  <c r="Q347" i="10"/>
  <c r="Q212" i="10"/>
  <c r="Q981" i="10"/>
  <c r="Q51" i="10"/>
  <c r="Q373" i="10"/>
  <c r="Q951" i="10"/>
  <c r="Q889" i="10"/>
  <c r="Q810" i="10"/>
  <c r="Q79" i="10"/>
  <c r="Q485" i="10"/>
  <c r="Q879" i="10"/>
  <c r="Q141" i="10"/>
  <c r="Q225" i="10"/>
  <c r="Q21" i="10"/>
  <c r="Q524" i="10"/>
  <c r="Q113" i="10"/>
  <c r="Q265" i="10"/>
  <c r="Q825" i="10"/>
  <c r="Q835" i="10"/>
  <c r="Q658" i="10"/>
  <c r="Q950" i="10"/>
  <c r="Q621" i="10"/>
  <c r="Q921" i="10"/>
  <c r="Q93" i="10"/>
  <c r="Q402" i="10"/>
  <c r="Q80" i="10"/>
  <c r="Q414" i="10"/>
  <c r="Q478" i="10"/>
  <c r="Q743" i="10"/>
  <c r="Q688" i="10"/>
  <c r="Q419" i="10"/>
  <c r="Q404" i="10"/>
  <c r="Q219" i="10"/>
  <c r="Q715" i="10"/>
  <c r="Q761" i="10"/>
  <c r="Q474" i="10"/>
  <c r="Q573" i="10"/>
  <c r="Q207" i="10"/>
  <c r="Q24" i="10"/>
  <c r="Q934" i="10"/>
  <c r="Q737" i="10"/>
  <c r="Q188" i="10"/>
  <c r="Q33" i="10"/>
  <c r="Q101" i="10"/>
  <c r="Q877" i="10"/>
  <c r="Q1001" i="10"/>
  <c r="Q377" i="10"/>
  <c r="Q870" i="10"/>
  <c r="Q585" i="10"/>
  <c r="Q310" i="10"/>
  <c r="Q604" i="10"/>
  <c r="Q780" i="10"/>
  <c r="Q180" i="10"/>
  <c r="Q484" i="10"/>
  <c r="Q730" i="10"/>
  <c r="Q878" i="10"/>
  <c r="Q41" i="10"/>
  <c r="Q929" i="10"/>
  <c r="Q557" i="10"/>
  <c r="Q747" i="10"/>
  <c r="Q164" i="10"/>
  <c r="Q589" i="10"/>
  <c r="Q629" i="10"/>
  <c r="Q295" i="10"/>
  <c r="Q623" i="10"/>
  <c r="Q25" i="10"/>
  <c r="Q88" i="10"/>
  <c r="Q461" i="10"/>
  <c r="Q514" i="10"/>
  <c r="Q158" i="10"/>
  <c r="Q829" i="10"/>
  <c r="Q600" i="10"/>
  <c r="Q294" i="10"/>
  <c r="Q483" i="10"/>
  <c r="Q637" i="10"/>
  <c r="Q844" i="10"/>
  <c r="Q34" i="10"/>
  <c r="Q813" i="10"/>
  <c r="Q680" i="10"/>
  <c r="Q682" i="10"/>
  <c r="Q98" i="10"/>
  <c r="Q208" i="10"/>
  <c r="Q602" i="10"/>
  <c r="Q133" i="10"/>
  <c r="Q409" i="10"/>
  <c r="Q457" i="10"/>
  <c r="Q301" i="10"/>
  <c r="Q667" i="10"/>
  <c r="Q53" i="10"/>
  <c r="Q262" i="10"/>
  <c r="Q379" i="10"/>
  <c r="Q594" i="10"/>
  <c r="Q836" i="10"/>
  <c r="Q781" i="10"/>
  <c r="Q267" i="10"/>
  <c r="Q17" i="10"/>
  <c r="Q561" i="10"/>
  <c r="Q867" i="10"/>
  <c r="Q649" i="10"/>
  <c r="Q175" i="10"/>
  <c r="Q523" i="10"/>
  <c r="Q417" i="10"/>
  <c r="Q712" i="10"/>
  <c r="Q819" i="10"/>
  <c r="Q443" i="10"/>
  <c r="Q945" i="10"/>
  <c r="Q656" i="10"/>
  <c r="Q435" i="10"/>
  <c r="Q832" i="10"/>
  <c r="Q40" i="10"/>
  <c r="Q729" i="10"/>
  <c r="Q991" i="10"/>
  <c r="Q750" i="10"/>
  <c r="Q85" i="10"/>
  <c r="Q365" i="10"/>
  <c r="Q182" i="10"/>
  <c r="Q370" i="10"/>
  <c r="Q77" i="10"/>
  <c r="Q460" i="10"/>
  <c r="Q724" i="10"/>
  <c r="Q953" i="10"/>
  <c r="Q94" i="10"/>
  <c r="Q954" i="10"/>
  <c r="Q72" i="10"/>
  <c r="Q494" i="10"/>
  <c r="Q697" i="10"/>
  <c r="Q873" i="10"/>
  <c r="Q132" i="10"/>
  <c r="Q701" i="10"/>
  <c r="Q430" i="10"/>
  <c r="Q203" i="10"/>
  <c r="Q292" i="10"/>
  <c r="Q681" i="10"/>
  <c r="Q191" i="10"/>
  <c r="Q894" i="10"/>
  <c r="Q372" i="10"/>
  <c r="Q174" i="10"/>
  <c r="Q941" i="10"/>
  <c r="Q919" i="10"/>
  <c r="Q369" i="10"/>
  <c r="Q459" i="10"/>
  <c r="Q142" i="10"/>
  <c r="Q742" i="10"/>
  <c r="Q495" i="10"/>
  <c r="Q772" i="10"/>
  <c r="Q511" i="10"/>
  <c r="Q990" i="10"/>
  <c r="Q516" i="10"/>
  <c r="Q239" i="10"/>
  <c r="Q128" i="10"/>
  <c r="Q206" i="10"/>
  <c r="Q444" i="10"/>
  <c r="Q247" i="10"/>
  <c r="Q30" i="10"/>
  <c r="Q220" i="10"/>
  <c r="Q909" i="10"/>
  <c r="Q250" i="10"/>
  <c r="Q235" i="10"/>
  <c r="Q834" i="10"/>
  <c r="Q535" i="10"/>
  <c r="Q869" i="10"/>
  <c r="Q359" i="10"/>
  <c r="Q865" i="10"/>
  <c r="Q824" i="10"/>
  <c r="Q842" i="10"/>
  <c r="Q245" i="10"/>
  <c r="Q830" i="10"/>
  <c r="Q776" i="10"/>
  <c r="Q254" i="10"/>
  <c r="Q156" i="10"/>
  <c r="Q779" i="10"/>
  <c r="Q584" i="10"/>
  <c r="Q326" i="10"/>
  <c r="Q891" i="10"/>
  <c r="Q91" i="10"/>
  <c r="Q646" i="10"/>
  <c r="Q728" i="10"/>
  <c r="Q246" i="10"/>
  <c r="Q899" i="10"/>
  <c r="Q171" i="10"/>
  <c r="Q117" i="10"/>
  <c r="Q62" i="10"/>
  <c r="Q970" i="10"/>
  <c r="Q311" i="10"/>
  <c r="Q749" i="10"/>
  <c r="Q690" i="10"/>
  <c r="Q287" i="10"/>
  <c r="Q270" i="10"/>
  <c r="Q23" i="10"/>
  <c r="Q473" i="10"/>
  <c r="Q366" i="10"/>
  <c r="Q976" i="10"/>
  <c r="Q467" i="10"/>
  <c r="Q858" i="10"/>
  <c r="Q56" i="10"/>
  <c r="Q631" i="10"/>
  <c r="Q790" i="10"/>
  <c r="Q448" i="10"/>
  <c r="Q189" i="10"/>
  <c r="Q924" i="10"/>
  <c r="Q669" i="10"/>
  <c r="Q143" i="10"/>
  <c r="Q959" i="10"/>
  <c r="Q464" i="10"/>
  <c r="Q285" i="10"/>
  <c r="Q487" i="10"/>
  <c r="Q999" i="10"/>
  <c r="Q363" i="10"/>
  <c r="Q558" i="10"/>
  <c r="Q659" i="10"/>
  <c r="Q27" i="10"/>
  <c r="Q330" i="10"/>
  <c r="Q796" i="10"/>
  <c r="Q812" i="10"/>
  <c r="Q537" i="10"/>
  <c r="Q806" i="10"/>
  <c r="Q139" i="10"/>
  <c r="Q214" i="10"/>
  <c r="Q234" i="10"/>
  <c r="Q704" i="10"/>
  <c r="Q57" i="10"/>
  <c r="Q183" i="10"/>
  <c r="Q885" i="10"/>
  <c r="Q707" i="10"/>
  <c r="Q932" i="10"/>
  <c r="Q398" i="10"/>
  <c r="Q82" i="10"/>
  <c r="Q892" i="10"/>
  <c r="Q455" i="10"/>
  <c r="Q713" i="10"/>
  <c r="Q215" i="10"/>
  <c r="Q884" i="10"/>
  <c r="Q925" i="10"/>
  <c r="Q671" i="10"/>
  <c r="Q605" i="10"/>
  <c r="Q227" i="10"/>
  <c r="Q961" i="10"/>
  <c r="Q657" i="10"/>
  <c r="Q296" i="10"/>
  <c r="Q9" i="10"/>
  <c r="Q316" i="10"/>
  <c r="Q868" i="10"/>
  <c r="Q619" i="10"/>
  <c r="Q787" i="10"/>
  <c r="Q752" i="10"/>
  <c r="Q233" i="10"/>
  <c r="Q660" i="10"/>
  <c r="Q534" i="10"/>
  <c r="Q10" i="10"/>
  <c r="Q539" i="10"/>
  <c r="Q28" i="10"/>
  <c r="Q718" i="10"/>
  <c r="Q575" i="10"/>
  <c r="Q509" i="10"/>
  <c r="Q470" i="10"/>
  <c r="Q178" i="10"/>
  <c r="Q720" i="10"/>
  <c r="Q49" i="10"/>
  <c r="Q931" i="10"/>
  <c r="Q313" i="10"/>
  <c r="Q851" i="10"/>
  <c r="Q47" i="10"/>
  <c r="Q848" i="10"/>
  <c r="Q167" i="10"/>
  <c r="Q129" i="10"/>
  <c r="Q407" i="10"/>
  <c r="Q817" i="10"/>
  <c r="Q449" i="10"/>
  <c r="Q826" i="10"/>
  <c r="Q644" i="10"/>
  <c r="Q44" i="10"/>
  <c r="Q436" i="10"/>
  <c r="Q944" i="10"/>
  <c r="Q696" i="10"/>
  <c r="Q648" i="10"/>
  <c r="Q1003" i="10"/>
  <c r="Q791" i="10"/>
  <c r="Q256" i="10"/>
  <c r="Q980" i="10"/>
  <c r="Q763" i="10"/>
  <c r="Q804" i="10"/>
  <c r="Q555" i="10"/>
  <c r="Q100" i="10"/>
  <c r="Q677" i="10"/>
  <c r="Q394" i="10"/>
  <c r="Q204" i="10"/>
  <c r="Q67" i="10"/>
  <c r="Q963" i="10"/>
  <c r="Q714" i="10"/>
  <c r="Q783" i="10"/>
  <c r="Q249" i="10"/>
  <c r="Q818" i="10"/>
  <c r="Q1000" i="10"/>
  <c r="Q231" i="10"/>
  <c r="Q31" i="10"/>
  <c r="Q744" i="10"/>
  <c r="Q725" i="10"/>
  <c r="Q226" i="10"/>
  <c r="Q570" i="10"/>
  <c r="Q418" i="10"/>
  <c r="Q962" i="10"/>
  <c r="Q253" i="10"/>
  <c r="Q668" i="10"/>
  <c r="Q612" i="10"/>
  <c r="Q520" i="10"/>
  <c r="Q35" i="10"/>
  <c r="Q773" i="10"/>
  <c r="Q996" i="10"/>
  <c r="Q389" i="10"/>
  <c r="Q634" i="10"/>
  <c r="Q127" i="10"/>
  <c r="Q588" i="10"/>
  <c r="Q306" i="10"/>
  <c r="Q168" i="10"/>
  <c r="Q926" i="10"/>
  <c r="Q544" i="10"/>
  <c r="Q738" i="10"/>
  <c r="Q532" i="10"/>
  <c r="Q63" i="10"/>
  <c r="Q647" i="10"/>
  <c r="Q75" i="10"/>
  <c r="Q521" i="10"/>
  <c r="Q871" i="10"/>
  <c r="Q746" i="10"/>
  <c r="Q318" i="10"/>
  <c r="Q569" i="10"/>
  <c r="Q734" i="10"/>
  <c r="Q971" i="10"/>
  <c r="Q903" i="10"/>
  <c r="Q626" i="10"/>
  <c r="Q766" i="10"/>
  <c r="Q984" i="10"/>
  <c r="Q356" i="10"/>
  <c r="Q320" i="10"/>
  <c r="Q692" i="10"/>
  <c r="Q883" i="10"/>
  <c r="Q800" i="10"/>
  <c r="Q238" i="10"/>
  <c r="Q463" i="10"/>
  <c r="Q799" i="10"/>
  <c r="Q288" i="10"/>
  <c r="Q498" i="10"/>
  <c r="Q371" i="10"/>
  <c r="Q334" i="10"/>
  <c r="Q357" i="10"/>
  <c r="Q307" i="10"/>
  <c r="Q998" i="10"/>
  <c r="Q997" i="10"/>
  <c r="Q213" i="10"/>
  <c r="Q726" i="10"/>
  <c r="Q768" i="10"/>
  <c r="Q716" i="10"/>
  <c r="Q880" i="10"/>
  <c r="Q1002" i="10"/>
  <c r="Q900" i="10"/>
  <c r="Q339" i="10"/>
  <c r="Q421" i="10"/>
  <c r="Q893" i="10"/>
  <c r="Q710" i="10"/>
  <c r="Q323" i="10"/>
  <c r="Q512" i="10"/>
  <c r="Q920" i="10"/>
  <c r="Q197" i="10"/>
  <c r="Q843" i="10"/>
  <c r="Q839" i="10"/>
  <c r="Q567" i="10"/>
  <c r="Q596" i="10"/>
  <c r="Q144" i="10"/>
  <c r="Q264" i="10"/>
  <c r="Q914" i="10"/>
  <c r="Q559" i="10"/>
  <c r="Q902" i="10"/>
  <c r="Q525" i="10"/>
  <c r="Q324" i="10"/>
  <c r="Q153" i="10"/>
  <c r="Q37" i="10"/>
  <c r="Q837" i="10"/>
  <c r="Q336" i="10"/>
  <c r="Q863" i="10"/>
  <c r="Q641" i="10"/>
  <c r="Q503" i="10"/>
  <c r="Q968" i="10"/>
  <c r="Q853" i="10"/>
  <c r="Q255" i="10"/>
  <c r="Q857" i="10"/>
  <c r="Q242" i="10"/>
  <c r="Q597" i="10"/>
  <c r="Q193" i="10"/>
  <c r="Q946" i="10"/>
  <c r="Q138" i="10"/>
  <c r="Q169" i="10"/>
  <c r="Q753" i="10"/>
  <c r="Q717" i="10"/>
  <c r="Q731" i="10"/>
  <c r="Q958" i="10"/>
  <c r="Q967" i="10"/>
  <c r="Q988" i="10"/>
  <c r="Q358" i="10"/>
  <c r="Q995" i="10"/>
  <c r="Q154" i="10"/>
  <c r="Q974" i="10"/>
  <c r="Q368" i="10"/>
  <c r="Q177" i="10"/>
  <c r="Q973" i="10"/>
  <c r="Q538" i="10"/>
  <c r="Q68" i="10"/>
  <c r="Q416" i="10"/>
  <c r="Q315" i="10"/>
  <c r="Q329" i="10"/>
  <c r="Q99" i="10"/>
  <c r="Q218" i="10"/>
  <c r="Q376" i="10"/>
  <c r="Q54" i="10"/>
  <c r="Q200" i="10"/>
  <c r="Q794" i="10"/>
  <c r="Q488" i="10"/>
  <c r="Q751" i="10"/>
  <c r="Q615" i="10"/>
  <c r="Q187" i="10"/>
  <c r="Q261" i="10"/>
  <c r="Q908" i="10"/>
  <c r="Q691" i="10"/>
  <c r="Q797" i="10"/>
  <c r="Q364" i="10"/>
  <c r="Q66" i="10"/>
  <c r="Q795" i="10"/>
  <c r="Q793" i="10"/>
  <c r="Q872" i="10"/>
  <c r="Q936" i="10"/>
  <c r="Q423" i="10"/>
  <c r="Q116" i="10"/>
  <c r="Q771" i="10"/>
  <c r="Q708" i="10"/>
  <c r="Q887" i="10"/>
  <c r="Q192" i="10"/>
  <c r="Q482" i="10"/>
  <c r="Q533" i="10"/>
  <c r="Q496" i="10"/>
  <c r="Q541" i="10"/>
  <c r="Q338" i="10"/>
  <c r="Q987" i="10"/>
  <c r="Q586" i="10"/>
  <c r="Q147" i="10"/>
  <c r="Q663" i="10"/>
  <c r="Q733" i="10"/>
  <c r="Q71" i="10"/>
  <c r="Q841" i="10"/>
  <c r="Q529" i="10"/>
  <c r="Q519" i="10"/>
  <c r="Q202" i="10"/>
  <c r="Q118" i="10"/>
  <c r="Q151" i="10"/>
  <c r="Q335" i="10"/>
  <c r="Q83" i="10"/>
  <c r="Q86" i="10"/>
  <c r="Q160" i="10"/>
  <c r="Q281" i="10"/>
  <c r="Q492" i="10"/>
  <c r="Q18" i="10"/>
  <c r="Q90" i="10"/>
  <c r="Q802" i="10"/>
  <c r="Q465" i="10"/>
  <c r="Q20" i="10"/>
  <c r="Q119" i="10"/>
  <c r="Q606" i="10"/>
  <c r="Q152" i="10"/>
  <c r="Q115" i="10"/>
  <c r="Q399" i="10"/>
  <c r="Q190" i="10"/>
  <c r="Q432" i="10"/>
  <c r="Q822" i="10"/>
  <c r="Q940" i="10"/>
  <c r="Q886" i="10"/>
  <c r="Q395" i="10"/>
  <c r="Q736" i="10"/>
  <c r="Q620" i="10"/>
  <c r="Q992" i="10"/>
  <c r="Q114" i="10"/>
  <c r="Q272" i="10"/>
  <c r="Q518" i="10"/>
  <c r="Q982" i="10"/>
  <c r="Q388" i="10"/>
  <c r="Q428" i="10"/>
  <c r="Q556" i="10"/>
  <c r="Q765" i="10"/>
  <c r="Q590" i="10"/>
  <c r="Q279" i="10"/>
  <c r="Q948" i="10"/>
  <c r="Q150" i="10"/>
  <c r="Q337" i="10"/>
  <c r="Q823" i="10"/>
  <c r="P5" i="10"/>
  <c r="N23" i="18"/>
  <c r="Q7" i="10"/>
  <c r="O25" i="18"/>
  <c r="Q6" i="10"/>
  <c r="O24" i="18"/>
  <c r="Q8" i="10"/>
  <c r="O26" i="18"/>
  <c r="Q4" i="10"/>
  <c r="O22" i="18"/>
  <c r="O1" i="10"/>
  <c r="O2" i="10"/>
  <c r="R337" i="10" l="1"/>
  <c r="R590" i="10"/>
  <c r="R279" i="10"/>
  <c r="R272" i="10"/>
  <c r="R115" i="10"/>
  <c r="R18" i="10"/>
  <c r="R948" i="10"/>
  <c r="R556" i="10"/>
  <c r="R518" i="10"/>
  <c r="R620" i="10"/>
  <c r="R940" i="10"/>
  <c r="R399" i="10"/>
  <c r="R119" i="10"/>
  <c r="R90" i="10"/>
  <c r="R160" i="10"/>
  <c r="R151" i="10"/>
  <c r="R529" i="10"/>
  <c r="R663" i="10"/>
  <c r="R338" i="10"/>
  <c r="R482" i="10"/>
  <c r="R771" i="10"/>
  <c r="R872" i="10"/>
  <c r="R364" i="10"/>
  <c r="R261" i="10"/>
  <c r="R488" i="10"/>
  <c r="R376" i="10"/>
  <c r="R315" i="10"/>
  <c r="R973" i="10"/>
  <c r="R154" i="10"/>
  <c r="R967" i="10"/>
  <c r="R753" i="10"/>
  <c r="R193" i="10"/>
  <c r="R255" i="10"/>
  <c r="R641" i="10"/>
  <c r="R37" i="10"/>
  <c r="R902" i="10"/>
  <c r="R144" i="10"/>
  <c r="R843" i="10"/>
  <c r="R323" i="10"/>
  <c r="R339" i="10"/>
  <c r="R716" i="10"/>
  <c r="R997" i="10"/>
  <c r="R334" i="10"/>
  <c r="R799" i="10"/>
  <c r="R883" i="10"/>
  <c r="R984" i="10"/>
  <c r="R971" i="10"/>
  <c r="R746" i="10"/>
  <c r="R647" i="10"/>
  <c r="R544" i="10"/>
  <c r="R588" i="10"/>
  <c r="R996" i="10"/>
  <c r="R612" i="10"/>
  <c r="R418" i="10"/>
  <c r="R744" i="10"/>
  <c r="R818" i="10"/>
  <c r="R963" i="10"/>
  <c r="R677" i="10"/>
  <c r="R763" i="10"/>
  <c r="R1003" i="10"/>
  <c r="R436" i="10"/>
  <c r="R449" i="10"/>
  <c r="R167" i="10"/>
  <c r="R313" i="10"/>
  <c r="R178" i="10"/>
  <c r="R718" i="10"/>
  <c r="R534" i="10"/>
  <c r="R787" i="10"/>
  <c r="R9" i="10"/>
  <c r="R227" i="10"/>
  <c r="R884" i="10"/>
  <c r="R892" i="10"/>
  <c r="R707" i="10"/>
  <c r="R704" i="10"/>
  <c r="R806" i="10"/>
  <c r="R330" i="10"/>
  <c r="R363" i="10"/>
  <c r="R464" i="10"/>
  <c r="R924" i="10"/>
  <c r="R631" i="10"/>
  <c r="R976" i="10"/>
  <c r="R270" i="10"/>
  <c r="R311" i="10"/>
  <c r="R171" i="10"/>
  <c r="R646" i="10"/>
  <c r="R584" i="10"/>
  <c r="R776" i="10"/>
  <c r="R824" i="10"/>
  <c r="R535" i="10"/>
  <c r="R909" i="10"/>
  <c r="R444" i="10"/>
  <c r="R516" i="10"/>
  <c r="R495" i="10"/>
  <c r="R369" i="10"/>
  <c r="R372" i="10"/>
  <c r="R292" i="10"/>
  <c r="R132" i="10"/>
  <c r="R72" i="10"/>
  <c r="R724" i="10"/>
  <c r="R182" i="10"/>
  <c r="R991" i="10"/>
  <c r="R435" i="10"/>
  <c r="R819" i="10"/>
  <c r="R175" i="10"/>
  <c r="R17" i="10"/>
  <c r="R594" i="10"/>
  <c r="R667" i="10"/>
  <c r="R133" i="10"/>
  <c r="R682" i="10"/>
  <c r="R844" i="10"/>
  <c r="R600" i="10"/>
  <c r="R461" i="10"/>
  <c r="R295" i="10"/>
  <c r="R747" i="10"/>
  <c r="R878" i="10"/>
  <c r="R780" i="10"/>
  <c r="R870" i="10"/>
  <c r="R101" i="10"/>
  <c r="R934" i="10"/>
  <c r="R474" i="10"/>
  <c r="R404" i="10"/>
  <c r="R478" i="10"/>
  <c r="R93" i="10"/>
  <c r="R658" i="10"/>
  <c r="R113" i="10"/>
  <c r="R141" i="10"/>
  <c r="R810" i="10"/>
  <c r="R51" i="10"/>
  <c r="R670" i="10"/>
  <c r="R221" i="10"/>
  <c r="R949" i="10"/>
  <c r="R32" i="10"/>
  <c r="R598" i="10"/>
  <c r="R927" i="10"/>
  <c r="R662" i="10"/>
  <c r="R140" i="10"/>
  <c r="R406" i="10"/>
  <c r="R906" i="10"/>
  <c r="R274" i="10"/>
  <c r="R881" i="10"/>
  <c r="R384" i="10"/>
  <c r="R109" i="10"/>
  <c r="R433" i="10"/>
  <c r="R703" i="10"/>
  <c r="R393" i="10"/>
  <c r="R196" i="10"/>
  <c r="R635" i="10"/>
  <c r="R595" i="10"/>
  <c r="R551" i="10"/>
  <c r="R486" i="10"/>
  <c r="R676" i="10"/>
  <c r="R505" i="10"/>
  <c r="R700" i="10"/>
  <c r="R308" i="10"/>
  <c r="R978" i="10"/>
  <c r="R579" i="10"/>
  <c r="R709" i="10"/>
  <c r="R576" i="10"/>
  <c r="R16" i="10"/>
  <c r="R354" i="10"/>
  <c r="R305" i="10"/>
  <c r="R131" i="10"/>
  <c r="R527" i="10"/>
  <c r="R583" i="10"/>
  <c r="R530" i="10"/>
  <c r="R643" i="10"/>
  <c r="R445" i="10"/>
  <c r="R939" i="10"/>
  <c r="R454" i="10"/>
  <c r="R19" i="10"/>
  <c r="R820" i="10"/>
  <c r="R856" i="10"/>
  <c r="R543" i="10"/>
  <c r="R916" i="10"/>
  <c r="R145" i="10"/>
  <c r="R391" i="10"/>
  <c r="R650" i="10"/>
  <c r="R767" i="10"/>
  <c r="R833" i="10"/>
  <c r="R727" i="10"/>
  <c r="R344" i="10"/>
  <c r="R499" i="10"/>
  <c r="R179" i="10"/>
  <c r="R723" i="10"/>
  <c r="R58" i="10"/>
  <c r="R155" i="10"/>
  <c r="R451" i="10"/>
  <c r="R923" i="10"/>
  <c r="R405" i="10"/>
  <c r="R410" i="10"/>
  <c r="R599" i="10"/>
  <c r="R289" i="10"/>
  <c r="R185" i="10"/>
  <c r="R216" i="10"/>
  <c r="R721" i="10"/>
  <c r="R566" i="10"/>
  <c r="R36" i="10"/>
  <c r="R549" i="10"/>
  <c r="R15" i="10"/>
  <c r="R237" i="10"/>
  <c r="R507" i="10"/>
  <c r="R471" i="10"/>
  <c r="R613" i="10"/>
  <c r="R876" i="10"/>
  <c r="R126" i="10"/>
  <c r="R666" i="10"/>
  <c r="R875" i="10"/>
  <c r="R816" i="10"/>
  <c r="R553" i="10"/>
  <c r="R754" i="10"/>
  <c r="R383" i="10"/>
  <c r="R896" i="10"/>
  <c r="R385" i="10"/>
  <c r="R770" i="10"/>
  <c r="R293" i="10"/>
  <c r="R854" i="10"/>
  <c r="R157" i="10"/>
  <c r="R260" i="10"/>
  <c r="R351" i="10"/>
  <c r="R502" i="10"/>
  <c r="R78" i="10"/>
  <c r="R673" i="10"/>
  <c r="R46" i="10"/>
  <c r="R625" i="10"/>
  <c r="R303" i="10"/>
  <c r="R801" i="10"/>
  <c r="R466" i="10"/>
  <c r="R205" i="10"/>
  <c r="R12" i="10"/>
  <c r="R211" i="10"/>
  <c r="R424" i="10"/>
  <c r="R251" i="10"/>
  <c r="R785" i="10"/>
  <c r="R230" i="10"/>
  <c r="R577" i="10"/>
  <c r="R587" i="10"/>
  <c r="R276" i="10"/>
  <c r="R446" i="10"/>
  <c r="R979" i="10"/>
  <c r="R554" i="10"/>
  <c r="R29" i="10"/>
  <c r="R194" i="10"/>
  <c r="R81" i="10"/>
  <c r="R582" i="10"/>
  <c r="R798" i="10"/>
  <c r="R65" i="10"/>
  <c r="R241" i="10"/>
  <c r="R684" i="10"/>
  <c r="R935" i="10"/>
  <c r="R757" i="10"/>
  <c r="R304" i="10"/>
  <c r="R803" i="10"/>
  <c r="R845" i="10"/>
  <c r="R252" i="10"/>
  <c r="R150" i="10"/>
  <c r="R765" i="10"/>
  <c r="R982" i="10"/>
  <c r="R992" i="10"/>
  <c r="R886" i="10"/>
  <c r="R190" i="10"/>
  <c r="R606" i="10"/>
  <c r="R802" i="10"/>
  <c r="R281" i="10"/>
  <c r="R335" i="10"/>
  <c r="R519" i="10"/>
  <c r="R733" i="10"/>
  <c r="R987" i="10"/>
  <c r="R533" i="10"/>
  <c r="R708" i="10"/>
  <c r="R936" i="10"/>
  <c r="R66" i="10"/>
  <c r="R908" i="10"/>
  <c r="R751" i="10"/>
  <c r="R54" i="10"/>
  <c r="R329" i="10"/>
  <c r="R538" i="10"/>
  <c r="R974" i="10"/>
  <c r="R988" i="10"/>
  <c r="R717" i="10"/>
  <c r="R946" i="10"/>
  <c r="R857" i="10"/>
  <c r="R503" i="10"/>
  <c r="R837" i="10"/>
  <c r="R525" i="10"/>
  <c r="R264" i="10"/>
  <c r="R839" i="10"/>
  <c r="R512" i="10"/>
  <c r="R421" i="10"/>
  <c r="R880" i="10"/>
  <c r="R213" i="10"/>
  <c r="R357" i="10"/>
  <c r="R288" i="10"/>
  <c r="R800" i="10"/>
  <c r="R356" i="10"/>
  <c r="R903" i="10"/>
  <c r="R318" i="10"/>
  <c r="R75" i="10"/>
  <c r="R738" i="10"/>
  <c r="R306" i="10"/>
  <c r="R389" i="10"/>
  <c r="R520" i="10"/>
  <c r="R962" i="10"/>
  <c r="R725" i="10"/>
  <c r="R1000" i="10"/>
  <c r="R714" i="10"/>
  <c r="R394" i="10"/>
  <c r="R804" i="10"/>
  <c r="R791" i="10"/>
  <c r="R944" i="10"/>
  <c r="R826" i="10"/>
  <c r="R129" i="10"/>
  <c r="R851" i="10"/>
  <c r="R720" i="10"/>
  <c r="R575" i="10"/>
  <c r="R10" i="10"/>
  <c r="R752" i="10"/>
  <c r="R316" i="10"/>
  <c r="R961" i="10"/>
  <c r="R925" i="10"/>
  <c r="R455" i="10"/>
  <c r="R932" i="10"/>
  <c r="R57" i="10"/>
  <c r="R139" i="10"/>
  <c r="R796" i="10"/>
  <c r="R558" i="10"/>
  <c r="R285" i="10"/>
  <c r="R669" i="10"/>
  <c r="R790" i="10"/>
  <c r="R467" i="10"/>
  <c r="R23" i="10"/>
  <c r="R749" i="10"/>
  <c r="R117" i="10"/>
  <c r="R728" i="10"/>
  <c r="R326" i="10"/>
  <c r="R254" i="10"/>
  <c r="R842" i="10"/>
  <c r="R869" i="10"/>
  <c r="R250" i="10"/>
  <c r="R247" i="10"/>
  <c r="R239" i="10"/>
  <c r="R772" i="10"/>
  <c r="R459" i="10"/>
  <c r="R174" i="10"/>
  <c r="R681" i="10"/>
  <c r="R701" i="10"/>
  <c r="R494" i="10"/>
  <c r="R953" i="10"/>
  <c r="R370" i="10"/>
  <c r="R750" i="10"/>
  <c r="R832" i="10"/>
  <c r="R443" i="10"/>
  <c r="R523" i="10"/>
  <c r="R561" i="10"/>
  <c r="R836" i="10"/>
  <c r="R53" i="10"/>
  <c r="R409" i="10"/>
  <c r="R98" i="10"/>
  <c r="R34" i="10"/>
  <c r="R294" i="10"/>
  <c r="R514" i="10"/>
  <c r="R623" i="10"/>
  <c r="R164" i="10"/>
  <c r="R41" i="10"/>
  <c r="R180" i="10"/>
  <c r="R585" i="10"/>
  <c r="R877" i="10"/>
  <c r="R737" i="10"/>
  <c r="R573" i="10"/>
  <c r="R219" i="10"/>
  <c r="R743" i="10"/>
  <c r="R402" i="10"/>
  <c r="R950" i="10"/>
  <c r="R265" i="10"/>
  <c r="R225" i="10"/>
  <c r="R79" i="10"/>
  <c r="R373" i="10"/>
  <c r="R347" i="10"/>
  <c r="R777" i="10"/>
  <c r="R501" i="10"/>
  <c r="R618" i="10"/>
  <c r="R655" i="10"/>
  <c r="R353" i="10"/>
  <c r="R166" i="10"/>
  <c r="R622" i="10"/>
  <c r="R580" i="10"/>
  <c r="R107" i="10"/>
  <c r="R515" i="10"/>
  <c r="R97" i="10"/>
  <c r="R547" i="10"/>
  <c r="R965" i="10"/>
  <c r="R74" i="10"/>
  <c r="R280" i="10"/>
  <c r="R397" i="10"/>
  <c r="R346" i="10"/>
  <c r="R243" i="10"/>
  <c r="R510" i="10"/>
  <c r="R297" i="10"/>
  <c r="R442" i="10"/>
  <c r="R210" i="10"/>
  <c r="R651" i="10"/>
  <c r="R702" i="10"/>
  <c r="R314" i="10"/>
  <c r="R809" i="10"/>
  <c r="R120" i="10"/>
  <c r="R788" i="10"/>
  <c r="R745" i="10"/>
  <c r="R73" i="10"/>
  <c r="R362" i="10"/>
  <c r="R447" i="10"/>
  <c r="R508" i="10"/>
  <c r="R895" i="10"/>
  <c r="R61" i="10"/>
  <c r="R913" i="10"/>
  <c r="R722" i="10"/>
  <c r="R609" i="10"/>
  <c r="R855" i="10"/>
  <c r="R382" i="10"/>
  <c r="R789" i="10"/>
  <c r="R348" i="10"/>
  <c r="R269" i="10"/>
  <c r="R784" i="10"/>
  <c r="R396" i="10"/>
  <c r="R638" i="10"/>
  <c r="R209" i="10"/>
  <c r="R630" i="10"/>
  <c r="R993" i="10"/>
  <c r="R915" i="10"/>
  <c r="R450" i="10"/>
  <c r="R614" i="10"/>
  <c r="R562" i="10"/>
  <c r="R130" i="10"/>
  <c r="R506" i="10"/>
  <c r="R48" i="10"/>
  <c r="R321" i="10"/>
  <c r="R332" i="10"/>
  <c r="R413" i="10"/>
  <c r="R572" i="10"/>
  <c r="R345" i="10"/>
  <c r="R748" i="10"/>
  <c r="R352" i="10"/>
  <c r="R786" i="10"/>
  <c r="R831" i="10"/>
  <c r="R453" i="10"/>
  <c r="R989" i="10"/>
  <c r="R719" i="10"/>
  <c r="R298" i="10"/>
  <c r="R593" i="10"/>
  <c r="R112" i="10"/>
  <c r="R135" i="10"/>
  <c r="R943" i="10"/>
  <c r="R184" i="10"/>
  <c r="R439" i="10"/>
  <c r="R901" i="10"/>
  <c r="R910" i="10"/>
  <c r="R490" i="10"/>
  <c r="R317" i="10"/>
  <c r="R258" i="10"/>
  <c r="R552" i="10"/>
  <c r="R271" i="10"/>
  <c r="R545" i="10"/>
  <c r="R628" i="10"/>
  <c r="R904" i="10"/>
  <c r="R694" i="10"/>
  <c r="R223" i="10"/>
  <c r="R43" i="10"/>
  <c r="R564" i="10"/>
  <c r="R975" i="10"/>
  <c r="R244" i="10"/>
  <c r="R106" i="10"/>
  <c r="R172" i="10"/>
  <c r="R355" i="10"/>
  <c r="R333" i="10"/>
  <c r="R299" i="10"/>
  <c r="R864" i="10"/>
  <c r="R392" i="10"/>
  <c r="R917" i="10"/>
  <c r="R374" i="10"/>
  <c r="R705" i="10"/>
  <c r="R805" i="10"/>
  <c r="R259" i="10"/>
  <c r="R610" i="10"/>
  <c r="R121" i="10"/>
  <c r="R640" i="10"/>
  <c r="R69" i="10"/>
  <c r="R930" i="10"/>
  <c r="R977" i="10"/>
  <c r="R759" i="10"/>
  <c r="R608" i="10"/>
  <c r="R689" i="10"/>
  <c r="R340" i="10"/>
  <c r="R756" i="10"/>
  <c r="R87" i="10"/>
  <c r="R898" i="10"/>
  <c r="R808" i="10"/>
  <c r="R412" i="10"/>
  <c r="R821" i="10"/>
  <c r="R827" i="10"/>
  <c r="R735" i="10"/>
  <c r="R526" i="10"/>
  <c r="R560" i="10"/>
  <c r="R633" i="10"/>
  <c r="R411" i="10"/>
  <c r="R792" i="10"/>
  <c r="R769" i="10"/>
  <c r="R388" i="10"/>
  <c r="R395" i="10"/>
  <c r="R432" i="10"/>
  <c r="R152" i="10"/>
  <c r="R465" i="10"/>
  <c r="R492" i="10"/>
  <c r="R83" i="10"/>
  <c r="R202" i="10"/>
  <c r="R71" i="10"/>
  <c r="R586" i="10"/>
  <c r="R496" i="10"/>
  <c r="R887" i="10"/>
  <c r="R423" i="10"/>
  <c r="R795" i="10"/>
  <c r="R691" i="10"/>
  <c r="R615" i="10"/>
  <c r="R200" i="10"/>
  <c r="R99" i="10"/>
  <c r="R68" i="10"/>
  <c r="R368" i="10"/>
  <c r="R358" i="10"/>
  <c r="R731" i="10"/>
  <c r="R138" i="10"/>
  <c r="R242" i="10"/>
  <c r="R968" i="10"/>
  <c r="R336" i="10"/>
  <c r="R324" i="10"/>
  <c r="R914" i="10"/>
  <c r="R567" i="10"/>
  <c r="R920" i="10"/>
  <c r="R893" i="10"/>
  <c r="R1002" i="10"/>
  <c r="R726" i="10"/>
  <c r="R307" i="10"/>
  <c r="R498" i="10"/>
  <c r="R238" i="10"/>
  <c r="R320" i="10"/>
  <c r="R626" i="10"/>
  <c r="R569" i="10"/>
  <c r="R521" i="10"/>
  <c r="R532" i="10"/>
  <c r="R168" i="10"/>
  <c r="R634" i="10"/>
  <c r="R35" i="10"/>
  <c r="R253" i="10"/>
  <c r="R226" i="10"/>
  <c r="R231" i="10"/>
  <c r="R783" i="10"/>
  <c r="R204" i="10"/>
  <c r="R555" i="10"/>
  <c r="R256" i="10"/>
  <c r="R696" i="10"/>
  <c r="R644" i="10"/>
  <c r="R407" i="10"/>
  <c r="R47" i="10"/>
  <c r="R49" i="10"/>
  <c r="R509" i="10"/>
  <c r="R539" i="10"/>
  <c r="R233" i="10"/>
  <c r="R868" i="10"/>
  <c r="R657" i="10"/>
  <c r="R671" i="10"/>
  <c r="R713" i="10"/>
  <c r="R398" i="10"/>
  <c r="R183" i="10"/>
  <c r="R214" i="10"/>
  <c r="R812" i="10"/>
  <c r="R659" i="10"/>
  <c r="R487" i="10"/>
  <c r="R143" i="10"/>
  <c r="R448" i="10"/>
  <c r="R858" i="10"/>
  <c r="R473" i="10"/>
  <c r="R690" i="10"/>
  <c r="R62" i="10"/>
  <c r="R246" i="10"/>
  <c r="R891" i="10"/>
  <c r="R156" i="10"/>
  <c r="R245" i="10"/>
  <c r="R359" i="10"/>
  <c r="R235" i="10"/>
  <c r="R30" i="10"/>
  <c r="R128" i="10"/>
  <c r="R511" i="10"/>
  <c r="R142" i="10"/>
  <c r="R941" i="10"/>
  <c r="R191" i="10"/>
  <c r="R430" i="10"/>
  <c r="R697" i="10"/>
  <c r="R94" i="10"/>
  <c r="R77" i="10"/>
  <c r="R85" i="10"/>
  <c r="R40" i="10"/>
  <c r="R945" i="10"/>
  <c r="R417" i="10"/>
  <c r="R867" i="10"/>
  <c r="R781" i="10"/>
  <c r="R262" i="10"/>
  <c r="R457" i="10"/>
  <c r="R208" i="10"/>
  <c r="R813" i="10"/>
  <c r="R483" i="10"/>
  <c r="R158" i="10"/>
  <c r="R25" i="10"/>
  <c r="R589" i="10"/>
  <c r="R929" i="10"/>
  <c r="R484" i="10"/>
  <c r="R310" i="10"/>
  <c r="R1001" i="10"/>
  <c r="R188" i="10"/>
  <c r="R207" i="10"/>
  <c r="R715" i="10"/>
  <c r="R688" i="10"/>
  <c r="R80" i="10"/>
  <c r="R621" i="10"/>
  <c r="R825" i="10"/>
  <c r="R21" i="10"/>
  <c r="R485" i="10"/>
  <c r="R951" i="10"/>
  <c r="R212" i="10"/>
  <c r="R632" i="10"/>
  <c r="R163" i="10"/>
  <c r="R928" i="10"/>
  <c r="R228" i="10"/>
  <c r="R248" i="10"/>
  <c r="R381" i="10"/>
  <c r="R807" i="10"/>
  <c r="R427" i="10"/>
  <c r="R13" i="10"/>
  <c r="R425" i="10"/>
  <c r="R693" i="10"/>
  <c r="R378" i="10"/>
  <c r="R497" i="10"/>
  <c r="R969" i="10"/>
  <c r="R952" i="10"/>
  <c r="R642" i="10"/>
  <c r="R165" i="10"/>
  <c r="R403" i="10"/>
  <c r="R859" i="10"/>
  <c r="R422" i="10"/>
  <c r="R695" i="10"/>
  <c r="R22" i="10"/>
  <c r="R866" i="10"/>
  <c r="R434" i="10"/>
  <c r="R42" i="10"/>
  <c r="R912" i="10"/>
  <c r="R603" i="10"/>
  <c r="R70" i="10"/>
  <c r="R764" i="10"/>
  <c r="R284" i="10"/>
  <c r="R390" i="10"/>
  <c r="R500" i="10"/>
  <c r="R739" i="10"/>
  <c r="R125" i="10"/>
  <c r="R325" i="10"/>
  <c r="R360" i="10"/>
  <c r="R331" i="10"/>
  <c r="R290" i="10"/>
  <c r="R149" i="10"/>
  <c r="R273" i="10"/>
  <c r="R504" i="10"/>
  <c r="R375" i="10"/>
  <c r="R627" i="10"/>
  <c r="R401" i="10"/>
  <c r="R568" i="10"/>
  <c r="R198" i="10"/>
  <c r="R911" i="10"/>
  <c r="R852" i="10"/>
  <c r="R39" i="10"/>
  <c r="R678" i="10"/>
  <c r="R278" i="10"/>
  <c r="R229" i="10"/>
  <c r="R173" i="10"/>
  <c r="R236" i="10"/>
  <c r="R50" i="10"/>
  <c r="R685" i="10"/>
  <c r="R89" i="10"/>
  <c r="R740" i="10"/>
  <c r="R522" i="10"/>
  <c r="R408" i="10"/>
  <c r="R661" i="10"/>
  <c r="R201" i="10"/>
  <c r="R11" i="10"/>
  <c r="R322" i="10"/>
  <c r="R108" i="10"/>
  <c r="R489" i="10"/>
  <c r="R874" i="10"/>
  <c r="R479" i="10"/>
  <c r="R493" i="10"/>
  <c r="R578" i="10"/>
  <c r="R438" i="10"/>
  <c r="R550" i="10"/>
  <c r="R565" i="10"/>
  <c r="R84" i="10"/>
  <c r="R986" i="10"/>
  <c r="R386" i="10"/>
  <c r="R890" i="10"/>
  <c r="R60" i="10"/>
  <c r="R966" i="10"/>
  <c r="R59" i="10"/>
  <c r="R528" i="10"/>
  <c r="R664" i="10"/>
  <c r="R674" i="10"/>
  <c r="R947" i="10"/>
  <c r="R686" i="10"/>
  <c r="R111" i="10"/>
  <c r="R840" i="10"/>
  <c r="R617" i="10"/>
  <c r="R367" i="10"/>
  <c r="R14" i="10"/>
  <c r="R123" i="10"/>
  <c r="R956" i="10"/>
  <c r="R291" i="10"/>
  <c r="R815" i="10"/>
  <c r="R846" i="10"/>
  <c r="R755" i="10"/>
  <c r="R861" i="10"/>
  <c r="R472" i="10"/>
  <c r="R888" i="10"/>
  <c r="R159" i="10"/>
  <c r="R45" i="10"/>
  <c r="R429" i="10"/>
  <c r="R938" i="10"/>
  <c r="R176" i="10"/>
  <c r="R672" i="10"/>
  <c r="R328" i="10"/>
  <c r="R897" i="10"/>
  <c r="R653" i="10"/>
  <c r="R698" i="10"/>
  <c r="R263" i="10"/>
  <c r="R636" i="10"/>
  <c r="R480" i="10"/>
  <c r="R343" i="10"/>
  <c r="R400" i="10"/>
  <c r="R711" i="10"/>
  <c r="R964" i="10"/>
  <c r="R217" i="10"/>
  <c r="R102" i="10"/>
  <c r="R146" i="10"/>
  <c r="R540" i="10"/>
  <c r="R319" i="10"/>
  <c r="R268" i="10"/>
  <c r="R778" i="10"/>
  <c r="R458" i="10"/>
  <c r="R55" i="10"/>
  <c r="R601" i="10"/>
  <c r="R114" i="10"/>
  <c r="R823" i="10"/>
  <c r="R428" i="10"/>
  <c r="R736" i="10"/>
  <c r="R822" i="10"/>
  <c r="R20" i="10"/>
  <c r="R86" i="10"/>
  <c r="R118" i="10"/>
  <c r="R841" i="10"/>
  <c r="R147" i="10"/>
  <c r="R541" i="10"/>
  <c r="R192" i="10"/>
  <c r="R116" i="10"/>
  <c r="R793" i="10"/>
  <c r="R797" i="10"/>
  <c r="R187" i="10"/>
  <c r="R794" i="10"/>
  <c r="R218" i="10"/>
  <c r="R416" i="10"/>
  <c r="R177" i="10"/>
  <c r="R995" i="10"/>
  <c r="R958" i="10"/>
  <c r="R169" i="10"/>
  <c r="R597" i="10"/>
  <c r="R853" i="10"/>
  <c r="R863" i="10"/>
  <c r="R153" i="10"/>
  <c r="R559" i="10"/>
  <c r="R596" i="10"/>
  <c r="R197" i="10"/>
  <c r="R710" i="10"/>
  <c r="R900" i="10"/>
  <c r="R768" i="10"/>
  <c r="R998" i="10"/>
  <c r="R371" i="10"/>
  <c r="R463" i="10"/>
  <c r="R692" i="10"/>
  <c r="R766" i="10"/>
  <c r="R734" i="10"/>
  <c r="R871" i="10"/>
  <c r="R63" i="10"/>
  <c r="R926" i="10"/>
  <c r="R127" i="10"/>
  <c r="R773" i="10"/>
  <c r="R668" i="10"/>
  <c r="R570" i="10"/>
  <c r="R31" i="10"/>
  <c r="R249" i="10"/>
  <c r="R67" i="10"/>
  <c r="R100" i="10"/>
  <c r="R980" i="10"/>
  <c r="R648" i="10"/>
  <c r="R44" i="10"/>
  <c r="R817" i="10"/>
  <c r="R848" i="10"/>
  <c r="R931" i="10"/>
  <c r="R470" i="10"/>
  <c r="R28" i="10"/>
  <c r="R660" i="10"/>
  <c r="R619" i="10"/>
  <c r="R296" i="10"/>
  <c r="R605" i="10"/>
  <c r="R215" i="10"/>
  <c r="R82" i="10"/>
  <c r="R885" i="10"/>
  <c r="R234" i="10"/>
  <c r="R537" i="10"/>
  <c r="R27" i="10"/>
  <c r="R999" i="10"/>
  <c r="R959" i="10"/>
  <c r="R189" i="10"/>
  <c r="R56" i="10"/>
  <c r="R366" i="10"/>
  <c r="R287" i="10"/>
  <c r="R970" i="10"/>
  <c r="R899" i="10"/>
  <c r="R91" i="10"/>
  <c r="R779" i="10"/>
  <c r="R830" i="10"/>
  <c r="R865" i="10"/>
  <c r="R834" i="10"/>
  <c r="R220" i="10"/>
  <c r="R206" i="10"/>
  <c r="R990" i="10"/>
  <c r="R742" i="10"/>
  <c r="R919" i="10"/>
  <c r="R894" i="10"/>
  <c r="R203" i="10"/>
  <c r="R873" i="10"/>
  <c r="R954" i="10"/>
  <c r="R460" i="10"/>
  <c r="R365" i="10"/>
  <c r="R729" i="10"/>
  <c r="R656" i="10"/>
  <c r="R712" i="10"/>
  <c r="R649" i="10"/>
  <c r="R267" i="10"/>
  <c r="R379" i="10"/>
  <c r="R301" i="10"/>
  <c r="R602" i="10"/>
  <c r="R680" i="10"/>
  <c r="R637" i="10"/>
  <c r="R829" i="10"/>
  <c r="R88" i="10"/>
  <c r="R629" i="10"/>
  <c r="R557" i="10"/>
  <c r="R730" i="10"/>
  <c r="R604" i="10"/>
  <c r="R377" i="10"/>
  <c r="R33" i="10"/>
  <c r="R24" i="10"/>
  <c r="R761" i="10"/>
  <c r="R419" i="10"/>
  <c r="R414" i="10"/>
  <c r="R921" i="10"/>
  <c r="R835" i="10"/>
  <c r="R524" i="10"/>
  <c r="R879" i="10"/>
  <c r="R889" i="10"/>
  <c r="R981" i="10"/>
  <c r="R136" i="10"/>
  <c r="R277" i="10"/>
  <c r="R994" i="10"/>
  <c r="R104" i="10"/>
  <c r="R341" i="10"/>
  <c r="R240" i="10"/>
  <c r="R758" i="10"/>
  <c r="R491" i="10"/>
  <c r="R847" i="10"/>
  <c r="R76" i="10"/>
  <c r="R286" i="10"/>
  <c r="R983" i="10"/>
  <c r="R302" i="10"/>
  <c r="R64" i="10"/>
  <c r="R105" i="10"/>
  <c r="R775" i="10"/>
  <c r="R469" i="10"/>
  <c r="R110" i="10"/>
  <c r="R426" i="10"/>
  <c r="R181" i="10"/>
  <c r="R162" i="10"/>
  <c r="R774" i="10"/>
  <c r="R675" i="10"/>
  <c r="R52" i="10"/>
  <c r="R654" i="10"/>
  <c r="R907" i="10"/>
  <c r="R195" i="10"/>
  <c r="R531" i="10"/>
  <c r="R811" i="10"/>
  <c r="R148" i="10"/>
  <c r="R741" i="10"/>
  <c r="R760" i="10"/>
  <c r="R199" i="10"/>
  <c r="R828" i="10"/>
  <c r="R860" i="10"/>
  <c r="R542" i="10"/>
  <c r="R862" i="10"/>
  <c r="R985" i="10"/>
  <c r="R186" i="10"/>
  <c r="R942" i="10"/>
  <c r="R645" i="10"/>
  <c r="R342" i="10"/>
  <c r="R849" i="10"/>
  <c r="R415" i="10"/>
  <c r="R972" i="10"/>
  <c r="R456" i="10"/>
  <c r="R937" i="10"/>
  <c r="R300" i="10"/>
  <c r="R513" i="10"/>
  <c r="R468" i="10"/>
  <c r="R957" i="10"/>
  <c r="R312" i="10"/>
  <c r="R517" i="10"/>
  <c r="R441" i="10"/>
  <c r="R224" i="10"/>
  <c r="R571" i="10"/>
  <c r="R592" i="10"/>
  <c r="R955" i="10"/>
  <c r="R960" i="10"/>
  <c r="R475" i="10"/>
  <c r="R380" i="10"/>
  <c r="R349" i="10"/>
  <c r="R420" i="10"/>
  <c r="R26" i="10"/>
  <c r="R607" i="10"/>
  <c r="R222" i="10"/>
  <c r="R616" i="10"/>
  <c r="R122" i="10"/>
  <c r="R679" i="10"/>
  <c r="R624" i="10"/>
  <c r="R639" i="10"/>
  <c r="R548" i="10"/>
  <c r="R882" i="10"/>
  <c r="R850" i="10"/>
  <c r="R536" i="10"/>
  <c r="R918" i="10"/>
  <c r="R431" i="10"/>
  <c r="R257" i="10"/>
  <c r="R452" i="10"/>
  <c r="R437" i="10"/>
  <c r="R327" i="10"/>
  <c r="R476" i="10"/>
  <c r="R683" i="10"/>
  <c r="R282" i="10"/>
  <c r="R652" i="10"/>
  <c r="R275" i="10"/>
  <c r="R161" i="10"/>
  <c r="R665" i="10"/>
  <c r="R481" i="10"/>
  <c r="R92" i="10"/>
  <c r="R95" i="10"/>
  <c r="R814" i="10"/>
  <c r="R477" i="10"/>
  <c r="R546" i="10"/>
  <c r="R462" i="10"/>
  <c r="R687" i="10"/>
  <c r="R905" i="10"/>
  <c r="R266" i="10"/>
  <c r="R350" i="10"/>
  <c r="R706" i="10"/>
  <c r="R591" i="10"/>
  <c r="R361" i="10"/>
  <c r="R134" i="10"/>
  <c r="R387" i="10"/>
  <c r="R96" i="10"/>
  <c r="R922" i="10"/>
  <c r="R782" i="10"/>
  <c r="R838" i="10"/>
  <c r="R581" i="10"/>
  <c r="R232" i="10"/>
  <c r="R38" i="10"/>
  <c r="R283" i="10"/>
  <c r="R933" i="10"/>
  <c r="R440" i="10"/>
  <c r="R699" i="10"/>
  <c r="R137" i="10"/>
  <c r="R611" i="10"/>
  <c r="R309" i="10"/>
  <c r="R762" i="10"/>
  <c r="R170" i="10"/>
  <c r="R574" i="10"/>
  <c r="R124" i="10"/>
  <c r="R563" i="10"/>
  <c r="R732" i="10"/>
  <c r="R103" i="10"/>
  <c r="R7" i="10"/>
  <c r="P25" i="18"/>
  <c r="R8" i="10"/>
  <c r="P26" i="18"/>
  <c r="R4" i="10"/>
  <c r="P22" i="18"/>
  <c r="R6" i="10"/>
  <c r="P24" i="18"/>
  <c r="Q5" i="10"/>
  <c r="O23" i="18"/>
  <c r="P2" i="10"/>
  <c r="P1" i="10"/>
  <c r="S124" i="10" l="1"/>
  <c r="S309" i="10"/>
  <c r="S440" i="10"/>
  <c r="S232" i="10"/>
  <c r="S922" i="10"/>
  <c r="S361" i="10"/>
  <c r="S266" i="10"/>
  <c r="S546" i="10"/>
  <c r="S92" i="10"/>
  <c r="S275" i="10"/>
  <c r="S476" i="10"/>
  <c r="S257" i="10"/>
  <c r="S850" i="10"/>
  <c r="S624" i="10"/>
  <c r="S222" i="10"/>
  <c r="S349" i="10"/>
  <c r="S955" i="10"/>
  <c r="S441" i="10"/>
  <c r="S468" i="10"/>
  <c r="S456" i="10"/>
  <c r="S342" i="10"/>
  <c r="S985" i="10"/>
  <c r="S828" i="10"/>
  <c r="S148" i="10"/>
  <c r="S907" i="10"/>
  <c r="S774" i="10"/>
  <c r="S110" i="10"/>
  <c r="S64" i="10"/>
  <c r="S76" i="10"/>
  <c r="S240" i="10"/>
  <c r="S277" i="10"/>
  <c r="S879" i="10"/>
  <c r="S414" i="10"/>
  <c r="S33" i="10"/>
  <c r="S557" i="10"/>
  <c r="S637" i="10"/>
  <c r="S379" i="10"/>
  <c r="S656" i="10"/>
  <c r="S954" i="10"/>
  <c r="S919" i="10"/>
  <c r="S220" i="10"/>
  <c r="S779" i="10"/>
  <c r="S287" i="10"/>
  <c r="S959" i="10"/>
  <c r="S234" i="10"/>
  <c r="S605" i="10"/>
  <c r="S28" i="10"/>
  <c r="S817" i="10"/>
  <c r="S100" i="10"/>
  <c r="S570" i="10"/>
  <c r="S926" i="10"/>
  <c r="S766" i="10"/>
  <c r="S998" i="10"/>
  <c r="S197" i="10"/>
  <c r="S863" i="10"/>
  <c r="S958" i="10"/>
  <c r="S218" i="10"/>
  <c r="S793" i="10"/>
  <c r="S147" i="10"/>
  <c r="S20" i="10"/>
  <c r="S823" i="10"/>
  <c r="S601" i="10"/>
  <c r="S268" i="10"/>
  <c r="S102" i="10"/>
  <c r="S400" i="10"/>
  <c r="S263" i="10"/>
  <c r="S328" i="10"/>
  <c r="S429" i="10"/>
  <c r="S472" i="10"/>
  <c r="S815" i="10"/>
  <c r="S14" i="10"/>
  <c r="S111" i="10"/>
  <c r="S664" i="10"/>
  <c r="S60" i="10"/>
  <c r="S84" i="10"/>
  <c r="S578" i="10"/>
  <c r="S489" i="10"/>
  <c r="S201" i="10"/>
  <c r="S740" i="10"/>
  <c r="S236" i="10"/>
  <c r="S678" i="10"/>
  <c r="S198" i="10"/>
  <c r="S375" i="10"/>
  <c r="S290" i="10"/>
  <c r="S125" i="10"/>
  <c r="S284" i="10"/>
  <c r="S912" i="10"/>
  <c r="S22" i="10"/>
  <c r="S403" i="10"/>
  <c r="S969" i="10"/>
  <c r="S425" i="10"/>
  <c r="S381" i="10"/>
  <c r="S163" i="10"/>
  <c r="S485" i="10"/>
  <c r="S80" i="10"/>
  <c r="S188" i="10"/>
  <c r="S929" i="10"/>
  <c r="S483" i="10"/>
  <c r="S262" i="10"/>
  <c r="S945" i="10"/>
  <c r="S94" i="10"/>
  <c r="S941" i="10"/>
  <c r="S30" i="10"/>
  <c r="S156" i="10"/>
  <c r="S690" i="10"/>
  <c r="S143" i="10"/>
  <c r="S214" i="10"/>
  <c r="S671" i="10"/>
  <c r="S539" i="10"/>
  <c r="S407" i="10"/>
  <c r="S555" i="10"/>
  <c r="S226" i="10"/>
  <c r="S168" i="10"/>
  <c r="S626" i="10"/>
  <c r="S307" i="10"/>
  <c r="S920" i="10"/>
  <c r="S336" i="10"/>
  <c r="S731" i="10"/>
  <c r="S99" i="10"/>
  <c r="S795" i="10"/>
  <c r="S586" i="10"/>
  <c r="S492" i="10"/>
  <c r="S395" i="10"/>
  <c r="S769" i="10"/>
  <c r="S560" i="10"/>
  <c r="S821" i="10"/>
  <c r="S87" i="10"/>
  <c r="S608" i="10"/>
  <c r="S69" i="10"/>
  <c r="S259" i="10"/>
  <c r="S917" i="10"/>
  <c r="S333" i="10"/>
  <c r="S244" i="10"/>
  <c r="S223" i="10"/>
  <c r="S545" i="10"/>
  <c r="S317" i="10"/>
  <c r="S439" i="10"/>
  <c r="S112" i="10"/>
  <c r="S989" i="10"/>
  <c r="S352" i="10"/>
  <c r="S413" i="10"/>
  <c r="S506" i="10"/>
  <c r="S450" i="10"/>
  <c r="S209" i="10"/>
  <c r="S269" i="10"/>
  <c r="S855" i="10"/>
  <c r="S61" i="10"/>
  <c r="S362" i="10"/>
  <c r="S120" i="10"/>
  <c r="S651" i="10"/>
  <c r="S510" i="10"/>
  <c r="S280" i="10"/>
  <c r="S97" i="10"/>
  <c r="S622" i="10"/>
  <c r="S618" i="10"/>
  <c r="S373" i="10"/>
  <c r="S950" i="10"/>
  <c r="S573" i="10"/>
  <c r="S180" i="10"/>
  <c r="S514" i="10"/>
  <c r="S409" i="10"/>
  <c r="S523" i="10"/>
  <c r="S370" i="10"/>
  <c r="S681" i="10"/>
  <c r="S239" i="10"/>
  <c r="S842" i="10"/>
  <c r="S117" i="10"/>
  <c r="S790" i="10"/>
  <c r="S796" i="10"/>
  <c r="S455" i="10"/>
  <c r="S752" i="10"/>
  <c r="S851" i="10"/>
  <c r="S791" i="10"/>
  <c r="S1000" i="10"/>
  <c r="S389" i="10"/>
  <c r="S318" i="10"/>
  <c r="S288" i="10"/>
  <c r="S421" i="10"/>
  <c r="S525" i="10"/>
  <c r="S946" i="10"/>
  <c r="S538" i="10"/>
  <c r="S908" i="10"/>
  <c r="S533" i="10"/>
  <c r="S335" i="10"/>
  <c r="S190" i="10"/>
  <c r="S765" i="10"/>
  <c r="S803" i="10"/>
  <c r="S684" i="10"/>
  <c r="S582" i="10"/>
  <c r="S554" i="10"/>
  <c r="S587" i="10"/>
  <c r="S251" i="10"/>
  <c r="S205" i="10"/>
  <c r="S625" i="10"/>
  <c r="S502" i="10"/>
  <c r="S854" i="10"/>
  <c r="S896" i="10"/>
  <c r="S816" i="10"/>
  <c r="S876" i="10"/>
  <c r="S237" i="10"/>
  <c r="S566" i="10"/>
  <c r="S289" i="10"/>
  <c r="S923" i="10"/>
  <c r="S723" i="10"/>
  <c r="S727" i="10"/>
  <c r="S391" i="10"/>
  <c r="S856" i="10"/>
  <c r="S939" i="10"/>
  <c r="S583" i="10"/>
  <c r="S354" i="10"/>
  <c r="S579" i="10"/>
  <c r="S505" i="10"/>
  <c r="S595" i="10"/>
  <c r="S703" i="10"/>
  <c r="S881" i="10"/>
  <c r="S140" i="10"/>
  <c r="S32" i="10"/>
  <c r="S51" i="10"/>
  <c r="S658" i="10"/>
  <c r="S474" i="10"/>
  <c r="S780" i="10"/>
  <c r="S461" i="10"/>
  <c r="S133" i="10"/>
  <c r="S175" i="10"/>
  <c r="S182" i="10"/>
  <c r="S292" i="10"/>
  <c r="S516" i="10"/>
  <c r="S824" i="10"/>
  <c r="S171" i="10"/>
  <c r="S631" i="10"/>
  <c r="S330" i="10"/>
  <c r="S892" i="10"/>
  <c r="S787" i="10"/>
  <c r="S313" i="10"/>
  <c r="S1003" i="10"/>
  <c r="S818" i="10"/>
  <c r="S996" i="10"/>
  <c r="S746" i="10"/>
  <c r="S799" i="10"/>
  <c r="S339" i="10"/>
  <c r="S902" i="10"/>
  <c r="S193" i="10"/>
  <c r="S973" i="10"/>
  <c r="S261" i="10"/>
  <c r="S482" i="10"/>
  <c r="S151" i="10"/>
  <c r="S399" i="10"/>
  <c r="S556" i="10"/>
  <c r="S18" i="10"/>
  <c r="S590" i="10"/>
  <c r="S563" i="10"/>
  <c r="S762" i="10"/>
  <c r="S699" i="10"/>
  <c r="S38" i="10"/>
  <c r="S782" i="10"/>
  <c r="S134" i="10"/>
  <c r="S350" i="10"/>
  <c r="S462" i="10"/>
  <c r="S95" i="10"/>
  <c r="S161" i="10"/>
  <c r="S683" i="10"/>
  <c r="S452" i="10"/>
  <c r="S536" i="10"/>
  <c r="S639" i="10"/>
  <c r="S616" i="10"/>
  <c r="S420" i="10"/>
  <c r="S960" i="10"/>
  <c r="S224" i="10"/>
  <c r="S957" i="10"/>
  <c r="S937" i="10"/>
  <c r="S849" i="10"/>
  <c r="S186" i="10"/>
  <c r="S860" i="10"/>
  <c r="S741" i="10"/>
  <c r="S195" i="10"/>
  <c r="S675" i="10"/>
  <c r="S426" i="10"/>
  <c r="S105" i="10"/>
  <c r="S286" i="10"/>
  <c r="S758" i="10"/>
  <c r="S994" i="10"/>
  <c r="S889" i="10"/>
  <c r="S921" i="10"/>
  <c r="S24" i="10"/>
  <c r="S730" i="10"/>
  <c r="S829" i="10"/>
  <c r="S301" i="10"/>
  <c r="S712" i="10"/>
  <c r="S460" i="10"/>
  <c r="S894" i="10"/>
  <c r="S206" i="10"/>
  <c r="S830" i="10"/>
  <c r="S970" i="10"/>
  <c r="S189" i="10"/>
  <c r="S537" i="10"/>
  <c r="S215" i="10"/>
  <c r="S660" i="10"/>
  <c r="S848" i="10"/>
  <c r="S980" i="10"/>
  <c r="S31" i="10"/>
  <c r="S127" i="10"/>
  <c r="S734" i="10"/>
  <c r="S371" i="10"/>
  <c r="S710" i="10"/>
  <c r="S153" i="10"/>
  <c r="S169" i="10"/>
  <c r="S416" i="10"/>
  <c r="S797" i="10"/>
  <c r="S541" i="10"/>
  <c r="S86" i="10"/>
  <c r="S428" i="10"/>
  <c r="S778" i="10"/>
  <c r="S146" i="10"/>
  <c r="S711" i="10"/>
  <c r="S636" i="10"/>
  <c r="S897" i="10"/>
  <c r="S938" i="10"/>
  <c r="S888" i="10"/>
  <c r="S846" i="10"/>
  <c r="S123" i="10"/>
  <c r="S840" i="10"/>
  <c r="S674" i="10"/>
  <c r="S966" i="10"/>
  <c r="S986" i="10"/>
  <c r="S438" i="10"/>
  <c r="S874" i="10"/>
  <c r="S11" i="10"/>
  <c r="S522" i="10"/>
  <c r="S50" i="10"/>
  <c r="S278" i="10"/>
  <c r="S911" i="10"/>
  <c r="S627" i="10"/>
  <c r="S149" i="10"/>
  <c r="S325" i="10"/>
  <c r="S390" i="10"/>
  <c r="S603" i="10"/>
  <c r="S866" i="10"/>
  <c r="S859" i="10"/>
  <c r="S952" i="10"/>
  <c r="S693" i="10"/>
  <c r="S807" i="10"/>
  <c r="S928" i="10"/>
  <c r="S951" i="10"/>
  <c r="S621" i="10"/>
  <c r="S207" i="10"/>
  <c r="S484" i="10"/>
  <c r="S158" i="10"/>
  <c r="S457" i="10"/>
  <c r="S417" i="10"/>
  <c r="S77" i="10"/>
  <c r="S191" i="10"/>
  <c r="S128" i="10"/>
  <c r="S245" i="10"/>
  <c r="S62" i="10"/>
  <c r="S448" i="10"/>
  <c r="S812" i="10"/>
  <c r="S713" i="10"/>
  <c r="S233" i="10"/>
  <c r="S47" i="10"/>
  <c r="S256" i="10"/>
  <c r="S231" i="10"/>
  <c r="S634" i="10"/>
  <c r="S569" i="10"/>
  <c r="S498" i="10"/>
  <c r="S893" i="10"/>
  <c r="S324" i="10"/>
  <c r="S138" i="10"/>
  <c r="S68" i="10"/>
  <c r="S691" i="10"/>
  <c r="S496" i="10"/>
  <c r="S83" i="10"/>
  <c r="S432" i="10"/>
  <c r="S633" i="10"/>
  <c r="S827" i="10"/>
  <c r="S898" i="10"/>
  <c r="S689" i="10"/>
  <c r="S930" i="10"/>
  <c r="S610" i="10"/>
  <c r="S374" i="10"/>
  <c r="S299" i="10"/>
  <c r="S106" i="10"/>
  <c r="S43" i="10"/>
  <c r="S628" i="10"/>
  <c r="S258" i="10"/>
  <c r="S901" i="10"/>
  <c r="S135" i="10"/>
  <c r="S719" i="10"/>
  <c r="S786" i="10"/>
  <c r="S572" i="10"/>
  <c r="S48" i="10"/>
  <c r="S614" i="10"/>
  <c r="S630" i="10"/>
  <c r="S784" i="10"/>
  <c r="S382" i="10"/>
  <c r="S913" i="10"/>
  <c r="S447" i="10"/>
  <c r="S788" i="10"/>
  <c r="S702" i="10"/>
  <c r="S297" i="10"/>
  <c r="S397" i="10"/>
  <c r="S547" i="10"/>
  <c r="S580" i="10"/>
  <c r="S655" i="10"/>
  <c r="S347" i="10"/>
  <c r="S265" i="10"/>
  <c r="S219" i="10"/>
  <c r="S585" i="10"/>
  <c r="S623" i="10"/>
  <c r="S98" i="10"/>
  <c r="S561" i="10"/>
  <c r="S750" i="10"/>
  <c r="S701" i="10"/>
  <c r="S772" i="10"/>
  <c r="S869" i="10"/>
  <c r="S728" i="10"/>
  <c r="S467" i="10"/>
  <c r="S558" i="10"/>
  <c r="S932" i="10"/>
  <c r="S316" i="10"/>
  <c r="S720" i="10"/>
  <c r="S944" i="10"/>
  <c r="S714" i="10"/>
  <c r="S520" i="10"/>
  <c r="S75" i="10"/>
  <c r="S800" i="10"/>
  <c r="S880" i="10"/>
  <c r="S264" i="10"/>
  <c r="S857" i="10"/>
  <c r="S974" i="10"/>
  <c r="S751" i="10"/>
  <c r="S708" i="10"/>
  <c r="S519" i="10"/>
  <c r="S606" i="10"/>
  <c r="S982" i="10"/>
  <c r="S845" i="10"/>
  <c r="S935" i="10"/>
  <c r="S798" i="10"/>
  <c r="S29" i="10"/>
  <c r="S276" i="10"/>
  <c r="S785" i="10"/>
  <c r="S12" i="10"/>
  <c r="S303" i="10"/>
  <c r="S78" i="10"/>
  <c r="S157" i="10"/>
  <c r="S385" i="10"/>
  <c r="S553" i="10"/>
  <c r="S126" i="10"/>
  <c r="S507" i="10"/>
  <c r="S36" i="10"/>
  <c r="S185" i="10"/>
  <c r="S405" i="10"/>
  <c r="S58" i="10"/>
  <c r="S344" i="10"/>
  <c r="S650" i="10"/>
  <c r="S543" i="10"/>
  <c r="S454" i="10"/>
  <c r="S530" i="10"/>
  <c r="S305" i="10"/>
  <c r="S709" i="10"/>
  <c r="S700" i="10"/>
  <c r="S551" i="10"/>
  <c r="S393" i="10"/>
  <c r="S384" i="10"/>
  <c r="S406" i="10"/>
  <c r="S598" i="10"/>
  <c r="S670" i="10"/>
  <c r="S113" i="10"/>
  <c r="S404" i="10"/>
  <c r="S870" i="10"/>
  <c r="S295" i="10"/>
  <c r="S682" i="10"/>
  <c r="S17" i="10"/>
  <c r="S991" i="10"/>
  <c r="S132" i="10"/>
  <c r="S495" i="10"/>
  <c r="S535" i="10"/>
  <c r="S646" i="10"/>
  <c r="S976" i="10"/>
  <c r="S363" i="10"/>
  <c r="S707" i="10"/>
  <c r="S9" i="10"/>
  <c r="S178" i="10"/>
  <c r="S436" i="10"/>
  <c r="S963" i="10"/>
  <c r="S612" i="10"/>
  <c r="S647" i="10"/>
  <c r="S883" i="10"/>
  <c r="S716" i="10"/>
  <c r="S144" i="10"/>
  <c r="S255" i="10"/>
  <c r="S154" i="10"/>
  <c r="S488" i="10"/>
  <c r="S771" i="10"/>
  <c r="S529" i="10"/>
  <c r="S119" i="10"/>
  <c r="S518" i="10"/>
  <c r="S279" i="10"/>
  <c r="S732" i="10"/>
  <c r="S170" i="10"/>
  <c r="S137" i="10"/>
  <c r="S283" i="10"/>
  <c r="S838" i="10"/>
  <c r="S387" i="10"/>
  <c r="S706" i="10"/>
  <c r="S687" i="10"/>
  <c r="S814" i="10"/>
  <c r="S665" i="10"/>
  <c r="S282" i="10"/>
  <c r="S437" i="10"/>
  <c r="S918" i="10"/>
  <c r="S548" i="10"/>
  <c r="S122" i="10"/>
  <c r="S26" i="10"/>
  <c r="S475" i="10"/>
  <c r="S571" i="10"/>
  <c r="S312" i="10"/>
  <c r="S300" i="10"/>
  <c r="S415" i="10"/>
  <c r="S942" i="10"/>
  <c r="S542" i="10"/>
  <c r="S760" i="10"/>
  <c r="S531" i="10"/>
  <c r="S52" i="10"/>
  <c r="S181" i="10"/>
  <c r="S775" i="10"/>
  <c r="S983" i="10"/>
  <c r="S491" i="10"/>
  <c r="S104" i="10"/>
  <c r="S981" i="10"/>
  <c r="S835" i="10"/>
  <c r="S761" i="10"/>
  <c r="S604" i="10"/>
  <c r="S88" i="10"/>
  <c r="S602" i="10"/>
  <c r="S649" i="10"/>
  <c r="S365" i="10"/>
  <c r="S203" i="10"/>
  <c r="S990" i="10"/>
  <c r="S865" i="10"/>
  <c r="S899" i="10"/>
  <c r="S56" i="10"/>
  <c r="S27" i="10"/>
  <c r="S82" i="10"/>
  <c r="S619" i="10"/>
  <c r="S931" i="10"/>
  <c r="S648" i="10"/>
  <c r="S249" i="10"/>
  <c r="S773" i="10"/>
  <c r="S871" i="10"/>
  <c r="S463" i="10"/>
  <c r="S900" i="10"/>
  <c r="S559" i="10"/>
  <c r="S597" i="10"/>
  <c r="S177" i="10"/>
  <c r="S187" i="10"/>
  <c r="S192" i="10"/>
  <c r="S118" i="10"/>
  <c r="S736" i="10"/>
  <c r="S458" i="10"/>
  <c r="S540" i="10"/>
  <c r="S964" i="10"/>
  <c r="S480" i="10"/>
  <c r="S653" i="10"/>
  <c r="S176" i="10"/>
  <c r="S159" i="10"/>
  <c r="S755" i="10"/>
  <c r="S956" i="10"/>
  <c r="S617" i="10"/>
  <c r="S947" i="10"/>
  <c r="S59" i="10"/>
  <c r="S386" i="10"/>
  <c r="S550" i="10"/>
  <c r="S479" i="10"/>
  <c r="S322" i="10"/>
  <c r="S408" i="10"/>
  <c r="S685" i="10"/>
  <c r="S229" i="10"/>
  <c r="S852" i="10"/>
  <c r="S401" i="10"/>
  <c r="S273" i="10"/>
  <c r="S360" i="10"/>
  <c r="S500" i="10"/>
  <c r="S70" i="10"/>
  <c r="S434" i="10"/>
  <c r="S422" i="10"/>
  <c r="S642" i="10"/>
  <c r="S378" i="10"/>
  <c r="S427" i="10"/>
  <c r="S228" i="10"/>
  <c r="S212" i="10"/>
  <c r="S825" i="10"/>
  <c r="S715" i="10"/>
  <c r="S310" i="10"/>
  <c r="S25" i="10"/>
  <c r="S208" i="10"/>
  <c r="S867" i="10"/>
  <c r="S85" i="10"/>
  <c r="S430" i="10"/>
  <c r="S511" i="10"/>
  <c r="S359" i="10"/>
  <c r="S246" i="10"/>
  <c r="S858" i="10"/>
  <c r="S659" i="10"/>
  <c r="S398" i="10"/>
  <c r="S868" i="10"/>
  <c r="S49" i="10"/>
  <c r="S696" i="10"/>
  <c r="S783" i="10"/>
  <c r="S35" i="10"/>
  <c r="S521" i="10"/>
  <c r="S238" i="10"/>
  <c r="S1002" i="10"/>
  <c r="S914" i="10"/>
  <c r="S242" i="10"/>
  <c r="S368" i="10"/>
  <c r="S615" i="10"/>
  <c r="S887" i="10"/>
  <c r="S202" i="10"/>
  <c r="S152" i="10"/>
  <c r="S411" i="10"/>
  <c r="S735" i="10"/>
  <c r="S808" i="10"/>
  <c r="S340" i="10"/>
  <c r="S977" i="10"/>
  <c r="S121" i="10"/>
  <c r="S705" i="10"/>
  <c r="S864" i="10"/>
  <c r="S172" i="10"/>
  <c r="S564" i="10"/>
  <c r="S904" i="10"/>
  <c r="S552" i="10"/>
  <c r="S910" i="10"/>
  <c r="S943" i="10"/>
  <c r="S298" i="10"/>
  <c r="S831" i="10"/>
  <c r="S345" i="10"/>
  <c r="S321" i="10"/>
  <c r="S562" i="10"/>
  <c r="S993" i="10"/>
  <c r="S396" i="10"/>
  <c r="S789" i="10"/>
  <c r="S722" i="10"/>
  <c r="S508" i="10"/>
  <c r="S745" i="10"/>
  <c r="S314" i="10"/>
  <c r="S442" i="10"/>
  <c r="S346" i="10"/>
  <c r="S965" i="10"/>
  <c r="S107" i="10"/>
  <c r="S353" i="10"/>
  <c r="S777" i="10"/>
  <c r="S225" i="10"/>
  <c r="S743" i="10"/>
  <c r="S877" i="10"/>
  <c r="S164" i="10"/>
  <c r="S34" i="10"/>
  <c r="S836" i="10"/>
  <c r="S832" i="10"/>
  <c r="S494" i="10"/>
  <c r="S459" i="10"/>
  <c r="S250" i="10"/>
  <c r="S326" i="10"/>
  <c r="S23" i="10"/>
  <c r="S285" i="10"/>
  <c r="S57" i="10"/>
  <c r="S961" i="10"/>
  <c r="S575" i="10"/>
  <c r="S826" i="10"/>
  <c r="S394" i="10"/>
  <c r="S962" i="10"/>
  <c r="S738" i="10"/>
  <c r="S356" i="10"/>
  <c r="S213" i="10"/>
  <c r="S839" i="10"/>
  <c r="S503" i="10"/>
  <c r="S988" i="10"/>
  <c r="S54" i="10"/>
  <c r="S936" i="10"/>
  <c r="S733" i="10"/>
  <c r="S802" i="10"/>
  <c r="S992" i="10"/>
  <c r="S252" i="10"/>
  <c r="S757" i="10"/>
  <c r="S65" i="10"/>
  <c r="S194" i="10"/>
  <c r="S446" i="10"/>
  <c r="S230" i="10"/>
  <c r="S211" i="10"/>
  <c r="S801" i="10"/>
  <c r="S673" i="10"/>
  <c r="S260" i="10"/>
  <c r="S770" i="10"/>
  <c r="S754" i="10"/>
  <c r="S666" i="10"/>
  <c r="S471" i="10"/>
  <c r="S549" i="10"/>
  <c r="S216" i="10"/>
  <c r="S410" i="10"/>
  <c r="S155" i="10"/>
  <c r="S499" i="10"/>
  <c r="S767" i="10"/>
  <c r="S916" i="10"/>
  <c r="S19" i="10"/>
  <c r="S643" i="10"/>
  <c r="S131" i="10"/>
  <c r="S576" i="10"/>
  <c r="S308" i="10"/>
  <c r="S486" i="10"/>
  <c r="S196" i="10"/>
  <c r="S109" i="10"/>
  <c r="S906" i="10"/>
  <c r="S927" i="10"/>
  <c r="S221" i="10"/>
  <c r="S141" i="10"/>
  <c r="S478" i="10"/>
  <c r="S101" i="10"/>
  <c r="S747" i="10"/>
  <c r="S844" i="10"/>
  <c r="S594" i="10"/>
  <c r="S435" i="10"/>
  <c r="S72" i="10"/>
  <c r="S369" i="10"/>
  <c r="S909" i="10"/>
  <c r="S584" i="10"/>
  <c r="S270" i="10"/>
  <c r="S464" i="10"/>
  <c r="S704" i="10"/>
  <c r="S227" i="10"/>
  <c r="S718" i="10"/>
  <c r="S449" i="10"/>
  <c r="S677" i="10"/>
  <c r="S418" i="10"/>
  <c r="S544" i="10"/>
  <c r="S984" i="10"/>
  <c r="S997" i="10"/>
  <c r="S843" i="10"/>
  <c r="S641" i="10"/>
  <c r="S967" i="10"/>
  <c r="S376" i="10"/>
  <c r="S872" i="10"/>
  <c r="S663" i="10"/>
  <c r="S90" i="10"/>
  <c r="S620" i="10"/>
  <c r="S272" i="10"/>
  <c r="S103" i="10"/>
  <c r="S574" i="10"/>
  <c r="S611" i="10"/>
  <c r="S933" i="10"/>
  <c r="S581" i="10"/>
  <c r="S96" i="10"/>
  <c r="S591" i="10"/>
  <c r="S905" i="10"/>
  <c r="S477" i="10"/>
  <c r="S481" i="10"/>
  <c r="S652" i="10"/>
  <c r="S327" i="10"/>
  <c r="S431" i="10"/>
  <c r="S882" i="10"/>
  <c r="S679" i="10"/>
  <c r="S607" i="10"/>
  <c r="S380" i="10"/>
  <c r="S592" i="10"/>
  <c r="S517" i="10"/>
  <c r="S513" i="10"/>
  <c r="S972" i="10"/>
  <c r="S645" i="10"/>
  <c r="S862" i="10"/>
  <c r="S199" i="10"/>
  <c r="S811" i="10"/>
  <c r="S654" i="10"/>
  <c r="S162" i="10"/>
  <c r="S469" i="10"/>
  <c r="S302" i="10"/>
  <c r="S847" i="10"/>
  <c r="S341" i="10"/>
  <c r="S136" i="10"/>
  <c r="S524" i="10"/>
  <c r="S419" i="10"/>
  <c r="S377" i="10"/>
  <c r="S629" i="10"/>
  <c r="S680" i="10"/>
  <c r="S267" i="10"/>
  <c r="S729" i="10"/>
  <c r="S873" i="10"/>
  <c r="S742" i="10"/>
  <c r="S834" i="10"/>
  <c r="S91" i="10"/>
  <c r="S366" i="10"/>
  <c r="S999" i="10"/>
  <c r="S885" i="10"/>
  <c r="S296" i="10"/>
  <c r="S470" i="10"/>
  <c r="S44" i="10"/>
  <c r="S67" i="10"/>
  <c r="S668" i="10"/>
  <c r="S63" i="10"/>
  <c r="S692" i="10"/>
  <c r="S768" i="10"/>
  <c r="S596" i="10"/>
  <c r="S853" i="10"/>
  <c r="S995" i="10"/>
  <c r="S794" i="10"/>
  <c r="S116" i="10"/>
  <c r="S841" i="10"/>
  <c r="S822" i="10"/>
  <c r="S114" i="10"/>
  <c r="S55" i="10"/>
  <c r="S319" i="10"/>
  <c r="S217" i="10"/>
  <c r="S343" i="10"/>
  <c r="S698" i="10"/>
  <c r="S672" i="10"/>
  <c r="S45" i="10"/>
  <c r="S861" i="10"/>
  <c r="S291" i="10"/>
  <c r="S367" i="10"/>
  <c r="S686" i="10"/>
  <c r="S528" i="10"/>
  <c r="S890" i="10"/>
  <c r="S565" i="10"/>
  <c r="S493" i="10"/>
  <c r="S108" i="10"/>
  <c r="S661" i="10"/>
  <c r="S89" i="10"/>
  <c r="S173" i="10"/>
  <c r="S39" i="10"/>
  <c r="S568" i="10"/>
  <c r="S504" i="10"/>
  <c r="S331" i="10"/>
  <c r="S739" i="10"/>
  <c r="S764" i="10"/>
  <c r="S42" i="10"/>
  <c r="S695" i="10"/>
  <c r="S165" i="10"/>
  <c r="S497" i="10"/>
  <c r="S13" i="10"/>
  <c r="S248" i="10"/>
  <c r="S632" i="10"/>
  <c r="S21" i="10"/>
  <c r="S688" i="10"/>
  <c r="S1001" i="10"/>
  <c r="S589" i="10"/>
  <c r="S813" i="10"/>
  <c r="S781" i="10"/>
  <c r="S40" i="10"/>
  <c r="S697" i="10"/>
  <c r="S142" i="10"/>
  <c r="S235" i="10"/>
  <c r="S891" i="10"/>
  <c r="S473" i="10"/>
  <c r="S487" i="10"/>
  <c r="S183" i="10"/>
  <c r="S657" i="10"/>
  <c r="S509" i="10"/>
  <c r="S644" i="10"/>
  <c r="S204" i="10"/>
  <c r="S253" i="10"/>
  <c r="S532" i="10"/>
  <c r="S320" i="10"/>
  <c r="S726" i="10"/>
  <c r="S567" i="10"/>
  <c r="S968" i="10"/>
  <c r="S358" i="10"/>
  <c r="S200" i="10"/>
  <c r="S423" i="10"/>
  <c r="S71" i="10"/>
  <c r="S465" i="10"/>
  <c r="S388" i="10"/>
  <c r="S792" i="10"/>
  <c r="S526" i="10"/>
  <c r="S412" i="10"/>
  <c r="S756" i="10"/>
  <c r="S759" i="10"/>
  <c r="S640" i="10"/>
  <c r="S805" i="10"/>
  <c r="S392" i="10"/>
  <c r="S355" i="10"/>
  <c r="S975" i="10"/>
  <c r="S694" i="10"/>
  <c r="S271" i="10"/>
  <c r="S490" i="10"/>
  <c r="S184" i="10"/>
  <c r="S593" i="10"/>
  <c r="S453" i="10"/>
  <c r="S748" i="10"/>
  <c r="S332" i="10"/>
  <c r="S130" i="10"/>
  <c r="S915" i="10"/>
  <c r="S638" i="10"/>
  <c r="S348" i="10"/>
  <c r="S609" i="10"/>
  <c r="S895" i="10"/>
  <c r="S73" i="10"/>
  <c r="S809" i="10"/>
  <c r="S210" i="10"/>
  <c r="S243" i="10"/>
  <c r="S74" i="10"/>
  <c r="S515" i="10"/>
  <c r="S166" i="10"/>
  <c r="S501" i="10"/>
  <c r="S79" i="10"/>
  <c r="S402" i="10"/>
  <c r="S737" i="10"/>
  <c r="S41" i="10"/>
  <c r="S294" i="10"/>
  <c r="S53" i="10"/>
  <c r="S443" i="10"/>
  <c r="S953" i="10"/>
  <c r="S174" i="10"/>
  <c r="S247" i="10"/>
  <c r="S254" i="10"/>
  <c r="S749" i="10"/>
  <c r="S669" i="10"/>
  <c r="S139" i="10"/>
  <c r="S925" i="10"/>
  <c r="S10" i="10"/>
  <c r="S129" i="10"/>
  <c r="S804" i="10"/>
  <c r="S725" i="10"/>
  <c r="S306" i="10"/>
  <c r="S903" i="10"/>
  <c r="S357" i="10"/>
  <c r="S512" i="10"/>
  <c r="S837" i="10"/>
  <c r="S717" i="10"/>
  <c r="S329" i="10"/>
  <c r="S66" i="10"/>
  <c r="S987" i="10"/>
  <c r="S281" i="10"/>
  <c r="S886" i="10"/>
  <c r="S150" i="10"/>
  <c r="S304" i="10"/>
  <c r="S241" i="10"/>
  <c r="S81" i="10"/>
  <c r="S979" i="10"/>
  <c r="S577" i="10"/>
  <c r="S424" i="10"/>
  <c r="S466" i="10"/>
  <c r="S46" i="10"/>
  <c r="S351" i="10"/>
  <c r="S293" i="10"/>
  <c r="S383" i="10"/>
  <c r="S875" i="10"/>
  <c r="S613" i="10"/>
  <c r="S15" i="10"/>
  <c r="S721" i="10"/>
  <c r="S599" i="10"/>
  <c r="S451" i="10"/>
  <c r="S179" i="10"/>
  <c r="S833" i="10"/>
  <c r="S145" i="10"/>
  <c r="S820" i="10"/>
  <c r="S445" i="10"/>
  <c r="S527" i="10"/>
  <c r="S16" i="10"/>
  <c r="S978" i="10"/>
  <c r="S676" i="10"/>
  <c r="S635" i="10"/>
  <c r="S433" i="10"/>
  <c r="S274" i="10"/>
  <c r="S662" i="10"/>
  <c r="S949" i="10"/>
  <c r="S810" i="10"/>
  <c r="S93" i="10"/>
  <c r="S934" i="10"/>
  <c r="S878" i="10"/>
  <c r="S600" i="10"/>
  <c r="S667" i="10"/>
  <c r="S819" i="10"/>
  <c r="S724" i="10"/>
  <c r="S372" i="10"/>
  <c r="S444" i="10"/>
  <c r="S776" i="10"/>
  <c r="S311" i="10"/>
  <c r="S924" i="10"/>
  <c r="S806" i="10"/>
  <c r="S884" i="10"/>
  <c r="S534" i="10"/>
  <c r="S167" i="10"/>
  <c r="S763" i="10"/>
  <c r="S744" i="10"/>
  <c r="S588" i="10"/>
  <c r="S971" i="10"/>
  <c r="S334" i="10"/>
  <c r="S323" i="10"/>
  <c r="S37" i="10"/>
  <c r="S753" i="10"/>
  <c r="S315" i="10"/>
  <c r="S364" i="10"/>
  <c r="S338" i="10"/>
  <c r="S160" i="10"/>
  <c r="S940" i="10"/>
  <c r="S948" i="10"/>
  <c r="S115" i="10"/>
  <c r="S337" i="10"/>
  <c r="S8" i="10"/>
  <c r="Q26" i="18"/>
  <c r="S6" i="10"/>
  <c r="Q24" i="18"/>
  <c r="R5" i="10"/>
  <c r="P23" i="18"/>
  <c r="S4" i="10"/>
  <c r="Q22" i="18"/>
  <c r="S7" i="10"/>
  <c r="Q25" i="18"/>
  <c r="Q2" i="10"/>
  <c r="Q1" i="10"/>
  <c r="T115" i="10" l="1"/>
  <c r="T37" i="10"/>
  <c r="T534" i="10"/>
  <c r="T878" i="10"/>
  <c r="T635" i="10"/>
  <c r="T753" i="10"/>
  <c r="T924" i="10"/>
  <c r="T810" i="10"/>
  <c r="T16" i="10"/>
  <c r="T875" i="10"/>
  <c r="T979" i="10"/>
  <c r="T512" i="10"/>
  <c r="T925" i="10"/>
  <c r="T254" i="10"/>
  <c r="T940" i="10"/>
  <c r="T315" i="10"/>
  <c r="T334" i="10"/>
  <c r="T763" i="10"/>
  <c r="T806" i="10"/>
  <c r="T444" i="10"/>
  <c r="T667" i="10"/>
  <c r="T93" i="10"/>
  <c r="T274" i="10"/>
  <c r="T978" i="10"/>
  <c r="T820" i="10"/>
  <c r="T451" i="10"/>
  <c r="T613" i="10"/>
  <c r="T351" i="10"/>
  <c r="T577" i="10"/>
  <c r="T304" i="10"/>
  <c r="T987" i="10"/>
  <c r="T837" i="10"/>
  <c r="T306" i="10"/>
  <c r="T10" i="10"/>
  <c r="T749" i="10"/>
  <c r="T953" i="10"/>
  <c r="T41" i="10"/>
  <c r="T501" i="10"/>
  <c r="T243" i="10"/>
  <c r="T895" i="10"/>
  <c r="T915" i="10"/>
  <c r="T453" i="10"/>
  <c r="T271" i="10"/>
  <c r="T392" i="10"/>
  <c r="T756" i="10"/>
  <c r="T388" i="10"/>
  <c r="T200" i="10"/>
  <c r="T726" i="10"/>
  <c r="T204" i="10"/>
  <c r="T183" i="10"/>
  <c r="T235" i="10"/>
  <c r="T781" i="10"/>
  <c r="T688" i="10"/>
  <c r="T13" i="10"/>
  <c r="T42" i="10"/>
  <c r="T504" i="10"/>
  <c r="T89" i="10"/>
  <c r="T565" i="10"/>
  <c r="T367" i="10"/>
  <c r="T672" i="10"/>
  <c r="T319" i="10"/>
  <c r="T841" i="10"/>
  <c r="T853" i="10"/>
  <c r="T63" i="10"/>
  <c r="T470" i="10"/>
  <c r="T366" i="10"/>
  <c r="T873" i="10"/>
  <c r="T629" i="10"/>
  <c r="T136" i="10"/>
  <c r="T469" i="10"/>
  <c r="T199" i="10"/>
  <c r="T513" i="10"/>
  <c r="T607" i="10"/>
  <c r="T327" i="10"/>
  <c r="T905" i="10"/>
  <c r="T933" i="10"/>
  <c r="T272" i="10"/>
  <c r="T872" i="10"/>
  <c r="T843" i="10"/>
  <c r="T418" i="10"/>
  <c r="T227" i="10"/>
  <c r="T584" i="10"/>
  <c r="T435" i="10"/>
  <c r="T101" i="10"/>
  <c r="T927" i="10"/>
  <c r="T486" i="10"/>
  <c r="T643" i="10"/>
  <c r="T499" i="10"/>
  <c r="T549" i="10"/>
  <c r="T770" i="10"/>
  <c r="T211" i="10"/>
  <c r="T65" i="10"/>
  <c r="T802" i="10"/>
  <c r="T988" i="10"/>
  <c r="T356" i="10"/>
  <c r="T826" i="10"/>
  <c r="T285" i="10"/>
  <c r="T459" i="10"/>
  <c r="T34" i="10"/>
  <c r="T225" i="10"/>
  <c r="T965" i="10"/>
  <c r="T745" i="10"/>
  <c r="T396" i="10"/>
  <c r="T345" i="10"/>
  <c r="T910" i="10"/>
  <c r="T172" i="10"/>
  <c r="T977" i="10"/>
  <c r="T411" i="10"/>
  <c r="T615" i="10"/>
  <c r="T1002" i="10"/>
  <c r="T783" i="10"/>
  <c r="T398" i="10"/>
  <c r="T359" i="10"/>
  <c r="T867" i="10"/>
  <c r="T715" i="10"/>
  <c r="T427" i="10"/>
  <c r="T434" i="10"/>
  <c r="T273" i="10"/>
  <c r="T685" i="10"/>
  <c r="T550" i="10"/>
  <c r="T617" i="10"/>
  <c r="T176" i="10"/>
  <c r="T540" i="10"/>
  <c r="T192" i="10"/>
  <c r="T559" i="10"/>
  <c r="T773" i="10"/>
  <c r="T619" i="10"/>
  <c r="T899" i="10"/>
  <c r="T365" i="10"/>
  <c r="T604" i="10"/>
  <c r="T104" i="10"/>
  <c r="T181" i="10"/>
  <c r="T542" i="10"/>
  <c r="T312" i="10"/>
  <c r="T122" i="10"/>
  <c r="T282" i="10"/>
  <c r="T706" i="10"/>
  <c r="T137" i="10"/>
  <c r="T518" i="10"/>
  <c r="T488" i="10"/>
  <c r="T716" i="10"/>
  <c r="T963" i="10"/>
  <c r="T707" i="10"/>
  <c r="T535" i="10"/>
  <c r="T17" i="10"/>
  <c r="T404" i="10"/>
  <c r="T406" i="10"/>
  <c r="T700" i="10"/>
  <c r="T454" i="10"/>
  <c r="T58" i="10"/>
  <c r="T507" i="10"/>
  <c r="T157" i="10"/>
  <c r="T785" i="10"/>
  <c r="T935" i="10"/>
  <c r="T519" i="10"/>
  <c r="T857" i="10"/>
  <c r="T75" i="10"/>
  <c r="T720" i="10"/>
  <c r="T467" i="10"/>
  <c r="T701" i="10"/>
  <c r="T623" i="10"/>
  <c r="T347" i="10"/>
  <c r="T397" i="10"/>
  <c r="T447" i="10"/>
  <c r="T630" i="10"/>
  <c r="T786" i="10"/>
  <c r="T258" i="10"/>
  <c r="T299" i="10"/>
  <c r="T689" i="10"/>
  <c r="T432" i="10"/>
  <c r="T68" i="10"/>
  <c r="T498" i="10"/>
  <c r="T256" i="10"/>
  <c r="T812" i="10"/>
  <c r="T128" i="10"/>
  <c r="T457" i="10"/>
  <c r="T621" i="10"/>
  <c r="T693" i="10"/>
  <c r="T603" i="10"/>
  <c r="T627" i="10"/>
  <c r="T522" i="10"/>
  <c r="T986" i="10"/>
  <c r="T123" i="10"/>
  <c r="T897" i="10"/>
  <c r="T778" i="10"/>
  <c r="T797" i="10"/>
  <c r="T710" i="10"/>
  <c r="T31" i="10"/>
  <c r="T215" i="10"/>
  <c r="T830" i="10"/>
  <c r="T712" i="10"/>
  <c r="T24" i="10"/>
  <c r="T758" i="10"/>
  <c r="T675" i="10"/>
  <c r="T186" i="10"/>
  <c r="T224" i="10"/>
  <c r="T639" i="10"/>
  <c r="T161" i="10"/>
  <c r="T134" i="10"/>
  <c r="T762" i="10"/>
  <c r="T556" i="10"/>
  <c r="T261" i="10"/>
  <c r="T339" i="10"/>
  <c r="T818" i="10"/>
  <c r="T892" i="10"/>
  <c r="T824" i="10"/>
  <c r="T175" i="10"/>
  <c r="T474" i="10"/>
  <c r="T140" i="10"/>
  <c r="T505" i="10"/>
  <c r="T939" i="10"/>
  <c r="T723" i="10"/>
  <c r="T237" i="10"/>
  <c r="T854" i="10"/>
  <c r="T251" i="10"/>
  <c r="T684" i="10"/>
  <c r="T335" i="10"/>
  <c r="T946" i="10"/>
  <c r="T318" i="10"/>
  <c r="T851" i="10"/>
  <c r="T790" i="10"/>
  <c r="T681" i="10"/>
  <c r="T514" i="10"/>
  <c r="T373" i="10"/>
  <c r="T280" i="10"/>
  <c r="T362" i="10"/>
  <c r="T209" i="10"/>
  <c r="T352" i="10"/>
  <c r="T317" i="10"/>
  <c r="T333" i="10"/>
  <c r="T608" i="10"/>
  <c r="T769" i="10"/>
  <c r="T795" i="10"/>
  <c r="T920" i="10"/>
  <c r="T226" i="10"/>
  <c r="T671" i="10"/>
  <c r="T156" i="10"/>
  <c r="T945" i="10"/>
  <c r="T188" i="10"/>
  <c r="T381" i="10"/>
  <c r="T22" i="10"/>
  <c r="T290" i="10"/>
  <c r="T236" i="10"/>
  <c r="T578" i="10"/>
  <c r="T111" i="10"/>
  <c r="T429" i="10"/>
  <c r="T102" i="10"/>
  <c r="T20" i="10"/>
  <c r="T958" i="10"/>
  <c r="T766" i="10"/>
  <c r="T817" i="10"/>
  <c r="T959" i="10"/>
  <c r="T919" i="10"/>
  <c r="T637" i="10"/>
  <c r="T879" i="10"/>
  <c r="T64" i="10"/>
  <c r="T148" i="10"/>
  <c r="T456" i="10"/>
  <c r="T349" i="10"/>
  <c r="T257" i="10"/>
  <c r="T546" i="10"/>
  <c r="T232" i="10"/>
  <c r="T948" i="10"/>
  <c r="T364" i="10"/>
  <c r="T323" i="10"/>
  <c r="T744" i="10"/>
  <c r="T884" i="10"/>
  <c r="T776" i="10"/>
  <c r="T819" i="10"/>
  <c r="T934" i="10"/>
  <c r="T662" i="10"/>
  <c r="T676" i="10"/>
  <c r="T445" i="10"/>
  <c r="T179" i="10"/>
  <c r="T15" i="10"/>
  <c r="T293" i="10"/>
  <c r="T424" i="10"/>
  <c r="T241" i="10"/>
  <c r="T281" i="10"/>
  <c r="T717" i="10"/>
  <c r="T903" i="10"/>
  <c r="T129" i="10"/>
  <c r="T669" i="10"/>
  <c r="T174" i="10"/>
  <c r="T294" i="10"/>
  <c r="T79" i="10"/>
  <c r="T74" i="10"/>
  <c r="T73" i="10"/>
  <c r="T638" i="10"/>
  <c r="T748" i="10"/>
  <c r="T490" i="10"/>
  <c r="T355" i="10"/>
  <c r="T759" i="10"/>
  <c r="T792" i="10"/>
  <c r="T423" i="10"/>
  <c r="T567" i="10"/>
  <c r="T253" i="10"/>
  <c r="T657" i="10"/>
  <c r="T891" i="10"/>
  <c r="T40" i="10"/>
  <c r="T1001" i="10"/>
  <c r="T248" i="10"/>
  <c r="T695" i="10"/>
  <c r="T331" i="10"/>
  <c r="T173" i="10"/>
  <c r="T493" i="10"/>
  <c r="T686" i="10"/>
  <c r="T45" i="10"/>
  <c r="T217" i="10"/>
  <c r="T822" i="10"/>
  <c r="T995" i="10"/>
  <c r="T692" i="10"/>
  <c r="T44" i="10"/>
  <c r="T999" i="10"/>
  <c r="T742" i="10"/>
  <c r="T680" i="10"/>
  <c r="T524" i="10"/>
  <c r="T302" i="10"/>
  <c r="T811" i="10"/>
  <c r="T972" i="10"/>
  <c r="T380" i="10"/>
  <c r="T431" i="10"/>
  <c r="T477" i="10"/>
  <c r="T581" i="10"/>
  <c r="T103" i="10"/>
  <c r="T663" i="10"/>
  <c r="T641" i="10"/>
  <c r="T544" i="10"/>
  <c r="T718" i="10"/>
  <c r="T270" i="10"/>
  <c r="T72" i="10"/>
  <c r="T747" i="10"/>
  <c r="T221" i="10"/>
  <c r="T196" i="10"/>
  <c r="T131" i="10"/>
  <c r="T767" i="10"/>
  <c r="T216" i="10"/>
  <c r="T754" i="10"/>
  <c r="T801" i="10"/>
  <c r="T194" i="10"/>
  <c r="T992" i="10"/>
  <c r="T54" i="10"/>
  <c r="T213" i="10"/>
  <c r="T394" i="10"/>
  <c r="T57" i="10"/>
  <c r="T250" i="10"/>
  <c r="T836" i="10"/>
  <c r="T743" i="10"/>
  <c r="T107" i="10"/>
  <c r="T314" i="10"/>
  <c r="T789" i="10"/>
  <c r="T321" i="10"/>
  <c r="T943" i="10"/>
  <c r="T564" i="10"/>
  <c r="T121" i="10"/>
  <c r="T735" i="10"/>
  <c r="T887" i="10"/>
  <c r="T914" i="10"/>
  <c r="T35" i="10"/>
  <c r="T868" i="10"/>
  <c r="T246" i="10"/>
  <c r="T85" i="10"/>
  <c r="T310" i="10"/>
  <c r="T228" i="10"/>
  <c r="T422" i="10"/>
  <c r="T360" i="10"/>
  <c r="T229" i="10"/>
  <c r="T479" i="10"/>
  <c r="T947" i="10"/>
  <c r="T159" i="10"/>
  <c r="T964" i="10"/>
  <c r="T118" i="10"/>
  <c r="T597" i="10"/>
  <c r="T871" i="10"/>
  <c r="T931" i="10"/>
  <c r="T56" i="10"/>
  <c r="T203" i="10"/>
  <c r="T88" i="10"/>
  <c r="T981" i="10"/>
  <c r="T775" i="10"/>
  <c r="T760" i="10"/>
  <c r="T300" i="10"/>
  <c r="T26" i="10"/>
  <c r="T437" i="10"/>
  <c r="T687" i="10"/>
  <c r="T283" i="10"/>
  <c r="T279" i="10"/>
  <c r="T771" i="10"/>
  <c r="T144" i="10"/>
  <c r="T612" i="10"/>
  <c r="T9" i="10"/>
  <c r="T646" i="10"/>
  <c r="T991" i="10"/>
  <c r="T870" i="10"/>
  <c r="T598" i="10"/>
  <c r="T551" i="10"/>
  <c r="T530" i="10"/>
  <c r="T344" i="10"/>
  <c r="T36" i="10"/>
  <c r="T385" i="10"/>
  <c r="T12" i="10"/>
  <c r="T798" i="10"/>
  <c r="T606" i="10"/>
  <c r="T974" i="10"/>
  <c r="T800" i="10"/>
  <c r="T944" i="10"/>
  <c r="T558" i="10"/>
  <c r="T772" i="10"/>
  <c r="T98" i="10"/>
  <c r="T265" i="10"/>
  <c r="T547" i="10"/>
  <c r="T788" i="10"/>
  <c r="T784" i="10"/>
  <c r="T572" i="10"/>
  <c r="T901" i="10"/>
  <c r="T106" i="10"/>
  <c r="T930" i="10"/>
  <c r="T633" i="10"/>
  <c r="T691" i="10"/>
  <c r="T893" i="10"/>
  <c r="T231" i="10"/>
  <c r="T713" i="10"/>
  <c r="T245" i="10"/>
  <c r="T417" i="10"/>
  <c r="T207" i="10"/>
  <c r="T807" i="10"/>
  <c r="T866" i="10"/>
  <c r="T149" i="10"/>
  <c r="T50" i="10"/>
  <c r="T438" i="10"/>
  <c r="T840" i="10"/>
  <c r="T938" i="10"/>
  <c r="T146" i="10"/>
  <c r="T541" i="10"/>
  <c r="T153" i="10"/>
  <c r="T127" i="10"/>
  <c r="T660" i="10"/>
  <c r="T970" i="10"/>
  <c r="T460" i="10"/>
  <c r="T730" i="10"/>
  <c r="T994" i="10"/>
  <c r="T426" i="10"/>
  <c r="T860" i="10"/>
  <c r="T957" i="10"/>
  <c r="T616" i="10"/>
  <c r="T683" i="10"/>
  <c r="T350" i="10"/>
  <c r="T699" i="10"/>
  <c r="T18" i="10"/>
  <c r="T482" i="10"/>
  <c r="T902" i="10"/>
  <c r="T996" i="10"/>
  <c r="T787" i="10"/>
  <c r="T171" i="10"/>
  <c r="T182" i="10"/>
  <c r="T780" i="10"/>
  <c r="T32" i="10"/>
  <c r="T595" i="10"/>
  <c r="T583" i="10"/>
  <c r="T727" i="10"/>
  <c r="T566" i="10"/>
  <c r="T896" i="10"/>
  <c r="T205" i="10"/>
  <c r="T582" i="10"/>
  <c r="T190" i="10"/>
  <c r="T538" i="10"/>
  <c r="T288" i="10"/>
  <c r="T791" i="10"/>
  <c r="T796" i="10"/>
  <c r="T239" i="10"/>
  <c r="T409" i="10"/>
  <c r="T950" i="10"/>
  <c r="T97" i="10"/>
  <c r="T120" i="10"/>
  <c r="T269" i="10"/>
  <c r="T413" i="10"/>
  <c r="T439" i="10"/>
  <c r="T244" i="10"/>
  <c r="T69" i="10"/>
  <c r="T560" i="10"/>
  <c r="T586" i="10"/>
  <c r="T336" i="10"/>
  <c r="T168" i="10"/>
  <c r="T539" i="10"/>
  <c r="T690" i="10"/>
  <c r="T94" i="10"/>
  <c r="T929" i="10"/>
  <c r="T163" i="10"/>
  <c r="T403" i="10"/>
  <c r="T125" i="10"/>
  <c r="T678" i="10"/>
  <c r="T489" i="10"/>
  <c r="T664" i="10"/>
  <c r="T472" i="10"/>
  <c r="T400" i="10"/>
  <c r="T823" i="10"/>
  <c r="T218" i="10"/>
  <c r="T998" i="10"/>
  <c r="T100" i="10"/>
  <c r="T234" i="10"/>
  <c r="T220" i="10"/>
  <c r="T379" i="10"/>
  <c r="T414" i="10"/>
  <c r="T76" i="10"/>
  <c r="T907" i="10"/>
  <c r="T342" i="10"/>
  <c r="T955" i="10"/>
  <c r="T850" i="10"/>
  <c r="T92" i="10"/>
  <c r="T922" i="10"/>
  <c r="T124" i="10"/>
  <c r="T338" i="10"/>
  <c r="T311" i="10"/>
  <c r="T949" i="10"/>
  <c r="T527" i="10"/>
  <c r="T833" i="10"/>
  <c r="T721" i="10"/>
  <c r="T383" i="10"/>
  <c r="T466" i="10"/>
  <c r="T81" i="10"/>
  <c r="T886" i="10"/>
  <c r="T329" i="10"/>
  <c r="T357" i="10"/>
  <c r="T804" i="10"/>
  <c r="T139" i="10"/>
  <c r="T247" i="10"/>
  <c r="T53" i="10"/>
  <c r="T402" i="10"/>
  <c r="T515" i="10"/>
  <c r="T809" i="10"/>
  <c r="T348" i="10"/>
  <c r="T332" i="10"/>
  <c r="T184" i="10"/>
  <c r="T975" i="10"/>
  <c r="T640" i="10"/>
  <c r="T526" i="10"/>
  <c r="T71" i="10"/>
  <c r="T968" i="10"/>
  <c r="T532" i="10"/>
  <c r="T509" i="10"/>
  <c r="T473" i="10"/>
  <c r="T697" i="10"/>
  <c r="T589" i="10"/>
  <c r="T632" i="10"/>
  <c r="T165" i="10"/>
  <c r="T739" i="10"/>
  <c r="T39" i="10"/>
  <c r="T108" i="10"/>
  <c r="T528" i="10"/>
  <c r="T861" i="10"/>
  <c r="T343" i="10"/>
  <c r="T114" i="10"/>
  <c r="T794" i="10"/>
  <c r="T768" i="10"/>
  <c r="T67" i="10"/>
  <c r="T885" i="10"/>
  <c r="T834" i="10"/>
  <c r="T267" i="10"/>
  <c r="T419" i="10"/>
  <c r="T847" i="10"/>
  <c r="T654" i="10"/>
  <c r="T645" i="10"/>
  <c r="T592" i="10"/>
  <c r="T882" i="10"/>
  <c r="T481" i="10"/>
  <c r="T96" i="10"/>
  <c r="T574" i="10"/>
  <c r="T90" i="10"/>
  <c r="T967" i="10"/>
  <c r="T984" i="10"/>
  <c r="T449" i="10"/>
  <c r="T464" i="10"/>
  <c r="T369" i="10"/>
  <c r="T844" i="10"/>
  <c r="T141" i="10"/>
  <c r="T109" i="10"/>
  <c r="T576" i="10"/>
  <c r="T916" i="10"/>
  <c r="T410" i="10"/>
  <c r="T666" i="10"/>
  <c r="T673" i="10"/>
  <c r="T446" i="10"/>
  <c r="T252" i="10"/>
  <c r="T936" i="10"/>
  <c r="T839" i="10"/>
  <c r="T962" i="10"/>
  <c r="T961" i="10"/>
  <c r="T326" i="10"/>
  <c r="T832" i="10"/>
  <c r="T877" i="10"/>
  <c r="T353" i="10"/>
  <c r="T442" i="10"/>
  <c r="T722" i="10"/>
  <c r="T562" i="10"/>
  <c r="T298" i="10"/>
  <c r="T904" i="10"/>
  <c r="T705" i="10"/>
  <c r="T808" i="10"/>
  <c r="T202" i="10"/>
  <c r="T242" i="10"/>
  <c r="T521" i="10"/>
  <c r="T49" i="10"/>
  <c r="T858" i="10"/>
  <c r="T430" i="10"/>
  <c r="T25" i="10"/>
  <c r="T212" i="10"/>
  <c r="T642" i="10"/>
  <c r="T500" i="10"/>
  <c r="T852" i="10"/>
  <c r="T322" i="10"/>
  <c r="T59" i="10"/>
  <c r="T755" i="10"/>
  <c r="T480" i="10"/>
  <c r="T736" i="10"/>
  <c r="T177" i="10"/>
  <c r="T463" i="10"/>
  <c r="T648" i="10"/>
  <c r="T27" i="10"/>
  <c r="T990" i="10"/>
  <c r="T602" i="10"/>
  <c r="T835" i="10"/>
  <c r="T983" i="10"/>
  <c r="T531" i="10"/>
  <c r="T415" i="10"/>
  <c r="T475" i="10"/>
  <c r="T918" i="10"/>
  <c r="T814" i="10"/>
  <c r="T838" i="10"/>
  <c r="T732" i="10"/>
  <c r="T529" i="10"/>
  <c r="T255" i="10"/>
  <c r="T647" i="10"/>
  <c r="T178" i="10"/>
  <c r="T976" i="10"/>
  <c r="T132" i="10"/>
  <c r="T295" i="10"/>
  <c r="T670" i="10"/>
  <c r="T393" i="10"/>
  <c r="T305" i="10"/>
  <c r="T650" i="10"/>
  <c r="T185" i="10"/>
  <c r="T553" i="10"/>
  <c r="T303" i="10"/>
  <c r="T29" i="10"/>
  <c r="T982" i="10"/>
  <c r="T751" i="10"/>
  <c r="T880" i="10"/>
  <c r="T714" i="10"/>
  <c r="T932" i="10"/>
  <c r="T869" i="10"/>
  <c r="T561" i="10"/>
  <c r="T219" i="10"/>
  <c r="T580" i="10"/>
  <c r="T702" i="10"/>
  <c r="T382" i="10"/>
  <c r="T48" i="10"/>
  <c r="T135" i="10"/>
  <c r="T43" i="10"/>
  <c r="T610" i="10"/>
  <c r="T827" i="10"/>
  <c r="T496" i="10"/>
  <c r="T324" i="10"/>
  <c r="T634" i="10"/>
  <c r="T233" i="10"/>
  <c r="T62" i="10"/>
  <c r="T77" i="10"/>
  <c r="T484" i="10"/>
  <c r="T928" i="10"/>
  <c r="T859" i="10"/>
  <c r="T325" i="10"/>
  <c r="T278" i="10"/>
  <c r="T874" i="10"/>
  <c r="T674" i="10"/>
  <c r="T888" i="10"/>
  <c r="T711" i="10"/>
  <c r="T86" i="10"/>
  <c r="T169" i="10"/>
  <c r="T734" i="10"/>
  <c r="T848" i="10"/>
  <c r="T189" i="10"/>
  <c r="T894" i="10"/>
  <c r="T829" i="10"/>
  <c r="T889" i="10"/>
  <c r="T105" i="10"/>
  <c r="T741" i="10"/>
  <c r="T937" i="10"/>
  <c r="T420" i="10"/>
  <c r="T452" i="10"/>
  <c r="T462" i="10"/>
  <c r="T38" i="10"/>
  <c r="T590" i="10"/>
  <c r="T151" i="10"/>
  <c r="T193" i="10"/>
  <c r="T746" i="10"/>
  <c r="T313" i="10"/>
  <c r="T631" i="10"/>
  <c r="T292" i="10"/>
  <c r="T461" i="10"/>
  <c r="T51" i="10"/>
  <c r="T703" i="10"/>
  <c r="T354" i="10"/>
  <c r="T391" i="10"/>
  <c r="T289" i="10"/>
  <c r="T816" i="10"/>
  <c r="T625" i="10"/>
  <c r="T554" i="10"/>
  <c r="T765" i="10"/>
  <c r="T908" i="10"/>
  <c r="T421" i="10"/>
  <c r="T1000" i="10"/>
  <c r="T455" i="10"/>
  <c r="T842" i="10"/>
  <c r="T523" i="10"/>
  <c r="T573" i="10"/>
  <c r="T622" i="10"/>
  <c r="T651" i="10"/>
  <c r="T855" i="10"/>
  <c r="T506" i="10"/>
  <c r="T112" i="10"/>
  <c r="T223" i="10"/>
  <c r="T259" i="10"/>
  <c r="T821" i="10"/>
  <c r="T492" i="10"/>
  <c r="T731" i="10"/>
  <c r="T626" i="10"/>
  <c r="T407" i="10"/>
  <c r="T143" i="10"/>
  <c r="T941" i="10"/>
  <c r="T483" i="10"/>
  <c r="T485" i="10"/>
  <c r="T969" i="10"/>
  <c r="T284" i="10"/>
  <c r="T198" i="10"/>
  <c r="T201" i="10"/>
  <c r="T60" i="10"/>
  <c r="T815" i="10"/>
  <c r="T263" i="10"/>
  <c r="T601" i="10"/>
  <c r="T793" i="10"/>
  <c r="T197" i="10"/>
  <c r="T570" i="10"/>
  <c r="T605" i="10"/>
  <c r="T779" i="10"/>
  <c r="T656" i="10"/>
  <c r="T33" i="10"/>
  <c r="T240" i="10"/>
  <c r="T774" i="10"/>
  <c r="T985" i="10"/>
  <c r="T441" i="10"/>
  <c r="T624" i="10"/>
  <c r="T275" i="10"/>
  <c r="T361" i="10"/>
  <c r="T309" i="10"/>
  <c r="T588" i="10"/>
  <c r="T724" i="10"/>
  <c r="T337" i="10"/>
  <c r="T160" i="10"/>
  <c r="T971" i="10"/>
  <c r="T167" i="10"/>
  <c r="T372" i="10"/>
  <c r="T600" i="10"/>
  <c r="T433" i="10"/>
  <c r="T145" i="10"/>
  <c r="T599" i="10"/>
  <c r="T46" i="10"/>
  <c r="T150" i="10"/>
  <c r="T66" i="10"/>
  <c r="T725" i="10"/>
  <c r="T443" i="10"/>
  <c r="T737" i="10"/>
  <c r="T166" i="10"/>
  <c r="T210" i="10"/>
  <c r="T609" i="10"/>
  <c r="T130" i="10"/>
  <c r="T593" i="10"/>
  <c r="T694" i="10"/>
  <c r="T805" i="10"/>
  <c r="T412" i="10"/>
  <c r="T465" i="10"/>
  <c r="T358" i="10"/>
  <c r="T320" i="10"/>
  <c r="T644" i="10"/>
  <c r="T487" i="10"/>
  <c r="T142" i="10"/>
  <c r="T813" i="10"/>
  <c r="T21" i="10"/>
  <c r="T497" i="10"/>
  <c r="T764" i="10"/>
  <c r="T568" i="10"/>
  <c r="T661" i="10"/>
  <c r="T890" i="10"/>
  <c r="T291" i="10"/>
  <c r="T698" i="10"/>
  <c r="T55" i="10"/>
  <c r="T116" i="10"/>
  <c r="T596" i="10"/>
  <c r="T668" i="10"/>
  <c r="T296" i="10"/>
  <c r="T91" i="10"/>
  <c r="T729" i="10"/>
  <c r="T377" i="10"/>
  <c r="T341" i="10"/>
  <c r="T162" i="10"/>
  <c r="T862" i="10"/>
  <c r="T517" i="10"/>
  <c r="T679" i="10"/>
  <c r="T652" i="10"/>
  <c r="T591" i="10"/>
  <c r="T611" i="10"/>
  <c r="T620" i="10"/>
  <c r="T376" i="10"/>
  <c r="T997" i="10"/>
  <c r="T677" i="10"/>
  <c r="T704" i="10"/>
  <c r="T909" i="10"/>
  <c r="T594" i="10"/>
  <c r="T478" i="10"/>
  <c r="T906" i="10"/>
  <c r="T308" i="10"/>
  <c r="T19" i="10"/>
  <c r="T155" i="10"/>
  <c r="T471" i="10"/>
  <c r="T260" i="10"/>
  <c r="T230" i="10"/>
  <c r="T757" i="10"/>
  <c r="T733" i="10"/>
  <c r="T503" i="10"/>
  <c r="T738" i="10"/>
  <c r="T575" i="10"/>
  <c r="T23" i="10"/>
  <c r="T494" i="10"/>
  <c r="T164" i="10"/>
  <c r="T777" i="10"/>
  <c r="T346" i="10"/>
  <c r="T508" i="10"/>
  <c r="T993" i="10"/>
  <c r="T831" i="10"/>
  <c r="T552" i="10"/>
  <c r="T864" i="10"/>
  <c r="T340" i="10"/>
  <c r="T152" i="10"/>
  <c r="T368" i="10"/>
  <c r="T238" i="10"/>
  <c r="T696" i="10"/>
  <c r="T659" i="10"/>
  <c r="T511" i="10"/>
  <c r="T208" i="10"/>
  <c r="T825" i="10"/>
  <c r="T378" i="10"/>
  <c r="T70" i="10"/>
  <c r="T401" i="10"/>
  <c r="T408" i="10"/>
  <c r="T386" i="10"/>
  <c r="T956" i="10"/>
  <c r="T653" i="10"/>
  <c r="T458" i="10"/>
  <c r="T187" i="10"/>
  <c r="T900" i="10"/>
  <c r="T249" i="10"/>
  <c r="T82" i="10"/>
  <c r="T865" i="10"/>
  <c r="T649" i="10"/>
  <c r="T761" i="10"/>
  <c r="T491" i="10"/>
  <c r="T52" i="10"/>
  <c r="T942" i="10"/>
  <c r="T571" i="10"/>
  <c r="T548" i="10"/>
  <c r="T665" i="10"/>
  <c r="T387" i="10"/>
  <c r="T170" i="10"/>
  <c r="T119" i="10"/>
  <c r="T154" i="10"/>
  <c r="T883" i="10"/>
  <c r="T436" i="10"/>
  <c r="T363" i="10"/>
  <c r="T495" i="10"/>
  <c r="T682" i="10"/>
  <c r="T113" i="10"/>
  <c r="T384" i="10"/>
  <c r="T709" i="10"/>
  <c r="T543" i="10"/>
  <c r="T405" i="10"/>
  <c r="T126" i="10"/>
  <c r="T78" i="10"/>
  <c r="T276" i="10"/>
  <c r="T845" i="10"/>
  <c r="T708" i="10"/>
  <c r="T264" i="10"/>
  <c r="T520" i="10"/>
  <c r="T316" i="10"/>
  <c r="T728" i="10"/>
  <c r="T750" i="10"/>
  <c r="T585" i="10"/>
  <c r="T655" i="10"/>
  <c r="T297" i="10"/>
  <c r="T913" i="10"/>
  <c r="T614" i="10"/>
  <c r="T719" i="10"/>
  <c r="T628" i="10"/>
  <c r="T374" i="10"/>
  <c r="T898" i="10"/>
  <c r="T83" i="10"/>
  <c r="T138" i="10"/>
  <c r="T569" i="10"/>
  <c r="T47" i="10"/>
  <c r="T448" i="10"/>
  <c r="T191" i="10"/>
  <c r="T158" i="10"/>
  <c r="T951" i="10"/>
  <c r="T952" i="10"/>
  <c r="T390" i="10"/>
  <c r="T911" i="10"/>
  <c r="T11" i="10"/>
  <c r="T966" i="10"/>
  <c r="T846" i="10"/>
  <c r="T636" i="10"/>
  <c r="T428" i="10"/>
  <c r="T416" i="10"/>
  <c r="T371" i="10"/>
  <c r="T980" i="10"/>
  <c r="T537" i="10"/>
  <c r="T206" i="10"/>
  <c r="T301" i="10"/>
  <c r="T921" i="10"/>
  <c r="T286" i="10"/>
  <c r="T195" i="10"/>
  <c r="T849" i="10"/>
  <c r="T960" i="10"/>
  <c r="T536" i="10"/>
  <c r="T95" i="10"/>
  <c r="T782" i="10"/>
  <c r="T563" i="10"/>
  <c r="T399" i="10"/>
  <c r="T973" i="10"/>
  <c r="T799" i="10"/>
  <c r="T1003" i="10"/>
  <c r="T330" i="10"/>
  <c r="T516" i="10"/>
  <c r="T133" i="10"/>
  <c r="T658" i="10"/>
  <c r="T881" i="10"/>
  <c r="T579" i="10"/>
  <c r="T856" i="10"/>
  <c r="T923" i="10"/>
  <c r="T876" i="10"/>
  <c r="T502" i="10"/>
  <c r="T587" i="10"/>
  <c r="T803" i="10"/>
  <c r="T533" i="10"/>
  <c r="T525" i="10"/>
  <c r="T389" i="10"/>
  <c r="T752" i="10"/>
  <c r="T117" i="10"/>
  <c r="T370" i="10"/>
  <c r="T180" i="10"/>
  <c r="T618" i="10"/>
  <c r="T510" i="10"/>
  <c r="T61" i="10"/>
  <c r="T450" i="10"/>
  <c r="T989" i="10"/>
  <c r="T545" i="10"/>
  <c r="T917" i="10"/>
  <c r="T87" i="10"/>
  <c r="T395" i="10"/>
  <c r="T99" i="10"/>
  <c r="T307" i="10"/>
  <c r="T555" i="10"/>
  <c r="T214" i="10"/>
  <c r="T30" i="10"/>
  <c r="T262" i="10"/>
  <c r="T80" i="10"/>
  <c r="T425" i="10"/>
  <c r="T912" i="10"/>
  <c r="T375" i="10"/>
  <c r="T740" i="10"/>
  <c r="T84" i="10"/>
  <c r="T14" i="10"/>
  <c r="T328" i="10"/>
  <c r="T268" i="10"/>
  <c r="T147" i="10"/>
  <c r="T863" i="10"/>
  <c r="T926" i="10"/>
  <c r="T28" i="10"/>
  <c r="T287" i="10"/>
  <c r="T954" i="10"/>
  <c r="T557" i="10"/>
  <c r="T277" i="10"/>
  <c r="T110" i="10"/>
  <c r="T828" i="10"/>
  <c r="T468" i="10"/>
  <c r="T222" i="10"/>
  <c r="T476" i="10"/>
  <c r="T266" i="10"/>
  <c r="T440" i="10"/>
  <c r="T6" i="10"/>
  <c r="R24" i="18"/>
  <c r="T4" i="10"/>
  <c r="R22" i="18"/>
  <c r="T7" i="10"/>
  <c r="R25" i="18"/>
  <c r="S5" i="10"/>
  <c r="Q23" i="18"/>
  <c r="T8" i="10"/>
  <c r="R26" i="18"/>
  <c r="R2" i="10"/>
  <c r="R1" i="10"/>
  <c r="U222" i="10" l="1"/>
  <c r="U277" i="10"/>
  <c r="U28" i="10"/>
  <c r="U268" i="10"/>
  <c r="U740" i="10"/>
  <c r="U80" i="10"/>
  <c r="U555" i="10"/>
  <c r="U87" i="10"/>
  <c r="U450" i="10"/>
  <c r="U180" i="10"/>
  <c r="U389" i="10"/>
  <c r="U587" i="10"/>
  <c r="U856" i="10"/>
  <c r="U133" i="10"/>
  <c r="U799" i="10"/>
  <c r="U782" i="10"/>
  <c r="U849" i="10"/>
  <c r="U301" i="10"/>
  <c r="U371" i="10"/>
  <c r="U846" i="10"/>
  <c r="U390" i="10"/>
  <c r="U191" i="10"/>
  <c r="U138" i="10"/>
  <c r="U628" i="10"/>
  <c r="U297" i="10"/>
  <c r="U728" i="10"/>
  <c r="U708" i="10"/>
  <c r="U126" i="10"/>
  <c r="U384" i="10"/>
  <c r="U363" i="10"/>
  <c r="U119" i="10"/>
  <c r="U548" i="10"/>
  <c r="U491" i="10"/>
  <c r="U82" i="10"/>
  <c r="U458" i="10"/>
  <c r="U408" i="10"/>
  <c r="U825" i="10"/>
  <c r="U696" i="10"/>
  <c r="U340" i="10"/>
  <c r="U993" i="10"/>
  <c r="U164" i="10"/>
  <c r="U738" i="10"/>
  <c r="U230" i="10"/>
  <c r="U19" i="10"/>
  <c r="U594" i="10"/>
  <c r="U997" i="10"/>
  <c r="U591" i="10"/>
  <c r="U862" i="10"/>
  <c r="U729" i="10"/>
  <c r="U596" i="10"/>
  <c r="U291" i="10"/>
  <c r="U764" i="10"/>
  <c r="U142" i="10"/>
  <c r="U358" i="10"/>
  <c r="U694" i="10"/>
  <c r="U210" i="10"/>
  <c r="U725" i="10"/>
  <c r="U599" i="10"/>
  <c r="U372" i="10"/>
  <c r="U337" i="10"/>
  <c r="U624" i="10"/>
  <c r="U240" i="10"/>
  <c r="U605" i="10"/>
  <c r="U601" i="10"/>
  <c r="U201" i="10"/>
  <c r="U485" i="10"/>
  <c r="U407" i="10"/>
  <c r="U821" i="10"/>
  <c r="U506" i="10"/>
  <c r="U573" i="10"/>
  <c r="U1000" i="10"/>
  <c r="U554" i="10"/>
  <c r="U391" i="10"/>
  <c r="U461" i="10"/>
  <c r="U746" i="10"/>
  <c r="U38" i="10"/>
  <c r="U937" i="10"/>
  <c r="U829" i="10"/>
  <c r="U734" i="10"/>
  <c r="U888" i="10"/>
  <c r="U325" i="10"/>
  <c r="U77" i="10"/>
  <c r="U324" i="10"/>
  <c r="U43" i="10"/>
  <c r="U702" i="10"/>
  <c r="U869" i="10"/>
  <c r="U751" i="10"/>
  <c r="U553" i="10"/>
  <c r="U393" i="10"/>
  <c r="U976" i="10"/>
  <c r="U529" i="10"/>
  <c r="U918" i="10"/>
  <c r="U983" i="10"/>
  <c r="U27" i="10"/>
  <c r="U736" i="10"/>
  <c r="U322" i="10"/>
  <c r="U212" i="10"/>
  <c r="U49" i="10"/>
  <c r="U808" i="10"/>
  <c r="U562" i="10"/>
  <c r="U877" i="10"/>
  <c r="U962" i="10"/>
  <c r="U446" i="10"/>
  <c r="U916" i="10"/>
  <c r="U844" i="10"/>
  <c r="U984" i="10"/>
  <c r="U96" i="10"/>
  <c r="U645" i="10"/>
  <c r="U267" i="10"/>
  <c r="U768" i="10"/>
  <c r="U861" i="10"/>
  <c r="U739" i="10"/>
  <c r="U697" i="10"/>
  <c r="U968" i="10"/>
  <c r="U975" i="10"/>
  <c r="U809" i="10"/>
  <c r="U247" i="10"/>
  <c r="U329" i="10"/>
  <c r="U383" i="10"/>
  <c r="U949" i="10"/>
  <c r="U850" i="10"/>
  <c r="U76" i="10"/>
  <c r="U234" i="10"/>
  <c r="U823" i="10"/>
  <c r="U489" i="10"/>
  <c r="U163" i="10"/>
  <c r="U539" i="10"/>
  <c r="U560" i="10"/>
  <c r="U413" i="10"/>
  <c r="U950" i="10"/>
  <c r="U791" i="10"/>
  <c r="U582" i="10"/>
  <c r="U727" i="10"/>
  <c r="U780" i="10"/>
  <c r="U996" i="10"/>
  <c r="U699" i="10"/>
  <c r="U957" i="10"/>
  <c r="U730" i="10"/>
  <c r="U127" i="10"/>
  <c r="U938" i="10"/>
  <c r="U149" i="10"/>
  <c r="U417" i="10"/>
  <c r="U893" i="10"/>
  <c r="U106" i="10"/>
  <c r="U788" i="10"/>
  <c r="U772" i="10"/>
  <c r="U974" i="10"/>
  <c r="U385" i="10"/>
  <c r="U551" i="10"/>
  <c r="U646" i="10"/>
  <c r="U771" i="10"/>
  <c r="U437" i="10"/>
  <c r="U775" i="10"/>
  <c r="U56" i="10"/>
  <c r="U118" i="10"/>
  <c r="U479" i="10"/>
  <c r="U228" i="10"/>
  <c r="U868" i="10"/>
  <c r="U735" i="10"/>
  <c r="U321" i="10"/>
  <c r="U743" i="10"/>
  <c r="U394" i="10"/>
  <c r="U194" i="10"/>
  <c r="U767" i="10"/>
  <c r="U747" i="10"/>
  <c r="U544" i="10"/>
  <c r="U581" i="10"/>
  <c r="U972" i="10"/>
  <c r="U680" i="10"/>
  <c r="U692" i="10"/>
  <c r="U45" i="10"/>
  <c r="U331" i="10"/>
  <c r="U40" i="10"/>
  <c r="U567" i="10"/>
  <c r="U355" i="10"/>
  <c r="U73" i="10"/>
  <c r="U174" i="10"/>
  <c r="U717" i="10"/>
  <c r="U293" i="10"/>
  <c r="U676" i="10"/>
  <c r="U776" i="10"/>
  <c r="U364" i="10"/>
  <c r="U257" i="10"/>
  <c r="U64" i="10"/>
  <c r="U959" i="10"/>
  <c r="U20" i="10"/>
  <c r="U578" i="10"/>
  <c r="U381" i="10"/>
  <c r="U671" i="10"/>
  <c r="U769" i="10"/>
  <c r="U352" i="10"/>
  <c r="U373" i="10"/>
  <c r="U851" i="10"/>
  <c r="U684" i="10"/>
  <c r="U723" i="10"/>
  <c r="U474" i="10"/>
  <c r="U818" i="10"/>
  <c r="U762" i="10"/>
  <c r="U224" i="10"/>
  <c r="U24" i="10"/>
  <c r="U31" i="10"/>
  <c r="U897" i="10"/>
  <c r="U627" i="10"/>
  <c r="U457" i="10"/>
  <c r="U498" i="10"/>
  <c r="U299" i="10"/>
  <c r="U447" i="10"/>
  <c r="U701" i="10"/>
  <c r="U857" i="10"/>
  <c r="U157" i="10"/>
  <c r="U700" i="10"/>
  <c r="U535" i="10"/>
  <c r="U488" i="10"/>
  <c r="U282" i="10"/>
  <c r="U181" i="10"/>
  <c r="U899" i="10"/>
  <c r="U192" i="10"/>
  <c r="U550" i="10"/>
  <c r="U427" i="10"/>
  <c r="U398" i="10"/>
  <c r="U411" i="10"/>
  <c r="U345" i="10"/>
  <c r="U225" i="10"/>
  <c r="U826" i="10"/>
  <c r="U65" i="10"/>
  <c r="U499" i="10"/>
  <c r="U101" i="10"/>
  <c r="U418" i="10"/>
  <c r="U933" i="10"/>
  <c r="U513" i="10"/>
  <c r="U629" i="10"/>
  <c r="U63" i="10"/>
  <c r="U672" i="10"/>
  <c r="U504" i="10"/>
  <c r="U781" i="10"/>
  <c r="U726" i="10"/>
  <c r="U392" i="10"/>
  <c r="U895" i="10"/>
  <c r="U953" i="10"/>
  <c r="U837" i="10"/>
  <c r="U351" i="10"/>
  <c r="U978" i="10"/>
  <c r="U444" i="10"/>
  <c r="U315" i="10"/>
  <c r="U254" i="10"/>
  <c r="U875" i="10"/>
  <c r="U753" i="10"/>
  <c r="U37" i="10"/>
  <c r="U476" i="10"/>
  <c r="U110" i="10"/>
  <c r="U287" i="10"/>
  <c r="U147" i="10"/>
  <c r="U84" i="10"/>
  <c r="U425" i="10"/>
  <c r="U214" i="10"/>
  <c r="U395" i="10"/>
  <c r="U989" i="10"/>
  <c r="U618" i="10"/>
  <c r="U752" i="10"/>
  <c r="U803" i="10"/>
  <c r="U923" i="10"/>
  <c r="U658" i="10"/>
  <c r="U1003" i="10"/>
  <c r="U563" i="10"/>
  <c r="U960" i="10"/>
  <c r="U921" i="10"/>
  <c r="U980" i="10"/>
  <c r="U636" i="10"/>
  <c r="U911" i="10"/>
  <c r="U158" i="10"/>
  <c r="U569" i="10"/>
  <c r="U374" i="10"/>
  <c r="U913" i="10"/>
  <c r="U750" i="10"/>
  <c r="U264" i="10"/>
  <c r="U78" i="10"/>
  <c r="U709" i="10"/>
  <c r="U495" i="10"/>
  <c r="U154" i="10"/>
  <c r="U665" i="10"/>
  <c r="U52" i="10"/>
  <c r="U865" i="10"/>
  <c r="U187" i="10"/>
  <c r="U386" i="10"/>
  <c r="U378" i="10"/>
  <c r="U659" i="10"/>
  <c r="U152" i="10"/>
  <c r="U831" i="10"/>
  <c r="U777" i="10"/>
  <c r="U575" i="10"/>
  <c r="U757" i="10"/>
  <c r="U155" i="10"/>
  <c r="U478" i="10"/>
  <c r="U677" i="10"/>
  <c r="U611" i="10"/>
  <c r="U517" i="10"/>
  <c r="U377" i="10"/>
  <c r="U668" i="10"/>
  <c r="U698" i="10"/>
  <c r="U568" i="10"/>
  <c r="U813" i="10"/>
  <c r="U320" i="10"/>
  <c r="U805" i="10"/>
  <c r="U609" i="10"/>
  <c r="U443" i="10"/>
  <c r="U46" i="10"/>
  <c r="U600" i="10"/>
  <c r="U160" i="10"/>
  <c r="U275" i="10"/>
  <c r="U774" i="10"/>
  <c r="U779" i="10"/>
  <c r="U793" i="10"/>
  <c r="U60" i="10"/>
  <c r="U969" i="10"/>
  <c r="U143" i="10"/>
  <c r="U492" i="10"/>
  <c r="U112" i="10"/>
  <c r="U622" i="10"/>
  <c r="U455" i="10"/>
  <c r="U765" i="10"/>
  <c r="U289" i="10"/>
  <c r="U51" i="10"/>
  <c r="U313" i="10"/>
  <c r="U590" i="10"/>
  <c r="U420" i="10"/>
  <c r="U889" i="10"/>
  <c r="U848" i="10"/>
  <c r="U711" i="10"/>
  <c r="U278" i="10"/>
  <c r="U484" i="10"/>
  <c r="U634" i="10"/>
  <c r="U610" i="10"/>
  <c r="U382" i="10"/>
  <c r="U561" i="10"/>
  <c r="U880" i="10"/>
  <c r="U303" i="10"/>
  <c r="U305" i="10"/>
  <c r="U132" i="10"/>
  <c r="U255" i="10"/>
  <c r="U814" i="10"/>
  <c r="U531" i="10"/>
  <c r="U990" i="10"/>
  <c r="U177" i="10"/>
  <c r="U59" i="10"/>
  <c r="U642" i="10"/>
  <c r="U858" i="10"/>
  <c r="U202" i="10"/>
  <c r="U298" i="10"/>
  <c r="U353" i="10"/>
  <c r="U961" i="10"/>
  <c r="U252" i="10"/>
  <c r="U410" i="10"/>
  <c r="U141" i="10"/>
  <c r="U449" i="10"/>
  <c r="U574" i="10"/>
  <c r="U592" i="10"/>
  <c r="U419" i="10"/>
  <c r="U67" i="10"/>
  <c r="U343" i="10"/>
  <c r="U39" i="10"/>
  <c r="U589" i="10"/>
  <c r="U532" i="10"/>
  <c r="U640" i="10"/>
  <c r="U348" i="10"/>
  <c r="U53" i="10"/>
  <c r="U357" i="10"/>
  <c r="U466" i="10"/>
  <c r="U527" i="10"/>
  <c r="U92" i="10"/>
  <c r="U907" i="10"/>
  <c r="U220" i="10"/>
  <c r="U218" i="10"/>
  <c r="U664" i="10"/>
  <c r="U403" i="10"/>
  <c r="U690" i="10"/>
  <c r="U586" i="10"/>
  <c r="U439" i="10"/>
  <c r="U97" i="10"/>
  <c r="U796" i="10"/>
  <c r="U190" i="10"/>
  <c r="U566" i="10"/>
  <c r="U32" i="10"/>
  <c r="U787" i="10"/>
  <c r="U18" i="10"/>
  <c r="U616" i="10"/>
  <c r="U994" i="10"/>
  <c r="U660" i="10"/>
  <c r="U146" i="10"/>
  <c r="U50" i="10"/>
  <c r="U207" i="10"/>
  <c r="U231" i="10"/>
  <c r="U930" i="10"/>
  <c r="U784" i="10"/>
  <c r="U98" i="10"/>
  <c r="U800" i="10"/>
  <c r="U12" i="10"/>
  <c r="U530" i="10"/>
  <c r="U991" i="10"/>
  <c r="U144" i="10"/>
  <c r="U687" i="10"/>
  <c r="U760" i="10"/>
  <c r="U203" i="10"/>
  <c r="U597" i="10"/>
  <c r="U947" i="10"/>
  <c r="U422" i="10"/>
  <c r="U246" i="10"/>
  <c r="U887" i="10"/>
  <c r="U943" i="10"/>
  <c r="U107" i="10"/>
  <c r="U57" i="10"/>
  <c r="U992" i="10"/>
  <c r="U216" i="10"/>
  <c r="U221" i="10"/>
  <c r="U718" i="10"/>
  <c r="U103" i="10"/>
  <c r="U380" i="10"/>
  <c r="U524" i="10"/>
  <c r="U44" i="10"/>
  <c r="U217" i="10"/>
  <c r="U173" i="10"/>
  <c r="U1001" i="10"/>
  <c r="U253" i="10"/>
  <c r="U759" i="10"/>
  <c r="U638" i="10"/>
  <c r="U294" i="10"/>
  <c r="U903" i="10"/>
  <c r="U424" i="10"/>
  <c r="U445" i="10"/>
  <c r="U819" i="10"/>
  <c r="U323" i="10"/>
  <c r="U546" i="10"/>
  <c r="U148" i="10"/>
  <c r="U919" i="10"/>
  <c r="U958" i="10"/>
  <c r="U111" i="10"/>
  <c r="U22" i="10"/>
  <c r="U156" i="10"/>
  <c r="U795" i="10"/>
  <c r="U317" i="10"/>
  <c r="U280" i="10"/>
  <c r="U790" i="10"/>
  <c r="U335" i="10"/>
  <c r="U237" i="10"/>
  <c r="U140" i="10"/>
  <c r="U892" i="10"/>
  <c r="U556" i="10"/>
  <c r="U639" i="10"/>
  <c r="U758" i="10"/>
  <c r="U215" i="10"/>
  <c r="U778" i="10"/>
  <c r="U522" i="10"/>
  <c r="U621" i="10"/>
  <c r="U256" i="10"/>
  <c r="U689" i="10"/>
  <c r="U630" i="10"/>
  <c r="U623" i="10"/>
  <c r="U75" i="10"/>
  <c r="U785" i="10"/>
  <c r="U454" i="10"/>
  <c r="U17" i="10"/>
  <c r="U716" i="10"/>
  <c r="U706" i="10"/>
  <c r="U542" i="10"/>
  <c r="U365" i="10"/>
  <c r="U559" i="10"/>
  <c r="U617" i="10"/>
  <c r="U434" i="10"/>
  <c r="U359" i="10"/>
  <c r="U615" i="10"/>
  <c r="U910" i="10"/>
  <c r="U965" i="10"/>
  <c r="U285" i="10"/>
  <c r="U802" i="10"/>
  <c r="U549" i="10"/>
  <c r="U927" i="10"/>
  <c r="U227" i="10"/>
  <c r="U272" i="10"/>
  <c r="U607" i="10"/>
  <c r="U136" i="10"/>
  <c r="U470" i="10"/>
  <c r="U319" i="10"/>
  <c r="U89" i="10"/>
  <c r="U688" i="10"/>
  <c r="U204" i="10"/>
  <c r="U756" i="10"/>
  <c r="U915" i="10"/>
  <c r="U41" i="10"/>
  <c r="U306" i="10"/>
  <c r="U577" i="10"/>
  <c r="U820" i="10"/>
  <c r="U667" i="10"/>
  <c r="U334" i="10"/>
  <c r="U979" i="10"/>
  <c r="U924" i="10"/>
  <c r="U534" i="10"/>
  <c r="U266" i="10"/>
  <c r="U828" i="10"/>
  <c r="U954" i="10"/>
  <c r="U863" i="10"/>
  <c r="U14" i="10"/>
  <c r="U912" i="10"/>
  <c r="U30" i="10"/>
  <c r="U99" i="10"/>
  <c r="U545" i="10"/>
  <c r="U510" i="10"/>
  <c r="U117" i="10"/>
  <c r="U533" i="10"/>
  <c r="U876" i="10"/>
  <c r="U881" i="10"/>
  <c r="U330" i="10"/>
  <c r="U399" i="10"/>
  <c r="U536" i="10"/>
  <c r="U286" i="10"/>
  <c r="U537" i="10"/>
  <c r="U428" i="10"/>
  <c r="U11" i="10"/>
  <c r="U951" i="10"/>
  <c r="U47" i="10"/>
  <c r="U898" i="10"/>
  <c r="U614" i="10"/>
  <c r="U585" i="10"/>
  <c r="U520" i="10"/>
  <c r="U276" i="10"/>
  <c r="U543" i="10"/>
  <c r="U682" i="10"/>
  <c r="U883" i="10"/>
  <c r="U387" i="10"/>
  <c r="U942" i="10"/>
  <c r="U649" i="10"/>
  <c r="U900" i="10"/>
  <c r="U956" i="10"/>
  <c r="U70" i="10"/>
  <c r="U511" i="10"/>
  <c r="U368" i="10"/>
  <c r="U552" i="10"/>
  <c r="U346" i="10"/>
  <c r="U23" i="10"/>
  <c r="U733" i="10"/>
  <c r="U471" i="10"/>
  <c r="U906" i="10"/>
  <c r="U704" i="10"/>
  <c r="U620" i="10"/>
  <c r="U679" i="10"/>
  <c r="U341" i="10"/>
  <c r="U296" i="10"/>
  <c r="U55" i="10"/>
  <c r="U661" i="10"/>
  <c r="U21" i="10"/>
  <c r="U644" i="10"/>
  <c r="U412" i="10"/>
  <c r="U130" i="10"/>
  <c r="U737" i="10"/>
  <c r="U150" i="10"/>
  <c r="U433" i="10"/>
  <c r="U971" i="10"/>
  <c r="U588" i="10"/>
  <c r="U361" i="10"/>
  <c r="U985" i="10"/>
  <c r="U656" i="10"/>
  <c r="U197" i="10"/>
  <c r="U815" i="10"/>
  <c r="U284" i="10"/>
  <c r="U941" i="10"/>
  <c r="U731" i="10"/>
  <c r="U223" i="10"/>
  <c r="U651" i="10"/>
  <c r="U842" i="10"/>
  <c r="U908" i="10"/>
  <c r="U816" i="10"/>
  <c r="U703" i="10"/>
  <c r="U631" i="10"/>
  <c r="U151" i="10"/>
  <c r="U452" i="10"/>
  <c r="U105" i="10"/>
  <c r="U189" i="10"/>
  <c r="U86" i="10"/>
  <c r="U874" i="10"/>
  <c r="U928" i="10"/>
  <c r="U233" i="10"/>
  <c r="U827" i="10"/>
  <c r="U48" i="10"/>
  <c r="U219" i="10"/>
  <c r="U714" i="10"/>
  <c r="U29" i="10"/>
  <c r="U650" i="10"/>
  <c r="U295" i="10"/>
  <c r="U647" i="10"/>
  <c r="U838" i="10"/>
  <c r="U415" i="10"/>
  <c r="U602" i="10"/>
  <c r="U463" i="10"/>
  <c r="U755" i="10"/>
  <c r="U500" i="10"/>
  <c r="U430" i="10"/>
  <c r="U242" i="10"/>
  <c r="U904" i="10"/>
  <c r="U442" i="10"/>
  <c r="U326" i="10"/>
  <c r="U936" i="10"/>
  <c r="U666" i="10"/>
  <c r="U109" i="10"/>
  <c r="U464" i="10"/>
  <c r="U90" i="10"/>
  <c r="U882" i="10"/>
  <c r="U847" i="10"/>
  <c r="U885" i="10"/>
  <c r="U114" i="10"/>
  <c r="U108" i="10"/>
  <c r="U632" i="10"/>
  <c r="U509" i="10"/>
  <c r="U526" i="10"/>
  <c r="U332" i="10"/>
  <c r="U402" i="10"/>
  <c r="U804" i="10"/>
  <c r="U81" i="10"/>
  <c r="U833" i="10"/>
  <c r="U338" i="10"/>
  <c r="U922" i="10"/>
  <c r="U342" i="10"/>
  <c r="U379" i="10"/>
  <c r="U998" i="10"/>
  <c r="U472" i="10"/>
  <c r="U125" i="10"/>
  <c r="U94" i="10"/>
  <c r="U336" i="10"/>
  <c r="U244" i="10"/>
  <c r="U120" i="10"/>
  <c r="U239" i="10"/>
  <c r="U538" i="10"/>
  <c r="U896" i="10"/>
  <c r="U595" i="10"/>
  <c r="U171" i="10"/>
  <c r="U482" i="10"/>
  <c r="U683" i="10"/>
  <c r="U426" i="10"/>
  <c r="U970" i="10"/>
  <c r="U541" i="10"/>
  <c r="U438" i="10"/>
  <c r="U807" i="10"/>
  <c r="U713" i="10"/>
  <c r="U633" i="10"/>
  <c r="U572" i="10"/>
  <c r="U265" i="10"/>
  <c r="U944" i="10"/>
  <c r="U798" i="10"/>
  <c r="U344" i="10"/>
  <c r="U870" i="10"/>
  <c r="U612" i="10"/>
  <c r="U283" i="10"/>
  <c r="U300" i="10"/>
  <c r="U88" i="10"/>
  <c r="U871" i="10"/>
  <c r="U159" i="10"/>
  <c r="U360" i="10"/>
  <c r="U85" i="10"/>
  <c r="U914" i="10"/>
  <c r="U564" i="10"/>
  <c r="U314" i="10"/>
  <c r="U250" i="10"/>
  <c r="U54" i="10"/>
  <c r="U754" i="10"/>
  <c r="U196" i="10"/>
  <c r="U270" i="10"/>
  <c r="U663" i="10"/>
  <c r="U431" i="10"/>
  <c r="U302" i="10"/>
  <c r="U999" i="10"/>
  <c r="U822" i="10"/>
  <c r="U493" i="10"/>
  <c r="U248" i="10"/>
  <c r="U657" i="10"/>
  <c r="U792" i="10"/>
  <c r="U748" i="10"/>
  <c r="U79" i="10"/>
  <c r="U129" i="10"/>
  <c r="U241" i="10"/>
  <c r="U179" i="10"/>
  <c r="U934" i="10"/>
  <c r="U744" i="10"/>
  <c r="U232" i="10"/>
  <c r="U456" i="10"/>
  <c r="U637" i="10"/>
  <c r="U766" i="10"/>
  <c r="U429" i="10"/>
  <c r="U290" i="10"/>
  <c r="U945" i="10"/>
  <c r="U920" i="10"/>
  <c r="U333" i="10"/>
  <c r="U362" i="10"/>
  <c r="U681" i="10"/>
  <c r="U946" i="10"/>
  <c r="U854" i="10"/>
  <c r="U505" i="10"/>
  <c r="U824" i="10"/>
  <c r="U261" i="10"/>
  <c r="U161" i="10"/>
  <c r="U675" i="10"/>
  <c r="U830" i="10"/>
  <c r="U797" i="10"/>
  <c r="U986" i="10"/>
  <c r="U693" i="10"/>
  <c r="U812" i="10"/>
  <c r="U432" i="10"/>
  <c r="U786" i="10"/>
  <c r="U347" i="10"/>
  <c r="U720" i="10"/>
  <c r="U935" i="10"/>
  <c r="U58" i="10"/>
  <c r="U404" i="10"/>
  <c r="U963" i="10"/>
  <c r="U137" i="10"/>
  <c r="U312" i="10"/>
  <c r="U604" i="10"/>
  <c r="U773" i="10"/>
  <c r="U176" i="10"/>
  <c r="U273" i="10"/>
  <c r="U867" i="10"/>
  <c r="U1002" i="10"/>
  <c r="U172" i="10"/>
  <c r="U745" i="10"/>
  <c r="U459" i="10"/>
  <c r="U988" i="10"/>
  <c r="U770" i="10"/>
  <c r="U486" i="10"/>
  <c r="U584" i="10"/>
  <c r="U872" i="10"/>
  <c r="U327" i="10"/>
  <c r="U469" i="10"/>
  <c r="U366" i="10"/>
  <c r="U841" i="10"/>
  <c r="U565" i="10"/>
  <c r="U13" i="10"/>
  <c r="U183" i="10"/>
  <c r="U388" i="10"/>
  <c r="U453" i="10"/>
  <c r="U501" i="10"/>
  <c r="U10" i="10"/>
  <c r="U304" i="10"/>
  <c r="U451" i="10"/>
  <c r="U93" i="10"/>
  <c r="U763" i="10"/>
  <c r="U512" i="10"/>
  <c r="U810" i="10"/>
  <c r="U878" i="10"/>
  <c r="U440" i="10"/>
  <c r="U468" i="10"/>
  <c r="U557" i="10"/>
  <c r="U926" i="10"/>
  <c r="U328" i="10"/>
  <c r="U375" i="10"/>
  <c r="U262" i="10"/>
  <c r="U307" i="10"/>
  <c r="U917" i="10"/>
  <c r="U61" i="10"/>
  <c r="U370" i="10"/>
  <c r="U525" i="10"/>
  <c r="U502" i="10"/>
  <c r="U579" i="10"/>
  <c r="U516" i="10"/>
  <c r="U973" i="10"/>
  <c r="U95" i="10"/>
  <c r="U195" i="10"/>
  <c r="U206" i="10"/>
  <c r="U416" i="10"/>
  <c r="U966" i="10"/>
  <c r="U952" i="10"/>
  <c r="U448" i="10"/>
  <c r="U83" i="10"/>
  <c r="U719" i="10"/>
  <c r="U655" i="10"/>
  <c r="U316" i="10"/>
  <c r="U845" i="10"/>
  <c r="U405" i="10"/>
  <c r="U113" i="10"/>
  <c r="U436" i="10"/>
  <c r="U170" i="10"/>
  <c r="U571" i="10"/>
  <c r="U761" i="10"/>
  <c r="U249" i="10"/>
  <c r="U653" i="10"/>
  <c r="U401" i="10"/>
  <c r="U208" i="10"/>
  <c r="U238" i="10"/>
  <c r="U864" i="10"/>
  <c r="U508" i="10"/>
  <c r="U494" i="10"/>
  <c r="U503" i="10"/>
  <c r="U260" i="10"/>
  <c r="U308" i="10"/>
  <c r="U909" i="10"/>
  <c r="U376" i="10"/>
  <c r="U652" i="10"/>
  <c r="U162" i="10"/>
  <c r="U91" i="10"/>
  <c r="U116" i="10"/>
  <c r="U890" i="10"/>
  <c r="U497" i="10"/>
  <c r="U487" i="10"/>
  <c r="U465" i="10"/>
  <c r="U593" i="10"/>
  <c r="U166" i="10"/>
  <c r="U66" i="10"/>
  <c r="U145" i="10"/>
  <c r="U167" i="10"/>
  <c r="U724" i="10"/>
  <c r="U309" i="10"/>
  <c r="U441" i="10"/>
  <c r="U33" i="10"/>
  <c r="U570" i="10"/>
  <c r="U263" i="10"/>
  <c r="U198" i="10"/>
  <c r="U483" i="10"/>
  <c r="U626" i="10"/>
  <c r="U259" i="10"/>
  <c r="U855" i="10"/>
  <c r="U523" i="10"/>
  <c r="U421" i="10"/>
  <c r="U625" i="10"/>
  <c r="U354" i="10"/>
  <c r="U292" i="10"/>
  <c r="U193" i="10"/>
  <c r="U462" i="10"/>
  <c r="U741" i="10"/>
  <c r="U894" i="10"/>
  <c r="U169" i="10"/>
  <c r="U674" i="10"/>
  <c r="U859" i="10"/>
  <c r="U62" i="10"/>
  <c r="U496" i="10"/>
  <c r="U135" i="10"/>
  <c r="U580" i="10"/>
  <c r="U932" i="10"/>
  <c r="U982" i="10"/>
  <c r="U185" i="10"/>
  <c r="U670" i="10"/>
  <c r="U178" i="10"/>
  <c r="U732" i="10"/>
  <c r="U475" i="10"/>
  <c r="U835" i="10"/>
  <c r="U648" i="10"/>
  <c r="U480" i="10"/>
  <c r="U852" i="10"/>
  <c r="U25" i="10"/>
  <c r="U521" i="10"/>
  <c r="U705" i="10"/>
  <c r="U722" i="10"/>
  <c r="U832" i="10"/>
  <c r="U839" i="10"/>
  <c r="U673" i="10"/>
  <c r="U576" i="10"/>
  <c r="U369" i="10"/>
  <c r="U967" i="10"/>
  <c r="U481" i="10"/>
  <c r="U654" i="10"/>
  <c r="U834" i="10"/>
  <c r="U794" i="10"/>
  <c r="U528" i="10"/>
  <c r="U165" i="10"/>
  <c r="U473" i="10"/>
  <c r="U71" i="10"/>
  <c r="U184" i="10"/>
  <c r="U515" i="10"/>
  <c r="U139" i="10"/>
  <c r="U886" i="10"/>
  <c r="U721" i="10"/>
  <c r="U311" i="10"/>
  <c r="U124" i="10"/>
  <c r="U955" i="10"/>
  <c r="U414" i="10"/>
  <c r="U100" i="10"/>
  <c r="U400" i="10"/>
  <c r="U678" i="10"/>
  <c r="U929" i="10"/>
  <c r="U168" i="10"/>
  <c r="U69" i="10"/>
  <c r="U269" i="10"/>
  <c r="U409" i="10"/>
  <c r="U288" i="10"/>
  <c r="U205" i="10"/>
  <c r="U583" i="10"/>
  <c r="U182" i="10"/>
  <c r="U902" i="10"/>
  <c r="U350" i="10"/>
  <c r="U860" i="10"/>
  <c r="U460" i="10"/>
  <c r="U153" i="10"/>
  <c r="U840" i="10"/>
  <c r="U866" i="10"/>
  <c r="U245" i="10"/>
  <c r="U691" i="10"/>
  <c r="U901" i="10"/>
  <c r="U547" i="10"/>
  <c r="U558" i="10"/>
  <c r="U606" i="10"/>
  <c r="U36" i="10"/>
  <c r="U598" i="10"/>
  <c r="U9" i="10"/>
  <c r="U279" i="10"/>
  <c r="U26" i="10"/>
  <c r="U981" i="10"/>
  <c r="U931" i="10"/>
  <c r="U964" i="10"/>
  <c r="U229" i="10"/>
  <c r="U310" i="10"/>
  <c r="U35" i="10"/>
  <c r="U121" i="10"/>
  <c r="U789" i="10"/>
  <c r="U836" i="10"/>
  <c r="U213" i="10"/>
  <c r="U801" i="10"/>
  <c r="U131" i="10"/>
  <c r="U72" i="10"/>
  <c r="U641" i="10"/>
  <c r="U477" i="10"/>
  <c r="U811" i="10"/>
  <c r="U742" i="10"/>
  <c r="U995" i="10"/>
  <c r="U686" i="10"/>
  <c r="U695" i="10"/>
  <c r="U891" i="10"/>
  <c r="U423" i="10"/>
  <c r="U490" i="10"/>
  <c r="U74" i="10"/>
  <c r="U669" i="10"/>
  <c r="U281" i="10"/>
  <c r="U15" i="10"/>
  <c r="U662" i="10"/>
  <c r="U884" i="10"/>
  <c r="U948" i="10"/>
  <c r="U349" i="10"/>
  <c r="U879" i="10"/>
  <c r="U817" i="10"/>
  <c r="U102" i="10"/>
  <c r="U236" i="10"/>
  <c r="U188" i="10"/>
  <c r="U226" i="10"/>
  <c r="U608" i="10"/>
  <c r="U209" i="10"/>
  <c r="U514" i="10"/>
  <c r="U318" i="10"/>
  <c r="U251" i="10"/>
  <c r="U939" i="10"/>
  <c r="U175" i="10"/>
  <c r="U339" i="10"/>
  <c r="U134" i="10"/>
  <c r="U186" i="10"/>
  <c r="U712" i="10"/>
  <c r="U710" i="10"/>
  <c r="U123" i="10"/>
  <c r="U603" i="10"/>
  <c r="U128" i="10"/>
  <c r="U68" i="10"/>
  <c r="U258" i="10"/>
  <c r="U397" i="10"/>
  <c r="U467" i="10"/>
  <c r="U519" i="10"/>
  <c r="U507" i="10"/>
  <c r="U406" i="10"/>
  <c r="U707" i="10"/>
  <c r="U518" i="10"/>
  <c r="U122" i="10"/>
  <c r="U104" i="10"/>
  <c r="U619" i="10"/>
  <c r="U540" i="10"/>
  <c r="U685" i="10"/>
  <c r="U715" i="10"/>
  <c r="U783" i="10"/>
  <c r="U977" i="10"/>
  <c r="U396" i="10"/>
  <c r="U34" i="10"/>
  <c r="U356" i="10"/>
  <c r="U211" i="10"/>
  <c r="U643" i="10"/>
  <c r="U435" i="10"/>
  <c r="U843" i="10"/>
  <c r="U905" i="10"/>
  <c r="U199" i="10"/>
  <c r="U873" i="10"/>
  <c r="U853" i="10"/>
  <c r="U367" i="10"/>
  <c r="U42" i="10"/>
  <c r="U235" i="10"/>
  <c r="U200" i="10"/>
  <c r="U271" i="10"/>
  <c r="U243" i="10"/>
  <c r="U749" i="10"/>
  <c r="U987" i="10"/>
  <c r="U613" i="10"/>
  <c r="U274" i="10"/>
  <c r="U806" i="10"/>
  <c r="U940" i="10"/>
  <c r="U925" i="10"/>
  <c r="U16" i="10"/>
  <c r="U635" i="10"/>
  <c r="U115" i="10"/>
  <c r="U4" i="10"/>
  <c r="S22" i="18"/>
  <c r="T5" i="10"/>
  <c r="R23" i="18"/>
  <c r="U8" i="10"/>
  <c r="S26" i="18"/>
  <c r="U7" i="10"/>
  <c r="S25" i="18"/>
  <c r="U6" i="10"/>
  <c r="S24" i="18"/>
  <c r="S1" i="10"/>
  <c r="S2" i="10"/>
  <c r="V925" i="10" l="1"/>
  <c r="V613" i="10"/>
  <c r="V271" i="10"/>
  <c r="V367" i="10"/>
  <c r="V905" i="10"/>
  <c r="V211" i="10"/>
  <c r="V977" i="10"/>
  <c r="V540" i="10"/>
  <c r="V518" i="10"/>
  <c r="V519" i="10"/>
  <c r="V68" i="10"/>
  <c r="V710" i="10"/>
  <c r="V339" i="10"/>
  <c r="V318" i="10"/>
  <c r="V226" i="10"/>
  <c r="V817" i="10"/>
  <c r="V884" i="10"/>
  <c r="V669" i="10"/>
  <c r="V891" i="10"/>
  <c r="V742" i="10"/>
  <c r="V72" i="10"/>
  <c r="V836" i="10"/>
  <c r="V310" i="10"/>
  <c r="V981" i="10"/>
  <c r="V598" i="10"/>
  <c r="V547" i="10"/>
  <c r="V866" i="10"/>
  <c r="V860" i="10"/>
  <c r="V583" i="10"/>
  <c r="V269" i="10"/>
  <c r="V678" i="10"/>
  <c r="V955" i="10"/>
  <c r="V886" i="10"/>
  <c r="V71" i="10"/>
  <c r="V794" i="10"/>
  <c r="V967" i="10"/>
  <c r="V839" i="10"/>
  <c r="V521" i="10"/>
  <c r="V648" i="10"/>
  <c r="V178" i="10"/>
  <c r="V932" i="10"/>
  <c r="V62" i="10"/>
  <c r="V894" i="10"/>
  <c r="V292" i="10"/>
  <c r="V523" i="10"/>
  <c r="V483" i="10"/>
  <c r="V33" i="10"/>
  <c r="V167" i="10"/>
  <c r="V593" i="10"/>
  <c r="V890" i="10"/>
  <c r="V652" i="10"/>
  <c r="V260" i="10"/>
  <c r="V864" i="10"/>
  <c r="V653" i="10"/>
  <c r="V170" i="10"/>
  <c r="V845" i="10"/>
  <c r="V83" i="10"/>
  <c r="V416" i="10"/>
  <c r="V973" i="10"/>
  <c r="V525" i="10"/>
  <c r="V307" i="10"/>
  <c r="V926" i="10"/>
  <c r="V878" i="10"/>
  <c r="V93" i="10"/>
  <c r="V501" i="10"/>
  <c r="V13" i="10"/>
  <c r="V469" i="10"/>
  <c r="V486" i="10"/>
  <c r="V745" i="10"/>
  <c r="V273" i="10"/>
  <c r="V312" i="10"/>
  <c r="V58" i="10"/>
  <c r="V786" i="10"/>
  <c r="V986" i="10"/>
  <c r="V161" i="10"/>
  <c r="V854" i="10"/>
  <c r="V333" i="10"/>
  <c r="V429" i="10"/>
  <c r="V232" i="10"/>
  <c r="V241" i="10"/>
  <c r="V792" i="10"/>
  <c r="V822" i="10"/>
  <c r="V663" i="10"/>
  <c r="V54" i="10"/>
  <c r="V914" i="10"/>
  <c r="V871" i="10"/>
  <c r="V612" i="10"/>
  <c r="V944" i="10"/>
  <c r="V713" i="10"/>
  <c r="V970" i="10"/>
  <c r="V171" i="10"/>
  <c r="V239" i="10"/>
  <c r="V94" i="10"/>
  <c r="V379" i="10"/>
  <c r="V833" i="10"/>
  <c r="V332" i="10"/>
  <c r="V108" i="10"/>
  <c r="V882" i="10"/>
  <c r="V666" i="10"/>
  <c r="V904" i="10"/>
  <c r="V755" i="10"/>
  <c r="V838" i="10"/>
  <c r="V29" i="10"/>
  <c r="V827" i="10"/>
  <c r="V86" i="10"/>
  <c r="V151" i="10"/>
  <c r="V908" i="10"/>
  <c r="V731" i="10"/>
  <c r="V197" i="10"/>
  <c r="V588" i="10"/>
  <c r="V737" i="10"/>
  <c r="V21" i="10"/>
  <c r="V341" i="10"/>
  <c r="V906" i="10"/>
  <c r="V346" i="10"/>
  <c r="V70" i="10"/>
  <c r="V942" i="10"/>
  <c r="V543" i="10"/>
  <c r="V614" i="10"/>
  <c r="V11" i="10"/>
  <c r="V536" i="10"/>
  <c r="V876" i="10"/>
  <c r="V545" i="10"/>
  <c r="V14" i="10"/>
  <c r="V266" i="10"/>
  <c r="V334" i="10"/>
  <c r="V306" i="10"/>
  <c r="V204" i="10"/>
  <c r="V470" i="10"/>
  <c r="V227" i="10"/>
  <c r="V285" i="10"/>
  <c r="V359" i="10"/>
  <c r="V365" i="10"/>
  <c r="V17" i="10"/>
  <c r="V623" i="10"/>
  <c r="V621" i="10"/>
  <c r="V758" i="10"/>
  <c r="V140" i="10"/>
  <c r="V280" i="10"/>
  <c r="V22" i="10"/>
  <c r="V148" i="10"/>
  <c r="V445" i="10"/>
  <c r="V638" i="10"/>
  <c r="V173" i="10"/>
  <c r="V380" i="10"/>
  <c r="V216" i="10"/>
  <c r="V943" i="10"/>
  <c r="V947" i="10"/>
  <c r="V687" i="10"/>
  <c r="V12" i="10"/>
  <c r="V930" i="10"/>
  <c r="V146" i="10"/>
  <c r="V18" i="10"/>
  <c r="V190" i="10"/>
  <c r="V586" i="10"/>
  <c r="V218" i="10"/>
  <c r="V527" i="10"/>
  <c r="V348" i="10"/>
  <c r="V39" i="10"/>
  <c r="V592" i="10"/>
  <c r="V410" i="10"/>
  <c r="V298" i="10"/>
  <c r="V59" i="10"/>
  <c r="V814" i="10"/>
  <c r="V303" i="10"/>
  <c r="V610" i="10"/>
  <c r="V711" i="10"/>
  <c r="V590" i="10"/>
  <c r="V765" i="10"/>
  <c r="V492" i="10"/>
  <c r="V793" i="10"/>
  <c r="V160" i="10"/>
  <c r="V609" i="10"/>
  <c r="V568" i="10"/>
  <c r="V517" i="10"/>
  <c r="V155" i="10"/>
  <c r="V831" i="10"/>
  <c r="V386" i="10"/>
  <c r="V665" i="10"/>
  <c r="V78" i="10"/>
  <c r="V374" i="10"/>
  <c r="V636" i="10"/>
  <c r="V563" i="10"/>
  <c r="V803" i="10"/>
  <c r="V395" i="10"/>
  <c r="V147" i="10"/>
  <c r="V37" i="10"/>
  <c r="V315" i="10"/>
  <c r="V837" i="10"/>
  <c r="V726" i="10"/>
  <c r="V63" i="10"/>
  <c r="V418" i="10"/>
  <c r="V826" i="10"/>
  <c r="V398" i="10"/>
  <c r="V899" i="10"/>
  <c r="V535" i="10"/>
  <c r="V701" i="10"/>
  <c r="V457" i="10"/>
  <c r="V24" i="10"/>
  <c r="V474" i="10"/>
  <c r="V373" i="10"/>
  <c r="V381" i="10"/>
  <c r="V64" i="10"/>
  <c r="V676" i="10"/>
  <c r="V73" i="10"/>
  <c r="V331" i="10"/>
  <c r="V972" i="10"/>
  <c r="V767" i="10"/>
  <c r="V321" i="10"/>
  <c r="V479" i="10"/>
  <c r="V437" i="10"/>
  <c r="V385" i="10"/>
  <c r="V106" i="10"/>
  <c r="V938" i="10"/>
  <c r="V699" i="10"/>
  <c r="V582" i="10"/>
  <c r="V560" i="10"/>
  <c r="V823" i="10"/>
  <c r="V949" i="10"/>
  <c r="V809" i="10"/>
  <c r="V739" i="10"/>
  <c r="V645" i="10"/>
  <c r="V916" i="10"/>
  <c r="V562" i="10"/>
  <c r="V322" i="10"/>
  <c r="V918" i="10"/>
  <c r="V553" i="10"/>
  <c r="V43" i="10"/>
  <c r="V888" i="10"/>
  <c r="V38" i="10"/>
  <c r="V554" i="10"/>
  <c r="V821" i="10"/>
  <c r="V601" i="10"/>
  <c r="V337" i="10"/>
  <c r="V210" i="10"/>
  <c r="V764" i="10"/>
  <c r="V862" i="10"/>
  <c r="V19" i="10"/>
  <c r="V993" i="10"/>
  <c r="V408" i="10"/>
  <c r="V548" i="10"/>
  <c r="V126" i="10"/>
  <c r="V628" i="10"/>
  <c r="V846" i="10"/>
  <c r="V782" i="10"/>
  <c r="V587" i="10"/>
  <c r="V87" i="10"/>
  <c r="V268" i="10"/>
  <c r="V16" i="10"/>
  <c r="V274" i="10"/>
  <c r="V243" i="10"/>
  <c r="V42" i="10"/>
  <c r="V199" i="10"/>
  <c r="V643" i="10"/>
  <c r="V396" i="10"/>
  <c r="V685" i="10"/>
  <c r="V122" i="10"/>
  <c r="V507" i="10"/>
  <c r="V258" i="10"/>
  <c r="V123" i="10"/>
  <c r="V134" i="10"/>
  <c r="V251" i="10"/>
  <c r="V608" i="10"/>
  <c r="V102" i="10"/>
  <c r="V948" i="10"/>
  <c r="V281" i="10"/>
  <c r="V423" i="10"/>
  <c r="V995" i="10"/>
  <c r="V641" i="10"/>
  <c r="V213" i="10"/>
  <c r="V35" i="10"/>
  <c r="V931" i="10"/>
  <c r="V9" i="10"/>
  <c r="V558" i="10"/>
  <c r="V245" i="10"/>
  <c r="V460" i="10"/>
  <c r="V182" i="10"/>
  <c r="V409" i="10"/>
  <c r="V929" i="10"/>
  <c r="V414" i="10"/>
  <c r="V721" i="10"/>
  <c r="V184" i="10"/>
  <c r="V528" i="10"/>
  <c r="V481" i="10"/>
  <c r="V673" i="10"/>
  <c r="V705" i="10"/>
  <c r="V480" i="10"/>
  <c r="V732" i="10"/>
  <c r="V982" i="10"/>
  <c r="V496" i="10"/>
  <c r="V169" i="10"/>
  <c r="V193" i="10"/>
  <c r="V421" i="10"/>
  <c r="V626" i="10"/>
  <c r="V570" i="10"/>
  <c r="V724" i="10"/>
  <c r="V166" i="10"/>
  <c r="V497" i="10"/>
  <c r="V162" i="10"/>
  <c r="V308" i="10"/>
  <c r="V508" i="10"/>
  <c r="V401" i="10"/>
  <c r="V571" i="10"/>
  <c r="V405" i="10"/>
  <c r="V719" i="10"/>
  <c r="V966" i="10"/>
  <c r="V95" i="10"/>
  <c r="V502" i="10"/>
  <c r="V917" i="10"/>
  <c r="V328" i="10"/>
  <c r="V440" i="10"/>
  <c r="V763" i="10"/>
  <c r="V10" i="10"/>
  <c r="V183" i="10"/>
  <c r="V366" i="10"/>
  <c r="V584" i="10"/>
  <c r="V459" i="10"/>
  <c r="V867" i="10"/>
  <c r="V604" i="10"/>
  <c r="V404" i="10"/>
  <c r="V347" i="10"/>
  <c r="V693" i="10"/>
  <c r="V675" i="10"/>
  <c r="V505" i="10"/>
  <c r="V362" i="10"/>
  <c r="V290" i="10"/>
  <c r="V456" i="10"/>
  <c r="V179" i="10"/>
  <c r="V748" i="10"/>
  <c r="V493" i="10"/>
  <c r="V431" i="10"/>
  <c r="V754" i="10"/>
  <c r="V564" i="10"/>
  <c r="V159" i="10"/>
  <c r="V283" i="10"/>
  <c r="V798" i="10"/>
  <c r="V633" i="10"/>
  <c r="V541" i="10"/>
  <c r="V482" i="10"/>
  <c r="V538" i="10"/>
  <c r="V336" i="10"/>
  <c r="V998" i="10"/>
  <c r="V338" i="10"/>
  <c r="V402" i="10"/>
  <c r="V632" i="10"/>
  <c r="V847" i="10"/>
  <c r="V109" i="10"/>
  <c r="V442" i="10"/>
  <c r="V500" i="10"/>
  <c r="V415" i="10"/>
  <c r="V650" i="10"/>
  <c r="V48" i="10"/>
  <c r="V874" i="10"/>
  <c r="V452" i="10"/>
  <c r="V816" i="10"/>
  <c r="V223" i="10"/>
  <c r="V815" i="10"/>
  <c r="V361" i="10"/>
  <c r="V150" i="10"/>
  <c r="V644" i="10"/>
  <c r="V296" i="10"/>
  <c r="V704" i="10"/>
  <c r="V23" i="10"/>
  <c r="V511" i="10"/>
  <c r="V649" i="10"/>
  <c r="V682" i="10"/>
  <c r="V585" i="10"/>
  <c r="V951" i="10"/>
  <c r="V286" i="10"/>
  <c r="V881" i="10"/>
  <c r="V510" i="10"/>
  <c r="V912" i="10"/>
  <c r="V828" i="10"/>
  <c r="V979" i="10"/>
  <c r="V577" i="10"/>
  <c r="V756" i="10"/>
  <c r="V319" i="10"/>
  <c r="V272" i="10"/>
  <c r="V802" i="10"/>
  <c r="V615" i="10"/>
  <c r="V559" i="10"/>
  <c r="V716" i="10"/>
  <c r="V75" i="10"/>
  <c r="V256" i="10"/>
  <c r="V215" i="10"/>
  <c r="V892" i="10"/>
  <c r="V790" i="10"/>
  <c r="V156" i="10"/>
  <c r="V919" i="10"/>
  <c r="V819" i="10"/>
  <c r="V294" i="10"/>
  <c r="V1001" i="10"/>
  <c r="V524" i="10"/>
  <c r="V221" i="10"/>
  <c r="V107" i="10"/>
  <c r="V422" i="10"/>
  <c r="V760" i="10"/>
  <c r="V530" i="10"/>
  <c r="V784" i="10"/>
  <c r="V50" i="10"/>
  <c r="V616" i="10"/>
  <c r="V566" i="10"/>
  <c r="V439" i="10"/>
  <c r="V664" i="10"/>
  <c r="V92" i="10"/>
  <c r="V53" i="10"/>
  <c r="V589" i="10"/>
  <c r="V419" i="10"/>
  <c r="V141" i="10"/>
  <c r="V353" i="10"/>
  <c r="V642" i="10"/>
  <c r="V531" i="10"/>
  <c r="V305" i="10"/>
  <c r="V382" i="10"/>
  <c r="V278" i="10"/>
  <c r="V420" i="10"/>
  <c r="V289" i="10"/>
  <c r="V112" i="10"/>
  <c r="V60" i="10"/>
  <c r="V275" i="10"/>
  <c r="V443" i="10"/>
  <c r="V813" i="10"/>
  <c r="V377" i="10"/>
  <c r="V478" i="10"/>
  <c r="V777" i="10"/>
  <c r="V378" i="10"/>
  <c r="V52" i="10"/>
  <c r="V709" i="10"/>
  <c r="V913" i="10"/>
  <c r="V911" i="10"/>
  <c r="V960" i="10"/>
  <c r="V923" i="10"/>
  <c r="V989" i="10"/>
  <c r="V84" i="10"/>
  <c r="V476" i="10"/>
  <c r="V254" i="10"/>
  <c r="V351" i="10"/>
  <c r="V392" i="10"/>
  <c r="V672" i="10"/>
  <c r="V933" i="10"/>
  <c r="V65" i="10"/>
  <c r="V411" i="10"/>
  <c r="V192" i="10"/>
  <c r="V488" i="10"/>
  <c r="V857" i="10"/>
  <c r="V498" i="10"/>
  <c r="V31" i="10"/>
  <c r="V818" i="10"/>
  <c r="V851" i="10"/>
  <c r="V671" i="10"/>
  <c r="V959" i="10"/>
  <c r="V776" i="10"/>
  <c r="V174" i="10"/>
  <c r="V40" i="10"/>
  <c r="V680" i="10"/>
  <c r="V747" i="10"/>
  <c r="V743" i="10"/>
  <c r="V228" i="10"/>
  <c r="V775" i="10"/>
  <c r="V551" i="10"/>
  <c r="V788" i="10"/>
  <c r="V149" i="10"/>
  <c r="V957" i="10"/>
  <c r="V727" i="10"/>
  <c r="V413" i="10"/>
  <c r="V489" i="10"/>
  <c r="V850" i="10"/>
  <c r="V247" i="10"/>
  <c r="V697" i="10"/>
  <c r="V267" i="10"/>
  <c r="V844" i="10"/>
  <c r="V877" i="10"/>
  <c r="V212" i="10"/>
  <c r="V983" i="10"/>
  <c r="V393" i="10"/>
  <c r="V702" i="10"/>
  <c r="V325" i="10"/>
  <c r="V937" i="10"/>
  <c r="V391" i="10"/>
  <c r="V506" i="10"/>
  <c r="V201" i="10"/>
  <c r="V624" i="10"/>
  <c r="V725" i="10"/>
  <c r="V142" i="10"/>
  <c r="V729" i="10"/>
  <c r="V594" i="10"/>
  <c r="V164" i="10"/>
  <c r="V825" i="10"/>
  <c r="V491" i="10"/>
  <c r="V384" i="10"/>
  <c r="V297" i="10"/>
  <c r="V390" i="10"/>
  <c r="V849" i="10"/>
  <c r="V856" i="10"/>
  <c r="V450" i="10"/>
  <c r="V740" i="10"/>
  <c r="V222" i="10"/>
  <c r="V635" i="10"/>
  <c r="V806" i="10"/>
  <c r="V749" i="10"/>
  <c r="V235" i="10"/>
  <c r="V873" i="10"/>
  <c r="V435" i="10"/>
  <c r="V34" i="10"/>
  <c r="V715" i="10"/>
  <c r="V104" i="10"/>
  <c r="V406" i="10"/>
  <c r="V397" i="10"/>
  <c r="V603" i="10"/>
  <c r="V186" i="10"/>
  <c r="V939" i="10"/>
  <c r="V209" i="10"/>
  <c r="V236" i="10"/>
  <c r="V349" i="10"/>
  <c r="V15" i="10"/>
  <c r="V490" i="10"/>
  <c r="V686" i="10"/>
  <c r="V477" i="10"/>
  <c r="V801" i="10"/>
  <c r="V121" i="10"/>
  <c r="V964" i="10"/>
  <c r="V279" i="10"/>
  <c r="V606" i="10"/>
  <c r="V691" i="10"/>
  <c r="V153" i="10"/>
  <c r="V902" i="10"/>
  <c r="V288" i="10"/>
  <c r="V168" i="10"/>
  <c r="V100" i="10"/>
  <c r="V311" i="10"/>
  <c r="V515" i="10"/>
  <c r="V165" i="10"/>
  <c r="V654" i="10"/>
  <c r="V576" i="10"/>
  <c r="V722" i="10"/>
  <c r="V852" i="10"/>
  <c r="V475" i="10"/>
  <c r="V185" i="10"/>
  <c r="V135" i="10"/>
  <c r="V674" i="10"/>
  <c r="V462" i="10"/>
  <c r="V625" i="10"/>
  <c r="V259" i="10"/>
  <c r="V263" i="10"/>
  <c r="V309" i="10"/>
  <c r="V66" i="10"/>
  <c r="V487" i="10"/>
  <c r="V91" i="10"/>
  <c r="V909" i="10"/>
  <c r="V494" i="10"/>
  <c r="V208" i="10"/>
  <c r="V761" i="10"/>
  <c r="V113" i="10"/>
  <c r="V655" i="10"/>
  <c r="V952" i="10"/>
  <c r="V195" i="10"/>
  <c r="V579" i="10"/>
  <c r="V61" i="10"/>
  <c r="V375" i="10"/>
  <c r="V468" i="10"/>
  <c r="V512" i="10"/>
  <c r="V304" i="10"/>
  <c r="V388" i="10"/>
  <c r="V841" i="10"/>
  <c r="V872" i="10"/>
  <c r="V988" i="10"/>
  <c r="V1002" i="10"/>
  <c r="V773" i="10"/>
  <c r="V963" i="10"/>
  <c r="V720" i="10"/>
  <c r="V812" i="10"/>
  <c r="V830" i="10"/>
  <c r="V824" i="10"/>
  <c r="V681" i="10"/>
  <c r="V945" i="10"/>
  <c r="V637" i="10"/>
  <c r="V934" i="10"/>
  <c r="V79" i="10"/>
  <c r="V248" i="10"/>
  <c r="V302" i="10"/>
  <c r="V196" i="10"/>
  <c r="V314" i="10"/>
  <c r="V360" i="10"/>
  <c r="V300" i="10"/>
  <c r="V344" i="10"/>
  <c r="V572" i="10"/>
  <c r="V438" i="10"/>
  <c r="V683" i="10"/>
  <c r="V896" i="10"/>
  <c r="V244" i="10"/>
  <c r="V472" i="10"/>
  <c r="V922" i="10"/>
  <c r="V804" i="10"/>
  <c r="V509" i="10"/>
  <c r="V885" i="10"/>
  <c r="V464" i="10"/>
  <c r="V326" i="10"/>
  <c r="V430" i="10"/>
  <c r="V602" i="10"/>
  <c r="V295" i="10"/>
  <c r="V219" i="10"/>
  <c r="V928" i="10"/>
  <c r="V105" i="10"/>
  <c r="V703" i="10"/>
  <c r="V651" i="10"/>
  <c r="V284" i="10"/>
  <c r="V985" i="10"/>
  <c r="V433" i="10"/>
  <c r="V412" i="10"/>
  <c r="V55" i="10"/>
  <c r="V620" i="10"/>
  <c r="V733" i="10"/>
  <c r="V368" i="10"/>
  <c r="V900" i="10"/>
  <c r="V883" i="10"/>
  <c r="V520" i="10"/>
  <c r="V47" i="10"/>
  <c r="V537" i="10"/>
  <c r="V330" i="10"/>
  <c r="V117" i="10"/>
  <c r="V30" i="10"/>
  <c r="V954" i="10"/>
  <c r="V924" i="10"/>
  <c r="V820" i="10"/>
  <c r="V915" i="10"/>
  <c r="V89" i="10"/>
  <c r="V607" i="10"/>
  <c r="V549" i="10"/>
  <c r="V910" i="10"/>
  <c r="V617" i="10"/>
  <c r="V706" i="10"/>
  <c r="V785" i="10"/>
  <c r="V689" i="10"/>
  <c r="V778" i="10"/>
  <c r="V556" i="10"/>
  <c r="V335" i="10"/>
  <c r="V795" i="10"/>
  <c r="V958" i="10"/>
  <c r="V323" i="10"/>
  <c r="V903" i="10"/>
  <c r="V253" i="10"/>
  <c r="V44" i="10"/>
  <c r="V718" i="10"/>
  <c r="V57" i="10"/>
  <c r="V246" i="10"/>
  <c r="V203" i="10"/>
  <c r="V991" i="10"/>
  <c r="V98" i="10"/>
  <c r="V207" i="10"/>
  <c r="V994" i="10"/>
  <c r="V32" i="10"/>
  <c r="V97" i="10"/>
  <c r="V403" i="10"/>
  <c r="V907" i="10"/>
  <c r="V357" i="10"/>
  <c r="V532" i="10"/>
  <c r="V67" i="10"/>
  <c r="V449" i="10"/>
  <c r="V961" i="10"/>
  <c r="V858" i="10"/>
  <c r="V990" i="10"/>
  <c r="V132" i="10"/>
  <c r="V561" i="10"/>
  <c r="V484" i="10"/>
  <c r="V889" i="10"/>
  <c r="V51" i="10"/>
  <c r="V622" i="10"/>
  <c r="V969" i="10"/>
  <c r="V774" i="10"/>
  <c r="V46" i="10"/>
  <c r="V320" i="10"/>
  <c r="V668" i="10"/>
  <c r="V677" i="10"/>
  <c r="V575" i="10"/>
  <c r="V659" i="10"/>
  <c r="V865" i="10"/>
  <c r="V495" i="10"/>
  <c r="V750" i="10"/>
  <c r="V158" i="10"/>
  <c r="V921" i="10"/>
  <c r="V658" i="10"/>
  <c r="V618" i="10"/>
  <c r="V425" i="10"/>
  <c r="V110" i="10"/>
  <c r="V875" i="10"/>
  <c r="V978" i="10"/>
  <c r="V895" i="10"/>
  <c r="V504" i="10"/>
  <c r="V513" i="10"/>
  <c r="V499" i="10"/>
  <c r="V345" i="10"/>
  <c r="V550" i="10"/>
  <c r="V282" i="10"/>
  <c r="V157" i="10"/>
  <c r="V299" i="10"/>
  <c r="V897" i="10"/>
  <c r="V762" i="10"/>
  <c r="V684" i="10"/>
  <c r="V769" i="10"/>
  <c r="V20" i="10"/>
  <c r="V364" i="10"/>
  <c r="V717" i="10"/>
  <c r="V567" i="10"/>
  <c r="V692" i="10"/>
  <c r="V544" i="10"/>
  <c r="V394" i="10"/>
  <c r="V868" i="10"/>
  <c r="V56" i="10"/>
  <c r="V646" i="10"/>
  <c r="V772" i="10"/>
  <c r="V417" i="10"/>
  <c r="V730" i="10"/>
  <c r="V780" i="10"/>
  <c r="V950" i="10"/>
  <c r="V163" i="10"/>
  <c r="V76" i="10"/>
  <c r="V329" i="10"/>
  <c r="V968" i="10"/>
  <c r="V768" i="10"/>
  <c r="V984" i="10"/>
  <c r="V962" i="10"/>
  <c r="V49" i="10"/>
  <c r="V27" i="10"/>
  <c r="V976" i="10"/>
  <c r="V869" i="10"/>
  <c r="V77" i="10"/>
  <c r="V829" i="10"/>
  <c r="V461" i="10"/>
  <c r="V573" i="10"/>
  <c r="V485" i="10"/>
  <c r="V240" i="10"/>
  <c r="V599" i="10"/>
  <c r="V358" i="10"/>
  <c r="V596" i="10"/>
  <c r="V997" i="10"/>
  <c r="V738" i="10"/>
  <c r="V696" i="10"/>
  <c r="V82" i="10"/>
  <c r="V363" i="10"/>
  <c r="V728" i="10"/>
  <c r="V191" i="10"/>
  <c r="V301" i="10"/>
  <c r="V133" i="10"/>
  <c r="V180" i="10"/>
  <c r="V80" i="10"/>
  <c r="V277" i="10"/>
  <c r="V115" i="10"/>
  <c r="V940" i="10"/>
  <c r="V987" i="10"/>
  <c r="V200" i="10"/>
  <c r="V853" i="10"/>
  <c r="V843" i="10"/>
  <c r="V356" i="10"/>
  <c r="V783" i="10"/>
  <c r="V619" i="10"/>
  <c r="V707" i="10"/>
  <c r="V467" i="10"/>
  <c r="V128" i="10"/>
  <c r="V712" i="10"/>
  <c r="V175" i="10"/>
  <c r="V514" i="10"/>
  <c r="V188" i="10"/>
  <c r="V879" i="10"/>
  <c r="V662" i="10"/>
  <c r="V74" i="10"/>
  <c r="V695" i="10"/>
  <c r="V811" i="10"/>
  <c r="V131" i="10"/>
  <c r="V789" i="10"/>
  <c r="V229" i="10"/>
  <c r="V26" i="10"/>
  <c r="V36" i="10"/>
  <c r="V901" i="10"/>
  <c r="V840" i="10"/>
  <c r="V350" i="10"/>
  <c r="V205" i="10"/>
  <c r="V69" i="10"/>
  <c r="V400" i="10"/>
  <c r="V124" i="10"/>
  <c r="V139" i="10"/>
  <c r="V473" i="10"/>
  <c r="V834" i="10"/>
  <c r="V369" i="10"/>
  <c r="V832" i="10"/>
  <c r="V25" i="10"/>
  <c r="V835" i="10"/>
  <c r="V670" i="10"/>
  <c r="V580" i="10"/>
  <c r="V859" i="10"/>
  <c r="V741" i="10"/>
  <c r="V354" i="10"/>
  <c r="V855" i="10"/>
  <c r="V198" i="10"/>
  <c r="V441" i="10"/>
  <c r="V145" i="10"/>
  <c r="V465" i="10"/>
  <c r="V116" i="10"/>
  <c r="V376" i="10"/>
  <c r="V503" i="10"/>
  <c r="V238" i="10"/>
  <c r="V249" i="10"/>
  <c r="V436" i="10"/>
  <c r="V316" i="10"/>
  <c r="V448" i="10"/>
  <c r="V206" i="10"/>
  <c r="V516" i="10"/>
  <c r="V370" i="10"/>
  <c r="V262" i="10"/>
  <c r="V557" i="10"/>
  <c r="V810" i="10"/>
  <c r="V451" i="10"/>
  <c r="V453" i="10"/>
  <c r="V565" i="10"/>
  <c r="V327" i="10"/>
  <c r="V770" i="10"/>
  <c r="V172" i="10"/>
  <c r="V176" i="10"/>
  <c r="V137" i="10"/>
  <c r="V935" i="10"/>
  <c r="V432" i="10"/>
  <c r="V797" i="10"/>
  <c r="V261" i="10"/>
  <c r="V946" i="10"/>
  <c r="V920" i="10"/>
  <c r="V766" i="10"/>
  <c r="V744" i="10"/>
  <c r="V129" i="10"/>
  <c r="V657" i="10"/>
  <c r="V999" i="10"/>
  <c r="V270" i="10"/>
  <c r="V250" i="10"/>
  <c r="V85" i="10"/>
  <c r="V88" i="10"/>
  <c r="V870" i="10"/>
  <c r="V265" i="10"/>
  <c r="V807" i="10"/>
  <c r="V426" i="10"/>
  <c r="V595" i="10"/>
  <c r="V120" i="10"/>
  <c r="V125" i="10"/>
  <c r="V342" i="10"/>
  <c r="V81" i="10"/>
  <c r="V526" i="10"/>
  <c r="V114" i="10"/>
  <c r="V90" i="10"/>
  <c r="V936" i="10"/>
  <c r="V242" i="10"/>
  <c r="V463" i="10"/>
  <c r="V647" i="10"/>
  <c r="V714" i="10"/>
  <c r="V233" i="10"/>
  <c r="V189" i="10"/>
  <c r="V631" i="10"/>
  <c r="V842" i="10"/>
  <c r="V941" i="10"/>
  <c r="V656" i="10"/>
  <c r="V971" i="10"/>
  <c r="V130" i="10"/>
  <c r="V661" i="10"/>
  <c r="V679" i="10"/>
  <c r="V471" i="10"/>
  <c r="V552" i="10"/>
  <c r="V956" i="10"/>
  <c r="V387" i="10"/>
  <c r="V276" i="10"/>
  <c r="V898" i="10"/>
  <c r="V428" i="10"/>
  <c r="V399" i="10"/>
  <c r="V533" i="10"/>
  <c r="V99" i="10"/>
  <c r="V863" i="10"/>
  <c r="V534" i="10"/>
  <c r="V667" i="10"/>
  <c r="V41" i="10"/>
  <c r="V688" i="10"/>
  <c r="V136" i="10"/>
  <c r="V927" i="10"/>
  <c r="V965" i="10"/>
  <c r="V434" i="10"/>
  <c r="V542" i="10"/>
  <c r="V454" i="10"/>
  <c r="V630" i="10"/>
  <c r="V522" i="10"/>
  <c r="V639" i="10"/>
  <c r="V237" i="10"/>
  <c r="V317" i="10"/>
  <c r="V111" i="10"/>
  <c r="V546" i="10"/>
  <c r="V424" i="10"/>
  <c r="V759" i="10"/>
  <c r="V217" i="10"/>
  <c r="V103" i="10"/>
  <c r="V992" i="10"/>
  <c r="V887" i="10"/>
  <c r="V597" i="10"/>
  <c r="V144" i="10"/>
  <c r="V800" i="10"/>
  <c r="V231" i="10"/>
  <c r="V660" i="10"/>
  <c r="V787" i="10"/>
  <c r="V796" i="10"/>
  <c r="V690" i="10"/>
  <c r="V220" i="10"/>
  <c r="V466" i="10"/>
  <c r="V640" i="10"/>
  <c r="V343" i="10"/>
  <c r="V574" i="10"/>
  <c r="V252" i="10"/>
  <c r="V202" i="10"/>
  <c r="V177" i="10"/>
  <c r="V255" i="10"/>
  <c r="V880" i="10"/>
  <c r="V634" i="10"/>
  <c r="V848" i="10"/>
  <c r="V313" i="10"/>
  <c r="V455" i="10"/>
  <c r="V143" i="10"/>
  <c r="V779" i="10"/>
  <c r="V600" i="10"/>
  <c r="V805" i="10"/>
  <c r="V698" i="10"/>
  <c r="V611" i="10"/>
  <c r="V757" i="10"/>
  <c r="V152" i="10"/>
  <c r="V187" i="10"/>
  <c r="V154" i="10"/>
  <c r="V264" i="10"/>
  <c r="V569" i="10"/>
  <c r="V980" i="10"/>
  <c r="V1003" i="10"/>
  <c r="V752" i="10"/>
  <c r="V214" i="10"/>
  <c r="V287" i="10"/>
  <c r="V753" i="10"/>
  <c r="V444" i="10"/>
  <c r="V953" i="10"/>
  <c r="V781" i="10"/>
  <c r="V629" i="10"/>
  <c r="V101" i="10"/>
  <c r="V225" i="10"/>
  <c r="V427" i="10"/>
  <c r="V181" i="10"/>
  <c r="V700" i="10"/>
  <c r="V447" i="10"/>
  <c r="V627" i="10"/>
  <c r="V224" i="10"/>
  <c r="V723" i="10"/>
  <c r="V352" i="10"/>
  <c r="V578" i="10"/>
  <c r="V257" i="10"/>
  <c r="V293" i="10"/>
  <c r="V355" i="10"/>
  <c r="V45" i="10"/>
  <c r="V581" i="10"/>
  <c r="V194" i="10"/>
  <c r="V735" i="10"/>
  <c r="V118" i="10"/>
  <c r="V771" i="10"/>
  <c r="V974" i="10"/>
  <c r="V893" i="10"/>
  <c r="V127" i="10"/>
  <c r="V996" i="10"/>
  <c r="V791" i="10"/>
  <c r="V539" i="10"/>
  <c r="V234" i="10"/>
  <c r="V383" i="10"/>
  <c r="V975" i="10"/>
  <c r="V861" i="10"/>
  <c r="V96" i="10"/>
  <c r="V446" i="10"/>
  <c r="V808" i="10"/>
  <c r="V736" i="10"/>
  <c r="V529" i="10"/>
  <c r="V751" i="10"/>
  <c r="V324" i="10"/>
  <c r="V734" i="10"/>
  <c r="V746" i="10"/>
  <c r="V1000" i="10"/>
  <c r="V407" i="10"/>
  <c r="V605" i="10"/>
  <c r="V372" i="10"/>
  <c r="V694" i="10"/>
  <c r="V291" i="10"/>
  <c r="V591" i="10"/>
  <c r="V230" i="10"/>
  <c r="V340" i="10"/>
  <c r="V458" i="10"/>
  <c r="V119" i="10"/>
  <c r="V708" i="10"/>
  <c r="V138" i="10"/>
  <c r="V371" i="10"/>
  <c r="V799" i="10"/>
  <c r="V389" i="10"/>
  <c r="V555" i="10"/>
  <c r="V28" i="10"/>
  <c r="U5" i="10"/>
  <c r="S23" i="18"/>
  <c r="V7" i="10"/>
  <c r="T25" i="18"/>
  <c r="V6" i="10"/>
  <c r="T24" i="18"/>
  <c r="V8" i="10"/>
  <c r="T26" i="18"/>
  <c r="V4" i="10"/>
  <c r="T22" i="18"/>
  <c r="T2" i="10"/>
  <c r="T1" i="10"/>
  <c r="U22" i="18" l="1"/>
  <c r="U24" i="18"/>
  <c r="U26" i="18"/>
  <c r="U25" i="18"/>
  <c r="V5" i="10"/>
  <c r="T23" i="18"/>
  <c r="U1" i="10"/>
  <c r="U2" i="10"/>
  <c r="U23" i="18" l="1"/>
  <c r="V2" i="10"/>
  <c r="V1" i="10"/>
  <c r="B1005" i="9" l="1"/>
  <c r="B1004" i="9"/>
  <c r="B1003" i="9"/>
  <c r="B1002" i="9"/>
  <c r="B1001" i="9"/>
  <c r="B1000" i="9"/>
  <c r="B999" i="9"/>
  <c r="B998" i="9"/>
  <c r="B997" i="9"/>
  <c r="B996" i="9"/>
  <c r="B995" i="9"/>
  <c r="B994" i="9"/>
  <c r="B993" i="9"/>
  <c r="B992" i="9"/>
  <c r="B991" i="9"/>
  <c r="B990" i="9"/>
  <c r="B989" i="9"/>
  <c r="B988" i="9"/>
  <c r="B987" i="9"/>
  <c r="B986" i="9"/>
  <c r="B985" i="9"/>
  <c r="B984" i="9"/>
  <c r="B983" i="9"/>
  <c r="B982" i="9"/>
  <c r="B981" i="9"/>
  <c r="B980" i="9"/>
  <c r="B979" i="9"/>
  <c r="B978" i="9"/>
  <c r="B977" i="9"/>
  <c r="B976" i="9"/>
  <c r="B975" i="9"/>
  <c r="B974" i="9"/>
  <c r="B973" i="9"/>
  <c r="B972" i="9"/>
  <c r="B971" i="9"/>
  <c r="B970" i="9"/>
  <c r="B969" i="9"/>
  <c r="B968" i="9"/>
  <c r="B967" i="9"/>
  <c r="B966" i="9"/>
  <c r="B965" i="9"/>
  <c r="B964" i="9"/>
  <c r="B963" i="9"/>
  <c r="B962" i="9"/>
  <c r="B961" i="9"/>
  <c r="B960" i="9"/>
  <c r="B959" i="9"/>
  <c r="B958" i="9"/>
  <c r="B957" i="9"/>
  <c r="B956" i="9"/>
  <c r="B955" i="9"/>
  <c r="B954" i="9"/>
  <c r="B953" i="9"/>
  <c r="B952" i="9"/>
  <c r="B951" i="9"/>
  <c r="B950" i="9"/>
  <c r="B949" i="9"/>
  <c r="B948" i="9"/>
  <c r="B947" i="9"/>
  <c r="B946" i="9"/>
  <c r="B945" i="9"/>
  <c r="B944" i="9"/>
  <c r="B943" i="9"/>
  <c r="B942" i="9"/>
  <c r="B941" i="9"/>
  <c r="B940" i="9"/>
  <c r="B939" i="9"/>
  <c r="B938" i="9"/>
  <c r="B937" i="9"/>
  <c r="B936" i="9"/>
  <c r="B935" i="9"/>
  <c r="B934" i="9"/>
  <c r="B933" i="9"/>
  <c r="B932" i="9"/>
  <c r="B931" i="9"/>
  <c r="B930" i="9"/>
  <c r="B929" i="9"/>
  <c r="B928" i="9"/>
  <c r="B927" i="9"/>
  <c r="B926" i="9"/>
  <c r="B925" i="9"/>
  <c r="B924" i="9"/>
  <c r="B923" i="9"/>
  <c r="B922" i="9"/>
  <c r="B921" i="9"/>
  <c r="B920" i="9"/>
  <c r="B919" i="9"/>
  <c r="B918" i="9"/>
  <c r="B917" i="9"/>
  <c r="B916" i="9"/>
  <c r="B915" i="9"/>
  <c r="B914" i="9"/>
  <c r="B913" i="9"/>
  <c r="B912" i="9"/>
  <c r="B911" i="9"/>
  <c r="B910" i="9"/>
  <c r="B909" i="9"/>
  <c r="B908" i="9"/>
  <c r="B907" i="9"/>
  <c r="B906" i="9"/>
  <c r="B905" i="9"/>
  <c r="B904" i="9"/>
  <c r="B903" i="9"/>
  <c r="B902" i="9"/>
  <c r="B901" i="9"/>
  <c r="B900" i="9"/>
  <c r="B899" i="9"/>
  <c r="B898" i="9"/>
  <c r="B897" i="9"/>
  <c r="B896" i="9"/>
  <c r="B895" i="9"/>
  <c r="B894" i="9"/>
  <c r="B893" i="9"/>
  <c r="B892" i="9"/>
  <c r="B891" i="9"/>
  <c r="B890" i="9"/>
  <c r="B889" i="9"/>
  <c r="B888" i="9"/>
  <c r="B887" i="9"/>
  <c r="B886" i="9"/>
  <c r="B885" i="9"/>
  <c r="B884" i="9"/>
  <c r="B883" i="9"/>
  <c r="B882" i="9"/>
  <c r="B881" i="9"/>
  <c r="B880" i="9"/>
  <c r="B879" i="9"/>
  <c r="B878" i="9"/>
  <c r="B877" i="9"/>
  <c r="B876" i="9"/>
  <c r="B875" i="9"/>
  <c r="B874" i="9"/>
  <c r="B873" i="9"/>
  <c r="B872" i="9"/>
  <c r="B871" i="9"/>
  <c r="B870" i="9"/>
  <c r="B869" i="9"/>
  <c r="B868" i="9"/>
  <c r="B867" i="9"/>
  <c r="B866" i="9"/>
  <c r="B865" i="9"/>
  <c r="B864" i="9"/>
  <c r="B863" i="9"/>
  <c r="B862" i="9"/>
  <c r="B861" i="9"/>
  <c r="B860" i="9"/>
  <c r="B859" i="9"/>
  <c r="B858" i="9"/>
  <c r="B857" i="9"/>
  <c r="B856" i="9"/>
  <c r="B855" i="9"/>
  <c r="B854" i="9"/>
  <c r="B853" i="9"/>
  <c r="B852" i="9"/>
  <c r="B851" i="9"/>
  <c r="B850" i="9"/>
  <c r="B849" i="9"/>
  <c r="B848" i="9"/>
  <c r="B847" i="9"/>
  <c r="B846" i="9"/>
  <c r="B845" i="9"/>
  <c r="B844" i="9"/>
  <c r="B843" i="9"/>
  <c r="B842" i="9"/>
  <c r="B841" i="9"/>
  <c r="B840" i="9"/>
  <c r="B839" i="9"/>
  <c r="B838" i="9"/>
  <c r="B837" i="9"/>
  <c r="B836" i="9"/>
  <c r="B835" i="9"/>
  <c r="B834" i="9"/>
  <c r="B833" i="9"/>
  <c r="B832" i="9"/>
  <c r="B831" i="9"/>
  <c r="B830" i="9"/>
  <c r="B829" i="9"/>
  <c r="B828" i="9"/>
  <c r="B827" i="9"/>
  <c r="B826" i="9"/>
  <c r="B825" i="9"/>
  <c r="B824" i="9"/>
  <c r="B823" i="9"/>
  <c r="B822" i="9"/>
  <c r="B821" i="9"/>
  <c r="B820" i="9"/>
  <c r="B819" i="9"/>
  <c r="B818" i="9"/>
  <c r="B817" i="9"/>
  <c r="B816" i="9"/>
  <c r="B815" i="9"/>
  <c r="B814" i="9"/>
  <c r="B813" i="9"/>
  <c r="B812" i="9"/>
  <c r="B811" i="9"/>
  <c r="B810" i="9"/>
  <c r="B809" i="9"/>
  <c r="B808" i="9"/>
  <c r="B807" i="9"/>
  <c r="B806" i="9"/>
  <c r="B805" i="9"/>
  <c r="B804" i="9"/>
  <c r="B803" i="9"/>
  <c r="B802" i="9"/>
  <c r="B801" i="9"/>
  <c r="B800" i="9"/>
  <c r="B799" i="9"/>
  <c r="B798" i="9"/>
  <c r="B797" i="9"/>
  <c r="B796" i="9"/>
  <c r="B795" i="9"/>
  <c r="B794" i="9"/>
  <c r="B793" i="9"/>
  <c r="B792" i="9"/>
  <c r="B791" i="9"/>
  <c r="B790" i="9"/>
  <c r="B789" i="9"/>
  <c r="B788" i="9"/>
  <c r="B787" i="9"/>
  <c r="B786" i="9"/>
  <c r="B785" i="9"/>
  <c r="B784" i="9"/>
  <c r="B783" i="9"/>
  <c r="B782" i="9"/>
  <c r="B781" i="9"/>
  <c r="B780" i="9"/>
  <c r="B779" i="9"/>
  <c r="B778" i="9"/>
  <c r="B777" i="9"/>
  <c r="B776" i="9"/>
  <c r="B775" i="9"/>
  <c r="B774" i="9"/>
  <c r="B773" i="9"/>
  <c r="B772" i="9"/>
  <c r="B771" i="9"/>
  <c r="B770" i="9"/>
  <c r="B769" i="9"/>
  <c r="B768" i="9"/>
  <c r="B767" i="9"/>
  <c r="B766" i="9"/>
  <c r="B765" i="9"/>
  <c r="B764" i="9"/>
  <c r="B763" i="9"/>
  <c r="B762" i="9"/>
  <c r="B761" i="9"/>
  <c r="B760" i="9"/>
  <c r="B759" i="9"/>
  <c r="B758" i="9"/>
  <c r="B757" i="9"/>
  <c r="B756" i="9"/>
  <c r="B755" i="9"/>
  <c r="B754" i="9"/>
  <c r="B753" i="9"/>
  <c r="B752" i="9"/>
  <c r="B751" i="9"/>
  <c r="B750" i="9"/>
  <c r="B749" i="9"/>
  <c r="B748" i="9"/>
  <c r="B747" i="9"/>
  <c r="B746" i="9"/>
  <c r="B745" i="9"/>
  <c r="B744" i="9"/>
  <c r="B743" i="9"/>
  <c r="B742" i="9"/>
  <c r="B741" i="9"/>
  <c r="B740" i="9"/>
  <c r="B739" i="9"/>
  <c r="B738" i="9"/>
  <c r="B737" i="9"/>
  <c r="B736" i="9"/>
  <c r="B735" i="9"/>
  <c r="B734" i="9"/>
  <c r="B733" i="9"/>
  <c r="B732" i="9"/>
  <c r="B731" i="9"/>
  <c r="B730" i="9"/>
  <c r="B729" i="9"/>
  <c r="B728" i="9"/>
  <c r="B727" i="9"/>
  <c r="B726" i="9"/>
  <c r="B725" i="9"/>
  <c r="B724" i="9"/>
  <c r="B723" i="9"/>
  <c r="B722" i="9"/>
  <c r="B721" i="9"/>
  <c r="B720" i="9"/>
  <c r="B719" i="9"/>
  <c r="B718" i="9"/>
  <c r="B717" i="9"/>
  <c r="B716" i="9"/>
  <c r="B715" i="9"/>
  <c r="B714" i="9"/>
  <c r="B713" i="9"/>
  <c r="B712" i="9"/>
  <c r="B711" i="9"/>
  <c r="B710" i="9"/>
  <c r="B709" i="9"/>
  <c r="B708" i="9"/>
  <c r="B707" i="9"/>
  <c r="B706" i="9"/>
  <c r="B705" i="9"/>
  <c r="B704" i="9"/>
  <c r="B703" i="9"/>
  <c r="B702" i="9"/>
  <c r="B701" i="9"/>
  <c r="B700" i="9"/>
  <c r="B699" i="9"/>
  <c r="B698" i="9"/>
  <c r="B697" i="9"/>
  <c r="B696" i="9"/>
  <c r="B695" i="9"/>
  <c r="B694" i="9"/>
  <c r="B693" i="9"/>
  <c r="B692" i="9"/>
  <c r="B691" i="9"/>
  <c r="B690" i="9"/>
  <c r="B689" i="9"/>
  <c r="B688" i="9"/>
  <c r="B687" i="9"/>
  <c r="B686" i="9"/>
  <c r="B685" i="9"/>
  <c r="B684" i="9"/>
  <c r="B683" i="9"/>
  <c r="B682" i="9"/>
  <c r="B681" i="9"/>
  <c r="B680" i="9"/>
  <c r="B679" i="9"/>
  <c r="B678" i="9"/>
  <c r="B677" i="9"/>
  <c r="B676" i="9"/>
  <c r="B675" i="9"/>
  <c r="B674" i="9"/>
  <c r="B673" i="9"/>
  <c r="B672" i="9"/>
  <c r="B671" i="9"/>
  <c r="B670" i="9"/>
  <c r="B669" i="9"/>
  <c r="B668" i="9"/>
  <c r="B667" i="9"/>
  <c r="B666" i="9"/>
  <c r="B665" i="9"/>
  <c r="B664" i="9"/>
  <c r="B663" i="9"/>
  <c r="B662" i="9"/>
  <c r="B661" i="9"/>
  <c r="B660" i="9"/>
  <c r="B659" i="9"/>
  <c r="B658" i="9"/>
  <c r="B657" i="9"/>
  <c r="B656" i="9"/>
  <c r="B655" i="9"/>
  <c r="B654" i="9"/>
  <c r="B653" i="9"/>
  <c r="B652" i="9"/>
  <c r="B651" i="9"/>
  <c r="B650" i="9"/>
  <c r="B649" i="9"/>
  <c r="B648" i="9"/>
  <c r="B647" i="9"/>
  <c r="B646" i="9"/>
  <c r="B645" i="9"/>
  <c r="B644" i="9"/>
  <c r="B643" i="9"/>
  <c r="B642" i="9"/>
  <c r="B641" i="9"/>
  <c r="B640" i="9"/>
  <c r="B639" i="9"/>
  <c r="B638" i="9"/>
  <c r="B637" i="9"/>
  <c r="B636" i="9"/>
  <c r="B635" i="9"/>
  <c r="B634" i="9"/>
  <c r="B633" i="9"/>
  <c r="B632" i="9"/>
  <c r="B631" i="9"/>
  <c r="B630" i="9"/>
  <c r="B629" i="9"/>
  <c r="B628" i="9"/>
  <c r="B627" i="9"/>
  <c r="B626" i="9"/>
  <c r="B625" i="9"/>
  <c r="B624" i="9"/>
  <c r="B623" i="9"/>
  <c r="B622" i="9"/>
  <c r="B621" i="9"/>
  <c r="B620" i="9"/>
  <c r="B619" i="9"/>
  <c r="B618" i="9"/>
  <c r="B617" i="9"/>
  <c r="B616" i="9"/>
  <c r="B615" i="9"/>
  <c r="B614" i="9"/>
  <c r="B613" i="9"/>
  <c r="B612" i="9"/>
  <c r="B611" i="9"/>
  <c r="B610" i="9"/>
  <c r="B609" i="9"/>
  <c r="B608" i="9"/>
  <c r="B607" i="9"/>
  <c r="B606" i="9"/>
  <c r="B605" i="9"/>
  <c r="B604" i="9"/>
  <c r="B603" i="9"/>
  <c r="B602" i="9"/>
  <c r="B601" i="9"/>
  <c r="B600" i="9"/>
  <c r="B599" i="9"/>
  <c r="B598" i="9"/>
  <c r="B597" i="9"/>
  <c r="B596" i="9"/>
  <c r="B595" i="9"/>
  <c r="B594" i="9"/>
  <c r="B593" i="9"/>
  <c r="B592" i="9"/>
  <c r="B591" i="9"/>
  <c r="B590" i="9"/>
  <c r="B589" i="9"/>
  <c r="B588" i="9"/>
  <c r="B587" i="9"/>
  <c r="B586" i="9"/>
  <c r="B585" i="9"/>
  <c r="B584" i="9"/>
  <c r="B583" i="9"/>
  <c r="B582" i="9"/>
  <c r="B581" i="9"/>
  <c r="B580" i="9"/>
  <c r="B579" i="9"/>
  <c r="B578" i="9"/>
  <c r="B577" i="9"/>
  <c r="B576" i="9"/>
  <c r="B575" i="9"/>
  <c r="B574" i="9"/>
  <c r="B573" i="9"/>
  <c r="B572" i="9"/>
  <c r="B571" i="9"/>
  <c r="B570" i="9"/>
  <c r="B569" i="9"/>
  <c r="B568" i="9"/>
  <c r="B567" i="9"/>
  <c r="B566" i="9"/>
  <c r="B565" i="9"/>
  <c r="B564" i="9"/>
  <c r="B563" i="9"/>
  <c r="B562" i="9"/>
  <c r="B561" i="9"/>
  <c r="B560" i="9"/>
  <c r="B559" i="9"/>
  <c r="B558" i="9"/>
  <c r="B557" i="9"/>
  <c r="B556" i="9"/>
  <c r="B555" i="9"/>
  <c r="B554" i="9"/>
  <c r="B553" i="9"/>
  <c r="B552" i="9"/>
  <c r="B551" i="9"/>
  <c r="B550" i="9"/>
  <c r="B549" i="9"/>
  <c r="B548" i="9"/>
  <c r="B547" i="9"/>
  <c r="B546" i="9"/>
  <c r="B545" i="9"/>
  <c r="B544" i="9"/>
  <c r="B543" i="9"/>
  <c r="B542" i="9"/>
  <c r="B541" i="9"/>
  <c r="B540" i="9"/>
  <c r="B539" i="9"/>
  <c r="B538" i="9"/>
  <c r="B537" i="9"/>
  <c r="B536" i="9"/>
  <c r="B535" i="9"/>
  <c r="B534" i="9"/>
  <c r="B533" i="9"/>
  <c r="B532" i="9"/>
  <c r="B531" i="9"/>
  <c r="B530" i="9"/>
  <c r="B529" i="9"/>
  <c r="B528" i="9"/>
  <c r="B527" i="9"/>
  <c r="B526" i="9"/>
  <c r="B525" i="9"/>
  <c r="B524" i="9"/>
  <c r="B523" i="9"/>
  <c r="B522" i="9"/>
  <c r="B521" i="9"/>
  <c r="B520" i="9"/>
  <c r="B519" i="9"/>
  <c r="B518" i="9"/>
  <c r="B517" i="9"/>
  <c r="B516" i="9"/>
  <c r="B515" i="9"/>
  <c r="B514" i="9"/>
  <c r="B513" i="9"/>
  <c r="B512" i="9"/>
  <c r="B511" i="9"/>
  <c r="B510" i="9"/>
  <c r="B509" i="9"/>
  <c r="B508" i="9"/>
  <c r="B507" i="9"/>
  <c r="B506" i="9"/>
  <c r="B505" i="9"/>
  <c r="B504" i="9"/>
  <c r="B503" i="9"/>
  <c r="B502" i="9"/>
  <c r="B501" i="9"/>
  <c r="B500" i="9"/>
  <c r="B499" i="9"/>
  <c r="B498" i="9"/>
  <c r="B497" i="9"/>
  <c r="B496" i="9"/>
  <c r="B495" i="9"/>
  <c r="B494" i="9"/>
  <c r="B493" i="9"/>
  <c r="B492" i="9"/>
  <c r="B491" i="9"/>
  <c r="B490" i="9"/>
  <c r="B489" i="9"/>
  <c r="B488" i="9"/>
  <c r="B487" i="9"/>
  <c r="B486" i="9"/>
  <c r="B485" i="9"/>
  <c r="B484" i="9"/>
  <c r="B483" i="9"/>
  <c r="B482" i="9"/>
  <c r="B481" i="9"/>
  <c r="B480" i="9"/>
  <c r="B479" i="9"/>
  <c r="B478" i="9"/>
  <c r="B477" i="9"/>
  <c r="B476" i="9"/>
  <c r="B475" i="9"/>
  <c r="B474" i="9"/>
  <c r="B473" i="9"/>
  <c r="B472" i="9"/>
  <c r="B471" i="9"/>
  <c r="B470" i="9"/>
  <c r="B469" i="9"/>
  <c r="B468" i="9"/>
  <c r="B467" i="9"/>
  <c r="B466" i="9"/>
  <c r="B465" i="9"/>
  <c r="B464" i="9"/>
  <c r="B463" i="9"/>
  <c r="B462" i="9"/>
  <c r="B461" i="9"/>
  <c r="B460" i="9"/>
  <c r="B459" i="9"/>
  <c r="B458" i="9"/>
  <c r="B457" i="9"/>
  <c r="B456" i="9"/>
  <c r="B455" i="9"/>
  <c r="B454" i="9"/>
  <c r="B453" i="9"/>
  <c r="B452" i="9"/>
  <c r="B451" i="9"/>
  <c r="B450" i="9"/>
  <c r="B449" i="9"/>
  <c r="B448" i="9"/>
  <c r="B447" i="9"/>
  <c r="B446" i="9"/>
  <c r="B445" i="9"/>
  <c r="B444" i="9"/>
  <c r="B443" i="9"/>
  <c r="B442" i="9"/>
  <c r="B441" i="9"/>
  <c r="B440" i="9"/>
  <c r="B439" i="9"/>
  <c r="B438" i="9"/>
  <c r="B437" i="9"/>
  <c r="B436" i="9"/>
  <c r="B435" i="9"/>
  <c r="B434" i="9"/>
  <c r="B433" i="9"/>
  <c r="B432" i="9"/>
  <c r="B431" i="9"/>
  <c r="B430" i="9"/>
  <c r="B429" i="9"/>
  <c r="B428" i="9"/>
  <c r="B427" i="9"/>
  <c r="B426" i="9"/>
  <c r="B425" i="9"/>
  <c r="B424" i="9"/>
  <c r="B423" i="9"/>
  <c r="B422" i="9"/>
  <c r="B421" i="9"/>
  <c r="B420" i="9"/>
  <c r="B419" i="9"/>
  <c r="B418" i="9"/>
  <c r="B417" i="9"/>
  <c r="B416" i="9"/>
  <c r="B415" i="9"/>
  <c r="B414" i="9"/>
  <c r="B413" i="9"/>
  <c r="B412" i="9"/>
  <c r="B411" i="9"/>
  <c r="B410" i="9"/>
  <c r="B409" i="9"/>
  <c r="B408" i="9"/>
  <c r="B407" i="9"/>
  <c r="B406" i="9"/>
  <c r="B405" i="9"/>
  <c r="B404" i="9"/>
  <c r="B403" i="9"/>
  <c r="B402" i="9"/>
  <c r="B401" i="9"/>
  <c r="B400" i="9"/>
  <c r="B399" i="9"/>
  <c r="B398" i="9"/>
  <c r="B397" i="9"/>
  <c r="B396" i="9"/>
  <c r="B395" i="9"/>
  <c r="B394" i="9"/>
  <c r="B393" i="9"/>
  <c r="B392" i="9"/>
  <c r="B391" i="9"/>
  <c r="B390" i="9"/>
  <c r="B389" i="9"/>
  <c r="B388" i="9"/>
  <c r="B387" i="9"/>
  <c r="B386" i="9"/>
  <c r="B385" i="9"/>
  <c r="B384" i="9"/>
  <c r="B383" i="9"/>
  <c r="B382" i="9"/>
  <c r="B381" i="9"/>
  <c r="B380" i="9"/>
  <c r="B379" i="9"/>
  <c r="B378" i="9"/>
  <c r="B377" i="9"/>
  <c r="B376" i="9"/>
  <c r="B375" i="9"/>
  <c r="B374" i="9"/>
  <c r="B373" i="9"/>
  <c r="B372" i="9"/>
  <c r="B371" i="9"/>
  <c r="B370" i="9"/>
  <c r="B369" i="9"/>
  <c r="B368" i="9"/>
  <c r="B367" i="9"/>
  <c r="B366" i="9"/>
  <c r="B365" i="9"/>
  <c r="B364" i="9"/>
  <c r="B363" i="9"/>
  <c r="B362" i="9"/>
  <c r="B361" i="9"/>
  <c r="B360" i="9"/>
  <c r="B359" i="9"/>
  <c r="B358" i="9"/>
  <c r="B357" i="9"/>
  <c r="B356" i="9"/>
  <c r="B355" i="9"/>
  <c r="B354" i="9"/>
  <c r="B353" i="9"/>
  <c r="B352" i="9"/>
  <c r="B351" i="9"/>
  <c r="B350" i="9"/>
  <c r="B349" i="9"/>
  <c r="B348" i="9"/>
  <c r="B347" i="9"/>
  <c r="B346" i="9"/>
  <c r="B345" i="9"/>
  <c r="B344" i="9"/>
  <c r="B343" i="9"/>
  <c r="B342" i="9"/>
  <c r="B341" i="9"/>
  <c r="B340" i="9"/>
  <c r="B339" i="9"/>
  <c r="B338" i="9"/>
  <c r="B337" i="9"/>
  <c r="B336" i="9"/>
  <c r="B335" i="9"/>
  <c r="B334" i="9"/>
  <c r="B333" i="9"/>
  <c r="B332" i="9"/>
  <c r="B331" i="9"/>
  <c r="B330" i="9"/>
  <c r="B329" i="9"/>
  <c r="B328" i="9"/>
  <c r="B327" i="9"/>
  <c r="B326" i="9"/>
  <c r="B325" i="9"/>
  <c r="B324" i="9"/>
  <c r="B323" i="9"/>
  <c r="B322" i="9"/>
  <c r="B321" i="9"/>
  <c r="B320" i="9"/>
  <c r="B319" i="9"/>
  <c r="B318" i="9"/>
  <c r="B317" i="9"/>
  <c r="B316" i="9"/>
  <c r="B315" i="9"/>
  <c r="B314" i="9"/>
  <c r="B313" i="9"/>
  <c r="B312" i="9"/>
  <c r="B311" i="9"/>
  <c r="B310" i="9"/>
  <c r="B309" i="9"/>
  <c r="B308" i="9"/>
  <c r="B307" i="9"/>
  <c r="B306" i="9"/>
  <c r="B305" i="9"/>
  <c r="B304" i="9"/>
  <c r="B303" i="9"/>
  <c r="B302" i="9"/>
  <c r="B301" i="9"/>
  <c r="B300" i="9"/>
  <c r="B299" i="9"/>
  <c r="B298" i="9"/>
  <c r="B297" i="9"/>
  <c r="B296" i="9"/>
  <c r="B295" i="9"/>
  <c r="B294" i="9"/>
  <c r="B293" i="9"/>
  <c r="B292" i="9"/>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Y4" i="18" l="1"/>
  <c r="D8" i="6"/>
  <c r="D4" i="6"/>
  <c r="A27" i="1" l="1"/>
  <c r="A26" i="1"/>
  <c r="A30" i="1" s="1"/>
  <c r="C3" i="3" l="1"/>
  <c r="D3" i="3" l="1"/>
  <c r="E3" i="3" l="1"/>
  <c r="F3" i="3" l="1"/>
  <c r="G3" i="3" l="1"/>
  <c r="H3" i="3" l="1"/>
  <c r="I3" i="3" s="1"/>
  <c r="J3" i="3" l="1"/>
  <c r="K3" i="3" l="1"/>
  <c r="L3" i="3" l="1"/>
  <c r="M3" i="3" l="1"/>
  <c r="N3" i="3" l="1"/>
  <c r="O3" i="3" l="1"/>
  <c r="P3" i="3" l="1"/>
  <c r="Q3" i="3" l="1"/>
  <c r="R3" i="3" l="1"/>
  <c r="S3" i="3" l="1"/>
  <c r="T3" i="3" s="1"/>
  <c r="U3" i="3" l="1"/>
  <c r="V3" i="3" l="1"/>
  <c r="G32" i="15" l="1"/>
  <c r="F32" i="15" l="1"/>
  <c r="I32" i="15" s="1"/>
  <c r="G33" i="15" s="1"/>
  <c r="F33" i="15" s="1"/>
  <c r="I33" i="15" s="1"/>
  <c r="G34" i="15" l="1"/>
  <c r="F34" i="15" s="1"/>
  <c r="I34" i="15" s="1"/>
  <c r="G35" i="15" l="1"/>
  <c r="F35" i="15" l="1"/>
  <c r="I35" i="15" s="1"/>
  <c r="G36" i="15" s="1"/>
  <c r="F36" i="15" s="1"/>
  <c r="I36" i="15" l="1"/>
  <c r="G37" i="15" l="1"/>
  <c r="F37" i="15" s="1"/>
  <c r="I37" i="15" s="1"/>
  <c r="G38" i="15" l="1"/>
  <c r="F38" i="15" s="1"/>
  <c r="I38" i="15" s="1"/>
  <c r="G39" i="15" l="1"/>
  <c r="F39" i="15" s="1"/>
  <c r="I39" i="15" s="1"/>
  <c r="G40" i="15" l="1"/>
  <c r="F40" i="15" s="1"/>
  <c r="I40" i="15" s="1"/>
  <c r="G41" i="15" l="1"/>
  <c r="F41" i="15" s="1"/>
  <c r="I41" i="15" s="1"/>
  <c r="G42" i="15" l="1"/>
  <c r="F42" i="15" s="1"/>
  <c r="I42" i="15" s="1"/>
  <c r="G43" i="15" l="1"/>
  <c r="F43" i="15" s="1"/>
  <c r="I43" i="15" s="1"/>
  <c r="G44" i="15" l="1"/>
  <c r="F44" i="15" s="1"/>
  <c r="I44" i="15" s="1"/>
  <c r="G45" i="15" l="1"/>
  <c r="F45" i="15" s="1"/>
  <c r="I45" i="15" s="1"/>
  <c r="G46" i="15" l="1"/>
  <c r="F46" i="15" s="1"/>
  <c r="I46" i="15" s="1"/>
  <c r="I47" i="15" s="1"/>
  <c r="F51" i="15" l="1"/>
  <c r="G48" i="15"/>
  <c r="H48" i="15" s="1"/>
  <c r="G47" i="15"/>
  <c r="H47" i="15" s="1"/>
  <c r="I48" i="15" l="1"/>
  <c r="I49" i="15" s="1"/>
  <c r="G49" i="15" l="1"/>
  <c r="H49" i="15" s="1"/>
  <c r="G50" i="15"/>
  <c r="H50" i="15" s="1"/>
  <c r="I50" i="15"/>
  <c r="H51" i="15" l="1"/>
  <c r="G51" i="15"/>
  <c r="Y5" i="18" l="1"/>
  <c r="Y8" i="18" s="1"/>
  <c r="Y10" i="18" s="1"/>
  <c r="C3" i="9" l="1"/>
  <c r="D5" i="22" l="1"/>
  <c r="D7" i="22" s="1"/>
  <c r="C278" i="9"/>
  <c r="C534" i="9"/>
  <c r="C806" i="9"/>
  <c r="C75" i="9"/>
  <c r="C347" i="9"/>
  <c r="C603" i="9"/>
  <c r="C843" i="9"/>
  <c r="C72" i="9"/>
  <c r="C344" i="9"/>
  <c r="C584" i="9"/>
  <c r="C840" i="9"/>
  <c r="C125" i="9"/>
  <c r="C381" i="9"/>
  <c r="C653" i="9"/>
  <c r="C893" i="9"/>
  <c r="C18" i="9"/>
  <c r="C82" i="9"/>
  <c r="C146" i="9"/>
  <c r="C210" i="9"/>
  <c r="C274" i="9"/>
  <c r="C338" i="9"/>
  <c r="C402" i="9"/>
  <c r="C466" i="9"/>
  <c r="C530" i="9"/>
  <c r="C594" i="9"/>
  <c r="C658" i="9"/>
  <c r="C722" i="9"/>
  <c r="C786" i="9"/>
  <c r="C850" i="9"/>
  <c r="C914" i="9"/>
  <c r="C978" i="9"/>
  <c r="C71" i="9"/>
  <c r="C135" i="9"/>
  <c r="C199" i="9"/>
  <c r="C263" i="9"/>
  <c r="C327" i="9"/>
  <c r="C391" i="9"/>
  <c r="C455" i="9"/>
  <c r="C519" i="9"/>
  <c r="C583" i="9"/>
  <c r="C647" i="9"/>
  <c r="C711" i="9"/>
  <c r="C775" i="9"/>
  <c r="C839" i="9"/>
  <c r="C903" i="9"/>
  <c r="C967" i="9"/>
  <c r="C51" i="9"/>
  <c r="C68" i="9"/>
  <c r="C132" i="9"/>
  <c r="C196" i="9"/>
  <c r="C260" i="9"/>
  <c r="C324" i="9"/>
  <c r="C388" i="9"/>
  <c r="C452" i="9"/>
  <c r="C516" i="9"/>
  <c r="C580" i="9"/>
  <c r="C644" i="9"/>
  <c r="C708" i="9"/>
  <c r="C772" i="9"/>
  <c r="C836" i="9"/>
  <c r="C900" i="9"/>
  <c r="C964" i="9"/>
  <c r="C57" i="9"/>
  <c r="C121" i="9"/>
  <c r="C185" i="9"/>
  <c r="C249" i="9"/>
  <c r="C313" i="9"/>
  <c r="C377" i="9"/>
  <c r="C441" i="9"/>
  <c r="C505" i="9"/>
  <c r="C569" i="9"/>
  <c r="C633" i="9"/>
  <c r="C697" i="9"/>
  <c r="C761" i="9"/>
  <c r="C825" i="9"/>
  <c r="C889" i="9"/>
  <c r="C953" i="9"/>
  <c r="C22" i="9"/>
  <c r="C262" i="9"/>
  <c r="C518" i="9"/>
  <c r="C774" i="9"/>
  <c r="C315" i="9"/>
  <c r="C827" i="9"/>
  <c r="C56" i="9"/>
  <c r="C312" i="9"/>
  <c r="C568" i="9"/>
  <c r="C109" i="9"/>
  <c r="C365" i="9"/>
  <c r="C877" i="9"/>
  <c r="C86" i="9"/>
  <c r="C358" i="9"/>
  <c r="C614" i="9"/>
  <c r="C854" i="9"/>
  <c r="C155" i="9"/>
  <c r="C411" i="9"/>
  <c r="C651" i="9"/>
  <c r="C923" i="9"/>
  <c r="C152" i="9"/>
  <c r="C408" i="9"/>
  <c r="C664" i="9"/>
  <c r="C920" i="9"/>
  <c r="C205" i="9"/>
  <c r="C461" i="9"/>
  <c r="C589" i="9"/>
  <c r="C717" i="9"/>
  <c r="C909" i="9"/>
  <c r="C973" i="9"/>
  <c r="C25" i="9"/>
  <c r="C50" i="9"/>
  <c r="C114" i="9"/>
  <c r="C242" i="9"/>
  <c r="C306" i="9"/>
  <c r="C434" i="9"/>
  <c r="C498" i="9"/>
  <c r="C626" i="9"/>
  <c r="C690" i="9"/>
  <c r="C754" i="9"/>
  <c r="C882" i="9"/>
  <c r="C946" i="9"/>
  <c r="C19" i="9"/>
  <c r="C167" i="9"/>
  <c r="C231" i="9"/>
  <c r="C295" i="9"/>
  <c r="C423" i="9"/>
  <c r="C487" i="9"/>
  <c r="C551" i="9"/>
  <c r="C679" i="9"/>
  <c r="C743" i="9"/>
  <c r="C807" i="9"/>
  <c r="C935" i="9"/>
  <c r="C999" i="9"/>
  <c r="C100" i="9"/>
  <c r="C164" i="9"/>
  <c r="C292" i="9"/>
  <c r="C356" i="9"/>
  <c r="C484" i="9"/>
  <c r="C548" i="9"/>
  <c r="C676" i="9"/>
  <c r="C740" i="9"/>
  <c r="C868" i="9"/>
  <c r="C932" i="9"/>
  <c r="C89" i="9"/>
  <c r="C217" i="9"/>
  <c r="C158" i="9"/>
  <c r="C865" i="9"/>
  <c r="C54" i="9"/>
  <c r="C118" i="9"/>
  <c r="C182" i="9"/>
  <c r="C310" i="9"/>
  <c r="C374" i="9"/>
  <c r="C438" i="9"/>
  <c r="C566" i="9"/>
  <c r="C630" i="9"/>
  <c r="C694" i="9"/>
  <c r="C886" i="9"/>
  <c r="C950" i="9"/>
  <c r="C27" i="9"/>
  <c r="C171" i="9"/>
  <c r="C235" i="9"/>
  <c r="C427" i="9"/>
  <c r="C491" i="9"/>
  <c r="C555" i="9"/>
  <c r="C619" i="9"/>
  <c r="C683" i="9"/>
  <c r="C747" i="9"/>
  <c r="C875" i="9"/>
  <c r="C939" i="9"/>
  <c r="C104" i="9"/>
  <c r="C168" i="9"/>
  <c r="C232" i="9"/>
  <c r="C360" i="9"/>
  <c r="C424" i="9"/>
  <c r="C488" i="9"/>
  <c r="C616" i="9"/>
  <c r="C680" i="9"/>
  <c r="C744" i="9"/>
  <c r="C808" i="9"/>
  <c r="C936" i="9"/>
  <c r="C1000" i="9"/>
  <c r="C157" i="9"/>
  <c r="C221" i="9"/>
  <c r="C285" i="9"/>
  <c r="C477" i="9"/>
  <c r="C541" i="9"/>
  <c r="C605" i="9"/>
  <c r="C669" i="9"/>
  <c r="C733" i="9"/>
  <c r="C797" i="9"/>
  <c r="C989" i="9"/>
  <c r="C53" i="9"/>
  <c r="C66" i="9"/>
  <c r="C130" i="9"/>
  <c r="C194" i="9"/>
  <c r="C258" i="9"/>
  <c r="C322" i="9"/>
  <c r="C386" i="9"/>
  <c r="C450" i="9"/>
  <c r="C514" i="9"/>
  <c r="C578" i="9"/>
  <c r="C642" i="9"/>
  <c r="C706" i="9"/>
  <c r="C770" i="9"/>
  <c r="C834" i="9"/>
  <c r="C898" i="9"/>
  <c r="C962" i="9"/>
  <c r="C55" i="9"/>
  <c r="C119" i="9"/>
  <c r="C183" i="9"/>
  <c r="C247" i="9"/>
  <c r="C311" i="9"/>
  <c r="C375" i="9"/>
  <c r="C439" i="9"/>
  <c r="C503" i="9"/>
  <c r="C567" i="9"/>
  <c r="C631" i="9"/>
  <c r="C695" i="9"/>
  <c r="C759" i="9"/>
  <c r="C823" i="9"/>
  <c r="C887" i="9"/>
  <c r="C951" i="9"/>
  <c r="C23" i="9"/>
  <c r="C52" i="9"/>
  <c r="C116" i="9"/>
  <c r="C180" i="9"/>
  <c r="C244" i="9"/>
  <c r="C308" i="9"/>
  <c r="C372" i="9"/>
  <c r="C436" i="9"/>
  <c r="C500" i="9"/>
  <c r="C564" i="9"/>
  <c r="C628" i="9"/>
  <c r="C692" i="9"/>
  <c r="C756" i="9"/>
  <c r="C820" i="9"/>
  <c r="C884" i="9"/>
  <c r="C948" i="9"/>
  <c r="C21" i="9"/>
  <c r="C105" i="9"/>
  <c r="C169" i="9"/>
  <c r="C233" i="9"/>
  <c r="C297" i="9"/>
  <c r="C361" i="9"/>
  <c r="C425" i="9"/>
  <c r="C489" i="9"/>
  <c r="C553" i="9"/>
  <c r="C617" i="9"/>
  <c r="C681" i="9"/>
  <c r="C745" i="9"/>
  <c r="C809" i="9"/>
  <c r="C921" i="9"/>
  <c r="C17" i="9"/>
  <c r="C46" i="9"/>
  <c r="C110" i="9"/>
  <c r="C174" i="9"/>
  <c r="C238" i="9"/>
  <c r="C302" i="9"/>
  <c r="C366" i="9"/>
  <c r="C430" i="9"/>
  <c r="C494" i="9"/>
  <c r="C558" i="9"/>
  <c r="C622" i="9"/>
  <c r="C686" i="9"/>
  <c r="C750" i="9"/>
  <c r="C814" i="9"/>
  <c r="C878" i="9"/>
  <c r="C942" i="9"/>
  <c r="C42" i="9"/>
  <c r="C106" i="9"/>
  <c r="C170" i="9"/>
  <c r="C234" i="9"/>
  <c r="C298" i="9"/>
  <c r="C362" i="9"/>
  <c r="C426" i="9"/>
  <c r="C490" i="9"/>
  <c r="C554" i="9"/>
  <c r="C618" i="9"/>
  <c r="C682" i="9"/>
  <c r="C746" i="9"/>
  <c r="C810" i="9"/>
  <c r="C874" i="9"/>
  <c r="C938" i="9"/>
  <c r="C95" i="9"/>
  <c r="C159" i="9"/>
  <c r="C223" i="9"/>
  <c r="C287" i="9"/>
  <c r="C351" i="9"/>
  <c r="C415" i="9"/>
  <c r="C479" i="9"/>
  <c r="C543" i="9"/>
  <c r="C607" i="9"/>
  <c r="C671" i="9"/>
  <c r="C735" i="9"/>
  <c r="C799" i="9"/>
  <c r="C863" i="9"/>
  <c r="C927" i="9"/>
  <c r="C991" i="9"/>
  <c r="C28" i="9"/>
  <c r="C92" i="9"/>
  <c r="C156" i="9"/>
  <c r="C220" i="9"/>
  <c r="C284" i="9"/>
  <c r="C348" i="9"/>
  <c r="C412" i="9"/>
  <c r="C476" i="9"/>
  <c r="C540" i="9"/>
  <c r="C604" i="9"/>
  <c r="C668" i="9"/>
  <c r="C732" i="9"/>
  <c r="C796" i="9"/>
  <c r="C860" i="9"/>
  <c r="C924" i="9"/>
  <c r="C988" i="9"/>
  <c r="C81" i="9"/>
  <c r="C145" i="9"/>
  <c r="C209" i="9"/>
  <c r="C273" i="9"/>
  <c r="C337" i="9"/>
  <c r="C401" i="9"/>
  <c r="C465" i="9"/>
  <c r="C529" i="9"/>
  <c r="C593" i="9"/>
  <c r="C657" i="9"/>
  <c r="C721" i="9"/>
  <c r="C785" i="9"/>
  <c r="C849" i="9"/>
  <c r="C913" i="9"/>
  <c r="C977" i="9"/>
  <c r="C261" i="9"/>
  <c r="C373" i="9"/>
  <c r="C469" i="9"/>
  <c r="C581" i="9"/>
  <c r="C693" i="9"/>
  <c r="C789" i="9"/>
  <c r="C901" i="9"/>
  <c r="C29" i="9"/>
  <c r="C246" i="9"/>
  <c r="C502" i="9"/>
  <c r="C758" i="9"/>
  <c r="C59" i="9"/>
  <c r="C299" i="9"/>
  <c r="C571" i="9"/>
  <c r="C811" i="9"/>
  <c r="C40" i="9"/>
  <c r="C296" i="9"/>
  <c r="C552" i="9"/>
  <c r="C824" i="9"/>
  <c r="C93" i="9"/>
  <c r="C349" i="9"/>
  <c r="C621" i="9"/>
  <c r="C861" i="9"/>
  <c r="C45" i="9"/>
  <c r="C62" i="9"/>
  <c r="C126" i="9"/>
  <c r="C190" i="9"/>
  <c r="C254" i="9"/>
  <c r="C318" i="9"/>
  <c r="C382" i="9"/>
  <c r="C446" i="9"/>
  <c r="C510" i="9"/>
  <c r="C574" i="9"/>
  <c r="C638" i="9"/>
  <c r="C702" i="9"/>
  <c r="C766" i="9"/>
  <c r="C830" i="9"/>
  <c r="C894" i="9"/>
  <c r="C958" i="9"/>
  <c r="C47" i="9"/>
  <c r="C115" i="9"/>
  <c r="C179" i="9"/>
  <c r="C243" i="9"/>
  <c r="C307" i="9"/>
  <c r="C371" i="9"/>
  <c r="C435" i="9"/>
  <c r="C499" i="9"/>
  <c r="C563" i="9"/>
  <c r="C627" i="9"/>
  <c r="C691" i="9"/>
  <c r="C755" i="9"/>
  <c r="C819" i="9"/>
  <c r="C883" i="9"/>
  <c r="C947" i="9"/>
  <c r="C15" i="9"/>
  <c r="C48" i="9"/>
  <c r="C112" i="9"/>
  <c r="C176" i="9"/>
  <c r="C240" i="9"/>
  <c r="C304" i="9"/>
  <c r="C368" i="9"/>
  <c r="C432" i="9"/>
  <c r="C496" i="9"/>
  <c r="C560" i="9"/>
  <c r="C624" i="9"/>
  <c r="C688" i="9"/>
  <c r="C752" i="9"/>
  <c r="C816" i="9"/>
  <c r="C880" i="9"/>
  <c r="C944" i="9"/>
  <c r="C13" i="9"/>
  <c r="C101" i="9"/>
  <c r="C165" i="9"/>
  <c r="C277" i="9"/>
  <c r="C437" i="9"/>
  <c r="C597" i="9"/>
  <c r="C757" i="9"/>
  <c r="C917" i="9"/>
  <c r="C70" i="9"/>
  <c r="C342" i="9"/>
  <c r="C598" i="9"/>
  <c r="C870" i="9"/>
  <c r="C139" i="9"/>
  <c r="C395" i="9"/>
  <c r="C667" i="9"/>
  <c r="C907" i="9"/>
  <c r="C136" i="9"/>
  <c r="C392" i="9"/>
  <c r="C648" i="9"/>
  <c r="C904" i="9"/>
  <c r="C189" i="9"/>
  <c r="C445" i="9"/>
  <c r="C701" i="9"/>
  <c r="C957" i="9"/>
  <c r="C34" i="9"/>
  <c r="C98" i="9"/>
  <c r="C162" i="9"/>
  <c r="C226" i="9"/>
  <c r="C290" i="9"/>
  <c r="C354" i="9"/>
  <c r="C418" i="9"/>
  <c r="C482" i="9"/>
  <c r="C546" i="9"/>
  <c r="C610" i="9"/>
  <c r="C674" i="9"/>
  <c r="C738" i="9"/>
  <c r="C802" i="9"/>
  <c r="C866" i="9"/>
  <c r="C930" i="9"/>
  <c r="C994" i="9"/>
  <c r="C87" i="9"/>
  <c r="C151" i="9"/>
  <c r="C215" i="9"/>
  <c r="C279" i="9"/>
  <c r="C343" i="9"/>
  <c r="C407" i="9"/>
  <c r="C471" i="9"/>
  <c r="C535" i="9"/>
  <c r="C599" i="9"/>
  <c r="C663" i="9"/>
  <c r="C727" i="9"/>
  <c r="C791" i="9"/>
  <c r="C855" i="9"/>
  <c r="C919" i="9"/>
  <c r="C983" i="9"/>
  <c r="C20" i="9"/>
  <c r="C84" i="9"/>
  <c r="C148" i="9"/>
  <c r="C212" i="9"/>
  <c r="C276" i="9"/>
  <c r="C340" i="9"/>
  <c r="C404" i="9"/>
  <c r="C468" i="9"/>
  <c r="C532" i="9"/>
  <c r="C596" i="9"/>
  <c r="C660" i="9"/>
  <c r="C724" i="9"/>
  <c r="C788" i="9"/>
  <c r="C852" i="9"/>
  <c r="C916" i="9"/>
  <c r="C980" i="9"/>
  <c r="C73" i="9"/>
  <c r="C137" i="9"/>
  <c r="C201" i="9"/>
  <c r="C265" i="9"/>
  <c r="C329" i="9"/>
  <c r="C393" i="9"/>
  <c r="C457" i="9"/>
  <c r="C521" i="9"/>
  <c r="C585" i="9"/>
  <c r="C649" i="9"/>
  <c r="C713" i="9"/>
  <c r="C777" i="9"/>
  <c r="C841" i="9"/>
  <c r="C905" i="9"/>
  <c r="C969" i="9"/>
  <c r="C102" i="9"/>
  <c r="C326" i="9"/>
  <c r="C582" i="9"/>
  <c r="C822" i="9"/>
  <c r="C107" i="9"/>
  <c r="C363" i="9"/>
  <c r="C635" i="9"/>
  <c r="C891" i="9"/>
  <c r="C120" i="9"/>
  <c r="C376" i="9"/>
  <c r="C632" i="9"/>
  <c r="C872" i="9"/>
  <c r="C173" i="9"/>
  <c r="C413" i="9"/>
  <c r="C685" i="9"/>
  <c r="C925" i="9"/>
  <c r="C150" i="9"/>
  <c r="C406" i="9"/>
  <c r="C678" i="9"/>
  <c r="C918" i="9"/>
  <c r="C219" i="9"/>
  <c r="C459" i="9"/>
  <c r="C715" i="9"/>
  <c r="C987" i="9"/>
  <c r="C200" i="9"/>
  <c r="C472" i="9"/>
  <c r="C712" i="9"/>
  <c r="C984" i="9"/>
  <c r="C269" i="9"/>
  <c r="C525" i="9"/>
  <c r="C781" i="9"/>
  <c r="C8" i="9"/>
  <c r="C1002" i="9"/>
  <c r="C6" i="9"/>
  <c r="C1003" i="9"/>
  <c r="C1004" i="9"/>
  <c r="C122" i="9"/>
  <c r="C431" i="9"/>
  <c r="C684" i="9"/>
  <c r="C998" i="9"/>
  <c r="C24" i="9"/>
  <c r="C77" i="9"/>
  <c r="C293" i="9"/>
  <c r="C805" i="9"/>
  <c r="C230" i="9"/>
  <c r="C283" i="9"/>
  <c r="C333" i="9"/>
  <c r="C379" i="9"/>
  <c r="C429" i="9"/>
  <c r="C378" i="9"/>
  <c r="C175" i="9"/>
  <c r="C940" i="9"/>
  <c r="C236" i="9"/>
  <c r="C545" i="9"/>
  <c r="C613" i="9"/>
  <c r="C37" i="9"/>
  <c r="C506" i="9"/>
  <c r="C762" i="9"/>
  <c r="C559" i="9"/>
  <c r="C815" i="9"/>
  <c r="C44" i="9"/>
  <c r="C300" i="9"/>
  <c r="C97" i="9"/>
  <c r="C353" i="9"/>
  <c r="C609" i="9"/>
  <c r="C486" i="9"/>
  <c r="C536" i="9"/>
  <c r="C250" i="9"/>
  <c r="C634" i="9"/>
  <c r="C35" i="9"/>
  <c r="C303" i="9"/>
  <c r="C943" i="9"/>
  <c r="C172" i="9"/>
  <c r="C556" i="9"/>
  <c r="C812" i="9"/>
  <c r="C481" i="9"/>
  <c r="C123" i="9"/>
  <c r="C890" i="9"/>
  <c r="C687" i="9"/>
  <c r="C428" i="9"/>
  <c r="C225" i="9"/>
  <c r="C737" i="9"/>
  <c r="C186" i="9"/>
  <c r="C442" i="9"/>
  <c r="C698" i="9"/>
  <c r="C954" i="9"/>
  <c r="C239" i="9"/>
  <c r="C495" i="9"/>
  <c r="C751" i="9"/>
  <c r="C11" i="9"/>
  <c r="C492" i="9"/>
  <c r="C748" i="9"/>
  <c r="C289" i="9"/>
  <c r="C801" i="9"/>
  <c r="C390" i="9"/>
  <c r="C443" i="9"/>
  <c r="C955" i="9"/>
  <c r="C184" i="9"/>
  <c r="C440" i="9"/>
  <c r="C237" i="9"/>
  <c r="C166" i="9"/>
  <c r="C422" i="9"/>
  <c r="C934" i="9"/>
  <c r="C475" i="9"/>
  <c r="C731" i="9"/>
  <c r="C728" i="9"/>
  <c r="C58" i="9"/>
  <c r="C314" i="9"/>
  <c r="C570" i="9"/>
  <c r="C826" i="9"/>
  <c r="C111" i="9"/>
  <c r="C367" i="9"/>
  <c r="C623" i="9"/>
  <c r="C879" i="9"/>
  <c r="C108" i="9"/>
  <c r="C364" i="9"/>
  <c r="C620" i="9"/>
  <c r="C876" i="9"/>
  <c r="C161" i="9"/>
  <c r="C417" i="9"/>
  <c r="C673" i="9"/>
  <c r="C929" i="9"/>
  <c r="C933" i="9"/>
  <c r="C838" i="9"/>
  <c r="C888" i="9"/>
  <c r="C941" i="9"/>
  <c r="C485" i="9"/>
  <c r="C134" i="9"/>
  <c r="C216" i="9"/>
  <c r="C646" i="9"/>
  <c r="C696" i="9"/>
  <c r="C749" i="9"/>
  <c r="C742" i="9"/>
  <c r="C792" i="9"/>
  <c r="C662" i="9"/>
  <c r="C203" i="9"/>
  <c r="C523" i="9"/>
  <c r="C779" i="9"/>
  <c r="C971" i="9"/>
  <c r="C264" i="9"/>
  <c r="C456" i="9"/>
  <c r="C968" i="9"/>
  <c r="C253" i="9"/>
  <c r="C509" i="9"/>
  <c r="C765" i="9"/>
  <c r="C985" i="9"/>
  <c r="C14" i="9"/>
  <c r="C78" i="9"/>
  <c r="C142" i="9"/>
  <c r="C206" i="9"/>
  <c r="C270" i="9"/>
  <c r="C334" i="9"/>
  <c r="C398" i="9"/>
  <c r="C462" i="9"/>
  <c r="C526" i="9"/>
  <c r="C590" i="9"/>
  <c r="C654" i="9"/>
  <c r="C718" i="9"/>
  <c r="C782" i="9"/>
  <c r="C846" i="9"/>
  <c r="C910" i="9"/>
  <c r="C974" i="9"/>
  <c r="C67" i="9"/>
  <c r="C131" i="9"/>
  <c r="C195" i="9"/>
  <c r="C259" i="9"/>
  <c r="C323" i="9"/>
  <c r="C387" i="9"/>
  <c r="C451" i="9"/>
  <c r="C515" i="9"/>
  <c r="C579" i="9"/>
  <c r="C643" i="9"/>
  <c r="C707" i="9"/>
  <c r="C771" i="9"/>
  <c r="C835" i="9"/>
  <c r="C899" i="9"/>
  <c r="C963" i="9"/>
  <c r="C43" i="9"/>
  <c r="C64" i="9"/>
  <c r="C128" i="9"/>
  <c r="C192" i="9"/>
  <c r="C256" i="9"/>
  <c r="C320" i="9"/>
  <c r="C384" i="9"/>
  <c r="C448" i="9"/>
  <c r="C512" i="9"/>
  <c r="C576" i="9"/>
  <c r="C640" i="9"/>
  <c r="C704" i="9"/>
  <c r="C768" i="9"/>
  <c r="C832" i="9"/>
  <c r="C896" i="9"/>
  <c r="C960" i="9"/>
  <c r="C49" i="9"/>
  <c r="C117" i="9"/>
  <c r="C181" i="9"/>
  <c r="C309" i="9"/>
  <c r="C501" i="9"/>
  <c r="C821" i="9"/>
  <c r="C949" i="9"/>
  <c r="C74" i="9"/>
  <c r="C138" i="9"/>
  <c r="C202" i="9"/>
  <c r="C266" i="9"/>
  <c r="C330" i="9"/>
  <c r="C394" i="9"/>
  <c r="C458" i="9"/>
  <c r="C522" i="9"/>
  <c r="C586" i="9"/>
  <c r="C650" i="9"/>
  <c r="C714" i="9"/>
  <c r="C778" i="9"/>
  <c r="C842" i="9"/>
  <c r="C906" i="9"/>
  <c r="C970" i="9"/>
  <c r="C63" i="9"/>
  <c r="C127" i="9"/>
  <c r="C191" i="9"/>
  <c r="C255" i="9"/>
  <c r="C319" i="9"/>
  <c r="C383" i="9"/>
  <c r="C447" i="9"/>
  <c r="C511" i="9"/>
  <c r="C575" i="9"/>
  <c r="C639" i="9"/>
  <c r="C703" i="9"/>
  <c r="C767" i="9"/>
  <c r="C831" i="9"/>
  <c r="C895" i="9"/>
  <c r="C959" i="9"/>
  <c r="C39" i="9"/>
  <c r="C60" i="9"/>
  <c r="C124" i="9"/>
  <c r="C188" i="9"/>
  <c r="C252" i="9"/>
  <c r="C316" i="9"/>
  <c r="C380" i="9"/>
  <c r="C444" i="9"/>
  <c r="C508" i="9"/>
  <c r="C572" i="9"/>
  <c r="C636" i="9"/>
  <c r="C700" i="9"/>
  <c r="C764" i="9"/>
  <c r="C828" i="9"/>
  <c r="C892" i="9"/>
  <c r="C956" i="9"/>
  <c r="C41" i="9"/>
  <c r="C113" i="9"/>
  <c r="C177" i="9"/>
  <c r="C241" i="9"/>
  <c r="C305" i="9"/>
  <c r="C369" i="9"/>
  <c r="C433" i="9"/>
  <c r="C497" i="9"/>
  <c r="C561" i="9"/>
  <c r="C625" i="9"/>
  <c r="C689" i="9"/>
  <c r="C753" i="9"/>
  <c r="C817" i="9"/>
  <c r="C945" i="9"/>
  <c r="C421" i="9"/>
  <c r="C629" i="9"/>
  <c r="C741" i="9"/>
  <c r="C902" i="9"/>
  <c r="C187" i="9"/>
  <c r="C699" i="9"/>
  <c r="C952" i="9"/>
  <c r="C493" i="9"/>
  <c r="C1005" i="9"/>
  <c r="C357" i="9"/>
  <c r="C677" i="9"/>
  <c r="C997" i="9"/>
  <c r="C198" i="9"/>
  <c r="C470" i="9"/>
  <c r="C726" i="9"/>
  <c r="C982" i="9"/>
  <c r="C267" i="9"/>
  <c r="C539" i="9"/>
  <c r="C795" i="9"/>
  <c r="C280" i="9"/>
  <c r="C520" i="9"/>
  <c r="C776" i="9"/>
  <c r="C61" i="9"/>
  <c r="C317" i="9"/>
  <c r="C573" i="9"/>
  <c r="C829" i="9"/>
  <c r="C873" i="9"/>
  <c r="C937" i="9"/>
  <c r="C214" i="9"/>
  <c r="C454" i="9"/>
  <c r="C710" i="9"/>
  <c r="C507" i="9"/>
  <c r="C31" i="9"/>
  <c r="C248" i="9"/>
  <c r="C504" i="9"/>
  <c r="C301" i="9"/>
  <c r="C813" i="9"/>
  <c r="C38" i="9"/>
  <c r="C294" i="9"/>
  <c r="C550" i="9"/>
  <c r="C790" i="9"/>
  <c r="C91" i="9"/>
  <c r="C331" i="9"/>
  <c r="C587" i="9"/>
  <c r="C859" i="9"/>
  <c r="C88" i="9"/>
  <c r="C328" i="9"/>
  <c r="C600" i="9"/>
  <c r="C856" i="9"/>
  <c r="C141" i="9"/>
  <c r="C397" i="9"/>
  <c r="C637" i="9"/>
  <c r="C845" i="9"/>
  <c r="C857" i="9"/>
  <c r="C178" i="9"/>
  <c r="C370" i="9"/>
  <c r="C562" i="9"/>
  <c r="C818" i="9"/>
  <c r="C103" i="9"/>
  <c r="C359" i="9"/>
  <c r="C615" i="9"/>
  <c r="C871" i="9"/>
  <c r="C36" i="9"/>
  <c r="C228" i="9"/>
  <c r="C420" i="9"/>
  <c r="C612" i="9"/>
  <c r="C804" i="9"/>
  <c r="C996" i="9"/>
  <c r="C153" i="9"/>
  <c r="C281" i="9"/>
  <c r="C345" i="9"/>
  <c r="C409" i="9"/>
  <c r="C473" i="9"/>
  <c r="C537" i="9"/>
  <c r="C601" i="9"/>
  <c r="C665" i="9"/>
  <c r="C729" i="9"/>
  <c r="C793" i="9"/>
  <c r="C1001" i="9"/>
  <c r="C30" i="9"/>
  <c r="C94" i="9"/>
  <c r="C222" i="9"/>
  <c r="C286" i="9"/>
  <c r="C350" i="9"/>
  <c r="C414" i="9"/>
  <c r="C478" i="9"/>
  <c r="C542" i="9"/>
  <c r="C606" i="9"/>
  <c r="C670" i="9"/>
  <c r="C734" i="9"/>
  <c r="C798" i="9"/>
  <c r="C862" i="9"/>
  <c r="C926" i="9"/>
  <c r="C990" i="9"/>
  <c r="C83" i="9"/>
  <c r="C147" i="9"/>
  <c r="C211" i="9"/>
  <c r="C275" i="9"/>
  <c r="C339" i="9"/>
  <c r="C403" i="9"/>
  <c r="C467" i="9"/>
  <c r="C531" i="9"/>
  <c r="C595" i="9"/>
  <c r="C659" i="9"/>
  <c r="C723" i="9"/>
  <c r="C787" i="9"/>
  <c r="C851" i="9"/>
  <c r="C915" i="9"/>
  <c r="C979" i="9"/>
  <c r="C16" i="9"/>
  <c r="C80" i="9"/>
  <c r="C144" i="9"/>
  <c r="C208" i="9"/>
  <c r="C272" i="9"/>
  <c r="C336" i="9"/>
  <c r="C400" i="9"/>
  <c r="C464" i="9"/>
  <c r="C528" i="9"/>
  <c r="C592" i="9"/>
  <c r="C656" i="9"/>
  <c r="C720" i="9"/>
  <c r="C784" i="9"/>
  <c r="C848" i="9"/>
  <c r="C912" i="9"/>
  <c r="C976" i="9"/>
  <c r="C69" i="9"/>
  <c r="C133" i="9"/>
  <c r="C197" i="9"/>
  <c r="C325" i="9"/>
  <c r="C389" i="9"/>
  <c r="C517" i="9"/>
  <c r="C645" i="9"/>
  <c r="C709" i="9"/>
  <c r="C837" i="9"/>
  <c r="C965" i="9"/>
  <c r="C881" i="9"/>
  <c r="C993" i="9"/>
  <c r="C26" i="9"/>
  <c r="C90" i="9"/>
  <c r="C154" i="9"/>
  <c r="C218" i="9"/>
  <c r="C282" i="9"/>
  <c r="C346" i="9"/>
  <c r="C410" i="9"/>
  <c r="C474" i="9"/>
  <c r="C538" i="9"/>
  <c r="C602" i="9"/>
  <c r="C666" i="9"/>
  <c r="C730" i="9"/>
  <c r="C794" i="9"/>
  <c r="C858" i="9"/>
  <c r="C922" i="9"/>
  <c r="C986" i="9"/>
  <c r="C79" i="9"/>
  <c r="C143" i="9"/>
  <c r="C207" i="9"/>
  <c r="C271" i="9"/>
  <c r="C335" i="9"/>
  <c r="C399" i="9"/>
  <c r="C463" i="9"/>
  <c r="C527" i="9"/>
  <c r="C591" i="9"/>
  <c r="C655" i="9"/>
  <c r="C719" i="9"/>
  <c r="C783" i="9"/>
  <c r="C847" i="9"/>
  <c r="C911" i="9"/>
  <c r="C975" i="9"/>
  <c r="C12" i="9"/>
  <c r="C76" i="9"/>
  <c r="C140" i="9"/>
  <c r="C204" i="9"/>
  <c r="C268" i="9"/>
  <c r="C332" i="9"/>
  <c r="C396" i="9"/>
  <c r="C460" i="9"/>
  <c r="C524" i="9"/>
  <c r="C588" i="9"/>
  <c r="C652" i="9"/>
  <c r="C716" i="9"/>
  <c r="C780" i="9"/>
  <c r="C844" i="9"/>
  <c r="C908" i="9"/>
  <c r="C972" i="9"/>
  <c r="C65" i="9"/>
  <c r="C129" i="9"/>
  <c r="C193" i="9"/>
  <c r="C257" i="9"/>
  <c r="C321" i="9"/>
  <c r="C385" i="9"/>
  <c r="C449" i="9"/>
  <c r="C513" i="9"/>
  <c r="C577" i="9"/>
  <c r="C641" i="9"/>
  <c r="C705" i="9"/>
  <c r="C769" i="9"/>
  <c r="C833" i="9"/>
  <c r="C961" i="9"/>
  <c r="C229" i="9"/>
  <c r="C453" i="9"/>
  <c r="C549" i="9"/>
  <c r="C773" i="9"/>
  <c r="C869" i="9"/>
  <c r="C966" i="9"/>
  <c r="C251" i="9"/>
  <c r="C763" i="9"/>
  <c r="C760" i="9"/>
  <c r="C33" i="9"/>
  <c r="C557" i="9"/>
  <c r="C245" i="9"/>
  <c r="C565" i="9"/>
  <c r="C885" i="9"/>
  <c r="C99" i="9"/>
  <c r="C163" i="9"/>
  <c r="C227" i="9"/>
  <c r="C291" i="9"/>
  <c r="C355" i="9"/>
  <c r="C419" i="9"/>
  <c r="C483" i="9"/>
  <c r="C547" i="9"/>
  <c r="C611" i="9"/>
  <c r="C675" i="9"/>
  <c r="C739" i="9"/>
  <c r="C803" i="9"/>
  <c r="C867" i="9"/>
  <c r="C931" i="9"/>
  <c r="C995" i="9"/>
  <c r="C32" i="9"/>
  <c r="C96" i="9"/>
  <c r="C160" i="9"/>
  <c r="C224" i="9"/>
  <c r="C288" i="9"/>
  <c r="C352" i="9"/>
  <c r="C416" i="9"/>
  <c r="C480" i="9"/>
  <c r="C544" i="9"/>
  <c r="C608" i="9"/>
  <c r="C672" i="9"/>
  <c r="C736" i="9"/>
  <c r="C800" i="9"/>
  <c r="C864" i="9"/>
  <c r="C928" i="9"/>
  <c r="C992" i="9"/>
  <c r="C85" i="9"/>
  <c r="C149" i="9"/>
  <c r="C213" i="9"/>
  <c r="C341" i="9"/>
  <c r="C405" i="9"/>
  <c r="C533" i="9"/>
  <c r="C661" i="9"/>
  <c r="C725" i="9"/>
  <c r="C853" i="9"/>
  <c r="C981" i="9"/>
  <c r="C897" i="9"/>
  <c r="C7" i="9"/>
  <c r="C10" i="9"/>
  <c r="C9" i="9"/>
  <c r="C857" i="17" l="1"/>
  <c r="C857" i="3"/>
  <c r="C804" i="17"/>
  <c r="C804" i="3"/>
  <c r="C548" i="17"/>
  <c r="C548" i="3"/>
  <c r="C292" i="17"/>
  <c r="C292" i="3"/>
  <c r="C36" i="17"/>
  <c r="C36" i="3"/>
  <c r="C807" i="17"/>
  <c r="C807" i="3"/>
  <c r="C551" i="17"/>
  <c r="C551" i="3"/>
  <c r="C295" i="17"/>
  <c r="C295" i="3"/>
  <c r="C889" i="17"/>
  <c r="C889" i="3"/>
  <c r="C37" i="17"/>
  <c r="C37" i="3"/>
  <c r="C970" i="17"/>
  <c r="C970" i="3"/>
  <c r="C457" i="17"/>
  <c r="C457" i="3"/>
  <c r="C773" i="17"/>
  <c r="C773" i="3"/>
  <c r="C517" i="17"/>
  <c r="C517" i="3"/>
  <c r="C261" i="17"/>
  <c r="C261" i="3"/>
  <c r="C976" i="17"/>
  <c r="C976" i="3"/>
  <c r="C720" i="17"/>
  <c r="C720" i="3"/>
  <c r="C464" i="17"/>
  <c r="C464" i="3"/>
  <c r="C208" i="17"/>
  <c r="C208" i="3"/>
  <c r="C979" i="17"/>
  <c r="C979" i="3"/>
  <c r="C723" i="17"/>
  <c r="C723" i="3"/>
  <c r="C467" i="17"/>
  <c r="C467" i="3"/>
  <c r="C211" i="17"/>
  <c r="C211" i="3"/>
  <c r="C926" i="17"/>
  <c r="C926" i="3"/>
  <c r="C670" i="17"/>
  <c r="C670" i="3"/>
  <c r="C414" i="17"/>
  <c r="C414" i="3"/>
  <c r="C158" i="17"/>
  <c r="C158" i="3"/>
  <c r="C885" i="17"/>
  <c r="C885" i="3"/>
  <c r="C649" i="17"/>
  <c r="C649" i="3"/>
  <c r="C201" i="17"/>
  <c r="C201" i="3"/>
  <c r="C916" i="17"/>
  <c r="C916" i="3"/>
  <c r="C660" i="17"/>
  <c r="C660" i="3"/>
  <c r="C404" i="17"/>
  <c r="C404" i="3"/>
  <c r="C148" i="17"/>
  <c r="C148" i="3"/>
  <c r="C919" i="17"/>
  <c r="C919" i="3"/>
  <c r="C663" i="17"/>
  <c r="C663" i="3"/>
  <c r="C407" i="17"/>
  <c r="C407" i="3"/>
  <c r="C151" i="17"/>
  <c r="C151" i="3"/>
  <c r="C866" i="17"/>
  <c r="C866" i="3"/>
  <c r="C610" i="17"/>
  <c r="C610" i="3"/>
  <c r="C354" i="17"/>
  <c r="C354" i="3"/>
  <c r="C34" i="17"/>
  <c r="C34" i="3"/>
  <c r="C669" i="17"/>
  <c r="C669" i="3"/>
  <c r="C413" i="17"/>
  <c r="C413" i="3"/>
  <c r="C1000" i="17"/>
  <c r="C1000" i="3"/>
  <c r="C232" i="17"/>
  <c r="C232" i="3"/>
  <c r="C363" i="17"/>
  <c r="C363" i="3"/>
  <c r="C374" i="17"/>
  <c r="C374" i="3"/>
  <c r="C641" i="17"/>
  <c r="C641" i="3"/>
  <c r="C604" i="17"/>
  <c r="C604" i="3"/>
  <c r="C591" i="17"/>
  <c r="C591" i="3"/>
  <c r="C554" i="17"/>
  <c r="C554" i="3"/>
  <c r="C305" i="17"/>
  <c r="C305" i="3"/>
  <c r="C511" i="17"/>
  <c r="C511" i="3"/>
  <c r="C941" i="17"/>
  <c r="C941" i="3"/>
  <c r="C321" i="17"/>
  <c r="C321" i="3"/>
  <c r="C284" i="17"/>
  <c r="C284" i="3"/>
  <c r="C986" i="17"/>
  <c r="C986" i="3"/>
  <c r="C1001" i="17"/>
  <c r="C1001" i="3"/>
  <c r="C497" i="17"/>
  <c r="C497" i="3"/>
  <c r="C906" i="17"/>
  <c r="C906" i="3"/>
  <c r="C949" i="17"/>
  <c r="C949" i="3"/>
  <c r="C629" i="17"/>
  <c r="C629" i="3"/>
  <c r="C373" i="17"/>
  <c r="C373" i="3"/>
  <c r="C117" i="17"/>
  <c r="C117" i="3"/>
  <c r="C832" i="17"/>
  <c r="C832" i="3"/>
  <c r="C576" i="17"/>
  <c r="C576" i="3"/>
  <c r="C320" i="17"/>
  <c r="C320" i="3"/>
  <c r="C64" i="17"/>
  <c r="C64" i="3"/>
  <c r="C835" i="17"/>
  <c r="C835" i="3"/>
  <c r="C579" i="17"/>
  <c r="C579" i="3"/>
  <c r="C323" i="17"/>
  <c r="C323" i="3"/>
  <c r="C67" i="17"/>
  <c r="C67" i="3"/>
  <c r="C782" i="17"/>
  <c r="C782" i="3"/>
  <c r="C526" i="17"/>
  <c r="C526" i="3"/>
  <c r="C270" i="17"/>
  <c r="C270" i="3"/>
  <c r="C953" i="17"/>
  <c r="C953" i="3"/>
  <c r="C185" i="17"/>
  <c r="C185" i="3"/>
  <c r="C900" i="17"/>
  <c r="C900" i="3"/>
  <c r="C644" i="17"/>
  <c r="C644" i="3"/>
  <c r="C388" i="17"/>
  <c r="C388" i="3"/>
  <c r="C132" i="17"/>
  <c r="C132" i="3"/>
  <c r="C903" i="17"/>
  <c r="C903" i="3"/>
  <c r="C647" i="17"/>
  <c r="C647" i="3"/>
  <c r="C391" i="17"/>
  <c r="C391" i="3"/>
  <c r="C135" i="17"/>
  <c r="C135" i="3"/>
  <c r="C850" i="17"/>
  <c r="C850" i="3"/>
  <c r="C594" i="17"/>
  <c r="C594" i="3"/>
  <c r="C338" i="17"/>
  <c r="C338" i="3"/>
  <c r="C82" i="17"/>
  <c r="C82" i="3"/>
  <c r="C513" i="17"/>
  <c r="C513" i="3"/>
  <c r="C268" i="17"/>
  <c r="C268" i="3"/>
  <c r="C207" i="17"/>
  <c r="C207" i="3"/>
  <c r="C753" i="17"/>
  <c r="C753" i="3"/>
  <c r="C138" i="17"/>
  <c r="C138" i="3"/>
  <c r="C842" i="17"/>
  <c r="C842" i="3"/>
  <c r="C421" i="17"/>
  <c r="C421" i="3"/>
  <c r="C368" i="17"/>
  <c r="C368" i="3"/>
  <c r="C371" i="17"/>
  <c r="C371" i="3"/>
  <c r="C318" i="17"/>
  <c r="C318" i="3"/>
  <c r="C479" i="17"/>
  <c r="C479" i="3"/>
  <c r="C241" i="17"/>
  <c r="C241" i="3"/>
  <c r="C447" i="17"/>
  <c r="C447" i="3"/>
  <c r="C752" i="17"/>
  <c r="C752" i="3"/>
  <c r="C499" i="17"/>
  <c r="C499" i="3"/>
  <c r="C446" i="17"/>
  <c r="C446" i="3"/>
  <c r="C432" i="17"/>
  <c r="C432" i="3"/>
  <c r="C485" i="17"/>
  <c r="C485" i="3"/>
  <c r="C947" i="17"/>
  <c r="C947" i="3"/>
  <c r="C254" i="17"/>
  <c r="C254" i="3"/>
  <c r="C357" i="17"/>
  <c r="C357" i="3"/>
  <c r="C819" i="17"/>
  <c r="C819" i="3"/>
  <c r="C41" i="17"/>
  <c r="C41" i="3"/>
  <c r="C944" i="17"/>
  <c r="C944" i="3"/>
  <c r="C383" i="17"/>
  <c r="C383" i="3"/>
  <c r="C809" i="17"/>
  <c r="C809" i="3"/>
  <c r="C1002" i="17"/>
  <c r="C1002" i="3"/>
  <c r="C1008" i="17"/>
  <c r="C1008" i="3"/>
  <c r="C12" i="17"/>
  <c r="C12" i="3"/>
  <c r="C988" i="17"/>
  <c r="C988" i="3"/>
  <c r="C991" i="17"/>
  <c r="C991" i="3"/>
  <c r="C922" i="17"/>
  <c r="C922" i="3"/>
  <c r="C929" i="17"/>
  <c r="C929" i="3"/>
  <c r="C876" i="17"/>
  <c r="C876" i="3"/>
  <c r="C895" i="17"/>
  <c r="C895" i="3"/>
  <c r="C826" i="17"/>
  <c r="C826" i="3"/>
  <c r="C973" i="17"/>
  <c r="C973" i="3"/>
  <c r="C717" i="17"/>
  <c r="C717" i="3"/>
  <c r="C461" i="17"/>
  <c r="C461" i="3"/>
  <c r="C205" i="17"/>
  <c r="C205" i="3"/>
  <c r="C920" i="17"/>
  <c r="C920" i="3"/>
  <c r="C664" i="17"/>
  <c r="C664" i="3"/>
  <c r="C408" i="17"/>
  <c r="C408" i="3"/>
  <c r="C152" i="17"/>
  <c r="C152" i="3"/>
  <c r="C923" i="17"/>
  <c r="C923" i="3"/>
  <c r="C667" i="17"/>
  <c r="C667" i="3"/>
  <c r="C411" i="17"/>
  <c r="C411" i="3"/>
  <c r="C155" i="17"/>
  <c r="C155" i="3"/>
  <c r="C870" i="17"/>
  <c r="C870" i="3"/>
  <c r="C614" i="17"/>
  <c r="C614" i="3"/>
  <c r="C358" i="17"/>
  <c r="C358" i="3"/>
  <c r="C102" i="17"/>
  <c r="C102" i="3"/>
  <c r="C449" i="17"/>
  <c r="C449" i="3"/>
  <c r="C396" i="17"/>
  <c r="C396" i="3"/>
  <c r="C399" i="17"/>
  <c r="C399" i="3"/>
  <c r="C346" i="17"/>
  <c r="C346" i="3"/>
  <c r="C601" i="17"/>
  <c r="C601" i="3"/>
  <c r="C105" i="17"/>
  <c r="C105" i="3"/>
  <c r="C820" i="17"/>
  <c r="C820" i="3"/>
  <c r="C564" i="17"/>
  <c r="C564" i="3"/>
  <c r="C308" i="17"/>
  <c r="C308" i="3"/>
  <c r="C52" i="17"/>
  <c r="C52" i="3"/>
  <c r="C823" i="17"/>
  <c r="C823" i="3"/>
  <c r="C567" i="17"/>
  <c r="C567" i="3"/>
  <c r="C311" i="17"/>
  <c r="C311" i="3"/>
  <c r="C51" i="17"/>
  <c r="C51" i="3"/>
  <c r="C770" i="17"/>
  <c r="C770" i="3"/>
  <c r="C514" i="17"/>
  <c r="C514" i="3"/>
  <c r="C258" i="17"/>
  <c r="C258" i="3"/>
  <c r="C49" i="17"/>
  <c r="C49" i="3"/>
  <c r="C97" i="17"/>
  <c r="C97" i="3"/>
  <c r="C44" i="17"/>
  <c r="C44" i="3"/>
  <c r="C63" i="17"/>
  <c r="C63" i="3"/>
  <c r="C33" i="17"/>
  <c r="C33" i="3"/>
  <c r="C585" i="17"/>
  <c r="C585" i="3"/>
  <c r="C981" i="17"/>
  <c r="C981" i="3"/>
  <c r="C725" i="17"/>
  <c r="C725" i="3"/>
  <c r="C469" i="17"/>
  <c r="C469" i="3"/>
  <c r="C213" i="17"/>
  <c r="C213" i="3"/>
  <c r="C928" i="17"/>
  <c r="C928" i="3"/>
  <c r="C672" i="17"/>
  <c r="C672" i="3"/>
  <c r="C416" i="17"/>
  <c r="C416" i="3"/>
  <c r="C160" i="17"/>
  <c r="C160" i="3"/>
  <c r="C931" i="17"/>
  <c r="C931" i="3"/>
  <c r="C675" i="17"/>
  <c r="C675" i="3"/>
  <c r="C419" i="17"/>
  <c r="C419" i="3"/>
  <c r="C163" i="17"/>
  <c r="C163" i="3"/>
  <c r="C814" i="17"/>
  <c r="C814" i="3"/>
  <c r="C558" i="17"/>
  <c r="C558" i="3"/>
  <c r="C302" i="17"/>
  <c r="C302" i="3"/>
  <c r="C46" i="17"/>
  <c r="C46" i="3"/>
  <c r="C754" i="17"/>
  <c r="C754" i="3"/>
  <c r="C498" i="17"/>
  <c r="C498" i="3"/>
  <c r="C242" i="17"/>
  <c r="C242" i="3"/>
  <c r="C21" i="17"/>
  <c r="C21" i="3"/>
  <c r="C685" i="17"/>
  <c r="C685" i="3"/>
  <c r="C429" i="17"/>
  <c r="C429" i="3"/>
  <c r="C173" i="17"/>
  <c r="C173" i="3"/>
  <c r="C888" i="17"/>
  <c r="C888" i="3"/>
  <c r="C632" i="17"/>
  <c r="C632" i="3"/>
  <c r="C376" i="17"/>
  <c r="C376" i="3"/>
  <c r="C120" i="17"/>
  <c r="C120" i="3"/>
  <c r="C891" i="17"/>
  <c r="C891" i="3"/>
  <c r="C635" i="17"/>
  <c r="C635" i="3"/>
  <c r="C379" i="17"/>
  <c r="C379" i="3"/>
  <c r="C123" i="17"/>
  <c r="C123" i="3"/>
  <c r="C838" i="17"/>
  <c r="C838" i="3"/>
  <c r="C582" i="17"/>
  <c r="C582" i="3"/>
  <c r="C326" i="17"/>
  <c r="C326" i="3"/>
  <c r="C70" i="17"/>
  <c r="C70" i="3"/>
  <c r="C737" i="17"/>
  <c r="C737" i="3"/>
  <c r="C481" i="17"/>
  <c r="C481" i="3"/>
  <c r="C1004" i="17"/>
  <c r="C1004" i="3"/>
  <c r="C684" i="17"/>
  <c r="C684" i="3"/>
  <c r="C364" i="17"/>
  <c r="C364" i="3"/>
  <c r="C943" i="17"/>
  <c r="C943" i="3"/>
  <c r="C623" i="17"/>
  <c r="C623" i="3"/>
  <c r="C239" i="17"/>
  <c r="C239" i="3"/>
  <c r="C890" i="17"/>
  <c r="C890" i="3"/>
  <c r="C442" i="17"/>
  <c r="C442" i="3"/>
  <c r="C122" i="17"/>
  <c r="C122" i="3"/>
  <c r="C221" i="17"/>
  <c r="C221" i="3"/>
  <c r="C744" i="17"/>
  <c r="C744" i="3"/>
  <c r="C360" i="17"/>
  <c r="C360" i="3"/>
  <c r="C1003" i="17"/>
  <c r="C1003" i="3"/>
  <c r="C683" i="17"/>
  <c r="C683" i="3"/>
  <c r="C299" i="17"/>
  <c r="C299" i="3"/>
  <c r="C950" i="17"/>
  <c r="C950" i="3"/>
  <c r="C630" i="17"/>
  <c r="C630" i="3"/>
  <c r="C246" i="17"/>
  <c r="C246" i="3"/>
  <c r="C977" i="17"/>
  <c r="C977" i="3"/>
  <c r="C465" i="17"/>
  <c r="C465" i="3"/>
  <c r="C412" i="17"/>
  <c r="C412" i="3"/>
  <c r="C415" i="17"/>
  <c r="C415" i="3"/>
  <c r="C362" i="17"/>
  <c r="C362" i="3"/>
  <c r="C113" i="17"/>
  <c r="C113" i="3"/>
  <c r="C831" i="17"/>
  <c r="C831" i="3"/>
  <c r="C266" i="17"/>
  <c r="C266" i="3"/>
  <c r="C829" i="17"/>
  <c r="C829" i="3"/>
  <c r="C573" i="17"/>
  <c r="C573" i="3"/>
  <c r="C317" i="17"/>
  <c r="C317" i="3"/>
  <c r="C61" i="17"/>
  <c r="C61" i="3"/>
  <c r="C776" i="17"/>
  <c r="C776" i="3"/>
  <c r="C520" i="17"/>
  <c r="C520" i="3"/>
  <c r="C264" i="17"/>
  <c r="C264" i="3"/>
  <c r="C55" i="17"/>
  <c r="C55" i="3"/>
  <c r="C779" i="17"/>
  <c r="C779" i="3"/>
  <c r="C523" i="17"/>
  <c r="C523" i="3"/>
  <c r="C267" i="17"/>
  <c r="C267" i="3"/>
  <c r="C982" i="17"/>
  <c r="C982" i="3"/>
  <c r="C726" i="17"/>
  <c r="C726" i="3"/>
  <c r="C470" i="17"/>
  <c r="C470" i="3"/>
  <c r="C214" i="17"/>
  <c r="C214" i="3"/>
  <c r="C897" i="17"/>
  <c r="C897" i="3"/>
  <c r="C844" i="17"/>
  <c r="C844" i="3"/>
  <c r="C847" i="17"/>
  <c r="C847" i="3"/>
  <c r="C810" i="17"/>
  <c r="C810" i="3"/>
  <c r="C13" i="17"/>
  <c r="C13" i="3"/>
  <c r="C409" i="17"/>
  <c r="C409" i="3"/>
  <c r="C11" i="17"/>
  <c r="C11" i="3"/>
  <c r="C729" i="17"/>
  <c r="C729" i="3"/>
  <c r="C345" i="17"/>
  <c r="C345" i="3"/>
  <c r="C996" i="17"/>
  <c r="C996" i="3"/>
  <c r="C740" i="17"/>
  <c r="C740" i="3"/>
  <c r="C484" i="17"/>
  <c r="C484" i="3"/>
  <c r="C228" i="17"/>
  <c r="C228" i="3"/>
  <c r="C999" i="17"/>
  <c r="C999" i="3"/>
  <c r="C743" i="17"/>
  <c r="C743" i="3"/>
  <c r="C487" i="17"/>
  <c r="C487" i="3"/>
  <c r="C231" i="17"/>
  <c r="C231" i="3"/>
  <c r="C569" i="17"/>
  <c r="C569" i="3"/>
  <c r="C764" i="17"/>
  <c r="C764" i="3"/>
  <c r="C873" i="17"/>
  <c r="C873" i="3"/>
  <c r="C233" i="17"/>
  <c r="C233" i="3"/>
  <c r="C709" i="17"/>
  <c r="C709" i="3"/>
  <c r="C453" i="17"/>
  <c r="C453" i="3"/>
  <c r="C197" i="17"/>
  <c r="C197" i="3"/>
  <c r="C912" i="17"/>
  <c r="C912" i="3"/>
  <c r="C656" i="17"/>
  <c r="C656" i="3"/>
  <c r="C400" i="17"/>
  <c r="C400" i="3"/>
  <c r="C144" i="17"/>
  <c r="C144" i="3"/>
  <c r="C915" i="17"/>
  <c r="C915" i="3"/>
  <c r="C659" i="17"/>
  <c r="C659" i="3"/>
  <c r="C403" i="17"/>
  <c r="C403" i="3"/>
  <c r="C147" i="17"/>
  <c r="C147" i="3"/>
  <c r="C862" i="17"/>
  <c r="C862" i="3"/>
  <c r="C606" i="17"/>
  <c r="C606" i="3"/>
  <c r="C350" i="17"/>
  <c r="C350" i="3"/>
  <c r="C94" i="17"/>
  <c r="C94" i="3"/>
  <c r="C969" i="17"/>
  <c r="C969" i="3"/>
  <c r="C521" i="17"/>
  <c r="C521" i="3"/>
  <c r="C137" i="17"/>
  <c r="C137" i="3"/>
  <c r="C852" i="17"/>
  <c r="C852" i="3"/>
  <c r="C596" i="17"/>
  <c r="C596" i="3"/>
  <c r="C340" i="17"/>
  <c r="C340" i="3"/>
  <c r="C84" i="17"/>
  <c r="C84" i="3"/>
  <c r="C855" i="17"/>
  <c r="C855" i="3"/>
  <c r="C599" i="17"/>
  <c r="C599" i="3"/>
  <c r="C343" i="17"/>
  <c r="C343" i="3"/>
  <c r="C87" i="17"/>
  <c r="C87" i="3"/>
  <c r="C802" i="17"/>
  <c r="C802" i="3"/>
  <c r="C546" i="17"/>
  <c r="C546" i="3"/>
  <c r="C290" i="17"/>
  <c r="C290" i="3"/>
  <c r="C1005" i="17"/>
  <c r="C1005" i="3"/>
  <c r="C605" i="17"/>
  <c r="C605" i="3"/>
  <c r="C349" i="17"/>
  <c r="C349" i="3"/>
  <c r="C808" i="17"/>
  <c r="C808" i="3"/>
  <c r="C40" i="17"/>
  <c r="C40" i="3"/>
  <c r="C107" i="17"/>
  <c r="C107" i="3"/>
  <c r="C182" i="17"/>
  <c r="C182" i="3"/>
  <c r="C401" i="17"/>
  <c r="C401" i="3"/>
  <c r="C332" i="17"/>
  <c r="C332" i="3"/>
  <c r="C335" i="17"/>
  <c r="C335" i="3"/>
  <c r="C298" i="17"/>
  <c r="C298" i="3"/>
  <c r="C508" i="17"/>
  <c r="C508" i="3"/>
  <c r="C714" i="17"/>
  <c r="C714" i="3"/>
  <c r="C877" i="17"/>
  <c r="C877" i="3"/>
  <c r="C65" i="17"/>
  <c r="C65" i="3"/>
  <c r="C799" i="17"/>
  <c r="C799" i="3"/>
  <c r="C730" i="17"/>
  <c r="C730" i="3"/>
  <c r="C681" i="17"/>
  <c r="C681" i="3"/>
  <c r="C956" i="17"/>
  <c r="C956" i="3"/>
  <c r="C745" i="17"/>
  <c r="C745" i="3"/>
  <c r="C821" i="17"/>
  <c r="C821" i="3"/>
  <c r="C565" i="17"/>
  <c r="C565" i="3"/>
  <c r="C309" i="17"/>
  <c r="C309" i="3"/>
  <c r="C45" i="17"/>
  <c r="C45" i="3"/>
  <c r="C768" i="17"/>
  <c r="C768" i="3"/>
  <c r="C512" i="17"/>
  <c r="C512" i="3"/>
  <c r="C256" i="17"/>
  <c r="C256" i="3"/>
  <c r="C43" i="17"/>
  <c r="C43" i="3"/>
  <c r="C771" i="17"/>
  <c r="C771" i="3"/>
  <c r="C515" i="17"/>
  <c r="C515" i="3"/>
  <c r="C259" i="17"/>
  <c r="C259" i="3"/>
  <c r="C974" i="17"/>
  <c r="C974" i="3"/>
  <c r="C718" i="17"/>
  <c r="C718" i="3"/>
  <c r="C462" i="17"/>
  <c r="C462" i="3"/>
  <c r="C206" i="17"/>
  <c r="C206" i="3"/>
  <c r="C825" i="17"/>
  <c r="C825" i="3"/>
  <c r="C121" i="17"/>
  <c r="C121" i="3"/>
  <c r="C836" i="17"/>
  <c r="C836" i="3"/>
  <c r="C580" i="17"/>
  <c r="C580" i="3"/>
  <c r="C324" i="17"/>
  <c r="C324" i="3"/>
  <c r="C68" i="17"/>
  <c r="C68" i="3"/>
  <c r="C839" i="17"/>
  <c r="C839" i="3"/>
  <c r="C583" i="17"/>
  <c r="C583" i="3"/>
  <c r="C327" i="17"/>
  <c r="C327" i="3"/>
  <c r="C71" i="17"/>
  <c r="C71" i="3"/>
  <c r="C786" i="17"/>
  <c r="C786" i="3"/>
  <c r="C530" i="17"/>
  <c r="C530" i="3"/>
  <c r="C274" i="17"/>
  <c r="C274" i="3"/>
  <c r="C18" i="17"/>
  <c r="C18" i="3"/>
  <c r="C257" i="17"/>
  <c r="C257" i="3"/>
  <c r="C975" i="17"/>
  <c r="C975" i="3"/>
  <c r="C666" i="17"/>
  <c r="C666" i="3"/>
  <c r="C700" i="17"/>
  <c r="C700" i="3"/>
  <c r="C489" i="17"/>
  <c r="C489" i="3"/>
  <c r="C937" i="17"/>
  <c r="C937" i="3"/>
  <c r="C165" i="17"/>
  <c r="C165" i="3"/>
  <c r="C112" i="17"/>
  <c r="C112" i="3"/>
  <c r="C115" i="17"/>
  <c r="C115" i="3"/>
  <c r="C62" i="17"/>
  <c r="C62" i="3"/>
  <c r="C938" i="17"/>
  <c r="C938" i="3"/>
  <c r="C444" i="17"/>
  <c r="C444" i="3"/>
  <c r="C394" i="17"/>
  <c r="C394" i="3"/>
  <c r="C496" i="17"/>
  <c r="C496" i="3"/>
  <c r="C243" i="17"/>
  <c r="C243" i="3"/>
  <c r="C190" i="17"/>
  <c r="C190" i="3"/>
  <c r="C691" i="17"/>
  <c r="C691" i="3"/>
  <c r="C816" i="17"/>
  <c r="C816" i="3"/>
  <c r="C307" i="17"/>
  <c r="C307" i="3"/>
  <c r="C540" i="17"/>
  <c r="C540" i="3"/>
  <c r="C101" i="17"/>
  <c r="C101" i="3"/>
  <c r="C563" i="17"/>
  <c r="C563" i="3"/>
  <c r="C617" i="17"/>
  <c r="C617" i="3"/>
  <c r="C179" i="17"/>
  <c r="C179" i="3"/>
  <c r="C337" i="17"/>
  <c r="C337" i="3"/>
  <c r="C297" i="17"/>
  <c r="C297" i="3"/>
  <c r="C688" i="17"/>
  <c r="C688" i="3"/>
  <c r="C1007" i="17"/>
  <c r="C1007" i="3"/>
  <c r="C785" i="17"/>
  <c r="C785" i="3"/>
  <c r="C716" i="17"/>
  <c r="C716" i="3"/>
  <c r="C719" i="17"/>
  <c r="C719" i="3"/>
  <c r="C682" i="17"/>
  <c r="C682" i="3"/>
  <c r="C689" i="17"/>
  <c r="C689" i="3"/>
  <c r="C636" i="17"/>
  <c r="C636" i="3"/>
  <c r="C639" i="17"/>
  <c r="C639" i="3"/>
  <c r="C586" i="17"/>
  <c r="C586" i="3"/>
  <c r="C909" i="17"/>
  <c r="C909" i="3"/>
  <c r="C653" i="17"/>
  <c r="C653" i="3"/>
  <c r="C397" i="17"/>
  <c r="C397" i="3"/>
  <c r="C141" i="17"/>
  <c r="C141" i="3"/>
  <c r="C856" i="17"/>
  <c r="C856" i="3"/>
  <c r="C600" i="17"/>
  <c r="C600" i="3"/>
  <c r="C344" i="17"/>
  <c r="C344" i="3"/>
  <c r="C88" i="17"/>
  <c r="C88" i="3"/>
  <c r="C859" i="17"/>
  <c r="C859" i="3"/>
  <c r="C603" i="17"/>
  <c r="C603" i="3"/>
  <c r="C347" i="17"/>
  <c r="C347" i="3"/>
  <c r="C91" i="17"/>
  <c r="C91" i="3"/>
  <c r="C806" i="17"/>
  <c r="C806" i="3"/>
  <c r="C550" i="17"/>
  <c r="C550" i="3"/>
  <c r="C294" i="17"/>
  <c r="C294" i="3"/>
  <c r="C38" i="17"/>
  <c r="C38" i="3"/>
  <c r="C193" i="17"/>
  <c r="C193" i="3"/>
  <c r="C140" i="17"/>
  <c r="C140" i="3"/>
  <c r="C143" i="17"/>
  <c r="C143" i="3"/>
  <c r="C74" i="17"/>
  <c r="C74" i="3"/>
  <c r="C441" i="17"/>
  <c r="C441" i="3"/>
  <c r="C17" i="17"/>
  <c r="C17" i="3"/>
  <c r="C756" i="17"/>
  <c r="C756" i="3"/>
  <c r="C500" i="17"/>
  <c r="C500" i="3"/>
  <c r="C244" i="17"/>
  <c r="C244" i="3"/>
  <c r="C19" i="17"/>
  <c r="C19" i="3"/>
  <c r="C759" i="17"/>
  <c r="C759" i="3"/>
  <c r="C503" i="17"/>
  <c r="C503" i="3"/>
  <c r="C247" i="17"/>
  <c r="C247" i="3"/>
  <c r="C962" i="17"/>
  <c r="C962" i="3"/>
  <c r="C706" i="17"/>
  <c r="C706" i="3"/>
  <c r="C450" i="17"/>
  <c r="C450" i="3"/>
  <c r="C194" i="17"/>
  <c r="C194" i="3"/>
  <c r="C865" i="17"/>
  <c r="C865" i="3"/>
  <c r="C828" i="17"/>
  <c r="C828" i="3"/>
  <c r="C815" i="17"/>
  <c r="C815" i="3"/>
  <c r="C762" i="17"/>
  <c r="C762" i="3"/>
  <c r="C905" i="17"/>
  <c r="C905" i="3"/>
  <c r="C473" i="17"/>
  <c r="C473" i="3"/>
  <c r="C917" i="17"/>
  <c r="C917" i="3"/>
  <c r="C661" i="17"/>
  <c r="C661" i="3"/>
  <c r="C405" i="17"/>
  <c r="C405" i="3"/>
  <c r="C149" i="17"/>
  <c r="C149" i="3"/>
  <c r="C864" i="17"/>
  <c r="C864" i="3"/>
  <c r="C608" i="17"/>
  <c r="C608" i="3"/>
  <c r="C352" i="17"/>
  <c r="C352" i="3"/>
  <c r="C96" i="17"/>
  <c r="C96" i="3"/>
  <c r="C867" i="17"/>
  <c r="C867" i="3"/>
  <c r="C611" i="17"/>
  <c r="C611" i="3"/>
  <c r="C355" i="17"/>
  <c r="C355" i="3"/>
  <c r="C99" i="17"/>
  <c r="C99" i="3"/>
  <c r="C750" i="17"/>
  <c r="C750" i="3"/>
  <c r="C494" i="17"/>
  <c r="C494" i="3"/>
  <c r="C238" i="17"/>
  <c r="C238" i="3"/>
  <c r="C946" i="17"/>
  <c r="C946" i="3"/>
  <c r="C690" i="17"/>
  <c r="C690" i="3"/>
  <c r="C434" i="17"/>
  <c r="C434" i="3"/>
  <c r="C178" i="17"/>
  <c r="C178" i="3"/>
  <c r="C925" i="17"/>
  <c r="C925" i="3"/>
  <c r="C621" i="17"/>
  <c r="C621" i="3"/>
  <c r="C365" i="17"/>
  <c r="C365" i="3"/>
  <c r="C109" i="17"/>
  <c r="C109" i="3"/>
  <c r="C824" i="17"/>
  <c r="C824" i="3"/>
  <c r="C568" i="17"/>
  <c r="C568" i="3"/>
  <c r="C312" i="17"/>
  <c r="C312" i="3"/>
  <c r="C56" i="17"/>
  <c r="C56" i="3"/>
  <c r="C827" i="17"/>
  <c r="C827" i="3"/>
  <c r="C571" i="17"/>
  <c r="C571" i="3"/>
  <c r="C315" i="17"/>
  <c r="C315" i="3"/>
  <c r="C59" i="17"/>
  <c r="C59" i="3"/>
  <c r="C774" i="17"/>
  <c r="C774" i="3"/>
  <c r="C518" i="17"/>
  <c r="C518" i="3"/>
  <c r="C262" i="17"/>
  <c r="C262" i="3"/>
  <c r="C57" i="17"/>
  <c r="C57" i="3"/>
  <c r="C673" i="17"/>
  <c r="C673" i="3"/>
  <c r="C289" i="17"/>
  <c r="C289" i="3"/>
  <c r="C940" i="17"/>
  <c r="C940" i="3"/>
  <c r="C620" i="17"/>
  <c r="C620" i="3"/>
  <c r="C236" i="17"/>
  <c r="C236" i="3"/>
  <c r="C879" i="17"/>
  <c r="C879" i="3"/>
  <c r="C559" i="17"/>
  <c r="C559" i="3"/>
  <c r="C175" i="17"/>
  <c r="C175" i="3"/>
  <c r="C698" i="17"/>
  <c r="C698" i="3"/>
  <c r="C378" i="17"/>
  <c r="C378" i="3"/>
  <c r="C58" i="17"/>
  <c r="C58" i="3"/>
  <c r="C93" i="17"/>
  <c r="C93" i="3"/>
  <c r="C680" i="17"/>
  <c r="C680" i="3"/>
  <c r="C296" i="17"/>
  <c r="C296" i="3"/>
  <c r="C939" i="17"/>
  <c r="C939" i="3"/>
  <c r="C555" i="17"/>
  <c r="C555" i="3"/>
  <c r="C235" i="17"/>
  <c r="C235" i="3"/>
  <c r="C886" i="17"/>
  <c r="C886" i="3"/>
  <c r="C502" i="17"/>
  <c r="C502" i="3"/>
  <c r="C118" i="17"/>
  <c r="C118" i="3"/>
  <c r="C913" i="17"/>
  <c r="C913" i="3"/>
  <c r="C209" i="17"/>
  <c r="C209" i="3"/>
  <c r="C156" i="17"/>
  <c r="C156" i="3"/>
  <c r="C159" i="17"/>
  <c r="C159" i="3"/>
  <c r="C90" i="17"/>
  <c r="C90" i="3"/>
  <c r="C572" i="17"/>
  <c r="C572" i="3"/>
  <c r="C319" i="17"/>
  <c r="C319" i="3"/>
  <c r="C26" i="17"/>
  <c r="C26" i="3"/>
  <c r="C765" i="17"/>
  <c r="C765" i="3"/>
  <c r="C509" i="17"/>
  <c r="C509" i="3"/>
  <c r="C253" i="17"/>
  <c r="C253" i="3"/>
  <c r="C968" i="17"/>
  <c r="C968" i="3"/>
  <c r="C712" i="17"/>
  <c r="C712" i="3"/>
  <c r="C456" i="17"/>
  <c r="C456" i="3"/>
  <c r="C200" i="17"/>
  <c r="C200" i="3"/>
  <c r="C971" i="17"/>
  <c r="C971" i="3"/>
  <c r="C715" i="17"/>
  <c r="C715" i="3"/>
  <c r="C459" i="17"/>
  <c r="C459" i="3"/>
  <c r="C203" i="17"/>
  <c r="C203" i="3"/>
  <c r="C918" i="17"/>
  <c r="C918" i="3"/>
  <c r="C662" i="17"/>
  <c r="C662" i="3"/>
  <c r="C406" i="17"/>
  <c r="C406" i="3"/>
  <c r="C150" i="17"/>
  <c r="C150" i="3"/>
  <c r="C657" i="17"/>
  <c r="C657" i="3"/>
  <c r="C588" i="17"/>
  <c r="C588" i="3"/>
  <c r="C607" i="17"/>
  <c r="C607" i="3"/>
  <c r="C538" i="17"/>
  <c r="C538" i="3"/>
  <c r="C14" i="17"/>
  <c r="C14" i="3"/>
  <c r="C89" i="17"/>
  <c r="C89" i="3"/>
  <c r="C901" i="17"/>
  <c r="C901" i="3"/>
  <c r="C665" i="17"/>
  <c r="C665" i="3"/>
  <c r="C217" i="17"/>
  <c r="C217" i="3"/>
  <c r="C932" i="17"/>
  <c r="C932" i="3"/>
  <c r="C676" i="17"/>
  <c r="C676" i="3"/>
  <c r="C420" i="17"/>
  <c r="C420" i="3"/>
  <c r="C164" i="17"/>
  <c r="C164" i="3"/>
  <c r="C935" i="17"/>
  <c r="C935" i="3"/>
  <c r="C679" i="17"/>
  <c r="C679" i="3"/>
  <c r="C423" i="17"/>
  <c r="C423" i="3"/>
  <c r="C167" i="17"/>
  <c r="C167" i="3"/>
  <c r="C249" i="17"/>
  <c r="C249" i="3"/>
  <c r="C767" i="17"/>
  <c r="C767" i="3"/>
  <c r="C777" i="17"/>
  <c r="C777" i="3"/>
  <c r="C965" i="17"/>
  <c r="C965" i="3"/>
  <c r="C645" i="17"/>
  <c r="C645" i="3"/>
  <c r="C389" i="17"/>
  <c r="C389" i="3"/>
  <c r="C133" i="17"/>
  <c r="C133" i="3"/>
  <c r="C848" i="17"/>
  <c r="C848" i="3"/>
  <c r="C592" i="17"/>
  <c r="C592" i="3"/>
  <c r="C336" i="17"/>
  <c r="C336" i="3"/>
  <c r="C80" i="17"/>
  <c r="C80" i="3"/>
  <c r="C851" i="17"/>
  <c r="C851" i="3"/>
  <c r="C595" i="17"/>
  <c r="C595" i="3"/>
  <c r="C339" i="17"/>
  <c r="C339" i="3"/>
  <c r="C83" i="17"/>
  <c r="C83" i="3"/>
  <c r="C798" i="17"/>
  <c r="C798" i="3"/>
  <c r="C542" i="17"/>
  <c r="C542" i="3"/>
  <c r="C286" i="17"/>
  <c r="C286" i="3"/>
  <c r="C30" i="17"/>
  <c r="C30" i="3"/>
  <c r="C841" i="17"/>
  <c r="C841" i="3"/>
  <c r="C393" i="17"/>
  <c r="C393" i="3"/>
  <c r="C73" i="17"/>
  <c r="C73" i="3"/>
  <c r="C788" i="17"/>
  <c r="C788" i="3"/>
  <c r="C532" i="17"/>
  <c r="C532" i="3"/>
  <c r="C276" i="17"/>
  <c r="C276" i="3"/>
  <c r="C20" i="17"/>
  <c r="C20" i="3"/>
  <c r="C791" i="17"/>
  <c r="C791" i="3"/>
  <c r="C535" i="17"/>
  <c r="C535" i="3"/>
  <c r="C279" i="17"/>
  <c r="C279" i="3"/>
  <c r="C994" i="17"/>
  <c r="C994" i="3"/>
  <c r="C738" i="17"/>
  <c r="C738" i="3"/>
  <c r="C482" i="17"/>
  <c r="C482" i="3"/>
  <c r="C226" i="17"/>
  <c r="C226" i="3"/>
  <c r="C797" i="17"/>
  <c r="C797" i="3"/>
  <c r="C541" i="17"/>
  <c r="C541" i="3"/>
  <c r="C285" i="17"/>
  <c r="C285" i="3"/>
  <c r="C616" i="17"/>
  <c r="C616" i="3"/>
  <c r="C875" i="17"/>
  <c r="C875" i="3"/>
  <c r="C822" i="17"/>
  <c r="C822" i="3"/>
  <c r="C861" i="17"/>
  <c r="C861" i="3"/>
  <c r="C145" i="17"/>
  <c r="C145" i="3"/>
  <c r="C92" i="17"/>
  <c r="C92" i="3"/>
  <c r="C95" i="17"/>
  <c r="C95" i="3"/>
  <c r="C42" i="17"/>
  <c r="C42" i="3"/>
  <c r="C252" i="17"/>
  <c r="C252" i="3"/>
  <c r="C458" i="17"/>
  <c r="C458" i="3"/>
  <c r="C833" i="17"/>
  <c r="C833" i="3"/>
  <c r="C780" i="17"/>
  <c r="C780" i="3"/>
  <c r="C543" i="17"/>
  <c r="C543" i="3"/>
  <c r="C474" i="17"/>
  <c r="C474" i="3"/>
  <c r="C361" i="17"/>
  <c r="C361" i="3"/>
  <c r="C703" i="17"/>
  <c r="C703" i="3"/>
  <c r="C633" i="17"/>
  <c r="C633" i="3"/>
  <c r="C757" i="17"/>
  <c r="C757" i="3"/>
  <c r="C501" i="17"/>
  <c r="C501" i="3"/>
  <c r="C245" i="17"/>
  <c r="C245" i="3"/>
  <c r="C960" i="17"/>
  <c r="C960" i="3"/>
  <c r="C704" i="17"/>
  <c r="C704" i="3"/>
  <c r="C448" i="17"/>
  <c r="C448" i="3"/>
  <c r="C192" i="17"/>
  <c r="C192" i="3"/>
  <c r="C963" i="17"/>
  <c r="C963" i="3"/>
  <c r="C707" i="17"/>
  <c r="C707" i="3"/>
  <c r="C451" i="17"/>
  <c r="C451" i="3"/>
  <c r="C195" i="17"/>
  <c r="C195" i="3"/>
  <c r="C910" i="17"/>
  <c r="C910" i="3"/>
  <c r="C654" i="17"/>
  <c r="C654" i="3"/>
  <c r="C398" i="17"/>
  <c r="C398" i="3"/>
  <c r="C142" i="17"/>
  <c r="C142" i="3"/>
  <c r="C505" i="17"/>
  <c r="C505" i="3"/>
  <c r="C53" i="17"/>
  <c r="C53" i="3"/>
  <c r="C772" i="17"/>
  <c r="C772" i="3"/>
  <c r="C516" i="17"/>
  <c r="C516" i="3"/>
  <c r="C260" i="17"/>
  <c r="C260" i="3"/>
  <c r="C47" i="17"/>
  <c r="C47" i="3"/>
  <c r="C775" i="17"/>
  <c r="C775" i="3"/>
  <c r="C519" i="17"/>
  <c r="C519" i="3"/>
  <c r="C263" i="17"/>
  <c r="C263" i="3"/>
  <c r="C978" i="17"/>
  <c r="C978" i="3"/>
  <c r="C722" i="17"/>
  <c r="C722" i="3"/>
  <c r="C466" i="17"/>
  <c r="C466" i="3"/>
  <c r="C210" i="17"/>
  <c r="C210" i="3"/>
  <c r="C989" i="17"/>
  <c r="C989" i="3"/>
  <c r="C972" i="17"/>
  <c r="C972" i="3"/>
  <c r="C783" i="17"/>
  <c r="C783" i="3"/>
  <c r="C796" i="17"/>
  <c r="C796" i="3"/>
  <c r="C650" i="17"/>
  <c r="C650" i="3"/>
  <c r="C945" i="17"/>
  <c r="C945" i="3"/>
  <c r="C933" i="17"/>
  <c r="C933" i="3"/>
  <c r="C880" i="17"/>
  <c r="C880" i="3"/>
  <c r="C883" i="17"/>
  <c r="C883" i="3"/>
  <c r="C830" i="17"/>
  <c r="C830" i="3"/>
  <c r="C732" i="17"/>
  <c r="C732" i="3"/>
  <c r="C426" i="17"/>
  <c r="C426" i="3"/>
  <c r="C188" i="17"/>
  <c r="C188" i="3"/>
  <c r="C805" i="17"/>
  <c r="C805" i="3"/>
  <c r="C15" i="17"/>
  <c r="C15" i="3"/>
  <c r="C958" i="17"/>
  <c r="C958" i="3"/>
  <c r="C741" i="17"/>
  <c r="C741" i="3"/>
  <c r="C894" i="17"/>
  <c r="C894" i="3"/>
  <c r="C560" i="17"/>
  <c r="C560" i="3"/>
  <c r="C39" i="17"/>
  <c r="C39" i="3"/>
  <c r="C490" i="17"/>
  <c r="C490" i="3"/>
  <c r="C304" i="17"/>
  <c r="C304" i="3"/>
  <c r="C766" i="17"/>
  <c r="C766" i="3"/>
  <c r="C549" i="17"/>
  <c r="C549" i="3"/>
  <c r="C382" i="17"/>
  <c r="C382" i="3"/>
  <c r="C287" i="17"/>
  <c r="C287" i="3"/>
  <c r="C81" i="17"/>
  <c r="C81" i="3"/>
  <c r="C435" i="17"/>
  <c r="C435" i="3"/>
  <c r="C10" i="17"/>
  <c r="C10" i="3"/>
  <c r="C529" i="17"/>
  <c r="C529" i="3"/>
  <c r="C476" i="17"/>
  <c r="C476" i="3"/>
  <c r="C463" i="17"/>
  <c r="C463" i="3"/>
  <c r="C410" i="17"/>
  <c r="C410" i="3"/>
  <c r="C417" i="17"/>
  <c r="C417" i="3"/>
  <c r="C380" i="17"/>
  <c r="C380" i="3"/>
  <c r="C367" i="17"/>
  <c r="C367" i="3"/>
  <c r="C330" i="17"/>
  <c r="C330" i="3"/>
  <c r="C845" i="17"/>
  <c r="C845" i="3"/>
  <c r="C589" i="17"/>
  <c r="C589" i="3"/>
  <c r="C333" i="17"/>
  <c r="C333" i="3"/>
  <c r="C77" i="17"/>
  <c r="C77" i="3"/>
  <c r="C792" i="17"/>
  <c r="C792" i="3"/>
  <c r="C536" i="17"/>
  <c r="C536" i="3"/>
  <c r="C280" i="17"/>
  <c r="C280" i="3"/>
  <c r="C24" i="17"/>
  <c r="C24" i="3"/>
  <c r="C795" i="17"/>
  <c r="C795" i="3"/>
  <c r="C539" i="17"/>
  <c r="C539" i="3"/>
  <c r="C283" i="17"/>
  <c r="C283" i="3"/>
  <c r="C998" i="17"/>
  <c r="C998" i="3"/>
  <c r="C742" i="17"/>
  <c r="C742" i="3"/>
  <c r="C486" i="17"/>
  <c r="C486" i="3"/>
  <c r="C230" i="17"/>
  <c r="C230" i="3"/>
  <c r="C961" i="17"/>
  <c r="C961" i="3"/>
  <c r="C908" i="17"/>
  <c r="C908" i="3"/>
  <c r="C911" i="17"/>
  <c r="C911" i="3"/>
  <c r="C874" i="17"/>
  <c r="C874" i="3"/>
  <c r="C921" i="17"/>
  <c r="C921" i="3"/>
  <c r="C281" i="17"/>
  <c r="C281" i="3"/>
  <c r="C948" i="17"/>
  <c r="C948" i="3"/>
  <c r="C692" i="17"/>
  <c r="C692" i="3"/>
  <c r="C436" i="17"/>
  <c r="C436" i="3"/>
  <c r="C180" i="17"/>
  <c r="C180" i="3"/>
  <c r="C951" i="17"/>
  <c r="C951" i="3"/>
  <c r="C695" i="17"/>
  <c r="C695" i="3"/>
  <c r="C439" i="17"/>
  <c r="C439" i="3"/>
  <c r="C183" i="17"/>
  <c r="C183" i="3"/>
  <c r="C898" i="17"/>
  <c r="C898" i="3"/>
  <c r="C642" i="17"/>
  <c r="C642" i="3"/>
  <c r="C386" i="17"/>
  <c r="C386" i="3"/>
  <c r="C130" i="17"/>
  <c r="C130" i="3"/>
  <c r="C625" i="17"/>
  <c r="C625" i="3"/>
  <c r="C556" i="17"/>
  <c r="C556" i="3"/>
  <c r="C575" i="17"/>
  <c r="C575" i="3"/>
  <c r="C506" i="17"/>
  <c r="C506" i="3"/>
  <c r="C793" i="17"/>
  <c r="C793" i="3"/>
  <c r="C377" i="17"/>
  <c r="C377" i="3"/>
  <c r="C853" i="17"/>
  <c r="C853" i="3"/>
  <c r="C597" i="17"/>
  <c r="C597" i="3"/>
  <c r="C341" i="17"/>
  <c r="C341" i="3"/>
  <c r="C85" i="17"/>
  <c r="C85" i="3"/>
  <c r="C800" i="17"/>
  <c r="C800" i="3"/>
  <c r="C544" i="17"/>
  <c r="C544" i="3"/>
  <c r="C288" i="17"/>
  <c r="C288" i="3"/>
  <c r="C32" i="17"/>
  <c r="C32" i="3"/>
  <c r="C803" i="17"/>
  <c r="C803" i="3"/>
  <c r="C547" i="17"/>
  <c r="C547" i="3"/>
  <c r="C291" i="17"/>
  <c r="C291" i="3"/>
  <c r="C942" i="17"/>
  <c r="C942" i="3"/>
  <c r="C686" i="17"/>
  <c r="C686" i="3"/>
  <c r="C430" i="17"/>
  <c r="C430" i="3"/>
  <c r="C174" i="17"/>
  <c r="C174" i="3"/>
  <c r="C882" i="17"/>
  <c r="C882" i="3"/>
  <c r="C626" i="17"/>
  <c r="C626" i="3"/>
  <c r="C370" i="17"/>
  <c r="C370" i="3"/>
  <c r="C114" i="17"/>
  <c r="C114" i="3"/>
  <c r="C813" i="17"/>
  <c r="C813" i="3"/>
  <c r="C557" i="17"/>
  <c r="C557" i="3"/>
  <c r="C301" i="17"/>
  <c r="C301" i="3"/>
  <c r="C25" i="17"/>
  <c r="C25" i="3"/>
  <c r="C760" i="17"/>
  <c r="C760" i="3"/>
  <c r="C504" i="17"/>
  <c r="C504" i="3"/>
  <c r="C248" i="17"/>
  <c r="C248" i="3"/>
  <c r="C27" i="17"/>
  <c r="C27" i="3"/>
  <c r="C763" i="17"/>
  <c r="C763" i="3"/>
  <c r="C507" i="17"/>
  <c r="C507" i="3"/>
  <c r="C251" i="17"/>
  <c r="C251" i="3"/>
  <c r="C966" i="17"/>
  <c r="C966" i="3"/>
  <c r="C710" i="17"/>
  <c r="C710" i="3"/>
  <c r="C454" i="17"/>
  <c r="C454" i="3"/>
  <c r="C198" i="17"/>
  <c r="C198" i="3"/>
  <c r="C993" i="17"/>
  <c r="C993" i="3"/>
  <c r="C609" i="17"/>
  <c r="C609" i="3"/>
  <c r="C225" i="17"/>
  <c r="C225" i="3"/>
  <c r="C812" i="17"/>
  <c r="C812" i="3"/>
  <c r="C492" i="17"/>
  <c r="C492" i="3"/>
  <c r="C172" i="17"/>
  <c r="C172" i="3"/>
  <c r="C751" i="17"/>
  <c r="C751" i="3"/>
  <c r="C495" i="17"/>
  <c r="C495" i="3"/>
  <c r="C31" i="17"/>
  <c r="C31" i="3"/>
  <c r="C634" i="17"/>
  <c r="C634" i="3"/>
  <c r="C314" i="17"/>
  <c r="C314" i="3"/>
  <c r="C869" i="17"/>
  <c r="C869" i="3"/>
  <c r="C936" i="17"/>
  <c r="C936" i="3"/>
  <c r="C552" i="17"/>
  <c r="C552" i="3"/>
  <c r="C168" i="17"/>
  <c r="C168" i="3"/>
  <c r="C811" i="17"/>
  <c r="C811" i="3"/>
  <c r="C491" i="17"/>
  <c r="C491" i="3"/>
  <c r="C171" i="17"/>
  <c r="C171" i="3"/>
  <c r="C758" i="17"/>
  <c r="C758" i="3"/>
  <c r="C438" i="17"/>
  <c r="C438" i="3"/>
  <c r="C54" i="17"/>
  <c r="C54" i="3"/>
  <c r="C721" i="17"/>
  <c r="C721" i="3"/>
  <c r="C924" i="17"/>
  <c r="C924" i="3"/>
  <c r="C927" i="17"/>
  <c r="C927" i="3"/>
  <c r="C858" i="17"/>
  <c r="C858" i="3"/>
  <c r="C881" i="17"/>
  <c r="C881" i="3"/>
  <c r="C316" i="17"/>
  <c r="C316" i="3"/>
  <c r="C778" i="17"/>
  <c r="C778" i="3"/>
  <c r="C957" i="17"/>
  <c r="C957" i="3"/>
  <c r="C701" i="17"/>
  <c r="C701" i="3"/>
  <c r="C445" i="17"/>
  <c r="C445" i="3"/>
  <c r="C189" i="17"/>
  <c r="C189" i="3"/>
  <c r="C904" i="17"/>
  <c r="C904" i="3"/>
  <c r="C648" i="17"/>
  <c r="C648" i="3"/>
  <c r="C392" i="17"/>
  <c r="C392" i="3"/>
  <c r="C136" i="17"/>
  <c r="C136" i="3"/>
  <c r="C907" i="17"/>
  <c r="C907" i="3"/>
  <c r="C651" i="17"/>
  <c r="C651" i="3"/>
  <c r="C395" i="17"/>
  <c r="C395" i="3"/>
  <c r="C139" i="17"/>
  <c r="C139" i="3"/>
  <c r="C854" i="17"/>
  <c r="C854" i="3"/>
  <c r="C598" i="17"/>
  <c r="C598" i="3"/>
  <c r="C342" i="17"/>
  <c r="C342" i="3"/>
  <c r="C86" i="17"/>
  <c r="C86" i="3"/>
  <c r="C385" i="17"/>
  <c r="C385" i="3"/>
  <c r="C348" i="17"/>
  <c r="C348" i="3"/>
  <c r="C351" i="17"/>
  <c r="C351" i="3"/>
  <c r="C282" i="17"/>
  <c r="C282" i="3"/>
  <c r="C985" i="17"/>
  <c r="C985" i="3"/>
  <c r="C537" i="17"/>
  <c r="C537" i="3"/>
  <c r="C153" i="17"/>
  <c r="C153" i="3"/>
  <c r="C868" i="17"/>
  <c r="C868" i="3"/>
  <c r="C612" i="17"/>
  <c r="C612" i="3"/>
  <c r="C356" i="17"/>
  <c r="C356" i="3"/>
  <c r="C100" i="17"/>
  <c r="C100" i="3"/>
  <c r="C871" i="17"/>
  <c r="C871" i="3"/>
  <c r="C615" i="17"/>
  <c r="C615" i="3"/>
  <c r="C359" i="17"/>
  <c r="C359" i="3"/>
  <c r="C103" i="17"/>
  <c r="C103" i="3"/>
  <c r="C561" i="17"/>
  <c r="C561" i="3"/>
  <c r="C255" i="17"/>
  <c r="C255" i="3"/>
  <c r="C553" i="17"/>
  <c r="C553" i="3"/>
  <c r="C837" i="17"/>
  <c r="C837" i="3"/>
  <c r="C581" i="17"/>
  <c r="C581" i="3"/>
  <c r="C325" i="17"/>
  <c r="C325" i="3"/>
  <c r="C69" i="17"/>
  <c r="C69" i="3"/>
  <c r="C784" i="17"/>
  <c r="C784" i="3"/>
  <c r="C528" i="17"/>
  <c r="C528" i="3"/>
  <c r="C272" i="17"/>
  <c r="C272" i="3"/>
  <c r="C16" i="17"/>
  <c r="C16" i="3"/>
  <c r="C787" i="17"/>
  <c r="C787" i="3"/>
  <c r="C531" i="17"/>
  <c r="C531" i="3"/>
  <c r="C275" i="17"/>
  <c r="C275" i="3"/>
  <c r="C990" i="17"/>
  <c r="C990" i="3"/>
  <c r="C734" i="17"/>
  <c r="C734" i="3"/>
  <c r="C478" i="17"/>
  <c r="C478" i="3"/>
  <c r="C222" i="17"/>
  <c r="C222" i="3"/>
  <c r="C997" i="17"/>
  <c r="C997" i="3"/>
  <c r="C713" i="17"/>
  <c r="C713" i="3"/>
  <c r="C329" i="17"/>
  <c r="C329" i="3"/>
  <c r="C980" i="17"/>
  <c r="C980" i="3"/>
  <c r="C724" i="17"/>
  <c r="C724" i="3"/>
  <c r="C468" i="17"/>
  <c r="C468" i="3"/>
  <c r="C212" i="17"/>
  <c r="C212" i="3"/>
  <c r="C983" i="17"/>
  <c r="C983" i="3"/>
  <c r="C727" i="17"/>
  <c r="C727" i="3"/>
  <c r="C471" i="17"/>
  <c r="C471" i="3"/>
  <c r="C215" i="17"/>
  <c r="C215" i="3"/>
  <c r="C930" i="17"/>
  <c r="C930" i="3"/>
  <c r="C674" i="17"/>
  <c r="C674" i="3"/>
  <c r="C418" i="17"/>
  <c r="C418" i="3"/>
  <c r="C98" i="17"/>
  <c r="C98" i="3"/>
  <c r="C733" i="17"/>
  <c r="C733" i="3"/>
  <c r="C477" i="17"/>
  <c r="C477" i="3"/>
  <c r="C157" i="17"/>
  <c r="C157" i="3"/>
  <c r="C424" i="17"/>
  <c r="C424" i="3"/>
  <c r="C619" i="17"/>
  <c r="C619" i="3"/>
  <c r="C566" i="17"/>
  <c r="C566" i="3"/>
  <c r="C849" i="17"/>
  <c r="C849" i="3"/>
  <c r="C860" i="17"/>
  <c r="C860" i="3"/>
  <c r="C863" i="17"/>
  <c r="C863" i="3"/>
  <c r="C794" i="17"/>
  <c r="C794" i="3"/>
  <c r="C817" i="17"/>
  <c r="C817" i="3"/>
  <c r="C35" i="17"/>
  <c r="C35" i="3"/>
  <c r="C218" i="17"/>
  <c r="C218" i="3"/>
  <c r="C577" i="17"/>
  <c r="C577" i="3"/>
  <c r="C524" i="17"/>
  <c r="C524" i="3"/>
  <c r="C271" i="17"/>
  <c r="C271" i="3"/>
  <c r="C202" i="17"/>
  <c r="C202" i="3"/>
  <c r="C1009" i="17"/>
  <c r="C1009" i="3"/>
  <c r="C191" i="17"/>
  <c r="C191" i="3"/>
  <c r="C425" i="17"/>
  <c r="C425" i="3"/>
  <c r="C693" i="17"/>
  <c r="C693" i="3"/>
  <c r="C437" i="17"/>
  <c r="C437" i="3"/>
  <c r="C181" i="17"/>
  <c r="C181" i="3"/>
  <c r="C896" i="17"/>
  <c r="C896" i="3"/>
  <c r="C640" i="17"/>
  <c r="C640" i="3"/>
  <c r="C384" i="17"/>
  <c r="C384" i="3"/>
  <c r="C128" i="17"/>
  <c r="C128" i="3"/>
  <c r="C899" i="17"/>
  <c r="C899" i="3"/>
  <c r="C643" i="17"/>
  <c r="C643" i="3"/>
  <c r="C387" i="17"/>
  <c r="C387" i="3"/>
  <c r="C131" i="17"/>
  <c r="C131" i="3"/>
  <c r="C846" i="17"/>
  <c r="C846" i="3"/>
  <c r="C590" i="17"/>
  <c r="C590" i="3"/>
  <c r="C334" i="17"/>
  <c r="C334" i="3"/>
  <c r="C78" i="17"/>
  <c r="C78" i="3"/>
  <c r="C313" i="17"/>
  <c r="C313" i="3"/>
  <c r="C964" i="17"/>
  <c r="C964" i="3"/>
  <c r="C708" i="17"/>
  <c r="C708" i="3"/>
  <c r="C452" i="17"/>
  <c r="C452" i="3"/>
  <c r="C196" i="17"/>
  <c r="C196" i="3"/>
  <c r="C967" i="17"/>
  <c r="C967" i="3"/>
  <c r="C711" i="17"/>
  <c r="C711" i="3"/>
  <c r="C455" i="17"/>
  <c r="C455" i="3"/>
  <c r="C199" i="17"/>
  <c r="C199" i="3"/>
  <c r="C914" i="17"/>
  <c r="C914" i="3"/>
  <c r="C658" i="17"/>
  <c r="C658" i="3"/>
  <c r="C402" i="17"/>
  <c r="C402" i="3"/>
  <c r="C146" i="17"/>
  <c r="C146" i="3"/>
  <c r="C769" i="17"/>
  <c r="C769" i="3"/>
  <c r="C460" i="17"/>
  <c r="C460" i="3"/>
  <c r="C527" i="17"/>
  <c r="C527" i="3"/>
  <c r="C746" i="17"/>
  <c r="C746" i="3"/>
  <c r="C220" i="17"/>
  <c r="C220" i="3"/>
  <c r="C892" i="17"/>
  <c r="C892" i="3"/>
  <c r="C677" i="17"/>
  <c r="C677" i="3"/>
  <c r="C624" i="17"/>
  <c r="C624" i="3"/>
  <c r="C627" i="17"/>
  <c r="C627" i="3"/>
  <c r="C574" i="17"/>
  <c r="C574" i="3"/>
  <c r="C735" i="17"/>
  <c r="C735" i="3"/>
  <c r="C170" i="17"/>
  <c r="C170" i="3"/>
  <c r="C959" i="17"/>
  <c r="C959" i="3"/>
  <c r="C293" i="17"/>
  <c r="C293" i="3"/>
  <c r="C755" i="17"/>
  <c r="C755" i="3"/>
  <c r="C702" i="17"/>
  <c r="C702" i="3"/>
  <c r="C229" i="17"/>
  <c r="C229" i="3"/>
  <c r="C127" i="17"/>
  <c r="C127" i="3"/>
  <c r="C176" i="17"/>
  <c r="C176" i="3"/>
  <c r="C638" i="17"/>
  <c r="C638" i="3"/>
  <c r="C613" i="17"/>
  <c r="C613" i="3"/>
  <c r="C48" i="17"/>
  <c r="C48" i="3"/>
  <c r="C510" i="17"/>
  <c r="C510" i="3"/>
  <c r="C240" i="17"/>
  <c r="C240" i="3"/>
  <c r="C433" i="17"/>
  <c r="C433" i="3"/>
  <c r="C234" i="17"/>
  <c r="C234" i="3"/>
  <c r="C28" i="17"/>
  <c r="C28" i="3"/>
  <c r="C126" i="17"/>
  <c r="C126" i="3"/>
  <c r="C1006" i="17"/>
  <c r="C1006" i="3"/>
  <c r="C273" i="17"/>
  <c r="C273" i="3"/>
  <c r="C204" i="17"/>
  <c r="C204" i="3"/>
  <c r="C223" i="17"/>
  <c r="C223" i="3"/>
  <c r="C154" i="17"/>
  <c r="C154" i="3"/>
  <c r="C177" i="17"/>
  <c r="C177" i="3"/>
  <c r="C124" i="17"/>
  <c r="C124" i="3"/>
  <c r="C111" i="17"/>
  <c r="C111" i="3"/>
  <c r="C106" i="17"/>
  <c r="C106" i="3"/>
  <c r="C781" i="17"/>
  <c r="C781" i="3"/>
  <c r="C525" i="17"/>
  <c r="C525" i="3"/>
  <c r="C269" i="17"/>
  <c r="C269" i="3"/>
  <c r="C984" i="17"/>
  <c r="C984" i="3"/>
  <c r="C728" i="17"/>
  <c r="C728" i="3"/>
  <c r="C472" i="17"/>
  <c r="C472" i="3"/>
  <c r="C216" i="17"/>
  <c r="C216" i="3"/>
  <c r="C987" i="17"/>
  <c r="C987" i="3"/>
  <c r="C731" i="17"/>
  <c r="C731" i="3"/>
  <c r="C475" i="17"/>
  <c r="C475" i="3"/>
  <c r="C219" i="17"/>
  <c r="C219" i="3"/>
  <c r="C934" i="17"/>
  <c r="C934" i="3"/>
  <c r="C678" i="17"/>
  <c r="C678" i="3"/>
  <c r="C422" i="17"/>
  <c r="C422" i="3"/>
  <c r="C166" i="17"/>
  <c r="C166" i="3"/>
  <c r="C705" i="17"/>
  <c r="C705" i="3"/>
  <c r="C652" i="17"/>
  <c r="C652" i="3"/>
  <c r="C671" i="17"/>
  <c r="C671" i="3"/>
  <c r="C602" i="17"/>
  <c r="C602" i="3"/>
  <c r="C761" i="17"/>
  <c r="C761" i="3"/>
  <c r="C169" i="17"/>
  <c r="C169" i="3"/>
  <c r="C884" i="17"/>
  <c r="C884" i="3"/>
  <c r="C628" i="17"/>
  <c r="C628" i="3"/>
  <c r="C372" i="17"/>
  <c r="C372" i="3"/>
  <c r="C116" i="17"/>
  <c r="C116" i="3"/>
  <c r="C887" i="17"/>
  <c r="C887" i="3"/>
  <c r="C631" i="17"/>
  <c r="C631" i="3"/>
  <c r="C375" i="17"/>
  <c r="C375" i="3"/>
  <c r="C119" i="17"/>
  <c r="C119" i="3"/>
  <c r="C834" i="17"/>
  <c r="C834" i="3"/>
  <c r="C578" i="17"/>
  <c r="C578" i="3"/>
  <c r="C322" i="17"/>
  <c r="C322" i="3"/>
  <c r="C66" i="17"/>
  <c r="C66" i="3"/>
  <c r="C353" i="17"/>
  <c r="C353" i="3"/>
  <c r="C300" i="17"/>
  <c r="C300" i="3"/>
  <c r="C303" i="17"/>
  <c r="C303" i="3"/>
  <c r="C250" i="17"/>
  <c r="C250" i="3"/>
  <c r="C697" i="17"/>
  <c r="C697" i="3"/>
  <c r="C265" i="17"/>
  <c r="C265" i="3"/>
  <c r="C789" i="17"/>
  <c r="C789" i="3"/>
  <c r="C533" i="17"/>
  <c r="C533" i="3"/>
  <c r="C277" i="17"/>
  <c r="C277" i="3"/>
  <c r="C992" i="17"/>
  <c r="C992" i="3"/>
  <c r="C736" i="17"/>
  <c r="C736" i="3"/>
  <c r="C480" i="17"/>
  <c r="C480" i="3"/>
  <c r="C224" i="17"/>
  <c r="C224" i="3"/>
  <c r="C995" i="17"/>
  <c r="C995" i="3"/>
  <c r="C739" i="17"/>
  <c r="C739" i="3"/>
  <c r="C483" i="17"/>
  <c r="C483" i="3"/>
  <c r="C227" i="17"/>
  <c r="C227" i="3"/>
  <c r="C878" i="17"/>
  <c r="C878" i="3"/>
  <c r="C622" i="17"/>
  <c r="C622" i="3"/>
  <c r="C366" i="17"/>
  <c r="C366" i="3"/>
  <c r="C110" i="17"/>
  <c r="C110" i="3"/>
  <c r="C818" i="17"/>
  <c r="C818" i="3"/>
  <c r="C562" i="17"/>
  <c r="C562" i="3"/>
  <c r="C306" i="17"/>
  <c r="C306" i="3"/>
  <c r="C50" i="17"/>
  <c r="C50" i="3"/>
  <c r="C749" i="17"/>
  <c r="C749" i="3"/>
  <c r="C493" i="17"/>
  <c r="C493" i="3"/>
  <c r="C237" i="17"/>
  <c r="C237" i="3"/>
  <c r="C952" i="17"/>
  <c r="C952" i="3"/>
  <c r="C696" i="17"/>
  <c r="C696" i="3"/>
  <c r="C440" i="17"/>
  <c r="C440" i="3"/>
  <c r="C184" i="17"/>
  <c r="C184" i="3"/>
  <c r="C955" i="17"/>
  <c r="C955" i="3"/>
  <c r="C699" i="17"/>
  <c r="C699" i="3"/>
  <c r="C443" i="17"/>
  <c r="C443" i="3"/>
  <c r="C187" i="17"/>
  <c r="C187" i="3"/>
  <c r="C902" i="17"/>
  <c r="C902" i="3"/>
  <c r="C646" i="17"/>
  <c r="C646" i="3"/>
  <c r="C390" i="17"/>
  <c r="C390" i="3"/>
  <c r="C134" i="17"/>
  <c r="C134" i="3"/>
  <c r="C801" i="17"/>
  <c r="C801" i="3"/>
  <c r="C545" i="17"/>
  <c r="C545" i="3"/>
  <c r="C161" i="17"/>
  <c r="C161" i="3"/>
  <c r="C748" i="17"/>
  <c r="C748" i="3"/>
  <c r="C428" i="17"/>
  <c r="C428" i="3"/>
  <c r="C108" i="17"/>
  <c r="C108" i="3"/>
  <c r="C687" i="17"/>
  <c r="C687" i="3"/>
  <c r="C431" i="17"/>
  <c r="C431" i="3"/>
  <c r="C954" i="17"/>
  <c r="C954" i="3"/>
  <c r="C570" i="17"/>
  <c r="C570" i="3"/>
  <c r="C186" i="17"/>
  <c r="C186" i="3"/>
  <c r="C162" i="17"/>
  <c r="C162" i="3"/>
  <c r="C872" i="17"/>
  <c r="C872" i="3"/>
  <c r="C488" i="17"/>
  <c r="C488" i="3"/>
  <c r="C104" i="17"/>
  <c r="C104" i="3"/>
  <c r="C747" i="17"/>
  <c r="C747" i="3"/>
  <c r="C427" i="17"/>
  <c r="C427" i="3"/>
  <c r="C23" i="17"/>
  <c r="C23" i="3"/>
  <c r="C694" i="17"/>
  <c r="C694" i="3"/>
  <c r="C310" i="17"/>
  <c r="C310" i="3"/>
  <c r="C29" i="17"/>
  <c r="C29" i="3"/>
  <c r="C593" i="17"/>
  <c r="C593" i="3"/>
  <c r="C668" i="17"/>
  <c r="C668" i="3"/>
  <c r="C655" i="17"/>
  <c r="C655" i="3"/>
  <c r="C618" i="17"/>
  <c r="C618" i="3"/>
  <c r="C369" i="17"/>
  <c r="C369" i="3"/>
  <c r="C60" i="17"/>
  <c r="C60" i="3"/>
  <c r="C522" i="17"/>
  <c r="C522" i="3"/>
  <c r="C893" i="17"/>
  <c r="C893" i="3"/>
  <c r="C637" i="17"/>
  <c r="C637" i="3"/>
  <c r="C381" i="17"/>
  <c r="C381" i="3"/>
  <c r="C125" i="17"/>
  <c r="C125" i="3"/>
  <c r="C840" i="17"/>
  <c r="C840" i="3"/>
  <c r="C584" i="17"/>
  <c r="C584" i="3"/>
  <c r="C328" i="17"/>
  <c r="C328" i="3"/>
  <c r="C72" i="17"/>
  <c r="C72" i="3"/>
  <c r="C843" i="17"/>
  <c r="C843" i="3"/>
  <c r="C587" i="17"/>
  <c r="C587" i="3"/>
  <c r="C331" i="17"/>
  <c r="C331" i="3"/>
  <c r="C75" i="17"/>
  <c r="C75" i="3"/>
  <c r="C790" i="17"/>
  <c r="C790" i="3"/>
  <c r="C534" i="17"/>
  <c r="C534" i="3"/>
  <c r="C278" i="17"/>
  <c r="C278" i="3"/>
  <c r="C22" i="17"/>
  <c r="C22" i="3"/>
  <c r="C129" i="17"/>
  <c r="C129" i="3"/>
  <c r="C76" i="17"/>
  <c r="C76" i="3"/>
  <c r="C79" i="17"/>
  <c r="C79" i="3"/>
  <c r="D30" i="22"/>
  <c r="D10" i="22"/>
  <c r="D853" i="9"/>
  <c r="D544" i="9"/>
  <c r="D547" i="9"/>
  <c r="D966" i="9"/>
  <c r="D257" i="9"/>
  <c r="D204" i="9"/>
  <c r="D341" i="9"/>
  <c r="D736" i="9"/>
  <c r="D995" i="9"/>
  <c r="D227" i="9"/>
  <c r="D760" i="9"/>
  <c r="D705" i="9"/>
  <c r="D908" i="9"/>
  <c r="D396" i="9"/>
  <c r="D655" i="9"/>
  <c r="D858" i="9"/>
  <c r="D346" i="9"/>
  <c r="D517" i="9"/>
  <c r="D336" i="9"/>
  <c r="D661" i="9"/>
  <c r="D672" i="9"/>
  <c r="D160" i="9"/>
  <c r="D931" i="9"/>
  <c r="D675" i="9"/>
  <c r="D419" i="9"/>
  <c r="D163" i="9"/>
  <c r="D245" i="9"/>
  <c r="D763" i="9"/>
  <c r="D773" i="9"/>
  <c r="D961" i="9"/>
  <c r="D641" i="9"/>
  <c r="D385" i="9"/>
  <c r="D129" i="9"/>
  <c r="D844" i="9"/>
  <c r="D588" i="9"/>
  <c r="D332" i="9"/>
  <c r="D76" i="9"/>
  <c r="D847" i="9"/>
  <c r="D591" i="9"/>
  <c r="D335" i="9"/>
  <c r="D79" i="9"/>
  <c r="D794" i="9"/>
  <c r="D538" i="9"/>
  <c r="D282" i="9"/>
  <c r="D26" i="9"/>
  <c r="D837" i="9"/>
  <c r="D389" i="9"/>
  <c r="D69" i="9"/>
  <c r="D784" i="9"/>
  <c r="D528" i="9"/>
  <c r="D272" i="9"/>
  <c r="D16" i="9"/>
  <c r="D787" i="9"/>
  <c r="D531" i="9"/>
  <c r="D275" i="9"/>
  <c r="D990" i="9"/>
  <c r="D734" i="9"/>
  <c r="D478" i="9"/>
  <c r="D222" i="9"/>
  <c r="D793" i="9"/>
  <c r="D537" i="9"/>
  <c r="D281" i="9"/>
  <c r="D612" i="9"/>
  <c r="D871" i="9"/>
  <c r="D818" i="9"/>
  <c r="D857" i="9"/>
  <c r="D141" i="9"/>
  <c r="D88" i="9"/>
  <c r="D91" i="9"/>
  <c r="D38" i="9"/>
  <c r="D248" i="9"/>
  <c r="D454" i="9"/>
  <c r="D829" i="9"/>
  <c r="D776" i="9"/>
  <c r="D539" i="9"/>
  <c r="D470" i="9"/>
  <c r="D357" i="9"/>
  <c r="D699" i="9"/>
  <c r="D629" i="9"/>
  <c r="D753" i="9"/>
  <c r="D497" i="9"/>
  <c r="D241" i="9"/>
  <c r="D956" i="9"/>
  <c r="D700" i="9"/>
  <c r="D444" i="9"/>
  <c r="D188" i="9"/>
  <c r="D959" i="9"/>
  <c r="D703" i="9"/>
  <c r="D447" i="9"/>
  <c r="D191" i="9"/>
  <c r="D906" i="9"/>
  <c r="D650" i="9"/>
  <c r="D394" i="9"/>
  <c r="D138" i="9"/>
  <c r="D501" i="9"/>
  <c r="D49" i="9"/>
  <c r="D768" i="9"/>
  <c r="D512" i="9"/>
  <c r="D256" i="9"/>
  <c r="D43" i="9"/>
  <c r="D771" i="9"/>
  <c r="D515" i="9"/>
  <c r="D259" i="9"/>
  <c r="D974" i="9"/>
  <c r="D718" i="9"/>
  <c r="D462" i="9"/>
  <c r="D206" i="9"/>
  <c r="D985" i="9"/>
  <c r="D968" i="9"/>
  <c r="D779" i="9"/>
  <c r="D792" i="9"/>
  <c r="D646" i="9"/>
  <c r="D941" i="9"/>
  <c r="D929" i="9"/>
  <c r="D876" i="9"/>
  <c r="D879" i="9"/>
  <c r="D826" i="9"/>
  <c r="D728" i="9"/>
  <c r="D422" i="9"/>
  <c r="D184" i="9"/>
  <c r="D801" i="9"/>
  <c r="D11" i="9"/>
  <c r="D954" i="9"/>
  <c r="D737" i="9"/>
  <c r="D890" i="9"/>
  <c r="D556" i="9"/>
  <c r="D35" i="9"/>
  <c r="D486" i="9"/>
  <c r="D300" i="9"/>
  <c r="D762" i="9"/>
  <c r="D545" i="9"/>
  <c r="D378" i="9"/>
  <c r="D283" i="9"/>
  <c r="D77" i="9"/>
  <c r="D431" i="9"/>
  <c r="B28" i="18"/>
  <c r="D6" i="9"/>
  <c r="W51" i="18"/>
  <c r="W52" i="18" s="1"/>
  <c r="W53" i="18" s="1"/>
  <c r="D525" i="9"/>
  <c r="D472" i="9"/>
  <c r="D459" i="9"/>
  <c r="D406" i="9"/>
  <c r="D413" i="9"/>
  <c r="D376" i="9"/>
  <c r="D363" i="9"/>
  <c r="D326" i="9"/>
  <c r="D841" i="9"/>
  <c r="D585" i="9"/>
  <c r="D329" i="9"/>
  <c r="D73" i="9"/>
  <c r="D788" i="9"/>
  <c r="D532" i="9"/>
  <c r="D276" i="9"/>
  <c r="D20" i="9"/>
  <c r="D791" i="9"/>
  <c r="D535" i="9"/>
  <c r="D279" i="9"/>
  <c r="D994" i="9"/>
  <c r="D738" i="9"/>
  <c r="D482" i="9"/>
  <c r="D226" i="9"/>
  <c r="D957" i="9"/>
  <c r="D904" i="9"/>
  <c r="D907" i="9"/>
  <c r="D870" i="9"/>
  <c r="D917" i="9"/>
  <c r="D277" i="9"/>
  <c r="D944" i="9"/>
  <c r="D688" i="9"/>
  <c r="D432" i="9"/>
  <c r="D176" i="9"/>
  <c r="D947" i="9"/>
  <c r="D691" i="9"/>
  <c r="D435" i="9"/>
  <c r="D179" i="9"/>
  <c r="D894" i="9"/>
  <c r="D638" i="9"/>
  <c r="D382" i="9"/>
  <c r="D126" i="9"/>
  <c r="D621" i="9"/>
  <c r="D552" i="9"/>
  <c r="D571" i="9"/>
  <c r="D502" i="9"/>
  <c r="D789" i="9"/>
  <c r="D373" i="9"/>
  <c r="D849" i="9"/>
  <c r="D593" i="9"/>
  <c r="D337" i="9"/>
  <c r="D81" i="9"/>
  <c r="D796" i="9"/>
  <c r="D540" i="9"/>
  <c r="D284" i="9"/>
  <c r="D28" i="9"/>
  <c r="D799" i="9"/>
  <c r="D543" i="9"/>
  <c r="D287" i="9"/>
  <c r="D938" i="9"/>
  <c r="D682" i="9"/>
  <c r="D426" i="9"/>
  <c r="D170" i="9"/>
  <c r="D878" i="9"/>
  <c r="D622" i="9"/>
  <c r="D366" i="9"/>
  <c r="D110" i="9"/>
  <c r="D809" i="9"/>
  <c r="D553" i="9"/>
  <c r="D297" i="9"/>
  <c r="D21" i="9"/>
  <c r="D756" i="9"/>
  <c r="D500" i="9"/>
  <c r="D244" i="9"/>
  <c r="D23" i="9"/>
  <c r="D759" i="9"/>
  <c r="D503" i="9"/>
  <c r="D247" i="9"/>
  <c r="D962" i="9"/>
  <c r="D706" i="9"/>
  <c r="D450" i="9"/>
  <c r="D194" i="9"/>
  <c r="D989" i="9"/>
  <c r="D605" i="9"/>
  <c r="D221" i="9"/>
  <c r="D808" i="9"/>
  <c r="D488" i="9"/>
  <c r="D168" i="9"/>
  <c r="D747" i="9"/>
  <c r="D491" i="9"/>
  <c r="D27" i="9"/>
  <c r="D630" i="9"/>
  <c r="D310" i="9"/>
  <c r="D865" i="9"/>
  <c r="D932" i="9"/>
  <c r="D548" i="9"/>
  <c r="D164" i="9"/>
  <c r="D807" i="9"/>
  <c r="D487" i="9"/>
  <c r="D167" i="9"/>
  <c r="D754" i="9"/>
  <c r="D434" i="9"/>
  <c r="D50" i="9"/>
  <c r="D717" i="9"/>
  <c r="D920" i="9"/>
  <c r="D923" i="9"/>
  <c r="D854" i="9"/>
  <c r="D877" i="9"/>
  <c r="D312" i="9"/>
  <c r="D774" i="9"/>
  <c r="D953" i="9"/>
  <c r="D697" i="9"/>
  <c r="D441" i="9"/>
  <c r="D185" i="9"/>
  <c r="D900" i="9"/>
  <c r="D644" i="9"/>
  <c r="D388" i="9"/>
  <c r="D132" i="9"/>
  <c r="D903" i="9"/>
  <c r="D647" i="9"/>
  <c r="D391" i="9"/>
  <c r="D135" i="9"/>
  <c r="D850" i="9"/>
  <c r="D594" i="9"/>
  <c r="D338" i="9"/>
  <c r="D82" i="9"/>
  <c r="D381" i="9"/>
  <c r="D344" i="9"/>
  <c r="D347" i="9"/>
  <c r="D278" i="9"/>
  <c r="D10" i="9"/>
  <c r="B32" i="18"/>
  <c r="D800" i="9"/>
  <c r="D32" i="9"/>
  <c r="D885" i="9"/>
  <c r="D769" i="9"/>
  <c r="D460" i="9"/>
  <c r="D7" i="9"/>
  <c r="B29" i="18"/>
  <c r="D992" i="9"/>
  <c r="D224" i="9"/>
  <c r="D739" i="9"/>
  <c r="D565" i="9"/>
  <c r="D229" i="9"/>
  <c r="D449" i="9"/>
  <c r="D652" i="9"/>
  <c r="D911" i="9"/>
  <c r="D399" i="9"/>
  <c r="D602" i="9"/>
  <c r="D965" i="9"/>
  <c r="D848" i="9"/>
  <c r="D897" i="9"/>
  <c r="D213" i="9"/>
  <c r="D928" i="9"/>
  <c r="D416" i="9"/>
  <c r="B31" i="18"/>
  <c r="D9" i="9"/>
  <c r="D981" i="9"/>
  <c r="D533" i="9"/>
  <c r="D149" i="9"/>
  <c r="D864" i="9"/>
  <c r="D608" i="9"/>
  <c r="D352" i="9"/>
  <c r="D96" i="9"/>
  <c r="D867" i="9"/>
  <c r="D611" i="9"/>
  <c r="D355" i="9"/>
  <c r="D99" i="9"/>
  <c r="D557" i="9"/>
  <c r="D251" i="9"/>
  <c r="D549" i="9"/>
  <c r="D833" i="9"/>
  <c r="D577" i="9"/>
  <c r="D321" i="9"/>
  <c r="D65" i="9"/>
  <c r="D780" i="9"/>
  <c r="D524" i="9"/>
  <c r="D268" i="9"/>
  <c r="D12" i="9"/>
  <c r="D783" i="9"/>
  <c r="D527" i="9"/>
  <c r="D271" i="9"/>
  <c r="D986" i="9"/>
  <c r="D730" i="9"/>
  <c r="D474" i="9"/>
  <c r="D218" i="9"/>
  <c r="D993" i="9"/>
  <c r="D709" i="9"/>
  <c r="D325" i="9"/>
  <c r="D976" i="9"/>
  <c r="D720" i="9"/>
  <c r="D464" i="9"/>
  <c r="D208" i="9"/>
  <c r="D979" i="9"/>
  <c r="D723" i="9"/>
  <c r="D467" i="9"/>
  <c r="D211" i="9"/>
  <c r="D926" i="9"/>
  <c r="D670" i="9"/>
  <c r="D414" i="9"/>
  <c r="D94" i="9"/>
  <c r="D729" i="9"/>
  <c r="D473" i="9"/>
  <c r="D153" i="9"/>
  <c r="D420" i="9"/>
  <c r="D615" i="9"/>
  <c r="D562" i="9"/>
  <c r="D845" i="9"/>
  <c r="D856" i="9"/>
  <c r="D859" i="9"/>
  <c r="D790" i="9"/>
  <c r="D813" i="9"/>
  <c r="D31" i="9"/>
  <c r="D214" i="9"/>
  <c r="D573" i="9"/>
  <c r="D520" i="9"/>
  <c r="D267" i="9"/>
  <c r="D198" i="9"/>
  <c r="D1005" i="9"/>
  <c r="D187" i="9"/>
  <c r="D421" i="9"/>
  <c r="D689" i="9"/>
  <c r="D433" i="9"/>
  <c r="D177" i="9"/>
  <c r="D892" i="9"/>
  <c r="D636" i="9"/>
  <c r="D380" i="9"/>
  <c r="D124" i="9"/>
  <c r="D895" i="9"/>
  <c r="D639" i="9"/>
  <c r="D383" i="9"/>
  <c r="D127" i="9"/>
  <c r="D842" i="9"/>
  <c r="D586" i="9"/>
  <c r="D330" i="9"/>
  <c r="D74" i="9"/>
  <c r="D309" i="9"/>
  <c r="D960" i="9"/>
  <c r="D704" i="9"/>
  <c r="D448" i="9"/>
  <c r="D192" i="9"/>
  <c r="D963" i="9"/>
  <c r="D707" i="9"/>
  <c r="D451" i="9"/>
  <c r="D195" i="9"/>
  <c r="D910" i="9"/>
  <c r="D654" i="9"/>
  <c r="D398" i="9"/>
  <c r="D142" i="9"/>
  <c r="D765" i="9"/>
  <c r="D456" i="9"/>
  <c r="D523" i="9"/>
  <c r="D742" i="9"/>
  <c r="D216" i="9"/>
  <c r="D888" i="9"/>
  <c r="D673" i="9"/>
  <c r="D620" i="9"/>
  <c r="D623" i="9"/>
  <c r="D570" i="9"/>
  <c r="D731" i="9"/>
  <c r="D166" i="9"/>
  <c r="D955" i="9"/>
  <c r="D289" i="9"/>
  <c r="D751" i="9"/>
  <c r="D698" i="9"/>
  <c r="D225" i="9"/>
  <c r="D123" i="9"/>
  <c r="D172" i="9"/>
  <c r="D634" i="9"/>
  <c r="D609" i="9"/>
  <c r="D44" i="9"/>
  <c r="D506" i="9"/>
  <c r="D236" i="9"/>
  <c r="D429" i="9"/>
  <c r="D230" i="9"/>
  <c r="D24" i="9"/>
  <c r="D122" i="9"/>
  <c r="D1002" i="9"/>
  <c r="D269" i="9"/>
  <c r="D200" i="9"/>
  <c r="D219" i="9"/>
  <c r="D150" i="9"/>
  <c r="D173" i="9"/>
  <c r="D120" i="9"/>
  <c r="D107" i="9"/>
  <c r="D102" i="9"/>
  <c r="D777" i="9"/>
  <c r="D521" i="9"/>
  <c r="D265" i="9"/>
  <c r="D980" i="9"/>
  <c r="D724" i="9"/>
  <c r="D468" i="9"/>
  <c r="D212" i="9"/>
  <c r="D983" i="9"/>
  <c r="D727" i="9"/>
  <c r="D471" i="9"/>
  <c r="D215" i="9"/>
  <c r="D930" i="9"/>
  <c r="D674" i="9"/>
  <c r="D418" i="9"/>
  <c r="D162" i="9"/>
  <c r="D701" i="9"/>
  <c r="D648" i="9"/>
  <c r="D667" i="9"/>
  <c r="D598" i="9"/>
  <c r="D757" i="9"/>
  <c r="D165" i="9"/>
  <c r="D880" i="9"/>
  <c r="D624" i="9"/>
  <c r="D368" i="9"/>
  <c r="D112" i="9"/>
  <c r="D883" i="9"/>
  <c r="D627" i="9"/>
  <c r="D371" i="9"/>
  <c r="D115" i="9"/>
  <c r="D830" i="9"/>
  <c r="D574" i="9"/>
  <c r="D318" i="9"/>
  <c r="D62" i="9"/>
  <c r="D349" i="9"/>
  <c r="D296" i="9"/>
  <c r="D299" i="9"/>
  <c r="D246" i="9"/>
  <c r="D693" i="9"/>
  <c r="D261" i="9"/>
  <c r="D785" i="9"/>
  <c r="D529" i="9"/>
  <c r="D273" i="9"/>
  <c r="D988" i="9"/>
  <c r="D732" i="9"/>
  <c r="D476" i="9"/>
  <c r="D220" i="9"/>
  <c r="D991" i="9"/>
  <c r="D735" i="9"/>
  <c r="D479" i="9"/>
  <c r="D223" i="9"/>
  <c r="D874" i="9"/>
  <c r="D618" i="9"/>
  <c r="D362" i="9"/>
  <c r="D106" i="9"/>
  <c r="D814" i="9"/>
  <c r="D558" i="9"/>
  <c r="D302" i="9"/>
  <c r="D46" i="9"/>
  <c r="D745" i="9"/>
  <c r="D489" i="9"/>
  <c r="D233" i="9"/>
  <c r="D948" i="9"/>
  <c r="D692" i="9"/>
  <c r="D436" i="9"/>
  <c r="D180" i="9"/>
  <c r="D951" i="9"/>
  <c r="D695" i="9"/>
  <c r="D439" i="9"/>
  <c r="D183" i="9"/>
  <c r="D898" i="9"/>
  <c r="D642" i="9"/>
  <c r="D386" i="9"/>
  <c r="D130" i="9"/>
  <c r="D797" i="9"/>
  <c r="D541" i="9"/>
  <c r="D157" i="9"/>
  <c r="D744" i="9"/>
  <c r="D424" i="9"/>
  <c r="D104" i="9"/>
  <c r="D683" i="9"/>
  <c r="D427" i="9"/>
  <c r="D950" i="9"/>
  <c r="D566" i="9"/>
  <c r="D182" i="9"/>
  <c r="D158" i="9"/>
  <c r="D868" i="9"/>
  <c r="D484" i="9"/>
  <c r="D100" i="9"/>
  <c r="D743" i="9"/>
  <c r="D423" i="9"/>
  <c r="D19" i="9"/>
  <c r="D690" i="9"/>
  <c r="D306" i="9"/>
  <c r="D25" i="9"/>
  <c r="D589" i="9"/>
  <c r="D664" i="9"/>
  <c r="D651" i="9"/>
  <c r="D614" i="9"/>
  <c r="D365" i="9"/>
  <c r="D56" i="9"/>
  <c r="D518" i="9"/>
  <c r="D889" i="9"/>
  <c r="D633" i="9"/>
  <c r="D377" i="9"/>
  <c r="D121" i="9"/>
  <c r="D836" i="9"/>
  <c r="D580" i="9"/>
  <c r="D324" i="9"/>
  <c r="D68" i="9"/>
  <c r="D839" i="9"/>
  <c r="D583" i="9"/>
  <c r="D327" i="9"/>
  <c r="D71" i="9"/>
  <c r="D786" i="9"/>
  <c r="D530" i="9"/>
  <c r="D274" i="9"/>
  <c r="D18" i="9"/>
  <c r="D125" i="9"/>
  <c r="D72" i="9"/>
  <c r="D75" i="9"/>
  <c r="D85" i="9"/>
  <c r="D803" i="9"/>
  <c r="D33" i="9"/>
  <c r="D513" i="9"/>
  <c r="D716" i="9"/>
  <c r="D975" i="9"/>
  <c r="D719" i="9"/>
  <c r="D463" i="9"/>
  <c r="D207" i="9"/>
  <c r="D922" i="9"/>
  <c r="D666" i="9"/>
  <c r="D410" i="9"/>
  <c r="D154" i="9"/>
  <c r="D881" i="9"/>
  <c r="D645" i="9"/>
  <c r="D197" i="9"/>
  <c r="D912" i="9"/>
  <c r="D656" i="9"/>
  <c r="D400" i="9"/>
  <c r="D144" i="9"/>
  <c r="D915" i="9"/>
  <c r="D659" i="9"/>
  <c r="D403" i="9"/>
  <c r="D147" i="9"/>
  <c r="D862" i="9"/>
  <c r="D606" i="9"/>
  <c r="D350" i="9"/>
  <c r="D30" i="9"/>
  <c r="D665" i="9"/>
  <c r="D409" i="9"/>
  <c r="D996" i="9"/>
  <c r="D228" i="9"/>
  <c r="D359" i="9"/>
  <c r="D370" i="9"/>
  <c r="D637" i="9"/>
  <c r="D600" i="9"/>
  <c r="D587" i="9"/>
  <c r="D550" i="9"/>
  <c r="D301" i="9"/>
  <c r="D507" i="9"/>
  <c r="D937" i="9"/>
  <c r="D317" i="9"/>
  <c r="D280" i="9"/>
  <c r="D982" i="9"/>
  <c r="D997" i="9"/>
  <c r="D493" i="9"/>
  <c r="D902" i="9"/>
  <c r="D945" i="9"/>
  <c r="D625" i="9"/>
  <c r="D369" i="9"/>
  <c r="D113" i="9"/>
  <c r="D828" i="9"/>
  <c r="D572" i="9"/>
  <c r="D316" i="9"/>
  <c r="D60" i="9"/>
  <c r="D831" i="9"/>
  <c r="D575" i="9"/>
  <c r="D319" i="9"/>
  <c r="D63" i="9"/>
  <c r="D778" i="9"/>
  <c r="D522" i="9"/>
  <c r="D266" i="9"/>
  <c r="D949" i="9"/>
  <c r="D181" i="9"/>
  <c r="D896" i="9"/>
  <c r="D640" i="9"/>
  <c r="D384" i="9"/>
  <c r="D128" i="9"/>
  <c r="D899" i="9"/>
  <c r="D643" i="9"/>
  <c r="D387" i="9"/>
  <c r="D131" i="9"/>
  <c r="D846" i="9"/>
  <c r="D590" i="9"/>
  <c r="D334" i="9"/>
  <c r="D78" i="9"/>
  <c r="D509" i="9"/>
  <c r="D264" i="9"/>
  <c r="D203" i="9"/>
  <c r="D749" i="9"/>
  <c r="D134" i="9"/>
  <c r="D838" i="9"/>
  <c r="D417" i="9"/>
  <c r="D364" i="9"/>
  <c r="D367" i="9"/>
  <c r="D314" i="9"/>
  <c r="D475" i="9"/>
  <c r="D237" i="9"/>
  <c r="D443" i="9"/>
  <c r="D748" i="9"/>
  <c r="D495" i="9"/>
  <c r="D442" i="9"/>
  <c r="D428" i="9"/>
  <c r="D481" i="9"/>
  <c r="D943" i="9"/>
  <c r="D250" i="9"/>
  <c r="D353" i="9"/>
  <c r="D815" i="9"/>
  <c r="D37" i="9"/>
  <c r="D940" i="9"/>
  <c r="D379" i="9"/>
  <c r="D805" i="9"/>
  <c r="D998" i="9"/>
  <c r="D1004" i="9"/>
  <c r="D8" i="9"/>
  <c r="B30" i="18"/>
  <c r="D984" i="9"/>
  <c r="D987" i="9"/>
  <c r="D918" i="9"/>
  <c r="D925" i="9"/>
  <c r="D872" i="9"/>
  <c r="D891" i="9"/>
  <c r="D822" i="9"/>
  <c r="D969" i="9"/>
  <c r="D713" i="9"/>
  <c r="D457" i="9"/>
  <c r="D201" i="9"/>
  <c r="D916" i="9"/>
  <c r="D660" i="9"/>
  <c r="D404" i="9"/>
  <c r="D148" i="9"/>
  <c r="D919" i="9"/>
  <c r="D663" i="9"/>
  <c r="D407" i="9"/>
  <c r="D151" i="9"/>
  <c r="D866" i="9"/>
  <c r="D610" i="9"/>
  <c r="D354" i="9"/>
  <c r="D98" i="9"/>
  <c r="D445" i="9"/>
  <c r="D392" i="9"/>
  <c r="D395" i="9"/>
  <c r="D342" i="9"/>
  <c r="D597" i="9"/>
  <c r="D101" i="9"/>
  <c r="D816" i="9"/>
  <c r="D560" i="9"/>
  <c r="D304" i="9"/>
  <c r="D48" i="9"/>
  <c r="D819" i="9"/>
  <c r="D563" i="9"/>
  <c r="D307" i="9"/>
  <c r="D47" i="9"/>
  <c r="D766" i="9"/>
  <c r="D510" i="9"/>
  <c r="D254" i="9"/>
  <c r="D45" i="9"/>
  <c r="D93" i="9"/>
  <c r="D40" i="9"/>
  <c r="D59" i="9"/>
  <c r="D29" i="9"/>
  <c r="D581" i="9"/>
  <c r="D977" i="9"/>
  <c r="D721" i="9"/>
  <c r="D465" i="9"/>
  <c r="D209" i="9"/>
  <c r="D924" i="9"/>
  <c r="D668" i="9"/>
  <c r="D412" i="9"/>
  <c r="D156" i="9"/>
  <c r="D927" i="9"/>
  <c r="D671" i="9"/>
  <c r="D415" i="9"/>
  <c r="D159" i="9"/>
  <c r="D810" i="9"/>
  <c r="D554" i="9"/>
  <c r="D298" i="9"/>
  <c r="D42" i="9"/>
  <c r="D750" i="9"/>
  <c r="D494" i="9"/>
  <c r="D238" i="9"/>
  <c r="D17" i="9"/>
  <c r="D681" i="9"/>
  <c r="D425" i="9"/>
  <c r="D169" i="9"/>
  <c r="D884" i="9"/>
  <c r="D628" i="9"/>
  <c r="D372" i="9"/>
  <c r="D116" i="9"/>
  <c r="D887" i="9"/>
  <c r="D631" i="9"/>
  <c r="D375" i="9"/>
  <c r="D119" i="9"/>
  <c r="D834" i="9"/>
  <c r="D578" i="9"/>
  <c r="D322" i="9"/>
  <c r="D66" i="9"/>
  <c r="D733" i="9"/>
  <c r="D477" i="9"/>
  <c r="D1000" i="9"/>
  <c r="D680" i="9"/>
  <c r="D360" i="9"/>
  <c r="D939" i="9"/>
  <c r="D619" i="9"/>
  <c r="D235" i="9"/>
  <c r="D886" i="9"/>
  <c r="D438" i="9"/>
  <c r="D118" i="9"/>
  <c r="D217" i="9"/>
  <c r="D740" i="9"/>
  <c r="D356" i="9"/>
  <c r="D999" i="9"/>
  <c r="D679" i="9"/>
  <c r="D295" i="9"/>
  <c r="D946" i="9"/>
  <c r="D626" i="9"/>
  <c r="D242" i="9"/>
  <c r="D973" i="9"/>
  <c r="D461" i="9"/>
  <c r="D408" i="9"/>
  <c r="D411" i="9"/>
  <c r="D358" i="9"/>
  <c r="D109" i="9"/>
  <c r="D827" i="9"/>
  <c r="D262" i="9"/>
  <c r="D825" i="9"/>
  <c r="D569" i="9"/>
  <c r="D313" i="9"/>
  <c r="D57" i="9"/>
  <c r="D772" i="9"/>
  <c r="D516" i="9"/>
  <c r="D260" i="9"/>
  <c r="D51" i="9"/>
  <c r="D775" i="9"/>
  <c r="D519" i="9"/>
  <c r="D263" i="9"/>
  <c r="D978" i="9"/>
  <c r="D722" i="9"/>
  <c r="D466" i="9"/>
  <c r="D210" i="9"/>
  <c r="D893" i="9"/>
  <c r="D840" i="9"/>
  <c r="D843" i="9"/>
  <c r="D806" i="9"/>
  <c r="D405" i="9"/>
  <c r="D288" i="9"/>
  <c r="D291" i="9"/>
  <c r="D453" i="9"/>
  <c r="D972" i="9"/>
  <c r="D725" i="9"/>
  <c r="D480" i="9"/>
  <c r="D483" i="9"/>
  <c r="D869" i="9"/>
  <c r="D193" i="9"/>
  <c r="D140" i="9"/>
  <c r="D143" i="9"/>
  <c r="D90" i="9"/>
  <c r="D133" i="9"/>
  <c r="D592" i="9"/>
  <c r="D80" i="9"/>
  <c r="D851" i="9"/>
  <c r="D595" i="9"/>
  <c r="D339" i="9"/>
  <c r="D83" i="9"/>
  <c r="D798" i="9"/>
  <c r="D542" i="9"/>
  <c r="D286" i="9"/>
  <c r="D1001" i="9"/>
  <c r="D601" i="9"/>
  <c r="D345" i="9"/>
  <c r="D804" i="9"/>
  <c r="D36" i="9"/>
  <c r="D103" i="9"/>
  <c r="D178" i="9"/>
  <c r="D397" i="9"/>
  <c r="D328" i="9"/>
  <c r="D331" i="9"/>
  <c r="D294" i="9"/>
  <c r="D504" i="9"/>
  <c r="D710" i="9"/>
  <c r="D873" i="9"/>
  <c r="D61" i="9"/>
  <c r="D795" i="9"/>
  <c r="D726" i="9"/>
  <c r="D677" i="9"/>
  <c r="D952" i="9"/>
  <c r="D741" i="9"/>
  <c r="D817" i="9"/>
  <c r="D561" i="9"/>
  <c r="D305" i="9"/>
  <c r="D41" i="9"/>
  <c r="D764" i="9"/>
  <c r="D508" i="9"/>
  <c r="D252" i="9"/>
  <c r="D39" i="9"/>
  <c r="D767" i="9"/>
  <c r="D511" i="9"/>
  <c r="D255" i="9"/>
  <c r="D970" i="9"/>
  <c r="D714" i="9"/>
  <c r="D458" i="9"/>
  <c r="D202" i="9"/>
  <c r="D821" i="9"/>
  <c r="D117" i="9"/>
  <c r="D832" i="9"/>
  <c r="D576" i="9"/>
  <c r="D320" i="9"/>
  <c r="D64" i="9"/>
  <c r="D835" i="9"/>
  <c r="D579" i="9"/>
  <c r="D323" i="9"/>
  <c r="D67" i="9"/>
  <c r="D782" i="9"/>
  <c r="D526" i="9"/>
  <c r="D270" i="9"/>
  <c r="D14" i="9"/>
  <c r="D253" i="9"/>
  <c r="D971" i="9"/>
  <c r="D662" i="9"/>
  <c r="D696" i="9"/>
  <c r="D485" i="9"/>
  <c r="D933" i="9"/>
  <c r="D161" i="9"/>
  <c r="D108" i="9"/>
  <c r="D111" i="9"/>
  <c r="D58" i="9"/>
  <c r="D934" i="9"/>
  <c r="D440" i="9"/>
  <c r="D390" i="9"/>
  <c r="D492" i="9"/>
  <c r="D239" i="9"/>
  <c r="D186" i="9"/>
  <c r="D687" i="9"/>
  <c r="D812" i="9"/>
  <c r="D303" i="9"/>
  <c r="D536" i="9"/>
  <c r="D97" i="9"/>
  <c r="D559" i="9"/>
  <c r="D613" i="9"/>
  <c r="D175" i="9"/>
  <c r="D333" i="9"/>
  <c r="D293" i="9"/>
  <c r="D684" i="9"/>
  <c r="D1003" i="9"/>
  <c r="D781" i="9"/>
  <c r="D712" i="9"/>
  <c r="D715" i="9"/>
  <c r="D678" i="9"/>
  <c r="D685" i="9"/>
  <c r="D632" i="9"/>
  <c r="D635" i="9"/>
  <c r="D582" i="9"/>
  <c r="D905" i="9"/>
  <c r="D649" i="9"/>
  <c r="D393" i="9"/>
  <c r="D137" i="9"/>
  <c r="D852" i="9"/>
  <c r="D596" i="9"/>
  <c r="D340" i="9"/>
  <c r="D84" i="9"/>
  <c r="D855" i="9"/>
  <c r="D599" i="9"/>
  <c r="D343" i="9"/>
  <c r="D87" i="9"/>
  <c r="D802" i="9"/>
  <c r="D546" i="9"/>
  <c r="D290" i="9"/>
  <c r="D34" i="9"/>
  <c r="D189" i="9"/>
  <c r="D136" i="9"/>
  <c r="D139" i="9"/>
  <c r="D70" i="9"/>
  <c r="D437" i="9"/>
  <c r="D13" i="9"/>
  <c r="D752" i="9"/>
  <c r="D496" i="9"/>
  <c r="D240" i="9"/>
  <c r="D15" i="9"/>
  <c r="D755" i="9"/>
  <c r="D499" i="9"/>
  <c r="D243" i="9"/>
  <c r="D958" i="9"/>
  <c r="D702" i="9"/>
  <c r="D446" i="9"/>
  <c r="D190" i="9"/>
  <c r="D861" i="9"/>
  <c r="D824" i="9"/>
  <c r="D811" i="9"/>
  <c r="D758" i="9"/>
  <c r="D901" i="9"/>
  <c r="D469" i="9"/>
  <c r="D913" i="9"/>
  <c r="D657" i="9"/>
  <c r="D401" i="9"/>
  <c r="D145" i="9"/>
  <c r="D860" i="9"/>
  <c r="D604" i="9"/>
  <c r="D348" i="9"/>
  <c r="D92" i="9"/>
  <c r="D863" i="9"/>
  <c r="D607" i="9"/>
  <c r="D351" i="9"/>
  <c r="D95" i="9"/>
  <c r="D746" i="9"/>
  <c r="D490" i="9"/>
  <c r="D234" i="9"/>
  <c r="D942" i="9"/>
  <c r="D686" i="9"/>
  <c r="D430" i="9"/>
  <c r="D174" i="9"/>
  <c r="D921" i="9"/>
  <c r="D617" i="9"/>
  <c r="D361" i="9"/>
  <c r="D105" i="9"/>
  <c r="D820" i="9"/>
  <c r="D564" i="9"/>
  <c r="D308" i="9"/>
  <c r="D52" i="9"/>
  <c r="D823" i="9"/>
  <c r="D567" i="9"/>
  <c r="D311" i="9"/>
  <c r="D55" i="9"/>
  <c r="D770" i="9"/>
  <c r="D514" i="9"/>
  <c r="D258" i="9"/>
  <c r="D53" i="9"/>
  <c r="D669" i="9"/>
  <c r="D285" i="9"/>
  <c r="D936" i="9"/>
  <c r="D616" i="9"/>
  <c r="D232" i="9"/>
  <c r="D875" i="9"/>
  <c r="D555" i="9"/>
  <c r="D171" i="9"/>
  <c r="D694" i="9"/>
  <c r="D374" i="9"/>
  <c r="D54" i="9"/>
  <c r="D89" i="9"/>
  <c r="D676" i="9"/>
  <c r="D292" i="9"/>
  <c r="D935" i="9"/>
  <c r="D551" i="9"/>
  <c r="D231" i="9"/>
  <c r="D882" i="9"/>
  <c r="D498" i="9"/>
  <c r="D114" i="9"/>
  <c r="D909" i="9"/>
  <c r="D205" i="9"/>
  <c r="D152" i="9"/>
  <c r="D155" i="9"/>
  <c r="D86" i="9"/>
  <c r="D568" i="9"/>
  <c r="D315" i="9"/>
  <c r="D22" i="9"/>
  <c r="D761" i="9"/>
  <c r="D505" i="9"/>
  <c r="D249" i="9"/>
  <c r="D964" i="9"/>
  <c r="D708" i="9"/>
  <c r="D452" i="9"/>
  <c r="D196" i="9"/>
  <c r="D967" i="9"/>
  <c r="D711" i="9"/>
  <c r="D455" i="9"/>
  <c r="D199" i="9"/>
  <c r="D914" i="9"/>
  <c r="D658" i="9"/>
  <c r="D402" i="9"/>
  <c r="D146" i="9"/>
  <c r="D653" i="9"/>
  <c r="D584" i="9"/>
  <c r="D603" i="9"/>
  <c r="D534" i="9"/>
  <c r="E5" i="22"/>
  <c r="E7" i="22" s="1"/>
  <c r="D607" i="17" l="1"/>
  <c r="D607" i="3"/>
  <c r="D588" i="17"/>
  <c r="D588" i="3"/>
  <c r="D712" i="17"/>
  <c r="D712" i="3"/>
  <c r="D538" i="17"/>
  <c r="D538" i="3"/>
  <c r="D150" i="17"/>
  <c r="D150" i="3"/>
  <c r="D203" i="17"/>
  <c r="D203" i="3"/>
  <c r="D200" i="17"/>
  <c r="D200" i="3"/>
  <c r="D253" i="17"/>
  <c r="D253" i="3"/>
  <c r="D319" i="17"/>
  <c r="D319" i="3"/>
  <c r="D156" i="17"/>
  <c r="D156" i="3"/>
  <c r="D502" i="17"/>
  <c r="D502" i="3"/>
  <c r="D939" i="17"/>
  <c r="D939" i="3"/>
  <c r="D58" i="17"/>
  <c r="D58" i="3"/>
  <c r="D559" i="17"/>
  <c r="D559" i="3"/>
  <c r="D940" i="17"/>
  <c r="D940" i="3"/>
  <c r="D262" i="17"/>
  <c r="D262" i="3"/>
  <c r="D315" i="17"/>
  <c r="D315" i="3"/>
  <c r="D312" i="17"/>
  <c r="D312" i="3"/>
  <c r="D365" i="17"/>
  <c r="D365" i="3"/>
  <c r="D434" i="17"/>
  <c r="D434" i="3"/>
  <c r="D494" i="17"/>
  <c r="D494" i="3"/>
  <c r="D611" i="17"/>
  <c r="D611" i="3"/>
  <c r="D608" i="17"/>
  <c r="D608" i="3"/>
  <c r="D661" i="17"/>
  <c r="D661" i="3"/>
  <c r="D762" i="17"/>
  <c r="D762" i="3"/>
  <c r="D194" i="17"/>
  <c r="D194" i="3"/>
  <c r="D247" i="17"/>
  <c r="D247" i="3"/>
  <c r="D244" i="17"/>
  <c r="D244" i="3"/>
  <c r="D441" i="17"/>
  <c r="D441" i="3"/>
  <c r="D193" i="17"/>
  <c r="D193" i="3"/>
  <c r="D806" i="17"/>
  <c r="D806" i="3"/>
  <c r="D859" i="17"/>
  <c r="D859" i="3"/>
  <c r="D856" i="17"/>
  <c r="D856" i="3"/>
  <c r="D909" i="17"/>
  <c r="D909" i="3"/>
  <c r="D689" i="17"/>
  <c r="D689" i="3"/>
  <c r="D785" i="17"/>
  <c r="D785" i="3"/>
  <c r="D337" i="17"/>
  <c r="D337" i="3"/>
  <c r="D101" i="17"/>
  <c r="D101" i="3"/>
  <c r="D691" i="17"/>
  <c r="D691" i="3"/>
  <c r="D394" i="17"/>
  <c r="D394" i="3"/>
  <c r="D115" i="17"/>
  <c r="D115" i="3"/>
  <c r="D489" i="17"/>
  <c r="D489" i="3"/>
  <c r="D257" i="17"/>
  <c r="D257" i="3"/>
  <c r="D786" i="17"/>
  <c r="D786" i="3"/>
  <c r="D839" i="17"/>
  <c r="D839" i="3"/>
  <c r="D836" i="17"/>
  <c r="D836" i="3"/>
  <c r="D462" i="17"/>
  <c r="D462" i="3"/>
  <c r="D515" i="17"/>
  <c r="D515" i="3"/>
  <c r="D512" i="17"/>
  <c r="D512" i="3"/>
  <c r="D565" i="17"/>
  <c r="D565" i="3"/>
  <c r="D681" i="17"/>
  <c r="D681" i="3"/>
  <c r="D877" i="17"/>
  <c r="D877" i="3"/>
  <c r="D335" i="17"/>
  <c r="D335" i="3"/>
  <c r="D107" i="17"/>
  <c r="D107" i="3"/>
  <c r="D605" i="17"/>
  <c r="D605" i="3"/>
  <c r="D802" i="17"/>
  <c r="D802" i="3"/>
  <c r="D855" i="17"/>
  <c r="D855" i="3"/>
  <c r="D94" i="17"/>
  <c r="D94" i="3"/>
  <c r="D873" i="17"/>
  <c r="D873" i="3"/>
  <c r="D976" i="17"/>
  <c r="D976" i="3"/>
  <c r="D409" i="17"/>
  <c r="D409" i="3"/>
  <c r="D897" i="17"/>
  <c r="D897" i="3"/>
  <c r="D982" i="17"/>
  <c r="D982" i="3"/>
  <c r="D55" i="17"/>
  <c r="D55" i="3"/>
  <c r="D61" i="17"/>
  <c r="D61" i="3"/>
  <c r="D266" i="17"/>
  <c r="D266" i="3"/>
  <c r="D415" i="17"/>
  <c r="D415" i="3"/>
  <c r="D246" i="17"/>
  <c r="D246" i="3"/>
  <c r="D683" i="17"/>
  <c r="D683" i="3"/>
  <c r="D221" i="17"/>
  <c r="D221" i="3"/>
  <c r="D239" i="17"/>
  <c r="D239" i="3"/>
  <c r="D684" i="17"/>
  <c r="D684" i="3"/>
  <c r="D70" i="17"/>
  <c r="D70" i="3"/>
  <c r="D123" i="17"/>
  <c r="D123" i="3"/>
  <c r="D120" i="17"/>
  <c r="D120" i="3"/>
  <c r="D173" i="17"/>
  <c r="D173" i="3"/>
  <c r="D242" i="17"/>
  <c r="D242" i="3"/>
  <c r="D302" i="17"/>
  <c r="D302" i="3"/>
  <c r="D419" i="17"/>
  <c r="D419" i="3"/>
  <c r="D416" i="17"/>
  <c r="D416" i="3"/>
  <c r="D469" i="17"/>
  <c r="D469" i="3"/>
  <c r="D33" i="17"/>
  <c r="D33" i="3"/>
  <c r="D49" i="17"/>
  <c r="D49" i="3"/>
  <c r="D51" i="17"/>
  <c r="D51" i="3"/>
  <c r="D52" i="17"/>
  <c r="D52" i="3"/>
  <c r="D105" i="17"/>
  <c r="D105" i="3"/>
  <c r="D396" i="17"/>
  <c r="D396" i="3"/>
  <c r="D614" i="17"/>
  <c r="D614" i="3"/>
  <c r="D667" i="17"/>
  <c r="D667" i="3"/>
  <c r="D664" i="17"/>
  <c r="D664" i="3"/>
  <c r="D717" i="17"/>
  <c r="D717" i="3"/>
  <c r="D876" i="17"/>
  <c r="D876" i="3"/>
  <c r="D988" i="17"/>
  <c r="D988" i="3"/>
  <c r="D1002" i="17"/>
  <c r="D1002" i="3"/>
  <c r="D41" i="17"/>
  <c r="D41" i="3"/>
  <c r="D947" i="17"/>
  <c r="D947" i="3"/>
  <c r="D499" i="17"/>
  <c r="D499" i="3"/>
  <c r="D479" i="17"/>
  <c r="D479" i="3"/>
  <c r="D421" i="17"/>
  <c r="D421" i="3"/>
  <c r="D207" i="17"/>
  <c r="D207" i="3"/>
  <c r="D338" i="17"/>
  <c r="D338" i="3"/>
  <c r="D391" i="17"/>
  <c r="D391" i="3"/>
  <c r="D388" i="17"/>
  <c r="D388" i="3"/>
  <c r="D953" i="17"/>
  <c r="D953" i="3"/>
  <c r="D67" i="17"/>
  <c r="D67" i="3"/>
  <c r="D64" i="17"/>
  <c r="D64" i="3"/>
  <c r="D117" i="17"/>
  <c r="D117" i="3"/>
  <c r="D906" i="17"/>
  <c r="D906" i="3"/>
  <c r="D284" i="17"/>
  <c r="D284" i="3"/>
  <c r="D305" i="17"/>
  <c r="D305" i="3"/>
  <c r="D641" i="17"/>
  <c r="D641" i="3"/>
  <c r="D1000" i="17"/>
  <c r="D1000" i="3"/>
  <c r="D354" i="17"/>
  <c r="D354" i="3"/>
  <c r="D407" i="17"/>
  <c r="D407" i="3"/>
  <c r="D404" i="17"/>
  <c r="D404" i="3"/>
  <c r="D649" i="17"/>
  <c r="D649" i="3"/>
  <c r="D670" i="17"/>
  <c r="D670" i="3"/>
  <c r="D723" i="17"/>
  <c r="D723" i="3"/>
  <c r="D37" i="17"/>
  <c r="D37" i="3"/>
  <c r="D76" i="17"/>
  <c r="D76" i="3"/>
  <c r="D534" i="17"/>
  <c r="D534" i="3"/>
  <c r="D587" i="17"/>
  <c r="D587" i="3"/>
  <c r="D584" i="17"/>
  <c r="D584" i="3"/>
  <c r="D637" i="17"/>
  <c r="D637" i="3"/>
  <c r="D369" i="17"/>
  <c r="D369" i="3"/>
  <c r="D593" i="17"/>
  <c r="D593" i="3"/>
  <c r="D23" i="17"/>
  <c r="D23" i="3"/>
  <c r="D488" i="17"/>
  <c r="D488" i="3"/>
  <c r="D570" i="17"/>
  <c r="D570" i="3"/>
  <c r="D108" i="17"/>
  <c r="D108" i="3"/>
  <c r="D545" i="17"/>
  <c r="D545" i="3"/>
  <c r="D646" i="17"/>
  <c r="D646" i="3"/>
  <c r="D699" i="17"/>
  <c r="D699" i="3"/>
  <c r="D696" i="17"/>
  <c r="D696" i="3"/>
  <c r="D749" i="17"/>
  <c r="D749" i="3"/>
  <c r="D818" i="17"/>
  <c r="D818" i="3"/>
  <c r="D878" i="17"/>
  <c r="D878" i="3"/>
  <c r="D995" i="17"/>
  <c r="D995" i="3"/>
  <c r="D992" i="17"/>
  <c r="D992" i="3"/>
  <c r="D265" i="17"/>
  <c r="D265" i="3"/>
  <c r="D300" i="17"/>
  <c r="D300" i="3"/>
  <c r="D578" i="17"/>
  <c r="D578" i="3"/>
  <c r="D631" i="17"/>
  <c r="D631" i="3"/>
  <c r="D628" i="17"/>
  <c r="D628" i="3"/>
  <c r="D602" i="17"/>
  <c r="D602" i="3"/>
  <c r="D166" i="17"/>
  <c r="D166" i="3"/>
  <c r="D219" i="17"/>
  <c r="D219" i="3"/>
  <c r="D216" i="17"/>
  <c r="D216" i="3"/>
  <c r="D269" i="17"/>
  <c r="D269" i="3"/>
  <c r="D111" i="17"/>
  <c r="D111" i="3"/>
  <c r="D223" i="17"/>
  <c r="D223" i="3"/>
  <c r="D126" i="17"/>
  <c r="D126" i="3"/>
  <c r="D240" i="17"/>
  <c r="D240" i="3"/>
  <c r="D638" i="17"/>
  <c r="D638" i="3"/>
  <c r="D702" i="17"/>
  <c r="D702" i="3"/>
  <c r="D170" i="17"/>
  <c r="D170" i="3"/>
  <c r="D624" i="17"/>
  <c r="D624" i="3"/>
  <c r="D746" i="17"/>
  <c r="D746" i="3"/>
  <c r="D146" i="17"/>
  <c r="D146" i="3"/>
  <c r="D199" i="17"/>
  <c r="D199" i="3"/>
  <c r="D196" i="17"/>
  <c r="D196" i="3"/>
  <c r="D313" i="17"/>
  <c r="D313" i="3"/>
  <c r="D846" i="17"/>
  <c r="D846" i="3"/>
  <c r="D899" i="17"/>
  <c r="D899" i="3"/>
  <c r="D896" i="17"/>
  <c r="D896" i="3"/>
  <c r="D425" i="17"/>
  <c r="D425" i="3"/>
  <c r="D271" i="17"/>
  <c r="D271" i="3"/>
  <c r="D35" i="17"/>
  <c r="D35" i="3"/>
  <c r="D860" i="17"/>
  <c r="D860" i="3"/>
  <c r="D424" i="17"/>
  <c r="D424" i="3"/>
  <c r="D98" i="17"/>
  <c r="D98" i="3"/>
  <c r="D215" i="17"/>
  <c r="D215" i="3"/>
  <c r="D212" i="17"/>
  <c r="D212" i="3"/>
  <c r="D329" i="17"/>
  <c r="D329" i="3"/>
  <c r="D478" i="17"/>
  <c r="D478" i="3"/>
  <c r="D531" i="17"/>
  <c r="D531" i="3"/>
  <c r="D528" i="17"/>
  <c r="D528" i="3"/>
  <c r="D581" i="17"/>
  <c r="D581" i="3"/>
  <c r="D561" i="17"/>
  <c r="D561" i="3"/>
  <c r="D871" i="17"/>
  <c r="D871" i="3"/>
  <c r="D868" i="17"/>
  <c r="D868" i="3"/>
  <c r="D13" i="17"/>
  <c r="D42" i="18" s="1"/>
  <c r="D13" i="3"/>
  <c r="D58" i="18" s="1"/>
  <c r="D217" i="17"/>
  <c r="D217" i="3"/>
  <c r="D606" i="17"/>
  <c r="D606" i="3"/>
  <c r="D453" i="17"/>
  <c r="D453" i="3"/>
  <c r="D228" i="17"/>
  <c r="D228" i="3"/>
  <c r="D464" i="17"/>
  <c r="D464" i="3"/>
  <c r="D804" i="17"/>
  <c r="D804" i="3"/>
  <c r="D351" i="17"/>
  <c r="D351" i="3"/>
  <c r="D342" i="17"/>
  <c r="D342" i="3"/>
  <c r="D395" i="17"/>
  <c r="D395" i="3"/>
  <c r="D392" i="17"/>
  <c r="D392" i="3"/>
  <c r="D445" i="17"/>
  <c r="D445" i="3"/>
  <c r="D316" i="17"/>
  <c r="D316" i="3"/>
  <c r="D924" i="17"/>
  <c r="D924" i="3"/>
  <c r="D758" i="17"/>
  <c r="D758" i="3"/>
  <c r="D168" i="17"/>
  <c r="D168" i="3"/>
  <c r="D314" i="17"/>
  <c r="D314" i="3"/>
  <c r="D751" i="17"/>
  <c r="D751" i="3"/>
  <c r="D225" i="17"/>
  <c r="D225" i="3"/>
  <c r="D454" i="17"/>
  <c r="D454" i="3"/>
  <c r="D507" i="17"/>
  <c r="D507" i="3"/>
  <c r="D504" i="17"/>
  <c r="D504" i="3"/>
  <c r="D557" i="17"/>
  <c r="D557" i="3"/>
  <c r="D626" i="17"/>
  <c r="D626" i="3"/>
  <c r="D686" i="17"/>
  <c r="D686" i="3"/>
  <c r="D803" i="17"/>
  <c r="D803" i="3"/>
  <c r="D800" i="17"/>
  <c r="D800" i="3"/>
  <c r="D853" i="17"/>
  <c r="D853" i="3"/>
  <c r="D575" i="17"/>
  <c r="D575" i="3"/>
  <c r="D386" i="17"/>
  <c r="D386" i="3"/>
  <c r="D439" i="17"/>
  <c r="D439" i="3"/>
  <c r="D436" i="17"/>
  <c r="D436" i="3"/>
  <c r="D921" i="17"/>
  <c r="D921" i="3"/>
  <c r="D961" i="17"/>
  <c r="D961" i="3"/>
  <c r="D998" i="17"/>
  <c r="D998" i="3"/>
  <c r="D24" i="17"/>
  <c r="D24" i="3"/>
  <c r="D77" i="17"/>
  <c r="D77" i="3"/>
  <c r="D330" i="17"/>
  <c r="D330" i="3"/>
  <c r="D410" i="17"/>
  <c r="D410" i="3"/>
  <c r="D81" i="17"/>
  <c r="D81" i="3"/>
  <c r="D766" i="17"/>
  <c r="D766" i="3"/>
  <c r="D560" i="17"/>
  <c r="D560" i="3"/>
  <c r="D15" i="17"/>
  <c r="D15" i="3"/>
  <c r="D732" i="17"/>
  <c r="D732" i="3"/>
  <c r="D933" i="17"/>
  <c r="D933" i="3"/>
  <c r="D783" i="17"/>
  <c r="D783" i="3"/>
  <c r="D466" i="17"/>
  <c r="D466" i="3"/>
  <c r="D519" i="17"/>
  <c r="D519" i="3"/>
  <c r="D516" i="17"/>
  <c r="D516" i="3"/>
  <c r="D142" i="17"/>
  <c r="D142" i="3"/>
  <c r="D195" i="17"/>
  <c r="D195" i="3"/>
  <c r="D192" i="17"/>
  <c r="D192" i="3"/>
  <c r="D245" i="17"/>
  <c r="D245" i="3"/>
  <c r="D703" i="17"/>
  <c r="D703" i="3"/>
  <c r="D780" i="17"/>
  <c r="D780" i="3"/>
  <c r="D42" i="17"/>
  <c r="D42" i="3"/>
  <c r="D861" i="17"/>
  <c r="D861" i="3"/>
  <c r="D285" i="17"/>
  <c r="D285" i="3"/>
  <c r="D482" i="17"/>
  <c r="D482" i="3"/>
  <c r="D535" i="17"/>
  <c r="D535" i="3"/>
  <c r="D532" i="17"/>
  <c r="D532" i="3"/>
  <c r="D841" i="17"/>
  <c r="D841" i="3"/>
  <c r="D798" i="17"/>
  <c r="D798" i="3"/>
  <c r="D851" i="17"/>
  <c r="D851" i="3"/>
  <c r="D848" i="17"/>
  <c r="D848" i="3"/>
  <c r="D965" i="17"/>
  <c r="D965" i="3"/>
  <c r="D167" i="17"/>
  <c r="D167" i="3"/>
  <c r="D164" i="17"/>
  <c r="D164" i="3"/>
  <c r="D521" i="17"/>
  <c r="D521" i="3"/>
  <c r="D400" i="17"/>
  <c r="D400" i="3"/>
  <c r="D231" i="17"/>
  <c r="D231" i="3"/>
  <c r="D208" i="17"/>
  <c r="D208" i="3"/>
  <c r="D548" i="17"/>
  <c r="D548" i="3"/>
  <c r="D456" i="17"/>
  <c r="D456" i="3"/>
  <c r="D509" i="17"/>
  <c r="D509" i="3"/>
  <c r="D572" i="17"/>
  <c r="D572" i="3"/>
  <c r="D209" i="17"/>
  <c r="D209" i="3"/>
  <c r="D886" i="17"/>
  <c r="D886" i="3"/>
  <c r="D296" i="17"/>
  <c r="D296" i="3"/>
  <c r="D378" i="17"/>
  <c r="D378" i="3"/>
  <c r="D879" i="17"/>
  <c r="D879" i="3"/>
  <c r="D289" i="17"/>
  <c r="D289" i="3"/>
  <c r="D518" i="17"/>
  <c r="D518" i="3"/>
  <c r="D571" i="17"/>
  <c r="D571" i="3"/>
  <c r="D568" i="17"/>
  <c r="D568" i="3"/>
  <c r="D621" i="17"/>
  <c r="D621" i="3"/>
  <c r="D690" i="17"/>
  <c r="D690" i="3"/>
  <c r="D750" i="17"/>
  <c r="D750" i="3"/>
  <c r="D867" i="17"/>
  <c r="D867" i="3"/>
  <c r="D864" i="17"/>
  <c r="D864" i="3"/>
  <c r="D917" i="17"/>
  <c r="D917" i="3"/>
  <c r="D815" i="17"/>
  <c r="D815" i="3"/>
  <c r="D450" i="17"/>
  <c r="D450" i="3"/>
  <c r="D503" i="17"/>
  <c r="D503" i="3"/>
  <c r="D500" i="17"/>
  <c r="D500" i="3"/>
  <c r="D74" i="17"/>
  <c r="D74" i="3"/>
  <c r="D38" i="17"/>
  <c r="D38" i="3"/>
  <c r="D91" i="17"/>
  <c r="D91" i="3"/>
  <c r="D88" i="17"/>
  <c r="D88" i="3"/>
  <c r="D141" i="17"/>
  <c r="D141" i="3"/>
  <c r="D586" i="17"/>
  <c r="D586" i="3"/>
  <c r="D682" i="17"/>
  <c r="D682" i="3"/>
  <c r="D1007" i="17"/>
  <c r="D47" i="18" s="1"/>
  <c r="D1007" i="3"/>
  <c r="D63" i="18" s="1"/>
  <c r="D179" i="17"/>
  <c r="D179" i="3"/>
  <c r="D540" i="17"/>
  <c r="D540" i="3"/>
  <c r="D190" i="17"/>
  <c r="D190" i="3"/>
  <c r="D444" i="17"/>
  <c r="D444" i="3"/>
  <c r="D112" i="17"/>
  <c r="D112" i="3"/>
  <c r="D700" i="17"/>
  <c r="D700" i="3"/>
  <c r="D18" i="17"/>
  <c r="D18" i="3"/>
  <c r="D71" i="17"/>
  <c r="D71" i="3"/>
  <c r="D68" i="17"/>
  <c r="D68" i="3"/>
  <c r="D121" i="17"/>
  <c r="D121" i="3"/>
  <c r="D718" i="17"/>
  <c r="D718" i="3"/>
  <c r="D771" i="17"/>
  <c r="D771" i="3"/>
  <c r="D768" i="17"/>
  <c r="D768" i="3"/>
  <c r="D821" i="17"/>
  <c r="D821" i="3"/>
  <c r="D730" i="17"/>
  <c r="D730" i="3"/>
  <c r="D714" i="17"/>
  <c r="D714" i="3"/>
  <c r="D332" i="17"/>
  <c r="D332" i="3"/>
  <c r="D40" i="17"/>
  <c r="D40" i="3"/>
  <c r="D1005" i="17"/>
  <c r="D45" i="18" s="1"/>
  <c r="D1005" i="3"/>
  <c r="D61" i="18" s="1"/>
  <c r="D87" i="17"/>
  <c r="D87" i="3"/>
  <c r="D84" i="17"/>
  <c r="D84" i="3"/>
  <c r="D147" i="17"/>
  <c r="D147" i="3"/>
  <c r="D487" i="17"/>
  <c r="D487" i="3"/>
  <c r="D457" i="17"/>
  <c r="D457" i="3"/>
  <c r="D810" i="17"/>
  <c r="D810" i="3"/>
  <c r="D214" i="17"/>
  <c r="D214" i="3"/>
  <c r="D267" i="17"/>
  <c r="D267" i="3"/>
  <c r="D264" i="17"/>
  <c r="D264" i="3"/>
  <c r="D317" i="17"/>
  <c r="D317" i="3"/>
  <c r="D831" i="17"/>
  <c r="D831" i="3"/>
  <c r="D412" i="17"/>
  <c r="D412" i="3"/>
  <c r="D630" i="17"/>
  <c r="D630" i="3"/>
  <c r="D1003" i="17"/>
  <c r="D1003" i="3"/>
  <c r="D122" i="17"/>
  <c r="D122" i="3"/>
  <c r="D623" i="17"/>
  <c r="D623" i="3"/>
  <c r="D1004" i="17"/>
  <c r="D1004" i="3"/>
  <c r="D326" i="17"/>
  <c r="D326" i="3"/>
  <c r="D379" i="17"/>
  <c r="D379" i="3"/>
  <c r="D376" i="17"/>
  <c r="D376" i="3"/>
  <c r="D429" i="17"/>
  <c r="D429" i="3"/>
  <c r="D498" i="17"/>
  <c r="D498" i="3"/>
  <c r="D558" i="17"/>
  <c r="D558" i="3"/>
  <c r="D675" i="17"/>
  <c r="D675" i="3"/>
  <c r="D672" i="17"/>
  <c r="D672" i="3"/>
  <c r="D725" i="17"/>
  <c r="D725" i="3"/>
  <c r="D63" i="17"/>
  <c r="D63" i="3"/>
  <c r="D258" i="17"/>
  <c r="D258" i="3"/>
  <c r="D311" i="17"/>
  <c r="D311" i="3"/>
  <c r="D308" i="17"/>
  <c r="D308" i="3"/>
  <c r="D601" i="17"/>
  <c r="D601" i="3"/>
  <c r="D449" i="17"/>
  <c r="D449" i="3"/>
  <c r="D870" i="17"/>
  <c r="D870" i="3"/>
  <c r="D923" i="17"/>
  <c r="D923" i="3"/>
  <c r="D920" i="17"/>
  <c r="D920" i="3"/>
  <c r="D973" i="17"/>
  <c r="D973" i="3"/>
  <c r="D929" i="17"/>
  <c r="D929" i="3"/>
  <c r="D809" i="17"/>
  <c r="D809" i="3"/>
  <c r="D819" i="17"/>
  <c r="D819" i="3"/>
  <c r="D485" i="17"/>
  <c r="D485" i="3"/>
  <c r="D752" i="17"/>
  <c r="D752" i="3"/>
  <c r="D318" i="17"/>
  <c r="D318" i="3"/>
  <c r="D842" i="17"/>
  <c r="D842" i="3"/>
  <c r="D268" i="17"/>
  <c r="D268" i="3"/>
  <c r="D594" i="17"/>
  <c r="D594" i="3"/>
  <c r="D647" i="17"/>
  <c r="D647" i="3"/>
  <c r="D644" i="17"/>
  <c r="D644" i="3"/>
  <c r="D270" i="17"/>
  <c r="D270" i="3"/>
  <c r="D323" i="17"/>
  <c r="D323" i="3"/>
  <c r="D320" i="17"/>
  <c r="D320" i="3"/>
  <c r="D373" i="17"/>
  <c r="D373" i="3"/>
  <c r="D497" i="17"/>
  <c r="D497" i="3"/>
  <c r="D321" i="17"/>
  <c r="D321" i="3"/>
  <c r="D554" i="17"/>
  <c r="D554" i="3"/>
  <c r="D374" i="17"/>
  <c r="D374" i="3"/>
  <c r="D413" i="17"/>
  <c r="D413" i="3"/>
  <c r="D610" i="17"/>
  <c r="D610" i="3"/>
  <c r="D663" i="17"/>
  <c r="D663" i="3"/>
  <c r="D660" i="17"/>
  <c r="D660" i="3"/>
  <c r="D885" i="17"/>
  <c r="D885" i="3"/>
  <c r="D926" i="17"/>
  <c r="D926" i="3"/>
  <c r="D979" i="17"/>
  <c r="D979" i="3"/>
  <c r="D807" i="17"/>
  <c r="D807" i="3"/>
  <c r="D129" i="17"/>
  <c r="D129" i="3"/>
  <c r="D790" i="17"/>
  <c r="D790" i="3"/>
  <c r="D843" i="17"/>
  <c r="D843" i="3"/>
  <c r="D840" i="17"/>
  <c r="D840" i="3"/>
  <c r="D893" i="17"/>
  <c r="D893" i="3"/>
  <c r="D618" i="17"/>
  <c r="D618" i="3"/>
  <c r="D29" i="17"/>
  <c r="D29" i="3"/>
  <c r="D427" i="17"/>
  <c r="D427" i="3"/>
  <c r="D872" i="17"/>
  <c r="D872" i="3"/>
  <c r="D954" i="17"/>
  <c r="D954" i="3"/>
  <c r="D428" i="17"/>
  <c r="D428" i="3"/>
  <c r="D801" i="17"/>
  <c r="D801" i="3"/>
  <c r="D902" i="17"/>
  <c r="D902" i="3"/>
  <c r="D955" i="17"/>
  <c r="D955" i="3"/>
  <c r="D952" i="17"/>
  <c r="D952" i="3"/>
  <c r="D50" i="17"/>
  <c r="D50" i="3"/>
  <c r="D110" i="17"/>
  <c r="D110" i="3"/>
  <c r="D227" i="17"/>
  <c r="D227" i="3"/>
  <c r="D224" i="17"/>
  <c r="D224" i="3"/>
  <c r="D277" i="17"/>
  <c r="D277" i="3"/>
  <c r="D697" i="17"/>
  <c r="D697" i="3"/>
  <c r="D353" i="17"/>
  <c r="D353" i="3"/>
  <c r="D834" i="17"/>
  <c r="D834" i="3"/>
  <c r="D887" i="17"/>
  <c r="D887" i="3"/>
  <c r="D884" i="17"/>
  <c r="D884" i="3"/>
  <c r="D671" i="17"/>
  <c r="D671" i="3"/>
  <c r="D422" i="17"/>
  <c r="D422" i="3"/>
  <c r="D475" i="17"/>
  <c r="D475" i="3"/>
  <c r="D472" i="17"/>
  <c r="D472" i="3"/>
  <c r="D525" i="17"/>
  <c r="D525" i="3"/>
  <c r="D124" i="17"/>
  <c r="D124" i="3"/>
  <c r="D204" i="17"/>
  <c r="D204" i="3"/>
  <c r="D28" i="17"/>
  <c r="D28" i="3"/>
  <c r="D510" i="17"/>
  <c r="D510" i="3"/>
  <c r="D176" i="17"/>
  <c r="D176" i="3"/>
  <c r="D755" i="17"/>
  <c r="D755" i="3"/>
  <c r="D735" i="17"/>
  <c r="D735" i="3"/>
  <c r="D677" i="17"/>
  <c r="D677" i="3"/>
  <c r="D527" i="17"/>
  <c r="D527" i="3"/>
  <c r="D402" i="17"/>
  <c r="D402" i="3"/>
  <c r="D455" i="17"/>
  <c r="D455" i="3"/>
  <c r="D452" i="17"/>
  <c r="D452" i="3"/>
  <c r="D78" i="17"/>
  <c r="D78" i="3"/>
  <c r="D131" i="17"/>
  <c r="D131" i="3"/>
  <c r="D128" i="17"/>
  <c r="D128" i="3"/>
  <c r="D181" i="17"/>
  <c r="D181" i="3"/>
  <c r="D191" i="17"/>
  <c r="D191" i="3"/>
  <c r="D524" i="17"/>
  <c r="D524" i="3"/>
  <c r="D817" i="17"/>
  <c r="D817" i="3"/>
  <c r="D849" i="17"/>
  <c r="D849" i="3"/>
  <c r="D157" i="17"/>
  <c r="D157" i="3"/>
  <c r="D418" i="17"/>
  <c r="D418" i="3"/>
  <c r="D471" i="17"/>
  <c r="D471" i="3"/>
  <c r="D468" i="17"/>
  <c r="D468" i="3"/>
  <c r="D713" i="17"/>
  <c r="D713" i="3"/>
  <c r="D734" i="17"/>
  <c r="D734" i="3"/>
  <c r="D787" i="17"/>
  <c r="D787" i="3"/>
  <c r="D784" i="17"/>
  <c r="D784" i="3"/>
  <c r="D837" i="17"/>
  <c r="D837" i="3"/>
  <c r="D103" i="17"/>
  <c r="D103" i="3"/>
  <c r="D100" i="17"/>
  <c r="D100" i="3"/>
  <c r="D153" i="17"/>
  <c r="D153" i="3"/>
  <c r="D901" i="17"/>
  <c r="D901" i="3"/>
  <c r="D403" i="17"/>
  <c r="D403" i="3"/>
  <c r="D233" i="17"/>
  <c r="D233" i="3"/>
  <c r="D996" i="17"/>
  <c r="D996" i="3"/>
  <c r="D773" i="17"/>
  <c r="D773" i="3"/>
  <c r="D348" i="17"/>
  <c r="D348" i="3"/>
  <c r="D598" i="17"/>
  <c r="D598" i="3"/>
  <c r="D651" i="17"/>
  <c r="D651" i="3"/>
  <c r="D648" i="17"/>
  <c r="D648" i="3"/>
  <c r="D701" i="17"/>
  <c r="D701" i="3"/>
  <c r="D881" i="17"/>
  <c r="D881" i="3"/>
  <c r="D721" i="17"/>
  <c r="D721" i="3"/>
  <c r="D171" i="17"/>
  <c r="D171" i="3"/>
  <c r="D552" i="17"/>
  <c r="D552" i="3"/>
  <c r="D634" i="17"/>
  <c r="D634" i="3"/>
  <c r="D172" i="17"/>
  <c r="D172" i="3"/>
  <c r="D609" i="17"/>
  <c r="D609" i="3"/>
  <c r="D710" i="17"/>
  <c r="D710" i="3"/>
  <c r="D763" i="17"/>
  <c r="D763" i="3"/>
  <c r="D760" i="17"/>
  <c r="D760" i="3"/>
  <c r="D813" i="17"/>
  <c r="D813" i="3"/>
  <c r="D882" i="17"/>
  <c r="D882" i="3"/>
  <c r="D942" i="17"/>
  <c r="D942" i="3"/>
  <c r="D32" i="17"/>
  <c r="D32" i="3"/>
  <c r="D85" i="17"/>
  <c r="D85" i="3"/>
  <c r="D377" i="17"/>
  <c r="D377" i="3"/>
  <c r="D556" i="17"/>
  <c r="D556" i="3"/>
  <c r="D642" i="17"/>
  <c r="D642" i="3"/>
  <c r="D695" i="17"/>
  <c r="D695" i="3"/>
  <c r="D692" i="17"/>
  <c r="D692" i="3"/>
  <c r="D874" i="17"/>
  <c r="D874" i="3"/>
  <c r="D230" i="17"/>
  <c r="D230" i="3"/>
  <c r="D283" i="17"/>
  <c r="D283" i="3"/>
  <c r="D280" i="17"/>
  <c r="D280" i="3"/>
  <c r="D333" i="17"/>
  <c r="D333" i="3"/>
  <c r="D367" i="17"/>
  <c r="D367" i="3"/>
  <c r="D463" i="17"/>
  <c r="D463" i="3"/>
  <c r="D10" i="17"/>
  <c r="D39" i="18" s="1"/>
  <c r="D10" i="3"/>
  <c r="D55" i="18" s="1"/>
  <c r="D287" i="17"/>
  <c r="D287" i="3"/>
  <c r="D304" i="17"/>
  <c r="D304" i="3"/>
  <c r="D894" i="17"/>
  <c r="D894" i="3"/>
  <c r="D805" i="17"/>
  <c r="D805" i="3"/>
  <c r="D830" i="17"/>
  <c r="D830" i="3"/>
  <c r="D945" i="17"/>
  <c r="D945" i="3"/>
  <c r="D972" i="17"/>
  <c r="D972" i="3"/>
  <c r="D722" i="17"/>
  <c r="D722" i="3"/>
  <c r="D775" i="17"/>
  <c r="D775" i="3"/>
  <c r="D772" i="17"/>
  <c r="D772" i="3"/>
  <c r="D398" i="17"/>
  <c r="D398" i="3"/>
  <c r="D451" i="17"/>
  <c r="D451" i="3"/>
  <c r="D448" i="17"/>
  <c r="D448" i="3"/>
  <c r="D501" i="17"/>
  <c r="D501" i="3"/>
  <c r="D361" i="17"/>
  <c r="D361" i="3"/>
  <c r="D833" i="17"/>
  <c r="D833" i="3"/>
  <c r="D95" i="17"/>
  <c r="D95" i="3"/>
  <c r="D822" i="17"/>
  <c r="D822" i="3"/>
  <c r="D541" i="17"/>
  <c r="D541" i="3"/>
  <c r="D738" i="17"/>
  <c r="D738" i="3"/>
  <c r="D791" i="17"/>
  <c r="D791" i="3"/>
  <c r="D788" i="17"/>
  <c r="D788" i="3"/>
  <c r="D30" i="17"/>
  <c r="D30" i="3"/>
  <c r="D83" i="17"/>
  <c r="D83" i="3"/>
  <c r="D80" i="17"/>
  <c r="D80" i="3"/>
  <c r="D133" i="17"/>
  <c r="D133" i="3"/>
  <c r="D777" i="17"/>
  <c r="D777" i="3"/>
  <c r="D423" i="17"/>
  <c r="D423" i="3"/>
  <c r="D676" i="17"/>
  <c r="D676" i="3"/>
  <c r="D350" i="17"/>
  <c r="D350" i="3"/>
  <c r="D912" i="17"/>
  <c r="D912" i="3"/>
  <c r="D999" i="17"/>
  <c r="D999" i="3"/>
  <c r="D261" i="17"/>
  <c r="D261" i="3"/>
  <c r="D857" i="17"/>
  <c r="D857" i="3"/>
  <c r="D459" i="17"/>
  <c r="D459" i="3"/>
  <c r="D715" i="17"/>
  <c r="D715" i="3"/>
  <c r="D765" i="17"/>
  <c r="D765" i="3"/>
  <c r="D90" i="17"/>
  <c r="D90" i="3"/>
  <c r="D913" i="17"/>
  <c r="D913" i="3"/>
  <c r="D235" i="17"/>
  <c r="D235" i="3"/>
  <c r="D680" i="17"/>
  <c r="D680" i="3"/>
  <c r="D698" i="17"/>
  <c r="D698" i="3"/>
  <c r="D236" i="17"/>
  <c r="D236" i="3"/>
  <c r="D673" i="17"/>
  <c r="D673" i="3"/>
  <c r="D774" i="17"/>
  <c r="D774" i="3"/>
  <c r="D827" i="17"/>
  <c r="D827" i="3"/>
  <c r="D824" i="17"/>
  <c r="D824" i="3"/>
  <c r="D925" i="17"/>
  <c r="D925" i="3"/>
  <c r="D946" i="17"/>
  <c r="D946" i="3"/>
  <c r="D99" i="17"/>
  <c r="D99" i="3"/>
  <c r="D96" i="17"/>
  <c r="D96" i="3"/>
  <c r="D149" i="17"/>
  <c r="D149" i="3"/>
  <c r="D473" i="17"/>
  <c r="D473" i="3"/>
  <c r="D828" i="17"/>
  <c r="D828" i="3"/>
  <c r="D706" i="17"/>
  <c r="D706" i="3"/>
  <c r="D759" i="17"/>
  <c r="D759" i="3"/>
  <c r="D756" i="17"/>
  <c r="D756" i="3"/>
  <c r="D143" i="17"/>
  <c r="D143" i="3"/>
  <c r="D294" i="17"/>
  <c r="D294" i="3"/>
  <c r="D347" i="17"/>
  <c r="D347" i="3"/>
  <c r="D344" i="17"/>
  <c r="D344" i="3"/>
  <c r="D397" i="17"/>
  <c r="D397" i="3"/>
  <c r="D639" i="17"/>
  <c r="D639" i="3"/>
  <c r="D719" i="17"/>
  <c r="D719" i="3"/>
  <c r="D688" i="17"/>
  <c r="D688" i="3"/>
  <c r="D617" i="17"/>
  <c r="D617" i="3"/>
  <c r="D307" i="17"/>
  <c r="D307" i="3"/>
  <c r="D243" i="17"/>
  <c r="D243" i="3"/>
  <c r="D938" i="17"/>
  <c r="D938" i="3"/>
  <c r="D165" i="17"/>
  <c r="D165" i="3"/>
  <c r="D666" i="17"/>
  <c r="D666" i="3"/>
  <c r="D274" i="17"/>
  <c r="D274" i="3"/>
  <c r="D327" i="17"/>
  <c r="D327" i="3"/>
  <c r="D324" i="17"/>
  <c r="D324" i="3"/>
  <c r="D825" i="17"/>
  <c r="D825" i="3"/>
  <c r="D974" i="17"/>
  <c r="D974" i="3"/>
  <c r="D43" i="17"/>
  <c r="D43" i="3"/>
  <c r="D45" i="17"/>
  <c r="D45" i="3"/>
  <c r="D745" i="17"/>
  <c r="D745" i="3"/>
  <c r="D799" i="17"/>
  <c r="D799" i="3"/>
  <c r="D508" i="17"/>
  <c r="D508" i="3"/>
  <c r="D401" i="17"/>
  <c r="D401" i="3"/>
  <c r="D808" i="17"/>
  <c r="D808" i="3"/>
  <c r="D290" i="17"/>
  <c r="D290" i="3"/>
  <c r="D343" i="17"/>
  <c r="D343" i="3"/>
  <c r="D596" i="17"/>
  <c r="D596" i="3"/>
  <c r="D144" i="17"/>
  <c r="D144" i="3"/>
  <c r="D484" i="17"/>
  <c r="D484" i="3"/>
  <c r="D295" i="17"/>
  <c r="D295" i="3"/>
  <c r="D847" i="17"/>
  <c r="D847" i="3"/>
  <c r="D470" i="17"/>
  <c r="D470" i="3"/>
  <c r="D523" i="17"/>
  <c r="D523" i="3"/>
  <c r="D520" i="17"/>
  <c r="D520" i="3"/>
  <c r="D573" i="17"/>
  <c r="D573" i="3"/>
  <c r="D113" i="17"/>
  <c r="D113" i="3"/>
  <c r="D465" i="17"/>
  <c r="D465" i="3"/>
  <c r="D950" i="17"/>
  <c r="D950" i="3"/>
  <c r="D360" i="17"/>
  <c r="D360" i="3"/>
  <c r="D442" i="17"/>
  <c r="D442" i="3"/>
  <c r="D943" i="17"/>
  <c r="D943" i="3"/>
  <c r="D481" i="17"/>
  <c r="D481" i="3"/>
  <c r="D582" i="17"/>
  <c r="D582" i="3"/>
  <c r="D635" i="17"/>
  <c r="D635" i="3"/>
  <c r="D632" i="17"/>
  <c r="D632" i="3"/>
  <c r="D685" i="17"/>
  <c r="D685" i="3"/>
  <c r="D754" i="17"/>
  <c r="D754" i="3"/>
  <c r="D814" i="17"/>
  <c r="D814" i="3"/>
  <c r="D931" i="17"/>
  <c r="D931" i="3"/>
  <c r="D928" i="17"/>
  <c r="D928" i="3"/>
  <c r="D981" i="17"/>
  <c r="D981" i="3"/>
  <c r="D44" i="17"/>
  <c r="D44" i="3"/>
  <c r="D514" i="17"/>
  <c r="D514" i="3"/>
  <c r="D567" i="17"/>
  <c r="D567" i="3"/>
  <c r="D564" i="17"/>
  <c r="D564" i="3"/>
  <c r="D346" i="17"/>
  <c r="D346" i="3"/>
  <c r="D102" i="17"/>
  <c r="D102" i="3"/>
  <c r="D155" i="17"/>
  <c r="D155" i="3"/>
  <c r="D152" i="17"/>
  <c r="D152" i="3"/>
  <c r="D205" i="17"/>
  <c r="D205" i="3"/>
  <c r="D826" i="17"/>
  <c r="D826" i="3"/>
  <c r="D922" i="17"/>
  <c r="D922" i="3"/>
  <c r="D12" i="17"/>
  <c r="D41" i="18" s="1"/>
  <c r="D12" i="3"/>
  <c r="D57" i="18" s="1"/>
  <c r="D383" i="17"/>
  <c r="D383" i="3"/>
  <c r="D357" i="17"/>
  <c r="D357" i="3"/>
  <c r="D432" i="17"/>
  <c r="D432" i="3"/>
  <c r="D447" i="17"/>
  <c r="D447" i="3"/>
  <c r="D371" i="17"/>
  <c r="D371" i="3"/>
  <c r="D138" i="17"/>
  <c r="D138" i="3"/>
  <c r="D513" i="17"/>
  <c r="D513" i="3"/>
  <c r="D850" i="17"/>
  <c r="D850" i="3"/>
  <c r="D903" i="17"/>
  <c r="D903" i="3"/>
  <c r="D900" i="17"/>
  <c r="D900" i="3"/>
  <c r="D526" i="17"/>
  <c r="D526" i="3"/>
  <c r="D579" i="17"/>
  <c r="D579" i="3"/>
  <c r="D576" i="17"/>
  <c r="D576" i="3"/>
  <c r="D629" i="17"/>
  <c r="D629" i="3"/>
  <c r="D1001" i="17"/>
  <c r="D1001" i="3"/>
  <c r="D941" i="17"/>
  <c r="D941" i="3"/>
  <c r="D591" i="17"/>
  <c r="D591" i="3"/>
  <c r="D363" i="17"/>
  <c r="D363" i="3"/>
  <c r="D669" i="17"/>
  <c r="D669" i="3"/>
  <c r="D866" i="17"/>
  <c r="D866" i="3"/>
  <c r="D919" i="17"/>
  <c r="D919" i="3"/>
  <c r="D916" i="17"/>
  <c r="D916" i="3"/>
  <c r="D158" i="17"/>
  <c r="D158" i="3"/>
  <c r="D211" i="17"/>
  <c r="D211" i="3"/>
  <c r="D720" i="17"/>
  <c r="D720" i="3"/>
  <c r="D89" i="17"/>
  <c r="D89" i="3"/>
  <c r="D22" i="17"/>
  <c r="D22" i="3"/>
  <c r="D75" i="17"/>
  <c r="D75" i="3"/>
  <c r="D72" i="17"/>
  <c r="D72" i="3"/>
  <c r="D125" i="17"/>
  <c r="D125" i="3"/>
  <c r="D522" i="17"/>
  <c r="D522" i="3"/>
  <c r="D655" i="17"/>
  <c r="D655" i="3"/>
  <c r="D310" i="17"/>
  <c r="D310" i="3"/>
  <c r="D747" i="17"/>
  <c r="D747" i="3"/>
  <c r="D162" i="17"/>
  <c r="D162" i="3"/>
  <c r="D431" i="17"/>
  <c r="D431" i="3"/>
  <c r="D748" i="17"/>
  <c r="D748" i="3"/>
  <c r="D134" i="17"/>
  <c r="D134" i="3"/>
  <c r="D187" i="17"/>
  <c r="D187" i="3"/>
  <c r="D184" i="17"/>
  <c r="D184" i="3"/>
  <c r="D237" i="17"/>
  <c r="D237" i="3"/>
  <c r="D306" i="17"/>
  <c r="D306" i="3"/>
  <c r="D366" i="17"/>
  <c r="D366" i="3"/>
  <c r="D483" i="17"/>
  <c r="D483" i="3"/>
  <c r="D480" i="17"/>
  <c r="D480" i="3"/>
  <c r="D533" i="17"/>
  <c r="D533" i="3"/>
  <c r="D250" i="17"/>
  <c r="D250" i="3"/>
  <c r="D66" i="17"/>
  <c r="D66" i="3"/>
  <c r="D119" i="17"/>
  <c r="D119" i="3"/>
  <c r="D116" i="17"/>
  <c r="D116" i="3"/>
  <c r="D169" i="17"/>
  <c r="D169" i="3"/>
  <c r="D652" i="17"/>
  <c r="D652" i="3"/>
  <c r="D678" i="17"/>
  <c r="D678" i="3"/>
  <c r="D731" i="17"/>
  <c r="D731" i="3"/>
  <c r="D728" i="17"/>
  <c r="D728" i="3"/>
  <c r="D781" i="17"/>
  <c r="D781" i="3"/>
  <c r="D177" i="17"/>
  <c r="D177" i="3"/>
  <c r="D273" i="17"/>
  <c r="D273" i="3"/>
  <c r="D234" i="17"/>
  <c r="D234" i="3"/>
  <c r="D48" i="17"/>
  <c r="D48" i="3"/>
  <c r="D127" i="17"/>
  <c r="D127" i="3"/>
  <c r="D293" i="17"/>
  <c r="D293" i="3"/>
  <c r="D574" i="17"/>
  <c r="D574" i="3"/>
  <c r="D892" i="17"/>
  <c r="D892" i="3"/>
  <c r="D460" i="17"/>
  <c r="D460" i="3"/>
  <c r="D658" i="17"/>
  <c r="D658" i="3"/>
  <c r="D711" i="17"/>
  <c r="D711" i="3"/>
  <c r="D708" i="17"/>
  <c r="D708" i="3"/>
  <c r="D334" i="17"/>
  <c r="D334" i="3"/>
  <c r="D387" i="17"/>
  <c r="D387" i="3"/>
  <c r="D384" i="17"/>
  <c r="D384" i="3"/>
  <c r="D437" i="17"/>
  <c r="D437" i="3"/>
  <c r="D1009" i="17"/>
  <c r="D49" i="18" s="1"/>
  <c r="D1009" i="3"/>
  <c r="D65" i="18" s="1"/>
  <c r="D577" i="17"/>
  <c r="D577" i="3"/>
  <c r="D794" i="17"/>
  <c r="D794" i="3"/>
  <c r="D566" i="17"/>
  <c r="D566" i="3"/>
  <c r="D477" i="17"/>
  <c r="D477" i="3"/>
  <c r="D674" i="17"/>
  <c r="D674" i="3"/>
  <c r="D727" i="17"/>
  <c r="D727" i="3"/>
  <c r="D724" i="17"/>
  <c r="D724" i="3"/>
  <c r="D997" i="17"/>
  <c r="D997" i="3"/>
  <c r="D990" i="17"/>
  <c r="D990" i="3"/>
  <c r="D16" i="17"/>
  <c r="D16" i="3"/>
  <c r="D69" i="17"/>
  <c r="D69" i="3"/>
  <c r="D553" i="17"/>
  <c r="D553" i="3"/>
  <c r="D359" i="17"/>
  <c r="D359" i="3"/>
  <c r="D356" i="17"/>
  <c r="D356" i="3"/>
  <c r="D537" i="17"/>
  <c r="D537" i="3"/>
  <c r="D420" i="17"/>
  <c r="D420" i="3"/>
  <c r="D852" i="17"/>
  <c r="D852" i="3"/>
  <c r="D915" i="17"/>
  <c r="D915" i="3"/>
  <c r="D569" i="17"/>
  <c r="D569" i="3"/>
  <c r="D889" i="17"/>
  <c r="D889" i="3"/>
  <c r="D14" i="17"/>
  <c r="D43" i="18" s="1"/>
  <c r="D14" i="3"/>
  <c r="D59" i="18" s="1"/>
  <c r="D385" i="17"/>
  <c r="D385" i="3"/>
  <c r="D854" i="17"/>
  <c r="D854" i="3"/>
  <c r="D907" i="17"/>
  <c r="D907" i="3"/>
  <c r="D904" i="17"/>
  <c r="D904" i="3"/>
  <c r="D957" i="17"/>
  <c r="D957" i="3"/>
  <c r="D858" i="17"/>
  <c r="D858" i="3"/>
  <c r="D54" i="17"/>
  <c r="D54" i="3"/>
  <c r="D491" i="17"/>
  <c r="D491" i="3"/>
  <c r="D936" i="17"/>
  <c r="D936" i="3"/>
  <c r="D31" i="17"/>
  <c r="D31" i="3"/>
  <c r="D492" i="17"/>
  <c r="D492" i="3"/>
  <c r="D993" i="17"/>
  <c r="D993" i="3"/>
  <c r="D966" i="17"/>
  <c r="D966" i="3"/>
  <c r="D27" i="17"/>
  <c r="D27" i="3"/>
  <c r="D25" i="17"/>
  <c r="D25" i="3"/>
  <c r="D114" i="17"/>
  <c r="D114" i="3"/>
  <c r="D174" i="17"/>
  <c r="D174" i="3"/>
  <c r="D291" i="17"/>
  <c r="D291" i="3"/>
  <c r="D288" i="17"/>
  <c r="D288" i="3"/>
  <c r="D341" i="17"/>
  <c r="D341" i="3"/>
  <c r="D793" i="17"/>
  <c r="D793" i="3"/>
  <c r="D625" i="17"/>
  <c r="D625" i="3"/>
  <c r="D898" i="17"/>
  <c r="D898" i="3"/>
  <c r="D951" i="17"/>
  <c r="D951" i="3"/>
  <c r="D948" i="17"/>
  <c r="D948" i="3"/>
  <c r="D911" i="17"/>
  <c r="D911" i="3"/>
  <c r="D486" i="17"/>
  <c r="D486" i="3"/>
  <c r="D539" i="17"/>
  <c r="D539" i="3"/>
  <c r="D536" i="17"/>
  <c r="D536" i="3"/>
  <c r="D589" i="17"/>
  <c r="D589" i="3"/>
  <c r="D380" i="17"/>
  <c r="D380" i="3"/>
  <c r="D476" i="17"/>
  <c r="D476" i="3"/>
  <c r="D382" i="17"/>
  <c r="D382" i="3"/>
  <c r="D490" i="17"/>
  <c r="D490" i="3"/>
  <c r="D741" i="17"/>
  <c r="D741" i="3"/>
  <c r="D188" i="17"/>
  <c r="D188" i="3"/>
  <c r="D883" i="17"/>
  <c r="D883" i="3"/>
  <c r="D650" i="17"/>
  <c r="D650" i="3"/>
  <c r="D989" i="17"/>
  <c r="D989" i="3"/>
  <c r="D978" i="17"/>
  <c r="D978" i="3"/>
  <c r="D47" i="17"/>
  <c r="D47" i="3"/>
  <c r="D53" i="17"/>
  <c r="D53" i="3"/>
  <c r="D654" i="17"/>
  <c r="D654" i="3"/>
  <c r="D707" i="17"/>
  <c r="D707" i="3"/>
  <c r="D704" i="17"/>
  <c r="D704" i="3"/>
  <c r="D757" i="17"/>
  <c r="D757" i="3"/>
  <c r="D474" i="17"/>
  <c r="D474" i="3"/>
  <c r="D458" i="17"/>
  <c r="D458" i="3"/>
  <c r="D92" i="17"/>
  <c r="D92" i="3"/>
  <c r="D875" i="17"/>
  <c r="D875" i="3"/>
  <c r="D797" i="17"/>
  <c r="D797" i="3"/>
  <c r="D994" i="17"/>
  <c r="D994" i="3"/>
  <c r="D20" i="17"/>
  <c r="D20" i="3"/>
  <c r="D73" i="17"/>
  <c r="D73" i="3"/>
  <c r="D286" i="17"/>
  <c r="D286" i="3"/>
  <c r="D339" i="17"/>
  <c r="D339" i="3"/>
  <c r="D336" i="17"/>
  <c r="D336" i="3"/>
  <c r="D389" i="17"/>
  <c r="D389" i="3"/>
  <c r="D767" i="17"/>
  <c r="D767" i="3"/>
  <c r="D679" i="17"/>
  <c r="D679" i="3"/>
  <c r="D665" i="17"/>
  <c r="D665" i="3"/>
  <c r="D862" i="17"/>
  <c r="D862" i="3"/>
  <c r="D709" i="17"/>
  <c r="D709" i="3"/>
  <c r="D740" i="17"/>
  <c r="D740" i="3"/>
  <c r="D970" i="17"/>
  <c r="D970" i="3"/>
  <c r="D406" i="17"/>
  <c r="D406" i="3"/>
  <c r="D662" i="17"/>
  <c r="D662" i="3"/>
  <c r="D657" i="17"/>
  <c r="D657" i="3"/>
  <c r="D918" i="17"/>
  <c r="D918" i="3"/>
  <c r="D971" i="17"/>
  <c r="D971" i="3"/>
  <c r="D968" i="17"/>
  <c r="D968" i="3"/>
  <c r="D26" i="17"/>
  <c r="D26" i="3"/>
  <c r="D159" i="17"/>
  <c r="D159" i="3"/>
  <c r="D118" i="17"/>
  <c r="D118" i="3"/>
  <c r="D555" i="17"/>
  <c r="D555" i="3"/>
  <c r="D93" i="17"/>
  <c r="D93" i="3"/>
  <c r="D175" i="17"/>
  <c r="D175" i="3"/>
  <c r="D620" i="17"/>
  <c r="D620" i="3"/>
  <c r="D57" i="17"/>
  <c r="D57" i="3"/>
  <c r="D59" i="17"/>
  <c r="D59" i="3"/>
  <c r="D56" i="17"/>
  <c r="D56" i="3"/>
  <c r="D109" i="17"/>
  <c r="D109" i="3"/>
  <c r="D178" i="17"/>
  <c r="D178" i="3"/>
  <c r="D238" i="17"/>
  <c r="D238" i="3"/>
  <c r="D355" i="17"/>
  <c r="D355" i="3"/>
  <c r="D352" i="17"/>
  <c r="D352" i="3"/>
  <c r="D405" i="17"/>
  <c r="D405" i="3"/>
  <c r="D905" i="17"/>
  <c r="D905" i="3"/>
  <c r="D865" i="17"/>
  <c r="D865" i="3"/>
  <c r="D962" i="17"/>
  <c r="D962" i="3"/>
  <c r="D19" i="17"/>
  <c r="D19" i="3"/>
  <c r="D17" i="17"/>
  <c r="D17" i="3"/>
  <c r="D140" i="17"/>
  <c r="D140" i="3"/>
  <c r="D550" i="17"/>
  <c r="D550" i="3"/>
  <c r="D603" i="17"/>
  <c r="D603" i="3"/>
  <c r="D600" i="17"/>
  <c r="D600" i="3"/>
  <c r="D653" i="17"/>
  <c r="D653" i="3"/>
  <c r="D636" i="17"/>
  <c r="D636" i="3"/>
  <c r="D716" i="17"/>
  <c r="D716" i="3"/>
  <c r="D297" i="17"/>
  <c r="D297" i="3"/>
  <c r="D563" i="17"/>
  <c r="D563" i="3"/>
  <c r="D816" i="17"/>
  <c r="D816" i="3"/>
  <c r="D496" i="17"/>
  <c r="D496" i="3"/>
  <c r="D62" i="17"/>
  <c r="D62" i="3"/>
  <c r="D937" i="17"/>
  <c r="D937" i="3"/>
  <c r="D975" i="17"/>
  <c r="D975" i="3"/>
  <c r="D530" i="17"/>
  <c r="D530" i="3"/>
  <c r="D583" i="17"/>
  <c r="D583" i="3"/>
  <c r="D580" i="17"/>
  <c r="D580" i="3"/>
  <c r="D206" i="17"/>
  <c r="D206" i="3"/>
  <c r="D259" i="17"/>
  <c r="D259" i="3"/>
  <c r="D256" i="17"/>
  <c r="D256" i="3"/>
  <c r="D309" i="17"/>
  <c r="D309" i="3"/>
  <c r="D956" i="17"/>
  <c r="D956" i="3"/>
  <c r="D65" i="17"/>
  <c r="D65" i="3"/>
  <c r="D298" i="17"/>
  <c r="D298" i="3"/>
  <c r="D182" i="17"/>
  <c r="D182" i="3"/>
  <c r="D349" i="17"/>
  <c r="D349" i="3"/>
  <c r="D546" i="17"/>
  <c r="D546" i="3"/>
  <c r="D599" i="17"/>
  <c r="D599" i="3"/>
  <c r="D137" i="17"/>
  <c r="D137" i="3"/>
  <c r="D197" i="17"/>
  <c r="D197" i="3"/>
  <c r="D729" i="17"/>
  <c r="D729" i="3"/>
  <c r="D292" i="17"/>
  <c r="D292" i="3"/>
  <c r="D844" i="17"/>
  <c r="D844" i="3"/>
  <c r="D726" i="17"/>
  <c r="D726" i="3"/>
  <c r="D779" i="17"/>
  <c r="D779" i="3"/>
  <c r="D776" i="17"/>
  <c r="D776" i="3"/>
  <c r="D829" i="17"/>
  <c r="D829" i="3"/>
  <c r="D362" i="17"/>
  <c r="D362" i="3"/>
  <c r="D977" i="17"/>
  <c r="D977" i="3"/>
  <c r="D299" i="17"/>
  <c r="D299" i="3"/>
  <c r="D744" i="17"/>
  <c r="D744" i="3"/>
  <c r="D890" i="17"/>
  <c r="D890" i="3"/>
  <c r="D364" i="17"/>
  <c r="D364" i="3"/>
  <c r="D737" i="17"/>
  <c r="D737" i="3"/>
  <c r="D838" i="17"/>
  <c r="D838" i="3"/>
  <c r="D891" i="17"/>
  <c r="D891" i="3"/>
  <c r="D888" i="17"/>
  <c r="D888" i="3"/>
  <c r="D21" i="17"/>
  <c r="D21" i="3"/>
  <c r="D46" i="17"/>
  <c r="D46" i="3"/>
  <c r="D163" i="17"/>
  <c r="D163" i="3"/>
  <c r="D160" i="17"/>
  <c r="D160" i="3"/>
  <c r="D213" i="17"/>
  <c r="D213" i="3"/>
  <c r="D585" i="17"/>
  <c r="D585" i="3"/>
  <c r="D97" i="17"/>
  <c r="D97" i="3"/>
  <c r="D770" i="17"/>
  <c r="D770" i="3"/>
  <c r="D823" i="17"/>
  <c r="D823" i="3"/>
  <c r="D820" i="17"/>
  <c r="D820" i="3"/>
  <c r="D399" i="17"/>
  <c r="D399" i="3"/>
  <c r="D358" i="17"/>
  <c r="D358" i="3"/>
  <c r="D411" i="17"/>
  <c r="D411" i="3"/>
  <c r="D408" i="17"/>
  <c r="D408" i="3"/>
  <c r="D461" i="17"/>
  <c r="D461" i="3"/>
  <c r="D895" i="17"/>
  <c r="D895" i="3"/>
  <c r="D991" i="17"/>
  <c r="D991" i="3"/>
  <c r="D1008" i="17"/>
  <c r="D48" i="18" s="1"/>
  <c r="D1008" i="3"/>
  <c r="D64" i="18" s="1"/>
  <c r="D944" i="17"/>
  <c r="D944" i="3"/>
  <c r="D254" i="17"/>
  <c r="D254" i="3"/>
  <c r="D446" i="17"/>
  <c r="D446" i="3"/>
  <c r="D241" i="17"/>
  <c r="D241" i="3"/>
  <c r="D368" i="17"/>
  <c r="D368" i="3"/>
  <c r="D753" i="17"/>
  <c r="D753" i="3"/>
  <c r="D82" i="17"/>
  <c r="D82" i="3"/>
  <c r="D135" i="17"/>
  <c r="D135" i="3"/>
  <c r="D132" i="17"/>
  <c r="D132" i="3"/>
  <c r="D185" i="17"/>
  <c r="D185" i="3"/>
  <c r="D782" i="17"/>
  <c r="D782" i="3"/>
  <c r="D835" i="17"/>
  <c r="D835" i="3"/>
  <c r="D832" i="17"/>
  <c r="D832" i="3"/>
  <c r="D949" i="17"/>
  <c r="D949" i="3"/>
  <c r="D986" i="17"/>
  <c r="D986" i="3"/>
  <c r="D511" i="17"/>
  <c r="D511" i="3"/>
  <c r="D604" i="17"/>
  <c r="D604" i="3"/>
  <c r="D232" i="17"/>
  <c r="D232" i="3"/>
  <c r="D34" i="17"/>
  <c r="D34" i="3"/>
  <c r="D151" i="17"/>
  <c r="D151" i="3"/>
  <c r="D148" i="17"/>
  <c r="D148" i="3"/>
  <c r="D201" i="17"/>
  <c r="D201" i="3"/>
  <c r="D414" i="17"/>
  <c r="D414" i="3"/>
  <c r="D467" i="17"/>
  <c r="D467" i="3"/>
  <c r="D517" i="17"/>
  <c r="D517" i="3"/>
  <c r="D79" i="17"/>
  <c r="D79" i="3"/>
  <c r="D278" i="17"/>
  <c r="D278" i="3"/>
  <c r="D331" i="17"/>
  <c r="D331" i="3"/>
  <c r="D328" i="17"/>
  <c r="D328" i="3"/>
  <c r="D381" i="17"/>
  <c r="D381" i="3"/>
  <c r="D60" i="17"/>
  <c r="D60" i="3"/>
  <c r="D668" i="17"/>
  <c r="D668" i="3"/>
  <c r="D694" i="17"/>
  <c r="D694" i="3"/>
  <c r="D104" i="17"/>
  <c r="D104" i="3"/>
  <c r="D186" i="17"/>
  <c r="D186" i="3"/>
  <c r="D687" i="17"/>
  <c r="D687" i="3"/>
  <c r="D161" i="17"/>
  <c r="D161" i="3"/>
  <c r="D390" i="17"/>
  <c r="D390" i="3"/>
  <c r="D443" i="17"/>
  <c r="D443" i="3"/>
  <c r="D440" i="17"/>
  <c r="D440" i="3"/>
  <c r="D493" i="17"/>
  <c r="D493" i="3"/>
  <c r="D562" i="17"/>
  <c r="D562" i="3"/>
  <c r="D622" i="17"/>
  <c r="D622" i="3"/>
  <c r="D739" i="17"/>
  <c r="D739" i="3"/>
  <c r="D736" i="17"/>
  <c r="D736" i="3"/>
  <c r="D789" i="17"/>
  <c r="D789" i="3"/>
  <c r="D303" i="17"/>
  <c r="D303" i="3"/>
  <c r="D322" i="17"/>
  <c r="D322" i="3"/>
  <c r="D375" i="17"/>
  <c r="D375" i="3"/>
  <c r="D372" i="17"/>
  <c r="D372" i="3"/>
  <c r="D761" i="17"/>
  <c r="D761" i="3"/>
  <c r="D705" i="17"/>
  <c r="D705" i="3"/>
  <c r="D934" i="17"/>
  <c r="D934" i="3"/>
  <c r="D987" i="17"/>
  <c r="D987" i="3"/>
  <c r="D984" i="17"/>
  <c r="D984" i="3"/>
  <c r="D106" i="17"/>
  <c r="D106" i="3"/>
  <c r="D154" i="17"/>
  <c r="D154" i="3"/>
  <c r="D1006" i="17"/>
  <c r="D46" i="18" s="1"/>
  <c r="D1006" i="3"/>
  <c r="D62" i="18" s="1"/>
  <c r="D433" i="17"/>
  <c r="D433" i="3"/>
  <c r="D613" i="17"/>
  <c r="D613" i="3"/>
  <c r="D229" i="17"/>
  <c r="D229" i="3"/>
  <c r="D959" i="17"/>
  <c r="D959" i="3"/>
  <c r="D627" i="17"/>
  <c r="D627" i="3"/>
  <c r="D220" i="17"/>
  <c r="D220" i="3"/>
  <c r="D769" i="17"/>
  <c r="D769" i="3"/>
  <c r="D914" i="17"/>
  <c r="D914" i="3"/>
  <c r="D967" i="17"/>
  <c r="D967" i="3"/>
  <c r="D964" i="17"/>
  <c r="D964" i="3"/>
  <c r="D590" i="17"/>
  <c r="D590" i="3"/>
  <c r="D643" i="17"/>
  <c r="D643" i="3"/>
  <c r="D640" i="17"/>
  <c r="D640" i="3"/>
  <c r="D693" i="17"/>
  <c r="D693" i="3"/>
  <c r="D202" i="17"/>
  <c r="D202" i="3"/>
  <c r="D218" i="17"/>
  <c r="D218" i="3"/>
  <c r="D863" i="17"/>
  <c r="D863" i="3"/>
  <c r="D619" i="17"/>
  <c r="D619" i="3"/>
  <c r="D733" i="17"/>
  <c r="D733" i="3"/>
  <c r="D930" i="17"/>
  <c r="D930" i="3"/>
  <c r="D983" i="17"/>
  <c r="D983" i="3"/>
  <c r="D980" i="17"/>
  <c r="D980" i="3"/>
  <c r="D222" i="17"/>
  <c r="D222" i="3"/>
  <c r="D275" i="17"/>
  <c r="D275" i="3"/>
  <c r="D272" i="17"/>
  <c r="D272" i="3"/>
  <c r="D325" i="17"/>
  <c r="D325" i="3"/>
  <c r="D255" i="17"/>
  <c r="D255" i="3"/>
  <c r="D615" i="17"/>
  <c r="D615" i="3"/>
  <c r="D612" i="17"/>
  <c r="D612" i="3"/>
  <c r="D985" i="17"/>
  <c r="D985" i="3"/>
  <c r="D932" i="17"/>
  <c r="D932" i="3"/>
  <c r="D969" i="17"/>
  <c r="D969" i="3"/>
  <c r="D656" i="17"/>
  <c r="D656" i="3"/>
  <c r="D743" i="17"/>
  <c r="D743" i="3"/>
  <c r="D11" i="17"/>
  <c r="D40" i="18" s="1"/>
  <c r="D11" i="3"/>
  <c r="D56" i="18" s="1"/>
  <c r="D36" i="17"/>
  <c r="D36" i="3"/>
  <c r="D282" i="17"/>
  <c r="D282" i="3"/>
  <c r="D86" i="17"/>
  <c r="D86" i="3"/>
  <c r="D139" i="17"/>
  <c r="D139" i="3"/>
  <c r="D136" i="17"/>
  <c r="D136" i="3"/>
  <c r="D189" i="17"/>
  <c r="D189" i="3"/>
  <c r="D778" i="17"/>
  <c r="D778" i="3"/>
  <c r="D927" i="17"/>
  <c r="D927" i="3"/>
  <c r="D438" i="17"/>
  <c r="D438" i="3"/>
  <c r="D811" i="17"/>
  <c r="D811" i="3"/>
  <c r="D869" i="17"/>
  <c r="D869" i="3"/>
  <c r="D495" i="17"/>
  <c r="D495" i="3"/>
  <c r="D812" i="17"/>
  <c r="D812" i="3"/>
  <c r="D198" i="17"/>
  <c r="D198" i="3"/>
  <c r="D251" i="17"/>
  <c r="D251" i="3"/>
  <c r="D248" i="17"/>
  <c r="D248" i="3"/>
  <c r="D301" i="17"/>
  <c r="D301" i="3"/>
  <c r="D370" i="17"/>
  <c r="D370" i="3"/>
  <c r="D430" i="17"/>
  <c r="D430" i="3"/>
  <c r="D547" i="17"/>
  <c r="D547" i="3"/>
  <c r="D544" i="17"/>
  <c r="D544" i="3"/>
  <c r="D597" i="17"/>
  <c r="D597" i="3"/>
  <c r="D506" i="17"/>
  <c r="D506" i="3"/>
  <c r="D130" i="17"/>
  <c r="D130" i="3"/>
  <c r="D183" i="17"/>
  <c r="D183" i="3"/>
  <c r="D180" i="17"/>
  <c r="D180" i="3"/>
  <c r="D281" i="17"/>
  <c r="D281" i="3"/>
  <c r="D908" i="17"/>
  <c r="D908" i="3"/>
  <c r="D742" i="17"/>
  <c r="D742" i="3"/>
  <c r="D795" i="17"/>
  <c r="D795" i="3"/>
  <c r="D792" i="17"/>
  <c r="D792" i="3"/>
  <c r="D845" i="17"/>
  <c r="D845" i="3"/>
  <c r="D417" i="17"/>
  <c r="D417" i="3"/>
  <c r="D529" i="17"/>
  <c r="D529" i="3"/>
  <c r="D435" i="17"/>
  <c r="D435" i="3"/>
  <c r="D549" i="17"/>
  <c r="D549" i="3"/>
  <c r="D39" i="17"/>
  <c r="D39" i="3"/>
  <c r="D958" i="17"/>
  <c r="D958" i="3"/>
  <c r="D426" i="17"/>
  <c r="D426" i="3"/>
  <c r="D880" i="17"/>
  <c r="D880" i="3"/>
  <c r="D796" i="17"/>
  <c r="D796" i="3"/>
  <c r="D210" i="17"/>
  <c r="D210" i="3"/>
  <c r="D263" i="17"/>
  <c r="D263" i="3"/>
  <c r="D260" i="17"/>
  <c r="D260" i="3"/>
  <c r="D505" i="17"/>
  <c r="D505" i="3"/>
  <c r="D910" i="17"/>
  <c r="D910" i="3"/>
  <c r="D963" i="17"/>
  <c r="D963" i="3"/>
  <c r="D960" i="17"/>
  <c r="D960" i="3"/>
  <c r="D633" i="17"/>
  <c r="D633" i="3"/>
  <c r="D543" i="17"/>
  <c r="D543" i="3"/>
  <c r="D252" i="17"/>
  <c r="D252" i="3"/>
  <c r="D145" i="17"/>
  <c r="D145" i="3"/>
  <c r="D616" i="17"/>
  <c r="D616" i="3"/>
  <c r="D226" i="17"/>
  <c r="D226" i="3"/>
  <c r="D279" i="17"/>
  <c r="D279" i="3"/>
  <c r="D276" i="17"/>
  <c r="D276" i="3"/>
  <c r="D393" i="17"/>
  <c r="D393" i="3"/>
  <c r="D542" i="17"/>
  <c r="D542" i="3"/>
  <c r="D595" i="17"/>
  <c r="D595" i="3"/>
  <c r="D592" i="17"/>
  <c r="D592" i="3"/>
  <c r="D645" i="17"/>
  <c r="D645" i="3"/>
  <c r="D249" i="17"/>
  <c r="D249" i="3"/>
  <c r="D935" i="17"/>
  <c r="D935" i="3"/>
  <c r="D340" i="17"/>
  <c r="D340" i="3"/>
  <c r="D659" i="17"/>
  <c r="D659" i="3"/>
  <c r="D764" i="17"/>
  <c r="D764" i="3"/>
  <c r="D345" i="17"/>
  <c r="D345" i="3"/>
  <c r="D551" i="17"/>
  <c r="D551" i="3"/>
  <c r="E30" i="22"/>
  <c r="E10" i="22"/>
  <c r="E603" i="9"/>
  <c r="E455" i="9"/>
  <c r="E505" i="9"/>
  <c r="E882" i="9"/>
  <c r="E374" i="9"/>
  <c r="E285" i="9"/>
  <c r="E534" i="9"/>
  <c r="E146" i="9"/>
  <c r="E199" i="9"/>
  <c r="E196" i="9"/>
  <c r="E249" i="9"/>
  <c r="E315" i="9"/>
  <c r="E152" i="9"/>
  <c r="E498" i="9"/>
  <c r="E935" i="9"/>
  <c r="E54" i="9"/>
  <c r="E555" i="9"/>
  <c r="E936" i="9"/>
  <c r="E258" i="9"/>
  <c r="E311" i="9"/>
  <c r="E308" i="9"/>
  <c r="E361" i="9"/>
  <c r="E430" i="9"/>
  <c r="E490" i="9"/>
  <c r="E607" i="9"/>
  <c r="E604" i="9"/>
  <c r="E657" i="9"/>
  <c r="E758" i="9"/>
  <c r="E190" i="9"/>
  <c r="E243" i="9"/>
  <c r="E240" i="9"/>
  <c r="E437" i="9"/>
  <c r="E189" i="9"/>
  <c r="E802" i="9"/>
  <c r="E855" i="9"/>
  <c r="E852" i="9"/>
  <c r="E905" i="9"/>
  <c r="E685" i="9"/>
  <c r="E781" i="9"/>
  <c r="E1003" i="9"/>
  <c r="E333" i="9"/>
  <c r="E97" i="9"/>
  <c r="E687" i="9"/>
  <c r="E390" i="9"/>
  <c r="E111" i="9"/>
  <c r="E485" i="9"/>
  <c r="E253" i="9"/>
  <c r="E782" i="9"/>
  <c r="E835" i="9"/>
  <c r="E832" i="9"/>
  <c r="E458" i="9"/>
  <c r="E511" i="9"/>
  <c r="E508" i="9"/>
  <c r="E561" i="9"/>
  <c r="E677" i="9"/>
  <c r="E873" i="9"/>
  <c r="E331" i="9"/>
  <c r="E103" i="9"/>
  <c r="E601" i="9"/>
  <c r="E1001" i="9"/>
  <c r="E798" i="9"/>
  <c r="E851" i="9"/>
  <c r="E90" i="9"/>
  <c r="E869" i="9"/>
  <c r="E972" i="9"/>
  <c r="E405" i="9"/>
  <c r="E893" i="9"/>
  <c r="E978" i="9"/>
  <c r="E51" i="9"/>
  <c r="E57" i="9"/>
  <c r="E262" i="9"/>
  <c r="E411" i="9"/>
  <c r="E242" i="9"/>
  <c r="E679" i="9"/>
  <c r="E217" i="9"/>
  <c r="E235" i="9"/>
  <c r="E680" i="9"/>
  <c r="E66" i="9"/>
  <c r="E119" i="9"/>
  <c r="E116" i="9"/>
  <c r="E169" i="9"/>
  <c r="E238" i="9"/>
  <c r="E298" i="9"/>
  <c r="E415" i="9"/>
  <c r="E412" i="9"/>
  <c r="E465" i="9"/>
  <c r="E29" i="9"/>
  <c r="E45" i="9"/>
  <c r="E47" i="9"/>
  <c r="E48" i="9"/>
  <c r="E101" i="9"/>
  <c r="E392" i="9"/>
  <c r="E610" i="9"/>
  <c r="E663" i="9"/>
  <c r="E660" i="9"/>
  <c r="E713" i="9"/>
  <c r="E872" i="9"/>
  <c r="E984" i="9"/>
  <c r="C41" i="18"/>
  <c r="E1004" i="9"/>
  <c r="E379" i="9"/>
  <c r="E353" i="9"/>
  <c r="E428" i="9"/>
  <c r="E443" i="9"/>
  <c r="E367" i="9"/>
  <c r="E134" i="9"/>
  <c r="E509" i="9"/>
  <c r="E846" i="9"/>
  <c r="E899" i="9"/>
  <c r="E896" i="9"/>
  <c r="E522" i="9"/>
  <c r="E575" i="9"/>
  <c r="E572" i="9"/>
  <c r="E625" i="9"/>
  <c r="E997" i="9"/>
  <c r="E937" i="9"/>
  <c r="E587" i="9"/>
  <c r="E359" i="9"/>
  <c r="E665" i="9"/>
  <c r="E862" i="9"/>
  <c r="E915" i="9"/>
  <c r="E912" i="9"/>
  <c r="E154" i="9"/>
  <c r="E207" i="9"/>
  <c r="E716" i="9"/>
  <c r="E85" i="9"/>
  <c r="E18" i="9"/>
  <c r="E71" i="9"/>
  <c r="E68" i="9"/>
  <c r="E121" i="9"/>
  <c r="E518" i="9"/>
  <c r="E651" i="9"/>
  <c r="E306" i="9"/>
  <c r="E743" i="9"/>
  <c r="E158" i="9"/>
  <c r="E427" i="9"/>
  <c r="E744" i="9"/>
  <c r="E130" i="9"/>
  <c r="E183" i="9"/>
  <c r="E180" i="9"/>
  <c r="E233" i="9"/>
  <c r="E302" i="9"/>
  <c r="E362" i="9"/>
  <c r="E479" i="9"/>
  <c r="E476" i="9"/>
  <c r="E529" i="9"/>
  <c r="E246" i="9"/>
  <c r="E62" i="9"/>
  <c r="E115" i="9"/>
  <c r="E112" i="9"/>
  <c r="E165" i="9"/>
  <c r="E648" i="9"/>
  <c r="E674" i="9"/>
  <c r="E727" i="9"/>
  <c r="E724" i="9"/>
  <c r="E777" i="9"/>
  <c r="E173" i="9"/>
  <c r="E269" i="9"/>
  <c r="E1002" i="9"/>
  <c r="E230" i="9"/>
  <c r="E44" i="9"/>
  <c r="E123" i="9"/>
  <c r="E289" i="9"/>
  <c r="E570" i="9"/>
  <c r="E888" i="9"/>
  <c r="E456" i="9"/>
  <c r="E654" i="9"/>
  <c r="E707" i="9"/>
  <c r="E704" i="9"/>
  <c r="E330" i="9"/>
  <c r="E383" i="9"/>
  <c r="E380" i="9"/>
  <c r="E433" i="9"/>
  <c r="E1005" i="9"/>
  <c r="E573" i="9"/>
  <c r="E790" i="9"/>
  <c r="E562" i="9"/>
  <c r="E473" i="9"/>
  <c r="E670" i="9"/>
  <c r="E723" i="9"/>
  <c r="E720" i="9"/>
  <c r="E993" i="9"/>
  <c r="E986" i="9"/>
  <c r="E12" i="9"/>
  <c r="E65" i="9"/>
  <c r="E549" i="9"/>
  <c r="E355" i="9"/>
  <c r="E352" i="9"/>
  <c r="E533" i="9"/>
  <c r="E213" i="9"/>
  <c r="E602" i="9"/>
  <c r="E449" i="9"/>
  <c r="E224" i="9"/>
  <c r="E7" i="9"/>
  <c r="C29" i="18"/>
  <c r="E885" i="9"/>
  <c r="E10" i="9"/>
  <c r="C32" i="18"/>
  <c r="E347" i="9"/>
  <c r="E338" i="9"/>
  <c r="E391" i="9"/>
  <c r="E388" i="9"/>
  <c r="E441" i="9"/>
  <c r="E312" i="9"/>
  <c r="E920" i="9"/>
  <c r="E754" i="9"/>
  <c r="E164" i="9"/>
  <c r="E310" i="9"/>
  <c r="E747" i="9"/>
  <c r="E221" i="9"/>
  <c r="E450" i="9"/>
  <c r="E503" i="9"/>
  <c r="E500" i="9"/>
  <c r="E553" i="9"/>
  <c r="E622" i="9"/>
  <c r="E682" i="9"/>
  <c r="E799" i="9"/>
  <c r="E796" i="9"/>
  <c r="E849" i="9"/>
  <c r="E571" i="9"/>
  <c r="E382" i="9"/>
  <c r="E435" i="9"/>
  <c r="E432" i="9"/>
  <c r="E917" i="9"/>
  <c r="E957" i="9"/>
  <c r="E994" i="9"/>
  <c r="E20" i="9"/>
  <c r="E73" i="9"/>
  <c r="E326" i="9"/>
  <c r="E406" i="9"/>
  <c r="E77" i="9"/>
  <c r="E762" i="9"/>
  <c r="E556" i="9"/>
  <c r="E11" i="9"/>
  <c r="E728" i="9"/>
  <c r="E929" i="9"/>
  <c r="E779" i="9"/>
  <c r="E462" i="9"/>
  <c r="E515" i="9"/>
  <c r="E512" i="9"/>
  <c r="E138" i="9"/>
  <c r="E191" i="9"/>
  <c r="E188" i="9"/>
  <c r="E241" i="9"/>
  <c r="E699" i="9"/>
  <c r="E776" i="9"/>
  <c r="E38" i="9"/>
  <c r="E857" i="9"/>
  <c r="E281" i="9"/>
  <c r="E478" i="9"/>
  <c r="E531" i="9"/>
  <c r="E528" i="9"/>
  <c r="E837" i="9"/>
  <c r="E794" i="9"/>
  <c r="E847" i="9"/>
  <c r="E844" i="9"/>
  <c r="E961" i="9"/>
  <c r="E163" i="9"/>
  <c r="E160" i="9"/>
  <c r="E517" i="9"/>
  <c r="E396" i="9"/>
  <c r="E227" i="9"/>
  <c r="E204" i="9"/>
  <c r="E544" i="9"/>
  <c r="F5" i="22"/>
  <c r="F7" i="22" s="1"/>
  <c r="E967" i="9"/>
  <c r="E22" i="9"/>
  <c r="E114" i="9"/>
  <c r="E89" i="9"/>
  <c r="E55" i="9"/>
  <c r="E52" i="9"/>
  <c r="E105" i="9"/>
  <c r="E174" i="9"/>
  <c r="E234" i="9"/>
  <c r="E351" i="9"/>
  <c r="E348" i="9"/>
  <c r="E401" i="9"/>
  <c r="E901" i="9"/>
  <c r="E861" i="9"/>
  <c r="E958" i="9"/>
  <c r="E15" i="9"/>
  <c r="E13" i="9"/>
  <c r="E136" i="9"/>
  <c r="E546" i="9"/>
  <c r="E599" i="9"/>
  <c r="E596" i="9"/>
  <c r="E649" i="9"/>
  <c r="E632" i="9"/>
  <c r="E712" i="9"/>
  <c r="C63" i="18"/>
  <c r="E293" i="9"/>
  <c r="E559" i="9"/>
  <c r="E812" i="9"/>
  <c r="E492" i="9"/>
  <c r="E58" i="9"/>
  <c r="E933" i="9"/>
  <c r="E971" i="9"/>
  <c r="E526" i="9"/>
  <c r="E579" i="9"/>
  <c r="E576" i="9"/>
  <c r="E202" i="9"/>
  <c r="E255" i="9"/>
  <c r="E252" i="9"/>
  <c r="E305" i="9"/>
  <c r="E952" i="9"/>
  <c r="E61" i="9"/>
  <c r="E294" i="9"/>
  <c r="E178" i="9"/>
  <c r="E345" i="9"/>
  <c r="C61" i="18"/>
  <c r="E542" i="9"/>
  <c r="E595" i="9"/>
  <c r="E133" i="9"/>
  <c r="E193" i="9"/>
  <c r="E725" i="9"/>
  <c r="E288" i="9"/>
  <c r="E840" i="9"/>
  <c r="E722" i="9"/>
  <c r="E775" i="9"/>
  <c r="E772" i="9"/>
  <c r="E825" i="9"/>
  <c r="E358" i="9"/>
  <c r="E973" i="9"/>
  <c r="E295" i="9"/>
  <c r="E740" i="9"/>
  <c r="E886" i="9"/>
  <c r="E360" i="9"/>
  <c r="E733" i="9"/>
  <c r="E834" i="9"/>
  <c r="E887" i="9"/>
  <c r="E884" i="9"/>
  <c r="E17" i="9"/>
  <c r="E42" i="9"/>
  <c r="E159" i="9"/>
  <c r="E156" i="9"/>
  <c r="E209" i="9"/>
  <c r="E581" i="9"/>
  <c r="E93" i="9"/>
  <c r="E766" i="9"/>
  <c r="E819" i="9"/>
  <c r="E816" i="9"/>
  <c r="E395" i="9"/>
  <c r="E354" i="9"/>
  <c r="E407" i="9"/>
  <c r="E404" i="9"/>
  <c r="E457" i="9"/>
  <c r="E891" i="9"/>
  <c r="E987" i="9"/>
  <c r="C57" i="18"/>
  <c r="C64" i="18"/>
  <c r="E805" i="9"/>
  <c r="E815" i="9"/>
  <c r="E481" i="9"/>
  <c r="E748" i="9"/>
  <c r="E314" i="9"/>
  <c r="E838" i="9"/>
  <c r="E264" i="9"/>
  <c r="E590" i="9"/>
  <c r="E643" i="9"/>
  <c r="E640" i="9"/>
  <c r="E266" i="9"/>
  <c r="E319" i="9"/>
  <c r="E316" i="9"/>
  <c r="E369" i="9"/>
  <c r="E493" i="9"/>
  <c r="E317" i="9"/>
  <c r="E550" i="9"/>
  <c r="E370" i="9"/>
  <c r="E409" i="9"/>
  <c r="E606" i="9"/>
  <c r="E659" i="9"/>
  <c r="E656" i="9"/>
  <c r="E881" i="9"/>
  <c r="E922" i="9"/>
  <c r="E975" i="9"/>
  <c r="E803" i="9"/>
  <c r="E125" i="9"/>
  <c r="E786" i="9"/>
  <c r="E839" i="9"/>
  <c r="E836" i="9"/>
  <c r="E889" i="9"/>
  <c r="E614" i="9"/>
  <c r="E25" i="9"/>
  <c r="E423" i="9"/>
  <c r="E868" i="9"/>
  <c r="E950" i="9"/>
  <c r="E424" i="9"/>
  <c r="E797" i="9"/>
  <c r="E898" i="9"/>
  <c r="E951" i="9"/>
  <c r="E948" i="9"/>
  <c r="E46" i="9"/>
  <c r="E106" i="9"/>
  <c r="E223" i="9"/>
  <c r="E220" i="9"/>
  <c r="E273" i="9"/>
  <c r="E693" i="9"/>
  <c r="E349" i="9"/>
  <c r="E830" i="9"/>
  <c r="E883" i="9"/>
  <c r="E880" i="9"/>
  <c r="E667" i="9"/>
  <c r="E418" i="9"/>
  <c r="E471" i="9"/>
  <c r="E468" i="9"/>
  <c r="E521" i="9"/>
  <c r="E120" i="9"/>
  <c r="E200" i="9"/>
  <c r="C62" i="18"/>
  <c r="E24" i="9"/>
  <c r="E506" i="9"/>
  <c r="E172" i="9"/>
  <c r="E751" i="9"/>
  <c r="E731" i="9"/>
  <c r="E673" i="9"/>
  <c r="E523" i="9"/>
  <c r="E398" i="9"/>
  <c r="E451" i="9"/>
  <c r="E448" i="9"/>
  <c r="E74" i="9"/>
  <c r="E127" i="9"/>
  <c r="E124" i="9"/>
  <c r="E177" i="9"/>
  <c r="E187" i="9"/>
  <c r="C49" i="18"/>
  <c r="E520" i="9"/>
  <c r="E813" i="9"/>
  <c r="E845" i="9"/>
  <c r="E153" i="9"/>
  <c r="E414" i="9"/>
  <c r="E467" i="9"/>
  <c r="E464" i="9"/>
  <c r="E709" i="9"/>
  <c r="E730" i="9"/>
  <c r="E783" i="9"/>
  <c r="E780" i="9"/>
  <c r="E833" i="9"/>
  <c r="E99" i="9"/>
  <c r="E96" i="9"/>
  <c r="E149" i="9"/>
  <c r="C42" i="18"/>
  <c r="E928" i="9"/>
  <c r="E965" i="9"/>
  <c r="E652" i="9"/>
  <c r="E739" i="9"/>
  <c r="C40" i="18"/>
  <c r="E769" i="9"/>
  <c r="C43" i="18"/>
  <c r="E278" i="9"/>
  <c r="E82" i="9"/>
  <c r="E135" i="9"/>
  <c r="E132" i="9"/>
  <c r="E185" i="9"/>
  <c r="E774" i="9"/>
  <c r="E923" i="9"/>
  <c r="E434" i="9"/>
  <c r="E807" i="9"/>
  <c r="E865" i="9"/>
  <c r="E491" i="9"/>
  <c r="E808" i="9"/>
  <c r="E194" i="9"/>
  <c r="E247" i="9"/>
  <c r="E244" i="9"/>
  <c r="E297" i="9"/>
  <c r="E366" i="9"/>
  <c r="E426" i="9"/>
  <c r="E543" i="9"/>
  <c r="E540" i="9"/>
  <c r="E593" i="9"/>
  <c r="E502" i="9"/>
  <c r="E126" i="9"/>
  <c r="E179" i="9"/>
  <c r="E176" i="9"/>
  <c r="E277" i="9"/>
  <c r="E904" i="9"/>
  <c r="E738" i="9"/>
  <c r="E791" i="9"/>
  <c r="E788" i="9"/>
  <c r="E841" i="9"/>
  <c r="E413" i="9"/>
  <c r="E525" i="9"/>
  <c r="C55" i="18"/>
  <c r="E431" i="9"/>
  <c r="E545" i="9"/>
  <c r="E35" i="9"/>
  <c r="E954" i="9"/>
  <c r="E422" i="9"/>
  <c r="E876" i="9"/>
  <c r="E792" i="9"/>
  <c r="E206" i="9"/>
  <c r="E259" i="9"/>
  <c r="E256" i="9"/>
  <c r="E501" i="9"/>
  <c r="E906" i="9"/>
  <c r="E959" i="9"/>
  <c r="E956" i="9"/>
  <c r="E629" i="9"/>
  <c r="E539" i="9"/>
  <c r="E248" i="9"/>
  <c r="E141" i="9"/>
  <c r="E612" i="9"/>
  <c r="E222" i="9"/>
  <c r="E275" i="9"/>
  <c r="E272" i="9"/>
  <c r="E389" i="9"/>
  <c r="E538" i="9"/>
  <c r="E591" i="9"/>
  <c r="E588" i="9"/>
  <c r="E641" i="9"/>
  <c r="E245" i="9"/>
  <c r="E931" i="9"/>
  <c r="E336" i="9"/>
  <c r="E655" i="9"/>
  <c r="E760" i="9"/>
  <c r="E341" i="9"/>
  <c r="E547" i="9"/>
  <c r="E653" i="9"/>
  <c r="E914" i="9"/>
  <c r="E964" i="9"/>
  <c r="E155" i="9"/>
  <c r="E551" i="9"/>
  <c r="E171" i="9"/>
  <c r="E616" i="9"/>
  <c r="E53" i="9"/>
  <c r="E584" i="9"/>
  <c r="E658" i="9"/>
  <c r="E711" i="9"/>
  <c r="E708" i="9"/>
  <c r="E761" i="9"/>
  <c r="E86" i="9"/>
  <c r="E909" i="9"/>
  <c r="E231" i="9"/>
  <c r="E676" i="9"/>
  <c r="E694" i="9"/>
  <c r="E232" i="9"/>
  <c r="E669" i="9"/>
  <c r="E770" i="9"/>
  <c r="E823" i="9"/>
  <c r="E820" i="9"/>
  <c r="E921" i="9"/>
  <c r="E942" i="9"/>
  <c r="E95" i="9"/>
  <c r="E92" i="9"/>
  <c r="E145" i="9"/>
  <c r="E469" i="9"/>
  <c r="E824" i="9"/>
  <c r="E702" i="9"/>
  <c r="E755" i="9"/>
  <c r="E752" i="9"/>
  <c r="E139" i="9"/>
  <c r="E290" i="9"/>
  <c r="E343" i="9"/>
  <c r="E340" i="9"/>
  <c r="E393" i="9"/>
  <c r="E635" i="9"/>
  <c r="E715" i="9"/>
  <c r="E684" i="9"/>
  <c r="E613" i="9"/>
  <c r="E303" i="9"/>
  <c r="E239" i="9"/>
  <c r="E934" i="9"/>
  <c r="E161" i="9"/>
  <c r="E662" i="9"/>
  <c r="E270" i="9"/>
  <c r="E323" i="9"/>
  <c r="E320" i="9"/>
  <c r="E821" i="9"/>
  <c r="E970" i="9"/>
  <c r="E39" i="9"/>
  <c r="E41" i="9"/>
  <c r="E741" i="9"/>
  <c r="E795" i="9"/>
  <c r="E504" i="9"/>
  <c r="E397" i="9"/>
  <c r="E804" i="9"/>
  <c r="E286" i="9"/>
  <c r="E339" i="9"/>
  <c r="E592" i="9"/>
  <c r="E140" i="9"/>
  <c r="E480" i="9"/>
  <c r="E291" i="9"/>
  <c r="E843" i="9"/>
  <c r="E466" i="9"/>
  <c r="E519" i="9"/>
  <c r="E516" i="9"/>
  <c r="E569" i="9"/>
  <c r="E109" i="9"/>
  <c r="E461" i="9"/>
  <c r="E946" i="9"/>
  <c r="E356" i="9"/>
  <c r="E438" i="9"/>
  <c r="E939" i="9"/>
  <c r="E477" i="9"/>
  <c r="E578" i="9"/>
  <c r="E631" i="9"/>
  <c r="E628" i="9"/>
  <c r="E681" i="9"/>
  <c r="E750" i="9"/>
  <c r="E810" i="9"/>
  <c r="E927" i="9"/>
  <c r="E924" i="9"/>
  <c r="E977" i="9"/>
  <c r="E40" i="9"/>
  <c r="E510" i="9"/>
  <c r="E563" i="9"/>
  <c r="E560" i="9"/>
  <c r="E342" i="9"/>
  <c r="E98" i="9"/>
  <c r="E151" i="9"/>
  <c r="E148" i="9"/>
  <c r="E201" i="9"/>
  <c r="E822" i="9"/>
  <c r="E918" i="9"/>
  <c r="C30" i="18"/>
  <c r="E8" i="9"/>
  <c r="E998" i="9"/>
  <c r="E37" i="9"/>
  <c r="E943" i="9"/>
  <c r="E495" i="9"/>
  <c r="E475" i="9"/>
  <c r="E417" i="9"/>
  <c r="E203" i="9"/>
  <c r="E334" i="9"/>
  <c r="E387" i="9"/>
  <c r="E384" i="9"/>
  <c r="E949" i="9"/>
  <c r="E63" i="9"/>
  <c r="E60" i="9"/>
  <c r="E113" i="9"/>
  <c r="E902" i="9"/>
  <c r="E280" i="9"/>
  <c r="E301" i="9"/>
  <c r="E637" i="9"/>
  <c r="E996" i="9"/>
  <c r="E350" i="9"/>
  <c r="E403" i="9"/>
  <c r="E400" i="9"/>
  <c r="E645" i="9"/>
  <c r="E666" i="9"/>
  <c r="E719" i="9"/>
  <c r="E33" i="9"/>
  <c r="E72" i="9"/>
  <c r="E530" i="9"/>
  <c r="E583" i="9"/>
  <c r="E580" i="9"/>
  <c r="E633" i="9"/>
  <c r="E365" i="9"/>
  <c r="E589" i="9"/>
  <c r="E19" i="9"/>
  <c r="E484" i="9"/>
  <c r="E566" i="9"/>
  <c r="E104" i="9"/>
  <c r="E541" i="9"/>
  <c r="E642" i="9"/>
  <c r="E695" i="9"/>
  <c r="E692" i="9"/>
  <c r="E745" i="9"/>
  <c r="E814" i="9"/>
  <c r="E874" i="9"/>
  <c r="E991" i="9"/>
  <c r="E988" i="9"/>
  <c r="E261" i="9"/>
  <c r="E296" i="9"/>
  <c r="E574" i="9"/>
  <c r="E627" i="9"/>
  <c r="E624" i="9"/>
  <c r="E598" i="9"/>
  <c r="E162" i="9"/>
  <c r="E215" i="9"/>
  <c r="E212" i="9"/>
  <c r="E265" i="9"/>
  <c r="E107" i="9"/>
  <c r="E219" i="9"/>
  <c r="E122" i="9"/>
  <c r="E236" i="9"/>
  <c r="E634" i="9"/>
  <c r="E698" i="9"/>
  <c r="E166" i="9"/>
  <c r="E620" i="9"/>
  <c r="E742" i="9"/>
  <c r="E142" i="9"/>
  <c r="E195" i="9"/>
  <c r="E192" i="9"/>
  <c r="E309" i="9"/>
  <c r="E842" i="9"/>
  <c r="E895" i="9"/>
  <c r="E892" i="9"/>
  <c r="E421" i="9"/>
  <c r="C65" i="18"/>
  <c r="E267" i="9"/>
  <c r="E31" i="9"/>
  <c r="E856" i="9"/>
  <c r="E420" i="9"/>
  <c r="E94" i="9"/>
  <c r="E211" i="9"/>
  <c r="E208" i="9"/>
  <c r="E325" i="9"/>
  <c r="E474" i="9"/>
  <c r="E527" i="9"/>
  <c r="E524" i="9"/>
  <c r="E577" i="9"/>
  <c r="E557" i="9"/>
  <c r="E867" i="9"/>
  <c r="E864" i="9"/>
  <c r="E9" i="9"/>
  <c r="C31" i="18"/>
  <c r="E416" i="9"/>
  <c r="E848" i="9"/>
  <c r="E911" i="9"/>
  <c r="E565" i="9"/>
  <c r="C56" i="18"/>
  <c r="E460" i="9"/>
  <c r="E800" i="9"/>
  <c r="C59" i="18"/>
  <c r="E381" i="9"/>
  <c r="E850" i="9"/>
  <c r="E903" i="9"/>
  <c r="E900" i="9"/>
  <c r="E953" i="9"/>
  <c r="E854" i="9"/>
  <c r="E50" i="9"/>
  <c r="E487" i="9"/>
  <c r="E932" i="9"/>
  <c r="E27" i="9"/>
  <c r="E488" i="9"/>
  <c r="E989" i="9"/>
  <c r="E962" i="9"/>
  <c r="E23" i="9"/>
  <c r="E21" i="9"/>
  <c r="E110" i="9"/>
  <c r="E170" i="9"/>
  <c r="E287" i="9"/>
  <c r="E284" i="9"/>
  <c r="E337" i="9"/>
  <c r="E789" i="9"/>
  <c r="E621" i="9"/>
  <c r="E894" i="9"/>
  <c r="E947" i="9"/>
  <c r="E944" i="9"/>
  <c r="E907" i="9"/>
  <c r="E482" i="9"/>
  <c r="E535" i="9"/>
  <c r="E532" i="9"/>
  <c r="E585" i="9"/>
  <c r="E376" i="9"/>
  <c r="E472" i="9"/>
  <c r="E6" i="9"/>
  <c r="C28" i="18"/>
  <c r="E378" i="9"/>
  <c r="E486" i="9"/>
  <c r="E737" i="9"/>
  <c r="E184" i="9"/>
  <c r="E879" i="9"/>
  <c r="E646" i="9"/>
  <c r="E985" i="9"/>
  <c r="E974" i="9"/>
  <c r="E43" i="9"/>
  <c r="E49" i="9"/>
  <c r="E650" i="9"/>
  <c r="E703" i="9"/>
  <c r="E700" i="9"/>
  <c r="E753" i="9"/>
  <c r="E470" i="9"/>
  <c r="E454" i="9"/>
  <c r="E88" i="9"/>
  <c r="E871" i="9"/>
  <c r="E793" i="9"/>
  <c r="E990" i="9"/>
  <c r="E16" i="9"/>
  <c r="E69" i="9"/>
  <c r="E282" i="9"/>
  <c r="E335" i="9"/>
  <c r="E332" i="9"/>
  <c r="E385" i="9"/>
  <c r="E763" i="9"/>
  <c r="E675" i="9"/>
  <c r="E661" i="9"/>
  <c r="E858" i="9"/>
  <c r="E705" i="9"/>
  <c r="E736" i="9"/>
  <c r="E966" i="9"/>
  <c r="D11" i="22"/>
  <c r="D12" i="22" s="1"/>
  <c r="D14" i="22" s="1"/>
  <c r="E402" i="9"/>
  <c r="E452" i="9"/>
  <c r="E568" i="9"/>
  <c r="E205" i="9"/>
  <c r="E292" i="9"/>
  <c r="E875" i="9"/>
  <c r="E514" i="9"/>
  <c r="E567" i="9"/>
  <c r="E564" i="9"/>
  <c r="E617" i="9"/>
  <c r="E686" i="9"/>
  <c r="E746" i="9"/>
  <c r="E863" i="9"/>
  <c r="E860" i="9"/>
  <c r="E913" i="9"/>
  <c r="E811" i="9"/>
  <c r="E446" i="9"/>
  <c r="E499" i="9"/>
  <c r="E496" i="9"/>
  <c r="E70" i="9"/>
  <c r="E34" i="9"/>
  <c r="E87" i="9"/>
  <c r="E84" i="9"/>
  <c r="E137" i="9"/>
  <c r="E582" i="9"/>
  <c r="E678" i="9"/>
  <c r="C47" i="18"/>
  <c r="E175" i="9"/>
  <c r="E536" i="9"/>
  <c r="E186" i="9"/>
  <c r="E440" i="9"/>
  <c r="E108" i="9"/>
  <c r="E696" i="9"/>
  <c r="E14" i="9"/>
  <c r="E67" i="9"/>
  <c r="E64" i="9"/>
  <c r="E117" i="9"/>
  <c r="E714" i="9"/>
  <c r="E767" i="9"/>
  <c r="E764" i="9"/>
  <c r="E817" i="9"/>
  <c r="E726" i="9"/>
  <c r="E710" i="9"/>
  <c r="E328" i="9"/>
  <c r="E36" i="9"/>
  <c r="C45" i="18"/>
  <c r="E83" i="9"/>
  <c r="E80" i="9"/>
  <c r="E143" i="9"/>
  <c r="E483" i="9"/>
  <c r="E453" i="9"/>
  <c r="E806" i="9"/>
  <c r="E210" i="9"/>
  <c r="E263" i="9"/>
  <c r="E260" i="9"/>
  <c r="E313" i="9"/>
  <c r="E827" i="9"/>
  <c r="E408" i="9"/>
  <c r="E626" i="9"/>
  <c r="E999" i="9"/>
  <c r="E118" i="9"/>
  <c r="E619" i="9"/>
  <c r="E1000" i="9"/>
  <c r="E322" i="9"/>
  <c r="E375" i="9"/>
  <c r="E372" i="9"/>
  <c r="E425" i="9"/>
  <c r="E494" i="9"/>
  <c r="E554" i="9"/>
  <c r="E671" i="9"/>
  <c r="E668" i="9"/>
  <c r="E721" i="9"/>
  <c r="E59" i="9"/>
  <c r="E254" i="9"/>
  <c r="E307" i="9"/>
  <c r="E304" i="9"/>
  <c r="E597" i="9"/>
  <c r="E445" i="9"/>
  <c r="E866" i="9"/>
  <c r="E919" i="9"/>
  <c r="E916" i="9"/>
  <c r="E969" i="9"/>
  <c r="E925" i="9"/>
  <c r="C48" i="18"/>
  <c r="E940" i="9"/>
  <c r="E250" i="9"/>
  <c r="E442" i="9"/>
  <c r="E237" i="9"/>
  <c r="E364" i="9"/>
  <c r="E749" i="9"/>
  <c r="E78" i="9"/>
  <c r="E131" i="9"/>
  <c r="E128" i="9"/>
  <c r="E181" i="9"/>
  <c r="E778" i="9"/>
  <c r="E831" i="9"/>
  <c r="E828" i="9"/>
  <c r="E945" i="9"/>
  <c r="E982" i="9"/>
  <c r="E507" i="9"/>
  <c r="E600" i="9"/>
  <c r="E228" i="9"/>
  <c r="E30" i="9"/>
  <c r="E147" i="9"/>
  <c r="E144" i="9"/>
  <c r="E197" i="9"/>
  <c r="E410" i="9"/>
  <c r="E463" i="9"/>
  <c r="E513" i="9"/>
  <c r="E75" i="9"/>
  <c r="E274" i="9"/>
  <c r="E327" i="9"/>
  <c r="E324" i="9"/>
  <c r="E377" i="9"/>
  <c r="E56" i="9"/>
  <c r="E664" i="9"/>
  <c r="E690" i="9"/>
  <c r="E100" i="9"/>
  <c r="E182" i="9"/>
  <c r="E683" i="9"/>
  <c r="E157" i="9"/>
  <c r="E386" i="9"/>
  <c r="E439" i="9"/>
  <c r="E436" i="9"/>
  <c r="E489" i="9"/>
  <c r="E558" i="9"/>
  <c r="E618" i="9"/>
  <c r="E735" i="9"/>
  <c r="E732" i="9"/>
  <c r="E785" i="9"/>
  <c r="E299" i="9"/>
  <c r="E318" i="9"/>
  <c r="E371" i="9"/>
  <c r="E368" i="9"/>
  <c r="E757" i="9"/>
  <c r="E701" i="9"/>
  <c r="E930" i="9"/>
  <c r="E983" i="9"/>
  <c r="E980" i="9"/>
  <c r="E102" i="9"/>
  <c r="E150" i="9"/>
  <c r="C46" i="18"/>
  <c r="E429" i="9"/>
  <c r="E609" i="9"/>
  <c r="E225" i="9"/>
  <c r="E955" i="9"/>
  <c r="E623" i="9"/>
  <c r="E216" i="9"/>
  <c r="E765" i="9"/>
  <c r="E910" i="9"/>
  <c r="E963" i="9"/>
  <c r="E960" i="9"/>
  <c r="E586" i="9"/>
  <c r="E639" i="9"/>
  <c r="E636" i="9"/>
  <c r="E689" i="9"/>
  <c r="E198" i="9"/>
  <c r="E214" i="9"/>
  <c r="E859" i="9"/>
  <c r="E615" i="9"/>
  <c r="E729" i="9"/>
  <c r="E926" i="9"/>
  <c r="E979" i="9"/>
  <c r="E976" i="9"/>
  <c r="E218" i="9"/>
  <c r="E271" i="9"/>
  <c r="E268" i="9"/>
  <c r="E321" i="9"/>
  <c r="E251" i="9"/>
  <c r="E611" i="9"/>
  <c r="E608" i="9"/>
  <c r="E981" i="9"/>
  <c r="C58" i="18"/>
  <c r="E897" i="9"/>
  <c r="E399" i="9"/>
  <c r="E229" i="9"/>
  <c r="E992" i="9"/>
  <c r="E32" i="9"/>
  <c r="E344" i="9"/>
  <c r="E594" i="9"/>
  <c r="E647" i="9"/>
  <c r="E644" i="9"/>
  <c r="E697" i="9"/>
  <c r="E877" i="9"/>
  <c r="E717" i="9"/>
  <c r="E167" i="9"/>
  <c r="E548" i="9"/>
  <c r="E630" i="9"/>
  <c r="E168" i="9"/>
  <c r="E605" i="9"/>
  <c r="E706" i="9"/>
  <c r="E759" i="9"/>
  <c r="E756" i="9"/>
  <c r="E809" i="9"/>
  <c r="E878" i="9"/>
  <c r="E938" i="9"/>
  <c r="E28" i="9"/>
  <c r="E81" i="9"/>
  <c r="E373" i="9"/>
  <c r="E552" i="9"/>
  <c r="E638" i="9"/>
  <c r="E691" i="9"/>
  <c r="E688" i="9"/>
  <c r="E870" i="9"/>
  <c r="E226" i="9"/>
  <c r="E279" i="9"/>
  <c r="E276" i="9"/>
  <c r="E329" i="9"/>
  <c r="E363" i="9"/>
  <c r="E459" i="9"/>
  <c r="C39" i="18"/>
  <c r="E283" i="9"/>
  <c r="E300" i="9"/>
  <c r="E890" i="9"/>
  <c r="E801" i="9"/>
  <c r="E826" i="9"/>
  <c r="E941" i="9"/>
  <c r="E968" i="9"/>
  <c r="E718" i="9"/>
  <c r="E771" i="9"/>
  <c r="E768" i="9"/>
  <c r="E394" i="9"/>
  <c r="E447" i="9"/>
  <c r="E444" i="9"/>
  <c r="E497" i="9"/>
  <c r="E357" i="9"/>
  <c r="E829" i="9"/>
  <c r="E91" i="9"/>
  <c r="E818" i="9"/>
  <c r="E537" i="9"/>
  <c r="E734" i="9"/>
  <c r="E787" i="9"/>
  <c r="E784" i="9"/>
  <c r="E26" i="9"/>
  <c r="E79" i="9"/>
  <c r="E76" i="9"/>
  <c r="E129" i="9"/>
  <c r="E773" i="9"/>
  <c r="E419" i="9"/>
  <c r="E672" i="9"/>
  <c r="E346" i="9"/>
  <c r="E908" i="9"/>
  <c r="E995" i="9"/>
  <c r="E257" i="9"/>
  <c r="E853" i="9"/>
  <c r="D31" i="22"/>
  <c r="E31" i="22" l="1"/>
  <c r="E676" i="17"/>
  <c r="E676" i="3"/>
  <c r="E95" i="17"/>
  <c r="E95" i="3"/>
  <c r="E775" i="17"/>
  <c r="E775" i="3"/>
  <c r="E287" i="17"/>
  <c r="E287" i="3"/>
  <c r="E874" i="17"/>
  <c r="E874" i="3"/>
  <c r="E942" i="17"/>
  <c r="E942" i="3"/>
  <c r="E634" i="17"/>
  <c r="E634" i="3"/>
  <c r="E233" i="17"/>
  <c r="E233" i="3"/>
  <c r="E325" i="17"/>
  <c r="E325" i="3"/>
  <c r="E980" i="17"/>
  <c r="E980" i="3"/>
  <c r="E693" i="17"/>
  <c r="E693" i="3"/>
  <c r="E964" i="17"/>
  <c r="E964" i="3"/>
  <c r="E220" i="17"/>
  <c r="E220" i="3"/>
  <c r="E613" i="17"/>
  <c r="E613" i="3"/>
  <c r="E106" i="17"/>
  <c r="E106" i="3"/>
  <c r="E705" i="17"/>
  <c r="E705" i="3"/>
  <c r="E322" i="17"/>
  <c r="E322" i="3"/>
  <c r="E739" i="17"/>
  <c r="E739" i="3"/>
  <c r="E440" i="17"/>
  <c r="E440" i="3"/>
  <c r="E687" i="17"/>
  <c r="E687" i="3"/>
  <c r="E668" i="17"/>
  <c r="E668" i="3"/>
  <c r="E331" i="17"/>
  <c r="E331" i="3"/>
  <c r="E467" i="17"/>
  <c r="E467" i="3"/>
  <c r="E151" i="17"/>
  <c r="E151" i="3"/>
  <c r="E511" i="17"/>
  <c r="E511" i="3"/>
  <c r="E835" i="17"/>
  <c r="E835" i="3"/>
  <c r="E135" i="17"/>
  <c r="E135" i="3"/>
  <c r="E241" i="17"/>
  <c r="E241" i="3"/>
  <c r="E923" i="17"/>
  <c r="E923" i="3"/>
  <c r="E308" i="17"/>
  <c r="E308" i="3"/>
  <c r="E725" i="17"/>
  <c r="E725" i="3"/>
  <c r="E498" i="17"/>
  <c r="E498" i="3"/>
  <c r="E326" i="17"/>
  <c r="E326" i="3"/>
  <c r="E1003" i="17"/>
  <c r="E1003" i="3"/>
  <c r="E317" i="17"/>
  <c r="E317" i="3"/>
  <c r="E810" i="17"/>
  <c r="E810" i="3"/>
  <c r="E84" i="17"/>
  <c r="E84" i="3"/>
  <c r="E332" i="17"/>
  <c r="E332" i="3"/>
  <c r="E768" i="17"/>
  <c r="E768" i="3"/>
  <c r="E68" i="17"/>
  <c r="E68" i="3"/>
  <c r="E112" i="17"/>
  <c r="E112" i="3"/>
  <c r="E179" i="17"/>
  <c r="E179" i="3"/>
  <c r="E141" i="17"/>
  <c r="E141" i="3"/>
  <c r="E74" i="17"/>
  <c r="E74" i="3"/>
  <c r="E815" i="17"/>
  <c r="E815" i="3"/>
  <c r="E750" i="17"/>
  <c r="E750" i="3"/>
  <c r="E571" i="17"/>
  <c r="E571" i="3"/>
  <c r="E209" i="17"/>
  <c r="E209" i="3"/>
  <c r="E862" i="17"/>
  <c r="E862" i="3"/>
  <c r="E389" i="17"/>
  <c r="E389" i="3"/>
  <c r="E73" i="17"/>
  <c r="E73" i="3"/>
  <c r="E875" i="17"/>
  <c r="E875" i="3"/>
  <c r="E757" i="17"/>
  <c r="E757" i="3"/>
  <c r="E53" i="17"/>
  <c r="E53" i="3"/>
  <c r="E650" i="17"/>
  <c r="E650" i="3"/>
  <c r="E490" i="17"/>
  <c r="E490" i="3"/>
  <c r="E10" i="17"/>
  <c r="E10" i="3"/>
  <c r="E55" i="18" s="1"/>
  <c r="E589" i="17"/>
  <c r="E589" i="3"/>
  <c r="E911" i="17"/>
  <c r="E911" i="3"/>
  <c r="E625" i="17"/>
  <c r="E625" i="3"/>
  <c r="E291" i="17"/>
  <c r="E291" i="3"/>
  <c r="E27" i="17"/>
  <c r="E27" i="3"/>
  <c r="E31" i="17"/>
  <c r="E31" i="3"/>
  <c r="E858" i="17"/>
  <c r="E858" i="3"/>
  <c r="E854" i="17"/>
  <c r="E854" i="3"/>
  <c r="E464" i="17"/>
  <c r="E464" i="3"/>
  <c r="E852" i="17"/>
  <c r="E852" i="3"/>
  <c r="E561" i="17"/>
  <c r="E561" i="3"/>
  <c r="E478" i="17"/>
  <c r="E478" i="3"/>
  <c r="E98" i="17"/>
  <c r="E98" i="3"/>
  <c r="E271" i="17"/>
  <c r="E271" i="3"/>
  <c r="E899" i="17"/>
  <c r="E899" i="3"/>
  <c r="E199" i="17"/>
  <c r="E199" i="3"/>
  <c r="E170" i="17"/>
  <c r="E170" i="3"/>
  <c r="E126" i="17"/>
  <c r="E126" i="3"/>
  <c r="E216" i="17"/>
  <c r="E216" i="3"/>
  <c r="E628" i="17"/>
  <c r="E628" i="3"/>
  <c r="E265" i="17"/>
  <c r="E265" i="3"/>
  <c r="E818" i="17"/>
  <c r="E818" i="3"/>
  <c r="E646" i="17"/>
  <c r="E646" i="3"/>
  <c r="E488" i="17"/>
  <c r="E488" i="3"/>
  <c r="E637" i="17"/>
  <c r="E637" i="3"/>
  <c r="E76" i="17"/>
  <c r="E76" i="3"/>
  <c r="E649" i="17"/>
  <c r="E649" i="3"/>
  <c r="E1000" i="17"/>
  <c r="E1000" i="3"/>
  <c r="E906" i="17"/>
  <c r="E906" i="3"/>
  <c r="E953" i="17"/>
  <c r="E953" i="3"/>
  <c r="E207" i="17"/>
  <c r="E207" i="3"/>
  <c r="E947" i="17"/>
  <c r="E947" i="3"/>
  <c r="E12" i="17"/>
  <c r="E41" i="18" s="1"/>
  <c r="E12" i="3"/>
  <c r="E57" i="18" s="1"/>
  <c r="E826" i="17"/>
  <c r="E826" i="3"/>
  <c r="E102" i="17"/>
  <c r="E102" i="3"/>
  <c r="E514" i="17"/>
  <c r="E514" i="3"/>
  <c r="E931" i="17"/>
  <c r="E931" i="3"/>
  <c r="E632" i="17"/>
  <c r="E632" i="3"/>
  <c r="E943" i="17"/>
  <c r="E943" i="3"/>
  <c r="E465" i="17"/>
  <c r="E465" i="3"/>
  <c r="E523" i="17"/>
  <c r="E523" i="3"/>
  <c r="E484" i="17"/>
  <c r="E484" i="3"/>
  <c r="E290" i="17"/>
  <c r="E290" i="3"/>
  <c r="E799" i="17"/>
  <c r="E799" i="3"/>
  <c r="E974" i="17"/>
  <c r="E974" i="3"/>
  <c r="E274" i="17"/>
  <c r="E274" i="3"/>
  <c r="E243" i="17"/>
  <c r="E243" i="3"/>
  <c r="E719" i="17"/>
  <c r="E719" i="3"/>
  <c r="E347" i="17"/>
  <c r="E347" i="3"/>
  <c r="E759" i="17"/>
  <c r="E759" i="3"/>
  <c r="E149" i="17"/>
  <c r="E149" i="3"/>
  <c r="E925" i="17"/>
  <c r="E925" i="3"/>
  <c r="E673" i="17"/>
  <c r="E673" i="3"/>
  <c r="E235" i="17"/>
  <c r="E235" i="3"/>
  <c r="E712" i="17"/>
  <c r="E712" i="3"/>
  <c r="E57" i="17"/>
  <c r="E57" i="3"/>
  <c r="E159" i="17"/>
  <c r="E159" i="3"/>
  <c r="E551" i="17"/>
  <c r="E551" i="3"/>
  <c r="E340" i="17"/>
  <c r="E340" i="3"/>
  <c r="E592" i="17"/>
  <c r="E592" i="3"/>
  <c r="E276" i="17"/>
  <c r="E276" i="3"/>
  <c r="E145" i="17"/>
  <c r="E145" i="3"/>
  <c r="E960" i="17"/>
  <c r="E960" i="3"/>
  <c r="E260" i="17"/>
  <c r="E260" i="3"/>
  <c r="E880" i="17"/>
  <c r="E880" i="3"/>
  <c r="E549" i="17"/>
  <c r="E549" i="3"/>
  <c r="E417" i="17"/>
  <c r="E417" i="3"/>
  <c r="E742" i="17"/>
  <c r="E742" i="3"/>
  <c r="E183" i="17"/>
  <c r="E183" i="3"/>
  <c r="E544" i="17"/>
  <c r="E544" i="3"/>
  <c r="E301" i="17"/>
  <c r="E301" i="3"/>
  <c r="E812" i="17"/>
  <c r="E812" i="3"/>
  <c r="E438" i="17"/>
  <c r="E438" i="3"/>
  <c r="E136" i="17"/>
  <c r="E136" i="3"/>
  <c r="E656" i="17"/>
  <c r="E656" i="3"/>
  <c r="E153" i="17"/>
  <c r="E153" i="3"/>
  <c r="E784" i="17"/>
  <c r="E784" i="3"/>
  <c r="E468" i="17"/>
  <c r="E468" i="3"/>
  <c r="E849" i="17"/>
  <c r="E849" i="3"/>
  <c r="E191" i="17"/>
  <c r="E191" i="3"/>
  <c r="E78" i="17"/>
  <c r="E78" i="3"/>
  <c r="E527" i="17"/>
  <c r="E527" i="3"/>
  <c r="E176" i="17"/>
  <c r="E176" i="3"/>
  <c r="E204" i="17"/>
  <c r="E204" i="3"/>
  <c r="E475" i="17"/>
  <c r="E475" i="3"/>
  <c r="E887" i="17"/>
  <c r="E887" i="3"/>
  <c r="E277" i="17"/>
  <c r="E277" i="3"/>
  <c r="E50" i="17"/>
  <c r="E50" i="3"/>
  <c r="E801" i="17"/>
  <c r="E801" i="3"/>
  <c r="E427" i="17"/>
  <c r="E427" i="3"/>
  <c r="E840" i="17"/>
  <c r="E840" i="3"/>
  <c r="E807" i="17"/>
  <c r="E807" i="3"/>
  <c r="E660" i="17"/>
  <c r="E660" i="3"/>
  <c r="E374" i="17"/>
  <c r="E374" i="3"/>
  <c r="E373" i="17"/>
  <c r="E373" i="3"/>
  <c r="E644" i="17"/>
  <c r="E644" i="3"/>
  <c r="E842" i="17"/>
  <c r="E842" i="3"/>
  <c r="E819" i="17"/>
  <c r="E819" i="3"/>
  <c r="E991" i="17"/>
  <c r="E991" i="3"/>
  <c r="E411" i="17"/>
  <c r="E411" i="3"/>
  <c r="E823" i="17"/>
  <c r="E823" i="3"/>
  <c r="E213" i="17"/>
  <c r="E213" i="3"/>
  <c r="E21" i="17"/>
  <c r="E21" i="3"/>
  <c r="E737" i="17"/>
  <c r="E737" i="3"/>
  <c r="E299" i="17"/>
  <c r="E299" i="3"/>
  <c r="E776" i="17"/>
  <c r="E776" i="3"/>
  <c r="E292" i="17"/>
  <c r="E292" i="3"/>
  <c r="E599" i="17"/>
  <c r="E599" i="3"/>
  <c r="E182" i="17"/>
  <c r="E182" i="3"/>
  <c r="E309" i="17"/>
  <c r="E309" i="3"/>
  <c r="E580" i="17"/>
  <c r="E580" i="3"/>
  <c r="E937" i="17"/>
  <c r="E937" i="3"/>
  <c r="E563" i="17"/>
  <c r="E563" i="3"/>
  <c r="E636" i="17"/>
  <c r="E636" i="3"/>
  <c r="E550" i="17"/>
  <c r="E550" i="3"/>
  <c r="E962" i="17"/>
  <c r="E962" i="3"/>
  <c r="E352" i="17"/>
  <c r="E352" i="3"/>
  <c r="E109" i="17"/>
  <c r="E109" i="3"/>
  <c r="E118" i="17"/>
  <c r="E118" i="3"/>
  <c r="E548" i="17"/>
  <c r="E548" i="3"/>
  <c r="E521" i="17"/>
  <c r="E521" i="3"/>
  <c r="E848" i="17"/>
  <c r="E848" i="3"/>
  <c r="E532" i="17"/>
  <c r="E532" i="3"/>
  <c r="E861" i="17"/>
  <c r="E861" i="3"/>
  <c r="E245" i="17"/>
  <c r="E245" i="3"/>
  <c r="E516" i="17"/>
  <c r="E516" i="3"/>
  <c r="E933" i="17"/>
  <c r="E933" i="3"/>
  <c r="E766" i="17"/>
  <c r="E766" i="3"/>
  <c r="E77" i="17"/>
  <c r="E77" i="3"/>
  <c r="E921" i="17"/>
  <c r="E921" i="3"/>
  <c r="E575" i="17"/>
  <c r="E575" i="3"/>
  <c r="E686" i="17"/>
  <c r="E686" i="3"/>
  <c r="E507" i="17"/>
  <c r="E507" i="3"/>
  <c r="E314" i="17"/>
  <c r="E314" i="3"/>
  <c r="E316" i="17"/>
  <c r="E316" i="3"/>
  <c r="E342" i="17"/>
  <c r="E342" i="3"/>
  <c r="E14" i="17"/>
  <c r="E14" i="3"/>
  <c r="E453" i="17"/>
  <c r="E453" i="3"/>
  <c r="E356" i="17"/>
  <c r="E356" i="3"/>
  <c r="E16" i="17"/>
  <c r="E16" i="3"/>
  <c r="E727" i="17"/>
  <c r="E727" i="3"/>
  <c r="E794" i="17"/>
  <c r="E794" i="3"/>
  <c r="E334" i="17"/>
  <c r="E334" i="3"/>
  <c r="E460" i="17"/>
  <c r="E460" i="3"/>
  <c r="E127" i="17"/>
  <c r="E127" i="3"/>
  <c r="E1006" i="17"/>
  <c r="E1006" i="3"/>
  <c r="E781" i="17"/>
  <c r="E781" i="3"/>
  <c r="E652" i="17"/>
  <c r="E652" i="3"/>
  <c r="E66" i="17"/>
  <c r="E66" i="3"/>
  <c r="E483" i="17"/>
  <c r="E483" i="3"/>
  <c r="E184" i="17"/>
  <c r="E184" i="3"/>
  <c r="E431" i="17"/>
  <c r="E431" i="3"/>
  <c r="E655" i="17"/>
  <c r="E655" i="3"/>
  <c r="E75" i="17"/>
  <c r="E75" i="3"/>
  <c r="E211" i="17"/>
  <c r="E211" i="3"/>
  <c r="E866" i="17"/>
  <c r="E866" i="3"/>
  <c r="E941" i="17"/>
  <c r="E941" i="3"/>
  <c r="E579" i="17"/>
  <c r="E579" i="3"/>
  <c r="E850" i="17"/>
  <c r="E850" i="3"/>
  <c r="E447" i="17"/>
  <c r="E447" i="3"/>
  <c r="E988" i="17"/>
  <c r="E988" i="3"/>
  <c r="E667" i="17"/>
  <c r="E667" i="3"/>
  <c r="E52" i="17"/>
  <c r="E52" i="3"/>
  <c r="E469" i="17"/>
  <c r="E469" i="3"/>
  <c r="E242" i="17"/>
  <c r="E242" i="3"/>
  <c r="E70" i="17"/>
  <c r="E70" i="3"/>
  <c r="E683" i="17"/>
  <c r="E683" i="3"/>
  <c r="E61" i="17"/>
  <c r="E61" i="3"/>
  <c r="E409" i="17"/>
  <c r="E409" i="3"/>
  <c r="E855" i="17"/>
  <c r="E855" i="3"/>
  <c r="E1005" i="17"/>
  <c r="E1005" i="3"/>
  <c r="E877" i="17"/>
  <c r="E877" i="3"/>
  <c r="E515" i="17"/>
  <c r="E515" i="3"/>
  <c r="E786" i="17"/>
  <c r="E786" i="3"/>
  <c r="E394" i="17"/>
  <c r="E394" i="3"/>
  <c r="E1007" i="17"/>
  <c r="E1007" i="3"/>
  <c r="E689" i="17"/>
  <c r="E689" i="3"/>
  <c r="E806" i="17"/>
  <c r="E806" i="3"/>
  <c r="E247" i="17"/>
  <c r="E247" i="3"/>
  <c r="E608" i="17"/>
  <c r="E608" i="3"/>
  <c r="E365" i="17"/>
  <c r="E365" i="3"/>
  <c r="E940" i="17"/>
  <c r="E940" i="3"/>
  <c r="E502" i="17"/>
  <c r="E502" i="3"/>
  <c r="E200" i="17"/>
  <c r="E200" i="3"/>
  <c r="E289" i="17"/>
  <c r="E289" i="3"/>
  <c r="E459" i="17"/>
  <c r="E459" i="3"/>
  <c r="E261" i="17"/>
  <c r="E261" i="3"/>
  <c r="E80" i="17"/>
  <c r="E80" i="3"/>
  <c r="E791" i="17"/>
  <c r="E791" i="3"/>
  <c r="E448" i="17"/>
  <c r="E448" i="3"/>
  <c r="E830" i="17"/>
  <c r="E830" i="3"/>
  <c r="E333" i="17"/>
  <c r="E333" i="3"/>
  <c r="E556" i="17"/>
  <c r="E556" i="3"/>
  <c r="E763" i="17"/>
  <c r="E763" i="3"/>
  <c r="E881" i="17"/>
  <c r="E881" i="3"/>
  <c r="E598" i="17"/>
  <c r="E598" i="3"/>
  <c r="E985" i="17"/>
  <c r="E985" i="3"/>
  <c r="E619" i="17"/>
  <c r="E619" i="3"/>
  <c r="E999" i="17"/>
  <c r="E999" i="3"/>
  <c r="E423" i="17"/>
  <c r="E423" i="3"/>
  <c r="E83" i="17"/>
  <c r="E83" i="3"/>
  <c r="E738" i="17"/>
  <c r="E738" i="3"/>
  <c r="E833" i="17"/>
  <c r="E833" i="3"/>
  <c r="E451" i="17"/>
  <c r="E451" i="3"/>
  <c r="E722" i="17"/>
  <c r="E722" i="3"/>
  <c r="E805" i="17"/>
  <c r="E805" i="3"/>
  <c r="E280" i="17"/>
  <c r="E280" i="3"/>
  <c r="E692" i="17"/>
  <c r="E692" i="3"/>
  <c r="E377" i="17"/>
  <c r="E377" i="3"/>
  <c r="E882" i="17"/>
  <c r="E882" i="3"/>
  <c r="E710" i="17"/>
  <c r="E710" i="3"/>
  <c r="E552" i="17"/>
  <c r="E552" i="3"/>
  <c r="E701" i="17"/>
  <c r="E701" i="3"/>
  <c r="E348" i="17"/>
  <c r="E348" i="3"/>
  <c r="E403" i="17"/>
  <c r="E403" i="3"/>
  <c r="E612" i="17"/>
  <c r="E612" i="3"/>
  <c r="E272" i="17"/>
  <c r="E272" i="3"/>
  <c r="E983" i="17"/>
  <c r="E983" i="3"/>
  <c r="E863" i="17"/>
  <c r="E863" i="3"/>
  <c r="E640" i="17"/>
  <c r="E640" i="3"/>
  <c r="E967" i="17"/>
  <c r="E967" i="3"/>
  <c r="E627" i="17"/>
  <c r="E627" i="3"/>
  <c r="E433" i="17"/>
  <c r="E433" i="3"/>
  <c r="E984" i="17"/>
  <c r="E984" i="3"/>
  <c r="E761" i="17"/>
  <c r="E761" i="3"/>
  <c r="E303" i="17"/>
  <c r="E303" i="3"/>
  <c r="E622" i="17"/>
  <c r="E622" i="3"/>
  <c r="E443" i="17"/>
  <c r="E443" i="3"/>
  <c r="E186" i="17"/>
  <c r="E186" i="3"/>
  <c r="E60" i="17"/>
  <c r="E60" i="3"/>
  <c r="E278" i="17"/>
  <c r="E278" i="3"/>
  <c r="E414" i="17"/>
  <c r="E414" i="3"/>
  <c r="E34" i="17"/>
  <c r="E34" i="3"/>
  <c r="E986" i="17"/>
  <c r="E986" i="3"/>
  <c r="E782" i="17"/>
  <c r="E782" i="3"/>
  <c r="E82" i="17"/>
  <c r="E82" i="3"/>
  <c r="E446" i="17"/>
  <c r="E446" i="3"/>
  <c r="E929" i="17"/>
  <c r="E929" i="3"/>
  <c r="E870" i="17"/>
  <c r="E870" i="3"/>
  <c r="E311" i="17"/>
  <c r="E311" i="3"/>
  <c r="E672" i="17"/>
  <c r="E672" i="3"/>
  <c r="E429" i="17"/>
  <c r="E429" i="3"/>
  <c r="E1004" i="17"/>
  <c r="E1004" i="3"/>
  <c r="E630" i="17"/>
  <c r="E630" i="3"/>
  <c r="E264" i="17"/>
  <c r="E264" i="3"/>
  <c r="E457" i="17"/>
  <c r="E457" i="3"/>
  <c r="E87" i="17"/>
  <c r="E87" i="3"/>
  <c r="E714" i="17"/>
  <c r="E714" i="3"/>
  <c r="E771" i="17"/>
  <c r="E771" i="3"/>
  <c r="E71" i="17"/>
  <c r="E71" i="3"/>
  <c r="E444" i="17"/>
  <c r="E444" i="3"/>
  <c r="E88" i="17"/>
  <c r="E88" i="3"/>
  <c r="E500" i="17"/>
  <c r="E500" i="3"/>
  <c r="E917" i="17"/>
  <c r="E917" i="3"/>
  <c r="E690" i="17"/>
  <c r="E690" i="3"/>
  <c r="E518" i="17"/>
  <c r="E518" i="3"/>
  <c r="E572" i="17"/>
  <c r="E572" i="3"/>
  <c r="E970" i="17"/>
  <c r="E970" i="3"/>
  <c r="E665" i="17"/>
  <c r="E665" i="3"/>
  <c r="E336" i="17"/>
  <c r="E336" i="3"/>
  <c r="E20" i="17"/>
  <c r="E20" i="3"/>
  <c r="E92" i="17"/>
  <c r="E92" i="3"/>
  <c r="E704" i="17"/>
  <c r="E704" i="3"/>
  <c r="E47" i="17"/>
  <c r="E47" i="3"/>
  <c r="E883" i="17"/>
  <c r="E883" i="3"/>
  <c r="E382" i="17"/>
  <c r="E382" i="3"/>
  <c r="E536" i="17"/>
  <c r="E536" i="3"/>
  <c r="E948" i="17"/>
  <c r="E948" i="3"/>
  <c r="E793" i="17"/>
  <c r="E793" i="3"/>
  <c r="E174" i="17"/>
  <c r="E174" i="3"/>
  <c r="E966" i="17"/>
  <c r="E966" i="3"/>
  <c r="E936" i="17"/>
  <c r="E936" i="3"/>
  <c r="E957" i="17"/>
  <c r="E957" i="3"/>
  <c r="E385" i="17"/>
  <c r="E385" i="3"/>
  <c r="E420" i="17"/>
  <c r="E420" i="3"/>
  <c r="E581" i="17"/>
  <c r="E581" i="3"/>
  <c r="E329" i="17"/>
  <c r="E329" i="3"/>
  <c r="E424" i="17"/>
  <c r="E424" i="3"/>
  <c r="E846" i="17"/>
  <c r="E846" i="3"/>
  <c r="E146" i="17"/>
  <c r="E146" i="3"/>
  <c r="E702" i="17"/>
  <c r="E702" i="3"/>
  <c r="E223" i="17"/>
  <c r="E223" i="3"/>
  <c r="E219" i="17"/>
  <c r="E219" i="3"/>
  <c r="E631" i="17"/>
  <c r="E631" i="3"/>
  <c r="E992" i="17"/>
  <c r="E992" i="3"/>
  <c r="E749" i="17"/>
  <c r="E749" i="3"/>
  <c r="E545" i="17"/>
  <c r="E545" i="3"/>
  <c r="E23" i="17"/>
  <c r="E23" i="3"/>
  <c r="E584" i="17"/>
  <c r="E584" i="3"/>
  <c r="E37" i="17"/>
  <c r="E37" i="3"/>
  <c r="E404" i="17"/>
  <c r="E404" i="3"/>
  <c r="E641" i="17"/>
  <c r="E641" i="3"/>
  <c r="E117" i="17"/>
  <c r="E117" i="3"/>
  <c r="E388" i="17"/>
  <c r="E388" i="3"/>
  <c r="E421" i="17"/>
  <c r="E421" i="3"/>
  <c r="E41" i="17"/>
  <c r="E41" i="3"/>
  <c r="E205" i="17"/>
  <c r="E205" i="3"/>
  <c r="E346" i="17"/>
  <c r="E346" i="3"/>
  <c r="E44" i="17"/>
  <c r="E44" i="3"/>
  <c r="E814" i="17"/>
  <c r="E814" i="3"/>
  <c r="E635" i="17"/>
  <c r="E635" i="3"/>
  <c r="E442" i="17"/>
  <c r="E442" i="3"/>
  <c r="E113" i="17"/>
  <c r="E113" i="3"/>
  <c r="E470" i="17"/>
  <c r="E470" i="3"/>
  <c r="E144" i="17"/>
  <c r="E144" i="3"/>
  <c r="E808" i="17"/>
  <c r="E808" i="3"/>
  <c r="E745" i="17"/>
  <c r="E745" i="3"/>
  <c r="E825" i="17"/>
  <c r="E825" i="3"/>
  <c r="E666" i="17"/>
  <c r="E666" i="3"/>
  <c r="E307" i="17"/>
  <c r="E307" i="3"/>
  <c r="E639" i="17"/>
  <c r="E639" i="3"/>
  <c r="E294" i="17"/>
  <c r="E294" i="3"/>
  <c r="E706" i="17"/>
  <c r="E706" i="3"/>
  <c r="E96" i="17"/>
  <c r="E96" i="3"/>
  <c r="E824" i="17"/>
  <c r="E824" i="3"/>
  <c r="E236" i="17"/>
  <c r="E236" i="3"/>
  <c r="E913" i="17"/>
  <c r="E913" i="3"/>
  <c r="E715" i="17"/>
  <c r="E715" i="3"/>
  <c r="E620" i="17"/>
  <c r="E620" i="3"/>
  <c r="E968" i="17"/>
  <c r="E968" i="3"/>
  <c r="E345" i="17"/>
  <c r="E345" i="3"/>
  <c r="E935" i="17"/>
  <c r="E935" i="3"/>
  <c r="E595" i="17"/>
  <c r="E595" i="3"/>
  <c r="E279" i="17"/>
  <c r="E279" i="3"/>
  <c r="E252" i="17"/>
  <c r="E252" i="3"/>
  <c r="E963" i="17"/>
  <c r="E963" i="3"/>
  <c r="E263" i="17"/>
  <c r="E263" i="3"/>
  <c r="E426" i="17"/>
  <c r="E426" i="3"/>
  <c r="E435" i="17"/>
  <c r="E435" i="3"/>
  <c r="E845" i="17"/>
  <c r="E845" i="3"/>
  <c r="E908" i="17"/>
  <c r="E908" i="3"/>
  <c r="E130" i="17"/>
  <c r="E130" i="3"/>
  <c r="E547" i="17"/>
  <c r="E547" i="3"/>
  <c r="E248" i="17"/>
  <c r="E248" i="3"/>
  <c r="E495" i="17"/>
  <c r="E495" i="3"/>
  <c r="E927" i="17"/>
  <c r="E927" i="3"/>
  <c r="E139" i="17"/>
  <c r="E139" i="3"/>
  <c r="E773" i="17"/>
  <c r="E773" i="3"/>
  <c r="E969" i="17"/>
  <c r="E969" i="3"/>
  <c r="E100" i="17"/>
  <c r="E100" i="3"/>
  <c r="E787" i="17"/>
  <c r="E787" i="3"/>
  <c r="E471" i="17"/>
  <c r="E471" i="3"/>
  <c r="E817" i="17"/>
  <c r="E817" i="3"/>
  <c r="E181" i="17"/>
  <c r="E181" i="3"/>
  <c r="E452" i="17"/>
  <c r="E452" i="3"/>
  <c r="E677" i="17"/>
  <c r="E677" i="3"/>
  <c r="E510" i="17"/>
  <c r="E510" i="3"/>
  <c r="E124" i="17"/>
  <c r="E124" i="3"/>
  <c r="E422" i="17"/>
  <c r="E422" i="3"/>
  <c r="E834" i="17"/>
  <c r="E834" i="3"/>
  <c r="E224" i="17"/>
  <c r="E224" i="3"/>
  <c r="E952" i="17"/>
  <c r="E952" i="3"/>
  <c r="E428" i="17"/>
  <c r="E428" i="3"/>
  <c r="E29" i="17"/>
  <c r="E29" i="3"/>
  <c r="E843" i="17"/>
  <c r="E843" i="3"/>
  <c r="E979" i="17"/>
  <c r="E979" i="3"/>
  <c r="E663" i="17"/>
  <c r="E663" i="3"/>
  <c r="E554" i="17"/>
  <c r="E554" i="3"/>
  <c r="E320" i="17"/>
  <c r="E320" i="3"/>
  <c r="E647" i="17"/>
  <c r="E647" i="3"/>
  <c r="E318" i="17"/>
  <c r="E318" i="3"/>
  <c r="E809" i="17"/>
  <c r="E809" i="3"/>
  <c r="E895" i="17"/>
  <c r="E895" i="3"/>
  <c r="E358" i="17"/>
  <c r="E358" i="3"/>
  <c r="E770" i="17"/>
  <c r="E770" i="3"/>
  <c r="E160" i="17"/>
  <c r="E160" i="3"/>
  <c r="E888" i="17"/>
  <c r="E888" i="3"/>
  <c r="E364" i="17"/>
  <c r="E364" i="3"/>
  <c r="E977" i="17"/>
  <c r="E977" i="3"/>
  <c r="E779" i="17"/>
  <c r="E779" i="3"/>
  <c r="E729" i="17"/>
  <c r="E729" i="3"/>
  <c r="E546" i="17"/>
  <c r="E546" i="3"/>
  <c r="E298" i="17"/>
  <c r="E298" i="3"/>
  <c r="E256" i="17"/>
  <c r="E256" i="3"/>
  <c r="E583" i="17"/>
  <c r="E583" i="3"/>
  <c r="E62" i="17"/>
  <c r="E62" i="3"/>
  <c r="E297" i="17"/>
  <c r="E297" i="3"/>
  <c r="E653" i="17"/>
  <c r="E653" i="3"/>
  <c r="E140" i="17"/>
  <c r="E140" i="3"/>
  <c r="E865" i="17"/>
  <c r="E865" i="3"/>
  <c r="E355" i="17"/>
  <c r="E355" i="3"/>
  <c r="E56" i="17"/>
  <c r="E56" i="3"/>
  <c r="E26" i="17"/>
  <c r="E26" i="3"/>
  <c r="E208" i="17"/>
  <c r="E208" i="3"/>
  <c r="E164" i="17"/>
  <c r="E164" i="3"/>
  <c r="E851" i="17"/>
  <c r="E851" i="3"/>
  <c r="E535" i="17"/>
  <c r="E535" i="3"/>
  <c r="E42" i="17"/>
  <c r="E42" i="3"/>
  <c r="E192" i="17"/>
  <c r="E192" i="3"/>
  <c r="E519" i="17"/>
  <c r="E519" i="3"/>
  <c r="E732" i="17"/>
  <c r="E732" i="3"/>
  <c r="E81" i="17"/>
  <c r="E81" i="3"/>
  <c r="E24" i="17"/>
  <c r="E24" i="3"/>
  <c r="E436" i="17"/>
  <c r="E436" i="3"/>
  <c r="E853" i="17"/>
  <c r="E853" i="3"/>
  <c r="E626" i="17"/>
  <c r="E626" i="3"/>
  <c r="E454" i="17"/>
  <c r="E454" i="3"/>
  <c r="E168" i="17"/>
  <c r="E168" i="3"/>
  <c r="E445" i="17"/>
  <c r="E445" i="3"/>
  <c r="E351" i="17"/>
  <c r="E351" i="3"/>
  <c r="E11" i="17"/>
  <c r="E11" i="3"/>
  <c r="E606" i="17"/>
  <c r="E606" i="3"/>
  <c r="E359" i="17"/>
  <c r="E359" i="3"/>
  <c r="E990" i="17"/>
  <c r="E990" i="3"/>
  <c r="E674" i="17"/>
  <c r="E674" i="3"/>
  <c r="E577" i="17"/>
  <c r="E577" i="3"/>
  <c r="E437" i="17"/>
  <c r="E437" i="3"/>
  <c r="E708" i="17"/>
  <c r="E708" i="3"/>
  <c r="E892" i="17"/>
  <c r="E892" i="3"/>
  <c r="E48" i="17"/>
  <c r="E48" i="3"/>
  <c r="E728" i="17"/>
  <c r="E728" i="3"/>
  <c r="E169" i="17"/>
  <c r="E169" i="3"/>
  <c r="E250" i="17"/>
  <c r="E250" i="3"/>
  <c r="E366" i="17"/>
  <c r="E366" i="3"/>
  <c r="E187" i="17"/>
  <c r="E187" i="3"/>
  <c r="E162" i="17"/>
  <c r="E162" i="3"/>
  <c r="E522" i="17"/>
  <c r="E522" i="3"/>
  <c r="E22" i="17"/>
  <c r="E22" i="3"/>
  <c r="E158" i="17"/>
  <c r="E158" i="3"/>
  <c r="E669" i="17"/>
  <c r="E669" i="3"/>
  <c r="E1001" i="17"/>
  <c r="E1001" i="3"/>
  <c r="E526" i="17"/>
  <c r="E526" i="3"/>
  <c r="E513" i="17"/>
  <c r="E513" i="3"/>
  <c r="E432" i="17"/>
  <c r="E432" i="3"/>
  <c r="E1008" i="17"/>
  <c r="E1008" i="3"/>
  <c r="E876" i="17"/>
  <c r="E876" i="3"/>
  <c r="E614" i="17"/>
  <c r="E614" i="3"/>
  <c r="E51" i="17"/>
  <c r="E51" i="3"/>
  <c r="E416" i="17"/>
  <c r="E416" i="3"/>
  <c r="E173" i="17"/>
  <c r="E173" i="3"/>
  <c r="E684" i="17"/>
  <c r="E684" i="3"/>
  <c r="E246" i="17"/>
  <c r="E246" i="3"/>
  <c r="E55" i="17"/>
  <c r="E55" i="3"/>
  <c r="E976" i="17"/>
  <c r="E976" i="3"/>
  <c r="E802" i="17"/>
  <c r="E802" i="3"/>
  <c r="E605" i="17"/>
  <c r="E605" i="3"/>
  <c r="E681" i="17"/>
  <c r="E681" i="3"/>
  <c r="E462" i="17"/>
  <c r="E462" i="3"/>
  <c r="E257" i="17"/>
  <c r="E257" i="3"/>
  <c r="E691" i="17"/>
  <c r="E691" i="3"/>
  <c r="E909" i="17"/>
  <c r="E909" i="3"/>
  <c r="E193" i="17"/>
  <c r="E193" i="3"/>
  <c r="E194" i="17"/>
  <c r="E194" i="3"/>
  <c r="E611" i="17"/>
  <c r="E611" i="3"/>
  <c r="E312" i="17"/>
  <c r="E312" i="3"/>
  <c r="E559" i="17"/>
  <c r="E559" i="3"/>
  <c r="E156" i="17"/>
  <c r="E156" i="3"/>
  <c r="E203" i="17"/>
  <c r="E203" i="3"/>
  <c r="E378" i="17"/>
  <c r="E378" i="3"/>
  <c r="E607" i="17"/>
  <c r="E607" i="3"/>
  <c r="E912" i="17"/>
  <c r="E912" i="3"/>
  <c r="E30" i="17"/>
  <c r="E30" i="3"/>
  <c r="E398" i="17"/>
  <c r="E398" i="3"/>
  <c r="E894" i="17"/>
  <c r="E894" i="3"/>
  <c r="E283" i="17"/>
  <c r="E283" i="3"/>
  <c r="E85" i="17"/>
  <c r="E85" i="3"/>
  <c r="E609" i="17"/>
  <c r="E609" i="3"/>
  <c r="E36" i="17"/>
  <c r="E36" i="3"/>
  <c r="E615" i="17"/>
  <c r="E615" i="3"/>
  <c r="E275" i="17"/>
  <c r="E275" i="3"/>
  <c r="E218" i="17"/>
  <c r="E218" i="3"/>
  <c r="E643" i="17"/>
  <c r="E643" i="3"/>
  <c r="E914" i="17"/>
  <c r="E914" i="3"/>
  <c r="E959" i="17"/>
  <c r="E959" i="3"/>
  <c r="E987" i="17"/>
  <c r="E987" i="3"/>
  <c r="E372" i="17"/>
  <c r="E372" i="3"/>
  <c r="E789" i="17"/>
  <c r="E789" i="3"/>
  <c r="E562" i="17"/>
  <c r="E562" i="3"/>
  <c r="E390" i="17"/>
  <c r="E390" i="3"/>
  <c r="E104" i="17"/>
  <c r="E104" i="3"/>
  <c r="E381" i="17"/>
  <c r="E381" i="3"/>
  <c r="E79" i="17"/>
  <c r="E79" i="3"/>
  <c r="E201" i="17"/>
  <c r="E201" i="3"/>
  <c r="E232" i="17"/>
  <c r="E232" i="3"/>
  <c r="E949" i="17"/>
  <c r="E949" i="3"/>
  <c r="E185" i="17"/>
  <c r="E185" i="3"/>
  <c r="E753" i="17"/>
  <c r="E753" i="3"/>
  <c r="E254" i="17"/>
  <c r="E254" i="3"/>
  <c r="E973" i="17"/>
  <c r="E973" i="3"/>
  <c r="E449" i="17"/>
  <c r="E449" i="3"/>
  <c r="E258" i="17"/>
  <c r="E258" i="3"/>
  <c r="E675" i="17"/>
  <c r="E675" i="3"/>
  <c r="E376" i="17"/>
  <c r="E376" i="3"/>
  <c r="E623" i="17"/>
  <c r="E623" i="3"/>
  <c r="E412" i="17"/>
  <c r="E412" i="3"/>
  <c r="E267" i="17"/>
  <c r="E267" i="3"/>
  <c r="E487" i="17"/>
  <c r="E487" i="3"/>
  <c r="E730" i="17"/>
  <c r="E730" i="3"/>
  <c r="E718" i="17"/>
  <c r="E718" i="3"/>
  <c r="E18" i="17"/>
  <c r="E18" i="3"/>
  <c r="E190" i="17"/>
  <c r="E190" i="3"/>
  <c r="E682" i="17"/>
  <c r="E682" i="3"/>
  <c r="E91" i="17"/>
  <c r="E91" i="3"/>
  <c r="E503" i="17"/>
  <c r="E503" i="3"/>
  <c r="E864" i="17"/>
  <c r="E864" i="3"/>
  <c r="E621" i="17"/>
  <c r="E621" i="3"/>
  <c r="E879" i="17"/>
  <c r="E879" i="3"/>
  <c r="E456" i="17"/>
  <c r="E456" i="3"/>
  <c r="E740" i="17"/>
  <c r="E740" i="3"/>
  <c r="E679" i="17"/>
  <c r="E679" i="3"/>
  <c r="E339" i="17"/>
  <c r="E339" i="3"/>
  <c r="E994" i="17"/>
  <c r="E994" i="3"/>
  <c r="E458" i="17"/>
  <c r="E458" i="3"/>
  <c r="E707" i="17"/>
  <c r="E707" i="3"/>
  <c r="E978" i="17"/>
  <c r="E978" i="3"/>
  <c r="E188" i="17"/>
  <c r="E188" i="3"/>
  <c r="E476" i="17"/>
  <c r="E476" i="3"/>
  <c r="E539" i="17"/>
  <c r="E539" i="3"/>
  <c r="E951" i="17"/>
  <c r="E951" i="3"/>
  <c r="E341" i="17"/>
  <c r="E341" i="3"/>
  <c r="E114" i="17"/>
  <c r="E114" i="3"/>
  <c r="E993" i="17"/>
  <c r="E993" i="3"/>
  <c r="E491" i="17"/>
  <c r="E491" i="3"/>
  <c r="E904" i="17"/>
  <c r="E904" i="3"/>
  <c r="E569" i="17"/>
  <c r="E569" i="3"/>
  <c r="E868" i="17"/>
  <c r="E868" i="3"/>
  <c r="E528" i="17"/>
  <c r="E528" i="3"/>
  <c r="E212" i="17"/>
  <c r="E212" i="3"/>
  <c r="E860" i="17"/>
  <c r="E860" i="3"/>
  <c r="E425" i="17"/>
  <c r="E425" i="3"/>
  <c r="E313" i="17"/>
  <c r="E313" i="3"/>
  <c r="E746" i="17"/>
  <c r="E746" i="3"/>
  <c r="E638" i="17"/>
  <c r="E638" i="3"/>
  <c r="E111" i="17"/>
  <c r="E111" i="3"/>
  <c r="E166" i="17"/>
  <c r="E166" i="3"/>
  <c r="E578" i="17"/>
  <c r="E578" i="3"/>
  <c r="E995" i="17"/>
  <c r="E995" i="3"/>
  <c r="E696" i="17"/>
  <c r="E696" i="3"/>
  <c r="E108" i="17"/>
  <c r="E108" i="3"/>
  <c r="E593" i="17"/>
  <c r="E593" i="3"/>
  <c r="E587" i="17"/>
  <c r="E587" i="3"/>
  <c r="E723" i="17"/>
  <c r="E723" i="3"/>
  <c r="E407" i="17"/>
  <c r="E407" i="3"/>
  <c r="E305" i="17"/>
  <c r="E305" i="3"/>
  <c r="E64" i="17"/>
  <c r="E64" i="3"/>
  <c r="E391" i="17"/>
  <c r="E391" i="3"/>
  <c r="E479" i="17"/>
  <c r="E479" i="3"/>
  <c r="E1002" i="17"/>
  <c r="E1002" i="3"/>
  <c r="E152" i="17"/>
  <c r="E152" i="3"/>
  <c r="E564" i="17"/>
  <c r="E564" i="3"/>
  <c r="E981" i="17"/>
  <c r="E981" i="3"/>
  <c r="E754" i="17"/>
  <c r="E754" i="3"/>
  <c r="E582" i="17"/>
  <c r="E582" i="3"/>
  <c r="E360" i="17"/>
  <c r="E360" i="3"/>
  <c r="E573" i="17"/>
  <c r="E573" i="3"/>
  <c r="E847" i="17"/>
  <c r="E847" i="3"/>
  <c r="E596" i="17"/>
  <c r="E596" i="3"/>
  <c r="E401" i="17"/>
  <c r="E401" i="3"/>
  <c r="E45" i="17"/>
  <c r="E45" i="3"/>
  <c r="E324" i="17"/>
  <c r="E324" i="3"/>
  <c r="E165" i="17"/>
  <c r="E165" i="3"/>
  <c r="E617" i="17"/>
  <c r="E617" i="3"/>
  <c r="E397" i="17"/>
  <c r="E397" i="3"/>
  <c r="E143" i="17"/>
  <c r="E143" i="3"/>
  <c r="E828" i="17"/>
  <c r="E828" i="3"/>
  <c r="E99" i="17"/>
  <c r="E99" i="3"/>
  <c r="E827" i="17"/>
  <c r="E827" i="3"/>
  <c r="E698" i="17"/>
  <c r="E698" i="3"/>
  <c r="E90" i="17"/>
  <c r="E90" i="3"/>
  <c r="E662" i="17"/>
  <c r="E662" i="3"/>
  <c r="E175" i="17"/>
  <c r="E175" i="3"/>
  <c r="E918" i="17"/>
  <c r="E918" i="3"/>
  <c r="E764" i="17"/>
  <c r="E764" i="3"/>
  <c r="E249" i="17"/>
  <c r="E249" i="3"/>
  <c r="E542" i="17"/>
  <c r="E542" i="3"/>
  <c r="E226" i="17"/>
  <c r="E226" i="3"/>
  <c r="E543" i="17"/>
  <c r="E543" i="3"/>
  <c r="E910" i="17"/>
  <c r="E910" i="3"/>
  <c r="E210" i="17"/>
  <c r="E210" i="3"/>
  <c r="E958" i="17"/>
  <c r="E958" i="3"/>
  <c r="E792" i="17"/>
  <c r="E792" i="3"/>
  <c r="E281" i="17"/>
  <c r="E281" i="3"/>
  <c r="E506" i="17"/>
  <c r="E506" i="3"/>
  <c r="E430" i="17"/>
  <c r="E430" i="3"/>
  <c r="E251" i="17"/>
  <c r="E251" i="3"/>
  <c r="E869" i="17"/>
  <c r="E869" i="3"/>
  <c r="E778" i="17"/>
  <c r="E778" i="3"/>
  <c r="E86" i="17"/>
  <c r="E86" i="3"/>
  <c r="E932" i="17"/>
  <c r="E932" i="3"/>
  <c r="E103" i="17"/>
  <c r="E103" i="3"/>
  <c r="E734" i="17"/>
  <c r="E734" i="3"/>
  <c r="E418" i="17"/>
  <c r="E418" i="3"/>
  <c r="E524" i="17"/>
  <c r="E524" i="3"/>
  <c r="E128" i="17"/>
  <c r="E128" i="3"/>
  <c r="E455" i="17"/>
  <c r="E455" i="3"/>
  <c r="E735" i="17"/>
  <c r="E735" i="3"/>
  <c r="E28" i="17"/>
  <c r="E28" i="3"/>
  <c r="E525" i="17"/>
  <c r="E525" i="3"/>
  <c r="E671" i="17"/>
  <c r="E671" i="3"/>
  <c r="E353" i="17"/>
  <c r="E353" i="3"/>
  <c r="E227" i="17"/>
  <c r="E227" i="3"/>
  <c r="E955" i="17"/>
  <c r="E955" i="3"/>
  <c r="E954" i="17"/>
  <c r="E954" i="3"/>
  <c r="E618" i="17"/>
  <c r="E618" i="3"/>
  <c r="E790" i="17"/>
  <c r="E790" i="3"/>
  <c r="E926" i="17"/>
  <c r="E926" i="3"/>
  <c r="E610" i="17"/>
  <c r="E610" i="3"/>
  <c r="E321" i="17"/>
  <c r="E321" i="3"/>
  <c r="E323" i="17"/>
  <c r="E323" i="3"/>
  <c r="E594" i="17"/>
  <c r="E594" i="3"/>
  <c r="E752" i="17"/>
  <c r="E752" i="3"/>
  <c r="E461" i="17"/>
  <c r="E461" i="3"/>
  <c r="E399" i="17"/>
  <c r="E399" i="3"/>
  <c r="E97" i="17"/>
  <c r="E97" i="3"/>
  <c r="E163" i="17"/>
  <c r="E163" i="3"/>
  <c r="E891" i="17"/>
  <c r="E891" i="3"/>
  <c r="E890" i="17"/>
  <c r="E890" i="3"/>
  <c r="E362" i="17"/>
  <c r="E362" i="3"/>
  <c r="E726" i="17"/>
  <c r="E726" i="3"/>
  <c r="E197" i="17"/>
  <c r="E197" i="3"/>
  <c r="E65" i="17"/>
  <c r="E65" i="3"/>
  <c r="E259" i="17"/>
  <c r="E259" i="3"/>
  <c r="E530" i="17"/>
  <c r="E530" i="3"/>
  <c r="E496" i="17"/>
  <c r="E496" i="3"/>
  <c r="E600" i="17"/>
  <c r="E600" i="3"/>
  <c r="E17" i="17"/>
  <c r="E17" i="3"/>
  <c r="E905" i="17"/>
  <c r="E905" i="3"/>
  <c r="E238" i="17"/>
  <c r="E238" i="3"/>
  <c r="E59" i="17"/>
  <c r="E59" i="3"/>
  <c r="E971" i="17"/>
  <c r="E971" i="3"/>
  <c r="E231" i="17"/>
  <c r="E231" i="3"/>
  <c r="E167" i="17"/>
  <c r="E167" i="3"/>
  <c r="E798" i="17"/>
  <c r="E798" i="3"/>
  <c r="E482" i="17"/>
  <c r="E482" i="3"/>
  <c r="E780" i="17"/>
  <c r="E780" i="3"/>
  <c r="E195" i="17"/>
  <c r="E195" i="3"/>
  <c r="E466" i="17"/>
  <c r="E466" i="3"/>
  <c r="E15" i="17"/>
  <c r="E15" i="3"/>
  <c r="E410" i="17"/>
  <c r="E410" i="3"/>
  <c r="E998" i="17"/>
  <c r="E998" i="3"/>
  <c r="E439" i="17"/>
  <c r="E439" i="3"/>
  <c r="E800" i="17"/>
  <c r="E800" i="3"/>
  <c r="E557" i="17"/>
  <c r="E557" i="3"/>
  <c r="E225" i="17"/>
  <c r="E225" i="3"/>
  <c r="E758" i="17"/>
  <c r="E758" i="3"/>
  <c r="E392" i="17"/>
  <c r="E392" i="3"/>
  <c r="E889" i="17"/>
  <c r="E889" i="3"/>
  <c r="E217" i="17"/>
  <c r="E217" i="3"/>
  <c r="E553" i="17"/>
  <c r="E553" i="3"/>
  <c r="E997" i="17"/>
  <c r="E997" i="3"/>
  <c r="E477" i="17"/>
  <c r="E477" i="3"/>
  <c r="E1009" i="17"/>
  <c r="E1009" i="3"/>
  <c r="E384" i="17"/>
  <c r="E384" i="3"/>
  <c r="E711" i="17"/>
  <c r="E711" i="3"/>
  <c r="E574" i="17"/>
  <c r="E574" i="3"/>
  <c r="E234" i="17"/>
  <c r="E234" i="3"/>
  <c r="E273" i="17"/>
  <c r="E273" i="3"/>
  <c r="E731" i="17"/>
  <c r="E731" i="3"/>
  <c r="E116" i="17"/>
  <c r="E116" i="3"/>
  <c r="E533" i="17"/>
  <c r="E533" i="3"/>
  <c r="E306" i="17"/>
  <c r="E306" i="3"/>
  <c r="E134" i="17"/>
  <c r="E134" i="3"/>
  <c r="E747" i="17"/>
  <c r="E747" i="3"/>
  <c r="E125" i="17"/>
  <c r="E125" i="3"/>
  <c r="E89" i="17"/>
  <c r="E89" i="3"/>
  <c r="E916" i="17"/>
  <c r="E916" i="3"/>
  <c r="E363" i="17"/>
  <c r="E363" i="3"/>
  <c r="E629" i="17"/>
  <c r="E629" i="3"/>
  <c r="E900" i="17"/>
  <c r="E900" i="3"/>
  <c r="E138" i="17"/>
  <c r="E138" i="3"/>
  <c r="E357" i="17"/>
  <c r="E357" i="3"/>
  <c r="E717" i="17"/>
  <c r="E717" i="3"/>
  <c r="E396" i="17"/>
  <c r="E396" i="3"/>
  <c r="E49" i="17"/>
  <c r="E49" i="3"/>
  <c r="E419" i="17"/>
  <c r="E419" i="3"/>
  <c r="E120" i="17"/>
  <c r="E120" i="3"/>
  <c r="E239" i="17"/>
  <c r="E239" i="3"/>
  <c r="E415" i="17"/>
  <c r="E415" i="3"/>
  <c r="E982" i="17"/>
  <c r="E982" i="3"/>
  <c r="E873" i="17"/>
  <c r="E873" i="3"/>
  <c r="E107" i="17"/>
  <c r="E107" i="3"/>
  <c r="E565" i="17"/>
  <c r="E565" i="3"/>
  <c r="E836" i="17"/>
  <c r="E836" i="3"/>
  <c r="E489" i="17"/>
  <c r="E489" i="3"/>
  <c r="E101" i="17"/>
  <c r="E101" i="3"/>
  <c r="E856" i="17"/>
  <c r="E856" i="3"/>
  <c r="E441" i="17"/>
  <c r="E441" i="3"/>
  <c r="E762" i="17"/>
  <c r="E762" i="3"/>
  <c r="E494" i="17"/>
  <c r="E494" i="3"/>
  <c r="E315" i="17"/>
  <c r="E315" i="3"/>
  <c r="E58" i="17"/>
  <c r="E58" i="3"/>
  <c r="E319" i="17"/>
  <c r="E319" i="3"/>
  <c r="E150" i="17"/>
  <c r="E150" i="3"/>
  <c r="E886" i="17"/>
  <c r="E886" i="3"/>
  <c r="E777" i="17"/>
  <c r="E777" i="3"/>
  <c r="E541" i="17"/>
  <c r="E541" i="3"/>
  <c r="E361" i="17"/>
  <c r="E361" i="3"/>
  <c r="E972" i="17"/>
  <c r="E972" i="3"/>
  <c r="E463" i="17"/>
  <c r="E463" i="3"/>
  <c r="E695" i="17"/>
  <c r="E695" i="3"/>
  <c r="E813" i="17"/>
  <c r="E813" i="3"/>
  <c r="E171" i="17"/>
  <c r="E171" i="3"/>
  <c r="E648" i="17"/>
  <c r="E648" i="3"/>
  <c r="E901" i="17"/>
  <c r="E901" i="3"/>
  <c r="E930" i="17"/>
  <c r="E930" i="3"/>
  <c r="E857" i="17"/>
  <c r="E857" i="3"/>
  <c r="E350" i="17"/>
  <c r="E350" i="3"/>
  <c r="E133" i="17"/>
  <c r="E133" i="3"/>
  <c r="E788" i="17"/>
  <c r="E788" i="3"/>
  <c r="E822" i="17"/>
  <c r="E822" i="3"/>
  <c r="E501" i="17"/>
  <c r="E501" i="3"/>
  <c r="E772" i="17"/>
  <c r="E772" i="3"/>
  <c r="E945" i="17"/>
  <c r="E945" i="3"/>
  <c r="E304" i="17"/>
  <c r="E304" i="3"/>
  <c r="E367" i="17"/>
  <c r="E367" i="3"/>
  <c r="E230" i="17"/>
  <c r="E230" i="3"/>
  <c r="E642" i="17"/>
  <c r="E642" i="3"/>
  <c r="E32" i="17"/>
  <c r="E32" i="3"/>
  <c r="E760" i="17"/>
  <c r="E760" i="3"/>
  <c r="E172" i="17"/>
  <c r="E172" i="3"/>
  <c r="E721" i="17"/>
  <c r="E721" i="3"/>
  <c r="E651" i="17"/>
  <c r="E651" i="3"/>
  <c r="E996" i="17"/>
  <c r="E996" i="3"/>
  <c r="E255" i="17"/>
  <c r="E255" i="3"/>
  <c r="E222" i="17"/>
  <c r="E222" i="3"/>
  <c r="E733" i="17"/>
  <c r="E733" i="3"/>
  <c r="E202" i="17"/>
  <c r="E202" i="3"/>
  <c r="E590" i="17"/>
  <c r="E590" i="3"/>
  <c r="E769" i="17"/>
  <c r="E769" i="3"/>
  <c r="E229" i="17"/>
  <c r="E229" i="3"/>
  <c r="E154" i="17"/>
  <c r="E154" i="3"/>
  <c r="E934" i="17"/>
  <c r="E934" i="3"/>
  <c r="E375" i="17"/>
  <c r="E375" i="3"/>
  <c r="E736" i="17"/>
  <c r="E736" i="3"/>
  <c r="E493" i="17"/>
  <c r="E493" i="3"/>
  <c r="E161" i="17"/>
  <c r="E161" i="3"/>
  <c r="E694" i="17"/>
  <c r="E694" i="3"/>
  <c r="E328" i="17"/>
  <c r="E328" i="3"/>
  <c r="E517" i="17"/>
  <c r="E517" i="3"/>
  <c r="E148" i="17"/>
  <c r="E148" i="3"/>
  <c r="E604" i="17"/>
  <c r="E604" i="3"/>
  <c r="E832" i="17"/>
  <c r="E832" i="3"/>
  <c r="E132" i="17"/>
  <c r="E132" i="3"/>
  <c r="E368" i="17"/>
  <c r="E368" i="3"/>
  <c r="E944" i="17"/>
  <c r="E944" i="3"/>
  <c r="E920" i="17"/>
  <c r="E920" i="3"/>
  <c r="E601" i="17"/>
  <c r="E601" i="3"/>
  <c r="E63" i="17"/>
  <c r="E63" i="3"/>
  <c r="E558" i="17"/>
  <c r="E558" i="3"/>
  <c r="E379" i="17"/>
  <c r="E379" i="3"/>
  <c r="E122" i="17"/>
  <c r="E122" i="3"/>
  <c r="E831" i="17"/>
  <c r="E831" i="3"/>
  <c r="E214" i="17"/>
  <c r="E214" i="3"/>
  <c r="E147" i="17"/>
  <c r="E147" i="3"/>
  <c r="E40" i="17"/>
  <c r="E40" i="3"/>
  <c r="E821" i="17"/>
  <c r="E821" i="3"/>
  <c r="E121" i="17"/>
  <c r="E121" i="3"/>
  <c r="E700" i="17"/>
  <c r="E700" i="3"/>
  <c r="E540" i="17"/>
  <c r="E540" i="3"/>
  <c r="E586" i="17"/>
  <c r="E586" i="3"/>
  <c r="E38" i="17"/>
  <c r="E38" i="3"/>
  <c r="E450" i="17"/>
  <c r="E450" i="3"/>
  <c r="E867" i="17"/>
  <c r="E867" i="3"/>
  <c r="E568" i="17"/>
  <c r="E568" i="3"/>
  <c r="E296" i="17"/>
  <c r="E296" i="3"/>
  <c r="E406" i="17"/>
  <c r="E406" i="3"/>
  <c r="E709" i="17"/>
  <c r="E709" i="3"/>
  <c r="E767" i="17"/>
  <c r="E767" i="3"/>
  <c r="E286" i="17"/>
  <c r="E286" i="3"/>
  <c r="E797" i="17"/>
  <c r="E797" i="3"/>
  <c r="E474" i="17"/>
  <c r="E474" i="3"/>
  <c r="E654" i="17"/>
  <c r="E654" i="3"/>
  <c r="E989" i="17"/>
  <c r="E989" i="3"/>
  <c r="E741" i="17"/>
  <c r="E741" i="3"/>
  <c r="E380" i="17"/>
  <c r="E380" i="3"/>
  <c r="E486" i="17"/>
  <c r="E486" i="3"/>
  <c r="E898" i="17"/>
  <c r="E898" i="3"/>
  <c r="E288" i="17"/>
  <c r="E288" i="3"/>
  <c r="E25" i="17"/>
  <c r="E25" i="3"/>
  <c r="E492" i="17"/>
  <c r="E492" i="3"/>
  <c r="E54" i="17"/>
  <c r="E54" i="3"/>
  <c r="E907" i="17"/>
  <c r="E907" i="3"/>
  <c r="E804" i="17"/>
  <c r="E804" i="3"/>
  <c r="E915" i="17"/>
  <c r="E915" i="3"/>
  <c r="E13" i="17"/>
  <c r="E42" i="18" s="1"/>
  <c r="E13" i="3"/>
  <c r="E871" i="17"/>
  <c r="E871" i="3"/>
  <c r="E531" i="17"/>
  <c r="E531" i="3"/>
  <c r="E215" i="17"/>
  <c r="E215" i="3"/>
  <c r="E35" i="17"/>
  <c r="E35" i="3"/>
  <c r="E896" i="17"/>
  <c r="E896" i="3"/>
  <c r="E196" i="17"/>
  <c r="E196" i="3"/>
  <c r="E624" i="17"/>
  <c r="E624" i="3"/>
  <c r="E240" i="17"/>
  <c r="E240" i="3"/>
  <c r="E269" i="17"/>
  <c r="E269" i="3"/>
  <c r="E602" i="17"/>
  <c r="E602" i="3"/>
  <c r="E300" i="17"/>
  <c r="E300" i="3"/>
  <c r="E878" i="17"/>
  <c r="E878" i="3"/>
  <c r="E699" i="17"/>
  <c r="E699" i="3"/>
  <c r="E570" i="17"/>
  <c r="E570" i="3"/>
  <c r="E369" i="17"/>
  <c r="E369" i="3"/>
  <c r="E534" i="17"/>
  <c r="E534" i="3"/>
  <c r="E670" i="17"/>
  <c r="E670" i="3"/>
  <c r="E354" i="17"/>
  <c r="E354" i="3"/>
  <c r="E284" i="17"/>
  <c r="E284" i="3"/>
  <c r="E67" i="17"/>
  <c r="E67" i="3"/>
  <c r="E338" i="17"/>
  <c r="E338" i="3"/>
  <c r="E499" i="17"/>
  <c r="E499" i="3"/>
  <c r="E922" i="17"/>
  <c r="E922" i="3"/>
  <c r="E155" i="17"/>
  <c r="E155" i="3"/>
  <c r="E567" i="17"/>
  <c r="E567" i="3"/>
  <c r="E928" i="17"/>
  <c r="E928" i="3"/>
  <c r="E685" i="17"/>
  <c r="E685" i="3"/>
  <c r="E481" i="17"/>
  <c r="E481" i="3"/>
  <c r="E950" i="17"/>
  <c r="E950" i="3"/>
  <c r="E520" i="17"/>
  <c r="E520" i="3"/>
  <c r="E295" i="17"/>
  <c r="E295" i="3"/>
  <c r="E343" i="17"/>
  <c r="E343" i="3"/>
  <c r="E508" i="17"/>
  <c r="E508" i="3"/>
  <c r="E43" i="17"/>
  <c r="E43" i="3"/>
  <c r="E327" i="17"/>
  <c r="E327" i="3"/>
  <c r="E938" i="17"/>
  <c r="E938" i="3"/>
  <c r="E688" i="17"/>
  <c r="E688" i="3"/>
  <c r="E344" i="17"/>
  <c r="E344" i="3"/>
  <c r="E756" i="17"/>
  <c r="E756" i="3"/>
  <c r="E473" i="17"/>
  <c r="E473" i="3"/>
  <c r="E946" i="17"/>
  <c r="E946" i="3"/>
  <c r="E774" i="17"/>
  <c r="E774" i="3"/>
  <c r="E680" i="17"/>
  <c r="E680" i="3"/>
  <c r="E765" i="17"/>
  <c r="E765" i="3"/>
  <c r="E588" i="17"/>
  <c r="E588" i="3"/>
  <c r="E555" i="17"/>
  <c r="E555" i="3"/>
  <c r="E657" i="17"/>
  <c r="E657" i="3"/>
  <c r="E659" i="17"/>
  <c r="E659" i="3"/>
  <c r="E645" i="17"/>
  <c r="E645" i="3"/>
  <c r="E393" i="17"/>
  <c r="E393" i="3"/>
  <c r="E616" i="17"/>
  <c r="E616" i="3"/>
  <c r="E633" i="17"/>
  <c r="E633" i="3"/>
  <c r="E505" i="17"/>
  <c r="E505" i="3"/>
  <c r="E796" i="17"/>
  <c r="E796" i="3"/>
  <c r="E39" i="17"/>
  <c r="E39" i="3"/>
  <c r="E529" i="17"/>
  <c r="E529" i="3"/>
  <c r="E795" i="17"/>
  <c r="E795" i="3"/>
  <c r="E180" i="17"/>
  <c r="E180" i="3"/>
  <c r="E597" i="17"/>
  <c r="E597" i="3"/>
  <c r="E370" i="17"/>
  <c r="E370" i="3"/>
  <c r="E198" i="17"/>
  <c r="E198" i="3"/>
  <c r="E811" i="17"/>
  <c r="E811" i="3"/>
  <c r="E189" i="17"/>
  <c r="E189" i="3"/>
  <c r="E282" i="17"/>
  <c r="E282" i="3"/>
  <c r="E743" i="17"/>
  <c r="E743" i="3"/>
  <c r="E837" i="17"/>
  <c r="E837" i="3"/>
  <c r="E713" i="17"/>
  <c r="E713" i="3"/>
  <c r="E157" i="17"/>
  <c r="E157" i="3"/>
  <c r="E131" i="17"/>
  <c r="E131" i="3"/>
  <c r="E402" i="17"/>
  <c r="E402" i="3"/>
  <c r="E755" i="17"/>
  <c r="E755" i="3"/>
  <c r="E472" i="17"/>
  <c r="E472" i="3"/>
  <c r="E884" i="17"/>
  <c r="E884" i="3"/>
  <c r="E697" i="17"/>
  <c r="E697" i="3"/>
  <c r="E110" i="17"/>
  <c r="E110" i="3"/>
  <c r="E902" i="17"/>
  <c r="E902" i="3"/>
  <c r="E872" i="17"/>
  <c r="E872" i="3"/>
  <c r="E893" i="17"/>
  <c r="E893" i="3"/>
  <c r="E129" i="17"/>
  <c r="E129" i="3"/>
  <c r="E885" i="17"/>
  <c r="E885" i="3"/>
  <c r="E413" i="17"/>
  <c r="E413" i="3"/>
  <c r="E497" i="17"/>
  <c r="E497" i="3"/>
  <c r="E270" i="17"/>
  <c r="E270" i="3"/>
  <c r="E268" i="17"/>
  <c r="E268" i="3"/>
  <c r="E485" i="17"/>
  <c r="E485" i="3"/>
  <c r="E408" i="17"/>
  <c r="E408" i="3"/>
  <c r="E820" i="17"/>
  <c r="E820" i="3"/>
  <c r="E585" i="17"/>
  <c r="E585" i="3"/>
  <c r="E46" i="17"/>
  <c r="E46" i="3"/>
  <c r="E838" i="17"/>
  <c r="E838" i="3"/>
  <c r="E744" i="17"/>
  <c r="E744" i="3"/>
  <c r="E829" i="17"/>
  <c r="E829" i="3"/>
  <c r="E844" i="17"/>
  <c r="E844" i="3"/>
  <c r="E137" i="17"/>
  <c r="E137" i="3"/>
  <c r="E349" i="17"/>
  <c r="E349" i="3"/>
  <c r="E956" i="17"/>
  <c r="E956" i="3"/>
  <c r="E206" i="17"/>
  <c r="E206" i="3"/>
  <c r="E975" i="17"/>
  <c r="E975" i="3"/>
  <c r="E816" i="17"/>
  <c r="E816" i="3"/>
  <c r="E716" i="17"/>
  <c r="E716" i="3"/>
  <c r="E603" i="17"/>
  <c r="E603" i="3"/>
  <c r="E19" i="17"/>
  <c r="E19" i="3"/>
  <c r="E405" i="17"/>
  <c r="E405" i="3"/>
  <c r="E178" i="17"/>
  <c r="E178" i="3"/>
  <c r="E93" i="17"/>
  <c r="E93" i="3"/>
  <c r="E400" i="17"/>
  <c r="E400" i="3"/>
  <c r="E965" i="17"/>
  <c r="E965" i="3"/>
  <c r="E841" i="17"/>
  <c r="E841" i="3"/>
  <c r="E285" i="17"/>
  <c r="E285" i="3"/>
  <c r="E703" i="17"/>
  <c r="E703" i="3"/>
  <c r="E142" i="17"/>
  <c r="E142" i="3"/>
  <c r="E783" i="17"/>
  <c r="E783" i="3"/>
  <c r="E560" i="17"/>
  <c r="E560" i="3"/>
  <c r="E330" i="17"/>
  <c r="E330" i="3"/>
  <c r="E961" i="17"/>
  <c r="E961" i="3"/>
  <c r="E386" i="17"/>
  <c r="E386" i="3"/>
  <c r="E803" i="17"/>
  <c r="E803" i="3"/>
  <c r="E504" i="17"/>
  <c r="E504" i="3"/>
  <c r="E751" i="17"/>
  <c r="E751" i="3"/>
  <c r="E924" i="17"/>
  <c r="E924" i="3"/>
  <c r="E395" i="17"/>
  <c r="E395" i="3"/>
  <c r="E228" i="17"/>
  <c r="E228" i="3"/>
  <c r="E537" i="17"/>
  <c r="E537" i="3"/>
  <c r="E69" i="17"/>
  <c r="E69" i="3"/>
  <c r="E724" i="17"/>
  <c r="E724" i="3"/>
  <c r="E566" i="17"/>
  <c r="E566" i="3"/>
  <c r="E387" i="17"/>
  <c r="E387" i="3"/>
  <c r="E658" i="17"/>
  <c r="E658" i="3"/>
  <c r="E293" i="17"/>
  <c r="E293" i="3"/>
  <c r="E177" i="17"/>
  <c r="E177" i="3"/>
  <c r="E678" i="17"/>
  <c r="E678" i="3"/>
  <c r="E119" i="17"/>
  <c r="E119" i="3"/>
  <c r="E480" i="17"/>
  <c r="E480" i="3"/>
  <c r="E237" i="17"/>
  <c r="E237" i="3"/>
  <c r="E748" i="17"/>
  <c r="E748" i="3"/>
  <c r="E310" i="17"/>
  <c r="E310" i="3"/>
  <c r="E72" i="17"/>
  <c r="E72" i="3"/>
  <c r="E720" i="17"/>
  <c r="E720" i="3"/>
  <c r="E919" i="17"/>
  <c r="E919" i="3"/>
  <c r="E591" i="17"/>
  <c r="E591" i="3"/>
  <c r="E576" i="17"/>
  <c r="E576" i="3"/>
  <c r="E903" i="17"/>
  <c r="E903" i="3"/>
  <c r="E371" i="17"/>
  <c r="E371" i="3"/>
  <c r="E383" i="17"/>
  <c r="E383" i="3"/>
  <c r="E664" i="17"/>
  <c r="E664" i="3"/>
  <c r="E105" i="17"/>
  <c r="E105" i="3"/>
  <c r="E33" i="17"/>
  <c r="E33" i="3"/>
  <c r="E302" i="17"/>
  <c r="E302" i="3"/>
  <c r="E123" i="17"/>
  <c r="E123" i="3"/>
  <c r="E221" i="17"/>
  <c r="E221" i="3"/>
  <c r="E266" i="17"/>
  <c r="E266" i="3"/>
  <c r="E897" i="17"/>
  <c r="E897" i="3"/>
  <c r="E94" i="17"/>
  <c r="E94" i="3"/>
  <c r="E335" i="17"/>
  <c r="E335" i="3"/>
  <c r="E512" i="17"/>
  <c r="E512" i="3"/>
  <c r="E839" i="17"/>
  <c r="E839" i="3"/>
  <c r="E115" i="17"/>
  <c r="E115" i="3"/>
  <c r="E337" i="17"/>
  <c r="E337" i="3"/>
  <c r="E785" i="17"/>
  <c r="E785" i="3"/>
  <c r="E859" i="17"/>
  <c r="E859" i="3"/>
  <c r="E244" i="17"/>
  <c r="E244" i="3"/>
  <c r="E661" i="17"/>
  <c r="E661" i="3"/>
  <c r="E434" i="17"/>
  <c r="E434" i="3"/>
  <c r="E262" i="17"/>
  <c r="E262" i="3"/>
  <c r="E939" i="17"/>
  <c r="E939" i="3"/>
  <c r="E253" i="17"/>
  <c r="E253" i="3"/>
  <c r="E538" i="17"/>
  <c r="E538" i="3"/>
  <c r="E509" i="17"/>
  <c r="E509" i="3"/>
  <c r="F30" i="22"/>
  <c r="F10" i="22"/>
  <c r="F672" i="9"/>
  <c r="F76" i="9"/>
  <c r="F787" i="9"/>
  <c r="F447" i="9"/>
  <c r="F771" i="9"/>
  <c r="F995" i="9"/>
  <c r="F419" i="9"/>
  <c r="F773" i="9"/>
  <c r="F79" i="9"/>
  <c r="F357" i="9"/>
  <c r="F768" i="9"/>
  <c r="F300" i="9"/>
  <c r="F363" i="9"/>
  <c r="F329" i="9"/>
  <c r="F938" i="9"/>
  <c r="F759" i="9"/>
  <c r="F630" i="9"/>
  <c r="F877" i="9"/>
  <c r="F647" i="9"/>
  <c r="F251" i="9"/>
  <c r="F271" i="9"/>
  <c r="F976" i="9"/>
  <c r="F615" i="9"/>
  <c r="F214" i="9"/>
  <c r="F198" i="9"/>
  <c r="F639" i="9"/>
  <c r="F960" i="9"/>
  <c r="F102" i="9"/>
  <c r="F701" i="9"/>
  <c r="F371" i="9"/>
  <c r="F318" i="9"/>
  <c r="F732" i="9"/>
  <c r="F436" i="9"/>
  <c r="F683" i="9"/>
  <c r="F690" i="9"/>
  <c r="F664" i="9"/>
  <c r="F327" i="9"/>
  <c r="F410" i="9"/>
  <c r="F600" i="9"/>
  <c r="F982" i="9"/>
  <c r="F828" i="9"/>
  <c r="F831" i="9"/>
  <c r="F128" i="9"/>
  <c r="F866" i="9"/>
  <c r="F307" i="9"/>
  <c r="F668" i="9"/>
  <c r="F425" i="9"/>
  <c r="F1000" i="9"/>
  <c r="F626" i="9"/>
  <c r="F260" i="9"/>
  <c r="F80" i="9"/>
  <c r="F710" i="9"/>
  <c r="F726" i="9"/>
  <c r="F767" i="9"/>
  <c r="F14" i="9"/>
  <c r="F678" i="9"/>
  <c r="F34" i="9"/>
  <c r="F446" i="9"/>
  <c r="F860" i="9"/>
  <c r="F863" i="9"/>
  <c r="F617" i="9"/>
  <c r="F564" i="9"/>
  <c r="F875" i="9"/>
  <c r="F452" i="9"/>
  <c r="F705" i="9"/>
  <c r="F763" i="9"/>
  <c r="F385" i="9"/>
  <c r="F793" i="9"/>
  <c r="F871" i="9"/>
  <c r="F470" i="9"/>
  <c r="F753" i="9"/>
  <c r="F650" i="9"/>
  <c r="F737" i="9"/>
  <c r="F486" i="9"/>
  <c r="F376" i="9"/>
  <c r="F482" i="9"/>
  <c r="F947" i="9"/>
  <c r="F284" i="9"/>
  <c r="F21" i="9"/>
  <c r="F989" i="9"/>
  <c r="F488" i="9"/>
  <c r="F50" i="9"/>
  <c r="F903" i="9"/>
  <c r="F864" i="9"/>
  <c r="F94" i="9"/>
  <c r="F420" i="9"/>
  <c r="F267" i="9"/>
  <c r="F195" i="9"/>
  <c r="F742" i="9"/>
  <c r="F166" i="9"/>
  <c r="F219" i="9"/>
  <c r="F215" i="9"/>
  <c r="F624" i="9"/>
  <c r="F627" i="9"/>
  <c r="F261" i="9"/>
  <c r="F988" i="9"/>
  <c r="F745" i="9"/>
  <c r="F541" i="9"/>
  <c r="F633" i="9"/>
  <c r="F902" i="9"/>
  <c r="F113" i="9"/>
  <c r="F60" i="9"/>
  <c r="F949" i="9"/>
  <c r="F384" i="9"/>
  <c r="F943" i="9"/>
  <c r="D30" i="18"/>
  <c r="F8" i="9"/>
  <c r="F201" i="9"/>
  <c r="F342" i="9"/>
  <c r="F810" i="9"/>
  <c r="F631" i="9"/>
  <c r="F939" i="9"/>
  <c r="F438" i="9"/>
  <c r="F109" i="9"/>
  <c r="F466" i="9"/>
  <c r="F480" i="9"/>
  <c r="F286" i="9"/>
  <c r="F320" i="9"/>
  <c r="F161" i="9"/>
  <c r="F613" i="9"/>
  <c r="F715" i="9"/>
  <c r="F290" i="9"/>
  <c r="F755" i="9"/>
  <c r="F145" i="9"/>
  <c r="F92" i="9"/>
  <c r="F820" i="9"/>
  <c r="F909" i="9"/>
  <c r="F711" i="9"/>
  <c r="F964" i="9"/>
  <c r="F341" i="9"/>
  <c r="F336" i="9"/>
  <c r="F931" i="9"/>
  <c r="F538" i="9"/>
  <c r="F272" i="9"/>
  <c r="F248" i="9"/>
  <c r="F956" i="9"/>
  <c r="F959" i="9"/>
  <c r="F906" i="9"/>
  <c r="F954" i="9"/>
  <c r="F788" i="9"/>
  <c r="F277" i="9"/>
  <c r="F543" i="9"/>
  <c r="F426" i="9"/>
  <c r="F244" i="9"/>
  <c r="F865" i="9"/>
  <c r="F923" i="9"/>
  <c r="F774" i="9"/>
  <c r="F82" i="9"/>
  <c r="F99" i="9"/>
  <c r="F414" i="9"/>
  <c r="F845" i="9"/>
  <c r="F451" i="9"/>
  <c r="F731" i="9"/>
  <c r="F24" i="9"/>
  <c r="F468" i="9"/>
  <c r="F349" i="9"/>
  <c r="F693" i="9"/>
  <c r="F951" i="9"/>
  <c r="F889" i="9"/>
  <c r="F922" i="9"/>
  <c r="F317" i="9"/>
  <c r="F319" i="9"/>
  <c r="F640" i="9"/>
  <c r="F354" i="9"/>
  <c r="F766" i="9"/>
  <c r="F93" i="9"/>
  <c r="F156" i="9"/>
  <c r="F884" i="9"/>
  <c r="F360" i="9"/>
  <c r="F973" i="9"/>
  <c r="F358" i="9"/>
  <c r="F775" i="9"/>
  <c r="F725" i="9"/>
  <c r="F294" i="9"/>
  <c r="F252" i="9"/>
  <c r="F579" i="9"/>
  <c r="F58" i="9"/>
  <c r="F649" i="9"/>
  <c r="F13" i="9"/>
  <c r="F901" i="9"/>
  <c r="F52" i="9"/>
  <c r="F55" i="9"/>
  <c r="F967" i="9"/>
  <c r="F847" i="9"/>
  <c r="F478" i="9"/>
  <c r="F281" i="9"/>
  <c r="F699" i="9"/>
  <c r="F515" i="9"/>
  <c r="F77" i="9"/>
  <c r="F406" i="9"/>
  <c r="F20" i="9"/>
  <c r="F435" i="9"/>
  <c r="F796" i="9"/>
  <c r="F553" i="9"/>
  <c r="F221" i="9"/>
  <c r="F754" i="9"/>
  <c r="F388" i="9"/>
  <c r="F224" i="9"/>
  <c r="F602" i="9"/>
  <c r="F355" i="9"/>
  <c r="F986" i="9"/>
  <c r="F473" i="9"/>
  <c r="F433" i="9"/>
  <c r="F330" i="9"/>
  <c r="F123" i="9"/>
  <c r="F777" i="9"/>
  <c r="F165" i="9"/>
  <c r="F246" i="9"/>
  <c r="F362" i="9"/>
  <c r="F183" i="9"/>
  <c r="F18" i="9"/>
  <c r="F154" i="9"/>
  <c r="F937" i="9"/>
  <c r="F625" i="9"/>
  <c r="F575" i="9"/>
  <c r="F846" i="9"/>
  <c r="F443" i="9"/>
  <c r="F428" i="9"/>
  <c r="F610" i="9"/>
  <c r="F47" i="9"/>
  <c r="F412" i="9"/>
  <c r="F169" i="9"/>
  <c r="F680" i="9"/>
  <c r="F242" i="9"/>
  <c r="F51" i="9"/>
  <c r="F405" i="9"/>
  <c r="F677" i="9"/>
  <c r="F458" i="9"/>
  <c r="F485" i="9"/>
  <c r="F1003" i="9"/>
  <c r="F781" i="9"/>
  <c r="F855" i="9"/>
  <c r="F240" i="9"/>
  <c r="F657" i="9"/>
  <c r="F430" i="9"/>
  <c r="F258" i="9"/>
  <c r="F249" i="9"/>
  <c r="F534" i="9"/>
  <c r="F285" i="9"/>
  <c r="F374" i="9"/>
  <c r="F603" i="9"/>
  <c r="F444" i="9"/>
  <c r="F394" i="9"/>
  <c r="F968" i="9"/>
  <c r="F890" i="9"/>
  <c r="F276" i="9"/>
  <c r="F870" i="9"/>
  <c r="F688" i="9"/>
  <c r="F552" i="9"/>
  <c r="F373" i="9"/>
  <c r="F878" i="9"/>
  <c r="F706" i="9"/>
  <c r="F548" i="9"/>
  <c r="F594" i="9"/>
  <c r="F229" i="9"/>
  <c r="F399" i="9"/>
  <c r="F897" i="9"/>
  <c r="F981" i="9"/>
  <c r="F321" i="9"/>
  <c r="F268" i="9"/>
  <c r="F218" i="9"/>
  <c r="F979" i="9"/>
  <c r="F636" i="9"/>
  <c r="F586" i="9"/>
  <c r="F963" i="9"/>
  <c r="F765" i="9"/>
  <c r="F429" i="9"/>
  <c r="F980" i="9"/>
  <c r="F757" i="9"/>
  <c r="F299" i="9"/>
  <c r="F735" i="9"/>
  <c r="F618" i="9"/>
  <c r="F439" i="9"/>
  <c r="F182" i="9"/>
  <c r="F56" i="9"/>
  <c r="F274" i="9"/>
  <c r="F147" i="9"/>
  <c r="F778" i="9"/>
  <c r="F131" i="9"/>
  <c r="F237" i="9"/>
  <c r="F442" i="9"/>
  <c r="F925" i="9"/>
  <c r="F254" i="9"/>
  <c r="F671" i="9"/>
  <c r="F372" i="9"/>
  <c r="F619" i="9"/>
  <c r="F408" i="9"/>
  <c r="F263" i="9"/>
  <c r="F453" i="9"/>
  <c r="F83" i="9"/>
  <c r="F817" i="9"/>
  <c r="F764" i="9"/>
  <c r="F714" i="9"/>
  <c r="F117" i="9"/>
  <c r="F186" i="9"/>
  <c r="F536" i="9"/>
  <c r="F582" i="9"/>
  <c r="F137" i="9"/>
  <c r="F70" i="9"/>
  <c r="F811" i="9"/>
  <c r="F746" i="9"/>
  <c r="F567" i="9"/>
  <c r="F292" i="9"/>
  <c r="F402" i="9"/>
  <c r="D23" i="22"/>
  <c r="F661" i="9"/>
  <c r="F332" i="9"/>
  <c r="F454" i="9"/>
  <c r="F974" i="9"/>
  <c r="F646" i="9"/>
  <c r="F879" i="9"/>
  <c r="F378" i="9"/>
  <c r="F585" i="9"/>
  <c r="F907" i="9"/>
  <c r="F894" i="9"/>
  <c r="F287" i="9"/>
  <c r="F23" i="9"/>
  <c r="F27" i="9"/>
  <c r="F854" i="9"/>
  <c r="F850" i="9"/>
  <c r="F460" i="9"/>
  <c r="F416" i="9"/>
  <c r="F867" i="9"/>
  <c r="F325" i="9"/>
  <c r="F421" i="9"/>
  <c r="F892" i="9"/>
  <c r="F142" i="9"/>
  <c r="F107" i="9"/>
  <c r="F162" i="9"/>
  <c r="F574" i="9"/>
  <c r="F991" i="9"/>
  <c r="F692" i="9"/>
  <c r="F104" i="9"/>
  <c r="F19" i="9"/>
  <c r="F589" i="9"/>
  <c r="F580" i="9"/>
  <c r="F33" i="9"/>
  <c r="F400" i="9"/>
  <c r="F637" i="9"/>
  <c r="F301" i="9"/>
  <c r="F63" i="9"/>
  <c r="F387" i="9"/>
  <c r="F37" i="9"/>
  <c r="F148" i="9"/>
  <c r="F560" i="9"/>
  <c r="F40" i="9"/>
  <c r="F750" i="9"/>
  <c r="F578" i="9"/>
  <c r="F356" i="9"/>
  <c r="F569" i="9"/>
  <c r="F843" i="9"/>
  <c r="F592" i="9"/>
  <c r="F504" i="9"/>
  <c r="F41" i="9"/>
  <c r="F821" i="9"/>
  <c r="F323" i="9"/>
  <c r="F662" i="9"/>
  <c r="F303" i="9"/>
  <c r="F684" i="9"/>
  <c r="F635" i="9"/>
  <c r="F393" i="9"/>
  <c r="F139" i="9"/>
  <c r="F702" i="9"/>
  <c r="F824" i="9"/>
  <c r="F95" i="9"/>
  <c r="F823" i="9"/>
  <c r="F232" i="9"/>
  <c r="F86" i="9"/>
  <c r="F616" i="9"/>
  <c r="F171" i="9"/>
  <c r="F653" i="9"/>
  <c r="F641" i="9"/>
  <c r="F612" i="9"/>
  <c r="F539" i="9"/>
  <c r="F259" i="9"/>
  <c r="F792" i="9"/>
  <c r="F422" i="9"/>
  <c r="F791" i="9"/>
  <c r="F176" i="9"/>
  <c r="F502" i="9"/>
  <c r="F247" i="9"/>
  <c r="F807" i="9"/>
  <c r="F185" i="9"/>
  <c r="F278" i="9"/>
  <c r="F769" i="9"/>
  <c r="F652" i="9"/>
  <c r="F780" i="9"/>
  <c r="F153" i="9"/>
  <c r="F187" i="9"/>
  <c r="F177" i="9"/>
  <c r="F127" i="9"/>
  <c r="F74" i="9"/>
  <c r="F398" i="9"/>
  <c r="F751" i="9"/>
  <c r="F506" i="9"/>
  <c r="F200" i="9"/>
  <c r="F471" i="9"/>
  <c r="F880" i="9"/>
  <c r="F883" i="9"/>
  <c r="F273" i="9"/>
  <c r="F106" i="9"/>
  <c r="F898" i="9"/>
  <c r="F797" i="9"/>
  <c r="F868" i="9"/>
  <c r="F423" i="9"/>
  <c r="F836" i="9"/>
  <c r="F125" i="9"/>
  <c r="F659" i="9"/>
  <c r="F409" i="9"/>
  <c r="F370" i="9"/>
  <c r="F266" i="9"/>
  <c r="F643" i="9"/>
  <c r="F264" i="9"/>
  <c r="F481" i="9"/>
  <c r="F457" i="9"/>
  <c r="F395" i="9"/>
  <c r="F159" i="9"/>
  <c r="F42" i="9"/>
  <c r="F887" i="9"/>
  <c r="F886" i="9"/>
  <c r="F722" i="9"/>
  <c r="F840" i="9"/>
  <c r="F61" i="9"/>
  <c r="F255" i="9"/>
  <c r="F202" i="9"/>
  <c r="F526" i="9"/>
  <c r="F933" i="9"/>
  <c r="F492" i="9"/>
  <c r="F559" i="9"/>
  <c r="F596" i="9"/>
  <c r="F599" i="9"/>
  <c r="F15" i="9"/>
  <c r="F401" i="9"/>
  <c r="F234" i="9"/>
  <c r="F174" i="9"/>
  <c r="F544" i="9"/>
  <c r="F227" i="9"/>
  <c r="F396" i="9"/>
  <c r="F794" i="9"/>
  <c r="F837" i="9"/>
  <c r="F528" i="9"/>
  <c r="F191" i="9"/>
  <c r="F779" i="9"/>
  <c r="F11" i="9"/>
  <c r="F326" i="9"/>
  <c r="F994" i="9"/>
  <c r="F957" i="9"/>
  <c r="F382" i="9"/>
  <c r="F799" i="9"/>
  <c r="F500" i="9"/>
  <c r="F391" i="9"/>
  <c r="F885" i="9"/>
  <c r="D29" i="18"/>
  <c r="F7" i="9"/>
  <c r="F533" i="9"/>
  <c r="F993" i="9"/>
  <c r="F720" i="9"/>
  <c r="F562" i="9"/>
  <c r="F704" i="9"/>
  <c r="F724" i="9"/>
  <c r="F112" i="9"/>
  <c r="F529" i="9"/>
  <c r="F302" i="9"/>
  <c r="F130" i="9"/>
  <c r="F158" i="9"/>
  <c r="F743" i="9"/>
  <c r="F518" i="9"/>
  <c r="F121" i="9"/>
  <c r="F665" i="9"/>
  <c r="F997" i="9"/>
  <c r="F572" i="9"/>
  <c r="F522" i="9"/>
  <c r="F379" i="9"/>
  <c r="F872" i="9"/>
  <c r="F713" i="9"/>
  <c r="F45" i="9"/>
  <c r="F415" i="9"/>
  <c r="F116" i="9"/>
  <c r="F235" i="9"/>
  <c r="F411" i="9"/>
  <c r="F978" i="9"/>
  <c r="F972" i="9"/>
  <c r="F1001" i="9"/>
  <c r="F103" i="9"/>
  <c r="F873" i="9"/>
  <c r="F561" i="9"/>
  <c r="F508" i="9"/>
  <c r="F832" i="9"/>
  <c r="F111" i="9"/>
  <c r="F802" i="9"/>
  <c r="F243" i="9"/>
  <c r="F604" i="9"/>
  <c r="F361" i="9"/>
  <c r="F935" i="9"/>
  <c r="F498" i="9"/>
  <c r="F908" i="9"/>
  <c r="F26" i="9"/>
  <c r="F537" i="9"/>
  <c r="F91" i="9"/>
  <c r="F853" i="9"/>
  <c r="F257" i="9"/>
  <c r="F346" i="9"/>
  <c r="F129" i="9"/>
  <c r="F784" i="9"/>
  <c r="F734" i="9"/>
  <c r="F818" i="9"/>
  <c r="F829" i="9"/>
  <c r="F497" i="9"/>
  <c r="F941" i="9"/>
  <c r="F826" i="9"/>
  <c r="F801" i="9"/>
  <c r="F459" i="9"/>
  <c r="F279" i="9"/>
  <c r="F691" i="9"/>
  <c r="F81" i="9"/>
  <c r="F809" i="9"/>
  <c r="F605" i="9"/>
  <c r="F167" i="9"/>
  <c r="F697" i="9"/>
  <c r="F344" i="9"/>
  <c r="F608" i="9"/>
  <c r="F926" i="9"/>
  <c r="F689" i="9"/>
  <c r="F910" i="9"/>
  <c r="F216" i="9"/>
  <c r="F609" i="9"/>
  <c r="F983" i="9"/>
  <c r="F368" i="9"/>
  <c r="F558" i="9"/>
  <c r="F386" i="9"/>
  <c r="F100" i="9"/>
  <c r="F377" i="9"/>
  <c r="F75" i="9"/>
  <c r="F513" i="9"/>
  <c r="F197" i="9"/>
  <c r="F144" i="9"/>
  <c r="F30" i="9"/>
  <c r="F945" i="9"/>
  <c r="F78" i="9"/>
  <c r="F749" i="9"/>
  <c r="F940" i="9"/>
  <c r="F969" i="9"/>
  <c r="F916" i="9"/>
  <c r="F445" i="9"/>
  <c r="F597" i="9"/>
  <c r="F59" i="9"/>
  <c r="F554" i="9"/>
  <c r="F375" i="9"/>
  <c r="F118" i="9"/>
  <c r="F827" i="9"/>
  <c r="F210" i="9"/>
  <c r="F483" i="9"/>
  <c r="F36" i="9"/>
  <c r="F328" i="9"/>
  <c r="F64" i="9"/>
  <c r="F696" i="9"/>
  <c r="F440" i="9"/>
  <c r="F175" i="9"/>
  <c r="F496" i="9"/>
  <c r="F913" i="9"/>
  <c r="F686" i="9"/>
  <c r="F514" i="9"/>
  <c r="F205" i="9"/>
  <c r="F966" i="9"/>
  <c r="F335" i="9"/>
  <c r="F282" i="9"/>
  <c r="F16" i="9"/>
  <c r="F990" i="9"/>
  <c r="F88" i="9"/>
  <c r="F700" i="9"/>
  <c r="F703" i="9"/>
  <c r="F43" i="9"/>
  <c r="F184" i="9"/>
  <c r="F532" i="9"/>
  <c r="F621" i="9"/>
  <c r="F789" i="9"/>
  <c r="F170" i="9"/>
  <c r="F962" i="9"/>
  <c r="F953" i="9"/>
  <c r="F381" i="9"/>
  <c r="F800" i="9"/>
  <c r="F565" i="9"/>
  <c r="F848" i="9"/>
  <c r="F557" i="9"/>
  <c r="F524" i="9"/>
  <c r="F208" i="9"/>
  <c r="F856" i="9"/>
  <c r="F309" i="9"/>
  <c r="F620" i="9"/>
  <c r="F634" i="9"/>
  <c r="F236" i="9"/>
  <c r="F265" i="9"/>
  <c r="F598" i="9"/>
  <c r="F296" i="9"/>
  <c r="F874" i="9"/>
  <c r="F695" i="9"/>
  <c r="F566" i="9"/>
  <c r="F365" i="9"/>
  <c r="F583" i="9"/>
  <c r="F719" i="9"/>
  <c r="F403" i="9"/>
  <c r="F350" i="9"/>
  <c r="F334" i="9"/>
  <c r="F475" i="9"/>
  <c r="F998" i="9"/>
  <c r="F918" i="9"/>
  <c r="F151" i="9"/>
  <c r="F563" i="9"/>
  <c r="F977" i="9"/>
  <c r="F924" i="9"/>
  <c r="F681" i="9"/>
  <c r="F477" i="9"/>
  <c r="F946" i="9"/>
  <c r="F516" i="9"/>
  <c r="F291" i="9"/>
  <c r="F397" i="9"/>
  <c r="F795" i="9"/>
  <c r="F270" i="9"/>
  <c r="F934" i="9"/>
  <c r="F340" i="9"/>
  <c r="F942" i="9"/>
  <c r="F694" i="9"/>
  <c r="F676" i="9"/>
  <c r="F658" i="9"/>
  <c r="F584" i="9"/>
  <c r="F53" i="9"/>
  <c r="F551" i="9"/>
  <c r="F914" i="9"/>
  <c r="F547" i="9"/>
  <c r="F760" i="9"/>
  <c r="F245" i="9"/>
  <c r="F588" i="9"/>
  <c r="F222" i="9"/>
  <c r="F206" i="9"/>
  <c r="F876" i="9"/>
  <c r="F35" i="9"/>
  <c r="F545" i="9"/>
  <c r="F525" i="9"/>
  <c r="F413" i="9"/>
  <c r="F738" i="9"/>
  <c r="F179" i="9"/>
  <c r="F593" i="9"/>
  <c r="F366" i="9"/>
  <c r="F194" i="9"/>
  <c r="F808" i="9"/>
  <c r="F434" i="9"/>
  <c r="F132" i="9"/>
  <c r="F965" i="9"/>
  <c r="F928" i="9"/>
  <c r="F149" i="9"/>
  <c r="F783" i="9"/>
  <c r="F730" i="9"/>
  <c r="F464" i="9"/>
  <c r="F124" i="9"/>
  <c r="F523" i="9"/>
  <c r="F172" i="9"/>
  <c r="F120" i="9"/>
  <c r="F418" i="9"/>
  <c r="F830" i="9"/>
  <c r="F220" i="9"/>
  <c r="F46" i="9"/>
  <c r="F424" i="9"/>
  <c r="F839" i="9"/>
  <c r="F803" i="9"/>
  <c r="F656" i="9"/>
  <c r="F606" i="9"/>
  <c r="F550" i="9"/>
  <c r="F369" i="9"/>
  <c r="F590" i="9"/>
  <c r="F838" i="9"/>
  <c r="F815" i="9"/>
  <c r="F987" i="9"/>
  <c r="F404" i="9"/>
  <c r="F816" i="9"/>
  <c r="F581" i="9"/>
  <c r="F834" i="9"/>
  <c r="F733" i="9"/>
  <c r="F740" i="9"/>
  <c r="F295" i="9"/>
  <c r="F825" i="9"/>
  <c r="F288" i="9"/>
  <c r="F133" i="9"/>
  <c r="F595" i="9"/>
  <c r="F345" i="9"/>
  <c r="F952" i="9"/>
  <c r="F971" i="9"/>
  <c r="F812" i="9"/>
  <c r="F712" i="9"/>
  <c r="F958" i="9"/>
  <c r="F348" i="9"/>
  <c r="F105" i="9"/>
  <c r="F89" i="9"/>
  <c r="F114" i="9"/>
  <c r="G5" i="22"/>
  <c r="G7" i="22" s="1"/>
  <c r="F160" i="9"/>
  <c r="F961" i="9"/>
  <c r="F857" i="9"/>
  <c r="F188" i="9"/>
  <c r="F138" i="9"/>
  <c r="F512" i="9"/>
  <c r="F728" i="9"/>
  <c r="F556" i="9"/>
  <c r="F917" i="9"/>
  <c r="F503" i="9"/>
  <c r="F747" i="9"/>
  <c r="F920" i="9"/>
  <c r="F312" i="9"/>
  <c r="F338" i="9"/>
  <c r="F65" i="9"/>
  <c r="F723" i="9"/>
  <c r="F380" i="9"/>
  <c r="F707" i="9"/>
  <c r="F888" i="9"/>
  <c r="F289" i="9"/>
  <c r="F44" i="9"/>
  <c r="F1002" i="9"/>
  <c r="F269" i="9"/>
  <c r="F173" i="9"/>
  <c r="F727" i="9"/>
  <c r="F476" i="9"/>
  <c r="F233" i="9"/>
  <c r="F744" i="9"/>
  <c r="F68" i="9"/>
  <c r="F85" i="9"/>
  <c r="F912" i="9"/>
  <c r="F915" i="9"/>
  <c r="F359" i="9"/>
  <c r="F896" i="9"/>
  <c r="F134" i="9"/>
  <c r="F353" i="9"/>
  <c r="F1004" i="9"/>
  <c r="F660" i="9"/>
  <c r="F392" i="9"/>
  <c r="F101" i="9"/>
  <c r="F29" i="9"/>
  <c r="F119" i="9"/>
  <c r="F217" i="9"/>
  <c r="F262" i="9"/>
  <c r="F893" i="9"/>
  <c r="F869" i="9"/>
  <c r="F851" i="9"/>
  <c r="F331" i="9"/>
  <c r="F835" i="9"/>
  <c r="F333" i="9"/>
  <c r="F685" i="9"/>
  <c r="F905" i="9"/>
  <c r="F189" i="9"/>
  <c r="F190" i="9"/>
  <c r="F936" i="9"/>
  <c r="F555" i="9"/>
  <c r="F152" i="9"/>
  <c r="F196" i="9"/>
  <c r="F199" i="9"/>
  <c r="F882" i="9"/>
  <c r="F505" i="9"/>
  <c r="E11" i="22"/>
  <c r="E12" i="22" s="1"/>
  <c r="E14" i="22" s="1"/>
  <c r="F718" i="9"/>
  <c r="F283" i="9"/>
  <c r="F226" i="9"/>
  <c r="F638" i="9"/>
  <c r="F28" i="9"/>
  <c r="F756" i="9"/>
  <c r="F168" i="9"/>
  <c r="F717" i="9"/>
  <c r="F644" i="9"/>
  <c r="F32" i="9"/>
  <c r="F992" i="9"/>
  <c r="F611" i="9"/>
  <c r="F729" i="9"/>
  <c r="F859" i="9"/>
  <c r="F623" i="9"/>
  <c r="F955" i="9"/>
  <c r="F225" i="9"/>
  <c r="F150" i="9"/>
  <c r="F930" i="9"/>
  <c r="F785" i="9"/>
  <c r="F489" i="9"/>
  <c r="F157" i="9"/>
  <c r="F324" i="9"/>
  <c r="F463" i="9"/>
  <c r="F228" i="9"/>
  <c r="F507" i="9"/>
  <c r="F181" i="9"/>
  <c r="F364" i="9"/>
  <c r="F250" i="9"/>
  <c r="F919" i="9"/>
  <c r="F304" i="9"/>
  <c r="F721" i="9"/>
  <c r="F494" i="9"/>
  <c r="F322" i="9"/>
  <c r="F999" i="9"/>
  <c r="F313" i="9"/>
  <c r="F806" i="9"/>
  <c r="F143" i="9"/>
  <c r="F67" i="9"/>
  <c r="F108" i="9"/>
  <c r="F84" i="9"/>
  <c r="F87" i="9"/>
  <c r="F499" i="9"/>
  <c r="F568" i="9"/>
  <c r="F736" i="9"/>
  <c r="F858" i="9"/>
  <c r="F675" i="9"/>
  <c r="F69" i="9"/>
  <c r="F49" i="9"/>
  <c r="F985" i="9"/>
  <c r="F6" i="9"/>
  <c r="D28" i="18"/>
  <c r="F472" i="9"/>
  <c r="F535" i="9"/>
  <c r="F944" i="9"/>
  <c r="F337" i="9"/>
  <c r="F110" i="9"/>
  <c r="F932" i="9"/>
  <c r="F487" i="9"/>
  <c r="F900" i="9"/>
  <c r="F911" i="9"/>
  <c r="F9" i="9"/>
  <c r="D31" i="18"/>
  <c r="F577" i="9"/>
  <c r="F527" i="9"/>
  <c r="F474" i="9"/>
  <c r="F211" i="9"/>
  <c r="F31" i="9"/>
  <c r="F895" i="9"/>
  <c r="F842" i="9"/>
  <c r="F192" i="9"/>
  <c r="F698" i="9"/>
  <c r="F122" i="9"/>
  <c r="F212" i="9"/>
  <c r="F814" i="9"/>
  <c r="F642" i="9"/>
  <c r="F484" i="9"/>
  <c r="F530" i="9"/>
  <c r="F72" i="9"/>
  <c r="F666" i="9"/>
  <c r="F645" i="9"/>
  <c r="F996" i="9"/>
  <c r="F280" i="9"/>
  <c r="F203" i="9"/>
  <c r="F417" i="9"/>
  <c r="F495" i="9"/>
  <c r="F822" i="9"/>
  <c r="F98" i="9"/>
  <c r="F510" i="9"/>
  <c r="F927" i="9"/>
  <c r="F628" i="9"/>
  <c r="F461" i="9"/>
  <c r="F519" i="9"/>
  <c r="F140" i="9"/>
  <c r="F339" i="9"/>
  <c r="F804" i="9"/>
  <c r="F741" i="9"/>
  <c r="F39" i="9"/>
  <c r="F970" i="9"/>
  <c r="F239" i="9"/>
  <c r="F343" i="9"/>
  <c r="F752" i="9"/>
  <c r="F469" i="9"/>
  <c r="F921" i="9"/>
  <c r="F770" i="9"/>
  <c r="F669" i="9"/>
  <c r="F231" i="9"/>
  <c r="F761" i="9"/>
  <c r="F708" i="9"/>
  <c r="F155" i="9"/>
  <c r="F655" i="9"/>
  <c r="F591" i="9"/>
  <c r="F389" i="9"/>
  <c r="F275" i="9"/>
  <c r="F141" i="9"/>
  <c r="F629" i="9"/>
  <c r="F501" i="9"/>
  <c r="F256" i="9"/>
  <c r="F431" i="9"/>
  <c r="F841" i="9"/>
  <c r="F904" i="9"/>
  <c r="F126" i="9"/>
  <c r="F540" i="9"/>
  <c r="F297" i="9"/>
  <c r="F491" i="9"/>
  <c r="F135" i="9"/>
  <c r="F739" i="9"/>
  <c r="F96" i="9"/>
  <c r="F833" i="9"/>
  <c r="F709" i="9"/>
  <c r="F467" i="9"/>
  <c r="F813" i="9"/>
  <c r="F520" i="9"/>
  <c r="F448" i="9"/>
  <c r="F673" i="9"/>
  <c r="F521" i="9"/>
  <c r="F667" i="9"/>
  <c r="F223" i="9"/>
  <c r="F948" i="9"/>
  <c r="F950" i="9"/>
  <c r="F25" i="9"/>
  <c r="F614" i="9"/>
  <c r="F786" i="9"/>
  <c r="F975" i="9"/>
  <c r="F881" i="9"/>
  <c r="F493" i="9"/>
  <c r="F316" i="9"/>
  <c r="F314" i="9"/>
  <c r="F748" i="9"/>
  <c r="F805" i="9"/>
  <c r="F891" i="9"/>
  <c r="F407" i="9"/>
  <c r="F819" i="9"/>
  <c r="F209" i="9"/>
  <c r="F17" i="9"/>
  <c r="F772" i="9"/>
  <c r="F193" i="9"/>
  <c r="F542" i="9"/>
  <c r="F178" i="9"/>
  <c r="F305" i="9"/>
  <c r="F576" i="9"/>
  <c r="F293" i="9"/>
  <c r="F632" i="9"/>
  <c r="F546" i="9"/>
  <c r="F136" i="9"/>
  <c r="F861" i="9"/>
  <c r="F351" i="9"/>
  <c r="F22" i="9"/>
  <c r="F204" i="9"/>
  <c r="F517" i="9"/>
  <c r="F163" i="9"/>
  <c r="F844" i="9"/>
  <c r="F531" i="9"/>
  <c r="F38" i="9"/>
  <c r="F776" i="9"/>
  <c r="F241" i="9"/>
  <c r="F462" i="9"/>
  <c r="F929" i="9"/>
  <c r="F762" i="9"/>
  <c r="F73" i="9"/>
  <c r="F432" i="9"/>
  <c r="F571" i="9"/>
  <c r="F849" i="9"/>
  <c r="F682" i="9"/>
  <c r="F622" i="9"/>
  <c r="F450" i="9"/>
  <c r="F310" i="9"/>
  <c r="F164" i="9"/>
  <c r="F441" i="9"/>
  <c r="F347" i="9"/>
  <c r="F10" i="9"/>
  <c r="D32" i="18"/>
  <c r="F449" i="9"/>
  <c r="F213" i="9"/>
  <c r="F352" i="9"/>
  <c r="F549" i="9"/>
  <c r="F12" i="9"/>
  <c r="F670" i="9"/>
  <c r="F790" i="9"/>
  <c r="F573" i="9"/>
  <c r="F1005" i="9"/>
  <c r="F383" i="9"/>
  <c r="F654" i="9"/>
  <c r="F456" i="9"/>
  <c r="F570" i="9"/>
  <c r="F230" i="9"/>
  <c r="F674" i="9"/>
  <c r="F648" i="9"/>
  <c r="F115" i="9"/>
  <c r="F62" i="9"/>
  <c r="F479" i="9"/>
  <c r="F180" i="9"/>
  <c r="F427" i="9"/>
  <c r="F306" i="9"/>
  <c r="F651" i="9"/>
  <c r="F71" i="9"/>
  <c r="F716" i="9"/>
  <c r="F207" i="9"/>
  <c r="F862" i="9"/>
  <c r="F587" i="9"/>
  <c r="F899" i="9"/>
  <c r="F509" i="9"/>
  <c r="F367" i="9"/>
  <c r="F984" i="9"/>
  <c r="F663" i="9"/>
  <c r="F48" i="9"/>
  <c r="F465" i="9"/>
  <c r="F298" i="9"/>
  <c r="F238" i="9"/>
  <c r="F66" i="9"/>
  <c r="F679" i="9"/>
  <c r="F57" i="9"/>
  <c r="F90" i="9"/>
  <c r="F798" i="9"/>
  <c r="F601" i="9"/>
  <c r="F511" i="9"/>
  <c r="F782" i="9"/>
  <c r="F253" i="9"/>
  <c r="F390" i="9"/>
  <c r="F687" i="9"/>
  <c r="F97" i="9"/>
  <c r="F852" i="9"/>
  <c r="F437" i="9"/>
  <c r="F758" i="9"/>
  <c r="F607" i="9"/>
  <c r="F490" i="9"/>
  <c r="F308" i="9"/>
  <c r="F311" i="9"/>
  <c r="F54" i="9"/>
  <c r="F315" i="9"/>
  <c r="F146" i="9"/>
  <c r="F455" i="9"/>
  <c r="F319" i="17" l="1"/>
  <c r="F319" i="3"/>
  <c r="F257" i="17"/>
  <c r="F257" i="3"/>
  <c r="F70" i="17"/>
  <c r="F70" i="3"/>
  <c r="F513" i="17"/>
  <c r="F513" i="3"/>
  <c r="F310" i="17"/>
  <c r="F310" i="3"/>
  <c r="F234" i="17"/>
  <c r="F234" i="3"/>
  <c r="F674" i="17"/>
  <c r="F674" i="3"/>
  <c r="F217" i="17"/>
  <c r="F217" i="3"/>
  <c r="F351" i="17"/>
  <c r="F351" i="3"/>
  <c r="F454" i="17"/>
  <c r="F454" i="3"/>
  <c r="F575" i="17"/>
  <c r="F575" i="3"/>
  <c r="F933" i="17"/>
  <c r="F933" i="3"/>
  <c r="F42" i="17"/>
  <c r="F42" i="3"/>
  <c r="F521" i="17"/>
  <c r="F521" i="3"/>
  <c r="F865" i="17"/>
  <c r="F865" i="3"/>
  <c r="F297" i="17"/>
  <c r="F297" i="3"/>
  <c r="F546" i="17"/>
  <c r="F546" i="3"/>
  <c r="F213" i="17"/>
  <c r="F213" i="3"/>
  <c r="F809" i="17"/>
  <c r="F809" i="3"/>
  <c r="F497" i="17"/>
  <c r="F497" i="3"/>
  <c r="F618" i="17"/>
  <c r="F618" i="3"/>
  <c r="F227" i="17"/>
  <c r="F227" i="3"/>
  <c r="F452" i="17"/>
  <c r="F452" i="3"/>
  <c r="F713" i="17"/>
  <c r="F713" i="3"/>
  <c r="F139" i="17"/>
  <c r="F139" i="3"/>
  <c r="F130" i="17"/>
  <c r="F130" i="3"/>
  <c r="F260" i="17"/>
  <c r="F260" i="3"/>
  <c r="F279" i="17"/>
  <c r="F279" i="3"/>
  <c r="F159" i="17"/>
  <c r="F159" i="3"/>
  <c r="F673" i="17"/>
  <c r="F673" i="3"/>
  <c r="F756" i="17"/>
  <c r="F756" i="3"/>
  <c r="F43" i="17"/>
  <c r="F43" i="3"/>
  <c r="F144" i="17"/>
  <c r="F144" i="3"/>
  <c r="F931" i="17"/>
  <c r="F931" i="3"/>
  <c r="F499" i="17"/>
  <c r="F499" i="3"/>
  <c r="F1000" i="17"/>
  <c r="F1000" i="3"/>
  <c r="F534" i="17"/>
  <c r="F534" i="3"/>
  <c r="F216" i="17"/>
  <c r="F216" i="3"/>
  <c r="F846" i="17"/>
  <c r="F846" i="3"/>
  <c r="F478" i="17"/>
  <c r="F478" i="3"/>
  <c r="F13" i="17"/>
  <c r="F42" i="18" s="1"/>
  <c r="F13" i="3"/>
  <c r="F491" i="17"/>
  <c r="F491" i="3"/>
  <c r="F948" i="17"/>
  <c r="F948" i="3"/>
  <c r="F10" i="17"/>
  <c r="F39" i="18" s="1"/>
  <c r="F10" i="3"/>
  <c r="F73" i="17"/>
  <c r="F73" i="3"/>
  <c r="F572" i="17"/>
  <c r="F572" i="3"/>
  <c r="F112" i="17"/>
  <c r="F112" i="3"/>
  <c r="F317" i="17"/>
  <c r="F317" i="3"/>
  <c r="F725" i="17"/>
  <c r="F725" i="3"/>
  <c r="F368" i="17"/>
  <c r="F368" i="3"/>
  <c r="F467" i="17"/>
  <c r="F467" i="3"/>
  <c r="F789" i="17"/>
  <c r="F789" i="3"/>
  <c r="F959" i="17"/>
  <c r="F959" i="3"/>
  <c r="F615" i="17"/>
  <c r="F615" i="3"/>
  <c r="F721" i="17"/>
  <c r="F721" i="3"/>
  <c r="F642" i="17"/>
  <c r="F642" i="3"/>
  <c r="F200" i="17"/>
  <c r="F200" i="3"/>
  <c r="F194" i="17"/>
  <c r="F194" i="3"/>
  <c r="F337" i="17"/>
  <c r="F337" i="3"/>
  <c r="F873" i="17"/>
  <c r="F873" i="3"/>
  <c r="F123" i="17"/>
  <c r="F123" i="3"/>
  <c r="F664" i="17"/>
  <c r="F664" i="3"/>
  <c r="F900" i="17"/>
  <c r="F900" i="3"/>
  <c r="F89" i="17"/>
  <c r="F89" i="3"/>
  <c r="F480" i="17"/>
  <c r="F480" i="3"/>
  <c r="F1006" i="17"/>
  <c r="F46" i="18" s="1"/>
  <c r="F1006" i="3"/>
  <c r="F62" i="18" s="1"/>
  <c r="F711" i="17"/>
  <c r="F711" i="3"/>
  <c r="F342" i="17"/>
  <c r="F342" i="3"/>
  <c r="F507" i="17"/>
  <c r="F507" i="3"/>
  <c r="F516" i="17"/>
  <c r="F516" i="3"/>
  <c r="F965" i="17"/>
  <c r="F965" i="3"/>
  <c r="F93" i="17"/>
  <c r="F93" i="3"/>
  <c r="F716" i="17"/>
  <c r="F716" i="3"/>
  <c r="F349" i="17"/>
  <c r="F349" i="3"/>
  <c r="F829" i="17"/>
  <c r="F829" i="3"/>
  <c r="F838" i="17"/>
  <c r="F838" i="3"/>
  <c r="F991" i="17"/>
  <c r="F991" i="3"/>
  <c r="F373" i="17"/>
  <c r="F373" i="3"/>
  <c r="F807" i="17"/>
  <c r="F807" i="3"/>
  <c r="F224" i="17"/>
  <c r="F224" i="3"/>
  <c r="F176" i="17"/>
  <c r="F176" i="3"/>
  <c r="F734" i="17"/>
  <c r="F734" i="3"/>
  <c r="F969" i="17"/>
  <c r="F969" i="3"/>
  <c r="F198" i="17"/>
  <c r="F198" i="3"/>
  <c r="F742" i="17"/>
  <c r="F742" i="3"/>
  <c r="F39" i="17"/>
  <c r="F39" i="3"/>
  <c r="F592" i="17"/>
  <c r="F592" i="3"/>
  <c r="F918" i="17"/>
  <c r="F918" i="3"/>
  <c r="F662" i="17"/>
  <c r="F662" i="3"/>
  <c r="F344" i="17"/>
  <c r="F344" i="3"/>
  <c r="F401" i="17"/>
  <c r="F401" i="3"/>
  <c r="F481" i="17"/>
  <c r="F481" i="3"/>
  <c r="F567" i="17"/>
  <c r="F567" i="3"/>
  <c r="F479" i="17"/>
  <c r="F479" i="3"/>
  <c r="F723" i="17"/>
  <c r="F723" i="3"/>
  <c r="F699" i="17"/>
  <c r="F699" i="3"/>
  <c r="F269" i="17"/>
  <c r="F269" i="3"/>
  <c r="F313" i="17"/>
  <c r="F313" i="3"/>
  <c r="F561" i="17"/>
  <c r="F561" i="3"/>
  <c r="F385" i="17"/>
  <c r="F385" i="3"/>
  <c r="F793" i="17"/>
  <c r="F793" i="3"/>
  <c r="F47" i="17"/>
  <c r="F47" i="3"/>
  <c r="F994" i="17"/>
  <c r="F994" i="3"/>
  <c r="F970" i="17"/>
  <c r="F970" i="3"/>
  <c r="F917" i="17"/>
  <c r="F917" i="3"/>
  <c r="F700" i="17"/>
  <c r="F700" i="3"/>
  <c r="F487" i="17"/>
  <c r="F487" i="3"/>
  <c r="F379" i="17"/>
  <c r="F379" i="3"/>
  <c r="F449" i="17"/>
  <c r="F449" i="3"/>
  <c r="F753" i="17"/>
  <c r="F753" i="3"/>
  <c r="F148" i="17"/>
  <c r="F148" i="3"/>
  <c r="F381" i="17"/>
  <c r="F381" i="3"/>
  <c r="F372" i="17"/>
  <c r="F372" i="3"/>
  <c r="F914" i="17"/>
  <c r="F914" i="3"/>
  <c r="F348" i="17"/>
  <c r="F348" i="3"/>
  <c r="F813" i="17"/>
  <c r="F813" i="3"/>
  <c r="F463" i="17"/>
  <c r="F463" i="3"/>
  <c r="F501" i="17"/>
  <c r="F501" i="3"/>
  <c r="F788" i="17"/>
  <c r="F788" i="3"/>
  <c r="F857" i="17"/>
  <c r="F857" i="3"/>
  <c r="F912" i="17"/>
  <c r="F912" i="3"/>
  <c r="F608" i="17"/>
  <c r="F608" i="3"/>
  <c r="F836" i="17"/>
  <c r="F836" i="3"/>
  <c r="F107" i="17"/>
  <c r="F107" i="3"/>
  <c r="F415" i="17"/>
  <c r="F415" i="3"/>
  <c r="F49" i="17"/>
  <c r="F49" i="3"/>
  <c r="F526" i="17"/>
  <c r="F526" i="3"/>
  <c r="F125" i="17"/>
  <c r="F125" i="3"/>
  <c r="F134" i="17"/>
  <c r="F134" i="3"/>
  <c r="F728" i="17"/>
  <c r="F728" i="3"/>
  <c r="F997" i="17"/>
  <c r="F997" i="3"/>
  <c r="F889" i="17"/>
  <c r="F889" i="3"/>
  <c r="F386" i="17"/>
  <c r="F386" i="3"/>
  <c r="F15" i="17"/>
  <c r="F15" i="3"/>
  <c r="F841" i="17"/>
  <c r="F841" i="3"/>
  <c r="F548" i="17"/>
  <c r="F548" i="3"/>
  <c r="F19" i="17"/>
  <c r="F19" i="3"/>
  <c r="F496" i="17"/>
  <c r="F496" i="3"/>
  <c r="F259" i="17"/>
  <c r="F259" i="3"/>
  <c r="F890" i="17"/>
  <c r="F890" i="3"/>
  <c r="F399" i="17"/>
  <c r="F399" i="3"/>
  <c r="F647" i="17"/>
  <c r="F647" i="3"/>
  <c r="F663" i="17"/>
  <c r="F663" i="3"/>
  <c r="F872" i="17"/>
  <c r="F872" i="3"/>
  <c r="F277" i="17"/>
  <c r="F277" i="3"/>
  <c r="F204" i="17"/>
  <c r="F204" i="3"/>
  <c r="F78" i="17"/>
  <c r="F78" i="3"/>
  <c r="F157" i="17"/>
  <c r="F157" i="3"/>
  <c r="F282" i="17"/>
  <c r="F282" i="3"/>
  <c r="F506" i="17"/>
  <c r="F506" i="3"/>
  <c r="F796" i="17"/>
  <c r="F796" i="3"/>
  <c r="F645" i="17"/>
  <c r="F645" i="3"/>
  <c r="F90" i="17"/>
  <c r="F90" i="3"/>
  <c r="F828" i="17"/>
  <c r="F828" i="3"/>
  <c r="F639" i="17"/>
  <c r="F639" i="3"/>
  <c r="F327" i="17"/>
  <c r="F327" i="3"/>
  <c r="F596" i="17"/>
  <c r="F596" i="3"/>
  <c r="F582" i="17"/>
  <c r="F582" i="3"/>
  <c r="F152" i="17"/>
  <c r="F152" i="3"/>
  <c r="F305" i="17"/>
  <c r="F305" i="3"/>
  <c r="F584" i="17"/>
  <c r="F584" i="3"/>
  <c r="F696" i="17"/>
  <c r="F696" i="3"/>
  <c r="F111" i="17"/>
  <c r="F111" i="3"/>
  <c r="F329" i="17"/>
  <c r="F329" i="3"/>
  <c r="F854" i="17"/>
  <c r="F854" i="3"/>
  <c r="F291" i="17"/>
  <c r="F291" i="3"/>
  <c r="F382" i="17"/>
  <c r="F382" i="3"/>
  <c r="F458" i="17"/>
  <c r="F458" i="3"/>
  <c r="F406" i="17"/>
  <c r="F406" i="3"/>
  <c r="F815" i="17"/>
  <c r="F815" i="3"/>
  <c r="F540" i="17"/>
  <c r="F540" i="3"/>
  <c r="F768" i="17"/>
  <c r="F768" i="3"/>
  <c r="F267" i="17"/>
  <c r="F267" i="3"/>
  <c r="F675" i="17"/>
  <c r="F675" i="3"/>
  <c r="F241" i="17"/>
  <c r="F241" i="3"/>
  <c r="F278" i="17"/>
  <c r="F278" i="3"/>
  <c r="F622" i="17"/>
  <c r="F622" i="3"/>
  <c r="F984" i="17"/>
  <c r="F984" i="3"/>
  <c r="F590" i="17"/>
  <c r="F590" i="3"/>
  <c r="F272" i="17"/>
  <c r="F272" i="3"/>
  <c r="F403" i="17"/>
  <c r="F403" i="3"/>
  <c r="F710" i="17"/>
  <c r="F710" i="3"/>
  <c r="F692" i="17"/>
  <c r="F692" i="3"/>
  <c r="F972" i="17"/>
  <c r="F972" i="3"/>
  <c r="F378" i="17"/>
  <c r="F378" i="3"/>
  <c r="F262" i="17"/>
  <c r="F262" i="3"/>
  <c r="F859" i="17"/>
  <c r="F859" i="3"/>
  <c r="F462" i="17"/>
  <c r="F462" i="3"/>
  <c r="F246" i="17"/>
  <c r="F246" i="3"/>
  <c r="F51" i="17"/>
  <c r="F51" i="3"/>
  <c r="F850" i="17"/>
  <c r="F850" i="3"/>
  <c r="F158" i="17"/>
  <c r="F158" i="3"/>
  <c r="F250" i="17"/>
  <c r="F250" i="3"/>
  <c r="F334" i="17"/>
  <c r="F334" i="3"/>
  <c r="F359" i="17"/>
  <c r="F359" i="3"/>
  <c r="F758" i="17"/>
  <c r="F758" i="3"/>
  <c r="F439" i="17"/>
  <c r="F439" i="3"/>
  <c r="F519" i="17"/>
  <c r="F519" i="3"/>
  <c r="F851" i="17"/>
  <c r="F851" i="3"/>
  <c r="F905" i="17"/>
  <c r="F905" i="3"/>
  <c r="F583" i="17"/>
  <c r="F583" i="3"/>
  <c r="F779" i="17"/>
  <c r="F779" i="3"/>
  <c r="F888" i="17"/>
  <c r="F888" i="3"/>
  <c r="F358" i="17"/>
  <c r="F358" i="3"/>
  <c r="F926" i="17"/>
  <c r="F926" i="3"/>
  <c r="F353" i="17"/>
  <c r="F353" i="3"/>
  <c r="F455" i="17"/>
  <c r="F455" i="3"/>
  <c r="F86" i="17"/>
  <c r="F86" i="3"/>
  <c r="F248" i="17"/>
  <c r="F248" i="3"/>
  <c r="F792" i="17"/>
  <c r="F792" i="3"/>
  <c r="F960" i="17"/>
  <c r="F960" i="3"/>
  <c r="F935" i="17"/>
  <c r="F935" i="3"/>
  <c r="F715" i="17"/>
  <c r="F715" i="3"/>
  <c r="F149" i="17"/>
  <c r="F149" i="3"/>
  <c r="F617" i="17"/>
  <c r="F617" i="3"/>
  <c r="F484" i="17"/>
  <c r="F484" i="3"/>
  <c r="F943" i="17"/>
  <c r="F943" i="3"/>
  <c r="F205" i="17"/>
  <c r="F205" i="3"/>
  <c r="F64" i="17"/>
  <c r="F64" i="3"/>
  <c r="F545" i="17"/>
  <c r="F545" i="3"/>
  <c r="F631" i="17"/>
  <c r="F631" i="3"/>
  <c r="F170" i="17"/>
  <c r="F170" i="3"/>
  <c r="F424" i="17"/>
  <c r="F424" i="3"/>
  <c r="F54" i="17"/>
  <c r="F54" i="3"/>
  <c r="F288" i="17"/>
  <c r="F288" i="3"/>
  <c r="F490" i="17"/>
  <c r="F490" i="3"/>
  <c r="F474" i="17"/>
  <c r="F474" i="3"/>
  <c r="F767" i="17"/>
  <c r="F767" i="3"/>
  <c r="F568" i="17"/>
  <c r="F568" i="3"/>
  <c r="F450" i="17"/>
  <c r="F450" i="3"/>
  <c r="F771" i="17"/>
  <c r="F771" i="3"/>
  <c r="F264" i="17"/>
  <c r="F264" i="3"/>
  <c r="F672" i="17"/>
  <c r="F672" i="3"/>
  <c r="F835" i="17"/>
  <c r="F835" i="3"/>
  <c r="F414" i="17"/>
  <c r="F414" i="3"/>
  <c r="F687" i="17"/>
  <c r="F687" i="3"/>
  <c r="F375" i="17"/>
  <c r="F375" i="3"/>
  <c r="F643" i="17"/>
  <c r="F643" i="3"/>
  <c r="F980" i="17"/>
  <c r="F980" i="3"/>
  <c r="F881" i="17"/>
  <c r="F881" i="3"/>
  <c r="F333" i="17"/>
  <c r="F333" i="3"/>
  <c r="F361" i="17"/>
  <c r="F361" i="3"/>
  <c r="F999" i="17"/>
  <c r="F999" i="3"/>
  <c r="F80" i="17"/>
  <c r="F80" i="3"/>
  <c r="F459" i="17"/>
  <c r="F459" i="3"/>
  <c r="F494" i="17"/>
  <c r="F494" i="3"/>
  <c r="F856" i="17"/>
  <c r="F856" i="3"/>
  <c r="F802" i="17"/>
  <c r="F802" i="3"/>
  <c r="F52" i="17"/>
  <c r="F52" i="3"/>
  <c r="F211" i="17"/>
  <c r="F211" i="3"/>
  <c r="F66" i="17"/>
  <c r="F66" i="3"/>
  <c r="F387" i="17"/>
  <c r="F387" i="3"/>
  <c r="F58" i="17"/>
  <c r="F58" i="3"/>
  <c r="F611" i="17"/>
  <c r="F611" i="3"/>
  <c r="F101" i="17"/>
  <c r="F101" i="3"/>
  <c r="F786" i="17"/>
  <c r="F786" i="3"/>
  <c r="F94" i="17"/>
  <c r="F94" i="3"/>
  <c r="F242" i="17"/>
  <c r="F242" i="3"/>
  <c r="F667" i="17"/>
  <c r="F667" i="3"/>
  <c r="F903" i="17"/>
  <c r="F903" i="3"/>
  <c r="F720" i="17"/>
  <c r="F720" i="3"/>
  <c r="F431" i="17"/>
  <c r="F431" i="3"/>
  <c r="F119" i="17"/>
  <c r="F119" i="3"/>
  <c r="F574" i="17"/>
  <c r="F574" i="3"/>
  <c r="F1009" i="17"/>
  <c r="F49" i="18" s="1"/>
  <c r="F1009" i="3"/>
  <c r="F16" i="17"/>
  <c r="F16" i="3"/>
  <c r="F453" i="17"/>
  <c r="F453" i="3"/>
  <c r="F445" i="17"/>
  <c r="F445" i="3"/>
  <c r="F626" i="17"/>
  <c r="F626" i="3"/>
  <c r="F436" i="17"/>
  <c r="F436" i="3"/>
  <c r="F466" i="17"/>
  <c r="F466" i="3"/>
  <c r="F535" i="17"/>
  <c r="F535" i="3"/>
  <c r="F208" i="17"/>
  <c r="F208" i="3"/>
  <c r="F140" i="17"/>
  <c r="F140" i="3"/>
  <c r="F580" i="17"/>
  <c r="F580" i="3"/>
  <c r="F197" i="17"/>
  <c r="F197" i="3"/>
  <c r="F823" i="17"/>
  <c r="F823" i="3"/>
  <c r="F752" i="17"/>
  <c r="F752" i="3"/>
  <c r="F885" i="17"/>
  <c r="F885" i="3"/>
  <c r="F29" i="17"/>
  <c r="F29" i="3"/>
  <c r="F671" i="17"/>
  <c r="F671" i="3"/>
  <c r="F524" i="17"/>
  <c r="F524" i="3"/>
  <c r="F837" i="17"/>
  <c r="F837" i="3"/>
  <c r="F495" i="17"/>
  <c r="F495" i="3"/>
  <c r="F908" i="17"/>
  <c r="F908" i="3"/>
  <c r="F505" i="17"/>
  <c r="F505" i="3"/>
  <c r="F393" i="17"/>
  <c r="F393" i="3"/>
  <c r="F712" i="17"/>
  <c r="F712" i="3"/>
  <c r="F774" i="17"/>
  <c r="F774" i="3"/>
  <c r="F347" i="17"/>
  <c r="F347" i="3"/>
  <c r="F745" i="17"/>
  <c r="F745" i="3"/>
  <c r="F523" i="17"/>
  <c r="F523" i="3"/>
  <c r="F514" i="17"/>
  <c r="F514" i="3"/>
  <c r="F421" i="17"/>
  <c r="F421" i="3"/>
  <c r="F649" i="17"/>
  <c r="F649" i="3"/>
  <c r="F488" i="17"/>
  <c r="F488" i="3"/>
  <c r="F126" i="17"/>
  <c r="F126" i="3"/>
  <c r="F899" i="17"/>
  <c r="F899" i="3"/>
  <c r="F531" i="17"/>
  <c r="F531" i="3"/>
  <c r="F936" i="17"/>
  <c r="F936" i="3"/>
  <c r="F539" i="17"/>
  <c r="F539" i="3"/>
  <c r="F679" i="17"/>
  <c r="F679" i="3"/>
  <c r="F503" i="17"/>
  <c r="F503" i="3"/>
  <c r="F71" i="17"/>
  <c r="F71" i="3"/>
  <c r="F1003" i="17"/>
  <c r="F1003" i="3"/>
  <c r="F308" i="17"/>
  <c r="F308" i="3"/>
  <c r="F185" i="17"/>
  <c r="F185" i="3"/>
  <c r="F328" i="17"/>
  <c r="F328" i="3"/>
  <c r="F934" i="17"/>
  <c r="F934" i="3"/>
  <c r="F627" i="17"/>
  <c r="F627" i="3"/>
  <c r="F996" i="17"/>
  <c r="F996" i="3"/>
  <c r="F172" i="17"/>
  <c r="F172" i="3"/>
  <c r="F230" i="17"/>
  <c r="F230" i="3"/>
  <c r="F509" i="17"/>
  <c r="F509" i="3"/>
  <c r="F156" i="17"/>
  <c r="F156" i="3"/>
  <c r="F193" i="17"/>
  <c r="F193" i="3"/>
  <c r="F839" i="17"/>
  <c r="F839" i="3"/>
  <c r="F897" i="17"/>
  <c r="F897" i="3"/>
  <c r="F33" i="17"/>
  <c r="F33" i="3"/>
  <c r="F1008" i="17"/>
  <c r="F48" i="18" s="1"/>
  <c r="F1008" i="3"/>
  <c r="F64" i="18" s="1"/>
  <c r="F363" i="17"/>
  <c r="F363" i="3"/>
  <c r="F72" i="17"/>
  <c r="F72" i="3"/>
  <c r="F731" i="17"/>
  <c r="F731" i="3"/>
  <c r="F48" i="17"/>
  <c r="F48" i="3"/>
  <c r="F384" i="17"/>
  <c r="F384" i="3"/>
  <c r="F316" i="17"/>
  <c r="F316" i="3"/>
  <c r="F921" i="17"/>
  <c r="F921" i="3"/>
  <c r="F142" i="17"/>
  <c r="F142" i="3"/>
  <c r="F164" i="17"/>
  <c r="F164" i="3"/>
  <c r="F109" i="17"/>
  <c r="F109" i="3"/>
  <c r="F816" i="17"/>
  <c r="F816" i="3"/>
  <c r="F599" i="17"/>
  <c r="F599" i="3"/>
  <c r="F299" i="17"/>
  <c r="F299" i="3"/>
  <c r="F585" i="17"/>
  <c r="F585" i="3"/>
  <c r="F819" i="17"/>
  <c r="F819" i="3"/>
  <c r="F554" i="17"/>
  <c r="F554" i="3"/>
  <c r="F843" i="17"/>
  <c r="F843" i="3"/>
  <c r="F834" i="17"/>
  <c r="F834" i="3"/>
  <c r="F527" i="17"/>
  <c r="F527" i="3"/>
  <c r="F787" i="17"/>
  <c r="F787" i="3"/>
  <c r="F136" i="17"/>
  <c r="F136" i="3"/>
  <c r="F370" i="17"/>
  <c r="F370" i="3"/>
  <c r="F417" i="17"/>
  <c r="F417" i="3"/>
  <c r="F880" i="17"/>
  <c r="F880" i="3"/>
  <c r="F249" i="17"/>
  <c r="F249" i="3"/>
  <c r="F555" i="17"/>
  <c r="F555" i="3"/>
  <c r="F680" i="17"/>
  <c r="F680" i="3"/>
  <c r="F938" i="17"/>
  <c r="F938" i="3"/>
  <c r="F295" i="17"/>
  <c r="F295" i="3"/>
  <c r="F685" i="17"/>
  <c r="F685" i="3"/>
  <c r="F155" i="17"/>
  <c r="F155" i="3"/>
  <c r="F338" i="17"/>
  <c r="F338" i="3"/>
  <c r="F587" i="17"/>
  <c r="F587" i="3"/>
  <c r="F878" i="17"/>
  <c r="F878" i="3"/>
  <c r="F240" i="17"/>
  <c r="F240" i="3"/>
  <c r="F860" i="17"/>
  <c r="F860" i="3"/>
  <c r="F852" i="17"/>
  <c r="F852" i="3"/>
  <c r="F957" i="17"/>
  <c r="F957" i="3"/>
  <c r="F625" i="17"/>
  <c r="F625" i="3"/>
  <c r="F707" i="17"/>
  <c r="F707" i="3"/>
  <c r="F20" i="17"/>
  <c r="F20" i="3"/>
  <c r="F209" i="17"/>
  <c r="F209" i="3"/>
  <c r="F500" i="17"/>
  <c r="F500" i="3"/>
  <c r="F68" i="17"/>
  <c r="F68" i="3"/>
  <c r="F214" i="17"/>
  <c r="F214" i="3"/>
  <c r="F558" i="17"/>
  <c r="F558" i="3"/>
  <c r="F920" i="17"/>
  <c r="F920" i="3"/>
  <c r="F82" i="17"/>
  <c r="F82" i="3"/>
  <c r="F201" i="17"/>
  <c r="F201" i="3"/>
  <c r="F104" i="17"/>
  <c r="F104" i="3"/>
  <c r="F987" i="17"/>
  <c r="F987" i="3"/>
  <c r="F693" i="17"/>
  <c r="F693" i="3"/>
  <c r="F701" i="17"/>
  <c r="F701" i="3"/>
  <c r="F85" i="17"/>
  <c r="F85" i="3"/>
  <c r="F805" i="17"/>
  <c r="F805" i="3"/>
  <c r="F833" i="17"/>
  <c r="F833" i="3"/>
  <c r="F133" i="17"/>
  <c r="F133" i="3"/>
  <c r="F95" i="17"/>
  <c r="F95" i="3"/>
  <c r="F502" i="17"/>
  <c r="F502" i="3"/>
  <c r="F247" i="17"/>
  <c r="F247" i="3"/>
  <c r="F512" i="17"/>
  <c r="F512" i="3"/>
  <c r="F1005" i="17"/>
  <c r="F45" i="18" s="1"/>
  <c r="F1005" i="3"/>
  <c r="F61" i="18" s="1"/>
  <c r="F239" i="17"/>
  <c r="F239" i="3"/>
  <c r="F717" i="17"/>
  <c r="F717" i="3"/>
  <c r="F576" i="17"/>
  <c r="F576" i="3"/>
  <c r="F522" i="17"/>
  <c r="F522" i="3"/>
  <c r="F306" i="17"/>
  <c r="F306" i="3"/>
  <c r="F708" i="17"/>
  <c r="F708" i="3"/>
  <c r="F537" i="17"/>
  <c r="F537" i="3"/>
  <c r="F395" i="17"/>
  <c r="F395" i="3"/>
  <c r="F961" i="17"/>
  <c r="F961" i="3"/>
  <c r="F783" i="17"/>
  <c r="F783" i="3"/>
  <c r="F798" i="17"/>
  <c r="F798" i="3"/>
  <c r="F178" i="17"/>
  <c r="F178" i="3"/>
  <c r="F603" i="17"/>
  <c r="F603" i="3"/>
  <c r="F937" i="17"/>
  <c r="F937" i="3"/>
  <c r="F65" i="17"/>
  <c r="F65" i="3"/>
  <c r="F891" i="17"/>
  <c r="F891" i="3"/>
  <c r="F461" i="17"/>
  <c r="F461" i="3"/>
  <c r="F270" i="17"/>
  <c r="F270" i="3"/>
  <c r="F129" i="17"/>
  <c r="F129" i="3"/>
  <c r="F801" i="17"/>
  <c r="F801" i="3"/>
  <c r="F887" i="17"/>
  <c r="F887" i="3"/>
  <c r="F510" i="17"/>
  <c r="F510" i="3"/>
  <c r="F131" i="17"/>
  <c r="F131" i="3"/>
  <c r="F784" i="17"/>
  <c r="F784" i="3"/>
  <c r="F189" i="17"/>
  <c r="F189" i="3"/>
  <c r="F180" i="17"/>
  <c r="F180" i="3"/>
  <c r="F263" i="17"/>
  <c r="F263" i="3"/>
  <c r="F657" i="17"/>
  <c r="F657" i="3"/>
  <c r="F236" i="17"/>
  <c r="F236" i="3"/>
  <c r="F706" i="17"/>
  <c r="F706" i="3"/>
  <c r="F688" i="17"/>
  <c r="F688" i="3"/>
  <c r="F825" i="17"/>
  <c r="F825" i="3"/>
  <c r="F847" i="17"/>
  <c r="F847" i="3"/>
  <c r="F754" i="17"/>
  <c r="F754" i="3"/>
  <c r="F41" i="17"/>
  <c r="F41" i="3"/>
  <c r="F641" i="17"/>
  <c r="F641" i="3"/>
  <c r="F593" i="17"/>
  <c r="F593" i="3"/>
  <c r="F995" i="17"/>
  <c r="F995" i="3"/>
  <c r="F146" i="17"/>
  <c r="F146" i="3"/>
  <c r="F871" i="17"/>
  <c r="F871" i="3"/>
  <c r="F858" i="17"/>
  <c r="F858" i="3"/>
  <c r="F898" i="17"/>
  <c r="F898" i="3"/>
  <c r="F883" i="17"/>
  <c r="F883" i="3"/>
  <c r="F336" i="17"/>
  <c r="F336" i="3"/>
  <c r="F296" i="17"/>
  <c r="F296" i="3"/>
  <c r="F74" i="17"/>
  <c r="F74" i="3"/>
  <c r="F190" i="17"/>
  <c r="F190" i="3"/>
  <c r="F821" i="17"/>
  <c r="F821" i="3"/>
  <c r="F412" i="17"/>
  <c r="F412" i="3"/>
  <c r="F258" i="17"/>
  <c r="F258" i="3"/>
  <c r="F135" i="17"/>
  <c r="F135" i="3"/>
  <c r="F60" i="17"/>
  <c r="F60" i="3"/>
  <c r="F739" i="17"/>
  <c r="F739" i="3"/>
  <c r="F433" i="17"/>
  <c r="F433" i="3"/>
  <c r="F640" i="17"/>
  <c r="F640" i="3"/>
  <c r="F325" i="17"/>
  <c r="F325" i="3"/>
  <c r="F233" i="17"/>
  <c r="F233" i="3"/>
  <c r="F882" i="17"/>
  <c r="F882" i="3"/>
  <c r="F874" i="17"/>
  <c r="F874" i="3"/>
  <c r="F398" i="17"/>
  <c r="F398" i="3"/>
  <c r="F289" i="17"/>
  <c r="F289" i="3"/>
  <c r="F434" i="17"/>
  <c r="F434" i="3"/>
  <c r="F785" i="17"/>
  <c r="F785" i="3"/>
  <c r="F681" i="17"/>
  <c r="F681" i="3"/>
  <c r="F684" i="17"/>
  <c r="F684" i="3"/>
  <c r="F614" i="17"/>
  <c r="F614" i="3"/>
  <c r="F579" i="17"/>
  <c r="F579" i="3"/>
  <c r="F22" i="17"/>
  <c r="F22" i="3"/>
  <c r="F169" i="17"/>
  <c r="F169" i="3"/>
  <c r="F437" i="17"/>
  <c r="F437" i="3"/>
  <c r="F606" i="17"/>
  <c r="F606" i="3"/>
  <c r="F225" i="17"/>
  <c r="F225" i="3"/>
  <c r="F24" i="17"/>
  <c r="F24" i="3"/>
  <c r="F703" i="17"/>
  <c r="F703" i="3"/>
  <c r="F971" i="17"/>
  <c r="F971" i="3"/>
  <c r="F17" i="17"/>
  <c r="F17" i="3"/>
  <c r="F256" i="17"/>
  <c r="F256" i="3"/>
  <c r="F362" i="17"/>
  <c r="F362" i="3"/>
  <c r="F160" i="17"/>
  <c r="F160" i="3"/>
  <c r="F644" i="17"/>
  <c r="F644" i="3"/>
  <c r="F893" i="17"/>
  <c r="F893" i="3"/>
  <c r="F472" i="17"/>
  <c r="F472" i="3"/>
  <c r="F849" i="17"/>
  <c r="F849" i="3"/>
  <c r="F778" i="17"/>
  <c r="F778" i="3"/>
  <c r="F430" i="17"/>
  <c r="F430" i="3"/>
  <c r="F958" i="17"/>
  <c r="F958" i="3"/>
  <c r="F252" i="17"/>
  <c r="F252" i="3"/>
  <c r="F340" i="17"/>
  <c r="F340" i="3"/>
  <c r="F913" i="17"/>
  <c r="F913" i="3"/>
  <c r="F759" i="17"/>
  <c r="F759" i="3"/>
  <c r="F165" i="17"/>
  <c r="F165" i="3"/>
  <c r="F470" i="17"/>
  <c r="F470" i="3"/>
  <c r="F635" i="17"/>
  <c r="F635" i="3"/>
  <c r="F12" i="17"/>
  <c r="F12" i="3"/>
  <c r="F947" i="17"/>
  <c r="F947" i="3"/>
  <c r="F117" i="17"/>
  <c r="F117" i="3"/>
  <c r="F749" i="17"/>
  <c r="F749" i="3"/>
  <c r="F628" i="17"/>
  <c r="F628" i="3"/>
  <c r="F746" i="17"/>
  <c r="F746" i="3"/>
  <c r="F98" i="17"/>
  <c r="F98" i="3"/>
  <c r="F492" i="17"/>
  <c r="F492" i="3"/>
  <c r="F951" i="17"/>
  <c r="F951" i="3"/>
  <c r="F741" i="17"/>
  <c r="F741" i="3"/>
  <c r="F875" i="17"/>
  <c r="F875" i="3"/>
  <c r="F709" i="17"/>
  <c r="F709" i="3"/>
  <c r="F621" i="17"/>
  <c r="F621" i="3"/>
  <c r="F38" i="17"/>
  <c r="F38" i="3"/>
  <c r="F730" i="17"/>
  <c r="F730" i="3"/>
  <c r="F630" i="17"/>
  <c r="F630" i="3"/>
  <c r="F311" i="17"/>
  <c r="F311" i="3"/>
  <c r="F832" i="17"/>
  <c r="F832" i="3"/>
  <c r="F331" i="17"/>
  <c r="F331" i="3"/>
  <c r="F440" i="17"/>
  <c r="F440" i="3"/>
  <c r="F705" i="17"/>
  <c r="F705" i="3"/>
  <c r="F202" i="17"/>
  <c r="F202" i="3"/>
  <c r="F275" i="17"/>
  <c r="F275" i="3"/>
  <c r="F634" i="17"/>
  <c r="F634" i="3"/>
  <c r="F367" i="17"/>
  <c r="F367" i="3"/>
  <c r="F83" i="17"/>
  <c r="F83" i="3"/>
  <c r="F775" i="17"/>
  <c r="F775" i="3"/>
  <c r="F676" i="17"/>
  <c r="F676" i="3"/>
  <c r="F762" i="17"/>
  <c r="F762" i="3"/>
  <c r="F515" i="17"/>
  <c r="F515" i="3"/>
  <c r="F302" i="17"/>
  <c r="F302" i="3"/>
  <c r="F591" i="17"/>
  <c r="F591" i="3"/>
  <c r="F184" i="17"/>
  <c r="F184" i="3"/>
  <c r="F460" i="17"/>
  <c r="F460" i="3"/>
  <c r="F553" i="17"/>
  <c r="F553" i="3"/>
  <c r="F168" i="17"/>
  <c r="F168" i="3"/>
  <c r="F686" i="17"/>
  <c r="F686" i="3"/>
  <c r="F77" i="17"/>
  <c r="F77" i="3"/>
  <c r="F245" i="17"/>
  <c r="F245" i="3"/>
  <c r="F848" i="17"/>
  <c r="F848" i="3"/>
  <c r="F26" i="17"/>
  <c r="F26" i="3"/>
  <c r="F550" i="17"/>
  <c r="F550" i="3"/>
  <c r="F309" i="17"/>
  <c r="F309" i="3"/>
  <c r="F776" i="17"/>
  <c r="F776" i="3"/>
  <c r="F411" i="17"/>
  <c r="F411" i="3"/>
  <c r="F318" i="17"/>
  <c r="F318" i="3"/>
  <c r="F979" i="17"/>
  <c r="F979" i="3"/>
  <c r="F954" i="17"/>
  <c r="F954" i="3"/>
  <c r="F525" i="17"/>
  <c r="F525" i="3"/>
  <c r="F817" i="17"/>
  <c r="F817" i="3"/>
  <c r="F100" i="17"/>
  <c r="F100" i="3"/>
  <c r="F301" i="17"/>
  <c r="F301" i="3"/>
  <c r="F845" i="17"/>
  <c r="F845" i="3"/>
  <c r="F633" i="17"/>
  <c r="F633" i="3"/>
  <c r="F595" i="17"/>
  <c r="F595" i="3"/>
  <c r="F765" i="17"/>
  <c r="F765" i="3"/>
  <c r="F925" i="17"/>
  <c r="F925" i="3"/>
  <c r="F243" i="17"/>
  <c r="F243" i="3"/>
  <c r="F808" i="17"/>
  <c r="F808" i="3"/>
  <c r="F465" i="17"/>
  <c r="F465" i="3"/>
  <c r="F102" i="17"/>
  <c r="F102" i="3"/>
  <c r="F207" i="17"/>
  <c r="F207" i="3"/>
  <c r="F670" i="17"/>
  <c r="F670" i="3"/>
  <c r="F646" i="17"/>
  <c r="F646" i="3"/>
  <c r="F702" i="17"/>
  <c r="F702" i="3"/>
  <c r="F35" i="17"/>
  <c r="F35" i="3"/>
  <c r="F581" i="17"/>
  <c r="F581" i="3"/>
  <c r="F915" i="17"/>
  <c r="F915" i="3"/>
  <c r="F114" i="17"/>
  <c r="F114" i="3"/>
  <c r="F476" i="17"/>
  <c r="F476" i="3"/>
  <c r="F989" i="17"/>
  <c r="F989" i="3"/>
  <c r="F862" i="17"/>
  <c r="F862" i="3"/>
  <c r="F91" i="17"/>
  <c r="F91" i="3"/>
  <c r="F147" i="17"/>
  <c r="F147" i="3"/>
  <c r="F326" i="17"/>
  <c r="F326" i="3"/>
  <c r="F923" i="17"/>
  <c r="F923" i="3"/>
  <c r="F511" i="17"/>
  <c r="F511" i="3"/>
  <c r="F161" i="17"/>
  <c r="F161" i="3"/>
  <c r="F154" i="17"/>
  <c r="F154" i="3"/>
  <c r="F863" i="17"/>
  <c r="F863" i="3"/>
  <c r="F36" i="17"/>
  <c r="F36" i="3"/>
  <c r="F760" i="17"/>
  <c r="F760" i="3"/>
  <c r="F287" i="17"/>
  <c r="F287" i="3"/>
  <c r="F886" i="17"/>
  <c r="F886" i="3"/>
  <c r="F559" i="17"/>
  <c r="F559" i="3"/>
  <c r="F909" i="17"/>
  <c r="F909" i="3"/>
  <c r="F335" i="17"/>
  <c r="F335" i="3"/>
  <c r="F266" i="17"/>
  <c r="F266" i="3"/>
  <c r="F105" i="17"/>
  <c r="F105" i="3"/>
  <c r="F357" i="17"/>
  <c r="F357" i="3"/>
  <c r="F919" i="17"/>
  <c r="F919" i="3"/>
  <c r="F748" i="17"/>
  <c r="F748" i="3"/>
  <c r="F177" i="17"/>
  <c r="F177" i="3"/>
  <c r="F293" i="17"/>
  <c r="F293" i="3"/>
  <c r="F727" i="17"/>
  <c r="F727" i="3"/>
  <c r="F924" i="17"/>
  <c r="F924" i="3"/>
  <c r="F560" i="17"/>
  <c r="F560" i="3"/>
  <c r="F192" i="17"/>
  <c r="F192" i="3"/>
  <c r="F352" i="17"/>
  <c r="F352" i="3"/>
  <c r="F975" i="17"/>
  <c r="F975" i="3"/>
  <c r="F137" i="17"/>
  <c r="F137" i="3"/>
  <c r="F744" i="17"/>
  <c r="F744" i="3"/>
  <c r="F820" i="17"/>
  <c r="F820" i="3"/>
  <c r="F842" i="17"/>
  <c r="F842" i="3"/>
  <c r="F610" i="17"/>
  <c r="F610" i="3"/>
  <c r="F428" i="17"/>
  <c r="F428" i="3"/>
  <c r="F422" i="17"/>
  <c r="F422" i="3"/>
  <c r="F128" i="17"/>
  <c r="F128" i="3"/>
  <c r="F153" i="17"/>
  <c r="F153" i="3"/>
  <c r="F438" i="17"/>
  <c r="F438" i="3"/>
  <c r="F597" i="17"/>
  <c r="F597" i="3"/>
  <c r="F529" i="17"/>
  <c r="F529" i="3"/>
  <c r="F210" i="17"/>
  <c r="F210" i="3"/>
  <c r="F764" i="17"/>
  <c r="F764" i="3"/>
  <c r="F57" i="17"/>
  <c r="F57" i="3"/>
  <c r="F698" i="17"/>
  <c r="F698" i="3"/>
  <c r="F274" i="17"/>
  <c r="F274" i="3"/>
  <c r="F520" i="17"/>
  <c r="F520" i="3"/>
  <c r="F928" i="17"/>
  <c r="F928" i="3"/>
  <c r="F922" i="17"/>
  <c r="F922" i="3"/>
  <c r="F354" i="17"/>
  <c r="F354" i="3"/>
  <c r="F369" i="17"/>
  <c r="F369" i="3"/>
  <c r="F300" i="17"/>
  <c r="F300" i="3"/>
  <c r="F638" i="17"/>
  <c r="F638" i="3"/>
  <c r="F212" i="17"/>
  <c r="F212" i="3"/>
  <c r="F569" i="17"/>
  <c r="F569" i="3"/>
  <c r="F966" i="17"/>
  <c r="F966" i="3"/>
  <c r="F536" i="17"/>
  <c r="F536" i="3"/>
  <c r="F704" i="17"/>
  <c r="F704" i="3"/>
  <c r="F286" i="17"/>
  <c r="F286" i="3"/>
  <c r="F518" i="17"/>
  <c r="F518" i="3"/>
  <c r="F179" i="17"/>
  <c r="F179" i="3"/>
  <c r="F332" i="17"/>
  <c r="F332" i="3"/>
  <c r="F831" i="17"/>
  <c r="F831" i="3"/>
  <c r="F63" i="17"/>
  <c r="F63" i="3"/>
  <c r="F973" i="17"/>
  <c r="F973" i="3"/>
  <c r="F949" i="17"/>
  <c r="F949" i="3"/>
  <c r="F517" i="17"/>
  <c r="F517" i="3"/>
  <c r="F390" i="17"/>
  <c r="F390" i="3"/>
  <c r="F613" i="17"/>
  <c r="F613" i="3"/>
  <c r="F930" i="17"/>
  <c r="F930" i="3"/>
  <c r="F171" i="17"/>
  <c r="F171" i="3"/>
  <c r="F695" i="17"/>
  <c r="F695" i="3"/>
  <c r="F830" i="17"/>
  <c r="F830" i="3"/>
  <c r="F822" i="17"/>
  <c r="F822" i="3"/>
  <c r="F350" i="17"/>
  <c r="F350" i="3"/>
  <c r="F541" i="17"/>
  <c r="F541" i="3"/>
  <c r="F939" i="17"/>
  <c r="F939" i="3"/>
  <c r="F806" i="17"/>
  <c r="F806" i="3"/>
  <c r="F565" i="17"/>
  <c r="F565" i="3"/>
  <c r="F976" i="17"/>
  <c r="F976" i="3"/>
  <c r="F120" i="17"/>
  <c r="F120" i="3"/>
  <c r="F876" i="17"/>
  <c r="F876" i="3"/>
  <c r="F1001" i="17"/>
  <c r="F1001" i="3"/>
  <c r="F747" i="17"/>
  <c r="F747" i="3"/>
  <c r="F533" i="17"/>
  <c r="F533" i="3"/>
  <c r="F566" i="17"/>
  <c r="F566" i="3"/>
  <c r="F11" i="17"/>
  <c r="F40" i="18" s="1"/>
  <c r="F11" i="3"/>
  <c r="F56" i="18" s="1"/>
  <c r="F504" i="17"/>
  <c r="F504" i="3"/>
  <c r="F998" i="17"/>
  <c r="F998" i="3"/>
  <c r="F195" i="17"/>
  <c r="F195" i="3"/>
  <c r="F400" i="17"/>
  <c r="F400" i="3"/>
  <c r="F238" i="17"/>
  <c r="F238" i="3"/>
  <c r="F600" i="17"/>
  <c r="F600" i="3"/>
  <c r="F530" i="17"/>
  <c r="F530" i="3"/>
  <c r="F844" i="17"/>
  <c r="F844" i="3"/>
  <c r="F46" i="17"/>
  <c r="F46" i="3"/>
  <c r="F485" i="17"/>
  <c r="F485" i="3"/>
  <c r="F374" i="17"/>
  <c r="F374" i="3"/>
  <c r="F840" i="17"/>
  <c r="F840" i="3"/>
  <c r="F902" i="17"/>
  <c r="F902" i="3"/>
  <c r="F884" i="17"/>
  <c r="F884" i="3"/>
  <c r="F755" i="17"/>
  <c r="F755" i="3"/>
  <c r="F181" i="17"/>
  <c r="F181" i="3"/>
  <c r="F656" i="17"/>
  <c r="F656" i="3"/>
  <c r="F811" i="17"/>
  <c r="F811" i="3"/>
  <c r="F795" i="17"/>
  <c r="F795" i="3"/>
  <c r="F543" i="17"/>
  <c r="F543" i="3"/>
  <c r="F175" i="17"/>
  <c r="F175" i="3"/>
  <c r="F827" i="17"/>
  <c r="F827" i="3"/>
  <c r="F143" i="17"/>
  <c r="F143" i="3"/>
  <c r="F307" i="17"/>
  <c r="F307" i="3"/>
  <c r="F45" i="17"/>
  <c r="F45" i="3"/>
  <c r="F573" i="17"/>
  <c r="F573" i="3"/>
  <c r="F44" i="17"/>
  <c r="F44" i="3"/>
  <c r="F391" i="17"/>
  <c r="F391" i="3"/>
  <c r="F404" i="17"/>
  <c r="F404" i="3"/>
  <c r="F23" i="17"/>
  <c r="F23" i="3"/>
  <c r="F578" i="17"/>
  <c r="F578" i="3"/>
  <c r="F896" i="17"/>
  <c r="F896" i="3"/>
  <c r="F420" i="17"/>
  <c r="F420" i="3"/>
  <c r="F31" i="17"/>
  <c r="F31" i="3"/>
  <c r="F911" i="17"/>
  <c r="F911" i="3"/>
  <c r="F650" i="17"/>
  <c r="F650" i="3"/>
  <c r="F665" i="17"/>
  <c r="F665" i="3"/>
  <c r="F571" i="17"/>
  <c r="F571" i="3"/>
  <c r="F141" i="17"/>
  <c r="F141" i="3"/>
  <c r="F121" i="17"/>
  <c r="F121" i="3"/>
  <c r="F87" i="17"/>
  <c r="F87" i="3"/>
  <c r="F623" i="17"/>
  <c r="F623" i="3"/>
  <c r="F929" i="17"/>
  <c r="F929" i="3"/>
  <c r="F782" i="17"/>
  <c r="F782" i="3"/>
  <c r="F186" i="17"/>
  <c r="F186" i="3"/>
  <c r="F303" i="17"/>
  <c r="F303" i="3"/>
  <c r="F769" i="17"/>
  <c r="F769" i="3"/>
  <c r="F983" i="17"/>
  <c r="F983" i="3"/>
  <c r="F985" i="17"/>
  <c r="F985" i="3"/>
  <c r="F598" i="17"/>
  <c r="F598" i="3"/>
  <c r="F377" i="17"/>
  <c r="F377" i="3"/>
  <c r="F280" i="17"/>
  <c r="F280" i="3"/>
  <c r="F448" i="17"/>
  <c r="F448" i="3"/>
  <c r="F538" i="17"/>
  <c r="F538" i="3"/>
  <c r="F661" i="17"/>
  <c r="F661" i="3"/>
  <c r="F1007" i="17"/>
  <c r="F47" i="18" s="1"/>
  <c r="F1007" i="3"/>
  <c r="F63" i="18" s="1"/>
  <c r="F409" i="17"/>
  <c r="F409" i="3"/>
  <c r="F173" i="17"/>
  <c r="F173" i="3"/>
  <c r="F432" i="17"/>
  <c r="F432" i="3"/>
  <c r="F629" i="17"/>
  <c r="F629" i="3"/>
  <c r="F187" i="17"/>
  <c r="F187" i="3"/>
  <c r="F781" i="17"/>
  <c r="F781" i="3"/>
  <c r="F477" i="17"/>
  <c r="F477" i="3"/>
  <c r="F228" i="17"/>
  <c r="F228" i="3"/>
  <c r="F557" i="17"/>
  <c r="F557" i="3"/>
  <c r="F410" i="17"/>
  <c r="F410" i="3"/>
  <c r="F285" i="17"/>
  <c r="F285" i="3"/>
  <c r="F59" i="17"/>
  <c r="F59" i="3"/>
  <c r="F653" i="17"/>
  <c r="F653" i="3"/>
  <c r="F298" i="17"/>
  <c r="F298" i="3"/>
  <c r="F977" i="17"/>
  <c r="F977" i="3"/>
  <c r="F97" i="17"/>
  <c r="F97" i="3"/>
  <c r="F323" i="17"/>
  <c r="F323" i="3"/>
  <c r="F955" i="17"/>
  <c r="F955" i="3"/>
  <c r="F28" i="17"/>
  <c r="F28" i="3"/>
  <c r="F418" i="17"/>
  <c r="F418" i="3"/>
  <c r="F927" i="17"/>
  <c r="F927" i="3"/>
  <c r="F547" i="17"/>
  <c r="F547" i="3"/>
  <c r="F910" i="17"/>
  <c r="F910" i="3"/>
  <c r="F276" i="17"/>
  <c r="F276" i="3"/>
  <c r="F345" i="17"/>
  <c r="F345" i="3"/>
  <c r="F824" i="17"/>
  <c r="F824" i="3"/>
  <c r="F294" i="17"/>
  <c r="F294" i="3"/>
  <c r="F324" i="17"/>
  <c r="F324" i="3"/>
  <c r="F113" i="17"/>
  <c r="F113" i="3"/>
  <c r="F814" i="17"/>
  <c r="F814" i="3"/>
  <c r="F388" i="17"/>
  <c r="F388" i="3"/>
  <c r="F906" i="17"/>
  <c r="F906" i="3"/>
  <c r="F992" i="17"/>
  <c r="F992" i="3"/>
  <c r="F219" i="17"/>
  <c r="F219" i="3"/>
  <c r="F199" i="17"/>
  <c r="F199" i="3"/>
  <c r="F868" i="17"/>
  <c r="F868" i="3"/>
  <c r="F993" i="17"/>
  <c r="F993" i="3"/>
  <c r="F486" i="17"/>
  <c r="F486" i="3"/>
  <c r="F654" i="17"/>
  <c r="F654" i="3"/>
  <c r="F797" i="17"/>
  <c r="F797" i="3"/>
  <c r="F456" i="17"/>
  <c r="F456" i="3"/>
  <c r="F867" i="17"/>
  <c r="F867" i="3"/>
  <c r="F682" i="17"/>
  <c r="F682" i="3"/>
  <c r="F714" i="17"/>
  <c r="F714" i="3"/>
  <c r="F1004" i="17"/>
  <c r="F1004" i="3"/>
  <c r="F870" i="17"/>
  <c r="F870" i="3"/>
  <c r="F986" i="17"/>
  <c r="F986" i="3"/>
  <c r="F668" i="17"/>
  <c r="F668" i="3"/>
  <c r="F736" i="17"/>
  <c r="F736" i="3"/>
  <c r="F106" i="17"/>
  <c r="F106" i="3"/>
  <c r="F218" i="17"/>
  <c r="F218" i="3"/>
  <c r="F255" i="17"/>
  <c r="F255" i="3"/>
  <c r="F763" i="17"/>
  <c r="F763" i="3"/>
  <c r="F304" i="17"/>
  <c r="F304" i="3"/>
  <c r="F777" i="17"/>
  <c r="F777" i="3"/>
  <c r="F451" i="17"/>
  <c r="F451" i="3"/>
  <c r="F315" i="17"/>
  <c r="F315" i="3"/>
  <c r="F691" i="17"/>
  <c r="F691" i="3"/>
  <c r="F61" i="17"/>
  <c r="F61" i="3"/>
  <c r="F988" i="17"/>
  <c r="F988" i="3"/>
  <c r="F75" i="17"/>
  <c r="F75" i="3"/>
  <c r="F652" i="17"/>
  <c r="F652" i="3"/>
  <c r="F577" i="17"/>
  <c r="F577" i="3"/>
  <c r="F150" i="17"/>
  <c r="F150" i="3"/>
  <c r="F312" i="17"/>
  <c r="F312" i="3"/>
  <c r="F441" i="17"/>
  <c r="F441" i="3"/>
  <c r="F394" i="17"/>
  <c r="F394" i="3"/>
  <c r="F605" i="17"/>
  <c r="F605" i="3"/>
  <c r="F683" i="17"/>
  <c r="F683" i="3"/>
  <c r="F469" i="17"/>
  <c r="F469" i="3"/>
  <c r="F371" i="17"/>
  <c r="F371" i="3"/>
  <c r="F866" i="17"/>
  <c r="F866" i="3"/>
  <c r="F655" i="17"/>
  <c r="F655" i="3"/>
  <c r="F483" i="17"/>
  <c r="F483" i="3"/>
  <c r="F678" i="17"/>
  <c r="F678" i="3"/>
  <c r="F658" i="17"/>
  <c r="F658" i="3"/>
  <c r="F794" i="17"/>
  <c r="F794" i="3"/>
  <c r="F356" i="17"/>
  <c r="F356" i="3"/>
  <c r="F14" i="17"/>
  <c r="F43" i="18" s="1"/>
  <c r="F14" i="3"/>
  <c r="F59" i="18" s="1"/>
  <c r="F314" i="17"/>
  <c r="F314" i="3"/>
  <c r="F853" i="17"/>
  <c r="F853" i="3"/>
  <c r="F766" i="17"/>
  <c r="F766" i="3"/>
  <c r="F780" i="17"/>
  <c r="F780" i="3"/>
  <c r="F167" i="17"/>
  <c r="F167" i="3"/>
  <c r="F355" i="17"/>
  <c r="F355" i="3"/>
  <c r="F636" i="17"/>
  <c r="F636" i="3"/>
  <c r="F182" i="17"/>
  <c r="F182" i="3"/>
  <c r="F21" i="17"/>
  <c r="F21" i="3"/>
  <c r="F895" i="17"/>
  <c r="F895" i="3"/>
  <c r="F320" i="17"/>
  <c r="F320" i="3"/>
  <c r="F790" i="17"/>
  <c r="F790" i="3"/>
  <c r="F952" i="17"/>
  <c r="F952" i="3"/>
  <c r="F677" i="17"/>
  <c r="F677" i="3"/>
  <c r="F471" i="17"/>
  <c r="F471" i="3"/>
  <c r="F743" i="17"/>
  <c r="F743" i="3"/>
  <c r="F544" i="17"/>
  <c r="F544" i="3"/>
  <c r="F435" i="17"/>
  <c r="F435" i="3"/>
  <c r="F145" i="17"/>
  <c r="F145" i="3"/>
  <c r="F659" i="17"/>
  <c r="F659" i="3"/>
  <c r="F235" i="17"/>
  <c r="F235" i="3"/>
  <c r="F473" i="17"/>
  <c r="F473" i="3"/>
  <c r="F974" i="17"/>
  <c r="F974" i="3"/>
  <c r="F343" i="17"/>
  <c r="F343" i="3"/>
  <c r="F632" i="17"/>
  <c r="F632" i="3"/>
  <c r="F826" i="17"/>
  <c r="F826" i="3"/>
  <c r="F284" i="17"/>
  <c r="F284" i="3"/>
  <c r="F76" i="17"/>
  <c r="F76" i="3"/>
  <c r="F818" i="17"/>
  <c r="F818" i="3"/>
  <c r="F196" i="17"/>
  <c r="F196" i="3"/>
  <c r="F215" i="17"/>
  <c r="F215" i="3"/>
  <c r="F904" i="17"/>
  <c r="F904" i="3"/>
  <c r="F341" i="17"/>
  <c r="F341" i="3"/>
  <c r="F53" i="17"/>
  <c r="F53" i="3"/>
  <c r="F740" i="17"/>
  <c r="F740" i="3"/>
  <c r="F88" i="17"/>
  <c r="F88" i="3"/>
  <c r="F810" i="17"/>
  <c r="F810" i="3"/>
  <c r="F498" i="17"/>
  <c r="F498" i="3"/>
  <c r="F254" i="17"/>
  <c r="F254" i="3"/>
  <c r="F232" i="17"/>
  <c r="F232" i="3"/>
  <c r="F493" i="17"/>
  <c r="F493" i="3"/>
  <c r="F229" i="17"/>
  <c r="F229" i="3"/>
  <c r="F733" i="17"/>
  <c r="F733" i="3"/>
  <c r="F648" i="17"/>
  <c r="F648" i="3"/>
  <c r="F32" i="17"/>
  <c r="F32" i="3"/>
  <c r="F722" i="17"/>
  <c r="F722" i="3"/>
  <c r="F203" i="17"/>
  <c r="F203" i="3"/>
  <c r="F940" i="17"/>
  <c r="F940" i="3"/>
  <c r="F689" i="17"/>
  <c r="F689" i="3"/>
  <c r="F855" i="17"/>
  <c r="F855" i="3"/>
  <c r="F221" i="17"/>
  <c r="F221" i="3"/>
  <c r="F396" i="17"/>
  <c r="F396" i="3"/>
  <c r="F138" i="17"/>
  <c r="F138" i="3"/>
  <c r="F916" i="17"/>
  <c r="F916" i="3"/>
  <c r="F237" i="17"/>
  <c r="F237" i="3"/>
  <c r="F273" i="17"/>
  <c r="F273" i="3"/>
  <c r="F892" i="17"/>
  <c r="F892" i="3"/>
  <c r="F69" i="17"/>
  <c r="F69" i="3"/>
  <c r="F751" i="17"/>
  <c r="F751" i="3"/>
  <c r="F732" i="17"/>
  <c r="F732" i="3"/>
  <c r="F861" i="17"/>
  <c r="F861" i="3"/>
  <c r="F118" i="17"/>
  <c r="F118" i="3"/>
  <c r="F962" i="17"/>
  <c r="F962" i="3"/>
  <c r="F956" i="17"/>
  <c r="F956" i="3"/>
  <c r="F292" i="17"/>
  <c r="F292" i="3"/>
  <c r="F737" i="17"/>
  <c r="F737" i="3"/>
  <c r="F408" i="17"/>
  <c r="F408" i="3"/>
  <c r="F594" i="17"/>
  <c r="F594" i="3"/>
  <c r="F660" i="17"/>
  <c r="F660" i="3"/>
  <c r="F50" i="17"/>
  <c r="F50" i="3"/>
  <c r="F124" i="17"/>
  <c r="F124" i="3"/>
  <c r="F468" i="17"/>
  <c r="F468" i="3"/>
  <c r="F932" i="17"/>
  <c r="F932" i="3"/>
  <c r="F812" i="17"/>
  <c r="F812" i="3"/>
  <c r="F183" i="17"/>
  <c r="F183" i="3"/>
  <c r="F549" i="17"/>
  <c r="F549" i="3"/>
  <c r="F226" i="17"/>
  <c r="F226" i="3"/>
  <c r="F551" i="17"/>
  <c r="F551" i="3"/>
  <c r="F588" i="17"/>
  <c r="F588" i="3"/>
  <c r="F946" i="17"/>
  <c r="F946" i="3"/>
  <c r="F799" i="17"/>
  <c r="F799" i="3"/>
  <c r="F950" i="17"/>
  <c r="F950" i="3"/>
  <c r="F981" i="17"/>
  <c r="F981" i="3"/>
  <c r="F1002" i="17"/>
  <c r="F1002" i="3"/>
  <c r="F407" i="17"/>
  <c r="F407" i="3"/>
  <c r="F570" i="17"/>
  <c r="F570" i="3"/>
  <c r="F602" i="17"/>
  <c r="F602" i="3"/>
  <c r="F624" i="17"/>
  <c r="F624" i="3"/>
  <c r="F528" i="17"/>
  <c r="F528" i="3"/>
  <c r="F804" i="17"/>
  <c r="F804" i="3"/>
  <c r="F174" i="17"/>
  <c r="F174" i="3"/>
  <c r="F188" i="17"/>
  <c r="F188" i="3"/>
  <c r="F92" i="17"/>
  <c r="F92" i="3"/>
  <c r="F339" i="17"/>
  <c r="F339" i="3"/>
  <c r="F690" i="17"/>
  <c r="F690" i="3"/>
  <c r="F444" i="17"/>
  <c r="F444" i="3"/>
  <c r="F40" i="17"/>
  <c r="F40" i="3"/>
  <c r="F122" i="17"/>
  <c r="F122" i="3"/>
  <c r="F601" i="17"/>
  <c r="F601" i="3"/>
  <c r="F944" i="17"/>
  <c r="F944" i="3"/>
  <c r="F34" i="17"/>
  <c r="F34" i="3"/>
  <c r="F79" i="17"/>
  <c r="F79" i="3"/>
  <c r="F562" i="17"/>
  <c r="F562" i="3"/>
  <c r="F220" i="17"/>
  <c r="F220" i="3"/>
  <c r="F612" i="17"/>
  <c r="F612" i="3"/>
  <c r="F609" i="17"/>
  <c r="F609" i="3"/>
  <c r="F283" i="17"/>
  <c r="F283" i="3"/>
  <c r="F945" i="17"/>
  <c r="F945" i="3"/>
  <c r="F738" i="17"/>
  <c r="F738" i="3"/>
  <c r="F261" i="17"/>
  <c r="F261" i="3"/>
  <c r="F30" i="17"/>
  <c r="F30" i="3"/>
  <c r="F365" i="17"/>
  <c r="F365" i="3"/>
  <c r="F115" i="17"/>
  <c r="F115" i="3"/>
  <c r="F877" i="17"/>
  <c r="F877" i="3"/>
  <c r="F982" i="17"/>
  <c r="F982" i="3"/>
  <c r="F419" i="17"/>
  <c r="F419" i="3"/>
  <c r="F383" i="17"/>
  <c r="F383" i="3"/>
  <c r="F669" i="17"/>
  <c r="F669" i="3"/>
  <c r="F162" i="17"/>
  <c r="F162" i="3"/>
  <c r="F116" i="17"/>
  <c r="F116" i="3"/>
  <c r="F724" i="17"/>
  <c r="F724" i="3"/>
  <c r="F803" i="17"/>
  <c r="F803" i="3"/>
  <c r="F330" i="17"/>
  <c r="F330" i="3"/>
  <c r="F532" i="17"/>
  <c r="F532" i="3"/>
  <c r="F231" i="17"/>
  <c r="F231" i="3"/>
  <c r="F405" i="17"/>
  <c r="F405" i="3"/>
  <c r="F563" i="17"/>
  <c r="F563" i="3"/>
  <c r="F206" i="17"/>
  <c r="F206" i="3"/>
  <c r="F726" i="17"/>
  <c r="F726" i="3"/>
  <c r="F163" i="17"/>
  <c r="F163" i="3"/>
  <c r="F268" i="17"/>
  <c r="F268" i="3"/>
  <c r="F413" i="17"/>
  <c r="F413" i="3"/>
  <c r="F427" i="17"/>
  <c r="F427" i="3"/>
  <c r="F110" i="17"/>
  <c r="F110" i="3"/>
  <c r="F475" i="17"/>
  <c r="F475" i="3"/>
  <c r="F402" i="17"/>
  <c r="F402" i="3"/>
  <c r="F191" i="17"/>
  <c r="F191" i="3"/>
  <c r="F773" i="17"/>
  <c r="F773" i="3"/>
  <c r="F251" i="17"/>
  <c r="F251" i="3"/>
  <c r="F426" i="17"/>
  <c r="F426" i="3"/>
  <c r="F616" i="17"/>
  <c r="F616" i="3"/>
  <c r="F620" i="17"/>
  <c r="F620" i="3"/>
  <c r="F99" i="17"/>
  <c r="F99" i="3"/>
  <c r="F397" i="17"/>
  <c r="F397" i="3"/>
  <c r="F666" i="17"/>
  <c r="F666" i="3"/>
  <c r="F508" i="17"/>
  <c r="F508" i="3"/>
  <c r="F360" i="17"/>
  <c r="F360" i="3"/>
  <c r="F564" i="17"/>
  <c r="F564" i="3"/>
  <c r="F67" i="17"/>
  <c r="F67" i="3"/>
  <c r="F37" i="17"/>
  <c r="F37" i="3"/>
  <c r="F108" i="17"/>
  <c r="F108" i="3"/>
  <c r="F166" i="17"/>
  <c r="F166" i="3"/>
  <c r="F425" i="17"/>
  <c r="F425" i="3"/>
  <c r="F464" i="17"/>
  <c r="F464" i="3"/>
  <c r="F27" i="17"/>
  <c r="F27" i="3"/>
  <c r="F589" i="17"/>
  <c r="F589" i="3"/>
  <c r="F978" i="17"/>
  <c r="F978" i="3"/>
  <c r="F750" i="17"/>
  <c r="F750" i="3"/>
  <c r="F586" i="17"/>
  <c r="F586" i="3"/>
  <c r="F718" i="17"/>
  <c r="F718" i="3"/>
  <c r="F457" i="17"/>
  <c r="F457" i="3"/>
  <c r="F376" i="17"/>
  <c r="F376" i="3"/>
  <c r="F446" i="17"/>
  <c r="F446" i="3"/>
  <c r="F151" i="17"/>
  <c r="F151" i="3"/>
  <c r="F443" i="17"/>
  <c r="F443" i="3"/>
  <c r="F761" i="17"/>
  <c r="F761" i="3"/>
  <c r="F967" i="17"/>
  <c r="F967" i="3"/>
  <c r="F222" i="17"/>
  <c r="F222" i="3"/>
  <c r="F901" i="17"/>
  <c r="F901" i="3"/>
  <c r="F552" i="17"/>
  <c r="F552" i="3"/>
  <c r="F556" i="17"/>
  <c r="F556" i="3"/>
  <c r="F894" i="17"/>
  <c r="F894" i="3"/>
  <c r="F607" i="17"/>
  <c r="F607" i="3"/>
  <c r="F253" i="17"/>
  <c r="F253" i="3"/>
  <c r="F244" i="17"/>
  <c r="F244" i="3"/>
  <c r="F489" i="17"/>
  <c r="F489" i="3"/>
  <c r="F55" i="17"/>
  <c r="F55" i="3"/>
  <c r="F416" i="17"/>
  <c r="F416" i="3"/>
  <c r="F447" i="17"/>
  <c r="F447" i="3"/>
  <c r="F941" i="17"/>
  <c r="F941" i="3"/>
  <c r="F366" i="17"/>
  <c r="F366" i="3"/>
  <c r="F127" i="17"/>
  <c r="F127" i="3"/>
  <c r="F990" i="17"/>
  <c r="F990" i="3"/>
  <c r="F392" i="17"/>
  <c r="F392" i="3"/>
  <c r="F800" i="17"/>
  <c r="F800" i="3"/>
  <c r="F81" i="17"/>
  <c r="F81" i="3"/>
  <c r="F482" i="17"/>
  <c r="F482" i="3"/>
  <c r="F56" i="17"/>
  <c r="F56" i="3"/>
  <c r="F62" i="17"/>
  <c r="F62" i="3"/>
  <c r="F729" i="17"/>
  <c r="F729" i="3"/>
  <c r="F364" i="17"/>
  <c r="F364" i="3"/>
  <c r="F770" i="17"/>
  <c r="F770" i="3"/>
  <c r="F321" i="17"/>
  <c r="F321" i="3"/>
  <c r="F697" i="17"/>
  <c r="F697" i="3"/>
  <c r="F735" i="17"/>
  <c r="F735" i="3"/>
  <c r="F103" i="17"/>
  <c r="F103" i="3"/>
  <c r="F869" i="17"/>
  <c r="F869" i="3"/>
  <c r="F281" i="17"/>
  <c r="F281" i="3"/>
  <c r="F963" i="17"/>
  <c r="F963" i="3"/>
  <c r="F542" i="17"/>
  <c r="F542" i="3"/>
  <c r="F968" i="17"/>
  <c r="F968" i="3"/>
  <c r="F96" i="17"/>
  <c r="F96" i="3"/>
  <c r="F719" i="17"/>
  <c r="F719" i="3"/>
  <c r="F290" i="17"/>
  <c r="F290" i="3"/>
  <c r="F442" i="17"/>
  <c r="F442" i="3"/>
  <c r="F346" i="17"/>
  <c r="F346" i="3"/>
  <c r="F953" i="17"/>
  <c r="F953" i="3"/>
  <c r="F637" i="17"/>
  <c r="F637" i="3"/>
  <c r="F265" i="17"/>
  <c r="F265" i="3"/>
  <c r="F223" i="17"/>
  <c r="F223" i="3"/>
  <c r="F271" i="17"/>
  <c r="F271" i="3"/>
  <c r="F907" i="17"/>
  <c r="F907" i="3"/>
  <c r="F25" i="17"/>
  <c r="F25" i="3"/>
  <c r="F380" i="17"/>
  <c r="F380" i="3"/>
  <c r="F757" i="17"/>
  <c r="F757" i="3"/>
  <c r="F389" i="17"/>
  <c r="F389" i="3"/>
  <c r="F879" i="17"/>
  <c r="F879" i="3"/>
  <c r="F864" i="17"/>
  <c r="F864" i="3"/>
  <c r="F18" i="17"/>
  <c r="F18" i="3"/>
  <c r="F84" i="17"/>
  <c r="F84" i="3"/>
  <c r="F429" i="17"/>
  <c r="F429" i="3"/>
  <c r="F132" i="17"/>
  <c r="F132" i="3"/>
  <c r="F604" i="17"/>
  <c r="F604" i="3"/>
  <c r="F694" i="17"/>
  <c r="F694" i="3"/>
  <c r="F322" i="17"/>
  <c r="F322" i="3"/>
  <c r="F964" i="17"/>
  <c r="F964" i="3"/>
  <c r="F619" i="17"/>
  <c r="F619" i="3"/>
  <c r="F651" i="17"/>
  <c r="F651" i="3"/>
  <c r="F942" i="17"/>
  <c r="F942" i="3"/>
  <c r="F772" i="17"/>
  <c r="F772" i="3"/>
  <c r="F423" i="17"/>
  <c r="F423" i="3"/>
  <c r="F791" i="17"/>
  <c r="F791" i="3"/>
  <c r="E23" i="22"/>
  <c r="G687" i="9"/>
  <c r="G663" i="9"/>
  <c r="G716" i="9"/>
  <c r="G427" i="9"/>
  <c r="G115" i="9"/>
  <c r="G570" i="9"/>
  <c r="G1005" i="9"/>
  <c r="F65" i="18"/>
  <c r="G573" i="9"/>
  <c r="G12" i="9"/>
  <c r="G549" i="9"/>
  <c r="E59" i="18"/>
  <c r="G347" i="9"/>
  <c r="G310" i="9"/>
  <c r="G38" i="9"/>
  <c r="G351" i="9"/>
  <c r="G293" i="9"/>
  <c r="G17" i="9"/>
  <c r="G891" i="9"/>
  <c r="G748" i="9"/>
  <c r="G25" i="9"/>
  <c r="G223" i="9"/>
  <c r="G467" i="9"/>
  <c r="G709" i="9"/>
  <c r="G135" i="9"/>
  <c r="G904" i="9"/>
  <c r="G629" i="9"/>
  <c r="G389" i="9"/>
  <c r="G770" i="9"/>
  <c r="G239" i="9"/>
  <c r="G140" i="9"/>
  <c r="G519" i="9"/>
  <c r="G510" i="9"/>
  <c r="G417" i="9"/>
  <c r="G203" i="9"/>
  <c r="G645" i="9"/>
  <c r="G484" i="9"/>
  <c r="G642" i="9"/>
  <c r="G527" i="9"/>
  <c r="G487" i="9"/>
  <c r="G337" i="9"/>
  <c r="G535" i="9"/>
  <c r="G858" i="9"/>
  <c r="G313" i="9"/>
  <c r="G955" i="9"/>
  <c r="G729" i="9"/>
  <c r="G644" i="9"/>
  <c r="G28" i="9"/>
  <c r="G283" i="9"/>
  <c r="G505" i="9"/>
  <c r="G199" i="9"/>
  <c r="G555" i="9"/>
  <c r="G936" i="9"/>
  <c r="G189" i="9"/>
  <c r="G392" i="9"/>
  <c r="E64" i="18"/>
  <c r="G915" i="9"/>
  <c r="G912" i="9"/>
  <c r="G744" i="9"/>
  <c r="G173" i="9"/>
  <c r="G269" i="9"/>
  <c r="G888" i="9"/>
  <c r="G65" i="9"/>
  <c r="G920" i="9"/>
  <c r="G138" i="9"/>
  <c r="G188" i="9"/>
  <c r="G857" i="9"/>
  <c r="G10" i="22"/>
  <c r="G30" i="22"/>
  <c r="G971" i="9"/>
  <c r="G952" i="9"/>
  <c r="G295" i="9"/>
  <c r="G740" i="9"/>
  <c r="G816" i="9"/>
  <c r="G404" i="9"/>
  <c r="G838" i="9"/>
  <c r="G590" i="9"/>
  <c r="G928" i="9"/>
  <c r="G808" i="9"/>
  <c r="G206" i="9"/>
  <c r="G760" i="9"/>
  <c r="G676" i="9"/>
  <c r="G694" i="9"/>
  <c r="G516" i="9"/>
  <c r="G946" i="9"/>
  <c r="G924" i="9"/>
  <c r="G998" i="9"/>
  <c r="G350" i="9"/>
  <c r="G403" i="9"/>
  <c r="G874" i="9"/>
  <c r="G296" i="9"/>
  <c r="G634" i="9"/>
  <c r="G620" i="9"/>
  <c r="G800" i="9"/>
  <c r="G532" i="9"/>
  <c r="G184" i="9"/>
  <c r="G335" i="9"/>
  <c r="G514" i="9"/>
  <c r="G440" i="9"/>
  <c r="G36" i="9"/>
  <c r="G827" i="9"/>
  <c r="G118" i="9"/>
  <c r="G59" i="9"/>
  <c r="G940" i="9"/>
  <c r="G945" i="9"/>
  <c r="G513" i="9"/>
  <c r="G386" i="9"/>
  <c r="G608" i="9"/>
  <c r="G167" i="9"/>
  <c r="G691" i="9"/>
  <c r="G801" i="9"/>
  <c r="G257" i="9"/>
  <c r="G908" i="9"/>
  <c r="G604" i="9"/>
  <c r="G111" i="9"/>
  <c r="G873" i="9"/>
  <c r="G415" i="9"/>
  <c r="G518" i="9"/>
  <c r="G302" i="9"/>
  <c r="G704" i="9"/>
  <c r="G993" i="9"/>
  <c r="G533" i="9"/>
  <c r="E40" i="18"/>
  <c r="G994" i="9"/>
  <c r="G191" i="9"/>
  <c r="G234" i="9"/>
  <c r="G596" i="9"/>
  <c r="G933" i="9"/>
  <c r="G526" i="9"/>
  <c r="G202" i="9"/>
  <c r="G159" i="9"/>
  <c r="G481" i="9"/>
  <c r="G264" i="9"/>
  <c r="G898" i="9"/>
  <c r="G807" i="9"/>
  <c r="G612" i="9"/>
  <c r="G171" i="9"/>
  <c r="G616" i="9"/>
  <c r="G824" i="9"/>
  <c r="G662" i="9"/>
  <c r="G504" i="9"/>
  <c r="G592" i="9"/>
  <c r="G63" i="9"/>
  <c r="G301" i="9"/>
  <c r="G33" i="9"/>
  <c r="G104" i="9"/>
  <c r="G162" i="9"/>
  <c r="G892" i="9"/>
  <c r="G460" i="9"/>
  <c r="G23" i="9"/>
  <c r="G585" i="9"/>
  <c r="G378" i="9"/>
  <c r="G974" i="9"/>
  <c r="G746" i="9"/>
  <c r="G137" i="9"/>
  <c r="G372" i="9"/>
  <c r="G442" i="9"/>
  <c r="G147" i="9"/>
  <c r="G439" i="9"/>
  <c r="G618" i="9"/>
  <c r="G586" i="9"/>
  <c r="G979" i="9"/>
  <c r="G218" i="9"/>
  <c r="G548" i="9"/>
  <c r="G603" i="9"/>
  <c r="G249" i="9"/>
  <c r="G258" i="9"/>
  <c r="G240" i="9"/>
  <c r="G855" i="9"/>
  <c r="E63" i="18"/>
  <c r="G485" i="9"/>
  <c r="G51" i="9"/>
  <c r="G242" i="9"/>
  <c r="G412" i="9"/>
  <c r="G443" i="9"/>
  <c r="G183" i="9"/>
  <c r="G330" i="9"/>
  <c r="G986" i="9"/>
  <c r="G754" i="9"/>
  <c r="G553" i="9"/>
  <c r="G435" i="9"/>
  <c r="G77" i="9"/>
  <c r="G515" i="9"/>
  <c r="G847" i="9"/>
  <c r="G55" i="9"/>
  <c r="G52" i="9"/>
  <c r="G58" i="9"/>
  <c r="G775" i="9"/>
  <c r="G693" i="9"/>
  <c r="G349" i="9"/>
  <c r="G731" i="9"/>
  <c r="G99" i="9"/>
  <c r="G277" i="9"/>
  <c r="G931" i="9"/>
  <c r="G711" i="9"/>
  <c r="G320" i="9"/>
  <c r="G438" i="9"/>
  <c r="G939" i="9"/>
  <c r="G201" i="9"/>
  <c r="G949" i="9"/>
  <c r="G60" i="9"/>
  <c r="G261" i="9"/>
  <c r="G219" i="9"/>
  <c r="G903" i="9"/>
  <c r="G50" i="9"/>
  <c r="G21" i="9"/>
  <c r="G284" i="9"/>
  <c r="G753" i="9"/>
  <c r="G763" i="9"/>
  <c r="G875" i="9"/>
  <c r="G564" i="9"/>
  <c r="G14" i="9"/>
  <c r="G425" i="9"/>
  <c r="G128" i="9"/>
  <c r="G831" i="9"/>
  <c r="G982" i="9"/>
  <c r="G600" i="9"/>
  <c r="G410" i="9"/>
  <c r="G318" i="9"/>
  <c r="G371" i="9"/>
  <c r="G102" i="9"/>
  <c r="G639" i="9"/>
  <c r="G615" i="9"/>
  <c r="G647" i="9"/>
  <c r="G357" i="9"/>
  <c r="G995" i="9"/>
  <c r="G787" i="9"/>
  <c r="G455" i="9"/>
  <c r="G315" i="9"/>
  <c r="G54" i="9"/>
  <c r="G490" i="9"/>
  <c r="G607" i="9"/>
  <c r="G852" i="9"/>
  <c r="G253" i="9"/>
  <c r="G90" i="9"/>
  <c r="G679" i="9"/>
  <c r="G238" i="9"/>
  <c r="G48" i="9"/>
  <c r="G367" i="9"/>
  <c r="G509" i="9"/>
  <c r="G899" i="9"/>
  <c r="G207" i="9"/>
  <c r="G479" i="9"/>
  <c r="E65" i="18"/>
  <c r="G213" i="9"/>
  <c r="G449" i="9"/>
  <c r="E43" i="18"/>
  <c r="G441" i="9"/>
  <c r="G164" i="9"/>
  <c r="G682" i="9"/>
  <c r="G849" i="9"/>
  <c r="G844" i="9"/>
  <c r="G22" i="9"/>
  <c r="G632" i="9"/>
  <c r="G772" i="9"/>
  <c r="G407" i="9"/>
  <c r="G805" i="9"/>
  <c r="G786" i="9"/>
  <c r="G614" i="9"/>
  <c r="G673" i="9"/>
  <c r="G448" i="9"/>
  <c r="G540" i="9"/>
  <c r="G126" i="9"/>
  <c r="G655" i="9"/>
  <c r="G155" i="9"/>
  <c r="G708" i="9"/>
  <c r="G752" i="9"/>
  <c r="G343" i="9"/>
  <c r="G741" i="9"/>
  <c r="G927" i="9"/>
  <c r="G122" i="9"/>
  <c r="G842" i="9"/>
  <c r="G895" i="9"/>
  <c r="G474" i="9"/>
  <c r="G944" i="9"/>
  <c r="G6" i="9"/>
  <c r="E28" i="18"/>
  <c r="G985" i="9"/>
  <c r="G736" i="9"/>
  <c r="G87" i="9"/>
  <c r="G84" i="9"/>
  <c r="G806" i="9"/>
  <c r="G494" i="9"/>
  <c r="G250" i="9"/>
  <c r="G507" i="9"/>
  <c r="G228" i="9"/>
  <c r="G157" i="9"/>
  <c r="G489" i="9"/>
  <c r="G930" i="9"/>
  <c r="G150" i="9"/>
  <c r="G859" i="9"/>
  <c r="G32" i="9"/>
  <c r="G718" i="9"/>
  <c r="G882" i="9"/>
  <c r="G152" i="9"/>
  <c r="G905" i="9"/>
  <c r="G835" i="9"/>
  <c r="G331" i="9"/>
  <c r="G893" i="9"/>
  <c r="G119" i="9"/>
  <c r="G101" i="9"/>
  <c r="G1004" i="9"/>
  <c r="G353" i="9"/>
  <c r="G68" i="9"/>
  <c r="E46" i="18"/>
  <c r="G380" i="9"/>
  <c r="G723" i="9"/>
  <c r="G312" i="9"/>
  <c r="G917" i="9"/>
  <c r="G556" i="9"/>
  <c r="G160" i="9"/>
  <c r="G348" i="9"/>
  <c r="G812" i="9"/>
  <c r="G133" i="9"/>
  <c r="G581" i="9"/>
  <c r="G815" i="9"/>
  <c r="G550" i="9"/>
  <c r="G839" i="9"/>
  <c r="G424" i="9"/>
  <c r="G830" i="9"/>
  <c r="G418" i="9"/>
  <c r="G124" i="9"/>
  <c r="G149" i="9"/>
  <c r="G593" i="9"/>
  <c r="G525" i="9"/>
  <c r="G876" i="9"/>
  <c r="G245" i="9"/>
  <c r="G551" i="9"/>
  <c r="G53" i="9"/>
  <c r="G934" i="9"/>
  <c r="G270" i="9"/>
  <c r="G291" i="9"/>
  <c r="G151" i="9"/>
  <c r="G334" i="9"/>
  <c r="G583" i="9"/>
  <c r="G365" i="9"/>
  <c r="G695" i="9"/>
  <c r="G856" i="9"/>
  <c r="G208" i="9"/>
  <c r="G848" i="9"/>
  <c r="G381" i="9"/>
  <c r="G789" i="9"/>
  <c r="G700" i="9"/>
  <c r="G282" i="9"/>
  <c r="G966" i="9"/>
  <c r="G496" i="9"/>
  <c r="G175" i="9"/>
  <c r="G328" i="9"/>
  <c r="G554" i="9"/>
  <c r="G969" i="9"/>
  <c r="G100" i="9"/>
  <c r="G983" i="9"/>
  <c r="G609" i="9"/>
  <c r="G689" i="9"/>
  <c r="G926" i="9"/>
  <c r="G697" i="9"/>
  <c r="G81" i="9"/>
  <c r="G459" i="9"/>
  <c r="G826" i="9"/>
  <c r="G829" i="9"/>
  <c r="G818" i="9"/>
  <c r="G129" i="9"/>
  <c r="G346" i="9"/>
  <c r="G91" i="9"/>
  <c r="G26" i="9"/>
  <c r="G561" i="9"/>
  <c r="G1001" i="9"/>
  <c r="G116" i="9"/>
  <c r="G379" i="9"/>
  <c r="G522" i="9"/>
  <c r="G121" i="9"/>
  <c r="G743" i="9"/>
  <c r="G158" i="9"/>
  <c r="G130" i="9"/>
  <c r="G112" i="9"/>
  <c r="G724" i="9"/>
  <c r="G7" i="9"/>
  <c r="E29" i="18"/>
  <c r="G391" i="9"/>
  <c r="G500" i="9"/>
  <c r="G957" i="9"/>
  <c r="G11" i="9"/>
  <c r="G794" i="9"/>
  <c r="G396" i="9"/>
  <c r="G599" i="9"/>
  <c r="G255" i="9"/>
  <c r="G61" i="9"/>
  <c r="G643" i="9"/>
  <c r="G266" i="9"/>
  <c r="G370" i="9"/>
  <c r="G125" i="9"/>
  <c r="G836" i="9"/>
  <c r="G880" i="9"/>
  <c r="G506" i="9"/>
  <c r="G751" i="9"/>
  <c r="G780" i="9"/>
  <c r="G652" i="9"/>
  <c r="G769" i="9"/>
  <c r="G247" i="9"/>
  <c r="G823" i="9"/>
  <c r="G95" i="9"/>
  <c r="G303" i="9"/>
  <c r="G41" i="9"/>
  <c r="G750" i="9"/>
  <c r="G40" i="9"/>
  <c r="G560" i="9"/>
  <c r="G37" i="9"/>
  <c r="G400" i="9"/>
  <c r="G574" i="9"/>
  <c r="G421" i="9"/>
  <c r="G867" i="9"/>
  <c r="G416" i="9"/>
  <c r="G27" i="9"/>
  <c r="G646" i="9"/>
  <c r="G582" i="9"/>
  <c r="G83" i="9"/>
  <c r="G619" i="9"/>
  <c r="G131" i="9"/>
  <c r="G778" i="9"/>
  <c r="G182" i="9"/>
  <c r="G299" i="9"/>
  <c r="G757" i="9"/>
  <c r="G429" i="9"/>
  <c r="G765" i="9"/>
  <c r="G963" i="9"/>
  <c r="G636" i="9"/>
  <c r="G981" i="9"/>
  <c r="G373" i="9"/>
  <c r="G552" i="9"/>
  <c r="G394" i="9"/>
  <c r="G444" i="9"/>
  <c r="G657" i="9"/>
  <c r="G1003" i="9"/>
  <c r="G677" i="9"/>
  <c r="G405" i="9"/>
  <c r="G169" i="9"/>
  <c r="G625" i="9"/>
  <c r="G777" i="9"/>
  <c r="G123" i="9"/>
  <c r="G224" i="9"/>
  <c r="G388" i="9"/>
  <c r="G796" i="9"/>
  <c r="G478" i="9"/>
  <c r="G649" i="9"/>
  <c r="G294" i="9"/>
  <c r="G360" i="9"/>
  <c r="G93" i="9"/>
  <c r="G766" i="9"/>
  <c r="G24" i="9"/>
  <c r="G906" i="9"/>
  <c r="G959" i="9"/>
  <c r="G272" i="9"/>
  <c r="G538" i="9"/>
  <c r="G964" i="9"/>
  <c r="G290" i="9"/>
  <c r="G715" i="9"/>
  <c r="G466" i="9"/>
  <c r="G810" i="9"/>
  <c r="E30" i="18"/>
  <c r="G8" i="9"/>
  <c r="G902" i="9"/>
  <c r="G633" i="9"/>
  <c r="G988" i="9"/>
  <c r="G195" i="9"/>
  <c r="G267" i="9"/>
  <c r="G864" i="9"/>
  <c r="G989" i="9"/>
  <c r="G482" i="9"/>
  <c r="G376" i="9"/>
  <c r="G737" i="9"/>
  <c r="G650" i="9"/>
  <c r="G385" i="9"/>
  <c r="G863" i="9"/>
  <c r="G860" i="9"/>
  <c r="G710" i="9"/>
  <c r="G80" i="9"/>
  <c r="G1000" i="9"/>
  <c r="G866" i="9"/>
  <c r="G828" i="9"/>
  <c r="G664" i="9"/>
  <c r="G690" i="9"/>
  <c r="G214" i="9"/>
  <c r="G251" i="9"/>
  <c r="G759" i="9"/>
  <c r="G300" i="9"/>
  <c r="G768" i="9"/>
  <c r="G79" i="9"/>
  <c r="G773" i="9"/>
  <c r="G419" i="9"/>
  <c r="F11" i="22"/>
  <c r="F12" i="22" s="1"/>
  <c r="F14" i="22" s="1"/>
  <c r="G146" i="9"/>
  <c r="G437" i="9"/>
  <c r="G390" i="9"/>
  <c r="G798" i="9"/>
  <c r="G66" i="9"/>
  <c r="G984" i="9"/>
  <c r="G862" i="9"/>
  <c r="G306" i="9"/>
  <c r="G62" i="9"/>
  <c r="G648" i="9"/>
  <c r="G674" i="9"/>
  <c r="G230" i="9"/>
  <c r="G654" i="9"/>
  <c r="G383" i="9"/>
  <c r="G670" i="9"/>
  <c r="G352" i="9"/>
  <c r="G622" i="9"/>
  <c r="G432" i="9"/>
  <c r="G73" i="9"/>
  <c r="G929" i="9"/>
  <c r="G462" i="9"/>
  <c r="G241" i="9"/>
  <c r="G861" i="9"/>
  <c r="G136" i="9"/>
  <c r="G546" i="9"/>
  <c r="G305" i="9"/>
  <c r="G193" i="9"/>
  <c r="G314" i="9"/>
  <c r="G316" i="9"/>
  <c r="G975" i="9"/>
  <c r="G950" i="9"/>
  <c r="G948" i="9"/>
  <c r="G667" i="9"/>
  <c r="G521" i="9"/>
  <c r="G739" i="9"/>
  <c r="G256" i="9"/>
  <c r="G275" i="9"/>
  <c r="G591" i="9"/>
  <c r="G231" i="9"/>
  <c r="G669" i="9"/>
  <c r="G469" i="9"/>
  <c r="G39" i="9"/>
  <c r="G628" i="9"/>
  <c r="G822" i="9"/>
  <c r="G495" i="9"/>
  <c r="G280" i="9"/>
  <c r="G996" i="9"/>
  <c r="G530" i="9"/>
  <c r="G212" i="9"/>
  <c r="F58" i="18"/>
  <c r="E31" i="18"/>
  <c r="G9" i="9"/>
  <c r="G911" i="9"/>
  <c r="G900" i="9"/>
  <c r="E39" i="18"/>
  <c r="G675" i="9"/>
  <c r="G499" i="9"/>
  <c r="G67" i="9"/>
  <c r="G143" i="9"/>
  <c r="G999" i="9"/>
  <c r="G322" i="9"/>
  <c r="G304" i="9"/>
  <c r="G919" i="9"/>
  <c r="G181" i="9"/>
  <c r="G463" i="9"/>
  <c r="G324" i="9"/>
  <c r="G623" i="9"/>
  <c r="G168" i="9"/>
  <c r="G756" i="9"/>
  <c r="G638" i="9"/>
  <c r="G226" i="9"/>
  <c r="G333" i="9"/>
  <c r="G29" i="9"/>
  <c r="G660" i="9"/>
  <c r="E48" i="18"/>
  <c r="G359" i="9"/>
  <c r="G85" i="9"/>
  <c r="G476" i="9"/>
  <c r="G727" i="9"/>
  <c r="G1002" i="9"/>
  <c r="G44" i="9"/>
  <c r="G338" i="9"/>
  <c r="G503" i="9"/>
  <c r="G961" i="9"/>
  <c r="G114" i="9"/>
  <c r="G89" i="9"/>
  <c r="G105" i="9"/>
  <c r="G345" i="9"/>
  <c r="G595" i="9"/>
  <c r="G825" i="9"/>
  <c r="G834" i="9"/>
  <c r="G803" i="9"/>
  <c r="G523" i="9"/>
  <c r="G730" i="9"/>
  <c r="G783" i="9"/>
  <c r="G965" i="9"/>
  <c r="G132" i="9"/>
  <c r="G194" i="9"/>
  <c r="G366" i="9"/>
  <c r="G179" i="9"/>
  <c r="G738" i="9"/>
  <c r="G413" i="9"/>
  <c r="G545" i="9"/>
  <c r="G588" i="9"/>
  <c r="G914" i="9"/>
  <c r="G658" i="9"/>
  <c r="G795" i="9"/>
  <c r="G397" i="9"/>
  <c r="G681" i="9"/>
  <c r="G563" i="9"/>
  <c r="G475" i="9"/>
  <c r="G566" i="9"/>
  <c r="G598" i="9"/>
  <c r="G265" i="9"/>
  <c r="G236" i="9"/>
  <c r="G309" i="9"/>
  <c r="G953" i="9"/>
  <c r="G621" i="9"/>
  <c r="G703" i="9"/>
  <c r="G16" i="9"/>
  <c r="G205" i="9"/>
  <c r="G64" i="9"/>
  <c r="G483" i="9"/>
  <c r="G210" i="9"/>
  <c r="G916" i="9"/>
  <c r="G749" i="9"/>
  <c r="G78" i="9"/>
  <c r="G197" i="9"/>
  <c r="G368" i="9"/>
  <c r="G910" i="9"/>
  <c r="G344" i="9"/>
  <c r="G605" i="9"/>
  <c r="G941" i="9"/>
  <c r="G734" i="9"/>
  <c r="G784" i="9"/>
  <c r="G537" i="9"/>
  <c r="G498" i="9"/>
  <c r="G935" i="9"/>
  <c r="G243" i="9"/>
  <c r="G802" i="9"/>
  <c r="G103" i="9"/>
  <c r="E61" i="18"/>
  <c r="G972" i="9"/>
  <c r="G45" i="9"/>
  <c r="G872" i="9"/>
  <c r="G572" i="9"/>
  <c r="G665" i="9"/>
  <c r="G529" i="9"/>
  <c r="G562" i="9"/>
  <c r="G720" i="9"/>
  <c r="G885" i="9"/>
  <c r="G382" i="9"/>
  <c r="G779" i="9"/>
  <c r="G528" i="9"/>
  <c r="G174" i="9"/>
  <c r="G401" i="9"/>
  <c r="G15" i="9"/>
  <c r="G886" i="9"/>
  <c r="G887" i="9"/>
  <c r="G395" i="9"/>
  <c r="G457" i="9"/>
  <c r="G868" i="9"/>
  <c r="G797" i="9"/>
  <c r="G883" i="9"/>
  <c r="G471" i="9"/>
  <c r="G74" i="9"/>
  <c r="G127" i="9"/>
  <c r="G176" i="9"/>
  <c r="G791" i="9"/>
  <c r="G539" i="9"/>
  <c r="G86" i="9"/>
  <c r="G232" i="9"/>
  <c r="G139" i="9"/>
  <c r="G323" i="9"/>
  <c r="G821" i="9"/>
  <c r="G569" i="9"/>
  <c r="G578" i="9"/>
  <c r="G387" i="9"/>
  <c r="G637" i="9"/>
  <c r="G19" i="9"/>
  <c r="G991" i="9"/>
  <c r="G107" i="9"/>
  <c r="G325" i="9"/>
  <c r="G854" i="9"/>
  <c r="G894" i="9"/>
  <c r="G907" i="9"/>
  <c r="G879" i="9"/>
  <c r="G454" i="9"/>
  <c r="G332" i="9"/>
  <c r="G661" i="9"/>
  <c r="G292" i="9"/>
  <c r="G567" i="9"/>
  <c r="G117" i="9"/>
  <c r="G408" i="9"/>
  <c r="G925" i="9"/>
  <c r="G274" i="9"/>
  <c r="G56" i="9"/>
  <c r="G229" i="9"/>
  <c r="G594" i="9"/>
  <c r="G878" i="9"/>
  <c r="G870" i="9"/>
  <c r="G276" i="9"/>
  <c r="G534" i="9"/>
  <c r="G781" i="9"/>
  <c r="E47" i="18"/>
  <c r="G680" i="9"/>
  <c r="G610" i="9"/>
  <c r="G428" i="9"/>
  <c r="G165" i="9"/>
  <c r="G433" i="9"/>
  <c r="G473" i="9"/>
  <c r="G355" i="9"/>
  <c r="G221" i="9"/>
  <c r="G406" i="9"/>
  <c r="G699" i="9"/>
  <c r="G281" i="9"/>
  <c r="G967" i="9"/>
  <c r="G252" i="9"/>
  <c r="G973" i="9"/>
  <c r="G640" i="9"/>
  <c r="G319" i="9"/>
  <c r="G889" i="9"/>
  <c r="G951" i="9"/>
  <c r="G468" i="9"/>
  <c r="G845" i="9"/>
  <c r="G414" i="9"/>
  <c r="G774" i="9"/>
  <c r="G923" i="9"/>
  <c r="G543" i="9"/>
  <c r="G788" i="9"/>
  <c r="G336" i="9"/>
  <c r="G341" i="9"/>
  <c r="G909" i="9"/>
  <c r="G820" i="9"/>
  <c r="G755" i="9"/>
  <c r="G613" i="9"/>
  <c r="G109" i="9"/>
  <c r="G631" i="9"/>
  <c r="G943" i="9"/>
  <c r="G384" i="9"/>
  <c r="G113" i="9"/>
  <c r="G541" i="9"/>
  <c r="G745" i="9"/>
  <c r="G215" i="9"/>
  <c r="G94" i="9"/>
  <c r="G470" i="9"/>
  <c r="G871" i="9"/>
  <c r="G793" i="9"/>
  <c r="G452" i="9"/>
  <c r="G617" i="9"/>
  <c r="G446" i="9"/>
  <c r="G34" i="9"/>
  <c r="G678" i="9"/>
  <c r="G307" i="9"/>
  <c r="G327" i="9"/>
  <c r="G683" i="9"/>
  <c r="G732" i="9"/>
  <c r="G701" i="9"/>
  <c r="G271" i="9"/>
  <c r="G877" i="9"/>
  <c r="G329" i="9"/>
  <c r="G363" i="9"/>
  <c r="G771" i="9"/>
  <c r="G447" i="9"/>
  <c r="F31" i="22"/>
  <c r="G308" i="9"/>
  <c r="G311" i="9"/>
  <c r="G758" i="9"/>
  <c r="G97" i="9"/>
  <c r="G782" i="9"/>
  <c r="G511" i="9"/>
  <c r="G601" i="9"/>
  <c r="G57" i="9"/>
  <c r="G298" i="9"/>
  <c r="G465" i="9"/>
  <c r="G587" i="9"/>
  <c r="G71" i="9"/>
  <c r="G651" i="9"/>
  <c r="G180" i="9"/>
  <c r="G456" i="9"/>
  <c r="E49" i="18"/>
  <c r="G790" i="9"/>
  <c r="G10" i="9"/>
  <c r="E32" i="18"/>
  <c r="G450" i="9"/>
  <c r="G571" i="9"/>
  <c r="G762" i="9"/>
  <c r="G776" i="9"/>
  <c r="G531" i="9"/>
  <c r="G163" i="9"/>
  <c r="G517" i="9"/>
  <c r="G204" i="9"/>
  <c r="G576" i="9"/>
  <c r="G178" i="9"/>
  <c r="G542" i="9"/>
  <c r="G209" i="9"/>
  <c r="G819" i="9"/>
  <c r="G493" i="9"/>
  <c r="G881" i="9"/>
  <c r="G520" i="9"/>
  <c r="G813" i="9"/>
  <c r="G833" i="9"/>
  <c r="G96" i="9"/>
  <c r="G491" i="9"/>
  <c r="G297" i="9"/>
  <c r="G841" i="9"/>
  <c r="G431" i="9"/>
  <c r="G501" i="9"/>
  <c r="G141" i="9"/>
  <c r="G761" i="9"/>
  <c r="G921" i="9"/>
  <c r="G970" i="9"/>
  <c r="G804" i="9"/>
  <c r="G339" i="9"/>
  <c r="G461" i="9"/>
  <c r="G98" i="9"/>
  <c r="G666" i="9"/>
  <c r="G72" i="9"/>
  <c r="G814" i="9"/>
  <c r="G698" i="9"/>
  <c r="G192" i="9"/>
  <c r="G31" i="9"/>
  <c r="G211" i="9"/>
  <c r="G577" i="9"/>
  <c r="E58" i="18"/>
  <c r="G932" i="9"/>
  <c r="G110" i="9"/>
  <c r="G472" i="9"/>
  <c r="G49" i="9"/>
  <c r="G69" i="9"/>
  <c r="G568" i="9"/>
  <c r="G108" i="9"/>
  <c r="G721" i="9"/>
  <c r="G364" i="9"/>
  <c r="G785" i="9"/>
  <c r="G225" i="9"/>
  <c r="G611" i="9"/>
  <c r="G992" i="9"/>
  <c r="G717" i="9"/>
  <c r="G196" i="9"/>
  <c r="G190" i="9"/>
  <c r="G685" i="9"/>
  <c r="G851" i="9"/>
  <c r="G869" i="9"/>
  <c r="G262" i="9"/>
  <c r="G217" i="9"/>
  <c r="G134" i="9"/>
  <c r="G896" i="9"/>
  <c r="G233" i="9"/>
  <c r="E62" i="18"/>
  <c r="G289" i="9"/>
  <c r="G707" i="9"/>
  <c r="G747" i="9"/>
  <c r="G728" i="9"/>
  <c r="G512" i="9"/>
  <c r="H5" i="22"/>
  <c r="H7" i="22" s="1"/>
  <c r="G958" i="9"/>
  <c r="G712" i="9"/>
  <c r="G288" i="9"/>
  <c r="G733" i="9"/>
  <c r="G987" i="9"/>
  <c r="G369" i="9"/>
  <c r="G606" i="9"/>
  <c r="G656" i="9"/>
  <c r="G46" i="9"/>
  <c r="G220" i="9"/>
  <c r="G120" i="9"/>
  <c r="G172" i="9"/>
  <c r="G464" i="9"/>
  <c r="G434" i="9"/>
  <c r="G35" i="9"/>
  <c r="G222" i="9"/>
  <c r="G547" i="9"/>
  <c r="G584" i="9"/>
  <c r="G942" i="9"/>
  <c r="G340" i="9"/>
  <c r="G477" i="9"/>
  <c r="G977" i="9"/>
  <c r="G918" i="9"/>
  <c r="G719" i="9"/>
  <c r="G524" i="9"/>
  <c r="G557" i="9"/>
  <c r="G565" i="9"/>
  <c r="G962" i="9"/>
  <c r="G170" i="9"/>
  <c r="G43" i="9"/>
  <c r="G88" i="9"/>
  <c r="G990" i="9"/>
  <c r="G686" i="9"/>
  <c r="G913" i="9"/>
  <c r="G696" i="9"/>
  <c r="G375" i="9"/>
  <c r="G597" i="9"/>
  <c r="G445" i="9"/>
  <c r="G30" i="9"/>
  <c r="G144" i="9"/>
  <c r="G75" i="9"/>
  <c r="G377" i="9"/>
  <c r="G558" i="9"/>
  <c r="G216" i="9"/>
  <c r="G809" i="9"/>
  <c r="G279" i="9"/>
  <c r="G497" i="9"/>
  <c r="G853" i="9"/>
  <c r="G361" i="9"/>
  <c r="G832" i="9"/>
  <c r="G508" i="9"/>
  <c r="E45" i="18"/>
  <c r="G978" i="9"/>
  <c r="G411" i="9"/>
  <c r="G235" i="9"/>
  <c r="G713" i="9"/>
  <c r="G997" i="9"/>
  <c r="E56" i="18"/>
  <c r="G799" i="9"/>
  <c r="G326" i="9"/>
  <c r="G837" i="9"/>
  <c r="G227" i="9"/>
  <c r="G544" i="9"/>
  <c r="G559" i="9"/>
  <c r="G492" i="9"/>
  <c r="G840" i="9"/>
  <c r="G722" i="9"/>
  <c r="G42" i="9"/>
  <c r="G409" i="9"/>
  <c r="G659" i="9"/>
  <c r="G423" i="9"/>
  <c r="G106" i="9"/>
  <c r="G273" i="9"/>
  <c r="G200" i="9"/>
  <c r="G398" i="9"/>
  <c r="G177" i="9"/>
  <c r="G187" i="9"/>
  <c r="G153" i="9"/>
  <c r="G278" i="9"/>
  <c r="G185" i="9"/>
  <c r="G502" i="9"/>
  <c r="G422" i="9"/>
  <c r="G792" i="9"/>
  <c r="G259" i="9"/>
  <c r="G641" i="9"/>
  <c r="G653" i="9"/>
  <c r="G702" i="9"/>
  <c r="G393" i="9"/>
  <c r="G635" i="9"/>
  <c r="G684" i="9"/>
  <c r="G843" i="9"/>
  <c r="G356" i="9"/>
  <c r="G148" i="9"/>
  <c r="G580" i="9"/>
  <c r="G589" i="9"/>
  <c r="G692" i="9"/>
  <c r="G142" i="9"/>
  <c r="G850" i="9"/>
  <c r="G287" i="9"/>
  <c r="G402" i="9"/>
  <c r="G811" i="9"/>
  <c r="G70" i="9"/>
  <c r="G536" i="9"/>
  <c r="G186" i="9"/>
  <c r="G714" i="9"/>
  <c r="G764" i="9"/>
  <c r="G817" i="9"/>
  <c r="G453" i="9"/>
  <c r="G263" i="9"/>
  <c r="G671" i="9"/>
  <c r="G254" i="9"/>
  <c r="G237" i="9"/>
  <c r="G735" i="9"/>
  <c r="G980" i="9"/>
  <c r="G268" i="9"/>
  <c r="G321" i="9"/>
  <c r="G897" i="9"/>
  <c r="G399" i="9"/>
  <c r="G706" i="9"/>
  <c r="G688" i="9"/>
  <c r="G890" i="9"/>
  <c r="G968" i="9"/>
  <c r="G374" i="9"/>
  <c r="G285" i="9"/>
  <c r="G430" i="9"/>
  <c r="G458" i="9"/>
  <c r="G47" i="9"/>
  <c r="G846" i="9"/>
  <c r="G575" i="9"/>
  <c r="G937" i="9"/>
  <c r="G154" i="9"/>
  <c r="G18" i="9"/>
  <c r="G362" i="9"/>
  <c r="G246" i="9"/>
  <c r="G602" i="9"/>
  <c r="G20" i="9"/>
  <c r="G901" i="9"/>
  <c r="G13" i="9"/>
  <c r="G579" i="9"/>
  <c r="G725" i="9"/>
  <c r="G358" i="9"/>
  <c r="G884" i="9"/>
  <c r="G156" i="9"/>
  <c r="G354" i="9"/>
  <c r="G317" i="9"/>
  <c r="G922" i="9"/>
  <c r="G451" i="9"/>
  <c r="G82" i="9"/>
  <c r="G865" i="9"/>
  <c r="G244" i="9"/>
  <c r="G426" i="9"/>
  <c r="G954" i="9"/>
  <c r="G956" i="9"/>
  <c r="G248" i="9"/>
  <c r="G92" i="9"/>
  <c r="G145" i="9"/>
  <c r="G161" i="9"/>
  <c r="G286" i="9"/>
  <c r="G480" i="9"/>
  <c r="G342" i="9"/>
  <c r="G627" i="9"/>
  <c r="G624" i="9"/>
  <c r="G166" i="9"/>
  <c r="G742" i="9"/>
  <c r="G420" i="9"/>
  <c r="G488" i="9"/>
  <c r="G947" i="9"/>
  <c r="G486" i="9"/>
  <c r="G705" i="9"/>
  <c r="G767" i="9"/>
  <c r="G726" i="9"/>
  <c r="G260" i="9"/>
  <c r="G626" i="9"/>
  <c r="G668" i="9"/>
  <c r="G436" i="9"/>
  <c r="G960" i="9"/>
  <c r="G198" i="9"/>
  <c r="G976" i="9"/>
  <c r="G630" i="9"/>
  <c r="G938" i="9"/>
  <c r="G76" i="9"/>
  <c r="G672" i="9"/>
  <c r="G31" i="22" l="1"/>
  <c r="G634" i="17"/>
  <c r="G634" i="3"/>
  <c r="G951" i="17"/>
  <c r="G951" i="3"/>
  <c r="G676" i="17"/>
  <c r="G676" i="3"/>
  <c r="G980" i="17"/>
  <c r="G980" i="3"/>
  <c r="G672" i="17"/>
  <c r="G672" i="3"/>
  <c r="G771" i="17"/>
  <c r="G771" i="3"/>
  <c r="G492" i="17"/>
  <c r="G492" i="3"/>
  <c r="G628" i="17"/>
  <c r="G628" i="3"/>
  <c r="G290" i="17"/>
  <c r="G290" i="3"/>
  <c r="G252" i="17"/>
  <c r="G252" i="3"/>
  <c r="G248" i="17"/>
  <c r="G248" i="3"/>
  <c r="G926" i="17"/>
  <c r="G926" i="3"/>
  <c r="G888" i="17"/>
  <c r="G888" i="3"/>
  <c r="G17" i="17"/>
  <c r="G17" i="3"/>
  <c r="G250" i="17"/>
  <c r="G250" i="3"/>
  <c r="G941" i="17"/>
  <c r="G941" i="3"/>
  <c r="G462" i="17"/>
  <c r="G462" i="3"/>
  <c r="G972" i="17"/>
  <c r="G972" i="3"/>
  <c r="G403" i="17"/>
  <c r="G403" i="3"/>
  <c r="G984" i="17"/>
  <c r="G984" i="3"/>
  <c r="G675" i="17"/>
  <c r="G675" i="3"/>
  <c r="G768" i="17"/>
  <c r="G768" i="3"/>
  <c r="G74" i="17"/>
  <c r="G74" i="3"/>
  <c r="G854" i="17"/>
  <c r="G854" i="3"/>
  <c r="G584" i="17"/>
  <c r="G584" i="3"/>
  <c r="G688" i="17"/>
  <c r="G688" i="3"/>
  <c r="G657" i="17"/>
  <c r="G657" i="3"/>
  <c r="G426" i="17"/>
  <c r="G426" i="3"/>
  <c r="G157" i="17"/>
  <c r="G157" i="3"/>
  <c r="G204" i="17"/>
  <c r="G204" i="3"/>
  <c r="G663" i="17"/>
  <c r="G663" i="3"/>
  <c r="G844" i="17"/>
  <c r="G844" i="3"/>
  <c r="G231" i="17"/>
  <c r="G231" i="3"/>
  <c r="G415" i="17"/>
  <c r="G415" i="3"/>
  <c r="G836" i="17"/>
  <c r="G836" i="3"/>
  <c r="G283" i="17"/>
  <c r="G283" i="3"/>
  <c r="G381" i="17"/>
  <c r="G381" i="3"/>
  <c r="G449" i="17"/>
  <c r="G449" i="3"/>
  <c r="G917" i="17"/>
  <c r="G917" i="3"/>
  <c r="G47" i="17"/>
  <c r="G47" i="3"/>
  <c r="G561" i="17"/>
  <c r="G561" i="3"/>
  <c r="G981" i="17"/>
  <c r="G981" i="3"/>
  <c r="G588" i="17"/>
  <c r="G588" i="3"/>
  <c r="G438" i="17"/>
  <c r="G438" i="3"/>
  <c r="G224" i="17"/>
  <c r="G224" i="3"/>
  <c r="G373" i="17"/>
  <c r="G373" i="3"/>
  <c r="G716" i="17"/>
  <c r="G716" i="3"/>
  <c r="G732" i="17"/>
  <c r="G732" i="3"/>
  <c r="G221" i="17"/>
  <c r="G221" i="3"/>
  <c r="G689" i="17"/>
  <c r="G689" i="3"/>
  <c r="G996" i="17"/>
  <c r="G996" i="3"/>
  <c r="G368" i="17"/>
  <c r="G368" i="3"/>
  <c r="G73" i="17"/>
  <c r="G73" i="3"/>
  <c r="G936" i="17"/>
  <c r="G936" i="3"/>
  <c r="G35" i="17"/>
  <c r="G35" i="3"/>
  <c r="G76" i="17"/>
  <c r="G76" i="3"/>
  <c r="G343" i="17"/>
  <c r="G343" i="3"/>
  <c r="G765" i="17"/>
  <c r="G765" i="3"/>
  <c r="G845" i="17"/>
  <c r="G845" i="3"/>
  <c r="G837" i="17"/>
  <c r="G837" i="3"/>
  <c r="G497" i="17"/>
  <c r="G497" i="3"/>
  <c r="G182" i="17"/>
  <c r="G182" i="3"/>
  <c r="G167" i="17"/>
  <c r="G167" i="3"/>
  <c r="G575" i="17"/>
  <c r="G575" i="3"/>
  <c r="G460" i="17"/>
  <c r="G460" i="3"/>
  <c r="G591" i="17"/>
  <c r="G591" i="3"/>
  <c r="G605" i="17"/>
  <c r="G605" i="3"/>
  <c r="G762" i="17"/>
  <c r="G762" i="3"/>
  <c r="G451" i="17"/>
  <c r="G451" i="3"/>
  <c r="G881" i="17"/>
  <c r="G881" i="3"/>
  <c r="G687" i="17"/>
  <c r="G687" i="3"/>
  <c r="G38" i="17"/>
  <c r="G38" i="3"/>
  <c r="G797" i="17"/>
  <c r="G797" i="3"/>
  <c r="G219" i="17"/>
  <c r="G219" i="3"/>
  <c r="G388" i="17"/>
  <c r="G388" i="3"/>
  <c r="G617" i="17"/>
  <c r="G617" i="3"/>
  <c r="G345" i="17"/>
  <c r="G345" i="3"/>
  <c r="G927" i="17"/>
  <c r="G927" i="3"/>
  <c r="G472" i="17"/>
  <c r="G472" i="3"/>
  <c r="G644" i="17"/>
  <c r="G644" i="3"/>
  <c r="G285" i="17"/>
  <c r="G285" i="3"/>
  <c r="G359" i="17"/>
  <c r="G359" i="3"/>
  <c r="G432" i="17"/>
  <c r="G432" i="3"/>
  <c r="G785" i="17"/>
  <c r="G785" i="3"/>
  <c r="G882" i="17"/>
  <c r="G882" i="3"/>
  <c r="G278" i="17"/>
  <c r="G278" i="3"/>
  <c r="G571" i="17"/>
  <c r="G571" i="3"/>
  <c r="G458" i="17"/>
  <c r="G458" i="3"/>
  <c r="G858" i="17"/>
  <c r="G858" i="3"/>
  <c r="G23" i="17"/>
  <c r="G23" i="3"/>
  <c r="G573" i="17"/>
  <c r="G573" i="3"/>
  <c r="G236" i="17"/>
  <c r="G236" i="3"/>
  <c r="G180" i="17"/>
  <c r="G180" i="3"/>
  <c r="G887" i="17"/>
  <c r="G887" i="3"/>
  <c r="G399" i="17"/>
  <c r="G399" i="3"/>
  <c r="G405" i="17"/>
  <c r="G405" i="3"/>
  <c r="G386" i="17"/>
  <c r="G386" i="3"/>
  <c r="G533" i="17"/>
  <c r="G533" i="3"/>
  <c r="G49" i="17"/>
  <c r="G49" i="3"/>
  <c r="G806" i="17"/>
  <c r="G806" i="3"/>
  <c r="G541" i="17"/>
  <c r="G541" i="3"/>
  <c r="G609" i="17"/>
  <c r="G609" i="3"/>
  <c r="G201" i="17"/>
  <c r="G201" i="3"/>
  <c r="G214" i="17"/>
  <c r="G214" i="3"/>
  <c r="G20" i="17"/>
  <c r="G20" i="3"/>
  <c r="G313" i="17"/>
  <c r="G313" i="3"/>
  <c r="G570" i="17"/>
  <c r="G570" i="3"/>
  <c r="G401" i="17"/>
  <c r="G401" i="3"/>
  <c r="G592" i="17"/>
  <c r="G592" i="3"/>
  <c r="G183" i="17"/>
  <c r="G183" i="3"/>
  <c r="G969" i="17"/>
  <c r="G969" i="3"/>
  <c r="G807" i="17"/>
  <c r="G807" i="3"/>
  <c r="G349" i="17"/>
  <c r="G349" i="3"/>
  <c r="G965" i="17"/>
  <c r="G965" i="3"/>
  <c r="G1006" i="17"/>
  <c r="G46" i="18" s="1"/>
  <c r="G1006" i="3"/>
  <c r="G480" i="17"/>
  <c r="G480" i="3"/>
  <c r="G664" i="17"/>
  <c r="G664" i="3"/>
  <c r="G642" i="17"/>
  <c r="G642" i="3"/>
  <c r="G328" i="17"/>
  <c r="G328" i="3"/>
  <c r="G308" i="17"/>
  <c r="G308" i="3"/>
  <c r="G71" i="17"/>
  <c r="G71" i="3"/>
  <c r="G904" i="17"/>
  <c r="G904" i="3"/>
  <c r="G1000" i="17"/>
  <c r="G1000" i="3"/>
  <c r="G632" i="17"/>
  <c r="G632" i="3"/>
  <c r="G235" i="17"/>
  <c r="G235" i="3"/>
  <c r="G743" i="17"/>
  <c r="G743" i="3"/>
  <c r="G954" i="17"/>
  <c r="G954" i="3"/>
  <c r="G197" i="17"/>
  <c r="G197" i="3"/>
  <c r="G865" i="17"/>
  <c r="G865" i="3"/>
  <c r="G77" i="17"/>
  <c r="G77" i="3"/>
  <c r="G674" i="17"/>
  <c r="G674" i="3"/>
  <c r="G678" i="17"/>
  <c r="G678" i="3"/>
  <c r="G866" i="17"/>
  <c r="G866" i="3"/>
  <c r="G394" i="17"/>
  <c r="G394" i="3"/>
  <c r="G423" i="17"/>
  <c r="G423" i="3"/>
  <c r="G304" i="17"/>
  <c r="G304" i="3"/>
  <c r="G694" i="17"/>
  <c r="G694" i="3"/>
  <c r="G1004" i="17"/>
  <c r="G1004" i="3"/>
  <c r="G867" i="17"/>
  <c r="G867" i="3"/>
  <c r="G380" i="17"/>
  <c r="G380" i="3"/>
  <c r="G271" i="17"/>
  <c r="G271" i="3"/>
  <c r="G906" i="17"/>
  <c r="G906" i="3"/>
  <c r="G470" i="17"/>
  <c r="G470" i="3"/>
  <c r="G542" i="17"/>
  <c r="G542" i="3"/>
  <c r="G28" i="17"/>
  <c r="G28" i="3"/>
  <c r="G298" i="17"/>
  <c r="G298" i="3"/>
  <c r="G392" i="17"/>
  <c r="G392" i="3"/>
  <c r="G629" i="17"/>
  <c r="G629" i="3"/>
  <c r="G1007" i="17"/>
  <c r="G1007" i="3"/>
  <c r="G63" i="18" s="1"/>
  <c r="G448" i="17"/>
  <c r="G448" i="3"/>
  <c r="G985" i="17"/>
  <c r="G985" i="3"/>
  <c r="G433" i="17"/>
  <c r="G433" i="3"/>
  <c r="G782" i="17"/>
  <c r="G782" i="3"/>
  <c r="G586" i="17"/>
  <c r="G586" i="3"/>
  <c r="G871" i="17"/>
  <c r="G871" i="3"/>
  <c r="G41" i="17"/>
  <c r="G41" i="3"/>
  <c r="G45" i="17"/>
  <c r="G45" i="3"/>
  <c r="G251" i="17"/>
  <c r="G251" i="3"/>
  <c r="G755" i="17"/>
  <c r="G755" i="3"/>
  <c r="G129" i="17"/>
  <c r="G129" i="3"/>
  <c r="G65" i="17"/>
  <c r="G65" i="3"/>
  <c r="G798" i="17"/>
  <c r="G798" i="3"/>
  <c r="G395" i="17"/>
  <c r="G395" i="3"/>
  <c r="G162" i="17"/>
  <c r="G162" i="3"/>
  <c r="G383" i="17"/>
  <c r="G383" i="3"/>
  <c r="G350" i="17"/>
  <c r="G350" i="3"/>
  <c r="G830" i="17"/>
  <c r="G830" i="3"/>
  <c r="G930" i="17"/>
  <c r="G930" i="3"/>
  <c r="G104" i="17"/>
  <c r="G104" i="3"/>
  <c r="G179" i="17"/>
  <c r="G179" i="3"/>
  <c r="G704" i="17"/>
  <c r="G704" i="3"/>
  <c r="G212" i="17"/>
  <c r="G212" i="3"/>
  <c r="G587" i="17"/>
  <c r="G587" i="3"/>
  <c r="G274" i="17"/>
  <c r="G274" i="3"/>
  <c r="G249" i="17"/>
  <c r="G249" i="3"/>
  <c r="G153" i="17"/>
  <c r="G153" i="3"/>
  <c r="G428" i="17"/>
  <c r="G428" i="3"/>
  <c r="G585" i="17"/>
  <c r="G585" i="3"/>
  <c r="G164" i="17"/>
  <c r="G164" i="3"/>
  <c r="G727" i="17"/>
  <c r="G727" i="3"/>
  <c r="G357" i="17"/>
  <c r="G357" i="3"/>
  <c r="G105" i="17"/>
  <c r="G105" i="3"/>
  <c r="G839" i="17"/>
  <c r="G839" i="3"/>
  <c r="G722" i="17"/>
  <c r="G722" i="3"/>
  <c r="G934" i="17"/>
  <c r="G934" i="3"/>
  <c r="G511" i="17"/>
  <c r="G511" i="3"/>
  <c r="G88" i="17"/>
  <c r="G88" i="3"/>
  <c r="G478" i="17"/>
  <c r="G478" i="3"/>
  <c r="G931" i="17"/>
  <c r="G931" i="3"/>
  <c r="G712" i="17"/>
  <c r="G712" i="3"/>
  <c r="G544" i="17"/>
  <c r="G544" i="3"/>
  <c r="G790" i="17"/>
  <c r="G790" i="3"/>
  <c r="G636" i="17"/>
  <c r="G636" i="3"/>
  <c r="G686" i="17"/>
  <c r="G686" i="3"/>
  <c r="G453" i="17"/>
  <c r="G453" i="3"/>
  <c r="G211" i="17"/>
  <c r="G211" i="3"/>
  <c r="G52" i="17"/>
  <c r="G52" i="3"/>
  <c r="G257" i="17"/>
  <c r="G257" i="3"/>
  <c r="G58" i="17"/>
  <c r="G58" i="3"/>
  <c r="G999" i="17"/>
  <c r="G999" i="3"/>
  <c r="G643" i="17"/>
  <c r="G643" i="3"/>
  <c r="G414" i="17"/>
  <c r="G414" i="3"/>
  <c r="G132" i="17"/>
  <c r="G132" i="3"/>
  <c r="G879" i="17"/>
  <c r="G879" i="3"/>
  <c r="G25" i="17"/>
  <c r="G25" i="3"/>
  <c r="G265" i="17"/>
  <c r="G265" i="3"/>
  <c r="G943" i="17"/>
  <c r="G943" i="3"/>
  <c r="G935" i="17"/>
  <c r="G935" i="3"/>
  <c r="G353" i="17"/>
  <c r="G353" i="3"/>
  <c r="G56" i="17"/>
  <c r="G56" i="3"/>
  <c r="G81" i="17"/>
  <c r="G81" i="3"/>
  <c r="G990" i="17"/>
  <c r="G990" i="3"/>
  <c r="G416" i="17"/>
  <c r="G416" i="3"/>
  <c r="G253" i="17"/>
  <c r="G253" i="3"/>
  <c r="G983" i="17"/>
  <c r="G983" i="3"/>
  <c r="G151" i="17"/>
  <c r="G151" i="3"/>
  <c r="G750" i="17"/>
  <c r="G750" i="3"/>
  <c r="G27" i="17"/>
  <c r="G27" i="3"/>
  <c r="G108" i="17"/>
  <c r="G108" i="3"/>
  <c r="G596" i="17"/>
  <c r="G596" i="3"/>
  <c r="G620" i="17"/>
  <c r="G620" i="3"/>
  <c r="G902" i="17"/>
  <c r="G902" i="3"/>
  <c r="G206" i="17"/>
  <c r="G206" i="3"/>
  <c r="G238" i="17"/>
  <c r="G238" i="3"/>
  <c r="G537" i="17"/>
  <c r="G537" i="3"/>
  <c r="G522" i="17"/>
  <c r="G522" i="3"/>
  <c r="G608" i="17"/>
  <c r="G608" i="3"/>
  <c r="G695" i="17"/>
  <c r="G695" i="3"/>
  <c r="G517" i="17"/>
  <c r="G517" i="3"/>
  <c r="G122" i="17"/>
  <c r="G122" i="3"/>
  <c r="G518" i="17"/>
  <c r="G518" i="3"/>
  <c r="G804" i="17"/>
  <c r="G804" i="3"/>
  <c r="G878" i="17"/>
  <c r="G878" i="3"/>
  <c r="G928" i="17"/>
  <c r="G928" i="3"/>
  <c r="G680" i="17"/>
  <c r="G680" i="3"/>
  <c r="G932" i="17"/>
  <c r="G932" i="3"/>
  <c r="G820" i="17"/>
  <c r="G820" i="3"/>
  <c r="G975" i="17"/>
  <c r="G975" i="3"/>
  <c r="G192" i="17"/>
  <c r="G192" i="3"/>
  <c r="G892" i="17"/>
  <c r="G892" i="3"/>
  <c r="G916" i="17"/>
  <c r="G916" i="3"/>
  <c r="G193" i="17"/>
  <c r="G193" i="3"/>
  <c r="G509" i="17"/>
  <c r="G509" i="3"/>
  <c r="G733" i="17"/>
  <c r="G733" i="3"/>
  <c r="G539" i="17"/>
  <c r="G539" i="3"/>
  <c r="G646" i="17"/>
  <c r="G646" i="3"/>
  <c r="G421" i="17"/>
  <c r="G421" i="3"/>
  <c r="G243" i="17"/>
  <c r="G243" i="3"/>
  <c r="G908" i="17"/>
  <c r="G908" i="3"/>
  <c r="G227" i="17"/>
  <c r="G227" i="3"/>
  <c r="G21" i="17"/>
  <c r="G21" i="3"/>
  <c r="G314" i="17"/>
  <c r="G314" i="3"/>
  <c r="G16" i="17"/>
  <c r="G16" i="3"/>
  <c r="G720" i="17"/>
  <c r="G720" i="3"/>
  <c r="G942" i="17"/>
  <c r="G942" i="3"/>
  <c r="G440" i="17"/>
  <c r="G440" i="3"/>
  <c r="G80" i="17"/>
  <c r="G80" i="3"/>
  <c r="G202" i="17"/>
  <c r="G202" i="3"/>
  <c r="G630" i="17"/>
  <c r="G630" i="3"/>
  <c r="G709" i="17"/>
  <c r="G709" i="3"/>
  <c r="G424" i="17"/>
  <c r="G424" i="3"/>
  <c r="G631" i="17"/>
  <c r="G631" i="3"/>
  <c r="G165" i="17"/>
  <c r="G165" i="3"/>
  <c r="G960" i="17"/>
  <c r="G960" i="3"/>
  <c r="G869" i="17"/>
  <c r="G869" i="3"/>
  <c r="G321" i="17"/>
  <c r="G321" i="3"/>
  <c r="G362" i="17"/>
  <c r="G362" i="3"/>
  <c r="G905" i="17"/>
  <c r="G905" i="3"/>
  <c r="G366" i="17"/>
  <c r="G366" i="3"/>
  <c r="G579" i="17"/>
  <c r="G579" i="3"/>
  <c r="G434" i="17"/>
  <c r="G434" i="3"/>
  <c r="G894" i="17"/>
  <c r="G894" i="3"/>
  <c r="G901" i="17"/>
  <c r="G901" i="3"/>
  <c r="G739" i="17"/>
  <c r="G739" i="3"/>
  <c r="G267" i="17"/>
  <c r="G267" i="3"/>
  <c r="G718" i="17"/>
  <c r="G718" i="3"/>
  <c r="G815" i="17"/>
  <c r="G815" i="3"/>
  <c r="G146" i="17"/>
  <c r="G146" i="3"/>
  <c r="G152" i="17"/>
  <c r="G152" i="3"/>
  <c r="G639" i="17"/>
  <c r="G639" i="3"/>
  <c r="G645" i="17"/>
  <c r="G645" i="3"/>
  <c r="G506" i="17"/>
  <c r="G506" i="3"/>
  <c r="G191" i="17"/>
  <c r="G191" i="3"/>
  <c r="G277" i="17"/>
  <c r="G277" i="3"/>
  <c r="G413" i="17"/>
  <c r="G413" i="3"/>
  <c r="G496" i="17"/>
  <c r="G496" i="3"/>
  <c r="G841" i="17"/>
  <c r="G841" i="3"/>
  <c r="G1001" i="17"/>
  <c r="G1001" i="3"/>
  <c r="G982" i="17"/>
  <c r="G982" i="3"/>
  <c r="G365" i="17"/>
  <c r="G365" i="3"/>
  <c r="G813" i="17"/>
  <c r="G813" i="3"/>
  <c r="G79" i="17"/>
  <c r="G79" i="3"/>
  <c r="G601" i="17"/>
  <c r="G601" i="3"/>
  <c r="G690" i="17"/>
  <c r="G690" i="3"/>
  <c r="G174" i="17"/>
  <c r="G174" i="3"/>
  <c r="G528" i="17"/>
  <c r="G528" i="3"/>
  <c r="G481" i="17"/>
  <c r="G481" i="3"/>
  <c r="G551" i="17"/>
  <c r="G551" i="3"/>
  <c r="G468" i="17"/>
  <c r="G468" i="3"/>
  <c r="G50" i="17"/>
  <c r="G50" i="3"/>
  <c r="G991" i="17"/>
  <c r="G991" i="3"/>
  <c r="G962" i="17"/>
  <c r="G962" i="3"/>
  <c r="G751" i="17"/>
  <c r="G751" i="3"/>
  <c r="G237" i="17"/>
  <c r="G237" i="3"/>
  <c r="G266" i="17"/>
  <c r="G266" i="3"/>
  <c r="G194" i="17"/>
  <c r="G194" i="3"/>
  <c r="G615" i="17"/>
  <c r="G615" i="3"/>
  <c r="G725" i="17"/>
  <c r="G725" i="3"/>
  <c r="G53" i="17"/>
  <c r="G53" i="3"/>
  <c r="G196" i="17"/>
  <c r="G196" i="3"/>
  <c r="G670" i="17"/>
  <c r="G670" i="3"/>
  <c r="G808" i="17"/>
  <c r="G808" i="3"/>
  <c r="G145" i="17"/>
  <c r="G145" i="3"/>
  <c r="G301" i="17"/>
  <c r="G301" i="3"/>
  <c r="G817" i="17"/>
  <c r="G817" i="3"/>
  <c r="G823" i="17"/>
  <c r="G823" i="3"/>
  <c r="G580" i="17"/>
  <c r="G580" i="3"/>
  <c r="G535" i="17"/>
  <c r="G535" i="3"/>
  <c r="G454" i="17"/>
  <c r="G454" i="3"/>
  <c r="G184" i="17"/>
  <c r="G184" i="3"/>
  <c r="G469" i="17"/>
  <c r="G469" i="3"/>
  <c r="G515" i="17"/>
  <c r="G515" i="3"/>
  <c r="G315" i="17"/>
  <c r="G315" i="3"/>
  <c r="G775" i="17"/>
  <c r="G775" i="3"/>
  <c r="G275" i="17"/>
  <c r="G275" i="3"/>
  <c r="G331" i="17"/>
  <c r="G331" i="3"/>
  <c r="G450" i="17"/>
  <c r="G450" i="3"/>
  <c r="G875" i="17"/>
  <c r="G875" i="3"/>
  <c r="G749" i="17"/>
  <c r="G749" i="3"/>
  <c r="G947" i="17"/>
  <c r="G947" i="3"/>
  <c r="G759" i="17"/>
  <c r="G759" i="3"/>
  <c r="G340" i="17"/>
  <c r="G340" i="3"/>
  <c r="G778" i="17"/>
  <c r="G778" i="3"/>
  <c r="G955" i="17"/>
  <c r="G955" i="3"/>
  <c r="G977" i="17"/>
  <c r="G977" i="3"/>
  <c r="G703" i="17"/>
  <c r="G703" i="3"/>
  <c r="G477" i="17"/>
  <c r="G477" i="3"/>
  <c r="G614" i="17"/>
  <c r="G614" i="3"/>
  <c r="G538" i="17"/>
  <c r="G538" i="3"/>
  <c r="G598" i="17"/>
  <c r="G598" i="3"/>
  <c r="G929" i="17"/>
  <c r="G929" i="3"/>
  <c r="G296" i="17"/>
  <c r="G296" i="3"/>
  <c r="G883" i="17"/>
  <c r="G883" i="3"/>
  <c r="G329" i="17"/>
  <c r="G329" i="3"/>
  <c r="G641" i="17"/>
  <c r="G641" i="3"/>
  <c r="G825" i="17"/>
  <c r="G825" i="3"/>
  <c r="G90" i="17"/>
  <c r="G90" i="3"/>
  <c r="G131" i="17"/>
  <c r="G131" i="3"/>
  <c r="G801" i="17"/>
  <c r="G801" i="3"/>
  <c r="G891" i="17"/>
  <c r="G891" i="3"/>
  <c r="G178" i="17"/>
  <c r="G178" i="3"/>
  <c r="G889" i="17"/>
  <c r="G889" i="3"/>
  <c r="G669" i="17"/>
  <c r="G669" i="3"/>
  <c r="G976" i="17"/>
  <c r="G976" i="3"/>
  <c r="G247" i="17"/>
  <c r="G247" i="3"/>
  <c r="G788" i="17"/>
  <c r="G788" i="3"/>
  <c r="G348" i="17"/>
  <c r="G348" i="3"/>
  <c r="G82" i="17"/>
  <c r="G82" i="3"/>
  <c r="G487" i="17"/>
  <c r="G487" i="3"/>
  <c r="G707" i="17"/>
  <c r="G707" i="3"/>
  <c r="G240" i="17"/>
  <c r="G240" i="3"/>
  <c r="G479" i="17"/>
  <c r="G479" i="3"/>
  <c r="G799" i="17"/>
  <c r="G799" i="3"/>
  <c r="G549" i="17"/>
  <c r="G549" i="3"/>
  <c r="G370" i="17"/>
  <c r="G370" i="3"/>
  <c r="G787" i="17"/>
  <c r="G787" i="3"/>
  <c r="G838" i="17"/>
  <c r="G838" i="3"/>
  <c r="G109" i="17"/>
  <c r="G109" i="3"/>
  <c r="G507" i="17"/>
  <c r="G507" i="3"/>
  <c r="G89" i="17"/>
  <c r="G89" i="3"/>
  <c r="G33" i="17"/>
  <c r="G33" i="3"/>
  <c r="G760" i="17"/>
  <c r="G760" i="3"/>
  <c r="G467" i="17"/>
  <c r="G467" i="3"/>
  <c r="G326" i="17"/>
  <c r="G326" i="3"/>
  <c r="G503" i="17"/>
  <c r="G503" i="3"/>
  <c r="G915" i="17"/>
  <c r="G915" i="3"/>
  <c r="G284" i="17"/>
  <c r="G284" i="3"/>
  <c r="G43" i="17"/>
  <c r="G43" i="3"/>
  <c r="G595" i="17"/>
  <c r="G595" i="3"/>
  <c r="G525" i="17"/>
  <c r="G525" i="3"/>
  <c r="G979" i="17"/>
  <c r="G979" i="3"/>
  <c r="G309" i="17"/>
  <c r="G309" i="3"/>
  <c r="G245" i="17"/>
  <c r="G245" i="3"/>
  <c r="G436" i="17"/>
  <c r="G436" i="3"/>
  <c r="G387" i="17"/>
  <c r="G387" i="3"/>
  <c r="G652" i="17"/>
  <c r="G652" i="3"/>
  <c r="G988" i="17"/>
  <c r="G988" i="3"/>
  <c r="G441" i="17"/>
  <c r="G441" i="3"/>
  <c r="G777" i="17"/>
  <c r="G777" i="3"/>
  <c r="G763" i="17"/>
  <c r="G763" i="3"/>
  <c r="G668" i="17"/>
  <c r="G668" i="3"/>
  <c r="G84" i="17"/>
  <c r="G84" i="3"/>
  <c r="G389" i="17"/>
  <c r="G389" i="3"/>
  <c r="G486" i="17"/>
  <c r="G486" i="3"/>
  <c r="G199" i="17"/>
  <c r="G199" i="3"/>
  <c r="G12" i="17"/>
  <c r="G41" i="18" s="1"/>
  <c r="G12" i="3"/>
  <c r="G57" i="18" s="1"/>
  <c r="G719" i="17"/>
  <c r="G719" i="3"/>
  <c r="G276" i="17"/>
  <c r="G276" i="3"/>
  <c r="G770" i="17"/>
  <c r="G770" i="3"/>
  <c r="G653" i="17"/>
  <c r="G653" i="3"/>
  <c r="G228" i="17"/>
  <c r="G228" i="3"/>
  <c r="G173" i="17"/>
  <c r="G173" i="3"/>
  <c r="G398" i="17"/>
  <c r="G398" i="3"/>
  <c r="G640" i="17"/>
  <c r="G640" i="3"/>
  <c r="G761" i="17"/>
  <c r="G761" i="3"/>
  <c r="G135" i="17"/>
  <c r="G135" i="3"/>
  <c r="G650" i="17"/>
  <c r="G650" i="3"/>
  <c r="G425" i="17"/>
  <c r="G425" i="3"/>
  <c r="G564" i="17"/>
  <c r="G564" i="3"/>
  <c r="G307" i="17"/>
  <c r="G307" i="3"/>
  <c r="G773" i="17"/>
  <c r="G773" i="3"/>
  <c r="G510" i="17"/>
  <c r="G510" i="3"/>
  <c r="G374" i="17"/>
  <c r="G374" i="3"/>
  <c r="G259" i="17"/>
  <c r="G259" i="3"/>
  <c r="G15" i="17"/>
  <c r="G15" i="3"/>
  <c r="G728" i="17"/>
  <c r="G728" i="3"/>
  <c r="G747" i="17"/>
  <c r="G747" i="3"/>
  <c r="G120" i="17"/>
  <c r="G120" i="3"/>
  <c r="G565" i="17"/>
  <c r="G565" i="3"/>
  <c r="G133" i="17"/>
  <c r="G133" i="3"/>
  <c r="G463" i="17"/>
  <c r="G463" i="3"/>
  <c r="G693" i="17"/>
  <c r="G693" i="3"/>
  <c r="G973" i="17"/>
  <c r="G973" i="3"/>
  <c r="G500" i="17"/>
  <c r="G500" i="3"/>
  <c r="G793" i="17"/>
  <c r="G793" i="3"/>
  <c r="G860" i="17"/>
  <c r="G860" i="3"/>
  <c r="G338" i="17"/>
  <c r="G338" i="3"/>
  <c r="G938" i="17"/>
  <c r="G938" i="3"/>
  <c r="G880" i="17"/>
  <c r="G880" i="3"/>
  <c r="G128" i="17"/>
  <c r="G128" i="3"/>
  <c r="G843" i="17"/>
  <c r="G843" i="3"/>
  <c r="G137" i="17"/>
  <c r="G137" i="3"/>
  <c r="G560" i="17"/>
  <c r="G560" i="3"/>
  <c r="G384" i="17"/>
  <c r="G384" i="3"/>
  <c r="G1008" i="17"/>
  <c r="G1008" i="3"/>
  <c r="G64" i="18" s="1"/>
  <c r="G123" i="17"/>
  <c r="G123" i="3"/>
  <c r="G909" i="17"/>
  <c r="G909" i="3"/>
  <c r="G36" i="17"/>
  <c r="G36" i="3"/>
  <c r="G493" i="17"/>
  <c r="G493" i="3"/>
  <c r="G254" i="17"/>
  <c r="G254" i="3"/>
  <c r="G91" i="17"/>
  <c r="G91" i="3"/>
  <c r="G10" i="17"/>
  <c r="G10" i="3"/>
  <c r="G55" i="18" s="1"/>
  <c r="G899" i="17"/>
  <c r="G899" i="3"/>
  <c r="G745" i="17"/>
  <c r="G745" i="3"/>
  <c r="G159" i="17"/>
  <c r="G159" i="3"/>
  <c r="G452" i="17"/>
  <c r="G452" i="3"/>
  <c r="G809" i="17"/>
  <c r="G809" i="3"/>
  <c r="G26" i="17"/>
  <c r="G26" i="3"/>
  <c r="G168" i="17"/>
  <c r="G168" i="3"/>
  <c r="G217" i="17"/>
  <c r="G217" i="3"/>
  <c r="G903" i="17"/>
  <c r="G903" i="3"/>
  <c r="G242" i="17"/>
  <c r="G242" i="3"/>
  <c r="G856" i="17"/>
  <c r="G856" i="3"/>
  <c r="G319" i="17"/>
  <c r="G319" i="3"/>
  <c r="G361" i="17"/>
  <c r="G361" i="3"/>
  <c r="G106" i="17"/>
  <c r="G106" i="3"/>
  <c r="G604" i="17"/>
  <c r="G604" i="3"/>
  <c r="G429" i="17"/>
  <c r="G429" i="3"/>
  <c r="G767" i="17"/>
  <c r="G767" i="3"/>
  <c r="G54" i="17"/>
  <c r="G54" i="3"/>
  <c r="G64" i="17"/>
  <c r="G64" i="3"/>
  <c r="G442" i="17"/>
  <c r="G442" i="3"/>
  <c r="G281" i="17"/>
  <c r="G281" i="3"/>
  <c r="G697" i="17"/>
  <c r="G697" i="3"/>
  <c r="G59" i="17"/>
  <c r="G59" i="3"/>
  <c r="G439" i="17"/>
  <c r="G439" i="3"/>
  <c r="G334" i="17"/>
  <c r="G334" i="3"/>
  <c r="G246" i="17"/>
  <c r="G246" i="3"/>
  <c r="G859" i="17"/>
  <c r="G859" i="3"/>
  <c r="G607" i="17"/>
  <c r="G607" i="3"/>
  <c r="G590" i="17"/>
  <c r="G590" i="3"/>
  <c r="G446" i="17"/>
  <c r="G446" i="3"/>
  <c r="G978" i="17"/>
  <c r="G978" i="3"/>
  <c r="G464" i="17"/>
  <c r="G464" i="3"/>
  <c r="G37" i="17"/>
  <c r="G37" i="3"/>
  <c r="G508" i="17"/>
  <c r="G508" i="3"/>
  <c r="G175" i="17"/>
  <c r="G175" i="3"/>
  <c r="G268" i="17"/>
  <c r="G268" i="3"/>
  <c r="G530" i="17"/>
  <c r="G530" i="3"/>
  <c r="G195" i="17"/>
  <c r="G195" i="3"/>
  <c r="G997" i="17"/>
  <c r="G997" i="3"/>
  <c r="G419" i="17"/>
  <c r="G419" i="3"/>
  <c r="G912" i="17"/>
  <c r="G912" i="3"/>
  <c r="G171" i="17"/>
  <c r="G171" i="3"/>
  <c r="G949" i="17"/>
  <c r="G949" i="3"/>
  <c r="G831" i="17"/>
  <c r="G831" i="3"/>
  <c r="G339" i="17"/>
  <c r="G339" i="3"/>
  <c r="G624" i="17"/>
  <c r="G624" i="3"/>
  <c r="G407" i="17"/>
  <c r="G407" i="3"/>
  <c r="G950" i="17"/>
  <c r="G950" i="3"/>
  <c r="G764" i="17"/>
  <c r="G764" i="3"/>
  <c r="G594" i="17"/>
  <c r="G594" i="3"/>
  <c r="G744" i="17"/>
  <c r="G744" i="3"/>
  <c r="G142" i="17"/>
  <c r="G142" i="3"/>
  <c r="G273" i="17"/>
  <c r="G273" i="3"/>
  <c r="G919" i="17"/>
  <c r="G919" i="3"/>
  <c r="G940" i="17"/>
  <c r="G940" i="3"/>
  <c r="G287" i="17"/>
  <c r="G287" i="3"/>
  <c r="G959" i="17"/>
  <c r="G959" i="3"/>
  <c r="G341" i="17"/>
  <c r="G341" i="3"/>
  <c r="G488" i="17"/>
  <c r="G488" i="3"/>
  <c r="G514" i="17"/>
  <c r="G514" i="3"/>
  <c r="G774" i="17"/>
  <c r="G774" i="3"/>
  <c r="G139" i="17"/>
  <c r="G139" i="3"/>
  <c r="G29" i="17"/>
  <c r="G29" i="3"/>
  <c r="G297" i="17"/>
  <c r="G297" i="3"/>
  <c r="G351" i="17"/>
  <c r="G351" i="3"/>
  <c r="G577" i="17"/>
  <c r="G577" i="3"/>
  <c r="G574" i="17"/>
  <c r="G574" i="3"/>
  <c r="G667" i="17"/>
  <c r="G667" i="3"/>
  <c r="G964" i="17"/>
  <c r="G964" i="3"/>
  <c r="G490" i="17"/>
  <c r="G490" i="3"/>
  <c r="G746" i="17"/>
  <c r="G746" i="3"/>
  <c r="G346" i="17"/>
  <c r="G346" i="3"/>
  <c r="G149" i="17"/>
  <c r="G149" i="3"/>
  <c r="G958" i="17"/>
  <c r="G958" i="3"/>
  <c r="G86" i="17"/>
  <c r="G86" i="3"/>
  <c r="G358" i="17"/>
  <c r="G358" i="3"/>
  <c r="G729" i="17"/>
  <c r="G729" i="3"/>
  <c r="G24" i="17"/>
  <c r="G24" i="3"/>
  <c r="G22" i="17"/>
  <c r="G22" i="3"/>
  <c r="G850" i="17"/>
  <c r="G850" i="3"/>
  <c r="G289" i="17"/>
  <c r="G289" i="3"/>
  <c r="G692" i="17"/>
  <c r="G692" i="3"/>
  <c r="G325" i="17"/>
  <c r="G325" i="3"/>
  <c r="G241" i="17"/>
  <c r="G241" i="3"/>
  <c r="G457" i="17"/>
  <c r="G457" i="3"/>
  <c r="G190" i="17"/>
  <c r="G190" i="3"/>
  <c r="G406" i="17"/>
  <c r="G406" i="3"/>
  <c r="G696" i="17"/>
  <c r="G696" i="3"/>
  <c r="G360" i="17"/>
  <c r="G360" i="3"/>
  <c r="G397" i="17"/>
  <c r="G397" i="3"/>
  <c r="G263" i="17"/>
  <c r="G263" i="3"/>
  <c r="G189" i="17"/>
  <c r="G189" i="3"/>
  <c r="G181" i="17"/>
  <c r="G181" i="3"/>
  <c r="G110" i="17"/>
  <c r="G110" i="3"/>
  <c r="G46" i="17"/>
  <c r="G46" i="3"/>
  <c r="G563" i="17"/>
  <c r="G563" i="3"/>
  <c r="G330" i="17"/>
  <c r="G330" i="3"/>
  <c r="G717" i="17"/>
  <c r="G717" i="3"/>
  <c r="G857" i="17"/>
  <c r="G857" i="3"/>
  <c r="G220" i="17"/>
  <c r="G220" i="3"/>
  <c r="G148" i="17"/>
  <c r="G148" i="3"/>
  <c r="G379" i="17"/>
  <c r="G379" i="3"/>
  <c r="G994" i="17"/>
  <c r="G994" i="3"/>
  <c r="G966" i="17"/>
  <c r="G966" i="3"/>
  <c r="G723" i="17"/>
  <c r="G723" i="3"/>
  <c r="G344" i="17"/>
  <c r="G344" i="3"/>
  <c r="G226" i="17"/>
  <c r="G226" i="3"/>
  <c r="G176" i="17"/>
  <c r="G176" i="3"/>
  <c r="G660" i="17"/>
  <c r="G660" i="3"/>
  <c r="G737" i="17"/>
  <c r="G737" i="3"/>
  <c r="G711" i="17"/>
  <c r="G711" i="3"/>
  <c r="G900" i="17"/>
  <c r="G900" i="3"/>
  <c r="G873" i="17"/>
  <c r="G873" i="3"/>
  <c r="G200" i="17"/>
  <c r="G200" i="3"/>
  <c r="G229" i="17"/>
  <c r="G229" i="3"/>
  <c r="G112" i="17"/>
  <c r="G112" i="3"/>
  <c r="G476" i="17"/>
  <c r="G476" i="3"/>
  <c r="G581" i="17"/>
  <c r="G581" i="3"/>
  <c r="G702" i="17"/>
  <c r="G702" i="3"/>
  <c r="G102" i="17"/>
  <c r="G102" i="3"/>
  <c r="G974" i="17"/>
  <c r="G974" i="3"/>
  <c r="G505" i="17"/>
  <c r="G505" i="3"/>
  <c r="G495" i="17"/>
  <c r="G495" i="3"/>
  <c r="G524" i="17"/>
  <c r="G524" i="3"/>
  <c r="G213" i="17"/>
  <c r="G213" i="3"/>
  <c r="G208" i="17"/>
  <c r="G208" i="3"/>
  <c r="G780" i="17"/>
  <c r="G780" i="3"/>
  <c r="G794" i="17"/>
  <c r="G794" i="3"/>
  <c r="G655" i="17"/>
  <c r="G655" i="3"/>
  <c r="G302" i="17"/>
  <c r="G302" i="3"/>
  <c r="G786" i="17"/>
  <c r="G786" i="3"/>
  <c r="G312" i="17"/>
  <c r="G312" i="3"/>
  <c r="G367" i="17"/>
  <c r="G367" i="3"/>
  <c r="G705" i="17"/>
  <c r="G705" i="3"/>
  <c r="G311" i="17"/>
  <c r="G311" i="3"/>
  <c r="G621" i="17"/>
  <c r="G621" i="3"/>
  <c r="G474" i="17"/>
  <c r="G474" i="3"/>
  <c r="G545" i="17"/>
  <c r="G545" i="3"/>
  <c r="G635" i="17"/>
  <c r="G635" i="3"/>
  <c r="G824" i="17"/>
  <c r="G824" i="3"/>
  <c r="G792" i="17"/>
  <c r="G792" i="3"/>
  <c r="G418" i="17"/>
  <c r="G418" i="3"/>
  <c r="G893" i="17"/>
  <c r="G893" i="3"/>
  <c r="G256" i="17"/>
  <c r="G256" i="3"/>
  <c r="G410" i="17"/>
  <c r="G410" i="3"/>
  <c r="G437" i="17"/>
  <c r="G437" i="3"/>
  <c r="G684" i="17"/>
  <c r="G684" i="3"/>
  <c r="G280" i="17"/>
  <c r="G280" i="3"/>
  <c r="G233" i="17"/>
  <c r="G233" i="3"/>
  <c r="G412" i="17"/>
  <c r="G412" i="3"/>
  <c r="G665" i="17"/>
  <c r="G665" i="3"/>
  <c r="G911" i="17"/>
  <c r="G911" i="3"/>
  <c r="G111" i="17"/>
  <c r="G111" i="3"/>
  <c r="G391" i="17"/>
  <c r="G391" i="3"/>
  <c r="G327" i="17"/>
  <c r="G327" i="3"/>
  <c r="G543" i="17"/>
  <c r="G543" i="3"/>
  <c r="G78" i="17"/>
  <c r="G78" i="3"/>
  <c r="G872" i="17"/>
  <c r="G872" i="3"/>
  <c r="G890" i="17"/>
  <c r="G890" i="3"/>
  <c r="G532" i="17"/>
  <c r="G532" i="3"/>
  <c r="G724" i="17"/>
  <c r="G724" i="3"/>
  <c r="G576" i="17"/>
  <c r="G576" i="3"/>
  <c r="G939" i="17"/>
  <c r="G939" i="3"/>
  <c r="G738" i="17"/>
  <c r="G738" i="3"/>
  <c r="G914" i="17"/>
  <c r="G914" i="3"/>
  <c r="G753" i="17"/>
  <c r="G753" i="3"/>
  <c r="G68" i="17"/>
  <c r="G68" i="3"/>
  <c r="G625" i="17"/>
  <c r="G625" i="3"/>
  <c r="G269" i="17"/>
  <c r="G269" i="3"/>
  <c r="G567" i="17"/>
  <c r="G567" i="3"/>
  <c r="G662" i="17"/>
  <c r="G662" i="3"/>
  <c r="G417" i="17"/>
  <c r="G417" i="3"/>
  <c r="G198" i="17"/>
  <c r="G198" i="3"/>
  <c r="G734" i="17"/>
  <c r="G734" i="3"/>
  <c r="G829" i="17"/>
  <c r="G829" i="3"/>
  <c r="G93" i="17"/>
  <c r="G93" i="3"/>
  <c r="G342" i="17"/>
  <c r="G342" i="3"/>
  <c r="G363" i="17"/>
  <c r="G363" i="3"/>
  <c r="G337" i="17"/>
  <c r="G337" i="3"/>
  <c r="G172" i="17"/>
  <c r="G172" i="3"/>
  <c r="G185" i="17"/>
  <c r="G185" i="3"/>
  <c r="G1003" i="17"/>
  <c r="G1003" i="3"/>
  <c r="G679" i="17"/>
  <c r="G679" i="3"/>
  <c r="G13" i="17"/>
  <c r="G13" i="3"/>
  <c r="G216" i="17"/>
  <c r="G216" i="3"/>
  <c r="G499" i="17"/>
  <c r="G499" i="3"/>
  <c r="G473" i="17"/>
  <c r="G473" i="3"/>
  <c r="G279" i="17"/>
  <c r="G279" i="3"/>
  <c r="G671" i="17"/>
  <c r="G671" i="3"/>
  <c r="G320" i="17"/>
  <c r="G320" i="3"/>
  <c r="G550" i="17"/>
  <c r="G550" i="3"/>
  <c r="G466" i="17"/>
  <c r="G466" i="3"/>
  <c r="G626" i="17"/>
  <c r="G626" i="3"/>
  <c r="G658" i="17"/>
  <c r="G658" i="3"/>
  <c r="G66" i="17"/>
  <c r="G66" i="3"/>
  <c r="G70" i="17"/>
  <c r="G70" i="3"/>
  <c r="G150" i="17"/>
  <c r="G150" i="3"/>
  <c r="G83" i="17"/>
  <c r="G83" i="3"/>
  <c r="G255" i="17"/>
  <c r="G255" i="3"/>
  <c r="G832" i="17"/>
  <c r="G832" i="3"/>
  <c r="G714" i="17"/>
  <c r="G714" i="3"/>
  <c r="G654" i="17"/>
  <c r="G654" i="3"/>
  <c r="G993" i="17"/>
  <c r="G993" i="3"/>
  <c r="G992" i="17"/>
  <c r="G992" i="3"/>
  <c r="G294" i="17"/>
  <c r="G294" i="3"/>
  <c r="G963" i="17"/>
  <c r="G963" i="3"/>
  <c r="G97" i="17"/>
  <c r="G97" i="3"/>
  <c r="G482" i="17"/>
  <c r="G482" i="3"/>
  <c r="G127" i="17"/>
  <c r="G127" i="3"/>
  <c r="G409" i="17"/>
  <c r="G409" i="3"/>
  <c r="G556" i="17"/>
  <c r="G556" i="3"/>
  <c r="G967" i="17"/>
  <c r="G967" i="3"/>
  <c r="G303" i="17"/>
  <c r="G303" i="3"/>
  <c r="G623" i="17"/>
  <c r="G623" i="3"/>
  <c r="G31" i="17"/>
  <c r="G31" i="3"/>
  <c r="G578" i="17"/>
  <c r="G578" i="3"/>
  <c r="G44" i="17"/>
  <c r="G44" i="3"/>
  <c r="G99" i="17"/>
  <c r="G99" i="3"/>
  <c r="G656" i="17"/>
  <c r="G656" i="3"/>
  <c r="G884" i="17"/>
  <c r="G884" i="3"/>
  <c r="G270" i="17"/>
  <c r="G270" i="3"/>
  <c r="G603" i="17"/>
  <c r="G603" i="3"/>
  <c r="G961" i="17"/>
  <c r="G961" i="3"/>
  <c r="G116" i="17"/>
  <c r="G116" i="3"/>
  <c r="G125" i="17"/>
  <c r="G125" i="3"/>
  <c r="G1005" i="17"/>
  <c r="G1005" i="3"/>
  <c r="G30" i="17"/>
  <c r="G30" i="3"/>
  <c r="G822" i="17"/>
  <c r="G822" i="3"/>
  <c r="G85" i="17"/>
  <c r="G85" i="3"/>
  <c r="G613" i="17"/>
  <c r="G613" i="3"/>
  <c r="G558" i="17"/>
  <c r="G558" i="3"/>
  <c r="G970" i="17"/>
  <c r="G970" i="3"/>
  <c r="G385" i="17"/>
  <c r="G385" i="3"/>
  <c r="G699" i="17"/>
  <c r="G699" i="3"/>
  <c r="G155" i="17"/>
  <c r="G155" i="3"/>
  <c r="G57" i="17"/>
  <c r="G57" i="3"/>
  <c r="G529" i="17"/>
  <c r="G529" i="3"/>
  <c r="G422" i="17"/>
  <c r="G422" i="3"/>
  <c r="G554" i="17"/>
  <c r="G554" i="3"/>
  <c r="G816" i="17"/>
  <c r="G816" i="3"/>
  <c r="G921" i="17"/>
  <c r="G921" i="3"/>
  <c r="G897" i="17"/>
  <c r="G897" i="3"/>
  <c r="G156" i="17"/>
  <c r="G156" i="3"/>
  <c r="G863" i="17"/>
  <c r="G863" i="3"/>
  <c r="G161" i="17"/>
  <c r="G161" i="3"/>
  <c r="G498" i="17"/>
  <c r="G498" i="3"/>
  <c r="G740" i="17"/>
  <c r="G740" i="3"/>
  <c r="G846" i="17"/>
  <c r="G846" i="3"/>
  <c r="G347" i="17"/>
  <c r="G347" i="3"/>
  <c r="G659" i="17"/>
  <c r="G659" i="3"/>
  <c r="G677" i="17"/>
  <c r="G677" i="3"/>
  <c r="G411" i="17"/>
  <c r="G411" i="3"/>
  <c r="G848" i="17"/>
  <c r="G848" i="3"/>
  <c r="G445" i="17"/>
  <c r="G445" i="3"/>
  <c r="G513" i="17"/>
  <c r="G513" i="3"/>
  <c r="G683" i="17"/>
  <c r="G683" i="3"/>
  <c r="G611" i="17"/>
  <c r="G611" i="3"/>
  <c r="G459" i="17"/>
  <c r="G459" i="3"/>
  <c r="G651" i="17"/>
  <c r="G651" i="3"/>
  <c r="G375" i="17"/>
  <c r="G375" i="3"/>
  <c r="G986" i="17"/>
  <c r="G986" i="3"/>
  <c r="G18" i="17"/>
  <c r="G18" i="3"/>
  <c r="G757" i="17"/>
  <c r="G757" i="3"/>
  <c r="G907" i="17"/>
  <c r="G907" i="3"/>
  <c r="G953" i="17"/>
  <c r="G953" i="3"/>
  <c r="G324" i="17"/>
  <c r="G324" i="3"/>
  <c r="G103" i="17"/>
  <c r="G103" i="3"/>
  <c r="G779" i="17"/>
  <c r="G779" i="3"/>
  <c r="G851" i="17"/>
  <c r="G851" i="3"/>
  <c r="G557" i="17"/>
  <c r="G557" i="3"/>
  <c r="G187" i="17"/>
  <c r="G187" i="3"/>
  <c r="G55" i="17"/>
  <c r="G55" i="3"/>
  <c r="G244" i="17"/>
  <c r="G244" i="3"/>
  <c r="G552" i="17"/>
  <c r="G552" i="3"/>
  <c r="G622" i="17"/>
  <c r="G622" i="3"/>
  <c r="G376" i="17"/>
  <c r="G376" i="3"/>
  <c r="G382" i="17"/>
  <c r="G382" i="3"/>
  <c r="G896" i="17"/>
  <c r="G896" i="3"/>
  <c r="G305" i="17"/>
  <c r="G305" i="3"/>
  <c r="G666" i="17"/>
  <c r="G666" i="3"/>
  <c r="G616" i="17"/>
  <c r="G616" i="3"/>
  <c r="G485" i="17"/>
  <c r="G485" i="3"/>
  <c r="G937" i="17"/>
  <c r="G937" i="3"/>
  <c r="G998" i="17"/>
  <c r="G998" i="3"/>
  <c r="G708" i="17"/>
  <c r="G708" i="3"/>
  <c r="G877" i="17"/>
  <c r="G877" i="3"/>
  <c r="G261" i="17"/>
  <c r="G261" i="3"/>
  <c r="G612" i="17"/>
  <c r="G612" i="3"/>
  <c r="G944" i="17"/>
  <c r="G944" i="3"/>
  <c r="G40" i="17"/>
  <c r="G40" i="3"/>
  <c r="G188" i="17"/>
  <c r="G188" i="3"/>
  <c r="G638" i="17"/>
  <c r="G638" i="3"/>
  <c r="G354" i="17"/>
  <c r="G354" i="3"/>
  <c r="G520" i="17"/>
  <c r="G520" i="3"/>
  <c r="G210" i="17"/>
  <c r="G210" i="3"/>
  <c r="G842" i="17"/>
  <c r="G842" i="3"/>
  <c r="G299" i="17"/>
  <c r="G299" i="3"/>
  <c r="G924" i="17"/>
  <c r="G924" i="3"/>
  <c r="G177" i="17"/>
  <c r="G177" i="3"/>
  <c r="G559" i="17"/>
  <c r="G559" i="3"/>
  <c r="G32" i="17"/>
  <c r="G32" i="3"/>
  <c r="G317" i="17"/>
  <c r="G317" i="3"/>
  <c r="G491" i="17"/>
  <c r="G491" i="3"/>
  <c r="G649" i="17"/>
  <c r="G649" i="3"/>
  <c r="G523" i="17"/>
  <c r="G523" i="3"/>
  <c r="G393" i="17"/>
  <c r="G393" i="3"/>
  <c r="G713" i="17"/>
  <c r="G713" i="3"/>
  <c r="G752" i="17"/>
  <c r="G752" i="3"/>
  <c r="G355" i="17"/>
  <c r="G355" i="3"/>
  <c r="G119" i="17"/>
  <c r="G119" i="3"/>
  <c r="G691" i="17"/>
  <c r="G691" i="3"/>
  <c r="G264" i="17"/>
  <c r="G264" i="3"/>
  <c r="G730" i="17"/>
  <c r="G730" i="3"/>
  <c r="G170" i="17"/>
  <c r="G170" i="3"/>
  <c r="G484" i="17"/>
  <c r="G484" i="3"/>
  <c r="G96" i="17"/>
  <c r="G96" i="3"/>
  <c r="G430" i="17"/>
  <c r="G430" i="3"/>
  <c r="G455" i="17"/>
  <c r="G455" i="3"/>
  <c r="G160" i="17"/>
  <c r="G160" i="3"/>
  <c r="G583" i="17"/>
  <c r="G583" i="3"/>
  <c r="G606" i="17"/>
  <c r="G606" i="3"/>
  <c r="G158" i="17"/>
  <c r="G158" i="3"/>
  <c r="G51" i="17"/>
  <c r="G51" i="3"/>
  <c r="G378" i="17"/>
  <c r="G378" i="3"/>
  <c r="G710" i="17"/>
  <c r="G710" i="3"/>
  <c r="G272" i="17"/>
  <c r="G272" i="3"/>
  <c r="G258" i="17"/>
  <c r="G258" i="3"/>
  <c r="G821" i="17"/>
  <c r="G821" i="3"/>
  <c r="G540" i="17"/>
  <c r="G540" i="3"/>
  <c r="G291" i="17"/>
  <c r="G291" i="3"/>
  <c r="G593" i="17"/>
  <c r="G593" i="3"/>
  <c r="G847" i="17"/>
  <c r="G847" i="3"/>
  <c r="G706" i="17"/>
  <c r="G706" i="3"/>
  <c r="G796" i="17"/>
  <c r="G796" i="3"/>
  <c r="G282" i="17"/>
  <c r="G282" i="3"/>
  <c r="G402" i="17"/>
  <c r="G402" i="3"/>
  <c r="G427" i="17"/>
  <c r="G427" i="3"/>
  <c r="G726" i="17"/>
  <c r="G726" i="3"/>
  <c r="G548" i="17"/>
  <c r="G548" i="3"/>
  <c r="G803" i="17"/>
  <c r="G803" i="3"/>
  <c r="G239" i="17"/>
  <c r="G239" i="3"/>
  <c r="G512" i="17"/>
  <c r="G512" i="3"/>
  <c r="G501" i="17"/>
  <c r="G501" i="3"/>
  <c r="G562" i="17"/>
  <c r="G562" i="3"/>
  <c r="G34" i="17"/>
  <c r="G34" i="3"/>
  <c r="G700" i="17"/>
  <c r="G700" i="3"/>
  <c r="G92" i="17"/>
  <c r="G92" i="3"/>
  <c r="G569" i="17"/>
  <c r="G569" i="3"/>
  <c r="G922" i="17"/>
  <c r="G922" i="3"/>
  <c r="G946" i="17"/>
  <c r="G946" i="3"/>
  <c r="G39" i="17"/>
  <c r="G39" i="3"/>
  <c r="G124" i="17"/>
  <c r="G124" i="3"/>
  <c r="G610" i="17"/>
  <c r="G610" i="3"/>
  <c r="G292" i="17"/>
  <c r="G292" i="3"/>
  <c r="G516" i="17"/>
  <c r="G516" i="3"/>
  <c r="G293" i="17"/>
  <c r="G293" i="3"/>
  <c r="G138" i="17"/>
  <c r="G138" i="3"/>
  <c r="G855" i="17"/>
  <c r="G855" i="3"/>
  <c r="G721" i="17"/>
  <c r="G721" i="3"/>
  <c r="G789" i="17"/>
  <c r="G789" i="3"/>
  <c r="G572" i="17"/>
  <c r="G572" i="3"/>
  <c r="G114" i="17"/>
  <c r="G114" i="3"/>
  <c r="G215" i="17"/>
  <c r="G215" i="3"/>
  <c r="G818" i="17"/>
  <c r="G818" i="3"/>
  <c r="G465" i="17"/>
  <c r="G465" i="3"/>
  <c r="G925" i="17"/>
  <c r="G925" i="3"/>
  <c r="G435" i="17"/>
  <c r="G435" i="3"/>
  <c r="G100" i="17"/>
  <c r="G100" i="3"/>
  <c r="G885" i="17"/>
  <c r="G885" i="3"/>
  <c r="G546" i="17"/>
  <c r="G546" i="3"/>
  <c r="G521" i="17"/>
  <c r="G521" i="3"/>
  <c r="G766" i="17"/>
  <c r="G766" i="3"/>
  <c r="G14" i="17"/>
  <c r="G43" i="18" s="1"/>
  <c r="G14" i="3"/>
  <c r="G59" i="18" s="1"/>
  <c r="G75" i="17"/>
  <c r="G75" i="3"/>
  <c r="G61" i="17"/>
  <c r="G61" i="3"/>
  <c r="G101" i="17"/>
  <c r="G101" i="3"/>
  <c r="G333" i="17"/>
  <c r="G333" i="3"/>
  <c r="G736" i="17"/>
  <c r="G736" i="3"/>
  <c r="G682" i="17"/>
  <c r="G682" i="3"/>
  <c r="G456" i="17"/>
  <c r="G456" i="3"/>
  <c r="G98" i="17"/>
  <c r="G98" i="3"/>
  <c r="G117" i="17"/>
  <c r="G117" i="3"/>
  <c r="G113" i="17"/>
  <c r="G113" i="3"/>
  <c r="G913" i="17"/>
  <c r="G913" i="3"/>
  <c r="G547" i="17"/>
  <c r="G547" i="3"/>
  <c r="G849" i="17"/>
  <c r="G849" i="3"/>
  <c r="G323" i="17"/>
  <c r="G323" i="3"/>
  <c r="G971" i="17"/>
  <c r="G971" i="3"/>
  <c r="G225" i="17"/>
  <c r="G225" i="3"/>
  <c r="G169" i="17"/>
  <c r="G169" i="3"/>
  <c r="G874" i="17"/>
  <c r="G874" i="3"/>
  <c r="G60" i="17"/>
  <c r="G60" i="3"/>
  <c r="G121" i="17"/>
  <c r="G121" i="3"/>
  <c r="G336" i="17"/>
  <c r="G336" i="3"/>
  <c r="G898" i="17"/>
  <c r="G898" i="3"/>
  <c r="G995" i="17"/>
  <c r="G995" i="3"/>
  <c r="G582" i="17"/>
  <c r="G582" i="3"/>
  <c r="G143" i="17"/>
  <c r="G143" i="3"/>
  <c r="G795" i="17"/>
  <c r="G795" i="3"/>
  <c r="G475" i="17"/>
  <c r="G475" i="3"/>
  <c r="G461" i="17"/>
  <c r="G461" i="3"/>
  <c r="G19" i="17"/>
  <c r="G19" i="3"/>
  <c r="G783" i="17"/>
  <c r="G783" i="3"/>
  <c r="G566" i="17"/>
  <c r="G566" i="3"/>
  <c r="G876" i="17"/>
  <c r="G876" i="3"/>
  <c r="G107" i="17"/>
  <c r="G107" i="3"/>
  <c r="G502" i="17"/>
  <c r="G502" i="3"/>
  <c r="G945" i="17"/>
  <c r="G945" i="3"/>
  <c r="G372" i="17"/>
  <c r="G372" i="3"/>
  <c r="G920" i="17"/>
  <c r="G920" i="3"/>
  <c r="G209" i="17"/>
  <c r="G209" i="3"/>
  <c r="G957" i="17"/>
  <c r="G957" i="3"/>
  <c r="G602" i="17"/>
  <c r="G602" i="3"/>
  <c r="G685" i="17"/>
  <c r="G685" i="3"/>
  <c r="G918" i="17"/>
  <c r="G918" i="3"/>
  <c r="G742" i="17"/>
  <c r="G742" i="3"/>
  <c r="G136" i="17"/>
  <c r="G136" i="3"/>
  <c r="G527" i="17"/>
  <c r="G527" i="3"/>
  <c r="G599" i="17"/>
  <c r="G599" i="3"/>
  <c r="G118" i="17"/>
  <c r="G118" i="3"/>
  <c r="G48" i="17"/>
  <c r="G48" i="3"/>
  <c r="G731" i="17"/>
  <c r="G731" i="3"/>
  <c r="G230" i="17"/>
  <c r="G230" i="3"/>
  <c r="G627" i="17"/>
  <c r="G627" i="3"/>
  <c r="G923" i="17"/>
  <c r="G923" i="3"/>
  <c r="G147" i="17"/>
  <c r="G147" i="3"/>
  <c r="G534" i="17"/>
  <c r="G534" i="3"/>
  <c r="G826" i="17"/>
  <c r="G826" i="3"/>
  <c r="G673" i="17"/>
  <c r="G673" i="3"/>
  <c r="G260" i="17"/>
  <c r="G260" i="3"/>
  <c r="G952" i="17"/>
  <c r="G952" i="3"/>
  <c r="G318" i="17"/>
  <c r="G318" i="3"/>
  <c r="G140" i="17"/>
  <c r="G140" i="3"/>
  <c r="G933" i="17"/>
  <c r="G933" i="3"/>
  <c r="G356" i="17"/>
  <c r="G356" i="3"/>
  <c r="G234" i="17"/>
  <c r="G234" i="3"/>
  <c r="G310" i="17"/>
  <c r="G310" i="3"/>
  <c r="G802" i="17"/>
  <c r="G802" i="3"/>
  <c r="G772" i="17"/>
  <c r="G772" i="3"/>
  <c r="G218" i="17"/>
  <c r="G218" i="3"/>
  <c r="G870" i="17"/>
  <c r="G870" i="3"/>
  <c r="G864" i="17"/>
  <c r="G864" i="3"/>
  <c r="G741" i="17"/>
  <c r="G741" i="3"/>
  <c r="G868" i="17"/>
  <c r="G868" i="3"/>
  <c r="G637" i="17"/>
  <c r="G637" i="3"/>
  <c r="G814" i="17"/>
  <c r="G814" i="3"/>
  <c r="G968" i="17"/>
  <c r="G968" i="3"/>
  <c r="G910" i="17"/>
  <c r="G910" i="3"/>
  <c r="G364" i="17"/>
  <c r="G364" i="3"/>
  <c r="G800" i="17"/>
  <c r="G800" i="3"/>
  <c r="G781" i="17"/>
  <c r="G781" i="3"/>
  <c r="G681" i="17"/>
  <c r="G681" i="3"/>
  <c r="G661" i="17"/>
  <c r="G661" i="3"/>
  <c r="G377" i="17"/>
  <c r="G377" i="3"/>
  <c r="G769" i="17"/>
  <c r="G769" i="3"/>
  <c r="G186" i="17"/>
  <c r="G186" i="3"/>
  <c r="G87" i="17"/>
  <c r="G87" i="3"/>
  <c r="G420" i="17"/>
  <c r="G420" i="3"/>
  <c r="G404" i="17"/>
  <c r="G404" i="3"/>
  <c r="G754" i="17"/>
  <c r="G754" i="3"/>
  <c r="G827" i="17"/>
  <c r="G827" i="3"/>
  <c r="G784" i="17"/>
  <c r="G784" i="3"/>
  <c r="G840" i="17"/>
  <c r="G840" i="3"/>
  <c r="G647" i="17"/>
  <c r="G647" i="3"/>
  <c r="G400" i="17"/>
  <c r="G400" i="3"/>
  <c r="G504" i="17"/>
  <c r="G504" i="3"/>
  <c r="G11" i="17"/>
  <c r="G40" i="18" s="1"/>
  <c r="G11" i="3"/>
  <c r="G134" i="17"/>
  <c r="G134" i="3"/>
  <c r="G526" i="17"/>
  <c r="G526" i="3"/>
  <c r="G95" i="17"/>
  <c r="G95" i="3"/>
  <c r="G833" i="17"/>
  <c r="G833" i="3"/>
  <c r="G701" i="17"/>
  <c r="G701" i="3"/>
  <c r="G987" i="17"/>
  <c r="G987" i="3"/>
  <c r="G332" i="17"/>
  <c r="G332" i="3"/>
  <c r="G286" i="17"/>
  <c r="G286" i="3"/>
  <c r="G852" i="17"/>
  <c r="G852" i="3"/>
  <c r="G369" i="17"/>
  <c r="G369" i="3"/>
  <c r="G295" i="17"/>
  <c r="G295" i="3"/>
  <c r="G555" i="17"/>
  <c r="G555" i="3"/>
  <c r="G597" i="17"/>
  <c r="G597" i="3"/>
  <c r="G834" i="17"/>
  <c r="G834" i="3"/>
  <c r="G819" i="17"/>
  <c r="G819" i="3"/>
  <c r="G352" i="17"/>
  <c r="G352" i="3"/>
  <c r="G316" i="17"/>
  <c r="G316" i="3"/>
  <c r="G72" i="17"/>
  <c r="G72" i="3"/>
  <c r="G335" i="17"/>
  <c r="G335" i="3"/>
  <c r="G886" i="17"/>
  <c r="G886" i="3"/>
  <c r="G154" i="17"/>
  <c r="G154" i="3"/>
  <c r="G232" i="17"/>
  <c r="G232" i="3"/>
  <c r="G810" i="17"/>
  <c r="G810" i="3"/>
  <c r="G989" i="17"/>
  <c r="G989" i="3"/>
  <c r="G948" i="17"/>
  <c r="G948" i="3"/>
  <c r="G126" i="17"/>
  <c r="G126" i="3"/>
  <c r="G756" i="17"/>
  <c r="G756" i="3"/>
  <c r="G130" i="17"/>
  <c r="G130" i="3"/>
  <c r="G618" i="17"/>
  <c r="G618" i="3"/>
  <c r="G776" i="17"/>
  <c r="G776" i="3"/>
  <c r="G853" i="17"/>
  <c r="G853" i="3"/>
  <c r="G483" i="17"/>
  <c r="G483" i="3"/>
  <c r="G371" i="17"/>
  <c r="G371" i="3"/>
  <c r="G94" i="17"/>
  <c r="G94" i="3"/>
  <c r="G494" i="17"/>
  <c r="G494" i="3"/>
  <c r="G791" i="17"/>
  <c r="G791" i="3"/>
  <c r="G619" i="17"/>
  <c r="G619" i="3"/>
  <c r="G322" i="17"/>
  <c r="G322" i="3"/>
  <c r="G835" i="17"/>
  <c r="G835" i="3"/>
  <c r="G568" i="17"/>
  <c r="G568" i="3"/>
  <c r="G288" i="17"/>
  <c r="G288" i="3"/>
  <c r="G223" i="17"/>
  <c r="G223" i="3"/>
  <c r="G205" i="17"/>
  <c r="G205" i="3"/>
  <c r="G715" i="17"/>
  <c r="G715" i="3"/>
  <c r="G735" i="17"/>
  <c r="G735" i="3"/>
  <c r="G62" i="17"/>
  <c r="G62" i="3"/>
  <c r="G519" i="17"/>
  <c r="G519" i="3"/>
  <c r="G758" i="17"/>
  <c r="G758" i="3"/>
  <c r="G447" i="17"/>
  <c r="G447" i="3"/>
  <c r="G489" i="17"/>
  <c r="G489" i="3"/>
  <c r="G262" i="17"/>
  <c r="G262" i="3"/>
  <c r="G222" i="17"/>
  <c r="G222" i="3"/>
  <c r="G443" i="17"/>
  <c r="G443" i="3"/>
  <c r="G141" i="17"/>
  <c r="G141" i="3"/>
  <c r="G589" i="17"/>
  <c r="G589" i="3"/>
  <c r="G166" i="17"/>
  <c r="G166" i="3"/>
  <c r="G67" i="17"/>
  <c r="G67" i="3"/>
  <c r="G828" i="17"/>
  <c r="G828" i="3"/>
  <c r="G811" i="17"/>
  <c r="G811" i="3"/>
  <c r="G163" i="17"/>
  <c r="G163" i="3"/>
  <c r="G600" i="17"/>
  <c r="G600" i="3"/>
  <c r="G306" i="17"/>
  <c r="G306" i="3"/>
  <c r="G115" i="17"/>
  <c r="G115" i="3"/>
  <c r="G805" i="17"/>
  <c r="G805" i="3"/>
  <c r="G390" i="17"/>
  <c r="G390" i="3"/>
  <c r="G63" i="17"/>
  <c r="G63" i="3"/>
  <c r="G444" i="17"/>
  <c r="G444" i="3"/>
  <c r="G536" i="17"/>
  <c r="G536" i="3"/>
  <c r="G300" i="17"/>
  <c r="G300" i="3"/>
  <c r="G1002" i="17"/>
  <c r="G1002" i="3"/>
  <c r="G698" i="17"/>
  <c r="G698" i="3"/>
  <c r="G812" i="17"/>
  <c r="G812" i="3"/>
  <c r="G408" i="17"/>
  <c r="G408" i="3"/>
  <c r="G956" i="17"/>
  <c r="G956" i="3"/>
  <c r="G861" i="17"/>
  <c r="G861" i="3"/>
  <c r="G69" i="17"/>
  <c r="G69" i="3"/>
  <c r="G748" i="17"/>
  <c r="G748" i="3"/>
  <c r="G396" i="17"/>
  <c r="G396" i="3"/>
  <c r="G203" i="17"/>
  <c r="G203" i="3"/>
  <c r="G648" i="17"/>
  <c r="G648" i="3"/>
  <c r="G862" i="17"/>
  <c r="G862" i="3"/>
  <c r="G531" i="17"/>
  <c r="G531" i="3"/>
  <c r="G207" i="17"/>
  <c r="G207" i="3"/>
  <c r="G144" i="17"/>
  <c r="G144" i="3"/>
  <c r="G633" i="17"/>
  <c r="G633" i="3"/>
  <c r="G471" i="17"/>
  <c r="G471" i="3"/>
  <c r="G895" i="17"/>
  <c r="G895" i="3"/>
  <c r="G42" i="17"/>
  <c r="G42" i="3"/>
  <c r="G553" i="17"/>
  <c r="G553" i="3"/>
  <c r="G1009" i="17"/>
  <c r="G1009" i="3"/>
  <c r="G431" i="17"/>
  <c r="G431" i="3"/>
  <c r="H30" i="22"/>
  <c r="H10" i="22"/>
  <c r="F23" i="22"/>
  <c r="H76" i="9"/>
  <c r="H976" i="9"/>
  <c r="H726" i="9"/>
  <c r="H767" i="9"/>
  <c r="H166" i="9"/>
  <c r="H244" i="9"/>
  <c r="H922" i="9"/>
  <c r="H901" i="9"/>
  <c r="H688" i="9"/>
  <c r="H897" i="9"/>
  <c r="H980" i="9"/>
  <c r="H714" i="9"/>
  <c r="H186" i="9"/>
  <c r="H70" i="9"/>
  <c r="H811" i="9"/>
  <c r="H850" i="9"/>
  <c r="H580" i="9"/>
  <c r="H356" i="9"/>
  <c r="H684" i="9"/>
  <c r="H635" i="9"/>
  <c r="H422" i="9"/>
  <c r="H153" i="9"/>
  <c r="H187" i="9"/>
  <c r="H423" i="9"/>
  <c r="H722" i="9"/>
  <c r="H492" i="9"/>
  <c r="H326" i="9"/>
  <c r="H713" i="9"/>
  <c r="H411" i="9"/>
  <c r="H279" i="9"/>
  <c r="H445" i="9"/>
  <c r="H962" i="9"/>
  <c r="H565" i="9"/>
  <c r="H524" i="9"/>
  <c r="H584" i="9"/>
  <c r="H46" i="9"/>
  <c r="H369" i="9"/>
  <c r="H288" i="9"/>
  <c r="H568" i="9"/>
  <c r="H49" i="9"/>
  <c r="H472" i="9"/>
  <c r="H31" i="9"/>
  <c r="H72" i="9"/>
  <c r="H761" i="9"/>
  <c r="H431" i="9"/>
  <c r="H297" i="9"/>
  <c r="H881" i="9"/>
  <c r="H178" i="9"/>
  <c r="H517" i="9"/>
  <c r="H587" i="9"/>
  <c r="H465" i="9"/>
  <c r="H311" i="9"/>
  <c r="H877" i="9"/>
  <c r="H271" i="9"/>
  <c r="H701" i="9"/>
  <c r="H446" i="9"/>
  <c r="H470" i="9"/>
  <c r="H94" i="9"/>
  <c r="H113" i="9"/>
  <c r="H384" i="9"/>
  <c r="H341" i="9"/>
  <c r="H640" i="9"/>
  <c r="H699" i="9"/>
  <c r="H406" i="9"/>
  <c r="H355" i="9"/>
  <c r="H473" i="9"/>
  <c r="H165" i="9"/>
  <c r="H610" i="9"/>
  <c r="H870" i="9"/>
  <c r="H878" i="9"/>
  <c r="H594" i="9"/>
  <c r="H925" i="9"/>
  <c r="H292" i="9"/>
  <c r="H907" i="9"/>
  <c r="H894" i="9"/>
  <c r="H19" i="9"/>
  <c r="H139" i="9"/>
  <c r="H86" i="9"/>
  <c r="H791" i="9"/>
  <c r="H74" i="9"/>
  <c r="H720" i="9"/>
  <c r="H529" i="9"/>
  <c r="H972" i="9"/>
  <c r="H784" i="9"/>
  <c r="H78" i="9"/>
  <c r="H210" i="9"/>
  <c r="H475" i="9"/>
  <c r="H397" i="9"/>
  <c r="H179" i="9"/>
  <c r="H783" i="9"/>
  <c r="H730" i="9"/>
  <c r="H523" i="9"/>
  <c r="H114" i="9"/>
  <c r="H727" i="9"/>
  <c r="H476" i="9"/>
  <c r="H85" i="9"/>
  <c r="H660" i="9"/>
  <c r="H29" i="9"/>
  <c r="H333" i="9"/>
  <c r="H168" i="9"/>
  <c r="H463" i="9"/>
  <c r="H999" i="9"/>
  <c r="H499" i="9"/>
  <c r="H900" i="9"/>
  <c r="H280" i="9"/>
  <c r="H495" i="9"/>
  <c r="H39" i="9"/>
  <c r="H469" i="9"/>
  <c r="H231" i="9"/>
  <c r="H591" i="9"/>
  <c r="H256" i="9"/>
  <c r="H305" i="9"/>
  <c r="H136" i="9"/>
  <c r="H241" i="9"/>
  <c r="H352" i="9"/>
  <c r="H670" i="9"/>
  <c r="H654" i="9"/>
  <c r="H674" i="9"/>
  <c r="H862" i="9"/>
  <c r="H66" i="9"/>
  <c r="H390" i="9"/>
  <c r="H437" i="9"/>
  <c r="H773" i="9"/>
  <c r="H79" i="9"/>
  <c r="H768" i="9"/>
  <c r="H251" i="9"/>
  <c r="H864" i="9"/>
  <c r="H267" i="9"/>
  <c r="F41" i="18"/>
  <c r="H959" i="9"/>
  <c r="H24" i="9"/>
  <c r="H294" i="9"/>
  <c r="H649" i="9"/>
  <c r="H444" i="9"/>
  <c r="H765" i="9"/>
  <c r="H429" i="9"/>
  <c r="H131" i="9"/>
  <c r="H416" i="9"/>
  <c r="H867" i="9"/>
  <c r="H750" i="9"/>
  <c r="H95" i="9"/>
  <c r="H769" i="9"/>
  <c r="H506" i="9"/>
  <c r="H880" i="9"/>
  <c r="H61" i="9"/>
  <c r="H599" i="9"/>
  <c r="H396" i="9"/>
  <c r="H724" i="9"/>
  <c r="H121" i="9"/>
  <c r="H26" i="9"/>
  <c r="H609" i="9"/>
  <c r="H100" i="9"/>
  <c r="H328" i="9"/>
  <c r="H282" i="9"/>
  <c r="H208" i="9"/>
  <c r="H583" i="9"/>
  <c r="H334" i="9"/>
  <c r="H270" i="9"/>
  <c r="H525" i="9"/>
  <c r="H593" i="9"/>
  <c r="H581" i="9"/>
  <c r="H812" i="9"/>
  <c r="H348" i="9"/>
  <c r="H556" i="9"/>
  <c r="H723" i="9"/>
  <c r="H68" i="9"/>
  <c r="H1004" i="9"/>
  <c r="H835" i="9"/>
  <c r="H905" i="9"/>
  <c r="H859" i="9"/>
  <c r="H150" i="9"/>
  <c r="H494" i="9"/>
  <c r="H87" i="9"/>
  <c r="H736" i="9"/>
  <c r="F28" i="18"/>
  <c r="H6" i="9"/>
  <c r="H944" i="9"/>
  <c r="H895" i="9"/>
  <c r="H708" i="9"/>
  <c r="H448" i="9"/>
  <c r="H673" i="9"/>
  <c r="H441" i="9"/>
  <c r="H213" i="9"/>
  <c r="H479" i="9"/>
  <c r="H679" i="9"/>
  <c r="H90" i="9"/>
  <c r="H852" i="9"/>
  <c r="H455" i="9"/>
  <c r="H787" i="9"/>
  <c r="H615" i="9"/>
  <c r="H371" i="9"/>
  <c r="H600" i="9"/>
  <c r="H831" i="9"/>
  <c r="H14" i="9"/>
  <c r="H564" i="9"/>
  <c r="H21" i="9"/>
  <c r="H60" i="9"/>
  <c r="H553" i="9"/>
  <c r="H412" i="9"/>
  <c r="H51" i="9"/>
  <c r="H240" i="9"/>
  <c r="H603" i="9"/>
  <c r="H442" i="9"/>
  <c r="H372" i="9"/>
  <c r="H662" i="9"/>
  <c r="H824" i="9"/>
  <c r="H596" i="9"/>
  <c r="H191" i="9"/>
  <c r="H691" i="9"/>
  <c r="H167" i="9"/>
  <c r="H945" i="9"/>
  <c r="H118" i="9"/>
  <c r="H514" i="9"/>
  <c r="H620" i="9"/>
  <c r="H634" i="9"/>
  <c r="H350" i="9"/>
  <c r="H694" i="9"/>
  <c r="H269" i="9"/>
  <c r="H189" i="9"/>
  <c r="H555" i="9"/>
  <c r="H313" i="9"/>
  <c r="H487" i="9"/>
  <c r="H642" i="9"/>
  <c r="H417" i="9"/>
  <c r="H510" i="9"/>
  <c r="H770" i="9"/>
  <c r="H467" i="9"/>
  <c r="H748" i="9"/>
  <c r="H17" i="9"/>
  <c r="H293" i="9"/>
  <c r="H38" i="9"/>
  <c r="H347" i="9"/>
  <c r="H549" i="9"/>
  <c r="H672" i="9"/>
  <c r="H938" i="9"/>
  <c r="H960" i="9"/>
  <c r="H436" i="9"/>
  <c r="H668" i="9"/>
  <c r="H480" i="9"/>
  <c r="H92" i="9"/>
  <c r="H248" i="9"/>
  <c r="H426" i="9"/>
  <c r="H317" i="9"/>
  <c r="H354" i="9"/>
  <c r="H725" i="9"/>
  <c r="H579" i="9"/>
  <c r="H18" i="9"/>
  <c r="H846" i="9"/>
  <c r="H430" i="9"/>
  <c r="H374" i="9"/>
  <c r="H399" i="9"/>
  <c r="H735" i="9"/>
  <c r="H671" i="9"/>
  <c r="H764" i="9"/>
  <c r="H287" i="9"/>
  <c r="H142" i="9"/>
  <c r="H589" i="9"/>
  <c r="H148" i="9"/>
  <c r="H843" i="9"/>
  <c r="H502" i="9"/>
  <c r="H185" i="9"/>
  <c r="H227" i="9"/>
  <c r="H799" i="9"/>
  <c r="H235" i="9"/>
  <c r="H508" i="9"/>
  <c r="H832" i="9"/>
  <c r="H558" i="9"/>
  <c r="H377" i="9"/>
  <c r="H913" i="9"/>
  <c r="H43" i="9"/>
  <c r="H557" i="9"/>
  <c r="H120" i="9"/>
  <c r="H220" i="9"/>
  <c r="I5" i="22"/>
  <c r="I7" i="22" s="1"/>
  <c r="H707" i="9"/>
  <c r="H289" i="9"/>
  <c r="H233" i="9"/>
  <c r="H896" i="9"/>
  <c r="H851" i="9"/>
  <c r="H685" i="9"/>
  <c r="H611" i="9"/>
  <c r="H225" i="9"/>
  <c r="H721" i="9"/>
  <c r="H577" i="9"/>
  <c r="H461" i="9"/>
  <c r="H339" i="9"/>
  <c r="H804" i="9"/>
  <c r="H921" i="9"/>
  <c r="H209" i="9"/>
  <c r="H531" i="9"/>
  <c r="H776" i="9"/>
  <c r="H10" i="9"/>
  <c r="F32" i="18"/>
  <c r="H790" i="9"/>
  <c r="H456" i="9"/>
  <c r="H180" i="9"/>
  <c r="H651" i="9"/>
  <c r="H511" i="9"/>
  <c r="H447" i="9"/>
  <c r="H771" i="9"/>
  <c r="H683" i="9"/>
  <c r="H327" i="9"/>
  <c r="H793" i="9"/>
  <c r="H871" i="9"/>
  <c r="H541" i="9"/>
  <c r="H613" i="9"/>
  <c r="H820" i="9"/>
  <c r="H845" i="9"/>
  <c r="H889" i="9"/>
  <c r="H319" i="9"/>
  <c r="H967" i="9"/>
  <c r="H428" i="9"/>
  <c r="H680" i="9"/>
  <c r="H56" i="9"/>
  <c r="H274" i="9"/>
  <c r="H117" i="9"/>
  <c r="H567" i="9"/>
  <c r="H332" i="9"/>
  <c r="H387" i="9"/>
  <c r="H569" i="9"/>
  <c r="H821" i="9"/>
  <c r="H323" i="9"/>
  <c r="H127" i="9"/>
  <c r="H528" i="9"/>
  <c r="H779" i="9"/>
  <c r="H382" i="9"/>
  <c r="H537" i="9"/>
  <c r="H941" i="9"/>
  <c r="H605" i="9"/>
  <c r="H197" i="9"/>
  <c r="H749" i="9"/>
  <c r="H916" i="9"/>
  <c r="H205" i="9"/>
  <c r="H703" i="9"/>
  <c r="H621" i="9"/>
  <c r="H953" i="9"/>
  <c r="H598" i="9"/>
  <c r="H566" i="9"/>
  <c r="H658" i="9"/>
  <c r="H914" i="9"/>
  <c r="H588" i="9"/>
  <c r="H413" i="9"/>
  <c r="H738" i="9"/>
  <c r="H965" i="9"/>
  <c r="H834" i="9"/>
  <c r="H825" i="9"/>
  <c r="H595" i="9"/>
  <c r="H503" i="9"/>
  <c r="H44" i="9"/>
  <c r="H359" i="9"/>
  <c r="H638" i="9"/>
  <c r="H756" i="9"/>
  <c r="H324" i="9"/>
  <c r="H919" i="9"/>
  <c r="H322" i="9"/>
  <c r="H675" i="9"/>
  <c r="F31" i="18"/>
  <c r="H9" i="9"/>
  <c r="H996" i="9"/>
  <c r="H739" i="9"/>
  <c r="H667" i="9"/>
  <c r="H948" i="9"/>
  <c r="H316" i="9"/>
  <c r="H546" i="9"/>
  <c r="H861" i="9"/>
  <c r="H73" i="9"/>
  <c r="H622" i="9"/>
  <c r="H383" i="9"/>
  <c r="H230" i="9"/>
  <c r="H648" i="9"/>
  <c r="H62" i="9"/>
  <c r="H664" i="9"/>
  <c r="H828" i="9"/>
  <c r="H737" i="9"/>
  <c r="H376" i="9"/>
  <c r="H902" i="9"/>
  <c r="F57" i="18"/>
  <c r="H290" i="9"/>
  <c r="H538" i="9"/>
  <c r="H93" i="9"/>
  <c r="H123" i="9"/>
  <c r="H625" i="9"/>
  <c r="H405" i="9"/>
  <c r="H657" i="9"/>
  <c r="H373" i="9"/>
  <c r="H981" i="9"/>
  <c r="H582" i="9"/>
  <c r="H574" i="9"/>
  <c r="H40" i="9"/>
  <c r="H751" i="9"/>
  <c r="H836" i="9"/>
  <c r="H643" i="9"/>
  <c r="H11" i="9"/>
  <c r="H7" i="9"/>
  <c r="F29" i="18"/>
  <c r="H743" i="9"/>
  <c r="H522" i="9"/>
  <c r="H818" i="9"/>
  <c r="H829" i="9"/>
  <c r="H81" i="9"/>
  <c r="H983" i="9"/>
  <c r="H700" i="9"/>
  <c r="H789" i="9"/>
  <c r="H381" i="9"/>
  <c r="H551" i="9"/>
  <c r="H149" i="9"/>
  <c r="H830" i="9"/>
  <c r="H160" i="9"/>
  <c r="H312" i="9"/>
  <c r="H893" i="9"/>
  <c r="H152" i="9"/>
  <c r="H930" i="9"/>
  <c r="H985" i="9"/>
  <c r="F55" i="18"/>
  <c r="H927" i="9"/>
  <c r="H752" i="9"/>
  <c r="H655" i="9"/>
  <c r="H786" i="9"/>
  <c r="H407" i="9"/>
  <c r="H772" i="9"/>
  <c r="H682" i="9"/>
  <c r="H164" i="9"/>
  <c r="H449" i="9"/>
  <c r="H367" i="9"/>
  <c r="H48" i="9"/>
  <c r="H238" i="9"/>
  <c r="H490" i="9"/>
  <c r="H647" i="9"/>
  <c r="H102" i="9"/>
  <c r="H982" i="9"/>
  <c r="H763" i="9"/>
  <c r="H50" i="9"/>
  <c r="H261" i="9"/>
  <c r="H931" i="9"/>
  <c r="H693" i="9"/>
  <c r="H58" i="9"/>
  <c r="H847" i="9"/>
  <c r="H515" i="9"/>
  <c r="H77" i="9"/>
  <c r="H435" i="9"/>
  <c r="H330" i="9"/>
  <c r="H183" i="9"/>
  <c r="H242" i="9"/>
  <c r="H485" i="9"/>
  <c r="H258" i="9"/>
  <c r="H979" i="9"/>
  <c r="H147" i="9"/>
  <c r="H746" i="9"/>
  <c r="H585" i="9"/>
  <c r="H23" i="9"/>
  <c r="H892" i="9"/>
  <c r="H301" i="9"/>
  <c r="H63" i="9"/>
  <c r="H612" i="9"/>
  <c r="H898" i="9"/>
  <c r="H481" i="9"/>
  <c r="H159" i="9"/>
  <c r="H202" i="9"/>
  <c r="H234" i="9"/>
  <c r="H993" i="9"/>
  <c r="H704" i="9"/>
  <c r="H386" i="9"/>
  <c r="H513" i="9"/>
  <c r="H59" i="9"/>
  <c r="H532" i="9"/>
  <c r="H874" i="9"/>
  <c r="H998" i="9"/>
  <c r="H760" i="9"/>
  <c r="H808" i="9"/>
  <c r="H404" i="9"/>
  <c r="H816" i="9"/>
  <c r="H295" i="9"/>
  <c r="G11" i="22"/>
  <c r="G12" i="22" s="1"/>
  <c r="G14" i="22" s="1"/>
  <c r="H920" i="9"/>
  <c r="H65" i="9"/>
  <c r="H535" i="9"/>
  <c r="H337" i="9"/>
  <c r="H527" i="9"/>
  <c r="H484" i="9"/>
  <c r="H203" i="9"/>
  <c r="H239" i="9"/>
  <c r="H135" i="9"/>
  <c r="H310" i="9"/>
  <c r="H1005" i="9"/>
  <c r="H427" i="9"/>
  <c r="H716" i="9"/>
  <c r="H663" i="9"/>
  <c r="H630" i="9"/>
  <c r="H705" i="9"/>
  <c r="H486" i="9"/>
  <c r="H947" i="9"/>
  <c r="H488" i="9"/>
  <c r="H742" i="9"/>
  <c r="H627" i="9"/>
  <c r="H342" i="9"/>
  <c r="H286" i="9"/>
  <c r="H161" i="9"/>
  <c r="H145" i="9"/>
  <c r="H956" i="9"/>
  <c r="H82" i="9"/>
  <c r="H156" i="9"/>
  <c r="H884" i="9"/>
  <c r="H358" i="9"/>
  <c r="H13" i="9"/>
  <c r="H362" i="9"/>
  <c r="H458" i="9"/>
  <c r="H968" i="9"/>
  <c r="H268" i="9"/>
  <c r="H536" i="9"/>
  <c r="H692" i="9"/>
  <c r="H393" i="9"/>
  <c r="H702" i="9"/>
  <c r="H792" i="9"/>
  <c r="H398" i="9"/>
  <c r="H200" i="9"/>
  <c r="H409" i="9"/>
  <c r="H840" i="9"/>
  <c r="H544" i="9"/>
  <c r="H837" i="9"/>
  <c r="H997" i="9"/>
  <c r="H978" i="9"/>
  <c r="H361" i="9"/>
  <c r="H853" i="9"/>
  <c r="H497" i="9"/>
  <c r="H216" i="9"/>
  <c r="H144" i="9"/>
  <c r="H30" i="9"/>
  <c r="H375" i="9"/>
  <c r="H696" i="9"/>
  <c r="H88" i="9"/>
  <c r="H170" i="9"/>
  <c r="H719" i="9"/>
  <c r="H477" i="9"/>
  <c r="H340" i="9"/>
  <c r="H942" i="9"/>
  <c r="H547" i="9"/>
  <c r="H35" i="9"/>
  <c r="H606" i="9"/>
  <c r="H987" i="9"/>
  <c r="H958" i="9"/>
  <c r="H728" i="9"/>
  <c r="H869" i="9"/>
  <c r="H190" i="9"/>
  <c r="H196" i="9"/>
  <c r="H992" i="9"/>
  <c r="H69" i="9"/>
  <c r="H698" i="9"/>
  <c r="H814" i="9"/>
  <c r="H666" i="9"/>
  <c r="H141" i="9"/>
  <c r="H501" i="9"/>
  <c r="H491" i="9"/>
  <c r="H96" i="9"/>
  <c r="H833" i="9"/>
  <c r="H520" i="9"/>
  <c r="H819" i="9"/>
  <c r="H542" i="9"/>
  <c r="H762" i="9"/>
  <c r="H571" i="9"/>
  <c r="H71" i="9"/>
  <c r="H782" i="9"/>
  <c r="H97" i="9"/>
  <c r="H308" i="9"/>
  <c r="H329" i="9"/>
  <c r="H732" i="9"/>
  <c r="H307" i="9"/>
  <c r="H34" i="9"/>
  <c r="H215" i="9"/>
  <c r="H745" i="9"/>
  <c r="H943" i="9"/>
  <c r="H631" i="9"/>
  <c r="H755" i="9"/>
  <c r="H543" i="9"/>
  <c r="H414" i="9"/>
  <c r="H468" i="9"/>
  <c r="H951" i="9"/>
  <c r="H973" i="9"/>
  <c r="H252" i="9"/>
  <c r="H281" i="9"/>
  <c r="H221" i="9"/>
  <c r="H433" i="9"/>
  <c r="H781" i="9"/>
  <c r="H534" i="9"/>
  <c r="H229" i="9"/>
  <c r="H991" i="9"/>
  <c r="H637" i="9"/>
  <c r="H232" i="9"/>
  <c r="H176" i="9"/>
  <c r="H471" i="9"/>
  <c r="H883" i="9"/>
  <c r="H868" i="9"/>
  <c r="H887" i="9"/>
  <c r="H886" i="9"/>
  <c r="H174" i="9"/>
  <c r="H562" i="9"/>
  <c r="H45" i="9"/>
  <c r="H103" i="9"/>
  <c r="H802" i="9"/>
  <c r="H243" i="9"/>
  <c r="H935" i="9"/>
  <c r="H498" i="9"/>
  <c r="H734" i="9"/>
  <c r="H368" i="9"/>
  <c r="H16" i="9"/>
  <c r="H194" i="9"/>
  <c r="H803" i="9"/>
  <c r="H105" i="9"/>
  <c r="H89" i="9"/>
  <c r="H961" i="9"/>
  <c r="H338" i="9"/>
  <c r="H304" i="9"/>
  <c r="H143" i="9"/>
  <c r="H67" i="9"/>
  <c r="H530" i="9"/>
  <c r="H628" i="9"/>
  <c r="H669" i="9"/>
  <c r="H521" i="9"/>
  <c r="H314" i="9"/>
  <c r="H929" i="9"/>
  <c r="H306" i="9"/>
  <c r="H984" i="9"/>
  <c r="H798" i="9"/>
  <c r="H146" i="9"/>
  <c r="H419" i="9"/>
  <c r="H300" i="9"/>
  <c r="H759" i="9"/>
  <c r="H80" i="9"/>
  <c r="H385" i="9"/>
  <c r="H650" i="9"/>
  <c r="H195" i="9"/>
  <c r="H633" i="9"/>
  <c r="H8" i="9"/>
  <c r="F30" i="18"/>
  <c r="H810" i="9"/>
  <c r="H715" i="9"/>
  <c r="H964" i="9"/>
  <c r="H766" i="9"/>
  <c r="H360" i="9"/>
  <c r="H478" i="9"/>
  <c r="H796" i="9"/>
  <c r="H636" i="9"/>
  <c r="H182" i="9"/>
  <c r="H83" i="9"/>
  <c r="H646" i="9"/>
  <c r="H27" i="9"/>
  <c r="H421" i="9"/>
  <c r="H400" i="9"/>
  <c r="H37" i="9"/>
  <c r="H560" i="9"/>
  <c r="H823" i="9"/>
  <c r="H780" i="9"/>
  <c r="H125" i="9"/>
  <c r="H255" i="9"/>
  <c r="H957" i="9"/>
  <c r="H500" i="9"/>
  <c r="H112" i="9"/>
  <c r="H130" i="9"/>
  <c r="H158" i="9"/>
  <c r="H116" i="9"/>
  <c r="H1001" i="9"/>
  <c r="H129" i="9"/>
  <c r="H459" i="9"/>
  <c r="H969" i="9"/>
  <c r="H554" i="9"/>
  <c r="H496" i="9"/>
  <c r="H966" i="9"/>
  <c r="H695" i="9"/>
  <c r="H365" i="9"/>
  <c r="H291" i="9"/>
  <c r="H934" i="9"/>
  <c r="H124" i="9"/>
  <c r="H424" i="9"/>
  <c r="H550" i="9"/>
  <c r="H815" i="9"/>
  <c r="H917" i="9"/>
  <c r="H101" i="9"/>
  <c r="H119" i="9"/>
  <c r="H331" i="9"/>
  <c r="H718" i="9"/>
  <c r="H32" i="9"/>
  <c r="H489" i="9"/>
  <c r="H507" i="9"/>
  <c r="H250" i="9"/>
  <c r="H474" i="9"/>
  <c r="H122" i="9"/>
  <c r="H741" i="9"/>
  <c r="H343" i="9"/>
  <c r="H540" i="9"/>
  <c r="H849" i="9"/>
  <c r="H207" i="9"/>
  <c r="H509" i="9"/>
  <c r="H253" i="9"/>
  <c r="H315" i="9"/>
  <c r="H357" i="9"/>
  <c r="H639" i="9"/>
  <c r="H410" i="9"/>
  <c r="H425" i="9"/>
  <c r="H875" i="9"/>
  <c r="H284" i="9"/>
  <c r="H219" i="9"/>
  <c r="H99" i="9"/>
  <c r="H731" i="9"/>
  <c r="H349" i="9"/>
  <c r="H55" i="9"/>
  <c r="H986" i="9"/>
  <c r="H855" i="9"/>
  <c r="H378" i="9"/>
  <c r="H162" i="9"/>
  <c r="H504" i="9"/>
  <c r="H264" i="9"/>
  <c r="H994" i="9"/>
  <c r="H533" i="9"/>
  <c r="H415" i="9"/>
  <c r="H873" i="9"/>
  <c r="H111" i="9"/>
  <c r="H604" i="9"/>
  <c r="H908" i="9"/>
  <c r="H257" i="9"/>
  <c r="H801" i="9"/>
  <c r="H608" i="9"/>
  <c r="H940" i="9"/>
  <c r="H36" i="9"/>
  <c r="H440" i="9"/>
  <c r="H335" i="9"/>
  <c r="H184" i="9"/>
  <c r="H800" i="9"/>
  <c r="H403" i="9"/>
  <c r="H924" i="9"/>
  <c r="H946" i="9"/>
  <c r="H676" i="9"/>
  <c r="H928" i="9"/>
  <c r="H838" i="9"/>
  <c r="H740" i="9"/>
  <c r="H952" i="9"/>
  <c r="H971" i="9"/>
  <c r="H888" i="9"/>
  <c r="H744" i="9"/>
  <c r="H915" i="9"/>
  <c r="H936" i="9"/>
  <c r="H199" i="9"/>
  <c r="H505" i="9"/>
  <c r="H729" i="9"/>
  <c r="H858" i="9"/>
  <c r="H645" i="9"/>
  <c r="H140" i="9"/>
  <c r="H389" i="9"/>
  <c r="H629" i="9"/>
  <c r="H709" i="9"/>
  <c r="H891" i="9"/>
  <c r="H351" i="9"/>
  <c r="H12" i="9"/>
  <c r="H573" i="9"/>
  <c r="H570" i="9"/>
  <c r="H687" i="9"/>
  <c r="H198" i="9"/>
  <c r="H626" i="9"/>
  <c r="H260" i="9"/>
  <c r="H420" i="9"/>
  <c r="H624" i="9"/>
  <c r="H954" i="9"/>
  <c r="H865" i="9"/>
  <c r="H451" i="9"/>
  <c r="H20" i="9"/>
  <c r="H602" i="9"/>
  <c r="H246" i="9"/>
  <c r="H154" i="9"/>
  <c r="H937" i="9"/>
  <c r="H575" i="9"/>
  <c r="H47" i="9"/>
  <c r="H285" i="9"/>
  <c r="H890" i="9"/>
  <c r="H706" i="9"/>
  <c r="H321" i="9"/>
  <c r="H237" i="9"/>
  <c r="H254" i="9"/>
  <c r="H263" i="9"/>
  <c r="H453" i="9"/>
  <c r="H817" i="9"/>
  <c r="H402" i="9"/>
  <c r="H653" i="9"/>
  <c r="H641" i="9"/>
  <c r="H259" i="9"/>
  <c r="H278" i="9"/>
  <c r="H177" i="9"/>
  <c r="H273" i="9"/>
  <c r="H106" i="9"/>
  <c r="H659" i="9"/>
  <c r="H42" i="9"/>
  <c r="H559" i="9"/>
  <c r="H809" i="9"/>
  <c r="H75" i="9"/>
  <c r="H597" i="9"/>
  <c r="H686" i="9"/>
  <c r="H990" i="9"/>
  <c r="H918" i="9"/>
  <c r="H977" i="9"/>
  <c r="H222" i="9"/>
  <c r="H434" i="9"/>
  <c r="H464" i="9"/>
  <c r="H172" i="9"/>
  <c r="H656" i="9"/>
  <c r="H733" i="9"/>
  <c r="H712" i="9"/>
  <c r="H512" i="9"/>
  <c r="H747" i="9"/>
  <c r="H134" i="9"/>
  <c r="H217" i="9"/>
  <c r="H262" i="9"/>
  <c r="H717" i="9"/>
  <c r="H785" i="9"/>
  <c r="H364" i="9"/>
  <c r="H108" i="9"/>
  <c r="H110" i="9"/>
  <c r="H932" i="9"/>
  <c r="H211" i="9"/>
  <c r="H192" i="9"/>
  <c r="H98" i="9"/>
  <c r="H970" i="9"/>
  <c r="H841" i="9"/>
  <c r="H813" i="9"/>
  <c r="H493" i="9"/>
  <c r="H576" i="9"/>
  <c r="H204" i="9"/>
  <c r="H163" i="9"/>
  <c r="H450" i="9"/>
  <c r="H298" i="9"/>
  <c r="H57" i="9"/>
  <c r="H601" i="9"/>
  <c r="H758" i="9"/>
  <c r="H363" i="9"/>
  <c r="H678" i="9"/>
  <c r="H617" i="9"/>
  <c r="H452" i="9"/>
  <c r="H109" i="9"/>
  <c r="H909" i="9"/>
  <c r="H336" i="9"/>
  <c r="H788" i="9"/>
  <c r="H923" i="9"/>
  <c r="H774" i="9"/>
  <c r="H276" i="9"/>
  <c r="H408" i="9"/>
  <c r="H661" i="9"/>
  <c r="H454" i="9"/>
  <c r="H879" i="9"/>
  <c r="H854" i="9"/>
  <c r="H325" i="9"/>
  <c r="H107" i="9"/>
  <c r="H578" i="9"/>
  <c r="H539" i="9"/>
  <c r="H797" i="9"/>
  <c r="H457" i="9"/>
  <c r="H395" i="9"/>
  <c r="H15" i="9"/>
  <c r="H401" i="9"/>
  <c r="H885" i="9"/>
  <c r="H665" i="9"/>
  <c r="H572" i="9"/>
  <c r="H872" i="9"/>
  <c r="H344" i="9"/>
  <c r="H910" i="9"/>
  <c r="H483" i="9"/>
  <c r="H64" i="9"/>
  <c r="H309" i="9"/>
  <c r="H236" i="9"/>
  <c r="H265" i="9"/>
  <c r="H563" i="9"/>
  <c r="H681" i="9"/>
  <c r="H795" i="9"/>
  <c r="H545" i="9"/>
  <c r="H366" i="9"/>
  <c r="H132" i="9"/>
  <c r="H345" i="9"/>
  <c r="H1002" i="9"/>
  <c r="H226" i="9"/>
  <c r="H623" i="9"/>
  <c r="H181" i="9"/>
  <c r="H911" i="9"/>
  <c r="H212" i="9"/>
  <c r="H822" i="9"/>
  <c r="H275" i="9"/>
  <c r="H950" i="9"/>
  <c r="H975" i="9"/>
  <c r="H193" i="9"/>
  <c r="H462" i="9"/>
  <c r="H432" i="9"/>
  <c r="H214" i="9"/>
  <c r="H690" i="9"/>
  <c r="H866" i="9"/>
  <c r="H1000" i="9"/>
  <c r="H710" i="9"/>
  <c r="H860" i="9"/>
  <c r="H863" i="9"/>
  <c r="H482" i="9"/>
  <c r="H989" i="9"/>
  <c r="H988" i="9"/>
  <c r="H466" i="9"/>
  <c r="H272" i="9"/>
  <c r="H906" i="9"/>
  <c r="H388" i="9"/>
  <c r="H224" i="9"/>
  <c r="H777" i="9"/>
  <c r="H169" i="9"/>
  <c r="H677" i="9"/>
  <c r="H1003" i="9"/>
  <c r="H394" i="9"/>
  <c r="H552" i="9"/>
  <c r="H963" i="9"/>
  <c r="H757" i="9"/>
  <c r="H299" i="9"/>
  <c r="H778" i="9"/>
  <c r="H619" i="9"/>
  <c r="H41" i="9"/>
  <c r="H303" i="9"/>
  <c r="H247" i="9"/>
  <c r="H652" i="9"/>
  <c r="H370" i="9"/>
  <c r="H266" i="9"/>
  <c r="H794" i="9"/>
  <c r="H391" i="9"/>
  <c r="H379" i="9"/>
  <c r="H561" i="9"/>
  <c r="H91" i="9"/>
  <c r="H346" i="9"/>
  <c r="H826" i="9"/>
  <c r="H697" i="9"/>
  <c r="H926" i="9"/>
  <c r="H689" i="9"/>
  <c r="H175" i="9"/>
  <c r="H848" i="9"/>
  <c r="H856" i="9"/>
  <c r="H151" i="9"/>
  <c r="H53" i="9"/>
  <c r="H245" i="9"/>
  <c r="H876" i="9"/>
  <c r="H418" i="9"/>
  <c r="H839" i="9"/>
  <c r="H133" i="9"/>
  <c r="H380" i="9"/>
  <c r="H353" i="9"/>
  <c r="H882" i="9"/>
  <c r="H157" i="9"/>
  <c r="H228" i="9"/>
  <c r="H806" i="9"/>
  <c r="H84" i="9"/>
  <c r="H842" i="9"/>
  <c r="H155" i="9"/>
  <c r="H126" i="9"/>
  <c r="H614" i="9"/>
  <c r="H805" i="9"/>
  <c r="H632" i="9"/>
  <c r="H22" i="9"/>
  <c r="H844" i="9"/>
  <c r="H899" i="9"/>
  <c r="H607" i="9"/>
  <c r="H54" i="9"/>
  <c r="H995" i="9"/>
  <c r="H318" i="9"/>
  <c r="H128" i="9"/>
  <c r="H753" i="9"/>
  <c r="H903" i="9"/>
  <c r="H949" i="9"/>
  <c r="H201" i="9"/>
  <c r="H939" i="9"/>
  <c r="H438" i="9"/>
  <c r="H320" i="9"/>
  <c r="H711" i="9"/>
  <c r="H277" i="9"/>
  <c r="H775" i="9"/>
  <c r="H52" i="9"/>
  <c r="H754" i="9"/>
  <c r="H443" i="9"/>
  <c r="H249" i="9"/>
  <c r="H548" i="9"/>
  <c r="H218" i="9"/>
  <c r="H586" i="9"/>
  <c r="H618" i="9"/>
  <c r="H439" i="9"/>
  <c r="H137" i="9"/>
  <c r="H974" i="9"/>
  <c r="H460" i="9"/>
  <c r="H104" i="9"/>
  <c r="H33" i="9"/>
  <c r="H592" i="9"/>
  <c r="H616" i="9"/>
  <c r="H171" i="9"/>
  <c r="H807" i="9"/>
  <c r="H526" i="9"/>
  <c r="H933" i="9"/>
  <c r="H302" i="9"/>
  <c r="H518" i="9"/>
  <c r="H827" i="9"/>
  <c r="H296" i="9"/>
  <c r="H516" i="9"/>
  <c r="H206" i="9"/>
  <c r="H590" i="9"/>
  <c r="H857" i="9"/>
  <c r="H188" i="9"/>
  <c r="H138" i="9"/>
  <c r="H173" i="9"/>
  <c r="H912" i="9"/>
  <c r="H392" i="9"/>
  <c r="H283" i="9"/>
  <c r="H28" i="9"/>
  <c r="H644" i="9"/>
  <c r="H955" i="9"/>
  <c r="H519" i="9"/>
  <c r="H904" i="9"/>
  <c r="H223" i="9"/>
  <c r="H25" i="9"/>
  <c r="H115" i="9"/>
  <c r="H29" i="17" l="1"/>
  <c r="H29" i="3"/>
  <c r="H396" i="17"/>
  <c r="H396" i="3"/>
  <c r="H520" i="17"/>
  <c r="H520" i="3"/>
  <c r="H175" i="17"/>
  <c r="H175" i="3"/>
  <c r="H443" i="17"/>
  <c r="H443" i="3"/>
  <c r="H56" i="17"/>
  <c r="H56" i="3"/>
  <c r="H227" i="17"/>
  <c r="H227" i="3"/>
  <c r="H648" i="17"/>
  <c r="H648" i="3"/>
  <c r="H916" i="17"/>
  <c r="H916" i="3"/>
  <c r="H861" i="17"/>
  <c r="H861" i="3"/>
  <c r="H300" i="17"/>
  <c r="H300" i="3"/>
  <c r="H937" i="17"/>
  <c r="H937" i="3"/>
  <c r="H620" i="17"/>
  <c r="H620" i="3"/>
  <c r="H464" i="17"/>
  <c r="H464" i="3"/>
  <c r="H622" i="17"/>
  <c r="H622" i="3"/>
  <c r="H253" i="17"/>
  <c r="H253" i="3"/>
  <c r="H779" i="17"/>
  <c r="H779" i="3"/>
  <c r="H442" i="17"/>
  <c r="H442" i="3"/>
  <c r="H907" i="17"/>
  <c r="H907" i="3"/>
  <c r="H999" i="17"/>
  <c r="H999" i="3"/>
  <c r="H848" i="17"/>
  <c r="H848" i="3"/>
  <c r="H618" i="17"/>
  <c r="H618" i="3"/>
  <c r="H88" i="17"/>
  <c r="H88" i="3"/>
  <c r="H886" i="17"/>
  <c r="H886" i="3"/>
  <c r="H843" i="17"/>
  <c r="H843" i="3"/>
  <c r="H57" i="17"/>
  <c r="H57" i="3"/>
  <c r="H179" i="17"/>
  <c r="H179" i="3"/>
  <c r="H830" i="17"/>
  <c r="H830" i="3"/>
  <c r="H383" i="17"/>
  <c r="H383" i="3"/>
  <c r="H374" i="17"/>
  <c r="H374" i="3"/>
  <c r="H45" i="17"/>
  <c r="H45" i="3"/>
  <c r="H761" i="17"/>
  <c r="H761" i="3"/>
  <c r="H1007" i="17"/>
  <c r="H1007" i="3"/>
  <c r="H781" i="17"/>
  <c r="H781" i="3"/>
  <c r="H276" i="17"/>
  <c r="H276" i="3"/>
  <c r="H486" i="17"/>
  <c r="H486" i="3"/>
  <c r="H1004" i="17"/>
  <c r="H1004" i="3"/>
  <c r="H436" i="17"/>
  <c r="H436" i="3"/>
  <c r="H954" i="17"/>
  <c r="H954" i="3"/>
  <c r="H915" i="17"/>
  <c r="H915" i="3"/>
  <c r="H1006" i="17"/>
  <c r="H46" i="18" s="1"/>
  <c r="H1006" i="3"/>
  <c r="H370" i="17"/>
  <c r="H370" i="3"/>
  <c r="H567" i="17"/>
  <c r="H567" i="3"/>
  <c r="H68" i="17"/>
  <c r="H68" i="3"/>
  <c r="H876" i="17"/>
  <c r="H876" i="3"/>
  <c r="H405" i="17"/>
  <c r="H405" i="3"/>
  <c r="H801" i="17"/>
  <c r="H801" i="3"/>
  <c r="H329" i="17"/>
  <c r="H329" i="3"/>
  <c r="H665" i="17"/>
  <c r="H665" i="3"/>
  <c r="H927" i="17"/>
  <c r="H927" i="3"/>
  <c r="H113" i="17"/>
  <c r="H113" i="3"/>
  <c r="H367" i="17"/>
  <c r="H367" i="3"/>
  <c r="H302" i="17"/>
  <c r="H302" i="3"/>
  <c r="H580" i="17"/>
  <c r="H580" i="3"/>
  <c r="H974" i="17"/>
  <c r="H974" i="3"/>
  <c r="H936" i="17"/>
  <c r="H936" i="3"/>
  <c r="H789" i="17"/>
  <c r="H789" i="3"/>
  <c r="H138" i="17"/>
  <c r="H138" i="3"/>
  <c r="H737" i="17"/>
  <c r="H737" i="3"/>
  <c r="H438" i="17"/>
  <c r="H438" i="3"/>
  <c r="H994" i="17"/>
  <c r="H994" i="3"/>
  <c r="H813" i="17"/>
  <c r="H813" i="3"/>
  <c r="H110" i="17"/>
  <c r="H110" i="3"/>
  <c r="H263" i="17"/>
  <c r="H263" i="3"/>
  <c r="H821" i="17"/>
  <c r="H821" i="3"/>
  <c r="H241" i="17"/>
  <c r="H241" i="3"/>
  <c r="H289" i="17"/>
  <c r="H289" i="3"/>
  <c r="H158" i="17"/>
  <c r="H158" i="3"/>
  <c r="H455" i="17"/>
  <c r="H455" i="3"/>
  <c r="H424" i="17"/>
  <c r="H424" i="3"/>
  <c r="H691" i="17"/>
  <c r="H691" i="3"/>
  <c r="H355" i="17"/>
  <c r="H355" i="3"/>
  <c r="H393" i="17"/>
  <c r="H393" i="3"/>
  <c r="H733" i="17"/>
  <c r="H733" i="3"/>
  <c r="H919" i="17"/>
  <c r="H919" i="3"/>
  <c r="H956" i="17"/>
  <c r="H956" i="3"/>
  <c r="H680" i="17"/>
  <c r="H680" i="3"/>
  <c r="H804" i="17"/>
  <c r="H804" i="3"/>
  <c r="H40" i="17"/>
  <c r="H40" i="3"/>
  <c r="H261" i="17"/>
  <c r="H261" i="3"/>
  <c r="H877" i="17"/>
  <c r="H877" i="3"/>
  <c r="H268" i="17"/>
  <c r="H268" i="3"/>
  <c r="H859" i="17"/>
  <c r="H859" i="3"/>
  <c r="H735" i="17"/>
  <c r="H735" i="3"/>
  <c r="H879" i="17"/>
  <c r="H879" i="3"/>
  <c r="H361" i="17"/>
  <c r="H361" i="3"/>
  <c r="H211" i="17"/>
  <c r="H211" i="3"/>
  <c r="H745" i="17"/>
  <c r="H745" i="3"/>
  <c r="H511" i="17"/>
  <c r="H511" i="3"/>
  <c r="H335" i="17"/>
  <c r="H335" i="3"/>
  <c r="H819" i="17"/>
  <c r="H819" i="3"/>
  <c r="H938" i="17"/>
  <c r="H938" i="3"/>
  <c r="H970" i="17"/>
  <c r="H970" i="3"/>
  <c r="H463" i="17"/>
  <c r="H463" i="3"/>
  <c r="H162" i="17"/>
  <c r="H162" i="3"/>
  <c r="H961" i="17"/>
  <c r="H961" i="3"/>
  <c r="H827" i="17"/>
  <c r="H827" i="3"/>
  <c r="H425" i="17"/>
  <c r="H425" i="3"/>
  <c r="H186" i="17"/>
  <c r="H186" i="3"/>
  <c r="H364" i="17"/>
  <c r="H364" i="3"/>
  <c r="H814" i="17"/>
  <c r="H814" i="3"/>
  <c r="H389" i="17"/>
  <c r="H389" i="3"/>
  <c r="H423" i="17"/>
  <c r="H423" i="3"/>
  <c r="H310" i="17"/>
  <c r="H310" i="3"/>
  <c r="H673" i="17"/>
  <c r="H673" i="3"/>
  <c r="H147" i="17"/>
  <c r="H147" i="3"/>
  <c r="H93" i="17"/>
  <c r="H93" i="3"/>
  <c r="H20" i="17"/>
  <c r="H20" i="3"/>
  <c r="H939" i="17"/>
  <c r="H939" i="3"/>
  <c r="H49" i="17"/>
  <c r="H49" i="3"/>
  <c r="H891" i="17"/>
  <c r="H891" i="3"/>
  <c r="H180" i="17"/>
  <c r="H180" i="3"/>
  <c r="H233" i="17"/>
  <c r="H233" i="3"/>
  <c r="H225" i="17"/>
  <c r="H225" i="3"/>
  <c r="H955" i="17"/>
  <c r="H955" i="3"/>
  <c r="H759" i="17"/>
  <c r="H759" i="3"/>
  <c r="H219" i="17"/>
  <c r="H219" i="3"/>
  <c r="H333" i="17"/>
  <c r="H333" i="3"/>
  <c r="H75" i="17"/>
  <c r="H75" i="3"/>
  <c r="H823" i="17"/>
  <c r="H823" i="3"/>
  <c r="H495" i="17"/>
  <c r="H495" i="3"/>
  <c r="H818" i="17"/>
  <c r="H818" i="3"/>
  <c r="H200" i="17"/>
  <c r="H200" i="3"/>
  <c r="H962" i="17"/>
  <c r="H962" i="3"/>
  <c r="H551" i="17"/>
  <c r="H551" i="3"/>
  <c r="H723" i="17"/>
  <c r="H723" i="3"/>
  <c r="H379" i="17"/>
  <c r="H379" i="3"/>
  <c r="H501" i="17"/>
  <c r="H501" i="3"/>
  <c r="H1001" i="17"/>
  <c r="H1001" i="3"/>
  <c r="H413" i="17"/>
  <c r="H413" i="3"/>
  <c r="H706" i="17"/>
  <c r="H706" i="3"/>
  <c r="H272" i="17"/>
  <c r="H272" i="3"/>
  <c r="H17" i="17"/>
  <c r="H17" i="3"/>
  <c r="H86" i="17"/>
  <c r="H86" i="3"/>
  <c r="H290" i="17"/>
  <c r="H290" i="3"/>
  <c r="H492" i="17"/>
  <c r="H492" i="3"/>
  <c r="H634" i="17"/>
  <c r="H634" i="3"/>
  <c r="H1009" i="17"/>
  <c r="H49" i="18" s="1"/>
  <c r="H1009" i="3"/>
  <c r="H65" i="18" s="1"/>
  <c r="H207" i="17"/>
  <c r="H207" i="3"/>
  <c r="H539" i="17"/>
  <c r="H539" i="3"/>
  <c r="H299" i="17"/>
  <c r="H299" i="3"/>
  <c r="H764" i="17"/>
  <c r="H764" i="3"/>
  <c r="H63" i="17"/>
  <c r="H63" i="3"/>
  <c r="H997" i="17"/>
  <c r="H997" i="3"/>
  <c r="H485" i="17"/>
  <c r="H485" i="3"/>
  <c r="H305" i="17"/>
  <c r="H305" i="3"/>
  <c r="H750" i="17"/>
  <c r="H750" i="3"/>
  <c r="H489" i="17"/>
  <c r="H489" i="3"/>
  <c r="H439" i="17"/>
  <c r="H439" i="3"/>
  <c r="H62" i="17"/>
  <c r="H62" i="3"/>
  <c r="H54" i="17"/>
  <c r="H54" i="3"/>
  <c r="H651" i="17"/>
  <c r="H651" i="3"/>
  <c r="H371" i="17"/>
  <c r="H371" i="3"/>
  <c r="H776" i="17"/>
  <c r="H776" i="3"/>
  <c r="H756" i="17"/>
  <c r="H756" i="3"/>
  <c r="H934" i="17"/>
  <c r="H934" i="3"/>
  <c r="H164" i="17"/>
  <c r="H164" i="3"/>
  <c r="H385" i="17"/>
  <c r="H385" i="3"/>
  <c r="H85" i="17"/>
  <c r="H85" i="3"/>
  <c r="H747" i="17"/>
  <c r="H747" i="3"/>
  <c r="H15" i="17"/>
  <c r="H15" i="3"/>
  <c r="H44" i="17"/>
  <c r="H44" i="3"/>
  <c r="H377" i="17"/>
  <c r="H377" i="3"/>
  <c r="H127" i="17"/>
  <c r="H127" i="3"/>
  <c r="H832" i="17"/>
  <c r="H832" i="3"/>
  <c r="H234" i="17"/>
  <c r="H234" i="3"/>
  <c r="H865" i="17"/>
  <c r="H865" i="3"/>
  <c r="H671" i="17"/>
  <c r="H671" i="3"/>
  <c r="H328" i="17"/>
  <c r="H328" i="3"/>
  <c r="H48" i="17"/>
  <c r="H48" i="3"/>
  <c r="H838" i="17"/>
  <c r="H838" i="3"/>
  <c r="H592" i="17"/>
  <c r="H592" i="3"/>
  <c r="H602" i="17"/>
  <c r="H602" i="3"/>
  <c r="H209" i="17"/>
  <c r="H209" i="3"/>
  <c r="H609" i="17"/>
  <c r="H609" i="3"/>
  <c r="H783" i="17"/>
  <c r="H783" i="3"/>
  <c r="H825" i="17"/>
  <c r="H825" i="3"/>
  <c r="H571" i="17"/>
  <c r="H571" i="3"/>
  <c r="H684" i="17"/>
  <c r="H684" i="3"/>
  <c r="H893" i="17"/>
  <c r="H893" i="3"/>
  <c r="H545" i="17"/>
  <c r="H545" i="3"/>
  <c r="H687" i="17"/>
  <c r="H687" i="3"/>
  <c r="H655" i="17"/>
  <c r="H655" i="3"/>
  <c r="H780" i="17"/>
  <c r="H780" i="3"/>
  <c r="H808" i="17"/>
  <c r="H808" i="3"/>
  <c r="H725" i="17"/>
  <c r="H725" i="3"/>
  <c r="H855" i="17"/>
  <c r="H855" i="3"/>
  <c r="H711" i="17"/>
  <c r="H711" i="3"/>
  <c r="H561" i="17"/>
  <c r="H561" i="3"/>
  <c r="H562" i="17"/>
  <c r="H562" i="3"/>
  <c r="H803" i="17"/>
  <c r="H803" i="3"/>
  <c r="H847" i="17"/>
  <c r="H847" i="3"/>
  <c r="H291" i="17"/>
  <c r="H291" i="3"/>
  <c r="H403" i="17"/>
  <c r="H403" i="3"/>
  <c r="H22" i="17"/>
  <c r="H22" i="3"/>
  <c r="H321" i="17"/>
  <c r="H321" i="3"/>
  <c r="H484" i="17"/>
  <c r="H484" i="3"/>
  <c r="H942" i="17"/>
  <c r="H942" i="3"/>
  <c r="H42" i="17"/>
  <c r="H42" i="3"/>
  <c r="H471" i="17"/>
  <c r="H471" i="3"/>
  <c r="H646" i="17"/>
  <c r="H646" i="3"/>
  <c r="H193" i="17"/>
  <c r="H193" i="3"/>
  <c r="H638" i="17"/>
  <c r="H638" i="3"/>
  <c r="H949" i="17"/>
  <c r="H949" i="3"/>
  <c r="H600" i="17"/>
  <c r="H600" i="3"/>
  <c r="H446" i="17"/>
  <c r="H446" i="3"/>
  <c r="H416" i="17"/>
  <c r="H416" i="3"/>
  <c r="H568" i="17"/>
  <c r="H568" i="3"/>
  <c r="H375" i="17"/>
  <c r="H375" i="3"/>
  <c r="H856" i="17"/>
  <c r="H856" i="3"/>
  <c r="H217" i="17"/>
  <c r="H217" i="3"/>
  <c r="H712" i="17"/>
  <c r="H712" i="3"/>
  <c r="H498" i="17"/>
  <c r="H498" i="3"/>
  <c r="H839" i="17"/>
  <c r="H839" i="3"/>
  <c r="H727" i="17"/>
  <c r="H727" i="3"/>
  <c r="H585" i="17"/>
  <c r="H585" i="3"/>
  <c r="H338" i="17"/>
  <c r="H338" i="3"/>
  <c r="H332" i="17"/>
  <c r="H332" i="3"/>
  <c r="H125" i="17"/>
  <c r="H125" i="3"/>
  <c r="H65" i="17"/>
  <c r="H65" i="3"/>
  <c r="H99" i="17"/>
  <c r="H99" i="3"/>
  <c r="H135" i="17"/>
  <c r="H135" i="3"/>
  <c r="H653" i="17"/>
  <c r="H653" i="3"/>
  <c r="H772" i="17"/>
  <c r="H772" i="3"/>
  <c r="H394" i="17"/>
  <c r="H394" i="3"/>
  <c r="H658" i="17"/>
  <c r="H658" i="3"/>
  <c r="H140" i="17"/>
  <c r="H140" i="3"/>
  <c r="H235" i="17"/>
  <c r="H235" i="3"/>
  <c r="H284" i="17"/>
  <c r="H284" i="3"/>
  <c r="H467" i="17"/>
  <c r="H467" i="3"/>
  <c r="H664" i="17"/>
  <c r="H664" i="3"/>
  <c r="H118" i="17"/>
  <c r="H118" i="3"/>
  <c r="H183" i="17"/>
  <c r="H183" i="3"/>
  <c r="H82" i="17"/>
  <c r="H82" i="3"/>
  <c r="H724" i="17"/>
  <c r="H724" i="3"/>
  <c r="H143" i="17"/>
  <c r="H143" i="3"/>
  <c r="H296" i="17"/>
  <c r="H296" i="3"/>
  <c r="H874" i="17"/>
  <c r="H874" i="3"/>
  <c r="H359" i="17"/>
  <c r="H359" i="3"/>
  <c r="H345" i="17"/>
  <c r="H345" i="3"/>
  <c r="H474" i="17"/>
  <c r="H474" i="3"/>
  <c r="H881" i="17"/>
  <c r="H881" i="3"/>
  <c r="H521" i="17"/>
  <c r="H521" i="3"/>
  <c r="H435" i="17"/>
  <c r="H435" i="3"/>
  <c r="H476" i="17"/>
  <c r="H476" i="3"/>
  <c r="H373" i="17"/>
  <c r="H373" i="3"/>
  <c r="H569" i="17"/>
  <c r="H569" i="3"/>
  <c r="H415" i="17"/>
  <c r="H415" i="3"/>
  <c r="H726" i="17"/>
  <c r="H726" i="3"/>
  <c r="H426" i="17"/>
  <c r="H426" i="3"/>
  <c r="H584" i="17"/>
  <c r="H584" i="3"/>
  <c r="H190" i="17"/>
  <c r="H190" i="3"/>
  <c r="H692" i="17"/>
  <c r="H692" i="3"/>
  <c r="H170" i="17"/>
  <c r="H170" i="3"/>
  <c r="H80" i="17"/>
  <c r="H80" i="3"/>
  <c r="H177" i="17"/>
  <c r="H177" i="3"/>
  <c r="H831" i="17"/>
  <c r="H831" i="3"/>
  <c r="H596" i="17"/>
  <c r="H596" i="3"/>
  <c r="H590" i="17"/>
  <c r="H590" i="3"/>
  <c r="H281" i="17"/>
  <c r="H281" i="3"/>
  <c r="H943" i="17"/>
  <c r="H943" i="3"/>
  <c r="H757" i="17"/>
  <c r="H757" i="3"/>
  <c r="H58" i="17"/>
  <c r="H58" i="3"/>
  <c r="H26" i="17"/>
  <c r="H26" i="3"/>
  <c r="H130" i="17"/>
  <c r="H130" i="3"/>
  <c r="H810" i="17"/>
  <c r="H810" i="3"/>
  <c r="H357" i="17"/>
  <c r="H357" i="3"/>
  <c r="H422" i="17"/>
  <c r="H422" i="3"/>
  <c r="H155" i="17"/>
  <c r="H155" i="3"/>
  <c r="H693" i="17"/>
  <c r="H693" i="3"/>
  <c r="H350" i="17"/>
  <c r="H350" i="3"/>
  <c r="H395" i="17"/>
  <c r="H395" i="3"/>
  <c r="H656" i="17"/>
  <c r="H656" i="3"/>
  <c r="H623" i="17"/>
  <c r="H623" i="3"/>
  <c r="H967" i="17"/>
  <c r="H967" i="3"/>
  <c r="H228" i="17"/>
  <c r="H228" i="3"/>
  <c r="H470" i="17"/>
  <c r="H470" i="3"/>
  <c r="H867" i="17"/>
  <c r="H867" i="3"/>
  <c r="H870" i="17"/>
  <c r="H870" i="3"/>
  <c r="H466" i="17"/>
  <c r="H466" i="3"/>
  <c r="H279" i="17"/>
  <c r="H279" i="3"/>
  <c r="H185" i="17"/>
  <c r="H185" i="3"/>
  <c r="H549" i="17"/>
  <c r="H549" i="3"/>
  <c r="H269" i="17"/>
  <c r="H269" i="3"/>
  <c r="H487" i="17"/>
  <c r="H487" i="3"/>
  <c r="H576" i="17"/>
  <c r="H576" i="3"/>
  <c r="H19" i="17"/>
  <c r="H19" i="3"/>
  <c r="H543" i="17"/>
  <c r="H543" i="3"/>
  <c r="H858" i="17"/>
  <c r="H858" i="3"/>
  <c r="H412" i="17"/>
  <c r="H412" i="3"/>
  <c r="H792" i="17"/>
  <c r="H792" i="3"/>
  <c r="H456" i="17"/>
  <c r="H456" i="3"/>
  <c r="H762" i="17"/>
  <c r="H762" i="3"/>
  <c r="H454" i="17"/>
  <c r="H454" i="3"/>
  <c r="H497" i="17"/>
  <c r="H497" i="3"/>
  <c r="H102" i="17"/>
  <c r="H102" i="3"/>
  <c r="H114" i="17"/>
  <c r="H114" i="3"/>
  <c r="H721" i="17"/>
  <c r="H721" i="3"/>
  <c r="H751" i="17"/>
  <c r="H751" i="3"/>
  <c r="H660" i="17"/>
  <c r="H660" i="3"/>
  <c r="H226" i="17"/>
  <c r="H226" i="3"/>
  <c r="H690" i="17"/>
  <c r="H690" i="3"/>
  <c r="H563" i="17"/>
  <c r="H563" i="3"/>
  <c r="H277" i="17"/>
  <c r="H277" i="3"/>
  <c r="H645" i="17"/>
  <c r="H645" i="3"/>
  <c r="H457" i="17"/>
  <c r="H457" i="3"/>
  <c r="H325" i="17"/>
  <c r="H325" i="3"/>
  <c r="H51" i="17"/>
  <c r="H51" i="3"/>
  <c r="H250" i="17"/>
  <c r="H250" i="3"/>
  <c r="H869" i="17"/>
  <c r="H869" i="3"/>
  <c r="H264" i="17"/>
  <c r="H264" i="3"/>
  <c r="H574" i="17"/>
  <c r="H574" i="3"/>
  <c r="H895" i="17"/>
  <c r="H895" i="3"/>
  <c r="H144" i="17"/>
  <c r="H144" i="3"/>
  <c r="H509" i="17"/>
  <c r="H509" i="3"/>
  <c r="H748" i="17"/>
  <c r="H748" i="3"/>
  <c r="H744" i="17"/>
  <c r="H744" i="3"/>
  <c r="H950" i="17"/>
  <c r="H950" i="3"/>
  <c r="H188" i="17"/>
  <c r="H188" i="3"/>
  <c r="H944" i="17"/>
  <c r="H944" i="3"/>
  <c r="H912" i="17"/>
  <c r="H912" i="3"/>
  <c r="H419" i="17"/>
  <c r="H419" i="3"/>
  <c r="H508" i="17"/>
  <c r="H508" i="3"/>
  <c r="H990" i="17"/>
  <c r="H990" i="3"/>
  <c r="H103" i="17"/>
  <c r="H103" i="3"/>
  <c r="H429" i="17"/>
  <c r="H429" i="3"/>
  <c r="H319" i="17"/>
  <c r="H319" i="3"/>
  <c r="H853" i="17"/>
  <c r="H853" i="3"/>
  <c r="H126" i="17"/>
  <c r="H126" i="3"/>
  <c r="H493" i="17"/>
  <c r="H493" i="3"/>
  <c r="H123" i="17"/>
  <c r="H123" i="3"/>
  <c r="H554" i="17"/>
  <c r="H554" i="3"/>
  <c r="H295" i="17"/>
  <c r="H295" i="3"/>
  <c r="H500" i="17"/>
  <c r="H500" i="3"/>
  <c r="H133" i="17"/>
  <c r="H133" i="3"/>
  <c r="H134" i="17"/>
  <c r="H134" i="3"/>
  <c r="H259" i="17"/>
  <c r="H259" i="3"/>
  <c r="H564" i="17"/>
  <c r="H564" i="3"/>
  <c r="H31" i="17"/>
  <c r="H31" i="3"/>
  <c r="H640" i="17"/>
  <c r="H640" i="3"/>
  <c r="H770" i="17"/>
  <c r="H770" i="3"/>
  <c r="H637" i="17"/>
  <c r="H637" i="3"/>
  <c r="H84" i="17"/>
  <c r="H84" i="3"/>
  <c r="H150" i="17"/>
  <c r="H150" i="3"/>
  <c r="H933" i="17"/>
  <c r="H933" i="3"/>
  <c r="H632" i="17"/>
  <c r="H632" i="3"/>
  <c r="H308" i="17"/>
  <c r="H308" i="3"/>
  <c r="H109" i="17"/>
  <c r="H109" i="3"/>
  <c r="H372" i="17"/>
  <c r="H372" i="3"/>
  <c r="H247" i="17"/>
  <c r="H247" i="3"/>
  <c r="H566" i="17"/>
  <c r="H566" i="3"/>
  <c r="H872" i="17"/>
  <c r="H872" i="3"/>
  <c r="H236" i="17"/>
  <c r="H236" i="3"/>
  <c r="H538" i="17"/>
  <c r="H538" i="3"/>
  <c r="H285" i="17"/>
  <c r="H285" i="3"/>
  <c r="H472" i="17"/>
  <c r="H472" i="3"/>
  <c r="H635" i="17"/>
  <c r="H635" i="3"/>
  <c r="H38" i="17"/>
  <c r="H38" i="3"/>
  <c r="H312" i="17"/>
  <c r="H312" i="3"/>
  <c r="H575" i="17"/>
  <c r="H575" i="3"/>
  <c r="H524" i="17"/>
  <c r="H524" i="3"/>
  <c r="H505" i="17"/>
  <c r="H505" i="3"/>
  <c r="H702" i="17"/>
  <c r="H702" i="3"/>
  <c r="H194" i="17"/>
  <c r="H194" i="3"/>
  <c r="H991" i="17"/>
  <c r="H991" i="3"/>
  <c r="H946" i="17"/>
  <c r="H946" i="3"/>
  <c r="H174" i="17"/>
  <c r="H174" i="3"/>
  <c r="H34" i="17"/>
  <c r="H34" i="3"/>
  <c r="H857" i="17"/>
  <c r="H857" i="3"/>
  <c r="H841" i="17"/>
  <c r="H841" i="3"/>
  <c r="H204" i="17"/>
  <c r="H204" i="3"/>
  <c r="H397" i="17"/>
  <c r="H397" i="3"/>
  <c r="H972" i="17"/>
  <c r="H972" i="3"/>
  <c r="H362" i="17"/>
  <c r="H362" i="3"/>
  <c r="H960" i="17"/>
  <c r="H960" i="3"/>
  <c r="H346" i="17"/>
  <c r="H346" i="3"/>
  <c r="H951" i="17"/>
  <c r="H951" i="3"/>
  <c r="H667" i="17"/>
  <c r="H667" i="3"/>
  <c r="H314" i="17"/>
  <c r="H314" i="3"/>
  <c r="H488" i="17"/>
  <c r="H488" i="3"/>
  <c r="H69" i="17"/>
  <c r="H69" i="3"/>
  <c r="H820" i="17"/>
  <c r="H820" i="3"/>
  <c r="H1002" i="17"/>
  <c r="H1002" i="3"/>
  <c r="H517" i="17"/>
  <c r="H517" i="3"/>
  <c r="H238" i="17"/>
  <c r="H238" i="3"/>
  <c r="H902" i="17"/>
  <c r="H902" i="3"/>
  <c r="H896" i="17"/>
  <c r="H896" i="3"/>
  <c r="H151" i="17"/>
  <c r="H151" i="3"/>
  <c r="H246" i="17"/>
  <c r="H246" i="3"/>
  <c r="H81" i="17"/>
  <c r="H81" i="3"/>
  <c r="H697" i="17"/>
  <c r="H697" i="3"/>
  <c r="H767" i="17"/>
  <c r="H767" i="3"/>
  <c r="H494" i="17"/>
  <c r="H494" i="3"/>
  <c r="H453" i="17"/>
  <c r="H453" i="3"/>
  <c r="H411" i="17"/>
  <c r="H411" i="3"/>
  <c r="H931" i="17"/>
  <c r="H931" i="3"/>
  <c r="H156" i="17"/>
  <c r="H156" i="3"/>
  <c r="H834" i="17"/>
  <c r="H834" i="3"/>
  <c r="H793" i="17"/>
  <c r="H793" i="3"/>
  <c r="H833" i="17"/>
  <c r="H833" i="3"/>
  <c r="H647" i="17"/>
  <c r="H647" i="3"/>
  <c r="H578" i="17"/>
  <c r="H578" i="3"/>
  <c r="H661" i="17"/>
  <c r="H661" i="3"/>
  <c r="H97" i="17"/>
  <c r="H97" i="3"/>
  <c r="H906" i="17"/>
  <c r="H906" i="3"/>
  <c r="H668" i="17"/>
  <c r="H668" i="3"/>
  <c r="H387" i="17"/>
  <c r="H387" i="3"/>
  <c r="H550" i="17"/>
  <c r="H550" i="3"/>
  <c r="H743" i="17"/>
  <c r="H743" i="3"/>
  <c r="H679" i="17"/>
  <c r="H679" i="3"/>
  <c r="H760" i="17"/>
  <c r="H760" i="3"/>
  <c r="H507" i="17"/>
  <c r="H507" i="3"/>
  <c r="H969" i="17"/>
  <c r="H969" i="3"/>
  <c r="H918" i="17"/>
  <c r="H918" i="3"/>
  <c r="H957" i="17"/>
  <c r="H957" i="3"/>
  <c r="H920" i="17"/>
  <c r="H920" i="3"/>
  <c r="H945" i="17"/>
  <c r="H945" i="3"/>
  <c r="H532" i="17"/>
  <c r="H532" i="3"/>
  <c r="H573" i="17"/>
  <c r="H573" i="3"/>
  <c r="H121" i="17"/>
  <c r="H121" i="3"/>
  <c r="H432" i="17"/>
  <c r="H432" i="3"/>
  <c r="H849" i="17"/>
  <c r="H849" i="3"/>
  <c r="H875" i="17"/>
  <c r="H875" i="3"/>
  <c r="H775" i="17"/>
  <c r="H775" i="3"/>
  <c r="H184" i="17"/>
  <c r="H184" i="3"/>
  <c r="H14" i="17"/>
  <c r="H14" i="3"/>
  <c r="H535" i="17"/>
  <c r="H535" i="3"/>
  <c r="H343" i="17"/>
  <c r="H343" i="3"/>
  <c r="H229" i="17"/>
  <c r="H229" i="3"/>
  <c r="H900" i="17"/>
  <c r="H900" i="3"/>
  <c r="H47" i="17"/>
  <c r="H47" i="3"/>
  <c r="H836" i="17"/>
  <c r="H836" i="3"/>
  <c r="H231" i="17"/>
  <c r="H231" i="3"/>
  <c r="H152" i="17"/>
  <c r="H152" i="3"/>
  <c r="H768" i="17"/>
  <c r="H768" i="3"/>
  <c r="H378" i="17"/>
  <c r="H378" i="3"/>
  <c r="H583" i="17"/>
  <c r="H583" i="3"/>
  <c r="H430" i="17"/>
  <c r="H430" i="3"/>
  <c r="H672" i="17"/>
  <c r="H672" i="3"/>
  <c r="H676" i="17"/>
  <c r="H676" i="3"/>
  <c r="H297" i="17"/>
  <c r="H297" i="3"/>
  <c r="H774" i="17"/>
  <c r="H774" i="3"/>
  <c r="H491" i="17"/>
  <c r="H491" i="3"/>
  <c r="H273" i="17"/>
  <c r="H273" i="3"/>
  <c r="H624" i="17"/>
  <c r="H624" i="3"/>
  <c r="H171" i="17"/>
  <c r="H171" i="3"/>
  <c r="H828" i="17"/>
  <c r="H828" i="3"/>
  <c r="H607" i="17"/>
  <c r="H607" i="3"/>
  <c r="H557" i="17"/>
  <c r="H557" i="3"/>
  <c r="H18" i="17"/>
  <c r="H18" i="3"/>
  <c r="H619" i="17"/>
  <c r="H619" i="3"/>
  <c r="H94" i="17"/>
  <c r="H94" i="3"/>
  <c r="H445" i="17"/>
  <c r="H445" i="3"/>
  <c r="H899" i="17"/>
  <c r="H899" i="3"/>
  <c r="H154" i="17"/>
  <c r="H154" i="3"/>
  <c r="H560" i="17"/>
  <c r="H560" i="3"/>
  <c r="H597" i="17"/>
  <c r="H597" i="3"/>
  <c r="H587" i="17"/>
  <c r="H587" i="3"/>
  <c r="H104" i="17"/>
  <c r="H104" i="3"/>
  <c r="H728" i="17"/>
  <c r="H728" i="3"/>
  <c r="H884" i="17"/>
  <c r="H884" i="3"/>
  <c r="H754" i="17"/>
  <c r="H754" i="3"/>
  <c r="H433" i="17"/>
  <c r="H433" i="3"/>
  <c r="H298" i="17"/>
  <c r="H298" i="3"/>
  <c r="H271" i="17"/>
  <c r="H271" i="3"/>
  <c r="H83" i="17"/>
  <c r="H83" i="3"/>
  <c r="H70" i="17"/>
  <c r="H70" i="3"/>
  <c r="H674" i="17"/>
  <c r="H674" i="3"/>
  <c r="H309" i="17"/>
  <c r="H309" i="3"/>
  <c r="H473" i="17"/>
  <c r="H473" i="3"/>
  <c r="H904" i="17"/>
  <c r="H904" i="3"/>
  <c r="H172" i="17"/>
  <c r="H172" i="3"/>
  <c r="H89" i="17"/>
  <c r="H89" i="3"/>
  <c r="H527" i="17"/>
  <c r="H527" i="3"/>
  <c r="H401" i="17"/>
  <c r="H401" i="3"/>
  <c r="H788" i="17"/>
  <c r="H788" i="3"/>
  <c r="H78" i="17"/>
  <c r="H78" i="3"/>
  <c r="H23" i="17"/>
  <c r="H23" i="3"/>
  <c r="H929" i="17"/>
  <c r="H929" i="3"/>
  <c r="H614" i="17"/>
  <c r="H614" i="3"/>
  <c r="H410" i="17"/>
  <c r="H410" i="3"/>
  <c r="H388" i="17"/>
  <c r="H388" i="3"/>
  <c r="H450" i="17"/>
  <c r="H450" i="3"/>
  <c r="H315" i="17"/>
  <c r="H315" i="3"/>
  <c r="H182" i="17"/>
  <c r="H182" i="3"/>
  <c r="H765" i="17"/>
  <c r="H765" i="3"/>
  <c r="H53" i="17"/>
  <c r="H53" i="3"/>
  <c r="H50" i="17"/>
  <c r="H50" i="3"/>
  <c r="H966" i="17"/>
  <c r="H966" i="3"/>
  <c r="H717" i="17"/>
  <c r="H717" i="3"/>
  <c r="H427" i="17"/>
  <c r="H427" i="3"/>
  <c r="H639" i="17"/>
  <c r="H639" i="3"/>
  <c r="H854" i="17"/>
  <c r="H854" i="3"/>
  <c r="H718" i="17"/>
  <c r="H718" i="3"/>
  <c r="H905" i="17"/>
  <c r="H905" i="3"/>
  <c r="H771" i="17"/>
  <c r="H771" i="3"/>
  <c r="H908" i="17"/>
  <c r="H908" i="3"/>
  <c r="H32" i="17"/>
  <c r="H32" i="3"/>
  <c r="H594" i="17"/>
  <c r="H594" i="3"/>
  <c r="H530" i="17"/>
  <c r="H530" i="3"/>
  <c r="H978" i="17"/>
  <c r="H978" i="3"/>
  <c r="H447" i="17"/>
  <c r="H447" i="3"/>
  <c r="H119" i="17"/>
  <c r="H119" i="3"/>
  <c r="H523" i="17"/>
  <c r="H523" i="3"/>
  <c r="H287" i="17"/>
  <c r="H287" i="3"/>
  <c r="H142" i="17"/>
  <c r="H142" i="3"/>
  <c r="H210" i="17"/>
  <c r="H210" i="3"/>
  <c r="H522" i="17"/>
  <c r="H522" i="3"/>
  <c r="H811" i="17"/>
  <c r="H811" i="3"/>
  <c r="H37" i="17"/>
  <c r="H37" i="3"/>
  <c r="H141" i="17"/>
  <c r="H141" i="3"/>
  <c r="H222" i="17"/>
  <c r="H222" i="3"/>
  <c r="H758" i="17"/>
  <c r="H758" i="3"/>
  <c r="H715" i="17"/>
  <c r="H715" i="3"/>
  <c r="H205" i="17"/>
  <c r="H205" i="3"/>
  <c r="H132" i="17"/>
  <c r="H132" i="3"/>
  <c r="H611" i="17"/>
  <c r="H611" i="3"/>
  <c r="H636" i="17"/>
  <c r="H636" i="3"/>
  <c r="H159" i="17"/>
  <c r="H159" i="3"/>
  <c r="H232" i="17"/>
  <c r="H232" i="3"/>
  <c r="H384" i="17"/>
  <c r="H384" i="3"/>
  <c r="H880" i="17"/>
  <c r="H880" i="3"/>
  <c r="H860" i="17"/>
  <c r="H860" i="3"/>
  <c r="H930" i="17"/>
  <c r="H930" i="3"/>
  <c r="H95" i="17"/>
  <c r="H95" i="3"/>
  <c r="H798" i="17"/>
  <c r="H798" i="3"/>
  <c r="H251" i="17"/>
  <c r="H251" i="3"/>
  <c r="H782" i="17"/>
  <c r="H782" i="3"/>
  <c r="H556" i="17"/>
  <c r="H556" i="3"/>
  <c r="H681" i="17"/>
  <c r="H681" i="3"/>
  <c r="H392" i="17"/>
  <c r="H392" i="3"/>
  <c r="H992" i="17"/>
  <c r="H992" i="3"/>
  <c r="H864" i="17"/>
  <c r="H864" i="3"/>
  <c r="H694" i="17"/>
  <c r="H694" i="3"/>
  <c r="H197" i="17"/>
  <c r="H197" i="3"/>
  <c r="H826" i="17"/>
  <c r="H826" i="3"/>
  <c r="H627" i="17"/>
  <c r="H627" i="3"/>
  <c r="H349" i="17"/>
  <c r="H349" i="3"/>
  <c r="H799" i="17"/>
  <c r="H799" i="3"/>
  <c r="H240" i="17"/>
  <c r="H240" i="3"/>
  <c r="H914" i="17"/>
  <c r="H914" i="3"/>
  <c r="H669" i="17"/>
  <c r="H669" i="3"/>
  <c r="H399" i="17"/>
  <c r="H399" i="3"/>
  <c r="H582" i="17"/>
  <c r="H582" i="3"/>
  <c r="H883" i="17"/>
  <c r="H883" i="3"/>
  <c r="H280" i="17"/>
  <c r="H280" i="3"/>
  <c r="H340" i="17"/>
  <c r="H340" i="3"/>
  <c r="H621" i="17"/>
  <c r="H621" i="3"/>
  <c r="H605" i="17"/>
  <c r="H605" i="3"/>
  <c r="H167" i="17"/>
  <c r="H167" i="3"/>
  <c r="H817" i="17"/>
  <c r="H817" i="3"/>
  <c r="H196" i="17"/>
  <c r="H196" i="3"/>
  <c r="H112" i="17"/>
  <c r="H112" i="3"/>
  <c r="H266" i="17"/>
  <c r="H266" i="3"/>
  <c r="H516" i="17"/>
  <c r="H516" i="3"/>
  <c r="H176" i="17"/>
  <c r="H176" i="3"/>
  <c r="H981" i="17"/>
  <c r="H981" i="3"/>
  <c r="H601" i="17"/>
  <c r="H601" i="3"/>
  <c r="H46" i="17"/>
  <c r="H46" i="3"/>
  <c r="H181" i="17"/>
  <c r="H181" i="3"/>
  <c r="H657" i="17"/>
  <c r="H657" i="3"/>
  <c r="H267" i="17"/>
  <c r="H267" i="3"/>
  <c r="H710" i="17"/>
  <c r="H710" i="3"/>
  <c r="H579" i="17"/>
  <c r="H579" i="3"/>
  <c r="H606" i="17"/>
  <c r="H606" i="3"/>
  <c r="H958" i="17"/>
  <c r="H958" i="3"/>
  <c r="H630" i="17"/>
  <c r="H630" i="3"/>
  <c r="H577" i="17"/>
  <c r="H577" i="3"/>
  <c r="H713" i="17"/>
  <c r="H713" i="3"/>
  <c r="H649" i="17"/>
  <c r="H649" i="3"/>
  <c r="H203" i="17"/>
  <c r="H203" i="3"/>
  <c r="H892" i="17"/>
  <c r="H892" i="3"/>
  <c r="H842" i="17"/>
  <c r="H842" i="3"/>
  <c r="H928" i="17"/>
  <c r="H928" i="3"/>
  <c r="H339" i="17"/>
  <c r="H339" i="3"/>
  <c r="H612" i="17"/>
  <c r="H612" i="3"/>
  <c r="H608" i="17"/>
  <c r="H608" i="3"/>
  <c r="H537" i="17"/>
  <c r="H537" i="3"/>
  <c r="H166" i="17"/>
  <c r="H166" i="3"/>
  <c r="H59" i="17"/>
  <c r="H59" i="3"/>
  <c r="H223" i="17"/>
  <c r="H223" i="3"/>
  <c r="H414" i="17"/>
  <c r="H414" i="3"/>
  <c r="H257" i="17"/>
  <c r="H257" i="3"/>
  <c r="H544" i="17"/>
  <c r="H544" i="3"/>
  <c r="H478" i="17"/>
  <c r="H478" i="3"/>
  <c r="H36" i="17"/>
  <c r="H36" i="3"/>
  <c r="H105" i="17"/>
  <c r="H105" i="3"/>
  <c r="H428" i="17"/>
  <c r="H428" i="3"/>
  <c r="H369" i="17"/>
  <c r="H369" i="3"/>
  <c r="H558" i="17"/>
  <c r="H558" i="3"/>
  <c r="H1005" i="17"/>
  <c r="H45" i="18" s="1"/>
  <c r="H1005" i="3"/>
  <c r="H61" i="18" s="1"/>
  <c r="H116" i="17"/>
  <c r="H116" i="3"/>
  <c r="H129" i="17"/>
  <c r="H129" i="3"/>
  <c r="H41" i="17"/>
  <c r="H41" i="3"/>
  <c r="H650" i="17"/>
  <c r="H650" i="3"/>
  <c r="H800" i="17"/>
  <c r="H800" i="3"/>
  <c r="H968" i="17"/>
  <c r="H968" i="3"/>
  <c r="H12" i="17"/>
  <c r="H41" i="18" s="1"/>
  <c r="H12" i="3"/>
  <c r="H57" i="18" s="1"/>
  <c r="H199" i="17"/>
  <c r="H199" i="3"/>
  <c r="H763" i="17"/>
  <c r="H763" i="3"/>
  <c r="H802" i="17"/>
  <c r="H802" i="3"/>
  <c r="H318" i="17"/>
  <c r="H318" i="3"/>
  <c r="H534" i="17"/>
  <c r="H534" i="3"/>
  <c r="H342" i="17"/>
  <c r="H342" i="3"/>
  <c r="H807" i="17"/>
  <c r="H807" i="3"/>
  <c r="H738" i="17"/>
  <c r="H738" i="3"/>
  <c r="H806" i="17"/>
  <c r="H806" i="3"/>
  <c r="H178" i="17"/>
  <c r="H178" i="3"/>
  <c r="H887" i="17"/>
  <c r="H887" i="3"/>
  <c r="H641" i="17"/>
  <c r="H641" i="3"/>
  <c r="H785" i="17"/>
  <c r="H785" i="3"/>
  <c r="H256" i="17"/>
  <c r="H256" i="3"/>
  <c r="H418" i="17"/>
  <c r="H418" i="3"/>
  <c r="H947" i="17"/>
  <c r="H947" i="3"/>
  <c r="H311" i="17"/>
  <c r="H311" i="3"/>
  <c r="H101" i="17"/>
  <c r="H101" i="3"/>
  <c r="H766" i="17"/>
  <c r="H766" i="3"/>
  <c r="H837" i="17"/>
  <c r="H837" i="3"/>
  <c r="H145" i="17"/>
  <c r="H145" i="3"/>
  <c r="H73" i="17"/>
  <c r="H73" i="3"/>
  <c r="H873" i="17"/>
  <c r="H873" i="3"/>
  <c r="H610" i="17"/>
  <c r="H610" i="3"/>
  <c r="H344" i="17"/>
  <c r="H344" i="3"/>
  <c r="H92" i="17"/>
  <c r="H92" i="3"/>
  <c r="H148" i="17"/>
  <c r="H148" i="3"/>
  <c r="H365" i="17"/>
  <c r="H365" i="3"/>
  <c r="H548" i="17"/>
  <c r="H548" i="3"/>
  <c r="H402" i="17"/>
  <c r="H402" i="3"/>
  <c r="H696" i="17"/>
  <c r="H696" i="3"/>
  <c r="H462" i="17"/>
  <c r="H462" i="3"/>
  <c r="H888" i="17"/>
  <c r="H888" i="3"/>
  <c r="H149" i="17"/>
  <c r="H149" i="3"/>
  <c r="H631" i="17"/>
  <c r="H631" i="3"/>
  <c r="H490" i="17"/>
  <c r="H490" i="3"/>
  <c r="H720" i="17"/>
  <c r="H720" i="3"/>
  <c r="H139" i="17"/>
  <c r="H139" i="3"/>
  <c r="H531" i="17"/>
  <c r="H531" i="3"/>
  <c r="H924" i="17"/>
  <c r="H924" i="3"/>
  <c r="H408" i="17"/>
  <c r="H408" i="3"/>
  <c r="H878" i="17"/>
  <c r="H878" i="3"/>
  <c r="H390" i="17"/>
  <c r="H390" i="3"/>
  <c r="H206" i="17"/>
  <c r="H206" i="3"/>
  <c r="H616" i="17"/>
  <c r="H616" i="3"/>
  <c r="H27" i="17"/>
  <c r="H27" i="3"/>
  <c r="H983" i="17"/>
  <c r="H983" i="3"/>
  <c r="H187" i="17"/>
  <c r="H187" i="3"/>
  <c r="H519" i="17"/>
  <c r="H519" i="3"/>
  <c r="H935" i="17"/>
  <c r="H935" i="3"/>
  <c r="H986" i="17"/>
  <c r="H986" i="3"/>
  <c r="H242" i="17"/>
  <c r="H242" i="3"/>
  <c r="H168" i="17"/>
  <c r="H168" i="3"/>
  <c r="H790" i="17"/>
  <c r="H790" i="3"/>
  <c r="H897" i="17"/>
  <c r="H897" i="3"/>
  <c r="H153" i="17"/>
  <c r="H153" i="3"/>
  <c r="H704" i="17"/>
  <c r="H704" i="3"/>
  <c r="H822" i="17"/>
  <c r="H822" i="3"/>
  <c r="H11" i="17"/>
  <c r="H11" i="3"/>
  <c r="H56" i="18" s="1"/>
  <c r="H840" i="17"/>
  <c r="H840" i="3"/>
  <c r="H586" i="17"/>
  <c r="H586" i="3"/>
  <c r="H409" i="17"/>
  <c r="H409" i="3"/>
  <c r="H542" i="17"/>
  <c r="H542" i="3"/>
  <c r="H380" i="17"/>
  <c r="H380" i="3"/>
  <c r="H66" i="17"/>
  <c r="H66" i="3"/>
  <c r="H626" i="17"/>
  <c r="H626" i="3"/>
  <c r="H320" i="17"/>
  <c r="H320" i="3"/>
  <c r="H1000" i="17"/>
  <c r="H1000" i="3"/>
  <c r="H326" i="17"/>
  <c r="H326" i="3"/>
  <c r="H642" i="17"/>
  <c r="H642" i="3"/>
  <c r="H599" i="17"/>
  <c r="H599" i="3"/>
  <c r="H742" i="17"/>
  <c r="H742" i="3"/>
  <c r="H662" i="17"/>
  <c r="H662" i="3"/>
  <c r="H625" i="17"/>
  <c r="H625" i="3"/>
  <c r="H753" i="17"/>
  <c r="H753" i="3"/>
  <c r="H541" i="17"/>
  <c r="H541" i="3"/>
  <c r="H131" i="17"/>
  <c r="H131" i="3"/>
  <c r="H391" i="17"/>
  <c r="H391" i="3"/>
  <c r="H278" i="17"/>
  <c r="H278" i="3"/>
  <c r="H971" i="17"/>
  <c r="H971" i="3"/>
  <c r="H824" i="17"/>
  <c r="H824" i="3"/>
  <c r="H797" i="17"/>
  <c r="H797" i="3"/>
  <c r="H451" i="17"/>
  <c r="H451" i="3"/>
  <c r="H460" i="17"/>
  <c r="H460" i="3"/>
  <c r="H213" i="17"/>
  <c r="H213" i="3"/>
  <c r="H465" i="17"/>
  <c r="H465" i="3"/>
  <c r="H615" i="17"/>
  <c r="H615" i="3"/>
  <c r="H237" i="17"/>
  <c r="H237" i="3"/>
  <c r="H224" i="17"/>
  <c r="H224" i="3"/>
  <c r="H917" i="17"/>
  <c r="H917" i="3"/>
  <c r="H512" i="17"/>
  <c r="H512" i="3"/>
  <c r="H189" i="17"/>
  <c r="H189" i="3"/>
  <c r="H593" i="17"/>
  <c r="H593" i="3"/>
  <c r="H675" i="17"/>
  <c r="H675" i="3"/>
  <c r="H434" i="17"/>
  <c r="H434" i="3"/>
  <c r="H729" i="17"/>
  <c r="H729" i="3"/>
  <c r="H252" i="17"/>
  <c r="H252" i="3"/>
  <c r="H440" i="17"/>
  <c r="H440" i="3"/>
  <c r="H553" i="17"/>
  <c r="H553" i="3"/>
  <c r="H21" i="17"/>
  <c r="H21" i="3"/>
  <c r="H514" i="17"/>
  <c r="H514" i="3"/>
  <c r="H317" i="17"/>
  <c r="H317" i="3"/>
  <c r="H698" i="17"/>
  <c r="H698" i="3"/>
  <c r="H518" i="17"/>
  <c r="H518" i="3"/>
  <c r="H695" i="17"/>
  <c r="H695" i="3"/>
  <c r="H666" i="17"/>
  <c r="H666" i="3"/>
  <c r="H244" i="17"/>
  <c r="H244" i="3"/>
  <c r="H64" i="17"/>
  <c r="H64" i="3"/>
  <c r="H835" i="17"/>
  <c r="H835" i="3"/>
  <c r="H791" i="17"/>
  <c r="H791" i="3"/>
  <c r="H683" i="17"/>
  <c r="H683" i="3"/>
  <c r="H677" i="17"/>
  <c r="H677" i="3"/>
  <c r="H948" i="17"/>
  <c r="H948" i="3"/>
  <c r="H740" i="17"/>
  <c r="H740" i="3"/>
  <c r="H863" i="17"/>
  <c r="H863" i="3"/>
  <c r="H1008" i="17"/>
  <c r="H48" i="18" s="1"/>
  <c r="H1008" i="3"/>
  <c r="H352" i="17"/>
  <c r="H352" i="3"/>
  <c r="H529" i="17"/>
  <c r="H529" i="3"/>
  <c r="H212" i="17"/>
  <c r="H212" i="3"/>
  <c r="H613" i="17"/>
  <c r="H613" i="3"/>
  <c r="H400" i="17"/>
  <c r="H400" i="3"/>
  <c r="H510" i="17"/>
  <c r="H510" i="3"/>
  <c r="H871" i="17"/>
  <c r="H871" i="3"/>
  <c r="H769" i="17"/>
  <c r="H769" i="3"/>
  <c r="H28" i="17"/>
  <c r="H28" i="3"/>
  <c r="H868" i="17"/>
  <c r="H868" i="3"/>
  <c r="H777" i="17"/>
  <c r="H777" i="3"/>
  <c r="H866" i="17"/>
  <c r="H866" i="3"/>
  <c r="H356" i="17"/>
  <c r="H356" i="3"/>
  <c r="H260" i="17"/>
  <c r="H260" i="3"/>
  <c r="H43" i="17"/>
  <c r="H43" i="3"/>
  <c r="H503" i="17"/>
  <c r="H503" i="3"/>
  <c r="H337" i="17"/>
  <c r="H337" i="3"/>
  <c r="H480" i="17"/>
  <c r="H480" i="3"/>
  <c r="H734" i="17"/>
  <c r="H734" i="3"/>
  <c r="H479" i="17"/>
  <c r="H479" i="3"/>
  <c r="H976" i="17"/>
  <c r="H976" i="3"/>
  <c r="H795" i="17"/>
  <c r="H795" i="3"/>
  <c r="H898" i="17"/>
  <c r="H898" i="3"/>
  <c r="H598" i="17"/>
  <c r="H598" i="3"/>
  <c r="H169" i="17"/>
  <c r="H169" i="3"/>
  <c r="H703" i="17"/>
  <c r="H703" i="3"/>
  <c r="H117" i="17"/>
  <c r="H117" i="3"/>
  <c r="H705" i="17"/>
  <c r="H705" i="3"/>
  <c r="H469" i="17"/>
  <c r="H469" i="3"/>
  <c r="H885" i="17"/>
  <c r="H885" i="3"/>
  <c r="H76" i="17"/>
  <c r="H76" i="3"/>
  <c r="H572" i="17"/>
  <c r="H572" i="3"/>
  <c r="H588" i="17"/>
  <c r="H588" i="3"/>
  <c r="H449" i="17"/>
  <c r="H449" i="3"/>
  <c r="H330" i="17"/>
  <c r="H330" i="3"/>
  <c r="H191" i="17"/>
  <c r="H191" i="3"/>
  <c r="H688" i="17"/>
  <c r="H688" i="3"/>
  <c r="H815" i="17"/>
  <c r="H815" i="3"/>
  <c r="H984" i="17"/>
  <c r="H984" i="3"/>
  <c r="H926" i="17"/>
  <c r="H926" i="3"/>
  <c r="H730" i="17"/>
  <c r="H730" i="3"/>
  <c r="H959" i="17"/>
  <c r="H959" i="3"/>
  <c r="H192" i="17"/>
  <c r="H192" i="3"/>
  <c r="H306" i="17"/>
  <c r="H306" i="3"/>
  <c r="H108" i="17"/>
  <c r="H108" i="3"/>
  <c r="H552" i="17"/>
  <c r="H552" i="3"/>
  <c r="H324" i="17"/>
  <c r="H324" i="3"/>
  <c r="H953" i="17"/>
  <c r="H953" i="3"/>
  <c r="H322" i="17"/>
  <c r="H322" i="3"/>
  <c r="H903" i="17"/>
  <c r="H903" i="3"/>
  <c r="H809" i="17"/>
  <c r="H809" i="3"/>
  <c r="H846" i="17"/>
  <c r="H846" i="3"/>
  <c r="H161" i="17"/>
  <c r="H161" i="3"/>
  <c r="H137" i="17"/>
  <c r="H137" i="3"/>
  <c r="H249" i="17"/>
  <c r="H249" i="3"/>
  <c r="H852" i="17"/>
  <c r="H852" i="3"/>
  <c r="H701" i="17"/>
  <c r="H701" i="3"/>
  <c r="H565" i="17"/>
  <c r="H565" i="3"/>
  <c r="H270" i="17"/>
  <c r="H270" i="3"/>
  <c r="H307" i="17"/>
  <c r="H307" i="3"/>
  <c r="H303" i="17"/>
  <c r="H303" i="3"/>
  <c r="H398" i="17"/>
  <c r="H398" i="3"/>
  <c r="H173" i="17"/>
  <c r="H173" i="3"/>
  <c r="H910" i="17"/>
  <c r="H910" i="3"/>
  <c r="H993" i="17"/>
  <c r="H993" i="3"/>
  <c r="H714" i="17"/>
  <c r="H714" i="3"/>
  <c r="H218" i="17"/>
  <c r="H218" i="3"/>
  <c r="H979" i="17"/>
  <c r="H979" i="3"/>
  <c r="H216" i="17"/>
  <c r="H216" i="3"/>
  <c r="H230" i="17"/>
  <c r="H230" i="3"/>
  <c r="H136" i="17"/>
  <c r="H136" i="3"/>
  <c r="H685" i="17"/>
  <c r="H685" i="3"/>
  <c r="H313" i="17"/>
  <c r="H313" i="3"/>
  <c r="H348" i="17"/>
  <c r="H348" i="3"/>
  <c r="H889" i="17"/>
  <c r="H889" i="3"/>
  <c r="H461" i="17"/>
  <c r="H461" i="3"/>
  <c r="H111" i="17"/>
  <c r="H111" i="3"/>
  <c r="H458" i="17"/>
  <c r="H458" i="3"/>
  <c r="H778" i="17"/>
  <c r="H778" i="3"/>
  <c r="H913" i="17"/>
  <c r="H913" i="3"/>
  <c r="H682" i="17"/>
  <c r="H682" i="3"/>
  <c r="H61" i="17"/>
  <c r="H61" i="3"/>
  <c r="H208" i="17"/>
  <c r="H208" i="3"/>
  <c r="H845" i="17"/>
  <c r="H845" i="3"/>
  <c r="H215" i="17"/>
  <c r="H215" i="3"/>
  <c r="H368" i="17"/>
  <c r="H368" i="3"/>
  <c r="H221" i="17"/>
  <c r="H221" i="3"/>
  <c r="H716" i="17"/>
  <c r="H716" i="3"/>
  <c r="H468" i="17"/>
  <c r="H468" i="3"/>
  <c r="H922" i="17"/>
  <c r="H922" i="3"/>
  <c r="H79" i="17"/>
  <c r="H79" i="3"/>
  <c r="H663" i="17"/>
  <c r="H663" i="3"/>
  <c r="H282" i="17"/>
  <c r="H282" i="3"/>
  <c r="H406" i="17"/>
  <c r="H406" i="3"/>
  <c r="H258" i="17"/>
  <c r="H258" i="3"/>
  <c r="H894" i="17"/>
  <c r="H894" i="3"/>
  <c r="H941" i="17"/>
  <c r="H941" i="3"/>
  <c r="H24" i="17"/>
  <c r="H24" i="3"/>
  <c r="H628" i="17"/>
  <c r="H628" i="3"/>
  <c r="H202" i="17"/>
  <c r="H202" i="3"/>
  <c r="H16" i="17"/>
  <c r="H16" i="3"/>
  <c r="H633" i="17"/>
  <c r="H633" i="3"/>
  <c r="H862" i="17"/>
  <c r="H862" i="3"/>
  <c r="H940" i="17"/>
  <c r="H940" i="3"/>
  <c r="H975" i="17"/>
  <c r="H975" i="3"/>
  <c r="H932" i="17"/>
  <c r="H932" i="3"/>
  <c r="H407" i="17"/>
  <c r="H407" i="3"/>
  <c r="H444" i="17"/>
  <c r="H444" i="3"/>
  <c r="H805" i="17"/>
  <c r="H805" i="3"/>
  <c r="H115" i="17"/>
  <c r="H115" i="3"/>
  <c r="H998" i="17"/>
  <c r="H998" i="3"/>
  <c r="H382" i="17"/>
  <c r="H382" i="3"/>
  <c r="H353" i="17"/>
  <c r="H353" i="3"/>
  <c r="H288" i="17"/>
  <c r="H288" i="3"/>
  <c r="H643" i="17"/>
  <c r="H643" i="3"/>
  <c r="H513" i="17"/>
  <c r="H513" i="3"/>
  <c r="H347" i="17"/>
  <c r="H347" i="3"/>
  <c r="H254" i="17"/>
  <c r="H254" i="3"/>
  <c r="H722" i="17"/>
  <c r="H722" i="3"/>
  <c r="H921" i="17"/>
  <c r="H921" i="3"/>
  <c r="H128" i="17"/>
  <c r="H128" i="3"/>
  <c r="H699" i="17"/>
  <c r="H699" i="3"/>
  <c r="H973" i="17"/>
  <c r="H973" i="3"/>
  <c r="H120" i="17"/>
  <c r="H120" i="3"/>
  <c r="H504" i="17"/>
  <c r="H504" i="3"/>
  <c r="H784" i="17"/>
  <c r="H784" i="3"/>
  <c r="H404" i="17"/>
  <c r="H404" i="3"/>
  <c r="H87" i="17"/>
  <c r="H87" i="3"/>
  <c r="H482" i="17"/>
  <c r="H482" i="3"/>
  <c r="H719" i="17"/>
  <c r="H719" i="3"/>
  <c r="H654" i="17"/>
  <c r="H654" i="3"/>
  <c r="H304" i="17"/>
  <c r="H304" i="3"/>
  <c r="H988" i="17"/>
  <c r="H988" i="3"/>
  <c r="H525" i="17"/>
  <c r="H525" i="3"/>
  <c r="H71" i="17"/>
  <c r="H71" i="3"/>
  <c r="H965" i="17"/>
  <c r="H965" i="3"/>
  <c r="H198" i="17"/>
  <c r="H198" i="3"/>
  <c r="H502" i="17"/>
  <c r="H502" i="3"/>
  <c r="H107" i="17"/>
  <c r="H107" i="3"/>
  <c r="H890" i="17"/>
  <c r="H890" i="3"/>
  <c r="H475" i="17"/>
  <c r="H475" i="3"/>
  <c r="H995" i="17"/>
  <c r="H995" i="3"/>
  <c r="H437" i="17"/>
  <c r="H437" i="3"/>
  <c r="H977" i="17"/>
  <c r="H977" i="3"/>
  <c r="H547" i="17"/>
  <c r="H547" i="3"/>
  <c r="H749" i="17"/>
  <c r="H749" i="3"/>
  <c r="H736" i="17"/>
  <c r="H736" i="3"/>
  <c r="H786" i="17"/>
  <c r="H786" i="3"/>
  <c r="H546" i="17"/>
  <c r="H546" i="3"/>
  <c r="H100" i="17"/>
  <c r="H100" i="3"/>
  <c r="H670" i="17"/>
  <c r="H670" i="3"/>
  <c r="H996" i="17"/>
  <c r="H996" i="3"/>
  <c r="H732" i="17"/>
  <c r="H732" i="3"/>
  <c r="H39" i="17"/>
  <c r="H39" i="3"/>
  <c r="H481" i="17"/>
  <c r="H481" i="3"/>
  <c r="H700" i="17"/>
  <c r="H700" i="3"/>
  <c r="H220" i="17"/>
  <c r="H220" i="3"/>
  <c r="H982" i="17"/>
  <c r="H982" i="3"/>
  <c r="H844" i="17"/>
  <c r="H844" i="3"/>
  <c r="H796" i="17"/>
  <c r="H796" i="3"/>
  <c r="H540" i="17"/>
  <c r="H540" i="3"/>
  <c r="H366" i="17"/>
  <c r="H366" i="3"/>
  <c r="H160" i="17"/>
  <c r="H160" i="3"/>
  <c r="H165" i="17"/>
  <c r="H165" i="3"/>
  <c r="H746" i="17"/>
  <c r="H746" i="3"/>
  <c r="H709" i="17"/>
  <c r="H709" i="3"/>
  <c r="H431" i="17"/>
  <c r="H431" i="3"/>
  <c r="H243" i="17"/>
  <c r="H243" i="3"/>
  <c r="H341" i="17"/>
  <c r="H341" i="3"/>
  <c r="H812" i="17"/>
  <c r="H812" i="3"/>
  <c r="H536" i="17"/>
  <c r="H536" i="3"/>
  <c r="H708" i="17"/>
  <c r="H708" i="3"/>
  <c r="H163" i="17"/>
  <c r="H163" i="3"/>
  <c r="H67" i="17"/>
  <c r="H67" i="3"/>
  <c r="H589" i="17"/>
  <c r="H589" i="3"/>
  <c r="H262" i="17"/>
  <c r="H262" i="3"/>
  <c r="H334" i="17"/>
  <c r="H334" i="3"/>
  <c r="H851" i="17"/>
  <c r="H851" i="3"/>
  <c r="H265" i="17"/>
  <c r="H265" i="3"/>
  <c r="H106" i="17"/>
  <c r="H106" i="3"/>
  <c r="H52" i="17"/>
  <c r="H52" i="3"/>
  <c r="H686" i="17"/>
  <c r="H686" i="3"/>
  <c r="H659" i="17"/>
  <c r="H659" i="3"/>
  <c r="H989" i="17"/>
  <c r="H989" i="3"/>
  <c r="H316" i="17"/>
  <c r="H316" i="3"/>
  <c r="H555" i="17"/>
  <c r="H555" i="3"/>
  <c r="H987" i="17"/>
  <c r="H987" i="3"/>
  <c r="H526" i="17"/>
  <c r="H526" i="3"/>
  <c r="H755" i="17"/>
  <c r="H755" i="3"/>
  <c r="H985" i="17"/>
  <c r="H985" i="3"/>
  <c r="H629" i="17"/>
  <c r="H629" i="3"/>
  <c r="H294" i="17"/>
  <c r="H294" i="3"/>
  <c r="H741" i="17"/>
  <c r="H741" i="3"/>
  <c r="H652" i="17"/>
  <c r="H652" i="3"/>
  <c r="H77" i="17"/>
  <c r="H77" i="3"/>
  <c r="H952" i="17"/>
  <c r="H952" i="3"/>
  <c r="H13" i="17"/>
  <c r="H42" i="18" s="1"/>
  <c r="H13" i="3"/>
  <c r="H58" i="18" s="1"/>
  <c r="H923" i="17"/>
  <c r="H923" i="3"/>
  <c r="H363" i="17"/>
  <c r="H363" i="3"/>
  <c r="H829" i="17"/>
  <c r="H829" i="3"/>
  <c r="H417" i="17"/>
  <c r="H417" i="3"/>
  <c r="H570" i="17"/>
  <c r="H570" i="3"/>
  <c r="H707" i="17"/>
  <c r="H707" i="3"/>
  <c r="H201" i="17"/>
  <c r="H201" i="3"/>
  <c r="H386" i="17"/>
  <c r="H386" i="3"/>
  <c r="H327" i="17"/>
  <c r="H327" i="3"/>
  <c r="H336" i="17"/>
  <c r="H336" i="3"/>
  <c r="H60" i="17"/>
  <c r="H60" i="3"/>
  <c r="H323" i="17"/>
  <c r="H323" i="3"/>
  <c r="H617" i="17"/>
  <c r="H617" i="3"/>
  <c r="H331" i="17"/>
  <c r="H331" i="3"/>
  <c r="H515" i="17"/>
  <c r="H515" i="3"/>
  <c r="H794" i="17"/>
  <c r="H794" i="3"/>
  <c r="H925" i="17"/>
  <c r="H925" i="3"/>
  <c r="H581" i="17"/>
  <c r="H581" i="3"/>
  <c r="H689" i="17"/>
  <c r="H689" i="3"/>
  <c r="H293" i="17"/>
  <c r="H293" i="3"/>
  <c r="H124" i="17"/>
  <c r="H124" i="3"/>
  <c r="H381" i="17"/>
  <c r="H381" i="3"/>
  <c r="H239" i="17"/>
  <c r="H239" i="3"/>
  <c r="H506" i="17"/>
  <c r="H506" i="3"/>
  <c r="H146" i="17"/>
  <c r="H146" i="3"/>
  <c r="H739" i="17"/>
  <c r="H739" i="3"/>
  <c r="H850" i="17"/>
  <c r="H850" i="3"/>
  <c r="H358" i="17"/>
  <c r="H358" i="3"/>
  <c r="H96" i="17"/>
  <c r="H96" i="3"/>
  <c r="H964" i="17"/>
  <c r="H964" i="3"/>
  <c r="H351" i="17"/>
  <c r="H351" i="3"/>
  <c r="H752" i="17"/>
  <c r="H752" i="3"/>
  <c r="H421" i="17"/>
  <c r="H421" i="3"/>
  <c r="H559" i="17"/>
  <c r="H559" i="3"/>
  <c r="H354" i="17"/>
  <c r="H354" i="3"/>
  <c r="H122" i="17"/>
  <c r="H122" i="3"/>
  <c r="H195" i="17"/>
  <c r="H195" i="3"/>
  <c r="H376" i="17"/>
  <c r="H376" i="3"/>
  <c r="H55" i="17"/>
  <c r="H55" i="3"/>
  <c r="H25" i="17"/>
  <c r="H25" i="3"/>
  <c r="H604" i="17"/>
  <c r="H604" i="3"/>
  <c r="H459" i="17"/>
  <c r="H459" i="3"/>
  <c r="H483" i="17"/>
  <c r="H483" i="3"/>
  <c r="H452" i="17"/>
  <c r="H452" i="3"/>
  <c r="H10" i="17"/>
  <c r="H39" i="18" s="1"/>
  <c r="H10" i="3"/>
  <c r="H91" i="17"/>
  <c r="H91" i="3"/>
  <c r="H909" i="17"/>
  <c r="H909" i="3"/>
  <c r="H72" i="17"/>
  <c r="H72" i="3"/>
  <c r="H816" i="17"/>
  <c r="H816" i="3"/>
  <c r="H274" i="17"/>
  <c r="H274" i="3"/>
  <c r="H286" i="17"/>
  <c r="H286" i="3"/>
  <c r="H30" i="17"/>
  <c r="H30" i="3"/>
  <c r="H603" i="17"/>
  <c r="H603" i="3"/>
  <c r="H773" i="17"/>
  <c r="H773" i="3"/>
  <c r="H420" i="17"/>
  <c r="H420" i="3"/>
  <c r="H448" i="17"/>
  <c r="H448" i="3"/>
  <c r="H963" i="17"/>
  <c r="H963" i="3"/>
  <c r="H255" i="17"/>
  <c r="H255" i="3"/>
  <c r="H441" i="17"/>
  <c r="H441" i="3"/>
  <c r="H678" i="17"/>
  <c r="H678" i="3"/>
  <c r="H245" i="17"/>
  <c r="H245" i="3"/>
  <c r="H595" i="17"/>
  <c r="H595" i="3"/>
  <c r="H499" i="17"/>
  <c r="H499" i="3"/>
  <c r="H1003" i="17"/>
  <c r="H1003" i="3"/>
  <c r="H33" i="17"/>
  <c r="H33" i="3"/>
  <c r="H731" i="17"/>
  <c r="H731" i="3"/>
  <c r="H787" i="17"/>
  <c r="H787" i="3"/>
  <c r="H214" i="17"/>
  <c r="H214" i="3"/>
  <c r="H533" i="17"/>
  <c r="H533" i="3"/>
  <c r="H90" i="17"/>
  <c r="H90" i="3"/>
  <c r="H911" i="17"/>
  <c r="H911" i="3"/>
  <c r="H882" i="17"/>
  <c r="H882" i="3"/>
  <c r="H477" i="17"/>
  <c r="H477" i="3"/>
  <c r="H644" i="17"/>
  <c r="H644" i="3"/>
  <c r="H98" i="17"/>
  <c r="H98" i="3"/>
  <c r="H275" i="17"/>
  <c r="H275" i="3"/>
  <c r="H591" i="17"/>
  <c r="H591" i="3"/>
  <c r="H301" i="17"/>
  <c r="H301" i="3"/>
  <c r="H35" i="17"/>
  <c r="H35" i="3"/>
  <c r="H292" i="17"/>
  <c r="H292" i="3"/>
  <c r="H528" i="17"/>
  <c r="H528" i="3"/>
  <c r="H283" i="17"/>
  <c r="H283" i="3"/>
  <c r="H496" i="17"/>
  <c r="H496" i="3"/>
  <c r="H157" i="17"/>
  <c r="H157" i="3"/>
  <c r="H360" i="17"/>
  <c r="H360" i="3"/>
  <c r="H74" i="17"/>
  <c r="H74" i="3"/>
  <c r="H901" i="17"/>
  <c r="H901" i="3"/>
  <c r="H248" i="17"/>
  <c r="H248" i="3"/>
  <c r="H980" i="17"/>
  <c r="H980" i="3"/>
  <c r="I10" i="22"/>
  <c r="I30" i="22"/>
  <c r="G23" i="22"/>
  <c r="I138" i="9"/>
  <c r="I526" i="9"/>
  <c r="I807" i="9"/>
  <c r="I33" i="9"/>
  <c r="I104" i="9"/>
  <c r="I137" i="9"/>
  <c r="I548" i="9"/>
  <c r="I711" i="9"/>
  <c r="I939" i="9"/>
  <c r="I949" i="9"/>
  <c r="I899" i="9"/>
  <c r="I632" i="9"/>
  <c r="I155" i="9"/>
  <c r="I380" i="9"/>
  <c r="I876" i="9"/>
  <c r="I245" i="9"/>
  <c r="I151" i="9"/>
  <c r="I856" i="9"/>
  <c r="I391" i="9"/>
  <c r="I299" i="9"/>
  <c r="I906" i="9"/>
  <c r="I272" i="9"/>
  <c r="I860" i="9"/>
  <c r="I710" i="9"/>
  <c r="I214" i="9"/>
  <c r="I432" i="9"/>
  <c r="I950" i="9"/>
  <c r="I911" i="9"/>
  <c r="I226" i="9"/>
  <c r="I366" i="9"/>
  <c r="I563" i="9"/>
  <c r="I265" i="9"/>
  <c r="I64" i="9"/>
  <c r="I483" i="9"/>
  <c r="I401" i="9"/>
  <c r="I15" i="9"/>
  <c r="I457" i="9"/>
  <c r="I539" i="9"/>
  <c r="I325" i="9"/>
  <c r="I661" i="9"/>
  <c r="I408" i="9"/>
  <c r="I923" i="9"/>
  <c r="I788" i="9"/>
  <c r="I452" i="9"/>
  <c r="I758" i="9"/>
  <c r="I601" i="9"/>
  <c r="I576" i="9"/>
  <c r="I493" i="9"/>
  <c r="I813" i="9"/>
  <c r="I192" i="9"/>
  <c r="I110" i="9"/>
  <c r="I717" i="9"/>
  <c r="I747" i="9"/>
  <c r="I512" i="9"/>
  <c r="I733" i="9"/>
  <c r="I656" i="9"/>
  <c r="I977" i="9"/>
  <c r="I686" i="9"/>
  <c r="I42" i="9"/>
  <c r="I273" i="9"/>
  <c r="I453" i="9"/>
  <c r="I321" i="9"/>
  <c r="I246" i="9"/>
  <c r="I865" i="9"/>
  <c r="I420" i="9"/>
  <c r="I573" i="9"/>
  <c r="I891" i="9"/>
  <c r="I709" i="9"/>
  <c r="I629" i="9"/>
  <c r="I645" i="9"/>
  <c r="I838" i="9"/>
  <c r="I924" i="9"/>
  <c r="I403" i="9"/>
  <c r="I608" i="9"/>
  <c r="I604" i="9"/>
  <c r="I533" i="9"/>
  <c r="I162" i="9"/>
  <c r="I349" i="9"/>
  <c r="I284" i="9"/>
  <c r="I357" i="9"/>
  <c r="I315" i="9"/>
  <c r="I849" i="9"/>
  <c r="I122" i="9"/>
  <c r="I489" i="9"/>
  <c r="I101" i="9"/>
  <c r="I550" i="9"/>
  <c r="I291" i="9"/>
  <c r="I459" i="9"/>
  <c r="I129" i="9"/>
  <c r="G45" i="18"/>
  <c r="I130" i="9"/>
  <c r="I27" i="9"/>
  <c r="I646" i="9"/>
  <c r="I8" i="9"/>
  <c r="G30" i="18"/>
  <c r="I195" i="9"/>
  <c r="I759" i="9"/>
  <c r="I798" i="9"/>
  <c r="I929" i="9"/>
  <c r="I669" i="9"/>
  <c r="I530" i="9"/>
  <c r="I304" i="9"/>
  <c r="I105" i="9"/>
  <c r="I368" i="9"/>
  <c r="I935" i="9"/>
  <c r="I243" i="9"/>
  <c r="I562" i="9"/>
  <c r="I174" i="9"/>
  <c r="I637" i="9"/>
  <c r="I534" i="9"/>
  <c r="I281" i="9"/>
  <c r="I468" i="9"/>
  <c r="I631" i="9"/>
  <c r="I329" i="9"/>
  <c r="I308" i="9"/>
  <c r="I571" i="9"/>
  <c r="I762" i="9"/>
  <c r="I501" i="9"/>
  <c r="I141" i="9"/>
  <c r="I190" i="9"/>
  <c r="I942" i="9"/>
  <c r="I144" i="9"/>
  <c r="I853" i="9"/>
  <c r="I361" i="9"/>
  <c r="I200" i="9"/>
  <c r="I393" i="9"/>
  <c r="I268" i="9"/>
  <c r="I884" i="9"/>
  <c r="I286" i="9"/>
  <c r="I342" i="9"/>
  <c r="I947" i="9"/>
  <c r="I486" i="9"/>
  <c r="I663" i="9"/>
  <c r="G65" i="18"/>
  <c r="I310" i="9"/>
  <c r="I527" i="9"/>
  <c r="I760" i="9"/>
  <c r="I993" i="9"/>
  <c r="I234" i="9"/>
  <c r="I481" i="9"/>
  <c r="I746" i="9"/>
  <c r="I147" i="9"/>
  <c r="I435" i="9"/>
  <c r="I847" i="9"/>
  <c r="I58" i="9"/>
  <c r="I693" i="9"/>
  <c r="I763" i="9"/>
  <c r="I647" i="9"/>
  <c r="I48" i="9"/>
  <c r="I772" i="9"/>
  <c r="I752" i="9"/>
  <c r="I312" i="9"/>
  <c r="I551" i="9"/>
  <c r="I983" i="9"/>
  <c r="G56" i="18"/>
  <c r="I625" i="9"/>
  <c r="I538" i="9"/>
  <c r="I902" i="9"/>
  <c r="I664" i="9"/>
  <c r="I62" i="9"/>
  <c r="I383" i="9"/>
  <c r="I622" i="9"/>
  <c r="I861" i="9"/>
  <c r="I316" i="9"/>
  <c r="I996" i="9"/>
  <c r="G42" i="18"/>
  <c r="I322" i="9"/>
  <c r="I919" i="9"/>
  <c r="I359" i="9"/>
  <c r="I825" i="9"/>
  <c r="I588" i="9"/>
  <c r="I382" i="9"/>
  <c r="I779" i="9"/>
  <c r="I127" i="9"/>
  <c r="I332" i="9"/>
  <c r="I567" i="9"/>
  <c r="I680" i="9"/>
  <c r="I967" i="9"/>
  <c r="I319" i="9"/>
  <c r="I820" i="9"/>
  <c r="I613" i="9"/>
  <c r="I541" i="9"/>
  <c r="I327" i="9"/>
  <c r="I683" i="9"/>
  <c r="I651" i="9"/>
  <c r="I790" i="9"/>
  <c r="I577" i="9"/>
  <c r="I685" i="9"/>
  <c r="I557" i="9"/>
  <c r="I913" i="9"/>
  <c r="I377" i="9"/>
  <c r="I558" i="9"/>
  <c r="I235" i="9"/>
  <c r="I799" i="9"/>
  <c r="I185" i="9"/>
  <c r="I502" i="9"/>
  <c r="I142" i="9"/>
  <c r="I671" i="9"/>
  <c r="I399" i="9"/>
  <c r="I846" i="9"/>
  <c r="I18" i="9"/>
  <c r="I354" i="9"/>
  <c r="I960" i="9"/>
  <c r="I549" i="9"/>
  <c r="I347" i="9"/>
  <c r="I555" i="9"/>
  <c r="I189" i="9"/>
  <c r="I350" i="9"/>
  <c r="I118" i="9"/>
  <c r="I945" i="9"/>
  <c r="I691" i="9"/>
  <c r="I455" i="9"/>
  <c r="I852" i="9"/>
  <c r="I479" i="9"/>
  <c r="I213" i="9"/>
  <c r="I448" i="9"/>
  <c r="I708" i="9"/>
  <c r="I736" i="9"/>
  <c r="I859" i="9"/>
  <c r="I68" i="9"/>
  <c r="I556" i="9"/>
  <c r="I812" i="9"/>
  <c r="I328" i="9"/>
  <c r="I100" i="9"/>
  <c r="I26" i="9"/>
  <c r="I724" i="9"/>
  <c r="I599" i="9"/>
  <c r="I880" i="9"/>
  <c r="I437" i="9"/>
  <c r="I591" i="9"/>
  <c r="I231" i="9"/>
  <c r="I495" i="9"/>
  <c r="I280" i="9"/>
  <c r="I999" i="9"/>
  <c r="I727" i="9"/>
  <c r="I210" i="9"/>
  <c r="I720" i="9"/>
  <c r="I139" i="9"/>
  <c r="I640" i="9"/>
  <c r="I341" i="9"/>
  <c r="I701" i="9"/>
  <c r="I517" i="9"/>
  <c r="I31" i="9"/>
  <c r="I288" i="9"/>
  <c r="I584" i="9"/>
  <c r="I422" i="9"/>
  <c r="I70" i="9"/>
  <c r="I186" i="9"/>
  <c r="I688" i="9"/>
  <c r="I166" i="9"/>
  <c r="I976" i="9"/>
  <c r="I76" i="9"/>
  <c r="I519" i="9"/>
  <c r="I586" i="9"/>
  <c r="I218" i="9"/>
  <c r="I443" i="9"/>
  <c r="I754" i="9"/>
  <c r="I277" i="9"/>
  <c r="I438" i="9"/>
  <c r="I753" i="9"/>
  <c r="I128" i="9"/>
  <c r="I54" i="9"/>
  <c r="I607" i="9"/>
  <c r="I126" i="9"/>
  <c r="I806" i="9"/>
  <c r="I353" i="9"/>
  <c r="I418" i="9"/>
  <c r="I53" i="9"/>
  <c r="I926" i="9"/>
  <c r="I346" i="9"/>
  <c r="I91" i="9"/>
  <c r="I379" i="9"/>
  <c r="I794" i="9"/>
  <c r="I652" i="9"/>
  <c r="I247" i="9"/>
  <c r="I963" i="9"/>
  <c r="I552" i="9"/>
  <c r="H47" i="18"/>
  <c r="I1003" i="9"/>
  <c r="H63" i="18"/>
  <c r="I677" i="9"/>
  <c r="I988" i="9"/>
  <c r="I989" i="9"/>
  <c r="I690" i="9"/>
  <c r="I975" i="9"/>
  <c r="I822" i="9"/>
  <c r="I212" i="9"/>
  <c r="I345" i="9"/>
  <c r="I309" i="9"/>
  <c r="I872" i="9"/>
  <c r="I885" i="9"/>
  <c r="I797" i="9"/>
  <c r="I774" i="9"/>
  <c r="I617" i="9"/>
  <c r="I363" i="9"/>
  <c r="I450" i="9"/>
  <c r="I98" i="9"/>
  <c r="I785" i="9"/>
  <c r="I134" i="9"/>
  <c r="I712" i="9"/>
  <c r="I434" i="9"/>
  <c r="I222" i="9"/>
  <c r="I990" i="9"/>
  <c r="I559" i="9"/>
  <c r="I106" i="9"/>
  <c r="I278" i="9"/>
  <c r="I259" i="9"/>
  <c r="I641" i="9"/>
  <c r="I237" i="9"/>
  <c r="I47" i="9"/>
  <c r="I154" i="9"/>
  <c r="I260" i="9"/>
  <c r="I687" i="9"/>
  <c r="I570" i="9"/>
  <c r="I140" i="9"/>
  <c r="I744" i="9"/>
  <c r="I888" i="9"/>
  <c r="I740" i="9"/>
  <c r="I946" i="9"/>
  <c r="I36" i="9"/>
  <c r="I940" i="9"/>
  <c r="I504" i="9"/>
  <c r="I55" i="9"/>
  <c r="I219" i="9"/>
  <c r="I410" i="9"/>
  <c r="I207" i="9"/>
  <c r="I741" i="9"/>
  <c r="I250" i="9"/>
  <c r="I507" i="9"/>
  <c r="I331" i="9"/>
  <c r="I119" i="9"/>
  <c r="I815" i="9"/>
  <c r="I966" i="9"/>
  <c r="I496" i="9"/>
  <c r="I969" i="9"/>
  <c r="I116" i="9"/>
  <c r="I158" i="9"/>
  <c r="I255" i="9"/>
  <c r="I560" i="9"/>
  <c r="I421" i="9"/>
  <c r="I182" i="9"/>
  <c r="I636" i="9"/>
  <c r="I360" i="9"/>
  <c r="I766" i="9"/>
  <c r="I633" i="9"/>
  <c r="I650" i="9"/>
  <c r="I385" i="9"/>
  <c r="I80" i="9"/>
  <c r="I146" i="9"/>
  <c r="I306" i="9"/>
  <c r="I628" i="9"/>
  <c r="I89" i="9"/>
  <c r="I45" i="9"/>
  <c r="I887" i="9"/>
  <c r="I868" i="9"/>
  <c r="I229" i="9"/>
  <c r="I433" i="9"/>
  <c r="I221" i="9"/>
  <c r="I973" i="9"/>
  <c r="I951" i="9"/>
  <c r="I34" i="9"/>
  <c r="I71" i="9"/>
  <c r="I520" i="9"/>
  <c r="I96" i="9"/>
  <c r="I491" i="9"/>
  <c r="I698" i="9"/>
  <c r="I196" i="9"/>
  <c r="I958" i="9"/>
  <c r="I987" i="9"/>
  <c r="I719" i="9"/>
  <c r="I30" i="9"/>
  <c r="I837" i="9"/>
  <c r="I702" i="9"/>
  <c r="I968" i="9"/>
  <c r="I13" i="9"/>
  <c r="I358" i="9"/>
  <c r="I488" i="9"/>
  <c r="I630" i="9"/>
  <c r="I1005" i="9"/>
  <c r="I203" i="9"/>
  <c r="I535" i="9"/>
  <c r="I65" i="9"/>
  <c r="I295" i="9"/>
  <c r="I808" i="9"/>
  <c r="I874" i="9"/>
  <c r="I532" i="9"/>
  <c r="I59" i="9"/>
  <c r="I202" i="9"/>
  <c r="I63" i="9"/>
  <c r="I301" i="9"/>
  <c r="I585" i="9"/>
  <c r="I258" i="9"/>
  <c r="I485" i="9"/>
  <c r="I330" i="9"/>
  <c r="I261" i="9"/>
  <c r="I50" i="9"/>
  <c r="I786" i="9"/>
  <c r="I893" i="9"/>
  <c r="I700" i="9"/>
  <c r="I818" i="9"/>
  <c r="I522" i="9"/>
  <c r="I836" i="9"/>
  <c r="I574" i="9"/>
  <c r="I582" i="9"/>
  <c r="I405" i="9"/>
  <c r="I93" i="9"/>
  <c r="I828" i="9"/>
  <c r="I546" i="9"/>
  <c r="I739" i="9"/>
  <c r="I9" i="9"/>
  <c r="G31" i="18"/>
  <c r="I638" i="9"/>
  <c r="I595" i="9"/>
  <c r="I658" i="9"/>
  <c r="I566" i="9"/>
  <c r="I703" i="9"/>
  <c r="I197" i="9"/>
  <c r="I537" i="9"/>
  <c r="I323" i="9"/>
  <c r="I117" i="9"/>
  <c r="I274" i="9"/>
  <c r="I56" i="9"/>
  <c r="I793" i="9"/>
  <c r="I921" i="9"/>
  <c r="J5" i="22"/>
  <c r="J7" i="22" s="1"/>
  <c r="I220" i="9"/>
  <c r="I148" i="9"/>
  <c r="I735" i="9"/>
  <c r="I430" i="9"/>
  <c r="I725" i="9"/>
  <c r="I17" i="9"/>
  <c r="I770" i="9"/>
  <c r="I510" i="9"/>
  <c r="I417" i="9"/>
  <c r="I694" i="9"/>
  <c r="I51" i="9"/>
  <c r="I553" i="9"/>
  <c r="I14" i="9"/>
  <c r="I831" i="9"/>
  <c r="I600" i="9"/>
  <c r="I787" i="9"/>
  <c r="I944" i="9"/>
  <c r="G39" i="18"/>
  <c r="I150" i="9"/>
  <c r="I1004" i="9"/>
  <c r="I723" i="9"/>
  <c r="I581" i="9"/>
  <c r="I270" i="9"/>
  <c r="I334" i="9"/>
  <c r="I121" i="9"/>
  <c r="I769" i="9"/>
  <c r="I95" i="9"/>
  <c r="I416" i="9"/>
  <c r="I131" i="9"/>
  <c r="I765" i="9"/>
  <c r="I444" i="9"/>
  <c r="I864" i="9"/>
  <c r="I251" i="9"/>
  <c r="I862" i="9"/>
  <c r="I241" i="9"/>
  <c r="I29" i="9"/>
  <c r="I397" i="9"/>
  <c r="I475" i="9"/>
  <c r="I529" i="9"/>
  <c r="I791" i="9"/>
  <c r="I894" i="9"/>
  <c r="I907" i="9"/>
  <c r="I594" i="9"/>
  <c r="I878" i="9"/>
  <c r="I165" i="9"/>
  <c r="I473" i="9"/>
  <c r="I94" i="9"/>
  <c r="I271" i="9"/>
  <c r="I587" i="9"/>
  <c r="I49" i="9"/>
  <c r="I568" i="9"/>
  <c r="I46" i="9"/>
  <c r="I524" i="9"/>
  <c r="I445" i="9"/>
  <c r="I713" i="9"/>
  <c r="I187" i="9"/>
  <c r="I356" i="9"/>
  <c r="I980" i="9"/>
  <c r="I901" i="9"/>
  <c r="I244" i="9"/>
  <c r="I767" i="9"/>
  <c r="I223" i="9"/>
  <c r="I644" i="9"/>
  <c r="I173" i="9"/>
  <c r="I827" i="9"/>
  <c r="I592" i="9"/>
  <c r="I392" i="9"/>
  <c r="I912" i="9"/>
  <c r="I857" i="9"/>
  <c r="I206" i="9"/>
  <c r="I518" i="9"/>
  <c r="I302" i="9"/>
  <c r="I249" i="9"/>
  <c r="I775" i="9"/>
  <c r="I903" i="9"/>
  <c r="I844" i="9"/>
  <c r="I22" i="9"/>
  <c r="I84" i="9"/>
  <c r="I839" i="9"/>
  <c r="I689" i="9"/>
  <c r="I826" i="9"/>
  <c r="I41" i="9"/>
  <c r="I619" i="9"/>
  <c r="I757" i="9"/>
  <c r="G47" i="18"/>
  <c r="I777" i="9"/>
  <c r="I224" i="9"/>
  <c r="I388" i="9"/>
  <c r="I466" i="9"/>
  <c r="I462" i="9"/>
  <c r="I193" i="9"/>
  <c r="I181" i="9"/>
  <c r="I623" i="9"/>
  <c r="G62" i="18"/>
  <c r="I132" i="9"/>
  <c r="I681" i="9"/>
  <c r="I236" i="9"/>
  <c r="I910" i="9"/>
  <c r="I344" i="9"/>
  <c r="I395" i="9"/>
  <c r="I107" i="9"/>
  <c r="I879" i="9"/>
  <c r="I454" i="9"/>
  <c r="I276" i="9"/>
  <c r="I336" i="9"/>
  <c r="I909" i="9"/>
  <c r="I678" i="9"/>
  <c r="I298" i="9"/>
  <c r="I970" i="9"/>
  <c r="I932" i="9"/>
  <c r="I364" i="9"/>
  <c r="I217" i="9"/>
  <c r="I464" i="9"/>
  <c r="I918" i="9"/>
  <c r="I597" i="9"/>
  <c r="I75" i="9"/>
  <c r="I809" i="9"/>
  <c r="I653" i="9"/>
  <c r="I402" i="9"/>
  <c r="I817" i="9"/>
  <c r="I285" i="9"/>
  <c r="I602" i="9"/>
  <c r="I451" i="9"/>
  <c r="I12" i="9"/>
  <c r="I351" i="9"/>
  <c r="I389" i="9"/>
  <c r="I729" i="9"/>
  <c r="I505" i="9"/>
  <c r="I936" i="9"/>
  <c r="I915" i="9"/>
  <c r="I184" i="9"/>
  <c r="I257" i="9"/>
  <c r="I908" i="9"/>
  <c r="I873" i="9"/>
  <c r="I415" i="9"/>
  <c r="I855" i="9"/>
  <c r="I986" i="9"/>
  <c r="I253" i="9"/>
  <c r="I509" i="9"/>
  <c r="I718" i="9"/>
  <c r="I934" i="9"/>
  <c r="I695" i="9"/>
  <c r="I1001" i="9"/>
  <c r="I957" i="9"/>
  <c r="I780" i="9"/>
  <c r="I823" i="9"/>
  <c r="I83" i="9"/>
  <c r="I478" i="9"/>
  <c r="I810" i="9"/>
  <c r="I300" i="9"/>
  <c r="I419" i="9"/>
  <c r="I984" i="9"/>
  <c r="I521" i="9"/>
  <c r="I143" i="9"/>
  <c r="I16" i="9"/>
  <c r="I498" i="9"/>
  <c r="I176" i="9"/>
  <c r="I991" i="9"/>
  <c r="I252" i="9"/>
  <c r="I543" i="9"/>
  <c r="I755" i="9"/>
  <c r="I745" i="9"/>
  <c r="I215" i="9"/>
  <c r="I732" i="9"/>
  <c r="I782" i="9"/>
  <c r="I819" i="9"/>
  <c r="I666" i="9"/>
  <c r="I814" i="9"/>
  <c r="I992" i="9"/>
  <c r="I869" i="9"/>
  <c r="I35" i="9"/>
  <c r="I547" i="9"/>
  <c r="I340" i="9"/>
  <c r="I477" i="9"/>
  <c r="I375" i="9"/>
  <c r="I497" i="9"/>
  <c r="I997" i="9"/>
  <c r="I409" i="9"/>
  <c r="I536" i="9"/>
  <c r="I458" i="9"/>
  <c r="I362" i="9"/>
  <c r="I156" i="9"/>
  <c r="I82" i="9"/>
  <c r="I742" i="9"/>
  <c r="I427" i="9"/>
  <c r="G49" i="18"/>
  <c r="I920" i="9"/>
  <c r="I816" i="9"/>
  <c r="I386" i="9"/>
  <c r="I704" i="9"/>
  <c r="I159" i="9"/>
  <c r="I23" i="9"/>
  <c r="I931" i="9"/>
  <c r="I102" i="9"/>
  <c r="I238" i="9"/>
  <c r="I164" i="9"/>
  <c r="I682" i="9"/>
  <c r="I655" i="9"/>
  <c r="I930" i="9"/>
  <c r="I152" i="9"/>
  <c r="I830" i="9"/>
  <c r="I149" i="9"/>
  <c r="I829" i="9"/>
  <c r="I7" i="9"/>
  <c r="G29" i="18"/>
  <c r="I643" i="9"/>
  <c r="I40" i="9"/>
  <c r="I373" i="9"/>
  <c r="I657" i="9"/>
  <c r="I123" i="9"/>
  <c r="I376" i="9"/>
  <c r="I737" i="9"/>
  <c r="I648" i="9"/>
  <c r="I230" i="9"/>
  <c r="I73" i="9"/>
  <c r="I948" i="9"/>
  <c r="I667" i="9"/>
  <c r="I675" i="9"/>
  <c r="I756" i="9"/>
  <c r="I44" i="9"/>
  <c r="I503" i="9"/>
  <c r="I738" i="9"/>
  <c r="I953" i="9"/>
  <c r="I621" i="9"/>
  <c r="I916" i="9"/>
  <c r="I749" i="9"/>
  <c r="I528" i="9"/>
  <c r="I387" i="9"/>
  <c r="I845" i="9"/>
  <c r="I871" i="9"/>
  <c r="I447" i="9"/>
  <c r="I456" i="9"/>
  <c r="I209" i="9"/>
  <c r="I461" i="9"/>
  <c r="I611" i="9"/>
  <c r="I233" i="9"/>
  <c r="I707" i="9"/>
  <c r="I832" i="9"/>
  <c r="I508" i="9"/>
  <c r="I589" i="9"/>
  <c r="I426" i="9"/>
  <c r="I248" i="9"/>
  <c r="I668" i="9"/>
  <c r="I436" i="9"/>
  <c r="I467" i="9"/>
  <c r="I642" i="9"/>
  <c r="I487" i="9"/>
  <c r="I313" i="9"/>
  <c r="I269" i="9"/>
  <c r="I634" i="9"/>
  <c r="I514" i="9"/>
  <c r="I167" i="9"/>
  <c r="I824" i="9"/>
  <c r="I662" i="9"/>
  <c r="I603" i="9"/>
  <c r="I240" i="9"/>
  <c r="I60" i="9"/>
  <c r="I564" i="9"/>
  <c r="I615" i="9"/>
  <c r="I679" i="9"/>
  <c r="I441" i="9"/>
  <c r="I673" i="9"/>
  <c r="I494" i="9"/>
  <c r="G48" i="18"/>
  <c r="I348" i="9"/>
  <c r="I525" i="9"/>
  <c r="I282" i="9"/>
  <c r="I609" i="9"/>
  <c r="I396" i="9"/>
  <c r="I867" i="9"/>
  <c r="I24" i="9"/>
  <c r="I959" i="9"/>
  <c r="I79" i="9"/>
  <c r="I773" i="9"/>
  <c r="I390" i="9"/>
  <c r="I352" i="9"/>
  <c r="I136" i="9"/>
  <c r="I305" i="9"/>
  <c r="I256" i="9"/>
  <c r="I39" i="9"/>
  <c r="I499" i="9"/>
  <c r="I168" i="9"/>
  <c r="I333" i="9"/>
  <c r="I85" i="9"/>
  <c r="I476" i="9"/>
  <c r="I114" i="9"/>
  <c r="I730" i="9"/>
  <c r="I972" i="9"/>
  <c r="I19" i="9"/>
  <c r="I925" i="9"/>
  <c r="I870" i="9"/>
  <c r="I610" i="9"/>
  <c r="I699" i="9"/>
  <c r="I113" i="9"/>
  <c r="I446" i="9"/>
  <c r="I311" i="9"/>
  <c r="I465" i="9"/>
  <c r="I178" i="9"/>
  <c r="I881" i="9"/>
  <c r="I72" i="9"/>
  <c r="I565" i="9"/>
  <c r="I962" i="9"/>
  <c r="I326" i="9"/>
  <c r="I635" i="9"/>
  <c r="I684" i="9"/>
  <c r="I850" i="9"/>
  <c r="I811" i="9"/>
  <c r="I922" i="9"/>
  <c r="I726" i="9"/>
  <c r="H11" i="22"/>
  <c r="H12" i="22" s="1"/>
  <c r="H14" i="22" s="1"/>
  <c r="I25" i="9"/>
  <c r="I955" i="9"/>
  <c r="I283" i="9"/>
  <c r="I296" i="9"/>
  <c r="I974" i="9"/>
  <c r="I115" i="9"/>
  <c r="I904" i="9"/>
  <c r="I28" i="9"/>
  <c r="I188" i="9"/>
  <c r="I590" i="9"/>
  <c r="I516" i="9"/>
  <c r="I933" i="9"/>
  <c r="I171" i="9"/>
  <c r="I616" i="9"/>
  <c r="I460" i="9"/>
  <c r="I439" i="9"/>
  <c r="I618" i="9"/>
  <c r="I52" i="9"/>
  <c r="I320" i="9"/>
  <c r="I201" i="9"/>
  <c r="I318" i="9"/>
  <c r="I995" i="9"/>
  <c r="I805" i="9"/>
  <c r="I614" i="9"/>
  <c r="I842" i="9"/>
  <c r="I228" i="9"/>
  <c r="I157" i="9"/>
  <c r="I882" i="9"/>
  <c r="I133" i="9"/>
  <c r="I848" i="9"/>
  <c r="I175" i="9"/>
  <c r="I697" i="9"/>
  <c r="I561" i="9"/>
  <c r="I266" i="9"/>
  <c r="I370" i="9"/>
  <c r="I303" i="9"/>
  <c r="I778" i="9"/>
  <c r="I394" i="9"/>
  <c r="I169" i="9"/>
  <c r="I482" i="9"/>
  <c r="I863" i="9"/>
  <c r="I1000" i="9"/>
  <c r="I866" i="9"/>
  <c r="I275" i="9"/>
  <c r="I1002" i="9"/>
  <c r="H62" i="18"/>
  <c r="I545" i="9"/>
  <c r="I795" i="9"/>
  <c r="I572" i="9"/>
  <c r="I665" i="9"/>
  <c r="I578" i="9"/>
  <c r="I854" i="9"/>
  <c r="I109" i="9"/>
  <c r="I57" i="9"/>
  <c r="I163" i="9"/>
  <c r="I204" i="9"/>
  <c r="I841" i="9"/>
  <c r="I211" i="9"/>
  <c r="I108" i="9"/>
  <c r="I262" i="9"/>
  <c r="I172" i="9"/>
  <c r="I659" i="9"/>
  <c r="I177" i="9"/>
  <c r="I263" i="9"/>
  <c r="I254" i="9"/>
  <c r="I706" i="9"/>
  <c r="I890" i="9"/>
  <c r="I575" i="9"/>
  <c r="I937" i="9"/>
  <c r="I20" i="9"/>
  <c r="I954" i="9"/>
  <c r="I624" i="9"/>
  <c r="I626" i="9"/>
  <c r="I198" i="9"/>
  <c r="I858" i="9"/>
  <c r="I199" i="9"/>
  <c r="I971" i="9"/>
  <c r="I952" i="9"/>
  <c r="I928" i="9"/>
  <c r="I676" i="9"/>
  <c r="I800" i="9"/>
  <c r="I335" i="9"/>
  <c r="I440" i="9"/>
  <c r="I801" i="9"/>
  <c r="I111" i="9"/>
  <c r="I994" i="9"/>
  <c r="I264" i="9"/>
  <c r="I378" i="9"/>
  <c r="I731" i="9"/>
  <c r="I99" i="9"/>
  <c r="I875" i="9"/>
  <c r="I425" i="9"/>
  <c r="I639" i="9"/>
  <c r="I540" i="9"/>
  <c r="I343" i="9"/>
  <c r="I474" i="9"/>
  <c r="I32" i="9"/>
  <c r="I917" i="9"/>
  <c r="I424" i="9"/>
  <c r="I124" i="9"/>
  <c r="I365" i="9"/>
  <c r="I554" i="9"/>
  <c r="G61" i="18"/>
  <c r="I112" i="9"/>
  <c r="I500" i="9"/>
  <c r="I125" i="9"/>
  <c r="I37" i="9"/>
  <c r="I400" i="9"/>
  <c r="I796" i="9"/>
  <c r="I964" i="9"/>
  <c r="I715" i="9"/>
  <c r="I314" i="9"/>
  <c r="I67" i="9"/>
  <c r="I338" i="9"/>
  <c r="I961" i="9"/>
  <c r="I803" i="9"/>
  <c r="I194" i="9"/>
  <c r="I734" i="9"/>
  <c r="I802" i="9"/>
  <c r="I103" i="9"/>
  <c r="I886" i="9"/>
  <c r="I883" i="9"/>
  <c r="I471" i="9"/>
  <c r="I232" i="9"/>
  <c r="I781" i="9"/>
  <c r="I414" i="9"/>
  <c r="I943" i="9"/>
  <c r="I307" i="9"/>
  <c r="I97" i="9"/>
  <c r="I542" i="9"/>
  <c r="I833" i="9"/>
  <c r="I69" i="9"/>
  <c r="I728" i="9"/>
  <c r="I606" i="9"/>
  <c r="I170" i="9"/>
  <c r="I88" i="9"/>
  <c r="I696" i="9"/>
  <c r="I216" i="9"/>
  <c r="I978" i="9"/>
  <c r="I544" i="9"/>
  <c r="I840" i="9"/>
  <c r="I398" i="9"/>
  <c r="I792" i="9"/>
  <c r="I692" i="9"/>
  <c r="I956" i="9"/>
  <c r="I145" i="9"/>
  <c r="I161" i="9"/>
  <c r="I627" i="9"/>
  <c r="I705" i="9"/>
  <c r="I716" i="9"/>
  <c r="I135" i="9"/>
  <c r="I239" i="9"/>
  <c r="I484" i="9"/>
  <c r="I337" i="9"/>
  <c r="I404" i="9"/>
  <c r="I998" i="9"/>
  <c r="I513" i="9"/>
  <c r="I898" i="9"/>
  <c r="I612" i="9"/>
  <c r="I892" i="9"/>
  <c r="I979" i="9"/>
  <c r="I242" i="9"/>
  <c r="I183" i="9"/>
  <c r="I77" i="9"/>
  <c r="I515" i="9"/>
  <c r="I982" i="9"/>
  <c r="I490" i="9"/>
  <c r="I367" i="9"/>
  <c r="I449" i="9"/>
  <c r="I407" i="9"/>
  <c r="I927" i="9"/>
  <c r="I985" i="9"/>
  <c r="I160" i="9"/>
  <c r="I381" i="9"/>
  <c r="I789" i="9"/>
  <c r="I81" i="9"/>
  <c r="I743" i="9"/>
  <c r="I11" i="9"/>
  <c r="I751" i="9"/>
  <c r="I981" i="9"/>
  <c r="I290" i="9"/>
  <c r="G58" i="18"/>
  <c r="I324" i="9"/>
  <c r="I834" i="9"/>
  <c r="I965" i="9"/>
  <c r="I413" i="9"/>
  <c r="I914" i="9"/>
  <c r="I598" i="9"/>
  <c r="I205" i="9"/>
  <c r="I605" i="9"/>
  <c r="I941" i="9"/>
  <c r="I821" i="9"/>
  <c r="I569" i="9"/>
  <c r="I428" i="9"/>
  <c r="I889" i="9"/>
  <c r="I771" i="9"/>
  <c r="I511" i="9"/>
  <c r="I180" i="9"/>
  <c r="I10" i="9"/>
  <c r="G32" i="18"/>
  <c r="I776" i="9"/>
  <c r="I531" i="9"/>
  <c r="I804" i="9"/>
  <c r="I339" i="9"/>
  <c r="I721" i="9"/>
  <c r="I225" i="9"/>
  <c r="I851" i="9"/>
  <c r="I896" i="9"/>
  <c r="I289" i="9"/>
  <c r="I120" i="9"/>
  <c r="I43" i="9"/>
  <c r="I227" i="9"/>
  <c r="I843" i="9"/>
  <c r="I287" i="9"/>
  <c r="I764" i="9"/>
  <c r="I374" i="9"/>
  <c r="I579" i="9"/>
  <c r="I317" i="9"/>
  <c r="I92" i="9"/>
  <c r="I480" i="9"/>
  <c r="I938" i="9"/>
  <c r="I672" i="9"/>
  <c r="I38" i="9"/>
  <c r="I293" i="9"/>
  <c r="I748" i="9"/>
  <c r="I620" i="9"/>
  <c r="I191" i="9"/>
  <c r="I596" i="9"/>
  <c r="I372" i="9"/>
  <c r="I442" i="9"/>
  <c r="I412" i="9"/>
  <c r="I21" i="9"/>
  <c r="I371" i="9"/>
  <c r="I90" i="9"/>
  <c r="I895" i="9"/>
  <c r="I6" i="9"/>
  <c r="G28" i="18"/>
  <c r="I87" i="9"/>
  <c r="I905" i="9"/>
  <c r="I835" i="9"/>
  <c r="I593" i="9"/>
  <c r="I583" i="9"/>
  <c r="I208" i="9"/>
  <c r="I61" i="9"/>
  <c r="I506" i="9"/>
  <c r="I750" i="9"/>
  <c r="I429" i="9"/>
  <c r="I649" i="9"/>
  <c r="I294" i="9"/>
  <c r="I267" i="9"/>
  <c r="I768" i="9"/>
  <c r="I66" i="9"/>
  <c r="I674" i="9"/>
  <c r="I654" i="9"/>
  <c r="I670" i="9"/>
  <c r="I469" i="9"/>
  <c r="I900" i="9"/>
  <c r="I463" i="9"/>
  <c r="I660" i="9"/>
  <c r="I523" i="9"/>
  <c r="I783" i="9"/>
  <c r="I179" i="9"/>
  <c r="I78" i="9"/>
  <c r="I784" i="9"/>
  <c r="I74" i="9"/>
  <c r="I86" i="9"/>
  <c r="I292" i="9"/>
  <c r="I355" i="9"/>
  <c r="I406" i="9"/>
  <c r="I384" i="9"/>
  <c r="I470" i="9"/>
  <c r="I877" i="9"/>
  <c r="I297" i="9"/>
  <c r="I431" i="9"/>
  <c r="I761" i="9"/>
  <c r="I472" i="9"/>
  <c r="I369" i="9"/>
  <c r="I279" i="9"/>
  <c r="I411" i="9"/>
  <c r="I492" i="9"/>
  <c r="I722" i="9"/>
  <c r="I423" i="9"/>
  <c r="I153" i="9"/>
  <c r="I580" i="9"/>
  <c r="I714" i="9"/>
  <c r="I897" i="9"/>
  <c r="H31" i="22"/>
  <c r="I31" i="22" l="1"/>
  <c r="I283" i="17"/>
  <c r="I283" i="3"/>
  <c r="I388" i="17"/>
  <c r="I388" i="3"/>
  <c r="I183" i="17"/>
  <c r="I183" i="3"/>
  <c r="I658" i="17"/>
  <c r="I658" i="3"/>
  <c r="I587" i="17"/>
  <c r="I587" i="3"/>
  <c r="I899" i="17"/>
  <c r="I899" i="3"/>
  <c r="I195" i="17"/>
  <c r="I195" i="3"/>
  <c r="I96" i="17"/>
  <c r="I96" i="3"/>
  <c r="I768" i="17"/>
  <c r="I768" i="3"/>
  <c r="I855" i="17"/>
  <c r="I855" i="3"/>
  <c r="I808" i="17"/>
  <c r="I808" i="3"/>
  <c r="I14" i="17"/>
  <c r="I43" i="18" s="1"/>
  <c r="I14" i="3"/>
  <c r="I59" i="18" s="1"/>
  <c r="I893" i="17"/>
  <c r="I893" i="3"/>
  <c r="I945" i="17"/>
  <c r="I945" i="3"/>
  <c r="I918" i="17"/>
  <c r="I918" i="3"/>
  <c r="I328" i="17"/>
  <c r="I328" i="3"/>
  <c r="I755" i="17"/>
  <c r="I755" i="3"/>
  <c r="I793" i="17"/>
  <c r="I793" i="3"/>
  <c r="I931" i="17"/>
  <c r="I931" i="3"/>
  <c r="I494" i="17"/>
  <c r="I494" i="3"/>
  <c r="I187" i="17"/>
  <c r="I187" i="3"/>
  <c r="I616" i="17"/>
  <c r="I616" i="3"/>
  <c r="I408" i="17"/>
  <c r="I408" i="3"/>
  <c r="I139" i="17"/>
  <c r="I139" i="3"/>
  <c r="I165" i="17"/>
  <c r="I165" i="3"/>
  <c r="I796" i="17"/>
  <c r="I796" i="3"/>
  <c r="I982" i="17"/>
  <c r="I982" i="3"/>
  <c r="I174" i="17"/>
  <c r="I174" i="3"/>
  <c r="I837" i="17"/>
  <c r="I837" i="3"/>
  <c r="I947" i="17"/>
  <c r="I947" i="3"/>
  <c r="I475" i="17"/>
  <c r="I475" i="3"/>
  <c r="I806" i="17"/>
  <c r="I806" i="3"/>
  <c r="I965" i="17"/>
  <c r="I965" i="3"/>
  <c r="I719" i="17"/>
  <c r="I719" i="3"/>
  <c r="I41" i="17"/>
  <c r="I41" i="3"/>
  <c r="I428" i="17"/>
  <c r="I428" i="3"/>
  <c r="I347" i="17"/>
  <c r="I347" i="3"/>
  <c r="I879" i="17"/>
  <c r="I879" i="3"/>
  <c r="I268" i="17"/>
  <c r="I268" i="3"/>
  <c r="I444" i="17"/>
  <c r="I444" i="3"/>
  <c r="I932" i="17"/>
  <c r="I932" i="3"/>
  <c r="I862" i="17"/>
  <c r="I862" i="3"/>
  <c r="I958" i="17"/>
  <c r="I958" i="3"/>
  <c r="I894" i="17"/>
  <c r="I894" i="3"/>
  <c r="I181" i="17"/>
  <c r="I181" i="3"/>
  <c r="I112" i="17"/>
  <c r="I112" i="3"/>
  <c r="I167" i="17"/>
  <c r="I167" i="3"/>
  <c r="I582" i="17"/>
  <c r="I582" i="3"/>
  <c r="I549" i="17"/>
  <c r="I549" i="3"/>
  <c r="I279" i="17"/>
  <c r="I279" i="3"/>
  <c r="I486" i="17"/>
  <c r="I486" i="3"/>
  <c r="I307" i="17"/>
  <c r="I307" i="3"/>
  <c r="I701" i="17"/>
  <c r="I701" i="3"/>
  <c r="I886" i="17"/>
  <c r="I886" i="3"/>
  <c r="I618" i="17"/>
  <c r="I618" i="3"/>
  <c r="I205" i="17"/>
  <c r="I205" i="3"/>
  <c r="I443" i="17"/>
  <c r="I443" i="3"/>
  <c r="I937" i="17"/>
  <c r="I937" i="3"/>
  <c r="I32" i="17"/>
  <c r="I32" i="3"/>
  <c r="I300" i="17"/>
  <c r="I300" i="3"/>
  <c r="I854" i="17"/>
  <c r="I854" i="3"/>
  <c r="I966" i="17"/>
  <c r="I966" i="3"/>
  <c r="I182" i="17"/>
  <c r="I182" i="3"/>
  <c r="I117" i="17"/>
  <c r="I117" i="3"/>
  <c r="I929" i="17"/>
  <c r="I929" i="3"/>
  <c r="I118" i="17"/>
  <c r="I118" i="3"/>
  <c r="I172" i="17"/>
  <c r="I172" i="3"/>
  <c r="I309" i="17"/>
  <c r="I309" i="3"/>
  <c r="I777" i="17"/>
  <c r="I777" i="3"/>
  <c r="I871" i="17"/>
  <c r="I871" i="3"/>
  <c r="I529" i="17"/>
  <c r="I529" i="3"/>
  <c r="I677" i="17"/>
  <c r="I677" i="3"/>
  <c r="I568" i="17"/>
  <c r="I568" i="3"/>
  <c r="I666" i="17"/>
  <c r="I666" i="3"/>
  <c r="I638" i="17"/>
  <c r="I638" i="3"/>
  <c r="I646" i="17"/>
  <c r="I646" i="3"/>
  <c r="I252" i="17"/>
  <c r="I252" i="3"/>
  <c r="I836" i="17"/>
  <c r="I836" i="3"/>
  <c r="I465" i="17"/>
  <c r="I465" i="3"/>
  <c r="I875" i="17"/>
  <c r="I875" i="3"/>
  <c r="I753" i="17"/>
  <c r="I753" i="3"/>
  <c r="I742" i="17"/>
  <c r="I742" i="3"/>
  <c r="I679" i="17"/>
  <c r="I679" i="3"/>
  <c r="I234" i="17"/>
  <c r="I234" i="3"/>
  <c r="I127" i="17"/>
  <c r="I127" i="3"/>
  <c r="I647" i="17"/>
  <c r="I647" i="3"/>
  <c r="I833" i="17"/>
  <c r="I833" i="3"/>
  <c r="I934" i="17"/>
  <c r="I934" i="3"/>
  <c r="I242" i="17"/>
  <c r="I242" i="3"/>
  <c r="I163" i="17"/>
  <c r="I163" i="3"/>
  <c r="I924" i="17"/>
  <c r="I924" i="3"/>
  <c r="I86" i="17"/>
  <c r="I86" i="3"/>
  <c r="I540" i="17"/>
  <c r="I540" i="3"/>
  <c r="I379" i="17"/>
  <c r="I379" i="3"/>
  <c r="I39" i="17"/>
  <c r="I39" i="3"/>
  <c r="I670" i="17"/>
  <c r="I670" i="3"/>
  <c r="I219" i="17"/>
  <c r="I219" i="3"/>
  <c r="I256" i="17"/>
  <c r="I256" i="3"/>
  <c r="I20" i="17"/>
  <c r="I20" i="3"/>
  <c r="I423" i="17"/>
  <c r="I423" i="3"/>
  <c r="I87" i="17"/>
  <c r="I87" i="3"/>
  <c r="I938" i="17"/>
  <c r="I938" i="3"/>
  <c r="I990" i="17"/>
  <c r="I990" i="3"/>
  <c r="I912" i="17"/>
  <c r="I912" i="3"/>
  <c r="I940" i="17"/>
  <c r="I940" i="3"/>
  <c r="I355" i="17"/>
  <c r="I355" i="3"/>
  <c r="I289" i="17"/>
  <c r="I289" i="3"/>
  <c r="I813" i="17"/>
  <c r="I813" i="3"/>
  <c r="I468" i="17"/>
  <c r="I468" i="3"/>
  <c r="I974" i="17"/>
  <c r="I974" i="3"/>
  <c r="I340" i="17"/>
  <c r="I340" i="3"/>
  <c r="I111" i="17"/>
  <c r="I111" i="3"/>
  <c r="I240" i="17"/>
  <c r="I240" i="3"/>
  <c r="I627" i="17"/>
  <c r="I627" i="3"/>
  <c r="I470" i="17"/>
  <c r="I470" i="3"/>
  <c r="I830" i="17"/>
  <c r="I830" i="3"/>
  <c r="I26" i="17"/>
  <c r="I26" i="3"/>
  <c r="I253" i="17"/>
  <c r="I253" i="3"/>
  <c r="I861" i="17"/>
  <c r="I861" i="3"/>
  <c r="I831" i="17"/>
  <c r="I831" i="3"/>
  <c r="I771" i="17"/>
  <c r="I771" i="3"/>
  <c r="I360" i="17"/>
  <c r="I360" i="3"/>
  <c r="I528" i="17"/>
  <c r="I528" i="3"/>
  <c r="I591" i="17"/>
  <c r="I591" i="3"/>
  <c r="I169" i="17"/>
  <c r="I169" i="3"/>
  <c r="I898" i="17"/>
  <c r="I898" i="3"/>
  <c r="I401" i="17"/>
  <c r="I401" i="3"/>
  <c r="I255" i="17"/>
  <c r="I255" i="3"/>
  <c r="I135" i="17"/>
  <c r="I135" i="3"/>
  <c r="I125" i="17"/>
  <c r="I125" i="3"/>
  <c r="I727" i="17"/>
  <c r="I727" i="3"/>
  <c r="I835" i="17"/>
  <c r="I835" i="3"/>
  <c r="I698" i="17"/>
  <c r="I698" i="3"/>
  <c r="I21" i="17"/>
  <c r="I21" i="3"/>
  <c r="I152" i="17"/>
  <c r="I152" i="3"/>
  <c r="I797" i="17"/>
  <c r="I797" i="3"/>
  <c r="I327" i="17"/>
  <c r="I327" i="3"/>
  <c r="I570" i="17"/>
  <c r="I570" i="3"/>
  <c r="I743" i="17"/>
  <c r="I743" i="3"/>
  <c r="I409" i="17"/>
  <c r="I409" i="3"/>
  <c r="I526" i="17"/>
  <c r="I526" i="3"/>
  <c r="I790" i="17"/>
  <c r="I790" i="3"/>
  <c r="I489" i="17"/>
  <c r="I489" i="3"/>
  <c r="I67" i="17"/>
  <c r="I67" i="3"/>
  <c r="I878" i="17"/>
  <c r="I878" i="3"/>
  <c r="I539" i="17"/>
  <c r="I539" i="3"/>
  <c r="I17" i="17"/>
  <c r="I17" i="3"/>
  <c r="I34" i="17"/>
  <c r="I34" i="3"/>
  <c r="I200" i="17"/>
  <c r="I200" i="3"/>
  <c r="I524" i="17"/>
  <c r="I524" i="3"/>
  <c r="I977" i="17"/>
  <c r="I977" i="3"/>
  <c r="I872" i="17"/>
  <c r="I872" i="3"/>
  <c r="I632" i="17"/>
  <c r="I632" i="3"/>
  <c r="I389" i="17"/>
  <c r="I389" i="3"/>
  <c r="I364" i="17"/>
  <c r="I364" i="3"/>
  <c r="I564" i="17"/>
  <c r="I564" i="3"/>
  <c r="I973" i="17"/>
  <c r="I973" i="3"/>
  <c r="I123" i="17"/>
  <c r="I123" i="3"/>
  <c r="I745" i="17"/>
  <c r="I745" i="3"/>
  <c r="I59" i="17"/>
  <c r="I59" i="3"/>
  <c r="I950" i="17"/>
  <c r="I950" i="3"/>
  <c r="I144" i="17"/>
  <c r="I144" i="3"/>
  <c r="I158" i="17"/>
  <c r="I158" i="3"/>
  <c r="I263" i="17"/>
  <c r="I263" i="3"/>
  <c r="I994" i="17"/>
  <c r="I994" i="3"/>
  <c r="I138" i="17"/>
  <c r="I138" i="3"/>
  <c r="I367" i="17"/>
  <c r="I367" i="3"/>
  <c r="I889" i="17"/>
  <c r="I889" i="3"/>
  <c r="I216" i="17"/>
  <c r="I216" i="3"/>
  <c r="I993" i="17"/>
  <c r="I993" i="3"/>
  <c r="I1007" i="17"/>
  <c r="I1007" i="3"/>
  <c r="I251" i="17"/>
  <c r="I251" i="3"/>
  <c r="I95" i="17"/>
  <c r="I95" i="3"/>
  <c r="I422" i="17"/>
  <c r="I422" i="3"/>
  <c r="I611" i="17"/>
  <c r="I611" i="3"/>
  <c r="I442" i="17"/>
  <c r="I442" i="3"/>
  <c r="I222" i="17"/>
  <c r="I222" i="3"/>
  <c r="I980" i="17"/>
  <c r="I980" i="3"/>
  <c r="I74" i="17"/>
  <c r="I74" i="3"/>
  <c r="I35" i="17"/>
  <c r="I35" i="3"/>
  <c r="I644" i="17"/>
  <c r="I644" i="3"/>
  <c r="I731" i="17"/>
  <c r="I731" i="3"/>
  <c r="I235" i="17"/>
  <c r="I235" i="3"/>
  <c r="I603" i="17"/>
  <c r="I603" i="3"/>
  <c r="I332" i="17"/>
  <c r="I332" i="3"/>
  <c r="I863" i="17"/>
  <c r="I863" i="3"/>
  <c r="I217" i="17"/>
  <c r="I217" i="3"/>
  <c r="I695" i="17"/>
  <c r="I695" i="3"/>
  <c r="I193" i="17"/>
  <c r="I193" i="3"/>
  <c r="I964" i="17"/>
  <c r="I964" i="3"/>
  <c r="I403" i="17"/>
  <c r="I403" i="3"/>
  <c r="I189" i="17"/>
  <c r="I189" i="3"/>
  <c r="I381" i="17"/>
  <c r="I381" i="3"/>
  <c r="I581" i="17"/>
  <c r="I581" i="3"/>
  <c r="I331" i="17"/>
  <c r="I331" i="3"/>
  <c r="I323" i="17"/>
  <c r="I323" i="3"/>
  <c r="I336" i="17"/>
  <c r="I336" i="3"/>
  <c r="I592" i="17"/>
  <c r="I592" i="3"/>
  <c r="I326" i="17"/>
  <c r="I326" i="3"/>
  <c r="I865" i="17"/>
  <c r="I865" i="3"/>
  <c r="I668" i="17"/>
  <c r="I668" i="3"/>
  <c r="I756" i="17"/>
  <c r="I756" i="3"/>
  <c r="I767" i="17"/>
  <c r="I767" i="3"/>
  <c r="I439" i="17"/>
  <c r="I439" i="3"/>
  <c r="I238" i="17"/>
  <c r="I238" i="3"/>
  <c r="I314" i="17"/>
  <c r="I314" i="3"/>
  <c r="I951" i="17"/>
  <c r="I951" i="3"/>
  <c r="I272" i="17"/>
  <c r="I272" i="3"/>
  <c r="I857" i="17"/>
  <c r="I857" i="3"/>
  <c r="I145" i="17"/>
  <c r="I145" i="3"/>
  <c r="I312" i="17"/>
  <c r="I312" i="3"/>
  <c r="I285" i="17"/>
  <c r="I285" i="3"/>
  <c r="I566" i="17"/>
  <c r="I566" i="3"/>
  <c r="I109" i="17"/>
  <c r="I109" i="3"/>
  <c r="I933" i="17"/>
  <c r="I933" i="3"/>
  <c r="I650" i="17"/>
  <c r="I650" i="3"/>
  <c r="I133" i="17"/>
  <c r="I133" i="3"/>
  <c r="I105" i="17"/>
  <c r="I105" i="3"/>
  <c r="I319" i="17"/>
  <c r="I319" i="3"/>
  <c r="I166" i="17"/>
  <c r="I166" i="3"/>
  <c r="I407" i="17"/>
  <c r="I407" i="3"/>
  <c r="I633" i="17"/>
  <c r="I633" i="3"/>
  <c r="I424" i="17"/>
  <c r="I424" i="3"/>
  <c r="I457" i="17"/>
  <c r="I457" i="3"/>
  <c r="I981" i="17"/>
  <c r="I981" i="3"/>
  <c r="I751" i="17"/>
  <c r="I751" i="3"/>
  <c r="I817" i="17"/>
  <c r="I817" i="3"/>
  <c r="I762" i="17"/>
  <c r="I762" i="3"/>
  <c r="I412" i="17"/>
  <c r="I412" i="3"/>
  <c r="I461" i="17"/>
  <c r="I461" i="3"/>
  <c r="I68" i="17"/>
  <c r="I68" i="3"/>
  <c r="I230" i="17"/>
  <c r="I230" i="3"/>
  <c r="I218" i="17"/>
  <c r="I218" i="3"/>
  <c r="I910" i="17"/>
  <c r="I910" i="3"/>
  <c r="I155" i="17"/>
  <c r="I155" i="3"/>
  <c r="I159" i="17"/>
  <c r="I159" i="3"/>
  <c r="I943" i="17"/>
  <c r="I943" i="3"/>
  <c r="I108" i="17"/>
  <c r="I108" i="3"/>
  <c r="I142" i="17"/>
  <c r="I142" i="3"/>
  <c r="I901" i="17"/>
  <c r="I901" i="3"/>
  <c r="I427" i="17"/>
  <c r="I427" i="3"/>
  <c r="I435" i="17"/>
  <c r="I435" i="3"/>
  <c r="I90" i="17"/>
  <c r="I90" i="3"/>
  <c r="I467" i="17"/>
  <c r="I467" i="3"/>
  <c r="I271" i="17"/>
  <c r="I271" i="3"/>
  <c r="I754" i="17"/>
  <c r="I754" i="3"/>
  <c r="I91" i="17"/>
  <c r="I91" i="3"/>
  <c r="I416" i="17"/>
  <c r="I416" i="3"/>
  <c r="I42" i="17"/>
  <c r="I42" i="3"/>
  <c r="I47" i="17"/>
  <c r="I47" i="3"/>
  <c r="I718" i="17"/>
  <c r="I718" i="3"/>
  <c r="I726" i="17"/>
  <c r="I726" i="3"/>
  <c r="I373" i="17"/>
  <c r="I373" i="3"/>
  <c r="I301" i="17"/>
  <c r="I301" i="3"/>
  <c r="I410" i="17"/>
  <c r="I410" i="3"/>
  <c r="I78" i="17"/>
  <c r="I78" i="3"/>
  <c r="I787" i="17"/>
  <c r="I787" i="3"/>
  <c r="I904" i="17"/>
  <c r="I904" i="3"/>
  <c r="I678" i="17"/>
  <c r="I678" i="3"/>
  <c r="I298" i="17"/>
  <c r="I298" i="3"/>
  <c r="I510" i="17"/>
  <c r="I510" i="3"/>
  <c r="I597" i="17"/>
  <c r="I597" i="3"/>
  <c r="I94" i="17"/>
  <c r="I94" i="3"/>
  <c r="I446" i="17"/>
  <c r="I446" i="3"/>
  <c r="I624" i="17"/>
  <c r="I624" i="3"/>
  <c r="I676" i="17"/>
  <c r="I676" i="3"/>
  <c r="I321" i="17"/>
  <c r="I321" i="3"/>
  <c r="I291" i="17"/>
  <c r="I291" i="3"/>
  <c r="I124" i="17"/>
  <c r="I124" i="3"/>
  <c r="I229" i="17"/>
  <c r="I229" i="3"/>
  <c r="I535" i="17"/>
  <c r="I535" i="3"/>
  <c r="I184" i="17"/>
  <c r="I184" i="3"/>
  <c r="I432" i="17"/>
  <c r="I432" i="3"/>
  <c r="I609" i="17"/>
  <c r="I609" i="3"/>
  <c r="I417" i="17"/>
  <c r="I417" i="3"/>
  <c r="I15" i="17"/>
  <c r="I15" i="3"/>
  <c r="I385" i="17"/>
  <c r="I385" i="3"/>
  <c r="I411" i="17"/>
  <c r="I411" i="3"/>
  <c r="I986" i="17"/>
  <c r="I986" i="3"/>
  <c r="I246" i="17"/>
  <c r="I246" i="3"/>
  <c r="I902" i="17"/>
  <c r="I902" i="3"/>
  <c r="I341" i="17"/>
  <c r="I341" i="3"/>
  <c r="I720" i="17"/>
  <c r="I720" i="3"/>
  <c r="I149" i="17"/>
  <c r="I149" i="3"/>
  <c r="I402" i="17"/>
  <c r="I402" i="3"/>
  <c r="I220" i="17"/>
  <c r="I220" i="3"/>
  <c r="I610" i="17"/>
  <c r="I610" i="3"/>
  <c r="I546" i="17"/>
  <c r="I546" i="3"/>
  <c r="I418" i="17"/>
  <c r="I418" i="3"/>
  <c r="I887" i="17"/>
  <c r="I887" i="3"/>
  <c r="I738" i="17"/>
  <c r="I738" i="3"/>
  <c r="I342" i="17"/>
  <c r="I342" i="3"/>
  <c r="I968" i="17"/>
  <c r="I968" i="3"/>
  <c r="I129" i="17"/>
  <c r="I129" i="3"/>
  <c r="I558" i="17"/>
  <c r="I558" i="3"/>
  <c r="I921" i="17"/>
  <c r="I921" i="3"/>
  <c r="I544" i="17"/>
  <c r="I544" i="3"/>
  <c r="I103" i="17"/>
  <c r="I103" i="3"/>
  <c r="I998" i="17"/>
  <c r="I998" i="3"/>
  <c r="I339" i="17"/>
  <c r="I339" i="3"/>
  <c r="I956" i="17"/>
  <c r="I956" i="3"/>
  <c r="I202" i="17"/>
  <c r="I202" i="3"/>
  <c r="I24" i="17"/>
  <c r="I24" i="3"/>
  <c r="I710" i="17"/>
  <c r="I710" i="3"/>
  <c r="I663" i="17"/>
  <c r="I663" i="3"/>
  <c r="I215" i="17"/>
  <c r="I215" i="3"/>
  <c r="I61" i="17"/>
  <c r="I61" i="3"/>
  <c r="I669" i="17"/>
  <c r="I669" i="3"/>
  <c r="I870" i="17"/>
  <c r="I870" i="3"/>
  <c r="I173" i="17"/>
  <c r="I173" i="3"/>
  <c r="I374" i="17"/>
  <c r="I374" i="3"/>
  <c r="I179" i="17"/>
  <c r="I179" i="3"/>
  <c r="I161" i="17"/>
  <c r="I161" i="3"/>
  <c r="I809" i="17"/>
  <c r="I809" i="3"/>
  <c r="I324" i="17"/>
  <c r="I324" i="3"/>
  <c r="I464" i="17"/>
  <c r="I464" i="3"/>
  <c r="I520" i="17"/>
  <c r="I520" i="3"/>
  <c r="I908" i="17"/>
  <c r="I908" i="3"/>
  <c r="I287" i="17"/>
  <c r="I287" i="3"/>
  <c r="I730" i="17"/>
  <c r="I730" i="3"/>
  <c r="I688" i="17"/>
  <c r="I688" i="3"/>
  <c r="I569" i="17"/>
  <c r="I569" i="3"/>
  <c r="I469" i="17"/>
  <c r="I469" i="3"/>
  <c r="I703" i="17"/>
  <c r="I703" i="3"/>
  <c r="I23" i="17"/>
  <c r="I23" i="3"/>
  <c r="I480" i="17"/>
  <c r="I480" i="3"/>
  <c r="I503" i="17"/>
  <c r="I503" i="3"/>
  <c r="I140" i="17"/>
  <c r="I140" i="3"/>
  <c r="I83" i="17"/>
  <c r="I83" i="3"/>
  <c r="I400" i="17"/>
  <c r="I400" i="3"/>
  <c r="I352" i="17"/>
  <c r="I352" i="3"/>
  <c r="I445" i="17"/>
  <c r="I445" i="3"/>
  <c r="I64" i="17"/>
  <c r="I64" i="3"/>
  <c r="I828" i="17"/>
  <c r="I828" i="3"/>
  <c r="I273" i="17"/>
  <c r="I273" i="3"/>
  <c r="I471" i="17"/>
  <c r="I471" i="3"/>
  <c r="I430" i="17"/>
  <c r="I430" i="3"/>
  <c r="I711" i="17"/>
  <c r="I711" i="3"/>
  <c r="I213" i="17"/>
  <c r="I213" i="3"/>
  <c r="I849" i="17"/>
  <c r="I849" i="3"/>
  <c r="I920" i="17"/>
  <c r="I920" i="3"/>
  <c r="I507" i="17"/>
  <c r="I507" i="3"/>
  <c r="I671" i="17"/>
  <c r="I671" i="3"/>
  <c r="I652" i="17"/>
  <c r="I652" i="3"/>
  <c r="I661" i="17"/>
  <c r="I661" i="3"/>
  <c r="I153" i="17"/>
  <c r="I153" i="3"/>
  <c r="I659" i="17"/>
  <c r="I659" i="3"/>
  <c r="I106" i="17"/>
  <c r="I106" i="3"/>
  <c r="I708" i="17"/>
  <c r="I708" i="3"/>
  <c r="I160" i="17"/>
  <c r="I160" i="3"/>
  <c r="I413" i="17"/>
  <c r="I413" i="3"/>
  <c r="I481" i="17"/>
  <c r="I481" i="3"/>
  <c r="I873" i="17"/>
  <c r="I873" i="3"/>
  <c r="I823" i="17"/>
  <c r="I823" i="3"/>
  <c r="I749" i="17"/>
  <c r="I749" i="3"/>
  <c r="I995" i="17"/>
  <c r="I995" i="3"/>
  <c r="I147" i="17"/>
  <c r="I147" i="3"/>
  <c r="I304" i="17"/>
  <c r="I304" i="3"/>
  <c r="I827" i="17"/>
  <c r="I827" i="3"/>
  <c r="I722" i="17"/>
  <c r="I722" i="3"/>
  <c r="I859" i="17"/>
  <c r="I859" i="3"/>
  <c r="I261" i="17"/>
  <c r="I261" i="3"/>
  <c r="I509" i="17"/>
  <c r="I509" i="3"/>
  <c r="I16" i="17"/>
  <c r="I16" i="3"/>
  <c r="I821" i="17"/>
  <c r="I821" i="3"/>
  <c r="I79" i="17"/>
  <c r="I79" i="3"/>
  <c r="I221" i="17"/>
  <c r="I221" i="3"/>
  <c r="I302" i="17"/>
  <c r="I302" i="3"/>
  <c r="I280" i="17"/>
  <c r="I280" i="3"/>
  <c r="I399" i="17"/>
  <c r="I399" i="3"/>
  <c r="I685" i="17"/>
  <c r="I685" i="3"/>
  <c r="I185" i="17"/>
  <c r="I185" i="3"/>
  <c r="I392" i="17"/>
  <c r="I392" i="3"/>
  <c r="I761" i="17"/>
  <c r="I761" i="3"/>
  <c r="I693" i="17"/>
  <c r="I693" i="3"/>
  <c r="I848" i="17"/>
  <c r="I848" i="3"/>
  <c r="I306" i="17"/>
  <c r="I306" i="3"/>
  <c r="I916" i="17"/>
  <c r="I916" i="3"/>
  <c r="I177" i="17"/>
  <c r="I177" i="3"/>
  <c r="I248" i="17"/>
  <c r="I248" i="3"/>
  <c r="I191" i="17"/>
  <c r="I191" i="3"/>
  <c r="I50" i="17"/>
  <c r="I50" i="3"/>
  <c r="I275" i="17"/>
  <c r="I275" i="3"/>
  <c r="I882" i="17"/>
  <c r="I882" i="3"/>
  <c r="I795" i="17"/>
  <c r="I795" i="3"/>
  <c r="I33" i="17"/>
  <c r="I33" i="3"/>
  <c r="I868" i="17"/>
  <c r="I868" i="3"/>
  <c r="I420" i="17"/>
  <c r="I420" i="3"/>
  <c r="I338" i="17"/>
  <c r="I338" i="3"/>
  <c r="I1008" i="17"/>
  <c r="I1008" i="3"/>
  <c r="I64" i="18" s="1"/>
  <c r="I948" i="17"/>
  <c r="I948" i="3"/>
  <c r="I18" i="17"/>
  <c r="I18" i="3"/>
  <c r="I421" i="17"/>
  <c r="I421" i="3"/>
  <c r="I729" i="17"/>
  <c r="I729" i="3"/>
  <c r="I224" i="17"/>
  <c r="I224" i="3"/>
  <c r="I60" i="17"/>
  <c r="I60" i="3"/>
  <c r="I541" i="17"/>
  <c r="I541" i="3"/>
  <c r="I662" i="17"/>
  <c r="I662" i="3"/>
  <c r="I13" i="17"/>
  <c r="I13" i="3"/>
  <c r="I550" i="17"/>
  <c r="I550" i="3"/>
  <c r="I586" i="17"/>
  <c r="I586" i="3"/>
  <c r="I822" i="17"/>
  <c r="I822" i="3"/>
  <c r="I54" i="17"/>
  <c r="I54" i="3"/>
  <c r="I262" i="17"/>
  <c r="I262" i="3"/>
  <c r="I206" i="17"/>
  <c r="I206" i="3"/>
  <c r="I812" i="17"/>
  <c r="I812" i="3"/>
  <c r="I207" i="17"/>
  <c r="I207" i="3"/>
  <c r="I634" i="17"/>
  <c r="I634" i="3"/>
  <c r="I972" i="17"/>
  <c r="I972" i="3"/>
  <c r="I723" i="17"/>
  <c r="I723" i="3"/>
  <c r="I702" i="17"/>
  <c r="I702" i="3"/>
  <c r="I75" i="17"/>
  <c r="I75" i="3"/>
  <c r="I225" i="17"/>
  <c r="I225" i="3"/>
  <c r="I891" i="17"/>
  <c r="I891" i="3"/>
  <c r="I310" i="17"/>
  <c r="I310" i="3"/>
  <c r="I654" i="17"/>
  <c r="I654" i="3"/>
  <c r="I640" i="17"/>
  <c r="I640" i="3"/>
  <c r="I259" i="17"/>
  <c r="I259" i="3"/>
  <c r="I500" i="17"/>
  <c r="I500" i="3"/>
  <c r="I335" i="17"/>
  <c r="I335" i="3"/>
  <c r="I211" i="17"/>
  <c r="I211" i="3"/>
  <c r="I508" i="17"/>
  <c r="I508" i="3"/>
  <c r="I744" i="17"/>
  <c r="I744" i="3"/>
  <c r="I574" i="17"/>
  <c r="I574" i="3"/>
  <c r="I51" i="17"/>
  <c r="I51" i="3"/>
  <c r="I282" i="17"/>
  <c r="I282" i="3"/>
  <c r="I226" i="17"/>
  <c r="I226" i="3"/>
  <c r="I789" i="17"/>
  <c r="I789" i="3"/>
  <c r="I621" i="17"/>
  <c r="I621" i="3"/>
  <c r="I876" i="17"/>
  <c r="I876" i="3"/>
  <c r="I826" i="17"/>
  <c r="I826" i="3"/>
  <c r="I992" i="17"/>
  <c r="I992" i="3"/>
  <c r="I656" i="17"/>
  <c r="I656" i="3"/>
  <c r="I350" i="17"/>
  <c r="I350" i="3"/>
  <c r="I357" i="17"/>
  <c r="I357" i="3"/>
  <c r="I58" i="17"/>
  <c r="I58" i="3"/>
  <c r="I281" i="17"/>
  <c r="I281" i="3"/>
  <c r="I590" i="17"/>
  <c r="I590" i="3"/>
  <c r="I170" i="17"/>
  <c r="I170" i="3"/>
  <c r="I426" i="17"/>
  <c r="I426" i="3"/>
  <c r="I521" i="17"/>
  <c r="I521" i="3"/>
  <c r="I143" i="17"/>
  <c r="I143" i="3"/>
  <c r="I1003" i="17"/>
  <c r="I1003" i="3"/>
  <c r="I595" i="17"/>
  <c r="I595" i="3"/>
  <c r="I728" i="17"/>
  <c r="I728" i="3"/>
  <c r="I816" i="17"/>
  <c r="I816" i="3"/>
  <c r="I740" i="17"/>
  <c r="I740" i="3"/>
  <c r="I483" i="17"/>
  <c r="I483" i="3"/>
  <c r="I949" i="17"/>
  <c r="I949" i="3"/>
  <c r="I559" i="17"/>
  <c r="I559" i="3"/>
  <c r="I358" i="17"/>
  <c r="I358" i="3"/>
  <c r="I675" i="17"/>
  <c r="I675" i="3"/>
  <c r="I803" i="17"/>
  <c r="I803" i="3"/>
  <c r="I917" i="17"/>
  <c r="I917" i="3"/>
  <c r="I794" i="17"/>
  <c r="I794" i="3"/>
  <c r="I545" i="17"/>
  <c r="I545" i="3"/>
  <c r="I971" i="17"/>
  <c r="I971" i="3"/>
  <c r="I131" i="17"/>
  <c r="I131" i="3"/>
  <c r="I829" i="17"/>
  <c r="I829" i="3"/>
  <c r="I626" i="17"/>
  <c r="I626" i="3"/>
  <c r="I906" i="17"/>
  <c r="I906" i="3"/>
  <c r="I987" i="17"/>
  <c r="I987" i="3"/>
  <c r="I776" i="17"/>
  <c r="I776" i="3"/>
  <c r="I697" i="17"/>
  <c r="I697" i="3"/>
  <c r="I151" i="17"/>
  <c r="I151" i="3"/>
  <c r="I997" i="17"/>
  <c r="I997" i="3"/>
  <c r="I346" i="17"/>
  <c r="I346" i="3"/>
  <c r="I397" i="17"/>
  <c r="I397" i="3"/>
  <c r="I148" i="17"/>
  <c r="I148" i="3"/>
  <c r="I505" i="17"/>
  <c r="I505" i="3"/>
  <c r="I333" i="17"/>
  <c r="I333" i="3"/>
  <c r="I538" i="17"/>
  <c r="I538" i="3"/>
  <c r="I247" i="17"/>
  <c r="I247" i="3"/>
  <c r="I308" i="17"/>
  <c r="I308" i="3"/>
  <c r="I802" i="17"/>
  <c r="I802" i="3"/>
  <c r="I31" i="17"/>
  <c r="I31" i="3"/>
  <c r="I463" i="17"/>
  <c r="I463" i="3"/>
  <c r="I493" i="17"/>
  <c r="I493" i="3"/>
  <c r="I361" i="17"/>
  <c r="I361" i="3"/>
  <c r="I537" i="17"/>
  <c r="I537" i="3"/>
  <c r="I928" i="17"/>
  <c r="I928" i="3"/>
  <c r="I713" i="17"/>
  <c r="I713" i="3"/>
  <c r="I869" i="17"/>
  <c r="I869" i="3"/>
  <c r="I277" i="17"/>
  <c r="I277" i="3"/>
  <c r="I660" i="17"/>
  <c r="I660" i="3"/>
  <c r="I721" i="17"/>
  <c r="I721" i="3"/>
  <c r="I497" i="17"/>
  <c r="I497" i="3"/>
  <c r="I456" i="17"/>
  <c r="I456" i="3"/>
  <c r="I665" i="17"/>
  <c r="I665" i="3"/>
  <c r="I19" i="17"/>
  <c r="I19" i="3"/>
  <c r="I269" i="17"/>
  <c r="I269" i="3"/>
  <c r="I915" i="17"/>
  <c r="I915" i="3"/>
  <c r="I714" i="17"/>
  <c r="I714" i="3"/>
  <c r="I303" i="17"/>
  <c r="I303" i="3"/>
  <c r="I249" i="17"/>
  <c r="I249" i="3"/>
  <c r="I636" i="17"/>
  <c r="I636" i="3"/>
  <c r="I715" i="17"/>
  <c r="I715" i="3"/>
  <c r="I37" i="17"/>
  <c r="I37" i="3"/>
  <c r="I476" i="17"/>
  <c r="I476" i="3"/>
  <c r="I359" i="17"/>
  <c r="I359" i="3"/>
  <c r="I527" i="17"/>
  <c r="I527" i="3"/>
  <c r="I70" i="17"/>
  <c r="I70" i="3"/>
  <c r="I65" i="17"/>
  <c r="I65" i="3"/>
  <c r="I375" i="17"/>
  <c r="I375" i="3"/>
  <c r="I752" i="17"/>
  <c r="I752" i="3"/>
  <c r="I942" i="17"/>
  <c r="I942" i="3"/>
  <c r="I847" i="17"/>
  <c r="I847" i="3"/>
  <c r="I293" i="17"/>
  <c r="I293" i="3"/>
  <c r="I725" i="17"/>
  <c r="I725" i="3"/>
  <c r="I780" i="17"/>
  <c r="I780" i="3"/>
  <c r="I515" i="17"/>
  <c r="I515" i="3"/>
  <c r="I573" i="17"/>
  <c r="I573" i="3"/>
  <c r="I209" i="17"/>
  <c r="I209" i="3"/>
  <c r="I969" i="17"/>
  <c r="I969" i="3"/>
  <c r="I294" i="17"/>
  <c r="I294" i="3"/>
  <c r="I747" i="17"/>
  <c r="I747" i="3"/>
  <c r="I164" i="17"/>
  <c r="I164" i="3"/>
  <c r="I453" i="17"/>
  <c r="I453" i="3"/>
  <c r="I519" i="17"/>
  <c r="I519" i="3"/>
  <c r="I983" i="17"/>
  <c r="I983" i="3"/>
  <c r="I517" i="17"/>
  <c r="I517" i="3"/>
  <c r="I488" i="17"/>
  <c r="I488" i="3"/>
  <c r="I709" i="17"/>
  <c r="I709" i="3"/>
  <c r="I960" i="17"/>
  <c r="I960" i="3"/>
  <c r="I844" i="17"/>
  <c r="I844" i="3"/>
  <c r="I700" i="17"/>
  <c r="I700" i="3"/>
  <c r="I732" i="17"/>
  <c r="I732" i="3"/>
  <c r="I101" i="17"/>
  <c r="I101" i="3"/>
  <c r="I785" i="17"/>
  <c r="I785" i="3"/>
  <c r="I890" i="17"/>
  <c r="I890" i="3"/>
  <c r="I198" i="17"/>
  <c r="I198" i="3"/>
  <c r="I71" i="17"/>
  <c r="I71" i="3"/>
  <c r="I800" i="17"/>
  <c r="I800" i="3"/>
  <c r="I504" i="17"/>
  <c r="I504" i="3"/>
  <c r="I369" i="17"/>
  <c r="I369" i="3"/>
  <c r="I36" i="17"/>
  <c r="I36" i="3"/>
  <c r="I643" i="17"/>
  <c r="I643" i="3"/>
  <c r="I735" i="17"/>
  <c r="I735" i="3"/>
  <c r="I115" i="17"/>
  <c r="I115" i="3"/>
  <c r="I804" i="17"/>
  <c r="I804" i="3"/>
  <c r="I975" i="17"/>
  <c r="I975" i="3"/>
  <c r="I630" i="17"/>
  <c r="I630" i="3"/>
  <c r="I941" i="17"/>
  <c r="I941" i="3"/>
  <c r="I258" i="17"/>
  <c r="I258" i="3"/>
  <c r="I176" i="17"/>
  <c r="I176" i="3"/>
  <c r="I845" i="17"/>
  <c r="I845" i="3"/>
  <c r="I113" i="17"/>
  <c r="I113" i="3"/>
  <c r="I576" i="17"/>
  <c r="I576" i="3"/>
  <c r="I1006" i="17"/>
  <c r="I46" i="18" s="1"/>
  <c r="I1006" i="3"/>
  <c r="I62" i="18" s="1"/>
  <c r="I1004" i="17"/>
  <c r="I1004" i="3"/>
  <c r="I398" i="17"/>
  <c r="I398" i="3"/>
  <c r="I270" i="17"/>
  <c r="I270" i="3"/>
  <c r="I852" i="17"/>
  <c r="I852" i="3"/>
  <c r="I232" i="17"/>
  <c r="I232" i="3"/>
  <c r="I999" i="17"/>
  <c r="I999" i="3"/>
  <c r="I56" i="17"/>
  <c r="I56" i="3"/>
  <c r="I620" i="17"/>
  <c r="I620" i="3"/>
  <c r="I594" i="17"/>
  <c r="I594" i="3"/>
  <c r="I119" i="17"/>
  <c r="I119" i="3"/>
  <c r="I959" i="17"/>
  <c r="I959" i="3"/>
  <c r="I926" i="17"/>
  <c r="I926" i="3"/>
  <c r="I639" i="17"/>
  <c r="I639" i="3"/>
  <c r="I76" i="17"/>
  <c r="I76" i="3"/>
  <c r="I315" i="17"/>
  <c r="I315" i="3"/>
  <c r="I614" i="17"/>
  <c r="I614" i="3"/>
  <c r="I976" i="17"/>
  <c r="I976" i="3"/>
  <c r="I89" i="17"/>
  <c r="I89" i="3"/>
  <c r="I43" i="17"/>
  <c r="I43" i="3"/>
  <c r="I356" i="17"/>
  <c r="I356" i="3"/>
  <c r="I963" i="17"/>
  <c r="I963" i="3"/>
  <c r="I613" i="17"/>
  <c r="I613" i="3"/>
  <c r="I683" i="17"/>
  <c r="I683" i="3"/>
  <c r="I244" i="17"/>
  <c r="I244" i="3"/>
  <c r="I171" i="17"/>
  <c r="I171" i="3"/>
  <c r="I317" i="17"/>
  <c r="I317" i="3"/>
  <c r="I440" i="17"/>
  <c r="I440" i="3"/>
  <c r="I593" i="17"/>
  <c r="I593" i="3"/>
  <c r="I237" i="17"/>
  <c r="I237" i="3"/>
  <c r="I460" i="17"/>
  <c r="I460" i="3"/>
  <c r="I391" i="17"/>
  <c r="I391" i="3"/>
  <c r="I625" i="17"/>
  <c r="I625" i="3"/>
  <c r="I48" i="17"/>
  <c r="I48" i="3"/>
  <c r="I952" i="17"/>
  <c r="I952" i="3"/>
  <c r="I741" i="17"/>
  <c r="I741" i="3"/>
  <c r="I377" i="17"/>
  <c r="I377" i="3"/>
  <c r="I834" i="17"/>
  <c r="I834" i="3"/>
  <c r="I686" i="17"/>
  <c r="I686" i="3"/>
  <c r="I935" i="17"/>
  <c r="I935" i="3"/>
  <c r="I390" i="17"/>
  <c r="I390" i="3"/>
  <c r="I431" i="17"/>
  <c r="I431" i="3"/>
  <c r="I366" i="17"/>
  <c r="I366" i="3"/>
  <c r="I1001" i="17"/>
  <c r="I1001" i="3"/>
  <c r="I344" i="17"/>
  <c r="I344" i="3"/>
  <c r="I996" i="17"/>
  <c r="I996" i="3"/>
  <c r="I786" i="17"/>
  <c r="I786" i="3"/>
  <c r="I759" i="17"/>
  <c r="I759" i="3"/>
  <c r="I180" i="17"/>
  <c r="I180" i="3"/>
  <c r="I525" i="17"/>
  <c r="I525" i="3"/>
  <c r="I814" i="17"/>
  <c r="I814" i="3"/>
  <c r="I784" i="17"/>
  <c r="I784" i="3"/>
  <c r="I1005" i="17"/>
  <c r="I1005" i="3"/>
  <c r="I513" i="17"/>
  <c r="I513" i="3"/>
  <c r="I419" i="17"/>
  <c r="I419" i="3"/>
  <c r="I188" i="17"/>
  <c r="I188" i="3"/>
  <c r="I733" i="17"/>
  <c r="I733" i="3"/>
  <c r="I455" i="17"/>
  <c r="I455" i="3"/>
  <c r="I406" i="17"/>
  <c r="I406" i="3"/>
  <c r="I601" i="17"/>
  <c r="I601" i="3"/>
  <c r="I368" i="17"/>
  <c r="I368" i="3"/>
  <c r="I682" i="17"/>
  <c r="I682" i="3"/>
  <c r="I458" i="17"/>
  <c r="I458" i="3"/>
  <c r="I348" i="17"/>
  <c r="I348" i="3"/>
  <c r="I136" i="17"/>
  <c r="I136" i="3"/>
  <c r="I197" i="17"/>
  <c r="I197" i="3"/>
  <c r="I228" i="17"/>
  <c r="I228" i="3"/>
  <c r="I623" i="17"/>
  <c r="I623" i="3"/>
  <c r="I843" i="17"/>
  <c r="I843" i="3"/>
  <c r="I907" i="17"/>
  <c r="I907" i="3"/>
  <c r="I522" i="17"/>
  <c r="I522" i="3"/>
  <c r="I396" i="17"/>
  <c r="I396" i="3"/>
  <c r="I648" i="17"/>
  <c r="I648" i="3"/>
  <c r="I905" i="17"/>
  <c r="I905" i="3"/>
  <c r="I717" i="17"/>
  <c r="I717" i="3"/>
  <c r="I572" i="17"/>
  <c r="I572" i="3"/>
  <c r="I98" i="17"/>
  <c r="I98" i="3"/>
  <c r="I598" i="17"/>
  <c r="I598" i="3"/>
  <c r="I533" i="17"/>
  <c r="I533" i="3"/>
  <c r="I245" i="17"/>
  <c r="I245" i="3"/>
  <c r="I448" i="17"/>
  <c r="I448" i="3"/>
  <c r="I99" i="17"/>
  <c r="I99" i="3"/>
  <c r="I274" i="17"/>
  <c r="I274" i="3"/>
  <c r="I791" i="17"/>
  <c r="I791" i="3"/>
  <c r="I557" i="17"/>
  <c r="I557" i="3"/>
  <c r="I514" i="17"/>
  <c r="I514" i="3"/>
  <c r="I434" i="17"/>
  <c r="I434" i="3"/>
  <c r="I278" i="17"/>
  <c r="I278" i="3"/>
  <c r="I201" i="17"/>
  <c r="I201" i="3"/>
  <c r="I599" i="17"/>
  <c r="I599" i="3"/>
  <c r="I832" i="17"/>
  <c r="I832" i="3"/>
  <c r="I578" i="17"/>
  <c r="I578" i="3"/>
  <c r="I704" i="17"/>
  <c r="I704" i="3"/>
  <c r="I265" i="17"/>
  <c r="I265" i="3"/>
  <c r="I589" i="17"/>
  <c r="I589" i="3"/>
  <c r="I63" i="17"/>
  <c r="I63" i="3"/>
  <c r="I299" i="17"/>
  <c r="I299" i="3"/>
  <c r="I492" i="17"/>
  <c r="I492" i="3"/>
  <c r="I706" i="17"/>
  <c r="I706" i="3"/>
  <c r="I991" i="17"/>
  <c r="I991" i="3"/>
  <c r="I495" i="17"/>
  <c r="I495" i="3"/>
  <c r="I38" i="17"/>
  <c r="I38" i="3"/>
  <c r="I437" i="17"/>
  <c r="I437" i="3"/>
  <c r="I49" i="17"/>
  <c r="I49" i="3"/>
  <c r="I150" i="17"/>
  <c r="I150" i="3"/>
  <c r="I637" i="17"/>
  <c r="I637" i="3"/>
  <c r="I186" i="17"/>
  <c r="I186" i="3"/>
  <c r="I162" i="17"/>
  <c r="I162" i="3"/>
  <c r="I970" i="17"/>
  <c r="I970" i="3"/>
  <c r="I511" i="17"/>
  <c r="I511" i="3"/>
  <c r="I414" i="17"/>
  <c r="I414" i="3"/>
  <c r="I944" i="17"/>
  <c r="I944" i="3"/>
  <c r="I892" i="17"/>
  <c r="I892" i="3"/>
  <c r="I691" i="17"/>
  <c r="I691" i="3"/>
  <c r="I241" i="17"/>
  <c r="I241" i="3"/>
  <c r="I110" i="17"/>
  <c r="I110" i="3"/>
  <c r="I438" i="17"/>
  <c r="I438" i="3"/>
  <c r="I102" i="17"/>
  <c r="I102" i="3"/>
  <c r="I778" i="17"/>
  <c r="I778" i="3"/>
  <c r="I313" i="17"/>
  <c r="I313" i="3"/>
  <c r="I979" i="17"/>
  <c r="I979" i="3"/>
  <c r="I681" i="17"/>
  <c r="I681" i="3"/>
  <c r="I556" i="17"/>
  <c r="I556" i="3"/>
  <c r="I798" i="17"/>
  <c r="I798" i="3"/>
  <c r="I930" i="17"/>
  <c r="I930" i="3"/>
  <c r="I810" i="17"/>
  <c r="I810" i="3"/>
  <c r="I132" i="17"/>
  <c r="I132" i="3"/>
  <c r="I758" i="17"/>
  <c r="I758" i="3"/>
  <c r="I523" i="17"/>
  <c r="I523" i="3"/>
  <c r="I692" i="17"/>
  <c r="I692" i="3"/>
  <c r="I588" i="17"/>
  <c r="I588" i="3"/>
  <c r="I705" i="17"/>
  <c r="I705" i="3"/>
  <c r="I724" i="17"/>
  <c r="I724" i="3"/>
  <c r="I284" i="17"/>
  <c r="I284" i="3"/>
  <c r="I441" i="17"/>
  <c r="I441" i="3"/>
  <c r="I30" i="17"/>
  <c r="I30" i="3"/>
  <c r="I560" i="17"/>
  <c r="I560" i="3"/>
  <c r="I712" i="17"/>
  <c r="I712" i="3"/>
  <c r="I856" i="17"/>
  <c r="I856" i="3"/>
  <c r="I122" i="17"/>
  <c r="I122" i="3"/>
  <c r="I351" i="17"/>
  <c r="I351" i="3"/>
  <c r="I22" i="17"/>
  <c r="I22" i="3"/>
  <c r="I146" i="17"/>
  <c r="I146" i="3"/>
  <c r="I239" i="17"/>
  <c r="I239" i="3"/>
  <c r="I561" i="17"/>
  <c r="I561" i="3"/>
  <c r="I655" i="17"/>
  <c r="I655" i="3"/>
  <c r="I617" i="17"/>
  <c r="I617" i="3"/>
  <c r="I684" i="17"/>
  <c r="I684" i="3"/>
  <c r="I783" i="17"/>
  <c r="I783" i="3"/>
  <c r="I363" i="17"/>
  <c r="I363" i="3"/>
  <c r="I1000" i="17"/>
  <c r="I1000" i="3"/>
  <c r="I387" i="17"/>
  <c r="I387" i="3"/>
  <c r="I542" i="17"/>
  <c r="I542" i="3"/>
  <c r="I555" i="17"/>
  <c r="I555" i="3"/>
  <c r="I52" i="17"/>
  <c r="I52" i="3"/>
  <c r="I62" i="17"/>
  <c r="I62" i="3"/>
  <c r="I750" i="17"/>
  <c r="I750" i="3"/>
  <c r="I764" i="17"/>
  <c r="I764" i="3"/>
  <c r="I667" i="17"/>
  <c r="I667" i="3"/>
  <c r="I290" i="17"/>
  <c r="I290" i="3"/>
  <c r="I204" i="17"/>
  <c r="I204" i="3"/>
  <c r="I946" i="17"/>
  <c r="I946" i="3"/>
  <c r="I766" i="17"/>
  <c r="I766" i="3"/>
  <c r="I635" i="17"/>
  <c r="I635" i="3"/>
  <c r="I641" i="17"/>
  <c r="I641" i="3"/>
  <c r="I939" i="17"/>
  <c r="I939" i="3"/>
  <c r="I534" i="17"/>
  <c r="I534" i="3"/>
  <c r="I763" i="17"/>
  <c r="I763" i="3"/>
  <c r="I12" i="17"/>
  <c r="I12" i="3"/>
  <c r="I134" i="17"/>
  <c r="I134" i="3"/>
  <c r="I295" i="17"/>
  <c r="I295" i="3"/>
  <c r="I126" i="17"/>
  <c r="I126" i="3"/>
  <c r="I288" i="17"/>
  <c r="I288" i="3"/>
  <c r="I608" i="17"/>
  <c r="I608" i="3"/>
  <c r="I842" i="17"/>
  <c r="I842" i="3"/>
  <c r="I895" i="17"/>
  <c r="I895" i="3"/>
  <c r="I250" i="17"/>
  <c r="I250" i="3"/>
  <c r="I46" i="17"/>
  <c r="I46" i="3"/>
  <c r="I737" i="17"/>
  <c r="I737" i="3"/>
  <c r="I114" i="17"/>
  <c r="I114" i="3"/>
  <c r="I580" i="17"/>
  <c r="I580" i="3"/>
  <c r="I792" i="17"/>
  <c r="I792" i="3"/>
  <c r="I329" i="17"/>
  <c r="I329" i="3"/>
  <c r="I405" i="17"/>
  <c r="I405" i="3"/>
  <c r="I567" i="17"/>
  <c r="I567" i="3"/>
  <c r="I954" i="17"/>
  <c r="I954" i="3"/>
  <c r="I864" i="17"/>
  <c r="I864" i="3"/>
  <c r="I395" i="17"/>
  <c r="I395" i="3"/>
  <c r="I880" i="17"/>
  <c r="I880" i="3"/>
  <c r="I903" i="17"/>
  <c r="I903" i="3"/>
  <c r="I552" i="17"/>
  <c r="I552" i="3"/>
  <c r="I811" i="17"/>
  <c r="I811" i="3"/>
  <c r="I584" i="17"/>
  <c r="I584" i="3"/>
  <c r="I496" i="17"/>
  <c r="I496" i="3"/>
  <c r="I881" i="17"/>
  <c r="I881" i="3"/>
  <c r="I788" i="17"/>
  <c r="I788" i="3"/>
  <c r="I473" i="17"/>
  <c r="I473" i="3"/>
  <c r="I653" i="17"/>
  <c r="I653" i="3"/>
  <c r="I839" i="17"/>
  <c r="I839" i="3"/>
  <c r="I10" i="17"/>
  <c r="I39" i="18" s="1"/>
  <c r="I10" i="3"/>
  <c r="I55" i="18" s="1"/>
  <c r="I376" i="17"/>
  <c r="I376" i="3"/>
  <c r="I583" i="17"/>
  <c r="I583" i="3"/>
  <c r="I157" i="17"/>
  <c r="I157" i="3"/>
  <c r="I415" i="17"/>
  <c r="I415" i="3"/>
  <c r="I765" i="17"/>
  <c r="I765" i="3"/>
  <c r="I474" i="17"/>
  <c r="I474" i="3"/>
  <c r="I296" i="17"/>
  <c r="I296" i="3"/>
  <c r="I82" i="17"/>
  <c r="I82" i="3"/>
  <c r="I664" i="17"/>
  <c r="I664" i="3"/>
  <c r="I674" i="17"/>
  <c r="I674" i="3"/>
  <c r="I772" i="17"/>
  <c r="I772" i="3"/>
  <c r="I433" i="17"/>
  <c r="I433" i="3"/>
  <c r="I212" i="17"/>
  <c r="I212" i="3"/>
  <c r="I909" i="17"/>
  <c r="I909" i="3"/>
  <c r="I25" i="17"/>
  <c r="I25" i="3"/>
  <c r="I600" i="17"/>
  <c r="I600" i="3"/>
  <c r="I297" i="17"/>
  <c r="I297" i="3"/>
  <c r="I484" i="17"/>
  <c r="I484" i="3"/>
  <c r="I378" i="17"/>
  <c r="I378" i="3"/>
  <c r="I231" i="17"/>
  <c r="I231" i="3"/>
  <c r="I900" i="17"/>
  <c r="I900" i="3"/>
  <c r="I343" i="17"/>
  <c r="I343" i="3"/>
  <c r="I775" i="17"/>
  <c r="I775" i="3"/>
  <c r="I825" i="17"/>
  <c r="I825" i="3"/>
  <c r="I602" i="17"/>
  <c r="I602" i="3"/>
  <c r="I838" i="17"/>
  <c r="I838" i="3"/>
  <c r="I985" i="17"/>
  <c r="I985" i="3"/>
  <c r="I85" i="17"/>
  <c r="I85" i="3"/>
  <c r="I989" i="17"/>
  <c r="I989" i="3"/>
  <c r="I371" i="17"/>
  <c r="I371" i="3"/>
  <c r="I81" i="17"/>
  <c r="I81" i="3"/>
  <c r="I896" i="17"/>
  <c r="I896" i="3"/>
  <c r="I1002" i="17"/>
  <c r="I1002" i="3"/>
  <c r="I243" i="17"/>
  <c r="I243" i="3"/>
  <c r="I631" i="17"/>
  <c r="I631" i="3"/>
  <c r="I696" i="17"/>
  <c r="I696" i="3"/>
  <c r="I548" i="17"/>
  <c r="I548" i="3"/>
  <c r="I92" i="17"/>
  <c r="I92" i="3"/>
  <c r="I73" i="17"/>
  <c r="I73" i="3"/>
  <c r="I311" i="17"/>
  <c r="I311" i="3"/>
  <c r="I236" i="17"/>
  <c r="I236" i="3"/>
  <c r="I107" i="17"/>
  <c r="I107" i="3"/>
  <c r="I807" i="17"/>
  <c r="I807" i="3"/>
  <c r="I318" i="17"/>
  <c r="I318" i="3"/>
  <c r="I404" i="17"/>
  <c r="I404" i="3"/>
  <c r="I116" i="17"/>
  <c r="I116" i="3"/>
  <c r="I128" i="17"/>
  <c r="I128" i="3"/>
  <c r="I478" i="17"/>
  <c r="I478" i="3"/>
  <c r="I429" i="17"/>
  <c r="I429" i="3"/>
  <c r="I382" i="17"/>
  <c r="I382" i="3"/>
  <c r="I805" i="17"/>
  <c r="I805" i="3"/>
  <c r="I680" i="17"/>
  <c r="I680" i="3"/>
  <c r="I203" i="17"/>
  <c r="I203" i="3"/>
  <c r="I628" i="17"/>
  <c r="I628" i="3"/>
  <c r="I579" i="17"/>
  <c r="I579" i="3"/>
  <c r="I267" i="17"/>
  <c r="I267" i="3"/>
  <c r="I266" i="17"/>
  <c r="I266" i="3"/>
  <c r="I208" i="17"/>
  <c r="I208" i="3"/>
  <c r="I858" i="17"/>
  <c r="I858" i="3"/>
  <c r="I799" i="17"/>
  <c r="I799" i="3"/>
  <c r="I867" i="17"/>
  <c r="I867" i="3"/>
  <c r="I782" i="17"/>
  <c r="I782" i="3"/>
  <c r="I565" i="17"/>
  <c r="I565" i="3"/>
  <c r="I137" i="17"/>
  <c r="I137" i="3"/>
  <c r="I846" i="17"/>
  <c r="I846" i="3"/>
  <c r="I322" i="17"/>
  <c r="I322" i="3"/>
  <c r="I622" i="17"/>
  <c r="I622" i="3"/>
  <c r="I175" i="17"/>
  <c r="I175" i="3"/>
  <c r="I192" i="17"/>
  <c r="I192" i="3"/>
  <c r="I978" i="17"/>
  <c r="I978" i="3"/>
  <c r="I29" i="17"/>
  <c r="I29" i="3"/>
  <c r="I815" i="17"/>
  <c r="I815" i="3"/>
  <c r="I330" i="17"/>
  <c r="I330" i="3"/>
  <c r="I885" i="17"/>
  <c r="I885" i="3"/>
  <c r="I450" i="17"/>
  <c r="I450" i="3"/>
  <c r="I874" i="17"/>
  <c r="I874" i="3"/>
  <c r="I734" i="17"/>
  <c r="I734" i="3"/>
  <c r="I337" i="17"/>
  <c r="I337" i="3"/>
  <c r="I260" i="17"/>
  <c r="I260" i="3"/>
  <c r="I394" i="17"/>
  <c r="I394" i="3"/>
  <c r="I28" i="17"/>
  <c r="I28" i="3"/>
  <c r="I286" i="17"/>
  <c r="I286" i="3"/>
  <c r="I498" i="17"/>
  <c r="I498" i="3"/>
  <c r="I619" i="17"/>
  <c r="I619" i="3"/>
  <c r="I607" i="17"/>
  <c r="I607" i="3"/>
  <c r="I518" i="17"/>
  <c r="I518" i="3"/>
  <c r="I491" i="17"/>
  <c r="I491" i="3"/>
  <c r="I672" i="17"/>
  <c r="I672" i="3"/>
  <c r="I512" i="17"/>
  <c r="I512" i="3"/>
  <c r="I615" i="17"/>
  <c r="I615" i="3"/>
  <c r="I451" i="17"/>
  <c r="I451" i="3"/>
  <c r="I532" i="17"/>
  <c r="I532" i="3"/>
  <c r="I957" i="17"/>
  <c r="I957" i="3"/>
  <c r="I760" i="17"/>
  <c r="I760" i="3"/>
  <c r="I77" i="17"/>
  <c r="I77" i="3"/>
  <c r="I380" i="17"/>
  <c r="I380" i="3"/>
  <c r="I44" i="17"/>
  <c r="I44" i="3"/>
  <c r="I11" i="17"/>
  <c r="I40" i="18" s="1"/>
  <c r="I11" i="3"/>
  <c r="I56" i="18" s="1"/>
  <c r="I156" i="17"/>
  <c r="I156" i="3"/>
  <c r="I168" i="17"/>
  <c r="I168" i="3"/>
  <c r="I27" i="17"/>
  <c r="I27" i="3"/>
  <c r="I820" i="17"/>
  <c r="I820" i="3"/>
  <c r="I746" i="17"/>
  <c r="I746" i="3"/>
  <c r="I462" i="17"/>
  <c r="I462" i="3"/>
  <c r="I501" i="17"/>
  <c r="I501" i="3"/>
  <c r="I551" i="17"/>
  <c r="I551" i="3"/>
  <c r="I818" i="17"/>
  <c r="I818" i="3"/>
  <c r="I736" i="17"/>
  <c r="I736" i="3"/>
  <c r="I547" i="17"/>
  <c r="I547" i="3"/>
  <c r="I502" i="17"/>
  <c r="I502" i="3"/>
  <c r="I988" i="17"/>
  <c r="I988" i="3"/>
  <c r="I482" i="17"/>
  <c r="I482" i="3"/>
  <c r="I961" i="17"/>
  <c r="I961" i="3"/>
  <c r="I699" i="17"/>
  <c r="I699" i="3"/>
  <c r="I257" i="17"/>
  <c r="I257" i="3"/>
  <c r="I877" i="17"/>
  <c r="I877" i="3"/>
  <c r="I919" i="17"/>
  <c r="I919" i="3"/>
  <c r="I393" i="17"/>
  <c r="I393" i="3"/>
  <c r="I606" i="17"/>
  <c r="I606" i="3"/>
  <c r="I657" i="17"/>
  <c r="I657" i="3"/>
  <c r="I922" i="17"/>
  <c r="I922" i="3"/>
  <c r="I936" i="17"/>
  <c r="I936" i="3"/>
  <c r="I913" i="17"/>
  <c r="I913" i="3"/>
  <c r="I883" i="17"/>
  <c r="I883" i="3"/>
  <c r="I914" i="17"/>
  <c r="I914" i="3"/>
  <c r="I466" i="17"/>
  <c r="I466" i="3"/>
  <c r="I781" i="17"/>
  <c r="I781" i="3"/>
  <c r="I45" i="17"/>
  <c r="I45" i="3"/>
  <c r="I88" i="17"/>
  <c r="I88" i="3"/>
  <c r="I779" i="17"/>
  <c r="I779" i="3"/>
  <c r="I210" i="17"/>
  <c r="I210" i="3"/>
  <c r="I596" i="17"/>
  <c r="I596" i="3"/>
  <c r="I227" i="17"/>
  <c r="I227" i="3"/>
  <c r="I984" i="17"/>
  <c r="I984" i="3"/>
  <c r="I449" i="17"/>
  <c r="I449" i="3"/>
  <c r="I53" i="17"/>
  <c r="I53" i="3"/>
  <c r="I477" i="17"/>
  <c r="I477" i="3"/>
  <c r="I911" i="17"/>
  <c r="I911" i="3"/>
  <c r="I479" i="17"/>
  <c r="I479" i="3"/>
  <c r="I866" i="17"/>
  <c r="I866" i="3"/>
  <c r="I769" i="17"/>
  <c r="I769" i="3"/>
  <c r="I773" i="17"/>
  <c r="I773" i="3"/>
  <c r="I585" i="17"/>
  <c r="I585" i="3"/>
  <c r="I154" i="17"/>
  <c r="I154" i="3"/>
  <c r="I604" i="17"/>
  <c r="I604" i="3"/>
  <c r="I55" i="17"/>
  <c r="I55" i="3"/>
  <c r="I774" i="17"/>
  <c r="I774" i="3"/>
  <c r="I739" i="17"/>
  <c r="I739" i="3"/>
  <c r="I925" i="17"/>
  <c r="I925" i="3"/>
  <c r="I121" i="17"/>
  <c r="I121" i="3"/>
  <c r="I707" i="17"/>
  <c r="I707" i="3"/>
  <c r="I642" i="17"/>
  <c r="I642" i="3"/>
  <c r="I97" i="17"/>
  <c r="I97" i="3"/>
  <c r="I840" i="17"/>
  <c r="I840" i="3"/>
  <c r="I897" i="17"/>
  <c r="I897" i="3"/>
  <c r="I334" i="17"/>
  <c r="I334" i="3"/>
  <c r="I305" i="17"/>
  <c r="I305" i="3"/>
  <c r="I536" i="17"/>
  <c r="I536" i="3"/>
  <c r="I69" i="17"/>
  <c r="I69" i="3"/>
  <c r="I1009" i="17"/>
  <c r="I1009" i="3"/>
  <c r="I65" i="18" s="1"/>
  <c r="I362" i="17"/>
  <c r="I362" i="3"/>
  <c r="I841" i="17"/>
  <c r="I841" i="3"/>
  <c r="I962" i="17"/>
  <c r="I962" i="3"/>
  <c r="I100" i="17"/>
  <c r="I100" i="3"/>
  <c r="I955" i="17"/>
  <c r="I955" i="3"/>
  <c r="I233" i="17"/>
  <c r="I233" i="3"/>
  <c r="I93" i="17"/>
  <c r="I93" i="3"/>
  <c r="I84" i="17"/>
  <c r="I84" i="3"/>
  <c r="I770" i="17"/>
  <c r="I770" i="3"/>
  <c r="I425" i="17"/>
  <c r="I425" i="3"/>
  <c r="I120" i="17"/>
  <c r="I120" i="3"/>
  <c r="I819" i="17"/>
  <c r="I819" i="3"/>
  <c r="I254" i="17"/>
  <c r="I254" i="3"/>
  <c r="I223" i="17"/>
  <c r="I223" i="3"/>
  <c r="I40" i="17"/>
  <c r="I40" i="3"/>
  <c r="I748" i="17"/>
  <c r="I748" i="3"/>
  <c r="I264" i="17"/>
  <c r="I264" i="3"/>
  <c r="I645" i="17"/>
  <c r="I645" i="3"/>
  <c r="I563" i="17"/>
  <c r="I563" i="3"/>
  <c r="I716" i="17"/>
  <c r="I716" i="3"/>
  <c r="I454" i="17"/>
  <c r="I454" i="3"/>
  <c r="I801" i="17"/>
  <c r="I801" i="3"/>
  <c r="I349" i="17"/>
  <c r="I349" i="3"/>
  <c r="I694" i="17"/>
  <c r="I694" i="3"/>
  <c r="I967" i="17"/>
  <c r="I967" i="3"/>
  <c r="I383" i="17"/>
  <c r="I383" i="3"/>
  <c r="I57" i="17"/>
  <c r="I57" i="3"/>
  <c r="I130" i="17"/>
  <c r="I130" i="3"/>
  <c r="I757" i="17"/>
  <c r="I757" i="3"/>
  <c r="I447" i="17"/>
  <c r="I447" i="3"/>
  <c r="I80" i="17"/>
  <c r="I80" i="3"/>
  <c r="I190" i="17"/>
  <c r="I190" i="3"/>
  <c r="I292" i="17"/>
  <c r="I292" i="3"/>
  <c r="I345" i="17"/>
  <c r="I345" i="3"/>
  <c r="I214" i="17"/>
  <c r="I214" i="3"/>
  <c r="I499" i="17"/>
  <c r="I499" i="3"/>
  <c r="I884" i="17"/>
  <c r="I884" i="3"/>
  <c r="I104" i="17"/>
  <c r="I104" i="3"/>
  <c r="I72" i="17"/>
  <c r="I72" i="3"/>
  <c r="I452" i="17"/>
  <c r="I452" i="3"/>
  <c r="I459" i="17"/>
  <c r="I459" i="3"/>
  <c r="I354" i="17"/>
  <c r="I354" i="3"/>
  <c r="I553" i="17"/>
  <c r="I553" i="3"/>
  <c r="I850" i="17"/>
  <c r="I850" i="3"/>
  <c r="I506" i="17"/>
  <c r="I506" i="3"/>
  <c r="I562" i="17"/>
  <c r="I562" i="3"/>
  <c r="I689" i="17"/>
  <c r="I689" i="3"/>
  <c r="I687" i="17"/>
  <c r="I687" i="3"/>
  <c r="I824" i="17"/>
  <c r="I824" i="3"/>
  <c r="I571" i="17"/>
  <c r="I571" i="3"/>
  <c r="I386" i="17"/>
  <c r="I386" i="3"/>
  <c r="I923" i="17"/>
  <c r="I923" i="3"/>
  <c r="I320" i="17"/>
  <c r="I320" i="3"/>
  <c r="I66" i="17"/>
  <c r="I66" i="3"/>
  <c r="I629" i="17"/>
  <c r="I629" i="3"/>
  <c r="I316" i="17"/>
  <c r="I316" i="3"/>
  <c r="I651" i="17"/>
  <c r="I651" i="3"/>
  <c r="I851" i="17"/>
  <c r="I851" i="3"/>
  <c r="I485" i="17"/>
  <c r="I485" i="3"/>
  <c r="I531" i="17"/>
  <c r="I531" i="3"/>
  <c r="I490" i="17"/>
  <c r="I490" i="3"/>
  <c r="I888" i="17"/>
  <c r="I888" i="3"/>
  <c r="I365" i="17"/>
  <c r="I365" i="3"/>
  <c r="I194" i="17"/>
  <c r="I194" i="3"/>
  <c r="I575" i="17"/>
  <c r="I575" i="3"/>
  <c r="I472" i="17"/>
  <c r="I472" i="3"/>
  <c r="I178" i="17"/>
  <c r="I178" i="3"/>
  <c r="I372" i="17"/>
  <c r="I372" i="3"/>
  <c r="I673" i="17"/>
  <c r="I673" i="3"/>
  <c r="I199" i="17"/>
  <c r="I199" i="3"/>
  <c r="I554" i="17"/>
  <c r="I554" i="3"/>
  <c r="I853" i="17"/>
  <c r="I853" i="3"/>
  <c r="I353" i="17"/>
  <c r="I353" i="3"/>
  <c r="I612" i="17"/>
  <c r="I612" i="3"/>
  <c r="I649" i="17"/>
  <c r="I649" i="3"/>
  <c r="I577" i="17"/>
  <c r="I577" i="3"/>
  <c r="I325" i="17"/>
  <c r="I325" i="3"/>
  <c r="I690" i="17"/>
  <c r="I690" i="3"/>
  <c r="I516" i="17"/>
  <c r="I516" i="3"/>
  <c r="I196" i="17"/>
  <c r="I196" i="3"/>
  <c r="I605" i="17"/>
  <c r="I605" i="3"/>
  <c r="I927" i="17"/>
  <c r="I927" i="3"/>
  <c r="I543" i="17"/>
  <c r="I543" i="3"/>
  <c r="I487" i="17"/>
  <c r="I487" i="3"/>
  <c r="I370" i="17"/>
  <c r="I370" i="3"/>
  <c r="I436" i="17"/>
  <c r="I436" i="3"/>
  <c r="I276" i="17"/>
  <c r="I276" i="3"/>
  <c r="I860" i="17"/>
  <c r="I860" i="3"/>
  <c r="I384" i="17"/>
  <c r="I384" i="3"/>
  <c r="I953" i="17"/>
  <c r="I953" i="3"/>
  <c r="I141" i="17"/>
  <c r="I141" i="3"/>
  <c r="I530" i="17"/>
  <c r="I530" i="3"/>
  <c r="H23" i="22"/>
  <c r="J714" i="9"/>
  <c r="J580" i="9"/>
  <c r="J492" i="9"/>
  <c r="J472" i="9"/>
  <c r="J297" i="9"/>
  <c r="J877" i="9"/>
  <c r="J292" i="9"/>
  <c r="J660" i="9"/>
  <c r="J674" i="9"/>
  <c r="J429" i="9"/>
  <c r="J750" i="9"/>
  <c r="J593" i="9"/>
  <c r="J87" i="9"/>
  <c r="J412" i="9"/>
  <c r="J442" i="9"/>
  <c r="J748" i="9"/>
  <c r="J480" i="9"/>
  <c r="J374" i="9"/>
  <c r="J227" i="9"/>
  <c r="J896" i="9"/>
  <c r="J10" i="9"/>
  <c r="H32" i="18"/>
  <c r="J180" i="9"/>
  <c r="J889" i="9"/>
  <c r="J428" i="9"/>
  <c r="J569" i="9"/>
  <c r="J941" i="9"/>
  <c r="J598" i="9"/>
  <c r="J914" i="9"/>
  <c r="J81" i="9"/>
  <c r="J927" i="9"/>
  <c r="J449" i="9"/>
  <c r="J515" i="9"/>
  <c r="J892" i="9"/>
  <c r="J484" i="9"/>
  <c r="J239" i="9"/>
  <c r="J716" i="9"/>
  <c r="J705" i="9"/>
  <c r="J956" i="9"/>
  <c r="J840" i="9"/>
  <c r="J696" i="9"/>
  <c r="J728" i="9"/>
  <c r="J97" i="9"/>
  <c r="J883" i="9"/>
  <c r="J103" i="9"/>
  <c r="J803" i="9"/>
  <c r="J314" i="9"/>
  <c r="J715" i="9"/>
  <c r="J964" i="9"/>
  <c r="J424" i="9"/>
  <c r="J917" i="9"/>
  <c r="J425" i="9"/>
  <c r="J800" i="9"/>
  <c r="J952" i="9"/>
  <c r="J954" i="9"/>
  <c r="J575" i="9"/>
  <c r="J890" i="9"/>
  <c r="J177" i="9"/>
  <c r="J262" i="9"/>
  <c r="J108" i="9"/>
  <c r="J163" i="9"/>
  <c r="J572" i="9"/>
  <c r="J795" i="9"/>
  <c r="J866" i="9"/>
  <c r="J303" i="9"/>
  <c r="J175" i="9"/>
  <c r="J228" i="9"/>
  <c r="J439" i="9"/>
  <c r="J171" i="9"/>
  <c r="J590" i="9"/>
  <c r="J188" i="9"/>
  <c r="J974" i="9"/>
  <c r="J296" i="9"/>
  <c r="J25" i="9"/>
  <c r="J726" i="9"/>
  <c r="J684" i="9"/>
  <c r="J565" i="9"/>
  <c r="J465" i="9"/>
  <c r="J870" i="9"/>
  <c r="J476" i="9"/>
  <c r="J39" i="9"/>
  <c r="J256" i="9"/>
  <c r="J136" i="9"/>
  <c r="J773" i="9"/>
  <c r="J396" i="9"/>
  <c r="J609" i="9"/>
  <c r="J348" i="9"/>
  <c r="J615" i="9"/>
  <c r="J824" i="9"/>
  <c r="J167" i="9"/>
  <c r="J487" i="9"/>
  <c r="J248" i="9"/>
  <c r="J832" i="9"/>
  <c r="J461" i="9"/>
  <c r="J447" i="9"/>
  <c r="J871" i="9"/>
  <c r="J845" i="9"/>
  <c r="J749" i="9"/>
  <c r="J44" i="9"/>
  <c r="J948" i="9"/>
  <c r="J230" i="9"/>
  <c r="J123" i="9"/>
  <c r="J643" i="9"/>
  <c r="J7" i="9"/>
  <c r="H29" i="18"/>
  <c r="J164" i="9"/>
  <c r="J102" i="9"/>
  <c r="J159" i="9"/>
  <c r="J362" i="9"/>
  <c r="J409" i="9"/>
  <c r="J997" i="9"/>
  <c r="J340" i="9"/>
  <c r="J992" i="9"/>
  <c r="J782" i="9"/>
  <c r="J755" i="9"/>
  <c r="J543" i="9"/>
  <c r="J498" i="9"/>
  <c r="J300" i="9"/>
  <c r="J810" i="9"/>
  <c r="J934" i="9"/>
  <c r="J415" i="9"/>
  <c r="J729" i="9"/>
  <c r="J351" i="9"/>
  <c r="J451" i="9"/>
  <c r="J402" i="9"/>
  <c r="J597" i="9"/>
  <c r="J464" i="9"/>
  <c r="J217" i="9"/>
  <c r="J364" i="9"/>
  <c r="J678" i="9"/>
  <c r="J454" i="9"/>
  <c r="J344" i="9"/>
  <c r="J681" i="9"/>
  <c r="J132" i="9"/>
  <c r="J193" i="9"/>
  <c r="J41" i="9"/>
  <c r="J22" i="9"/>
  <c r="J903" i="9"/>
  <c r="J302" i="9"/>
  <c r="J592" i="9"/>
  <c r="J827" i="9"/>
  <c r="J767" i="9"/>
  <c r="J244" i="9"/>
  <c r="J187" i="9"/>
  <c r="J46" i="9"/>
  <c r="J271" i="9"/>
  <c r="J594" i="9"/>
  <c r="J529" i="9"/>
  <c r="J862" i="9"/>
  <c r="J121" i="9"/>
  <c r="J1004" i="9"/>
  <c r="J150" i="9"/>
  <c r="J600" i="9"/>
  <c r="J417" i="9"/>
  <c r="J220" i="9"/>
  <c r="J197" i="9"/>
  <c r="J638" i="9"/>
  <c r="J700" i="9"/>
  <c r="J50" i="9"/>
  <c r="J301" i="9"/>
  <c r="J532" i="9"/>
  <c r="J295" i="9"/>
  <c r="J13" i="9"/>
  <c r="J30" i="9"/>
  <c r="J958" i="9"/>
  <c r="J196" i="9"/>
  <c r="J96" i="9"/>
  <c r="J520" i="9"/>
  <c r="J973" i="9"/>
  <c r="J229" i="9"/>
  <c r="J887" i="9"/>
  <c r="J45" i="9"/>
  <c r="J80" i="9"/>
  <c r="J766" i="9"/>
  <c r="J255" i="9"/>
  <c r="J116" i="9"/>
  <c r="J815" i="9"/>
  <c r="J207" i="9"/>
  <c r="J410" i="9"/>
  <c r="J744" i="9"/>
  <c r="J687" i="9"/>
  <c r="J237" i="9"/>
  <c r="J106" i="9"/>
  <c r="J434" i="9"/>
  <c r="J797" i="9"/>
  <c r="J212" i="9"/>
  <c r="J822" i="9"/>
  <c r="J652" i="9"/>
  <c r="J794" i="9"/>
  <c r="J926" i="9"/>
  <c r="J422" i="9"/>
  <c r="J517" i="9"/>
  <c r="J640" i="9"/>
  <c r="J495" i="9"/>
  <c r="J724" i="9"/>
  <c r="J26" i="9"/>
  <c r="J859" i="9"/>
  <c r="J213" i="9"/>
  <c r="J118" i="9"/>
  <c r="J549" i="9"/>
  <c r="J142" i="9"/>
  <c r="J502" i="9"/>
  <c r="J235" i="9"/>
  <c r="J558" i="9"/>
  <c r="J557" i="9"/>
  <c r="J683" i="9"/>
  <c r="J613" i="9"/>
  <c r="J588" i="9"/>
  <c r="J622" i="9"/>
  <c r="J902" i="9"/>
  <c r="J551" i="9"/>
  <c r="J435" i="9"/>
  <c r="J147" i="9"/>
  <c r="J481" i="9"/>
  <c r="J234" i="9"/>
  <c r="J527" i="9"/>
  <c r="J393" i="9"/>
  <c r="J144" i="9"/>
  <c r="J501" i="9"/>
  <c r="J637" i="9"/>
  <c r="J368" i="9"/>
  <c r="J304" i="9"/>
  <c r="J8" i="9"/>
  <c r="H30" i="18"/>
  <c r="J550" i="9"/>
  <c r="J849" i="9"/>
  <c r="J162" i="9"/>
  <c r="J403" i="9"/>
  <c r="J924" i="9"/>
  <c r="J573" i="9"/>
  <c r="J420" i="9"/>
  <c r="J865" i="9"/>
  <c r="J453" i="9"/>
  <c r="J977" i="9"/>
  <c r="J656" i="9"/>
  <c r="J813" i="9"/>
  <c r="J452" i="9"/>
  <c r="J15" i="9"/>
  <c r="J64" i="9"/>
  <c r="J265" i="9"/>
  <c r="J563" i="9"/>
  <c r="J366" i="9"/>
  <c r="J214" i="9"/>
  <c r="J711" i="9"/>
  <c r="J33" i="9"/>
  <c r="J526" i="9"/>
  <c r="J279" i="9"/>
  <c r="J411" i="9"/>
  <c r="J761" i="9"/>
  <c r="J470" i="9"/>
  <c r="J153" i="9"/>
  <c r="J423" i="9"/>
  <c r="J369" i="9"/>
  <c r="J355" i="9"/>
  <c r="J784" i="9"/>
  <c r="J523" i="9"/>
  <c r="J654" i="9"/>
  <c r="J649" i="9"/>
  <c r="J583" i="9"/>
  <c r="J905" i="9"/>
  <c r="H55" i="18"/>
  <c r="J90" i="9"/>
  <c r="J371" i="9"/>
  <c r="J620" i="9"/>
  <c r="J293" i="9"/>
  <c r="J938" i="9"/>
  <c r="J579" i="9"/>
  <c r="J843" i="9"/>
  <c r="J289" i="9"/>
  <c r="J721" i="9"/>
  <c r="J776" i="9"/>
  <c r="H43" i="18"/>
  <c r="J290" i="9"/>
  <c r="J11" i="9"/>
  <c r="J985" i="9"/>
  <c r="J979" i="9"/>
  <c r="J612" i="9"/>
  <c r="J145" i="9"/>
  <c r="J398" i="9"/>
  <c r="J216" i="9"/>
  <c r="J606" i="9"/>
  <c r="J542" i="9"/>
  <c r="J414" i="9"/>
  <c r="J886" i="9"/>
  <c r="J194" i="9"/>
  <c r="J67" i="9"/>
  <c r="J37" i="9"/>
  <c r="J112" i="9"/>
  <c r="J124" i="9"/>
  <c r="J32" i="9"/>
  <c r="J540" i="9"/>
  <c r="J639" i="9"/>
  <c r="J731" i="9"/>
  <c r="J378" i="9"/>
  <c r="J335" i="9"/>
  <c r="J676" i="9"/>
  <c r="J199" i="9"/>
  <c r="J624" i="9"/>
  <c r="J937" i="9"/>
  <c r="J263" i="9"/>
  <c r="J204" i="9"/>
  <c r="J578" i="9"/>
  <c r="J1002" i="9"/>
  <c r="J863" i="9"/>
  <c r="J482" i="9"/>
  <c r="J394" i="9"/>
  <c r="J778" i="9"/>
  <c r="J561" i="9"/>
  <c r="J697" i="9"/>
  <c r="J157" i="9"/>
  <c r="J805" i="9"/>
  <c r="J460" i="9"/>
  <c r="J616" i="9"/>
  <c r="J516" i="9"/>
  <c r="J28" i="9"/>
  <c r="J904" i="9"/>
  <c r="J115" i="9"/>
  <c r="J955" i="9"/>
  <c r="J850" i="9"/>
  <c r="J962" i="9"/>
  <c r="J178" i="9"/>
  <c r="J699" i="9"/>
  <c r="J610" i="9"/>
  <c r="J114" i="9"/>
  <c r="J168" i="9"/>
  <c r="J499" i="9"/>
  <c r="J305" i="9"/>
  <c r="J352" i="9"/>
  <c r="J390" i="9"/>
  <c r="J662" i="9"/>
  <c r="J269" i="9"/>
  <c r="J313" i="9"/>
  <c r="J668" i="9"/>
  <c r="J508" i="9"/>
  <c r="J611" i="9"/>
  <c r="J387" i="9"/>
  <c r="J528" i="9"/>
  <c r="J953" i="9"/>
  <c r="J503" i="9"/>
  <c r="J667" i="9"/>
  <c r="J737" i="9"/>
  <c r="J376" i="9"/>
  <c r="J40" i="9"/>
  <c r="H40" i="18"/>
  <c r="J829" i="9"/>
  <c r="J830" i="9"/>
  <c r="J152" i="9"/>
  <c r="J930" i="9"/>
  <c r="J682" i="9"/>
  <c r="J238" i="9"/>
  <c r="J931" i="9"/>
  <c r="J23" i="9"/>
  <c r="J704" i="9"/>
  <c r="J920" i="9"/>
  <c r="J156" i="9"/>
  <c r="J477" i="9"/>
  <c r="J869" i="9"/>
  <c r="J666" i="9"/>
  <c r="J819" i="9"/>
  <c r="J252" i="9"/>
  <c r="J419" i="9"/>
  <c r="J957" i="9"/>
  <c r="J253" i="9"/>
  <c r="J184" i="9"/>
  <c r="J505" i="9"/>
  <c r="J602" i="9"/>
  <c r="J817" i="9"/>
  <c r="J653" i="9"/>
  <c r="J75" i="9"/>
  <c r="J918" i="9"/>
  <c r="J298" i="9"/>
  <c r="J336" i="9"/>
  <c r="J236" i="9"/>
  <c r="J181" i="9"/>
  <c r="J224" i="9"/>
  <c r="J619" i="9"/>
  <c r="J689" i="9"/>
  <c r="J518" i="9"/>
  <c r="J644" i="9"/>
  <c r="J223" i="9"/>
  <c r="J356" i="9"/>
  <c r="J524" i="9"/>
  <c r="J587" i="9"/>
  <c r="J165" i="9"/>
  <c r="J878" i="9"/>
  <c r="J416" i="9"/>
  <c r="J723" i="9"/>
  <c r="J944" i="9"/>
  <c r="J787" i="9"/>
  <c r="J148" i="9"/>
  <c r="J793" i="9"/>
  <c r="J56" i="9"/>
  <c r="J117" i="9"/>
  <c r="J537" i="9"/>
  <c r="J658" i="9"/>
  <c r="J828" i="9"/>
  <c r="J836" i="9"/>
  <c r="J818" i="9"/>
  <c r="J893" i="9"/>
  <c r="J585" i="9"/>
  <c r="J202" i="9"/>
  <c r="J1005" i="9"/>
  <c r="J358" i="9"/>
  <c r="J702" i="9"/>
  <c r="J837" i="9"/>
  <c r="J491" i="9"/>
  <c r="J951" i="9"/>
  <c r="J868" i="9"/>
  <c r="J628" i="9"/>
  <c r="J306" i="9"/>
  <c r="J146" i="9"/>
  <c r="J633" i="9"/>
  <c r="J421" i="9"/>
  <c r="J158" i="9"/>
  <c r="J966" i="9"/>
  <c r="J250" i="9"/>
  <c r="J741" i="9"/>
  <c r="J55" i="9"/>
  <c r="J36" i="9"/>
  <c r="J946" i="9"/>
  <c r="J740" i="9"/>
  <c r="J888" i="9"/>
  <c r="J570" i="9"/>
  <c r="J47" i="9"/>
  <c r="J278" i="9"/>
  <c r="J222" i="9"/>
  <c r="J785" i="9"/>
  <c r="J617" i="9"/>
  <c r="J774" i="9"/>
  <c r="J988" i="9"/>
  <c r="J677" i="9"/>
  <c r="J963" i="9"/>
  <c r="J247" i="9"/>
  <c r="J346" i="9"/>
  <c r="J54" i="9"/>
  <c r="J586" i="9"/>
  <c r="J519" i="9"/>
  <c r="J976" i="9"/>
  <c r="J186" i="9"/>
  <c r="J70" i="9"/>
  <c r="J31" i="9"/>
  <c r="J280" i="9"/>
  <c r="J880" i="9"/>
  <c r="J599" i="9"/>
  <c r="J328" i="9"/>
  <c r="J556" i="9"/>
  <c r="J448" i="9"/>
  <c r="J945" i="9"/>
  <c r="J555" i="9"/>
  <c r="J347" i="9"/>
  <c r="J18" i="9"/>
  <c r="J651" i="9"/>
  <c r="J541" i="9"/>
  <c r="J680" i="9"/>
  <c r="J779" i="9"/>
  <c r="J825" i="9"/>
  <c r="J861" i="9"/>
  <c r="J664" i="9"/>
  <c r="J983" i="9"/>
  <c r="J993" i="9"/>
  <c r="J310" i="9"/>
  <c r="J268" i="9"/>
  <c r="J361" i="9"/>
  <c r="J853" i="9"/>
  <c r="J141" i="9"/>
  <c r="J571" i="9"/>
  <c r="J308" i="9"/>
  <c r="J468" i="9"/>
  <c r="J281" i="9"/>
  <c r="J534" i="9"/>
  <c r="J562" i="9"/>
  <c r="J935" i="9"/>
  <c r="J759" i="9"/>
  <c r="J195" i="9"/>
  <c r="J291" i="9"/>
  <c r="J101" i="9"/>
  <c r="J122" i="9"/>
  <c r="J533" i="9"/>
  <c r="J608" i="9"/>
  <c r="J891" i="9"/>
  <c r="J747" i="9"/>
  <c r="J576" i="9"/>
  <c r="J758" i="9"/>
  <c r="J408" i="9"/>
  <c r="J539" i="9"/>
  <c r="J457" i="9"/>
  <c r="J950" i="9"/>
  <c r="J432" i="9"/>
  <c r="J860" i="9"/>
  <c r="J272" i="9"/>
  <c r="J151" i="9"/>
  <c r="J876" i="9"/>
  <c r="J632" i="9"/>
  <c r="J899" i="9"/>
  <c r="J949" i="9"/>
  <c r="J939" i="9"/>
  <c r="J137" i="9"/>
  <c r="J807" i="9"/>
  <c r="J138" i="9"/>
  <c r="J431" i="9"/>
  <c r="J384" i="9"/>
  <c r="J406" i="9"/>
  <c r="J74" i="9"/>
  <c r="J783" i="9"/>
  <c r="J469" i="9"/>
  <c r="J670" i="9"/>
  <c r="J768" i="9"/>
  <c r="J267" i="9"/>
  <c r="J294" i="9"/>
  <c r="J208" i="9"/>
  <c r="J835" i="9"/>
  <c r="J895" i="9"/>
  <c r="J191" i="9"/>
  <c r="J38" i="9"/>
  <c r="J672" i="9"/>
  <c r="J317" i="9"/>
  <c r="J287" i="9"/>
  <c r="J120" i="9"/>
  <c r="J225" i="9"/>
  <c r="J531" i="9"/>
  <c r="H59" i="18"/>
  <c r="J771" i="9"/>
  <c r="J205" i="9"/>
  <c r="J413" i="9"/>
  <c r="J834" i="9"/>
  <c r="J981" i="9"/>
  <c r="J751" i="9"/>
  <c r="J381" i="9"/>
  <c r="J160" i="9"/>
  <c r="J407" i="9"/>
  <c r="J982" i="9"/>
  <c r="J183" i="9"/>
  <c r="J242" i="9"/>
  <c r="J998" i="9"/>
  <c r="J337" i="9"/>
  <c r="J135" i="9"/>
  <c r="J161" i="9"/>
  <c r="J792" i="9"/>
  <c r="J978" i="9"/>
  <c r="J170" i="9"/>
  <c r="J833" i="9"/>
  <c r="J943" i="9"/>
  <c r="J781" i="9"/>
  <c r="J471" i="9"/>
  <c r="J734" i="9"/>
  <c r="J338" i="9"/>
  <c r="J796" i="9"/>
  <c r="J125" i="9"/>
  <c r="J500" i="9"/>
  <c r="J365" i="9"/>
  <c r="J99" i="9"/>
  <c r="J264" i="9"/>
  <c r="J994" i="9"/>
  <c r="J440" i="9"/>
  <c r="J626" i="9"/>
  <c r="J706" i="9"/>
  <c r="J254" i="9"/>
  <c r="J172" i="9"/>
  <c r="J841" i="9"/>
  <c r="J109" i="9"/>
  <c r="J854" i="9"/>
  <c r="J665" i="9"/>
  <c r="J275" i="9"/>
  <c r="J266" i="9"/>
  <c r="J882" i="9"/>
  <c r="J842" i="9"/>
  <c r="J614" i="9"/>
  <c r="J318" i="9"/>
  <c r="J320" i="9"/>
  <c r="J52" i="9"/>
  <c r="J618" i="9"/>
  <c r="J283" i="9"/>
  <c r="J922" i="9"/>
  <c r="J811" i="9"/>
  <c r="J635" i="9"/>
  <c r="J326" i="9"/>
  <c r="J881" i="9"/>
  <c r="J446" i="9"/>
  <c r="J113" i="9"/>
  <c r="J19" i="9"/>
  <c r="J972" i="9"/>
  <c r="J730" i="9"/>
  <c r="J333" i="9"/>
  <c r="J24" i="9"/>
  <c r="J867" i="9"/>
  <c r="J282" i="9"/>
  <c r="J494" i="9"/>
  <c r="J679" i="9"/>
  <c r="J60" i="9"/>
  <c r="J603" i="9"/>
  <c r="J634" i="9"/>
  <c r="J436" i="9"/>
  <c r="J426" i="9"/>
  <c r="J589" i="9"/>
  <c r="J233" i="9"/>
  <c r="J456" i="9"/>
  <c r="J621" i="9"/>
  <c r="J738" i="9"/>
  <c r="J675" i="9"/>
  <c r="J373" i="9"/>
  <c r="J149" i="9"/>
  <c r="J386" i="9"/>
  <c r="J816" i="9"/>
  <c r="J82" i="9"/>
  <c r="J536" i="9"/>
  <c r="J375" i="9"/>
  <c r="J35" i="9"/>
  <c r="J215" i="9"/>
  <c r="J176" i="9"/>
  <c r="J16" i="9"/>
  <c r="J143" i="9"/>
  <c r="J521" i="9"/>
  <c r="J984" i="9"/>
  <c r="J780" i="9"/>
  <c r="I45" i="18"/>
  <c r="J1001" i="9"/>
  <c r="J695" i="9"/>
  <c r="J718" i="9"/>
  <c r="J509" i="9"/>
  <c r="J855" i="9"/>
  <c r="J873" i="9"/>
  <c r="J908" i="9"/>
  <c r="J257" i="9"/>
  <c r="J936" i="9"/>
  <c r="J285" i="9"/>
  <c r="J809" i="9"/>
  <c r="J932" i="9"/>
  <c r="J970" i="9"/>
  <c r="J276" i="9"/>
  <c r="J395" i="9"/>
  <c r="J623" i="9"/>
  <c r="J466" i="9"/>
  <c r="J388" i="9"/>
  <c r="J777" i="9"/>
  <c r="J757" i="9"/>
  <c r="J826" i="9"/>
  <c r="J84" i="9"/>
  <c r="J775" i="9"/>
  <c r="J857" i="9"/>
  <c r="J392" i="9"/>
  <c r="J980" i="9"/>
  <c r="J445" i="9"/>
  <c r="J49" i="9"/>
  <c r="J473" i="9"/>
  <c r="J894" i="9"/>
  <c r="J791" i="9"/>
  <c r="J251" i="9"/>
  <c r="J131" i="9"/>
  <c r="J769" i="9"/>
  <c r="J270" i="9"/>
  <c r="J581" i="9"/>
  <c r="J14" i="9"/>
  <c r="J51" i="9"/>
  <c r="J770" i="9"/>
  <c r="J17" i="9"/>
  <c r="J430" i="9"/>
  <c r="J735" i="9"/>
  <c r="J30" i="22"/>
  <c r="J10" i="22"/>
  <c r="J921" i="9"/>
  <c r="J323" i="9"/>
  <c r="J566" i="9"/>
  <c r="I42" i="18"/>
  <c r="J9" i="9"/>
  <c r="H31" i="18"/>
  <c r="J574" i="9"/>
  <c r="J522" i="9"/>
  <c r="J485" i="9"/>
  <c r="J258" i="9"/>
  <c r="J63" i="9"/>
  <c r="J59" i="9"/>
  <c r="J874" i="9"/>
  <c r="J808" i="9"/>
  <c r="J535" i="9"/>
  <c r="J203" i="9"/>
  <c r="J488" i="9"/>
  <c r="J968" i="9"/>
  <c r="J719" i="9"/>
  <c r="J987" i="9"/>
  <c r="J34" i="9"/>
  <c r="J221" i="9"/>
  <c r="J433" i="9"/>
  <c r="J89" i="9"/>
  <c r="J385" i="9"/>
  <c r="J650" i="9"/>
  <c r="J360" i="9"/>
  <c r="J182" i="9"/>
  <c r="J496" i="9"/>
  <c r="J331" i="9"/>
  <c r="J507" i="9"/>
  <c r="J504" i="9"/>
  <c r="J940" i="9"/>
  <c r="J154" i="9"/>
  <c r="J259" i="9"/>
  <c r="J990" i="9"/>
  <c r="J712" i="9"/>
  <c r="J134" i="9"/>
  <c r="J363" i="9"/>
  <c r="J885" i="9"/>
  <c r="J309" i="9"/>
  <c r="J345" i="9"/>
  <c r="J989" i="9"/>
  <c r="J91" i="9"/>
  <c r="J418" i="9"/>
  <c r="J126" i="9"/>
  <c r="J607" i="9"/>
  <c r="J443" i="9"/>
  <c r="J218" i="9"/>
  <c r="J76" i="9"/>
  <c r="J288" i="9"/>
  <c r="J701" i="9"/>
  <c r="J341" i="9"/>
  <c r="J720" i="9"/>
  <c r="J210" i="9"/>
  <c r="J999" i="9"/>
  <c r="J591" i="9"/>
  <c r="J100" i="9"/>
  <c r="J812" i="9"/>
  <c r="J68" i="9"/>
  <c r="J736" i="9"/>
  <c r="J708" i="9"/>
  <c r="J455" i="9"/>
  <c r="J691" i="9"/>
  <c r="J189" i="9"/>
  <c r="J354" i="9"/>
  <c r="J399" i="9"/>
  <c r="J671" i="9"/>
  <c r="J185" i="9"/>
  <c r="J799" i="9"/>
  <c r="J377" i="9"/>
  <c r="J913" i="9"/>
  <c r="J790" i="9"/>
  <c r="J967" i="9"/>
  <c r="J127" i="9"/>
  <c r="J322" i="9"/>
  <c r="J316" i="9"/>
  <c r="J62" i="9"/>
  <c r="J312" i="9"/>
  <c r="J752" i="9"/>
  <c r="J763" i="9"/>
  <c r="J58" i="9"/>
  <c r="J486" i="9"/>
  <c r="J342" i="9"/>
  <c r="J884" i="9"/>
  <c r="J200" i="9"/>
  <c r="J190" i="9"/>
  <c r="J762" i="9"/>
  <c r="J631" i="9"/>
  <c r="J243" i="9"/>
  <c r="J105" i="9"/>
  <c r="J929" i="9"/>
  <c r="J798" i="9"/>
  <c r="J27" i="9"/>
  <c r="J130" i="9"/>
  <c r="J459" i="9"/>
  <c r="J489" i="9"/>
  <c r="J284" i="9"/>
  <c r="J604" i="9"/>
  <c r="J645" i="9"/>
  <c r="J709" i="9"/>
  <c r="J321" i="9"/>
  <c r="J273" i="9"/>
  <c r="J686" i="9"/>
  <c r="J512" i="9"/>
  <c r="J192" i="9"/>
  <c r="J601" i="9"/>
  <c r="J923" i="9"/>
  <c r="J483" i="9"/>
  <c r="J911" i="9"/>
  <c r="J906" i="9"/>
  <c r="J299" i="9"/>
  <c r="J856" i="9"/>
  <c r="J245" i="9"/>
  <c r="J380" i="9"/>
  <c r="J155" i="9"/>
  <c r="J897" i="9"/>
  <c r="J722" i="9"/>
  <c r="J86" i="9"/>
  <c r="J78" i="9"/>
  <c r="J179" i="9"/>
  <c r="J463" i="9"/>
  <c r="J900" i="9"/>
  <c r="J66" i="9"/>
  <c r="J506" i="9"/>
  <c r="J61" i="9"/>
  <c r="H28" i="18"/>
  <c r="J6" i="9"/>
  <c r="J21" i="9"/>
  <c r="J372" i="9"/>
  <c r="J596" i="9"/>
  <c r="J92" i="9"/>
  <c r="J764" i="9"/>
  <c r="J43" i="9"/>
  <c r="J851" i="9"/>
  <c r="J339" i="9"/>
  <c r="J804" i="9"/>
  <c r="J511" i="9"/>
  <c r="J821" i="9"/>
  <c r="J605" i="9"/>
  <c r="J965" i="9"/>
  <c r="J324" i="9"/>
  <c r="J743" i="9"/>
  <c r="J789" i="9"/>
  <c r="J367" i="9"/>
  <c r="J490" i="9"/>
  <c r="J77" i="9"/>
  <c r="J898" i="9"/>
  <c r="J513" i="9"/>
  <c r="J404" i="9"/>
  <c r="J627" i="9"/>
  <c r="J692" i="9"/>
  <c r="J544" i="9"/>
  <c r="J88" i="9"/>
  <c r="J69" i="9"/>
  <c r="J307" i="9"/>
  <c r="J232" i="9"/>
  <c r="J802" i="9"/>
  <c r="J961" i="9"/>
  <c r="J400" i="9"/>
  <c r="J554" i="9"/>
  <c r="J474" i="9"/>
  <c r="J343" i="9"/>
  <c r="J875" i="9"/>
  <c r="J111" i="9"/>
  <c r="J801" i="9"/>
  <c r="J928" i="9"/>
  <c r="J971" i="9"/>
  <c r="J858" i="9"/>
  <c r="J198" i="9"/>
  <c r="J20" i="9"/>
  <c r="J659" i="9"/>
  <c r="J211" i="9"/>
  <c r="J57" i="9"/>
  <c r="J545" i="9"/>
  <c r="J1000" i="9"/>
  <c r="J169" i="9"/>
  <c r="J370" i="9"/>
  <c r="J848" i="9"/>
  <c r="J133" i="9"/>
  <c r="J995" i="9"/>
  <c r="J201" i="9"/>
  <c r="J933" i="9"/>
  <c r="J72" i="9"/>
  <c r="J311" i="9"/>
  <c r="J925" i="9"/>
  <c r="J85" i="9"/>
  <c r="J79" i="9"/>
  <c r="J959" i="9"/>
  <c r="J525" i="9"/>
  <c r="J673" i="9"/>
  <c r="J441" i="9"/>
  <c r="J564" i="9"/>
  <c r="J240" i="9"/>
  <c r="J514" i="9"/>
  <c r="J642" i="9"/>
  <c r="J467" i="9"/>
  <c r="J707" i="9"/>
  <c r="J209" i="9"/>
  <c r="J916" i="9"/>
  <c r="J756" i="9"/>
  <c r="J73" i="9"/>
  <c r="J648" i="9"/>
  <c r="J657" i="9"/>
  <c r="J655" i="9"/>
  <c r="J427" i="9"/>
  <c r="J742" i="9"/>
  <c r="J458" i="9"/>
  <c r="J497" i="9"/>
  <c r="J547" i="9"/>
  <c r="J814" i="9"/>
  <c r="J732" i="9"/>
  <c r="J745" i="9"/>
  <c r="J991" i="9"/>
  <c r="J478" i="9"/>
  <c r="J83" i="9"/>
  <c r="J823" i="9"/>
  <c r="J986" i="9"/>
  <c r="J915" i="9"/>
  <c r="J389" i="9"/>
  <c r="J12" i="9"/>
  <c r="J909" i="9"/>
  <c r="J879" i="9"/>
  <c r="J107" i="9"/>
  <c r="J910" i="9"/>
  <c r="J462" i="9"/>
  <c r="J839" i="9"/>
  <c r="J844" i="9"/>
  <c r="J249" i="9"/>
  <c r="J206" i="9"/>
  <c r="J912" i="9"/>
  <c r="J173" i="9"/>
  <c r="J901" i="9"/>
  <c r="J713" i="9"/>
  <c r="J568" i="9"/>
  <c r="J94" i="9"/>
  <c r="J907" i="9"/>
  <c r="J475" i="9"/>
  <c r="J397" i="9"/>
  <c r="J29" i="9"/>
  <c r="J241" i="9"/>
  <c r="J864" i="9"/>
  <c r="J444" i="9"/>
  <c r="J765" i="9"/>
  <c r="J95" i="9"/>
  <c r="J334" i="9"/>
  <c r="H64" i="18"/>
  <c r="J831" i="9"/>
  <c r="J553" i="9"/>
  <c r="J694" i="9"/>
  <c r="J510" i="9"/>
  <c r="J725" i="9"/>
  <c r="K5" i="22"/>
  <c r="K7" i="22" s="1"/>
  <c r="J274" i="9"/>
  <c r="J703" i="9"/>
  <c r="J595" i="9"/>
  <c r="J739" i="9"/>
  <c r="J546" i="9"/>
  <c r="J93" i="9"/>
  <c r="J405" i="9"/>
  <c r="J582" i="9"/>
  <c r="J786" i="9"/>
  <c r="J261" i="9"/>
  <c r="J330" i="9"/>
  <c r="J65" i="9"/>
  <c r="J630" i="9"/>
  <c r="J698" i="9"/>
  <c r="J71" i="9"/>
  <c r="J636" i="9"/>
  <c r="J560" i="9"/>
  <c r="J969" i="9"/>
  <c r="J119" i="9"/>
  <c r="J219" i="9"/>
  <c r="J140" i="9"/>
  <c r="J260" i="9"/>
  <c r="J641" i="9"/>
  <c r="J559" i="9"/>
  <c r="J98" i="9"/>
  <c r="J450" i="9"/>
  <c r="J872" i="9"/>
  <c r="J975" i="9"/>
  <c r="J690" i="9"/>
  <c r="I63" i="18"/>
  <c r="J1003" i="9"/>
  <c r="J552" i="9"/>
  <c r="J379" i="9"/>
  <c r="J53" i="9"/>
  <c r="J353" i="9"/>
  <c r="J806" i="9"/>
  <c r="J128" i="9"/>
  <c r="J753" i="9"/>
  <c r="J438" i="9"/>
  <c r="J277" i="9"/>
  <c r="J754" i="9"/>
  <c r="J166" i="9"/>
  <c r="J688" i="9"/>
  <c r="J584" i="9"/>
  <c r="J139" i="9"/>
  <c r="J727" i="9"/>
  <c r="J231" i="9"/>
  <c r="J437" i="9"/>
  <c r="J479" i="9"/>
  <c r="J852" i="9"/>
  <c r="J350" i="9"/>
  <c r="J960" i="9"/>
  <c r="J846" i="9"/>
  <c r="J685" i="9"/>
  <c r="J577" i="9"/>
  <c r="J327" i="9"/>
  <c r="J820" i="9"/>
  <c r="J319" i="9"/>
  <c r="J567" i="9"/>
  <c r="J332" i="9"/>
  <c r="J382" i="9"/>
  <c r="J359" i="9"/>
  <c r="J919" i="9"/>
  <c r="J996" i="9"/>
  <c r="J383" i="9"/>
  <c r="J538" i="9"/>
  <c r="J625" i="9"/>
  <c r="J772" i="9"/>
  <c r="J48" i="9"/>
  <c r="J647" i="9"/>
  <c r="J693" i="9"/>
  <c r="J847" i="9"/>
  <c r="J746" i="9"/>
  <c r="J760" i="9"/>
  <c r="J663" i="9"/>
  <c r="J947" i="9"/>
  <c r="J286" i="9"/>
  <c r="J942" i="9"/>
  <c r="J329" i="9"/>
  <c r="J174" i="9"/>
  <c r="J530" i="9"/>
  <c r="J669" i="9"/>
  <c r="J646" i="9"/>
  <c r="J129" i="9"/>
  <c r="J315" i="9"/>
  <c r="J357" i="9"/>
  <c r="J349" i="9"/>
  <c r="J838" i="9"/>
  <c r="J629" i="9"/>
  <c r="J246" i="9"/>
  <c r="J42" i="9"/>
  <c r="J733" i="9"/>
  <c r="J717" i="9"/>
  <c r="J110" i="9"/>
  <c r="J493" i="9"/>
  <c r="J788" i="9"/>
  <c r="J661" i="9"/>
  <c r="J325" i="9"/>
  <c r="J401" i="9"/>
  <c r="J226" i="9"/>
  <c r="J710" i="9"/>
  <c r="J391" i="9"/>
  <c r="J548" i="9"/>
  <c r="J104" i="9"/>
  <c r="I11" i="22"/>
  <c r="I12" i="22" s="1"/>
  <c r="I14" i="22" s="1"/>
  <c r="I23" i="22" s="1"/>
  <c r="J114" i="17" l="1"/>
  <c r="J114" i="3"/>
  <c r="J665" i="17"/>
  <c r="J665" i="3"/>
  <c r="J319" i="17"/>
  <c r="J319" i="3"/>
  <c r="J290" i="17"/>
  <c r="J290" i="3"/>
  <c r="J750" i="17"/>
  <c r="J750" i="3"/>
  <c r="J52" i="17"/>
  <c r="J52" i="3"/>
  <c r="J387" i="17"/>
  <c r="J387" i="3"/>
  <c r="J386" i="17"/>
  <c r="J386" i="3"/>
  <c r="J824" i="17"/>
  <c r="J824" i="3"/>
  <c r="J850" i="17"/>
  <c r="J850" i="3"/>
  <c r="J483" i="17"/>
  <c r="J483" i="3"/>
  <c r="J143" i="17"/>
  <c r="J143" i="3"/>
  <c r="J758" i="17"/>
  <c r="J758" i="3"/>
  <c r="J132" i="17"/>
  <c r="J132" i="3"/>
  <c r="J383" i="17"/>
  <c r="J383" i="3"/>
  <c r="J694" i="17"/>
  <c r="J694" i="3"/>
  <c r="J102" i="17"/>
  <c r="J102" i="3"/>
  <c r="J144" i="17"/>
  <c r="J144" i="3"/>
  <c r="J564" i="17"/>
  <c r="J564" i="3"/>
  <c r="J634" i="17"/>
  <c r="J634" i="3"/>
  <c r="J790" i="17"/>
  <c r="J790" i="3"/>
  <c r="J550" i="17"/>
  <c r="J550" i="3"/>
  <c r="J278" i="17"/>
  <c r="J278" i="3"/>
  <c r="J698" i="17"/>
  <c r="J698" i="3"/>
  <c r="J338" i="17"/>
  <c r="J338" i="3"/>
  <c r="J868" i="17"/>
  <c r="J868" i="3"/>
  <c r="J479" i="17"/>
  <c r="J479" i="3"/>
  <c r="J717" i="17"/>
  <c r="J717" i="3"/>
  <c r="J210" i="17"/>
  <c r="J210" i="3"/>
  <c r="J466" i="17"/>
  <c r="J466" i="3"/>
  <c r="J913" i="17"/>
  <c r="J913" i="3"/>
  <c r="J990" i="17"/>
  <c r="J990" i="3"/>
  <c r="J995" i="17"/>
  <c r="J995" i="3"/>
  <c r="J551" i="17"/>
  <c r="J551" i="3"/>
  <c r="J431" i="17"/>
  <c r="J431" i="3"/>
  <c r="J77" i="17"/>
  <c r="J77" i="3"/>
  <c r="J711" i="17"/>
  <c r="J711" i="3"/>
  <c r="J244" i="17"/>
  <c r="J244" i="3"/>
  <c r="J529" i="17"/>
  <c r="J529" i="3"/>
  <c r="J929" i="17"/>
  <c r="J929" i="3"/>
  <c r="J205" i="17"/>
  <c r="J205" i="3"/>
  <c r="J374" i="17"/>
  <c r="J374" i="3"/>
  <c r="J61" i="17"/>
  <c r="J61" i="3"/>
  <c r="J202" i="17"/>
  <c r="J202" i="3"/>
  <c r="J805" i="17"/>
  <c r="J805" i="3"/>
  <c r="J478" i="17"/>
  <c r="J478" i="3"/>
  <c r="J806" i="17"/>
  <c r="J806" i="3"/>
  <c r="J92" i="17"/>
  <c r="J92" i="3"/>
  <c r="J408" i="17"/>
  <c r="J408" i="3"/>
  <c r="J494" i="17"/>
  <c r="J494" i="3"/>
  <c r="J328" i="17"/>
  <c r="J328" i="3"/>
  <c r="J515" i="17"/>
  <c r="J515" i="3"/>
  <c r="J47" i="17"/>
  <c r="J47" i="3"/>
  <c r="J376" i="17"/>
  <c r="J376" i="3"/>
  <c r="J70" i="17"/>
  <c r="J70" i="3"/>
  <c r="J82" i="17"/>
  <c r="J82" i="3"/>
  <c r="J159" i="17"/>
  <c r="J159" i="3"/>
  <c r="J303" i="17"/>
  <c r="J303" i="3"/>
  <c r="J927" i="17"/>
  <c r="J927" i="3"/>
  <c r="J690" i="17"/>
  <c r="J690" i="3"/>
  <c r="J649" i="17"/>
  <c r="J649" i="3"/>
  <c r="J463" i="17"/>
  <c r="J463" i="3"/>
  <c r="J933" i="17"/>
  <c r="J933" i="3"/>
  <c r="J766" i="17"/>
  <c r="J766" i="3"/>
  <c r="J346" i="17"/>
  <c r="J346" i="3"/>
  <c r="J756" i="17"/>
  <c r="J756" i="3"/>
  <c r="J326" i="17"/>
  <c r="J326" i="3"/>
  <c r="J917" i="17"/>
  <c r="J917" i="3"/>
  <c r="J675" i="17"/>
  <c r="J675" i="3"/>
  <c r="J695" i="17"/>
  <c r="J695" i="3"/>
  <c r="J72" i="17"/>
  <c r="J72" i="3"/>
  <c r="J1003" i="17"/>
  <c r="J1003" i="3"/>
  <c r="J705" i="17"/>
  <c r="J705" i="3"/>
  <c r="J447" i="17"/>
  <c r="J447" i="3"/>
  <c r="J95" i="17"/>
  <c r="J95" i="3"/>
  <c r="J889" i="17"/>
  <c r="J889" i="3"/>
  <c r="J994" i="17"/>
  <c r="J994" i="3"/>
  <c r="J508" i="17"/>
  <c r="J508" i="3"/>
  <c r="J186" i="17"/>
  <c r="J186" i="3"/>
  <c r="J93" i="17"/>
  <c r="J93" i="3"/>
  <c r="J991" i="17"/>
  <c r="J991" i="3"/>
  <c r="J207" i="17"/>
  <c r="J207" i="3"/>
  <c r="J63" i="17"/>
  <c r="J63" i="3"/>
  <c r="J526" i="17"/>
  <c r="J526" i="3"/>
  <c r="J21" i="17"/>
  <c r="J21" i="3"/>
  <c r="J585" i="17"/>
  <c r="J585" i="3"/>
  <c r="J255" i="17"/>
  <c r="J255" i="3"/>
  <c r="J53" i="17"/>
  <c r="J53" i="3"/>
  <c r="J861" i="17"/>
  <c r="J861" i="3"/>
  <c r="J761" i="17"/>
  <c r="J761" i="3"/>
  <c r="J627" i="17"/>
  <c r="J627" i="3"/>
  <c r="J936" i="17"/>
  <c r="J936" i="3"/>
  <c r="J261" i="17"/>
  <c r="J261" i="3"/>
  <c r="J513" i="17"/>
  <c r="J513" i="3"/>
  <c r="J147" i="17"/>
  <c r="J147" i="3"/>
  <c r="J39" i="17"/>
  <c r="J39" i="3"/>
  <c r="J820" i="17"/>
  <c r="J820" i="3"/>
  <c r="J679" i="17"/>
  <c r="J679" i="3"/>
  <c r="J237" i="17"/>
  <c r="J237" i="3"/>
  <c r="J638" i="17"/>
  <c r="J638" i="3"/>
  <c r="J498" i="17"/>
  <c r="J498" i="3"/>
  <c r="J337" i="17"/>
  <c r="J337" i="3"/>
  <c r="J117" i="17"/>
  <c r="J117" i="3"/>
  <c r="J639" i="17"/>
  <c r="J639" i="3"/>
  <c r="J622" i="17"/>
  <c r="J622" i="3"/>
  <c r="J618" i="17"/>
  <c r="J618" i="3"/>
  <c r="J279" i="17"/>
  <c r="J279" i="3"/>
  <c r="J845" i="17"/>
  <c r="J845" i="3"/>
  <c r="J630" i="17"/>
  <c r="J630" i="3"/>
  <c r="J103" i="17"/>
  <c r="J103" i="3"/>
  <c r="J800" i="17"/>
  <c r="J800" i="3"/>
  <c r="J785" i="17"/>
  <c r="J785" i="3"/>
  <c r="J982" i="17"/>
  <c r="J982" i="3"/>
  <c r="J341" i="17"/>
  <c r="J341" i="3"/>
  <c r="J986" i="17"/>
  <c r="J986" i="3"/>
  <c r="J755" i="17"/>
  <c r="J755" i="3"/>
  <c r="J209" i="17"/>
  <c r="J209" i="3"/>
  <c r="J229" i="17"/>
  <c r="J229" i="3"/>
  <c r="J676" i="17"/>
  <c r="J676" i="3"/>
  <c r="J839" i="17"/>
  <c r="J839" i="3"/>
  <c r="J772" i="17"/>
  <c r="J772" i="3"/>
  <c r="J78" i="17"/>
  <c r="J78" i="3"/>
  <c r="J142" i="17"/>
  <c r="J142" i="3"/>
  <c r="J953" i="17"/>
  <c r="J953" i="3"/>
  <c r="J155" i="17"/>
  <c r="J155" i="3"/>
  <c r="J954" i="17"/>
  <c r="J954" i="3"/>
  <c r="J762" i="17"/>
  <c r="J762" i="3"/>
  <c r="J612" i="17"/>
  <c r="J612" i="3"/>
  <c r="J295" i="17"/>
  <c r="J295" i="3"/>
  <c r="J566" i="17"/>
  <c r="J566" i="3"/>
  <c r="J312" i="17"/>
  <c r="J312" i="3"/>
  <c r="J365" i="17"/>
  <c r="J365" i="3"/>
  <c r="J987" i="17"/>
  <c r="J987" i="3"/>
  <c r="J783" i="17"/>
  <c r="J783" i="3"/>
  <c r="J22" i="17"/>
  <c r="J22" i="3"/>
  <c r="J452" i="17"/>
  <c r="J452" i="3"/>
  <c r="J884" i="17"/>
  <c r="J884" i="3"/>
  <c r="J190" i="17"/>
  <c r="J190" i="3"/>
  <c r="J58" i="17"/>
  <c r="J58" i="3"/>
  <c r="J681" i="17"/>
  <c r="J681" i="3"/>
  <c r="J789" i="17"/>
  <c r="J789" i="3"/>
  <c r="J574" i="17"/>
  <c r="J574" i="3"/>
  <c r="J40" i="17"/>
  <c r="J40" i="3"/>
  <c r="J970" i="17"/>
  <c r="J970" i="3"/>
  <c r="J150" i="17"/>
  <c r="J150" i="3"/>
  <c r="J955" i="17"/>
  <c r="J955" i="3"/>
  <c r="J362" i="17"/>
  <c r="J362" i="3"/>
  <c r="J589" i="17"/>
  <c r="J589" i="3"/>
  <c r="J832" i="17"/>
  <c r="J832" i="3"/>
  <c r="J60" i="17"/>
  <c r="J60" i="3"/>
  <c r="J948" i="17"/>
  <c r="J948" i="3"/>
  <c r="J169" i="17"/>
  <c r="J169" i="3"/>
  <c r="J227" i="17"/>
  <c r="J227" i="3"/>
  <c r="J623" i="17"/>
  <c r="J623" i="3"/>
  <c r="J340" i="17"/>
  <c r="J340" i="3"/>
  <c r="J657" i="17"/>
  <c r="J657" i="3"/>
  <c r="J188" i="17"/>
  <c r="J188" i="3"/>
  <c r="J256" i="17"/>
  <c r="J256" i="3"/>
  <c r="J481" i="17"/>
  <c r="J481" i="3"/>
  <c r="J27" i="17"/>
  <c r="J27" i="3"/>
  <c r="J934" i="17"/>
  <c r="J934" i="3"/>
  <c r="J671" i="17"/>
  <c r="J671" i="3"/>
  <c r="J391" i="17"/>
  <c r="J391" i="3"/>
  <c r="J317" i="17"/>
  <c r="J317" i="3"/>
  <c r="J356" i="17"/>
  <c r="J356" i="3"/>
  <c r="J118" i="17"/>
  <c r="J118" i="3"/>
  <c r="J966" i="17"/>
  <c r="J966" i="3"/>
  <c r="J908" i="17"/>
  <c r="J908" i="3"/>
  <c r="J464" i="17"/>
  <c r="J464" i="3"/>
  <c r="J565" i="17"/>
  <c r="J565" i="3"/>
  <c r="J867" i="17"/>
  <c r="J867" i="3"/>
  <c r="J582" i="17"/>
  <c r="J582" i="3"/>
  <c r="J628" i="17"/>
  <c r="J628" i="3"/>
  <c r="J382" i="17"/>
  <c r="J382" i="3"/>
  <c r="J36" i="17"/>
  <c r="J36" i="3"/>
  <c r="J71" i="17"/>
  <c r="J71" i="3"/>
  <c r="J546" i="17"/>
  <c r="J546" i="3"/>
  <c r="J149" i="17"/>
  <c r="J149" i="3"/>
  <c r="J15" i="17"/>
  <c r="J15" i="3"/>
  <c r="J725" i="17"/>
  <c r="J725" i="3"/>
  <c r="J942" i="17"/>
  <c r="J942" i="3"/>
  <c r="J94" i="17"/>
  <c r="J94" i="3"/>
  <c r="J653" i="17"/>
  <c r="J653" i="3"/>
  <c r="J359" i="17"/>
  <c r="J359" i="3"/>
  <c r="J474" i="17"/>
  <c r="J474" i="3"/>
  <c r="J530" i="17"/>
  <c r="J530" i="3"/>
  <c r="J370" i="17"/>
  <c r="J370" i="3"/>
  <c r="J19" i="17"/>
  <c r="J19" i="3"/>
  <c r="J981" i="17"/>
  <c r="J981" i="3"/>
  <c r="J577" i="17"/>
  <c r="J577" i="3"/>
  <c r="J853" i="17"/>
  <c r="J853" i="3"/>
  <c r="J308" i="17"/>
  <c r="J308" i="3"/>
  <c r="J148" i="17"/>
  <c r="J148" i="3"/>
  <c r="J485" i="17"/>
  <c r="J485" i="3"/>
  <c r="J906" i="17"/>
  <c r="J906" i="3"/>
  <c r="J687" i="17"/>
  <c r="J687" i="3"/>
  <c r="J506" i="17"/>
  <c r="J506" i="3"/>
  <c r="J217" i="17"/>
  <c r="J217" i="3"/>
  <c r="J499" i="17"/>
  <c r="J499" i="3"/>
  <c r="J930" i="17"/>
  <c r="J930" i="3"/>
  <c r="J216" i="17"/>
  <c r="J216" i="3"/>
  <c r="J241" i="17"/>
  <c r="J241" i="3"/>
  <c r="J211" i="17"/>
  <c r="J211" i="3"/>
  <c r="J770" i="17"/>
  <c r="J770" i="3"/>
  <c r="J233" i="17"/>
  <c r="J233" i="3"/>
  <c r="J200" i="17"/>
  <c r="J200" i="3"/>
  <c r="J299" i="17"/>
  <c r="J299" i="3"/>
  <c r="J704" i="17"/>
  <c r="J704" i="3"/>
  <c r="J421" i="17"/>
  <c r="J421" i="3"/>
  <c r="J598" i="17"/>
  <c r="J598" i="3"/>
  <c r="J248" i="17"/>
  <c r="J248" i="3"/>
  <c r="J306" i="17"/>
  <c r="J306" i="3"/>
  <c r="J197" i="17"/>
  <c r="J197" i="3"/>
  <c r="J458" i="17"/>
  <c r="J458" i="3"/>
  <c r="J468" i="17"/>
  <c r="J468" i="3"/>
  <c r="J355" i="17"/>
  <c r="J355" i="3"/>
  <c r="J814" i="17"/>
  <c r="J814" i="3"/>
  <c r="J759" i="17"/>
  <c r="J759" i="3"/>
  <c r="J1001" i="17"/>
  <c r="J1001" i="3"/>
  <c r="J106" i="17"/>
  <c r="J106" i="3"/>
  <c r="J234" i="17"/>
  <c r="J234" i="3"/>
  <c r="J849" i="17"/>
  <c r="J849" i="3"/>
  <c r="J836" i="17"/>
  <c r="J836" i="3"/>
  <c r="J828" i="17"/>
  <c r="J828" i="3"/>
  <c r="J400" i="17"/>
  <c r="J400" i="3"/>
  <c r="J43" i="17"/>
  <c r="J43" i="3"/>
  <c r="J569" i="17"/>
  <c r="J569" i="3"/>
  <c r="J300" i="17"/>
  <c r="J300" i="3"/>
  <c r="J175" i="17"/>
  <c r="J175" i="3"/>
  <c r="J307" i="17"/>
  <c r="J307" i="3"/>
  <c r="J167" i="17"/>
  <c r="J167" i="3"/>
  <c r="J894" i="17"/>
  <c r="J894" i="3"/>
  <c r="J804" i="17"/>
  <c r="J804" i="3"/>
  <c r="J968" i="17"/>
  <c r="J968" i="3"/>
  <c r="J107" i="17"/>
  <c r="J107" i="3"/>
  <c r="J700" i="17"/>
  <c r="J700" i="3"/>
  <c r="J720" i="17"/>
  <c r="J720" i="3"/>
  <c r="J519" i="17"/>
  <c r="J519" i="3"/>
  <c r="J918" i="17"/>
  <c r="J918" i="3"/>
  <c r="J432" i="17"/>
  <c r="J432" i="3"/>
  <c r="J14" i="17"/>
  <c r="J14" i="3"/>
  <c r="J231" i="17"/>
  <c r="J231" i="3"/>
  <c r="J446" i="17"/>
  <c r="J446" i="3"/>
  <c r="J754" i="17"/>
  <c r="J754" i="3"/>
  <c r="J296" i="17"/>
  <c r="J296" i="3"/>
  <c r="J496" i="17"/>
  <c r="J496" i="3"/>
  <c r="J329" i="17"/>
  <c r="J329" i="3"/>
  <c r="J714" i="17"/>
  <c r="J714" i="3"/>
  <c r="J633" i="17"/>
  <c r="J633" i="3"/>
  <c r="J108" i="17"/>
  <c r="J108" i="3"/>
  <c r="J792" i="17"/>
  <c r="J792" i="3"/>
  <c r="J842" i="17"/>
  <c r="J842" i="3"/>
  <c r="J951" i="17"/>
  <c r="J951" i="3"/>
  <c r="J776" i="17"/>
  <c r="J776" i="3"/>
  <c r="J336" i="17"/>
  <c r="J336" i="3"/>
  <c r="J331" i="17"/>
  <c r="J331" i="3"/>
  <c r="J441" i="17"/>
  <c r="J441" i="3"/>
  <c r="J281" i="17"/>
  <c r="J281" i="3"/>
  <c r="J810" i="17"/>
  <c r="J810" i="3"/>
  <c r="J556" i="17"/>
  <c r="J556" i="3"/>
  <c r="J979" i="17"/>
  <c r="J979" i="3"/>
  <c r="J563" i="17"/>
  <c r="J563" i="3"/>
  <c r="J223" i="17"/>
  <c r="J223" i="3"/>
  <c r="J640" i="17"/>
  <c r="J640" i="3"/>
  <c r="J69" i="17"/>
  <c r="J69" i="3"/>
  <c r="J586" i="17"/>
  <c r="J586" i="3"/>
  <c r="J743" i="17"/>
  <c r="J743" i="3"/>
  <c r="J557" i="17"/>
  <c r="J557" i="3"/>
  <c r="J99" i="17"/>
  <c r="J99" i="3"/>
  <c r="J245" i="17"/>
  <c r="J245" i="3"/>
  <c r="J911" i="17"/>
  <c r="J911" i="3"/>
  <c r="J905" i="17"/>
  <c r="J905" i="3"/>
  <c r="J253" i="17"/>
  <c r="J253" i="3"/>
  <c r="J914" i="17"/>
  <c r="J914" i="3"/>
  <c r="J16" i="17"/>
  <c r="J16" i="3"/>
  <c r="J827" i="17"/>
  <c r="J827" i="3"/>
  <c r="J749" i="17"/>
  <c r="J749" i="3"/>
  <c r="J501" i="17"/>
  <c r="J501" i="3"/>
  <c r="J659" i="17"/>
  <c r="J659" i="3"/>
  <c r="J760" i="17"/>
  <c r="J760" i="3"/>
  <c r="J471" i="17"/>
  <c r="J471" i="3"/>
  <c r="J568" i="17"/>
  <c r="J568" i="3"/>
  <c r="J963" i="17"/>
  <c r="J963" i="3"/>
  <c r="J315" i="17"/>
  <c r="J315" i="3"/>
  <c r="J999" i="17"/>
  <c r="J999" i="3"/>
  <c r="J173" i="17"/>
  <c r="J173" i="3"/>
  <c r="J215" i="17"/>
  <c r="J215" i="3"/>
  <c r="J862" i="17"/>
  <c r="J862" i="3"/>
  <c r="J115" i="17"/>
  <c r="J115" i="3"/>
  <c r="J558" i="17"/>
  <c r="J558" i="3"/>
  <c r="J236" i="17"/>
  <c r="J236" i="3"/>
  <c r="J548" i="17"/>
  <c r="J548" i="3"/>
  <c r="J517" i="17"/>
  <c r="J517" i="3"/>
  <c r="J371" i="17"/>
  <c r="J371" i="3"/>
  <c r="J969" i="17"/>
  <c r="J969" i="3"/>
  <c r="J808" i="17"/>
  <c r="J808" i="3"/>
  <c r="J768" i="17"/>
  <c r="J768" i="3"/>
  <c r="J25" i="17"/>
  <c r="J25" i="3"/>
  <c r="J904" i="17"/>
  <c r="J904" i="3"/>
  <c r="J90" i="17"/>
  <c r="J90" i="3"/>
  <c r="J384" i="17"/>
  <c r="J384" i="3"/>
  <c r="J910" i="17"/>
  <c r="J910" i="3"/>
  <c r="J605" i="17"/>
  <c r="J605" i="3"/>
  <c r="J277" i="17"/>
  <c r="J277" i="3"/>
  <c r="J608" i="17"/>
  <c r="J608" i="3"/>
  <c r="J134" i="17"/>
  <c r="J134" i="3"/>
  <c r="J109" i="17"/>
  <c r="J109" i="3"/>
  <c r="J194" i="17"/>
  <c r="J194" i="3"/>
  <c r="J490" i="17"/>
  <c r="J490" i="3"/>
  <c r="J316" i="17"/>
  <c r="J316" i="3"/>
  <c r="J131" i="17"/>
  <c r="J131" i="3"/>
  <c r="J381" i="17"/>
  <c r="J381" i="3"/>
  <c r="J403" i="17"/>
  <c r="J403" i="3"/>
  <c r="J459" i="17"/>
  <c r="J459" i="3"/>
  <c r="J816" i="17"/>
  <c r="J816" i="3"/>
  <c r="J214" i="17"/>
  <c r="J214" i="3"/>
  <c r="J292" i="17"/>
  <c r="J292" i="3"/>
  <c r="J611" i="17"/>
  <c r="J611" i="3"/>
  <c r="J993" i="17"/>
  <c r="J993" i="3"/>
  <c r="J367" i="17"/>
  <c r="J367" i="3"/>
  <c r="J263" i="17"/>
  <c r="J263" i="3"/>
  <c r="J511" i="17"/>
  <c r="J511" i="3"/>
  <c r="J364" i="17"/>
  <c r="J364" i="3"/>
  <c r="J437" i="17"/>
  <c r="J437" i="3"/>
  <c r="J723" i="17"/>
  <c r="J723" i="3"/>
  <c r="J539" i="17"/>
  <c r="J539" i="3"/>
  <c r="J67" i="17"/>
  <c r="J67" i="3"/>
  <c r="J578" i="17"/>
  <c r="J578" i="3"/>
  <c r="J570" i="17"/>
  <c r="J570" i="3"/>
  <c r="J774" i="17"/>
  <c r="J774" i="3"/>
  <c r="J274" i="17"/>
  <c r="J274" i="3"/>
  <c r="J795" i="17"/>
  <c r="J795" i="3"/>
  <c r="J449" i="17"/>
  <c r="J449" i="3"/>
  <c r="J779" i="17"/>
  <c r="J779" i="3"/>
  <c r="J781" i="17"/>
  <c r="J781" i="3"/>
  <c r="J399" i="17"/>
  <c r="J399" i="3"/>
  <c r="J813" i="17"/>
  <c r="J813" i="3"/>
  <c r="J912" i="17"/>
  <c r="J912" i="3"/>
  <c r="J722" i="17"/>
  <c r="J722" i="3"/>
  <c r="J784" i="17"/>
  <c r="J784" i="3"/>
  <c r="J20" i="17"/>
  <c r="J20" i="3"/>
  <c r="J379" i="17"/>
  <c r="J379" i="3"/>
  <c r="J390" i="17"/>
  <c r="J390" i="3"/>
  <c r="J742" i="17"/>
  <c r="J742" i="3"/>
  <c r="J593" i="17"/>
  <c r="J593" i="3"/>
  <c r="J607" i="17"/>
  <c r="J607" i="3"/>
  <c r="J286" i="17"/>
  <c r="J286" i="3"/>
  <c r="J734" i="17"/>
  <c r="J734" i="3"/>
  <c r="J450" i="17"/>
  <c r="J450" i="3"/>
  <c r="J815" i="17"/>
  <c r="J815" i="3"/>
  <c r="J56" i="17"/>
  <c r="J56" i="3"/>
  <c r="J846" i="17"/>
  <c r="J846" i="3"/>
  <c r="J669" i="17"/>
  <c r="J669" i="3"/>
  <c r="J176" i="17"/>
  <c r="J176" i="3"/>
  <c r="J444" i="17"/>
  <c r="J444" i="3"/>
  <c r="J369" i="17"/>
  <c r="J369" i="3"/>
  <c r="J342" i="17"/>
  <c r="J342" i="3"/>
  <c r="J947" i="17"/>
  <c r="J947" i="3"/>
  <c r="J796" i="17"/>
  <c r="J796" i="3"/>
  <c r="J1002" i="17"/>
  <c r="J1002" i="3"/>
  <c r="J411" i="17"/>
  <c r="J411" i="3"/>
  <c r="J985" i="17"/>
  <c r="J985" i="3"/>
  <c r="J775" i="17"/>
  <c r="J775" i="3"/>
  <c r="J124" i="17"/>
  <c r="J124" i="3"/>
  <c r="J42" i="17"/>
  <c r="J42" i="3"/>
  <c r="J212" i="17"/>
  <c r="J212" i="3"/>
  <c r="J674" i="17"/>
  <c r="J674" i="3"/>
  <c r="J410" i="17"/>
  <c r="J410" i="3"/>
  <c r="J811" i="17"/>
  <c r="J811" i="3"/>
  <c r="J903" i="17"/>
  <c r="J903" i="3"/>
  <c r="J276" i="17"/>
  <c r="J276" i="3"/>
  <c r="J461" i="17"/>
  <c r="J461" i="3"/>
  <c r="J580" i="17"/>
  <c r="J580" i="3"/>
  <c r="J537" i="17"/>
  <c r="J537" i="3"/>
  <c r="J199" i="17"/>
  <c r="J199" i="3"/>
  <c r="J538" i="17"/>
  <c r="J538" i="3"/>
  <c r="J575" i="17"/>
  <c r="J575" i="3"/>
  <c r="J272" i="17"/>
  <c r="J272" i="3"/>
  <c r="J668" i="17"/>
  <c r="J668" i="3"/>
  <c r="J684" i="17"/>
  <c r="J684" i="3"/>
  <c r="J351" i="17"/>
  <c r="J351" i="3"/>
  <c r="J560" i="17"/>
  <c r="J560" i="3"/>
  <c r="J284" i="17"/>
  <c r="J284" i="3"/>
  <c r="J980" i="17"/>
  <c r="J980" i="3"/>
  <c r="J350" i="17"/>
  <c r="J350" i="3"/>
  <c r="J992" i="17"/>
  <c r="J992" i="3"/>
  <c r="J226" i="17"/>
  <c r="J226" i="3"/>
  <c r="J892" i="17"/>
  <c r="J892" i="3"/>
  <c r="J59" i="17"/>
  <c r="J59" i="3"/>
  <c r="J162" i="17"/>
  <c r="J162" i="3"/>
  <c r="J310" i="17"/>
  <c r="J310" i="3"/>
  <c r="J495" i="17"/>
  <c r="J495" i="3"/>
  <c r="J1009" i="17"/>
  <c r="J49" i="18" s="1"/>
  <c r="J1009" i="3"/>
  <c r="J897" i="17"/>
  <c r="J897" i="3"/>
  <c r="J662" i="17"/>
  <c r="J662" i="3"/>
  <c r="J797" i="17"/>
  <c r="J797" i="3"/>
  <c r="J727" i="17"/>
  <c r="J727" i="3"/>
  <c r="J591" i="17"/>
  <c r="J591" i="3"/>
  <c r="J648" i="17"/>
  <c r="J648" i="3"/>
  <c r="J228" i="17"/>
  <c r="J228" i="3"/>
  <c r="J302" i="17"/>
  <c r="J302" i="3"/>
  <c r="J821" i="17"/>
  <c r="J821" i="3"/>
  <c r="J257" i="17"/>
  <c r="J257" i="3"/>
  <c r="J823" i="17"/>
  <c r="J823" i="3"/>
  <c r="J160" i="17"/>
  <c r="J160" i="3"/>
  <c r="J935" i="17"/>
  <c r="J935" i="3"/>
  <c r="J156" i="17"/>
  <c r="J156" i="3"/>
  <c r="J44" i="17"/>
  <c r="J44" i="3"/>
  <c r="J507" i="17"/>
  <c r="J507" i="3"/>
  <c r="J615" i="17"/>
  <c r="J615" i="3"/>
  <c r="J273" i="17"/>
  <c r="J273" i="3"/>
  <c r="J309" i="17"/>
  <c r="J309" i="3"/>
  <c r="J614" i="17"/>
  <c r="J614" i="3"/>
  <c r="J854" i="17"/>
  <c r="J854" i="3"/>
  <c r="J32" i="17"/>
  <c r="J32" i="3"/>
  <c r="J809" i="17"/>
  <c r="J809" i="3"/>
  <c r="J782" i="17"/>
  <c r="J782" i="3"/>
  <c r="J208" i="17"/>
  <c r="J208" i="3"/>
  <c r="J203" i="17"/>
  <c r="J203" i="3"/>
  <c r="J735" i="17"/>
  <c r="J735" i="3"/>
  <c r="J128" i="17"/>
  <c r="J128" i="3"/>
  <c r="J198" i="17"/>
  <c r="J198" i="3"/>
  <c r="J610" i="17"/>
  <c r="J610" i="3"/>
  <c r="J616" i="17"/>
  <c r="J616" i="3"/>
  <c r="J294" i="17"/>
  <c r="J294" i="3"/>
  <c r="J293" i="17"/>
  <c r="J293" i="3"/>
  <c r="J297" i="17"/>
  <c r="J297" i="3"/>
  <c r="J658" i="17"/>
  <c r="J658" i="3"/>
  <c r="J373" i="17"/>
  <c r="J373" i="3"/>
  <c r="J765" i="17"/>
  <c r="J765" i="3"/>
  <c r="J37" i="17"/>
  <c r="J37" i="3"/>
  <c r="J567" i="17"/>
  <c r="J567" i="3"/>
  <c r="J456" i="17"/>
  <c r="J456" i="3"/>
  <c r="J457" i="17"/>
  <c r="J457" i="3"/>
  <c r="J928" i="17"/>
  <c r="J928" i="3"/>
  <c r="J554" i="17"/>
  <c r="J554" i="3"/>
  <c r="J372" i="17"/>
  <c r="J372" i="3"/>
  <c r="J397" i="17"/>
  <c r="J397" i="3"/>
  <c r="J151" i="17"/>
  <c r="J151" i="3"/>
  <c r="J626" i="17"/>
  <c r="J626" i="3"/>
  <c r="J561" i="17"/>
  <c r="J561" i="3"/>
  <c r="J146" i="17"/>
  <c r="J146" i="3"/>
  <c r="J863" i="17"/>
  <c r="J863" i="3"/>
  <c r="J644" i="17"/>
  <c r="J644" i="3"/>
  <c r="J798" i="17"/>
  <c r="J798" i="3"/>
  <c r="J801" i="17"/>
  <c r="J801" i="3"/>
  <c r="J691" i="17"/>
  <c r="J691" i="3"/>
  <c r="J819" i="17"/>
  <c r="J819" i="3"/>
  <c r="J84" i="17"/>
  <c r="J84" i="3"/>
  <c r="J977" i="17"/>
  <c r="J977" i="3"/>
  <c r="J962" i="17"/>
  <c r="J962" i="3"/>
  <c r="J536" i="17"/>
  <c r="J536" i="3"/>
  <c r="J642" i="17"/>
  <c r="J642" i="3"/>
  <c r="J604" i="17"/>
  <c r="J604" i="3"/>
  <c r="J125" i="17"/>
  <c r="J125" i="3"/>
  <c r="J275" i="17"/>
  <c r="J275" i="3"/>
  <c r="J771" i="17"/>
  <c r="J771" i="3"/>
  <c r="J907" i="17"/>
  <c r="J907" i="3"/>
  <c r="J136" i="17"/>
  <c r="J136" i="3"/>
  <c r="J682" i="17"/>
  <c r="J682" i="3"/>
  <c r="J601" i="17"/>
  <c r="J601" i="3"/>
  <c r="J733" i="17"/>
  <c r="J733" i="3"/>
  <c r="J304" i="17"/>
  <c r="J304" i="3"/>
  <c r="J786" i="17"/>
  <c r="J786" i="3"/>
  <c r="J413" i="17"/>
  <c r="J413" i="3"/>
  <c r="J168" i="17"/>
  <c r="J168" i="3"/>
  <c r="J952" i="17"/>
  <c r="J952" i="3"/>
  <c r="J875" i="17"/>
  <c r="J875" i="3"/>
  <c r="J252" i="17"/>
  <c r="J252" i="3"/>
  <c r="J619" i="17"/>
  <c r="J619" i="3"/>
  <c r="J777" i="17"/>
  <c r="J777" i="3"/>
  <c r="J480" i="17"/>
  <c r="J480" i="3"/>
  <c r="J688" i="17"/>
  <c r="J688" i="3"/>
  <c r="J978" i="17"/>
  <c r="J978" i="3"/>
  <c r="J443" i="17"/>
  <c r="J443" i="3"/>
  <c r="J870" i="17"/>
  <c r="J870" i="3"/>
  <c r="J112" i="17"/>
  <c r="J112" i="3"/>
  <c r="J579" i="17"/>
  <c r="J579" i="3"/>
  <c r="J429" i="17"/>
  <c r="J429" i="3"/>
  <c r="J719" i="17"/>
  <c r="J719" i="3"/>
  <c r="J887" i="17"/>
  <c r="J887" i="3"/>
  <c r="J844" i="17"/>
  <c r="J844" i="3"/>
  <c r="J243" i="17"/>
  <c r="J243" i="3"/>
  <c r="J453" i="17"/>
  <c r="J453" i="3"/>
  <c r="J602" i="17"/>
  <c r="J602" i="3"/>
  <c r="J893" i="17"/>
  <c r="J893" i="3"/>
  <c r="J378" i="17"/>
  <c r="J378" i="3"/>
  <c r="J416" i="17"/>
  <c r="J416" i="3"/>
  <c r="J433" i="17"/>
  <c r="J433" i="3"/>
  <c r="J881" i="17"/>
  <c r="J881" i="3"/>
  <c r="J584" i="17"/>
  <c r="J584" i="3"/>
  <c r="J721" i="17"/>
  <c r="J721" i="3"/>
  <c r="J534" i="17"/>
  <c r="J534" i="3"/>
  <c r="J230" i="17"/>
  <c r="J230" i="3"/>
  <c r="J737" i="17"/>
  <c r="J737" i="3"/>
  <c r="J133" i="17"/>
  <c r="J133" i="3"/>
  <c r="J178" i="17"/>
  <c r="J178" i="3"/>
  <c r="J851" i="17"/>
  <c r="J851" i="3"/>
  <c r="J1000" i="17"/>
  <c r="J1000" i="3"/>
  <c r="J964" i="17"/>
  <c r="J964" i="3"/>
  <c r="J588" i="17"/>
  <c r="J588" i="3"/>
  <c r="J552" i="17"/>
  <c r="J552" i="3"/>
  <c r="J405" i="17"/>
  <c r="J405" i="3"/>
  <c r="J497" i="17"/>
  <c r="J497" i="3"/>
  <c r="J46" i="17"/>
  <c r="J46" i="3"/>
  <c r="J353" i="17"/>
  <c r="J353" i="3"/>
  <c r="J650" i="17"/>
  <c r="J650" i="3"/>
  <c r="J333" i="17"/>
  <c r="J333" i="3"/>
  <c r="J667" i="17"/>
  <c r="J667" i="3"/>
  <c r="J697" i="17"/>
  <c r="J697" i="3"/>
  <c r="J629" i="17"/>
  <c r="J629" i="3"/>
  <c r="J923" i="17"/>
  <c r="J923" i="3"/>
  <c r="J571" i="17"/>
  <c r="J571" i="3"/>
  <c r="J581" i="17"/>
  <c r="J581" i="3"/>
  <c r="J354" i="17"/>
  <c r="J354" i="3"/>
  <c r="J235" i="17"/>
  <c r="J235" i="3"/>
  <c r="J692" i="17"/>
  <c r="J692" i="3"/>
  <c r="J442" i="17"/>
  <c r="J442" i="3"/>
  <c r="J357" i="17"/>
  <c r="J357" i="3"/>
  <c r="J1007" i="17"/>
  <c r="J47" i="18" s="1"/>
  <c r="J1007" i="3"/>
  <c r="J63" i="18" s="1"/>
  <c r="J876" i="17"/>
  <c r="J876" i="3"/>
  <c r="J645" i="17"/>
  <c r="J645" i="3"/>
  <c r="J123" i="17"/>
  <c r="J123" i="3"/>
  <c r="J75" i="17"/>
  <c r="J75" i="3"/>
  <c r="J334" i="17"/>
  <c r="J334" i="3"/>
  <c r="J409" i="17"/>
  <c r="J409" i="3"/>
  <c r="J599" i="17"/>
  <c r="J599" i="3"/>
  <c r="J729" i="17"/>
  <c r="J729" i="3"/>
  <c r="J835" i="17"/>
  <c r="J835" i="3"/>
  <c r="J769" i="17"/>
  <c r="J769" i="3"/>
  <c r="J33" i="17"/>
  <c r="J33" i="3"/>
  <c r="J98" i="17"/>
  <c r="J98" i="3"/>
  <c r="J177" i="17"/>
  <c r="J177" i="3"/>
  <c r="J848" i="17"/>
  <c r="J848" i="3"/>
  <c r="J111" i="17"/>
  <c r="J111" i="3"/>
  <c r="J393" i="17"/>
  <c r="J393" i="3"/>
  <c r="J87" i="17"/>
  <c r="J87" i="3"/>
  <c r="J736" i="17"/>
  <c r="J736" i="3"/>
  <c r="J462" i="17"/>
  <c r="J462" i="3"/>
  <c r="J661" i="17"/>
  <c r="J661" i="3"/>
  <c r="J920" i="17"/>
  <c r="J920" i="3"/>
  <c r="J646" i="17"/>
  <c r="J646" i="3"/>
  <c r="J445" i="17"/>
  <c r="J445" i="3"/>
  <c r="J83" i="17"/>
  <c r="J83" i="3"/>
  <c r="J76" i="17"/>
  <c r="J76" i="3"/>
  <c r="J137" i="17"/>
  <c r="J137" i="3"/>
  <c r="J1004" i="17"/>
  <c r="J1004" i="3"/>
  <c r="J663" i="17"/>
  <c r="J663" i="3"/>
  <c r="J975" i="17"/>
  <c r="J975" i="3"/>
  <c r="J879" i="17"/>
  <c r="J879" i="3"/>
  <c r="J404" i="17"/>
  <c r="J404" i="3"/>
  <c r="J311" i="17"/>
  <c r="J311" i="3"/>
  <c r="J696" i="17"/>
  <c r="J696" i="3"/>
  <c r="J902" i="17"/>
  <c r="J902" i="3"/>
  <c r="J793" i="17"/>
  <c r="J793" i="3"/>
  <c r="J609" i="17"/>
  <c r="J609" i="3"/>
  <c r="J343" i="17"/>
  <c r="J343" i="3"/>
  <c r="J96" i="17"/>
  <c r="J96" i="3"/>
  <c r="J10" i="17"/>
  <c r="J39" i="18" s="1"/>
  <c r="J10" i="3"/>
  <c r="J55" i="18" s="1"/>
  <c r="J65" i="17"/>
  <c r="J65" i="3"/>
  <c r="J467" i="17"/>
  <c r="J467" i="3"/>
  <c r="J726" i="17"/>
  <c r="J726" i="3"/>
  <c r="J249" i="17"/>
  <c r="J249" i="3"/>
  <c r="J915" i="17"/>
  <c r="J915" i="3"/>
  <c r="J196" i="17"/>
  <c r="J196" i="3"/>
  <c r="J325" i="17"/>
  <c r="J325" i="3"/>
  <c r="J288" i="17"/>
  <c r="J288" i="3"/>
  <c r="J31" i="17"/>
  <c r="J31" i="3"/>
  <c r="J247" i="17"/>
  <c r="J247" i="3"/>
  <c r="J204" i="17"/>
  <c r="J204" i="3"/>
  <c r="J62" i="17"/>
  <c r="J62" i="3"/>
  <c r="J66" i="17"/>
  <c r="J66" i="3"/>
  <c r="J971" i="17"/>
  <c r="J971" i="3"/>
  <c r="J803" i="17"/>
  <c r="J803" i="3"/>
  <c r="J358" i="17"/>
  <c r="J358" i="3"/>
  <c r="J712" i="17"/>
  <c r="J712" i="3"/>
  <c r="J104" i="17"/>
  <c r="J104" i="3"/>
  <c r="J724" i="17"/>
  <c r="J724" i="3"/>
  <c r="J80" i="17"/>
  <c r="J80" i="3"/>
  <c r="J130" i="17"/>
  <c r="J130" i="3"/>
  <c r="J349" i="17"/>
  <c r="J349" i="3"/>
  <c r="J138" i="17"/>
  <c r="J138" i="3"/>
  <c r="J158" i="17"/>
  <c r="J158" i="3"/>
  <c r="J335" i="17"/>
  <c r="J335" i="3"/>
  <c r="J654" i="17"/>
  <c r="J654" i="3"/>
  <c r="J225" i="17"/>
  <c r="J225" i="3"/>
  <c r="J972" i="17"/>
  <c r="J972" i="3"/>
  <c r="J812" i="17"/>
  <c r="J812" i="3"/>
  <c r="J262" i="17"/>
  <c r="J262" i="3"/>
  <c r="J327" i="17"/>
  <c r="J327" i="3"/>
  <c r="J739" i="17"/>
  <c r="J739" i="3"/>
  <c r="J55" i="17"/>
  <c r="J55" i="3"/>
  <c r="J773" i="17"/>
  <c r="J773" i="3"/>
  <c r="J898" i="17"/>
  <c r="J898" i="3"/>
  <c r="J984" i="17"/>
  <c r="J984" i="3"/>
  <c r="J88" i="17"/>
  <c r="J88" i="3"/>
  <c r="J392" i="17"/>
  <c r="J392" i="3"/>
  <c r="J280" i="17"/>
  <c r="J280" i="3"/>
  <c r="J289" i="17"/>
  <c r="J289" i="3"/>
  <c r="J877" i="17"/>
  <c r="J877" i="3"/>
  <c r="J699" i="17"/>
  <c r="J699" i="3"/>
  <c r="J988" i="17"/>
  <c r="J988" i="3"/>
  <c r="J180" i="17"/>
  <c r="J180" i="3"/>
  <c r="J540" i="17"/>
  <c r="J540" i="3"/>
  <c r="J153" i="17"/>
  <c r="J153" i="3"/>
  <c r="J625" i="17"/>
  <c r="J625" i="3"/>
  <c r="J430" i="17"/>
  <c r="J430" i="3"/>
  <c r="J64" i="17"/>
  <c r="J64" i="3"/>
  <c r="J871" i="17"/>
  <c r="J871" i="3"/>
  <c r="J976" i="17"/>
  <c r="J976" i="3"/>
  <c r="J885" i="17"/>
  <c r="J885" i="3"/>
  <c r="J926" i="17"/>
  <c r="J926" i="3"/>
  <c r="J324" i="17"/>
  <c r="J324" i="3"/>
  <c r="J886" i="17"/>
  <c r="J886" i="3"/>
  <c r="J858" i="17"/>
  <c r="J858" i="3"/>
  <c r="J258" i="17"/>
  <c r="J258" i="3"/>
  <c r="J998" i="17"/>
  <c r="J998" i="3"/>
  <c r="J504" i="17"/>
  <c r="J504" i="3"/>
  <c r="J738" i="17"/>
  <c r="J738" i="3"/>
  <c r="J837" i="17"/>
  <c r="J837" i="3"/>
  <c r="J165" i="17"/>
  <c r="J165" i="3"/>
  <c r="J246" i="17"/>
  <c r="J246" i="3"/>
  <c r="J164" i="17"/>
  <c r="J164" i="3"/>
  <c r="J838" i="17"/>
  <c r="J838" i="3"/>
  <c r="J291" i="17"/>
  <c r="J291" i="3"/>
  <c r="J195" i="17"/>
  <c r="J195" i="3"/>
  <c r="J298" i="17"/>
  <c r="J298" i="3"/>
  <c r="J473" i="17"/>
  <c r="J473" i="3"/>
  <c r="J388" i="17"/>
  <c r="J388" i="3"/>
  <c r="J141" i="17"/>
  <c r="J141" i="3"/>
  <c r="J636" i="17"/>
  <c r="J636" i="3"/>
  <c r="J864" i="17"/>
  <c r="J864" i="3"/>
  <c r="J543" i="17"/>
  <c r="J543" i="3"/>
  <c r="J751" i="17"/>
  <c r="J751" i="3"/>
  <c r="J126" i="17"/>
  <c r="J126" i="3"/>
  <c r="J763" i="17"/>
  <c r="J763" i="3"/>
  <c r="J285" i="17"/>
  <c r="J285" i="3"/>
  <c r="J145" i="17"/>
  <c r="J145" i="3"/>
  <c r="J314" i="17"/>
  <c r="J314" i="3"/>
  <c r="J865" i="17"/>
  <c r="J865" i="3"/>
  <c r="J545" i="17"/>
  <c r="J545" i="3"/>
  <c r="J559" i="17"/>
  <c r="J559" i="3"/>
  <c r="J332" i="17"/>
  <c r="J332" i="3"/>
  <c r="J35" i="17"/>
  <c r="J35" i="3"/>
  <c r="J523" i="17"/>
  <c r="J523" i="3"/>
  <c r="J251" i="17"/>
  <c r="J251" i="3"/>
  <c r="J778" i="17"/>
  <c r="J778" i="3"/>
  <c r="J282" i="17"/>
  <c r="J282" i="3"/>
  <c r="J744" i="17"/>
  <c r="J744" i="3"/>
  <c r="J745" i="17"/>
  <c r="J745" i="3"/>
  <c r="J425" i="17"/>
  <c r="J425" i="3"/>
  <c r="J632" i="17"/>
  <c r="J632" i="3"/>
  <c r="J841" i="17"/>
  <c r="J841" i="3"/>
  <c r="J822" i="17"/>
  <c r="J822" i="3"/>
  <c r="J541" i="17"/>
  <c r="J541" i="3"/>
  <c r="J152" i="17"/>
  <c r="J152" i="3"/>
  <c r="J420" i="17"/>
  <c r="J420" i="3"/>
  <c r="J528" i="17"/>
  <c r="J528" i="3"/>
  <c r="J522" i="17"/>
  <c r="J522" i="3"/>
  <c r="J185" i="17"/>
  <c r="J185" i="3"/>
  <c r="J922" i="17"/>
  <c r="J922" i="3"/>
  <c r="J606" i="17"/>
  <c r="J606" i="3"/>
  <c r="J961" i="17"/>
  <c r="J961" i="3"/>
  <c r="J670" i="17"/>
  <c r="J670" i="3"/>
  <c r="J924" i="17"/>
  <c r="J924" i="3"/>
  <c r="J242" i="17"/>
  <c r="J242" i="3"/>
  <c r="J834" i="17"/>
  <c r="J834" i="3"/>
  <c r="J380" i="17"/>
  <c r="J380" i="3"/>
  <c r="J957" i="17"/>
  <c r="J957" i="3"/>
  <c r="J512" i="17"/>
  <c r="J512" i="3"/>
  <c r="J666" i="17"/>
  <c r="J666" i="3"/>
  <c r="J503" i="17"/>
  <c r="J503" i="3"/>
  <c r="J703" i="17"/>
  <c r="J703" i="3"/>
  <c r="J959" i="17"/>
  <c r="J959" i="3"/>
  <c r="J520" i="17"/>
  <c r="J520" i="3"/>
  <c r="J161" i="17"/>
  <c r="J161" i="3"/>
  <c r="J398" i="17"/>
  <c r="J398" i="3"/>
  <c r="J1006" i="17"/>
  <c r="J46" i="18" s="1"/>
  <c r="J1006" i="3"/>
  <c r="J267" i="17"/>
  <c r="J267" i="3"/>
  <c r="J680" i="17"/>
  <c r="J680" i="3"/>
  <c r="J643" i="17"/>
  <c r="J643" i="3"/>
  <c r="J116" i="17"/>
  <c r="J116" i="3"/>
  <c r="J890" i="17"/>
  <c r="J890" i="3"/>
  <c r="J220" i="17"/>
  <c r="J220" i="3"/>
  <c r="J983" i="17"/>
  <c r="J983" i="3"/>
  <c r="J847" i="17"/>
  <c r="J847" i="3"/>
  <c r="J624" i="17"/>
  <c r="J624" i="3"/>
  <c r="J909" i="17"/>
  <c r="J909" i="3"/>
  <c r="J527" i="17"/>
  <c r="J527" i="3"/>
  <c r="J427" i="17"/>
  <c r="J427" i="3"/>
  <c r="J415" i="17"/>
  <c r="J415" i="3"/>
  <c r="J715" i="17"/>
  <c r="J715" i="3"/>
  <c r="J269" i="17"/>
  <c r="J269" i="3"/>
  <c r="J817" i="17"/>
  <c r="J817" i="3"/>
  <c r="J869" i="17"/>
  <c r="J869" i="3"/>
  <c r="J407" i="17"/>
  <c r="J407" i="3"/>
  <c r="J641" i="17"/>
  <c r="J641" i="3"/>
  <c r="J531" i="17"/>
  <c r="J531" i="3"/>
  <c r="J439" i="17"/>
  <c r="J439" i="3"/>
  <c r="J592" i="17"/>
  <c r="J592" i="3"/>
  <c r="J562" i="17"/>
  <c r="J562" i="3"/>
  <c r="J553" i="17"/>
  <c r="J553" i="3"/>
  <c r="J30" i="17"/>
  <c r="J30" i="3"/>
  <c r="J521" i="17"/>
  <c r="J521" i="3"/>
  <c r="J656" i="17"/>
  <c r="J656" i="3"/>
  <c r="J438" i="17"/>
  <c r="J438" i="3"/>
  <c r="J748" i="17"/>
  <c r="J748" i="3"/>
  <c r="J120" i="17"/>
  <c r="J120" i="3"/>
  <c r="J49" i="17"/>
  <c r="J49" i="3"/>
  <c r="J524" i="17"/>
  <c r="J524" i="3"/>
  <c r="J34" i="17"/>
  <c r="J34" i="3"/>
  <c r="J305" i="17"/>
  <c r="J305" i="3"/>
  <c r="J201" i="17"/>
  <c r="J201" i="3"/>
  <c r="J154" i="17"/>
  <c r="J154" i="3"/>
  <c r="J866" i="17"/>
  <c r="J866" i="3"/>
  <c r="J50" i="17"/>
  <c r="J50" i="3"/>
  <c r="J831" i="17"/>
  <c r="J831" i="3"/>
  <c r="J26" i="17"/>
  <c r="J26" i="3"/>
  <c r="J685" i="17"/>
  <c r="J685" i="3"/>
  <c r="J368" i="17"/>
  <c r="J368" i="3"/>
  <c r="J406" i="17"/>
  <c r="J406" i="3"/>
  <c r="J419" i="17"/>
  <c r="J419" i="3"/>
  <c r="J502" i="17"/>
  <c r="J502" i="3"/>
  <c r="J996" i="17"/>
  <c r="J996" i="3"/>
  <c r="J366" i="17"/>
  <c r="J366" i="3"/>
  <c r="J647" i="17"/>
  <c r="J647" i="3"/>
  <c r="J48" i="17"/>
  <c r="J48" i="3"/>
  <c r="J451" i="17"/>
  <c r="J451" i="3"/>
  <c r="J491" i="17"/>
  <c r="J491" i="3"/>
  <c r="J352" i="17"/>
  <c r="J352" i="3"/>
  <c r="J140" i="17"/>
  <c r="J140" i="3"/>
  <c r="J874" i="17"/>
  <c r="J874" i="3"/>
  <c r="J730" i="17"/>
  <c r="J730" i="3"/>
  <c r="J192" i="17"/>
  <c r="J192" i="3"/>
  <c r="J232" i="17"/>
  <c r="J232" i="3"/>
  <c r="J799" i="17"/>
  <c r="J799" i="3"/>
  <c r="J266" i="17"/>
  <c r="J266" i="3"/>
  <c r="J958" i="17"/>
  <c r="J958" i="3"/>
  <c r="J921" i="17"/>
  <c r="J921" i="3"/>
  <c r="J318" i="17"/>
  <c r="J318" i="3"/>
  <c r="J101" i="17"/>
  <c r="J101" i="3"/>
  <c r="J960" i="17"/>
  <c r="J960" i="3"/>
  <c r="J488" i="17"/>
  <c r="J488" i="3"/>
  <c r="J931" i="17"/>
  <c r="J931" i="3"/>
  <c r="J945" i="17"/>
  <c r="J945" i="3"/>
  <c r="J184" i="17"/>
  <c r="J184" i="3"/>
  <c r="J484" i="17"/>
  <c r="J484" i="3"/>
  <c r="J91" i="17"/>
  <c r="J91" i="3"/>
  <c r="J678" i="17"/>
  <c r="J678" i="3"/>
  <c r="J301" i="17"/>
  <c r="J301" i="3"/>
  <c r="J718" i="17"/>
  <c r="J718" i="3"/>
  <c r="J395" i="17"/>
  <c r="J395" i="3"/>
  <c r="J250" i="17"/>
  <c r="J250" i="3"/>
  <c r="J361" i="17"/>
  <c r="J361" i="3"/>
  <c r="J673" i="17"/>
  <c r="J673" i="3"/>
  <c r="J946" i="17"/>
  <c r="J946" i="3"/>
  <c r="J764" i="17"/>
  <c r="J764" i="3"/>
  <c r="J651" i="17"/>
  <c r="J651" i="3"/>
  <c r="J542" i="17"/>
  <c r="J542" i="3"/>
  <c r="J363" i="17"/>
  <c r="J363" i="3"/>
  <c r="J323" i="17"/>
  <c r="J323" i="3"/>
  <c r="J689" i="17"/>
  <c r="J689" i="3"/>
  <c r="J856" i="17"/>
  <c r="J856" i="3"/>
  <c r="J731" i="17"/>
  <c r="J731" i="3"/>
  <c r="J170" i="17"/>
  <c r="J170" i="3"/>
  <c r="J757" i="17"/>
  <c r="J757" i="3"/>
  <c r="J57" i="17"/>
  <c r="J57" i="3"/>
  <c r="J454" i="17"/>
  <c r="J454" i="3"/>
  <c r="J264" i="17"/>
  <c r="J264" i="3"/>
  <c r="J973" i="17"/>
  <c r="J973" i="3"/>
  <c r="J702" i="17"/>
  <c r="J702" i="3"/>
  <c r="J265" i="17"/>
  <c r="J265" i="3"/>
  <c r="J97" i="17"/>
  <c r="J97" i="3"/>
  <c r="J707" i="17"/>
  <c r="J707" i="3"/>
  <c r="J514" i="17"/>
  <c r="J514" i="3"/>
  <c r="J448" i="17"/>
  <c r="J448" i="3"/>
  <c r="J401" i="17"/>
  <c r="J401" i="3"/>
  <c r="J572" i="17"/>
  <c r="J572" i="3"/>
  <c r="J916" i="17"/>
  <c r="J916" i="3"/>
  <c r="J843" i="17"/>
  <c r="J843" i="3"/>
  <c r="J883" i="17"/>
  <c r="J883" i="3"/>
  <c r="J919" i="17"/>
  <c r="J919" i="3"/>
  <c r="J482" i="17"/>
  <c r="J482" i="3"/>
  <c r="J818" i="17"/>
  <c r="J818" i="3"/>
  <c r="J746" i="17"/>
  <c r="J746" i="3"/>
  <c r="J652" i="17"/>
  <c r="J652" i="3"/>
  <c r="J213" i="17"/>
  <c r="J213" i="3"/>
  <c r="J518" i="17"/>
  <c r="J518" i="3"/>
  <c r="J677" i="17"/>
  <c r="J677" i="3"/>
  <c r="J89" i="17"/>
  <c r="J89" i="3"/>
  <c r="J937" i="17"/>
  <c r="J937" i="3"/>
  <c r="J852" i="17"/>
  <c r="J852" i="3"/>
  <c r="J549" i="17"/>
  <c r="J549" i="3"/>
  <c r="J24" i="17"/>
  <c r="J24" i="3"/>
  <c r="J932" i="17"/>
  <c r="J932" i="3"/>
  <c r="J347" i="17"/>
  <c r="J347" i="3"/>
  <c r="J965" i="17"/>
  <c r="J965" i="3"/>
  <c r="J73" i="17"/>
  <c r="J73" i="3"/>
  <c r="J631" i="17"/>
  <c r="J631" i="3"/>
  <c r="J81" i="17"/>
  <c r="J81" i="3"/>
  <c r="J747" i="17"/>
  <c r="J747" i="3"/>
  <c r="J825" i="17"/>
  <c r="J825" i="3"/>
  <c r="J855" i="17"/>
  <c r="J855" i="3"/>
  <c r="J600" i="17"/>
  <c r="J600" i="3"/>
  <c r="J510" i="17"/>
  <c r="J510" i="3"/>
  <c r="J183" i="17"/>
  <c r="J183" i="3"/>
  <c r="J901" i="17"/>
  <c r="J901" i="3"/>
  <c r="J860" i="17"/>
  <c r="J860" i="3"/>
  <c r="J487" i="17"/>
  <c r="J487" i="3"/>
  <c r="J516" i="17"/>
  <c r="J516" i="3"/>
  <c r="J713" i="17"/>
  <c r="J713" i="3"/>
  <c r="J493" i="17"/>
  <c r="J493" i="3"/>
  <c r="J802" i="17"/>
  <c r="J802" i="3"/>
  <c r="J635" i="17"/>
  <c r="J635" i="3"/>
  <c r="J888" i="17"/>
  <c r="J888" i="3"/>
  <c r="J767" i="17"/>
  <c r="J767" i="3"/>
  <c r="J320" i="17"/>
  <c r="J320" i="3"/>
  <c r="J794" i="17"/>
  <c r="J794" i="3"/>
  <c r="J189" i="17"/>
  <c r="J189" i="3"/>
  <c r="J193" i="17"/>
  <c r="J193" i="3"/>
  <c r="J740" i="17"/>
  <c r="J740" i="3"/>
  <c r="J595" i="17"/>
  <c r="J595" i="3"/>
  <c r="J345" i="17"/>
  <c r="J345" i="3"/>
  <c r="J222" i="17"/>
  <c r="J222" i="3"/>
  <c r="J422" i="17"/>
  <c r="J422" i="3"/>
  <c r="J313" i="17"/>
  <c r="J313" i="3"/>
  <c r="J716" i="17"/>
  <c r="J716" i="3"/>
  <c r="J944" i="17"/>
  <c r="J944" i="3"/>
  <c r="J500" i="17"/>
  <c r="J500" i="3"/>
  <c r="J389" i="17"/>
  <c r="J389" i="3"/>
  <c r="J38" i="17"/>
  <c r="J38" i="3"/>
  <c r="J492" i="17"/>
  <c r="J492" i="3"/>
  <c r="J878" i="17"/>
  <c r="J878" i="3"/>
  <c r="J489" i="17"/>
  <c r="J489" i="3"/>
  <c r="J13" i="17"/>
  <c r="J42" i="18" s="1"/>
  <c r="J13" i="3"/>
  <c r="J58" i="18" s="1"/>
  <c r="J925" i="17"/>
  <c r="J925" i="3"/>
  <c r="J434" i="17"/>
  <c r="J434" i="3"/>
  <c r="J18" i="17"/>
  <c r="J18" i="3"/>
  <c r="J135" i="17"/>
  <c r="J135" i="3"/>
  <c r="J477" i="17"/>
  <c r="J477" i="3"/>
  <c r="J396" i="17"/>
  <c r="J396" i="3"/>
  <c r="J830" i="17"/>
  <c r="J830" i="3"/>
  <c r="J470" i="17"/>
  <c r="J470" i="3"/>
  <c r="J974" i="17"/>
  <c r="J974" i="3"/>
  <c r="J940" i="17"/>
  <c r="J940" i="3"/>
  <c r="J859" i="17"/>
  <c r="J859" i="3"/>
  <c r="J1005" i="17"/>
  <c r="J1005" i="3"/>
  <c r="J61" i="18" s="1"/>
  <c r="J525" i="17"/>
  <c r="J525" i="3"/>
  <c r="J219" i="17"/>
  <c r="J219" i="3"/>
  <c r="J86" i="17"/>
  <c r="J86" i="3"/>
  <c r="J377" i="17"/>
  <c r="J377" i="3"/>
  <c r="J460" i="17"/>
  <c r="J460" i="3"/>
  <c r="J440" i="17"/>
  <c r="J440" i="3"/>
  <c r="J683" i="17"/>
  <c r="J683" i="3"/>
  <c r="J28" i="17"/>
  <c r="J28" i="3"/>
  <c r="J23" i="17"/>
  <c r="J23" i="3"/>
  <c r="J330" i="17"/>
  <c r="J330" i="3"/>
  <c r="J287" i="17"/>
  <c r="J287" i="3"/>
  <c r="J322" i="17"/>
  <c r="J322" i="3"/>
  <c r="J270" i="17"/>
  <c r="J270" i="3"/>
  <c r="J113" i="17"/>
  <c r="J113" i="3"/>
  <c r="J710" i="17"/>
  <c r="J710" i="3"/>
  <c r="J268" i="17"/>
  <c r="J268" i="3"/>
  <c r="J129" i="17"/>
  <c r="J129" i="3"/>
  <c r="J475" i="17"/>
  <c r="J475" i="3"/>
  <c r="J174" i="17"/>
  <c r="J174" i="3"/>
  <c r="J139" i="17"/>
  <c r="J139" i="3"/>
  <c r="J187" i="17"/>
  <c r="J187" i="3"/>
  <c r="J385" i="17"/>
  <c r="J385" i="3"/>
  <c r="J417" i="17"/>
  <c r="J417" i="3"/>
  <c r="J535" i="17"/>
  <c r="J535" i="3"/>
  <c r="J321" i="17"/>
  <c r="J321" i="3"/>
  <c r="J899" i="17"/>
  <c r="J899" i="3"/>
  <c r="J271" i="17"/>
  <c r="J271" i="3"/>
  <c r="J787" i="17"/>
  <c r="J787" i="3"/>
  <c r="J435" i="17"/>
  <c r="J435" i="3"/>
  <c r="J943" i="17"/>
  <c r="J943" i="3"/>
  <c r="J880" i="17"/>
  <c r="J880" i="3"/>
  <c r="J436" i="17"/>
  <c r="J436" i="3"/>
  <c r="J412" i="17"/>
  <c r="J412" i="3"/>
  <c r="J895" i="17"/>
  <c r="J895" i="3"/>
  <c r="J105" i="17"/>
  <c r="J105" i="3"/>
  <c r="J939" i="17"/>
  <c r="J939" i="3"/>
  <c r="J472" i="17"/>
  <c r="J472" i="3"/>
  <c r="J857" i="17"/>
  <c r="J857" i="3"/>
  <c r="J997" i="17"/>
  <c r="J997" i="3"/>
  <c r="J829" i="17"/>
  <c r="J829" i="3"/>
  <c r="J655" i="17"/>
  <c r="J655" i="3"/>
  <c r="J949" i="17"/>
  <c r="J949" i="3"/>
  <c r="J603" i="17"/>
  <c r="J603" i="3"/>
  <c r="J74" i="17"/>
  <c r="J74" i="3"/>
  <c r="J590" i="17"/>
  <c r="J590" i="3"/>
  <c r="J967" i="17"/>
  <c r="J967" i="3"/>
  <c r="J621" i="17"/>
  <c r="J621" i="3"/>
  <c r="J51" i="17"/>
  <c r="J51" i="3"/>
  <c r="J950" i="17"/>
  <c r="J950" i="3"/>
  <c r="J254" i="17"/>
  <c r="J254" i="3"/>
  <c r="J637" i="17"/>
  <c r="J637" i="3"/>
  <c r="J872" i="17"/>
  <c r="J872" i="3"/>
  <c r="J706" i="17"/>
  <c r="J706" i="3"/>
  <c r="J206" i="17"/>
  <c r="J206" i="3"/>
  <c r="J840" i="17"/>
  <c r="J840" i="3"/>
  <c r="J121" i="17"/>
  <c r="J121" i="3"/>
  <c r="J791" i="17"/>
  <c r="J791" i="3"/>
  <c r="J882" i="17"/>
  <c r="J882" i="3"/>
  <c r="J360" i="17"/>
  <c r="J360" i="3"/>
  <c r="J693" i="17"/>
  <c r="J693" i="3"/>
  <c r="J240" i="17"/>
  <c r="J240" i="3"/>
  <c r="J79" i="17"/>
  <c r="J79" i="3"/>
  <c r="J509" i="17"/>
  <c r="J509" i="3"/>
  <c r="J423" i="17"/>
  <c r="J423" i="3"/>
  <c r="J873" i="17"/>
  <c r="J873" i="3"/>
  <c r="J708" i="17"/>
  <c r="J708" i="3"/>
  <c r="J686" i="17"/>
  <c r="J686" i="3"/>
  <c r="J833" i="17"/>
  <c r="J833" i="3"/>
  <c r="J741" i="17"/>
  <c r="J741" i="3"/>
  <c r="J532" i="17"/>
  <c r="J532" i="3"/>
  <c r="J672" i="17"/>
  <c r="J672" i="3"/>
  <c r="J394" i="17"/>
  <c r="J394" i="3"/>
  <c r="J172" i="17"/>
  <c r="J172" i="3"/>
  <c r="J182" i="17"/>
  <c r="J182" i="3"/>
  <c r="J119" i="17"/>
  <c r="J119" i="3"/>
  <c r="J620" i="17"/>
  <c r="J620" i="3"/>
  <c r="J701" i="17"/>
  <c r="J701" i="3"/>
  <c r="J486" i="17"/>
  <c r="J486" i="3"/>
  <c r="J941" i="17"/>
  <c r="J941" i="3"/>
  <c r="J339" i="17"/>
  <c r="J339" i="3"/>
  <c r="J544" i="17"/>
  <c r="J544" i="3"/>
  <c r="J41" i="17"/>
  <c r="J41" i="3"/>
  <c r="J418" i="17"/>
  <c r="J418" i="3"/>
  <c r="J402" i="17"/>
  <c r="J402" i="3"/>
  <c r="J989" i="17"/>
  <c r="J989" i="3"/>
  <c r="J780" i="17"/>
  <c r="J780" i="3"/>
  <c r="J583" i="17"/>
  <c r="J583" i="3"/>
  <c r="J375" i="17"/>
  <c r="J375" i="3"/>
  <c r="J587" i="17"/>
  <c r="J587" i="3"/>
  <c r="J788" i="17"/>
  <c r="J788" i="3"/>
  <c r="J157" i="17"/>
  <c r="J157" i="3"/>
  <c r="J283" i="17"/>
  <c r="J283" i="3"/>
  <c r="J218" i="17"/>
  <c r="J218" i="3"/>
  <c r="J68" i="17"/>
  <c r="J68" i="3"/>
  <c r="J660" i="17"/>
  <c r="J660" i="3"/>
  <c r="J424" i="17"/>
  <c r="J424" i="3"/>
  <c r="J166" i="17"/>
  <c r="J166" i="3"/>
  <c r="J12" i="17"/>
  <c r="J41" i="18" s="1"/>
  <c r="J12" i="3"/>
  <c r="J57" i="18" s="1"/>
  <c r="J505" i="17"/>
  <c r="J505" i="3"/>
  <c r="J238" i="17"/>
  <c r="J238" i="3"/>
  <c r="J555" i="17"/>
  <c r="J555" i="3"/>
  <c r="J617" i="17"/>
  <c r="J617" i="3"/>
  <c r="J239" i="17"/>
  <c r="J239" i="3"/>
  <c r="J122" i="17"/>
  <c r="J122" i="3"/>
  <c r="J728" i="17"/>
  <c r="J728" i="3"/>
  <c r="J426" i="17"/>
  <c r="J426" i="3"/>
  <c r="J826" i="17"/>
  <c r="J826" i="3"/>
  <c r="J110" i="17"/>
  <c r="J110" i="3"/>
  <c r="J414" i="17"/>
  <c r="J414" i="3"/>
  <c r="J259" i="17"/>
  <c r="J259" i="3"/>
  <c r="J891" i="17"/>
  <c r="J891" i="3"/>
  <c r="J100" i="17"/>
  <c r="J100" i="3"/>
  <c r="J17" i="17"/>
  <c r="J17" i="3"/>
  <c r="J54" i="17"/>
  <c r="J54" i="3"/>
  <c r="J224" i="17"/>
  <c r="J224" i="3"/>
  <c r="J1008" i="17"/>
  <c r="J48" i="18" s="1"/>
  <c r="J1008" i="3"/>
  <c r="J533" i="17"/>
  <c r="J533" i="3"/>
  <c r="J191" i="17"/>
  <c r="J191" i="3"/>
  <c r="J596" i="17"/>
  <c r="J596" i="3"/>
  <c r="J45" i="17"/>
  <c r="J45" i="3"/>
  <c r="J348" i="17"/>
  <c r="J348" i="3"/>
  <c r="J221" i="17"/>
  <c r="J221" i="3"/>
  <c r="J455" i="17"/>
  <c r="J455" i="3"/>
  <c r="J938" i="17"/>
  <c r="J938" i="3"/>
  <c r="J547" i="17"/>
  <c r="J547" i="3"/>
  <c r="J344" i="17"/>
  <c r="J344" i="3"/>
  <c r="J163" i="17"/>
  <c r="J163" i="3"/>
  <c r="J11" i="17"/>
  <c r="J11" i="3"/>
  <c r="J127" i="17"/>
  <c r="J127" i="3"/>
  <c r="J753" i="17"/>
  <c r="J753" i="3"/>
  <c r="J465" i="17"/>
  <c r="J465" i="3"/>
  <c r="J171" i="17"/>
  <c r="J171" i="3"/>
  <c r="J613" i="17"/>
  <c r="J613" i="3"/>
  <c r="J260" i="17"/>
  <c r="J260" i="3"/>
  <c r="J469" i="17"/>
  <c r="J469" i="3"/>
  <c r="J29" i="17"/>
  <c r="J29" i="3"/>
  <c r="J594" i="17"/>
  <c r="J594" i="3"/>
  <c r="J179" i="17"/>
  <c r="J179" i="3"/>
  <c r="J576" i="17"/>
  <c r="J576" i="3"/>
  <c r="J181" i="17"/>
  <c r="J181" i="3"/>
  <c r="J956" i="17"/>
  <c r="J956" i="3"/>
  <c r="J428" i="17"/>
  <c r="J428" i="3"/>
  <c r="J807" i="17"/>
  <c r="J807" i="3"/>
  <c r="J732" i="17"/>
  <c r="J732" i="3"/>
  <c r="J709" i="17"/>
  <c r="J709" i="3"/>
  <c r="J896" i="17"/>
  <c r="J896" i="3"/>
  <c r="J85" i="17"/>
  <c r="J85" i="3"/>
  <c r="J573" i="17"/>
  <c r="J573" i="3"/>
  <c r="J900" i="17"/>
  <c r="J900" i="3"/>
  <c r="J752" i="17"/>
  <c r="J752" i="3"/>
  <c r="J597" i="17"/>
  <c r="J597" i="3"/>
  <c r="J664" i="17"/>
  <c r="J664" i="3"/>
  <c r="J476" i="17"/>
  <c r="J476" i="3"/>
  <c r="K30" i="22"/>
  <c r="K10" i="22"/>
  <c r="K104" i="9"/>
  <c r="K838" i="9"/>
  <c r="K710" i="9"/>
  <c r="K325" i="9"/>
  <c r="K661" i="9"/>
  <c r="K717" i="9"/>
  <c r="K349" i="9"/>
  <c r="K315" i="9"/>
  <c r="K530" i="9"/>
  <c r="K174" i="9"/>
  <c r="K947" i="9"/>
  <c r="K746" i="9"/>
  <c r="K847" i="9"/>
  <c r="K772" i="9"/>
  <c r="K996" i="9"/>
  <c r="K919" i="9"/>
  <c r="K567" i="9"/>
  <c r="K327" i="9"/>
  <c r="K577" i="9"/>
  <c r="K960" i="9"/>
  <c r="K350" i="9"/>
  <c r="K437" i="9"/>
  <c r="K688" i="9"/>
  <c r="K438" i="9"/>
  <c r="K353" i="9"/>
  <c r="K450" i="9"/>
  <c r="K559" i="9"/>
  <c r="K260" i="9"/>
  <c r="K636" i="9"/>
  <c r="K71" i="9"/>
  <c r="K405" i="9"/>
  <c r="K93" i="9"/>
  <c r="L5" i="22"/>
  <c r="L7" i="22" s="1"/>
  <c r="K713" i="9"/>
  <c r="K901" i="9"/>
  <c r="K173" i="9"/>
  <c r="K910" i="9"/>
  <c r="K389" i="9"/>
  <c r="K497" i="9"/>
  <c r="K427" i="9"/>
  <c r="K756" i="9"/>
  <c r="K564" i="9"/>
  <c r="K441" i="9"/>
  <c r="K311" i="9"/>
  <c r="K211" i="9"/>
  <c r="K659" i="9"/>
  <c r="K198" i="9"/>
  <c r="K875" i="9"/>
  <c r="K554" i="9"/>
  <c r="K400" i="9"/>
  <c r="K898" i="9"/>
  <c r="K367" i="9"/>
  <c r="K605" i="9"/>
  <c r="K339" i="9"/>
  <c r="K764" i="9"/>
  <c r="K92" i="9"/>
  <c r="K66" i="9"/>
  <c r="K900" i="9"/>
  <c r="K463" i="9"/>
  <c r="K722" i="9"/>
  <c r="K245" i="9"/>
  <c r="K856" i="9"/>
  <c r="K483" i="9"/>
  <c r="K512" i="9"/>
  <c r="K321" i="9"/>
  <c r="K284" i="9"/>
  <c r="K489" i="9"/>
  <c r="K631" i="9"/>
  <c r="K884" i="9"/>
  <c r="K763" i="9"/>
  <c r="K752" i="9"/>
  <c r="K316" i="9"/>
  <c r="K913" i="9"/>
  <c r="K671" i="9"/>
  <c r="K68" i="9"/>
  <c r="K591" i="9"/>
  <c r="K999" i="9"/>
  <c r="K341" i="9"/>
  <c r="K701" i="9"/>
  <c r="K885" i="9"/>
  <c r="K940" i="9"/>
  <c r="K504" i="9"/>
  <c r="K89" i="9"/>
  <c r="K987" i="9"/>
  <c r="K59" i="9"/>
  <c r="K522" i="9"/>
  <c r="K323" i="9"/>
  <c r="K735" i="9"/>
  <c r="K430" i="9"/>
  <c r="K14" i="9"/>
  <c r="K826" i="9"/>
  <c r="K932" i="9"/>
  <c r="K509" i="9"/>
  <c r="I61" i="18"/>
  <c r="K780" i="9"/>
  <c r="K16" i="9"/>
  <c r="K35" i="9"/>
  <c r="K375" i="9"/>
  <c r="K816" i="9"/>
  <c r="K386" i="9"/>
  <c r="K675" i="9"/>
  <c r="K738" i="9"/>
  <c r="K233" i="9"/>
  <c r="K589" i="9"/>
  <c r="K867" i="9"/>
  <c r="K972" i="9"/>
  <c r="K446" i="9"/>
  <c r="K922" i="9"/>
  <c r="K320" i="9"/>
  <c r="K665" i="9"/>
  <c r="K854" i="9"/>
  <c r="K172" i="9"/>
  <c r="K440" i="9"/>
  <c r="K994" i="9"/>
  <c r="K833" i="9"/>
  <c r="K978" i="9"/>
  <c r="K792" i="9"/>
  <c r="K834" i="9"/>
  <c r="K771" i="9"/>
  <c r="K317" i="9"/>
  <c r="K267" i="9"/>
  <c r="K670" i="9"/>
  <c r="K406" i="9"/>
  <c r="K431" i="9"/>
  <c r="K138" i="9"/>
  <c r="K807" i="9"/>
  <c r="K457" i="9"/>
  <c r="K758" i="9"/>
  <c r="K576" i="9"/>
  <c r="K533" i="9"/>
  <c r="K291" i="9"/>
  <c r="K195" i="9"/>
  <c r="K759" i="9"/>
  <c r="K534" i="9"/>
  <c r="K281" i="9"/>
  <c r="K983" i="9"/>
  <c r="K861" i="9"/>
  <c r="K541" i="9"/>
  <c r="K347" i="9"/>
  <c r="K328" i="9"/>
  <c r="K280" i="9"/>
  <c r="K976" i="9"/>
  <c r="K346" i="9"/>
  <c r="K247" i="9"/>
  <c r="K785" i="9"/>
  <c r="K222" i="9"/>
  <c r="K278" i="9"/>
  <c r="K888" i="9"/>
  <c r="K740" i="9"/>
  <c r="K966" i="9"/>
  <c r="K628" i="9"/>
  <c r="I49" i="18"/>
  <c r="K818" i="9"/>
  <c r="K117" i="9"/>
  <c r="K878" i="9"/>
  <c r="K165" i="9"/>
  <c r="K619" i="9"/>
  <c r="K336" i="9"/>
  <c r="K653" i="9"/>
  <c r="K184" i="9"/>
  <c r="K252" i="9"/>
  <c r="K869" i="9"/>
  <c r="K704" i="9"/>
  <c r="K682" i="9"/>
  <c r="K737" i="9"/>
  <c r="K528" i="9"/>
  <c r="K668" i="9"/>
  <c r="K662" i="9"/>
  <c r="K499" i="9"/>
  <c r="K168" i="9"/>
  <c r="K178" i="9"/>
  <c r="K955" i="9"/>
  <c r="K115" i="9"/>
  <c r="K516" i="9"/>
  <c r="K616" i="9"/>
  <c r="K697" i="9"/>
  <c r="K482" i="9"/>
  <c r="K204" i="9"/>
  <c r="K624" i="9"/>
  <c r="K199" i="9"/>
  <c r="K335" i="9"/>
  <c r="K731" i="9"/>
  <c r="K32" i="9"/>
  <c r="K124" i="9"/>
  <c r="K11" i="9"/>
  <c r="K290" i="9"/>
  <c r="K721" i="9"/>
  <c r="K579" i="9"/>
  <c r="K938" i="9"/>
  <c r="K371" i="9"/>
  <c r="K90" i="9"/>
  <c r="K905" i="9"/>
  <c r="K523" i="9"/>
  <c r="K784" i="9"/>
  <c r="K153" i="9"/>
  <c r="K214" i="9"/>
  <c r="K64" i="9"/>
  <c r="K452" i="9"/>
  <c r="K656" i="9"/>
  <c r="K420" i="9"/>
  <c r="K162" i="9"/>
  <c r="I30" i="18"/>
  <c r="K8" i="9"/>
  <c r="K368" i="9"/>
  <c r="K147" i="9"/>
  <c r="K588" i="9"/>
  <c r="K558" i="9"/>
  <c r="K794" i="9"/>
  <c r="K744" i="9"/>
  <c r="K45" i="9"/>
  <c r="K973" i="9"/>
  <c r="K520" i="9"/>
  <c r="K417" i="9"/>
  <c r="K150" i="9"/>
  <c r="K529" i="9"/>
  <c r="K271" i="9"/>
  <c r="K827" i="9"/>
  <c r="K592" i="9"/>
  <c r="K22" i="9"/>
  <c r="K344" i="9"/>
  <c r="K217" i="9"/>
  <c r="K451" i="9"/>
  <c r="K934" i="9"/>
  <c r="K498" i="9"/>
  <c r="K543" i="9"/>
  <c r="K362" i="9"/>
  <c r="K159" i="9"/>
  <c r="K7" i="9"/>
  <c r="I29" i="18"/>
  <c r="K643" i="9"/>
  <c r="K44" i="9"/>
  <c r="K749" i="9"/>
  <c r="K256" i="9"/>
  <c r="K476" i="9"/>
  <c r="K870" i="9"/>
  <c r="K25" i="9"/>
  <c r="K974" i="9"/>
  <c r="K590" i="9"/>
  <c r="K175" i="9"/>
  <c r="K572" i="9"/>
  <c r="K952" i="9"/>
  <c r="K425" i="9"/>
  <c r="K917" i="9"/>
  <c r="K424" i="9"/>
  <c r="K803" i="9"/>
  <c r="K97" i="9"/>
  <c r="K956" i="9"/>
  <c r="K892" i="9"/>
  <c r="K449" i="9"/>
  <c r="K941" i="9"/>
  <c r="K896" i="9"/>
  <c r="K674" i="9"/>
  <c r="K660" i="9"/>
  <c r="K391" i="9"/>
  <c r="K42" i="9"/>
  <c r="K357" i="9"/>
  <c r="K48" i="9"/>
  <c r="K538" i="9"/>
  <c r="K383" i="9"/>
  <c r="K332" i="9"/>
  <c r="K852" i="9"/>
  <c r="K479" i="9"/>
  <c r="K584" i="9"/>
  <c r="K754" i="9"/>
  <c r="K806" i="9"/>
  <c r="K379" i="9"/>
  <c r="K552" i="9"/>
  <c r="K975" i="9"/>
  <c r="K872" i="9"/>
  <c r="K641" i="9"/>
  <c r="K119" i="9"/>
  <c r="K65" i="9"/>
  <c r="K330" i="9"/>
  <c r="K739" i="9"/>
  <c r="K595" i="9"/>
  <c r="K725" i="9"/>
  <c r="K831" i="9"/>
  <c r="K95" i="9"/>
  <c r="K241" i="9"/>
  <c r="K907" i="9"/>
  <c r="K206" i="9"/>
  <c r="K249" i="9"/>
  <c r="K462" i="9"/>
  <c r="K909" i="9"/>
  <c r="K986" i="9"/>
  <c r="K823" i="9"/>
  <c r="K478" i="9"/>
  <c r="K745" i="9"/>
  <c r="K655" i="9"/>
  <c r="K648" i="9"/>
  <c r="K209" i="9"/>
  <c r="K467" i="9"/>
  <c r="K525" i="9"/>
  <c r="K925" i="9"/>
  <c r="K995" i="9"/>
  <c r="K169" i="9"/>
  <c r="K57" i="9"/>
  <c r="K858" i="9"/>
  <c r="K111" i="9"/>
  <c r="K232" i="9"/>
  <c r="K544" i="9"/>
  <c r="K324" i="9"/>
  <c r="K965" i="9"/>
  <c r="K511" i="9"/>
  <c r="K804" i="9"/>
  <c r="K43" i="9"/>
  <c r="K372" i="9"/>
  <c r="K21" i="9"/>
  <c r="K86" i="9"/>
  <c r="K911" i="9"/>
  <c r="K601" i="9"/>
  <c r="K192" i="9"/>
  <c r="K27" i="9"/>
  <c r="K190" i="9"/>
  <c r="K200" i="9"/>
  <c r="K58" i="9"/>
  <c r="K967" i="9"/>
  <c r="K790" i="9"/>
  <c r="K799" i="9"/>
  <c r="K185" i="9"/>
  <c r="K354" i="9"/>
  <c r="K189" i="9"/>
  <c r="K708" i="9"/>
  <c r="K736" i="9"/>
  <c r="K76" i="9"/>
  <c r="K218" i="9"/>
  <c r="K607" i="9"/>
  <c r="K126" i="9"/>
  <c r="K345" i="9"/>
  <c r="K309" i="9"/>
  <c r="K712" i="9"/>
  <c r="K496" i="9"/>
  <c r="K650" i="9"/>
  <c r="K385" i="9"/>
  <c r="K433" i="9"/>
  <c r="K34" i="9"/>
  <c r="K488" i="9"/>
  <c r="K874" i="9"/>
  <c r="K485" i="9"/>
  <c r="I31" i="18"/>
  <c r="K9" i="9"/>
  <c r="J11" i="22"/>
  <c r="J12" i="22" s="1"/>
  <c r="J14" i="22" s="1"/>
  <c r="J23" i="22" s="1"/>
  <c r="K770" i="9"/>
  <c r="K51" i="9"/>
  <c r="K270" i="9"/>
  <c r="K769" i="9"/>
  <c r="K894" i="9"/>
  <c r="K980" i="9"/>
  <c r="K775" i="9"/>
  <c r="K84" i="9"/>
  <c r="K757" i="9"/>
  <c r="K388" i="9"/>
  <c r="K276" i="9"/>
  <c r="K855" i="9"/>
  <c r="K695" i="9"/>
  <c r="K984" i="9"/>
  <c r="K143" i="9"/>
  <c r="K436" i="9"/>
  <c r="K634" i="9"/>
  <c r="K494" i="9"/>
  <c r="K282" i="9"/>
  <c r="K24" i="9"/>
  <c r="K730" i="9"/>
  <c r="K113" i="9"/>
  <c r="K811" i="9"/>
  <c r="K52" i="9"/>
  <c r="K614" i="9"/>
  <c r="K842" i="9"/>
  <c r="K275" i="9"/>
  <c r="K99" i="9"/>
  <c r="K365" i="9"/>
  <c r="K338" i="9"/>
  <c r="K943" i="9"/>
  <c r="K998" i="9"/>
  <c r="K407" i="9"/>
  <c r="K981" i="9"/>
  <c r="K205" i="9"/>
  <c r="K531" i="9"/>
  <c r="K835" i="9"/>
  <c r="K768" i="9"/>
  <c r="K74" i="9"/>
  <c r="K939" i="9"/>
  <c r="K949" i="9"/>
  <c r="K151" i="9"/>
  <c r="K950" i="9"/>
  <c r="K408" i="9"/>
  <c r="K891" i="9"/>
  <c r="K608" i="9"/>
  <c r="K935" i="9"/>
  <c r="K308" i="9"/>
  <c r="K571" i="9"/>
  <c r="K853" i="9"/>
  <c r="K268" i="9"/>
  <c r="K680" i="9"/>
  <c r="K18" i="9"/>
  <c r="K556" i="9"/>
  <c r="K54" i="9"/>
  <c r="K988" i="9"/>
  <c r="K570" i="9"/>
  <c r="K55" i="9"/>
  <c r="K158" i="9"/>
  <c r="K306" i="9"/>
  <c r="K951" i="9"/>
  <c r="K491" i="9"/>
  <c r="K358" i="9"/>
  <c r="K537" i="9"/>
  <c r="K148" i="9"/>
  <c r="K944" i="9"/>
  <c r="K524" i="9"/>
  <c r="K356" i="9"/>
  <c r="K689" i="9"/>
  <c r="K236" i="9"/>
  <c r="K75" i="9"/>
  <c r="K505" i="9"/>
  <c r="K957" i="9"/>
  <c r="K419" i="9"/>
  <c r="K920" i="9"/>
  <c r="K238" i="9"/>
  <c r="K829" i="9"/>
  <c r="K40" i="9"/>
  <c r="K376" i="9"/>
  <c r="K953" i="9"/>
  <c r="K611" i="9"/>
  <c r="K508" i="9"/>
  <c r="K269" i="9"/>
  <c r="K699" i="9"/>
  <c r="K850" i="9"/>
  <c r="K157" i="9"/>
  <c r="K778" i="9"/>
  <c r="K394" i="9"/>
  <c r="K1002" i="9"/>
  <c r="K578" i="9"/>
  <c r="K378" i="9"/>
  <c r="K414" i="9"/>
  <c r="K542" i="9"/>
  <c r="K216" i="9"/>
  <c r="K398" i="9"/>
  <c r="K145" i="9"/>
  <c r="K843" i="9"/>
  <c r="K620" i="9"/>
  <c r="K369" i="9"/>
  <c r="K423" i="9"/>
  <c r="K761" i="9"/>
  <c r="K411" i="9"/>
  <c r="K265" i="9"/>
  <c r="K813" i="9"/>
  <c r="K403" i="9"/>
  <c r="I41" i="18"/>
  <c r="K501" i="9"/>
  <c r="K144" i="9"/>
  <c r="K481" i="9"/>
  <c r="K622" i="9"/>
  <c r="K683" i="9"/>
  <c r="K557" i="9"/>
  <c r="K502" i="9"/>
  <c r="K142" i="9"/>
  <c r="K118" i="9"/>
  <c r="K213" i="9"/>
  <c r="K859" i="9"/>
  <c r="K495" i="9"/>
  <c r="K640" i="9"/>
  <c r="K797" i="9"/>
  <c r="K687" i="9"/>
  <c r="K815" i="9"/>
  <c r="K80" i="9"/>
  <c r="K196" i="9"/>
  <c r="K958" i="9"/>
  <c r="K532" i="9"/>
  <c r="K638" i="9"/>
  <c r="K600" i="9"/>
  <c r="K1004" i="9"/>
  <c r="K862" i="9"/>
  <c r="K46" i="9"/>
  <c r="K302" i="9"/>
  <c r="K903" i="9"/>
  <c r="K132" i="9"/>
  <c r="K681" i="9"/>
  <c r="K364" i="9"/>
  <c r="K597" i="9"/>
  <c r="K402" i="9"/>
  <c r="K415" i="9"/>
  <c r="K782" i="9"/>
  <c r="K992" i="9"/>
  <c r="K164" i="9"/>
  <c r="K447" i="9"/>
  <c r="K248" i="9"/>
  <c r="K348" i="9"/>
  <c r="K773" i="9"/>
  <c r="K136" i="9"/>
  <c r="K684" i="9"/>
  <c r="K726" i="9"/>
  <c r="K228" i="9"/>
  <c r="K866" i="9"/>
  <c r="K262" i="9"/>
  <c r="K954" i="9"/>
  <c r="K840" i="9"/>
  <c r="K716" i="9"/>
  <c r="K484" i="9"/>
  <c r="K927" i="9"/>
  <c r="K180" i="9"/>
  <c r="K374" i="9"/>
  <c r="K480" i="9"/>
  <c r="K87" i="9"/>
  <c r="K297" i="9"/>
  <c r="K580" i="9"/>
  <c r="K714" i="9"/>
  <c r="K110" i="9"/>
  <c r="K246" i="9"/>
  <c r="K669" i="9"/>
  <c r="K548" i="9"/>
  <c r="K226" i="9"/>
  <c r="K401" i="9"/>
  <c r="K493" i="9"/>
  <c r="K733" i="9"/>
  <c r="K646" i="9"/>
  <c r="K942" i="9"/>
  <c r="K663" i="9"/>
  <c r="K760" i="9"/>
  <c r="K693" i="9"/>
  <c r="K647" i="9"/>
  <c r="K382" i="9"/>
  <c r="K820" i="9"/>
  <c r="K846" i="9"/>
  <c r="K139" i="9"/>
  <c r="K753" i="9"/>
  <c r="K128" i="9"/>
  <c r="K53" i="9"/>
  <c r="K1003" i="9"/>
  <c r="K219" i="9"/>
  <c r="K698" i="9"/>
  <c r="K630" i="9"/>
  <c r="K261" i="9"/>
  <c r="K582" i="9"/>
  <c r="K694" i="9"/>
  <c r="K553" i="9"/>
  <c r="K334" i="9"/>
  <c r="K864" i="9"/>
  <c r="K397" i="9"/>
  <c r="K475" i="9"/>
  <c r="K94" i="9"/>
  <c r="K568" i="9"/>
  <c r="K915" i="9"/>
  <c r="K991" i="9"/>
  <c r="K547" i="9"/>
  <c r="K73" i="9"/>
  <c r="K916" i="9"/>
  <c r="K707" i="9"/>
  <c r="K514" i="9"/>
  <c r="K240" i="9"/>
  <c r="K85" i="9"/>
  <c r="K72" i="9"/>
  <c r="K201" i="9"/>
  <c r="K133" i="9"/>
  <c r="K848" i="9"/>
  <c r="K370" i="9"/>
  <c r="K545" i="9"/>
  <c r="K801" i="9"/>
  <c r="K474" i="9"/>
  <c r="K961" i="9"/>
  <c r="K802" i="9"/>
  <c r="K69" i="9"/>
  <c r="K88" i="9"/>
  <c r="K404" i="9"/>
  <c r="K77" i="9"/>
  <c r="K490" i="9"/>
  <c r="K851" i="9"/>
  <c r="K6" i="9"/>
  <c r="I28" i="18"/>
  <c r="K506" i="9"/>
  <c r="K78" i="9"/>
  <c r="K897" i="9"/>
  <c r="K380" i="9"/>
  <c r="K906" i="9"/>
  <c r="K686" i="9"/>
  <c r="K273" i="9"/>
  <c r="K604" i="9"/>
  <c r="K459" i="9"/>
  <c r="K130" i="9"/>
  <c r="K798" i="9"/>
  <c r="K105" i="9"/>
  <c r="K486" i="9"/>
  <c r="K62" i="9"/>
  <c r="K322" i="9"/>
  <c r="K691" i="9"/>
  <c r="K100" i="9"/>
  <c r="K210" i="9"/>
  <c r="K720" i="9"/>
  <c r="K989" i="9"/>
  <c r="K134" i="9"/>
  <c r="K259" i="9"/>
  <c r="K154" i="9"/>
  <c r="K507" i="9"/>
  <c r="K331" i="9"/>
  <c r="K221" i="9"/>
  <c r="K968" i="9"/>
  <c r="K808" i="9"/>
  <c r="K258" i="9"/>
  <c r="I58" i="18"/>
  <c r="K566" i="9"/>
  <c r="J31" i="22"/>
  <c r="K791" i="9"/>
  <c r="K473" i="9"/>
  <c r="K445" i="9"/>
  <c r="K392" i="9"/>
  <c r="K857" i="9"/>
  <c r="K777" i="9"/>
  <c r="K395" i="9"/>
  <c r="K809" i="9"/>
  <c r="K285" i="9"/>
  <c r="K873" i="9"/>
  <c r="K521" i="9"/>
  <c r="K176" i="9"/>
  <c r="K215" i="9"/>
  <c r="K82" i="9"/>
  <c r="K149" i="9"/>
  <c r="K373" i="9"/>
  <c r="K621" i="9"/>
  <c r="K456" i="9"/>
  <c r="K60" i="9"/>
  <c r="K679" i="9"/>
  <c r="K333" i="9"/>
  <c r="K635" i="9"/>
  <c r="K283" i="9"/>
  <c r="K618" i="9"/>
  <c r="K318" i="9"/>
  <c r="K109" i="9"/>
  <c r="K841" i="9"/>
  <c r="K626" i="9"/>
  <c r="K125" i="9"/>
  <c r="K796" i="9"/>
  <c r="K781" i="9"/>
  <c r="K337" i="9"/>
  <c r="K982" i="9"/>
  <c r="K160" i="9"/>
  <c r="K381" i="9"/>
  <c r="K751" i="9"/>
  <c r="K287" i="9"/>
  <c r="K191" i="9"/>
  <c r="K895" i="9"/>
  <c r="K294" i="9"/>
  <c r="K469" i="9"/>
  <c r="K783" i="9"/>
  <c r="K384" i="9"/>
  <c r="K632" i="9"/>
  <c r="K876" i="9"/>
  <c r="K432" i="9"/>
  <c r="K101" i="9"/>
  <c r="K562" i="9"/>
  <c r="K361" i="9"/>
  <c r="K779" i="9"/>
  <c r="K448" i="9"/>
  <c r="K880" i="9"/>
  <c r="K70" i="9"/>
  <c r="K186" i="9"/>
  <c r="K519" i="9"/>
  <c r="K586" i="9"/>
  <c r="K677" i="9"/>
  <c r="K36" i="9"/>
  <c r="K250" i="9"/>
  <c r="K633" i="9"/>
  <c r="K146" i="9"/>
  <c r="K837" i="9"/>
  <c r="K202" i="9"/>
  <c r="K585" i="9"/>
  <c r="K893" i="9"/>
  <c r="K658" i="9"/>
  <c r="K793" i="9"/>
  <c r="K416" i="9"/>
  <c r="K587" i="9"/>
  <c r="K518" i="9"/>
  <c r="K224" i="9"/>
  <c r="K181" i="9"/>
  <c r="K918" i="9"/>
  <c r="K817" i="9"/>
  <c r="K602" i="9"/>
  <c r="K666" i="9"/>
  <c r="K156" i="9"/>
  <c r="K931" i="9"/>
  <c r="K930" i="9"/>
  <c r="K830" i="9"/>
  <c r="K667" i="9"/>
  <c r="K503" i="9"/>
  <c r="K313" i="9"/>
  <c r="K352" i="9"/>
  <c r="K305" i="9"/>
  <c r="K114" i="9"/>
  <c r="K610" i="9"/>
  <c r="K962" i="9"/>
  <c r="K904" i="9"/>
  <c r="K28" i="9"/>
  <c r="K460" i="9"/>
  <c r="K805" i="9"/>
  <c r="K263" i="9"/>
  <c r="K937" i="9"/>
  <c r="K639" i="9"/>
  <c r="K540" i="9"/>
  <c r="K112" i="9"/>
  <c r="K37" i="9"/>
  <c r="K886" i="9"/>
  <c r="K985" i="9"/>
  <c r="K289" i="9"/>
  <c r="K654" i="9"/>
  <c r="K470" i="9"/>
  <c r="K526" i="9"/>
  <c r="K33" i="9"/>
  <c r="K366" i="9"/>
  <c r="K563" i="9"/>
  <c r="K453" i="9"/>
  <c r="K924" i="9"/>
  <c r="K550" i="9"/>
  <c r="I57" i="18"/>
  <c r="K527" i="9"/>
  <c r="K234" i="9"/>
  <c r="K551" i="9"/>
  <c r="K902" i="9"/>
  <c r="K724" i="9"/>
  <c r="K926" i="9"/>
  <c r="K822" i="9"/>
  <c r="K212" i="9"/>
  <c r="K434" i="9"/>
  <c r="K237" i="9"/>
  <c r="K207" i="9"/>
  <c r="K255" i="9"/>
  <c r="K766" i="9"/>
  <c r="K229" i="9"/>
  <c r="K13" i="9"/>
  <c r="K295" i="9"/>
  <c r="K700" i="9"/>
  <c r="K220" i="9"/>
  <c r="I48" i="18"/>
  <c r="K121" i="9"/>
  <c r="K594" i="9"/>
  <c r="K187" i="9"/>
  <c r="K244" i="9"/>
  <c r="K767" i="9"/>
  <c r="K41" i="9"/>
  <c r="K193" i="9"/>
  <c r="K678" i="9"/>
  <c r="K729" i="9"/>
  <c r="K300" i="9"/>
  <c r="K997" i="9"/>
  <c r="K409" i="9"/>
  <c r="K123" i="9"/>
  <c r="K948" i="9"/>
  <c r="K845" i="9"/>
  <c r="K871" i="9"/>
  <c r="K615" i="9"/>
  <c r="K171" i="9"/>
  <c r="K439" i="9"/>
  <c r="K163" i="9"/>
  <c r="K108" i="9"/>
  <c r="K575" i="9"/>
  <c r="K800" i="9"/>
  <c r="K964" i="9"/>
  <c r="K715" i="9"/>
  <c r="K103" i="9"/>
  <c r="K883" i="9"/>
  <c r="K239" i="9"/>
  <c r="K598" i="9"/>
  <c r="K428" i="9"/>
  <c r="K889" i="9"/>
  <c r="K227" i="9"/>
  <c r="K412" i="9"/>
  <c r="K750" i="9"/>
  <c r="K429" i="9"/>
  <c r="K292" i="9"/>
  <c r="K877" i="9"/>
  <c r="K472" i="9"/>
  <c r="K492" i="9"/>
  <c r="K788" i="9"/>
  <c r="K629" i="9"/>
  <c r="K129" i="9"/>
  <c r="K329" i="9"/>
  <c r="K286" i="9"/>
  <c r="K625" i="9"/>
  <c r="K359" i="9"/>
  <c r="K319" i="9"/>
  <c r="K685" i="9"/>
  <c r="K231" i="9"/>
  <c r="K727" i="9"/>
  <c r="K166" i="9"/>
  <c r="K277" i="9"/>
  <c r="I47" i="18"/>
  <c r="K690" i="9"/>
  <c r="K98" i="9"/>
  <c r="K140" i="9"/>
  <c r="K969" i="9"/>
  <c r="K560" i="9"/>
  <c r="K786" i="9"/>
  <c r="K546" i="9"/>
  <c r="K703" i="9"/>
  <c r="K274" i="9"/>
  <c r="K510" i="9"/>
  <c r="K765" i="9"/>
  <c r="K444" i="9"/>
  <c r="K29" i="9"/>
  <c r="K912" i="9"/>
  <c r="K844" i="9"/>
  <c r="K839" i="9"/>
  <c r="K107" i="9"/>
  <c r="K879" i="9"/>
  <c r="K12" i="9"/>
  <c r="K83" i="9"/>
  <c r="K732" i="9"/>
  <c r="K814" i="9"/>
  <c r="K458" i="9"/>
  <c r="K742" i="9"/>
  <c r="K657" i="9"/>
  <c r="K642" i="9"/>
  <c r="K673" i="9"/>
  <c r="K959" i="9"/>
  <c r="K79" i="9"/>
  <c r="K933" i="9"/>
  <c r="K1000" i="9"/>
  <c r="K20" i="9"/>
  <c r="K971" i="9"/>
  <c r="K928" i="9"/>
  <c r="K343" i="9"/>
  <c r="K307" i="9"/>
  <c r="K692" i="9"/>
  <c r="K627" i="9"/>
  <c r="K513" i="9"/>
  <c r="K789" i="9"/>
  <c r="K743" i="9"/>
  <c r="K821" i="9"/>
  <c r="K596" i="9"/>
  <c r="K61" i="9"/>
  <c r="K179" i="9"/>
  <c r="K155" i="9"/>
  <c r="K299" i="9"/>
  <c r="K923" i="9"/>
  <c r="K709" i="9"/>
  <c r="K645" i="9"/>
  <c r="K929" i="9"/>
  <c r="K243" i="9"/>
  <c r="K762" i="9"/>
  <c r="K342" i="9"/>
  <c r="K312" i="9"/>
  <c r="K127" i="9"/>
  <c r="K377" i="9"/>
  <c r="K399" i="9"/>
  <c r="K455" i="9"/>
  <c r="K812" i="9"/>
  <c r="K288" i="9"/>
  <c r="K443" i="9"/>
  <c r="K418" i="9"/>
  <c r="K91" i="9"/>
  <c r="K363" i="9"/>
  <c r="K990" i="9"/>
  <c r="K182" i="9"/>
  <c r="K360" i="9"/>
  <c r="K719" i="9"/>
  <c r="K203" i="9"/>
  <c r="K535" i="9"/>
  <c r="K63" i="9"/>
  <c r="K574" i="9"/>
  <c r="K921" i="9"/>
  <c r="K17" i="9"/>
  <c r="K581" i="9"/>
  <c r="K131" i="9"/>
  <c r="K251" i="9"/>
  <c r="K49" i="9"/>
  <c r="K466" i="9"/>
  <c r="K623" i="9"/>
  <c r="K970" i="9"/>
  <c r="K936" i="9"/>
  <c r="K257" i="9"/>
  <c r="K908" i="9"/>
  <c r="K718" i="9"/>
  <c r="K1001" i="9"/>
  <c r="K536" i="9"/>
  <c r="K426" i="9"/>
  <c r="K603" i="9"/>
  <c r="K19" i="9"/>
  <c r="K881" i="9"/>
  <c r="K326" i="9"/>
  <c r="K882" i="9"/>
  <c r="K266" i="9"/>
  <c r="K254" i="9"/>
  <c r="K706" i="9"/>
  <c r="K264" i="9"/>
  <c r="K500" i="9"/>
  <c r="K734" i="9"/>
  <c r="K471" i="9"/>
  <c r="K170" i="9"/>
  <c r="K161" i="9"/>
  <c r="K135" i="9"/>
  <c r="K242" i="9"/>
  <c r="K183" i="9"/>
  <c r="K413" i="9"/>
  <c r="K225" i="9"/>
  <c r="K120" i="9"/>
  <c r="K672" i="9"/>
  <c r="K38" i="9"/>
  <c r="K208" i="9"/>
  <c r="K137" i="9"/>
  <c r="K899" i="9"/>
  <c r="K272" i="9"/>
  <c r="K860" i="9"/>
  <c r="K539" i="9"/>
  <c r="K747" i="9"/>
  <c r="K122" i="9"/>
  <c r="K468" i="9"/>
  <c r="K141" i="9"/>
  <c r="K310" i="9"/>
  <c r="K993" i="9"/>
  <c r="K664" i="9"/>
  <c r="K825" i="9"/>
  <c r="K651" i="9"/>
  <c r="K555" i="9"/>
  <c r="K945" i="9"/>
  <c r="K599" i="9"/>
  <c r="K31" i="9"/>
  <c r="K963" i="9"/>
  <c r="K774" i="9"/>
  <c r="K617" i="9"/>
  <c r="K47" i="9"/>
  <c r="K946" i="9"/>
  <c r="K741" i="9"/>
  <c r="K421" i="9"/>
  <c r="K868" i="9"/>
  <c r="K702" i="9"/>
  <c r="K1005" i="9"/>
  <c r="K836" i="9"/>
  <c r="K828" i="9"/>
  <c r="K56" i="9"/>
  <c r="K787" i="9"/>
  <c r="K723" i="9"/>
  <c r="K223" i="9"/>
  <c r="K644" i="9"/>
  <c r="K298" i="9"/>
  <c r="K253" i="9"/>
  <c r="K819" i="9"/>
  <c r="K477" i="9"/>
  <c r="K23" i="9"/>
  <c r="K152" i="9"/>
  <c r="K387" i="9"/>
  <c r="K390" i="9"/>
  <c r="K561" i="9"/>
  <c r="K863" i="9"/>
  <c r="K676" i="9"/>
  <c r="K67" i="9"/>
  <c r="K194" i="9"/>
  <c r="K606" i="9"/>
  <c r="K612" i="9"/>
  <c r="K979" i="9"/>
  <c r="K776" i="9"/>
  <c r="K293" i="9"/>
  <c r="K583" i="9"/>
  <c r="K649" i="9"/>
  <c r="K355" i="9"/>
  <c r="K279" i="9"/>
  <c r="K711" i="9"/>
  <c r="K15" i="9"/>
  <c r="K977" i="9"/>
  <c r="K865" i="9"/>
  <c r="K573" i="9"/>
  <c r="K849" i="9"/>
  <c r="K304" i="9"/>
  <c r="K637" i="9"/>
  <c r="K393" i="9"/>
  <c r="K435" i="9"/>
  <c r="K613" i="9"/>
  <c r="K235" i="9"/>
  <c r="K549" i="9"/>
  <c r="K26" i="9"/>
  <c r="K517" i="9"/>
  <c r="K422" i="9"/>
  <c r="K652" i="9"/>
  <c r="K106" i="9"/>
  <c r="K410" i="9"/>
  <c r="K116" i="9"/>
  <c r="K887" i="9"/>
  <c r="K96" i="9"/>
  <c r="K30" i="9"/>
  <c r="K301" i="9"/>
  <c r="K50" i="9"/>
  <c r="K197" i="9"/>
  <c r="K454" i="9"/>
  <c r="K464" i="9"/>
  <c r="K351" i="9"/>
  <c r="K810" i="9"/>
  <c r="K755" i="9"/>
  <c r="K340" i="9"/>
  <c r="K102" i="9"/>
  <c r="K230" i="9"/>
  <c r="K461" i="9"/>
  <c r="K832" i="9"/>
  <c r="K487" i="9"/>
  <c r="K167" i="9"/>
  <c r="K824" i="9"/>
  <c r="K609" i="9"/>
  <c r="K396" i="9"/>
  <c r="K39" i="9"/>
  <c r="K465" i="9"/>
  <c r="K565" i="9"/>
  <c r="K296" i="9"/>
  <c r="K188" i="9"/>
  <c r="K303" i="9"/>
  <c r="K795" i="9"/>
  <c r="K177" i="9"/>
  <c r="K890" i="9"/>
  <c r="K314" i="9"/>
  <c r="K728" i="9"/>
  <c r="K696" i="9"/>
  <c r="K705" i="9"/>
  <c r="K515" i="9"/>
  <c r="K81" i="9"/>
  <c r="K914" i="9"/>
  <c r="K569" i="9"/>
  <c r="K10" i="9"/>
  <c r="I32" i="18"/>
  <c r="K748" i="9"/>
  <c r="K442" i="9"/>
  <c r="K593" i="9"/>
  <c r="K31" i="22" l="1"/>
  <c r="K14" i="17"/>
  <c r="K14" i="3"/>
  <c r="K318" i="17"/>
  <c r="K318" i="3"/>
  <c r="K469" i="17"/>
  <c r="K469" i="3"/>
  <c r="K465" i="17"/>
  <c r="K465" i="3"/>
  <c r="K458" i="17"/>
  <c r="K458" i="3"/>
  <c r="K34" i="17"/>
  <c r="K34" i="3"/>
  <c r="K521" i="17"/>
  <c r="K521" i="3"/>
  <c r="K308" i="17"/>
  <c r="K308" i="3"/>
  <c r="K359" i="17"/>
  <c r="K359" i="3"/>
  <c r="K198" i="17"/>
  <c r="K198" i="3"/>
  <c r="K27" i="17"/>
  <c r="K27" i="3"/>
  <c r="K791" i="17"/>
  <c r="K791" i="3"/>
  <c r="K425" i="17"/>
  <c r="K425" i="3"/>
  <c r="K446" i="17"/>
  <c r="K446" i="3"/>
  <c r="K573" i="17"/>
  <c r="K573" i="3"/>
  <c r="K709" i="17"/>
  <c r="K709" i="3"/>
  <c r="K894" i="17"/>
  <c r="K894" i="3"/>
  <c r="K192" i="17"/>
  <c r="K192" i="3"/>
  <c r="K43" i="17"/>
  <c r="K43" i="3"/>
  <c r="K171" i="17"/>
  <c r="K171" i="3"/>
  <c r="K234" i="17"/>
  <c r="K234" i="3"/>
  <c r="K814" i="17"/>
  <c r="K814" i="3"/>
  <c r="K201" i="17"/>
  <c r="K201" i="3"/>
  <c r="K100" i="17"/>
  <c r="K100" i="3"/>
  <c r="K110" i="17"/>
  <c r="K110" i="3"/>
  <c r="K30" i="17"/>
  <c r="K30" i="3"/>
  <c r="K439" i="17"/>
  <c r="K439" i="3"/>
  <c r="K853" i="17"/>
  <c r="K853" i="3"/>
  <c r="K19" i="17"/>
  <c r="K19" i="3"/>
  <c r="K653" i="17"/>
  <c r="K653" i="3"/>
  <c r="K983" i="17"/>
  <c r="K983" i="3"/>
  <c r="K71" i="17"/>
  <c r="K71" i="3"/>
  <c r="K394" i="17"/>
  <c r="K394" i="3"/>
  <c r="K481" i="17"/>
  <c r="K481" i="3"/>
  <c r="K648" i="17"/>
  <c r="K648" i="3"/>
  <c r="K60" i="17"/>
  <c r="K60" i="3"/>
  <c r="K1009" i="17"/>
  <c r="K1009" i="3"/>
  <c r="K745" i="17"/>
  <c r="K745" i="3"/>
  <c r="K778" i="17"/>
  <c r="K778" i="3"/>
  <c r="K949" i="17"/>
  <c r="K949" i="3"/>
  <c r="K668" i="17"/>
  <c r="K668" i="3"/>
  <c r="K472" i="17"/>
  <c r="K472" i="3"/>
  <c r="K864" i="17"/>
  <c r="K864" i="3"/>
  <c r="K212" i="17"/>
  <c r="K212" i="3"/>
  <c r="K229" i="17"/>
  <c r="K229" i="3"/>
  <c r="K139" i="17"/>
  <c r="K139" i="3"/>
  <c r="K738" i="17"/>
  <c r="K738" i="3"/>
  <c r="K258" i="17"/>
  <c r="K258" i="3"/>
  <c r="K885" i="17"/>
  <c r="K885" i="3"/>
  <c r="K540" i="17"/>
  <c r="K540" i="3"/>
  <c r="K912" i="17"/>
  <c r="K912" i="3"/>
  <c r="K627" i="17"/>
  <c r="K627" i="3"/>
  <c r="K135" i="17"/>
  <c r="K135" i="3"/>
  <c r="K578" i="17"/>
  <c r="K578" i="3"/>
  <c r="K723" i="17"/>
  <c r="K723" i="3"/>
  <c r="K367" i="17"/>
  <c r="K367" i="3"/>
  <c r="K292" i="17"/>
  <c r="K292" i="3"/>
  <c r="K381" i="17"/>
  <c r="K381" i="3"/>
  <c r="K766" i="17"/>
  <c r="K766" i="3"/>
  <c r="K713" i="17"/>
  <c r="K713" i="3"/>
  <c r="K183" i="17"/>
  <c r="K183" i="3"/>
  <c r="K747" i="17"/>
  <c r="K747" i="3"/>
  <c r="K696" i="17"/>
  <c r="K696" i="3"/>
  <c r="K975" i="17"/>
  <c r="K975" i="3"/>
  <c r="K83" i="17"/>
  <c r="K83" i="3"/>
  <c r="K661" i="17"/>
  <c r="K661" i="3"/>
  <c r="K736" i="17"/>
  <c r="K736" i="3"/>
  <c r="K111" i="17"/>
  <c r="K111" i="3"/>
  <c r="K33" i="17"/>
  <c r="K33" i="3"/>
  <c r="K278" i="17"/>
  <c r="K278" i="3"/>
  <c r="K564" i="17"/>
  <c r="K564" i="3"/>
  <c r="K694" i="17"/>
  <c r="K694" i="3"/>
  <c r="K731" i="17"/>
  <c r="K731" i="3"/>
  <c r="K363" i="17"/>
  <c r="K363" i="3"/>
  <c r="K133" i="17"/>
  <c r="K133" i="3"/>
  <c r="K476" i="17"/>
  <c r="K476" i="3"/>
  <c r="K754" i="17"/>
  <c r="K754" i="3"/>
  <c r="K432" i="17"/>
  <c r="K432" i="3"/>
  <c r="K107" i="17"/>
  <c r="K107" i="3"/>
  <c r="K579" i="17"/>
  <c r="K579" i="3"/>
  <c r="K175" i="17"/>
  <c r="K175" i="3"/>
  <c r="K952" i="17"/>
  <c r="K952" i="3"/>
  <c r="K304" i="17"/>
  <c r="K304" i="3"/>
  <c r="K45" i="17"/>
  <c r="K45" i="3"/>
  <c r="K598" i="17"/>
  <c r="K598" i="3"/>
  <c r="K704" i="17"/>
  <c r="K704" i="3"/>
  <c r="K770" i="17"/>
  <c r="K770" i="3"/>
  <c r="K438" i="17"/>
  <c r="K438" i="3"/>
  <c r="K728" i="17"/>
  <c r="K728" i="3"/>
  <c r="K531" i="17"/>
  <c r="K531" i="3"/>
  <c r="K457" i="17"/>
  <c r="K457" i="3"/>
  <c r="K530" i="17"/>
  <c r="K530" i="3"/>
  <c r="K989" i="17"/>
  <c r="K989" i="3"/>
  <c r="K544" i="17"/>
  <c r="K544" i="3"/>
  <c r="K809" i="17"/>
  <c r="K809" i="3"/>
  <c r="K966" i="17"/>
  <c r="K966" i="3"/>
  <c r="K356" i="17"/>
  <c r="K356" i="3"/>
  <c r="K834" i="17"/>
  <c r="K834" i="3"/>
  <c r="K670" i="17"/>
  <c r="K670" i="3"/>
  <c r="K185" i="17"/>
  <c r="K185" i="3"/>
  <c r="K420" i="17"/>
  <c r="K420" i="3"/>
  <c r="K589" i="17"/>
  <c r="K589" i="3"/>
  <c r="K637" i="17"/>
  <c r="K637" i="3"/>
  <c r="K590" i="17"/>
  <c r="K590" i="3"/>
  <c r="K884" i="17"/>
  <c r="K884" i="3"/>
  <c r="K566" i="17"/>
  <c r="K566" i="3"/>
  <c r="K636" i="17"/>
  <c r="K636" i="3"/>
  <c r="K298" i="17"/>
  <c r="K298" i="3"/>
  <c r="K755" i="17"/>
  <c r="K755" i="3"/>
  <c r="K341" i="17"/>
  <c r="K341" i="3"/>
  <c r="K630" i="17"/>
  <c r="K630" i="3"/>
  <c r="K622" i="17"/>
  <c r="K622" i="3"/>
  <c r="K683" i="17"/>
  <c r="K683" i="3"/>
  <c r="K377" i="17"/>
  <c r="K377" i="3"/>
  <c r="K180" i="17"/>
  <c r="K180" i="3"/>
  <c r="K813" i="17"/>
  <c r="K813" i="3"/>
  <c r="K396" i="17"/>
  <c r="K396" i="3"/>
  <c r="K812" i="17"/>
  <c r="K812" i="3"/>
  <c r="K511" i="17"/>
  <c r="K511" i="3"/>
  <c r="K993" i="17"/>
  <c r="K993" i="3"/>
  <c r="K695" i="17"/>
  <c r="K695" i="3"/>
  <c r="K109" i="17"/>
  <c r="K109" i="3"/>
  <c r="K608" i="17"/>
  <c r="K608" i="3"/>
  <c r="K384" i="17"/>
  <c r="K384" i="3"/>
  <c r="K855" i="17"/>
  <c r="K855" i="3"/>
  <c r="K92" i="17"/>
  <c r="K92" i="3"/>
  <c r="K478" i="17"/>
  <c r="K478" i="3"/>
  <c r="K852" i="17"/>
  <c r="K852" i="3"/>
  <c r="K89" i="17"/>
  <c r="K89" i="3"/>
  <c r="K920" i="17"/>
  <c r="K920" i="3"/>
  <c r="K919" i="17"/>
  <c r="K919" i="3"/>
  <c r="K401" i="17"/>
  <c r="K401" i="3"/>
  <c r="K698" i="17"/>
  <c r="K698" i="3"/>
  <c r="K702" i="17"/>
  <c r="K702" i="3"/>
  <c r="K143" i="17"/>
  <c r="K143" i="3"/>
  <c r="K651" i="17"/>
  <c r="K651" i="3"/>
  <c r="K946" i="17"/>
  <c r="K946" i="3"/>
  <c r="K405" i="17"/>
  <c r="K405" i="3"/>
  <c r="K250" i="17"/>
  <c r="K250" i="3"/>
  <c r="K301" i="17"/>
  <c r="K301" i="3"/>
  <c r="K184" i="17"/>
  <c r="K184" i="3"/>
  <c r="K844" i="17"/>
  <c r="K844" i="3"/>
  <c r="K232" i="17"/>
  <c r="K232" i="3"/>
  <c r="K777" i="17"/>
  <c r="K777" i="3"/>
  <c r="K168" i="17"/>
  <c r="K168" i="3"/>
  <c r="K406" i="17"/>
  <c r="K406" i="3"/>
  <c r="K136" i="17"/>
  <c r="K136" i="3"/>
  <c r="K866" i="17"/>
  <c r="K866" i="3"/>
  <c r="K642" i="17"/>
  <c r="K642" i="3"/>
  <c r="K84" i="17"/>
  <c r="K84" i="3"/>
  <c r="K644" i="17"/>
  <c r="K644" i="3"/>
  <c r="K122" i="17"/>
  <c r="K122" i="3"/>
  <c r="K687" i="17"/>
  <c r="K687" i="3"/>
  <c r="K505" i="17"/>
  <c r="K505" i="3"/>
  <c r="K269" i="17"/>
  <c r="K269" i="3"/>
  <c r="K373" i="17"/>
  <c r="K373" i="3"/>
  <c r="K402" i="17"/>
  <c r="K402" i="3"/>
  <c r="K382" i="17"/>
  <c r="K382" i="3"/>
  <c r="K398" i="17"/>
  <c r="K398" i="3"/>
  <c r="K703" i="17"/>
  <c r="K703" i="3"/>
  <c r="K957" i="17"/>
  <c r="K957" i="3"/>
  <c r="K242" i="17"/>
  <c r="K242" i="3"/>
  <c r="K509" i="17"/>
  <c r="K509" i="3"/>
  <c r="K360" i="17"/>
  <c r="K360" i="3"/>
  <c r="K541" i="17"/>
  <c r="K541" i="3"/>
  <c r="K310" i="17"/>
  <c r="K310" i="3"/>
  <c r="K992" i="17"/>
  <c r="K992" i="3"/>
  <c r="K684" i="17"/>
  <c r="K684" i="3"/>
  <c r="K312" i="17"/>
  <c r="K312" i="3"/>
  <c r="K412" i="17"/>
  <c r="K412" i="3"/>
  <c r="K943" i="17"/>
  <c r="K943" i="3"/>
  <c r="K535" i="17"/>
  <c r="K535" i="3"/>
  <c r="K1002" i="17"/>
  <c r="K1002" i="3"/>
  <c r="K103" i="17"/>
  <c r="K103" i="3"/>
  <c r="K56" i="17"/>
  <c r="K56" i="3"/>
  <c r="K28" i="17"/>
  <c r="K28" i="3"/>
  <c r="K440" i="17"/>
  <c r="K440" i="3"/>
  <c r="K859" i="17"/>
  <c r="K859" i="3"/>
  <c r="K88" i="17"/>
  <c r="K88" i="3"/>
  <c r="K773" i="17"/>
  <c r="K773" i="3"/>
  <c r="K38" i="17"/>
  <c r="K38" i="3"/>
  <c r="K500" i="17"/>
  <c r="K500" i="3"/>
  <c r="K130" i="17"/>
  <c r="K130" i="3"/>
  <c r="K740" i="17"/>
  <c r="K740" i="3"/>
  <c r="K189" i="17"/>
  <c r="K189" i="3"/>
  <c r="K62" i="17"/>
  <c r="K62" i="3"/>
  <c r="K196" i="17"/>
  <c r="K196" i="3"/>
  <c r="K25" i="17"/>
  <c r="K25" i="3"/>
  <c r="K515" i="17"/>
  <c r="K515" i="3"/>
  <c r="K236" i="17"/>
  <c r="K236" i="3"/>
  <c r="K173" i="17"/>
  <c r="K173" i="3"/>
  <c r="K471" i="17"/>
  <c r="K471" i="3"/>
  <c r="K749" i="17"/>
  <c r="K749" i="3"/>
  <c r="K913" i="17"/>
  <c r="K913" i="3"/>
  <c r="K911" i="17"/>
  <c r="K911" i="3"/>
  <c r="K729" i="17"/>
  <c r="K729" i="3"/>
  <c r="K69" i="17"/>
  <c r="K69" i="3"/>
  <c r="K979" i="17"/>
  <c r="K979" i="3"/>
  <c r="K758" i="17"/>
  <c r="K758" i="3"/>
  <c r="K336" i="17"/>
  <c r="K336" i="3"/>
  <c r="K361" i="17"/>
  <c r="K361" i="3"/>
  <c r="K678" i="17"/>
  <c r="K678" i="3"/>
  <c r="K896" i="17"/>
  <c r="K896" i="3"/>
  <c r="K428" i="17"/>
  <c r="K428" i="3"/>
  <c r="K576" i="17"/>
  <c r="K576" i="3"/>
  <c r="K29" i="17"/>
  <c r="K29" i="3"/>
  <c r="K753" i="17"/>
  <c r="K753" i="3"/>
  <c r="K11" i="17"/>
  <c r="K40" i="18" s="1"/>
  <c r="K11" i="3"/>
  <c r="K56" i="18" s="1"/>
  <c r="K502" i="17"/>
  <c r="K502" i="3"/>
  <c r="K348" i="17"/>
  <c r="K348" i="3"/>
  <c r="K275" i="17"/>
  <c r="K275" i="3"/>
  <c r="K524" i="17"/>
  <c r="K524" i="3"/>
  <c r="K798" i="17"/>
  <c r="K798" i="3"/>
  <c r="K372" i="17"/>
  <c r="K372" i="3"/>
  <c r="K456" i="17"/>
  <c r="K456" i="3"/>
  <c r="K788" i="17"/>
  <c r="K788" i="3"/>
  <c r="K375" i="17"/>
  <c r="K375" i="3"/>
  <c r="K294" i="17"/>
  <c r="K294" i="3"/>
  <c r="K735" i="17"/>
  <c r="K735" i="3"/>
  <c r="K208" i="17"/>
  <c r="K208" i="3"/>
  <c r="K520" i="17"/>
  <c r="K520" i="3"/>
  <c r="K172" i="17"/>
  <c r="K172" i="3"/>
  <c r="K532" i="17"/>
  <c r="K532" i="3"/>
  <c r="K873" i="17"/>
  <c r="K873" i="3"/>
  <c r="K340" i="17"/>
  <c r="K340" i="3"/>
  <c r="K121" i="17"/>
  <c r="K121" i="3"/>
  <c r="K970" i="17"/>
  <c r="K970" i="3"/>
  <c r="K226" i="17"/>
  <c r="K226" i="3"/>
  <c r="K980" i="17"/>
  <c r="K980" i="3"/>
  <c r="K545" i="17"/>
  <c r="K545" i="3"/>
  <c r="K538" i="17"/>
  <c r="K538" i="3"/>
  <c r="K537" i="17"/>
  <c r="K537" i="3"/>
  <c r="K811" i="17"/>
  <c r="K811" i="3"/>
  <c r="K674" i="17"/>
  <c r="K674" i="3"/>
  <c r="K838" i="17"/>
  <c r="K838" i="3"/>
  <c r="K998" i="17"/>
  <c r="K998" i="3"/>
  <c r="K669" i="17"/>
  <c r="K669" i="3"/>
  <c r="K976" i="17"/>
  <c r="K976" i="3"/>
  <c r="K742" i="17"/>
  <c r="K742" i="3"/>
  <c r="K379" i="17"/>
  <c r="K379" i="3"/>
  <c r="K18" i="17"/>
  <c r="K18" i="3"/>
  <c r="K526" i="17"/>
  <c r="K526" i="3"/>
  <c r="K508" i="17"/>
  <c r="K508" i="3"/>
  <c r="K345" i="17"/>
  <c r="K345" i="3"/>
  <c r="K675" i="17"/>
  <c r="K675" i="3"/>
  <c r="K767" i="17"/>
  <c r="K767" i="3"/>
  <c r="K288" i="17"/>
  <c r="K288" i="3"/>
  <c r="K860" i="17"/>
  <c r="K860" i="3"/>
  <c r="K904" i="17"/>
  <c r="K904" i="3"/>
  <c r="K343" i="17"/>
  <c r="K343" i="3"/>
  <c r="K404" i="17"/>
  <c r="K404" i="3"/>
  <c r="K663" i="17"/>
  <c r="K663" i="3"/>
  <c r="K568" i="17"/>
  <c r="K568" i="3"/>
  <c r="K393" i="17"/>
  <c r="K393" i="3"/>
  <c r="K717" i="17"/>
  <c r="K717" i="3"/>
  <c r="K75" i="17"/>
  <c r="K75" i="3"/>
  <c r="K454" i="17"/>
  <c r="K454" i="3"/>
  <c r="K441" i="17"/>
  <c r="K441" i="3"/>
  <c r="K331" i="17"/>
  <c r="K331" i="3"/>
  <c r="K776" i="17"/>
  <c r="K776" i="3"/>
  <c r="K178" i="17"/>
  <c r="K178" i="3"/>
  <c r="K721" i="17"/>
  <c r="K721" i="3"/>
  <c r="K842" i="17"/>
  <c r="K842" i="3"/>
  <c r="K918" i="17"/>
  <c r="K918" i="3"/>
  <c r="K181" i="17"/>
  <c r="K181" i="3"/>
  <c r="K400" i="17"/>
  <c r="K400" i="3"/>
  <c r="K106" i="17"/>
  <c r="K106" i="3"/>
  <c r="K54" i="17"/>
  <c r="K54" i="3"/>
  <c r="K656" i="17"/>
  <c r="K656" i="3"/>
  <c r="K397" i="17"/>
  <c r="K397" i="3"/>
  <c r="K715" i="17"/>
  <c r="K715" i="3"/>
  <c r="K616" i="17"/>
  <c r="K616" i="3"/>
  <c r="K391" i="17"/>
  <c r="K391" i="3"/>
  <c r="K227" i="17"/>
  <c r="K227" i="3"/>
  <c r="K706" i="17"/>
  <c r="K706" i="3"/>
  <c r="K967" i="17"/>
  <c r="K967" i="3"/>
  <c r="K559" i="17"/>
  <c r="K559" i="3"/>
  <c r="K997" i="17"/>
  <c r="K997" i="3"/>
  <c r="K126" i="17"/>
  <c r="K126" i="3"/>
  <c r="K276" i="17"/>
  <c r="K276" i="3"/>
  <c r="K42" i="17"/>
  <c r="K42" i="3"/>
  <c r="K417" i="17"/>
  <c r="K417" i="3"/>
  <c r="K165" i="17"/>
  <c r="K165" i="3"/>
  <c r="K504" i="17"/>
  <c r="K504" i="3"/>
  <c r="K270" i="17"/>
  <c r="K270" i="3"/>
  <c r="K23" i="17"/>
  <c r="K23" i="3"/>
  <c r="K261" i="17"/>
  <c r="K261" i="3"/>
  <c r="K470" i="17"/>
  <c r="K470" i="3"/>
  <c r="K585" i="17"/>
  <c r="K585" i="3"/>
  <c r="K67" i="17"/>
  <c r="K67" i="3"/>
  <c r="K364" i="17"/>
  <c r="K364" i="3"/>
  <c r="K95" i="17"/>
  <c r="K95" i="3"/>
  <c r="K816" i="17"/>
  <c r="K816" i="3"/>
  <c r="K131" i="17"/>
  <c r="K131" i="3"/>
  <c r="K247" i="17"/>
  <c r="K247" i="3"/>
  <c r="K927" i="17"/>
  <c r="K927" i="3"/>
  <c r="K65" i="17"/>
  <c r="K65" i="3"/>
  <c r="K793" i="17"/>
  <c r="K793" i="3"/>
  <c r="K311" i="17"/>
  <c r="K311" i="3"/>
  <c r="K24" i="17"/>
  <c r="K24" i="3"/>
  <c r="K963" i="17"/>
  <c r="K963" i="3"/>
  <c r="K746" i="17"/>
  <c r="K746" i="3"/>
  <c r="K87" i="17"/>
  <c r="K87" i="3"/>
  <c r="K843" i="17"/>
  <c r="K843" i="3"/>
  <c r="K448" i="17"/>
  <c r="K448" i="3"/>
  <c r="K707" i="17"/>
  <c r="K707" i="3"/>
  <c r="K973" i="17"/>
  <c r="K973" i="3"/>
  <c r="K235" i="17"/>
  <c r="K235" i="3"/>
  <c r="K629" i="17"/>
  <c r="K629" i="3"/>
  <c r="K633" i="17"/>
  <c r="K633" i="3"/>
  <c r="K881" i="17"/>
  <c r="K881" i="3"/>
  <c r="K416" i="17"/>
  <c r="K416" i="3"/>
  <c r="K602" i="17"/>
  <c r="K602" i="3"/>
  <c r="K719" i="17"/>
  <c r="K719" i="3"/>
  <c r="K112" i="17"/>
  <c r="K112" i="3"/>
  <c r="K619" i="17"/>
  <c r="K619" i="3"/>
  <c r="K127" i="17"/>
  <c r="K127" i="3"/>
  <c r="K733" i="17"/>
  <c r="K733" i="3"/>
  <c r="K771" i="17"/>
  <c r="K771" i="3"/>
  <c r="K125" i="17"/>
  <c r="K125" i="3"/>
  <c r="K299" i="17"/>
  <c r="K299" i="3"/>
  <c r="K259" i="17"/>
  <c r="K259" i="3"/>
  <c r="K216" i="17"/>
  <c r="K216" i="3"/>
  <c r="K906" i="17"/>
  <c r="K906" i="3"/>
  <c r="K567" i="17"/>
  <c r="K567" i="3"/>
  <c r="K474" i="17"/>
  <c r="K474" i="3"/>
  <c r="K890" i="17"/>
  <c r="K890" i="3"/>
  <c r="K643" i="17"/>
  <c r="K643" i="3"/>
  <c r="K464" i="17"/>
  <c r="K464" i="3"/>
  <c r="K614" i="17"/>
  <c r="K614" i="3"/>
  <c r="K317" i="17"/>
  <c r="K317" i="3"/>
  <c r="K934" i="17"/>
  <c r="K934" i="3"/>
  <c r="K606" i="17"/>
  <c r="K606" i="3"/>
  <c r="K228" i="17"/>
  <c r="K228" i="3"/>
  <c r="K797" i="17"/>
  <c r="K797" i="3"/>
  <c r="K206" i="17"/>
  <c r="K206" i="3"/>
  <c r="K254" i="17"/>
  <c r="K254" i="3"/>
  <c r="K523" i="17"/>
  <c r="K523" i="3"/>
  <c r="K452" i="17"/>
  <c r="K452" i="3"/>
  <c r="K105" i="17"/>
  <c r="K105" i="3"/>
  <c r="K388" i="17"/>
  <c r="K388" i="3"/>
  <c r="K899" i="17"/>
  <c r="K899" i="3"/>
  <c r="K385" i="17"/>
  <c r="K385" i="3"/>
  <c r="K785" i="17"/>
  <c r="K785" i="3"/>
  <c r="K845" i="17"/>
  <c r="K845" i="3"/>
  <c r="K287" i="17"/>
  <c r="K287" i="3"/>
  <c r="K64" i="17"/>
  <c r="K64" i="3"/>
  <c r="K153" i="17"/>
  <c r="K153" i="3"/>
  <c r="K525" i="17"/>
  <c r="K525" i="3"/>
  <c r="K399" i="17"/>
  <c r="K399" i="3"/>
  <c r="K449" i="17"/>
  <c r="K449" i="3"/>
  <c r="K570" i="17"/>
  <c r="K570" i="3"/>
  <c r="K972" i="17"/>
  <c r="K972" i="3"/>
  <c r="K158" i="17"/>
  <c r="K158" i="3"/>
  <c r="K724" i="17"/>
  <c r="K724" i="3"/>
  <c r="K326" i="17"/>
  <c r="K326" i="3"/>
  <c r="K802" i="17"/>
  <c r="K802" i="3"/>
  <c r="K277" i="17"/>
  <c r="K277" i="3"/>
  <c r="K901" i="17"/>
  <c r="K901" i="3"/>
  <c r="K494" i="17"/>
  <c r="K494" i="3"/>
  <c r="K73" i="17"/>
  <c r="K73" i="3"/>
  <c r="K805" i="17"/>
  <c r="K805" i="3"/>
  <c r="K137" i="17"/>
  <c r="K137" i="3"/>
  <c r="K244" i="17"/>
  <c r="K244" i="3"/>
  <c r="K77" i="17"/>
  <c r="K77" i="3"/>
  <c r="K572" i="17"/>
  <c r="K572" i="3"/>
  <c r="K868" i="17"/>
  <c r="K868" i="3"/>
  <c r="K586" i="17"/>
  <c r="K586" i="3"/>
  <c r="K223" i="17"/>
  <c r="K223" i="3"/>
  <c r="K57" i="17"/>
  <c r="K57" i="3"/>
  <c r="K850" i="17"/>
  <c r="K850" i="3"/>
  <c r="K697" i="17"/>
  <c r="K697" i="3"/>
  <c r="K650" i="17"/>
  <c r="K650" i="3"/>
  <c r="K230" i="17"/>
  <c r="K230" i="3"/>
  <c r="K114" i="17"/>
  <c r="K114" i="3"/>
  <c r="K91" i="17"/>
  <c r="K91" i="3"/>
  <c r="K931" i="17"/>
  <c r="K931" i="3"/>
  <c r="K958" i="17"/>
  <c r="K958" i="3"/>
  <c r="K730" i="17"/>
  <c r="K730" i="3"/>
  <c r="K352" i="17"/>
  <c r="K352" i="3"/>
  <c r="K996" i="17"/>
  <c r="K996" i="3"/>
  <c r="K601" i="17"/>
  <c r="K601" i="3"/>
  <c r="K907" i="17"/>
  <c r="K907" i="3"/>
  <c r="K1008" i="17"/>
  <c r="K1008" i="3"/>
  <c r="K64" i="18" s="1"/>
  <c r="K536" i="17"/>
  <c r="K536" i="3"/>
  <c r="K819" i="17"/>
  <c r="K819" i="3"/>
  <c r="K499" i="17"/>
  <c r="K499" i="3"/>
  <c r="K146" i="17"/>
  <c r="K146" i="3"/>
  <c r="K626" i="17"/>
  <c r="K626" i="3"/>
  <c r="K415" i="17"/>
  <c r="K415" i="3"/>
  <c r="K624" i="17"/>
  <c r="K624" i="3"/>
  <c r="K220" i="17"/>
  <c r="K220" i="3"/>
  <c r="K582" i="17"/>
  <c r="K582" i="3"/>
  <c r="K782" i="17"/>
  <c r="K782" i="3"/>
  <c r="K273" i="17"/>
  <c r="K273" i="3"/>
  <c r="K380" i="17"/>
  <c r="K380" i="3"/>
  <c r="K924" i="17"/>
  <c r="K924" i="3"/>
  <c r="K79" i="17"/>
  <c r="K79" i="3"/>
  <c r="K528" i="17"/>
  <c r="K528" i="3"/>
  <c r="K362" i="17"/>
  <c r="K362" i="3"/>
  <c r="K162" i="17"/>
  <c r="K162" i="3"/>
  <c r="K58" i="17"/>
  <c r="K58" i="3"/>
  <c r="K272" i="17"/>
  <c r="K272" i="3"/>
  <c r="K939" i="17"/>
  <c r="K939" i="3"/>
  <c r="K954" i="17"/>
  <c r="K954" i="3"/>
  <c r="K78" i="17"/>
  <c r="K78" i="3"/>
  <c r="K209" i="17"/>
  <c r="K209" i="3"/>
  <c r="K947" i="17"/>
  <c r="K947" i="3"/>
  <c r="K279" i="17"/>
  <c r="K279" i="3"/>
  <c r="K815" i="17"/>
  <c r="K815" i="3"/>
  <c r="K286" i="17"/>
  <c r="K286" i="3"/>
  <c r="K147" i="17"/>
  <c r="K147" i="3"/>
  <c r="K280" i="17"/>
  <c r="K280" i="3"/>
  <c r="K779" i="17"/>
  <c r="K779" i="3"/>
  <c r="K274" i="17"/>
  <c r="K274" i="3"/>
  <c r="K13" i="17"/>
  <c r="K42" i="18" s="1"/>
  <c r="K13" i="3"/>
  <c r="K489" i="17"/>
  <c r="K489" i="3"/>
  <c r="K437" i="17"/>
  <c r="K437" i="3"/>
  <c r="K716" i="17"/>
  <c r="K716" i="3"/>
  <c r="K611" i="17"/>
  <c r="K611" i="3"/>
  <c r="K712" i="17"/>
  <c r="K712" i="3"/>
  <c r="K803" i="17"/>
  <c r="K803" i="3"/>
  <c r="K204" i="17"/>
  <c r="K204" i="3"/>
  <c r="K605" i="17"/>
  <c r="K605" i="3"/>
  <c r="K376" i="17"/>
  <c r="K376" i="3"/>
  <c r="K969" i="17"/>
  <c r="K969" i="3"/>
  <c r="K115" i="17"/>
  <c r="K115" i="3"/>
  <c r="K999" i="17"/>
  <c r="K999" i="3"/>
  <c r="K213" i="17"/>
  <c r="K213" i="3"/>
  <c r="K482" i="17"/>
  <c r="K482" i="3"/>
  <c r="K466" i="17"/>
  <c r="K466" i="3"/>
  <c r="K245" i="17"/>
  <c r="K245" i="3"/>
  <c r="K599" i="17"/>
  <c r="K599" i="3"/>
  <c r="K123" i="17"/>
  <c r="K123" i="3"/>
  <c r="K556" i="17"/>
  <c r="K556" i="3"/>
  <c r="K588" i="17"/>
  <c r="K588" i="3"/>
  <c r="K387" i="17"/>
  <c r="K387" i="3"/>
  <c r="K46" i="17"/>
  <c r="K46" i="3"/>
  <c r="K900" i="17"/>
  <c r="K900" i="3"/>
  <c r="K960" i="17"/>
  <c r="K960" i="3"/>
  <c r="K921" i="17"/>
  <c r="K921" i="3"/>
  <c r="K179" i="17"/>
  <c r="K179" i="3"/>
  <c r="K874" i="17"/>
  <c r="K874" i="3"/>
  <c r="K48" i="17"/>
  <c r="K48" i="3"/>
  <c r="K163" i="17"/>
  <c r="K163" i="3"/>
  <c r="K938" i="17"/>
  <c r="K938" i="3"/>
  <c r="K26" i="17"/>
  <c r="K26" i="3"/>
  <c r="K533" i="17"/>
  <c r="K533" i="3"/>
  <c r="K977" i="17"/>
  <c r="K977" i="3"/>
  <c r="K562" i="17"/>
  <c r="K562" i="3"/>
  <c r="K12" i="17"/>
  <c r="K12" i="3"/>
  <c r="K166" i="17"/>
  <c r="K166" i="3"/>
  <c r="K68" i="17"/>
  <c r="K68" i="3"/>
  <c r="K527" i="17"/>
  <c r="K527" i="3"/>
  <c r="K942" i="17"/>
  <c r="K942" i="3"/>
  <c r="K15" i="17"/>
  <c r="K15" i="3"/>
  <c r="K339" i="17"/>
  <c r="K339" i="3"/>
  <c r="K486" i="17"/>
  <c r="K486" i="3"/>
  <c r="K119" i="17"/>
  <c r="K119" i="3"/>
  <c r="K503" i="17"/>
  <c r="K503" i="3"/>
  <c r="K741" i="17"/>
  <c r="K741" i="3"/>
  <c r="K256" i="17"/>
  <c r="K256" i="3"/>
  <c r="K623" i="17"/>
  <c r="K623" i="3"/>
  <c r="K822" i="17"/>
  <c r="K822" i="3"/>
  <c r="K744" i="17"/>
  <c r="K744" i="3"/>
  <c r="K789" i="17"/>
  <c r="K789" i="3"/>
  <c r="K284" i="17"/>
  <c r="K284" i="3"/>
  <c r="K865" i="17"/>
  <c r="K865" i="3"/>
  <c r="K763" i="17"/>
  <c r="K763" i="3"/>
  <c r="K580" i="17"/>
  <c r="K580" i="3"/>
  <c r="K142" i="17"/>
  <c r="K142" i="3"/>
  <c r="K271" i="17"/>
  <c r="K271" i="3"/>
  <c r="K796" i="17"/>
  <c r="K796" i="3"/>
  <c r="K444" i="17"/>
  <c r="K444" i="3"/>
  <c r="K324" i="17"/>
  <c r="K324" i="3"/>
  <c r="K871" i="17"/>
  <c r="K871" i="3"/>
  <c r="K679" i="17"/>
  <c r="K679" i="3"/>
  <c r="K39" i="17"/>
  <c r="K39" i="3"/>
  <c r="K513" i="17"/>
  <c r="K513" i="3"/>
  <c r="K434" i="17"/>
  <c r="K434" i="3"/>
  <c r="K63" i="17"/>
  <c r="K63" i="3"/>
  <c r="K944" i="17"/>
  <c r="K944" i="3"/>
  <c r="K1003" i="17"/>
  <c r="K1003" i="3"/>
  <c r="K917" i="17"/>
  <c r="K917" i="3"/>
  <c r="K888" i="17"/>
  <c r="K888" i="3"/>
  <c r="K325" i="17"/>
  <c r="K325" i="3"/>
  <c r="K249" i="17"/>
  <c r="K249" i="3"/>
  <c r="K70" i="17"/>
  <c r="K70" i="3"/>
  <c r="K609" i="17"/>
  <c r="K609" i="3"/>
  <c r="K558" i="17"/>
  <c r="K558" i="3"/>
  <c r="K215" i="17"/>
  <c r="K215" i="3"/>
  <c r="K760" i="17"/>
  <c r="K760" i="3"/>
  <c r="K914" i="17"/>
  <c r="K914" i="3"/>
  <c r="K640" i="17"/>
  <c r="K640" i="3"/>
  <c r="K357" i="17"/>
  <c r="K357" i="3"/>
  <c r="K354" i="17"/>
  <c r="K354" i="3"/>
  <c r="K571" i="17"/>
  <c r="K571" i="3"/>
  <c r="K851" i="17"/>
  <c r="K851" i="3"/>
  <c r="K534" i="17"/>
  <c r="K534" i="3"/>
  <c r="K665" i="17"/>
  <c r="K665" i="3"/>
  <c r="K108" i="17"/>
  <c r="K108" i="3"/>
  <c r="K752" i="17"/>
  <c r="K752" i="3"/>
  <c r="K700" i="17"/>
  <c r="K700" i="3"/>
  <c r="K300" i="17"/>
  <c r="K300" i="3"/>
  <c r="K491" i="17"/>
  <c r="K491" i="3"/>
  <c r="K355" i="17"/>
  <c r="K355" i="3"/>
  <c r="K891" i="17"/>
  <c r="K891" i="3"/>
  <c r="K553" i="17"/>
  <c r="K553" i="3"/>
  <c r="K577" i="17"/>
  <c r="K577" i="3"/>
  <c r="K587" i="17"/>
  <c r="K587" i="3"/>
  <c r="K680" i="17"/>
  <c r="K680" i="3"/>
  <c r="K823" i="17"/>
  <c r="K823" i="3"/>
  <c r="K832" i="17"/>
  <c r="K832" i="3"/>
  <c r="K950" i="17"/>
  <c r="K950" i="3"/>
  <c r="K85" i="17"/>
  <c r="K85" i="3"/>
  <c r="K732" i="17"/>
  <c r="K732" i="3"/>
  <c r="K799" i="17"/>
  <c r="K799" i="3"/>
  <c r="K569" i="17"/>
  <c r="K569" i="3"/>
  <c r="K613" i="17"/>
  <c r="K613" i="3"/>
  <c r="K836" i="17"/>
  <c r="K836" i="3"/>
  <c r="K344" i="17"/>
  <c r="K344" i="3"/>
  <c r="K468" i="17"/>
  <c r="K468" i="3"/>
  <c r="K305" i="17"/>
  <c r="K305" i="3"/>
  <c r="K120" i="17"/>
  <c r="K120" i="3"/>
  <c r="K426" i="17"/>
  <c r="K426" i="3"/>
  <c r="K239" i="17"/>
  <c r="K239" i="3"/>
  <c r="K641" i="17"/>
  <c r="K641" i="3"/>
  <c r="K869" i="17"/>
  <c r="K869" i="3"/>
  <c r="K283" i="17"/>
  <c r="K283" i="3"/>
  <c r="K297" i="17"/>
  <c r="K297" i="3"/>
  <c r="K610" i="17"/>
  <c r="K610" i="3"/>
  <c r="K867" i="17"/>
  <c r="K867" i="3"/>
  <c r="K156" i="17"/>
  <c r="K156" i="3"/>
  <c r="K257" i="17"/>
  <c r="K257" i="3"/>
  <c r="K727" i="17"/>
  <c r="K727" i="3"/>
  <c r="K840" i="17"/>
  <c r="K840" i="3"/>
  <c r="K872" i="17"/>
  <c r="K872" i="3"/>
  <c r="K51" i="17"/>
  <c r="K51" i="3"/>
  <c r="K35" i="17"/>
  <c r="K35" i="3"/>
  <c r="K655" i="17"/>
  <c r="K655" i="3"/>
  <c r="K314" i="17"/>
  <c r="K314" i="3"/>
  <c r="K751" i="17"/>
  <c r="K751" i="3"/>
  <c r="K903" i="17"/>
  <c r="K903" i="3"/>
  <c r="K676" i="17"/>
  <c r="K676" i="3"/>
  <c r="K187" i="17"/>
  <c r="K187" i="3"/>
  <c r="K174" i="17"/>
  <c r="K174" i="3"/>
  <c r="K268" i="17"/>
  <c r="K268" i="3"/>
  <c r="K886" i="17"/>
  <c r="K886" i="3"/>
  <c r="K607" i="17"/>
  <c r="K607" i="3"/>
  <c r="K1005" i="17"/>
  <c r="K45" i="18" s="1"/>
  <c r="K1005" i="3"/>
  <c r="K61" i="18" s="1"/>
  <c r="K940" i="17"/>
  <c r="K940" i="3"/>
  <c r="K53" i="17"/>
  <c r="K53" i="3"/>
  <c r="K21" i="17"/>
  <c r="K21" i="3"/>
  <c r="K539" i="17"/>
  <c r="K539" i="3"/>
  <c r="K186" i="17"/>
  <c r="K186" i="3"/>
  <c r="K422" i="17"/>
  <c r="K422" i="3"/>
  <c r="K459" i="17"/>
  <c r="K459" i="3"/>
  <c r="K316" i="17"/>
  <c r="K316" i="3"/>
  <c r="K933" i="17"/>
  <c r="K933" i="3"/>
  <c r="K303" i="17"/>
  <c r="K303" i="3"/>
  <c r="K600" i="17"/>
  <c r="K600" i="3"/>
  <c r="K517" i="17"/>
  <c r="K517" i="3"/>
  <c r="K347" i="17"/>
  <c r="K347" i="3"/>
  <c r="K1004" i="17"/>
  <c r="K1004" i="3"/>
  <c r="K677" i="17"/>
  <c r="K677" i="3"/>
  <c r="K462" i="17"/>
  <c r="K462" i="3"/>
  <c r="K16" i="17"/>
  <c r="K16" i="3"/>
  <c r="K848" i="17"/>
  <c r="K848" i="3"/>
  <c r="K769" i="17"/>
  <c r="K769" i="3"/>
  <c r="K550" i="17"/>
  <c r="K550" i="3"/>
  <c r="K144" i="17"/>
  <c r="K144" i="3"/>
  <c r="K281" i="17"/>
  <c r="K281" i="3"/>
  <c r="K689" i="17"/>
  <c r="K689" i="3"/>
  <c r="K290" i="17"/>
  <c r="K290" i="3"/>
  <c r="K792" i="17"/>
  <c r="K792" i="3"/>
  <c r="K296" i="17"/>
  <c r="K296" i="3"/>
  <c r="K231" i="17"/>
  <c r="K231" i="3"/>
  <c r="K243" i="17"/>
  <c r="K243" i="3"/>
  <c r="K968" i="17"/>
  <c r="K968" i="3"/>
  <c r="K167" i="17"/>
  <c r="K167" i="3"/>
  <c r="K875" i="17"/>
  <c r="K875" i="3"/>
  <c r="K413" i="17"/>
  <c r="K413" i="3"/>
  <c r="K682" i="17"/>
  <c r="K682" i="3"/>
  <c r="K248" i="17"/>
  <c r="K248" i="3"/>
  <c r="K17" i="17"/>
  <c r="K17" i="3"/>
  <c r="K211" i="17"/>
  <c r="K211" i="3"/>
  <c r="K826" i="17"/>
  <c r="K826" i="3"/>
  <c r="K555" i="17"/>
  <c r="K555" i="3"/>
  <c r="K554" i="17"/>
  <c r="K554" i="3"/>
  <c r="K370" i="17"/>
  <c r="K370" i="3"/>
  <c r="K658" i="17"/>
  <c r="K658" i="3"/>
  <c r="K41" i="17"/>
  <c r="K41" i="3"/>
  <c r="K941" i="17"/>
  <c r="K941" i="3"/>
  <c r="K32" i="17"/>
  <c r="K32" i="3"/>
  <c r="K118" i="17"/>
  <c r="K118" i="3"/>
  <c r="K507" i="17"/>
  <c r="K507" i="3"/>
  <c r="K935" i="17"/>
  <c r="K935" i="3"/>
  <c r="K821" i="17"/>
  <c r="K821" i="3"/>
  <c r="K522" i="17"/>
  <c r="K522" i="3"/>
  <c r="K662" i="17"/>
  <c r="K662" i="3"/>
  <c r="K841" i="17"/>
  <c r="K841" i="3"/>
  <c r="K40" i="17"/>
  <c r="K40" i="3"/>
  <c r="K190" i="17"/>
  <c r="K190" i="3"/>
  <c r="K783" i="17"/>
  <c r="K783" i="3"/>
  <c r="K436" i="17"/>
  <c r="K436" i="3"/>
  <c r="K787" i="17"/>
  <c r="K787" i="3"/>
  <c r="K195" i="17"/>
  <c r="K195" i="3"/>
  <c r="K164" i="17"/>
  <c r="K164" i="3"/>
  <c r="K800" i="17"/>
  <c r="K800" i="3"/>
  <c r="K113" i="17"/>
  <c r="K113" i="3"/>
  <c r="K639" i="17"/>
  <c r="K639" i="3"/>
  <c r="K460" i="17"/>
  <c r="K460" i="3"/>
  <c r="K86" i="17"/>
  <c r="K86" i="3"/>
  <c r="K877" i="17"/>
  <c r="K877" i="3"/>
  <c r="K781" i="17"/>
  <c r="K781" i="3"/>
  <c r="K477" i="17"/>
  <c r="K477" i="3"/>
  <c r="K225" i="17"/>
  <c r="K225" i="3"/>
  <c r="K263" i="17"/>
  <c r="K263" i="3"/>
  <c r="K214" i="17"/>
  <c r="K214" i="3"/>
  <c r="K66" i="17"/>
  <c r="K66" i="3"/>
  <c r="K134" i="17"/>
  <c r="K134" i="3"/>
  <c r="K690" i="17"/>
  <c r="K690" i="3"/>
  <c r="K82" i="17"/>
  <c r="K82" i="3"/>
  <c r="K10" i="17"/>
  <c r="K39" i="18" s="1"/>
  <c r="K10" i="3"/>
  <c r="K55" i="18" s="1"/>
  <c r="K81" i="17"/>
  <c r="K81" i="3"/>
  <c r="K806" i="17"/>
  <c r="K806" i="3"/>
  <c r="K549" i="17"/>
  <c r="K549" i="3"/>
  <c r="K205" i="17"/>
  <c r="K205" i="3"/>
  <c r="K518" i="17"/>
  <c r="K518" i="3"/>
  <c r="K551" i="17"/>
  <c r="K551" i="3"/>
  <c r="K98" i="17"/>
  <c r="K98" i="3"/>
  <c r="K338" i="17"/>
  <c r="K338" i="3"/>
  <c r="K265" i="17"/>
  <c r="K265" i="3"/>
  <c r="K132" i="17"/>
  <c r="K132" i="3"/>
  <c r="K824" i="17"/>
  <c r="K824" i="3"/>
  <c r="K764" i="17"/>
  <c r="K764" i="3"/>
  <c r="K737" i="17"/>
  <c r="K737" i="3"/>
  <c r="K552" i="17"/>
  <c r="K552" i="3"/>
  <c r="K718" i="17"/>
  <c r="K718" i="3"/>
  <c r="K484" i="17"/>
  <c r="K484" i="3"/>
  <c r="K488" i="17"/>
  <c r="K488" i="3"/>
  <c r="K266" i="17"/>
  <c r="K266" i="3"/>
  <c r="K688" i="17"/>
  <c r="K688" i="3"/>
  <c r="K252" i="17"/>
  <c r="K252" i="3"/>
  <c r="K786" i="17"/>
  <c r="K786" i="3"/>
  <c r="K368" i="17"/>
  <c r="K368" i="3"/>
  <c r="K306" i="17"/>
  <c r="K306" i="3"/>
  <c r="K962" i="17"/>
  <c r="K962" i="3"/>
  <c r="K691" i="17"/>
  <c r="K691" i="3"/>
  <c r="K863" i="17"/>
  <c r="K863" i="3"/>
  <c r="K506" i="17"/>
  <c r="K506" i="3"/>
  <c r="K485" i="17"/>
  <c r="K485" i="3"/>
  <c r="K407" i="17"/>
  <c r="K407" i="3"/>
  <c r="K765" i="17"/>
  <c r="K765" i="3"/>
  <c r="K847" i="17"/>
  <c r="K847" i="3"/>
  <c r="K546" i="17"/>
  <c r="K546" i="3"/>
  <c r="K1006" i="17"/>
  <c r="K46" i="18" s="1"/>
  <c r="K1006" i="3"/>
  <c r="K161" i="17"/>
  <c r="K161" i="3"/>
  <c r="K512" i="17"/>
  <c r="K512" i="3"/>
  <c r="K44" i="17"/>
  <c r="K44" i="3"/>
  <c r="K423" i="17"/>
  <c r="K423" i="3"/>
  <c r="K240" i="17"/>
  <c r="K240" i="3"/>
  <c r="K948" i="17"/>
  <c r="K948" i="3"/>
  <c r="K495" i="17"/>
  <c r="K495" i="3"/>
  <c r="K59" i="17"/>
  <c r="K59" i="3"/>
  <c r="K560" i="17"/>
  <c r="K560" i="3"/>
  <c r="K857" i="17"/>
  <c r="K857" i="3"/>
  <c r="K612" i="17"/>
  <c r="K612" i="3"/>
  <c r="K155" i="17"/>
  <c r="K155" i="3"/>
  <c r="K772" i="17"/>
  <c r="K772" i="3"/>
  <c r="K985" i="17"/>
  <c r="K985" i="3"/>
  <c r="K342" i="17"/>
  <c r="K342" i="3"/>
  <c r="K846" i="17"/>
  <c r="K846" i="3"/>
  <c r="K117" i="17"/>
  <c r="K117" i="3"/>
  <c r="K498" i="17"/>
  <c r="K498" i="3"/>
  <c r="K988" i="17"/>
  <c r="K988" i="3"/>
  <c r="K392" i="17"/>
  <c r="K392" i="3"/>
  <c r="K984" i="17"/>
  <c r="K984" i="3"/>
  <c r="K55" i="17"/>
  <c r="K55" i="3"/>
  <c r="K878" i="17"/>
  <c r="K878" i="3"/>
  <c r="K389" i="17"/>
  <c r="K389" i="3"/>
  <c r="K313" i="17"/>
  <c r="K313" i="3"/>
  <c r="K222" i="17"/>
  <c r="K222" i="3"/>
  <c r="K193" i="17"/>
  <c r="K193" i="3"/>
  <c r="K794" i="17"/>
  <c r="K794" i="3"/>
  <c r="K194" i="17"/>
  <c r="K194" i="3"/>
  <c r="K915" i="17"/>
  <c r="K915" i="3"/>
  <c r="K47" i="17"/>
  <c r="K47" i="3"/>
  <c r="K328" i="17"/>
  <c r="K328" i="3"/>
  <c r="K862" i="17"/>
  <c r="K862" i="3"/>
  <c r="K929" i="17"/>
  <c r="K929" i="3"/>
  <c r="K652" i="17"/>
  <c r="K652" i="3"/>
  <c r="K827" i="17"/>
  <c r="K827" i="3"/>
  <c r="K253" i="17"/>
  <c r="K253" i="3"/>
  <c r="K99" i="17"/>
  <c r="K99" i="3"/>
  <c r="K743" i="17"/>
  <c r="K743" i="3"/>
  <c r="K645" i="17"/>
  <c r="K645" i="3"/>
  <c r="K383" i="17"/>
  <c r="K383" i="3"/>
  <c r="K483" i="17"/>
  <c r="K483" i="3"/>
  <c r="K542" i="17"/>
  <c r="K542" i="3"/>
  <c r="K395" i="17"/>
  <c r="K395" i="3"/>
  <c r="K945" i="17"/>
  <c r="K945" i="3"/>
  <c r="K101" i="17"/>
  <c r="K101" i="3"/>
  <c r="K429" i="17"/>
  <c r="K429" i="3"/>
  <c r="K594" i="17"/>
  <c r="K594" i="3"/>
  <c r="K480" i="17"/>
  <c r="K480" i="3"/>
  <c r="K647" i="17"/>
  <c r="K647" i="3"/>
  <c r="K366" i="17"/>
  <c r="K366" i="3"/>
  <c r="K455" i="17"/>
  <c r="K455" i="3"/>
  <c r="K596" i="17"/>
  <c r="K596" i="3"/>
  <c r="K154" i="17"/>
  <c r="K154" i="3"/>
  <c r="K49" i="17"/>
  <c r="K49" i="3"/>
  <c r="K592" i="17"/>
  <c r="K592" i="3"/>
  <c r="K424" i="17"/>
  <c r="K424" i="3"/>
  <c r="K218" i="17"/>
  <c r="K218" i="3"/>
  <c r="K909" i="17"/>
  <c r="K909" i="3"/>
  <c r="K583" i="17"/>
  <c r="K583" i="3"/>
  <c r="K128" i="17"/>
  <c r="K128" i="3"/>
  <c r="K203" i="17"/>
  <c r="K203" i="3"/>
  <c r="K701" i="17"/>
  <c r="K701" i="3"/>
  <c r="K959" i="17"/>
  <c r="K959" i="3"/>
  <c r="K666" i="17"/>
  <c r="K666" i="3"/>
  <c r="K686" i="17"/>
  <c r="K686" i="3"/>
  <c r="K188" i="17"/>
  <c r="K188" i="3"/>
  <c r="K169" i="17"/>
  <c r="K169" i="3"/>
  <c r="K892" i="17"/>
  <c r="K892" i="3"/>
  <c r="K251" i="17"/>
  <c r="K251" i="3"/>
  <c r="K332" i="17"/>
  <c r="K332" i="3"/>
  <c r="K987" i="17"/>
  <c r="K987" i="3"/>
  <c r="K199" i="17"/>
  <c r="K199" i="3"/>
  <c r="K762" i="17"/>
  <c r="K762" i="3"/>
  <c r="K435" i="17"/>
  <c r="K435" i="3"/>
  <c r="K321" i="17"/>
  <c r="K321" i="3"/>
  <c r="K982" i="17"/>
  <c r="K982" i="3"/>
  <c r="K176" i="17"/>
  <c r="K176" i="3"/>
  <c r="K926" i="17"/>
  <c r="K926" i="3"/>
  <c r="K593" i="17"/>
  <c r="K593" i="3"/>
  <c r="K390" i="17"/>
  <c r="K390" i="3"/>
  <c r="K20" i="17"/>
  <c r="K20" i="3"/>
  <c r="K936" i="17"/>
  <c r="K936" i="3"/>
  <c r="K739" i="17"/>
  <c r="K739" i="3"/>
  <c r="K991" i="17"/>
  <c r="K991" i="3"/>
  <c r="K889" i="17"/>
  <c r="K889" i="3"/>
  <c r="K595" i="17"/>
  <c r="K595" i="3"/>
  <c r="K320" i="17"/>
  <c r="K320" i="3"/>
  <c r="K635" i="17"/>
  <c r="K635" i="3"/>
  <c r="K516" i="17"/>
  <c r="K516" i="3"/>
  <c r="K726" i="17"/>
  <c r="K726" i="3"/>
  <c r="K96" i="17"/>
  <c r="K96" i="3"/>
  <c r="K371" i="17"/>
  <c r="K371" i="3"/>
  <c r="K879" i="17"/>
  <c r="K879" i="3"/>
  <c r="K315" i="17"/>
  <c r="K315" i="3"/>
  <c r="K431" i="17"/>
  <c r="K431" i="3"/>
  <c r="K177" i="17"/>
  <c r="K177" i="3"/>
  <c r="K97" i="17"/>
  <c r="K97" i="3"/>
  <c r="K264" i="17"/>
  <c r="K264" i="3"/>
  <c r="K442" i="17"/>
  <c r="K442" i="3"/>
  <c r="K964" i="17"/>
  <c r="K964" i="3"/>
  <c r="K923" i="17"/>
  <c r="K923" i="3"/>
  <c r="K750" i="17"/>
  <c r="K750" i="3"/>
  <c r="K319" i="17"/>
  <c r="K319" i="3"/>
  <c r="K329" i="17"/>
  <c r="K329" i="3"/>
  <c r="K597" i="17"/>
  <c r="K597" i="3"/>
  <c r="K519" i="17"/>
  <c r="K519" i="3"/>
  <c r="K307" i="17"/>
  <c r="K307" i="3"/>
  <c r="K828" i="17"/>
  <c r="K828" i="3"/>
  <c r="K759" i="17"/>
  <c r="K759" i="3"/>
  <c r="K414" i="17"/>
  <c r="K414" i="3"/>
  <c r="K617" i="17"/>
  <c r="K617" i="3"/>
  <c r="K981" i="17"/>
  <c r="K981" i="3"/>
  <c r="K780" i="17"/>
  <c r="K780" i="3"/>
  <c r="K565" i="17"/>
  <c r="K565" i="3"/>
  <c r="K302" i="17"/>
  <c r="K302" i="3"/>
  <c r="K621" i="17"/>
  <c r="K621" i="3"/>
  <c r="K603" i="17"/>
  <c r="K603" i="3"/>
  <c r="K829" i="17"/>
  <c r="K829" i="3"/>
  <c r="K145" i="17"/>
  <c r="K145" i="3"/>
  <c r="K543" i="17"/>
  <c r="K543" i="3"/>
  <c r="K141" i="17"/>
  <c r="K141" i="3"/>
  <c r="K124" i="17"/>
  <c r="K124" i="3"/>
  <c r="K246" i="17"/>
  <c r="K246" i="3"/>
  <c r="K475" i="17"/>
  <c r="K475" i="3"/>
  <c r="K710" i="17"/>
  <c r="K710" i="3"/>
  <c r="K330" i="17"/>
  <c r="K330" i="3"/>
  <c r="K430" i="17"/>
  <c r="K430" i="3"/>
  <c r="K722" i="17"/>
  <c r="K722" i="3"/>
  <c r="K974" i="17"/>
  <c r="K974" i="3"/>
  <c r="K255" i="17"/>
  <c r="K255" i="3"/>
  <c r="K925" i="17"/>
  <c r="K925" i="3"/>
  <c r="K207" i="17"/>
  <c r="K207" i="3"/>
  <c r="K994" i="17"/>
  <c r="K994" i="3"/>
  <c r="K447" i="17"/>
  <c r="K447" i="3"/>
  <c r="K403" i="17"/>
  <c r="K403" i="3"/>
  <c r="K346" i="17"/>
  <c r="K346" i="3"/>
  <c r="K649" i="17"/>
  <c r="K649" i="3"/>
  <c r="K159" i="17"/>
  <c r="K159" i="3"/>
  <c r="K825" i="17"/>
  <c r="K825" i="3"/>
  <c r="K631" i="17"/>
  <c r="K631" i="3"/>
  <c r="K932" i="17"/>
  <c r="K932" i="3"/>
  <c r="K937" i="17"/>
  <c r="K937" i="3"/>
  <c r="K646" i="17"/>
  <c r="K646" i="3"/>
  <c r="K818" i="17"/>
  <c r="K818" i="3"/>
  <c r="K883" i="17"/>
  <c r="K883" i="3"/>
  <c r="K916" i="17"/>
  <c r="K916" i="3"/>
  <c r="K514" i="17"/>
  <c r="K514" i="3"/>
  <c r="K790" i="17"/>
  <c r="K790" i="3"/>
  <c r="K102" i="17"/>
  <c r="K102" i="3"/>
  <c r="K170" i="17"/>
  <c r="K170" i="3"/>
  <c r="K323" i="17"/>
  <c r="K323" i="3"/>
  <c r="K333" i="17"/>
  <c r="K333" i="3"/>
  <c r="K496" i="17"/>
  <c r="K496" i="3"/>
  <c r="K433" i="17"/>
  <c r="K433" i="3"/>
  <c r="K893" i="17"/>
  <c r="K893" i="3"/>
  <c r="K887" i="17"/>
  <c r="K887" i="3"/>
  <c r="K804" i="17"/>
  <c r="K804" i="3"/>
  <c r="K443" i="17"/>
  <c r="K443" i="3"/>
  <c r="K849" i="17"/>
  <c r="K849" i="3"/>
  <c r="K1001" i="17"/>
  <c r="K1001" i="3"/>
  <c r="K197" i="17"/>
  <c r="K197" i="3"/>
  <c r="K191" i="17"/>
  <c r="K191" i="3"/>
  <c r="K224" i="17"/>
  <c r="K224" i="3"/>
  <c r="K233" i="17"/>
  <c r="K233" i="3"/>
  <c r="K241" i="17"/>
  <c r="K241" i="3"/>
  <c r="K930" i="17"/>
  <c r="K930" i="3"/>
  <c r="K238" i="17"/>
  <c r="K238" i="3"/>
  <c r="K928" i="17"/>
  <c r="K928" i="3"/>
  <c r="K37" i="17"/>
  <c r="K37" i="3"/>
  <c r="K293" i="17"/>
  <c r="K293" i="3"/>
  <c r="K116" i="17"/>
  <c r="K116" i="3"/>
  <c r="K267" i="17"/>
  <c r="K267" i="3"/>
  <c r="K908" i="17"/>
  <c r="K908" i="3"/>
  <c r="K309" i="17"/>
  <c r="K309" i="3"/>
  <c r="K671" i="17"/>
  <c r="K671" i="3"/>
  <c r="K160" i="17"/>
  <c r="K160" i="3"/>
  <c r="K922" i="17"/>
  <c r="K922" i="3"/>
  <c r="K591" i="17"/>
  <c r="K591" i="3"/>
  <c r="K897" i="17"/>
  <c r="K897" i="3"/>
  <c r="K150" i="17"/>
  <c r="K150" i="3"/>
  <c r="K681" i="17"/>
  <c r="K681" i="3"/>
  <c r="K74" i="17"/>
  <c r="K74" i="3"/>
  <c r="K365" i="17"/>
  <c r="K365" i="3"/>
  <c r="K880" i="17"/>
  <c r="K880" i="3"/>
  <c r="K473" i="17"/>
  <c r="K473" i="3"/>
  <c r="K291" i="17"/>
  <c r="K291" i="3"/>
  <c r="K986" i="17"/>
  <c r="K986" i="3"/>
  <c r="K129" i="17"/>
  <c r="K129" i="3"/>
  <c r="K322" i="17"/>
  <c r="K322" i="3"/>
  <c r="K337" i="17"/>
  <c r="K337" i="3"/>
  <c r="K625" i="17"/>
  <c r="K625" i="3"/>
  <c r="K219" i="17"/>
  <c r="K219" i="3"/>
  <c r="K289" i="17"/>
  <c r="K289" i="3"/>
  <c r="K861" i="17"/>
  <c r="K861" i="3"/>
  <c r="K795" i="17"/>
  <c r="K795" i="3"/>
  <c r="K262" i="17"/>
  <c r="K262" i="3"/>
  <c r="K335" i="17"/>
  <c r="K335" i="3"/>
  <c r="K138" i="17"/>
  <c r="K138" i="3"/>
  <c r="K104" i="17"/>
  <c r="K104" i="3"/>
  <c r="K490" i="17"/>
  <c r="K490" i="3"/>
  <c r="K463" i="17"/>
  <c r="K463" i="3"/>
  <c r="K910" i="17"/>
  <c r="K910" i="3"/>
  <c r="K510" i="17"/>
  <c r="K510" i="3"/>
  <c r="K408" i="17"/>
  <c r="K408" i="3"/>
  <c r="K965" i="17"/>
  <c r="K965" i="3"/>
  <c r="K374" i="17"/>
  <c r="K374" i="3"/>
  <c r="K76" i="17"/>
  <c r="K76" i="3"/>
  <c r="K711" i="17"/>
  <c r="K711" i="3"/>
  <c r="K995" i="17"/>
  <c r="K995" i="3"/>
  <c r="K479" i="17"/>
  <c r="K479" i="3"/>
  <c r="K557" i="17"/>
  <c r="K557" i="3"/>
  <c r="K634" i="17"/>
  <c r="K634" i="3"/>
  <c r="K1007" i="17"/>
  <c r="K1007" i="3"/>
  <c r="K63" i="18" s="1"/>
  <c r="K757" i="17"/>
  <c r="K757" i="3"/>
  <c r="K386" i="17"/>
  <c r="K386" i="3"/>
  <c r="K667" i="17"/>
  <c r="K667" i="3"/>
  <c r="K497" i="17"/>
  <c r="K497" i="3"/>
  <c r="K673" i="17"/>
  <c r="K673" i="3"/>
  <c r="K584" i="17"/>
  <c r="K584" i="3"/>
  <c r="K378" i="17"/>
  <c r="K378" i="3"/>
  <c r="K720" i="17"/>
  <c r="K720" i="3"/>
  <c r="K870" i="17"/>
  <c r="K870" i="3"/>
  <c r="K140" i="17"/>
  <c r="K140" i="3"/>
  <c r="K451" i="17"/>
  <c r="K451" i="3"/>
  <c r="K419" i="17"/>
  <c r="K419" i="3"/>
  <c r="K685" i="17"/>
  <c r="K685" i="3"/>
  <c r="K50" i="17"/>
  <c r="K50" i="3"/>
  <c r="K604" i="17"/>
  <c r="K604" i="3"/>
  <c r="K200" i="17"/>
  <c r="K200" i="3"/>
  <c r="K801" i="17"/>
  <c r="K801" i="3"/>
  <c r="K217" i="17"/>
  <c r="K217" i="3"/>
  <c r="K561" i="17"/>
  <c r="K561" i="3"/>
  <c r="K148" i="17"/>
  <c r="K148" i="3"/>
  <c r="K817" i="17"/>
  <c r="K817" i="3"/>
  <c r="K427" i="17"/>
  <c r="K427" i="3"/>
  <c r="K149" i="17"/>
  <c r="K149" i="3"/>
  <c r="K418" i="17"/>
  <c r="K418" i="3"/>
  <c r="K854" i="17"/>
  <c r="K854" i="3"/>
  <c r="K615" i="17"/>
  <c r="K615" i="3"/>
  <c r="K833" i="17"/>
  <c r="K833" i="3"/>
  <c r="K961" i="17"/>
  <c r="K961" i="3"/>
  <c r="K693" i="17"/>
  <c r="K693" i="3"/>
  <c r="K152" i="17"/>
  <c r="K152" i="3"/>
  <c r="K955" i="17"/>
  <c r="K955" i="3"/>
  <c r="K574" i="17"/>
  <c r="K574" i="3"/>
  <c r="K22" i="17"/>
  <c r="K22" i="3"/>
  <c r="K575" i="17"/>
  <c r="K575" i="3"/>
  <c r="K895" i="17"/>
  <c r="K895" i="3"/>
  <c r="K953" i="17"/>
  <c r="K953" i="3"/>
  <c r="K839" i="17"/>
  <c r="K839" i="3"/>
  <c r="K411" i="17"/>
  <c r="K411" i="3"/>
  <c r="K369" i="17"/>
  <c r="K369" i="3"/>
  <c r="K618" i="17"/>
  <c r="K618" i="3"/>
  <c r="K734" i="17"/>
  <c r="K734" i="3"/>
  <c r="K638" i="17"/>
  <c r="K638" i="3"/>
  <c r="K699" i="17"/>
  <c r="K699" i="3"/>
  <c r="K761" i="17"/>
  <c r="K761" i="3"/>
  <c r="K898" i="17"/>
  <c r="K898" i="3"/>
  <c r="K774" i="17"/>
  <c r="K774" i="3"/>
  <c r="K492" i="17"/>
  <c r="K492" i="3"/>
  <c r="K654" i="17"/>
  <c r="K654" i="3"/>
  <c r="K349" i="17"/>
  <c r="K349" i="3"/>
  <c r="K80" i="17"/>
  <c r="K80" i="3"/>
  <c r="K358" i="17"/>
  <c r="K358" i="3"/>
  <c r="K971" i="17"/>
  <c r="K971" i="3"/>
  <c r="K31" i="17"/>
  <c r="K31" i="3"/>
  <c r="K90" i="17"/>
  <c r="K90" i="3"/>
  <c r="K808" i="17"/>
  <c r="K808" i="3"/>
  <c r="K548" i="17"/>
  <c r="K548" i="3"/>
  <c r="K61" i="17"/>
  <c r="K61" i="3"/>
  <c r="K529" i="17"/>
  <c r="K529" i="3"/>
  <c r="K659" i="17"/>
  <c r="K659" i="3"/>
  <c r="K990" i="17"/>
  <c r="K990" i="3"/>
  <c r="K210" i="17"/>
  <c r="K210" i="3"/>
  <c r="K835" i="17"/>
  <c r="K835" i="3"/>
  <c r="K334" i="17"/>
  <c r="K334" i="3"/>
  <c r="K876" i="17"/>
  <c r="K876" i="3"/>
  <c r="K810" i="17"/>
  <c r="K810" i="3"/>
  <c r="K856" i="17"/>
  <c r="K856" i="3"/>
  <c r="K52" i="17"/>
  <c r="K52" i="3"/>
  <c r="K664" i="17"/>
  <c r="K664" i="3"/>
  <c r="K453" i="17"/>
  <c r="K453" i="3"/>
  <c r="K807" i="17"/>
  <c r="K807" i="3"/>
  <c r="K956" i="17"/>
  <c r="K956" i="3"/>
  <c r="K978" i="17"/>
  <c r="K978" i="3"/>
  <c r="K260" i="17"/>
  <c r="K260" i="3"/>
  <c r="K547" i="17"/>
  <c r="K547" i="3"/>
  <c r="K221" i="17"/>
  <c r="K221" i="3"/>
  <c r="K831" i="17"/>
  <c r="K831" i="3"/>
  <c r="K421" i="17"/>
  <c r="K421" i="3"/>
  <c r="K748" i="17"/>
  <c r="K748" i="3"/>
  <c r="K151" i="17"/>
  <c r="K151" i="3"/>
  <c r="K660" i="17"/>
  <c r="K660" i="3"/>
  <c r="K157" i="17"/>
  <c r="K157" i="3"/>
  <c r="K94" i="17"/>
  <c r="K94" i="3"/>
  <c r="K725" i="17"/>
  <c r="K725" i="3"/>
  <c r="K36" i="17"/>
  <c r="K36" i="3"/>
  <c r="K628" i="17"/>
  <c r="K628" i="3"/>
  <c r="K620" i="17"/>
  <c r="K620" i="3"/>
  <c r="K182" i="17"/>
  <c r="K182" i="3"/>
  <c r="K672" i="17"/>
  <c r="K672" i="3"/>
  <c r="K708" i="17"/>
  <c r="K708" i="3"/>
  <c r="K657" i="17"/>
  <c r="K657" i="3"/>
  <c r="K882" i="17"/>
  <c r="K882" i="3"/>
  <c r="K632" i="17"/>
  <c r="K632" i="3"/>
  <c r="K282" i="17"/>
  <c r="K282" i="3"/>
  <c r="K350" i="17"/>
  <c r="K350" i="3"/>
  <c r="K351" i="17"/>
  <c r="K351" i="3"/>
  <c r="K285" i="17"/>
  <c r="K285" i="3"/>
  <c r="K295" i="17"/>
  <c r="K295" i="3"/>
  <c r="K461" i="17"/>
  <c r="K461" i="3"/>
  <c r="K410" i="17"/>
  <c r="K410" i="3"/>
  <c r="K775" i="17"/>
  <c r="K775" i="3"/>
  <c r="K837" i="17"/>
  <c r="K837" i="3"/>
  <c r="K858" i="17"/>
  <c r="K858" i="3"/>
  <c r="K450" i="17"/>
  <c r="K450" i="3"/>
  <c r="K237" i="17"/>
  <c r="K237" i="3"/>
  <c r="K820" i="17"/>
  <c r="K820" i="3"/>
  <c r="K784" i="17"/>
  <c r="K784" i="3"/>
  <c r="K830" i="17"/>
  <c r="K830" i="3"/>
  <c r="K327" i="17"/>
  <c r="K327" i="3"/>
  <c r="K93" i="17"/>
  <c r="K93" i="3"/>
  <c r="K705" i="17"/>
  <c r="K705" i="3"/>
  <c r="K72" i="17"/>
  <c r="K72" i="3"/>
  <c r="K756" i="17"/>
  <c r="K756" i="3"/>
  <c r="K493" i="17"/>
  <c r="K493" i="3"/>
  <c r="K487" i="17"/>
  <c r="K487" i="3"/>
  <c r="K467" i="17"/>
  <c r="K467" i="3"/>
  <c r="K768" i="17"/>
  <c r="K768" i="3"/>
  <c r="K902" i="17"/>
  <c r="K902" i="3"/>
  <c r="K202" i="17"/>
  <c r="K202" i="3"/>
  <c r="K445" i="17"/>
  <c r="K445" i="3"/>
  <c r="K501" i="17"/>
  <c r="K501" i="3"/>
  <c r="K905" i="17"/>
  <c r="K905" i="3"/>
  <c r="K409" i="17"/>
  <c r="K409" i="3"/>
  <c r="K563" i="17"/>
  <c r="K563" i="3"/>
  <c r="K692" i="17"/>
  <c r="K692" i="3"/>
  <c r="K581" i="17"/>
  <c r="K581" i="3"/>
  <c r="K1000" i="17"/>
  <c r="K1000" i="3"/>
  <c r="K951" i="17"/>
  <c r="K951" i="3"/>
  <c r="K353" i="17"/>
  <c r="K353" i="3"/>
  <c r="K714" i="17"/>
  <c r="K714" i="3"/>
  <c r="L30" i="22"/>
  <c r="L10" i="22"/>
  <c r="L696" i="9"/>
  <c r="L832" i="9"/>
  <c r="L102" i="9"/>
  <c r="L464" i="9"/>
  <c r="L301" i="9"/>
  <c r="L593" i="9"/>
  <c r="K59" i="18"/>
  <c r="K43" i="18"/>
  <c r="L10" i="9"/>
  <c r="J32" i="18"/>
  <c r="L569" i="9"/>
  <c r="L914" i="9"/>
  <c r="L314" i="9"/>
  <c r="L890" i="9"/>
  <c r="L188" i="9"/>
  <c r="L39" i="9"/>
  <c r="L396" i="9"/>
  <c r="L167" i="9"/>
  <c r="L487" i="9"/>
  <c r="L197" i="9"/>
  <c r="L50" i="9"/>
  <c r="L96" i="9"/>
  <c r="L652" i="9"/>
  <c r="L26" i="9"/>
  <c r="L613" i="9"/>
  <c r="L393" i="9"/>
  <c r="L573" i="9"/>
  <c r="L612" i="9"/>
  <c r="L676" i="9"/>
  <c r="L390" i="9"/>
  <c r="L819" i="9"/>
  <c r="L702" i="9"/>
  <c r="L868" i="9"/>
  <c r="L741" i="9"/>
  <c r="L946" i="9"/>
  <c r="L664" i="9"/>
  <c r="L993" i="9"/>
  <c r="L310" i="9"/>
  <c r="L272" i="9"/>
  <c r="L38" i="9"/>
  <c r="L183" i="9"/>
  <c r="L170" i="9"/>
  <c r="L500" i="9"/>
  <c r="L264" i="9"/>
  <c r="L254" i="9"/>
  <c r="L1001" i="9"/>
  <c r="L936" i="9"/>
  <c r="L360" i="9"/>
  <c r="L182" i="9"/>
  <c r="L418" i="9"/>
  <c r="L312" i="9"/>
  <c r="L645" i="9"/>
  <c r="L299" i="9"/>
  <c r="L596" i="9"/>
  <c r="L821" i="9"/>
  <c r="L928" i="9"/>
  <c r="L933" i="9"/>
  <c r="L673" i="9"/>
  <c r="L642" i="9"/>
  <c r="L458" i="9"/>
  <c r="L844" i="9"/>
  <c r="L510" i="9"/>
  <c r="L703" i="9"/>
  <c r="L546" i="9"/>
  <c r="L786" i="9"/>
  <c r="L140" i="9"/>
  <c r="L231" i="9"/>
  <c r="L685" i="9"/>
  <c r="L788" i="9"/>
  <c r="L472" i="9"/>
  <c r="L877" i="9"/>
  <c r="L292" i="9"/>
  <c r="L412" i="9"/>
  <c r="L598" i="9"/>
  <c r="L239" i="9"/>
  <c r="L715" i="9"/>
  <c r="L171" i="9"/>
  <c r="L615" i="9"/>
  <c r="L123" i="9"/>
  <c r="L729" i="9"/>
  <c r="L767" i="9"/>
  <c r="L244" i="9"/>
  <c r="L121" i="9"/>
  <c r="L700" i="9"/>
  <c r="L237" i="9"/>
  <c r="L212" i="9"/>
  <c r="L724" i="9"/>
  <c r="L924" i="9"/>
  <c r="L366" i="9"/>
  <c r="L526" i="9"/>
  <c r="L985" i="9"/>
  <c r="L540" i="9"/>
  <c r="L904" i="9"/>
  <c r="L667" i="9"/>
  <c r="L156" i="9"/>
  <c r="L666" i="9"/>
  <c r="L918" i="9"/>
  <c r="L518" i="9"/>
  <c r="L893" i="9"/>
  <c r="L585" i="9"/>
  <c r="L837" i="9"/>
  <c r="L633" i="9"/>
  <c r="L562" i="9"/>
  <c r="L876" i="9"/>
  <c r="L632" i="9"/>
  <c r="L469" i="9"/>
  <c r="L751" i="9"/>
  <c r="L982" i="9"/>
  <c r="L125" i="9"/>
  <c r="L626" i="9"/>
  <c r="L618" i="9"/>
  <c r="L333" i="9"/>
  <c r="L621" i="9"/>
  <c r="L809" i="9"/>
  <c r="L392" i="9"/>
  <c r="L968" i="9"/>
  <c r="L154" i="9"/>
  <c r="L259" i="9"/>
  <c r="L720" i="9"/>
  <c r="L691" i="9"/>
  <c r="L130" i="9"/>
  <c r="L686" i="9"/>
  <c r="L897" i="9"/>
  <c r="L78" i="9"/>
  <c r="L490" i="9"/>
  <c r="L801" i="9"/>
  <c r="L133" i="9"/>
  <c r="L201" i="9"/>
  <c r="L85" i="9"/>
  <c r="L568" i="9"/>
  <c r="L219" i="9"/>
  <c r="L820" i="9"/>
  <c r="L493" i="9"/>
  <c r="L401" i="9"/>
  <c r="L669" i="9"/>
  <c r="L580" i="9"/>
  <c r="L484" i="9"/>
  <c r="L840" i="9"/>
  <c r="L773" i="9"/>
  <c r="L447" i="9"/>
  <c r="L164" i="9"/>
  <c r="L782" i="9"/>
  <c r="L364" i="9"/>
  <c r="L681" i="9"/>
  <c r="L132" i="9"/>
  <c r="L302" i="9"/>
  <c r="L638" i="9"/>
  <c r="L815" i="9"/>
  <c r="L495" i="9"/>
  <c r="L118" i="9"/>
  <c r="L144" i="9"/>
  <c r="L501" i="9"/>
  <c r="L813" i="9"/>
  <c r="L761" i="9"/>
  <c r="L620" i="9"/>
  <c r="L378" i="9"/>
  <c r="L778" i="9"/>
  <c r="L157" i="9"/>
  <c r="L508" i="9"/>
  <c r="L953" i="9"/>
  <c r="L40" i="9"/>
  <c r="L238" i="9"/>
  <c r="L920" i="9"/>
  <c r="L75" i="9"/>
  <c r="L236" i="9"/>
  <c r="L356" i="9"/>
  <c r="L358" i="9"/>
  <c r="L491" i="9"/>
  <c r="L55" i="9"/>
  <c r="L54" i="9"/>
  <c r="L556" i="9"/>
  <c r="L268" i="9"/>
  <c r="L768" i="9"/>
  <c r="L981" i="9"/>
  <c r="L842" i="9"/>
  <c r="L811" i="9"/>
  <c r="L113" i="9"/>
  <c r="L775" i="9"/>
  <c r="L980" i="9"/>
  <c r="L769" i="9"/>
  <c r="L270" i="9"/>
  <c r="L51" i="9"/>
  <c r="L496" i="9"/>
  <c r="L126" i="9"/>
  <c r="L736" i="9"/>
  <c r="L185" i="9"/>
  <c r="L967" i="9"/>
  <c r="L58" i="9"/>
  <c r="L192" i="9"/>
  <c r="L511" i="9"/>
  <c r="L232" i="9"/>
  <c r="L111" i="9"/>
  <c r="L169" i="9"/>
  <c r="L995" i="9"/>
  <c r="L745" i="9"/>
  <c r="L462" i="9"/>
  <c r="L595" i="9"/>
  <c r="L65" i="9"/>
  <c r="L552" i="9"/>
  <c r="L383" i="9"/>
  <c r="L357" i="9"/>
  <c r="L449" i="9"/>
  <c r="L424" i="9"/>
  <c r="L917" i="9"/>
  <c r="L175" i="9"/>
  <c r="L25" i="9"/>
  <c r="L749" i="9"/>
  <c r="J56" i="18"/>
  <c r="L362" i="9"/>
  <c r="L543" i="9"/>
  <c r="L451" i="9"/>
  <c r="L417" i="9"/>
  <c r="L588" i="9"/>
  <c r="K41" i="18"/>
  <c r="K57" i="18"/>
  <c r="J30" i="18"/>
  <c r="L8" i="9"/>
  <c r="L420" i="9"/>
  <c r="L656" i="9"/>
  <c r="L214" i="9"/>
  <c r="L153" i="9"/>
  <c r="L90" i="9"/>
  <c r="L124" i="9"/>
  <c r="L624" i="9"/>
  <c r="L697" i="9"/>
  <c r="L115" i="9"/>
  <c r="L178" i="9"/>
  <c r="L662" i="9"/>
  <c r="L668" i="9"/>
  <c r="L704" i="9"/>
  <c r="L165" i="9"/>
  <c r="L888" i="9"/>
  <c r="L247" i="9"/>
  <c r="L347" i="9"/>
  <c r="L983" i="9"/>
  <c r="L281" i="9"/>
  <c r="L759" i="9"/>
  <c r="L195" i="9"/>
  <c r="L291" i="9"/>
  <c r="L431" i="9"/>
  <c r="L317" i="9"/>
  <c r="L978" i="9"/>
  <c r="L833" i="9"/>
  <c r="L172" i="9"/>
  <c r="L922" i="9"/>
  <c r="L446" i="9"/>
  <c r="L816" i="9"/>
  <c r="L16" i="9"/>
  <c r="L780" i="9"/>
  <c r="L509" i="9"/>
  <c r="L430" i="9"/>
  <c r="L735" i="9"/>
  <c r="L504" i="9"/>
  <c r="L940" i="9"/>
  <c r="L884" i="9"/>
  <c r="L284" i="9"/>
  <c r="L321" i="9"/>
  <c r="L245" i="9"/>
  <c r="L66" i="9"/>
  <c r="L554" i="9"/>
  <c r="L211" i="9"/>
  <c r="L311" i="9"/>
  <c r="L756" i="9"/>
  <c r="L427" i="9"/>
  <c r="L173" i="9"/>
  <c r="L636" i="9"/>
  <c r="L353" i="9"/>
  <c r="L438" i="9"/>
  <c r="L350" i="9"/>
  <c r="L960" i="9"/>
  <c r="L919" i="9"/>
  <c r="L772" i="9"/>
  <c r="L847" i="9"/>
  <c r="L530" i="9"/>
  <c r="L661" i="9"/>
  <c r="J43" i="18"/>
  <c r="L705" i="9"/>
  <c r="L824" i="9"/>
  <c r="L410" i="9"/>
  <c r="L106" i="9"/>
  <c r="L517" i="9"/>
  <c r="L435" i="9"/>
  <c r="L849" i="9"/>
  <c r="L15" i="9"/>
  <c r="L279" i="9"/>
  <c r="L649" i="9"/>
  <c r="L776" i="9"/>
  <c r="L979" i="9"/>
  <c r="L67" i="9"/>
  <c r="L23" i="9"/>
  <c r="L477" i="9"/>
  <c r="L644" i="9"/>
  <c r="L787" i="9"/>
  <c r="L56" i="9"/>
  <c r="J65" i="18"/>
  <c r="L617" i="9"/>
  <c r="L774" i="9"/>
  <c r="L963" i="9"/>
  <c r="L945" i="9"/>
  <c r="L555" i="9"/>
  <c r="L825" i="9"/>
  <c r="L225" i="9"/>
  <c r="L413" i="9"/>
  <c r="L135" i="9"/>
  <c r="L161" i="9"/>
  <c r="L734" i="9"/>
  <c r="L266" i="9"/>
  <c r="L19" i="9"/>
  <c r="J45" i="18"/>
  <c r="L257" i="9"/>
  <c r="L49" i="9"/>
  <c r="L581" i="9"/>
  <c r="L17" i="9"/>
  <c r="L574" i="9"/>
  <c r="L63" i="9"/>
  <c r="L535" i="9"/>
  <c r="L91" i="9"/>
  <c r="L812" i="9"/>
  <c r="L709" i="9"/>
  <c r="L923" i="9"/>
  <c r="L61" i="9"/>
  <c r="L789" i="9"/>
  <c r="L513" i="9"/>
  <c r="L343" i="9"/>
  <c r="L959" i="9"/>
  <c r="L742" i="9"/>
  <c r="L839" i="9"/>
  <c r="L444" i="9"/>
  <c r="L765" i="9"/>
  <c r="L727" i="9"/>
  <c r="L625" i="9"/>
  <c r="L129" i="9"/>
  <c r="L629" i="9"/>
  <c r="L750" i="9"/>
  <c r="L428" i="9"/>
  <c r="L575" i="9"/>
  <c r="L108" i="9"/>
  <c r="L439" i="9"/>
  <c r="L300" i="9"/>
  <c r="L41" i="9"/>
  <c r="L187" i="9"/>
  <c r="L594" i="9"/>
  <c r="L766" i="9"/>
  <c r="L434" i="9"/>
  <c r="L234" i="9"/>
  <c r="L527" i="9"/>
  <c r="L33" i="9"/>
  <c r="L289" i="9"/>
  <c r="L37" i="9"/>
  <c r="L112" i="9"/>
  <c r="L937" i="9"/>
  <c r="L28" i="9"/>
  <c r="L305" i="9"/>
  <c r="L602" i="9"/>
  <c r="L817" i="9"/>
  <c r="L587" i="9"/>
  <c r="L202" i="9"/>
  <c r="L36" i="9"/>
  <c r="L677" i="9"/>
  <c r="L519" i="9"/>
  <c r="L186" i="9"/>
  <c r="L70" i="9"/>
  <c r="L361" i="9"/>
  <c r="L101" i="9"/>
  <c r="L432" i="9"/>
  <c r="L895" i="9"/>
  <c r="L191" i="9"/>
  <c r="L287" i="9"/>
  <c r="L796" i="9"/>
  <c r="L109" i="9"/>
  <c r="L635" i="9"/>
  <c r="L215" i="9"/>
  <c r="L873" i="9"/>
  <c r="L285" i="9"/>
  <c r="L395" i="9"/>
  <c r="L777" i="9"/>
  <c r="L857" i="9"/>
  <c r="L258" i="9"/>
  <c r="L989" i="9"/>
  <c r="L322" i="9"/>
  <c r="L105" i="9"/>
  <c r="L604" i="9"/>
  <c r="L273" i="9"/>
  <c r="L380" i="9"/>
  <c r="L851" i="9"/>
  <c r="L474" i="9"/>
  <c r="L240" i="9"/>
  <c r="L916" i="9"/>
  <c r="L915" i="9"/>
  <c r="L397" i="9"/>
  <c r="L694" i="9"/>
  <c r="L582" i="9"/>
  <c r="L53" i="9"/>
  <c r="L128" i="9"/>
  <c r="L753" i="9"/>
  <c r="L663" i="9"/>
  <c r="L374" i="9"/>
  <c r="L716" i="9"/>
  <c r="L866" i="9"/>
  <c r="L684" i="9"/>
  <c r="L136" i="9"/>
  <c r="L248" i="9"/>
  <c r="L415" i="9"/>
  <c r="L46" i="9"/>
  <c r="J64" i="18"/>
  <c r="L958" i="9"/>
  <c r="L196" i="9"/>
  <c r="L80" i="9"/>
  <c r="L687" i="9"/>
  <c r="L797" i="9"/>
  <c r="L640" i="9"/>
  <c r="L213" i="9"/>
  <c r="L557" i="9"/>
  <c r="L683" i="9"/>
  <c r="L403" i="9"/>
  <c r="L542" i="9"/>
  <c r="L414" i="9"/>
  <c r="J62" i="18"/>
  <c r="L699" i="9"/>
  <c r="L269" i="9"/>
  <c r="L376" i="9"/>
  <c r="L306" i="9"/>
  <c r="L158" i="9"/>
  <c r="L18" i="9"/>
  <c r="L680" i="9"/>
  <c r="L935" i="9"/>
  <c r="L950" i="9"/>
  <c r="L949" i="9"/>
  <c r="L74" i="9"/>
  <c r="L531" i="9"/>
  <c r="L205" i="9"/>
  <c r="L998" i="9"/>
  <c r="L943" i="9"/>
  <c r="L99" i="9"/>
  <c r="L275" i="9"/>
  <c r="L52" i="9"/>
  <c r="L282" i="9"/>
  <c r="L436" i="9"/>
  <c r="L143" i="9"/>
  <c r="L695" i="9"/>
  <c r="L276" i="9"/>
  <c r="L894" i="9"/>
  <c r="L488" i="9"/>
  <c r="L650" i="9"/>
  <c r="L76" i="9"/>
  <c r="L27" i="9"/>
  <c r="L86" i="9"/>
  <c r="L21" i="9"/>
  <c r="L525" i="9"/>
  <c r="L467" i="9"/>
  <c r="L648" i="9"/>
  <c r="L655" i="9"/>
  <c r="L909" i="9"/>
  <c r="L831" i="9"/>
  <c r="L725" i="9"/>
  <c r="L975" i="9"/>
  <c r="L754" i="9"/>
  <c r="L852" i="9"/>
  <c r="L332" i="9"/>
  <c r="L48" i="9"/>
  <c r="L952" i="9"/>
  <c r="L572" i="9"/>
  <c r="L974" i="9"/>
  <c r="L256" i="9"/>
  <c r="L934" i="9"/>
  <c r="L22" i="9"/>
  <c r="L271" i="9"/>
  <c r="L150" i="9"/>
  <c r="L973" i="9"/>
  <c r="L558" i="9"/>
  <c r="L452" i="9"/>
  <c r="L64" i="9"/>
  <c r="L905" i="9"/>
  <c r="L938" i="9"/>
  <c r="L579" i="9"/>
  <c r="L199" i="9"/>
  <c r="L482" i="9"/>
  <c r="L955" i="9"/>
  <c r="L682" i="9"/>
  <c r="L184" i="9"/>
  <c r="L619" i="9"/>
  <c r="L740" i="9"/>
  <c r="L785" i="9"/>
  <c r="L328" i="9"/>
  <c r="L541" i="9"/>
  <c r="L861" i="9"/>
  <c r="L576" i="9"/>
  <c r="L758" i="9"/>
  <c r="L138" i="9"/>
  <c r="L267" i="9"/>
  <c r="L589" i="9"/>
  <c r="L675" i="9"/>
  <c r="L14" i="9"/>
  <c r="L522" i="9"/>
  <c r="L341" i="9"/>
  <c r="L913" i="9"/>
  <c r="L463" i="9"/>
  <c r="L900" i="9"/>
  <c r="L339" i="9"/>
  <c r="L605" i="9"/>
  <c r="L400" i="9"/>
  <c r="L198" i="9"/>
  <c r="L564" i="9"/>
  <c r="L497" i="9"/>
  <c r="M5" i="22"/>
  <c r="M7" i="22" s="1"/>
  <c r="L450" i="9"/>
  <c r="L437" i="9"/>
  <c r="L327" i="9"/>
  <c r="L567" i="9"/>
  <c r="L174" i="9"/>
  <c r="L349" i="9"/>
  <c r="L104" i="9"/>
  <c r="L748" i="9"/>
  <c r="L515" i="9"/>
  <c r="L728" i="9"/>
  <c r="L303" i="9"/>
  <c r="L465" i="9"/>
  <c r="L340" i="9"/>
  <c r="L810" i="9"/>
  <c r="L442" i="9"/>
  <c r="J59" i="18"/>
  <c r="L81" i="9"/>
  <c r="L177" i="9"/>
  <c r="L795" i="9"/>
  <c r="L565" i="9"/>
  <c r="L609" i="9"/>
  <c r="L461" i="9"/>
  <c r="L755" i="9"/>
  <c r="L454" i="9"/>
  <c r="L30" i="9"/>
  <c r="L304" i="9"/>
  <c r="L865" i="9"/>
  <c r="L977" i="9"/>
  <c r="L355" i="9"/>
  <c r="L194" i="9"/>
  <c r="L863" i="9"/>
  <c r="L561" i="9"/>
  <c r="L152" i="9"/>
  <c r="L298" i="9"/>
  <c r="L723" i="9"/>
  <c r="K65" i="18"/>
  <c r="L1005" i="9"/>
  <c r="K49" i="18"/>
  <c r="L421" i="9"/>
  <c r="L47" i="9"/>
  <c r="L31" i="9"/>
  <c r="L599" i="9"/>
  <c r="L141" i="9"/>
  <c r="L468" i="9"/>
  <c r="L539" i="9"/>
  <c r="L860" i="9"/>
  <c r="L137" i="9"/>
  <c r="L208" i="9"/>
  <c r="L242" i="9"/>
  <c r="L706" i="9"/>
  <c r="L326" i="9"/>
  <c r="L881" i="9"/>
  <c r="L426" i="9"/>
  <c r="L536" i="9"/>
  <c r="L908" i="9"/>
  <c r="L623" i="9"/>
  <c r="L466" i="9"/>
  <c r="L131" i="9"/>
  <c r="L363" i="9"/>
  <c r="L288" i="9"/>
  <c r="L127" i="9"/>
  <c r="L243" i="9"/>
  <c r="L743" i="9"/>
  <c r="L692" i="9"/>
  <c r="L307" i="9"/>
  <c r="L971" i="9"/>
  <c r="L20" i="9"/>
  <c r="L732" i="9"/>
  <c r="L83" i="9"/>
  <c r="L879" i="9"/>
  <c r="L274" i="9"/>
  <c r="L969" i="9"/>
  <c r="L98" i="9"/>
  <c r="L690" i="9"/>
  <c r="L277" i="9"/>
  <c r="L319" i="9"/>
  <c r="L359" i="9"/>
  <c r="L286" i="9"/>
  <c r="L329" i="9"/>
  <c r="L429" i="9"/>
  <c r="L889" i="9"/>
  <c r="L103" i="9"/>
  <c r="L163" i="9"/>
  <c r="L845" i="9"/>
  <c r="L948" i="9"/>
  <c r="L220" i="9"/>
  <c r="L13" i="9"/>
  <c r="L229" i="9"/>
  <c r="L207" i="9"/>
  <c r="L926" i="9"/>
  <c r="L551" i="9"/>
  <c r="L550" i="9"/>
  <c r="L470" i="9"/>
  <c r="L654" i="9"/>
  <c r="L886" i="9"/>
  <c r="L639" i="9"/>
  <c r="L114" i="9"/>
  <c r="L503" i="9"/>
  <c r="L830" i="9"/>
  <c r="L931" i="9"/>
  <c r="L224" i="9"/>
  <c r="L658" i="9"/>
  <c r="L448" i="9"/>
  <c r="L779" i="9"/>
  <c r="L384" i="9"/>
  <c r="L783" i="9"/>
  <c r="L381" i="9"/>
  <c r="L160" i="9"/>
  <c r="L283" i="9"/>
  <c r="L60" i="9"/>
  <c r="L456" i="9"/>
  <c r="L149" i="9"/>
  <c r="L82" i="9"/>
  <c r="L445" i="9"/>
  <c r="L473" i="9"/>
  <c r="L566" i="9"/>
  <c r="L808" i="9"/>
  <c r="L331" i="9"/>
  <c r="L507" i="9"/>
  <c r="L134" i="9"/>
  <c r="L459" i="9"/>
  <c r="L506" i="9"/>
  <c r="L6" i="9"/>
  <c r="J28" i="18"/>
  <c r="L88" i="9"/>
  <c r="L961" i="9"/>
  <c r="L848" i="9"/>
  <c r="L72" i="9"/>
  <c r="L514" i="9"/>
  <c r="L991" i="9"/>
  <c r="L94" i="9"/>
  <c r="L475" i="9"/>
  <c r="L553" i="9"/>
  <c r="L698" i="9"/>
  <c r="L846" i="9"/>
  <c r="L693" i="9"/>
  <c r="L760" i="9"/>
  <c r="L733" i="9"/>
  <c r="L548" i="9"/>
  <c r="L110" i="9"/>
  <c r="L714" i="9"/>
  <c r="L297" i="9"/>
  <c r="L87" i="9"/>
  <c r="L480" i="9"/>
  <c r="L927" i="9"/>
  <c r="L954" i="9"/>
  <c r="L262" i="9"/>
  <c r="L228" i="9"/>
  <c r="L348" i="9"/>
  <c r="L402" i="9"/>
  <c r="L597" i="9"/>
  <c r="L903" i="9"/>
  <c r="L1004" i="9"/>
  <c r="L600" i="9"/>
  <c r="L532" i="9"/>
  <c r="L142" i="9"/>
  <c r="L502" i="9"/>
  <c r="L481" i="9"/>
  <c r="L411" i="9"/>
  <c r="L843" i="9"/>
  <c r="L145" i="9"/>
  <c r="K62" i="18"/>
  <c r="L1002" i="9"/>
  <c r="L394" i="9"/>
  <c r="L850" i="9"/>
  <c r="L611" i="9"/>
  <c r="L957" i="9"/>
  <c r="L505" i="9"/>
  <c r="L689" i="9"/>
  <c r="L944" i="9"/>
  <c r="L537" i="9"/>
  <c r="L951" i="9"/>
  <c r="L570" i="9"/>
  <c r="L988" i="9"/>
  <c r="L571" i="9"/>
  <c r="L308" i="9"/>
  <c r="L408" i="9"/>
  <c r="L151" i="9"/>
  <c r="L939" i="9"/>
  <c r="L835" i="9"/>
  <c r="L614" i="9"/>
  <c r="L730" i="9"/>
  <c r="L24" i="9"/>
  <c r="L634" i="9"/>
  <c r="L984" i="9"/>
  <c r="L855" i="9"/>
  <c r="L757" i="9"/>
  <c r="L84" i="9"/>
  <c r="J31" i="18"/>
  <c r="L9" i="9"/>
  <c r="L874" i="9"/>
  <c r="L433" i="9"/>
  <c r="L385" i="9"/>
  <c r="L309" i="9"/>
  <c r="L345" i="9"/>
  <c r="L607" i="9"/>
  <c r="L189" i="9"/>
  <c r="L354" i="9"/>
  <c r="L790" i="9"/>
  <c r="L190" i="9"/>
  <c r="L804" i="9"/>
  <c r="L965" i="9"/>
  <c r="L324" i="9"/>
  <c r="L544" i="9"/>
  <c r="L858" i="9"/>
  <c r="L57" i="9"/>
  <c r="L925" i="9"/>
  <c r="L823" i="9"/>
  <c r="L986" i="9"/>
  <c r="L249" i="9"/>
  <c r="L206" i="9"/>
  <c r="L95" i="9"/>
  <c r="L739" i="9"/>
  <c r="L330" i="9"/>
  <c r="L872" i="9"/>
  <c r="L806" i="9"/>
  <c r="L479" i="9"/>
  <c r="L660" i="9"/>
  <c r="L941" i="9"/>
  <c r="L97" i="9"/>
  <c r="L803" i="9"/>
  <c r="L590" i="9"/>
  <c r="L870" i="9"/>
  <c r="L476" i="9"/>
  <c r="L7" i="9"/>
  <c r="J29" i="18"/>
  <c r="L159" i="9"/>
  <c r="L498" i="9"/>
  <c r="L344" i="9"/>
  <c r="L529" i="9"/>
  <c r="L520" i="9"/>
  <c r="L368" i="9"/>
  <c r="L162" i="9"/>
  <c r="L784" i="9"/>
  <c r="L523" i="9"/>
  <c r="L371" i="9"/>
  <c r="L721" i="9"/>
  <c r="L290" i="9"/>
  <c r="L11" i="9"/>
  <c r="L335" i="9"/>
  <c r="L499" i="9"/>
  <c r="L528" i="9"/>
  <c r="L737" i="9"/>
  <c r="L869" i="9"/>
  <c r="L252" i="9"/>
  <c r="L336" i="9"/>
  <c r="L878" i="9"/>
  <c r="L966" i="9"/>
  <c r="L222" i="9"/>
  <c r="L976" i="9"/>
  <c r="L280" i="9"/>
  <c r="L534" i="9"/>
  <c r="L533" i="9"/>
  <c r="L807" i="9"/>
  <c r="L670" i="9"/>
  <c r="L792" i="9"/>
  <c r="L994" i="9"/>
  <c r="L440" i="9"/>
  <c r="L665" i="9"/>
  <c r="L320" i="9"/>
  <c r="L867" i="9"/>
  <c r="L233" i="9"/>
  <c r="L35" i="9"/>
  <c r="L987" i="9"/>
  <c r="L68" i="9"/>
  <c r="L671" i="9"/>
  <c r="L752" i="9"/>
  <c r="L763" i="9"/>
  <c r="L489" i="9"/>
  <c r="L483" i="9"/>
  <c r="L856" i="9"/>
  <c r="L659" i="9"/>
  <c r="L441" i="9"/>
  <c r="L389" i="9"/>
  <c r="L901" i="9"/>
  <c r="L713" i="9"/>
  <c r="L405" i="9"/>
  <c r="L71" i="9"/>
  <c r="L260" i="9"/>
  <c r="L559" i="9"/>
  <c r="L688" i="9"/>
  <c r="L577" i="9"/>
  <c r="L947" i="9"/>
  <c r="L717" i="9"/>
  <c r="L325" i="9"/>
  <c r="L710" i="9"/>
  <c r="L838" i="9"/>
  <c r="K11" i="22"/>
  <c r="K12" i="22" s="1"/>
  <c r="K14" i="22" s="1"/>
  <c r="K23" i="22" s="1"/>
  <c r="L296" i="9"/>
  <c r="L230" i="9"/>
  <c r="L351" i="9"/>
  <c r="L887" i="9"/>
  <c r="L116" i="9"/>
  <c r="L422" i="9"/>
  <c r="L549" i="9"/>
  <c r="L235" i="9"/>
  <c r="L637" i="9"/>
  <c r="L711" i="9"/>
  <c r="L583" i="9"/>
  <c r="L293" i="9"/>
  <c r="L606" i="9"/>
  <c r="L387" i="9"/>
  <c r="L253" i="9"/>
  <c r="L223" i="9"/>
  <c r="L828" i="9"/>
  <c r="L836" i="9"/>
  <c r="L651" i="9"/>
  <c r="L122" i="9"/>
  <c r="L747" i="9"/>
  <c r="L899" i="9"/>
  <c r="L672" i="9"/>
  <c r="L120" i="9"/>
  <c r="L471" i="9"/>
  <c r="L882" i="9"/>
  <c r="L603" i="9"/>
  <c r="L718" i="9"/>
  <c r="L970" i="9"/>
  <c r="L251" i="9"/>
  <c r="L921" i="9"/>
  <c r="L203" i="9"/>
  <c r="L719" i="9"/>
  <c r="L990" i="9"/>
  <c r="L443" i="9"/>
  <c r="L455" i="9"/>
  <c r="L399" i="9"/>
  <c r="L377" i="9"/>
  <c r="L342" i="9"/>
  <c r="L762" i="9"/>
  <c r="L929" i="9"/>
  <c r="L155" i="9"/>
  <c r="L179" i="9"/>
  <c r="L627" i="9"/>
  <c r="L1000" i="9"/>
  <c r="L79" i="9"/>
  <c r="L657" i="9"/>
  <c r="L814" i="9"/>
  <c r="L12" i="9"/>
  <c r="L107" i="9"/>
  <c r="L912" i="9"/>
  <c r="L29" i="9"/>
  <c r="L560" i="9"/>
  <c r="L166" i="9"/>
  <c r="L492" i="9"/>
  <c r="L227" i="9"/>
  <c r="L883" i="9"/>
  <c r="L964" i="9"/>
  <c r="L800" i="9"/>
  <c r="L871" i="9"/>
  <c r="L409" i="9"/>
  <c r="L997" i="9"/>
  <c r="L678" i="9"/>
  <c r="L193" i="9"/>
  <c r="L295" i="9"/>
  <c r="L255" i="9"/>
  <c r="L822" i="9"/>
  <c r="L902" i="9"/>
  <c r="L453" i="9"/>
  <c r="L563" i="9"/>
  <c r="L263" i="9"/>
  <c r="L805" i="9"/>
  <c r="L460" i="9"/>
  <c r="L962" i="9"/>
  <c r="L610" i="9"/>
  <c r="L352" i="9"/>
  <c r="L313" i="9"/>
  <c r="L930" i="9"/>
  <c r="L181" i="9"/>
  <c r="L416" i="9"/>
  <c r="L793" i="9"/>
  <c r="L146" i="9"/>
  <c r="L250" i="9"/>
  <c r="L586" i="9"/>
  <c r="L880" i="9"/>
  <c r="L294" i="9"/>
  <c r="L337" i="9"/>
  <c r="L781" i="9"/>
  <c r="L841" i="9"/>
  <c r="L318" i="9"/>
  <c r="L679" i="9"/>
  <c r="L373" i="9"/>
  <c r="L176" i="9"/>
  <c r="L521" i="9"/>
  <c r="L791" i="9"/>
  <c r="L221" i="9"/>
  <c r="L210" i="9"/>
  <c r="L100" i="9"/>
  <c r="L62" i="9"/>
  <c r="L486" i="9"/>
  <c r="L798" i="9"/>
  <c r="L906" i="9"/>
  <c r="L77" i="9"/>
  <c r="L404" i="9"/>
  <c r="L69" i="9"/>
  <c r="L802" i="9"/>
  <c r="L545" i="9"/>
  <c r="L370" i="9"/>
  <c r="L707" i="9"/>
  <c r="L73" i="9"/>
  <c r="L547" i="9"/>
  <c r="L864" i="9"/>
  <c r="L334" i="9"/>
  <c r="L261" i="9"/>
  <c r="L630" i="9"/>
  <c r="L1003" i="9"/>
  <c r="L139" i="9"/>
  <c r="L382" i="9"/>
  <c r="L647" i="9"/>
  <c r="L942" i="9"/>
  <c r="L646" i="9"/>
  <c r="L226" i="9"/>
  <c r="L246" i="9"/>
  <c r="L180" i="9"/>
  <c r="L726" i="9"/>
  <c r="L992" i="9"/>
  <c r="L862" i="9"/>
  <c r="L859" i="9"/>
  <c r="L622" i="9"/>
  <c r="L265" i="9"/>
  <c r="L423" i="9"/>
  <c r="L369" i="9"/>
  <c r="L398" i="9"/>
  <c r="L216" i="9"/>
  <c r="L578" i="9"/>
  <c r="L829" i="9"/>
  <c r="L419" i="9"/>
  <c r="L524" i="9"/>
  <c r="L148" i="9"/>
  <c r="L853" i="9"/>
  <c r="L608" i="9"/>
  <c r="L891" i="9"/>
  <c r="L407" i="9"/>
  <c r="L338" i="9"/>
  <c r="L365" i="9"/>
  <c r="L494" i="9"/>
  <c r="L388" i="9"/>
  <c r="L770" i="9"/>
  <c r="L485" i="9"/>
  <c r="L34" i="9"/>
  <c r="L712" i="9"/>
  <c r="L218" i="9"/>
  <c r="L708" i="9"/>
  <c r="L799" i="9"/>
  <c r="L200" i="9"/>
  <c r="L601" i="9"/>
  <c r="L911" i="9"/>
  <c r="L372" i="9"/>
  <c r="L43" i="9"/>
  <c r="L209" i="9"/>
  <c r="L478" i="9"/>
  <c r="L907" i="9"/>
  <c r="L241" i="9"/>
  <c r="L119" i="9"/>
  <c r="L641" i="9"/>
  <c r="L379" i="9"/>
  <c r="L584" i="9"/>
  <c r="L538" i="9"/>
  <c r="L42" i="9"/>
  <c r="L391" i="9"/>
  <c r="L674" i="9"/>
  <c r="L896" i="9"/>
  <c r="L892" i="9"/>
  <c r="L956" i="9"/>
  <c r="L425" i="9"/>
  <c r="L44" i="9"/>
  <c r="L643" i="9"/>
  <c r="J40" i="18"/>
  <c r="L217" i="9"/>
  <c r="L592" i="9"/>
  <c r="L827" i="9"/>
  <c r="L45" i="9"/>
  <c r="L744" i="9"/>
  <c r="L794" i="9"/>
  <c r="L147" i="9"/>
  <c r="L32" i="9"/>
  <c r="L731" i="9"/>
  <c r="L204" i="9"/>
  <c r="L616" i="9"/>
  <c r="L516" i="9"/>
  <c r="L168" i="9"/>
  <c r="L653" i="9"/>
  <c r="L117" i="9"/>
  <c r="L818" i="9"/>
  <c r="L628" i="9"/>
  <c r="L278" i="9"/>
  <c r="L346" i="9"/>
  <c r="L457" i="9"/>
  <c r="L406" i="9"/>
  <c r="L771" i="9"/>
  <c r="L834" i="9"/>
  <c r="L854" i="9"/>
  <c r="L972" i="9"/>
  <c r="L738" i="9"/>
  <c r="L386" i="9"/>
  <c r="L375" i="9"/>
  <c r="L932" i="9"/>
  <c r="L826" i="9"/>
  <c r="L323" i="9"/>
  <c r="L59" i="9"/>
  <c r="L89" i="9"/>
  <c r="L885" i="9"/>
  <c r="L701" i="9"/>
  <c r="L999" i="9"/>
  <c r="L591" i="9"/>
  <c r="L316" i="9"/>
  <c r="L631" i="9"/>
  <c r="L512" i="9"/>
  <c r="L722" i="9"/>
  <c r="L92" i="9"/>
  <c r="L764" i="9"/>
  <c r="L367" i="9"/>
  <c r="L898" i="9"/>
  <c r="L875" i="9"/>
  <c r="L910" i="9"/>
  <c r="L93" i="9"/>
  <c r="L996" i="9"/>
  <c r="L746" i="9"/>
  <c r="L315" i="9"/>
  <c r="L750" i="17" l="1"/>
  <c r="L750" i="3"/>
  <c r="L96" i="17"/>
  <c r="L96" i="3"/>
  <c r="L889" i="17"/>
  <c r="L889" i="3"/>
  <c r="L742" i="17"/>
  <c r="L742" i="3"/>
  <c r="L282" i="17"/>
  <c r="L282" i="3"/>
  <c r="L208" i="17"/>
  <c r="L208" i="3"/>
  <c r="L596" i="17"/>
  <c r="L596" i="3"/>
  <c r="L900" i="17"/>
  <c r="L900" i="3"/>
  <c r="L1000" i="17"/>
  <c r="L1000" i="3"/>
  <c r="L902" i="17"/>
  <c r="L902" i="3"/>
  <c r="L726" i="17"/>
  <c r="L726" i="3"/>
  <c r="L595" i="17"/>
  <c r="L595" i="3"/>
  <c r="L93" i="17"/>
  <c r="L93" i="3"/>
  <c r="L936" i="17"/>
  <c r="L936" i="3"/>
  <c r="L976" i="17"/>
  <c r="L976" i="3"/>
  <c r="L410" i="17"/>
  <c r="L410" i="3"/>
  <c r="L632" i="17"/>
  <c r="L632" i="3"/>
  <c r="L172" i="17"/>
  <c r="L172" i="3"/>
  <c r="L735" i="17"/>
  <c r="L735" i="3"/>
  <c r="L748" i="17"/>
  <c r="L748" i="3"/>
  <c r="L221" i="17"/>
  <c r="L221" i="3"/>
  <c r="L429" i="17"/>
  <c r="L429" i="3"/>
  <c r="L678" i="17"/>
  <c r="L678" i="3"/>
  <c r="L588" i="17"/>
  <c r="L588" i="3"/>
  <c r="L245" i="17"/>
  <c r="L245" i="3"/>
  <c r="L47" i="17"/>
  <c r="L47" i="3"/>
  <c r="L204" i="17"/>
  <c r="L204" i="3"/>
  <c r="L716" i="17"/>
  <c r="L716" i="3"/>
  <c r="L392" i="17"/>
  <c r="L392" i="3"/>
  <c r="L411" i="17"/>
  <c r="L411" i="3"/>
  <c r="L152" i="17"/>
  <c r="L152" i="3"/>
  <c r="L582" i="17"/>
  <c r="L582" i="3"/>
  <c r="L427" i="17"/>
  <c r="L427" i="3"/>
  <c r="L866" i="17"/>
  <c r="L866" i="3"/>
  <c r="L250" i="17"/>
  <c r="L250" i="3"/>
  <c r="L651" i="17"/>
  <c r="L651" i="3"/>
  <c r="L1007" i="17"/>
  <c r="L1007" i="3"/>
  <c r="L63" i="18" s="1"/>
  <c r="L868" i="17"/>
  <c r="L868" i="3"/>
  <c r="L374" i="17"/>
  <c r="L374" i="3"/>
  <c r="L408" i="17"/>
  <c r="L408" i="3"/>
  <c r="L490" i="17"/>
  <c r="L490" i="3"/>
  <c r="L225" i="17"/>
  <c r="L225" i="3"/>
  <c r="L377" i="17"/>
  <c r="L377" i="3"/>
  <c r="L785" i="17"/>
  <c r="L785" i="3"/>
  <c r="L590" i="17"/>
  <c r="L590" i="3"/>
  <c r="L420" i="17"/>
  <c r="L420" i="3"/>
  <c r="L356" i="17"/>
  <c r="L356" i="3"/>
  <c r="L809" i="17"/>
  <c r="L809" i="3"/>
  <c r="L906" i="17"/>
  <c r="L906" i="3"/>
  <c r="L197" i="17"/>
  <c r="L197" i="3"/>
  <c r="L875" i="17"/>
  <c r="L875" i="3"/>
  <c r="L231" i="17"/>
  <c r="L231" i="3"/>
  <c r="L33" i="17"/>
  <c r="L33" i="3"/>
  <c r="L818" i="17"/>
  <c r="L818" i="3"/>
  <c r="L631" i="17"/>
  <c r="L631" i="3"/>
  <c r="L766" i="17"/>
  <c r="L766" i="3"/>
  <c r="L459" i="17"/>
  <c r="L459" i="3"/>
  <c r="L207" i="17"/>
  <c r="L207" i="3"/>
  <c r="L722" i="17"/>
  <c r="L722" i="3"/>
  <c r="L124" i="17"/>
  <c r="L124" i="3"/>
  <c r="L126" i="17"/>
  <c r="L126" i="3"/>
  <c r="L227" i="17"/>
  <c r="L227" i="3"/>
  <c r="L297" i="17"/>
  <c r="L297" i="3"/>
  <c r="L239" i="17"/>
  <c r="L239" i="3"/>
  <c r="L891" i="17"/>
  <c r="L891" i="3"/>
  <c r="L721" i="17"/>
  <c r="L721" i="3"/>
  <c r="L563" i="17"/>
  <c r="L563" i="3"/>
  <c r="L717" i="17"/>
  <c r="L717" i="3"/>
  <c r="L663" i="17"/>
  <c r="L663" i="3"/>
  <c r="L767" i="17"/>
  <c r="L767" i="3"/>
  <c r="L991" i="17"/>
  <c r="L991" i="3"/>
  <c r="L324" i="17"/>
  <c r="L324" i="3"/>
  <c r="L796" i="17"/>
  <c r="L796" i="3"/>
  <c r="L538" i="17"/>
  <c r="L538" i="3"/>
  <c r="L970" i="17"/>
  <c r="L970" i="3"/>
  <c r="L873" i="17"/>
  <c r="L873" i="3"/>
  <c r="L339" i="17"/>
  <c r="L339" i="3"/>
  <c r="L375" i="17"/>
  <c r="L375" i="3"/>
  <c r="L372" i="17"/>
  <c r="L372" i="3"/>
  <c r="L502" i="17"/>
  <c r="L502" i="3"/>
  <c r="L594" i="17"/>
  <c r="L594" i="3"/>
  <c r="L664" i="17"/>
  <c r="L664" i="3"/>
  <c r="L334" i="17"/>
  <c r="L334" i="3"/>
  <c r="L253" i="17"/>
  <c r="L253" i="3"/>
  <c r="L61" i="17"/>
  <c r="L61" i="3"/>
  <c r="L969" i="17"/>
  <c r="L969" i="3"/>
  <c r="L358" i="17"/>
  <c r="L358" i="3"/>
  <c r="L313" i="17"/>
  <c r="L313" i="3"/>
  <c r="L13" i="17"/>
  <c r="L13" i="3"/>
  <c r="L761" i="17"/>
  <c r="L761" i="3"/>
  <c r="L28" i="17"/>
  <c r="L28" i="3"/>
  <c r="L943" i="17"/>
  <c r="L943" i="3"/>
  <c r="L575" i="17"/>
  <c r="L575" i="3"/>
  <c r="L541" i="17"/>
  <c r="L541" i="3"/>
  <c r="L961" i="17"/>
  <c r="L961" i="3"/>
  <c r="L1006" i="17"/>
  <c r="L1006" i="3"/>
  <c r="L62" i="18" s="1"/>
  <c r="L847" i="17"/>
  <c r="L847" i="3"/>
  <c r="L146" i="17"/>
  <c r="L146" i="3"/>
  <c r="L1008" i="17"/>
  <c r="L1008" i="3"/>
  <c r="L64" i="18" s="1"/>
  <c r="L352" i="17"/>
  <c r="L352" i="3"/>
  <c r="L931" i="17"/>
  <c r="L931" i="3"/>
  <c r="L718" i="17"/>
  <c r="L718" i="3"/>
  <c r="L764" i="17"/>
  <c r="L764" i="3"/>
  <c r="L557" i="17"/>
  <c r="L557" i="3"/>
  <c r="L518" i="17"/>
  <c r="L518" i="3"/>
  <c r="L92" i="17"/>
  <c r="L92" i="3"/>
  <c r="L511" i="17"/>
  <c r="L511" i="3"/>
  <c r="L477" i="17"/>
  <c r="L477" i="3"/>
  <c r="L460" i="17"/>
  <c r="L460" i="3"/>
  <c r="L385" i="17"/>
  <c r="L385" i="3"/>
  <c r="L452" i="17"/>
  <c r="L452" i="3"/>
  <c r="L834" i="17"/>
  <c r="L834" i="3"/>
  <c r="L890" i="17"/>
  <c r="L890" i="3"/>
  <c r="L555" i="17"/>
  <c r="L555" i="3"/>
  <c r="L17" i="17"/>
  <c r="L17" i="3"/>
  <c r="L167" i="17"/>
  <c r="L167" i="3"/>
  <c r="L333" i="17"/>
  <c r="L333" i="3"/>
  <c r="L281" i="17"/>
  <c r="L281" i="3"/>
  <c r="L278" i="17"/>
  <c r="L278" i="3"/>
  <c r="L24" i="17"/>
  <c r="L24" i="3"/>
  <c r="L747" i="17"/>
  <c r="L747" i="3"/>
  <c r="L367" i="17"/>
  <c r="L367" i="3"/>
  <c r="L912" i="17"/>
  <c r="L912" i="3"/>
  <c r="L330" i="17"/>
  <c r="L330" i="3"/>
  <c r="L141" i="17"/>
  <c r="L141" i="3"/>
  <c r="L145" i="17"/>
  <c r="L145" i="3"/>
  <c r="L425" i="17"/>
  <c r="L425" i="3"/>
  <c r="L727" i="17"/>
  <c r="L727" i="3"/>
  <c r="L867" i="17"/>
  <c r="L867" i="3"/>
  <c r="L869" i="17"/>
  <c r="L869" i="3"/>
  <c r="L759" i="17"/>
  <c r="L759" i="3"/>
  <c r="L799" i="17"/>
  <c r="L799" i="3"/>
  <c r="L446" i="17"/>
  <c r="L446" i="3"/>
  <c r="L307" i="17"/>
  <c r="L307" i="3"/>
  <c r="L108" i="17"/>
  <c r="L108" i="3"/>
  <c r="L331" i="17"/>
  <c r="L331" i="3"/>
  <c r="L501" i="17"/>
  <c r="L501" i="3"/>
  <c r="L609" i="17"/>
  <c r="L609" i="3"/>
  <c r="L917" i="17"/>
  <c r="L917" i="3"/>
  <c r="L679" i="17"/>
  <c r="L679" i="3"/>
  <c r="L762" i="17"/>
  <c r="L762" i="3"/>
  <c r="L332" i="17"/>
  <c r="L332" i="3"/>
  <c r="L188" i="17"/>
  <c r="L188" i="3"/>
  <c r="L203" i="17"/>
  <c r="L203" i="3"/>
  <c r="L68" i="17"/>
  <c r="L68" i="3"/>
  <c r="L154" i="17"/>
  <c r="L154" i="3"/>
  <c r="L260" i="17"/>
  <c r="L260" i="3"/>
  <c r="L52" i="17"/>
  <c r="L52" i="3"/>
  <c r="L979" i="17"/>
  <c r="L979" i="3"/>
  <c r="L659" i="17"/>
  <c r="L659" i="3"/>
  <c r="L25" i="17"/>
  <c r="L25" i="3"/>
  <c r="L654" i="17"/>
  <c r="L654" i="3"/>
  <c r="L699" i="17"/>
  <c r="L699" i="3"/>
  <c r="L56" i="17"/>
  <c r="L56" i="3"/>
  <c r="L1002" i="17"/>
  <c r="L1002" i="3"/>
  <c r="L953" i="17"/>
  <c r="L953" i="3"/>
  <c r="L22" i="17"/>
  <c r="L22" i="3"/>
  <c r="L273" i="17"/>
  <c r="L273" i="3"/>
  <c r="L546" i="17"/>
  <c r="L546" i="3"/>
  <c r="L217" i="17"/>
  <c r="L217" i="3"/>
  <c r="L84" i="17"/>
  <c r="L84" i="3"/>
  <c r="L50" i="17"/>
  <c r="L50" i="3"/>
  <c r="L688" i="17"/>
  <c r="L688" i="3"/>
  <c r="L667" i="17"/>
  <c r="L667" i="3"/>
  <c r="L586" i="17"/>
  <c r="L586" i="3"/>
  <c r="L920" i="17"/>
  <c r="L920" i="3"/>
  <c r="L384" i="17"/>
  <c r="L384" i="3"/>
  <c r="L326" i="17"/>
  <c r="L326" i="3"/>
  <c r="L781" i="17"/>
  <c r="L781" i="3"/>
  <c r="L219" i="17"/>
  <c r="L219" i="3"/>
  <c r="L291" i="17"/>
  <c r="L291" i="3"/>
  <c r="L105" i="17"/>
  <c r="L105" i="3"/>
  <c r="L523" i="17"/>
  <c r="L523" i="3"/>
  <c r="L591" i="17"/>
  <c r="L591" i="3"/>
  <c r="L32" i="17"/>
  <c r="L32" i="3"/>
  <c r="L293" i="17"/>
  <c r="L293" i="3"/>
  <c r="L438" i="17"/>
  <c r="L438" i="3"/>
  <c r="L45" i="17"/>
  <c r="L45" i="3"/>
  <c r="L579" i="17"/>
  <c r="L579" i="3"/>
  <c r="L133" i="17"/>
  <c r="L133" i="3"/>
  <c r="L448" i="17"/>
  <c r="L448" i="3"/>
  <c r="L347" i="17"/>
  <c r="L347" i="3"/>
  <c r="L927" i="17"/>
  <c r="L927" i="3"/>
  <c r="L539" i="17"/>
  <c r="L539" i="3"/>
  <c r="L585" i="17"/>
  <c r="L585" i="3"/>
  <c r="L23" i="17"/>
  <c r="L23" i="3"/>
  <c r="L139" i="17"/>
  <c r="L139" i="3"/>
  <c r="L559" i="17"/>
  <c r="L559" i="3"/>
  <c r="L621" i="17"/>
  <c r="L621" i="3"/>
  <c r="L648" i="17"/>
  <c r="L648" i="3"/>
  <c r="L983" i="17"/>
  <c r="L983" i="3"/>
  <c r="L19" i="17"/>
  <c r="L19" i="3"/>
  <c r="L110" i="17"/>
  <c r="L110" i="3"/>
  <c r="L776" i="17"/>
  <c r="L776" i="3"/>
  <c r="L442" i="17"/>
  <c r="L442" i="3"/>
  <c r="L431" i="17"/>
  <c r="L431" i="3"/>
  <c r="L558" i="17"/>
  <c r="L558" i="3"/>
  <c r="L288" i="17"/>
  <c r="L288" i="3"/>
  <c r="L739" i="17"/>
  <c r="L739" i="3"/>
  <c r="L20" i="17"/>
  <c r="L20" i="3"/>
  <c r="L176" i="17"/>
  <c r="L176" i="3"/>
  <c r="L435" i="17"/>
  <c r="L435" i="3"/>
  <c r="L285" i="17"/>
  <c r="L285" i="3"/>
  <c r="L892" i="17"/>
  <c r="L892" i="3"/>
  <c r="L666" i="17"/>
  <c r="L666" i="3"/>
  <c r="L628" i="17"/>
  <c r="L628" i="3"/>
  <c r="L218" i="17"/>
  <c r="L218" i="3"/>
  <c r="L421" i="17"/>
  <c r="L421" i="3"/>
  <c r="L921" i="17"/>
  <c r="L921" i="3"/>
  <c r="L387" i="17"/>
  <c r="L387" i="3"/>
  <c r="L466" i="17"/>
  <c r="L466" i="3"/>
  <c r="L115" i="17"/>
  <c r="L115" i="3"/>
  <c r="L62" i="17"/>
  <c r="L62" i="3"/>
  <c r="L130" i="17"/>
  <c r="L130" i="3"/>
  <c r="L773" i="17"/>
  <c r="L773" i="3"/>
  <c r="L815" i="17"/>
  <c r="L815" i="3"/>
  <c r="L272" i="17"/>
  <c r="L272" i="3"/>
  <c r="L495" i="17"/>
  <c r="L495" i="3"/>
  <c r="L79" i="17"/>
  <c r="L79" i="3"/>
  <c r="L957" i="17"/>
  <c r="L957" i="3"/>
  <c r="L382" i="17"/>
  <c r="L382" i="3"/>
  <c r="L505" i="17"/>
  <c r="L505" i="3"/>
  <c r="L819" i="17"/>
  <c r="L819" i="3"/>
  <c r="L685" i="17"/>
  <c r="L685" i="3"/>
  <c r="L451" i="17"/>
  <c r="L451" i="3"/>
  <c r="L584" i="17"/>
  <c r="L584" i="3"/>
  <c r="L824" i="17"/>
  <c r="L824" i="3"/>
  <c r="L205" i="17"/>
  <c r="L205" i="3"/>
  <c r="L82" i="17"/>
  <c r="L82" i="3"/>
  <c r="L695" i="17"/>
  <c r="L695" i="3"/>
  <c r="L972" i="17"/>
  <c r="L972" i="3"/>
  <c r="L337" i="17"/>
  <c r="L337" i="3"/>
  <c r="L986" i="17"/>
  <c r="L986" i="3"/>
  <c r="L880" i="17"/>
  <c r="L880" i="3"/>
  <c r="L589" i="17"/>
  <c r="L589" i="3"/>
  <c r="L670" i="17"/>
  <c r="L670" i="3"/>
  <c r="L544" i="17"/>
  <c r="L544" i="3"/>
  <c r="L928" i="17"/>
  <c r="L928" i="3"/>
  <c r="L704" i="17"/>
  <c r="L704" i="3"/>
  <c r="L733" i="17"/>
  <c r="L733" i="3"/>
  <c r="L719" i="17"/>
  <c r="L719" i="3"/>
  <c r="L296" i="17"/>
  <c r="L296" i="3"/>
  <c r="L689" i="17"/>
  <c r="L689" i="3"/>
  <c r="L550" i="17"/>
  <c r="L550" i="3"/>
  <c r="L462" i="17"/>
  <c r="L462" i="3"/>
  <c r="L932" i="17"/>
  <c r="L932" i="3"/>
  <c r="L649" i="17"/>
  <c r="L649" i="3"/>
  <c r="L364" i="17"/>
  <c r="L364" i="3"/>
  <c r="L174" i="17"/>
  <c r="L174" i="3"/>
  <c r="L314" i="17"/>
  <c r="L314" i="3"/>
  <c r="L745" i="17"/>
  <c r="L745" i="3"/>
  <c r="L394" i="17"/>
  <c r="L394" i="3"/>
  <c r="L397" i="17"/>
  <c r="L397" i="3"/>
  <c r="L100" i="17"/>
  <c r="L100" i="3"/>
  <c r="L171" i="17"/>
  <c r="L171" i="3"/>
  <c r="L894" i="17"/>
  <c r="L894" i="3"/>
  <c r="L597" i="17"/>
  <c r="L597" i="3"/>
  <c r="L836" i="17"/>
  <c r="L836" i="3"/>
  <c r="L97" i="17"/>
  <c r="L97" i="3"/>
  <c r="L516" i="17"/>
  <c r="L516" i="3"/>
  <c r="L63" i="17"/>
  <c r="L63" i="3"/>
  <c r="L858" i="17"/>
  <c r="L858" i="3"/>
  <c r="L822" i="17"/>
  <c r="L822" i="3"/>
  <c r="L36" i="17"/>
  <c r="L36" i="3"/>
  <c r="L395" i="17"/>
  <c r="L395" i="3"/>
  <c r="L383" i="17"/>
  <c r="L383" i="3"/>
  <c r="L911" i="17"/>
  <c r="L911" i="3"/>
  <c r="L376" i="17"/>
  <c r="L376" i="3"/>
  <c r="L803" i="17"/>
  <c r="L803" i="3"/>
  <c r="L38" i="17"/>
  <c r="L38" i="3"/>
  <c r="L498" i="17"/>
  <c r="L498" i="3"/>
  <c r="L895" i="17"/>
  <c r="L895" i="3"/>
  <c r="L528" i="17"/>
  <c r="L528" i="3"/>
  <c r="L220" i="17"/>
  <c r="L220" i="3"/>
  <c r="L269" i="17"/>
  <c r="L269" i="3"/>
  <c r="L996" i="17"/>
  <c r="L996" i="3"/>
  <c r="L230" i="17"/>
  <c r="L230" i="3"/>
  <c r="L386" i="17"/>
  <c r="L386" i="3"/>
  <c r="L634" i="17"/>
  <c r="L634" i="3"/>
  <c r="L551" i="17"/>
  <c r="L551" i="3"/>
  <c r="L549" i="17"/>
  <c r="L549" i="3"/>
  <c r="L81" i="17"/>
  <c r="L81" i="3"/>
  <c r="L66" i="17"/>
  <c r="L66" i="3"/>
  <c r="L795" i="17"/>
  <c r="L795" i="3"/>
  <c r="L683" i="17"/>
  <c r="L683" i="3"/>
  <c r="L341" i="17"/>
  <c r="L341" i="3"/>
  <c r="L254" i="17"/>
  <c r="L254" i="3"/>
  <c r="L185" i="17"/>
  <c r="L185" i="3"/>
  <c r="L614" i="17"/>
  <c r="L614" i="3"/>
  <c r="L267" i="17"/>
  <c r="L267" i="3"/>
  <c r="L826" i="17"/>
  <c r="L826" i="3"/>
  <c r="L682" i="17"/>
  <c r="L682" i="3"/>
  <c r="L804" i="17"/>
  <c r="L804" i="3"/>
  <c r="L496" i="17"/>
  <c r="L496" i="3"/>
  <c r="L916" i="17"/>
  <c r="L916" i="3"/>
  <c r="L661" i="17"/>
  <c r="L661" i="3"/>
  <c r="L183" i="17"/>
  <c r="L183" i="3"/>
  <c r="L346" i="17"/>
  <c r="L346" i="3"/>
  <c r="L447" i="17"/>
  <c r="L447" i="3"/>
  <c r="L925" i="17"/>
  <c r="L925" i="3"/>
  <c r="L607" i="17"/>
  <c r="L607" i="3"/>
  <c r="L676" i="17"/>
  <c r="L676" i="3"/>
  <c r="L655" i="17"/>
  <c r="L655" i="3"/>
  <c r="L257" i="17"/>
  <c r="L257" i="3"/>
  <c r="L587" i="17"/>
  <c r="L587" i="3"/>
  <c r="L553" i="17"/>
  <c r="L553" i="3"/>
  <c r="L355" i="17"/>
  <c r="L355" i="3"/>
  <c r="L842" i="17"/>
  <c r="L842" i="3"/>
  <c r="L951" i="17"/>
  <c r="L951" i="3"/>
  <c r="L264" i="17"/>
  <c r="L264" i="3"/>
  <c r="L905" i="17"/>
  <c r="L905" i="3"/>
  <c r="L860" i="17"/>
  <c r="L860" i="3"/>
  <c r="L756" i="17"/>
  <c r="L756" i="3"/>
  <c r="L39" i="17"/>
  <c r="L39" i="3"/>
  <c r="L669" i="17"/>
  <c r="L669" i="3"/>
  <c r="L674" i="17"/>
  <c r="L674" i="3"/>
  <c r="L284" i="17"/>
  <c r="L284" i="3"/>
  <c r="L882" i="17"/>
  <c r="L882" i="3"/>
  <c r="L741" i="17"/>
  <c r="L741" i="3"/>
  <c r="L15" i="17"/>
  <c r="L15" i="3"/>
  <c r="L527" i="17"/>
  <c r="L527" i="3"/>
  <c r="L524" i="17"/>
  <c r="L524" i="3"/>
  <c r="L163" i="17"/>
  <c r="L163" i="3"/>
  <c r="L807" i="17"/>
  <c r="L807" i="3"/>
  <c r="L483" i="17"/>
  <c r="L483" i="3"/>
  <c r="L743" i="17"/>
  <c r="L743" i="3"/>
  <c r="L990" i="17"/>
  <c r="L990" i="3"/>
  <c r="L862" i="17"/>
  <c r="L862" i="3"/>
  <c r="L808" i="17"/>
  <c r="L808" i="3"/>
  <c r="L193" i="17"/>
  <c r="L193" i="3"/>
  <c r="L389" i="17"/>
  <c r="L389" i="3"/>
  <c r="L859" i="17"/>
  <c r="L859" i="3"/>
  <c r="L734" i="17"/>
  <c r="L734" i="3"/>
  <c r="L155" i="17"/>
  <c r="L155" i="3"/>
  <c r="L992" i="17"/>
  <c r="L992" i="3"/>
  <c r="L948" i="17"/>
  <c r="L948" i="3"/>
  <c r="L615" i="17"/>
  <c r="L615" i="3"/>
  <c r="L415" i="17"/>
  <c r="L415" i="3"/>
  <c r="L536" i="17"/>
  <c r="L536" i="3"/>
  <c r="L907" i="17"/>
  <c r="L907" i="3"/>
  <c r="L232" i="17"/>
  <c r="L232" i="3"/>
  <c r="L484" i="17"/>
  <c r="L484" i="3"/>
  <c r="L114" i="17"/>
  <c r="L114" i="3"/>
  <c r="L697" i="17"/>
  <c r="L697" i="3"/>
  <c r="L479" i="17"/>
  <c r="L479" i="3"/>
  <c r="L76" i="17"/>
  <c r="L76" i="3"/>
  <c r="L510" i="17"/>
  <c r="L510" i="3"/>
  <c r="L335" i="17"/>
  <c r="L335" i="3"/>
  <c r="L449" i="17"/>
  <c r="L449" i="3"/>
  <c r="L64" i="17"/>
  <c r="L64" i="3"/>
  <c r="L787" i="17"/>
  <c r="L787" i="3"/>
  <c r="L662" i="17"/>
  <c r="L662" i="3"/>
  <c r="L507" i="17"/>
  <c r="L507" i="3"/>
  <c r="L658" i="17"/>
  <c r="L658" i="3"/>
  <c r="L930" i="17"/>
  <c r="L930" i="3"/>
  <c r="L224" i="17"/>
  <c r="L224" i="3"/>
  <c r="L107" i="17"/>
  <c r="L107" i="3"/>
  <c r="L290" i="17"/>
  <c r="L290" i="3"/>
  <c r="L694" i="17"/>
  <c r="L694" i="3"/>
  <c r="L883" i="17"/>
  <c r="L883" i="3"/>
  <c r="L975" i="17"/>
  <c r="L975" i="3"/>
  <c r="L247" i="17"/>
  <c r="L247" i="3"/>
  <c r="L135" i="17"/>
  <c r="L135" i="3"/>
  <c r="L540" i="17"/>
  <c r="L540" i="3"/>
  <c r="L710" i="17"/>
  <c r="L710" i="3"/>
  <c r="L864" i="17"/>
  <c r="L864" i="3"/>
  <c r="L603" i="17"/>
  <c r="L603" i="3"/>
  <c r="L302" i="17"/>
  <c r="L302" i="3"/>
  <c r="L198" i="17"/>
  <c r="L198" i="3"/>
  <c r="L308" i="17"/>
  <c r="L308" i="3"/>
  <c r="L465" i="17"/>
  <c r="L465" i="3"/>
  <c r="L181" i="17"/>
  <c r="L181" i="3"/>
  <c r="L814" i="17"/>
  <c r="L814" i="3"/>
  <c r="L732" i="17"/>
  <c r="L732" i="3"/>
  <c r="L353" i="17"/>
  <c r="L353" i="3"/>
  <c r="L441" i="17"/>
  <c r="L441" i="3"/>
  <c r="L568" i="17"/>
  <c r="L568" i="3"/>
  <c r="L343" i="17"/>
  <c r="L343" i="3"/>
  <c r="L345" i="17"/>
  <c r="L345" i="3"/>
  <c r="L593" i="17"/>
  <c r="L593" i="3"/>
  <c r="L580" i="17"/>
  <c r="L580" i="3"/>
  <c r="L789" i="17"/>
  <c r="L789" i="3"/>
  <c r="L686" i="17"/>
  <c r="L686" i="3"/>
  <c r="L583" i="17"/>
  <c r="L583" i="3"/>
  <c r="L456" i="17"/>
  <c r="L456" i="3"/>
  <c r="L275" i="17"/>
  <c r="L275" i="3"/>
  <c r="L978" i="17"/>
  <c r="L978" i="3"/>
  <c r="L336" i="17"/>
  <c r="L336" i="3"/>
  <c r="L729" i="17"/>
  <c r="L729" i="3"/>
  <c r="L652" i="17"/>
  <c r="L652" i="3"/>
  <c r="L90" i="17"/>
  <c r="L90" i="3"/>
  <c r="L492" i="17"/>
  <c r="L492" i="3"/>
  <c r="L147" i="17"/>
  <c r="L147" i="3"/>
  <c r="L279" i="17"/>
  <c r="L279" i="3"/>
  <c r="L209" i="17"/>
  <c r="L209" i="3"/>
  <c r="L954" i="17"/>
  <c r="L954" i="3"/>
  <c r="L162" i="17"/>
  <c r="L162" i="3"/>
  <c r="L703" i="17"/>
  <c r="L703" i="3"/>
  <c r="L407" i="17"/>
  <c r="L407" i="3"/>
  <c r="L644" i="17"/>
  <c r="L644" i="3"/>
  <c r="L200" i="17"/>
  <c r="L200" i="3"/>
  <c r="L419" i="17"/>
  <c r="L419" i="3"/>
  <c r="L870" i="17"/>
  <c r="L870" i="3"/>
  <c r="L757" i="17"/>
  <c r="L757" i="3"/>
  <c r="L698" i="17"/>
  <c r="L698" i="3"/>
  <c r="L244" i="17"/>
  <c r="L244" i="3"/>
  <c r="L277" i="17"/>
  <c r="L277" i="3"/>
  <c r="L993" i="17"/>
  <c r="L993" i="3"/>
  <c r="L399" i="17"/>
  <c r="L399" i="3"/>
  <c r="L639" i="17"/>
  <c r="L639" i="3"/>
  <c r="L195" i="17"/>
  <c r="L195" i="3"/>
  <c r="L365" i="17"/>
  <c r="L365" i="3"/>
  <c r="L681" i="17"/>
  <c r="L681" i="3"/>
  <c r="L821" i="17"/>
  <c r="L821" i="3"/>
  <c r="L941" i="17"/>
  <c r="L941" i="3"/>
  <c r="L37" i="17"/>
  <c r="L37" i="3"/>
  <c r="L770" i="17"/>
  <c r="L770" i="3"/>
  <c r="L304" i="17"/>
  <c r="L304" i="3"/>
  <c r="L432" i="17"/>
  <c r="L432" i="3"/>
  <c r="L629" i="17"/>
  <c r="L629" i="3"/>
  <c r="L843" i="17"/>
  <c r="L843" i="3"/>
  <c r="L517" i="17"/>
  <c r="L517" i="3"/>
  <c r="L713" i="17"/>
  <c r="L713" i="3"/>
  <c r="L67" i="17"/>
  <c r="L67" i="3"/>
  <c r="L53" i="17"/>
  <c r="L53" i="3"/>
  <c r="L270" i="17"/>
  <c r="L270" i="3"/>
  <c r="L417" i="17"/>
  <c r="L417" i="3"/>
  <c r="L949" i="17"/>
  <c r="L949" i="3"/>
  <c r="L481" i="17"/>
  <c r="L481" i="3"/>
  <c r="L780" i="17"/>
  <c r="L780" i="3"/>
  <c r="L853" i="17"/>
  <c r="L853" i="3"/>
  <c r="L414" i="17"/>
  <c r="L414" i="3"/>
  <c r="L665" i="17"/>
  <c r="L665" i="3"/>
  <c r="L923" i="17"/>
  <c r="L923" i="3"/>
  <c r="L357" i="17"/>
  <c r="L357" i="3"/>
  <c r="L760" i="17"/>
  <c r="L760" i="3"/>
  <c r="L70" i="17"/>
  <c r="L70" i="3"/>
  <c r="L888" i="17"/>
  <c r="L888" i="3"/>
  <c r="L434" i="17"/>
  <c r="L434" i="3"/>
  <c r="L820" i="17"/>
  <c r="L820" i="3"/>
  <c r="L837" i="17"/>
  <c r="L837" i="3"/>
  <c r="L295" i="17"/>
  <c r="L295" i="3"/>
  <c r="L987" i="17"/>
  <c r="L987" i="3"/>
  <c r="L169" i="17"/>
  <c r="L169" i="3"/>
  <c r="L182" i="17"/>
  <c r="L182" i="3"/>
  <c r="L128" i="17"/>
  <c r="L128" i="3"/>
  <c r="L660" i="17"/>
  <c r="L660" i="3"/>
  <c r="L455" i="17"/>
  <c r="L455" i="3"/>
  <c r="L753" i="17"/>
  <c r="L753" i="3"/>
  <c r="L428" i="17"/>
  <c r="L428" i="3"/>
  <c r="L556" i="17"/>
  <c r="L556" i="3"/>
  <c r="L749" i="17"/>
  <c r="L749" i="3"/>
  <c r="L236" i="17"/>
  <c r="L236" i="3"/>
  <c r="L971" i="17"/>
  <c r="L971" i="3"/>
  <c r="L500" i="17"/>
  <c r="L500" i="3"/>
  <c r="L984" i="17"/>
  <c r="L984" i="3"/>
  <c r="L846" i="17"/>
  <c r="L846" i="3"/>
  <c r="L560" i="17"/>
  <c r="L560" i="3"/>
  <c r="L362" i="17"/>
  <c r="L362" i="3"/>
  <c r="L924" i="17"/>
  <c r="L924" i="3"/>
  <c r="L512" i="17"/>
  <c r="L512" i="3"/>
  <c r="L624" i="17"/>
  <c r="L624" i="3"/>
  <c r="L148" i="17"/>
  <c r="L148" i="3"/>
  <c r="L642" i="17"/>
  <c r="L642" i="3"/>
  <c r="L368" i="17"/>
  <c r="L368" i="3"/>
  <c r="L777" i="17"/>
  <c r="L777" i="3"/>
  <c r="L673" i="17"/>
  <c r="L673" i="3"/>
  <c r="L223" i="17"/>
  <c r="L223" i="3"/>
  <c r="L137" i="17"/>
  <c r="L137" i="3"/>
  <c r="L901" i="17"/>
  <c r="L901" i="3"/>
  <c r="L724" i="17"/>
  <c r="L724" i="3"/>
  <c r="L396" i="17"/>
  <c r="L396" i="3"/>
  <c r="L622" i="17"/>
  <c r="L622" i="3"/>
  <c r="L755" i="17"/>
  <c r="L755" i="3"/>
  <c r="L566" i="17"/>
  <c r="L566" i="3"/>
  <c r="L897" i="17"/>
  <c r="L897" i="3"/>
  <c r="L160" i="17"/>
  <c r="L160" i="3"/>
  <c r="L989" i="17"/>
  <c r="L989" i="3"/>
  <c r="L728" i="17"/>
  <c r="L728" i="3"/>
  <c r="L125" i="17"/>
  <c r="L125" i="3"/>
  <c r="L127" i="17"/>
  <c r="L127" i="3"/>
  <c r="L243" i="17"/>
  <c r="L243" i="3"/>
  <c r="L881" i="17"/>
  <c r="L881" i="3"/>
  <c r="L235" i="17"/>
  <c r="L235" i="3"/>
  <c r="L707" i="17"/>
  <c r="L707" i="3"/>
  <c r="L646" i="17"/>
  <c r="L646" i="3"/>
  <c r="L825" i="17"/>
  <c r="L825" i="3"/>
  <c r="L316" i="17"/>
  <c r="L316" i="3"/>
  <c r="L940" i="17"/>
  <c r="L940" i="3"/>
  <c r="L258" i="17"/>
  <c r="L258" i="3"/>
  <c r="L187" i="17"/>
  <c r="L187" i="3"/>
  <c r="L997" i="17"/>
  <c r="L997" i="3"/>
  <c r="L872" i="17"/>
  <c r="L872" i="3"/>
  <c r="L680" i="17"/>
  <c r="L680" i="3"/>
  <c r="L617" i="17"/>
  <c r="L617" i="3"/>
  <c r="L54" i="17"/>
  <c r="L54" i="3"/>
  <c r="L400" i="17"/>
  <c r="L400" i="3"/>
  <c r="L318" i="17"/>
  <c r="L318" i="3"/>
  <c r="L14" i="17"/>
  <c r="L43" i="18" s="1"/>
  <c r="L14" i="3"/>
  <c r="L305" i="17"/>
  <c r="L305" i="3"/>
  <c r="L700" i="17"/>
  <c r="L700" i="3"/>
  <c r="L371" i="17"/>
  <c r="L371" i="3"/>
  <c r="L1003" i="17"/>
  <c r="L1003" i="3"/>
  <c r="L379" i="17"/>
  <c r="L379" i="3"/>
  <c r="L461" i="17"/>
  <c r="L461" i="3"/>
  <c r="L520" i="17"/>
  <c r="L520" i="3"/>
  <c r="L49" i="17"/>
  <c r="L49" i="3"/>
  <c r="L960" i="17"/>
  <c r="L960" i="3"/>
  <c r="L319" i="17"/>
  <c r="L319" i="3"/>
  <c r="L914" i="17"/>
  <c r="L914" i="3"/>
  <c r="L768" i="17"/>
  <c r="L768" i="3"/>
  <c r="L635" i="17"/>
  <c r="L635" i="3"/>
  <c r="L705" i="17"/>
  <c r="L705" i="3"/>
  <c r="L327" i="17"/>
  <c r="L327" i="3"/>
  <c r="L390" i="17"/>
  <c r="L390" i="3"/>
  <c r="L838" i="17"/>
  <c r="L838" i="3"/>
  <c r="L350" i="17"/>
  <c r="L350" i="3"/>
  <c r="L121" i="17"/>
  <c r="L121" i="3"/>
  <c r="L620" i="17"/>
  <c r="L620" i="3"/>
  <c r="L151" i="17"/>
  <c r="L151" i="3"/>
  <c r="L831" i="17"/>
  <c r="L831" i="3"/>
  <c r="L647" i="17"/>
  <c r="L647" i="3"/>
  <c r="L896" i="17"/>
  <c r="L896" i="3"/>
  <c r="L46" i="17"/>
  <c r="L46" i="3"/>
  <c r="L645" i="17"/>
  <c r="L645" i="3"/>
  <c r="L482" i="17"/>
  <c r="L482" i="3"/>
  <c r="L915" i="17"/>
  <c r="L915" i="3"/>
  <c r="L712" i="17"/>
  <c r="L712" i="3"/>
  <c r="L489" i="17"/>
  <c r="L489" i="3"/>
  <c r="L369" i="17"/>
  <c r="L369" i="3"/>
  <c r="L612" i="17"/>
  <c r="L612" i="3"/>
  <c r="L423" i="17"/>
  <c r="L423" i="3"/>
  <c r="L402" i="17"/>
  <c r="L402" i="3"/>
  <c r="L626" i="17"/>
  <c r="L626" i="3"/>
  <c r="L730" i="17"/>
  <c r="L730" i="3"/>
  <c r="L650" i="17"/>
  <c r="L650" i="3"/>
  <c r="L143" i="17"/>
  <c r="L143" i="3"/>
  <c r="L265" i="17"/>
  <c r="L265" i="3"/>
  <c r="L77" i="17"/>
  <c r="L77" i="3"/>
  <c r="L806" i="17"/>
  <c r="L806" i="3"/>
  <c r="L910" i="17"/>
  <c r="L910" i="3"/>
  <c r="L104" i="17"/>
  <c r="L104" i="3"/>
  <c r="L525" i="17"/>
  <c r="L525" i="3"/>
  <c r="L322" i="17"/>
  <c r="L322" i="3"/>
  <c r="L298" i="17"/>
  <c r="L298" i="3"/>
  <c r="L150" i="17"/>
  <c r="L150" i="3"/>
  <c r="L934" i="17"/>
  <c r="L934" i="3"/>
  <c r="L966" i="17"/>
  <c r="L966" i="3"/>
  <c r="L567" i="17"/>
  <c r="L567" i="3"/>
  <c r="L259" i="17"/>
  <c r="L259" i="3"/>
  <c r="L1001" i="17"/>
  <c r="L1001" i="3"/>
  <c r="L968" i="17"/>
  <c r="L968" i="3"/>
  <c r="L170" i="17"/>
  <c r="L170" i="3"/>
  <c r="L111" i="17"/>
  <c r="L111" i="3"/>
  <c r="L83" i="17"/>
  <c r="L83" i="3"/>
  <c r="L159" i="17"/>
  <c r="L159" i="3"/>
  <c r="L381" i="17"/>
  <c r="L381" i="3"/>
  <c r="L994" i="17"/>
  <c r="L994" i="3"/>
  <c r="L255" i="17"/>
  <c r="L255" i="3"/>
  <c r="L886" i="17"/>
  <c r="L886" i="3"/>
  <c r="L903" i="17"/>
  <c r="L903" i="3"/>
  <c r="L840" i="17"/>
  <c r="L840" i="3"/>
  <c r="L391" i="17"/>
  <c r="L391" i="3"/>
  <c r="L715" i="17"/>
  <c r="L715" i="3"/>
  <c r="L426" i="17"/>
  <c r="L426" i="3"/>
  <c r="L234" i="17"/>
  <c r="L234" i="3"/>
  <c r="L714" i="17"/>
  <c r="L714" i="3"/>
  <c r="L581" i="17"/>
  <c r="L581" i="3"/>
  <c r="L75" i="17"/>
  <c r="L75" i="3"/>
  <c r="L393" i="17"/>
  <c r="L393" i="3"/>
  <c r="L487" i="17"/>
  <c r="L487" i="3"/>
  <c r="L675" i="17"/>
  <c r="L675" i="3"/>
  <c r="L237" i="17"/>
  <c r="L237" i="3"/>
  <c r="L444" i="17"/>
  <c r="L444" i="3"/>
  <c r="L811" i="17"/>
  <c r="L811" i="3"/>
  <c r="L980" i="17"/>
  <c r="L980" i="3"/>
  <c r="L340" i="17"/>
  <c r="L340" i="3"/>
  <c r="L532" i="17"/>
  <c r="L532" i="3"/>
  <c r="L294" i="17"/>
  <c r="L294" i="3"/>
  <c r="L788" i="17"/>
  <c r="L788" i="3"/>
  <c r="L533" i="17"/>
  <c r="L533" i="3"/>
  <c r="L480" i="17"/>
  <c r="L480" i="3"/>
  <c r="L101" i="17"/>
  <c r="L101" i="3"/>
  <c r="L810" i="17"/>
  <c r="L810" i="3"/>
  <c r="L99" i="17"/>
  <c r="L99" i="3"/>
  <c r="L827" i="17"/>
  <c r="L827" i="3"/>
  <c r="L548" i="17"/>
  <c r="L548" i="3"/>
  <c r="L194" i="17"/>
  <c r="L194" i="3"/>
  <c r="L611" i="17"/>
  <c r="L611" i="3"/>
  <c r="L437" i="17"/>
  <c r="L437" i="3"/>
  <c r="L988" i="17"/>
  <c r="L988" i="3"/>
  <c r="L618" i="17"/>
  <c r="L618" i="3"/>
  <c r="L412" i="17"/>
  <c r="L412" i="3"/>
  <c r="L574" i="17"/>
  <c r="L574" i="3"/>
  <c r="L693" i="17"/>
  <c r="L693" i="3"/>
  <c r="L854" i="17"/>
  <c r="L854" i="3"/>
  <c r="L485" i="17"/>
  <c r="L485" i="3"/>
  <c r="L604" i="17"/>
  <c r="L604" i="3"/>
  <c r="L601" i="17"/>
  <c r="L601" i="3"/>
  <c r="L266" i="17"/>
  <c r="L266" i="3"/>
  <c r="L91" i="17"/>
  <c r="L91" i="3"/>
  <c r="L552" i="17"/>
  <c r="L552" i="3"/>
  <c r="L850" i="17"/>
  <c r="L850" i="3"/>
  <c r="L98" i="17"/>
  <c r="L98" i="3"/>
  <c r="L852" i="17"/>
  <c r="L852" i="3"/>
  <c r="L463" i="17"/>
  <c r="L463" i="3"/>
  <c r="L812" i="17"/>
  <c r="L812" i="3"/>
  <c r="L86" i="17"/>
  <c r="L86" i="3"/>
  <c r="L287" i="17"/>
  <c r="L287" i="3"/>
  <c r="L388" i="17"/>
  <c r="L388" i="3"/>
  <c r="L228" i="17"/>
  <c r="L228" i="3"/>
  <c r="L118" i="17"/>
  <c r="L118" i="3"/>
  <c r="L474" i="17"/>
  <c r="L474" i="3"/>
  <c r="L211" i="17"/>
  <c r="L211" i="3"/>
  <c r="L952" i="17"/>
  <c r="L952" i="3"/>
  <c r="L893" i="17"/>
  <c r="L893" i="3"/>
  <c r="L363" i="17"/>
  <c r="L363" i="3"/>
  <c r="L102" i="17"/>
  <c r="L102" i="3"/>
  <c r="L87" i="17"/>
  <c r="L87" i="3"/>
  <c r="L311" i="17"/>
  <c r="L311" i="3"/>
  <c r="L131" i="17"/>
  <c r="L131" i="3"/>
  <c r="L470" i="17"/>
  <c r="L470" i="3"/>
  <c r="L430" i="17"/>
  <c r="L430" i="3"/>
  <c r="L246" i="17"/>
  <c r="L246" i="3"/>
  <c r="L543" i="17"/>
  <c r="L543" i="3"/>
  <c r="L35" i="17"/>
  <c r="L35" i="3"/>
  <c r="L1009" i="17"/>
  <c r="L49" i="18" s="1"/>
  <c r="L1009" i="3"/>
  <c r="L65" i="18" s="1"/>
  <c r="L156" i="17"/>
  <c r="L156" i="3"/>
  <c r="L359" i="17"/>
  <c r="L359" i="3"/>
  <c r="L34" i="17"/>
  <c r="L34" i="3"/>
  <c r="L613" i="17"/>
  <c r="L613" i="3"/>
  <c r="L85" i="17"/>
  <c r="L85" i="3"/>
  <c r="L344" i="17"/>
  <c r="L344" i="3"/>
  <c r="L519" i="17"/>
  <c r="L519" i="3"/>
  <c r="L178" i="17"/>
  <c r="L178" i="3"/>
  <c r="L454" i="17"/>
  <c r="L454" i="3"/>
  <c r="L202" i="17"/>
  <c r="L202" i="3"/>
  <c r="L904" i="17"/>
  <c r="L904" i="3"/>
  <c r="L526" i="17"/>
  <c r="L526" i="3"/>
  <c r="L271" i="17"/>
  <c r="L271" i="3"/>
  <c r="L865" i="17"/>
  <c r="L865" i="3"/>
  <c r="L744" i="17"/>
  <c r="L744" i="3"/>
  <c r="L959" i="17"/>
  <c r="L959" i="3"/>
  <c r="L942" i="17"/>
  <c r="L942" i="3"/>
  <c r="L562" i="17"/>
  <c r="L562" i="3"/>
  <c r="L26" i="17"/>
  <c r="L26" i="3"/>
  <c r="L576" i="17"/>
  <c r="L576" i="3"/>
  <c r="L856" i="17"/>
  <c r="L856" i="3"/>
  <c r="L835" i="17"/>
  <c r="L835" i="3"/>
  <c r="L471" i="17"/>
  <c r="L471" i="3"/>
  <c r="L31" i="17"/>
  <c r="L31" i="3"/>
  <c r="L898" i="17"/>
  <c r="L898" i="3"/>
  <c r="L440" i="17"/>
  <c r="L440" i="3"/>
  <c r="L103" i="17"/>
  <c r="L103" i="3"/>
  <c r="L535" i="17"/>
  <c r="L535" i="3"/>
  <c r="L939" i="17"/>
  <c r="L939" i="3"/>
  <c r="L310" i="17"/>
  <c r="L310" i="3"/>
  <c r="L687" i="17"/>
  <c r="L687" i="3"/>
  <c r="L801" i="17"/>
  <c r="L801" i="3"/>
  <c r="L962" i="17"/>
  <c r="L962" i="3"/>
  <c r="L252" i="17"/>
  <c r="L252" i="3"/>
  <c r="L720" i="17"/>
  <c r="L720" i="3"/>
  <c r="L132" i="17"/>
  <c r="L132" i="3"/>
  <c r="L401" i="17"/>
  <c r="L401" i="3"/>
  <c r="L478" i="17"/>
  <c r="L478" i="3"/>
  <c r="L608" i="17"/>
  <c r="L608" i="3"/>
  <c r="L262" i="17"/>
  <c r="L262" i="3"/>
  <c r="L289" i="17"/>
  <c r="L289" i="3"/>
  <c r="L113" i="17"/>
  <c r="L113" i="3"/>
  <c r="L899" i="17"/>
  <c r="L899" i="3"/>
  <c r="L74" i="17"/>
  <c r="L74" i="3"/>
  <c r="L40" i="17"/>
  <c r="L40" i="3"/>
  <c r="L606" i="17"/>
  <c r="L606" i="3"/>
  <c r="L116" i="17"/>
  <c r="L116" i="3"/>
  <c r="L531" i="17"/>
  <c r="L531" i="3"/>
  <c r="L598" i="17"/>
  <c r="L598" i="3"/>
  <c r="L443" i="17"/>
  <c r="L443" i="3"/>
  <c r="L754" i="17"/>
  <c r="L754" i="3"/>
  <c r="L731" i="17"/>
  <c r="L731" i="3"/>
  <c r="L746" i="17"/>
  <c r="L746" i="3"/>
  <c r="L793" i="17"/>
  <c r="L793" i="3"/>
  <c r="L816" i="17"/>
  <c r="L816" i="3"/>
  <c r="L578" i="17"/>
  <c r="L578" i="3"/>
  <c r="L261" i="17"/>
  <c r="L261" i="3"/>
  <c r="L738" i="17"/>
  <c r="L738" i="3"/>
  <c r="L229" i="17"/>
  <c r="L229" i="3"/>
  <c r="L967" i="17"/>
  <c r="L967" i="3"/>
  <c r="L60" i="17"/>
  <c r="L60" i="3"/>
  <c r="L27" i="17"/>
  <c r="L27" i="3"/>
  <c r="L653" i="17"/>
  <c r="L653" i="3"/>
  <c r="L439" i="17"/>
  <c r="L439" i="3"/>
  <c r="L828" i="17"/>
  <c r="L828" i="3"/>
  <c r="L534" i="17"/>
  <c r="L534" i="3"/>
  <c r="L964" i="17"/>
  <c r="L964" i="3"/>
  <c r="L640" i="17"/>
  <c r="L640" i="3"/>
  <c r="L315" i="17"/>
  <c r="L315" i="3"/>
  <c r="L249" i="17"/>
  <c r="L249" i="3"/>
  <c r="L944" i="17"/>
  <c r="L944" i="3"/>
  <c r="L513" i="17"/>
  <c r="L513" i="3"/>
  <c r="L450" i="17"/>
  <c r="L450" i="3"/>
  <c r="L982" i="17"/>
  <c r="L982" i="3"/>
  <c r="L199" i="17"/>
  <c r="L199" i="3"/>
  <c r="L351" i="17"/>
  <c r="L351" i="3"/>
  <c r="L708" i="17"/>
  <c r="L708" i="3"/>
  <c r="L119" i="17"/>
  <c r="L119" i="3"/>
  <c r="L94" i="17"/>
  <c r="L94" i="3"/>
  <c r="L424" i="17"/>
  <c r="L424" i="3"/>
  <c r="L547" i="17"/>
  <c r="L547" i="3"/>
  <c r="L29" i="17"/>
  <c r="L29" i="3"/>
  <c r="L453" i="17"/>
  <c r="L453" i="3"/>
  <c r="L69" i="17"/>
  <c r="L69" i="3"/>
  <c r="L999" i="17"/>
  <c r="L999" i="3"/>
  <c r="L515" i="17"/>
  <c r="L515" i="3"/>
  <c r="L189" i="17"/>
  <c r="L189" i="3"/>
  <c r="L55" i="17"/>
  <c r="L55" i="3"/>
  <c r="L779" i="17"/>
  <c r="L779" i="3"/>
  <c r="L985" i="17"/>
  <c r="L985" i="3"/>
  <c r="L58" i="17"/>
  <c r="L58" i="3"/>
  <c r="L360" i="17"/>
  <c r="L360" i="3"/>
  <c r="L242" i="17"/>
  <c r="L242" i="3"/>
  <c r="L161" i="17"/>
  <c r="L161" i="3"/>
  <c r="L765" i="17"/>
  <c r="L765" i="3"/>
  <c r="L122" i="17"/>
  <c r="L122" i="3"/>
  <c r="L306" i="17"/>
  <c r="L306" i="3"/>
  <c r="L786" i="17"/>
  <c r="L786" i="3"/>
  <c r="L844" i="17"/>
  <c r="L844" i="3"/>
  <c r="L405" i="17"/>
  <c r="L405" i="3"/>
  <c r="L572" i="17"/>
  <c r="L572" i="3"/>
  <c r="L805" i="17"/>
  <c r="L805" i="3"/>
  <c r="L690" i="17"/>
  <c r="L690" i="3"/>
  <c r="L263" i="17"/>
  <c r="L263" i="3"/>
  <c r="L813" i="17"/>
  <c r="L813" i="3"/>
  <c r="L630" i="17"/>
  <c r="L630" i="3"/>
  <c r="L473" i="17"/>
  <c r="L473" i="3"/>
  <c r="L637" i="17"/>
  <c r="L637" i="3"/>
  <c r="L522" i="17"/>
  <c r="L522" i="3"/>
  <c r="L671" i="17"/>
  <c r="L671" i="3"/>
  <c r="L530" i="17"/>
  <c r="L530" i="3"/>
  <c r="L216" i="17"/>
  <c r="L216" i="3"/>
  <c r="L248" i="17"/>
  <c r="L248" i="3"/>
  <c r="L619" i="17"/>
  <c r="L619" i="3"/>
  <c r="L602" i="17"/>
  <c r="L602" i="3"/>
  <c r="L476" i="17"/>
  <c r="L476" i="3"/>
  <c r="L144" i="17"/>
  <c r="L144" i="3"/>
  <c r="L514" i="17"/>
  <c r="L514" i="3"/>
  <c r="L677" i="17"/>
  <c r="L677" i="3"/>
  <c r="L600" i="17"/>
  <c r="L600" i="3"/>
  <c r="L422" i="17"/>
  <c r="L422" i="3"/>
  <c r="L1005" i="17"/>
  <c r="L45" i="18" s="1"/>
  <c r="L1005" i="3"/>
  <c r="L61" i="18" s="1"/>
  <c r="L268" i="17"/>
  <c r="L268" i="3"/>
  <c r="L42" i="17"/>
  <c r="L42" i="3"/>
  <c r="L668" i="17"/>
  <c r="L668" i="3"/>
  <c r="L706" i="17"/>
  <c r="L706" i="3"/>
  <c r="L616" i="17"/>
  <c r="L616" i="3"/>
  <c r="L30" i="17"/>
  <c r="L30" i="3"/>
  <c r="L201" i="17"/>
  <c r="L201" i="3"/>
  <c r="L43" i="17"/>
  <c r="L43" i="3"/>
  <c r="L918" i="17"/>
  <c r="L918" i="3"/>
  <c r="L468" i="17"/>
  <c r="L468" i="3"/>
  <c r="L879" i="17"/>
  <c r="L879" i="3"/>
  <c r="L320" i="17"/>
  <c r="L320" i="3"/>
  <c r="L830" i="17"/>
  <c r="L830" i="3"/>
  <c r="L775" i="17"/>
  <c r="L775" i="3"/>
  <c r="L657" i="17"/>
  <c r="L657" i="3"/>
  <c r="L798" i="17"/>
  <c r="L798" i="3"/>
  <c r="L48" i="17"/>
  <c r="L48" i="3"/>
  <c r="L542" i="17"/>
  <c r="L542" i="3"/>
  <c r="L123" i="17"/>
  <c r="L123" i="3"/>
  <c r="L213" i="17"/>
  <c r="L213" i="3"/>
  <c r="L605" i="17"/>
  <c r="L605" i="3"/>
  <c r="L222" i="17"/>
  <c r="L222" i="3"/>
  <c r="L774" i="17"/>
  <c r="L774" i="3"/>
  <c r="L342" i="17"/>
  <c r="L342" i="3"/>
  <c r="L857" i="17"/>
  <c r="L857" i="3"/>
  <c r="L833" i="17"/>
  <c r="L833" i="3"/>
  <c r="L373" i="17"/>
  <c r="L373" i="3"/>
  <c r="L863" i="17"/>
  <c r="L863" i="3"/>
  <c r="L184" i="17"/>
  <c r="L184" i="3"/>
  <c r="L946" i="17"/>
  <c r="L946" i="3"/>
  <c r="L338" i="17"/>
  <c r="L338" i="3"/>
  <c r="L711" i="17"/>
  <c r="L711" i="3"/>
  <c r="L73" i="17"/>
  <c r="L73" i="3"/>
  <c r="L802" i="17"/>
  <c r="L802" i="3"/>
  <c r="L214" i="17"/>
  <c r="L214" i="3"/>
  <c r="L180" i="17"/>
  <c r="L180" i="3"/>
  <c r="L845" i="17"/>
  <c r="L845" i="3"/>
  <c r="L884" i="17"/>
  <c r="L884" i="3"/>
  <c r="L797" i="17"/>
  <c r="L797" i="3"/>
  <c r="L317" i="17"/>
  <c r="L317" i="3"/>
  <c r="L464" i="17"/>
  <c r="L464" i="3"/>
  <c r="L457" i="17"/>
  <c r="L457" i="3"/>
  <c r="L299" i="17"/>
  <c r="L299" i="3"/>
  <c r="L413" i="17"/>
  <c r="L413" i="3"/>
  <c r="L887" i="17"/>
  <c r="L887" i="3"/>
  <c r="L564" i="17"/>
  <c r="L564" i="3"/>
  <c r="L16" i="17"/>
  <c r="L16" i="3"/>
  <c r="L1004" i="17"/>
  <c r="L1004" i="3"/>
  <c r="L933" i="17"/>
  <c r="L933" i="3"/>
  <c r="L403" i="17"/>
  <c r="L403" i="3"/>
  <c r="L723" i="17"/>
  <c r="L723" i="3"/>
  <c r="L974" i="17"/>
  <c r="L974" i="3"/>
  <c r="L475" i="17"/>
  <c r="L475" i="3"/>
  <c r="L751" i="17"/>
  <c r="L751" i="3"/>
  <c r="L832" i="17"/>
  <c r="L832" i="3"/>
  <c r="L610" i="17"/>
  <c r="L610" i="3"/>
  <c r="L641" i="17"/>
  <c r="L641" i="3"/>
  <c r="L120" i="17"/>
  <c r="L120" i="3"/>
  <c r="L300" i="17"/>
  <c r="L300" i="3"/>
  <c r="L329" i="17"/>
  <c r="L329" i="3"/>
  <c r="L692" i="17"/>
  <c r="L692" i="3"/>
  <c r="L409" i="17"/>
  <c r="L409" i="3"/>
  <c r="L445" i="17"/>
  <c r="L445" i="3"/>
  <c r="L493" i="17"/>
  <c r="L493" i="3"/>
  <c r="L72" i="17"/>
  <c r="L72" i="3"/>
  <c r="L871" i="17"/>
  <c r="L871" i="3"/>
  <c r="L998" i="17"/>
  <c r="L998" i="3"/>
  <c r="L537" i="17"/>
  <c r="L537" i="3"/>
  <c r="L226" i="17"/>
  <c r="L226" i="3"/>
  <c r="L256" i="17"/>
  <c r="L256" i="3"/>
  <c r="L503" i="17"/>
  <c r="L503" i="3"/>
  <c r="L725" i="17"/>
  <c r="L725" i="3"/>
  <c r="L166" i="17"/>
  <c r="L166" i="3"/>
  <c r="L348" i="17"/>
  <c r="L348" i="3"/>
  <c r="L11" i="17"/>
  <c r="L40" i="18" s="1"/>
  <c r="L11" i="3"/>
  <c r="L56" i="18" s="1"/>
  <c r="L874" i="17"/>
  <c r="L874" i="3"/>
  <c r="L945" i="17"/>
  <c r="L945" i="3"/>
  <c r="L876" i="17"/>
  <c r="L876" i="3"/>
  <c r="L210" i="17"/>
  <c r="L210" i="3"/>
  <c r="L929" i="17"/>
  <c r="L929" i="3"/>
  <c r="L328" i="17"/>
  <c r="L328" i="3"/>
  <c r="L794" i="17"/>
  <c r="L794" i="3"/>
  <c r="L349" i="17"/>
  <c r="L349" i="3"/>
  <c r="L878" i="17"/>
  <c r="L878" i="3"/>
  <c r="L88" i="17"/>
  <c r="L88" i="3"/>
  <c r="L638" i="17"/>
  <c r="L638" i="3"/>
  <c r="L839" i="17"/>
  <c r="L839" i="3"/>
  <c r="L312" i="17"/>
  <c r="L312" i="3"/>
  <c r="L955" i="17"/>
  <c r="L955" i="3"/>
  <c r="L509" i="17"/>
  <c r="L509" i="3"/>
  <c r="L398" i="17"/>
  <c r="L398" i="3"/>
  <c r="L149" i="17"/>
  <c r="L149" i="3"/>
  <c r="L506" i="17"/>
  <c r="L506" i="3"/>
  <c r="L406" i="17"/>
  <c r="L406" i="3"/>
  <c r="L958" i="17"/>
  <c r="L958" i="3"/>
  <c r="L301" i="17"/>
  <c r="L301" i="3"/>
  <c r="L737" i="17"/>
  <c r="L737" i="3"/>
  <c r="L702" i="17"/>
  <c r="L702" i="3"/>
  <c r="L995" i="17"/>
  <c r="L995" i="3"/>
  <c r="L965" i="17"/>
  <c r="L965" i="3"/>
  <c r="L10" i="17"/>
  <c r="L39" i="18" s="1"/>
  <c r="L10" i="3"/>
  <c r="L55" i="18" s="1"/>
  <c r="L138" i="17"/>
  <c r="L138" i="3"/>
  <c r="L570" i="17"/>
  <c r="L570" i="3"/>
  <c r="L153" i="17"/>
  <c r="L153" i="3"/>
  <c r="L164" i="17"/>
  <c r="L164" i="3"/>
  <c r="L783" i="17"/>
  <c r="L783" i="3"/>
  <c r="L935" i="17"/>
  <c r="L935" i="3"/>
  <c r="L643" i="17"/>
  <c r="L643" i="3"/>
  <c r="L554" i="17"/>
  <c r="L554" i="3"/>
  <c r="L233" i="17"/>
  <c r="L233" i="3"/>
  <c r="L849" i="17"/>
  <c r="L849" i="3"/>
  <c r="L433" i="17"/>
  <c r="L433" i="3"/>
  <c r="L323" i="17"/>
  <c r="L323" i="3"/>
  <c r="L973" i="17"/>
  <c r="L973" i="3"/>
  <c r="L736" i="17"/>
  <c r="L736" i="3"/>
  <c r="L696" i="17"/>
  <c r="L696" i="3"/>
  <c r="L292" i="17"/>
  <c r="L292" i="3"/>
  <c r="L627" i="17"/>
  <c r="L627" i="3"/>
  <c r="L885" i="17"/>
  <c r="L885" i="3"/>
  <c r="L212" i="17"/>
  <c r="L212" i="3"/>
  <c r="L472" i="17"/>
  <c r="L472" i="3"/>
  <c r="L51" i="17"/>
  <c r="L51" i="3"/>
  <c r="L565" i="17"/>
  <c r="L565" i="3"/>
  <c r="L981" i="17"/>
  <c r="L981" i="3"/>
  <c r="L458" i="17"/>
  <c r="L458" i="3"/>
  <c r="L569" i="17"/>
  <c r="L569" i="3"/>
  <c r="L469" i="17"/>
  <c r="L469" i="3"/>
  <c r="L752" i="17"/>
  <c r="L752" i="3"/>
  <c r="L571" i="17"/>
  <c r="L571" i="3"/>
  <c r="L404" i="17"/>
  <c r="L404" i="3"/>
  <c r="L467" i="17"/>
  <c r="L467" i="3"/>
  <c r="L18" i="17"/>
  <c r="L18" i="3"/>
  <c r="L142" i="17"/>
  <c r="L142" i="3"/>
  <c r="L545" i="17"/>
  <c r="L545" i="3"/>
  <c r="L623" i="17"/>
  <c r="L623" i="3"/>
  <c r="L486" i="17"/>
  <c r="L486" i="3"/>
  <c r="L909" i="17"/>
  <c r="L909" i="3"/>
  <c r="L977" i="17"/>
  <c r="L977" i="3"/>
  <c r="L938" i="17"/>
  <c r="L938" i="3"/>
  <c r="L956" i="17"/>
  <c r="L956" i="3"/>
  <c r="L758" i="17"/>
  <c r="L758" i="3"/>
  <c r="L913" i="17"/>
  <c r="L913" i="3"/>
  <c r="L529" i="17"/>
  <c r="L529" i="3"/>
  <c r="L80" i="17"/>
  <c r="L80" i="3"/>
  <c r="L280" i="17"/>
  <c r="L280" i="3"/>
  <c r="L286" i="17"/>
  <c r="L286" i="3"/>
  <c r="L947" i="17"/>
  <c r="L947" i="3"/>
  <c r="L78" i="17"/>
  <c r="L78" i="3"/>
  <c r="L684" i="17"/>
  <c r="L684" i="3"/>
  <c r="L380" i="17"/>
  <c r="L380" i="3"/>
  <c r="L418" i="17"/>
  <c r="L418" i="3"/>
  <c r="L561" i="17"/>
  <c r="L561" i="3"/>
  <c r="L691" i="17"/>
  <c r="L691" i="3"/>
  <c r="L140" i="17"/>
  <c r="L140" i="3"/>
  <c r="L378" i="17"/>
  <c r="L378" i="3"/>
  <c r="L57" i="17"/>
  <c r="L57" i="3"/>
  <c r="L919" i="17"/>
  <c r="L919" i="3"/>
  <c r="L855" i="17"/>
  <c r="L855" i="3"/>
  <c r="L109" i="17"/>
  <c r="L109" i="3"/>
  <c r="L861" i="17"/>
  <c r="L861" i="3"/>
  <c r="L877" i="17"/>
  <c r="L877" i="3"/>
  <c r="L800" i="17"/>
  <c r="L800" i="3"/>
  <c r="L436" i="17"/>
  <c r="L436" i="3"/>
  <c r="L190" i="17"/>
  <c r="L190" i="3"/>
  <c r="L206" i="17"/>
  <c r="L206" i="3"/>
  <c r="L309" i="17"/>
  <c r="L309" i="3"/>
  <c r="L41" i="17"/>
  <c r="L41" i="3"/>
  <c r="L238" i="17"/>
  <c r="L238" i="3"/>
  <c r="L191" i="17"/>
  <c r="L191" i="3"/>
  <c r="L112" i="17"/>
  <c r="L112" i="3"/>
  <c r="L633" i="17"/>
  <c r="L633" i="3"/>
  <c r="L769" i="17"/>
  <c r="L769" i="3"/>
  <c r="L963" i="17"/>
  <c r="L963" i="3"/>
  <c r="L65" i="17"/>
  <c r="L65" i="3"/>
  <c r="L95" i="17"/>
  <c r="L95" i="3"/>
  <c r="L21" i="17"/>
  <c r="L21" i="3"/>
  <c r="L165" i="17"/>
  <c r="L165" i="3"/>
  <c r="L829" i="17"/>
  <c r="L829" i="3"/>
  <c r="L778" i="17"/>
  <c r="L778" i="3"/>
  <c r="L791" i="17"/>
  <c r="L791" i="3"/>
  <c r="L71" i="17"/>
  <c r="L71" i="3"/>
  <c r="L283" i="17"/>
  <c r="L283" i="3"/>
  <c r="L521" i="17"/>
  <c r="L521" i="3"/>
  <c r="L709" i="17"/>
  <c r="L709" i="3"/>
  <c r="L851" i="17"/>
  <c r="L851" i="3"/>
  <c r="L354" i="17"/>
  <c r="L354" i="3"/>
  <c r="L177" i="17"/>
  <c r="L177" i="3"/>
  <c r="L215" i="17"/>
  <c r="L215" i="3"/>
  <c r="L325" i="17"/>
  <c r="L325" i="3"/>
  <c r="L508" i="17"/>
  <c r="L508" i="3"/>
  <c r="L784" i="17"/>
  <c r="L784" i="3"/>
  <c r="L926" i="17"/>
  <c r="L926" i="3"/>
  <c r="L321" i="17"/>
  <c r="L321" i="3"/>
  <c r="L763" i="17"/>
  <c r="L763" i="3"/>
  <c r="L251" i="17"/>
  <c r="L251" i="3"/>
  <c r="L672" i="17"/>
  <c r="L672" i="3"/>
  <c r="L701" i="17"/>
  <c r="L701" i="3"/>
  <c r="L157" i="17"/>
  <c r="L157" i="3"/>
  <c r="L12" i="17"/>
  <c r="L41" i="18" s="1"/>
  <c r="L12" i="3"/>
  <c r="L57" i="18" s="1"/>
  <c r="L592" i="17"/>
  <c r="L592" i="3"/>
  <c r="L366" i="17"/>
  <c r="L366" i="3"/>
  <c r="L179" i="17"/>
  <c r="L179" i="3"/>
  <c r="L361" i="17"/>
  <c r="L361" i="3"/>
  <c r="L599" i="17"/>
  <c r="L599" i="3"/>
  <c r="L173" i="17"/>
  <c r="L173" i="3"/>
  <c r="L196" i="17"/>
  <c r="L196" i="3"/>
  <c r="L740" i="17"/>
  <c r="L740" i="3"/>
  <c r="L274" i="17"/>
  <c r="L274" i="3"/>
  <c r="L117" i="17"/>
  <c r="L117" i="3"/>
  <c r="L772" i="17"/>
  <c r="L772" i="3"/>
  <c r="L59" i="17"/>
  <c r="L59" i="3"/>
  <c r="L240" i="17"/>
  <c r="L240" i="3"/>
  <c r="L44" i="17"/>
  <c r="L44" i="3"/>
  <c r="L782" i="17"/>
  <c r="L782" i="3"/>
  <c r="L817" i="17"/>
  <c r="L817" i="3"/>
  <c r="L499" i="17"/>
  <c r="L499" i="3"/>
  <c r="L136" i="17"/>
  <c r="L136" i="3"/>
  <c r="L168" i="17"/>
  <c r="L168" i="3"/>
  <c r="L488" i="17"/>
  <c r="L488" i="3"/>
  <c r="L497" i="17"/>
  <c r="L497" i="3"/>
  <c r="L89" i="17"/>
  <c r="L89" i="3"/>
  <c r="L494" i="17"/>
  <c r="L494" i="3"/>
  <c r="L134" i="17"/>
  <c r="L134" i="3"/>
  <c r="L158" i="17"/>
  <c r="L158" i="3"/>
  <c r="L625" i="17"/>
  <c r="L625" i="3"/>
  <c r="L129" i="17"/>
  <c r="L129" i="3"/>
  <c r="L636" i="17"/>
  <c r="L636" i="3"/>
  <c r="L841" i="17"/>
  <c r="L841" i="3"/>
  <c r="L922" i="17"/>
  <c r="L922" i="3"/>
  <c r="L908" i="17"/>
  <c r="L908" i="3"/>
  <c r="L370" i="17"/>
  <c r="L370" i="3"/>
  <c r="L241" i="17"/>
  <c r="L241" i="3"/>
  <c r="L771" i="17"/>
  <c r="L771" i="3"/>
  <c r="L175" i="17"/>
  <c r="L175" i="3"/>
  <c r="L416" i="17"/>
  <c r="L416" i="3"/>
  <c r="L792" i="17"/>
  <c r="L792" i="3"/>
  <c r="L790" i="17"/>
  <c r="L790" i="3"/>
  <c r="L848" i="17"/>
  <c r="L848" i="3"/>
  <c r="L937" i="17"/>
  <c r="L937" i="3"/>
  <c r="L303" i="17"/>
  <c r="L303" i="3"/>
  <c r="L186" i="17"/>
  <c r="L186" i="3"/>
  <c r="L504" i="17"/>
  <c r="L504" i="3"/>
  <c r="L276" i="17"/>
  <c r="L276" i="3"/>
  <c r="L950" i="17"/>
  <c r="L950" i="3"/>
  <c r="L823" i="17"/>
  <c r="L823" i="3"/>
  <c r="L577" i="17"/>
  <c r="L577" i="3"/>
  <c r="L656" i="17"/>
  <c r="L656" i="3"/>
  <c r="L491" i="17"/>
  <c r="L491" i="3"/>
  <c r="L192" i="17"/>
  <c r="L192" i="3"/>
  <c r="L573" i="17"/>
  <c r="L573" i="3"/>
  <c r="L106" i="17"/>
  <c r="L106" i="3"/>
  <c r="M30" i="22"/>
  <c r="M10" i="22"/>
  <c r="M875" i="9"/>
  <c r="M323" i="9"/>
  <c r="M738" i="9"/>
  <c r="M834" i="9"/>
  <c r="M93" i="9"/>
  <c r="M898" i="9"/>
  <c r="M512" i="9"/>
  <c r="M631" i="9"/>
  <c r="M591" i="9"/>
  <c r="M999" i="9"/>
  <c r="M701" i="9"/>
  <c r="M59" i="9"/>
  <c r="M457" i="9"/>
  <c r="M516" i="9"/>
  <c r="M616" i="9"/>
  <c r="M32" i="9"/>
  <c r="M147" i="9"/>
  <c r="M827" i="9"/>
  <c r="M44" i="9"/>
  <c r="M956" i="9"/>
  <c r="M391" i="9"/>
  <c r="M119" i="9"/>
  <c r="M907" i="9"/>
  <c r="M200" i="9"/>
  <c r="M799" i="9"/>
  <c r="M770" i="9"/>
  <c r="M388" i="9"/>
  <c r="M148" i="9"/>
  <c r="M524" i="9"/>
  <c r="M369" i="9"/>
  <c r="M859" i="9"/>
  <c r="M992" i="9"/>
  <c r="M246" i="9"/>
  <c r="M630" i="9"/>
  <c r="M100" i="9"/>
  <c r="M610" i="9"/>
  <c r="M962" i="9"/>
  <c r="M263" i="9"/>
  <c r="M563" i="9"/>
  <c r="M822" i="9"/>
  <c r="M255" i="9"/>
  <c r="M997" i="9"/>
  <c r="M800" i="9"/>
  <c r="M964" i="9"/>
  <c r="M492" i="9"/>
  <c r="M166" i="9"/>
  <c r="M912" i="9"/>
  <c r="M107" i="9"/>
  <c r="M657" i="9"/>
  <c r="M79" i="9"/>
  <c r="M342" i="9"/>
  <c r="M455" i="9"/>
  <c r="M990" i="9"/>
  <c r="M603" i="9"/>
  <c r="M882" i="9"/>
  <c r="M122" i="9"/>
  <c r="M836" i="9"/>
  <c r="M387" i="9"/>
  <c r="M583" i="9"/>
  <c r="M549" i="9"/>
  <c r="M422" i="9"/>
  <c r="M351" i="9"/>
  <c r="M230" i="9"/>
  <c r="M838" i="9"/>
  <c r="M717" i="9"/>
  <c r="M901" i="9"/>
  <c r="M659" i="9"/>
  <c r="M752" i="9"/>
  <c r="M792" i="9"/>
  <c r="M878" i="9"/>
  <c r="M869" i="9"/>
  <c r="M737" i="9"/>
  <c r="M11" i="9"/>
  <c r="M371" i="9"/>
  <c r="M523" i="9"/>
  <c r="M520" i="9"/>
  <c r="M498" i="9"/>
  <c r="M941" i="9"/>
  <c r="M660" i="9"/>
  <c r="M330" i="9"/>
  <c r="M986" i="9"/>
  <c r="M858" i="9"/>
  <c r="M965" i="9"/>
  <c r="M354" i="9"/>
  <c r="M309" i="9"/>
  <c r="M385" i="9"/>
  <c r="M634" i="9"/>
  <c r="M24" i="9"/>
  <c r="M835" i="9"/>
  <c r="M939" i="9"/>
  <c r="M408" i="9"/>
  <c r="M308" i="9"/>
  <c r="M571" i="9"/>
  <c r="M951" i="9"/>
  <c r="M689" i="9"/>
  <c r="M505" i="9"/>
  <c r="M394" i="9"/>
  <c r="M903" i="9"/>
  <c r="M597" i="9"/>
  <c r="M402" i="9"/>
  <c r="M87" i="9"/>
  <c r="M548" i="9"/>
  <c r="M846" i="9"/>
  <c r="M698" i="9"/>
  <c r="M94" i="9"/>
  <c r="M848" i="9"/>
  <c r="M134" i="9"/>
  <c r="M808" i="9"/>
  <c r="M82" i="9"/>
  <c r="M149" i="9"/>
  <c r="M160" i="9"/>
  <c r="M384" i="9"/>
  <c r="M224" i="9"/>
  <c r="M639" i="9"/>
  <c r="M207" i="9"/>
  <c r="M229" i="9"/>
  <c r="M103" i="9"/>
  <c r="M429" i="9"/>
  <c r="M286" i="9"/>
  <c r="M319" i="9"/>
  <c r="M98" i="9"/>
  <c r="M969" i="9"/>
  <c r="M83" i="9"/>
  <c r="M307" i="9"/>
  <c r="M466" i="9"/>
  <c r="M426" i="9"/>
  <c r="M706" i="9"/>
  <c r="M242" i="9"/>
  <c r="M863" i="9"/>
  <c r="M755" i="9"/>
  <c r="M465" i="9"/>
  <c r="M748" i="9"/>
  <c r="M450" i="9"/>
  <c r="M497" i="9"/>
  <c r="M198" i="9"/>
  <c r="M400" i="9"/>
  <c r="M576" i="9"/>
  <c r="M328" i="9"/>
  <c r="M184" i="9"/>
  <c r="M682" i="9"/>
  <c r="M482" i="9"/>
  <c r="M199" i="9"/>
  <c r="M64" i="9"/>
  <c r="M974" i="9"/>
  <c r="M86" i="9"/>
  <c r="M488" i="9"/>
  <c r="M695" i="9"/>
  <c r="M143" i="9"/>
  <c r="M275" i="9"/>
  <c r="M950" i="9"/>
  <c r="M18" i="9"/>
  <c r="M414" i="9"/>
  <c r="M213" i="9"/>
  <c r="M958" i="9"/>
  <c r="M136" i="9"/>
  <c r="M240" i="9"/>
  <c r="M474" i="9"/>
  <c r="M851" i="9"/>
  <c r="M105" i="9"/>
  <c r="M857" i="9"/>
  <c r="M395" i="9"/>
  <c r="M285" i="9"/>
  <c r="M796" i="9"/>
  <c r="M895" i="9"/>
  <c r="M432" i="9"/>
  <c r="M361" i="9"/>
  <c r="M70" i="9"/>
  <c r="M186" i="9"/>
  <c r="M202" i="9"/>
  <c r="M305" i="9"/>
  <c r="M527" i="9"/>
  <c r="M234" i="9"/>
  <c r="M594" i="9"/>
  <c r="M439" i="9"/>
  <c r="M629" i="9"/>
  <c r="M625" i="9"/>
  <c r="M742" i="9"/>
  <c r="M959" i="9"/>
  <c r="M789" i="9"/>
  <c r="M61" i="9"/>
  <c r="M812" i="9"/>
  <c r="M574" i="9"/>
  <c r="M257" i="9"/>
  <c r="M734" i="9"/>
  <c r="M963" i="9"/>
  <c r="M644" i="9"/>
  <c r="M477" i="9"/>
  <c r="M776" i="9"/>
  <c r="M15" i="9"/>
  <c r="M849" i="9"/>
  <c r="M410" i="9"/>
  <c r="M772" i="9"/>
  <c r="M350" i="9"/>
  <c r="M438" i="9"/>
  <c r="M427" i="9"/>
  <c r="M211" i="9"/>
  <c r="M554" i="9"/>
  <c r="M284" i="9"/>
  <c r="M735" i="9"/>
  <c r="M16" i="9"/>
  <c r="M446" i="9"/>
  <c r="M172" i="9"/>
  <c r="M317" i="9"/>
  <c r="M431" i="9"/>
  <c r="M759" i="9"/>
  <c r="M888" i="9"/>
  <c r="M662" i="9"/>
  <c r="M124" i="9"/>
  <c r="K30" i="18"/>
  <c r="M8" i="9"/>
  <c r="M917" i="9"/>
  <c r="M357" i="9"/>
  <c r="M595" i="9"/>
  <c r="M169" i="9"/>
  <c r="M111" i="9"/>
  <c r="M270" i="9"/>
  <c r="M775" i="9"/>
  <c r="M113" i="9"/>
  <c r="M811" i="9"/>
  <c r="M491" i="9"/>
  <c r="M75" i="9"/>
  <c r="M40" i="9"/>
  <c r="M778" i="9"/>
  <c r="M501" i="9"/>
  <c r="M815" i="9"/>
  <c r="M132" i="9"/>
  <c r="M681" i="9"/>
  <c r="M782" i="9"/>
  <c r="M164" i="9"/>
  <c r="M484" i="9"/>
  <c r="M493" i="9"/>
  <c r="M820" i="9"/>
  <c r="M201" i="9"/>
  <c r="M130" i="9"/>
  <c r="M691" i="9"/>
  <c r="M621" i="9"/>
  <c r="M333" i="9"/>
  <c r="M125" i="9"/>
  <c r="M982" i="9"/>
  <c r="M837" i="9"/>
  <c r="M585" i="9"/>
  <c r="M904" i="9"/>
  <c r="M540" i="9"/>
  <c r="M366" i="9"/>
  <c r="M924" i="9"/>
  <c r="M700" i="9"/>
  <c r="M729" i="9"/>
  <c r="M715" i="9"/>
  <c r="M292" i="9"/>
  <c r="M685" i="9"/>
  <c r="M786" i="9"/>
  <c r="M546" i="9"/>
  <c r="M510" i="9"/>
  <c r="M844" i="9"/>
  <c r="M299" i="9"/>
  <c r="M1001" i="9"/>
  <c r="M183" i="9"/>
  <c r="M741" i="9"/>
  <c r="M676" i="9"/>
  <c r="M612" i="9"/>
  <c r="M613" i="9"/>
  <c r="M26" i="9"/>
  <c r="M96" i="9"/>
  <c r="M50" i="9"/>
  <c r="M914" i="9"/>
  <c r="M832" i="9"/>
  <c r="M375" i="9"/>
  <c r="M406" i="9"/>
  <c r="M818" i="9"/>
  <c r="M168" i="9"/>
  <c r="M592" i="9"/>
  <c r="M217" i="9"/>
  <c r="M425" i="9"/>
  <c r="M43" i="9"/>
  <c r="M601" i="9"/>
  <c r="M712" i="9"/>
  <c r="M485" i="9"/>
  <c r="M853" i="9"/>
  <c r="M578" i="9"/>
  <c r="M862" i="9"/>
  <c r="M942" i="9"/>
  <c r="M647" i="9"/>
  <c r="L47" i="18"/>
  <c r="M1003" i="9"/>
  <c r="M547" i="9"/>
  <c r="M370" i="9"/>
  <c r="M545" i="9"/>
  <c r="M486" i="9"/>
  <c r="M62" i="9"/>
  <c r="M221" i="9"/>
  <c r="M791" i="9"/>
  <c r="M176" i="9"/>
  <c r="M679" i="9"/>
  <c r="M781" i="9"/>
  <c r="M250" i="9"/>
  <c r="M416" i="9"/>
  <c r="M181" i="9"/>
  <c r="M805" i="9"/>
  <c r="M453" i="9"/>
  <c r="M295" i="9"/>
  <c r="M227" i="9"/>
  <c r="M12" i="9"/>
  <c r="M179" i="9"/>
  <c r="M762" i="9"/>
  <c r="M443" i="9"/>
  <c r="M921" i="9"/>
  <c r="M672" i="9"/>
  <c r="M651" i="9"/>
  <c r="M828" i="9"/>
  <c r="M253" i="9"/>
  <c r="M293" i="9"/>
  <c r="M235" i="9"/>
  <c r="M887" i="9"/>
  <c r="M325" i="9"/>
  <c r="M577" i="9"/>
  <c r="M559" i="9"/>
  <c r="M713" i="9"/>
  <c r="M441" i="9"/>
  <c r="M489" i="9"/>
  <c r="M763" i="9"/>
  <c r="M671" i="9"/>
  <c r="M987" i="9"/>
  <c r="M233" i="9"/>
  <c r="M320" i="9"/>
  <c r="M534" i="9"/>
  <c r="M222" i="9"/>
  <c r="M966" i="9"/>
  <c r="M335" i="9"/>
  <c r="M721" i="9"/>
  <c r="M162" i="9"/>
  <c r="M368" i="9"/>
  <c r="M870" i="9"/>
  <c r="M590" i="9"/>
  <c r="M806" i="9"/>
  <c r="M872" i="9"/>
  <c r="M206" i="9"/>
  <c r="M57" i="9"/>
  <c r="M324" i="9"/>
  <c r="M790" i="9"/>
  <c r="M607" i="9"/>
  <c r="M345" i="9"/>
  <c r="K58" i="18"/>
  <c r="M984" i="9"/>
  <c r="M614" i="9"/>
  <c r="M944" i="9"/>
  <c r="M611" i="9"/>
  <c r="M850" i="9"/>
  <c r="M843" i="9"/>
  <c r="M411" i="9"/>
  <c r="M142" i="9"/>
  <c r="M532" i="9"/>
  <c r="M262" i="9"/>
  <c r="M480" i="9"/>
  <c r="M693" i="9"/>
  <c r="M506" i="9"/>
  <c r="M459" i="9"/>
  <c r="M60" i="9"/>
  <c r="M283" i="9"/>
  <c r="M448" i="9"/>
  <c r="M658" i="9"/>
  <c r="M503" i="9"/>
  <c r="M114" i="9"/>
  <c r="M654" i="9"/>
  <c r="M470" i="9"/>
  <c r="M926" i="9"/>
  <c r="M948" i="9"/>
  <c r="M359" i="9"/>
  <c r="M690" i="9"/>
  <c r="M971" i="9"/>
  <c r="M243" i="9"/>
  <c r="M127" i="9"/>
  <c r="M131" i="9"/>
  <c r="M137" i="9"/>
  <c r="M860" i="9"/>
  <c r="M539" i="9"/>
  <c r="M31" i="9"/>
  <c r="M1005" i="9"/>
  <c r="M723" i="9"/>
  <c r="M977" i="9"/>
  <c r="M865" i="9"/>
  <c r="M565" i="9"/>
  <c r="M795" i="9"/>
  <c r="M81" i="9"/>
  <c r="M340" i="9"/>
  <c r="M515" i="9"/>
  <c r="M174" i="9"/>
  <c r="M437" i="9"/>
  <c r="M900" i="9"/>
  <c r="M463" i="9"/>
  <c r="M341" i="9"/>
  <c r="M522" i="9"/>
  <c r="M14" i="9"/>
  <c r="M675" i="9"/>
  <c r="M138" i="9"/>
  <c r="M758" i="9"/>
  <c r="M541" i="9"/>
  <c r="M905" i="9"/>
  <c r="M973" i="9"/>
  <c r="M150" i="9"/>
  <c r="M934" i="9"/>
  <c r="M256" i="9"/>
  <c r="M952" i="9"/>
  <c r="M48" i="9"/>
  <c r="M975" i="9"/>
  <c r="M831" i="9"/>
  <c r="M909" i="9"/>
  <c r="M655" i="9"/>
  <c r="M467" i="9"/>
  <c r="M21" i="9"/>
  <c r="M52" i="9"/>
  <c r="M74" i="9"/>
  <c r="M680" i="9"/>
  <c r="M376" i="9"/>
  <c r="M269" i="9"/>
  <c r="M557" i="9"/>
  <c r="M797" i="9"/>
  <c r="M687" i="9"/>
  <c r="M196" i="9"/>
  <c r="M415" i="9"/>
  <c r="M248" i="9"/>
  <c r="M866" i="9"/>
  <c r="M716" i="9"/>
  <c r="M128" i="9"/>
  <c r="M694" i="9"/>
  <c r="M397" i="9"/>
  <c r="M273" i="9"/>
  <c r="M604" i="9"/>
  <c r="M989" i="9"/>
  <c r="M258" i="9"/>
  <c r="M109" i="9"/>
  <c r="M191" i="9"/>
  <c r="M519" i="9"/>
  <c r="M677" i="9"/>
  <c r="M36" i="9"/>
  <c r="M817" i="9"/>
  <c r="M602" i="9"/>
  <c r="M937" i="9"/>
  <c r="M112" i="9"/>
  <c r="M33" i="9"/>
  <c r="M300" i="9"/>
  <c r="M575" i="9"/>
  <c r="M428" i="9"/>
  <c r="M750" i="9"/>
  <c r="M839" i="9"/>
  <c r="M709" i="9"/>
  <c r="M63" i="9"/>
  <c r="M19" i="9"/>
  <c r="M266" i="9"/>
  <c r="M135" i="9"/>
  <c r="M413" i="9"/>
  <c r="M825" i="9"/>
  <c r="M945" i="9"/>
  <c r="M617" i="9"/>
  <c r="M787" i="9"/>
  <c r="M67" i="9"/>
  <c r="M435" i="9"/>
  <c r="M517" i="9"/>
  <c r="M106" i="9"/>
  <c r="M705" i="9"/>
  <c r="M530" i="9"/>
  <c r="M847" i="9"/>
  <c r="M960" i="9"/>
  <c r="M636" i="9"/>
  <c r="M173" i="9"/>
  <c r="M311" i="9"/>
  <c r="M245" i="9"/>
  <c r="M321" i="9"/>
  <c r="M940" i="9"/>
  <c r="M504" i="9"/>
  <c r="M509" i="9"/>
  <c r="M780" i="9"/>
  <c r="M922" i="9"/>
  <c r="M978" i="9"/>
  <c r="M195" i="9"/>
  <c r="M983" i="9"/>
  <c r="M347" i="9"/>
  <c r="M668" i="9"/>
  <c r="M624" i="9"/>
  <c r="M153" i="9"/>
  <c r="M214" i="9"/>
  <c r="M417" i="9"/>
  <c r="M543" i="9"/>
  <c r="M25" i="9"/>
  <c r="M175" i="9"/>
  <c r="M424" i="9"/>
  <c r="M65" i="9"/>
  <c r="M995" i="9"/>
  <c r="M232" i="9"/>
  <c r="M967" i="9"/>
  <c r="M185" i="9"/>
  <c r="M496" i="9"/>
  <c r="M981" i="9"/>
  <c r="M768" i="9"/>
  <c r="M54" i="9"/>
  <c r="M55" i="9"/>
  <c r="M358" i="9"/>
  <c r="M356" i="9"/>
  <c r="M236" i="9"/>
  <c r="M761" i="9"/>
  <c r="M495" i="9"/>
  <c r="M302" i="9"/>
  <c r="M568" i="9"/>
  <c r="M85" i="9"/>
  <c r="M801" i="9"/>
  <c r="M490" i="9"/>
  <c r="M259" i="9"/>
  <c r="M154" i="9"/>
  <c r="M626" i="9"/>
  <c r="M469" i="9"/>
  <c r="M918" i="9"/>
  <c r="M212" i="9"/>
  <c r="M237" i="9"/>
  <c r="M244" i="9"/>
  <c r="M767" i="9"/>
  <c r="M123" i="9"/>
  <c r="M171" i="9"/>
  <c r="M239" i="9"/>
  <c r="M598" i="9"/>
  <c r="M877" i="9"/>
  <c r="M472" i="9"/>
  <c r="M788" i="9"/>
  <c r="M140" i="9"/>
  <c r="M673" i="9"/>
  <c r="M933" i="9"/>
  <c r="M182" i="9"/>
  <c r="M254" i="9"/>
  <c r="M500" i="9"/>
  <c r="M170" i="9"/>
  <c r="M868" i="9"/>
  <c r="M819" i="9"/>
  <c r="M890" i="9"/>
  <c r="M314" i="9"/>
  <c r="L59" i="18"/>
  <c r="M10" i="9"/>
  <c r="K32" i="18"/>
  <c r="M301" i="9"/>
  <c r="M696" i="9"/>
  <c r="M996" i="9"/>
  <c r="M367" i="9"/>
  <c r="M722" i="9"/>
  <c r="M885" i="9"/>
  <c r="M315" i="9"/>
  <c r="M746" i="9"/>
  <c r="M92" i="9"/>
  <c r="M89" i="9"/>
  <c r="M826" i="9"/>
  <c r="M932" i="9"/>
  <c r="M972" i="9"/>
  <c r="M771" i="9"/>
  <c r="M278" i="9"/>
  <c r="M628" i="9"/>
  <c r="M204" i="9"/>
  <c r="M731" i="9"/>
  <c r="M794" i="9"/>
  <c r="M744" i="9"/>
  <c r="M643" i="9"/>
  <c r="M892" i="9"/>
  <c r="M896" i="9"/>
  <c r="M538" i="9"/>
  <c r="M641" i="9"/>
  <c r="M209" i="9"/>
  <c r="M218" i="9"/>
  <c r="M365" i="9"/>
  <c r="M338" i="9"/>
  <c r="M608" i="9"/>
  <c r="M829" i="9"/>
  <c r="M398" i="9"/>
  <c r="M265" i="9"/>
  <c r="M180" i="9"/>
  <c r="M646" i="9"/>
  <c r="M139" i="9"/>
  <c r="K47" i="18"/>
  <c r="M261" i="9"/>
  <c r="M334" i="9"/>
  <c r="M864" i="9"/>
  <c r="M707" i="9"/>
  <c r="M404" i="9"/>
  <c r="M210" i="9"/>
  <c r="M521" i="9"/>
  <c r="M373" i="9"/>
  <c r="M586" i="9"/>
  <c r="M793" i="9"/>
  <c r="M313" i="9"/>
  <c r="M352" i="9"/>
  <c r="M902" i="9"/>
  <c r="M193" i="9"/>
  <c r="M409" i="9"/>
  <c r="M871" i="9"/>
  <c r="M883" i="9"/>
  <c r="M560" i="9"/>
  <c r="M29" i="9"/>
  <c r="M814" i="9"/>
  <c r="M1000" i="9"/>
  <c r="M627" i="9"/>
  <c r="M929" i="9"/>
  <c r="M399" i="9"/>
  <c r="M719" i="9"/>
  <c r="M203" i="9"/>
  <c r="M970" i="9"/>
  <c r="M718" i="9"/>
  <c r="M120" i="9"/>
  <c r="M899" i="9"/>
  <c r="M223" i="9"/>
  <c r="M116" i="9"/>
  <c r="M688" i="9"/>
  <c r="M405" i="9"/>
  <c r="M389" i="9"/>
  <c r="M856" i="9"/>
  <c r="M483" i="9"/>
  <c r="M68" i="9"/>
  <c r="M867" i="9"/>
  <c r="M440" i="9"/>
  <c r="M994" i="9"/>
  <c r="M807" i="9"/>
  <c r="M533" i="9"/>
  <c r="M336" i="9"/>
  <c r="M252" i="9"/>
  <c r="M528" i="9"/>
  <c r="M499" i="9"/>
  <c r="M529" i="9"/>
  <c r="M344" i="9"/>
  <c r="M7" i="9"/>
  <c r="K29" i="18"/>
  <c r="M476" i="9"/>
  <c r="M823" i="9"/>
  <c r="M925" i="9"/>
  <c r="M544" i="9"/>
  <c r="M190" i="9"/>
  <c r="M874" i="9"/>
  <c r="M757" i="9"/>
  <c r="M855" i="9"/>
  <c r="M730" i="9"/>
  <c r="M151" i="9"/>
  <c r="M570" i="9"/>
  <c r="M537" i="9"/>
  <c r="L46" i="18"/>
  <c r="M1002" i="9"/>
  <c r="L48" i="18"/>
  <c r="M1004" i="9"/>
  <c r="M348" i="9"/>
  <c r="M228" i="9"/>
  <c r="M927" i="9"/>
  <c r="M714" i="9"/>
  <c r="M110" i="9"/>
  <c r="M733" i="9"/>
  <c r="M760" i="9"/>
  <c r="M553" i="9"/>
  <c r="M475" i="9"/>
  <c r="M72" i="9"/>
  <c r="M88" i="9"/>
  <c r="M6" i="9"/>
  <c r="K28" i="18"/>
  <c r="M331" i="9"/>
  <c r="M566" i="9"/>
  <c r="M473" i="9"/>
  <c r="M445" i="9"/>
  <c r="M381" i="9"/>
  <c r="M783" i="9"/>
  <c r="M830" i="9"/>
  <c r="M886" i="9"/>
  <c r="M220" i="9"/>
  <c r="M163" i="9"/>
  <c r="M277" i="9"/>
  <c r="M879" i="9"/>
  <c r="M20" i="9"/>
  <c r="M363" i="9"/>
  <c r="M623" i="9"/>
  <c r="M908" i="9"/>
  <c r="M536" i="9"/>
  <c r="M326" i="9"/>
  <c r="M599" i="9"/>
  <c r="M421" i="9"/>
  <c r="M298" i="9"/>
  <c r="M561" i="9"/>
  <c r="M454" i="9"/>
  <c r="M177" i="9"/>
  <c r="M442" i="9"/>
  <c r="M728" i="9"/>
  <c r="M349" i="9"/>
  <c r="M605" i="9"/>
  <c r="M267" i="9"/>
  <c r="M861" i="9"/>
  <c r="M619" i="9"/>
  <c r="M938" i="9"/>
  <c r="M452" i="9"/>
  <c r="M558" i="9"/>
  <c r="M572" i="9"/>
  <c r="M852" i="9"/>
  <c r="M754" i="9"/>
  <c r="M648" i="9"/>
  <c r="M525" i="9"/>
  <c r="M27" i="9"/>
  <c r="M76" i="9"/>
  <c r="M894" i="9"/>
  <c r="M276" i="9"/>
  <c r="M436" i="9"/>
  <c r="M282" i="9"/>
  <c r="M99" i="9"/>
  <c r="M943" i="9"/>
  <c r="M935" i="9"/>
  <c r="M306" i="9"/>
  <c r="M683" i="9"/>
  <c r="M46" i="9"/>
  <c r="M753" i="9"/>
  <c r="M582" i="9"/>
  <c r="M916" i="9"/>
  <c r="M380" i="9"/>
  <c r="M777" i="9"/>
  <c r="M635" i="9"/>
  <c r="M101" i="9"/>
  <c r="M587" i="9"/>
  <c r="M28" i="9"/>
  <c r="M289" i="9"/>
  <c r="M434" i="9"/>
  <c r="M766" i="9"/>
  <c r="M41" i="9"/>
  <c r="M513" i="9"/>
  <c r="M923" i="9"/>
  <c r="M91" i="9"/>
  <c r="M535" i="9"/>
  <c r="M581" i="9"/>
  <c r="M49" i="9"/>
  <c r="M161" i="9"/>
  <c r="M555" i="9"/>
  <c r="M56" i="9"/>
  <c r="M279" i="9"/>
  <c r="M824" i="9"/>
  <c r="M661" i="9"/>
  <c r="M756" i="9"/>
  <c r="M884" i="9"/>
  <c r="M430" i="9"/>
  <c r="M816" i="9"/>
  <c r="M833" i="9"/>
  <c r="M704" i="9"/>
  <c r="M115" i="9"/>
  <c r="M697" i="9"/>
  <c r="M90" i="9"/>
  <c r="M588" i="9"/>
  <c r="M362" i="9"/>
  <c r="M449" i="9"/>
  <c r="M552" i="9"/>
  <c r="M745" i="9"/>
  <c r="M511" i="9"/>
  <c r="M51" i="9"/>
  <c r="M769" i="9"/>
  <c r="M556" i="9"/>
  <c r="M238" i="9"/>
  <c r="M953" i="9"/>
  <c r="M157" i="9"/>
  <c r="M378" i="9"/>
  <c r="M118" i="9"/>
  <c r="M773" i="9"/>
  <c r="M840" i="9"/>
  <c r="M669" i="9"/>
  <c r="M401" i="9"/>
  <c r="M133" i="9"/>
  <c r="M686" i="9"/>
  <c r="M720" i="9"/>
  <c r="M809" i="9"/>
  <c r="M618" i="9"/>
  <c r="M562" i="9"/>
  <c r="M633" i="9"/>
  <c r="M518" i="9"/>
  <c r="M667" i="9"/>
  <c r="M526" i="9"/>
  <c r="M121" i="9"/>
  <c r="M615" i="9"/>
  <c r="M703" i="9"/>
  <c r="M928" i="9"/>
  <c r="M596" i="9"/>
  <c r="M312" i="9"/>
  <c r="M418" i="9"/>
  <c r="M936" i="9"/>
  <c r="M272" i="9"/>
  <c r="M310" i="9"/>
  <c r="M946" i="9"/>
  <c r="M390" i="9"/>
  <c r="M393" i="9"/>
  <c r="M652" i="9"/>
  <c r="M197" i="9"/>
  <c r="M167" i="9"/>
  <c r="M188" i="9"/>
  <c r="M593" i="9"/>
  <c r="L11" i="22"/>
  <c r="L12" i="22" s="1"/>
  <c r="L14" i="22" s="1"/>
  <c r="L23" i="22" s="1"/>
  <c r="M910" i="9"/>
  <c r="M764" i="9"/>
  <c r="M316" i="9"/>
  <c r="M386" i="9"/>
  <c r="M854" i="9"/>
  <c r="M346" i="9"/>
  <c r="M117" i="9"/>
  <c r="M653" i="9"/>
  <c r="M45" i="9"/>
  <c r="M674" i="9"/>
  <c r="M42" i="9"/>
  <c r="M584" i="9"/>
  <c r="M379" i="9"/>
  <c r="M241" i="9"/>
  <c r="M478" i="9"/>
  <c r="M372" i="9"/>
  <c r="M911" i="9"/>
  <c r="M708" i="9"/>
  <c r="M34" i="9"/>
  <c r="M494" i="9"/>
  <c r="M407" i="9"/>
  <c r="M891" i="9"/>
  <c r="M419" i="9"/>
  <c r="M216" i="9"/>
  <c r="M423" i="9"/>
  <c r="M622" i="9"/>
  <c r="M726" i="9"/>
  <c r="M226" i="9"/>
  <c r="M382" i="9"/>
  <c r="M73" i="9"/>
  <c r="M802" i="9"/>
  <c r="M69" i="9"/>
  <c r="M77" i="9"/>
  <c r="M906" i="9"/>
  <c r="M798" i="9"/>
  <c r="M318" i="9"/>
  <c r="M841" i="9"/>
  <c r="M337" i="9"/>
  <c r="M294" i="9"/>
  <c r="M880" i="9"/>
  <c r="M146" i="9"/>
  <c r="M930" i="9"/>
  <c r="M460" i="9"/>
  <c r="M678" i="9"/>
  <c r="M155" i="9"/>
  <c r="M377" i="9"/>
  <c r="M251" i="9"/>
  <c r="M471" i="9"/>
  <c r="M747" i="9"/>
  <c r="M606" i="9"/>
  <c r="M711" i="9"/>
  <c r="M637" i="9"/>
  <c r="M296" i="9"/>
  <c r="M710" i="9"/>
  <c r="M947" i="9"/>
  <c r="M260" i="9"/>
  <c r="M71" i="9"/>
  <c r="M35" i="9"/>
  <c r="M665" i="9"/>
  <c r="M670" i="9"/>
  <c r="M280" i="9"/>
  <c r="M976" i="9"/>
  <c r="M290" i="9"/>
  <c r="M784" i="9"/>
  <c r="M159" i="9"/>
  <c r="M803" i="9"/>
  <c r="M97" i="9"/>
  <c r="M479" i="9"/>
  <c r="M739" i="9"/>
  <c r="M95" i="9"/>
  <c r="M249" i="9"/>
  <c r="M804" i="9"/>
  <c r="M189" i="9"/>
  <c r="M433" i="9"/>
  <c r="L42" i="18"/>
  <c r="L58" i="18"/>
  <c r="M9" i="9"/>
  <c r="K31" i="18"/>
  <c r="M84" i="9"/>
  <c r="M988" i="9"/>
  <c r="M957" i="9"/>
  <c r="M145" i="9"/>
  <c r="M481" i="9"/>
  <c r="M502" i="9"/>
  <c r="M600" i="9"/>
  <c r="K48" i="18"/>
  <c r="M954" i="9"/>
  <c r="M297" i="9"/>
  <c r="M991" i="9"/>
  <c r="M514" i="9"/>
  <c r="M961" i="9"/>
  <c r="M507" i="9"/>
  <c r="M456" i="9"/>
  <c r="M779" i="9"/>
  <c r="M931" i="9"/>
  <c r="M550" i="9"/>
  <c r="M551" i="9"/>
  <c r="M13" i="9"/>
  <c r="M845" i="9"/>
  <c r="M889" i="9"/>
  <c r="M329" i="9"/>
  <c r="M274" i="9"/>
  <c r="M732" i="9"/>
  <c r="M692" i="9"/>
  <c r="M743" i="9"/>
  <c r="M288" i="9"/>
  <c r="M881" i="9"/>
  <c r="M208" i="9"/>
  <c r="M468" i="9"/>
  <c r="M141" i="9"/>
  <c r="M47" i="9"/>
  <c r="M152" i="9"/>
  <c r="M194" i="9"/>
  <c r="M355" i="9"/>
  <c r="M304" i="9"/>
  <c r="M30" i="9"/>
  <c r="M461" i="9"/>
  <c r="M609" i="9"/>
  <c r="M810" i="9"/>
  <c r="M303" i="9"/>
  <c r="M104" i="9"/>
  <c r="M567" i="9"/>
  <c r="M327" i="9"/>
  <c r="N5" i="22"/>
  <c r="N7" i="22" s="1"/>
  <c r="M564" i="9"/>
  <c r="M339" i="9"/>
  <c r="M913" i="9"/>
  <c r="M589" i="9"/>
  <c r="M785" i="9"/>
  <c r="M740" i="9"/>
  <c r="M955" i="9"/>
  <c r="M579" i="9"/>
  <c r="M271" i="9"/>
  <c r="M22" i="9"/>
  <c r="M332" i="9"/>
  <c r="M725" i="9"/>
  <c r="M650" i="9"/>
  <c r="M998" i="9"/>
  <c r="M205" i="9"/>
  <c r="M531" i="9"/>
  <c r="M949" i="9"/>
  <c r="M158" i="9"/>
  <c r="M699" i="9"/>
  <c r="M542" i="9"/>
  <c r="M403" i="9"/>
  <c r="M640" i="9"/>
  <c r="M80" i="9"/>
  <c r="M684" i="9"/>
  <c r="M374" i="9"/>
  <c r="M663" i="9"/>
  <c r="M53" i="9"/>
  <c r="M915" i="9"/>
  <c r="M322" i="9"/>
  <c r="M873" i="9"/>
  <c r="M215" i="9"/>
  <c r="M287" i="9"/>
  <c r="M37" i="9"/>
  <c r="M187" i="9"/>
  <c r="M108" i="9"/>
  <c r="M129" i="9"/>
  <c r="M727" i="9"/>
  <c r="M765" i="9"/>
  <c r="M444" i="9"/>
  <c r="M343" i="9"/>
  <c r="M17" i="9"/>
  <c r="M225" i="9"/>
  <c r="M774" i="9"/>
  <c r="M23" i="9"/>
  <c r="M979" i="9"/>
  <c r="M649" i="9"/>
  <c r="M919" i="9"/>
  <c r="M353" i="9"/>
  <c r="M66" i="9"/>
  <c r="M291" i="9"/>
  <c r="M281" i="9"/>
  <c r="M247" i="9"/>
  <c r="M165" i="9"/>
  <c r="M178" i="9"/>
  <c r="M656" i="9"/>
  <c r="M420" i="9"/>
  <c r="M451" i="9"/>
  <c r="M749" i="9"/>
  <c r="M383" i="9"/>
  <c r="M462" i="9"/>
  <c r="M192" i="9"/>
  <c r="M58" i="9"/>
  <c r="M736" i="9"/>
  <c r="M126" i="9"/>
  <c r="M980" i="9"/>
  <c r="M842" i="9"/>
  <c r="M268" i="9"/>
  <c r="M920" i="9"/>
  <c r="M508" i="9"/>
  <c r="M620" i="9"/>
  <c r="M813" i="9"/>
  <c r="M144" i="9"/>
  <c r="M638" i="9"/>
  <c r="M364" i="9"/>
  <c r="M447" i="9"/>
  <c r="M580" i="9"/>
  <c r="M219" i="9"/>
  <c r="M78" i="9"/>
  <c r="M897" i="9"/>
  <c r="M968" i="9"/>
  <c r="M392" i="9"/>
  <c r="M751" i="9"/>
  <c r="M632" i="9"/>
  <c r="M876" i="9"/>
  <c r="M893" i="9"/>
  <c r="M666" i="9"/>
  <c r="M156" i="9"/>
  <c r="M985" i="9"/>
  <c r="M724" i="9"/>
  <c r="M412" i="9"/>
  <c r="M231" i="9"/>
  <c r="M458" i="9"/>
  <c r="M642" i="9"/>
  <c r="M821" i="9"/>
  <c r="M645" i="9"/>
  <c r="M360" i="9"/>
  <c r="M264" i="9"/>
  <c r="M38" i="9"/>
  <c r="M993" i="9"/>
  <c r="M664" i="9"/>
  <c r="M702" i="9"/>
  <c r="M573" i="9"/>
  <c r="M487" i="9"/>
  <c r="M396" i="9"/>
  <c r="M39" i="9"/>
  <c r="M569" i="9"/>
  <c r="M464" i="9"/>
  <c r="M102" i="9"/>
  <c r="L31" i="22"/>
  <c r="M31" i="22" l="1"/>
  <c r="M106" i="17"/>
  <c r="M106" i="3"/>
  <c r="M668" i="17"/>
  <c r="M668" i="3"/>
  <c r="M462" i="17"/>
  <c r="M462" i="3"/>
  <c r="M880" i="17"/>
  <c r="M880" i="3"/>
  <c r="M584" i="17"/>
  <c r="M584" i="3"/>
  <c r="M148" i="17"/>
  <c r="M148" i="3"/>
  <c r="M924" i="17"/>
  <c r="M924" i="3"/>
  <c r="M130" i="17"/>
  <c r="M130" i="3"/>
  <c r="M466" i="17"/>
  <c r="M466" i="3"/>
  <c r="M424" i="17"/>
  <c r="M424" i="3"/>
  <c r="M251" i="17"/>
  <c r="M251" i="3"/>
  <c r="M357" i="17"/>
  <c r="M357" i="3"/>
  <c r="M27" i="17"/>
  <c r="M27" i="3"/>
  <c r="M347" i="17"/>
  <c r="M347" i="3"/>
  <c r="M133" i="17"/>
  <c r="M133" i="3"/>
  <c r="M291" i="17"/>
  <c r="M291" i="3"/>
  <c r="M919" i="17"/>
  <c r="M919" i="3"/>
  <c r="M688" i="17"/>
  <c r="M688" i="3"/>
  <c r="M546" i="17"/>
  <c r="M546" i="3"/>
  <c r="M535" i="17"/>
  <c r="M535" i="3"/>
  <c r="M729" i="17"/>
  <c r="M729" i="3"/>
  <c r="M583" i="17"/>
  <c r="M583" i="3"/>
  <c r="M593" i="17"/>
  <c r="M593" i="3"/>
  <c r="M307" i="17"/>
  <c r="M307" i="3"/>
  <c r="M34" i="17"/>
  <c r="M34" i="3"/>
  <c r="M156" i="17"/>
  <c r="M156" i="3"/>
  <c r="M212" i="17"/>
  <c r="M212" i="3"/>
  <c r="M696" i="17"/>
  <c r="M696" i="3"/>
  <c r="M893" i="17"/>
  <c r="M893" i="3"/>
  <c r="M554" i="17"/>
  <c r="M554" i="3"/>
  <c r="M511" i="17"/>
  <c r="M511" i="3"/>
  <c r="M301" i="17"/>
  <c r="M301" i="3"/>
  <c r="M506" i="17"/>
  <c r="M506" i="3"/>
  <c r="M992" i="17"/>
  <c r="M992" i="3"/>
  <c r="M808" i="17"/>
  <c r="M808" i="3"/>
  <c r="M483" i="17"/>
  <c r="M483" i="3"/>
  <c r="M788" i="17"/>
  <c r="M788" i="3"/>
  <c r="M674" i="17"/>
  <c r="M674" i="3"/>
  <c r="M264" i="17"/>
  <c r="M264" i="3"/>
  <c r="M641" i="17"/>
  <c r="M641" i="3"/>
  <c r="M475" i="17"/>
  <c r="M475" i="3"/>
  <c r="M682" i="17"/>
  <c r="M682" i="3"/>
  <c r="M884" i="17"/>
  <c r="M884" i="3"/>
  <c r="M322" i="17"/>
  <c r="M322" i="3"/>
  <c r="M73" i="17"/>
  <c r="M73" i="3"/>
  <c r="M230" i="17"/>
  <c r="M230" i="3"/>
  <c r="M220" i="17"/>
  <c r="M220" i="3"/>
  <c r="M498" i="17"/>
  <c r="M498" i="3"/>
  <c r="M376" i="17"/>
  <c r="M376" i="3"/>
  <c r="M588" i="17"/>
  <c r="M588" i="3"/>
  <c r="M657" i="17"/>
  <c r="M657" i="3"/>
  <c r="M390" i="17"/>
  <c r="M390" i="3"/>
  <c r="M201" i="17"/>
  <c r="M201" i="3"/>
  <c r="M950" i="17"/>
  <c r="M950" i="3"/>
  <c r="M422" i="17"/>
  <c r="M422" i="3"/>
  <c r="M707" i="17"/>
  <c r="M707" i="3"/>
  <c r="M671" i="17"/>
  <c r="M671" i="3"/>
  <c r="M622" i="17"/>
  <c r="M622" i="3"/>
  <c r="M137" i="17"/>
  <c r="M137" i="3"/>
  <c r="M777" i="17"/>
  <c r="M777" i="3"/>
  <c r="M957" i="17"/>
  <c r="M957" i="3"/>
  <c r="M55" i="17"/>
  <c r="M55" i="3"/>
  <c r="M453" i="17"/>
  <c r="M453" i="3"/>
  <c r="M701" i="17"/>
  <c r="M701" i="3"/>
  <c r="M820" i="17"/>
  <c r="M820" i="3"/>
  <c r="M665" i="17"/>
  <c r="M665" i="3"/>
  <c r="M559" i="17"/>
  <c r="M559" i="3"/>
  <c r="M539" i="17"/>
  <c r="M539" i="3"/>
  <c r="M45" i="17"/>
  <c r="M45" i="3"/>
  <c r="M32" i="17"/>
  <c r="M32" i="3"/>
  <c r="M781" i="17"/>
  <c r="M781" i="3"/>
  <c r="M757" i="17"/>
  <c r="M757" i="3"/>
  <c r="M939" i="17"/>
  <c r="M939" i="3"/>
  <c r="M440" i="17"/>
  <c r="M440" i="3"/>
  <c r="M31" i="17"/>
  <c r="M31" i="3"/>
  <c r="M856" i="17"/>
  <c r="M856" i="3"/>
  <c r="M942" i="17"/>
  <c r="M942" i="3"/>
  <c r="M609" i="17"/>
  <c r="M609" i="3"/>
  <c r="M181" i="17"/>
  <c r="M181" i="3"/>
  <c r="M425" i="17"/>
  <c r="M425" i="3"/>
  <c r="M912" i="17"/>
  <c r="M912" i="3"/>
  <c r="M883" i="17"/>
  <c r="M883" i="3"/>
  <c r="M890" i="17"/>
  <c r="M890" i="3"/>
  <c r="M449" i="17"/>
  <c r="M449" i="3"/>
  <c r="M92" i="17"/>
  <c r="M92" i="3"/>
  <c r="M764" i="17"/>
  <c r="M764" i="3"/>
  <c r="M931" i="17"/>
  <c r="M931" i="3"/>
  <c r="M734" i="17"/>
  <c r="M734" i="3"/>
  <c r="M194" i="17"/>
  <c r="M194" i="3"/>
  <c r="M480" i="17"/>
  <c r="M480" i="3"/>
  <c r="M532" i="17"/>
  <c r="M532" i="3"/>
  <c r="M811" i="17"/>
  <c r="M811" i="3"/>
  <c r="M72" i="17"/>
  <c r="M72" i="3"/>
  <c r="M409" i="17"/>
  <c r="M409" i="3"/>
  <c r="M903" i="17"/>
  <c r="M903" i="3"/>
  <c r="M207" i="17"/>
  <c r="M207" i="3"/>
  <c r="M631" i="17"/>
  <c r="M631" i="3"/>
  <c r="M564" i="17"/>
  <c r="M564" i="3"/>
  <c r="M197" i="17"/>
  <c r="M197" i="3"/>
  <c r="M797" i="17"/>
  <c r="M797" i="3"/>
  <c r="M214" i="17"/>
  <c r="M214" i="3"/>
  <c r="M338" i="17"/>
  <c r="M338" i="3"/>
  <c r="M650" i="17"/>
  <c r="M650" i="3"/>
  <c r="M833" i="17"/>
  <c r="M833" i="3"/>
  <c r="M222" i="17"/>
  <c r="M222" i="3"/>
  <c r="M900" i="17"/>
  <c r="M900" i="3"/>
  <c r="M798" i="17"/>
  <c r="M798" i="3"/>
  <c r="M282" i="17"/>
  <c r="M282" i="3"/>
  <c r="M830" i="17"/>
  <c r="M830" i="3"/>
  <c r="M319" i="17"/>
  <c r="M319" i="3"/>
  <c r="M1000" i="17"/>
  <c r="M1000" i="3"/>
  <c r="M14" i="17"/>
  <c r="M43" i="18" s="1"/>
  <c r="M14" i="3"/>
  <c r="M894" i="17"/>
  <c r="M894" i="3"/>
  <c r="M504" i="17"/>
  <c r="M504" i="3"/>
  <c r="M677" i="17"/>
  <c r="M677" i="3"/>
  <c r="M881" i="17"/>
  <c r="M881" i="3"/>
  <c r="M127" i="17"/>
  <c r="M127" i="3"/>
  <c r="M216" i="17"/>
  <c r="M216" i="3"/>
  <c r="M158" i="17"/>
  <c r="M158" i="3"/>
  <c r="M89" i="17"/>
  <c r="M89" i="3"/>
  <c r="M765" i="17"/>
  <c r="M765" i="3"/>
  <c r="M59" i="17"/>
  <c r="M59" i="3"/>
  <c r="M500" i="17"/>
  <c r="M500" i="3"/>
  <c r="M999" i="17"/>
  <c r="M999" i="3"/>
  <c r="M29" i="17"/>
  <c r="M29" i="3"/>
  <c r="M157" i="17"/>
  <c r="M157" i="3"/>
  <c r="M987" i="17"/>
  <c r="M987" i="3"/>
  <c r="M784" i="17"/>
  <c r="M784" i="3"/>
  <c r="M325" i="17"/>
  <c r="M325" i="3"/>
  <c r="M640" i="17"/>
  <c r="M640" i="3"/>
  <c r="M709" i="17"/>
  <c r="M709" i="3"/>
  <c r="M71" i="17"/>
  <c r="M71" i="3"/>
  <c r="M829" i="17"/>
  <c r="M829" i="3"/>
  <c r="M23" i="17"/>
  <c r="M23" i="3"/>
  <c r="M754" i="17"/>
  <c r="M754" i="3"/>
  <c r="M37" i="17"/>
  <c r="M37" i="3"/>
  <c r="M821" i="17"/>
  <c r="M821" i="3"/>
  <c r="M195" i="17"/>
  <c r="M195" i="3"/>
  <c r="M608" i="17"/>
  <c r="M608" i="3"/>
  <c r="M132" i="17"/>
  <c r="M132" i="3"/>
  <c r="M419" i="17"/>
  <c r="M419" i="3"/>
  <c r="M561" i="17"/>
  <c r="M561" i="3"/>
  <c r="M78" i="17"/>
  <c r="M78" i="3"/>
  <c r="M659" i="17"/>
  <c r="M659" i="3"/>
  <c r="M52" i="17"/>
  <c r="M52" i="3"/>
  <c r="M154" i="17"/>
  <c r="M154" i="3"/>
  <c r="M762" i="17"/>
  <c r="M762" i="3"/>
  <c r="M526" i="17"/>
  <c r="M526" i="3"/>
  <c r="M441" i="17"/>
  <c r="M441" i="3"/>
  <c r="M85" i="17"/>
  <c r="M85" i="3"/>
  <c r="M981" i="17"/>
  <c r="M981" i="3"/>
  <c r="M141" i="17"/>
  <c r="M141" i="3"/>
  <c r="M975" i="17"/>
  <c r="M975" i="3"/>
  <c r="M930" i="17"/>
  <c r="M930" i="3"/>
  <c r="M507" i="17"/>
  <c r="M507" i="3"/>
  <c r="M64" i="17"/>
  <c r="M64" i="3"/>
  <c r="M484" i="17"/>
  <c r="M484" i="3"/>
  <c r="M415" i="17"/>
  <c r="M415" i="3"/>
  <c r="M948" i="17"/>
  <c r="M948" i="3"/>
  <c r="M349" i="17"/>
  <c r="M349" i="3"/>
  <c r="M61" i="17"/>
  <c r="M61" i="3"/>
  <c r="M594" i="17"/>
  <c r="M594" i="3"/>
  <c r="M725" i="17"/>
  <c r="M725" i="3"/>
  <c r="M538" i="17"/>
  <c r="M538" i="3"/>
  <c r="M675" i="17"/>
  <c r="M675" i="3"/>
  <c r="M717" i="17"/>
  <c r="M717" i="3"/>
  <c r="M891" i="17"/>
  <c r="M891" i="3"/>
  <c r="M832" i="17"/>
  <c r="M832" i="3"/>
  <c r="M447" i="17"/>
  <c r="M447" i="3"/>
  <c r="M231" i="17"/>
  <c r="M231" i="3"/>
  <c r="M185" i="17"/>
  <c r="M185" i="3"/>
  <c r="M683" i="17"/>
  <c r="M683" i="3"/>
  <c r="M66" i="17"/>
  <c r="M66" i="3"/>
  <c r="M551" i="17"/>
  <c r="M551" i="3"/>
  <c r="M651" i="17"/>
  <c r="M651" i="3"/>
  <c r="M857" i="17"/>
  <c r="M857" i="3"/>
  <c r="M47" i="17"/>
  <c r="M47" i="3"/>
  <c r="M172" i="17"/>
  <c r="M172" i="3"/>
  <c r="M836" i="17"/>
  <c r="M836" i="3"/>
  <c r="M30" i="17"/>
  <c r="M30" i="3"/>
  <c r="M745" i="17"/>
  <c r="M745" i="3"/>
  <c r="M550" i="17"/>
  <c r="M550" i="3"/>
  <c r="M719" i="17"/>
  <c r="M719" i="3"/>
  <c r="M370" i="17"/>
  <c r="M370" i="3"/>
  <c r="M841" i="17"/>
  <c r="M841" i="3"/>
  <c r="M625" i="17"/>
  <c r="M625" i="3"/>
  <c r="M824" i="17"/>
  <c r="M824" i="3"/>
  <c r="M786" i="17"/>
  <c r="M786" i="3"/>
  <c r="M505" i="17"/>
  <c r="M505" i="3"/>
  <c r="M495" i="17"/>
  <c r="M495" i="3"/>
  <c r="M274" i="17"/>
  <c r="M274" i="3"/>
  <c r="M361" i="17"/>
  <c r="M361" i="3"/>
  <c r="M892" i="17"/>
  <c r="M892" i="3"/>
  <c r="M176" i="17"/>
  <c r="M176" i="3"/>
  <c r="M288" i="17"/>
  <c r="M288" i="3"/>
  <c r="M442" i="17"/>
  <c r="M442" i="3"/>
  <c r="M853" i="17"/>
  <c r="M853" i="3"/>
  <c r="M648" i="17"/>
  <c r="M648" i="3"/>
  <c r="M578" i="17"/>
  <c r="M578" i="3"/>
  <c r="M963" i="17"/>
  <c r="M963" i="3"/>
  <c r="M443" i="17"/>
  <c r="M443" i="3"/>
  <c r="M309" i="17"/>
  <c r="M309" i="3"/>
  <c r="M365" i="17"/>
  <c r="M365" i="3"/>
  <c r="M289" i="17"/>
  <c r="M289" i="3"/>
  <c r="M855" i="17"/>
  <c r="M855" i="3"/>
  <c r="M962" i="17"/>
  <c r="M962" i="3"/>
  <c r="M954" i="17"/>
  <c r="M954" i="3"/>
  <c r="M492" i="17"/>
  <c r="M492" i="3"/>
  <c r="M203" i="17"/>
  <c r="M203" i="3"/>
  <c r="M332" i="17"/>
  <c r="M332" i="3"/>
  <c r="M501" i="17"/>
  <c r="M501" i="3"/>
  <c r="M759" i="17"/>
  <c r="M759" i="3"/>
  <c r="M430" i="17"/>
  <c r="M430" i="3"/>
  <c r="M973" i="17"/>
  <c r="M973" i="3"/>
  <c r="M433" i="17"/>
  <c r="M433" i="3"/>
  <c r="M643" i="17"/>
  <c r="M643" i="3"/>
  <c r="M153" i="17"/>
  <c r="M153" i="3"/>
  <c r="M852" i="17"/>
  <c r="M852" i="3"/>
  <c r="M552" i="17"/>
  <c r="M552" i="3"/>
  <c r="M907" i="17"/>
  <c r="M907" i="3"/>
  <c r="M955" i="17"/>
  <c r="M955" i="3"/>
  <c r="M943" i="17"/>
  <c r="M943" i="3"/>
  <c r="M389" i="17"/>
  <c r="M389" i="3"/>
  <c r="M862" i="17"/>
  <c r="M862" i="3"/>
  <c r="M945" i="17"/>
  <c r="M945" i="3"/>
  <c r="M375" i="17"/>
  <c r="M375" i="3"/>
  <c r="M882" i="17"/>
  <c r="M882" i="3"/>
  <c r="M905" i="17"/>
  <c r="M905" i="3"/>
  <c r="M355" i="17"/>
  <c r="M355" i="3"/>
  <c r="M391" i="17"/>
  <c r="M391" i="3"/>
  <c r="M607" i="17"/>
  <c r="M607" i="3"/>
  <c r="M83" i="17"/>
  <c r="M83" i="3"/>
  <c r="M170" i="17"/>
  <c r="M170" i="3"/>
  <c r="M1001" i="17"/>
  <c r="M1001" i="3"/>
  <c r="M267" i="17"/>
  <c r="M267" i="3"/>
  <c r="M634" i="17"/>
  <c r="M634" i="3"/>
  <c r="M373" i="17"/>
  <c r="M373" i="3"/>
  <c r="M774" i="17"/>
  <c r="M774" i="3"/>
  <c r="M123" i="17"/>
  <c r="M123" i="3"/>
  <c r="M831" i="17"/>
  <c r="M831" i="3"/>
  <c r="M520" i="17"/>
  <c r="M520" i="3"/>
  <c r="M1003" i="17"/>
  <c r="M1003" i="3"/>
  <c r="M902" i="17"/>
  <c r="M902" i="3"/>
  <c r="M327" i="17"/>
  <c r="M327" i="3"/>
  <c r="M400" i="17"/>
  <c r="M400" i="3"/>
  <c r="M364" i="17"/>
  <c r="M364" i="3"/>
  <c r="M989" i="17"/>
  <c r="M989" i="3"/>
  <c r="M972" i="17"/>
  <c r="M972" i="3"/>
  <c r="M468" i="17"/>
  <c r="M468" i="3"/>
  <c r="M491" i="17"/>
  <c r="M491" i="3"/>
  <c r="M997" i="17"/>
  <c r="M997" i="3"/>
  <c r="M649" i="17"/>
  <c r="M649" i="3"/>
  <c r="M235" i="17"/>
  <c r="M235" i="3"/>
  <c r="M160" i="17"/>
  <c r="M160" i="3"/>
  <c r="M636" i="17"/>
  <c r="M636" i="3"/>
  <c r="M901" i="17"/>
  <c r="M901" i="3"/>
  <c r="M451" i="17"/>
  <c r="M451" i="3"/>
  <c r="M817" i="17"/>
  <c r="M817" i="3"/>
  <c r="M272" i="17"/>
  <c r="M272" i="3"/>
  <c r="M740" i="17"/>
  <c r="M740" i="3"/>
  <c r="M387" i="17"/>
  <c r="M387" i="3"/>
  <c r="M660" i="17"/>
  <c r="M660" i="3"/>
  <c r="M285" i="17"/>
  <c r="M285" i="3"/>
  <c r="M923" i="17"/>
  <c r="M923" i="3"/>
  <c r="M778" i="17"/>
  <c r="M778" i="3"/>
  <c r="M448" i="17"/>
  <c r="M448" i="3"/>
  <c r="M112" i="17"/>
  <c r="M112" i="3"/>
  <c r="M219" i="17"/>
  <c r="M219" i="3"/>
  <c r="M57" i="17"/>
  <c r="M57" i="3"/>
  <c r="M84" i="17"/>
  <c r="M84" i="3"/>
  <c r="M703" i="17"/>
  <c r="M703" i="3"/>
  <c r="M209" i="17"/>
  <c r="M209" i="3"/>
  <c r="M336" i="17"/>
  <c r="M336" i="3"/>
  <c r="M959" i="17"/>
  <c r="M959" i="3"/>
  <c r="M917" i="17"/>
  <c r="M917" i="3"/>
  <c r="M331" i="17"/>
  <c r="M331" i="3"/>
  <c r="M814" i="17"/>
  <c r="M814" i="3"/>
  <c r="M308" i="17"/>
  <c r="M308" i="3"/>
  <c r="M51" i="17"/>
  <c r="M51" i="3"/>
  <c r="M885" i="17"/>
  <c r="M885" i="3"/>
  <c r="M736" i="17"/>
  <c r="M736" i="3"/>
  <c r="M849" i="17"/>
  <c r="M849" i="3"/>
  <c r="M935" i="17"/>
  <c r="M935" i="3"/>
  <c r="M965" i="17"/>
  <c r="M965" i="3"/>
  <c r="M958" i="17"/>
  <c r="M958" i="3"/>
  <c r="M485" i="17"/>
  <c r="M485" i="3"/>
  <c r="M88" i="17"/>
  <c r="M88" i="3"/>
  <c r="M253" i="17"/>
  <c r="M253" i="3"/>
  <c r="M101" i="17"/>
  <c r="M101" i="3"/>
  <c r="M294" i="17"/>
  <c r="M294" i="3"/>
  <c r="M669" i="17"/>
  <c r="M669" i="3"/>
  <c r="M951" i="17"/>
  <c r="M951" i="3"/>
  <c r="M715" i="17"/>
  <c r="M715" i="3"/>
  <c r="M255" i="17"/>
  <c r="M255" i="3"/>
  <c r="M464" i="17"/>
  <c r="M464" i="3"/>
  <c r="M298" i="17"/>
  <c r="M298" i="3"/>
  <c r="M802" i="17"/>
  <c r="M802" i="3"/>
  <c r="M806" i="17"/>
  <c r="M806" i="3"/>
  <c r="M730" i="17"/>
  <c r="M730" i="3"/>
  <c r="M423" i="17"/>
  <c r="M423" i="3"/>
  <c r="M38" i="17"/>
  <c r="M38" i="3"/>
  <c r="M482" i="17"/>
  <c r="M482" i="3"/>
  <c r="M46" i="17"/>
  <c r="M46" i="3"/>
  <c r="M121" i="17"/>
  <c r="M121" i="3"/>
  <c r="M320" i="17"/>
  <c r="M320" i="3"/>
  <c r="M597" i="17"/>
  <c r="M597" i="3"/>
  <c r="M656" i="17"/>
  <c r="M656" i="3"/>
  <c r="M314" i="17"/>
  <c r="M314" i="3"/>
  <c r="M316" i="17"/>
  <c r="M316" i="3"/>
  <c r="M619" i="17"/>
  <c r="M619" i="3"/>
  <c r="M522" i="17"/>
  <c r="M522" i="3"/>
  <c r="M813" i="17"/>
  <c r="M813" i="3"/>
  <c r="M405" i="17"/>
  <c r="M405" i="3"/>
  <c r="M122" i="17"/>
  <c r="M122" i="3"/>
  <c r="M242" i="17"/>
  <c r="M242" i="3"/>
  <c r="M515" i="17"/>
  <c r="M515" i="3"/>
  <c r="M366" i="17"/>
  <c r="M366" i="3"/>
  <c r="M119" i="17"/>
  <c r="M119" i="3"/>
  <c r="M434" i="17"/>
  <c r="M434" i="3"/>
  <c r="M828" i="17"/>
  <c r="M828" i="3"/>
  <c r="M165" i="17"/>
  <c r="M165" i="3"/>
  <c r="M95" i="17"/>
  <c r="M95" i="3"/>
  <c r="M770" i="17"/>
  <c r="M770" i="3"/>
  <c r="M591" i="17"/>
  <c r="M591" i="3"/>
  <c r="M384" i="17"/>
  <c r="M384" i="3"/>
  <c r="M50" i="17"/>
  <c r="M50" i="3"/>
  <c r="M947" i="17"/>
  <c r="M947" i="3"/>
  <c r="M280" i="17"/>
  <c r="M280" i="3"/>
  <c r="M529" i="17"/>
  <c r="M529" i="3"/>
  <c r="M576" i="17"/>
  <c r="M576" i="3"/>
  <c r="M623" i="17"/>
  <c r="M623" i="3"/>
  <c r="M353" i="17"/>
  <c r="M353" i="3"/>
  <c r="M458" i="17"/>
  <c r="M458" i="3"/>
  <c r="M603" i="17"/>
  <c r="M603" i="3"/>
  <c r="M627" i="17"/>
  <c r="M627" i="3"/>
  <c r="M281" i="17"/>
  <c r="M281" i="3"/>
  <c r="M834" i="17"/>
  <c r="M834" i="3"/>
  <c r="M477" i="17"/>
  <c r="M477" i="3"/>
  <c r="M10" i="17"/>
  <c r="M10" i="3"/>
  <c r="M55" i="18" s="1"/>
  <c r="M76" i="17"/>
  <c r="M76" i="3"/>
  <c r="M737" i="17"/>
  <c r="M737" i="3"/>
  <c r="M232" i="17"/>
  <c r="M232" i="3"/>
  <c r="M541" i="17"/>
  <c r="M541" i="3"/>
  <c r="M859" i="17"/>
  <c r="M859" i="3"/>
  <c r="M548" i="17"/>
  <c r="M548" i="3"/>
  <c r="M348" i="17"/>
  <c r="M348" i="3"/>
  <c r="M256" i="17"/>
  <c r="M256" i="3"/>
  <c r="M998" i="17"/>
  <c r="M998" i="3"/>
  <c r="M487" i="17"/>
  <c r="M487" i="3"/>
  <c r="M692" i="17"/>
  <c r="M692" i="3"/>
  <c r="M124" i="17"/>
  <c r="M124" i="3"/>
  <c r="M723" i="17"/>
  <c r="M723" i="3"/>
  <c r="M1004" i="17"/>
  <c r="M1004" i="3"/>
  <c r="M887" i="17"/>
  <c r="M887" i="3"/>
  <c r="M906" i="17"/>
  <c r="M906" i="3"/>
  <c r="M590" i="17"/>
  <c r="M590" i="3"/>
  <c r="M408" i="17"/>
  <c r="M408" i="3"/>
  <c r="M265" i="17"/>
  <c r="M265" i="3"/>
  <c r="M184" i="17"/>
  <c r="M184" i="3"/>
  <c r="M612" i="17"/>
  <c r="M612" i="3"/>
  <c r="M213" i="17"/>
  <c r="M213" i="3"/>
  <c r="M896" i="17"/>
  <c r="M896" i="3"/>
  <c r="M735" i="17"/>
  <c r="M735" i="3"/>
  <c r="M775" i="17"/>
  <c r="M775" i="3"/>
  <c r="M93" i="17"/>
  <c r="M93" i="3"/>
  <c r="M889" i="17"/>
  <c r="M889" i="3"/>
  <c r="M700" i="17"/>
  <c r="M700" i="3"/>
  <c r="M823" i="17"/>
  <c r="M823" i="3"/>
  <c r="M258" i="17"/>
  <c r="M258" i="3"/>
  <c r="M144" i="17"/>
  <c r="M144" i="3"/>
  <c r="M602" i="17"/>
  <c r="M602" i="3"/>
  <c r="M771" i="17"/>
  <c r="M771" i="3"/>
  <c r="M922" i="17"/>
  <c r="M922" i="3"/>
  <c r="M263" i="17"/>
  <c r="M263" i="3"/>
  <c r="M572" i="17"/>
  <c r="M572" i="3"/>
  <c r="M240" i="17"/>
  <c r="M240" i="3"/>
  <c r="M58" i="17"/>
  <c r="M58" i="3"/>
  <c r="M189" i="17"/>
  <c r="M189" i="3"/>
  <c r="M69" i="17"/>
  <c r="M69" i="3"/>
  <c r="M547" i="17"/>
  <c r="M547" i="3"/>
  <c r="M628" i="17"/>
  <c r="M628" i="3"/>
  <c r="M199" i="17"/>
  <c r="M199" i="3"/>
  <c r="M513" i="17"/>
  <c r="M513" i="3"/>
  <c r="M249" i="17"/>
  <c r="M249" i="3"/>
  <c r="M964" i="17"/>
  <c r="M964" i="3"/>
  <c r="M110" i="17"/>
  <c r="M110" i="3"/>
  <c r="M791" i="17"/>
  <c r="M791" i="3"/>
  <c r="M417" i="17"/>
  <c r="M417" i="3"/>
  <c r="M67" i="17"/>
  <c r="M67" i="3"/>
  <c r="M432" i="17"/>
  <c r="M432" i="3"/>
  <c r="M116" i="17"/>
  <c r="M116" i="3"/>
  <c r="M40" i="17"/>
  <c r="M40" i="3"/>
  <c r="M113" i="17"/>
  <c r="M113" i="3"/>
  <c r="M277" i="17"/>
  <c r="M277" i="3"/>
  <c r="M720" i="17"/>
  <c r="M720" i="3"/>
  <c r="M200" i="17"/>
  <c r="M200" i="3"/>
  <c r="M273" i="17"/>
  <c r="M273" i="3"/>
  <c r="M56" i="17"/>
  <c r="M56" i="3"/>
  <c r="M913" i="17"/>
  <c r="M913" i="3"/>
  <c r="M956" i="17"/>
  <c r="M956" i="3"/>
  <c r="M977" i="17"/>
  <c r="M977" i="3"/>
  <c r="M142" i="17"/>
  <c r="M142" i="3"/>
  <c r="M345" i="17"/>
  <c r="M345" i="3"/>
  <c r="M178" i="17"/>
  <c r="M178" i="3"/>
  <c r="M799" i="17"/>
  <c r="M799" i="3"/>
  <c r="M727" i="17"/>
  <c r="M727" i="3"/>
  <c r="M35" i="17"/>
  <c r="M35" i="3"/>
  <c r="M135" i="17"/>
  <c r="M135" i="3"/>
  <c r="M694" i="17"/>
  <c r="M694" i="3"/>
  <c r="M474" i="17"/>
  <c r="M474" i="3"/>
  <c r="M662" i="17"/>
  <c r="M662" i="3"/>
  <c r="M463" i="17"/>
  <c r="M463" i="3"/>
  <c r="M266" i="17"/>
  <c r="M266" i="3"/>
  <c r="M847" i="17"/>
  <c r="M847" i="3"/>
  <c r="M618" i="17"/>
  <c r="M618" i="3"/>
  <c r="M611" i="17"/>
  <c r="M611" i="3"/>
  <c r="M210" i="17"/>
  <c r="M210" i="3"/>
  <c r="M874" i="17"/>
  <c r="M874" i="3"/>
  <c r="M339" i="17"/>
  <c r="M339" i="3"/>
  <c r="M324" i="17"/>
  <c r="M324" i="3"/>
  <c r="M767" i="17"/>
  <c r="M767" i="3"/>
  <c r="M563" i="17"/>
  <c r="M563" i="3"/>
  <c r="M239" i="17"/>
  <c r="M239" i="3"/>
  <c r="M655" i="17"/>
  <c r="M655" i="3"/>
  <c r="M766" i="17"/>
  <c r="M766" i="3"/>
  <c r="M299" i="17"/>
  <c r="M299" i="3"/>
  <c r="M420" i="17"/>
  <c r="M420" i="3"/>
  <c r="M180" i="17"/>
  <c r="M180" i="3"/>
  <c r="M490" i="17"/>
  <c r="M490" i="3"/>
  <c r="M1007" i="17"/>
  <c r="M47" i="18" s="1"/>
  <c r="M1007" i="3"/>
  <c r="M946" i="17"/>
  <c r="M946" i="3"/>
  <c r="M489" i="17"/>
  <c r="M489" i="3"/>
  <c r="M429" i="17"/>
  <c r="M429" i="3"/>
  <c r="M822" i="17"/>
  <c r="M822" i="3"/>
  <c r="M918" i="17"/>
  <c r="M918" i="3"/>
  <c r="M617" i="17"/>
  <c r="M617" i="3"/>
  <c r="M187" i="17"/>
  <c r="M187" i="3"/>
  <c r="M303" i="17"/>
  <c r="M303" i="3"/>
  <c r="M790" i="17"/>
  <c r="M790" i="3"/>
  <c r="M733" i="17"/>
  <c r="M733" i="3"/>
  <c r="M544" i="17"/>
  <c r="M544" i="3"/>
  <c r="M986" i="17"/>
  <c r="M986" i="3"/>
  <c r="M695" i="17"/>
  <c r="M695" i="3"/>
  <c r="M497" i="17"/>
  <c r="M497" i="3"/>
  <c r="M685" i="17"/>
  <c r="M685" i="3"/>
  <c r="M782" i="17"/>
  <c r="M782" i="3"/>
  <c r="M815" i="17"/>
  <c r="M815" i="3"/>
  <c r="M115" i="17"/>
  <c r="M115" i="3"/>
  <c r="M921" i="17"/>
  <c r="M921" i="3"/>
  <c r="M763" i="17"/>
  <c r="M763" i="3"/>
  <c r="M450" i="17"/>
  <c r="M450" i="3"/>
  <c r="M558" i="17"/>
  <c r="M558" i="3"/>
  <c r="M354" i="17"/>
  <c r="M354" i="3"/>
  <c r="M19" i="17"/>
  <c r="M19" i="3"/>
  <c r="M967" i="17"/>
  <c r="M967" i="3"/>
  <c r="M816" i="17"/>
  <c r="M816" i="3"/>
  <c r="M746" i="17"/>
  <c r="M746" i="3"/>
  <c r="M598" i="17"/>
  <c r="M598" i="3"/>
  <c r="M206" i="17"/>
  <c r="M206" i="3"/>
  <c r="M436" i="17"/>
  <c r="M436" i="3"/>
  <c r="M399" i="17"/>
  <c r="M399" i="3"/>
  <c r="M478" i="17"/>
  <c r="M478" i="3"/>
  <c r="M217" i="17"/>
  <c r="M217" i="3"/>
  <c r="M279" i="17"/>
  <c r="M279" i="3"/>
  <c r="M90" i="17"/>
  <c r="M90" i="3"/>
  <c r="M486" i="17"/>
  <c r="M486" i="3"/>
  <c r="M580" i="17"/>
  <c r="M580" i="3"/>
  <c r="M454" i="17"/>
  <c r="M454" i="3"/>
  <c r="M867" i="17"/>
  <c r="M867" i="3"/>
  <c r="M470" i="17"/>
  <c r="M470" i="3"/>
  <c r="M102" i="17"/>
  <c r="M102" i="3"/>
  <c r="M107" i="17"/>
  <c r="M107" i="3"/>
  <c r="M228" i="17"/>
  <c r="M228" i="3"/>
  <c r="M86" i="17"/>
  <c r="M86" i="3"/>
  <c r="M98" i="17"/>
  <c r="M98" i="3"/>
  <c r="M91" i="17"/>
  <c r="M91" i="3"/>
  <c r="M398" i="17"/>
  <c r="M398" i="3"/>
  <c r="M575" i="17"/>
  <c r="M575" i="3"/>
  <c r="M839" i="17"/>
  <c r="M839" i="3"/>
  <c r="M313" i="17"/>
  <c r="M313" i="3"/>
  <c r="M990" i="17"/>
  <c r="M990" i="3"/>
  <c r="M502" i="17"/>
  <c r="M502" i="3"/>
  <c r="M15" i="17"/>
  <c r="M15" i="3"/>
  <c r="M796" i="17"/>
  <c r="M796" i="3"/>
  <c r="M721" i="17"/>
  <c r="M721" i="3"/>
  <c r="M426" i="17"/>
  <c r="M426" i="3"/>
  <c r="M840" i="17"/>
  <c r="M840" i="3"/>
  <c r="M994" i="17"/>
  <c r="M994" i="3"/>
  <c r="M661" i="17"/>
  <c r="M661" i="3"/>
  <c r="M496" i="17"/>
  <c r="M496" i="3"/>
  <c r="M259" i="17"/>
  <c r="M259" i="3"/>
  <c r="M966" i="17"/>
  <c r="M966" i="3"/>
  <c r="M250" i="17"/>
  <c r="M250" i="3"/>
  <c r="M528" i="17"/>
  <c r="M528" i="3"/>
  <c r="M803" i="17"/>
  <c r="M803" i="3"/>
  <c r="M395" i="17"/>
  <c r="M395" i="3"/>
  <c r="M151" i="17"/>
  <c r="M151" i="3"/>
  <c r="M461" i="17"/>
  <c r="M461" i="3"/>
  <c r="M595" i="17"/>
  <c r="M595" i="3"/>
  <c r="M97" i="17"/>
  <c r="M97" i="3"/>
  <c r="M879" i="17"/>
  <c r="M879" i="3"/>
  <c r="M573" i="17"/>
  <c r="M573" i="3"/>
  <c r="M42" i="17"/>
  <c r="M42" i="3"/>
  <c r="M416" i="17"/>
  <c r="M416" i="3"/>
  <c r="M755" i="17"/>
  <c r="M755" i="3"/>
  <c r="M82" i="17"/>
  <c r="M82" i="3"/>
  <c r="M368" i="17"/>
  <c r="M368" i="3"/>
  <c r="M624" i="17"/>
  <c r="M624" i="3"/>
  <c r="M846" i="17"/>
  <c r="M846" i="3"/>
  <c r="M62" i="17"/>
  <c r="M62" i="3"/>
  <c r="M753" i="17"/>
  <c r="M753" i="3"/>
  <c r="M182" i="17"/>
  <c r="M182" i="3"/>
  <c r="M295" i="17"/>
  <c r="M295" i="3"/>
  <c r="M653" i="17"/>
  <c r="M653" i="3"/>
  <c r="M229" i="17"/>
  <c r="M229" i="3"/>
  <c r="M769" i="17"/>
  <c r="M769" i="3"/>
  <c r="M191" i="17"/>
  <c r="M191" i="3"/>
  <c r="M877" i="17"/>
  <c r="M877" i="3"/>
  <c r="M667" i="17"/>
  <c r="M667" i="3"/>
  <c r="M644" i="17"/>
  <c r="M644" i="3"/>
  <c r="M162" i="17"/>
  <c r="M162" i="3"/>
  <c r="M1002" i="17"/>
  <c r="M1002" i="3"/>
  <c r="M26" i="17"/>
  <c r="M26" i="3"/>
  <c r="M744" i="17"/>
  <c r="M744" i="3"/>
  <c r="M343" i="17"/>
  <c r="M343" i="3"/>
  <c r="M571" i="17"/>
  <c r="M571" i="3"/>
  <c r="M613" i="17"/>
  <c r="M613" i="3"/>
  <c r="M359" i="17"/>
  <c r="M359" i="3"/>
  <c r="M145" i="17"/>
  <c r="M145" i="3"/>
  <c r="M292" i="17"/>
  <c r="M292" i="3"/>
  <c r="M278" i="17"/>
  <c r="M278" i="3"/>
  <c r="M17" i="17"/>
  <c r="M17" i="3"/>
  <c r="M783" i="17"/>
  <c r="M783" i="3"/>
  <c r="M518" i="17"/>
  <c r="M518" i="3"/>
  <c r="M149" i="17"/>
  <c r="M149" i="3"/>
  <c r="M437" i="17"/>
  <c r="M437" i="3"/>
  <c r="M99" i="17"/>
  <c r="M99" i="3"/>
  <c r="M807" i="17"/>
  <c r="M807" i="3"/>
  <c r="M980" i="17"/>
  <c r="M980" i="3"/>
  <c r="M39" i="17"/>
  <c r="M39" i="3"/>
  <c r="M714" i="17"/>
  <c r="M714" i="3"/>
  <c r="M610" i="17"/>
  <c r="M610" i="3"/>
  <c r="M381" i="17"/>
  <c r="M381" i="3"/>
  <c r="M934" i="17"/>
  <c r="M934" i="3"/>
  <c r="M341" i="17"/>
  <c r="M341" i="3"/>
  <c r="M910" i="17"/>
  <c r="M910" i="3"/>
  <c r="M77" i="17"/>
  <c r="M77" i="3"/>
  <c r="M626" i="17"/>
  <c r="M626" i="3"/>
  <c r="M895" i="17"/>
  <c r="M895" i="3"/>
  <c r="M712" i="17"/>
  <c r="M712" i="3"/>
  <c r="M245" i="17"/>
  <c r="M245" i="3"/>
  <c r="M678" i="17"/>
  <c r="M678" i="3"/>
  <c r="M350" i="17"/>
  <c r="M350" i="3"/>
  <c r="M768" i="17"/>
  <c r="M768" i="3"/>
  <c r="M192" i="17"/>
  <c r="M192" i="3"/>
  <c r="M397" i="17"/>
  <c r="M397" i="3"/>
  <c r="M276" i="17"/>
  <c r="M276" i="3"/>
  <c r="M600" i="17"/>
  <c r="M600" i="3"/>
  <c r="M125" i="17"/>
  <c r="M125" i="3"/>
  <c r="M637" i="17"/>
  <c r="M637" i="3"/>
  <c r="M724" i="17"/>
  <c r="M724" i="3"/>
  <c r="M673" i="17"/>
  <c r="M673" i="3"/>
  <c r="M382" i="17"/>
  <c r="M382" i="3"/>
  <c r="M560" i="17"/>
  <c r="M560" i="3"/>
  <c r="M749" i="17"/>
  <c r="M749" i="3"/>
  <c r="M592" i="17"/>
  <c r="M592" i="3"/>
  <c r="M708" i="17"/>
  <c r="M708" i="3"/>
  <c r="M888" i="17"/>
  <c r="M888" i="3"/>
  <c r="M283" i="17"/>
  <c r="M283" i="3"/>
  <c r="M53" i="17"/>
  <c r="M53" i="3"/>
  <c r="M927" i="17"/>
  <c r="M927" i="3"/>
  <c r="M438" i="17"/>
  <c r="M438" i="3"/>
  <c r="M105" i="17"/>
  <c r="M105" i="3"/>
  <c r="M920" i="17"/>
  <c r="M920" i="3"/>
  <c r="M687" i="17"/>
  <c r="M687" i="3"/>
  <c r="M103" i="17"/>
  <c r="M103" i="3"/>
  <c r="M898" i="17"/>
  <c r="M898" i="3"/>
  <c r="M652" i="17"/>
  <c r="M652" i="3"/>
  <c r="M562" i="17"/>
  <c r="M562" i="3"/>
  <c r="M865" i="17"/>
  <c r="M865" i="3"/>
  <c r="M732" i="17"/>
  <c r="M732" i="3"/>
  <c r="M565" i="17"/>
  <c r="M565" i="3"/>
  <c r="M330" i="17"/>
  <c r="M330" i="3"/>
  <c r="M367" i="17"/>
  <c r="M367" i="3"/>
  <c r="M167" i="17"/>
  <c r="M167" i="3"/>
  <c r="M787" i="17"/>
  <c r="M787" i="3"/>
  <c r="M570" i="17"/>
  <c r="M570" i="3"/>
  <c r="M479" i="17"/>
  <c r="M479" i="3"/>
  <c r="M114" i="17"/>
  <c r="M114" i="3"/>
  <c r="M352" i="17"/>
  <c r="M352" i="3"/>
  <c r="M574" i="17"/>
  <c r="M574" i="3"/>
  <c r="M761" i="17"/>
  <c r="M761" i="3"/>
  <c r="M929" i="17"/>
  <c r="M929" i="3"/>
  <c r="M11" i="17"/>
  <c r="M40" i="18" s="1"/>
  <c r="M11" i="3"/>
  <c r="M56" i="18" s="1"/>
  <c r="M533" i="17"/>
  <c r="M533" i="3"/>
  <c r="M340" i="17"/>
  <c r="M340" i="3"/>
  <c r="M444" i="17"/>
  <c r="M444" i="3"/>
  <c r="M860" i="17"/>
  <c r="M860" i="3"/>
  <c r="M120" i="17"/>
  <c r="M120" i="3"/>
  <c r="M722" i="17"/>
  <c r="M722" i="3"/>
  <c r="M403" i="17"/>
  <c r="M403" i="3"/>
  <c r="M818" i="17"/>
  <c r="M818" i="3"/>
  <c r="M875" i="17"/>
  <c r="M875" i="3"/>
  <c r="M356" i="17"/>
  <c r="M356" i="3"/>
  <c r="M377" i="17"/>
  <c r="M377" i="3"/>
  <c r="M711" i="17"/>
  <c r="M711" i="3"/>
  <c r="M269" i="17"/>
  <c r="M269" i="3"/>
  <c r="M342" i="17"/>
  <c r="M342" i="3"/>
  <c r="M645" i="17"/>
  <c r="M645" i="3"/>
  <c r="M647" i="17"/>
  <c r="M647" i="3"/>
  <c r="M208" i="17"/>
  <c r="M208" i="3"/>
  <c r="M976" i="17"/>
  <c r="M976" i="3"/>
  <c r="M96" i="17"/>
  <c r="M96" i="3"/>
  <c r="M726" i="17"/>
  <c r="M726" i="3"/>
  <c r="M305" i="17"/>
  <c r="M305" i="3"/>
  <c r="M872" i="17"/>
  <c r="M872" i="3"/>
  <c r="M186" i="17"/>
  <c r="M186" i="3"/>
  <c r="M792" i="17"/>
  <c r="M792" i="3"/>
  <c r="M243" i="17"/>
  <c r="M243" i="3"/>
  <c r="M248" i="17"/>
  <c r="M248" i="3"/>
  <c r="M473" i="17"/>
  <c r="M473" i="3"/>
  <c r="M494" i="17"/>
  <c r="M494" i="3"/>
  <c r="M306" i="17"/>
  <c r="M306" i="3"/>
  <c r="M360" i="17"/>
  <c r="M360" i="3"/>
  <c r="M772" i="17"/>
  <c r="M772" i="3"/>
  <c r="M971" i="17"/>
  <c r="M971" i="3"/>
  <c r="M428" i="17"/>
  <c r="M428" i="3"/>
  <c r="M421" i="17"/>
  <c r="M421" i="3"/>
  <c r="M672" i="17"/>
  <c r="M672" i="3"/>
  <c r="M982" i="17"/>
  <c r="M982" i="3"/>
  <c r="M508" i="17"/>
  <c r="M508" i="3"/>
  <c r="M315" i="17"/>
  <c r="M315" i="3"/>
  <c r="M851" i="17"/>
  <c r="M851" i="3"/>
  <c r="M521" i="17"/>
  <c r="M521" i="3"/>
  <c r="M621" i="17"/>
  <c r="M621" i="3"/>
  <c r="M139" i="17"/>
  <c r="M139" i="3"/>
  <c r="M713" i="17"/>
  <c r="M713" i="3"/>
  <c r="M579" i="17"/>
  <c r="M579" i="3"/>
  <c r="M941" i="17"/>
  <c r="M941" i="3"/>
  <c r="M681" i="17"/>
  <c r="M681" i="3"/>
  <c r="M262" i="17"/>
  <c r="M262" i="3"/>
  <c r="M401" i="17"/>
  <c r="M401" i="3"/>
  <c r="M870" i="17"/>
  <c r="M870" i="3"/>
  <c r="M691" i="17"/>
  <c r="M691" i="3"/>
  <c r="M380" i="17"/>
  <c r="M380" i="3"/>
  <c r="M25" i="17"/>
  <c r="M25" i="3"/>
  <c r="M835" i="17"/>
  <c r="M835" i="3"/>
  <c r="M260" i="17"/>
  <c r="M260" i="3"/>
  <c r="M909" i="17"/>
  <c r="M909" i="3"/>
  <c r="M679" i="17"/>
  <c r="M679" i="3"/>
  <c r="M467" i="17"/>
  <c r="M467" i="3"/>
  <c r="M519" i="17"/>
  <c r="M519" i="3"/>
  <c r="M569" i="17"/>
  <c r="M569" i="3"/>
  <c r="M1009" i="17"/>
  <c r="M49" i="18" s="1"/>
  <c r="M1009" i="3"/>
  <c r="M65" i="18" s="1"/>
  <c r="M543" i="17"/>
  <c r="M543" i="3"/>
  <c r="M131" i="17"/>
  <c r="M131" i="3"/>
  <c r="M363" i="17"/>
  <c r="M363" i="3"/>
  <c r="M658" i="17"/>
  <c r="M658" i="3"/>
  <c r="M452" i="17"/>
  <c r="M452" i="3"/>
  <c r="M510" i="17"/>
  <c r="M510" i="3"/>
  <c r="M536" i="17"/>
  <c r="M536" i="3"/>
  <c r="M854" i="17"/>
  <c r="M854" i="3"/>
  <c r="M988" i="17"/>
  <c r="M988" i="3"/>
  <c r="M794" i="17"/>
  <c r="M794" i="3"/>
  <c r="M876" i="17"/>
  <c r="M876" i="3"/>
  <c r="M372" i="17"/>
  <c r="M372" i="3"/>
  <c r="M970" i="17"/>
  <c r="M970" i="3"/>
  <c r="M237" i="17"/>
  <c r="M237" i="3"/>
  <c r="M493" i="17"/>
  <c r="M493" i="3"/>
  <c r="M581" i="17"/>
  <c r="M581" i="3"/>
  <c r="M297" i="17"/>
  <c r="M297" i="3"/>
  <c r="M676" i="17"/>
  <c r="M676" i="3"/>
  <c r="M183" i="17"/>
  <c r="M183" i="3"/>
  <c r="M457" i="17"/>
  <c r="M457" i="3"/>
  <c r="M254" i="17"/>
  <c r="M254" i="3"/>
  <c r="M795" i="17"/>
  <c r="M795" i="3"/>
  <c r="M549" i="17"/>
  <c r="M549" i="3"/>
  <c r="M866" i="17"/>
  <c r="M866" i="3"/>
  <c r="M716" i="17"/>
  <c r="M716" i="3"/>
  <c r="M221" i="17"/>
  <c r="M221" i="3"/>
  <c r="M410" i="17"/>
  <c r="M410" i="3"/>
  <c r="M54" i="17"/>
  <c r="M54" i="3"/>
  <c r="M616" i="17"/>
  <c r="M616" i="3"/>
  <c r="M848" i="17"/>
  <c r="M848" i="3"/>
  <c r="M689" i="17"/>
  <c r="M689" i="3"/>
  <c r="M704" i="17"/>
  <c r="M704" i="3"/>
  <c r="M908" i="17"/>
  <c r="M908" i="3"/>
  <c r="M129" i="17"/>
  <c r="M129" i="3"/>
  <c r="M134" i="17"/>
  <c r="M134" i="3"/>
  <c r="M488" i="17"/>
  <c r="M488" i="3"/>
  <c r="M136" i="17"/>
  <c r="M136" i="3"/>
  <c r="M44" i="17"/>
  <c r="M44" i="3"/>
  <c r="M117" i="17"/>
  <c r="M117" i="3"/>
  <c r="M173" i="17"/>
  <c r="M173" i="3"/>
  <c r="M12" i="17"/>
  <c r="M41" i="18" s="1"/>
  <c r="M12" i="3"/>
  <c r="M57" i="18" s="1"/>
  <c r="M128" i="17"/>
  <c r="M128" i="3"/>
  <c r="M435" i="17"/>
  <c r="M435" i="3"/>
  <c r="M20" i="17"/>
  <c r="M20" i="3"/>
  <c r="M215" i="17"/>
  <c r="M215" i="3"/>
  <c r="M776" i="17"/>
  <c r="M776" i="3"/>
  <c r="M780" i="17"/>
  <c r="M780" i="3"/>
  <c r="M738" i="17"/>
  <c r="M738" i="3"/>
  <c r="M65" i="17"/>
  <c r="M65" i="3"/>
  <c r="M629" i="17"/>
  <c r="M629" i="3"/>
  <c r="M238" i="17"/>
  <c r="M238" i="3"/>
  <c r="M190" i="17"/>
  <c r="M190" i="3"/>
  <c r="M899" i="17"/>
  <c r="M899" i="3"/>
  <c r="M861" i="17"/>
  <c r="M861" i="3"/>
  <c r="M244" i="17"/>
  <c r="M244" i="3"/>
  <c r="M418" i="17"/>
  <c r="M418" i="3"/>
  <c r="M147" i="17"/>
  <c r="M147" i="3"/>
  <c r="M978" i="17"/>
  <c r="M978" i="3"/>
  <c r="M686" i="17"/>
  <c r="M686" i="3"/>
  <c r="M404" i="17"/>
  <c r="M404" i="3"/>
  <c r="M752" i="17"/>
  <c r="M752" i="3"/>
  <c r="M246" i="17"/>
  <c r="M246" i="3"/>
  <c r="M311" i="17"/>
  <c r="M311" i="3"/>
  <c r="M323" i="17"/>
  <c r="M323" i="3"/>
  <c r="M233" i="17"/>
  <c r="M233" i="3"/>
  <c r="M388" i="17"/>
  <c r="M388" i="3"/>
  <c r="M812" i="17"/>
  <c r="M812" i="3"/>
  <c r="M702" i="17"/>
  <c r="M702" i="3"/>
  <c r="M406" i="17"/>
  <c r="M406" i="3"/>
  <c r="M509" i="17"/>
  <c r="M509" i="3"/>
  <c r="M312" i="17"/>
  <c r="M312" i="3"/>
  <c r="M28" i="17"/>
  <c r="M28" i="3"/>
  <c r="M358" i="17"/>
  <c r="M358" i="3"/>
  <c r="M334" i="17"/>
  <c r="M334" i="3"/>
  <c r="M524" i="17"/>
  <c r="M524" i="3"/>
  <c r="M741" i="17"/>
  <c r="M741" i="3"/>
  <c r="M756" i="17"/>
  <c r="M756" i="3"/>
  <c r="M842" i="17"/>
  <c r="M842" i="3"/>
  <c r="M553" i="17"/>
  <c r="M553" i="3"/>
  <c r="M126" i="17"/>
  <c r="M126" i="3"/>
  <c r="M459" i="17"/>
  <c r="M459" i="3"/>
  <c r="M111" i="17"/>
  <c r="M111" i="3"/>
  <c r="M968" i="17"/>
  <c r="M968" i="3"/>
  <c r="M826" i="17"/>
  <c r="M826" i="3"/>
  <c r="M614" i="17"/>
  <c r="M614" i="3"/>
  <c r="M996" i="17"/>
  <c r="M996" i="3"/>
  <c r="M152" i="17"/>
  <c r="M152" i="3"/>
  <c r="M204" i="17"/>
  <c r="M204" i="3"/>
  <c r="M960" i="17"/>
  <c r="M960" i="3"/>
  <c r="M36" i="17"/>
  <c r="M36" i="3"/>
  <c r="M63" i="17"/>
  <c r="M63" i="3"/>
  <c r="M635" i="17"/>
  <c r="M635" i="3"/>
  <c r="M838" i="17"/>
  <c r="M838" i="3"/>
  <c r="M577" i="17"/>
  <c r="M577" i="3"/>
  <c r="M825" i="17"/>
  <c r="M825" i="3"/>
  <c r="M670" i="17"/>
  <c r="M670" i="3"/>
  <c r="M43" i="17"/>
  <c r="M43" i="3"/>
  <c r="M706" i="17"/>
  <c r="M706" i="3"/>
  <c r="M268" i="17"/>
  <c r="M268" i="3"/>
  <c r="M646" i="17"/>
  <c r="M646" i="3"/>
  <c r="M728" i="17"/>
  <c r="M728" i="3"/>
  <c r="M897" i="17"/>
  <c r="M897" i="3"/>
  <c r="M396" i="17"/>
  <c r="M396" i="3"/>
  <c r="M223" i="17"/>
  <c r="M223" i="3"/>
  <c r="M642" i="17"/>
  <c r="M642" i="3"/>
  <c r="M512" i="17"/>
  <c r="M512" i="3"/>
  <c r="M984" i="17"/>
  <c r="M984" i="3"/>
  <c r="M196" i="17"/>
  <c r="M196" i="3"/>
  <c r="M455" i="17"/>
  <c r="M455" i="3"/>
  <c r="M169" i="17"/>
  <c r="M169" i="3"/>
  <c r="M70" i="17"/>
  <c r="M70" i="3"/>
  <c r="M983" i="17"/>
  <c r="M983" i="3"/>
  <c r="M21" i="17"/>
  <c r="M21" i="3"/>
  <c r="M731" i="17"/>
  <c r="M731" i="3"/>
  <c r="M41" i="17"/>
  <c r="M41" i="3"/>
  <c r="M326" i="17"/>
  <c r="M326" i="3"/>
  <c r="M378" i="17"/>
  <c r="M378" i="3"/>
  <c r="M407" i="17"/>
  <c r="M407" i="3"/>
  <c r="M953" i="17"/>
  <c r="M953" i="3"/>
  <c r="M654" i="17"/>
  <c r="M654" i="3"/>
  <c r="M275" i="17"/>
  <c r="M275" i="3"/>
  <c r="M789" i="17"/>
  <c r="M789" i="3"/>
  <c r="M568" i="17"/>
  <c r="M568" i="3"/>
  <c r="M108" i="17"/>
  <c r="M108" i="3"/>
  <c r="M465" i="17"/>
  <c r="M465" i="3"/>
  <c r="M198" i="17"/>
  <c r="M198" i="3"/>
  <c r="M472" i="17"/>
  <c r="M472" i="3"/>
  <c r="M747" i="17"/>
  <c r="M747" i="3"/>
  <c r="M333" i="17"/>
  <c r="M333" i="3"/>
  <c r="M555" i="17"/>
  <c r="M555" i="3"/>
  <c r="M460" i="17"/>
  <c r="M460" i="3"/>
  <c r="M995" i="17"/>
  <c r="M995" i="3"/>
  <c r="M604" i="17"/>
  <c r="M604" i="3"/>
  <c r="M961" i="17"/>
  <c r="M961" i="3"/>
  <c r="M13" i="17"/>
  <c r="M13" i="3"/>
  <c r="M58" i="18" s="1"/>
  <c r="M193" i="17"/>
  <c r="M193" i="3"/>
  <c r="M743" i="17"/>
  <c r="M743" i="3"/>
  <c r="M163" i="17"/>
  <c r="M163" i="3"/>
  <c r="M284" i="17"/>
  <c r="M284" i="3"/>
  <c r="M75" i="17"/>
  <c r="M75" i="3"/>
  <c r="M300" i="17"/>
  <c r="M300" i="3"/>
  <c r="M751" i="17"/>
  <c r="M751" i="3"/>
  <c r="M159" i="17"/>
  <c r="M159" i="3"/>
  <c r="M150" i="17"/>
  <c r="M150" i="3"/>
  <c r="M845" i="17"/>
  <c r="M845" i="3"/>
  <c r="M81" i="17"/>
  <c r="M81" i="3"/>
  <c r="M386" i="17"/>
  <c r="M386" i="3"/>
  <c r="M427" i="17"/>
  <c r="M427" i="3"/>
  <c r="M411" i="17"/>
  <c r="M411" i="3"/>
  <c r="M915" i="17"/>
  <c r="M915" i="3"/>
  <c r="M383" i="17"/>
  <c r="M383" i="3"/>
  <c r="M49" i="17"/>
  <c r="M49" i="3"/>
  <c r="M858" i="17"/>
  <c r="M858" i="3"/>
  <c r="M914" i="17"/>
  <c r="M914" i="3"/>
  <c r="M171" i="17"/>
  <c r="M171" i="3"/>
  <c r="M394" i="17"/>
  <c r="M394" i="3"/>
  <c r="M940" i="17"/>
  <c r="M940" i="3"/>
  <c r="M932" i="17"/>
  <c r="M932" i="3"/>
  <c r="M530" i="17"/>
  <c r="M530" i="3"/>
  <c r="M566" i="17"/>
  <c r="M566" i="3"/>
  <c r="M690" i="17"/>
  <c r="M690" i="3"/>
  <c r="M844" i="17"/>
  <c r="M844" i="3"/>
  <c r="M161" i="17"/>
  <c r="M161" i="3"/>
  <c r="M773" i="17"/>
  <c r="M773" i="3"/>
  <c r="M556" i="17"/>
  <c r="M556" i="3"/>
  <c r="M94" i="17"/>
  <c r="M94" i="3"/>
  <c r="M837" i="17"/>
  <c r="M837" i="3"/>
  <c r="M760" i="17"/>
  <c r="M760" i="3"/>
  <c r="M60" i="17"/>
  <c r="M60" i="3"/>
  <c r="M585" i="17"/>
  <c r="M585" i="3"/>
  <c r="M517" i="17"/>
  <c r="M517" i="3"/>
  <c r="M293" i="17"/>
  <c r="M293" i="3"/>
  <c r="M639" i="17"/>
  <c r="M639" i="3"/>
  <c r="M586" i="17"/>
  <c r="M586" i="3"/>
  <c r="M310" i="17"/>
  <c r="M310" i="3"/>
  <c r="M286" i="17"/>
  <c r="M286" i="3"/>
  <c r="M80" i="17"/>
  <c r="M80" i="3"/>
  <c r="M758" i="17"/>
  <c r="M758" i="3"/>
  <c r="M456" i="17"/>
  <c r="M456" i="3"/>
  <c r="M271" i="17"/>
  <c r="M271" i="3"/>
  <c r="M446" i="17"/>
  <c r="M446" i="3"/>
  <c r="M302" i="17"/>
  <c r="M302" i="3"/>
  <c r="M540" i="17"/>
  <c r="M540" i="3"/>
  <c r="M24" i="17"/>
  <c r="M24" i="3"/>
  <c r="M224" i="17"/>
  <c r="M224" i="3"/>
  <c r="M385" i="17"/>
  <c r="M385" i="3"/>
  <c r="M335" i="17"/>
  <c r="M335" i="3"/>
  <c r="M557" i="17"/>
  <c r="M557" i="3"/>
  <c r="M718" i="17"/>
  <c r="M718" i="3"/>
  <c r="M1008" i="17"/>
  <c r="M48" i="18" s="1"/>
  <c r="M1008" i="3"/>
  <c r="M64" i="18" s="1"/>
  <c r="M1006" i="17"/>
  <c r="M46" i="18" s="1"/>
  <c r="M1006" i="3"/>
  <c r="M62" i="18" s="1"/>
  <c r="M155" i="17"/>
  <c r="M155" i="3"/>
  <c r="M878" i="17"/>
  <c r="M878" i="3"/>
  <c r="M827" i="17"/>
  <c r="M827" i="3"/>
  <c r="M503" i="17"/>
  <c r="M503" i="3"/>
  <c r="M537" i="17"/>
  <c r="M537" i="3"/>
  <c r="M871" i="17"/>
  <c r="M871" i="3"/>
  <c r="M393" i="17"/>
  <c r="M393" i="3"/>
  <c r="M227" i="17"/>
  <c r="M227" i="3"/>
  <c r="M974" i="17"/>
  <c r="M974" i="3"/>
  <c r="M933" i="17"/>
  <c r="M933" i="3"/>
  <c r="M33" i="17"/>
  <c r="M33" i="3"/>
  <c r="M413" i="17"/>
  <c r="M413" i="3"/>
  <c r="M317" i="17"/>
  <c r="M317" i="3"/>
  <c r="M525" i="17"/>
  <c r="M525" i="3"/>
  <c r="M868" i="17"/>
  <c r="M868" i="3"/>
  <c r="M143" i="17"/>
  <c r="M143" i="3"/>
  <c r="M402" i="17"/>
  <c r="M402" i="3"/>
  <c r="M369" i="17"/>
  <c r="M369" i="3"/>
  <c r="M542" i="17"/>
  <c r="M542" i="3"/>
  <c r="M748" i="17"/>
  <c r="M748" i="3"/>
  <c r="M632" i="17"/>
  <c r="M632" i="3"/>
  <c r="M936" i="17"/>
  <c r="M936" i="3"/>
  <c r="M750" i="17"/>
  <c r="M750" i="3"/>
  <c r="M371" i="17"/>
  <c r="M371" i="3"/>
  <c r="M318" i="17"/>
  <c r="M318" i="3"/>
  <c r="M174" i="17"/>
  <c r="M174" i="3"/>
  <c r="M937" i="17"/>
  <c r="M937" i="3"/>
  <c r="M476" i="17"/>
  <c r="M476" i="3"/>
  <c r="M175" i="17"/>
  <c r="M175" i="3"/>
  <c r="M241" i="17"/>
  <c r="M241" i="3"/>
  <c r="M630" i="17"/>
  <c r="M630" i="3"/>
  <c r="M805" i="17"/>
  <c r="M805" i="3"/>
  <c r="M499" i="17"/>
  <c r="M499" i="3"/>
  <c r="M362" i="17"/>
  <c r="M362" i="3"/>
  <c r="M985" i="17"/>
  <c r="M985" i="3"/>
  <c r="M236" i="17"/>
  <c r="M236" i="3"/>
  <c r="M179" i="17"/>
  <c r="M179" i="3"/>
  <c r="M218" i="17"/>
  <c r="M218" i="3"/>
  <c r="M351" i="17"/>
  <c r="M351" i="3"/>
  <c r="M926" i="17"/>
  <c r="M926" i="3"/>
  <c r="M944" i="17"/>
  <c r="M944" i="3"/>
  <c r="M177" i="17"/>
  <c r="M177" i="3"/>
  <c r="M534" i="17"/>
  <c r="M534" i="3"/>
  <c r="M439" i="17"/>
  <c r="M439" i="3"/>
  <c r="M949" i="17"/>
  <c r="M949" i="3"/>
  <c r="M270" i="17"/>
  <c r="M270" i="3"/>
  <c r="M843" i="17"/>
  <c r="M843" i="3"/>
  <c r="M304" i="17"/>
  <c r="M304" i="3"/>
  <c r="M606" i="17"/>
  <c r="M606" i="3"/>
  <c r="M523" i="17"/>
  <c r="M523" i="3"/>
  <c r="M993" i="17"/>
  <c r="M993" i="3"/>
  <c r="M698" i="17"/>
  <c r="M698" i="3"/>
  <c r="M252" i="17"/>
  <c r="M252" i="3"/>
  <c r="M801" i="17"/>
  <c r="M801" i="3"/>
  <c r="M684" i="17"/>
  <c r="M684" i="3"/>
  <c r="M471" i="17"/>
  <c r="M471" i="3"/>
  <c r="M979" i="17"/>
  <c r="M979" i="3"/>
  <c r="M938" i="17"/>
  <c r="M938" i="3"/>
  <c r="M545" i="17"/>
  <c r="M545" i="3"/>
  <c r="M18" i="17"/>
  <c r="M18" i="3"/>
  <c r="M904" i="17"/>
  <c r="M904" i="3"/>
  <c r="M344" i="17"/>
  <c r="M344" i="3"/>
  <c r="M869" i="17"/>
  <c r="M869" i="3"/>
  <c r="M864" i="17"/>
  <c r="M864" i="3"/>
  <c r="M247" i="17"/>
  <c r="M247" i="3"/>
  <c r="M952" i="17"/>
  <c r="M952" i="3"/>
  <c r="M118" i="17"/>
  <c r="M118" i="3"/>
  <c r="M287" i="17"/>
  <c r="M287" i="3"/>
  <c r="M697" i="17"/>
  <c r="M697" i="3"/>
  <c r="M146" i="17"/>
  <c r="M146" i="3"/>
  <c r="M615" i="17"/>
  <c r="M615" i="3"/>
  <c r="M328" i="17"/>
  <c r="M328" i="3"/>
  <c r="M810" i="17"/>
  <c r="M810" i="3"/>
  <c r="M166" i="17"/>
  <c r="M166" i="3"/>
  <c r="M226" i="17"/>
  <c r="M226" i="3"/>
  <c r="M991" i="17"/>
  <c r="M991" i="3"/>
  <c r="M445" i="17"/>
  <c r="M445" i="3"/>
  <c r="M329" i="17"/>
  <c r="M329" i="3"/>
  <c r="M257" i="17"/>
  <c r="M257" i="3"/>
  <c r="M925" i="17"/>
  <c r="M925" i="3"/>
  <c r="M16" i="17"/>
  <c r="M16" i="3"/>
  <c r="M809" i="17"/>
  <c r="M809" i="3"/>
  <c r="M785" i="17"/>
  <c r="M785" i="3"/>
  <c r="M225" i="17"/>
  <c r="M225" i="3"/>
  <c r="M374" i="17"/>
  <c r="M374" i="3"/>
  <c r="M582" i="17"/>
  <c r="M582" i="3"/>
  <c r="M605" i="17"/>
  <c r="M605" i="3"/>
  <c r="M596" i="17"/>
  <c r="M596" i="3"/>
  <c r="M379" i="17"/>
  <c r="M379" i="3"/>
  <c r="M100" i="17"/>
  <c r="M100" i="3"/>
  <c r="M680" i="17"/>
  <c r="M680" i="3"/>
  <c r="M1005" i="17"/>
  <c r="M45" i="18" s="1"/>
  <c r="M1005" i="3"/>
  <c r="M61" i="18" s="1"/>
  <c r="M514" i="17"/>
  <c r="M514" i="3"/>
  <c r="M296" i="17"/>
  <c r="M296" i="3"/>
  <c r="M928" i="17"/>
  <c r="M928" i="3"/>
  <c r="M589" i="17"/>
  <c r="M589" i="3"/>
  <c r="M337" i="17"/>
  <c r="M337" i="3"/>
  <c r="M205" i="17"/>
  <c r="M205" i="3"/>
  <c r="M168" i="17"/>
  <c r="M168" i="3"/>
  <c r="M819" i="17"/>
  <c r="M819" i="3"/>
  <c r="M79" i="17"/>
  <c r="M79" i="3"/>
  <c r="M779" i="17"/>
  <c r="M779" i="3"/>
  <c r="M599" i="17"/>
  <c r="M599" i="3"/>
  <c r="M666" i="17"/>
  <c r="M666" i="3"/>
  <c r="M321" i="17"/>
  <c r="M321" i="3"/>
  <c r="M739" i="17"/>
  <c r="M739" i="3"/>
  <c r="M431" i="17"/>
  <c r="M431" i="3"/>
  <c r="M414" i="17"/>
  <c r="M414" i="3"/>
  <c r="M481" i="17"/>
  <c r="M481" i="3"/>
  <c r="M261" i="17"/>
  <c r="M261" i="3"/>
  <c r="M793" i="17"/>
  <c r="M793" i="3"/>
  <c r="M633" i="17"/>
  <c r="M633" i="3"/>
  <c r="M531" i="17"/>
  <c r="M531" i="3"/>
  <c r="M74" i="17"/>
  <c r="M74" i="3"/>
  <c r="M800" i="17"/>
  <c r="M800" i="3"/>
  <c r="M109" i="17"/>
  <c r="M109" i="3"/>
  <c r="M140" i="17"/>
  <c r="M140" i="3"/>
  <c r="M22" i="17"/>
  <c r="M22" i="3"/>
  <c r="M699" i="17"/>
  <c r="M699" i="3"/>
  <c r="M68" i="17"/>
  <c r="M68" i="3"/>
  <c r="M188" i="17"/>
  <c r="M188" i="3"/>
  <c r="M202" i="17"/>
  <c r="M202" i="3"/>
  <c r="M469" i="17"/>
  <c r="M469" i="3"/>
  <c r="M710" i="17"/>
  <c r="M710" i="3"/>
  <c r="M87" i="17"/>
  <c r="M87" i="3"/>
  <c r="M290" i="17"/>
  <c r="M290" i="3"/>
  <c r="M211" i="17"/>
  <c r="M211" i="3"/>
  <c r="M164" i="17"/>
  <c r="M164" i="3"/>
  <c r="M138" i="17"/>
  <c r="M138" i="3"/>
  <c r="M850" i="17"/>
  <c r="M850" i="3"/>
  <c r="M601" i="17"/>
  <c r="M601" i="3"/>
  <c r="M693" i="17"/>
  <c r="M693" i="3"/>
  <c r="M412" i="17"/>
  <c r="M412" i="3"/>
  <c r="M638" i="17"/>
  <c r="M638" i="3"/>
  <c r="M969" i="17"/>
  <c r="M969" i="3"/>
  <c r="M664" i="17"/>
  <c r="M664" i="3"/>
  <c r="M527" i="17"/>
  <c r="M527" i="3"/>
  <c r="M873" i="17"/>
  <c r="M873" i="3"/>
  <c r="M663" i="17"/>
  <c r="M663" i="3"/>
  <c r="M234" i="17"/>
  <c r="M234" i="3"/>
  <c r="M587" i="17"/>
  <c r="M587" i="3"/>
  <c r="M886" i="17"/>
  <c r="M886" i="3"/>
  <c r="M346" i="17"/>
  <c r="M346" i="3"/>
  <c r="M916" i="17"/>
  <c r="M916" i="3"/>
  <c r="M804" i="17"/>
  <c r="M804" i="3"/>
  <c r="M567" i="17"/>
  <c r="M567" i="3"/>
  <c r="M104" i="17"/>
  <c r="M104" i="3"/>
  <c r="M863" i="17"/>
  <c r="M863" i="3"/>
  <c r="M392" i="17"/>
  <c r="M392" i="3"/>
  <c r="M911" i="17"/>
  <c r="M911" i="3"/>
  <c r="M48" i="17"/>
  <c r="M48" i="3"/>
  <c r="M620" i="17"/>
  <c r="M620" i="3"/>
  <c r="M705" i="17"/>
  <c r="M705" i="3"/>
  <c r="M516" i="17"/>
  <c r="M516" i="3"/>
  <c r="M742" i="17"/>
  <c r="M742" i="3"/>
  <c r="N30" i="22"/>
  <c r="N10" i="22"/>
  <c r="N821" i="9"/>
  <c r="N102" i="9"/>
  <c r="N664" i="9"/>
  <c r="N360" i="9"/>
  <c r="N458" i="9"/>
  <c r="N985" i="9"/>
  <c r="N876" i="9"/>
  <c r="N968" i="9"/>
  <c r="N580" i="9"/>
  <c r="N920" i="9"/>
  <c r="N126" i="9"/>
  <c r="N462" i="9"/>
  <c r="N420" i="9"/>
  <c r="N247" i="9"/>
  <c r="N353" i="9"/>
  <c r="N23" i="9"/>
  <c r="N343" i="9"/>
  <c r="N129" i="9"/>
  <c r="N287" i="9"/>
  <c r="N915" i="9"/>
  <c r="N684" i="9"/>
  <c r="N542" i="9"/>
  <c r="N531" i="9"/>
  <c r="N725" i="9"/>
  <c r="N579" i="9"/>
  <c r="N589" i="9"/>
  <c r="O5" i="22"/>
  <c r="O7" i="22" s="1"/>
  <c r="N303" i="9"/>
  <c r="N30" i="9"/>
  <c r="N152" i="9"/>
  <c r="N208" i="9"/>
  <c r="N692" i="9"/>
  <c r="N889" i="9"/>
  <c r="N550" i="9"/>
  <c r="N507" i="9"/>
  <c r="N297" i="9"/>
  <c r="N600" i="9"/>
  <c r="N957" i="9"/>
  <c r="M42" i="18"/>
  <c r="N9" i="9"/>
  <c r="L31" i="18"/>
  <c r="N189" i="9"/>
  <c r="N739" i="9"/>
  <c r="N159" i="9"/>
  <c r="N280" i="9"/>
  <c r="N71" i="9"/>
  <c r="N296" i="9"/>
  <c r="N747" i="9"/>
  <c r="N155" i="9"/>
  <c r="N146" i="9"/>
  <c r="N841" i="9"/>
  <c r="N77" i="9"/>
  <c r="N382" i="9"/>
  <c r="N423" i="9"/>
  <c r="N407" i="9"/>
  <c r="N708" i="9"/>
  <c r="N911" i="9"/>
  <c r="N379" i="9"/>
  <c r="N45" i="9"/>
  <c r="N854" i="9"/>
  <c r="N910" i="9"/>
  <c r="N188" i="9"/>
  <c r="N393" i="9"/>
  <c r="N272" i="9"/>
  <c r="N596" i="9"/>
  <c r="N121" i="9"/>
  <c r="N667" i="9"/>
  <c r="N633" i="9"/>
  <c r="N720" i="9"/>
  <c r="N669" i="9"/>
  <c r="N378" i="9"/>
  <c r="N556" i="9"/>
  <c r="N745" i="9"/>
  <c r="N588" i="9"/>
  <c r="N704" i="9"/>
  <c r="N884" i="9"/>
  <c r="N279" i="9"/>
  <c r="N49" i="9"/>
  <c r="N923" i="9"/>
  <c r="N434" i="9"/>
  <c r="N101" i="9"/>
  <c r="N916" i="9"/>
  <c r="N683" i="9"/>
  <c r="N99" i="9"/>
  <c r="N894" i="9"/>
  <c r="N648" i="9"/>
  <c r="N558" i="9"/>
  <c r="N861" i="9"/>
  <c r="N728" i="9"/>
  <c r="N561" i="9"/>
  <c r="N326" i="9"/>
  <c r="N363" i="9"/>
  <c r="N163" i="9"/>
  <c r="N783" i="9"/>
  <c r="N566" i="9"/>
  <c r="N475" i="9"/>
  <c r="N110" i="9"/>
  <c r="N348" i="9"/>
  <c r="N570" i="9"/>
  <c r="N757" i="9"/>
  <c r="N925" i="9"/>
  <c r="L29" i="18"/>
  <c r="N7" i="9"/>
  <c r="N529" i="9"/>
  <c r="N336" i="9"/>
  <c r="N440" i="9"/>
  <c r="N856" i="9"/>
  <c r="N116" i="9"/>
  <c r="N718" i="9"/>
  <c r="N399" i="9"/>
  <c r="N814" i="9"/>
  <c r="N871" i="9"/>
  <c r="N352" i="9"/>
  <c r="N373" i="9"/>
  <c r="N404" i="9"/>
  <c r="N707" i="9"/>
  <c r="N180" i="9"/>
  <c r="N608" i="9"/>
  <c r="N209" i="9"/>
  <c r="N892" i="9"/>
  <c r="N731" i="9"/>
  <c r="N771" i="9"/>
  <c r="N89" i="9"/>
  <c r="N885" i="9"/>
  <c r="N696" i="9"/>
  <c r="N819" i="9"/>
  <c r="N140" i="9"/>
  <c r="N598" i="9"/>
  <c r="N767" i="9"/>
  <c r="N918" i="9"/>
  <c r="N154" i="9"/>
  <c r="N259" i="9"/>
  <c r="N568" i="9"/>
  <c r="N236" i="9"/>
  <c r="N54" i="9"/>
  <c r="N185" i="9"/>
  <c r="N65" i="9"/>
  <c r="N543" i="9"/>
  <c r="N214" i="9"/>
  <c r="N624" i="9"/>
  <c r="N195" i="9"/>
  <c r="N509" i="9"/>
  <c r="N245" i="9"/>
  <c r="N960" i="9"/>
  <c r="N106" i="9"/>
  <c r="N787" i="9"/>
  <c r="N413" i="9"/>
  <c r="N63" i="9"/>
  <c r="N428" i="9"/>
  <c r="N112" i="9"/>
  <c r="N36" i="9"/>
  <c r="N109" i="9"/>
  <c r="N273" i="9"/>
  <c r="N716" i="9"/>
  <c r="N196" i="9"/>
  <c r="N52" i="9"/>
  <c r="N655" i="9"/>
  <c r="N909" i="9"/>
  <c r="N952" i="9"/>
  <c r="N973" i="9"/>
  <c r="N138" i="9"/>
  <c r="N341" i="9"/>
  <c r="N174" i="9"/>
  <c r="N795" i="9"/>
  <c r="N860" i="9"/>
  <c r="N243" i="9"/>
  <c r="N948" i="9"/>
  <c r="N114" i="9"/>
  <c r="N283" i="9"/>
  <c r="N693" i="9"/>
  <c r="N142" i="9"/>
  <c r="N611" i="9"/>
  <c r="N790" i="9"/>
  <c r="N872" i="9"/>
  <c r="N368" i="9"/>
  <c r="N966" i="9"/>
  <c r="N233" i="9"/>
  <c r="N489" i="9"/>
  <c r="N577" i="9"/>
  <c r="N293" i="9"/>
  <c r="N672" i="9"/>
  <c r="N179" i="9"/>
  <c r="N453" i="9"/>
  <c r="N250" i="9"/>
  <c r="N791" i="9"/>
  <c r="N545" i="9"/>
  <c r="N647" i="9"/>
  <c r="N853" i="9"/>
  <c r="N43" i="9"/>
  <c r="N168" i="9"/>
  <c r="N832" i="9"/>
  <c r="N26" i="9"/>
  <c r="N741" i="9"/>
  <c r="N844" i="9"/>
  <c r="N685" i="9"/>
  <c r="N700" i="9"/>
  <c r="N904" i="9"/>
  <c r="N125" i="9"/>
  <c r="N130" i="9"/>
  <c r="N484" i="9"/>
  <c r="N132" i="9"/>
  <c r="N40" i="9"/>
  <c r="N113" i="9"/>
  <c r="N169" i="9"/>
  <c r="N124" i="9"/>
  <c r="N16" i="9"/>
  <c r="N211" i="9"/>
  <c r="N772" i="9"/>
  <c r="N776" i="9"/>
  <c r="N734" i="9"/>
  <c r="N61" i="9"/>
  <c r="N625" i="9"/>
  <c r="N234" i="9"/>
  <c r="N186" i="9"/>
  <c r="N895" i="9"/>
  <c r="N240" i="9"/>
  <c r="N414" i="9"/>
  <c r="N143" i="9"/>
  <c r="N974" i="9"/>
  <c r="N682" i="9"/>
  <c r="N400" i="9"/>
  <c r="N748" i="9"/>
  <c r="N242" i="9"/>
  <c r="N307" i="9"/>
  <c r="N319" i="9"/>
  <c r="N229" i="9"/>
  <c r="N384" i="9"/>
  <c r="N808" i="9"/>
  <c r="N698" i="9"/>
  <c r="N402" i="9"/>
  <c r="N505" i="9"/>
  <c r="N308" i="9"/>
  <c r="N24" i="9"/>
  <c r="N354" i="9"/>
  <c r="N330" i="9"/>
  <c r="N520" i="9"/>
  <c r="N737" i="9"/>
  <c r="N752" i="9"/>
  <c r="N838" i="9"/>
  <c r="N549" i="9"/>
  <c r="N122" i="9"/>
  <c r="N455" i="9"/>
  <c r="N107" i="9"/>
  <c r="N964" i="9"/>
  <c r="N822" i="9"/>
  <c r="N610" i="9"/>
  <c r="N992" i="9"/>
  <c r="N148" i="9"/>
  <c r="N200" i="9"/>
  <c r="N956" i="9"/>
  <c r="N32" i="9"/>
  <c r="N59" i="9"/>
  <c r="N631" i="9"/>
  <c r="N834" i="9"/>
  <c r="N396" i="9"/>
  <c r="N39" i="9"/>
  <c r="N702" i="9"/>
  <c r="N264" i="9"/>
  <c r="N642" i="9"/>
  <c r="N231" i="9"/>
  <c r="N724" i="9"/>
  <c r="N893" i="9"/>
  <c r="N392" i="9"/>
  <c r="N219" i="9"/>
  <c r="N364" i="9"/>
  <c r="N638" i="9"/>
  <c r="N508" i="9"/>
  <c r="N842" i="9"/>
  <c r="N980" i="9"/>
  <c r="N192" i="9"/>
  <c r="N451" i="9"/>
  <c r="N165" i="9"/>
  <c r="N66" i="9"/>
  <c r="N979" i="9"/>
  <c r="N17" i="9"/>
  <c r="N727" i="9"/>
  <c r="N37" i="9"/>
  <c r="N322" i="9"/>
  <c r="N374" i="9"/>
  <c r="N403" i="9"/>
  <c r="N949" i="9"/>
  <c r="N650" i="9"/>
  <c r="N271" i="9"/>
  <c r="N785" i="9"/>
  <c r="N564" i="9"/>
  <c r="N104" i="9"/>
  <c r="N461" i="9"/>
  <c r="N194" i="9"/>
  <c r="N468" i="9"/>
  <c r="N743" i="9"/>
  <c r="N329" i="9"/>
  <c r="N551" i="9"/>
  <c r="N456" i="9"/>
  <c r="N991" i="9"/>
  <c r="N145" i="9"/>
  <c r="N433" i="9"/>
  <c r="N95" i="9"/>
  <c r="N803" i="9"/>
  <c r="N976" i="9"/>
  <c r="N35" i="9"/>
  <c r="N710" i="9"/>
  <c r="N606" i="9"/>
  <c r="N377" i="9"/>
  <c r="N930" i="9"/>
  <c r="N337" i="9"/>
  <c r="N906" i="9"/>
  <c r="N73" i="9"/>
  <c r="N622" i="9"/>
  <c r="N891" i="9"/>
  <c r="N241" i="9"/>
  <c r="N674" i="9"/>
  <c r="N346" i="9"/>
  <c r="N764" i="9"/>
  <c r="N593" i="9"/>
  <c r="N652" i="9"/>
  <c r="N310" i="9"/>
  <c r="N312" i="9"/>
  <c r="N615" i="9"/>
  <c r="N518" i="9"/>
  <c r="N401" i="9"/>
  <c r="N118" i="9"/>
  <c r="N238" i="9"/>
  <c r="N511" i="9"/>
  <c r="N362" i="9"/>
  <c r="N115" i="9"/>
  <c r="N430" i="9"/>
  <c r="N824" i="9"/>
  <c r="N161" i="9"/>
  <c r="N91" i="9"/>
  <c r="N766" i="9"/>
  <c r="N587" i="9"/>
  <c r="N380" i="9"/>
  <c r="N46" i="9"/>
  <c r="N943" i="9"/>
  <c r="N276" i="9"/>
  <c r="N525" i="9"/>
  <c r="N572" i="9"/>
  <c r="N619" i="9"/>
  <c r="N349" i="9"/>
  <c r="N454" i="9"/>
  <c r="N599" i="9"/>
  <c r="N623" i="9"/>
  <c r="N277" i="9"/>
  <c r="N830" i="9"/>
  <c r="N445" i="9"/>
  <c r="N473" i="9"/>
  <c r="M39" i="18"/>
  <c r="N6" i="9"/>
  <c r="L28" i="18"/>
  <c r="N72" i="9"/>
  <c r="N733" i="9"/>
  <c r="N228" i="9"/>
  <c r="N1004" i="9"/>
  <c r="N1002" i="9"/>
  <c r="N537" i="9"/>
  <c r="N855" i="9"/>
  <c r="N544" i="9"/>
  <c r="N344" i="9"/>
  <c r="N252" i="9"/>
  <c r="N994" i="9"/>
  <c r="N483" i="9"/>
  <c r="N688" i="9"/>
  <c r="N120" i="9"/>
  <c r="N719" i="9"/>
  <c r="N1000" i="9"/>
  <c r="N883" i="9"/>
  <c r="N902" i="9"/>
  <c r="N586" i="9"/>
  <c r="N261" i="9"/>
  <c r="N646" i="9"/>
  <c r="N829" i="9"/>
  <c r="N218" i="9"/>
  <c r="N896" i="9"/>
  <c r="N794" i="9"/>
  <c r="N628" i="9"/>
  <c r="N278" i="9"/>
  <c r="N932" i="9"/>
  <c r="N826" i="9"/>
  <c r="N315" i="9"/>
  <c r="N996" i="9"/>
  <c r="M59" i="18"/>
  <c r="N10" i="9"/>
  <c r="L32" i="18"/>
  <c r="N890" i="9"/>
  <c r="N500" i="9"/>
  <c r="N673" i="9"/>
  <c r="N877" i="9"/>
  <c r="N123" i="9"/>
  <c r="N212" i="9"/>
  <c r="N85" i="9"/>
  <c r="N761" i="9"/>
  <c r="N496" i="9"/>
  <c r="N995" i="9"/>
  <c r="N25" i="9"/>
  <c r="N153" i="9"/>
  <c r="N983" i="9"/>
  <c r="N780" i="9"/>
  <c r="N321" i="9"/>
  <c r="N636" i="9"/>
  <c r="N705" i="9"/>
  <c r="N67" i="9"/>
  <c r="N825" i="9"/>
  <c r="N19" i="9"/>
  <c r="N750" i="9"/>
  <c r="N33" i="9"/>
  <c r="N817" i="9"/>
  <c r="N191" i="9"/>
  <c r="N604" i="9"/>
  <c r="N128" i="9"/>
  <c r="N415" i="9"/>
  <c r="N557" i="9"/>
  <c r="N74" i="9"/>
  <c r="N48" i="9"/>
  <c r="N150" i="9"/>
  <c r="N758" i="9"/>
  <c r="N522" i="9"/>
  <c r="N437" i="9"/>
  <c r="N81" i="9"/>
  <c r="N977" i="9"/>
  <c r="N1005" i="9"/>
  <c r="N539" i="9"/>
  <c r="N127" i="9"/>
  <c r="N359" i="9"/>
  <c r="N654" i="9"/>
  <c r="N448" i="9"/>
  <c r="N506" i="9"/>
  <c r="N532" i="9"/>
  <c r="N850" i="9"/>
  <c r="N984" i="9"/>
  <c r="N607" i="9"/>
  <c r="N206" i="9"/>
  <c r="N870" i="9"/>
  <c r="N335" i="9"/>
  <c r="N320" i="9"/>
  <c r="N763" i="9"/>
  <c r="N559" i="9"/>
  <c r="N235" i="9"/>
  <c r="N651" i="9"/>
  <c r="N762" i="9"/>
  <c r="N295" i="9"/>
  <c r="N181" i="9"/>
  <c r="N416" i="9"/>
  <c r="N176" i="9"/>
  <c r="N486" i="9"/>
  <c r="N578" i="9"/>
  <c r="N601" i="9"/>
  <c r="N592" i="9"/>
  <c r="N375" i="9"/>
  <c r="N96" i="9"/>
  <c r="N612" i="9"/>
  <c r="N676" i="9"/>
  <c r="N1001" i="9"/>
  <c r="N299" i="9"/>
  <c r="N786" i="9"/>
  <c r="N729" i="9"/>
  <c r="N540" i="9"/>
  <c r="N982" i="9"/>
  <c r="N691" i="9"/>
  <c r="N820" i="9"/>
  <c r="N493" i="9"/>
  <c r="N681" i="9"/>
  <c r="N778" i="9"/>
  <c r="N811" i="9"/>
  <c r="N111" i="9"/>
  <c r="N917" i="9"/>
  <c r="N888" i="9"/>
  <c r="N759" i="9"/>
  <c r="N446" i="9"/>
  <c r="N554" i="9"/>
  <c r="N350" i="9"/>
  <c r="N15" i="9"/>
  <c r="N963" i="9"/>
  <c r="N812" i="9"/>
  <c r="N742" i="9"/>
  <c r="N594" i="9"/>
  <c r="N202" i="9"/>
  <c r="N432" i="9"/>
  <c r="N395" i="9"/>
  <c r="N851" i="9"/>
  <c r="N474" i="9"/>
  <c r="N213" i="9"/>
  <c r="N275" i="9"/>
  <c r="N86" i="9"/>
  <c r="N482" i="9"/>
  <c r="N576" i="9"/>
  <c r="N450" i="9"/>
  <c r="N863" i="9"/>
  <c r="N466" i="9"/>
  <c r="N98" i="9"/>
  <c r="N103" i="9"/>
  <c r="N224" i="9"/>
  <c r="N82" i="9"/>
  <c r="N94" i="9"/>
  <c r="N87" i="9"/>
  <c r="N394" i="9"/>
  <c r="N571" i="9"/>
  <c r="N835" i="9"/>
  <c r="N309" i="9"/>
  <c r="N986" i="9"/>
  <c r="N498" i="9"/>
  <c r="N11" i="9"/>
  <c r="N792" i="9"/>
  <c r="N717" i="9"/>
  <c r="N422" i="9"/>
  <c r="N836" i="9"/>
  <c r="N990" i="9"/>
  <c r="N657" i="9"/>
  <c r="N492" i="9"/>
  <c r="N255" i="9"/>
  <c r="N962" i="9"/>
  <c r="N246" i="9"/>
  <c r="N524" i="9"/>
  <c r="N799" i="9"/>
  <c r="N391" i="9"/>
  <c r="N147" i="9"/>
  <c r="N457" i="9"/>
  <c r="N591" i="9"/>
  <c r="N93" i="9"/>
  <c r="N738" i="9"/>
  <c r="N875" i="9"/>
  <c r="N412" i="9"/>
  <c r="N156" i="9"/>
  <c r="N78" i="9"/>
  <c r="N620" i="9"/>
  <c r="N58" i="9"/>
  <c r="N383" i="9"/>
  <c r="N749" i="9"/>
  <c r="N178" i="9"/>
  <c r="N291" i="9"/>
  <c r="N649" i="9"/>
  <c r="N225" i="9"/>
  <c r="N765" i="9"/>
  <c r="N187" i="9"/>
  <c r="N873" i="9"/>
  <c r="N663" i="9"/>
  <c r="N640" i="9"/>
  <c r="N158" i="9"/>
  <c r="N998" i="9"/>
  <c r="N22" i="9"/>
  <c r="N740" i="9"/>
  <c r="N339" i="9"/>
  <c r="N567" i="9"/>
  <c r="N609" i="9"/>
  <c r="N355" i="9"/>
  <c r="N141" i="9"/>
  <c r="N288" i="9"/>
  <c r="N274" i="9"/>
  <c r="N13" i="9"/>
  <c r="N779" i="9"/>
  <c r="N514" i="9"/>
  <c r="N481" i="9"/>
  <c r="N84" i="9"/>
  <c r="N249" i="9"/>
  <c r="N97" i="9"/>
  <c r="N290" i="9"/>
  <c r="N665" i="9"/>
  <c r="N947" i="9"/>
  <c r="N711" i="9"/>
  <c r="N251" i="9"/>
  <c r="N460" i="9"/>
  <c r="N294" i="9"/>
  <c r="N798" i="9"/>
  <c r="N802" i="9"/>
  <c r="N726" i="9"/>
  <c r="N419" i="9"/>
  <c r="N34" i="9"/>
  <c r="N478" i="9"/>
  <c r="N42" i="9"/>
  <c r="N117" i="9"/>
  <c r="N316" i="9"/>
  <c r="N197" i="9"/>
  <c r="N946" i="9"/>
  <c r="N418" i="9"/>
  <c r="N703" i="9"/>
  <c r="N618" i="9"/>
  <c r="N133" i="9"/>
  <c r="N840" i="9"/>
  <c r="N773" i="9"/>
  <c r="N953" i="9"/>
  <c r="N51" i="9"/>
  <c r="N449" i="9"/>
  <c r="N697" i="9"/>
  <c r="N816" i="9"/>
  <c r="N661" i="9"/>
  <c r="N555" i="9"/>
  <c r="N535" i="9"/>
  <c r="N41" i="9"/>
  <c r="N28" i="9"/>
  <c r="N777" i="9"/>
  <c r="N753" i="9"/>
  <c r="N935" i="9"/>
  <c r="N436" i="9"/>
  <c r="N27" i="9"/>
  <c r="N852" i="9"/>
  <c r="N938" i="9"/>
  <c r="N605" i="9"/>
  <c r="N177" i="9"/>
  <c r="N421" i="9"/>
  <c r="N908" i="9"/>
  <c r="N879" i="9"/>
  <c r="N886" i="9"/>
  <c r="N88" i="9"/>
  <c r="N760" i="9"/>
  <c r="N927" i="9"/>
  <c r="N730" i="9"/>
  <c r="N190" i="9"/>
  <c r="N476" i="9"/>
  <c r="N528" i="9"/>
  <c r="N807" i="9"/>
  <c r="N68" i="9"/>
  <c r="N405" i="9"/>
  <c r="N899" i="9"/>
  <c r="N203" i="9"/>
  <c r="N627" i="9"/>
  <c r="N560" i="9"/>
  <c r="N193" i="9"/>
  <c r="N793" i="9"/>
  <c r="N210" i="9"/>
  <c r="N334" i="9"/>
  <c r="N139" i="9"/>
  <c r="N398" i="9"/>
  <c r="N365" i="9"/>
  <c r="N538" i="9"/>
  <c r="N744" i="9"/>
  <c r="N746" i="9"/>
  <c r="N367" i="9"/>
  <c r="N314" i="9"/>
  <c r="N170" i="9"/>
  <c r="N933" i="9"/>
  <c r="N472" i="9"/>
  <c r="N171" i="9"/>
  <c r="N237" i="9"/>
  <c r="N626" i="9"/>
  <c r="N801" i="9"/>
  <c r="N495" i="9"/>
  <c r="N358" i="9"/>
  <c r="N981" i="9"/>
  <c r="N232" i="9"/>
  <c r="N175" i="9"/>
  <c r="N347" i="9"/>
  <c r="N922" i="9"/>
  <c r="N940" i="9"/>
  <c r="N173" i="9"/>
  <c r="N530" i="9"/>
  <c r="N435" i="9"/>
  <c r="N945" i="9"/>
  <c r="N266" i="9"/>
  <c r="N839" i="9"/>
  <c r="N300" i="9"/>
  <c r="N602" i="9"/>
  <c r="N519" i="9"/>
  <c r="N989" i="9"/>
  <c r="N694" i="9"/>
  <c r="N248" i="9"/>
  <c r="N797" i="9"/>
  <c r="N680" i="9"/>
  <c r="N21" i="9"/>
  <c r="N467" i="9"/>
  <c r="N975" i="9"/>
  <c r="N934" i="9"/>
  <c r="N541" i="9"/>
  <c r="N675" i="9"/>
  <c r="N14" i="9"/>
  <c r="N900" i="9"/>
  <c r="N340" i="9"/>
  <c r="N865" i="9"/>
  <c r="N31" i="9"/>
  <c r="N131" i="9"/>
  <c r="N690" i="9"/>
  <c r="N470" i="9"/>
  <c r="N658" i="9"/>
  <c r="N459" i="9"/>
  <c r="N262" i="9"/>
  <c r="N843" i="9"/>
  <c r="N614" i="9"/>
  <c r="N345" i="9"/>
  <c r="N57" i="9"/>
  <c r="N590" i="9"/>
  <c r="N721" i="9"/>
  <c r="N534" i="9"/>
  <c r="N671" i="9"/>
  <c r="N713" i="9"/>
  <c r="N887" i="9"/>
  <c r="N828" i="9"/>
  <c r="N443" i="9"/>
  <c r="N227" i="9"/>
  <c r="N679" i="9"/>
  <c r="N62" i="9"/>
  <c r="N547" i="9"/>
  <c r="N862" i="9"/>
  <c r="N712" i="9"/>
  <c r="N217" i="9"/>
  <c r="N406" i="9"/>
  <c r="N914" i="9"/>
  <c r="N50" i="9"/>
  <c r="N546" i="9"/>
  <c r="N715" i="9"/>
  <c r="N366" i="9"/>
  <c r="N837" i="9"/>
  <c r="N621" i="9"/>
  <c r="N782" i="9"/>
  <c r="N501" i="9"/>
  <c r="N491" i="9"/>
  <c r="N270" i="9"/>
  <c r="N357" i="9"/>
  <c r="N8" i="9"/>
  <c r="L30" i="18"/>
  <c r="N172" i="9"/>
  <c r="N735" i="9"/>
  <c r="N284" i="9"/>
  <c r="N438" i="9"/>
  <c r="N849" i="9"/>
  <c r="N644" i="9"/>
  <c r="N574" i="9"/>
  <c r="N959" i="9"/>
  <c r="N439" i="9"/>
  <c r="N305" i="9"/>
  <c r="N361" i="9"/>
  <c r="N285" i="9"/>
  <c r="N136" i="9"/>
  <c r="N958" i="9"/>
  <c r="N950" i="9"/>
  <c r="N488" i="9"/>
  <c r="N199" i="9"/>
  <c r="N328" i="9"/>
  <c r="N497" i="9"/>
  <c r="N755" i="9"/>
  <c r="N426" i="9"/>
  <c r="N969" i="9"/>
  <c r="N429" i="9"/>
  <c r="N639" i="9"/>
  <c r="N149" i="9"/>
  <c r="N848" i="9"/>
  <c r="N548" i="9"/>
  <c r="N903" i="9"/>
  <c r="N951" i="9"/>
  <c r="N939" i="9"/>
  <c r="N385" i="9"/>
  <c r="N858" i="9"/>
  <c r="N941" i="9"/>
  <c r="N371" i="9"/>
  <c r="N878" i="9"/>
  <c r="N901" i="9"/>
  <c r="N351" i="9"/>
  <c r="N387" i="9"/>
  <c r="N603" i="9"/>
  <c r="N79" i="9"/>
  <c r="N166" i="9"/>
  <c r="N997" i="9"/>
  <c r="N263" i="9"/>
  <c r="N630" i="9"/>
  <c r="N369" i="9"/>
  <c r="N770" i="9"/>
  <c r="N119" i="9"/>
  <c r="N827" i="9"/>
  <c r="N516" i="9"/>
  <c r="N999" i="9"/>
  <c r="N898" i="9"/>
  <c r="N323" i="9"/>
  <c r="M11" i="22"/>
  <c r="M12" i="22" s="1"/>
  <c r="M14" i="22" s="1"/>
  <c r="M23" i="22" s="1"/>
  <c r="N569" i="9"/>
  <c r="N573" i="9"/>
  <c r="N38" i="9"/>
  <c r="N666" i="9"/>
  <c r="N751" i="9"/>
  <c r="N464" i="9"/>
  <c r="N487" i="9"/>
  <c r="N993" i="9"/>
  <c r="N645" i="9"/>
  <c r="N632" i="9"/>
  <c r="N897" i="9"/>
  <c r="N447" i="9"/>
  <c r="N144" i="9"/>
  <c r="N813" i="9"/>
  <c r="N268" i="9"/>
  <c r="N736" i="9"/>
  <c r="N656" i="9"/>
  <c r="N281" i="9"/>
  <c r="N919" i="9"/>
  <c r="N774" i="9"/>
  <c r="N444" i="9"/>
  <c r="N108" i="9"/>
  <c r="N215" i="9"/>
  <c r="N53" i="9"/>
  <c r="N80" i="9"/>
  <c r="N699" i="9"/>
  <c r="N205" i="9"/>
  <c r="N332" i="9"/>
  <c r="N955" i="9"/>
  <c r="N913" i="9"/>
  <c r="N327" i="9"/>
  <c r="N810" i="9"/>
  <c r="N304" i="9"/>
  <c r="N47" i="9"/>
  <c r="N881" i="9"/>
  <c r="N732" i="9"/>
  <c r="N845" i="9"/>
  <c r="N931" i="9"/>
  <c r="N961" i="9"/>
  <c r="N954" i="9"/>
  <c r="N502" i="9"/>
  <c r="N988" i="9"/>
  <c r="N804" i="9"/>
  <c r="N479" i="9"/>
  <c r="N784" i="9"/>
  <c r="N670" i="9"/>
  <c r="N260" i="9"/>
  <c r="N637" i="9"/>
  <c r="N471" i="9"/>
  <c r="N678" i="9"/>
  <c r="N880" i="9"/>
  <c r="N318" i="9"/>
  <c r="N69" i="9"/>
  <c r="N226" i="9"/>
  <c r="N216" i="9"/>
  <c r="N494" i="9"/>
  <c r="N372" i="9"/>
  <c r="N584" i="9"/>
  <c r="N653" i="9"/>
  <c r="N386" i="9"/>
  <c r="N167" i="9"/>
  <c r="N390" i="9"/>
  <c r="N936" i="9"/>
  <c r="N928" i="9"/>
  <c r="N526" i="9"/>
  <c r="N562" i="9"/>
  <c r="N809" i="9"/>
  <c r="N686" i="9"/>
  <c r="N157" i="9"/>
  <c r="N769" i="9"/>
  <c r="N552" i="9"/>
  <c r="N90" i="9"/>
  <c r="N833" i="9"/>
  <c r="N756" i="9"/>
  <c r="N56" i="9"/>
  <c r="N581" i="9"/>
  <c r="N513" i="9"/>
  <c r="N289" i="9"/>
  <c r="N635" i="9"/>
  <c r="N582" i="9"/>
  <c r="N306" i="9"/>
  <c r="N282" i="9"/>
  <c r="N76" i="9"/>
  <c r="N754" i="9"/>
  <c r="N452" i="9"/>
  <c r="N267" i="9"/>
  <c r="N442" i="9"/>
  <c r="N298" i="9"/>
  <c r="N536" i="9"/>
  <c r="N20" i="9"/>
  <c r="N220" i="9"/>
  <c r="N381" i="9"/>
  <c r="N331" i="9"/>
  <c r="N553" i="9"/>
  <c r="N714" i="9"/>
  <c r="N151" i="9"/>
  <c r="N874" i="9"/>
  <c r="N823" i="9"/>
  <c r="N499" i="9"/>
  <c r="N533" i="9"/>
  <c r="N867" i="9"/>
  <c r="N389" i="9"/>
  <c r="N223" i="9"/>
  <c r="N970" i="9"/>
  <c r="N929" i="9"/>
  <c r="N29" i="9"/>
  <c r="N409" i="9"/>
  <c r="N313" i="9"/>
  <c r="N521" i="9"/>
  <c r="N864" i="9"/>
  <c r="N265" i="9"/>
  <c r="N338" i="9"/>
  <c r="N641" i="9"/>
  <c r="N643" i="9"/>
  <c r="N204" i="9"/>
  <c r="N972" i="9"/>
  <c r="N92" i="9"/>
  <c r="N722" i="9"/>
  <c r="N301" i="9"/>
  <c r="N868" i="9"/>
  <c r="N254" i="9"/>
  <c r="N182" i="9"/>
  <c r="N788" i="9"/>
  <c r="N239" i="9"/>
  <c r="N244" i="9"/>
  <c r="N469" i="9"/>
  <c r="N490" i="9"/>
  <c r="N302" i="9"/>
  <c r="N356" i="9"/>
  <c r="N55" i="9"/>
  <c r="N768" i="9"/>
  <c r="N967" i="9"/>
  <c r="N424" i="9"/>
  <c r="N417" i="9"/>
  <c r="N668" i="9"/>
  <c r="N978" i="9"/>
  <c r="N504" i="9"/>
  <c r="N311" i="9"/>
  <c r="N847" i="9"/>
  <c r="N517" i="9"/>
  <c r="N617" i="9"/>
  <c r="N135" i="9"/>
  <c r="N709" i="9"/>
  <c r="N575" i="9"/>
  <c r="N937" i="9"/>
  <c r="N677" i="9"/>
  <c r="N258" i="9"/>
  <c r="N397" i="9"/>
  <c r="N866" i="9"/>
  <c r="N687" i="9"/>
  <c r="N269" i="9"/>
  <c r="N376" i="9"/>
  <c r="N831" i="9"/>
  <c r="N256" i="9"/>
  <c r="N905" i="9"/>
  <c r="N463" i="9"/>
  <c r="N515" i="9"/>
  <c r="N565" i="9"/>
  <c r="N723" i="9"/>
  <c r="N137" i="9"/>
  <c r="N971" i="9"/>
  <c r="N926" i="9"/>
  <c r="N503" i="9"/>
  <c r="N60" i="9"/>
  <c r="N480" i="9"/>
  <c r="N411" i="9"/>
  <c r="N944" i="9"/>
  <c r="N324" i="9"/>
  <c r="N806" i="9"/>
  <c r="N162" i="9"/>
  <c r="N222" i="9"/>
  <c r="N987" i="9"/>
  <c r="N441" i="9"/>
  <c r="N325" i="9"/>
  <c r="N253" i="9"/>
  <c r="N921" i="9"/>
  <c r="N12" i="9"/>
  <c r="N805" i="9"/>
  <c r="N781" i="9"/>
  <c r="N221" i="9"/>
  <c r="N370" i="9"/>
  <c r="M63" i="18"/>
  <c r="N1003" i="9"/>
  <c r="N942" i="9"/>
  <c r="N485" i="9"/>
  <c r="N425" i="9"/>
  <c r="N818" i="9"/>
  <c r="N613" i="9"/>
  <c r="N183" i="9"/>
  <c r="N510" i="9"/>
  <c r="N292" i="9"/>
  <c r="N924" i="9"/>
  <c r="N585" i="9"/>
  <c r="N333" i="9"/>
  <c r="N201" i="9"/>
  <c r="N164" i="9"/>
  <c r="N815" i="9"/>
  <c r="N75" i="9"/>
  <c r="N775" i="9"/>
  <c r="N595" i="9"/>
  <c r="N662" i="9"/>
  <c r="N431" i="9"/>
  <c r="N317" i="9"/>
  <c r="N427" i="9"/>
  <c r="N410" i="9"/>
  <c r="N477" i="9"/>
  <c r="N257" i="9"/>
  <c r="N789" i="9"/>
  <c r="N629" i="9"/>
  <c r="N527" i="9"/>
  <c r="N70" i="9"/>
  <c r="N796" i="9"/>
  <c r="N857" i="9"/>
  <c r="N105" i="9"/>
  <c r="N18" i="9"/>
  <c r="N695" i="9"/>
  <c r="N64" i="9"/>
  <c r="N184" i="9"/>
  <c r="N198" i="9"/>
  <c r="N465" i="9"/>
  <c r="N706" i="9"/>
  <c r="N83" i="9"/>
  <c r="N286" i="9"/>
  <c r="N207" i="9"/>
  <c r="N160" i="9"/>
  <c r="N134" i="9"/>
  <c r="N846" i="9"/>
  <c r="N597" i="9"/>
  <c r="N689" i="9"/>
  <c r="N408" i="9"/>
  <c r="N634" i="9"/>
  <c r="N965" i="9"/>
  <c r="N660" i="9"/>
  <c r="N523" i="9"/>
  <c r="N869" i="9"/>
  <c r="N659" i="9"/>
  <c r="N230" i="9"/>
  <c r="N583" i="9"/>
  <c r="N882" i="9"/>
  <c r="N342" i="9"/>
  <c r="N912" i="9"/>
  <c r="N800" i="9"/>
  <c r="N563" i="9"/>
  <c r="N100" i="9"/>
  <c r="N859" i="9"/>
  <c r="N388" i="9"/>
  <c r="N907" i="9"/>
  <c r="N44" i="9"/>
  <c r="N616" i="9"/>
  <c r="N701" i="9"/>
  <c r="N512" i="9"/>
  <c r="N31" i="22" l="1"/>
  <c r="N516" i="17"/>
  <c r="N516" i="3"/>
  <c r="N567" i="17"/>
  <c r="N567" i="3"/>
  <c r="N873" i="17"/>
  <c r="N873" i="3"/>
  <c r="N850" i="17"/>
  <c r="N850" i="3"/>
  <c r="N202" i="17"/>
  <c r="N202" i="3"/>
  <c r="N74" i="17"/>
  <c r="N74" i="3"/>
  <c r="N705" i="17"/>
  <c r="N705" i="3"/>
  <c r="N392" i="17"/>
  <c r="N392" i="3"/>
  <c r="N804" i="17"/>
  <c r="N804" i="3"/>
  <c r="N587" i="17"/>
  <c r="N587" i="3"/>
  <c r="N527" i="17"/>
  <c r="N527" i="3"/>
  <c r="N412" i="17"/>
  <c r="N412" i="3"/>
  <c r="N138" i="17"/>
  <c r="N138" i="3"/>
  <c r="N87" i="17"/>
  <c r="N87" i="3"/>
  <c r="N188" i="17"/>
  <c r="N188" i="3"/>
  <c r="N109" i="17"/>
  <c r="N109" i="3"/>
  <c r="N531" i="17"/>
  <c r="N531" i="3"/>
  <c r="N481" i="17"/>
  <c r="N481" i="3"/>
  <c r="N435" i="17"/>
  <c r="N435" i="3"/>
  <c r="N79" i="17"/>
  <c r="N79" i="3"/>
  <c r="N337" i="17"/>
  <c r="N337" i="3"/>
  <c r="N514" i="17"/>
  <c r="N514" i="3"/>
  <c r="N429" i="17"/>
  <c r="N429" i="3"/>
  <c r="N785" i="17"/>
  <c r="N785" i="3"/>
  <c r="N257" i="17"/>
  <c r="N257" i="3"/>
  <c r="N226" i="17"/>
  <c r="N226" i="3"/>
  <c r="N948" i="17"/>
  <c r="N948" i="3"/>
  <c r="N507" i="17"/>
  <c r="N507" i="3"/>
  <c r="N727" i="17"/>
  <c r="N727" i="3"/>
  <c r="N909" i="17"/>
  <c r="N909" i="3"/>
  <c r="N273" i="17"/>
  <c r="N273" i="3"/>
  <c r="N262" i="17"/>
  <c r="N262" i="3"/>
  <c r="N713" i="17"/>
  <c r="N713" i="3"/>
  <c r="N851" i="17"/>
  <c r="N851" i="3"/>
  <c r="N672" i="17"/>
  <c r="N672" i="3"/>
  <c r="N772" i="17"/>
  <c r="N772" i="3"/>
  <c r="N494" i="17"/>
  <c r="N494" i="3"/>
  <c r="N792" i="17"/>
  <c r="N792" i="3"/>
  <c r="N305" i="17"/>
  <c r="N305" i="3"/>
  <c r="N208" i="17"/>
  <c r="N208" i="3"/>
  <c r="N269" i="17"/>
  <c r="N269" i="3"/>
  <c r="N413" i="17"/>
  <c r="N413" i="3"/>
  <c r="N227" i="17"/>
  <c r="N227" i="3"/>
  <c r="N503" i="17"/>
  <c r="N503" i="3"/>
  <c r="N718" i="17"/>
  <c r="N718" i="3"/>
  <c r="N224" i="17"/>
  <c r="N224" i="3"/>
  <c r="N446" i="17"/>
  <c r="N446" i="3"/>
  <c r="N80" i="17"/>
  <c r="N80" i="3"/>
  <c r="N639" i="17"/>
  <c r="N639" i="3"/>
  <c r="N60" i="17"/>
  <c r="N60" i="3"/>
  <c r="N556" i="17"/>
  <c r="N556" i="3"/>
  <c r="N813" i="17"/>
  <c r="N813" i="3"/>
  <c r="N940" i="17"/>
  <c r="N940" i="3"/>
  <c r="N657" i="17"/>
  <c r="N657" i="3"/>
  <c r="N220" i="17"/>
  <c r="N220" i="3"/>
  <c r="N884" i="17"/>
  <c r="N884" i="3"/>
  <c r="N264" i="17"/>
  <c r="N264" i="3"/>
  <c r="N808" i="17"/>
  <c r="N808" i="3"/>
  <c r="N965" i="17"/>
  <c r="N965" i="3"/>
  <c r="N885" i="17"/>
  <c r="N885" i="3"/>
  <c r="N331" i="17"/>
  <c r="N331" i="3"/>
  <c r="N209" i="17"/>
  <c r="N209" i="3"/>
  <c r="N219" i="17"/>
  <c r="N219" i="3"/>
  <c r="N923" i="17"/>
  <c r="N923" i="3"/>
  <c r="N272" i="17"/>
  <c r="N272" i="3"/>
  <c r="N901" i="17"/>
  <c r="N901" i="3"/>
  <c r="N491" i="17"/>
  <c r="N491" i="3"/>
  <c r="N42" i="17"/>
  <c r="N42" i="3"/>
  <c r="N327" i="17"/>
  <c r="N327" i="3"/>
  <c r="N831" i="17"/>
  <c r="N831" i="3"/>
  <c r="N634" i="17"/>
  <c r="N634" i="3"/>
  <c r="N83" i="17"/>
  <c r="N83" i="3"/>
  <c r="N905" i="17"/>
  <c r="N905" i="3"/>
  <c r="N862" i="17"/>
  <c r="N862" i="3"/>
  <c r="N907" i="17"/>
  <c r="N907" i="3"/>
  <c r="N643" i="17"/>
  <c r="N643" i="3"/>
  <c r="N759" i="17"/>
  <c r="N759" i="3"/>
  <c r="N492" i="17"/>
  <c r="N492" i="3"/>
  <c r="N289" i="17"/>
  <c r="N289" i="3"/>
  <c r="N963" i="17"/>
  <c r="N963" i="3"/>
  <c r="N442" i="17"/>
  <c r="N442" i="3"/>
  <c r="N361" i="17"/>
  <c r="N361" i="3"/>
  <c r="N786" i="17"/>
  <c r="N786" i="3"/>
  <c r="N719" i="17"/>
  <c r="N719" i="3"/>
  <c r="N410" i="17"/>
  <c r="N410" i="3"/>
  <c r="N551" i="17"/>
  <c r="N551" i="3"/>
  <c r="N447" i="17"/>
  <c r="N447" i="3"/>
  <c r="N675" i="17"/>
  <c r="N675" i="3"/>
  <c r="N61" i="17"/>
  <c r="N61" i="3"/>
  <c r="N266" i="17"/>
  <c r="N266" i="3"/>
  <c r="N694" i="17"/>
  <c r="N694" i="3"/>
  <c r="N344" i="17"/>
  <c r="N344" i="3"/>
  <c r="N545" i="17"/>
  <c r="N545" i="3"/>
  <c r="N25" i="17"/>
  <c r="N25" i="3"/>
  <c r="N698" i="17"/>
  <c r="N698" i="3"/>
  <c r="N304" i="17"/>
  <c r="N304" i="3"/>
  <c r="N439" i="17"/>
  <c r="N439" i="3"/>
  <c r="N926" i="17"/>
  <c r="N926" i="3"/>
  <c r="N985" i="17"/>
  <c r="N985" i="3"/>
  <c r="N630" i="17"/>
  <c r="N630" i="3"/>
  <c r="N937" i="17"/>
  <c r="N937" i="3"/>
  <c r="N750" i="17"/>
  <c r="N750" i="3"/>
  <c r="N402" i="17"/>
  <c r="N402" i="3"/>
  <c r="N797" i="17"/>
  <c r="N797" i="3"/>
  <c r="N207" i="17"/>
  <c r="N207" i="3"/>
  <c r="N811" i="17"/>
  <c r="N811" i="3"/>
  <c r="N734" i="17"/>
  <c r="N734" i="3"/>
  <c r="N890" i="17"/>
  <c r="N890" i="3"/>
  <c r="N181" i="17"/>
  <c r="N181" i="3"/>
  <c r="N31" i="17"/>
  <c r="N31" i="3"/>
  <c r="N781" i="17"/>
  <c r="N781" i="3"/>
  <c r="N559" i="17"/>
  <c r="N559" i="3"/>
  <c r="N453" i="17"/>
  <c r="N453" i="3"/>
  <c r="N844" i="17"/>
  <c r="N844" i="3"/>
  <c r="N422" i="17"/>
  <c r="N422" i="3"/>
  <c r="N121" i="17"/>
  <c r="N121" i="3"/>
  <c r="N423" i="17"/>
  <c r="N423" i="3"/>
  <c r="N298" i="17"/>
  <c r="N298" i="3"/>
  <c r="N951" i="17"/>
  <c r="N951" i="3"/>
  <c r="N253" i="17"/>
  <c r="N253" i="3"/>
  <c r="N783" i="17"/>
  <c r="N783" i="3"/>
  <c r="N145" i="17"/>
  <c r="N145" i="3"/>
  <c r="N343" i="17"/>
  <c r="N343" i="3"/>
  <c r="N162" i="17"/>
  <c r="N162" i="3"/>
  <c r="N191" i="17"/>
  <c r="N191" i="3"/>
  <c r="N295" i="17"/>
  <c r="N295" i="3"/>
  <c r="N62" i="17"/>
  <c r="N62" i="3"/>
  <c r="N416" i="17"/>
  <c r="N416" i="3"/>
  <c r="N595" i="17"/>
  <c r="N595" i="3"/>
  <c r="N803" i="17"/>
  <c r="N803" i="3"/>
  <c r="N259" i="17"/>
  <c r="N259" i="3"/>
  <c r="N840" i="17"/>
  <c r="N840" i="3"/>
  <c r="N15" i="17"/>
  <c r="N15" i="3"/>
  <c r="N839" i="17"/>
  <c r="N839" i="3"/>
  <c r="N98" i="17"/>
  <c r="N98" i="3"/>
  <c r="N102" i="17"/>
  <c r="N102" i="3"/>
  <c r="N580" i="17"/>
  <c r="N580" i="3"/>
  <c r="N217" i="17"/>
  <c r="N217" i="3"/>
  <c r="N436" i="17"/>
  <c r="N436" i="3"/>
  <c r="N816" i="17"/>
  <c r="N816" i="3"/>
  <c r="N558" i="17"/>
  <c r="N558" i="3"/>
  <c r="N921" i="17"/>
  <c r="N921" i="3"/>
  <c r="N685" i="17"/>
  <c r="N685" i="3"/>
  <c r="N986" i="17"/>
  <c r="N986" i="3"/>
  <c r="N303" i="17"/>
  <c r="N303" i="3"/>
  <c r="N680" i="17"/>
  <c r="N680" i="3"/>
  <c r="N596" i="17"/>
  <c r="N596" i="3"/>
  <c r="N180" i="17"/>
  <c r="N180" i="3"/>
  <c r="N766" i="17"/>
  <c r="N766" i="3"/>
  <c r="N767" i="17"/>
  <c r="N767" i="3"/>
  <c r="N210" i="17"/>
  <c r="N210" i="3"/>
  <c r="N536" i="17"/>
  <c r="N536" i="3"/>
  <c r="N363" i="17"/>
  <c r="N363" i="3"/>
  <c r="N1009" i="17"/>
  <c r="N49" i="18" s="1"/>
  <c r="N1009" i="3"/>
  <c r="N65" i="18" s="1"/>
  <c r="N441" i="17"/>
  <c r="N441" i="3"/>
  <c r="N52" i="17"/>
  <c r="N52" i="3"/>
  <c r="N132" i="17"/>
  <c r="N132" i="3"/>
  <c r="N37" i="17"/>
  <c r="N37" i="3"/>
  <c r="N71" i="17"/>
  <c r="N71" i="3"/>
  <c r="N784" i="17"/>
  <c r="N784" i="3"/>
  <c r="N999" i="17"/>
  <c r="N999" i="3"/>
  <c r="N216" i="17"/>
  <c r="N216" i="3"/>
  <c r="N504" i="17"/>
  <c r="N504" i="3"/>
  <c r="N830" i="17"/>
  <c r="N830" i="3"/>
  <c r="N798" i="17"/>
  <c r="N798" i="3"/>
  <c r="N650" i="17"/>
  <c r="N650" i="3"/>
  <c r="N887" i="17"/>
  <c r="N887" i="3"/>
  <c r="N692" i="17"/>
  <c r="N692" i="3"/>
  <c r="N348" i="17"/>
  <c r="N348" i="3"/>
  <c r="N1006" i="17"/>
  <c r="N46" i="18" s="1"/>
  <c r="N1006" i="3"/>
  <c r="N62" i="18" s="1"/>
  <c r="N76" i="17"/>
  <c r="N76" i="3"/>
  <c r="N281" i="17"/>
  <c r="N281" i="3"/>
  <c r="N353" i="17"/>
  <c r="N353" i="3"/>
  <c r="N280" i="17"/>
  <c r="N280" i="3"/>
  <c r="N591" i="17"/>
  <c r="N591" i="3"/>
  <c r="N828" i="17"/>
  <c r="N828" i="3"/>
  <c r="N515" i="17"/>
  <c r="N515" i="3"/>
  <c r="N522" i="17"/>
  <c r="N522" i="3"/>
  <c r="N656" i="17"/>
  <c r="N656" i="3"/>
  <c r="N678" i="17"/>
  <c r="N678" i="3"/>
  <c r="N77" i="17"/>
  <c r="N77" i="3"/>
  <c r="N381" i="17"/>
  <c r="N381" i="3"/>
  <c r="N980" i="17"/>
  <c r="N980" i="3"/>
  <c r="N149" i="17"/>
  <c r="N149" i="3"/>
  <c r="N333" i="17"/>
  <c r="N333" i="3"/>
  <c r="N465" i="17"/>
  <c r="N465" i="3"/>
  <c r="N275" i="17"/>
  <c r="N275" i="3"/>
  <c r="N378" i="17"/>
  <c r="N378" i="3"/>
  <c r="N21" i="17"/>
  <c r="N21" i="3"/>
  <c r="N455" i="17"/>
  <c r="N455" i="3"/>
  <c r="N512" i="17"/>
  <c r="N512" i="3"/>
  <c r="N396" i="17"/>
  <c r="N396" i="3"/>
  <c r="N646" i="17"/>
  <c r="N646" i="3"/>
  <c r="N400" i="17"/>
  <c r="N400" i="3"/>
  <c r="N36" i="17"/>
  <c r="N36" i="3"/>
  <c r="N996" i="17"/>
  <c r="N996" i="3"/>
  <c r="N111" i="17"/>
  <c r="N111" i="3"/>
  <c r="N842" i="17"/>
  <c r="N842" i="3"/>
  <c r="N334" i="17"/>
  <c r="N334" i="3"/>
  <c r="N509" i="17"/>
  <c r="N509" i="3"/>
  <c r="N388" i="17"/>
  <c r="N388" i="3"/>
  <c r="N246" i="17"/>
  <c r="N246" i="3"/>
  <c r="N978" i="17"/>
  <c r="N978" i="3"/>
  <c r="N899" i="17"/>
  <c r="N899" i="3"/>
  <c r="N65" i="17"/>
  <c r="N65" i="3"/>
  <c r="N215" i="17"/>
  <c r="N215" i="3"/>
  <c r="N117" i="17"/>
  <c r="N117" i="3"/>
  <c r="N134" i="17"/>
  <c r="N134" i="3"/>
  <c r="N689" i="17"/>
  <c r="N689" i="3"/>
  <c r="N836" i="17"/>
  <c r="N836" i="3"/>
  <c r="N651" i="17"/>
  <c r="N651" i="3"/>
  <c r="N457" i="17"/>
  <c r="N457" i="3"/>
  <c r="N581" i="17"/>
  <c r="N581" i="3"/>
  <c r="N372" i="17"/>
  <c r="N372" i="3"/>
  <c r="N146" i="17"/>
  <c r="N146" i="3"/>
  <c r="N952" i="17"/>
  <c r="N952" i="3"/>
  <c r="N178" i="17"/>
  <c r="N178" i="3"/>
  <c r="N956" i="17"/>
  <c r="N956" i="3"/>
  <c r="N200" i="17"/>
  <c r="N200" i="3"/>
  <c r="N40" i="17"/>
  <c r="N40" i="3"/>
  <c r="N417" i="17"/>
  <c r="N417" i="3"/>
  <c r="N249" i="17"/>
  <c r="N249" i="3"/>
  <c r="N218" i="17"/>
  <c r="N218" i="3"/>
  <c r="N58" i="17"/>
  <c r="N58" i="3"/>
  <c r="N158" i="17"/>
  <c r="N158" i="3"/>
  <c r="N144" i="17"/>
  <c r="N144" i="3"/>
  <c r="N93" i="17"/>
  <c r="N93" i="3"/>
  <c r="N213" i="17"/>
  <c r="N213" i="3"/>
  <c r="N408" i="17"/>
  <c r="N408" i="3"/>
  <c r="N818" i="17"/>
  <c r="N818" i="3"/>
  <c r="N860" i="17"/>
  <c r="N860" i="3"/>
  <c r="N11" i="17"/>
  <c r="N40" i="18" s="1"/>
  <c r="N11" i="3"/>
  <c r="N56" i="18" s="1"/>
  <c r="N929" i="17"/>
  <c r="N929" i="3"/>
  <c r="N114" i="17"/>
  <c r="N114" i="3"/>
  <c r="N167" i="17"/>
  <c r="N167" i="3"/>
  <c r="N732" i="17"/>
  <c r="N732" i="3"/>
  <c r="N898" i="17"/>
  <c r="N898" i="3"/>
  <c r="N105" i="17"/>
  <c r="N105" i="3"/>
  <c r="N283" i="17"/>
  <c r="N283" i="3"/>
  <c r="N749" i="17"/>
  <c r="N749" i="3"/>
  <c r="N724" i="17"/>
  <c r="N724" i="3"/>
  <c r="N600" i="17"/>
  <c r="N600" i="3"/>
  <c r="N914" i="17"/>
  <c r="N914" i="3"/>
  <c r="N915" i="17"/>
  <c r="N915" i="3"/>
  <c r="N386" i="17"/>
  <c r="N386" i="3"/>
  <c r="N159" i="17"/>
  <c r="N159" i="3"/>
  <c r="N284" i="17"/>
  <c r="N284" i="3"/>
  <c r="N961" i="17"/>
  <c r="N961" i="3"/>
  <c r="N554" i="17"/>
  <c r="N554" i="3"/>
  <c r="N156" i="17"/>
  <c r="N156" i="3"/>
  <c r="N593" i="17"/>
  <c r="N593" i="3"/>
  <c r="N546" i="17"/>
  <c r="N546" i="3"/>
  <c r="N133" i="17"/>
  <c r="N133" i="3"/>
  <c r="N251" i="17"/>
  <c r="N251" i="3"/>
  <c r="N924" i="17"/>
  <c r="N924" i="3"/>
  <c r="N989" i="17"/>
  <c r="N989" i="3"/>
  <c r="N106" i="17"/>
  <c r="N106" i="3"/>
  <c r="N620" i="17"/>
  <c r="N620" i="3"/>
  <c r="N234" i="17"/>
  <c r="N234" i="3"/>
  <c r="N693" i="17"/>
  <c r="N693" i="3"/>
  <c r="N710" i="17"/>
  <c r="N710" i="3"/>
  <c r="N861" i="17"/>
  <c r="N861" i="3"/>
  <c r="N414" i="17"/>
  <c r="N414" i="3"/>
  <c r="N666" i="17"/>
  <c r="N666" i="3"/>
  <c r="N819" i="17"/>
  <c r="N819" i="3"/>
  <c r="N589" i="17"/>
  <c r="N589" i="3"/>
  <c r="N187" i="17"/>
  <c r="N187" i="3"/>
  <c r="N489" i="17"/>
  <c r="N489" i="3"/>
  <c r="N809" i="17"/>
  <c r="N809" i="3"/>
  <c r="N329" i="17"/>
  <c r="N329" i="3"/>
  <c r="N166" i="17"/>
  <c r="N166" i="3"/>
  <c r="N415" i="17"/>
  <c r="N415" i="3"/>
  <c r="N930" i="17"/>
  <c r="N930" i="3"/>
  <c r="N569" i="17"/>
  <c r="N569" i="3"/>
  <c r="N260" i="17"/>
  <c r="N260" i="3"/>
  <c r="N691" i="17"/>
  <c r="N691" i="3"/>
  <c r="N681" i="17"/>
  <c r="N681" i="3"/>
  <c r="N139" i="17"/>
  <c r="N139" i="3"/>
  <c r="N315" i="17"/>
  <c r="N315" i="3"/>
  <c r="N421" i="17"/>
  <c r="N421" i="3"/>
  <c r="N59" i="17"/>
  <c r="N59" i="3"/>
  <c r="N473" i="17"/>
  <c r="N473" i="3"/>
  <c r="N186" i="17"/>
  <c r="N186" i="3"/>
  <c r="N726" i="17"/>
  <c r="N726" i="3"/>
  <c r="N647" i="17"/>
  <c r="N647" i="3"/>
  <c r="N868" i="17"/>
  <c r="N868" i="3"/>
  <c r="N33" i="17"/>
  <c r="N33" i="3"/>
  <c r="N393" i="17"/>
  <c r="N393" i="3"/>
  <c r="N827" i="17"/>
  <c r="N827" i="3"/>
  <c r="N557" i="17"/>
  <c r="N557" i="3"/>
  <c r="N24" i="17"/>
  <c r="N24" i="3"/>
  <c r="N271" i="17"/>
  <c r="N271" i="3"/>
  <c r="N286" i="17"/>
  <c r="N286" i="3"/>
  <c r="N293" i="17"/>
  <c r="N293" i="3"/>
  <c r="N760" i="17"/>
  <c r="N760" i="3"/>
  <c r="N773" i="17"/>
  <c r="N773" i="3"/>
  <c r="N566" i="17"/>
  <c r="N566" i="3"/>
  <c r="N394" i="17"/>
  <c r="N394" i="3"/>
  <c r="N588" i="17"/>
  <c r="N588" i="3"/>
  <c r="N230" i="17"/>
  <c r="N230" i="3"/>
  <c r="N682" i="17"/>
  <c r="N682" i="3"/>
  <c r="N674" i="17"/>
  <c r="N674" i="3"/>
  <c r="N992" i="17"/>
  <c r="N992" i="3"/>
  <c r="N935" i="17"/>
  <c r="N935" i="3"/>
  <c r="N51" i="17"/>
  <c r="N51" i="3"/>
  <c r="N917" i="17"/>
  <c r="N917" i="3"/>
  <c r="N703" i="17"/>
  <c r="N703" i="3"/>
  <c r="N112" i="17"/>
  <c r="N112" i="3"/>
  <c r="N285" i="17"/>
  <c r="N285" i="3"/>
  <c r="N817" i="17"/>
  <c r="N817" i="3"/>
  <c r="N636" i="17"/>
  <c r="N636" i="3"/>
  <c r="N468" i="17"/>
  <c r="N468" i="3"/>
  <c r="N577" i="17"/>
  <c r="N577" i="3"/>
  <c r="N902" i="17"/>
  <c r="N902" i="3"/>
  <c r="N123" i="17"/>
  <c r="N123" i="3"/>
  <c r="N267" i="17"/>
  <c r="N267" i="3"/>
  <c r="N607" i="17"/>
  <c r="N607" i="3"/>
  <c r="N882" i="17"/>
  <c r="N882" i="3"/>
  <c r="N389" i="17"/>
  <c r="N389" i="3"/>
  <c r="N552" i="17"/>
  <c r="N552" i="3"/>
  <c r="N433" i="17"/>
  <c r="N433" i="3"/>
  <c r="N501" i="17"/>
  <c r="N501" i="3"/>
  <c r="N954" i="17"/>
  <c r="N954" i="3"/>
  <c r="N365" i="17"/>
  <c r="N365" i="3"/>
  <c r="N578" i="17"/>
  <c r="N578" i="3"/>
  <c r="N288" i="17"/>
  <c r="N288" i="3"/>
  <c r="N12" i="17"/>
  <c r="N12" i="3"/>
  <c r="N274" i="17"/>
  <c r="N274" i="3"/>
  <c r="N625" i="17"/>
  <c r="N625" i="3"/>
  <c r="N550" i="17"/>
  <c r="N550" i="3"/>
  <c r="N221" i="17"/>
  <c r="N221" i="3"/>
  <c r="N66" i="17"/>
  <c r="N66" i="3"/>
  <c r="N832" i="17"/>
  <c r="N832" i="3"/>
  <c r="N538" i="17"/>
  <c r="N538" i="3"/>
  <c r="N349" i="17"/>
  <c r="N349" i="3"/>
  <c r="N463" i="17"/>
  <c r="N463" i="3"/>
  <c r="N135" i="17"/>
  <c r="N135" i="3"/>
  <c r="N904" i="17"/>
  <c r="N904" i="3"/>
  <c r="N938" i="17"/>
  <c r="N938" i="3"/>
  <c r="N684" i="17"/>
  <c r="N684" i="3"/>
  <c r="N993" i="17"/>
  <c r="N993" i="3"/>
  <c r="N843" i="17"/>
  <c r="N843" i="3"/>
  <c r="N534" i="17"/>
  <c r="N534" i="3"/>
  <c r="N351" i="17"/>
  <c r="N351" i="3"/>
  <c r="N362" i="17"/>
  <c r="N362" i="3"/>
  <c r="N241" i="17"/>
  <c r="N241" i="3"/>
  <c r="N174" i="17"/>
  <c r="N174" i="3"/>
  <c r="N748" i="17"/>
  <c r="N748" i="3"/>
  <c r="N143" i="17"/>
  <c r="N143" i="3"/>
  <c r="N197" i="17"/>
  <c r="N197" i="3"/>
  <c r="N903" i="17"/>
  <c r="N903" i="3"/>
  <c r="N532" i="17"/>
  <c r="N532" i="3"/>
  <c r="N931" i="17"/>
  <c r="N931" i="3"/>
  <c r="N883" i="17"/>
  <c r="N883" i="3"/>
  <c r="N609" i="17"/>
  <c r="N609" i="3"/>
  <c r="N440" i="17"/>
  <c r="N440" i="3"/>
  <c r="N32" i="17"/>
  <c r="N32" i="3"/>
  <c r="N665" i="17"/>
  <c r="N665" i="3"/>
  <c r="N55" i="17"/>
  <c r="N55" i="3"/>
  <c r="N137" i="17"/>
  <c r="N137" i="3"/>
  <c r="N950" i="17"/>
  <c r="N950" i="3"/>
  <c r="N46" i="17"/>
  <c r="N46" i="3"/>
  <c r="N730" i="17"/>
  <c r="N730" i="3"/>
  <c r="N464" i="17"/>
  <c r="N464" i="3"/>
  <c r="N669" i="17"/>
  <c r="N669" i="3"/>
  <c r="N88" i="17"/>
  <c r="N88" i="3"/>
  <c r="N17" i="17"/>
  <c r="N17" i="3"/>
  <c r="N359" i="17"/>
  <c r="N359" i="3"/>
  <c r="N744" i="17"/>
  <c r="N744" i="3"/>
  <c r="N644" i="17"/>
  <c r="N644" i="3"/>
  <c r="N769" i="17"/>
  <c r="N769" i="3"/>
  <c r="N182" i="17"/>
  <c r="N182" i="3"/>
  <c r="N624" i="17"/>
  <c r="N624" i="3"/>
  <c r="N879" i="17"/>
  <c r="N879" i="3"/>
  <c r="N461" i="17"/>
  <c r="N461" i="3"/>
  <c r="N528" i="17"/>
  <c r="N528" i="3"/>
  <c r="N496" i="17"/>
  <c r="N496" i="3"/>
  <c r="N426" i="17"/>
  <c r="N426" i="3"/>
  <c r="N502" i="17"/>
  <c r="N502" i="3"/>
  <c r="N575" i="17"/>
  <c r="N575" i="3"/>
  <c r="N86" i="17"/>
  <c r="N86" i="3"/>
  <c r="N470" i="17"/>
  <c r="N470" i="3"/>
  <c r="N486" i="17"/>
  <c r="N486" i="3"/>
  <c r="N478" i="17"/>
  <c r="N478" i="3"/>
  <c r="N206" i="17"/>
  <c r="N206" i="3"/>
  <c r="N967" i="17"/>
  <c r="N967" i="3"/>
  <c r="N450" i="17"/>
  <c r="N450" i="3"/>
  <c r="N115" i="17"/>
  <c r="N115" i="3"/>
  <c r="N497" i="17"/>
  <c r="N497" i="3"/>
  <c r="N544" i="17"/>
  <c r="N544" i="3"/>
  <c r="N1005" i="17"/>
  <c r="N45" i="18" s="1"/>
  <c r="N1005" i="3"/>
  <c r="N61" i="18" s="1"/>
  <c r="N616" i="17"/>
  <c r="N616" i="3"/>
  <c r="N605" i="17"/>
  <c r="N605" i="3"/>
  <c r="N420" i="17"/>
  <c r="N420" i="3"/>
  <c r="N655" i="17"/>
  <c r="N655" i="3"/>
  <c r="N324" i="17"/>
  <c r="N324" i="3"/>
  <c r="N611" i="17"/>
  <c r="N611" i="3"/>
  <c r="N510" i="17"/>
  <c r="N510" i="3"/>
  <c r="N131" i="17"/>
  <c r="N131" i="3"/>
  <c r="N526" i="17"/>
  <c r="N526" i="3"/>
  <c r="N78" i="17"/>
  <c r="N78" i="3"/>
  <c r="N608" i="17"/>
  <c r="N608" i="3"/>
  <c r="N754" i="17"/>
  <c r="N754" i="3"/>
  <c r="N709" i="17"/>
  <c r="N709" i="3"/>
  <c r="N987" i="17"/>
  <c r="N987" i="3"/>
  <c r="N500" i="17"/>
  <c r="N500" i="3"/>
  <c r="N127" i="17"/>
  <c r="N127" i="3"/>
  <c r="N894" i="17"/>
  <c r="N894" i="3"/>
  <c r="N936" i="17"/>
  <c r="N936" i="3"/>
  <c r="N900" i="17"/>
  <c r="N900" i="3"/>
  <c r="N265" i="17"/>
  <c r="N265" i="3"/>
  <c r="N1004" i="17"/>
  <c r="N1004" i="3"/>
  <c r="N487" i="17"/>
  <c r="N487" i="3"/>
  <c r="N548" i="17"/>
  <c r="N548" i="3"/>
  <c r="N477" i="17"/>
  <c r="N477" i="3"/>
  <c r="N627" i="17"/>
  <c r="N627" i="3"/>
  <c r="N623" i="17"/>
  <c r="N623" i="3"/>
  <c r="N947" i="17"/>
  <c r="N947" i="3"/>
  <c r="N770" i="17"/>
  <c r="N770" i="3"/>
  <c r="N434" i="17"/>
  <c r="N434" i="3"/>
  <c r="N242" i="17"/>
  <c r="N242" i="3"/>
  <c r="N619" i="17"/>
  <c r="N619" i="3"/>
  <c r="N597" i="17"/>
  <c r="N597" i="3"/>
  <c r="N245" i="17"/>
  <c r="N245" i="3"/>
  <c r="N910" i="17"/>
  <c r="N910" i="3"/>
  <c r="N610" i="17"/>
  <c r="N610" i="3"/>
  <c r="N807" i="17"/>
  <c r="N807" i="3"/>
  <c r="N995" i="17"/>
  <c r="N995" i="3"/>
  <c r="N747" i="17"/>
  <c r="N747" i="3"/>
  <c r="N108" i="17"/>
  <c r="N108" i="3"/>
  <c r="N654" i="17"/>
  <c r="N654" i="3"/>
  <c r="N326" i="17"/>
  <c r="N326" i="3"/>
  <c r="N983" i="17"/>
  <c r="N983" i="3"/>
  <c r="N196" i="17"/>
  <c r="N196" i="3"/>
  <c r="N642" i="17"/>
  <c r="N642" i="3"/>
  <c r="N897" i="17"/>
  <c r="N897" i="3"/>
  <c r="N268" i="17"/>
  <c r="N268" i="3"/>
  <c r="N838" i="17"/>
  <c r="N838" i="3"/>
  <c r="N960" i="17"/>
  <c r="N960" i="3"/>
  <c r="N614" i="17"/>
  <c r="N614" i="3"/>
  <c r="N459" i="17"/>
  <c r="N459" i="3"/>
  <c r="N756" i="17"/>
  <c r="N756" i="3"/>
  <c r="N358" i="17"/>
  <c r="N358" i="3"/>
  <c r="N406" i="17"/>
  <c r="N406" i="3"/>
  <c r="N233" i="17"/>
  <c r="N233" i="3"/>
  <c r="N752" i="17"/>
  <c r="N752" i="3"/>
  <c r="N147" i="17"/>
  <c r="N147" i="3"/>
  <c r="N190" i="17"/>
  <c r="N190" i="3"/>
  <c r="N738" i="17"/>
  <c r="N738" i="3"/>
  <c r="N20" i="17"/>
  <c r="N20" i="3"/>
  <c r="N44" i="17"/>
  <c r="N44" i="3"/>
  <c r="N129" i="17"/>
  <c r="N129" i="3"/>
  <c r="N848" i="17"/>
  <c r="N848" i="3"/>
  <c r="N172" i="17"/>
  <c r="N172" i="3"/>
  <c r="N549" i="17"/>
  <c r="N549" i="3"/>
  <c r="N183" i="17"/>
  <c r="N183" i="3"/>
  <c r="N493" i="17"/>
  <c r="N493" i="3"/>
  <c r="N876" i="17"/>
  <c r="N876" i="3"/>
  <c r="N697" i="17"/>
  <c r="N697" i="3"/>
  <c r="N247" i="17"/>
  <c r="N247" i="3"/>
  <c r="N345" i="17"/>
  <c r="N345" i="3"/>
  <c r="N913" i="17"/>
  <c r="N913" i="3"/>
  <c r="N720" i="17"/>
  <c r="N720" i="3"/>
  <c r="N116" i="17"/>
  <c r="N116" i="3"/>
  <c r="N791" i="17"/>
  <c r="N791" i="3"/>
  <c r="N513" i="17"/>
  <c r="N513" i="3"/>
  <c r="N547" i="17"/>
  <c r="N547" i="3"/>
  <c r="N240" i="17"/>
  <c r="N240" i="3"/>
  <c r="N922" i="17"/>
  <c r="N922" i="3"/>
  <c r="N823" i="17"/>
  <c r="N823" i="3"/>
  <c r="N775" i="17"/>
  <c r="N775" i="3"/>
  <c r="N612" i="17"/>
  <c r="N612" i="3"/>
  <c r="N377" i="17"/>
  <c r="N377" i="3"/>
  <c r="N403" i="17"/>
  <c r="N403" i="3"/>
  <c r="N444" i="17"/>
  <c r="N444" i="3"/>
  <c r="N761" i="17"/>
  <c r="N761" i="3"/>
  <c r="N479" i="17"/>
  <c r="N479" i="3"/>
  <c r="N367" i="17"/>
  <c r="N367" i="3"/>
  <c r="N865" i="17"/>
  <c r="N865" i="3"/>
  <c r="N103" i="17"/>
  <c r="N103" i="3"/>
  <c r="N438" i="17"/>
  <c r="N438" i="3"/>
  <c r="N888" i="17"/>
  <c r="N888" i="3"/>
  <c r="N560" i="17"/>
  <c r="N560" i="3"/>
  <c r="N637" i="17"/>
  <c r="N637" i="3"/>
  <c r="N276" i="17"/>
  <c r="N276" i="3"/>
  <c r="N858" i="17"/>
  <c r="N858" i="3"/>
  <c r="N712" i="17"/>
  <c r="N712" i="3"/>
  <c r="N81" i="17"/>
  <c r="N81" i="3"/>
  <c r="N751" i="17"/>
  <c r="N751" i="3"/>
  <c r="N163" i="17"/>
  <c r="N163" i="3"/>
  <c r="N604" i="17"/>
  <c r="N604" i="3"/>
  <c r="N893" i="17"/>
  <c r="N893" i="3"/>
  <c r="N34" i="17"/>
  <c r="N34" i="3"/>
  <c r="N583" i="17"/>
  <c r="N583" i="3"/>
  <c r="N688" i="17"/>
  <c r="N688" i="3"/>
  <c r="N347" i="17"/>
  <c r="N347" i="3"/>
  <c r="N424" i="17"/>
  <c r="N424" i="3"/>
  <c r="N584" i="17"/>
  <c r="N584" i="3"/>
  <c r="N462" i="17"/>
  <c r="N462" i="3"/>
  <c r="N825" i="17"/>
  <c r="N825" i="3"/>
  <c r="N863" i="17"/>
  <c r="N863" i="3"/>
  <c r="N916" i="17"/>
  <c r="N916" i="3"/>
  <c r="N664" i="17"/>
  <c r="N664" i="3"/>
  <c r="N164" i="17"/>
  <c r="N164" i="3"/>
  <c r="N68" i="17"/>
  <c r="N68" i="3"/>
  <c r="N633" i="17"/>
  <c r="N633" i="3"/>
  <c r="N48" i="17"/>
  <c r="N48" i="3"/>
  <c r="N104" i="17"/>
  <c r="N104" i="3"/>
  <c r="N346" i="17"/>
  <c r="N346" i="3"/>
  <c r="N663" i="17"/>
  <c r="N663" i="3"/>
  <c r="N969" i="17"/>
  <c r="N969" i="3"/>
  <c r="N601" i="17"/>
  <c r="N601" i="3"/>
  <c r="N211" i="17"/>
  <c r="N211" i="3"/>
  <c r="N469" i="17"/>
  <c r="N469" i="3"/>
  <c r="N699" i="17"/>
  <c r="N699" i="3"/>
  <c r="N800" i="17"/>
  <c r="N800" i="3"/>
  <c r="N793" i="17"/>
  <c r="N793" i="3"/>
  <c r="N431" i="17"/>
  <c r="N431" i="3"/>
  <c r="N599" i="17"/>
  <c r="N599" i="3"/>
  <c r="N168" i="17"/>
  <c r="N168" i="3"/>
  <c r="N928" i="17"/>
  <c r="N928" i="3"/>
  <c r="N617" i="17"/>
  <c r="N617" i="3"/>
  <c r="N946" i="17"/>
  <c r="N946" i="3"/>
  <c r="N374" i="17"/>
  <c r="N374" i="3"/>
  <c r="N16" i="17"/>
  <c r="N16" i="3"/>
  <c r="N445" i="17"/>
  <c r="N445" i="3"/>
  <c r="N810" i="17"/>
  <c r="N810" i="3"/>
  <c r="N484" i="17"/>
  <c r="N484" i="3"/>
  <c r="N975" i="17"/>
  <c r="N975" i="3"/>
  <c r="N519" i="17"/>
  <c r="N519" i="3"/>
  <c r="N835" i="17"/>
  <c r="N835" i="3"/>
  <c r="N870" i="17"/>
  <c r="N870" i="3"/>
  <c r="N941" i="17"/>
  <c r="N941" i="3"/>
  <c r="N621" i="17"/>
  <c r="N621" i="3"/>
  <c r="N508" i="17"/>
  <c r="N508" i="3"/>
  <c r="N428" i="17"/>
  <c r="N428" i="3"/>
  <c r="N360" i="17"/>
  <c r="N360" i="3"/>
  <c r="N248" i="17"/>
  <c r="N248" i="3"/>
  <c r="N258" i="17"/>
  <c r="N258" i="3"/>
  <c r="N96" i="17"/>
  <c r="N96" i="3"/>
  <c r="N645" i="17"/>
  <c r="N645" i="3"/>
  <c r="N525" i="17"/>
  <c r="N525" i="3"/>
  <c r="N933" i="17"/>
  <c r="N933" i="3"/>
  <c r="N871" i="17"/>
  <c r="N871" i="3"/>
  <c r="N878" i="17"/>
  <c r="N878" i="3"/>
  <c r="N335" i="17"/>
  <c r="N335" i="3"/>
  <c r="N540" i="17"/>
  <c r="N540" i="3"/>
  <c r="N456" i="17"/>
  <c r="N456" i="3"/>
  <c r="N310" i="17"/>
  <c r="N310" i="3"/>
  <c r="N517" i="17"/>
  <c r="N517" i="3"/>
  <c r="N837" i="17"/>
  <c r="N837" i="3"/>
  <c r="N161" i="17"/>
  <c r="N161" i="3"/>
  <c r="N530" i="17"/>
  <c r="N530" i="3"/>
  <c r="N171" i="17"/>
  <c r="N171" i="3"/>
  <c r="N376" i="17"/>
  <c r="N376" i="3"/>
  <c r="N73" i="17"/>
  <c r="N73" i="3"/>
  <c r="N475" i="17"/>
  <c r="N475" i="3"/>
  <c r="N788" i="17"/>
  <c r="N788" i="3"/>
  <c r="N506" i="17"/>
  <c r="N506" i="3"/>
  <c r="N849" i="17"/>
  <c r="N849" i="3"/>
  <c r="N308" i="17"/>
  <c r="N308" i="3"/>
  <c r="N959" i="17"/>
  <c r="N959" i="3"/>
  <c r="N84" i="17"/>
  <c r="N84" i="3"/>
  <c r="N448" i="17"/>
  <c r="N448" i="3"/>
  <c r="N660" i="17"/>
  <c r="N660" i="3"/>
  <c r="N148" i="17"/>
  <c r="N148" i="3"/>
  <c r="N649" i="17"/>
  <c r="N649" i="3"/>
  <c r="N755" i="17"/>
  <c r="N755" i="3"/>
  <c r="N573" i="17"/>
  <c r="N573" i="3"/>
  <c r="N1003" i="17"/>
  <c r="N1003" i="3"/>
  <c r="N774" i="17"/>
  <c r="N774" i="3"/>
  <c r="N1001" i="17"/>
  <c r="N1001" i="3"/>
  <c r="N391" i="17"/>
  <c r="N391" i="3"/>
  <c r="N375" i="17"/>
  <c r="N375" i="3"/>
  <c r="N943" i="17"/>
  <c r="N943" i="3"/>
  <c r="N852" i="17"/>
  <c r="N852" i="3"/>
  <c r="N973" i="17"/>
  <c r="N973" i="3"/>
  <c r="N332" i="17"/>
  <c r="N332" i="3"/>
  <c r="N962" i="17"/>
  <c r="N962" i="3"/>
  <c r="N309" i="17"/>
  <c r="N309" i="3"/>
  <c r="N648" i="17"/>
  <c r="N648" i="3"/>
  <c r="N739" i="17"/>
  <c r="N739" i="3"/>
  <c r="N495" i="17"/>
  <c r="N495" i="3"/>
  <c r="N841" i="17"/>
  <c r="N841" i="3"/>
  <c r="N54" i="17"/>
  <c r="N54" i="3"/>
  <c r="N716" i="17"/>
  <c r="N716" i="3"/>
  <c r="N683" i="17"/>
  <c r="N683" i="3"/>
  <c r="N891" i="17"/>
  <c r="N891" i="3"/>
  <c r="N725" i="17"/>
  <c r="N725" i="3"/>
  <c r="N618" i="17"/>
  <c r="N618" i="3"/>
  <c r="N662" i="17"/>
  <c r="N662" i="3"/>
  <c r="N35" i="17"/>
  <c r="N35" i="3"/>
  <c r="N18" i="17"/>
  <c r="N18" i="3"/>
  <c r="N979" i="17"/>
  <c r="N979" i="3"/>
  <c r="N801" i="17"/>
  <c r="N801" i="3"/>
  <c r="N523" i="17"/>
  <c r="N523" i="3"/>
  <c r="N270" i="17"/>
  <c r="N270" i="3"/>
  <c r="N177" i="17"/>
  <c r="N177" i="3"/>
  <c r="N179" i="17"/>
  <c r="N179" i="3"/>
  <c r="N499" i="17"/>
  <c r="N499" i="3"/>
  <c r="N175" i="17"/>
  <c r="N175" i="3"/>
  <c r="N318" i="17"/>
  <c r="N318" i="3"/>
  <c r="N542" i="17"/>
  <c r="N542" i="3"/>
  <c r="N338" i="17"/>
  <c r="N338" i="3"/>
  <c r="N564" i="17"/>
  <c r="N564" i="3"/>
  <c r="N409" i="17"/>
  <c r="N409" i="3"/>
  <c r="N480" i="17"/>
  <c r="N480" i="3"/>
  <c r="N764" i="17"/>
  <c r="N764" i="3"/>
  <c r="N912" i="17"/>
  <c r="N912" i="3"/>
  <c r="N942" i="17"/>
  <c r="N942" i="3"/>
  <c r="N939" i="17"/>
  <c r="N939" i="3"/>
  <c r="N45" i="17"/>
  <c r="N45" i="3"/>
  <c r="N820" i="17"/>
  <c r="N820" i="3"/>
  <c r="N957" i="17"/>
  <c r="N957" i="3"/>
  <c r="N622" i="17"/>
  <c r="N622" i="3"/>
  <c r="N201" i="17"/>
  <c r="N201" i="3"/>
  <c r="N482" i="17"/>
  <c r="N482" i="3"/>
  <c r="N806" i="17"/>
  <c r="N806" i="3"/>
  <c r="N255" i="17"/>
  <c r="N255" i="3"/>
  <c r="N294" i="17"/>
  <c r="N294" i="3"/>
  <c r="N485" i="17"/>
  <c r="N485" i="3"/>
  <c r="N278" i="17"/>
  <c r="N278" i="3"/>
  <c r="N613" i="17"/>
  <c r="N613" i="3"/>
  <c r="N26" i="17"/>
  <c r="N26" i="3"/>
  <c r="N667" i="17"/>
  <c r="N667" i="3"/>
  <c r="N229" i="17"/>
  <c r="N229" i="3"/>
  <c r="N753" i="17"/>
  <c r="N753" i="3"/>
  <c r="N82" i="17"/>
  <c r="N82" i="3"/>
  <c r="N742" i="17"/>
  <c r="N742" i="3"/>
  <c r="N151" i="17"/>
  <c r="N151" i="3"/>
  <c r="N250" i="17"/>
  <c r="N250" i="3"/>
  <c r="N661" i="17"/>
  <c r="N661" i="3"/>
  <c r="N721" i="17"/>
  <c r="N721" i="3"/>
  <c r="N990" i="17"/>
  <c r="N990" i="3"/>
  <c r="N398" i="17"/>
  <c r="N398" i="3"/>
  <c r="N228" i="17"/>
  <c r="N228" i="3"/>
  <c r="N867" i="17"/>
  <c r="N867" i="3"/>
  <c r="N90" i="17"/>
  <c r="N90" i="3"/>
  <c r="N855" i="17"/>
  <c r="N855" i="3"/>
  <c r="N598" i="17"/>
  <c r="N598" i="3"/>
  <c r="N19" i="17"/>
  <c r="N19" i="3"/>
  <c r="N763" i="17"/>
  <c r="N763" i="3"/>
  <c r="N815" i="17"/>
  <c r="N815" i="3"/>
  <c r="N824" i="17"/>
  <c r="N824" i="3"/>
  <c r="N733" i="17"/>
  <c r="N733" i="3"/>
  <c r="N100" i="17"/>
  <c r="N100" i="3"/>
  <c r="N582" i="17"/>
  <c r="N582" i="3"/>
  <c r="N185" i="17"/>
  <c r="N185" i="3"/>
  <c r="N239" i="17"/>
  <c r="N239" i="3"/>
  <c r="N339" i="17"/>
  <c r="N339" i="3"/>
  <c r="N988" i="17"/>
  <c r="N988" i="3"/>
  <c r="N452" i="17"/>
  <c r="N452" i="3"/>
  <c r="N543" i="17"/>
  <c r="N543" i="3"/>
  <c r="N981" i="17"/>
  <c r="N981" i="3"/>
  <c r="N762" i="17"/>
  <c r="N762" i="3"/>
  <c r="N561" i="17"/>
  <c r="N561" i="3"/>
  <c r="N195" i="17"/>
  <c r="N195" i="3"/>
  <c r="N23" i="17"/>
  <c r="N23" i="3"/>
  <c r="N640" i="17"/>
  <c r="N640" i="3"/>
  <c r="N157" i="17"/>
  <c r="N157" i="3"/>
  <c r="N765" i="17"/>
  <c r="N765" i="3"/>
  <c r="N881" i="17"/>
  <c r="N881" i="3"/>
  <c r="N1000" i="17"/>
  <c r="N1000" i="3"/>
  <c r="N282" i="17"/>
  <c r="N282" i="3"/>
  <c r="N222" i="17"/>
  <c r="N222" i="3"/>
  <c r="N590" i="17"/>
  <c r="N590" i="3"/>
  <c r="N723" i="17"/>
  <c r="N723" i="3"/>
  <c r="N998" i="17"/>
  <c r="N998" i="3"/>
  <c r="N859" i="17"/>
  <c r="N859" i="3"/>
  <c r="N232" i="17"/>
  <c r="N232" i="3"/>
  <c r="N10" i="17"/>
  <c r="N39" i="18" s="1"/>
  <c r="N10" i="3"/>
  <c r="N55" i="18" s="1"/>
  <c r="N449" i="17"/>
  <c r="N449" i="3"/>
  <c r="N603" i="17"/>
  <c r="N603" i="3"/>
  <c r="N576" i="17"/>
  <c r="N576" i="3"/>
  <c r="N50" i="17"/>
  <c r="N50" i="3"/>
  <c r="N95" i="17"/>
  <c r="N95" i="3"/>
  <c r="N119" i="17"/>
  <c r="N119" i="3"/>
  <c r="N122" i="17"/>
  <c r="N122" i="3"/>
  <c r="N316" i="17"/>
  <c r="N316" i="3"/>
  <c r="N768" i="17"/>
  <c r="N768" i="3"/>
  <c r="N895" i="17"/>
  <c r="N895" i="3"/>
  <c r="N341" i="17"/>
  <c r="N341" i="3"/>
  <c r="N714" i="17"/>
  <c r="N714" i="3"/>
  <c r="N99" i="17"/>
  <c r="N99" i="3"/>
  <c r="N460" i="17"/>
  <c r="N460" i="3"/>
  <c r="N472" i="17"/>
  <c r="N472" i="3"/>
  <c r="N568" i="17"/>
  <c r="N568" i="3"/>
  <c r="N953" i="17"/>
  <c r="N953" i="3"/>
  <c r="N41" i="17"/>
  <c r="N41" i="3"/>
  <c r="N70" i="17"/>
  <c r="N70" i="3"/>
  <c r="N984" i="17"/>
  <c r="N984" i="3"/>
  <c r="N368" i="17"/>
  <c r="N368" i="3"/>
  <c r="N728" i="17"/>
  <c r="N728" i="3"/>
  <c r="N706" i="17"/>
  <c r="N706" i="3"/>
  <c r="N635" i="17"/>
  <c r="N635" i="3"/>
  <c r="N204" i="17"/>
  <c r="N204" i="3"/>
  <c r="N826" i="17"/>
  <c r="N826" i="3"/>
  <c r="N126" i="17"/>
  <c r="N126" i="3"/>
  <c r="N741" i="17"/>
  <c r="N741" i="3"/>
  <c r="N28" i="17"/>
  <c r="N28" i="3"/>
  <c r="N702" i="17"/>
  <c r="N702" i="3"/>
  <c r="N323" i="17"/>
  <c r="N323" i="3"/>
  <c r="N404" i="17"/>
  <c r="N404" i="3"/>
  <c r="N418" i="17"/>
  <c r="N418" i="3"/>
  <c r="N238" i="17"/>
  <c r="N238" i="3"/>
  <c r="N780" i="17"/>
  <c r="N780" i="3"/>
  <c r="N128" i="17"/>
  <c r="N128" i="3"/>
  <c r="N136" i="17"/>
  <c r="N136" i="3"/>
  <c r="N908" i="17"/>
  <c r="N908" i="3"/>
  <c r="N745" i="17"/>
  <c r="N745" i="3"/>
  <c r="N47" i="17"/>
  <c r="N47" i="3"/>
  <c r="N795" i="17"/>
  <c r="N795" i="3"/>
  <c r="N676" i="17"/>
  <c r="N676" i="3"/>
  <c r="N237" i="17"/>
  <c r="N237" i="3"/>
  <c r="N794" i="17"/>
  <c r="N794" i="3"/>
  <c r="N287" i="17"/>
  <c r="N287" i="3"/>
  <c r="N864" i="17"/>
  <c r="N864" i="3"/>
  <c r="N142" i="17"/>
  <c r="N142" i="3"/>
  <c r="N659" i="17"/>
  <c r="N659" i="3"/>
  <c r="N277" i="17"/>
  <c r="N277" i="3"/>
  <c r="N432" i="17"/>
  <c r="N432" i="3"/>
  <c r="N110" i="17"/>
  <c r="N110" i="3"/>
  <c r="N199" i="17"/>
  <c r="N199" i="3"/>
  <c r="N69" i="17"/>
  <c r="N69" i="3"/>
  <c r="N572" i="17"/>
  <c r="N572" i="3"/>
  <c r="N771" i="17"/>
  <c r="N771" i="3"/>
  <c r="N700" i="17"/>
  <c r="N700" i="3"/>
  <c r="N735" i="17"/>
  <c r="N735" i="3"/>
  <c r="N184" i="17"/>
  <c r="N184" i="3"/>
  <c r="N356" i="17"/>
  <c r="N356" i="3"/>
  <c r="N722" i="17"/>
  <c r="N722" i="3"/>
  <c r="N340" i="17"/>
  <c r="N340" i="3"/>
  <c r="N574" i="17"/>
  <c r="N574" i="3"/>
  <c r="N570" i="17"/>
  <c r="N570" i="3"/>
  <c r="N330" i="17"/>
  <c r="N330" i="3"/>
  <c r="N562" i="17"/>
  <c r="N562" i="3"/>
  <c r="N687" i="17"/>
  <c r="N687" i="3"/>
  <c r="N927" i="17"/>
  <c r="N927" i="3"/>
  <c r="N708" i="17"/>
  <c r="N708" i="3"/>
  <c r="N382" i="17"/>
  <c r="N382" i="3"/>
  <c r="N671" i="17"/>
  <c r="N671" i="3"/>
  <c r="N397" i="17"/>
  <c r="N397" i="3"/>
  <c r="N49" i="17"/>
  <c r="N49" i="3"/>
  <c r="N411" i="17"/>
  <c r="N411" i="3"/>
  <c r="N845" i="17"/>
  <c r="N845" i="3"/>
  <c r="N300" i="17"/>
  <c r="N300" i="3"/>
  <c r="N743" i="17"/>
  <c r="N743" i="3"/>
  <c r="N13" i="17"/>
  <c r="N42" i="18" s="1"/>
  <c r="N13" i="3"/>
  <c r="N58" i="18" s="1"/>
  <c r="N301" i="17"/>
  <c r="N301" i="3"/>
  <c r="N696" i="17"/>
  <c r="N696" i="3"/>
  <c r="N307" i="17"/>
  <c r="N307" i="3"/>
  <c r="N729" i="17"/>
  <c r="N729" i="3"/>
  <c r="N919" i="17"/>
  <c r="N919" i="3"/>
  <c r="N27" i="17"/>
  <c r="N27" i="3"/>
  <c r="N466" i="17"/>
  <c r="N466" i="3"/>
  <c r="N972" i="17"/>
  <c r="N972" i="3"/>
  <c r="N364" i="17"/>
  <c r="N364" i="3"/>
  <c r="N911" i="17"/>
  <c r="N911" i="3"/>
  <c r="N886" i="17"/>
  <c r="N886" i="3"/>
  <c r="N638" i="17"/>
  <c r="N638" i="3"/>
  <c r="N290" i="17"/>
  <c r="N290" i="3"/>
  <c r="N22" i="17"/>
  <c r="N22" i="3"/>
  <c r="N261" i="17"/>
  <c r="N261" i="3"/>
  <c r="N321" i="17"/>
  <c r="N321" i="3"/>
  <c r="N779" i="17"/>
  <c r="N779" i="3"/>
  <c r="N205" i="17"/>
  <c r="N205" i="3"/>
  <c r="N296" i="17"/>
  <c r="N296" i="3"/>
  <c r="N822" i="17"/>
  <c r="N822" i="3"/>
  <c r="N1007" i="17"/>
  <c r="N1007" i="3"/>
  <c r="N63" i="18" s="1"/>
  <c r="N225" i="17"/>
  <c r="N225" i="3"/>
  <c r="N925" i="17"/>
  <c r="N925" i="3"/>
  <c r="N991" i="17"/>
  <c r="N991" i="3"/>
  <c r="N328" i="17"/>
  <c r="N328" i="3"/>
  <c r="N64" i="17"/>
  <c r="N64" i="3"/>
  <c r="N141" i="17"/>
  <c r="N141" i="3"/>
  <c r="N467" i="17"/>
  <c r="N467" i="3"/>
  <c r="N380" i="17"/>
  <c r="N380" i="3"/>
  <c r="N401" i="17"/>
  <c r="N401" i="3"/>
  <c r="N579" i="17"/>
  <c r="N579" i="3"/>
  <c r="N521" i="17"/>
  <c r="N521" i="3"/>
  <c r="N982" i="17"/>
  <c r="N982" i="3"/>
  <c r="N971" i="17"/>
  <c r="N971" i="3"/>
  <c r="N306" i="17"/>
  <c r="N306" i="3"/>
  <c r="N243" i="17"/>
  <c r="N243" i="3"/>
  <c r="N872" i="17"/>
  <c r="N872" i="3"/>
  <c r="N976" i="17"/>
  <c r="N976" i="3"/>
  <c r="N342" i="17"/>
  <c r="N342" i="3"/>
  <c r="N317" i="17"/>
  <c r="N317" i="3"/>
  <c r="N974" i="17"/>
  <c r="N974" i="3"/>
  <c r="N537" i="17"/>
  <c r="N537" i="3"/>
  <c r="N155" i="17"/>
  <c r="N155" i="3"/>
  <c r="N385" i="17"/>
  <c r="N385" i="3"/>
  <c r="N302" i="17"/>
  <c r="N302" i="3"/>
  <c r="N758" i="17"/>
  <c r="N758" i="3"/>
  <c r="N586" i="17"/>
  <c r="N586" i="3"/>
  <c r="N585" i="17"/>
  <c r="N585" i="3"/>
  <c r="N94" i="17"/>
  <c r="N94" i="3"/>
  <c r="N690" i="17"/>
  <c r="N690" i="3"/>
  <c r="N932" i="17"/>
  <c r="N932" i="3"/>
  <c r="N390" i="17"/>
  <c r="N390" i="3"/>
  <c r="N498" i="17"/>
  <c r="N498" i="3"/>
  <c r="N322" i="17"/>
  <c r="N322" i="3"/>
  <c r="N641" i="17"/>
  <c r="N641" i="3"/>
  <c r="N483" i="17"/>
  <c r="N483" i="3"/>
  <c r="N958" i="17"/>
  <c r="N958" i="3"/>
  <c r="N736" i="17"/>
  <c r="N736" i="3"/>
  <c r="N814" i="17"/>
  <c r="N814" i="3"/>
  <c r="N336" i="17"/>
  <c r="N336" i="3"/>
  <c r="N57" i="17"/>
  <c r="N57" i="3"/>
  <c r="N778" i="17"/>
  <c r="N778" i="3"/>
  <c r="N740" i="17"/>
  <c r="N740" i="3"/>
  <c r="N451" i="17"/>
  <c r="N451" i="3"/>
  <c r="N997" i="17"/>
  <c r="N997" i="3"/>
  <c r="N670" i="17"/>
  <c r="N670" i="3"/>
  <c r="N520" i="17"/>
  <c r="N520" i="3"/>
  <c r="N373" i="17"/>
  <c r="N373" i="3"/>
  <c r="N170" i="17"/>
  <c r="N170" i="3"/>
  <c r="N355" i="17"/>
  <c r="N355" i="3"/>
  <c r="N945" i="17"/>
  <c r="N945" i="3"/>
  <c r="N955" i="17"/>
  <c r="N955" i="3"/>
  <c r="N153" i="17"/>
  <c r="N153" i="3"/>
  <c r="N430" i="17"/>
  <c r="N430" i="3"/>
  <c r="N203" i="17"/>
  <c r="N203" i="3"/>
  <c r="N140" i="17"/>
  <c r="N140" i="3"/>
  <c r="N443" i="17"/>
  <c r="N443" i="3"/>
  <c r="N853" i="17"/>
  <c r="N853" i="3"/>
  <c r="N176" i="17"/>
  <c r="N176" i="3"/>
  <c r="N505" i="17"/>
  <c r="N505" i="3"/>
  <c r="N370" i="17"/>
  <c r="N370" i="3"/>
  <c r="N918" i="17"/>
  <c r="N918" i="3"/>
  <c r="N866" i="17"/>
  <c r="N866" i="3"/>
  <c r="N231" i="17"/>
  <c r="N231" i="3"/>
  <c r="N717" i="17"/>
  <c r="N717" i="3"/>
  <c r="N594" i="17"/>
  <c r="N594" i="3"/>
  <c r="N847" i="17"/>
  <c r="N847" i="3"/>
  <c r="N474" i="17"/>
  <c r="N474" i="3"/>
  <c r="N869" i="17"/>
  <c r="N869" i="3"/>
  <c r="N679" i="17"/>
  <c r="N679" i="3"/>
  <c r="N471" i="17"/>
  <c r="N471" i="3"/>
  <c r="N252" i="17"/>
  <c r="N252" i="3"/>
  <c r="N606" i="17"/>
  <c r="N606" i="3"/>
  <c r="N949" i="17"/>
  <c r="N949" i="3"/>
  <c r="N944" i="17"/>
  <c r="N944" i="3"/>
  <c r="N236" i="17"/>
  <c r="N236" i="3"/>
  <c r="N805" i="17"/>
  <c r="N805" i="3"/>
  <c r="N476" i="17"/>
  <c r="N476" i="3"/>
  <c r="N371" i="17"/>
  <c r="N371" i="3"/>
  <c r="N369" i="17"/>
  <c r="N369" i="3"/>
  <c r="N214" i="17"/>
  <c r="N214" i="3"/>
  <c r="N631" i="17"/>
  <c r="N631" i="3"/>
  <c r="N72" i="17"/>
  <c r="N72" i="3"/>
  <c r="N194" i="17"/>
  <c r="N194" i="3"/>
  <c r="N92" i="17"/>
  <c r="N92" i="3"/>
  <c r="N425" i="17"/>
  <c r="N425" i="3"/>
  <c r="N856" i="17"/>
  <c r="N856" i="3"/>
  <c r="N757" i="17"/>
  <c r="N757" i="3"/>
  <c r="N539" i="17"/>
  <c r="N539" i="3"/>
  <c r="N701" i="17"/>
  <c r="N701" i="3"/>
  <c r="N777" i="17"/>
  <c r="N777" i="3"/>
  <c r="N707" i="17"/>
  <c r="N707" i="3"/>
  <c r="N320" i="17"/>
  <c r="N320" i="3"/>
  <c r="N38" i="17"/>
  <c r="N38" i="3"/>
  <c r="N802" i="17"/>
  <c r="N802" i="3"/>
  <c r="N715" i="17"/>
  <c r="N715" i="3"/>
  <c r="N101" i="17"/>
  <c r="N101" i="3"/>
  <c r="N518" i="17"/>
  <c r="N518" i="3"/>
  <c r="N292" i="17"/>
  <c r="N292" i="3"/>
  <c r="N571" i="17"/>
  <c r="N571" i="3"/>
  <c r="N1002" i="17"/>
  <c r="N1002" i="3"/>
  <c r="N877" i="17"/>
  <c r="N877" i="3"/>
  <c r="N653" i="17"/>
  <c r="N653" i="3"/>
  <c r="N387" i="17"/>
  <c r="N387" i="3"/>
  <c r="N160" i="17"/>
  <c r="N160" i="3"/>
  <c r="N97" i="17"/>
  <c r="N97" i="3"/>
  <c r="N395" i="17"/>
  <c r="N395" i="3"/>
  <c r="N966" i="17"/>
  <c r="N966" i="3"/>
  <c r="N994" i="17"/>
  <c r="N994" i="3"/>
  <c r="N796" i="17"/>
  <c r="N796" i="3"/>
  <c r="N313" i="17"/>
  <c r="N313" i="3"/>
  <c r="N91" i="17"/>
  <c r="N91" i="3"/>
  <c r="N107" i="17"/>
  <c r="N107" i="3"/>
  <c r="N454" i="17"/>
  <c r="N454" i="3"/>
  <c r="N279" i="17"/>
  <c r="N279" i="3"/>
  <c r="N399" i="17"/>
  <c r="N399" i="3"/>
  <c r="N746" i="17"/>
  <c r="N746" i="3"/>
  <c r="N354" i="17"/>
  <c r="N354" i="3"/>
  <c r="N892" i="17"/>
  <c r="N892" i="3"/>
  <c r="N782" i="17"/>
  <c r="N782" i="3"/>
  <c r="N695" i="17"/>
  <c r="N695" i="3"/>
  <c r="N790" i="17"/>
  <c r="N790" i="3"/>
  <c r="N379" i="17"/>
  <c r="N379" i="3"/>
  <c r="N490" i="17"/>
  <c r="N490" i="3"/>
  <c r="N299" i="17"/>
  <c r="N299" i="3"/>
  <c r="N563" i="17"/>
  <c r="N563" i="3"/>
  <c r="N874" i="17"/>
  <c r="N874" i="3"/>
  <c r="N854" i="17"/>
  <c r="N854" i="3"/>
  <c r="N658" i="17"/>
  <c r="N658" i="3"/>
  <c r="N85" i="17"/>
  <c r="N85" i="3"/>
  <c r="N154" i="17"/>
  <c r="N154" i="3"/>
  <c r="N419" i="17"/>
  <c r="N419" i="3"/>
  <c r="N821" i="17"/>
  <c r="N821" i="3"/>
  <c r="N829" i="17"/>
  <c r="N829" i="3"/>
  <c r="N325" i="17"/>
  <c r="N325" i="3"/>
  <c r="N29" i="17"/>
  <c r="N29" i="3"/>
  <c r="N89" i="17"/>
  <c r="N89" i="3"/>
  <c r="N677" i="17"/>
  <c r="N677" i="3"/>
  <c r="N14" i="17"/>
  <c r="N43" i="18" s="1"/>
  <c r="N14" i="3"/>
  <c r="N59" i="18" s="1"/>
  <c r="N319" i="17"/>
  <c r="N319" i="3"/>
  <c r="N632" i="17"/>
  <c r="N632" i="3"/>
  <c r="N833" i="17"/>
  <c r="N833" i="3"/>
  <c r="N906" i="17"/>
  <c r="N906" i="3"/>
  <c r="N124" i="17"/>
  <c r="N124" i="3"/>
  <c r="N256" i="17"/>
  <c r="N256" i="3"/>
  <c r="N541" i="17"/>
  <c r="N541" i="3"/>
  <c r="N1008" i="17"/>
  <c r="N48" i="18" s="1"/>
  <c r="N1008" i="3"/>
  <c r="N64" i="18" s="1"/>
  <c r="N737" i="17"/>
  <c r="N737" i="3"/>
  <c r="N834" i="17"/>
  <c r="N834" i="3"/>
  <c r="N458" i="17"/>
  <c r="N458" i="3"/>
  <c r="N529" i="17"/>
  <c r="N529" i="3"/>
  <c r="N384" i="17"/>
  <c r="N384" i="3"/>
  <c r="N165" i="17"/>
  <c r="N165" i="3"/>
  <c r="N366" i="17"/>
  <c r="N366" i="3"/>
  <c r="N405" i="17"/>
  <c r="N405" i="3"/>
  <c r="N314" i="17"/>
  <c r="N314" i="3"/>
  <c r="N350" i="17"/>
  <c r="N350" i="3"/>
  <c r="N626" i="17"/>
  <c r="N626" i="3"/>
  <c r="N934" i="17"/>
  <c r="N934" i="3"/>
  <c r="N39" i="17"/>
  <c r="N39" i="3"/>
  <c r="N437" i="17"/>
  <c r="N437" i="3"/>
  <c r="N555" i="17"/>
  <c r="N555" i="3"/>
  <c r="N198" i="17"/>
  <c r="N198" i="3"/>
  <c r="N789" i="17"/>
  <c r="N789" i="3"/>
  <c r="N407" i="17"/>
  <c r="N407" i="3"/>
  <c r="N731" i="17"/>
  <c r="N731" i="3"/>
  <c r="N169" i="17"/>
  <c r="N169" i="3"/>
  <c r="N846" i="17"/>
  <c r="N846" i="3"/>
  <c r="N223" i="17"/>
  <c r="N223" i="3"/>
  <c r="N235" i="17"/>
  <c r="N235" i="3"/>
  <c r="N43" i="17"/>
  <c r="N43" i="3"/>
  <c r="N63" i="17"/>
  <c r="N63" i="3"/>
  <c r="N152" i="17"/>
  <c r="N152" i="3"/>
  <c r="N968" i="17"/>
  <c r="N968" i="3"/>
  <c r="N553" i="17"/>
  <c r="N553" i="3"/>
  <c r="N524" i="17"/>
  <c r="N524" i="3"/>
  <c r="N312" i="17"/>
  <c r="N312" i="3"/>
  <c r="N812" i="17"/>
  <c r="N812" i="3"/>
  <c r="N311" i="17"/>
  <c r="N311" i="3"/>
  <c r="N686" i="17"/>
  <c r="N686" i="3"/>
  <c r="N244" i="17"/>
  <c r="N244" i="3"/>
  <c r="N629" i="17"/>
  <c r="N629" i="3"/>
  <c r="N776" i="17"/>
  <c r="N776" i="3"/>
  <c r="N173" i="17"/>
  <c r="N173" i="3"/>
  <c r="N488" i="17"/>
  <c r="N488" i="3"/>
  <c r="N704" i="17"/>
  <c r="N704" i="3"/>
  <c r="N30" i="17"/>
  <c r="N30" i="3"/>
  <c r="N857" i="17"/>
  <c r="N857" i="3"/>
  <c r="N254" i="17"/>
  <c r="N254" i="3"/>
  <c r="N297" i="17"/>
  <c r="N297" i="3"/>
  <c r="N970" i="17"/>
  <c r="N970" i="3"/>
  <c r="N615" i="17"/>
  <c r="N615" i="3"/>
  <c r="N118" i="17"/>
  <c r="N118" i="3"/>
  <c r="N799" i="17"/>
  <c r="N799" i="3"/>
  <c r="N977" i="17"/>
  <c r="N977" i="3"/>
  <c r="N56" i="17"/>
  <c r="N56" i="3"/>
  <c r="N113" i="17"/>
  <c r="N113" i="3"/>
  <c r="N67" i="17"/>
  <c r="N67" i="3"/>
  <c r="N964" i="17"/>
  <c r="N964" i="3"/>
  <c r="N628" i="17"/>
  <c r="N628" i="3"/>
  <c r="N189" i="17"/>
  <c r="N189" i="3"/>
  <c r="N263" i="17"/>
  <c r="N263" i="3"/>
  <c r="N602" i="17"/>
  <c r="N602" i="3"/>
  <c r="N889" i="17"/>
  <c r="N889" i="3"/>
  <c r="N896" i="17"/>
  <c r="N896" i="3"/>
  <c r="N711" i="17"/>
  <c r="N711" i="3"/>
  <c r="N875" i="17"/>
  <c r="N875" i="3"/>
  <c r="N120" i="17"/>
  <c r="N120" i="3"/>
  <c r="N533" i="17"/>
  <c r="N533" i="3"/>
  <c r="N352" i="17"/>
  <c r="N352" i="3"/>
  <c r="N787" i="17"/>
  <c r="N787" i="3"/>
  <c r="N565" i="17"/>
  <c r="N565" i="3"/>
  <c r="N652" i="17"/>
  <c r="N652" i="3"/>
  <c r="N920" i="17"/>
  <c r="N920" i="3"/>
  <c r="N53" i="17"/>
  <c r="N53" i="3"/>
  <c r="N592" i="17"/>
  <c r="N592" i="3"/>
  <c r="N673" i="17"/>
  <c r="N673" i="3"/>
  <c r="N125" i="17"/>
  <c r="N125" i="3"/>
  <c r="N192" i="17"/>
  <c r="N192" i="3"/>
  <c r="N383" i="17"/>
  <c r="N383" i="3"/>
  <c r="N427" i="17"/>
  <c r="N427" i="3"/>
  <c r="N150" i="17"/>
  <c r="N150" i="3"/>
  <c r="N75" i="17"/>
  <c r="N75" i="3"/>
  <c r="N193" i="17"/>
  <c r="N193" i="3"/>
  <c r="N511" i="17"/>
  <c r="N511" i="3"/>
  <c r="N212" i="17"/>
  <c r="N212" i="3"/>
  <c r="N535" i="17"/>
  <c r="N535" i="3"/>
  <c r="N291" i="17"/>
  <c r="N291" i="3"/>
  <c r="N357" i="17"/>
  <c r="N357" i="3"/>
  <c r="N130" i="17"/>
  <c r="N130" i="3"/>
  <c r="N880" i="17"/>
  <c r="N880" i="3"/>
  <c r="N668" i="17"/>
  <c r="N668" i="3"/>
  <c r="O859" i="9"/>
  <c r="O800" i="9"/>
  <c r="O965" i="9"/>
  <c r="O689" i="9"/>
  <c r="O701" i="9"/>
  <c r="O616" i="9"/>
  <c r="O583" i="9"/>
  <c r="O523" i="9"/>
  <c r="O408" i="9"/>
  <c r="O286" i="9"/>
  <c r="O83" i="9"/>
  <c r="O64" i="9"/>
  <c r="O527" i="9"/>
  <c r="O629" i="9"/>
  <c r="O662" i="9"/>
  <c r="O815" i="9"/>
  <c r="O585" i="9"/>
  <c r="O510" i="9"/>
  <c r="O183" i="9"/>
  <c r="O485" i="9"/>
  <c r="N47" i="18"/>
  <c r="O1003" i="9"/>
  <c r="O221" i="9"/>
  <c r="O12" i="9"/>
  <c r="O806" i="9"/>
  <c r="O137" i="9"/>
  <c r="O463" i="9"/>
  <c r="O831" i="9"/>
  <c r="O866" i="9"/>
  <c r="O575" i="9"/>
  <c r="O504" i="9"/>
  <c r="O978" i="9"/>
  <c r="O424" i="9"/>
  <c r="O356" i="9"/>
  <c r="O302" i="9"/>
  <c r="O244" i="9"/>
  <c r="O239" i="9"/>
  <c r="O868" i="9"/>
  <c r="O641" i="9"/>
  <c r="O313" i="9"/>
  <c r="O970" i="9"/>
  <c r="O867" i="9"/>
  <c r="O533" i="9"/>
  <c r="O381" i="9"/>
  <c r="O298" i="9"/>
  <c r="O582" i="9"/>
  <c r="O289" i="9"/>
  <c r="O513" i="9"/>
  <c r="O581" i="9"/>
  <c r="O833" i="9"/>
  <c r="O90" i="9"/>
  <c r="O526" i="9"/>
  <c r="O167" i="9"/>
  <c r="O386" i="9"/>
  <c r="O494" i="9"/>
  <c r="O69" i="9"/>
  <c r="O318" i="9"/>
  <c r="O471" i="9"/>
  <c r="O637" i="9"/>
  <c r="O784" i="9"/>
  <c r="O479" i="9"/>
  <c r="O954" i="9"/>
  <c r="O732" i="9"/>
  <c r="O913" i="9"/>
  <c r="O955" i="9"/>
  <c r="O444" i="9"/>
  <c r="O774" i="9"/>
  <c r="O281" i="9"/>
  <c r="O736" i="9"/>
  <c r="O144" i="9"/>
  <c r="O447" i="9"/>
  <c r="O993" i="9"/>
  <c r="O464" i="9"/>
  <c r="O666" i="9"/>
  <c r="O569" i="9"/>
  <c r="O898" i="9"/>
  <c r="O999" i="9"/>
  <c r="O878" i="9"/>
  <c r="O385" i="9"/>
  <c r="O903" i="9"/>
  <c r="O848" i="9"/>
  <c r="O429" i="9"/>
  <c r="O958" i="9"/>
  <c r="O305" i="9"/>
  <c r="O574" i="9"/>
  <c r="O284" i="9"/>
  <c r="O735" i="9"/>
  <c r="O621" i="9"/>
  <c r="O546" i="9"/>
  <c r="O217" i="9"/>
  <c r="O62" i="9"/>
  <c r="O679" i="9"/>
  <c r="O828" i="9"/>
  <c r="O887" i="9"/>
  <c r="O534" i="9"/>
  <c r="O721" i="9"/>
  <c r="O57" i="9"/>
  <c r="O31" i="9"/>
  <c r="O14" i="9"/>
  <c r="O934" i="9"/>
  <c r="O975" i="9"/>
  <c r="O989" i="9"/>
  <c r="O266" i="9"/>
  <c r="O530" i="9"/>
  <c r="O170" i="9"/>
  <c r="O314" i="9"/>
  <c r="O538" i="9"/>
  <c r="O193" i="9"/>
  <c r="O560" i="9"/>
  <c r="O899" i="9"/>
  <c r="O405" i="9"/>
  <c r="O730" i="9"/>
  <c r="O908" i="9"/>
  <c r="O938" i="9"/>
  <c r="O436" i="9"/>
  <c r="O935" i="9"/>
  <c r="O816" i="9"/>
  <c r="O419" i="9"/>
  <c r="O726" i="9"/>
  <c r="O460" i="9"/>
  <c r="O947" i="9"/>
  <c r="O290" i="9"/>
  <c r="O481" i="9"/>
  <c r="O274" i="9"/>
  <c r="O609" i="9"/>
  <c r="O22" i="9"/>
  <c r="O663" i="9"/>
  <c r="O765" i="9"/>
  <c r="O225" i="9"/>
  <c r="O875" i="9"/>
  <c r="O738" i="9"/>
  <c r="O457" i="9"/>
  <c r="O147" i="9"/>
  <c r="O524" i="9"/>
  <c r="O492" i="9"/>
  <c r="O422" i="9"/>
  <c r="O717" i="9"/>
  <c r="O498" i="9"/>
  <c r="O94" i="9"/>
  <c r="O224" i="9"/>
  <c r="O466" i="9"/>
  <c r="O851" i="9"/>
  <c r="O594" i="9"/>
  <c r="O15" i="9"/>
  <c r="O446" i="9"/>
  <c r="O759" i="9"/>
  <c r="O111" i="9"/>
  <c r="O811" i="9"/>
  <c r="O820" i="9"/>
  <c r="O676" i="9"/>
  <c r="O295" i="9"/>
  <c r="O762" i="9"/>
  <c r="O559" i="9"/>
  <c r="O850" i="9"/>
  <c r="O532" i="9"/>
  <c r="O654" i="9"/>
  <c r="O1005" i="9"/>
  <c r="O977" i="9"/>
  <c r="O128" i="9"/>
  <c r="O750" i="9"/>
  <c r="O983" i="9"/>
  <c r="O153" i="9"/>
  <c r="O496" i="9"/>
  <c r="O877" i="9"/>
  <c r="O890" i="9"/>
  <c r="O932" i="9"/>
  <c r="O896" i="9"/>
  <c r="O218" i="9"/>
  <c r="O261" i="9"/>
  <c r="O586" i="9"/>
  <c r="O1000" i="9"/>
  <c r="O994" i="9"/>
  <c r="O544" i="9"/>
  <c r="O1002" i="9"/>
  <c r="O228" i="9"/>
  <c r="O6" i="9"/>
  <c r="M28" i="18"/>
  <c r="O445" i="9"/>
  <c r="O572" i="9"/>
  <c r="O430" i="9"/>
  <c r="O764" i="9"/>
  <c r="O891" i="9"/>
  <c r="O906" i="9"/>
  <c r="O337" i="9"/>
  <c r="O710" i="9"/>
  <c r="O803" i="9"/>
  <c r="O95" i="9"/>
  <c r="O468" i="9"/>
  <c r="O104" i="9"/>
  <c r="O650" i="9"/>
  <c r="O322" i="9"/>
  <c r="O979" i="9"/>
  <c r="O66" i="9"/>
  <c r="O192" i="9"/>
  <c r="O980" i="9"/>
  <c r="O638" i="9"/>
  <c r="O364" i="9"/>
  <c r="O893" i="9"/>
  <c r="O724" i="9"/>
  <c r="O264" i="9"/>
  <c r="O702" i="9"/>
  <c r="O396" i="9"/>
  <c r="O834" i="9"/>
  <c r="O631" i="9"/>
  <c r="O956" i="9"/>
  <c r="O200" i="9"/>
  <c r="O610" i="9"/>
  <c r="O822" i="9"/>
  <c r="O122" i="9"/>
  <c r="O354" i="9"/>
  <c r="O24" i="9"/>
  <c r="O402" i="9"/>
  <c r="O698" i="9"/>
  <c r="O229" i="9"/>
  <c r="O319" i="9"/>
  <c r="O400" i="9"/>
  <c r="O414" i="9"/>
  <c r="O734" i="9"/>
  <c r="O124" i="9"/>
  <c r="O132" i="9"/>
  <c r="O904" i="9"/>
  <c r="O168" i="9"/>
  <c r="O43" i="9"/>
  <c r="O233" i="9"/>
  <c r="O790" i="9"/>
  <c r="O283" i="9"/>
  <c r="O243" i="9"/>
  <c r="O860" i="9"/>
  <c r="O341" i="9"/>
  <c r="O716" i="9"/>
  <c r="O273" i="9"/>
  <c r="O787" i="9"/>
  <c r="O195" i="9"/>
  <c r="O214" i="9"/>
  <c r="O65" i="9"/>
  <c r="O568" i="9"/>
  <c r="O819" i="9"/>
  <c r="O696" i="9"/>
  <c r="O180" i="9"/>
  <c r="O352" i="9"/>
  <c r="O399" i="9"/>
  <c r="O440" i="9"/>
  <c r="O336" i="9"/>
  <c r="O7" i="9"/>
  <c r="M29" i="18"/>
  <c r="O475" i="9"/>
  <c r="O566" i="9"/>
  <c r="O363" i="9"/>
  <c r="O326" i="9"/>
  <c r="O861" i="9"/>
  <c r="O558" i="9"/>
  <c r="O683" i="9"/>
  <c r="O704" i="9"/>
  <c r="O272" i="9"/>
  <c r="O747" i="9"/>
  <c r="O739" i="9"/>
  <c r="O297" i="9"/>
  <c r="O889" i="9"/>
  <c r="O303" i="9"/>
  <c r="O725" i="9"/>
  <c r="O343" i="9"/>
  <c r="O23" i="9"/>
  <c r="O420" i="9"/>
  <c r="O580" i="9"/>
  <c r="O968" i="9"/>
  <c r="O985" i="9"/>
  <c r="O360" i="9"/>
  <c r="O821" i="9"/>
  <c r="O907" i="9"/>
  <c r="O634" i="9"/>
  <c r="O597" i="9"/>
  <c r="O846" i="9"/>
  <c r="O105" i="9"/>
  <c r="O477" i="9"/>
  <c r="O431" i="9"/>
  <c r="O333" i="9"/>
  <c r="O292" i="9"/>
  <c r="O818" i="9"/>
  <c r="O425" i="9"/>
  <c r="O370" i="9"/>
  <c r="O325" i="9"/>
  <c r="O441" i="9"/>
  <c r="O162" i="9"/>
  <c r="O411" i="9"/>
  <c r="O480" i="9"/>
  <c r="O971" i="9"/>
  <c r="O723" i="9"/>
  <c r="O565" i="9"/>
  <c r="O515" i="9"/>
  <c r="O687" i="9"/>
  <c r="O937" i="9"/>
  <c r="O709" i="9"/>
  <c r="O135" i="9"/>
  <c r="O617" i="9"/>
  <c r="O311" i="9"/>
  <c r="O417" i="9"/>
  <c r="O55" i="9"/>
  <c r="O722" i="9"/>
  <c r="O92" i="9"/>
  <c r="O265" i="9"/>
  <c r="O864" i="9"/>
  <c r="O521" i="9"/>
  <c r="O929" i="9"/>
  <c r="O223" i="9"/>
  <c r="O389" i="9"/>
  <c r="O823" i="9"/>
  <c r="O874" i="9"/>
  <c r="O553" i="9"/>
  <c r="O331" i="9"/>
  <c r="O20" i="9"/>
  <c r="O536" i="9"/>
  <c r="O452" i="9"/>
  <c r="O306" i="9"/>
  <c r="O769" i="9"/>
  <c r="O936" i="9"/>
  <c r="O372" i="9"/>
  <c r="O502" i="9"/>
  <c r="O931" i="9"/>
  <c r="O845" i="9"/>
  <c r="O304" i="9"/>
  <c r="O699" i="9"/>
  <c r="O80" i="9"/>
  <c r="O656" i="9"/>
  <c r="O813" i="9"/>
  <c r="O645" i="9"/>
  <c r="O751" i="9"/>
  <c r="O323" i="9"/>
  <c r="O827" i="9"/>
  <c r="O119" i="9"/>
  <c r="O263" i="9"/>
  <c r="O603" i="9"/>
  <c r="O548" i="9"/>
  <c r="O497" i="9"/>
  <c r="O488" i="9"/>
  <c r="O950" i="9"/>
  <c r="O285" i="9"/>
  <c r="O438" i="9"/>
  <c r="N57" i="18"/>
  <c r="N41" i="18"/>
  <c r="O8" i="9"/>
  <c r="M30" i="18"/>
  <c r="O270" i="9"/>
  <c r="O782" i="9"/>
  <c r="O366" i="9"/>
  <c r="O345" i="9"/>
  <c r="O262" i="9"/>
  <c r="O459" i="9"/>
  <c r="O690" i="9"/>
  <c r="O131" i="9"/>
  <c r="O340" i="9"/>
  <c r="O900" i="9"/>
  <c r="O675" i="9"/>
  <c r="O541" i="9"/>
  <c r="O300" i="9"/>
  <c r="O839" i="9"/>
  <c r="O981" i="9"/>
  <c r="O358" i="9"/>
  <c r="O626" i="9"/>
  <c r="O237" i="9"/>
  <c r="O933" i="9"/>
  <c r="O367" i="9"/>
  <c r="O139" i="9"/>
  <c r="O528" i="9"/>
  <c r="O879" i="9"/>
  <c r="O605" i="9"/>
  <c r="O27" i="9"/>
  <c r="O28" i="9"/>
  <c r="O661" i="9"/>
  <c r="O449" i="9"/>
  <c r="O51" i="9"/>
  <c r="O840" i="9"/>
  <c r="O946" i="9"/>
  <c r="O316" i="9"/>
  <c r="O117" i="9"/>
  <c r="O42" i="9"/>
  <c r="O34" i="9"/>
  <c r="O294" i="9"/>
  <c r="O665" i="9"/>
  <c r="O84" i="9"/>
  <c r="O355" i="9"/>
  <c r="O740" i="9"/>
  <c r="O640" i="9"/>
  <c r="O873" i="9"/>
  <c r="O291" i="9"/>
  <c r="O178" i="9"/>
  <c r="O620" i="9"/>
  <c r="O412" i="9"/>
  <c r="O591" i="9"/>
  <c r="O11" i="9"/>
  <c r="O835" i="9"/>
  <c r="O571" i="9"/>
  <c r="O82" i="9"/>
  <c r="O98" i="9"/>
  <c r="O576" i="9"/>
  <c r="O482" i="9"/>
  <c r="O474" i="9"/>
  <c r="O432" i="9"/>
  <c r="O963" i="9"/>
  <c r="O917" i="9"/>
  <c r="O691" i="9"/>
  <c r="O982" i="9"/>
  <c r="O540" i="9"/>
  <c r="O299" i="9"/>
  <c r="O612" i="9"/>
  <c r="O375" i="9"/>
  <c r="O486" i="9"/>
  <c r="O181" i="9"/>
  <c r="O870" i="9"/>
  <c r="O448" i="9"/>
  <c r="O437" i="9"/>
  <c r="O522" i="9"/>
  <c r="O48" i="9"/>
  <c r="O74" i="9"/>
  <c r="O604" i="9"/>
  <c r="O817" i="9"/>
  <c r="O33" i="9"/>
  <c r="O212" i="9"/>
  <c r="O826" i="9"/>
  <c r="O646" i="9"/>
  <c r="O688" i="9"/>
  <c r="O483" i="9"/>
  <c r="O619" i="9"/>
  <c r="O276" i="9"/>
  <c r="O943" i="9"/>
  <c r="O587" i="9"/>
  <c r="O766" i="9"/>
  <c r="O824" i="9"/>
  <c r="O615" i="9"/>
  <c r="O593" i="9"/>
  <c r="O674" i="9"/>
  <c r="O241" i="9"/>
  <c r="O377" i="9"/>
  <c r="O606" i="9"/>
  <c r="O976" i="9"/>
  <c r="O145" i="9"/>
  <c r="O551" i="9"/>
  <c r="O743" i="9"/>
  <c r="O194" i="9"/>
  <c r="O403" i="9"/>
  <c r="O374" i="9"/>
  <c r="O727" i="9"/>
  <c r="O451" i="9"/>
  <c r="O508" i="9"/>
  <c r="O392" i="9"/>
  <c r="O107" i="9"/>
  <c r="O455" i="9"/>
  <c r="O330" i="9"/>
  <c r="O808" i="9"/>
  <c r="O242" i="9"/>
  <c r="O682" i="9"/>
  <c r="O974" i="9"/>
  <c r="O143" i="9"/>
  <c r="O186" i="9"/>
  <c r="O40" i="9"/>
  <c r="O125" i="9"/>
  <c r="O844" i="9"/>
  <c r="O545" i="9"/>
  <c r="O453" i="9"/>
  <c r="O179" i="9"/>
  <c r="O368" i="9"/>
  <c r="O872" i="9"/>
  <c r="O142" i="9"/>
  <c r="O693" i="9"/>
  <c r="O909" i="9"/>
  <c r="O112" i="9"/>
  <c r="O245" i="9"/>
  <c r="O509" i="9"/>
  <c r="O543" i="9"/>
  <c r="O236" i="9"/>
  <c r="O918" i="9"/>
  <c r="O140" i="9"/>
  <c r="O89" i="9"/>
  <c r="O771" i="9"/>
  <c r="O373" i="9"/>
  <c r="O814" i="9"/>
  <c r="O757" i="9"/>
  <c r="O348" i="9"/>
  <c r="O648" i="9"/>
  <c r="O99" i="9"/>
  <c r="O434" i="9"/>
  <c r="O884" i="9"/>
  <c r="O556" i="9"/>
  <c r="O669" i="9"/>
  <c r="O633" i="9"/>
  <c r="O708" i="9"/>
  <c r="O382" i="9"/>
  <c r="O77" i="9"/>
  <c r="O159" i="9"/>
  <c r="O600" i="9"/>
  <c r="O152" i="9"/>
  <c r="O30" i="9"/>
  <c r="O30" i="22"/>
  <c r="O10" i="22"/>
  <c r="O589" i="9"/>
  <c r="O579" i="9"/>
  <c r="O684" i="9"/>
  <c r="O247" i="9"/>
  <c r="O920" i="9"/>
  <c r="O458" i="9"/>
  <c r="O388" i="9"/>
  <c r="O134" i="9"/>
  <c r="O512" i="9"/>
  <c r="O44" i="9"/>
  <c r="O100" i="9"/>
  <c r="O563" i="9"/>
  <c r="O342" i="9"/>
  <c r="O882" i="9"/>
  <c r="O230" i="9"/>
  <c r="O659" i="9"/>
  <c r="O869" i="9"/>
  <c r="O660" i="9"/>
  <c r="O207" i="9"/>
  <c r="O706" i="9"/>
  <c r="O465" i="9"/>
  <c r="O198" i="9"/>
  <c r="O695" i="9"/>
  <c r="O18" i="9"/>
  <c r="O70" i="9"/>
  <c r="O257" i="9"/>
  <c r="O317" i="9"/>
  <c r="O595" i="9"/>
  <c r="O775" i="9"/>
  <c r="O164" i="9"/>
  <c r="O201" i="9"/>
  <c r="O805" i="9"/>
  <c r="O60" i="9"/>
  <c r="O503" i="9"/>
  <c r="O926" i="9"/>
  <c r="O905" i="9"/>
  <c r="O256" i="9"/>
  <c r="O269" i="9"/>
  <c r="O258" i="9"/>
  <c r="O677" i="9"/>
  <c r="O668" i="9"/>
  <c r="O768" i="9"/>
  <c r="O490" i="9"/>
  <c r="O469" i="9"/>
  <c r="O182" i="9"/>
  <c r="O643" i="9"/>
  <c r="O338" i="9"/>
  <c r="O29" i="9"/>
  <c r="O267" i="9"/>
  <c r="O282" i="9"/>
  <c r="O56" i="9"/>
  <c r="O756" i="9"/>
  <c r="O552" i="9"/>
  <c r="O562" i="9"/>
  <c r="O928" i="9"/>
  <c r="O390" i="9"/>
  <c r="O584" i="9"/>
  <c r="O216" i="9"/>
  <c r="O226" i="9"/>
  <c r="O880" i="9"/>
  <c r="O678" i="9"/>
  <c r="O670" i="9"/>
  <c r="O988" i="9"/>
  <c r="O961" i="9"/>
  <c r="O47" i="9"/>
  <c r="O108" i="9"/>
  <c r="O268" i="9"/>
  <c r="O632" i="9"/>
  <c r="O38" i="9"/>
  <c r="O573" i="9"/>
  <c r="O630" i="9"/>
  <c r="O997" i="9"/>
  <c r="O166" i="9"/>
  <c r="O79" i="9"/>
  <c r="O387" i="9"/>
  <c r="O901" i="9"/>
  <c r="O371" i="9"/>
  <c r="O941" i="9"/>
  <c r="O858" i="9"/>
  <c r="O939" i="9"/>
  <c r="O951" i="9"/>
  <c r="O639" i="9"/>
  <c r="O755" i="9"/>
  <c r="O199" i="9"/>
  <c r="O136" i="9"/>
  <c r="O959" i="9"/>
  <c r="O357" i="9"/>
  <c r="O501" i="9"/>
  <c r="O715" i="9"/>
  <c r="O914" i="9"/>
  <c r="O406" i="9"/>
  <c r="O547" i="9"/>
  <c r="O443" i="9"/>
  <c r="O713" i="9"/>
  <c r="O671" i="9"/>
  <c r="O614" i="9"/>
  <c r="O843" i="9"/>
  <c r="O21" i="9"/>
  <c r="O248" i="9"/>
  <c r="O694" i="9"/>
  <c r="O945" i="9"/>
  <c r="O435" i="9"/>
  <c r="O922" i="9"/>
  <c r="O232" i="9"/>
  <c r="O495" i="9"/>
  <c r="O171" i="9"/>
  <c r="O746" i="9"/>
  <c r="O365" i="9"/>
  <c r="O398" i="9"/>
  <c r="O334" i="9"/>
  <c r="O210" i="9"/>
  <c r="O793" i="9"/>
  <c r="O203" i="9"/>
  <c r="O807" i="9"/>
  <c r="O476" i="9"/>
  <c r="O190" i="9"/>
  <c r="O88" i="9"/>
  <c r="O886" i="9"/>
  <c r="O421" i="9"/>
  <c r="O177" i="9"/>
  <c r="O852" i="9"/>
  <c r="O777" i="9"/>
  <c r="O555" i="9"/>
  <c r="O418" i="9"/>
  <c r="O197" i="9"/>
  <c r="O798" i="9"/>
  <c r="O711" i="9"/>
  <c r="O249" i="9"/>
  <c r="O779" i="9"/>
  <c r="O141" i="9"/>
  <c r="O339" i="9"/>
  <c r="O998" i="9"/>
  <c r="O158" i="9"/>
  <c r="O187" i="9"/>
  <c r="O58" i="9"/>
  <c r="O156" i="9"/>
  <c r="O799" i="9"/>
  <c r="O962" i="9"/>
  <c r="O255" i="9"/>
  <c r="O657" i="9"/>
  <c r="O836" i="9"/>
  <c r="O792" i="9"/>
  <c r="O309" i="9"/>
  <c r="O394" i="9"/>
  <c r="O275" i="9"/>
  <c r="O213" i="9"/>
  <c r="O742" i="9"/>
  <c r="O812" i="9"/>
  <c r="O350" i="9"/>
  <c r="O554" i="9"/>
  <c r="O888" i="9"/>
  <c r="O778" i="9"/>
  <c r="O681" i="9"/>
  <c r="O96" i="9"/>
  <c r="O592" i="9"/>
  <c r="O578" i="9"/>
  <c r="O235" i="9"/>
  <c r="O335" i="9"/>
  <c r="O607" i="9"/>
  <c r="O984" i="9"/>
  <c r="O506" i="9"/>
  <c r="O539" i="9"/>
  <c r="O758" i="9"/>
  <c r="O415" i="9"/>
  <c r="O67" i="9"/>
  <c r="O780" i="9"/>
  <c r="O25" i="9"/>
  <c r="O995" i="9"/>
  <c r="O761" i="9"/>
  <c r="O673" i="9"/>
  <c r="O500" i="9"/>
  <c r="O794" i="9"/>
  <c r="O829" i="9"/>
  <c r="O883" i="9"/>
  <c r="O344" i="9"/>
  <c r="O537" i="9"/>
  <c r="O733" i="9"/>
  <c r="O72" i="9"/>
  <c r="O277" i="9"/>
  <c r="O349" i="9"/>
  <c r="O525" i="9"/>
  <c r="O511" i="9"/>
  <c r="O401" i="9"/>
  <c r="O518" i="9"/>
  <c r="O652" i="9"/>
  <c r="O73" i="9"/>
  <c r="O930" i="9"/>
  <c r="O433" i="9"/>
  <c r="O456" i="9"/>
  <c r="O329" i="9"/>
  <c r="O461" i="9"/>
  <c r="O564" i="9"/>
  <c r="O785" i="9"/>
  <c r="O271" i="9"/>
  <c r="O17" i="9"/>
  <c r="O842" i="9"/>
  <c r="O231" i="9"/>
  <c r="O642" i="9"/>
  <c r="O39" i="9"/>
  <c r="O59" i="9"/>
  <c r="O32" i="9"/>
  <c r="O992" i="9"/>
  <c r="O964" i="9"/>
  <c r="O838" i="9"/>
  <c r="O737" i="9"/>
  <c r="O520" i="9"/>
  <c r="O505" i="9"/>
  <c r="O384" i="9"/>
  <c r="O895" i="9"/>
  <c r="O61" i="9"/>
  <c r="O772" i="9"/>
  <c r="O211" i="9"/>
  <c r="O169" i="9"/>
  <c r="O113" i="9"/>
  <c r="O130" i="9"/>
  <c r="O700" i="9"/>
  <c r="O685" i="9"/>
  <c r="O832" i="9"/>
  <c r="O647" i="9"/>
  <c r="O672" i="9"/>
  <c r="O293" i="9"/>
  <c r="O577" i="9"/>
  <c r="O114" i="9"/>
  <c r="O948" i="9"/>
  <c r="O174" i="9"/>
  <c r="O952" i="9"/>
  <c r="O196" i="9"/>
  <c r="O36" i="9"/>
  <c r="O63" i="9"/>
  <c r="O413" i="9"/>
  <c r="O624" i="9"/>
  <c r="O185" i="9"/>
  <c r="O54" i="9"/>
  <c r="O154" i="9"/>
  <c r="O885" i="9"/>
  <c r="O209" i="9"/>
  <c r="O707" i="9"/>
  <c r="O404" i="9"/>
  <c r="O116" i="9"/>
  <c r="O856" i="9"/>
  <c r="O529" i="9"/>
  <c r="O925" i="9"/>
  <c r="O110" i="9"/>
  <c r="O163" i="9"/>
  <c r="O561" i="9"/>
  <c r="O728" i="9"/>
  <c r="O894" i="9"/>
  <c r="O101" i="9"/>
  <c r="O279" i="9"/>
  <c r="O745" i="9"/>
  <c r="O720" i="9"/>
  <c r="O667" i="9"/>
  <c r="O596" i="9"/>
  <c r="O393" i="9"/>
  <c r="O188" i="9"/>
  <c r="O910" i="9"/>
  <c r="O911" i="9"/>
  <c r="O155" i="9"/>
  <c r="O280" i="9"/>
  <c r="O9" i="9"/>
  <c r="M31" i="18"/>
  <c r="O957" i="9"/>
  <c r="O507" i="9"/>
  <c r="O550" i="9"/>
  <c r="O692" i="9"/>
  <c r="O208" i="9"/>
  <c r="P5" i="22"/>
  <c r="P7" i="22" s="1"/>
  <c r="O542" i="9"/>
  <c r="O287" i="9"/>
  <c r="O129" i="9"/>
  <c r="O876" i="9"/>
  <c r="O102" i="9"/>
  <c r="N11" i="22"/>
  <c r="N12" i="22" s="1"/>
  <c r="N14" i="22" s="1"/>
  <c r="N23" i="22" s="1"/>
  <c r="O912" i="9"/>
  <c r="O160" i="9"/>
  <c r="O184" i="9"/>
  <c r="O857" i="9"/>
  <c r="O796" i="9"/>
  <c r="O789" i="9"/>
  <c r="O410" i="9"/>
  <c r="O427" i="9"/>
  <c r="O75" i="9"/>
  <c r="O924" i="9"/>
  <c r="O613" i="9"/>
  <c r="O942" i="9"/>
  <c r="O781" i="9"/>
  <c r="O921" i="9"/>
  <c r="O253" i="9"/>
  <c r="O987" i="9"/>
  <c r="O222" i="9"/>
  <c r="O324" i="9"/>
  <c r="O944" i="9"/>
  <c r="O376" i="9"/>
  <c r="O397" i="9"/>
  <c r="O517" i="9"/>
  <c r="O847" i="9"/>
  <c r="O967" i="9"/>
  <c r="O788" i="9"/>
  <c r="O254" i="9"/>
  <c r="O301" i="9"/>
  <c r="O972" i="9"/>
  <c r="O204" i="9"/>
  <c r="O409" i="9"/>
  <c r="O499" i="9"/>
  <c r="O151" i="9"/>
  <c r="O714" i="9"/>
  <c r="O220" i="9"/>
  <c r="O442" i="9"/>
  <c r="O754" i="9"/>
  <c r="O76" i="9"/>
  <c r="O635" i="9"/>
  <c r="O157" i="9"/>
  <c r="O686" i="9"/>
  <c r="O809" i="9"/>
  <c r="O653" i="9"/>
  <c r="O260" i="9"/>
  <c r="O804" i="9"/>
  <c r="O881" i="9"/>
  <c r="O810" i="9"/>
  <c r="O327" i="9"/>
  <c r="O332" i="9"/>
  <c r="O205" i="9"/>
  <c r="O53" i="9"/>
  <c r="O215" i="9"/>
  <c r="O919" i="9"/>
  <c r="O897" i="9"/>
  <c r="O487" i="9"/>
  <c r="O516" i="9"/>
  <c r="O770" i="9"/>
  <c r="O369" i="9"/>
  <c r="O351" i="9"/>
  <c r="O149" i="9"/>
  <c r="O969" i="9"/>
  <c r="O426" i="9"/>
  <c r="O328" i="9"/>
  <c r="O361" i="9"/>
  <c r="O439" i="9"/>
  <c r="O644" i="9"/>
  <c r="O849" i="9"/>
  <c r="O172" i="9"/>
  <c r="O491" i="9"/>
  <c r="O837" i="9"/>
  <c r="O50" i="9"/>
  <c r="O712" i="9"/>
  <c r="O862" i="9"/>
  <c r="O227" i="9"/>
  <c r="O590" i="9"/>
  <c r="O658" i="9"/>
  <c r="O470" i="9"/>
  <c r="O865" i="9"/>
  <c r="O467" i="9"/>
  <c r="O680" i="9"/>
  <c r="O797" i="9"/>
  <c r="O519" i="9"/>
  <c r="O602" i="9"/>
  <c r="O173" i="9"/>
  <c r="O940" i="9"/>
  <c r="O347" i="9"/>
  <c r="O175" i="9"/>
  <c r="O801" i="9"/>
  <c r="O472" i="9"/>
  <c r="O744" i="9"/>
  <c r="O627" i="9"/>
  <c r="O68" i="9"/>
  <c r="O927" i="9"/>
  <c r="O760" i="9"/>
  <c r="O753" i="9"/>
  <c r="O41" i="9"/>
  <c r="O535" i="9"/>
  <c r="O697" i="9"/>
  <c r="O953" i="9"/>
  <c r="O773" i="9"/>
  <c r="O133" i="9"/>
  <c r="O618" i="9"/>
  <c r="O703" i="9"/>
  <c r="O478" i="9"/>
  <c r="O802" i="9"/>
  <c r="O251" i="9"/>
  <c r="O97" i="9"/>
  <c r="O514" i="9"/>
  <c r="O13" i="9"/>
  <c r="O288" i="9"/>
  <c r="O567" i="9"/>
  <c r="O649" i="9"/>
  <c r="O749" i="9"/>
  <c r="O383" i="9"/>
  <c r="O78" i="9"/>
  <c r="O93" i="9"/>
  <c r="O391" i="9"/>
  <c r="O246" i="9"/>
  <c r="O990" i="9"/>
  <c r="O986" i="9"/>
  <c r="O87" i="9"/>
  <c r="O103" i="9"/>
  <c r="O863" i="9"/>
  <c r="O450" i="9"/>
  <c r="O86" i="9"/>
  <c r="O395" i="9"/>
  <c r="O202" i="9"/>
  <c r="O493" i="9"/>
  <c r="O729" i="9"/>
  <c r="O786" i="9"/>
  <c r="O1001" i="9"/>
  <c r="O601" i="9"/>
  <c r="O176" i="9"/>
  <c r="O416" i="9"/>
  <c r="O651" i="9"/>
  <c r="O763" i="9"/>
  <c r="O320" i="9"/>
  <c r="O206" i="9"/>
  <c r="O359" i="9"/>
  <c r="O127" i="9"/>
  <c r="O81" i="9"/>
  <c r="O150" i="9"/>
  <c r="O557" i="9"/>
  <c r="O191" i="9"/>
  <c r="O19" i="9"/>
  <c r="O825" i="9"/>
  <c r="O705" i="9"/>
  <c r="O636" i="9"/>
  <c r="O321" i="9"/>
  <c r="O85" i="9"/>
  <c r="O123" i="9"/>
  <c r="O10" i="9"/>
  <c r="M32" i="18"/>
  <c r="O996" i="9"/>
  <c r="O315" i="9"/>
  <c r="O278" i="9"/>
  <c r="O628" i="9"/>
  <c r="O902" i="9"/>
  <c r="O719" i="9"/>
  <c r="O120" i="9"/>
  <c r="O252" i="9"/>
  <c r="O855" i="9"/>
  <c r="O1004" i="9"/>
  <c r="O473" i="9"/>
  <c r="O830" i="9"/>
  <c r="O623" i="9"/>
  <c r="O599" i="9"/>
  <c r="O454" i="9"/>
  <c r="O46" i="9"/>
  <c r="O380" i="9"/>
  <c r="O91" i="9"/>
  <c r="O161" i="9"/>
  <c r="O115" i="9"/>
  <c r="O362" i="9"/>
  <c r="O238" i="9"/>
  <c r="O118" i="9"/>
  <c r="O312" i="9"/>
  <c r="O310" i="9"/>
  <c r="O346" i="9"/>
  <c r="O622" i="9"/>
  <c r="O35" i="9"/>
  <c r="O991" i="9"/>
  <c r="O949" i="9"/>
  <c r="O37" i="9"/>
  <c r="O165" i="9"/>
  <c r="O219" i="9"/>
  <c r="O148" i="9"/>
  <c r="O549" i="9"/>
  <c r="O752" i="9"/>
  <c r="O308" i="9"/>
  <c r="O307" i="9"/>
  <c r="O748" i="9"/>
  <c r="O240" i="9"/>
  <c r="O234" i="9"/>
  <c r="O625" i="9"/>
  <c r="O776" i="9"/>
  <c r="O16" i="9"/>
  <c r="O484" i="9"/>
  <c r="O741" i="9"/>
  <c r="O26" i="9"/>
  <c r="O853" i="9"/>
  <c r="O791" i="9"/>
  <c r="O250" i="9"/>
  <c r="O489" i="9"/>
  <c r="O966" i="9"/>
  <c r="O611" i="9"/>
  <c r="O795" i="9"/>
  <c r="O138" i="9"/>
  <c r="O973" i="9"/>
  <c r="O655" i="9"/>
  <c r="O52" i="9"/>
  <c r="O109" i="9"/>
  <c r="O428" i="9"/>
  <c r="O106" i="9"/>
  <c r="O960" i="9"/>
  <c r="O259" i="9"/>
  <c r="O767" i="9"/>
  <c r="O598" i="9"/>
  <c r="O731" i="9"/>
  <c r="O892" i="9"/>
  <c r="O608" i="9"/>
  <c r="O871" i="9"/>
  <c r="O718" i="9"/>
  <c r="O570" i="9"/>
  <c r="O783" i="9"/>
  <c r="O916" i="9"/>
  <c r="O923" i="9"/>
  <c r="O49" i="9"/>
  <c r="O588" i="9"/>
  <c r="O378" i="9"/>
  <c r="O121" i="9"/>
  <c r="O854" i="9"/>
  <c r="O45" i="9"/>
  <c r="O379" i="9"/>
  <c r="O407" i="9"/>
  <c r="O423" i="9"/>
  <c r="O841" i="9"/>
  <c r="O146" i="9"/>
  <c r="O296" i="9"/>
  <c r="O71" i="9"/>
  <c r="O189" i="9"/>
  <c r="O531" i="9"/>
  <c r="O915" i="9"/>
  <c r="O353" i="9"/>
  <c r="O462" i="9"/>
  <c r="O126" i="9"/>
  <c r="O664" i="9"/>
  <c r="O31" i="22" l="1"/>
  <c r="O919" i="17"/>
  <c r="O919" i="3"/>
  <c r="O411" i="17"/>
  <c r="O411" i="3"/>
  <c r="O927" i="17"/>
  <c r="O927" i="3"/>
  <c r="O735" i="17"/>
  <c r="O735" i="3"/>
  <c r="O964" i="17"/>
  <c r="O964" i="3"/>
  <c r="O799" i="17"/>
  <c r="O799" i="3"/>
  <c r="O745" i="17"/>
  <c r="O745" i="3"/>
  <c r="O311" i="17"/>
  <c r="O311" i="3"/>
  <c r="O152" i="17"/>
  <c r="O152" i="3"/>
  <c r="O350" i="17"/>
  <c r="O350" i="3"/>
  <c r="O95" i="17"/>
  <c r="O95" i="3"/>
  <c r="O632" i="17"/>
  <c r="O632" i="3"/>
  <c r="O561" i="17"/>
  <c r="O561" i="3"/>
  <c r="O130" i="17"/>
  <c r="O130" i="3"/>
  <c r="O535" i="17"/>
  <c r="O535" i="3"/>
  <c r="O150" i="17"/>
  <c r="O150" i="3"/>
  <c r="O383" i="17"/>
  <c r="O383" i="3"/>
  <c r="O382" i="17"/>
  <c r="O382" i="3"/>
  <c r="O920" i="17"/>
  <c r="O920" i="3"/>
  <c r="O875" i="17"/>
  <c r="O875" i="3"/>
  <c r="O602" i="17"/>
  <c r="O602" i="3"/>
  <c r="O110" i="17"/>
  <c r="O110" i="3"/>
  <c r="O659" i="17"/>
  <c r="O659" i="3"/>
  <c r="O615" i="17"/>
  <c r="O615" i="3"/>
  <c r="O795" i="17"/>
  <c r="O795" i="3"/>
  <c r="O488" i="17"/>
  <c r="O488" i="3"/>
  <c r="O238" i="17"/>
  <c r="O238" i="3"/>
  <c r="O312" i="17"/>
  <c r="O312" i="3"/>
  <c r="O223" i="17"/>
  <c r="O223" i="3"/>
  <c r="O995" i="17"/>
  <c r="O995" i="3"/>
  <c r="O314" i="17"/>
  <c r="O314" i="3"/>
  <c r="O366" i="17"/>
  <c r="O366" i="3"/>
  <c r="O384" i="17"/>
  <c r="O384" i="3"/>
  <c r="O627" i="17"/>
  <c r="O627" i="3"/>
  <c r="O124" i="17"/>
  <c r="O124" i="3"/>
  <c r="O282" i="17"/>
  <c r="O282" i="3"/>
  <c r="O89" i="17"/>
  <c r="O89" i="3"/>
  <c r="O829" i="17"/>
  <c r="O829" i="3"/>
  <c r="O154" i="17"/>
  <c r="O154" i="3"/>
  <c r="O210" i="17"/>
  <c r="O210" i="3"/>
  <c r="O420" i="17"/>
  <c r="O420" i="3"/>
  <c r="O497" i="17"/>
  <c r="O497" i="3"/>
  <c r="O454" i="17"/>
  <c r="O454" i="3"/>
  <c r="O990" i="17"/>
  <c r="O990" i="3"/>
  <c r="O97" i="17"/>
  <c r="O97" i="3"/>
  <c r="O653" i="17"/>
  <c r="O653" i="3"/>
  <c r="O518" i="17"/>
  <c r="O518" i="3"/>
  <c r="O482" i="17"/>
  <c r="O482" i="3"/>
  <c r="O777" i="17"/>
  <c r="O777" i="3"/>
  <c r="O45" i="17"/>
  <c r="O45" i="3"/>
  <c r="O72" i="17"/>
  <c r="O72" i="3"/>
  <c r="O805" i="17"/>
  <c r="O805" i="3"/>
  <c r="O177" i="17"/>
  <c r="O177" i="3"/>
  <c r="O684" i="17"/>
  <c r="O684" i="3"/>
  <c r="O662" i="17"/>
  <c r="O662" i="3"/>
  <c r="O716" i="17"/>
  <c r="O716" i="3"/>
  <c r="O176" i="17"/>
  <c r="O176" i="3"/>
  <c r="O365" i="17"/>
  <c r="O365" i="3"/>
  <c r="O153" i="17"/>
  <c r="O153" i="3"/>
  <c r="O520" i="17"/>
  <c r="O520" i="3"/>
  <c r="O219" i="17"/>
  <c r="O219" i="3"/>
  <c r="O331" i="17"/>
  <c r="O331" i="3"/>
  <c r="O264" i="17"/>
  <c r="O264" i="3"/>
  <c r="O161" i="17"/>
  <c r="O161" i="3"/>
  <c r="O446" i="17"/>
  <c r="O446" i="3"/>
  <c r="O503" i="17"/>
  <c r="O503" i="3"/>
  <c r="O305" i="17"/>
  <c r="O305" i="3"/>
  <c r="O851" i="17"/>
  <c r="O851" i="3"/>
  <c r="O948" i="17"/>
  <c r="O948" i="3"/>
  <c r="O257" i="17"/>
  <c r="O257" i="3"/>
  <c r="O617" i="17"/>
  <c r="O617" i="3"/>
  <c r="O414" i="17"/>
  <c r="O414" i="3"/>
  <c r="O188" i="17"/>
  <c r="O188" i="3"/>
  <c r="O106" i="17"/>
  <c r="O106" i="3"/>
  <c r="O546" i="17"/>
  <c r="O546" i="3"/>
  <c r="O554" i="17"/>
  <c r="O554" i="3"/>
  <c r="O13" i="17"/>
  <c r="O13" i="3"/>
  <c r="O159" i="17"/>
  <c r="O159" i="3"/>
  <c r="O397" i="17"/>
  <c r="O397" i="3"/>
  <c r="O749" i="17"/>
  <c r="O749" i="3"/>
  <c r="O732" i="17"/>
  <c r="O732" i="3"/>
  <c r="O929" i="17"/>
  <c r="O929" i="3"/>
  <c r="O408" i="17"/>
  <c r="O408" i="3"/>
  <c r="O158" i="17"/>
  <c r="O158" i="3"/>
  <c r="O417" i="17"/>
  <c r="O417" i="3"/>
  <c r="O956" i="17"/>
  <c r="O956" i="3"/>
  <c r="O581" i="17"/>
  <c r="O581" i="3"/>
  <c r="O836" i="17"/>
  <c r="O836" i="3"/>
  <c r="O117" i="17"/>
  <c r="O117" i="3"/>
  <c r="O65" i="17"/>
  <c r="O65" i="3"/>
  <c r="O524" i="17"/>
  <c r="O524" i="3"/>
  <c r="O996" i="17"/>
  <c r="O996" i="3"/>
  <c r="O646" i="17"/>
  <c r="O646" i="3"/>
  <c r="O275" i="17"/>
  <c r="O275" i="3"/>
  <c r="O333" i="17"/>
  <c r="O333" i="3"/>
  <c r="O77" i="17"/>
  <c r="O77" i="3"/>
  <c r="O515" i="17"/>
  <c r="O515" i="3"/>
  <c r="O76" i="17"/>
  <c r="O76" i="3"/>
  <c r="O887" i="17"/>
  <c r="O887" i="3"/>
  <c r="O677" i="17"/>
  <c r="O677" i="3"/>
  <c r="O784" i="17"/>
  <c r="O784" i="3"/>
  <c r="O543" i="17"/>
  <c r="O543" i="3"/>
  <c r="O339" i="17"/>
  <c r="O339" i="3"/>
  <c r="O100" i="17"/>
  <c r="O100" i="3"/>
  <c r="O558" i="17"/>
  <c r="O558" i="3"/>
  <c r="O217" i="17"/>
  <c r="O217" i="3"/>
  <c r="O796" i="17"/>
  <c r="O796" i="3"/>
  <c r="O966" i="17"/>
  <c r="O966" i="3"/>
  <c r="O191" i="17"/>
  <c r="O191" i="3"/>
  <c r="O145" i="17"/>
  <c r="O145" i="3"/>
  <c r="O802" i="17"/>
  <c r="O802" i="3"/>
  <c r="O781" i="17"/>
  <c r="O781" i="3"/>
  <c r="O890" i="17"/>
  <c r="O890" i="3"/>
  <c r="O811" i="17"/>
  <c r="O811" i="3"/>
  <c r="O338" i="17"/>
  <c r="O338" i="3"/>
  <c r="O175" i="17"/>
  <c r="O175" i="3"/>
  <c r="O439" i="17"/>
  <c r="O439" i="3"/>
  <c r="O25" i="17"/>
  <c r="O25" i="3"/>
  <c r="O717" i="17"/>
  <c r="O717" i="3"/>
  <c r="O918" i="17"/>
  <c r="O918" i="3"/>
  <c r="O963" i="17"/>
  <c r="O963" i="3"/>
  <c r="O643" i="17"/>
  <c r="O643" i="3"/>
  <c r="O945" i="17"/>
  <c r="O945" i="3"/>
  <c r="O83" i="17"/>
  <c r="O83" i="3"/>
  <c r="O577" i="17"/>
  <c r="O577" i="3"/>
  <c r="O112" i="17"/>
  <c r="O112" i="3"/>
  <c r="O674" i="17"/>
  <c r="O674" i="3"/>
  <c r="O220" i="17"/>
  <c r="O220" i="3"/>
  <c r="O566" i="17"/>
  <c r="O566" i="3"/>
  <c r="O286" i="17"/>
  <c r="O286" i="3"/>
  <c r="O647" i="17"/>
  <c r="O647" i="3"/>
  <c r="O772" i="17"/>
  <c r="O772" i="3"/>
  <c r="O273" i="17"/>
  <c r="O273" i="3"/>
  <c r="O507" i="17"/>
  <c r="O507" i="3"/>
  <c r="O168" i="17"/>
  <c r="O168" i="3"/>
  <c r="O261" i="17"/>
  <c r="O261" i="3"/>
  <c r="O202" i="17"/>
  <c r="O202" i="3"/>
  <c r="O664" i="17"/>
  <c r="O664" i="3"/>
  <c r="O886" i="17"/>
  <c r="O886" i="3"/>
  <c r="O48" i="17"/>
  <c r="O48" i="3"/>
  <c r="O462" i="17"/>
  <c r="O462" i="3"/>
  <c r="O583" i="17"/>
  <c r="O583" i="3"/>
  <c r="O34" i="17"/>
  <c r="O34" i="3"/>
  <c r="O81" i="17"/>
  <c r="O81" i="3"/>
  <c r="O673" i="17"/>
  <c r="O673" i="3"/>
  <c r="O103" i="17"/>
  <c r="O103" i="3"/>
  <c r="O818" i="17"/>
  <c r="O818" i="3"/>
  <c r="O144" i="17"/>
  <c r="O144" i="3"/>
  <c r="O513" i="17"/>
  <c r="O513" i="3"/>
  <c r="O697" i="17"/>
  <c r="O697" i="3"/>
  <c r="O183" i="17"/>
  <c r="O183" i="3"/>
  <c r="O129" i="17"/>
  <c r="O129" i="3"/>
  <c r="O978" i="17"/>
  <c r="O978" i="3"/>
  <c r="O334" i="17"/>
  <c r="O334" i="3"/>
  <c r="O512" i="17"/>
  <c r="O512" i="3"/>
  <c r="O407" i="17"/>
  <c r="O407" i="3"/>
  <c r="O149" i="17"/>
  <c r="O149" i="3"/>
  <c r="O245" i="17"/>
  <c r="O245" i="3"/>
  <c r="O828" i="17"/>
  <c r="O828" i="3"/>
  <c r="O280" i="17"/>
  <c r="O280" i="3"/>
  <c r="O650" i="17"/>
  <c r="O650" i="3"/>
  <c r="O821" i="17"/>
  <c r="O821" i="3"/>
  <c r="O526" i="17"/>
  <c r="O526" i="3"/>
  <c r="O185" i="17"/>
  <c r="O185" i="3"/>
  <c r="O303" i="17"/>
  <c r="O303" i="3"/>
  <c r="O921" i="17"/>
  <c r="O921" i="3"/>
  <c r="O486" i="17"/>
  <c r="O486" i="3"/>
  <c r="O575" i="17"/>
  <c r="O575" i="3"/>
  <c r="O416" i="17"/>
  <c r="O416" i="3"/>
  <c r="O877" i="17"/>
  <c r="O877" i="3"/>
  <c r="O88" i="17"/>
  <c r="O88" i="3"/>
  <c r="O46" i="17"/>
  <c r="O46" i="3"/>
  <c r="O844" i="17"/>
  <c r="O844" i="3"/>
  <c r="O32" i="17"/>
  <c r="O32" i="3"/>
  <c r="O532" i="17"/>
  <c r="O532" i="3"/>
  <c r="O241" i="17"/>
  <c r="O241" i="3"/>
  <c r="O843" i="17"/>
  <c r="O843" i="3"/>
  <c r="O904" i="17"/>
  <c r="O904" i="3"/>
  <c r="O463" i="17"/>
  <c r="O463" i="3"/>
  <c r="O786" i="17"/>
  <c r="O786" i="3"/>
  <c r="O954" i="17"/>
  <c r="O954" i="3"/>
  <c r="O607" i="17"/>
  <c r="O607" i="3"/>
  <c r="O327" i="17"/>
  <c r="O327" i="3"/>
  <c r="O660" i="17"/>
  <c r="O660" i="3"/>
  <c r="O849" i="17"/>
  <c r="O849" i="3"/>
  <c r="O940" i="17"/>
  <c r="O940" i="3"/>
  <c r="O540" i="17"/>
  <c r="O540" i="3"/>
  <c r="O878" i="17"/>
  <c r="O878" i="3"/>
  <c r="O933" i="17"/>
  <c r="O933" i="3"/>
  <c r="O96" i="17"/>
  <c r="O96" i="3"/>
  <c r="O315" i="17"/>
  <c r="O315" i="3"/>
  <c r="O941" i="17"/>
  <c r="O941" i="3"/>
  <c r="O727" i="17"/>
  <c r="O727" i="3"/>
  <c r="O166" i="17"/>
  <c r="O166" i="3"/>
  <c r="O429" i="17"/>
  <c r="O429" i="3"/>
  <c r="O435" i="17"/>
  <c r="O435" i="3"/>
  <c r="O601" i="17"/>
  <c r="O601" i="3"/>
  <c r="O364" i="17"/>
  <c r="O364" i="3"/>
  <c r="O424" i="17"/>
  <c r="O424" i="3"/>
  <c r="O307" i="17"/>
  <c r="O307" i="3"/>
  <c r="O751" i="17"/>
  <c r="O751" i="3"/>
  <c r="O562" i="17"/>
  <c r="O562" i="3"/>
  <c r="O570" i="17"/>
  <c r="O570" i="3"/>
  <c r="O403" i="17"/>
  <c r="O403" i="3"/>
  <c r="O823" i="17"/>
  <c r="O823" i="3"/>
  <c r="O199" i="17"/>
  <c r="O199" i="3"/>
  <c r="O345" i="17"/>
  <c r="O345" i="3"/>
  <c r="O794" i="17"/>
  <c r="O794" i="3"/>
  <c r="O908" i="17"/>
  <c r="O908" i="3"/>
  <c r="O418" i="17"/>
  <c r="O418" i="3"/>
  <c r="O702" i="17"/>
  <c r="O702" i="3"/>
  <c r="O126" i="17"/>
  <c r="O126" i="3"/>
  <c r="O960" i="17"/>
  <c r="O960" i="3"/>
  <c r="O706" i="17"/>
  <c r="O706" i="3"/>
  <c r="O368" i="17"/>
  <c r="O368" i="3"/>
  <c r="O70" i="17"/>
  <c r="O70" i="3"/>
  <c r="O108" i="17"/>
  <c r="O108" i="3"/>
  <c r="O714" i="17"/>
  <c r="O714" i="3"/>
  <c r="O768" i="17"/>
  <c r="O768" i="3"/>
  <c r="O232" i="17"/>
  <c r="O232" i="3"/>
  <c r="O548" i="17"/>
  <c r="O548" i="3"/>
  <c r="O265" i="17"/>
  <c r="O265" i="3"/>
  <c r="O894" i="17"/>
  <c r="O894" i="3"/>
  <c r="O987" i="17"/>
  <c r="O987" i="3"/>
  <c r="O536" i="17"/>
  <c r="O536" i="3"/>
  <c r="O299" i="17"/>
  <c r="O299" i="3"/>
  <c r="O115" i="17"/>
  <c r="O115" i="3"/>
  <c r="O598" i="17"/>
  <c r="O598" i="3"/>
  <c r="O98" i="17"/>
  <c r="O98" i="3"/>
  <c r="O496" i="17"/>
  <c r="O496" i="3"/>
  <c r="O742" i="17"/>
  <c r="O742" i="3"/>
  <c r="O667" i="17"/>
  <c r="O667" i="3"/>
  <c r="O485" i="17"/>
  <c r="O485" i="3"/>
  <c r="O730" i="17"/>
  <c r="O730" i="3"/>
  <c r="O440" i="17"/>
  <c r="O440" i="3"/>
  <c r="O409" i="17"/>
  <c r="O409" i="3"/>
  <c r="O542" i="17"/>
  <c r="O542" i="3"/>
  <c r="O270" i="17"/>
  <c r="O270" i="3"/>
  <c r="O18" i="17"/>
  <c r="O18" i="3"/>
  <c r="O538" i="17"/>
  <c r="O538" i="3"/>
  <c r="O66" i="17"/>
  <c r="O66" i="3"/>
  <c r="O739" i="17"/>
  <c r="O739" i="3"/>
  <c r="O962" i="17"/>
  <c r="O962" i="3"/>
  <c r="O389" i="17"/>
  <c r="O389" i="3"/>
  <c r="O573" i="17"/>
  <c r="O573" i="3"/>
  <c r="O451" i="17"/>
  <c r="O451" i="3"/>
  <c r="O778" i="17"/>
  <c r="O778" i="3"/>
  <c r="O736" i="17"/>
  <c r="O736" i="3"/>
  <c r="O641" i="17"/>
  <c r="O641" i="3"/>
  <c r="O498" i="17"/>
  <c r="O498" i="3"/>
  <c r="O94" i="17"/>
  <c r="O94" i="3"/>
  <c r="O293" i="17"/>
  <c r="O293" i="3"/>
  <c r="O537" i="17"/>
  <c r="O537" i="3"/>
  <c r="O645" i="17"/>
  <c r="O645" i="3"/>
  <c r="O306" i="17"/>
  <c r="O306" i="3"/>
  <c r="O508" i="17"/>
  <c r="O508" i="3"/>
  <c r="O467" i="17"/>
  <c r="O467" i="3"/>
  <c r="O225" i="17"/>
  <c r="O225" i="3"/>
  <c r="O489" i="17"/>
  <c r="O489" i="3"/>
  <c r="O819" i="17"/>
  <c r="O819" i="3"/>
  <c r="O68" i="17"/>
  <c r="O68" i="3"/>
  <c r="O527" i="17"/>
  <c r="O527" i="3"/>
  <c r="O693" i="17"/>
  <c r="O693" i="3"/>
  <c r="O466" i="17"/>
  <c r="O466" i="3"/>
  <c r="O845" i="17"/>
  <c r="O845" i="3"/>
  <c r="O592" i="17"/>
  <c r="O592" i="3"/>
  <c r="O771" i="17"/>
  <c r="O771" i="3"/>
  <c r="O977" i="17"/>
  <c r="O977" i="3"/>
  <c r="O857" i="17"/>
  <c r="O857" i="3"/>
  <c r="O244" i="17"/>
  <c r="O244" i="3"/>
  <c r="O169" i="17"/>
  <c r="O169" i="3"/>
  <c r="O119" i="17"/>
  <c r="O119" i="3"/>
  <c r="O834" i="17"/>
  <c r="O834" i="3"/>
  <c r="O723" i="17"/>
  <c r="O723" i="3"/>
  <c r="O14" i="17"/>
  <c r="O43" i="18" s="1"/>
  <c r="O14" i="3"/>
  <c r="O325" i="17"/>
  <c r="O325" i="3"/>
  <c r="O85" i="17"/>
  <c r="O85" i="3"/>
  <c r="O324" i="17"/>
  <c r="O324" i="3"/>
  <c r="O180" i="17"/>
  <c r="O180" i="3"/>
  <c r="O206" i="17"/>
  <c r="O206" i="3"/>
  <c r="O867" i="17"/>
  <c r="O867" i="3"/>
  <c r="O994" i="17"/>
  <c r="O994" i="3"/>
  <c r="O82" i="17"/>
  <c r="O82" i="3"/>
  <c r="O571" i="17"/>
  <c r="O571" i="3"/>
  <c r="O101" i="17"/>
  <c r="O101" i="3"/>
  <c r="O707" i="17"/>
  <c r="O707" i="3"/>
  <c r="O957" i="17"/>
  <c r="O957" i="3"/>
  <c r="O757" i="17"/>
  <c r="O757" i="3"/>
  <c r="O631" i="17"/>
  <c r="O631" i="3"/>
  <c r="O179" i="17"/>
  <c r="O179" i="3"/>
  <c r="O606" i="17"/>
  <c r="O606" i="3"/>
  <c r="O471" i="17"/>
  <c r="O471" i="3"/>
  <c r="O594" i="17"/>
  <c r="O594" i="3"/>
  <c r="O54" i="17"/>
  <c r="O54" i="3"/>
  <c r="O853" i="17"/>
  <c r="O853" i="3"/>
  <c r="O332" i="17"/>
  <c r="O332" i="3"/>
  <c r="O355" i="17"/>
  <c r="O355" i="3"/>
  <c r="O491" i="17"/>
  <c r="O491" i="3"/>
  <c r="O57" i="17"/>
  <c r="O57" i="3"/>
  <c r="O814" i="17"/>
  <c r="O814" i="3"/>
  <c r="O657" i="17"/>
  <c r="O657" i="3"/>
  <c r="O639" i="17"/>
  <c r="O639" i="3"/>
  <c r="O224" i="17"/>
  <c r="O224" i="3"/>
  <c r="O413" i="17"/>
  <c r="O413" i="3"/>
  <c r="O258" i="17"/>
  <c r="O258" i="3"/>
  <c r="O521" i="17"/>
  <c r="O521" i="3"/>
  <c r="O328" i="17"/>
  <c r="O328" i="3"/>
  <c r="O925" i="17"/>
  <c r="O925" i="3"/>
  <c r="O928" i="17"/>
  <c r="O928" i="3"/>
  <c r="O793" i="17"/>
  <c r="O793" i="3"/>
  <c r="O164" i="17"/>
  <c r="O164" i="3"/>
  <c r="O880" i="17"/>
  <c r="O880" i="3"/>
  <c r="O511" i="17"/>
  <c r="O511" i="3"/>
  <c r="O915" i="17"/>
  <c r="O915" i="3"/>
  <c r="O600" i="17"/>
  <c r="O600" i="3"/>
  <c r="O283" i="17"/>
  <c r="O283" i="3"/>
  <c r="O565" i="17"/>
  <c r="O565" i="3"/>
  <c r="O533" i="17"/>
  <c r="O533" i="3"/>
  <c r="O711" i="17"/>
  <c r="O711" i="3"/>
  <c r="O58" i="17"/>
  <c r="O58" i="3"/>
  <c r="O67" i="17"/>
  <c r="O67" i="3"/>
  <c r="O178" i="17"/>
  <c r="O178" i="3"/>
  <c r="O297" i="17"/>
  <c r="O297" i="3"/>
  <c r="O689" i="17"/>
  <c r="O689" i="3"/>
  <c r="O173" i="17"/>
  <c r="O173" i="3"/>
  <c r="O899" i="17"/>
  <c r="O899" i="3"/>
  <c r="O741" i="17"/>
  <c r="O741" i="3"/>
  <c r="O36" i="17"/>
  <c r="O36" i="3"/>
  <c r="O235" i="17"/>
  <c r="O235" i="3"/>
  <c r="O789" i="17"/>
  <c r="O789" i="3"/>
  <c r="O460" i="17"/>
  <c r="O460" i="3"/>
  <c r="O656" i="17"/>
  <c r="O656" i="3"/>
  <c r="O529" i="17"/>
  <c r="O529" i="3"/>
  <c r="O737" i="17"/>
  <c r="O737" i="3"/>
  <c r="O833" i="17"/>
  <c r="O833" i="3"/>
  <c r="O765" i="17"/>
  <c r="O765" i="3"/>
  <c r="O71" i="17"/>
  <c r="O71" i="3"/>
  <c r="O510" i="17"/>
  <c r="O510" i="3"/>
  <c r="O239" i="17"/>
  <c r="O239" i="3"/>
  <c r="O685" i="17"/>
  <c r="O685" i="3"/>
  <c r="O354" i="17"/>
  <c r="O354" i="3"/>
  <c r="O279" i="17"/>
  <c r="O279" i="3"/>
  <c r="O840" i="17"/>
  <c r="O840" i="3"/>
  <c r="O803" i="17"/>
  <c r="O803" i="3"/>
  <c r="O162" i="17"/>
  <c r="O162" i="3"/>
  <c r="O783" i="17"/>
  <c r="O783" i="3"/>
  <c r="O201" i="17"/>
  <c r="O201" i="3"/>
  <c r="O856" i="17"/>
  <c r="O856" i="3"/>
  <c r="O92" i="17"/>
  <c r="O92" i="3"/>
  <c r="O207" i="17"/>
  <c r="O207" i="3"/>
  <c r="O402" i="17"/>
  <c r="O402" i="3"/>
  <c r="O499" i="17"/>
  <c r="O499" i="3"/>
  <c r="O949" i="17"/>
  <c r="O949" i="3"/>
  <c r="O847" i="17"/>
  <c r="O847" i="3"/>
  <c r="O447" i="17"/>
  <c r="O447" i="3"/>
  <c r="O719" i="17"/>
  <c r="O719" i="3"/>
  <c r="O140" i="17"/>
  <c r="O140" i="3"/>
  <c r="O955" i="17"/>
  <c r="O955" i="3"/>
  <c r="O375" i="17"/>
  <c r="O375" i="3"/>
  <c r="O170" i="17"/>
  <c r="O170" i="3"/>
  <c r="O42" i="17"/>
  <c r="O42" i="3"/>
  <c r="O51" i="17"/>
  <c r="O51" i="3"/>
  <c r="O682" i="17"/>
  <c r="O682" i="3"/>
  <c r="O588" i="17"/>
  <c r="O588" i="3"/>
  <c r="O556" i="17"/>
  <c r="O556" i="3"/>
  <c r="O271" i="17"/>
  <c r="O271" i="3"/>
  <c r="O186" i="17"/>
  <c r="O186" i="3"/>
  <c r="O672" i="17"/>
  <c r="O672" i="3"/>
  <c r="O260" i="17"/>
  <c r="O260" i="3"/>
  <c r="O64" i="17"/>
  <c r="O64" i="3"/>
  <c r="O779" i="17"/>
  <c r="O779" i="3"/>
  <c r="O74" i="17"/>
  <c r="O74" i="3"/>
  <c r="O469" i="17"/>
  <c r="O469" i="3"/>
  <c r="O873" i="17"/>
  <c r="O873" i="3"/>
  <c r="O346" i="17"/>
  <c r="O346" i="3"/>
  <c r="O516" i="17"/>
  <c r="O516" i="3"/>
  <c r="O924" i="17"/>
  <c r="O924" i="3"/>
  <c r="O593" i="17"/>
  <c r="O593" i="3"/>
  <c r="O156" i="17"/>
  <c r="O156" i="3"/>
  <c r="O386" i="17"/>
  <c r="O386" i="3"/>
  <c r="O560" i="17"/>
  <c r="O560" i="3"/>
  <c r="O652" i="17"/>
  <c r="O652" i="3"/>
  <c r="O377" i="17"/>
  <c r="O377" i="3"/>
  <c r="O922" i="17"/>
  <c r="O922" i="3"/>
  <c r="O249" i="17"/>
  <c r="O249" i="3"/>
  <c r="O146" i="17"/>
  <c r="O146" i="3"/>
  <c r="O457" i="17"/>
  <c r="O457" i="3"/>
  <c r="O44" i="17"/>
  <c r="O44" i="3"/>
  <c r="O686" i="17"/>
  <c r="O686" i="3"/>
  <c r="O459" i="17"/>
  <c r="O459" i="3"/>
  <c r="O455" i="17"/>
  <c r="O455" i="3"/>
  <c r="O198" i="17"/>
  <c r="O198" i="3"/>
  <c r="O980" i="17"/>
  <c r="O980" i="3"/>
  <c r="O678" i="17"/>
  <c r="O678" i="3"/>
  <c r="O770" i="17"/>
  <c r="O770" i="3"/>
  <c r="O623" i="17"/>
  <c r="O623" i="3"/>
  <c r="O830" i="17"/>
  <c r="O830" i="3"/>
  <c r="O608" i="17"/>
  <c r="O608" i="3"/>
  <c r="O441" i="17"/>
  <c r="O441" i="3"/>
  <c r="O490" i="17"/>
  <c r="O490" i="3"/>
  <c r="O544" i="17"/>
  <c r="O544" i="3"/>
  <c r="O967" i="17"/>
  <c r="O967" i="3"/>
  <c r="O580" i="17"/>
  <c r="O580" i="3"/>
  <c r="O839" i="17"/>
  <c r="O839" i="3"/>
  <c r="O624" i="17"/>
  <c r="O624" i="3"/>
  <c r="O644" i="17"/>
  <c r="O644" i="3"/>
  <c r="O669" i="17"/>
  <c r="O669" i="3"/>
  <c r="O121" i="17"/>
  <c r="O121" i="3"/>
  <c r="O55" i="17"/>
  <c r="O55" i="3"/>
  <c r="O31" i="17"/>
  <c r="O31" i="3"/>
  <c r="O143" i="17"/>
  <c r="O143" i="3"/>
  <c r="O630" i="17"/>
  <c r="O630" i="3"/>
  <c r="O304" i="17"/>
  <c r="O304" i="3"/>
  <c r="O344" i="17"/>
  <c r="O344" i="3"/>
  <c r="O266" i="17"/>
  <c r="O266" i="3"/>
  <c r="O274" i="17"/>
  <c r="O274" i="3"/>
  <c r="O492" i="17"/>
  <c r="O492" i="3"/>
  <c r="O267" i="17"/>
  <c r="O267" i="3"/>
  <c r="O755" i="17"/>
  <c r="O755" i="3"/>
  <c r="O84" i="17"/>
  <c r="O84" i="3"/>
  <c r="O935" i="17"/>
  <c r="O935" i="3"/>
  <c r="O773" i="17"/>
  <c r="O773" i="3"/>
  <c r="O24" i="17"/>
  <c r="O24" i="3"/>
  <c r="O827" i="17"/>
  <c r="O827" i="3"/>
  <c r="O525" i="17"/>
  <c r="O525" i="3"/>
  <c r="O726" i="17"/>
  <c r="O726" i="3"/>
  <c r="O621" i="17"/>
  <c r="O621" i="3"/>
  <c r="O691" i="17"/>
  <c r="O691" i="3"/>
  <c r="O975" i="17"/>
  <c r="O975" i="3"/>
  <c r="O445" i="17"/>
  <c r="O445" i="3"/>
  <c r="O822" i="17"/>
  <c r="O822" i="3"/>
  <c r="O481" i="17"/>
  <c r="O481" i="3"/>
  <c r="O638" i="17"/>
  <c r="O638" i="3"/>
  <c r="O989" i="17"/>
  <c r="O989" i="3"/>
  <c r="O27" i="17"/>
  <c r="O27" i="3"/>
  <c r="O893" i="17"/>
  <c r="O893" i="3"/>
  <c r="O276" i="17"/>
  <c r="O276" i="3"/>
  <c r="O865" i="17"/>
  <c r="O865" i="3"/>
  <c r="O479" i="17"/>
  <c r="O479" i="3"/>
  <c r="O356" i="17"/>
  <c r="O356" i="3"/>
  <c r="O572" i="17"/>
  <c r="O572" i="3"/>
  <c r="O791" i="17"/>
  <c r="O791" i="3"/>
  <c r="O864" i="17"/>
  <c r="O864" i="3"/>
  <c r="O237" i="17"/>
  <c r="O237" i="3"/>
  <c r="O136" i="17"/>
  <c r="O136" i="3"/>
  <c r="O404" i="17"/>
  <c r="O404" i="3"/>
  <c r="O406" i="17"/>
  <c r="O406" i="3"/>
  <c r="O826" i="17"/>
  <c r="O826" i="3"/>
  <c r="O635" i="17"/>
  <c r="O635" i="3"/>
  <c r="O268" i="17"/>
  <c r="O268" i="3"/>
  <c r="O642" i="17"/>
  <c r="O642" i="3"/>
  <c r="O983" i="17"/>
  <c r="O983" i="3"/>
  <c r="O472" i="17"/>
  <c r="O472" i="3"/>
  <c r="O341" i="17"/>
  <c r="O341" i="3"/>
  <c r="O434" i="17"/>
  <c r="O434" i="3"/>
  <c r="O10" i="17"/>
  <c r="O39" i="18" s="1"/>
  <c r="O10" i="3"/>
  <c r="O998" i="17"/>
  <c r="O998" i="3"/>
  <c r="O222" i="17"/>
  <c r="O222" i="3"/>
  <c r="O881" i="17"/>
  <c r="O881" i="3"/>
  <c r="O754" i="17"/>
  <c r="O754" i="3"/>
  <c r="O1009" i="17"/>
  <c r="O1009" i="3"/>
  <c r="O854" i="17"/>
  <c r="O854" i="3"/>
  <c r="O680" i="17"/>
  <c r="O680" i="3"/>
  <c r="O763" i="17"/>
  <c r="O763" i="3"/>
  <c r="O855" i="17"/>
  <c r="O855" i="3"/>
  <c r="O502" i="17"/>
  <c r="O502" i="3"/>
  <c r="O528" i="17"/>
  <c r="O528" i="3"/>
  <c r="O879" i="17"/>
  <c r="O879" i="3"/>
  <c r="O26" i="17"/>
  <c r="O26" i="3"/>
  <c r="O294" i="17"/>
  <c r="O294" i="3"/>
  <c r="O423" i="17"/>
  <c r="O423" i="3"/>
  <c r="O942" i="17"/>
  <c r="O942" i="3"/>
  <c r="O903" i="17"/>
  <c r="O903" i="3"/>
  <c r="O318" i="17"/>
  <c r="O318" i="3"/>
  <c r="O993" i="17"/>
  <c r="O993" i="3"/>
  <c r="O35" i="17"/>
  <c r="O35" i="3"/>
  <c r="O891" i="17"/>
  <c r="O891" i="3"/>
  <c r="O221" i="17"/>
  <c r="O221" i="3"/>
  <c r="O288" i="17"/>
  <c r="O288" i="3"/>
  <c r="O433" i="17"/>
  <c r="O433" i="3"/>
  <c r="O882" i="17"/>
  <c r="O882" i="3"/>
  <c r="O670" i="17"/>
  <c r="O670" i="3"/>
  <c r="O148" i="17"/>
  <c r="O148" i="3"/>
  <c r="O448" i="17"/>
  <c r="O448" i="3"/>
  <c r="O958" i="17"/>
  <c r="O958" i="3"/>
  <c r="O475" i="17"/>
  <c r="O475" i="3"/>
  <c r="O390" i="17"/>
  <c r="O390" i="3"/>
  <c r="O837" i="17"/>
  <c r="O837" i="3"/>
  <c r="O586" i="17"/>
  <c r="O586" i="3"/>
  <c r="O871" i="17"/>
  <c r="O871" i="3"/>
  <c r="O872" i="17"/>
  <c r="O872" i="3"/>
  <c r="O360" i="17"/>
  <c r="O360" i="3"/>
  <c r="O579" i="17"/>
  <c r="O579" i="3"/>
  <c r="O141" i="17"/>
  <c r="O141" i="3"/>
  <c r="O187" i="17"/>
  <c r="O187" i="3"/>
  <c r="O666" i="17"/>
  <c r="O666" i="3"/>
  <c r="O87" i="17"/>
  <c r="O87" i="3"/>
  <c r="O587" i="17"/>
  <c r="O587" i="3"/>
  <c r="O969" i="17"/>
  <c r="O969" i="3"/>
  <c r="O193" i="17"/>
  <c r="O193" i="3"/>
  <c r="O49" i="17"/>
  <c r="O49" i="3"/>
  <c r="O787" i="17"/>
  <c r="O787" i="3"/>
  <c r="O612" i="17"/>
  <c r="O612" i="3"/>
  <c r="O432" i="17"/>
  <c r="O432" i="3"/>
  <c r="O970" i="17"/>
  <c r="O970" i="3"/>
  <c r="O20" i="17"/>
  <c r="O20" i="3"/>
  <c r="O756" i="17"/>
  <c r="O756" i="3"/>
  <c r="O39" i="17"/>
  <c r="O39" i="3"/>
  <c r="O316" i="17"/>
  <c r="O316" i="3"/>
  <c r="O50" i="17"/>
  <c r="O50" i="3"/>
  <c r="O1008" i="17"/>
  <c r="O48" i="18" s="1"/>
  <c r="O1008" i="3"/>
  <c r="O64" i="18" s="1"/>
  <c r="O319" i="17"/>
  <c r="O319" i="3"/>
  <c r="O23" i="17"/>
  <c r="O23" i="3"/>
  <c r="O357" i="17"/>
  <c r="O357" i="3"/>
  <c r="O75" i="17"/>
  <c r="O75" i="3"/>
  <c r="O427" i="17"/>
  <c r="O427" i="3"/>
  <c r="O858" i="17"/>
  <c r="O858" i="3"/>
  <c r="O53" i="17"/>
  <c r="O53" i="3"/>
  <c r="O574" i="17"/>
  <c r="O574" i="3"/>
  <c r="O896" i="17"/>
  <c r="O896" i="3"/>
  <c r="O263" i="17"/>
  <c r="O263" i="3"/>
  <c r="O113" i="17"/>
  <c r="O113" i="3"/>
  <c r="O142" i="17"/>
  <c r="O142" i="3"/>
  <c r="O493" i="17"/>
  <c r="O493" i="3"/>
  <c r="O30" i="17"/>
  <c r="O30" i="3"/>
  <c r="O780" i="17"/>
  <c r="O780" i="3"/>
  <c r="O752" i="17"/>
  <c r="O752" i="3"/>
  <c r="O553" i="17"/>
  <c r="O553" i="3"/>
  <c r="O41" i="17"/>
  <c r="O41" i="3"/>
  <c r="O626" i="17"/>
  <c r="O626" i="3"/>
  <c r="O122" i="17"/>
  <c r="O122" i="3"/>
  <c r="O165" i="17"/>
  <c r="O165" i="3"/>
  <c r="O458" i="17"/>
  <c r="O458" i="3"/>
  <c r="O477" i="17"/>
  <c r="O477" i="3"/>
  <c r="O859" i="17"/>
  <c r="O859" i="3"/>
  <c r="O906" i="17"/>
  <c r="O906" i="3"/>
  <c r="O1000" i="17"/>
  <c r="O1000" i="3"/>
  <c r="O640" i="17"/>
  <c r="O640" i="3"/>
  <c r="O195" i="17"/>
  <c r="O195" i="3"/>
  <c r="O131" i="17"/>
  <c r="O131" i="3"/>
  <c r="O767" i="17"/>
  <c r="O767" i="3"/>
  <c r="O605" i="17"/>
  <c r="O605" i="3"/>
  <c r="O790" i="17"/>
  <c r="O790" i="3"/>
  <c r="O399" i="17"/>
  <c r="O399" i="3"/>
  <c r="O107" i="17"/>
  <c r="O107" i="3"/>
  <c r="O250" i="17"/>
  <c r="O250" i="3"/>
  <c r="O387" i="17"/>
  <c r="O387" i="3"/>
  <c r="O292" i="17"/>
  <c r="O292" i="3"/>
  <c r="O255" i="17"/>
  <c r="O255" i="3"/>
  <c r="O622" i="17"/>
  <c r="O622" i="3"/>
  <c r="O701" i="17"/>
  <c r="O701" i="3"/>
  <c r="O764" i="17"/>
  <c r="O764" i="3"/>
  <c r="O748" i="17"/>
  <c r="O748" i="3"/>
  <c r="O351" i="17"/>
  <c r="O351" i="3"/>
  <c r="O523" i="17"/>
  <c r="O523" i="3"/>
  <c r="O869" i="17"/>
  <c r="O869" i="3"/>
  <c r="O231" i="17"/>
  <c r="O231" i="3"/>
  <c r="O841" i="17"/>
  <c r="O841" i="3"/>
  <c r="O648" i="17"/>
  <c r="O648" i="3"/>
  <c r="O430" i="17"/>
  <c r="O430" i="3"/>
  <c r="O373" i="17"/>
  <c r="O373" i="3"/>
  <c r="O901" i="17"/>
  <c r="O901" i="3"/>
  <c r="O209" i="17"/>
  <c r="O209" i="3"/>
  <c r="O885" i="17"/>
  <c r="O885" i="3"/>
  <c r="O813" i="17"/>
  <c r="O813" i="3"/>
  <c r="O80" i="17"/>
  <c r="O80" i="3"/>
  <c r="O718" i="17"/>
  <c r="O718" i="3"/>
  <c r="O208" i="17"/>
  <c r="O208" i="3"/>
  <c r="O792" i="17"/>
  <c r="O792" i="3"/>
  <c r="O401" i="17"/>
  <c r="O401" i="3"/>
  <c r="O226" i="17"/>
  <c r="O226" i="3"/>
  <c r="O785" i="17"/>
  <c r="O785" i="3"/>
  <c r="O79" i="17"/>
  <c r="O79" i="3"/>
  <c r="O800" i="17"/>
  <c r="O800" i="3"/>
  <c r="O916" i="17"/>
  <c r="O916" i="3"/>
  <c r="O133" i="17"/>
  <c r="O133" i="3"/>
  <c r="O212" i="17"/>
  <c r="O212" i="3"/>
  <c r="O961" i="17"/>
  <c r="O961" i="3"/>
  <c r="O914" i="17"/>
  <c r="O914" i="3"/>
  <c r="O671" i="17"/>
  <c r="O671" i="3"/>
  <c r="O105" i="17"/>
  <c r="O105" i="3"/>
  <c r="O167" i="17"/>
  <c r="O167" i="3"/>
  <c r="O860" i="17"/>
  <c r="O860" i="3"/>
  <c r="O213" i="17"/>
  <c r="O213" i="3"/>
  <c r="O189" i="17"/>
  <c r="O189" i="3"/>
  <c r="O40" i="17"/>
  <c r="O40" i="3"/>
  <c r="O952" i="17"/>
  <c r="O952" i="3"/>
  <c r="O676" i="17"/>
  <c r="O676" i="3"/>
  <c r="O704" i="17"/>
  <c r="O704" i="3"/>
  <c r="O215" i="17"/>
  <c r="O215" i="3"/>
  <c r="O388" i="17"/>
  <c r="O388" i="3"/>
  <c r="O842" i="17"/>
  <c r="O842" i="3"/>
  <c r="O63" i="17"/>
  <c r="O63" i="3"/>
  <c r="O846" i="17"/>
  <c r="O846" i="3"/>
  <c r="O568" i="17"/>
  <c r="O568" i="3"/>
  <c r="O437" i="17"/>
  <c r="O437" i="3"/>
  <c r="O522" i="17"/>
  <c r="O522" i="3"/>
  <c r="O353" i="17"/>
  <c r="O353" i="3"/>
  <c r="O541" i="17"/>
  <c r="O541" i="3"/>
  <c r="O798" i="17"/>
  <c r="O798" i="3"/>
  <c r="O999" i="17"/>
  <c r="O999" i="3"/>
  <c r="O419" i="17"/>
  <c r="O419" i="3"/>
  <c r="O988" i="17"/>
  <c r="O988" i="3"/>
  <c r="O582" i="17"/>
  <c r="O582" i="3"/>
  <c r="O782" i="17"/>
  <c r="O782" i="3"/>
  <c r="O816" i="17"/>
  <c r="O816" i="3"/>
  <c r="O398" i="17"/>
  <c r="O398" i="3"/>
  <c r="O661" i="17"/>
  <c r="O661" i="3"/>
  <c r="O160" i="17"/>
  <c r="O160" i="3"/>
  <c r="O1002" i="17"/>
  <c r="O1002" i="3"/>
  <c r="O253" i="17"/>
  <c r="O253" i="3"/>
  <c r="O422" i="17"/>
  <c r="O422" i="3"/>
  <c r="O181" i="17"/>
  <c r="O181" i="3"/>
  <c r="O194" i="17"/>
  <c r="O194" i="3"/>
  <c r="O797" i="17"/>
  <c r="O797" i="3"/>
  <c r="O369" i="17"/>
  <c r="O369" i="3"/>
  <c r="O236" i="17"/>
  <c r="O236" i="3"/>
  <c r="O698" i="17"/>
  <c r="O698" i="3"/>
  <c r="O618" i="17"/>
  <c r="O618" i="3"/>
  <c r="O551" i="17"/>
  <c r="O551" i="3"/>
  <c r="O505" i="17"/>
  <c r="O505" i="3"/>
  <c r="O203" i="17"/>
  <c r="O203" i="3"/>
  <c r="O943" i="17"/>
  <c r="O943" i="3"/>
  <c r="O905" i="17"/>
  <c r="O905" i="3"/>
  <c r="O1001" i="17"/>
  <c r="O1001" i="3"/>
  <c r="O636" i="17"/>
  <c r="O636" i="3"/>
  <c r="O965" i="17"/>
  <c r="O965" i="3"/>
  <c r="O884" i="17"/>
  <c r="O884" i="3"/>
  <c r="O394" i="17"/>
  <c r="O394" i="3"/>
  <c r="O760" i="17"/>
  <c r="O760" i="3"/>
  <c r="O33" i="17"/>
  <c r="O33" i="3"/>
  <c r="O473" i="17"/>
  <c r="O473" i="3"/>
  <c r="O681" i="17"/>
  <c r="O681" i="3"/>
  <c r="O909" i="17"/>
  <c r="O909" i="3"/>
  <c r="O809" i="17"/>
  <c r="O809" i="3"/>
  <c r="O599" i="17"/>
  <c r="O599" i="3"/>
  <c r="O22" i="17"/>
  <c r="O22" i="3"/>
  <c r="O710" i="17"/>
  <c r="O710" i="3"/>
  <c r="O663" i="17"/>
  <c r="O663" i="3"/>
  <c r="O567" i="17"/>
  <c r="O567" i="3"/>
  <c r="O138" i="17"/>
  <c r="O138" i="3"/>
  <c r="O251" i="17"/>
  <c r="O251" i="3"/>
  <c r="O604" i="17"/>
  <c r="O604" i="3"/>
  <c r="O712" i="17"/>
  <c r="O712" i="3"/>
  <c r="O888" i="17"/>
  <c r="O888" i="3"/>
  <c r="O352" i="17"/>
  <c r="O352" i="3"/>
  <c r="O775" i="17"/>
  <c r="O775" i="3"/>
  <c r="O240" i="17"/>
  <c r="O240" i="3"/>
  <c r="O116" i="17"/>
  <c r="O116" i="3"/>
  <c r="O876" i="17"/>
  <c r="O876" i="3"/>
  <c r="O549" i="17"/>
  <c r="O549" i="3"/>
  <c r="O190" i="17"/>
  <c r="O190" i="3"/>
  <c r="O246" i="17"/>
  <c r="O246" i="3"/>
  <c r="O111" i="17"/>
  <c r="O111" i="3"/>
  <c r="O731" i="17"/>
  <c r="O731" i="3"/>
  <c r="O747" i="17"/>
  <c r="O747" i="3"/>
  <c r="O610" i="17"/>
  <c r="O610" i="3"/>
  <c r="O597" i="17"/>
  <c r="O597" i="3"/>
  <c r="O591" i="17"/>
  <c r="O591" i="3"/>
  <c r="O487" i="17"/>
  <c r="O487" i="3"/>
  <c r="O216" i="17"/>
  <c r="O216" i="3"/>
  <c r="O78" i="17"/>
  <c r="O78" i="3"/>
  <c r="O452" i="17"/>
  <c r="O452" i="3"/>
  <c r="O379" i="17"/>
  <c r="O379" i="3"/>
  <c r="O986" i="17"/>
  <c r="O986" i="3"/>
  <c r="O436" i="17"/>
  <c r="O436" i="3"/>
  <c r="O102" i="17"/>
  <c r="O102" i="3"/>
  <c r="O15" i="17"/>
  <c r="O15" i="3"/>
  <c r="O182" i="17"/>
  <c r="O182" i="3"/>
  <c r="O744" i="17"/>
  <c r="O744" i="3"/>
  <c r="O298" i="17"/>
  <c r="O298" i="3"/>
  <c r="O320" i="17"/>
  <c r="O320" i="3"/>
  <c r="O453" i="17"/>
  <c r="O453" i="3"/>
  <c r="O609" i="17"/>
  <c r="O609" i="3"/>
  <c r="O371" i="17"/>
  <c r="O371" i="3"/>
  <c r="O362" i="17"/>
  <c r="O362" i="3"/>
  <c r="O545" i="17"/>
  <c r="O545" i="3"/>
  <c r="O135" i="17"/>
  <c r="O135" i="3"/>
  <c r="O349" i="17"/>
  <c r="O349" i="3"/>
  <c r="O442" i="17"/>
  <c r="O442" i="3"/>
  <c r="O501" i="17"/>
  <c r="O501" i="3"/>
  <c r="O123" i="17"/>
  <c r="O123" i="3"/>
  <c r="O649" i="17"/>
  <c r="O649" i="3"/>
  <c r="O703" i="17"/>
  <c r="O703" i="3"/>
  <c r="O506" i="17"/>
  <c r="O506" i="3"/>
  <c r="O310" i="17"/>
  <c r="O310" i="3"/>
  <c r="O335" i="17"/>
  <c r="O335" i="3"/>
  <c r="O393" i="17"/>
  <c r="O393" i="3"/>
  <c r="O868" i="17"/>
  <c r="O868" i="3"/>
  <c r="O59" i="17"/>
  <c r="O59" i="3"/>
  <c r="O139" i="17"/>
  <c r="O139" i="3"/>
  <c r="O519" i="17"/>
  <c r="O519" i="3"/>
  <c r="O484" i="17"/>
  <c r="O484" i="3"/>
  <c r="O329" i="17"/>
  <c r="O329" i="3"/>
  <c r="O296" i="17"/>
  <c r="O296" i="3"/>
  <c r="O109" i="17"/>
  <c r="O109" i="3"/>
  <c r="O911" i="17"/>
  <c r="O911" i="3"/>
  <c r="O972" i="17"/>
  <c r="O972" i="3"/>
  <c r="O347" i="17"/>
  <c r="O347" i="3"/>
  <c r="O301" i="17"/>
  <c r="O301" i="3"/>
  <c r="O708" i="17"/>
  <c r="O708" i="3"/>
  <c r="O330" i="17"/>
  <c r="O330" i="3"/>
  <c r="O340" i="17"/>
  <c r="O340" i="3"/>
  <c r="O184" i="17"/>
  <c r="O184" i="3"/>
  <c r="O69" i="17"/>
  <c r="O69" i="3"/>
  <c r="O277" i="17"/>
  <c r="O277" i="3"/>
  <c r="O247" i="17"/>
  <c r="O247" i="3"/>
  <c r="O47" i="17"/>
  <c r="O47" i="3"/>
  <c r="O128" i="17"/>
  <c r="O128" i="3"/>
  <c r="O323" i="17"/>
  <c r="O323" i="3"/>
  <c r="O28" i="17"/>
  <c r="O28" i="3"/>
  <c r="O614" i="17"/>
  <c r="O614" i="3"/>
  <c r="O838" i="17"/>
  <c r="O838" i="3"/>
  <c r="O728" i="17"/>
  <c r="O728" i="3"/>
  <c r="O984" i="17"/>
  <c r="O984" i="3"/>
  <c r="O326" i="17"/>
  <c r="O326" i="3"/>
  <c r="O99" i="17"/>
  <c r="O99" i="3"/>
  <c r="O910" i="17"/>
  <c r="O910" i="3"/>
  <c r="O576" i="17"/>
  <c r="O576" i="3"/>
  <c r="O1004" i="17"/>
  <c r="O1004" i="3"/>
  <c r="O900" i="17"/>
  <c r="O900" i="3"/>
  <c r="O500" i="17"/>
  <c r="O500" i="3"/>
  <c r="O132" i="17"/>
  <c r="O132" i="3"/>
  <c r="O563" i="17"/>
  <c r="O563" i="3"/>
  <c r="O824" i="17"/>
  <c r="O824" i="3"/>
  <c r="O450" i="17"/>
  <c r="O450" i="3"/>
  <c r="O470" i="17"/>
  <c r="O470" i="3"/>
  <c r="O721" i="17"/>
  <c r="O721" i="3"/>
  <c r="O151" i="17"/>
  <c r="O151" i="3"/>
  <c r="O229" i="17"/>
  <c r="O229" i="3"/>
  <c r="O613" i="17"/>
  <c r="O613" i="3"/>
  <c r="O951" i="17"/>
  <c r="O951" i="3"/>
  <c r="O820" i="17"/>
  <c r="O820" i="3"/>
  <c r="O912" i="17"/>
  <c r="O912" i="3"/>
  <c r="O564" i="17"/>
  <c r="O564" i="3"/>
  <c r="O174" i="17"/>
  <c r="O174" i="3"/>
  <c r="O979" i="17"/>
  <c r="O979" i="3"/>
  <c r="O61" i="17"/>
  <c r="O61" i="3"/>
  <c r="O832" i="17"/>
  <c r="O832" i="3"/>
  <c r="O550" i="17"/>
  <c r="O550" i="3"/>
  <c r="O578" i="17"/>
  <c r="O578" i="3"/>
  <c r="O852" i="17"/>
  <c r="O852" i="3"/>
  <c r="O1003" i="17"/>
  <c r="O1003" i="3"/>
  <c r="O468" i="17"/>
  <c r="O468" i="3"/>
  <c r="O740" i="17"/>
  <c r="O740" i="3"/>
  <c r="O959" i="17"/>
  <c r="O959" i="3"/>
  <c r="O483" i="17"/>
  <c r="O483" i="3"/>
  <c r="O322" i="17"/>
  <c r="O322" i="3"/>
  <c r="O171" i="17"/>
  <c r="O171" i="3"/>
  <c r="O585" i="17"/>
  <c r="O585" i="3"/>
  <c r="O302" i="17"/>
  <c r="O302" i="3"/>
  <c r="O974" i="17"/>
  <c r="O974" i="3"/>
  <c r="O243" i="17"/>
  <c r="O243" i="3"/>
  <c r="O428" i="17"/>
  <c r="O428" i="3"/>
  <c r="O870" i="17"/>
  <c r="O870" i="3"/>
  <c r="O810" i="17"/>
  <c r="O810" i="3"/>
  <c r="O1007" i="17"/>
  <c r="O47" i="18" s="1"/>
  <c r="O1007" i="3"/>
  <c r="O514" i="17"/>
  <c r="O514" i="3"/>
  <c r="O633" i="17"/>
  <c r="O633" i="3"/>
  <c r="O290" i="17"/>
  <c r="O290" i="3"/>
  <c r="O620" i="17"/>
  <c r="O620" i="3"/>
  <c r="O804" i="17"/>
  <c r="O804" i="3"/>
  <c r="O668" i="17"/>
  <c r="O668" i="3"/>
  <c r="O300" i="17"/>
  <c r="O300" i="3"/>
  <c r="O125" i="17"/>
  <c r="O125" i="3"/>
  <c r="O722" i="17"/>
  <c r="O722" i="3"/>
  <c r="O56" i="17"/>
  <c r="O56" i="3"/>
  <c r="O254" i="17"/>
  <c r="O254" i="3"/>
  <c r="O629" i="17"/>
  <c r="O629" i="3"/>
  <c r="O953" i="17"/>
  <c r="O953" i="3"/>
  <c r="O242" i="17"/>
  <c r="O242" i="3"/>
  <c r="O603" i="17"/>
  <c r="O603" i="3"/>
  <c r="O256" i="17"/>
  <c r="O256" i="3"/>
  <c r="O127" i="17"/>
  <c r="O127" i="3"/>
  <c r="O709" i="17"/>
  <c r="O709" i="3"/>
  <c r="O363" i="17"/>
  <c r="O363" i="3"/>
  <c r="O655" i="17"/>
  <c r="O655" i="3"/>
  <c r="O1005" i="17"/>
  <c r="O45" i="18" s="1"/>
  <c r="O1005" i="3"/>
  <c r="O61" i="18" s="1"/>
  <c r="O733" i="17"/>
  <c r="O733" i="3"/>
  <c r="O90" i="17"/>
  <c r="O90" i="3"/>
  <c r="O91" i="17"/>
  <c r="O91" i="3"/>
  <c r="O395" i="17"/>
  <c r="O395" i="3"/>
  <c r="O753" i="17"/>
  <c r="O753" i="3"/>
  <c r="O17" i="17"/>
  <c r="O17" i="3"/>
  <c r="O806" i="17"/>
  <c r="O806" i="3"/>
  <c r="O137" i="17"/>
  <c r="O137" i="3"/>
  <c r="O539" i="17"/>
  <c r="O539" i="3"/>
  <c r="O931" i="17"/>
  <c r="O931" i="3"/>
  <c r="O476" i="17"/>
  <c r="O476" i="3"/>
  <c r="O944" i="17"/>
  <c r="O944" i="3"/>
  <c r="O801" i="17"/>
  <c r="O801" i="3"/>
  <c r="O474" i="17"/>
  <c r="O474" i="3"/>
  <c r="O866" i="17"/>
  <c r="O866" i="3"/>
  <c r="O495" i="17"/>
  <c r="O495" i="3"/>
  <c r="O443" i="17"/>
  <c r="O443" i="3"/>
  <c r="O973" i="17"/>
  <c r="O973" i="3"/>
  <c r="O774" i="17"/>
  <c r="O774" i="3"/>
  <c r="O923" i="17"/>
  <c r="O923" i="3"/>
  <c r="O336" i="17"/>
  <c r="O336" i="3"/>
  <c r="O808" i="17"/>
  <c r="O808" i="3"/>
  <c r="O690" i="17"/>
  <c r="O690" i="3"/>
  <c r="O758" i="17"/>
  <c r="O758" i="3"/>
  <c r="O155" i="17"/>
  <c r="O155" i="3"/>
  <c r="O976" i="17"/>
  <c r="O976" i="3"/>
  <c r="O971" i="17"/>
  <c r="O971" i="3"/>
  <c r="O380" i="17"/>
  <c r="O380" i="3"/>
  <c r="O991" i="17"/>
  <c r="O991" i="3"/>
  <c r="O946" i="17"/>
  <c r="O946" i="3"/>
  <c r="O431" i="17"/>
  <c r="O431" i="3"/>
  <c r="O861" i="17"/>
  <c r="O861" i="3"/>
  <c r="O291" i="17"/>
  <c r="O291" i="3"/>
  <c r="O696" i="17"/>
  <c r="O696" i="3"/>
  <c r="O284" i="17"/>
  <c r="O284" i="3"/>
  <c r="O192" i="17"/>
  <c r="O192" i="3"/>
  <c r="O724" i="17"/>
  <c r="O724" i="3"/>
  <c r="O898" i="17"/>
  <c r="O898" i="3"/>
  <c r="O114" i="17"/>
  <c r="O114" i="3"/>
  <c r="O120" i="17"/>
  <c r="O120" i="3"/>
  <c r="O889" i="17"/>
  <c r="O889" i="3"/>
  <c r="O628" i="17"/>
  <c r="O628" i="3"/>
  <c r="O200" i="17"/>
  <c r="O200" i="3"/>
  <c r="O118" i="17"/>
  <c r="O118" i="3"/>
  <c r="O651" i="17"/>
  <c r="O651" i="3"/>
  <c r="O134" i="17"/>
  <c r="O134" i="3"/>
  <c r="O776" i="17"/>
  <c r="O776" i="3"/>
  <c r="O509" i="17"/>
  <c r="O509" i="3"/>
  <c r="O968" i="17"/>
  <c r="O968" i="3"/>
  <c r="O43" i="17"/>
  <c r="O43" i="3"/>
  <c r="O21" i="17"/>
  <c r="O21" i="3"/>
  <c r="O465" i="17"/>
  <c r="O465" i="3"/>
  <c r="O934" i="17"/>
  <c r="O934" i="3"/>
  <c r="O405" i="17"/>
  <c r="O405" i="3"/>
  <c r="O281" i="17"/>
  <c r="O281" i="3"/>
  <c r="O348" i="17"/>
  <c r="O348" i="3"/>
  <c r="O504" i="17"/>
  <c r="O504" i="3"/>
  <c r="O29" i="17"/>
  <c r="O29" i="3"/>
  <c r="O762" i="17"/>
  <c r="O762" i="3"/>
  <c r="O611" i="17"/>
  <c r="O611" i="3"/>
  <c r="O596" i="17"/>
  <c r="O596" i="3"/>
  <c r="O892" i="17"/>
  <c r="O892" i="3"/>
  <c r="O746" i="17"/>
  <c r="O746" i="3"/>
  <c r="O313" i="17"/>
  <c r="O313" i="3"/>
  <c r="O259" i="17"/>
  <c r="O259" i="3"/>
  <c r="O62" i="17"/>
  <c r="O62" i="3"/>
  <c r="O343" i="17"/>
  <c r="O343" i="3"/>
  <c r="O715" i="17"/>
  <c r="O715" i="3"/>
  <c r="O559" i="17"/>
  <c r="O559" i="3"/>
  <c r="O425" i="17"/>
  <c r="O425" i="3"/>
  <c r="O480" i="17"/>
  <c r="O480" i="3"/>
  <c r="O214" i="17"/>
  <c r="O214" i="3"/>
  <c r="O750" i="17"/>
  <c r="O750" i="3"/>
  <c r="O926" i="17"/>
  <c r="O926" i="3"/>
  <c r="O252" i="17"/>
  <c r="O252" i="3"/>
  <c r="O675" i="17"/>
  <c r="O675" i="3"/>
  <c r="O410" i="17"/>
  <c r="O410" i="3"/>
  <c r="O361" i="17"/>
  <c r="O361" i="3"/>
  <c r="O759" i="17"/>
  <c r="O759" i="3"/>
  <c r="O862" i="17"/>
  <c r="O862" i="3"/>
  <c r="O391" i="17"/>
  <c r="O391" i="3"/>
  <c r="O634" i="17"/>
  <c r="O634" i="3"/>
  <c r="O272" i="17"/>
  <c r="O272" i="3"/>
  <c r="O992" i="17"/>
  <c r="O992" i="3"/>
  <c r="O230" i="17"/>
  <c r="O230" i="3"/>
  <c r="O932" i="17"/>
  <c r="O932" i="3"/>
  <c r="O60" i="17"/>
  <c r="O60" i="3"/>
  <c r="O342" i="17"/>
  <c r="O342" i="3"/>
  <c r="O494" i="17"/>
  <c r="O494" i="3"/>
  <c r="O262" i="17"/>
  <c r="O262" i="3"/>
  <c r="O930" i="17"/>
  <c r="O930" i="3"/>
  <c r="O205" i="17"/>
  <c r="O205" i="3"/>
  <c r="O321" i="17"/>
  <c r="O321" i="3"/>
  <c r="O699" i="17"/>
  <c r="O699" i="3"/>
  <c r="O211" i="17"/>
  <c r="O211" i="3"/>
  <c r="O234" i="17"/>
  <c r="O234" i="3"/>
  <c r="O104" i="17"/>
  <c r="O104" i="3"/>
  <c r="O392" i="17"/>
  <c r="O392" i="3"/>
  <c r="O688" i="17"/>
  <c r="O688" i="3"/>
  <c r="O163" i="17"/>
  <c r="O163" i="3"/>
  <c r="O637" i="17"/>
  <c r="O637" i="3"/>
  <c r="O438" i="17"/>
  <c r="O438" i="3"/>
  <c r="O761" i="17"/>
  <c r="O761" i="3"/>
  <c r="O93" i="17"/>
  <c r="O93" i="3"/>
  <c r="O547" i="17"/>
  <c r="O547" i="3"/>
  <c r="O913" i="17"/>
  <c r="O913" i="3"/>
  <c r="O372" i="17"/>
  <c r="O372" i="3"/>
  <c r="O848" i="17"/>
  <c r="O848" i="3"/>
  <c r="O147" i="17"/>
  <c r="O147" i="3"/>
  <c r="O812" i="17"/>
  <c r="O812" i="3"/>
  <c r="O396" i="17"/>
  <c r="O396" i="3"/>
  <c r="O378" i="17"/>
  <c r="O378" i="3"/>
  <c r="O555" i="17"/>
  <c r="O555" i="3"/>
  <c r="O381" i="17"/>
  <c r="O381" i="3"/>
  <c r="O619" i="17"/>
  <c r="O619" i="3"/>
  <c r="O947" i="17"/>
  <c r="O947" i="3"/>
  <c r="O692" i="17"/>
  <c r="O692" i="3"/>
  <c r="O37" i="17"/>
  <c r="O37" i="3"/>
  <c r="O52" i="17"/>
  <c r="O52" i="3"/>
  <c r="O874" i="17"/>
  <c r="O874" i="3"/>
  <c r="O616" i="17"/>
  <c r="O616" i="3"/>
  <c r="O695" i="17"/>
  <c r="O695" i="3"/>
  <c r="O478" i="17"/>
  <c r="O478" i="3"/>
  <c r="O86" i="17"/>
  <c r="O86" i="3"/>
  <c r="O595" i="17"/>
  <c r="O595" i="3"/>
  <c r="O295" i="17"/>
  <c r="O295" i="3"/>
  <c r="O359" i="17"/>
  <c r="O359" i="3"/>
  <c r="O38" i="17"/>
  <c r="O38" i="3"/>
  <c r="O950" i="17"/>
  <c r="O950" i="3"/>
  <c r="O665" i="17"/>
  <c r="O665" i="3"/>
  <c r="O883" i="17"/>
  <c r="O883" i="3"/>
  <c r="O937" i="17"/>
  <c r="O937" i="3"/>
  <c r="O985" i="17"/>
  <c r="O985" i="3"/>
  <c r="O679" i="17"/>
  <c r="O679" i="3"/>
  <c r="O694" i="17"/>
  <c r="O694" i="3"/>
  <c r="O370" i="17"/>
  <c r="O370" i="3"/>
  <c r="O12" i="17"/>
  <c r="O41" i="18" s="1"/>
  <c r="O12" i="3"/>
  <c r="O57" i="18" s="1"/>
  <c r="O289" i="17"/>
  <c r="O289" i="3"/>
  <c r="O552" i="17"/>
  <c r="O552" i="3"/>
  <c r="O831" i="17"/>
  <c r="O831" i="3"/>
  <c r="O817" i="17"/>
  <c r="O817" i="3"/>
  <c r="O308" i="17"/>
  <c r="O308" i="3"/>
  <c r="O376" i="17"/>
  <c r="O376" i="3"/>
  <c r="O456" i="17"/>
  <c r="O456" i="3"/>
  <c r="O557" i="17"/>
  <c r="O557" i="3"/>
  <c r="O227" i="17"/>
  <c r="O227" i="3"/>
  <c r="O269" i="17"/>
  <c r="O269" i="3"/>
  <c r="O421" i="17"/>
  <c r="O421" i="3"/>
  <c r="O713" i="17"/>
  <c r="O713" i="3"/>
  <c r="O569" i="17"/>
  <c r="O569" i="3"/>
  <c r="O415" i="17"/>
  <c r="O415" i="3"/>
  <c r="O374" i="17"/>
  <c r="O374" i="3"/>
  <c r="O337" i="17"/>
  <c r="O337" i="3"/>
  <c r="O850" i="17"/>
  <c r="O850" i="3"/>
  <c r="O825" i="17"/>
  <c r="O825" i="3"/>
  <c r="O584" i="17"/>
  <c r="O584" i="3"/>
  <c r="O729" i="17"/>
  <c r="O729" i="3"/>
  <c r="O743" i="17"/>
  <c r="O743" i="3"/>
  <c r="O687" i="17"/>
  <c r="O687" i="3"/>
  <c r="O367" i="17"/>
  <c r="O367" i="3"/>
  <c r="O11" i="17"/>
  <c r="O40" i="18" s="1"/>
  <c r="O11" i="3"/>
  <c r="O56" i="18" s="1"/>
  <c r="O444" i="17"/>
  <c r="O444" i="3"/>
  <c r="O700" i="17"/>
  <c r="O700" i="3"/>
  <c r="O218" i="17"/>
  <c r="O218" i="3"/>
  <c r="O720" i="17"/>
  <c r="O720" i="3"/>
  <c r="O287" i="17"/>
  <c r="O287" i="3"/>
  <c r="O172" i="17"/>
  <c r="O172" i="3"/>
  <c r="O738" i="17"/>
  <c r="O738" i="3"/>
  <c r="O233" i="17"/>
  <c r="O233" i="3"/>
  <c r="O358" i="17"/>
  <c r="O358" i="3"/>
  <c r="O204" i="17"/>
  <c r="O204" i="3"/>
  <c r="O400" i="17"/>
  <c r="O400" i="3"/>
  <c r="O897" i="17"/>
  <c r="O897" i="3"/>
  <c r="O196" i="17"/>
  <c r="O196" i="3"/>
  <c r="O654" i="17"/>
  <c r="O654" i="3"/>
  <c r="O807" i="17"/>
  <c r="O807" i="3"/>
  <c r="O895" i="17"/>
  <c r="O895" i="3"/>
  <c r="O449" i="17"/>
  <c r="O449" i="3"/>
  <c r="O1006" i="17"/>
  <c r="O46" i="18" s="1"/>
  <c r="O1006" i="3"/>
  <c r="O62" i="18" s="1"/>
  <c r="O590" i="17"/>
  <c r="O590" i="3"/>
  <c r="O936" i="17"/>
  <c r="O936" i="3"/>
  <c r="O157" i="17"/>
  <c r="O157" i="3"/>
  <c r="O981" i="17"/>
  <c r="O981" i="3"/>
  <c r="O658" i="17"/>
  <c r="O658" i="3"/>
  <c r="O766" i="17"/>
  <c r="O766" i="3"/>
  <c r="O815" i="17"/>
  <c r="O815" i="3"/>
  <c r="O19" i="17"/>
  <c r="O19" i="3"/>
  <c r="O228" i="17"/>
  <c r="O228" i="3"/>
  <c r="O426" i="17"/>
  <c r="O426" i="3"/>
  <c r="O461" i="17"/>
  <c r="O461" i="3"/>
  <c r="O769" i="17"/>
  <c r="O769" i="3"/>
  <c r="O278" i="17"/>
  <c r="O278" i="3"/>
  <c r="O464" i="17"/>
  <c r="O464" i="3"/>
  <c r="O939" i="17"/>
  <c r="O939" i="3"/>
  <c r="O734" i="17"/>
  <c r="O734" i="3"/>
  <c r="O197" i="17"/>
  <c r="O197" i="3"/>
  <c r="O534" i="17"/>
  <c r="O534" i="3"/>
  <c r="O938" i="17"/>
  <c r="O938" i="3"/>
  <c r="O725" i="17"/>
  <c r="O725" i="3"/>
  <c r="O683" i="17"/>
  <c r="O683" i="3"/>
  <c r="O625" i="17"/>
  <c r="O625" i="3"/>
  <c r="O309" i="17"/>
  <c r="O309" i="3"/>
  <c r="O907" i="17"/>
  <c r="O907" i="3"/>
  <c r="O902" i="17"/>
  <c r="O902" i="3"/>
  <c r="O997" i="17"/>
  <c r="O997" i="3"/>
  <c r="O285" i="17"/>
  <c r="O285" i="3"/>
  <c r="O917" i="17"/>
  <c r="O917" i="3"/>
  <c r="O788" i="17"/>
  <c r="O788" i="3"/>
  <c r="O73" i="17"/>
  <c r="O73" i="3"/>
  <c r="O530" i="17"/>
  <c r="O530" i="3"/>
  <c r="O517" i="17"/>
  <c r="O517" i="3"/>
  <c r="O385" i="17"/>
  <c r="O385" i="3"/>
  <c r="O317" i="17"/>
  <c r="O317" i="3"/>
  <c r="O248" i="17"/>
  <c r="O248" i="3"/>
  <c r="O982" i="17"/>
  <c r="O982" i="3"/>
  <c r="O835" i="17"/>
  <c r="O835" i="3"/>
  <c r="O16" i="17"/>
  <c r="O16" i="3"/>
  <c r="O589" i="17"/>
  <c r="O589" i="3"/>
  <c r="O531" i="17"/>
  <c r="O531" i="3"/>
  <c r="O412" i="17"/>
  <c r="O412" i="3"/>
  <c r="O705" i="17"/>
  <c r="O705" i="3"/>
  <c r="O863" i="17"/>
  <c r="O863" i="3"/>
  <c r="P126" i="9"/>
  <c r="P146" i="9"/>
  <c r="P841" i="9"/>
  <c r="P45" i="9"/>
  <c r="P608" i="9"/>
  <c r="P767" i="9"/>
  <c r="P428" i="9"/>
  <c r="P973" i="9"/>
  <c r="P966" i="9"/>
  <c r="P853" i="9"/>
  <c r="P16" i="9"/>
  <c r="P240" i="9"/>
  <c r="P752" i="9"/>
  <c r="P219" i="9"/>
  <c r="P165" i="9"/>
  <c r="P35" i="9"/>
  <c r="P310" i="9"/>
  <c r="P312" i="9"/>
  <c r="P115" i="9"/>
  <c r="P46" i="9"/>
  <c r="P830" i="9"/>
  <c r="P252" i="9"/>
  <c r="P628" i="9"/>
  <c r="P10" i="9"/>
  <c r="N32" i="18"/>
  <c r="O59" i="18"/>
  <c r="P123" i="9"/>
  <c r="P705" i="9"/>
  <c r="P557" i="9"/>
  <c r="P127" i="9"/>
  <c r="P359" i="9"/>
  <c r="P651" i="9"/>
  <c r="P202" i="9"/>
  <c r="P863" i="9"/>
  <c r="P990" i="9"/>
  <c r="P78" i="9"/>
  <c r="P97" i="9"/>
  <c r="P703" i="9"/>
  <c r="P953" i="9"/>
  <c r="P627" i="9"/>
  <c r="P175" i="9"/>
  <c r="P602" i="9"/>
  <c r="P467" i="9"/>
  <c r="P590" i="9"/>
  <c r="P50" i="9"/>
  <c r="P849" i="9"/>
  <c r="P328" i="9"/>
  <c r="P351" i="9"/>
  <c r="P487" i="9"/>
  <c r="P53" i="9"/>
  <c r="P327" i="9"/>
  <c r="P810" i="9"/>
  <c r="P653" i="9"/>
  <c r="P635" i="9"/>
  <c r="P220" i="9"/>
  <c r="P409" i="9"/>
  <c r="P254" i="9"/>
  <c r="P517" i="9"/>
  <c r="P324" i="9"/>
  <c r="P921" i="9"/>
  <c r="P924" i="9"/>
  <c r="P160" i="9"/>
  <c r="P542" i="9"/>
  <c r="P550" i="9"/>
  <c r="O58" i="18"/>
  <c r="O42" i="18"/>
  <c r="P9" i="9"/>
  <c r="N31" i="18"/>
  <c r="P155" i="9"/>
  <c r="P393" i="9"/>
  <c r="P925" i="9"/>
  <c r="P404" i="9"/>
  <c r="P154" i="9"/>
  <c r="P413" i="9"/>
  <c r="P952" i="9"/>
  <c r="P577" i="9"/>
  <c r="P832" i="9"/>
  <c r="P113" i="9"/>
  <c r="P61" i="9"/>
  <c r="P520" i="9"/>
  <c r="P992" i="9"/>
  <c r="P17" i="9"/>
  <c r="P271" i="9"/>
  <c r="P511" i="9"/>
  <c r="P349" i="9"/>
  <c r="P344" i="9"/>
  <c r="P883" i="9"/>
  <c r="P500" i="9"/>
  <c r="P673" i="9"/>
  <c r="P539" i="9"/>
  <c r="P335" i="9"/>
  <c r="P96" i="9"/>
  <c r="P554" i="9"/>
  <c r="P213" i="9"/>
  <c r="P792" i="9"/>
  <c r="P962" i="9"/>
  <c r="P141" i="9"/>
  <c r="P798" i="9"/>
  <c r="P555" i="9"/>
  <c r="P777" i="9"/>
  <c r="P807" i="9"/>
  <c r="P334" i="9"/>
  <c r="P171" i="9"/>
  <c r="P435" i="9"/>
  <c r="P21" i="9"/>
  <c r="P713" i="9"/>
  <c r="P914" i="9"/>
  <c r="P959" i="9"/>
  <c r="P639" i="9"/>
  <c r="P941" i="9"/>
  <c r="P79" i="9"/>
  <c r="P573" i="9"/>
  <c r="P108" i="9"/>
  <c r="P670" i="9"/>
  <c r="P226" i="9"/>
  <c r="P216" i="9"/>
  <c r="P562" i="9"/>
  <c r="P643" i="9"/>
  <c r="P768" i="9"/>
  <c r="P269" i="9"/>
  <c r="P503" i="9"/>
  <c r="P164" i="9"/>
  <c r="P317" i="9"/>
  <c r="P257" i="9"/>
  <c r="P198" i="9"/>
  <c r="P660" i="9"/>
  <c r="P882" i="9"/>
  <c r="P44" i="9"/>
  <c r="P579" i="9"/>
  <c r="O11" i="22"/>
  <c r="O12" i="22" s="1"/>
  <c r="O14" i="22" s="1"/>
  <c r="O23" i="22" s="1"/>
  <c r="P30" i="9"/>
  <c r="P77" i="9"/>
  <c r="P669" i="9"/>
  <c r="P814" i="9"/>
  <c r="P140" i="9"/>
  <c r="P509" i="9"/>
  <c r="P693" i="9"/>
  <c r="P179" i="9"/>
  <c r="P125" i="9"/>
  <c r="P974" i="9"/>
  <c r="P330" i="9"/>
  <c r="P508" i="9"/>
  <c r="P403" i="9"/>
  <c r="P145" i="9"/>
  <c r="P241" i="9"/>
  <c r="P824" i="9"/>
  <c r="P276" i="9"/>
  <c r="P646" i="9"/>
  <c r="P817" i="9"/>
  <c r="P522" i="9"/>
  <c r="P181" i="9"/>
  <c r="P299" i="9"/>
  <c r="P917" i="9"/>
  <c r="P482" i="9"/>
  <c r="P412" i="9"/>
  <c r="P873" i="9"/>
  <c r="P84" i="9"/>
  <c r="P840" i="9"/>
  <c r="P28" i="9"/>
  <c r="P528" i="9"/>
  <c r="P237" i="9"/>
  <c r="P839" i="9"/>
  <c r="P900" i="9"/>
  <c r="P459" i="9"/>
  <c r="P782" i="9"/>
  <c r="P950" i="9"/>
  <c r="P548" i="9"/>
  <c r="P603" i="9"/>
  <c r="P323" i="9"/>
  <c r="P656" i="9"/>
  <c r="P936" i="9"/>
  <c r="P874" i="9"/>
  <c r="P929" i="9"/>
  <c r="P92" i="9"/>
  <c r="P311" i="9"/>
  <c r="P937" i="9"/>
  <c r="P723" i="9"/>
  <c r="P162" i="9"/>
  <c r="P425" i="9"/>
  <c r="P431" i="9"/>
  <c r="P597" i="9"/>
  <c r="P360" i="9"/>
  <c r="P420" i="9"/>
  <c r="P303" i="9"/>
  <c r="P747" i="9"/>
  <c r="P566" i="9"/>
  <c r="P399" i="9"/>
  <c r="P819" i="9"/>
  <c r="P341" i="9"/>
  <c r="P790" i="9"/>
  <c r="P904" i="9"/>
  <c r="P414" i="9"/>
  <c r="P698" i="9"/>
  <c r="P956" i="9"/>
  <c r="P702" i="9"/>
  <c r="P364" i="9"/>
  <c r="P66" i="9"/>
  <c r="P104" i="9"/>
  <c r="P710" i="9"/>
  <c r="P764" i="9"/>
  <c r="P228" i="9"/>
  <c r="P1000" i="9"/>
  <c r="P218" i="9"/>
  <c r="P896" i="9"/>
  <c r="P496" i="9"/>
  <c r="P128" i="9"/>
  <c r="P532" i="9"/>
  <c r="P295" i="9"/>
  <c r="P111" i="9"/>
  <c r="P594" i="9"/>
  <c r="P94" i="9"/>
  <c r="P492" i="9"/>
  <c r="P738" i="9"/>
  <c r="P663" i="9"/>
  <c r="P481" i="9"/>
  <c r="P726" i="9"/>
  <c r="P935" i="9"/>
  <c r="P436" i="9"/>
  <c r="P405" i="9"/>
  <c r="P266" i="9"/>
  <c r="P14" i="9"/>
  <c r="P534" i="9"/>
  <c r="P62" i="9"/>
  <c r="P735" i="9"/>
  <c r="P958" i="9"/>
  <c r="P385" i="9"/>
  <c r="P569" i="9"/>
  <c r="P447" i="9"/>
  <c r="P774" i="9"/>
  <c r="P732" i="9"/>
  <c r="P637" i="9"/>
  <c r="P318" i="9"/>
  <c r="P289" i="9"/>
  <c r="P533" i="9"/>
  <c r="P641" i="9"/>
  <c r="P302" i="9"/>
  <c r="P504" i="9"/>
  <c r="P463" i="9"/>
  <c r="P221" i="9"/>
  <c r="P183" i="9"/>
  <c r="P510" i="9"/>
  <c r="P629" i="9"/>
  <c r="P286" i="9"/>
  <c r="P616" i="9"/>
  <c r="P800" i="9"/>
  <c r="P462" i="9"/>
  <c r="P531" i="9"/>
  <c r="P379" i="9"/>
  <c r="P378" i="9"/>
  <c r="P916" i="9"/>
  <c r="P598" i="9"/>
  <c r="P106" i="9"/>
  <c r="P655" i="9"/>
  <c r="P611" i="9"/>
  <c r="P791" i="9"/>
  <c r="P484" i="9"/>
  <c r="P234" i="9"/>
  <c r="P308" i="9"/>
  <c r="P148" i="9"/>
  <c r="P991" i="9"/>
  <c r="P362" i="9"/>
  <c r="P380" i="9"/>
  <c r="P623" i="9"/>
  <c r="P855" i="9"/>
  <c r="P902" i="9"/>
  <c r="P996" i="9"/>
  <c r="P636" i="9"/>
  <c r="P191" i="9"/>
  <c r="P763" i="9"/>
  <c r="P493" i="9"/>
  <c r="P450" i="9"/>
  <c r="P87" i="9"/>
  <c r="P986" i="9"/>
  <c r="P93" i="9"/>
  <c r="P649" i="9"/>
  <c r="P514" i="9"/>
  <c r="P478" i="9"/>
  <c r="P773" i="9"/>
  <c r="P535" i="9"/>
  <c r="P41" i="9"/>
  <c r="P68" i="9"/>
  <c r="P801" i="9"/>
  <c r="P173" i="9"/>
  <c r="P680" i="9"/>
  <c r="P658" i="9"/>
  <c r="P712" i="9"/>
  <c r="P361" i="9"/>
  <c r="P149" i="9"/>
  <c r="P516" i="9"/>
  <c r="P215" i="9"/>
  <c r="P260" i="9"/>
  <c r="P157" i="9"/>
  <c r="P442" i="9"/>
  <c r="P499" i="9"/>
  <c r="P301" i="9"/>
  <c r="P847" i="9"/>
  <c r="P253" i="9"/>
  <c r="P613" i="9"/>
  <c r="P410" i="9"/>
  <c r="P184" i="9"/>
  <c r="P287" i="9"/>
  <c r="P692" i="9"/>
  <c r="P280" i="9"/>
  <c r="P910" i="9"/>
  <c r="P188" i="9"/>
  <c r="P720" i="9"/>
  <c r="P894" i="9"/>
  <c r="P163" i="9"/>
  <c r="P110" i="9"/>
  <c r="P116" i="9"/>
  <c r="P209" i="9"/>
  <c r="P885" i="9"/>
  <c r="P624" i="9"/>
  <c r="P114" i="9"/>
  <c r="P647" i="9"/>
  <c r="P130" i="9"/>
  <c r="P772" i="9"/>
  <c r="P505" i="9"/>
  <c r="P838" i="9"/>
  <c r="P964" i="9"/>
  <c r="P39" i="9"/>
  <c r="P461" i="9"/>
  <c r="P930" i="9"/>
  <c r="P518" i="9"/>
  <c r="P401" i="9"/>
  <c r="P277" i="9"/>
  <c r="P25" i="9"/>
  <c r="P758" i="9"/>
  <c r="P607" i="9"/>
  <c r="P592" i="9"/>
  <c r="P888" i="9"/>
  <c r="P812" i="9"/>
  <c r="P742" i="9"/>
  <c r="P309" i="9"/>
  <c r="P255" i="9"/>
  <c r="P58" i="9"/>
  <c r="P339" i="9"/>
  <c r="P779" i="9"/>
  <c r="P711" i="9"/>
  <c r="P421" i="9"/>
  <c r="P476" i="9"/>
  <c r="P793" i="9"/>
  <c r="P210" i="9"/>
  <c r="P398" i="9"/>
  <c r="P746" i="9"/>
  <c r="P248" i="9"/>
  <c r="P671" i="9"/>
  <c r="P406" i="9"/>
  <c r="P357" i="9"/>
  <c r="P755" i="9"/>
  <c r="P858" i="9"/>
  <c r="P387" i="9"/>
  <c r="P630" i="9"/>
  <c r="P268" i="9"/>
  <c r="P988" i="9"/>
  <c r="P390" i="9"/>
  <c r="P928" i="9"/>
  <c r="P56" i="9"/>
  <c r="P29" i="9"/>
  <c r="P338" i="9"/>
  <c r="P490" i="9"/>
  <c r="P258" i="9"/>
  <c r="P926" i="9"/>
  <c r="P201" i="9"/>
  <c r="P695" i="9"/>
  <c r="P207" i="9"/>
  <c r="P230" i="9"/>
  <c r="P100" i="9"/>
  <c r="P388" i="9"/>
  <c r="P684" i="9"/>
  <c r="P159" i="9"/>
  <c r="P708" i="9"/>
  <c r="P633" i="9"/>
  <c r="P434" i="9"/>
  <c r="P757" i="9"/>
  <c r="P89" i="9"/>
  <c r="P543" i="9"/>
  <c r="P112" i="9"/>
  <c r="P909" i="9"/>
  <c r="P368" i="9"/>
  <c r="P844" i="9"/>
  <c r="P186" i="9"/>
  <c r="P143" i="9"/>
  <c r="P808" i="9"/>
  <c r="P392" i="9"/>
  <c r="P374" i="9"/>
  <c r="P743" i="9"/>
  <c r="P551" i="9"/>
  <c r="P377" i="9"/>
  <c r="P615" i="9"/>
  <c r="P943" i="9"/>
  <c r="P688" i="9"/>
  <c r="P33" i="9"/>
  <c r="P48" i="9"/>
  <c r="P870" i="9"/>
  <c r="P612" i="9"/>
  <c r="P691" i="9"/>
  <c r="P474" i="9"/>
  <c r="P82" i="9"/>
  <c r="P591" i="9"/>
  <c r="P291" i="9"/>
  <c r="P355" i="9"/>
  <c r="P34" i="9"/>
  <c r="P946" i="9"/>
  <c r="P661" i="9"/>
  <c r="P605" i="9"/>
  <c r="P879" i="9"/>
  <c r="P933" i="9"/>
  <c r="P981" i="9"/>
  <c r="P675" i="9"/>
  <c r="P690" i="9"/>
  <c r="P366" i="9"/>
  <c r="P270" i="9"/>
  <c r="P8" i="9"/>
  <c r="N30" i="18"/>
  <c r="P285" i="9"/>
  <c r="P827" i="9"/>
  <c r="P813" i="9"/>
  <c r="P304" i="9"/>
  <c r="P372" i="9"/>
  <c r="P452" i="9"/>
  <c r="P553" i="9"/>
  <c r="P223" i="9"/>
  <c r="P265" i="9"/>
  <c r="P417" i="9"/>
  <c r="P709" i="9"/>
  <c r="P565" i="9"/>
  <c r="P411" i="9"/>
  <c r="P370" i="9"/>
  <c r="P333" i="9"/>
  <c r="P846" i="9"/>
  <c r="P821" i="9"/>
  <c r="P580" i="9"/>
  <c r="P725" i="9"/>
  <c r="P739" i="9"/>
  <c r="P683" i="9"/>
  <c r="P363" i="9"/>
  <c r="P7" i="9"/>
  <c r="N29" i="18"/>
  <c r="P440" i="9"/>
  <c r="P696" i="9"/>
  <c r="P214" i="9"/>
  <c r="P716" i="9"/>
  <c r="P283" i="9"/>
  <c r="P168" i="9"/>
  <c r="P734" i="9"/>
  <c r="P229" i="9"/>
  <c r="P354" i="9"/>
  <c r="P200" i="9"/>
  <c r="P396" i="9"/>
  <c r="P893" i="9"/>
  <c r="P192" i="9"/>
  <c r="P650" i="9"/>
  <c r="P803" i="9"/>
  <c r="P337" i="9"/>
  <c r="P891" i="9"/>
  <c r="P445" i="9"/>
  <c r="P994" i="9"/>
  <c r="P877" i="9"/>
  <c r="P153" i="9"/>
  <c r="P750" i="9"/>
  <c r="O65" i="18"/>
  <c r="P1005" i="9"/>
  <c r="O49" i="18"/>
  <c r="P654" i="9"/>
  <c r="P762" i="9"/>
  <c r="P811" i="9"/>
  <c r="P15" i="9"/>
  <c r="P224" i="9"/>
  <c r="P422" i="9"/>
  <c r="P457" i="9"/>
  <c r="P765" i="9"/>
  <c r="P274" i="9"/>
  <c r="P460" i="9"/>
  <c r="P730" i="9"/>
  <c r="P560" i="9"/>
  <c r="P193" i="9"/>
  <c r="P530" i="9"/>
  <c r="P934" i="9"/>
  <c r="P721" i="9"/>
  <c r="P679" i="9"/>
  <c r="P621" i="9"/>
  <c r="P305" i="9"/>
  <c r="P903" i="9"/>
  <c r="P898" i="9"/>
  <c r="P993" i="9"/>
  <c r="P281" i="9"/>
  <c r="P913" i="9"/>
  <c r="P784" i="9"/>
  <c r="P69" i="9"/>
  <c r="P526" i="9"/>
  <c r="P581" i="9"/>
  <c r="P513" i="9"/>
  <c r="P381" i="9"/>
  <c r="P313" i="9"/>
  <c r="P244" i="9"/>
  <c r="P978" i="9"/>
  <c r="P831" i="9"/>
  <c r="P12" i="9"/>
  <c r="P662" i="9"/>
  <c r="P83" i="9"/>
  <c r="P583" i="9"/>
  <c r="P965" i="9"/>
  <c r="P664" i="9"/>
  <c r="P296" i="9"/>
  <c r="P423" i="9"/>
  <c r="P407" i="9"/>
  <c r="P121" i="9"/>
  <c r="P923" i="9"/>
  <c r="P718" i="9"/>
  <c r="P731" i="9"/>
  <c r="P960" i="9"/>
  <c r="P52" i="9"/>
  <c r="P795" i="9"/>
  <c r="P250" i="9"/>
  <c r="P741" i="9"/>
  <c r="P625" i="9"/>
  <c r="P307" i="9"/>
  <c r="P949" i="9"/>
  <c r="P346" i="9"/>
  <c r="P238" i="9"/>
  <c r="P91" i="9"/>
  <c r="P599" i="9"/>
  <c r="P1004" i="9"/>
  <c r="P719" i="9"/>
  <c r="P315" i="9"/>
  <c r="P321" i="9"/>
  <c r="P19" i="9"/>
  <c r="P150" i="9"/>
  <c r="P81" i="9"/>
  <c r="P320" i="9"/>
  <c r="P176" i="9"/>
  <c r="P1001" i="9"/>
  <c r="P729" i="9"/>
  <c r="P86" i="9"/>
  <c r="P391" i="9"/>
  <c r="P749" i="9"/>
  <c r="P13" i="9"/>
  <c r="P802" i="9"/>
  <c r="P133" i="9"/>
  <c r="P927" i="9"/>
  <c r="P472" i="9"/>
  <c r="P940" i="9"/>
  <c r="P797" i="9"/>
  <c r="P470" i="9"/>
  <c r="P862" i="9"/>
  <c r="P491" i="9"/>
  <c r="P439" i="9"/>
  <c r="P969" i="9"/>
  <c r="P770" i="9"/>
  <c r="P919" i="9"/>
  <c r="P332" i="9"/>
  <c r="P804" i="9"/>
  <c r="P686" i="9"/>
  <c r="P754" i="9"/>
  <c r="P151" i="9"/>
  <c r="P204" i="9"/>
  <c r="P972" i="9"/>
  <c r="P967" i="9"/>
  <c r="P376" i="9"/>
  <c r="P987" i="9"/>
  <c r="P942" i="9"/>
  <c r="P427" i="9"/>
  <c r="P789" i="9"/>
  <c r="P857" i="9"/>
  <c r="P129" i="9"/>
  <c r="P10" i="22"/>
  <c r="P30" i="22"/>
  <c r="P208" i="9"/>
  <c r="P957" i="9"/>
  <c r="P667" i="9"/>
  <c r="P101" i="9"/>
  <c r="P856" i="9"/>
  <c r="P185" i="9"/>
  <c r="P36" i="9"/>
  <c r="P948" i="9"/>
  <c r="P672" i="9"/>
  <c r="P685" i="9"/>
  <c r="P700" i="9"/>
  <c r="P211" i="9"/>
  <c r="P384" i="9"/>
  <c r="P59" i="9"/>
  <c r="P842" i="9"/>
  <c r="P564" i="9"/>
  <c r="P433" i="9"/>
  <c r="P537" i="9"/>
  <c r="P794" i="9"/>
  <c r="P995" i="9"/>
  <c r="P415" i="9"/>
  <c r="P984" i="9"/>
  <c r="P578" i="9"/>
  <c r="P778" i="9"/>
  <c r="P394" i="9"/>
  <c r="P657" i="9"/>
  <c r="P156" i="9"/>
  <c r="P998" i="9"/>
  <c r="P249" i="9"/>
  <c r="P418" i="9"/>
  <c r="P852" i="9"/>
  <c r="P177" i="9"/>
  <c r="P190" i="9"/>
  <c r="P365" i="9"/>
  <c r="P232" i="9"/>
  <c r="P694" i="9"/>
  <c r="P614" i="9"/>
  <c r="P547" i="9"/>
  <c r="P501" i="9"/>
  <c r="P199" i="9"/>
  <c r="P939" i="9"/>
  <c r="P901" i="9"/>
  <c r="P997" i="9"/>
  <c r="P632" i="9"/>
  <c r="P47" i="9"/>
  <c r="P961" i="9"/>
  <c r="P880" i="9"/>
  <c r="P756" i="9"/>
  <c r="P282" i="9"/>
  <c r="P469" i="9"/>
  <c r="P677" i="9"/>
  <c r="P905" i="9"/>
  <c r="P805" i="9"/>
  <c r="P775" i="9"/>
  <c r="P595" i="9"/>
  <c r="P70" i="9"/>
  <c r="P18" i="9"/>
  <c r="P706" i="9"/>
  <c r="P659" i="9"/>
  <c r="P563" i="9"/>
  <c r="P134" i="9"/>
  <c r="P458" i="9"/>
  <c r="P247" i="9"/>
  <c r="P600" i="9"/>
  <c r="P884" i="9"/>
  <c r="P348" i="9"/>
  <c r="P771" i="9"/>
  <c r="P236" i="9"/>
  <c r="P872" i="9"/>
  <c r="P545" i="9"/>
  <c r="P242" i="9"/>
  <c r="P107" i="9"/>
  <c r="P727" i="9"/>
  <c r="P606" i="9"/>
  <c r="P593" i="9"/>
  <c r="P587" i="9"/>
  <c r="P483" i="9"/>
  <c r="P212" i="9"/>
  <c r="P74" i="9"/>
  <c r="P448" i="9"/>
  <c r="P375" i="9"/>
  <c r="P982" i="9"/>
  <c r="P432" i="9"/>
  <c r="P98" i="9"/>
  <c r="P11" i="9"/>
  <c r="P178" i="9"/>
  <c r="P740" i="9"/>
  <c r="P294" i="9"/>
  <c r="P316" i="9"/>
  <c r="P449" i="9"/>
  <c r="P367" i="9"/>
  <c r="P358" i="9"/>
  <c r="P541" i="9"/>
  <c r="P131" i="9"/>
  <c r="P345" i="9"/>
  <c r="P438" i="9"/>
  <c r="P497" i="9"/>
  <c r="P119" i="9"/>
  <c r="P645" i="9"/>
  <c r="P699" i="9"/>
  <c r="P845" i="9"/>
  <c r="P502" i="9"/>
  <c r="P306" i="9"/>
  <c r="P331" i="9"/>
  <c r="P389" i="9"/>
  <c r="P864" i="9"/>
  <c r="P55" i="9"/>
  <c r="P135" i="9"/>
  <c r="P515" i="9"/>
  <c r="P480" i="9"/>
  <c r="P325" i="9"/>
  <c r="P292" i="9"/>
  <c r="P477" i="9"/>
  <c r="P105" i="9"/>
  <c r="P907" i="9"/>
  <c r="P968" i="9"/>
  <c r="P23" i="9"/>
  <c r="P343" i="9"/>
  <c r="P297" i="9"/>
  <c r="P704" i="9"/>
  <c r="P326" i="9"/>
  <c r="P336" i="9"/>
  <c r="P180" i="9"/>
  <c r="P65" i="9"/>
  <c r="P273" i="9"/>
  <c r="P860" i="9"/>
  <c r="P243" i="9"/>
  <c r="P43" i="9"/>
  <c r="P124" i="9"/>
  <c r="P400" i="9"/>
  <c r="P319" i="9"/>
  <c r="P24" i="9"/>
  <c r="P822" i="9"/>
  <c r="P610" i="9"/>
  <c r="P631" i="9"/>
  <c r="P834" i="9"/>
  <c r="P724" i="9"/>
  <c r="P980" i="9"/>
  <c r="P322" i="9"/>
  <c r="P95" i="9"/>
  <c r="P906" i="9"/>
  <c r="P572" i="9"/>
  <c r="P544" i="9"/>
  <c r="P261" i="9"/>
  <c r="P890" i="9"/>
  <c r="P983" i="9"/>
  <c r="P977" i="9"/>
  <c r="P559" i="9"/>
  <c r="P820" i="9"/>
  <c r="P446" i="9"/>
  <c r="P466" i="9"/>
  <c r="P717" i="9"/>
  <c r="P147" i="9"/>
  <c r="P225" i="9"/>
  <c r="P609" i="9"/>
  <c r="P290" i="9"/>
  <c r="P947" i="9"/>
  <c r="P816" i="9"/>
  <c r="P908" i="9"/>
  <c r="P170" i="9"/>
  <c r="P975" i="9"/>
  <c r="P57" i="9"/>
  <c r="P887" i="9"/>
  <c r="P828" i="9"/>
  <c r="P546" i="9"/>
  <c r="P574" i="9"/>
  <c r="P848" i="9"/>
  <c r="P999" i="9"/>
  <c r="P464" i="9"/>
  <c r="P736" i="9"/>
  <c r="P955" i="9"/>
  <c r="P479" i="9"/>
  <c r="P167" i="9"/>
  <c r="P298" i="9"/>
  <c r="P970" i="9"/>
  <c r="P868" i="9"/>
  <c r="P239" i="9"/>
  <c r="P424" i="9"/>
  <c r="P866" i="9"/>
  <c r="P806" i="9"/>
  <c r="P1003" i="9"/>
  <c r="O63" i="18"/>
  <c r="P485" i="9"/>
  <c r="P815" i="9"/>
  <c r="P64" i="9"/>
  <c r="P523" i="9"/>
  <c r="P689" i="9"/>
  <c r="P915" i="9"/>
  <c r="P353" i="9"/>
  <c r="P189" i="9"/>
  <c r="P71" i="9"/>
  <c r="P854" i="9"/>
  <c r="P588" i="9"/>
  <c r="P49" i="9"/>
  <c r="P783" i="9"/>
  <c r="P570" i="9"/>
  <c r="P871" i="9"/>
  <c r="P892" i="9"/>
  <c r="P259" i="9"/>
  <c r="P109" i="9"/>
  <c r="P138" i="9"/>
  <c r="P489" i="9"/>
  <c r="P26" i="9"/>
  <c r="P776" i="9"/>
  <c r="P748" i="9"/>
  <c r="P549" i="9"/>
  <c r="P37" i="9"/>
  <c r="P622" i="9"/>
  <c r="P118" i="9"/>
  <c r="P161" i="9"/>
  <c r="P454" i="9"/>
  <c r="P473" i="9"/>
  <c r="P120" i="9"/>
  <c r="P278" i="9"/>
  <c r="P85" i="9"/>
  <c r="P825" i="9"/>
  <c r="P206" i="9"/>
  <c r="P416" i="9"/>
  <c r="P601" i="9"/>
  <c r="P786" i="9"/>
  <c r="P395" i="9"/>
  <c r="P103" i="9"/>
  <c r="P246" i="9"/>
  <c r="P383" i="9"/>
  <c r="P567" i="9"/>
  <c r="P288" i="9"/>
  <c r="P251" i="9"/>
  <c r="P618" i="9"/>
  <c r="P697" i="9"/>
  <c r="P753" i="9"/>
  <c r="P760" i="9"/>
  <c r="P744" i="9"/>
  <c r="P347" i="9"/>
  <c r="P519" i="9"/>
  <c r="P865" i="9"/>
  <c r="P227" i="9"/>
  <c r="P837" i="9"/>
  <c r="P172" i="9"/>
  <c r="P644" i="9"/>
  <c r="P426" i="9"/>
  <c r="P369" i="9"/>
  <c r="P897" i="9"/>
  <c r="P205" i="9"/>
  <c r="P881" i="9"/>
  <c r="P809" i="9"/>
  <c r="P76" i="9"/>
  <c r="P714" i="9"/>
  <c r="P788" i="9"/>
  <c r="P397" i="9"/>
  <c r="P944" i="9"/>
  <c r="P222" i="9"/>
  <c r="P781" i="9"/>
  <c r="P75" i="9"/>
  <c r="P796" i="9"/>
  <c r="P912" i="9"/>
  <c r="P102" i="9"/>
  <c r="P876" i="9"/>
  <c r="Q5" i="22"/>
  <c r="Q7" i="22" s="1"/>
  <c r="P507" i="9"/>
  <c r="P911" i="9"/>
  <c r="P596" i="9"/>
  <c r="P745" i="9"/>
  <c r="P279" i="9"/>
  <c r="P728" i="9"/>
  <c r="P561" i="9"/>
  <c r="P529" i="9"/>
  <c r="P707" i="9"/>
  <c r="P54" i="9"/>
  <c r="P63" i="9"/>
  <c r="P196" i="9"/>
  <c r="P174" i="9"/>
  <c r="P293" i="9"/>
  <c r="P169" i="9"/>
  <c r="P895" i="9"/>
  <c r="P737" i="9"/>
  <c r="P32" i="9"/>
  <c r="P642" i="9"/>
  <c r="P231" i="9"/>
  <c r="P785" i="9"/>
  <c r="P329" i="9"/>
  <c r="P456" i="9"/>
  <c r="P73" i="9"/>
  <c r="P652" i="9"/>
  <c r="P525" i="9"/>
  <c r="P72" i="9"/>
  <c r="P733" i="9"/>
  <c r="P829" i="9"/>
  <c r="P761" i="9"/>
  <c r="P780" i="9"/>
  <c r="P67" i="9"/>
  <c r="P506" i="9"/>
  <c r="P235" i="9"/>
  <c r="P681" i="9"/>
  <c r="P350" i="9"/>
  <c r="P275" i="9"/>
  <c r="P836" i="9"/>
  <c r="P799" i="9"/>
  <c r="P187" i="9"/>
  <c r="P158" i="9"/>
  <c r="P197" i="9"/>
  <c r="P886" i="9"/>
  <c r="P88" i="9"/>
  <c r="P203" i="9"/>
  <c r="P495" i="9"/>
  <c r="P922" i="9"/>
  <c r="P945" i="9"/>
  <c r="P843" i="9"/>
  <c r="P443" i="9"/>
  <c r="P715" i="9"/>
  <c r="P136" i="9"/>
  <c r="P951" i="9"/>
  <c r="P371" i="9"/>
  <c r="P166" i="9"/>
  <c r="P38" i="9"/>
  <c r="P678" i="9"/>
  <c r="P584" i="9"/>
  <c r="P552" i="9"/>
  <c r="P267" i="9"/>
  <c r="P182" i="9"/>
  <c r="P668" i="9"/>
  <c r="P256" i="9"/>
  <c r="P60" i="9"/>
  <c r="P465" i="9"/>
  <c r="P869" i="9"/>
  <c r="P342" i="9"/>
  <c r="P512" i="9"/>
  <c r="P920" i="9"/>
  <c r="P589" i="9"/>
  <c r="P152" i="9"/>
  <c r="P382" i="9"/>
  <c r="P556" i="9"/>
  <c r="P99" i="9"/>
  <c r="P648" i="9"/>
  <c r="P373" i="9"/>
  <c r="P918" i="9"/>
  <c r="P245" i="9"/>
  <c r="P142" i="9"/>
  <c r="P453" i="9"/>
  <c r="P40" i="9"/>
  <c r="P682" i="9"/>
  <c r="P455" i="9"/>
  <c r="P451" i="9"/>
  <c r="P194" i="9"/>
  <c r="P976" i="9"/>
  <c r="P674" i="9"/>
  <c r="P766" i="9"/>
  <c r="P619" i="9"/>
  <c r="P826" i="9"/>
  <c r="P604" i="9"/>
  <c r="P437" i="9"/>
  <c r="P486" i="9"/>
  <c r="P540" i="9"/>
  <c r="P963" i="9"/>
  <c r="P576" i="9"/>
  <c r="P571" i="9"/>
  <c r="P835" i="9"/>
  <c r="P620" i="9"/>
  <c r="P640" i="9"/>
  <c r="P665" i="9"/>
  <c r="P42" i="9"/>
  <c r="P117" i="9"/>
  <c r="P51" i="9"/>
  <c r="P27" i="9"/>
  <c r="P139" i="9"/>
  <c r="P626" i="9"/>
  <c r="P300" i="9"/>
  <c r="P340" i="9"/>
  <c r="P262" i="9"/>
  <c r="P488" i="9"/>
  <c r="P263" i="9"/>
  <c r="P751" i="9"/>
  <c r="P80" i="9"/>
  <c r="P931" i="9"/>
  <c r="P769" i="9"/>
  <c r="P536" i="9"/>
  <c r="P20" i="9"/>
  <c r="P823" i="9"/>
  <c r="P521" i="9"/>
  <c r="P722" i="9"/>
  <c r="P617" i="9"/>
  <c r="P687" i="9"/>
  <c r="P971" i="9"/>
  <c r="P441" i="9"/>
  <c r="P818" i="9"/>
  <c r="P634" i="9"/>
  <c r="P985" i="9"/>
  <c r="P889" i="9"/>
  <c r="P272" i="9"/>
  <c r="P558" i="9"/>
  <c r="P861" i="9"/>
  <c r="P475" i="9"/>
  <c r="P352" i="9"/>
  <c r="P568" i="9"/>
  <c r="P195" i="9"/>
  <c r="P787" i="9"/>
  <c r="P233" i="9"/>
  <c r="P132" i="9"/>
  <c r="P402" i="9"/>
  <c r="P122" i="9"/>
  <c r="P264" i="9"/>
  <c r="P638" i="9"/>
  <c r="P979" i="9"/>
  <c r="P468" i="9"/>
  <c r="P430" i="9"/>
  <c r="O55" i="18"/>
  <c r="P6" i="9"/>
  <c r="N28" i="18"/>
  <c r="P1002" i="9"/>
  <c r="P586" i="9"/>
  <c r="P932" i="9"/>
  <c r="P850" i="9"/>
  <c r="P676" i="9"/>
  <c r="P759" i="9"/>
  <c r="P851" i="9"/>
  <c r="P498" i="9"/>
  <c r="P524" i="9"/>
  <c r="P875" i="9"/>
  <c r="P22" i="9"/>
  <c r="P419" i="9"/>
  <c r="P938" i="9"/>
  <c r="P899" i="9"/>
  <c r="P538" i="9"/>
  <c r="P314" i="9"/>
  <c r="P989" i="9"/>
  <c r="P31" i="9"/>
  <c r="P217" i="9"/>
  <c r="P284" i="9"/>
  <c r="P429" i="9"/>
  <c r="P878" i="9"/>
  <c r="P666" i="9"/>
  <c r="P144" i="9"/>
  <c r="P444" i="9"/>
  <c r="P954" i="9"/>
  <c r="P471" i="9"/>
  <c r="P494" i="9"/>
  <c r="P386" i="9"/>
  <c r="P90" i="9"/>
  <c r="P833" i="9"/>
  <c r="P582" i="9"/>
  <c r="P867" i="9"/>
  <c r="P356" i="9"/>
  <c r="P575" i="9"/>
  <c r="P137" i="9"/>
  <c r="P585" i="9"/>
  <c r="P527" i="9"/>
  <c r="P408" i="9"/>
  <c r="P701" i="9"/>
  <c r="P859" i="9"/>
  <c r="P31" i="22" l="1"/>
  <c r="P837" i="17"/>
  <c r="P837" i="3"/>
  <c r="P221" i="17"/>
  <c r="P221" i="3"/>
  <c r="P855" i="17"/>
  <c r="P855" i="3"/>
  <c r="P136" i="17"/>
  <c r="P136" i="3"/>
  <c r="P638" i="17"/>
  <c r="P638" i="3"/>
  <c r="P935" i="17"/>
  <c r="P935" i="3"/>
  <c r="P121" i="17"/>
  <c r="P121" i="3"/>
  <c r="P624" i="17"/>
  <c r="P624" i="3"/>
  <c r="P608" i="17"/>
  <c r="P608" i="3"/>
  <c r="P459" i="17"/>
  <c r="P459" i="3"/>
  <c r="P863" i="17"/>
  <c r="P863" i="3"/>
  <c r="P705" i="17"/>
  <c r="P705" i="3"/>
  <c r="P141" i="17"/>
  <c r="P141" i="3"/>
  <c r="P586" i="17"/>
  <c r="P586" i="3"/>
  <c r="P498" i="17"/>
  <c r="P498" i="3"/>
  <c r="P148" i="17"/>
  <c r="P148" i="3"/>
  <c r="P288" i="17"/>
  <c r="P288" i="3"/>
  <c r="P318" i="17"/>
  <c r="P318" i="3"/>
  <c r="P423" i="17"/>
  <c r="P423" i="3"/>
  <c r="P502" i="17"/>
  <c r="P502" i="3"/>
  <c r="P854" i="17"/>
  <c r="P854" i="3"/>
  <c r="P983" i="17"/>
  <c r="P983" i="3"/>
  <c r="P406" i="17"/>
  <c r="P406" i="3"/>
  <c r="P199" i="17"/>
  <c r="P199" i="3"/>
  <c r="P865" i="17"/>
  <c r="P865" i="3"/>
  <c r="P989" i="17"/>
  <c r="P989" i="3"/>
  <c r="P975" i="17"/>
  <c r="P975" i="3"/>
  <c r="P525" i="17"/>
  <c r="P525" i="3"/>
  <c r="P773" i="17"/>
  <c r="P773" i="3"/>
  <c r="P267" i="17"/>
  <c r="P267" i="3"/>
  <c r="P304" i="17"/>
  <c r="P304" i="3"/>
  <c r="P55" i="17"/>
  <c r="P55" i="3"/>
  <c r="P644" i="17"/>
  <c r="P644" i="3"/>
  <c r="P580" i="17"/>
  <c r="P580" i="3"/>
  <c r="P441" i="17"/>
  <c r="P441" i="3"/>
  <c r="P770" i="17"/>
  <c r="P770" i="3"/>
  <c r="P455" i="17"/>
  <c r="P455" i="3"/>
  <c r="P457" i="17"/>
  <c r="P457" i="3"/>
  <c r="P377" i="17"/>
  <c r="P377" i="3"/>
  <c r="P386" i="17"/>
  <c r="P386" i="3"/>
  <c r="P516" i="17"/>
  <c r="P516" i="3"/>
  <c r="P64" i="17"/>
  <c r="P64" i="3"/>
  <c r="P271" i="17"/>
  <c r="P271" i="3"/>
  <c r="P42" i="17"/>
  <c r="P42" i="3"/>
  <c r="P140" i="17"/>
  <c r="P140" i="3"/>
  <c r="P949" i="17"/>
  <c r="P949" i="3"/>
  <c r="P92" i="17"/>
  <c r="P92" i="3"/>
  <c r="P191" i="17"/>
  <c r="P191" i="3"/>
  <c r="P354" i="17"/>
  <c r="P354" i="3"/>
  <c r="P71" i="17"/>
  <c r="P71" i="3"/>
  <c r="P737" i="17"/>
  <c r="P737" i="3"/>
  <c r="P77" i="17"/>
  <c r="P77" i="3"/>
  <c r="P235" i="17"/>
  <c r="P235" i="3"/>
  <c r="P899" i="17"/>
  <c r="P899" i="3"/>
  <c r="P200" i="17"/>
  <c r="P200" i="3"/>
  <c r="P533" i="17"/>
  <c r="P533" i="3"/>
  <c r="P749" i="17"/>
  <c r="P749" i="3"/>
  <c r="P800" i="17"/>
  <c r="P800" i="3"/>
  <c r="P948" i="17"/>
  <c r="P948" i="3"/>
  <c r="P80" i="17"/>
  <c r="P80" i="3"/>
  <c r="P901" i="17"/>
  <c r="P901" i="3"/>
  <c r="P176" i="17"/>
  <c r="P176" i="3"/>
  <c r="P523" i="17"/>
  <c r="P523" i="3"/>
  <c r="P757" i="17"/>
  <c r="P757" i="3"/>
  <c r="P292" i="17"/>
  <c r="P292" i="3"/>
  <c r="P107" i="17"/>
  <c r="P107" i="3"/>
  <c r="P420" i="17"/>
  <c r="P420" i="3"/>
  <c r="P282" i="17"/>
  <c r="P282" i="3"/>
  <c r="P165" i="17"/>
  <c r="P165" i="3"/>
  <c r="P553" i="17"/>
  <c r="P553" i="3"/>
  <c r="P493" i="17"/>
  <c r="P493" i="3"/>
  <c r="P896" i="17"/>
  <c r="P896" i="3"/>
  <c r="P53" i="17"/>
  <c r="P53" i="3"/>
  <c r="P193" i="17"/>
  <c r="P193" i="3"/>
  <c r="P527" i="17"/>
  <c r="P527" i="3"/>
  <c r="P870" i="17"/>
  <c r="P870" i="3"/>
  <c r="P974" i="17"/>
  <c r="P974" i="3"/>
  <c r="P959" i="17"/>
  <c r="P959" i="3"/>
  <c r="P852" i="17"/>
  <c r="P852" i="3"/>
  <c r="P891" i="17"/>
  <c r="P891" i="3"/>
  <c r="P912" i="17"/>
  <c r="P912" i="3"/>
  <c r="P613" i="17"/>
  <c r="P613" i="3"/>
  <c r="P470" i="17"/>
  <c r="P470" i="3"/>
  <c r="P981" i="17"/>
  <c r="P981" i="3"/>
  <c r="P548" i="17"/>
  <c r="P548" i="3"/>
  <c r="P326" i="17"/>
  <c r="P326" i="3"/>
  <c r="P635" i="17"/>
  <c r="P635" i="3"/>
  <c r="P323" i="17"/>
  <c r="P323" i="3"/>
  <c r="P247" i="17"/>
  <c r="P247" i="3"/>
  <c r="P184" i="17"/>
  <c r="P184" i="3"/>
  <c r="P301" i="17"/>
  <c r="P301" i="3"/>
  <c r="P911" i="17"/>
  <c r="P911" i="3"/>
  <c r="P329" i="17"/>
  <c r="P329" i="3"/>
  <c r="P59" i="17"/>
  <c r="P59" i="3"/>
  <c r="P310" i="17"/>
  <c r="P310" i="3"/>
  <c r="P649" i="17"/>
  <c r="P649" i="3"/>
  <c r="P349" i="17"/>
  <c r="P349" i="3"/>
  <c r="P371" i="17"/>
  <c r="P371" i="3"/>
  <c r="P744" i="17"/>
  <c r="P744" i="3"/>
  <c r="P436" i="17"/>
  <c r="P436" i="3"/>
  <c r="P78" i="17"/>
  <c r="P78" i="3"/>
  <c r="P597" i="17"/>
  <c r="P597" i="3"/>
  <c r="P246" i="17"/>
  <c r="P246" i="3"/>
  <c r="P775" i="17"/>
  <c r="P775" i="3"/>
  <c r="P251" i="17"/>
  <c r="P251" i="3"/>
  <c r="P663" i="17"/>
  <c r="P663" i="3"/>
  <c r="P599" i="17"/>
  <c r="P599" i="3"/>
  <c r="P681" i="17"/>
  <c r="P681" i="3"/>
  <c r="P884" i="17"/>
  <c r="P884" i="3"/>
  <c r="P1001" i="17"/>
  <c r="P1001" i="3"/>
  <c r="P505" i="17"/>
  <c r="P505" i="3"/>
  <c r="P236" i="17"/>
  <c r="P236" i="3"/>
  <c r="P856" i="17"/>
  <c r="P856" i="3"/>
  <c r="P160" i="17"/>
  <c r="P160" i="3"/>
  <c r="P582" i="17"/>
  <c r="P582" i="3"/>
  <c r="P798" i="17"/>
  <c r="P798" i="3"/>
  <c r="P846" i="17"/>
  <c r="P846" i="3"/>
  <c r="P704" i="17"/>
  <c r="P704" i="3"/>
  <c r="P40" i="17"/>
  <c r="P40" i="3"/>
  <c r="P671" i="17"/>
  <c r="P671" i="3"/>
  <c r="P431" i="17"/>
  <c r="P431" i="3"/>
  <c r="P971" i="17"/>
  <c r="P971" i="3"/>
  <c r="P758" i="17"/>
  <c r="P758" i="3"/>
  <c r="P923" i="17"/>
  <c r="P923" i="3"/>
  <c r="P495" i="17"/>
  <c r="P495" i="3"/>
  <c r="P944" i="17"/>
  <c r="P944" i="3"/>
  <c r="P806" i="17"/>
  <c r="P806" i="3"/>
  <c r="P90" i="17"/>
  <c r="P90" i="3"/>
  <c r="P1005" i="17"/>
  <c r="P45" i="18" s="1"/>
  <c r="P1005" i="3"/>
  <c r="P154" i="17"/>
  <c r="P154" i="3"/>
  <c r="P723" i="17"/>
  <c r="P723" i="3"/>
  <c r="P603" i="17"/>
  <c r="P603" i="3"/>
  <c r="P953" i="17"/>
  <c r="P953" i="3"/>
  <c r="P254" i="17"/>
  <c r="P254" i="3"/>
  <c r="P735" i="17"/>
  <c r="P735" i="3"/>
  <c r="P411" i="17"/>
  <c r="P411" i="3"/>
  <c r="P969" i="17"/>
  <c r="P969" i="3"/>
  <c r="P16" i="17"/>
  <c r="P16" i="3"/>
  <c r="P317" i="17"/>
  <c r="P317" i="3"/>
  <c r="P530" i="17"/>
  <c r="P530" i="3"/>
  <c r="P285" i="17"/>
  <c r="P285" i="3"/>
  <c r="P309" i="17"/>
  <c r="P309" i="3"/>
  <c r="P938" i="17"/>
  <c r="P938" i="3"/>
  <c r="P734" i="17"/>
  <c r="P734" i="3"/>
  <c r="P461" i="17"/>
  <c r="P461" i="3"/>
  <c r="P815" i="17"/>
  <c r="P815" i="3"/>
  <c r="P1009" i="17"/>
  <c r="P49" i="18" s="1"/>
  <c r="P1009" i="3"/>
  <c r="P881" i="17"/>
  <c r="P881" i="3"/>
  <c r="P341" i="17"/>
  <c r="P341" i="3"/>
  <c r="P897" i="17"/>
  <c r="P897" i="3"/>
  <c r="P233" i="17"/>
  <c r="P233" i="3"/>
  <c r="P720" i="17"/>
  <c r="P720" i="3"/>
  <c r="P367" i="17"/>
  <c r="P367" i="3"/>
  <c r="P584" i="17"/>
  <c r="P584" i="3"/>
  <c r="P374" i="17"/>
  <c r="P374" i="3"/>
  <c r="P421" i="17"/>
  <c r="P421" i="3"/>
  <c r="P456" i="17"/>
  <c r="P456" i="3"/>
  <c r="P831" i="17"/>
  <c r="P831" i="3"/>
  <c r="P694" i="17"/>
  <c r="P694" i="3"/>
  <c r="P883" i="17"/>
  <c r="P883" i="3"/>
  <c r="P38" i="17"/>
  <c r="P38" i="3"/>
  <c r="P86" i="17"/>
  <c r="P86" i="3"/>
  <c r="P874" i="17"/>
  <c r="P874" i="3"/>
  <c r="P947" i="17"/>
  <c r="P947" i="3"/>
  <c r="P747" i="17"/>
  <c r="P747" i="3"/>
  <c r="P147" i="17"/>
  <c r="P147" i="3"/>
  <c r="P913" i="17"/>
  <c r="P913" i="3"/>
  <c r="P761" i="17"/>
  <c r="P761" i="3"/>
  <c r="P163" i="17"/>
  <c r="P163" i="3"/>
  <c r="P234" i="17"/>
  <c r="P234" i="3"/>
  <c r="P930" i="17"/>
  <c r="P930" i="3"/>
  <c r="P33" i="17"/>
  <c r="P33" i="3"/>
  <c r="P992" i="17"/>
  <c r="P992" i="3"/>
  <c r="P862" i="17"/>
  <c r="P862" i="3"/>
  <c r="P675" i="17"/>
  <c r="P675" i="3"/>
  <c r="P214" i="17"/>
  <c r="P214" i="3"/>
  <c r="P715" i="17"/>
  <c r="P715" i="3"/>
  <c r="P259" i="17"/>
  <c r="P259" i="3"/>
  <c r="P892" i="17"/>
  <c r="P892" i="3"/>
  <c r="P29" i="17"/>
  <c r="P29" i="3"/>
  <c r="P934" i="17"/>
  <c r="P934" i="3"/>
  <c r="P842" i="17"/>
  <c r="P842" i="3"/>
  <c r="P651" i="17"/>
  <c r="P651" i="3"/>
  <c r="P213" i="17"/>
  <c r="P213" i="3"/>
  <c r="P898" i="17"/>
  <c r="P898" i="3"/>
  <c r="P284" i="17"/>
  <c r="P284" i="3"/>
  <c r="P414" i="17"/>
  <c r="P414" i="3"/>
  <c r="P305" i="17"/>
  <c r="P305" i="3"/>
  <c r="P264" i="17"/>
  <c r="P264" i="3"/>
  <c r="P365" i="17"/>
  <c r="P365" i="3"/>
  <c r="P177" i="17"/>
  <c r="P177" i="3"/>
  <c r="P539" i="17"/>
  <c r="P539" i="3"/>
  <c r="P653" i="17"/>
  <c r="P653" i="3"/>
  <c r="P454" i="17"/>
  <c r="P454" i="3"/>
  <c r="P640" i="17"/>
  <c r="P640" i="3"/>
  <c r="P627" i="17"/>
  <c r="P627" i="3"/>
  <c r="P152" i="17"/>
  <c r="P152" i="3"/>
  <c r="P795" i="17"/>
  <c r="P795" i="3"/>
  <c r="P602" i="17"/>
  <c r="P602" i="3"/>
  <c r="P535" i="17"/>
  <c r="P535" i="3"/>
  <c r="P290" i="17"/>
  <c r="P290" i="3"/>
  <c r="P225" i="17"/>
  <c r="P225" i="3"/>
  <c r="P645" i="17"/>
  <c r="P645" i="3"/>
  <c r="P641" i="17"/>
  <c r="P641" i="3"/>
  <c r="P573" i="17"/>
  <c r="P573" i="3"/>
  <c r="P66" i="17"/>
  <c r="P66" i="3"/>
  <c r="P409" i="17"/>
  <c r="P409" i="3"/>
  <c r="P485" i="17"/>
  <c r="P485" i="3"/>
  <c r="P98" i="17"/>
  <c r="P98" i="3"/>
  <c r="P536" i="17"/>
  <c r="P536" i="3"/>
  <c r="P222" i="17"/>
  <c r="P222" i="3"/>
  <c r="P714" i="17"/>
  <c r="P714" i="3"/>
  <c r="P706" i="17"/>
  <c r="P706" i="3"/>
  <c r="P908" i="17"/>
  <c r="P908" i="3"/>
  <c r="P403" i="17"/>
  <c r="P403" i="3"/>
  <c r="P424" i="17"/>
  <c r="P424" i="3"/>
  <c r="P429" i="17"/>
  <c r="P429" i="3"/>
  <c r="P315" i="17"/>
  <c r="P315" i="3"/>
  <c r="P940" i="17"/>
  <c r="P940" i="3"/>
  <c r="P552" i="17"/>
  <c r="P552" i="3"/>
  <c r="P904" i="17"/>
  <c r="P904" i="3"/>
  <c r="P32" i="17"/>
  <c r="P32" i="3"/>
  <c r="P416" i="17"/>
  <c r="P416" i="3"/>
  <c r="P185" i="17"/>
  <c r="P185" i="3"/>
  <c r="P280" i="17"/>
  <c r="P280" i="3"/>
  <c r="P407" i="17"/>
  <c r="P407" i="3"/>
  <c r="P129" i="17"/>
  <c r="P129" i="3"/>
  <c r="P144" i="17"/>
  <c r="P144" i="3"/>
  <c r="P34" i="17"/>
  <c r="P34" i="3"/>
  <c r="P886" i="17"/>
  <c r="P886" i="3"/>
  <c r="P321" i="17"/>
  <c r="P321" i="3"/>
  <c r="P772" i="17"/>
  <c r="P772" i="3"/>
  <c r="P230" i="17"/>
  <c r="P230" i="3"/>
  <c r="P83" i="17"/>
  <c r="P83" i="3"/>
  <c r="P918" i="17"/>
  <c r="P918" i="3"/>
  <c r="P175" i="17"/>
  <c r="P175" i="3"/>
  <c r="P559" i="17"/>
  <c r="P559" i="3"/>
  <c r="P796" i="17"/>
  <c r="P796" i="3"/>
  <c r="P339" i="17"/>
  <c r="P339" i="3"/>
  <c r="P887" i="17"/>
  <c r="P887" i="3"/>
  <c r="P275" i="17"/>
  <c r="P275" i="3"/>
  <c r="P65" i="17"/>
  <c r="P65" i="3"/>
  <c r="P956" i="17"/>
  <c r="P956" i="3"/>
  <c r="P929" i="17"/>
  <c r="P929" i="3"/>
  <c r="P13" i="17"/>
  <c r="P42" i="18" s="1"/>
  <c r="P13" i="3"/>
  <c r="P546" i="17"/>
  <c r="P546" i="3"/>
  <c r="P328" i="17"/>
  <c r="P328" i="3"/>
  <c r="P224" i="17"/>
  <c r="P224" i="3"/>
  <c r="P331" i="17"/>
  <c r="P331" i="3"/>
  <c r="P332" i="17"/>
  <c r="P332" i="3"/>
  <c r="P471" i="17"/>
  <c r="P471" i="3"/>
  <c r="P957" i="17"/>
  <c r="P957" i="3"/>
  <c r="P994" i="17"/>
  <c r="P994" i="3"/>
  <c r="P363" i="17"/>
  <c r="P363" i="3"/>
  <c r="P127" i="17"/>
  <c r="P127" i="3"/>
  <c r="P50" i="17"/>
  <c r="P50" i="3"/>
  <c r="P39" i="17"/>
  <c r="P39" i="3"/>
  <c r="P244" i="17"/>
  <c r="P244" i="3"/>
  <c r="P977" i="17"/>
  <c r="P977" i="3"/>
  <c r="P49" i="17"/>
  <c r="P49" i="3"/>
  <c r="P156" i="17"/>
  <c r="P156" i="3"/>
  <c r="P346" i="17"/>
  <c r="P346" i="3"/>
  <c r="P260" i="17"/>
  <c r="P260" i="3"/>
  <c r="P556" i="17"/>
  <c r="P556" i="3"/>
  <c r="P170" i="17"/>
  <c r="P170" i="3"/>
  <c r="P719" i="17"/>
  <c r="P719" i="3"/>
  <c r="P926" i="17"/>
  <c r="P926" i="3"/>
  <c r="P890" i="17"/>
  <c r="P890" i="3"/>
  <c r="P803" i="17"/>
  <c r="P803" i="3"/>
  <c r="P685" i="17"/>
  <c r="P685" i="3"/>
  <c r="P784" i="17"/>
  <c r="P784" i="3"/>
  <c r="P76" i="17"/>
  <c r="P76" i="3"/>
  <c r="P460" i="17"/>
  <c r="P460" i="3"/>
  <c r="P646" i="17"/>
  <c r="P646" i="3"/>
  <c r="P173" i="17"/>
  <c r="P173" i="3"/>
  <c r="P67" i="17"/>
  <c r="P67" i="3"/>
  <c r="P565" i="17"/>
  <c r="P565" i="3"/>
  <c r="P600" i="17"/>
  <c r="P600" i="3"/>
  <c r="P880" i="17"/>
  <c r="P880" i="3"/>
  <c r="P79" i="17"/>
  <c r="P79" i="3"/>
  <c r="P401" i="17"/>
  <c r="P401" i="3"/>
  <c r="P813" i="17"/>
  <c r="P813" i="3"/>
  <c r="P373" i="17"/>
  <c r="P373" i="3"/>
  <c r="P841" i="17"/>
  <c r="P841" i="3"/>
  <c r="P351" i="17"/>
  <c r="P351" i="3"/>
  <c r="P701" i="17"/>
  <c r="P701" i="3"/>
  <c r="P571" i="17"/>
  <c r="P571" i="3"/>
  <c r="P399" i="17"/>
  <c r="P399" i="3"/>
  <c r="P210" i="17"/>
  <c r="P210" i="3"/>
  <c r="P124" i="17"/>
  <c r="P124" i="3"/>
  <c r="P122" i="17"/>
  <c r="P122" i="3"/>
  <c r="P752" i="17"/>
  <c r="P752" i="3"/>
  <c r="P142" i="17"/>
  <c r="P142" i="3"/>
  <c r="P875" i="17"/>
  <c r="P875" i="3"/>
  <c r="P592" i="17"/>
  <c r="P592" i="3"/>
  <c r="P357" i="17"/>
  <c r="P357" i="3"/>
  <c r="P68" i="17"/>
  <c r="P68" i="3"/>
  <c r="P428" i="17"/>
  <c r="P428" i="3"/>
  <c r="P302" i="17"/>
  <c r="P302" i="3"/>
  <c r="P740" i="17"/>
  <c r="P740" i="3"/>
  <c r="P578" i="17"/>
  <c r="P578" i="3"/>
  <c r="P61" i="17"/>
  <c r="P61" i="3"/>
  <c r="P820" i="17"/>
  <c r="P820" i="3"/>
  <c r="P229" i="17"/>
  <c r="P229" i="3"/>
  <c r="P450" i="17"/>
  <c r="P450" i="3"/>
  <c r="P987" i="17"/>
  <c r="P987" i="3"/>
  <c r="P576" i="17"/>
  <c r="P576" i="3"/>
  <c r="P984" i="17"/>
  <c r="P984" i="3"/>
  <c r="P614" i="17"/>
  <c r="P614" i="3"/>
  <c r="P404" i="17"/>
  <c r="P404" i="3"/>
  <c r="P864" i="17"/>
  <c r="P864" i="3"/>
  <c r="P340" i="17"/>
  <c r="P340" i="3"/>
  <c r="P347" i="17"/>
  <c r="P347" i="3"/>
  <c r="P109" i="17"/>
  <c r="P109" i="3"/>
  <c r="P484" i="17"/>
  <c r="P484" i="3"/>
  <c r="P868" i="17"/>
  <c r="P868" i="3"/>
  <c r="P506" i="17"/>
  <c r="P506" i="3"/>
  <c r="P123" i="17"/>
  <c r="P123" i="3"/>
  <c r="P135" i="17"/>
  <c r="P135" i="3"/>
  <c r="P453" i="17"/>
  <c r="P453" i="3"/>
  <c r="P182" i="17"/>
  <c r="P182" i="3"/>
  <c r="P986" i="17"/>
  <c r="P986" i="3"/>
  <c r="P216" i="17"/>
  <c r="P216" i="3"/>
  <c r="P610" i="17"/>
  <c r="P610" i="3"/>
  <c r="P549" i="17"/>
  <c r="P549" i="3"/>
  <c r="P352" i="17"/>
  <c r="P352" i="3"/>
  <c r="P462" i="17"/>
  <c r="P462" i="3"/>
  <c r="P710" i="17"/>
  <c r="P710" i="3"/>
  <c r="P779" i="17"/>
  <c r="P779" i="3"/>
  <c r="P473" i="17"/>
  <c r="P473" i="3"/>
  <c r="P965" i="17"/>
  <c r="P965" i="3"/>
  <c r="P905" i="17"/>
  <c r="P905" i="3"/>
  <c r="P551" i="17"/>
  <c r="P551" i="3"/>
  <c r="P369" i="17"/>
  <c r="P369" i="3"/>
  <c r="P422" i="17"/>
  <c r="P422" i="3"/>
  <c r="P661" i="17"/>
  <c r="P661" i="3"/>
  <c r="P988" i="17"/>
  <c r="P988" i="3"/>
  <c r="P541" i="17"/>
  <c r="P541" i="3"/>
  <c r="P63" i="17"/>
  <c r="P63" i="3"/>
  <c r="P689" i="17"/>
  <c r="P689" i="3"/>
  <c r="P189" i="17"/>
  <c r="P189" i="3"/>
  <c r="P961" i="17"/>
  <c r="P961" i="3"/>
  <c r="P133" i="17"/>
  <c r="P133" i="3"/>
  <c r="P946" i="17"/>
  <c r="P946" i="3"/>
  <c r="P976" i="17"/>
  <c r="P976" i="3"/>
  <c r="P690" i="17"/>
  <c r="P690" i="3"/>
  <c r="P774" i="17"/>
  <c r="P774" i="3"/>
  <c r="P866" i="17"/>
  <c r="P866" i="3"/>
  <c r="P476" i="17"/>
  <c r="P476" i="3"/>
  <c r="P17" i="17"/>
  <c r="P17" i="3"/>
  <c r="P733" i="17"/>
  <c r="P733" i="3"/>
  <c r="P180" i="17"/>
  <c r="P180" i="3"/>
  <c r="P23" i="17"/>
  <c r="P23" i="3"/>
  <c r="P1008" i="17"/>
  <c r="P48" i="18" s="1"/>
  <c r="P1008" i="3"/>
  <c r="P64" i="18" s="1"/>
  <c r="P95" i="17"/>
  <c r="P95" i="3"/>
  <c r="P311" i="17"/>
  <c r="P311" i="3"/>
  <c r="P799" i="17"/>
  <c r="P799" i="3"/>
  <c r="P722" i="17"/>
  <c r="P722" i="3"/>
  <c r="P427" i="17"/>
  <c r="P427" i="3"/>
  <c r="P587" i="17"/>
  <c r="P587" i="3"/>
  <c r="P835" i="17"/>
  <c r="P835" i="3"/>
  <c r="P385" i="17"/>
  <c r="P385" i="3"/>
  <c r="P73" i="17"/>
  <c r="P73" i="3"/>
  <c r="P997" i="17"/>
  <c r="P997" i="3"/>
  <c r="P625" i="17"/>
  <c r="P625" i="3"/>
  <c r="P534" i="17"/>
  <c r="P534" i="3"/>
  <c r="P464" i="17"/>
  <c r="P464" i="3"/>
  <c r="P426" i="17"/>
  <c r="P426" i="3"/>
  <c r="P766" i="17"/>
  <c r="P766" i="3"/>
  <c r="P998" i="17"/>
  <c r="P998" i="3"/>
  <c r="P807" i="17"/>
  <c r="P807" i="3"/>
  <c r="P400" i="17"/>
  <c r="P400" i="3"/>
  <c r="P738" i="17"/>
  <c r="P738" i="3"/>
  <c r="P218" i="17"/>
  <c r="P218" i="3"/>
  <c r="P11" i="17"/>
  <c r="P40" i="18" s="1"/>
  <c r="P11" i="3"/>
  <c r="P687" i="17"/>
  <c r="P687" i="3"/>
  <c r="P825" i="17"/>
  <c r="P825" i="3"/>
  <c r="P415" i="17"/>
  <c r="P415" i="3"/>
  <c r="P269" i="17"/>
  <c r="P269" i="3"/>
  <c r="P376" i="17"/>
  <c r="P376" i="3"/>
  <c r="P289" i="17"/>
  <c r="P289" i="3"/>
  <c r="P679" i="17"/>
  <c r="P679" i="3"/>
  <c r="P609" i="17"/>
  <c r="P609" i="3"/>
  <c r="P359" i="17"/>
  <c r="P359" i="3"/>
  <c r="P478" i="17"/>
  <c r="P478" i="3"/>
  <c r="P52" i="17"/>
  <c r="P52" i="3"/>
  <c r="P619" i="17"/>
  <c r="P619" i="3"/>
  <c r="P378" i="17"/>
  <c r="P378" i="3"/>
  <c r="P190" i="17"/>
  <c r="P190" i="3"/>
  <c r="P116" i="17"/>
  <c r="P116" i="3"/>
  <c r="P438" i="17"/>
  <c r="P438" i="3"/>
  <c r="P688" i="17"/>
  <c r="P688" i="3"/>
  <c r="P211" i="17"/>
  <c r="P211" i="3"/>
  <c r="P262" i="17"/>
  <c r="P262" i="3"/>
  <c r="P60" i="17"/>
  <c r="P60" i="3"/>
  <c r="P272" i="17"/>
  <c r="P272" i="3"/>
  <c r="P759" i="17"/>
  <c r="P759" i="3"/>
  <c r="P252" i="17"/>
  <c r="P252" i="3"/>
  <c r="P797" i="17"/>
  <c r="P797" i="3"/>
  <c r="P783" i="17"/>
  <c r="P783" i="3"/>
  <c r="P313" i="17"/>
  <c r="P313" i="3"/>
  <c r="P596" i="17"/>
  <c r="P596" i="3"/>
  <c r="P281" i="17"/>
  <c r="P281" i="3"/>
  <c r="P465" i="17"/>
  <c r="P465" i="3"/>
  <c r="P509" i="17"/>
  <c r="P509" i="3"/>
  <c r="P118" i="17"/>
  <c r="P118" i="3"/>
  <c r="P120" i="17"/>
  <c r="P120" i="3"/>
  <c r="P724" i="17"/>
  <c r="P724" i="3"/>
  <c r="P696" i="17"/>
  <c r="P696" i="3"/>
  <c r="P617" i="17"/>
  <c r="P617" i="3"/>
  <c r="P503" i="17"/>
  <c r="P503" i="3"/>
  <c r="P219" i="17"/>
  <c r="P219" i="3"/>
  <c r="P716" i="17"/>
  <c r="P716" i="3"/>
  <c r="P805" i="17"/>
  <c r="P805" i="3"/>
  <c r="P777" i="17"/>
  <c r="P777" i="3"/>
  <c r="P97" i="17"/>
  <c r="P97" i="3"/>
  <c r="P497" i="17"/>
  <c r="P497" i="3"/>
  <c r="P1000" i="17"/>
  <c r="P1000" i="3"/>
  <c r="P384" i="17"/>
  <c r="P384" i="3"/>
  <c r="P312" i="17"/>
  <c r="P312" i="3"/>
  <c r="P615" i="17"/>
  <c r="P615" i="3"/>
  <c r="P920" i="17"/>
  <c r="P920" i="3"/>
  <c r="P466" i="17"/>
  <c r="P466" i="3"/>
  <c r="P633" i="17"/>
  <c r="P633" i="3"/>
  <c r="P467" i="17"/>
  <c r="P467" i="3"/>
  <c r="P537" i="17"/>
  <c r="P537" i="3"/>
  <c r="P736" i="17"/>
  <c r="P736" i="3"/>
  <c r="P389" i="17"/>
  <c r="P389" i="3"/>
  <c r="P538" i="17"/>
  <c r="P538" i="3"/>
  <c r="P440" i="17"/>
  <c r="P440" i="3"/>
  <c r="P667" i="17"/>
  <c r="P667" i="3"/>
  <c r="P598" i="17"/>
  <c r="P598" i="3"/>
  <c r="P132" i="17"/>
  <c r="P132" i="3"/>
  <c r="P1004" i="17"/>
  <c r="P1004" i="3"/>
  <c r="P108" i="17"/>
  <c r="P108" i="3"/>
  <c r="P960" i="17"/>
  <c r="P960" i="3"/>
  <c r="P794" i="17"/>
  <c r="P794" i="3"/>
  <c r="P570" i="17"/>
  <c r="P570" i="3"/>
  <c r="P364" i="17"/>
  <c r="P364" i="3"/>
  <c r="P166" i="17"/>
  <c r="P166" i="3"/>
  <c r="P96" i="17"/>
  <c r="P96" i="3"/>
  <c r="P660" i="17"/>
  <c r="P660" i="3"/>
  <c r="P954" i="17"/>
  <c r="P954" i="3"/>
  <c r="P843" i="17"/>
  <c r="P843" i="3"/>
  <c r="P844" i="17"/>
  <c r="P844" i="3"/>
  <c r="P486" i="17"/>
  <c r="P486" i="3"/>
  <c r="P526" i="17"/>
  <c r="P526" i="3"/>
  <c r="P828" i="17"/>
  <c r="P828" i="3"/>
  <c r="P512" i="17"/>
  <c r="P512" i="3"/>
  <c r="P183" i="17"/>
  <c r="P183" i="3"/>
  <c r="P818" i="17"/>
  <c r="P818" i="3"/>
  <c r="P664" i="17"/>
  <c r="P664" i="3"/>
  <c r="P168" i="17"/>
  <c r="P168" i="3"/>
  <c r="P647" i="17"/>
  <c r="P647" i="3"/>
  <c r="P674" i="17"/>
  <c r="P674" i="3"/>
  <c r="P945" i="17"/>
  <c r="P945" i="3"/>
  <c r="P717" i="17"/>
  <c r="P717" i="3"/>
  <c r="P338" i="17"/>
  <c r="P338" i="3"/>
  <c r="P802" i="17"/>
  <c r="P802" i="3"/>
  <c r="P217" i="17"/>
  <c r="P217" i="3"/>
  <c r="P543" i="17"/>
  <c r="P543" i="3"/>
  <c r="P348" i="17"/>
  <c r="P348" i="3"/>
  <c r="P21" i="17"/>
  <c r="P21" i="3"/>
  <c r="P117" i="17"/>
  <c r="P117" i="3"/>
  <c r="P417" i="17"/>
  <c r="P417" i="3"/>
  <c r="P397" i="17"/>
  <c r="P397" i="3"/>
  <c r="P164" i="17"/>
  <c r="P164" i="3"/>
  <c r="P521" i="17"/>
  <c r="P521" i="3"/>
  <c r="P639" i="17"/>
  <c r="P639" i="3"/>
  <c r="P57" i="17"/>
  <c r="P57" i="3"/>
  <c r="P853" i="17"/>
  <c r="P853" i="3"/>
  <c r="P606" i="17"/>
  <c r="P606" i="3"/>
  <c r="P707" i="17"/>
  <c r="P707" i="3"/>
  <c r="P867" i="17"/>
  <c r="P867" i="3"/>
  <c r="P131" i="17"/>
  <c r="P131" i="3"/>
  <c r="P632" i="17"/>
  <c r="P632" i="3"/>
  <c r="P119" i="17"/>
  <c r="P119" i="3"/>
  <c r="P169" i="17"/>
  <c r="P169" i="3"/>
  <c r="P20" i="17"/>
  <c r="P20" i="3"/>
  <c r="P432" i="17"/>
  <c r="P432" i="3"/>
  <c r="P845" i="17"/>
  <c r="P845" i="3"/>
  <c r="P579" i="17"/>
  <c r="P579" i="3"/>
  <c r="P670" i="17"/>
  <c r="P670" i="3"/>
  <c r="P542" i="17"/>
  <c r="P542" i="3"/>
  <c r="P936" i="17"/>
  <c r="P936" i="3"/>
  <c r="P642" i="17"/>
  <c r="P642" i="3"/>
  <c r="P562" i="17"/>
  <c r="P562" i="3"/>
  <c r="P827" i="17"/>
  <c r="P827" i="3"/>
  <c r="P492" i="17"/>
  <c r="P492" i="3"/>
  <c r="P967" i="17"/>
  <c r="P967" i="3"/>
  <c r="P678" i="17"/>
  <c r="P678" i="3"/>
  <c r="P652" i="17"/>
  <c r="P652" i="3"/>
  <c r="P531" i="17"/>
  <c r="P531" i="3"/>
  <c r="P360" i="17"/>
  <c r="P360" i="3"/>
  <c r="P94" i="17"/>
  <c r="P94" i="3"/>
  <c r="P958" i="17"/>
  <c r="P958" i="3"/>
  <c r="P882" i="17"/>
  <c r="P882" i="3"/>
  <c r="P35" i="17"/>
  <c r="P35" i="3"/>
  <c r="P903" i="17"/>
  <c r="P903" i="3"/>
  <c r="P879" i="17"/>
  <c r="P879" i="3"/>
  <c r="P763" i="17"/>
  <c r="P763" i="3"/>
  <c r="P590" i="17"/>
  <c r="P590" i="3"/>
  <c r="P434" i="17"/>
  <c r="P434" i="3"/>
  <c r="P268" i="17"/>
  <c r="P268" i="3"/>
  <c r="P237" i="17"/>
  <c r="P237" i="3"/>
  <c r="P356" i="17"/>
  <c r="P356" i="3"/>
  <c r="P276" i="17"/>
  <c r="P276" i="3"/>
  <c r="P822" i="17"/>
  <c r="P822" i="3"/>
  <c r="P621" i="17"/>
  <c r="P621" i="3"/>
  <c r="P24" i="17"/>
  <c r="P24" i="3"/>
  <c r="P84" i="17"/>
  <c r="P84" i="3"/>
  <c r="P266" i="17"/>
  <c r="P266" i="3"/>
  <c r="P143" i="17"/>
  <c r="P143" i="3"/>
  <c r="P46" i="17"/>
  <c r="P46" i="3"/>
  <c r="P839" i="17"/>
  <c r="P839" i="3"/>
  <c r="P544" i="17"/>
  <c r="P544" i="3"/>
  <c r="P830" i="17"/>
  <c r="P830" i="3"/>
  <c r="P980" i="17"/>
  <c r="P980" i="3"/>
  <c r="P686" i="17"/>
  <c r="P686" i="3"/>
  <c r="P249" i="17"/>
  <c r="P249" i="3"/>
  <c r="P103" i="17"/>
  <c r="P103" i="3"/>
  <c r="P593" i="17"/>
  <c r="P593" i="3"/>
  <c r="P873" i="17"/>
  <c r="P873" i="3"/>
  <c r="P672" i="17"/>
  <c r="P672" i="3"/>
  <c r="P588" i="17"/>
  <c r="P588" i="3"/>
  <c r="P375" i="17"/>
  <c r="P375" i="3"/>
  <c r="P447" i="17"/>
  <c r="P447" i="3"/>
  <c r="P499" i="17"/>
  <c r="P499" i="3"/>
  <c r="P201" i="17"/>
  <c r="P201" i="3"/>
  <c r="P840" i="17"/>
  <c r="P840" i="3"/>
  <c r="P239" i="17"/>
  <c r="P239" i="3"/>
  <c r="P765" i="17"/>
  <c r="P765" i="3"/>
  <c r="P529" i="17"/>
  <c r="P529" i="3"/>
  <c r="P333" i="17"/>
  <c r="P333" i="3"/>
  <c r="P36" i="17"/>
  <c r="P36" i="3"/>
  <c r="P297" i="17"/>
  <c r="P297" i="3"/>
  <c r="P58" i="17"/>
  <c r="P58" i="3"/>
  <c r="P732" i="17"/>
  <c r="P732" i="3"/>
  <c r="P915" i="17"/>
  <c r="P915" i="3"/>
  <c r="P106" i="17"/>
  <c r="P106" i="3"/>
  <c r="P785" i="17"/>
  <c r="P785" i="3"/>
  <c r="P792" i="17"/>
  <c r="P792" i="3"/>
  <c r="P885" i="17"/>
  <c r="P885" i="3"/>
  <c r="P430" i="17"/>
  <c r="P430" i="3"/>
  <c r="P231" i="17"/>
  <c r="P231" i="3"/>
  <c r="P748" i="17"/>
  <c r="P748" i="3"/>
  <c r="P622" i="17"/>
  <c r="P622" i="3"/>
  <c r="P387" i="17"/>
  <c r="P387" i="3"/>
  <c r="P790" i="17"/>
  <c r="P790" i="3"/>
  <c r="P829" i="17"/>
  <c r="P829" i="3"/>
  <c r="P477" i="17"/>
  <c r="P477" i="3"/>
  <c r="P626" i="17"/>
  <c r="P626" i="3"/>
  <c r="P780" i="17"/>
  <c r="P780" i="3"/>
  <c r="P113" i="17"/>
  <c r="P113" i="3"/>
  <c r="P574" i="17"/>
  <c r="P574" i="3"/>
  <c r="P858" i="17"/>
  <c r="P858" i="3"/>
  <c r="P919" i="17"/>
  <c r="P919" i="3"/>
  <c r="P819" i="17"/>
  <c r="P819" i="3"/>
  <c r="P1007" i="17"/>
  <c r="P1007" i="3"/>
  <c r="P243" i="17"/>
  <c r="P243" i="3"/>
  <c r="P171" i="17"/>
  <c r="P171" i="3"/>
  <c r="P468" i="17"/>
  <c r="P468" i="3"/>
  <c r="P550" i="17"/>
  <c r="P550" i="3"/>
  <c r="P979" i="17"/>
  <c r="P979" i="3"/>
  <c r="P951" i="17"/>
  <c r="P951" i="3"/>
  <c r="P151" i="17"/>
  <c r="P151" i="3"/>
  <c r="P824" i="17"/>
  <c r="P824" i="3"/>
  <c r="P894" i="17"/>
  <c r="P894" i="3"/>
  <c r="P910" i="17"/>
  <c r="P910" i="3"/>
  <c r="P728" i="17"/>
  <c r="P728" i="3"/>
  <c r="P826" i="17"/>
  <c r="P826" i="3"/>
  <c r="P128" i="17"/>
  <c r="P128" i="3"/>
  <c r="P277" i="17"/>
  <c r="P277" i="3"/>
  <c r="P330" i="17"/>
  <c r="P330" i="3"/>
  <c r="P27" i="17"/>
  <c r="P27" i="3"/>
  <c r="P481" i="17"/>
  <c r="P481" i="3"/>
  <c r="P519" i="17"/>
  <c r="P519" i="3"/>
  <c r="P393" i="17"/>
  <c r="P393" i="3"/>
  <c r="P849" i="17"/>
  <c r="P849" i="3"/>
  <c r="P501" i="17"/>
  <c r="P501" i="3"/>
  <c r="P545" i="17"/>
  <c r="P545" i="3"/>
  <c r="P320" i="17"/>
  <c r="P320" i="3"/>
  <c r="P15" i="17"/>
  <c r="P15" i="3"/>
  <c r="P379" i="17"/>
  <c r="P379" i="3"/>
  <c r="P487" i="17"/>
  <c r="P487" i="3"/>
  <c r="P731" i="17"/>
  <c r="P731" i="3"/>
  <c r="P876" i="17"/>
  <c r="P876" i="3"/>
  <c r="P888" i="17"/>
  <c r="P888" i="3"/>
  <c r="P138" i="17"/>
  <c r="P138" i="3"/>
  <c r="P22" i="17"/>
  <c r="P22" i="3"/>
  <c r="P809" i="17"/>
  <c r="P809" i="3"/>
  <c r="P286" i="17"/>
  <c r="P286" i="3"/>
  <c r="P51" i="17"/>
  <c r="P51" i="3"/>
  <c r="P943" i="17"/>
  <c r="P943" i="3"/>
  <c r="P618" i="17"/>
  <c r="P618" i="3"/>
  <c r="P194" i="17"/>
  <c r="P194" i="3"/>
  <c r="P253" i="17"/>
  <c r="P253" i="3"/>
  <c r="P398" i="17"/>
  <c r="P398" i="3"/>
  <c r="P419" i="17"/>
  <c r="P419" i="3"/>
  <c r="P437" i="17"/>
  <c r="P437" i="3"/>
  <c r="P388" i="17"/>
  <c r="P388" i="3"/>
  <c r="P676" i="17"/>
  <c r="P676" i="3"/>
  <c r="P860" i="17"/>
  <c r="P860" i="3"/>
  <c r="P212" i="17"/>
  <c r="P212" i="3"/>
  <c r="P861" i="17"/>
  <c r="P861" i="3"/>
  <c r="P991" i="17"/>
  <c r="P991" i="3"/>
  <c r="P208" i="17"/>
  <c r="P208" i="3"/>
  <c r="P808" i="17"/>
  <c r="P808" i="3"/>
  <c r="P973" i="17"/>
  <c r="P973" i="3"/>
  <c r="P474" i="17"/>
  <c r="P474" i="3"/>
  <c r="P931" i="17"/>
  <c r="P931" i="3"/>
  <c r="P753" i="17"/>
  <c r="P753" i="3"/>
  <c r="P324" i="17"/>
  <c r="P324" i="3"/>
  <c r="P325" i="17"/>
  <c r="P325" i="3"/>
  <c r="P242" i="17"/>
  <c r="P242" i="3"/>
  <c r="P629" i="17"/>
  <c r="P629" i="3"/>
  <c r="P56" i="17"/>
  <c r="P56" i="3"/>
  <c r="P927" i="17"/>
  <c r="P927" i="3"/>
  <c r="P300" i="17"/>
  <c r="P300" i="3"/>
  <c r="P87" i="17"/>
  <c r="P87" i="3"/>
  <c r="P982" i="17"/>
  <c r="P982" i="3"/>
  <c r="P517" i="17"/>
  <c r="P517" i="3"/>
  <c r="P788" i="17"/>
  <c r="P788" i="3"/>
  <c r="P902" i="17"/>
  <c r="P902" i="3"/>
  <c r="P683" i="17"/>
  <c r="P683" i="3"/>
  <c r="P197" i="17"/>
  <c r="P197" i="3"/>
  <c r="P278" i="17"/>
  <c r="P278" i="3"/>
  <c r="P228" i="17"/>
  <c r="P228" i="3"/>
  <c r="P658" i="17"/>
  <c r="P658" i="3"/>
  <c r="P754" i="17"/>
  <c r="P754" i="3"/>
  <c r="P449" i="17"/>
  <c r="P449" i="3"/>
  <c r="P654" i="17"/>
  <c r="P654" i="3"/>
  <c r="P204" i="17"/>
  <c r="P204" i="3"/>
  <c r="P172" i="17"/>
  <c r="P172" i="3"/>
  <c r="P700" i="17"/>
  <c r="P700" i="3"/>
  <c r="P743" i="17"/>
  <c r="P743" i="3"/>
  <c r="P850" i="17"/>
  <c r="P850" i="3"/>
  <c r="P569" i="17"/>
  <c r="P569" i="3"/>
  <c r="P227" i="17"/>
  <c r="P227" i="3"/>
  <c r="P308" i="17"/>
  <c r="P308" i="3"/>
  <c r="P274" i="17"/>
  <c r="P274" i="3"/>
  <c r="P985" i="17"/>
  <c r="P985" i="3"/>
  <c r="P665" i="17"/>
  <c r="P665" i="3"/>
  <c r="P295" i="17"/>
  <c r="P295" i="3"/>
  <c r="P695" i="17"/>
  <c r="P695" i="3"/>
  <c r="P37" i="17"/>
  <c r="P37" i="3"/>
  <c r="P381" i="17"/>
  <c r="P381" i="3"/>
  <c r="P396" i="17"/>
  <c r="P396" i="3"/>
  <c r="P848" i="17"/>
  <c r="P848" i="3"/>
  <c r="P547" i="17"/>
  <c r="P547" i="3"/>
  <c r="P637" i="17"/>
  <c r="P637" i="3"/>
  <c r="P392" i="17"/>
  <c r="P392" i="3"/>
  <c r="P699" i="17"/>
  <c r="P699" i="3"/>
  <c r="P494" i="17"/>
  <c r="P494" i="3"/>
  <c r="P932" i="17"/>
  <c r="P932" i="3"/>
  <c r="P634" i="17"/>
  <c r="P634" i="3"/>
  <c r="P361" i="17"/>
  <c r="P361" i="3"/>
  <c r="P750" i="17"/>
  <c r="P750" i="3"/>
  <c r="P480" i="17"/>
  <c r="P480" i="3"/>
  <c r="P343" i="17"/>
  <c r="P343" i="3"/>
  <c r="P746" i="17"/>
  <c r="P746" i="3"/>
  <c r="P611" i="17"/>
  <c r="P611" i="3"/>
  <c r="P405" i="17"/>
  <c r="P405" i="3"/>
  <c r="P43" i="17"/>
  <c r="P43" i="3"/>
  <c r="P776" i="17"/>
  <c r="P776" i="3"/>
  <c r="P628" i="17"/>
  <c r="P628" i="3"/>
  <c r="P114" i="17"/>
  <c r="P114" i="3"/>
  <c r="P192" i="17"/>
  <c r="P192" i="3"/>
  <c r="P291" i="17"/>
  <c r="P291" i="3"/>
  <c r="P257" i="17"/>
  <c r="P257" i="3"/>
  <c r="P446" i="17"/>
  <c r="P446" i="3"/>
  <c r="P520" i="17"/>
  <c r="P520" i="3"/>
  <c r="P662" i="17"/>
  <c r="P662" i="3"/>
  <c r="P72" i="17"/>
  <c r="P72" i="3"/>
  <c r="P482" i="17"/>
  <c r="P482" i="3"/>
  <c r="P990" i="17"/>
  <c r="P990" i="3"/>
  <c r="P767" i="17"/>
  <c r="P767" i="3"/>
  <c r="P906" i="17"/>
  <c r="P906" i="3"/>
  <c r="P366" i="17"/>
  <c r="P366" i="3"/>
  <c r="P238" i="17"/>
  <c r="P238" i="3"/>
  <c r="P659" i="17"/>
  <c r="P659" i="3"/>
  <c r="P382" i="17"/>
  <c r="P382" i="3"/>
  <c r="P804" i="17"/>
  <c r="P804" i="3"/>
  <c r="P514" i="17"/>
  <c r="P514" i="3"/>
  <c r="P508" i="17"/>
  <c r="P508" i="3"/>
  <c r="P293" i="17"/>
  <c r="P293" i="3"/>
  <c r="P778" i="17"/>
  <c r="P778" i="3"/>
  <c r="P962" i="17"/>
  <c r="P962" i="3"/>
  <c r="P18" i="17"/>
  <c r="P18" i="3"/>
  <c r="P939" i="17"/>
  <c r="P939" i="3"/>
  <c r="P742" i="17"/>
  <c r="P742" i="3"/>
  <c r="P115" i="17"/>
  <c r="P115" i="3"/>
  <c r="P500" i="17"/>
  <c r="P500" i="3"/>
  <c r="P232" i="17"/>
  <c r="P232" i="3"/>
  <c r="P70" i="17"/>
  <c r="P70" i="3"/>
  <c r="P702" i="17"/>
  <c r="P702" i="3"/>
  <c r="P345" i="17"/>
  <c r="P345" i="3"/>
  <c r="P751" i="17"/>
  <c r="P751" i="3"/>
  <c r="P601" i="17"/>
  <c r="P601" i="3"/>
  <c r="P727" i="17"/>
  <c r="P727" i="3"/>
  <c r="P933" i="17"/>
  <c r="P933" i="3"/>
  <c r="P327" i="17"/>
  <c r="P327" i="3"/>
  <c r="P786" i="17"/>
  <c r="P786" i="3"/>
  <c r="P241" i="17"/>
  <c r="P241" i="3"/>
  <c r="P88" i="17"/>
  <c r="P88" i="3"/>
  <c r="P921" i="17"/>
  <c r="P921" i="3"/>
  <c r="P821" i="17"/>
  <c r="P821" i="3"/>
  <c r="P245" i="17"/>
  <c r="P245" i="3"/>
  <c r="P334" i="17"/>
  <c r="P334" i="3"/>
  <c r="P697" i="17"/>
  <c r="P697" i="3"/>
  <c r="P673" i="17"/>
  <c r="P673" i="3"/>
  <c r="P583" i="17"/>
  <c r="P583" i="3"/>
  <c r="P202" i="17"/>
  <c r="P202" i="3"/>
  <c r="P507" i="17"/>
  <c r="P507" i="3"/>
  <c r="P566" i="17"/>
  <c r="P566" i="3"/>
  <c r="P112" i="17"/>
  <c r="P112" i="3"/>
  <c r="P643" i="17"/>
  <c r="P643" i="3"/>
  <c r="P25" i="17"/>
  <c r="P25" i="3"/>
  <c r="P811" i="17"/>
  <c r="P811" i="3"/>
  <c r="P145" i="17"/>
  <c r="P145" i="3"/>
  <c r="P558" i="17"/>
  <c r="P558" i="3"/>
  <c r="P677" i="17"/>
  <c r="P677" i="3"/>
  <c r="P353" i="17"/>
  <c r="P353" i="3"/>
  <c r="P996" i="17"/>
  <c r="P996" i="3"/>
  <c r="P836" i="17"/>
  <c r="P836" i="3"/>
  <c r="P158" i="17"/>
  <c r="P158" i="3"/>
  <c r="P159" i="17"/>
  <c r="P159" i="3"/>
  <c r="P928" i="17"/>
  <c r="P928" i="3"/>
  <c r="P258" i="17"/>
  <c r="P258" i="3"/>
  <c r="P657" i="17"/>
  <c r="P657" i="3"/>
  <c r="P491" i="17"/>
  <c r="P491" i="3"/>
  <c r="P54" i="17"/>
  <c r="P54" i="3"/>
  <c r="P179" i="17"/>
  <c r="P179" i="3"/>
  <c r="P101" i="17"/>
  <c r="P101" i="3"/>
  <c r="P206" i="17"/>
  <c r="P206" i="3"/>
  <c r="P561" i="17"/>
  <c r="P561" i="3"/>
  <c r="P256" i="17"/>
  <c r="P256" i="3"/>
  <c r="P316" i="17"/>
  <c r="P316" i="3"/>
  <c r="P223" i="17"/>
  <c r="P223" i="3"/>
  <c r="P857" i="17"/>
  <c r="P857" i="3"/>
  <c r="P771" i="17"/>
  <c r="P771" i="3"/>
  <c r="P150" i="17"/>
  <c r="P150" i="3"/>
  <c r="P412" i="17"/>
  <c r="P412" i="3"/>
  <c r="P475" i="17"/>
  <c r="P475" i="3"/>
  <c r="P26" i="17"/>
  <c r="P26" i="3"/>
  <c r="P572" i="17"/>
  <c r="P572" i="3"/>
  <c r="P691" i="17"/>
  <c r="P691" i="3"/>
  <c r="P630" i="17"/>
  <c r="P630" i="3"/>
  <c r="P146" i="17"/>
  <c r="P146" i="3"/>
  <c r="P589" i="17"/>
  <c r="P589" i="3"/>
  <c r="P871" i="17"/>
  <c r="P871" i="3"/>
  <c r="P390" i="17"/>
  <c r="P390" i="3"/>
  <c r="P448" i="17"/>
  <c r="P448" i="3"/>
  <c r="P433" i="17"/>
  <c r="P433" i="3"/>
  <c r="P993" i="17"/>
  <c r="P993" i="3"/>
  <c r="P942" i="17"/>
  <c r="P942" i="3"/>
  <c r="P528" i="17"/>
  <c r="P528" i="3"/>
  <c r="P680" i="17"/>
  <c r="P680" i="3"/>
  <c r="P1006" i="17"/>
  <c r="P46" i="18" s="1"/>
  <c r="P1006" i="3"/>
  <c r="P62" i="18" s="1"/>
  <c r="P10" i="17"/>
  <c r="P39" i="18" s="1"/>
  <c r="P10" i="3"/>
  <c r="P55" i="18" s="1"/>
  <c r="P472" i="17"/>
  <c r="P472" i="3"/>
  <c r="P126" i="17"/>
  <c r="P126" i="3"/>
  <c r="P791" i="17"/>
  <c r="P791" i="3"/>
  <c r="P479" i="17"/>
  <c r="P479" i="3"/>
  <c r="P893" i="17"/>
  <c r="P893" i="3"/>
  <c r="P445" i="17"/>
  <c r="P445" i="3"/>
  <c r="P726" i="17"/>
  <c r="P726" i="3"/>
  <c r="P540" i="17"/>
  <c r="P540" i="3"/>
  <c r="P755" i="17"/>
  <c r="P755" i="3"/>
  <c r="P344" i="17"/>
  <c r="P344" i="3"/>
  <c r="P31" i="17"/>
  <c r="P31" i="3"/>
  <c r="P669" i="17"/>
  <c r="P669" i="3"/>
  <c r="P575" i="17"/>
  <c r="P575" i="3"/>
  <c r="P490" i="17"/>
  <c r="P490" i="3"/>
  <c r="P623" i="17"/>
  <c r="P623" i="3"/>
  <c r="P198" i="17"/>
  <c r="P198" i="3"/>
  <c r="P44" i="17"/>
  <c r="P44" i="3"/>
  <c r="P922" i="17"/>
  <c r="P922" i="3"/>
  <c r="P560" i="17"/>
  <c r="P560" i="3"/>
  <c r="P924" i="17"/>
  <c r="P924" i="3"/>
  <c r="P469" i="17"/>
  <c r="P469" i="3"/>
  <c r="P186" i="17"/>
  <c r="P186" i="3"/>
  <c r="P682" i="17"/>
  <c r="P682" i="3"/>
  <c r="P955" i="17"/>
  <c r="P955" i="3"/>
  <c r="P847" i="17"/>
  <c r="P847" i="3"/>
  <c r="P207" i="17"/>
  <c r="P207" i="3"/>
  <c r="P162" i="17"/>
  <c r="P162" i="3"/>
  <c r="P279" i="17"/>
  <c r="P279" i="3"/>
  <c r="P510" i="17"/>
  <c r="P510" i="3"/>
  <c r="P833" i="17"/>
  <c r="P833" i="3"/>
  <c r="P656" i="17"/>
  <c r="P656" i="3"/>
  <c r="P789" i="17"/>
  <c r="P789" i="3"/>
  <c r="P741" i="17"/>
  <c r="P741" i="3"/>
  <c r="P178" i="17"/>
  <c r="P178" i="3"/>
  <c r="P711" i="17"/>
  <c r="P711" i="3"/>
  <c r="P283" i="17"/>
  <c r="P283" i="3"/>
  <c r="P511" i="17"/>
  <c r="P511" i="3"/>
  <c r="P916" i="17"/>
  <c r="P916" i="3"/>
  <c r="P226" i="17"/>
  <c r="P226" i="3"/>
  <c r="P718" i="17"/>
  <c r="P718" i="3"/>
  <c r="P209" i="17"/>
  <c r="P209" i="3"/>
  <c r="P648" i="17"/>
  <c r="P648" i="3"/>
  <c r="P869" i="17"/>
  <c r="P869" i="3"/>
  <c r="P764" i="17"/>
  <c r="P764" i="3"/>
  <c r="P255" i="17"/>
  <c r="P255" i="3"/>
  <c r="P250" i="17"/>
  <c r="P250" i="3"/>
  <c r="P605" i="17"/>
  <c r="P605" i="3"/>
  <c r="P89" i="17"/>
  <c r="P89" i="3"/>
  <c r="P458" i="17"/>
  <c r="P458" i="3"/>
  <c r="P41" i="17"/>
  <c r="P41" i="3"/>
  <c r="P30" i="17"/>
  <c r="P30" i="3"/>
  <c r="P263" i="17"/>
  <c r="P263" i="3"/>
  <c r="P787" i="17"/>
  <c r="P787" i="3"/>
  <c r="P75" i="17"/>
  <c r="P75" i="3"/>
  <c r="P693" i="17"/>
  <c r="P693" i="3"/>
  <c r="P489" i="17"/>
  <c r="P489" i="3"/>
  <c r="P810" i="17"/>
  <c r="P810" i="3"/>
  <c r="P872" i="17"/>
  <c r="P872" i="3"/>
  <c r="P483" i="17"/>
  <c r="P483" i="3"/>
  <c r="P1003" i="17"/>
  <c r="P1003" i="3"/>
  <c r="P832" i="17"/>
  <c r="P832" i="3"/>
  <c r="P174" i="17"/>
  <c r="P174" i="3"/>
  <c r="P294" i="17"/>
  <c r="P294" i="3"/>
  <c r="P721" i="17"/>
  <c r="P721" i="3"/>
  <c r="P563" i="17"/>
  <c r="P563" i="3"/>
  <c r="P265" i="17"/>
  <c r="P265" i="3"/>
  <c r="P99" i="17"/>
  <c r="P99" i="3"/>
  <c r="P838" i="17"/>
  <c r="P838" i="3"/>
  <c r="P28" i="17"/>
  <c r="P28" i="3"/>
  <c r="P47" i="17"/>
  <c r="P47" i="3"/>
  <c r="P69" i="17"/>
  <c r="P69" i="3"/>
  <c r="P708" i="17"/>
  <c r="P708" i="3"/>
  <c r="P972" i="17"/>
  <c r="P972" i="3"/>
  <c r="P296" i="17"/>
  <c r="P296" i="3"/>
  <c r="P139" i="17"/>
  <c r="P139" i="3"/>
  <c r="P335" i="17"/>
  <c r="P335" i="3"/>
  <c r="P703" i="17"/>
  <c r="P703" i="3"/>
  <c r="P442" i="17"/>
  <c r="P442" i="3"/>
  <c r="P362" i="17"/>
  <c r="P362" i="3"/>
  <c r="P298" i="17"/>
  <c r="P298" i="3"/>
  <c r="P102" i="17"/>
  <c r="P102" i="3"/>
  <c r="P452" i="17"/>
  <c r="P452" i="3"/>
  <c r="P591" i="17"/>
  <c r="P591" i="3"/>
  <c r="P111" i="17"/>
  <c r="P111" i="3"/>
  <c r="P240" i="17"/>
  <c r="P240" i="3"/>
  <c r="P604" i="17"/>
  <c r="P604" i="3"/>
  <c r="P567" i="17"/>
  <c r="P567" i="3"/>
  <c r="P74" i="17"/>
  <c r="P74" i="3"/>
  <c r="P909" i="17"/>
  <c r="P909" i="3"/>
  <c r="P760" i="17"/>
  <c r="P760" i="3"/>
  <c r="P636" i="17"/>
  <c r="P636" i="3"/>
  <c r="P203" i="17"/>
  <c r="P203" i="3"/>
  <c r="P698" i="17"/>
  <c r="P698" i="3"/>
  <c r="P181" i="17"/>
  <c r="P181" i="3"/>
  <c r="P1002" i="17"/>
  <c r="P1002" i="3"/>
  <c r="P782" i="17"/>
  <c r="P782" i="3"/>
  <c r="P999" i="17"/>
  <c r="P999" i="3"/>
  <c r="P568" i="17"/>
  <c r="P568" i="3"/>
  <c r="P215" i="17"/>
  <c r="P215" i="3"/>
  <c r="P952" i="17"/>
  <c r="P952" i="3"/>
  <c r="P105" i="17"/>
  <c r="P105" i="3"/>
  <c r="P793" i="17"/>
  <c r="P793" i="3"/>
  <c r="P380" i="17"/>
  <c r="P380" i="3"/>
  <c r="P155" i="17"/>
  <c r="P155" i="3"/>
  <c r="P336" i="17"/>
  <c r="P336" i="3"/>
  <c r="P443" i="17"/>
  <c r="P443" i="3"/>
  <c r="P801" i="17"/>
  <c r="P801" i="3"/>
  <c r="P137" i="17"/>
  <c r="P137" i="3"/>
  <c r="P395" i="17"/>
  <c r="P395" i="3"/>
  <c r="P85" i="17"/>
  <c r="P85" i="3"/>
  <c r="P319" i="17"/>
  <c r="P319" i="3"/>
  <c r="P350" i="17"/>
  <c r="P350" i="3"/>
  <c r="P745" i="17"/>
  <c r="P745" i="3"/>
  <c r="P964" i="17"/>
  <c r="P964" i="3"/>
  <c r="P125" i="17"/>
  <c r="P125" i="3"/>
  <c r="P668" i="17"/>
  <c r="P668" i="3"/>
  <c r="P666" i="17"/>
  <c r="P666" i="3"/>
  <c r="P248" i="17"/>
  <c r="P248" i="3"/>
  <c r="P585" i="17"/>
  <c r="P585" i="3"/>
  <c r="P917" i="17"/>
  <c r="P917" i="3"/>
  <c r="P907" i="17"/>
  <c r="P907" i="3"/>
  <c r="P725" i="17"/>
  <c r="P725" i="3"/>
  <c r="P564" i="17"/>
  <c r="P564" i="3"/>
  <c r="P769" i="17"/>
  <c r="P769" i="3"/>
  <c r="P19" i="17"/>
  <c r="P19" i="3"/>
  <c r="P157" i="17"/>
  <c r="P157" i="3"/>
  <c r="P895" i="17"/>
  <c r="P895" i="3"/>
  <c r="P196" i="17"/>
  <c r="P196" i="3"/>
  <c r="P358" i="17"/>
  <c r="P358" i="3"/>
  <c r="P287" i="17"/>
  <c r="P287" i="3"/>
  <c r="P444" i="17"/>
  <c r="P444" i="3"/>
  <c r="P729" i="17"/>
  <c r="P729" i="3"/>
  <c r="P337" i="17"/>
  <c r="P337" i="3"/>
  <c r="P713" i="17"/>
  <c r="P713" i="3"/>
  <c r="P557" i="17"/>
  <c r="P557" i="3"/>
  <c r="P817" i="17"/>
  <c r="P817" i="3"/>
  <c r="P12" i="17"/>
  <c r="P41" i="18" s="1"/>
  <c r="P12" i="3"/>
  <c r="P57" i="18" s="1"/>
  <c r="P370" i="17"/>
  <c r="P370" i="3"/>
  <c r="P937" i="17"/>
  <c r="P937" i="3"/>
  <c r="P950" i="17"/>
  <c r="P950" i="3"/>
  <c r="P595" i="17"/>
  <c r="P595" i="3"/>
  <c r="P616" i="17"/>
  <c r="P616" i="3"/>
  <c r="P692" i="17"/>
  <c r="P692" i="3"/>
  <c r="P555" i="17"/>
  <c r="P555" i="3"/>
  <c r="P812" i="17"/>
  <c r="P812" i="3"/>
  <c r="P372" i="17"/>
  <c r="P372" i="3"/>
  <c r="P93" i="17"/>
  <c r="P93" i="3"/>
  <c r="P712" i="17"/>
  <c r="P712" i="3"/>
  <c r="P104" i="17"/>
  <c r="P104" i="3"/>
  <c r="P205" i="17"/>
  <c r="P205" i="3"/>
  <c r="P342" i="17"/>
  <c r="P342" i="3"/>
  <c r="P394" i="17"/>
  <c r="P394" i="3"/>
  <c r="P391" i="17"/>
  <c r="P391" i="3"/>
  <c r="P410" i="17"/>
  <c r="P410" i="3"/>
  <c r="P402" i="17"/>
  <c r="P402" i="3"/>
  <c r="P425" i="17"/>
  <c r="P425" i="3"/>
  <c r="P62" i="17"/>
  <c r="P62" i="3"/>
  <c r="P816" i="17"/>
  <c r="P816" i="3"/>
  <c r="P762" i="17"/>
  <c r="P762" i="3"/>
  <c r="P522" i="17"/>
  <c r="P522" i="3"/>
  <c r="P968" i="17"/>
  <c r="P968" i="3"/>
  <c r="P134" i="17"/>
  <c r="P134" i="3"/>
  <c r="P889" i="17"/>
  <c r="P889" i="3"/>
  <c r="P167" i="17"/>
  <c r="P167" i="3"/>
  <c r="P914" i="17"/>
  <c r="P914" i="3"/>
  <c r="P188" i="17"/>
  <c r="P188" i="3"/>
  <c r="P851" i="17"/>
  <c r="P851" i="3"/>
  <c r="P161" i="17"/>
  <c r="P161" i="3"/>
  <c r="P153" i="17"/>
  <c r="P153" i="3"/>
  <c r="P684" i="17"/>
  <c r="P684" i="3"/>
  <c r="P45" i="17"/>
  <c r="P45" i="3"/>
  <c r="P518" i="17"/>
  <c r="P518" i="3"/>
  <c r="P91" i="17"/>
  <c r="P91" i="3"/>
  <c r="P195" i="17"/>
  <c r="P195" i="3"/>
  <c r="P859" i="17"/>
  <c r="P859" i="3"/>
  <c r="P995" i="17"/>
  <c r="P995" i="3"/>
  <c r="P488" i="17"/>
  <c r="P488" i="3"/>
  <c r="P110" i="17"/>
  <c r="P110" i="3"/>
  <c r="P383" i="17"/>
  <c r="P383" i="3"/>
  <c r="P620" i="17"/>
  <c r="P620" i="3"/>
  <c r="P187" i="17"/>
  <c r="P187" i="3"/>
  <c r="P306" i="17"/>
  <c r="P306" i="3"/>
  <c r="P322" i="17"/>
  <c r="P322" i="3"/>
  <c r="P451" i="17"/>
  <c r="P451" i="3"/>
  <c r="P739" i="17"/>
  <c r="P739" i="3"/>
  <c r="P270" i="17"/>
  <c r="P270" i="3"/>
  <c r="P730" i="17"/>
  <c r="P730" i="3"/>
  <c r="P496" i="17"/>
  <c r="P496" i="3"/>
  <c r="P299" i="17"/>
  <c r="P299" i="3"/>
  <c r="P900" i="17"/>
  <c r="P900" i="3"/>
  <c r="P768" i="17"/>
  <c r="P768" i="3"/>
  <c r="P368" i="17"/>
  <c r="P368" i="3"/>
  <c r="P418" i="17"/>
  <c r="P418" i="3"/>
  <c r="P823" i="17"/>
  <c r="P823" i="3"/>
  <c r="P307" i="17"/>
  <c r="P307" i="3"/>
  <c r="P435" i="17"/>
  <c r="P435" i="3"/>
  <c r="P941" i="17"/>
  <c r="P941" i="3"/>
  <c r="P878" i="17"/>
  <c r="P878" i="3"/>
  <c r="P607" i="17"/>
  <c r="P607" i="3"/>
  <c r="P463" i="17"/>
  <c r="P463" i="3"/>
  <c r="P532" i="17"/>
  <c r="P532" i="3"/>
  <c r="P877" i="17"/>
  <c r="P877" i="3"/>
  <c r="P303" i="17"/>
  <c r="P303" i="3"/>
  <c r="P650" i="17"/>
  <c r="P650" i="3"/>
  <c r="P149" i="17"/>
  <c r="P149" i="3"/>
  <c r="P978" i="17"/>
  <c r="P978" i="3"/>
  <c r="P513" i="17"/>
  <c r="P513" i="3"/>
  <c r="P81" i="17"/>
  <c r="P81" i="3"/>
  <c r="P48" i="17"/>
  <c r="P48" i="3"/>
  <c r="P261" i="17"/>
  <c r="P261" i="3"/>
  <c r="P273" i="17"/>
  <c r="P273" i="3"/>
  <c r="P220" i="17"/>
  <c r="P220" i="3"/>
  <c r="P577" i="17"/>
  <c r="P577" i="3"/>
  <c r="P963" i="17"/>
  <c r="P963" i="3"/>
  <c r="P439" i="17"/>
  <c r="P439" i="3"/>
  <c r="P781" i="17"/>
  <c r="P781" i="3"/>
  <c r="P966" i="17"/>
  <c r="P966" i="3"/>
  <c r="P100" i="17"/>
  <c r="P100" i="3"/>
  <c r="P504" i="17"/>
  <c r="P504" i="3"/>
  <c r="P515" i="17"/>
  <c r="P515" i="3"/>
  <c r="P524" i="17"/>
  <c r="P524" i="3"/>
  <c r="P581" i="17"/>
  <c r="P581" i="3"/>
  <c r="P408" i="17"/>
  <c r="P408" i="3"/>
  <c r="P554" i="17"/>
  <c r="P554" i="3"/>
  <c r="P925" i="17"/>
  <c r="P925" i="3"/>
  <c r="P413" i="17"/>
  <c r="P413" i="3"/>
  <c r="P814" i="17"/>
  <c r="P814" i="3"/>
  <c r="P355" i="17"/>
  <c r="P355" i="3"/>
  <c r="P594" i="17"/>
  <c r="P594" i="3"/>
  <c r="P631" i="17"/>
  <c r="P631" i="3"/>
  <c r="P82" i="17"/>
  <c r="P82" i="3"/>
  <c r="P655" i="17"/>
  <c r="P655" i="3"/>
  <c r="P709" i="17"/>
  <c r="P709" i="3"/>
  <c r="P14" i="17"/>
  <c r="P43" i="18" s="1"/>
  <c r="P14" i="3"/>
  <c r="P59" i="18" s="1"/>
  <c r="P834" i="17"/>
  <c r="P834" i="3"/>
  <c r="P314" i="17"/>
  <c r="P314" i="3"/>
  <c r="P756" i="17"/>
  <c r="P756" i="3"/>
  <c r="P970" i="17"/>
  <c r="P970" i="3"/>
  <c r="P612" i="17"/>
  <c r="P612" i="3"/>
  <c r="P130" i="17"/>
  <c r="P130" i="3"/>
  <c r="Q30" i="22"/>
  <c r="Q10" i="22"/>
  <c r="Q701" i="9"/>
  <c r="Q575" i="9"/>
  <c r="Q386" i="9"/>
  <c r="Q471" i="9"/>
  <c r="Q666" i="9"/>
  <c r="Q217" i="9"/>
  <c r="Q22" i="9"/>
  <c r="Q498" i="9"/>
  <c r="Q851" i="9"/>
  <c r="Q932" i="9"/>
  <c r="Q1002" i="9"/>
  <c r="Q6" i="9"/>
  <c r="O28" i="18"/>
  <c r="Q468" i="9"/>
  <c r="Q122" i="9"/>
  <c r="Q233" i="9"/>
  <c r="Q787" i="9"/>
  <c r="Q475" i="9"/>
  <c r="Q889" i="9"/>
  <c r="Q818" i="9"/>
  <c r="Q441" i="9"/>
  <c r="Q722" i="9"/>
  <c r="Q823" i="9"/>
  <c r="Q751" i="9"/>
  <c r="Q139" i="9"/>
  <c r="Q27" i="9"/>
  <c r="Q42" i="9"/>
  <c r="Q665" i="9"/>
  <c r="Q835" i="9"/>
  <c r="Q571" i="9"/>
  <c r="Q486" i="9"/>
  <c r="Q826" i="9"/>
  <c r="Q619" i="9"/>
  <c r="Q674" i="9"/>
  <c r="Q194" i="9"/>
  <c r="Q918" i="9"/>
  <c r="Q556" i="9"/>
  <c r="Q920" i="9"/>
  <c r="Q668" i="9"/>
  <c r="Q182" i="9"/>
  <c r="Q951" i="9"/>
  <c r="Q843" i="9"/>
  <c r="Q495" i="9"/>
  <c r="Q203" i="9"/>
  <c r="Q197" i="9"/>
  <c r="Q158" i="9"/>
  <c r="Q275" i="9"/>
  <c r="Q506" i="9"/>
  <c r="Q829" i="9"/>
  <c r="Q785" i="9"/>
  <c r="Q737" i="9"/>
  <c r="Q174" i="9"/>
  <c r="Q54" i="9"/>
  <c r="Q707" i="9"/>
  <c r="Q728" i="9"/>
  <c r="Q279" i="9"/>
  <c r="Q596" i="9"/>
  <c r="Q912" i="9"/>
  <c r="Q781" i="9"/>
  <c r="Q222" i="9"/>
  <c r="Q714" i="9"/>
  <c r="Q205" i="9"/>
  <c r="Q644" i="9"/>
  <c r="Q760" i="9"/>
  <c r="Q601" i="9"/>
  <c r="Q85" i="9"/>
  <c r="Q454" i="9"/>
  <c r="Q622" i="9"/>
  <c r="Q37" i="9"/>
  <c r="Q26" i="9"/>
  <c r="Q259" i="9"/>
  <c r="Q570" i="9"/>
  <c r="Q783" i="9"/>
  <c r="Q71" i="9"/>
  <c r="Q915" i="9"/>
  <c r="Q689" i="9"/>
  <c r="Q485" i="9"/>
  <c r="Q736" i="9"/>
  <c r="Q999" i="9"/>
  <c r="Q574" i="9"/>
  <c r="Q887" i="9"/>
  <c r="Q816" i="9"/>
  <c r="Q446" i="9"/>
  <c r="Q261" i="9"/>
  <c r="Q980" i="9"/>
  <c r="Q319" i="9"/>
  <c r="Q400" i="9"/>
  <c r="Q343" i="9"/>
  <c r="Q907" i="9"/>
  <c r="Q105" i="9"/>
  <c r="Q480" i="9"/>
  <c r="Q864" i="9"/>
  <c r="Q502" i="9"/>
  <c r="Q358" i="9"/>
  <c r="Q367" i="9"/>
  <c r="Q449" i="9"/>
  <c r="Q740" i="9"/>
  <c r="Q982" i="9"/>
  <c r="Q212" i="9"/>
  <c r="Q606" i="9"/>
  <c r="Q545" i="9"/>
  <c r="Q771" i="9"/>
  <c r="Q348" i="9"/>
  <c r="Q458" i="9"/>
  <c r="Q706" i="9"/>
  <c r="Q595" i="9"/>
  <c r="Q775" i="9"/>
  <c r="Q905" i="9"/>
  <c r="Q677" i="9"/>
  <c r="Q997" i="9"/>
  <c r="Q199" i="9"/>
  <c r="Q547" i="9"/>
  <c r="Q232" i="9"/>
  <c r="Q365" i="9"/>
  <c r="Q418" i="9"/>
  <c r="Q998" i="9"/>
  <c r="Q984" i="9"/>
  <c r="Q537" i="9"/>
  <c r="Q59" i="9"/>
  <c r="Q185" i="9"/>
  <c r="Q101" i="9"/>
  <c r="Q957" i="9"/>
  <c r="Q129" i="9"/>
  <c r="Q972" i="9"/>
  <c r="Q754" i="9"/>
  <c r="Q686" i="9"/>
  <c r="Q770" i="9"/>
  <c r="Q862" i="9"/>
  <c r="Q472" i="9"/>
  <c r="Q13" i="9"/>
  <c r="Q86" i="9"/>
  <c r="Q81" i="9"/>
  <c r="Q315" i="9"/>
  <c r="Q1004" i="9"/>
  <c r="Q91" i="9"/>
  <c r="Q949" i="9"/>
  <c r="Q965" i="9"/>
  <c r="Q583" i="9"/>
  <c r="Q12" i="9"/>
  <c r="Q831" i="9"/>
  <c r="Q381" i="9"/>
  <c r="Q69" i="9"/>
  <c r="Q993" i="9"/>
  <c r="Q621" i="9"/>
  <c r="Q530" i="9"/>
  <c r="Q153" i="9"/>
  <c r="Q891" i="9"/>
  <c r="Q650" i="9"/>
  <c r="Q192" i="9"/>
  <c r="Q168" i="9"/>
  <c r="Q283" i="9"/>
  <c r="Q696" i="9"/>
  <c r="Q440" i="9"/>
  <c r="Q739" i="9"/>
  <c r="Q709" i="9"/>
  <c r="Q8" i="9"/>
  <c r="O30" i="18"/>
  <c r="Q366" i="9"/>
  <c r="Q933" i="9"/>
  <c r="Q946" i="9"/>
  <c r="Q591" i="9"/>
  <c r="Q612" i="9"/>
  <c r="Q33" i="9"/>
  <c r="Q688" i="9"/>
  <c r="Q551" i="9"/>
  <c r="Q392" i="9"/>
  <c r="Q368" i="9"/>
  <c r="Q89" i="9"/>
  <c r="Q100" i="9"/>
  <c r="Q338" i="9"/>
  <c r="Q390" i="9"/>
  <c r="Q630" i="9"/>
  <c r="Q387" i="9"/>
  <c r="Q398" i="9"/>
  <c r="Q421" i="9"/>
  <c r="Q339" i="9"/>
  <c r="Q58" i="9"/>
  <c r="Q812" i="9"/>
  <c r="Q758" i="9"/>
  <c r="Q518" i="9"/>
  <c r="Q39" i="9"/>
  <c r="Q130" i="9"/>
  <c r="Q885" i="9"/>
  <c r="Q163" i="9"/>
  <c r="Q188" i="9"/>
  <c r="Q910" i="9"/>
  <c r="Q847" i="9"/>
  <c r="Q442" i="9"/>
  <c r="Q157" i="9"/>
  <c r="Q149" i="9"/>
  <c r="Q680" i="9"/>
  <c r="Q68" i="9"/>
  <c r="Q41" i="9"/>
  <c r="Q986" i="9"/>
  <c r="Q191" i="9"/>
  <c r="Q996" i="9"/>
  <c r="Q855" i="9"/>
  <c r="Q991" i="9"/>
  <c r="Q234" i="9"/>
  <c r="Q484" i="9"/>
  <c r="Q655" i="9"/>
  <c r="Q106" i="9"/>
  <c r="Q463" i="9"/>
  <c r="Q302" i="9"/>
  <c r="Q447" i="9"/>
  <c r="Q958" i="9"/>
  <c r="Q735" i="9"/>
  <c r="Q492" i="9"/>
  <c r="Q594" i="9"/>
  <c r="Q496" i="9"/>
  <c r="Q414" i="9"/>
  <c r="Q790" i="9"/>
  <c r="Q819" i="9"/>
  <c r="Q431" i="9"/>
  <c r="Q937" i="9"/>
  <c r="Q929" i="9"/>
  <c r="Q874" i="9"/>
  <c r="Q839" i="9"/>
  <c r="Q528" i="9"/>
  <c r="Q84" i="9"/>
  <c r="Q873" i="9"/>
  <c r="Q299" i="9"/>
  <c r="Q646" i="9"/>
  <c r="Q145" i="9"/>
  <c r="Q330" i="9"/>
  <c r="Q974" i="9"/>
  <c r="Q509" i="9"/>
  <c r="Q579" i="9"/>
  <c r="Q164" i="9"/>
  <c r="Q562" i="9"/>
  <c r="Q670" i="9"/>
  <c r="Q108" i="9"/>
  <c r="Q21" i="9"/>
  <c r="Q334" i="9"/>
  <c r="Q807" i="9"/>
  <c r="Q141" i="9"/>
  <c r="Q335" i="9"/>
  <c r="Q673" i="9"/>
  <c r="Q883" i="9"/>
  <c r="Q344" i="9"/>
  <c r="Q992" i="9"/>
  <c r="Q832" i="9"/>
  <c r="Q154" i="9"/>
  <c r="Q925" i="9"/>
  <c r="Q155" i="9"/>
  <c r="Q254" i="9"/>
  <c r="Q653" i="9"/>
  <c r="Q50" i="9"/>
  <c r="Q703" i="9"/>
  <c r="Q97" i="9"/>
  <c r="Q202" i="9"/>
  <c r="Q557" i="9"/>
  <c r="Q312" i="9"/>
  <c r="Q219" i="9"/>
  <c r="Q146" i="9"/>
  <c r="Q408" i="9"/>
  <c r="Q137" i="9"/>
  <c r="Q833" i="9"/>
  <c r="Q582" i="9"/>
  <c r="Q494" i="9"/>
  <c r="Q144" i="9"/>
  <c r="Q284" i="9"/>
  <c r="Q314" i="9"/>
  <c r="Q419" i="9"/>
  <c r="Q524" i="9"/>
  <c r="Q676" i="9"/>
  <c r="Q850" i="9"/>
  <c r="Q430" i="9"/>
  <c r="Q638" i="9"/>
  <c r="Q264" i="9"/>
  <c r="Q402" i="9"/>
  <c r="Q568" i="9"/>
  <c r="Q352" i="9"/>
  <c r="Q558" i="9"/>
  <c r="Q272" i="9"/>
  <c r="Q634" i="9"/>
  <c r="Q617" i="9"/>
  <c r="Q20" i="9"/>
  <c r="Q80" i="9"/>
  <c r="Q262" i="9"/>
  <c r="Q117" i="9"/>
  <c r="Q540" i="9"/>
  <c r="Q976" i="9"/>
  <c r="Q455" i="9"/>
  <c r="Q682" i="9"/>
  <c r="Q245" i="9"/>
  <c r="Q589" i="9"/>
  <c r="Q512" i="9"/>
  <c r="Q869" i="9"/>
  <c r="Q584" i="9"/>
  <c r="Q38" i="9"/>
  <c r="Q166" i="9"/>
  <c r="Q371" i="9"/>
  <c r="Q443" i="9"/>
  <c r="Q836" i="9"/>
  <c r="Q235" i="9"/>
  <c r="Q761" i="9"/>
  <c r="Q525" i="9"/>
  <c r="Q329" i="9"/>
  <c r="Q32" i="9"/>
  <c r="Q169" i="9"/>
  <c r="Q293" i="9"/>
  <c r="R5" i="22"/>
  <c r="R7" i="22" s="1"/>
  <c r="Q102" i="9"/>
  <c r="Q788" i="9"/>
  <c r="Q76" i="9"/>
  <c r="Q809" i="9"/>
  <c r="Q897" i="9"/>
  <c r="Q426" i="9"/>
  <c r="Q837" i="9"/>
  <c r="Q227" i="9"/>
  <c r="Q744" i="9"/>
  <c r="Q618" i="9"/>
  <c r="Q288" i="9"/>
  <c r="Q383" i="9"/>
  <c r="Q786" i="9"/>
  <c r="Q825" i="9"/>
  <c r="Q473" i="9"/>
  <c r="Q109" i="9"/>
  <c r="Q588" i="9"/>
  <c r="Q854" i="9"/>
  <c r="Q815" i="9"/>
  <c r="Q866" i="9"/>
  <c r="Q970" i="9"/>
  <c r="Q955" i="9"/>
  <c r="Q848" i="9"/>
  <c r="Q609" i="9"/>
  <c r="Q466" i="9"/>
  <c r="Q977" i="9"/>
  <c r="Q544" i="9"/>
  <c r="Q95" i="9"/>
  <c r="Q322" i="9"/>
  <c r="Q631" i="9"/>
  <c r="Q24" i="9"/>
  <c r="Q243" i="9"/>
  <c r="Q180" i="9"/>
  <c r="Q297" i="9"/>
  <c r="Q325" i="9"/>
  <c r="Q55" i="9"/>
  <c r="Q306" i="9"/>
  <c r="Q645" i="9"/>
  <c r="Q345" i="9"/>
  <c r="Q432" i="9"/>
  <c r="Q74" i="9"/>
  <c r="Q587" i="9"/>
  <c r="Q593" i="9"/>
  <c r="Q242" i="9"/>
  <c r="Q247" i="9"/>
  <c r="Q659" i="9"/>
  <c r="Q70" i="9"/>
  <c r="Q880" i="9"/>
  <c r="Q632" i="9"/>
  <c r="Q501" i="9"/>
  <c r="Q852" i="9"/>
  <c r="Q156" i="9"/>
  <c r="Q578" i="9"/>
  <c r="Q794" i="9"/>
  <c r="Q842" i="9"/>
  <c r="Q700" i="9"/>
  <c r="Q948" i="9"/>
  <c r="Q36" i="9"/>
  <c r="P11" i="22"/>
  <c r="P12" i="22" s="1"/>
  <c r="P14" i="22" s="1"/>
  <c r="P23" i="22" s="1"/>
  <c r="Q427" i="9"/>
  <c r="Q967" i="9"/>
  <c r="Q919" i="9"/>
  <c r="Q491" i="9"/>
  <c r="Q940" i="9"/>
  <c r="Q802" i="9"/>
  <c r="Q391" i="9"/>
  <c r="Q320" i="9"/>
  <c r="Q321" i="9"/>
  <c r="Q599" i="9"/>
  <c r="Q741" i="9"/>
  <c r="Q250" i="9"/>
  <c r="Q960" i="9"/>
  <c r="Q731" i="9"/>
  <c r="Q526" i="9"/>
  <c r="Q281" i="9"/>
  <c r="Q305" i="9"/>
  <c r="Q679" i="9"/>
  <c r="Q457" i="9"/>
  <c r="Q811" i="9"/>
  <c r="P65" i="18"/>
  <c r="Q1005" i="9"/>
  <c r="Q750" i="9"/>
  <c r="Q445" i="9"/>
  <c r="Q200" i="9"/>
  <c r="Q734" i="9"/>
  <c r="Q846" i="9"/>
  <c r="Q411" i="9"/>
  <c r="Q565" i="9"/>
  <c r="Q265" i="9"/>
  <c r="Q223" i="9"/>
  <c r="Q270" i="9"/>
  <c r="Q981" i="9"/>
  <c r="Q661" i="9"/>
  <c r="Q291" i="9"/>
  <c r="Q474" i="9"/>
  <c r="Q691" i="9"/>
  <c r="Q377" i="9"/>
  <c r="Q844" i="9"/>
  <c r="Q543" i="9"/>
  <c r="Q633" i="9"/>
  <c r="Q388" i="9"/>
  <c r="Q207" i="9"/>
  <c r="Q258" i="9"/>
  <c r="Q490" i="9"/>
  <c r="Q928" i="9"/>
  <c r="Q357" i="9"/>
  <c r="Q746" i="9"/>
  <c r="Q793" i="9"/>
  <c r="Q476" i="9"/>
  <c r="Q742" i="9"/>
  <c r="Q592" i="9"/>
  <c r="Q607" i="9"/>
  <c r="Q401" i="9"/>
  <c r="Q772" i="9"/>
  <c r="Q624" i="9"/>
  <c r="Q209" i="9"/>
  <c r="Q110" i="9"/>
  <c r="Q287" i="9"/>
  <c r="Q253" i="9"/>
  <c r="Q215" i="9"/>
  <c r="Q516" i="9"/>
  <c r="Q658" i="9"/>
  <c r="Q173" i="9"/>
  <c r="Q478" i="9"/>
  <c r="Q450" i="9"/>
  <c r="Q763" i="9"/>
  <c r="Q902" i="9"/>
  <c r="Q362" i="9"/>
  <c r="Q148" i="9"/>
  <c r="Q308" i="9"/>
  <c r="Q611" i="9"/>
  <c r="Q378" i="9"/>
  <c r="Q800" i="9"/>
  <c r="Q510" i="9"/>
  <c r="Q504" i="9"/>
  <c r="Q641" i="9"/>
  <c r="Q289" i="9"/>
  <c r="Q385" i="9"/>
  <c r="Q14" i="9"/>
  <c r="Q738" i="9"/>
  <c r="Q111" i="9"/>
  <c r="Q228" i="9"/>
  <c r="Q66" i="9"/>
  <c r="Q698" i="9"/>
  <c r="Q341" i="9"/>
  <c r="Q747" i="9"/>
  <c r="Q420" i="9"/>
  <c r="Q597" i="9"/>
  <c r="Q723" i="9"/>
  <c r="Q323" i="9"/>
  <c r="Q782" i="9"/>
  <c r="Q237" i="9"/>
  <c r="Q28" i="9"/>
  <c r="Q917" i="9"/>
  <c r="Q817" i="9"/>
  <c r="Q241" i="9"/>
  <c r="Q693" i="9"/>
  <c r="Q669" i="9"/>
  <c r="Q660" i="9"/>
  <c r="Q643" i="9"/>
  <c r="Q941" i="9"/>
  <c r="Q914" i="9"/>
  <c r="Q713" i="9"/>
  <c r="Q435" i="9"/>
  <c r="Q171" i="9"/>
  <c r="Q555" i="9"/>
  <c r="Q798" i="9"/>
  <c r="Q213" i="9"/>
  <c r="Q539" i="9"/>
  <c r="Q17" i="9"/>
  <c r="Q113" i="9"/>
  <c r="Q413" i="9"/>
  <c r="Q393" i="9"/>
  <c r="Q160" i="9"/>
  <c r="Q517" i="9"/>
  <c r="Q220" i="9"/>
  <c r="Q635" i="9"/>
  <c r="Q53" i="9"/>
  <c r="Q849" i="9"/>
  <c r="Q602" i="9"/>
  <c r="Q863" i="9"/>
  <c r="Q127" i="9"/>
  <c r="Q10" i="9"/>
  <c r="O32" i="18"/>
  <c r="Q628" i="9"/>
  <c r="Q115" i="9"/>
  <c r="Q165" i="9"/>
  <c r="Q240" i="9"/>
  <c r="Q16" i="9"/>
  <c r="Q973" i="9"/>
  <c r="Q428" i="9"/>
  <c r="Q841" i="9"/>
  <c r="Q867" i="9"/>
  <c r="Q444" i="9"/>
  <c r="Q429" i="9"/>
  <c r="Q989" i="9"/>
  <c r="Q938" i="9"/>
  <c r="Q759" i="9"/>
  <c r="Q132" i="9"/>
  <c r="Q861" i="9"/>
  <c r="Q687" i="9"/>
  <c r="Q536" i="9"/>
  <c r="Q931" i="9"/>
  <c r="Q488" i="9"/>
  <c r="Q626" i="9"/>
  <c r="Q51" i="9"/>
  <c r="Q620" i="9"/>
  <c r="Q576" i="9"/>
  <c r="Q963" i="9"/>
  <c r="Q604" i="9"/>
  <c r="Q142" i="9"/>
  <c r="Q648" i="9"/>
  <c r="Q382" i="9"/>
  <c r="Q152" i="9"/>
  <c r="Q342" i="9"/>
  <c r="Q60" i="9"/>
  <c r="Q256" i="9"/>
  <c r="Q552" i="9"/>
  <c r="Q715" i="9"/>
  <c r="Q922" i="9"/>
  <c r="Q88" i="9"/>
  <c r="Q886" i="9"/>
  <c r="Q799" i="9"/>
  <c r="Q350" i="9"/>
  <c r="Q681" i="9"/>
  <c r="Q67" i="9"/>
  <c r="Q780" i="9"/>
  <c r="Q72" i="9"/>
  <c r="Q652" i="9"/>
  <c r="Q456" i="9"/>
  <c r="Q642" i="9"/>
  <c r="Q895" i="9"/>
  <c r="Q63" i="9"/>
  <c r="Q561" i="9"/>
  <c r="Q507" i="9"/>
  <c r="Q876" i="9"/>
  <c r="Q796" i="9"/>
  <c r="Q75" i="9"/>
  <c r="Q944" i="9"/>
  <c r="Q397" i="9"/>
  <c r="Q369" i="9"/>
  <c r="Q347" i="9"/>
  <c r="Q697" i="9"/>
  <c r="Q567" i="9"/>
  <c r="Q395" i="9"/>
  <c r="Q206" i="9"/>
  <c r="Q120" i="9"/>
  <c r="Q118" i="9"/>
  <c r="Q748" i="9"/>
  <c r="Q138" i="9"/>
  <c r="Q871" i="9"/>
  <c r="Q49" i="9"/>
  <c r="Q353" i="9"/>
  <c r="Q64" i="9"/>
  <c r="Q806" i="9"/>
  <c r="Q868" i="9"/>
  <c r="Q479" i="9"/>
  <c r="Q828" i="9"/>
  <c r="Q57" i="9"/>
  <c r="Q170" i="9"/>
  <c r="Q947" i="9"/>
  <c r="Q290" i="9"/>
  <c r="Q147" i="9"/>
  <c r="Q717" i="9"/>
  <c r="Q559" i="9"/>
  <c r="Q834" i="9"/>
  <c r="Q43" i="9"/>
  <c r="Q65" i="9"/>
  <c r="Q326" i="9"/>
  <c r="Q704" i="9"/>
  <c r="Q23" i="9"/>
  <c r="Q968" i="9"/>
  <c r="Q477" i="9"/>
  <c r="Q292" i="9"/>
  <c r="Q135" i="9"/>
  <c r="Q389" i="9"/>
  <c r="Q331" i="9"/>
  <c r="Q699" i="9"/>
  <c r="Q497" i="9"/>
  <c r="Q438" i="9"/>
  <c r="Q294" i="9"/>
  <c r="Q98" i="9"/>
  <c r="Q448" i="9"/>
  <c r="Q107" i="9"/>
  <c r="Q236" i="9"/>
  <c r="Q600" i="9"/>
  <c r="Q563" i="9"/>
  <c r="Q756" i="9"/>
  <c r="Q694" i="9"/>
  <c r="Q177" i="9"/>
  <c r="Q778" i="9"/>
  <c r="Q995" i="9"/>
  <c r="Q564" i="9"/>
  <c r="Q211" i="9"/>
  <c r="Q856" i="9"/>
  <c r="Q789" i="9"/>
  <c r="Q376" i="9"/>
  <c r="Q151" i="9"/>
  <c r="Q332" i="9"/>
  <c r="Q439" i="9"/>
  <c r="Q470" i="9"/>
  <c r="Q797" i="9"/>
  <c r="Q133" i="9"/>
  <c r="Q176" i="9"/>
  <c r="Q19" i="9"/>
  <c r="Q719" i="9"/>
  <c r="Q346" i="9"/>
  <c r="Q121" i="9"/>
  <c r="Q423" i="9"/>
  <c r="Q664" i="9"/>
  <c r="Q662" i="9"/>
  <c r="Q244" i="9"/>
  <c r="Q581" i="9"/>
  <c r="Q784" i="9"/>
  <c r="Q913" i="9"/>
  <c r="Q903" i="9"/>
  <c r="Q721" i="9"/>
  <c r="Q193" i="9"/>
  <c r="Q560" i="9"/>
  <c r="Q274" i="9"/>
  <c r="Q765" i="9"/>
  <c r="Q422" i="9"/>
  <c r="Q15" i="9"/>
  <c r="Q762" i="9"/>
  <c r="Q654" i="9"/>
  <c r="Q994" i="9"/>
  <c r="Q803" i="9"/>
  <c r="Q396" i="9"/>
  <c r="Q354" i="9"/>
  <c r="Q214" i="9"/>
  <c r="O29" i="18"/>
  <c r="Q7" i="9"/>
  <c r="P56" i="18"/>
  <c r="Q683" i="9"/>
  <c r="Q725" i="9"/>
  <c r="Q580" i="9"/>
  <c r="Q821" i="9"/>
  <c r="Q372" i="9"/>
  <c r="Q813" i="9"/>
  <c r="Q827" i="9"/>
  <c r="Q285" i="9"/>
  <c r="Q690" i="9"/>
  <c r="Q675" i="9"/>
  <c r="Q605" i="9"/>
  <c r="Q355" i="9"/>
  <c r="Q82" i="9"/>
  <c r="Q870" i="9"/>
  <c r="Q48" i="9"/>
  <c r="Q615" i="9"/>
  <c r="Q743" i="9"/>
  <c r="Q374" i="9"/>
  <c r="Q186" i="9"/>
  <c r="Q909" i="9"/>
  <c r="Q112" i="9"/>
  <c r="Q434" i="9"/>
  <c r="Q684" i="9"/>
  <c r="Q56" i="9"/>
  <c r="Q988" i="9"/>
  <c r="Q268" i="9"/>
  <c r="Q755" i="9"/>
  <c r="Q671" i="9"/>
  <c r="Q248" i="9"/>
  <c r="Q779" i="9"/>
  <c r="Q309" i="9"/>
  <c r="Q277" i="9"/>
  <c r="Q461" i="9"/>
  <c r="Q838" i="9"/>
  <c r="Q505" i="9"/>
  <c r="Q114" i="9"/>
  <c r="Q116" i="9"/>
  <c r="Q720" i="9"/>
  <c r="Q692" i="9"/>
  <c r="Q184" i="9"/>
  <c r="Q410" i="9"/>
  <c r="Q613" i="9"/>
  <c r="Q301" i="9"/>
  <c r="Q499" i="9"/>
  <c r="Q712" i="9"/>
  <c r="Q801" i="9"/>
  <c r="Q773" i="9"/>
  <c r="Q514" i="9"/>
  <c r="Q649" i="9"/>
  <c r="Q93" i="9"/>
  <c r="Q493" i="9"/>
  <c r="Q380" i="9"/>
  <c r="Q598" i="9"/>
  <c r="Q916" i="9"/>
  <c r="Q462" i="9"/>
  <c r="Q629" i="9"/>
  <c r="Q533" i="9"/>
  <c r="Q732" i="9"/>
  <c r="Q534" i="9"/>
  <c r="Q405" i="9"/>
  <c r="Q436" i="9"/>
  <c r="Q726" i="9"/>
  <c r="Q663" i="9"/>
  <c r="Q94" i="9"/>
  <c r="Q295" i="9"/>
  <c r="Q128" i="9"/>
  <c r="Q218" i="9"/>
  <c r="Q1000" i="9"/>
  <c r="Q104" i="9"/>
  <c r="Q364" i="9"/>
  <c r="Q702" i="9"/>
  <c r="Q956" i="9"/>
  <c r="Q904" i="9"/>
  <c r="Q566" i="9"/>
  <c r="Q360" i="9"/>
  <c r="Q162" i="9"/>
  <c r="Q311" i="9"/>
  <c r="Q92" i="9"/>
  <c r="Q656" i="9"/>
  <c r="Q548" i="9"/>
  <c r="Q950" i="9"/>
  <c r="Q840" i="9"/>
  <c r="Q482" i="9"/>
  <c r="Q181" i="9"/>
  <c r="Q522" i="9"/>
  <c r="Q824" i="9"/>
  <c r="Q508" i="9"/>
  <c r="Q125" i="9"/>
  <c r="Q179" i="9"/>
  <c r="Q140" i="9"/>
  <c r="Q814" i="9"/>
  <c r="Q882" i="9"/>
  <c r="Q317" i="9"/>
  <c r="Q269" i="9"/>
  <c r="Q768" i="9"/>
  <c r="Q226" i="9"/>
  <c r="Q79" i="9"/>
  <c r="Q792" i="9"/>
  <c r="Q271" i="9"/>
  <c r="Q61" i="9"/>
  <c r="Q952" i="9"/>
  <c r="P58" i="18"/>
  <c r="Q9" i="9"/>
  <c r="O31" i="18"/>
  <c r="Q542" i="9"/>
  <c r="Q924" i="9"/>
  <c r="Q324" i="9"/>
  <c r="Q409" i="9"/>
  <c r="Q327" i="9"/>
  <c r="Q328" i="9"/>
  <c r="Q467" i="9"/>
  <c r="Q175" i="9"/>
  <c r="Q953" i="9"/>
  <c r="Q990" i="9"/>
  <c r="Q359" i="9"/>
  <c r="Q123" i="9"/>
  <c r="Q46" i="9"/>
  <c r="Q35" i="9"/>
  <c r="Q767" i="9"/>
  <c r="Q45" i="9"/>
  <c r="Q126" i="9"/>
  <c r="Q859" i="9"/>
  <c r="Q585" i="9"/>
  <c r="Q527" i="9"/>
  <c r="Q356" i="9"/>
  <c r="Q90" i="9"/>
  <c r="Q954" i="9"/>
  <c r="Q878" i="9"/>
  <c r="Q31" i="9"/>
  <c r="Q538" i="9"/>
  <c r="Q899" i="9"/>
  <c r="Q875" i="9"/>
  <c r="Q586" i="9"/>
  <c r="Q979" i="9"/>
  <c r="Q195" i="9"/>
  <c r="Q985" i="9"/>
  <c r="Q971" i="9"/>
  <c r="Q521" i="9"/>
  <c r="Q769" i="9"/>
  <c r="Q263" i="9"/>
  <c r="Q340" i="9"/>
  <c r="Q300" i="9"/>
  <c r="Q640" i="9"/>
  <c r="Q437" i="9"/>
  <c r="Q766" i="9"/>
  <c r="Q451" i="9"/>
  <c r="Q40" i="9"/>
  <c r="Q453" i="9"/>
  <c r="Q373" i="9"/>
  <c r="Q99" i="9"/>
  <c r="Q465" i="9"/>
  <c r="Q267" i="9"/>
  <c r="Q678" i="9"/>
  <c r="Q136" i="9"/>
  <c r="Q945" i="9"/>
  <c r="Q187" i="9"/>
  <c r="Q733" i="9"/>
  <c r="Q73" i="9"/>
  <c r="Q231" i="9"/>
  <c r="Q196" i="9"/>
  <c r="Q529" i="9"/>
  <c r="Q745" i="9"/>
  <c r="Q911" i="9"/>
  <c r="Q881" i="9"/>
  <c r="Q172" i="9"/>
  <c r="Q865" i="9"/>
  <c r="Q519" i="9"/>
  <c r="Q753" i="9"/>
  <c r="Q251" i="9"/>
  <c r="Q246" i="9"/>
  <c r="Q103" i="9"/>
  <c r="Q416" i="9"/>
  <c r="Q278" i="9"/>
  <c r="Q161" i="9"/>
  <c r="Q549" i="9"/>
  <c r="Q776" i="9"/>
  <c r="Q489" i="9"/>
  <c r="Q892" i="9"/>
  <c r="Q189" i="9"/>
  <c r="Q523" i="9"/>
  <c r="P63" i="18"/>
  <c r="Q1003" i="9"/>
  <c r="P47" i="18"/>
  <c r="Q424" i="9"/>
  <c r="Q239" i="9"/>
  <c r="Q298" i="9"/>
  <c r="Q167" i="9"/>
  <c r="Q464" i="9"/>
  <c r="Q546" i="9"/>
  <c r="Q975" i="9"/>
  <c r="Q908" i="9"/>
  <c r="Q225" i="9"/>
  <c r="Q820" i="9"/>
  <c r="Q983" i="9"/>
  <c r="Q890" i="9"/>
  <c r="Q572" i="9"/>
  <c r="Q906" i="9"/>
  <c r="Q724" i="9"/>
  <c r="Q610" i="9"/>
  <c r="Q822" i="9"/>
  <c r="Q124" i="9"/>
  <c r="Q860" i="9"/>
  <c r="Q273" i="9"/>
  <c r="Q336" i="9"/>
  <c r="Q515" i="9"/>
  <c r="Q845" i="9"/>
  <c r="Q119" i="9"/>
  <c r="Q131" i="9"/>
  <c r="Q541" i="9"/>
  <c r="Q316" i="9"/>
  <c r="Q178" i="9"/>
  <c r="Q11" i="9"/>
  <c r="Q375" i="9"/>
  <c r="Q483" i="9"/>
  <c r="Q727" i="9"/>
  <c r="Q872" i="9"/>
  <c r="Q884" i="9"/>
  <c r="Q134" i="9"/>
  <c r="Q18" i="9"/>
  <c r="Q805" i="9"/>
  <c r="Q469" i="9"/>
  <c r="Q282" i="9"/>
  <c r="Q961" i="9"/>
  <c r="Q47" i="9"/>
  <c r="Q901" i="9"/>
  <c r="Q939" i="9"/>
  <c r="Q614" i="9"/>
  <c r="Q190" i="9"/>
  <c r="Q249" i="9"/>
  <c r="Q657" i="9"/>
  <c r="Q394" i="9"/>
  <c r="Q415" i="9"/>
  <c r="Q433" i="9"/>
  <c r="Q384" i="9"/>
  <c r="Q685" i="9"/>
  <c r="Q672" i="9"/>
  <c r="Q667" i="9"/>
  <c r="Q208" i="9"/>
  <c r="Q857" i="9"/>
  <c r="Q942" i="9"/>
  <c r="Q987" i="9"/>
  <c r="Q204" i="9"/>
  <c r="Q804" i="9"/>
  <c r="Q969" i="9"/>
  <c r="Q927" i="9"/>
  <c r="Q749" i="9"/>
  <c r="Q729" i="9"/>
  <c r="P61" i="18"/>
  <c r="Q1001" i="9"/>
  <c r="Q150" i="9"/>
  <c r="Q238" i="9"/>
  <c r="Q307" i="9"/>
  <c r="Q625" i="9"/>
  <c r="Q795" i="9"/>
  <c r="Q52" i="9"/>
  <c r="Q718" i="9"/>
  <c r="Q923" i="9"/>
  <c r="Q407" i="9"/>
  <c r="Q296" i="9"/>
  <c r="Q83" i="9"/>
  <c r="Q978" i="9"/>
  <c r="Q313" i="9"/>
  <c r="Q513" i="9"/>
  <c r="Q898" i="9"/>
  <c r="Q934" i="9"/>
  <c r="Q730" i="9"/>
  <c r="Q460" i="9"/>
  <c r="Q224" i="9"/>
  <c r="Q877" i="9"/>
  <c r="Q337" i="9"/>
  <c r="Q893" i="9"/>
  <c r="Q229" i="9"/>
  <c r="Q716" i="9"/>
  <c r="Q363" i="9"/>
  <c r="Q333" i="9"/>
  <c r="Q370" i="9"/>
  <c r="Q417" i="9"/>
  <c r="Q553" i="9"/>
  <c r="Q452" i="9"/>
  <c r="Q304" i="9"/>
  <c r="Q879" i="9"/>
  <c r="Q34" i="9"/>
  <c r="Q943" i="9"/>
  <c r="Q808" i="9"/>
  <c r="Q143" i="9"/>
  <c r="Q757" i="9"/>
  <c r="Q708" i="9"/>
  <c r="Q159" i="9"/>
  <c r="Q230" i="9"/>
  <c r="Q695" i="9"/>
  <c r="Q201" i="9"/>
  <c r="Q926" i="9"/>
  <c r="Q29" i="9"/>
  <c r="Q858" i="9"/>
  <c r="Q406" i="9"/>
  <c r="Q210" i="9"/>
  <c r="Q711" i="9"/>
  <c r="Q255" i="9"/>
  <c r="Q888" i="9"/>
  <c r="Q25" i="9"/>
  <c r="Q930" i="9"/>
  <c r="Q964" i="9"/>
  <c r="Q647" i="9"/>
  <c r="Q894" i="9"/>
  <c r="Q280" i="9"/>
  <c r="Q260" i="9"/>
  <c r="Q361" i="9"/>
  <c r="Q535" i="9"/>
  <c r="Q87" i="9"/>
  <c r="Q636" i="9"/>
  <c r="Q623" i="9"/>
  <c r="Q791" i="9"/>
  <c r="Q379" i="9"/>
  <c r="Q531" i="9"/>
  <c r="Q616" i="9"/>
  <c r="Q286" i="9"/>
  <c r="Q183" i="9"/>
  <c r="Q221" i="9"/>
  <c r="Q318" i="9"/>
  <c r="Q637" i="9"/>
  <c r="Q774" i="9"/>
  <c r="Q569" i="9"/>
  <c r="Q62" i="9"/>
  <c r="Q266" i="9"/>
  <c r="Q935" i="9"/>
  <c r="Q481" i="9"/>
  <c r="Q532" i="9"/>
  <c r="Q896" i="9"/>
  <c r="Q764" i="9"/>
  <c r="Q710" i="9"/>
  <c r="Q399" i="9"/>
  <c r="Q303" i="9"/>
  <c r="Q425" i="9"/>
  <c r="Q936" i="9"/>
  <c r="Q603" i="9"/>
  <c r="Q459" i="9"/>
  <c r="Q900" i="9"/>
  <c r="Q412" i="9"/>
  <c r="Q276" i="9"/>
  <c r="Q403" i="9"/>
  <c r="Q77" i="9"/>
  <c r="Q30" i="9"/>
  <c r="Q44" i="9"/>
  <c r="Q198" i="9"/>
  <c r="Q257" i="9"/>
  <c r="Q503" i="9"/>
  <c r="Q216" i="9"/>
  <c r="Q573" i="9"/>
  <c r="Q639" i="9"/>
  <c r="Q959" i="9"/>
  <c r="Q777" i="9"/>
  <c r="Q962" i="9"/>
  <c r="Q554" i="9"/>
  <c r="Q96" i="9"/>
  <c r="Q500" i="9"/>
  <c r="Q349" i="9"/>
  <c r="Q511" i="9"/>
  <c r="Q520" i="9"/>
  <c r="Q577" i="9"/>
  <c r="Q404" i="9"/>
  <c r="Q550" i="9"/>
  <c r="Q921" i="9"/>
  <c r="Q810" i="9"/>
  <c r="Q487" i="9"/>
  <c r="Q351" i="9"/>
  <c r="Q590" i="9"/>
  <c r="Q627" i="9"/>
  <c r="Q78" i="9"/>
  <c r="Q651" i="9"/>
  <c r="Q705" i="9"/>
  <c r="Q252" i="9"/>
  <c r="Q830" i="9"/>
  <c r="Q310" i="9"/>
  <c r="Q752" i="9"/>
  <c r="Q853" i="9"/>
  <c r="Q966" i="9"/>
  <c r="Q608" i="9"/>
  <c r="Q31" i="22" l="1"/>
  <c r="Q82" i="17"/>
  <c r="Q82" i="3"/>
  <c r="Q577" i="17"/>
  <c r="Q577" i="3"/>
  <c r="Q307" i="17"/>
  <c r="Q307" i="3"/>
  <c r="Q795" i="17"/>
  <c r="Q795" i="3"/>
  <c r="Q29" i="17"/>
  <c r="Q29" i="3"/>
  <c r="Q812" i="17"/>
  <c r="Q812" i="3"/>
  <c r="Q308" i="17"/>
  <c r="Q308" i="3"/>
  <c r="Q374" i="17"/>
  <c r="Q374" i="3"/>
  <c r="Q233" i="17"/>
  <c r="Q233" i="3"/>
  <c r="Q228" i="17"/>
  <c r="Q228" i="3"/>
  <c r="Q902" i="17"/>
  <c r="Q902" i="3"/>
  <c r="Q87" i="17"/>
  <c r="Q87" i="3"/>
  <c r="Q722" i="17"/>
  <c r="Q722" i="3"/>
  <c r="Q311" i="17"/>
  <c r="Q311" i="3"/>
  <c r="Q931" i="17"/>
  <c r="Q931" i="3"/>
  <c r="Q991" i="17"/>
  <c r="Q991" i="3"/>
  <c r="Q671" i="17"/>
  <c r="Q671" i="3"/>
  <c r="Q437" i="17"/>
  <c r="Q437" i="3"/>
  <c r="Q253" i="17"/>
  <c r="Q253" i="3"/>
  <c r="Q905" i="17"/>
  <c r="Q905" i="3"/>
  <c r="Q473" i="17"/>
  <c r="Q473" i="3"/>
  <c r="Q888" i="17"/>
  <c r="Q888" i="3"/>
  <c r="Q379" i="17"/>
  <c r="Q379" i="3"/>
  <c r="Q545" i="17"/>
  <c r="Q545" i="3"/>
  <c r="Q519" i="17"/>
  <c r="Q519" i="3"/>
  <c r="Q128" i="17"/>
  <c r="Q128" i="3"/>
  <c r="Q910" i="17"/>
  <c r="Q910" i="3"/>
  <c r="Q824" i="17"/>
  <c r="Q824" i="3"/>
  <c r="Q550" i="17"/>
  <c r="Q550" i="3"/>
  <c r="Q243" i="17"/>
  <c r="Q243" i="3"/>
  <c r="Q493" i="17"/>
  <c r="Q493" i="3"/>
  <c r="Q282" i="17"/>
  <c r="Q282" i="3"/>
  <c r="Q255" i="17"/>
  <c r="Q255" i="3"/>
  <c r="Q176" i="17"/>
  <c r="Q176" i="3"/>
  <c r="Q533" i="17"/>
  <c r="Q533" i="3"/>
  <c r="Q737" i="17"/>
  <c r="Q737" i="3"/>
  <c r="Q682" i="17"/>
  <c r="Q682" i="3"/>
  <c r="Q377" i="17"/>
  <c r="Q377" i="3"/>
  <c r="Q770" i="17"/>
  <c r="Q770" i="3"/>
  <c r="Q344" i="17"/>
  <c r="Q344" i="3"/>
  <c r="Q975" i="17"/>
  <c r="Q975" i="3"/>
  <c r="Q590" i="17"/>
  <c r="Q590" i="3"/>
  <c r="Q35" i="17"/>
  <c r="Q35" i="3"/>
  <c r="Q360" i="17"/>
  <c r="Q360" i="3"/>
  <c r="Q130" i="17"/>
  <c r="Q130" i="3"/>
  <c r="Q50" i="17"/>
  <c r="Q50" i="3"/>
  <c r="Q957" i="17"/>
  <c r="Q957" i="3"/>
  <c r="Q331" i="17"/>
  <c r="Q331" i="3"/>
  <c r="Q546" i="17"/>
  <c r="Q546" i="3"/>
  <c r="Q796" i="17"/>
  <c r="Q796" i="3"/>
  <c r="Q273" i="17"/>
  <c r="Q273" i="3"/>
  <c r="Q144" i="17"/>
  <c r="Q144" i="3"/>
  <c r="Q828" i="17"/>
  <c r="Q828" i="3"/>
  <c r="Q844" i="17"/>
  <c r="Q844" i="3"/>
  <c r="Q96" i="17"/>
  <c r="Q96" i="3"/>
  <c r="Q570" i="17"/>
  <c r="Q570" i="3"/>
  <c r="Q368" i="17"/>
  <c r="Q368" i="3"/>
  <c r="Q132" i="17"/>
  <c r="Q132" i="3"/>
  <c r="Q730" i="17"/>
  <c r="Q730" i="3"/>
  <c r="Q736" i="17"/>
  <c r="Q736" i="3"/>
  <c r="Q920" i="17"/>
  <c r="Q920" i="3"/>
  <c r="Q97" i="17"/>
  <c r="Q97" i="3"/>
  <c r="Q805" i="17"/>
  <c r="Q805" i="3"/>
  <c r="Q617" i="17"/>
  <c r="Q617" i="3"/>
  <c r="Q724" i="17"/>
  <c r="Q724" i="3"/>
  <c r="Q842" i="17"/>
  <c r="Q842" i="3"/>
  <c r="Q783" i="17"/>
  <c r="Q783" i="3"/>
  <c r="Q272" i="17"/>
  <c r="Q272" i="3"/>
  <c r="Q438" i="17"/>
  <c r="Q438" i="3"/>
  <c r="Q378" i="17"/>
  <c r="Q378" i="3"/>
  <c r="Q874" i="17"/>
  <c r="Q874" i="3"/>
  <c r="Q679" i="17"/>
  <c r="Q679" i="3"/>
  <c r="Q817" i="17"/>
  <c r="Q817" i="3"/>
  <c r="Q729" i="17"/>
  <c r="Q729" i="3"/>
  <c r="Q400" i="17"/>
  <c r="Q400" i="3"/>
  <c r="Q766" i="17"/>
  <c r="Q766" i="3"/>
  <c r="Q278" i="17"/>
  <c r="Q278" i="3"/>
  <c r="Q907" i="17"/>
  <c r="Q907" i="3"/>
  <c r="Q248" i="17"/>
  <c r="Q248" i="3"/>
  <c r="Q125" i="17"/>
  <c r="Q125" i="3"/>
  <c r="Q180" i="17"/>
  <c r="Q180" i="3"/>
  <c r="Q443" i="17"/>
  <c r="Q443" i="3"/>
  <c r="Q793" i="17"/>
  <c r="Q793" i="3"/>
  <c r="Q999" i="17"/>
  <c r="Q999" i="3"/>
  <c r="Q760" i="17"/>
  <c r="Q760" i="3"/>
  <c r="Q111" i="17"/>
  <c r="Q111" i="3"/>
  <c r="Q442" i="17"/>
  <c r="Q442" i="3"/>
  <c r="Q393" i="17"/>
  <c r="Q393" i="3"/>
  <c r="Q972" i="17"/>
  <c r="Q972" i="3"/>
  <c r="Q69" i="17"/>
  <c r="Q69" i="3"/>
  <c r="Q721" i="17"/>
  <c r="Q721" i="3"/>
  <c r="Q174" i="17"/>
  <c r="Q174" i="3"/>
  <c r="Q872" i="17"/>
  <c r="Q872" i="3"/>
  <c r="Q53" i="17"/>
  <c r="Q53" i="3"/>
  <c r="Q122" i="17"/>
  <c r="Q122" i="3"/>
  <c r="Q571" i="17"/>
  <c r="Q571" i="3"/>
  <c r="Q401" i="17"/>
  <c r="Q401" i="3"/>
  <c r="Q880" i="17"/>
  <c r="Q880" i="3"/>
  <c r="Q899" i="17"/>
  <c r="Q899" i="3"/>
  <c r="Q76" i="17"/>
  <c r="Q76" i="3"/>
  <c r="Q354" i="17"/>
  <c r="Q354" i="3"/>
  <c r="Q926" i="17"/>
  <c r="Q926" i="3"/>
  <c r="Q64" i="17"/>
  <c r="Q64" i="3"/>
  <c r="Q652" i="17"/>
  <c r="Q652" i="3"/>
  <c r="Q580" i="17"/>
  <c r="Q580" i="3"/>
  <c r="Q492" i="17"/>
  <c r="Q492" i="3"/>
  <c r="Q865" i="17"/>
  <c r="Q865" i="3"/>
  <c r="Q993" i="17"/>
  <c r="Q993" i="3"/>
  <c r="Q845" i="17"/>
  <c r="Q845" i="3"/>
  <c r="Q244" i="17"/>
  <c r="Q244" i="3"/>
  <c r="Q131" i="17"/>
  <c r="Q131" i="3"/>
  <c r="Q57" i="17"/>
  <c r="Q57" i="3"/>
  <c r="Q164" i="17"/>
  <c r="Q164" i="3"/>
  <c r="Q21" i="17"/>
  <c r="Q21" i="3"/>
  <c r="Q559" i="17"/>
  <c r="Q559" i="3"/>
  <c r="Q918" i="17"/>
  <c r="Q918" i="3"/>
  <c r="Q673" i="17"/>
  <c r="Q673" i="3"/>
  <c r="Q921" i="17"/>
  <c r="Q921" i="3"/>
  <c r="Q327" i="17"/>
  <c r="Q327" i="3"/>
  <c r="Q751" i="17"/>
  <c r="Q751" i="3"/>
  <c r="Q232" i="17"/>
  <c r="Q232" i="3"/>
  <c r="Q389" i="17"/>
  <c r="Q389" i="3"/>
  <c r="Q514" i="17"/>
  <c r="Q514" i="3"/>
  <c r="Q312" i="17"/>
  <c r="Q312" i="3"/>
  <c r="Q767" i="17"/>
  <c r="Q767" i="3"/>
  <c r="Q662" i="17"/>
  <c r="Q662" i="3"/>
  <c r="Q291" i="17"/>
  <c r="Q291" i="3"/>
  <c r="Q776" i="17"/>
  <c r="Q776" i="3"/>
  <c r="Q746" i="17"/>
  <c r="Q746" i="3"/>
  <c r="Q361" i="17"/>
  <c r="Q361" i="3"/>
  <c r="Q211" i="17"/>
  <c r="Q211" i="3"/>
  <c r="Q848" i="17"/>
  <c r="Q848" i="3"/>
  <c r="Q295" i="17"/>
  <c r="Q295" i="3"/>
  <c r="Q227" i="17"/>
  <c r="Q227" i="3"/>
  <c r="Q850" i="17"/>
  <c r="Q850" i="3"/>
  <c r="Q754" i="17"/>
  <c r="Q754" i="3"/>
  <c r="Q815" i="17"/>
  <c r="Q815" i="3"/>
  <c r="Q285" i="17"/>
  <c r="Q285" i="3"/>
  <c r="Q254" i="17"/>
  <c r="Q254" i="3"/>
  <c r="Q324" i="17"/>
  <c r="Q324" i="3"/>
  <c r="Q495" i="17"/>
  <c r="Q495" i="3"/>
  <c r="Q846" i="17"/>
  <c r="Q846" i="3"/>
  <c r="Q856" i="17"/>
  <c r="Q856" i="3"/>
  <c r="Q74" i="17"/>
  <c r="Q74" i="3"/>
  <c r="Q597" i="17"/>
  <c r="Q597" i="3"/>
  <c r="Q349" i="17"/>
  <c r="Q349" i="3"/>
  <c r="Q329" i="17"/>
  <c r="Q329" i="3"/>
  <c r="Q28" i="17"/>
  <c r="Q28" i="3"/>
  <c r="Q548" i="17"/>
  <c r="Q548" i="3"/>
  <c r="Q852" i="17"/>
  <c r="Q852" i="3"/>
  <c r="Q819" i="17"/>
  <c r="Q819" i="3"/>
  <c r="Q477" i="17"/>
  <c r="Q477" i="3"/>
  <c r="Q292" i="17"/>
  <c r="Q292" i="3"/>
  <c r="Q841" i="17"/>
  <c r="Q841" i="3"/>
  <c r="Q80" i="17"/>
  <c r="Q80" i="3"/>
  <c r="Q297" i="17"/>
  <c r="Q297" i="3"/>
  <c r="Q529" i="17"/>
  <c r="Q529" i="3"/>
  <c r="Q447" i="17"/>
  <c r="Q447" i="3"/>
  <c r="Q588" i="17"/>
  <c r="Q588" i="3"/>
  <c r="Q249" i="17"/>
  <c r="Q249" i="3"/>
  <c r="Q544" i="17"/>
  <c r="Q544" i="3"/>
  <c r="Q24" i="17"/>
  <c r="Q24" i="3"/>
  <c r="Q562" i="17"/>
  <c r="Q562" i="3"/>
  <c r="Q268" i="17"/>
  <c r="Q268" i="3"/>
  <c r="Q680" i="17"/>
  <c r="Q680" i="3"/>
  <c r="Q288" i="17"/>
  <c r="Q288" i="3"/>
  <c r="Q837" i="17"/>
  <c r="Q837" i="3"/>
  <c r="Q223" i="17"/>
  <c r="Q223" i="3"/>
  <c r="Q101" i="17"/>
  <c r="Q101" i="3"/>
  <c r="Q258" i="17"/>
  <c r="Q258" i="3"/>
  <c r="Q836" i="17"/>
  <c r="Q836" i="3"/>
  <c r="Q677" i="17"/>
  <c r="Q677" i="3"/>
  <c r="Q338" i="17"/>
  <c r="Q338" i="3"/>
  <c r="Q566" i="17"/>
  <c r="Q566" i="3"/>
  <c r="Q978" i="17"/>
  <c r="Q978" i="3"/>
  <c r="Q303" i="17"/>
  <c r="Q303" i="3"/>
  <c r="Q843" i="17"/>
  <c r="Q843" i="3"/>
  <c r="Q435" i="17"/>
  <c r="Q435" i="3"/>
  <c r="Q500" i="17"/>
  <c r="Q500" i="3"/>
  <c r="Q962" i="17"/>
  <c r="Q962" i="3"/>
  <c r="Q110" i="17"/>
  <c r="Q110" i="3"/>
  <c r="Q995" i="17"/>
  <c r="Q995" i="3"/>
  <c r="Q990" i="17"/>
  <c r="Q990" i="3"/>
  <c r="Q153" i="17"/>
  <c r="Q153" i="3"/>
  <c r="Q914" i="17"/>
  <c r="Q914" i="3"/>
  <c r="Q134" i="17"/>
  <c r="Q134" i="3"/>
  <c r="Q816" i="17"/>
  <c r="Q816" i="3"/>
  <c r="Q402" i="17"/>
  <c r="Q402" i="3"/>
  <c r="Q342" i="17"/>
  <c r="Q342" i="3"/>
  <c r="Q396" i="17"/>
  <c r="Q396" i="3"/>
  <c r="Q616" i="17"/>
  <c r="Q616" i="3"/>
  <c r="Q370" i="17"/>
  <c r="Q370" i="3"/>
  <c r="Q700" i="17"/>
  <c r="Q700" i="3"/>
  <c r="Q654" i="17"/>
  <c r="Q654" i="3"/>
  <c r="Q625" i="17"/>
  <c r="Q625" i="3"/>
  <c r="Q835" i="17"/>
  <c r="Q835" i="3"/>
  <c r="Q953" i="17"/>
  <c r="Q953" i="3"/>
  <c r="Q17" i="17"/>
  <c r="Q17" i="3"/>
  <c r="Q690" i="17"/>
  <c r="Q690" i="3"/>
  <c r="Q961" i="17"/>
  <c r="Q961" i="3"/>
  <c r="Q541" i="17"/>
  <c r="Q541" i="3"/>
  <c r="Q369" i="17"/>
  <c r="Q369" i="3"/>
  <c r="Q1001" i="17"/>
  <c r="Q1001" i="3"/>
  <c r="Q599" i="17"/>
  <c r="Q599" i="3"/>
  <c r="Q775" i="17"/>
  <c r="Q775" i="3"/>
  <c r="Q986" i="17"/>
  <c r="Q986" i="3"/>
  <c r="Q362" i="17"/>
  <c r="Q362" i="3"/>
  <c r="Q109" i="17"/>
  <c r="Q109" i="3"/>
  <c r="Q323" i="17"/>
  <c r="Q323" i="3"/>
  <c r="Q820" i="17"/>
  <c r="Q820" i="3"/>
  <c r="Q740" i="17"/>
  <c r="Q740" i="3"/>
  <c r="Q75" i="17"/>
  <c r="Q75" i="3"/>
  <c r="Q30" i="17"/>
  <c r="Q30" i="3"/>
  <c r="Q89" i="17"/>
  <c r="Q89" i="3"/>
  <c r="Q209" i="17"/>
  <c r="Q209" i="3"/>
  <c r="Q916" i="17"/>
  <c r="Q916" i="3"/>
  <c r="Q711" i="17"/>
  <c r="Q711" i="3"/>
  <c r="Q789" i="17"/>
  <c r="Q789" i="3"/>
  <c r="Q162" i="17"/>
  <c r="Q162" i="3"/>
  <c r="Q847" i="17"/>
  <c r="Q847" i="3"/>
  <c r="Q924" i="17"/>
  <c r="Q924" i="3"/>
  <c r="Q678" i="17"/>
  <c r="Q678" i="3"/>
  <c r="Q575" i="17"/>
  <c r="Q575" i="3"/>
  <c r="Q31" i="17"/>
  <c r="Q31" i="3"/>
  <c r="Q726" i="17"/>
  <c r="Q726" i="3"/>
  <c r="Q479" i="17"/>
  <c r="Q479" i="3"/>
  <c r="Q472" i="17"/>
  <c r="Q472" i="3"/>
  <c r="Q936" i="17"/>
  <c r="Q936" i="3"/>
  <c r="Q221" i="17"/>
  <c r="Q221" i="3"/>
  <c r="Q579" i="17"/>
  <c r="Q579" i="3"/>
  <c r="Q834" i="17"/>
  <c r="Q834" i="3"/>
  <c r="Q353" i="17"/>
  <c r="Q353" i="3"/>
  <c r="Q407" i="17"/>
  <c r="Q407" i="3"/>
  <c r="Q270" i="17"/>
  <c r="Q270" i="3"/>
  <c r="Q539" i="17"/>
  <c r="Q539" i="3"/>
  <c r="Q214" i="17"/>
  <c r="Q214" i="3"/>
  <c r="Q857" i="17"/>
  <c r="Q857" i="3"/>
  <c r="Q631" i="17"/>
  <c r="Q631" i="3"/>
  <c r="Q814" i="17"/>
  <c r="Q814" i="3"/>
  <c r="Q581" i="17"/>
  <c r="Q581" i="3"/>
  <c r="Q504" i="17"/>
  <c r="Q504" i="3"/>
  <c r="Q781" i="17"/>
  <c r="Q781" i="3"/>
  <c r="Q220" i="17"/>
  <c r="Q220" i="3"/>
  <c r="Q48" i="17"/>
  <c r="Q48" i="3"/>
  <c r="Q280" i="17"/>
  <c r="Q280" i="3"/>
  <c r="Q607" i="17"/>
  <c r="Q607" i="3"/>
  <c r="Q403" i="17"/>
  <c r="Q403" i="3"/>
  <c r="Q536" i="17"/>
  <c r="Q536" i="3"/>
  <c r="Q66" i="17"/>
  <c r="Q66" i="3"/>
  <c r="Q322" i="17"/>
  <c r="Q322" i="3"/>
  <c r="Q620" i="17"/>
  <c r="Q620" i="3"/>
  <c r="Q627" i="17"/>
  <c r="Q627" i="3"/>
  <c r="Q365" i="17"/>
  <c r="Q365" i="3"/>
  <c r="Q651" i="17"/>
  <c r="Q651" i="3"/>
  <c r="Q892" i="17"/>
  <c r="Q892" i="3"/>
  <c r="Q410" i="17"/>
  <c r="Q410" i="3"/>
  <c r="Q205" i="17"/>
  <c r="Q205" i="3"/>
  <c r="Q712" i="17"/>
  <c r="Q712" i="3"/>
  <c r="Q947" i="17"/>
  <c r="Q947" i="3"/>
  <c r="Q456" i="17"/>
  <c r="Q456" i="3"/>
  <c r="Q337" i="17"/>
  <c r="Q337" i="3"/>
  <c r="Q897" i="17"/>
  <c r="Q897" i="3"/>
  <c r="Q464" i="17"/>
  <c r="Q464" i="3"/>
  <c r="Q517" i="17"/>
  <c r="Q517" i="3"/>
  <c r="Q300" i="17"/>
  <c r="Q300" i="3"/>
  <c r="Q56" i="17"/>
  <c r="Q56" i="3"/>
  <c r="Q242" i="17"/>
  <c r="Q242" i="3"/>
  <c r="Q973" i="17"/>
  <c r="Q973" i="3"/>
  <c r="Q946" i="17"/>
  <c r="Q946" i="3"/>
  <c r="Q676" i="17"/>
  <c r="Q676" i="3"/>
  <c r="Q419" i="17"/>
  <c r="Q419" i="3"/>
  <c r="Q194" i="17"/>
  <c r="Q194" i="3"/>
  <c r="Q51" i="17"/>
  <c r="Q51" i="3"/>
  <c r="Q809" i="17"/>
  <c r="Q809" i="3"/>
  <c r="Q876" i="17"/>
  <c r="Q876" i="3"/>
  <c r="Q15" i="17"/>
  <c r="Q15" i="3"/>
  <c r="Q135" i="17"/>
  <c r="Q135" i="3"/>
  <c r="Q340" i="17"/>
  <c r="Q340" i="3"/>
  <c r="Q826" i="17"/>
  <c r="Q826" i="3"/>
  <c r="Q576" i="17"/>
  <c r="Q576" i="3"/>
  <c r="Q229" i="17"/>
  <c r="Q229" i="3"/>
  <c r="Q468" i="17"/>
  <c r="Q468" i="3"/>
  <c r="Q428" i="17"/>
  <c r="Q428" i="3"/>
  <c r="Q527" i="17"/>
  <c r="Q527" i="3"/>
  <c r="Q780" i="17"/>
  <c r="Q780" i="3"/>
  <c r="Q420" i="17"/>
  <c r="Q420" i="3"/>
  <c r="Q757" i="17"/>
  <c r="Q757" i="3"/>
  <c r="Q885" i="17"/>
  <c r="Q885" i="3"/>
  <c r="Q200" i="17"/>
  <c r="Q200" i="3"/>
  <c r="Q191" i="17"/>
  <c r="Q191" i="3"/>
  <c r="Q271" i="17"/>
  <c r="Q271" i="3"/>
  <c r="Q457" i="17"/>
  <c r="Q457" i="3"/>
  <c r="Q441" i="17"/>
  <c r="Q441" i="3"/>
  <c r="Q267" i="17"/>
  <c r="Q267" i="3"/>
  <c r="Q989" i="17"/>
  <c r="Q989" i="3"/>
  <c r="Q879" i="17"/>
  <c r="Q879" i="3"/>
  <c r="Q882" i="17"/>
  <c r="Q882" i="3"/>
  <c r="Q531" i="17"/>
  <c r="Q531" i="3"/>
  <c r="Q49" i="17"/>
  <c r="Q49" i="3"/>
  <c r="Q127" i="17"/>
  <c r="Q127" i="3"/>
  <c r="Q179" i="17"/>
  <c r="Q179" i="3"/>
  <c r="Q413" i="17"/>
  <c r="Q413" i="3"/>
  <c r="Q956" i="17"/>
  <c r="Q956" i="3"/>
  <c r="Q83" i="17"/>
  <c r="Q83" i="3"/>
  <c r="Q321" i="17"/>
  <c r="Q321" i="3"/>
  <c r="Q183" i="17"/>
  <c r="Q183" i="3"/>
  <c r="Q526" i="17"/>
  <c r="Q526" i="3"/>
  <c r="Q954" i="17"/>
  <c r="Q954" i="3"/>
  <c r="Q315" i="17"/>
  <c r="Q315" i="3"/>
  <c r="Q908" i="17"/>
  <c r="Q908" i="3"/>
  <c r="Q108" i="17"/>
  <c r="Q108" i="3"/>
  <c r="Q299" i="17"/>
  <c r="Q299" i="3"/>
  <c r="Q440" i="17"/>
  <c r="Q440" i="3"/>
  <c r="Q537" i="17"/>
  <c r="Q537" i="3"/>
  <c r="Q602" i="17"/>
  <c r="Q602" i="3"/>
  <c r="Q653" i="17"/>
  <c r="Q653" i="3"/>
  <c r="Q716" i="17"/>
  <c r="Q716" i="3"/>
  <c r="Q414" i="17"/>
  <c r="Q414" i="3"/>
  <c r="Q120" i="17"/>
  <c r="Q120" i="3"/>
  <c r="Q465" i="17"/>
  <c r="Q465" i="3"/>
  <c r="Q252" i="17"/>
  <c r="Q252" i="3"/>
  <c r="Q992" i="17"/>
  <c r="Q992" i="3"/>
  <c r="Q116" i="17"/>
  <c r="Q116" i="3"/>
  <c r="Q747" i="17"/>
  <c r="Q747" i="3"/>
  <c r="Q86" i="17"/>
  <c r="Q86" i="3"/>
  <c r="Q694" i="17"/>
  <c r="Q694" i="3"/>
  <c r="Q376" i="17"/>
  <c r="Q376" i="3"/>
  <c r="Q687" i="17"/>
  <c r="Q687" i="3"/>
  <c r="Q807" i="17"/>
  <c r="Q807" i="3"/>
  <c r="Q19" i="17"/>
  <c r="Q19" i="3"/>
  <c r="Q564" i="17"/>
  <c r="Q564" i="3"/>
  <c r="Q917" i="17"/>
  <c r="Q917" i="3"/>
  <c r="Q666" i="17"/>
  <c r="Q666" i="3"/>
  <c r="Q350" i="17"/>
  <c r="Q350" i="3"/>
  <c r="Q137" i="17"/>
  <c r="Q137" i="3"/>
  <c r="Q336" i="17"/>
  <c r="Q336" i="3"/>
  <c r="Q860" i="17"/>
  <c r="Q860" i="3"/>
  <c r="Q782" i="17"/>
  <c r="Q782" i="3"/>
  <c r="Q567" i="17"/>
  <c r="Q567" i="3"/>
  <c r="Q452" i="17"/>
  <c r="Q452" i="3"/>
  <c r="Q501" i="17"/>
  <c r="Q501" i="3"/>
  <c r="Q139" i="17"/>
  <c r="Q139" i="3"/>
  <c r="Q27" i="17"/>
  <c r="Q27" i="3"/>
  <c r="Q47" i="17"/>
  <c r="Q47" i="3"/>
  <c r="Q151" i="17"/>
  <c r="Q151" i="3"/>
  <c r="Q61" i="17"/>
  <c r="Q61" i="3"/>
  <c r="Q810" i="17"/>
  <c r="Q810" i="3"/>
  <c r="Q875" i="17"/>
  <c r="Q875" i="3"/>
  <c r="Q124" i="17"/>
  <c r="Q124" i="3"/>
  <c r="Q701" i="17"/>
  <c r="Q701" i="3"/>
  <c r="Q948" i="17"/>
  <c r="Q948" i="3"/>
  <c r="Q511" i="17"/>
  <c r="Q511" i="3"/>
  <c r="Q646" i="17"/>
  <c r="Q646" i="3"/>
  <c r="Q784" i="17"/>
  <c r="Q784" i="3"/>
  <c r="Q803" i="17"/>
  <c r="Q803" i="3"/>
  <c r="Q719" i="17"/>
  <c r="Q719" i="3"/>
  <c r="Q346" i="17"/>
  <c r="Q346" i="3"/>
  <c r="Q146" i="17"/>
  <c r="Q146" i="3"/>
  <c r="Q624" i="17"/>
  <c r="Q624" i="3"/>
  <c r="Q935" i="17"/>
  <c r="Q935" i="3"/>
  <c r="Q136" i="17"/>
  <c r="Q136" i="3"/>
  <c r="Q433" i="17"/>
  <c r="Q433" i="3"/>
  <c r="Q432" i="17"/>
  <c r="Q432" i="3"/>
  <c r="Q169" i="17"/>
  <c r="Q169" i="3"/>
  <c r="Q867" i="17"/>
  <c r="Q867" i="3"/>
  <c r="Q639" i="17"/>
  <c r="Q639" i="3"/>
  <c r="Q397" i="17"/>
  <c r="Q397" i="3"/>
  <c r="Q543" i="17"/>
  <c r="Q543" i="3"/>
  <c r="Q175" i="17"/>
  <c r="Q175" i="3"/>
  <c r="Q945" i="17"/>
  <c r="Q945" i="3"/>
  <c r="Q697" i="17"/>
  <c r="Q697" i="3"/>
  <c r="Q32" i="17"/>
  <c r="Q32" i="3"/>
  <c r="Q727" i="17"/>
  <c r="Q727" i="3"/>
  <c r="Q345" i="17"/>
  <c r="Q345" i="3"/>
  <c r="Q115" i="17"/>
  <c r="Q115" i="3"/>
  <c r="Q293" i="17"/>
  <c r="Q293" i="3"/>
  <c r="Q804" i="17"/>
  <c r="Q804" i="3"/>
  <c r="Q152" i="17"/>
  <c r="Q152" i="3"/>
  <c r="Q454" i="17"/>
  <c r="Q454" i="3"/>
  <c r="Q520" i="17"/>
  <c r="Q520" i="3"/>
  <c r="Q114" i="17"/>
  <c r="Q114" i="3"/>
  <c r="Q405" i="17"/>
  <c r="Q405" i="3"/>
  <c r="Q480" i="17"/>
  <c r="Q480" i="3"/>
  <c r="Q932" i="17"/>
  <c r="Q932" i="3"/>
  <c r="Q392" i="17"/>
  <c r="Q392" i="3"/>
  <c r="Q381" i="17"/>
  <c r="Q381" i="3"/>
  <c r="Q665" i="17"/>
  <c r="Q665" i="3"/>
  <c r="Q269" i="17"/>
  <c r="Q269" i="3"/>
  <c r="Q738" i="17"/>
  <c r="Q738" i="3"/>
  <c r="Q1009" i="17"/>
  <c r="Q1009" i="3"/>
  <c r="Q461" i="17"/>
  <c r="Q461" i="3"/>
  <c r="Q530" i="17"/>
  <c r="Q530" i="3"/>
  <c r="Q745" i="17"/>
  <c r="Q745" i="3"/>
  <c r="Q395" i="17"/>
  <c r="Q395" i="3"/>
  <c r="Q923" i="17"/>
  <c r="Q923" i="3"/>
  <c r="Q40" i="17"/>
  <c r="Q40" i="3"/>
  <c r="Q798" i="17"/>
  <c r="Q798" i="3"/>
  <c r="Q505" i="17"/>
  <c r="Q505" i="3"/>
  <c r="Q663" i="17"/>
  <c r="Q663" i="3"/>
  <c r="Q591" i="17"/>
  <c r="Q591" i="3"/>
  <c r="Q649" i="17"/>
  <c r="Q649" i="3"/>
  <c r="Q301" i="17"/>
  <c r="Q301" i="3"/>
  <c r="Q635" i="17"/>
  <c r="Q635" i="3"/>
  <c r="Q981" i="17"/>
  <c r="Q981" i="3"/>
  <c r="Q959" i="17"/>
  <c r="Q959" i="3"/>
  <c r="Q858" i="17"/>
  <c r="Q858" i="3"/>
  <c r="Q829" i="17"/>
  <c r="Q829" i="3"/>
  <c r="Q622" i="17"/>
  <c r="Q622" i="3"/>
  <c r="Q430" i="17"/>
  <c r="Q430" i="3"/>
  <c r="Q792" i="17"/>
  <c r="Q792" i="3"/>
  <c r="Q173" i="17"/>
  <c r="Q173" i="3"/>
  <c r="Q765" i="17"/>
  <c r="Q765" i="3"/>
  <c r="Q375" i="17"/>
  <c r="Q375" i="3"/>
  <c r="Q873" i="17"/>
  <c r="Q873" i="3"/>
  <c r="Q686" i="17"/>
  <c r="Q686" i="3"/>
  <c r="Q121" i="17"/>
  <c r="Q121" i="3"/>
  <c r="Q621" i="17"/>
  <c r="Q621" i="3"/>
  <c r="Q356" i="17"/>
  <c r="Q356" i="3"/>
  <c r="Q642" i="17"/>
  <c r="Q642" i="3"/>
  <c r="Q528" i="17"/>
  <c r="Q528" i="3"/>
  <c r="Q148" i="17"/>
  <c r="Q148" i="3"/>
  <c r="Q141" i="17"/>
  <c r="Q141" i="3"/>
  <c r="Q316" i="17"/>
  <c r="Q316" i="3"/>
  <c r="Q707" i="17"/>
  <c r="Q707" i="3"/>
  <c r="Q159" i="17"/>
  <c r="Q159" i="3"/>
  <c r="Q996" i="17"/>
  <c r="Q996" i="3"/>
  <c r="Q339" i="17"/>
  <c r="Q339" i="3"/>
  <c r="Q25" i="17"/>
  <c r="Q25" i="3"/>
  <c r="Q168" i="17"/>
  <c r="Q168" i="3"/>
  <c r="Q334" i="17"/>
  <c r="Q334" i="3"/>
  <c r="Q877" i="17"/>
  <c r="Q877" i="3"/>
  <c r="Q878" i="17"/>
  <c r="Q878" i="3"/>
  <c r="Q823" i="17"/>
  <c r="Q823" i="3"/>
  <c r="Q598" i="17"/>
  <c r="Q598" i="3"/>
  <c r="Q451" i="17"/>
  <c r="Q451" i="3"/>
  <c r="Q659" i="17"/>
  <c r="Q659" i="3"/>
  <c r="Q859" i="17"/>
  <c r="Q859" i="3"/>
  <c r="Q45" i="17"/>
  <c r="Q45" i="3"/>
  <c r="Q161" i="17"/>
  <c r="Q161" i="3"/>
  <c r="Q192" i="17"/>
  <c r="Q192" i="3"/>
  <c r="Q43" i="17"/>
  <c r="Q43" i="3"/>
  <c r="Q62" i="17"/>
  <c r="Q62" i="3"/>
  <c r="Q391" i="17"/>
  <c r="Q391" i="3"/>
  <c r="Q104" i="17"/>
  <c r="Q104" i="3"/>
  <c r="Q555" i="17"/>
  <c r="Q555" i="3"/>
  <c r="Q595" i="17"/>
  <c r="Q595" i="3"/>
  <c r="Q713" i="17"/>
  <c r="Q713" i="3"/>
  <c r="Q287" i="17"/>
  <c r="Q287" i="3"/>
  <c r="Q895" i="17"/>
  <c r="Q895" i="3"/>
  <c r="Q997" i="17"/>
  <c r="Q997" i="3"/>
  <c r="Q16" i="17"/>
  <c r="Q16" i="3"/>
  <c r="Q95" i="17"/>
  <c r="Q95" i="3"/>
  <c r="Q319" i="17"/>
  <c r="Q319" i="3"/>
  <c r="Q476" i="17"/>
  <c r="Q476" i="3"/>
  <c r="Q758" i="17"/>
  <c r="Q758" i="3"/>
  <c r="Q105" i="17"/>
  <c r="Q105" i="3"/>
  <c r="Q988" i="17"/>
  <c r="Q988" i="3"/>
  <c r="Q236" i="17"/>
  <c r="Q236" i="3"/>
  <c r="Q681" i="17"/>
  <c r="Q681" i="3"/>
  <c r="Q710" i="17"/>
  <c r="Q710" i="3"/>
  <c r="Q549" i="17"/>
  <c r="Q549" i="3"/>
  <c r="Q744" i="17"/>
  <c r="Q744" i="3"/>
  <c r="Q506" i="17"/>
  <c r="Q506" i="3"/>
  <c r="Q911" i="17"/>
  <c r="Q911" i="3"/>
  <c r="Q984" i="17"/>
  <c r="Q984" i="3"/>
  <c r="Q891" i="17"/>
  <c r="Q891" i="3"/>
  <c r="Q489" i="17"/>
  <c r="Q489" i="3"/>
  <c r="Q787" i="17"/>
  <c r="Q787" i="3"/>
  <c r="Q41" i="17"/>
  <c r="Q41" i="3"/>
  <c r="Q605" i="17"/>
  <c r="Q605" i="3"/>
  <c r="Q718" i="17"/>
  <c r="Q718" i="3"/>
  <c r="Q600" i="17"/>
  <c r="Q600" i="3"/>
  <c r="Q58" i="17"/>
  <c r="Q58" i="3"/>
  <c r="Q833" i="17"/>
  <c r="Q833" i="3"/>
  <c r="Q201" i="17"/>
  <c r="Q201" i="3"/>
  <c r="Q955" i="17"/>
  <c r="Q955" i="3"/>
  <c r="Q560" i="17"/>
  <c r="Q560" i="3"/>
  <c r="Q623" i="17"/>
  <c r="Q623" i="3"/>
  <c r="Q839" i="17"/>
  <c r="Q839" i="3"/>
  <c r="Q143" i="17"/>
  <c r="Q143" i="3"/>
  <c r="Q445" i="17"/>
  <c r="Q445" i="3"/>
  <c r="Q791" i="17"/>
  <c r="Q791" i="3"/>
  <c r="Q1006" i="17"/>
  <c r="Q1006" i="3"/>
  <c r="Q855" i="17"/>
  <c r="Q855" i="3"/>
  <c r="Q670" i="17"/>
  <c r="Q670" i="3"/>
  <c r="Q705" i="17"/>
  <c r="Q705" i="3"/>
  <c r="Q970" i="17"/>
  <c r="Q970" i="3"/>
  <c r="Q491" i="17"/>
  <c r="Q491" i="3"/>
  <c r="Q966" i="17"/>
  <c r="Q966" i="3"/>
  <c r="Q463" i="17"/>
  <c r="Q463" i="3"/>
  <c r="Q641" i="17"/>
  <c r="Q641" i="3"/>
  <c r="Q898" i="17"/>
  <c r="Q898" i="3"/>
  <c r="Q163" i="17"/>
  <c r="Q163" i="3"/>
  <c r="Q756" i="17"/>
  <c r="Q756" i="3"/>
  <c r="Q594" i="17"/>
  <c r="Q594" i="3"/>
  <c r="Q524" i="17"/>
  <c r="Q524" i="3"/>
  <c r="Q100" i="17"/>
  <c r="Q100" i="3"/>
  <c r="Q963" i="17"/>
  <c r="Q963" i="3"/>
  <c r="Q507" i="17"/>
  <c r="Q507" i="3"/>
  <c r="Q34" i="17"/>
  <c r="Q34" i="3"/>
  <c r="Q416" i="17"/>
  <c r="Q416" i="3"/>
  <c r="Q940" i="17"/>
  <c r="Q940" i="3"/>
  <c r="Q714" i="17"/>
  <c r="Q714" i="3"/>
  <c r="Q485" i="17"/>
  <c r="Q485" i="3"/>
  <c r="Q573" i="17"/>
  <c r="Q573" i="3"/>
  <c r="Q225" i="17"/>
  <c r="Q225" i="3"/>
  <c r="Q535" i="17"/>
  <c r="Q535" i="3"/>
  <c r="Q640" i="17"/>
  <c r="Q640" i="3"/>
  <c r="Q264" i="17"/>
  <c r="Q264" i="3"/>
  <c r="Q968" i="17"/>
  <c r="Q968" i="3"/>
  <c r="Q259" i="17"/>
  <c r="Q259" i="3"/>
  <c r="Q862" i="17"/>
  <c r="Q862" i="3"/>
  <c r="Q699" i="17"/>
  <c r="Q699" i="3"/>
  <c r="Q761" i="17"/>
  <c r="Q761" i="3"/>
  <c r="Q38" i="17"/>
  <c r="Q38" i="3"/>
  <c r="Q557" i="17"/>
  <c r="Q557" i="3"/>
  <c r="Q367" i="17"/>
  <c r="Q367" i="3"/>
  <c r="Q341" i="17"/>
  <c r="Q341" i="3"/>
  <c r="Q734" i="17"/>
  <c r="Q734" i="3"/>
  <c r="Q317" i="17"/>
  <c r="Q317" i="3"/>
  <c r="Q411" i="17"/>
  <c r="Q411" i="3"/>
  <c r="Q799" i="17"/>
  <c r="Q799" i="3"/>
  <c r="Q154" i="17"/>
  <c r="Q154" i="3"/>
  <c r="Q733" i="17"/>
  <c r="Q733" i="3"/>
  <c r="Q808" i="17"/>
  <c r="Q808" i="3"/>
  <c r="Q861" i="17"/>
  <c r="Q861" i="3"/>
  <c r="Q689" i="17"/>
  <c r="Q689" i="3"/>
  <c r="Q398" i="17"/>
  <c r="Q398" i="3"/>
  <c r="Q618" i="17"/>
  <c r="Q618" i="3"/>
  <c r="Q965" i="17"/>
  <c r="Q965" i="3"/>
  <c r="Q22" i="17"/>
  <c r="Q22" i="3"/>
  <c r="Q731" i="17"/>
  <c r="Q731" i="3"/>
  <c r="Q182" i="17"/>
  <c r="Q182" i="3"/>
  <c r="Q123" i="17"/>
  <c r="Q123" i="3"/>
  <c r="Q277" i="17"/>
  <c r="Q277" i="3"/>
  <c r="Q614" i="17"/>
  <c r="Q614" i="3"/>
  <c r="Q894" i="17"/>
  <c r="Q894" i="3"/>
  <c r="Q912" i="17"/>
  <c r="Q912" i="3"/>
  <c r="Q171" i="17"/>
  <c r="Q171" i="3"/>
  <c r="Q193" i="17"/>
  <c r="Q193" i="3"/>
  <c r="Q553" i="17"/>
  <c r="Q553" i="3"/>
  <c r="Q107" i="17"/>
  <c r="Q107" i="3"/>
  <c r="Q523" i="17"/>
  <c r="Q523" i="3"/>
  <c r="Q915" i="17"/>
  <c r="Q915" i="3"/>
  <c r="Q235" i="17"/>
  <c r="Q235" i="3"/>
  <c r="Q949" i="17"/>
  <c r="Q949" i="3"/>
  <c r="Q469" i="17"/>
  <c r="Q469" i="3"/>
  <c r="Q44" i="17"/>
  <c r="Q44" i="3"/>
  <c r="Q644" i="17"/>
  <c r="Q644" i="3"/>
  <c r="Q773" i="17"/>
  <c r="Q773" i="3"/>
  <c r="Q199" i="17"/>
  <c r="Q199" i="3"/>
  <c r="Q903" i="17"/>
  <c r="Q903" i="3"/>
  <c r="Q958" i="17"/>
  <c r="Q958" i="3"/>
  <c r="Q589" i="17"/>
  <c r="Q589" i="3"/>
  <c r="Q771" i="17"/>
  <c r="Q771" i="3"/>
  <c r="Q363" i="17"/>
  <c r="Q363" i="3"/>
  <c r="Q471" i="17"/>
  <c r="Q471" i="3"/>
  <c r="Q328" i="17"/>
  <c r="Q328" i="3"/>
  <c r="Q13" i="17"/>
  <c r="Q13" i="3"/>
  <c r="Q65" i="17"/>
  <c r="Q65" i="3"/>
  <c r="Q230" i="17"/>
  <c r="Q230" i="3"/>
  <c r="Q886" i="17"/>
  <c r="Q886" i="3"/>
  <c r="Q129" i="17"/>
  <c r="Q129" i="3"/>
  <c r="Q185" i="17"/>
  <c r="Q185" i="3"/>
  <c r="Q552" i="17"/>
  <c r="Q552" i="3"/>
  <c r="Q166" i="17"/>
  <c r="Q166" i="3"/>
  <c r="Q960" i="17"/>
  <c r="Q960" i="3"/>
  <c r="Q1004" i="17"/>
  <c r="Q1004" i="3"/>
  <c r="Q98" i="17"/>
  <c r="Q98" i="3"/>
  <c r="Q409" i="17"/>
  <c r="Q409" i="3"/>
  <c r="Q633" i="17"/>
  <c r="Q633" i="3"/>
  <c r="Q384" i="17"/>
  <c r="Q384" i="3"/>
  <c r="Q518" i="17"/>
  <c r="Q518" i="3"/>
  <c r="Q503" i="17"/>
  <c r="Q503" i="3"/>
  <c r="Q188" i="17"/>
  <c r="Q188" i="3"/>
  <c r="Q118" i="17"/>
  <c r="Q118" i="3"/>
  <c r="Q281" i="17"/>
  <c r="Q281" i="3"/>
  <c r="Q675" i="17"/>
  <c r="Q675" i="3"/>
  <c r="Q60" i="17"/>
  <c r="Q60" i="3"/>
  <c r="Q913" i="17"/>
  <c r="Q913" i="3"/>
  <c r="Q619" i="17"/>
  <c r="Q619" i="3"/>
  <c r="Q359" i="17"/>
  <c r="Q359" i="3"/>
  <c r="Q289" i="17"/>
  <c r="Q289" i="3"/>
  <c r="Q825" i="17"/>
  <c r="Q825" i="3"/>
  <c r="Q218" i="17"/>
  <c r="Q218" i="3"/>
  <c r="Q998" i="17"/>
  <c r="Q998" i="3"/>
  <c r="Q426" i="17"/>
  <c r="Q426" i="3"/>
  <c r="Q197" i="17"/>
  <c r="Q197" i="3"/>
  <c r="Q788" i="17"/>
  <c r="Q788" i="3"/>
  <c r="Q668" i="17"/>
  <c r="Q668" i="3"/>
  <c r="Q723" i="17"/>
  <c r="Q723" i="3"/>
  <c r="Q801" i="17"/>
  <c r="Q801" i="3"/>
  <c r="Q155" i="17"/>
  <c r="Q155" i="3"/>
  <c r="Q215" i="17"/>
  <c r="Q215" i="3"/>
  <c r="Q181" i="17"/>
  <c r="Q181" i="3"/>
  <c r="Q604" i="17"/>
  <c r="Q604" i="3"/>
  <c r="Q102" i="17"/>
  <c r="Q102" i="3"/>
  <c r="Q703" i="17"/>
  <c r="Q703" i="3"/>
  <c r="Q296" i="17"/>
  <c r="Q296" i="3"/>
  <c r="Q708" i="17"/>
  <c r="Q708" i="3"/>
  <c r="Q838" i="17"/>
  <c r="Q838" i="3"/>
  <c r="Q294" i="17"/>
  <c r="Q294" i="3"/>
  <c r="Q832" i="17"/>
  <c r="Q832" i="3"/>
  <c r="Q68" i="17"/>
  <c r="Q68" i="3"/>
  <c r="Q142" i="17"/>
  <c r="Q142" i="3"/>
  <c r="Q210" i="17"/>
  <c r="Q210" i="3"/>
  <c r="Q351" i="17"/>
  <c r="Q351" i="3"/>
  <c r="Q79" i="17"/>
  <c r="Q79" i="3"/>
  <c r="Q565" i="17"/>
  <c r="Q565" i="3"/>
  <c r="Q460" i="17"/>
  <c r="Q460" i="3"/>
  <c r="Q71" i="17"/>
  <c r="Q71" i="3"/>
  <c r="Q890" i="17"/>
  <c r="Q890" i="3"/>
  <c r="Q556" i="17"/>
  <c r="Q556" i="3"/>
  <c r="Q156" i="17"/>
  <c r="Q156" i="3"/>
  <c r="Q608" i="17"/>
  <c r="Q608" i="3"/>
  <c r="Q55" i="17"/>
  <c r="Q55" i="3"/>
  <c r="Q540" i="17"/>
  <c r="Q540" i="3"/>
  <c r="Q763" i="17"/>
  <c r="Q763" i="3"/>
  <c r="Q448" i="17"/>
  <c r="Q448" i="3"/>
  <c r="Q977" i="17"/>
  <c r="Q977" i="3"/>
  <c r="Q119" i="17"/>
  <c r="Q119" i="3"/>
  <c r="Q14" i="17"/>
  <c r="Q43" i="18" s="1"/>
  <c r="Q14" i="3"/>
  <c r="Q59" i="18" s="1"/>
  <c r="Q606" i="17"/>
  <c r="Q606" i="3"/>
  <c r="Q224" i="17"/>
  <c r="Q224" i="3"/>
  <c r="Q417" i="17"/>
  <c r="Q417" i="3"/>
  <c r="Q217" i="17"/>
  <c r="Q217" i="3"/>
  <c r="Q439" i="17"/>
  <c r="Q439" i="3"/>
  <c r="Q647" i="17"/>
  <c r="Q647" i="3"/>
  <c r="Q245" i="17"/>
  <c r="Q245" i="3"/>
  <c r="Q241" i="17"/>
  <c r="Q241" i="3"/>
  <c r="Q601" i="17"/>
  <c r="Q601" i="3"/>
  <c r="Q702" i="17"/>
  <c r="Q702" i="3"/>
  <c r="Q742" i="17"/>
  <c r="Q742" i="3"/>
  <c r="Q645" i="17"/>
  <c r="Q645" i="3"/>
  <c r="Q382" i="17"/>
  <c r="Q382" i="3"/>
  <c r="Q366" i="17"/>
  <c r="Q366" i="3"/>
  <c r="Q482" i="17"/>
  <c r="Q482" i="3"/>
  <c r="Q219" i="17"/>
  <c r="Q219" i="3"/>
  <c r="Q213" i="17"/>
  <c r="Q213" i="3"/>
  <c r="Q611" i="17"/>
  <c r="Q611" i="3"/>
  <c r="Q797" i="17"/>
  <c r="Q797" i="3"/>
  <c r="Q494" i="17"/>
  <c r="Q494" i="3"/>
  <c r="Q637" i="17"/>
  <c r="Q637" i="3"/>
  <c r="Q695" i="17"/>
  <c r="Q695" i="3"/>
  <c r="Q985" i="17"/>
  <c r="Q985" i="3"/>
  <c r="Q569" i="17"/>
  <c r="Q569" i="3"/>
  <c r="Q204" i="17"/>
  <c r="Q204" i="3"/>
  <c r="Q683" i="17"/>
  <c r="Q683" i="3"/>
  <c r="Q735" i="17"/>
  <c r="Q735" i="3"/>
  <c r="Q603" i="17"/>
  <c r="Q603" i="3"/>
  <c r="Q806" i="17"/>
  <c r="Q806" i="3"/>
  <c r="Q971" i="17"/>
  <c r="Q971" i="3"/>
  <c r="Q952" i="17"/>
  <c r="Q952" i="3"/>
  <c r="Q582" i="17"/>
  <c r="Q582" i="3"/>
  <c r="Q636" i="17"/>
  <c r="Q636" i="3"/>
  <c r="Q251" i="17"/>
  <c r="Q251" i="3"/>
  <c r="Q78" i="17"/>
  <c r="Q78" i="3"/>
  <c r="Q310" i="17"/>
  <c r="Q310" i="3"/>
  <c r="Q184" i="17"/>
  <c r="Q184" i="3"/>
  <c r="Q326" i="17"/>
  <c r="Q326" i="3"/>
  <c r="Q470" i="17"/>
  <c r="Q470" i="3"/>
  <c r="Q974" i="17"/>
  <c r="Q974" i="3"/>
  <c r="Q592" i="17"/>
  <c r="Q592" i="3"/>
  <c r="Q790" i="17"/>
  <c r="Q790" i="3"/>
  <c r="Q748" i="17"/>
  <c r="Q748" i="3"/>
  <c r="Q901" i="17"/>
  <c r="Q901" i="3"/>
  <c r="Q106" i="17"/>
  <c r="Q106" i="3"/>
  <c r="Q36" i="17"/>
  <c r="Q36" i="3"/>
  <c r="Q239" i="17"/>
  <c r="Q239" i="3"/>
  <c r="Q170" i="17"/>
  <c r="Q170" i="3"/>
  <c r="Q516" i="17"/>
  <c r="Q516" i="3"/>
  <c r="Q459" i="17"/>
  <c r="Q459" i="3"/>
  <c r="Q266" i="17"/>
  <c r="Q266" i="3"/>
  <c r="Q638" i="17"/>
  <c r="Q638" i="3"/>
  <c r="Q572" i="17"/>
  <c r="Q572" i="3"/>
  <c r="Q434" i="17"/>
  <c r="Q434" i="3"/>
  <c r="Q423" i="17"/>
  <c r="Q423" i="3"/>
  <c r="Q498" i="17"/>
  <c r="Q498" i="3"/>
  <c r="Q412" i="17"/>
  <c r="Q412" i="3"/>
  <c r="Q561" i="17"/>
  <c r="Q561" i="3"/>
  <c r="Q54" i="17"/>
  <c r="Q54" i="3"/>
  <c r="Q929" i="17"/>
  <c r="Q929" i="3"/>
  <c r="Q348" i="17"/>
  <c r="Q348" i="3"/>
  <c r="Q145" i="17"/>
  <c r="Q145" i="3"/>
  <c r="Q112" i="17"/>
  <c r="Q112" i="3"/>
  <c r="Q583" i="17"/>
  <c r="Q583" i="3"/>
  <c r="Q149" i="17"/>
  <c r="Q149" i="3"/>
  <c r="Q88" i="17"/>
  <c r="Q88" i="3"/>
  <c r="Q933" i="17"/>
  <c r="Q933" i="3"/>
  <c r="Q794" i="17"/>
  <c r="Q794" i="3"/>
  <c r="Q496" i="17"/>
  <c r="Q496" i="3"/>
  <c r="Q306" i="17"/>
  <c r="Q306" i="3"/>
  <c r="Q488" i="17"/>
  <c r="Q488" i="3"/>
  <c r="Q1000" i="17"/>
  <c r="Q1000" i="3"/>
  <c r="Q72" i="17"/>
  <c r="Q72" i="3"/>
  <c r="Q446" i="17"/>
  <c r="Q446" i="3"/>
  <c r="Q167" i="17"/>
  <c r="Q167" i="3"/>
  <c r="Q522" i="17"/>
  <c r="Q522" i="3"/>
  <c r="Q343" i="17"/>
  <c r="Q343" i="3"/>
  <c r="Q634" i="17"/>
  <c r="Q634" i="3"/>
  <c r="Q93" i="17"/>
  <c r="Q93" i="3"/>
  <c r="Q692" i="17"/>
  <c r="Q692" i="3"/>
  <c r="Q950" i="17"/>
  <c r="Q950" i="3"/>
  <c r="Q12" i="17"/>
  <c r="Q41" i="18" s="1"/>
  <c r="Q12" i="3"/>
  <c r="Q57" i="18" s="1"/>
  <c r="Q743" i="17"/>
  <c r="Q743" i="3"/>
  <c r="Q172" i="17"/>
  <c r="Q172" i="3"/>
  <c r="Q157" i="17"/>
  <c r="Q157" i="3"/>
  <c r="Q73" i="17"/>
  <c r="Q73" i="3"/>
  <c r="Q587" i="17"/>
  <c r="Q587" i="3"/>
  <c r="Q1008" i="17"/>
  <c r="Q48" i="18" s="1"/>
  <c r="Q1008" i="3"/>
  <c r="Q64" i="18" s="1"/>
  <c r="Q85" i="17"/>
  <c r="Q85" i="3"/>
  <c r="Q866" i="17"/>
  <c r="Q866" i="3"/>
  <c r="Q976" i="17"/>
  <c r="Q976" i="3"/>
  <c r="Q189" i="17"/>
  <c r="Q189" i="3"/>
  <c r="Q1002" i="17"/>
  <c r="Q1002" i="3"/>
  <c r="Q551" i="17"/>
  <c r="Q551" i="3"/>
  <c r="Q909" i="17"/>
  <c r="Q909" i="3"/>
  <c r="Q462" i="17"/>
  <c r="Q462" i="3"/>
  <c r="Q610" i="17"/>
  <c r="Q610" i="3"/>
  <c r="Q453" i="17"/>
  <c r="Q453" i="3"/>
  <c r="Q868" i="17"/>
  <c r="Q868" i="3"/>
  <c r="Q347" i="17"/>
  <c r="Q347" i="3"/>
  <c r="Q265" i="17"/>
  <c r="Q265" i="3"/>
  <c r="Q578" i="17"/>
  <c r="Q578" i="3"/>
  <c r="Q693" i="17"/>
  <c r="Q693" i="3"/>
  <c r="Q574" i="17"/>
  <c r="Q574" i="3"/>
  <c r="Q626" i="17"/>
  <c r="Q626" i="3"/>
  <c r="Q764" i="17"/>
  <c r="Q764" i="3"/>
  <c r="Q226" i="17"/>
  <c r="Q226" i="3"/>
  <c r="Q283" i="17"/>
  <c r="Q283" i="3"/>
  <c r="Q178" i="17"/>
  <c r="Q178" i="3"/>
  <c r="Q510" i="17"/>
  <c r="Q510" i="3"/>
  <c r="Q207" i="17"/>
  <c r="Q207" i="3"/>
  <c r="Q186" i="17"/>
  <c r="Q186" i="3"/>
  <c r="Q922" i="17"/>
  <c r="Q922" i="3"/>
  <c r="Q830" i="17"/>
  <c r="Q830" i="3"/>
  <c r="Q669" i="17"/>
  <c r="Q669" i="3"/>
  <c r="Q755" i="17"/>
  <c r="Q755" i="3"/>
  <c r="Q822" i="17"/>
  <c r="Q822" i="3"/>
  <c r="Q237" i="17"/>
  <c r="Q237" i="3"/>
  <c r="Q502" i="17"/>
  <c r="Q502" i="3"/>
  <c r="Q475" i="17"/>
  <c r="Q475" i="3"/>
  <c r="Q408" i="17"/>
  <c r="Q408" i="3"/>
  <c r="Q202" i="17"/>
  <c r="Q202" i="3"/>
  <c r="Q900" i="17"/>
  <c r="Q900" i="3"/>
  <c r="Q290" i="17"/>
  <c r="Q290" i="3"/>
  <c r="Q930" i="17"/>
  <c r="Q930" i="3"/>
  <c r="Q256" i="17"/>
  <c r="Q256" i="3"/>
  <c r="Q709" i="17"/>
  <c r="Q709" i="3"/>
  <c r="Q925" i="17"/>
  <c r="Q925" i="3"/>
  <c r="Q612" i="17"/>
  <c r="Q612" i="3"/>
  <c r="Q314" i="17"/>
  <c r="Q314" i="3"/>
  <c r="Q655" i="17"/>
  <c r="Q655" i="3"/>
  <c r="Q355" i="17"/>
  <c r="Q355" i="3"/>
  <c r="Q554" i="17"/>
  <c r="Q554" i="3"/>
  <c r="Q515" i="17"/>
  <c r="Q515" i="3"/>
  <c r="Q558" i="17"/>
  <c r="Q558" i="3"/>
  <c r="Q643" i="17"/>
  <c r="Q643" i="3"/>
  <c r="Q261" i="17"/>
  <c r="Q261" i="3"/>
  <c r="Q81" i="17"/>
  <c r="Q81" i="3"/>
  <c r="Q904" i="17"/>
  <c r="Q904" i="3"/>
  <c r="Q429" i="17"/>
  <c r="Q429" i="3"/>
  <c r="Q768" i="17"/>
  <c r="Q768" i="3"/>
  <c r="Q939" i="17"/>
  <c r="Q939" i="3"/>
  <c r="Q778" i="17"/>
  <c r="Q778" i="3"/>
  <c r="Q187" i="17"/>
  <c r="Q187" i="3"/>
  <c r="Q383" i="17"/>
  <c r="Q383" i="3"/>
  <c r="Q91" i="17"/>
  <c r="Q91" i="3"/>
  <c r="Q284" i="17"/>
  <c r="Q284" i="3"/>
  <c r="Q934" i="17"/>
  <c r="Q934" i="3"/>
  <c r="Q715" i="17"/>
  <c r="Q715" i="3"/>
  <c r="Q33" i="17"/>
  <c r="Q33" i="3"/>
  <c r="Q234" i="17"/>
  <c r="Q234" i="3"/>
  <c r="Q147" i="17"/>
  <c r="Q147" i="3"/>
  <c r="Q883" i="17"/>
  <c r="Q883" i="3"/>
  <c r="Q421" i="17"/>
  <c r="Q421" i="3"/>
  <c r="Q720" i="17"/>
  <c r="Q720" i="3"/>
  <c r="Q881" i="17"/>
  <c r="Q881" i="3"/>
  <c r="Q938" i="17"/>
  <c r="Q938" i="3"/>
  <c r="Q982" i="17"/>
  <c r="Q982" i="3"/>
  <c r="Q927" i="17"/>
  <c r="Q927" i="3"/>
  <c r="Q629" i="17"/>
  <c r="Q629" i="3"/>
  <c r="Q1005" i="17"/>
  <c r="Q1005" i="3"/>
  <c r="Q61" i="18" s="1"/>
  <c r="Q753" i="17"/>
  <c r="Q753" i="3"/>
  <c r="Q208" i="17"/>
  <c r="Q208" i="3"/>
  <c r="Q212" i="17"/>
  <c r="Q212" i="3"/>
  <c r="Q388" i="17"/>
  <c r="Q388" i="3"/>
  <c r="Q661" i="17"/>
  <c r="Q661" i="3"/>
  <c r="Q943" i="17"/>
  <c r="Q943" i="3"/>
  <c r="Q286" i="17"/>
  <c r="Q286" i="3"/>
  <c r="Q138" i="17"/>
  <c r="Q138" i="3"/>
  <c r="Q487" i="17"/>
  <c r="Q487" i="3"/>
  <c r="Q320" i="17"/>
  <c r="Q320" i="3"/>
  <c r="Q849" i="17"/>
  <c r="Q849" i="3"/>
  <c r="Q864" i="17"/>
  <c r="Q864" i="3"/>
  <c r="Q728" i="17"/>
  <c r="Q728" i="3"/>
  <c r="Q987" i="17"/>
  <c r="Q987" i="3"/>
  <c r="Q979" i="17"/>
  <c r="Q979" i="3"/>
  <c r="Q302" i="17"/>
  <c r="Q302" i="3"/>
  <c r="Q1007" i="17"/>
  <c r="Q47" i="18" s="1"/>
  <c r="Q1007" i="3"/>
  <c r="Q63" i="18" s="1"/>
  <c r="Q896" i="17"/>
  <c r="Q896" i="3"/>
  <c r="Q165" i="17"/>
  <c r="Q165" i="3"/>
  <c r="Q250" i="17"/>
  <c r="Q250" i="3"/>
  <c r="Q869" i="17"/>
  <c r="Q869" i="3"/>
  <c r="Q749" i="17"/>
  <c r="Q749" i="3"/>
  <c r="Q77" i="17"/>
  <c r="Q77" i="3"/>
  <c r="Q140" i="17"/>
  <c r="Q140" i="3"/>
  <c r="Q103" i="17"/>
  <c r="Q103" i="3"/>
  <c r="Q455" i="17"/>
  <c r="Q455" i="3"/>
  <c r="Q304" i="17"/>
  <c r="Q304" i="3"/>
  <c r="Q525" i="17"/>
  <c r="Q525" i="3"/>
  <c r="Q983" i="17"/>
  <c r="Q983" i="3"/>
  <c r="Q542" i="17"/>
  <c r="Q542" i="3"/>
  <c r="Q94" i="17"/>
  <c r="Q94" i="3"/>
  <c r="Q863" i="17"/>
  <c r="Q863" i="3"/>
  <c r="Q39" i="17"/>
  <c r="Q39" i="3"/>
  <c r="Q994" i="17"/>
  <c r="Q994" i="3"/>
  <c r="Q332" i="17"/>
  <c r="Q332" i="3"/>
  <c r="Q928" i="17"/>
  <c r="Q928" i="3"/>
  <c r="Q275" i="17"/>
  <c r="Q275" i="3"/>
  <c r="Q772" i="17"/>
  <c r="Q772" i="3"/>
  <c r="Q818" i="17"/>
  <c r="Q818" i="3"/>
  <c r="Q512" i="17"/>
  <c r="Q512" i="3"/>
  <c r="Q486" i="17"/>
  <c r="Q486" i="3"/>
  <c r="Q660" i="17"/>
  <c r="Q660" i="3"/>
  <c r="Q364" i="17"/>
  <c r="Q364" i="3"/>
  <c r="Q706" i="17"/>
  <c r="Q706" i="3"/>
  <c r="Q222" i="17"/>
  <c r="Q222" i="3"/>
  <c r="Q667" i="17"/>
  <c r="Q667" i="3"/>
  <c r="Q538" i="17"/>
  <c r="Q538" i="3"/>
  <c r="Q466" i="17"/>
  <c r="Q466" i="3"/>
  <c r="Q497" i="17"/>
  <c r="Q497" i="3"/>
  <c r="Q777" i="17"/>
  <c r="Q777" i="3"/>
  <c r="Q305" i="17"/>
  <c r="Q305" i="3"/>
  <c r="Q696" i="17"/>
  <c r="Q696" i="3"/>
  <c r="Q509" i="17"/>
  <c r="Q509" i="3"/>
  <c r="Q313" i="17"/>
  <c r="Q313" i="3"/>
  <c r="Q759" i="17"/>
  <c r="Q759" i="3"/>
  <c r="Q688" i="17"/>
  <c r="Q688" i="3"/>
  <c r="Q190" i="17"/>
  <c r="Q190" i="3"/>
  <c r="Q52" i="17"/>
  <c r="Q52" i="3"/>
  <c r="Q609" i="17"/>
  <c r="Q609" i="3"/>
  <c r="Q831" i="17"/>
  <c r="Q831" i="3"/>
  <c r="Q584" i="17"/>
  <c r="Q584" i="3"/>
  <c r="Q11" i="17"/>
  <c r="Q40" i="18" s="1"/>
  <c r="Q11" i="3"/>
  <c r="Q56" i="18" s="1"/>
  <c r="Q358" i="17"/>
  <c r="Q358" i="3"/>
  <c r="Q658" i="17"/>
  <c r="Q658" i="3"/>
  <c r="Q769" i="17"/>
  <c r="Q769" i="3"/>
  <c r="Q725" i="17"/>
  <c r="Q725" i="3"/>
  <c r="Q585" i="17"/>
  <c r="Q585" i="3"/>
  <c r="Q427" i="17"/>
  <c r="Q427" i="3"/>
  <c r="Q23" i="17"/>
  <c r="Q23" i="3"/>
  <c r="Q474" i="17"/>
  <c r="Q474" i="3"/>
  <c r="Q380" i="17"/>
  <c r="Q380" i="3"/>
  <c r="Q568" i="17"/>
  <c r="Q568" i="3"/>
  <c r="Q698" i="17"/>
  <c r="Q698" i="3"/>
  <c r="Q240" i="17"/>
  <c r="Q240" i="3"/>
  <c r="Q298" i="17"/>
  <c r="Q298" i="3"/>
  <c r="Q335" i="17"/>
  <c r="Q335" i="3"/>
  <c r="Q481" i="17"/>
  <c r="Q481" i="3"/>
  <c r="Q330" i="17"/>
  <c r="Q330" i="3"/>
  <c r="Q563" i="17"/>
  <c r="Q563" i="3"/>
  <c r="Q951" i="17"/>
  <c r="Q951" i="3"/>
  <c r="Q483" i="17"/>
  <c r="Q483" i="3"/>
  <c r="Q357" i="17"/>
  <c r="Q357" i="3"/>
  <c r="Q752" i="17"/>
  <c r="Q752" i="3"/>
  <c r="Q399" i="17"/>
  <c r="Q399" i="3"/>
  <c r="Q373" i="17"/>
  <c r="Q373" i="3"/>
  <c r="Q800" i="17"/>
  <c r="Q800" i="3"/>
  <c r="Q67" i="17"/>
  <c r="Q67" i="3"/>
  <c r="Q656" i="17"/>
  <c r="Q656" i="3"/>
  <c r="Q685" i="17"/>
  <c r="Q685" i="3"/>
  <c r="Q92" i="17"/>
  <c r="Q92" i="3"/>
  <c r="Q260" i="17"/>
  <c r="Q260" i="3"/>
  <c r="Q386" i="17"/>
  <c r="Q386" i="3"/>
  <c r="Q967" i="17"/>
  <c r="Q967" i="3"/>
  <c r="Q630" i="17"/>
  <c r="Q630" i="3"/>
  <c r="Q691" i="17"/>
  <c r="Q691" i="3"/>
  <c r="Q942" i="17"/>
  <c r="Q942" i="3"/>
  <c r="Q871" i="17"/>
  <c r="Q871" i="3"/>
  <c r="Q20" i="17"/>
  <c r="Q20" i="3"/>
  <c r="Q632" i="17"/>
  <c r="Q632" i="3"/>
  <c r="Q853" i="17"/>
  <c r="Q853" i="3"/>
  <c r="Q521" i="17"/>
  <c r="Q521" i="3"/>
  <c r="Q117" i="17"/>
  <c r="Q117" i="3"/>
  <c r="Q802" i="17"/>
  <c r="Q802" i="3"/>
  <c r="Q717" i="17"/>
  <c r="Q717" i="3"/>
  <c r="Q664" i="17"/>
  <c r="Q664" i="3"/>
  <c r="Q821" i="17"/>
  <c r="Q821" i="3"/>
  <c r="Q786" i="17"/>
  <c r="Q786" i="3"/>
  <c r="Q424" i="17"/>
  <c r="Q424" i="3"/>
  <c r="Q70" i="17"/>
  <c r="Q70" i="3"/>
  <c r="Q18" i="17"/>
  <c r="Q18" i="3"/>
  <c r="Q508" i="17"/>
  <c r="Q508" i="3"/>
  <c r="Q615" i="17"/>
  <c r="Q615" i="3"/>
  <c r="Q906" i="17"/>
  <c r="Q906" i="3"/>
  <c r="Q177" i="17"/>
  <c r="Q177" i="3"/>
  <c r="Q257" i="17"/>
  <c r="Q257" i="3"/>
  <c r="Q628" i="17"/>
  <c r="Q628" i="3"/>
  <c r="Q596" i="17"/>
  <c r="Q596" i="3"/>
  <c r="Q750" i="17"/>
  <c r="Q750" i="3"/>
  <c r="Q262" i="17"/>
  <c r="Q262" i="3"/>
  <c r="Q547" i="17"/>
  <c r="Q547" i="3"/>
  <c r="Q478" i="17"/>
  <c r="Q478" i="3"/>
  <c r="Q274" i="17"/>
  <c r="Q274" i="3"/>
  <c r="Q415" i="17"/>
  <c r="Q415" i="3"/>
  <c r="Q449" i="17"/>
  <c r="Q449" i="3"/>
  <c r="Q309" i="17"/>
  <c r="Q309" i="3"/>
  <c r="Q964" i="17"/>
  <c r="Q964" i="3"/>
  <c r="Q325" i="17"/>
  <c r="Q325" i="3"/>
  <c r="Q944" i="17"/>
  <c r="Q944" i="3"/>
  <c r="Q431" i="17"/>
  <c r="Q431" i="3"/>
  <c r="Q704" i="17"/>
  <c r="Q704" i="3"/>
  <c r="Q160" i="17"/>
  <c r="Q160" i="3"/>
  <c r="Q884" i="17"/>
  <c r="Q884" i="3"/>
  <c r="Q246" i="17"/>
  <c r="Q246" i="3"/>
  <c r="Q436" i="17"/>
  <c r="Q436" i="3"/>
  <c r="Q59" i="17"/>
  <c r="Q59" i="3"/>
  <c r="Q247" i="17"/>
  <c r="Q247" i="3"/>
  <c r="Q99" i="17"/>
  <c r="Q99" i="3"/>
  <c r="Q613" i="17"/>
  <c r="Q613" i="3"/>
  <c r="Q870" i="17"/>
  <c r="Q870" i="3"/>
  <c r="Q113" i="17"/>
  <c r="Q113" i="3"/>
  <c r="Q387" i="17"/>
  <c r="Q387" i="3"/>
  <c r="Q231" i="17"/>
  <c r="Q231" i="3"/>
  <c r="Q813" i="17"/>
  <c r="Q813" i="3"/>
  <c r="Q333" i="17"/>
  <c r="Q333" i="3"/>
  <c r="Q840" i="17"/>
  <c r="Q840" i="3"/>
  <c r="Q42" i="17"/>
  <c r="Q42" i="3"/>
  <c r="Q593" i="17"/>
  <c r="Q593" i="3"/>
  <c r="Q980" i="17"/>
  <c r="Q980" i="3"/>
  <c r="Q84" i="17"/>
  <c r="Q84" i="3"/>
  <c r="Q276" i="17"/>
  <c r="Q276" i="3"/>
  <c r="Q406" i="17"/>
  <c r="Q406" i="3"/>
  <c r="Q854" i="17"/>
  <c r="Q854" i="3"/>
  <c r="Q318" i="17"/>
  <c r="Q318" i="3"/>
  <c r="Q586" i="17"/>
  <c r="Q586" i="3"/>
  <c r="Q150" i="17"/>
  <c r="Q150" i="3"/>
  <c r="Q206" i="17"/>
  <c r="Q206" i="3"/>
  <c r="Q657" i="17"/>
  <c r="Q657" i="3"/>
  <c r="Q158" i="17"/>
  <c r="Q158" i="3"/>
  <c r="Q887" i="17"/>
  <c r="Q887" i="3"/>
  <c r="Q811" i="17"/>
  <c r="Q811" i="3"/>
  <c r="Q674" i="17"/>
  <c r="Q674" i="3"/>
  <c r="Q513" i="17"/>
  <c r="Q513" i="3"/>
  <c r="Q650" i="17"/>
  <c r="Q650" i="3"/>
  <c r="Q532" i="17"/>
  <c r="Q532" i="3"/>
  <c r="Q941" i="17"/>
  <c r="Q941" i="3"/>
  <c r="Q418" i="17"/>
  <c r="Q418" i="3"/>
  <c r="Q739" i="17"/>
  <c r="Q739" i="3"/>
  <c r="Q467" i="17"/>
  <c r="Q467" i="3"/>
  <c r="Q238" i="17"/>
  <c r="Q238" i="3"/>
  <c r="Q195" i="17"/>
  <c r="Q195" i="3"/>
  <c r="Q684" i="17"/>
  <c r="Q684" i="3"/>
  <c r="Q851" i="17"/>
  <c r="Q851" i="3"/>
  <c r="Q889" i="17"/>
  <c r="Q889" i="3"/>
  <c r="Q762" i="17"/>
  <c r="Q762" i="3"/>
  <c r="Q425" i="17"/>
  <c r="Q425" i="3"/>
  <c r="Q394" i="17"/>
  <c r="Q394" i="3"/>
  <c r="Q372" i="17"/>
  <c r="Q372" i="3"/>
  <c r="Q37" i="17"/>
  <c r="Q37" i="3"/>
  <c r="Q937" i="17"/>
  <c r="Q937" i="3"/>
  <c r="Q444" i="17"/>
  <c r="Q444" i="3"/>
  <c r="Q196" i="17"/>
  <c r="Q196" i="3"/>
  <c r="Q534" i="17"/>
  <c r="Q534" i="3"/>
  <c r="Q385" i="17"/>
  <c r="Q385" i="3"/>
  <c r="Q969" i="17"/>
  <c r="Q969" i="3"/>
  <c r="Q90" i="17"/>
  <c r="Q90" i="3"/>
  <c r="Q774" i="17"/>
  <c r="Q774" i="3"/>
  <c r="Q133" i="17"/>
  <c r="Q133" i="3"/>
  <c r="Q63" i="17"/>
  <c r="Q63" i="3"/>
  <c r="Q422" i="17"/>
  <c r="Q422" i="3"/>
  <c r="Q203" i="17"/>
  <c r="Q203" i="3"/>
  <c r="Q779" i="17"/>
  <c r="Q779" i="3"/>
  <c r="Q352" i="17"/>
  <c r="Q352" i="3"/>
  <c r="Q216" i="17"/>
  <c r="Q216" i="3"/>
  <c r="Q371" i="17"/>
  <c r="Q371" i="3"/>
  <c r="Q484" i="17"/>
  <c r="Q484" i="3"/>
  <c r="Q404" i="17"/>
  <c r="Q404" i="3"/>
  <c r="Q450" i="17"/>
  <c r="Q450" i="3"/>
  <c r="Q1003" i="17"/>
  <c r="Q1003" i="3"/>
  <c r="Q919" i="17"/>
  <c r="Q919" i="3"/>
  <c r="Q263" i="17"/>
  <c r="Q263" i="3"/>
  <c r="Q458" i="17"/>
  <c r="Q458" i="3"/>
  <c r="Q648" i="17"/>
  <c r="Q648" i="3"/>
  <c r="Q785" i="17"/>
  <c r="Q785" i="3"/>
  <c r="Q732" i="17"/>
  <c r="Q732" i="3"/>
  <c r="Q741" i="17"/>
  <c r="Q741" i="3"/>
  <c r="Q279" i="17"/>
  <c r="Q279" i="3"/>
  <c r="Q499" i="17"/>
  <c r="Q499" i="3"/>
  <c r="Q672" i="17"/>
  <c r="Q672" i="3"/>
  <c r="Q198" i="17"/>
  <c r="Q198" i="3"/>
  <c r="Q490" i="17"/>
  <c r="Q490" i="3"/>
  <c r="Q46" i="17"/>
  <c r="Q46" i="3"/>
  <c r="Q827" i="17"/>
  <c r="Q827" i="3"/>
  <c r="Q893" i="17"/>
  <c r="Q893" i="3"/>
  <c r="Q126" i="17"/>
  <c r="Q126" i="3"/>
  <c r="Q10" i="17"/>
  <c r="Q39" i="18" s="1"/>
  <c r="Q10" i="3"/>
  <c r="Q55" i="18" s="1"/>
  <c r="Q26" i="17"/>
  <c r="Q26" i="3"/>
  <c r="Q390" i="17"/>
  <c r="Q390" i="3"/>
  <c r="R10" i="22"/>
  <c r="R30" i="22"/>
  <c r="R651" i="9"/>
  <c r="R511" i="9"/>
  <c r="R554" i="9"/>
  <c r="R276" i="9"/>
  <c r="R459" i="9"/>
  <c r="R764" i="9"/>
  <c r="R896" i="9"/>
  <c r="R532" i="9"/>
  <c r="R266" i="9"/>
  <c r="R774" i="9"/>
  <c r="R637" i="9"/>
  <c r="R318" i="9"/>
  <c r="R616" i="9"/>
  <c r="R791" i="9"/>
  <c r="R535" i="9"/>
  <c r="R361" i="9"/>
  <c r="R894" i="9"/>
  <c r="R25" i="9"/>
  <c r="R888" i="9"/>
  <c r="R159" i="9"/>
  <c r="R708" i="9"/>
  <c r="R879" i="9"/>
  <c r="R304" i="9"/>
  <c r="R716" i="9"/>
  <c r="R229" i="9"/>
  <c r="R460" i="9"/>
  <c r="R718" i="9"/>
  <c r="R625" i="9"/>
  <c r="R307" i="9"/>
  <c r="Q45" i="18"/>
  <c r="R1001" i="9"/>
  <c r="R208" i="9"/>
  <c r="R394" i="9"/>
  <c r="R939" i="9"/>
  <c r="R961" i="9"/>
  <c r="R18" i="9"/>
  <c r="R119" i="9"/>
  <c r="R724" i="9"/>
  <c r="R167" i="9"/>
  <c r="R1003" i="9"/>
  <c r="R753" i="9"/>
  <c r="R172" i="9"/>
  <c r="R529" i="9"/>
  <c r="R196" i="9"/>
  <c r="R187" i="9"/>
  <c r="R267" i="9"/>
  <c r="R99" i="9"/>
  <c r="R373" i="9"/>
  <c r="R437" i="9"/>
  <c r="R971" i="9"/>
  <c r="R586" i="9"/>
  <c r="R356" i="9"/>
  <c r="R527" i="9"/>
  <c r="R46" i="9"/>
  <c r="R123" i="9"/>
  <c r="R79" i="9"/>
  <c r="R317" i="9"/>
  <c r="R950" i="9"/>
  <c r="R311" i="9"/>
  <c r="R904" i="9"/>
  <c r="R104" i="9"/>
  <c r="R295" i="9"/>
  <c r="R726" i="9"/>
  <c r="R436" i="9"/>
  <c r="R916" i="9"/>
  <c r="R598" i="9"/>
  <c r="R93" i="9"/>
  <c r="R649" i="9"/>
  <c r="R773" i="9"/>
  <c r="R801" i="9"/>
  <c r="R712" i="9"/>
  <c r="R613" i="9"/>
  <c r="R116" i="9"/>
  <c r="R838" i="9"/>
  <c r="R461" i="9"/>
  <c r="R248" i="9"/>
  <c r="R268" i="9"/>
  <c r="R813" i="9"/>
  <c r="R396" i="9"/>
  <c r="R15" i="9"/>
  <c r="R274" i="9"/>
  <c r="R903" i="9"/>
  <c r="R913" i="9"/>
  <c r="R564" i="9"/>
  <c r="R563" i="9"/>
  <c r="R389" i="9"/>
  <c r="R135" i="9"/>
  <c r="R65" i="9"/>
  <c r="R559" i="9"/>
  <c r="R147" i="9"/>
  <c r="R170" i="9"/>
  <c r="R868" i="9"/>
  <c r="R806" i="9"/>
  <c r="R871" i="9"/>
  <c r="R120" i="9"/>
  <c r="R697" i="9"/>
  <c r="R507" i="9"/>
  <c r="R895" i="9"/>
  <c r="R642" i="9"/>
  <c r="R350" i="9"/>
  <c r="R922" i="9"/>
  <c r="R60" i="9"/>
  <c r="R342" i="9"/>
  <c r="R648" i="9"/>
  <c r="R576" i="9"/>
  <c r="R620" i="9"/>
  <c r="R488" i="9"/>
  <c r="R861" i="9"/>
  <c r="R867" i="9"/>
  <c r="R428" i="9"/>
  <c r="R165" i="9"/>
  <c r="R127" i="9"/>
  <c r="R863" i="9"/>
  <c r="R635" i="9"/>
  <c r="R941" i="9"/>
  <c r="R693" i="9"/>
  <c r="R817" i="9"/>
  <c r="R14" i="9"/>
  <c r="R385" i="9"/>
  <c r="R510" i="9"/>
  <c r="R308" i="9"/>
  <c r="R902" i="9"/>
  <c r="R658" i="9"/>
  <c r="R772" i="9"/>
  <c r="R357" i="9"/>
  <c r="R928" i="9"/>
  <c r="R207" i="9"/>
  <c r="R377" i="9"/>
  <c r="R661" i="9"/>
  <c r="R223" i="9"/>
  <c r="R411" i="9"/>
  <c r="R846" i="9"/>
  <c r="R599" i="9"/>
  <c r="R802" i="9"/>
  <c r="R967" i="9"/>
  <c r="R427" i="9"/>
  <c r="R36" i="9"/>
  <c r="R794" i="9"/>
  <c r="R578" i="9"/>
  <c r="R852" i="9"/>
  <c r="R306" i="9"/>
  <c r="R631" i="9"/>
  <c r="R466" i="9"/>
  <c r="R955" i="9"/>
  <c r="R854" i="9"/>
  <c r="R837" i="9"/>
  <c r="R371" i="9"/>
  <c r="R682" i="9"/>
  <c r="R117" i="9"/>
  <c r="R352" i="9"/>
  <c r="R430" i="9"/>
  <c r="R144" i="9"/>
  <c r="R833" i="9"/>
  <c r="R137" i="9"/>
  <c r="R312" i="9"/>
  <c r="R50" i="9"/>
  <c r="R155" i="9"/>
  <c r="R335" i="9"/>
  <c r="R141" i="9"/>
  <c r="R21" i="9"/>
  <c r="R562" i="9"/>
  <c r="R579" i="9"/>
  <c r="R873" i="9"/>
  <c r="R929" i="9"/>
  <c r="R431" i="9"/>
  <c r="R594" i="9"/>
  <c r="R492" i="9"/>
  <c r="R958" i="9"/>
  <c r="R655" i="9"/>
  <c r="R484" i="9"/>
  <c r="R986" i="9"/>
  <c r="R41" i="9"/>
  <c r="R68" i="9"/>
  <c r="R157" i="9"/>
  <c r="R442" i="9"/>
  <c r="R163" i="9"/>
  <c r="R58" i="9"/>
  <c r="R339" i="9"/>
  <c r="R630" i="9"/>
  <c r="R100" i="9"/>
  <c r="R551" i="9"/>
  <c r="R612" i="9"/>
  <c r="R8" i="9"/>
  <c r="P30" i="18"/>
  <c r="R709" i="9"/>
  <c r="R739" i="9"/>
  <c r="R696" i="9"/>
  <c r="R283" i="9"/>
  <c r="R891" i="9"/>
  <c r="R69" i="9"/>
  <c r="R12" i="9"/>
  <c r="R583" i="9"/>
  <c r="R91" i="9"/>
  <c r="R81" i="9"/>
  <c r="R86" i="9"/>
  <c r="R129" i="9"/>
  <c r="R365" i="9"/>
  <c r="R547" i="9"/>
  <c r="R997" i="9"/>
  <c r="R348" i="9"/>
  <c r="R771" i="9"/>
  <c r="R212" i="9"/>
  <c r="R367" i="9"/>
  <c r="R105" i="9"/>
  <c r="R319" i="9"/>
  <c r="R446" i="9"/>
  <c r="R999" i="9"/>
  <c r="R26" i="9"/>
  <c r="R760" i="9"/>
  <c r="R912" i="9"/>
  <c r="R737" i="9"/>
  <c r="R275" i="9"/>
  <c r="R158" i="9"/>
  <c r="R843" i="9"/>
  <c r="R182" i="9"/>
  <c r="R826" i="9"/>
  <c r="R486" i="9"/>
  <c r="R571" i="9"/>
  <c r="R42" i="9"/>
  <c r="R27" i="9"/>
  <c r="R818" i="9"/>
  <c r="R475" i="9"/>
  <c r="R233" i="9"/>
  <c r="R122" i="9"/>
  <c r="R498" i="9"/>
  <c r="R666" i="9"/>
  <c r="R701" i="9"/>
  <c r="R830" i="9"/>
  <c r="R500" i="9"/>
  <c r="R44" i="9"/>
  <c r="R403" i="9"/>
  <c r="R603" i="9"/>
  <c r="R966" i="9"/>
  <c r="R310" i="9"/>
  <c r="R78" i="9"/>
  <c r="R351" i="9"/>
  <c r="R550" i="9"/>
  <c r="R404" i="9"/>
  <c r="R520" i="9"/>
  <c r="R349" i="9"/>
  <c r="R96" i="9"/>
  <c r="R962" i="9"/>
  <c r="R639" i="9"/>
  <c r="R573" i="9"/>
  <c r="R257" i="9"/>
  <c r="R77" i="9"/>
  <c r="R900" i="9"/>
  <c r="R935" i="9"/>
  <c r="R183" i="9"/>
  <c r="R286" i="9"/>
  <c r="R379" i="9"/>
  <c r="R87" i="9"/>
  <c r="R260" i="9"/>
  <c r="R280" i="9"/>
  <c r="R964" i="9"/>
  <c r="R210" i="9"/>
  <c r="R926" i="9"/>
  <c r="R230" i="9"/>
  <c r="R143" i="9"/>
  <c r="R417" i="9"/>
  <c r="R877" i="9"/>
  <c r="R224" i="9"/>
  <c r="R934" i="9"/>
  <c r="R898" i="9"/>
  <c r="R978" i="9"/>
  <c r="R83" i="9"/>
  <c r="R923" i="9"/>
  <c r="R795" i="9"/>
  <c r="R729" i="9"/>
  <c r="R804" i="9"/>
  <c r="R667" i="9"/>
  <c r="R672" i="9"/>
  <c r="R685" i="9"/>
  <c r="R433" i="9"/>
  <c r="R415" i="9"/>
  <c r="R190" i="9"/>
  <c r="R614" i="9"/>
  <c r="R47" i="9"/>
  <c r="R805" i="9"/>
  <c r="R727" i="9"/>
  <c r="R178" i="9"/>
  <c r="R131" i="9"/>
  <c r="R336" i="9"/>
  <c r="R273" i="9"/>
  <c r="R822" i="9"/>
  <c r="R610" i="9"/>
  <c r="R890" i="9"/>
  <c r="R225" i="9"/>
  <c r="R908" i="9"/>
  <c r="R464" i="9"/>
  <c r="R424" i="9"/>
  <c r="R161" i="9"/>
  <c r="R278" i="9"/>
  <c r="R103" i="9"/>
  <c r="R246" i="9"/>
  <c r="R251" i="9"/>
  <c r="R865" i="9"/>
  <c r="R745" i="9"/>
  <c r="R231" i="9"/>
  <c r="R733" i="9"/>
  <c r="R451" i="9"/>
  <c r="R766" i="9"/>
  <c r="R300" i="9"/>
  <c r="R340" i="9"/>
  <c r="R979" i="9"/>
  <c r="R538" i="9"/>
  <c r="R31" i="9"/>
  <c r="R90" i="9"/>
  <c r="R859" i="9"/>
  <c r="R126" i="9"/>
  <c r="R35" i="9"/>
  <c r="R953" i="9"/>
  <c r="R327" i="9"/>
  <c r="R924" i="9"/>
  <c r="R542" i="9"/>
  <c r="R792" i="9"/>
  <c r="R269" i="9"/>
  <c r="R814" i="9"/>
  <c r="R824" i="9"/>
  <c r="R482" i="9"/>
  <c r="R840" i="9"/>
  <c r="R548" i="9"/>
  <c r="R92" i="9"/>
  <c r="R360" i="9"/>
  <c r="R566" i="9"/>
  <c r="R218" i="9"/>
  <c r="R128" i="9"/>
  <c r="R534" i="9"/>
  <c r="R462" i="9"/>
  <c r="R380" i="9"/>
  <c r="R301" i="9"/>
  <c r="R720" i="9"/>
  <c r="R309" i="9"/>
  <c r="R779" i="9"/>
  <c r="R684" i="9"/>
  <c r="R434" i="9"/>
  <c r="R186" i="9"/>
  <c r="R374" i="9"/>
  <c r="R615" i="9"/>
  <c r="R870" i="9"/>
  <c r="R605" i="9"/>
  <c r="R675" i="9"/>
  <c r="R827" i="9"/>
  <c r="R580" i="9"/>
  <c r="R725" i="9"/>
  <c r="R654" i="9"/>
  <c r="R762" i="9"/>
  <c r="R721" i="9"/>
  <c r="R664" i="9"/>
  <c r="R423" i="9"/>
  <c r="R121" i="9"/>
  <c r="R176" i="9"/>
  <c r="R797" i="9"/>
  <c r="R470" i="9"/>
  <c r="R789" i="9"/>
  <c r="R995" i="9"/>
  <c r="R177" i="9"/>
  <c r="R236" i="9"/>
  <c r="R107" i="9"/>
  <c r="R438" i="9"/>
  <c r="R331" i="9"/>
  <c r="R968" i="9"/>
  <c r="R704" i="9"/>
  <c r="R326" i="9"/>
  <c r="R717" i="9"/>
  <c r="R290" i="9"/>
  <c r="R353" i="9"/>
  <c r="R49" i="9"/>
  <c r="R748" i="9"/>
  <c r="R118" i="9"/>
  <c r="R395" i="9"/>
  <c r="R567" i="9"/>
  <c r="R347" i="9"/>
  <c r="R369" i="9"/>
  <c r="R397" i="9"/>
  <c r="R75" i="9"/>
  <c r="R876" i="9"/>
  <c r="R561" i="9"/>
  <c r="R63" i="9"/>
  <c r="R456" i="9"/>
  <c r="R652" i="9"/>
  <c r="R67" i="9"/>
  <c r="R681" i="9"/>
  <c r="R886" i="9"/>
  <c r="R382" i="9"/>
  <c r="R963" i="9"/>
  <c r="R626" i="9"/>
  <c r="R687" i="9"/>
  <c r="R938" i="9"/>
  <c r="R989" i="9"/>
  <c r="R240" i="9"/>
  <c r="R628" i="9"/>
  <c r="R10" i="9"/>
  <c r="P32" i="18"/>
  <c r="R602" i="9"/>
  <c r="R849" i="9"/>
  <c r="R53" i="9"/>
  <c r="R517" i="9"/>
  <c r="R160" i="9"/>
  <c r="R17" i="9"/>
  <c r="R660" i="9"/>
  <c r="R669" i="9"/>
  <c r="R917" i="9"/>
  <c r="R782" i="9"/>
  <c r="R420" i="9"/>
  <c r="R747" i="9"/>
  <c r="R641" i="9"/>
  <c r="R378" i="9"/>
  <c r="R611" i="9"/>
  <c r="R763" i="9"/>
  <c r="R173" i="9"/>
  <c r="R253" i="9"/>
  <c r="R287" i="9"/>
  <c r="R607" i="9"/>
  <c r="R490" i="9"/>
  <c r="R543" i="9"/>
  <c r="R844" i="9"/>
  <c r="R474" i="9"/>
  <c r="R291" i="9"/>
  <c r="R750" i="9"/>
  <c r="R679" i="9"/>
  <c r="R526" i="9"/>
  <c r="R731" i="9"/>
  <c r="R741" i="9"/>
  <c r="R320" i="9"/>
  <c r="R391" i="9"/>
  <c r="R491" i="9"/>
  <c r="R919" i="9"/>
  <c r="R842" i="9"/>
  <c r="R70" i="9"/>
  <c r="R242" i="9"/>
  <c r="R593" i="9"/>
  <c r="R587" i="9"/>
  <c r="R645" i="9"/>
  <c r="R325" i="9"/>
  <c r="R297" i="9"/>
  <c r="R609" i="9"/>
  <c r="R848" i="9"/>
  <c r="R815" i="9"/>
  <c r="R825" i="9"/>
  <c r="R618" i="9"/>
  <c r="R426" i="9"/>
  <c r="R76" i="9"/>
  <c r="R293" i="9"/>
  <c r="R169" i="9"/>
  <c r="R525" i="9"/>
  <c r="R836" i="9"/>
  <c r="R443" i="9"/>
  <c r="R869" i="9"/>
  <c r="R617" i="9"/>
  <c r="R558" i="9"/>
  <c r="R264" i="9"/>
  <c r="R850" i="9"/>
  <c r="R676" i="9"/>
  <c r="R524" i="9"/>
  <c r="R284" i="9"/>
  <c r="R97" i="9"/>
  <c r="R254" i="9"/>
  <c r="R832" i="9"/>
  <c r="R992" i="9"/>
  <c r="R673" i="9"/>
  <c r="R509" i="9"/>
  <c r="R974" i="9"/>
  <c r="R874" i="9"/>
  <c r="R819" i="9"/>
  <c r="R106" i="9"/>
  <c r="R991" i="9"/>
  <c r="R855" i="9"/>
  <c r="R910" i="9"/>
  <c r="R188" i="9"/>
  <c r="R130" i="9"/>
  <c r="R398" i="9"/>
  <c r="R368" i="9"/>
  <c r="R392" i="9"/>
  <c r="R591" i="9"/>
  <c r="R366" i="9"/>
  <c r="R621" i="9"/>
  <c r="R993" i="9"/>
  <c r="R381" i="9"/>
  <c r="R831" i="9"/>
  <c r="R862" i="9"/>
  <c r="R770" i="9"/>
  <c r="R101" i="9"/>
  <c r="R59" i="9"/>
  <c r="R998" i="9"/>
  <c r="R418" i="9"/>
  <c r="R905" i="9"/>
  <c r="R775" i="9"/>
  <c r="R606" i="9"/>
  <c r="R480" i="9"/>
  <c r="R907" i="9"/>
  <c r="R343" i="9"/>
  <c r="R400" i="9"/>
  <c r="R261" i="9"/>
  <c r="R915" i="9"/>
  <c r="R622" i="9"/>
  <c r="R454" i="9"/>
  <c r="R644" i="9"/>
  <c r="R596" i="9"/>
  <c r="R279" i="9"/>
  <c r="R728" i="9"/>
  <c r="R54" i="9"/>
  <c r="R174" i="9"/>
  <c r="R506" i="9"/>
  <c r="R197" i="9"/>
  <c r="R495" i="9"/>
  <c r="R668" i="9"/>
  <c r="R918" i="9"/>
  <c r="R194" i="9"/>
  <c r="R665" i="9"/>
  <c r="R823" i="9"/>
  <c r="Q46" i="18"/>
  <c r="Q62" i="18"/>
  <c r="R1002" i="9"/>
  <c r="R932" i="9"/>
  <c r="R851" i="9"/>
  <c r="R386" i="9"/>
  <c r="R575" i="9"/>
  <c r="R705" i="9"/>
  <c r="R590" i="9"/>
  <c r="R959" i="9"/>
  <c r="R503" i="9"/>
  <c r="R412" i="9"/>
  <c r="R425" i="9"/>
  <c r="R710" i="9"/>
  <c r="R221" i="9"/>
  <c r="R531" i="9"/>
  <c r="R636" i="9"/>
  <c r="R930" i="9"/>
  <c r="R711" i="9"/>
  <c r="R29" i="9"/>
  <c r="R695" i="9"/>
  <c r="R757" i="9"/>
  <c r="R34" i="9"/>
  <c r="R553" i="9"/>
  <c r="R363" i="9"/>
  <c r="R730" i="9"/>
  <c r="R513" i="9"/>
  <c r="R313" i="9"/>
  <c r="R52" i="9"/>
  <c r="R150" i="9"/>
  <c r="R969" i="9"/>
  <c r="R204" i="9"/>
  <c r="R942" i="9"/>
  <c r="R249" i="9"/>
  <c r="R872" i="9"/>
  <c r="R11" i="9"/>
  <c r="R316" i="9"/>
  <c r="R515" i="9"/>
  <c r="R860" i="9"/>
  <c r="R124" i="9"/>
  <c r="R572" i="9"/>
  <c r="R546" i="9"/>
  <c r="R239" i="9"/>
  <c r="R892" i="9"/>
  <c r="R519" i="9"/>
  <c r="R911" i="9"/>
  <c r="R73" i="9"/>
  <c r="R945" i="9"/>
  <c r="R136" i="9"/>
  <c r="R465" i="9"/>
  <c r="R453" i="9"/>
  <c r="R40" i="9"/>
  <c r="R640" i="9"/>
  <c r="R263" i="9"/>
  <c r="R769" i="9"/>
  <c r="R521" i="9"/>
  <c r="R195" i="9"/>
  <c r="R899" i="9"/>
  <c r="R585" i="9"/>
  <c r="R767" i="9"/>
  <c r="R359" i="9"/>
  <c r="R990" i="9"/>
  <c r="R175" i="9"/>
  <c r="R328" i="9"/>
  <c r="R61" i="9"/>
  <c r="R271" i="9"/>
  <c r="R768" i="9"/>
  <c r="R508" i="9"/>
  <c r="R181" i="9"/>
  <c r="R656" i="9"/>
  <c r="R702" i="9"/>
  <c r="R1000" i="9"/>
  <c r="R94" i="9"/>
  <c r="R663" i="9"/>
  <c r="R405" i="9"/>
  <c r="R629" i="9"/>
  <c r="R493" i="9"/>
  <c r="R514" i="9"/>
  <c r="R499" i="9"/>
  <c r="R692" i="9"/>
  <c r="R505" i="9"/>
  <c r="R755" i="9"/>
  <c r="R743" i="9"/>
  <c r="R48" i="9"/>
  <c r="R82" i="9"/>
  <c r="R355" i="9"/>
  <c r="R690" i="9"/>
  <c r="R285" i="9"/>
  <c r="R372" i="9"/>
  <c r="R821" i="9"/>
  <c r="R7" i="9"/>
  <c r="P29" i="18"/>
  <c r="R214" i="9"/>
  <c r="R354" i="9"/>
  <c r="R994" i="9"/>
  <c r="R422" i="9"/>
  <c r="R765" i="9"/>
  <c r="R560" i="9"/>
  <c r="R784" i="9"/>
  <c r="R581" i="9"/>
  <c r="R662" i="9"/>
  <c r="R346" i="9"/>
  <c r="R19" i="9"/>
  <c r="R133" i="9"/>
  <c r="R151" i="9"/>
  <c r="R376" i="9"/>
  <c r="R694" i="9"/>
  <c r="R98" i="9"/>
  <c r="R294" i="9"/>
  <c r="R699" i="9"/>
  <c r="R477" i="9"/>
  <c r="R43" i="9"/>
  <c r="R834" i="9"/>
  <c r="R947" i="9"/>
  <c r="R57" i="9"/>
  <c r="R828" i="9"/>
  <c r="R479" i="9"/>
  <c r="R64" i="9"/>
  <c r="R138" i="9"/>
  <c r="R796" i="9"/>
  <c r="R780" i="9"/>
  <c r="R88" i="9"/>
  <c r="R715" i="9"/>
  <c r="R552" i="9"/>
  <c r="R256" i="9"/>
  <c r="R604" i="9"/>
  <c r="R536" i="9"/>
  <c r="R132" i="9"/>
  <c r="R759" i="9"/>
  <c r="R429" i="9"/>
  <c r="R16" i="9"/>
  <c r="R115" i="9"/>
  <c r="R220" i="9"/>
  <c r="R113" i="9"/>
  <c r="R539" i="9"/>
  <c r="R798" i="9"/>
  <c r="R435" i="9"/>
  <c r="R713" i="9"/>
  <c r="R643" i="9"/>
  <c r="R237" i="9"/>
  <c r="R66" i="9"/>
  <c r="R111" i="9"/>
  <c r="R738" i="9"/>
  <c r="R504" i="9"/>
  <c r="R800" i="9"/>
  <c r="R215" i="9"/>
  <c r="R624" i="9"/>
  <c r="R592" i="9"/>
  <c r="R746" i="9"/>
  <c r="R258" i="9"/>
  <c r="R270" i="9"/>
  <c r="R565" i="9"/>
  <c r="R445" i="9"/>
  <c r="Q49" i="18"/>
  <c r="Q65" i="18"/>
  <c r="R1005" i="9"/>
  <c r="R457" i="9"/>
  <c r="R960" i="9"/>
  <c r="R250" i="9"/>
  <c r="R940" i="9"/>
  <c r="R700" i="9"/>
  <c r="R156" i="9"/>
  <c r="R880" i="9"/>
  <c r="R74" i="9"/>
  <c r="R432" i="9"/>
  <c r="R345" i="9"/>
  <c r="R55" i="9"/>
  <c r="R180" i="9"/>
  <c r="R24" i="9"/>
  <c r="R544" i="9"/>
  <c r="R588" i="9"/>
  <c r="R473" i="9"/>
  <c r="R383" i="9"/>
  <c r="R288" i="9"/>
  <c r="R897" i="9"/>
  <c r="R809" i="9"/>
  <c r="R32" i="9"/>
  <c r="R329" i="9"/>
  <c r="R235" i="9"/>
  <c r="R38" i="9"/>
  <c r="R584" i="9"/>
  <c r="R589" i="9"/>
  <c r="R245" i="9"/>
  <c r="R455" i="9"/>
  <c r="R540" i="9"/>
  <c r="R80" i="9"/>
  <c r="R20" i="9"/>
  <c r="R402" i="9"/>
  <c r="R314" i="9"/>
  <c r="R219" i="9"/>
  <c r="R202" i="9"/>
  <c r="R653" i="9"/>
  <c r="R925" i="9"/>
  <c r="R154" i="9"/>
  <c r="R883" i="9"/>
  <c r="R807" i="9"/>
  <c r="R334" i="9"/>
  <c r="R646" i="9"/>
  <c r="R299" i="9"/>
  <c r="R839" i="9"/>
  <c r="R414" i="9"/>
  <c r="R496" i="9"/>
  <c r="R735" i="9"/>
  <c r="R191" i="9"/>
  <c r="R680" i="9"/>
  <c r="R149" i="9"/>
  <c r="R885" i="9"/>
  <c r="R518" i="9"/>
  <c r="R812" i="9"/>
  <c r="R338" i="9"/>
  <c r="R33" i="9"/>
  <c r="R650" i="9"/>
  <c r="R530" i="9"/>
  <c r="R949" i="9"/>
  <c r="R1004" i="9"/>
  <c r="R472" i="9"/>
  <c r="R972" i="9"/>
  <c r="R957" i="9"/>
  <c r="R185" i="9"/>
  <c r="R984" i="9"/>
  <c r="R232" i="9"/>
  <c r="R458" i="9"/>
  <c r="R545" i="9"/>
  <c r="R449" i="9"/>
  <c r="R502" i="9"/>
  <c r="R864" i="9"/>
  <c r="R980" i="9"/>
  <c r="R816" i="9"/>
  <c r="R574" i="9"/>
  <c r="R689" i="9"/>
  <c r="R570" i="9"/>
  <c r="R37" i="9"/>
  <c r="R222" i="9"/>
  <c r="R203" i="9"/>
  <c r="R556" i="9"/>
  <c r="R619" i="9"/>
  <c r="R835" i="9"/>
  <c r="R139" i="9"/>
  <c r="R751" i="9"/>
  <c r="R441" i="9"/>
  <c r="R787" i="9"/>
  <c r="R468" i="9"/>
  <c r="R22" i="9"/>
  <c r="R217" i="9"/>
  <c r="Q11" i="22"/>
  <c r="Q12" i="22" s="1"/>
  <c r="Q14" i="22" s="1"/>
  <c r="Q23" i="22" s="1"/>
  <c r="R608" i="9"/>
  <c r="R216" i="9"/>
  <c r="R936" i="9"/>
  <c r="R853" i="9"/>
  <c r="R752" i="9"/>
  <c r="R252" i="9"/>
  <c r="R627" i="9"/>
  <c r="R487" i="9"/>
  <c r="R810" i="9"/>
  <c r="R921" i="9"/>
  <c r="R577" i="9"/>
  <c r="R777" i="9"/>
  <c r="R198" i="9"/>
  <c r="R30" i="9"/>
  <c r="R303" i="9"/>
  <c r="R399" i="9"/>
  <c r="R481" i="9"/>
  <c r="R62" i="9"/>
  <c r="R569" i="9"/>
  <c r="R623" i="9"/>
  <c r="R647" i="9"/>
  <c r="R255" i="9"/>
  <c r="R406" i="9"/>
  <c r="R858" i="9"/>
  <c r="R201" i="9"/>
  <c r="R808" i="9"/>
  <c r="R943" i="9"/>
  <c r="R452" i="9"/>
  <c r="R370" i="9"/>
  <c r="R333" i="9"/>
  <c r="R893" i="9"/>
  <c r="R337" i="9"/>
  <c r="R296" i="9"/>
  <c r="R407" i="9"/>
  <c r="R238" i="9"/>
  <c r="R749" i="9"/>
  <c r="R927" i="9"/>
  <c r="R987" i="9"/>
  <c r="R857" i="9"/>
  <c r="R384" i="9"/>
  <c r="R657" i="9"/>
  <c r="R901" i="9"/>
  <c r="R282" i="9"/>
  <c r="R469" i="9"/>
  <c r="R134" i="9"/>
  <c r="R884" i="9"/>
  <c r="R483" i="9"/>
  <c r="R375" i="9"/>
  <c r="R541" i="9"/>
  <c r="R845" i="9"/>
  <c r="R906" i="9"/>
  <c r="R983" i="9"/>
  <c r="R820" i="9"/>
  <c r="R975" i="9"/>
  <c r="R298" i="9"/>
  <c r="R523" i="9"/>
  <c r="R189" i="9"/>
  <c r="R489" i="9"/>
  <c r="R776" i="9"/>
  <c r="R549" i="9"/>
  <c r="R416" i="9"/>
  <c r="R881" i="9"/>
  <c r="R678" i="9"/>
  <c r="R985" i="9"/>
  <c r="R875" i="9"/>
  <c r="R878" i="9"/>
  <c r="R954" i="9"/>
  <c r="R45" i="9"/>
  <c r="R467" i="9"/>
  <c r="R409" i="9"/>
  <c r="R324" i="9"/>
  <c r="Q42" i="18"/>
  <c r="Q58" i="18"/>
  <c r="P31" i="18"/>
  <c r="R9" i="9"/>
  <c r="R952" i="9"/>
  <c r="R226" i="9"/>
  <c r="R882" i="9"/>
  <c r="R140" i="9"/>
  <c r="R179" i="9"/>
  <c r="R125" i="9"/>
  <c r="R522" i="9"/>
  <c r="R162" i="9"/>
  <c r="R956" i="9"/>
  <c r="R364" i="9"/>
  <c r="R732" i="9"/>
  <c r="R533" i="9"/>
  <c r="R410" i="9"/>
  <c r="R184" i="9"/>
  <c r="R114" i="9"/>
  <c r="R277" i="9"/>
  <c r="R671" i="9"/>
  <c r="R988" i="9"/>
  <c r="R56" i="9"/>
  <c r="R112" i="9"/>
  <c r="R909" i="9"/>
  <c r="R683" i="9"/>
  <c r="R803" i="9"/>
  <c r="R193" i="9"/>
  <c r="R244" i="9"/>
  <c r="R719" i="9"/>
  <c r="R439" i="9"/>
  <c r="R332" i="9"/>
  <c r="R856" i="9"/>
  <c r="R211" i="9"/>
  <c r="R778" i="9"/>
  <c r="R756" i="9"/>
  <c r="R600" i="9"/>
  <c r="R448" i="9"/>
  <c r="R497" i="9"/>
  <c r="R292" i="9"/>
  <c r="R23" i="9"/>
  <c r="R206" i="9"/>
  <c r="R944" i="9"/>
  <c r="R72" i="9"/>
  <c r="R799" i="9"/>
  <c r="R152" i="9"/>
  <c r="R142" i="9"/>
  <c r="R51" i="9"/>
  <c r="R931" i="9"/>
  <c r="R444" i="9"/>
  <c r="R841" i="9"/>
  <c r="R973" i="9"/>
  <c r="R393" i="9"/>
  <c r="R413" i="9"/>
  <c r="R213" i="9"/>
  <c r="R555" i="9"/>
  <c r="R171" i="9"/>
  <c r="R914" i="9"/>
  <c r="R241" i="9"/>
  <c r="R28" i="9"/>
  <c r="R323" i="9"/>
  <c r="R723" i="9"/>
  <c r="R597" i="9"/>
  <c r="R341" i="9"/>
  <c r="R698" i="9"/>
  <c r="R228" i="9"/>
  <c r="R289" i="9"/>
  <c r="R148" i="9"/>
  <c r="R362" i="9"/>
  <c r="R450" i="9"/>
  <c r="R478" i="9"/>
  <c r="R516" i="9"/>
  <c r="R110" i="9"/>
  <c r="R209" i="9"/>
  <c r="R401" i="9"/>
  <c r="R742" i="9"/>
  <c r="R476" i="9"/>
  <c r="R793" i="9"/>
  <c r="R388" i="9"/>
  <c r="R633" i="9"/>
  <c r="R691" i="9"/>
  <c r="R981" i="9"/>
  <c r="R265" i="9"/>
  <c r="R734" i="9"/>
  <c r="R200" i="9"/>
  <c r="R811" i="9"/>
  <c r="R305" i="9"/>
  <c r="R281" i="9"/>
  <c r="R321" i="9"/>
  <c r="R948" i="9"/>
  <c r="R501" i="9"/>
  <c r="R632" i="9"/>
  <c r="R659" i="9"/>
  <c r="R247" i="9"/>
  <c r="R243" i="9"/>
  <c r="R322" i="9"/>
  <c r="R95" i="9"/>
  <c r="R977" i="9"/>
  <c r="R970" i="9"/>
  <c r="R866" i="9"/>
  <c r="R109" i="9"/>
  <c r="R786" i="9"/>
  <c r="R744" i="9"/>
  <c r="R227" i="9"/>
  <c r="R788" i="9"/>
  <c r="R102" i="9"/>
  <c r="S5" i="22"/>
  <c r="S7" i="22" s="1"/>
  <c r="R761" i="9"/>
  <c r="R166" i="9"/>
  <c r="R512" i="9"/>
  <c r="R976" i="9"/>
  <c r="R262" i="9"/>
  <c r="R634" i="9"/>
  <c r="R272" i="9"/>
  <c r="R568" i="9"/>
  <c r="R638" i="9"/>
  <c r="R419" i="9"/>
  <c r="R494" i="9"/>
  <c r="R582" i="9"/>
  <c r="R408" i="9"/>
  <c r="R146" i="9"/>
  <c r="R557" i="9"/>
  <c r="R703" i="9"/>
  <c r="R344" i="9"/>
  <c r="R108" i="9"/>
  <c r="R670" i="9"/>
  <c r="R164" i="9"/>
  <c r="R330" i="9"/>
  <c r="R145" i="9"/>
  <c r="R84" i="9"/>
  <c r="R528" i="9"/>
  <c r="R937" i="9"/>
  <c r="R790" i="9"/>
  <c r="R447" i="9"/>
  <c r="R302" i="9"/>
  <c r="R463" i="9"/>
  <c r="R234" i="9"/>
  <c r="R996" i="9"/>
  <c r="R847" i="9"/>
  <c r="R39" i="9"/>
  <c r="R758" i="9"/>
  <c r="R421" i="9"/>
  <c r="R387" i="9"/>
  <c r="R390" i="9"/>
  <c r="R89" i="9"/>
  <c r="R688" i="9"/>
  <c r="R946" i="9"/>
  <c r="R933" i="9"/>
  <c r="R440" i="9"/>
  <c r="R168" i="9"/>
  <c r="R192" i="9"/>
  <c r="R153" i="9"/>
  <c r="R965" i="9"/>
  <c r="R315" i="9"/>
  <c r="R13" i="9"/>
  <c r="R686" i="9"/>
  <c r="R754" i="9"/>
  <c r="R537" i="9"/>
  <c r="R199" i="9"/>
  <c r="R677" i="9"/>
  <c r="R595" i="9"/>
  <c r="R706" i="9"/>
  <c r="R982" i="9"/>
  <c r="R740" i="9"/>
  <c r="R358" i="9"/>
  <c r="R887" i="9"/>
  <c r="R736" i="9"/>
  <c r="R485" i="9"/>
  <c r="R71" i="9"/>
  <c r="R783" i="9"/>
  <c r="R259" i="9"/>
  <c r="R85" i="9"/>
  <c r="R601" i="9"/>
  <c r="R205" i="9"/>
  <c r="R714" i="9"/>
  <c r="R781" i="9"/>
  <c r="R707" i="9"/>
  <c r="R785" i="9"/>
  <c r="R829" i="9"/>
  <c r="R951" i="9"/>
  <c r="R920" i="9"/>
  <c r="R674" i="9"/>
  <c r="R722" i="9"/>
  <c r="R889" i="9"/>
  <c r="P28" i="18"/>
  <c r="R6" i="9"/>
  <c r="R471" i="9"/>
  <c r="R31" i="22" l="1"/>
  <c r="R10" i="17"/>
  <c r="R10" i="3"/>
  <c r="R955" i="17"/>
  <c r="R955" i="3"/>
  <c r="R89" i="17"/>
  <c r="R89" i="3"/>
  <c r="R489" i="17"/>
  <c r="R489" i="3"/>
  <c r="R744" i="17"/>
  <c r="R744" i="3"/>
  <c r="R681" i="17"/>
  <c r="R681" i="3"/>
  <c r="R690" i="17"/>
  <c r="R690" i="3"/>
  <c r="R157" i="17"/>
  <c r="R157" i="3"/>
  <c r="R937" i="17"/>
  <c r="R937" i="3"/>
  <c r="R394" i="17"/>
  <c r="R394" i="3"/>
  <c r="R43" i="17"/>
  <c r="R43" i="3"/>
  <c r="R467" i="17"/>
  <c r="R467" i="3"/>
  <c r="R941" i="17"/>
  <c r="R941" i="3"/>
  <c r="R334" i="17"/>
  <c r="R334" i="3"/>
  <c r="R348" i="17"/>
  <c r="R348" i="3"/>
  <c r="R412" i="17"/>
  <c r="R412" i="3"/>
  <c r="R642" i="17"/>
  <c r="R642" i="3"/>
  <c r="R266" i="17"/>
  <c r="R266" i="3"/>
  <c r="R765" i="17"/>
  <c r="R765" i="3"/>
  <c r="R231" i="17"/>
  <c r="R231" i="3"/>
  <c r="R870" i="17"/>
  <c r="R870" i="3"/>
  <c r="R326" i="17"/>
  <c r="R326" i="3"/>
  <c r="R636" i="17"/>
  <c r="R636" i="3"/>
  <c r="R285" i="17"/>
  <c r="R285" i="3"/>
  <c r="R738" i="17"/>
  <c r="R738" i="3"/>
  <c r="R637" i="17"/>
  <c r="R637" i="3"/>
  <c r="R746" i="17"/>
  <c r="R746" i="3"/>
  <c r="R520" i="17"/>
  <c r="R520" i="3"/>
  <c r="R152" i="17"/>
  <c r="R152" i="3"/>
  <c r="R345" i="17"/>
  <c r="R345" i="3"/>
  <c r="R32" i="17"/>
  <c r="R32" i="3"/>
  <c r="R559" i="17"/>
  <c r="R559" i="3"/>
  <c r="R977" i="17"/>
  <c r="R977" i="3"/>
  <c r="R55" i="17"/>
  <c r="R55" i="3"/>
  <c r="R76" i="17"/>
  <c r="R76" i="3"/>
  <c r="R296" i="17"/>
  <c r="R296" i="3"/>
  <c r="R760" i="17"/>
  <c r="R760" i="3"/>
  <c r="R336" i="17"/>
  <c r="R336" i="3"/>
  <c r="R197" i="17"/>
  <c r="R197" i="3"/>
  <c r="R116" i="17"/>
  <c r="R116" i="3"/>
  <c r="R281" i="17"/>
  <c r="R281" i="3"/>
  <c r="R537" i="17"/>
  <c r="R537" i="3"/>
  <c r="R166" i="17"/>
  <c r="R166" i="3"/>
  <c r="R144" i="17"/>
  <c r="R144" i="3"/>
  <c r="R13" i="17"/>
  <c r="R13" i="3"/>
  <c r="R328" i="17"/>
  <c r="R328" i="3"/>
  <c r="R958" i="17"/>
  <c r="R958" i="3"/>
  <c r="R682" i="17"/>
  <c r="R682" i="3"/>
  <c r="R780" i="17"/>
  <c r="R780" i="3"/>
  <c r="R302" i="17"/>
  <c r="R302" i="3"/>
  <c r="R910" i="17"/>
  <c r="R910" i="3"/>
  <c r="R487" i="17"/>
  <c r="R487" i="3"/>
  <c r="R286" i="17"/>
  <c r="R286" i="3"/>
  <c r="R861" i="17"/>
  <c r="R861" i="3"/>
  <c r="R242" i="17"/>
  <c r="R242" i="3"/>
  <c r="R897" i="17"/>
  <c r="R897" i="3"/>
  <c r="R947" i="17"/>
  <c r="R947" i="3"/>
  <c r="R410" i="17"/>
  <c r="R410" i="3"/>
  <c r="R573" i="17"/>
  <c r="R573" i="3"/>
  <c r="R307" i="17"/>
  <c r="R307" i="3"/>
  <c r="R581" i="17"/>
  <c r="R581" i="3"/>
  <c r="R631" i="17"/>
  <c r="R631" i="3"/>
  <c r="R940" i="17"/>
  <c r="R940" i="3"/>
  <c r="R221" i="17"/>
  <c r="R221" i="3"/>
  <c r="R445" i="17"/>
  <c r="R445" i="3"/>
  <c r="R623" i="17"/>
  <c r="R623" i="3"/>
  <c r="R41" i="17"/>
  <c r="R41" i="3"/>
  <c r="R820" i="17"/>
  <c r="R820" i="3"/>
  <c r="R453" i="17"/>
  <c r="R453" i="3"/>
  <c r="R988" i="17"/>
  <c r="R988" i="3"/>
  <c r="R476" i="17"/>
  <c r="R476" i="3"/>
  <c r="R953" i="17"/>
  <c r="R953" i="3"/>
  <c r="R342" i="17"/>
  <c r="R342" i="3"/>
  <c r="R153" i="17"/>
  <c r="R153" i="3"/>
  <c r="R500" i="17"/>
  <c r="R500" i="3"/>
  <c r="R650" i="17"/>
  <c r="R650" i="3"/>
  <c r="R158" i="17"/>
  <c r="R158" i="3"/>
  <c r="R223" i="17"/>
  <c r="R223" i="3"/>
  <c r="R84" i="17"/>
  <c r="R84" i="3"/>
  <c r="R593" i="17"/>
  <c r="R593" i="3"/>
  <c r="R333" i="17"/>
  <c r="R333" i="3"/>
  <c r="R292" i="17"/>
  <c r="R292" i="3"/>
  <c r="R548" i="17"/>
  <c r="R548" i="3"/>
  <c r="R349" i="17"/>
  <c r="R349" i="3"/>
  <c r="R160" i="17"/>
  <c r="R160" i="3"/>
  <c r="R964" i="17"/>
  <c r="R964" i="3"/>
  <c r="R262" i="17"/>
  <c r="R262" i="3"/>
  <c r="R219" i="17"/>
  <c r="R219" i="3"/>
  <c r="R115" i="17"/>
  <c r="R115" i="3"/>
  <c r="R717" i="17"/>
  <c r="R717" i="3"/>
  <c r="R117" i="17"/>
  <c r="R117" i="3"/>
  <c r="R433" i="17"/>
  <c r="R433" i="3"/>
  <c r="R608" i="17"/>
  <c r="R608" i="3"/>
  <c r="R92" i="17"/>
  <c r="R92" i="3"/>
  <c r="R68" i="17"/>
  <c r="R68" i="3"/>
  <c r="R951" i="17"/>
  <c r="R951" i="3"/>
  <c r="R703" i="17"/>
  <c r="R703" i="3"/>
  <c r="R380" i="17"/>
  <c r="R380" i="3"/>
  <c r="R350" i="17"/>
  <c r="R350" i="3"/>
  <c r="R564" i="17"/>
  <c r="R564" i="3"/>
  <c r="R358" i="17"/>
  <c r="R358" i="3"/>
  <c r="R289" i="17"/>
  <c r="R289" i="3"/>
  <c r="R52" i="17"/>
  <c r="R52" i="3"/>
  <c r="R696" i="17"/>
  <c r="R696" i="3"/>
  <c r="R633" i="17"/>
  <c r="R633" i="3"/>
  <c r="R1004" i="17"/>
  <c r="R1004" i="3"/>
  <c r="R512" i="17"/>
  <c r="R512" i="3"/>
  <c r="R332" i="17"/>
  <c r="R332" i="3"/>
  <c r="R771" i="17"/>
  <c r="R771" i="3"/>
  <c r="R525" i="17"/>
  <c r="R525" i="3"/>
  <c r="R44" i="17"/>
  <c r="R44" i="3"/>
  <c r="R949" i="17"/>
  <c r="R949" i="3"/>
  <c r="R896" i="17"/>
  <c r="R896" i="3"/>
  <c r="R128" i="17"/>
  <c r="R128" i="3"/>
  <c r="R15" i="17"/>
  <c r="R15" i="3"/>
  <c r="R208" i="17"/>
  <c r="R208" i="3"/>
  <c r="R317" i="17"/>
  <c r="R317" i="3"/>
  <c r="R557" i="17"/>
  <c r="R557" i="3"/>
  <c r="R33" i="17"/>
  <c r="R33" i="3"/>
  <c r="R535" i="17"/>
  <c r="R535" i="3"/>
  <c r="R416" i="17"/>
  <c r="R416" i="3"/>
  <c r="R709" i="17"/>
  <c r="R709" i="3"/>
  <c r="R936" i="17"/>
  <c r="R936" i="3"/>
  <c r="R827" i="17"/>
  <c r="R827" i="3"/>
  <c r="R672" i="17"/>
  <c r="R672" i="3"/>
  <c r="R178" i="17"/>
  <c r="R178" i="3"/>
  <c r="R600" i="17"/>
  <c r="R600" i="3"/>
  <c r="R919" i="17"/>
  <c r="R919" i="3"/>
  <c r="R911" i="17"/>
  <c r="R911" i="3"/>
  <c r="R909" i="17"/>
  <c r="R909" i="3"/>
  <c r="R105" i="17"/>
  <c r="R105" i="3"/>
  <c r="R385" i="17"/>
  <c r="R385" i="3"/>
  <c r="R595" i="17"/>
  <c r="R595" i="3"/>
  <c r="R134" i="17"/>
  <c r="R134" i="3"/>
  <c r="R995" i="17"/>
  <c r="R995" i="3"/>
  <c r="R978" i="17"/>
  <c r="R978" i="3"/>
  <c r="R836" i="17"/>
  <c r="R836" i="3"/>
  <c r="R528" i="17"/>
  <c r="R528" i="3"/>
  <c r="R562" i="17"/>
  <c r="R562" i="3"/>
  <c r="R840" i="17"/>
  <c r="R840" i="3"/>
  <c r="R80" i="17"/>
  <c r="R80" i="3"/>
  <c r="R819" i="17"/>
  <c r="R819" i="3"/>
  <c r="R329" i="17"/>
  <c r="R329" i="3"/>
  <c r="R246" i="17"/>
  <c r="R246" i="3"/>
  <c r="R495" i="17"/>
  <c r="R495" i="3"/>
  <c r="R735" i="17"/>
  <c r="R735" i="3"/>
  <c r="R295" i="17"/>
  <c r="R295" i="3"/>
  <c r="R494" i="17"/>
  <c r="R494" i="3"/>
  <c r="R177" i="17"/>
  <c r="R177" i="3"/>
  <c r="R645" i="17"/>
  <c r="R645" i="3"/>
  <c r="R921" i="17"/>
  <c r="R921" i="3"/>
  <c r="R164" i="17"/>
  <c r="R164" i="3"/>
  <c r="R606" i="17"/>
  <c r="R606" i="3"/>
  <c r="R942" i="17"/>
  <c r="R942" i="3"/>
  <c r="R386" i="17"/>
  <c r="R386" i="3"/>
  <c r="R656" i="17"/>
  <c r="R656" i="3"/>
  <c r="R880" i="17"/>
  <c r="R880" i="3"/>
  <c r="R351" i="17"/>
  <c r="R351" i="3"/>
  <c r="R752" i="17"/>
  <c r="R752" i="3"/>
  <c r="R721" i="17"/>
  <c r="R721" i="3"/>
  <c r="R335" i="17"/>
  <c r="R335" i="3"/>
  <c r="R181" i="17"/>
  <c r="R181" i="3"/>
  <c r="R801" i="17"/>
  <c r="R801" i="3"/>
  <c r="R668" i="17"/>
  <c r="R668" i="3"/>
  <c r="R729" i="17"/>
  <c r="R729" i="3"/>
  <c r="R609" i="17"/>
  <c r="R609" i="3"/>
  <c r="R190" i="17"/>
  <c r="R190" i="3"/>
  <c r="R313" i="17"/>
  <c r="R313" i="3"/>
  <c r="R466" i="17"/>
  <c r="R466" i="3"/>
  <c r="R570" i="17"/>
  <c r="R570" i="3"/>
  <c r="R844" i="17"/>
  <c r="R844" i="3"/>
  <c r="R273" i="17"/>
  <c r="R273" i="3"/>
  <c r="R331" i="17"/>
  <c r="R331" i="3"/>
  <c r="R863" i="17"/>
  <c r="R863" i="3"/>
  <c r="R983" i="17"/>
  <c r="R983" i="3"/>
  <c r="R455" i="17"/>
  <c r="R455" i="3"/>
  <c r="R869" i="17"/>
  <c r="R869" i="3"/>
  <c r="R282" i="17"/>
  <c r="R282" i="3"/>
  <c r="R912" i="17"/>
  <c r="R912" i="3"/>
  <c r="R826" i="17"/>
  <c r="R826" i="3"/>
  <c r="R182" i="17"/>
  <c r="R182" i="3"/>
  <c r="R618" i="17"/>
  <c r="R618" i="3"/>
  <c r="R689" i="17"/>
  <c r="R689" i="3"/>
  <c r="R733" i="17"/>
  <c r="R733" i="3"/>
  <c r="R982" i="17"/>
  <c r="R982" i="3"/>
  <c r="R881" i="17"/>
  <c r="R881" i="3"/>
  <c r="R930" i="17"/>
  <c r="R930" i="3"/>
  <c r="R264" i="17"/>
  <c r="R264" i="3"/>
  <c r="R187" i="17"/>
  <c r="R187" i="3"/>
  <c r="R261" i="17"/>
  <c r="R261" i="3"/>
  <c r="R100" i="17"/>
  <c r="R100" i="3"/>
  <c r="R554" i="17"/>
  <c r="R554" i="3"/>
  <c r="R970" i="17"/>
  <c r="R970" i="3"/>
  <c r="R504" i="17"/>
  <c r="R504" i="3"/>
  <c r="R502" i="17"/>
  <c r="R502" i="3"/>
  <c r="R822" i="17"/>
  <c r="R822" i="3"/>
  <c r="R490" i="17"/>
  <c r="R490" i="3"/>
  <c r="R162" i="17"/>
  <c r="R162" i="3"/>
  <c r="R764" i="17"/>
  <c r="R764" i="3"/>
  <c r="R323" i="17"/>
  <c r="R323" i="3"/>
  <c r="R775" i="17"/>
  <c r="R775" i="3"/>
  <c r="R369" i="17"/>
  <c r="R369" i="3"/>
  <c r="R95" i="17"/>
  <c r="R95" i="3"/>
  <c r="R895" i="17"/>
  <c r="R895" i="3"/>
  <c r="R713" i="17"/>
  <c r="R713" i="3"/>
  <c r="R634" i="17"/>
  <c r="R634" i="3"/>
  <c r="R446" i="17"/>
  <c r="R446" i="3"/>
  <c r="R990" i="17"/>
  <c r="R990" i="3"/>
  <c r="R496" i="17"/>
  <c r="R496" i="3"/>
  <c r="R877" i="17"/>
  <c r="R877" i="3"/>
  <c r="R145" i="17"/>
  <c r="R145" i="3"/>
  <c r="R316" i="17"/>
  <c r="R316" i="3"/>
  <c r="R434" i="17"/>
  <c r="R434" i="3"/>
  <c r="R375" i="17"/>
  <c r="R375" i="3"/>
  <c r="R470" i="17"/>
  <c r="R470" i="3"/>
  <c r="R582" i="17"/>
  <c r="R582" i="3"/>
  <c r="R971" i="17"/>
  <c r="R971" i="3"/>
  <c r="R415" i="17"/>
  <c r="R415" i="3"/>
  <c r="R211" i="17"/>
  <c r="R211" i="3"/>
  <c r="R662" i="17"/>
  <c r="R662" i="3"/>
  <c r="R389" i="17"/>
  <c r="R389" i="3"/>
  <c r="R945" i="17"/>
  <c r="R945" i="3"/>
  <c r="R169" i="17"/>
  <c r="R169" i="3"/>
  <c r="R492" i="17"/>
  <c r="R492" i="3"/>
  <c r="R346" i="17"/>
  <c r="R346" i="3"/>
  <c r="R646" i="17"/>
  <c r="R646" i="3"/>
  <c r="R124" i="17"/>
  <c r="R124" i="3"/>
  <c r="R174" i="17"/>
  <c r="R174" i="3"/>
  <c r="R139" i="17"/>
  <c r="R139" i="3"/>
  <c r="R917" i="17"/>
  <c r="R917" i="3"/>
  <c r="R400" i="17"/>
  <c r="R400" i="3"/>
  <c r="R465" i="17"/>
  <c r="R465" i="3"/>
  <c r="R716" i="17"/>
  <c r="R716" i="3"/>
  <c r="R97" i="17"/>
  <c r="R97" i="3"/>
  <c r="R730" i="17"/>
  <c r="R730" i="3"/>
  <c r="R315" i="17"/>
  <c r="R315" i="3"/>
  <c r="R127" i="17"/>
  <c r="R127" i="3"/>
  <c r="R590" i="17"/>
  <c r="R590" i="3"/>
  <c r="R103" i="17"/>
  <c r="R103" i="3"/>
  <c r="R533" i="17"/>
  <c r="R533" i="3"/>
  <c r="R123" i="17"/>
  <c r="R123" i="3"/>
  <c r="R398" i="17"/>
  <c r="R398" i="3"/>
  <c r="R464" i="17"/>
  <c r="R464" i="3"/>
  <c r="R883" i="17"/>
  <c r="R883" i="3"/>
  <c r="R29" i="17"/>
  <c r="R29" i="3"/>
  <c r="R795" i="17"/>
  <c r="R795" i="3"/>
  <c r="R778" i="17"/>
  <c r="R778" i="3"/>
  <c r="R768" i="17"/>
  <c r="R768" i="3"/>
  <c r="R515" i="17"/>
  <c r="R515" i="3"/>
  <c r="R893" i="17"/>
  <c r="R893" i="3"/>
  <c r="R785" i="17"/>
  <c r="R785" i="3"/>
  <c r="R726" i="17"/>
  <c r="R726" i="3"/>
  <c r="R833" i="17"/>
  <c r="R833" i="3"/>
  <c r="R718" i="17"/>
  <c r="R718" i="3"/>
  <c r="R263" i="17"/>
  <c r="R263" i="3"/>
  <c r="R740" i="17"/>
  <c r="R740" i="3"/>
  <c r="R986" i="17"/>
  <c r="R986" i="3"/>
  <c r="R203" i="17"/>
  <c r="R203" i="3"/>
  <c r="R17" i="17"/>
  <c r="R17" i="3"/>
  <c r="R196" i="17"/>
  <c r="R196" i="3"/>
  <c r="R950" i="17"/>
  <c r="R950" i="3"/>
  <c r="R391" i="17"/>
  <c r="R391" i="3"/>
  <c r="R851" i="17"/>
  <c r="R851" i="3"/>
  <c r="R306" i="17"/>
  <c r="R306" i="3"/>
  <c r="R532" i="17"/>
  <c r="R532" i="3"/>
  <c r="R168" i="17"/>
  <c r="R168" i="3"/>
  <c r="R707" i="17"/>
  <c r="R707" i="3"/>
  <c r="R586" i="17"/>
  <c r="R586" i="3"/>
  <c r="R572" i="17"/>
  <c r="R572" i="3"/>
  <c r="R980" i="17"/>
  <c r="R980" i="3"/>
  <c r="R748" i="17"/>
  <c r="R748" i="3"/>
  <c r="R974" i="17"/>
  <c r="R974" i="3"/>
  <c r="R247" i="17"/>
  <c r="R247" i="3"/>
  <c r="R505" i="17"/>
  <c r="R505" i="3"/>
  <c r="R309" i="17"/>
  <c r="R309" i="3"/>
  <c r="R269" i="17"/>
  <c r="R269" i="3"/>
  <c r="R392" i="17"/>
  <c r="R392" i="3"/>
  <c r="R405" i="17"/>
  <c r="R405" i="3"/>
  <c r="R482" i="17"/>
  <c r="R482" i="3"/>
  <c r="R293" i="17"/>
  <c r="R293" i="3"/>
  <c r="R601" i="17"/>
  <c r="R601" i="3"/>
  <c r="R245" i="17"/>
  <c r="R245" i="3"/>
  <c r="R217" i="17"/>
  <c r="R217" i="3"/>
  <c r="R845" i="17"/>
  <c r="R845" i="3"/>
  <c r="R146" i="17"/>
  <c r="R146" i="3"/>
  <c r="R948" i="17"/>
  <c r="R948" i="3"/>
  <c r="R501" i="17"/>
  <c r="R501" i="3"/>
  <c r="R782" i="17"/>
  <c r="R782" i="3"/>
  <c r="R443" i="17"/>
  <c r="R443" i="3"/>
  <c r="R807" i="17"/>
  <c r="R807" i="3"/>
  <c r="R60" i="17"/>
  <c r="R60" i="3"/>
  <c r="R118" i="17"/>
  <c r="R118" i="3"/>
  <c r="R736" i="17"/>
  <c r="R736" i="3"/>
  <c r="R526" i="17"/>
  <c r="R526" i="3"/>
  <c r="R886" i="17"/>
  <c r="R886" i="3"/>
  <c r="R413" i="17"/>
  <c r="R413" i="3"/>
  <c r="R882" i="17"/>
  <c r="R882" i="3"/>
  <c r="R885" i="17"/>
  <c r="R885" i="3"/>
  <c r="R493" i="17"/>
  <c r="R493" i="3"/>
  <c r="R979" i="17"/>
  <c r="R979" i="3"/>
  <c r="R849" i="17"/>
  <c r="R849" i="3"/>
  <c r="R888" i="17"/>
  <c r="R888" i="3"/>
  <c r="R905" i="17"/>
  <c r="R905" i="3"/>
  <c r="R991" i="17"/>
  <c r="R991" i="3"/>
  <c r="R411" i="17"/>
  <c r="R411" i="3"/>
  <c r="R337" i="17"/>
  <c r="R337" i="3"/>
  <c r="R812" i="17"/>
  <c r="R812" i="3"/>
  <c r="R259" i="17"/>
  <c r="R259" i="3"/>
  <c r="R66" i="17"/>
  <c r="R66" i="3"/>
  <c r="R34" i="17"/>
  <c r="R34" i="3"/>
  <c r="R925" i="17"/>
  <c r="R925" i="3"/>
  <c r="R256" i="17"/>
  <c r="R256" i="3"/>
  <c r="R220" i="17"/>
  <c r="R220" i="3"/>
  <c r="R26" i="17"/>
  <c r="R26" i="3"/>
  <c r="R755" i="17"/>
  <c r="R755" i="3"/>
  <c r="R560" i="17"/>
  <c r="R560" i="3"/>
  <c r="R574" i="17"/>
  <c r="R574" i="3"/>
  <c r="R984" i="17"/>
  <c r="R984" i="3"/>
  <c r="R549" i="17"/>
  <c r="R549" i="3"/>
  <c r="R189" i="17"/>
  <c r="R189" i="3"/>
  <c r="R1008" i="17"/>
  <c r="R1008" i="3"/>
  <c r="R534" i="17"/>
  <c r="R534" i="3"/>
  <c r="R816" i="17"/>
  <c r="R816" i="3"/>
  <c r="R684" i="17"/>
  <c r="R684" i="3"/>
  <c r="R418" i="17"/>
  <c r="R418" i="3"/>
  <c r="R338" i="17"/>
  <c r="R338" i="3"/>
  <c r="R929" i="17"/>
  <c r="R929" i="3"/>
  <c r="R318" i="17"/>
  <c r="R318" i="3"/>
  <c r="R544" i="17"/>
  <c r="R544" i="3"/>
  <c r="R588" i="17"/>
  <c r="R588" i="3"/>
  <c r="R36" i="17"/>
  <c r="R36" i="3"/>
  <c r="R387" i="17"/>
  <c r="R387" i="3"/>
  <c r="R28" i="17"/>
  <c r="R28" i="3"/>
  <c r="R436" i="17"/>
  <c r="R436" i="3"/>
  <c r="R704" i="17"/>
  <c r="R704" i="3"/>
  <c r="R461" i="17"/>
  <c r="R461" i="3"/>
  <c r="R449" i="17"/>
  <c r="R449" i="3"/>
  <c r="R750" i="17"/>
  <c r="R750" i="3"/>
  <c r="R804" i="17"/>
  <c r="R804" i="3"/>
  <c r="R70" i="17"/>
  <c r="R70" i="3"/>
  <c r="R439" i="17"/>
  <c r="R439" i="3"/>
  <c r="R224" i="17"/>
  <c r="R224" i="3"/>
  <c r="R763" i="17"/>
  <c r="R763" i="3"/>
  <c r="R260" i="17"/>
  <c r="R260" i="3"/>
  <c r="R784" i="17"/>
  <c r="R784" i="3"/>
  <c r="R483" i="17"/>
  <c r="R483" i="3"/>
  <c r="R838" i="17"/>
  <c r="R838" i="3"/>
  <c r="R298" i="17"/>
  <c r="R298" i="3"/>
  <c r="R155" i="17"/>
  <c r="R155" i="3"/>
  <c r="R666" i="17"/>
  <c r="R666" i="3"/>
  <c r="R769" i="17"/>
  <c r="R769" i="3"/>
  <c r="R218" i="17"/>
  <c r="R218" i="3"/>
  <c r="R694" i="17"/>
  <c r="R694" i="3"/>
  <c r="R747" i="17"/>
  <c r="R747" i="3"/>
  <c r="R503" i="17"/>
  <c r="R503" i="3"/>
  <c r="R409" i="17"/>
  <c r="R409" i="3"/>
  <c r="R706" i="17"/>
  <c r="R706" i="3"/>
  <c r="R772" i="17"/>
  <c r="R772" i="3"/>
  <c r="R179" i="17"/>
  <c r="R179" i="3"/>
  <c r="R589" i="17"/>
  <c r="R589" i="3"/>
  <c r="R773" i="17"/>
  <c r="R773" i="3"/>
  <c r="R457" i="17"/>
  <c r="R457" i="3"/>
  <c r="R77" i="17"/>
  <c r="R77" i="3"/>
  <c r="R243" i="17"/>
  <c r="R243" i="3"/>
  <c r="R864" i="17"/>
  <c r="R864" i="3"/>
  <c r="R876" i="17"/>
  <c r="R876" i="3"/>
  <c r="R973" i="17"/>
  <c r="R973" i="3"/>
  <c r="R517" i="17"/>
  <c r="R517" i="3"/>
  <c r="R38" i="17"/>
  <c r="R38" i="3"/>
  <c r="R715" i="17"/>
  <c r="R715" i="3"/>
  <c r="R225" i="17"/>
  <c r="R225" i="3"/>
  <c r="R507" i="17"/>
  <c r="R507" i="3"/>
  <c r="R579" i="17"/>
  <c r="R579" i="3"/>
  <c r="R1006" i="17"/>
  <c r="R46" i="18" s="1"/>
  <c r="R1006" i="3"/>
  <c r="R669" i="17"/>
  <c r="R669" i="3"/>
  <c r="R499" i="17"/>
  <c r="R499" i="3"/>
  <c r="R58" i="17"/>
  <c r="R58" i="3"/>
  <c r="R648" i="17"/>
  <c r="R648" i="3"/>
  <c r="R265" i="17"/>
  <c r="R265" i="3"/>
  <c r="R484" i="17"/>
  <c r="R484" i="3"/>
  <c r="R422" i="17"/>
  <c r="R422" i="3"/>
  <c r="R774" i="17"/>
  <c r="R774" i="3"/>
  <c r="R997" i="17"/>
  <c r="R997" i="3"/>
  <c r="R396" i="17"/>
  <c r="R396" i="3"/>
  <c r="R192" i="17"/>
  <c r="R192" i="3"/>
  <c r="R110" i="17"/>
  <c r="R110" i="3"/>
  <c r="R513" i="17"/>
  <c r="R513" i="3"/>
  <c r="R258" i="17"/>
  <c r="R258" i="3"/>
  <c r="R680" i="17"/>
  <c r="R680" i="3"/>
  <c r="R621" i="17"/>
  <c r="R621" i="3"/>
  <c r="R529" i="17"/>
  <c r="R529" i="3"/>
  <c r="R430" i="17"/>
  <c r="R430" i="3"/>
  <c r="R852" i="17"/>
  <c r="R852" i="3"/>
  <c r="R649" i="17"/>
  <c r="R649" i="3"/>
  <c r="R74" i="17"/>
  <c r="R74" i="3"/>
  <c r="R395" i="17"/>
  <c r="R395" i="3"/>
  <c r="R530" i="17"/>
  <c r="R530" i="3"/>
  <c r="R478" i="17"/>
  <c r="R478" i="3"/>
  <c r="R611" i="17"/>
  <c r="R611" i="3"/>
  <c r="R767" i="17"/>
  <c r="R767" i="3"/>
  <c r="R751" i="17"/>
  <c r="R751" i="3"/>
  <c r="R673" i="17"/>
  <c r="R673" i="3"/>
  <c r="R521" i="17"/>
  <c r="R521" i="3"/>
  <c r="R632" i="17"/>
  <c r="R632" i="3"/>
  <c r="R691" i="17"/>
  <c r="R691" i="3"/>
  <c r="R890" i="17"/>
  <c r="R890" i="3"/>
  <c r="R460" i="17"/>
  <c r="R460" i="3"/>
  <c r="R79" i="17"/>
  <c r="R79" i="3"/>
  <c r="R571" i="17"/>
  <c r="R571" i="3"/>
  <c r="R53" i="17"/>
  <c r="R53" i="3"/>
  <c r="R330" i="17"/>
  <c r="R330" i="3"/>
  <c r="R442" i="17"/>
  <c r="R442" i="3"/>
  <c r="R999" i="17"/>
  <c r="R999" i="3"/>
  <c r="R180" i="17"/>
  <c r="R180" i="3"/>
  <c r="R725" i="17"/>
  <c r="R725" i="3"/>
  <c r="R584" i="17"/>
  <c r="R584" i="3"/>
  <c r="R874" i="17"/>
  <c r="R874" i="3"/>
  <c r="R438" i="17"/>
  <c r="R438" i="3"/>
  <c r="R724" i="17"/>
  <c r="R724" i="3"/>
  <c r="R538" i="17"/>
  <c r="R538" i="3"/>
  <c r="R364" i="17"/>
  <c r="R364" i="3"/>
  <c r="R486" i="17"/>
  <c r="R486" i="3"/>
  <c r="R796" i="17"/>
  <c r="R796" i="3"/>
  <c r="R957" i="17"/>
  <c r="R957" i="3"/>
  <c r="R94" i="17"/>
  <c r="R94" i="3"/>
  <c r="R344" i="17"/>
  <c r="R344" i="3"/>
  <c r="R737" i="17"/>
  <c r="R737" i="3"/>
  <c r="R255" i="17"/>
  <c r="R255" i="3"/>
  <c r="R165" i="17"/>
  <c r="R165" i="3"/>
  <c r="R229" i="17"/>
  <c r="R229" i="3"/>
  <c r="R277" i="17"/>
  <c r="R277" i="3"/>
  <c r="R731" i="17"/>
  <c r="R731" i="3"/>
  <c r="R194" i="17"/>
  <c r="R194" i="3"/>
  <c r="R676" i="17"/>
  <c r="R676" i="3"/>
  <c r="R799" i="17"/>
  <c r="R799" i="3"/>
  <c r="R902" i="17"/>
  <c r="R902" i="3"/>
  <c r="R421" i="17"/>
  <c r="R421" i="3"/>
  <c r="R214" i="17"/>
  <c r="R214" i="3"/>
  <c r="R91" i="17"/>
  <c r="R91" i="3"/>
  <c r="R939" i="17"/>
  <c r="R939" i="3"/>
  <c r="R577" i="17"/>
  <c r="R577" i="3"/>
  <c r="R353" i="17"/>
  <c r="R353" i="3"/>
  <c r="R355" i="17"/>
  <c r="R355" i="3"/>
  <c r="R607" i="17"/>
  <c r="R607" i="3"/>
  <c r="R834" i="17"/>
  <c r="R834" i="3"/>
  <c r="R126" i="17"/>
  <c r="R126" i="3"/>
  <c r="R31" i="17"/>
  <c r="R31" i="3"/>
  <c r="R830" i="17"/>
  <c r="R830" i="3"/>
  <c r="R279" i="17"/>
  <c r="R279" i="3"/>
  <c r="R30" i="17"/>
  <c r="R30" i="3"/>
  <c r="R109" i="17"/>
  <c r="R109" i="3"/>
  <c r="R352" i="17"/>
  <c r="R352" i="3"/>
  <c r="R133" i="17"/>
  <c r="R133" i="3"/>
  <c r="R587" i="17"/>
  <c r="R587" i="3"/>
  <c r="R287" i="17"/>
  <c r="R287" i="3"/>
  <c r="R616" i="17"/>
  <c r="R616" i="3"/>
  <c r="R343" i="17"/>
  <c r="R343" i="3"/>
  <c r="R161" i="17"/>
  <c r="R161" i="3"/>
  <c r="R488" i="17"/>
  <c r="R488" i="3"/>
  <c r="R598" i="17"/>
  <c r="R598" i="3"/>
  <c r="R583" i="17"/>
  <c r="R583" i="3"/>
  <c r="R339" i="17"/>
  <c r="R339" i="3"/>
  <c r="R141" i="17"/>
  <c r="R141" i="3"/>
  <c r="R356" i="17"/>
  <c r="R356" i="3"/>
  <c r="R841" i="17"/>
  <c r="R841" i="3"/>
  <c r="R635" i="17"/>
  <c r="R635" i="3"/>
  <c r="R798" i="17"/>
  <c r="R798" i="3"/>
  <c r="R806" i="17"/>
  <c r="R806" i="3"/>
  <c r="R227" i="17"/>
  <c r="R227" i="3"/>
  <c r="R932" i="17"/>
  <c r="R932" i="3"/>
  <c r="R906" i="17"/>
  <c r="R906" i="3"/>
  <c r="R18" i="17"/>
  <c r="R18" i="3"/>
  <c r="R639" i="17"/>
  <c r="R639" i="3"/>
  <c r="R432" i="17"/>
  <c r="R432" i="3"/>
  <c r="R624" i="17"/>
  <c r="R624" i="3"/>
  <c r="R64" i="17"/>
  <c r="R64" i="3"/>
  <c r="R899" i="17"/>
  <c r="R899" i="3"/>
  <c r="R875" i="17"/>
  <c r="R875" i="3"/>
  <c r="R151" i="17"/>
  <c r="R151" i="3"/>
  <c r="R393" i="17"/>
  <c r="R393" i="3"/>
  <c r="R907" i="17"/>
  <c r="R907" i="3"/>
  <c r="R817" i="17"/>
  <c r="R817" i="3"/>
  <c r="R842" i="17"/>
  <c r="R842" i="3"/>
  <c r="R805" i="17"/>
  <c r="R805" i="3"/>
  <c r="R602" i="17"/>
  <c r="R602" i="3"/>
  <c r="R299" i="17"/>
  <c r="R299" i="3"/>
  <c r="R954" i="17"/>
  <c r="R954" i="3"/>
  <c r="R50" i="17"/>
  <c r="R50" i="3"/>
  <c r="R975" i="17"/>
  <c r="R975" i="3"/>
  <c r="R271" i="17"/>
  <c r="R271" i="3"/>
  <c r="R176" i="17"/>
  <c r="R176" i="3"/>
  <c r="R22" i="17"/>
  <c r="R22" i="3"/>
  <c r="R212" i="17"/>
  <c r="R212" i="3"/>
  <c r="R311" i="17"/>
  <c r="R311" i="3"/>
  <c r="R233" i="17"/>
  <c r="R233" i="3"/>
  <c r="R712" i="17"/>
  <c r="R712" i="3"/>
  <c r="R898" i="17"/>
  <c r="R898" i="3"/>
  <c r="R620" i="17"/>
  <c r="R620" i="3"/>
  <c r="R270" i="17"/>
  <c r="R270" i="3"/>
  <c r="R463" i="17"/>
  <c r="R463" i="3"/>
  <c r="R655" i="17"/>
  <c r="R655" i="3"/>
  <c r="R789" i="17"/>
  <c r="R789" i="3"/>
  <c r="R209" i="17"/>
  <c r="R209" i="3"/>
  <c r="R787" i="17"/>
  <c r="R787" i="3"/>
  <c r="R891" i="17"/>
  <c r="R891" i="3"/>
  <c r="R710" i="17"/>
  <c r="R710" i="3"/>
  <c r="R541" i="17"/>
  <c r="R541" i="3"/>
  <c r="R319" i="17"/>
  <c r="R319" i="3"/>
  <c r="R172" i="17"/>
  <c r="R172" i="3"/>
  <c r="R692" i="17"/>
  <c r="R692" i="3"/>
  <c r="R425" i="17"/>
  <c r="R425" i="3"/>
  <c r="R1000" i="17"/>
  <c r="R1000" i="3"/>
  <c r="R451" i="17"/>
  <c r="R451" i="3"/>
  <c r="R88" i="17"/>
  <c r="R88" i="3"/>
  <c r="R674" i="17"/>
  <c r="R674" i="3"/>
  <c r="R561" i="17"/>
  <c r="R561" i="3"/>
  <c r="R498" i="17"/>
  <c r="R498" i="3"/>
  <c r="R276" i="17"/>
  <c r="R276" i="3"/>
  <c r="R516" i="17"/>
  <c r="R516" i="3"/>
  <c r="R106" i="17"/>
  <c r="R106" i="3"/>
  <c r="R790" i="17"/>
  <c r="R790" i="3"/>
  <c r="R981" i="17"/>
  <c r="R981" i="3"/>
  <c r="R251" i="17"/>
  <c r="R251" i="3"/>
  <c r="R952" i="17"/>
  <c r="R952" i="3"/>
  <c r="R815" i="17"/>
  <c r="R815" i="3"/>
  <c r="R985" i="17"/>
  <c r="R985" i="3"/>
  <c r="R797" i="17"/>
  <c r="R797" i="3"/>
  <c r="R213" i="17"/>
  <c r="R213" i="3"/>
  <c r="R454" i="17"/>
  <c r="R454" i="3"/>
  <c r="R232" i="17"/>
  <c r="R232" i="3"/>
  <c r="R727" i="17"/>
  <c r="R727" i="3"/>
  <c r="R918" i="17"/>
  <c r="R918" i="3"/>
  <c r="R417" i="17"/>
  <c r="R417" i="3"/>
  <c r="R448" i="17"/>
  <c r="R448" i="3"/>
  <c r="R156" i="17"/>
  <c r="R156" i="3"/>
  <c r="R210" i="17"/>
  <c r="R210" i="3"/>
  <c r="R452" i="17"/>
  <c r="R452" i="3"/>
  <c r="R215" i="17"/>
  <c r="R215" i="3"/>
  <c r="R723" i="17"/>
  <c r="R723" i="3"/>
  <c r="R687" i="17"/>
  <c r="R687" i="3"/>
  <c r="R992" i="17"/>
  <c r="R992" i="3"/>
  <c r="R188" i="17"/>
  <c r="R188" i="3"/>
  <c r="R368" i="17"/>
  <c r="R368" i="3"/>
  <c r="R129" i="17"/>
  <c r="R129" i="3"/>
  <c r="R230" i="17"/>
  <c r="R230" i="3"/>
  <c r="R471" i="17"/>
  <c r="R471" i="3"/>
  <c r="R879" i="17"/>
  <c r="R879" i="3"/>
  <c r="R420" i="17"/>
  <c r="R420" i="3"/>
  <c r="R193" i="17"/>
  <c r="R193" i="3"/>
  <c r="R824" i="17"/>
  <c r="R824" i="3"/>
  <c r="R545" i="17"/>
  <c r="R545" i="3"/>
  <c r="R138" i="17"/>
  <c r="R138" i="3"/>
  <c r="R661" i="17"/>
  <c r="R661" i="3"/>
  <c r="R931" i="17"/>
  <c r="R931" i="3"/>
  <c r="R300" i="17"/>
  <c r="R300" i="3"/>
  <c r="R374" i="17"/>
  <c r="R374" i="3"/>
  <c r="R205" i="17"/>
  <c r="R205" i="3"/>
  <c r="R651" i="17"/>
  <c r="R651" i="3"/>
  <c r="R485" i="17"/>
  <c r="R485" i="3"/>
  <c r="R202" i="17"/>
  <c r="R202" i="3"/>
  <c r="R814" i="17"/>
  <c r="R814" i="3"/>
  <c r="R756" i="17"/>
  <c r="R756" i="3"/>
  <c r="R612" i="17"/>
  <c r="R612" i="3"/>
  <c r="R472" i="17"/>
  <c r="R472" i="3"/>
  <c r="R143" i="17"/>
  <c r="R143" i="3"/>
  <c r="R207" i="17"/>
  <c r="R207" i="3"/>
  <c r="R693" i="17"/>
  <c r="R693" i="3"/>
  <c r="R868" i="17"/>
  <c r="R868" i="3"/>
  <c r="R462" i="17"/>
  <c r="R462" i="3"/>
  <c r="R961" i="17"/>
  <c r="R961" i="3"/>
  <c r="R654" i="17"/>
  <c r="R654" i="3"/>
  <c r="R522" i="17"/>
  <c r="R522" i="3"/>
  <c r="R195" i="17"/>
  <c r="R195" i="3"/>
  <c r="R843" i="17"/>
  <c r="R843" i="3"/>
  <c r="R811" i="17"/>
  <c r="R811" i="3"/>
  <c r="R657" i="17"/>
  <c r="R657" i="3"/>
  <c r="R406" i="17"/>
  <c r="R406" i="3"/>
  <c r="R459" i="17"/>
  <c r="R459" i="3"/>
  <c r="R42" i="17"/>
  <c r="R42" i="3"/>
  <c r="R813" i="17"/>
  <c r="R813" i="3"/>
  <c r="R477" i="17"/>
  <c r="R477" i="3"/>
  <c r="R184" i="17"/>
  <c r="R184" i="3"/>
  <c r="R78" i="17"/>
  <c r="R78" i="3"/>
  <c r="R944" i="17"/>
  <c r="R944" i="3"/>
  <c r="R1009" i="17"/>
  <c r="R49" i="18" s="1"/>
  <c r="R1009" i="3"/>
  <c r="R569" i="17"/>
  <c r="R569" i="3"/>
  <c r="R596" i="17"/>
  <c r="R596" i="3"/>
  <c r="R508" i="17"/>
  <c r="R508" i="3"/>
  <c r="R241" i="17"/>
  <c r="R241" i="3"/>
  <c r="R802" i="17"/>
  <c r="R802" i="3"/>
  <c r="R119" i="17"/>
  <c r="R119" i="3"/>
  <c r="R136" i="17"/>
  <c r="R136" i="3"/>
  <c r="R556" i="17"/>
  <c r="R556" i="3"/>
  <c r="R800" i="17"/>
  <c r="R800" i="3"/>
  <c r="R832" i="17"/>
  <c r="R832" i="3"/>
  <c r="R47" i="17"/>
  <c r="R47" i="3"/>
  <c r="R102" i="17"/>
  <c r="R102" i="3"/>
  <c r="R137" i="17"/>
  <c r="R137" i="3"/>
  <c r="R585" i="17"/>
  <c r="R585" i="3"/>
  <c r="R426" i="17"/>
  <c r="R426" i="3"/>
  <c r="R825" i="17"/>
  <c r="R825" i="3"/>
  <c r="R359" i="17"/>
  <c r="R359" i="3"/>
  <c r="R759" i="17"/>
  <c r="R759" i="3"/>
  <c r="R518" i="17"/>
  <c r="R518" i="3"/>
  <c r="R667" i="17"/>
  <c r="R667" i="3"/>
  <c r="R660" i="17"/>
  <c r="R660" i="3"/>
  <c r="R275" i="17"/>
  <c r="R275" i="3"/>
  <c r="R994" i="17"/>
  <c r="R994" i="3"/>
  <c r="R903" i="17"/>
  <c r="R903" i="3"/>
  <c r="R267" i="17"/>
  <c r="R267" i="3"/>
  <c r="R469" i="17"/>
  <c r="R469" i="3"/>
  <c r="R915" i="17"/>
  <c r="R915" i="3"/>
  <c r="R550" i="17"/>
  <c r="R550" i="3"/>
  <c r="R519" i="17"/>
  <c r="R519" i="3"/>
  <c r="R253" i="17"/>
  <c r="R253" i="3"/>
  <c r="R154" i="17"/>
  <c r="R154" i="3"/>
  <c r="R734" i="17"/>
  <c r="R734" i="3"/>
  <c r="R761" i="17"/>
  <c r="R761" i="3"/>
  <c r="R934" i="17"/>
  <c r="R934" i="3"/>
  <c r="R714" i="17"/>
  <c r="R714" i="3"/>
  <c r="R963" i="17"/>
  <c r="R963" i="3"/>
  <c r="R390" i="17"/>
  <c r="R390" i="3"/>
  <c r="R198" i="17"/>
  <c r="R198" i="3"/>
  <c r="R201" i="17"/>
  <c r="R201" i="3"/>
  <c r="R732" i="17"/>
  <c r="R732" i="3"/>
  <c r="R458" i="17"/>
  <c r="R458" i="3"/>
  <c r="R404" i="17"/>
  <c r="R404" i="3"/>
  <c r="R610" i="17"/>
  <c r="R610" i="3"/>
  <c r="R1002" i="17"/>
  <c r="R1002" i="3"/>
  <c r="R866" i="17"/>
  <c r="R866" i="3"/>
  <c r="R625" i="17"/>
  <c r="R625" i="3"/>
  <c r="R372" i="17"/>
  <c r="R372" i="3"/>
  <c r="R914" i="17"/>
  <c r="R914" i="3"/>
  <c r="R823" i="17"/>
  <c r="R823" i="3"/>
  <c r="R677" i="17"/>
  <c r="R677" i="3"/>
  <c r="R101" i="17"/>
  <c r="R101" i="3"/>
  <c r="R854" i="17"/>
  <c r="R854" i="3"/>
  <c r="R873" i="17"/>
  <c r="R873" i="3"/>
  <c r="R173" i="17"/>
  <c r="R173" i="3"/>
  <c r="R622" i="17"/>
  <c r="R622" i="3"/>
  <c r="R613" i="17"/>
  <c r="R613" i="3"/>
  <c r="R591" i="17"/>
  <c r="R591" i="3"/>
  <c r="R846" i="17"/>
  <c r="R846" i="3"/>
  <c r="R324" i="17"/>
  <c r="R324" i="3"/>
  <c r="R683" i="17"/>
  <c r="R683" i="3"/>
  <c r="R848" i="17"/>
  <c r="R848" i="3"/>
  <c r="R291" i="17"/>
  <c r="R291" i="3"/>
  <c r="R615" i="17"/>
  <c r="R615" i="3"/>
  <c r="R424" i="17"/>
  <c r="R424" i="3"/>
  <c r="R664" i="17"/>
  <c r="R664" i="3"/>
  <c r="R57" i="17"/>
  <c r="R57" i="3"/>
  <c r="R14" i="17"/>
  <c r="R43" i="18" s="1"/>
  <c r="R14" i="3"/>
  <c r="R59" i="18" s="1"/>
  <c r="R244" i="17"/>
  <c r="R244" i="3"/>
  <c r="R630" i="17"/>
  <c r="R630" i="3"/>
  <c r="R685" i="17"/>
  <c r="R685" i="3"/>
  <c r="R67" i="17"/>
  <c r="R67" i="3"/>
  <c r="R401" i="17"/>
  <c r="R401" i="3"/>
  <c r="R399" i="17"/>
  <c r="R399" i="3"/>
  <c r="R357" i="17"/>
  <c r="R357" i="3"/>
  <c r="R708" i="17"/>
  <c r="R708" i="3"/>
  <c r="R111" i="17"/>
  <c r="R111" i="3"/>
  <c r="R793" i="17"/>
  <c r="R793" i="3"/>
  <c r="R125" i="17"/>
  <c r="R125" i="3"/>
  <c r="R766" i="17"/>
  <c r="R766" i="3"/>
  <c r="R831" i="17"/>
  <c r="R831" i="3"/>
  <c r="R619" i="17"/>
  <c r="R619" i="3"/>
  <c r="R688" i="17"/>
  <c r="R688" i="3"/>
  <c r="R305" i="17"/>
  <c r="R305" i="3"/>
  <c r="R132" i="17"/>
  <c r="R132" i="3"/>
  <c r="R96" i="17"/>
  <c r="R96" i="3"/>
  <c r="R828" i="17"/>
  <c r="R828" i="3"/>
  <c r="R546" i="17"/>
  <c r="R546" i="3"/>
  <c r="R39" i="17"/>
  <c r="R39" i="3"/>
  <c r="R35" i="17"/>
  <c r="R35" i="3"/>
  <c r="R304" i="17"/>
  <c r="R304" i="3"/>
  <c r="R235" i="17"/>
  <c r="R235" i="3"/>
  <c r="R250" i="17"/>
  <c r="R250" i="3"/>
  <c r="R428" i="17"/>
  <c r="R428" i="3"/>
  <c r="R894" i="17"/>
  <c r="R894" i="3"/>
  <c r="R340" i="17"/>
  <c r="R340" i="3"/>
  <c r="R809" i="17"/>
  <c r="R809" i="3"/>
  <c r="R419" i="17"/>
  <c r="R419" i="3"/>
  <c r="R671" i="17"/>
  <c r="R671" i="3"/>
  <c r="R927" i="17"/>
  <c r="R927" i="3"/>
  <c r="R938" i="17"/>
  <c r="R938" i="3"/>
  <c r="R147" i="17"/>
  <c r="R147" i="3"/>
  <c r="R968" i="17"/>
  <c r="R968" i="3"/>
  <c r="R383" i="17"/>
  <c r="R383" i="3"/>
  <c r="R904" i="17"/>
  <c r="R904" i="3"/>
  <c r="R643" i="17"/>
  <c r="R643" i="3"/>
  <c r="R524" i="17"/>
  <c r="R524" i="3"/>
  <c r="R82" i="17"/>
  <c r="R82" i="3"/>
  <c r="R407" i="17"/>
  <c r="R407" i="3"/>
  <c r="R705" i="17"/>
  <c r="R705" i="3"/>
  <c r="R237" i="17"/>
  <c r="R237" i="3"/>
  <c r="R46" i="17"/>
  <c r="R46" i="3"/>
  <c r="R186" i="17"/>
  <c r="R186" i="3"/>
  <c r="R741" i="17"/>
  <c r="R741" i="3"/>
  <c r="R1003" i="17"/>
  <c r="R1003" i="3"/>
  <c r="R371" i="17"/>
  <c r="R371" i="3"/>
  <c r="R1001" i="17"/>
  <c r="R1001" i="3"/>
  <c r="R90" i="17"/>
  <c r="R90" i="3"/>
  <c r="R16" i="17"/>
  <c r="R16" i="3"/>
  <c r="R700" i="17"/>
  <c r="R700" i="3"/>
  <c r="R12" i="17"/>
  <c r="R41" i="18" s="1"/>
  <c r="R12" i="3"/>
  <c r="R57" i="18" s="1"/>
  <c r="R555" i="17"/>
  <c r="R555" i="3"/>
  <c r="R62" i="17"/>
  <c r="R62" i="3"/>
  <c r="R72" i="17"/>
  <c r="R72" i="3"/>
  <c r="R659" i="17"/>
  <c r="R659" i="3"/>
  <c r="R435" i="17"/>
  <c r="R435" i="3"/>
  <c r="R566" i="17"/>
  <c r="R566" i="3"/>
  <c r="R159" i="17"/>
  <c r="R159" i="3"/>
  <c r="R837" i="17"/>
  <c r="R837" i="3"/>
  <c r="R121" i="17"/>
  <c r="R121" i="3"/>
  <c r="R858" i="17"/>
  <c r="R858" i="3"/>
  <c r="R310" i="17"/>
  <c r="R310" i="3"/>
  <c r="R40" i="17"/>
  <c r="R40" i="3"/>
  <c r="R603" i="17"/>
  <c r="R603" i="3"/>
  <c r="R665" i="17"/>
  <c r="R665" i="3"/>
  <c r="R361" i="17"/>
  <c r="R361" i="3"/>
  <c r="R312" i="17"/>
  <c r="R312" i="3"/>
  <c r="R821" i="17"/>
  <c r="R821" i="3"/>
  <c r="R867" i="17"/>
  <c r="R867" i="3"/>
  <c r="R871" i="17"/>
  <c r="R871" i="3"/>
  <c r="R580" i="17"/>
  <c r="R580" i="3"/>
  <c r="R926" i="17"/>
  <c r="R926" i="3"/>
  <c r="R511" i="17"/>
  <c r="R511" i="3"/>
  <c r="R810" i="17"/>
  <c r="R810" i="3"/>
  <c r="R563" i="17"/>
  <c r="R563" i="3"/>
  <c r="R567" i="17"/>
  <c r="R567" i="3"/>
  <c r="R278" i="17"/>
  <c r="R278" i="3"/>
  <c r="R272" i="17"/>
  <c r="R272" i="3"/>
  <c r="R120" i="17"/>
  <c r="R120" i="3"/>
  <c r="R777" i="17"/>
  <c r="R777" i="3"/>
  <c r="R920" i="17"/>
  <c r="R920" i="3"/>
  <c r="R108" i="17"/>
  <c r="R108" i="3"/>
  <c r="R321" i="17"/>
  <c r="R321" i="3"/>
  <c r="R531" i="17"/>
  <c r="R531" i="3"/>
  <c r="R441" i="17"/>
  <c r="R441" i="3"/>
  <c r="R191" i="17"/>
  <c r="R191" i="3"/>
  <c r="R757" i="17"/>
  <c r="R757" i="3"/>
  <c r="R171" i="17"/>
  <c r="R171" i="3"/>
  <c r="R965" i="17"/>
  <c r="R965" i="3"/>
  <c r="R1005" i="17"/>
  <c r="R45" i="18" s="1"/>
  <c r="R1005" i="3"/>
  <c r="R61" i="18" s="1"/>
  <c r="R629" i="17"/>
  <c r="R629" i="3"/>
  <c r="R720" i="17"/>
  <c r="R720" i="3"/>
  <c r="R163" i="17"/>
  <c r="R163" i="3"/>
  <c r="R365" i="17"/>
  <c r="R365" i="3"/>
  <c r="R322" i="17"/>
  <c r="R322" i="3"/>
  <c r="R536" i="17"/>
  <c r="R536" i="3"/>
  <c r="R280" i="17"/>
  <c r="R280" i="3"/>
  <c r="R678" i="17"/>
  <c r="R678" i="3"/>
  <c r="R475" i="17"/>
  <c r="R475" i="3"/>
  <c r="R924" i="17"/>
  <c r="R924" i="3"/>
  <c r="R711" i="17"/>
  <c r="R711" i="3"/>
  <c r="R605" i="17"/>
  <c r="R605" i="3"/>
  <c r="R75" i="17"/>
  <c r="R75" i="3"/>
  <c r="R362" i="17"/>
  <c r="R362" i="3"/>
  <c r="R599" i="17"/>
  <c r="R599" i="3"/>
  <c r="R758" i="17"/>
  <c r="R758" i="3"/>
  <c r="R969" i="17"/>
  <c r="R969" i="3"/>
  <c r="R444" i="17"/>
  <c r="R444" i="3"/>
  <c r="R93" i="17"/>
  <c r="R93" i="3"/>
  <c r="R762" i="17"/>
  <c r="R762" i="3"/>
  <c r="R238" i="17"/>
  <c r="R238" i="3"/>
  <c r="R794" i="17"/>
  <c r="R794" i="3"/>
  <c r="R149" i="17"/>
  <c r="R149" i="3"/>
  <c r="R112" i="17"/>
  <c r="R112" i="3"/>
  <c r="R150" i="17"/>
  <c r="R150" i="3"/>
  <c r="R423" i="17"/>
  <c r="R423" i="3"/>
  <c r="R638" i="17"/>
  <c r="R638" i="3"/>
  <c r="R170" i="17"/>
  <c r="R170" i="3"/>
  <c r="R792" i="17"/>
  <c r="R792" i="3"/>
  <c r="R113" i="17"/>
  <c r="R113" i="3"/>
  <c r="R99" i="17"/>
  <c r="R99" i="3"/>
  <c r="R663" i="17"/>
  <c r="R663" i="3"/>
  <c r="R325" i="17"/>
  <c r="R325" i="3"/>
  <c r="R204" i="17"/>
  <c r="R204" i="3"/>
  <c r="R695" i="17"/>
  <c r="R695" i="3"/>
  <c r="R480" i="17"/>
  <c r="R480" i="3"/>
  <c r="R114" i="17"/>
  <c r="R114" i="3"/>
  <c r="R366" i="17"/>
  <c r="R366" i="3"/>
  <c r="R702" i="17"/>
  <c r="R702" i="3"/>
  <c r="R327" i="17"/>
  <c r="R327" i="3"/>
  <c r="R175" i="17"/>
  <c r="R175" i="3"/>
  <c r="R397" i="17"/>
  <c r="R397" i="3"/>
  <c r="R935" i="17"/>
  <c r="R935" i="3"/>
  <c r="R803" i="17"/>
  <c r="R803" i="3"/>
  <c r="R27" i="17"/>
  <c r="R27" i="3"/>
  <c r="R604" i="17"/>
  <c r="R604" i="3"/>
  <c r="R860" i="17"/>
  <c r="R860" i="3"/>
  <c r="R248" i="17"/>
  <c r="R248" i="3"/>
  <c r="R913" i="17"/>
  <c r="R913" i="3"/>
  <c r="R675" i="17"/>
  <c r="R675" i="3"/>
  <c r="R414" i="17"/>
  <c r="R414" i="3"/>
  <c r="R960" i="17"/>
  <c r="R960" i="3"/>
  <c r="R183" i="17"/>
  <c r="R183" i="3"/>
  <c r="R956" i="17"/>
  <c r="R956" i="3"/>
  <c r="R49" i="17"/>
  <c r="R49" i="3"/>
  <c r="R989" i="17"/>
  <c r="R989" i="3"/>
  <c r="R553" i="17"/>
  <c r="R553" i="3"/>
  <c r="R527" i="17"/>
  <c r="R527" i="3"/>
  <c r="R987" i="17"/>
  <c r="R987" i="3"/>
  <c r="R379" i="17"/>
  <c r="R379" i="3"/>
  <c r="R473" i="17"/>
  <c r="R473" i="3"/>
  <c r="R388" i="17"/>
  <c r="R388" i="3"/>
  <c r="R753" i="17"/>
  <c r="R753" i="3"/>
  <c r="R341" i="17"/>
  <c r="R341" i="3"/>
  <c r="R456" i="17"/>
  <c r="R456" i="3"/>
  <c r="R862" i="17"/>
  <c r="R862" i="3"/>
  <c r="R627" i="17"/>
  <c r="R627" i="3"/>
  <c r="R403" i="17"/>
  <c r="R403" i="3"/>
  <c r="R781" i="17"/>
  <c r="R781" i="3"/>
  <c r="R491" i="17"/>
  <c r="R491" i="3"/>
  <c r="R857" i="17"/>
  <c r="R857" i="3"/>
  <c r="R791" i="17"/>
  <c r="R791" i="3"/>
  <c r="R839" i="17"/>
  <c r="R839" i="3"/>
  <c r="R226" i="17"/>
  <c r="R226" i="3"/>
  <c r="R578" i="17"/>
  <c r="R578" i="3"/>
  <c r="R506" i="17"/>
  <c r="R506" i="3"/>
  <c r="R236" i="17"/>
  <c r="R236" i="3"/>
  <c r="R976" i="17"/>
  <c r="R976" i="3"/>
  <c r="R37" i="17"/>
  <c r="R37" i="3"/>
  <c r="R889" i="17"/>
  <c r="R889" i="3"/>
  <c r="R739" i="17"/>
  <c r="R739" i="3"/>
  <c r="R303" i="17"/>
  <c r="R303" i="3"/>
  <c r="R887" i="17"/>
  <c r="R887" i="3"/>
  <c r="R206" i="17"/>
  <c r="R206" i="3"/>
  <c r="R24" i="17"/>
  <c r="R24" i="3"/>
  <c r="R249" i="17"/>
  <c r="R249" i="3"/>
  <c r="R239" i="17"/>
  <c r="R239" i="3"/>
  <c r="R901" i="17"/>
  <c r="R901" i="3"/>
  <c r="R592" i="17"/>
  <c r="R592" i="3"/>
  <c r="R59" i="17"/>
  <c r="R59" i="3"/>
  <c r="R884" i="17"/>
  <c r="R884" i="3"/>
  <c r="R254" i="17"/>
  <c r="R254" i="3"/>
  <c r="R274" i="17"/>
  <c r="R274" i="3"/>
  <c r="R628" i="17"/>
  <c r="R628" i="3"/>
  <c r="R742" i="17"/>
  <c r="R742" i="3"/>
  <c r="R647" i="17"/>
  <c r="R647" i="3"/>
  <c r="R543" i="17"/>
  <c r="R543" i="3"/>
  <c r="R20" i="17"/>
  <c r="R20" i="3"/>
  <c r="R540" i="17"/>
  <c r="R540" i="3"/>
  <c r="R719" i="17"/>
  <c r="R719" i="3"/>
  <c r="R142" i="17"/>
  <c r="R142" i="3"/>
  <c r="R61" i="17"/>
  <c r="R61" i="3"/>
  <c r="R481" i="17"/>
  <c r="R481" i="3"/>
  <c r="R698" i="17"/>
  <c r="R698" i="3"/>
  <c r="R23" i="17"/>
  <c r="R23" i="3"/>
  <c r="R788" i="17"/>
  <c r="R788" i="3"/>
  <c r="R998" i="17"/>
  <c r="R998" i="3"/>
  <c r="R11" i="17"/>
  <c r="R40" i="18" s="1"/>
  <c r="R11" i="3"/>
  <c r="R56" i="18" s="1"/>
  <c r="R376" i="17"/>
  <c r="R376" i="3"/>
  <c r="R86" i="17"/>
  <c r="R86" i="3"/>
  <c r="R509" i="17"/>
  <c r="R509" i="3"/>
  <c r="R497" i="17"/>
  <c r="R497" i="3"/>
  <c r="R98" i="17"/>
  <c r="R98" i="3"/>
  <c r="R185" i="17"/>
  <c r="R185" i="3"/>
  <c r="R65" i="17"/>
  <c r="R65" i="3"/>
  <c r="R363" i="17"/>
  <c r="R363" i="3"/>
  <c r="R199" i="17"/>
  <c r="R199" i="3"/>
  <c r="R644" i="17"/>
  <c r="R644" i="3"/>
  <c r="R140" i="17"/>
  <c r="R140" i="3"/>
  <c r="R523" i="17"/>
  <c r="R523" i="3"/>
  <c r="R576" i="17"/>
  <c r="R576" i="3"/>
  <c r="R320" i="17"/>
  <c r="R320" i="3"/>
  <c r="R946" i="17"/>
  <c r="R946" i="3"/>
  <c r="R56" i="17"/>
  <c r="R56" i="3"/>
  <c r="R367" i="17"/>
  <c r="R367" i="3"/>
  <c r="R699" i="17"/>
  <c r="R699" i="3"/>
  <c r="R640" i="17"/>
  <c r="R640" i="3"/>
  <c r="R429" i="17"/>
  <c r="R429" i="3"/>
  <c r="R594" i="17"/>
  <c r="R594" i="3"/>
  <c r="R855" i="17"/>
  <c r="R855" i="3"/>
  <c r="R922" i="17"/>
  <c r="R922" i="3"/>
  <c r="R510" i="17"/>
  <c r="R510" i="3"/>
  <c r="R283" i="17"/>
  <c r="R283" i="3"/>
  <c r="R626" i="17"/>
  <c r="R626" i="3"/>
  <c r="R347" i="17"/>
  <c r="R347" i="3"/>
  <c r="R779" i="17"/>
  <c r="R779" i="3"/>
  <c r="R63" i="17"/>
  <c r="R63" i="3"/>
  <c r="R835" i="17"/>
  <c r="R835" i="3"/>
  <c r="R370" i="17"/>
  <c r="R370" i="3"/>
  <c r="R402" i="17"/>
  <c r="R402" i="3"/>
  <c r="R859" i="17"/>
  <c r="R859" i="3"/>
  <c r="R878" i="17"/>
  <c r="R878" i="3"/>
  <c r="R996" i="17"/>
  <c r="R996" i="3"/>
  <c r="R288" i="17"/>
  <c r="R288" i="3"/>
  <c r="R268" i="17"/>
  <c r="R268" i="3"/>
  <c r="R447" i="17"/>
  <c r="R447" i="3"/>
  <c r="R297" i="17"/>
  <c r="R297" i="3"/>
  <c r="R829" i="17"/>
  <c r="R829" i="3"/>
  <c r="R301" i="17"/>
  <c r="R301" i="3"/>
  <c r="R597" i="17"/>
  <c r="R597" i="3"/>
  <c r="R923" i="17"/>
  <c r="R923" i="3"/>
  <c r="R745" i="17"/>
  <c r="R745" i="3"/>
  <c r="R754" i="17"/>
  <c r="R754" i="3"/>
  <c r="R547" i="17"/>
  <c r="R547" i="3"/>
  <c r="R257" i="17"/>
  <c r="R257" i="3"/>
  <c r="R382" i="17"/>
  <c r="R382" i="3"/>
  <c r="R786" i="17"/>
  <c r="R786" i="3"/>
  <c r="R21" i="17"/>
  <c r="R21" i="3"/>
  <c r="R853" i="17"/>
  <c r="R853" i="3"/>
  <c r="R993" i="17"/>
  <c r="R993" i="3"/>
  <c r="R967" i="17"/>
  <c r="R967" i="3"/>
  <c r="R71" i="17"/>
  <c r="R71" i="3"/>
  <c r="R565" i="17"/>
  <c r="R565" i="3"/>
  <c r="R373" i="17"/>
  <c r="R373" i="3"/>
  <c r="R122" i="17"/>
  <c r="R122" i="3"/>
  <c r="R294" i="17"/>
  <c r="R294" i="3"/>
  <c r="R972" i="17"/>
  <c r="R972" i="3"/>
  <c r="R240" i="17"/>
  <c r="R240" i="3"/>
  <c r="R474" i="17"/>
  <c r="R474" i="3"/>
  <c r="R427" i="17"/>
  <c r="R427" i="3"/>
  <c r="R658" i="17"/>
  <c r="R658" i="3"/>
  <c r="R679" i="17"/>
  <c r="R679" i="3"/>
  <c r="R378" i="17"/>
  <c r="R378" i="3"/>
  <c r="R783" i="17"/>
  <c r="R783" i="3"/>
  <c r="R384" i="17"/>
  <c r="R384" i="3"/>
  <c r="R222" i="17"/>
  <c r="R222" i="3"/>
  <c r="R552" i="17"/>
  <c r="R552" i="3"/>
  <c r="R818" i="17"/>
  <c r="R818" i="3"/>
  <c r="R928" i="17"/>
  <c r="R928" i="3"/>
  <c r="R130" i="17"/>
  <c r="R130" i="3"/>
  <c r="R542" i="17"/>
  <c r="R542" i="3"/>
  <c r="R770" i="17"/>
  <c r="R770" i="3"/>
  <c r="R749" i="17"/>
  <c r="R749" i="3"/>
  <c r="R107" i="17"/>
  <c r="R107" i="3"/>
  <c r="R468" i="17"/>
  <c r="R468" i="3"/>
  <c r="R614" i="17"/>
  <c r="R614" i="3"/>
  <c r="R135" i="17"/>
  <c r="R135" i="3"/>
  <c r="R51" i="17"/>
  <c r="R51" i="3"/>
  <c r="R437" i="17"/>
  <c r="R437" i="3"/>
  <c r="R808" i="17"/>
  <c r="R808" i="3"/>
  <c r="R87" i="17"/>
  <c r="R87" i="3"/>
  <c r="R228" i="17"/>
  <c r="R228" i="3"/>
  <c r="R234" i="17"/>
  <c r="R234" i="3"/>
  <c r="R284" i="17"/>
  <c r="R284" i="3"/>
  <c r="R290" i="17"/>
  <c r="R290" i="3"/>
  <c r="R81" i="17"/>
  <c r="R81" i="3"/>
  <c r="R966" i="17"/>
  <c r="R966" i="3"/>
  <c r="R408" i="17"/>
  <c r="R408" i="3"/>
  <c r="R314" i="17"/>
  <c r="R314" i="3"/>
  <c r="R48" i="17"/>
  <c r="R48" i="3"/>
  <c r="R670" i="17"/>
  <c r="R670" i="3"/>
  <c r="R479" i="17"/>
  <c r="R479" i="3"/>
  <c r="R575" i="17"/>
  <c r="R575" i="3"/>
  <c r="R847" i="17"/>
  <c r="R847" i="3"/>
  <c r="R916" i="17"/>
  <c r="R916" i="3"/>
  <c r="R450" i="17"/>
  <c r="R450" i="3"/>
  <c r="R216" i="17"/>
  <c r="R216" i="3"/>
  <c r="R551" i="17"/>
  <c r="R551" i="3"/>
  <c r="R85" i="17"/>
  <c r="R85" i="3"/>
  <c r="R73" i="17"/>
  <c r="R73" i="3"/>
  <c r="R743" i="17"/>
  <c r="R743" i="3"/>
  <c r="R104" i="17"/>
  <c r="R104" i="3"/>
  <c r="R167" i="17"/>
  <c r="R167" i="3"/>
  <c r="R45" i="17"/>
  <c r="R45" i="3"/>
  <c r="R962" i="17"/>
  <c r="R962" i="3"/>
  <c r="R933" i="17"/>
  <c r="R933" i="3"/>
  <c r="R25" i="17"/>
  <c r="R25" i="3"/>
  <c r="R54" i="17"/>
  <c r="R54" i="3"/>
  <c r="R148" i="17"/>
  <c r="R148" i="3"/>
  <c r="R686" i="17"/>
  <c r="R686" i="3"/>
  <c r="R959" i="17"/>
  <c r="R959" i="3"/>
  <c r="R856" i="17"/>
  <c r="R856" i="3"/>
  <c r="R431" i="17"/>
  <c r="R431" i="3"/>
  <c r="R850" i="17"/>
  <c r="R850" i="3"/>
  <c r="R381" i="17"/>
  <c r="R381" i="3"/>
  <c r="R776" i="17"/>
  <c r="R776" i="3"/>
  <c r="R514" i="17"/>
  <c r="R514" i="3"/>
  <c r="R697" i="17"/>
  <c r="R697" i="3"/>
  <c r="R131" i="17"/>
  <c r="R131" i="3"/>
  <c r="R865" i="17"/>
  <c r="R865" i="3"/>
  <c r="R652" i="17"/>
  <c r="R652" i="3"/>
  <c r="R354" i="17"/>
  <c r="R354" i="3"/>
  <c r="R701" i="17"/>
  <c r="R701" i="3"/>
  <c r="R872" i="17"/>
  <c r="R872" i="3"/>
  <c r="R69" i="17"/>
  <c r="R69" i="3"/>
  <c r="R568" i="17"/>
  <c r="R568" i="3"/>
  <c r="R19" i="17"/>
  <c r="R19" i="3"/>
  <c r="R252" i="17"/>
  <c r="R252" i="3"/>
  <c r="R617" i="17"/>
  <c r="R617" i="3"/>
  <c r="R653" i="17"/>
  <c r="R653" i="3"/>
  <c r="R440" i="17"/>
  <c r="R440" i="3"/>
  <c r="R908" i="17"/>
  <c r="R908" i="3"/>
  <c r="R83" i="17"/>
  <c r="R83" i="3"/>
  <c r="R360" i="17"/>
  <c r="R360" i="3"/>
  <c r="R377" i="17"/>
  <c r="R377" i="3"/>
  <c r="R200" i="17"/>
  <c r="R200" i="3"/>
  <c r="R1007" i="17"/>
  <c r="R47" i="18" s="1"/>
  <c r="R1007" i="3"/>
  <c r="R63" i="18" s="1"/>
  <c r="R728" i="17"/>
  <c r="R728" i="3"/>
  <c r="R943" i="17"/>
  <c r="R943" i="3"/>
  <c r="R722" i="17"/>
  <c r="R722" i="3"/>
  <c r="R308" i="17"/>
  <c r="R308" i="3"/>
  <c r="R892" i="17"/>
  <c r="R892" i="3"/>
  <c r="R539" i="17"/>
  <c r="R539" i="3"/>
  <c r="R641" i="17"/>
  <c r="R641" i="3"/>
  <c r="R900" i="17"/>
  <c r="R900" i="3"/>
  <c r="R558" i="17"/>
  <c r="R558" i="3"/>
  <c r="S30" i="22"/>
  <c r="S10" i="22"/>
  <c r="S920" i="9"/>
  <c r="S485" i="9"/>
  <c r="S677" i="9"/>
  <c r="S153" i="9"/>
  <c r="S390" i="9"/>
  <c r="S463" i="9"/>
  <c r="S937" i="9"/>
  <c r="S344" i="9"/>
  <c r="S146" i="9"/>
  <c r="S638" i="9"/>
  <c r="S262" i="9"/>
  <c r="S227" i="9"/>
  <c r="S322" i="9"/>
  <c r="S281" i="9"/>
  <c r="S200" i="9"/>
  <c r="S148" i="9"/>
  <c r="S323" i="9"/>
  <c r="S914" i="9"/>
  <c r="S973" i="9"/>
  <c r="S292" i="9"/>
  <c r="S756" i="9"/>
  <c r="S277" i="9"/>
  <c r="S324" i="9"/>
  <c r="S954" i="9"/>
  <c r="S298" i="9"/>
  <c r="S906" i="9"/>
  <c r="S282" i="9"/>
  <c r="S384" i="9"/>
  <c r="S893" i="9"/>
  <c r="S627" i="9"/>
  <c r="S468" i="9"/>
  <c r="S835" i="9"/>
  <c r="S574" i="9"/>
  <c r="S864" i="9"/>
  <c r="S232" i="9"/>
  <c r="S972" i="9"/>
  <c r="S530" i="9"/>
  <c r="S338" i="9"/>
  <c r="S314" i="9"/>
  <c r="S540" i="9"/>
  <c r="S700" i="9"/>
  <c r="S457" i="9"/>
  <c r="S624" i="9"/>
  <c r="S738" i="9"/>
  <c r="S539" i="9"/>
  <c r="S115" i="9"/>
  <c r="S132" i="9"/>
  <c r="S552" i="9"/>
  <c r="S828" i="9"/>
  <c r="S477" i="9"/>
  <c r="S694" i="9"/>
  <c r="S7" i="9"/>
  <c r="Q29" i="18"/>
  <c r="S94" i="9"/>
  <c r="S136" i="9"/>
  <c r="S930" i="9"/>
  <c r="S425" i="9"/>
  <c r="R62" i="18"/>
  <c r="S1002" i="9"/>
  <c r="R39" i="18"/>
  <c r="S6" i="9"/>
  <c r="R55" i="18"/>
  <c r="Q28" i="18"/>
  <c r="S829" i="9"/>
  <c r="S706" i="9"/>
  <c r="S199" i="9"/>
  <c r="S302" i="9"/>
  <c r="S528" i="9"/>
  <c r="S670" i="9"/>
  <c r="S703" i="9"/>
  <c r="S512" i="9"/>
  <c r="S714" i="9"/>
  <c r="S259" i="9"/>
  <c r="S736" i="9"/>
  <c r="S740" i="9"/>
  <c r="S982" i="9"/>
  <c r="S13" i="9"/>
  <c r="S192" i="9"/>
  <c r="S933" i="9"/>
  <c r="S946" i="9"/>
  <c r="S387" i="9"/>
  <c r="S847" i="9"/>
  <c r="S164" i="9"/>
  <c r="S582" i="9"/>
  <c r="S568" i="9"/>
  <c r="S976" i="9"/>
  <c r="S744" i="9"/>
  <c r="S866" i="9"/>
  <c r="S970" i="9"/>
  <c r="S243" i="9"/>
  <c r="S659" i="9"/>
  <c r="S501" i="9"/>
  <c r="S478" i="9"/>
  <c r="S362" i="9"/>
  <c r="S289" i="9"/>
  <c r="S597" i="9"/>
  <c r="S241" i="9"/>
  <c r="S555" i="9"/>
  <c r="S213" i="9"/>
  <c r="S841" i="9"/>
  <c r="S51" i="9"/>
  <c r="S72" i="9"/>
  <c r="S944" i="9"/>
  <c r="S497" i="9"/>
  <c r="S778" i="9"/>
  <c r="S439" i="9"/>
  <c r="S803" i="9"/>
  <c r="S56" i="9"/>
  <c r="S114" i="9"/>
  <c r="S522" i="9"/>
  <c r="S140" i="9"/>
  <c r="S882" i="9"/>
  <c r="S409" i="9"/>
  <c r="S881" i="9"/>
  <c r="S776" i="9"/>
  <c r="S845" i="9"/>
  <c r="S901" i="9"/>
  <c r="S987" i="9"/>
  <c r="S407" i="9"/>
  <c r="S333" i="9"/>
  <c r="S808" i="9"/>
  <c r="S406" i="9"/>
  <c r="S255" i="9"/>
  <c r="S569" i="9"/>
  <c r="S62" i="9"/>
  <c r="S921" i="9"/>
  <c r="S252" i="9"/>
  <c r="S217" i="9"/>
  <c r="S441" i="9"/>
  <c r="S139" i="9"/>
  <c r="S689" i="9"/>
  <c r="S816" i="9"/>
  <c r="S449" i="9"/>
  <c r="S984" i="9"/>
  <c r="S472" i="9"/>
  <c r="S812" i="9"/>
  <c r="S518" i="9"/>
  <c r="S680" i="9"/>
  <c r="S191" i="9"/>
  <c r="S414" i="9"/>
  <c r="S807" i="9"/>
  <c r="S402" i="9"/>
  <c r="S455" i="9"/>
  <c r="S809" i="9"/>
  <c r="S383" i="9"/>
  <c r="S473" i="9"/>
  <c r="S24" i="9"/>
  <c r="S215" i="9"/>
  <c r="S16" i="9"/>
  <c r="S429" i="9"/>
  <c r="S536" i="9"/>
  <c r="S604" i="9"/>
  <c r="S796" i="9"/>
  <c r="S138" i="9"/>
  <c r="S64" i="9"/>
  <c r="S376" i="9"/>
  <c r="S19" i="9"/>
  <c r="S346" i="9"/>
  <c r="S560" i="9"/>
  <c r="S285" i="9"/>
  <c r="S48" i="9"/>
  <c r="S755" i="9"/>
  <c r="S505" i="9"/>
  <c r="S629" i="9"/>
  <c r="S1000" i="9"/>
  <c r="S508" i="9"/>
  <c r="S767" i="9"/>
  <c r="S521" i="9"/>
  <c r="S263" i="9"/>
  <c r="S945" i="9"/>
  <c r="S892" i="9"/>
  <c r="S124" i="9"/>
  <c r="S515" i="9"/>
  <c r="S316" i="9"/>
  <c r="S11" i="9"/>
  <c r="S553" i="9"/>
  <c r="S531" i="9"/>
  <c r="S412" i="9"/>
  <c r="S590" i="9"/>
  <c r="S705" i="9"/>
  <c r="S932" i="9"/>
  <c r="S194" i="9"/>
  <c r="S668" i="9"/>
  <c r="S197" i="9"/>
  <c r="S728" i="9"/>
  <c r="S418" i="9"/>
  <c r="S998" i="9"/>
  <c r="S862" i="9"/>
  <c r="S621" i="9"/>
  <c r="S392" i="9"/>
  <c r="S368" i="9"/>
  <c r="S910" i="9"/>
  <c r="S819" i="9"/>
  <c r="S509" i="9"/>
  <c r="S673" i="9"/>
  <c r="S97" i="9"/>
  <c r="S676" i="9"/>
  <c r="S850" i="9"/>
  <c r="S617" i="9"/>
  <c r="S169" i="9"/>
  <c r="S76" i="9"/>
  <c r="S618" i="9"/>
  <c r="S609" i="9"/>
  <c r="S587" i="9"/>
  <c r="S70" i="9"/>
  <c r="S842" i="9"/>
  <c r="S491" i="9"/>
  <c r="S320" i="9"/>
  <c r="S607" i="9"/>
  <c r="S287" i="9"/>
  <c r="S611" i="9"/>
  <c r="S420" i="9"/>
  <c r="S669" i="9"/>
  <c r="S517" i="9"/>
  <c r="S53" i="9"/>
  <c r="S10" i="9"/>
  <c r="Q32" i="18"/>
  <c r="S240" i="9"/>
  <c r="S687" i="9"/>
  <c r="S626" i="9"/>
  <c r="S681" i="9"/>
  <c r="S397" i="9"/>
  <c r="S49" i="9"/>
  <c r="S107" i="9"/>
  <c r="S995" i="9"/>
  <c r="S789" i="9"/>
  <c r="S664" i="9"/>
  <c r="S762" i="9"/>
  <c r="S827" i="9"/>
  <c r="S309" i="9"/>
  <c r="S720" i="9"/>
  <c r="S534" i="9"/>
  <c r="S128" i="9"/>
  <c r="S92" i="9"/>
  <c r="S482" i="9"/>
  <c r="S824" i="9"/>
  <c r="S269" i="9"/>
  <c r="S35" i="9"/>
  <c r="S300" i="9"/>
  <c r="S424" i="9"/>
  <c r="S225" i="9"/>
  <c r="S890" i="9"/>
  <c r="S336" i="9"/>
  <c r="S727" i="9"/>
  <c r="S805" i="9"/>
  <c r="S190" i="9"/>
  <c r="S415" i="9"/>
  <c r="S667" i="9"/>
  <c r="S923" i="9"/>
  <c r="S934" i="9"/>
  <c r="S210" i="9"/>
  <c r="S964" i="9"/>
  <c r="S87" i="9"/>
  <c r="S379" i="9"/>
  <c r="S900" i="9"/>
  <c r="S520" i="9"/>
  <c r="S603" i="9"/>
  <c r="S403" i="9"/>
  <c r="S830" i="9"/>
  <c r="S701" i="9"/>
  <c r="S826" i="9"/>
  <c r="S275" i="9"/>
  <c r="S737" i="9"/>
  <c r="S999" i="9"/>
  <c r="S105" i="9"/>
  <c r="S367" i="9"/>
  <c r="S997" i="9"/>
  <c r="S12" i="9"/>
  <c r="S696" i="9"/>
  <c r="S8" i="9"/>
  <c r="Q30" i="18"/>
  <c r="S58" i="9"/>
  <c r="S655" i="9"/>
  <c r="S431" i="9"/>
  <c r="S579" i="9"/>
  <c r="S562" i="9"/>
  <c r="S335" i="9"/>
  <c r="S155" i="9"/>
  <c r="S352" i="9"/>
  <c r="S117" i="9"/>
  <c r="S837" i="9"/>
  <c r="S306" i="9"/>
  <c r="S794" i="9"/>
  <c r="S802" i="9"/>
  <c r="S599" i="9"/>
  <c r="S223" i="9"/>
  <c r="S308" i="9"/>
  <c r="S817" i="9"/>
  <c r="S635" i="9"/>
  <c r="S867" i="9"/>
  <c r="S507" i="9"/>
  <c r="S871" i="9"/>
  <c r="S806" i="9"/>
  <c r="S563" i="9"/>
  <c r="S274" i="9"/>
  <c r="S268" i="9"/>
  <c r="S116" i="9"/>
  <c r="S773" i="9"/>
  <c r="S916" i="9"/>
  <c r="S950" i="9"/>
  <c r="S317" i="9"/>
  <c r="S437" i="9"/>
  <c r="S187" i="9"/>
  <c r="S753" i="9"/>
  <c r="S119" i="9"/>
  <c r="S1001" i="9"/>
  <c r="S625" i="9"/>
  <c r="S229" i="9"/>
  <c r="S716" i="9"/>
  <c r="S361" i="9"/>
  <c r="S318" i="9"/>
  <c r="S276" i="9"/>
  <c r="S889" i="9"/>
  <c r="S781" i="9"/>
  <c r="S595" i="9"/>
  <c r="S790" i="9"/>
  <c r="S45" i="9"/>
  <c r="S549" i="9"/>
  <c r="S483" i="9"/>
  <c r="S857" i="9"/>
  <c r="S749" i="9"/>
  <c r="S238" i="9"/>
  <c r="S943" i="9"/>
  <c r="S577" i="9"/>
  <c r="S936" i="9"/>
  <c r="S787" i="9"/>
  <c r="S222" i="9"/>
  <c r="S545" i="9"/>
  <c r="R48" i="18"/>
  <c r="R64" i="18"/>
  <c r="S1004" i="9"/>
  <c r="S334" i="9"/>
  <c r="S80" i="9"/>
  <c r="S345" i="9"/>
  <c r="S270" i="9"/>
  <c r="S800" i="9"/>
  <c r="S57" i="9"/>
  <c r="S82" i="9"/>
  <c r="S702" i="9"/>
  <c r="S271" i="9"/>
  <c r="S359" i="9"/>
  <c r="S465" i="9"/>
  <c r="S519" i="9"/>
  <c r="S942" i="9"/>
  <c r="S636" i="9"/>
  <c r="S261" i="9"/>
  <c r="S480" i="9"/>
  <c r="S188" i="9"/>
  <c r="S254" i="9"/>
  <c r="S524" i="9"/>
  <c r="S525" i="9"/>
  <c r="S426" i="9"/>
  <c r="S645" i="9"/>
  <c r="S242" i="9"/>
  <c r="S919" i="9"/>
  <c r="S391" i="9"/>
  <c r="S526" i="9"/>
  <c r="S474" i="9"/>
  <c r="S490" i="9"/>
  <c r="S173" i="9"/>
  <c r="S763" i="9"/>
  <c r="S641" i="9"/>
  <c r="S747" i="9"/>
  <c r="S628" i="9"/>
  <c r="S886" i="9"/>
  <c r="S456" i="9"/>
  <c r="S75" i="9"/>
  <c r="S567" i="9"/>
  <c r="S748" i="9"/>
  <c r="S326" i="9"/>
  <c r="S438" i="9"/>
  <c r="S177" i="9"/>
  <c r="S176" i="9"/>
  <c r="S721" i="9"/>
  <c r="S870" i="9"/>
  <c r="S434" i="9"/>
  <c r="S779" i="9"/>
  <c r="S380" i="9"/>
  <c r="S462" i="9"/>
  <c r="S360" i="9"/>
  <c r="S792" i="9"/>
  <c r="S953" i="9"/>
  <c r="S90" i="9"/>
  <c r="S340" i="9"/>
  <c r="S733" i="9"/>
  <c r="S745" i="9"/>
  <c r="S161" i="9"/>
  <c r="S273" i="9"/>
  <c r="S614" i="9"/>
  <c r="S672" i="9"/>
  <c r="S795" i="9"/>
  <c r="S898" i="9"/>
  <c r="S877" i="9"/>
  <c r="S417" i="9"/>
  <c r="S926" i="9"/>
  <c r="S280" i="9"/>
  <c r="S183" i="9"/>
  <c r="S935" i="9"/>
  <c r="S349" i="9"/>
  <c r="S550" i="9"/>
  <c r="S351" i="9"/>
  <c r="S498" i="9"/>
  <c r="S27" i="9"/>
  <c r="S26" i="9"/>
  <c r="S348" i="9"/>
  <c r="S365" i="9"/>
  <c r="S129" i="9"/>
  <c r="S91" i="9"/>
  <c r="S583" i="9"/>
  <c r="S891" i="9"/>
  <c r="S612" i="9"/>
  <c r="S630" i="9"/>
  <c r="S339" i="9"/>
  <c r="S442" i="9"/>
  <c r="S157" i="9"/>
  <c r="S484" i="9"/>
  <c r="S492" i="9"/>
  <c r="S594" i="9"/>
  <c r="S631" i="9"/>
  <c r="S578" i="9"/>
  <c r="S928" i="9"/>
  <c r="S902" i="9"/>
  <c r="S14" i="9"/>
  <c r="S428" i="9"/>
  <c r="S620" i="9"/>
  <c r="S342" i="9"/>
  <c r="S895" i="9"/>
  <c r="S170" i="9"/>
  <c r="S147" i="9"/>
  <c r="S389" i="9"/>
  <c r="S564" i="9"/>
  <c r="S913" i="9"/>
  <c r="S903" i="9"/>
  <c r="S15" i="9"/>
  <c r="S813" i="9"/>
  <c r="S461" i="9"/>
  <c r="S838" i="9"/>
  <c r="S649" i="9"/>
  <c r="S93" i="9"/>
  <c r="S598" i="9"/>
  <c r="S726" i="9"/>
  <c r="S295" i="9"/>
  <c r="S311" i="9"/>
  <c r="S46" i="9"/>
  <c r="S971" i="9"/>
  <c r="S267" i="9"/>
  <c r="S529" i="9"/>
  <c r="S172" i="9"/>
  <c r="S1003" i="9"/>
  <c r="S167" i="9"/>
  <c r="S724" i="9"/>
  <c r="S961" i="9"/>
  <c r="S939" i="9"/>
  <c r="S307" i="9"/>
  <c r="S460" i="9"/>
  <c r="S879" i="9"/>
  <c r="S708" i="9"/>
  <c r="S894" i="9"/>
  <c r="S616" i="9"/>
  <c r="S774" i="9"/>
  <c r="S266" i="9"/>
  <c r="S459" i="9"/>
  <c r="S651" i="9"/>
  <c r="S951" i="9"/>
  <c r="S85" i="9"/>
  <c r="S71" i="9"/>
  <c r="S358" i="9"/>
  <c r="S686" i="9"/>
  <c r="S168" i="9"/>
  <c r="S39" i="9"/>
  <c r="S330" i="9"/>
  <c r="S408" i="9"/>
  <c r="S419" i="9"/>
  <c r="S761" i="9"/>
  <c r="S632" i="9"/>
  <c r="S633" i="9"/>
  <c r="S742" i="9"/>
  <c r="S698" i="9"/>
  <c r="S171" i="9"/>
  <c r="S211" i="9"/>
  <c r="S332" i="9"/>
  <c r="S193" i="9"/>
  <c r="S112" i="9"/>
  <c r="S671" i="9"/>
  <c r="S533" i="9"/>
  <c r="S162" i="9"/>
  <c r="S834" i="9"/>
  <c r="S994" i="9"/>
  <c r="S372" i="9"/>
  <c r="S181" i="9"/>
  <c r="S640" i="9"/>
  <c r="S695" i="9"/>
  <c r="S959" i="9"/>
  <c r="S665" i="9"/>
  <c r="S106" i="9"/>
  <c r="S284" i="9"/>
  <c r="S471" i="9"/>
  <c r="S674" i="9"/>
  <c r="S707" i="9"/>
  <c r="S205" i="9"/>
  <c r="S601" i="9"/>
  <c r="S887" i="9"/>
  <c r="S754" i="9"/>
  <c r="S315" i="9"/>
  <c r="S965" i="9"/>
  <c r="S440" i="9"/>
  <c r="S688" i="9"/>
  <c r="S89" i="9"/>
  <c r="S758" i="9"/>
  <c r="S996" i="9"/>
  <c r="S234" i="9"/>
  <c r="S84" i="9"/>
  <c r="S145" i="9"/>
  <c r="S108" i="9"/>
  <c r="S634" i="9"/>
  <c r="S166" i="9"/>
  <c r="T5" i="22"/>
  <c r="T7" i="22" s="1"/>
  <c r="S788" i="9"/>
  <c r="S786" i="9"/>
  <c r="S109" i="9"/>
  <c r="S95" i="9"/>
  <c r="S321" i="9"/>
  <c r="S691" i="9"/>
  <c r="S476" i="9"/>
  <c r="S401" i="9"/>
  <c r="S110" i="9"/>
  <c r="S393" i="9"/>
  <c r="S931" i="9"/>
  <c r="S799" i="9"/>
  <c r="S23" i="9"/>
  <c r="S600" i="9"/>
  <c r="S856" i="9"/>
  <c r="S244" i="9"/>
  <c r="S909" i="9"/>
  <c r="S410" i="9"/>
  <c r="S956" i="9"/>
  <c r="S179" i="9"/>
  <c r="S952" i="9"/>
  <c r="S878" i="9"/>
  <c r="S985" i="9"/>
  <c r="S416" i="9"/>
  <c r="S489" i="9"/>
  <c r="S523" i="9"/>
  <c r="S975" i="9"/>
  <c r="S983" i="9"/>
  <c r="S541" i="9"/>
  <c r="S375" i="9"/>
  <c r="S469" i="9"/>
  <c r="S296" i="9"/>
  <c r="S337" i="9"/>
  <c r="S452" i="9"/>
  <c r="S858" i="9"/>
  <c r="S623" i="9"/>
  <c r="S481" i="9"/>
  <c r="S399" i="9"/>
  <c r="S777" i="9"/>
  <c r="S810" i="9"/>
  <c r="S487" i="9"/>
  <c r="S853" i="9"/>
  <c r="S751" i="9"/>
  <c r="S203" i="9"/>
  <c r="S458" i="9"/>
  <c r="S957" i="9"/>
  <c r="S949" i="9"/>
  <c r="S885" i="9"/>
  <c r="S149" i="9"/>
  <c r="S646" i="9"/>
  <c r="S883" i="9"/>
  <c r="S154" i="9"/>
  <c r="S219" i="9"/>
  <c r="S20" i="9"/>
  <c r="S245" i="9"/>
  <c r="S589" i="9"/>
  <c r="S329" i="9"/>
  <c r="S897" i="9"/>
  <c r="S288" i="9"/>
  <c r="S544" i="9"/>
  <c r="S74" i="9"/>
  <c r="S880" i="9"/>
  <c r="S156" i="9"/>
  <c r="S250" i="9"/>
  <c r="S960" i="9"/>
  <c r="R65" i="18"/>
  <c r="S1005" i="9"/>
  <c r="S504" i="9"/>
  <c r="S111" i="9"/>
  <c r="S66" i="9"/>
  <c r="S237" i="9"/>
  <c r="S435" i="9"/>
  <c r="S798" i="9"/>
  <c r="S113" i="9"/>
  <c r="S43" i="9"/>
  <c r="S98" i="9"/>
  <c r="S151" i="9"/>
  <c r="S133" i="9"/>
  <c r="S581" i="9"/>
  <c r="S422" i="9"/>
  <c r="S214" i="9"/>
  <c r="S821" i="9"/>
  <c r="S355" i="9"/>
  <c r="S514" i="9"/>
  <c r="S405" i="9"/>
  <c r="S663" i="9"/>
  <c r="S768" i="9"/>
  <c r="S990" i="9"/>
  <c r="S899" i="9"/>
  <c r="S73" i="9"/>
  <c r="S911" i="9"/>
  <c r="S546" i="9"/>
  <c r="S249" i="9"/>
  <c r="S204" i="9"/>
  <c r="S150" i="9"/>
  <c r="S730" i="9"/>
  <c r="S34" i="9"/>
  <c r="S757" i="9"/>
  <c r="S711" i="9"/>
  <c r="S386" i="9"/>
  <c r="S823" i="9"/>
  <c r="S506" i="9"/>
  <c r="S174" i="9"/>
  <c r="S596" i="9"/>
  <c r="S915" i="9"/>
  <c r="S907" i="9"/>
  <c r="S905" i="9"/>
  <c r="S101" i="9"/>
  <c r="S381" i="9"/>
  <c r="S591" i="9"/>
  <c r="S398" i="9"/>
  <c r="S130" i="9"/>
  <c r="S991" i="9"/>
  <c r="S974" i="9"/>
  <c r="S832" i="9"/>
  <c r="S558" i="9"/>
  <c r="S443" i="9"/>
  <c r="S836" i="9"/>
  <c r="S815" i="9"/>
  <c r="S325" i="9"/>
  <c r="S731" i="9"/>
  <c r="S750" i="9"/>
  <c r="S291" i="9"/>
  <c r="S782" i="9"/>
  <c r="S917" i="9"/>
  <c r="S160" i="9"/>
  <c r="S602" i="9"/>
  <c r="S989" i="9"/>
  <c r="S938" i="9"/>
  <c r="S382" i="9"/>
  <c r="S652" i="9"/>
  <c r="S876" i="9"/>
  <c r="S347" i="9"/>
  <c r="S118" i="9"/>
  <c r="S290" i="9"/>
  <c r="S717" i="9"/>
  <c r="S331" i="9"/>
  <c r="S797" i="9"/>
  <c r="S725" i="9"/>
  <c r="S675" i="9"/>
  <c r="S605" i="9"/>
  <c r="S615" i="9"/>
  <c r="S186" i="9"/>
  <c r="S566" i="9"/>
  <c r="S840" i="9"/>
  <c r="S327" i="9"/>
  <c r="S126" i="9"/>
  <c r="S859" i="9"/>
  <c r="S31" i="9"/>
  <c r="S979" i="9"/>
  <c r="S451" i="9"/>
  <c r="S231" i="9"/>
  <c r="S865" i="9"/>
  <c r="S278" i="9"/>
  <c r="S464" i="9"/>
  <c r="S908" i="9"/>
  <c r="S822" i="9"/>
  <c r="S178" i="9"/>
  <c r="S47" i="9"/>
  <c r="S433" i="9"/>
  <c r="S685" i="9"/>
  <c r="S729" i="9"/>
  <c r="S978" i="9"/>
  <c r="S260" i="9"/>
  <c r="S286" i="9"/>
  <c r="S257" i="9"/>
  <c r="S96" i="9"/>
  <c r="S966" i="9"/>
  <c r="S500" i="9"/>
  <c r="S475" i="9"/>
  <c r="S818" i="9"/>
  <c r="S486" i="9"/>
  <c r="S158" i="9"/>
  <c r="S760" i="9"/>
  <c r="S319" i="9"/>
  <c r="S771" i="9"/>
  <c r="S86" i="9"/>
  <c r="S739" i="9"/>
  <c r="S709" i="9"/>
  <c r="S986" i="9"/>
  <c r="S958" i="9"/>
  <c r="S873" i="9"/>
  <c r="S141" i="9"/>
  <c r="S312" i="9"/>
  <c r="S430" i="9"/>
  <c r="S371" i="9"/>
  <c r="S466" i="9"/>
  <c r="S852" i="9"/>
  <c r="S967" i="9"/>
  <c r="S411" i="9"/>
  <c r="S661" i="9"/>
  <c r="S207" i="9"/>
  <c r="S658" i="9"/>
  <c r="S385" i="9"/>
  <c r="S941" i="9"/>
  <c r="S165" i="9"/>
  <c r="S488" i="9"/>
  <c r="S350" i="9"/>
  <c r="S642" i="9"/>
  <c r="S697" i="9"/>
  <c r="S120" i="9"/>
  <c r="S559" i="9"/>
  <c r="S135" i="9"/>
  <c r="S396" i="9"/>
  <c r="S712" i="9"/>
  <c r="S123" i="9"/>
  <c r="S356" i="9"/>
  <c r="S586" i="9"/>
  <c r="S99" i="9"/>
  <c r="S25" i="9"/>
  <c r="S791" i="9"/>
  <c r="S532" i="9"/>
  <c r="S764" i="9"/>
  <c r="S554" i="9"/>
  <c r="S511" i="9"/>
  <c r="S785" i="9"/>
  <c r="S502" i="9"/>
  <c r="S496" i="9"/>
  <c r="S925" i="9"/>
  <c r="S584" i="9"/>
  <c r="S55" i="9"/>
  <c r="S432" i="9"/>
  <c r="S565" i="9"/>
  <c r="S592" i="9"/>
  <c r="S643" i="9"/>
  <c r="S715" i="9"/>
  <c r="S784" i="9"/>
  <c r="S493" i="9"/>
  <c r="S656" i="9"/>
  <c r="S61" i="9"/>
  <c r="S195" i="9"/>
  <c r="S453" i="9"/>
  <c r="S572" i="9"/>
  <c r="S363" i="9"/>
  <c r="S710" i="9"/>
  <c r="S851" i="9"/>
  <c r="S495" i="9"/>
  <c r="S54" i="9"/>
  <c r="S644" i="9"/>
  <c r="S770" i="9"/>
  <c r="S993" i="9"/>
  <c r="S722" i="9"/>
  <c r="S783" i="9"/>
  <c r="S537" i="9"/>
  <c r="S421" i="9"/>
  <c r="S447" i="9"/>
  <c r="S557" i="9"/>
  <c r="S494" i="9"/>
  <c r="S272" i="9"/>
  <c r="S102" i="9"/>
  <c r="S977" i="9"/>
  <c r="S247" i="9"/>
  <c r="S948" i="9"/>
  <c r="S305" i="9"/>
  <c r="S811" i="9"/>
  <c r="S734" i="9"/>
  <c r="S265" i="9"/>
  <c r="S981" i="9"/>
  <c r="S388" i="9"/>
  <c r="S793" i="9"/>
  <c r="S209" i="9"/>
  <c r="S516" i="9"/>
  <c r="S450" i="9"/>
  <c r="S228" i="9"/>
  <c r="S341" i="9"/>
  <c r="S723" i="9"/>
  <c r="S28" i="9"/>
  <c r="S413" i="9"/>
  <c r="S444" i="9"/>
  <c r="S142" i="9"/>
  <c r="S152" i="9"/>
  <c r="S206" i="9"/>
  <c r="S448" i="9"/>
  <c r="S719" i="9"/>
  <c r="S683" i="9"/>
  <c r="S988" i="9"/>
  <c r="S184" i="9"/>
  <c r="S732" i="9"/>
  <c r="S364" i="9"/>
  <c r="S125" i="9"/>
  <c r="S226" i="9"/>
  <c r="R42" i="18"/>
  <c r="S9" i="9"/>
  <c r="Q31" i="18"/>
  <c r="R58" i="18"/>
  <c r="S467" i="9"/>
  <c r="S875" i="9"/>
  <c r="S678" i="9"/>
  <c r="S189" i="9"/>
  <c r="S820" i="9"/>
  <c r="S884" i="9"/>
  <c r="S134" i="9"/>
  <c r="S657" i="9"/>
  <c r="S927" i="9"/>
  <c r="S370" i="9"/>
  <c r="S201" i="9"/>
  <c r="S647" i="9"/>
  <c r="S303" i="9"/>
  <c r="S30" i="9"/>
  <c r="S198" i="9"/>
  <c r="S752" i="9"/>
  <c r="S216" i="9"/>
  <c r="S608" i="9"/>
  <c r="S22" i="9"/>
  <c r="S619" i="9"/>
  <c r="S556" i="9"/>
  <c r="S37" i="9"/>
  <c r="S570" i="9"/>
  <c r="S980" i="9"/>
  <c r="S185" i="9"/>
  <c r="S650" i="9"/>
  <c r="S33" i="9"/>
  <c r="S735" i="9"/>
  <c r="S839" i="9"/>
  <c r="S299" i="9"/>
  <c r="S653" i="9"/>
  <c r="S202" i="9"/>
  <c r="S38" i="9"/>
  <c r="S235" i="9"/>
  <c r="S32" i="9"/>
  <c r="S588" i="9"/>
  <c r="S180" i="9"/>
  <c r="S940" i="9"/>
  <c r="S445" i="9"/>
  <c r="S258" i="9"/>
  <c r="S746" i="9"/>
  <c r="S713" i="9"/>
  <c r="S220" i="9"/>
  <c r="S759" i="9"/>
  <c r="S256" i="9"/>
  <c r="S88" i="9"/>
  <c r="S780" i="9"/>
  <c r="S479" i="9"/>
  <c r="S947" i="9"/>
  <c r="S699" i="9"/>
  <c r="S294" i="9"/>
  <c r="S662" i="9"/>
  <c r="S765" i="9"/>
  <c r="S354" i="9"/>
  <c r="S690" i="9"/>
  <c r="S743" i="9"/>
  <c r="S692" i="9"/>
  <c r="S499" i="9"/>
  <c r="S328" i="9"/>
  <c r="S175" i="9"/>
  <c r="S585" i="9"/>
  <c r="S769" i="9"/>
  <c r="S40" i="9"/>
  <c r="S239" i="9"/>
  <c r="S860" i="9"/>
  <c r="S872" i="9"/>
  <c r="S969" i="9"/>
  <c r="S52" i="9"/>
  <c r="S313" i="9"/>
  <c r="S513" i="9"/>
  <c r="S29" i="9"/>
  <c r="S221" i="9"/>
  <c r="S503" i="9"/>
  <c r="S575" i="9"/>
  <c r="S918" i="9"/>
  <c r="S279" i="9"/>
  <c r="S454" i="9"/>
  <c r="S622" i="9"/>
  <c r="S400" i="9"/>
  <c r="S343" i="9"/>
  <c r="S606" i="9"/>
  <c r="S775" i="9"/>
  <c r="S59" i="9"/>
  <c r="S831" i="9"/>
  <c r="S366" i="9"/>
  <c r="S855" i="9"/>
  <c r="S874" i="9"/>
  <c r="S992" i="9"/>
  <c r="S264" i="9"/>
  <c r="S869" i="9"/>
  <c r="S293" i="9"/>
  <c r="S825" i="9"/>
  <c r="S848" i="9"/>
  <c r="S297" i="9"/>
  <c r="S593" i="9"/>
  <c r="S741" i="9"/>
  <c r="S679" i="9"/>
  <c r="S844" i="9"/>
  <c r="S543" i="9"/>
  <c r="S253" i="9"/>
  <c r="S378" i="9"/>
  <c r="S660" i="9"/>
  <c r="S17" i="9"/>
  <c r="S849" i="9"/>
  <c r="S963" i="9"/>
  <c r="S67" i="9"/>
  <c r="S63" i="9"/>
  <c r="S561" i="9"/>
  <c r="S369" i="9"/>
  <c r="S395" i="9"/>
  <c r="S353" i="9"/>
  <c r="S704" i="9"/>
  <c r="S968" i="9"/>
  <c r="S236" i="9"/>
  <c r="S470" i="9"/>
  <c r="S121" i="9"/>
  <c r="S423" i="9"/>
  <c r="S654" i="9"/>
  <c r="S580" i="9"/>
  <c r="S374" i="9"/>
  <c r="S684" i="9"/>
  <c r="S301" i="9"/>
  <c r="S218" i="9"/>
  <c r="S548" i="9"/>
  <c r="S814" i="9"/>
  <c r="S542" i="9"/>
  <c r="S924" i="9"/>
  <c r="S538" i="9"/>
  <c r="S766" i="9"/>
  <c r="S251" i="9"/>
  <c r="S246" i="9"/>
  <c r="S103" i="9"/>
  <c r="S610" i="9"/>
  <c r="S131" i="9"/>
  <c r="S804" i="9"/>
  <c r="S83" i="9"/>
  <c r="S224" i="9"/>
  <c r="S143" i="9"/>
  <c r="S230" i="9"/>
  <c r="S77" i="9"/>
  <c r="S573" i="9"/>
  <c r="S639" i="9"/>
  <c r="S962" i="9"/>
  <c r="S404" i="9"/>
  <c r="S78" i="9"/>
  <c r="S310" i="9"/>
  <c r="S44" i="9"/>
  <c r="S666" i="9"/>
  <c r="S122" i="9"/>
  <c r="S233" i="9"/>
  <c r="S42" i="9"/>
  <c r="S571" i="9"/>
  <c r="S182" i="9"/>
  <c r="S843" i="9"/>
  <c r="S912" i="9"/>
  <c r="S446" i="9"/>
  <c r="S212" i="9"/>
  <c r="S547" i="9"/>
  <c r="S81" i="9"/>
  <c r="S69" i="9"/>
  <c r="S283" i="9"/>
  <c r="S551" i="9"/>
  <c r="S100" i="9"/>
  <c r="S163" i="9"/>
  <c r="S68" i="9"/>
  <c r="S41" i="9"/>
  <c r="S929" i="9"/>
  <c r="S21" i="9"/>
  <c r="S50" i="9"/>
  <c r="S137" i="9"/>
  <c r="S833" i="9"/>
  <c r="S144" i="9"/>
  <c r="S682" i="9"/>
  <c r="S854" i="9"/>
  <c r="S955" i="9"/>
  <c r="S36" i="9"/>
  <c r="S427" i="9"/>
  <c r="S846" i="9"/>
  <c r="S377" i="9"/>
  <c r="S357" i="9"/>
  <c r="S772" i="9"/>
  <c r="S510" i="9"/>
  <c r="S693" i="9"/>
  <c r="S863" i="9"/>
  <c r="S127" i="9"/>
  <c r="S861" i="9"/>
  <c r="S576" i="9"/>
  <c r="S648" i="9"/>
  <c r="S60" i="9"/>
  <c r="S922" i="9"/>
  <c r="S868" i="9"/>
  <c r="S65" i="9"/>
  <c r="S248" i="9"/>
  <c r="S613" i="9"/>
  <c r="S801" i="9"/>
  <c r="S436" i="9"/>
  <c r="S104" i="9"/>
  <c r="S904" i="9"/>
  <c r="S79" i="9"/>
  <c r="S527" i="9"/>
  <c r="S373" i="9"/>
  <c r="S196" i="9"/>
  <c r="S18" i="9"/>
  <c r="S394" i="9"/>
  <c r="S208" i="9"/>
  <c r="S718" i="9"/>
  <c r="S304" i="9"/>
  <c r="S159" i="9"/>
  <c r="S888" i="9"/>
  <c r="S535" i="9"/>
  <c r="S637" i="9"/>
  <c r="S896" i="9"/>
  <c r="R11" i="22"/>
  <c r="R12" i="22" s="1"/>
  <c r="R14" i="22" s="1"/>
  <c r="R23" i="22" s="1"/>
  <c r="S31" i="22" l="1"/>
  <c r="S163" i="17"/>
  <c r="S163" i="3"/>
  <c r="S69" i="17"/>
  <c r="S69" i="3"/>
  <c r="S40" i="17"/>
  <c r="S40" i="3"/>
  <c r="S73" i="17"/>
  <c r="S73" i="3"/>
  <c r="S408" i="17"/>
  <c r="S408" i="3"/>
  <c r="S81" i="17"/>
  <c r="S81" i="3"/>
  <c r="S552" i="17"/>
  <c r="S552" i="3"/>
  <c r="S565" i="17"/>
  <c r="S565" i="3"/>
  <c r="S829" i="17"/>
  <c r="S829" i="3"/>
  <c r="S283" i="17"/>
  <c r="S283" i="3"/>
  <c r="S179" i="17"/>
  <c r="S179" i="3"/>
  <c r="S763" i="17"/>
  <c r="S763" i="3"/>
  <c r="S739" i="17"/>
  <c r="S739" i="3"/>
  <c r="S651" i="17"/>
  <c r="S651" i="3"/>
  <c r="S230" i="17"/>
  <c r="S230" i="3"/>
  <c r="S448" i="17"/>
  <c r="S448" i="3"/>
  <c r="S269" i="17"/>
  <c r="S269" i="3"/>
  <c r="S997" i="17"/>
  <c r="S997" i="3"/>
  <c r="S647" i="17"/>
  <c r="S647" i="3"/>
  <c r="S103" i="17"/>
  <c r="S103" i="3"/>
  <c r="S662" i="17"/>
  <c r="S662" i="3"/>
  <c r="S90" i="17"/>
  <c r="S90" i="3"/>
  <c r="S504" i="17"/>
  <c r="S504" i="3"/>
  <c r="S869" i="17"/>
  <c r="S869" i="3"/>
  <c r="S335" i="17"/>
  <c r="S335" i="3"/>
  <c r="S735" i="17"/>
  <c r="S735" i="3"/>
  <c r="S385" i="17"/>
  <c r="S385" i="3"/>
  <c r="S38" i="17"/>
  <c r="S38" i="3"/>
  <c r="S218" i="17"/>
  <c r="S218" i="3"/>
  <c r="S884" i="17"/>
  <c r="S884" i="3"/>
  <c r="S961" i="17"/>
  <c r="S961" i="3"/>
  <c r="S379" i="17"/>
  <c r="S379" i="3"/>
  <c r="S604" i="17"/>
  <c r="S604" i="3"/>
  <c r="S638" i="17"/>
  <c r="S638" i="3"/>
  <c r="S711" i="17"/>
  <c r="S711" i="3"/>
  <c r="S644" i="17"/>
  <c r="S644" i="3"/>
  <c r="S175" i="17"/>
  <c r="S175" i="3"/>
  <c r="S655" i="17"/>
  <c r="S655" i="3"/>
  <c r="S975" i="17"/>
  <c r="S975" i="3"/>
  <c r="S151" i="17"/>
  <c r="S151" i="3"/>
  <c r="S343" i="17"/>
  <c r="S343" i="3"/>
  <c r="S881" i="17"/>
  <c r="S881" i="3"/>
  <c r="S783" i="17"/>
  <c r="S783" i="3"/>
  <c r="S752" i="17"/>
  <c r="S752" i="3"/>
  <c r="S649" i="17"/>
  <c r="S649" i="3"/>
  <c r="S61" i="17"/>
  <c r="S61" i="3"/>
  <c r="S753" i="17"/>
  <c r="S753" i="3"/>
  <c r="S1005" i="17"/>
  <c r="S45" i="18" s="1"/>
  <c r="S1005" i="3"/>
  <c r="S278" i="17"/>
  <c r="S278" i="3"/>
  <c r="S798" i="17"/>
  <c r="S798" i="3"/>
  <c r="S109" i="17"/>
  <c r="S109" i="3"/>
  <c r="S927" i="17"/>
  <c r="S927" i="3"/>
  <c r="S132" i="17"/>
  <c r="S132" i="3"/>
  <c r="S57" i="17"/>
  <c r="S57" i="3"/>
  <c r="S621" i="17"/>
  <c r="S621" i="3"/>
  <c r="S672" i="17"/>
  <c r="S672" i="3"/>
  <c r="S896" i="17"/>
  <c r="S896" i="3"/>
  <c r="S68" i="17"/>
  <c r="S68" i="3"/>
  <c r="S459" i="17"/>
  <c r="S459" i="3"/>
  <c r="S256" i="17"/>
  <c r="S256" i="3"/>
  <c r="S144" i="17"/>
  <c r="S144" i="3"/>
  <c r="S293" i="17"/>
  <c r="S293" i="3"/>
  <c r="S937" i="17"/>
  <c r="S937" i="3"/>
  <c r="S1006" i="17"/>
  <c r="S46" i="18" s="1"/>
  <c r="S1006" i="3"/>
  <c r="S461" i="17"/>
  <c r="S461" i="3"/>
  <c r="S631" i="17"/>
  <c r="S631" i="3"/>
  <c r="S918" i="17"/>
  <c r="S918" i="3"/>
  <c r="S467" i="17"/>
  <c r="S467" i="3"/>
  <c r="S489" i="17"/>
  <c r="S489" i="3"/>
  <c r="S398" i="17"/>
  <c r="S398" i="3"/>
  <c r="S867" i="17"/>
  <c r="S867" i="3"/>
  <c r="S25" i="17"/>
  <c r="S25" i="3"/>
  <c r="S575" i="17"/>
  <c r="S575" i="3"/>
  <c r="S542" i="17"/>
  <c r="S542" i="3"/>
  <c r="S708" i="17"/>
  <c r="S708" i="3"/>
  <c r="S745" i="17"/>
  <c r="S745" i="3"/>
  <c r="S347" i="17"/>
  <c r="S347" i="3"/>
  <c r="S56" i="17"/>
  <c r="S56" i="3"/>
  <c r="S666" i="17"/>
  <c r="S666" i="3"/>
  <c r="S592" i="17"/>
  <c r="S592" i="3"/>
  <c r="S623" i="17"/>
  <c r="S623" i="3"/>
  <c r="S193" i="17"/>
  <c r="S193" i="3"/>
  <c r="S452" i="17"/>
  <c r="S452" i="3"/>
  <c r="S425" i="17"/>
  <c r="S425" i="3"/>
  <c r="S576" i="17"/>
  <c r="S576" i="3"/>
  <c r="S506" i="17"/>
  <c r="S506" i="3"/>
  <c r="S124" i="17"/>
  <c r="S124" i="3"/>
  <c r="S434" i="17"/>
  <c r="S434" i="3"/>
  <c r="S689" i="17"/>
  <c r="S689" i="3"/>
  <c r="S609" i="17"/>
  <c r="S609" i="3"/>
  <c r="S942" i="17"/>
  <c r="S942" i="3"/>
  <c r="S995" i="17"/>
  <c r="S995" i="3"/>
  <c r="S253" i="17"/>
  <c r="S253" i="3"/>
  <c r="S115" i="17"/>
  <c r="S115" i="3"/>
  <c r="S24" i="17"/>
  <c r="S24" i="3"/>
  <c r="S403" i="17"/>
  <c r="S403" i="3"/>
  <c r="S882" i="17"/>
  <c r="S882" i="3"/>
  <c r="S695" i="17"/>
  <c r="S695" i="3"/>
  <c r="S238" i="17"/>
  <c r="S238" i="3"/>
  <c r="S838" i="17"/>
  <c r="S838" i="3"/>
  <c r="S334" i="17"/>
  <c r="S334" i="3"/>
  <c r="S464" i="17"/>
  <c r="S464" i="3"/>
  <c r="S842" i="17"/>
  <c r="S842" i="3"/>
  <c r="S932" i="17"/>
  <c r="S932" i="3"/>
  <c r="S352" i="17"/>
  <c r="S352" i="3"/>
  <c r="S618" i="17"/>
  <c r="S618" i="3"/>
  <c r="S890" i="17"/>
  <c r="S890" i="3"/>
  <c r="S258" i="17"/>
  <c r="S258" i="3"/>
  <c r="S84" i="17"/>
  <c r="S84" i="3"/>
  <c r="S893" i="17"/>
  <c r="S893" i="3"/>
  <c r="S920" i="17"/>
  <c r="S920" i="3"/>
  <c r="S356" i="17"/>
  <c r="S356" i="3"/>
  <c r="S830" i="17"/>
  <c r="S830" i="3"/>
  <c r="S809" i="17"/>
  <c r="S809" i="3"/>
  <c r="S685" i="17"/>
  <c r="S685" i="3"/>
  <c r="S495" i="17"/>
  <c r="S495" i="3"/>
  <c r="S372" i="17"/>
  <c r="S372" i="3"/>
  <c r="S15" i="17"/>
  <c r="S15" i="3"/>
  <c r="S564" i="17"/>
  <c r="S564" i="3"/>
  <c r="S195" i="17"/>
  <c r="S195" i="3"/>
  <c r="S259" i="17"/>
  <c r="S259" i="3"/>
  <c r="S807" i="17"/>
  <c r="S807" i="3"/>
  <c r="S748" i="17"/>
  <c r="S748" i="3"/>
  <c r="S744" i="17"/>
  <c r="S744" i="3"/>
  <c r="S934" i="17"/>
  <c r="S934" i="3"/>
  <c r="S119" i="17"/>
  <c r="S119" i="3"/>
  <c r="S868" i="17"/>
  <c r="S868" i="3"/>
  <c r="S281" i="17"/>
  <c r="S281" i="3"/>
  <c r="S285" i="17"/>
  <c r="S285" i="3"/>
  <c r="S308" i="17"/>
  <c r="S308" i="3"/>
  <c r="S805" i="17"/>
  <c r="S805" i="3"/>
  <c r="S697" i="17"/>
  <c r="S697" i="3"/>
  <c r="S837" i="17"/>
  <c r="S837" i="3"/>
  <c r="S916" i="17"/>
  <c r="S916" i="3"/>
  <c r="S966" i="17"/>
  <c r="S966" i="3"/>
  <c r="S250" i="17"/>
  <c r="S250" i="3"/>
  <c r="S584" i="17"/>
  <c r="S584" i="3"/>
  <c r="S67" i="17"/>
  <c r="S67" i="3"/>
  <c r="S597" i="17"/>
  <c r="S597" i="3"/>
  <c r="S297" i="17"/>
  <c r="S297" i="3"/>
  <c r="S878" i="17"/>
  <c r="S878" i="3"/>
  <c r="S63" i="17"/>
  <c r="S63" i="3"/>
  <c r="S404" i="17"/>
  <c r="S404" i="3"/>
  <c r="S922" i="17"/>
  <c r="S922" i="3"/>
  <c r="S33" i="17"/>
  <c r="S33" i="3"/>
  <c r="S973" i="17"/>
  <c r="S973" i="3"/>
  <c r="S44" i="17"/>
  <c r="S44" i="3"/>
  <c r="S332" i="17"/>
  <c r="S332" i="3"/>
  <c r="S694" i="17"/>
  <c r="S694" i="3"/>
  <c r="S298" i="17"/>
  <c r="S298" i="3"/>
  <c r="S784" i="17"/>
  <c r="S784" i="3"/>
  <c r="S224" i="17"/>
  <c r="S224" i="3"/>
  <c r="S449" i="17"/>
  <c r="S449" i="3"/>
  <c r="S36" i="17"/>
  <c r="S36" i="3"/>
  <c r="S657" i="17"/>
  <c r="S657" i="3"/>
  <c r="S37" i="17"/>
  <c r="S37" i="3"/>
  <c r="S574" i="17"/>
  <c r="S574" i="3"/>
  <c r="S26" i="17"/>
  <c r="S26" i="3"/>
  <c r="S202" i="17"/>
  <c r="S202" i="3"/>
  <c r="S205" i="17"/>
  <c r="S205" i="3"/>
  <c r="S138" i="17"/>
  <c r="S138" i="3"/>
  <c r="S682" i="17"/>
  <c r="S682" i="3"/>
  <c r="S129" i="17"/>
  <c r="S129" i="3"/>
  <c r="S992" i="17"/>
  <c r="S992" i="3"/>
  <c r="S210" i="17"/>
  <c r="S210" i="3"/>
  <c r="S417" i="17"/>
  <c r="S417" i="3"/>
  <c r="S232" i="17"/>
  <c r="S232" i="3"/>
  <c r="S797" i="17"/>
  <c r="S797" i="3"/>
  <c r="S738" i="17"/>
  <c r="S738" i="3"/>
  <c r="S251" i="17"/>
  <c r="S251" i="3"/>
  <c r="S498" i="17"/>
  <c r="S498" i="3"/>
  <c r="S541" i="17"/>
  <c r="S541" i="3"/>
  <c r="S774" i="17"/>
  <c r="S774" i="3"/>
  <c r="S855" i="17"/>
  <c r="S855" i="3"/>
  <c r="S457" i="17"/>
  <c r="S457" i="3"/>
  <c r="S497" i="17"/>
  <c r="S497" i="3"/>
  <c r="S596" i="17"/>
  <c r="S596" i="3"/>
  <c r="S588" i="17"/>
  <c r="S588" i="3"/>
  <c r="S789" i="17"/>
  <c r="S789" i="3"/>
  <c r="S536" i="17"/>
  <c r="S536" i="3"/>
  <c r="S590" i="17"/>
  <c r="S590" i="3"/>
  <c r="S400" i="17"/>
  <c r="S400" i="3"/>
  <c r="S701" i="17"/>
  <c r="S701" i="3"/>
  <c r="S169" i="17"/>
  <c r="S169" i="3"/>
  <c r="S211" i="17"/>
  <c r="S211" i="3"/>
  <c r="S856" i="17"/>
  <c r="S856" i="3"/>
  <c r="S316" i="17"/>
  <c r="S316" i="3"/>
  <c r="S990" i="17"/>
  <c r="S990" i="3"/>
  <c r="S775" i="17"/>
  <c r="S775" i="3"/>
  <c r="S490" i="17"/>
  <c r="S490" i="3"/>
  <c r="S970" i="17"/>
  <c r="S970" i="3"/>
  <c r="S264" i="17"/>
  <c r="S264" i="3"/>
  <c r="S437" i="17"/>
  <c r="S437" i="3"/>
  <c r="S912" i="17"/>
  <c r="S912" i="3"/>
  <c r="S235" i="17"/>
  <c r="S235" i="3"/>
  <c r="S863" i="17"/>
  <c r="S863" i="3"/>
  <c r="S570" i="17"/>
  <c r="S570" i="3"/>
  <c r="S679" i="17"/>
  <c r="S679" i="3"/>
  <c r="S721" i="17"/>
  <c r="S721" i="3"/>
  <c r="S880" i="17"/>
  <c r="S880" i="3"/>
  <c r="S993" i="17"/>
  <c r="S993" i="3"/>
  <c r="S786" i="17"/>
  <c r="S786" i="3"/>
  <c r="S329" i="17"/>
  <c r="S329" i="3"/>
  <c r="S562" i="17"/>
  <c r="S562" i="3"/>
  <c r="S134" i="17"/>
  <c r="S134" i="3"/>
  <c r="S105" i="17"/>
  <c r="S105" i="3"/>
  <c r="S600" i="17"/>
  <c r="S600" i="3"/>
  <c r="S390" i="17"/>
  <c r="S390" i="3"/>
  <c r="S734" i="17"/>
  <c r="S734" i="3"/>
  <c r="S550" i="17"/>
  <c r="S550" i="3"/>
  <c r="S994" i="17"/>
  <c r="S994" i="3"/>
  <c r="S518" i="17"/>
  <c r="S518" i="3"/>
  <c r="S426" i="17"/>
  <c r="S426" i="3"/>
  <c r="S102" i="17"/>
  <c r="S102" i="3"/>
  <c r="S439" i="17"/>
  <c r="S439" i="3"/>
  <c r="S508" i="17"/>
  <c r="S508" i="3"/>
  <c r="S964" i="17"/>
  <c r="S964" i="3"/>
  <c r="S78" i="17"/>
  <c r="S78" i="3"/>
  <c r="S333" i="17"/>
  <c r="S333" i="3"/>
  <c r="S223" i="17"/>
  <c r="S223" i="3"/>
  <c r="S153" i="17"/>
  <c r="S153" i="3"/>
  <c r="S462" i="17"/>
  <c r="S462" i="3"/>
  <c r="S491" i="17"/>
  <c r="S491" i="3"/>
  <c r="S485" i="17"/>
  <c r="S485" i="3"/>
  <c r="S341" i="17"/>
  <c r="S341" i="3"/>
  <c r="S545" i="17"/>
  <c r="S545" i="3"/>
  <c r="S493" i="17"/>
  <c r="S493" i="3"/>
  <c r="S956" i="17"/>
  <c r="S956" i="3"/>
  <c r="S913" i="17"/>
  <c r="S913" i="3"/>
  <c r="S27" i="17"/>
  <c r="S27" i="3"/>
  <c r="S114" i="17"/>
  <c r="S114" i="3"/>
  <c r="S325" i="17"/>
  <c r="S325" i="3"/>
  <c r="S792" i="17"/>
  <c r="S792" i="3"/>
  <c r="S112" i="17"/>
  <c r="S112" i="3"/>
  <c r="S1000" i="17"/>
  <c r="S1000" i="3"/>
  <c r="S444" i="17"/>
  <c r="S444" i="3"/>
  <c r="S891" i="17"/>
  <c r="S891" i="3"/>
  <c r="S678" i="17"/>
  <c r="S678" i="3"/>
  <c r="S669" i="17"/>
  <c r="S669" i="3"/>
  <c r="S185" i="17"/>
  <c r="S185" i="3"/>
  <c r="S166" i="17"/>
  <c r="S166" i="3"/>
  <c r="S197" i="17"/>
  <c r="S197" i="3"/>
  <c r="S702" i="17"/>
  <c r="S702" i="3"/>
  <c r="S765" i="17"/>
  <c r="S765" i="3"/>
  <c r="S43" i="17"/>
  <c r="S43" i="3"/>
  <c r="S75" i="17"/>
  <c r="S75" i="3"/>
  <c r="S463" i="17"/>
  <c r="S463" i="3"/>
  <c r="S898" i="17"/>
  <c r="S898" i="3"/>
  <c r="S311" i="17"/>
  <c r="S311" i="3"/>
  <c r="S171" i="17"/>
  <c r="S171" i="3"/>
  <c r="S176" i="17"/>
  <c r="S176" i="3"/>
  <c r="S50" i="17"/>
  <c r="S50" i="3"/>
  <c r="S602" i="17"/>
  <c r="S602" i="3"/>
  <c r="S465" i="17"/>
  <c r="S465" i="3"/>
  <c r="S917" i="17"/>
  <c r="S917" i="3"/>
  <c r="S174" i="17"/>
  <c r="S174" i="3"/>
  <c r="S432" i="17"/>
  <c r="S432" i="3"/>
  <c r="S582" i="17"/>
  <c r="S582" i="3"/>
  <c r="S488" i="17"/>
  <c r="S488" i="3"/>
  <c r="S634" i="17"/>
  <c r="S634" i="3"/>
  <c r="S95" i="17"/>
  <c r="S95" i="3"/>
  <c r="S30" i="17"/>
  <c r="S30" i="3"/>
  <c r="S554" i="17"/>
  <c r="S554" i="3"/>
  <c r="S284" i="17"/>
  <c r="S284" i="3"/>
  <c r="S902" i="17"/>
  <c r="S902" i="3"/>
  <c r="S277" i="17"/>
  <c r="S277" i="3"/>
  <c r="S344" i="17"/>
  <c r="S344" i="3"/>
  <c r="S364" i="17"/>
  <c r="S364" i="3"/>
  <c r="S438" i="17"/>
  <c r="S438" i="3"/>
  <c r="S181" i="17"/>
  <c r="S181" i="3"/>
  <c r="S571" i="17"/>
  <c r="S571" i="3"/>
  <c r="S632" i="17"/>
  <c r="S632" i="3"/>
  <c r="S177" i="17"/>
  <c r="S177" i="3"/>
  <c r="S395" i="17"/>
  <c r="S395" i="3"/>
  <c r="S430" i="17"/>
  <c r="S430" i="3"/>
  <c r="S192" i="17"/>
  <c r="S192" i="3"/>
  <c r="S946" i="17"/>
  <c r="S946" i="3"/>
  <c r="S275" i="17"/>
  <c r="S275" i="3"/>
  <c r="S804" i="17"/>
  <c r="S804" i="3"/>
  <c r="S338" i="17"/>
  <c r="S338" i="3"/>
  <c r="S549" i="17"/>
  <c r="S549" i="3"/>
  <c r="S581" i="17"/>
  <c r="S581" i="3"/>
  <c r="S861" i="17"/>
  <c r="S861" i="3"/>
  <c r="S794" i="17"/>
  <c r="S794" i="3"/>
  <c r="S280" i="17"/>
  <c r="S280" i="3"/>
  <c r="S233" i="17"/>
  <c r="S233" i="3"/>
  <c r="S441" i="17"/>
  <c r="S441" i="3"/>
  <c r="S777" i="17"/>
  <c r="S777" i="3"/>
  <c r="S567" i="17"/>
  <c r="S567" i="3"/>
  <c r="S871" i="17"/>
  <c r="S871" i="3"/>
  <c r="S227" i="17"/>
  <c r="S227" i="3"/>
  <c r="S310" i="17"/>
  <c r="S310" i="3"/>
  <c r="S159" i="17"/>
  <c r="S159" i="3"/>
  <c r="S435" i="17"/>
  <c r="S435" i="3"/>
  <c r="S12" i="17"/>
  <c r="S12" i="3"/>
  <c r="S16" i="17"/>
  <c r="S16" i="3"/>
  <c r="S1003" i="17"/>
  <c r="S1003" i="3"/>
  <c r="S705" i="17"/>
  <c r="S705" i="3"/>
  <c r="S524" i="17"/>
  <c r="S524" i="3"/>
  <c r="S968" i="17"/>
  <c r="S968" i="3"/>
  <c r="S671" i="17"/>
  <c r="S671" i="3"/>
  <c r="S731" i="17"/>
  <c r="S731" i="3"/>
  <c r="S428" i="17"/>
  <c r="S428" i="3"/>
  <c r="S828" i="17"/>
  <c r="S828" i="3"/>
  <c r="S538" i="17"/>
  <c r="S538" i="3"/>
  <c r="S766" i="17"/>
  <c r="S766" i="3"/>
  <c r="S111" i="17"/>
  <c r="S111" i="3"/>
  <c r="S630" i="17"/>
  <c r="S630" i="3"/>
  <c r="S14" i="17"/>
  <c r="S14" i="3"/>
  <c r="S521" i="17"/>
  <c r="S521" i="3"/>
  <c r="S291" i="17"/>
  <c r="S291" i="3"/>
  <c r="S846" i="17"/>
  <c r="S846" i="3"/>
  <c r="S622" i="17"/>
  <c r="S622" i="3"/>
  <c r="S854" i="17"/>
  <c r="S854" i="3"/>
  <c r="S513" i="17"/>
  <c r="S513" i="3"/>
  <c r="S396" i="17"/>
  <c r="S396" i="3"/>
  <c r="S422" i="17"/>
  <c r="S422" i="3"/>
  <c r="S198" i="17"/>
  <c r="S198" i="3"/>
  <c r="S416" i="17"/>
  <c r="S416" i="3"/>
  <c r="S320" i="17"/>
  <c r="S320" i="3"/>
  <c r="S949" i="17"/>
  <c r="S949" i="3"/>
  <c r="S512" i="17"/>
  <c r="S512" i="3"/>
  <c r="S759" i="17"/>
  <c r="S759" i="3"/>
  <c r="S350" i="17"/>
  <c r="S350" i="3"/>
  <c r="S142" i="17"/>
  <c r="S142" i="3"/>
  <c r="S433" i="17"/>
  <c r="S433" i="3"/>
  <c r="S477" i="17"/>
  <c r="S477" i="3"/>
  <c r="S406" i="17"/>
  <c r="S406" i="3"/>
  <c r="S684" i="17"/>
  <c r="S684" i="3"/>
  <c r="S988" i="17"/>
  <c r="S988" i="3"/>
  <c r="S143" i="17"/>
  <c r="S143" i="3"/>
  <c r="S925" i="17"/>
  <c r="S925" i="3"/>
  <c r="S410" i="17"/>
  <c r="S410" i="3"/>
  <c r="S991" i="17"/>
  <c r="S991" i="3"/>
  <c r="S885" i="17"/>
  <c r="S885" i="3"/>
  <c r="S526" i="17"/>
  <c r="S526" i="3"/>
  <c r="S443" i="17"/>
  <c r="S443" i="3"/>
  <c r="S76" i="17"/>
  <c r="S76" i="3"/>
  <c r="S559" i="17"/>
  <c r="S559" i="3"/>
  <c r="S366" i="17"/>
  <c r="S366" i="3"/>
  <c r="S247" i="17"/>
  <c r="S247" i="3"/>
  <c r="S980" i="17"/>
  <c r="S980" i="3"/>
  <c r="S851" i="17"/>
  <c r="S851" i="3"/>
  <c r="S196" i="17"/>
  <c r="S196" i="3"/>
  <c r="S740" i="17"/>
  <c r="S740" i="3"/>
  <c r="S707" i="17"/>
  <c r="S707" i="3"/>
  <c r="S203" i="17"/>
  <c r="S203" i="3"/>
  <c r="S140" i="17"/>
  <c r="S140" i="3"/>
  <c r="S11" i="17"/>
  <c r="S11" i="3"/>
  <c r="S832" i="17"/>
  <c r="S832" i="3"/>
  <c r="S543" i="17"/>
  <c r="S543" i="3"/>
  <c r="S704" i="17"/>
  <c r="S704" i="3"/>
  <c r="S534" i="17"/>
  <c r="S534" i="3"/>
  <c r="S578" i="17"/>
  <c r="S578" i="3"/>
  <c r="S897" i="17"/>
  <c r="S897" i="3"/>
  <c r="S302" i="17"/>
  <c r="S302" i="3"/>
  <c r="S760" i="17"/>
  <c r="S760" i="3"/>
  <c r="S327" i="17"/>
  <c r="S327" i="3"/>
  <c r="S326" i="17"/>
  <c r="S326" i="3"/>
  <c r="S150" i="17"/>
  <c r="S150" i="3"/>
  <c r="S394" i="17"/>
  <c r="S394" i="3"/>
  <c r="S924" i="17"/>
  <c r="S924" i="3"/>
  <c r="S531" i="17"/>
  <c r="S531" i="3"/>
  <c r="S652" i="17"/>
  <c r="S652" i="3"/>
  <c r="S148" i="17"/>
  <c r="S148" i="3"/>
  <c r="S450" i="17"/>
  <c r="S450" i="3"/>
  <c r="S87" i="17"/>
  <c r="S87" i="3"/>
  <c r="S125" i="17"/>
  <c r="S125" i="3"/>
  <c r="S257" i="17"/>
  <c r="S257" i="3"/>
  <c r="S835" i="17"/>
  <c r="S835" i="3"/>
  <c r="S243" i="17"/>
  <c r="S243" i="3"/>
  <c r="S483" i="17"/>
  <c r="S483" i="3"/>
  <c r="S206" i="17"/>
  <c r="S206" i="3"/>
  <c r="S756" i="17"/>
  <c r="S756" i="3"/>
  <c r="S345" i="17"/>
  <c r="S345" i="3"/>
  <c r="S276" i="17"/>
  <c r="S276" i="3"/>
  <c r="S660" i="17"/>
  <c r="S660" i="3"/>
  <c r="S768" i="17"/>
  <c r="S768" i="3"/>
  <c r="S492" i="17"/>
  <c r="S492" i="3"/>
  <c r="S962" i="17"/>
  <c r="S962" i="3"/>
  <c r="S290" i="17"/>
  <c r="S290" i="3"/>
  <c r="S844" i="17"/>
  <c r="S844" i="3"/>
  <c r="S921" i="17"/>
  <c r="S921" i="3"/>
  <c r="S919" i="17"/>
  <c r="S919" i="3"/>
  <c r="S903" i="17"/>
  <c r="S903" i="3"/>
  <c r="S155" i="17"/>
  <c r="S155" i="3"/>
  <c r="S901" i="17"/>
  <c r="S901" i="3"/>
  <c r="S857" i="17"/>
  <c r="S857" i="3"/>
  <c r="S527" i="17"/>
  <c r="S527" i="3"/>
  <c r="S397" i="17"/>
  <c r="S397" i="3"/>
  <c r="S692" i="17"/>
  <c r="S692" i="3"/>
  <c r="S116" i="17"/>
  <c r="S116" i="3"/>
  <c r="S362" i="17"/>
  <c r="S362" i="3"/>
  <c r="S728" i="17"/>
  <c r="S728" i="3"/>
  <c r="S730" i="17"/>
  <c r="S730" i="3"/>
  <c r="S496" i="17"/>
  <c r="S496" i="3"/>
  <c r="S355" i="17"/>
  <c r="S355" i="3"/>
  <c r="S796" i="17"/>
  <c r="S796" i="3"/>
  <c r="S767" i="17"/>
  <c r="S767" i="3"/>
  <c r="S640" i="17"/>
  <c r="S640" i="3"/>
  <c r="S940" i="17"/>
  <c r="S940" i="3"/>
  <c r="S720" i="17"/>
  <c r="S720" i="3"/>
  <c r="S511" i="17"/>
  <c r="S511" i="3"/>
  <c r="S583" i="17"/>
  <c r="S583" i="3"/>
  <c r="S607" i="17"/>
  <c r="S607" i="3"/>
  <c r="S229" i="17"/>
  <c r="S229" i="3"/>
  <c r="S999" i="17"/>
  <c r="S999" i="3"/>
  <c r="S615" i="17"/>
  <c r="S615" i="3"/>
  <c r="S1002" i="17"/>
  <c r="S1002" i="3"/>
  <c r="S771" i="17"/>
  <c r="S771" i="3"/>
  <c r="S540" i="17"/>
  <c r="S540" i="3"/>
  <c r="S693" i="17"/>
  <c r="S693" i="3"/>
  <c r="S780" i="17"/>
  <c r="S780" i="3"/>
  <c r="S217" i="17"/>
  <c r="S217" i="3"/>
  <c r="S168" i="17"/>
  <c r="S168" i="3"/>
  <c r="S306" i="17"/>
  <c r="S306" i="3"/>
  <c r="S481" i="17"/>
  <c r="S481" i="3"/>
  <c r="S342" i="17"/>
  <c r="S342" i="3"/>
  <c r="S910" i="17"/>
  <c r="S910" i="3"/>
  <c r="S642" i="17"/>
  <c r="S642" i="3"/>
  <c r="S22" i="17"/>
  <c r="S22" i="3"/>
  <c r="S872" i="17"/>
  <c r="S872" i="3"/>
  <c r="S381" i="17"/>
  <c r="S381" i="3"/>
  <c r="S104" i="17"/>
  <c r="S104" i="3"/>
  <c r="S46" i="17"/>
  <c r="S46" i="3"/>
  <c r="S234" i="17"/>
  <c r="S234" i="3"/>
  <c r="S928" i="17"/>
  <c r="S928" i="3"/>
  <c r="S474" i="17"/>
  <c r="S474" i="3"/>
  <c r="S547" i="17"/>
  <c r="S547" i="3"/>
  <c r="S722" i="17"/>
  <c r="S722" i="3"/>
  <c r="S908" i="17"/>
  <c r="S908" i="3"/>
  <c r="S926" i="17"/>
  <c r="S926" i="3"/>
  <c r="S514" i="17"/>
  <c r="S514" i="3"/>
  <c r="S141" i="17"/>
  <c r="S141" i="3"/>
  <c r="S555" i="17"/>
  <c r="S555" i="3"/>
  <c r="S847" i="17"/>
  <c r="S847" i="3"/>
  <c r="S314" i="17"/>
  <c r="S314" i="3"/>
  <c r="S135" i="17"/>
  <c r="S135" i="3"/>
  <c r="S546" i="17"/>
  <c r="S546" i="3"/>
  <c r="S658" i="17"/>
  <c r="S658" i="3"/>
  <c r="S399" i="17"/>
  <c r="S399" i="3"/>
  <c r="S848" i="17"/>
  <c r="S848" i="3"/>
  <c r="S873" i="17"/>
  <c r="S873" i="3"/>
  <c r="S779" i="17"/>
  <c r="S779" i="3"/>
  <c r="S517" i="17"/>
  <c r="S517" i="3"/>
  <c r="S773" i="17"/>
  <c r="S773" i="3"/>
  <c r="S358" i="17"/>
  <c r="S358" i="3"/>
  <c r="S717" i="17"/>
  <c r="S717" i="3"/>
  <c r="S239" i="17"/>
  <c r="S239" i="3"/>
  <c r="S41" i="17"/>
  <c r="S41" i="3"/>
  <c r="S374" i="17"/>
  <c r="S374" i="3"/>
  <c r="S879" i="17"/>
  <c r="S879" i="3"/>
  <c r="S368" i="17"/>
  <c r="S368" i="3"/>
  <c r="S156" i="17"/>
  <c r="S156" i="3"/>
  <c r="S454" i="17"/>
  <c r="S454" i="3"/>
  <c r="S815" i="17"/>
  <c r="S815" i="3"/>
  <c r="S981" i="17"/>
  <c r="S981" i="3"/>
  <c r="S561" i="17"/>
  <c r="S561" i="3"/>
  <c r="S648" i="17"/>
  <c r="S648" i="3"/>
  <c r="S714" i="17"/>
  <c r="S714" i="3"/>
  <c r="S199" i="17"/>
  <c r="S199" i="3"/>
  <c r="S788" i="17"/>
  <c r="S788" i="3"/>
  <c r="S569" i="17"/>
  <c r="S569" i="3"/>
  <c r="S929" i="17"/>
  <c r="S929" i="3"/>
  <c r="S515" i="17"/>
  <c r="S515" i="3"/>
  <c r="S795" i="17"/>
  <c r="S795" i="3"/>
  <c r="S360" i="17"/>
  <c r="S360" i="3"/>
  <c r="S139" i="17"/>
  <c r="S139" i="3"/>
  <c r="S646" i="17"/>
  <c r="S646" i="3"/>
  <c r="S945" i="17"/>
  <c r="S945" i="3"/>
  <c r="S665" i="17"/>
  <c r="S665" i="3"/>
  <c r="S470" i="17"/>
  <c r="S470" i="3"/>
  <c r="S145" i="17"/>
  <c r="S145" i="3"/>
  <c r="S713" i="17"/>
  <c r="S713" i="3"/>
  <c r="S323" i="17"/>
  <c r="S323" i="3"/>
  <c r="S822" i="17"/>
  <c r="S822" i="3"/>
  <c r="S100" i="17"/>
  <c r="S100" i="3"/>
  <c r="S982" i="17"/>
  <c r="S982" i="3"/>
  <c r="S51" i="17"/>
  <c r="S51" i="3"/>
  <c r="S468" i="17"/>
  <c r="S468" i="3"/>
  <c r="S455" i="17"/>
  <c r="S455" i="3"/>
  <c r="S130" i="17"/>
  <c r="S130" i="3"/>
  <c r="S190" i="17"/>
  <c r="S190" i="3"/>
  <c r="S729" i="17"/>
  <c r="S729" i="3"/>
  <c r="S294" i="17"/>
  <c r="S294" i="3"/>
  <c r="S656" i="17"/>
  <c r="S656" i="3"/>
  <c r="S606" i="17"/>
  <c r="S606" i="3"/>
  <c r="S295" i="17"/>
  <c r="S295" i="3"/>
  <c r="S819" i="17"/>
  <c r="S819" i="3"/>
  <c r="S836" i="17"/>
  <c r="S836" i="3"/>
  <c r="S402" i="17"/>
  <c r="S402" i="3"/>
  <c r="S909" i="17"/>
  <c r="S909" i="3"/>
  <c r="S178" i="17"/>
  <c r="S178" i="3"/>
  <c r="S715" i="17"/>
  <c r="S715" i="3"/>
  <c r="S154" i="17"/>
  <c r="S154" i="3"/>
  <c r="S915" i="17"/>
  <c r="S915" i="3"/>
  <c r="S772" i="17"/>
  <c r="S772" i="3"/>
  <c r="S359" i="17"/>
  <c r="S359" i="3"/>
  <c r="S585" i="17"/>
  <c r="S585" i="3"/>
  <c r="S47" i="17"/>
  <c r="S47" i="3"/>
  <c r="S241" i="17"/>
  <c r="S241" i="3"/>
  <c r="S1009" i="17"/>
  <c r="S49" i="18" s="1"/>
  <c r="S1009" i="3"/>
  <c r="S65" i="18" s="1"/>
  <c r="S254" i="17"/>
  <c r="S254" i="3"/>
  <c r="S548" i="17"/>
  <c r="S548" i="3"/>
  <c r="S593" i="17"/>
  <c r="S593" i="3"/>
  <c r="S158" i="17"/>
  <c r="S158" i="3"/>
  <c r="S889" i="17"/>
  <c r="S889" i="3"/>
  <c r="S207" i="17"/>
  <c r="S207" i="3"/>
  <c r="S814" i="17"/>
  <c r="S814" i="3"/>
  <c r="S627" i="17"/>
  <c r="S627" i="3"/>
  <c r="S300" i="17"/>
  <c r="S300" i="3"/>
  <c r="S987" i="17"/>
  <c r="S987" i="3"/>
  <c r="S420" i="17"/>
  <c r="S420" i="3"/>
  <c r="S183" i="17"/>
  <c r="S183" i="3"/>
  <c r="S248" i="17"/>
  <c r="S248" i="3"/>
  <c r="S803" i="17"/>
  <c r="S803" i="3"/>
  <c r="S405" i="17"/>
  <c r="S405" i="3"/>
  <c r="S99" i="17"/>
  <c r="S99" i="3"/>
  <c r="S149" i="17"/>
  <c r="S149" i="3"/>
  <c r="S762" i="17"/>
  <c r="S762" i="3"/>
  <c r="S969" i="17"/>
  <c r="S969" i="3"/>
  <c r="S605" i="17"/>
  <c r="S605" i="3"/>
  <c r="S475" i="17"/>
  <c r="S475" i="3"/>
  <c r="S963" i="17"/>
  <c r="S963" i="3"/>
  <c r="S376" i="17"/>
  <c r="S376" i="3"/>
  <c r="S537" i="17"/>
  <c r="S537" i="3"/>
  <c r="S336" i="17"/>
  <c r="S336" i="3"/>
  <c r="S746" i="17"/>
  <c r="S746" i="3"/>
  <c r="S423" i="17"/>
  <c r="S423" i="3"/>
  <c r="S172" i="17"/>
  <c r="S172" i="3"/>
  <c r="S89" i="17"/>
  <c r="S89" i="3"/>
  <c r="S270" i="17"/>
  <c r="S270" i="3"/>
  <c r="S712" i="17"/>
  <c r="S712" i="3"/>
  <c r="S943" i="17"/>
  <c r="S943" i="3"/>
  <c r="S1007" i="17"/>
  <c r="S1007" i="3"/>
  <c r="S533" i="17"/>
  <c r="S533" i="3"/>
  <c r="S315" i="17"/>
  <c r="S315" i="3"/>
  <c r="S97" i="17"/>
  <c r="S97" i="3"/>
  <c r="S817" i="17"/>
  <c r="S817" i="3"/>
  <c r="S568" i="17"/>
  <c r="S568" i="3"/>
  <c r="S899" i="17"/>
  <c r="S899" i="3"/>
  <c r="S18" i="17"/>
  <c r="S18" i="3"/>
  <c r="S635" i="17"/>
  <c r="S635" i="3"/>
  <c r="S161" i="17"/>
  <c r="S161" i="3"/>
  <c r="S616" i="17"/>
  <c r="S616" i="3"/>
  <c r="S133" i="17"/>
  <c r="S133" i="3"/>
  <c r="S31" i="17"/>
  <c r="S31" i="3"/>
  <c r="S353" i="17"/>
  <c r="S353" i="3"/>
  <c r="S930" i="17"/>
  <c r="S930" i="3"/>
  <c r="S799" i="17"/>
  <c r="S799" i="3"/>
  <c r="S165" i="17"/>
  <c r="S165" i="3"/>
  <c r="S94" i="17"/>
  <c r="S94" i="3"/>
  <c r="S466" i="17"/>
  <c r="S466" i="3"/>
  <c r="S874" i="17"/>
  <c r="S874" i="3"/>
  <c r="S442" i="17"/>
  <c r="S442" i="3"/>
  <c r="S79" i="17"/>
  <c r="S79" i="3"/>
  <c r="S751" i="17"/>
  <c r="S751" i="3"/>
  <c r="S494" i="17"/>
  <c r="S494" i="3"/>
  <c r="S923" i="17"/>
  <c r="S923" i="3"/>
  <c r="S529" i="17"/>
  <c r="S529" i="3"/>
  <c r="S484" i="17"/>
  <c r="S484" i="3"/>
  <c r="S523" i="17"/>
  <c r="S523" i="3"/>
  <c r="S706" i="17"/>
  <c r="S706" i="3"/>
  <c r="S274" i="17"/>
  <c r="S274" i="3"/>
  <c r="S1008" i="17"/>
  <c r="S1008" i="3"/>
  <c r="S64" i="18" s="1"/>
  <c r="S226" i="17"/>
  <c r="S226" i="3"/>
  <c r="S947" i="17"/>
  <c r="S947" i="3"/>
  <c r="S487" i="17"/>
  <c r="S487" i="3"/>
  <c r="S599" i="17"/>
  <c r="S599" i="3"/>
  <c r="S322" i="17"/>
  <c r="S322" i="3"/>
  <c r="S629" i="17"/>
  <c r="S629" i="3"/>
  <c r="S123" i="17"/>
  <c r="S123" i="3"/>
  <c r="S321" i="17"/>
  <c r="S321" i="3"/>
  <c r="S120" i="17"/>
  <c r="S120" i="3"/>
  <c r="S810" i="17"/>
  <c r="S810" i="3"/>
  <c r="S639" i="17"/>
  <c r="S639" i="3"/>
  <c r="S603" i="17"/>
  <c r="S603" i="3"/>
  <c r="S841" i="17"/>
  <c r="S841" i="3"/>
  <c r="S339" i="17"/>
  <c r="S339" i="3"/>
  <c r="S659" i="17"/>
  <c r="S659" i="3"/>
  <c r="S1001" i="17"/>
  <c r="S1001" i="3"/>
  <c r="S741" i="17"/>
  <c r="S741" i="3"/>
  <c r="S834" i="17"/>
  <c r="S834" i="3"/>
  <c r="S904" i="17"/>
  <c r="S904" i="3"/>
  <c r="S214" i="17"/>
  <c r="S214" i="3"/>
  <c r="S419" i="17"/>
  <c r="S419" i="3"/>
  <c r="S340" i="17"/>
  <c r="S340" i="3"/>
  <c r="S304" i="17"/>
  <c r="S304" i="3"/>
  <c r="S486" i="17"/>
  <c r="S486" i="3"/>
  <c r="S724" i="17"/>
  <c r="S724" i="3"/>
  <c r="S668" i="17"/>
  <c r="S668" i="3"/>
  <c r="S53" i="17"/>
  <c r="S53" i="3"/>
  <c r="S691" i="17"/>
  <c r="S691" i="3"/>
  <c r="S673" i="17"/>
  <c r="S673" i="3"/>
  <c r="S611" i="17"/>
  <c r="S611" i="3"/>
  <c r="S74" i="17"/>
  <c r="S74" i="3"/>
  <c r="S80" i="17"/>
  <c r="S80" i="3"/>
  <c r="S680" i="17"/>
  <c r="S680" i="3"/>
  <c r="S823" i="17"/>
  <c r="S823" i="3"/>
  <c r="S625" i="17"/>
  <c r="S625" i="3"/>
  <c r="S732" i="17"/>
  <c r="S732" i="3"/>
  <c r="S936" i="17"/>
  <c r="S936" i="3"/>
  <c r="S535" i="17"/>
  <c r="S535" i="3"/>
  <c r="S519" i="17"/>
  <c r="S519" i="3"/>
  <c r="S267" i="17"/>
  <c r="S267" i="3"/>
  <c r="S1004" i="17"/>
  <c r="S1004" i="3"/>
  <c r="S52" i="17"/>
  <c r="S52" i="3"/>
  <c r="S23" i="17"/>
  <c r="S23" i="3"/>
  <c r="S800" i="17"/>
  <c r="S800" i="3"/>
  <c r="S20" i="17"/>
  <c r="S20" i="3"/>
  <c r="S387" i="17"/>
  <c r="S387" i="3"/>
  <c r="S811" i="17"/>
  <c r="S811" i="3"/>
  <c r="S522" i="17"/>
  <c r="S522" i="3"/>
  <c r="S453" i="17"/>
  <c r="S453" i="3"/>
  <c r="S445" i="17"/>
  <c r="S445" i="3"/>
  <c r="S66" i="17"/>
  <c r="S66" i="3"/>
  <c r="S812" i="17"/>
  <c r="S812" i="3"/>
  <c r="S905" i="17"/>
  <c r="S905" i="3"/>
  <c r="S413" i="17"/>
  <c r="S413" i="3"/>
  <c r="S118" i="17"/>
  <c r="S118" i="3"/>
  <c r="S782" i="17"/>
  <c r="S782" i="3"/>
  <c r="S55" i="17"/>
  <c r="S55" i="3"/>
  <c r="S245" i="17"/>
  <c r="S245" i="3"/>
  <c r="S482" i="17"/>
  <c r="S482" i="3"/>
  <c r="S974" i="17"/>
  <c r="S974" i="3"/>
  <c r="S572" i="17"/>
  <c r="S572" i="3"/>
  <c r="S391" i="17"/>
  <c r="S391" i="3"/>
  <c r="S17" i="17"/>
  <c r="S17" i="3"/>
  <c r="S263" i="17"/>
  <c r="S263" i="3"/>
  <c r="S674" i="17"/>
  <c r="S674" i="3"/>
  <c r="S710" i="17"/>
  <c r="S710" i="3"/>
  <c r="S10" i="17"/>
  <c r="S39" i="18" s="1"/>
  <c r="S10" i="3"/>
  <c r="S55" i="18" s="1"/>
  <c r="S98" i="17"/>
  <c r="S98" i="3"/>
  <c r="S556" i="17"/>
  <c r="S556" i="3"/>
  <c r="S742" i="17"/>
  <c r="S742" i="3"/>
  <c r="S544" i="17"/>
  <c r="S544" i="3"/>
  <c r="S976" i="17"/>
  <c r="S976" i="3"/>
  <c r="S839" i="17"/>
  <c r="S839" i="3"/>
  <c r="S388" i="17"/>
  <c r="S388" i="3"/>
  <c r="S958" i="17"/>
  <c r="S958" i="3"/>
  <c r="S296" i="17"/>
  <c r="S296" i="3"/>
  <c r="S152" i="17"/>
  <c r="S152" i="3"/>
  <c r="S231" i="17"/>
  <c r="S231" i="3"/>
  <c r="S348" i="17"/>
  <c r="S348" i="3"/>
  <c r="S157" i="17"/>
  <c r="S157" i="3"/>
  <c r="S900" i="17"/>
  <c r="S900" i="3"/>
  <c r="S440" i="17"/>
  <c r="S440" i="3"/>
  <c r="S361" i="17"/>
  <c r="S361" i="3"/>
  <c r="S167" i="17"/>
  <c r="S167" i="3"/>
  <c r="S670" i="17"/>
  <c r="S670" i="3"/>
  <c r="S107" i="17"/>
  <c r="S107" i="3"/>
  <c r="S378" i="17"/>
  <c r="S378" i="3"/>
  <c r="S853" i="17"/>
  <c r="S853" i="3"/>
  <c r="S996" i="17"/>
  <c r="S996" i="3"/>
  <c r="S225" i="17"/>
  <c r="S225" i="3"/>
  <c r="S747" i="17"/>
  <c r="S747" i="3"/>
  <c r="S262" i="17"/>
  <c r="S262" i="3"/>
  <c r="S984" i="17"/>
  <c r="S984" i="3"/>
  <c r="S661" i="17"/>
  <c r="S661" i="3"/>
  <c r="S188" i="17"/>
  <c r="S188" i="3"/>
  <c r="S213" i="17"/>
  <c r="S213" i="3"/>
  <c r="S952" i="17"/>
  <c r="S952" i="3"/>
  <c r="S499" i="17"/>
  <c r="S499" i="3"/>
  <c r="S59" i="17"/>
  <c r="S59" i="3"/>
  <c r="S716" i="17"/>
  <c r="S716" i="3"/>
  <c r="S971" i="17"/>
  <c r="S971" i="3"/>
  <c r="S162" i="17"/>
  <c r="S162" i="3"/>
  <c r="S826" i="17"/>
  <c r="S826" i="3"/>
  <c r="S35" i="17"/>
  <c r="S35" i="3"/>
  <c r="S351" i="17"/>
  <c r="S351" i="3"/>
  <c r="S447" i="17"/>
  <c r="S447" i="3"/>
  <c r="S827" i="17"/>
  <c r="S827" i="3"/>
  <c r="S409" i="17"/>
  <c r="S409" i="3"/>
  <c r="S802" i="17"/>
  <c r="S802" i="3"/>
  <c r="S650" i="17"/>
  <c r="S650" i="3"/>
  <c r="S456" i="17"/>
  <c r="S456" i="3"/>
  <c r="S414" i="17"/>
  <c r="S414" i="3"/>
  <c r="S790" i="17"/>
  <c r="S790" i="3"/>
  <c r="S758" i="17"/>
  <c r="S758" i="3"/>
  <c r="S110" i="17"/>
  <c r="S110" i="3"/>
  <c r="S636" i="17"/>
  <c r="S636" i="3"/>
  <c r="S620" i="17"/>
  <c r="S620" i="3"/>
  <c r="S907" i="17"/>
  <c r="S907" i="3"/>
  <c r="S624" i="17"/>
  <c r="S624" i="3"/>
  <c r="S587" i="17"/>
  <c r="S587" i="3"/>
  <c r="S187" i="17"/>
  <c r="S187" i="3"/>
  <c r="S737" i="17"/>
  <c r="S737" i="3"/>
  <c r="S180" i="17"/>
  <c r="S180" i="3"/>
  <c r="S530" i="17"/>
  <c r="S530" i="3"/>
  <c r="S363" i="17"/>
  <c r="S363" i="3"/>
  <c r="S49" i="17"/>
  <c r="S49" i="3"/>
  <c r="S191" i="17"/>
  <c r="S191" i="3"/>
  <c r="S312" i="17"/>
  <c r="S312" i="3"/>
  <c r="S700" i="17"/>
  <c r="S700" i="3"/>
  <c r="S91" i="17"/>
  <c r="S91" i="3"/>
  <c r="S273" i="17"/>
  <c r="S273" i="3"/>
  <c r="S831" i="17"/>
  <c r="S831" i="3"/>
  <c r="S613" i="17"/>
  <c r="S613" i="3"/>
  <c r="S677" i="17"/>
  <c r="S677" i="3"/>
  <c r="S594" i="17"/>
  <c r="S594" i="3"/>
  <c r="S509" i="17"/>
  <c r="S509" i="3"/>
  <c r="S28" i="17"/>
  <c r="S28" i="3"/>
  <c r="S476" i="17"/>
  <c r="S476" i="3"/>
  <c r="S411" i="17"/>
  <c r="S411" i="3"/>
  <c r="S948" i="17"/>
  <c r="S948" i="3"/>
  <c r="S663" i="17"/>
  <c r="S663" i="3"/>
  <c r="S516" i="17"/>
  <c r="S516" i="3"/>
  <c r="S641" i="17"/>
  <c r="S641" i="3"/>
  <c r="S83" i="17"/>
  <c r="S83" i="3"/>
  <c r="S580" i="17"/>
  <c r="S580" i="3"/>
  <c r="S959" i="17"/>
  <c r="S959" i="3"/>
  <c r="S933" i="17"/>
  <c r="S933" i="3"/>
  <c r="S85" i="17"/>
  <c r="S85" i="3"/>
  <c r="S48" i="17"/>
  <c r="S48" i="3"/>
  <c r="S808" i="17"/>
  <c r="S808" i="3"/>
  <c r="S222" i="17"/>
  <c r="S222" i="3"/>
  <c r="S357" i="17"/>
  <c r="S357" i="3"/>
  <c r="S21" i="17"/>
  <c r="S21" i="3"/>
  <c r="S539" i="17"/>
  <c r="S539" i="3"/>
  <c r="S200" i="17"/>
  <c r="S200" i="3"/>
  <c r="S617" i="17"/>
  <c r="S617" i="3"/>
  <c r="S865" i="17"/>
  <c r="S865" i="3"/>
  <c r="S850" i="17"/>
  <c r="S850" i="3"/>
  <c r="S858" i="17"/>
  <c r="S858" i="3"/>
  <c r="S45" i="17"/>
  <c r="S45" i="3"/>
  <c r="S551" i="17"/>
  <c r="S551" i="3"/>
  <c r="S237" i="17"/>
  <c r="S237" i="3"/>
  <c r="S643" i="17"/>
  <c r="S643" i="3"/>
  <c r="S147" i="17"/>
  <c r="S147" i="3"/>
  <c r="S255" i="17"/>
  <c r="S255" i="3"/>
  <c r="S305" i="17"/>
  <c r="S305" i="3"/>
  <c r="S240" i="17"/>
  <c r="S240" i="3"/>
  <c r="S71" i="17"/>
  <c r="S71" i="3"/>
  <c r="S664" i="17"/>
  <c r="S664" i="3"/>
  <c r="S301" i="17"/>
  <c r="S301" i="3"/>
  <c r="S859" i="17"/>
  <c r="S859" i="3"/>
  <c r="S626" i="17"/>
  <c r="S626" i="3"/>
  <c r="S579" i="17"/>
  <c r="S579" i="3"/>
  <c r="S876" i="17"/>
  <c r="S876" i="3"/>
  <c r="S503" i="17"/>
  <c r="S503" i="3"/>
  <c r="S703" i="17"/>
  <c r="S703" i="3"/>
  <c r="S92" i="17"/>
  <c r="S92" i="3"/>
  <c r="S944" i="17"/>
  <c r="S944" i="3"/>
  <c r="S303" i="17"/>
  <c r="S303" i="3"/>
  <c r="S654" i="17"/>
  <c r="S654" i="3"/>
  <c r="S612" i="17"/>
  <c r="S612" i="3"/>
  <c r="S34" i="17"/>
  <c r="S34" i="3"/>
  <c r="S888" i="17"/>
  <c r="S888" i="3"/>
  <c r="S13" i="17"/>
  <c r="S42" i="18" s="1"/>
  <c r="S13" i="3"/>
  <c r="S58" i="18" s="1"/>
  <c r="S687" i="17"/>
  <c r="S687" i="3"/>
  <c r="S32" i="17"/>
  <c r="S32" i="3"/>
  <c r="S392" i="17"/>
  <c r="S392" i="3"/>
  <c r="S787" i="17"/>
  <c r="S787" i="3"/>
  <c r="S892" i="17"/>
  <c r="S892" i="3"/>
  <c r="S212" i="17"/>
  <c r="S212" i="3"/>
  <c r="S377" i="17"/>
  <c r="S377" i="3"/>
  <c r="S108" i="17"/>
  <c r="S108" i="3"/>
  <c r="S252" i="17"/>
  <c r="S252" i="3"/>
  <c r="S64" i="17"/>
  <c r="S64" i="3"/>
  <c r="S131" i="17"/>
  <c r="S131" i="3"/>
  <c r="S776" i="17"/>
  <c r="S776" i="3"/>
  <c r="S431" i="17"/>
  <c r="S431" i="3"/>
  <c r="S686" i="17"/>
  <c r="S686" i="3"/>
  <c r="S54" i="17"/>
  <c r="S54" i="3"/>
  <c r="S72" i="17"/>
  <c r="S72" i="3"/>
  <c r="S287" i="17"/>
  <c r="S287" i="3"/>
  <c r="S216" i="17"/>
  <c r="S216" i="3"/>
  <c r="S186" i="17"/>
  <c r="S186" i="3"/>
  <c r="S126" i="17"/>
  <c r="S126" i="3"/>
  <c r="S82" i="17"/>
  <c r="S82" i="3"/>
  <c r="S577" i="17"/>
  <c r="S577" i="3"/>
  <c r="S228" i="17"/>
  <c r="S228" i="3"/>
  <c r="S614" i="17"/>
  <c r="S614" i="3"/>
  <c r="S770" i="17"/>
  <c r="S770" i="3"/>
  <c r="S818" i="17"/>
  <c r="S818" i="3"/>
  <c r="S688" i="17"/>
  <c r="S688" i="3"/>
  <c r="S427" i="17"/>
  <c r="S427" i="3"/>
  <c r="S972" i="17"/>
  <c r="S972" i="3"/>
  <c r="S373" i="17"/>
  <c r="S373" i="3"/>
  <c r="S967" i="17"/>
  <c r="S967" i="3"/>
  <c r="S382" i="17"/>
  <c r="S382" i="3"/>
  <c r="S683" i="17"/>
  <c r="S683" i="3"/>
  <c r="S852" i="17"/>
  <c r="S852" i="3"/>
  <c r="S268" i="17"/>
  <c r="S268" i="3"/>
  <c r="S370" i="17"/>
  <c r="S370" i="3"/>
  <c r="S610" i="17"/>
  <c r="S610" i="3"/>
  <c r="S458" i="17"/>
  <c r="S458" i="3"/>
  <c r="S507" i="17"/>
  <c r="S507" i="3"/>
  <c r="S317" i="17"/>
  <c r="S317" i="3"/>
  <c r="S864" i="17"/>
  <c r="S864" i="3"/>
  <c r="S589" i="17"/>
  <c r="S589" i="3"/>
  <c r="S696" i="17"/>
  <c r="S696" i="3"/>
  <c r="S769" i="17"/>
  <c r="S769" i="3"/>
  <c r="S951" i="17"/>
  <c r="S951" i="3"/>
  <c r="S260" i="17"/>
  <c r="S260" i="3"/>
  <c r="S750" i="17"/>
  <c r="S750" i="3"/>
  <c r="S184" i="17"/>
  <c r="S184" i="3"/>
  <c r="S42" i="17"/>
  <c r="S42" i="3"/>
  <c r="S843" i="17"/>
  <c r="S843" i="3"/>
  <c r="S189" i="17"/>
  <c r="S189" i="3"/>
  <c r="S560" i="17"/>
  <c r="S560" i="3"/>
  <c r="S220" i="17"/>
  <c r="S220" i="3"/>
  <c r="S307" i="17"/>
  <c r="S307" i="3"/>
  <c r="S931" i="17"/>
  <c r="S931" i="3"/>
  <c r="S824" i="17"/>
  <c r="S824" i="3"/>
  <c r="S471" i="17"/>
  <c r="S471" i="3"/>
  <c r="S736" i="17"/>
  <c r="S736" i="3"/>
  <c r="S723" i="17"/>
  <c r="S723" i="3"/>
  <c r="S146" i="17"/>
  <c r="S146" i="3"/>
  <c r="S727" i="17"/>
  <c r="S727" i="3"/>
  <c r="S520" i="17"/>
  <c r="S520" i="3"/>
  <c r="S985" i="17"/>
  <c r="S985" i="3"/>
  <c r="S309" i="17"/>
  <c r="S309" i="3"/>
  <c r="S106" i="17"/>
  <c r="S106" i="3"/>
  <c r="S451" i="17"/>
  <c r="S451" i="3"/>
  <c r="S726" i="17"/>
  <c r="S726" i="3"/>
  <c r="S58" i="17"/>
  <c r="S58" i="3"/>
  <c r="S367" i="17"/>
  <c r="S367" i="3"/>
  <c r="S65" i="17"/>
  <c r="S65" i="3"/>
  <c r="S719" i="17"/>
  <c r="S719" i="3"/>
  <c r="S436" i="17"/>
  <c r="S436" i="3"/>
  <c r="S500" i="17"/>
  <c r="S500" i="3"/>
  <c r="S558" i="17"/>
  <c r="S558" i="3"/>
  <c r="S29" i="17"/>
  <c r="S29" i="3"/>
  <c r="S127" i="17"/>
  <c r="S127" i="3"/>
  <c r="S563" i="17"/>
  <c r="S563" i="3"/>
  <c r="S354" i="17"/>
  <c r="S354" i="3"/>
  <c r="S389" i="17"/>
  <c r="S389" i="3"/>
  <c r="S415" i="17"/>
  <c r="S415" i="3"/>
  <c r="S375" i="17"/>
  <c r="S375" i="3"/>
  <c r="S877" i="17"/>
  <c r="S877" i="3"/>
  <c r="S743" i="17"/>
  <c r="S743" i="3"/>
  <c r="S764" i="17"/>
  <c r="S764" i="3"/>
  <c r="S479" i="17"/>
  <c r="S479" i="3"/>
  <c r="S261" i="17"/>
  <c r="S261" i="3"/>
  <c r="S733" i="17"/>
  <c r="S733" i="3"/>
  <c r="S182" i="17"/>
  <c r="S182" i="3"/>
  <c r="S282" i="17"/>
  <c r="S282" i="3"/>
  <c r="S983" i="17"/>
  <c r="S983" i="3"/>
  <c r="S331" i="17"/>
  <c r="S331" i="3"/>
  <c r="S619" i="17"/>
  <c r="S619" i="3"/>
  <c r="S801" i="17"/>
  <c r="S801" i="3"/>
  <c r="S122" i="17"/>
  <c r="S122" i="3"/>
  <c r="S386" i="17"/>
  <c r="S386" i="3"/>
  <c r="S164" i="17"/>
  <c r="S164" i="3"/>
  <c r="S754" i="17"/>
  <c r="S754" i="3"/>
  <c r="S840" i="17"/>
  <c r="S840" i="3"/>
  <c r="S978" i="17"/>
  <c r="S978" i="3"/>
  <c r="S595" i="17"/>
  <c r="S595" i="3"/>
  <c r="S911" i="17"/>
  <c r="S911" i="3"/>
  <c r="S510" i="17"/>
  <c r="S510" i="3"/>
  <c r="S761" i="17"/>
  <c r="S761" i="3"/>
  <c r="S208" i="17"/>
  <c r="S208" i="3"/>
  <c r="S77" i="17"/>
  <c r="S77" i="3"/>
  <c r="S667" i="17"/>
  <c r="S667" i="3"/>
  <c r="S825" i="17"/>
  <c r="S825" i="3"/>
  <c r="S137" i="17"/>
  <c r="S137" i="3"/>
  <c r="S117" i="17"/>
  <c r="S117" i="3"/>
  <c r="S70" i="17"/>
  <c r="S70" i="3"/>
  <c r="S160" i="17"/>
  <c r="S160" i="3"/>
  <c r="S292" i="17"/>
  <c r="S292" i="3"/>
  <c r="S249" i="17"/>
  <c r="S249" i="3"/>
  <c r="S887" i="17"/>
  <c r="S887" i="3"/>
  <c r="S953" i="17"/>
  <c r="S953" i="3"/>
  <c r="S755" i="17"/>
  <c r="S755" i="3"/>
  <c r="S781" i="17"/>
  <c r="S781" i="3"/>
  <c r="S862" i="17"/>
  <c r="S862" i="3"/>
  <c r="S473" i="17"/>
  <c r="S473" i="3"/>
  <c r="S979" i="17"/>
  <c r="S979" i="3"/>
  <c r="S989" i="17"/>
  <c r="S989" i="3"/>
  <c r="S960" i="17"/>
  <c r="S960" i="3"/>
  <c r="S860" i="17"/>
  <c r="S860" i="3"/>
  <c r="S935" i="17"/>
  <c r="S935" i="3"/>
  <c r="S480" i="17"/>
  <c r="S480" i="3"/>
  <c r="S113" i="17"/>
  <c r="S113" i="3"/>
  <c r="S170" i="17"/>
  <c r="S170" i="3"/>
  <c r="S88" i="17"/>
  <c r="S88" i="3"/>
  <c r="S93" i="17"/>
  <c r="S93" i="3"/>
  <c r="S319" i="17"/>
  <c r="S319" i="3"/>
  <c r="S209" i="17"/>
  <c r="S209" i="3"/>
  <c r="S288" i="17"/>
  <c r="S288" i="3"/>
  <c r="S699" i="17"/>
  <c r="S699" i="3"/>
  <c r="S998" i="17"/>
  <c r="S998" i="3"/>
  <c r="S675" i="17"/>
  <c r="S675" i="3"/>
  <c r="S215" i="17"/>
  <c r="S215" i="3"/>
  <c r="S637" i="17"/>
  <c r="S637" i="3"/>
  <c r="S412" i="17"/>
  <c r="S412" i="3"/>
  <c r="S690" i="17"/>
  <c r="S690" i="3"/>
  <c r="S955" i="17"/>
  <c r="S955" i="3"/>
  <c r="S778" i="17"/>
  <c r="S778" i="3"/>
  <c r="S883" i="17"/>
  <c r="S883" i="3"/>
  <c r="S965" i="17"/>
  <c r="S965" i="3"/>
  <c r="S271" i="17"/>
  <c r="S271" i="3"/>
  <c r="S299" i="17"/>
  <c r="S299" i="3"/>
  <c r="S653" i="17"/>
  <c r="S653" i="3"/>
  <c r="S19" i="17"/>
  <c r="S19" i="3"/>
  <c r="S393" i="17"/>
  <c r="S393" i="3"/>
  <c r="S346" i="17"/>
  <c r="S346" i="3"/>
  <c r="S906" i="17"/>
  <c r="S906" i="3"/>
  <c r="S598" i="17"/>
  <c r="S598" i="3"/>
  <c r="S446" i="17"/>
  <c r="S446" i="3"/>
  <c r="S895" i="17"/>
  <c r="S895" i="3"/>
  <c r="S369" i="17"/>
  <c r="S369" i="3"/>
  <c r="S502" i="17"/>
  <c r="S502" i="3"/>
  <c r="S939" i="17"/>
  <c r="S939" i="3"/>
  <c r="S421" i="17"/>
  <c r="S421" i="3"/>
  <c r="S676" i="17"/>
  <c r="S676" i="3"/>
  <c r="S749" i="17"/>
  <c r="S749" i="3"/>
  <c r="S957" i="17"/>
  <c r="S957" i="3"/>
  <c r="S384" i="17"/>
  <c r="S384" i="3"/>
  <c r="S725" i="17"/>
  <c r="S725" i="3"/>
  <c r="S330" i="17"/>
  <c r="S330" i="3"/>
  <c r="S460" i="17"/>
  <c r="S460" i="3"/>
  <c r="S645" i="17"/>
  <c r="S645" i="3"/>
  <c r="S478" i="17"/>
  <c r="S478" i="3"/>
  <c r="S246" i="17"/>
  <c r="S246" i="3"/>
  <c r="S528" i="17"/>
  <c r="S528" i="3"/>
  <c r="S265" i="17"/>
  <c r="S265" i="3"/>
  <c r="S469" i="17"/>
  <c r="S469" i="3"/>
  <c r="S86" i="17"/>
  <c r="S86" i="3"/>
  <c r="S349" i="17"/>
  <c r="S349" i="3"/>
  <c r="S791" i="17"/>
  <c r="S791" i="3"/>
  <c r="S242" i="17"/>
  <c r="S242" i="3"/>
  <c r="S553" i="17"/>
  <c r="S553" i="3"/>
  <c r="S785" i="17"/>
  <c r="S785" i="3"/>
  <c r="S365" i="17"/>
  <c r="S365" i="3"/>
  <c r="S757" i="17"/>
  <c r="S757" i="3"/>
  <c r="S954" i="17"/>
  <c r="S954" i="3"/>
  <c r="S272" i="17"/>
  <c r="S272" i="3"/>
  <c r="S875" i="17"/>
  <c r="S875" i="3"/>
  <c r="S821" i="17"/>
  <c r="S821" i="3"/>
  <c r="S806" i="17"/>
  <c r="S806" i="3"/>
  <c r="S121" i="17"/>
  <c r="S121" i="3"/>
  <c r="S566" i="17"/>
  <c r="S566" i="3"/>
  <c r="S62" i="17"/>
  <c r="S62" i="3"/>
  <c r="S371" i="17"/>
  <c r="S371" i="3"/>
  <c r="S279" i="17"/>
  <c r="S279" i="3"/>
  <c r="S407" i="17"/>
  <c r="S407" i="3"/>
  <c r="S383" i="17"/>
  <c r="S383" i="3"/>
  <c r="S938" i="17"/>
  <c r="S938" i="3"/>
  <c r="S194" i="17"/>
  <c r="S194" i="3"/>
  <c r="S894" i="17"/>
  <c r="S894" i="3"/>
  <c r="S39" i="17"/>
  <c r="S39" i="3"/>
  <c r="S96" i="17"/>
  <c r="S96" i="3"/>
  <c r="S313" i="17"/>
  <c r="S313" i="3"/>
  <c r="S793" i="17"/>
  <c r="S793" i="3"/>
  <c r="S401" i="17"/>
  <c r="S401" i="3"/>
  <c r="S244" i="17"/>
  <c r="S244" i="3"/>
  <c r="S424" i="17"/>
  <c r="S424" i="3"/>
  <c r="S324" i="17"/>
  <c r="S324" i="3"/>
  <c r="S591" i="17"/>
  <c r="S591" i="3"/>
  <c r="S173" i="17"/>
  <c r="S173" i="3"/>
  <c r="S101" i="17"/>
  <c r="S101" i="3"/>
  <c r="S914" i="17"/>
  <c r="S914" i="3"/>
  <c r="S866" i="17"/>
  <c r="S866" i="3"/>
  <c r="S201" i="17"/>
  <c r="S201" i="3"/>
  <c r="S709" i="17"/>
  <c r="S709" i="3"/>
  <c r="S557" i="17"/>
  <c r="S557" i="3"/>
  <c r="S128" i="17"/>
  <c r="S128" i="3"/>
  <c r="S525" i="17"/>
  <c r="S525" i="3"/>
  <c r="S633" i="17"/>
  <c r="S633" i="3"/>
  <c r="S289" i="17"/>
  <c r="S289" i="3"/>
  <c r="S380" i="17"/>
  <c r="S380" i="3"/>
  <c r="S608" i="17"/>
  <c r="S608" i="3"/>
  <c r="S219" i="17"/>
  <c r="S219" i="3"/>
  <c r="S813" i="17"/>
  <c r="S813" i="3"/>
  <c r="S418" i="17"/>
  <c r="S418" i="3"/>
  <c r="S816" i="17"/>
  <c r="S816" i="3"/>
  <c r="S820" i="17"/>
  <c r="S820" i="3"/>
  <c r="S221" i="17"/>
  <c r="S221" i="3"/>
  <c r="S573" i="17"/>
  <c r="S573" i="3"/>
  <c r="S337" i="17"/>
  <c r="S337" i="3"/>
  <c r="S849" i="17"/>
  <c r="S849" i="3"/>
  <c r="S886" i="17"/>
  <c r="S886" i="3"/>
  <c r="S60" i="17"/>
  <c r="S60" i="3"/>
  <c r="S501" i="17"/>
  <c r="S501" i="3"/>
  <c r="S845" i="17"/>
  <c r="S845" i="3"/>
  <c r="S601" i="17"/>
  <c r="S601" i="3"/>
  <c r="S505" i="17"/>
  <c r="S505" i="3"/>
  <c r="S870" i="17"/>
  <c r="S870" i="3"/>
  <c r="S586" i="17"/>
  <c r="S586" i="3"/>
  <c r="S950" i="17"/>
  <c r="S950" i="3"/>
  <c r="S986" i="17"/>
  <c r="S986" i="3"/>
  <c r="S718" i="17"/>
  <c r="S718" i="3"/>
  <c r="S532" i="17"/>
  <c r="S532" i="3"/>
  <c r="S833" i="17"/>
  <c r="S833" i="3"/>
  <c r="S429" i="17"/>
  <c r="S429" i="3"/>
  <c r="S698" i="17"/>
  <c r="S698" i="3"/>
  <c r="S136" i="17"/>
  <c r="S136" i="3"/>
  <c r="S628" i="17"/>
  <c r="S628" i="3"/>
  <c r="S318" i="17"/>
  <c r="S318" i="3"/>
  <c r="S236" i="17"/>
  <c r="S236" i="3"/>
  <c r="S472" i="17"/>
  <c r="S472" i="3"/>
  <c r="S286" i="17"/>
  <c r="S286" i="3"/>
  <c r="S328" i="17"/>
  <c r="S328" i="3"/>
  <c r="S977" i="17"/>
  <c r="S977" i="3"/>
  <c r="S204" i="17"/>
  <c r="S204" i="3"/>
  <c r="S266" i="17"/>
  <c r="S266" i="3"/>
  <c r="S941" i="17"/>
  <c r="S941" i="3"/>
  <c r="S681" i="17"/>
  <c r="S681" i="3"/>
  <c r="T394" i="9"/>
  <c r="T436" i="9"/>
  <c r="T648" i="9"/>
  <c r="T357" i="9"/>
  <c r="T846" i="9"/>
  <c r="T144" i="9"/>
  <c r="T50" i="9"/>
  <c r="T21" i="9"/>
  <c r="T163" i="9"/>
  <c r="T69" i="9"/>
  <c r="T212" i="9"/>
  <c r="T446" i="9"/>
  <c r="T404" i="9"/>
  <c r="T77" i="9"/>
  <c r="T83" i="9"/>
  <c r="T538" i="9"/>
  <c r="T374" i="9"/>
  <c r="T121" i="9"/>
  <c r="T561" i="9"/>
  <c r="T67" i="9"/>
  <c r="T679" i="9"/>
  <c r="T825" i="9"/>
  <c r="T992" i="9"/>
  <c r="T366" i="9"/>
  <c r="T831" i="9"/>
  <c r="T343" i="9"/>
  <c r="T279" i="9"/>
  <c r="T513" i="9"/>
  <c r="T175" i="9"/>
  <c r="T743" i="9"/>
  <c r="T662" i="9"/>
  <c r="T256" i="9"/>
  <c r="T759" i="9"/>
  <c r="T258" i="9"/>
  <c r="T940" i="9"/>
  <c r="T588" i="9"/>
  <c r="T202" i="9"/>
  <c r="T839" i="9"/>
  <c r="T735" i="9"/>
  <c r="T185" i="9"/>
  <c r="T752" i="9"/>
  <c r="T647" i="9"/>
  <c r="T370" i="9"/>
  <c r="T657" i="9"/>
  <c r="T820" i="9"/>
  <c r="T189" i="9"/>
  <c r="T9" i="9"/>
  <c r="R31" i="18"/>
  <c r="T226" i="9"/>
  <c r="T732" i="9"/>
  <c r="T184" i="9"/>
  <c r="T448" i="9"/>
  <c r="T444" i="9"/>
  <c r="T723" i="9"/>
  <c r="T341" i="9"/>
  <c r="T209" i="9"/>
  <c r="T265" i="9"/>
  <c r="T948" i="9"/>
  <c r="T272" i="9"/>
  <c r="T557" i="9"/>
  <c r="T421" i="9"/>
  <c r="T495" i="9"/>
  <c r="T572" i="9"/>
  <c r="T643" i="9"/>
  <c r="T432" i="9"/>
  <c r="T496" i="9"/>
  <c r="T554" i="9"/>
  <c r="T764" i="9"/>
  <c r="T791" i="9"/>
  <c r="T712" i="9"/>
  <c r="T120" i="9"/>
  <c r="T658" i="9"/>
  <c r="T967" i="9"/>
  <c r="T430" i="9"/>
  <c r="T958" i="9"/>
  <c r="T709" i="9"/>
  <c r="T86" i="9"/>
  <c r="T158" i="9"/>
  <c r="T500" i="9"/>
  <c r="T685" i="9"/>
  <c r="T822" i="9"/>
  <c r="T278" i="9"/>
  <c r="T865" i="9"/>
  <c r="T451" i="9"/>
  <c r="T979" i="9"/>
  <c r="T840" i="9"/>
  <c r="T605" i="9"/>
  <c r="T347" i="9"/>
  <c r="T382" i="9"/>
  <c r="T938" i="9"/>
  <c r="T160" i="9"/>
  <c r="T917" i="9"/>
  <c r="T731" i="9"/>
  <c r="T443" i="9"/>
  <c r="T832" i="9"/>
  <c r="T381" i="9"/>
  <c r="T905" i="9"/>
  <c r="T907" i="9"/>
  <c r="T915" i="9"/>
  <c r="T506" i="9"/>
  <c r="T34" i="9"/>
  <c r="T204" i="9"/>
  <c r="T249" i="9"/>
  <c r="T663" i="9"/>
  <c r="T405" i="9"/>
  <c r="T821" i="9"/>
  <c r="T151" i="9"/>
  <c r="T798" i="9"/>
  <c r="T1005" i="9"/>
  <c r="T544" i="9"/>
  <c r="T329" i="9"/>
  <c r="T589" i="9"/>
  <c r="T20" i="9"/>
  <c r="T219" i="9"/>
  <c r="T154" i="9"/>
  <c r="T885" i="9"/>
  <c r="T203" i="9"/>
  <c r="T810" i="9"/>
  <c r="T481" i="9"/>
  <c r="T541" i="9"/>
  <c r="T489" i="9"/>
  <c r="T416" i="9"/>
  <c r="T179" i="9"/>
  <c r="T799" i="9"/>
  <c r="T401" i="9"/>
  <c r="T321" i="9"/>
  <c r="T95" i="9"/>
  <c r="T145" i="9"/>
  <c r="T758" i="9"/>
  <c r="T965" i="9"/>
  <c r="T601" i="9"/>
  <c r="T471" i="9"/>
  <c r="T959" i="9"/>
  <c r="T640" i="9"/>
  <c r="T372" i="9"/>
  <c r="T419" i="9"/>
  <c r="T168" i="9"/>
  <c r="T266" i="9"/>
  <c r="T708" i="9"/>
  <c r="T939" i="9"/>
  <c r="T971" i="9"/>
  <c r="T726" i="9"/>
  <c r="T903" i="9"/>
  <c r="T147" i="9"/>
  <c r="T342" i="9"/>
  <c r="T928" i="9"/>
  <c r="T157" i="9"/>
  <c r="T339" i="9"/>
  <c r="T612" i="9"/>
  <c r="T891" i="9"/>
  <c r="T583" i="9"/>
  <c r="T351" i="9"/>
  <c r="T183" i="9"/>
  <c r="T877" i="9"/>
  <c r="T733" i="9"/>
  <c r="T176" i="9"/>
  <c r="T75" i="9"/>
  <c r="T886" i="9"/>
  <c r="T763" i="9"/>
  <c r="T645" i="9"/>
  <c r="T254" i="9"/>
  <c r="T359" i="9"/>
  <c r="T270" i="9"/>
  <c r="T345" i="9"/>
  <c r="S48" i="18"/>
  <c r="T1004" i="9"/>
  <c r="T222" i="9"/>
  <c r="T577" i="9"/>
  <c r="T943" i="9"/>
  <c r="T595" i="9"/>
  <c r="T229" i="9"/>
  <c r="T625" i="9"/>
  <c r="T753" i="9"/>
  <c r="T916" i="9"/>
  <c r="T268" i="9"/>
  <c r="T507" i="9"/>
  <c r="T817" i="9"/>
  <c r="T308" i="9"/>
  <c r="T352" i="9"/>
  <c r="T579" i="9"/>
  <c r="T696" i="9"/>
  <c r="T105" i="9"/>
  <c r="T826" i="9"/>
  <c r="T87" i="9"/>
  <c r="T923" i="9"/>
  <c r="T415" i="9"/>
  <c r="T805" i="9"/>
  <c r="T890" i="9"/>
  <c r="T35" i="9"/>
  <c r="T128" i="9"/>
  <c r="T309" i="9"/>
  <c r="T827" i="9"/>
  <c r="T789" i="9"/>
  <c r="T49" i="9"/>
  <c r="T681" i="9"/>
  <c r="T240" i="9"/>
  <c r="T53" i="9"/>
  <c r="T491" i="9"/>
  <c r="T617" i="9"/>
  <c r="T673" i="9"/>
  <c r="T910" i="9"/>
  <c r="T998" i="9"/>
  <c r="T668" i="9"/>
  <c r="T705" i="9"/>
  <c r="T11" i="9"/>
  <c r="T521" i="9"/>
  <c r="T48" i="9"/>
  <c r="T285" i="9"/>
  <c r="T376" i="9"/>
  <c r="T64" i="9"/>
  <c r="T796" i="9"/>
  <c r="T536" i="9"/>
  <c r="T24" i="9"/>
  <c r="T455" i="9"/>
  <c r="T414" i="9"/>
  <c r="T191" i="9"/>
  <c r="T472" i="9"/>
  <c r="T449" i="9"/>
  <c r="T689" i="9"/>
  <c r="T217" i="9"/>
  <c r="T255" i="9"/>
  <c r="T333" i="9"/>
  <c r="T407" i="9"/>
  <c r="T776" i="9"/>
  <c r="T803" i="9"/>
  <c r="T944" i="9"/>
  <c r="T213" i="9"/>
  <c r="T289" i="9"/>
  <c r="T501" i="9"/>
  <c r="T568" i="9"/>
  <c r="T164" i="9"/>
  <c r="T740" i="9"/>
  <c r="T302" i="9"/>
  <c r="T6" i="9"/>
  <c r="R28" i="18"/>
  <c r="T552" i="9"/>
  <c r="T738" i="9"/>
  <c r="T540" i="9"/>
  <c r="T530" i="9"/>
  <c r="T972" i="9"/>
  <c r="T835" i="9"/>
  <c r="T893" i="9"/>
  <c r="T954" i="9"/>
  <c r="T292" i="9"/>
  <c r="T914" i="9"/>
  <c r="T148" i="9"/>
  <c r="T227" i="9"/>
  <c r="T637" i="9"/>
  <c r="T535" i="9"/>
  <c r="T888" i="9"/>
  <c r="T718" i="9"/>
  <c r="T208" i="9"/>
  <c r="T196" i="9"/>
  <c r="T373" i="9"/>
  <c r="T104" i="9"/>
  <c r="T248" i="9"/>
  <c r="T60" i="9"/>
  <c r="T127" i="9"/>
  <c r="T510" i="9"/>
  <c r="T427" i="9"/>
  <c r="T955" i="9"/>
  <c r="T854" i="9"/>
  <c r="T68" i="9"/>
  <c r="T182" i="9"/>
  <c r="T122" i="9"/>
  <c r="T44" i="9"/>
  <c r="T78" i="9"/>
  <c r="T639" i="9"/>
  <c r="T573" i="9"/>
  <c r="T224" i="9"/>
  <c r="T804" i="9"/>
  <c r="T610" i="9"/>
  <c r="T766" i="9"/>
  <c r="T814" i="9"/>
  <c r="T301" i="9"/>
  <c r="T654" i="9"/>
  <c r="T423" i="9"/>
  <c r="T236" i="9"/>
  <c r="T369" i="9"/>
  <c r="T963" i="9"/>
  <c r="T378" i="9"/>
  <c r="T848" i="9"/>
  <c r="T264" i="9"/>
  <c r="T775" i="9"/>
  <c r="T606" i="9"/>
  <c r="T454" i="9"/>
  <c r="T575" i="9"/>
  <c r="T503" i="9"/>
  <c r="T29" i="9"/>
  <c r="T313" i="9"/>
  <c r="T860" i="9"/>
  <c r="T585" i="9"/>
  <c r="T499" i="9"/>
  <c r="T692" i="9"/>
  <c r="T765" i="9"/>
  <c r="T947" i="9"/>
  <c r="T180" i="9"/>
  <c r="T235" i="9"/>
  <c r="T38" i="9"/>
  <c r="T650" i="9"/>
  <c r="T556" i="9"/>
  <c r="T216" i="9"/>
  <c r="T30" i="9"/>
  <c r="T303" i="9"/>
  <c r="T927" i="9"/>
  <c r="T988" i="9"/>
  <c r="T683" i="9"/>
  <c r="T719" i="9"/>
  <c r="T152" i="9"/>
  <c r="T142" i="9"/>
  <c r="T450" i="9"/>
  <c r="T516" i="9"/>
  <c r="T388" i="9"/>
  <c r="T981" i="9"/>
  <c r="T305" i="9"/>
  <c r="T102" i="9"/>
  <c r="T447" i="9"/>
  <c r="T722" i="9"/>
  <c r="T363" i="9"/>
  <c r="T61" i="9"/>
  <c r="T784" i="9"/>
  <c r="T715" i="9"/>
  <c r="T785" i="9"/>
  <c r="T25" i="9"/>
  <c r="T123" i="9"/>
  <c r="T559" i="9"/>
  <c r="T697" i="9"/>
  <c r="T350" i="9"/>
  <c r="T411" i="9"/>
  <c r="T371" i="9"/>
  <c r="T873" i="9"/>
  <c r="T739" i="9"/>
  <c r="T760" i="9"/>
  <c r="T475" i="9"/>
  <c r="T257" i="9"/>
  <c r="T729" i="9"/>
  <c r="T433" i="9"/>
  <c r="T464" i="9"/>
  <c r="T327" i="9"/>
  <c r="T615" i="9"/>
  <c r="T797" i="9"/>
  <c r="T118" i="9"/>
  <c r="T750" i="9"/>
  <c r="T836" i="9"/>
  <c r="T558" i="9"/>
  <c r="T398" i="9"/>
  <c r="T591" i="9"/>
  <c r="T174" i="9"/>
  <c r="T386" i="9"/>
  <c r="T757" i="9"/>
  <c r="T73" i="9"/>
  <c r="T133" i="9"/>
  <c r="T113" i="9"/>
  <c r="T66" i="9"/>
  <c r="T960" i="9"/>
  <c r="T74" i="9"/>
  <c r="T149" i="9"/>
  <c r="T458" i="9"/>
  <c r="T487" i="9"/>
  <c r="T399" i="9"/>
  <c r="T337" i="9"/>
  <c r="T952" i="9"/>
  <c r="T23" i="9"/>
  <c r="T110" i="9"/>
  <c r="T786" i="9"/>
  <c r="T634" i="9"/>
  <c r="T108" i="9"/>
  <c r="T440" i="9"/>
  <c r="T754" i="9"/>
  <c r="T887" i="9"/>
  <c r="T205" i="9"/>
  <c r="T674" i="9"/>
  <c r="T665" i="9"/>
  <c r="T162" i="9"/>
  <c r="T112" i="9"/>
  <c r="T698" i="9"/>
  <c r="T632" i="9"/>
  <c r="T761" i="9"/>
  <c r="T39" i="9"/>
  <c r="T71" i="9"/>
  <c r="T459" i="9"/>
  <c r="T894" i="9"/>
  <c r="T307" i="9"/>
  <c r="T167" i="9"/>
  <c r="T267" i="9"/>
  <c r="T311" i="9"/>
  <c r="T295" i="9"/>
  <c r="T93" i="9"/>
  <c r="T649" i="9"/>
  <c r="T15" i="9"/>
  <c r="T564" i="9"/>
  <c r="T170" i="9"/>
  <c r="T902" i="9"/>
  <c r="T631" i="9"/>
  <c r="T594" i="9"/>
  <c r="T442" i="9"/>
  <c r="T365" i="9"/>
  <c r="T498" i="9"/>
  <c r="T550" i="9"/>
  <c r="T935" i="9"/>
  <c r="T672" i="9"/>
  <c r="T953" i="9"/>
  <c r="T380" i="9"/>
  <c r="T721" i="9"/>
  <c r="T177" i="9"/>
  <c r="T326" i="9"/>
  <c r="T567" i="9"/>
  <c r="T456" i="9"/>
  <c r="T641" i="9"/>
  <c r="T490" i="9"/>
  <c r="T474" i="9"/>
  <c r="T242" i="9"/>
  <c r="T525" i="9"/>
  <c r="T524" i="9"/>
  <c r="T480" i="9"/>
  <c r="T261" i="9"/>
  <c r="T465" i="9"/>
  <c r="T82" i="9"/>
  <c r="T800" i="9"/>
  <c r="T545" i="9"/>
  <c r="T549" i="9"/>
  <c r="T790" i="9"/>
  <c r="T781" i="9"/>
  <c r="T276" i="9"/>
  <c r="T716" i="9"/>
  <c r="T317" i="9"/>
  <c r="T950" i="9"/>
  <c r="T871" i="9"/>
  <c r="T802" i="9"/>
  <c r="T306" i="9"/>
  <c r="T837" i="9"/>
  <c r="T117" i="9"/>
  <c r="T562" i="9"/>
  <c r="T58" i="9"/>
  <c r="T367" i="9"/>
  <c r="T737" i="9"/>
  <c r="T275" i="9"/>
  <c r="T403" i="9"/>
  <c r="T379" i="9"/>
  <c r="T934" i="9"/>
  <c r="T190" i="9"/>
  <c r="T92" i="9"/>
  <c r="T720" i="9"/>
  <c r="T762" i="9"/>
  <c r="T664" i="9"/>
  <c r="T397" i="9"/>
  <c r="T687" i="9"/>
  <c r="T669" i="9"/>
  <c r="T420" i="9"/>
  <c r="T320" i="9"/>
  <c r="T587" i="9"/>
  <c r="T169" i="9"/>
  <c r="T97" i="9"/>
  <c r="T621" i="9"/>
  <c r="T862" i="9"/>
  <c r="T553" i="9"/>
  <c r="T124" i="9"/>
  <c r="T629" i="9"/>
  <c r="T604" i="9"/>
  <c r="T16" i="9"/>
  <c r="T215" i="9"/>
  <c r="T809" i="9"/>
  <c r="T807" i="9"/>
  <c r="T812" i="9"/>
  <c r="T441" i="9"/>
  <c r="T569" i="9"/>
  <c r="T845" i="9"/>
  <c r="T882" i="9"/>
  <c r="T56" i="9"/>
  <c r="T497" i="9"/>
  <c r="T841" i="9"/>
  <c r="T597" i="9"/>
  <c r="T866" i="9"/>
  <c r="T582" i="9"/>
  <c r="T946" i="9"/>
  <c r="T982" i="9"/>
  <c r="T259" i="9"/>
  <c r="T714" i="9"/>
  <c r="T528" i="9"/>
  <c r="T829" i="9"/>
  <c r="T930" i="9"/>
  <c r="T136" i="9"/>
  <c r="T694" i="9"/>
  <c r="T477" i="9"/>
  <c r="T828" i="9"/>
  <c r="T700" i="9"/>
  <c r="T232" i="9"/>
  <c r="T574" i="9"/>
  <c r="T906" i="9"/>
  <c r="T756" i="9"/>
  <c r="T323" i="9"/>
  <c r="T200" i="9"/>
  <c r="T322" i="9"/>
  <c r="T262" i="9"/>
  <c r="T146" i="9"/>
  <c r="T937" i="9"/>
  <c r="T390" i="9"/>
  <c r="T920" i="9"/>
  <c r="T159" i="9"/>
  <c r="T904" i="9"/>
  <c r="T801" i="9"/>
  <c r="T613" i="9"/>
  <c r="T922" i="9"/>
  <c r="T861" i="9"/>
  <c r="T693" i="9"/>
  <c r="T377" i="9"/>
  <c r="T833" i="9"/>
  <c r="T137" i="9"/>
  <c r="T929" i="9"/>
  <c r="T41" i="9"/>
  <c r="T551" i="9"/>
  <c r="T547" i="9"/>
  <c r="T843" i="9"/>
  <c r="T233" i="9"/>
  <c r="T666" i="9"/>
  <c r="T310" i="9"/>
  <c r="T230" i="9"/>
  <c r="T143" i="9"/>
  <c r="T131" i="9"/>
  <c r="T251" i="9"/>
  <c r="T924" i="9"/>
  <c r="T542" i="9"/>
  <c r="T548" i="9"/>
  <c r="T704" i="9"/>
  <c r="T353" i="9"/>
  <c r="T395" i="9"/>
  <c r="T660" i="9"/>
  <c r="T844" i="9"/>
  <c r="T741" i="9"/>
  <c r="T297" i="9"/>
  <c r="T869" i="9"/>
  <c r="T855" i="9"/>
  <c r="T59" i="9"/>
  <c r="T622" i="9"/>
  <c r="T52" i="9"/>
  <c r="T872" i="9"/>
  <c r="T769" i="9"/>
  <c r="T354" i="9"/>
  <c r="T699" i="9"/>
  <c r="T780" i="9"/>
  <c r="T88" i="9"/>
  <c r="T220" i="9"/>
  <c r="T713" i="9"/>
  <c r="T32" i="9"/>
  <c r="T653" i="9"/>
  <c r="T299" i="9"/>
  <c r="T570" i="9"/>
  <c r="T37" i="9"/>
  <c r="T608" i="9"/>
  <c r="T884" i="9"/>
  <c r="T875" i="9"/>
  <c r="T364" i="9"/>
  <c r="T28" i="9"/>
  <c r="T793" i="9"/>
  <c r="T811" i="9"/>
  <c r="T247" i="9"/>
  <c r="T977" i="9"/>
  <c r="T783" i="9"/>
  <c r="T644" i="9"/>
  <c r="T710" i="9"/>
  <c r="T453" i="9"/>
  <c r="T195" i="9"/>
  <c r="T565" i="9"/>
  <c r="T55" i="9"/>
  <c r="T584" i="9"/>
  <c r="T925" i="9"/>
  <c r="T502" i="9"/>
  <c r="T511" i="9"/>
  <c r="T356" i="9"/>
  <c r="T396" i="9"/>
  <c r="T135" i="9"/>
  <c r="T642" i="9"/>
  <c r="T941" i="9"/>
  <c r="T661" i="9"/>
  <c r="T466" i="9"/>
  <c r="T312" i="9"/>
  <c r="T141" i="9"/>
  <c r="T319" i="9"/>
  <c r="T818" i="9"/>
  <c r="T96" i="9"/>
  <c r="T260" i="9"/>
  <c r="T978" i="9"/>
  <c r="T47" i="9"/>
  <c r="T126" i="9"/>
  <c r="T566" i="9"/>
  <c r="T186" i="9"/>
  <c r="T725" i="9"/>
  <c r="T290" i="9"/>
  <c r="T876" i="9"/>
  <c r="T652" i="9"/>
  <c r="T602" i="9"/>
  <c r="T291" i="9"/>
  <c r="T815" i="9"/>
  <c r="T711" i="9"/>
  <c r="T150" i="9"/>
  <c r="T911" i="9"/>
  <c r="T768" i="9"/>
  <c r="T355" i="9"/>
  <c r="T214" i="9"/>
  <c r="T581" i="9"/>
  <c r="T43" i="9"/>
  <c r="T237" i="9"/>
  <c r="T111" i="9"/>
  <c r="T250" i="9"/>
  <c r="T880" i="9"/>
  <c r="T897" i="9"/>
  <c r="T245" i="9"/>
  <c r="T646" i="9"/>
  <c r="T957" i="9"/>
  <c r="T853" i="9"/>
  <c r="T777" i="9"/>
  <c r="T452" i="9"/>
  <c r="T375" i="9"/>
  <c r="T523" i="9"/>
  <c r="T878" i="9"/>
  <c r="T410" i="9"/>
  <c r="T600" i="9"/>
  <c r="T393" i="9"/>
  <c r="T691" i="9"/>
  <c r="T109" i="9"/>
  <c r="U5" i="22"/>
  <c r="U7" i="22" s="1"/>
  <c r="T234" i="9"/>
  <c r="T688" i="9"/>
  <c r="T707" i="9"/>
  <c r="T284" i="9"/>
  <c r="T106" i="9"/>
  <c r="T834" i="9"/>
  <c r="T332" i="9"/>
  <c r="T171" i="9"/>
  <c r="T742" i="9"/>
  <c r="T408" i="9"/>
  <c r="T330" i="9"/>
  <c r="T358" i="9"/>
  <c r="T651" i="9"/>
  <c r="T616" i="9"/>
  <c r="T460" i="9"/>
  <c r="T724" i="9"/>
  <c r="T1003" i="9"/>
  <c r="S47" i="18"/>
  <c r="S63" i="18"/>
  <c r="T172" i="9"/>
  <c r="T529" i="9"/>
  <c r="T813" i="9"/>
  <c r="T895" i="9"/>
  <c r="T428" i="9"/>
  <c r="T14" i="9"/>
  <c r="T484" i="9"/>
  <c r="T630" i="9"/>
  <c r="T91" i="9"/>
  <c r="T129" i="9"/>
  <c r="T27" i="9"/>
  <c r="T349" i="9"/>
  <c r="T926" i="9"/>
  <c r="T795" i="9"/>
  <c r="T614" i="9"/>
  <c r="T161" i="9"/>
  <c r="T90" i="9"/>
  <c r="T462" i="9"/>
  <c r="T870" i="9"/>
  <c r="T438" i="9"/>
  <c r="T747" i="9"/>
  <c r="T919" i="9"/>
  <c r="T426" i="9"/>
  <c r="T519" i="9"/>
  <c r="T702" i="9"/>
  <c r="T787" i="9"/>
  <c r="T936" i="9"/>
  <c r="T749" i="9"/>
  <c r="T45" i="9"/>
  <c r="T889" i="9"/>
  <c r="T318" i="9"/>
  <c r="T1001" i="9"/>
  <c r="S61" i="18"/>
  <c r="T119" i="9"/>
  <c r="T116" i="9"/>
  <c r="T274" i="9"/>
  <c r="T563" i="9"/>
  <c r="T806" i="9"/>
  <c r="T635" i="9"/>
  <c r="T223" i="9"/>
  <c r="T599" i="9"/>
  <c r="T794" i="9"/>
  <c r="T335" i="9"/>
  <c r="T655" i="9"/>
  <c r="T12" i="9"/>
  <c r="T997" i="9"/>
  <c r="T701" i="9"/>
  <c r="T830" i="9"/>
  <c r="T900" i="9"/>
  <c r="T964" i="9"/>
  <c r="T210" i="9"/>
  <c r="T336" i="9"/>
  <c r="T300" i="9"/>
  <c r="T269" i="9"/>
  <c r="T824" i="9"/>
  <c r="T482" i="9"/>
  <c r="T107" i="9"/>
  <c r="T626" i="9"/>
  <c r="T607" i="9"/>
  <c r="T70" i="9"/>
  <c r="T76" i="9"/>
  <c r="T676" i="9"/>
  <c r="T819" i="9"/>
  <c r="T728" i="9"/>
  <c r="T194" i="9"/>
  <c r="T932" i="9"/>
  <c r="T412" i="9"/>
  <c r="T531" i="9"/>
  <c r="T316" i="9"/>
  <c r="T515" i="9"/>
  <c r="T263" i="9"/>
  <c r="T1000" i="9"/>
  <c r="T755" i="9"/>
  <c r="T19" i="9"/>
  <c r="T138" i="9"/>
  <c r="T383" i="9"/>
  <c r="T680" i="9"/>
  <c r="T518" i="9"/>
  <c r="T139" i="9"/>
  <c r="T252" i="9"/>
  <c r="T62" i="9"/>
  <c r="T808" i="9"/>
  <c r="T901" i="9"/>
  <c r="T409" i="9"/>
  <c r="T140" i="9"/>
  <c r="T522" i="9"/>
  <c r="T114" i="9"/>
  <c r="T778" i="9"/>
  <c r="T72" i="9"/>
  <c r="T51" i="9"/>
  <c r="T241" i="9"/>
  <c r="T362" i="9"/>
  <c r="T478" i="9"/>
  <c r="T659" i="9"/>
  <c r="T970" i="9"/>
  <c r="T847" i="9"/>
  <c r="T387" i="9"/>
  <c r="T192" i="9"/>
  <c r="T13" i="9"/>
  <c r="T670" i="9"/>
  <c r="T199" i="9"/>
  <c r="T706" i="9"/>
  <c r="T1002" i="9"/>
  <c r="S62" i="18"/>
  <c r="T94" i="9"/>
  <c r="T132" i="9"/>
  <c r="T115" i="9"/>
  <c r="T457" i="9"/>
  <c r="T314" i="9"/>
  <c r="T338" i="9"/>
  <c r="T864" i="9"/>
  <c r="T627" i="9"/>
  <c r="T324" i="9"/>
  <c r="T277" i="9"/>
  <c r="T281" i="9"/>
  <c r="T638" i="9"/>
  <c r="T463" i="9"/>
  <c r="T485" i="9"/>
  <c r="S11" i="22"/>
  <c r="S12" i="22" s="1"/>
  <c r="S14" i="22" s="1"/>
  <c r="S23" i="22" s="1"/>
  <c r="T896" i="9"/>
  <c r="T304" i="9"/>
  <c r="T18" i="9"/>
  <c r="T527" i="9"/>
  <c r="T79" i="9"/>
  <c r="T65" i="9"/>
  <c r="T868" i="9"/>
  <c r="T576" i="9"/>
  <c r="T863" i="9"/>
  <c r="T772" i="9"/>
  <c r="T36" i="9"/>
  <c r="T682" i="9"/>
  <c r="T100" i="9"/>
  <c r="T283" i="9"/>
  <c r="T81" i="9"/>
  <c r="T912" i="9"/>
  <c r="T571" i="9"/>
  <c r="T42" i="9"/>
  <c r="T962" i="9"/>
  <c r="T103" i="9"/>
  <c r="T246" i="9"/>
  <c r="T218" i="9"/>
  <c r="T684" i="9"/>
  <c r="T580" i="9"/>
  <c r="T470" i="9"/>
  <c r="T968" i="9"/>
  <c r="T63" i="9"/>
  <c r="T849" i="9"/>
  <c r="T17" i="9"/>
  <c r="T253" i="9"/>
  <c r="T543" i="9"/>
  <c r="T593" i="9"/>
  <c r="T293" i="9"/>
  <c r="T874" i="9"/>
  <c r="T400" i="9"/>
  <c r="T918" i="9"/>
  <c r="T221" i="9"/>
  <c r="T969" i="9"/>
  <c r="T239" i="9"/>
  <c r="T40" i="9"/>
  <c r="T328" i="9"/>
  <c r="T690" i="9"/>
  <c r="T294" i="9"/>
  <c r="T479" i="9"/>
  <c r="T746" i="9"/>
  <c r="T445" i="9"/>
  <c r="T33" i="9"/>
  <c r="T980" i="9"/>
  <c r="T619" i="9"/>
  <c r="T22" i="9"/>
  <c r="T198" i="9"/>
  <c r="T201" i="9"/>
  <c r="T134" i="9"/>
  <c r="T678" i="9"/>
  <c r="T467" i="9"/>
  <c r="T125" i="9"/>
  <c r="T206" i="9"/>
  <c r="T413" i="9"/>
  <c r="T228" i="9"/>
  <c r="T734" i="9"/>
  <c r="T494" i="9"/>
  <c r="T537" i="9"/>
  <c r="T993" i="9"/>
  <c r="T770" i="9"/>
  <c r="T54" i="9"/>
  <c r="T851" i="9"/>
  <c r="T656" i="9"/>
  <c r="T493" i="9"/>
  <c r="T592" i="9"/>
  <c r="T532" i="9"/>
  <c r="T99" i="9"/>
  <c r="T586" i="9"/>
  <c r="T488" i="9"/>
  <c r="T165" i="9"/>
  <c r="T385" i="9"/>
  <c r="T207" i="9"/>
  <c r="T852" i="9"/>
  <c r="T986" i="9"/>
  <c r="T771" i="9"/>
  <c r="T486" i="9"/>
  <c r="T966" i="9"/>
  <c r="T286" i="9"/>
  <c r="T178" i="9"/>
  <c r="T908" i="9"/>
  <c r="T231" i="9"/>
  <c r="T31" i="9"/>
  <c r="T859" i="9"/>
  <c r="T675" i="9"/>
  <c r="T331" i="9"/>
  <c r="T717" i="9"/>
  <c r="T989" i="9"/>
  <c r="T782" i="9"/>
  <c r="T325" i="9"/>
  <c r="T974" i="9"/>
  <c r="T991" i="9"/>
  <c r="T130" i="9"/>
  <c r="T101" i="9"/>
  <c r="T596" i="9"/>
  <c r="T823" i="9"/>
  <c r="T730" i="9"/>
  <c r="T546" i="9"/>
  <c r="T899" i="9"/>
  <c r="T990" i="9"/>
  <c r="T514" i="9"/>
  <c r="T422" i="9"/>
  <c r="T98" i="9"/>
  <c r="T435" i="9"/>
  <c r="T504" i="9"/>
  <c r="T156" i="9"/>
  <c r="T288" i="9"/>
  <c r="T883" i="9"/>
  <c r="T949" i="9"/>
  <c r="T751" i="9"/>
  <c r="T623" i="9"/>
  <c r="T858" i="9"/>
  <c r="T296" i="9"/>
  <c r="T469" i="9"/>
  <c r="T983" i="9"/>
  <c r="T975" i="9"/>
  <c r="T985" i="9"/>
  <c r="T956" i="9"/>
  <c r="T909" i="9"/>
  <c r="T244" i="9"/>
  <c r="T856" i="9"/>
  <c r="T931" i="9"/>
  <c r="T476" i="9"/>
  <c r="T788" i="9"/>
  <c r="T10" i="22"/>
  <c r="T30" i="22"/>
  <c r="T166" i="9"/>
  <c r="T84" i="9"/>
  <c r="T996" i="9"/>
  <c r="T89" i="9"/>
  <c r="T315" i="9"/>
  <c r="T695" i="9"/>
  <c r="T181" i="9"/>
  <c r="T994" i="9"/>
  <c r="T533" i="9"/>
  <c r="T671" i="9"/>
  <c r="T193" i="9"/>
  <c r="T211" i="9"/>
  <c r="T633" i="9"/>
  <c r="T686" i="9"/>
  <c r="T85" i="9"/>
  <c r="T951" i="9"/>
  <c r="T774" i="9"/>
  <c r="T879" i="9"/>
  <c r="T961" i="9"/>
  <c r="T46" i="9"/>
  <c r="T598" i="9"/>
  <c r="T838" i="9"/>
  <c r="T461" i="9"/>
  <c r="T913" i="9"/>
  <c r="T389" i="9"/>
  <c r="T620" i="9"/>
  <c r="T578" i="9"/>
  <c r="T492" i="9"/>
  <c r="T348" i="9"/>
  <c r="T26" i="9"/>
  <c r="T280" i="9"/>
  <c r="T417" i="9"/>
  <c r="T898" i="9"/>
  <c r="T273" i="9"/>
  <c r="T745" i="9"/>
  <c r="T340" i="9"/>
  <c r="T792" i="9"/>
  <c r="T360" i="9"/>
  <c r="T779" i="9"/>
  <c r="T434" i="9"/>
  <c r="T748" i="9"/>
  <c r="T628" i="9"/>
  <c r="T173" i="9"/>
  <c r="T526" i="9"/>
  <c r="T391" i="9"/>
  <c r="T188" i="9"/>
  <c r="T636" i="9"/>
  <c r="T942" i="9"/>
  <c r="T271" i="9"/>
  <c r="T57" i="9"/>
  <c r="T80" i="9"/>
  <c r="T334" i="9"/>
  <c r="T238" i="9"/>
  <c r="T857" i="9"/>
  <c r="T483" i="9"/>
  <c r="T361" i="9"/>
  <c r="T187" i="9"/>
  <c r="T437" i="9"/>
  <c r="T773" i="9"/>
  <c r="T867" i="9"/>
  <c r="T155" i="9"/>
  <c r="T431" i="9"/>
  <c r="S57" i="18"/>
  <c r="S41" i="18"/>
  <c r="R30" i="18"/>
  <c r="T8" i="9"/>
  <c r="T999" i="9"/>
  <c r="T603" i="9"/>
  <c r="T520" i="9"/>
  <c r="T667" i="9"/>
  <c r="T727" i="9"/>
  <c r="T225" i="9"/>
  <c r="T424" i="9"/>
  <c r="T534" i="9"/>
  <c r="T995" i="9"/>
  <c r="S43" i="18"/>
  <c r="S59" i="18"/>
  <c r="T10" i="9"/>
  <c r="R32" i="18"/>
  <c r="T517" i="9"/>
  <c r="T611" i="9"/>
  <c r="T287" i="9"/>
  <c r="T842" i="9"/>
  <c r="T609" i="9"/>
  <c r="T618" i="9"/>
  <c r="T850" i="9"/>
  <c r="T509" i="9"/>
  <c r="T368" i="9"/>
  <c r="T392" i="9"/>
  <c r="T418" i="9"/>
  <c r="T197" i="9"/>
  <c r="T590" i="9"/>
  <c r="T892" i="9"/>
  <c r="T945" i="9"/>
  <c r="T767" i="9"/>
  <c r="T508" i="9"/>
  <c r="T505" i="9"/>
  <c r="T560" i="9"/>
  <c r="T346" i="9"/>
  <c r="T429" i="9"/>
  <c r="T473" i="9"/>
  <c r="T402" i="9"/>
  <c r="T984" i="9"/>
  <c r="T816" i="9"/>
  <c r="T921" i="9"/>
  <c r="T406" i="9"/>
  <c r="T987" i="9"/>
  <c r="T881" i="9"/>
  <c r="T439" i="9"/>
  <c r="T555" i="9"/>
  <c r="T243" i="9"/>
  <c r="T744" i="9"/>
  <c r="T976" i="9"/>
  <c r="T933" i="9"/>
  <c r="T736" i="9"/>
  <c r="T512" i="9"/>
  <c r="T703" i="9"/>
  <c r="T425" i="9"/>
  <c r="S40" i="18"/>
  <c r="R29" i="18"/>
  <c r="S56" i="18"/>
  <c r="T7" i="9"/>
  <c r="T539" i="9"/>
  <c r="T624" i="9"/>
  <c r="T468" i="9"/>
  <c r="T384" i="9"/>
  <c r="T282" i="9"/>
  <c r="T298" i="9"/>
  <c r="T973" i="9"/>
  <c r="T344" i="9"/>
  <c r="T153" i="9"/>
  <c r="T677" i="9"/>
  <c r="T31" i="22" l="1"/>
  <c r="T925" i="17"/>
  <c r="T925" i="3"/>
  <c r="T396" i="17"/>
  <c r="T396" i="3"/>
  <c r="T302" i="17"/>
  <c r="T302" i="3"/>
  <c r="T516" i="17"/>
  <c r="T516" i="3"/>
  <c r="T885" i="17"/>
  <c r="T885" i="3"/>
  <c r="T512" i="17"/>
  <c r="T512" i="3"/>
  <c r="T613" i="17"/>
  <c r="T613" i="3"/>
  <c r="T229" i="17"/>
  <c r="T229" i="3"/>
  <c r="T871" i="17"/>
  <c r="T871" i="3"/>
  <c r="T946" i="17"/>
  <c r="T946" i="3"/>
  <c r="T157" i="17"/>
  <c r="T157" i="3"/>
  <c r="T286" i="17"/>
  <c r="T286" i="3"/>
  <c r="T543" i="17"/>
  <c r="T543" i="3"/>
  <c r="T740" i="17"/>
  <c r="T740" i="3"/>
  <c r="T247" i="17"/>
  <c r="T247" i="3"/>
  <c r="T991" i="17"/>
  <c r="T991" i="3"/>
  <c r="T988" i="17"/>
  <c r="T988" i="3"/>
  <c r="T350" i="17"/>
  <c r="T350" i="3"/>
  <c r="T771" i="17"/>
  <c r="T771" i="3"/>
  <c r="T201" i="17"/>
  <c r="T201" i="3"/>
  <c r="T513" i="17"/>
  <c r="T513" i="3"/>
  <c r="T846" i="17"/>
  <c r="T846" i="3"/>
  <c r="T999" i="17"/>
  <c r="T999" i="3"/>
  <c r="T731" i="17"/>
  <c r="T731" i="3"/>
  <c r="T1003" i="17"/>
  <c r="T1003" i="3"/>
  <c r="T777" i="17"/>
  <c r="T777" i="3"/>
  <c r="T487" i="17"/>
  <c r="T487" i="3"/>
  <c r="T84" i="17"/>
  <c r="T84" i="3"/>
  <c r="T640" i="17"/>
  <c r="T640" i="3"/>
  <c r="T177" i="17"/>
  <c r="T177" i="3"/>
  <c r="T783" i="17"/>
  <c r="T783" i="3"/>
  <c r="T749" i="17"/>
  <c r="T749" i="3"/>
  <c r="T284" i="17"/>
  <c r="T284" i="3"/>
  <c r="T582" i="17"/>
  <c r="T582" i="3"/>
  <c r="T465" i="17"/>
  <c r="T465" i="3"/>
  <c r="T965" i="17"/>
  <c r="T965" i="3"/>
  <c r="T89" i="17"/>
  <c r="T89" i="3"/>
  <c r="T197" i="17"/>
  <c r="T197" i="3"/>
  <c r="T185" i="17"/>
  <c r="T185" i="3"/>
  <c r="T1000" i="17"/>
  <c r="T1000" i="3"/>
  <c r="T860" i="17"/>
  <c r="T860" i="3"/>
  <c r="T989" i="17"/>
  <c r="T989" i="3"/>
  <c r="T300" i="17"/>
  <c r="T300" i="3"/>
  <c r="T953" i="17"/>
  <c r="T953" i="3"/>
  <c r="T508" i="17"/>
  <c r="T508" i="3"/>
  <c r="T518" i="17"/>
  <c r="T518" i="3"/>
  <c r="T734" i="17"/>
  <c r="T734" i="3"/>
  <c r="T134" i="17"/>
  <c r="T134" i="3"/>
  <c r="T786" i="17"/>
  <c r="T786" i="3"/>
  <c r="T679" i="17"/>
  <c r="T679" i="3"/>
  <c r="T912" i="17"/>
  <c r="T912" i="3"/>
  <c r="T490" i="17"/>
  <c r="T490" i="3"/>
  <c r="T211" i="17"/>
  <c r="T211" i="3"/>
  <c r="T590" i="17"/>
  <c r="T590" i="3"/>
  <c r="T497" i="17"/>
  <c r="T497" i="3"/>
  <c r="T774" i="17"/>
  <c r="T774" i="3"/>
  <c r="T738" i="17"/>
  <c r="T738" i="3"/>
  <c r="T129" i="17"/>
  <c r="T129" i="3"/>
  <c r="T205" i="17"/>
  <c r="T205" i="3"/>
  <c r="T984" i="17"/>
  <c r="T984" i="3"/>
  <c r="T483" i="17"/>
  <c r="T483" i="3"/>
  <c r="T44" i="17"/>
  <c r="T44" i="3"/>
  <c r="T922" i="17"/>
  <c r="T922" i="3"/>
  <c r="T597" i="17"/>
  <c r="T597" i="3"/>
  <c r="T853" i="17"/>
  <c r="T853" i="3"/>
  <c r="T584" i="17"/>
  <c r="T584" i="3"/>
  <c r="T107" i="17"/>
  <c r="T107" i="3"/>
  <c r="T916" i="17"/>
  <c r="T916" i="3"/>
  <c r="T686" i="17"/>
  <c r="T686" i="3"/>
  <c r="T580" i="17"/>
  <c r="T580" i="3"/>
  <c r="T531" i="17"/>
  <c r="T531" i="3"/>
  <c r="T285" i="17"/>
  <c r="T285" i="3"/>
  <c r="T868" i="17"/>
  <c r="T868" i="3"/>
  <c r="T119" i="17"/>
  <c r="T119" i="3"/>
  <c r="T674" i="17"/>
  <c r="T674" i="3"/>
  <c r="T851" i="17"/>
  <c r="T851" i="3"/>
  <c r="T366" i="17"/>
  <c r="T366" i="3"/>
  <c r="T782" i="17"/>
  <c r="T782" i="3"/>
  <c r="T413" i="17"/>
  <c r="T413" i="3"/>
  <c r="T256" i="17"/>
  <c r="T256" i="3"/>
  <c r="T387" i="17"/>
  <c r="T387" i="3"/>
  <c r="T1004" i="17"/>
  <c r="T1004" i="3"/>
  <c r="T535" i="17"/>
  <c r="T535" i="3"/>
  <c r="T732" i="17"/>
  <c r="T732" i="3"/>
  <c r="T74" i="17"/>
  <c r="T74" i="3"/>
  <c r="T486" i="17"/>
  <c r="T486" i="3"/>
  <c r="T340" i="17"/>
  <c r="T340" i="3"/>
  <c r="T834" i="17"/>
  <c r="T834" i="3"/>
  <c r="T659" i="17"/>
  <c r="T659" i="3"/>
  <c r="T227" i="17"/>
  <c r="T227" i="3"/>
  <c r="T278" i="17"/>
  <c r="T278" i="3"/>
  <c r="T1005" i="17"/>
  <c r="T45" i="18" s="1"/>
  <c r="T1005" i="3"/>
  <c r="T49" i="17"/>
  <c r="T49" i="3"/>
  <c r="T706" i="17"/>
  <c r="T706" i="3"/>
  <c r="T751" i="17"/>
  <c r="T751" i="3"/>
  <c r="T94" i="17"/>
  <c r="T94" i="3"/>
  <c r="T930" i="17"/>
  <c r="T930" i="3"/>
  <c r="T95" i="17"/>
  <c r="T95" i="3"/>
  <c r="T432" i="17"/>
  <c r="T432" i="3"/>
  <c r="T176" i="17"/>
  <c r="T176" i="3"/>
  <c r="T728" i="17"/>
  <c r="T728" i="3"/>
  <c r="T362" i="17"/>
  <c r="T362" i="3"/>
  <c r="T175" i="17"/>
  <c r="T175" i="3"/>
  <c r="T288" i="17"/>
  <c r="T288" i="3"/>
  <c r="T604" i="17"/>
  <c r="T604" i="3"/>
  <c r="T379" i="17"/>
  <c r="T379" i="3"/>
  <c r="T961" i="17"/>
  <c r="T961" i="3"/>
  <c r="T884" i="17"/>
  <c r="T884" i="3"/>
  <c r="T47" i="17"/>
  <c r="T47" i="3"/>
  <c r="T772" i="17"/>
  <c r="T772" i="3"/>
  <c r="T819" i="17"/>
  <c r="T819" i="3"/>
  <c r="T880" i="17"/>
  <c r="T880" i="3"/>
  <c r="T570" i="17"/>
  <c r="T570" i="3"/>
  <c r="T264" i="17"/>
  <c r="T264" i="3"/>
  <c r="T145" i="17"/>
  <c r="T145" i="3"/>
  <c r="T945" i="17"/>
  <c r="T945" i="3"/>
  <c r="T360" i="17"/>
  <c r="T360" i="3"/>
  <c r="T588" i="17"/>
  <c r="T588" i="3"/>
  <c r="T457" i="17"/>
  <c r="T457" i="3"/>
  <c r="T981" i="17"/>
  <c r="T981" i="3"/>
  <c r="T32" i="17"/>
  <c r="T32" i="3"/>
  <c r="T612" i="17"/>
  <c r="T612" i="3"/>
  <c r="T657" i="17"/>
  <c r="T657" i="3"/>
  <c r="T92" i="17"/>
  <c r="T92" i="3"/>
  <c r="T773" i="17"/>
  <c r="T773" i="3"/>
  <c r="T63" i="17"/>
  <c r="T63" i="3"/>
  <c r="T745" i="17"/>
  <c r="T745" i="3"/>
  <c r="T357" i="17"/>
  <c r="T357" i="3"/>
  <c r="T928" i="17"/>
  <c r="T928" i="3"/>
  <c r="T234" i="17"/>
  <c r="T234" i="3"/>
  <c r="T847" i="17"/>
  <c r="T847" i="3"/>
  <c r="T933" i="17"/>
  <c r="T933" i="3"/>
  <c r="T697" i="17"/>
  <c r="T697" i="3"/>
  <c r="T805" i="17"/>
  <c r="T805" i="3"/>
  <c r="T394" i="17"/>
  <c r="T394" i="3"/>
  <c r="T326" i="17"/>
  <c r="T326" i="3"/>
  <c r="T910" i="17"/>
  <c r="T910" i="3"/>
  <c r="T832" i="17"/>
  <c r="T832" i="3"/>
  <c r="T934" i="17"/>
  <c r="T934" i="3"/>
  <c r="T263" i="17"/>
  <c r="T263" i="3"/>
  <c r="T870" i="17"/>
  <c r="T870" i="3"/>
  <c r="T60" i="17"/>
  <c r="T60" i="3"/>
  <c r="T445" i="17"/>
  <c r="T445" i="3"/>
  <c r="T219" i="17"/>
  <c r="T219" i="3"/>
  <c r="T128" i="17"/>
  <c r="T128" i="3"/>
  <c r="T101" i="17"/>
  <c r="T101" i="3"/>
  <c r="T424" i="17"/>
  <c r="T424" i="3"/>
  <c r="T668" i="17"/>
  <c r="T668" i="3"/>
  <c r="T194" i="17"/>
  <c r="T194" i="3"/>
  <c r="T279" i="17"/>
  <c r="T279" i="3"/>
  <c r="T566" i="17"/>
  <c r="T566" i="3"/>
  <c r="T806" i="17"/>
  <c r="T806" i="3"/>
  <c r="T720" i="17"/>
  <c r="T720" i="3"/>
  <c r="T553" i="17"/>
  <c r="T553" i="3"/>
  <c r="T469" i="17"/>
  <c r="T469" i="3"/>
  <c r="T529" i="17"/>
  <c r="T529" i="3"/>
  <c r="T645" i="17"/>
  <c r="T645" i="3"/>
  <c r="T181" i="17"/>
  <c r="T181" i="3"/>
  <c r="T676" i="17"/>
  <c r="T676" i="3"/>
  <c r="T369" i="17"/>
  <c r="T369" i="3"/>
  <c r="T906" i="17"/>
  <c r="T906" i="3"/>
  <c r="T653" i="17"/>
  <c r="T653" i="3"/>
  <c r="T271" i="17"/>
  <c r="T271" i="3"/>
  <c r="T463" i="17"/>
  <c r="T463" i="3"/>
  <c r="T636" i="17"/>
  <c r="T636" i="3"/>
  <c r="T669" i="17"/>
  <c r="T669" i="3"/>
  <c r="T758" i="17"/>
  <c r="T758" i="3"/>
  <c r="T790" i="17"/>
  <c r="T790" i="3"/>
  <c r="T341" i="17"/>
  <c r="T341" i="3"/>
  <c r="T153" i="17"/>
  <c r="T153" i="3"/>
  <c r="T117" i="17"/>
  <c r="T117" i="3"/>
  <c r="T390" i="17"/>
  <c r="T390" i="3"/>
  <c r="T562" i="17"/>
  <c r="T562" i="3"/>
  <c r="T801" i="17"/>
  <c r="T801" i="3"/>
  <c r="T437" i="17"/>
  <c r="T437" i="3"/>
  <c r="T764" i="17"/>
  <c r="T764" i="3"/>
  <c r="T415" i="17"/>
  <c r="T415" i="3"/>
  <c r="T127" i="17"/>
  <c r="T127" i="3"/>
  <c r="T788" i="17"/>
  <c r="T788" i="3"/>
  <c r="T451" i="17"/>
  <c r="T451" i="3"/>
  <c r="T392" i="17"/>
  <c r="T392" i="3"/>
  <c r="T156" i="17"/>
  <c r="T156" i="3"/>
  <c r="T931" i="17"/>
  <c r="T931" i="3"/>
  <c r="T560" i="17"/>
  <c r="T560" i="3"/>
  <c r="T184" i="17"/>
  <c r="T184" i="3"/>
  <c r="T503" i="17"/>
  <c r="T503" i="3"/>
  <c r="T33" i="17"/>
  <c r="T33" i="3"/>
  <c r="T610" i="17"/>
  <c r="T610" i="3"/>
  <c r="T382" i="17"/>
  <c r="T382" i="3"/>
  <c r="T427" i="17"/>
  <c r="T427" i="3"/>
  <c r="T770" i="17"/>
  <c r="T770" i="3"/>
  <c r="T577" i="17"/>
  <c r="T577" i="3"/>
  <c r="T126" i="17"/>
  <c r="T126" i="3"/>
  <c r="T959" i="17"/>
  <c r="T959" i="3"/>
  <c r="T64" i="17"/>
  <c r="T64" i="3"/>
  <c r="T200" i="17"/>
  <c r="T200" i="3"/>
  <c r="T539" i="17"/>
  <c r="T539" i="3"/>
  <c r="T918" i="17"/>
  <c r="T918" i="3"/>
  <c r="T839" i="17"/>
  <c r="T839" i="3"/>
  <c r="T742" i="17"/>
  <c r="T742" i="3"/>
  <c r="T10" i="17"/>
  <c r="T10" i="3"/>
  <c r="T168" i="17"/>
  <c r="T168" i="3"/>
  <c r="T217" i="17"/>
  <c r="T217" i="3"/>
  <c r="T411" i="17"/>
  <c r="T411" i="3"/>
  <c r="T693" i="17"/>
  <c r="T693" i="3"/>
  <c r="T418" i="17"/>
  <c r="T418" i="3"/>
  <c r="T800" i="17"/>
  <c r="T800" i="3"/>
  <c r="T52" i="17"/>
  <c r="T52" i="3"/>
  <c r="T672" i="17"/>
  <c r="T672" i="3"/>
  <c r="T621" i="17"/>
  <c r="T621" i="3"/>
  <c r="T685" i="17"/>
  <c r="T685" i="3"/>
  <c r="T313" i="17"/>
  <c r="T313" i="3"/>
  <c r="T809" i="17"/>
  <c r="T809" i="3"/>
  <c r="T830" i="17"/>
  <c r="T830" i="3"/>
  <c r="T356" i="17"/>
  <c r="T356" i="3"/>
  <c r="T272" i="17"/>
  <c r="T272" i="3"/>
  <c r="T233" i="17"/>
  <c r="T233" i="3"/>
  <c r="T226" i="17"/>
  <c r="T226" i="3"/>
  <c r="T349" i="17"/>
  <c r="T349" i="3"/>
  <c r="T649" i="17"/>
  <c r="T649" i="3"/>
  <c r="T180" i="17"/>
  <c r="T180" i="3"/>
  <c r="T355" i="17"/>
  <c r="T355" i="3"/>
  <c r="T343" i="17"/>
  <c r="T343" i="3"/>
  <c r="T151" i="17"/>
  <c r="T151" i="3"/>
  <c r="T943" i="17"/>
  <c r="T943" i="3"/>
  <c r="T423" i="17"/>
  <c r="T423" i="3"/>
  <c r="T475" i="17"/>
  <c r="T475" i="3"/>
  <c r="T149" i="17"/>
  <c r="T149" i="3"/>
  <c r="T803" i="17"/>
  <c r="T803" i="3"/>
  <c r="T545" i="17"/>
  <c r="T545" i="3"/>
  <c r="T889" i="17"/>
  <c r="T889" i="3"/>
  <c r="T593" i="17"/>
  <c r="T593" i="3"/>
  <c r="T825" i="17"/>
  <c r="T825" i="3"/>
  <c r="T208" i="17"/>
  <c r="T208" i="3"/>
  <c r="T911" i="17"/>
  <c r="T911" i="3"/>
  <c r="T447" i="17"/>
  <c r="T447" i="3"/>
  <c r="T942" i="17"/>
  <c r="T942" i="3"/>
  <c r="T844" i="17"/>
  <c r="T844" i="3"/>
  <c r="T282" i="17"/>
  <c r="T282" i="3"/>
  <c r="T162" i="17"/>
  <c r="T162" i="3"/>
  <c r="T434" i="17"/>
  <c r="T434" i="3"/>
  <c r="T716" i="17"/>
  <c r="T716" i="3"/>
  <c r="T500" i="17"/>
  <c r="T500" i="3"/>
  <c r="T499" i="17"/>
  <c r="T499" i="3"/>
  <c r="T952" i="17"/>
  <c r="T952" i="3"/>
  <c r="T727" i="17"/>
  <c r="T727" i="3"/>
  <c r="T736" i="17"/>
  <c r="T736" i="3"/>
  <c r="T13" i="17"/>
  <c r="T42" i="18" s="1"/>
  <c r="T13" i="3"/>
  <c r="T661" i="17"/>
  <c r="T661" i="3"/>
  <c r="T189" i="17"/>
  <c r="T189" i="3"/>
  <c r="T592" i="17"/>
  <c r="T592" i="3"/>
  <c r="T260" i="17"/>
  <c r="T260" i="3"/>
  <c r="T517" i="17"/>
  <c r="T517" i="3"/>
  <c r="T370" i="17"/>
  <c r="T370" i="3"/>
  <c r="T71" i="17"/>
  <c r="T71" i="3"/>
  <c r="T542" i="17"/>
  <c r="T542" i="3"/>
  <c r="T450" i="17"/>
  <c r="T450" i="3"/>
  <c r="T25" i="17"/>
  <c r="T25" i="3"/>
  <c r="T361" i="17"/>
  <c r="T361" i="3"/>
  <c r="T472" i="17"/>
  <c r="T472" i="3"/>
  <c r="T443" i="17"/>
  <c r="T443" i="3"/>
  <c r="T509" i="17"/>
  <c r="T509" i="3"/>
  <c r="T615" i="17"/>
  <c r="T615" i="3"/>
  <c r="T628" i="17"/>
  <c r="T628" i="3"/>
  <c r="T748" i="17"/>
  <c r="T748" i="3"/>
  <c r="T433" i="17"/>
  <c r="T433" i="3"/>
  <c r="T594" i="17"/>
  <c r="T594" i="3"/>
  <c r="T521" i="17"/>
  <c r="T521" i="3"/>
  <c r="T338" i="17"/>
  <c r="T338" i="3"/>
  <c r="T438" i="17"/>
  <c r="T438" i="3"/>
  <c r="T348" i="17"/>
  <c r="T348" i="3"/>
  <c r="T388" i="17"/>
  <c r="T388" i="3"/>
  <c r="T11" i="17"/>
  <c r="T40" i="18" s="1"/>
  <c r="T11" i="3"/>
  <c r="T56" i="18" s="1"/>
  <c r="T429" i="17"/>
  <c r="T429" i="3"/>
  <c r="T937" i="17"/>
  <c r="T937" i="3"/>
  <c r="T559" i="17"/>
  <c r="T559" i="3"/>
  <c r="T410" i="17"/>
  <c r="T410" i="3"/>
  <c r="T406" i="17"/>
  <c r="T406" i="3"/>
  <c r="T564" i="17"/>
  <c r="T564" i="3"/>
  <c r="T949" i="17"/>
  <c r="T949" i="3"/>
  <c r="T422" i="17"/>
  <c r="T422" i="3"/>
  <c r="T854" i="17"/>
  <c r="T854" i="3"/>
  <c r="T291" i="17"/>
  <c r="T291" i="3"/>
  <c r="T14" i="17"/>
  <c r="T14" i="3"/>
  <c r="T538" i="17"/>
  <c r="T538" i="3"/>
  <c r="T671" i="17"/>
  <c r="T671" i="3"/>
  <c r="T12" i="17"/>
  <c r="T12" i="3"/>
  <c r="T57" i="18" s="1"/>
  <c r="T435" i="17"/>
  <c r="T435" i="3"/>
  <c r="T441" i="17"/>
  <c r="T441" i="3"/>
  <c r="T861" i="17"/>
  <c r="T861" i="3"/>
  <c r="T61" i="17"/>
  <c r="T61" i="3"/>
  <c r="T192" i="17"/>
  <c r="T192" i="3"/>
  <c r="T632" i="17"/>
  <c r="T632" i="3"/>
  <c r="T364" i="17"/>
  <c r="T364" i="3"/>
  <c r="T277" i="17"/>
  <c r="T277" i="3"/>
  <c r="T30" i="17"/>
  <c r="T30" i="3"/>
  <c r="T624" i="17"/>
  <c r="T624" i="3"/>
  <c r="T842" i="17"/>
  <c r="T842" i="3"/>
  <c r="T883" i="17"/>
  <c r="T883" i="3"/>
  <c r="T690" i="17"/>
  <c r="T690" i="3"/>
  <c r="T675" i="17"/>
  <c r="T675" i="3"/>
  <c r="T699" i="17"/>
  <c r="T699" i="3"/>
  <c r="T88" i="17"/>
  <c r="T88" i="3"/>
  <c r="T792" i="17"/>
  <c r="T792" i="3"/>
  <c r="T248" i="17"/>
  <c r="T248" i="3"/>
  <c r="T979" i="17"/>
  <c r="T979" i="3"/>
  <c r="T862" i="17"/>
  <c r="T862" i="3"/>
  <c r="T887" i="17"/>
  <c r="T887" i="3"/>
  <c r="T439" i="17"/>
  <c r="T439" i="3"/>
  <c r="T994" i="17"/>
  <c r="T994" i="3"/>
  <c r="T827" i="17"/>
  <c r="T827" i="3"/>
  <c r="T995" i="17"/>
  <c r="T995" i="3"/>
  <c r="T993" i="17"/>
  <c r="T993" i="3"/>
  <c r="T863" i="17"/>
  <c r="T863" i="3"/>
  <c r="T182" i="17"/>
  <c r="T182" i="3"/>
  <c r="T775" i="17"/>
  <c r="T775" i="3"/>
  <c r="T389" i="17"/>
  <c r="T389" i="3"/>
  <c r="T103" i="17"/>
  <c r="T103" i="3"/>
  <c r="T660" i="17"/>
  <c r="T660" i="3"/>
  <c r="T997" i="17"/>
  <c r="T997" i="3"/>
  <c r="T232" i="17"/>
  <c r="T232" i="3"/>
  <c r="T471" i="17"/>
  <c r="T471" i="3"/>
  <c r="T202" i="17"/>
  <c r="T202" i="3"/>
  <c r="T37" i="17"/>
  <c r="T37" i="3"/>
  <c r="T298" i="17"/>
  <c r="T298" i="3"/>
  <c r="T243" i="17"/>
  <c r="T243" i="3"/>
  <c r="T404" i="17"/>
  <c r="T404" i="3"/>
  <c r="T547" i="17"/>
  <c r="T547" i="3"/>
  <c r="T67" i="17"/>
  <c r="T67" i="3"/>
  <c r="T688" i="17"/>
  <c r="T688" i="3"/>
  <c r="T966" i="17"/>
  <c r="T966" i="3"/>
  <c r="T85" i="17"/>
  <c r="T85" i="3"/>
  <c r="T40" i="17"/>
  <c r="T40" i="3"/>
  <c r="T872" i="17"/>
  <c r="T872" i="3"/>
  <c r="T22" i="17"/>
  <c r="T22" i="3"/>
  <c r="T489" i="17"/>
  <c r="T489" i="3"/>
  <c r="T281" i="17"/>
  <c r="T281" i="3"/>
  <c r="T342" i="17"/>
  <c r="T342" i="3"/>
  <c r="T136" i="17"/>
  <c r="T136" i="3"/>
  <c r="T1006" i="17"/>
  <c r="T46" i="18" s="1"/>
  <c r="T1006" i="3"/>
  <c r="T17" i="17"/>
  <c r="T17" i="3"/>
  <c r="T974" i="17"/>
  <c r="T974" i="3"/>
  <c r="T245" i="17"/>
  <c r="T245" i="3"/>
  <c r="T118" i="17"/>
  <c r="T118" i="3"/>
  <c r="T905" i="17"/>
  <c r="T905" i="3"/>
  <c r="T143" i="17"/>
  <c r="T143" i="3"/>
  <c r="T142" i="17"/>
  <c r="T142" i="3"/>
  <c r="T267" i="17"/>
  <c r="T267" i="3"/>
  <c r="T416" i="17"/>
  <c r="T416" i="3"/>
  <c r="T823" i="17"/>
  <c r="T823" i="3"/>
  <c r="T611" i="17"/>
  <c r="T611" i="3"/>
  <c r="T828" i="17"/>
  <c r="T828" i="3"/>
  <c r="T214" i="17"/>
  <c r="T214" i="3"/>
  <c r="T705" i="17"/>
  <c r="T705" i="3"/>
  <c r="T339" i="17"/>
  <c r="T339" i="3"/>
  <c r="T639" i="17"/>
  <c r="T639" i="3"/>
  <c r="T120" i="17"/>
  <c r="T120" i="3"/>
  <c r="T753" i="17"/>
  <c r="T753" i="3"/>
  <c r="T523" i="17"/>
  <c r="T523" i="3"/>
  <c r="T442" i="17"/>
  <c r="T442" i="3"/>
  <c r="T165" i="17"/>
  <c r="T165" i="3"/>
  <c r="T353" i="17"/>
  <c r="T353" i="3"/>
  <c r="T634" i="17"/>
  <c r="T634" i="3"/>
  <c r="T899" i="17"/>
  <c r="T899" i="3"/>
  <c r="T464" i="17"/>
  <c r="T464" i="3"/>
  <c r="T334" i="17"/>
  <c r="T334" i="3"/>
  <c r="T336" i="17"/>
  <c r="T336" i="3"/>
  <c r="T711" i="17"/>
  <c r="T711" i="3"/>
  <c r="T113" i="17"/>
  <c r="T113" i="3"/>
  <c r="T414" i="17"/>
  <c r="T414" i="3"/>
  <c r="T456" i="17"/>
  <c r="T456" i="3"/>
  <c r="T650" i="17"/>
  <c r="T650" i="3"/>
  <c r="T254" i="17"/>
  <c r="T254" i="3"/>
  <c r="T585" i="17"/>
  <c r="T585" i="3"/>
  <c r="T915" i="17"/>
  <c r="T915" i="3"/>
  <c r="T295" i="17"/>
  <c r="T295" i="3"/>
  <c r="T294" i="17"/>
  <c r="T294" i="3"/>
  <c r="T130" i="17"/>
  <c r="T130" i="3"/>
  <c r="T100" i="17"/>
  <c r="T100" i="3"/>
  <c r="T316" i="17"/>
  <c r="T316" i="3"/>
  <c r="T646" i="17"/>
  <c r="T646" i="3"/>
  <c r="T515" i="17"/>
  <c r="T515" i="3"/>
  <c r="T59" i="17"/>
  <c r="T59" i="3"/>
  <c r="T714" i="17"/>
  <c r="T714" i="3"/>
  <c r="T251" i="17"/>
  <c r="T251" i="3"/>
  <c r="T368" i="17"/>
  <c r="T368" i="3"/>
  <c r="T41" i="17"/>
  <c r="T41" i="3"/>
  <c r="T36" i="17"/>
  <c r="T36" i="3"/>
  <c r="T784" i="17"/>
  <c r="T784" i="3"/>
  <c r="T876" i="17"/>
  <c r="T876" i="3"/>
  <c r="T859" i="17"/>
  <c r="T859" i="3"/>
  <c r="T848" i="17"/>
  <c r="T848" i="3"/>
  <c r="T708" i="17"/>
  <c r="T708" i="3"/>
  <c r="T255" i="17"/>
  <c r="T255" i="3"/>
  <c r="T314" i="17"/>
  <c r="T314" i="3"/>
  <c r="T551" i="17"/>
  <c r="T551" i="3"/>
  <c r="T141" i="17"/>
  <c r="T141" i="3"/>
  <c r="T865" i="17"/>
  <c r="T865" i="3"/>
  <c r="T908" i="17"/>
  <c r="T908" i="3"/>
  <c r="T941" i="17"/>
  <c r="T941" i="3"/>
  <c r="T204" i="17"/>
  <c r="T204" i="3"/>
  <c r="T578" i="17"/>
  <c r="T578" i="3"/>
  <c r="T481" i="17"/>
  <c r="T481" i="3"/>
  <c r="T833" i="17"/>
  <c r="T833" i="3"/>
  <c r="T986" i="17"/>
  <c r="T986" i="3"/>
  <c r="T601" i="17"/>
  <c r="T601" i="3"/>
  <c r="T886" i="17"/>
  <c r="T886" i="3"/>
  <c r="T816" i="17"/>
  <c r="T816" i="3"/>
  <c r="T20" i="17"/>
  <c r="T20" i="3"/>
  <c r="T557" i="17"/>
  <c r="T557" i="3"/>
  <c r="T173" i="17"/>
  <c r="T173" i="3"/>
  <c r="T673" i="17"/>
  <c r="T673" i="3"/>
  <c r="T766" i="17"/>
  <c r="T766" i="3"/>
  <c r="T938" i="17"/>
  <c r="T938" i="3"/>
  <c r="T741" i="17"/>
  <c r="T741" i="3"/>
  <c r="T121" i="17"/>
  <c r="T121" i="3"/>
  <c r="T875" i="17"/>
  <c r="T875" i="3"/>
  <c r="T280" i="17"/>
  <c r="T280" i="3"/>
  <c r="T549" i="17"/>
  <c r="T549" i="3"/>
  <c r="T265" i="17"/>
  <c r="T265" i="3"/>
  <c r="T246" i="17"/>
  <c r="T246" i="3"/>
  <c r="T460" i="17"/>
  <c r="T460" i="3"/>
  <c r="T725" i="17"/>
  <c r="T725" i="3"/>
  <c r="T939" i="17"/>
  <c r="T939" i="3"/>
  <c r="T446" i="17"/>
  <c r="T446" i="3"/>
  <c r="T174" i="17"/>
  <c r="T174" i="3"/>
  <c r="T97" i="17"/>
  <c r="T97" i="3"/>
  <c r="T171" i="17"/>
  <c r="T171" i="3"/>
  <c r="T75" i="17"/>
  <c r="T75" i="3"/>
  <c r="T702" i="17"/>
  <c r="T702" i="3"/>
  <c r="T678" i="17"/>
  <c r="T678" i="3"/>
  <c r="T444" i="17"/>
  <c r="T444" i="3"/>
  <c r="T114" i="17"/>
  <c r="T114" i="3"/>
  <c r="T403" i="17"/>
  <c r="T403" i="3"/>
  <c r="T78" i="17"/>
  <c r="T78" i="3"/>
  <c r="T137" i="17"/>
  <c r="T137" i="3"/>
  <c r="T178" i="17"/>
  <c r="T178" i="3"/>
  <c r="T840" i="17"/>
  <c r="T840" i="3"/>
  <c r="T619" i="17"/>
  <c r="T619" i="3"/>
  <c r="T733" i="17"/>
  <c r="T733" i="3"/>
  <c r="T743" i="17"/>
  <c r="T743" i="3"/>
  <c r="T354" i="17"/>
  <c r="T354" i="3"/>
  <c r="T29" i="17"/>
  <c r="T29" i="3"/>
  <c r="T65" i="17"/>
  <c r="T65" i="3"/>
  <c r="T106" i="17"/>
  <c r="T106" i="3"/>
  <c r="T520" i="17"/>
  <c r="T520" i="3"/>
  <c r="T723" i="17"/>
  <c r="T723" i="3"/>
  <c r="T307" i="17"/>
  <c r="T307" i="3"/>
  <c r="T654" i="17"/>
  <c r="T654" i="3"/>
  <c r="T951" i="17"/>
  <c r="T951" i="3"/>
  <c r="T589" i="17"/>
  <c r="T589" i="3"/>
  <c r="T507" i="17"/>
  <c r="T507" i="3"/>
  <c r="T779" i="17"/>
  <c r="T779" i="3"/>
  <c r="T967" i="17"/>
  <c r="T967" i="3"/>
  <c r="T658" i="17"/>
  <c r="T658" i="3"/>
  <c r="T614" i="17"/>
  <c r="T614" i="3"/>
  <c r="T643" i="17"/>
  <c r="T643" i="3"/>
  <c r="T186" i="17"/>
  <c r="T186" i="3"/>
  <c r="T431" i="17"/>
  <c r="T431" i="3"/>
  <c r="T252" i="17"/>
  <c r="T252" i="3"/>
  <c r="T212" i="17"/>
  <c r="T212" i="3"/>
  <c r="T641" i="17"/>
  <c r="T641" i="3"/>
  <c r="T296" i="17"/>
  <c r="T296" i="3"/>
  <c r="T976" i="17"/>
  <c r="T976" i="3"/>
  <c r="T556" i="17"/>
  <c r="T556" i="3"/>
  <c r="T572" i="17"/>
  <c r="T572" i="3"/>
  <c r="T948" i="17"/>
  <c r="T948" i="3"/>
  <c r="T337" i="17"/>
  <c r="T337" i="3"/>
  <c r="T453" i="17"/>
  <c r="T453" i="3"/>
  <c r="T459" i="17"/>
  <c r="T459" i="3"/>
  <c r="T68" i="17"/>
  <c r="T68" i="3"/>
  <c r="T525" i="17"/>
  <c r="T525" i="3"/>
  <c r="T1002" i="17"/>
  <c r="T1002" i="3"/>
  <c r="T495" i="17"/>
  <c r="T495" i="3"/>
  <c r="T53" i="17"/>
  <c r="T53" i="3"/>
  <c r="T132" i="17"/>
  <c r="T132" i="3"/>
  <c r="T419" i="17"/>
  <c r="T419" i="3"/>
  <c r="T109" i="17"/>
  <c r="T109" i="3"/>
  <c r="T312" i="17"/>
  <c r="T312" i="3"/>
  <c r="T920" i="17"/>
  <c r="T920" i="3"/>
  <c r="T599" i="17"/>
  <c r="T599" i="3"/>
  <c r="T274" i="17"/>
  <c r="T274" i="3"/>
  <c r="T767" i="17"/>
  <c r="T767" i="3"/>
  <c r="T737" i="17"/>
  <c r="T737" i="3"/>
  <c r="T587" i="17"/>
  <c r="T587" i="3"/>
  <c r="T161" i="17"/>
  <c r="T161" i="3"/>
  <c r="T907" i="17"/>
  <c r="T907" i="3"/>
  <c r="T712" i="17"/>
  <c r="T712" i="3"/>
  <c r="T376" i="17"/>
  <c r="T376" i="3"/>
  <c r="T605" i="17"/>
  <c r="T605" i="3"/>
  <c r="T99" i="17"/>
  <c r="T99" i="3"/>
  <c r="T183" i="17"/>
  <c r="T183" i="3"/>
  <c r="T485" i="17"/>
  <c r="T485" i="3"/>
  <c r="T158" i="17"/>
  <c r="T158" i="3"/>
  <c r="T333" i="17"/>
  <c r="T333" i="3"/>
  <c r="T1009" i="17"/>
  <c r="T49" i="18" s="1"/>
  <c r="T1009" i="3"/>
  <c r="T409" i="17"/>
  <c r="T409" i="3"/>
  <c r="T38" i="17"/>
  <c r="T38" i="3"/>
  <c r="T909" i="17"/>
  <c r="T909" i="3"/>
  <c r="T735" i="17"/>
  <c r="T735" i="3"/>
  <c r="T386" i="17"/>
  <c r="T386" i="3"/>
  <c r="T983" i="17"/>
  <c r="T983" i="3"/>
  <c r="T826" i="17"/>
  <c r="T826" i="3"/>
  <c r="T90" i="17"/>
  <c r="T90" i="3"/>
  <c r="T971" i="17"/>
  <c r="T971" i="3"/>
  <c r="T795" i="17"/>
  <c r="T795" i="3"/>
  <c r="T436" i="17"/>
  <c r="T436" i="3"/>
  <c r="T425" i="17"/>
  <c r="T425" i="3"/>
  <c r="T269" i="17"/>
  <c r="T269" i="3"/>
  <c r="T448" i="17"/>
  <c r="T448" i="3"/>
  <c r="T230" i="17"/>
  <c r="T230" i="3"/>
  <c r="T374" i="17"/>
  <c r="T374" i="3"/>
  <c r="T739" i="17"/>
  <c r="T739" i="3"/>
  <c r="T944" i="17"/>
  <c r="T944" i="3"/>
  <c r="T666" i="17"/>
  <c r="T666" i="3"/>
  <c r="T283" i="17"/>
  <c r="T283" i="3"/>
  <c r="T996" i="17"/>
  <c r="T996" i="3"/>
  <c r="T565" i="17"/>
  <c r="T565" i="3"/>
  <c r="T87" i="17"/>
  <c r="T87" i="3"/>
  <c r="T216" i="17"/>
  <c r="T216" i="3"/>
  <c r="T54" i="17"/>
  <c r="T54" i="3"/>
  <c r="T652" i="17"/>
  <c r="T652" i="3"/>
  <c r="T707" i="17"/>
  <c r="T707" i="3"/>
  <c r="T477" i="17"/>
  <c r="T477" i="3"/>
  <c r="T622" i="17"/>
  <c r="T622" i="3"/>
  <c r="T428" i="17"/>
  <c r="T428" i="3"/>
  <c r="T524" i="17"/>
  <c r="T524" i="3"/>
  <c r="T159" i="17"/>
  <c r="T159" i="3"/>
  <c r="T191" i="17"/>
  <c r="T191" i="3"/>
  <c r="T242" i="17"/>
  <c r="T242" i="3"/>
  <c r="T275" i="17"/>
  <c r="T275" i="3"/>
  <c r="T395" i="17"/>
  <c r="T395" i="3"/>
  <c r="T752" i="17"/>
  <c r="T752" i="3"/>
  <c r="T796" i="17"/>
  <c r="T796" i="3"/>
  <c r="T902" i="17"/>
  <c r="T902" i="3"/>
  <c r="T352" i="17"/>
  <c r="T352" i="3"/>
  <c r="T393" i="17"/>
  <c r="T393" i="3"/>
  <c r="T602" i="17"/>
  <c r="T602" i="3"/>
  <c r="T778" i="17"/>
  <c r="T778" i="3"/>
  <c r="T637" i="17"/>
  <c r="T637" i="3"/>
  <c r="T537" i="17"/>
  <c r="T537" i="3"/>
  <c r="T319" i="17"/>
  <c r="T319" i="3"/>
  <c r="T170" i="17"/>
  <c r="T170" i="3"/>
  <c r="T480" i="17"/>
  <c r="T480" i="3"/>
  <c r="T913" i="17"/>
  <c r="T913" i="3"/>
  <c r="T987" i="17"/>
  <c r="T987" i="3"/>
  <c r="T627" i="17"/>
  <c r="T627" i="3"/>
  <c r="T292" i="17"/>
  <c r="T292" i="3"/>
  <c r="T102" i="17"/>
  <c r="T102" i="3"/>
  <c r="T903" i="17"/>
  <c r="T903" i="3"/>
  <c r="T600" i="17"/>
  <c r="T600" i="3"/>
  <c r="T978" i="17"/>
  <c r="T978" i="3"/>
  <c r="T721" i="17"/>
  <c r="T721" i="3"/>
  <c r="T35" i="17"/>
  <c r="T35" i="3"/>
  <c r="T290" i="17"/>
  <c r="T290" i="3"/>
  <c r="T990" i="17"/>
  <c r="T990" i="3"/>
  <c r="T169" i="17"/>
  <c r="T169" i="3"/>
  <c r="T536" i="17"/>
  <c r="T536" i="3"/>
  <c r="T855" i="17"/>
  <c r="T855" i="3"/>
  <c r="T541" i="17"/>
  <c r="T541" i="3"/>
  <c r="T417" i="17"/>
  <c r="T417" i="3"/>
  <c r="T682" i="17"/>
  <c r="T682" i="3"/>
  <c r="T26" i="17"/>
  <c r="T26" i="3"/>
  <c r="T449" i="17"/>
  <c r="T449" i="3"/>
  <c r="T694" i="17"/>
  <c r="T694" i="3"/>
  <c r="T973" i="17"/>
  <c r="T973" i="3"/>
  <c r="T878" i="17"/>
  <c r="T878" i="3"/>
  <c r="T257" i="17"/>
  <c r="T257" i="3"/>
  <c r="T972" i="17"/>
  <c r="T972" i="3"/>
  <c r="T222" i="17"/>
  <c r="T222" i="3"/>
  <c r="T46" i="17"/>
  <c r="T46" i="3"/>
  <c r="T287" i="17"/>
  <c r="T287" i="3"/>
  <c r="T776" i="17"/>
  <c r="T776" i="3"/>
  <c r="T69" i="17"/>
  <c r="T69" i="3"/>
  <c r="T308" i="17"/>
  <c r="T308" i="3"/>
  <c r="T467" i="17"/>
  <c r="T467" i="3"/>
  <c r="T328" i="17"/>
  <c r="T328" i="3"/>
  <c r="T318" i="17"/>
  <c r="T318" i="3"/>
  <c r="T98" i="17"/>
  <c r="T98" i="3"/>
  <c r="T710" i="17"/>
  <c r="T710" i="3"/>
  <c r="T196" i="17"/>
  <c r="T196" i="3"/>
  <c r="T663" i="17"/>
  <c r="T663" i="3"/>
  <c r="T55" i="17"/>
  <c r="T55" i="3"/>
  <c r="T526" i="17"/>
  <c r="T526" i="3"/>
  <c r="T812" i="17"/>
  <c r="T812" i="3"/>
  <c r="T522" i="17"/>
  <c r="T522" i="3"/>
  <c r="T23" i="17"/>
  <c r="T23" i="3"/>
  <c r="T519" i="17"/>
  <c r="T519" i="3"/>
  <c r="T936" i="17"/>
  <c r="T936" i="3"/>
  <c r="T680" i="17"/>
  <c r="T680" i="3"/>
  <c r="T630" i="17"/>
  <c r="T630" i="3"/>
  <c r="T273" i="17"/>
  <c r="T273" i="3"/>
  <c r="T968" i="17"/>
  <c r="T968" i="3"/>
  <c r="T1001" i="17"/>
  <c r="T1001" i="3"/>
  <c r="T798" i="17"/>
  <c r="T798" i="3"/>
  <c r="T810" i="17"/>
  <c r="T810" i="3"/>
  <c r="T123" i="17"/>
  <c r="T123" i="3"/>
  <c r="T322" i="17"/>
  <c r="T322" i="3"/>
  <c r="T940" i="17"/>
  <c r="T940" i="3"/>
  <c r="T430" i="17"/>
  <c r="T430" i="3"/>
  <c r="T874" i="17"/>
  <c r="T874" i="3"/>
  <c r="T618" i="17"/>
  <c r="T618" i="3"/>
  <c r="T31" i="17"/>
  <c r="T31" i="3"/>
  <c r="T488" i="17"/>
  <c r="T488" i="3"/>
  <c r="T817" i="17"/>
  <c r="T817" i="3"/>
  <c r="T620" i="17"/>
  <c r="T620" i="3"/>
  <c r="T412" i="17"/>
  <c r="T412" i="3"/>
  <c r="T838" i="17"/>
  <c r="T838" i="3"/>
  <c r="T692" i="17"/>
  <c r="T692" i="3"/>
  <c r="T695" i="17"/>
  <c r="T695" i="3"/>
  <c r="T882" i="17"/>
  <c r="T882" i="3"/>
  <c r="T781" i="17"/>
  <c r="T781" i="3"/>
  <c r="T249" i="17"/>
  <c r="T249" i="3"/>
  <c r="T115" i="17"/>
  <c r="T115" i="3"/>
  <c r="T218" i="17"/>
  <c r="T218" i="3"/>
  <c r="T154" i="17"/>
  <c r="T154" i="3"/>
  <c r="T606" i="17"/>
  <c r="T606" i="3"/>
  <c r="T729" i="17"/>
  <c r="T729" i="3"/>
  <c r="T51" i="17"/>
  <c r="T51" i="3"/>
  <c r="T822" i="17"/>
  <c r="T822" i="3"/>
  <c r="T470" i="17"/>
  <c r="T470" i="3"/>
  <c r="T139" i="17"/>
  <c r="T139" i="3"/>
  <c r="T506" i="17"/>
  <c r="T506" i="3"/>
  <c r="T569" i="17"/>
  <c r="T569" i="3"/>
  <c r="T648" i="17"/>
  <c r="T648" i="3"/>
  <c r="T815" i="17"/>
  <c r="T815" i="3"/>
  <c r="T879" i="17"/>
  <c r="T879" i="3"/>
  <c r="T574" i="17"/>
  <c r="T574" i="3"/>
  <c r="T717" i="17"/>
  <c r="T717" i="3"/>
  <c r="T703" i="17"/>
  <c r="T703" i="3"/>
  <c r="T56" i="17"/>
  <c r="T56" i="3"/>
  <c r="T873" i="17"/>
  <c r="T873" i="3"/>
  <c r="T664" i="17"/>
  <c r="T664" i="3"/>
  <c r="T552" i="17"/>
  <c r="T552" i="3"/>
  <c r="T135" i="17"/>
  <c r="T135" i="3"/>
  <c r="T670" i="17"/>
  <c r="T670" i="3"/>
  <c r="T555" i="17"/>
  <c r="T555" i="3"/>
  <c r="T837" i="17"/>
  <c r="T837" i="3"/>
  <c r="T926" i="17"/>
  <c r="T926" i="3"/>
  <c r="T163" i="17"/>
  <c r="T163" i="3"/>
  <c r="T150" i="17"/>
  <c r="T150" i="3"/>
  <c r="T327" i="17"/>
  <c r="T327" i="3"/>
  <c r="T236" i="17"/>
  <c r="T236" i="3"/>
  <c r="T698" i="17"/>
  <c r="T698" i="3"/>
  <c r="T532" i="17"/>
  <c r="T532" i="3"/>
  <c r="T950" i="17"/>
  <c r="T950" i="3"/>
  <c r="T845" i="17"/>
  <c r="T845" i="3"/>
  <c r="T849" i="17"/>
  <c r="T849" i="3"/>
  <c r="T811" i="17"/>
  <c r="T811" i="3"/>
  <c r="T608" i="17"/>
  <c r="T608" i="3"/>
  <c r="T866" i="17"/>
  <c r="T866" i="3"/>
  <c r="T591" i="17"/>
  <c r="T591" i="3"/>
  <c r="T691" i="17"/>
  <c r="T691" i="3"/>
  <c r="T724" i="17"/>
  <c r="T724" i="3"/>
  <c r="T383" i="17"/>
  <c r="T383" i="3"/>
  <c r="T371" i="17"/>
  <c r="T371" i="3"/>
  <c r="T841" i="17"/>
  <c r="T841" i="3"/>
  <c r="T954" i="17"/>
  <c r="T954" i="3"/>
  <c r="T785" i="17"/>
  <c r="T785" i="3"/>
  <c r="T804" i="17"/>
  <c r="T804" i="3"/>
  <c r="T484" i="17"/>
  <c r="T484" i="3"/>
  <c r="T478" i="17"/>
  <c r="T478" i="3"/>
  <c r="T571" i="17"/>
  <c r="T571" i="3"/>
  <c r="T384" i="17"/>
  <c r="T384" i="3"/>
  <c r="T554" i="17"/>
  <c r="T554" i="3"/>
  <c r="T598" i="17"/>
  <c r="T598" i="3"/>
  <c r="T568" i="17"/>
  <c r="T568" i="3"/>
  <c r="T299" i="17"/>
  <c r="T299" i="3"/>
  <c r="T311" i="17"/>
  <c r="T311" i="3"/>
  <c r="T43" i="17"/>
  <c r="T43" i="3"/>
  <c r="T116" i="17"/>
  <c r="T116" i="3"/>
  <c r="T209" i="17"/>
  <c r="T209" i="3"/>
  <c r="T112" i="17"/>
  <c r="T112" i="3"/>
  <c r="T27" i="17"/>
  <c r="T27" i="3"/>
  <c r="T491" i="17"/>
  <c r="T491" i="3"/>
  <c r="T964" i="17"/>
  <c r="T964" i="3"/>
  <c r="T77" i="17"/>
  <c r="T77" i="3"/>
  <c r="T595" i="17"/>
  <c r="T595" i="3"/>
  <c r="T754" i="17"/>
  <c r="T754" i="3"/>
  <c r="T331" i="17"/>
  <c r="T331" i="3"/>
  <c r="T261" i="17"/>
  <c r="T261" i="3"/>
  <c r="T877" i="17"/>
  <c r="T877" i="3"/>
  <c r="T701" i="17"/>
  <c r="T701" i="3"/>
  <c r="T789" i="17"/>
  <c r="T789" i="3"/>
  <c r="T367" i="17"/>
  <c r="T367" i="3"/>
  <c r="T309" i="17"/>
  <c r="T309" i="3"/>
  <c r="T454" i="17"/>
  <c r="T454" i="3"/>
  <c r="T687" i="17"/>
  <c r="T687" i="3"/>
  <c r="T34" i="17"/>
  <c r="T34" i="3"/>
  <c r="T42" i="17"/>
  <c r="T42" i="3"/>
  <c r="T769" i="17"/>
  <c r="T769" i="3"/>
  <c r="T864" i="17"/>
  <c r="T864" i="3"/>
  <c r="T579" i="17"/>
  <c r="T579" i="3"/>
  <c r="T268" i="17"/>
  <c r="T268" i="3"/>
  <c r="T373" i="17"/>
  <c r="T373" i="3"/>
  <c r="T305" i="17"/>
  <c r="T305" i="3"/>
  <c r="T808" i="17"/>
  <c r="T808" i="3"/>
  <c r="T82" i="17"/>
  <c r="T82" i="3"/>
  <c r="T72" i="17"/>
  <c r="T72" i="3"/>
  <c r="T514" i="17"/>
  <c r="T514" i="3"/>
  <c r="T108" i="17"/>
  <c r="T108" i="3"/>
  <c r="T722" i="17"/>
  <c r="T722" i="3"/>
  <c r="T231" i="17"/>
  <c r="T231" i="3"/>
  <c r="T958" i="17"/>
  <c r="T958" i="3"/>
  <c r="T534" i="17"/>
  <c r="T534" i="3"/>
  <c r="T306" i="17"/>
  <c r="T306" i="3"/>
  <c r="T505" i="17"/>
  <c r="T505" i="3"/>
  <c r="T807" i="17"/>
  <c r="T807" i="3"/>
  <c r="T259" i="17"/>
  <c r="T259" i="3"/>
  <c r="T476" i="17"/>
  <c r="T476" i="3"/>
  <c r="T28" i="17"/>
  <c r="T28" i="3"/>
  <c r="T380" i="17"/>
  <c r="T380" i="3"/>
  <c r="T15" i="17"/>
  <c r="T15" i="3"/>
  <c r="T914" i="17"/>
  <c r="T914" i="3"/>
  <c r="T57" i="17"/>
  <c r="T57" i="3"/>
  <c r="T793" i="17"/>
  <c r="T793" i="3"/>
  <c r="T39" i="17"/>
  <c r="T39" i="3"/>
  <c r="T927" i="17"/>
  <c r="T927" i="3"/>
  <c r="T700" i="17"/>
  <c r="T700" i="3"/>
  <c r="T821" i="17"/>
  <c r="T821" i="3"/>
  <c r="T757" i="17"/>
  <c r="T757" i="3"/>
  <c r="T947" i="17"/>
  <c r="T947" i="3"/>
  <c r="T1008" i="17"/>
  <c r="T48" i="18" s="1"/>
  <c r="T1008" i="3"/>
  <c r="T64" i="18" s="1"/>
  <c r="T363" i="17"/>
  <c r="T363" i="3"/>
  <c r="T890" i="17"/>
  <c r="T890" i="3"/>
  <c r="T881" i="17"/>
  <c r="T881" i="3"/>
  <c r="T895" i="17"/>
  <c r="T895" i="3"/>
  <c r="T932" i="17"/>
  <c r="T932" i="3"/>
  <c r="T730" i="17"/>
  <c r="T730" i="3"/>
  <c r="T270" i="17"/>
  <c r="T270" i="3"/>
  <c r="T644" i="17"/>
  <c r="T644" i="3"/>
  <c r="T969" i="17"/>
  <c r="T969" i="3"/>
  <c r="T325" i="17"/>
  <c r="T325" i="3"/>
  <c r="T420" i="17"/>
  <c r="T420" i="3"/>
  <c r="T814" i="17"/>
  <c r="T814" i="3"/>
  <c r="T223" i="17"/>
  <c r="T223" i="3"/>
  <c r="T548" i="17"/>
  <c r="T548" i="3"/>
  <c r="T802" i="17"/>
  <c r="T802" i="3"/>
  <c r="T667" i="17"/>
  <c r="T667" i="3"/>
  <c r="T510" i="17"/>
  <c r="T510" i="3"/>
  <c r="T385" i="17"/>
  <c r="T385" i="3"/>
  <c r="T921" i="17"/>
  <c r="T921" i="3"/>
  <c r="T351" i="17"/>
  <c r="T351" i="3"/>
  <c r="T455" i="17"/>
  <c r="T455" i="3"/>
  <c r="T689" i="17"/>
  <c r="T689" i="3"/>
  <c r="T713" i="17"/>
  <c r="T713" i="3"/>
  <c r="T662" i="17"/>
  <c r="T662" i="3"/>
  <c r="T768" i="17"/>
  <c r="T768" i="3"/>
  <c r="T647" i="17"/>
  <c r="T647" i="3"/>
  <c r="T561" i="17"/>
  <c r="T561" i="3"/>
  <c r="T213" i="17"/>
  <c r="T213" i="3"/>
  <c r="T452" i="17"/>
  <c r="T452" i="3"/>
  <c r="T193" i="17"/>
  <c r="T193" i="3"/>
  <c r="T651" i="17"/>
  <c r="T651" i="3"/>
  <c r="T843" i="17"/>
  <c r="T843" i="3"/>
  <c r="T262" i="17"/>
  <c r="T262" i="3"/>
  <c r="T747" i="17"/>
  <c r="T747" i="3"/>
  <c r="T347" i="17"/>
  <c r="T347" i="3"/>
  <c r="T829" i="17"/>
  <c r="T829" i="3"/>
  <c r="T125" i="17"/>
  <c r="T125" i="3"/>
  <c r="T81" i="17"/>
  <c r="T81" i="3"/>
  <c r="T73" i="17"/>
  <c r="T73" i="3"/>
  <c r="T148" i="17"/>
  <c r="T148" i="3"/>
  <c r="T440" i="17"/>
  <c r="T440" i="3"/>
  <c r="T977" i="17"/>
  <c r="T977" i="3"/>
  <c r="T980" i="17"/>
  <c r="T980" i="3"/>
  <c r="T896" i="17"/>
  <c r="T896" i="3"/>
  <c r="T681" i="17"/>
  <c r="T681" i="3"/>
  <c r="T820" i="17"/>
  <c r="T820" i="3"/>
  <c r="T372" i="17"/>
  <c r="T372" i="3"/>
  <c r="T607" i="17"/>
  <c r="T607" i="3"/>
  <c r="T365" i="17"/>
  <c r="T365" i="3"/>
  <c r="T530" i="17"/>
  <c r="T530" i="3"/>
  <c r="T344" i="17"/>
  <c r="T344" i="3"/>
  <c r="T421" i="17"/>
  <c r="T421" i="3"/>
  <c r="T496" i="17"/>
  <c r="T496" i="3"/>
  <c r="T917" i="17"/>
  <c r="T917" i="3"/>
  <c r="T50" i="17"/>
  <c r="T50" i="3"/>
  <c r="T955" i="17"/>
  <c r="T955" i="3"/>
  <c r="T215" i="17"/>
  <c r="T215" i="3"/>
  <c r="T998" i="17"/>
  <c r="T998" i="3"/>
  <c r="T93" i="17"/>
  <c r="T93" i="3"/>
  <c r="T935" i="17"/>
  <c r="T935" i="3"/>
  <c r="T960" i="17"/>
  <c r="T960" i="3"/>
  <c r="T473" i="17"/>
  <c r="T473" i="3"/>
  <c r="T755" i="17"/>
  <c r="T755" i="3"/>
  <c r="T160" i="17"/>
  <c r="T160" i="3"/>
  <c r="T426" i="17"/>
  <c r="T426" i="3"/>
  <c r="T550" i="17"/>
  <c r="T550" i="3"/>
  <c r="T105" i="17"/>
  <c r="T105" i="3"/>
  <c r="T329" i="17"/>
  <c r="T329" i="3"/>
  <c r="T335" i="17"/>
  <c r="T335" i="3"/>
  <c r="T235" i="17"/>
  <c r="T235" i="3"/>
  <c r="T970" i="17"/>
  <c r="T970" i="3"/>
  <c r="T856" i="17"/>
  <c r="T856" i="3"/>
  <c r="T492" i="17"/>
  <c r="T492" i="3"/>
  <c r="T596" i="17"/>
  <c r="T596" i="3"/>
  <c r="T58" i="17"/>
  <c r="T58" i="3"/>
  <c r="T498" i="17"/>
  <c r="T498" i="3"/>
  <c r="T210" i="17"/>
  <c r="T210" i="3"/>
  <c r="T138" i="17"/>
  <c r="T138" i="3"/>
  <c r="T623" i="17"/>
  <c r="T623" i="3"/>
  <c r="T750" i="17"/>
  <c r="T750" i="3"/>
  <c r="T332" i="17"/>
  <c r="T332" i="3"/>
  <c r="T225" i="17"/>
  <c r="T225" i="3"/>
  <c r="T297" i="17"/>
  <c r="T297" i="3"/>
  <c r="T21" i="17"/>
  <c r="T21" i="3"/>
  <c r="T474" i="17"/>
  <c r="T474" i="3"/>
  <c r="T250" i="17"/>
  <c r="T250" i="3"/>
  <c r="T575" i="17"/>
  <c r="T575" i="3"/>
  <c r="T104" i="17"/>
  <c r="T104" i="3"/>
  <c r="T867" i="17"/>
  <c r="T867" i="3"/>
  <c r="T83" i="17"/>
  <c r="T83" i="3"/>
  <c r="T900" i="17"/>
  <c r="T900" i="3"/>
  <c r="T642" i="17"/>
  <c r="T642" i="3"/>
  <c r="T631" i="17"/>
  <c r="T631" i="3"/>
  <c r="T461" i="17"/>
  <c r="T461" i="3"/>
  <c r="T203" i="17"/>
  <c r="T203" i="3"/>
  <c r="T391" i="17"/>
  <c r="T391" i="3"/>
  <c r="T482" i="17"/>
  <c r="T482" i="3"/>
  <c r="T76" i="17"/>
  <c r="T76" i="3"/>
  <c r="T144" i="17"/>
  <c r="T144" i="3"/>
  <c r="T66" i="17"/>
  <c r="T66" i="3"/>
  <c r="T684" i="17"/>
  <c r="T684" i="3"/>
  <c r="T759" i="17"/>
  <c r="T759" i="3"/>
  <c r="T320" i="17"/>
  <c r="T320" i="3"/>
  <c r="T198" i="17"/>
  <c r="T198" i="3"/>
  <c r="T80" i="17"/>
  <c r="T80" i="3"/>
  <c r="T111" i="17"/>
  <c r="T111" i="3"/>
  <c r="T304" i="17"/>
  <c r="T304" i="3"/>
  <c r="T904" i="17"/>
  <c r="T904" i="3"/>
  <c r="T16" i="17"/>
  <c r="T16" i="3"/>
  <c r="T603" i="17"/>
  <c r="T603" i="3"/>
  <c r="T567" i="17"/>
  <c r="T567" i="3"/>
  <c r="T893" i="17"/>
  <c r="T893" i="3"/>
  <c r="T791" i="17"/>
  <c r="T791" i="3"/>
  <c r="T923" i="17"/>
  <c r="T923" i="3"/>
  <c r="T466" i="17"/>
  <c r="T466" i="3"/>
  <c r="T799" i="17"/>
  <c r="T799" i="3"/>
  <c r="T133" i="17"/>
  <c r="T133" i="3"/>
  <c r="T18" i="17"/>
  <c r="T18" i="3"/>
  <c r="T533" i="17"/>
  <c r="T533" i="3"/>
  <c r="T1007" i="17"/>
  <c r="T47" i="18" s="1"/>
  <c r="T1007" i="3"/>
  <c r="T63" i="18" s="1"/>
  <c r="T655" i="17"/>
  <c r="T655" i="3"/>
  <c r="T746" i="17"/>
  <c r="T746" i="3"/>
  <c r="T110" i="17"/>
  <c r="T110" i="3"/>
  <c r="T238" i="17"/>
  <c r="T238" i="3"/>
  <c r="T397" i="17"/>
  <c r="T397" i="3"/>
  <c r="T527" i="17"/>
  <c r="T527" i="3"/>
  <c r="T857" i="17"/>
  <c r="T857" i="3"/>
  <c r="T901" i="17"/>
  <c r="T901" i="3"/>
  <c r="T241" i="17"/>
  <c r="T241" i="3"/>
  <c r="T359" i="17"/>
  <c r="T359" i="3"/>
  <c r="T715" i="17"/>
  <c r="T715" i="3"/>
  <c r="T656" i="17"/>
  <c r="T656" i="3"/>
  <c r="T190" i="17"/>
  <c r="T190" i="3"/>
  <c r="T982" i="17"/>
  <c r="T982" i="3"/>
  <c r="T323" i="17"/>
  <c r="T323" i="3"/>
  <c r="T665" i="17"/>
  <c r="T665" i="3"/>
  <c r="T400" i="17"/>
  <c r="T400" i="3"/>
  <c r="T929" i="17"/>
  <c r="T929" i="3"/>
  <c r="T199" i="17"/>
  <c r="T199" i="3"/>
  <c r="T787" i="17"/>
  <c r="T787" i="3"/>
  <c r="T797" i="17"/>
  <c r="T797" i="3"/>
  <c r="T888" i="17"/>
  <c r="T888" i="3"/>
  <c r="T303" i="17"/>
  <c r="T303" i="3"/>
  <c r="T224" i="17"/>
  <c r="T224" i="3"/>
  <c r="T358" i="17"/>
  <c r="T358" i="3"/>
  <c r="T626" i="17"/>
  <c r="T626" i="3"/>
  <c r="T301" i="17"/>
  <c r="T301" i="3"/>
  <c r="T399" i="17"/>
  <c r="T399" i="3"/>
  <c r="T546" i="17"/>
  <c r="T546" i="3"/>
  <c r="T147" i="17"/>
  <c r="T147" i="3"/>
  <c r="T237" i="17"/>
  <c r="T237" i="3"/>
  <c r="T45" i="17"/>
  <c r="T45" i="3"/>
  <c r="T381" i="17"/>
  <c r="T381" i="3"/>
  <c r="T617" i="17"/>
  <c r="T617" i="3"/>
  <c r="T924" i="17"/>
  <c r="T924" i="3"/>
  <c r="T266" i="17"/>
  <c r="T266" i="3"/>
  <c r="T760" i="17"/>
  <c r="T760" i="3"/>
  <c r="T704" i="17"/>
  <c r="T704" i="3"/>
  <c r="T140" i="17"/>
  <c r="T140" i="3"/>
  <c r="T718" i="17"/>
  <c r="T718" i="3"/>
  <c r="T586" i="17"/>
  <c r="T586" i="3"/>
  <c r="T501" i="17"/>
  <c r="T501" i="3"/>
  <c r="T573" i="17"/>
  <c r="T573" i="3"/>
  <c r="T813" i="17"/>
  <c r="T813" i="3"/>
  <c r="T633" i="17"/>
  <c r="T633" i="3"/>
  <c r="T625" i="17"/>
  <c r="T625" i="3"/>
  <c r="T324" i="17"/>
  <c r="T324" i="3"/>
  <c r="T401" i="17"/>
  <c r="T401" i="3"/>
  <c r="T96" i="17"/>
  <c r="T96" i="3"/>
  <c r="T407" i="17"/>
  <c r="T407" i="3"/>
  <c r="T62" i="17"/>
  <c r="T62" i="3"/>
  <c r="T310" i="17"/>
  <c r="T310" i="3"/>
  <c r="T321" i="17"/>
  <c r="T321" i="3"/>
  <c r="T794" i="17"/>
  <c r="T794" i="3"/>
  <c r="T86" i="17"/>
  <c r="T86" i="3"/>
  <c r="T528" i="17"/>
  <c r="T528" i="3"/>
  <c r="T494" i="17"/>
  <c r="T494" i="3"/>
  <c r="T330" i="17"/>
  <c r="T330" i="3"/>
  <c r="T957" i="17"/>
  <c r="T957" i="3"/>
  <c r="T502" i="17"/>
  <c r="T502" i="3"/>
  <c r="T635" i="17"/>
  <c r="T635" i="3"/>
  <c r="T19" i="17"/>
  <c r="T19" i="3"/>
  <c r="T315" i="17"/>
  <c r="T315" i="3"/>
  <c r="T898" i="17"/>
  <c r="T898" i="3"/>
  <c r="T765" i="17"/>
  <c r="T765" i="3"/>
  <c r="T166" i="17"/>
  <c r="T166" i="3"/>
  <c r="T891" i="17"/>
  <c r="T891" i="3"/>
  <c r="T638" i="17"/>
  <c r="T638" i="3"/>
  <c r="T956" i="17"/>
  <c r="T956" i="3"/>
  <c r="T462" i="17"/>
  <c r="T462" i="3"/>
  <c r="T70" i="17"/>
  <c r="T70" i="3"/>
  <c r="T761" i="17"/>
  <c r="T761" i="3"/>
  <c r="T402" i="17"/>
  <c r="T402" i="3"/>
  <c r="T122" i="17"/>
  <c r="T122" i="3"/>
  <c r="T468" i="17"/>
  <c r="T468" i="3"/>
  <c r="T479" i="17"/>
  <c r="T479" i="3"/>
  <c r="T375" i="17"/>
  <c r="T375" i="3"/>
  <c r="T563" i="17"/>
  <c r="T563" i="3"/>
  <c r="T719" i="17"/>
  <c r="T719" i="3"/>
  <c r="T726" i="17"/>
  <c r="T726" i="3"/>
  <c r="T985" i="17"/>
  <c r="T985" i="3"/>
  <c r="T146" i="17"/>
  <c r="T146" i="3"/>
  <c r="T992" i="17"/>
  <c r="T992" i="3"/>
  <c r="T220" i="17"/>
  <c r="T220" i="3"/>
  <c r="T239" i="17"/>
  <c r="T239" i="3"/>
  <c r="T696" i="17"/>
  <c r="T696" i="3"/>
  <c r="T317" i="17"/>
  <c r="T317" i="3"/>
  <c r="T458" i="17"/>
  <c r="T458" i="3"/>
  <c r="T852" i="17"/>
  <c r="T852" i="3"/>
  <c r="T240" i="17"/>
  <c r="T240" i="3"/>
  <c r="T818" i="17"/>
  <c r="T818" i="3"/>
  <c r="T228" i="17"/>
  <c r="T228" i="3"/>
  <c r="T48" i="17"/>
  <c r="T48" i="3"/>
  <c r="T858" i="17"/>
  <c r="T858" i="3"/>
  <c r="T131" i="17"/>
  <c r="T131" i="3"/>
  <c r="T377" i="17"/>
  <c r="T377" i="3"/>
  <c r="T892" i="17"/>
  <c r="T892" i="3"/>
  <c r="T152" i="17"/>
  <c r="T152" i="3"/>
  <c r="T897" i="17"/>
  <c r="T897" i="3"/>
  <c r="T544" i="17"/>
  <c r="T544" i="3"/>
  <c r="T744" i="17"/>
  <c r="T744" i="3"/>
  <c r="T293" i="17"/>
  <c r="T293" i="3"/>
  <c r="T780" i="17"/>
  <c r="T780" i="3"/>
  <c r="T221" i="17"/>
  <c r="T221" i="3"/>
  <c r="T195" i="17"/>
  <c r="T195" i="3"/>
  <c r="T540" i="17"/>
  <c r="T540" i="3"/>
  <c r="T289" i="17"/>
  <c r="T289" i="3"/>
  <c r="T709" i="17"/>
  <c r="T709" i="3"/>
  <c r="T677" i="17"/>
  <c r="T677" i="3"/>
  <c r="T244" i="17"/>
  <c r="T244" i="3"/>
  <c r="T831" i="17"/>
  <c r="T831" i="3"/>
  <c r="T894" i="17"/>
  <c r="T894" i="3"/>
  <c r="T91" i="17"/>
  <c r="T91" i="3"/>
  <c r="T583" i="17"/>
  <c r="T583" i="3"/>
  <c r="T511" i="17"/>
  <c r="T511" i="3"/>
  <c r="T629" i="17"/>
  <c r="T629" i="3"/>
  <c r="T581" i="17"/>
  <c r="T581" i="3"/>
  <c r="T258" i="17"/>
  <c r="T258" i="3"/>
  <c r="T79" i="17"/>
  <c r="T79" i="3"/>
  <c r="T187" i="17"/>
  <c r="T187" i="3"/>
  <c r="T616" i="17"/>
  <c r="T616" i="3"/>
  <c r="T346" i="17"/>
  <c r="T346" i="3"/>
  <c r="T975" i="17"/>
  <c r="T975" i="3"/>
  <c r="T172" i="17"/>
  <c r="T172" i="3"/>
  <c r="T963" i="17"/>
  <c r="T963" i="3"/>
  <c r="T762" i="17"/>
  <c r="T762" i="3"/>
  <c r="T405" i="17"/>
  <c r="T405" i="3"/>
  <c r="T493" i="17"/>
  <c r="T493" i="3"/>
  <c r="T207" i="17"/>
  <c r="T207" i="3"/>
  <c r="T24" i="17"/>
  <c r="T24" i="3"/>
  <c r="T155" i="17"/>
  <c r="T155" i="3"/>
  <c r="T253" i="17"/>
  <c r="T253" i="3"/>
  <c r="T919" i="17"/>
  <c r="T919" i="3"/>
  <c r="T836" i="17"/>
  <c r="T836" i="3"/>
  <c r="T164" i="17"/>
  <c r="T164" i="3"/>
  <c r="T609" i="17"/>
  <c r="T609" i="3"/>
  <c r="T869" i="17"/>
  <c r="T869" i="3"/>
  <c r="T504" i="17"/>
  <c r="T504" i="3"/>
  <c r="T962" i="17"/>
  <c r="T962" i="3"/>
  <c r="T124" i="17"/>
  <c r="T124" i="3"/>
  <c r="T558" i="17"/>
  <c r="T558" i="3"/>
  <c r="T576" i="17"/>
  <c r="T576" i="3"/>
  <c r="T276" i="17"/>
  <c r="T276" i="3"/>
  <c r="T345" i="17"/>
  <c r="T345" i="3"/>
  <c r="T188" i="17"/>
  <c r="T188" i="3"/>
  <c r="T824" i="17"/>
  <c r="T824" i="3"/>
  <c r="T756" i="17"/>
  <c r="T756" i="3"/>
  <c r="T206" i="17"/>
  <c r="T206" i="3"/>
  <c r="T763" i="17"/>
  <c r="T763" i="3"/>
  <c r="T179" i="17"/>
  <c r="T179" i="3"/>
  <c r="T835" i="17"/>
  <c r="T835" i="3"/>
  <c r="T683" i="17"/>
  <c r="T683" i="3"/>
  <c r="T378" i="17"/>
  <c r="T378" i="3"/>
  <c r="T408" i="17"/>
  <c r="T408" i="3"/>
  <c r="T167" i="17"/>
  <c r="T167" i="3"/>
  <c r="T850" i="17"/>
  <c r="T850" i="3"/>
  <c r="T398" i="17"/>
  <c r="T398" i="3"/>
  <c r="U10" i="22"/>
  <c r="U30" i="22"/>
  <c r="U973" i="9"/>
  <c r="S29" i="18"/>
  <c r="U7" i="9"/>
  <c r="U933" i="9"/>
  <c r="U344" i="9"/>
  <c r="U282" i="9"/>
  <c r="U384" i="9"/>
  <c r="U425" i="9"/>
  <c r="U243" i="9"/>
  <c r="U555" i="9"/>
  <c r="U987" i="9"/>
  <c r="U406" i="9"/>
  <c r="U402" i="9"/>
  <c r="U560" i="9"/>
  <c r="U418" i="9"/>
  <c r="T59" i="18"/>
  <c r="T43" i="18"/>
  <c r="S32" i="18"/>
  <c r="U10" i="9"/>
  <c r="U995" i="9"/>
  <c r="U534" i="9"/>
  <c r="U667" i="9"/>
  <c r="U999" i="9"/>
  <c r="U483" i="9"/>
  <c r="U857" i="9"/>
  <c r="U57" i="9"/>
  <c r="U188" i="9"/>
  <c r="U434" i="9"/>
  <c r="U779" i="9"/>
  <c r="U360" i="9"/>
  <c r="U26" i="9"/>
  <c r="U620" i="9"/>
  <c r="U461" i="9"/>
  <c r="U838" i="9"/>
  <c r="U961" i="9"/>
  <c r="U686" i="9"/>
  <c r="U671" i="9"/>
  <c r="U994" i="9"/>
  <c r="U695" i="9"/>
  <c r="U856" i="9"/>
  <c r="U244" i="9"/>
  <c r="U975" i="9"/>
  <c r="U949" i="9"/>
  <c r="U504" i="9"/>
  <c r="U435" i="9"/>
  <c r="U730" i="9"/>
  <c r="U823" i="9"/>
  <c r="U991" i="9"/>
  <c r="U782" i="9"/>
  <c r="U178" i="9"/>
  <c r="U771" i="9"/>
  <c r="U207" i="9"/>
  <c r="U99" i="9"/>
  <c r="U592" i="9"/>
  <c r="U656" i="9"/>
  <c r="U54" i="9"/>
  <c r="U770" i="9"/>
  <c r="U228" i="9"/>
  <c r="U125" i="9"/>
  <c r="U467" i="9"/>
  <c r="U134" i="9"/>
  <c r="U198" i="9"/>
  <c r="U294" i="9"/>
  <c r="U239" i="9"/>
  <c r="U400" i="9"/>
  <c r="U543" i="9"/>
  <c r="U849" i="9"/>
  <c r="U63" i="9"/>
  <c r="U684" i="9"/>
  <c r="U246" i="9"/>
  <c r="U962" i="9"/>
  <c r="U912" i="9"/>
  <c r="U81" i="9"/>
  <c r="U36" i="9"/>
  <c r="U868" i="9"/>
  <c r="U281" i="9"/>
  <c r="U627" i="9"/>
  <c r="U115" i="9"/>
  <c r="U659" i="9"/>
  <c r="U362" i="9"/>
  <c r="U241" i="9"/>
  <c r="U114" i="9"/>
  <c r="U19" i="9"/>
  <c r="U819" i="9"/>
  <c r="U269" i="9"/>
  <c r="U210" i="9"/>
  <c r="U964" i="9"/>
  <c r="U997" i="9"/>
  <c r="U794" i="9"/>
  <c r="U635" i="9"/>
  <c r="U806" i="9"/>
  <c r="U274" i="9"/>
  <c r="U889" i="9"/>
  <c r="U747" i="9"/>
  <c r="U462" i="9"/>
  <c r="U926" i="9"/>
  <c r="U129" i="9"/>
  <c r="U91" i="9"/>
  <c r="U484" i="9"/>
  <c r="U428" i="9"/>
  <c r="U529" i="9"/>
  <c r="U172" i="9"/>
  <c r="U460" i="9"/>
  <c r="U616" i="9"/>
  <c r="U408" i="9"/>
  <c r="U834" i="9"/>
  <c r="U691" i="9"/>
  <c r="U410" i="9"/>
  <c r="U777" i="9"/>
  <c r="U646" i="9"/>
  <c r="U245" i="9"/>
  <c r="U250" i="9"/>
  <c r="U111" i="9"/>
  <c r="U214" i="9"/>
  <c r="U291" i="9"/>
  <c r="U290" i="9"/>
  <c r="U725" i="9"/>
  <c r="U47" i="9"/>
  <c r="U818" i="9"/>
  <c r="U466" i="9"/>
  <c r="U135" i="9"/>
  <c r="U502" i="9"/>
  <c r="U55" i="9"/>
  <c r="U565" i="9"/>
  <c r="U644" i="9"/>
  <c r="U364" i="9"/>
  <c r="U875" i="9"/>
  <c r="U37" i="9"/>
  <c r="U570" i="9"/>
  <c r="U653" i="9"/>
  <c r="U32" i="9"/>
  <c r="U713" i="9"/>
  <c r="U52" i="9"/>
  <c r="U741" i="9"/>
  <c r="U844" i="9"/>
  <c r="U660" i="9"/>
  <c r="U548" i="9"/>
  <c r="U131" i="9"/>
  <c r="U666" i="9"/>
  <c r="U551" i="9"/>
  <c r="U137" i="9"/>
  <c r="U833" i="9"/>
  <c r="U922" i="9"/>
  <c r="U904" i="9"/>
  <c r="U159" i="9"/>
  <c r="U146" i="9"/>
  <c r="U906" i="9"/>
  <c r="U232" i="9"/>
  <c r="U694" i="9"/>
  <c r="U528" i="9"/>
  <c r="U597" i="9"/>
  <c r="U841" i="9"/>
  <c r="U882" i="9"/>
  <c r="U807" i="9"/>
  <c r="U553" i="9"/>
  <c r="U862" i="9"/>
  <c r="U169" i="9"/>
  <c r="U587" i="9"/>
  <c r="U669" i="9"/>
  <c r="U687" i="9"/>
  <c r="U720" i="9"/>
  <c r="U934" i="9"/>
  <c r="U379" i="9"/>
  <c r="U562" i="9"/>
  <c r="U871" i="9"/>
  <c r="U781" i="9"/>
  <c r="U549" i="9"/>
  <c r="U545" i="9"/>
  <c r="U800" i="9"/>
  <c r="U480" i="9"/>
  <c r="U474" i="9"/>
  <c r="U567" i="9"/>
  <c r="U380" i="9"/>
  <c r="U550" i="9"/>
  <c r="U365" i="9"/>
  <c r="U594" i="9"/>
  <c r="U564" i="9"/>
  <c r="U295" i="9"/>
  <c r="U112" i="9"/>
  <c r="U205" i="9"/>
  <c r="U108" i="9"/>
  <c r="U23" i="9"/>
  <c r="U399" i="9"/>
  <c r="U73" i="9"/>
  <c r="U591" i="9"/>
  <c r="U836" i="9"/>
  <c r="U750" i="9"/>
  <c r="U615" i="9"/>
  <c r="U327" i="9"/>
  <c r="U257" i="9"/>
  <c r="U873" i="9"/>
  <c r="U363" i="9"/>
  <c r="U305" i="9"/>
  <c r="U516" i="9"/>
  <c r="U450" i="9"/>
  <c r="U683" i="9"/>
  <c r="U30" i="9"/>
  <c r="U650" i="9"/>
  <c r="U38" i="9"/>
  <c r="U765" i="9"/>
  <c r="U499" i="9"/>
  <c r="U575" i="9"/>
  <c r="U264" i="9"/>
  <c r="U963" i="9"/>
  <c r="U301" i="9"/>
  <c r="U804" i="9"/>
  <c r="U639" i="9"/>
  <c r="U78" i="9"/>
  <c r="U68" i="9"/>
  <c r="U955" i="9"/>
  <c r="U248" i="9"/>
  <c r="U104" i="9"/>
  <c r="U718" i="9"/>
  <c r="U535" i="9"/>
  <c r="U637" i="9"/>
  <c r="U227" i="9"/>
  <c r="U914" i="9"/>
  <c r="U530" i="9"/>
  <c r="U552" i="9"/>
  <c r="T39" i="18"/>
  <c r="U6" i="9"/>
  <c r="T55" i="18"/>
  <c r="S28" i="18"/>
  <c r="U302" i="9"/>
  <c r="U501" i="9"/>
  <c r="U333" i="9"/>
  <c r="U472" i="9"/>
  <c r="U455" i="9"/>
  <c r="U24" i="9"/>
  <c r="U376" i="9"/>
  <c r="U11" i="9"/>
  <c r="U910" i="9"/>
  <c r="U53" i="9"/>
  <c r="U128" i="9"/>
  <c r="U923" i="9"/>
  <c r="U696" i="9"/>
  <c r="U817" i="9"/>
  <c r="U753" i="9"/>
  <c r="U1004" i="9"/>
  <c r="U345" i="9"/>
  <c r="U339" i="9"/>
  <c r="U342" i="9"/>
  <c r="U147" i="9"/>
  <c r="U419" i="9"/>
  <c r="U145" i="9"/>
  <c r="U401" i="9"/>
  <c r="U799" i="9"/>
  <c r="U489" i="9"/>
  <c r="U541" i="9"/>
  <c r="U885" i="9"/>
  <c r="U20" i="9"/>
  <c r="U589" i="9"/>
  <c r="U663" i="9"/>
  <c r="U506" i="9"/>
  <c r="U381" i="9"/>
  <c r="U917" i="9"/>
  <c r="U347" i="9"/>
  <c r="U451" i="9"/>
  <c r="U822" i="9"/>
  <c r="U685" i="9"/>
  <c r="U86" i="9"/>
  <c r="U791" i="9"/>
  <c r="U209" i="9"/>
  <c r="U444" i="9"/>
  <c r="U448" i="9"/>
  <c r="U226" i="9"/>
  <c r="T58" i="18"/>
  <c r="S31" i="18"/>
  <c r="U9" i="9"/>
  <c r="U189" i="9"/>
  <c r="U735" i="9"/>
  <c r="U839" i="9"/>
  <c r="U940" i="9"/>
  <c r="U258" i="9"/>
  <c r="U279" i="9"/>
  <c r="U343" i="9"/>
  <c r="U825" i="9"/>
  <c r="U561" i="9"/>
  <c r="U212" i="9"/>
  <c r="U69" i="9"/>
  <c r="U436" i="9"/>
  <c r="U298" i="9"/>
  <c r="U624" i="9"/>
  <c r="U153" i="9"/>
  <c r="U539" i="9"/>
  <c r="U736" i="9"/>
  <c r="U976" i="9"/>
  <c r="U881" i="9"/>
  <c r="U984" i="9"/>
  <c r="U346" i="9"/>
  <c r="U767" i="9"/>
  <c r="U197" i="9"/>
  <c r="U509" i="9"/>
  <c r="U842" i="9"/>
  <c r="U727" i="9"/>
  <c r="U773" i="9"/>
  <c r="U80" i="9"/>
  <c r="U636" i="9"/>
  <c r="U173" i="9"/>
  <c r="U340" i="9"/>
  <c r="U745" i="9"/>
  <c r="U280" i="9"/>
  <c r="U492" i="9"/>
  <c r="U578" i="9"/>
  <c r="U211" i="9"/>
  <c r="U181" i="9"/>
  <c r="U89" i="9"/>
  <c r="T11" i="22"/>
  <c r="T12" i="22" s="1"/>
  <c r="T14" i="22" s="1"/>
  <c r="T23" i="22" s="1"/>
  <c r="U931" i="9"/>
  <c r="U985" i="9"/>
  <c r="U469" i="9"/>
  <c r="U296" i="9"/>
  <c r="U156" i="9"/>
  <c r="U514" i="9"/>
  <c r="U101" i="9"/>
  <c r="U130" i="9"/>
  <c r="U974" i="9"/>
  <c r="U325" i="9"/>
  <c r="U331" i="9"/>
  <c r="U675" i="9"/>
  <c r="U231" i="9"/>
  <c r="U908" i="9"/>
  <c r="U486" i="9"/>
  <c r="U586" i="9"/>
  <c r="U493" i="9"/>
  <c r="U734" i="9"/>
  <c r="U206" i="9"/>
  <c r="U980" i="9"/>
  <c r="U746" i="9"/>
  <c r="U479" i="9"/>
  <c r="U40" i="9"/>
  <c r="U918" i="9"/>
  <c r="U253" i="9"/>
  <c r="U17" i="9"/>
  <c r="U580" i="9"/>
  <c r="U103" i="9"/>
  <c r="U571" i="9"/>
  <c r="U100" i="9"/>
  <c r="U682" i="9"/>
  <c r="U576" i="9"/>
  <c r="U527" i="9"/>
  <c r="U463" i="9"/>
  <c r="U638" i="9"/>
  <c r="U457" i="9"/>
  <c r="U94" i="9"/>
  <c r="U1002" i="9"/>
  <c r="T62" i="18"/>
  <c r="U13" i="9"/>
  <c r="U970" i="9"/>
  <c r="U409" i="9"/>
  <c r="U901" i="9"/>
  <c r="U139" i="9"/>
  <c r="U138" i="9"/>
  <c r="U755" i="9"/>
  <c r="U263" i="9"/>
  <c r="U412" i="9"/>
  <c r="U728" i="9"/>
  <c r="U70" i="9"/>
  <c r="U607" i="9"/>
  <c r="U482" i="9"/>
  <c r="U824" i="9"/>
  <c r="U830" i="9"/>
  <c r="U701" i="9"/>
  <c r="U655" i="9"/>
  <c r="U335" i="9"/>
  <c r="U223" i="9"/>
  <c r="U116" i="9"/>
  <c r="U936" i="9"/>
  <c r="U787" i="9"/>
  <c r="U919" i="9"/>
  <c r="U795" i="9"/>
  <c r="U27" i="9"/>
  <c r="U14" i="9"/>
  <c r="U813" i="9"/>
  <c r="U651" i="9"/>
  <c r="U330" i="9"/>
  <c r="U707" i="9"/>
  <c r="V5" i="22"/>
  <c r="V7" i="22" s="1"/>
  <c r="U109" i="9"/>
  <c r="U957" i="9"/>
  <c r="U581" i="9"/>
  <c r="U911" i="9"/>
  <c r="U566" i="9"/>
  <c r="U126" i="9"/>
  <c r="U96" i="9"/>
  <c r="U312" i="9"/>
  <c r="U661" i="9"/>
  <c r="U941" i="9"/>
  <c r="U642" i="9"/>
  <c r="U710" i="9"/>
  <c r="U977" i="9"/>
  <c r="U247" i="9"/>
  <c r="U780" i="9"/>
  <c r="U769" i="9"/>
  <c r="U872" i="9"/>
  <c r="U855" i="9"/>
  <c r="U353" i="9"/>
  <c r="U704" i="9"/>
  <c r="U251" i="9"/>
  <c r="U310" i="9"/>
  <c r="U547" i="9"/>
  <c r="U861" i="9"/>
  <c r="U937" i="9"/>
  <c r="U200" i="9"/>
  <c r="U574" i="9"/>
  <c r="U477" i="9"/>
  <c r="U930" i="9"/>
  <c r="U829" i="9"/>
  <c r="U259" i="9"/>
  <c r="U982" i="9"/>
  <c r="U866" i="9"/>
  <c r="U569" i="9"/>
  <c r="U812" i="9"/>
  <c r="U215" i="9"/>
  <c r="U16" i="9"/>
  <c r="U397" i="9"/>
  <c r="U762" i="9"/>
  <c r="U190" i="9"/>
  <c r="U275" i="9"/>
  <c r="U737" i="9"/>
  <c r="U117" i="9"/>
  <c r="U802" i="9"/>
  <c r="U276" i="9"/>
  <c r="U465" i="9"/>
  <c r="U261" i="9"/>
  <c r="U525" i="9"/>
  <c r="U242" i="9"/>
  <c r="U456" i="9"/>
  <c r="U721" i="9"/>
  <c r="U935" i="9"/>
  <c r="U631" i="9"/>
  <c r="U170" i="9"/>
  <c r="U649" i="9"/>
  <c r="U93" i="9"/>
  <c r="U167" i="9"/>
  <c r="U71" i="9"/>
  <c r="U698" i="9"/>
  <c r="U665" i="9"/>
  <c r="U674" i="9"/>
  <c r="U440" i="9"/>
  <c r="U110" i="9"/>
  <c r="U952" i="9"/>
  <c r="U74" i="9"/>
  <c r="U113" i="9"/>
  <c r="U133" i="9"/>
  <c r="U797" i="9"/>
  <c r="U729" i="9"/>
  <c r="U760" i="9"/>
  <c r="U739" i="9"/>
  <c r="U350" i="9"/>
  <c r="U559" i="9"/>
  <c r="U123" i="9"/>
  <c r="U25" i="9"/>
  <c r="U784" i="9"/>
  <c r="U61" i="9"/>
  <c r="U102" i="9"/>
  <c r="U719" i="9"/>
  <c r="U303" i="9"/>
  <c r="U947" i="9"/>
  <c r="U585" i="9"/>
  <c r="U503" i="9"/>
  <c r="U775" i="9"/>
  <c r="U423" i="9"/>
  <c r="U654" i="9"/>
  <c r="U766" i="9"/>
  <c r="U610" i="9"/>
  <c r="U573" i="9"/>
  <c r="U182" i="9"/>
  <c r="U427" i="9"/>
  <c r="U196" i="9"/>
  <c r="U208" i="9"/>
  <c r="U292" i="9"/>
  <c r="U972" i="9"/>
  <c r="U738" i="9"/>
  <c r="U568" i="9"/>
  <c r="U944" i="9"/>
  <c r="U449" i="9"/>
  <c r="U414" i="9"/>
  <c r="U536" i="9"/>
  <c r="U64" i="9"/>
  <c r="U48" i="9"/>
  <c r="U521" i="9"/>
  <c r="U998" i="9"/>
  <c r="U673" i="9"/>
  <c r="U491" i="9"/>
  <c r="U49" i="9"/>
  <c r="U87" i="9"/>
  <c r="U826" i="9"/>
  <c r="U105" i="9"/>
  <c r="U308" i="9"/>
  <c r="U916" i="9"/>
  <c r="U595" i="9"/>
  <c r="U359" i="9"/>
  <c r="U254" i="9"/>
  <c r="U886" i="9"/>
  <c r="U75" i="9"/>
  <c r="U183" i="9"/>
  <c r="U891" i="9"/>
  <c r="U612" i="9"/>
  <c r="U971" i="9"/>
  <c r="U168" i="9"/>
  <c r="U959" i="9"/>
  <c r="U758" i="9"/>
  <c r="U810" i="9"/>
  <c r="U203" i="9"/>
  <c r="U1005" i="9"/>
  <c r="T65" i="18"/>
  <c r="U405" i="9"/>
  <c r="U204" i="9"/>
  <c r="U34" i="9"/>
  <c r="U907" i="9"/>
  <c r="U905" i="9"/>
  <c r="U731" i="9"/>
  <c r="U938" i="9"/>
  <c r="U382" i="9"/>
  <c r="U840" i="9"/>
  <c r="U979" i="9"/>
  <c r="U158" i="9"/>
  <c r="U430" i="9"/>
  <c r="U967" i="9"/>
  <c r="U432" i="9"/>
  <c r="U421" i="9"/>
  <c r="U948" i="9"/>
  <c r="U265" i="9"/>
  <c r="U723" i="9"/>
  <c r="U732" i="9"/>
  <c r="U370" i="9"/>
  <c r="U513" i="9"/>
  <c r="U538" i="9"/>
  <c r="U83" i="9"/>
  <c r="U404" i="9"/>
  <c r="U446" i="9"/>
  <c r="U21" i="9"/>
  <c r="U50" i="9"/>
  <c r="U357" i="9"/>
  <c r="U648" i="9"/>
  <c r="U468" i="9"/>
  <c r="U703" i="9"/>
  <c r="U512" i="9"/>
  <c r="U744" i="9"/>
  <c r="U439" i="9"/>
  <c r="U816" i="9"/>
  <c r="U473" i="9"/>
  <c r="U429" i="9"/>
  <c r="U508" i="9"/>
  <c r="U945" i="9"/>
  <c r="U590" i="9"/>
  <c r="U368" i="9"/>
  <c r="U609" i="9"/>
  <c r="U517" i="9"/>
  <c r="U225" i="9"/>
  <c r="U603" i="9"/>
  <c r="T41" i="18"/>
  <c r="U8" i="9"/>
  <c r="S30" i="18"/>
  <c r="U867" i="9"/>
  <c r="U437" i="9"/>
  <c r="U187" i="9"/>
  <c r="U361" i="9"/>
  <c r="U334" i="9"/>
  <c r="U271" i="9"/>
  <c r="U942" i="9"/>
  <c r="U526" i="9"/>
  <c r="U417" i="9"/>
  <c r="U348" i="9"/>
  <c r="U913" i="9"/>
  <c r="U46" i="9"/>
  <c r="U951" i="9"/>
  <c r="U315" i="9"/>
  <c r="U788" i="9"/>
  <c r="U909" i="9"/>
  <c r="U956" i="9"/>
  <c r="U751" i="9"/>
  <c r="U422" i="9"/>
  <c r="U546" i="9"/>
  <c r="U717" i="9"/>
  <c r="U966" i="9"/>
  <c r="U852" i="9"/>
  <c r="U385" i="9"/>
  <c r="U165" i="9"/>
  <c r="U488" i="9"/>
  <c r="U532" i="9"/>
  <c r="U494" i="9"/>
  <c r="U619" i="9"/>
  <c r="U33" i="9"/>
  <c r="U445" i="9"/>
  <c r="U328" i="9"/>
  <c r="U221" i="9"/>
  <c r="U293" i="9"/>
  <c r="U470" i="9"/>
  <c r="U42" i="9"/>
  <c r="U283" i="9"/>
  <c r="U772" i="9"/>
  <c r="U863" i="9"/>
  <c r="U79" i="9"/>
  <c r="U304" i="9"/>
  <c r="U896" i="9"/>
  <c r="U485" i="9"/>
  <c r="U324" i="9"/>
  <c r="U314" i="9"/>
  <c r="U670" i="9"/>
  <c r="U847" i="9"/>
  <c r="U51" i="9"/>
  <c r="U778" i="9"/>
  <c r="U140" i="9"/>
  <c r="U252" i="9"/>
  <c r="U680" i="9"/>
  <c r="U383" i="9"/>
  <c r="U1000" i="9"/>
  <c r="U515" i="9"/>
  <c r="U531" i="9"/>
  <c r="U194" i="9"/>
  <c r="U76" i="9"/>
  <c r="U626" i="9"/>
  <c r="U300" i="9"/>
  <c r="U336" i="9"/>
  <c r="U599" i="9"/>
  <c r="U1001" i="9"/>
  <c r="T61" i="18"/>
  <c r="U318" i="9"/>
  <c r="U749" i="9"/>
  <c r="U426" i="9"/>
  <c r="U870" i="9"/>
  <c r="U90" i="9"/>
  <c r="U614" i="9"/>
  <c r="U895" i="9"/>
  <c r="U724" i="9"/>
  <c r="U358" i="9"/>
  <c r="U171" i="9"/>
  <c r="U284" i="9"/>
  <c r="U393" i="9"/>
  <c r="U600" i="9"/>
  <c r="U878" i="9"/>
  <c r="U375" i="9"/>
  <c r="U880" i="9"/>
  <c r="U237" i="9"/>
  <c r="U43" i="9"/>
  <c r="U355" i="9"/>
  <c r="U768" i="9"/>
  <c r="U150" i="9"/>
  <c r="U815" i="9"/>
  <c r="U652" i="9"/>
  <c r="U876" i="9"/>
  <c r="U186" i="9"/>
  <c r="U260" i="9"/>
  <c r="U141" i="9"/>
  <c r="U396" i="9"/>
  <c r="U356" i="9"/>
  <c r="U584" i="9"/>
  <c r="U195" i="9"/>
  <c r="U453" i="9"/>
  <c r="U783" i="9"/>
  <c r="U28" i="9"/>
  <c r="U884" i="9"/>
  <c r="U608" i="9"/>
  <c r="U88" i="9"/>
  <c r="U699" i="9"/>
  <c r="U59" i="9"/>
  <c r="U395" i="9"/>
  <c r="U542" i="9"/>
  <c r="U924" i="9"/>
  <c r="U230" i="9"/>
  <c r="U233" i="9"/>
  <c r="U843" i="9"/>
  <c r="U41" i="9"/>
  <c r="U929" i="9"/>
  <c r="U693" i="9"/>
  <c r="U801" i="9"/>
  <c r="U390" i="9"/>
  <c r="U322" i="9"/>
  <c r="U756" i="9"/>
  <c r="U828" i="9"/>
  <c r="U56" i="9"/>
  <c r="U441" i="9"/>
  <c r="U629" i="9"/>
  <c r="U124" i="9"/>
  <c r="U621" i="9"/>
  <c r="U97" i="9"/>
  <c r="U420" i="9"/>
  <c r="U664" i="9"/>
  <c r="U92" i="9"/>
  <c r="U716" i="9"/>
  <c r="U790" i="9"/>
  <c r="U82" i="9"/>
  <c r="U490" i="9"/>
  <c r="U641" i="9"/>
  <c r="U177" i="9"/>
  <c r="U953" i="9"/>
  <c r="U672" i="9"/>
  <c r="U902" i="9"/>
  <c r="U15" i="9"/>
  <c r="U311" i="9"/>
  <c r="U267" i="9"/>
  <c r="U459" i="9"/>
  <c r="U632" i="9"/>
  <c r="U162" i="9"/>
  <c r="U887" i="9"/>
  <c r="U754" i="9"/>
  <c r="U786" i="9"/>
  <c r="U337" i="9"/>
  <c r="U149" i="9"/>
  <c r="U386" i="9"/>
  <c r="U398" i="9"/>
  <c r="U558" i="9"/>
  <c r="U118" i="9"/>
  <c r="U433" i="9"/>
  <c r="U475" i="9"/>
  <c r="U371" i="9"/>
  <c r="U411" i="9"/>
  <c r="U447" i="9"/>
  <c r="U388" i="9"/>
  <c r="U152" i="9"/>
  <c r="U927" i="9"/>
  <c r="U216" i="9"/>
  <c r="U556" i="9"/>
  <c r="U180" i="9"/>
  <c r="U29" i="9"/>
  <c r="U454" i="9"/>
  <c r="U606" i="9"/>
  <c r="U848" i="9"/>
  <c r="U378" i="9"/>
  <c r="U369" i="9"/>
  <c r="U814" i="9"/>
  <c r="U122" i="9"/>
  <c r="U60" i="9"/>
  <c r="U835" i="9"/>
  <c r="U164" i="9"/>
  <c r="U213" i="9"/>
  <c r="U407" i="9"/>
  <c r="U689" i="9"/>
  <c r="U191" i="9"/>
  <c r="U796" i="9"/>
  <c r="U285" i="9"/>
  <c r="U668" i="9"/>
  <c r="U617" i="9"/>
  <c r="U240" i="9"/>
  <c r="U681" i="9"/>
  <c r="U789" i="9"/>
  <c r="U309" i="9"/>
  <c r="U805" i="9"/>
  <c r="U352" i="9"/>
  <c r="U268" i="9"/>
  <c r="U229" i="9"/>
  <c r="U943" i="9"/>
  <c r="U577" i="9"/>
  <c r="U222" i="9"/>
  <c r="U270" i="9"/>
  <c r="U763" i="9"/>
  <c r="U733" i="9"/>
  <c r="U877" i="9"/>
  <c r="U583" i="9"/>
  <c r="U928" i="9"/>
  <c r="U726" i="9"/>
  <c r="U266" i="9"/>
  <c r="U640" i="9"/>
  <c r="U601" i="9"/>
  <c r="U965" i="9"/>
  <c r="U95" i="9"/>
  <c r="U321" i="9"/>
  <c r="U416" i="9"/>
  <c r="U219" i="9"/>
  <c r="U544" i="9"/>
  <c r="U151" i="9"/>
  <c r="U821" i="9"/>
  <c r="U249" i="9"/>
  <c r="U443" i="9"/>
  <c r="U160" i="9"/>
  <c r="U278" i="9"/>
  <c r="U120" i="9"/>
  <c r="U712" i="9"/>
  <c r="U496" i="9"/>
  <c r="U643" i="9"/>
  <c r="U572" i="9"/>
  <c r="U495" i="9"/>
  <c r="U184" i="9"/>
  <c r="U657" i="9"/>
  <c r="U185" i="9"/>
  <c r="U202" i="9"/>
  <c r="U588" i="9"/>
  <c r="U256" i="9"/>
  <c r="U175" i="9"/>
  <c r="U366" i="9"/>
  <c r="U67" i="9"/>
  <c r="U163" i="9"/>
  <c r="U677" i="9"/>
  <c r="U921" i="9"/>
  <c r="U505" i="9"/>
  <c r="U892" i="9"/>
  <c r="U392" i="9"/>
  <c r="U850" i="9"/>
  <c r="U618" i="9"/>
  <c r="U287" i="9"/>
  <c r="U611" i="9"/>
  <c r="U424" i="9"/>
  <c r="U520" i="9"/>
  <c r="U431" i="9"/>
  <c r="U155" i="9"/>
  <c r="U238" i="9"/>
  <c r="U391" i="9"/>
  <c r="U628" i="9"/>
  <c r="U748" i="9"/>
  <c r="U792" i="9"/>
  <c r="U273" i="9"/>
  <c r="U898" i="9"/>
  <c r="U389" i="9"/>
  <c r="U598" i="9"/>
  <c r="U879" i="9"/>
  <c r="U774" i="9"/>
  <c r="U85" i="9"/>
  <c r="U633" i="9"/>
  <c r="U193" i="9"/>
  <c r="U533" i="9"/>
  <c r="U996" i="9"/>
  <c r="U84" i="9"/>
  <c r="U166" i="9"/>
  <c r="U476" i="9"/>
  <c r="U983" i="9"/>
  <c r="U858" i="9"/>
  <c r="U623" i="9"/>
  <c r="U883" i="9"/>
  <c r="U288" i="9"/>
  <c r="U98" i="9"/>
  <c r="U990" i="9"/>
  <c r="U899" i="9"/>
  <c r="U596" i="9"/>
  <c r="U989" i="9"/>
  <c r="U859" i="9"/>
  <c r="U31" i="9"/>
  <c r="U286" i="9"/>
  <c r="U986" i="9"/>
  <c r="U851" i="9"/>
  <c r="U993" i="9"/>
  <c r="U537" i="9"/>
  <c r="U413" i="9"/>
  <c r="U678" i="9"/>
  <c r="U201" i="9"/>
  <c r="U22" i="9"/>
  <c r="U690" i="9"/>
  <c r="U969" i="9"/>
  <c r="U874" i="9"/>
  <c r="U593" i="9"/>
  <c r="U968" i="9"/>
  <c r="U218" i="9"/>
  <c r="U65" i="9"/>
  <c r="U18" i="9"/>
  <c r="U277" i="9"/>
  <c r="U864" i="9"/>
  <c r="U338" i="9"/>
  <c r="U132" i="9"/>
  <c r="U706" i="9"/>
  <c r="U199" i="9"/>
  <c r="U192" i="9"/>
  <c r="U387" i="9"/>
  <c r="U478" i="9"/>
  <c r="U72" i="9"/>
  <c r="U522" i="9"/>
  <c r="U808" i="9"/>
  <c r="U62" i="9"/>
  <c r="U518" i="9"/>
  <c r="U316" i="9"/>
  <c r="U932" i="9"/>
  <c r="U676" i="9"/>
  <c r="U107" i="9"/>
  <c r="U900" i="9"/>
  <c r="U12" i="9"/>
  <c r="U563" i="9"/>
  <c r="U119" i="9"/>
  <c r="U45" i="9"/>
  <c r="U702" i="9"/>
  <c r="U519" i="9"/>
  <c r="U438" i="9"/>
  <c r="U161" i="9"/>
  <c r="U349" i="9"/>
  <c r="U630" i="9"/>
  <c r="U1003" i="9"/>
  <c r="U742" i="9"/>
  <c r="U332" i="9"/>
  <c r="U106" i="9"/>
  <c r="U688" i="9"/>
  <c r="U234" i="9"/>
  <c r="U523" i="9"/>
  <c r="U452" i="9"/>
  <c r="U853" i="9"/>
  <c r="U897" i="9"/>
  <c r="U711" i="9"/>
  <c r="U602" i="9"/>
  <c r="U978" i="9"/>
  <c r="U319" i="9"/>
  <c r="U511" i="9"/>
  <c r="U925" i="9"/>
  <c r="U811" i="9"/>
  <c r="U793" i="9"/>
  <c r="U299" i="9"/>
  <c r="U220" i="9"/>
  <c r="U354" i="9"/>
  <c r="U622" i="9"/>
  <c r="U869" i="9"/>
  <c r="U297" i="9"/>
  <c r="U143" i="9"/>
  <c r="U377" i="9"/>
  <c r="U613" i="9"/>
  <c r="U920" i="9"/>
  <c r="U262" i="9"/>
  <c r="U323" i="9"/>
  <c r="U700" i="9"/>
  <c r="U136" i="9"/>
  <c r="U714" i="9"/>
  <c r="U946" i="9"/>
  <c r="U582" i="9"/>
  <c r="U497" i="9"/>
  <c r="U845" i="9"/>
  <c r="U809" i="9"/>
  <c r="U604" i="9"/>
  <c r="U320" i="9"/>
  <c r="U403" i="9"/>
  <c r="U367" i="9"/>
  <c r="U58" i="9"/>
  <c r="U837" i="9"/>
  <c r="U306" i="9"/>
  <c r="U950" i="9"/>
  <c r="U317" i="9"/>
  <c r="U524" i="9"/>
  <c r="U326" i="9"/>
  <c r="U498" i="9"/>
  <c r="U442" i="9"/>
  <c r="U307" i="9"/>
  <c r="U894" i="9"/>
  <c r="U39" i="9"/>
  <c r="U761" i="9"/>
  <c r="U634" i="9"/>
  <c r="U487" i="9"/>
  <c r="U458" i="9"/>
  <c r="U960" i="9"/>
  <c r="U66" i="9"/>
  <c r="U757" i="9"/>
  <c r="U174" i="9"/>
  <c r="U464" i="9"/>
  <c r="U697" i="9"/>
  <c r="U785" i="9"/>
  <c r="U715" i="9"/>
  <c r="U722" i="9"/>
  <c r="U981" i="9"/>
  <c r="U142" i="9"/>
  <c r="U988" i="9"/>
  <c r="U235" i="9"/>
  <c r="U692" i="9"/>
  <c r="U860" i="9"/>
  <c r="U313" i="9"/>
  <c r="U236" i="9"/>
  <c r="U224" i="9"/>
  <c r="U44" i="9"/>
  <c r="U854" i="9"/>
  <c r="U510" i="9"/>
  <c r="U127" i="9"/>
  <c r="U373" i="9"/>
  <c r="U888" i="9"/>
  <c r="U148" i="9"/>
  <c r="U954" i="9"/>
  <c r="U893" i="9"/>
  <c r="U540" i="9"/>
  <c r="U740" i="9"/>
  <c r="U289" i="9"/>
  <c r="U803" i="9"/>
  <c r="U776" i="9"/>
  <c r="U255" i="9"/>
  <c r="U217" i="9"/>
  <c r="U705" i="9"/>
  <c r="U827" i="9"/>
  <c r="U35" i="9"/>
  <c r="U890" i="9"/>
  <c r="U415" i="9"/>
  <c r="U579" i="9"/>
  <c r="U507" i="9"/>
  <c r="U625" i="9"/>
  <c r="U645" i="9"/>
  <c r="U176" i="9"/>
  <c r="U351" i="9"/>
  <c r="U157" i="9"/>
  <c r="U903" i="9"/>
  <c r="U939" i="9"/>
  <c r="U708" i="9"/>
  <c r="U372" i="9"/>
  <c r="U471" i="9"/>
  <c r="U179" i="9"/>
  <c r="U481" i="9"/>
  <c r="U154" i="9"/>
  <c r="U329" i="9"/>
  <c r="U798" i="9"/>
  <c r="U915" i="9"/>
  <c r="U832" i="9"/>
  <c r="U605" i="9"/>
  <c r="U865" i="9"/>
  <c r="U500" i="9"/>
  <c r="U709" i="9"/>
  <c r="U958" i="9"/>
  <c r="U658" i="9"/>
  <c r="U764" i="9"/>
  <c r="U554" i="9"/>
  <c r="U557" i="9"/>
  <c r="U272" i="9"/>
  <c r="U341" i="9"/>
  <c r="U820" i="9"/>
  <c r="U647" i="9"/>
  <c r="U752" i="9"/>
  <c r="U759" i="9"/>
  <c r="U662" i="9"/>
  <c r="U743" i="9"/>
  <c r="U831" i="9"/>
  <c r="U992" i="9"/>
  <c r="U679" i="9"/>
  <c r="U121" i="9"/>
  <c r="U374" i="9"/>
  <c r="U77" i="9"/>
  <c r="U144" i="9"/>
  <c r="U846" i="9"/>
  <c r="U394" i="9"/>
  <c r="U31" i="22" l="1"/>
  <c r="U398" i="17"/>
  <c r="U398" i="3"/>
  <c r="U835" i="17"/>
  <c r="U835" i="3"/>
  <c r="U276" i="17"/>
  <c r="U276" i="3"/>
  <c r="U869" i="17"/>
  <c r="U869" i="3"/>
  <c r="U183" i="17"/>
  <c r="U183" i="3"/>
  <c r="U850" i="17"/>
  <c r="U850" i="3"/>
  <c r="U125" i="17"/>
  <c r="U125" i="3"/>
  <c r="U747" i="17"/>
  <c r="U747" i="3"/>
  <c r="U651" i="17"/>
  <c r="U651" i="3"/>
  <c r="U561" i="17"/>
  <c r="U561" i="3"/>
  <c r="U962" i="17"/>
  <c r="U962" i="3"/>
  <c r="U609" i="17"/>
  <c r="U609" i="3"/>
  <c r="U333" i="17"/>
  <c r="U333" i="3"/>
  <c r="U475" i="17"/>
  <c r="U475" i="3"/>
  <c r="U907" i="17"/>
  <c r="U907" i="3"/>
  <c r="U649" i="17"/>
  <c r="U649" i="3"/>
  <c r="U419" i="17"/>
  <c r="U419" i="3"/>
  <c r="U709" i="17"/>
  <c r="U709" i="3"/>
  <c r="U807" i="17"/>
  <c r="U807" i="3"/>
  <c r="U897" i="17"/>
  <c r="U897" i="3"/>
  <c r="U377" i="17"/>
  <c r="U377" i="3"/>
  <c r="U48" i="17"/>
  <c r="U48" i="3"/>
  <c r="U864" i="17"/>
  <c r="U864" i="3"/>
  <c r="U146" i="17"/>
  <c r="U146" i="3"/>
  <c r="U789" i="17"/>
  <c r="U789" i="3"/>
  <c r="U761" i="17"/>
  <c r="U761" i="3"/>
  <c r="U491" i="17"/>
  <c r="U491" i="3"/>
  <c r="U898" i="17"/>
  <c r="U898" i="3"/>
  <c r="U330" i="17"/>
  <c r="U330" i="3"/>
  <c r="U310" i="17"/>
  <c r="U310" i="3"/>
  <c r="U407" i="17"/>
  <c r="U407" i="3"/>
  <c r="U849" i="17"/>
  <c r="U849" i="3"/>
  <c r="U718" i="17"/>
  <c r="U718" i="3"/>
  <c r="U266" i="17"/>
  <c r="U266" i="3"/>
  <c r="U147" i="17"/>
  <c r="U147" i="3"/>
  <c r="U358" i="17"/>
  <c r="U358" i="3"/>
  <c r="U815" i="17"/>
  <c r="U815" i="3"/>
  <c r="U982" i="17"/>
  <c r="U982" i="3"/>
  <c r="U857" i="17"/>
  <c r="U857" i="3"/>
  <c r="U692" i="17"/>
  <c r="U692" i="3"/>
  <c r="U1007" i="17"/>
  <c r="U47" i="18" s="1"/>
  <c r="U1007" i="3"/>
  <c r="U63" i="18" s="1"/>
  <c r="U353" i="17"/>
  <c r="U353" i="3"/>
  <c r="U706" i="17"/>
  <c r="U706" i="3"/>
  <c r="U16" i="17"/>
  <c r="U16" i="3"/>
  <c r="U936" i="17"/>
  <c r="U936" i="3"/>
  <c r="U812" i="17"/>
  <c r="U812" i="3"/>
  <c r="U391" i="17"/>
  <c r="U391" i="3"/>
  <c r="U136" i="17"/>
  <c r="U136" i="3"/>
  <c r="U22" i="17"/>
  <c r="U22" i="3"/>
  <c r="U597" i="17"/>
  <c r="U597" i="3"/>
  <c r="U26" i="17"/>
  <c r="U26" i="3"/>
  <c r="U541" i="17"/>
  <c r="U541" i="3"/>
  <c r="U290" i="17"/>
  <c r="U290" i="3"/>
  <c r="U600" i="17"/>
  <c r="U600" i="3"/>
  <c r="U292" i="17"/>
  <c r="U292" i="3"/>
  <c r="U987" i="17"/>
  <c r="U987" i="3"/>
  <c r="U1000" i="17"/>
  <c r="U1000" i="3"/>
  <c r="U89" i="17"/>
  <c r="U89" i="3"/>
  <c r="U393" i="17"/>
  <c r="U393" i="3"/>
  <c r="U752" i="17"/>
  <c r="U752" i="3"/>
  <c r="U159" i="17"/>
  <c r="U159" i="3"/>
  <c r="U615" i="17"/>
  <c r="U615" i="3"/>
  <c r="U396" i="17"/>
  <c r="U396" i="3"/>
  <c r="U681" i="17"/>
  <c r="U681" i="3"/>
  <c r="U179" i="17"/>
  <c r="U179" i="3"/>
  <c r="U189" i="17"/>
  <c r="U189" i="3"/>
  <c r="U576" i="17"/>
  <c r="U576" i="3"/>
  <c r="U124" i="17"/>
  <c r="U124" i="3"/>
  <c r="U253" i="17"/>
  <c r="U253" i="3"/>
  <c r="U223" i="17"/>
  <c r="U223" i="3"/>
  <c r="U969" i="17"/>
  <c r="U969" i="3"/>
  <c r="U730" i="17"/>
  <c r="U730" i="3"/>
  <c r="U737" i="17"/>
  <c r="U737" i="3"/>
  <c r="U581" i="17"/>
  <c r="U581" i="3"/>
  <c r="U356" i="17"/>
  <c r="U356" i="3"/>
  <c r="U685" i="17"/>
  <c r="U685" i="3"/>
  <c r="U289" i="17"/>
  <c r="U289" i="3"/>
  <c r="U411" i="17"/>
  <c r="U411" i="3"/>
  <c r="U64" i="17"/>
  <c r="U64" i="3"/>
  <c r="U382" i="17"/>
  <c r="U382" i="3"/>
  <c r="U33" i="17"/>
  <c r="U33" i="3"/>
  <c r="U931" i="17"/>
  <c r="U931" i="3"/>
  <c r="U415" i="17"/>
  <c r="U415" i="3"/>
  <c r="U122" i="17"/>
  <c r="U122" i="3"/>
  <c r="U153" i="17"/>
  <c r="U153" i="3"/>
  <c r="U891" i="17"/>
  <c r="U891" i="3"/>
  <c r="U271" i="17"/>
  <c r="U271" i="3"/>
  <c r="U676" i="17"/>
  <c r="U676" i="3"/>
  <c r="U494" i="17"/>
  <c r="U494" i="3"/>
  <c r="U96" i="17"/>
  <c r="U96" i="3"/>
  <c r="U625" i="17"/>
  <c r="U625" i="3"/>
  <c r="U60" i="17"/>
  <c r="U60" i="3"/>
  <c r="U394" i="17"/>
  <c r="U394" i="3"/>
  <c r="U45" i="17"/>
  <c r="U45" i="3"/>
  <c r="U928" i="17"/>
  <c r="U928" i="3"/>
  <c r="U703" i="17"/>
  <c r="U703" i="3"/>
  <c r="U32" i="17"/>
  <c r="U32" i="3"/>
  <c r="U588" i="17"/>
  <c r="U588" i="3"/>
  <c r="U264" i="17"/>
  <c r="U264" i="3"/>
  <c r="U819" i="17"/>
  <c r="U819" i="3"/>
  <c r="U47" i="17"/>
  <c r="U47" i="3"/>
  <c r="U882" i="17"/>
  <c r="U882" i="3"/>
  <c r="U175" i="17"/>
  <c r="U175" i="3"/>
  <c r="U618" i="17"/>
  <c r="U618" i="3"/>
  <c r="U753" i="17"/>
  <c r="U753" i="3"/>
  <c r="U630" i="17"/>
  <c r="U630" i="3"/>
  <c r="U519" i="17"/>
  <c r="U519" i="3"/>
  <c r="U256" i="17"/>
  <c r="U256" i="3"/>
  <c r="U851" i="17"/>
  <c r="U851" i="3"/>
  <c r="U489" i="17"/>
  <c r="U489" i="3"/>
  <c r="U867" i="17"/>
  <c r="U867" i="3"/>
  <c r="U474" i="17"/>
  <c r="U474" i="3"/>
  <c r="U449" i="17"/>
  <c r="U449" i="3"/>
  <c r="U536" i="17"/>
  <c r="U536" i="3"/>
  <c r="U856" i="17"/>
  <c r="U856" i="3"/>
  <c r="U426" i="17"/>
  <c r="U426" i="3"/>
  <c r="U792" i="17"/>
  <c r="U792" i="3"/>
  <c r="U917" i="17"/>
  <c r="U917" i="3"/>
  <c r="U946" i="17"/>
  <c r="U946" i="3"/>
  <c r="U191" i="17"/>
  <c r="U191" i="3"/>
  <c r="U12" i="17"/>
  <c r="U41" i="18" s="1"/>
  <c r="U12" i="3"/>
  <c r="U57" i="18" s="1"/>
  <c r="U229" i="17"/>
  <c r="U229" i="3"/>
  <c r="U594" i="17"/>
  <c r="U594" i="3"/>
  <c r="U477" i="17"/>
  <c r="U477" i="3"/>
  <c r="U516" i="17"/>
  <c r="U516" i="3"/>
  <c r="U361" i="17"/>
  <c r="U361" i="3"/>
  <c r="U408" i="17"/>
  <c r="U408" i="3"/>
  <c r="U374" i="17"/>
  <c r="U374" i="3"/>
  <c r="U952" i="17"/>
  <c r="U952" i="3"/>
  <c r="U434" i="17"/>
  <c r="U434" i="3"/>
  <c r="U386" i="17"/>
  <c r="U386" i="3"/>
  <c r="U911" i="17"/>
  <c r="U911" i="3"/>
  <c r="U814" i="17"/>
  <c r="U814" i="3"/>
  <c r="U975" i="17"/>
  <c r="U975" i="3"/>
  <c r="U79" i="17"/>
  <c r="U79" i="3"/>
  <c r="U599" i="17"/>
  <c r="U599" i="3"/>
  <c r="U830" i="17"/>
  <c r="U830" i="3"/>
  <c r="U677" i="17"/>
  <c r="U677" i="3"/>
  <c r="U68" i="17"/>
  <c r="U68" i="3"/>
  <c r="U948" i="17"/>
  <c r="U948" i="3"/>
  <c r="U296" i="17"/>
  <c r="U296" i="3"/>
  <c r="U186" i="17"/>
  <c r="U186" i="3"/>
  <c r="U658" i="17"/>
  <c r="U658" i="3"/>
  <c r="U589" i="17"/>
  <c r="U589" i="3"/>
  <c r="U106" i="17"/>
  <c r="U106" i="3"/>
  <c r="U127" i="17"/>
  <c r="U127" i="3"/>
  <c r="U764" i="17"/>
  <c r="U764" i="3"/>
  <c r="U117" i="17"/>
  <c r="U117" i="3"/>
  <c r="U444" i="17"/>
  <c r="U444" i="3"/>
  <c r="U75" i="17"/>
  <c r="U75" i="3"/>
  <c r="U174" i="17"/>
  <c r="U174" i="3"/>
  <c r="U460" i="17"/>
  <c r="U460" i="3"/>
  <c r="U469" i="17"/>
  <c r="U469" i="3"/>
  <c r="U741" i="17"/>
  <c r="U741" i="3"/>
  <c r="U401" i="17"/>
  <c r="U401" i="3"/>
  <c r="U573" i="17"/>
  <c r="U573" i="3"/>
  <c r="U833" i="17"/>
  <c r="U833" i="3"/>
  <c r="U204" i="17"/>
  <c r="U204" i="3"/>
  <c r="U314" i="17"/>
  <c r="U314" i="3"/>
  <c r="U859" i="17"/>
  <c r="U859" i="3"/>
  <c r="U251" i="17"/>
  <c r="U251" i="3"/>
  <c r="U945" i="17"/>
  <c r="U945" i="3"/>
  <c r="U130" i="17"/>
  <c r="U130" i="3"/>
  <c r="U961" i="17"/>
  <c r="U961" i="3"/>
  <c r="U334" i="17"/>
  <c r="U334" i="3"/>
  <c r="U31" i="17"/>
  <c r="U31" i="3"/>
  <c r="U940" i="17"/>
  <c r="U940" i="3"/>
  <c r="U659" i="17"/>
  <c r="U659" i="3"/>
  <c r="U486" i="17"/>
  <c r="U486" i="3"/>
  <c r="U416" i="17"/>
  <c r="U416" i="3"/>
  <c r="U143" i="17"/>
  <c r="U143" i="3"/>
  <c r="U17" i="17"/>
  <c r="U17" i="3"/>
  <c r="U98" i="17"/>
  <c r="U98" i="3"/>
  <c r="U531" i="17"/>
  <c r="U531" i="3"/>
  <c r="U575" i="17"/>
  <c r="U575" i="3"/>
  <c r="U257" i="17"/>
  <c r="U257" i="3"/>
  <c r="U750" i="17"/>
  <c r="U750" i="3"/>
  <c r="U497" i="17"/>
  <c r="U497" i="3"/>
  <c r="U235" i="17"/>
  <c r="U235" i="3"/>
  <c r="U978" i="17"/>
  <c r="U978" i="3"/>
  <c r="U160" i="17"/>
  <c r="U160" i="3"/>
  <c r="U935" i="17"/>
  <c r="U935" i="3"/>
  <c r="U215" i="17"/>
  <c r="U215" i="3"/>
  <c r="U749" i="17"/>
  <c r="U749" i="3"/>
  <c r="U84" i="17"/>
  <c r="U84" i="3"/>
  <c r="U513" i="17"/>
  <c r="U513" i="3"/>
  <c r="U988" i="17"/>
  <c r="U988" i="3"/>
  <c r="U543" i="17"/>
  <c r="U543" i="3"/>
  <c r="U440" i="17"/>
  <c r="U440" i="3"/>
  <c r="U829" i="17"/>
  <c r="U829" i="3"/>
  <c r="U944" i="17"/>
  <c r="U944" i="3"/>
  <c r="U13" i="17"/>
  <c r="U42" i="18" s="1"/>
  <c r="U13" i="3"/>
  <c r="U230" i="17"/>
  <c r="U230" i="3"/>
  <c r="U795" i="17"/>
  <c r="U795" i="3"/>
  <c r="U455" i="17"/>
  <c r="U455" i="3"/>
  <c r="U510" i="17"/>
  <c r="U510" i="3"/>
  <c r="U889" i="17"/>
  <c r="U889" i="3"/>
  <c r="U405" i="17"/>
  <c r="U405" i="3"/>
  <c r="U346" i="17"/>
  <c r="U346" i="3"/>
  <c r="U700" i="17"/>
  <c r="U700" i="3"/>
  <c r="U914" i="17"/>
  <c r="U914" i="3"/>
  <c r="U459" i="17"/>
  <c r="U459" i="3"/>
  <c r="U306" i="17"/>
  <c r="U306" i="3"/>
  <c r="U231" i="17"/>
  <c r="U231" i="3"/>
  <c r="U108" i="17"/>
  <c r="U108" i="3"/>
  <c r="U82" i="17"/>
  <c r="U82" i="3"/>
  <c r="U967" i="17"/>
  <c r="U967" i="3"/>
  <c r="U769" i="17"/>
  <c r="U769" i="3"/>
  <c r="U687" i="17"/>
  <c r="U687" i="3"/>
  <c r="U367" i="17"/>
  <c r="U367" i="3"/>
  <c r="U619" i="17"/>
  <c r="U619" i="3"/>
  <c r="U77" i="17"/>
  <c r="U77" i="3"/>
  <c r="U209" i="17"/>
  <c r="U209" i="3"/>
  <c r="U598" i="17"/>
  <c r="U598" i="3"/>
  <c r="U571" i="17"/>
  <c r="U571" i="3"/>
  <c r="U549" i="17"/>
  <c r="U549" i="3"/>
  <c r="U566" i="17"/>
  <c r="U566" i="3"/>
  <c r="U691" i="17"/>
  <c r="U691" i="3"/>
  <c r="U866" i="17"/>
  <c r="U866" i="3"/>
  <c r="U845" i="17"/>
  <c r="U845" i="3"/>
  <c r="U236" i="17"/>
  <c r="U236" i="3"/>
  <c r="U908" i="17"/>
  <c r="U908" i="3"/>
  <c r="U555" i="17"/>
  <c r="U555" i="3"/>
  <c r="U664" i="17"/>
  <c r="U664" i="3"/>
  <c r="U717" i="17"/>
  <c r="U717" i="3"/>
  <c r="U41" i="17"/>
  <c r="U41" i="3"/>
  <c r="U569" i="17"/>
  <c r="U569" i="3"/>
  <c r="U470" i="17"/>
  <c r="U470" i="3"/>
  <c r="U294" i="17"/>
  <c r="U294" i="3"/>
  <c r="U254" i="17"/>
  <c r="U254" i="3"/>
  <c r="U414" i="17"/>
  <c r="U414" i="3"/>
  <c r="U620" i="17"/>
  <c r="U620" i="3"/>
  <c r="U432" i="17"/>
  <c r="U432" i="3"/>
  <c r="U930" i="17"/>
  <c r="U930" i="3"/>
  <c r="U278" i="17"/>
  <c r="U278" i="3"/>
  <c r="U1001" i="17"/>
  <c r="U1001" i="3"/>
  <c r="U823" i="17"/>
  <c r="U823" i="3"/>
  <c r="U366" i="17"/>
  <c r="U366" i="3"/>
  <c r="U285" i="17"/>
  <c r="U285" i="3"/>
  <c r="U916" i="17"/>
  <c r="U916" i="3"/>
  <c r="U67" i="17"/>
  <c r="U67" i="3"/>
  <c r="U243" i="17"/>
  <c r="U243" i="3"/>
  <c r="U471" i="17"/>
  <c r="U471" i="3"/>
  <c r="U58" i="17"/>
  <c r="U58" i="3"/>
  <c r="U211" i="17"/>
  <c r="U211" i="3"/>
  <c r="U995" i="17"/>
  <c r="U995" i="3"/>
  <c r="U508" i="17"/>
  <c r="U508" i="3"/>
  <c r="U860" i="17"/>
  <c r="U860" i="3"/>
  <c r="U690" i="17"/>
  <c r="U690" i="3"/>
  <c r="U624" i="17"/>
  <c r="U624" i="3"/>
  <c r="U438" i="17"/>
  <c r="U438" i="3"/>
  <c r="U487" i="17"/>
  <c r="U487" i="3"/>
  <c r="U999" i="17"/>
  <c r="U999" i="3"/>
  <c r="U410" i="17"/>
  <c r="U410" i="3"/>
  <c r="U429" i="17"/>
  <c r="U429" i="3"/>
  <c r="U937" i="17"/>
  <c r="U937" i="3"/>
  <c r="U148" i="17"/>
  <c r="U148" i="3"/>
  <c r="U666" i="17"/>
  <c r="U666" i="3"/>
  <c r="U558" i="17"/>
  <c r="U558" i="3"/>
  <c r="U836" i="17"/>
  <c r="U836" i="3"/>
  <c r="U376" i="17"/>
  <c r="U376" i="3"/>
  <c r="U161" i="17"/>
  <c r="U161" i="3"/>
  <c r="U629" i="17"/>
  <c r="U629" i="3"/>
  <c r="U894" i="17"/>
  <c r="U894" i="3"/>
  <c r="U221" i="17"/>
  <c r="U221" i="3"/>
  <c r="U293" i="17"/>
  <c r="U293" i="3"/>
  <c r="U958" i="17"/>
  <c r="U958" i="3"/>
  <c r="U131" i="17"/>
  <c r="U131" i="3"/>
  <c r="U228" i="17"/>
  <c r="U228" i="3"/>
  <c r="U696" i="17"/>
  <c r="U696" i="3"/>
  <c r="U985" i="17"/>
  <c r="U985" i="3"/>
  <c r="U701" i="17"/>
  <c r="U701" i="3"/>
  <c r="U70" i="17"/>
  <c r="U70" i="3"/>
  <c r="U638" i="17"/>
  <c r="U638" i="3"/>
  <c r="U311" i="17"/>
  <c r="U311" i="3"/>
  <c r="U528" i="17"/>
  <c r="U528" i="3"/>
  <c r="U841" i="17"/>
  <c r="U841" i="3"/>
  <c r="U324" i="17"/>
  <c r="U324" i="3"/>
  <c r="U501" i="17"/>
  <c r="U501" i="3"/>
  <c r="U140" i="17"/>
  <c r="U140" i="3"/>
  <c r="U924" i="17"/>
  <c r="U924" i="3"/>
  <c r="U301" i="17"/>
  <c r="U301" i="3"/>
  <c r="U224" i="17"/>
  <c r="U224" i="3"/>
  <c r="U929" i="17"/>
  <c r="U929" i="3"/>
  <c r="U606" i="17"/>
  <c r="U606" i="3"/>
  <c r="U456" i="17"/>
  <c r="U456" i="3"/>
  <c r="U110" i="17"/>
  <c r="U110" i="3"/>
  <c r="U165" i="17"/>
  <c r="U165" i="3"/>
  <c r="U49" i="17"/>
  <c r="U49" i="3"/>
  <c r="U904" i="17"/>
  <c r="U904" i="3"/>
  <c r="U320" i="17"/>
  <c r="U320" i="3"/>
  <c r="U526" i="17"/>
  <c r="U526" i="3"/>
  <c r="U196" i="17"/>
  <c r="U196" i="3"/>
  <c r="U342" i="17"/>
  <c r="U342" i="3"/>
  <c r="U69" i="17"/>
  <c r="U69" i="3"/>
  <c r="U878" i="17"/>
  <c r="U878" i="3"/>
  <c r="U205" i="17"/>
  <c r="U205" i="3"/>
  <c r="U997" i="17"/>
  <c r="U997" i="3"/>
  <c r="U35" i="17"/>
  <c r="U35" i="3"/>
  <c r="U903" i="17"/>
  <c r="U903" i="3"/>
  <c r="U887" i="17"/>
  <c r="U887" i="3"/>
  <c r="U480" i="17"/>
  <c r="U480" i="3"/>
  <c r="U537" i="17"/>
  <c r="U537" i="3"/>
  <c r="U778" i="17"/>
  <c r="U778" i="3"/>
  <c r="U902" i="17"/>
  <c r="U902" i="3"/>
  <c r="U632" i="17"/>
  <c r="U632" i="3"/>
  <c r="U435" i="17"/>
  <c r="U435" i="3"/>
  <c r="U291" i="17"/>
  <c r="U291" i="3"/>
  <c r="U896" i="17"/>
  <c r="U896" i="3"/>
  <c r="U167" i="17"/>
  <c r="U167" i="3"/>
  <c r="U260" i="17"/>
  <c r="U260" i="3"/>
  <c r="U661" i="17"/>
  <c r="U661" i="3"/>
  <c r="U647" i="17"/>
  <c r="U647" i="3"/>
  <c r="U282" i="17"/>
  <c r="U282" i="3"/>
  <c r="U825" i="17"/>
  <c r="U825" i="3"/>
  <c r="U420" i="17"/>
  <c r="U420" i="3"/>
  <c r="U605" i="17"/>
  <c r="U605" i="3"/>
  <c r="U932" i="17"/>
  <c r="U932" i="3"/>
  <c r="U767" i="17"/>
  <c r="U767" i="3"/>
  <c r="U947" i="17"/>
  <c r="U947" i="3"/>
  <c r="U809" i="17"/>
  <c r="U809" i="3"/>
  <c r="U244" i="17"/>
  <c r="U244" i="3"/>
  <c r="U800" i="17"/>
  <c r="U800" i="3"/>
  <c r="U217" i="17"/>
  <c r="U217" i="3"/>
  <c r="U126" i="17"/>
  <c r="U126" i="3"/>
  <c r="U852" i="17"/>
  <c r="U852" i="3"/>
  <c r="U184" i="17"/>
  <c r="U184" i="3"/>
  <c r="U156" i="17"/>
  <c r="U156" i="3"/>
  <c r="U375" i="17"/>
  <c r="U375" i="3"/>
  <c r="U562" i="17"/>
  <c r="U562" i="3"/>
  <c r="U341" i="17"/>
  <c r="U341" i="3"/>
  <c r="U166" i="17"/>
  <c r="U166" i="3"/>
  <c r="U315" i="17"/>
  <c r="U315" i="3"/>
  <c r="U957" i="17"/>
  <c r="U957" i="3"/>
  <c r="U86" i="17"/>
  <c r="U86" i="3"/>
  <c r="U668" i="17"/>
  <c r="U668" i="3"/>
  <c r="U128" i="17"/>
  <c r="U128" i="3"/>
  <c r="U832" i="17"/>
  <c r="U832" i="3"/>
  <c r="U805" i="17"/>
  <c r="U805" i="3"/>
  <c r="U847" i="17"/>
  <c r="U847" i="3"/>
  <c r="U546" i="17"/>
  <c r="U546" i="3"/>
  <c r="U92" i="17"/>
  <c r="U92" i="3"/>
  <c r="U787" i="17"/>
  <c r="U787" i="3"/>
  <c r="U360" i="17"/>
  <c r="U360" i="3"/>
  <c r="U190" i="17"/>
  <c r="U190" i="3"/>
  <c r="U154" i="17"/>
  <c r="U154" i="3"/>
  <c r="U241" i="17"/>
  <c r="U241" i="3"/>
  <c r="U604" i="17"/>
  <c r="U604" i="3"/>
  <c r="U362" i="17"/>
  <c r="U362" i="3"/>
  <c r="U94" i="17"/>
  <c r="U94" i="3"/>
  <c r="U322" i="17"/>
  <c r="U322" i="3"/>
  <c r="U603" i="17"/>
  <c r="U603" i="3"/>
  <c r="U80" i="17"/>
  <c r="U80" i="3"/>
  <c r="U1004" i="17"/>
  <c r="U1004" i="3"/>
  <c r="U144" i="17"/>
  <c r="U144" i="3"/>
  <c r="U674" i="17"/>
  <c r="U674" i="3"/>
  <c r="U900" i="17"/>
  <c r="U900" i="3"/>
  <c r="U776" i="17"/>
  <c r="U776" i="3"/>
  <c r="U297" i="17"/>
  <c r="U297" i="3"/>
  <c r="U37" i="17"/>
  <c r="U37" i="3"/>
  <c r="U492" i="17"/>
  <c r="U492" i="3"/>
  <c r="U970" i="17"/>
  <c r="U970" i="3"/>
  <c r="U755" i="17"/>
  <c r="U755" i="3"/>
  <c r="U319" i="17"/>
  <c r="U319" i="3"/>
  <c r="U352" i="17"/>
  <c r="U352" i="3"/>
  <c r="U275" i="17"/>
  <c r="U275" i="3"/>
  <c r="U441" i="17"/>
  <c r="U441" i="3"/>
  <c r="U521" i="17"/>
  <c r="U521" i="3"/>
  <c r="U949" i="17"/>
  <c r="U949" i="3"/>
  <c r="U820" i="17"/>
  <c r="U820" i="3"/>
  <c r="U707" i="17"/>
  <c r="U707" i="3"/>
  <c r="U54" i="17"/>
  <c r="U54" i="3"/>
  <c r="U87" i="17"/>
  <c r="U87" i="3"/>
  <c r="U736" i="17"/>
  <c r="U736" i="3"/>
  <c r="U425" i="17"/>
  <c r="U425" i="3"/>
  <c r="U162" i="17"/>
  <c r="U162" i="3"/>
  <c r="U942" i="17"/>
  <c r="U942" i="3"/>
  <c r="U38" i="17"/>
  <c r="U38" i="3"/>
  <c r="U762" i="17"/>
  <c r="U762" i="3"/>
  <c r="U616" i="17"/>
  <c r="U616" i="3"/>
  <c r="U890" i="17"/>
  <c r="U890" i="3"/>
  <c r="U920" i="17"/>
  <c r="U920" i="3"/>
  <c r="U91" i="17"/>
  <c r="U91" i="3"/>
  <c r="U1002" i="17"/>
  <c r="U1002" i="3"/>
  <c r="U540" i="17"/>
  <c r="U540" i="3"/>
  <c r="U572" i="17"/>
  <c r="U572" i="3"/>
  <c r="U212" i="17"/>
  <c r="U212" i="3"/>
  <c r="U577" i="17"/>
  <c r="U577" i="3"/>
  <c r="U427" i="17"/>
  <c r="U427" i="3"/>
  <c r="U951" i="17"/>
  <c r="U951" i="3"/>
  <c r="U65" i="17"/>
  <c r="U65" i="3"/>
  <c r="U563" i="17"/>
  <c r="U563" i="3"/>
  <c r="U733" i="17"/>
  <c r="U733" i="3"/>
  <c r="U78" i="17"/>
  <c r="U78" i="3"/>
  <c r="U678" i="17"/>
  <c r="U678" i="3"/>
  <c r="U171" i="17"/>
  <c r="U171" i="3"/>
  <c r="U635" i="17"/>
  <c r="U635" i="3"/>
  <c r="U246" i="17"/>
  <c r="U246" i="3"/>
  <c r="U280" i="17"/>
  <c r="U280" i="3"/>
  <c r="U279" i="17"/>
  <c r="U279" i="3"/>
  <c r="U20" i="17"/>
  <c r="U20" i="3"/>
  <c r="U870" i="17"/>
  <c r="U870" i="3"/>
  <c r="U934" i="17"/>
  <c r="U934" i="3"/>
  <c r="U941" i="17"/>
  <c r="U941" i="3"/>
  <c r="U255" i="17"/>
  <c r="U255" i="3"/>
  <c r="U876" i="17"/>
  <c r="U876" i="3"/>
  <c r="U981" i="17"/>
  <c r="U981" i="3"/>
  <c r="U665" i="17"/>
  <c r="U665" i="3"/>
  <c r="U570" i="17"/>
  <c r="U570" i="3"/>
  <c r="U113" i="17"/>
  <c r="U113" i="3"/>
  <c r="U655" i="17"/>
  <c r="U655" i="3"/>
  <c r="U799" i="17"/>
  <c r="U799" i="3"/>
  <c r="U120" i="17"/>
  <c r="U120" i="3"/>
  <c r="U705" i="17"/>
  <c r="U705" i="3"/>
  <c r="U611" i="17"/>
  <c r="U611" i="3"/>
  <c r="U267" i="17"/>
  <c r="U267" i="3"/>
  <c r="U905" i="17"/>
  <c r="U905" i="3"/>
  <c r="U461" i="17"/>
  <c r="U461" i="3"/>
  <c r="U580" i="17"/>
  <c r="U580" i="3"/>
  <c r="U107" i="17"/>
  <c r="U107" i="3"/>
  <c r="U922" i="17"/>
  <c r="U922" i="3"/>
  <c r="U984" i="17"/>
  <c r="U984" i="3"/>
  <c r="U590" i="17"/>
  <c r="U590" i="3"/>
  <c r="U679" i="17"/>
  <c r="U679" i="3"/>
  <c r="U134" i="17"/>
  <c r="U134" i="3"/>
  <c r="U300" i="17"/>
  <c r="U300" i="3"/>
  <c r="U582" i="17"/>
  <c r="U582" i="3"/>
  <c r="U344" i="17"/>
  <c r="U344" i="3"/>
  <c r="U777" i="17"/>
  <c r="U777" i="3"/>
  <c r="U201" i="17"/>
  <c r="U201" i="3"/>
  <c r="U885" i="17"/>
  <c r="U885" i="3"/>
  <c r="U157" i="17"/>
  <c r="U157" i="3"/>
  <c r="U73" i="17"/>
  <c r="U73" i="3"/>
  <c r="U347" i="17"/>
  <c r="U347" i="3"/>
  <c r="U843" i="17"/>
  <c r="U843" i="3"/>
  <c r="U452" i="17"/>
  <c r="U452" i="3"/>
  <c r="U90" i="17"/>
  <c r="U90" i="3"/>
  <c r="U351" i="17"/>
  <c r="U351" i="3"/>
  <c r="U667" i="17"/>
  <c r="U667" i="3"/>
  <c r="U545" i="17"/>
  <c r="U545" i="3"/>
  <c r="U149" i="17"/>
  <c r="U149" i="3"/>
  <c r="U343" i="17"/>
  <c r="U343" i="3"/>
  <c r="U927" i="17"/>
  <c r="U927" i="3"/>
  <c r="U15" i="17"/>
  <c r="U15" i="3"/>
  <c r="U476" i="17"/>
  <c r="U476" i="3"/>
  <c r="U556" i="17"/>
  <c r="U556" i="3"/>
  <c r="U641" i="17"/>
  <c r="U641" i="3"/>
  <c r="U252" i="17"/>
  <c r="U252" i="3"/>
  <c r="U643" i="17"/>
  <c r="U643" i="3"/>
  <c r="U268" i="17"/>
  <c r="U268" i="3"/>
  <c r="U42" i="17"/>
  <c r="U42" i="3"/>
  <c r="U454" i="17"/>
  <c r="U454" i="3"/>
  <c r="U877" i="17"/>
  <c r="U877" i="3"/>
  <c r="U754" i="17"/>
  <c r="U754" i="3"/>
  <c r="U403" i="17"/>
  <c r="U403" i="3"/>
  <c r="U116" i="17"/>
  <c r="U116" i="3"/>
  <c r="U369" i="17"/>
  <c r="U369" i="3"/>
  <c r="U478" i="17"/>
  <c r="U478" i="3"/>
  <c r="U553" i="17"/>
  <c r="U553" i="3"/>
  <c r="U383" i="17"/>
  <c r="U383" i="3"/>
  <c r="U673" i="17"/>
  <c r="U673" i="3"/>
  <c r="U557" i="17"/>
  <c r="U557" i="3"/>
  <c r="U601" i="17"/>
  <c r="U601" i="3"/>
  <c r="U910" i="17"/>
  <c r="U910" i="3"/>
  <c r="U926" i="17"/>
  <c r="U926" i="3"/>
  <c r="U670" i="17"/>
  <c r="U670" i="3"/>
  <c r="U848" i="17"/>
  <c r="U848" i="3"/>
  <c r="U36" i="17"/>
  <c r="U36" i="3"/>
  <c r="U879" i="17"/>
  <c r="U879" i="3"/>
  <c r="U59" i="17"/>
  <c r="U59" i="3"/>
  <c r="U822" i="17"/>
  <c r="U822" i="3"/>
  <c r="U295" i="17"/>
  <c r="U295" i="3"/>
  <c r="U249" i="17"/>
  <c r="U249" i="3"/>
  <c r="U695" i="17"/>
  <c r="U695" i="3"/>
  <c r="U464" i="17"/>
  <c r="U464" i="3"/>
  <c r="U488" i="17"/>
  <c r="U488" i="3"/>
  <c r="U466" i="17"/>
  <c r="U466" i="3"/>
  <c r="U810" i="17"/>
  <c r="U810" i="3"/>
  <c r="U968" i="17"/>
  <c r="U968" i="3"/>
  <c r="U23" i="17"/>
  <c r="U23" i="3"/>
  <c r="U663" i="17"/>
  <c r="U663" i="3"/>
  <c r="U872" i="17"/>
  <c r="U872" i="3"/>
  <c r="U966" i="17"/>
  <c r="U966" i="3"/>
  <c r="U853" i="17"/>
  <c r="U853" i="3"/>
  <c r="U298" i="17"/>
  <c r="U298" i="3"/>
  <c r="U129" i="17"/>
  <c r="U129" i="3"/>
  <c r="U660" i="17"/>
  <c r="U660" i="3"/>
  <c r="U775" i="17"/>
  <c r="U775" i="3"/>
  <c r="U827" i="17"/>
  <c r="U827" i="3"/>
  <c r="U953" i="17"/>
  <c r="U953" i="3"/>
  <c r="U699" i="17"/>
  <c r="U699" i="3"/>
  <c r="U965" i="17"/>
  <c r="U965" i="3"/>
  <c r="U30" i="17"/>
  <c r="U30" i="3"/>
  <c r="U192" i="17"/>
  <c r="U192" i="3"/>
  <c r="U1003" i="17"/>
  <c r="U1003" i="3"/>
  <c r="U14" i="17"/>
  <c r="U43" i="18" s="1"/>
  <c r="U14" i="3"/>
  <c r="U422" i="17"/>
  <c r="U422" i="3"/>
  <c r="U991" i="17"/>
  <c r="U991" i="3"/>
  <c r="U388" i="17"/>
  <c r="U388" i="3"/>
  <c r="U11" i="17"/>
  <c r="U40" i="18" s="1"/>
  <c r="U11" i="3"/>
  <c r="U977" i="17"/>
  <c r="U977" i="3"/>
  <c r="U683" i="17"/>
  <c r="U683" i="3"/>
  <c r="U824" i="17"/>
  <c r="U824" i="3"/>
  <c r="U713" i="17"/>
  <c r="U713" i="3"/>
  <c r="U158" i="17"/>
  <c r="U158" i="3"/>
  <c r="U81" i="17"/>
  <c r="U81" i="3"/>
  <c r="U996" i="17"/>
  <c r="U996" i="3"/>
  <c r="U763" i="17"/>
  <c r="U763" i="3"/>
  <c r="U345" i="17"/>
  <c r="U345" i="3"/>
  <c r="U768" i="17"/>
  <c r="U768" i="3"/>
  <c r="U504" i="17"/>
  <c r="U504" i="3"/>
  <c r="U919" i="17"/>
  <c r="U919" i="3"/>
  <c r="U485" i="17"/>
  <c r="U485" i="3"/>
  <c r="U712" i="17"/>
  <c r="U712" i="3"/>
  <c r="U355" i="17"/>
  <c r="U355" i="3"/>
  <c r="U511" i="17"/>
  <c r="U511" i="3"/>
  <c r="U39" i="17"/>
  <c r="U39" i="3"/>
  <c r="U259" i="17"/>
  <c r="U259" i="3"/>
  <c r="U744" i="17"/>
  <c r="U744" i="3"/>
  <c r="U152" i="17"/>
  <c r="U152" i="3"/>
  <c r="U514" i="17"/>
  <c r="U514" i="3"/>
  <c r="U240" i="17"/>
  <c r="U240" i="3"/>
  <c r="U239" i="17"/>
  <c r="U239" i="3"/>
  <c r="U726" i="17"/>
  <c r="U726" i="3"/>
  <c r="U468" i="17"/>
  <c r="U468" i="3"/>
  <c r="U964" i="17"/>
  <c r="U964" i="3"/>
  <c r="U765" i="17"/>
  <c r="U765" i="3"/>
  <c r="U446" i="17"/>
  <c r="U446" i="3"/>
  <c r="U321" i="17"/>
  <c r="U321" i="3"/>
  <c r="U62" i="17"/>
  <c r="U62" i="3"/>
  <c r="U608" i="17"/>
  <c r="U608" i="3"/>
  <c r="U586" i="17"/>
  <c r="U586" i="3"/>
  <c r="U704" i="17"/>
  <c r="U704" i="3"/>
  <c r="U617" i="17"/>
  <c r="U617" i="3"/>
  <c r="U873" i="17"/>
  <c r="U873" i="3"/>
  <c r="U303" i="17"/>
  <c r="U303" i="3"/>
  <c r="U515" i="17"/>
  <c r="U515" i="3"/>
  <c r="U715" i="17"/>
  <c r="U715" i="3"/>
  <c r="U527" i="17"/>
  <c r="U527" i="3"/>
  <c r="U336" i="17"/>
  <c r="U336" i="3"/>
  <c r="U442" i="17"/>
  <c r="U442" i="3"/>
  <c r="U123" i="17"/>
  <c r="U123" i="3"/>
  <c r="U111" i="17"/>
  <c r="U111" i="3"/>
  <c r="U522" i="17"/>
  <c r="U522" i="3"/>
  <c r="U76" i="17"/>
  <c r="U76" i="3"/>
  <c r="U203" i="17"/>
  <c r="U203" i="3"/>
  <c r="U868" i="17"/>
  <c r="U868" i="3"/>
  <c r="U222" i="17"/>
  <c r="U222" i="3"/>
  <c r="U973" i="17"/>
  <c r="U973" i="3"/>
  <c r="U682" i="17"/>
  <c r="U682" i="3"/>
  <c r="U855" i="17"/>
  <c r="U855" i="3"/>
  <c r="U863" i="17"/>
  <c r="U863" i="3"/>
  <c r="U994" i="17"/>
  <c r="U994" i="3"/>
  <c r="U627" i="17"/>
  <c r="U627" i="3"/>
  <c r="U170" i="17"/>
  <c r="U170" i="3"/>
  <c r="U197" i="17"/>
  <c r="U197" i="3"/>
  <c r="U883" i="17"/>
  <c r="U883" i="3"/>
  <c r="U277" i="17"/>
  <c r="U277" i="3"/>
  <c r="U395" i="17"/>
  <c r="U395" i="3"/>
  <c r="U524" i="17"/>
  <c r="U524" i="3"/>
  <c r="U622" i="17"/>
  <c r="U622" i="3"/>
  <c r="U509" i="17"/>
  <c r="U509" i="3"/>
  <c r="U71" i="17"/>
  <c r="U71" i="3"/>
  <c r="U592" i="17"/>
  <c r="U592" i="3"/>
  <c r="U188" i="17"/>
  <c r="U188" i="3"/>
  <c r="U500" i="17"/>
  <c r="U500" i="3"/>
  <c r="U164" i="17"/>
  <c r="U164" i="3"/>
  <c r="U155" i="17"/>
  <c r="U155" i="3"/>
  <c r="U325" i="17"/>
  <c r="U325" i="3"/>
  <c r="U644" i="17"/>
  <c r="U644" i="3"/>
  <c r="U587" i="17"/>
  <c r="U587" i="3"/>
  <c r="U274" i="17"/>
  <c r="U274" i="3"/>
  <c r="U233" i="17"/>
  <c r="U233" i="3"/>
  <c r="U313" i="17"/>
  <c r="U313" i="3"/>
  <c r="U621" i="17"/>
  <c r="U621" i="3"/>
  <c r="U195" i="17"/>
  <c r="U195" i="3"/>
  <c r="U168" i="17"/>
  <c r="U168" i="3"/>
  <c r="U818" i="17"/>
  <c r="U818" i="3"/>
  <c r="U610" i="17"/>
  <c r="U610" i="3"/>
  <c r="U560" i="17"/>
  <c r="U560" i="3"/>
  <c r="U392" i="17"/>
  <c r="U392" i="3"/>
  <c r="U479" i="17"/>
  <c r="U479" i="3"/>
  <c r="U402" i="17"/>
  <c r="U402" i="3"/>
  <c r="U790" i="17"/>
  <c r="U790" i="3"/>
  <c r="U636" i="17"/>
  <c r="U636" i="3"/>
  <c r="U19" i="17"/>
  <c r="U19" i="3"/>
  <c r="U181" i="17"/>
  <c r="U181" i="3"/>
  <c r="U794" i="17"/>
  <c r="U794" i="3"/>
  <c r="U424" i="17"/>
  <c r="U424" i="3"/>
  <c r="U633" i="17"/>
  <c r="U633" i="3"/>
  <c r="U760" i="17"/>
  <c r="U760" i="3"/>
  <c r="U697" i="17"/>
  <c r="U697" i="3"/>
  <c r="U237" i="17"/>
  <c r="U237" i="3"/>
  <c r="U399" i="17"/>
  <c r="U399" i="3"/>
  <c r="U612" i="17"/>
  <c r="U612" i="3"/>
  <c r="U457" i="17"/>
  <c r="U457" i="3"/>
  <c r="U400" i="17"/>
  <c r="U400" i="3"/>
  <c r="U880" i="17"/>
  <c r="U880" i="3"/>
  <c r="U772" i="17"/>
  <c r="U772" i="3"/>
  <c r="U884" i="17"/>
  <c r="U884" i="3"/>
  <c r="U397" i="17"/>
  <c r="U397" i="3"/>
  <c r="U728" i="17"/>
  <c r="U728" i="3"/>
  <c r="U874" i="17"/>
  <c r="U874" i="3"/>
  <c r="U340" i="17"/>
  <c r="U340" i="3"/>
  <c r="U198" i="17"/>
  <c r="U198" i="3"/>
  <c r="U387" i="17"/>
  <c r="U387" i="3"/>
  <c r="U782" i="17"/>
  <c r="U782" i="3"/>
  <c r="U318" i="17"/>
  <c r="U318" i="3"/>
  <c r="U308" i="17"/>
  <c r="U308" i="3"/>
  <c r="U287" i="17"/>
  <c r="U287" i="3"/>
  <c r="U225" i="17"/>
  <c r="U225" i="3"/>
  <c r="U623" i="17"/>
  <c r="U623" i="3"/>
  <c r="U169" i="17"/>
  <c r="U169" i="3"/>
  <c r="U721" i="17"/>
  <c r="U721" i="3"/>
  <c r="U960" i="17"/>
  <c r="U960" i="3"/>
  <c r="U955" i="17"/>
  <c r="U955" i="3"/>
  <c r="U421" i="17"/>
  <c r="U421" i="3"/>
  <c r="U338" i="17"/>
  <c r="U338" i="3"/>
  <c r="U871" i="17"/>
  <c r="U871" i="3"/>
  <c r="U613" i="17"/>
  <c r="U613" i="3"/>
  <c r="U512" i="17"/>
  <c r="U512" i="3"/>
  <c r="U443" i="17"/>
  <c r="U443" i="3"/>
  <c r="U472" i="17"/>
  <c r="U472" i="3"/>
  <c r="U25" i="17"/>
  <c r="U25" i="3"/>
  <c r="U542" i="17"/>
  <c r="U542" i="3"/>
  <c r="U727" i="17"/>
  <c r="U727" i="3"/>
  <c r="U436" i="17"/>
  <c r="U436" i="3"/>
  <c r="U983" i="17"/>
  <c r="U983" i="3"/>
  <c r="U735" i="17"/>
  <c r="U735" i="3"/>
  <c r="U208" i="17"/>
  <c r="U208" i="3"/>
  <c r="U1009" i="17"/>
  <c r="U49" i="18" s="1"/>
  <c r="U1009" i="3"/>
  <c r="U65" i="18" s="1"/>
  <c r="U963" i="17"/>
  <c r="U963" i="3"/>
  <c r="U895" i="17"/>
  <c r="U895" i="3"/>
  <c r="U258" i="17"/>
  <c r="U258" i="3"/>
  <c r="U312" i="17"/>
  <c r="U312" i="3"/>
  <c r="U53" i="17"/>
  <c r="U53" i="3"/>
  <c r="U525" i="17"/>
  <c r="U525" i="3"/>
  <c r="U418" i="17"/>
  <c r="U418" i="3"/>
  <c r="U742" i="17"/>
  <c r="U742" i="3"/>
  <c r="U200" i="17"/>
  <c r="U200" i="3"/>
  <c r="U614" i="17"/>
  <c r="U614" i="3"/>
  <c r="U779" i="17"/>
  <c r="U779" i="3"/>
  <c r="U307" i="17"/>
  <c r="U307" i="3"/>
  <c r="U788" i="17"/>
  <c r="U788" i="3"/>
  <c r="U354" i="17"/>
  <c r="U354" i="3"/>
  <c r="U801" i="17"/>
  <c r="U801" i="3"/>
  <c r="U956" i="17"/>
  <c r="U956" i="3"/>
  <c r="U669" i="17"/>
  <c r="U669" i="3"/>
  <c r="U97" i="17"/>
  <c r="U97" i="3"/>
  <c r="U939" i="17"/>
  <c r="U939" i="3"/>
  <c r="U529" i="17"/>
  <c r="U529" i="3"/>
  <c r="U806" i="17"/>
  <c r="U806" i="3"/>
  <c r="U194" i="17"/>
  <c r="U194" i="3"/>
  <c r="U219" i="17"/>
  <c r="U219" i="3"/>
  <c r="U986" i="17"/>
  <c r="U986" i="3"/>
  <c r="U481" i="17"/>
  <c r="U481" i="3"/>
  <c r="U865" i="17"/>
  <c r="U865" i="3"/>
  <c r="U708" i="17"/>
  <c r="U708" i="3"/>
  <c r="U773" i="17"/>
  <c r="U773" i="3"/>
  <c r="U714" i="17"/>
  <c r="U714" i="3"/>
  <c r="U316" i="17"/>
  <c r="U316" i="3"/>
  <c r="U915" i="17"/>
  <c r="U915" i="3"/>
  <c r="U817" i="17"/>
  <c r="U817" i="3"/>
  <c r="U923" i="17"/>
  <c r="U923" i="3"/>
  <c r="U227" i="17"/>
  <c r="U227" i="3"/>
  <c r="U834" i="17"/>
  <c r="U834" i="3"/>
  <c r="U74" i="17"/>
  <c r="U74" i="3"/>
  <c r="U759" i="17"/>
  <c r="U759" i="3"/>
  <c r="U413" i="17"/>
  <c r="U413" i="3"/>
  <c r="U642" i="17"/>
  <c r="U642" i="3"/>
  <c r="U686" i="17"/>
  <c r="U686" i="3"/>
  <c r="U584" i="17"/>
  <c r="U584" i="3"/>
  <c r="U44" i="17"/>
  <c r="U44" i="3"/>
  <c r="U210" i="17"/>
  <c r="U210" i="3"/>
  <c r="U490" i="17"/>
  <c r="U490" i="3"/>
  <c r="U335" i="17"/>
  <c r="U335" i="3"/>
  <c r="U105" i="17"/>
  <c r="U105" i="3"/>
  <c r="U473" i="17"/>
  <c r="U473" i="3"/>
  <c r="U93" i="17"/>
  <c r="U93" i="3"/>
  <c r="U496" i="17"/>
  <c r="U496" i="3"/>
  <c r="U177" i="17"/>
  <c r="U177" i="3"/>
  <c r="U731" i="17"/>
  <c r="U731" i="3"/>
  <c r="U771" i="17"/>
  <c r="U771" i="3"/>
  <c r="U980" i="17"/>
  <c r="U980" i="3"/>
  <c r="U628" i="17"/>
  <c r="U628" i="3"/>
  <c r="U216" i="17"/>
  <c r="U216" i="3"/>
  <c r="U283" i="17"/>
  <c r="U283" i="3"/>
  <c r="U739" i="17"/>
  <c r="U739" i="3"/>
  <c r="U448" i="17"/>
  <c r="U448" i="3"/>
  <c r="U689" i="17"/>
  <c r="U689" i="3"/>
  <c r="U921" i="17"/>
  <c r="U921" i="3"/>
  <c r="U593" i="17"/>
  <c r="U593" i="3"/>
  <c r="U493" i="17"/>
  <c r="U493" i="3"/>
  <c r="U423" i="17"/>
  <c r="U423" i="3"/>
  <c r="U349" i="17"/>
  <c r="U349" i="3"/>
  <c r="U757" i="17"/>
  <c r="U757" i="3"/>
  <c r="U132" i="17"/>
  <c r="U132" i="3"/>
  <c r="U380" i="17"/>
  <c r="U380" i="3"/>
  <c r="U337" i="17"/>
  <c r="U337" i="3"/>
  <c r="U534" i="17"/>
  <c r="U534" i="3"/>
  <c r="U539" i="17"/>
  <c r="U539" i="3"/>
  <c r="U959" i="17"/>
  <c r="U959" i="3"/>
  <c r="U808" i="17"/>
  <c r="U808" i="3"/>
  <c r="U579" i="17"/>
  <c r="U579" i="3"/>
  <c r="U654" i="17"/>
  <c r="U654" i="3"/>
  <c r="U520" i="17"/>
  <c r="U520" i="3"/>
  <c r="U261" i="17"/>
  <c r="U261" i="3"/>
  <c r="U840" i="17"/>
  <c r="U840" i="3"/>
  <c r="U27" i="17"/>
  <c r="U27" i="3"/>
  <c r="U299" i="17"/>
  <c r="U299" i="3"/>
  <c r="U554" i="17"/>
  <c r="U554" i="3"/>
  <c r="U484" i="17"/>
  <c r="U484" i="3"/>
  <c r="U785" i="17"/>
  <c r="U785" i="3"/>
  <c r="U938" i="17"/>
  <c r="U938" i="3"/>
  <c r="U591" i="17"/>
  <c r="U591" i="3"/>
  <c r="U811" i="17"/>
  <c r="U811" i="3"/>
  <c r="U532" i="17"/>
  <c r="U532" i="3"/>
  <c r="U150" i="17"/>
  <c r="U150" i="3"/>
  <c r="U837" i="17"/>
  <c r="U837" i="3"/>
  <c r="U135" i="17"/>
  <c r="U135" i="3"/>
  <c r="U745" i="17"/>
  <c r="U745" i="3"/>
  <c r="U657" i="17"/>
  <c r="U657" i="3"/>
  <c r="U368" i="17"/>
  <c r="U368" i="3"/>
  <c r="U506" i="17"/>
  <c r="U506" i="3"/>
  <c r="U51" i="17"/>
  <c r="U51" i="3"/>
  <c r="U218" i="17"/>
  <c r="U218" i="3"/>
  <c r="U650" i="17"/>
  <c r="U650" i="3"/>
  <c r="U838" i="17"/>
  <c r="U838" i="3"/>
  <c r="U176" i="17"/>
  <c r="U176" i="3"/>
  <c r="U95" i="17"/>
  <c r="U95" i="3"/>
  <c r="U751" i="17"/>
  <c r="U751" i="3"/>
  <c r="U639" i="17"/>
  <c r="U639" i="3"/>
  <c r="U214" i="17"/>
  <c r="U214" i="3"/>
  <c r="U118" i="17"/>
  <c r="U118" i="3"/>
  <c r="U119" i="17"/>
  <c r="U119" i="3"/>
  <c r="U40" i="17"/>
  <c r="U40" i="3"/>
  <c r="U250" i="17"/>
  <c r="U250" i="3"/>
  <c r="U547" i="17"/>
  <c r="U547" i="3"/>
  <c r="U202" i="17"/>
  <c r="U202" i="3"/>
  <c r="U232" i="17"/>
  <c r="U232" i="3"/>
  <c r="U596" i="17"/>
  <c r="U596" i="3"/>
  <c r="U182" i="17"/>
  <c r="U182" i="3"/>
  <c r="U734" i="17"/>
  <c r="U734" i="3"/>
  <c r="U979" i="17"/>
  <c r="U979" i="3"/>
  <c r="U998" i="17"/>
  <c r="U998" i="3"/>
  <c r="U842" i="17"/>
  <c r="U842" i="3"/>
  <c r="U364" i="17"/>
  <c r="U364" i="3"/>
  <c r="U61" i="17"/>
  <c r="U61" i="3"/>
  <c r="U671" i="17"/>
  <c r="U671" i="3"/>
  <c r="U564" i="17"/>
  <c r="U564" i="3"/>
  <c r="U559" i="17"/>
  <c r="U559" i="3"/>
  <c r="U286" i="17"/>
  <c r="U286" i="3"/>
  <c r="U378" i="17"/>
  <c r="U378" i="3"/>
  <c r="U756" i="17"/>
  <c r="U756" i="3"/>
  <c r="U662" i="17"/>
  <c r="U662" i="3"/>
  <c r="U802" i="17"/>
  <c r="U802" i="3"/>
  <c r="U943" i="17"/>
  <c r="U943" i="3"/>
  <c r="U180" i="17"/>
  <c r="U180" i="3"/>
  <c r="U583" i="17"/>
  <c r="U583" i="3"/>
  <c r="U831" i="17"/>
  <c r="U831" i="3"/>
  <c r="U780" i="17"/>
  <c r="U780" i="3"/>
  <c r="U544" i="17"/>
  <c r="U544" i="3"/>
  <c r="U892" i="17"/>
  <c r="U892" i="3"/>
  <c r="U858" i="17"/>
  <c r="U858" i="3"/>
  <c r="U317" i="17"/>
  <c r="U317" i="3"/>
  <c r="U992" i="17"/>
  <c r="U992" i="3"/>
  <c r="U719" i="17"/>
  <c r="U719" i="3"/>
  <c r="U178" i="17"/>
  <c r="U178" i="3"/>
  <c r="U462" i="17"/>
  <c r="U462" i="3"/>
  <c r="U43" i="17"/>
  <c r="U43" i="3"/>
  <c r="U502" i="17"/>
  <c r="U502" i="3"/>
  <c r="U954" i="17"/>
  <c r="U954" i="3"/>
  <c r="U371" i="17"/>
  <c r="U371" i="3"/>
  <c r="U813" i="17"/>
  <c r="U813" i="3"/>
  <c r="U950" i="17"/>
  <c r="U950" i="3"/>
  <c r="U327" i="17"/>
  <c r="U327" i="3"/>
  <c r="U381" i="17"/>
  <c r="U381" i="3"/>
  <c r="U626" i="17"/>
  <c r="U626" i="3"/>
  <c r="U797" i="17"/>
  <c r="U797" i="3"/>
  <c r="U323" i="17"/>
  <c r="U323" i="3"/>
  <c r="U901" i="17"/>
  <c r="U901" i="3"/>
  <c r="U238" i="17"/>
  <c r="U238" i="3"/>
  <c r="U746" i="17"/>
  <c r="U746" i="3"/>
  <c r="U634" i="17"/>
  <c r="U634" i="3"/>
  <c r="U523" i="17"/>
  <c r="U523" i="3"/>
  <c r="U567" i="17"/>
  <c r="U567" i="3"/>
  <c r="U680" i="17"/>
  <c r="U680" i="3"/>
  <c r="U66" i="17"/>
  <c r="U66" i="3"/>
  <c r="U482" i="17"/>
  <c r="U482" i="3"/>
  <c r="U710" i="17"/>
  <c r="U710" i="3"/>
  <c r="U281" i="17"/>
  <c r="U281" i="3"/>
  <c r="U972" i="17"/>
  <c r="U972" i="3"/>
  <c r="U694" i="17"/>
  <c r="U694" i="3"/>
  <c r="U417" i="17"/>
  <c r="U417" i="3"/>
  <c r="U990" i="17"/>
  <c r="U990" i="3"/>
  <c r="U993" i="17"/>
  <c r="U993" i="3"/>
  <c r="U102" i="17"/>
  <c r="U102" i="3"/>
  <c r="U862" i="17"/>
  <c r="U862" i="3"/>
  <c r="U88" i="17"/>
  <c r="U88" i="3"/>
  <c r="U637" i="17"/>
  <c r="U637" i="3"/>
  <c r="U602" i="17"/>
  <c r="U602" i="3"/>
  <c r="U796" i="17"/>
  <c r="U796" i="3"/>
  <c r="U242" i="17"/>
  <c r="U242" i="3"/>
  <c r="U428" i="17"/>
  <c r="U428" i="3"/>
  <c r="U854" i="17"/>
  <c r="U854" i="3"/>
  <c r="U925" i="17"/>
  <c r="U925" i="3"/>
  <c r="U370" i="17"/>
  <c r="U370" i="3"/>
  <c r="U206" i="17"/>
  <c r="U206" i="3"/>
  <c r="U499" i="17"/>
  <c r="U499" i="3"/>
  <c r="U716" i="17"/>
  <c r="U716" i="3"/>
  <c r="U447" i="17"/>
  <c r="U447" i="3"/>
  <c r="U548" i="17"/>
  <c r="U548" i="3"/>
  <c r="U99" i="17"/>
  <c r="U99" i="3"/>
  <c r="U270" i="17"/>
  <c r="U270" i="3"/>
  <c r="U881" i="17"/>
  <c r="U881" i="3"/>
  <c r="U226" i="17"/>
  <c r="U226" i="3"/>
  <c r="U272" i="17"/>
  <c r="U272" i="3"/>
  <c r="U793" i="17"/>
  <c r="U793" i="3"/>
  <c r="U672" i="17"/>
  <c r="U672" i="3"/>
  <c r="U693" i="17"/>
  <c r="U693" i="3"/>
  <c r="U839" i="17"/>
  <c r="U839" i="3"/>
  <c r="U373" i="17"/>
  <c r="U373" i="3"/>
  <c r="U458" i="17"/>
  <c r="U458" i="3"/>
  <c r="U220" i="17"/>
  <c r="U220" i="3"/>
  <c r="U451" i="17"/>
  <c r="U451" i="3"/>
  <c r="U437" i="17"/>
  <c r="U437" i="3"/>
  <c r="U390" i="17"/>
  <c r="U390" i="3"/>
  <c r="U758" i="17"/>
  <c r="U758" i="3"/>
  <c r="U463" i="17"/>
  <c r="U463" i="3"/>
  <c r="U906" i="17"/>
  <c r="U906" i="3"/>
  <c r="U645" i="17"/>
  <c r="U645" i="3"/>
  <c r="U720" i="17"/>
  <c r="U720" i="3"/>
  <c r="U101" i="17"/>
  <c r="U101" i="3"/>
  <c r="U445" i="17"/>
  <c r="U445" i="3"/>
  <c r="U326" i="17"/>
  <c r="U326" i="3"/>
  <c r="U933" i="17"/>
  <c r="U933" i="3"/>
  <c r="U234" i="17"/>
  <c r="U234" i="3"/>
  <c r="U63" i="17"/>
  <c r="U63" i="3"/>
  <c r="U888" i="17"/>
  <c r="U888" i="3"/>
  <c r="U199" i="17"/>
  <c r="U199" i="3"/>
  <c r="U145" i="17"/>
  <c r="U145" i="3"/>
  <c r="U656" i="17"/>
  <c r="U656" i="3"/>
  <c r="U359" i="17"/>
  <c r="U359" i="3"/>
  <c r="U379" i="17"/>
  <c r="U379" i="3"/>
  <c r="U288" i="17"/>
  <c r="U288" i="3"/>
  <c r="U899" i="17"/>
  <c r="U899" i="3"/>
  <c r="U430" i="17"/>
  <c r="U430" i="3"/>
  <c r="U1005" i="17"/>
  <c r="U45" i="18" s="1"/>
  <c r="U1005" i="3"/>
  <c r="U61" i="18" s="1"/>
  <c r="U304" i="17"/>
  <c r="U304" i="3"/>
  <c r="U535" i="17"/>
  <c r="U535" i="3"/>
  <c r="U684" i="17"/>
  <c r="U684" i="3"/>
  <c r="U55" i="17"/>
  <c r="U55" i="3"/>
  <c r="U328" i="17"/>
  <c r="U328" i="3"/>
  <c r="U83" i="17"/>
  <c r="U83" i="3"/>
  <c r="U46" i="17"/>
  <c r="U46" i="3"/>
  <c r="U332" i="17"/>
  <c r="U332" i="3"/>
  <c r="U498" i="17"/>
  <c r="U498" i="3"/>
  <c r="U389" i="17"/>
  <c r="U389" i="3"/>
  <c r="U550" i="17"/>
  <c r="U550" i="3"/>
  <c r="U913" i="17"/>
  <c r="U913" i="3"/>
  <c r="U50" i="17"/>
  <c r="U50" i="3"/>
  <c r="U530" i="17"/>
  <c r="U530" i="3"/>
  <c r="U365" i="17"/>
  <c r="U365" i="3"/>
  <c r="U607" i="17"/>
  <c r="U607" i="3"/>
  <c r="U372" i="17"/>
  <c r="U372" i="3"/>
  <c r="U433" i="17"/>
  <c r="U433" i="3"/>
  <c r="U748" i="17"/>
  <c r="U748" i="3"/>
  <c r="U652" i="17"/>
  <c r="U652" i="3"/>
  <c r="U450" i="17"/>
  <c r="U450" i="3"/>
  <c r="U517" i="17"/>
  <c r="U517" i="3"/>
  <c r="U269" i="17"/>
  <c r="U269" i="3"/>
  <c r="U971" i="17"/>
  <c r="U971" i="3"/>
  <c r="U844" i="17"/>
  <c r="U844" i="3"/>
  <c r="U909" i="17"/>
  <c r="U909" i="3"/>
  <c r="U409" i="17"/>
  <c r="U409" i="3"/>
  <c r="U207" i="17"/>
  <c r="U207" i="3"/>
  <c r="U172" i="17"/>
  <c r="U172" i="3"/>
  <c r="U187" i="17"/>
  <c r="U187" i="3"/>
  <c r="U363" i="17"/>
  <c r="U363" i="3"/>
  <c r="U109" i="17"/>
  <c r="U109" i="3"/>
  <c r="U495" i="17"/>
  <c r="U495" i="3"/>
  <c r="U52" i="17"/>
  <c r="U52" i="3"/>
  <c r="U453" i="17"/>
  <c r="U453" i="3"/>
  <c r="U976" i="17"/>
  <c r="U976" i="3"/>
  <c r="U431" i="17"/>
  <c r="U431" i="3"/>
  <c r="U770" i="17"/>
  <c r="U770" i="3"/>
  <c r="U507" i="17"/>
  <c r="U507" i="3"/>
  <c r="U723" i="17"/>
  <c r="U723" i="3"/>
  <c r="U29" i="17"/>
  <c r="U29" i="3"/>
  <c r="U743" i="17"/>
  <c r="U743" i="3"/>
  <c r="U137" i="17"/>
  <c r="U137" i="3"/>
  <c r="U114" i="17"/>
  <c r="U114" i="3"/>
  <c r="U702" i="17"/>
  <c r="U702" i="3"/>
  <c r="U653" i="17"/>
  <c r="U653" i="3"/>
  <c r="U725" i="17"/>
  <c r="U725" i="3"/>
  <c r="U265" i="17"/>
  <c r="U265" i="3"/>
  <c r="U121" i="17"/>
  <c r="U121" i="3"/>
  <c r="U766" i="17"/>
  <c r="U766" i="3"/>
  <c r="U816" i="17"/>
  <c r="U816" i="3"/>
  <c r="U263" i="17"/>
  <c r="U263" i="3"/>
  <c r="U578" i="17"/>
  <c r="U578" i="3"/>
  <c r="U551" i="17"/>
  <c r="U551" i="3"/>
  <c r="U357" i="17"/>
  <c r="U357" i="3"/>
  <c r="U784" i="17"/>
  <c r="U784" i="3"/>
  <c r="U646" i="17"/>
  <c r="U646" i="3"/>
  <c r="U100" i="17"/>
  <c r="U100" i="3"/>
  <c r="U585" i="17"/>
  <c r="U585" i="3"/>
  <c r="U711" i="17"/>
  <c r="U711" i="3"/>
  <c r="U18" i="17"/>
  <c r="U18" i="3"/>
  <c r="U791" i="17"/>
  <c r="U791" i="3"/>
  <c r="U339" i="17"/>
  <c r="U339" i="3"/>
  <c r="U828" i="17"/>
  <c r="U828" i="3"/>
  <c r="U732" i="17"/>
  <c r="U732" i="3"/>
  <c r="U142" i="17"/>
  <c r="U142" i="3"/>
  <c r="U974" i="17"/>
  <c r="U974" i="3"/>
  <c r="U1006" i="17"/>
  <c r="U46" i="18" s="1"/>
  <c r="U1006" i="3"/>
  <c r="U62" i="18" s="1"/>
  <c r="U467" i="17"/>
  <c r="U467" i="3"/>
  <c r="U104" i="17"/>
  <c r="U104" i="3"/>
  <c r="U21" i="17"/>
  <c r="U21" i="3"/>
  <c r="U483" i="17"/>
  <c r="U483" i="3"/>
  <c r="U738" i="17"/>
  <c r="U738" i="3"/>
  <c r="U912" i="17"/>
  <c r="U912" i="3"/>
  <c r="U329" i="17"/>
  <c r="U329" i="3"/>
  <c r="U518" i="17"/>
  <c r="U518" i="3"/>
  <c r="U989" i="17"/>
  <c r="U989" i="3"/>
  <c r="U185" i="17"/>
  <c r="U185" i="3"/>
  <c r="U284" i="17"/>
  <c r="U284" i="3"/>
  <c r="U640" i="17"/>
  <c r="U640" i="3"/>
  <c r="U846" i="17"/>
  <c r="U846" i="3"/>
  <c r="U350" i="17"/>
  <c r="U350" i="3"/>
  <c r="U740" i="17"/>
  <c r="U740" i="3"/>
  <c r="U302" i="17"/>
  <c r="U302" i="3"/>
  <c r="U565" i="17"/>
  <c r="U565" i="3"/>
  <c r="U262" i="17"/>
  <c r="U262" i="3"/>
  <c r="U193" i="17"/>
  <c r="U193" i="3"/>
  <c r="U213" i="17"/>
  <c r="U213" i="3"/>
  <c r="U826" i="17"/>
  <c r="U826" i="3"/>
  <c r="U385" i="17"/>
  <c r="U385" i="3"/>
  <c r="U24" i="17"/>
  <c r="U24" i="3"/>
  <c r="U803" i="17"/>
  <c r="U803" i="3"/>
  <c r="U151" i="17"/>
  <c r="U151" i="3"/>
  <c r="U1008" i="17"/>
  <c r="U48" i="18" s="1"/>
  <c r="U1008" i="3"/>
  <c r="U64" i="18" s="1"/>
  <c r="U821" i="17"/>
  <c r="U821" i="3"/>
  <c r="U57" i="17"/>
  <c r="U57" i="3"/>
  <c r="U28" i="17"/>
  <c r="U28" i="3"/>
  <c r="U505" i="17"/>
  <c r="U505" i="3"/>
  <c r="U10" i="17"/>
  <c r="U39" i="18" s="1"/>
  <c r="U10" i="3"/>
  <c r="U55" i="18" s="1"/>
  <c r="U918" i="17"/>
  <c r="U918" i="3"/>
  <c r="U722" i="17"/>
  <c r="U722" i="3"/>
  <c r="U72" i="17"/>
  <c r="U72" i="3"/>
  <c r="U305" i="17"/>
  <c r="U305" i="3"/>
  <c r="U503" i="17"/>
  <c r="U503" i="3"/>
  <c r="U34" i="17"/>
  <c r="U34" i="3"/>
  <c r="U309" i="17"/>
  <c r="U309" i="3"/>
  <c r="U331" i="17"/>
  <c r="U331" i="3"/>
  <c r="U595" i="17"/>
  <c r="U595" i="3"/>
  <c r="U112" i="17"/>
  <c r="U112" i="3"/>
  <c r="U568" i="17"/>
  <c r="U568" i="3"/>
  <c r="U384" i="17"/>
  <c r="U384" i="3"/>
  <c r="U804" i="17"/>
  <c r="U804" i="3"/>
  <c r="U875" i="17"/>
  <c r="U875" i="3"/>
  <c r="U724" i="17"/>
  <c r="U724" i="3"/>
  <c r="U173" i="17"/>
  <c r="U173" i="3"/>
  <c r="U886" i="17"/>
  <c r="U886" i="3"/>
  <c r="U698" i="17"/>
  <c r="U698" i="3"/>
  <c r="U163" i="17"/>
  <c r="U163" i="3"/>
  <c r="U141" i="17"/>
  <c r="U141" i="3"/>
  <c r="U552" i="17"/>
  <c r="U552" i="3"/>
  <c r="U56" i="17"/>
  <c r="U56" i="3"/>
  <c r="U574" i="17"/>
  <c r="U574" i="3"/>
  <c r="U648" i="17"/>
  <c r="U648" i="3"/>
  <c r="U139" i="17"/>
  <c r="U139" i="3"/>
  <c r="U729" i="17"/>
  <c r="U729" i="3"/>
  <c r="U115" i="17"/>
  <c r="U115" i="3"/>
  <c r="U781" i="17"/>
  <c r="U781" i="3"/>
  <c r="U412" i="17"/>
  <c r="U412" i="3"/>
  <c r="U533" i="17"/>
  <c r="U533" i="3"/>
  <c r="U133" i="17"/>
  <c r="U133" i="3"/>
  <c r="U893" i="17"/>
  <c r="U893" i="3"/>
  <c r="U798" i="17"/>
  <c r="U798" i="3"/>
  <c r="U273" i="17"/>
  <c r="U273" i="3"/>
  <c r="U245" i="17"/>
  <c r="U245" i="3"/>
  <c r="U631" i="17"/>
  <c r="U631" i="3"/>
  <c r="U85" i="17"/>
  <c r="U85" i="3"/>
  <c r="U688" i="17"/>
  <c r="U688" i="3"/>
  <c r="U404" i="17"/>
  <c r="U404" i="3"/>
  <c r="U138" i="17"/>
  <c r="U138" i="3"/>
  <c r="U774" i="17"/>
  <c r="U774" i="3"/>
  <c r="U103" i="17"/>
  <c r="U103" i="3"/>
  <c r="U786" i="17"/>
  <c r="U786" i="3"/>
  <c r="U439" i="17"/>
  <c r="U439" i="3"/>
  <c r="U248" i="17"/>
  <c r="U248" i="3"/>
  <c r="U675" i="17"/>
  <c r="U675" i="3"/>
  <c r="U465" i="17"/>
  <c r="U465" i="3"/>
  <c r="U783" i="17"/>
  <c r="U783" i="3"/>
  <c r="U861" i="17"/>
  <c r="U861" i="3"/>
  <c r="U538" i="17"/>
  <c r="U538" i="3"/>
  <c r="U406" i="17"/>
  <c r="U406" i="3"/>
  <c r="U247" i="17"/>
  <c r="U247" i="3"/>
  <c r="U348" i="17"/>
  <c r="U348" i="3"/>
  <c r="V10" i="22"/>
  <c r="V30" i="22"/>
  <c r="V144" i="9"/>
  <c r="V743" i="9"/>
  <c r="V820" i="9"/>
  <c r="V832" i="9"/>
  <c r="V154" i="9"/>
  <c r="V157" i="9"/>
  <c r="V176" i="9"/>
  <c r="V625" i="9"/>
  <c r="V890" i="9"/>
  <c r="V289" i="9"/>
  <c r="V540" i="9"/>
  <c r="V954" i="9"/>
  <c r="V127" i="9"/>
  <c r="V224" i="9"/>
  <c r="V692" i="9"/>
  <c r="V757" i="9"/>
  <c r="V66" i="9"/>
  <c r="V487" i="9"/>
  <c r="V634" i="9"/>
  <c r="V894" i="9"/>
  <c r="V307" i="9"/>
  <c r="V524" i="9"/>
  <c r="V837" i="9"/>
  <c r="V497" i="9"/>
  <c r="V946" i="9"/>
  <c r="V920" i="9"/>
  <c r="V297" i="9"/>
  <c r="V220" i="9"/>
  <c r="V925" i="9"/>
  <c r="V319" i="9"/>
  <c r="V602" i="9"/>
  <c r="V853" i="9"/>
  <c r="V234" i="9"/>
  <c r="V106" i="9"/>
  <c r="V630" i="9"/>
  <c r="V519" i="9"/>
  <c r="V676" i="9"/>
  <c r="V62" i="9"/>
  <c r="V478" i="9"/>
  <c r="V277" i="9"/>
  <c r="V968" i="9"/>
  <c r="V690" i="9"/>
  <c r="V986" i="9"/>
  <c r="V859" i="9"/>
  <c r="V98" i="9"/>
  <c r="V858" i="9"/>
  <c r="V84" i="9"/>
  <c r="V193" i="9"/>
  <c r="V633" i="9"/>
  <c r="V598" i="9"/>
  <c r="V792" i="9"/>
  <c r="V238" i="9"/>
  <c r="V850" i="9"/>
  <c r="V921" i="9"/>
  <c r="V366" i="9"/>
  <c r="V202" i="9"/>
  <c r="V495" i="9"/>
  <c r="V712" i="9"/>
  <c r="V160" i="9"/>
  <c r="V443" i="9"/>
  <c r="V544" i="9"/>
  <c r="V95" i="9"/>
  <c r="V640" i="9"/>
  <c r="V266" i="9"/>
  <c r="V877" i="9"/>
  <c r="V222" i="9"/>
  <c r="V268" i="9"/>
  <c r="V789" i="9"/>
  <c r="V240" i="9"/>
  <c r="V668" i="9"/>
  <c r="V689" i="9"/>
  <c r="V835" i="9"/>
  <c r="V454" i="9"/>
  <c r="V216" i="9"/>
  <c r="V754" i="9"/>
  <c r="V902" i="9"/>
  <c r="V641" i="9"/>
  <c r="V790" i="9"/>
  <c r="V716" i="9"/>
  <c r="V322" i="9"/>
  <c r="V929" i="9"/>
  <c r="V843" i="9"/>
  <c r="V230" i="9"/>
  <c r="V59" i="9"/>
  <c r="V884" i="9"/>
  <c r="V195" i="9"/>
  <c r="V141" i="9"/>
  <c r="V652" i="9"/>
  <c r="V355" i="9"/>
  <c r="V375" i="9"/>
  <c r="V284" i="9"/>
  <c r="V358" i="9"/>
  <c r="V895" i="9"/>
  <c r="V1001" i="9"/>
  <c r="V599" i="9"/>
  <c r="V626" i="9"/>
  <c r="V76" i="9"/>
  <c r="V140" i="9"/>
  <c r="V324" i="9"/>
  <c r="V485" i="9"/>
  <c r="V293" i="9"/>
  <c r="V33" i="9"/>
  <c r="V966" i="9"/>
  <c r="V437" i="9"/>
  <c r="V517" i="9"/>
  <c r="V945" i="9"/>
  <c r="V816" i="9"/>
  <c r="V703" i="9"/>
  <c r="V50" i="9"/>
  <c r="V158" i="9"/>
  <c r="V938" i="9"/>
  <c r="V34" i="9"/>
  <c r="V168" i="9"/>
  <c r="V886" i="9"/>
  <c r="V105" i="9"/>
  <c r="V87" i="9"/>
  <c r="V491" i="9"/>
  <c r="V48" i="9"/>
  <c r="V738" i="9"/>
  <c r="V972" i="9"/>
  <c r="V427" i="9"/>
  <c r="V766" i="9"/>
  <c r="V775" i="9"/>
  <c r="V503" i="9"/>
  <c r="V25" i="9"/>
  <c r="V559" i="9"/>
  <c r="V350" i="9"/>
  <c r="V739" i="9"/>
  <c r="V133" i="9"/>
  <c r="V110" i="9"/>
  <c r="V698" i="9"/>
  <c r="V721" i="9"/>
  <c r="V117" i="9"/>
  <c r="V812" i="9"/>
  <c r="V704" i="9"/>
  <c r="V780" i="9"/>
  <c r="V977" i="9"/>
  <c r="V642" i="9"/>
  <c r="V312" i="9"/>
  <c r="V96" i="9"/>
  <c r="W5" i="22"/>
  <c r="W7" i="22" s="1"/>
  <c r="V707" i="9"/>
  <c r="V787" i="9"/>
  <c r="V335" i="9"/>
  <c r="V824" i="9"/>
  <c r="V728" i="9"/>
  <c r="V409" i="9"/>
  <c r="V970" i="9"/>
  <c r="V94" i="9"/>
  <c r="V103" i="9"/>
  <c r="V17" i="9"/>
  <c r="V918" i="9"/>
  <c r="V746" i="9"/>
  <c r="V675" i="9"/>
  <c r="V130" i="9"/>
  <c r="V296" i="9"/>
  <c r="V211" i="9"/>
  <c r="V745" i="9"/>
  <c r="V80" i="9"/>
  <c r="V509" i="9"/>
  <c r="V346" i="9"/>
  <c r="V984" i="9"/>
  <c r="V298" i="9"/>
  <c r="V436" i="9"/>
  <c r="V825" i="9"/>
  <c r="V226" i="9"/>
  <c r="V791" i="9"/>
  <c r="V506" i="9"/>
  <c r="V885" i="9"/>
  <c r="V799" i="9"/>
  <c r="V147" i="9"/>
  <c r="V342" i="9"/>
  <c r="V753" i="9"/>
  <c r="V128" i="9"/>
  <c r="V376" i="9"/>
  <c r="V333" i="9"/>
  <c r="V530" i="9"/>
  <c r="V637" i="9"/>
  <c r="V535" i="9"/>
  <c r="V955" i="9"/>
  <c r="V38" i="9"/>
  <c r="V450" i="9"/>
  <c r="V257" i="9"/>
  <c r="V836" i="9"/>
  <c r="V399" i="9"/>
  <c r="V23" i="9"/>
  <c r="V295" i="9"/>
  <c r="V594" i="9"/>
  <c r="V781" i="9"/>
  <c r="V934" i="9"/>
  <c r="V587" i="9"/>
  <c r="V807" i="9"/>
  <c r="V528" i="9"/>
  <c r="V906" i="9"/>
  <c r="V833" i="9"/>
  <c r="V131" i="9"/>
  <c r="V741" i="9"/>
  <c r="V653" i="9"/>
  <c r="V364" i="9"/>
  <c r="V55" i="9"/>
  <c r="V502" i="9"/>
  <c r="V47" i="9"/>
  <c r="V214" i="9"/>
  <c r="V646" i="9"/>
  <c r="V172" i="9"/>
  <c r="V428" i="9"/>
  <c r="V91" i="9"/>
  <c r="V997" i="9"/>
  <c r="V210" i="9"/>
  <c r="V362" i="9"/>
  <c r="V659" i="9"/>
  <c r="V115" i="9"/>
  <c r="V36" i="9"/>
  <c r="V962" i="9"/>
  <c r="V246" i="9"/>
  <c r="V543" i="9"/>
  <c r="V198" i="9"/>
  <c r="V178" i="9"/>
  <c r="V991" i="9"/>
  <c r="V730" i="9"/>
  <c r="V994" i="9"/>
  <c r="V838" i="9"/>
  <c r="V360" i="9"/>
  <c r="V667" i="9"/>
  <c r="V418" i="9"/>
  <c r="V560" i="9"/>
  <c r="V987" i="9"/>
  <c r="V555" i="9"/>
  <c r="V425" i="9"/>
  <c r="V973" i="9"/>
  <c r="V679" i="9"/>
  <c r="V662" i="9"/>
  <c r="V709" i="9"/>
  <c r="V121" i="9"/>
  <c r="V831" i="9"/>
  <c r="V557" i="9"/>
  <c r="V958" i="9"/>
  <c r="V605" i="9"/>
  <c r="V329" i="9"/>
  <c r="V471" i="9"/>
  <c r="V903" i="9"/>
  <c r="V645" i="9"/>
  <c r="V35" i="9"/>
  <c r="V705" i="9"/>
  <c r="V803" i="9"/>
  <c r="V893" i="9"/>
  <c r="V373" i="9"/>
  <c r="V854" i="9"/>
  <c r="V44" i="9"/>
  <c r="V142" i="9"/>
  <c r="V785" i="9"/>
  <c r="V464" i="9"/>
  <c r="V326" i="9"/>
  <c r="V950" i="9"/>
  <c r="V306" i="9"/>
  <c r="V403" i="9"/>
  <c r="V845" i="9"/>
  <c r="V262" i="9"/>
  <c r="V377" i="9"/>
  <c r="V143" i="9"/>
  <c r="V354" i="9"/>
  <c r="V811" i="9"/>
  <c r="V978" i="9"/>
  <c r="V161" i="9"/>
  <c r="V438" i="9"/>
  <c r="V45" i="9"/>
  <c r="V119" i="9"/>
  <c r="V107" i="9"/>
  <c r="V518" i="9"/>
  <c r="V864" i="9"/>
  <c r="V218" i="9"/>
  <c r="V969" i="9"/>
  <c r="V678" i="9"/>
  <c r="V851" i="9"/>
  <c r="V286" i="9"/>
  <c r="V990" i="9"/>
  <c r="V623" i="9"/>
  <c r="V166" i="9"/>
  <c r="V774" i="9"/>
  <c r="V879" i="9"/>
  <c r="V273" i="9"/>
  <c r="V520" i="9"/>
  <c r="V618" i="9"/>
  <c r="V505" i="9"/>
  <c r="V588" i="9"/>
  <c r="V185" i="9"/>
  <c r="V184" i="9"/>
  <c r="V496" i="9"/>
  <c r="V151" i="9"/>
  <c r="V321" i="9"/>
  <c r="V583" i="9"/>
  <c r="V270" i="9"/>
  <c r="V229" i="9"/>
  <c r="V352" i="9"/>
  <c r="V309" i="9"/>
  <c r="V617" i="9"/>
  <c r="V191" i="9"/>
  <c r="V164" i="9"/>
  <c r="V606" i="9"/>
  <c r="V556" i="9"/>
  <c r="V388" i="9"/>
  <c r="V475" i="9"/>
  <c r="V398" i="9"/>
  <c r="V786" i="9"/>
  <c r="V632" i="9"/>
  <c r="V15" i="9"/>
  <c r="V177" i="9"/>
  <c r="V420" i="9"/>
  <c r="V629" i="9"/>
  <c r="V756" i="9"/>
  <c r="V693" i="9"/>
  <c r="V233" i="9"/>
  <c r="V924" i="9"/>
  <c r="V395" i="9"/>
  <c r="V608" i="9"/>
  <c r="V453" i="9"/>
  <c r="V396" i="9"/>
  <c r="V876" i="9"/>
  <c r="V768" i="9"/>
  <c r="V43" i="9"/>
  <c r="V237" i="9"/>
  <c r="V880" i="9"/>
  <c r="V724" i="9"/>
  <c r="V870" i="9"/>
  <c r="V336" i="9"/>
  <c r="V515" i="9"/>
  <c r="V252" i="9"/>
  <c r="V847" i="9"/>
  <c r="V79" i="9"/>
  <c r="V863" i="9"/>
  <c r="V42" i="9"/>
  <c r="V470" i="9"/>
  <c r="V445" i="9"/>
  <c r="V532" i="9"/>
  <c r="V852" i="9"/>
  <c r="V422" i="9"/>
  <c r="V788" i="9"/>
  <c r="V913" i="9"/>
  <c r="V417" i="9"/>
  <c r="V526" i="9"/>
  <c r="V942" i="9"/>
  <c r="V8" i="9"/>
  <c r="T30" i="18"/>
  <c r="V603" i="9"/>
  <c r="V225" i="9"/>
  <c r="V590" i="9"/>
  <c r="V473" i="9"/>
  <c r="V512" i="9"/>
  <c r="V404" i="9"/>
  <c r="V265" i="9"/>
  <c r="V948" i="9"/>
  <c r="V430" i="9"/>
  <c r="V382" i="9"/>
  <c r="V905" i="9"/>
  <c r="V204" i="9"/>
  <c r="V1005" i="9"/>
  <c r="V758" i="9"/>
  <c r="V959" i="9"/>
  <c r="V891" i="9"/>
  <c r="V254" i="9"/>
  <c r="V308" i="9"/>
  <c r="V49" i="9"/>
  <c r="V414" i="9"/>
  <c r="V568" i="9"/>
  <c r="V196" i="9"/>
  <c r="V610" i="9"/>
  <c r="V102" i="9"/>
  <c r="V784" i="9"/>
  <c r="V797" i="9"/>
  <c r="V74" i="9"/>
  <c r="V952" i="9"/>
  <c r="V93" i="9"/>
  <c r="V935" i="9"/>
  <c r="V242" i="9"/>
  <c r="V525" i="9"/>
  <c r="V802" i="9"/>
  <c r="V275" i="9"/>
  <c r="V190" i="9"/>
  <c r="V215" i="9"/>
  <c r="V982" i="9"/>
  <c r="V477" i="9"/>
  <c r="V861" i="9"/>
  <c r="V769" i="9"/>
  <c r="V710" i="9"/>
  <c r="V566" i="9"/>
  <c r="V911" i="9"/>
  <c r="V813" i="9"/>
  <c r="V919" i="9"/>
  <c r="V223" i="9"/>
  <c r="V830" i="9"/>
  <c r="V70" i="9"/>
  <c r="V755" i="9"/>
  <c r="V527" i="9"/>
  <c r="V571" i="9"/>
  <c r="V253" i="9"/>
  <c r="V479" i="9"/>
  <c r="V493" i="9"/>
  <c r="V231" i="9"/>
  <c r="V974" i="9"/>
  <c r="V156" i="9"/>
  <c r="V931" i="9"/>
  <c r="V181" i="9"/>
  <c r="V578" i="9"/>
  <c r="V492" i="9"/>
  <c r="V636" i="9"/>
  <c r="V842" i="9"/>
  <c r="V976" i="9"/>
  <c r="V736" i="9"/>
  <c r="V561" i="9"/>
  <c r="V258" i="9"/>
  <c r="V189" i="9"/>
  <c r="V209" i="9"/>
  <c r="V822" i="9"/>
  <c r="V381" i="9"/>
  <c r="V589" i="9"/>
  <c r="V20" i="9"/>
  <c r="V696" i="9"/>
  <c r="V923" i="9"/>
  <c r="V910" i="9"/>
  <c r="V11" i="9"/>
  <c r="V472" i="9"/>
  <c r="V6" i="9"/>
  <c r="T28" i="18"/>
  <c r="V552" i="9"/>
  <c r="V639" i="9"/>
  <c r="V264" i="9"/>
  <c r="V873" i="9"/>
  <c r="V750" i="9"/>
  <c r="V112" i="9"/>
  <c r="V365" i="9"/>
  <c r="V474" i="9"/>
  <c r="V549" i="9"/>
  <c r="V379" i="9"/>
  <c r="V553" i="9"/>
  <c r="V882" i="9"/>
  <c r="V597" i="9"/>
  <c r="V666" i="9"/>
  <c r="V844" i="9"/>
  <c r="V32" i="9"/>
  <c r="V875" i="9"/>
  <c r="V565" i="9"/>
  <c r="V818" i="9"/>
  <c r="V291" i="9"/>
  <c r="V111" i="9"/>
  <c r="V245" i="9"/>
  <c r="V410" i="9"/>
  <c r="V691" i="9"/>
  <c r="V616" i="9"/>
  <c r="V460" i="9"/>
  <c r="V529" i="9"/>
  <c r="V484" i="9"/>
  <c r="V926" i="9"/>
  <c r="V462" i="9"/>
  <c r="V806" i="9"/>
  <c r="V964" i="9"/>
  <c r="V269" i="9"/>
  <c r="V19" i="9"/>
  <c r="V281" i="9"/>
  <c r="V868" i="9"/>
  <c r="V849" i="9"/>
  <c r="V294" i="9"/>
  <c r="V125" i="9"/>
  <c r="V656" i="9"/>
  <c r="V99" i="9"/>
  <c r="V771" i="9"/>
  <c r="V823" i="9"/>
  <c r="V695" i="9"/>
  <c r="V961" i="9"/>
  <c r="V26" i="9"/>
  <c r="V188" i="9"/>
  <c r="V999" i="9"/>
  <c r="V384" i="9"/>
  <c r="V77" i="9"/>
  <c r="V752" i="9"/>
  <c r="V764" i="9"/>
  <c r="V865" i="9"/>
  <c r="V798" i="9"/>
  <c r="V179" i="9"/>
  <c r="V939" i="9"/>
  <c r="V351" i="9"/>
  <c r="V507" i="9"/>
  <c r="V579" i="9"/>
  <c r="V827" i="9"/>
  <c r="V776" i="9"/>
  <c r="V888" i="9"/>
  <c r="V313" i="9"/>
  <c r="V988" i="9"/>
  <c r="V981" i="9"/>
  <c r="V715" i="9"/>
  <c r="V697" i="9"/>
  <c r="V174" i="9"/>
  <c r="V458" i="9"/>
  <c r="V39" i="9"/>
  <c r="V442" i="9"/>
  <c r="V498" i="9"/>
  <c r="V317" i="9"/>
  <c r="V367" i="9"/>
  <c r="V809" i="9"/>
  <c r="V323" i="9"/>
  <c r="V622" i="9"/>
  <c r="V299" i="9"/>
  <c r="V793" i="9"/>
  <c r="V897" i="9"/>
  <c r="V742" i="9"/>
  <c r="V563" i="9"/>
  <c r="V12" i="9"/>
  <c r="V900" i="9"/>
  <c r="V316" i="9"/>
  <c r="V522" i="9"/>
  <c r="V192" i="9"/>
  <c r="V338" i="9"/>
  <c r="V65" i="9"/>
  <c r="V874" i="9"/>
  <c r="V201" i="9"/>
  <c r="V993" i="9"/>
  <c r="V31" i="9"/>
  <c r="V989" i="9"/>
  <c r="V899" i="9"/>
  <c r="V883" i="9"/>
  <c r="V983" i="9"/>
  <c r="V476" i="9"/>
  <c r="V533" i="9"/>
  <c r="V898" i="9"/>
  <c r="V628" i="9"/>
  <c r="V431" i="9"/>
  <c r="V424" i="9"/>
  <c r="V287" i="9"/>
  <c r="V892" i="9"/>
  <c r="V163" i="9"/>
  <c r="V256" i="9"/>
  <c r="V657" i="9"/>
  <c r="V643" i="9"/>
  <c r="V120" i="9"/>
  <c r="V278" i="9"/>
  <c r="V821" i="9"/>
  <c r="V416" i="9"/>
  <c r="V601" i="9"/>
  <c r="V928" i="9"/>
  <c r="V763" i="9"/>
  <c r="V943" i="9"/>
  <c r="V805" i="9"/>
  <c r="V796" i="9"/>
  <c r="V213" i="9"/>
  <c r="V122" i="9"/>
  <c r="V848" i="9"/>
  <c r="V29" i="9"/>
  <c r="V180" i="9"/>
  <c r="V927" i="9"/>
  <c r="V152" i="9"/>
  <c r="V371" i="9"/>
  <c r="V118" i="9"/>
  <c r="V558" i="9"/>
  <c r="V386" i="9"/>
  <c r="V337" i="9"/>
  <c r="V162" i="9"/>
  <c r="V311" i="9"/>
  <c r="V953" i="9"/>
  <c r="V490" i="9"/>
  <c r="V82" i="9"/>
  <c r="V664" i="9"/>
  <c r="V124" i="9"/>
  <c r="V828" i="9"/>
  <c r="V801" i="9"/>
  <c r="V542" i="9"/>
  <c r="V699" i="9"/>
  <c r="V88" i="9"/>
  <c r="V783" i="9"/>
  <c r="V356" i="9"/>
  <c r="V186" i="9"/>
  <c r="V150" i="9"/>
  <c r="V600" i="9"/>
  <c r="V90" i="9"/>
  <c r="V426" i="9"/>
  <c r="V749" i="9"/>
  <c r="V318" i="9"/>
  <c r="V300" i="9"/>
  <c r="V531" i="9"/>
  <c r="V1000" i="9"/>
  <c r="V680" i="9"/>
  <c r="V778" i="9"/>
  <c r="V51" i="9"/>
  <c r="V670" i="9"/>
  <c r="V304" i="9"/>
  <c r="V772" i="9"/>
  <c r="V328" i="9"/>
  <c r="V619" i="9"/>
  <c r="V494" i="9"/>
  <c r="V488" i="9"/>
  <c r="V165" i="9"/>
  <c r="V385" i="9"/>
  <c r="V546" i="9"/>
  <c r="V909" i="9"/>
  <c r="V46" i="9"/>
  <c r="V361" i="9"/>
  <c r="V609" i="9"/>
  <c r="V368" i="9"/>
  <c r="V429" i="9"/>
  <c r="V744" i="9"/>
  <c r="V648" i="9"/>
  <c r="V21" i="9"/>
  <c r="V446" i="9"/>
  <c r="V513" i="9"/>
  <c r="V967" i="9"/>
  <c r="V840" i="9"/>
  <c r="V731" i="9"/>
  <c r="V405" i="9"/>
  <c r="V612" i="9"/>
  <c r="V183" i="9"/>
  <c r="V75" i="9"/>
  <c r="V359" i="9"/>
  <c r="V916" i="9"/>
  <c r="V673" i="9"/>
  <c r="V998" i="9"/>
  <c r="V536" i="9"/>
  <c r="V208" i="9"/>
  <c r="V573" i="9"/>
  <c r="V423" i="9"/>
  <c r="V585" i="9"/>
  <c r="V947" i="9"/>
  <c r="V61" i="9"/>
  <c r="V729" i="9"/>
  <c r="V674" i="9"/>
  <c r="V167" i="9"/>
  <c r="V649" i="9"/>
  <c r="V170" i="9"/>
  <c r="V631" i="9"/>
  <c r="V276" i="9"/>
  <c r="V737" i="9"/>
  <c r="V16" i="9"/>
  <c r="V866" i="9"/>
  <c r="V930" i="9"/>
  <c r="V574" i="9"/>
  <c r="V200" i="9"/>
  <c r="V937" i="9"/>
  <c r="V310" i="9"/>
  <c r="V251" i="9"/>
  <c r="V353" i="9"/>
  <c r="V872" i="9"/>
  <c r="V661" i="9"/>
  <c r="V581" i="9"/>
  <c r="V957" i="9"/>
  <c r="V109" i="9"/>
  <c r="V651" i="9"/>
  <c r="V795" i="9"/>
  <c r="V116" i="9"/>
  <c r="V655" i="9"/>
  <c r="V701" i="9"/>
  <c r="V607" i="9"/>
  <c r="V263" i="9"/>
  <c r="V901" i="9"/>
  <c r="V1002" i="9"/>
  <c r="V463" i="9"/>
  <c r="V100" i="9"/>
  <c r="V734" i="9"/>
  <c r="V908" i="9"/>
  <c r="V331" i="9"/>
  <c r="V325" i="9"/>
  <c r="V514" i="9"/>
  <c r="V469" i="9"/>
  <c r="V985" i="9"/>
  <c r="V89" i="9"/>
  <c r="V173" i="9"/>
  <c r="V773" i="9"/>
  <c r="V727" i="9"/>
  <c r="V767" i="9"/>
  <c r="V624" i="9"/>
  <c r="V69" i="9"/>
  <c r="V212" i="9"/>
  <c r="V279" i="9"/>
  <c r="V735" i="9"/>
  <c r="U58" i="18"/>
  <c r="T31" i="18"/>
  <c r="V9" i="9"/>
  <c r="V448" i="9"/>
  <c r="V444" i="9"/>
  <c r="V685" i="9"/>
  <c r="V917" i="9"/>
  <c r="V489" i="9"/>
  <c r="V419" i="9"/>
  <c r="V345" i="9"/>
  <c r="V455" i="9"/>
  <c r="V302" i="9"/>
  <c r="V914" i="9"/>
  <c r="V227" i="9"/>
  <c r="V104" i="9"/>
  <c r="V78" i="9"/>
  <c r="V963" i="9"/>
  <c r="V765" i="9"/>
  <c r="V30" i="9"/>
  <c r="V683" i="9"/>
  <c r="V516" i="9"/>
  <c r="V363" i="9"/>
  <c r="V615" i="9"/>
  <c r="V73" i="9"/>
  <c r="V108" i="9"/>
  <c r="V205" i="9"/>
  <c r="V567" i="9"/>
  <c r="V545" i="9"/>
  <c r="V871" i="9"/>
  <c r="V562" i="9"/>
  <c r="V720" i="9"/>
  <c r="V687" i="9"/>
  <c r="V862" i="9"/>
  <c r="V841" i="9"/>
  <c r="V232" i="9"/>
  <c r="V159" i="9"/>
  <c r="V904" i="9"/>
  <c r="V551" i="9"/>
  <c r="V548" i="9"/>
  <c r="V660" i="9"/>
  <c r="V713" i="9"/>
  <c r="V570" i="9"/>
  <c r="V37" i="9"/>
  <c r="V466" i="9"/>
  <c r="V725" i="9"/>
  <c r="V290" i="9"/>
  <c r="V250" i="9"/>
  <c r="V777" i="9"/>
  <c r="V834" i="9"/>
  <c r="V408" i="9"/>
  <c r="V274" i="9"/>
  <c r="V819" i="9"/>
  <c r="V81" i="9"/>
  <c r="V912" i="9"/>
  <c r="V63" i="9"/>
  <c r="V239" i="9"/>
  <c r="V467" i="9"/>
  <c r="V228" i="9"/>
  <c r="V54" i="9"/>
  <c r="V207" i="9"/>
  <c r="V504" i="9"/>
  <c r="V244" i="9"/>
  <c r="V856" i="9"/>
  <c r="V686" i="9"/>
  <c r="V620" i="9"/>
  <c r="V434" i="9"/>
  <c r="V483" i="9"/>
  <c r="V995" i="9"/>
  <c r="V406" i="9"/>
  <c r="V344" i="9"/>
  <c r="V933" i="9"/>
  <c r="V394" i="9"/>
  <c r="V374" i="9"/>
  <c r="V992" i="9"/>
  <c r="V272" i="9"/>
  <c r="V554" i="9"/>
  <c r="V658" i="9"/>
  <c r="V846" i="9"/>
  <c r="V759" i="9"/>
  <c r="V647" i="9"/>
  <c r="V341" i="9"/>
  <c r="V500" i="9"/>
  <c r="V915" i="9"/>
  <c r="V481" i="9"/>
  <c r="V372" i="9"/>
  <c r="V708" i="9"/>
  <c r="V415" i="9"/>
  <c r="V217" i="9"/>
  <c r="V255" i="9"/>
  <c r="V740" i="9"/>
  <c r="V148" i="9"/>
  <c r="V510" i="9"/>
  <c r="V236" i="9"/>
  <c r="V860" i="9"/>
  <c r="V235" i="9"/>
  <c r="V722" i="9"/>
  <c r="V960" i="9"/>
  <c r="V761" i="9"/>
  <c r="V58" i="9"/>
  <c r="V320" i="9"/>
  <c r="V604" i="9"/>
  <c r="V582" i="9"/>
  <c r="V714" i="9"/>
  <c r="V136" i="9"/>
  <c r="V700" i="9"/>
  <c r="V613" i="9"/>
  <c r="V869" i="9"/>
  <c r="V511" i="9"/>
  <c r="V711" i="9"/>
  <c r="V452" i="9"/>
  <c r="V523" i="9"/>
  <c r="V688" i="9"/>
  <c r="V332" i="9"/>
  <c r="V1003" i="9"/>
  <c r="V349" i="9"/>
  <c r="V702" i="9"/>
  <c r="V932" i="9"/>
  <c r="V808" i="9"/>
  <c r="V72" i="9"/>
  <c r="V387" i="9"/>
  <c r="V199" i="9"/>
  <c r="V706" i="9"/>
  <c r="V132" i="9"/>
  <c r="V18" i="9"/>
  <c r="V593" i="9"/>
  <c r="V22" i="9"/>
  <c r="V413" i="9"/>
  <c r="V537" i="9"/>
  <c r="V596" i="9"/>
  <c r="V288" i="9"/>
  <c r="V996" i="9"/>
  <c r="V85" i="9"/>
  <c r="V389" i="9"/>
  <c r="V748" i="9"/>
  <c r="V391" i="9"/>
  <c r="V155" i="9"/>
  <c r="V611" i="9"/>
  <c r="V392" i="9"/>
  <c r="V677" i="9"/>
  <c r="V67" i="9"/>
  <c r="V175" i="9"/>
  <c r="V572" i="9"/>
  <c r="V249" i="9"/>
  <c r="V219" i="9"/>
  <c r="V965" i="9"/>
  <c r="V726" i="9"/>
  <c r="V733" i="9"/>
  <c r="V577" i="9"/>
  <c r="V681" i="9"/>
  <c r="V285" i="9"/>
  <c r="V407" i="9"/>
  <c r="V60" i="9"/>
  <c r="V814" i="9"/>
  <c r="V369" i="9"/>
  <c r="V378" i="9"/>
  <c r="V447" i="9"/>
  <c r="V411" i="9"/>
  <c r="V433" i="9"/>
  <c r="V149" i="9"/>
  <c r="V887" i="9"/>
  <c r="V459" i="9"/>
  <c r="V267" i="9"/>
  <c r="V672" i="9"/>
  <c r="V92" i="9"/>
  <c r="V97" i="9"/>
  <c r="V621" i="9"/>
  <c r="V441" i="9"/>
  <c r="V56" i="9"/>
  <c r="V390" i="9"/>
  <c r="V41" i="9"/>
  <c r="V28" i="9"/>
  <c r="V584" i="9"/>
  <c r="V260" i="9"/>
  <c r="V815" i="9"/>
  <c r="V878" i="9"/>
  <c r="V393" i="9"/>
  <c r="V171" i="9"/>
  <c r="V614" i="9"/>
  <c r="V194" i="9"/>
  <c r="V383" i="9"/>
  <c r="V314" i="9"/>
  <c r="V896" i="9"/>
  <c r="V283" i="9"/>
  <c r="V221" i="9"/>
  <c r="V717" i="9"/>
  <c r="V751" i="9"/>
  <c r="V956" i="9"/>
  <c r="V315" i="9"/>
  <c r="V951" i="9"/>
  <c r="V348" i="9"/>
  <c r="V271" i="9"/>
  <c r="V334" i="9"/>
  <c r="V187" i="9"/>
  <c r="V867" i="9"/>
  <c r="V508" i="9"/>
  <c r="V439" i="9"/>
  <c r="V468" i="9"/>
  <c r="V357" i="9"/>
  <c r="V83" i="9"/>
  <c r="V538" i="9"/>
  <c r="V370" i="9"/>
  <c r="V732" i="9"/>
  <c r="V723" i="9"/>
  <c r="V421" i="9"/>
  <c r="V432" i="9"/>
  <c r="V979" i="9"/>
  <c r="V907" i="9"/>
  <c r="V203" i="9"/>
  <c r="V810" i="9"/>
  <c r="V971" i="9"/>
  <c r="V595" i="9"/>
  <c r="V826" i="9"/>
  <c r="V521" i="9"/>
  <c r="V64" i="9"/>
  <c r="V449" i="9"/>
  <c r="V944" i="9"/>
  <c r="V292" i="9"/>
  <c r="V182" i="9"/>
  <c r="V654" i="9"/>
  <c r="V303" i="9"/>
  <c r="V719" i="9"/>
  <c r="V123" i="9"/>
  <c r="V760" i="9"/>
  <c r="V113" i="9"/>
  <c r="V440" i="9"/>
  <c r="V665" i="9"/>
  <c r="V71" i="9"/>
  <c r="V456" i="9"/>
  <c r="V261" i="9"/>
  <c r="V465" i="9"/>
  <c r="V762" i="9"/>
  <c r="V397" i="9"/>
  <c r="V569" i="9"/>
  <c r="V259" i="9"/>
  <c r="V829" i="9"/>
  <c r="V547" i="9"/>
  <c r="V855" i="9"/>
  <c r="V247" i="9"/>
  <c r="V941" i="9"/>
  <c r="V126" i="9"/>
  <c r="V330" i="9"/>
  <c r="V14" i="9"/>
  <c r="V27" i="9"/>
  <c r="V936" i="9"/>
  <c r="V482" i="9"/>
  <c r="V412" i="9"/>
  <c r="V138" i="9"/>
  <c r="V139" i="9"/>
  <c r="V13" i="9"/>
  <c r="V457" i="9"/>
  <c r="V638" i="9"/>
  <c r="V576" i="9"/>
  <c r="V682" i="9"/>
  <c r="V580" i="9"/>
  <c r="V40" i="9"/>
  <c r="V980" i="9"/>
  <c r="V206" i="9"/>
  <c r="V586" i="9"/>
  <c r="V486" i="9"/>
  <c r="V101" i="9"/>
  <c r="V280" i="9"/>
  <c r="V340" i="9"/>
  <c r="V197" i="9"/>
  <c r="V881" i="9"/>
  <c r="V539" i="9"/>
  <c r="V153" i="9"/>
  <c r="V343" i="9"/>
  <c r="V940" i="9"/>
  <c r="V839" i="9"/>
  <c r="V86" i="9"/>
  <c r="V451" i="9"/>
  <c r="V347" i="9"/>
  <c r="V663" i="9"/>
  <c r="V541" i="9"/>
  <c r="V401" i="9"/>
  <c r="V145" i="9"/>
  <c r="V339" i="9"/>
  <c r="V1004" i="9"/>
  <c r="V817" i="9"/>
  <c r="V53" i="9"/>
  <c r="V24" i="9"/>
  <c r="V501" i="9"/>
  <c r="V718" i="9"/>
  <c r="V248" i="9"/>
  <c r="V68" i="9"/>
  <c r="V804" i="9"/>
  <c r="V301" i="9"/>
  <c r="V575" i="9"/>
  <c r="V499" i="9"/>
  <c r="V650" i="9"/>
  <c r="V305" i="9"/>
  <c r="V327" i="9"/>
  <c r="V591" i="9"/>
  <c r="V564" i="9"/>
  <c r="V550" i="9"/>
  <c r="V380" i="9"/>
  <c r="V480" i="9"/>
  <c r="V800" i="9"/>
  <c r="V669" i="9"/>
  <c r="V169" i="9"/>
  <c r="V694" i="9"/>
  <c r="V146" i="9"/>
  <c r="V922" i="9"/>
  <c r="V137" i="9"/>
  <c r="V52" i="9"/>
  <c r="V644" i="9"/>
  <c r="V135" i="9"/>
  <c r="V129" i="9"/>
  <c r="V747" i="9"/>
  <c r="V889" i="9"/>
  <c r="V635" i="9"/>
  <c r="V794" i="9"/>
  <c r="V114" i="9"/>
  <c r="V241" i="9"/>
  <c r="V627" i="9"/>
  <c r="V684" i="9"/>
  <c r="V400" i="9"/>
  <c r="V134" i="9"/>
  <c r="V770" i="9"/>
  <c r="V592" i="9"/>
  <c r="V782" i="9"/>
  <c r="V435" i="9"/>
  <c r="V949" i="9"/>
  <c r="V975" i="9"/>
  <c r="V671" i="9"/>
  <c r="V461" i="9"/>
  <c r="V779" i="9"/>
  <c r="V57" i="9"/>
  <c r="V857" i="9"/>
  <c r="V534" i="9"/>
  <c r="V10" i="9"/>
  <c r="U59" i="18"/>
  <c r="T32" i="18"/>
  <c r="V402" i="9"/>
  <c r="V243" i="9"/>
  <c r="V282" i="9"/>
  <c r="U56" i="18"/>
  <c r="V7" i="9"/>
  <c r="T29" i="18"/>
  <c r="U11" i="22"/>
  <c r="U12" i="22" s="1"/>
  <c r="U14" i="22" s="1"/>
  <c r="U23" i="22" s="1"/>
  <c r="V31" i="22" l="1"/>
  <c r="V465" i="17"/>
  <c r="V465" i="3"/>
  <c r="V138" i="17"/>
  <c r="B138" i="17" s="1"/>
  <c r="O139" i="1" s="1"/>
  <c r="V138" i="3"/>
  <c r="V893" i="17"/>
  <c r="V893" i="3"/>
  <c r="V150" i="17"/>
  <c r="B150" i="17" s="1"/>
  <c r="O151" i="1" s="1"/>
  <c r="V150" i="3"/>
  <c r="V568" i="17"/>
  <c r="V568" i="3"/>
  <c r="V286" i="17"/>
  <c r="B286" i="17" s="1"/>
  <c r="O287" i="1" s="1"/>
  <c r="V286" i="3"/>
  <c r="V861" i="17"/>
  <c r="V861" i="3"/>
  <c r="V675" i="17"/>
  <c r="B675" i="17" s="1"/>
  <c r="O676" i="1" s="1"/>
  <c r="V675" i="3"/>
  <c r="V786" i="17"/>
  <c r="V786" i="3"/>
  <c r="V404" i="17"/>
  <c r="B404" i="17" s="1"/>
  <c r="O405" i="1" s="1"/>
  <c r="V404" i="3"/>
  <c r="V118" i="17"/>
  <c r="V118" i="3"/>
  <c r="V751" i="17"/>
  <c r="B751" i="17" s="1"/>
  <c r="O752" i="1" s="1"/>
  <c r="V751" i="3"/>
  <c r="V56" i="17"/>
  <c r="V56" i="3"/>
  <c r="V698" i="17"/>
  <c r="B698" i="17" s="1"/>
  <c r="O699" i="1" s="1"/>
  <c r="V698" i="3"/>
  <c r="V484" i="17"/>
  <c r="V484" i="3"/>
  <c r="V595" i="17"/>
  <c r="B595" i="17" s="1"/>
  <c r="O596" i="1" s="1"/>
  <c r="V595" i="3"/>
  <c r="V503" i="17"/>
  <c r="V503" i="3"/>
  <c r="V72" i="17"/>
  <c r="B72" i="17" s="1"/>
  <c r="O73" i="1" s="1"/>
  <c r="V72" i="3"/>
  <c r="V28" i="17"/>
  <c r="V28" i="3"/>
  <c r="V1008" i="17"/>
  <c r="V1008" i="3"/>
  <c r="V405" i="17"/>
  <c r="V405" i="3"/>
  <c r="V455" i="17"/>
  <c r="B455" i="17" s="1"/>
  <c r="O456" i="1" s="1"/>
  <c r="V455" i="3"/>
  <c r="V347" i="17"/>
  <c r="V347" i="3"/>
  <c r="V201" i="17"/>
  <c r="B201" i="17" s="1"/>
  <c r="O202" i="1" s="1"/>
  <c r="V201" i="3"/>
  <c r="V490" i="17"/>
  <c r="V490" i="3"/>
  <c r="V44" i="17"/>
  <c r="B44" i="17" s="1"/>
  <c r="O45" i="1" s="1"/>
  <c r="V44" i="3"/>
  <c r="V642" i="17"/>
  <c r="V642" i="3"/>
  <c r="V142" i="17"/>
  <c r="B142" i="17" s="1"/>
  <c r="O143" i="1" s="1"/>
  <c r="V142" i="3"/>
  <c r="V31" i="17"/>
  <c r="V31" i="3"/>
  <c r="V945" i="17"/>
  <c r="B945" i="17" s="1"/>
  <c r="O946" i="1" s="1"/>
  <c r="V945" i="3"/>
  <c r="V833" i="17"/>
  <c r="V833" i="3"/>
  <c r="V766" i="17"/>
  <c r="B766" i="17" s="1"/>
  <c r="O767" i="1" s="1"/>
  <c r="V766" i="3"/>
  <c r="V75" i="17"/>
  <c r="V75" i="3"/>
  <c r="V764" i="17"/>
  <c r="B764" i="17" s="1"/>
  <c r="O765" i="1" s="1"/>
  <c r="V764" i="3"/>
  <c r="V658" i="17"/>
  <c r="V658" i="3"/>
  <c r="V453" i="17"/>
  <c r="B453" i="17" s="1"/>
  <c r="O454" i="1" s="1"/>
  <c r="V453" i="3"/>
  <c r="V599" i="17"/>
  <c r="V599" i="3"/>
  <c r="V911" i="17"/>
  <c r="B911" i="17" s="1"/>
  <c r="O912" i="1" s="1"/>
  <c r="V911" i="3"/>
  <c r="V727" i="17"/>
  <c r="V727" i="3"/>
  <c r="V87" i="17"/>
  <c r="B87" i="17" s="1"/>
  <c r="O88" i="1" s="1"/>
  <c r="V87" i="3"/>
  <c r="V512" i="17"/>
  <c r="V512" i="3"/>
  <c r="V275" i="17"/>
  <c r="B275" i="17" s="1"/>
  <c r="O276" i="1" s="1"/>
  <c r="V275" i="3"/>
  <c r="V960" i="17"/>
  <c r="V960" i="3"/>
  <c r="V287" i="17"/>
  <c r="B287" i="17" s="1"/>
  <c r="O288" i="1" s="1"/>
  <c r="V287" i="3"/>
  <c r="V198" i="17"/>
  <c r="V198" i="3"/>
  <c r="V882" i="17"/>
  <c r="B882" i="17" s="1"/>
  <c r="O883" i="1" s="1"/>
  <c r="V882" i="3"/>
  <c r="V32" i="17"/>
  <c r="V32" i="3"/>
  <c r="V445" i="17"/>
  <c r="B445" i="17" s="1"/>
  <c r="O446" i="1" s="1"/>
  <c r="V445" i="3"/>
  <c r="V676" i="17"/>
  <c r="V676" i="3"/>
  <c r="V153" i="17"/>
  <c r="B153" i="17" s="1"/>
  <c r="O154" i="1" s="1"/>
  <c r="V153" i="3"/>
  <c r="V382" i="17"/>
  <c r="V382" i="3"/>
  <c r="V411" i="17"/>
  <c r="B411" i="17" s="1"/>
  <c r="O412" i="1" s="1"/>
  <c r="V411" i="3"/>
  <c r="V737" i="17"/>
  <c r="V737" i="3"/>
  <c r="V253" i="17"/>
  <c r="B253" i="17" s="1"/>
  <c r="O254" i="1" s="1"/>
  <c r="V253" i="3"/>
  <c r="V681" i="17"/>
  <c r="V681" i="3"/>
  <c r="V395" i="17"/>
  <c r="B395" i="17" s="1"/>
  <c r="O396" i="1" s="1"/>
  <c r="V395" i="3"/>
  <c r="V1000" i="17"/>
  <c r="V1000" i="3"/>
  <c r="V417" i="17"/>
  <c r="B417" i="17" s="1"/>
  <c r="O418" i="1" s="1"/>
  <c r="V417" i="3"/>
  <c r="V136" i="17"/>
  <c r="V136" i="3"/>
  <c r="V76" i="17"/>
  <c r="B76" i="17" s="1"/>
  <c r="O77" i="1" s="1"/>
  <c r="V76" i="3"/>
  <c r="V353" i="17"/>
  <c r="V353" i="3"/>
  <c r="V336" i="17"/>
  <c r="B336" i="17" s="1"/>
  <c r="O337" i="1" s="1"/>
  <c r="V336" i="3"/>
  <c r="V715" i="17"/>
  <c r="V715" i="3"/>
  <c r="V704" i="17"/>
  <c r="B704" i="17" s="1"/>
  <c r="O705" i="1" s="1"/>
  <c r="V704" i="3"/>
  <c r="V608" i="17"/>
  <c r="V608" i="3"/>
  <c r="V964" i="17"/>
  <c r="B964" i="17" s="1"/>
  <c r="O965" i="1" s="1"/>
  <c r="V964" i="3"/>
  <c r="V240" i="17"/>
  <c r="V240" i="3"/>
  <c r="V259" i="17"/>
  <c r="B259" i="17" s="1"/>
  <c r="O260" i="1" s="1"/>
  <c r="V259" i="3"/>
  <c r="V376" i="17"/>
  <c r="V376" i="3"/>
  <c r="V345" i="17"/>
  <c r="B345" i="17" s="1"/>
  <c r="O346" i="1" s="1"/>
  <c r="V345" i="3"/>
  <c r="V662" i="17"/>
  <c r="V662" i="3"/>
  <c r="V378" i="17"/>
  <c r="B378" i="17" s="1"/>
  <c r="O379" i="1" s="1"/>
  <c r="V378" i="3"/>
  <c r="V410" i="17"/>
  <c r="V410" i="3"/>
  <c r="V624" i="17"/>
  <c r="B624" i="17" s="1"/>
  <c r="O625" i="1" s="1"/>
  <c r="V624" i="3"/>
  <c r="V508" i="17"/>
  <c r="V508" i="3"/>
  <c r="V471" i="17"/>
  <c r="B471" i="17" s="1"/>
  <c r="O472" i="1" s="1"/>
  <c r="V471" i="3"/>
  <c r="V85" i="17"/>
  <c r="B85" i="17" s="1"/>
  <c r="O86" i="1" s="1"/>
  <c r="V85" i="3"/>
  <c r="V838" i="17"/>
  <c r="B838" i="17" s="1"/>
  <c r="O839" i="1" s="1"/>
  <c r="V838" i="3"/>
  <c r="V729" i="17"/>
  <c r="B729" i="17" s="1"/>
  <c r="O730" i="1" s="1"/>
  <c r="V729" i="3"/>
  <c r="V717" i="17"/>
  <c r="B717" i="17" s="1"/>
  <c r="O718" i="1" s="1"/>
  <c r="V717" i="3"/>
  <c r="V908" i="17"/>
  <c r="B908" i="17" s="1"/>
  <c r="O909" i="1" s="1"/>
  <c r="V908" i="3"/>
  <c r="V866" i="17"/>
  <c r="B866" i="17" s="1"/>
  <c r="O867" i="1" s="1"/>
  <c r="V866" i="3"/>
  <c r="V875" i="17"/>
  <c r="V875" i="3"/>
  <c r="V112" i="17"/>
  <c r="V112" i="3"/>
  <c r="V520" i="17"/>
  <c r="B520" i="17" s="1"/>
  <c r="O521" i="1" s="1"/>
  <c r="V520" i="3"/>
  <c r="V967" i="17"/>
  <c r="B967" i="17" s="1"/>
  <c r="O968" i="1" s="1"/>
  <c r="V967" i="3"/>
  <c r="V918" i="17"/>
  <c r="B918" i="17" s="1"/>
  <c r="O919" i="1" s="1"/>
  <c r="V918" i="3"/>
  <c r="V423" i="17"/>
  <c r="B423" i="17" s="1"/>
  <c r="O424" i="1" s="1"/>
  <c r="V423" i="3"/>
  <c r="V448" i="17"/>
  <c r="B448" i="17" s="1"/>
  <c r="O449" i="1" s="1"/>
  <c r="V448" i="3"/>
  <c r="V216" i="17"/>
  <c r="B216" i="17" s="1"/>
  <c r="O217" i="1" s="1"/>
  <c r="V216" i="3"/>
  <c r="V731" i="17"/>
  <c r="B731" i="17" s="1"/>
  <c r="O732" i="1" s="1"/>
  <c r="V731" i="3"/>
  <c r="V989" i="17"/>
  <c r="B989" i="17" s="1"/>
  <c r="O990" i="1" s="1"/>
  <c r="V989" i="3"/>
  <c r="V335" i="17"/>
  <c r="B335" i="17" s="1"/>
  <c r="O336" i="1" s="1"/>
  <c r="V335" i="3"/>
  <c r="V467" i="17"/>
  <c r="B467" i="17" s="1"/>
  <c r="O468" i="1" s="1"/>
  <c r="V467" i="3"/>
  <c r="V905" i="17"/>
  <c r="V905" i="3"/>
  <c r="V659" i="17"/>
  <c r="B659" i="17" s="1"/>
  <c r="O660" i="1" s="1"/>
  <c r="V659" i="3"/>
  <c r="V113" i="17"/>
  <c r="B113" i="17" s="1"/>
  <c r="O114" i="1" s="1"/>
  <c r="V113" i="3"/>
  <c r="V876" i="17"/>
  <c r="B876" i="17" s="1"/>
  <c r="O877" i="1" s="1"/>
  <c r="V876" i="3"/>
  <c r="V941" i="17"/>
  <c r="B941" i="17" s="1"/>
  <c r="O942" i="1" s="1"/>
  <c r="V941" i="3"/>
  <c r="V870" i="17"/>
  <c r="B870" i="17" s="1"/>
  <c r="O871" i="1" s="1"/>
  <c r="V870" i="3"/>
  <c r="V635" i="17"/>
  <c r="V635" i="3"/>
  <c r="V678" i="17"/>
  <c r="B678" i="17" s="1"/>
  <c r="O679" i="1" s="1"/>
  <c r="V678" i="3"/>
  <c r="V589" i="17"/>
  <c r="B589" i="17" s="1"/>
  <c r="O590" i="1" s="1"/>
  <c r="V589" i="3"/>
  <c r="V540" i="17"/>
  <c r="B540" i="17" s="1"/>
  <c r="O541" i="1" s="1"/>
  <c r="V540" i="3"/>
  <c r="V363" i="17"/>
  <c r="V363" i="3"/>
  <c r="V409" i="17"/>
  <c r="B409" i="17" s="1"/>
  <c r="O410" i="1" s="1"/>
  <c r="V409" i="3"/>
  <c r="V517" i="17"/>
  <c r="V517" i="3"/>
  <c r="V748" i="17"/>
  <c r="B748" i="17" s="1"/>
  <c r="O749" i="1" s="1"/>
  <c r="V748" i="3"/>
  <c r="V365" i="17"/>
  <c r="V365" i="3"/>
  <c r="V389" i="17"/>
  <c r="B389" i="17" s="1"/>
  <c r="O390" i="1" s="1"/>
  <c r="V389" i="3"/>
  <c r="V623" i="17"/>
  <c r="B623" i="17" s="1"/>
  <c r="O624" i="1" s="1"/>
  <c r="V623" i="3"/>
  <c r="V674" i="17"/>
  <c r="B674" i="17" s="1"/>
  <c r="O675" i="1" s="1"/>
  <c r="V674" i="3"/>
  <c r="V1004" i="17"/>
  <c r="V1004" i="3"/>
  <c r="V753" i="17"/>
  <c r="B753" i="17" s="1"/>
  <c r="O754" i="1" s="1"/>
  <c r="V753" i="3"/>
  <c r="V154" i="17"/>
  <c r="B154" i="17" s="1"/>
  <c r="O155" i="1" s="1"/>
  <c r="V154" i="3"/>
  <c r="V92" i="17"/>
  <c r="B92" i="17" s="1"/>
  <c r="O93" i="1" s="1"/>
  <c r="V92" i="3"/>
  <c r="V832" i="17"/>
  <c r="B832" i="17" s="1"/>
  <c r="O833" i="1" s="1"/>
  <c r="V832" i="3"/>
  <c r="V494" i="17"/>
  <c r="B494" i="17" s="1"/>
  <c r="O495" i="1" s="1"/>
  <c r="V494" i="3"/>
  <c r="V341" i="17"/>
  <c r="B341" i="17" s="1"/>
  <c r="O342" i="1" s="1"/>
  <c r="V341" i="3"/>
  <c r="V375" i="17"/>
  <c r="B375" i="17" s="1"/>
  <c r="O376" i="1" s="1"/>
  <c r="V375" i="3"/>
  <c r="V33" i="17"/>
  <c r="B33" i="17" s="1"/>
  <c r="O34" i="1" s="1"/>
  <c r="V33" i="3"/>
  <c r="V800" i="17"/>
  <c r="B800" i="17" s="1"/>
  <c r="O801" i="1" s="1"/>
  <c r="V800" i="3"/>
  <c r="V932" i="17"/>
  <c r="V932" i="3"/>
  <c r="V282" i="17"/>
  <c r="B282" i="17" s="1"/>
  <c r="O283" i="1" s="1"/>
  <c r="V282" i="3"/>
  <c r="V260" i="17"/>
  <c r="V260" i="3"/>
  <c r="V428" i="17"/>
  <c r="B428" i="17" s="1"/>
  <c r="O429" i="1" s="1"/>
  <c r="V428" i="3"/>
  <c r="V537" i="17"/>
  <c r="V537" i="3"/>
  <c r="V903" i="17"/>
  <c r="B903" i="17" s="1"/>
  <c r="O904" i="1" s="1"/>
  <c r="V903" i="3"/>
  <c r="V205" i="17"/>
  <c r="V205" i="3"/>
  <c r="V196" i="17"/>
  <c r="B196" i="17" s="1"/>
  <c r="O197" i="1" s="1"/>
  <c r="V196" i="3"/>
  <c r="V16" i="17"/>
  <c r="B16" i="17" s="1"/>
  <c r="O17" i="1" s="1"/>
  <c r="V16" i="3"/>
  <c r="V797" i="17"/>
  <c r="B797" i="17" s="1"/>
  <c r="O798" i="1" s="1"/>
  <c r="V797" i="3"/>
  <c r="V813" i="17"/>
  <c r="B813" i="17" s="1"/>
  <c r="O814" i="1" s="1"/>
  <c r="V813" i="3"/>
  <c r="V446" i="17"/>
  <c r="B446" i="17" s="1"/>
  <c r="O447" i="1" s="1"/>
  <c r="V446" i="3"/>
  <c r="V701" i="17"/>
  <c r="B701" i="17" s="1"/>
  <c r="O702" i="1" s="1"/>
  <c r="V701" i="3"/>
  <c r="V317" i="17"/>
  <c r="B317" i="17" s="1"/>
  <c r="O318" i="1" s="1"/>
  <c r="V317" i="3"/>
  <c r="V583" i="17"/>
  <c r="B583" i="17" s="1"/>
  <c r="O584" i="1" s="1"/>
  <c r="V583" i="3"/>
  <c r="V183" i="17"/>
  <c r="B183" i="17" s="1"/>
  <c r="O184" i="1" s="1"/>
  <c r="V183" i="3"/>
  <c r="V756" i="17"/>
  <c r="B756" i="17" s="1"/>
  <c r="O757" i="1" s="1"/>
  <c r="V756" i="3"/>
  <c r="V192" i="17"/>
  <c r="B192" i="17" s="1"/>
  <c r="O193" i="1" s="1"/>
  <c r="V192" i="3"/>
  <c r="V827" i="17"/>
  <c r="V827" i="3"/>
  <c r="V129" i="17"/>
  <c r="B129" i="17" s="1"/>
  <c r="O130" i="1" s="1"/>
  <c r="V129" i="3"/>
  <c r="V285" i="17"/>
  <c r="V285" i="3"/>
  <c r="V810" i="17"/>
  <c r="B810" i="17" s="1"/>
  <c r="O811" i="1" s="1"/>
  <c r="V810" i="3"/>
  <c r="V533" i="17"/>
  <c r="V533" i="3"/>
  <c r="V414" i="17"/>
  <c r="B414" i="17" s="1"/>
  <c r="O415" i="1" s="1"/>
  <c r="V414" i="3"/>
  <c r="V822" i="17"/>
  <c r="V822" i="3"/>
  <c r="V848" i="17"/>
  <c r="B848" i="17" s="1"/>
  <c r="O849" i="1" s="1"/>
  <c r="V848" i="3"/>
  <c r="V557" i="17"/>
  <c r="V557" i="3"/>
  <c r="V369" i="17"/>
  <c r="B369" i="17" s="1"/>
  <c r="O370" i="1" s="1"/>
  <c r="V369" i="3"/>
  <c r="V268" i="17"/>
  <c r="B268" i="17" s="1"/>
  <c r="O269" i="1" s="1"/>
  <c r="V268" i="3"/>
  <c r="V10" i="17"/>
  <c r="V10" i="3"/>
  <c r="V15" i="17"/>
  <c r="B15" i="17" s="1"/>
  <c r="O16" i="1" s="1"/>
  <c r="V15" i="3"/>
  <c r="V24" i="17"/>
  <c r="B24" i="17" s="1"/>
  <c r="O25" i="1" s="1"/>
  <c r="V24" i="3"/>
  <c r="V213" i="17"/>
  <c r="B213" i="17" s="1"/>
  <c r="O214" i="1" s="1"/>
  <c r="V213" i="3"/>
  <c r="V740" i="17"/>
  <c r="B740" i="17" s="1"/>
  <c r="O741" i="1" s="1"/>
  <c r="V740" i="3"/>
  <c r="V496" i="17"/>
  <c r="V496" i="3"/>
  <c r="V160" i="17"/>
  <c r="B160" i="17" s="1"/>
  <c r="O161" i="1" s="1"/>
  <c r="V160" i="3"/>
  <c r="V483" i="17"/>
  <c r="V483" i="3"/>
  <c r="V759" i="17"/>
  <c r="B759" i="17" s="1"/>
  <c r="O760" i="1" s="1"/>
  <c r="V759" i="3"/>
  <c r="V923" i="17"/>
  <c r="V923" i="3"/>
  <c r="V714" i="17"/>
  <c r="B714" i="17" s="1"/>
  <c r="O715" i="1" s="1"/>
  <c r="V714" i="3"/>
  <c r="V986" i="17"/>
  <c r="B986" i="17" s="1"/>
  <c r="O987" i="1" s="1"/>
  <c r="V986" i="3"/>
  <c r="V806" i="17"/>
  <c r="B806" i="17" s="1"/>
  <c r="O807" i="1" s="1"/>
  <c r="V806" i="3"/>
  <c r="V97" i="17"/>
  <c r="B97" i="17" s="1"/>
  <c r="O98" i="1" s="1"/>
  <c r="V97" i="3"/>
  <c r="V788" i="17"/>
  <c r="B788" i="17" s="1"/>
  <c r="O789" i="1" s="1"/>
  <c r="V788" i="3"/>
  <c r="V572" i="17"/>
  <c r="B572" i="17" s="1"/>
  <c r="O573" i="1" s="1"/>
  <c r="V572" i="3"/>
  <c r="V258" i="17"/>
  <c r="B258" i="17" s="1"/>
  <c r="O259" i="1" s="1"/>
  <c r="V258" i="3"/>
  <c r="V909" i="17"/>
  <c r="B909" i="17" s="1"/>
  <c r="O910" i="1" s="1"/>
  <c r="V909" i="3"/>
  <c r="V269" i="17"/>
  <c r="B269" i="17" s="1"/>
  <c r="O270" i="1" s="1"/>
  <c r="V269" i="3"/>
  <c r="V594" i="17"/>
  <c r="B594" i="17" s="1"/>
  <c r="O595" i="1" s="1"/>
  <c r="V594" i="3"/>
  <c r="V12" i="17"/>
  <c r="V12" i="3"/>
  <c r="V530" i="17"/>
  <c r="B530" i="17" s="1"/>
  <c r="O531" i="1" s="1"/>
  <c r="V530" i="3"/>
  <c r="V426" i="17"/>
  <c r="B426" i="17" s="1"/>
  <c r="O427" i="1" s="1"/>
  <c r="V426" i="3"/>
  <c r="V474" i="17"/>
  <c r="B474" i="17" s="1"/>
  <c r="O475" i="1" s="1"/>
  <c r="V474" i="3"/>
  <c r="V851" i="17"/>
  <c r="B851" i="17" s="1"/>
  <c r="O852" i="1" s="1"/>
  <c r="V851" i="3"/>
  <c r="V874" i="17"/>
  <c r="B874" i="17" s="1"/>
  <c r="O875" i="1" s="1"/>
  <c r="V874" i="3"/>
  <c r="V47" i="17"/>
  <c r="B47" i="17" s="1"/>
  <c r="O48" i="1" s="1"/>
  <c r="V47" i="3"/>
  <c r="V457" i="17"/>
  <c r="B457" i="17" s="1"/>
  <c r="O458" i="1" s="1"/>
  <c r="V457" i="3"/>
  <c r="V237" i="17"/>
  <c r="B237" i="17" s="1"/>
  <c r="O238" i="1" s="1"/>
  <c r="V237" i="3"/>
  <c r="V424" i="17"/>
  <c r="V424" i="3"/>
  <c r="V790" i="17"/>
  <c r="B790" i="17" s="1"/>
  <c r="O791" i="1" s="1"/>
  <c r="V790" i="3"/>
  <c r="V560" i="17"/>
  <c r="B560" i="17" s="1"/>
  <c r="O561" i="1" s="1"/>
  <c r="V560" i="3"/>
  <c r="V621" i="17"/>
  <c r="B621" i="17" s="1"/>
  <c r="O622" i="1" s="1"/>
  <c r="V621" i="3"/>
  <c r="V274" i="17"/>
  <c r="B274" i="17" s="1"/>
  <c r="O275" i="1" s="1"/>
  <c r="V274" i="3"/>
  <c r="V500" i="17"/>
  <c r="B500" i="17" s="1"/>
  <c r="O501" i="1" s="1"/>
  <c r="V500" i="3"/>
  <c r="V509" i="17"/>
  <c r="B509" i="17" s="1"/>
  <c r="O510" i="1" s="1"/>
  <c r="V509" i="3"/>
  <c r="V883" i="17"/>
  <c r="B883" i="17" s="1"/>
  <c r="O884" i="1" s="1"/>
  <c r="V883" i="3"/>
  <c r="V994" i="17"/>
  <c r="B994" i="17" s="1"/>
  <c r="O995" i="1" s="1"/>
  <c r="V994" i="3"/>
  <c r="V973" i="17"/>
  <c r="B973" i="17" s="1"/>
  <c r="O974" i="1" s="1"/>
  <c r="V973" i="3"/>
  <c r="V111" i="17"/>
  <c r="B111" i="17" s="1"/>
  <c r="O112" i="1" s="1"/>
  <c r="V111" i="3"/>
  <c r="V165" i="17"/>
  <c r="B165" i="17" s="1"/>
  <c r="O166" i="1" s="1"/>
  <c r="V165" i="3"/>
  <c r="V147" i="17"/>
  <c r="B147" i="17" s="1"/>
  <c r="O148" i="1" s="1"/>
  <c r="V147" i="3"/>
  <c r="V407" i="17"/>
  <c r="B407" i="17" s="1"/>
  <c r="O408" i="1" s="1"/>
  <c r="V407" i="3"/>
  <c r="V468" i="17"/>
  <c r="B468" i="17" s="1"/>
  <c r="O469" i="1" s="1"/>
  <c r="V468" i="3"/>
  <c r="V858" i="17"/>
  <c r="B858" i="17" s="1"/>
  <c r="O859" i="1" s="1"/>
  <c r="V858" i="3"/>
  <c r="V709" i="17"/>
  <c r="B709" i="17" s="1"/>
  <c r="O710" i="1" s="1"/>
  <c r="V709" i="3"/>
  <c r="V475" i="17"/>
  <c r="B475" i="17" s="1"/>
  <c r="O476" i="1" s="1"/>
  <c r="V475" i="3"/>
  <c r="V561" i="17"/>
  <c r="B561" i="17" s="1"/>
  <c r="O562" i="1" s="1"/>
  <c r="V561" i="3"/>
  <c r="V666" i="17"/>
  <c r="B666" i="17" s="1"/>
  <c r="O667" i="1" s="1"/>
  <c r="V666" i="3"/>
  <c r="V559" i="17"/>
  <c r="V559" i="3"/>
  <c r="V671" i="17"/>
  <c r="B671" i="17" s="1"/>
  <c r="O672" i="1" s="1"/>
  <c r="V671" i="3"/>
  <c r="V734" i="17"/>
  <c r="B734" i="17" s="1"/>
  <c r="O735" i="1" s="1"/>
  <c r="V734" i="3"/>
  <c r="V547" i="17"/>
  <c r="B547" i="17" s="1"/>
  <c r="O548" i="1" s="1"/>
  <c r="V547" i="3"/>
  <c r="V119" i="17"/>
  <c r="B119" i="17" s="1"/>
  <c r="O120" i="1" s="1"/>
  <c r="V119" i="3"/>
  <c r="V1001" i="17"/>
  <c r="B1001" i="17" s="1"/>
  <c r="O1002" i="1" s="1"/>
  <c r="V1001" i="3"/>
  <c r="V650" i="17"/>
  <c r="V650" i="3"/>
  <c r="V59" i="17"/>
  <c r="B59" i="17" s="1"/>
  <c r="O60" i="1" s="1"/>
  <c r="V59" i="3"/>
  <c r="V135" i="17"/>
  <c r="B135" i="17" s="1"/>
  <c r="O136" i="1" s="1"/>
  <c r="V135" i="3"/>
  <c r="V811" i="17"/>
  <c r="B811" i="17" s="1"/>
  <c r="O812" i="1" s="1"/>
  <c r="V811" i="3"/>
  <c r="V598" i="17"/>
  <c r="B598" i="17" s="1"/>
  <c r="O599" i="1" s="1"/>
  <c r="V598" i="3"/>
  <c r="V840" i="17"/>
  <c r="V840" i="3"/>
  <c r="V959" i="17"/>
  <c r="B959" i="17" s="1"/>
  <c r="O960" i="1" s="1"/>
  <c r="V959" i="3"/>
  <c r="V337" i="17"/>
  <c r="B337" i="17" s="1"/>
  <c r="O338" i="1" s="1"/>
  <c r="V337" i="3"/>
  <c r="V346" i="17"/>
  <c r="B346" i="17" s="1"/>
  <c r="O347" i="1" s="1"/>
  <c r="V346" i="3"/>
  <c r="V510" i="17"/>
  <c r="B510" i="17" s="1"/>
  <c r="O511" i="1" s="1"/>
  <c r="V510" i="3"/>
  <c r="V440" i="17"/>
  <c r="V440" i="3"/>
  <c r="V513" i="17"/>
  <c r="B513" i="17" s="1"/>
  <c r="O514" i="1" s="1"/>
  <c r="V513" i="3"/>
  <c r="V300" i="17"/>
  <c r="B300" i="17" s="1"/>
  <c r="O301" i="1" s="1"/>
  <c r="V300" i="3"/>
  <c r="V922" i="17"/>
  <c r="B922" i="17" s="1"/>
  <c r="O923" i="1" s="1"/>
  <c r="V922" i="3"/>
  <c r="V974" i="17"/>
  <c r="B974" i="17" s="1"/>
  <c r="O975" i="1" s="1"/>
  <c r="V974" i="3"/>
  <c r="V339" i="17"/>
  <c r="B339" i="17" s="1"/>
  <c r="O340" i="1" s="1"/>
  <c r="V339" i="3"/>
  <c r="V100" i="17"/>
  <c r="B100" i="17" s="1"/>
  <c r="O101" i="1" s="1"/>
  <c r="V100" i="3"/>
  <c r="V784" i="17"/>
  <c r="B784" i="17" s="1"/>
  <c r="O785" i="1" s="1"/>
  <c r="V784" i="3"/>
  <c r="V725" i="17"/>
  <c r="B725" i="17" s="1"/>
  <c r="O726" i="1" s="1"/>
  <c r="V725" i="3"/>
  <c r="V743" i="17"/>
  <c r="B743" i="17" s="1"/>
  <c r="O744" i="1" s="1"/>
  <c r="V743" i="3"/>
  <c r="V507" i="17"/>
  <c r="B507" i="17" s="1"/>
  <c r="O508" i="1" s="1"/>
  <c r="V507" i="3"/>
  <c r="V976" i="17"/>
  <c r="B976" i="17" s="1"/>
  <c r="O977" i="1" s="1"/>
  <c r="V976" i="3"/>
  <c r="V91" i="17"/>
  <c r="B91" i="17" s="1"/>
  <c r="O92" i="1" s="1"/>
  <c r="V91" i="3"/>
  <c r="V38" i="17"/>
  <c r="B38" i="17" s="1"/>
  <c r="O39" i="1" s="1"/>
  <c r="V38" i="3"/>
  <c r="V707" i="17"/>
  <c r="B707" i="17" s="1"/>
  <c r="O708" i="1" s="1"/>
  <c r="V707" i="3"/>
  <c r="V441" i="17"/>
  <c r="B441" i="17" s="1"/>
  <c r="O442" i="1" s="1"/>
  <c r="V441" i="3"/>
  <c r="V489" i="17"/>
  <c r="B489" i="17" s="1"/>
  <c r="O490" i="1" s="1"/>
  <c r="V489" i="3"/>
  <c r="V630" i="17"/>
  <c r="B630" i="17" s="1"/>
  <c r="O631" i="1" s="1"/>
  <c r="V630" i="3"/>
  <c r="V379" i="17"/>
  <c r="B379" i="17" s="1"/>
  <c r="O380" i="1" s="1"/>
  <c r="V379" i="3"/>
  <c r="V199" i="17"/>
  <c r="B199" i="17" s="1"/>
  <c r="O200" i="1" s="1"/>
  <c r="V199" i="3"/>
  <c r="V847" i="17"/>
  <c r="B847" i="17" s="1"/>
  <c r="O848" i="1" s="1"/>
  <c r="V847" i="3"/>
  <c r="V794" i="17"/>
  <c r="B794" i="17" s="1"/>
  <c r="O795" i="1" s="1"/>
  <c r="V794" i="3"/>
  <c r="V220" i="17"/>
  <c r="V220" i="3"/>
  <c r="V672" i="17"/>
  <c r="B672" i="17" s="1"/>
  <c r="O673" i="1" s="1"/>
  <c r="V672" i="3"/>
  <c r="V226" i="17"/>
  <c r="B226" i="17" s="1"/>
  <c r="O227" i="1" s="1"/>
  <c r="V226" i="3"/>
  <c r="V99" i="17"/>
  <c r="B99" i="17" s="1"/>
  <c r="O100" i="1" s="1"/>
  <c r="V99" i="3"/>
  <c r="V716" i="17"/>
  <c r="B716" i="17" s="1"/>
  <c r="O717" i="1" s="1"/>
  <c r="V716" i="3"/>
  <c r="V925" i="17"/>
  <c r="B925" i="17" s="1"/>
  <c r="O926" i="1" s="1"/>
  <c r="V925" i="3"/>
  <c r="V602" i="17"/>
  <c r="B602" i="17" s="1"/>
  <c r="O603" i="1" s="1"/>
  <c r="V602" i="3"/>
  <c r="V862" i="17"/>
  <c r="B862" i="17" s="1"/>
  <c r="O863" i="1" s="1"/>
  <c r="V862" i="3"/>
  <c r="V694" i="17"/>
  <c r="V694" i="3"/>
  <c r="V66" i="17"/>
  <c r="B66" i="17" s="1"/>
  <c r="O67" i="1" s="1"/>
  <c r="V66" i="3"/>
  <c r="V110" i="17"/>
  <c r="B110" i="17" s="1"/>
  <c r="O111" i="1" s="1"/>
  <c r="V110" i="3"/>
  <c r="V323" i="17"/>
  <c r="B323" i="17" s="1"/>
  <c r="O324" i="1" s="1"/>
  <c r="V323" i="3"/>
  <c r="V924" i="17"/>
  <c r="B924" i="17" s="1"/>
  <c r="O925" i="1" s="1"/>
  <c r="V924" i="3"/>
  <c r="V528" i="17"/>
  <c r="B528" i="17" s="1"/>
  <c r="O529" i="1" s="1"/>
  <c r="V528" i="3"/>
  <c r="V491" i="17"/>
  <c r="B491" i="17" s="1"/>
  <c r="O492" i="1" s="1"/>
  <c r="V491" i="3"/>
  <c r="V228" i="17"/>
  <c r="B228" i="17" s="1"/>
  <c r="O229" i="1" s="1"/>
  <c r="V228" i="3"/>
  <c r="V293" i="17"/>
  <c r="B293" i="17" s="1"/>
  <c r="O294" i="1" s="1"/>
  <c r="V293" i="3"/>
  <c r="V161" i="17"/>
  <c r="B161" i="17" s="1"/>
  <c r="O162" i="1" s="1"/>
  <c r="V161" i="3"/>
  <c r="V747" i="17"/>
  <c r="B747" i="17" s="1"/>
  <c r="O748" i="1" s="1"/>
  <c r="V747" i="3"/>
  <c r="V11" i="17"/>
  <c r="V11" i="3"/>
  <c r="V14" i="17"/>
  <c r="V14" i="3"/>
  <c r="V979" i="17"/>
  <c r="B979" i="17" s="1"/>
  <c r="O980" i="1" s="1"/>
  <c r="V979" i="3"/>
  <c r="V688" i="17"/>
  <c r="B688" i="17" s="1"/>
  <c r="O689" i="1" s="1"/>
  <c r="V688" i="3"/>
  <c r="V133" i="17"/>
  <c r="B133" i="17" s="1"/>
  <c r="O134" i="1" s="1"/>
  <c r="V133" i="3"/>
  <c r="V173" i="17"/>
  <c r="B173" i="17" s="1"/>
  <c r="O174" i="1" s="1"/>
  <c r="V173" i="3"/>
  <c r="V331" i="17"/>
  <c r="B331" i="17" s="1"/>
  <c r="O332" i="1" s="1"/>
  <c r="V331" i="3"/>
  <c r="V579" i="17"/>
  <c r="B579" i="17" s="1"/>
  <c r="O580" i="1" s="1"/>
  <c r="V579" i="3"/>
  <c r="V252" i="17"/>
  <c r="B252" i="17" s="1"/>
  <c r="O253" i="1" s="1"/>
  <c r="V252" i="3"/>
  <c r="V57" i="17"/>
  <c r="B57" i="17" s="1"/>
  <c r="O58" i="1" s="1"/>
  <c r="V57" i="3"/>
  <c r="V545" i="17"/>
  <c r="B545" i="17" s="1"/>
  <c r="O546" i="1" s="1"/>
  <c r="V545" i="3"/>
  <c r="V90" i="17"/>
  <c r="B90" i="17" s="1"/>
  <c r="O91" i="1" s="1"/>
  <c r="V90" i="3"/>
  <c r="V157" i="17"/>
  <c r="B157" i="17" s="1"/>
  <c r="O158" i="1" s="1"/>
  <c r="V157" i="3"/>
  <c r="V344" i="17"/>
  <c r="V344" i="3"/>
  <c r="V590" i="17"/>
  <c r="B590" i="17" s="1"/>
  <c r="O591" i="1" s="1"/>
  <c r="V590" i="3"/>
  <c r="V584" i="17"/>
  <c r="B584" i="17" s="1"/>
  <c r="O585" i="1" s="1"/>
  <c r="V584" i="3"/>
  <c r="V461" i="17"/>
  <c r="B461" i="17" s="1"/>
  <c r="O462" i="1" s="1"/>
  <c r="V461" i="3"/>
  <c r="V416" i="17"/>
  <c r="B416" i="17" s="1"/>
  <c r="O417" i="1" s="1"/>
  <c r="V416" i="3"/>
  <c r="V18" i="17"/>
  <c r="B18" i="17" s="1"/>
  <c r="O19" i="1" s="1"/>
  <c r="V18" i="3"/>
  <c r="V251" i="17"/>
  <c r="B251" i="17" s="1"/>
  <c r="O252" i="1" s="1"/>
  <c r="V251" i="3"/>
  <c r="V263" i="17"/>
  <c r="B263" i="17" s="1"/>
  <c r="O264" i="1" s="1"/>
  <c r="V263" i="3"/>
  <c r="V469" i="17"/>
  <c r="B469" i="17" s="1"/>
  <c r="O470" i="1" s="1"/>
  <c r="V469" i="3"/>
  <c r="V669" i="17"/>
  <c r="B669" i="17" s="1"/>
  <c r="O670" i="1" s="1"/>
  <c r="V669" i="3"/>
  <c r="V127" i="17"/>
  <c r="B127" i="17" s="1"/>
  <c r="O128" i="1" s="1"/>
  <c r="V127" i="3"/>
  <c r="V186" i="17"/>
  <c r="B186" i="17" s="1"/>
  <c r="O187" i="1" s="1"/>
  <c r="V186" i="3"/>
  <c r="V68" i="17"/>
  <c r="B68" i="17" s="1"/>
  <c r="O69" i="1" s="1"/>
  <c r="V68" i="3"/>
  <c r="V975" i="17"/>
  <c r="B975" i="17" s="1"/>
  <c r="O976" i="1" s="1"/>
  <c r="V975" i="3"/>
  <c r="V983" i="17"/>
  <c r="B983" i="17" s="1"/>
  <c r="O984" i="1" s="1"/>
  <c r="V983" i="3"/>
  <c r="V736" i="17"/>
  <c r="B736" i="17" s="1"/>
  <c r="O737" i="1" s="1"/>
  <c r="V736" i="3"/>
  <c r="V361" i="17"/>
  <c r="B361" i="17" s="1"/>
  <c r="O362" i="1" s="1"/>
  <c r="V361" i="3"/>
  <c r="V871" i="17"/>
  <c r="B871" i="17" s="1"/>
  <c r="O872" i="1" s="1"/>
  <c r="V871" i="3"/>
  <c r="V352" i="17"/>
  <c r="B352" i="17" s="1"/>
  <c r="O353" i="1" s="1"/>
  <c r="V352" i="3"/>
  <c r="V755" i="17"/>
  <c r="B755" i="17" s="1"/>
  <c r="O756" i="1" s="1"/>
  <c r="V755" i="3"/>
  <c r="V900" i="17"/>
  <c r="B900" i="17" s="1"/>
  <c r="O901" i="1" s="1"/>
  <c r="V900" i="3"/>
  <c r="V618" i="17"/>
  <c r="B618" i="17" s="1"/>
  <c r="O619" i="1" s="1"/>
  <c r="V618" i="3"/>
  <c r="V819" i="17"/>
  <c r="B819" i="17" s="1"/>
  <c r="O820" i="1" s="1"/>
  <c r="V819" i="3"/>
  <c r="V45" i="17"/>
  <c r="B45" i="17" s="1"/>
  <c r="O46" i="1" s="1"/>
  <c r="V45" i="3"/>
  <c r="V625" i="17"/>
  <c r="B625" i="17" s="1"/>
  <c r="O626" i="1" s="1"/>
  <c r="V625" i="3"/>
  <c r="V271" i="17"/>
  <c r="B271" i="17" s="1"/>
  <c r="O272" i="1" s="1"/>
  <c r="V271" i="3"/>
  <c r="V437" i="17"/>
  <c r="B437" i="17" s="1"/>
  <c r="O438" i="1" s="1"/>
  <c r="V437" i="3"/>
  <c r="V373" i="17"/>
  <c r="B373" i="17" s="1"/>
  <c r="O374" i="1" s="1"/>
  <c r="V373" i="3"/>
  <c r="V289" i="17"/>
  <c r="B289" i="17" s="1"/>
  <c r="O290" i="1" s="1"/>
  <c r="V289" i="3"/>
  <c r="V730" i="17"/>
  <c r="B730" i="17" s="1"/>
  <c r="O731" i="1" s="1"/>
  <c r="V730" i="3"/>
  <c r="V576" i="17"/>
  <c r="B576" i="17" s="1"/>
  <c r="O577" i="1" s="1"/>
  <c r="V576" i="3"/>
  <c r="V396" i="17"/>
  <c r="B396" i="17" s="1"/>
  <c r="O397" i="1" s="1"/>
  <c r="V396" i="3"/>
  <c r="V752" i="17"/>
  <c r="B752" i="17" s="1"/>
  <c r="O753" i="1" s="1"/>
  <c r="V752" i="3"/>
  <c r="V292" i="17"/>
  <c r="B292" i="17" s="1"/>
  <c r="O293" i="1" s="1"/>
  <c r="V292" i="3"/>
  <c r="V26" i="17"/>
  <c r="B26" i="17" s="1"/>
  <c r="O27" i="1" s="1"/>
  <c r="V26" i="3"/>
  <c r="V710" i="17"/>
  <c r="B710" i="17" s="1"/>
  <c r="O711" i="1" s="1"/>
  <c r="V710" i="3"/>
  <c r="V812" i="17"/>
  <c r="B812" i="17" s="1"/>
  <c r="O813" i="1" s="1"/>
  <c r="V812" i="3"/>
  <c r="V692" i="17"/>
  <c r="B692" i="17" s="1"/>
  <c r="O693" i="1" s="1"/>
  <c r="V692" i="3"/>
  <c r="B692" i="3" s="1"/>
  <c r="V515" i="17"/>
  <c r="B515" i="17" s="1"/>
  <c r="O516" i="1" s="1"/>
  <c r="V515" i="3"/>
  <c r="V140" i="17"/>
  <c r="B140" i="17" s="1"/>
  <c r="O141" i="1" s="1"/>
  <c r="V140" i="3"/>
  <c r="V324" i="17"/>
  <c r="B324" i="17" s="1"/>
  <c r="O325" i="1" s="1"/>
  <c r="V324" i="3"/>
  <c r="V726" i="17"/>
  <c r="B726" i="17" s="1"/>
  <c r="O727" i="1" s="1"/>
  <c r="V726" i="3"/>
  <c r="B726" i="3" s="1"/>
  <c r="V514" i="17"/>
  <c r="B514" i="17" s="1"/>
  <c r="O515" i="1" s="1"/>
  <c r="V514" i="3"/>
  <c r="V221" i="17"/>
  <c r="B221" i="17" s="1"/>
  <c r="O222" i="1" s="1"/>
  <c r="V221" i="3"/>
  <c r="B221" i="3" s="1"/>
  <c r="V485" i="17"/>
  <c r="B485" i="17" s="1"/>
  <c r="O486" i="1" s="1"/>
  <c r="V485" i="3"/>
  <c r="V651" i="17"/>
  <c r="B651" i="17" s="1"/>
  <c r="O652" i="1" s="1"/>
  <c r="V651" i="3"/>
  <c r="B651" i="3" s="1"/>
  <c r="V558" i="17"/>
  <c r="B558" i="17" s="1"/>
  <c r="O559" i="1" s="1"/>
  <c r="V558" i="3"/>
  <c r="V398" i="17"/>
  <c r="B398" i="17" s="1"/>
  <c r="O399" i="1" s="1"/>
  <c r="V398" i="3"/>
  <c r="B398" i="3" s="1"/>
  <c r="V999" i="17"/>
  <c r="B999" i="17" s="1"/>
  <c r="O1000" i="1" s="1"/>
  <c r="V999" i="3"/>
  <c r="V690" i="17"/>
  <c r="B690" i="17" s="1"/>
  <c r="O691" i="1" s="1"/>
  <c r="V690" i="3"/>
  <c r="B690" i="3" s="1"/>
  <c r="V211" i="17"/>
  <c r="B211" i="17" s="1"/>
  <c r="O212" i="1" s="1"/>
  <c r="V211" i="3"/>
  <c r="V243" i="17"/>
  <c r="B243" i="17" s="1"/>
  <c r="O244" i="1" s="1"/>
  <c r="V243" i="3"/>
  <c r="B243" i="3" s="1"/>
  <c r="V823" i="17"/>
  <c r="B823" i="17" s="1"/>
  <c r="O824" i="1" s="1"/>
  <c r="V823" i="3"/>
  <c r="V781" i="17"/>
  <c r="B781" i="17" s="1"/>
  <c r="O782" i="1" s="1"/>
  <c r="V781" i="3"/>
  <c r="B781" i="3" s="1"/>
  <c r="V470" i="17"/>
  <c r="B470" i="17" s="1"/>
  <c r="O471" i="1" s="1"/>
  <c r="V470" i="3"/>
  <c r="V664" i="17"/>
  <c r="B664" i="17" s="1"/>
  <c r="O665" i="1" s="1"/>
  <c r="V664" i="3"/>
  <c r="B664" i="3" s="1"/>
  <c r="V163" i="17"/>
  <c r="B163" i="17" s="1"/>
  <c r="O164" i="1" s="1"/>
  <c r="V163" i="3"/>
  <c r="V691" i="17"/>
  <c r="B691" i="17" s="1"/>
  <c r="O692" i="1" s="1"/>
  <c r="V691" i="3"/>
  <c r="B691" i="3" s="1"/>
  <c r="V549" i="17"/>
  <c r="B549" i="17" s="1"/>
  <c r="O550" i="1" s="1"/>
  <c r="V549" i="3"/>
  <c r="V77" i="17"/>
  <c r="B77" i="17" s="1"/>
  <c r="O78" i="1" s="1"/>
  <c r="V77" i="3"/>
  <c r="B77" i="3" s="1"/>
  <c r="V687" i="17"/>
  <c r="B687" i="17" s="1"/>
  <c r="O688" i="1" s="1"/>
  <c r="V687" i="3"/>
  <c r="V82" i="17"/>
  <c r="B82" i="17" s="1"/>
  <c r="O83" i="1" s="1"/>
  <c r="V82" i="3"/>
  <c r="B82" i="3" s="1"/>
  <c r="V306" i="17"/>
  <c r="B306" i="17" s="1"/>
  <c r="O307" i="1" s="1"/>
  <c r="V306" i="3"/>
  <c r="V493" i="17"/>
  <c r="B493" i="17" s="1"/>
  <c r="O494" i="1" s="1"/>
  <c r="V493" i="3"/>
  <c r="B493" i="3" s="1"/>
  <c r="V452" i="17"/>
  <c r="B452" i="17" s="1"/>
  <c r="O453" i="1" s="1"/>
  <c r="V452" i="3"/>
  <c r="V73" i="17"/>
  <c r="B73" i="17" s="1"/>
  <c r="O74" i="1" s="1"/>
  <c r="V73" i="3"/>
  <c r="B73" i="3" s="1"/>
  <c r="V777" i="17"/>
  <c r="B777" i="17" s="1"/>
  <c r="O778" i="1" s="1"/>
  <c r="V777" i="3"/>
  <c r="V473" i="17"/>
  <c r="B473" i="17" s="1"/>
  <c r="O474" i="1" s="1"/>
  <c r="V473" i="3"/>
  <c r="B473" i="3" s="1"/>
  <c r="V912" i="17"/>
  <c r="B912" i="17" s="1"/>
  <c r="O913" i="1" s="1"/>
  <c r="V912" i="3"/>
  <c r="V267" i="17"/>
  <c r="B267" i="17" s="1"/>
  <c r="O268" i="1" s="1"/>
  <c r="V267" i="3"/>
  <c r="V120" i="17"/>
  <c r="B120" i="17" s="1"/>
  <c r="O121" i="1" s="1"/>
  <c r="V120" i="3"/>
  <c r="V961" i="17"/>
  <c r="B961" i="17" s="1"/>
  <c r="O962" i="1" s="1"/>
  <c r="V961" i="3"/>
  <c r="V357" i="17"/>
  <c r="B357" i="17" s="1"/>
  <c r="O358" i="1" s="1"/>
  <c r="V357" i="3"/>
  <c r="V204" i="17"/>
  <c r="B204" i="17" s="1"/>
  <c r="O205" i="1" s="1"/>
  <c r="V204" i="3"/>
  <c r="V20" i="17"/>
  <c r="V20" i="3"/>
  <c r="V174" i="17"/>
  <c r="B174" i="17" s="1"/>
  <c r="O175" i="1" s="1"/>
  <c r="V174" i="3"/>
  <c r="B174" i="3" s="1"/>
  <c r="V733" i="17"/>
  <c r="B733" i="17" s="1"/>
  <c r="O734" i="1" s="1"/>
  <c r="V733" i="3"/>
  <c r="V427" i="17"/>
  <c r="B427" i="17" s="1"/>
  <c r="O428" i="1" s="1"/>
  <c r="V427" i="3"/>
  <c r="B427" i="3" s="1"/>
  <c r="V1002" i="17"/>
  <c r="B1002" i="17" s="1"/>
  <c r="O1003" i="1" s="1"/>
  <c r="V1002" i="3"/>
  <c r="V79" i="17"/>
  <c r="B79" i="17" s="1"/>
  <c r="O80" i="1" s="1"/>
  <c r="V79" i="3"/>
  <c r="B79" i="3" s="1"/>
  <c r="V735" i="17"/>
  <c r="B735" i="17" s="1"/>
  <c r="O736" i="1" s="1"/>
  <c r="V735" i="3"/>
  <c r="V450" i="17"/>
  <c r="B450" i="17" s="1"/>
  <c r="O451" i="1" s="1"/>
  <c r="V450" i="3"/>
  <c r="B450" i="3" s="1"/>
  <c r="V433" i="17"/>
  <c r="V433" i="3"/>
  <c r="V50" i="17"/>
  <c r="B50" i="17" s="1"/>
  <c r="O51" i="1" s="1"/>
  <c r="V50" i="3"/>
  <c r="V169" i="17"/>
  <c r="B169" i="17" s="1"/>
  <c r="O170" i="1" s="1"/>
  <c r="V169" i="3"/>
  <c r="V332" i="17"/>
  <c r="B332" i="17" s="1"/>
  <c r="O333" i="1" s="1"/>
  <c r="V332" i="3"/>
  <c r="B332" i="3" s="1"/>
  <c r="V55" i="17"/>
  <c r="B55" i="17" s="1"/>
  <c r="O56" i="1" s="1"/>
  <c r="V55" i="3"/>
  <c r="V535" i="17"/>
  <c r="B535" i="17" s="1"/>
  <c r="O536" i="1" s="1"/>
  <c r="V535" i="3"/>
  <c r="B535" i="3" s="1"/>
  <c r="V430" i="17"/>
  <c r="B430" i="17" s="1"/>
  <c r="O431" i="1" s="1"/>
  <c r="V430" i="3"/>
  <c r="V190" i="17"/>
  <c r="B190" i="17" s="1"/>
  <c r="O191" i="1" s="1"/>
  <c r="V190" i="3"/>
  <c r="B190" i="3" s="1"/>
  <c r="V703" i="17"/>
  <c r="B703" i="17" s="1"/>
  <c r="O704" i="1" s="1"/>
  <c r="V703" i="3"/>
  <c r="V128" i="17"/>
  <c r="B128" i="17" s="1"/>
  <c r="O129" i="1" s="1"/>
  <c r="V128" i="3"/>
  <c r="B128" i="3" s="1"/>
  <c r="V957" i="17"/>
  <c r="B957" i="17" s="1"/>
  <c r="O958" i="1" s="1"/>
  <c r="V957" i="3"/>
  <c r="V390" i="17"/>
  <c r="B390" i="17" s="1"/>
  <c r="O391" i="1" s="1"/>
  <c r="V390" i="3"/>
  <c r="B390" i="3" s="1"/>
  <c r="V156" i="17"/>
  <c r="B156" i="17" s="1"/>
  <c r="O157" i="1" s="1"/>
  <c r="V156" i="3"/>
  <c r="V852" i="17"/>
  <c r="B852" i="17" s="1"/>
  <c r="O853" i="1" s="1"/>
  <c r="V852" i="3"/>
  <c r="B852" i="3" s="1"/>
  <c r="V809" i="17"/>
  <c r="B809" i="17" s="1"/>
  <c r="O810" i="1" s="1"/>
  <c r="V809" i="3"/>
  <c r="V605" i="17"/>
  <c r="B605" i="17" s="1"/>
  <c r="O606" i="1" s="1"/>
  <c r="V605" i="3"/>
  <c r="B605" i="3" s="1"/>
  <c r="V124" i="17"/>
  <c r="B124" i="17" s="1"/>
  <c r="O125" i="1" s="1"/>
  <c r="V124" i="3"/>
  <c r="V167" i="17"/>
  <c r="B167" i="17" s="1"/>
  <c r="O168" i="1" s="1"/>
  <c r="V167" i="3"/>
  <c r="B167" i="3" s="1"/>
  <c r="V435" i="17"/>
  <c r="B435" i="17" s="1"/>
  <c r="O436" i="1" s="1"/>
  <c r="V435" i="3"/>
  <c r="V480" i="17"/>
  <c r="B480" i="17" s="1"/>
  <c r="O481" i="1" s="1"/>
  <c r="V480" i="3"/>
  <c r="B480" i="3" s="1"/>
  <c r="V993" i="17"/>
  <c r="V993" i="3"/>
  <c r="V878" i="17"/>
  <c r="B878" i="17" s="1"/>
  <c r="O879" i="1" s="1"/>
  <c r="V878" i="3"/>
  <c r="B878" i="3" s="1"/>
  <c r="V526" i="17"/>
  <c r="B526" i="17" s="1"/>
  <c r="O527" i="1" s="1"/>
  <c r="V526" i="3"/>
  <c r="V567" i="17"/>
  <c r="B567" i="17" s="1"/>
  <c r="O568" i="1" s="1"/>
  <c r="V567" i="3"/>
  <c r="B567" i="3" s="1"/>
  <c r="V303" i="17"/>
  <c r="B303" i="17" s="1"/>
  <c r="O304" i="1" s="1"/>
  <c r="V303" i="3"/>
  <c r="V371" i="17"/>
  <c r="B371" i="17" s="1"/>
  <c r="O372" i="1" s="1"/>
  <c r="V371" i="3"/>
  <c r="B371" i="3" s="1"/>
  <c r="V43" i="17"/>
  <c r="B43" i="17" s="1"/>
  <c r="O44" i="1" s="1"/>
  <c r="V43" i="3"/>
  <c r="V719" i="17"/>
  <c r="B719" i="17" s="1"/>
  <c r="O720" i="1" s="1"/>
  <c r="V719" i="3"/>
  <c r="B719" i="3" s="1"/>
  <c r="V892" i="17"/>
  <c r="V892" i="3"/>
  <c r="V511" i="17"/>
  <c r="B511" i="17" s="1"/>
  <c r="O512" i="1" s="1"/>
  <c r="V511" i="3"/>
  <c r="B511" i="3" s="1"/>
  <c r="V802" i="17"/>
  <c r="B802" i="17" s="1"/>
  <c r="O803" i="1" s="1"/>
  <c r="V802" i="3"/>
  <c r="V81" i="17"/>
  <c r="B81" i="17" s="1"/>
  <c r="O82" i="1" s="1"/>
  <c r="V81" i="3"/>
  <c r="B81" i="3" s="1"/>
  <c r="V30" i="17"/>
  <c r="V30" i="3"/>
  <c r="V775" i="17"/>
  <c r="B775" i="17" s="1"/>
  <c r="O776" i="1" s="1"/>
  <c r="V775" i="3"/>
  <c r="B775" i="3" s="1"/>
  <c r="V298" i="17"/>
  <c r="B298" i="17" s="1"/>
  <c r="O299" i="1" s="1"/>
  <c r="V298" i="3"/>
  <c r="V23" i="17"/>
  <c r="B23" i="17" s="1"/>
  <c r="O24" i="1" s="1"/>
  <c r="V23" i="3"/>
  <c r="B23" i="3" s="1"/>
  <c r="V466" i="17"/>
  <c r="B466" i="17" s="1"/>
  <c r="O467" i="1" s="1"/>
  <c r="V466" i="3"/>
  <c r="V464" i="17"/>
  <c r="B464" i="17" s="1"/>
  <c r="O465" i="1" s="1"/>
  <c r="V464" i="3"/>
  <c r="B464" i="3" s="1"/>
  <c r="V249" i="17"/>
  <c r="B249" i="17" s="1"/>
  <c r="O250" i="1" s="1"/>
  <c r="V249" i="3"/>
  <c r="V569" i="17"/>
  <c r="B569" i="17" s="1"/>
  <c r="O570" i="1" s="1"/>
  <c r="V569" i="3"/>
  <c r="V670" i="17"/>
  <c r="V670" i="3"/>
  <c r="V383" i="17"/>
  <c r="B383" i="17" s="1"/>
  <c r="O384" i="1" s="1"/>
  <c r="V383" i="3"/>
  <c r="V116" i="17"/>
  <c r="B116" i="17" s="1"/>
  <c r="O117" i="1" s="1"/>
  <c r="V116" i="3"/>
  <c r="V643" i="17"/>
  <c r="B643" i="17" s="1"/>
  <c r="O644" i="1" s="1"/>
  <c r="V643" i="3"/>
  <c r="V914" i="17"/>
  <c r="B914" i="17" s="1"/>
  <c r="O915" i="1" s="1"/>
  <c r="V914" i="3"/>
  <c r="V593" i="17"/>
  <c r="B593" i="17" s="1"/>
  <c r="O594" i="1" s="1"/>
  <c r="V593" i="3"/>
  <c r="V193" i="17"/>
  <c r="B193" i="17" s="1"/>
  <c r="O194" i="1" s="1"/>
  <c r="V193" i="3"/>
  <c r="V980" i="17"/>
  <c r="B980" i="17" s="1"/>
  <c r="O981" i="1" s="1"/>
  <c r="V980" i="3"/>
  <c r="V582" i="17"/>
  <c r="B582" i="17" s="1"/>
  <c r="O583" i="1" s="1"/>
  <c r="V582" i="3"/>
  <c r="V978" i="17"/>
  <c r="B978" i="17" s="1"/>
  <c r="O979" i="1" s="1"/>
  <c r="V978" i="3"/>
  <c r="B978" i="3" s="1"/>
  <c r="V257" i="17"/>
  <c r="B257" i="17" s="1"/>
  <c r="O258" i="1" s="1"/>
  <c r="V257" i="3"/>
  <c r="V74" i="17"/>
  <c r="B74" i="17" s="1"/>
  <c r="O75" i="1" s="1"/>
  <c r="V74" i="3"/>
  <c r="B74" i="3" s="1"/>
  <c r="V817" i="17"/>
  <c r="B817" i="17" s="1"/>
  <c r="O818" i="1" s="1"/>
  <c r="V817" i="3"/>
  <c r="V773" i="17"/>
  <c r="B773" i="17" s="1"/>
  <c r="O774" i="1" s="1"/>
  <c r="V773" i="3"/>
  <c r="B773" i="3" s="1"/>
  <c r="V219" i="17"/>
  <c r="V219" i="3"/>
  <c r="V529" i="17"/>
  <c r="B529" i="17" s="1"/>
  <c r="O530" i="1" s="1"/>
  <c r="V529" i="3"/>
  <c r="B529" i="3" s="1"/>
  <c r="V956" i="17"/>
  <c r="B956" i="17" s="1"/>
  <c r="O957" i="1" s="1"/>
  <c r="V956" i="3"/>
  <c r="V106" i="17"/>
  <c r="B106" i="17" s="1"/>
  <c r="O107" i="1" s="1"/>
  <c r="V106" i="3"/>
  <c r="B106" i="3" s="1"/>
  <c r="V418" i="17"/>
  <c r="B418" i="17" s="1"/>
  <c r="O419" i="1" s="1"/>
  <c r="V418" i="3"/>
  <c r="V895" i="17"/>
  <c r="B895" i="17" s="1"/>
  <c r="O896" i="1" s="1"/>
  <c r="V895" i="3"/>
  <c r="B895" i="3" s="1"/>
  <c r="V1009" i="17"/>
  <c r="V1009" i="3"/>
  <c r="V386" i="17"/>
  <c r="B386" i="17" s="1"/>
  <c r="O387" i="1" s="1"/>
  <c r="V386" i="3"/>
  <c r="B386" i="3" s="1"/>
  <c r="V408" i="17"/>
  <c r="B408" i="17" s="1"/>
  <c r="O409" i="1" s="1"/>
  <c r="V408" i="3"/>
  <c r="V229" i="17"/>
  <c r="B229" i="17" s="1"/>
  <c r="O230" i="1" s="1"/>
  <c r="V229" i="3"/>
  <c r="V421" i="17"/>
  <c r="B421" i="17" s="1"/>
  <c r="O422" i="1" s="1"/>
  <c r="V421" i="3"/>
  <c r="B421" i="3" s="1"/>
  <c r="V856" i="17"/>
  <c r="B856" i="17" s="1"/>
  <c r="O857" i="1" s="1"/>
  <c r="V856" i="3"/>
  <c r="V46" i="17"/>
  <c r="B46" i="17" s="1"/>
  <c r="O47" i="1" s="1"/>
  <c r="V46" i="3"/>
  <c r="B46" i="3" s="1"/>
  <c r="V256" i="17"/>
  <c r="B256" i="17" s="1"/>
  <c r="O257" i="1" s="1"/>
  <c r="V256" i="3"/>
  <c r="B256" i="3" s="1"/>
  <c r="V728" i="17"/>
  <c r="B728" i="17" s="1"/>
  <c r="O729" i="1" s="1"/>
  <c r="V728" i="3"/>
  <c r="B728" i="3" s="1"/>
  <c r="V772" i="17"/>
  <c r="B772" i="17" s="1"/>
  <c r="O773" i="1" s="1"/>
  <c r="V772" i="3"/>
  <c r="V612" i="17"/>
  <c r="B612" i="17" s="1"/>
  <c r="O613" i="1" s="1"/>
  <c r="V612" i="3"/>
  <c r="V697" i="17"/>
  <c r="B697" i="17" s="1"/>
  <c r="O698" i="1" s="1"/>
  <c r="V697" i="3"/>
  <c r="B697" i="3" s="1"/>
  <c r="V181" i="17"/>
  <c r="V181" i="3"/>
  <c r="V402" i="17"/>
  <c r="B402" i="17" s="1"/>
  <c r="O403" i="1" s="1"/>
  <c r="V402" i="3"/>
  <c r="B402" i="3" s="1"/>
  <c r="V610" i="17"/>
  <c r="B610" i="17" s="1"/>
  <c r="O611" i="1" s="1"/>
  <c r="V610" i="3"/>
  <c r="V313" i="17"/>
  <c r="B313" i="17" s="1"/>
  <c r="O314" i="1" s="1"/>
  <c r="V313" i="3"/>
  <c r="B313" i="3" s="1"/>
  <c r="V587" i="17"/>
  <c r="B587" i="17" s="1"/>
  <c r="O588" i="1" s="1"/>
  <c r="V587" i="3"/>
  <c r="V188" i="17"/>
  <c r="B188" i="17" s="1"/>
  <c r="O189" i="1" s="1"/>
  <c r="V188" i="3"/>
  <c r="B188" i="3" s="1"/>
  <c r="V622" i="17"/>
  <c r="B622" i="17" s="1"/>
  <c r="O623" i="1" s="1"/>
  <c r="V622" i="3"/>
  <c r="V778" i="17"/>
  <c r="B778" i="17" s="1"/>
  <c r="O779" i="1" s="1"/>
  <c r="V778" i="3"/>
  <c r="B778" i="3" s="1"/>
  <c r="V290" i="17"/>
  <c r="B290" i="17" s="1"/>
  <c r="O291" i="1" s="1"/>
  <c r="V290" i="3"/>
  <c r="B290" i="3" s="1"/>
  <c r="V222" i="17"/>
  <c r="B222" i="17" s="1"/>
  <c r="O223" i="1" s="1"/>
  <c r="V222" i="3"/>
  <c r="B222" i="3" s="1"/>
  <c r="V123" i="17"/>
  <c r="B123" i="17" s="1"/>
  <c r="O124" i="1" s="1"/>
  <c r="V123" i="3"/>
  <c r="B123" i="3" s="1"/>
  <c r="V982" i="17"/>
  <c r="B982" i="17" s="1"/>
  <c r="O983" i="1" s="1"/>
  <c r="V982" i="3"/>
  <c r="B982" i="3" s="1"/>
  <c r="V381" i="17"/>
  <c r="B381" i="17" s="1"/>
  <c r="O382" i="1" s="1"/>
  <c r="V381" i="3"/>
  <c r="B381" i="3" s="1"/>
  <c r="V310" i="17"/>
  <c r="B310" i="17" s="1"/>
  <c r="O311" i="1" s="1"/>
  <c r="V310" i="3"/>
  <c r="B310" i="3" s="1"/>
  <c r="V789" i="17"/>
  <c r="B789" i="17" s="1"/>
  <c r="O790" i="1" s="1"/>
  <c r="V789" i="3"/>
  <c r="B789" i="3" s="1"/>
  <c r="V377" i="17"/>
  <c r="B377" i="17" s="1"/>
  <c r="O378" i="1" s="1"/>
  <c r="V377" i="3"/>
  <c r="B377" i="3" s="1"/>
  <c r="V39" i="17"/>
  <c r="B39" i="17" s="1"/>
  <c r="O40" i="1" s="1"/>
  <c r="V39" i="3"/>
  <c r="B39" i="3" s="1"/>
  <c r="V333" i="17"/>
  <c r="B333" i="17" s="1"/>
  <c r="O334" i="1" s="1"/>
  <c r="V333" i="3"/>
  <c r="V835" i="17"/>
  <c r="B835" i="17" s="1"/>
  <c r="O836" i="1" s="1"/>
  <c r="V835" i="3"/>
  <c r="B835" i="3" s="1"/>
  <c r="V683" i="17"/>
  <c r="B683" i="17" s="1"/>
  <c r="O684" i="1" s="1"/>
  <c r="V683" i="3"/>
  <c r="B683" i="3" s="1"/>
  <c r="V991" i="17"/>
  <c r="B991" i="17" s="1"/>
  <c r="O992" i="1" s="1"/>
  <c r="V991" i="3"/>
  <c r="V364" i="17"/>
  <c r="B364" i="17" s="1"/>
  <c r="O365" i="1" s="1"/>
  <c r="V364" i="3"/>
  <c r="B364" i="3" s="1"/>
  <c r="V995" i="17"/>
  <c r="B995" i="17" s="1"/>
  <c r="O996" i="1" s="1"/>
  <c r="V995" i="3"/>
  <c r="B995" i="3" s="1"/>
  <c r="V250" i="17"/>
  <c r="B250" i="17" s="1"/>
  <c r="O251" i="1" s="1"/>
  <c r="V250" i="3"/>
  <c r="B250" i="3" s="1"/>
  <c r="V663" i="17"/>
  <c r="B663" i="17" s="1"/>
  <c r="O664" i="1" s="1"/>
  <c r="V663" i="3"/>
  <c r="V95" i="17"/>
  <c r="B95" i="17" s="1"/>
  <c r="O96" i="1" s="1"/>
  <c r="V95" i="3"/>
  <c r="B95" i="3" s="1"/>
  <c r="V218" i="17"/>
  <c r="B218" i="17" s="1"/>
  <c r="O219" i="1" s="1"/>
  <c r="V218" i="3"/>
  <c r="V368" i="17"/>
  <c r="B368" i="17" s="1"/>
  <c r="O369" i="1" s="1"/>
  <c r="V368" i="3"/>
  <c r="B368" i="3" s="1"/>
  <c r="V837" i="17"/>
  <c r="B837" i="17" s="1"/>
  <c r="O838" i="1" s="1"/>
  <c r="V837" i="3"/>
  <c r="B837" i="3" s="1"/>
  <c r="V591" i="17"/>
  <c r="B591" i="17" s="1"/>
  <c r="O592" i="1" s="1"/>
  <c r="V591" i="3"/>
  <c r="B591" i="3" s="1"/>
  <c r="V299" i="17"/>
  <c r="B299" i="17" s="1"/>
  <c r="O300" i="1" s="1"/>
  <c r="V299" i="3"/>
  <c r="B299" i="3" s="1"/>
  <c r="V261" i="17"/>
  <c r="B261" i="17" s="1"/>
  <c r="O262" i="1" s="1"/>
  <c r="V261" i="3"/>
  <c r="B261" i="3" s="1"/>
  <c r="V539" i="17"/>
  <c r="B539" i="17" s="1"/>
  <c r="O540" i="1" s="1"/>
  <c r="V539" i="3"/>
  <c r="V380" i="17"/>
  <c r="B380" i="17" s="1"/>
  <c r="O381" i="1" s="1"/>
  <c r="V380" i="3"/>
  <c r="B380" i="3" s="1"/>
  <c r="V151" i="17"/>
  <c r="B151" i="17" s="1"/>
  <c r="O152" i="1" s="1"/>
  <c r="V151" i="3"/>
  <c r="V795" i="17"/>
  <c r="B795" i="17" s="1"/>
  <c r="O796" i="1" s="1"/>
  <c r="V795" i="3"/>
  <c r="B795" i="3" s="1"/>
  <c r="V302" i="17"/>
  <c r="B302" i="17" s="1"/>
  <c r="O303" i="1" s="1"/>
  <c r="V302" i="3"/>
  <c r="V84" i="17"/>
  <c r="B84" i="17" s="1"/>
  <c r="O85" i="1" s="1"/>
  <c r="V84" i="3"/>
  <c r="B84" i="3" s="1"/>
  <c r="V134" i="17"/>
  <c r="V134" i="3"/>
  <c r="V21" i="17"/>
  <c r="B21" i="17" s="1"/>
  <c r="O22" i="1" s="1"/>
  <c r="V21" i="3"/>
  <c r="B21" i="3" s="1"/>
  <c r="V413" i="17"/>
  <c r="B413" i="17" s="1"/>
  <c r="O414" i="1" s="1"/>
  <c r="V413" i="3"/>
  <c r="V791" i="17"/>
  <c r="B791" i="17" s="1"/>
  <c r="O792" i="1" s="1"/>
  <c r="V791" i="3"/>
  <c r="B791" i="3" s="1"/>
  <c r="V316" i="17"/>
  <c r="B316" i="17" s="1"/>
  <c r="O317" i="1" s="1"/>
  <c r="V316" i="3"/>
  <c r="V708" i="17"/>
  <c r="B708" i="17" s="1"/>
  <c r="O709" i="1" s="1"/>
  <c r="V708" i="3"/>
  <c r="B708" i="3" s="1"/>
  <c r="V702" i="17"/>
  <c r="B702" i="17" s="1"/>
  <c r="O703" i="1" s="1"/>
  <c r="V702" i="3"/>
  <c r="V354" i="17"/>
  <c r="B354" i="17" s="1"/>
  <c r="O355" i="1" s="1"/>
  <c r="V354" i="3"/>
  <c r="V779" i="17"/>
  <c r="B779" i="17" s="1"/>
  <c r="O780" i="1" s="1"/>
  <c r="V779" i="3"/>
  <c r="V742" i="17"/>
  <c r="B742" i="17" s="1"/>
  <c r="O743" i="1" s="1"/>
  <c r="V742" i="3"/>
  <c r="B742" i="3" s="1"/>
  <c r="V109" i="17"/>
  <c r="B109" i="17" s="1"/>
  <c r="O110" i="1" s="1"/>
  <c r="V109" i="3"/>
  <c r="V942" i="17"/>
  <c r="V942" i="3"/>
  <c r="B942" i="3" s="1"/>
  <c r="V820" i="17"/>
  <c r="B820" i="17" s="1"/>
  <c r="O821" i="1" s="1"/>
  <c r="V820" i="3"/>
  <c r="V970" i="17"/>
  <c r="B970" i="17" s="1"/>
  <c r="O971" i="1" s="1"/>
  <c r="V970" i="3"/>
  <c r="B970" i="3" s="1"/>
  <c r="V328" i="17"/>
  <c r="V328" i="3"/>
  <c r="V603" i="17"/>
  <c r="B603" i="17" s="1"/>
  <c r="O604" i="1" s="1"/>
  <c r="V603" i="3"/>
  <c r="V899" i="17"/>
  <c r="B899" i="17" s="1"/>
  <c r="O900" i="1" s="1"/>
  <c r="V899" i="3"/>
  <c r="V359" i="17"/>
  <c r="B359" i="17" s="1"/>
  <c r="O360" i="1" s="1"/>
  <c r="V359" i="3"/>
  <c r="B359" i="3" s="1"/>
  <c r="V888" i="17"/>
  <c r="B888" i="17" s="1"/>
  <c r="O889" i="1" s="1"/>
  <c r="V888" i="3"/>
  <c r="V933" i="17"/>
  <c r="B933" i="17" s="1"/>
  <c r="O934" i="1" s="1"/>
  <c r="V933" i="3"/>
  <c r="B933" i="3" s="1"/>
  <c r="V645" i="17"/>
  <c r="B645" i="17" s="1"/>
  <c r="O646" i="1" s="1"/>
  <c r="V645" i="3"/>
  <c r="V458" i="17"/>
  <c r="B458" i="17" s="1"/>
  <c r="O459" i="1" s="1"/>
  <c r="V458" i="3"/>
  <c r="V244" i="17"/>
  <c r="B244" i="17" s="1"/>
  <c r="O245" i="1" s="1"/>
  <c r="V244" i="3"/>
  <c r="V881" i="17"/>
  <c r="B881" i="17" s="1"/>
  <c r="O882" i="1" s="1"/>
  <c r="V881" i="3"/>
  <c r="B881" i="3" s="1"/>
  <c r="V548" i="17"/>
  <c r="B548" i="17" s="1"/>
  <c r="O549" i="1" s="1"/>
  <c r="V548" i="3"/>
  <c r="V499" i="17"/>
  <c r="B499" i="17" s="1"/>
  <c r="O500" i="1" s="1"/>
  <c r="V499" i="3"/>
  <c r="B499" i="3" s="1"/>
  <c r="V854" i="17"/>
  <c r="V854" i="3"/>
  <c r="V637" i="17"/>
  <c r="B637" i="17" s="1"/>
  <c r="O638" i="1" s="1"/>
  <c r="V637" i="3"/>
  <c r="B637" i="3" s="1"/>
  <c r="V102" i="17"/>
  <c r="B102" i="17" s="1"/>
  <c r="O103" i="1" s="1"/>
  <c r="V102" i="3"/>
  <c r="B102" i="3" s="1"/>
  <c r="V972" i="17"/>
  <c r="B972" i="17" s="1"/>
  <c r="O973" i="1" s="1"/>
  <c r="V972" i="3"/>
  <c r="V680" i="17"/>
  <c r="B680" i="17" s="1"/>
  <c r="O681" i="1" s="1"/>
  <c r="V680" i="3"/>
  <c r="V238" i="17"/>
  <c r="B238" i="17" s="1"/>
  <c r="O239" i="1" s="1"/>
  <c r="V238" i="3"/>
  <c r="B238" i="3" s="1"/>
  <c r="V929" i="17"/>
  <c r="B929" i="17" s="1"/>
  <c r="O930" i="1" s="1"/>
  <c r="V929" i="3"/>
  <c r="V950" i="17"/>
  <c r="B950" i="17" s="1"/>
  <c r="O951" i="1" s="1"/>
  <c r="V950" i="3"/>
  <c r="V311" i="17"/>
  <c r="B311" i="17" s="1"/>
  <c r="O312" i="1" s="1"/>
  <c r="V311" i="3"/>
  <c r="V70" i="17"/>
  <c r="B70" i="17" s="1"/>
  <c r="O71" i="1" s="1"/>
  <c r="V70" i="3"/>
  <c r="B70" i="3" s="1"/>
  <c r="V131" i="17"/>
  <c r="B131" i="17" s="1"/>
  <c r="O132" i="1" s="1"/>
  <c r="V131" i="3"/>
  <c r="V894" i="17"/>
  <c r="B894" i="17" s="1"/>
  <c r="O895" i="1" s="1"/>
  <c r="V894" i="3"/>
  <c r="B894" i="3" s="1"/>
  <c r="V158" i="17"/>
  <c r="B158" i="17" s="1"/>
  <c r="O159" i="1" s="1"/>
  <c r="V158" i="3"/>
  <c r="B158" i="3" s="1"/>
  <c r="V148" i="17"/>
  <c r="B148" i="17" s="1"/>
  <c r="O149" i="1" s="1"/>
  <c r="V148" i="3"/>
  <c r="B148" i="3" s="1"/>
  <c r="V247" i="17"/>
  <c r="B247" i="17" s="1"/>
  <c r="O248" i="1" s="1"/>
  <c r="V247" i="3"/>
  <c r="V61" i="17"/>
  <c r="B61" i="17" s="1"/>
  <c r="O62" i="1" s="1"/>
  <c r="V61" i="3"/>
  <c r="B61" i="3" s="1"/>
  <c r="V596" i="17"/>
  <c r="V596" i="3"/>
  <c r="V798" i="17"/>
  <c r="B798" i="17" s="1"/>
  <c r="O799" i="1" s="1"/>
  <c r="V798" i="3"/>
  <c r="B798" i="3" s="1"/>
  <c r="V141" i="17"/>
  <c r="V141" i="3"/>
  <c r="V384" i="17"/>
  <c r="B384" i="17" s="1"/>
  <c r="O385" i="1" s="1"/>
  <c r="V384" i="3"/>
  <c r="B384" i="3" s="1"/>
  <c r="V406" i="17"/>
  <c r="B406" i="17" s="1"/>
  <c r="O407" i="1" s="1"/>
  <c r="V406" i="3"/>
  <c r="V783" i="17"/>
  <c r="B783" i="17" s="1"/>
  <c r="O784" i="1" s="1"/>
  <c r="V783" i="3"/>
  <c r="B783" i="3" s="1"/>
  <c r="V953" i="17"/>
  <c r="B953" i="17" s="1"/>
  <c r="O954" i="1" s="1"/>
  <c r="V953" i="3"/>
  <c r="V774" i="17"/>
  <c r="B774" i="17" s="1"/>
  <c r="O775" i="1" s="1"/>
  <c r="V774" i="3"/>
  <c r="V631" i="17"/>
  <c r="B631" i="17" s="1"/>
  <c r="O632" i="1" s="1"/>
  <c r="V631" i="3"/>
  <c r="V639" i="17"/>
  <c r="B639" i="17" s="1"/>
  <c r="O640" i="1" s="1"/>
  <c r="V639" i="3"/>
  <c r="B639" i="3" s="1"/>
  <c r="V139" i="17"/>
  <c r="B139" i="17" s="1"/>
  <c r="O140" i="1" s="1"/>
  <c r="V139" i="3"/>
  <c r="V926" i="17"/>
  <c r="B926" i="17" s="1"/>
  <c r="O927" i="1" s="1"/>
  <c r="V926" i="3"/>
  <c r="B926" i="3" s="1"/>
  <c r="V673" i="17"/>
  <c r="B673" i="17" s="1"/>
  <c r="O674" i="1" s="1"/>
  <c r="V673" i="3"/>
  <c r="V554" i="17"/>
  <c r="B554" i="17" s="1"/>
  <c r="O555" i="1" s="1"/>
  <c r="V554" i="3"/>
  <c r="B554" i="3" s="1"/>
  <c r="V309" i="17"/>
  <c r="B309" i="17" s="1"/>
  <c r="O310" i="1" s="1"/>
  <c r="V309" i="3"/>
  <c r="V305" i="17"/>
  <c r="B305" i="17" s="1"/>
  <c r="O306" i="1" s="1"/>
  <c r="V305" i="3"/>
  <c r="B305" i="3" s="1"/>
  <c r="V722" i="17"/>
  <c r="V722" i="3"/>
  <c r="V821" i="17"/>
  <c r="B821" i="17" s="1"/>
  <c r="O822" i="1" s="1"/>
  <c r="V821" i="3"/>
  <c r="B821" i="3" s="1"/>
  <c r="V343" i="17"/>
  <c r="B343" i="17" s="1"/>
  <c r="O344" i="1" s="1"/>
  <c r="V343" i="3"/>
  <c r="V667" i="17"/>
  <c r="B667" i="17" s="1"/>
  <c r="O668" i="1" s="1"/>
  <c r="V667" i="3"/>
  <c r="V843" i="17"/>
  <c r="B843" i="17" s="1"/>
  <c r="O844" i="1" s="1"/>
  <c r="V843" i="3"/>
  <c r="B843" i="3" s="1"/>
  <c r="V543" i="17"/>
  <c r="B543" i="17" s="1"/>
  <c r="O544" i="1" s="1"/>
  <c r="V543" i="3"/>
  <c r="B543" i="3" s="1"/>
  <c r="V284" i="17"/>
  <c r="B284" i="17" s="1"/>
  <c r="O285" i="1" s="1"/>
  <c r="V284" i="3"/>
  <c r="V210" i="17"/>
  <c r="B210" i="17" s="1"/>
  <c r="O211" i="1" s="1"/>
  <c r="V210" i="3"/>
  <c r="B210" i="3" s="1"/>
  <c r="V686" i="17"/>
  <c r="B686" i="17" s="1"/>
  <c r="O687" i="1" s="1"/>
  <c r="V686" i="3"/>
  <c r="V17" i="17"/>
  <c r="B17" i="17" s="1"/>
  <c r="O18" i="1" s="1"/>
  <c r="V17" i="3"/>
  <c r="B17" i="3" s="1"/>
  <c r="V486" i="17"/>
  <c r="V486" i="3"/>
  <c r="V334" i="17"/>
  <c r="B334" i="17" s="1"/>
  <c r="O335" i="1" s="1"/>
  <c r="V334" i="3"/>
  <c r="B334" i="3" s="1"/>
  <c r="V859" i="17"/>
  <c r="B859" i="17" s="1"/>
  <c r="O860" i="1" s="1"/>
  <c r="V859" i="3"/>
  <c r="V573" i="17"/>
  <c r="B573" i="17" s="1"/>
  <c r="O574" i="1" s="1"/>
  <c r="V573" i="3"/>
  <c r="B573" i="3" s="1"/>
  <c r="V265" i="17"/>
  <c r="B265" i="17" s="1"/>
  <c r="O266" i="1" s="1"/>
  <c r="V265" i="3"/>
  <c r="V444" i="17"/>
  <c r="B444" i="17" s="1"/>
  <c r="O445" i="1" s="1"/>
  <c r="V444" i="3"/>
  <c r="B444" i="3" s="1"/>
  <c r="V723" i="17"/>
  <c r="B723" i="17" s="1"/>
  <c r="O724" i="1" s="1"/>
  <c r="V723" i="3"/>
  <c r="V296" i="17"/>
  <c r="B296" i="17" s="1"/>
  <c r="O297" i="1" s="1"/>
  <c r="V296" i="3"/>
  <c r="B296" i="3" s="1"/>
  <c r="V525" i="17"/>
  <c r="B525" i="17" s="1"/>
  <c r="O526" i="1" s="1"/>
  <c r="V525" i="3"/>
  <c r="V814" i="17"/>
  <c r="B814" i="17" s="1"/>
  <c r="O815" i="1" s="1"/>
  <c r="V814" i="3"/>
  <c r="B814" i="3" s="1"/>
  <c r="V436" i="17"/>
  <c r="B436" i="17" s="1"/>
  <c r="O437" i="1" s="1"/>
  <c r="V436" i="3"/>
  <c r="B436" i="3" s="1"/>
  <c r="V374" i="17"/>
  <c r="B374" i="17" s="1"/>
  <c r="O375" i="1" s="1"/>
  <c r="V374" i="3"/>
  <c r="B374" i="3" s="1"/>
  <c r="V472" i="17"/>
  <c r="B472" i="17" s="1"/>
  <c r="O473" i="1" s="1"/>
  <c r="V472" i="3"/>
  <c r="B472" i="3" s="1"/>
  <c r="V191" i="17"/>
  <c r="B191" i="17" s="1"/>
  <c r="O192" i="1" s="1"/>
  <c r="V191" i="3"/>
  <c r="B191" i="3" s="1"/>
  <c r="V955" i="17"/>
  <c r="B955" i="17" s="1"/>
  <c r="O956" i="1" s="1"/>
  <c r="V955" i="3"/>
  <c r="B955" i="3" s="1"/>
  <c r="V721" i="17"/>
  <c r="B721" i="17" s="1"/>
  <c r="O722" i="1" s="1"/>
  <c r="V721" i="3"/>
  <c r="B721" i="3" s="1"/>
  <c r="V318" i="17"/>
  <c r="B318" i="17" s="1"/>
  <c r="O319" i="1" s="1"/>
  <c r="V318" i="3"/>
  <c r="B318" i="3" s="1"/>
  <c r="V175" i="17"/>
  <c r="B175" i="17" s="1"/>
  <c r="O176" i="1" s="1"/>
  <c r="V175" i="3"/>
  <c r="V264" i="17"/>
  <c r="B264" i="17" s="1"/>
  <c r="O265" i="1" s="1"/>
  <c r="V264" i="3"/>
  <c r="B264" i="3" s="1"/>
  <c r="V394" i="17"/>
  <c r="B394" i="17" s="1"/>
  <c r="O395" i="1" s="1"/>
  <c r="V394" i="3"/>
  <c r="V101" i="17"/>
  <c r="B101" i="17" s="1"/>
  <c r="O102" i="1" s="1"/>
  <c r="V101" i="3"/>
  <c r="B101" i="3" s="1"/>
  <c r="V463" i="17"/>
  <c r="B463" i="17" s="1"/>
  <c r="O464" i="1" s="1"/>
  <c r="V463" i="3"/>
  <c r="B463" i="3" s="1"/>
  <c r="V415" i="17"/>
  <c r="B415" i="17" s="1"/>
  <c r="O416" i="1" s="1"/>
  <c r="V415" i="3"/>
  <c r="V818" i="17"/>
  <c r="B818" i="17" s="1"/>
  <c r="O819" i="1" s="1"/>
  <c r="V818" i="3"/>
  <c r="V685" i="17"/>
  <c r="B685" i="17" s="1"/>
  <c r="O686" i="1" s="1"/>
  <c r="V685" i="3"/>
  <c r="B685" i="3" s="1"/>
  <c r="V969" i="17"/>
  <c r="B969" i="17" s="1"/>
  <c r="O970" i="1" s="1"/>
  <c r="V969" i="3"/>
  <c r="B969" i="3" s="1"/>
  <c r="V179" i="17"/>
  <c r="V179" i="3"/>
  <c r="B179" i="3" s="1"/>
  <c r="V615" i="17"/>
  <c r="B615" i="17" s="1"/>
  <c r="O616" i="1" s="1"/>
  <c r="V615" i="3"/>
  <c r="B615" i="3" s="1"/>
  <c r="V393" i="17"/>
  <c r="B393" i="17" s="1"/>
  <c r="O394" i="1" s="1"/>
  <c r="V393" i="3"/>
  <c r="V600" i="17"/>
  <c r="B600" i="17" s="1"/>
  <c r="O601" i="1" s="1"/>
  <c r="V600" i="3"/>
  <c r="B600" i="3" s="1"/>
  <c r="V597" i="17"/>
  <c r="B597" i="17" s="1"/>
  <c r="O598" i="1" s="1"/>
  <c r="V597" i="3"/>
  <c r="B597" i="3" s="1"/>
  <c r="V203" i="17"/>
  <c r="B203" i="17" s="1"/>
  <c r="O204" i="1" s="1"/>
  <c r="V203" i="3"/>
  <c r="B203" i="3" s="1"/>
  <c r="V936" i="17"/>
  <c r="B936" i="17" s="1"/>
  <c r="O937" i="1" s="1"/>
  <c r="V936" i="3"/>
  <c r="B936" i="3" s="1"/>
  <c r="V527" i="17"/>
  <c r="B527" i="17" s="1"/>
  <c r="O528" i="1" s="1"/>
  <c r="V527" i="3"/>
  <c r="B527" i="3" s="1"/>
  <c r="V873" i="17"/>
  <c r="B873" i="17" s="1"/>
  <c r="O874" i="1" s="1"/>
  <c r="V873" i="3"/>
  <c r="V718" i="17"/>
  <c r="B718" i="17" s="1"/>
  <c r="O719" i="1" s="1"/>
  <c r="V718" i="3"/>
  <c r="B718" i="3" s="1"/>
  <c r="V62" i="17"/>
  <c r="B62" i="17" s="1"/>
  <c r="O63" i="1" s="1"/>
  <c r="V62" i="3"/>
  <c r="V239" i="17"/>
  <c r="B239" i="17" s="1"/>
  <c r="O240" i="1" s="1"/>
  <c r="V239" i="3"/>
  <c r="V152" i="17"/>
  <c r="B152" i="17" s="1"/>
  <c r="O153" i="1" s="1"/>
  <c r="V152" i="3"/>
  <c r="V419" i="17"/>
  <c r="B419" i="17" s="1"/>
  <c r="O420" i="1" s="1"/>
  <c r="V419" i="3"/>
  <c r="B419" i="3" s="1"/>
  <c r="V919" i="17"/>
  <c r="V919" i="3"/>
  <c r="V763" i="17"/>
  <c r="B763" i="17" s="1"/>
  <c r="O764" i="1" s="1"/>
  <c r="V763" i="3"/>
  <c r="B763" i="3" s="1"/>
  <c r="V276" i="17"/>
  <c r="B276" i="17" s="1"/>
  <c r="O277" i="1" s="1"/>
  <c r="V276" i="3"/>
  <c r="V937" i="17"/>
  <c r="B937" i="17" s="1"/>
  <c r="O938" i="1" s="1"/>
  <c r="V937" i="3"/>
  <c r="B937" i="3" s="1"/>
  <c r="V487" i="17"/>
  <c r="B487" i="17" s="1"/>
  <c r="O488" i="1" s="1"/>
  <c r="V487" i="3"/>
  <c r="V860" i="17"/>
  <c r="B860" i="17" s="1"/>
  <c r="O861" i="1" s="1"/>
  <c r="V860" i="3"/>
  <c r="B860" i="3" s="1"/>
  <c r="V58" i="17"/>
  <c r="B58" i="17" s="1"/>
  <c r="O59" i="1" s="1"/>
  <c r="V58" i="3"/>
  <c r="V67" i="17"/>
  <c r="B67" i="17" s="1"/>
  <c r="O68" i="1" s="1"/>
  <c r="V67" i="3"/>
  <c r="V278" i="17"/>
  <c r="B278" i="17" s="1"/>
  <c r="O279" i="1" s="1"/>
  <c r="V278" i="3"/>
  <c r="V254" i="17"/>
  <c r="B254" i="17" s="1"/>
  <c r="O255" i="1" s="1"/>
  <c r="V254" i="3"/>
  <c r="B254" i="3" s="1"/>
  <c r="V41" i="17"/>
  <c r="B41" i="17" s="1"/>
  <c r="O42" i="1" s="1"/>
  <c r="V41" i="3"/>
  <c r="V552" i="17"/>
  <c r="B552" i="17" s="1"/>
  <c r="O553" i="1" s="1"/>
  <c r="V552" i="3"/>
  <c r="V236" i="17"/>
  <c r="B236" i="17" s="1"/>
  <c r="O237" i="1" s="1"/>
  <c r="V236" i="3"/>
  <c r="V724" i="17"/>
  <c r="B724" i="17" s="1"/>
  <c r="O725" i="1" s="1"/>
  <c r="V724" i="3"/>
  <c r="B724" i="3" s="1"/>
  <c r="V571" i="17"/>
  <c r="B571" i="17" s="1"/>
  <c r="O572" i="1" s="1"/>
  <c r="V571" i="3"/>
  <c r="V619" i="17"/>
  <c r="B619" i="17" s="1"/>
  <c r="O620" i="1" s="1"/>
  <c r="V619" i="3"/>
  <c r="B619" i="3" s="1"/>
  <c r="V34" i="17"/>
  <c r="B34" i="17" s="1"/>
  <c r="O35" i="1" s="1"/>
  <c r="V34" i="3"/>
  <c r="V108" i="17"/>
  <c r="B108" i="17" s="1"/>
  <c r="O109" i="1" s="1"/>
  <c r="V108" i="3"/>
  <c r="B108" i="3" s="1"/>
  <c r="V459" i="17"/>
  <c r="B459" i="17" s="1"/>
  <c r="O460" i="1" s="1"/>
  <c r="V459" i="3"/>
  <c r="V921" i="17"/>
  <c r="B921" i="17" s="1"/>
  <c r="O922" i="1" s="1"/>
  <c r="V921" i="3"/>
  <c r="B921" i="3" s="1"/>
  <c r="V13" i="17"/>
  <c r="V13" i="3"/>
  <c r="V739" i="17"/>
  <c r="B739" i="17" s="1"/>
  <c r="O740" i="1" s="1"/>
  <c r="V739" i="3"/>
  <c r="B739" i="3" s="1"/>
  <c r="V628" i="17"/>
  <c r="B628" i="17" s="1"/>
  <c r="O629" i="1" s="1"/>
  <c r="V628" i="3"/>
  <c r="V177" i="17"/>
  <c r="B177" i="17" s="1"/>
  <c r="O178" i="1" s="1"/>
  <c r="V177" i="3"/>
  <c r="B177" i="3" s="1"/>
  <c r="V518" i="17"/>
  <c r="B518" i="17" s="1"/>
  <c r="O519" i="1" s="1"/>
  <c r="V518" i="3"/>
  <c r="V738" i="17"/>
  <c r="B738" i="17" s="1"/>
  <c r="O739" i="1" s="1"/>
  <c r="V738" i="3"/>
  <c r="B738" i="3" s="1"/>
  <c r="V1006" i="17"/>
  <c r="V1006" i="3"/>
  <c r="V611" i="17"/>
  <c r="B611" i="17" s="1"/>
  <c r="O612" i="1" s="1"/>
  <c r="V611" i="3"/>
  <c r="B611" i="3" s="1"/>
  <c r="V799" i="17"/>
  <c r="B799" i="17" s="1"/>
  <c r="O800" i="1" s="1"/>
  <c r="V799" i="3"/>
  <c r="B799" i="3" s="1"/>
  <c r="V585" i="17"/>
  <c r="B585" i="17" s="1"/>
  <c r="O586" i="1" s="1"/>
  <c r="V585" i="3"/>
  <c r="B585" i="3" s="1"/>
  <c r="V255" i="17"/>
  <c r="B255" i="17" s="1"/>
  <c r="O256" i="1" s="1"/>
  <c r="V255" i="3"/>
  <c r="B255" i="3" s="1"/>
  <c r="V578" i="17"/>
  <c r="B578" i="17" s="1"/>
  <c r="O579" i="1" s="1"/>
  <c r="V578" i="3"/>
  <c r="B578" i="3" s="1"/>
  <c r="V741" i="17"/>
  <c r="B741" i="17" s="1"/>
  <c r="O742" i="1" s="1"/>
  <c r="V741" i="3"/>
  <c r="V653" i="17"/>
  <c r="B653" i="17" s="1"/>
  <c r="O654" i="1" s="1"/>
  <c r="V653" i="3"/>
  <c r="B653" i="3" s="1"/>
  <c r="V65" i="17"/>
  <c r="B65" i="17" s="1"/>
  <c r="O66" i="1" s="1"/>
  <c r="V65" i="3"/>
  <c r="B65" i="3" s="1"/>
  <c r="V577" i="17"/>
  <c r="B577" i="17" s="1"/>
  <c r="O578" i="1" s="1"/>
  <c r="V577" i="3"/>
  <c r="B577" i="3" s="1"/>
  <c r="V677" i="17"/>
  <c r="B677" i="17" s="1"/>
  <c r="O678" i="1" s="1"/>
  <c r="V677" i="3"/>
  <c r="B677" i="3" s="1"/>
  <c r="V187" i="17"/>
  <c r="B187" i="17" s="1"/>
  <c r="O188" i="1" s="1"/>
  <c r="V187" i="3"/>
  <c r="B187" i="3" s="1"/>
  <c r="V844" i="17"/>
  <c r="B844" i="17" s="1"/>
  <c r="O845" i="1" s="1"/>
  <c r="V844" i="3"/>
  <c r="V25" i="17"/>
  <c r="B25" i="17" s="1"/>
  <c r="O26" i="1" s="1"/>
  <c r="V25" i="3"/>
  <c r="B25" i="3" s="1"/>
  <c r="V372" i="17"/>
  <c r="B372" i="17" s="1"/>
  <c r="O373" i="1" s="1"/>
  <c r="V372" i="3"/>
  <c r="V913" i="17"/>
  <c r="B913" i="17" s="1"/>
  <c r="O914" i="1" s="1"/>
  <c r="V913" i="3"/>
  <c r="B913" i="3" s="1"/>
  <c r="V492" i="17"/>
  <c r="B492" i="17" s="1"/>
  <c r="O493" i="1" s="1"/>
  <c r="V492" i="3"/>
  <c r="V776" i="17"/>
  <c r="B776" i="17" s="1"/>
  <c r="O777" i="1" s="1"/>
  <c r="V776" i="3"/>
  <c r="B776" i="3" s="1"/>
  <c r="V782" i="17"/>
  <c r="B782" i="17" s="1"/>
  <c r="O783" i="1" s="1"/>
  <c r="V782" i="3"/>
  <c r="B782" i="3" s="1"/>
  <c r="V304" i="17"/>
  <c r="B304" i="17" s="1"/>
  <c r="O305" i="1" s="1"/>
  <c r="V304" i="3"/>
  <c r="B304" i="3" s="1"/>
  <c r="V94" i="17"/>
  <c r="B94" i="17" s="1"/>
  <c r="O95" i="1" s="1"/>
  <c r="V94" i="3"/>
  <c r="B94" i="3" s="1"/>
  <c r="V360" i="17"/>
  <c r="B360" i="17" s="1"/>
  <c r="O361" i="1" s="1"/>
  <c r="V360" i="3"/>
  <c r="B360" i="3" s="1"/>
  <c r="V546" i="17"/>
  <c r="B546" i="17" s="1"/>
  <c r="O547" i="1" s="1"/>
  <c r="V546" i="3"/>
  <c r="B546" i="3" s="1"/>
  <c r="V668" i="17"/>
  <c r="B668" i="17" s="1"/>
  <c r="O669" i="1" s="1"/>
  <c r="V668" i="3"/>
  <c r="B668" i="3" s="1"/>
  <c r="V315" i="17"/>
  <c r="B315" i="17" s="1"/>
  <c r="O316" i="1" s="1"/>
  <c r="V315" i="3"/>
  <c r="B315" i="3" s="1"/>
  <c r="V562" i="17"/>
  <c r="B562" i="17" s="1"/>
  <c r="O563" i="1" s="1"/>
  <c r="V562" i="3"/>
  <c r="B562" i="3" s="1"/>
  <c r="V931" i="17"/>
  <c r="B931" i="17" s="1"/>
  <c r="O932" i="1" s="1"/>
  <c r="V931" i="3"/>
  <c r="B931" i="3" s="1"/>
  <c r="V126" i="17"/>
  <c r="B126" i="17" s="1"/>
  <c r="O127" i="1" s="1"/>
  <c r="V126" i="3"/>
  <c r="B126" i="3" s="1"/>
  <c r="V947" i="17"/>
  <c r="B947" i="17" s="1"/>
  <c r="O948" i="1" s="1"/>
  <c r="V947" i="3"/>
  <c r="V420" i="17"/>
  <c r="B420" i="17" s="1"/>
  <c r="O421" i="1" s="1"/>
  <c r="V420" i="3"/>
  <c r="B420" i="3" s="1"/>
  <c r="V647" i="17"/>
  <c r="B647" i="17" s="1"/>
  <c r="O648" i="1" s="1"/>
  <c r="V647" i="3"/>
  <c r="B647" i="3" s="1"/>
  <c r="V896" i="17"/>
  <c r="B896" i="17" s="1"/>
  <c r="O897" i="1" s="1"/>
  <c r="V896" i="3"/>
  <c r="B896" i="3" s="1"/>
  <c r="V632" i="17"/>
  <c r="B632" i="17" s="1"/>
  <c r="O633" i="1" s="1"/>
  <c r="V632" i="3"/>
  <c r="B632" i="3" s="1"/>
  <c r="V987" i="17"/>
  <c r="B987" i="17" s="1"/>
  <c r="O988" i="1" s="1"/>
  <c r="V987" i="3"/>
  <c r="B987" i="3" s="1"/>
  <c r="V35" i="17"/>
  <c r="B35" i="17" s="1"/>
  <c r="O36" i="1" s="1"/>
  <c r="V35" i="3"/>
  <c r="B35" i="3" s="1"/>
  <c r="V69" i="17"/>
  <c r="B69" i="17" s="1"/>
  <c r="O70" i="1" s="1"/>
  <c r="V69" i="3"/>
  <c r="V320" i="17"/>
  <c r="B320" i="17" s="1"/>
  <c r="O321" i="1" s="1"/>
  <c r="V320" i="3"/>
  <c r="V746" i="17"/>
  <c r="B746" i="17" s="1"/>
  <c r="O747" i="1" s="1"/>
  <c r="V746" i="3"/>
  <c r="B746" i="3" s="1"/>
  <c r="V626" i="17"/>
  <c r="B626" i="17" s="1"/>
  <c r="O627" i="1" s="1"/>
  <c r="V626" i="3"/>
  <c r="B626" i="3" s="1"/>
  <c r="V321" i="17"/>
  <c r="B321" i="17" s="1"/>
  <c r="O322" i="1" s="1"/>
  <c r="V321" i="3"/>
  <c r="V462" i="17"/>
  <c r="B462" i="17" s="1"/>
  <c r="O463" i="1" s="1"/>
  <c r="V462" i="3"/>
  <c r="B462" i="3" s="1"/>
  <c r="V985" i="17"/>
  <c r="B985" i="17" s="1"/>
  <c r="O986" i="1" s="1"/>
  <c r="V985" i="3"/>
  <c r="B985" i="3" s="1"/>
  <c r="V780" i="17"/>
  <c r="B780" i="17" s="1"/>
  <c r="O781" i="1" s="1"/>
  <c r="V780" i="3"/>
  <c r="B780" i="3" s="1"/>
  <c r="V355" i="17"/>
  <c r="B355" i="17" s="1"/>
  <c r="O356" i="1" s="1"/>
  <c r="V355" i="3"/>
  <c r="B355" i="3" s="1"/>
  <c r="V869" i="17"/>
  <c r="B869" i="17" s="1"/>
  <c r="O870" i="1" s="1"/>
  <c r="V869" i="3"/>
  <c r="B869" i="3" s="1"/>
  <c r="V388" i="17"/>
  <c r="B388" i="17" s="1"/>
  <c r="O389" i="1" s="1"/>
  <c r="V388" i="3"/>
  <c r="B388" i="3" s="1"/>
  <c r="V965" i="17"/>
  <c r="B965" i="17" s="1"/>
  <c r="O966" i="1" s="1"/>
  <c r="V965" i="3"/>
  <c r="V103" i="17"/>
  <c r="B103" i="17" s="1"/>
  <c r="O104" i="1" s="1"/>
  <c r="V103" i="3"/>
  <c r="B103" i="3" s="1"/>
  <c r="V853" i="17"/>
  <c r="B853" i="17" s="1"/>
  <c r="O854" i="1" s="1"/>
  <c r="V853" i="3"/>
  <c r="B853" i="3" s="1"/>
  <c r="V273" i="17"/>
  <c r="B273" i="17" s="1"/>
  <c r="O274" i="1" s="1"/>
  <c r="V273" i="3"/>
  <c r="B273" i="3" s="1"/>
  <c r="V930" i="17"/>
  <c r="B930" i="17" s="1"/>
  <c r="O931" i="1" s="1"/>
  <c r="V930" i="3"/>
  <c r="B930" i="3" s="1"/>
  <c r="V620" i="17"/>
  <c r="B620" i="17" s="1"/>
  <c r="O621" i="1" s="1"/>
  <c r="V620" i="3"/>
  <c r="B620" i="3" s="1"/>
  <c r="V115" i="17"/>
  <c r="B115" i="17" s="1"/>
  <c r="O116" i="1" s="1"/>
  <c r="V115" i="3"/>
  <c r="B115" i="3" s="1"/>
  <c r="V879" i="17"/>
  <c r="B879" i="17" s="1"/>
  <c r="O880" i="1" s="1"/>
  <c r="V879" i="3"/>
  <c r="B879" i="3" s="1"/>
  <c r="V601" i="17"/>
  <c r="B601" i="17" s="1"/>
  <c r="O602" i="1" s="1"/>
  <c r="V601" i="3"/>
  <c r="B601" i="3" s="1"/>
  <c r="V553" i="17"/>
  <c r="B553" i="17" s="1"/>
  <c r="O554" i="1" s="1"/>
  <c r="V553" i="3"/>
  <c r="B553" i="3" s="1"/>
  <c r="V754" i="17"/>
  <c r="B754" i="17" s="1"/>
  <c r="O755" i="1" s="1"/>
  <c r="V754" i="3"/>
  <c r="B754" i="3" s="1"/>
  <c r="V556" i="17"/>
  <c r="B556" i="17" s="1"/>
  <c r="O557" i="1" s="1"/>
  <c r="V556" i="3"/>
  <c r="B556" i="3" s="1"/>
  <c r="V927" i="17"/>
  <c r="B927" i="17" s="1"/>
  <c r="O928" i="1" s="1"/>
  <c r="V927" i="3"/>
  <c r="B927" i="3" s="1"/>
  <c r="V385" i="17"/>
  <c r="B385" i="17" s="1"/>
  <c r="O386" i="1" s="1"/>
  <c r="V385" i="3"/>
  <c r="B385" i="3" s="1"/>
  <c r="V262" i="17"/>
  <c r="B262" i="17" s="1"/>
  <c r="O263" i="1" s="1"/>
  <c r="V262" i="3"/>
  <c r="B262" i="3" s="1"/>
  <c r="V846" i="17"/>
  <c r="B846" i="17" s="1"/>
  <c r="O847" i="1" s="1"/>
  <c r="V846" i="3"/>
  <c r="B846" i="3" s="1"/>
  <c r="V185" i="17"/>
  <c r="B185" i="17" s="1"/>
  <c r="O186" i="1" s="1"/>
  <c r="V185" i="3"/>
  <c r="B185" i="3" s="1"/>
  <c r="V235" i="17"/>
  <c r="B235" i="17" s="1"/>
  <c r="O236" i="1" s="1"/>
  <c r="V235" i="3"/>
  <c r="B235" i="3" s="1"/>
  <c r="V575" i="17"/>
  <c r="B575" i="17" s="1"/>
  <c r="O576" i="1" s="1"/>
  <c r="V575" i="3"/>
  <c r="B575" i="3" s="1"/>
  <c r="V834" i="17"/>
  <c r="B834" i="17" s="1"/>
  <c r="O835" i="1" s="1"/>
  <c r="V834" i="3"/>
  <c r="B834" i="3" s="1"/>
  <c r="V915" i="17"/>
  <c r="B915" i="17" s="1"/>
  <c r="O916" i="1" s="1"/>
  <c r="V915" i="3"/>
  <c r="B915" i="3" s="1"/>
  <c r="V865" i="17"/>
  <c r="B865" i="17" s="1"/>
  <c r="O866" i="1" s="1"/>
  <c r="V865" i="3"/>
  <c r="B865" i="3" s="1"/>
  <c r="V194" i="17"/>
  <c r="B194" i="17" s="1"/>
  <c r="O195" i="1" s="1"/>
  <c r="V194" i="3"/>
  <c r="B194" i="3" s="1"/>
  <c r="V246" i="17"/>
  <c r="B246" i="17" s="1"/>
  <c r="O247" i="1" s="1"/>
  <c r="V246" i="3"/>
  <c r="B246" i="3" s="1"/>
  <c r="V78" i="17"/>
  <c r="B78" i="17" s="1"/>
  <c r="O79" i="1" s="1"/>
  <c r="V78" i="3"/>
  <c r="B78" i="3" s="1"/>
  <c r="V614" i="17"/>
  <c r="B614" i="17" s="1"/>
  <c r="O615" i="1" s="1"/>
  <c r="V614" i="3"/>
  <c r="B614" i="3" s="1"/>
  <c r="V53" i="17"/>
  <c r="B53" i="17" s="1"/>
  <c r="O54" i="1" s="1"/>
  <c r="V53" i="3"/>
  <c r="B53" i="3" s="1"/>
  <c r="V963" i="17"/>
  <c r="B963" i="17" s="1"/>
  <c r="O964" i="1" s="1"/>
  <c r="V963" i="3"/>
  <c r="B963" i="3" s="1"/>
  <c r="V434" i="17"/>
  <c r="B434" i="17" s="1"/>
  <c r="O435" i="1" s="1"/>
  <c r="V434" i="3"/>
  <c r="B434" i="3" s="1"/>
  <c r="V516" i="17"/>
  <c r="B516" i="17" s="1"/>
  <c r="O517" i="1" s="1"/>
  <c r="V516" i="3"/>
  <c r="B516" i="3" s="1"/>
  <c r="V607" i="17"/>
  <c r="B607" i="17" s="1"/>
  <c r="O608" i="1" s="1"/>
  <c r="V607" i="3"/>
  <c r="V917" i="17"/>
  <c r="B917" i="17" s="1"/>
  <c r="O918" i="1" s="1"/>
  <c r="V917" i="3"/>
  <c r="B917" i="3" s="1"/>
  <c r="V536" i="17"/>
  <c r="B536" i="17" s="1"/>
  <c r="O537" i="1" s="1"/>
  <c r="V536" i="3"/>
  <c r="B536" i="3" s="1"/>
  <c r="V867" i="17"/>
  <c r="B867" i="17" s="1"/>
  <c r="O868" i="1" s="1"/>
  <c r="V867" i="3"/>
  <c r="V519" i="17"/>
  <c r="B519" i="17" s="1"/>
  <c r="O520" i="1" s="1"/>
  <c r="V519" i="3"/>
  <c r="V884" i="17"/>
  <c r="B884" i="17" s="1"/>
  <c r="O885" i="1" s="1"/>
  <c r="V884" i="3"/>
  <c r="B884" i="3" s="1"/>
  <c r="V880" i="17"/>
  <c r="B880" i="17" s="1"/>
  <c r="O881" i="1" s="1"/>
  <c r="V880" i="3"/>
  <c r="V399" i="17"/>
  <c r="B399" i="17" s="1"/>
  <c r="O400" i="1" s="1"/>
  <c r="V399" i="3"/>
  <c r="B399" i="3" s="1"/>
  <c r="V760" i="17"/>
  <c r="B760" i="17" s="1"/>
  <c r="O761" i="1" s="1"/>
  <c r="V760" i="3"/>
  <c r="V19" i="17"/>
  <c r="B19" i="17" s="1"/>
  <c r="O20" i="1" s="1"/>
  <c r="V19" i="3"/>
  <c r="B19" i="3" s="1"/>
  <c r="V479" i="17"/>
  <c r="B479" i="17" s="1"/>
  <c r="O480" i="1" s="1"/>
  <c r="V479" i="3"/>
  <c r="B479" i="3" s="1"/>
  <c r="V168" i="17"/>
  <c r="B168" i="17" s="1"/>
  <c r="O169" i="1" s="1"/>
  <c r="V168" i="3"/>
  <c r="B168" i="3" s="1"/>
  <c r="V356" i="17"/>
  <c r="B356" i="17" s="1"/>
  <c r="O357" i="1" s="1"/>
  <c r="V356" i="3"/>
  <c r="B356" i="3" s="1"/>
  <c r="V325" i="17"/>
  <c r="B325" i="17" s="1"/>
  <c r="O326" i="1" s="1"/>
  <c r="V325" i="3"/>
  <c r="B325" i="3" s="1"/>
  <c r="V189" i="17"/>
  <c r="B189" i="17" s="1"/>
  <c r="O190" i="1" s="1"/>
  <c r="V189" i="3"/>
  <c r="V524" i="17"/>
  <c r="B524" i="17" s="1"/>
  <c r="O525" i="1" s="1"/>
  <c r="V524" i="3"/>
  <c r="B524" i="3" s="1"/>
  <c r="V170" i="17"/>
  <c r="B170" i="17" s="1"/>
  <c r="O171" i="1" s="1"/>
  <c r="V170" i="3"/>
  <c r="V855" i="17"/>
  <c r="B855" i="17" s="1"/>
  <c r="O856" i="1" s="1"/>
  <c r="V855" i="3"/>
  <c r="B855" i="3" s="1"/>
  <c r="V868" i="17"/>
  <c r="B868" i="17" s="1"/>
  <c r="O869" i="1" s="1"/>
  <c r="V868" i="3"/>
  <c r="V49" i="17"/>
  <c r="B49" i="17" s="1"/>
  <c r="O50" i="1" s="1"/>
  <c r="V49" i="3"/>
  <c r="B49" i="3" s="1"/>
  <c r="V815" i="17"/>
  <c r="B815" i="17" s="1"/>
  <c r="O816" i="1" s="1"/>
  <c r="V815" i="3"/>
  <c r="V266" i="17"/>
  <c r="B266" i="17" s="1"/>
  <c r="O267" i="1" s="1"/>
  <c r="V266" i="3"/>
  <c r="B266" i="3" s="1"/>
  <c r="V954" i="17"/>
  <c r="B954" i="17" s="1"/>
  <c r="O955" i="1" s="1"/>
  <c r="V954" i="3"/>
  <c r="V146" i="17"/>
  <c r="B146" i="17" s="1"/>
  <c r="O147" i="1" s="1"/>
  <c r="V146" i="3"/>
  <c r="B146" i="3" s="1"/>
  <c r="V897" i="17"/>
  <c r="B897" i="17" s="1"/>
  <c r="O898" i="1" s="1"/>
  <c r="V897" i="3"/>
  <c r="V649" i="17"/>
  <c r="B649" i="17" s="1"/>
  <c r="O650" i="1" s="1"/>
  <c r="V649" i="3"/>
  <c r="B649" i="3" s="1"/>
  <c r="V609" i="17"/>
  <c r="B609" i="17" s="1"/>
  <c r="O610" i="1" s="1"/>
  <c r="V609" i="3"/>
  <c r="B609" i="3" s="1"/>
  <c r="V125" i="17"/>
  <c r="B125" i="17" s="1"/>
  <c r="O126" i="1" s="1"/>
  <c r="V125" i="3"/>
  <c r="B125" i="3" s="1"/>
  <c r="V977" i="17"/>
  <c r="B977" i="17" s="1"/>
  <c r="O978" i="1" s="1"/>
  <c r="V977" i="3"/>
  <c r="V564" i="17"/>
  <c r="B564" i="17" s="1"/>
  <c r="O565" i="1" s="1"/>
  <c r="V564" i="3"/>
  <c r="B564" i="3" s="1"/>
  <c r="V842" i="17"/>
  <c r="B842" i="17" s="1"/>
  <c r="O843" i="1" s="1"/>
  <c r="V842" i="3"/>
  <c r="V182" i="17"/>
  <c r="B182" i="17" s="1"/>
  <c r="O183" i="1" s="1"/>
  <c r="V182" i="3"/>
  <c r="B182" i="3" s="1"/>
  <c r="V966" i="17"/>
  <c r="B966" i="17" s="1"/>
  <c r="O967" i="1" s="1"/>
  <c r="V966" i="3"/>
  <c r="B966" i="3" s="1"/>
  <c r="V366" i="17"/>
  <c r="B366" i="17" s="1"/>
  <c r="O367" i="1" s="1"/>
  <c r="V366" i="3"/>
  <c r="B366" i="3" s="1"/>
  <c r="V432" i="17"/>
  <c r="B432" i="17" s="1"/>
  <c r="O433" i="1" s="1"/>
  <c r="V432" i="3"/>
  <c r="V51" i="17"/>
  <c r="B51" i="17" s="1"/>
  <c r="O52" i="1" s="1"/>
  <c r="V51" i="3"/>
  <c r="B51" i="3" s="1"/>
  <c r="V657" i="17"/>
  <c r="B657" i="17" s="1"/>
  <c r="O658" i="1" s="1"/>
  <c r="V657" i="3"/>
  <c r="V910" i="17"/>
  <c r="B910" i="17" s="1"/>
  <c r="O911" i="1" s="1"/>
  <c r="V910" i="3"/>
  <c r="B910" i="3" s="1"/>
  <c r="V938" i="17"/>
  <c r="B938" i="17" s="1"/>
  <c r="O939" i="1" s="1"/>
  <c r="V938" i="3"/>
  <c r="V27" i="17"/>
  <c r="B27" i="17" s="1"/>
  <c r="O28" i="1" s="1"/>
  <c r="V27" i="3"/>
  <c r="B27" i="3" s="1"/>
  <c r="V454" i="17"/>
  <c r="B454" i="17" s="1"/>
  <c r="O455" i="1" s="1"/>
  <c r="V454" i="3"/>
  <c r="V641" i="17"/>
  <c r="B641" i="17" s="1"/>
  <c r="O642" i="1" s="1"/>
  <c r="V641" i="3"/>
  <c r="B641" i="3" s="1"/>
  <c r="V132" i="17"/>
  <c r="B132" i="17" s="1"/>
  <c r="O133" i="1" s="1"/>
  <c r="V132" i="3"/>
  <c r="V803" i="17"/>
  <c r="B803" i="17" s="1"/>
  <c r="O804" i="1" s="1"/>
  <c r="V803" i="3"/>
  <c r="V230" i="17"/>
  <c r="B230" i="17" s="1"/>
  <c r="O231" i="1" s="1"/>
  <c r="V230" i="3"/>
  <c r="B230" i="3" s="1"/>
  <c r="V988" i="17"/>
  <c r="B988" i="17" s="1"/>
  <c r="O989" i="1" s="1"/>
  <c r="V988" i="3"/>
  <c r="V749" i="17"/>
  <c r="B749" i="17" s="1"/>
  <c r="O750" i="1" s="1"/>
  <c r="V749" i="3"/>
  <c r="B749" i="3" s="1"/>
  <c r="V679" i="17"/>
  <c r="B679" i="17" s="1"/>
  <c r="O680" i="1" s="1"/>
  <c r="V679" i="3"/>
  <c r="B679" i="3" s="1"/>
  <c r="V107" i="17"/>
  <c r="B107" i="17" s="1"/>
  <c r="O108" i="1" s="1"/>
  <c r="V107" i="3"/>
  <c r="V732" i="17"/>
  <c r="B732" i="17" s="1"/>
  <c r="O733" i="1" s="1"/>
  <c r="V732" i="3"/>
  <c r="B732" i="3" s="1"/>
  <c r="V711" i="17"/>
  <c r="B711" i="17" s="1"/>
  <c r="O712" i="1" s="1"/>
  <c r="V711" i="3"/>
  <c r="V646" i="17"/>
  <c r="B646" i="17" s="1"/>
  <c r="O647" i="1" s="1"/>
  <c r="V646" i="3"/>
  <c r="B646" i="3" s="1"/>
  <c r="V816" i="17"/>
  <c r="B816" i="17" s="1"/>
  <c r="O817" i="1" s="1"/>
  <c r="V816" i="3"/>
  <c r="B816" i="3" s="1"/>
  <c r="V114" i="17"/>
  <c r="B114" i="17" s="1"/>
  <c r="O115" i="1" s="1"/>
  <c r="V114" i="3"/>
  <c r="B114" i="3" s="1"/>
  <c r="V563" i="17"/>
  <c r="B563" i="17" s="1"/>
  <c r="O564" i="1" s="1"/>
  <c r="V563" i="3"/>
  <c r="V770" i="17"/>
  <c r="B770" i="17" s="1"/>
  <c r="O771" i="1" s="1"/>
  <c r="V770" i="3"/>
  <c r="B770" i="3" s="1"/>
  <c r="V52" i="17"/>
  <c r="B52" i="17" s="1"/>
  <c r="O53" i="1" s="1"/>
  <c r="V52" i="3"/>
  <c r="B52" i="3" s="1"/>
  <c r="V890" i="17"/>
  <c r="B890" i="17" s="1"/>
  <c r="O891" i="1" s="1"/>
  <c r="V890" i="3"/>
  <c r="B890" i="3" s="1"/>
  <c r="V162" i="17"/>
  <c r="B162" i="17" s="1"/>
  <c r="O163" i="1" s="1"/>
  <c r="V162" i="3"/>
  <c r="B162" i="3" s="1"/>
  <c r="V949" i="17"/>
  <c r="B949" i="17" s="1"/>
  <c r="O950" i="1" s="1"/>
  <c r="V949" i="3"/>
  <c r="B949" i="3" s="1"/>
  <c r="V37" i="17"/>
  <c r="B37" i="17" s="1"/>
  <c r="O38" i="1" s="1"/>
  <c r="V37" i="3"/>
  <c r="B37" i="3" s="1"/>
  <c r="V144" i="17"/>
  <c r="B144" i="17" s="1"/>
  <c r="O145" i="1" s="1"/>
  <c r="V144" i="3"/>
  <c r="B144" i="3" s="1"/>
  <c r="V362" i="17"/>
  <c r="B362" i="17" s="1"/>
  <c r="O363" i="1" s="1"/>
  <c r="V362" i="3"/>
  <c r="V656" i="17"/>
  <c r="B656" i="17" s="1"/>
  <c r="O657" i="1" s="1"/>
  <c r="V656" i="3"/>
  <c r="B656" i="3" s="1"/>
  <c r="V63" i="17"/>
  <c r="B63" i="17" s="1"/>
  <c r="O64" i="1" s="1"/>
  <c r="V63" i="3"/>
  <c r="B63" i="3" s="1"/>
  <c r="V326" i="17"/>
  <c r="B326" i="17" s="1"/>
  <c r="O327" i="1" s="1"/>
  <c r="V326" i="3"/>
  <c r="B326" i="3" s="1"/>
  <c r="V906" i="17"/>
  <c r="B906" i="17" s="1"/>
  <c r="O907" i="1" s="1"/>
  <c r="V906" i="3"/>
  <c r="B906" i="3" s="1"/>
  <c r="V839" i="17"/>
  <c r="B839" i="17" s="1"/>
  <c r="O840" i="1" s="1"/>
  <c r="V839" i="3"/>
  <c r="B839" i="3" s="1"/>
  <c r="V793" i="17"/>
  <c r="B793" i="17" s="1"/>
  <c r="O794" i="1" s="1"/>
  <c r="V793" i="3"/>
  <c r="B793" i="3" s="1"/>
  <c r="V270" i="17"/>
  <c r="B270" i="17" s="1"/>
  <c r="O271" i="1" s="1"/>
  <c r="V270" i="3"/>
  <c r="B270" i="3" s="1"/>
  <c r="V447" i="17"/>
  <c r="B447" i="17" s="1"/>
  <c r="O448" i="1" s="1"/>
  <c r="V447" i="3"/>
  <c r="V206" i="17"/>
  <c r="B206" i="17" s="1"/>
  <c r="O207" i="1" s="1"/>
  <c r="V206" i="3"/>
  <c r="B206" i="3" s="1"/>
  <c r="V242" i="17"/>
  <c r="B242" i="17" s="1"/>
  <c r="O243" i="1" s="1"/>
  <c r="V242" i="3"/>
  <c r="B242" i="3" s="1"/>
  <c r="V197" i="17"/>
  <c r="B197" i="17" s="1"/>
  <c r="O198" i="1" s="1"/>
  <c r="V197" i="3"/>
  <c r="B197" i="3" s="1"/>
  <c r="V863" i="17"/>
  <c r="B863" i="17" s="1"/>
  <c r="O864" i="1" s="1"/>
  <c r="V863" i="3"/>
  <c r="B863" i="3" s="1"/>
  <c r="V281" i="17"/>
  <c r="B281" i="17" s="1"/>
  <c r="O282" i="1" s="1"/>
  <c r="V281" i="3"/>
  <c r="B281" i="3" s="1"/>
  <c r="V523" i="17"/>
  <c r="B523" i="17" s="1"/>
  <c r="O524" i="1" s="1"/>
  <c r="V523" i="3"/>
  <c r="B523" i="3" s="1"/>
  <c r="V857" i="17"/>
  <c r="B857" i="17" s="1"/>
  <c r="O858" i="1" s="1"/>
  <c r="V857" i="3"/>
  <c r="B857" i="3" s="1"/>
  <c r="V224" i="17"/>
  <c r="B224" i="17" s="1"/>
  <c r="O225" i="1" s="1"/>
  <c r="V224" i="3"/>
  <c r="B224" i="3" s="1"/>
  <c r="V501" i="17"/>
  <c r="B501" i="17" s="1"/>
  <c r="O502" i="1" s="1"/>
  <c r="V501" i="3"/>
  <c r="B501" i="3" s="1"/>
  <c r="V898" i="17"/>
  <c r="B898" i="17" s="1"/>
  <c r="O899" i="1" s="1"/>
  <c r="V898" i="3"/>
  <c r="B898" i="3" s="1"/>
  <c r="V761" i="17"/>
  <c r="B761" i="17" s="1"/>
  <c r="O762" i="1" s="1"/>
  <c r="V761" i="3"/>
  <c r="B761" i="3" s="1"/>
  <c r="V958" i="17"/>
  <c r="B958" i="17" s="1"/>
  <c r="O959" i="1" s="1"/>
  <c r="V958" i="3"/>
  <c r="B958" i="3" s="1"/>
  <c r="V629" i="17"/>
  <c r="B629" i="17" s="1"/>
  <c r="O630" i="1" s="1"/>
  <c r="V629" i="3"/>
  <c r="B629" i="3" s="1"/>
  <c r="V836" i="17"/>
  <c r="B836" i="17" s="1"/>
  <c r="O837" i="1" s="1"/>
  <c r="V836" i="3"/>
  <c r="B836" i="3" s="1"/>
  <c r="V538" i="17"/>
  <c r="B538" i="17" s="1"/>
  <c r="O539" i="1" s="1"/>
  <c r="V538" i="3"/>
  <c r="B538" i="3" s="1"/>
  <c r="V439" i="17"/>
  <c r="B439" i="17" s="1"/>
  <c r="O440" i="1" s="1"/>
  <c r="V439" i="3"/>
  <c r="B439" i="3" s="1"/>
  <c r="V245" i="17"/>
  <c r="B245" i="17" s="1"/>
  <c r="O246" i="1" s="1"/>
  <c r="V245" i="3"/>
  <c r="B245" i="3" s="1"/>
  <c r="V648" i="17"/>
  <c r="B648" i="17" s="1"/>
  <c r="O649" i="1" s="1"/>
  <c r="V648" i="3"/>
  <c r="B648" i="3" s="1"/>
  <c r="V804" i="17"/>
  <c r="B804" i="17" s="1"/>
  <c r="O805" i="1" s="1"/>
  <c r="V804" i="3"/>
  <c r="B804" i="3" s="1"/>
  <c r="V654" i="17"/>
  <c r="V654" i="3"/>
  <c r="B654" i="3" s="1"/>
  <c r="V808" i="17"/>
  <c r="B808" i="17" s="1"/>
  <c r="O809" i="1" s="1"/>
  <c r="V808" i="3"/>
  <c r="B808" i="3" s="1"/>
  <c r="V505" i="17"/>
  <c r="B505" i="17" s="1"/>
  <c r="O506" i="1" s="1"/>
  <c r="V505" i="3"/>
  <c r="B505" i="3" s="1"/>
  <c r="V149" i="17"/>
  <c r="B149" i="17" s="1"/>
  <c r="O150" i="1" s="1"/>
  <c r="V149" i="3"/>
  <c r="B149" i="3" s="1"/>
  <c r="V351" i="17"/>
  <c r="B351" i="17" s="1"/>
  <c r="O352" i="1" s="1"/>
  <c r="V351" i="3"/>
  <c r="B351" i="3" s="1"/>
  <c r="V944" i="17"/>
  <c r="B944" i="17" s="1"/>
  <c r="O945" i="1" s="1"/>
  <c r="V944" i="3"/>
  <c r="B944" i="3" s="1"/>
  <c r="V885" i="17"/>
  <c r="B885" i="17" s="1"/>
  <c r="O886" i="1" s="1"/>
  <c r="V885" i="3"/>
  <c r="B885" i="3" s="1"/>
  <c r="V105" i="17"/>
  <c r="B105" i="17" s="1"/>
  <c r="O106" i="1" s="1"/>
  <c r="V105" i="3"/>
  <c r="B105" i="3" s="1"/>
  <c r="V984" i="17"/>
  <c r="B984" i="17" s="1"/>
  <c r="O985" i="1" s="1"/>
  <c r="V984" i="3"/>
  <c r="B984" i="3" s="1"/>
  <c r="V580" i="17"/>
  <c r="B580" i="17" s="1"/>
  <c r="O581" i="1" s="1"/>
  <c r="V580" i="3"/>
  <c r="B580" i="3" s="1"/>
  <c r="V143" i="17"/>
  <c r="B143" i="17" s="1"/>
  <c r="O144" i="1" s="1"/>
  <c r="V143" i="3"/>
  <c r="B143" i="3" s="1"/>
  <c r="V940" i="17"/>
  <c r="B940" i="17" s="1"/>
  <c r="O941" i="1" s="1"/>
  <c r="V940" i="3"/>
  <c r="B940" i="3" s="1"/>
  <c r="V130" i="17"/>
  <c r="B130" i="17" s="1"/>
  <c r="O131" i="1" s="1"/>
  <c r="V130" i="3"/>
  <c r="B130" i="3" s="1"/>
  <c r="V551" i="17"/>
  <c r="B551" i="17" s="1"/>
  <c r="O552" i="1" s="1"/>
  <c r="V551" i="3"/>
  <c r="B551" i="3" s="1"/>
  <c r="V401" i="17"/>
  <c r="B401" i="17" s="1"/>
  <c r="O402" i="1" s="1"/>
  <c r="V401" i="3"/>
  <c r="B401" i="3" s="1"/>
  <c r="V460" i="17"/>
  <c r="B460" i="17" s="1"/>
  <c r="O461" i="1" s="1"/>
  <c r="V460" i="3"/>
  <c r="B460" i="3" s="1"/>
  <c r="V117" i="17"/>
  <c r="B117" i="17" s="1"/>
  <c r="O118" i="1" s="1"/>
  <c r="V117" i="3"/>
  <c r="B117" i="3" s="1"/>
  <c r="V307" i="17"/>
  <c r="B307" i="17" s="1"/>
  <c r="O308" i="1" s="1"/>
  <c r="V307" i="3"/>
  <c r="B307" i="3" s="1"/>
  <c r="V948" i="17"/>
  <c r="B948" i="17" s="1"/>
  <c r="O949" i="1" s="1"/>
  <c r="V948" i="3"/>
  <c r="B948" i="3" s="1"/>
  <c r="V830" i="17"/>
  <c r="B830" i="17" s="1"/>
  <c r="O831" i="1" s="1"/>
  <c r="V830" i="3"/>
  <c r="B830" i="3" s="1"/>
  <c r="V207" i="17"/>
  <c r="B207" i="17" s="1"/>
  <c r="O208" i="1" s="1"/>
  <c r="V207" i="3"/>
  <c r="B207" i="3" s="1"/>
  <c r="V425" i="17"/>
  <c r="B425" i="17" s="1"/>
  <c r="O426" i="1" s="1"/>
  <c r="V425" i="3"/>
  <c r="B425" i="3" s="1"/>
  <c r="V542" i="17"/>
  <c r="B542" i="17" s="1"/>
  <c r="O543" i="1" s="1"/>
  <c r="V542" i="3"/>
  <c r="B542" i="3" s="1"/>
  <c r="V443" i="17"/>
  <c r="B443" i="17" s="1"/>
  <c r="O444" i="1" s="1"/>
  <c r="V443" i="3"/>
  <c r="B443" i="3" s="1"/>
  <c r="V338" i="17"/>
  <c r="B338" i="17" s="1"/>
  <c r="O339" i="1" s="1"/>
  <c r="V338" i="3"/>
  <c r="B338" i="3" s="1"/>
  <c r="V319" i="17"/>
  <c r="B319" i="17" s="1"/>
  <c r="O320" i="1" s="1"/>
  <c r="V319" i="3"/>
  <c r="B319" i="3" s="1"/>
  <c r="V225" i="17"/>
  <c r="B225" i="17" s="1"/>
  <c r="O226" i="1" s="1"/>
  <c r="V225" i="3"/>
  <c r="B225" i="3" s="1"/>
  <c r="V387" i="17"/>
  <c r="B387" i="17" s="1"/>
  <c r="O388" i="1" s="1"/>
  <c r="V387" i="3"/>
  <c r="B387" i="3" s="1"/>
  <c r="V397" i="17"/>
  <c r="B397" i="17" s="1"/>
  <c r="O398" i="1" s="1"/>
  <c r="V397" i="3"/>
  <c r="V588" i="17"/>
  <c r="B588" i="17" s="1"/>
  <c r="O589" i="1" s="1"/>
  <c r="V588" i="3"/>
  <c r="B588" i="3" s="1"/>
  <c r="V60" i="17"/>
  <c r="B60" i="17" s="1"/>
  <c r="O61" i="1" s="1"/>
  <c r="V60" i="3"/>
  <c r="B60" i="3" s="1"/>
  <c r="V96" i="17"/>
  <c r="B96" i="17" s="1"/>
  <c r="O97" i="1" s="1"/>
  <c r="V96" i="3"/>
  <c r="B96" i="3" s="1"/>
  <c r="V891" i="17"/>
  <c r="B891" i="17" s="1"/>
  <c r="O892" i="1" s="1"/>
  <c r="V891" i="3"/>
  <c r="B891" i="3" s="1"/>
  <c r="V451" i="17"/>
  <c r="B451" i="17" s="1"/>
  <c r="O452" i="1" s="1"/>
  <c r="V451" i="3"/>
  <c r="B451" i="3" s="1"/>
  <c r="V64" i="17"/>
  <c r="B64" i="17" s="1"/>
  <c r="O65" i="1" s="1"/>
  <c r="V64" i="3"/>
  <c r="B64" i="3" s="1"/>
  <c r="V581" i="17"/>
  <c r="B581" i="17" s="1"/>
  <c r="O582" i="1" s="1"/>
  <c r="V581" i="3"/>
  <c r="B581" i="3" s="1"/>
  <c r="V223" i="17"/>
  <c r="B223" i="17" s="1"/>
  <c r="O224" i="1" s="1"/>
  <c r="V223" i="3"/>
  <c r="B223" i="3" s="1"/>
  <c r="V71" i="17"/>
  <c r="B71" i="17" s="1"/>
  <c r="O72" i="1" s="1"/>
  <c r="V71" i="3"/>
  <c r="B71" i="3" s="1"/>
  <c r="V159" i="17"/>
  <c r="B159" i="17" s="1"/>
  <c r="O160" i="1" s="1"/>
  <c r="V159" i="3"/>
  <c r="B159" i="3" s="1"/>
  <c r="V89" i="17"/>
  <c r="B89" i="17" s="1"/>
  <c r="O90" i="1" s="1"/>
  <c r="V89" i="3"/>
  <c r="B89" i="3" s="1"/>
  <c r="V541" i="17"/>
  <c r="B541" i="17" s="1"/>
  <c r="O542" i="1" s="1"/>
  <c r="V541" i="3"/>
  <c r="V22" i="17"/>
  <c r="B22" i="17" s="1"/>
  <c r="O23" i="1" s="1"/>
  <c r="V22" i="3"/>
  <c r="B22" i="3" s="1"/>
  <c r="V391" i="17"/>
  <c r="B391" i="17" s="1"/>
  <c r="O392" i="1" s="1"/>
  <c r="V391" i="3"/>
  <c r="B391" i="3" s="1"/>
  <c r="V706" i="17"/>
  <c r="B706" i="17" s="1"/>
  <c r="O707" i="1" s="1"/>
  <c r="V706" i="3"/>
  <c r="B706" i="3" s="1"/>
  <c r="V1007" i="17"/>
  <c r="V1007" i="3"/>
  <c r="V456" i="17"/>
  <c r="B456" i="17" s="1"/>
  <c r="O457" i="1" s="1"/>
  <c r="V456" i="3"/>
  <c r="B456" i="3" s="1"/>
  <c r="V617" i="17"/>
  <c r="B617" i="17" s="1"/>
  <c r="O618" i="1" s="1"/>
  <c r="V617" i="3"/>
  <c r="B617" i="3" s="1"/>
  <c r="V586" i="17"/>
  <c r="B586" i="17" s="1"/>
  <c r="O587" i="1" s="1"/>
  <c r="V586" i="3"/>
  <c r="B586" i="3" s="1"/>
  <c r="V765" i="17"/>
  <c r="B765" i="17" s="1"/>
  <c r="O766" i="1" s="1"/>
  <c r="V765" i="3"/>
  <c r="B765" i="3" s="1"/>
  <c r="V864" i="17"/>
  <c r="B864" i="17" s="1"/>
  <c r="O865" i="1" s="1"/>
  <c r="V864" i="3"/>
  <c r="B864" i="3" s="1"/>
  <c r="V744" i="17"/>
  <c r="B744" i="17" s="1"/>
  <c r="O745" i="1" s="1"/>
  <c r="V744" i="3"/>
  <c r="B744" i="3" s="1"/>
  <c r="V712" i="17"/>
  <c r="B712" i="17" s="1"/>
  <c r="O713" i="1" s="1"/>
  <c r="V712" i="3"/>
  <c r="B712" i="3" s="1"/>
  <c r="V504" i="17"/>
  <c r="B504" i="17" s="1"/>
  <c r="O505" i="1" s="1"/>
  <c r="V504" i="3"/>
  <c r="B504" i="3" s="1"/>
  <c r="V850" i="17"/>
  <c r="B850" i="17" s="1"/>
  <c r="O851" i="1" s="1"/>
  <c r="V850" i="3"/>
  <c r="B850" i="3" s="1"/>
  <c r="V996" i="17"/>
  <c r="B996" i="17" s="1"/>
  <c r="O997" i="1" s="1"/>
  <c r="V996" i="3"/>
  <c r="B996" i="3" s="1"/>
  <c r="V348" i="17"/>
  <c r="B348" i="17" s="1"/>
  <c r="O349" i="1" s="1"/>
  <c r="V348" i="3"/>
  <c r="B348" i="3" s="1"/>
  <c r="V438" i="17"/>
  <c r="B438" i="17" s="1"/>
  <c r="O439" i="1" s="1"/>
  <c r="V438" i="3"/>
  <c r="B438" i="3" s="1"/>
  <c r="V248" i="17"/>
  <c r="B248" i="17" s="1"/>
  <c r="O249" i="1" s="1"/>
  <c r="V248" i="3"/>
  <c r="B248" i="3" s="1"/>
  <c r="V232" i="17"/>
  <c r="B232" i="17" s="1"/>
  <c r="O233" i="1" s="1"/>
  <c r="V232" i="3"/>
  <c r="B232" i="3" s="1"/>
  <c r="V916" i="17"/>
  <c r="B916" i="17" s="1"/>
  <c r="O917" i="1" s="1"/>
  <c r="V916" i="3"/>
  <c r="B916" i="3" s="1"/>
  <c r="V412" i="17"/>
  <c r="B412" i="17" s="1"/>
  <c r="O413" i="1" s="1"/>
  <c r="V412" i="3"/>
  <c r="B412" i="3" s="1"/>
  <c r="V294" i="17"/>
  <c r="B294" i="17" s="1"/>
  <c r="O295" i="1" s="1"/>
  <c r="V294" i="3"/>
  <c r="B294" i="3" s="1"/>
  <c r="V574" i="17"/>
  <c r="B574" i="17" s="1"/>
  <c r="O575" i="1" s="1"/>
  <c r="V574" i="3"/>
  <c r="B574" i="3" s="1"/>
  <c r="V555" i="17"/>
  <c r="B555" i="17" s="1"/>
  <c r="O556" i="1" s="1"/>
  <c r="V555" i="3"/>
  <c r="B555" i="3" s="1"/>
  <c r="V845" i="17"/>
  <c r="B845" i="17" s="1"/>
  <c r="O846" i="1" s="1"/>
  <c r="V845" i="3"/>
  <c r="B845" i="3" s="1"/>
  <c r="V566" i="17"/>
  <c r="B566" i="17" s="1"/>
  <c r="O567" i="1" s="1"/>
  <c r="V566" i="3"/>
  <c r="B566" i="3" s="1"/>
  <c r="V209" i="17"/>
  <c r="B209" i="17" s="1"/>
  <c r="O210" i="1" s="1"/>
  <c r="V209" i="3"/>
  <c r="B209" i="3" s="1"/>
  <c r="V367" i="17"/>
  <c r="B367" i="17" s="1"/>
  <c r="O368" i="1" s="1"/>
  <c r="V367" i="3"/>
  <c r="B367" i="3" s="1"/>
  <c r="V769" i="17"/>
  <c r="B769" i="17" s="1"/>
  <c r="O770" i="1" s="1"/>
  <c r="V769" i="3"/>
  <c r="B769" i="3" s="1"/>
  <c r="V231" i="17"/>
  <c r="B231" i="17" s="1"/>
  <c r="O232" i="1" s="1"/>
  <c r="V231" i="3"/>
  <c r="B231" i="3" s="1"/>
  <c r="V349" i="17"/>
  <c r="B349" i="17" s="1"/>
  <c r="O350" i="1" s="1"/>
  <c r="V349" i="3"/>
  <c r="B349" i="3" s="1"/>
  <c r="V689" i="17"/>
  <c r="B689" i="17" s="1"/>
  <c r="O690" i="1" s="1"/>
  <c r="V689" i="3"/>
  <c r="B689" i="3" s="1"/>
  <c r="V283" i="17"/>
  <c r="B283" i="17" s="1"/>
  <c r="O284" i="1" s="1"/>
  <c r="V283" i="3"/>
  <c r="B283" i="3" s="1"/>
  <c r="V771" i="17"/>
  <c r="B771" i="17" s="1"/>
  <c r="O772" i="1" s="1"/>
  <c r="V771" i="3"/>
  <c r="B771" i="3" s="1"/>
  <c r="V93" i="17"/>
  <c r="B93" i="17" s="1"/>
  <c r="O94" i="1" s="1"/>
  <c r="V93" i="3"/>
  <c r="B93" i="3" s="1"/>
  <c r="V329" i="17"/>
  <c r="B329" i="17" s="1"/>
  <c r="O330" i="1" s="1"/>
  <c r="V329" i="3"/>
  <c r="B329" i="3" s="1"/>
  <c r="V104" i="17"/>
  <c r="B104" i="17" s="1"/>
  <c r="O105" i="1" s="1"/>
  <c r="V104" i="3"/>
  <c r="B104" i="3" s="1"/>
  <c r="V705" i="17"/>
  <c r="B705" i="17" s="1"/>
  <c r="O706" i="1" s="1"/>
  <c r="V705" i="3"/>
  <c r="B705" i="3" s="1"/>
  <c r="V655" i="17"/>
  <c r="B655" i="17" s="1"/>
  <c r="O656" i="1" s="1"/>
  <c r="V655" i="3"/>
  <c r="B655" i="3" s="1"/>
  <c r="V665" i="17"/>
  <c r="B665" i="17" s="1"/>
  <c r="O666" i="1" s="1"/>
  <c r="V665" i="3"/>
  <c r="B665" i="3" s="1"/>
  <c r="V314" i="17"/>
  <c r="B314" i="17" s="1"/>
  <c r="O315" i="1" s="1"/>
  <c r="V314" i="3"/>
  <c r="B314" i="3" s="1"/>
  <c r="V934" i="17"/>
  <c r="B934" i="17" s="1"/>
  <c r="O935" i="1" s="1"/>
  <c r="V934" i="3"/>
  <c r="B934" i="3" s="1"/>
  <c r="V280" i="17"/>
  <c r="B280" i="17" s="1"/>
  <c r="O281" i="1" s="1"/>
  <c r="V280" i="3"/>
  <c r="B280" i="3" s="1"/>
  <c r="V171" i="17"/>
  <c r="B171" i="17" s="1"/>
  <c r="O172" i="1" s="1"/>
  <c r="V171" i="3"/>
  <c r="B171" i="3" s="1"/>
  <c r="V951" i="17"/>
  <c r="B951" i="17" s="1"/>
  <c r="O952" i="1" s="1"/>
  <c r="V951" i="3"/>
  <c r="B951" i="3" s="1"/>
  <c r="V212" i="17"/>
  <c r="B212" i="17" s="1"/>
  <c r="O213" i="1" s="1"/>
  <c r="V212" i="3"/>
  <c r="B212" i="3" s="1"/>
  <c r="V920" i="17"/>
  <c r="B920" i="17" s="1"/>
  <c r="O921" i="1" s="1"/>
  <c r="V920" i="3"/>
  <c r="B920" i="3" s="1"/>
  <c r="V616" i="17"/>
  <c r="B616" i="17" s="1"/>
  <c r="O617" i="1" s="1"/>
  <c r="V616" i="3"/>
  <c r="B616" i="3" s="1"/>
  <c r="V971" i="17"/>
  <c r="B971" i="17" s="1"/>
  <c r="O972" i="1" s="1"/>
  <c r="V971" i="3"/>
  <c r="B971" i="3" s="1"/>
  <c r="V652" i="17"/>
  <c r="B652" i="17" s="1"/>
  <c r="O653" i="1" s="1"/>
  <c r="V652" i="3"/>
  <c r="B652" i="3" s="1"/>
  <c r="V613" i="17"/>
  <c r="B613" i="17" s="1"/>
  <c r="O614" i="1" s="1"/>
  <c r="V613" i="3"/>
  <c r="B613" i="3" s="1"/>
  <c r="V550" i="17"/>
  <c r="B550" i="17" s="1"/>
  <c r="O551" i="1" s="1"/>
  <c r="V550" i="3"/>
  <c r="B550" i="3" s="1"/>
  <c r="V498" i="17"/>
  <c r="B498" i="17" s="1"/>
  <c r="O499" i="1" s="1"/>
  <c r="V498" i="3"/>
  <c r="B498" i="3" s="1"/>
  <c r="V308" i="17"/>
  <c r="B308" i="17" s="1"/>
  <c r="O309" i="1" s="1"/>
  <c r="V308" i="3"/>
  <c r="B308" i="3" s="1"/>
  <c r="V684" i="17"/>
  <c r="B684" i="17" s="1"/>
  <c r="O685" i="1" s="1"/>
  <c r="V684" i="3"/>
  <c r="B684" i="3" s="1"/>
  <c r="V322" i="17"/>
  <c r="B322" i="17" s="1"/>
  <c r="O323" i="1" s="1"/>
  <c r="V322" i="3"/>
  <c r="B322" i="3" s="1"/>
  <c r="V604" i="17"/>
  <c r="B604" i="17" s="1"/>
  <c r="O605" i="1" s="1"/>
  <c r="V604" i="3"/>
  <c r="V787" i="17"/>
  <c r="B787" i="17" s="1"/>
  <c r="O788" i="1" s="1"/>
  <c r="V787" i="3"/>
  <c r="B787" i="3" s="1"/>
  <c r="V805" i="17"/>
  <c r="B805" i="17" s="1"/>
  <c r="O806" i="1" s="1"/>
  <c r="V805" i="3"/>
  <c r="B805" i="3" s="1"/>
  <c r="V86" i="17"/>
  <c r="B86" i="17" s="1"/>
  <c r="O87" i="1" s="1"/>
  <c r="V86" i="3"/>
  <c r="B86" i="3" s="1"/>
  <c r="V166" i="17"/>
  <c r="B166" i="17" s="1"/>
  <c r="O167" i="1" s="1"/>
  <c r="V166" i="3"/>
  <c r="B166" i="3" s="1"/>
  <c r="V122" i="17"/>
  <c r="B122" i="17" s="1"/>
  <c r="O123" i="1" s="1"/>
  <c r="V122" i="3"/>
  <c r="B122" i="3" s="1"/>
  <c r="V184" i="17"/>
  <c r="B184" i="17" s="1"/>
  <c r="O185" i="1" s="1"/>
  <c r="V184" i="3"/>
  <c r="B184" i="3" s="1"/>
  <c r="V217" i="17"/>
  <c r="B217" i="17" s="1"/>
  <c r="O218" i="1" s="1"/>
  <c r="V217" i="3"/>
  <c r="B217" i="3" s="1"/>
  <c r="V767" i="17"/>
  <c r="B767" i="17" s="1"/>
  <c r="O768" i="1" s="1"/>
  <c r="V767" i="3"/>
  <c r="B767" i="3" s="1"/>
  <c r="V825" i="17"/>
  <c r="B825" i="17" s="1"/>
  <c r="O826" i="1" s="1"/>
  <c r="V825" i="3"/>
  <c r="B825" i="3" s="1"/>
  <c r="V661" i="17"/>
  <c r="B661" i="17" s="1"/>
  <c r="O662" i="1" s="1"/>
  <c r="V661" i="3"/>
  <c r="B661" i="3" s="1"/>
  <c r="V291" i="17"/>
  <c r="B291" i="17" s="1"/>
  <c r="O292" i="1" s="1"/>
  <c r="V291" i="3"/>
  <c r="B291" i="3" s="1"/>
  <c r="V902" i="17"/>
  <c r="B902" i="17" s="1"/>
  <c r="O903" i="1" s="1"/>
  <c r="V902" i="3"/>
  <c r="B902" i="3" s="1"/>
  <c r="V887" i="17"/>
  <c r="B887" i="17" s="1"/>
  <c r="O888" i="1" s="1"/>
  <c r="V887" i="3"/>
  <c r="B887" i="3" s="1"/>
  <c r="V997" i="17"/>
  <c r="B997" i="17" s="1"/>
  <c r="O998" i="1" s="1"/>
  <c r="V997" i="3"/>
  <c r="B997" i="3" s="1"/>
  <c r="V342" i="17"/>
  <c r="B342" i="17" s="1"/>
  <c r="O343" i="1" s="1"/>
  <c r="V342" i="3"/>
  <c r="B342" i="3" s="1"/>
  <c r="V904" i="17"/>
  <c r="B904" i="17" s="1"/>
  <c r="O905" i="1" s="1"/>
  <c r="V904" i="3"/>
  <c r="B904" i="3" s="1"/>
  <c r="V901" i="17"/>
  <c r="B901" i="17" s="1"/>
  <c r="O902" i="1" s="1"/>
  <c r="V901" i="3"/>
  <c r="B901" i="3" s="1"/>
  <c r="V327" i="17"/>
  <c r="B327" i="17" s="1"/>
  <c r="O328" i="1" s="1"/>
  <c r="V327" i="3"/>
  <c r="B327" i="3" s="1"/>
  <c r="V502" i="17"/>
  <c r="B502" i="17" s="1"/>
  <c r="O503" i="1" s="1"/>
  <c r="V502" i="3"/>
  <c r="B502" i="3" s="1"/>
  <c r="V178" i="17"/>
  <c r="B178" i="17" s="1"/>
  <c r="O179" i="1" s="1"/>
  <c r="V178" i="3"/>
  <c r="B178" i="3" s="1"/>
  <c r="V992" i="17"/>
  <c r="B992" i="17" s="1"/>
  <c r="O993" i="1" s="1"/>
  <c r="V992" i="3"/>
  <c r="B992" i="3" s="1"/>
  <c r="V831" i="17"/>
  <c r="B831" i="17" s="1"/>
  <c r="O832" i="1" s="1"/>
  <c r="V831" i="3"/>
  <c r="B831" i="3" s="1"/>
  <c r="V943" i="17"/>
  <c r="B943" i="17" s="1"/>
  <c r="O944" i="1" s="1"/>
  <c r="V943" i="3"/>
  <c r="B943" i="3" s="1"/>
  <c r="V768" i="17"/>
  <c r="B768" i="17" s="1"/>
  <c r="O769" i="1" s="1"/>
  <c r="V768" i="3"/>
  <c r="B768" i="3" s="1"/>
  <c r="V1003" i="17"/>
  <c r="B1003" i="17" s="1"/>
  <c r="O1004" i="1" s="1"/>
  <c r="V1003" i="3"/>
  <c r="B1003" i="3" s="1"/>
  <c r="V699" i="17"/>
  <c r="B699" i="17" s="1"/>
  <c r="O700" i="1" s="1"/>
  <c r="V699" i="3"/>
  <c r="B699" i="3" s="1"/>
  <c r="V660" i="17"/>
  <c r="B660" i="17" s="1"/>
  <c r="O661" i="1" s="1"/>
  <c r="V660" i="3"/>
  <c r="B660" i="3" s="1"/>
  <c r="V872" i="17"/>
  <c r="B872" i="17" s="1"/>
  <c r="O873" i="1" s="1"/>
  <c r="V872" i="3"/>
  <c r="B872" i="3" s="1"/>
  <c r="V968" i="17"/>
  <c r="B968" i="17" s="1"/>
  <c r="O969" i="1" s="1"/>
  <c r="V968" i="3"/>
  <c r="B968" i="3" s="1"/>
  <c r="V488" i="17"/>
  <c r="B488" i="17" s="1"/>
  <c r="O489" i="1" s="1"/>
  <c r="V488" i="3"/>
  <c r="B488" i="3" s="1"/>
  <c r="V695" i="17"/>
  <c r="B695" i="17" s="1"/>
  <c r="O696" i="1" s="1"/>
  <c r="V695" i="3"/>
  <c r="B695" i="3" s="1"/>
  <c r="V295" i="17"/>
  <c r="B295" i="17" s="1"/>
  <c r="O296" i="1" s="1"/>
  <c r="V295" i="3"/>
  <c r="B295" i="3" s="1"/>
  <c r="V36" i="17"/>
  <c r="B36" i="17" s="1"/>
  <c r="O37" i="1" s="1"/>
  <c r="V36" i="3"/>
  <c r="B36" i="3" s="1"/>
  <c r="V886" i="17"/>
  <c r="B886" i="17" s="1"/>
  <c r="O887" i="1" s="1"/>
  <c r="V886" i="3"/>
  <c r="B886" i="3" s="1"/>
  <c r="V478" i="17"/>
  <c r="B478" i="17" s="1"/>
  <c r="O479" i="1" s="1"/>
  <c r="V478" i="3"/>
  <c r="B478" i="3" s="1"/>
  <c r="V877" i="17"/>
  <c r="B877" i="17" s="1"/>
  <c r="O878" i="1" s="1"/>
  <c r="V877" i="3"/>
  <c r="B877" i="3" s="1"/>
  <c r="V476" i="17"/>
  <c r="B476" i="17" s="1"/>
  <c r="O477" i="1" s="1"/>
  <c r="V476" i="3"/>
  <c r="B476" i="3" s="1"/>
  <c r="V700" i="17"/>
  <c r="B700" i="17" s="1"/>
  <c r="O701" i="1" s="1"/>
  <c r="V700" i="3"/>
  <c r="B700" i="3" s="1"/>
  <c r="V826" i="17"/>
  <c r="B826" i="17" s="1"/>
  <c r="O827" i="1" s="1"/>
  <c r="V826" i="3"/>
  <c r="B826" i="3" s="1"/>
  <c r="V565" i="17"/>
  <c r="B565" i="17" s="1"/>
  <c r="O566" i="1" s="1"/>
  <c r="V565" i="3"/>
  <c r="B565" i="3" s="1"/>
  <c r="V640" i="17"/>
  <c r="B640" i="17" s="1"/>
  <c r="O641" i="1" s="1"/>
  <c r="V640" i="3"/>
  <c r="B640" i="3" s="1"/>
  <c r="V935" i="17"/>
  <c r="B935" i="17" s="1"/>
  <c r="O936" i="1" s="1"/>
  <c r="V935" i="3"/>
  <c r="B935" i="3" s="1"/>
  <c r="V497" i="17"/>
  <c r="B497" i="17" s="1"/>
  <c r="O498" i="1" s="1"/>
  <c r="V497" i="3"/>
  <c r="B497" i="3" s="1"/>
  <c r="V531" i="17"/>
  <c r="B531" i="17" s="1"/>
  <c r="O532" i="1" s="1"/>
  <c r="V531" i="3"/>
  <c r="B531" i="3" s="1"/>
  <c r="V227" i="17"/>
  <c r="B227" i="17" s="1"/>
  <c r="O228" i="1" s="1"/>
  <c r="V227" i="3"/>
  <c r="B227" i="3" s="1"/>
  <c r="V570" i="17"/>
  <c r="B570" i="17" s="1"/>
  <c r="O571" i="1" s="1"/>
  <c r="V570" i="3"/>
  <c r="B570" i="3" s="1"/>
  <c r="V481" i="17"/>
  <c r="B481" i="17" s="1"/>
  <c r="O482" i="1" s="1"/>
  <c r="V481" i="3"/>
  <c r="B481" i="3" s="1"/>
  <c r="V279" i="17"/>
  <c r="B279" i="17" s="1"/>
  <c r="O280" i="1" s="1"/>
  <c r="V279" i="3"/>
  <c r="B279" i="3" s="1"/>
  <c r="V939" i="17"/>
  <c r="B939" i="17" s="1"/>
  <c r="O940" i="1" s="1"/>
  <c r="V939" i="3"/>
  <c r="B939" i="3" s="1"/>
  <c r="V801" i="17"/>
  <c r="B801" i="17" s="1"/>
  <c r="O802" i="1" s="1"/>
  <c r="V801" i="3"/>
  <c r="B801" i="3" s="1"/>
  <c r="V200" i="17"/>
  <c r="B200" i="17" s="1"/>
  <c r="O201" i="1" s="1"/>
  <c r="V200" i="3"/>
  <c r="B200" i="3" s="1"/>
  <c r="V312" i="17"/>
  <c r="B312" i="17" s="1"/>
  <c r="O313" i="1" s="1"/>
  <c r="V312" i="3"/>
  <c r="B312" i="3" s="1"/>
  <c r="V762" i="17"/>
  <c r="B762" i="17" s="1"/>
  <c r="O763" i="1" s="1"/>
  <c r="V762" i="3"/>
  <c r="B762" i="3" s="1"/>
  <c r="V208" i="17"/>
  <c r="B208" i="17" s="1"/>
  <c r="O209" i="1" s="1"/>
  <c r="V208" i="3"/>
  <c r="B208" i="3" s="1"/>
  <c r="V952" i="17"/>
  <c r="B952" i="17" s="1"/>
  <c r="O953" i="1" s="1"/>
  <c r="V952" i="3"/>
  <c r="B952" i="3" s="1"/>
  <c r="V477" i="17"/>
  <c r="B477" i="17" s="1"/>
  <c r="O478" i="1" s="1"/>
  <c r="V477" i="3"/>
  <c r="B477" i="3" s="1"/>
  <c r="V946" i="17"/>
  <c r="B946" i="17" s="1"/>
  <c r="O947" i="1" s="1"/>
  <c r="V946" i="3"/>
  <c r="B946" i="3" s="1"/>
  <c r="V792" i="17"/>
  <c r="B792" i="17" s="1"/>
  <c r="O793" i="1" s="1"/>
  <c r="V792" i="3"/>
  <c r="B792" i="3" s="1"/>
  <c r="V449" i="17"/>
  <c r="B449" i="17" s="1"/>
  <c r="O450" i="1" s="1"/>
  <c r="V449" i="3"/>
  <c r="B449" i="3" s="1"/>
  <c r="V83" i="17"/>
  <c r="B83" i="17" s="1"/>
  <c r="O84" i="1" s="1"/>
  <c r="V83" i="3"/>
  <c r="B83" i="3" s="1"/>
  <c r="V340" i="17"/>
  <c r="B340" i="17" s="1"/>
  <c r="O341" i="1" s="1"/>
  <c r="V340" i="3"/>
  <c r="B340" i="3" s="1"/>
  <c r="V241" i="17"/>
  <c r="B241" i="17" s="1"/>
  <c r="O242" i="1" s="1"/>
  <c r="V241" i="3"/>
  <c r="B241" i="3" s="1"/>
  <c r="V400" i="17"/>
  <c r="B400" i="17" s="1"/>
  <c r="O401" i="1" s="1"/>
  <c r="V400" i="3"/>
  <c r="B400" i="3" s="1"/>
  <c r="V928" i="17"/>
  <c r="B928" i="17" s="1"/>
  <c r="O929" i="1" s="1"/>
  <c r="V928" i="3"/>
  <c r="B928" i="3" s="1"/>
  <c r="V633" i="17"/>
  <c r="B633" i="17" s="1"/>
  <c r="O634" i="1" s="1"/>
  <c r="V633" i="3"/>
  <c r="B633" i="3" s="1"/>
  <c r="V636" i="17"/>
  <c r="B636" i="17" s="1"/>
  <c r="O637" i="1" s="1"/>
  <c r="V636" i="3"/>
  <c r="B636" i="3" s="1"/>
  <c r="V392" i="17"/>
  <c r="B392" i="17" s="1"/>
  <c r="O393" i="1" s="1"/>
  <c r="V392" i="3"/>
  <c r="B392" i="3" s="1"/>
  <c r="V195" i="17"/>
  <c r="B195" i="17" s="1"/>
  <c r="O196" i="1" s="1"/>
  <c r="V195" i="3"/>
  <c r="B195" i="3" s="1"/>
  <c r="V233" i="17"/>
  <c r="B233" i="17" s="1"/>
  <c r="O234" i="1" s="1"/>
  <c r="V233" i="3"/>
  <c r="B233" i="3" s="1"/>
  <c r="V155" i="17"/>
  <c r="B155" i="17" s="1"/>
  <c r="O156" i="1" s="1"/>
  <c r="V155" i="3"/>
  <c r="B155" i="3" s="1"/>
  <c r="V592" i="17"/>
  <c r="B592" i="17" s="1"/>
  <c r="O593" i="1" s="1"/>
  <c r="V592" i="3"/>
  <c r="B592" i="3" s="1"/>
  <c r="V277" i="17"/>
  <c r="B277" i="17" s="1"/>
  <c r="O278" i="1" s="1"/>
  <c r="V277" i="3"/>
  <c r="B277" i="3" s="1"/>
  <c r="V627" i="17"/>
  <c r="B627" i="17" s="1"/>
  <c r="O628" i="1" s="1"/>
  <c r="V627" i="3"/>
  <c r="B627" i="3" s="1"/>
  <c r="V682" i="17"/>
  <c r="B682" i="17" s="1"/>
  <c r="O683" i="1" s="1"/>
  <c r="V682" i="3"/>
  <c r="B682" i="3" s="1"/>
  <c r="V522" i="17"/>
  <c r="B522" i="17" s="1"/>
  <c r="O523" i="1" s="1"/>
  <c r="V522" i="3"/>
  <c r="B522" i="3" s="1"/>
  <c r="V442" i="17"/>
  <c r="B442" i="17" s="1"/>
  <c r="O443" i="1" s="1"/>
  <c r="V442" i="3"/>
  <c r="B442" i="3" s="1"/>
  <c r="V358" i="17"/>
  <c r="B358" i="17" s="1"/>
  <c r="O359" i="1" s="1"/>
  <c r="V358" i="3"/>
  <c r="B358" i="3" s="1"/>
  <c r="V849" i="17"/>
  <c r="B849" i="17" s="1"/>
  <c r="O850" i="1" s="1"/>
  <c r="V849" i="3"/>
  <c r="B849" i="3" s="1"/>
  <c r="V330" i="17"/>
  <c r="B330" i="17" s="1"/>
  <c r="O331" i="1" s="1"/>
  <c r="V330" i="3"/>
  <c r="B330" i="3" s="1"/>
  <c r="V48" i="17"/>
  <c r="B48" i="17" s="1"/>
  <c r="O49" i="1" s="1"/>
  <c r="V48" i="3"/>
  <c r="B48" i="3" s="1"/>
  <c r="V807" i="17"/>
  <c r="B807" i="17" s="1"/>
  <c r="O808" i="1" s="1"/>
  <c r="V807" i="3"/>
  <c r="B807" i="3" s="1"/>
  <c r="V907" i="17"/>
  <c r="B907" i="17" s="1"/>
  <c r="O908" i="1" s="1"/>
  <c r="V907" i="3"/>
  <c r="B907" i="3" s="1"/>
  <c r="V962" i="17"/>
  <c r="B962" i="17" s="1"/>
  <c r="O963" i="1" s="1"/>
  <c r="V962" i="3"/>
  <c r="B962" i="3" s="1"/>
  <c r="V713" i="17"/>
  <c r="B713" i="17" s="1"/>
  <c r="O714" i="1" s="1"/>
  <c r="V713" i="3"/>
  <c r="B713" i="3" s="1"/>
  <c r="V429" i="17"/>
  <c r="B429" i="17" s="1"/>
  <c r="O430" i="1" s="1"/>
  <c r="V429" i="3"/>
  <c r="B429" i="3" s="1"/>
  <c r="V422" i="17"/>
  <c r="B422" i="17" s="1"/>
  <c r="O423" i="1" s="1"/>
  <c r="V422" i="3"/>
  <c r="B422" i="3" s="1"/>
  <c r="V998" i="17"/>
  <c r="B998" i="17" s="1"/>
  <c r="O999" i="1" s="1"/>
  <c r="V998" i="3"/>
  <c r="B998" i="3" s="1"/>
  <c r="V202" i="17"/>
  <c r="B202" i="17" s="1"/>
  <c r="O203" i="1" s="1"/>
  <c r="V202" i="3"/>
  <c r="V40" i="17"/>
  <c r="B40" i="17" s="1"/>
  <c r="O41" i="1" s="1"/>
  <c r="V40" i="3"/>
  <c r="B40" i="3" s="1"/>
  <c r="V214" i="17"/>
  <c r="B214" i="17" s="1"/>
  <c r="O215" i="1" s="1"/>
  <c r="V214" i="3"/>
  <c r="B214" i="3" s="1"/>
  <c r="V176" i="17"/>
  <c r="B176" i="17" s="1"/>
  <c r="O177" i="1" s="1"/>
  <c r="V176" i="3"/>
  <c r="B176" i="3" s="1"/>
  <c r="V506" i="17"/>
  <c r="B506" i="17" s="1"/>
  <c r="O507" i="1" s="1"/>
  <c r="V506" i="3"/>
  <c r="B506" i="3" s="1"/>
  <c r="V745" i="17"/>
  <c r="B745" i="17" s="1"/>
  <c r="O746" i="1" s="1"/>
  <c r="V745" i="3"/>
  <c r="B745" i="3" s="1"/>
  <c r="V532" i="17"/>
  <c r="B532" i="17" s="1"/>
  <c r="O533" i="1" s="1"/>
  <c r="V532" i="3"/>
  <c r="B532" i="3" s="1"/>
  <c r="V785" i="17"/>
  <c r="B785" i="17" s="1"/>
  <c r="O786" i="1" s="1"/>
  <c r="V785" i="3"/>
  <c r="B785" i="3" s="1"/>
  <c r="V403" i="17"/>
  <c r="B403" i="17" s="1"/>
  <c r="O404" i="1" s="1"/>
  <c r="V403" i="3"/>
  <c r="B403" i="3" s="1"/>
  <c r="V42" i="17"/>
  <c r="B42" i="17" s="1"/>
  <c r="O43" i="1" s="1"/>
  <c r="V42" i="3"/>
  <c r="B42" i="3" s="1"/>
  <c r="V534" i="17"/>
  <c r="B534" i="17" s="1"/>
  <c r="O535" i="1" s="1"/>
  <c r="V534" i="3"/>
  <c r="B534" i="3" s="1"/>
  <c r="V757" i="17"/>
  <c r="B757" i="17" s="1"/>
  <c r="O758" i="1" s="1"/>
  <c r="V757" i="3"/>
  <c r="B757" i="3" s="1"/>
  <c r="V889" i="17"/>
  <c r="B889" i="17" s="1"/>
  <c r="O890" i="1" s="1"/>
  <c r="V889" i="3"/>
  <c r="B889" i="3" s="1"/>
  <c r="V829" i="17"/>
  <c r="B829" i="17" s="1"/>
  <c r="O830" i="1" s="1"/>
  <c r="V829" i="3"/>
  <c r="B829" i="3" s="1"/>
  <c r="V350" i="17"/>
  <c r="B350" i="17" s="1"/>
  <c r="O351" i="1" s="1"/>
  <c r="V350" i="3"/>
  <c r="B350" i="3" s="1"/>
  <c r="V215" i="17"/>
  <c r="B215" i="17" s="1"/>
  <c r="O216" i="1" s="1"/>
  <c r="V215" i="3"/>
  <c r="B215" i="3" s="1"/>
  <c r="V750" i="17"/>
  <c r="B750" i="17" s="1"/>
  <c r="O751" i="1" s="1"/>
  <c r="V750" i="3"/>
  <c r="B750" i="3" s="1"/>
  <c r="V98" i="17"/>
  <c r="B98" i="17" s="1"/>
  <c r="O99" i="1" s="1"/>
  <c r="V98" i="3"/>
  <c r="B98" i="3" s="1"/>
  <c r="V828" i="17"/>
  <c r="B828" i="17" s="1"/>
  <c r="O829" i="1" s="1"/>
  <c r="V828" i="3"/>
  <c r="B828" i="3" s="1"/>
  <c r="V981" i="17"/>
  <c r="B981" i="17" s="1"/>
  <c r="O982" i="1" s="1"/>
  <c r="V981" i="3"/>
  <c r="B981" i="3" s="1"/>
  <c r="V121" i="17"/>
  <c r="B121" i="17" s="1"/>
  <c r="O122" i="1" s="1"/>
  <c r="V121" i="3"/>
  <c r="B121" i="3" s="1"/>
  <c r="V137" i="17"/>
  <c r="B137" i="17" s="1"/>
  <c r="O138" i="1" s="1"/>
  <c r="V137" i="3"/>
  <c r="B137" i="3" s="1"/>
  <c r="V29" i="17"/>
  <c r="B29" i="17" s="1"/>
  <c r="O30" i="1" s="1"/>
  <c r="V29" i="3"/>
  <c r="B29" i="3" s="1"/>
  <c r="V431" i="17"/>
  <c r="B431" i="17" s="1"/>
  <c r="O432" i="1" s="1"/>
  <c r="V431" i="3"/>
  <c r="B431" i="3" s="1"/>
  <c r="V495" i="17"/>
  <c r="B495" i="17" s="1"/>
  <c r="O496" i="1" s="1"/>
  <c r="V495" i="3"/>
  <c r="B495" i="3" s="1"/>
  <c r="V172" i="17"/>
  <c r="B172" i="17" s="1"/>
  <c r="O173" i="1" s="1"/>
  <c r="V172" i="3"/>
  <c r="B172" i="3" s="1"/>
  <c r="V54" i="17"/>
  <c r="B54" i="17" s="1"/>
  <c r="O55" i="1" s="1"/>
  <c r="V54" i="3"/>
  <c r="B54" i="3" s="1"/>
  <c r="V521" i="17"/>
  <c r="B521" i="17" s="1"/>
  <c r="O522" i="1" s="1"/>
  <c r="V521" i="3"/>
  <c r="B521" i="3" s="1"/>
  <c r="V297" i="17"/>
  <c r="B297" i="17" s="1"/>
  <c r="O298" i="1" s="1"/>
  <c r="V297" i="3"/>
  <c r="B297" i="3" s="1"/>
  <c r="V80" i="17"/>
  <c r="B80" i="17" s="1"/>
  <c r="O81" i="1" s="1"/>
  <c r="V80" i="3"/>
  <c r="B80" i="3" s="1"/>
  <c r="V1005" i="17"/>
  <c r="V1005" i="3"/>
  <c r="V288" i="17"/>
  <c r="B288" i="17" s="1"/>
  <c r="O289" i="1" s="1"/>
  <c r="V288" i="3"/>
  <c r="B288" i="3" s="1"/>
  <c r="V145" i="17"/>
  <c r="B145" i="17" s="1"/>
  <c r="O146" i="1" s="1"/>
  <c r="V145" i="3"/>
  <c r="B145" i="3" s="1"/>
  <c r="V234" i="17"/>
  <c r="B234" i="17" s="1"/>
  <c r="O235" i="1" s="1"/>
  <c r="V234" i="3"/>
  <c r="B234" i="3" s="1"/>
  <c r="V720" i="17"/>
  <c r="B720" i="17" s="1"/>
  <c r="O721" i="1" s="1"/>
  <c r="V720" i="3"/>
  <c r="B720" i="3" s="1"/>
  <c r="V758" i="17"/>
  <c r="B758" i="17" s="1"/>
  <c r="O759" i="1" s="1"/>
  <c r="V758" i="3"/>
  <c r="B758" i="3" s="1"/>
  <c r="V693" i="17"/>
  <c r="B693" i="17" s="1"/>
  <c r="O694" i="1" s="1"/>
  <c r="V693" i="3"/>
  <c r="B693" i="3" s="1"/>
  <c r="V272" i="17"/>
  <c r="B272" i="17" s="1"/>
  <c r="O273" i="1" s="1"/>
  <c r="V272" i="3"/>
  <c r="B272" i="3" s="1"/>
  <c r="V644" i="17"/>
  <c r="B644" i="17" s="1"/>
  <c r="O645" i="1" s="1"/>
  <c r="V644" i="3"/>
  <c r="B644" i="3" s="1"/>
  <c r="V164" i="17"/>
  <c r="B164" i="17" s="1"/>
  <c r="O165" i="1" s="1"/>
  <c r="V164" i="3"/>
  <c r="B164" i="3" s="1"/>
  <c r="V370" i="17"/>
  <c r="B370" i="17" s="1"/>
  <c r="O371" i="1" s="1"/>
  <c r="V370" i="3"/>
  <c r="B370" i="3" s="1"/>
  <c r="V796" i="17"/>
  <c r="B796" i="17" s="1"/>
  <c r="O797" i="1" s="1"/>
  <c r="V796" i="3"/>
  <c r="B796" i="3" s="1"/>
  <c r="V88" i="17"/>
  <c r="B88" i="17" s="1"/>
  <c r="O89" i="1" s="1"/>
  <c r="V88" i="3"/>
  <c r="B88" i="3" s="1"/>
  <c r="V990" i="17"/>
  <c r="B990" i="17" s="1"/>
  <c r="O991" i="1" s="1"/>
  <c r="V990" i="3"/>
  <c r="B990" i="3" s="1"/>
  <c r="V482" i="17"/>
  <c r="B482" i="17" s="1"/>
  <c r="O483" i="1" s="1"/>
  <c r="V482" i="3"/>
  <c r="B482" i="3" s="1"/>
  <c r="V634" i="17"/>
  <c r="B634" i="17" s="1"/>
  <c r="O635" i="1" s="1"/>
  <c r="V634" i="3"/>
  <c r="B634" i="3" s="1"/>
  <c r="V606" i="17"/>
  <c r="B606" i="17" s="1"/>
  <c r="O607" i="1" s="1"/>
  <c r="V606" i="3"/>
  <c r="V301" i="17"/>
  <c r="B301" i="17" s="1"/>
  <c r="O302" i="1" s="1"/>
  <c r="V301" i="3"/>
  <c r="B301" i="3" s="1"/>
  <c r="V841" i="17"/>
  <c r="B841" i="17" s="1"/>
  <c r="O842" i="1" s="1"/>
  <c r="V841" i="3"/>
  <c r="B841" i="3" s="1"/>
  <c r="V638" i="17"/>
  <c r="B638" i="17" s="1"/>
  <c r="O639" i="1" s="1"/>
  <c r="V638" i="3"/>
  <c r="B638" i="3" s="1"/>
  <c r="V696" i="17"/>
  <c r="B696" i="17" s="1"/>
  <c r="O697" i="1" s="1"/>
  <c r="V696" i="3"/>
  <c r="B696" i="3" s="1"/>
  <c r="V544" i="17"/>
  <c r="B544" i="17" s="1"/>
  <c r="O545" i="1" s="1"/>
  <c r="V544" i="3"/>
  <c r="B544" i="3" s="1"/>
  <c r="V180" i="17"/>
  <c r="B180" i="17" s="1"/>
  <c r="O181" i="1" s="1"/>
  <c r="V180" i="3"/>
  <c r="B180" i="3" s="1"/>
  <c r="V824" i="17"/>
  <c r="B824" i="17" s="1"/>
  <c r="O825" i="1" s="1"/>
  <c r="V824" i="3"/>
  <c r="B824" i="3" s="1"/>
  <c r="B688" i="3"/>
  <c r="B698" i="3"/>
  <c r="B173" i="3"/>
  <c r="B484" i="17"/>
  <c r="O485" i="1" s="1"/>
  <c r="B484" i="3"/>
  <c r="B579" i="3"/>
  <c r="B252" i="3"/>
  <c r="B590" i="3"/>
  <c r="B18" i="3"/>
  <c r="B265" i="3"/>
  <c r="B755" i="3"/>
  <c r="B45" i="3"/>
  <c r="B730" i="3"/>
  <c r="B515" i="3"/>
  <c r="B514" i="3"/>
  <c r="B376" i="17"/>
  <c r="O377" i="1" s="1"/>
  <c r="B376" i="3"/>
  <c r="B485" i="3"/>
  <c r="B558" i="3"/>
  <c r="B999" i="3"/>
  <c r="B624" i="3"/>
  <c r="B211" i="3"/>
  <c r="B823" i="3"/>
  <c r="B838" i="3"/>
  <c r="B470" i="3"/>
  <c r="B163" i="3"/>
  <c r="B549" i="3"/>
  <c r="B687" i="3"/>
  <c r="B306" i="3"/>
  <c r="B448" i="3"/>
  <c r="B777" i="3"/>
  <c r="B430" i="3"/>
  <c r="B965" i="3"/>
  <c r="B670" i="3"/>
  <c r="B670" i="17"/>
  <c r="O671" i="1" s="1"/>
  <c r="B914" i="3"/>
  <c r="B269" i="3"/>
  <c r="B594" i="3"/>
  <c r="B426" i="3"/>
  <c r="B856" i="3"/>
  <c r="B474" i="3"/>
  <c r="B874" i="3"/>
  <c r="B237" i="3"/>
  <c r="B790" i="3"/>
  <c r="B621" i="3"/>
  <c r="B587" i="3"/>
  <c r="B500" i="3"/>
  <c r="B509" i="3"/>
  <c r="B622" i="3"/>
  <c r="B111" i="3"/>
  <c r="B468" i="3"/>
  <c r="B858" i="3"/>
  <c r="B475" i="3"/>
  <c r="B666" i="3"/>
  <c r="B991" i="3"/>
  <c r="B734" i="3"/>
  <c r="B663" i="3"/>
  <c r="B1001" i="3"/>
  <c r="B218" i="3"/>
  <c r="B539" i="3"/>
  <c r="B337" i="3"/>
  <c r="B151" i="3"/>
  <c r="B513" i="3"/>
  <c r="B300" i="3"/>
  <c r="B413" i="3"/>
  <c r="B100" i="3"/>
  <c r="B784" i="3"/>
  <c r="B743" i="3"/>
  <c r="B507" i="3"/>
  <c r="B976" i="3"/>
  <c r="B91" i="3"/>
  <c r="B38" i="3"/>
  <c r="B707" i="3"/>
  <c r="B441" i="3"/>
  <c r="B489" i="3"/>
  <c r="B630" i="3"/>
  <c r="B899" i="3"/>
  <c r="B244" i="3"/>
  <c r="B950" i="3"/>
  <c r="B131" i="3"/>
  <c r="U29" i="18"/>
  <c r="B979" i="3"/>
  <c r="B596" i="17"/>
  <c r="O597" i="1" s="1"/>
  <c r="B596" i="3"/>
  <c r="B133" i="3"/>
  <c r="B141" i="3"/>
  <c r="B141" i="17"/>
  <c r="O142" i="1" s="1"/>
  <c r="B286" i="3"/>
  <c r="B861" i="3"/>
  <c r="B861" i="17"/>
  <c r="O862" i="1" s="1"/>
  <c r="B465" i="17"/>
  <c r="O466" i="1" s="1"/>
  <c r="B465" i="3"/>
  <c r="B675" i="3"/>
  <c r="B786" i="3"/>
  <c r="B786" i="17"/>
  <c r="O787" i="1" s="1"/>
  <c r="B404" i="3"/>
  <c r="B118" i="17"/>
  <c r="O119" i="1" s="1"/>
  <c r="B118" i="3"/>
  <c r="B751" i="3"/>
  <c r="B56" i="3"/>
  <c r="B56" i="17"/>
  <c r="O57" i="1" s="1"/>
  <c r="B595" i="3"/>
  <c r="B503" i="3"/>
  <c r="B503" i="17"/>
  <c r="O504" i="1" s="1"/>
  <c r="B72" i="3"/>
  <c r="B28" i="3"/>
  <c r="B28" i="17"/>
  <c r="O29" i="1" s="1"/>
  <c r="B343" i="3"/>
  <c r="B667" i="3"/>
  <c r="B90" i="3"/>
  <c r="B284" i="3"/>
  <c r="B686" i="3"/>
  <c r="B416" i="3"/>
  <c r="B859" i="3"/>
  <c r="B723" i="3"/>
  <c r="B68" i="3"/>
  <c r="B525" i="3"/>
  <c r="B361" i="3"/>
  <c r="B287" i="3"/>
  <c r="B175" i="3"/>
  <c r="B394" i="3"/>
  <c r="B153" i="3"/>
  <c r="B437" i="3"/>
  <c r="B415" i="3"/>
  <c r="B818" i="3"/>
  <c r="B179" i="17"/>
  <c r="O180" i="1" s="1"/>
  <c r="B393" i="3"/>
  <c r="B417" i="3"/>
  <c r="B26" i="3"/>
  <c r="B812" i="3"/>
  <c r="B336" i="3"/>
  <c r="B715" i="3"/>
  <c r="B715" i="17"/>
  <c r="O716" i="1" s="1"/>
  <c r="B704" i="3"/>
  <c r="B608" i="17"/>
  <c r="O609" i="1" s="1"/>
  <c r="B608" i="3"/>
  <c r="B964" i="3"/>
  <c r="B240" i="17"/>
  <c r="O241" i="1" s="1"/>
  <c r="B240" i="3"/>
  <c r="B259" i="3"/>
  <c r="B345" i="3"/>
  <c r="B662" i="17"/>
  <c r="O663" i="1" s="1"/>
  <c r="B662" i="3"/>
  <c r="B508" i="3"/>
  <c r="B508" i="17"/>
  <c r="O509" i="1" s="1"/>
  <c r="B471" i="3"/>
  <c r="B85" i="3"/>
  <c r="B729" i="3"/>
  <c r="B717" i="3"/>
  <c r="B552" i="3"/>
  <c r="B908" i="3"/>
  <c r="B866" i="3"/>
  <c r="B875" i="17"/>
  <c r="O876" i="1" s="1"/>
  <c r="B875" i="3"/>
  <c r="B520" i="3"/>
  <c r="B967" i="3"/>
  <c r="B918" i="3"/>
  <c r="B423" i="3"/>
  <c r="U31" i="18"/>
  <c r="B216" i="3"/>
  <c r="B731" i="3"/>
  <c r="B989" i="3"/>
  <c r="B335" i="3"/>
  <c r="B467" i="3"/>
  <c r="B267" i="3"/>
  <c r="B961" i="3"/>
  <c r="B876" i="3"/>
  <c r="B741" i="3"/>
  <c r="B844" i="3"/>
  <c r="B832" i="3"/>
  <c r="B69" i="3"/>
  <c r="B303" i="3"/>
  <c r="B321" i="3"/>
  <c r="B701" i="3"/>
  <c r="B569" i="3"/>
  <c r="B848" i="3"/>
  <c r="B714" i="3"/>
  <c r="B956" i="3"/>
  <c r="B572" i="3"/>
  <c r="B909" i="3"/>
  <c r="U30" i="18"/>
  <c r="B530" i="3"/>
  <c r="B851" i="3"/>
  <c r="B47" i="3"/>
  <c r="B457" i="3"/>
  <c r="B424" i="17"/>
  <c r="O425" i="1" s="1"/>
  <c r="B424" i="3"/>
  <c r="B560" i="3"/>
  <c r="B274" i="3"/>
  <c r="B883" i="3"/>
  <c r="B994" i="3"/>
  <c r="B973" i="3"/>
  <c r="B165" i="3"/>
  <c r="B147" i="3"/>
  <c r="B407" i="3"/>
  <c r="B709" i="3"/>
  <c r="B561" i="3"/>
  <c r="B559" i="17"/>
  <c r="O560" i="1" s="1"/>
  <c r="B559" i="3"/>
  <c r="B671" i="3"/>
  <c r="B547" i="3"/>
  <c r="B119" i="3"/>
  <c r="B59" i="3"/>
  <c r="B811" i="3"/>
  <c r="B598" i="3"/>
  <c r="B840" i="3"/>
  <c r="B840" i="17"/>
  <c r="O841" i="1" s="1"/>
  <c r="B959" i="3"/>
  <c r="B346" i="3"/>
  <c r="B510" i="3"/>
  <c r="B440" i="3"/>
  <c r="B440" i="17"/>
  <c r="O441" i="1" s="1"/>
  <c r="B922" i="3"/>
  <c r="B974" i="3"/>
  <c r="B339" i="3"/>
  <c r="W30" i="22"/>
  <c r="W10" i="22"/>
  <c r="B779" i="3"/>
  <c r="B888" i="3"/>
  <c r="B794" i="3"/>
  <c r="B458" i="3"/>
  <c r="B99" i="3"/>
  <c r="B548" i="3"/>
  <c r="B925" i="3"/>
  <c r="B854" i="3"/>
  <c r="B854" i="17"/>
  <c r="O855" i="1" s="1"/>
  <c r="B602" i="3"/>
  <c r="B680" i="3"/>
  <c r="B929" i="3"/>
  <c r="B528" i="3"/>
  <c r="B311" i="3"/>
  <c r="B491" i="3"/>
  <c r="B293" i="3"/>
  <c r="U32" i="18"/>
  <c r="B150" i="3"/>
  <c r="B673" i="3"/>
  <c r="B568" i="3"/>
  <c r="B568" i="17"/>
  <c r="O569" i="1" s="1"/>
  <c r="B654" i="17"/>
  <c r="O655" i="1" s="1"/>
  <c r="B545" i="3"/>
  <c r="B157" i="3"/>
  <c r="B344" i="17"/>
  <c r="O345" i="1" s="1"/>
  <c r="B344" i="3"/>
  <c r="B584" i="3"/>
  <c r="B461" i="3"/>
  <c r="B251" i="3"/>
  <c r="B263" i="3"/>
  <c r="B469" i="3"/>
  <c r="B669" i="3"/>
  <c r="B764" i="3"/>
  <c r="B127" i="3"/>
  <c r="B658" i="3"/>
  <c r="B658" i="17"/>
  <c r="O659" i="1" s="1"/>
  <c r="B186" i="3"/>
  <c r="B975" i="3"/>
  <c r="B983" i="3"/>
  <c r="B736" i="3"/>
  <c r="B871" i="3"/>
  <c r="B352" i="3"/>
  <c r="B900" i="3"/>
  <c r="B618" i="3"/>
  <c r="B819" i="3"/>
  <c r="B625" i="3"/>
  <c r="B271" i="3"/>
  <c r="B373" i="3"/>
  <c r="B289" i="3"/>
  <c r="B576" i="3"/>
  <c r="B396" i="3"/>
  <c r="B752" i="3"/>
  <c r="B1000" i="17"/>
  <c r="O1001" i="1" s="1"/>
  <c r="B1000" i="3"/>
  <c r="B292" i="3"/>
  <c r="B136" i="3"/>
  <c r="B136" i="17"/>
  <c r="O137" i="1" s="1"/>
  <c r="B710" i="3"/>
  <c r="B353" i="17"/>
  <c r="O354" i="1" s="1"/>
  <c r="B353" i="3"/>
  <c r="B140" i="3"/>
  <c r="B236" i="3"/>
  <c r="B120" i="3"/>
  <c r="B113" i="3"/>
  <c r="B357" i="3"/>
  <c r="B204" i="3"/>
  <c r="B870" i="3"/>
  <c r="B20" i="17"/>
  <c r="O21" i="1" s="1"/>
  <c r="B20" i="3"/>
  <c r="B733" i="3"/>
  <c r="B540" i="3"/>
  <c r="B1002" i="3"/>
  <c r="B735" i="3"/>
  <c r="B748" i="3"/>
  <c r="B433" i="17"/>
  <c r="O434" i="1" s="1"/>
  <c r="B433" i="3"/>
  <c r="B50" i="3"/>
  <c r="B169" i="3"/>
  <c r="B55" i="3"/>
  <c r="B703" i="3"/>
  <c r="B957" i="3"/>
  <c r="B156" i="3"/>
  <c r="B809" i="3"/>
  <c r="B282" i="3"/>
  <c r="B124" i="3"/>
  <c r="B435" i="3"/>
  <c r="B993" i="3"/>
  <c r="B993" i="17"/>
  <c r="O994" i="1" s="1"/>
  <c r="B526" i="3"/>
  <c r="B43" i="3"/>
  <c r="B892" i="3"/>
  <c r="B892" i="17"/>
  <c r="O893" i="1" s="1"/>
  <c r="B802" i="3"/>
  <c r="B30" i="3"/>
  <c r="B30" i="17"/>
  <c r="O31" i="1" s="1"/>
  <c r="B298" i="3"/>
  <c r="B466" i="3"/>
  <c r="B249" i="3"/>
  <c r="B557" i="3"/>
  <c r="B557" i="17"/>
  <c r="O558" i="1" s="1"/>
  <c r="B383" i="3"/>
  <c r="B116" i="3"/>
  <c r="B643" i="3"/>
  <c r="B24" i="3"/>
  <c r="B593" i="3"/>
  <c r="B193" i="3"/>
  <c r="B980" i="3"/>
  <c r="B582" i="3"/>
  <c r="B257" i="3"/>
  <c r="B759" i="3"/>
  <c r="B817" i="3"/>
  <c r="B219" i="17"/>
  <c r="O220" i="1" s="1"/>
  <c r="B219" i="3"/>
  <c r="B97" i="3"/>
  <c r="B788" i="3"/>
  <c r="B418" i="3"/>
  <c r="B867" i="3"/>
  <c r="B612" i="3"/>
  <c r="B202" i="3"/>
  <c r="B803" i="3"/>
  <c r="B302" i="3"/>
  <c r="B134" i="17"/>
  <c r="O135" i="1" s="1"/>
  <c r="B134" i="3"/>
  <c r="B725" i="3"/>
  <c r="B702" i="3"/>
  <c r="B563" i="3"/>
  <c r="B328" i="17"/>
  <c r="O329" i="1" s="1"/>
  <c r="B328" i="3"/>
  <c r="B379" i="3"/>
  <c r="B199" i="3"/>
  <c r="B847" i="3"/>
  <c r="B220" i="3"/>
  <c r="B220" i="17"/>
  <c r="O221" i="1" s="1"/>
  <c r="B672" i="3"/>
  <c r="B226" i="3"/>
  <c r="B716" i="3"/>
  <c r="B862" i="3"/>
  <c r="B694" i="3"/>
  <c r="B694" i="17"/>
  <c r="O695" i="1" s="1"/>
  <c r="B66" i="3"/>
  <c r="B110" i="3"/>
  <c r="B323" i="3"/>
  <c r="B924" i="3"/>
  <c r="B228" i="3"/>
  <c r="B161" i="3"/>
  <c r="B747" i="3"/>
  <c r="B247" i="3"/>
  <c r="B406" i="3"/>
  <c r="B138" i="3"/>
  <c r="B893" i="17"/>
  <c r="O894" i="1" s="1"/>
  <c r="B893" i="3"/>
  <c r="B953" i="3"/>
  <c r="B774" i="3"/>
  <c r="B631" i="3"/>
  <c r="B139" i="3"/>
  <c r="B331" i="3"/>
  <c r="B309" i="3"/>
  <c r="B722" i="3"/>
  <c r="B722" i="17"/>
  <c r="O723" i="1" s="1"/>
  <c r="B57" i="3"/>
  <c r="B405" i="17"/>
  <c r="O406" i="1" s="1"/>
  <c r="B405" i="3"/>
  <c r="B455" i="3"/>
  <c r="B347" i="3"/>
  <c r="B347" i="17"/>
  <c r="O348" i="1" s="1"/>
  <c r="B201" i="3"/>
  <c r="B490" i="17"/>
  <c r="O491" i="1" s="1"/>
  <c r="B490" i="3"/>
  <c r="B44" i="3"/>
  <c r="B642" i="3"/>
  <c r="B642" i="17"/>
  <c r="O643" i="1" s="1"/>
  <c r="B142" i="3"/>
  <c r="B486" i="3"/>
  <c r="B486" i="17"/>
  <c r="O487" i="1" s="1"/>
  <c r="B31" i="3"/>
  <c r="B31" i="17"/>
  <c r="O32" i="1" s="1"/>
  <c r="B945" i="3"/>
  <c r="B833" i="3"/>
  <c r="B833" i="17"/>
  <c r="O834" i="1" s="1"/>
  <c r="B766" i="3"/>
  <c r="B75" i="3"/>
  <c r="B75" i="17"/>
  <c r="O76" i="1" s="1"/>
  <c r="B453" i="3"/>
  <c r="B599" i="3"/>
  <c r="B599" i="17"/>
  <c r="O600" i="1" s="1"/>
  <c r="B911" i="3"/>
  <c r="B727" i="3"/>
  <c r="B727" i="17"/>
  <c r="O728" i="1" s="1"/>
  <c r="B87" i="3"/>
  <c r="B512" i="3"/>
  <c r="B512" i="17"/>
  <c r="O513" i="1" s="1"/>
  <c r="B275" i="3"/>
  <c r="B960" i="3"/>
  <c r="B960" i="17"/>
  <c r="O961" i="1" s="1"/>
  <c r="B198" i="3"/>
  <c r="B198" i="17"/>
  <c r="O199" i="1" s="1"/>
  <c r="B397" i="3"/>
  <c r="B882" i="3"/>
  <c r="B32" i="3"/>
  <c r="B32" i="17"/>
  <c r="O33" i="1" s="1"/>
  <c r="B445" i="3"/>
  <c r="B676" i="3"/>
  <c r="B676" i="17"/>
  <c r="O677" i="1" s="1"/>
  <c r="B382" i="3"/>
  <c r="B382" i="17"/>
  <c r="O383" i="1" s="1"/>
  <c r="B411" i="3"/>
  <c r="B737" i="17"/>
  <c r="O738" i="1" s="1"/>
  <c r="B737" i="3"/>
  <c r="B253" i="3"/>
  <c r="B681" i="3"/>
  <c r="B681" i="17"/>
  <c r="O682" i="1" s="1"/>
  <c r="B395" i="3"/>
  <c r="B541" i="3"/>
  <c r="B76" i="3"/>
  <c r="B873" i="3"/>
  <c r="B324" i="3"/>
  <c r="B62" i="3"/>
  <c r="B239" i="3"/>
  <c r="B152" i="3"/>
  <c r="B919" i="17"/>
  <c r="O920" i="1" s="1"/>
  <c r="B919" i="3"/>
  <c r="B276" i="3"/>
  <c r="B378" i="3"/>
  <c r="B410" i="17"/>
  <c r="O411" i="1" s="1"/>
  <c r="B410" i="3"/>
  <c r="B487" i="3"/>
  <c r="B58" i="3"/>
  <c r="B67" i="3"/>
  <c r="B278" i="3"/>
  <c r="B41" i="3"/>
  <c r="B571" i="3"/>
  <c r="B112" i="17"/>
  <c r="O113" i="1" s="1"/>
  <c r="B112" i="3"/>
  <c r="B34" i="3"/>
  <c r="B459" i="3"/>
  <c r="B452" i="3"/>
  <c r="B628" i="3"/>
  <c r="B518" i="3"/>
  <c r="B912" i="3"/>
  <c r="B905" i="17"/>
  <c r="O906" i="1" s="1"/>
  <c r="B905" i="3"/>
  <c r="B659" i="3"/>
  <c r="B941" i="3"/>
  <c r="B635" i="3"/>
  <c r="B635" i="17"/>
  <c r="O636" i="1" s="1"/>
  <c r="B678" i="3"/>
  <c r="B589" i="3"/>
  <c r="B363" i="3"/>
  <c r="B363" i="17"/>
  <c r="O364" i="1" s="1"/>
  <c r="B409" i="3"/>
  <c r="B517" i="17"/>
  <c r="O518" i="1" s="1"/>
  <c r="B517" i="3"/>
  <c r="B372" i="3"/>
  <c r="B365" i="17"/>
  <c r="O366" i="1" s="1"/>
  <c r="B365" i="3"/>
  <c r="B389" i="3"/>
  <c r="B492" i="3"/>
  <c r="B623" i="3"/>
  <c r="B674" i="3"/>
  <c r="B1004" i="17"/>
  <c r="O1005" i="1" s="1"/>
  <c r="B1004" i="3"/>
  <c r="B753" i="3"/>
  <c r="B604" i="3"/>
  <c r="B154" i="3"/>
  <c r="B92" i="3"/>
  <c r="B494" i="3"/>
  <c r="B341" i="3"/>
  <c r="B375" i="3"/>
  <c r="B33" i="3"/>
  <c r="B800" i="3"/>
  <c r="B947" i="3"/>
  <c r="B932" i="3"/>
  <c r="B932" i="17"/>
  <c r="O933" i="1" s="1"/>
  <c r="B260" i="3"/>
  <c r="B260" i="17"/>
  <c r="O261" i="1" s="1"/>
  <c r="B428" i="3"/>
  <c r="B537" i="17"/>
  <c r="O538" i="1" s="1"/>
  <c r="B537" i="3"/>
  <c r="B903" i="3"/>
  <c r="B205" i="3"/>
  <c r="B205" i="17"/>
  <c r="O206" i="1" s="1"/>
  <c r="B196" i="3"/>
  <c r="B320" i="3"/>
  <c r="B16" i="3"/>
  <c r="B797" i="3"/>
  <c r="B813" i="3"/>
  <c r="B446" i="3"/>
  <c r="B317" i="3"/>
  <c r="B583" i="3"/>
  <c r="B183" i="3"/>
  <c r="B756" i="3"/>
  <c r="B192" i="3"/>
  <c r="B827" i="3"/>
  <c r="B827" i="17"/>
  <c r="O828" i="1" s="1"/>
  <c r="B129" i="3"/>
  <c r="B285" i="17"/>
  <c r="O286" i="1" s="1"/>
  <c r="B285" i="3"/>
  <c r="B810" i="3"/>
  <c r="B533" i="3"/>
  <c r="B533" i="17"/>
  <c r="O534" i="1" s="1"/>
  <c r="B414" i="3"/>
  <c r="B822" i="17"/>
  <c r="O823" i="1" s="1"/>
  <c r="B822" i="3"/>
  <c r="B369" i="3"/>
  <c r="B268" i="3"/>
  <c r="U28" i="18"/>
  <c r="B15" i="3"/>
  <c r="B213" i="3"/>
  <c r="B740" i="3"/>
  <c r="B496" i="17"/>
  <c r="O497" i="1" s="1"/>
  <c r="B496" i="3"/>
  <c r="B160" i="3"/>
  <c r="B483" i="17"/>
  <c r="O484" i="1" s="1"/>
  <c r="B483" i="3"/>
  <c r="B923" i="3"/>
  <c r="B923" i="17"/>
  <c r="O924" i="1" s="1"/>
  <c r="B986" i="3"/>
  <c r="B806" i="3"/>
  <c r="B258" i="3"/>
  <c r="B408" i="3"/>
  <c r="B229" i="3"/>
  <c r="B607" i="3"/>
  <c r="B519" i="3"/>
  <c r="B772" i="3"/>
  <c r="B880" i="3"/>
  <c r="B760" i="3"/>
  <c r="B181" i="17"/>
  <c r="O182" i="1" s="1"/>
  <c r="B181" i="3"/>
  <c r="B610" i="3"/>
  <c r="B189" i="3"/>
  <c r="B170" i="3"/>
  <c r="B868" i="3"/>
  <c r="B815" i="3"/>
  <c r="B954" i="3"/>
  <c r="B897" i="3"/>
  <c r="B333" i="3"/>
  <c r="B977" i="3"/>
  <c r="B842" i="3"/>
  <c r="B432" i="3"/>
  <c r="B650" i="3"/>
  <c r="B650" i="17"/>
  <c r="O651" i="1" s="1"/>
  <c r="B657" i="3"/>
  <c r="B135" i="3"/>
  <c r="B938" i="3"/>
  <c r="B454" i="3"/>
  <c r="B132" i="3"/>
  <c r="B988" i="3"/>
  <c r="B107" i="3"/>
  <c r="B711" i="3"/>
  <c r="B316" i="3"/>
  <c r="B354" i="3"/>
  <c r="B109" i="3"/>
  <c r="B942" i="17"/>
  <c r="O943" i="1" s="1"/>
  <c r="B820" i="3"/>
  <c r="B603" i="3"/>
  <c r="B362" i="3"/>
  <c r="B645" i="3"/>
  <c r="B447" i="3"/>
  <c r="B972" i="3"/>
  <c r="B606" i="3"/>
  <c r="V11" i="22"/>
  <c r="V12" i="22" s="1"/>
  <c r="V14" i="22" s="1"/>
  <c r="V23" i="22" s="1"/>
  <c r="V46" i="18" l="1"/>
  <c r="B1006" i="17"/>
  <c r="V49" i="18"/>
  <c r="B1009" i="17"/>
  <c r="V59" i="18"/>
  <c r="B14" i="3"/>
  <c r="V58" i="18"/>
  <c r="B13" i="3"/>
  <c r="V40" i="18"/>
  <c r="B11" i="17"/>
  <c r="V62" i="18"/>
  <c r="B1006" i="3"/>
  <c r="V65" i="18"/>
  <c r="B1009" i="3"/>
  <c r="V61" i="18"/>
  <c r="B1005" i="3"/>
  <c r="W11" i="22"/>
  <c r="W12" i="22" s="1"/>
  <c r="W14" i="22" s="1"/>
  <c r="V48" i="18"/>
  <c r="B1008" i="17"/>
  <c r="V56" i="18"/>
  <c r="B11" i="3"/>
  <c r="V39" i="18"/>
  <c r="B10" i="17"/>
  <c r="V47" i="18"/>
  <c r="B1007" i="17"/>
  <c r="V45" i="18"/>
  <c r="B1005" i="17"/>
  <c r="W31" i="22"/>
  <c r="C32" i="22" s="1"/>
  <c r="C33" i="22" s="1"/>
  <c r="C34" i="22"/>
  <c r="V41" i="18"/>
  <c r="B12" i="17"/>
  <c r="V64" i="18"/>
  <c r="B1008" i="3"/>
  <c r="V55" i="18"/>
  <c r="B10" i="3"/>
  <c r="V63" i="18"/>
  <c r="B1007" i="3"/>
  <c r="V43" i="18"/>
  <c r="B14" i="17"/>
  <c r="V57" i="18"/>
  <c r="B12" i="3"/>
  <c r="V42" i="18"/>
  <c r="B13" i="17"/>
  <c r="B56" i="18" l="1"/>
  <c r="B58" i="18"/>
  <c r="B59" i="18"/>
  <c r="B57" i="18"/>
  <c r="B63" i="18"/>
  <c r="B64" i="18"/>
  <c r="O13" i="1"/>
  <c r="B41" i="18"/>
  <c r="O1009" i="1"/>
  <c r="B48" i="18"/>
  <c r="B62" i="18"/>
  <c r="O14" i="1"/>
  <c r="B42" i="18"/>
  <c r="B47" i="18"/>
  <c r="O1008" i="1"/>
  <c r="O12" i="1"/>
  <c r="B40" i="18"/>
  <c r="O1010" i="1"/>
  <c r="B49" i="18"/>
  <c r="B46" i="18"/>
  <c r="O1007" i="1"/>
  <c r="B55" i="18"/>
  <c r="B9" i="3"/>
  <c r="B43" i="18"/>
  <c r="O15" i="1"/>
  <c r="B45" i="18"/>
  <c r="O1006" i="1"/>
  <c r="B39" i="18"/>
  <c r="O11" i="1"/>
  <c r="B9" i="17"/>
  <c r="W23" i="22"/>
  <c r="C25" i="22" s="1"/>
  <c r="C26" i="22" s="1"/>
  <c r="C27" i="22"/>
  <c r="B61" i="18"/>
  <c r="B65" i="18"/>
  <c r="H24" i="1" l="1"/>
  <c r="N825" i="1"/>
  <c r="N184" i="1"/>
  <c r="N682" i="1"/>
  <c r="N456" i="1"/>
  <c r="N44" i="1"/>
  <c r="N237" i="1"/>
  <c r="N317" i="1"/>
  <c r="N651" i="1"/>
  <c r="N161" i="1"/>
  <c r="N130" i="1"/>
  <c r="N933" i="1"/>
  <c r="N172" i="1"/>
  <c r="N379" i="1"/>
  <c r="N738" i="1"/>
  <c r="N894" i="1"/>
  <c r="N419" i="1"/>
  <c r="N250" i="1"/>
  <c r="N114" i="1"/>
  <c r="N737" i="1"/>
  <c r="N158" i="1"/>
  <c r="N560" i="1"/>
  <c r="N957" i="1"/>
  <c r="N783" i="1"/>
  <c r="N553" i="1"/>
  <c r="N705" i="1"/>
  <c r="N288" i="1"/>
  <c r="N596" i="1"/>
  <c r="N864" i="1"/>
  <c r="N514" i="1"/>
  <c r="N469" i="1"/>
  <c r="N471" i="1"/>
  <c r="N46" i="1"/>
  <c r="N821" i="1"/>
  <c r="N193" i="1"/>
  <c r="N59" i="1"/>
  <c r="N673" i="1"/>
  <c r="N128" i="1"/>
  <c r="N843" i="1"/>
  <c r="N259" i="1"/>
  <c r="N214" i="1"/>
  <c r="N584" i="1"/>
  <c r="N342" i="1"/>
  <c r="N624" i="1"/>
  <c r="N913" i="1"/>
  <c r="N396" i="1"/>
  <c r="N276" i="1"/>
  <c r="N946" i="1"/>
  <c r="N58" i="1"/>
  <c r="N954" i="1"/>
  <c r="N695" i="1"/>
  <c r="N258" i="1"/>
  <c r="N384" i="1"/>
  <c r="N283" i="1"/>
  <c r="N734" i="1"/>
  <c r="N295" i="1"/>
  <c r="N374" i="1"/>
  <c r="N765" i="1"/>
  <c r="N926" i="1"/>
  <c r="N812" i="1"/>
  <c r="N561" i="1"/>
  <c r="N570" i="1"/>
  <c r="N336" i="1"/>
  <c r="N86" i="1"/>
  <c r="N265" i="1"/>
  <c r="N285" i="1"/>
  <c r="N597" i="1"/>
  <c r="N101" i="1"/>
  <c r="N510" i="1"/>
  <c r="N270" i="1"/>
  <c r="N266" i="1"/>
  <c r="N181" i="1"/>
  <c r="N146" i="1"/>
  <c r="N30" i="1"/>
  <c r="N351" i="1"/>
  <c r="N533" i="1"/>
  <c r="N714" i="1"/>
  <c r="N443" i="1"/>
  <c r="N637" i="1"/>
  <c r="N793" i="1"/>
  <c r="N802" i="1"/>
  <c r="N936" i="1"/>
  <c r="N296" i="1"/>
  <c r="N769" i="1"/>
  <c r="N905" i="1"/>
  <c r="N768" i="1"/>
  <c r="N685" i="1"/>
  <c r="N415" i="1"/>
  <c r="N906" i="1"/>
  <c r="N834" i="1"/>
  <c r="N380" i="1"/>
  <c r="N1003" i="1"/>
  <c r="N658" i="1"/>
  <c r="N646" i="1"/>
  <c r="N133" i="1"/>
  <c r="N190" i="1"/>
  <c r="N828" i="1"/>
  <c r="N261" i="1"/>
  <c r="N1005" i="1"/>
  <c r="N660" i="1"/>
  <c r="N572" i="1"/>
  <c r="N325" i="1"/>
  <c r="N426" i="1"/>
  <c r="N332" i="1"/>
  <c r="N863" i="1"/>
  <c r="N329" i="1"/>
  <c r="N613" i="1"/>
  <c r="N803" i="1"/>
  <c r="N614" i="1"/>
  <c r="N354" i="1"/>
  <c r="N872" i="1"/>
  <c r="N345" i="1"/>
  <c r="N681" i="1"/>
  <c r="N347" i="1"/>
  <c r="N995" i="1"/>
  <c r="N424" i="1"/>
  <c r="N509" i="1"/>
  <c r="N176" i="1"/>
  <c r="N504" i="1"/>
  <c r="N951" i="1"/>
  <c r="N623" i="1"/>
  <c r="N164" i="1"/>
  <c r="N515" i="1"/>
  <c r="N225" i="1"/>
  <c r="N904" i="1"/>
  <c r="N542" i="1"/>
  <c r="N324" i="1"/>
  <c r="N31" i="1"/>
  <c r="N820" i="1"/>
  <c r="N151" i="1"/>
  <c r="N100" i="1"/>
  <c r="N960" i="1"/>
  <c r="N562" i="1"/>
  <c r="N715" i="1"/>
  <c r="N833" i="1"/>
  <c r="N217" i="1"/>
  <c r="N337" i="1"/>
  <c r="N819" i="1"/>
  <c r="N73" i="1"/>
  <c r="N980" i="1"/>
  <c r="N92" i="1"/>
  <c r="N540" i="1"/>
  <c r="N501" i="1"/>
  <c r="N595" i="1"/>
  <c r="N212" i="1"/>
  <c r="N485" i="1"/>
  <c r="N302" i="1"/>
  <c r="N273" i="1"/>
  <c r="N81" i="1"/>
  <c r="N138" i="1"/>
  <c r="N830" i="1"/>
  <c r="N746" i="1"/>
  <c r="N430" i="1"/>
  <c r="N359" i="1"/>
  <c r="N234" i="1"/>
  <c r="N341" i="1"/>
  <c r="N763" i="1"/>
  <c r="N228" i="1"/>
  <c r="N477" i="1"/>
  <c r="N969" i="1"/>
  <c r="N993" i="1"/>
  <c r="N888" i="1"/>
  <c r="N123" i="1"/>
  <c r="N309" i="1"/>
  <c r="N935" i="1"/>
  <c r="N772" i="1"/>
  <c r="N567" i="1"/>
  <c r="N869" i="1"/>
  <c r="N801" i="1"/>
  <c r="N398" i="1"/>
  <c r="N717" i="1"/>
  <c r="N810" i="1"/>
  <c r="N901" i="1"/>
  <c r="N108" i="1"/>
  <c r="N816" i="1"/>
  <c r="N741" i="1"/>
  <c r="N318" i="1"/>
  <c r="N376" i="1"/>
  <c r="N42" i="1"/>
  <c r="N920" i="1"/>
  <c r="N446" i="1"/>
  <c r="N748" i="1"/>
  <c r="N789" i="1"/>
  <c r="N51" i="1"/>
  <c r="N457" i="1"/>
  <c r="N976" i="1"/>
  <c r="N855" i="1"/>
  <c r="N884" i="1"/>
  <c r="N116" i="1"/>
  <c r="N468" i="1"/>
  <c r="N730" i="1"/>
  <c r="N598" i="1"/>
  <c r="N526" i="1"/>
  <c r="N752" i="1"/>
  <c r="N442" i="1"/>
  <c r="N338" i="1"/>
  <c r="N475" i="1"/>
  <c r="N839" i="1"/>
  <c r="N19" i="1"/>
  <c r="N898" i="1"/>
  <c r="N518" i="1"/>
  <c r="N677" i="1"/>
  <c r="N564" i="1"/>
  <c r="N607" i="1"/>
  <c r="N611" i="1"/>
  <c r="N987" i="1"/>
  <c r="N269" i="1"/>
  <c r="N798" i="1"/>
  <c r="N155" i="1"/>
  <c r="N390" i="1"/>
  <c r="N460" i="1"/>
  <c r="N383" i="1"/>
  <c r="N513" i="1"/>
  <c r="N487" i="1"/>
  <c r="N310" i="1"/>
  <c r="N407" i="1"/>
  <c r="N207" i="1"/>
  <c r="N981" i="1"/>
  <c r="N299" i="1"/>
  <c r="N704" i="1"/>
  <c r="N871" i="1"/>
  <c r="N711" i="1"/>
  <c r="N619" i="1"/>
  <c r="N252" i="1"/>
  <c r="N549" i="1"/>
  <c r="N710" i="1"/>
  <c r="N48" i="1"/>
  <c r="N304" i="1"/>
  <c r="N732" i="1"/>
  <c r="N241" i="1"/>
  <c r="N362" i="1"/>
  <c r="N405" i="1"/>
  <c r="N631" i="1"/>
  <c r="N664" i="1"/>
  <c r="N588" i="1"/>
  <c r="N778" i="1"/>
  <c r="N591" i="1"/>
  <c r="N697" i="1"/>
  <c r="N298" i="1"/>
  <c r="N122" i="1"/>
  <c r="N890" i="1"/>
  <c r="N507" i="1"/>
  <c r="N908" i="1"/>
  <c r="N683" i="1"/>
  <c r="N929" i="1"/>
  <c r="N478" i="1"/>
  <c r="N280" i="1"/>
  <c r="N566" i="1"/>
  <c r="N489" i="1"/>
  <c r="N832" i="1"/>
  <c r="N998" i="1"/>
  <c r="N185" i="1"/>
  <c r="N448" i="1"/>
  <c r="N814" i="1"/>
  <c r="N224" i="1"/>
  <c r="N202" i="1"/>
  <c r="N726" i="1"/>
  <c r="N137" i="1"/>
  <c r="N978" i="1"/>
  <c r="N363" i="1"/>
  <c r="N136" i="1"/>
  <c r="N773" i="1"/>
  <c r="N757" i="1"/>
  <c r="N948" i="1"/>
  <c r="N410" i="1"/>
  <c r="N629" i="1"/>
  <c r="N279" i="1"/>
  <c r="N874" i="1"/>
  <c r="N600" i="1"/>
  <c r="N139" i="1"/>
  <c r="N227" i="1"/>
  <c r="N817" i="1"/>
  <c r="N98" i="1"/>
  <c r="N527" i="1"/>
  <c r="N736" i="1"/>
  <c r="N1001" i="1"/>
  <c r="N984" i="1"/>
  <c r="N294" i="1"/>
  <c r="N459" i="1"/>
  <c r="N841" i="1"/>
  <c r="N852" i="1"/>
  <c r="N968" i="1"/>
  <c r="N346" i="1"/>
  <c r="N69" i="1"/>
  <c r="N119" i="1"/>
  <c r="N490" i="1"/>
  <c r="N875" i="1"/>
  <c r="N824" i="1"/>
  <c r="N392" i="1"/>
  <c r="N334" i="1"/>
  <c r="N605" i="1"/>
  <c r="N961" i="1"/>
  <c r="N303" i="1"/>
  <c r="N125" i="1"/>
  <c r="N462" i="1"/>
  <c r="N312" i="1"/>
  <c r="N795" i="1"/>
  <c r="N599" i="1"/>
  <c r="N166" i="1"/>
  <c r="N849" i="1"/>
  <c r="N845" i="1"/>
  <c r="N909" i="1"/>
  <c r="N813" i="1"/>
  <c r="N438" i="1"/>
  <c r="N57" i="1"/>
  <c r="N245" i="1"/>
  <c r="N508" i="1"/>
  <c r="N992" i="1"/>
  <c r="N791" i="1"/>
  <c r="N915" i="1"/>
  <c r="N377" i="1"/>
  <c r="N699" i="1"/>
  <c r="N991" i="1"/>
  <c r="N759" i="1"/>
  <c r="N522" i="1"/>
  <c r="N982" i="1"/>
  <c r="N758" i="1"/>
  <c r="N177" i="1"/>
  <c r="N963" i="1"/>
  <c r="N523" i="1"/>
  <c r="N393" i="1"/>
  <c r="N450" i="1"/>
  <c r="N201" i="1"/>
  <c r="N498" i="1"/>
  <c r="N479" i="1"/>
  <c r="N661" i="1"/>
  <c r="N503" i="1"/>
  <c r="N292" i="1"/>
  <c r="N409" i="1"/>
  <c r="N113" i="1"/>
  <c r="N912" i="1"/>
  <c r="N196" i="1"/>
  <c r="N749" i="1"/>
  <c r="N89" i="1"/>
  <c r="N989" i="1"/>
  <c r="N881" i="1"/>
  <c r="N701" i="1"/>
  <c r="N17" i="1"/>
  <c r="N495" i="1"/>
  <c r="N68" i="1"/>
  <c r="N63" i="1"/>
  <c r="N454" i="1"/>
  <c r="N925" i="1"/>
  <c r="N220" i="1"/>
  <c r="N434" i="1"/>
  <c r="N293" i="1"/>
  <c r="N470" i="1"/>
  <c r="N780" i="1"/>
  <c r="N425" i="1"/>
  <c r="N702" i="1"/>
  <c r="N990" i="1"/>
  <c r="N260" i="1"/>
  <c r="N418" i="1"/>
  <c r="N91" i="1"/>
  <c r="N676" i="1"/>
  <c r="N744" i="1"/>
  <c r="N219" i="1"/>
  <c r="N431" i="1"/>
  <c r="N559" i="1"/>
  <c r="N253" i="1"/>
  <c r="N171" i="1"/>
  <c r="N679" i="1"/>
  <c r="N76" i="1"/>
  <c r="N583" i="1"/>
  <c r="N371" i="1"/>
  <c r="N761" i="1"/>
  <c r="N484" i="1"/>
  <c r="N823" i="1"/>
  <c r="N321" i="1"/>
  <c r="N754" i="1"/>
  <c r="N373" i="1"/>
  <c r="N153" i="1"/>
  <c r="N883" i="1"/>
  <c r="N728" i="1"/>
  <c r="N643" i="1"/>
  <c r="N140" i="1"/>
  <c r="N229" i="1"/>
  <c r="N703" i="1"/>
  <c r="N594" i="1"/>
  <c r="N893" i="1"/>
  <c r="N56" i="1"/>
  <c r="N121" i="1"/>
  <c r="N753" i="1"/>
  <c r="N353" i="1"/>
  <c r="N674" i="1"/>
  <c r="N889" i="1"/>
  <c r="N148" i="1"/>
  <c r="N531" i="1"/>
  <c r="N877" i="1"/>
  <c r="N521" i="1"/>
  <c r="N609" i="1"/>
  <c r="N724" i="1"/>
  <c r="N862" i="1"/>
  <c r="N39" i="1"/>
  <c r="N735" i="1"/>
  <c r="N622" i="1"/>
  <c r="N307" i="1"/>
  <c r="N580" i="1"/>
  <c r="N694" i="1"/>
  <c r="N55" i="1"/>
  <c r="N829" i="1"/>
  <c r="N535" i="1"/>
  <c r="N215" i="1"/>
  <c r="N49" i="1"/>
  <c r="N278" i="1"/>
  <c r="N242" i="1"/>
  <c r="N209" i="1"/>
  <c r="N571" i="1"/>
  <c r="N878" i="1"/>
  <c r="N873" i="1"/>
  <c r="N179" i="1"/>
  <c r="N903" i="1"/>
  <c r="N167" i="1"/>
  <c r="N455" i="1"/>
  <c r="N429" i="1"/>
  <c r="N33" i="1"/>
  <c r="N775" i="1"/>
  <c r="N25" i="1"/>
  <c r="N670" i="1"/>
  <c r="N842" i="1"/>
  <c r="N110" i="1"/>
  <c r="N433" i="1"/>
  <c r="N608" i="1"/>
  <c r="N447" i="1"/>
  <c r="N34" i="1"/>
  <c r="N364" i="1"/>
  <c r="N453" i="1"/>
  <c r="N488" i="1"/>
  <c r="N412" i="1"/>
  <c r="N45" i="1"/>
  <c r="N899" i="1"/>
  <c r="N221" i="1"/>
  <c r="N804" i="1"/>
  <c r="N760" i="1"/>
  <c r="N994" i="1"/>
  <c r="N358" i="1"/>
  <c r="N397" i="1"/>
  <c r="N187" i="1"/>
  <c r="N492" i="1"/>
  <c r="N340" i="1"/>
  <c r="N120" i="1"/>
  <c r="N263" i="1"/>
  <c r="N876" i="1"/>
  <c r="N716" i="1"/>
  <c r="N668" i="1"/>
  <c r="N466" i="1"/>
  <c r="N414" i="1"/>
  <c r="N671" i="1"/>
  <c r="N625" i="1"/>
  <c r="N102" i="1"/>
  <c r="N182" i="1"/>
  <c r="N366" i="1"/>
  <c r="N143" i="1"/>
  <c r="N868" i="1"/>
  <c r="N170" i="1"/>
  <c r="N546" i="1"/>
  <c r="N930" i="1"/>
  <c r="N975" i="1"/>
  <c r="N60" i="1"/>
  <c r="N275" i="1"/>
  <c r="N322" i="1"/>
  <c r="N742" i="1"/>
  <c r="N472" i="1"/>
  <c r="N27" i="1"/>
  <c r="N860" i="1"/>
  <c r="N787" i="1"/>
  <c r="N900" i="1"/>
  <c r="N785" i="1"/>
  <c r="N667" i="1"/>
  <c r="N238" i="1"/>
  <c r="N966" i="1"/>
  <c r="N731" i="1"/>
  <c r="N545" i="1"/>
  <c r="N797" i="1"/>
  <c r="N235" i="1"/>
  <c r="N173" i="1"/>
  <c r="N99" i="1"/>
  <c r="N43" i="1"/>
  <c r="N41" i="1"/>
  <c r="N808" i="1"/>
  <c r="N628" i="1"/>
  <c r="N634" i="1"/>
  <c r="N947" i="1"/>
  <c r="N940" i="1"/>
  <c r="N641" i="1"/>
  <c r="N37" i="1"/>
  <c r="N1004" i="1"/>
  <c r="N902" i="1"/>
  <c r="N826" i="1"/>
  <c r="N16" i="1"/>
  <c r="N240" i="1"/>
  <c r="N32" i="1"/>
  <c r="N194" i="1"/>
  <c r="N21" i="1"/>
  <c r="N604" i="1"/>
  <c r="N939" i="1"/>
  <c r="N230" i="1"/>
  <c r="N370" i="1"/>
  <c r="N197" i="1"/>
  <c r="N617" i="1"/>
  <c r="N411" i="1"/>
  <c r="N254" i="1"/>
  <c r="N491" i="1"/>
  <c r="N848" i="1"/>
  <c r="N818" i="1"/>
  <c r="N205" i="1"/>
  <c r="N626" i="1"/>
  <c r="N585" i="1"/>
  <c r="N548" i="1"/>
  <c r="N573" i="1"/>
  <c r="N633" i="1"/>
  <c r="N919" i="1"/>
  <c r="N965" i="1"/>
  <c r="N154" i="1"/>
  <c r="N344" i="1"/>
  <c r="N132" i="1"/>
  <c r="N301" i="1"/>
  <c r="N1002" i="1"/>
  <c r="N688" i="1"/>
  <c r="N516" i="1"/>
  <c r="N635" i="1"/>
  <c r="N924" i="1"/>
  <c r="N519" i="1"/>
  <c r="N248" i="1"/>
  <c r="N558" i="1"/>
  <c r="N712" i="1"/>
  <c r="N520" i="1"/>
  <c r="N497" i="1"/>
  <c r="N286" i="1"/>
  <c r="N538" i="1"/>
  <c r="N675" i="1"/>
  <c r="N590" i="1"/>
  <c r="N77" i="1"/>
  <c r="N199" i="1"/>
  <c r="N767" i="1"/>
  <c r="N406" i="1"/>
  <c r="N632" i="1"/>
  <c r="N111" i="1"/>
  <c r="N135" i="1"/>
  <c r="N644" i="1"/>
  <c r="N436" i="1"/>
  <c r="N541" i="1"/>
  <c r="N350" i="1"/>
  <c r="N577" i="1"/>
  <c r="N659" i="1"/>
  <c r="N603" i="1"/>
  <c r="N441" i="1"/>
  <c r="N974" i="1"/>
  <c r="N910" i="1"/>
  <c r="N268" i="1"/>
  <c r="N867" i="1"/>
  <c r="N416" i="1"/>
  <c r="N417" i="1"/>
  <c r="N142" i="1"/>
  <c r="N977" i="1"/>
  <c r="N476" i="1"/>
  <c r="N427" i="1"/>
  <c r="N1000" i="1"/>
  <c r="N174" i="1"/>
  <c r="N721" i="1"/>
  <c r="N496" i="1"/>
  <c r="N751" i="1"/>
  <c r="N404" i="1"/>
  <c r="N423" i="1"/>
  <c r="N850" i="1"/>
  <c r="N156" i="1"/>
  <c r="N84" i="1"/>
  <c r="N313" i="1"/>
  <c r="N532" i="1"/>
  <c r="N887" i="1"/>
  <c r="N700" i="1"/>
  <c r="N328" i="1"/>
  <c r="N662" i="1"/>
  <c r="N806" i="1"/>
  <c r="N807" i="1"/>
  <c r="N493" i="1"/>
  <c r="N88" i="1"/>
  <c r="N162" i="1"/>
  <c r="N157" i="1"/>
  <c r="N645" i="1"/>
  <c r="N973" i="1"/>
  <c r="N355" i="1"/>
  <c r="N955" i="1"/>
  <c r="N534" i="1"/>
  <c r="N206" i="1"/>
  <c r="N93" i="1"/>
  <c r="N636" i="1"/>
  <c r="N35" i="1"/>
  <c r="N277" i="1"/>
  <c r="N339" i="1"/>
  <c r="N348" i="1"/>
  <c r="N67" i="1"/>
  <c r="N200" i="1"/>
  <c r="N203" i="1"/>
  <c r="N467" i="1"/>
  <c r="N958" i="1"/>
  <c r="N141" i="1"/>
  <c r="N272" i="1"/>
  <c r="N264" i="1"/>
  <c r="N529" i="1"/>
  <c r="N923" i="1"/>
  <c r="N408" i="1"/>
  <c r="N70" i="1"/>
  <c r="N718" i="1"/>
  <c r="N395" i="1"/>
  <c r="N29" i="1"/>
  <c r="N134" i="1"/>
  <c r="N859" i="1"/>
  <c r="N449" i="1"/>
  <c r="N486" i="1"/>
  <c r="N689" i="1"/>
  <c r="N811" i="1"/>
  <c r="N942" i="1"/>
  <c r="N723" i="1"/>
  <c r="N117" i="1"/>
  <c r="N290" i="1"/>
  <c r="N569" i="1"/>
  <c r="N483" i="1"/>
  <c r="N511" i="1"/>
  <c r="N672" i="1"/>
  <c r="N458" i="1"/>
  <c r="N627" i="1"/>
  <c r="N962" i="1"/>
  <c r="N663" i="1"/>
  <c r="N394" i="1"/>
  <c r="N687" i="1"/>
  <c r="N287" i="1"/>
  <c r="N708" i="1"/>
  <c r="N152" i="1"/>
  <c r="N112" i="1"/>
  <c r="N857" i="1"/>
  <c r="N550" i="1"/>
  <c r="N756" i="1"/>
  <c r="N639" i="1"/>
  <c r="N165" i="1"/>
  <c r="N289" i="1"/>
  <c r="N432" i="1"/>
  <c r="N216" i="1"/>
  <c r="N786" i="1"/>
  <c r="N999" i="1"/>
  <c r="N331" i="1"/>
  <c r="N593" i="1"/>
  <c r="N401" i="1"/>
  <c r="N953" i="1"/>
  <c r="N482" i="1"/>
  <c r="N827" i="1"/>
  <c r="N696" i="1"/>
  <c r="N944" i="1"/>
  <c r="N343" i="1"/>
  <c r="N218" i="1"/>
  <c r="N323" i="1"/>
  <c r="N213" i="1"/>
  <c r="N330" i="1"/>
  <c r="N368" i="1"/>
  <c r="N249" i="1"/>
  <c r="N865" i="1"/>
  <c r="N90" i="1"/>
  <c r="N97" i="1"/>
  <c r="N444" i="1"/>
  <c r="N87" i="1"/>
  <c r="N666" i="1"/>
  <c r="N556" i="1"/>
  <c r="N713" i="1"/>
  <c r="N72" i="1"/>
  <c r="N388" i="1"/>
  <c r="N461" i="1"/>
  <c r="N106" i="1"/>
  <c r="N805" i="1"/>
  <c r="N762" i="1"/>
  <c r="N198" i="1"/>
  <c r="N680" i="1"/>
  <c r="N52" i="1"/>
  <c r="N952" i="1"/>
  <c r="N105" i="1"/>
  <c r="N210" i="1"/>
  <c r="N65" i="1"/>
  <c r="N524" i="1"/>
  <c r="N576" i="1"/>
  <c r="N937" i="1"/>
  <c r="N47" i="1"/>
  <c r="N615" i="1"/>
  <c r="N127" i="1"/>
  <c r="N725" i="1"/>
  <c r="N464" i="1"/>
  <c r="N822" i="1"/>
  <c r="N62" i="1"/>
  <c r="N934" i="1"/>
  <c r="N85" i="1"/>
  <c r="N365" i="1"/>
  <c r="N774" i="1"/>
  <c r="N481" i="1"/>
  <c r="N333" i="1"/>
  <c r="N83" i="1"/>
  <c r="N652" i="1"/>
  <c r="N403" i="1"/>
  <c r="N451" i="1"/>
  <c r="N222" i="1"/>
  <c r="N788" i="1"/>
  <c r="N706" i="1"/>
  <c r="N917" i="1"/>
  <c r="N587" i="1"/>
  <c r="N582" i="1"/>
  <c r="N320" i="1"/>
  <c r="N552" i="1"/>
  <c r="N945" i="1"/>
  <c r="N246" i="1"/>
  <c r="N502" i="1"/>
  <c r="N271" i="1"/>
  <c r="N145" i="1"/>
  <c r="N115" i="1"/>
  <c r="N642" i="1"/>
  <c r="N499" i="1"/>
  <c r="N281" i="1"/>
  <c r="N94" i="1"/>
  <c r="N846" i="1"/>
  <c r="N439" i="1"/>
  <c r="N766" i="1"/>
  <c r="N892" i="1"/>
  <c r="N208" i="1"/>
  <c r="N131" i="1"/>
  <c r="N352" i="1"/>
  <c r="N440" i="1"/>
  <c r="N243" i="1"/>
  <c r="N38" i="1"/>
  <c r="N231" i="1"/>
  <c r="N480" i="1"/>
  <c r="N79" i="1"/>
  <c r="N186" i="1"/>
  <c r="N931" i="1"/>
  <c r="N463" i="1"/>
  <c r="N316" i="1"/>
  <c r="N66" i="1"/>
  <c r="N180" i="1"/>
  <c r="N473" i="1"/>
  <c r="N103" i="1"/>
  <c r="N836" i="1"/>
  <c r="N124" i="1"/>
  <c r="N422" i="1"/>
  <c r="N126" i="1"/>
  <c r="N50" i="1"/>
  <c r="N169" i="1"/>
  <c r="N918" i="1"/>
  <c r="N247" i="1"/>
  <c r="N847" i="1"/>
  <c r="N880" i="1"/>
  <c r="N389" i="1"/>
  <c r="N988" i="1"/>
  <c r="N563" i="1"/>
  <c r="N777" i="1"/>
  <c r="N578" i="1"/>
  <c r="N612" i="1"/>
  <c r="N922" i="1"/>
  <c r="N255" i="1"/>
  <c r="N420" i="1"/>
  <c r="N601" i="1"/>
  <c r="N722" i="1"/>
  <c r="N297" i="1"/>
  <c r="N18" i="1"/>
  <c r="N306" i="1"/>
  <c r="N784" i="1"/>
  <c r="N149" i="1"/>
  <c r="N638" i="1"/>
  <c r="N360" i="1"/>
  <c r="N551" i="1"/>
  <c r="N690" i="1"/>
  <c r="N349" i="1"/>
  <c r="N707" i="1"/>
  <c r="N452" i="1"/>
  <c r="N831" i="1"/>
  <c r="N941" i="1"/>
  <c r="N150" i="1"/>
  <c r="N539" i="1"/>
  <c r="N858" i="1"/>
  <c r="N840" i="1"/>
  <c r="N950" i="1"/>
  <c r="N647" i="1"/>
  <c r="N28" i="1"/>
  <c r="N972" i="1"/>
  <c r="N315" i="1"/>
  <c r="N284" i="1"/>
  <c r="N575" i="1"/>
  <c r="N997" i="1"/>
  <c r="N618" i="1"/>
  <c r="N61" i="1"/>
  <c r="N949" i="1"/>
  <c r="N144" i="1"/>
  <c r="N506" i="1"/>
  <c r="N837" i="1"/>
  <c r="N794" i="1"/>
  <c r="N163" i="1"/>
  <c r="N967" i="1"/>
  <c r="N537" i="1"/>
  <c r="N195" i="1"/>
  <c r="N928" i="1"/>
  <c r="N854" i="1"/>
  <c r="N36" i="1"/>
  <c r="N547" i="1"/>
  <c r="N256" i="1"/>
  <c r="N686" i="1"/>
  <c r="N437" i="1"/>
  <c r="N300" i="1"/>
  <c r="N40" i="1"/>
  <c r="N291" i="1"/>
  <c r="N367" i="1"/>
  <c r="N650" i="1"/>
  <c r="N856" i="1"/>
  <c r="N20" i="1"/>
  <c r="N517" i="1"/>
  <c r="N866" i="1"/>
  <c r="N386" i="1"/>
  <c r="N621" i="1"/>
  <c r="N356" i="1"/>
  <c r="N897" i="1"/>
  <c r="N669" i="1"/>
  <c r="N914" i="1"/>
  <c r="N654" i="1"/>
  <c r="N739" i="1"/>
  <c r="N109" i="1"/>
  <c r="N861" i="1"/>
  <c r="N719" i="1"/>
  <c r="N616" i="1"/>
  <c r="N192" i="1"/>
  <c r="N445" i="1"/>
  <c r="N211" i="1"/>
  <c r="N555" i="1"/>
  <c r="N385" i="1"/>
  <c r="N895" i="1"/>
  <c r="N500" i="1"/>
  <c r="N971" i="1"/>
  <c r="N792" i="1"/>
  <c r="N381" i="1"/>
  <c r="N96" i="1"/>
  <c r="N378" i="1"/>
  <c r="N779" i="1"/>
  <c r="N698" i="1"/>
  <c r="N107" i="1"/>
  <c r="N979" i="1"/>
  <c r="N82" i="1"/>
  <c r="N568" i="1"/>
  <c r="N606" i="1"/>
  <c r="N191" i="1"/>
  <c r="N80" i="1"/>
  <c r="N74" i="1"/>
  <c r="N692" i="1"/>
  <c r="N691" i="1"/>
  <c r="N727" i="1"/>
  <c r="N771" i="1"/>
  <c r="N233" i="1"/>
  <c r="N402" i="1"/>
  <c r="N886" i="1"/>
  <c r="N64" i="1"/>
  <c r="N357" i="1"/>
  <c r="N602" i="1"/>
  <c r="N678" i="1"/>
  <c r="N956" i="1"/>
  <c r="N996" i="1"/>
  <c r="N267" i="1"/>
  <c r="N885" i="1"/>
  <c r="N236" i="1"/>
  <c r="N104" i="1"/>
  <c r="N305" i="1"/>
  <c r="N586" i="1"/>
  <c r="N204" i="1"/>
  <c r="N815" i="1"/>
  <c r="N335" i="1"/>
  <c r="N640" i="1"/>
  <c r="N239" i="1"/>
  <c r="N743" i="1"/>
  <c r="N592" i="1"/>
  <c r="N983" i="1"/>
  <c r="N314" i="1"/>
  <c r="N387" i="1"/>
  <c r="N24" i="1"/>
  <c r="N720" i="1"/>
  <c r="N391" i="1"/>
  <c r="N175" i="1"/>
  <c r="N782" i="1"/>
  <c r="N372" i="1"/>
  <c r="N474" i="1"/>
  <c r="N244" i="1"/>
  <c r="N653" i="1"/>
  <c r="N232" i="1"/>
  <c r="N851" i="1"/>
  <c r="N23" i="1"/>
  <c r="N589" i="1"/>
  <c r="N308" i="1"/>
  <c r="N581" i="1"/>
  <c r="N809" i="1"/>
  <c r="N630" i="1"/>
  <c r="N282" i="1"/>
  <c r="N327" i="1"/>
  <c r="N891" i="1"/>
  <c r="N733" i="1"/>
  <c r="N911" i="1"/>
  <c r="N921" i="1"/>
  <c r="N656" i="1"/>
  <c r="N770" i="1"/>
  <c r="N413" i="1"/>
  <c r="N505" i="1"/>
  <c r="N160" i="1"/>
  <c r="N226" i="1"/>
  <c r="N118" i="1"/>
  <c r="N985" i="1"/>
  <c r="N655" i="1"/>
  <c r="N959" i="1"/>
  <c r="N907" i="1"/>
  <c r="N53" i="1"/>
  <c r="N610" i="1"/>
  <c r="N435" i="1"/>
  <c r="N916" i="1"/>
  <c r="N755" i="1"/>
  <c r="N870" i="1"/>
  <c r="N648" i="1"/>
  <c r="N95" i="1"/>
  <c r="N800" i="1"/>
  <c r="N319" i="1"/>
  <c r="N844" i="1"/>
  <c r="N838" i="1"/>
  <c r="N790" i="1"/>
  <c r="N729" i="1"/>
  <c r="N183" i="1"/>
  <c r="N147" i="1"/>
  <c r="N525" i="1"/>
  <c r="N400" i="1"/>
  <c r="N964" i="1"/>
  <c r="N835" i="1"/>
  <c r="N557" i="1"/>
  <c r="N274" i="1"/>
  <c r="N986" i="1"/>
  <c r="N421" i="1"/>
  <c r="N361" i="1"/>
  <c r="N26" i="1"/>
  <c r="N579" i="1"/>
  <c r="N178" i="1"/>
  <c r="N620" i="1"/>
  <c r="N938" i="1"/>
  <c r="N528" i="1"/>
  <c r="N970" i="1"/>
  <c r="N375" i="1"/>
  <c r="N574" i="1"/>
  <c r="N544" i="1"/>
  <c r="N927" i="1"/>
  <c r="N799" i="1"/>
  <c r="N71" i="1"/>
  <c r="N882" i="1"/>
  <c r="N943" i="1"/>
  <c r="N22" i="1"/>
  <c r="N262" i="1"/>
  <c r="N251" i="1"/>
  <c r="N311" i="1"/>
  <c r="N189" i="1"/>
  <c r="N257" i="1"/>
  <c r="N530" i="1"/>
  <c r="N465" i="1"/>
  <c r="N512" i="1"/>
  <c r="N879" i="1"/>
  <c r="N853" i="1"/>
  <c r="N536" i="1"/>
  <c r="N428" i="1"/>
  <c r="N494" i="1"/>
  <c r="N665" i="1"/>
  <c r="N399" i="1"/>
  <c r="N693" i="1"/>
  <c r="N657" i="1"/>
  <c r="N745" i="1"/>
  <c r="N543" i="1"/>
  <c r="N649" i="1"/>
  <c r="N750" i="1"/>
  <c r="N54" i="1"/>
  <c r="N781" i="1"/>
  <c r="N932" i="1"/>
  <c r="N159" i="1"/>
  <c r="N382" i="1"/>
  <c r="N565" i="1"/>
  <c r="N326" i="1"/>
  <c r="N554" i="1"/>
  <c r="N747" i="1"/>
  <c r="N188" i="1"/>
  <c r="N740" i="1"/>
  <c r="N764" i="1"/>
  <c r="N709" i="1"/>
  <c r="N796" i="1"/>
  <c r="N369" i="1"/>
  <c r="N684" i="1"/>
  <c r="N223" i="1"/>
  <c r="N896" i="1"/>
  <c r="N75" i="1"/>
  <c r="N776" i="1"/>
  <c r="N168" i="1"/>
  <c r="N129" i="1"/>
  <c r="N78" i="1"/>
  <c r="N1008" i="1"/>
  <c r="Z70" i="18" s="1"/>
  <c r="N14" i="1"/>
  <c r="Z65" i="18" s="1"/>
  <c r="N13" i="1"/>
  <c r="Z64" i="18" s="1"/>
  <c r="N1007" i="1"/>
  <c r="Z69" i="18" s="1"/>
  <c r="N12" i="1"/>
  <c r="Z63" i="18" s="1"/>
  <c r="N11" i="1"/>
  <c r="Z62" i="18" s="1"/>
  <c r="N1006" i="1"/>
  <c r="Z68" i="18" s="1"/>
  <c r="N1009" i="1"/>
  <c r="Z71" i="18" s="1"/>
  <c r="N15" i="1"/>
  <c r="Z66" i="18" s="1"/>
  <c r="N1010" i="1"/>
  <c r="Z72" i="18" s="1"/>
  <c r="B35" i="18"/>
  <c r="Y39" i="18"/>
  <c r="B50" i="18"/>
  <c r="B19" i="1"/>
  <c r="H21" i="1"/>
  <c r="H22" i="1" s="1"/>
  <c r="N7" i="1" l="1"/>
  <c r="A9" i="24"/>
  <c r="D3" i="6"/>
  <c r="B20" i="1"/>
  <c r="N8" i="1"/>
  <c r="B3" i="24" l="1"/>
  <c r="B9" i="24" s="1"/>
  <c r="D7" i="6"/>
  <c r="D10" i="6" s="1"/>
  <c r="D13" i="6" l="1"/>
  <c r="D11" i="6"/>
  <c r="D14" i="6" s="1"/>
  <c r="B4" i="24"/>
  <c r="Z39" i="18"/>
  <c r="C9" i="24"/>
  <c r="D16" i="6" l="1"/>
  <c r="B27" i="1" s="1"/>
  <c r="AA39" i="18"/>
  <c r="AA40" i="18"/>
  <c r="AB41" i="18" s="1"/>
  <c r="AC42" i="18" s="1"/>
  <c r="AC48" i="18" s="1"/>
  <c r="D9" i="24"/>
  <c r="D10" i="24"/>
  <c r="E11" i="24" s="1"/>
  <c r="E18" i="24" s="1"/>
  <c r="B5" i="24"/>
  <c r="Z40" i="18"/>
  <c r="AA41" i="18" s="1"/>
  <c r="AB42" i="18" s="1"/>
  <c r="AC43" i="18" s="1"/>
  <c r="AC49" i="18" s="1"/>
  <c r="B10" i="24"/>
  <c r="C11" i="24" s="1"/>
  <c r="D12" i="24" s="1"/>
  <c r="E13" i="24" s="1"/>
  <c r="E20" i="24" s="1"/>
  <c r="C10" i="24"/>
  <c r="D11" i="24" s="1"/>
  <c r="E12" i="24" s="1"/>
  <c r="E19" i="24" s="1"/>
  <c r="D20" i="24" l="1"/>
  <c r="D19" i="24"/>
  <c r="B24" i="1"/>
  <c r="B29" i="1"/>
  <c r="AB48" i="18"/>
  <c r="AB40" i="18"/>
  <c r="AC41" i="18" s="1"/>
  <c r="AC47" i="18" s="1"/>
  <c r="AB47" i="18" s="1"/>
  <c r="AB39" i="18"/>
  <c r="D18" i="24"/>
  <c r="E9" i="24"/>
  <c r="E16" i="24" s="1"/>
  <c r="E10" i="24"/>
  <c r="E17" i="24" s="1"/>
  <c r="D17" i="24" s="1"/>
  <c r="C18" i="24" l="1"/>
  <c r="C17" i="24"/>
  <c r="D16" i="24"/>
  <c r="C16" i="24" s="1"/>
  <c r="AC40" i="18"/>
  <c r="AC46" i="18" s="1"/>
  <c r="AB46" i="18" s="1"/>
  <c r="AA46" i="18" s="1"/>
  <c r="AC39" i="18"/>
  <c r="AC45" i="18" s="1"/>
  <c r="AA47" i="18"/>
  <c r="B17" i="24" l="1"/>
  <c r="AB45" i="18"/>
  <c r="AA45" i="18" s="1"/>
  <c r="Z45" i="18" s="1"/>
  <c r="B16" i="24"/>
  <c r="Z46" i="18"/>
  <c r="A16" i="24" l="1"/>
  <c r="B26" i="1" s="1"/>
  <c r="Y45" i="18"/>
  <c r="B23" i="1" l="1"/>
  <c r="B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Sameque Santos</author>
  </authors>
  <commentList>
    <comment ref="B3" authorId="0" shapeId="0" xr:uid="{00000000-0006-0000-0A00-000001000000}">
      <text>
        <r>
          <rPr>
            <b/>
            <sz val="9"/>
            <color indexed="81"/>
            <rFont val="Tahoma"/>
            <family val="2"/>
          </rPr>
          <t>Sameque Santos:</t>
        </r>
        <r>
          <rPr>
            <sz val="9"/>
            <color indexed="81"/>
            <rFont val="Tahoma"/>
            <family val="2"/>
          </rPr>
          <t xml:space="preserve">
http://www.bndes.gov.br/SiteBNDES/bndes/bndes_pt/Areas_de_Atuacao/Infraestrutura/Energia/Leilao_Energia/energia_solar_2014.html</t>
        </r>
      </text>
    </comment>
  </commentList>
</comments>
</file>

<file path=xl/sharedStrings.xml><?xml version="1.0" encoding="utf-8"?>
<sst xmlns="http://schemas.openxmlformats.org/spreadsheetml/2006/main" count="264" uniqueCount="224">
  <si>
    <t>Investimento total</t>
  </si>
  <si>
    <t>VP0</t>
  </si>
  <si>
    <t>VPL</t>
  </si>
  <si>
    <t>Média_Ret_VP</t>
  </si>
  <si>
    <t>DesvPadRet</t>
  </si>
  <si>
    <t>Taxa Liv Risco</t>
  </si>
  <si>
    <t>dividendo</t>
  </si>
  <si>
    <t>Modelo Binomial</t>
  </si>
  <si>
    <t>sigma_Preço</t>
  </si>
  <si>
    <t>Black&amp;Scholes</t>
  </si>
  <si>
    <t>Valor da Opção</t>
  </si>
  <si>
    <t>Num passos</t>
  </si>
  <si>
    <t>DeltaT</t>
  </si>
  <si>
    <t>upper</t>
  </si>
  <si>
    <t>down</t>
  </si>
  <si>
    <t>p</t>
  </si>
  <si>
    <t>Fator para VP</t>
  </si>
  <si>
    <t>Valor Presente</t>
  </si>
  <si>
    <t>S</t>
  </si>
  <si>
    <t>K</t>
  </si>
  <si>
    <t>r</t>
  </si>
  <si>
    <t>tempo</t>
  </si>
  <si>
    <t>sigma</t>
  </si>
  <si>
    <t>d1</t>
  </si>
  <si>
    <t>d2</t>
  </si>
  <si>
    <t>N(d1)</t>
  </si>
  <si>
    <t>N(d2)</t>
  </si>
  <si>
    <t>C</t>
  </si>
  <si>
    <t>Taxa_desconto</t>
  </si>
  <si>
    <t>MENORES</t>
  </si>
  <si>
    <t>MAIORES</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</si>
  <si>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</si>
  <si>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</si>
  <si>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</si>
  <si>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</si>
  <si>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</si>
  <si>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</si>
  <si>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</si>
  <si>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</si>
  <si>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</si>
  <si>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</si>
  <si>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</si>
  <si>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</si>
  <si>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754c0266-1818-48d2-b57b-31a1311b4cc0</t>
  </si>
  <si>
    <t>CB_Block_0</t>
  </si>
  <si>
    <t>㜸〱敤㕣㙤㡣ㅣ㘵ㅤ摦㤹摢搹摢搹扢敢ㅤ扤昲㔲㕥㡦昷㤷㙢㤶㕥愱〲㘲㈹昷㐲摢㠳㤶ㅥ摤㙢㤱㈰㉥㜳扢捦摣㑤扢㌳㝢捣捣㕥㝢㠸㕡ㄴ㜹㔳㘳挰㐴〵㔱〹㌱㐴扥㤸攰〷〲㡡㌱㈶㐶㡤〱攳〷㌴㌱搱〴㠹搱てㅡ搳挴㉦㝣㈰挱摦敦㤹㤹摤搹摤摢戹㘳〱㍤捣㑤扢晦㍥昳扣㍦捦晦昵昹晦㥦㘹㑡㐹愵㔲敦攲攱扦㝣搲㑣㥣㕢㔸昶㝣㘱攷㈷慢㤵㡡㈸昹㔶搵昱昲攳慥㙢㉣敦户㍣扦〷ㄵ㌲㐵ぢ攵㥥㔶昴慣晢㐵戶戸㈴㕣て㤵戴㔴㉡㥢搵㔵㤴戳ㄳ晥㠶愲ㄷ㥤慤晡搳〰㠵挹㠹㠳㜳㐷搱㙢挱慦扡㘲摢挸㤱愰敤慥戱戱晣㔸㝥挷㜵㍢昳摢户㡤㑣搶㉡㝥捤ㄵ扢ㅣ㔱昳㕤愳戲㙤㘴愶㌶㔷戱㑡户㠹攵搹敡㌱攱散ㄲ㜳摢慦㤹㌳慥扤㝥散摡㥤㍢捤ㅢ㙥戸扥ㅦ㈳愷づ㑣㑥捣戸挲昴㍥㤸㉥㌵㑥昸摡㈹㔱戲戸㌲㈱㕣换㤹捦㑦㑥攰㙦㙣昶㜸扢㉥㕦㔸㄰挲攷挸挲ㄵ㑥㐹㜸㍡ㅡ昶搹攳㥥㔷戳ㄷ戹㜵扡扤〷ぢ㉤ㄹ㥥慦搹㤳愲㔲搱敤愸搷慣㝤㄰㍢㔷㌱㤶晢敤㠲㜰㍣换户㤶㉣㝦㌹㘳捦愲愳昲㠰㝤搸ㄳ㠷っ㘷㕥摣㙥搸㐲戳昷搶慣㜲㍡㜸㔲㍤㤷㐷㕤挴㈷㈶㔷㥦ㅦ昷散挹〵挳㤵㌳昲戸㉦〹㜵昷戸愵收扡ㄷ㜷敥㤷㔳㤷㈳戰捦㑢㍢搷㐳挹ㄱ挳慤搷ㅣ敤㕣㌳㕣㝣昳っ慥敥㕣㍦戶㐷捤㙤慥散摣㐶㙥㘵㜳㙤愵㉦愴㙥戹愳㔸㡣㥥㈱攸㈵挸ㄲ㄰㠱㝡㡥愰㡦愰ㅦ㐰㐹晦ㅢ㍣ㄲ㙦挸㈲戵㘸愸挵㌹戵㔸㔲㡢㘵戵㈸搴愲愹ㄶ攷搵攲㠲㕡戴搴攲㔱戵㜸っ㜵愲㈷摢摢慢㠶捦㑤摦㜸攱挴攳扦㝣晡收㐷㉦㜳㝥㜶捥㥦晡㝥摦扦〹㤵敥〸㈷㌵攵ㅡ挷㐱㙡つ㈲摥㤱摦捥㍦慢㌳〵㜸挲摣㘹㕥㘷㡥㡤㤵㜷㙥㌷慥㌱㌴㉥㉢〱昹㑤㠴㌲㠴扡晤收㥤㤶㔳慥ㅥ㤷戸㍢㜷挲昰㐴㘳攳㐶挳戲㠹㙡捤㈹㝢攷慣㕣㔸昰つ㕦㥣摤㕡搶攸愴慤㔹〱㙣㈵㍣㌹摥昹慤捤㡥ㄸ㤵㥡ㄸ㍦㘱〵挵攷戵ㄴ摢㌳㙥㜵慥㜳改ㅥ㔷摣㔷㉦㙤㥢搱㌸㐴摡㤲散扢㙤㤵㐱㔱㌰慦㤱挹㠵慡㈷ㅣ㌹扤㔱㝢挶㉡ㅤㄳ㙥㐱㔰㈰㡡戲㕣敡改㉣ち戹㝥昴愰㠳㠵㠲㕢换ㄷ挵㜳捤㕢㑥昸㘰㘶㔱挶㝣ㄷ㠵敢㉦捦ㅡ㜳ㄵ㜱㐶㔳㤵㘰㑣ㄴ㙣㙤捡摥㔳㉤搵扣挹慡攳扢搵㑡㜳挹㜸㜹挹㠰愴㈹ㅦ愸㤶㐵㍡㥤㤲㐲〱攲戶愷㐷㔱㔲㔷㜵收〵㠹㠸ㄸ㡡挹挸㘷㌵㤳㕤晥㄰㔶㠷㔵㔴〴㘹㔲扤㘴㤵捥㌸㕦㈹㘳ㄲ㌸㌰戶㈶㙡てづ㝡挵㉡摤搶㌱昷攱㔶㔶搵攱㜰昵户㉣〹挷摦㘷㌸攵㡡㜰ㄳ㜵㥦挲ㄹ改㠳〰摡㈹〸㠴㡥扢㐷㐵愷㥣㔰㤶戵攳㔶搹㕦挸㉣〸㙢㝥挱㐷ㅥ昴㘳㌶换慤㙤㝢昴搳㤰愵㙦㈶ㄸ〶挸攵㔲㤹㉤慣㤴挹攱㐹㘹㤴㑥〹扣摣㈴挸搹慥㠹㤷晢捤㍤㔶挵ㄷ㠱㔰ㅥ㌴㠱㤱㐰慢㐹昴つ㤰㐴㕤愳ㄴ㈸㡣㉤收㈴愸搴戰ㅣ㝦戹挱户㙤㕣ㄲ㄰搱㠶㉣㔸㜷戲㠰愲愰㔹ㅥ㈴昰ㅡ㠸愶㐵ㅡ㈴㔷㡥ㄱㄱ搹㈰㐱戳愳攷㘶㈲㘳晤〴ㄹ㠱晡㜱㈲㘴敤敤㥤㘵〴㠹扤㥤㐸搹愸㈳㍦㙥㐸戳㤵㉣昹㐰㥡㥤㡥㡤搳捦㈰㌸㤳攰㉣㠲慤〰捡摦㈰攱㈸攵㤰㙥㝥昴㜳昰慥㥦㑢㜰ㅥ〰攴㤳㑥㤹ㄳ㡡㉡摡㔰㙢戱㈳㔹㙦〰㜶戲㌴㡡〳㔱㐴换戸㙥㘷づ搸ㄲ搱愱搵戹㍥㜴㙤㕡敡搸换㍡搳㘶㝣㌹愴挸㠴慡昱戵慥㔲㌵扥ㄱ慣摡愵摥扡〰㑤昵ㄱ㠲ぢ〱〲挵㐲㘳㜷㙤搶㍣捤挹㡦㠴㐹ㄴㄸ㐲㕤㉡昷㤰㠸㘹晥㈷〸戸戶愳换㠶晤㑣㔳㜰搴晣挸摢捦摢㍡昳㜶㠸昴ㄶ㥤戹愱㜳攸㈹㝡㡦ㄶ昴㐵㘰㉦攵捦ㅤ昵换㈵㈸搶㉦㈵戸っ愰㐵扦昰攴晤㕥扤〴搲㈴戶㘳㤸摢㑣㡦㡢戴㜰㘷㤷ㄷ㠵搴㍥晤收慣攱捥ぢㅦ摥㡢改㈹搸挱㔵搷ㄵㄵㅣ㘸换㌲㠳㘷㤷㌳㥢㌳扤㍤㙥搵㘶晥㠶㝤散㝤㈴ㄴ㐳㍡慤昶愴㕡散攳〴㍢㌳收㙦㡡㔱づ昵敦㌵㥤㠵㐴慣㔱㌳㜹戱㕤昲搹㜲㐳㤲㜴㈱㐹慥挰戶敡㔷〲㐰㑡㈸㝦攸㈸㔱㐶㔹㙤㥢慣搶㙣慤搲扢㤷㜰㌲㘹昱ㅦ戶挹㤱扥挰㔹㍢〱摦㠱㌷㘰ㄷ㉣扢㉥㉣晡散ㄹ攱㤶攰㔷戰㉡㈲ㄷ戸㘴㈹㙡㌶㘴挵㐷㐴㔶昴昴戴㥤愵ㄳ㝣㙢㤲㑥㕡愴㐴㈲户㈷ㄶ㈶㥣挳ㅢ㐴㐵ㄷ㈴㠵㑡㠲㕢愸㉥㠱㐸㜹慣扢㈱㘲扡㄰㌱㜹㙣㥣㝥㌵挱㜶㠲㌱〰敤户㤰㌴㙢摤㜸〶挲㝡㤷攸捥㉥ㄶ㔳㔹愲㐱扡〷㕦敦㈸慣慥攵㌰㍢〹㍥〶搰㘲晥搰昹㤸㐰㠸ㄲ攵㌱㐲愴戵愴㥢㐷㉣㜱㥣㌴戰挹㐴㔰㘹戲收昹㔵㥢㔱愵〱㜳慡㝡㝢搵㥦戲扣㐵㐴愱㠶捤㌰㜱攷㠲㜰㐰㕤㉥㙣㥦㤶扣敡攲愲㈸敢㘶愱㕡㠳㘸㥢㥥㕡て㠷㜲慣て戶愴㍣㤷慢ち㥥敥捥挶攸㐲㤱㈷㘲昸㕡改㠹㕤㤳攷㥢㠷扥挱挶㡥捥㕡㝥㐵昴㤹〱搳㌱㥤㌵戱㡢㠸ㅡ㤴㝢捤搹〵㔷㠸愹〱㜳慦㙢㤵㉢㤶㈳㠸っ搸㤸っ搴敤ㄷ昳㠸㄰捣㔴ㄹ晦慢㍡〳收慣㙢㌸摥愲挱㘰攲昲收愶㌷ㄹㄲ搱捣〹换昱㌰㡣挴㈲搳㠳㘶㘱愱㝡ㅣ戱摡㥡敤散㌵ㄶ扤㜵㠱ㄵㄲ㝤昰㐸搴㈸慡愲慡㑡㔶捤㜶㡢ㅦㅥ挸㔳愹ㅤ昸愵〹㈴慥㔲ㅡ晤攵〹摡㥢㜶㝤ㄸ㥦愱㥤捥㌹昵㈳㜲㔴捦散㐹㤴挲攴㔴晤㝡戶戹〱㘰㝡敦攱改㐶㔴敥晤㐴慢㌵㍡昸ㄳ㐴扣愴㡡㝡っ㠴敥戹㑤〱愵㌰㡦㠴〳〶〴挲昹搶㑡㝤㌹㔳搶㈱昱㙤㙡㈴昷㈰㠸搴㙦敥㌷收㐴〵愱㘸摢昰㌷〵㉦戴㘲㙤愳攲㠵㘵㤳㔵摢㌶㐸㔹愴捡㐲挹㈰〱㡦搷晣敡〱换搱㑤〰㐹㝥㘱㤶㜱〲㔹挶〹㤹搵㙦ㅥ㘲㔴㔰愶搹㔷㜵摥㜰㉤㝦挱戶㑡㔹扥㌰㜲户㉥㐸ㄲ㍣㑥挱ㅢ㍤㤱挸ㄸ㘹㌱收て挳㘲昳昲挰㜶ㅥ㘲㤴㕢㐷散㠳㜰㔵㈵㠳㍦㑡㤷㝥㈵挸ㄷ改㈴搵㙦㐴㙦㥡扣ㄶ〱㠹㈳㥦㔳搱攵㡢㔳㥦㐷㑥攰㤶㈳搶ㄳ㐸〴づ挱㤸㡣愷㜷㍢㘳ㅥ㜶㉣ㅦ搸㈳挶昶㔸晥㤴〷㤴〳㈰㈹㑦户㘷㑢慣挶ㅡ㡤搶㤵挲〵敤㐵㑤㕡攲晣昶昲戸摡戸㘴㠵攲㐰愱挴昴挸㙡㤵愴㘲㔹㘱㡥敢㐹搳㈸㔲㙦㐷捡㐶㐹昲㥡㌶昶㥤㐲攴㝤攸㈵㐹㌳㈹㝤㤷㈴ㄴ挴㜸㐹ㅤ㔰㔱㜴搷㈷㤳㐷㉣㔸㐳ㄳ㈰㐷㌵ㄵ攴つ㠴搱挰㘹摣㌸㈹㡢㕣昸〶晥摥ㄴ㈶て搶晣愶ㄲ攳挴㜰㔸㌲㕥愹ㅣ㜴㘰㈴㤴っ户扣㑥㔸ㅡ㙢ぢㄴ㡣攴捥㙥㤵㝦戰扤㌱㐶っ搹㤰ㄱ㤱〴㌷㌰搸㄰捣ㄵぢ愶搲㌸ㅢ攰㔶搷戳戳㝣㍢㈰っ㐷㘲愰攰㤷愷挴㤲戴挲ㅡ㠶晣戰㙣㔰㍦㉣㑡㌹慡㥢攳㜳ㅥ㌴扡㑦㌹ㅥ愶㈴㠳敢收㈱㝡愵㜰㝦〱㘲㌷㑣捤㤴㝣㐴㜵敢ㅤ昰㘰戰㝥戰㠳ㅤ〹愲㈶㌴捥㈸㐱㌳〹㠴摢扣〸昲㑥㤷ㄸ㠵㈰㌵攵昳慦摤捡搳㑦昱㜹㘱㜷㉡㑡㠴㑣挴㐸㔷㠲昱〰攴挶㠳㤲攴愲攱㈸㔶ㅥ㐸㌶㈹戴晡愳㍣㕡ㄸ〳戴昸㕣ㅦㄷ㜸ㄸ挶ㅡ㈴摢㔴㜰挱捤户愰㑤㉢换㥢捣㘹愷㔴愹㤵㠵㔴挵㤱慣㤶ㅡ㜹㕤攰㑢摥晤ぢ戸㈹㘱㕦挲㑤㤹挶㐹㡡㑢㈶㤲扡㌷扢昵㥢搰㕣ち㌹昴ㄱ挸㌶挶ㅥㄳ扣㜲㌲ㄶ搶㜶㐵㠱收攱收挶摤〵㜹㙦づ㈲慤㉤㡢戲㙣㍦慥攲搵〳挸㤲摢㘲搵昶㔷昷㔷㘹戲挷戲昶㔹㐱搶扡挰ㄱ搶ㄹ〸扣㑣〶挶㐸㤷摣挱㑥㔲愷挲挰敥愹捦换搷搴愹摤愱昱愱㌰扣换㐳㔰ち扢ち㐶愲扤慤㌶㡣㙥㠵㠱㕦ㅡ摥晡捤〰ち㈳挰㌴㘸㔱㌳㌰㜰㈶㤰㕥摤挰㘱㉣㌲㈱㌸ㅡ㡦愳㌲㐴㌹っ㝦㍤㤰〶㙥攲㌹㝡戶ち㈵攴㙦㤱㜷挲愲㙢㠹愳㌶㑥㐰㔵昷㡣㤶捣ㄹ挳挷捤ㄷ㘷㙢㑢昶㜸戹㑣㜳ㄷ敥戹㜵㠱㔵摣摡〸捣搱㉤㉤昷戱攴㥡㘸摦㕤摣㔲㄰摥ㄳ摣㌱㤵摦㘷昸愵㠵㠲扦ㅣ摣搹敡㤶㈴戴㥦挲ㅤ戱攲攸戴㤹搳づ敦愰㉥㜱敦㜳挷㥣敡㜱㐷捥㑢昳㜸攱㡦㔶慣摥摢换㐹收㔲敦攲㡦㝣搴㤴昶㉡㝡㕣换戴搹㐱挳㍦挲㝥攴ㄳ㐸㠳ㄱ愴ㄳ攸〴戶㝢晤挲〰改㘴㑢ぢ㥤㐸㐱戰㐱㈸捥晣〷㐶㈸捡㑦㠰㔶ㄲ㑢㜰㈲挷㥥㍦て搶㔷㝥㡣ㅣ㈲ㅣ敦愱ㄸ搱㉥㐴㉡〱㜵㔲㤰㠷户㍢㜸ㄷ攴晦〷㑢ㄱ㌷慦挸㑥晦〵㘶㔶㕥㘹㐵搱昹㐴搱换敤㈸㘲ㅣ昶㍤㐵扣㌹晢㡤愳收㠷㝥慢昷㝦㜸搴扣ㄵㄸ收㈳慤㌱挴搴ㄸ㡢慦ㅢ〳㙡㥢㌱㜰㈹㡡愵㌱㜰ㅢ摢㌰㕣ㅦㄸ〳愱户攳〰㌲㔶㌷〶ㄸ挴㑢㌰昹㘲㌱搵㤸〳㠳㘷慤㌳㙣㝡挲昶攱㜶慤昰㄰戸㠷㝡昲㈶攱㝢㍡戳㍤㝢挶㜰つ㝢慢捣摦敢ち愸㉤㜷ㄶ搷戵㘵ㄳ戶㌸㝢挵ㄲ搹㘸〵慦㐴攴㑥摦昰㥣慣敤㤲㍡㌰ㄵ㍣㠱㥦㕥挹㉡㤹昷攱ㄳ㔱㜸㐲㐸㝤㘶换て昷晥攵晥㠷㜶昳㕡㕡㐸慢ㅡ攳挰摤挴收㘹㌹㈰㝡ㅢ扢ㄱ㜲㍡扦扥㌹㠰捦㤰慣挵㡡㤸㌰㕣㘹敦㜸扡ㅤ㈵〳挲㡢ㄱ㘶㐰㝣敢挱㤸挴〵㠷挰㤸捣户㌸㌶攵搷㑢搲ㄹ㤸㡦㑤㕣㝡敦愲昸愰搲㔱㘵㜵㘹㔷㙡㍦㠲搲㜹㡦ㄳ㘹戶〷㜹扥攴愳㈸㉦戶㙡戵㥤搴㙡搲㑣㔴㐶㔱㈳㤲㔲〸㌴㤰㐲攲㐷ㄶ㐶晥愵㤴㥡㐱㐲换〳㈴㠴搰㕡㘳戹㍣昹㙦〸〱㔱扦摤搷攵㤷㉡搸㐵㘰㌱昲扡㜷㝢㜶愵搵ㄹ愹㈶挶㘴攵改攳づ㈴攴㌱㠵ㄹっ搲捡摣㐳㐸㐴㡦㌶㠶搴㥡ㅤ㑦ㅣ㘴挰づ㈲㙣〱㘳㙢㌶扤㙡㌹晢ㄶ愷㠶㉢ㅥ搰㌳ㄹ愹㌰㥣捤捣挶搱㔳〶攳㠲慡戹㈰㡢㜰㌰㐸搶ㅢ昵㠵㐵搰㔹捥㔶㥣㍦ㄱ攵攳攷㐰㉣ㅦ㙤㜴㝤㝡㙢〹㜵㥣搳㡢〵昲〷晢敢晣〴挶挶愸攴ㄸ㐸搸㌵搵捡〶㜷挰ぢ㘸㈲敤㜹㐵㙦㈴㌹㤶愲㌰ㄸㅤ㜱㔶㑦扢晥㘷㤸㕡㜲搶㉣㙢㌳㕥摤愴晦㡦㈰㘳㔵晤慦㌰挸㈶㔱㜶㘷㤸攰㡢挶㐸挹慡挱ㄹ敥〸㝣搸〸搳挸㈳戰㉥㤳㡣㙤〷愹〲扥㑦つ㡡愵〴㠷㠷㉢摤㝡〷愲摥㤶戶㙤㕦㐷〱挸㈸㤰昶〳㠸愰㡥敤㌹改昶㜳㙣收㉥㘴㙦㌹㘰㤵摣慡㔷㌵晤㤱〲愲扢㈳晣挰捣㠴捤㌳慥㍣摦㉡搴㉥挶㑥昴摦㡤㌶〷づ㐲㘰摦㉥晣て㈸攸挸㄰挲摡㐲ㄶ晣搶㘸㈸ㄶ㐷愲㜲昰㑥㌳敦愸ㄹㄵ㝣㥥㝡㄰㑥㑤㥦㔹敢㐲搷〵慥攵搶㥢ㄸ摣㌹摣挵扡つ㡥ㅦ㔱挹㈳ち㈶㤷㜰昷㍤摣搶搶㍤㘸慥ㅢ慥捤㘳捤敥㥣㙢㌹敤晢㐰改摡㐶㘹愶ㄸ㡥挹慦㡥㜳晡㍤㠴〸昳搰㌹扡㜶㑦㉣㝢ㅢ〶㤹㠷㥦㙣搳攳㌵㕡㠱㥦㙣つ㔱敥㑦愳愹㜲㌳〱㝥㝡㌱㑣昰㐵愱㍢敦㐶㈶㥥挵戲㐸晦㐸愷㌲〶㐰㘷愲晥敥㑡㐴慤昰㘴㐱㉡捣㈹摦㐱㌹㜷㈹㔸㙤㤹㜹㌸㘹挸ㄳ〴搲扡〰㠸ㅥ㠵㈷〸㌹晥搳㘸㔰ㅦ㝦ㅥ戹㥤挷晦搶㡡攳㔳昷换昵挵晢ㅦ㡡㜴㠷㝥ㄴ挵晡㌱㠲ち㠱つ㌰ㄴ愹㤰㐱㑡㐵㡡㥡㑣㄰㐳㜸㘵㌷搲㜸㝥ㄷ晥晢收敥搷㕦攳昳捦摤㡡㤴㠳㈸㙡㕥〵攵愰㕣挵ㄳ昱㔵㉣㈲户昳㉡扥戶搲㉡㠶㈸㈲㌹ㄳ摤〵ㄸ攸㔱㐸㉢㜲㔵ㅥㄲ摣㔰晥ㄴ㠹㔰㈴㥡㘶㌱㐴挴捡戶㌵㈴搰㤶㍢㉦摢㉥㈱ㄱ戵ㅤ㡡戶㐷攳㡥㈴㝣挹㈳敤㈴摥㝣愴昷㈶ㄳ戸㕦㌳㠱㜶捣摡愱摦㜵㕤〸〹慣㡤㥦挶㜶ㄴ敤㤹㉥㘳晡捡㘳ㄱ㠶昶敤㡢㍥㤳㔲挳㈸ㄳ㈸㈴戰㑣㐹㔱摣㐸攵搱愸昲㡢㉦㌵㥣愴㈸挰〳㌲ち㉡㤳昲㘴攵㐷愲捡㍢昰〹㤶慣㤳攲㥤〱㍥㙦㐶㤵㐹愱戲昲挳㔱攵㝦散搸㕡慦ㅣㄱ㘴搰戳㐶㙡㐹戰㜹攵㈹㈰昶㌹㌶て搷㥡㐹㍤摡㘷〶搹ㄴ愱㌲㔸㕣㤱㥡戴ㅦ搷㍦㕣㝣㄰扤ㅦ㤷㤹㜰改〳搲㌶昸㝦ㄱ愶㜱挹㘹捡昰つ㝣敦扣㠴昰戲慢换㌷㌶捥㤸〷㕤㘴昴㥡搳ㅥ捥㔶攵㜵㐵㈲㌰ぢ搲挱晥慥攲㠶㑦㌰㈱ㅢ晢ㄱ㠵挵㔴摥ㅡ改㑥㡢挸㔰㑡㕡㜹㈸挲㙣敡㘴㠳㘶昴捦〲㌹㤰㤷㠰㑣攸㥦〳っ㐲㉦㕢㤸㌱㐴㐱㈰戹晣㈴ㄲ晡㠳〴㕦〰挸㈹攴㝡搲㐱收㡢〰㠳搱晦㑡㌱戲㈴晤㈶慡昲㐰㌴㔸㥣㡣昴㉦戱挱挳〰㍤㜰搸㉡㈱ㄱ收昴㐷㤰ㄳㅦ㤴ㄲ㐴づ晡ㄸぢㅥ㈷昸㌲㐰㑥攳㘴搷扣㙢㕣㔳㤷㉡散㉢㘸慡㜰㉢愴㐰晢㙡㤸攰㡢㜶ㄲ攰挶捥㌶㌳㡦挴搱㔷晣〸㙥㌶㝤慥㝦ぢ㍥扦㕦收愲㝢昰㥦㡦㘸搲挰㑦慢ㅦ敦慥㉦㌲㠱挶昹昰攷㘲戳摦㐷㍦㕣㔷挳搶㘴㡦㥦挰㉦慢㘶㤴〷昱敦㐹晣㤴晢㌰〲㐷愱捡捤挲摤㐲ㅡ㤰〵㡢㘱〱㜵㤷晥〴㠰㐲ㅣㄳ㑦晡㤳㝣㈳㙡搹扦晥昵㌰挱ㄷ㠵㜸㍤挹㐴㈵㙣ㅥつ㐸㕣换㠲㘳㉤〳ㄲ晦戲攰㘸㝣挰㙦㈲㔷㤱挸㐲愲㔹㍤ㄱ㘹㘹收㍥〵㌰搰㌳挸戹㔱摤愹㈷㤴搲扤攵㝢敦㝤㝢㌰㍤㜲㜶晡㤳㌷昷㍦昵收㙦摥㝡昲㡤㑦敤晡晢㍢捦㍣昳挶㕦㥦㝣敤㥤㔷攷㜶晤敡戹攷㝥㜱敢昷㕥㝢㙢戳昹慣晡搲摢晢㥦㝤㘰散搸〳昷㤹㠷慦摡晢挰㕤㐷敦ㄸ㥢㌹㙤戴愷愷户昷昲攱㕦㥦㜵挵搰挹晢㕥㔶㝥晥挷㌳ㅤ㐵㉥㤷〳ち㠰攸ㄹ攲戲攵㌴扥㡤〴愶挱ㄹ㝦愸搳攰㜲㑦攲愷㤴挳㡤㥡挰㑢ㄶ扥つ㑥㐰ㄶ㤴㥡ぢ晡晥〳㘹攷戲㍥</t>
  </si>
  <si>
    <t>Decisioneering:7.0.0.0</t>
  </si>
  <si>
    <t>2f45e38c-30fd-4235-b95f-72c6401d6e3a</t>
  </si>
  <si>
    <t>CB_Block_7.0.0.0:1</t>
  </si>
  <si>
    <t>㜸〱捤㔸㑤㙣ㅢ㐵ㄴ昶慥扤敢㕤摢㘹摤㌶㙤搳晦㠰㑡㘹㐹㜰攳愶㔱㝦㘸搵挶㜶晥搴㌴㐹㙢㌷㍤愱搵摡㍢ㅢ㙦戳扢㘳㘶搶㐹摣㡡ㅢ挷㕥㌹㜰㐴㜰㠱〳ㄲ㐲ㅣ㐰㐲攲㠰㐰攲挰摦ㄹづ〵㔵〸㠹㌳户ち摥㥢戵㔳摢㜱㘸ㅢ㠲搴㐹㍣㥥㤹㌷敦捤捣㥢昷扥昷挶ㄱ㈹ㄲ㠹晣つ〵扦戱挴戰㜱戸搸攰〱昱㌲㜹敡扡愴ㄲ㌸搴攷㤹㜱挶捣挶慣挳㠳㈸㑣㔰つ〷攸㕣㌱戸㜳㤷㘸挶ち㘱ㅣ㈶㈹㤱㠸愶改㌲搰㔱〸㝥搲慤㡥㡥㕣愹ㄸ㔴挵㝣㙥扥㝣〷愴ㄶ〳捡挸昰攰㘲挸㝢㌹㥢捤㘴㌳㘷捥㡤㘵㐶㠶〷昳㜵㌷愸㌳㜲搹㈷昵㠰㤹敥昰攰㐲扤散㍡㤵㙢愴㔱愲换挴扦㑣捡㈳愳㘵昳散昹散搹戱㌱晢挲㠵昳㈹㔸㌹㌲㥦捦㑤ㄳ户〶攲戶㐹愸ち㐲慦攷㜳ぢ㡣搸摢㈴㔲㐱㉤㘴ぢ愴攲愰扡〸㘱㡥扦㤴挹攷攰扦㑤㈵搰㍢㤷㤹㉦ㄶ㠹捦㥤挰㔹㜱㠲〶㥥㑥昷收㉢攵㐵搳慤ㄳ搵ㄳ㍢搲扣㐵㤳捤㤹ㅥ改昳㙥㜱㜲搳昴㤷〸昶ㄴ㙦慡敥㔸㌱戸挶攸愹㕥ぢ㌵㔵㤴〱㙤攵慢㈶ぢ㠴㐸㕣攰㜴慦搹㘲愵㑣摢㔶〴㡦ㄸ㐵敤㐸挹愶愱㠸㌵㜱㤷㜱慣㌴愸㔴ㅤ慡㍤㙤㥣㠳㠲㜵㌰㉢挵晥〲㜳㙢㘷㑣挲㑣搹㌰㘵愳㉣ㅢㄵ搹戰㘴㠳挸㠶㉤ㅢ㑢戲㔱㤵つ㐷㌶敥挸挶㌲捣㘹ㄵ㉤ㅥ㤷㥢攵㡢㑢㉡㝤㔸晡㝤晡挳㠱ㅦ搹㥢敦㝦㜲㈹㠵戲慥挳搹㌲㜳㈴搸ㅥ㌳㔰昰㐸㑦慦捡ㄴ捣㔶扣昰㈶ち㠴㔷㜴扣愶ㄹ摦㈲㙢㉡戴攰晡㔲㕥㥥晡〱㔹ぢち㘶㘰挶扤〵㤳ㄱ㍦搰㘱搲㤰攰ち㕢挸搹㈷挶㕡摣㠹㘶て㈴愴㐵戳㑤㑡㔲っ㠴㤲㈴㜰扢㘸㉣慣㌵戵㤷㈳㑦㥢扣ㅡ㤸㘵㤷ㅣ敦扡㜱㔴ㅢㄸ搹慤挰㜱㜹〶㐴㑥㌱㕡慦愱㐲户㑢㡥戰㘳戴ぢ戵て㉡〱㍢昸つぢ㕣搵㜷挰㔷㐲㐷愲㡥㐴㠴㈴昸㠲搲愲愵㜶㐳㘷㉥㥦㉢㔰捦㜴晣敤戹摢搴ㅥ㤰㜹愳㘹挳〵㘶慥㠲㍦㍥㤶㝣㈶㌳㠲㝦㑦㠶㈳㐰㈳㝢捣㍥㘷㘷戳搶搸㠸㌹㙡㉡攸〰捦敡㑦晤挰㤳昲㙥㍢扥㐵㔷㠵㠳敤昶挰㝢㠴搳㤴ㅡ㌵㈲㠶㔲㜶挹㘴㑢〴㥣㤶捤ㄴ晡敤㍣㘵㡣戸㘶㐰㉣㌱㠰攰扣扦㜳㤰㑦㌲敡攱昸攱㥣挹挹㘳攷ㅤ戲挳㠵㜲戴敥㕢晣㔰㙦㘲㌱〰搱〷扢㘹㡦㠵㙣㘰㉢〲愰ㄱ㉥㜶㝡戴㥢㑤搸晥昸㥡ㄳ㤲㡦㜴㤱〱搲㘸㜹㜳敡㈴㈳㙦慣㔳㌷散㘸ㅣ㈲搴ち㐱晡㠶㔳㠶愴㜰㕦〰㐰㤴ㄳ㕦㙣㙦挸㕢㜰㉡换㠴ㄵ〹挶㌷㘲㠹愳敥㐵ㄲ〱㜷慣㄰㍥㌴㡦慡〷㑣戵㕥㙣ㅦ戵㈷搶〲〲捥㙣挱㝥㈱搲〴㡤ㄲ㍡搲扥㡥㈹攱㥡㐰㌸搰㌱㍣㐹㉢㜵㡥㑥换愸摢㐹ㄹ户㔶㑣㔸搳扡㑥㉤ㄲ㡢挹搱㐸㉣ㄲ挳〲ㄱ㌴ㅡ〵㑦ㅥ改昲㔳ㄱ㌰㔰㌶㙦㐷收㌶换㐱㘸ㅥ㝤㉡愶㑥昳㐲扥㕥㠸戱ㅥ晡愵㠱㑥㕦挹摣〴敤㠱㤶㕣㠲㡥㈴㜷〳㑡摢㐶ㅦ㕢つ㉥搲ㄳ㑥挳ㄳ戵改っ敤ㄶ㘷㥦摣晣㈸㐲散扡㘵晣扦㤳㘵㜹㑦昳昴ㄳ㉢〰搹搳愶㙦戹㠴晤扢扥㜰㐷㍡㝡戶扥ㄷ慢㝤㔰㈵㈲捡ㅦ〰㙥㥢㙡ㄲ㜳㈴㘹㑤㙡㈸慢㡥ㄵ㔴搵㉡㜱㤶慡〱㡣㐱㙡愵㘹愸收㠳捤捦户㠰昴ㅦ㘰㤲愵て㘰㜵〰慡㐴㈲ㄱ挲愷㥡搰て㠹㝥㈴㠶挰摡㙢㤳敢㘱〰攳㕢㘲㤶㥡搶愴㔹㠱㤴㉣摥㑣挸戴㍣昵㙡㄰㥣㔸ㅡ㘷收挱㌶挱收㔷ㅣ㡢㌰つ〷㡡㤰昸挵㈰㈱攳慡昰㙣づ㔱㈷ㅡ㔱㤴愴搶㙢慤㤹㤶慣攳㑤つ戶㈷㤶㌳ㅢ攴晦㜹攳晣ㄵ㑣ㅣㄳ〹㡣㍥晡㘱慣㡥㐰愵愰㈶㥦搹ㅢ㜶〲搳㍥慦㔸愵慢搳愰㑡挲挳㤴㠷攷㤹ㄳ散摦㌸っ㔱搴昴づ㠸昱㈹㐶〰〰㔹〹㜰㐰㥣ㄱ㌹づ昶愴〸愶㠳挲ㄸ摢摣㜰挸㕥㜴挸㉡㠲昷戱㡤㈴挸搹昲㜵ㅥ㔰ㄱ昴㡦㙥愴ㄷ攸ㅣつちづ慦戹㘶攳㜸て㜲㐸戹㕤㈵㍥㘰ㄷ〳〸㝢搲㈴㕡慢ㄱ慢挷ㅥ㡢戴捥㉡㘴愶昰㍣愰ㅦ摣㔴㔸㈴〱㝣㤲㈶愹戲〴㘵㙢㡥㈷愱㑢㐴敥昵㝦㌴昵攰敥㕢㔷㔴㠰㔳〹ㅣ〴㕣㐴㐱㘷摣ち㐰㘲㝡搲搷ㄱ㤶昷㘲昲㝤ㅤ㥥㉢㑥捤㈵㌹㤳㠱㘱㔳挶㜵慦搵っつ慦㉤つづ扤攵㜹㔰㌶㐴㤹㌰扥㘴㌶挷搷戶㡤ぢㅢ㐴㘳㐶㑣㤳晡扢〲㠱㌸㌷愲搳ㄶ敦㑡昹ㄵ㌰昱ㄹ㌷㠲搸ㄷ㕦挱㥣摡㌰㈰㐷㠵ㅥㄶ㐹㜹〰愲㝡敥て愱㌵收攳㈳㐹㜰㈵㤶㝤扡敡㡢㥤㉢ㅣ㜳ㅤ〱愶昱㌸ㅥ㈳㠱愲戰㡣戵捣㈶愲㈰㝡て昵搲㔵㤸㤲慥扦攲㘶㉣〸て捤㘷㕢ち㥦㙤㈵㐶挴摢㑣ㄳㅤ㔰㘱㥦㜷㥢戲攵㌲愵换昸㔰搸㈱㝡扣㑡㐸㠰敦愸愴ㄷ㍥〶戱つ戶ㅦ㡤㜶扣㤵㥡㝡㐷㈲㈶挴㈲㔹㔶㕦㠰㔶㜴㤲㔵㐴㑦晡〵捥㡦㙦慣晢扦㑤㥣㝥㌴㌲㤶晢捣㘰㕦㕦㍤攲㕦㤴㝥㙥ㄲ扥㍡㜳愲㝦搷搸晥戹晢て摦㝢晢㥢㐷搷㍥㔶㌰㠰㍣㔵昰㑥挳挴㥤昶㍡㜶㤵㥣挰㈵㐹㍢㌴つ㙣㙢㌶愰ㄱ㈴㔶㔶摣㉥㔵攱搴㠵㍥㝢㡡㌹㤶敢昸〴㑤〷㔲㔶㝣㜳捥㤲㈵㐸愲ㄶ㈸扥㙦愹摦㘷㤷㤸改㜳㡣㌵㝥愵戱扢愳㈷扣㐵戱㜳㡥捦㘱ㄹ㠱㤷搸摥㘹㈳㥣挳捤搵㍤㝦捡慣昱攷挱㥤挴敦ㅤ愰ㅥ㈸㈱㜸挹㤲㉣㑢㥡慣㙤搱㈳㈲敡㑢㈰㉡摤收㠱ㄷ〷ㄷㄷ㐶㈰捤㤲〵戰挹㘷㜰愹㄰捦㄰攸㥥㍥愷㐲㌳㑦㠹ㅦㄱ㥡挹㙥戴㔷捣㕥㑦晡㐴づ㜳〲㜸㈴㑣㈹㠴㡦扣摣㙣㘰㈷㡤攱ㄹ愳戵㝡ㄲ慡㕤昹㥣ㄱ㥡㙦换ぢ搴㔳㌰扣〳㠶摢㌲扢㌴㐶㜳攴搱㕦挱ち㥦㑢㤲㔸〱㝢挳㔰戵㑡ㅡ㔷㐲户搵㕦㠵慡㉦㉡攱㝣昴㐳㌵㠳晤㜱搷ㅤ㙣㜹ㄲ搷㜱㐸㍤つ搵挰㠲〹晥㥣㥤㜵㔶ㄸ戹㐹㤶敡慥㘹搱捣㥡换搷愴ㅦ㥡ㅥ㘰换戳昵㠱㠱㥦愶㍦扤㤷㝤㌷㝢㘸昶㑢改晢㈶愱晢〷㠵㜴㙢㌷ち㙥攰戵㕥摥扦㈱㙦ㅤ敡㝥㈴㑣㐰搲摦挰攳㐶㈱㘱㔲㠴㑤挷攴㡢㕢㤳搵㐲㘰扣ㄵ攵㍢搸昵㝦㤰㠳搷搷〹愰挷㘰㐴ㅦ㐵搱㔸㜵㠳㈸收㝣㤳㜸㡥慥摣㌴㤹㐴挸㉣扤昳昹搵㐷愳慦㡦㈷晦〱㘰晢㙥ㄴ</t>
  </si>
  <si>
    <t>Valor Financiado</t>
  </si>
  <si>
    <t>Entrada</t>
  </si>
  <si>
    <t>Nº de Prestações (Anos)</t>
  </si>
  <si>
    <t>Primeira Parcela</t>
  </si>
  <si>
    <t>Última Parcela</t>
  </si>
  <si>
    <t>Juros Pagos</t>
  </si>
  <si>
    <t>Valor Total Pago</t>
  </si>
  <si>
    <t>Sistema SAC</t>
  </si>
  <si>
    <t>Nº</t>
  </si>
  <si>
    <t>Amortização</t>
  </si>
  <si>
    <t>Juro</t>
  </si>
  <si>
    <t>Prestação</t>
  </si>
  <si>
    <t>Saldo Devedor</t>
  </si>
  <si>
    <t>-</t>
  </si>
  <si>
    <t>WACC</t>
  </si>
  <si>
    <t xml:space="preserve">TJ </t>
  </si>
  <si>
    <t>Percentual financiável</t>
  </si>
  <si>
    <t>Debt</t>
  </si>
  <si>
    <t>Equity</t>
  </si>
  <si>
    <t>Ke</t>
  </si>
  <si>
    <t>kd</t>
  </si>
  <si>
    <t>BNDES (até 65%): Dados do Financiamento</t>
  </si>
  <si>
    <t>T(ano)</t>
  </si>
  <si>
    <t>Sistema PRICE</t>
  </si>
  <si>
    <t>IPCA</t>
  </si>
  <si>
    <t>Preço da energia no mercado livre</t>
  </si>
  <si>
    <t>Números com distribuição Uniforme para geração de cenários de Produção de energia</t>
  </si>
  <si>
    <t>Números com distribuição Uniforme para geração de cenários de Preço da energia no mercado livre</t>
  </si>
  <si>
    <t>VP_0,i</t>
  </si>
  <si>
    <t>Cenário</t>
  </si>
  <si>
    <t>VP_1,i</t>
  </si>
  <si>
    <t>Produção de energia (em milhares)</t>
  </si>
  <si>
    <t>Valor do Fluxo de Caixa Descontado do período em t=0 (em milhões)</t>
  </si>
  <si>
    <t>Valor do Fluxo de Caixa Descontado do período em t=1 (em milhões)</t>
  </si>
  <si>
    <t>Valor inicial</t>
  </si>
  <si>
    <t>Taxa crescimento</t>
  </si>
  <si>
    <t>Desvio Padrão</t>
  </si>
  <si>
    <r>
      <t>(DesvPad</t>
    </r>
    <r>
      <rPr>
        <vertAlign val="superscript"/>
        <sz val="11"/>
        <color theme="1"/>
        <rFont val="Calibri"/>
        <family val="2"/>
        <scheme val="minor"/>
      </rPr>
      <t>2</t>
    </r>
    <r>
      <rPr>
        <sz val="11"/>
        <color theme="1"/>
        <rFont val="Calibri"/>
        <family val="2"/>
        <scheme val="minor"/>
      </rPr>
      <t>)/2</t>
    </r>
  </si>
  <si>
    <t>Taxa crescimento corrigida</t>
  </si>
  <si>
    <t>Valor do cenário</t>
  </si>
  <si>
    <t>Qtd Energia</t>
  </si>
  <si>
    <t>P_energia</t>
  </si>
  <si>
    <t>INV.NORMP(aleatório)</t>
  </si>
  <si>
    <t>MWh</t>
  </si>
  <si>
    <t>R$</t>
  </si>
  <si>
    <t>...</t>
  </si>
  <si>
    <t>Média</t>
  </si>
  <si>
    <t>Simulação</t>
  </si>
  <si>
    <t>Retorno</t>
  </si>
  <si>
    <t>Capital próprio</t>
  </si>
  <si>
    <t>Valor Presente dos Fluxos em cada nó da árvore binomial</t>
  </si>
  <si>
    <t>Valor presente líquido com a  opção de espera</t>
  </si>
  <si>
    <t>DesvPad</t>
  </si>
  <si>
    <t>Receita</t>
  </si>
  <si>
    <t>Custosvariáveis</t>
  </si>
  <si>
    <t>Custos fixos</t>
  </si>
  <si>
    <t>Fluxo de caixa</t>
  </si>
  <si>
    <t>Fluxo descontado</t>
  </si>
  <si>
    <t>Impostos (IR)</t>
  </si>
  <si>
    <t>AMORTIZAÇÃO</t>
  </si>
  <si>
    <t>JUROS</t>
  </si>
  <si>
    <t>DEPRECIAÇÃO</t>
  </si>
  <si>
    <t>Depreciação</t>
  </si>
  <si>
    <t>Juros</t>
  </si>
  <si>
    <t>LAIR</t>
  </si>
  <si>
    <t>Lucro líquido</t>
  </si>
  <si>
    <t>IR</t>
  </si>
  <si>
    <t>TIR</t>
  </si>
  <si>
    <t>VP Fluxo futuro (ex Inv Inicial)</t>
  </si>
  <si>
    <t>Fluxo de caixa livre</t>
  </si>
  <si>
    <t>VP</t>
  </si>
  <si>
    <t>Usando o WACC</t>
  </si>
  <si>
    <t>Taxas</t>
  </si>
  <si>
    <t>Capital de terceiros</t>
  </si>
  <si>
    <t>Custo médio ponderado de capital</t>
  </si>
  <si>
    <t>Análises</t>
  </si>
  <si>
    <t>BRL/USD</t>
  </si>
  <si>
    <t>CAPEX</t>
  </si>
  <si>
    <t>%</t>
  </si>
  <si>
    <t>USD</t>
  </si>
  <si>
    <t>A</t>
  </si>
  <si>
    <t>Total do Investimento em capital fixo</t>
  </si>
  <si>
    <t>A1</t>
  </si>
  <si>
    <t>Total dos custos diretos na planta</t>
  </si>
  <si>
    <t>Compra de equipamentos</t>
  </si>
  <si>
    <t>Instalação de equipamentos</t>
  </si>
  <si>
    <t>Instrumentação e controle</t>
  </si>
  <si>
    <t>Linhas e tubulações</t>
  </si>
  <si>
    <t>Sistemas elétricos</t>
  </si>
  <si>
    <t>Edificações</t>
  </si>
  <si>
    <t>Terraplanagem</t>
  </si>
  <si>
    <t>Serviços e infraestrutura</t>
  </si>
  <si>
    <t>Terreno</t>
  </si>
  <si>
    <t>A2</t>
  </si>
  <si>
    <t>Total dos custos indiretosdiretos na planta</t>
  </si>
  <si>
    <t>Engenharia e supervisão</t>
  </si>
  <si>
    <t>Despesas de montagem</t>
  </si>
  <si>
    <t>Despesas legais</t>
  </si>
  <si>
    <t>Taxa de contratação</t>
  </si>
  <si>
    <t>Contingência</t>
  </si>
  <si>
    <t>B</t>
  </si>
  <si>
    <t>Capital de giro</t>
  </si>
  <si>
    <t>CAPEX do sistema de eletrólise (A+B)</t>
  </si>
  <si>
    <t>CAPEX do sistema de energia renovável</t>
  </si>
  <si>
    <t>CAPEX do sistema de osmose reversa</t>
  </si>
  <si>
    <t>Total do CAPEX</t>
  </si>
  <si>
    <t>OPEX</t>
  </si>
  <si>
    <t>Custos totais de manufatura</t>
  </si>
  <si>
    <t>C1</t>
  </si>
  <si>
    <t>Custos diretos de produção</t>
  </si>
  <si>
    <t>Matérias primas</t>
  </si>
  <si>
    <t>Salários diretos</t>
  </si>
  <si>
    <t>Custos diretos de supervisão</t>
  </si>
  <si>
    <t>Utilidades</t>
  </si>
  <si>
    <t>Manutenção e reparos (% investimento capital fixo)</t>
  </si>
  <si>
    <t>Suprimentos operacionais (% item 5)</t>
  </si>
  <si>
    <t>Laboratório (% item 2)</t>
  </si>
  <si>
    <t>C2</t>
  </si>
  <si>
    <t>Custos indiretos de produção</t>
  </si>
  <si>
    <t>Impostos locais (% investimento capital fixo)</t>
  </si>
  <si>
    <t>Seguro (% investimento capital fixo)</t>
  </si>
  <si>
    <t>C3</t>
  </si>
  <si>
    <t>Custos de overhead (% 2+3+5)</t>
  </si>
  <si>
    <t>D</t>
  </si>
  <si>
    <t>Despesas gerais</t>
  </si>
  <si>
    <t>Despesas administrativas  (% 2+3+5)</t>
  </si>
  <si>
    <t>Custos de distribuição e venda (% I)</t>
  </si>
  <si>
    <t>Pesquisa e desenvolvimemto  (% I)</t>
  </si>
  <si>
    <t>I</t>
  </si>
  <si>
    <t>OPEX do sistema de eletrólise</t>
  </si>
  <si>
    <t>II</t>
  </si>
  <si>
    <t>OPEX do sistema de energia renovável</t>
  </si>
  <si>
    <t>III</t>
  </si>
  <si>
    <t>OPEX do sistema de osmose reversa</t>
  </si>
  <si>
    <t>Total do OPEX</t>
  </si>
  <si>
    <t>Custo fixo</t>
  </si>
  <si>
    <t>Produção anual Kh de H2</t>
  </si>
  <si>
    <t>Custo variável</t>
  </si>
  <si>
    <t xml:space="preserve">No artigo, as tabelas 4 e 6 indicam que o autor contabilizou a depreciação como custos por duas vezes. </t>
  </si>
  <si>
    <t>Taxa crescimento CF</t>
  </si>
  <si>
    <t>sigma produção</t>
  </si>
  <si>
    <t>Opções reais - Modelo binomial</t>
  </si>
  <si>
    <t>Opções reais - modelo Black and Scholes</t>
  </si>
  <si>
    <t>Percentil</t>
  </si>
  <si>
    <t>Valor do VP</t>
  </si>
  <si>
    <t>Valor do VPL</t>
  </si>
  <si>
    <t>Chance VPL &lt; 0</t>
  </si>
  <si>
    <t>Custos fixos (CF) % do Investimento</t>
  </si>
  <si>
    <t>Preço do H2 (R$/Kg)</t>
  </si>
  <si>
    <t>tx_cresc_preço discreta</t>
  </si>
  <si>
    <t>tx_cresc_preço contínua</t>
  </si>
  <si>
    <t>Perda de eficiência contínua</t>
  </si>
  <si>
    <t>Perda de eficiência discreta</t>
  </si>
  <si>
    <t>Custos fixos iniciais (anual)</t>
  </si>
  <si>
    <t>Faturamento inicial (anual)</t>
  </si>
  <si>
    <t>Dados de entrada do projeto</t>
  </si>
  <si>
    <t>Visão geral preliminar</t>
  </si>
  <si>
    <t>Avaliação por Opções Reais</t>
  </si>
  <si>
    <t>https://epbr.com.br/hidrogenio-verde-conheca-10-projetos-promissores-em-desenvolvimento-no-brasil/</t>
  </si>
  <si>
    <t>Usando o Custo do Capital Próprio</t>
  </si>
  <si>
    <t>Projeto de produção de H2 integrado com planta de energia eólica</t>
  </si>
  <si>
    <t>Item</t>
  </si>
  <si>
    <t>Fonte:</t>
  </si>
  <si>
    <t>https://doi.org/10.3390/en16145327</t>
  </si>
  <si>
    <t>León, M.; Silva, J.; Ortíz-Soto, R.; Carrasco, S. A Techno-Economic Study for Off-Grid Green</t>
  </si>
  <si>
    <t>Hydrogen Production Plants: The Case of Chile. Energies 2023, 16, 5327.</t>
  </si>
  <si>
    <t>Ver também a reportagem</t>
  </si>
  <si>
    <t>Avaliação de risco</t>
  </si>
  <si>
    <t xml:space="preserve">Projeto de produção de hidrogênio </t>
  </si>
  <si>
    <t>integrado com planta eólica de geração de energia elétrica</t>
  </si>
  <si>
    <t xml:space="preserve">Fluxo de caixa </t>
  </si>
  <si>
    <t>Avaliação do VPL (estocástico)</t>
  </si>
  <si>
    <t>VPL com Opção (VPL expandido)</t>
  </si>
  <si>
    <t>Lucro bruto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</si>
</sst>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quot;R$&quot;\ * #,##0.00_-;\-&quot;R$&quot;\ * #,##0.00_-;_-&quot;R$&quot;\ * &quot;-&quot;??_-;_-@_-"/>
    <numFmt numFmtId="165" formatCode="0.0%"/>
    <numFmt numFmtId="166" formatCode="#,##0.00_ ;\-#,##0.00\ "/>
    <numFmt numFmtId="167" formatCode="_-* #,##0.00000_-;\-* #,##0.00000_-;_-* &quot;-&quot;??_-;_-@_-"/>
    <numFmt numFmtId="168" formatCode="0.00000%"/>
    <numFmt numFmtId="169" formatCode="0.000%"/>
    <numFmt numFmtId="170" formatCode="0.0000"/>
    <numFmt numFmtId="171" formatCode="#,##0.000"/>
    <numFmt numFmtId="172" formatCode="_-* #,##0.0_-;\-* #,##0.0_-;_-* &quot;-&quot;??_-;_-@_-"/>
    <numFmt numFmtId="173" formatCode="0.0"/>
    <numFmt numFmtId="174" formatCode="_-* #,##0.000000_-;\-* #,##0.000000_-;_-* &quot;-&quot;??_-;_-@_-"/>
    <numFmt numFmtId="175" formatCode="#,##0_ ;\-#,##0\ "/>
  </numFmts>
  <fonts count="15" x14ac:knownFonts="1">
    <font>
      <sz val="11"/>
      <color theme="1"/>
      <name val="Calibri"/>
      <family val="2"/>
      <scheme val="minor"/>
    </font>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1"/>
      <name val="Calibri"/>
      <family val="2"/>
      <scheme val="minor"/>
    </font>
    <font>
      <b/>
      <sz val="11"/>
      <color theme="0"/>
      <name val="Century Gothic"/>
      <family val="2"/>
    </font>
    <font>
      <b/>
      <sz val="11"/>
      <color theme="1"/>
      <name val="Century Gothic"/>
      <family val="2"/>
    </font>
    <font>
      <sz val="11"/>
      <color theme="1"/>
      <name val="Century Gothic"/>
      <family val="2"/>
    </font>
    <font>
      <b/>
      <sz val="16"/>
      <color theme="0"/>
      <name val="Century Gothic"/>
      <family val="2"/>
    </font>
    <font>
      <b/>
      <sz val="10"/>
      <color theme="1"/>
      <name val="Calibri"/>
      <family val="2"/>
      <scheme val="minor"/>
    </font>
    <font>
      <vertAlign val="superscript"/>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2" tint="-0.749992370372631"/>
        <bgColor indexed="64"/>
      </patternFill>
    </fill>
    <fill>
      <patternFill patternType="solid">
        <fgColor indexed="65"/>
        <bgColor auto="1"/>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4"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rgb="FF00B0F0"/>
      </left>
      <right/>
      <top style="thin">
        <color rgb="FF00B0F0"/>
      </top>
      <bottom style="thin">
        <color rgb="FF00B0F0"/>
      </bottom>
      <diagonal/>
    </border>
    <border>
      <left style="thin">
        <color rgb="FF00B0F0"/>
      </left>
      <right style="thin">
        <color rgb="FF00B0F0"/>
      </right>
      <top style="thin">
        <color rgb="FF00B0F0"/>
      </top>
      <bottom style="thin">
        <color rgb="FF00B0F0"/>
      </bottom>
      <diagonal/>
    </border>
    <border>
      <left style="thin">
        <color auto="1"/>
      </left>
      <right/>
      <top style="thin">
        <color auto="1"/>
      </top>
      <bottom/>
      <diagonal/>
    </border>
    <border>
      <left/>
      <right style="thin">
        <color auto="1"/>
      </right>
      <top style="thin">
        <color auto="1"/>
      </top>
      <bottom/>
      <diagonal/>
    </border>
    <border>
      <left style="medium">
        <color auto="1"/>
      </left>
      <right/>
      <top/>
      <bottom/>
      <diagonal/>
    </border>
    <border>
      <left style="medium">
        <color auto="1"/>
      </left>
      <right/>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145">
    <xf numFmtId="0" fontId="0" fillId="0" borderId="0" xfId="0"/>
    <xf numFmtId="9" fontId="0" fillId="0" borderId="0" xfId="0" applyNumberFormat="1"/>
    <xf numFmtId="43" fontId="0" fillId="0" borderId="0" xfId="0" applyNumberFormat="1"/>
    <xf numFmtId="167" fontId="0" fillId="0" borderId="0" xfId="0" applyNumberFormat="1"/>
    <xf numFmtId="4" fontId="0" fillId="0" borderId="0" xfId="0" applyNumberFormat="1"/>
    <xf numFmtId="0" fontId="0" fillId="0" borderId="1" xfId="0" applyBorder="1"/>
    <xf numFmtId="10" fontId="0" fillId="0" borderId="1" xfId="2" applyNumberFormat="1" applyFont="1" applyBorder="1"/>
    <xf numFmtId="43" fontId="0" fillId="0" borderId="1" xfId="1" applyFont="1" applyBorder="1"/>
    <xf numFmtId="43" fontId="0" fillId="0" borderId="1" xfId="0" applyNumberFormat="1" applyBorder="1"/>
    <xf numFmtId="4" fontId="0" fillId="0" borderId="1" xfId="0" applyNumberFormat="1" applyBorder="1"/>
    <xf numFmtId="9" fontId="0" fillId="0" borderId="0" xfId="2" applyFont="1"/>
    <xf numFmtId="0" fontId="0" fillId="3" borderId="1" xfId="0" applyFill="1" applyBorder="1"/>
    <xf numFmtId="0" fontId="0" fillId="3" borderId="3" xfId="0" applyFill="1" applyBorder="1"/>
    <xf numFmtId="0" fontId="0" fillId="3" borderId="4" xfId="0" applyFill="1" applyBorder="1"/>
    <xf numFmtId="0" fontId="4" fillId="2" borderId="0" xfId="0" applyFont="1" applyFill="1"/>
    <xf numFmtId="2" fontId="0" fillId="0" borderId="0" xfId="0" applyNumberFormat="1"/>
    <xf numFmtId="2" fontId="0" fillId="2" borderId="0" xfId="0" applyNumberFormat="1" applyFill="1"/>
    <xf numFmtId="10" fontId="0" fillId="0" borderId="0" xfId="0" applyNumberFormat="1"/>
    <xf numFmtId="0" fontId="4" fillId="0" borderId="0" xfId="0" applyFont="1"/>
    <xf numFmtId="0" fontId="0" fillId="0" borderId="0" xfId="0" quotePrefix="1"/>
    <xf numFmtId="0" fontId="0" fillId="4" borderId="1" xfId="0" applyFill="1" applyBorder="1"/>
    <xf numFmtId="164" fontId="0" fillId="0" borderId="0" xfId="0" applyNumberFormat="1"/>
    <xf numFmtId="0" fontId="7" fillId="0" borderId="7" xfId="0" applyFont="1" applyBorder="1"/>
    <xf numFmtId="164" fontId="8" fillId="0" borderId="8" xfId="3" applyFont="1" applyBorder="1"/>
    <xf numFmtId="1" fontId="8" fillId="0" borderId="8" xfId="0" applyNumberFormat="1" applyFont="1" applyBorder="1"/>
    <xf numFmtId="0" fontId="6" fillId="5" borderId="5" xfId="0" applyFont="1" applyFill="1" applyBorder="1" applyAlignment="1">
      <alignment horizontal="center"/>
    </xf>
    <xf numFmtId="0" fontId="8" fillId="0" borderId="11" xfId="0" applyFont="1" applyBorder="1"/>
    <xf numFmtId="164" fontId="8" fillId="0" borderId="11" xfId="0" applyNumberFormat="1" applyFont="1" applyBorder="1"/>
    <xf numFmtId="0" fontId="8" fillId="0" borderId="12" xfId="0" applyFont="1" applyBorder="1"/>
    <xf numFmtId="164" fontId="7" fillId="6" borderId="13" xfId="3" applyFont="1" applyFill="1" applyBorder="1"/>
    <xf numFmtId="164" fontId="7" fillId="6" borderId="14" xfId="3" applyFont="1" applyFill="1" applyBorder="1" applyAlignment="1">
      <alignment horizontal="center"/>
    </xf>
    <xf numFmtId="0" fontId="7" fillId="0" borderId="0" xfId="0" applyFont="1"/>
    <xf numFmtId="43" fontId="4" fillId="2" borderId="1" xfId="0" applyNumberFormat="1" applyFont="1" applyFill="1" applyBorder="1"/>
    <xf numFmtId="43" fontId="0" fillId="0" borderId="2" xfId="0" applyNumberFormat="1" applyBorder="1"/>
    <xf numFmtId="0" fontId="0" fillId="0" borderId="2" xfId="0" applyBorder="1"/>
    <xf numFmtId="43" fontId="0" fillId="0" borderId="3" xfId="0" applyNumberFormat="1" applyBorder="1"/>
    <xf numFmtId="0" fontId="0" fillId="0" borderId="3" xfId="0" applyBorder="1"/>
    <xf numFmtId="0" fontId="0" fillId="0" borderId="4" xfId="0" applyBorder="1"/>
    <xf numFmtId="43" fontId="0" fillId="0" borderId="15" xfId="0" applyNumberFormat="1" applyBorder="1"/>
    <xf numFmtId="0" fontId="7" fillId="7" borderId="7" xfId="0" applyFont="1" applyFill="1" applyBorder="1"/>
    <xf numFmtId="10" fontId="8" fillId="7" borderId="8" xfId="2" applyNumberFormat="1" applyFont="1" applyFill="1" applyBorder="1"/>
    <xf numFmtId="4" fontId="0" fillId="2" borderId="1" xfId="3" applyNumberFormat="1" applyFont="1" applyFill="1" applyBorder="1"/>
    <xf numFmtId="10" fontId="0" fillId="3" borderId="16" xfId="2" applyNumberFormat="1" applyFont="1" applyFill="1" applyBorder="1"/>
    <xf numFmtId="43" fontId="10" fillId="2" borderId="1" xfId="0" applyNumberFormat="1" applyFont="1" applyFill="1" applyBorder="1"/>
    <xf numFmtId="9" fontId="0" fillId="3" borderId="1" xfId="2" applyFont="1" applyFill="1" applyBorder="1"/>
    <xf numFmtId="0" fontId="5" fillId="0" borderId="5" xfId="0" applyFont="1" applyBorder="1" applyAlignment="1">
      <alignment horizontal="left" vertical="top"/>
    </xf>
    <xf numFmtId="0" fontId="0" fillId="0" borderId="5" xfId="0" applyBorder="1"/>
    <xf numFmtId="4" fontId="0" fillId="0" borderId="2" xfId="0" applyNumberFormat="1" applyBorder="1"/>
    <xf numFmtId="4" fontId="0" fillId="0" borderId="3" xfId="0" applyNumberFormat="1" applyBorder="1"/>
    <xf numFmtId="4" fontId="0" fillId="0" borderId="4" xfId="0" applyNumberFormat="1" applyBorder="1"/>
    <xf numFmtId="43" fontId="0" fillId="0" borderId="0" xfId="0" applyNumberFormat="1" applyAlignment="1">
      <alignment horizontal="right"/>
    </xf>
    <xf numFmtId="10" fontId="0" fillId="0" borderId="0" xfId="2" applyNumberFormat="1" applyFont="1"/>
    <xf numFmtId="10" fontId="0" fillId="0" borderId="3" xfId="0" applyNumberFormat="1" applyBorder="1"/>
    <xf numFmtId="10" fontId="0" fillId="0" borderId="4" xfId="0" applyNumberFormat="1" applyBorder="1"/>
    <xf numFmtId="10" fontId="0" fillId="0" borderId="3" xfId="2" applyNumberFormat="1" applyFont="1" applyBorder="1"/>
    <xf numFmtId="10" fontId="0" fillId="0" borderId="4" xfId="2" applyNumberFormat="1" applyFont="1" applyBorder="1"/>
    <xf numFmtId="168" fontId="0" fillId="0" borderId="0" xfId="2" applyNumberFormat="1" applyFont="1"/>
    <xf numFmtId="2" fontId="0" fillId="0" borderId="0" xfId="2" applyNumberFormat="1" applyFont="1"/>
    <xf numFmtId="169" fontId="0" fillId="0" borderId="0" xfId="2" applyNumberFormat="1" applyFont="1"/>
    <xf numFmtId="43" fontId="0" fillId="0" borderId="5" xfId="0" applyNumberFormat="1" applyBorder="1"/>
    <xf numFmtId="170" fontId="0" fillId="0" borderId="0" xfId="0" applyNumberFormat="1"/>
    <xf numFmtId="0" fontId="0" fillId="0" borderId="15" xfId="0" applyBorder="1"/>
    <xf numFmtId="0" fontId="0" fillId="0" borderId="15" xfId="0" applyBorder="1" applyAlignment="1">
      <alignment horizontal="center"/>
    </xf>
    <xf numFmtId="0" fontId="0" fillId="0" borderId="0" xfId="0" applyAlignment="1">
      <alignment horizontal="center"/>
    </xf>
    <xf numFmtId="170" fontId="0" fillId="0" borderId="0" xfId="0" applyNumberFormat="1" applyAlignment="1">
      <alignment horizontal="center"/>
    </xf>
    <xf numFmtId="170" fontId="0" fillId="0" borderId="15" xfId="0" applyNumberFormat="1" applyBorder="1" applyAlignment="1">
      <alignment horizontal="center"/>
    </xf>
    <xf numFmtId="171" fontId="0" fillId="0" borderId="0" xfId="0" applyNumberFormat="1" applyAlignment="1">
      <alignment horizontal="center"/>
    </xf>
    <xf numFmtId="171" fontId="0" fillId="0" borderId="15" xfId="0" applyNumberFormat="1" applyBorder="1" applyAlignment="1">
      <alignment horizontal="center"/>
    </xf>
    <xf numFmtId="171" fontId="0" fillId="0" borderId="0" xfId="0" applyNumberFormat="1"/>
    <xf numFmtId="171" fontId="0" fillId="0" borderId="15" xfId="0" applyNumberFormat="1" applyBorder="1"/>
    <xf numFmtId="172" fontId="0" fillId="0" borderId="0" xfId="0" applyNumberFormat="1"/>
    <xf numFmtId="173" fontId="0" fillId="0" borderId="0" xfId="0" applyNumberFormat="1" applyAlignment="1">
      <alignment horizontal="right"/>
    </xf>
    <xf numFmtId="174" fontId="0" fillId="0" borderId="0" xfId="0" applyNumberFormat="1"/>
    <xf numFmtId="173" fontId="0" fillId="0" borderId="15" xfId="0" applyNumberFormat="1" applyBorder="1" applyAlignment="1">
      <alignment horizontal="right"/>
    </xf>
    <xf numFmtId="172" fontId="0" fillId="0" borderId="0" xfId="1" applyNumberFormat="1" applyFont="1" applyAlignment="1"/>
    <xf numFmtId="172" fontId="0" fillId="0" borderId="15" xfId="0" applyNumberFormat="1" applyBorder="1"/>
    <xf numFmtId="43" fontId="0" fillId="0" borderId="0" xfId="1" applyFont="1"/>
    <xf numFmtId="1" fontId="0" fillId="0" borderId="1" xfId="0" applyNumberFormat="1" applyBorder="1"/>
    <xf numFmtId="0" fontId="0" fillId="0" borderId="17" xfId="0" applyBorder="1"/>
    <xf numFmtId="165" fontId="0" fillId="0" borderId="0" xfId="2" applyNumberFormat="1" applyFont="1"/>
    <xf numFmtId="0" fontId="0" fillId="0" borderId="0" xfId="0" applyAlignment="1">
      <alignment horizontal="right"/>
    </xf>
    <xf numFmtId="165" fontId="0" fillId="0" borderId="15" xfId="2" applyNumberFormat="1" applyFont="1" applyBorder="1"/>
    <xf numFmtId="10" fontId="0" fillId="3" borderId="5" xfId="2" applyNumberFormat="1" applyFont="1" applyFill="1" applyBorder="1"/>
    <xf numFmtId="9" fontId="0" fillId="8" borderId="0" xfId="2" applyFont="1" applyFill="1"/>
    <xf numFmtId="10" fontId="0" fillId="8" borderId="0" xfId="2" applyNumberFormat="1" applyFont="1" applyFill="1"/>
    <xf numFmtId="0" fontId="0" fillId="8" borderId="0" xfId="0" applyFill="1"/>
    <xf numFmtId="10" fontId="0" fillId="8" borderId="0" xfId="0" applyNumberFormat="1" applyFill="1"/>
    <xf numFmtId="166" fontId="0" fillId="0" borderId="0" xfId="1" applyNumberFormat="1" applyFont="1"/>
    <xf numFmtId="0" fontId="0" fillId="3" borderId="0" xfId="0" applyFill="1"/>
    <xf numFmtId="0" fontId="12" fillId="0" borderId="0" xfId="0" applyFont="1"/>
    <xf numFmtId="0" fontId="12" fillId="0" borderId="15" xfId="0" applyFont="1" applyBorder="1"/>
    <xf numFmtId="166" fontId="0" fillId="0" borderId="15" xfId="1" applyNumberFormat="1" applyFont="1" applyBorder="1"/>
    <xf numFmtId="10" fontId="0" fillId="0" borderId="15" xfId="2" applyNumberFormat="1" applyFont="1" applyBorder="1"/>
    <xf numFmtId="10" fontId="0" fillId="0" borderId="0" xfId="2" applyNumberFormat="1" applyFont="1" applyBorder="1"/>
    <xf numFmtId="166" fontId="0" fillId="0" borderId="0" xfId="1" applyNumberFormat="1" applyFont="1" applyBorder="1"/>
    <xf numFmtId="0" fontId="4" fillId="8" borderId="0" xfId="0" applyFont="1" applyFill="1"/>
    <xf numFmtId="166" fontId="4" fillId="8" borderId="0" xfId="1" applyNumberFormat="1" applyFont="1" applyFill="1"/>
    <xf numFmtId="0" fontId="4" fillId="8" borderId="15" xfId="0" applyFont="1" applyFill="1" applyBorder="1"/>
    <xf numFmtId="10" fontId="4" fillId="8" borderId="15" xfId="2" applyNumberFormat="1" applyFont="1" applyFill="1" applyBorder="1"/>
    <xf numFmtId="10" fontId="4" fillId="8" borderId="15" xfId="0" applyNumberFormat="1" applyFont="1" applyFill="1" applyBorder="1"/>
    <xf numFmtId="0" fontId="5" fillId="0" borderId="1" xfId="0" applyFont="1" applyBorder="1"/>
    <xf numFmtId="0" fontId="13" fillId="0" borderId="0" xfId="0" applyFont="1"/>
    <xf numFmtId="43" fontId="0" fillId="2" borderId="1" xfId="0" applyNumberFormat="1" applyFill="1" applyBorder="1"/>
    <xf numFmtId="43" fontId="0" fillId="2" borderId="1" xfId="1" applyFont="1" applyFill="1" applyBorder="1"/>
    <xf numFmtId="1" fontId="0" fillId="0" borderId="0" xfId="0" applyNumberFormat="1"/>
    <xf numFmtId="0" fontId="5" fillId="0" borderId="0" xfId="0" applyFont="1" applyAlignment="1">
      <alignment horizontal="left" vertical="top"/>
    </xf>
    <xf numFmtId="0" fontId="13" fillId="0" borderId="15" xfId="0" applyFont="1" applyBorder="1"/>
    <xf numFmtId="0" fontId="0" fillId="9" borderId="3" xfId="0" applyFill="1" applyBorder="1"/>
    <xf numFmtId="43" fontId="0" fillId="9" borderId="3" xfId="1" applyFont="1" applyFill="1" applyBorder="1"/>
    <xf numFmtId="0" fontId="0" fillId="9" borderId="4" xfId="0" applyFill="1" applyBorder="1"/>
    <xf numFmtId="43" fontId="0" fillId="9" borderId="4" xfId="0" applyNumberFormat="1" applyFill="1" applyBorder="1"/>
    <xf numFmtId="0" fontId="4" fillId="9" borderId="4" xfId="0" applyFont="1" applyFill="1" applyBorder="1"/>
    <xf numFmtId="40" fontId="4" fillId="9" borderId="4" xfId="0" applyNumberFormat="1" applyFont="1" applyFill="1" applyBorder="1"/>
    <xf numFmtId="0" fontId="4" fillId="9" borderId="3" xfId="0" applyFont="1" applyFill="1" applyBorder="1"/>
    <xf numFmtId="0" fontId="14" fillId="0" borderId="0" xfId="0" applyFont="1"/>
    <xf numFmtId="0" fontId="7" fillId="8" borderId="0" xfId="0" applyFont="1" applyFill="1"/>
    <xf numFmtId="10" fontId="4" fillId="8" borderId="0" xfId="2" applyNumberFormat="1" applyFont="1" applyFill="1"/>
    <xf numFmtId="0" fontId="0" fillId="0" borderId="0" xfId="0" applyAlignment="1">
      <alignment horizontal="left"/>
    </xf>
    <xf numFmtId="43" fontId="0" fillId="3" borderId="0" xfId="1" applyFont="1" applyFill="1"/>
    <xf numFmtId="0" fontId="0" fillId="0" borderId="1" xfId="0" applyBorder="1" applyProtection="1">
      <protection locked="0"/>
    </xf>
    <xf numFmtId="10" fontId="0" fillId="0" borderId="1" xfId="2" applyNumberFormat="1" applyFont="1" applyBorder="1" applyProtection="1">
      <protection locked="0"/>
    </xf>
    <xf numFmtId="10" fontId="0" fillId="0" borderId="1" xfId="2" applyNumberFormat="1" applyFont="1" applyBorder="1" applyProtection="1"/>
    <xf numFmtId="10" fontId="0" fillId="3" borderId="1" xfId="0" applyNumberFormat="1" applyFill="1" applyBorder="1" applyProtection="1">
      <protection locked="0"/>
    </xf>
    <xf numFmtId="10" fontId="5" fillId="0" borderId="1" xfId="0" applyNumberFormat="1" applyFont="1" applyBorder="1" applyProtection="1">
      <protection locked="0"/>
    </xf>
    <xf numFmtId="10" fontId="0" fillId="0" borderId="1" xfId="0" applyNumberFormat="1" applyBorder="1" applyProtection="1">
      <protection locked="0"/>
    </xf>
    <xf numFmtId="43" fontId="0" fillId="3" borderId="3" xfId="1" applyFont="1" applyFill="1" applyBorder="1" applyProtection="1">
      <protection locked="0"/>
    </xf>
    <xf numFmtId="43" fontId="0" fillId="3" borderId="3" xfId="1" applyFont="1" applyFill="1" applyBorder="1" applyAlignment="1" applyProtection="1">
      <protection locked="0"/>
    </xf>
    <xf numFmtId="10" fontId="0" fillId="3" borderId="18" xfId="0" applyNumberFormat="1" applyFill="1" applyBorder="1" applyProtection="1">
      <protection locked="0"/>
    </xf>
    <xf numFmtId="10" fontId="0" fillId="3" borderId="3" xfId="2" applyNumberFormat="1" applyFont="1" applyFill="1" applyBorder="1" applyProtection="1">
      <protection locked="0"/>
    </xf>
    <xf numFmtId="10" fontId="0" fillId="3" borderId="4" xfId="0" applyNumberFormat="1" applyFill="1" applyBorder="1" applyProtection="1">
      <protection locked="0"/>
    </xf>
    <xf numFmtId="10" fontId="0" fillId="3" borderId="1" xfId="2" applyNumberFormat="1" applyFont="1" applyFill="1" applyBorder="1" applyProtection="1">
      <protection locked="0"/>
    </xf>
    <xf numFmtId="165" fontId="0" fillId="3" borderId="1" xfId="0" applyNumberFormat="1" applyFill="1" applyBorder="1" applyProtection="1">
      <protection locked="0"/>
    </xf>
    <xf numFmtId="175" fontId="0" fillId="0" borderId="0" xfId="1" applyNumberFormat="1" applyFont="1"/>
    <xf numFmtId="175" fontId="0" fillId="10" borderId="0" xfId="1" applyNumberFormat="1" applyFont="1" applyFill="1"/>
    <xf numFmtId="175" fontId="4" fillId="8" borderId="0" xfId="1" applyNumberFormat="1" applyFont="1" applyFill="1"/>
    <xf numFmtId="0" fontId="0" fillId="3" borderId="15" xfId="0" applyFill="1" applyBorder="1"/>
    <xf numFmtId="0" fontId="4" fillId="3" borderId="15" xfId="0" applyFont="1" applyFill="1" applyBorder="1"/>
    <xf numFmtId="0" fontId="4" fillId="9" borderId="2" xfId="0" applyFont="1" applyFill="1" applyBorder="1"/>
    <xf numFmtId="43" fontId="0" fillId="9" borderId="3" xfId="0" applyNumberFormat="1" applyFill="1" applyBorder="1"/>
    <xf numFmtId="166" fontId="0" fillId="9" borderId="3" xfId="0" applyNumberFormat="1" applyFill="1" applyBorder="1"/>
    <xf numFmtId="166" fontId="0" fillId="9" borderId="4" xfId="0" applyNumberFormat="1" applyFill="1" applyBorder="1"/>
    <xf numFmtId="0" fontId="6" fillId="5" borderId="0" xfId="0" applyFont="1" applyFill="1" applyAlignment="1">
      <alignment horizontal="center" vertical="center"/>
    </xf>
    <xf numFmtId="0" fontId="9" fillId="5" borderId="9"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10" xfId="0" applyFont="1" applyFill="1" applyBorder="1" applyAlignment="1">
      <alignment horizontal="center" vertical="center"/>
    </xf>
  </cellXfs>
  <cellStyles count="4">
    <cellStyle name="Moeda" xfId="3" builtinId="4"/>
    <cellStyle name="Normal" xfId="0" builtinId="0"/>
    <cellStyle name="Porcentagem" xfId="2" builtinId="5"/>
    <cellStyle name="Vírgula" xfId="1" builtinId="3"/>
  </cellStyles>
  <dxfs count="2">
    <dxf>
      <border>
        <left style="thin">
          <color rgb="FF92D050"/>
        </left>
        <right style="thin">
          <color rgb="FF92D050"/>
        </right>
        <top style="thin">
          <color rgb="FF92D050"/>
        </top>
        <bottom style="thin">
          <color rgb="FF92D050"/>
        </bottom>
        <vertical/>
        <horizontal/>
      </border>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Histograma dos fluxos descontados (milhões R$)</cx:v>
        </cx:txData>
      </cx:tx>
      <cx:txPr>
        <a:bodyPr spcFirstLastPara="1" vertOverflow="ellipsis" horzOverflow="overflow" wrap="square" lIns="0" tIns="0" rIns="0" bIns="0" anchor="ctr" anchorCtr="1"/>
        <a:lstStyle/>
        <a:p>
          <a:pPr algn="ctr" rtl="0">
            <a:defRPr/>
          </a:pPr>
          <a:r>
            <a:rPr lang="pt-BR" sz="1400" b="0" i="0" u="none" strike="noStrike" baseline="0">
              <a:solidFill>
                <a:sysClr val="windowText" lastClr="000000">
                  <a:lumMod val="65000"/>
                  <a:lumOff val="35000"/>
                </a:sysClr>
              </a:solidFill>
              <a:latin typeface="Calibri" panose="020F0502020204030204"/>
            </a:rPr>
            <a:t>Histograma dos fluxos descontados (milhões R$)</a:t>
          </a:r>
        </a:p>
      </cx:txPr>
    </cx:title>
    <cx:plotArea>
      <cx:plotAreaRegion>
        <cx:series layoutId="clusteredColumn" uniqueId="{9580C811-9A8D-453B-86C9-843028C60433}">
          <cx:dataId val="0"/>
          <cx:layoutPr>
            <cx:binning intervalClosed="r"/>
          </cx:layoutPr>
        </cx:series>
      </cx:plotAreaRegion>
      <cx:axis id="0">
        <cx:catScaling gapWidth="0"/>
        <cx:tickLabels/>
      </cx:axis>
      <cx:axis id="1">
        <cx:valScaling/>
        <cx:majorGridlines/>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Histograma dos retornos Valor presente dos fluxos [LN(VP1/VP0)]</cx:v>
        </cx:txData>
      </cx:tx>
      <cx:txPr>
        <a:bodyPr spcFirstLastPara="1" vertOverflow="ellipsis" horzOverflow="overflow" wrap="square" lIns="0" tIns="0" rIns="0" bIns="0" anchor="ctr" anchorCtr="1"/>
        <a:lstStyle/>
        <a:p>
          <a:pPr algn="ctr" rtl="0">
            <a:defRPr/>
          </a:pPr>
          <a:r>
            <a:rPr lang="pt-BR" sz="1400" b="0" i="0" u="none" strike="noStrike" baseline="0">
              <a:solidFill>
                <a:sysClr val="windowText" lastClr="000000">
                  <a:lumMod val="65000"/>
                  <a:lumOff val="35000"/>
                </a:sysClr>
              </a:solidFill>
              <a:latin typeface="Calibri" panose="020F0502020204030204"/>
            </a:rPr>
            <a:t>Histograma dos retornos Valor presente dos fluxos [LN(VP1/VP0)]</a:t>
          </a:r>
        </a:p>
      </cx:txPr>
    </cx:title>
    <cx:plotArea>
      <cx:plotAreaRegion>
        <cx:series layoutId="clusteredColumn" uniqueId="{27817514-4D09-4FE3-BC61-078BE161BEFF}">
          <cx:dataId val="0"/>
          <cx:layoutPr>
            <cx:binning intervalClosed="r"/>
          </cx:layoutPr>
        </cx:series>
      </cx:plotAreaRegion>
      <cx:axis id="0">
        <cx:catScaling gapWidth="0"/>
        <cx:tickLabels/>
        <cx:numFmt formatCode="#.##0,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361950</xdr:colOff>
      <xdr:row>3</xdr:row>
      <xdr:rowOff>0</xdr:rowOff>
    </xdr:from>
    <xdr:to>
      <xdr:col>9</xdr:col>
      <xdr:colOff>438150</xdr:colOff>
      <xdr:row>17</xdr:row>
      <xdr:rowOff>76200</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E33BE293-9FF9-454A-9B4A-F38BB854C0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77025" y="723900"/>
              <a:ext cx="4572000" cy="280035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16</xdr:col>
      <xdr:colOff>0</xdr:colOff>
      <xdr:row>9</xdr:row>
      <xdr:rowOff>0</xdr:rowOff>
    </xdr:from>
    <xdr:to>
      <xdr:col>24</xdr:col>
      <xdr:colOff>147638</xdr:colOff>
      <xdr:row>23</xdr:row>
      <xdr:rowOff>28575</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8F73C887-A8D3-43CD-8006-5947CFF4D1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878175" y="1914525"/>
              <a:ext cx="5024438" cy="280035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C31"/>
  <sheetViews>
    <sheetView workbookViewId="0"/>
  </sheetViews>
  <sheetFormatPr defaultRowHeight="15" x14ac:dyDescent="0.25"/>
  <cols>
    <col min="1" max="2" width="36.7109375" customWidth="1"/>
  </cols>
  <sheetData>
    <row r="1" spans="1:3" x14ac:dyDescent="0.25">
      <c r="A1" s="18" t="s">
        <v>31</v>
      </c>
    </row>
    <row r="3" spans="1:3" x14ac:dyDescent="0.25">
      <c r="A3" t="s">
        <v>32</v>
      </c>
      <c r="B3" t="s">
        <v>33</v>
      </c>
      <c r="C3">
        <v>0</v>
      </c>
    </row>
    <row r="4" spans="1:3" x14ac:dyDescent="0.25">
      <c r="A4" t="s">
        <v>34</v>
      </c>
    </row>
    <row r="5" spans="1:3" x14ac:dyDescent="0.25">
      <c r="A5" t="s">
        <v>35</v>
      </c>
    </row>
    <row r="7" spans="1:3" x14ac:dyDescent="0.25">
      <c r="A7" s="18" t="s">
        <v>36</v>
      </c>
      <c r="B7" t="s">
        <v>37</v>
      </c>
    </row>
    <row r="8" spans="1:3" x14ac:dyDescent="0.25">
      <c r="B8">
        <v>2</v>
      </c>
    </row>
    <row r="10" spans="1:3" x14ac:dyDescent="0.25">
      <c r="A10" t="s">
        <v>38</v>
      </c>
    </row>
    <row r="11" spans="1:3" x14ac:dyDescent="0.25">
      <c r="A11" t="e">
        <f>CB_DATA_!#REF!</f>
        <v>#REF!</v>
      </c>
      <c r="B11" t="e">
        <f>Painel!#REF!</f>
        <v>#REF!</v>
      </c>
    </row>
    <row r="13" spans="1:3" x14ac:dyDescent="0.25">
      <c r="A13" t="s">
        <v>39</v>
      </c>
    </row>
    <row r="14" spans="1:3" x14ac:dyDescent="0.25">
      <c r="A14" t="s">
        <v>43</v>
      </c>
      <c r="B14" t="s">
        <v>47</v>
      </c>
    </row>
    <row r="16" spans="1:3" x14ac:dyDescent="0.25">
      <c r="A16" t="s">
        <v>40</v>
      </c>
    </row>
    <row r="19" spans="1:2" x14ac:dyDescent="0.25">
      <c r="A19" t="s">
        <v>41</v>
      </c>
    </row>
    <row r="20" spans="1:2" x14ac:dyDescent="0.25">
      <c r="A20">
        <v>31</v>
      </c>
      <c r="B20">
        <v>26</v>
      </c>
    </row>
    <row r="25" spans="1:2" x14ac:dyDescent="0.25">
      <c r="A25" s="18" t="s">
        <v>42</v>
      </c>
    </row>
    <row r="26" spans="1:2" x14ac:dyDescent="0.25">
      <c r="A26" s="19" t="s">
        <v>44</v>
      </c>
    </row>
    <row r="27" spans="1:2" x14ac:dyDescent="0.25">
      <c r="A27" t="s">
        <v>45</v>
      </c>
    </row>
    <row r="28" spans="1:2" x14ac:dyDescent="0.25">
      <c r="A28" s="19" t="s">
        <v>46</v>
      </c>
    </row>
    <row r="29" spans="1:2" x14ac:dyDescent="0.25">
      <c r="A29" s="19" t="s">
        <v>48</v>
      </c>
    </row>
    <row r="30" spans="1:2" x14ac:dyDescent="0.25">
      <c r="A30" t="s">
        <v>49</v>
      </c>
    </row>
    <row r="31" spans="1:2" x14ac:dyDescent="0.25">
      <c r="A31" s="19" t="s">
        <v>46</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974DE-2624-4524-803E-0F5A678815FA}">
  <dimension ref="A1:E62"/>
  <sheetViews>
    <sheetView showGridLines="0" topLeftCell="A45" workbookViewId="0">
      <selection activeCell="A29" sqref="A29:E58"/>
    </sheetView>
  </sheetViews>
  <sheetFormatPr defaultRowHeight="15" x14ac:dyDescent="0.25"/>
  <cols>
    <col min="2" max="2" width="47.85546875" bestFit="1" customWidth="1"/>
    <col min="3" max="3" width="23.140625" customWidth="1"/>
    <col min="4" max="4" width="15" bestFit="1" customWidth="1"/>
    <col min="5" max="5" width="15.42578125" bestFit="1" customWidth="1"/>
  </cols>
  <sheetData>
    <row r="1" spans="1:5" ht="18.75" x14ac:dyDescent="0.3">
      <c r="B1" s="101" t="s">
        <v>210</v>
      </c>
    </row>
    <row r="2" spans="1:5" x14ac:dyDescent="0.25">
      <c r="D2">
        <v>5</v>
      </c>
      <c r="E2" s="117" t="s">
        <v>126</v>
      </c>
    </row>
    <row r="3" spans="1:5" ht="15.75" x14ac:dyDescent="0.25">
      <c r="B3" s="89" t="s">
        <v>127</v>
      </c>
    </row>
    <row r="4" spans="1:5" x14ac:dyDescent="0.25">
      <c r="A4" s="88"/>
      <c r="B4" s="88" t="s">
        <v>211</v>
      </c>
      <c r="C4" s="88" t="s">
        <v>128</v>
      </c>
      <c r="D4" s="88" t="s">
        <v>129</v>
      </c>
      <c r="E4" s="88" t="s">
        <v>94</v>
      </c>
    </row>
    <row r="5" spans="1:5" x14ac:dyDescent="0.25">
      <c r="A5" t="s">
        <v>130</v>
      </c>
      <c r="B5" t="s">
        <v>131</v>
      </c>
      <c r="D5" s="76">
        <f>D6+D16</f>
        <v>16311908.1</v>
      </c>
      <c r="E5" s="76">
        <f>D5*$D$2</f>
        <v>81559540.5</v>
      </c>
    </row>
    <row r="6" spans="1:5" x14ac:dyDescent="0.25">
      <c r="A6" t="s">
        <v>132</v>
      </c>
      <c r="B6" t="s">
        <v>133</v>
      </c>
      <c r="D6" s="76">
        <f>SUM(D7:D15)</f>
        <v>11532139.68</v>
      </c>
      <c r="E6" s="76">
        <f t="shared" ref="E6:E26" si="0">D6*$D$2</f>
        <v>57660698.399999999</v>
      </c>
    </row>
    <row r="7" spans="1:5" x14ac:dyDescent="0.25">
      <c r="A7">
        <v>1</v>
      </c>
      <c r="B7" t="s">
        <v>134</v>
      </c>
      <c r="C7">
        <v>1</v>
      </c>
      <c r="D7" s="76">
        <v>3793467</v>
      </c>
      <c r="E7" s="76">
        <f t="shared" si="0"/>
        <v>18967335</v>
      </c>
    </row>
    <row r="8" spans="1:5" x14ac:dyDescent="0.25">
      <c r="A8">
        <v>2</v>
      </c>
      <c r="B8" t="s">
        <v>135</v>
      </c>
      <c r="C8">
        <v>0.39</v>
      </c>
      <c r="D8" s="76">
        <f t="shared" ref="D8:D15" si="1">$D$7*C8</f>
        <v>1479452.1300000001</v>
      </c>
      <c r="E8" s="76">
        <f t="shared" si="0"/>
        <v>7397260.6500000004</v>
      </c>
    </row>
    <row r="9" spans="1:5" x14ac:dyDescent="0.25">
      <c r="A9">
        <v>3</v>
      </c>
      <c r="B9" t="s">
        <v>136</v>
      </c>
      <c r="C9">
        <v>0.26</v>
      </c>
      <c r="D9" s="76">
        <f t="shared" si="1"/>
        <v>986301.42</v>
      </c>
      <c r="E9" s="76">
        <f t="shared" si="0"/>
        <v>4931507.1000000006</v>
      </c>
    </row>
    <row r="10" spans="1:5" x14ac:dyDescent="0.25">
      <c r="A10">
        <v>4</v>
      </c>
      <c r="B10" t="s">
        <v>137</v>
      </c>
      <c r="C10">
        <v>0.31</v>
      </c>
      <c r="D10" s="76">
        <f t="shared" si="1"/>
        <v>1175974.77</v>
      </c>
      <c r="E10" s="76">
        <f t="shared" si="0"/>
        <v>5879873.8499999996</v>
      </c>
    </row>
    <row r="11" spans="1:5" x14ac:dyDescent="0.25">
      <c r="A11">
        <v>5</v>
      </c>
      <c r="B11" t="s">
        <v>138</v>
      </c>
      <c r="C11">
        <v>0.1</v>
      </c>
      <c r="D11" s="76">
        <f t="shared" si="1"/>
        <v>379346.7</v>
      </c>
      <c r="E11" s="76">
        <f t="shared" si="0"/>
        <v>1896733.5</v>
      </c>
    </row>
    <row r="12" spans="1:5" x14ac:dyDescent="0.25">
      <c r="A12">
        <v>6</v>
      </c>
      <c r="B12" t="s">
        <v>139</v>
      </c>
      <c r="C12">
        <v>0.28999999999999998</v>
      </c>
      <c r="D12" s="76">
        <f t="shared" si="1"/>
        <v>1100105.43</v>
      </c>
      <c r="E12" s="76">
        <f t="shared" si="0"/>
        <v>5500527.1499999994</v>
      </c>
    </row>
    <row r="13" spans="1:5" x14ac:dyDescent="0.25">
      <c r="A13">
        <v>7</v>
      </c>
      <c r="B13" t="s">
        <v>140</v>
      </c>
      <c r="C13">
        <v>0.12</v>
      </c>
      <c r="D13" s="76">
        <f t="shared" si="1"/>
        <v>455216.04</v>
      </c>
      <c r="E13" s="76">
        <f t="shared" si="0"/>
        <v>2276080.1999999997</v>
      </c>
    </row>
    <row r="14" spans="1:5" x14ac:dyDescent="0.25">
      <c r="A14">
        <v>8</v>
      </c>
      <c r="B14" t="s">
        <v>141</v>
      </c>
      <c r="C14">
        <v>0.55000000000000004</v>
      </c>
      <c r="D14" s="76">
        <f t="shared" si="1"/>
        <v>2086406.85</v>
      </c>
      <c r="E14" s="76">
        <f t="shared" si="0"/>
        <v>10432034.25</v>
      </c>
    </row>
    <row r="15" spans="1:5" x14ac:dyDescent="0.25">
      <c r="A15">
        <v>9</v>
      </c>
      <c r="B15" t="s">
        <v>142</v>
      </c>
      <c r="C15">
        <v>0.02</v>
      </c>
      <c r="D15" s="76">
        <f t="shared" si="1"/>
        <v>75869.34</v>
      </c>
      <c r="E15" s="76">
        <f t="shared" si="0"/>
        <v>379346.69999999995</v>
      </c>
    </row>
    <row r="16" spans="1:5" x14ac:dyDescent="0.25">
      <c r="A16" t="s">
        <v>143</v>
      </c>
      <c r="B16" t="s">
        <v>144</v>
      </c>
      <c r="D16" s="76">
        <f>SUM(D17:D21)</f>
        <v>4779768.42</v>
      </c>
      <c r="E16" s="76">
        <f t="shared" si="0"/>
        <v>23898842.100000001</v>
      </c>
    </row>
    <row r="17" spans="1:5" x14ac:dyDescent="0.25">
      <c r="A17">
        <v>10</v>
      </c>
      <c r="B17" t="s">
        <v>145</v>
      </c>
      <c r="C17">
        <v>0.32</v>
      </c>
      <c r="D17" s="76">
        <f>$D$7*C17</f>
        <v>1213909.44</v>
      </c>
      <c r="E17" s="76">
        <f t="shared" si="0"/>
        <v>6069547.1999999993</v>
      </c>
    </row>
    <row r="18" spans="1:5" x14ac:dyDescent="0.25">
      <c r="A18">
        <v>11</v>
      </c>
      <c r="B18" t="s">
        <v>146</v>
      </c>
      <c r="C18">
        <v>0.34</v>
      </c>
      <c r="D18" s="76">
        <f>$D$7*C18</f>
        <v>1289778.78</v>
      </c>
      <c r="E18" s="76">
        <f t="shared" si="0"/>
        <v>6448893.9000000004</v>
      </c>
    </row>
    <row r="19" spans="1:5" x14ac:dyDescent="0.25">
      <c r="A19">
        <v>12</v>
      </c>
      <c r="B19" t="s">
        <v>147</v>
      </c>
      <c r="C19">
        <v>0.04</v>
      </c>
      <c r="D19" s="76">
        <f>$D$7*C19</f>
        <v>151738.68</v>
      </c>
      <c r="E19" s="76">
        <f t="shared" si="0"/>
        <v>758693.39999999991</v>
      </c>
    </row>
    <row r="20" spans="1:5" x14ac:dyDescent="0.25">
      <c r="A20">
        <v>13</v>
      </c>
      <c r="B20" t="s">
        <v>148</v>
      </c>
      <c r="C20">
        <v>0.19</v>
      </c>
      <c r="D20" s="76">
        <f>$D$7*C20</f>
        <v>720758.73</v>
      </c>
      <c r="E20" s="76">
        <f t="shared" si="0"/>
        <v>3603793.65</v>
      </c>
    </row>
    <row r="21" spans="1:5" x14ac:dyDescent="0.25">
      <c r="A21">
        <v>14</v>
      </c>
      <c r="B21" t="s">
        <v>149</v>
      </c>
      <c r="C21">
        <v>0.37</v>
      </c>
      <c r="D21" s="76">
        <f>$D$7*C21</f>
        <v>1403582.79</v>
      </c>
      <c r="E21" s="76">
        <f t="shared" si="0"/>
        <v>7017913.9500000002</v>
      </c>
    </row>
    <row r="22" spans="1:5" x14ac:dyDescent="0.25">
      <c r="A22" t="s">
        <v>150</v>
      </c>
      <c r="B22" t="s">
        <v>151</v>
      </c>
      <c r="C22">
        <v>0.1</v>
      </c>
      <c r="D22" s="76">
        <f>0.1/0.9*D5</f>
        <v>1812434.2333333334</v>
      </c>
      <c r="E22" s="76">
        <f t="shared" si="0"/>
        <v>9062171.1666666679</v>
      </c>
    </row>
    <row r="23" spans="1:5" x14ac:dyDescent="0.25">
      <c r="B23" t="s">
        <v>152</v>
      </c>
      <c r="D23" s="76">
        <f>D5+D22</f>
        <v>18124342.333333332</v>
      </c>
      <c r="E23" s="76">
        <f t="shared" si="0"/>
        <v>90621711.666666657</v>
      </c>
    </row>
    <row r="24" spans="1:5" x14ac:dyDescent="0.25">
      <c r="B24" t="s">
        <v>153</v>
      </c>
      <c r="D24" s="76">
        <v>17787144</v>
      </c>
      <c r="E24" s="76">
        <f t="shared" si="0"/>
        <v>88935720</v>
      </c>
    </row>
    <row r="25" spans="1:5" x14ac:dyDescent="0.25">
      <c r="B25" t="s">
        <v>154</v>
      </c>
      <c r="D25" s="76">
        <v>348427</v>
      </c>
      <c r="E25" s="76">
        <f t="shared" si="0"/>
        <v>1742135</v>
      </c>
    </row>
    <row r="26" spans="1:5" x14ac:dyDescent="0.25">
      <c r="B26" s="88" t="s">
        <v>155</v>
      </c>
      <c r="C26" s="88"/>
      <c r="D26" s="118">
        <f>D23+D24+D25</f>
        <v>36259913.333333328</v>
      </c>
      <c r="E26" s="118">
        <f t="shared" si="0"/>
        <v>181299566.66666663</v>
      </c>
    </row>
    <row r="29" spans="1:5" ht="15.75" x14ac:dyDescent="0.25">
      <c r="B29" s="89" t="s">
        <v>156</v>
      </c>
    </row>
    <row r="30" spans="1:5" x14ac:dyDescent="0.25">
      <c r="B30" s="88" t="s">
        <v>211</v>
      </c>
      <c r="C30" s="88" t="s">
        <v>128</v>
      </c>
      <c r="D30" s="88" t="s">
        <v>129</v>
      </c>
      <c r="E30" s="88" t="s">
        <v>94</v>
      </c>
    </row>
    <row r="31" spans="1:5" x14ac:dyDescent="0.25">
      <c r="A31" t="s">
        <v>27</v>
      </c>
      <c r="B31" t="s">
        <v>157</v>
      </c>
      <c r="D31" s="76">
        <f>D32+D40+D44</f>
        <v>3531943.9097000002</v>
      </c>
      <c r="E31" s="76">
        <f>D31*$D$2</f>
        <v>17659719.548500001</v>
      </c>
    </row>
    <row r="32" spans="1:5" x14ac:dyDescent="0.25">
      <c r="A32" t="s">
        <v>158</v>
      </c>
      <c r="B32" t="s">
        <v>159</v>
      </c>
      <c r="D32" s="76">
        <f>SUM(D33:D39)</f>
        <v>1439877.9088999999</v>
      </c>
      <c r="E32" s="76">
        <f>D32*$D$2</f>
        <v>7199389.5444999998</v>
      </c>
    </row>
    <row r="33" spans="1:5" x14ac:dyDescent="0.25">
      <c r="A33">
        <v>1</v>
      </c>
      <c r="B33" t="s">
        <v>160</v>
      </c>
      <c r="D33" s="76"/>
      <c r="E33" s="76">
        <f t="shared" ref="E33:E42" si="2">D33*$D$2</f>
        <v>0</v>
      </c>
    </row>
    <row r="34" spans="1:5" x14ac:dyDescent="0.25">
      <c r="A34">
        <v>2</v>
      </c>
      <c r="B34" t="s">
        <v>161</v>
      </c>
      <c r="D34" s="76">
        <v>237250</v>
      </c>
      <c r="E34" s="76">
        <f t="shared" si="2"/>
        <v>1186250</v>
      </c>
    </row>
    <row r="35" spans="1:5" x14ac:dyDescent="0.25">
      <c r="A35">
        <v>3</v>
      </c>
      <c r="B35" t="s">
        <v>162</v>
      </c>
      <c r="C35">
        <v>0.17499999999999999</v>
      </c>
      <c r="D35" s="76">
        <f>C35*D34</f>
        <v>41518.75</v>
      </c>
      <c r="E35" s="76">
        <f t="shared" si="2"/>
        <v>207593.75</v>
      </c>
    </row>
    <row r="36" spans="1:5" x14ac:dyDescent="0.25">
      <c r="A36">
        <v>4</v>
      </c>
      <c r="B36" t="s">
        <v>163</v>
      </c>
      <c r="D36" s="76"/>
      <c r="E36" s="76">
        <f t="shared" si="2"/>
        <v>0</v>
      </c>
    </row>
    <row r="37" spans="1:5" x14ac:dyDescent="0.25">
      <c r="A37">
        <v>5</v>
      </c>
      <c r="B37" t="s">
        <v>164</v>
      </c>
      <c r="C37">
        <v>0.06</v>
      </c>
      <c r="D37" s="76">
        <f>C37*D5</f>
        <v>978714.48599999992</v>
      </c>
      <c r="E37" s="76">
        <f t="shared" si="2"/>
        <v>4893572.43</v>
      </c>
    </row>
    <row r="38" spans="1:5" x14ac:dyDescent="0.25">
      <c r="A38">
        <v>6</v>
      </c>
      <c r="B38" t="s">
        <v>165</v>
      </c>
      <c r="C38">
        <v>0.15</v>
      </c>
      <c r="D38" s="76">
        <f>C38*D37</f>
        <v>146807.17289999998</v>
      </c>
      <c r="E38" s="76">
        <f t="shared" si="2"/>
        <v>734035.86449999991</v>
      </c>
    </row>
    <row r="39" spans="1:5" x14ac:dyDescent="0.25">
      <c r="A39">
        <v>7</v>
      </c>
      <c r="B39" t="s">
        <v>166</v>
      </c>
      <c r="C39">
        <v>0.15</v>
      </c>
      <c r="D39" s="76">
        <f>C39*D34</f>
        <v>35587.5</v>
      </c>
      <c r="E39" s="76">
        <f t="shared" si="2"/>
        <v>177937.5</v>
      </c>
    </row>
    <row r="40" spans="1:5" x14ac:dyDescent="0.25">
      <c r="A40" t="s">
        <v>167</v>
      </c>
      <c r="B40" t="s">
        <v>168</v>
      </c>
      <c r="D40" s="76">
        <f>SUM(D41:D43)</f>
        <v>1337576.0592</v>
      </c>
      <c r="E40" s="76">
        <f t="shared" si="2"/>
        <v>6687880.2960000001</v>
      </c>
    </row>
    <row r="41" spans="1:5" x14ac:dyDescent="0.25">
      <c r="A41">
        <v>8</v>
      </c>
      <c r="B41" t="s">
        <v>112</v>
      </c>
      <c r="D41" s="76">
        <v>815595</v>
      </c>
      <c r="E41" s="76">
        <f t="shared" si="2"/>
        <v>4077975</v>
      </c>
    </row>
    <row r="42" spans="1:5" x14ac:dyDescent="0.25">
      <c r="A42">
        <v>9</v>
      </c>
      <c r="B42" t="s">
        <v>169</v>
      </c>
      <c r="C42">
        <v>2.5000000000000001E-2</v>
      </c>
      <c r="D42" s="76">
        <f>C42*D5</f>
        <v>407797.70250000001</v>
      </c>
      <c r="E42" s="76">
        <f t="shared" si="2"/>
        <v>2038988.5125000002</v>
      </c>
    </row>
    <row r="43" spans="1:5" x14ac:dyDescent="0.25">
      <c r="A43">
        <v>10</v>
      </c>
      <c r="B43" t="s">
        <v>170</v>
      </c>
      <c r="C43">
        <v>7.0000000000000001E-3</v>
      </c>
      <c r="D43" s="76">
        <f>C43*D5</f>
        <v>114183.3567</v>
      </c>
      <c r="E43" s="76">
        <f>D43*$D$2</f>
        <v>570916.78350000002</v>
      </c>
    </row>
    <row r="44" spans="1:5" x14ac:dyDescent="0.25">
      <c r="A44" t="s">
        <v>171</v>
      </c>
      <c r="B44" t="s">
        <v>172</v>
      </c>
      <c r="C44">
        <v>0.6</v>
      </c>
      <c r="D44" s="76">
        <f>C44*(D34+D35+D37)</f>
        <v>754489.94160000002</v>
      </c>
      <c r="E44" s="76">
        <f>D44*$D$2</f>
        <v>3772449.7080000001</v>
      </c>
    </row>
    <row r="45" spans="1:5" x14ac:dyDescent="0.25">
      <c r="A45" t="s">
        <v>173</v>
      </c>
      <c r="B45" t="s">
        <v>174</v>
      </c>
      <c r="D45" s="76">
        <f>D46+D47+D48</f>
        <v>897301.798752381</v>
      </c>
      <c r="E45" s="76">
        <f t="shared" ref="E45:E52" si="3">D45*$D$2</f>
        <v>4486508.9937619045</v>
      </c>
    </row>
    <row r="46" spans="1:5" x14ac:dyDescent="0.25">
      <c r="A46">
        <v>11</v>
      </c>
      <c r="B46" t="s">
        <v>175</v>
      </c>
      <c r="C46">
        <v>0.15</v>
      </c>
      <c r="D46" s="76">
        <f>C46*(D34+D35+D37)</f>
        <v>188622.48540000001</v>
      </c>
      <c r="E46" s="76">
        <f t="shared" si="3"/>
        <v>943112.42700000003</v>
      </c>
    </row>
    <row r="47" spans="1:5" x14ac:dyDescent="0.25">
      <c r="A47">
        <v>12</v>
      </c>
      <c r="B47" t="s">
        <v>176</v>
      </c>
      <c r="C47">
        <v>0.11</v>
      </c>
      <c r="D47" s="76">
        <f>(D31+D46)/(1-C47-C48)*C47</f>
        <v>487217.02792976191</v>
      </c>
      <c r="E47" s="76">
        <f t="shared" si="3"/>
        <v>2436085.1396488096</v>
      </c>
    </row>
    <row r="48" spans="1:5" x14ac:dyDescent="0.25">
      <c r="A48">
        <v>13</v>
      </c>
      <c r="B48" t="s">
        <v>177</v>
      </c>
      <c r="C48">
        <v>0.05</v>
      </c>
      <c r="D48" s="76">
        <f>(D31+D46)/(1-C47-C48)*C48</f>
        <v>221462.28542261908</v>
      </c>
      <c r="E48" s="76">
        <f t="shared" si="3"/>
        <v>1107311.4271130953</v>
      </c>
    </row>
    <row r="49" spans="1:5" x14ac:dyDescent="0.25">
      <c r="A49" t="s">
        <v>178</v>
      </c>
      <c r="B49" t="s">
        <v>179</v>
      </c>
      <c r="D49" s="76">
        <f>D31+D45</f>
        <v>4429245.7084523812</v>
      </c>
      <c r="E49" s="76">
        <f t="shared" si="3"/>
        <v>22146228.542261906</v>
      </c>
    </row>
    <row r="50" spans="1:5" x14ac:dyDescent="0.25">
      <c r="A50" t="s">
        <v>180</v>
      </c>
      <c r="B50" t="s">
        <v>181</v>
      </c>
      <c r="D50" s="76">
        <v>355743</v>
      </c>
      <c r="E50" s="76">
        <f t="shared" si="3"/>
        <v>1778715</v>
      </c>
    </row>
    <row r="51" spans="1:5" x14ac:dyDescent="0.25">
      <c r="A51" t="s">
        <v>182</v>
      </c>
      <c r="B51" t="s">
        <v>183</v>
      </c>
      <c r="D51" s="76">
        <v>10453</v>
      </c>
      <c r="E51" s="76">
        <f t="shared" si="3"/>
        <v>52265</v>
      </c>
    </row>
    <row r="52" spans="1:5" x14ac:dyDescent="0.25">
      <c r="B52" s="88" t="s">
        <v>184</v>
      </c>
      <c r="C52" s="88"/>
      <c r="D52" s="118">
        <f>D49+D50+D51</f>
        <v>4795441.7084523812</v>
      </c>
      <c r="E52" s="118">
        <f t="shared" si="3"/>
        <v>23977208.542261906</v>
      </c>
    </row>
    <row r="54" spans="1:5" x14ac:dyDescent="0.25">
      <c r="B54" t="s">
        <v>212</v>
      </c>
    </row>
    <row r="55" spans="1:5" x14ac:dyDescent="0.25">
      <c r="B55" t="s">
        <v>214</v>
      </c>
    </row>
    <row r="56" spans="1:5" x14ac:dyDescent="0.25">
      <c r="B56" t="s">
        <v>215</v>
      </c>
    </row>
    <row r="57" spans="1:5" x14ac:dyDescent="0.25">
      <c r="B57" t="s">
        <v>213</v>
      </c>
    </row>
    <row r="58" spans="1:5" x14ac:dyDescent="0.25">
      <c r="B58" t="s">
        <v>188</v>
      </c>
    </row>
    <row r="61" spans="1:5" x14ac:dyDescent="0.25">
      <c r="B61" t="s">
        <v>216</v>
      </c>
    </row>
    <row r="62" spans="1:5" x14ac:dyDescent="0.25">
      <c r="B62" t="s">
        <v>208</v>
      </c>
    </row>
  </sheetData>
  <pageMargins left="0.511811024" right="0.511811024" top="0.78740157499999996" bottom="0.78740157499999996" header="0.31496062000000002" footer="0.31496062000000002"/>
  <ignoredErrors>
    <ignoredError sqref="D16"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F5687-C307-44AE-AE84-8A13E5953D8A}">
  <dimension ref="B2:Z34"/>
  <sheetViews>
    <sheetView showGridLines="0" tabSelected="1" workbookViewId="0">
      <selection activeCell="B2" sqref="B2:F14"/>
    </sheetView>
  </sheetViews>
  <sheetFormatPr defaultRowHeight="15" x14ac:dyDescent="0.25"/>
  <cols>
    <col min="2" max="2" width="31.7109375" customWidth="1"/>
    <col min="3" max="3" width="17.42578125" bestFit="1" customWidth="1"/>
    <col min="4" max="6" width="13.28515625" bestFit="1" customWidth="1"/>
    <col min="7" max="23" width="14.28515625" bestFit="1" customWidth="1"/>
  </cols>
  <sheetData>
    <row r="2" spans="2:26" ht="15.75" x14ac:dyDescent="0.25">
      <c r="B2" s="89" t="s">
        <v>220</v>
      </c>
    </row>
    <row r="3" spans="2:26" x14ac:dyDescent="0.25">
      <c r="B3" s="85"/>
      <c r="C3" s="88">
        <v>0</v>
      </c>
      <c r="D3" s="88">
        <v>1</v>
      </c>
      <c r="E3" s="88">
        <v>2</v>
      </c>
      <c r="F3" s="88">
        <v>3</v>
      </c>
      <c r="G3" s="88">
        <v>4</v>
      </c>
      <c r="H3" s="88">
        <v>5</v>
      </c>
      <c r="I3" s="88">
        <v>6</v>
      </c>
      <c r="J3" s="88">
        <v>7</v>
      </c>
      <c r="K3" s="88">
        <v>8</v>
      </c>
      <c r="L3" s="88">
        <v>9</v>
      </c>
      <c r="M3" s="88">
        <v>10</v>
      </c>
      <c r="N3" s="88">
        <v>11</v>
      </c>
      <c r="O3" s="88">
        <v>12</v>
      </c>
      <c r="P3" s="88">
        <v>13</v>
      </c>
      <c r="Q3" s="88">
        <v>14</v>
      </c>
      <c r="R3" s="88">
        <v>15</v>
      </c>
      <c r="S3" s="88">
        <v>16</v>
      </c>
      <c r="T3" s="88">
        <v>17</v>
      </c>
      <c r="U3" s="88">
        <v>18</v>
      </c>
      <c r="V3" s="88">
        <v>19</v>
      </c>
      <c r="W3" s="88">
        <v>20</v>
      </c>
    </row>
    <row r="4" spans="2:26" x14ac:dyDescent="0.25">
      <c r="B4" s="88" t="s">
        <v>103</v>
      </c>
      <c r="C4" s="132"/>
      <c r="D4" s="132">
        <f>Painel!$B$6*Painel!$B$7*(1+Painel!$E$8)*(1+Painel!$E$11)</f>
        <v>52500000</v>
      </c>
      <c r="E4" s="132">
        <f>D4*(1+Painel!$E$8)*(1+Painel!$E$11)</f>
        <v>55125000</v>
      </c>
      <c r="F4" s="132">
        <f>E4*(1+Painel!$E$8)*(1+Painel!$E$11)</f>
        <v>57881250</v>
      </c>
      <c r="G4" s="132">
        <f>F4*(1+Painel!$E$8)*(1+Painel!$E$11)</f>
        <v>60775312.5</v>
      </c>
      <c r="H4" s="132">
        <f>G4*(1+Painel!$E$8)*(1+Painel!$E$11)</f>
        <v>63814078.125</v>
      </c>
      <c r="I4" s="132">
        <f>H4*(1+Painel!$E$8)*(1+Painel!$E$11)</f>
        <v>67004782.03125</v>
      </c>
      <c r="J4" s="132">
        <f>I4*(1+Painel!$E$8)*(1+Painel!$E$11)</f>
        <v>70355021.1328125</v>
      </c>
      <c r="K4" s="132">
        <f>J4*(1+Painel!$E$8)*(1+Painel!$E$11)</f>
        <v>73872772.189453125</v>
      </c>
      <c r="L4" s="132">
        <f>K4*(1+Painel!$E$8)*(1+Painel!$E$11)</f>
        <v>77566410.798925787</v>
      </c>
      <c r="M4" s="132">
        <f>L4*(1+Painel!$E$8)*(1+Painel!$E$11)</f>
        <v>81444731.338872075</v>
      </c>
      <c r="N4" s="87">
        <f>M4*(1+Painel!$E$8)*(1+Painel!$E$11)</f>
        <v>85516967.905815676</v>
      </c>
      <c r="O4" s="87">
        <f>N4*(1+Painel!$E$8)*(1+Painel!$E$11)</f>
        <v>89792816.301106468</v>
      </c>
      <c r="P4" s="87">
        <f>O4*(1+Painel!$E$8)*(1+Painel!$E$11)</f>
        <v>94282457.116161793</v>
      </c>
      <c r="Q4" s="87">
        <f>P4*(1+Painel!$E$8)*(1+Painel!$E$11)</f>
        <v>98996579.971969888</v>
      </c>
      <c r="R4" s="87">
        <f>Q4*(1+Painel!$E$8)*(1+Painel!$E$11)</f>
        <v>103946408.97056839</v>
      </c>
      <c r="S4" s="87">
        <f>R4*(1+Painel!$E$8)*(1+Painel!$E$11)</f>
        <v>109143729.41909681</v>
      </c>
      <c r="T4" s="87">
        <f>S4*(1+Painel!$E$8)*(1+Painel!$E$11)</f>
        <v>114600915.89005166</v>
      </c>
      <c r="U4" s="87">
        <f>T4*(1+Painel!$E$8)*(1+Painel!$E$11)</f>
        <v>120330961.68455425</v>
      </c>
      <c r="V4" s="87">
        <f>U4*(1+Painel!$E$8)*(1+Painel!$E$11)</f>
        <v>126347509.76878196</v>
      </c>
      <c r="W4" s="87">
        <f>V4*(1+Painel!$E$8)*(1+Painel!$E$11)</f>
        <v>132664885.25722106</v>
      </c>
      <c r="X4" s="87"/>
      <c r="Y4" s="87"/>
      <c r="Z4" s="87"/>
    </row>
    <row r="5" spans="2:26" x14ac:dyDescent="0.25">
      <c r="B5" s="88" t="s">
        <v>104</v>
      </c>
      <c r="C5" s="132"/>
      <c r="D5" s="132">
        <f>Painel!$B$8*Determinístico!D4</f>
        <v>0</v>
      </c>
      <c r="E5" s="132">
        <f>Painel!$B$8*Determinístico!E4</f>
        <v>0</v>
      </c>
      <c r="F5" s="132">
        <f>Painel!$B$8*Determinístico!F4</f>
        <v>0</v>
      </c>
      <c r="G5" s="132">
        <f>Painel!$B$8*Determinístico!G4</f>
        <v>0</v>
      </c>
      <c r="H5" s="132">
        <f>Painel!$B$8*Determinístico!H4</f>
        <v>0</v>
      </c>
      <c r="I5" s="132">
        <f>Painel!$B$8*Determinístico!I4</f>
        <v>0</v>
      </c>
      <c r="J5" s="132">
        <f>Painel!$B$8*Determinístico!J4</f>
        <v>0</v>
      </c>
      <c r="K5" s="132">
        <f>Painel!$B$8*Determinístico!K4</f>
        <v>0</v>
      </c>
      <c r="L5" s="132">
        <f>Painel!$B$8*Determinístico!L4</f>
        <v>0</v>
      </c>
      <c r="M5" s="132">
        <f>Painel!$B$8*Determinístico!M4</f>
        <v>0</v>
      </c>
      <c r="N5" s="87">
        <f>Painel!$B$8*Determinístico!N4</f>
        <v>0</v>
      </c>
      <c r="O5" s="87">
        <f>Painel!$B$8*Determinístico!O4</f>
        <v>0</v>
      </c>
      <c r="P5" s="87">
        <f>Painel!$B$8*Determinístico!P4</f>
        <v>0</v>
      </c>
      <c r="Q5" s="87">
        <f>Painel!$B$8*Determinístico!Q4</f>
        <v>0</v>
      </c>
      <c r="R5" s="87">
        <f>Painel!$B$8*Determinístico!R4</f>
        <v>0</v>
      </c>
      <c r="S5" s="87">
        <f>Painel!$B$8*Determinístico!S4</f>
        <v>0</v>
      </c>
      <c r="T5" s="87">
        <f>Painel!$B$8*Determinístico!T4</f>
        <v>0</v>
      </c>
      <c r="U5" s="87">
        <f>Painel!$B$8*Determinístico!U4</f>
        <v>0</v>
      </c>
      <c r="V5" s="87">
        <f>Painel!$B$8*Determinístico!V4</f>
        <v>0</v>
      </c>
      <c r="W5" s="87">
        <f>Painel!$B$8*Determinístico!W4</f>
        <v>0</v>
      </c>
      <c r="X5" s="87"/>
      <c r="Y5" s="87"/>
      <c r="Z5" s="87"/>
    </row>
    <row r="6" spans="2:26" x14ac:dyDescent="0.25">
      <c r="B6" s="88" t="s">
        <v>105</v>
      </c>
      <c r="C6" s="132"/>
      <c r="D6" s="132">
        <f>VPOi!C3</f>
        <v>20894195.219374951</v>
      </c>
      <c r="E6" s="132">
        <f>VPOi!D3</f>
        <v>21938904.980343699</v>
      </c>
      <c r="F6" s="132">
        <f>VPOi!E3</f>
        <v>23035850.229360886</v>
      </c>
      <c r="G6" s="132">
        <f>VPOi!F3</f>
        <v>24187642.740828931</v>
      </c>
      <c r="H6" s="132">
        <f>VPOi!G3</f>
        <v>25397024.877870377</v>
      </c>
      <c r="I6" s="132">
        <f>VPOi!H3</f>
        <v>26666876.121763896</v>
      </c>
      <c r="J6" s="132">
        <f>VPOi!I3</f>
        <v>28000219.92785209</v>
      </c>
      <c r="K6" s="132">
        <f>VPOi!J3</f>
        <v>29400230.924244694</v>
      </c>
      <c r="L6" s="132">
        <f>VPOi!K3</f>
        <v>30870242.470456932</v>
      </c>
      <c r="M6" s="132">
        <f>VPOi!L3</f>
        <v>32413754.59397978</v>
      </c>
      <c r="N6" s="87">
        <f>VPOi!M3</f>
        <v>34034442.323678769</v>
      </c>
      <c r="O6" s="87">
        <f>VPOi!N3</f>
        <v>35736164.439862706</v>
      </c>
      <c r="P6" s="87">
        <f>VPOi!O3</f>
        <v>37522972.661855839</v>
      </c>
      <c r="Q6" s="87">
        <f>VPOi!P3</f>
        <v>39399121.29494863</v>
      </c>
      <c r="R6" s="87">
        <f>VPOi!Q3</f>
        <v>41369077.35969606</v>
      </c>
      <c r="S6" s="87">
        <f>VPOi!R3</f>
        <v>43437531.227680862</v>
      </c>
      <c r="T6" s="87">
        <f>VPOi!S3</f>
        <v>45609407.789064907</v>
      </c>
      <c r="U6" s="87">
        <f>VPOi!T3</f>
        <v>47889878.178518154</v>
      </c>
      <c r="V6" s="87">
        <f>VPOi!U3</f>
        <v>50284372.087444067</v>
      </c>
      <c r="W6" s="87">
        <f>VPOi!V3</f>
        <v>52798590.69181627</v>
      </c>
      <c r="X6" s="87"/>
      <c r="Y6" s="87"/>
      <c r="Z6" s="87"/>
    </row>
    <row r="7" spans="2:26" x14ac:dyDescent="0.25">
      <c r="B7" s="88" t="s">
        <v>223</v>
      </c>
      <c r="C7" s="132"/>
      <c r="D7" s="132">
        <f>D4-D5-D6</f>
        <v>31605804.780625049</v>
      </c>
      <c r="E7" s="132">
        <f t="shared" ref="E7:W7" si="0">E4-E5-E6</f>
        <v>33186095.019656301</v>
      </c>
      <c r="F7" s="132">
        <f t="shared" si="0"/>
        <v>34845399.770639114</v>
      </c>
      <c r="G7" s="132">
        <f t="shared" si="0"/>
        <v>36587669.759171069</v>
      </c>
      <c r="H7" s="132">
        <f t="shared" si="0"/>
        <v>38417053.247129619</v>
      </c>
      <c r="I7" s="132">
        <f t="shared" si="0"/>
        <v>40337905.9094861</v>
      </c>
      <c r="J7" s="132">
        <f t="shared" si="0"/>
        <v>42354801.204960406</v>
      </c>
      <c r="K7" s="132">
        <f t="shared" si="0"/>
        <v>44472541.265208431</v>
      </c>
      <c r="L7" s="132">
        <f t="shared" si="0"/>
        <v>46696168.328468859</v>
      </c>
      <c r="M7" s="132">
        <f t="shared" si="0"/>
        <v>49030976.744892299</v>
      </c>
      <c r="N7" s="87">
        <f t="shared" si="0"/>
        <v>51482525.582136907</v>
      </c>
      <c r="O7" s="87">
        <f t="shared" si="0"/>
        <v>54056651.861243762</v>
      </c>
      <c r="P7" s="87">
        <f t="shared" si="0"/>
        <v>56759484.454305954</v>
      </c>
      <c r="Q7" s="87">
        <f t="shared" si="0"/>
        <v>59597458.677021258</v>
      </c>
      <c r="R7" s="87">
        <f t="shared" si="0"/>
        <v>62577331.610872328</v>
      </c>
      <c r="S7" s="87">
        <f t="shared" si="0"/>
        <v>65706198.191415951</v>
      </c>
      <c r="T7" s="87">
        <f t="shared" si="0"/>
        <v>68991508.100986749</v>
      </c>
      <c r="U7" s="87">
        <f t="shared" si="0"/>
        <v>72441083.506036103</v>
      </c>
      <c r="V7" s="87">
        <f t="shared" si="0"/>
        <v>76063137.681337893</v>
      </c>
      <c r="W7" s="87">
        <f t="shared" si="0"/>
        <v>79866294.565404788</v>
      </c>
      <c r="X7" s="87"/>
      <c r="Y7" s="87"/>
      <c r="Z7" s="87"/>
    </row>
    <row r="8" spans="2:26" x14ac:dyDescent="0.25">
      <c r="B8" s="88" t="s">
        <v>112</v>
      </c>
      <c r="C8" s="132"/>
      <c r="D8" s="132">
        <f>VPOi!C6</f>
        <v>9064978.3333333321</v>
      </c>
      <c r="E8" s="132">
        <f>VPOi!D6</f>
        <v>9064978.3333333321</v>
      </c>
      <c r="F8" s="132">
        <f>VPOi!E6</f>
        <v>9064978.3333333321</v>
      </c>
      <c r="G8" s="132">
        <f>VPOi!F6</f>
        <v>9064978.3333333321</v>
      </c>
      <c r="H8" s="132">
        <f>VPOi!G6</f>
        <v>9064978.3333333321</v>
      </c>
      <c r="I8" s="132">
        <f>VPOi!H6</f>
        <v>9064978.3333333321</v>
      </c>
      <c r="J8" s="132">
        <f>VPOi!I6</f>
        <v>9064978.3333333321</v>
      </c>
      <c r="K8" s="132">
        <f>VPOi!J6</f>
        <v>9064978.3333333321</v>
      </c>
      <c r="L8" s="132">
        <f>VPOi!K6</f>
        <v>9064978.3333333321</v>
      </c>
      <c r="M8" s="132">
        <f>VPOi!L6</f>
        <v>9064978.3333333321</v>
      </c>
      <c r="N8" s="87">
        <f>VPOi!M6</f>
        <v>9064978.3333333321</v>
      </c>
      <c r="O8" s="87">
        <f>VPOi!N6</f>
        <v>9064978.3333333321</v>
      </c>
      <c r="P8" s="87">
        <f>VPOi!O6</f>
        <v>9064978.3333333321</v>
      </c>
      <c r="Q8" s="87">
        <f>VPOi!P6</f>
        <v>9064978.3333333321</v>
      </c>
      <c r="R8" s="87">
        <f>VPOi!Q6</f>
        <v>9064978.3333333321</v>
      </c>
      <c r="S8" s="87">
        <f>VPOi!R6</f>
        <v>9064978.3333333321</v>
      </c>
      <c r="T8" s="87">
        <f>VPOi!S6</f>
        <v>9064978.3333333321</v>
      </c>
      <c r="U8" s="87">
        <f>VPOi!T6</f>
        <v>9064978.3333333321</v>
      </c>
      <c r="V8" s="87">
        <f>VPOi!U6</f>
        <v>9064978.3333333321</v>
      </c>
      <c r="W8" s="87">
        <f>VPOi!V6</f>
        <v>9064978.3333333321</v>
      </c>
      <c r="X8" s="87"/>
      <c r="Y8" s="87"/>
      <c r="Z8" s="87"/>
    </row>
    <row r="9" spans="2:26" x14ac:dyDescent="0.25">
      <c r="B9" s="88" t="s">
        <v>113</v>
      </c>
      <c r="C9" s="132"/>
      <c r="D9" s="132">
        <f>VPOi!C4</f>
        <v>0</v>
      </c>
      <c r="E9" s="132">
        <f>VPOi!D4</f>
        <v>0</v>
      </c>
      <c r="F9" s="132">
        <f>VPOi!E4</f>
        <v>0</v>
      </c>
      <c r="G9" s="132">
        <f>VPOi!F4</f>
        <v>0</v>
      </c>
      <c r="H9" s="132">
        <f>VPOi!G4</f>
        <v>0</v>
      </c>
      <c r="I9" s="132">
        <f>VPOi!H4</f>
        <v>0</v>
      </c>
      <c r="J9" s="132">
        <f>VPOi!I4</f>
        <v>0</v>
      </c>
      <c r="K9" s="132">
        <f>VPOi!J4</f>
        <v>0</v>
      </c>
      <c r="L9" s="132">
        <f>VPOi!K4</f>
        <v>0</v>
      </c>
      <c r="M9" s="132">
        <f>VPOi!L4</f>
        <v>0</v>
      </c>
      <c r="N9" s="87">
        <f>VPOi!M4</f>
        <v>0</v>
      </c>
      <c r="O9" s="87">
        <f>VPOi!N4</f>
        <v>0</v>
      </c>
      <c r="P9" s="87">
        <f>VPOi!O4</f>
        <v>0</v>
      </c>
      <c r="Q9" s="87">
        <f>VPOi!P4</f>
        <v>0</v>
      </c>
      <c r="R9" s="87">
        <f>VPOi!Q4</f>
        <v>0</v>
      </c>
      <c r="S9" s="87">
        <f>VPOi!R4</f>
        <v>0</v>
      </c>
      <c r="T9" s="87">
        <f>VPOi!S4</f>
        <v>0</v>
      </c>
      <c r="U9" s="87">
        <f>VPOi!T4</f>
        <v>0</v>
      </c>
      <c r="V9" s="87">
        <f>VPOi!U4</f>
        <v>0</v>
      </c>
      <c r="W9" s="87">
        <f>VPOi!V4</f>
        <v>0</v>
      </c>
      <c r="X9" s="87"/>
      <c r="Y9" s="87"/>
      <c r="Z9" s="87"/>
    </row>
    <row r="10" spans="2:26" x14ac:dyDescent="0.25">
      <c r="B10" s="88" t="s">
        <v>114</v>
      </c>
      <c r="C10" s="132"/>
      <c r="D10" s="132">
        <f>D7-D8-D9</f>
        <v>22540826.447291717</v>
      </c>
      <c r="E10" s="132">
        <f t="shared" ref="E10:W10" si="1">E7-E8-E9</f>
        <v>24121116.686322968</v>
      </c>
      <c r="F10" s="132">
        <f t="shared" si="1"/>
        <v>25780421.437305782</v>
      </c>
      <c r="G10" s="132">
        <f t="shared" si="1"/>
        <v>27522691.425837737</v>
      </c>
      <c r="H10" s="132">
        <f t="shared" si="1"/>
        <v>29352074.913796287</v>
      </c>
      <c r="I10" s="132">
        <f t="shared" si="1"/>
        <v>31272927.576152768</v>
      </c>
      <c r="J10" s="132">
        <f t="shared" si="1"/>
        <v>33289822.871627074</v>
      </c>
      <c r="K10" s="132">
        <f t="shared" si="1"/>
        <v>35407562.931875095</v>
      </c>
      <c r="L10" s="132">
        <f t="shared" si="1"/>
        <v>37631189.995135531</v>
      </c>
      <c r="M10" s="132">
        <f t="shared" si="1"/>
        <v>39965998.411558971</v>
      </c>
      <c r="N10" s="87">
        <f t="shared" si="1"/>
        <v>42417547.248803571</v>
      </c>
      <c r="O10" s="87">
        <f t="shared" si="1"/>
        <v>44991673.527910426</v>
      </c>
      <c r="P10" s="87">
        <f t="shared" si="1"/>
        <v>47694506.120972618</v>
      </c>
      <c r="Q10" s="87">
        <f t="shared" si="1"/>
        <v>50532480.343687922</v>
      </c>
      <c r="R10" s="87">
        <f t="shared" si="1"/>
        <v>53512353.277539</v>
      </c>
      <c r="S10" s="87">
        <f t="shared" si="1"/>
        <v>56641219.858082622</v>
      </c>
      <c r="T10" s="87">
        <f t="shared" si="1"/>
        <v>59926529.767653421</v>
      </c>
      <c r="U10" s="87">
        <f t="shared" si="1"/>
        <v>63376105.172702774</v>
      </c>
      <c r="V10" s="87">
        <f t="shared" si="1"/>
        <v>66998159.348004565</v>
      </c>
      <c r="W10" s="87">
        <f t="shared" si="1"/>
        <v>70801316.232071459</v>
      </c>
      <c r="X10" s="87"/>
      <c r="Y10" s="87"/>
      <c r="Z10" s="87"/>
    </row>
    <row r="11" spans="2:26" x14ac:dyDescent="0.25">
      <c r="B11" s="88" t="s">
        <v>116</v>
      </c>
      <c r="C11" s="132"/>
      <c r="D11" s="132">
        <f>Painel!$E$7*Determinístico!D10</f>
        <v>5635206.6118229292</v>
      </c>
      <c r="E11" s="132">
        <f>Painel!$E$7*Determinístico!E10</f>
        <v>6030279.1715807421</v>
      </c>
      <c r="F11" s="132">
        <f>Painel!$E$7*Determinístico!F10</f>
        <v>6445105.3593264455</v>
      </c>
      <c r="G11" s="132">
        <f>Painel!$E$7*Determinístico!G10</f>
        <v>6880672.8564594341</v>
      </c>
      <c r="H11" s="132">
        <f>Painel!$E$7*Determinístico!H10</f>
        <v>7338018.7284490718</v>
      </c>
      <c r="I11" s="132">
        <f>Painel!$E$7*Determinístico!I10</f>
        <v>7818231.894038192</v>
      </c>
      <c r="J11" s="132">
        <f>Painel!$E$7*Determinístico!J10</f>
        <v>8322455.7179067684</v>
      </c>
      <c r="K11" s="132">
        <f>Painel!$E$7*Determinístico!K10</f>
        <v>8851890.7329687737</v>
      </c>
      <c r="L11" s="132">
        <f>Painel!$E$7*Determinístico!L10</f>
        <v>9407797.4987838827</v>
      </c>
      <c r="M11" s="132">
        <f>Painel!$E$7*Determinístico!M10</f>
        <v>9991499.6028897427</v>
      </c>
      <c r="N11" s="87">
        <f>Painel!$E$7*Determinístico!N10</f>
        <v>10604386.812200893</v>
      </c>
      <c r="O11" s="87">
        <f>Painel!$E$7*Determinístico!O10</f>
        <v>11247918.381977607</v>
      </c>
      <c r="P11" s="87">
        <f>Painel!$E$7*Determinístico!P10</f>
        <v>11923626.530243155</v>
      </c>
      <c r="Q11" s="87">
        <f>Painel!$E$7*Determinístico!Q10</f>
        <v>12633120.08592198</v>
      </c>
      <c r="R11" s="87">
        <f>Painel!$E$7*Determinístico!R10</f>
        <v>13378088.31938475</v>
      </c>
      <c r="S11" s="87">
        <f>Painel!$E$7*Determinístico!S10</f>
        <v>14160304.964520656</v>
      </c>
      <c r="T11" s="87">
        <f>Painel!$E$7*Determinístico!T10</f>
        <v>14981632.441913355</v>
      </c>
      <c r="U11" s="87">
        <f>Painel!$E$7*Determinístico!U10</f>
        <v>15844026.293175694</v>
      </c>
      <c r="V11" s="87">
        <f>Painel!$E$7*Determinístico!V10</f>
        <v>16749539.837001141</v>
      </c>
      <c r="W11" s="87">
        <f>Painel!$E$7*Determinístico!W10</f>
        <v>17700329.058017865</v>
      </c>
      <c r="X11" s="87"/>
      <c r="Y11" s="87"/>
      <c r="Z11" s="87"/>
    </row>
    <row r="12" spans="2:26" x14ac:dyDescent="0.25">
      <c r="B12" s="88" t="s">
        <v>115</v>
      </c>
      <c r="C12" s="132"/>
      <c r="D12" s="132">
        <f>D10-D11</f>
        <v>16905619.835468788</v>
      </c>
      <c r="E12" s="132">
        <f t="shared" ref="E12:W12" si="2">E10-E11</f>
        <v>18090837.514742225</v>
      </c>
      <c r="F12" s="132">
        <f t="shared" si="2"/>
        <v>19335316.077979337</v>
      </c>
      <c r="G12" s="132">
        <f t="shared" si="2"/>
        <v>20642018.569378302</v>
      </c>
      <c r="H12" s="132">
        <f t="shared" si="2"/>
        <v>22014056.185347214</v>
      </c>
      <c r="I12" s="132">
        <f t="shared" si="2"/>
        <v>23454695.682114575</v>
      </c>
      <c r="J12" s="132">
        <f t="shared" si="2"/>
        <v>24967367.153720304</v>
      </c>
      <c r="K12" s="132">
        <f t="shared" si="2"/>
        <v>26555672.198906321</v>
      </c>
      <c r="L12" s="132">
        <f t="shared" si="2"/>
        <v>28223392.496351648</v>
      </c>
      <c r="M12" s="132">
        <f t="shared" si="2"/>
        <v>29974498.808669228</v>
      </c>
      <c r="N12" s="87">
        <f t="shared" si="2"/>
        <v>31813160.436602678</v>
      </c>
      <c r="O12" s="87">
        <f t="shared" si="2"/>
        <v>33743755.145932823</v>
      </c>
      <c r="P12" s="87">
        <f t="shared" si="2"/>
        <v>35770879.59072946</v>
      </c>
      <c r="Q12" s="87">
        <f t="shared" si="2"/>
        <v>37899360.257765941</v>
      </c>
      <c r="R12" s="87">
        <f t="shared" si="2"/>
        <v>40134264.958154246</v>
      </c>
      <c r="S12" s="87">
        <f t="shared" si="2"/>
        <v>42480914.893561967</v>
      </c>
      <c r="T12" s="87">
        <f t="shared" si="2"/>
        <v>44944897.325740069</v>
      </c>
      <c r="U12" s="87">
        <f t="shared" si="2"/>
        <v>47532078.879527077</v>
      </c>
      <c r="V12" s="87">
        <f t="shared" si="2"/>
        <v>50248619.51100342</v>
      </c>
      <c r="W12" s="87">
        <f t="shared" si="2"/>
        <v>53100987.174053594</v>
      </c>
      <c r="X12" s="87"/>
      <c r="Y12" s="87"/>
      <c r="Z12" s="87"/>
    </row>
    <row r="13" spans="2:26" x14ac:dyDescent="0.25">
      <c r="B13" s="88" t="s">
        <v>59</v>
      </c>
      <c r="C13" s="132"/>
      <c r="D13" s="132">
        <f>VPOi!C5</f>
        <v>0</v>
      </c>
      <c r="E13" s="132">
        <f>VPOi!D5</f>
        <v>0</v>
      </c>
      <c r="F13" s="132">
        <f>VPOi!E5</f>
        <v>0</v>
      </c>
      <c r="G13" s="132">
        <f>VPOi!F5</f>
        <v>0</v>
      </c>
      <c r="H13" s="132">
        <f>VPOi!G5</f>
        <v>0</v>
      </c>
      <c r="I13" s="132">
        <f>VPOi!H5</f>
        <v>0</v>
      </c>
      <c r="J13" s="132">
        <f>VPOi!I5</f>
        <v>0</v>
      </c>
      <c r="K13" s="132">
        <f>VPOi!J5</f>
        <v>0</v>
      </c>
      <c r="L13" s="132">
        <f>VPOi!K5</f>
        <v>0</v>
      </c>
      <c r="M13" s="132">
        <f>VPOi!L5</f>
        <v>0</v>
      </c>
      <c r="N13" s="87">
        <f>VPOi!M5</f>
        <v>0</v>
      </c>
      <c r="O13" s="87">
        <f>VPOi!N5</f>
        <v>0</v>
      </c>
      <c r="P13" s="87">
        <f>VPOi!O5</f>
        <v>0</v>
      </c>
      <c r="Q13" s="87">
        <f>VPOi!P5</f>
        <v>0</v>
      </c>
      <c r="R13" s="87">
        <f>VPOi!Q5</f>
        <v>0</v>
      </c>
      <c r="S13" s="87">
        <f>VPOi!R5</f>
        <v>0</v>
      </c>
      <c r="T13" s="87">
        <f>VPOi!S5</f>
        <v>0</v>
      </c>
      <c r="U13" s="87">
        <f>VPOi!T5</f>
        <v>0</v>
      </c>
      <c r="V13" s="87">
        <f>VPOi!U5</f>
        <v>0</v>
      </c>
      <c r="W13" s="87">
        <f>VPOi!V5</f>
        <v>0</v>
      </c>
      <c r="X13" s="87"/>
      <c r="Y13" s="87"/>
      <c r="Z13" s="87"/>
    </row>
    <row r="14" spans="2:26" x14ac:dyDescent="0.25">
      <c r="B14" s="88" t="s">
        <v>106</v>
      </c>
      <c r="C14" s="132">
        <f>-Painel!B14</f>
        <v>-181299566.66666663</v>
      </c>
      <c r="D14" s="132">
        <f>D12-D13+D8</f>
        <v>25970598.16880212</v>
      </c>
      <c r="E14" s="132">
        <f t="shared" ref="E14:W14" si="3">E12-E13+E8</f>
        <v>27155815.848075558</v>
      </c>
      <c r="F14" s="132">
        <f t="shared" si="3"/>
        <v>28400294.41131267</v>
      </c>
      <c r="G14" s="132">
        <f t="shared" si="3"/>
        <v>29706996.902711634</v>
      </c>
      <c r="H14" s="132">
        <f t="shared" si="3"/>
        <v>31079034.518680546</v>
      </c>
      <c r="I14" s="132">
        <f t="shared" si="3"/>
        <v>32519674.015447907</v>
      </c>
      <c r="J14" s="132">
        <f t="shared" si="3"/>
        <v>34032345.487053633</v>
      </c>
      <c r="K14" s="132">
        <f t="shared" si="3"/>
        <v>35620650.532239653</v>
      </c>
      <c r="L14" s="132">
        <f t="shared" si="3"/>
        <v>37288370.82968498</v>
      </c>
      <c r="M14" s="132">
        <f t="shared" si="3"/>
        <v>39039477.14200256</v>
      </c>
      <c r="N14" s="87">
        <f t="shared" si="3"/>
        <v>40878138.76993601</v>
      </c>
      <c r="O14" s="87">
        <f t="shared" si="3"/>
        <v>42808733.479266152</v>
      </c>
      <c r="P14" s="87">
        <f t="shared" si="3"/>
        <v>44835857.924062788</v>
      </c>
      <c r="Q14" s="87">
        <f t="shared" si="3"/>
        <v>46964338.591099277</v>
      </c>
      <c r="R14" s="87">
        <f t="shared" si="3"/>
        <v>49199243.291487575</v>
      </c>
      <c r="S14" s="87">
        <f t="shared" si="3"/>
        <v>51545893.226895303</v>
      </c>
      <c r="T14" s="87">
        <f t="shared" si="3"/>
        <v>54009875.659073398</v>
      </c>
      <c r="U14" s="87">
        <f t="shared" si="3"/>
        <v>56597057.212860405</v>
      </c>
      <c r="V14" s="87">
        <f t="shared" si="3"/>
        <v>59313597.844336748</v>
      </c>
      <c r="W14" s="87">
        <f t="shared" si="3"/>
        <v>62165965.507386923</v>
      </c>
      <c r="X14" s="87"/>
      <c r="Y14" s="87"/>
      <c r="Z14" s="87"/>
    </row>
    <row r="15" spans="2:26" x14ac:dyDescent="0.25">
      <c r="B15" s="88"/>
      <c r="C15" s="87"/>
      <c r="D15" s="87"/>
      <c r="E15" s="87"/>
      <c r="F15" s="87"/>
      <c r="G15" s="87"/>
      <c r="H15" s="87"/>
      <c r="I15" s="87"/>
      <c r="J15" s="87"/>
      <c r="K15" s="87"/>
      <c r="L15" s="87"/>
      <c r="M15" s="87"/>
      <c r="N15" s="87"/>
      <c r="O15" s="87"/>
      <c r="P15" s="87"/>
      <c r="Q15" s="87"/>
      <c r="R15" s="87"/>
      <c r="S15" s="87"/>
      <c r="T15" s="87"/>
      <c r="U15" s="87"/>
      <c r="V15" s="87"/>
      <c r="W15" s="87"/>
      <c r="X15" s="87"/>
      <c r="Y15" s="87"/>
      <c r="Z15" s="87"/>
    </row>
    <row r="16" spans="2:26" ht="15.75" x14ac:dyDescent="0.25">
      <c r="B16" s="90" t="s">
        <v>122</v>
      </c>
      <c r="C16" s="91"/>
      <c r="D16" s="91"/>
      <c r="E16" s="91"/>
      <c r="F16" s="91"/>
      <c r="G16" s="87"/>
      <c r="H16" s="87"/>
      <c r="I16" s="87"/>
      <c r="J16" s="87"/>
      <c r="K16" s="87"/>
      <c r="L16" s="87"/>
      <c r="M16" s="87"/>
      <c r="N16" s="87"/>
      <c r="O16" s="87"/>
      <c r="P16" s="87"/>
      <c r="Q16" s="87"/>
      <c r="R16" s="87"/>
      <c r="S16" s="87"/>
      <c r="T16" s="87"/>
      <c r="U16" s="87"/>
      <c r="V16" s="87"/>
      <c r="W16" s="87"/>
      <c r="X16" s="87"/>
      <c r="Y16" s="87"/>
      <c r="Z16" s="87"/>
    </row>
    <row r="17" spans="2:26" x14ac:dyDescent="0.25">
      <c r="B17" t="str">
        <f>BNDES!B18</f>
        <v>Ke</v>
      </c>
      <c r="C17" s="51">
        <f>BNDES!C18</f>
        <v>0.14000000000000001</v>
      </c>
      <c r="D17" s="87" t="s">
        <v>99</v>
      </c>
      <c r="E17" s="87"/>
      <c r="F17" s="87"/>
      <c r="G17" s="87"/>
      <c r="H17" s="87"/>
      <c r="I17" s="87"/>
      <c r="J17" s="87"/>
      <c r="K17" s="87"/>
      <c r="L17" s="87"/>
      <c r="M17" s="87"/>
      <c r="N17" s="87"/>
      <c r="O17" s="87"/>
      <c r="P17" s="87"/>
      <c r="Q17" s="87"/>
      <c r="R17" s="87"/>
      <c r="S17" s="87"/>
      <c r="T17" s="87"/>
      <c r="U17" s="87"/>
      <c r="V17" s="87"/>
      <c r="W17" s="87"/>
      <c r="X17" s="87"/>
      <c r="Y17" s="87"/>
      <c r="Z17" s="87"/>
    </row>
    <row r="18" spans="2:26" x14ac:dyDescent="0.25">
      <c r="B18" t="str">
        <f>BNDES!B19</f>
        <v>kd</v>
      </c>
      <c r="C18" s="51">
        <f>BNDES!C19</f>
        <v>0.105</v>
      </c>
      <c r="D18" s="87" t="s">
        <v>123</v>
      </c>
      <c r="E18" s="87"/>
      <c r="F18" s="87"/>
      <c r="G18" s="87"/>
      <c r="H18" s="87"/>
      <c r="I18" s="87"/>
      <c r="J18" s="87"/>
      <c r="K18" s="87"/>
      <c r="L18" s="87"/>
      <c r="M18" s="87"/>
      <c r="N18" s="87"/>
      <c r="O18" s="87"/>
      <c r="P18" s="87"/>
      <c r="Q18" s="87"/>
      <c r="R18" s="87"/>
      <c r="S18" s="87"/>
      <c r="T18" s="87"/>
      <c r="U18" s="87"/>
      <c r="V18" s="87"/>
      <c r="W18" s="87"/>
      <c r="X18" s="87"/>
      <c r="Y18" s="87"/>
      <c r="Z18" s="87"/>
    </row>
    <row r="19" spans="2:26" x14ac:dyDescent="0.25">
      <c r="B19" s="61" t="str">
        <f>BNDES!B20</f>
        <v>WACC</v>
      </c>
      <c r="C19" s="92">
        <f>BNDES!C20</f>
        <v>0.14000000000000001</v>
      </c>
      <c r="D19" s="91" t="s">
        <v>124</v>
      </c>
      <c r="E19" s="91"/>
      <c r="F19" s="91"/>
      <c r="G19" s="87"/>
      <c r="H19" s="87"/>
      <c r="I19" s="87"/>
      <c r="J19" s="87"/>
      <c r="K19" s="87"/>
      <c r="L19" s="87"/>
      <c r="M19" s="87"/>
      <c r="N19" s="87"/>
      <c r="O19" s="87"/>
      <c r="P19" s="87"/>
      <c r="Q19" s="87"/>
      <c r="R19" s="87"/>
      <c r="S19" s="87"/>
      <c r="T19" s="87"/>
      <c r="U19" s="87"/>
      <c r="V19" s="87"/>
      <c r="W19" s="87"/>
      <c r="X19" s="87"/>
      <c r="Y19" s="87"/>
      <c r="Z19" s="87"/>
    </row>
    <row r="20" spans="2:26" x14ac:dyDescent="0.25">
      <c r="C20" s="93"/>
      <c r="D20" s="94"/>
      <c r="E20" s="94"/>
      <c r="F20" s="94"/>
      <c r="G20" s="87"/>
      <c r="H20" s="87"/>
      <c r="I20" s="87"/>
      <c r="J20" s="87"/>
      <c r="K20" s="87"/>
      <c r="L20" s="87"/>
      <c r="M20" s="87"/>
      <c r="N20" s="87"/>
      <c r="O20" s="87"/>
      <c r="P20" s="87"/>
      <c r="Q20" s="87"/>
      <c r="R20" s="87"/>
      <c r="S20" s="87"/>
      <c r="T20" s="87"/>
      <c r="U20" s="87"/>
      <c r="V20" s="87"/>
      <c r="W20" s="87"/>
      <c r="X20" s="87"/>
      <c r="Y20" s="87"/>
      <c r="Z20" s="87"/>
    </row>
    <row r="21" spans="2:26" ht="15.75" x14ac:dyDescent="0.25">
      <c r="B21" s="89" t="s">
        <v>125</v>
      </c>
      <c r="C21" s="51"/>
      <c r="D21" s="87"/>
      <c r="E21" s="87"/>
      <c r="F21" s="87"/>
      <c r="G21" s="87"/>
      <c r="H21" s="87"/>
      <c r="I21" s="87"/>
      <c r="J21" s="87"/>
      <c r="K21" s="87"/>
      <c r="L21" s="87"/>
      <c r="M21" s="87"/>
      <c r="N21" s="87"/>
      <c r="O21" s="87"/>
      <c r="P21" s="87"/>
      <c r="Q21" s="87"/>
      <c r="R21" s="87"/>
      <c r="S21" s="87"/>
      <c r="T21" s="87"/>
      <c r="U21" s="87"/>
      <c r="V21" s="87"/>
      <c r="W21" s="87"/>
      <c r="X21" s="87"/>
      <c r="Y21" s="87"/>
      <c r="Z21" s="87"/>
    </row>
    <row r="22" spans="2:26" x14ac:dyDescent="0.25">
      <c r="B22" s="95" t="s">
        <v>209</v>
      </c>
      <c r="C22" s="133">
        <f>C3</f>
        <v>0</v>
      </c>
      <c r="D22" s="133">
        <f t="shared" ref="D22:G22" si="4">D3</f>
        <v>1</v>
      </c>
      <c r="E22" s="133">
        <f t="shared" si="4"/>
        <v>2</v>
      </c>
      <c r="F22" s="133">
        <f t="shared" si="4"/>
        <v>3</v>
      </c>
      <c r="G22" s="132">
        <f t="shared" si="4"/>
        <v>4</v>
      </c>
      <c r="H22" s="132">
        <f>H3</f>
        <v>5</v>
      </c>
      <c r="I22" s="87"/>
      <c r="J22" s="87"/>
      <c r="K22" s="87"/>
      <c r="L22" s="87"/>
      <c r="M22" s="87"/>
      <c r="N22" s="87"/>
      <c r="O22" s="87"/>
      <c r="P22" s="87"/>
      <c r="Q22" s="87"/>
      <c r="R22" s="87"/>
      <c r="S22" s="87"/>
      <c r="T22" s="87"/>
      <c r="U22" s="87"/>
      <c r="V22" s="87"/>
      <c r="W22" s="87"/>
      <c r="X22" s="87"/>
      <c r="Y22" s="87"/>
      <c r="Z22" s="87"/>
    </row>
    <row r="23" spans="2:26" x14ac:dyDescent="0.25">
      <c r="B23" t="s">
        <v>107</v>
      </c>
      <c r="C23" s="132">
        <f>C14</f>
        <v>-181299566.66666663</v>
      </c>
      <c r="D23" s="132">
        <f>D14*VPOi!C7</f>
        <v>22781226.463861506</v>
      </c>
      <c r="E23" s="132">
        <f>E14*VPOi!D7</f>
        <v>20895518.504213259</v>
      </c>
      <c r="F23" s="132">
        <f>F14*VPOi!E7</f>
        <v>19169389.779387359</v>
      </c>
      <c r="G23" s="132">
        <f>G14*VPOi!F7</f>
        <v>17588926.96599286</v>
      </c>
      <c r="H23" s="132">
        <f>H14*VPOi!G7</f>
        <v>16141476.647559708</v>
      </c>
      <c r="I23" s="132">
        <f>I14*VPOi!H7</f>
        <v>14815526.016508568</v>
      </c>
      <c r="J23" s="132">
        <f>J14*VPOi!I7</f>
        <v>13600595.429857515</v>
      </c>
      <c r="K23" s="132">
        <f>K14*VPOi!J7</f>
        <v>12487141.58375117</v>
      </c>
      <c r="L23" s="132">
        <f>L14*VPOi!K7</f>
        <v>11466470.206121957</v>
      </c>
      <c r="M23" s="132">
        <f>M14*VPOi!L7</f>
        <v>10530657.285909727</v>
      </c>
      <c r="N23" s="87">
        <f>N14*VPOi!M7</f>
        <v>9672477.9630216789</v>
      </c>
      <c r="O23" s="87">
        <f>O14*VPOi!N7</f>
        <v>8885342.2971502412</v>
      </c>
      <c r="P23" s="87">
        <f>P14*VPOi!O7</f>
        <v>8163237.2170416666</v>
      </c>
      <c r="Q23" s="87">
        <f>Q14*VPOi!P7</f>
        <v>7500674.0260223346</v>
      </c>
      <c r="R23" s="87">
        <f>R14*VPOi!Q7</f>
        <v>6892640.9056020658</v>
      </c>
      <c r="S23" s="87">
        <f>S14*VPOi!R7</f>
        <v>6334559.9177197414</v>
      </c>
      <c r="T23" s="87">
        <f>T14*VPOi!S7</f>
        <v>5822248.0585017418</v>
      </c>
      <c r="U23" s="87">
        <f>U14*VPOi!T7</f>
        <v>5351881.9629984954</v>
      </c>
      <c r="V23" s="87">
        <f>V14*VPOi!U7</f>
        <v>4919965.9018933931</v>
      </c>
      <c r="W23" s="87">
        <f>W14*VPOi!V7</f>
        <v>4523302.7482120954</v>
      </c>
      <c r="X23" s="87"/>
      <c r="Y23" s="87"/>
      <c r="Z23" s="87"/>
    </row>
    <row r="24" spans="2:26" x14ac:dyDescent="0.25">
      <c r="C24" s="87"/>
      <c r="D24" s="87"/>
      <c r="E24" s="87"/>
      <c r="F24" s="87"/>
      <c r="G24" s="87"/>
      <c r="H24" s="87"/>
      <c r="I24" s="87"/>
      <c r="J24" s="87"/>
      <c r="K24" s="87"/>
      <c r="L24" s="87"/>
      <c r="M24" s="87"/>
      <c r="N24" s="87"/>
      <c r="O24" s="87"/>
      <c r="P24" s="87"/>
      <c r="Q24" s="87"/>
      <c r="R24" s="87"/>
      <c r="S24" s="87"/>
      <c r="T24" s="87"/>
      <c r="U24" s="87"/>
      <c r="V24" s="87"/>
      <c r="W24" s="87"/>
    </row>
    <row r="25" spans="2:26" x14ac:dyDescent="0.25">
      <c r="B25" s="95" t="s">
        <v>118</v>
      </c>
      <c r="C25" s="134">
        <f>SUM(D23:W23)</f>
        <v>227543259.88132715</v>
      </c>
      <c r="D25" s="87"/>
      <c r="E25" s="87"/>
      <c r="F25" s="87"/>
      <c r="G25" s="87"/>
      <c r="H25" s="87"/>
      <c r="I25" s="87"/>
      <c r="J25" s="87"/>
      <c r="K25" s="87"/>
      <c r="L25" s="87"/>
      <c r="M25" s="87"/>
      <c r="N25" s="87"/>
      <c r="O25" s="87"/>
      <c r="P25" s="87"/>
      <c r="Q25" s="87"/>
      <c r="R25" s="87"/>
      <c r="S25" s="87"/>
      <c r="T25" s="87"/>
      <c r="U25" s="87"/>
      <c r="V25" s="87"/>
      <c r="W25" s="87"/>
    </row>
    <row r="26" spans="2:26" x14ac:dyDescent="0.25">
      <c r="B26" s="95" t="s">
        <v>2</v>
      </c>
      <c r="C26" s="134">
        <f>C23+C25</f>
        <v>46243693.214660525</v>
      </c>
      <c r="D26" s="87"/>
      <c r="E26" s="87"/>
      <c r="F26" s="87"/>
      <c r="G26" s="87"/>
      <c r="H26" s="87"/>
      <c r="I26" s="87"/>
      <c r="J26" s="87"/>
      <c r="K26" s="87"/>
      <c r="L26" s="87"/>
      <c r="M26" s="87"/>
      <c r="N26" s="87"/>
      <c r="O26" s="87"/>
      <c r="P26" s="87"/>
      <c r="Q26" s="87"/>
      <c r="R26" s="87"/>
      <c r="S26" s="87"/>
      <c r="T26" s="87"/>
      <c r="U26" s="87"/>
      <c r="V26" s="87"/>
      <c r="W26" s="87"/>
    </row>
    <row r="27" spans="2:26" x14ac:dyDescent="0.25">
      <c r="B27" s="97" t="s">
        <v>117</v>
      </c>
      <c r="C27" s="98">
        <f>IRR(C14:W14)</f>
        <v>0.17572025733926555</v>
      </c>
      <c r="D27" s="87"/>
      <c r="E27" s="87"/>
      <c r="F27" s="87"/>
      <c r="G27" s="87"/>
      <c r="H27" s="87"/>
      <c r="I27" s="87"/>
      <c r="J27" s="87"/>
      <c r="K27" s="87"/>
      <c r="L27" s="87"/>
      <c r="M27" s="87"/>
      <c r="N27" s="87"/>
      <c r="O27" s="87"/>
      <c r="P27" s="87"/>
      <c r="Q27" s="87"/>
      <c r="R27" s="87"/>
      <c r="S27" s="87"/>
      <c r="T27" s="87"/>
      <c r="U27" s="87"/>
      <c r="V27" s="87"/>
      <c r="W27" s="87"/>
    </row>
    <row r="29" spans="2:26" x14ac:dyDescent="0.25">
      <c r="B29" s="95" t="s">
        <v>121</v>
      </c>
    </row>
    <row r="30" spans="2:26" x14ac:dyDescent="0.25">
      <c r="B30" t="s">
        <v>119</v>
      </c>
      <c r="C30" s="4">
        <f>-Painel!B5</f>
        <v>-181299566.66666663</v>
      </c>
      <c r="D30" s="4">
        <f>D7-(D7-D8)*Painel!$E$7</f>
        <v>25970598.16880212</v>
      </c>
      <c r="E30" s="4">
        <f>E7-(E7-E8)*Painel!$E$7</f>
        <v>27155815.848075558</v>
      </c>
      <c r="F30" s="4">
        <f>F7-(F7-F8)*Painel!$E$7</f>
        <v>28400294.41131267</v>
      </c>
      <c r="G30" s="4">
        <f>G7-(G7-G8)*Painel!$E$7</f>
        <v>29706996.902711634</v>
      </c>
      <c r="H30" s="4">
        <f>H7-(H7-H8)*Painel!$E$7</f>
        <v>31079034.518680546</v>
      </c>
      <c r="I30" s="4">
        <f>I7-(I7-I8)*Painel!$E$7</f>
        <v>32519674.015447907</v>
      </c>
      <c r="J30" s="4">
        <f>J7-(J7-J8)*Painel!$E$7</f>
        <v>34032345.48705364</v>
      </c>
      <c r="K30" s="4">
        <f>K7-(K7-K8)*Painel!$E$7</f>
        <v>35620650.532239661</v>
      </c>
      <c r="L30" s="4">
        <f>L7-(L7-L8)*Painel!$E$7</f>
        <v>37288370.829684973</v>
      </c>
      <c r="M30" s="4">
        <f>M7-(M7-M8)*Painel!$E$7</f>
        <v>39039477.142002553</v>
      </c>
      <c r="N30" s="4">
        <f>N7-(N7-N8)*Painel!$E$7</f>
        <v>40878138.76993601</v>
      </c>
      <c r="O30" s="4">
        <f>O7-(O7-O8)*Painel!$E$7</f>
        <v>42808733.479266152</v>
      </c>
      <c r="P30" s="4">
        <f>P7-(P7-P8)*Painel!$E$7</f>
        <v>44835857.924062803</v>
      </c>
      <c r="Q30" s="4">
        <f>Q7-(Q7-Q8)*Painel!$E$7</f>
        <v>46964338.591099277</v>
      </c>
      <c r="R30" s="4">
        <f>R7-(R7-R8)*Painel!$E$7</f>
        <v>49199243.291487575</v>
      </c>
      <c r="S30" s="4">
        <f>S7-(S7-S8)*Painel!$E$7</f>
        <v>51545893.226895295</v>
      </c>
      <c r="T30" s="4">
        <f>T7-(T7-T8)*Painel!$E$7</f>
        <v>54009875.659073398</v>
      </c>
      <c r="U30" s="4">
        <f>U7-(U7-U8)*Painel!$E$7</f>
        <v>56597057.212860405</v>
      </c>
      <c r="V30" s="4">
        <f>V7-(V7-V8)*Painel!$E$7</f>
        <v>59313597.844336748</v>
      </c>
      <c r="W30" s="4">
        <f>W7-(W7-W8)*Painel!$E$7</f>
        <v>62165965.507386923</v>
      </c>
    </row>
    <row r="31" spans="2:26" x14ac:dyDescent="0.25">
      <c r="D31" s="87">
        <f t="shared" ref="D31:W31" si="5">D30/(1+$C$19)^D3</f>
        <v>22781226.463861506</v>
      </c>
      <c r="E31" s="87">
        <f t="shared" si="5"/>
        <v>20895518.504213259</v>
      </c>
      <c r="F31" s="87">
        <f t="shared" si="5"/>
        <v>19169389.779387355</v>
      </c>
      <c r="G31" s="87">
        <f t="shared" si="5"/>
        <v>17588926.96599286</v>
      </c>
      <c r="H31" s="87">
        <f t="shared" si="5"/>
        <v>16141476.64755971</v>
      </c>
      <c r="I31" s="87">
        <f t="shared" si="5"/>
        <v>14815526.016508568</v>
      </c>
      <c r="J31" s="87">
        <f t="shared" si="5"/>
        <v>13600595.429857519</v>
      </c>
      <c r="K31" s="87">
        <f t="shared" si="5"/>
        <v>12487141.583751172</v>
      </c>
      <c r="L31" s="87">
        <f t="shared" si="5"/>
        <v>11466470.206121955</v>
      </c>
      <c r="M31" s="87">
        <f t="shared" si="5"/>
        <v>10530657.285909725</v>
      </c>
      <c r="N31" s="87">
        <f t="shared" si="5"/>
        <v>9672477.9630216789</v>
      </c>
      <c r="O31" s="87">
        <f t="shared" si="5"/>
        <v>8885342.2971502412</v>
      </c>
      <c r="P31" s="87">
        <f t="shared" si="5"/>
        <v>8163237.2170416703</v>
      </c>
      <c r="Q31" s="87">
        <f t="shared" si="5"/>
        <v>7500674.0260223355</v>
      </c>
      <c r="R31" s="87">
        <f t="shared" si="5"/>
        <v>6892640.9056020649</v>
      </c>
      <c r="S31" s="87">
        <f t="shared" si="5"/>
        <v>6334559.9177197404</v>
      </c>
      <c r="T31" s="87">
        <f t="shared" si="5"/>
        <v>5822248.0585017418</v>
      </c>
      <c r="U31" s="87">
        <f t="shared" si="5"/>
        <v>5351881.9629984954</v>
      </c>
      <c r="V31" s="87">
        <f t="shared" si="5"/>
        <v>4919965.9018933931</v>
      </c>
      <c r="W31" s="87">
        <f t="shared" si="5"/>
        <v>4523302.7482120954</v>
      </c>
    </row>
    <row r="32" spans="2:26" x14ac:dyDescent="0.25">
      <c r="B32" t="s">
        <v>120</v>
      </c>
      <c r="C32" s="4">
        <f>SUM(D31:W31)</f>
        <v>227543259.88132712</v>
      </c>
    </row>
    <row r="33" spans="2:4" x14ac:dyDescent="0.25">
      <c r="B33" s="95" t="s">
        <v>2</v>
      </c>
      <c r="C33" s="96">
        <f>C32-Painel!B5</f>
        <v>46243693.214660496</v>
      </c>
      <c r="D33" s="15"/>
    </row>
    <row r="34" spans="2:4" x14ac:dyDescent="0.25">
      <c r="B34" s="97" t="s">
        <v>117</v>
      </c>
      <c r="C34" s="99">
        <f>IRR(C30:W30)</f>
        <v>0.17572025733926555</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2"/>
  <dimension ref="A1:O1010"/>
  <sheetViews>
    <sheetView showGridLines="0" zoomScaleNormal="100" workbookViewId="0">
      <selection activeCell="B8" sqref="B8"/>
    </sheetView>
  </sheetViews>
  <sheetFormatPr defaultRowHeight="15" x14ac:dyDescent="0.25"/>
  <cols>
    <col min="1" max="1" width="32.28515625" customWidth="1"/>
    <col min="2" max="2" width="15.140625" customWidth="1"/>
    <col min="3" max="3" width="6.5703125" customWidth="1"/>
    <col min="4" max="4" width="26.85546875" customWidth="1"/>
    <col min="5" max="5" width="13.85546875" customWidth="1"/>
    <col min="6" max="6" width="20.140625" customWidth="1"/>
    <col min="7" max="7" width="17.7109375" bestFit="1" customWidth="1"/>
    <col min="8" max="8" width="19.140625" bestFit="1" customWidth="1"/>
    <col min="9" max="9" width="10.42578125" customWidth="1"/>
    <col min="10" max="11" width="9.7109375" customWidth="1"/>
    <col min="12" max="12" width="13.42578125" customWidth="1"/>
    <col min="13" max="13" width="15.7109375" customWidth="1"/>
  </cols>
  <sheetData>
    <row r="1" spans="1:15" ht="21" x14ac:dyDescent="0.35">
      <c r="A1" s="114" t="s">
        <v>218</v>
      </c>
      <c r="E1" s="56"/>
      <c r="F1" s="1"/>
    </row>
    <row r="2" spans="1:15" ht="21" x14ac:dyDescent="0.35">
      <c r="A2" s="114" t="s">
        <v>219</v>
      </c>
      <c r="E2" s="56"/>
      <c r="F2" s="1"/>
      <c r="H2" s="76"/>
    </row>
    <row r="3" spans="1:15" x14ac:dyDescent="0.25">
      <c r="H3" s="76"/>
    </row>
    <row r="4" spans="1:15" ht="18.75" x14ac:dyDescent="0.3">
      <c r="A4" s="106" t="s">
        <v>205</v>
      </c>
      <c r="B4" s="61"/>
      <c r="M4" s="2"/>
    </row>
    <row r="5" spans="1:15" x14ac:dyDescent="0.25">
      <c r="A5" s="12" t="s">
        <v>0</v>
      </c>
      <c r="B5" s="125">
        <v>181299566.66666663</v>
      </c>
      <c r="D5" s="11" t="s">
        <v>28</v>
      </c>
      <c r="E5" s="122">
        <v>0.14000000000000001</v>
      </c>
      <c r="M5" s="76"/>
    </row>
    <row r="6" spans="1:15" x14ac:dyDescent="0.25">
      <c r="A6" s="12" t="s">
        <v>186</v>
      </c>
      <c r="B6" s="125">
        <v>1000000</v>
      </c>
    </row>
    <row r="7" spans="1:15" x14ac:dyDescent="0.25">
      <c r="A7" s="12" t="s">
        <v>198</v>
      </c>
      <c r="B7" s="126">
        <v>50</v>
      </c>
      <c r="D7" s="5" t="s">
        <v>108</v>
      </c>
      <c r="E7" s="130">
        <v>0.25</v>
      </c>
      <c r="M7" s="12" t="s">
        <v>3</v>
      </c>
      <c r="N7" s="82">
        <f>AVERAGE(N11:N1010)</f>
        <v>0.14000000000000146</v>
      </c>
    </row>
    <row r="8" spans="1:15" x14ac:dyDescent="0.25">
      <c r="A8" s="12" t="s">
        <v>187</v>
      </c>
      <c r="B8" s="127">
        <v>0</v>
      </c>
      <c r="C8" s="2"/>
      <c r="D8" s="5" t="s">
        <v>199</v>
      </c>
      <c r="E8" s="130">
        <v>0.05</v>
      </c>
      <c r="M8" s="13" t="s">
        <v>4</v>
      </c>
      <c r="N8" s="42">
        <f>STDEV(N11:N1010)</f>
        <v>8.7628286984665044E-2</v>
      </c>
    </row>
    <row r="9" spans="1:15" x14ac:dyDescent="0.25">
      <c r="A9" s="12" t="s">
        <v>197</v>
      </c>
      <c r="B9" s="128">
        <f>19899233.5422619/181299566.666667</f>
        <v>0.10975885882202988</v>
      </c>
      <c r="D9" s="5" t="s">
        <v>200</v>
      </c>
      <c r="E9" s="6">
        <f>LN(1+E8)</f>
        <v>4.8790164169432049E-2</v>
      </c>
      <c r="H9" s="17"/>
      <c r="M9" s="1"/>
    </row>
    <row r="10" spans="1:15" x14ac:dyDescent="0.25">
      <c r="A10" s="12" t="s">
        <v>66</v>
      </c>
      <c r="B10" s="128">
        <v>0</v>
      </c>
      <c r="D10" s="5" t="s">
        <v>189</v>
      </c>
      <c r="E10" s="131">
        <v>0.05</v>
      </c>
      <c r="H10" s="17"/>
      <c r="M10" s="38" t="s">
        <v>97</v>
      </c>
      <c r="N10" s="61" t="s">
        <v>98</v>
      </c>
      <c r="O10" t="s">
        <v>120</v>
      </c>
    </row>
    <row r="11" spans="1:15" x14ac:dyDescent="0.25">
      <c r="A11" s="13" t="s">
        <v>65</v>
      </c>
      <c r="B11" s="129">
        <v>0.105</v>
      </c>
      <c r="D11" s="5" t="s">
        <v>202</v>
      </c>
      <c r="E11" s="130">
        <v>0</v>
      </c>
      <c r="M11">
        <v>1</v>
      </c>
      <c r="N11" s="15">
        <f>('VPI1'!B10/VPOi!$B$9)-1</f>
        <v>8.7194447580650758E-2</v>
      </c>
      <c r="O11" s="104">
        <f>VPOi!B10/1000000</f>
        <v>217.09056768318578</v>
      </c>
    </row>
    <row r="12" spans="1:15" x14ac:dyDescent="0.25">
      <c r="B12" s="2"/>
      <c r="D12" s="5" t="s">
        <v>201</v>
      </c>
      <c r="E12" s="121">
        <f>LN(1+E11)</f>
        <v>0</v>
      </c>
      <c r="M12">
        <v>2</v>
      </c>
      <c r="N12" s="15">
        <f>('VPI1'!B11/VPOi!$B$9)-1</f>
        <v>9.692756069647479E-2</v>
      </c>
      <c r="O12" s="104">
        <f>VPOi!B11/1000000</f>
        <v>219.03407195359563</v>
      </c>
    </row>
    <row r="13" spans="1:15" ht="15.75" x14ac:dyDescent="0.25">
      <c r="A13" s="90" t="s">
        <v>206</v>
      </c>
      <c r="B13" s="61"/>
      <c r="C13" s="2"/>
      <c r="D13" s="5" t="s">
        <v>112</v>
      </c>
      <c r="E13" s="6">
        <v>0.05</v>
      </c>
      <c r="M13">
        <v>3</v>
      </c>
      <c r="N13" s="15">
        <f>('VPI1'!B12/VPOi!$B$9)-1</f>
        <v>0.14167632685402443</v>
      </c>
      <c r="O13" s="104">
        <f>VPOi!B12/1000000</f>
        <v>227.96948830885989</v>
      </c>
    </row>
    <row r="14" spans="1:15" x14ac:dyDescent="0.25">
      <c r="A14" s="107" t="s">
        <v>99</v>
      </c>
      <c r="B14" s="108">
        <f>B5*(1-B10)</f>
        <v>181299566.66666663</v>
      </c>
      <c r="C14" s="59"/>
      <c r="M14">
        <v>4</v>
      </c>
      <c r="N14" s="15">
        <f>('VPI1'!B13/VPOi!$B$9)-1</f>
        <v>4.0038148706029508E-2</v>
      </c>
      <c r="O14" s="104">
        <f>VPOi!B13/1000000</f>
        <v>207.67441612417952</v>
      </c>
    </row>
    <row r="15" spans="1:15" x14ac:dyDescent="0.25">
      <c r="A15" s="107" t="s">
        <v>204</v>
      </c>
      <c r="B15" s="108">
        <f>B6*B7</f>
        <v>50000000</v>
      </c>
      <c r="C15" s="45"/>
      <c r="M15">
        <v>5</v>
      </c>
      <c r="N15" s="15">
        <f>('VPI1'!B14/VPOi!$B$9)-1</f>
        <v>0.13721325728292588</v>
      </c>
      <c r="O15" s="104">
        <f>VPOi!B14/1000000</f>
        <v>227.07830429945344</v>
      </c>
    </row>
    <row r="16" spans="1:15" x14ac:dyDescent="0.25">
      <c r="A16" s="109" t="s">
        <v>203</v>
      </c>
      <c r="B16" s="110">
        <f>B9*B5</f>
        <v>19899233.542261858</v>
      </c>
      <c r="C16" s="105"/>
      <c r="J16" s="58"/>
      <c r="K16" s="58"/>
      <c r="M16">
        <v>6</v>
      </c>
      <c r="N16" s="15">
        <f>('VPI1'!B15/VPOi!$B$9)-1</f>
        <v>0.26419432281834831</v>
      </c>
      <c r="O16" s="104">
        <f>VPOi!B15/1000000</f>
        <v>252.43383445640427</v>
      </c>
    </row>
    <row r="17" spans="1:15" x14ac:dyDescent="0.25">
      <c r="C17" s="4"/>
      <c r="I17" s="2"/>
      <c r="J17" s="58"/>
      <c r="K17" s="58"/>
      <c r="M17">
        <v>7</v>
      </c>
      <c r="N17" s="15">
        <f>('VPI1'!B16/VPOi!$B$9)-1</f>
        <v>9.2004344989926157E-2</v>
      </c>
      <c r="O17" s="104">
        <f>VPOi!B16/1000000</f>
        <v>218.05100614145894</v>
      </c>
    </row>
    <row r="18" spans="1:15" ht="18.75" x14ac:dyDescent="0.3">
      <c r="A18" s="106" t="s">
        <v>221</v>
      </c>
      <c r="B18" s="61"/>
      <c r="C18" s="18"/>
      <c r="D18" s="100" t="s">
        <v>8</v>
      </c>
      <c r="E18" s="123">
        <v>0.02</v>
      </c>
      <c r="M18">
        <v>8</v>
      </c>
      <c r="N18" s="15">
        <f>('VPI1'!B17/VPOi!$B$9)-1</f>
        <v>0.14600535347928578</v>
      </c>
      <c r="O18" s="104">
        <f>VPOi!B17/1000000</f>
        <v>228.83390667457624</v>
      </c>
    </row>
    <row r="19" spans="1:15" x14ac:dyDescent="0.25">
      <c r="A19" s="107" t="s">
        <v>1</v>
      </c>
      <c r="B19" s="108">
        <f>VPOi!B9</f>
        <v>227634760.00963745</v>
      </c>
      <c r="C19" s="46"/>
      <c r="D19" s="5" t="s">
        <v>190</v>
      </c>
      <c r="E19" s="120">
        <v>0.01</v>
      </c>
      <c r="G19" s="136" t="s">
        <v>217</v>
      </c>
      <c r="H19" s="135"/>
      <c r="M19">
        <v>9</v>
      </c>
      <c r="N19" s="15">
        <f>('VPI1'!B18/VPOi!$B$9)-1</f>
        <v>0.14631863401612555</v>
      </c>
      <c r="O19" s="104">
        <f>VPOi!B18/1000000</f>
        <v>228.89646241125976</v>
      </c>
    </row>
    <row r="20" spans="1:15" x14ac:dyDescent="0.25">
      <c r="A20" s="111" t="s">
        <v>2</v>
      </c>
      <c r="B20" s="112">
        <f>B19-B14</f>
        <v>46335193.342970818</v>
      </c>
      <c r="C20" s="56"/>
      <c r="G20" t="s">
        <v>193</v>
      </c>
      <c r="H20" s="17">
        <v>0.05</v>
      </c>
      <c r="M20">
        <v>10</v>
      </c>
      <c r="N20" s="15">
        <f>('VPI1'!B19/VPOi!$B$9)-1</f>
        <v>1.2560719640311913E-2</v>
      </c>
      <c r="O20" s="104">
        <f>VPOi!B19/1000000</f>
        <v>202.18773369342821</v>
      </c>
    </row>
    <row r="21" spans="1:15" x14ac:dyDescent="0.25">
      <c r="D21" s="5" t="s">
        <v>5</v>
      </c>
      <c r="E21" s="124">
        <v>0.09</v>
      </c>
      <c r="G21" t="s">
        <v>194</v>
      </c>
      <c r="H21" s="87">
        <f>PERCENTILE(O11:O1010,H20)*1000000</f>
        <v>200291713.0271413</v>
      </c>
      <c r="M21">
        <v>11</v>
      </c>
      <c r="N21" s="15">
        <f>('VPI1'!B20/VPOi!$B$9)-1</f>
        <v>7.083286463755778E-2</v>
      </c>
      <c r="O21" s="104">
        <f>VPOi!B20/1000000</f>
        <v>213.82349311596755</v>
      </c>
    </row>
    <row r="22" spans="1:15" ht="18.75" x14ac:dyDescent="0.3">
      <c r="A22" s="106" t="s">
        <v>207</v>
      </c>
      <c r="B22" s="61"/>
      <c r="C22" s="3"/>
      <c r="D22" s="5" t="s">
        <v>11</v>
      </c>
      <c r="E22" s="119">
        <v>4</v>
      </c>
      <c r="G22" s="61" t="s">
        <v>195</v>
      </c>
      <c r="H22" s="91">
        <f>H21-B14</f>
        <v>18992146.360474676</v>
      </c>
      <c r="M22">
        <v>12</v>
      </c>
      <c r="N22" s="15">
        <f>('VPI1'!B21/VPOi!$B$9)-1</f>
        <v>0.18986223353912179</v>
      </c>
      <c r="O22" s="104">
        <f>VPOi!B21/1000000</f>
        <v>237.59123155807814</v>
      </c>
    </row>
    <row r="23" spans="1:15" x14ac:dyDescent="0.25">
      <c r="A23" s="113" t="s">
        <v>7</v>
      </c>
      <c r="B23" s="137" t="str">
        <f>IF(Binomial!A16&gt;B20,"Espera","Investe")</f>
        <v>Espera</v>
      </c>
      <c r="C23" s="50"/>
      <c r="D23" s="5" t="s">
        <v>12</v>
      </c>
      <c r="E23" s="119">
        <f>E24/E22</f>
        <v>0.25</v>
      </c>
      <c r="F23" s="2"/>
      <c r="M23">
        <v>13</v>
      </c>
      <c r="N23" s="15">
        <f>('VPI1'!B22/VPOi!$B$9)-1</f>
        <v>0.24232333806108786</v>
      </c>
      <c r="O23" s="104">
        <f>VPOi!B22/1000000</f>
        <v>248.06664466132221</v>
      </c>
    </row>
    <row r="24" spans="1:15" x14ac:dyDescent="0.25">
      <c r="A24" s="113" t="s">
        <v>9</v>
      </c>
      <c r="B24" s="113" t="str">
        <f>IF('Black&amp;Scholes'!D16&gt;B20,"Espera","Investe")</f>
        <v>Espera</v>
      </c>
      <c r="C24" s="3"/>
      <c r="D24" s="5" t="s">
        <v>72</v>
      </c>
      <c r="E24" s="119">
        <v>1</v>
      </c>
      <c r="G24" s="61" t="s">
        <v>196</v>
      </c>
      <c r="H24" s="92">
        <f>COUNTIF(O11:O1010,"&lt;="&amp;B14/1000000)/1000</f>
        <v>1E-3</v>
      </c>
      <c r="M24">
        <v>14</v>
      </c>
      <c r="N24" s="15">
        <f>('VPI1'!B23/VPOi!$B$9)-1</f>
        <v>9.1911454907179335E-2</v>
      </c>
      <c r="O24" s="104">
        <f>VPOi!B23/1000000</f>
        <v>218.03245788558749</v>
      </c>
    </row>
    <row r="25" spans="1:15" x14ac:dyDescent="0.25">
      <c r="A25" s="107" t="s">
        <v>222</v>
      </c>
      <c r="B25" s="107"/>
      <c r="C25" s="3"/>
      <c r="D25" s="5" t="s">
        <v>6</v>
      </c>
      <c r="E25" s="124">
        <v>0.05</v>
      </c>
      <c r="M25">
        <v>15</v>
      </c>
      <c r="N25" s="15">
        <f>('VPI1'!B24/VPOi!$B$9)-1</f>
        <v>0.1027545387246287</v>
      </c>
      <c r="O25" s="104">
        <f>VPOi!B24/1000000</f>
        <v>220.19760067729763</v>
      </c>
    </row>
    <row r="26" spans="1:15" x14ac:dyDescent="0.25">
      <c r="A26" s="107" t="str">
        <f>A23</f>
        <v>Modelo Binomial</v>
      </c>
      <c r="B26" s="138">
        <f>Binomial!A16</f>
        <v>50837553.907498784</v>
      </c>
      <c r="C26" s="3"/>
      <c r="D26" s="2"/>
      <c r="M26">
        <v>16</v>
      </c>
      <c r="N26" s="15">
        <f>('VPI1'!B25/VPOi!$B$9)-1</f>
        <v>8.1491269882039363E-2</v>
      </c>
      <c r="O26" s="104">
        <f>VPOi!B25/1000000</f>
        <v>215.95175936150528</v>
      </c>
    </row>
    <row r="27" spans="1:15" x14ac:dyDescent="0.25">
      <c r="A27" s="107" t="str">
        <f>A24</f>
        <v>Black&amp;Scholes</v>
      </c>
      <c r="B27" s="138">
        <f>'Black&amp;Scholes'!D16</f>
        <v>50842789.735161692</v>
      </c>
      <c r="C27" s="3"/>
      <c r="M27">
        <v>17</v>
      </c>
      <c r="N27" s="15">
        <f>('VPI1'!B26/VPOi!$B$9)-1</f>
        <v>9.0651635799264829E-2</v>
      </c>
      <c r="O27" s="104">
        <f>VPOi!B26/1000000</f>
        <v>217.7808976923545</v>
      </c>
    </row>
    <row r="28" spans="1:15" x14ac:dyDescent="0.25">
      <c r="A28" s="107" t="s">
        <v>10</v>
      </c>
      <c r="B28" s="107"/>
      <c r="C28" s="2"/>
      <c r="M28">
        <v>18</v>
      </c>
      <c r="N28" s="15">
        <f>('VPI1'!B27/VPOi!$B$9)-1</f>
        <v>0.1775352432840045</v>
      </c>
      <c r="O28" s="104">
        <f>VPOi!B27/1000000</f>
        <v>235.12978290161789</v>
      </c>
    </row>
    <row r="29" spans="1:15" x14ac:dyDescent="0.25">
      <c r="A29" s="107" t="str">
        <f>A24</f>
        <v>Black&amp;Scholes</v>
      </c>
      <c r="B29" s="139">
        <f>'Black&amp;Scholes'!D16-Painel!B20</f>
        <v>4507596.3921908736</v>
      </c>
      <c r="C29" s="4"/>
      <c r="M29">
        <v>19</v>
      </c>
      <c r="N29" s="15">
        <f>('VPI1'!B28/VPOi!$B$9)-1</f>
        <v>0.20146616046754029</v>
      </c>
      <c r="O29" s="104">
        <f>VPOi!B28/1000000</f>
        <v>239.90829920853429</v>
      </c>
    </row>
    <row r="30" spans="1:15" x14ac:dyDescent="0.25">
      <c r="A30" s="109" t="str">
        <f>A26</f>
        <v>Modelo Binomial</v>
      </c>
      <c r="B30" s="140">
        <f>Binomial!A16-B20</f>
        <v>4502360.5645279661</v>
      </c>
      <c r="M30">
        <v>20</v>
      </c>
      <c r="N30" s="15">
        <f>('VPI1'!B29/VPOi!$B$9)-1</f>
        <v>0.15931831258121143</v>
      </c>
      <c r="O30" s="104">
        <f>VPOi!B29/1000000</f>
        <v>231.49223320982628</v>
      </c>
    </row>
    <row r="31" spans="1:15" x14ac:dyDescent="0.25">
      <c r="M31">
        <v>21</v>
      </c>
      <c r="N31" s="15">
        <f>('VPI1'!B30/VPOi!$B$9)-1</f>
        <v>0.11909623370479294</v>
      </c>
      <c r="O31" s="104">
        <f>VPOi!B30/1000000</f>
        <v>223.46070402375409</v>
      </c>
    </row>
    <row r="32" spans="1:15" x14ac:dyDescent="0.25">
      <c r="M32">
        <v>22</v>
      </c>
      <c r="N32" s="15">
        <f>('VPI1'!B31/VPOi!$B$9)-1</f>
        <v>0.14743080487140658</v>
      </c>
      <c r="O32" s="104">
        <f>VPOi!B31/1000000</f>
        <v>229.11854025839276</v>
      </c>
    </row>
    <row r="33" spans="13:15" x14ac:dyDescent="0.25">
      <c r="M33">
        <v>23</v>
      </c>
      <c r="N33" s="15">
        <f>('VPI1'!B32/VPOi!$B$9)-1</f>
        <v>0.14660705104713778</v>
      </c>
      <c r="O33" s="104">
        <f>VPOi!B32/1000000</f>
        <v>228.95405341269586</v>
      </c>
    </row>
    <row r="34" spans="13:15" x14ac:dyDescent="0.25">
      <c r="M34">
        <v>24</v>
      </c>
      <c r="N34" s="15">
        <f>('VPI1'!B33/VPOi!$B$9)-1</f>
        <v>8.078005337817884E-2</v>
      </c>
      <c r="O34" s="104">
        <f>VPOi!B33/1000000</f>
        <v>215.80974392451304</v>
      </c>
    </row>
    <row r="35" spans="13:15" x14ac:dyDescent="0.25">
      <c r="M35">
        <v>25</v>
      </c>
      <c r="N35" s="15">
        <f>('VPI1'!B34/VPOi!$B$9)-1</f>
        <v>0.35740122468368529</v>
      </c>
      <c r="O35" s="104">
        <f>VPOi!B34/1000000</f>
        <v>271.04535264706897</v>
      </c>
    </row>
    <row r="36" spans="13:15" x14ac:dyDescent="0.25">
      <c r="M36">
        <v>26</v>
      </c>
      <c r="N36" s="15">
        <f>('VPI1'!B35/VPOi!$B$9)-1</f>
        <v>6.9892561640461759E-2</v>
      </c>
      <c r="O36" s="104">
        <f>VPOi!B35/1000000</f>
        <v>213.63573377642342</v>
      </c>
    </row>
    <row r="37" spans="13:15" x14ac:dyDescent="0.25">
      <c r="M37">
        <v>27</v>
      </c>
      <c r="N37" s="15">
        <f>('VPI1'!B36/VPOi!$B$9)-1</f>
        <v>0.14635726086908174</v>
      </c>
      <c r="O37" s="104">
        <f>VPOi!B36/1000000</f>
        <v>228.90417540634976</v>
      </c>
    </row>
    <row r="38" spans="13:15" x14ac:dyDescent="0.25">
      <c r="M38">
        <v>28</v>
      </c>
      <c r="N38" s="15">
        <f>('VPI1'!B37/VPOi!$B$9)-1</f>
        <v>0.29503120646989078</v>
      </c>
      <c r="O38" s="104">
        <f>VPOi!B37/1000000</f>
        <v>258.59133148224981</v>
      </c>
    </row>
    <row r="39" spans="13:15" x14ac:dyDescent="0.25">
      <c r="M39">
        <v>29</v>
      </c>
      <c r="N39" s="15">
        <f>('VPI1'!B38/VPOi!$B$9)-1</f>
        <v>6.1019397944926945E-2</v>
      </c>
      <c r="O39" s="104">
        <f>VPOi!B38/1000000</f>
        <v>211.86394387435391</v>
      </c>
    </row>
    <row r="40" spans="13:15" x14ac:dyDescent="0.25">
      <c r="M40">
        <v>30</v>
      </c>
      <c r="N40" s="15">
        <f>('VPI1'!B39/VPOi!$B$9)-1</f>
        <v>-3.9007097568059201E-2</v>
      </c>
      <c r="O40" s="104">
        <f>VPOi!B39/1000000</f>
        <v>191.89069185619277</v>
      </c>
    </row>
    <row r="41" spans="13:15" x14ac:dyDescent="0.25">
      <c r="M41">
        <v>31</v>
      </c>
      <c r="N41" s="15">
        <f>('VPI1'!B40/VPOi!$B$9)-1</f>
        <v>0.1450110281332615</v>
      </c>
      <c r="O41" s="104">
        <f>VPOi!B40/1000000</f>
        <v>228.63536017324836</v>
      </c>
    </row>
    <row r="42" spans="13:15" x14ac:dyDescent="0.25">
      <c r="M42">
        <v>32</v>
      </c>
      <c r="N42" s="15">
        <f>('VPI1'!B41/VPOi!$B$9)-1</f>
        <v>7.8154508891498331E-2</v>
      </c>
      <c r="O42" s="104">
        <f>VPOi!B41/1000000</f>
        <v>215.28547621475852</v>
      </c>
    </row>
    <row r="43" spans="13:15" x14ac:dyDescent="0.25">
      <c r="M43">
        <v>33</v>
      </c>
      <c r="N43" s="15">
        <f>('VPI1'!B42/VPOi!$B$9)-1</f>
        <v>5.3881685210857011E-2</v>
      </c>
      <c r="O43" s="104">
        <f>VPOi!B42/1000000</f>
        <v>210.4386881504611</v>
      </c>
    </row>
    <row r="44" spans="13:15" x14ac:dyDescent="0.25">
      <c r="M44">
        <v>34</v>
      </c>
      <c r="N44" s="15">
        <f>('VPI1'!B43/VPOi!$B$9)-1</f>
        <v>0.17365693506876712</v>
      </c>
      <c r="O44" s="104">
        <f>VPOi!B43/1000000</f>
        <v>234.35536381405728</v>
      </c>
    </row>
    <row r="45" spans="13:15" x14ac:dyDescent="0.25">
      <c r="M45">
        <v>35</v>
      </c>
      <c r="N45" s="15">
        <f>('VPI1'!B44/VPOi!$B$9)-1</f>
        <v>7.9323269015172171E-2</v>
      </c>
      <c r="O45" s="104">
        <f>VPOi!B44/1000000</f>
        <v>215.51885378516329</v>
      </c>
    </row>
    <row r="46" spans="13:15" x14ac:dyDescent="0.25">
      <c r="M46">
        <v>36</v>
      </c>
      <c r="N46" s="15">
        <f>('VPI1'!B45/VPOi!$B$9)-1</f>
        <v>6.310312536415208E-2</v>
      </c>
      <c r="O46" s="104">
        <f>VPOi!B45/1000000</f>
        <v>212.28002176119674</v>
      </c>
    </row>
    <row r="47" spans="13:15" x14ac:dyDescent="0.25">
      <c r="M47">
        <v>37</v>
      </c>
      <c r="N47" s="15">
        <f>('VPI1'!B46/VPOi!$B$9)-1</f>
        <v>0.3753651208025881</v>
      </c>
      <c r="O47" s="104">
        <f>VPOi!B46/1000000</f>
        <v>274.6323764908098</v>
      </c>
    </row>
    <row r="48" spans="13:15" x14ac:dyDescent="0.25">
      <c r="M48">
        <v>38</v>
      </c>
      <c r="N48" s="15">
        <f>('VPI1'!B47/VPOi!$B$9)-1</f>
        <v>0.2170296970370289</v>
      </c>
      <c r="O48" s="104">
        <f>VPOi!B47/1000000</f>
        <v>243.01602018388232</v>
      </c>
    </row>
    <row r="49" spans="13:15" x14ac:dyDescent="0.25">
      <c r="M49">
        <v>39</v>
      </c>
      <c r="N49" s="15">
        <f>('VPI1'!B48/VPOi!$B$9)-1</f>
        <v>7.5597714394880056E-2</v>
      </c>
      <c r="O49" s="104">
        <f>VPOi!B48/1000000</f>
        <v>214.7749364764851</v>
      </c>
    </row>
    <row r="50" spans="13:15" x14ac:dyDescent="0.25">
      <c r="M50">
        <v>40</v>
      </c>
      <c r="N50" s="15">
        <f>('VPI1'!B49/VPOi!$B$9)-1</f>
        <v>7.0023992910279276E-2</v>
      </c>
      <c r="O50" s="104">
        <f>VPOi!B49/1000000</f>
        <v>213.66197792165391</v>
      </c>
    </row>
    <row r="51" spans="13:15" x14ac:dyDescent="0.25">
      <c r="M51">
        <v>41</v>
      </c>
      <c r="N51" s="15">
        <f>('VPI1'!B50/VPOi!$B$9)-1</f>
        <v>0.16848955670095389</v>
      </c>
      <c r="O51" s="104">
        <f>VPOi!B50/1000000</f>
        <v>233.32354369595552</v>
      </c>
    </row>
    <row r="52" spans="13:15" x14ac:dyDescent="0.25">
      <c r="M52">
        <v>42</v>
      </c>
      <c r="N52" s="15">
        <f>('VPI1'!B51/VPOi!$B$9)-1</f>
        <v>5.9083822358872107E-2</v>
      </c>
      <c r="O52" s="104">
        <f>VPOi!B51/1000000</f>
        <v>211.47744888837835</v>
      </c>
    </row>
    <row r="53" spans="13:15" x14ac:dyDescent="0.25">
      <c r="M53">
        <v>43</v>
      </c>
      <c r="N53" s="15">
        <f>('VPI1'!B52/VPOi!$B$9)-1</f>
        <v>0.18963049654702901</v>
      </c>
      <c r="O53" s="104">
        <f>VPOi!B52/1000000</f>
        <v>237.54495840493757</v>
      </c>
    </row>
    <row r="54" spans="13:15" x14ac:dyDescent="0.25">
      <c r="M54">
        <v>44</v>
      </c>
      <c r="N54" s="15">
        <f>('VPI1'!B53/VPOi!$B$9)-1</f>
        <v>0.24749148955198264</v>
      </c>
      <c r="O54" s="104">
        <f>VPOi!B53/1000000</f>
        <v>249.09861915634275</v>
      </c>
    </row>
    <row r="55" spans="13:15" x14ac:dyDescent="0.25">
      <c r="M55">
        <v>45</v>
      </c>
      <c r="N55" s="15">
        <f>('VPI1'!B54/VPOi!$B$9)-1</f>
        <v>2.4078620286861918E-2</v>
      </c>
      <c r="O55" s="104">
        <f>VPOi!B54/1000000</f>
        <v>204.48762364912326</v>
      </c>
    </row>
    <row r="56" spans="13:15" x14ac:dyDescent="0.25">
      <c r="M56">
        <v>46</v>
      </c>
      <c r="N56" s="15">
        <f>('VPI1'!B55/VPOi!$B$9)-1</f>
        <v>1.3449423885083966E-2</v>
      </c>
      <c r="O56" s="104">
        <f>VPOi!B55/1000000</f>
        <v>202.36518981402313</v>
      </c>
    </row>
    <row r="57" spans="13:15" x14ac:dyDescent="0.25">
      <c r="M57">
        <v>47</v>
      </c>
      <c r="N57" s="15">
        <f>('VPI1'!B56/VPOi!$B$9)-1</f>
        <v>0.27463751348617649</v>
      </c>
      <c r="O57" s="104">
        <f>VPOi!B56/1000000</f>
        <v>254.5191267383392</v>
      </c>
    </row>
    <row r="58" spans="13:15" x14ac:dyDescent="0.25">
      <c r="M58">
        <v>48</v>
      </c>
      <c r="N58" s="15">
        <f>('VPI1'!B57/VPOi!$B$9)-1</f>
        <v>0.1275136120411926</v>
      </c>
      <c r="O58" s="104">
        <f>VPOi!B57/1000000</f>
        <v>225.14148288122479</v>
      </c>
    </row>
    <row r="59" spans="13:15" x14ac:dyDescent="0.25">
      <c r="M59">
        <v>49</v>
      </c>
      <c r="N59" s="15">
        <f>('VPI1'!B58/VPOi!$B$9)-1</f>
        <v>0.14625549503027591</v>
      </c>
      <c r="O59" s="104">
        <f>VPOi!B58/1000000</f>
        <v>228.88385484293423</v>
      </c>
    </row>
    <row r="60" spans="13:15" x14ac:dyDescent="0.25">
      <c r="M60">
        <v>50</v>
      </c>
      <c r="N60" s="15">
        <f>('VPI1'!B59/VPOi!$B$9)-1</f>
        <v>4.6137167430130077E-2</v>
      </c>
      <c r="O60" s="104">
        <f>VPOi!B59/1000000</f>
        <v>208.89226582905221</v>
      </c>
    </row>
    <row r="61" spans="13:15" x14ac:dyDescent="0.25">
      <c r="M61">
        <v>51</v>
      </c>
      <c r="N61" s="15">
        <f>('VPI1'!B60/VPOi!$B$9)-1</f>
        <v>0.3522663934613155</v>
      </c>
      <c r="O61" s="104">
        <f>VPOi!B60/1000000</f>
        <v>270.02003153040749</v>
      </c>
    </row>
    <row r="62" spans="13:15" x14ac:dyDescent="0.25">
      <c r="M62">
        <v>52</v>
      </c>
      <c r="N62" s="15">
        <f>('VPI1'!B61/VPOi!$B$9)-1</f>
        <v>0.1175526351816909</v>
      </c>
      <c r="O62" s="104">
        <f>VPOi!B61/1000000</f>
        <v>223.15247886642294</v>
      </c>
    </row>
    <row r="63" spans="13:15" x14ac:dyDescent="0.25">
      <c r="M63">
        <v>53</v>
      </c>
      <c r="N63" s="15">
        <f>('VPI1'!B62/VPOi!$B$9)-1</f>
        <v>0.25262079031098761</v>
      </c>
      <c r="O63" s="104">
        <f>VPOi!B62/1000000</f>
        <v>250.12283595221413</v>
      </c>
    </row>
    <row r="64" spans="13:15" x14ac:dyDescent="0.25">
      <c r="M64">
        <v>54</v>
      </c>
      <c r="N64" s="15">
        <f>('VPI1'!B63/VPOi!$B$9)-1</f>
        <v>0.33614759360949908</v>
      </c>
      <c r="O64" s="104">
        <f>VPOi!B63/1000000</f>
        <v>266.80143579715161</v>
      </c>
    </row>
    <row r="65" spans="13:15" x14ac:dyDescent="0.25">
      <c r="M65">
        <v>55</v>
      </c>
      <c r="N65" s="15">
        <f>('VPI1'!B64/VPOi!$B$9)-1</f>
        <v>0.1566761276005515</v>
      </c>
      <c r="O65" s="104">
        <f>VPOi!B64/1000000</f>
        <v>230.96464273265636</v>
      </c>
    </row>
    <row r="66" spans="13:15" x14ac:dyDescent="0.25">
      <c r="M66">
        <v>56</v>
      </c>
      <c r="N66" s="15">
        <f>('VPI1'!B65/VPOi!$B$9)-1</f>
        <v>0.31212496075112428</v>
      </c>
      <c r="O66" s="104">
        <f>VPOi!B65/1000000</f>
        <v>262.00460573968166</v>
      </c>
    </row>
    <row r="67" spans="13:15" x14ac:dyDescent="0.25">
      <c r="M67">
        <v>57</v>
      </c>
      <c r="N67" s="15">
        <f>('VPI1'!B66/VPOi!$B$9)-1</f>
        <v>0.28578456223841009</v>
      </c>
      <c r="O67" s="104">
        <f>VPOi!B66/1000000</f>
        <v>256.7449651309098</v>
      </c>
    </row>
    <row r="68" spans="13:15" x14ac:dyDescent="0.25">
      <c r="M68">
        <v>58</v>
      </c>
      <c r="N68" s="15">
        <f>('VPI1'!B67/VPOi!$B$9)-1</f>
        <v>0.21439122455421167</v>
      </c>
      <c r="O68" s="104">
        <f>VPOi!B67/1000000</f>
        <v>242.48917101684879</v>
      </c>
    </row>
    <row r="69" spans="13:15" x14ac:dyDescent="0.25">
      <c r="M69">
        <v>59</v>
      </c>
      <c r="N69" s="15">
        <f>('VPI1'!B68/VPOi!$B$9)-1</f>
        <v>6.2086636588664978E-2</v>
      </c>
      <c r="O69" s="104">
        <f>VPOi!B68/1000000</f>
        <v>212.07704967482775</v>
      </c>
    </row>
    <row r="70" spans="13:15" x14ac:dyDescent="0.25">
      <c r="M70">
        <v>60</v>
      </c>
      <c r="N70" s="15">
        <f>('VPI1'!B69/VPOi!$B$9)-1</f>
        <v>0.15648268423103828</v>
      </c>
      <c r="O70" s="104">
        <f>VPOi!B69/1000000</f>
        <v>230.92601603529266</v>
      </c>
    </row>
    <row r="71" spans="13:15" x14ac:dyDescent="0.25">
      <c r="M71">
        <v>61</v>
      </c>
      <c r="N71" s="15">
        <f>('VPI1'!B70/VPOi!$B$9)-1</f>
        <v>0.14929592832390126</v>
      </c>
      <c r="O71" s="104">
        <f>VPOi!B70/1000000</f>
        <v>229.49096738953043</v>
      </c>
    </row>
    <row r="72" spans="13:15" x14ac:dyDescent="0.25">
      <c r="M72">
        <v>62</v>
      </c>
      <c r="N72" s="15">
        <f>('VPI1'!B71/VPOi!$B$9)-1</f>
        <v>0.26400769730140028</v>
      </c>
      <c r="O72" s="104">
        <f>VPOi!B71/1000000</f>
        <v>252.3965691452093</v>
      </c>
    </row>
    <row r="73" spans="13:15" x14ac:dyDescent="0.25">
      <c r="M73">
        <v>63</v>
      </c>
      <c r="N73" s="15">
        <f>('VPI1'!B72/VPOi!$B$9)-1</f>
        <v>0.26415591173937503</v>
      </c>
      <c r="O73" s="104">
        <f>VPOi!B72/1000000</f>
        <v>252.42616454697978</v>
      </c>
    </row>
    <row r="74" spans="13:15" x14ac:dyDescent="0.25">
      <c r="M74">
        <v>64</v>
      </c>
      <c r="N74" s="15">
        <f>('VPI1'!B73/VPOi!$B$9)-1</f>
        <v>0.17925044896365527</v>
      </c>
      <c r="O74" s="104">
        <f>VPOi!B73/1000000</f>
        <v>235.47227450973585</v>
      </c>
    </row>
    <row r="75" spans="13:15" x14ac:dyDescent="0.25">
      <c r="M75">
        <v>65</v>
      </c>
      <c r="N75" s="15">
        <f>('VPI1'!B74/VPOi!$B$9)-1</f>
        <v>0.12798861873156864</v>
      </c>
      <c r="O75" s="104">
        <f>VPOi!B74/1000000</f>
        <v>225.23633203382715</v>
      </c>
    </row>
    <row r="76" spans="13:15" x14ac:dyDescent="0.25">
      <c r="M76">
        <v>66</v>
      </c>
      <c r="N76" s="15">
        <f>('VPI1'!B75/VPOi!$B$9)-1</f>
        <v>0.2057353616100579</v>
      </c>
      <c r="O76" s="104">
        <f>VPOi!B75/1000000</f>
        <v>240.76077164494643</v>
      </c>
    </row>
    <row r="77" spans="13:15" x14ac:dyDescent="0.25">
      <c r="M77">
        <v>67</v>
      </c>
      <c r="N77" s="15">
        <f>('VPI1'!B76/VPOi!$B$9)-1</f>
        <v>6.6359710721564102E-3</v>
      </c>
      <c r="O77" s="104">
        <f>VPOi!B76/1000000</f>
        <v>201.00468218603388</v>
      </c>
    </row>
    <row r="78" spans="13:15" x14ac:dyDescent="0.25">
      <c r="M78">
        <v>68</v>
      </c>
      <c r="N78" s="15">
        <f>('VPI1'!B77/VPOi!$B$9)-1</f>
        <v>-2.1852319135013287E-2</v>
      </c>
      <c r="O78" s="104">
        <f>VPOi!B77/1000000</f>
        <v>195.31615139270593</v>
      </c>
    </row>
    <row r="79" spans="13:15" x14ac:dyDescent="0.25">
      <c r="M79">
        <v>69</v>
      </c>
      <c r="N79" s="15">
        <f>('VPI1'!B78/VPOi!$B$9)-1</f>
        <v>9.7570346866370006E-2</v>
      </c>
      <c r="O79" s="104">
        <f>VPOi!B78/1000000</f>
        <v>219.16242324791284</v>
      </c>
    </row>
    <row r="80" spans="13:15" x14ac:dyDescent="0.25">
      <c r="M80">
        <v>70</v>
      </c>
      <c r="N80" s="15">
        <f>('VPI1'!B79/VPOi!$B$9)-1</f>
        <v>0.16178854021853994</v>
      </c>
      <c r="O80" s="104">
        <f>VPOi!B79/1000000</f>
        <v>231.98548731104765</v>
      </c>
    </row>
    <row r="81" spans="13:15" x14ac:dyDescent="0.25">
      <c r="M81">
        <v>71</v>
      </c>
      <c r="N81" s="15">
        <f>('VPI1'!B80/VPOi!$B$9)-1</f>
        <v>0.12875432838995104</v>
      </c>
      <c r="O81" s="104">
        <f>VPOi!B80/1000000</f>
        <v>225.38922864288244</v>
      </c>
    </row>
    <row r="82" spans="13:15" x14ac:dyDescent="0.25">
      <c r="M82">
        <v>72</v>
      </c>
      <c r="N82" s="15">
        <f>('VPI1'!B81/VPOi!$B$9)-1</f>
        <v>0.1259992365456426</v>
      </c>
      <c r="O82" s="104">
        <f>VPOi!B81/1000000</f>
        <v>224.83909296675637</v>
      </c>
    </row>
    <row r="83" spans="13:15" x14ac:dyDescent="0.25">
      <c r="M83">
        <v>73</v>
      </c>
      <c r="N83" s="15">
        <f>('VPI1'!B82/VPOi!$B$9)-1</f>
        <v>0.26005743627504807</v>
      </c>
      <c r="O83" s="104">
        <f>VPOi!B82/1000000</f>
        <v>251.60778254809603</v>
      </c>
    </row>
    <row r="84" spans="13:15" x14ac:dyDescent="0.25">
      <c r="M84">
        <v>74</v>
      </c>
      <c r="N84" s="15">
        <f>('VPI1'!B83/VPOi!$B$9)-1</f>
        <v>0.14210782108232478</v>
      </c>
      <c r="O84" s="104">
        <f>VPOi!B83/1000000</f>
        <v>228.05564890982888</v>
      </c>
    </row>
    <row r="85" spans="13:15" x14ac:dyDescent="0.25">
      <c r="M85">
        <v>75</v>
      </c>
      <c r="N85" s="15">
        <f>('VPI1'!B84/VPOi!$B$9)-1</f>
        <v>-5.9410908750944236E-2</v>
      </c>
      <c r="O85" s="104">
        <f>VPOi!B84/1000000</f>
        <v>187.81646671417695</v>
      </c>
    </row>
    <row r="86" spans="13:15" x14ac:dyDescent="0.25">
      <c r="M86">
        <v>76</v>
      </c>
      <c r="N86" s="15">
        <f>('VPI1'!B85/VPOi!$B$9)-1</f>
        <v>0.11904983694651183</v>
      </c>
      <c r="O86" s="104">
        <f>VPOi!B85/1000000</f>
        <v>223.45143953696765</v>
      </c>
    </row>
    <row r="87" spans="13:15" x14ac:dyDescent="0.25">
      <c r="M87">
        <v>77</v>
      </c>
      <c r="N87" s="15">
        <f>('VPI1'!B86/VPOi!$B$9)-1</f>
        <v>5.4214260996300112E-2</v>
      </c>
      <c r="O87" s="104">
        <f>VPOi!B86/1000000</f>
        <v>210.50509675493853</v>
      </c>
    </row>
    <row r="88" spans="13:15" x14ac:dyDescent="0.25">
      <c r="M88">
        <v>78</v>
      </c>
      <c r="N88" s="15">
        <f>('VPI1'!B87/VPOi!$B$9)-1</f>
        <v>0.16238717158426397</v>
      </c>
      <c r="O88" s="104">
        <f>VPOi!B87/1000000</f>
        <v>232.10502179110975</v>
      </c>
    </row>
    <row r="89" spans="13:15" x14ac:dyDescent="0.25">
      <c r="M89">
        <v>79</v>
      </c>
      <c r="N89" s="15">
        <f>('VPI1'!B88/VPOi!$B$9)-1</f>
        <v>0.13840764672248196</v>
      </c>
      <c r="O89" s="104">
        <f>VPOi!B88/1000000</f>
        <v>227.31679952176168</v>
      </c>
    </row>
    <row r="90" spans="13:15" x14ac:dyDescent="0.25">
      <c r="M90">
        <v>80</v>
      </c>
      <c r="N90" s="15">
        <f>('VPI1'!B89/VPOi!$B$9)-1</f>
        <v>8.4882845487196601E-2</v>
      </c>
      <c r="O90" s="104">
        <f>VPOi!B89/1000000</f>
        <v>216.62898786934255</v>
      </c>
    </row>
    <row r="91" spans="13:15" x14ac:dyDescent="0.25">
      <c r="M91">
        <v>81</v>
      </c>
      <c r="N91" s="15">
        <f>('VPI1'!B90/VPOi!$B$9)-1</f>
        <v>0.17868972477275391</v>
      </c>
      <c r="O91" s="104">
        <f>VPOi!B90/1000000</f>
        <v>235.36030931971175</v>
      </c>
    </row>
    <row r="92" spans="13:15" x14ac:dyDescent="0.25">
      <c r="M92">
        <v>82</v>
      </c>
      <c r="N92" s="15">
        <f>('VPI1'!B91/VPOi!$B$9)-1</f>
        <v>-2.4021550585676232E-2</v>
      </c>
      <c r="O92" s="104">
        <f>VPOi!B91/1000000</f>
        <v>194.88300009386634</v>
      </c>
    </row>
    <row r="93" spans="13:15" x14ac:dyDescent="0.25">
      <c r="M93">
        <v>83</v>
      </c>
      <c r="N93" s="15">
        <f>('VPI1'!B92/VPOi!$B$9)-1</f>
        <v>0.16023992473849202</v>
      </c>
      <c r="O93" s="104">
        <f>VPOi!B92/1000000</f>
        <v>231.67626036968991</v>
      </c>
    </row>
    <row r="94" spans="13:15" x14ac:dyDescent="0.25">
      <c r="M94">
        <v>84</v>
      </c>
      <c r="N94" s="15">
        <f>('VPI1'!B93/VPOi!$B$9)-1</f>
        <v>9.3617386417279347E-2</v>
      </c>
      <c r="O94" s="104">
        <f>VPOi!B93/1000000</f>
        <v>218.37309763110906</v>
      </c>
    </row>
    <row r="95" spans="13:15" x14ac:dyDescent="0.25">
      <c r="M95">
        <v>85</v>
      </c>
      <c r="N95" s="15">
        <f>('VPI1'!B94/VPOi!$B$9)-1</f>
        <v>6.3371328526819592E-2</v>
      </c>
      <c r="O95" s="104">
        <f>VPOi!B94/1000000</f>
        <v>212.33357646520344</v>
      </c>
    </row>
    <row r="96" spans="13:15" x14ac:dyDescent="0.25">
      <c r="M96">
        <v>86</v>
      </c>
      <c r="N96" s="15">
        <f>('VPI1'!B95/VPOi!$B$9)-1</f>
        <v>0.13971793200608063</v>
      </c>
      <c r="O96" s="104">
        <f>VPOi!B95/1000000</f>
        <v>227.57843678147756</v>
      </c>
    </row>
    <row r="97" spans="13:15" x14ac:dyDescent="0.25">
      <c r="M97">
        <v>87</v>
      </c>
      <c r="N97" s="15">
        <f>('VPI1'!B96/VPOi!$B$9)-1</f>
        <v>9.4922747489904147E-2</v>
      </c>
      <c r="O97" s="104">
        <f>VPOi!B96/1000000</f>
        <v>218.63375162627813</v>
      </c>
    </row>
    <row r="98" spans="13:15" x14ac:dyDescent="0.25">
      <c r="M98">
        <v>88</v>
      </c>
      <c r="N98" s="15">
        <f>('VPI1'!B97/VPOi!$B$9)-1</f>
        <v>0.12890723859970143</v>
      </c>
      <c r="O98" s="104">
        <f>VPOi!B97/1000000</f>
        <v>225.41976169454873</v>
      </c>
    </row>
    <row r="99" spans="13:15" x14ac:dyDescent="0.25">
      <c r="M99">
        <v>89</v>
      </c>
      <c r="N99" s="15">
        <f>('VPI1'!B98/VPOi!$B$9)-1</f>
        <v>0.32022244030115909</v>
      </c>
      <c r="O99" s="104">
        <f>VPOi!B98/1000000</f>
        <v>263.62150733095814</v>
      </c>
    </row>
    <row r="100" spans="13:15" x14ac:dyDescent="0.25">
      <c r="M100">
        <v>90</v>
      </c>
      <c r="N100" s="15">
        <f>('VPI1'!B99/VPOi!$B$9)-1</f>
        <v>0.17287949176602435</v>
      </c>
      <c r="O100" s="104">
        <f>VPOi!B99/1000000</f>
        <v>234.20012423542491</v>
      </c>
    </row>
    <row r="101" spans="13:15" x14ac:dyDescent="0.25">
      <c r="M101">
        <v>91</v>
      </c>
      <c r="N101" s="15">
        <f>('VPI1'!B100/VPOi!$B$9)-1</f>
        <v>-5.239938540722533E-2</v>
      </c>
      <c r="O101" s="104">
        <f>VPOi!B100/1000000</f>
        <v>189.21652498930806</v>
      </c>
    </row>
    <row r="102" spans="13:15" x14ac:dyDescent="0.25">
      <c r="M102">
        <v>92</v>
      </c>
      <c r="N102" s="15">
        <f>('VPI1'!B101/VPOi!$B$9)-1</f>
        <v>0.18046841245863332</v>
      </c>
      <c r="O102" s="104">
        <f>VPOi!B101/1000000</f>
        <v>235.71547699033212</v>
      </c>
    </row>
    <row r="103" spans="13:15" x14ac:dyDescent="0.25">
      <c r="M103">
        <v>93</v>
      </c>
      <c r="N103" s="15">
        <f>('VPI1'!B102/VPOi!$B$9)-1</f>
        <v>0.24239366109430605</v>
      </c>
      <c r="O103" s="104">
        <f>VPOi!B102/1000000</f>
        <v>248.0806867374535</v>
      </c>
    </row>
    <row r="104" spans="13:15" x14ac:dyDescent="0.25">
      <c r="M104">
        <v>94</v>
      </c>
      <c r="N104" s="15">
        <f>('VPI1'!B103/VPOi!$B$9)-1</f>
        <v>0.20942946060122059</v>
      </c>
      <c r="O104" s="104">
        <f>VPOi!B103/1000000</f>
        <v>241.49840790574046</v>
      </c>
    </row>
    <row r="105" spans="13:15" x14ac:dyDescent="0.25">
      <c r="M105">
        <v>95</v>
      </c>
      <c r="N105" s="15">
        <f>('VPI1'!B104/VPOi!$B$9)-1</f>
        <v>0.11821946558815788</v>
      </c>
      <c r="O105" s="104">
        <f>VPOi!B104/1000000</f>
        <v>223.28563130461873</v>
      </c>
    </row>
    <row r="106" spans="13:15" x14ac:dyDescent="0.25">
      <c r="M106">
        <v>96</v>
      </c>
      <c r="N106" s="15">
        <f>('VPI1'!B105/VPOi!$B$9)-1</f>
        <v>0.11612764510639417</v>
      </c>
      <c r="O106" s="104">
        <f>VPOi!B105/1000000</f>
        <v>222.86793739817168</v>
      </c>
    </row>
    <row r="107" spans="13:15" x14ac:dyDescent="0.25">
      <c r="M107">
        <v>97</v>
      </c>
      <c r="N107" s="15">
        <f>('VPI1'!B106/VPOi!$B$9)-1</f>
        <v>3.3495562865997419E-2</v>
      </c>
      <c r="O107" s="104">
        <f>VPOi!B106/1000000</f>
        <v>206.36799510879513</v>
      </c>
    </row>
    <row r="108" spans="13:15" x14ac:dyDescent="0.25">
      <c r="M108">
        <v>98</v>
      </c>
      <c r="N108" s="15">
        <f>('VPI1'!B107/VPOi!$B$9)-1</f>
        <v>2.6720948733460315E-2</v>
      </c>
      <c r="O108" s="104">
        <f>VPOi!B107/1000000</f>
        <v>205.01524277351621</v>
      </c>
    </row>
    <row r="109" spans="13:15" x14ac:dyDescent="0.25">
      <c r="M109">
        <v>99</v>
      </c>
      <c r="N109" s="15">
        <f>('VPI1'!B108/VPOi!$B$9)-1</f>
        <v>5.1664919882022486E-2</v>
      </c>
      <c r="O109" s="104">
        <f>VPOi!B108/1000000</f>
        <v>209.99604530517422</v>
      </c>
    </row>
    <row r="110" spans="13:15" x14ac:dyDescent="0.25">
      <c r="M110">
        <v>100</v>
      </c>
      <c r="N110" s="15">
        <f>('VPI1'!B109/VPOi!$B$9)-1</f>
        <v>8.5392577576782092E-2</v>
      </c>
      <c r="O110" s="104">
        <f>VPOi!B109/1000000</f>
        <v>216.73077097625662</v>
      </c>
    </row>
    <row r="111" spans="13:15" x14ac:dyDescent="0.25">
      <c r="M111">
        <v>101</v>
      </c>
      <c r="N111" s="15">
        <f>('VPI1'!B110/VPOi!$B$9)-1</f>
        <v>6.3089686388586363E-2</v>
      </c>
      <c r="O111" s="104">
        <f>VPOi!B110/1000000</f>
        <v>212.27733827174256</v>
      </c>
    </row>
    <row r="112" spans="13:15" x14ac:dyDescent="0.25">
      <c r="M112">
        <v>102</v>
      </c>
      <c r="N112" s="15">
        <f>('VPI1'!B111/VPOi!$B$9)-1</f>
        <v>0.24460015604566632</v>
      </c>
      <c r="O112" s="104">
        <f>VPOi!B111/1000000</f>
        <v>248.52127879773028</v>
      </c>
    </row>
    <row r="113" spans="13:15" x14ac:dyDescent="0.25">
      <c r="M113">
        <v>103</v>
      </c>
      <c r="N113" s="15">
        <f>('VPI1'!B112/VPOi!$B$9)-1</f>
        <v>0.13750774814764277</v>
      </c>
      <c r="O113" s="104">
        <f>VPOi!B112/1000000</f>
        <v>227.13710812165942</v>
      </c>
    </row>
    <row r="114" spans="13:15" x14ac:dyDescent="0.25">
      <c r="M114">
        <v>104</v>
      </c>
      <c r="N114" s="15">
        <f>('VPI1'!B113/VPOi!$B$9)-1</f>
        <v>0.10568504628974784</v>
      </c>
      <c r="O114" s="104">
        <f>VPOi!B113/1000000</f>
        <v>220.78276329685229</v>
      </c>
    </row>
    <row r="115" spans="13:15" x14ac:dyDescent="0.25">
      <c r="M115">
        <v>105</v>
      </c>
      <c r="N115" s="15">
        <f>('VPI1'!B114/VPOi!$B$9)-1</f>
        <v>0.11217494268942629</v>
      </c>
      <c r="O115" s="104">
        <f>VPOi!B114/1000000</f>
        <v>222.0786633051226</v>
      </c>
    </row>
    <row r="116" spans="13:15" x14ac:dyDescent="0.25">
      <c r="M116">
        <v>106</v>
      </c>
      <c r="N116" s="15">
        <f>('VPI1'!B115/VPOi!$B$9)-1</f>
        <v>8.2242236641579147E-2</v>
      </c>
      <c r="O116" s="104">
        <f>VPOi!B115/1000000</f>
        <v>216.1017121142097</v>
      </c>
    </row>
    <row r="117" spans="13:15" x14ac:dyDescent="0.25">
      <c r="M117">
        <v>107</v>
      </c>
      <c r="N117" s="15">
        <f>('VPI1'!B116/VPOi!$B$9)-1</f>
        <v>4.434819168562365E-2</v>
      </c>
      <c r="O117" s="104">
        <f>VPOi!B116/1000000</f>
        <v>208.53504384285594</v>
      </c>
    </row>
    <row r="118" spans="13:15" x14ac:dyDescent="0.25">
      <c r="M118">
        <v>108</v>
      </c>
      <c r="N118" s="15">
        <f>('VPI1'!B117/VPOi!$B$9)-1</f>
        <v>0.13152602949818881</v>
      </c>
      <c r="O118" s="104">
        <f>VPOi!B117/1000000</f>
        <v>225.94268085041941</v>
      </c>
    </row>
    <row r="119" spans="13:15" x14ac:dyDescent="0.25">
      <c r="M119">
        <v>109</v>
      </c>
      <c r="N119" s="15">
        <f>('VPI1'!B118/VPOi!$B$9)-1</f>
        <v>-2.639027537982086E-2</v>
      </c>
      <c r="O119" s="104">
        <f>VPOi!B118/1000000</f>
        <v>194.41001404119612</v>
      </c>
    </row>
    <row r="120" spans="13:15" x14ac:dyDescent="0.25">
      <c r="M120">
        <v>110</v>
      </c>
      <c r="N120" s="15">
        <f>('VPI1'!B119/VPOi!$B$9)-1</f>
        <v>0.16745776032393223</v>
      </c>
      <c r="O120" s="104">
        <f>VPOi!B119/1000000</f>
        <v>233.11751499362015</v>
      </c>
    </row>
    <row r="121" spans="13:15" x14ac:dyDescent="0.25">
      <c r="M121">
        <v>111</v>
      </c>
      <c r="N121" s="15">
        <f>('VPI1'!B120/VPOi!$B$9)-1</f>
        <v>8.926188966051174E-2</v>
      </c>
      <c r="O121" s="104">
        <f>VPOi!B120/1000000</f>
        <v>217.50339371974977</v>
      </c>
    </row>
    <row r="122" spans="13:15" x14ac:dyDescent="0.25">
      <c r="M122">
        <v>112</v>
      </c>
      <c r="N122" s="15">
        <f>('VPI1'!B121/VPOi!$B$9)-1</f>
        <v>0.11844926102805431</v>
      </c>
      <c r="O122" s="104">
        <f>VPOi!B121/1000000</f>
        <v>223.33151676936612</v>
      </c>
    </row>
    <row r="123" spans="13:15" x14ac:dyDescent="0.25">
      <c r="M123">
        <v>113</v>
      </c>
      <c r="N123" s="15">
        <f>('VPI1'!B122/VPOi!$B$9)-1</f>
        <v>8.1796420710643192E-2</v>
      </c>
      <c r="O123" s="104">
        <f>VPOi!B122/1000000</f>
        <v>216.01269176118598</v>
      </c>
    </row>
    <row r="124" spans="13:15" x14ac:dyDescent="0.25">
      <c r="M124">
        <v>114</v>
      </c>
      <c r="N124" s="15">
        <f>('VPI1'!B123/VPOi!$B$9)-1</f>
        <v>6.4558275362541107E-2</v>
      </c>
      <c r="O124" s="104">
        <f>VPOi!B123/1000000</f>
        <v>212.57058555125047</v>
      </c>
    </row>
    <row r="125" spans="13:15" x14ac:dyDescent="0.25">
      <c r="M125">
        <v>115</v>
      </c>
      <c r="N125" s="15">
        <f>('VPI1'!B124/VPOi!$B$9)-1</f>
        <v>6.3634463670477537E-2</v>
      </c>
      <c r="O125" s="104">
        <f>VPOi!B124/1000000</f>
        <v>212.38611918913034</v>
      </c>
    </row>
    <row r="126" spans="13:15" x14ac:dyDescent="0.25">
      <c r="M126">
        <v>116</v>
      </c>
      <c r="N126" s="15">
        <f>('VPI1'!B125/VPOi!$B$9)-1</f>
        <v>0.27832574000027832</v>
      </c>
      <c r="O126" s="104">
        <f>VPOi!B125/1000000</f>
        <v>255.25559038518034</v>
      </c>
    </row>
    <row r="127" spans="13:15" x14ac:dyDescent="0.25">
      <c r="M127">
        <v>117</v>
      </c>
      <c r="N127" s="15">
        <f>('VPI1'!B126/VPOi!$B$9)-1</f>
        <v>0.11751883608172453</v>
      </c>
      <c r="O127" s="104">
        <f>VPOi!B126/1000000</f>
        <v>223.14572987518653</v>
      </c>
    </row>
    <row r="128" spans="13:15" x14ac:dyDescent="0.25">
      <c r="M128">
        <v>118</v>
      </c>
      <c r="N128" s="15">
        <f>('VPI1'!B127/VPOi!$B$9)-1</f>
        <v>4.8194795785923894E-2</v>
      </c>
      <c r="O128" s="104">
        <f>VPOi!B127/1000000</f>
        <v>209.30313226498214</v>
      </c>
    </row>
    <row r="129" spans="13:15" x14ac:dyDescent="0.25">
      <c r="M129">
        <v>119</v>
      </c>
      <c r="N129" s="15">
        <f>('VPI1'!B128/VPOi!$B$9)-1</f>
        <v>0.16618154061076984</v>
      </c>
      <c r="O129" s="104">
        <f>VPOi!B128/1000000</f>
        <v>232.86267993386127</v>
      </c>
    </row>
    <row r="130" spans="13:15" x14ac:dyDescent="0.25">
      <c r="M130">
        <v>120</v>
      </c>
      <c r="N130" s="15">
        <f>('VPI1'!B129/VPOi!$B$9)-1</f>
        <v>0.11435518989718707</v>
      </c>
      <c r="O130" s="104">
        <f>VPOi!B129/1000000</f>
        <v>222.51401422608768</v>
      </c>
    </row>
    <row r="131" spans="13:15" x14ac:dyDescent="0.25">
      <c r="M131">
        <v>121</v>
      </c>
      <c r="N131" s="15">
        <f>('VPI1'!B130/VPOi!$B$9)-1</f>
        <v>1.1043004235169906E-2</v>
      </c>
      <c r="O131" s="104">
        <f>VPOi!B130/1000000</f>
        <v>201.88467686710149</v>
      </c>
    </row>
    <row r="132" spans="13:15" x14ac:dyDescent="0.25">
      <c r="M132">
        <v>122</v>
      </c>
      <c r="N132" s="15">
        <f>('VPI1'!B131/VPOi!$B$9)-1</f>
        <v>0.17146817248985169</v>
      </c>
      <c r="O132" s="104">
        <f>VPOi!B131/1000000</f>
        <v>233.91831254706665</v>
      </c>
    </row>
    <row r="133" spans="13:15" x14ac:dyDescent="0.25">
      <c r="M133">
        <v>123</v>
      </c>
      <c r="N133" s="15">
        <f>('VPI1'!B132/VPOi!$B$9)-1</f>
        <v>0.24412605394832765</v>
      </c>
      <c r="O133" s="104">
        <f>VPOi!B132/1000000</f>
        <v>248.42661027391657</v>
      </c>
    </row>
    <row r="134" spans="13:15" x14ac:dyDescent="0.25">
      <c r="M134">
        <v>124</v>
      </c>
      <c r="N134" s="15">
        <f>('VPI1'!B133/VPOi!$B$9)-1</f>
        <v>0.21186103262916212</v>
      </c>
      <c r="O134" s="104">
        <f>VPOi!B133/1000000</f>
        <v>241.98394326979886</v>
      </c>
    </row>
    <row r="135" spans="13:15" x14ac:dyDescent="0.25">
      <c r="M135">
        <v>125</v>
      </c>
      <c r="N135" s="15">
        <f>('VPI1'!B134/VPOi!$B$9)-1</f>
        <v>0.15397037320519069</v>
      </c>
      <c r="O135" s="104">
        <f>VPOi!B134/1000000</f>
        <v>230.42435873929409</v>
      </c>
    </row>
    <row r="136" spans="13:15" x14ac:dyDescent="0.25">
      <c r="M136">
        <v>126</v>
      </c>
      <c r="N136" s="15">
        <f>('VPI1'!B135/VPOi!$B$9)-1</f>
        <v>1.9422115420110186E-2</v>
      </c>
      <c r="O136" s="104">
        <f>VPOi!B135/1000000</f>
        <v>203.55781455453823</v>
      </c>
    </row>
    <row r="137" spans="13:15" x14ac:dyDescent="0.25">
      <c r="M137">
        <v>127</v>
      </c>
      <c r="N137" s="15">
        <f>('VPI1'!B136/VPOi!$B$9)-1</f>
        <v>-6.4847162214192511E-2</v>
      </c>
      <c r="O137" s="104">
        <f>VPOi!B136/1000000</f>
        <v>186.73095772079265</v>
      </c>
    </row>
    <row r="138" spans="13:15" x14ac:dyDescent="0.25">
      <c r="M138">
        <v>128</v>
      </c>
      <c r="N138" s="15">
        <f>('VPI1'!B137/VPOi!$B$9)-1</f>
        <v>4.4117450416245152E-2</v>
      </c>
      <c r="O138" s="104">
        <f>VPOi!B137/1000000</f>
        <v>208.48896951524247</v>
      </c>
    </row>
    <row r="139" spans="13:15" x14ac:dyDescent="0.25">
      <c r="M139">
        <v>129</v>
      </c>
      <c r="N139" s="15">
        <f>('VPI1'!B138/VPOi!$B$9)-1</f>
        <v>0.14502379347595307</v>
      </c>
      <c r="O139" s="104">
        <f>VPOi!B138/1000000</f>
        <v>228.63790915195017</v>
      </c>
    </row>
    <row r="140" spans="13:15" x14ac:dyDescent="0.25">
      <c r="M140">
        <v>130</v>
      </c>
      <c r="N140" s="15">
        <f>('VPI1'!B139/VPOi!$B$9)-1</f>
        <v>7.2498102323942604E-2</v>
      </c>
      <c r="O140" s="104">
        <f>VPOi!B139/1000000</f>
        <v>214.15600713447566</v>
      </c>
    </row>
    <row r="141" spans="13:15" x14ac:dyDescent="0.25">
      <c r="M141">
        <v>131</v>
      </c>
      <c r="N141" s="15">
        <f>('VPI1'!B140/VPOi!$B$9)-1</f>
        <v>0.1536196181255538</v>
      </c>
      <c r="O141" s="104">
        <f>VPOi!B140/1000000</f>
        <v>230.35432010036837</v>
      </c>
    </row>
    <row r="142" spans="13:15" x14ac:dyDescent="0.25">
      <c r="M142">
        <v>132</v>
      </c>
      <c r="N142" s="15">
        <f>('VPI1'!B141/VPOi!$B$9)-1</f>
        <v>0.14674271778507819</v>
      </c>
      <c r="O142" s="104">
        <f>VPOi!B141/1000000</f>
        <v>228.98114329456632</v>
      </c>
    </row>
    <row r="143" spans="13:15" x14ac:dyDescent="0.25">
      <c r="M143">
        <v>133</v>
      </c>
      <c r="N143" s="15">
        <f>('VPI1'!B142/VPOi!$B$9)-1</f>
        <v>7.9827744840855752E-2</v>
      </c>
      <c r="O143" s="104">
        <f>VPOi!B142/1000000</f>
        <v>215.61958732332997</v>
      </c>
    </row>
    <row r="144" spans="13:15" x14ac:dyDescent="0.25">
      <c r="M144">
        <v>134</v>
      </c>
      <c r="N144" s="15">
        <f>('VPI1'!B143/VPOi!$B$9)-1</f>
        <v>0.17723572318799974</v>
      </c>
      <c r="O144" s="104">
        <f>VPOi!B143/1000000</f>
        <v>235.06997484444932</v>
      </c>
    </row>
    <row r="145" spans="13:15" x14ac:dyDescent="0.25">
      <c r="M145">
        <v>135</v>
      </c>
      <c r="N145" s="15">
        <f>('VPI1'!B144/VPOi!$B$9)-1</f>
        <v>0.25692612431052453</v>
      </c>
      <c r="O145" s="104">
        <f>VPOi!B144/1000000</f>
        <v>250.98252338357008</v>
      </c>
    </row>
    <row r="146" spans="13:15" x14ac:dyDescent="0.25">
      <c r="M146">
        <v>136</v>
      </c>
      <c r="N146" s="15">
        <f>('VPI1'!B145/VPOi!$B$9)-1</f>
        <v>0.1336465203296695</v>
      </c>
      <c r="O146" s="104">
        <f>VPOi!B145/1000000</f>
        <v>226.3660996412323</v>
      </c>
    </row>
    <row r="147" spans="13:15" x14ac:dyDescent="0.25">
      <c r="M147">
        <v>137</v>
      </c>
      <c r="N147" s="15">
        <f>('VPI1'!B146/VPOi!$B$9)-1</f>
        <v>0.1609435107468058</v>
      </c>
      <c r="O147" s="104">
        <f>VPOi!B146/1000000</f>
        <v>231.81675215227636</v>
      </c>
    </row>
    <row r="148" spans="13:15" x14ac:dyDescent="0.25">
      <c r="M148">
        <v>138</v>
      </c>
      <c r="N148" s="15">
        <f>('VPI1'!B147/VPOi!$B$9)-1</f>
        <v>0.23889027867068924</v>
      </c>
      <c r="O148" s="104">
        <f>VPOi!B147/1000000</f>
        <v>247.38113268725891</v>
      </c>
    </row>
    <row r="149" spans="13:15" x14ac:dyDescent="0.25">
      <c r="M149">
        <v>139</v>
      </c>
      <c r="N149" s="15">
        <f>('VPI1'!B148/VPOi!$B$9)-1</f>
        <v>5.0287234387844437E-2</v>
      </c>
      <c r="O149" s="104">
        <f>VPOi!B148/1000000</f>
        <v>209.7209495974235</v>
      </c>
    </row>
    <row r="150" spans="13:15" x14ac:dyDescent="0.25">
      <c r="M150">
        <v>140</v>
      </c>
      <c r="N150" s="15">
        <f>('VPI1'!B149/VPOi!$B$9)-1</f>
        <v>6.1337770788767898E-2</v>
      </c>
      <c r="O150" s="104">
        <f>VPOi!B149/1000000</f>
        <v>211.927516440934</v>
      </c>
    </row>
    <row r="151" spans="13:15" x14ac:dyDescent="0.25">
      <c r="M151">
        <v>141</v>
      </c>
      <c r="N151" s="15">
        <f>('VPI1'!B150/VPOi!$B$9)-1</f>
        <v>0.14636979503931058</v>
      </c>
      <c r="O151" s="104">
        <f>VPOi!B150/1000000</f>
        <v>228.90667822462348</v>
      </c>
    </row>
    <row r="152" spans="13:15" x14ac:dyDescent="0.25">
      <c r="M152">
        <v>142</v>
      </c>
      <c r="N152" s="15">
        <f>('VPI1'!B151/VPOi!$B$9)-1</f>
        <v>8.3220118995903869E-2</v>
      </c>
      <c r="O152" s="104">
        <f>VPOi!B151/1000000</f>
        <v>216.29697528530124</v>
      </c>
    </row>
    <row r="153" spans="13:15" x14ac:dyDescent="0.25">
      <c r="M153">
        <v>143</v>
      </c>
      <c r="N153" s="15">
        <f>('VPI1'!B152/VPOi!$B$9)-1</f>
        <v>0.24070414170690668</v>
      </c>
      <c r="O153" s="104">
        <f>VPOi!B152/1000000</f>
        <v>247.74332415825867</v>
      </c>
    </row>
    <row r="154" spans="13:15" x14ac:dyDescent="0.25">
      <c r="M154">
        <v>144</v>
      </c>
      <c r="N154" s="15">
        <f>('VPI1'!B153/VPOi!$B$9)-1</f>
        <v>0.18612234129187399</v>
      </c>
      <c r="O154" s="104">
        <f>VPOi!B153/1000000</f>
        <v>236.84445131758329</v>
      </c>
    </row>
    <row r="155" spans="13:15" x14ac:dyDescent="0.25">
      <c r="M155">
        <v>145</v>
      </c>
      <c r="N155" s="15">
        <f>('VPI1'!B154/VPOi!$B$9)-1</f>
        <v>0.31586593635464766</v>
      </c>
      <c r="O155" s="104">
        <f>VPOi!B154/1000000</f>
        <v>262.75160230433943</v>
      </c>
    </row>
    <row r="156" spans="13:15" x14ac:dyDescent="0.25">
      <c r="M156">
        <v>146</v>
      </c>
      <c r="N156" s="15">
        <f>('VPI1'!B155/VPOi!$B$9)-1</f>
        <v>0.28653580309602411</v>
      </c>
      <c r="O156" s="104">
        <f>VPOi!B155/1000000</f>
        <v>256.89497261541197</v>
      </c>
    </row>
    <row r="157" spans="13:15" x14ac:dyDescent="0.25">
      <c r="M157">
        <v>147</v>
      </c>
      <c r="N157" s="15">
        <f>('VPI1'!B156/VPOi!$B$9)-1</f>
        <v>0.33212370915278511</v>
      </c>
      <c r="O157" s="104">
        <f>VPOi!B156/1000000</f>
        <v>265.9979481018791</v>
      </c>
    </row>
    <row r="158" spans="13:15" x14ac:dyDescent="0.25">
      <c r="M158">
        <v>148</v>
      </c>
      <c r="N158" s="15">
        <f>('VPI1'!B157/VPOi!$B$9)-1</f>
        <v>2.0883157695819499E-2</v>
      </c>
      <c r="O158" s="104">
        <f>VPOi!B157/1000000</f>
        <v>203.84955491225324</v>
      </c>
    </row>
    <row r="159" spans="13:15" x14ac:dyDescent="0.25">
      <c r="M159">
        <v>149</v>
      </c>
      <c r="N159" s="15">
        <f>('VPI1'!B158/VPOi!$B$9)-1</f>
        <v>6.6917895241511482E-2</v>
      </c>
      <c r="O159" s="104">
        <f>VPOi!B158/1000000</f>
        <v>213.04175353797274</v>
      </c>
    </row>
    <row r="160" spans="13:15" x14ac:dyDescent="0.25">
      <c r="M160">
        <v>150</v>
      </c>
      <c r="N160" s="15">
        <f>('VPI1'!B159/VPOi!$B$9)-1</f>
        <v>3.290627972109772E-2</v>
      </c>
      <c r="O160" s="104">
        <f>VPOi!B159/1000000</f>
        <v>206.25032727785921</v>
      </c>
    </row>
    <row r="161" spans="13:15" x14ac:dyDescent="0.25">
      <c r="M161">
        <v>151</v>
      </c>
      <c r="N161" s="15">
        <f>('VPI1'!B160/VPOi!$B$9)-1</f>
        <v>9.785757987323751E-2</v>
      </c>
      <c r="O161" s="104">
        <f>VPOi!B160/1000000</f>
        <v>219.21977782386472</v>
      </c>
    </row>
    <row r="162" spans="13:15" x14ac:dyDescent="0.25">
      <c r="M162">
        <v>152</v>
      </c>
      <c r="N162" s="15">
        <f>('VPI1'!B161/VPOi!$B$9)-1</f>
        <v>8.7798209416207307E-2</v>
      </c>
      <c r="O162" s="104">
        <f>VPOi!B161/1000000</f>
        <v>217.211126613484</v>
      </c>
    </row>
    <row r="163" spans="13:15" x14ac:dyDescent="0.25">
      <c r="M163">
        <v>153</v>
      </c>
      <c r="N163" s="15">
        <f>('VPI1'!B162/VPOi!$B$9)-1</f>
        <v>0.16053573631486073</v>
      </c>
      <c r="O163" s="104">
        <f>VPOi!B162/1000000</f>
        <v>231.73532791108863</v>
      </c>
    </row>
    <row r="164" spans="13:15" x14ac:dyDescent="0.25">
      <c r="M164">
        <v>154</v>
      </c>
      <c r="N164" s="15">
        <f>('VPI1'!B163/VPOi!$B$9)-1</f>
        <v>0.17057549398886818</v>
      </c>
      <c r="O164" s="104">
        <f>VPOi!B163/1000000</f>
        <v>233.74006284852527</v>
      </c>
    </row>
    <row r="165" spans="13:15" x14ac:dyDescent="0.25">
      <c r="M165">
        <v>155</v>
      </c>
      <c r="N165" s="15">
        <f>('VPI1'!B164/VPOi!$B$9)-1</f>
        <v>0.14815047796686942</v>
      </c>
      <c r="O165" s="104">
        <f>VPOi!B164/1000000</f>
        <v>229.26224430433231</v>
      </c>
    </row>
    <row r="166" spans="13:15" x14ac:dyDescent="0.25">
      <c r="M166">
        <v>156</v>
      </c>
      <c r="N166" s="15">
        <f>('VPI1'!B165/VPOi!$B$9)-1</f>
        <v>9.1570402336817791E-2</v>
      </c>
      <c r="O166" s="104">
        <f>VPOi!B165/1000000</f>
        <v>217.9643566399692</v>
      </c>
    </row>
    <row r="167" spans="13:15" x14ac:dyDescent="0.25">
      <c r="M167">
        <v>157</v>
      </c>
      <c r="N167" s="15">
        <f>('VPI1'!B166/VPOi!$B$9)-1</f>
        <v>8.9386067895276256E-2</v>
      </c>
      <c r="O167" s="104">
        <f>VPOi!B166/1000000</f>
        <v>217.52818958174024</v>
      </c>
    </row>
    <row r="168" spans="13:15" x14ac:dyDescent="0.25">
      <c r="M168">
        <v>158</v>
      </c>
      <c r="N168" s="15">
        <f>('VPI1'!B167/VPOi!$B$9)-1</f>
        <v>0.27428106017856635</v>
      </c>
      <c r="O168" s="104">
        <f>VPOi!B167/1000000</f>
        <v>254.44795027945111</v>
      </c>
    </row>
    <row r="169" spans="13:15" x14ac:dyDescent="0.25">
      <c r="M169">
        <v>159</v>
      </c>
      <c r="N169" s="15">
        <f>('VPI1'!B168/VPOi!$B$9)-1</f>
        <v>0.20970515355343622</v>
      </c>
      <c r="O169" s="104">
        <f>VPOi!B168/1000000</f>
        <v>241.55345816803339</v>
      </c>
    </row>
    <row r="170" spans="13:15" x14ac:dyDescent="0.25">
      <c r="M170">
        <v>160</v>
      </c>
      <c r="N170" s="15">
        <f>('VPI1'!B169/VPOi!$B$9)-1</f>
        <v>0.10710624604613961</v>
      </c>
      <c r="O170" s="104">
        <f>VPOi!B169/1000000</f>
        <v>221.06654791568735</v>
      </c>
    </row>
    <row r="171" spans="13:15" x14ac:dyDescent="0.25">
      <c r="M171">
        <v>161</v>
      </c>
      <c r="N171" s="15">
        <f>('VPI1'!B170/VPOi!$B$9)-1</f>
        <v>-9.4574289300988212E-3</v>
      </c>
      <c r="O171" s="104">
        <f>VPOi!B170/1000000</f>
        <v>197.79115828493528</v>
      </c>
    </row>
    <row r="172" spans="13:15" x14ac:dyDescent="0.25">
      <c r="M172">
        <v>162</v>
      </c>
      <c r="N172" s="15">
        <f>('VPI1'!B171/VPOi!$B$9)-1</f>
        <v>0.21572075531302892</v>
      </c>
      <c r="O172" s="104">
        <f>VPOi!B171/1000000</f>
        <v>242.75465120562851</v>
      </c>
    </row>
    <row r="173" spans="13:15" x14ac:dyDescent="0.25">
      <c r="M173">
        <v>163</v>
      </c>
      <c r="N173" s="15">
        <f>('VPI1'!B172/VPOi!$B$9)-1</f>
        <v>0.15084903998865395</v>
      </c>
      <c r="O173" s="104">
        <f>VPOi!B172/1000000</f>
        <v>229.80109212731475</v>
      </c>
    </row>
    <row r="174" spans="13:15" x14ac:dyDescent="0.25">
      <c r="M174">
        <v>164</v>
      </c>
      <c r="N174" s="15">
        <f>('VPI1'!B173/VPOi!$B$9)-1</f>
        <v>0.1262602201910108</v>
      </c>
      <c r="O174" s="104">
        <f>VPOi!B173/1000000</f>
        <v>224.89120608033528</v>
      </c>
    </row>
    <row r="175" spans="13:15" x14ac:dyDescent="0.25">
      <c r="M175">
        <v>165</v>
      </c>
      <c r="N175" s="15">
        <f>('VPI1'!B174/VPOi!$B$9)-1</f>
        <v>0.11398313142513605</v>
      </c>
      <c r="O175" s="104">
        <f>VPOi!B174/1000000</f>
        <v>222.43972173398706</v>
      </c>
    </row>
    <row r="176" spans="13:15" x14ac:dyDescent="0.25">
      <c r="M176">
        <v>166</v>
      </c>
      <c r="N176" s="15">
        <f>('VPI1'!B175/VPOi!$B$9)-1</f>
        <v>0.27330961850433622</v>
      </c>
      <c r="O176" s="104">
        <f>VPOi!B175/1000000</f>
        <v>254.25397318087514</v>
      </c>
    </row>
    <row r="177" spans="13:15" x14ac:dyDescent="0.25">
      <c r="M177">
        <v>167</v>
      </c>
      <c r="N177" s="15">
        <f>('VPI1'!B176/VPOi!$B$9)-1</f>
        <v>0.12237569713073082</v>
      </c>
      <c r="O177" s="104">
        <f>VPOi!B176/1000000</f>
        <v>224.1155460149152</v>
      </c>
    </row>
    <row r="178" spans="13:15" x14ac:dyDescent="0.25">
      <c r="M178">
        <v>168</v>
      </c>
      <c r="N178" s="15">
        <f>('VPI1'!B177/VPOi!$B$9)-1</f>
        <v>0.2260669351527802</v>
      </c>
      <c r="O178" s="104">
        <f>VPOi!B177/1000000</f>
        <v>244.82057240285511</v>
      </c>
    </row>
    <row r="179" spans="13:15" x14ac:dyDescent="0.25">
      <c r="M179">
        <v>169</v>
      </c>
      <c r="N179" s="15">
        <f>('VPI1'!B178/VPOi!$B$9)-1</f>
        <v>3.398330641153291E-2</v>
      </c>
      <c r="O179" s="104">
        <f>VPOi!B178/1000000</f>
        <v>206.46538755171986</v>
      </c>
    </row>
    <row r="180" spans="13:15" x14ac:dyDescent="0.25">
      <c r="M180">
        <v>170</v>
      </c>
      <c r="N180" s="15">
        <f>('VPI1'!B179/VPOi!$B$9)-1</f>
        <v>9.9103705859934221E-2</v>
      </c>
      <c r="O180" s="104">
        <f>VPOi!B179/1000000</f>
        <v>219.46860377993789</v>
      </c>
    </row>
    <row r="181" spans="13:15" x14ac:dyDescent="0.25">
      <c r="M181">
        <v>171</v>
      </c>
      <c r="N181" s="15">
        <f>('VPI1'!B180/VPOi!$B$9)-1</f>
        <v>6.0179941265630532E-2</v>
      </c>
      <c r="O181" s="104">
        <f>VPOi!B180/1000000</f>
        <v>211.69632148862573</v>
      </c>
    </row>
    <row r="182" spans="13:15" x14ac:dyDescent="0.25">
      <c r="M182">
        <v>172</v>
      </c>
      <c r="N182" s="15">
        <f>('VPI1'!B181/VPOi!$B$9)-1</f>
        <v>1.5976320526932986E-2</v>
      </c>
      <c r="O182" s="104">
        <f>VPOi!B181/1000000</f>
        <v>202.86975956019543</v>
      </c>
    </row>
    <row r="183" spans="13:15" x14ac:dyDescent="0.25">
      <c r="M183">
        <v>173</v>
      </c>
      <c r="N183" s="15">
        <f>('VPI1'!B182/VPOi!$B$9)-1</f>
        <v>0.19364763504926485</v>
      </c>
      <c r="O183" s="104">
        <f>VPOi!B182/1000000</f>
        <v>238.34709907062339</v>
      </c>
    </row>
    <row r="184" spans="13:15" x14ac:dyDescent="0.25">
      <c r="M184">
        <v>174</v>
      </c>
      <c r="N184" s="15">
        <f>('VPI1'!B183/VPOi!$B$9)-1</f>
        <v>7.1459737943966539E-2</v>
      </c>
      <c r="O184" s="104">
        <f>VPOi!B183/1000000</f>
        <v>213.94866693584549</v>
      </c>
    </row>
    <row r="185" spans="13:15" x14ac:dyDescent="0.25">
      <c r="M185">
        <v>175</v>
      </c>
      <c r="N185" s="15">
        <f>('VPI1'!B184/VPOi!$B$9)-1</f>
        <v>0.12503270243721198</v>
      </c>
      <c r="O185" s="104">
        <f>VPOi!B184/1000000</f>
        <v>224.64609580902507</v>
      </c>
    </row>
    <row r="186" spans="13:15" x14ac:dyDescent="0.25">
      <c r="M186">
        <v>176</v>
      </c>
      <c r="N186" s="15">
        <f>('VPI1'!B185/VPOi!$B$9)-1</f>
        <v>0.21244990889980664</v>
      </c>
      <c r="O186" s="104">
        <f>VPOi!B185/1000000</f>
        <v>242.10152985624057</v>
      </c>
    </row>
    <row r="187" spans="13:15" x14ac:dyDescent="0.25">
      <c r="M187">
        <v>177</v>
      </c>
      <c r="N187" s="15">
        <f>('VPI1'!B186/VPOi!$B$9)-1</f>
        <v>7.25231105681996E-2</v>
      </c>
      <c r="O187" s="104">
        <f>VPOi!B186/1000000</f>
        <v>214.16100077103681</v>
      </c>
    </row>
    <row r="188" spans="13:15" x14ac:dyDescent="0.25">
      <c r="M188">
        <v>178</v>
      </c>
      <c r="N188" s="15">
        <f>('VPI1'!B187/VPOi!$B$9)-1</f>
        <v>0.38205486955846801</v>
      </c>
      <c r="O188" s="104">
        <f>VPOi!B187/1000000</f>
        <v>275.96818294043209</v>
      </c>
    </row>
    <row r="189" spans="13:15" x14ac:dyDescent="0.25">
      <c r="M189">
        <v>179</v>
      </c>
      <c r="N189" s="15">
        <f>('VPI1'!B188/VPOi!$B$9)-1</f>
        <v>0.21957560759748906</v>
      </c>
      <c r="O189" s="104">
        <f>VPOi!B188/1000000</f>
        <v>243.52438662198443</v>
      </c>
    </row>
    <row r="190" spans="13:15" x14ac:dyDescent="0.25">
      <c r="M190">
        <v>180</v>
      </c>
      <c r="N190" s="15">
        <f>('VPI1'!B189/VPOi!$B$9)-1</f>
        <v>3.3849364818874017E-2</v>
      </c>
      <c r="O190" s="104">
        <f>VPOi!B189/1000000</f>
        <v>206.43864214619339</v>
      </c>
    </row>
    <row r="191" spans="13:15" x14ac:dyDescent="0.25">
      <c r="M191">
        <v>181</v>
      </c>
      <c r="N191" s="15">
        <f>('VPI1'!B190/VPOi!$B$9)-1</f>
        <v>0.23892005183250609</v>
      </c>
      <c r="O191" s="104">
        <f>VPOi!B190/1000000</f>
        <v>247.38707778071935</v>
      </c>
    </row>
    <row r="192" spans="13:15" x14ac:dyDescent="0.25">
      <c r="M192">
        <v>182</v>
      </c>
      <c r="N192" s="15">
        <f>('VPI1'!B191/VPOi!$B$9)-1</f>
        <v>0.12128584794951092</v>
      </c>
      <c r="O192" s="104">
        <f>VPOi!B191/1000000</f>
        <v>223.89792535104365</v>
      </c>
    </row>
    <row r="193" spans="13:15" x14ac:dyDescent="0.25">
      <c r="M193">
        <v>183</v>
      </c>
      <c r="N193" s="15">
        <f>('VPI1'!B192/VPOi!$B$9)-1</f>
        <v>0.21912029622438123</v>
      </c>
      <c r="O193" s="104">
        <f>VPOi!B192/1000000</f>
        <v>243.43347022273255</v>
      </c>
    </row>
    <row r="194" spans="13:15" x14ac:dyDescent="0.25">
      <c r="M194">
        <v>184</v>
      </c>
      <c r="N194" s="15">
        <f>('VPI1'!B193/VPOi!$B$9)-1</f>
        <v>0.1399532188047472</v>
      </c>
      <c r="O194" s="104">
        <f>VPOi!B193/1000000</f>
        <v>227.62541875862476</v>
      </c>
    </row>
    <row r="195" spans="13:15" x14ac:dyDescent="0.25">
      <c r="M195">
        <v>185</v>
      </c>
      <c r="N195" s="15">
        <f>('VPI1'!B194/VPOi!$B$9)-1</f>
        <v>0.22073379260731696</v>
      </c>
      <c r="O195" s="104">
        <f>VPOi!B194/1000000</f>
        <v>243.75565255773785</v>
      </c>
    </row>
    <row r="196" spans="13:15" x14ac:dyDescent="0.25">
      <c r="M196">
        <v>186</v>
      </c>
      <c r="N196" s="15">
        <f>('VPI1'!B195/VPOi!$B$9)-1</f>
        <v>0.13815221914781639</v>
      </c>
      <c r="O196" s="104">
        <f>VPOi!B195/1000000</f>
        <v>227.26579584223637</v>
      </c>
    </row>
    <row r="197" spans="13:15" x14ac:dyDescent="0.25">
      <c r="M197">
        <v>187</v>
      </c>
      <c r="N197" s="15">
        <f>('VPI1'!B196/VPOi!$B$9)-1</f>
        <v>0.1266967056974091</v>
      </c>
      <c r="O197" s="104">
        <f>VPOi!B196/1000000</f>
        <v>224.97836333778841</v>
      </c>
    </row>
    <row r="198" spans="13:15" x14ac:dyDescent="0.25">
      <c r="M198">
        <v>188</v>
      </c>
      <c r="N198" s="15">
        <f>('VPI1'!B197/VPOi!$B$9)-1</f>
        <v>0.17404666555895676</v>
      </c>
      <c r="O198" s="104">
        <f>VPOi!B197/1000000</f>
        <v>234.43318504791952</v>
      </c>
    </row>
    <row r="199" spans="13:15" x14ac:dyDescent="0.25">
      <c r="M199">
        <v>189</v>
      </c>
      <c r="N199" s="15">
        <f>('VPI1'!B198/VPOi!$B$9)-1</f>
        <v>0.18429695301691429</v>
      </c>
      <c r="O199" s="104">
        <f>VPOi!B198/1000000</f>
        <v>236.47995849135989</v>
      </c>
    </row>
    <row r="200" spans="13:15" x14ac:dyDescent="0.25">
      <c r="M200">
        <v>190</v>
      </c>
      <c r="N200" s="15">
        <f>('VPI1'!B199/VPOi!$B$9)-1</f>
        <v>2.7266708674519302E-2</v>
      </c>
      <c r="O200" s="104">
        <f>VPOi!B199/1000000</f>
        <v>205.1242199079073</v>
      </c>
    </row>
    <row r="201" spans="13:15" x14ac:dyDescent="0.25">
      <c r="M201">
        <v>191</v>
      </c>
      <c r="N201" s="15">
        <f>('VPI1'!B200/VPOi!$B$9)-1</f>
        <v>0.11398470537582339</v>
      </c>
      <c r="O201" s="104">
        <f>VPOi!B200/1000000</f>
        <v>222.44003601985276</v>
      </c>
    </row>
    <row r="202" spans="13:15" x14ac:dyDescent="0.25">
      <c r="M202">
        <v>192</v>
      </c>
      <c r="N202" s="15">
        <f>('VPI1'!B201/VPOi!$B$9)-1</f>
        <v>7.2459229781263845E-2</v>
      </c>
      <c r="O202" s="104">
        <f>VPOi!B201/1000000</f>
        <v>214.14824508015667</v>
      </c>
    </row>
    <row r="203" spans="13:15" x14ac:dyDescent="0.25">
      <c r="M203">
        <v>193</v>
      </c>
      <c r="N203" s="15">
        <f>('VPI1'!B202/VPOi!$B$9)-1</f>
        <v>3.5263238179825906E-2</v>
      </c>
      <c r="O203" s="104">
        <f>VPOi!B202/1000000</f>
        <v>206.72096383321471</v>
      </c>
    </row>
    <row r="204" spans="13:15" x14ac:dyDescent="0.25">
      <c r="M204">
        <v>194</v>
      </c>
      <c r="N204" s="15">
        <f>('VPI1'!B203/VPOi!$B$9)-1</f>
        <v>0.17592014317488158</v>
      </c>
      <c r="O204" s="104">
        <f>VPOi!B203/1000000</f>
        <v>234.8072803351865</v>
      </c>
    </row>
    <row r="205" spans="13:15" x14ac:dyDescent="0.25">
      <c r="M205">
        <v>195</v>
      </c>
      <c r="N205" s="15">
        <f>('VPI1'!B204/VPOi!$B$9)-1</f>
        <v>0.13458875299314621</v>
      </c>
      <c r="O205" s="104">
        <f>VPOi!B204/1000000</f>
        <v>226.55424429581461</v>
      </c>
    </row>
    <row r="206" spans="13:15" x14ac:dyDescent="0.25">
      <c r="M206">
        <v>196</v>
      </c>
      <c r="N206" s="15">
        <f>('VPI1'!B205/VPOi!$B$9)-1</f>
        <v>0.12082383650840423</v>
      </c>
      <c r="O206" s="104">
        <f>VPOi!B205/1000000</f>
        <v>223.80567108479974</v>
      </c>
    </row>
    <row r="207" spans="13:15" x14ac:dyDescent="0.25">
      <c r="M207">
        <v>197</v>
      </c>
      <c r="N207" s="15">
        <f>('VPI1'!B206/VPOi!$B$9)-1</f>
        <v>7.7700173429861685E-2</v>
      </c>
      <c r="O207" s="104">
        <f>VPOi!B206/1000000</f>
        <v>215.19475468513255</v>
      </c>
    </row>
    <row r="208" spans="13:15" x14ac:dyDescent="0.25">
      <c r="M208">
        <v>198</v>
      </c>
      <c r="N208" s="15">
        <f>('VPI1'!B207/VPOi!$B$9)-1</f>
        <v>0.14746493046777842</v>
      </c>
      <c r="O208" s="104">
        <f>VPOi!B207/1000000</f>
        <v>229.12535444430526</v>
      </c>
    </row>
    <row r="209" spans="13:15" x14ac:dyDescent="0.25">
      <c r="M209">
        <v>199</v>
      </c>
      <c r="N209" s="15">
        <f>('VPI1'!B208/VPOi!$B$9)-1</f>
        <v>8.8900204777760949E-2</v>
      </c>
      <c r="O209" s="104">
        <f>VPOi!B208/1000000</f>
        <v>217.43117262195668</v>
      </c>
    </row>
    <row r="210" spans="13:15" x14ac:dyDescent="0.25">
      <c r="M210">
        <v>200</v>
      </c>
      <c r="N210" s="15">
        <f>('VPI1'!B209/VPOi!$B$9)-1</f>
        <v>0.10220361297106106</v>
      </c>
      <c r="O210" s="104">
        <f>VPOi!B209/1000000</f>
        <v>220.08759203545861</v>
      </c>
    </row>
    <row r="211" spans="13:15" x14ac:dyDescent="0.25">
      <c r="M211">
        <v>201</v>
      </c>
      <c r="N211" s="15">
        <f>('VPI1'!B210/VPOi!$B$9)-1</f>
        <v>0.12215434422882976</v>
      </c>
      <c r="O211" s="104">
        <f>VPOi!B210/1000000</f>
        <v>224.07134635289626</v>
      </c>
    </row>
    <row r="212" spans="13:15" x14ac:dyDescent="0.25">
      <c r="M212">
        <v>202</v>
      </c>
      <c r="N212" s="15">
        <f>('VPI1'!B211/VPOi!$B$9)-1</f>
        <v>0.26247484074988958</v>
      </c>
      <c r="O212" s="104">
        <f>VPOi!B211/1000000</f>
        <v>252.09048894061959</v>
      </c>
    </row>
    <row r="213" spans="13:15" x14ac:dyDescent="0.25">
      <c r="M213">
        <v>203</v>
      </c>
      <c r="N213" s="15">
        <f>('VPI1'!B212/VPOi!$B$9)-1</f>
        <v>2.9740556177860977E-2</v>
      </c>
      <c r="O213" s="104">
        <f>VPOi!B212/1000000</f>
        <v>205.61819682257718</v>
      </c>
    </row>
    <row r="214" spans="13:15" x14ac:dyDescent="0.25">
      <c r="M214">
        <v>204</v>
      </c>
      <c r="N214" s="15">
        <f>('VPI1'!B213/VPOi!$B$9)-1</f>
        <v>-1.8545300251477492E-2</v>
      </c>
      <c r="O214" s="104">
        <f>VPOi!B213/1000000</f>
        <v>195.97649564700495</v>
      </c>
    </row>
    <row r="215" spans="13:15" x14ac:dyDescent="0.25">
      <c r="M215">
        <v>205</v>
      </c>
      <c r="N215" s="15">
        <f>('VPI1'!B214/VPOi!$B$9)-1</f>
        <v>0.2657942982331265</v>
      </c>
      <c r="O215" s="104">
        <f>VPOi!B214/1000000</f>
        <v>252.75331692970624</v>
      </c>
    </row>
    <row r="216" spans="13:15" x14ac:dyDescent="0.25">
      <c r="M216">
        <v>206</v>
      </c>
      <c r="N216" s="15">
        <f>('VPI1'!B215/VPOi!$B$9)-1</f>
        <v>0.15276667510998609</v>
      </c>
      <c r="O216" s="104">
        <f>VPOi!B215/1000000</f>
        <v>230.18400476821867</v>
      </c>
    </row>
    <row r="217" spans="13:15" x14ac:dyDescent="0.25">
      <c r="M217">
        <v>207</v>
      </c>
      <c r="N217" s="15">
        <f>('VPI1'!B216/VPOi!$B$9)-1</f>
        <v>2.8670351366989255E-2</v>
      </c>
      <c r="O217" s="104">
        <f>VPOi!B216/1000000</f>
        <v>205.40449873899479</v>
      </c>
    </row>
    <row r="218" spans="13:15" x14ac:dyDescent="0.25">
      <c r="M218">
        <v>208</v>
      </c>
      <c r="N218" s="15">
        <f>('VPI1'!B217/VPOi!$B$9)-1</f>
        <v>3.8214015467371132E-2</v>
      </c>
      <c r="O218" s="104">
        <f>VPOi!B217/1000000</f>
        <v>207.3101739031201</v>
      </c>
    </row>
    <row r="219" spans="13:15" x14ac:dyDescent="0.25">
      <c r="M219">
        <v>209</v>
      </c>
      <c r="N219" s="15">
        <f>('VPI1'!B218/VPOi!$B$9)-1</f>
        <v>9.7289788577684444E-2</v>
      </c>
      <c r="O219" s="104">
        <f>VPOi!B218/1000000</f>
        <v>219.1064014771114</v>
      </c>
    </row>
    <row r="220" spans="13:15" x14ac:dyDescent="0.25">
      <c r="M220">
        <v>210</v>
      </c>
      <c r="N220" s="15">
        <f>('VPI1'!B219/VPOi!$B$9)-1</f>
        <v>8.6665674814506044E-2</v>
      </c>
      <c r="O220" s="104">
        <f>VPOi!B219/1000000</f>
        <v>216.98498254132522</v>
      </c>
    </row>
    <row r="221" spans="13:15" x14ac:dyDescent="0.25">
      <c r="M221">
        <v>211</v>
      </c>
      <c r="N221" s="15">
        <f>('VPI1'!B220/VPOi!$B$9)-1</f>
        <v>8.0311402394414255E-2</v>
      </c>
      <c r="O221" s="104">
        <f>VPOi!B220/1000000</f>
        <v>215.7161638769538</v>
      </c>
    </row>
    <row r="222" spans="13:15" x14ac:dyDescent="0.25">
      <c r="M222">
        <v>212</v>
      </c>
      <c r="N222" s="15">
        <f>('VPI1'!B221/VPOi!$B$9)-1</f>
        <v>9.040582927797236E-2</v>
      </c>
      <c r="O222" s="104">
        <f>VPOi!B221/1000000</f>
        <v>217.73181514105343</v>
      </c>
    </row>
    <row r="223" spans="13:15" x14ac:dyDescent="0.25">
      <c r="M223">
        <v>213</v>
      </c>
      <c r="N223" s="15">
        <f>('VPI1'!B222/VPOi!$B$9)-1</f>
        <v>-2.1369136112441955E-2</v>
      </c>
      <c r="O223" s="104">
        <f>VPOi!B222/1000000</f>
        <v>195.41263319216526</v>
      </c>
    </row>
    <row r="224" spans="13:15" x14ac:dyDescent="0.25">
      <c r="M224">
        <v>214</v>
      </c>
      <c r="N224" s="15">
        <f>('VPI1'!B223/VPOi!$B$9)-1</f>
        <v>2.0583889759386409E-2</v>
      </c>
      <c r="O224" s="104">
        <f>VPOi!B223/1000000</f>
        <v>203.78979720621069</v>
      </c>
    </row>
    <row r="225" spans="13:15" x14ac:dyDescent="0.25">
      <c r="M225">
        <v>215</v>
      </c>
      <c r="N225" s="15">
        <f>('VPI1'!B224/VPOi!$B$9)-1</f>
        <v>0.17238790132109294</v>
      </c>
      <c r="O225" s="104">
        <f>VPOi!B224/1000000</f>
        <v>234.10196364511361</v>
      </c>
    </row>
    <row r="226" spans="13:15" x14ac:dyDescent="0.25">
      <c r="M226">
        <v>216</v>
      </c>
      <c r="N226" s="15">
        <f>('VPI1'!B225/VPOi!$B$9)-1</f>
        <v>0.27851690154245268</v>
      </c>
      <c r="O226" s="104">
        <f>VPOi!B225/1000000</f>
        <v>255.29376144814168</v>
      </c>
    </row>
    <row r="227" spans="13:15" x14ac:dyDescent="0.25">
      <c r="M227">
        <v>217</v>
      </c>
      <c r="N227" s="15">
        <f>('VPI1'!B226/VPOi!$B$9)-1</f>
        <v>0.16897732754535233</v>
      </c>
      <c r="O227" s="104">
        <f>VPOi!B226/1000000</f>
        <v>233.42094158990673</v>
      </c>
    </row>
    <row r="228" spans="13:15" x14ac:dyDescent="0.25">
      <c r="M228">
        <v>218</v>
      </c>
      <c r="N228" s="15">
        <f>('VPI1'!B227/VPOi!$B$9)-1</f>
        <v>-2.2067393730049178E-2</v>
      </c>
      <c r="O228" s="104">
        <f>VPOi!B227/1000000</f>
        <v>195.27320538057856</v>
      </c>
    </row>
    <row r="229" spans="13:15" x14ac:dyDescent="0.25">
      <c r="M229">
        <v>219</v>
      </c>
      <c r="N229" s="15">
        <f>('VPI1'!B228/VPOi!$B$9)-1</f>
        <v>-0.10183563198142409</v>
      </c>
      <c r="O229" s="104">
        <f>VPOi!B228/1000000</f>
        <v>179.34511435361063</v>
      </c>
    </row>
    <row r="230" spans="13:15" x14ac:dyDescent="0.25">
      <c r="M230">
        <v>220</v>
      </c>
      <c r="N230" s="15">
        <f>('VPI1'!B229/VPOi!$B$9)-1</f>
        <v>8.9783583548432855E-2</v>
      </c>
      <c r="O230" s="104">
        <f>VPOi!B229/1000000</f>
        <v>217.6075653539387</v>
      </c>
    </row>
    <row r="231" spans="13:15" x14ac:dyDescent="0.25">
      <c r="M231">
        <v>221</v>
      </c>
      <c r="N231" s="15">
        <f>('VPI1'!B230/VPOi!$B$9)-1</f>
        <v>0.21577089477473188</v>
      </c>
      <c r="O231" s="104">
        <f>VPOi!B230/1000000</f>
        <v>242.76466303398965</v>
      </c>
    </row>
    <row r="232" spans="13:15" x14ac:dyDescent="0.25">
      <c r="M232">
        <v>222</v>
      </c>
      <c r="N232" s="15">
        <f>('VPI1'!B231/VPOi!$B$9)-1</f>
        <v>9.2656559701573826E-2</v>
      </c>
      <c r="O232" s="104">
        <f>VPOi!B231/1000000</f>
        <v>218.18124012335426</v>
      </c>
    </row>
    <row r="233" spans="13:15" x14ac:dyDescent="0.25">
      <c r="M233">
        <v>223</v>
      </c>
      <c r="N233" s="15">
        <f>('VPI1'!B232/VPOi!$B$9)-1</f>
        <v>0.11908603452612287</v>
      </c>
      <c r="O233" s="104">
        <f>VPOi!B232/1000000</f>
        <v>223.45866745569364</v>
      </c>
    </row>
    <row r="234" spans="13:15" x14ac:dyDescent="0.25">
      <c r="M234">
        <v>224</v>
      </c>
      <c r="N234" s="15">
        <f>('VPI1'!B233/VPOi!$B$9)-1</f>
        <v>0.1591180577729514</v>
      </c>
      <c r="O234" s="104">
        <f>VPOi!B233/1000000</f>
        <v>231.45224640700249</v>
      </c>
    </row>
    <row r="235" spans="13:15" x14ac:dyDescent="0.25">
      <c r="M235">
        <v>225</v>
      </c>
      <c r="N235" s="15">
        <f>('VPI1'!B234/VPOi!$B$9)-1</f>
        <v>6.3810943998362513E-2</v>
      </c>
      <c r="O235" s="104">
        <f>VPOi!B234/1000000</f>
        <v>212.42135871288869</v>
      </c>
    </row>
    <row r="236" spans="13:15" x14ac:dyDescent="0.25">
      <c r="M236">
        <v>226</v>
      </c>
      <c r="N236" s="15">
        <f>('VPI1'!B235/VPOi!$B$9)-1</f>
        <v>0.12264268397316047</v>
      </c>
      <c r="O236" s="104">
        <f>VPOi!B235/1000000</f>
        <v>224.1688578445663</v>
      </c>
    </row>
    <row r="237" spans="13:15" x14ac:dyDescent="0.25">
      <c r="M237">
        <v>227</v>
      </c>
      <c r="N237" s="15">
        <f>('VPI1'!B236/VPOi!$B$9)-1</f>
        <v>0.1722372758088706</v>
      </c>
      <c r="O237" s="104">
        <f>VPOi!B236/1000000</f>
        <v>234.07188680096789</v>
      </c>
    </row>
    <row r="238" spans="13:15" x14ac:dyDescent="0.25">
      <c r="M238">
        <v>228</v>
      </c>
      <c r="N238" s="15">
        <f>('VPI1'!B237/VPOi!$B$9)-1</f>
        <v>0.19012233296550018</v>
      </c>
      <c r="O238" s="104">
        <f>VPOi!B237/1000000</f>
        <v>237.64316811115037</v>
      </c>
    </row>
    <row r="239" spans="13:15" x14ac:dyDescent="0.25">
      <c r="M239">
        <v>229</v>
      </c>
      <c r="N239" s="15">
        <f>('VPI1'!B238/VPOi!$B$9)-1</f>
        <v>0.24222110278625908</v>
      </c>
      <c r="O239" s="104">
        <f>VPOi!B238/1000000</f>
        <v>248.0462303611028</v>
      </c>
    </row>
    <row r="240" spans="13:15" x14ac:dyDescent="0.25">
      <c r="M240">
        <v>230</v>
      </c>
      <c r="N240" s="15">
        <f>('VPI1'!B239/VPOi!$B$9)-1</f>
        <v>0.21745514489021822</v>
      </c>
      <c r="O240" s="104">
        <f>VPOi!B239/1000000</f>
        <v>243.10097344700279</v>
      </c>
    </row>
    <row r="241" spans="13:15" x14ac:dyDescent="0.25">
      <c r="M241">
        <v>231</v>
      </c>
      <c r="N241" s="15">
        <f>('VPI1'!B240/VPOi!$B$9)-1</f>
        <v>-4.4611836056424603E-2</v>
      </c>
      <c r="O241" s="104">
        <f>VPOi!B240/1000000</f>
        <v>190.77153983802103</v>
      </c>
    </row>
    <row r="242" spans="13:15" x14ac:dyDescent="0.25">
      <c r="M242">
        <v>232</v>
      </c>
      <c r="N242" s="15">
        <f>('VPI1'!B241/VPOi!$B$9)-1</f>
        <v>0.21507014194198804</v>
      </c>
      <c r="O242" s="104">
        <f>VPOi!B241/1000000</f>
        <v>242.62473697880742</v>
      </c>
    </row>
    <row r="243" spans="13:15" x14ac:dyDescent="0.25">
      <c r="M243">
        <v>233</v>
      </c>
      <c r="N243" s="15">
        <f>('VPI1'!B242/VPOi!$B$9)-1</f>
        <v>0.10640439546785951</v>
      </c>
      <c r="O243" s="104">
        <f>VPOi!B242/1000000</f>
        <v>220.92640266310016</v>
      </c>
    </row>
    <row r="244" spans="13:15" x14ac:dyDescent="0.25">
      <c r="M244">
        <v>234</v>
      </c>
      <c r="N244" s="15">
        <f>('VPI1'!B243/VPOi!$B$9)-1</f>
        <v>0.16327284459968761</v>
      </c>
      <c r="O244" s="104">
        <f>VPOi!B243/1000000</f>
        <v>232.28187263699846</v>
      </c>
    </row>
    <row r="245" spans="13:15" x14ac:dyDescent="0.25">
      <c r="M245">
        <v>235</v>
      </c>
      <c r="N245" s="15">
        <f>('VPI1'!B244/VPOi!$B$9)-1</f>
        <v>0.14610172527047283</v>
      </c>
      <c r="O245" s="104">
        <f>VPOi!B244/1000000</f>
        <v>228.85315015664511</v>
      </c>
    </row>
    <row r="246" spans="13:15" x14ac:dyDescent="0.25">
      <c r="M246">
        <v>236</v>
      </c>
      <c r="N246" s="15">
        <f>('VPI1'!B245/VPOi!$B$9)-1</f>
        <v>0.19386140633014959</v>
      </c>
      <c r="O246" s="104">
        <f>VPOi!B245/1000000</f>
        <v>238.38978483748409</v>
      </c>
    </row>
    <row r="247" spans="13:15" x14ac:dyDescent="0.25">
      <c r="M247">
        <v>237</v>
      </c>
      <c r="N247" s="15">
        <f>('VPI1'!B246/VPOi!$B$9)-1</f>
        <v>0.10000596379386928</v>
      </c>
      <c r="O247" s="104">
        <f>VPOi!B246/1000000</f>
        <v>219.64876629595378</v>
      </c>
    </row>
    <row r="248" spans="13:15" x14ac:dyDescent="0.25">
      <c r="M248">
        <v>238</v>
      </c>
      <c r="N248" s="15">
        <f>('VPI1'!B247/VPOi!$B$9)-1</f>
        <v>3.3146520720658934E-2</v>
      </c>
      <c r="O248" s="104">
        <f>VPOi!B247/1000000</f>
        <v>206.29829850792902</v>
      </c>
    </row>
    <row r="249" spans="13:15" x14ac:dyDescent="0.25">
      <c r="M249">
        <v>239</v>
      </c>
      <c r="N249" s="15">
        <f>('VPI1'!B248/VPOi!$B$9)-1</f>
        <v>6.7374553777634683E-2</v>
      </c>
      <c r="O249" s="104">
        <f>VPOi!B248/1000000</f>
        <v>213.13293893821546</v>
      </c>
    </row>
    <row r="250" spans="13:15" x14ac:dyDescent="0.25">
      <c r="M250">
        <v>240</v>
      </c>
      <c r="N250" s="15">
        <f>('VPI1'!B249/VPOi!$B$9)-1</f>
        <v>0.20871457098405988</v>
      </c>
      <c r="O250" s="104">
        <f>VPOi!B249/1000000</f>
        <v>241.35565902290205</v>
      </c>
    </row>
    <row r="251" spans="13:15" x14ac:dyDescent="0.25">
      <c r="M251">
        <v>241</v>
      </c>
      <c r="N251" s="15">
        <f>('VPI1'!B250/VPOi!$B$9)-1</f>
        <v>5.8457946107458802E-2</v>
      </c>
      <c r="O251" s="104">
        <f>VPOi!B250/1000000</f>
        <v>211.35247416005708</v>
      </c>
    </row>
    <row r="252" spans="13:15" x14ac:dyDescent="0.25">
      <c r="M252">
        <v>242</v>
      </c>
      <c r="N252" s="15">
        <f>('VPI1'!B251/VPOi!$B$9)-1</f>
        <v>6.3387705351048984E-2</v>
      </c>
      <c r="O252" s="104">
        <f>VPOi!B251/1000000</f>
        <v>212.33684658314479</v>
      </c>
    </row>
    <row r="253" spans="13:15" x14ac:dyDescent="0.25">
      <c r="M253">
        <v>243</v>
      </c>
      <c r="N253" s="15">
        <f>('VPI1'!B252/VPOi!$B$9)-1</f>
        <v>0.14463211363079775</v>
      </c>
      <c r="O253" s="104">
        <f>VPOi!B252/1000000</f>
        <v>228.55969867164097</v>
      </c>
    </row>
    <row r="254" spans="13:15" x14ac:dyDescent="0.25">
      <c r="M254">
        <v>244</v>
      </c>
      <c r="N254" s="15">
        <f>('VPI1'!B253/VPOi!$B$9)-1</f>
        <v>0.27427452274394448</v>
      </c>
      <c r="O254" s="104">
        <f>VPOi!B253/1000000</f>
        <v>254.44664488702895</v>
      </c>
    </row>
    <row r="255" spans="13:15" x14ac:dyDescent="0.25">
      <c r="M255">
        <v>245</v>
      </c>
      <c r="N255" s="15">
        <f>('VPI1'!B254/VPOi!$B$9)-1</f>
        <v>0.18727173195764735</v>
      </c>
      <c r="O255" s="104">
        <f>VPOi!B254/1000000</f>
        <v>237.07396120211027</v>
      </c>
    </row>
    <row r="256" spans="13:15" x14ac:dyDescent="0.25">
      <c r="M256">
        <v>246</v>
      </c>
      <c r="N256" s="15">
        <f>('VPI1'!B255/VPOi!$B$9)-1</f>
        <v>0.19733743204632925</v>
      </c>
      <c r="O256" s="104">
        <f>VPOi!B255/1000000</f>
        <v>239.08387631089627</v>
      </c>
    </row>
    <row r="257" spans="13:15" x14ac:dyDescent="0.25">
      <c r="M257">
        <v>247</v>
      </c>
      <c r="N257" s="15">
        <f>('VPI1'!B256/VPOi!$B$9)-1</f>
        <v>0.11923545874935715</v>
      </c>
      <c r="O257" s="104">
        <f>VPOi!B256/1000000</f>
        <v>223.4885044269179</v>
      </c>
    </row>
    <row r="258" spans="13:15" x14ac:dyDescent="0.25">
      <c r="M258">
        <v>248</v>
      </c>
      <c r="N258" s="15">
        <f>('VPI1'!B257/VPOi!$B$9)-1</f>
        <v>0.19771476891559758</v>
      </c>
      <c r="O258" s="104">
        <f>VPOi!B257/1000000</f>
        <v>239.1592227913161</v>
      </c>
    </row>
    <row r="259" spans="13:15" x14ac:dyDescent="0.25">
      <c r="M259">
        <v>249</v>
      </c>
      <c r="N259" s="15">
        <f>('VPI1'!B258/VPOi!$B$9)-1</f>
        <v>5.6459347404174798E-2</v>
      </c>
      <c r="O259" s="104">
        <f>VPOi!B258/1000000</f>
        <v>210.95339474235746</v>
      </c>
    </row>
    <row r="260" spans="13:15" x14ac:dyDescent="0.25">
      <c r="M260">
        <v>250</v>
      </c>
      <c r="N260" s="15">
        <f>('VPI1'!B259/VPOi!$B$9)-1</f>
        <v>0.13346212059077223</v>
      </c>
      <c r="O260" s="104">
        <f>VPOi!B259/1000000</f>
        <v>226.32927877253957</v>
      </c>
    </row>
    <row r="261" spans="13:15" x14ac:dyDescent="0.25">
      <c r="M261">
        <v>251</v>
      </c>
      <c r="N261" s="15">
        <f>('VPI1'!B260/VPOi!$B$9)-1</f>
        <v>8.5197413213625728E-2</v>
      </c>
      <c r="O261" s="104">
        <f>VPOi!B260/1000000</f>
        <v>216.6918006315465</v>
      </c>
    </row>
    <row r="262" spans="13:15" x14ac:dyDescent="0.25">
      <c r="M262">
        <v>252</v>
      </c>
      <c r="N262" s="15">
        <f>('VPI1'!B261/VPOi!$B$9)-1</f>
        <v>-1.8687356039433278E-2</v>
      </c>
      <c r="O262" s="104">
        <f>VPOi!B261/1000000</f>
        <v>195.94813000209334</v>
      </c>
    </row>
    <row r="263" spans="13:15" x14ac:dyDescent="0.25">
      <c r="M263">
        <v>253</v>
      </c>
      <c r="N263" s="15">
        <f>('VPI1'!B262/VPOi!$B$9)-1</f>
        <v>0.13921765832242983</v>
      </c>
      <c r="O263" s="104">
        <f>VPOi!B262/1000000</f>
        <v>227.47854232541005</v>
      </c>
    </row>
    <row r="264" spans="13:15" x14ac:dyDescent="0.25">
      <c r="M264">
        <v>254</v>
      </c>
      <c r="N264" s="15">
        <f>('VPI1'!B263/VPOi!$B$9)-1</f>
        <v>0.25789808349702792</v>
      </c>
      <c r="O264" s="104">
        <f>VPOi!B263/1000000</f>
        <v>251.17660381879722</v>
      </c>
    </row>
    <row r="265" spans="13:15" x14ac:dyDescent="0.25">
      <c r="M265">
        <v>255</v>
      </c>
      <c r="N265" s="15">
        <f>('VPI1'!B264/VPOi!$B$9)-1</f>
        <v>0.20179719879567481</v>
      </c>
      <c r="O265" s="104">
        <f>VPOi!B264/1000000</f>
        <v>239.97440081412981</v>
      </c>
    </row>
    <row r="266" spans="13:15" x14ac:dyDescent="0.25">
      <c r="M266">
        <v>256</v>
      </c>
      <c r="N266" s="15">
        <f>('VPI1'!B265/VPOi!$B$9)-1</f>
        <v>0.15275615060461512</v>
      </c>
      <c r="O266" s="104">
        <f>VPOi!B265/1000000</f>
        <v>230.18190323904827</v>
      </c>
    </row>
    <row r="267" spans="13:15" x14ac:dyDescent="0.25">
      <c r="M267">
        <v>257</v>
      </c>
      <c r="N267" s="15">
        <f>('VPI1'!B266/VPOi!$B$9)-1</f>
        <v>0.21444822436495681</v>
      </c>
      <c r="O267" s="104">
        <f>VPOi!B266/1000000</f>
        <v>242.50055271705901</v>
      </c>
    </row>
    <row r="268" spans="13:15" x14ac:dyDescent="0.25">
      <c r="M268">
        <v>258</v>
      </c>
      <c r="N268" s="15">
        <f>('VPI1'!B267/VPOi!$B$9)-1</f>
        <v>0.22919384486622296</v>
      </c>
      <c r="O268" s="104">
        <f>VPOi!B267/1000000</f>
        <v>245.44495252758441</v>
      </c>
    </row>
    <row r="269" spans="13:15" x14ac:dyDescent="0.25">
      <c r="M269">
        <v>259</v>
      </c>
      <c r="N269" s="15">
        <f>('VPI1'!B268/VPOi!$B$9)-1</f>
        <v>0.18747474569933509</v>
      </c>
      <c r="O269" s="104">
        <f>VPOi!B268/1000000</f>
        <v>237.11449890769589</v>
      </c>
    </row>
    <row r="270" spans="13:15" x14ac:dyDescent="0.25">
      <c r="M270">
        <v>260</v>
      </c>
      <c r="N270" s="15">
        <f>('VPI1'!B269/VPOi!$B$9)-1</f>
        <v>0.13727909492978041</v>
      </c>
      <c r="O270" s="104">
        <f>VPOi!B269/1000000</f>
        <v>227.09145073536686</v>
      </c>
    </row>
    <row r="271" spans="13:15" x14ac:dyDescent="0.25">
      <c r="M271">
        <v>261</v>
      </c>
      <c r="N271" s="15">
        <f>('VPI1'!B270/VPOi!$B$9)-1</f>
        <v>9.2285326477097751E-2</v>
      </c>
      <c r="O271" s="104">
        <f>VPOi!B270/1000000</f>
        <v>218.10711241637077</v>
      </c>
    </row>
    <row r="272" spans="13:15" x14ac:dyDescent="0.25">
      <c r="M272">
        <v>262</v>
      </c>
      <c r="N272" s="15">
        <f>('VPI1'!B271/VPOi!$B$9)-1</f>
        <v>3.9165692680555253E-2</v>
      </c>
      <c r="O272" s="104">
        <f>VPOi!B271/1000000</f>
        <v>207.5002044417428</v>
      </c>
    </row>
    <row r="273" spans="13:15" x14ac:dyDescent="0.25">
      <c r="M273">
        <v>263</v>
      </c>
      <c r="N273" s="15">
        <f>('VPI1'!B272/VPOi!$B$9)-1</f>
        <v>0.12868912759206741</v>
      </c>
      <c r="O273" s="104">
        <f>VPOi!B272/1000000</f>
        <v>225.3762093727257</v>
      </c>
    </row>
    <row r="274" spans="13:15" x14ac:dyDescent="0.25">
      <c r="M274">
        <v>264</v>
      </c>
      <c r="N274" s="15">
        <f>('VPI1'!B273/VPOi!$B$9)-1</f>
        <v>0.24494577700257225</v>
      </c>
      <c r="O274" s="104">
        <f>VPOi!B273/1000000</f>
        <v>248.5902922570107</v>
      </c>
    </row>
    <row r="275" spans="13:15" x14ac:dyDescent="0.25">
      <c r="M275">
        <v>265</v>
      </c>
      <c r="N275" s="15">
        <f>('VPI1'!B274/VPOi!$B$9)-1</f>
        <v>0.1088281194677585</v>
      </c>
      <c r="O275" s="104">
        <f>VPOi!B274/1000000</f>
        <v>221.41037093594804</v>
      </c>
    </row>
    <row r="276" spans="13:15" x14ac:dyDescent="0.25">
      <c r="M276">
        <v>266</v>
      </c>
      <c r="N276" s="15">
        <f>('VPI1'!B275/VPOi!$B$9)-1</f>
        <v>8.9037650600286788E-2</v>
      </c>
      <c r="O276" s="104">
        <f>VPOi!B275/1000000</f>
        <v>217.45861775075059</v>
      </c>
    </row>
    <row r="277" spans="13:15" x14ac:dyDescent="0.25">
      <c r="M277">
        <v>267</v>
      </c>
      <c r="N277" s="15">
        <f>('VPI1'!B276/VPOi!$B$9)-1</f>
        <v>0.27903831608520613</v>
      </c>
      <c r="O277" s="104">
        <f>VPOi!B276/1000000</f>
        <v>255.39787730279525</v>
      </c>
    </row>
    <row r="278" spans="13:15" x14ac:dyDescent="0.25">
      <c r="M278">
        <v>268</v>
      </c>
      <c r="N278" s="15">
        <f>('VPI1'!B277/VPOi!$B$9)-1</f>
        <v>0.1281399679008528</v>
      </c>
      <c r="O278" s="104">
        <f>VPOi!B277/1000000</f>
        <v>225.26655337753564</v>
      </c>
    </row>
    <row r="279" spans="13:15" x14ac:dyDescent="0.25">
      <c r="M279">
        <v>269</v>
      </c>
      <c r="N279" s="15">
        <f>('VPI1'!B278/VPOi!$B$9)-1</f>
        <v>0.16771569176652679</v>
      </c>
      <c r="O279" s="104">
        <f>VPOi!B278/1000000</f>
        <v>233.16901864452731</v>
      </c>
    </row>
    <row r="280" spans="13:15" x14ac:dyDescent="0.25">
      <c r="M280">
        <v>270</v>
      </c>
      <c r="N280" s="15">
        <f>('VPI1'!B279/VPOi!$B$9)-1</f>
        <v>0.15074679110361133</v>
      </c>
      <c r="O280" s="104">
        <f>VPOi!B279/1000000</f>
        <v>229.78067510941315</v>
      </c>
    </row>
    <row r="281" spans="13:15" x14ac:dyDescent="0.25">
      <c r="M281">
        <v>271</v>
      </c>
      <c r="N281" s="15">
        <f>('VPI1'!B280/VPOi!$B$9)-1</f>
        <v>0.16819019369287203</v>
      </c>
      <c r="O281" s="104">
        <f>VPOi!B280/1000000</f>
        <v>233.26376700604277</v>
      </c>
    </row>
    <row r="282" spans="13:15" x14ac:dyDescent="0.25">
      <c r="M282">
        <v>272</v>
      </c>
      <c r="N282" s="15">
        <f>('VPI1'!B281/VPOi!$B$9)-1</f>
        <v>0.40080684765963559</v>
      </c>
      <c r="O282" s="104">
        <f>VPOi!B281/1000000</f>
        <v>279.71257069022613</v>
      </c>
    </row>
    <row r="283" spans="13:15" x14ac:dyDescent="0.25">
      <c r="M283">
        <v>273</v>
      </c>
      <c r="N283" s="15">
        <f>('VPI1'!B282/VPOi!$B$9)-1</f>
        <v>-4.4765400365782693E-3</v>
      </c>
      <c r="O283" s="104">
        <f>VPOi!B282/1000000</f>
        <v>198.78574025678719</v>
      </c>
    </row>
    <row r="284" spans="13:15" x14ac:dyDescent="0.25">
      <c r="M284">
        <v>274</v>
      </c>
      <c r="N284" s="15">
        <f>('VPI1'!B283/VPOi!$B$9)-1</f>
        <v>0.15673929354971539</v>
      </c>
      <c r="O284" s="104">
        <f>VPOi!B283/1000000</f>
        <v>230.9772556850061</v>
      </c>
    </row>
    <row r="285" spans="13:15" x14ac:dyDescent="0.25">
      <c r="M285">
        <v>275</v>
      </c>
      <c r="N285" s="15">
        <f>('VPI1'!B284/VPOi!$B$9)-1</f>
        <v>0.21807959866703985</v>
      </c>
      <c r="O285" s="104">
        <f>VPOi!B284/1000000</f>
        <v>243.22566413614661</v>
      </c>
    </row>
    <row r="286" spans="13:15" x14ac:dyDescent="0.25">
      <c r="M286">
        <v>276</v>
      </c>
      <c r="N286" s="15">
        <f>('VPI1'!B285/VPOi!$B$9)-1</f>
        <v>7.6932569552382812E-2</v>
      </c>
      <c r="O286" s="104">
        <f>VPOi!B285/1000000</f>
        <v>215.04147983913927</v>
      </c>
    </row>
    <row r="287" spans="13:15" x14ac:dyDescent="0.25">
      <c r="M287">
        <v>277</v>
      </c>
      <c r="N287" s="15">
        <f>('VPI1'!B286/VPOi!$B$9)-1</f>
        <v>0.12080032438686006</v>
      </c>
      <c r="O287" s="104">
        <f>VPOi!B286/1000000</f>
        <v>223.8009761934444</v>
      </c>
    </row>
    <row r="288" spans="13:15" x14ac:dyDescent="0.25">
      <c r="M288">
        <v>278</v>
      </c>
      <c r="N288" s="15">
        <f>('VPI1'!B287/VPOi!$B$9)-1</f>
        <v>0.10126998515200114</v>
      </c>
      <c r="O288" s="104">
        <f>VPOi!B287/1000000</f>
        <v>219.90116559288836</v>
      </c>
    </row>
    <row r="289" spans="13:15" x14ac:dyDescent="0.25">
      <c r="M289">
        <v>279</v>
      </c>
      <c r="N289" s="15">
        <f>('VPI1'!B288/VPOi!$B$9)-1</f>
        <v>2.9236281578743695E-2</v>
      </c>
      <c r="O289" s="104">
        <f>VPOi!B288/1000000</f>
        <v>205.51750346525347</v>
      </c>
    </row>
    <row r="290" spans="13:15" x14ac:dyDescent="0.25">
      <c r="M290">
        <v>280</v>
      </c>
      <c r="N290" s="15">
        <f>('VPI1'!B289/VPOi!$B$9)-1</f>
        <v>0.1097300591624033</v>
      </c>
      <c r="O290" s="104">
        <f>VPOi!B289/1000000</f>
        <v>221.59046990606527</v>
      </c>
    </row>
    <row r="291" spans="13:15" x14ac:dyDescent="0.25">
      <c r="M291">
        <v>281</v>
      </c>
      <c r="N291" s="15">
        <f>('VPI1'!B290/VPOi!$B$9)-1</f>
        <v>9.9181821799998238E-2</v>
      </c>
      <c r="O291" s="104">
        <f>VPOi!B290/1000000</f>
        <v>219.48420194070056</v>
      </c>
    </row>
    <row r="292" spans="13:15" x14ac:dyDescent="0.25">
      <c r="M292">
        <v>282</v>
      </c>
      <c r="N292" s="15">
        <f>('VPI1'!B291/VPOi!$B$9)-1</f>
        <v>0.11951113115680911</v>
      </c>
      <c r="O292" s="104">
        <f>VPOi!B291/1000000</f>
        <v>223.54355058684033</v>
      </c>
    </row>
    <row r="293" spans="13:15" x14ac:dyDescent="0.25">
      <c r="M293">
        <v>283</v>
      </c>
      <c r="N293" s="15">
        <f>('VPI1'!B292/VPOi!$B$9)-1</f>
        <v>9.8354198102914792E-2</v>
      </c>
      <c r="O293" s="104">
        <f>VPOi!B292/1000000</f>
        <v>219.3189423602937</v>
      </c>
    </row>
    <row r="294" spans="13:15" x14ac:dyDescent="0.25">
      <c r="M294">
        <v>284</v>
      </c>
      <c r="N294" s="15">
        <f>('VPI1'!B293/VPOi!$B$9)-1</f>
        <v>0.12954353441693445</v>
      </c>
      <c r="O294" s="104">
        <f>VPOi!B293/1000000</f>
        <v>225.54681699775136</v>
      </c>
    </row>
    <row r="295" spans="13:15" x14ac:dyDescent="0.25">
      <c r="M295">
        <v>285</v>
      </c>
      <c r="N295" s="15">
        <f>('VPI1'!B294/VPOi!$B$9)-1</f>
        <v>6.6958789630582993E-2</v>
      </c>
      <c r="O295" s="104">
        <f>VPOi!B294/1000000</f>
        <v>213.04991931379911</v>
      </c>
    </row>
    <row r="296" spans="13:15" x14ac:dyDescent="0.25">
      <c r="M296">
        <v>286</v>
      </c>
      <c r="N296" s="15">
        <f>('VPI1'!B295/VPOi!$B$9)-1</f>
        <v>-2.416761491957431E-2</v>
      </c>
      <c r="O296" s="104">
        <f>VPOi!B295/1000000</f>
        <v>194.8538340240481</v>
      </c>
    </row>
    <row r="297" spans="13:15" x14ac:dyDescent="0.25">
      <c r="M297">
        <v>287</v>
      </c>
      <c r="N297" s="15">
        <f>('VPI1'!B296/VPOi!$B$9)-1</f>
        <v>0.21669715270534806</v>
      </c>
      <c r="O297" s="104">
        <f>VPOi!B296/1000000</f>
        <v>242.94961786007988</v>
      </c>
    </row>
    <row r="298" spans="13:15" x14ac:dyDescent="0.25">
      <c r="M298">
        <v>288</v>
      </c>
      <c r="N298" s="15">
        <f>('VPI1'!B297/VPOi!$B$9)-1</f>
        <v>0.3241989990211922</v>
      </c>
      <c r="O298" s="104">
        <f>VPOi!B297/1000000</f>
        <v>264.41554504139577</v>
      </c>
    </row>
    <row r="299" spans="13:15" x14ac:dyDescent="0.25">
      <c r="M299">
        <v>289</v>
      </c>
      <c r="N299" s="15">
        <f>('VPI1'!B298/VPOi!$B$9)-1</f>
        <v>0.14543508925419579</v>
      </c>
      <c r="O299" s="104">
        <f>VPOi!B298/1000000</f>
        <v>228.72003653420737</v>
      </c>
    </row>
    <row r="300" spans="13:15" x14ac:dyDescent="0.25">
      <c r="M300">
        <v>290</v>
      </c>
      <c r="N300" s="15">
        <f>('VPI1'!B299/VPOi!$B$9)-1</f>
        <v>0.11784287953057127</v>
      </c>
      <c r="O300" s="104">
        <f>VPOi!B299/1000000</f>
        <v>223.21043474598565</v>
      </c>
    </row>
    <row r="301" spans="13:15" x14ac:dyDescent="0.25">
      <c r="M301">
        <v>291</v>
      </c>
      <c r="N301" s="15">
        <f>('VPI1'!B300/VPOi!$B$9)-1</f>
        <v>0.11669702562683582</v>
      </c>
      <c r="O301" s="104">
        <f>VPOi!B300/1000000</f>
        <v>222.98163108073746</v>
      </c>
    </row>
    <row r="302" spans="13:15" x14ac:dyDescent="0.25">
      <c r="M302">
        <v>292</v>
      </c>
      <c r="N302" s="15">
        <f>('VPI1'!B301/VPOi!$B$9)-1</f>
        <v>0.11378406836657895</v>
      </c>
      <c r="O302" s="104">
        <f>VPOi!B301/1000000</f>
        <v>222.39997289928399</v>
      </c>
    </row>
    <row r="303" spans="13:15" x14ac:dyDescent="0.25">
      <c r="M303">
        <v>293</v>
      </c>
      <c r="N303" s="15">
        <f>('VPI1'!B302/VPOi!$B$9)-1</f>
        <v>3.0559986368248193E-2</v>
      </c>
      <c r="O303" s="104">
        <f>VPOi!B302/1000000</f>
        <v>205.7818203267293</v>
      </c>
    </row>
    <row r="304" spans="13:15" x14ac:dyDescent="0.25">
      <c r="M304">
        <v>294</v>
      </c>
      <c r="N304" s="15">
        <f>('VPI1'!B303/VPOi!$B$9)-1</f>
        <v>0.12727460672271507</v>
      </c>
      <c r="O304" s="104">
        <f>VPOi!B303/1000000</f>
        <v>225.09375839147685</v>
      </c>
    </row>
    <row r="305" spans="13:15" x14ac:dyDescent="0.25">
      <c r="M305">
        <v>295</v>
      </c>
      <c r="N305" s="15">
        <f>('VPI1'!B304/VPOi!$B$9)-1</f>
        <v>0.18404240853703491</v>
      </c>
      <c r="O305" s="104">
        <f>VPOi!B304/1000000</f>
        <v>236.42913114786055</v>
      </c>
    </row>
    <row r="306" spans="13:15" x14ac:dyDescent="0.25">
      <c r="M306">
        <v>296</v>
      </c>
      <c r="N306" s="15">
        <f>('VPI1'!B305/VPOi!$B$9)-1</f>
        <v>0.13233945484932619</v>
      </c>
      <c r="O306" s="104">
        <f>VPOi!B305/1000000</f>
        <v>226.10510531058776</v>
      </c>
    </row>
    <row r="307" spans="13:15" x14ac:dyDescent="0.25">
      <c r="M307">
        <v>297</v>
      </c>
      <c r="N307" s="15">
        <f>('VPI1'!B306/VPOi!$B$9)-1</f>
        <v>8.0246724483712173E-2</v>
      </c>
      <c r="O307" s="104">
        <f>VPOi!B306/1000000</f>
        <v>215.70324901670773</v>
      </c>
    </row>
    <row r="308" spans="13:15" x14ac:dyDescent="0.25">
      <c r="M308">
        <v>298</v>
      </c>
      <c r="N308" s="15">
        <f>('VPI1'!B307/VPOi!$B$9)-1</f>
        <v>0.13208201929154462</v>
      </c>
      <c r="O308" s="104">
        <f>VPOi!B307/1000000</f>
        <v>226.0537006777688</v>
      </c>
    </row>
    <row r="309" spans="13:15" x14ac:dyDescent="0.25">
      <c r="M309">
        <v>299</v>
      </c>
      <c r="N309" s="15">
        <f>('VPI1'!B308/VPOi!$B$9)-1</f>
        <v>7.7623043098254296E-2</v>
      </c>
      <c r="O309" s="104">
        <f>VPOi!B308/1000000</f>
        <v>215.17935333028618</v>
      </c>
    </row>
    <row r="310" spans="13:15" x14ac:dyDescent="0.25">
      <c r="M310">
        <v>300</v>
      </c>
      <c r="N310" s="15">
        <f>('VPI1'!B309/VPOi!$B$9)-1</f>
        <v>0.14122028489642169</v>
      </c>
      <c r="O310" s="104">
        <f>VPOi!B309/1000000</f>
        <v>227.8784260267781</v>
      </c>
    </row>
    <row r="311" spans="13:15" x14ac:dyDescent="0.25">
      <c r="M311">
        <v>301</v>
      </c>
      <c r="N311" s="15">
        <f>('VPI1'!B310/VPOi!$B$9)-1</f>
        <v>0.14169301479671881</v>
      </c>
      <c r="O311" s="104">
        <f>VPOi!B310/1000000</f>
        <v>227.97282055081618</v>
      </c>
    </row>
    <row r="312" spans="13:15" x14ac:dyDescent="0.25">
      <c r="M312">
        <v>302</v>
      </c>
      <c r="N312" s="15">
        <f>('VPI1'!B311/VPOi!$B$9)-1</f>
        <v>0.18480470943054028</v>
      </c>
      <c r="O312" s="104">
        <f>VPOi!B311/1000000</f>
        <v>236.58134709606074</v>
      </c>
    </row>
    <row r="313" spans="13:15" x14ac:dyDescent="0.25">
      <c r="M313">
        <v>303</v>
      </c>
      <c r="N313" s="15">
        <f>('VPI1'!B312/VPOi!$B$9)-1</f>
        <v>0.10690800818376167</v>
      </c>
      <c r="O313" s="104">
        <f>VPOi!B312/1000000</f>
        <v>221.02696385583889</v>
      </c>
    </row>
    <row r="314" spans="13:15" x14ac:dyDescent="0.25">
      <c r="M314">
        <v>304</v>
      </c>
      <c r="N314" s="15">
        <f>('VPI1'!B313/VPOi!$B$9)-1</f>
        <v>9.2589954107659578E-2</v>
      </c>
      <c r="O314" s="104">
        <f>VPOi!B313/1000000</f>
        <v>218.16794034406831</v>
      </c>
    </row>
    <row r="315" spans="13:15" x14ac:dyDescent="0.25">
      <c r="M315">
        <v>305</v>
      </c>
      <c r="N315" s="15">
        <f>('VPI1'!B314/VPOi!$B$9)-1</f>
        <v>0.33575151317351271</v>
      </c>
      <c r="O315" s="104">
        <f>VPOi!B314/1000000</f>
        <v>266.72234660856373</v>
      </c>
    </row>
    <row r="316" spans="13:15" x14ac:dyDescent="0.25">
      <c r="M316">
        <v>306</v>
      </c>
      <c r="N316" s="15">
        <f>('VPI1'!B315/VPOi!$B$9)-1</f>
        <v>0.19608891934538497</v>
      </c>
      <c r="O316" s="104">
        <f>VPOi!B315/1000000</f>
        <v>238.83457377664323</v>
      </c>
    </row>
    <row r="317" spans="13:15" x14ac:dyDescent="0.25">
      <c r="M317">
        <v>307</v>
      </c>
      <c r="N317" s="15">
        <f>('VPI1'!B316/VPOi!$B$9)-1</f>
        <v>0.2642708098632669</v>
      </c>
      <c r="O317" s="104">
        <f>VPOi!B316/1000000</f>
        <v>252.44910736001282</v>
      </c>
    </row>
    <row r="318" spans="13:15" x14ac:dyDescent="0.25">
      <c r="M318">
        <v>308</v>
      </c>
      <c r="N318" s="15">
        <f>('VPI1'!B317/VPOi!$B$9)-1</f>
        <v>0.11296599777141458</v>
      </c>
      <c r="O318" s="104">
        <f>VPOi!B317/1000000</f>
        <v>222.23662087858119</v>
      </c>
    </row>
    <row r="319" spans="13:15" x14ac:dyDescent="0.25">
      <c r="M319">
        <v>309</v>
      </c>
      <c r="N319" s="15">
        <f>('VPI1'!B318/VPOi!$B$9)-1</f>
        <v>0.16179248973242832</v>
      </c>
      <c r="O319" s="104">
        <f>VPOi!B318/1000000</f>
        <v>231.98627594845655</v>
      </c>
    </row>
    <row r="320" spans="13:15" x14ac:dyDescent="0.25">
      <c r="M320">
        <v>310</v>
      </c>
      <c r="N320" s="15">
        <f>('VPI1'!B319/VPOi!$B$9)-1</f>
        <v>0.1316242249474473</v>
      </c>
      <c r="O320" s="104">
        <f>VPOi!B319/1000000</f>
        <v>225.96228847982817</v>
      </c>
    </row>
    <row r="321" spans="13:15" x14ac:dyDescent="0.25">
      <c r="M321">
        <v>311</v>
      </c>
      <c r="N321" s="15">
        <f>('VPI1'!B320/VPOi!$B$9)-1</f>
        <v>0.18211859883504466</v>
      </c>
      <c r="O321" s="104">
        <f>VPOi!B320/1000000</f>
        <v>236.04498556907399</v>
      </c>
    </row>
    <row r="322" spans="13:15" x14ac:dyDescent="0.25">
      <c r="M322">
        <v>312</v>
      </c>
      <c r="N322" s="15">
        <f>('VPI1'!B321/VPOi!$B$9)-1</f>
        <v>0.23104488069653972</v>
      </c>
      <c r="O322" s="104">
        <f>VPOi!B321/1000000</f>
        <v>245.81456664776277</v>
      </c>
    </row>
    <row r="323" spans="13:15" x14ac:dyDescent="0.25">
      <c r="M323">
        <v>313</v>
      </c>
      <c r="N323" s="15">
        <f>('VPI1'!B322/VPOi!$B$9)-1</f>
        <v>0.17542942909371728</v>
      </c>
      <c r="O323" s="104">
        <f>VPOi!B322/1000000</f>
        <v>234.70929473685391</v>
      </c>
    </row>
    <row r="324" spans="13:15" x14ac:dyDescent="0.25">
      <c r="M324">
        <v>314</v>
      </c>
      <c r="N324" s="15">
        <f>('VPI1'!B323/VPOi!$B$9)-1</f>
        <v>0.23293702877892342</v>
      </c>
      <c r="O324" s="104">
        <f>VPOi!B323/1000000</f>
        <v>246.19239004656643</v>
      </c>
    </row>
    <row r="325" spans="13:15" x14ac:dyDescent="0.25">
      <c r="M325">
        <v>315</v>
      </c>
      <c r="N325" s="15">
        <f>('VPI1'!B324/VPOi!$B$9)-1</f>
        <v>0.13812316795365631</v>
      </c>
      <c r="O325" s="104">
        <f>VPOi!B324/1000000</f>
        <v>227.2599949109989</v>
      </c>
    </row>
    <row r="326" spans="13:15" x14ac:dyDescent="0.25">
      <c r="M326">
        <v>316</v>
      </c>
      <c r="N326" s="15">
        <f>('VPI1'!B325/VPOi!$B$9)-1</f>
        <v>0.24345115161695863</v>
      </c>
      <c r="O326" s="104">
        <f>VPOi!B325/1000000</f>
        <v>248.29184603687156</v>
      </c>
    </row>
    <row r="327" spans="13:15" x14ac:dyDescent="0.25">
      <c r="M327">
        <v>317</v>
      </c>
      <c r="N327" s="15">
        <f>('VPI1'!B326/VPOi!$B$9)-1</f>
        <v>0.18444384903020161</v>
      </c>
      <c r="O327" s="104">
        <f>VPOi!B326/1000000</f>
        <v>236.50929063059743</v>
      </c>
    </row>
    <row r="328" spans="13:15" x14ac:dyDescent="0.25">
      <c r="M328">
        <v>318</v>
      </c>
      <c r="N328" s="15">
        <f>('VPI1'!B327/VPOi!$B$9)-1</f>
        <v>0.20822666429333947</v>
      </c>
      <c r="O328" s="104">
        <f>VPOi!B327/1000000</f>
        <v>241.25823400320968</v>
      </c>
    </row>
    <row r="329" spans="13:15" x14ac:dyDescent="0.25">
      <c r="M329">
        <v>319</v>
      </c>
      <c r="N329" s="15">
        <f>('VPI1'!B328/VPOi!$B$9)-1</f>
        <v>7.5628798270410247E-2</v>
      </c>
      <c r="O329" s="104">
        <f>VPOi!B328/1000000</f>
        <v>214.78114329275402</v>
      </c>
    </row>
    <row r="330" spans="13:15" x14ac:dyDescent="0.25">
      <c r="M330">
        <v>320</v>
      </c>
      <c r="N330" s="15">
        <f>('VPI1'!B329/VPOi!$B$9)-1</f>
        <v>0.2433020941792079</v>
      </c>
      <c r="O330" s="104">
        <f>VPOi!B329/1000000</f>
        <v>248.26208230523127</v>
      </c>
    </row>
    <row r="331" spans="13:15" x14ac:dyDescent="0.25">
      <c r="M331">
        <v>321</v>
      </c>
      <c r="N331" s="15">
        <f>('VPI1'!B330/VPOi!$B$9)-1</f>
        <v>0.18746745649611252</v>
      </c>
      <c r="O331" s="104">
        <f>VPOi!B330/1000000</f>
        <v>237.1130434024098</v>
      </c>
    </row>
    <row r="332" spans="13:15" x14ac:dyDescent="0.25">
      <c r="M332">
        <v>322</v>
      </c>
      <c r="N332" s="15">
        <f>('VPI1'!B331/VPOi!$B$9)-1</f>
        <v>0.13789108476755585</v>
      </c>
      <c r="O332" s="104">
        <f>VPOi!B331/1000000</f>
        <v>227.21365262997242</v>
      </c>
    </row>
    <row r="333" spans="13:15" x14ac:dyDescent="0.25">
      <c r="M333">
        <v>323</v>
      </c>
      <c r="N333" s="15">
        <f>('VPI1'!B332/VPOi!$B$9)-1</f>
        <v>0.16423781698806894</v>
      </c>
      <c r="O333" s="104">
        <f>VPOi!B332/1000000</f>
        <v>232.47455795107302</v>
      </c>
    </row>
    <row r="334" spans="13:15" x14ac:dyDescent="0.25">
      <c r="M334">
        <v>324</v>
      </c>
      <c r="N334" s="15">
        <f>('VPI1'!B333/VPOi!$B$9)-1</f>
        <v>0.14841504976087294</v>
      </c>
      <c r="O334" s="104">
        <f>VPOi!B333/1000000</f>
        <v>229.3150738980458</v>
      </c>
    </row>
    <row r="335" spans="13:15" x14ac:dyDescent="0.25">
      <c r="M335">
        <v>325</v>
      </c>
      <c r="N335" s="15">
        <f>('VPI1'!B334/VPOi!$B$9)-1</f>
        <v>0.17087568855616619</v>
      </c>
      <c r="O335" s="104">
        <f>VPOi!B334/1000000</f>
        <v>233.80000558386129</v>
      </c>
    </row>
    <row r="336" spans="13:15" x14ac:dyDescent="0.25">
      <c r="M336">
        <v>326</v>
      </c>
      <c r="N336" s="15">
        <f>('VPI1'!B335/VPOi!$B$9)-1</f>
        <v>0.22663815878880689</v>
      </c>
      <c r="O336" s="104">
        <f>VPOi!B335/1000000</f>
        <v>244.93463411802938</v>
      </c>
    </row>
    <row r="337" spans="13:15" x14ac:dyDescent="0.25">
      <c r="M337">
        <v>327</v>
      </c>
      <c r="N337" s="15">
        <f>('VPI1'!B336/VPOi!$B$9)-1</f>
        <v>9.9450684966929659E-2</v>
      </c>
      <c r="O337" s="104">
        <f>VPOi!B336/1000000</f>
        <v>219.53788843410391</v>
      </c>
    </row>
    <row r="338" spans="13:15" x14ac:dyDescent="0.25">
      <c r="M338">
        <v>328</v>
      </c>
      <c r="N338" s="15">
        <f>('VPI1'!B337/VPOi!$B$9)-1</f>
        <v>7.3694816166696819E-2</v>
      </c>
      <c r="O338" s="104">
        <f>VPOi!B337/1000000</f>
        <v>214.3949664927174</v>
      </c>
    </row>
    <row r="339" spans="13:15" x14ac:dyDescent="0.25">
      <c r="M339">
        <v>329</v>
      </c>
      <c r="N339" s="15">
        <f>('VPI1'!B338/VPOi!$B$9)-1</f>
        <v>6.5948607745455856E-2</v>
      </c>
      <c r="O339" s="104">
        <f>VPOi!B338/1000000</f>
        <v>212.84820658486319</v>
      </c>
    </row>
    <row r="340" spans="13:15" x14ac:dyDescent="0.25">
      <c r="M340">
        <v>330</v>
      </c>
      <c r="N340" s="15">
        <f>('VPI1'!B339/VPOi!$B$9)-1</f>
        <v>0.15170277811385935</v>
      </c>
      <c r="O340" s="104">
        <f>VPOi!B339/1000000</f>
        <v>229.97156622664997</v>
      </c>
    </row>
    <row r="341" spans="13:15" x14ac:dyDescent="0.25">
      <c r="M341">
        <v>331</v>
      </c>
      <c r="N341" s="15">
        <f>('VPI1'!B340/VPOi!$B$9)-1</f>
        <v>0.16504271668281212</v>
      </c>
      <c r="O341" s="104">
        <f>VPOi!B340/1000000</f>
        <v>232.6352800114631</v>
      </c>
    </row>
    <row r="342" spans="13:15" x14ac:dyDescent="0.25">
      <c r="M342">
        <v>332</v>
      </c>
      <c r="N342" s="15">
        <f>('VPI1'!B341/VPOi!$B$9)-1</f>
        <v>4.4118526765890342E-2</v>
      </c>
      <c r="O342" s="104">
        <f>VPOi!B341/1000000</f>
        <v>208.48918444032424</v>
      </c>
    </row>
    <row r="343" spans="13:15" x14ac:dyDescent="0.25">
      <c r="M343">
        <v>333</v>
      </c>
      <c r="N343" s="15">
        <f>('VPI1'!B342/VPOi!$B$9)-1</f>
        <v>0.12539221619266372</v>
      </c>
      <c r="O343" s="104">
        <f>VPOi!B342/1000000</f>
        <v>224.71788337695702</v>
      </c>
    </row>
    <row r="344" spans="13:15" x14ac:dyDescent="0.25">
      <c r="M344">
        <v>334</v>
      </c>
      <c r="N344" s="15">
        <f>('VPI1'!B343/VPOi!$B$9)-1</f>
        <v>1.7309268223762997E-2</v>
      </c>
      <c r="O344" s="104">
        <f>VPOi!B343/1000000</f>
        <v>203.13592204183868</v>
      </c>
    </row>
    <row r="345" spans="13:15" x14ac:dyDescent="0.25">
      <c r="M345">
        <v>335</v>
      </c>
      <c r="N345" s="15">
        <f>('VPI1'!B344/VPOi!$B$9)-1</f>
        <v>0.16982003189694561</v>
      </c>
      <c r="O345" s="104">
        <f>VPOi!B344/1000000</f>
        <v>233.58921246958559</v>
      </c>
    </row>
    <row r="346" spans="13:15" x14ac:dyDescent="0.25">
      <c r="M346">
        <v>336</v>
      </c>
      <c r="N346" s="15">
        <f>('VPI1'!B345/VPOi!$B$9)-1</f>
        <v>0.15362321734711926</v>
      </c>
      <c r="O346" s="104">
        <f>VPOi!B345/1000000</f>
        <v>230.35503879154152</v>
      </c>
    </row>
    <row r="347" spans="13:15" x14ac:dyDescent="0.25">
      <c r="M347">
        <v>337</v>
      </c>
      <c r="N347" s="15">
        <f>('VPI1'!B346/VPOi!$B$9)-1</f>
        <v>0.23641689314661329</v>
      </c>
      <c r="O347" s="104">
        <f>VPOi!B346/1000000</f>
        <v>246.88724802043058</v>
      </c>
    </row>
    <row r="348" spans="13:15" x14ac:dyDescent="0.25">
      <c r="M348">
        <v>338</v>
      </c>
      <c r="N348" s="15">
        <f>('VPI1'!B347/VPOi!$B$9)-1</f>
        <v>5.9634065013402182E-2</v>
      </c>
      <c r="O348" s="104">
        <f>VPOi!B347/1000000</f>
        <v>211.58732112926521</v>
      </c>
    </row>
    <row r="349" spans="13:15" x14ac:dyDescent="0.25">
      <c r="M349">
        <v>339</v>
      </c>
      <c r="N349" s="15">
        <f>('VPI1'!B348/VPOi!$B$9)-1</f>
        <v>0.11316951480654081</v>
      </c>
      <c r="O349" s="104">
        <f>VPOi!B348/1000000</f>
        <v>222.27725908160645</v>
      </c>
    </row>
    <row r="350" spans="13:15" x14ac:dyDescent="0.25">
      <c r="M350">
        <v>340</v>
      </c>
      <c r="N350" s="15">
        <f>('VPI1'!B349/VPOi!$B$9)-1</f>
        <v>0.13371268630522737</v>
      </c>
      <c r="O350" s="104">
        <f>VPOi!B349/1000000</f>
        <v>226.3793116376944</v>
      </c>
    </row>
    <row r="351" spans="13:15" x14ac:dyDescent="0.25">
      <c r="M351">
        <v>341</v>
      </c>
      <c r="N351" s="15">
        <f>('VPI1'!B350/VPOi!$B$9)-1</f>
        <v>0.11007277897381185</v>
      </c>
      <c r="O351" s="104">
        <f>VPOi!B350/1000000</f>
        <v>221.65890406573237</v>
      </c>
    </row>
    <row r="352" spans="13:15" x14ac:dyDescent="0.25">
      <c r="M352">
        <v>342</v>
      </c>
      <c r="N352" s="15">
        <f>('VPI1'!B351/VPOi!$B$9)-1</f>
        <v>2.0370224897098721E-2</v>
      </c>
      <c r="O352" s="104">
        <f>VPOi!B351/1000000</f>
        <v>203.74713268897449</v>
      </c>
    </row>
    <row r="353" spans="13:15" x14ac:dyDescent="0.25">
      <c r="M353">
        <v>343</v>
      </c>
      <c r="N353" s="15">
        <f>('VPI1'!B352/VPOi!$B$9)-1</f>
        <v>0.17204431326490432</v>
      </c>
      <c r="O353" s="104">
        <f>VPOi!B352/1000000</f>
        <v>234.03335611466383</v>
      </c>
    </row>
    <row r="354" spans="13:15" x14ac:dyDescent="0.25">
      <c r="M354">
        <v>344</v>
      </c>
      <c r="N354" s="15">
        <f>('VPI1'!B353/VPOi!$B$9)-1</f>
        <v>0.12203302931507398</v>
      </c>
      <c r="O354" s="104">
        <f>VPOi!B353/1000000</f>
        <v>224.04712223773981</v>
      </c>
    </row>
    <row r="355" spans="13:15" x14ac:dyDescent="0.25">
      <c r="M355">
        <v>345</v>
      </c>
      <c r="N355" s="15">
        <f>('VPI1'!B354/VPOi!$B$9)-1</f>
        <v>2.7819906375348813E-2</v>
      </c>
      <c r="O355" s="104">
        <f>VPOi!B354/1000000</f>
        <v>205.23468221129875</v>
      </c>
    </row>
    <row r="356" spans="13:15" x14ac:dyDescent="0.25">
      <c r="M356">
        <v>346</v>
      </c>
      <c r="N356" s="15">
        <f>('VPI1'!B355/VPOi!$B$9)-1</f>
        <v>0.14954445669755012</v>
      </c>
      <c r="O356" s="104">
        <f>VPOi!B355/1000000</f>
        <v>229.54059343925948</v>
      </c>
    </row>
    <row r="357" spans="13:15" x14ac:dyDescent="0.25">
      <c r="M357">
        <v>347</v>
      </c>
      <c r="N357" s="15">
        <f>('VPI1'!B356/VPOi!$B$9)-1</f>
        <v>0.13635307678523634</v>
      </c>
      <c r="O357" s="104">
        <f>VPOi!B356/1000000</f>
        <v>226.90654378966698</v>
      </c>
    </row>
    <row r="358" spans="13:15" x14ac:dyDescent="0.25">
      <c r="M358">
        <v>348</v>
      </c>
      <c r="N358" s="15">
        <f>('VPI1'!B357/VPOi!$B$9)-1</f>
        <v>0.1090974774017146</v>
      </c>
      <c r="O358" s="104">
        <f>VPOi!B357/1000000</f>
        <v>221.46415622423999</v>
      </c>
    </row>
    <row r="359" spans="13:15" x14ac:dyDescent="0.25">
      <c r="M359">
        <v>349</v>
      </c>
      <c r="N359" s="15">
        <f>('VPI1'!B358/VPOi!$B$9)-1</f>
        <v>7.6544296159459124E-2</v>
      </c>
      <c r="O359" s="104">
        <f>VPOi!B358/1000000</f>
        <v>214.96394955789691</v>
      </c>
    </row>
    <row r="360" spans="13:15" x14ac:dyDescent="0.25">
      <c r="M360">
        <v>350</v>
      </c>
      <c r="N360" s="15">
        <f>('VPI1'!B359/VPOi!$B$9)-1</f>
        <v>0.17538920440097772</v>
      </c>
      <c r="O360" s="104">
        <f>VPOi!B359/1000000</f>
        <v>234.70126268573267</v>
      </c>
    </row>
    <row r="361" spans="13:15" x14ac:dyDescent="0.25">
      <c r="M361">
        <v>351</v>
      </c>
      <c r="N361" s="15">
        <f>('VPI1'!B360/VPOi!$B$9)-1</f>
        <v>0.18453210843716938</v>
      </c>
      <c r="O361" s="104">
        <f>VPOi!B360/1000000</f>
        <v>236.52691423491657</v>
      </c>
    </row>
    <row r="362" spans="13:15" x14ac:dyDescent="0.25">
      <c r="M362">
        <v>352</v>
      </c>
      <c r="N362" s="15">
        <f>('VPI1'!B361/VPOi!$B$9)-1</f>
        <v>5.1886802163580548E-2</v>
      </c>
      <c r="O362" s="104">
        <f>VPOi!B361/1000000</f>
        <v>210.04035067351901</v>
      </c>
    </row>
    <row r="363" spans="13:15" x14ac:dyDescent="0.25">
      <c r="M363">
        <v>353</v>
      </c>
      <c r="N363" s="15">
        <f>('VPI1'!B362/VPOi!$B$9)-1</f>
        <v>0.21107855323336633</v>
      </c>
      <c r="O363" s="104">
        <f>VPOi!B362/1000000</f>
        <v>241.82769808604939</v>
      </c>
    </row>
    <row r="364" spans="13:15" x14ac:dyDescent="0.25">
      <c r="M364">
        <v>354</v>
      </c>
      <c r="N364" s="15">
        <f>('VPI1'!B363/VPOi!$B$9)-1</f>
        <v>0.13581657094920407</v>
      </c>
      <c r="O364" s="104">
        <f>VPOi!B363/1000000</f>
        <v>226.7994145113959</v>
      </c>
    </row>
    <row r="365" spans="13:15" x14ac:dyDescent="0.25">
      <c r="M365">
        <v>355</v>
      </c>
      <c r="N365" s="15">
        <f>('VPI1'!B364/VPOi!$B$9)-1</f>
        <v>8.2814857102772255E-2</v>
      </c>
      <c r="O365" s="104">
        <f>VPOi!B364/1000000</f>
        <v>216.21605274689421</v>
      </c>
    </row>
    <row r="366" spans="13:15" x14ac:dyDescent="0.25">
      <c r="M366">
        <v>356</v>
      </c>
      <c r="N366" s="15">
        <f>('VPI1'!B365/VPOi!$B$9)-1</f>
        <v>0.20996432093112727</v>
      </c>
      <c r="O366" s="104">
        <f>VPOi!B365/1000000</f>
        <v>241.60520860998335</v>
      </c>
    </row>
    <row r="367" spans="13:15" x14ac:dyDescent="0.25">
      <c r="M367">
        <v>357</v>
      </c>
      <c r="N367" s="15">
        <f>('VPI1'!B366/VPOi!$B$9)-1</f>
        <v>0.12038851514094229</v>
      </c>
      <c r="O367" s="104">
        <f>VPOi!B366/1000000</f>
        <v>223.71874628216005</v>
      </c>
    </row>
    <row r="368" spans="13:15" x14ac:dyDescent="0.25">
      <c r="M368">
        <v>358</v>
      </c>
      <c r="N368" s="15">
        <f>('VPI1'!B367/VPOi!$B$9)-1</f>
        <v>-3.9786423697257822E-2</v>
      </c>
      <c r="O368" s="104">
        <f>VPOi!B367/1000000</f>
        <v>191.73507631550032</v>
      </c>
    </row>
    <row r="369" spans="13:15" x14ac:dyDescent="0.25">
      <c r="M369">
        <v>359</v>
      </c>
      <c r="N369" s="15">
        <f>('VPI1'!B368/VPOi!$B$9)-1</f>
        <v>3.5757589876096452E-2</v>
      </c>
      <c r="O369" s="104">
        <f>VPOi!B368/1000000</f>
        <v>206.81967578912773</v>
      </c>
    </row>
    <row r="370" spans="13:15" x14ac:dyDescent="0.25">
      <c r="M370">
        <v>360</v>
      </c>
      <c r="N370" s="15">
        <f>('VPI1'!B369/VPOi!$B$9)-1</f>
        <v>0.21510938677076918</v>
      </c>
      <c r="O370" s="104">
        <f>VPOi!B369/1000000</f>
        <v>242.63257337107163</v>
      </c>
    </row>
    <row r="371" spans="13:15" x14ac:dyDescent="0.25">
      <c r="M371">
        <v>361</v>
      </c>
      <c r="N371" s="15">
        <f>('VPI1'!B370/VPOi!$B$9)-1</f>
        <v>0.29008125685623187</v>
      </c>
      <c r="O371" s="104">
        <f>VPOi!B370/1000000</f>
        <v>257.60292745385942</v>
      </c>
    </row>
    <row r="372" spans="13:15" x14ac:dyDescent="0.25">
      <c r="M372">
        <v>362</v>
      </c>
      <c r="N372" s="15">
        <f>('VPI1'!B371/VPOi!$B$9)-1</f>
        <v>5.7004831831455105E-2</v>
      </c>
      <c r="O372" s="104">
        <f>VPOi!B371/1000000</f>
        <v>211.06231686226354</v>
      </c>
    </row>
    <row r="373" spans="13:15" x14ac:dyDescent="0.25">
      <c r="M373">
        <v>363</v>
      </c>
      <c r="N373" s="15">
        <f>('VPI1'!B372/VPOi!$B$9)-1</f>
        <v>0.19512581380507554</v>
      </c>
      <c r="O373" s="104">
        <f>VPOi!B372/1000000</f>
        <v>238.64226123407107</v>
      </c>
    </row>
    <row r="374" spans="13:15" x14ac:dyDescent="0.25">
      <c r="M374">
        <v>364</v>
      </c>
      <c r="N374" s="15">
        <f>('VPI1'!B373/VPOi!$B$9)-1</f>
        <v>0.18212027320358848</v>
      </c>
      <c r="O374" s="104">
        <f>VPOi!B373/1000000</f>
        <v>236.04531990633848</v>
      </c>
    </row>
    <row r="375" spans="13:15" x14ac:dyDescent="0.25">
      <c r="M375">
        <v>365</v>
      </c>
      <c r="N375" s="15">
        <f>('VPI1'!B374/VPOi!$B$9)-1</f>
        <v>0.16379289687186316</v>
      </c>
      <c r="O375" s="104">
        <f>VPOi!B374/1000000</f>
        <v>232.38571647398879</v>
      </c>
    </row>
    <row r="376" spans="13:15" x14ac:dyDescent="0.25">
      <c r="M376">
        <v>366</v>
      </c>
      <c r="N376" s="15">
        <f>('VPI1'!B375/VPOi!$B$9)-1</f>
        <v>4.6385794398923208E-2</v>
      </c>
      <c r="O376" s="104">
        <f>VPOi!B375/1000000</f>
        <v>208.94191156622159</v>
      </c>
    </row>
    <row r="377" spans="13:15" x14ac:dyDescent="0.25">
      <c r="M377">
        <v>367</v>
      </c>
      <c r="N377" s="15">
        <f>('VPI1'!B376/VPOi!$B$9)-1</f>
        <v>0.23148383625398594</v>
      </c>
      <c r="O377" s="104">
        <f>VPOi!B376/1000000</f>
        <v>245.90221712405585</v>
      </c>
    </row>
    <row r="378" spans="13:15" x14ac:dyDescent="0.25">
      <c r="M378">
        <v>368</v>
      </c>
      <c r="N378" s="15">
        <f>('VPI1'!B377/VPOi!$B$9)-1</f>
        <v>8.7188457556372612E-2</v>
      </c>
      <c r="O378" s="104">
        <f>VPOi!B377/1000000</f>
        <v>217.08937159744968</v>
      </c>
    </row>
    <row r="379" spans="13:15" x14ac:dyDescent="0.25">
      <c r="M379">
        <v>369</v>
      </c>
      <c r="N379" s="15">
        <f>('VPI1'!B378/VPOi!$B$9)-1</f>
        <v>3.2217585697613904E-2</v>
      </c>
      <c r="O379" s="104">
        <f>VPOi!B378/1000000</f>
        <v>206.11280912105585</v>
      </c>
    </row>
    <row r="380" spans="13:15" x14ac:dyDescent="0.25">
      <c r="M380">
        <v>370</v>
      </c>
      <c r="N380" s="15">
        <f>('VPI1'!B379/VPOi!$B$9)-1</f>
        <v>0.301688291725561</v>
      </c>
      <c r="O380" s="104">
        <f>VPOi!B379/1000000</f>
        <v>259.92061569675701</v>
      </c>
    </row>
    <row r="381" spans="13:15" x14ac:dyDescent="0.25">
      <c r="M381">
        <v>371</v>
      </c>
      <c r="N381" s="15">
        <f>('VPI1'!B380/VPOi!$B$9)-1</f>
        <v>0.32742612122401571</v>
      </c>
      <c r="O381" s="104">
        <f>VPOi!B380/1000000</f>
        <v>265.05993555732692</v>
      </c>
    </row>
    <row r="382" spans="13:15" x14ac:dyDescent="0.25">
      <c r="M382">
        <v>372</v>
      </c>
      <c r="N382" s="15">
        <f>('VPI1'!B381/VPOi!$B$9)-1</f>
        <v>0.14519671303679016</v>
      </c>
      <c r="O382" s="104">
        <f>VPOi!B381/1000000</f>
        <v>228.67243766311884</v>
      </c>
    </row>
    <row r="383" spans="13:15" x14ac:dyDescent="0.25">
      <c r="M383">
        <v>373</v>
      </c>
      <c r="N383" s="15">
        <f>('VPI1'!B382/VPOi!$B$9)-1</f>
        <v>0.18742443504024942</v>
      </c>
      <c r="O383" s="104">
        <f>VPOi!B382/1000000</f>
        <v>237.10445289470746</v>
      </c>
    </row>
    <row r="384" spans="13:15" x14ac:dyDescent="0.25">
      <c r="M384">
        <v>374</v>
      </c>
      <c r="N384" s="15">
        <f>('VPI1'!B383/VPOi!$B$9)-1</f>
        <v>-6.2404961542200654E-3</v>
      </c>
      <c r="O384" s="104">
        <f>VPOi!B383/1000000</f>
        <v>198.43351418002666</v>
      </c>
    </row>
    <row r="385" spans="13:15" x14ac:dyDescent="0.25">
      <c r="M385">
        <v>375</v>
      </c>
      <c r="N385" s="15">
        <f>('VPI1'!B384/VPOi!$B$9)-1</f>
        <v>0.19336564018653779</v>
      </c>
      <c r="O385" s="104">
        <f>VPOi!B384/1000000</f>
        <v>238.29079044527177</v>
      </c>
    </row>
    <row r="386" spans="13:15" x14ac:dyDescent="0.25">
      <c r="M386">
        <v>376</v>
      </c>
      <c r="N386" s="15">
        <f>('VPI1'!B385/VPOi!$B$9)-1</f>
        <v>0.15453175442136602</v>
      </c>
      <c r="O386" s="104">
        <f>VPOi!B385/1000000</f>
        <v>230.53645512387129</v>
      </c>
    </row>
    <row r="387" spans="13:15" x14ac:dyDescent="0.25">
      <c r="M387">
        <v>377</v>
      </c>
      <c r="N387" s="15">
        <f>('VPI1'!B386/VPOi!$B$9)-1</f>
        <v>8.855552202696404E-2</v>
      </c>
      <c r="O387" s="104">
        <f>VPOi!B386/1000000</f>
        <v>217.36234650331011</v>
      </c>
    </row>
    <row r="388" spans="13:15" x14ac:dyDescent="0.25">
      <c r="M388">
        <v>378</v>
      </c>
      <c r="N388" s="15">
        <f>('VPI1'!B387/VPOi!$B$9)-1</f>
        <v>4.2171641359757928E-2</v>
      </c>
      <c r="O388" s="104">
        <f>VPOi!B387/1000000</f>
        <v>208.1004311138407</v>
      </c>
    </row>
    <row r="389" spans="13:15" x14ac:dyDescent="0.25">
      <c r="M389">
        <v>379</v>
      </c>
      <c r="N389" s="15">
        <f>('VPI1'!B388/VPOi!$B$9)-1</f>
        <v>0.24560598275024992</v>
      </c>
      <c r="O389" s="104">
        <f>VPOi!B388/1000000</f>
        <v>248.72212188589626</v>
      </c>
    </row>
    <row r="390" spans="13:15" x14ac:dyDescent="0.25">
      <c r="M390">
        <v>380</v>
      </c>
      <c r="N390" s="15">
        <f>('VPI1'!B389/VPOi!$B$9)-1</f>
        <v>0.15359460792894519</v>
      </c>
      <c r="O390" s="104">
        <f>VPOi!B389/1000000</f>
        <v>230.34932607396249</v>
      </c>
    </row>
    <row r="391" spans="13:15" x14ac:dyDescent="0.25">
      <c r="M391">
        <v>381</v>
      </c>
      <c r="N391" s="15">
        <f>('VPI1'!B390/VPOi!$B$9)-1</f>
        <v>0.13156609003978637</v>
      </c>
      <c r="O391" s="104">
        <f>VPOi!B390/1000000</f>
        <v>225.95068012390396</v>
      </c>
    </row>
    <row r="392" spans="13:15" x14ac:dyDescent="0.25">
      <c r="M392">
        <v>382</v>
      </c>
      <c r="N392" s="15">
        <f>('VPI1'!B391/VPOi!$B$9)-1</f>
        <v>8.129714438609148E-2</v>
      </c>
      <c r="O392" s="104">
        <f>VPOi!B391/1000000</f>
        <v>215.91299645739838</v>
      </c>
    </row>
    <row r="393" spans="13:15" x14ac:dyDescent="0.25">
      <c r="M393">
        <v>383</v>
      </c>
      <c r="N393" s="15">
        <f>('VPI1'!B392/VPOi!$B$9)-1</f>
        <v>2.7653442024801356E-2</v>
      </c>
      <c r="O393" s="104">
        <f>VPOi!B392/1000000</f>
        <v>205.20144267402941</v>
      </c>
    </row>
    <row r="394" spans="13:15" x14ac:dyDescent="0.25">
      <c r="M394">
        <v>384</v>
      </c>
      <c r="N394" s="15">
        <f>('VPI1'!B393/VPOi!$B$9)-1</f>
        <v>0.14371409318756134</v>
      </c>
      <c r="O394" s="104">
        <f>VPOi!B393/1000000</f>
        <v>228.37638870385143</v>
      </c>
    </row>
    <row r="395" spans="13:15" x14ac:dyDescent="0.25">
      <c r="M395">
        <v>385</v>
      </c>
      <c r="N395" s="15">
        <f>('VPI1'!B394/VPOi!$B$9)-1</f>
        <v>4.3923710846228703E-2</v>
      </c>
      <c r="O395" s="104">
        <f>VPOi!B394/1000000</f>
        <v>208.45028367267668</v>
      </c>
    </row>
    <row r="396" spans="13:15" x14ac:dyDescent="0.25">
      <c r="M396">
        <v>386</v>
      </c>
      <c r="N396" s="15">
        <f>('VPI1'!B395/VPOi!$B$9)-1</f>
        <v>5.8448313961897647E-2</v>
      </c>
      <c r="O396" s="104">
        <f>VPOi!B395/1000000</f>
        <v>211.35055081694904</v>
      </c>
    </row>
    <row r="397" spans="13:15" x14ac:dyDescent="0.25">
      <c r="M397">
        <v>387</v>
      </c>
      <c r="N397" s="15">
        <f>('VPI1'!B396/VPOi!$B$9)-1</f>
        <v>0.28361940392581131</v>
      </c>
      <c r="O397" s="104">
        <f>VPOi!B396/1000000</f>
        <v>256.31262715470695</v>
      </c>
    </row>
    <row r="398" spans="13:15" x14ac:dyDescent="0.25">
      <c r="M398">
        <v>388</v>
      </c>
      <c r="N398" s="15">
        <f>('VPI1'!B397/VPOi!$B$9)-1</f>
        <v>0.12334884092025589</v>
      </c>
      <c r="O398" s="104">
        <f>VPOi!B397/1000000</f>
        <v>224.30986299121648</v>
      </c>
    </row>
    <row r="399" spans="13:15" x14ac:dyDescent="0.25">
      <c r="M399">
        <v>389</v>
      </c>
      <c r="N399" s="15">
        <f>('VPI1'!B398/VPOi!$B$9)-1</f>
        <v>0.26392746816081281</v>
      </c>
      <c r="O399" s="104">
        <f>VPOi!B398/1000000</f>
        <v>252.38054902138177</v>
      </c>
    </row>
    <row r="400" spans="13:15" x14ac:dyDescent="0.25">
      <c r="M400">
        <v>390</v>
      </c>
      <c r="N400" s="15">
        <f>('VPI1'!B399/VPOi!$B$9)-1</f>
        <v>0.17728642989171162</v>
      </c>
      <c r="O400" s="104">
        <f>VPOi!B399/1000000</f>
        <v>235.08009993947596</v>
      </c>
    </row>
    <row r="401" spans="13:15" x14ac:dyDescent="0.25">
      <c r="M401">
        <v>391</v>
      </c>
      <c r="N401" s="15">
        <f>('VPI1'!B400/VPOi!$B$9)-1</f>
        <v>0.18975027227064456</v>
      </c>
      <c r="O401" s="104">
        <f>VPOi!B400/1000000</f>
        <v>237.56887517520082</v>
      </c>
    </row>
    <row r="402" spans="13:15" x14ac:dyDescent="0.25">
      <c r="M402">
        <v>392</v>
      </c>
      <c r="N402" s="15">
        <f>('VPI1'!B401/VPOi!$B$9)-1</f>
        <v>0.12795256852263548</v>
      </c>
      <c r="O402" s="104">
        <f>VPOi!B401/1000000</f>
        <v>225.22913354202143</v>
      </c>
    </row>
    <row r="403" spans="13:15" x14ac:dyDescent="0.25">
      <c r="M403">
        <v>393</v>
      </c>
      <c r="N403" s="15">
        <f>('VPI1'!B402/VPOi!$B$9)-1</f>
        <v>5.3586699797443904E-2</v>
      </c>
      <c r="O403" s="104">
        <f>VPOi!B402/1000000</f>
        <v>210.37978557696226</v>
      </c>
    </row>
    <row r="404" spans="13:15" x14ac:dyDescent="0.25">
      <c r="M404">
        <v>394</v>
      </c>
      <c r="N404" s="15">
        <f>('VPI1'!B403/VPOi!$B$9)-1</f>
        <v>0.21344578471600006</v>
      </c>
      <c r="O404" s="104">
        <f>VPOi!B403/1000000</f>
        <v>242.30038595485337</v>
      </c>
    </row>
    <row r="405" spans="13:15" x14ac:dyDescent="0.25">
      <c r="M405">
        <v>395</v>
      </c>
      <c r="N405" s="15">
        <f>('VPI1'!B404/VPOi!$B$9)-1</f>
        <v>0.18309793477162439</v>
      </c>
      <c r="O405" s="104">
        <f>VPOi!B404/1000000</f>
        <v>236.24053899090907</v>
      </c>
    </row>
    <row r="406" spans="13:15" x14ac:dyDescent="0.25">
      <c r="M406">
        <v>396</v>
      </c>
      <c r="N406" s="15">
        <f>('VPI1'!B405/VPOi!$B$9)-1</f>
        <v>4.2466236258981604E-2</v>
      </c>
      <c r="O406" s="104">
        <f>VPOi!B405/1000000</f>
        <v>208.1592557096169</v>
      </c>
    </row>
    <row r="407" spans="13:15" x14ac:dyDescent="0.25">
      <c r="M407">
        <v>397</v>
      </c>
      <c r="N407" s="15">
        <f>('VPI1'!B406/VPOi!$B$9)-1</f>
        <v>-4.2531940513162114E-2</v>
      </c>
      <c r="O407" s="104">
        <f>VPOi!B406/1000000</f>
        <v>191.18685257735055</v>
      </c>
    </row>
    <row r="408" spans="13:15" x14ac:dyDescent="0.25">
      <c r="M408">
        <v>398</v>
      </c>
      <c r="N408" s="15">
        <f>('VPI1'!B407/VPOi!$B$9)-1</f>
        <v>0.17738424550889942</v>
      </c>
      <c r="O408" s="104">
        <f>VPOi!B407/1000000</f>
        <v>235.09963172416352</v>
      </c>
    </row>
    <row r="409" spans="13:15" x14ac:dyDescent="0.25">
      <c r="M409">
        <v>399</v>
      </c>
      <c r="N409" s="15">
        <f>('VPI1'!B408/VPOi!$B$9)-1</f>
        <v>5.5800229163743831E-2</v>
      </c>
      <c r="O409" s="104">
        <f>VPOi!B408/1000000</f>
        <v>210.82178226649918</v>
      </c>
    </row>
    <row r="410" spans="13:15" x14ac:dyDescent="0.25">
      <c r="M410">
        <v>400</v>
      </c>
      <c r="N410" s="15">
        <f>('VPI1'!B409/VPOi!$B$9)-1</f>
        <v>0.22769028587445672</v>
      </c>
      <c r="O410" s="104">
        <f>VPOi!B409/1000000</f>
        <v>245.14472244841684</v>
      </c>
    </row>
    <row r="411" spans="13:15" x14ac:dyDescent="0.25">
      <c r="M411">
        <v>401</v>
      </c>
      <c r="N411" s="15">
        <f>('VPI1'!B410/VPOi!$B$9)-1</f>
        <v>0.14581027641987498</v>
      </c>
      <c r="O411" s="104">
        <f>VPOi!B410/1000000</f>
        <v>228.79495376264433</v>
      </c>
    </row>
    <row r="412" spans="13:15" x14ac:dyDescent="0.25">
      <c r="M412">
        <v>402</v>
      </c>
      <c r="N412" s="15">
        <f>('VPI1'!B411/VPOi!$B$9)-1</f>
        <v>0.25242937902299167</v>
      </c>
      <c r="O412" s="104">
        <f>VPOi!B411/1000000</f>
        <v>250.08461502010337</v>
      </c>
    </row>
    <row r="413" spans="13:15" x14ac:dyDescent="0.25">
      <c r="M413">
        <v>403</v>
      </c>
      <c r="N413" s="15">
        <f>('VPI1'!B412/VPOi!$B$9)-1</f>
        <v>0.34497370480782674</v>
      </c>
      <c r="O413" s="104">
        <f>VPOi!B412/1000000</f>
        <v>268.56383027473908</v>
      </c>
    </row>
    <row r="414" spans="13:15" x14ac:dyDescent="0.25">
      <c r="M414">
        <v>404</v>
      </c>
      <c r="N414" s="15">
        <f>('VPI1'!B413/VPOi!$B$9)-1</f>
        <v>0.26777596265532644</v>
      </c>
      <c r="O414" s="104">
        <f>VPOi!B413/1000000</f>
        <v>253.14901491669499</v>
      </c>
    </row>
    <row r="415" spans="13:15" x14ac:dyDescent="0.25">
      <c r="M415">
        <v>405</v>
      </c>
      <c r="N415" s="15">
        <f>('VPI1'!B414/VPOi!$B$9)-1</f>
        <v>0.1857197046302328</v>
      </c>
      <c r="O415" s="104">
        <f>VPOi!B414/1000000</f>
        <v>236.76405298438704</v>
      </c>
    </row>
    <row r="416" spans="13:15" x14ac:dyDescent="0.25">
      <c r="M416">
        <v>406</v>
      </c>
      <c r="N416" s="15">
        <f>('VPI1'!B415/VPOi!$B$9)-1</f>
        <v>8.4071888582554211E-2</v>
      </c>
      <c r="O416" s="104">
        <f>VPOi!B415/1000000</f>
        <v>216.46705630761772</v>
      </c>
    </row>
    <row r="417" spans="13:15" x14ac:dyDescent="0.25">
      <c r="M417">
        <v>407</v>
      </c>
      <c r="N417" s="15">
        <f>('VPI1'!B416/VPOi!$B$9)-1</f>
        <v>-3.0569806001042865E-2</v>
      </c>
      <c r="O417" s="104">
        <f>VPOi!B416/1000000</f>
        <v>193.57544697986737</v>
      </c>
    </row>
    <row r="418" spans="13:15" x14ac:dyDescent="0.25">
      <c r="M418">
        <v>408</v>
      </c>
      <c r="N418" s="15">
        <f>('VPI1'!B417/VPOi!$B$9)-1</f>
        <v>0.18237176043749437</v>
      </c>
      <c r="O418" s="104">
        <f>VPOi!B417/1000000</f>
        <v>236.09553678014169</v>
      </c>
    </row>
    <row r="419" spans="13:15" x14ac:dyDescent="0.25">
      <c r="M419">
        <v>409</v>
      </c>
      <c r="N419" s="15">
        <f>('VPI1'!B418/VPOi!$B$9)-1</f>
        <v>0.27609234198132371</v>
      </c>
      <c r="O419" s="104">
        <f>VPOi!B418/1000000</f>
        <v>254.80962633074978</v>
      </c>
    </row>
    <row r="420" spans="13:15" x14ac:dyDescent="0.25">
      <c r="M420">
        <v>410</v>
      </c>
      <c r="N420" s="15">
        <f>('VPI1'!B419/VPOi!$B$9)-1</f>
        <v>6.4091799641431857E-2</v>
      </c>
      <c r="O420" s="104">
        <f>VPOi!B419/1000000</f>
        <v>212.47743985929876</v>
      </c>
    </row>
    <row r="421" spans="13:15" x14ac:dyDescent="0.25">
      <c r="M421">
        <v>411</v>
      </c>
      <c r="N421" s="15">
        <f>('VPI1'!B420/VPOi!$B$9)-1</f>
        <v>0.22718684283458424</v>
      </c>
      <c r="O421" s="104">
        <f>VPOi!B420/1000000</f>
        <v>245.04419513652218</v>
      </c>
    </row>
    <row r="422" spans="13:15" x14ac:dyDescent="0.25">
      <c r="M422">
        <v>412</v>
      </c>
      <c r="N422" s="15">
        <f>('VPI1'!B421/VPOi!$B$9)-1</f>
        <v>0.17482017231728708</v>
      </c>
      <c r="O422" s="104">
        <f>VPOi!B421/1000000</f>
        <v>234.587638578883</v>
      </c>
    </row>
    <row r="423" spans="13:15" x14ac:dyDescent="0.25">
      <c r="M423">
        <v>413</v>
      </c>
      <c r="N423" s="15">
        <f>('VPI1'!B422/VPOi!$B$9)-1</f>
        <v>0.31861297038559355</v>
      </c>
      <c r="O423" s="104">
        <f>VPOi!B422/1000000</f>
        <v>263.30012899940323</v>
      </c>
    </row>
    <row r="424" spans="13:15" x14ac:dyDescent="0.25">
      <c r="M424">
        <v>414</v>
      </c>
      <c r="N424" s="15">
        <f>('VPI1'!B423/VPOi!$B$9)-1</f>
        <v>0.11574100155242717</v>
      </c>
      <c r="O424" s="104">
        <f>VPOi!B423/1000000</f>
        <v>222.7907325625431</v>
      </c>
    </row>
    <row r="425" spans="13:15" x14ac:dyDescent="0.25">
      <c r="M425">
        <v>415</v>
      </c>
      <c r="N425" s="15">
        <f>('VPI1'!B424/VPOi!$B$9)-1</f>
        <v>0.23680041383930739</v>
      </c>
      <c r="O425" s="104">
        <f>VPOi!B424/1000000</f>
        <v>246.9638292843255</v>
      </c>
    </row>
    <row r="426" spans="13:15" x14ac:dyDescent="0.25">
      <c r="M426">
        <v>416</v>
      </c>
      <c r="N426" s="15">
        <f>('VPI1'!B425/VPOi!$B$9)-1</f>
        <v>0.2999304954926354</v>
      </c>
      <c r="O426" s="104">
        <f>VPOi!B425/1000000</f>
        <v>259.56961962339915</v>
      </c>
    </row>
    <row r="427" spans="13:15" x14ac:dyDescent="0.25">
      <c r="M427">
        <v>417</v>
      </c>
      <c r="N427" s="15">
        <f>('VPI1'!B426/VPOi!$B$9)-1</f>
        <v>3.3728415480964058E-2</v>
      </c>
      <c r="O427" s="104">
        <f>VPOi!B426/1000000</f>
        <v>206.41449102908066</v>
      </c>
    </row>
    <row r="428" spans="13:15" x14ac:dyDescent="0.25">
      <c r="M428">
        <v>418</v>
      </c>
      <c r="N428" s="15">
        <f>('VPI1'!B427/VPOi!$B$9)-1</f>
        <v>0.26582862812985142</v>
      </c>
      <c r="O428" s="104">
        <f>VPOi!B427/1000000</f>
        <v>252.76017191023442</v>
      </c>
    </row>
    <row r="429" spans="13:15" x14ac:dyDescent="0.25">
      <c r="M429">
        <v>419</v>
      </c>
      <c r="N429" s="15">
        <f>('VPI1'!B428/VPOi!$B$9)-1</f>
        <v>0.29295168570835739</v>
      </c>
      <c r="O429" s="104">
        <f>VPOi!B428/1000000</f>
        <v>258.17609357919133</v>
      </c>
    </row>
    <row r="430" spans="13:15" x14ac:dyDescent="0.25">
      <c r="M430">
        <v>420</v>
      </c>
      <c r="N430" s="15">
        <f>('VPI1'!B429/VPOi!$B$9)-1</f>
        <v>0.28898803075347912</v>
      </c>
      <c r="O430" s="104">
        <f>VPOi!B429/1000000</f>
        <v>257.38463248759945</v>
      </c>
    </row>
    <row r="431" spans="13:15" x14ac:dyDescent="0.25">
      <c r="M431">
        <v>421</v>
      </c>
      <c r="N431" s="15">
        <f>('VPI1'!B430/VPOi!$B$9)-1</f>
        <v>-1.6109332028518053E-2</v>
      </c>
      <c r="O431" s="104">
        <f>VPOi!B430/1000000</f>
        <v>196.46290884158782</v>
      </c>
    </row>
    <row r="432" spans="13:15" x14ac:dyDescent="0.25">
      <c r="M432">
        <v>422</v>
      </c>
      <c r="N432" s="15">
        <f>('VPI1'!B431/VPOi!$B$9)-1</f>
        <v>7.8319266336810633E-2</v>
      </c>
      <c r="O432" s="104">
        <f>VPOi!B431/1000000</f>
        <v>215.31837491784924</v>
      </c>
    </row>
    <row r="433" spans="13:15" x14ac:dyDescent="0.25">
      <c r="M433">
        <v>423</v>
      </c>
      <c r="N433" s="15">
        <f>('VPI1'!B432/VPOi!$B$9)-1</f>
        <v>5.1110592132893817E-2</v>
      </c>
      <c r="O433" s="104">
        <f>VPOi!B432/1000000</f>
        <v>209.88535735417469</v>
      </c>
    </row>
    <row r="434" spans="13:15" x14ac:dyDescent="0.25">
      <c r="M434">
        <v>424</v>
      </c>
      <c r="N434" s="15">
        <f>('VPI1'!B433/VPOi!$B$9)-1</f>
        <v>0.10844194844107413</v>
      </c>
      <c r="O434" s="104">
        <f>VPOi!B433/1000000</f>
        <v>221.33326045438497</v>
      </c>
    </row>
    <row r="435" spans="13:15" x14ac:dyDescent="0.25">
      <c r="M435">
        <v>425</v>
      </c>
      <c r="N435" s="15">
        <f>('VPI1'!B434/VPOi!$B$9)-1</f>
        <v>0.13934591708917732</v>
      </c>
      <c r="O435" s="104">
        <f>VPOi!B434/1000000</f>
        <v>227.50415298645186</v>
      </c>
    </row>
    <row r="436" spans="13:15" x14ac:dyDescent="0.25">
      <c r="M436">
        <v>426</v>
      </c>
      <c r="N436" s="15">
        <f>('VPI1'!B435/VPOi!$B$9)-1</f>
        <v>0.22262814822685062</v>
      </c>
      <c r="O436" s="104">
        <f>VPOi!B435/1000000</f>
        <v>244.13391675670752</v>
      </c>
    </row>
    <row r="437" spans="13:15" x14ac:dyDescent="0.25">
      <c r="M437">
        <v>427</v>
      </c>
      <c r="N437" s="15">
        <f>('VPI1'!B436/VPOi!$B$9)-1</f>
        <v>0.16058684822161906</v>
      </c>
      <c r="O437" s="104">
        <f>VPOi!B436/1000000</f>
        <v>231.74553391690327</v>
      </c>
    </row>
    <row r="438" spans="13:15" x14ac:dyDescent="0.25">
      <c r="M438">
        <v>428</v>
      </c>
      <c r="N438" s="15">
        <f>('VPI1'!B437/VPOi!$B$9)-1</f>
        <v>2.6514987822194191E-2</v>
      </c>
      <c r="O438" s="104">
        <f>VPOi!B437/1000000</f>
        <v>204.97411657824654</v>
      </c>
    </row>
    <row r="439" spans="13:15" x14ac:dyDescent="0.25">
      <c r="M439">
        <v>429</v>
      </c>
      <c r="N439" s="15">
        <f>('VPI1'!B438/VPOi!$B$9)-1</f>
        <v>0.20616959067725782</v>
      </c>
      <c r="O439" s="104">
        <f>VPOi!B438/1000000</f>
        <v>240.84747833749145</v>
      </c>
    </row>
    <row r="440" spans="13:15" x14ac:dyDescent="0.25">
      <c r="M440">
        <v>430</v>
      </c>
      <c r="N440" s="15">
        <f>('VPI1'!B439/VPOi!$B$9)-1</f>
        <v>9.0377916022321481E-2</v>
      </c>
      <c r="O440" s="104">
        <f>VPOi!B439/1000000</f>
        <v>217.72624143293845</v>
      </c>
    </row>
    <row r="441" spans="13:15" x14ac:dyDescent="0.25">
      <c r="M441">
        <v>431</v>
      </c>
      <c r="N441" s="15">
        <f>('VPI1'!B440/VPOi!$B$9)-1</f>
        <v>0.14051533536051108</v>
      </c>
      <c r="O441" s="104">
        <f>VPOi!B440/1000000</f>
        <v>227.73766197552726</v>
      </c>
    </row>
    <row r="442" spans="13:15" x14ac:dyDescent="0.25">
      <c r="M442">
        <v>432</v>
      </c>
      <c r="N442" s="15">
        <f>('VPI1'!B441/VPOi!$B$9)-1</f>
        <v>0.22054641078949033</v>
      </c>
      <c r="O442" s="104">
        <f>VPOi!B441/1000000</f>
        <v>243.71823622867544</v>
      </c>
    </row>
    <row r="443" spans="13:15" x14ac:dyDescent="0.25">
      <c r="M443">
        <v>433</v>
      </c>
      <c r="N443" s="15">
        <f>('VPI1'!B442/VPOi!$B$9)-1</f>
        <v>0.30732238342730644</v>
      </c>
      <c r="O443" s="104">
        <f>VPOi!B442/1000000</f>
        <v>261.04562895324744</v>
      </c>
    </row>
    <row r="444" spans="13:15" x14ac:dyDescent="0.25">
      <c r="M444">
        <v>434</v>
      </c>
      <c r="N444" s="15">
        <f>('VPI1'!B443/VPOi!$B$9)-1</f>
        <v>0.20639905534621827</v>
      </c>
      <c r="O444" s="104">
        <f>VPOi!B443/1000000</f>
        <v>240.89329775402607</v>
      </c>
    </row>
    <row r="445" spans="13:15" x14ac:dyDescent="0.25">
      <c r="M445">
        <v>435</v>
      </c>
      <c r="N445" s="15">
        <f>('VPI1'!B444/VPOi!$B$9)-1</f>
        <v>0.34115655898181241</v>
      </c>
      <c r="O445" s="104">
        <f>VPOi!B444/1000000</f>
        <v>267.8016240694526</v>
      </c>
    </row>
    <row r="446" spans="13:15" x14ac:dyDescent="0.25">
      <c r="M446">
        <v>436</v>
      </c>
      <c r="N446" s="15">
        <f>('VPI1'!B445/VPOi!$B$9)-1</f>
        <v>0.18460059084988822</v>
      </c>
      <c r="O446" s="104">
        <f>VPOi!B445/1000000</f>
        <v>236.54058877665707</v>
      </c>
    </row>
    <row r="447" spans="13:15" x14ac:dyDescent="0.25">
      <c r="M447">
        <v>437</v>
      </c>
      <c r="N447" s="15">
        <f>('VPI1'!B446/VPOi!$B$9)-1</f>
        <v>0.24975777059742965</v>
      </c>
      <c r="O447" s="104">
        <f>VPOi!B446/1000000</f>
        <v>249.55114928081173</v>
      </c>
    </row>
    <row r="448" spans="13:15" x14ac:dyDescent="0.25">
      <c r="M448">
        <v>438</v>
      </c>
      <c r="N448" s="15">
        <f>('VPI1'!B447/VPOi!$B$9)-1</f>
        <v>0.13736865440526858</v>
      </c>
      <c r="O448" s="104">
        <f>VPOi!B447/1000000</f>
        <v>227.10933393686625</v>
      </c>
    </row>
    <row r="449" spans="13:15" x14ac:dyDescent="0.25">
      <c r="M449">
        <v>439</v>
      </c>
      <c r="N449" s="15">
        <f>('VPI1'!B448/VPOi!$B$9)-1</f>
        <v>0.10999909879076997</v>
      </c>
      <c r="O449" s="104">
        <f>VPOi!B448/1000000</f>
        <v>221.64419163521987</v>
      </c>
    </row>
    <row r="450" spans="13:15" x14ac:dyDescent="0.25">
      <c r="M450">
        <v>440</v>
      </c>
      <c r="N450" s="15">
        <f>('VPI1'!B449/VPOi!$B$9)-1</f>
        <v>0.18880634733339385</v>
      </c>
      <c r="O450" s="104">
        <f>VPOi!B449/1000000</f>
        <v>237.3803926080445</v>
      </c>
    </row>
    <row r="451" spans="13:15" x14ac:dyDescent="0.25">
      <c r="M451">
        <v>441</v>
      </c>
      <c r="N451" s="15">
        <f>('VPI1'!B450/VPOi!$B$9)-1</f>
        <v>0.23620081935974491</v>
      </c>
      <c r="O451" s="104">
        <f>VPOi!B450/1000000</f>
        <v>246.84410249006373</v>
      </c>
    </row>
    <row r="452" spans="13:15" x14ac:dyDescent="0.25">
      <c r="M452">
        <v>442</v>
      </c>
      <c r="N452" s="15">
        <f>('VPI1'!B451/VPOi!$B$9)-1</f>
        <v>0.20509302108523308</v>
      </c>
      <c r="O452" s="104">
        <f>VPOi!B451/1000000</f>
        <v>240.63250933686493</v>
      </c>
    </row>
    <row r="453" spans="13:15" x14ac:dyDescent="0.25">
      <c r="M453">
        <v>443</v>
      </c>
      <c r="N453" s="15">
        <f>('VPI1'!B452/VPOi!$B$9)-1</f>
        <v>5.578236966124539E-2</v>
      </c>
      <c r="O453" s="104">
        <f>VPOi!B452/1000000</f>
        <v>210.81821608793331</v>
      </c>
    </row>
    <row r="454" spans="13:15" x14ac:dyDescent="0.25">
      <c r="M454">
        <v>444</v>
      </c>
      <c r="N454" s="15">
        <f>('VPI1'!B453/VPOi!$B$9)-1</f>
        <v>0.1696312161143152</v>
      </c>
      <c r="O454" s="104">
        <f>VPOi!B453/1000000</f>
        <v>233.55150980698465</v>
      </c>
    </row>
    <row r="455" spans="13:15" x14ac:dyDescent="0.25">
      <c r="M455">
        <v>445</v>
      </c>
      <c r="N455" s="15">
        <f>('VPI1'!B454/VPOi!$B$9)-1</f>
        <v>0.1270375451949084</v>
      </c>
      <c r="O455" s="104">
        <f>VPOi!B454/1000000</f>
        <v>225.04642203709986</v>
      </c>
    </row>
    <row r="456" spans="13:15" x14ac:dyDescent="0.25">
      <c r="M456">
        <v>446</v>
      </c>
      <c r="N456" s="15">
        <f>('VPI1'!B455/VPOi!$B$9)-1</f>
        <v>9.9259171869811258E-2</v>
      </c>
      <c r="O456" s="104">
        <f>VPOi!B455/1000000</f>
        <v>219.49964717278706</v>
      </c>
    </row>
    <row r="457" spans="13:15" x14ac:dyDescent="0.25">
      <c r="M457">
        <v>447</v>
      </c>
      <c r="N457" s="15">
        <f>('VPI1'!B456/VPOi!$B$9)-1</f>
        <v>9.9641678372206055E-2</v>
      </c>
      <c r="O457" s="104">
        <f>VPOi!B456/1000000</f>
        <v>219.57602592355443</v>
      </c>
    </row>
    <row r="458" spans="13:15" x14ac:dyDescent="0.25">
      <c r="M458">
        <v>448</v>
      </c>
      <c r="N458" s="15">
        <f>('VPI1'!B457/VPOi!$B$9)-1</f>
        <v>0.10030303955723774</v>
      </c>
      <c r="O458" s="104">
        <f>VPOi!B457/1000000</f>
        <v>219.70808626972484</v>
      </c>
    </row>
    <row r="459" spans="13:15" x14ac:dyDescent="0.25">
      <c r="M459">
        <v>449</v>
      </c>
      <c r="N459" s="15">
        <f>('VPI1'!B458/VPOi!$B$9)-1</f>
        <v>0.16294654722260615</v>
      </c>
      <c r="O459" s="104">
        <f>VPOi!B458/1000000</f>
        <v>232.21671770267932</v>
      </c>
    </row>
    <row r="460" spans="13:15" x14ac:dyDescent="0.25">
      <c r="M460">
        <v>450</v>
      </c>
      <c r="N460" s="15">
        <f>('VPI1'!B459/VPOi!$B$9)-1</f>
        <v>9.5990096084839216E-3</v>
      </c>
      <c r="O460" s="104">
        <f>VPOi!B459/1000000</f>
        <v>201.59634057736392</v>
      </c>
    </row>
    <row r="461" spans="13:15" x14ac:dyDescent="0.25">
      <c r="M461">
        <v>451</v>
      </c>
      <c r="N461" s="15">
        <f>('VPI1'!B460/VPOi!$B$9)-1</f>
        <v>0.26722722894825179</v>
      </c>
      <c r="O461" s="104">
        <f>VPOi!B460/1000000</f>
        <v>253.03944398185357</v>
      </c>
    </row>
    <row r="462" spans="13:15" x14ac:dyDescent="0.25">
      <c r="M462">
        <v>452</v>
      </c>
      <c r="N462" s="15">
        <f>('VPI1'!B461/VPOi!$B$9)-1</f>
        <v>8.3734621322776537E-2</v>
      </c>
      <c r="O462" s="104">
        <f>VPOi!B461/1000000</f>
        <v>216.39971091135567</v>
      </c>
    </row>
    <row r="463" spans="13:15" x14ac:dyDescent="0.25">
      <c r="M463">
        <v>453</v>
      </c>
      <c r="N463" s="15">
        <f>('VPI1'!B462/VPOi!$B$9)-1</f>
        <v>0.1905529068574805</v>
      </c>
      <c r="O463" s="104">
        <f>VPOi!B462/1000000</f>
        <v>237.72914493971822</v>
      </c>
    </row>
    <row r="464" spans="13:15" x14ac:dyDescent="0.25">
      <c r="M464">
        <v>454</v>
      </c>
      <c r="N464" s="15">
        <f>('VPI1'!B463/VPOi!$B$9)-1</f>
        <v>1.8049851555663521E-2</v>
      </c>
      <c r="O464" s="104">
        <f>VPOi!B463/1000000</f>
        <v>203.28380143571974</v>
      </c>
    </row>
    <row r="465" spans="13:15" x14ac:dyDescent="0.25">
      <c r="M465">
        <v>455</v>
      </c>
      <c r="N465" s="15">
        <f>('VPI1'!B464/VPOi!$B$9)-1</f>
        <v>0.13518837926529592</v>
      </c>
      <c r="O465" s="104">
        <f>VPOi!B464/1000000</f>
        <v>226.67397743840775</v>
      </c>
    </row>
    <row r="466" spans="13:15" x14ac:dyDescent="0.25">
      <c r="M466">
        <v>456</v>
      </c>
      <c r="N466" s="15">
        <f>('VPI1'!B465/VPOi!$B$9)-1</f>
        <v>7.0913434789911634E-2</v>
      </c>
      <c r="O466" s="104">
        <f>VPOi!B465/1000000</f>
        <v>213.839581332893</v>
      </c>
    </row>
    <row r="467" spans="13:15" x14ac:dyDescent="0.25">
      <c r="M467">
        <v>457</v>
      </c>
      <c r="N467" s="15">
        <f>('VPI1'!B466/VPOi!$B$9)-1</f>
        <v>0.14529647398605849</v>
      </c>
      <c r="O467" s="104">
        <f>VPOi!B466/1000000</f>
        <v>228.69235789096521</v>
      </c>
    </row>
    <row r="468" spans="13:15" x14ac:dyDescent="0.25">
      <c r="M468">
        <v>458</v>
      </c>
      <c r="N468" s="15">
        <f>('VPI1'!B467/VPOi!$B$9)-1</f>
        <v>0.11658440528496716</v>
      </c>
      <c r="O468" s="104">
        <f>VPOi!B467/1000000</f>
        <v>222.95914309433962</v>
      </c>
    </row>
    <row r="469" spans="13:15" x14ac:dyDescent="0.25">
      <c r="M469">
        <v>459</v>
      </c>
      <c r="N469" s="15">
        <f>('VPI1'!B468/VPOi!$B$9)-1</f>
        <v>0.12862911891288231</v>
      </c>
      <c r="O469" s="104">
        <f>VPOi!B468/1000000</f>
        <v>225.36422686282671</v>
      </c>
    </row>
    <row r="470" spans="13:15" x14ac:dyDescent="0.25">
      <c r="M470">
        <v>460</v>
      </c>
      <c r="N470" s="15">
        <f>('VPI1'!B469/VPOi!$B$9)-1</f>
        <v>0.12913436640480058</v>
      </c>
      <c r="O470" s="104">
        <f>VPOi!B469/1000000</f>
        <v>225.46511448700949</v>
      </c>
    </row>
    <row r="471" spans="13:15" x14ac:dyDescent="0.25">
      <c r="M471">
        <v>461</v>
      </c>
      <c r="N471" s="15">
        <f>('VPI1'!B470/VPOi!$B$9)-1</f>
        <v>5.2043017108514E-2</v>
      </c>
      <c r="O471" s="104">
        <f>VPOi!B470/1000000</f>
        <v>210.07154361343106</v>
      </c>
    </row>
    <row r="472" spans="13:15" x14ac:dyDescent="0.25">
      <c r="M472">
        <v>462</v>
      </c>
      <c r="N472" s="15">
        <f>('VPI1'!B471/VPOi!$B$9)-1</f>
        <v>0.21424082166589375</v>
      </c>
      <c r="O472" s="104">
        <f>VPOi!B471/1000000</f>
        <v>242.45913862615851</v>
      </c>
    </row>
    <row r="473" spans="13:15" x14ac:dyDescent="0.25">
      <c r="M473">
        <v>463</v>
      </c>
      <c r="N473" s="15">
        <f>('VPI1'!B472/VPOi!$B$9)-1</f>
        <v>9.697036330468789E-2</v>
      </c>
      <c r="O473" s="104">
        <f>VPOi!B472/1000000</f>
        <v>219.04261876188366</v>
      </c>
    </row>
    <row r="474" spans="13:15" x14ac:dyDescent="0.25">
      <c r="M474">
        <v>464</v>
      </c>
      <c r="N474" s="15">
        <f>('VPI1'!B473/VPOi!$B$9)-1</f>
        <v>0.14541104172686814</v>
      </c>
      <c r="O474" s="104">
        <f>VPOi!B473/1000000</f>
        <v>228.71523473323199</v>
      </c>
    </row>
    <row r="475" spans="13:15" x14ac:dyDescent="0.25">
      <c r="M475">
        <v>465</v>
      </c>
      <c r="N475" s="15">
        <f>('VPI1'!B474/VPOi!$B$9)-1</f>
        <v>0.26553882571075804</v>
      </c>
      <c r="O475" s="104">
        <f>VPOi!B474/1000000</f>
        <v>252.70230427504094</v>
      </c>
    </row>
    <row r="476" spans="13:15" x14ac:dyDescent="0.25">
      <c r="M476">
        <v>466</v>
      </c>
      <c r="N476" s="15">
        <f>('VPI1'!B475/VPOi!$B$9)-1</f>
        <v>5.491509629268565E-2</v>
      </c>
      <c r="O476" s="104">
        <f>VPOi!B475/1000000</f>
        <v>210.64503927642897</v>
      </c>
    </row>
    <row r="477" spans="13:15" x14ac:dyDescent="0.25">
      <c r="M477">
        <v>467</v>
      </c>
      <c r="N477" s="15">
        <f>('VPI1'!B476/VPOi!$B$9)-1</f>
        <v>0.24781518273193615</v>
      </c>
      <c r="O477" s="104">
        <f>VPOi!B476/1000000</f>
        <v>249.16325408558438</v>
      </c>
    </row>
    <row r="478" spans="13:15" x14ac:dyDescent="0.25">
      <c r="M478">
        <v>468</v>
      </c>
      <c r="N478" s="15">
        <f>('VPI1'!B477/VPOi!$B$9)-1</f>
        <v>0.19250575768173062</v>
      </c>
      <c r="O478" s="104">
        <f>VPOi!B477/1000000</f>
        <v>238.11908943858916</v>
      </c>
    </row>
    <row r="479" spans="13:15" x14ac:dyDescent="0.25">
      <c r="M479">
        <v>469</v>
      </c>
      <c r="N479" s="15">
        <f>('VPI1'!B478/VPOi!$B$9)-1</f>
        <v>0.10935548856827748</v>
      </c>
      <c r="O479" s="104">
        <f>VPOi!B478/1000000</f>
        <v>221.51567579439819</v>
      </c>
    </row>
    <row r="480" spans="13:15" x14ac:dyDescent="0.25">
      <c r="M480">
        <v>470</v>
      </c>
      <c r="N480" s="15">
        <f>('VPI1'!B479/VPOi!$B$9)-1</f>
        <v>8.7873473412961367E-2</v>
      </c>
      <c r="O480" s="104">
        <f>VPOi!B479/1000000</f>
        <v>217.22615529930709</v>
      </c>
    </row>
    <row r="481" spans="13:15" x14ac:dyDescent="0.25">
      <c r="M481">
        <v>471</v>
      </c>
      <c r="N481" s="15">
        <f>('VPI1'!B480/VPOi!$B$9)-1</f>
        <v>0.27342309739539639</v>
      </c>
      <c r="O481" s="104">
        <f>VPOi!B480/1000000</f>
        <v>254.27663260204395</v>
      </c>
    </row>
    <row r="482" spans="13:15" x14ac:dyDescent="0.25">
      <c r="M482">
        <v>472</v>
      </c>
      <c r="N482" s="15">
        <f>('VPI1'!B481/VPOi!$B$9)-1</f>
        <v>-1.388431935984713E-2</v>
      </c>
      <c r="O482" s="104">
        <f>VPOi!B481/1000000</f>
        <v>196.90719851251006</v>
      </c>
    </row>
    <row r="483" spans="13:15" x14ac:dyDescent="0.25">
      <c r="M483">
        <v>473</v>
      </c>
      <c r="N483" s="15">
        <f>('VPI1'!B482/VPOi!$B$9)-1</f>
        <v>-2.8111195656760235E-2</v>
      </c>
      <c r="O483" s="104">
        <f>VPOi!B482/1000000</f>
        <v>194.06638134449724</v>
      </c>
    </row>
    <row r="484" spans="13:15" x14ac:dyDescent="0.25">
      <c r="M484">
        <v>474</v>
      </c>
      <c r="N484" s="15">
        <f>('VPI1'!B483/VPOi!$B$9)-1</f>
        <v>0.25536582950288933</v>
      </c>
      <c r="O484" s="104">
        <f>VPOi!B483/1000000</f>
        <v>250.67096431858741</v>
      </c>
    </row>
    <row r="485" spans="13:15" x14ac:dyDescent="0.25">
      <c r="M485">
        <v>475</v>
      </c>
      <c r="N485" s="15">
        <f>('VPI1'!B484/VPOi!$B$9)-1</f>
        <v>0.26842220185326915</v>
      </c>
      <c r="O485" s="104">
        <f>VPOi!B484/1000000</f>
        <v>253.27805571031996</v>
      </c>
    </row>
    <row r="486" spans="13:15" x14ac:dyDescent="0.25">
      <c r="M486">
        <v>476</v>
      </c>
      <c r="N486" s="15">
        <f>('VPI1'!B485/VPOi!$B$9)-1</f>
        <v>0.308611437639982</v>
      </c>
      <c r="O486" s="104">
        <f>VPOi!B485/1000000</f>
        <v>261.30302680091569</v>
      </c>
    </row>
    <row r="487" spans="13:15" x14ac:dyDescent="0.25">
      <c r="M487">
        <v>477</v>
      </c>
      <c r="N487" s="15">
        <f>('VPI1'!B486/VPOi!$B$9)-1</f>
        <v>9.2883566194347011E-2</v>
      </c>
      <c r="O487" s="104">
        <f>VPOi!B486/1000000</f>
        <v>218.22656869221652</v>
      </c>
    </row>
    <row r="488" spans="13:15" x14ac:dyDescent="0.25">
      <c r="M488">
        <v>478</v>
      </c>
      <c r="N488" s="15">
        <f>('VPI1'!B487/VPOi!$B$9)-1</f>
        <v>0.19250843877603985</v>
      </c>
      <c r="O488" s="104">
        <f>VPOi!B487/1000000</f>
        <v>238.11962479846596</v>
      </c>
    </row>
    <row r="489" spans="13:15" x14ac:dyDescent="0.25">
      <c r="M489">
        <v>479</v>
      </c>
      <c r="N489" s="15">
        <f>('VPI1'!B488/VPOi!$B$9)-1</f>
        <v>-4.7163392620395928E-2</v>
      </c>
      <c r="O489" s="104">
        <f>VPOi!B488/1000000</f>
        <v>190.26204600811698</v>
      </c>
    </row>
    <row r="490" spans="13:15" x14ac:dyDescent="0.25">
      <c r="M490">
        <v>480</v>
      </c>
      <c r="N490" s="15">
        <f>('VPI1'!B489/VPOi!$B$9)-1</f>
        <v>0.10212994070660697</v>
      </c>
      <c r="O490" s="104">
        <f>VPOi!B489/1000000</f>
        <v>220.07288118612669</v>
      </c>
    </row>
    <row r="491" spans="13:15" x14ac:dyDescent="0.25">
      <c r="M491">
        <v>481</v>
      </c>
      <c r="N491" s="15">
        <f>('VPI1'!B490/VPOi!$B$9)-1</f>
        <v>0.14339806883086892</v>
      </c>
      <c r="O491" s="104">
        <f>VPOi!B490/1000000</f>
        <v>228.3132850822787</v>
      </c>
    </row>
    <row r="492" spans="13:15" x14ac:dyDescent="0.25">
      <c r="M492">
        <v>482</v>
      </c>
      <c r="N492" s="15">
        <f>('VPI1'!B491/VPOi!$B$9)-1</f>
        <v>0.21583543030497498</v>
      </c>
      <c r="O492" s="104">
        <f>VPOi!B491/1000000</f>
        <v>242.77754946376081</v>
      </c>
    </row>
    <row r="493" spans="13:15" x14ac:dyDescent="0.25">
      <c r="M493">
        <v>483</v>
      </c>
      <c r="N493" s="15">
        <f>('VPI1'!B492/VPOi!$B$9)-1</f>
        <v>0.12570187384307885</v>
      </c>
      <c r="O493" s="104">
        <f>VPOi!B492/1000000</f>
        <v>224.77971569707748</v>
      </c>
    </row>
    <row r="494" spans="13:15" x14ac:dyDescent="0.25">
      <c r="M494">
        <v>484</v>
      </c>
      <c r="N494" s="15">
        <f>('VPI1'!B493/VPOi!$B$9)-1</f>
        <v>8.4226850727366687E-2</v>
      </c>
      <c r="O494" s="104">
        <f>VPOi!B493/1000000</f>
        <v>216.49799908888514</v>
      </c>
    </row>
    <row r="495" spans="13:15" x14ac:dyDescent="0.25">
      <c r="M495">
        <v>485</v>
      </c>
      <c r="N495" s="15">
        <f>('VPI1'!B494/VPOi!$B$9)-1</f>
        <v>0.10371044073679947</v>
      </c>
      <c r="O495" s="104">
        <f>VPOi!B494/1000000</f>
        <v>220.38847482215132</v>
      </c>
    </row>
    <row r="496" spans="13:15" x14ac:dyDescent="0.25">
      <c r="M496">
        <v>486</v>
      </c>
      <c r="N496" s="15">
        <f>('VPI1'!B495/VPOi!$B$9)-1</f>
        <v>0.1927695272649419</v>
      </c>
      <c r="O496" s="104">
        <f>VPOi!B495/1000000</f>
        <v>238.17175884716116</v>
      </c>
    </row>
    <row r="497" spans="13:15" x14ac:dyDescent="0.25">
      <c r="M497">
        <v>487</v>
      </c>
      <c r="N497" s="15">
        <f>('VPI1'!B496/VPOi!$B$9)-1</f>
        <v>6.439490479220078E-2</v>
      </c>
      <c r="O497" s="104">
        <f>VPOi!B496/1000000</f>
        <v>212.53796377881883</v>
      </c>
    </row>
    <row r="498" spans="13:15" x14ac:dyDescent="0.25">
      <c r="M498">
        <v>488</v>
      </c>
      <c r="N498" s="15">
        <f>('VPI1'!B497/VPOi!$B$9)-1</f>
        <v>0.16738723552983137</v>
      </c>
      <c r="O498" s="104">
        <f>VPOi!B497/1000000</f>
        <v>233.10343262995369</v>
      </c>
    </row>
    <row r="499" spans="13:15" x14ac:dyDescent="0.25">
      <c r="M499">
        <v>489</v>
      </c>
      <c r="N499" s="15">
        <f>('VPI1'!B498/VPOi!$B$9)-1</f>
        <v>0.1677423686502133</v>
      </c>
      <c r="O499" s="104">
        <f>VPOi!B498/1000000</f>
        <v>233.17434547436559</v>
      </c>
    </row>
    <row r="500" spans="13:15" x14ac:dyDescent="0.25">
      <c r="M500">
        <v>490</v>
      </c>
      <c r="N500" s="15">
        <f>('VPI1'!B499/VPOi!$B$9)-1</f>
        <v>8.9082745038479239E-2</v>
      </c>
      <c r="O500" s="104">
        <f>VPOi!B499/1000000</f>
        <v>217.46762219076433</v>
      </c>
    </row>
    <row r="501" spans="13:15" x14ac:dyDescent="0.25">
      <c r="M501">
        <v>491</v>
      </c>
      <c r="N501" s="15">
        <f>('VPI1'!B500/VPOi!$B$9)-1</f>
        <v>0.1751458221935378</v>
      </c>
      <c r="O501" s="104">
        <f>VPOi!B500/1000000</f>
        <v>234.65266422048597</v>
      </c>
    </row>
    <row r="502" spans="13:15" x14ac:dyDescent="0.25">
      <c r="M502">
        <v>492</v>
      </c>
      <c r="N502" s="15">
        <f>('VPI1'!B501/VPOi!$B$9)-1</f>
        <v>0.10051318962013656</v>
      </c>
      <c r="O502" s="104">
        <f>VPOi!B501/1000000</f>
        <v>219.75004895317571</v>
      </c>
    </row>
    <row r="503" spans="13:15" x14ac:dyDescent="0.25">
      <c r="M503">
        <v>493</v>
      </c>
      <c r="N503" s="15">
        <f>('VPI1'!B502/VPOi!$B$9)-1</f>
        <v>9.8494667199032992E-2</v>
      </c>
      <c r="O503" s="104">
        <f>VPOi!B502/1000000</f>
        <v>219.34699117519165</v>
      </c>
    </row>
    <row r="504" spans="13:15" x14ac:dyDescent="0.25">
      <c r="M504">
        <v>494</v>
      </c>
      <c r="N504" s="15">
        <f>('VPI1'!B503/VPOi!$B$9)-1</f>
        <v>0.32184609422378996</v>
      </c>
      <c r="O504" s="104">
        <f>VPOi!B503/1000000</f>
        <v>263.94571791956929</v>
      </c>
    </row>
    <row r="505" spans="13:15" x14ac:dyDescent="0.25">
      <c r="M505">
        <v>495</v>
      </c>
      <c r="N505" s="15">
        <f>('VPI1'!B504/VPOi!$B$9)-1</f>
        <v>0.14763223354299448</v>
      </c>
      <c r="O505" s="104">
        <f>VPOi!B504/1000000</f>
        <v>229.15876145779268</v>
      </c>
    </row>
    <row r="506" spans="13:15" x14ac:dyDescent="0.25">
      <c r="M506">
        <v>496</v>
      </c>
      <c r="N506" s="15">
        <f>('VPI1'!B505/VPOi!$B$9)-1</f>
        <v>0.31149806074770958</v>
      </c>
      <c r="O506" s="104">
        <f>VPOi!B505/1000000</f>
        <v>261.87942658895594</v>
      </c>
    </row>
    <row r="507" spans="13:15" x14ac:dyDescent="0.25">
      <c r="M507">
        <v>497</v>
      </c>
      <c r="N507" s="15">
        <f>('VPI1'!B506/VPOi!$B$9)-1</f>
        <v>2.7862066791011664E-2</v>
      </c>
      <c r="O507" s="104">
        <f>VPOi!B506/1000000</f>
        <v>205.24310078682618</v>
      </c>
    </row>
    <row r="508" spans="13:15" x14ac:dyDescent="0.25">
      <c r="M508">
        <v>498</v>
      </c>
      <c r="N508" s="15">
        <f>('VPI1'!B507/VPOi!$B$9)-1</f>
        <v>6.6588039266746391E-2</v>
      </c>
      <c r="O508" s="104">
        <f>VPOi!B507/1000000</f>
        <v>212.97588802424178</v>
      </c>
    </row>
    <row r="509" spans="13:15" x14ac:dyDescent="0.25">
      <c r="M509">
        <v>499</v>
      </c>
      <c r="N509" s="15">
        <f>('VPI1'!B508/VPOi!$B$9)-1</f>
        <v>0.11306773932457714</v>
      </c>
      <c r="O509" s="104">
        <f>VPOi!B508/1000000</f>
        <v>222.25693659264886</v>
      </c>
    </row>
    <row r="510" spans="13:15" x14ac:dyDescent="0.25">
      <c r="M510">
        <v>500</v>
      </c>
      <c r="N510" s="15">
        <f>('VPI1'!B509/VPOi!$B$9)-1</f>
        <v>0.10244286182915574</v>
      </c>
      <c r="O510" s="104">
        <f>VPOi!B509/1000000</f>
        <v>220.13536515510322</v>
      </c>
    </row>
    <row r="511" spans="13:15" x14ac:dyDescent="0.25">
      <c r="M511">
        <v>501</v>
      </c>
      <c r="N511" s="15">
        <f>('VPI1'!B510/VPOi!$B$9)-1</f>
        <v>0.18916055253955055</v>
      </c>
      <c r="O511" s="104">
        <f>VPOi!B510/1000000</f>
        <v>237.45112016690217</v>
      </c>
    </row>
    <row r="512" spans="13:15" x14ac:dyDescent="0.25">
      <c r="M512">
        <v>502</v>
      </c>
      <c r="N512" s="15">
        <f>('VPI1'!B511/VPOi!$B$9)-1</f>
        <v>5.1232901913689899E-2</v>
      </c>
      <c r="O512" s="104">
        <f>VPOi!B511/1000000</f>
        <v>209.9097801239979</v>
      </c>
    </row>
    <row r="513" spans="13:15" x14ac:dyDescent="0.25">
      <c r="M513">
        <v>503</v>
      </c>
      <c r="N513" s="15">
        <f>('VPI1'!B512/VPOi!$B$9)-1</f>
        <v>0.25601481347709609</v>
      </c>
      <c r="O513" s="104">
        <f>VPOi!B512/1000000</f>
        <v>250.80055318807743</v>
      </c>
    </row>
    <row r="514" spans="13:15" x14ac:dyDescent="0.25">
      <c r="M514">
        <v>504</v>
      </c>
      <c r="N514" s="15">
        <f>('VPI1'!B513/VPOi!$B$9)-1</f>
        <v>5.8043083686710517E-2</v>
      </c>
      <c r="O514" s="104">
        <f>VPOi!B513/1000000</f>
        <v>211.2696345920009</v>
      </c>
    </row>
    <row r="515" spans="13:15" x14ac:dyDescent="0.25">
      <c r="M515">
        <v>505</v>
      </c>
      <c r="N515" s="15">
        <f>('VPI1'!B514/VPOi!$B$9)-1</f>
        <v>8.7885246791546745E-2</v>
      </c>
      <c r="O515" s="104">
        <f>VPOi!B514/1000000</f>
        <v>217.22850620299909</v>
      </c>
    </row>
    <row r="516" spans="13:15" x14ac:dyDescent="0.25">
      <c r="M516">
        <v>506</v>
      </c>
      <c r="N516" s="15">
        <f>('VPI1'!B515/VPOi!$B$9)-1</f>
        <v>0.16446479250196777</v>
      </c>
      <c r="O516" s="104">
        <f>VPOi!B515/1000000</f>
        <v>232.51988033408568</v>
      </c>
    </row>
    <row r="517" spans="13:15" x14ac:dyDescent="0.25">
      <c r="M517">
        <v>507</v>
      </c>
      <c r="N517" s="15">
        <f>('VPI1'!B516/VPOi!$B$9)-1</f>
        <v>7.2862711493182797E-2</v>
      </c>
      <c r="O517" s="104">
        <f>VPOi!B516/1000000</f>
        <v>214.22881215266622</v>
      </c>
    </row>
    <row r="518" spans="13:15" x14ac:dyDescent="0.25">
      <c r="M518">
        <v>508</v>
      </c>
      <c r="N518" s="15">
        <f>('VPI1'!B517/VPOi!$B$9)-1</f>
        <v>8.8122510605894711E-2</v>
      </c>
      <c r="O518" s="104">
        <f>VPOi!B517/1000000</f>
        <v>217.27588294987459</v>
      </c>
    </row>
    <row r="519" spans="13:15" x14ac:dyDescent="0.25">
      <c r="M519">
        <v>509</v>
      </c>
      <c r="N519" s="15">
        <f>('VPI1'!B518/VPOi!$B$9)-1</f>
        <v>0.23146191435172936</v>
      </c>
      <c r="O519" s="104">
        <f>VPOi!B518/1000000</f>
        <v>245.8978397670742</v>
      </c>
    </row>
    <row r="520" spans="13:15" x14ac:dyDescent="0.25">
      <c r="M520">
        <v>510</v>
      </c>
      <c r="N520" s="15">
        <f>('VPI1'!B519/VPOi!$B$9)-1</f>
        <v>0.25097760397873436</v>
      </c>
      <c r="O520" s="104">
        <f>VPOi!B519/1000000</f>
        <v>249.79472513958814</v>
      </c>
    </row>
    <row r="521" spans="13:15" x14ac:dyDescent="0.25">
      <c r="M521">
        <v>511</v>
      </c>
      <c r="N521" s="15">
        <f>('VPI1'!B520/VPOi!$B$9)-1</f>
        <v>8.4690972018002908E-2</v>
      </c>
      <c r="O521" s="104">
        <f>VPOi!B520/1000000</f>
        <v>216.59067464906875</v>
      </c>
    </row>
    <row r="522" spans="13:15" x14ac:dyDescent="0.25">
      <c r="M522">
        <v>512</v>
      </c>
      <c r="N522" s="15">
        <f>('VPI1'!B521/VPOi!$B$9)-1</f>
        <v>0.1829740030284166</v>
      </c>
      <c r="O522" s="104">
        <f>VPOi!B521/1000000</f>
        <v>236.21579234825765</v>
      </c>
    </row>
    <row r="523" spans="13:15" x14ac:dyDescent="0.25">
      <c r="M523">
        <v>513</v>
      </c>
      <c r="N523" s="15">
        <f>('VPI1'!B522/VPOi!$B$9)-1</f>
        <v>1.3578112948391396E-2</v>
      </c>
      <c r="O523" s="104">
        <f>VPOi!B522/1000000</f>
        <v>202.39088639651612</v>
      </c>
    </row>
    <row r="524" spans="13:15" x14ac:dyDescent="0.25">
      <c r="M524">
        <v>514</v>
      </c>
      <c r="N524" s="15">
        <f>('VPI1'!B523/VPOi!$B$9)-1</f>
        <v>8.2657584900968972E-2</v>
      </c>
      <c r="O524" s="104">
        <f>VPOi!B523/1000000</f>
        <v>216.18464869433839</v>
      </c>
    </row>
    <row r="525" spans="13:15" x14ac:dyDescent="0.25">
      <c r="M525">
        <v>515</v>
      </c>
      <c r="N525" s="15">
        <f>('VPI1'!B524/VPOi!$B$9)-1</f>
        <v>6.0088055291284137E-2</v>
      </c>
      <c r="O525" s="104">
        <f>VPOi!B524/1000000</f>
        <v>211.67797373273223</v>
      </c>
    </row>
    <row r="526" spans="13:15" x14ac:dyDescent="0.25">
      <c r="M526">
        <v>516</v>
      </c>
      <c r="N526" s="15">
        <f>('VPI1'!B525/VPOi!$B$9)-1</f>
        <v>0.2241583657713957</v>
      </c>
      <c r="O526" s="104">
        <f>VPOi!B525/1000000</f>
        <v>244.43947000540496</v>
      </c>
    </row>
    <row r="527" spans="13:15" x14ac:dyDescent="0.25">
      <c r="M527">
        <v>517</v>
      </c>
      <c r="N527" s="15">
        <f>('VPI1'!B526/VPOi!$B$9)-1</f>
        <v>0.21701192722715246</v>
      </c>
      <c r="O527" s="104">
        <f>VPOi!B526/1000000</f>
        <v>243.01247191510447</v>
      </c>
    </row>
    <row r="528" spans="13:15" x14ac:dyDescent="0.25">
      <c r="M528">
        <v>518</v>
      </c>
      <c r="N528" s="15">
        <f>('VPI1'!B527/VPOi!$B$9)-1</f>
        <v>0.13204029647916737</v>
      </c>
      <c r="O528" s="104">
        <f>VPOi!B527/1000000</f>
        <v>226.04536948269654</v>
      </c>
    </row>
    <row r="529" spans="13:15" x14ac:dyDescent="0.25">
      <c r="M529">
        <v>519</v>
      </c>
      <c r="N529" s="15">
        <f>('VPI1'!B528/VPOi!$B$9)-1</f>
        <v>2.8558790374898502E-2</v>
      </c>
      <c r="O529" s="104">
        <f>VPOi!B528/1000000</f>
        <v>205.38222228315186</v>
      </c>
    </row>
    <row r="530" spans="13:15" x14ac:dyDescent="0.25">
      <c r="M530">
        <v>520</v>
      </c>
      <c r="N530" s="15">
        <f>('VPI1'!B529/VPOi!$B$9)-1</f>
        <v>7.2671270909356434E-2</v>
      </c>
      <c r="O530" s="104">
        <f>VPOi!B529/1000000</f>
        <v>214.19058537077555</v>
      </c>
    </row>
    <row r="531" spans="13:15" x14ac:dyDescent="0.25">
      <c r="M531">
        <v>521</v>
      </c>
      <c r="N531" s="15">
        <f>('VPI1'!B530/VPOi!$B$9)-1</f>
        <v>0.13655906002626983</v>
      </c>
      <c r="O531" s="104">
        <f>VPOi!B530/1000000</f>
        <v>226.94767444373599</v>
      </c>
    </row>
    <row r="532" spans="13:15" x14ac:dyDescent="0.25">
      <c r="M532">
        <v>522</v>
      </c>
      <c r="N532" s="15">
        <f>('VPI1'!B531/VPOi!$B$9)-1</f>
        <v>0.10162860938525675</v>
      </c>
      <c r="O532" s="104">
        <f>VPOi!B531/1000000</f>
        <v>219.97277554137148</v>
      </c>
    </row>
    <row r="533" spans="13:15" x14ac:dyDescent="0.25">
      <c r="M533">
        <v>523</v>
      </c>
      <c r="N533" s="15">
        <f>('VPI1'!B532/VPOi!$B$9)-1</f>
        <v>8.546057755251768E-2</v>
      </c>
      <c r="O533" s="104">
        <f>VPOi!B532/1000000</f>
        <v>216.74434918516647</v>
      </c>
    </row>
    <row r="534" spans="13:15" x14ac:dyDescent="0.25">
      <c r="M534">
        <v>524</v>
      </c>
      <c r="N534" s="15">
        <f>('VPI1'!B533/VPOi!$B$9)-1</f>
        <v>0.11738262587379622</v>
      </c>
      <c r="O534" s="104">
        <f>VPOi!B533/1000000</f>
        <v>223.11853147343865</v>
      </c>
    </row>
    <row r="535" spans="13:15" x14ac:dyDescent="0.25">
      <c r="M535">
        <v>525</v>
      </c>
      <c r="N535" s="15">
        <f>('VPI1'!B534/VPOi!$B$9)-1</f>
        <v>8.5070982727764033E-3</v>
      </c>
      <c r="O535" s="104">
        <f>VPOi!B534/1000000</f>
        <v>201.37830814328007</v>
      </c>
    </row>
    <row r="536" spans="13:15" x14ac:dyDescent="0.25">
      <c r="M536">
        <v>526</v>
      </c>
      <c r="N536" s="15">
        <f>('VPI1'!B535/VPOi!$B$9)-1</f>
        <v>0.14391868607156155</v>
      </c>
      <c r="O536" s="104">
        <f>VPOi!B535/1000000</f>
        <v>228.41724173196468</v>
      </c>
    </row>
    <row r="537" spans="13:15" x14ac:dyDescent="0.25">
      <c r="M537">
        <v>527</v>
      </c>
      <c r="N537" s="15">
        <f>('VPI1'!B536/VPOi!$B$9)-1</f>
        <v>0.1699375996555692</v>
      </c>
      <c r="O537" s="104">
        <f>VPOi!B536/1000000</f>
        <v>233.6126883542515</v>
      </c>
    </row>
    <row r="538" spans="13:15" x14ac:dyDescent="0.25">
      <c r="M538">
        <v>528</v>
      </c>
      <c r="N538" s="15">
        <f>('VPI1'!B537/VPOi!$B$9)-1</f>
        <v>0.17965753522416561</v>
      </c>
      <c r="O538" s="104">
        <f>VPOi!B537/1000000</f>
        <v>235.55356133711695</v>
      </c>
    </row>
    <row r="539" spans="13:15" x14ac:dyDescent="0.25">
      <c r="M539">
        <v>529</v>
      </c>
      <c r="N539" s="15">
        <f>('VPI1'!B538/VPOi!$B$9)-1</f>
        <v>7.3910388902603597E-2</v>
      </c>
      <c r="O539" s="104">
        <f>VPOi!B538/1000000</f>
        <v>214.43801197342154</v>
      </c>
    </row>
    <row r="540" spans="13:15" x14ac:dyDescent="0.25">
      <c r="M540">
        <v>530</v>
      </c>
      <c r="N540" s="15">
        <f>('VPI1'!B539/VPOi!$B$9)-1</f>
        <v>-2.6985586892204871E-2</v>
      </c>
      <c r="O540" s="104">
        <f>VPOi!B539/1000000</f>
        <v>194.29114246816766</v>
      </c>
    </row>
    <row r="541" spans="13:15" x14ac:dyDescent="0.25">
      <c r="M541">
        <v>531</v>
      </c>
      <c r="N541" s="15">
        <f>('VPI1'!B540/VPOi!$B$9)-1</f>
        <v>0.21928192479102826</v>
      </c>
      <c r="O541" s="104">
        <f>VPOi!B540/1000000</f>
        <v>243.46574415253903</v>
      </c>
    </row>
    <row r="542" spans="13:15" x14ac:dyDescent="0.25">
      <c r="M542">
        <v>532</v>
      </c>
      <c r="N542" s="15">
        <f>('VPI1'!B541/VPOi!$B$9)-1</f>
        <v>0.21533359733180157</v>
      </c>
      <c r="O542" s="104">
        <f>VPOi!B541/1000000</f>
        <v>242.67734364936305</v>
      </c>
    </row>
    <row r="543" spans="13:15" x14ac:dyDescent="0.25">
      <c r="M543">
        <v>533</v>
      </c>
      <c r="N543" s="15">
        <f>('VPI1'!B542/VPOi!$B$9)-1</f>
        <v>0.13440911622816842</v>
      </c>
      <c r="O543" s="104">
        <f>VPOi!B542/1000000</f>
        <v>226.51837449591571</v>
      </c>
    </row>
    <row r="544" spans="13:15" x14ac:dyDescent="0.25">
      <c r="M544">
        <v>534</v>
      </c>
      <c r="N544" s="15">
        <f>('VPI1'!B543/VPOi!$B$9)-1</f>
        <v>0.19151917423974951</v>
      </c>
      <c r="O544" s="104">
        <f>VPOi!B543/1000000</f>
        <v>237.92208883767259</v>
      </c>
    </row>
    <row r="545" spans="13:15" x14ac:dyDescent="0.25">
      <c r="M545">
        <v>535</v>
      </c>
      <c r="N545" s="15">
        <f>('VPI1'!B544/VPOi!$B$9)-1</f>
        <v>0.11740671889803411</v>
      </c>
      <c r="O545" s="104">
        <f>VPOi!B544/1000000</f>
        <v>223.12334235921963</v>
      </c>
    </row>
    <row r="546" spans="13:15" x14ac:dyDescent="0.25">
      <c r="M546">
        <v>536</v>
      </c>
      <c r="N546" s="15">
        <f>('VPI1'!B545/VPOi!$B$9)-1</f>
        <v>6.2073062913941657E-2</v>
      </c>
      <c r="O546" s="104">
        <f>VPOi!B545/1000000</f>
        <v>212.0743392886979</v>
      </c>
    </row>
    <row r="547" spans="13:15" x14ac:dyDescent="0.25">
      <c r="M547">
        <v>537</v>
      </c>
      <c r="N547" s="15">
        <f>('VPI1'!B546/VPOi!$B$9)-1</f>
        <v>0.11678746388803884</v>
      </c>
      <c r="O547" s="104">
        <f>VPOi!B546/1000000</f>
        <v>222.99968975782929</v>
      </c>
    </row>
    <row r="548" spans="13:15" x14ac:dyDescent="0.25">
      <c r="M548">
        <v>538</v>
      </c>
      <c r="N548" s="15">
        <f>('VPI1'!B547/VPOi!$B$9)-1</f>
        <v>0.12278953626013522</v>
      </c>
      <c r="O548" s="104">
        <f>VPOi!B547/1000000</f>
        <v>224.19818125255091</v>
      </c>
    </row>
    <row r="549" spans="13:15" x14ac:dyDescent="0.25">
      <c r="M549">
        <v>539</v>
      </c>
      <c r="N549" s="15">
        <f>('VPI1'!B548/VPOi!$B$9)-1</f>
        <v>0.21607777494144376</v>
      </c>
      <c r="O549" s="104">
        <f>VPOi!B548/1000000</f>
        <v>242.82594074723639</v>
      </c>
    </row>
    <row r="550" spans="13:15" x14ac:dyDescent="0.25">
      <c r="M550">
        <v>540</v>
      </c>
      <c r="N550" s="15">
        <f>('VPI1'!B549/VPOi!$B$9)-1</f>
        <v>9.7235678512327617E-2</v>
      </c>
      <c r="O550" s="104">
        <f>VPOi!B549/1000000</f>
        <v>219.09559680014513</v>
      </c>
    </row>
    <row r="551" spans="13:15" x14ac:dyDescent="0.25">
      <c r="M551">
        <v>541</v>
      </c>
      <c r="N551" s="15">
        <f>('VPI1'!B550/VPOi!$B$9)-1</f>
        <v>0.15244058498331703</v>
      </c>
      <c r="O551" s="104">
        <f>VPOi!B550/1000000</f>
        <v>230.11889121758207</v>
      </c>
    </row>
    <row r="552" spans="13:15" x14ac:dyDescent="0.25">
      <c r="M552">
        <v>542</v>
      </c>
      <c r="N552" s="15">
        <f>('VPI1'!B551/VPOi!$B$9)-1</f>
        <v>8.8229972433315984E-2</v>
      </c>
      <c r="O552" s="104">
        <f>VPOi!B551/1000000</f>
        <v>217.29734088609854</v>
      </c>
    </row>
    <row r="553" spans="13:15" x14ac:dyDescent="0.25">
      <c r="M553">
        <v>543</v>
      </c>
      <c r="N553" s="15">
        <f>('VPI1'!B552/VPOi!$B$9)-1</f>
        <v>9.4459101271457735E-2</v>
      </c>
      <c r="O553" s="104">
        <f>VPOi!B552/1000000</f>
        <v>218.54117092832607</v>
      </c>
    </row>
    <row r="554" spans="13:15" x14ac:dyDescent="0.25">
      <c r="M554">
        <v>544</v>
      </c>
      <c r="N554" s="15">
        <f>('VPI1'!B553/VPOi!$B$9)-1</f>
        <v>8.9826091635079042E-2</v>
      </c>
      <c r="O554" s="104">
        <f>VPOi!B553/1000000</f>
        <v>217.61605335227398</v>
      </c>
    </row>
    <row r="555" spans="13:15" x14ac:dyDescent="0.25">
      <c r="M555">
        <v>545</v>
      </c>
      <c r="N555" s="15">
        <f>('VPI1'!B554/VPOi!$B$9)-1</f>
        <v>0.13396688922541977</v>
      </c>
      <c r="O555" s="104">
        <f>VPOi!B554/1000000</f>
        <v>226.43007077868739</v>
      </c>
    </row>
    <row r="556" spans="13:15" x14ac:dyDescent="0.25">
      <c r="M556">
        <v>546</v>
      </c>
      <c r="N556" s="15">
        <f>('VPI1'!B555/VPOi!$B$9)-1</f>
        <v>5.2438522025915146E-2</v>
      </c>
      <c r="O556" s="104">
        <f>VPOi!B555/1000000</f>
        <v>210.15051788269011</v>
      </c>
    </row>
    <row r="557" spans="13:15" x14ac:dyDescent="0.25">
      <c r="M557">
        <v>547</v>
      </c>
      <c r="N557" s="15">
        <f>('VPI1'!B556/VPOi!$B$9)-1</f>
        <v>0.34714890668384935</v>
      </c>
      <c r="O557" s="104">
        <f>VPOi!B556/1000000</f>
        <v>268.99817374581005</v>
      </c>
    </row>
    <row r="558" spans="13:15" x14ac:dyDescent="0.25">
      <c r="M558">
        <v>548</v>
      </c>
      <c r="N558" s="15">
        <f>('VPI1'!B557/VPOi!$B$9)-1</f>
        <v>0.13327531439280116</v>
      </c>
      <c r="O558" s="104">
        <f>VPOi!B557/1000000</f>
        <v>226.29197738302784</v>
      </c>
    </row>
    <row r="559" spans="13:15" x14ac:dyDescent="0.25">
      <c r="M559">
        <v>549</v>
      </c>
      <c r="N559" s="15">
        <f>('VPI1'!B558/VPOi!$B$9)-1</f>
        <v>0.35623977053032307</v>
      </c>
      <c r="O559" s="104">
        <f>VPOi!B558/1000000</f>
        <v>270.81343392999628</v>
      </c>
    </row>
    <row r="560" spans="13:15" x14ac:dyDescent="0.25">
      <c r="M560">
        <v>550</v>
      </c>
      <c r="N560" s="15">
        <f>('VPI1'!B559/VPOi!$B$9)-1</f>
        <v>0.32188029419778674</v>
      </c>
      <c r="O560" s="104">
        <f>VPOi!B559/1000000</f>
        <v>263.95254695717722</v>
      </c>
    </row>
    <row r="561" spans="13:15" x14ac:dyDescent="0.25">
      <c r="M561">
        <v>551</v>
      </c>
      <c r="N561" s="15">
        <f>('VPI1'!B560/VPOi!$B$9)-1</f>
        <v>-1.2712120903823676E-2</v>
      </c>
      <c r="O561" s="104">
        <f>VPOi!B560/1000000</f>
        <v>197.14126264779122</v>
      </c>
    </row>
    <row r="562" spans="13:15" x14ac:dyDescent="0.25">
      <c r="M562">
        <v>552</v>
      </c>
      <c r="N562" s="15">
        <f>('VPI1'!B561/VPOi!$B$9)-1</f>
        <v>6.8328143043011602E-2</v>
      </c>
      <c r="O562" s="104">
        <f>VPOi!B561/1000000</f>
        <v>213.32335127468204</v>
      </c>
    </row>
    <row r="563" spans="13:15" x14ac:dyDescent="0.25">
      <c r="M563">
        <v>553</v>
      </c>
      <c r="N563" s="15">
        <f>('VPI1'!B562/VPOi!$B$9)-1</f>
        <v>0.18045813366869012</v>
      </c>
      <c r="O563" s="104">
        <f>VPOi!B562/1000000</f>
        <v>235.71342452552349</v>
      </c>
    </row>
    <row r="564" spans="13:15" x14ac:dyDescent="0.25">
      <c r="M564">
        <v>554</v>
      </c>
      <c r="N564" s="15">
        <f>('VPI1'!B563/VPOi!$B$9)-1</f>
        <v>0.28359847729144372</v>
      </c>
      <c r="O564" s="104">
        <f>VPOi!B563/1000000</f>
        <v>256.30844853243309</v>
      </c>
    </row>
    <row r="565" spans="13:15" x14ac:dyDescent="0.25">
      <c r="M565">
        <v>555</v>
      </c>
      <c r="N565" s="15">
        <f>('VPI1'!B564/VPOi!$B$9)-1</f>
        <v>7.3270519426279712E-2</v>
      </c>
      <c r="O565" s="104">
        <f>VPOi!B564/1000000</f>
        <v>214.310243083351</v>
      </c>
    </row>
    <row r="566" spans="13:15" x14ac:dyDescent="0.25">
      <c r="M566">
        <v>556</v>
      </c>
      <c r="N566" s="15">
        <f>('VPI1'!B565/VPOi!$B$9)-1</f>
        <v>0.13621818701473876</v>
      </c>
      <c r="O566" s="104">
        <f>VPOi!B565/1000000</f>
        <v>226.87960905235565</v>
      </c>
    </row>
    <row r="567" spans="13:15" x14ac:dyDescent="0.25">
      <c r="M567">
        <v>557</v>
      </c>
      <c r="N567" s="15">
        <f>('VPI1'!B566/VPOi!$B$9)-1</f>
        <v>0.26401982483716813</v>
      </c>
      <c r="O567" s="104">
        <f>VPOi!B566/1000000</f>
        <v>252.39899076687067</v>
      </c>
    </row>
    <row r="568" spans="13:15" x14ac:dyDescent="0.25">
      <c r="M568">
        <v>558</v>
      </c>
      <c r="N568" s="15">
        <f>('VPI1'!B567/VPOi!$B$9)-1</f>
        <v>3.8768771323242301E-2</v>
      </c>
      <c r="O568" s="104">
        <f>VPOi!B567/1000000</f>
        <v>207.42094733830899</v>
      </c>
    </row>
    <row r="569" spans="13:15" x14ac:dyDescent="0.25">
      <c r="M569">
        <v>559</v>
      </c>
      <c r="N569" s="15">
        <f>('VPI1'!B568/VPOi!$B$9)-1</f>
        <v>0.10940366810433289</v>
      </c>
      <c r="O569" s="104">
        <f>VPOi!B568/1000000</f>
        <v>221.52529626556256</v>
      </c>
    </row>
    <row r="570" spans="13:15" x14ac:dyDescent="0.25">
      <c r="M570">
        <v>560</v>
      </c>
      <c r="N570" s="15">
        <f>('VPI1'!B569/VPOi!$B$9)-1</f>
        <v>0.15131829822544951</v>
      </c>
      <c r="O570" s="104">
        <f>VPOi!B569/1000000</f>
        <v>229.89479343092492</v>
      </c>
    </row>
    <row r="571" spans="13:15" x14ac:dyDescent="0.25">
      <c r="M571">
        <v>561</v>
      </c>
      <c r="N571" s="15">
        <f>('VPI1'!B570/VPOi!$B$9)-1</f>
        <v>0.12268990377428701</v>
      </c>
      <c r="O571" s="104">
        <f>VPOi!B570/1000000</f>
        <v>224.17828667623041</v>
      </c>
    </row>
    <row r="572" spans="13:15" x14ac:dyDescent="0.25">
      <c r="M572">
        <v>562</v>
      </c>
      <c r="N572" s="15">
        <f>('VPI1'!B571/VPOi!$B$9)-1</f>
        <v>7.2709211721405653E-2</v>
      </c>
      <c r="O572" s="104">
        <f>VPOi!B571/1000000</f>
        <v>214.19816137748194</v>
      </c>
    </row>
    <row r="573" spans="13:15" x14ac:dyDescent="0.25">
      <c r="M573">
        <v>563</v>
      </c>
      <c r="N573" s="15">
        <f>('VPI1'!B572/VPOi!$B$9)-1</f>
        <v>0.15896016969602456</v>
      </c>
      <c r="O573" s="104">
        <f>VPOi!B572/1000000</f>
        <v>231.42071937673958</v>
      </c>
    </row>
    <row r="574" spans="13:15" x14ac:dyDescent="0.25">
      <c r="M574">
        <v>564</v>
      </c>
      <c r="N574" s="15">
        <f>('VPI1'!B573/VPOi!$B$9)-1</f>
        <v>0.26204198981183291</v>
      </c>
      <c r="O574" s="104">
        <f>VPOi!B573/1000000</f>
        <v>252.00405743237008</v>
      </c>
    </row>
    <row r="575" spans="13:15" x14ac:dyDescent="0.25">
      <c r="M575">
        <v>565</v>
      </c>
      <c r="N575" s="15">
        <f>('VPI1'!B574/VPOi!$B$9)-1</f>
        <v>0.14203948605080852</v>
      </c>
      <c r="O575" s="104">
        <f>VPOi!B574/1000000</f>
        <v>228.04200379711008</v>
      </c>
    </row>
    <row r="576" spans="13:15" x14ac:dyDescent="0.25">
      <c r="M576">
        <v>566</v>
      </c>
      <c r="N576" s="15">
        <f>('VPI1'!B575/VPOi!$B$9)-1</f>
        <v>3.7923582210415807E-2</v>
      </c>
      <c r="O576" s="104">
        <f>VPOi!B575/1000000</f>
        <v>207.25218030246592</v>
      </c>
    </row>
    <row r="577" spans="13:15" x14ac:dyDescent="0.25">
      <c r="M577">
        <v>567</v>
      </c>
      <c r="N577" s="15">
        <f>('VPI1'!B576/VPOi!$B$9)-1</f>
        <v>0.28661676028870975</v>
      </c>
      <c r="O577" s="104">
        <f>VPOi!B576/1000000</f>
        <v>256.91113811640145</v>
      </c>
    </row>
    <row r="578" spans="13:15" x14ac:dyDescent="0.25">
      <c r="M578">
        <v>568</v>
      </c>
      <c r="N578" s="15">
        <f>('VPI1'!B577/VPOi!$B$9)-1</f>
        <v>8.7251422672987244E-2</v>
      </c>
      <c r="O578" s="104">
        <f>VPOi!B577/1000000</f>
        <v>217.1019444476336</v>
      </c>
    </row>
    <row r="579" spans="13:15" x14ac:dyDescent="0.25">
      <c r="M579">
        <v>569</v>
      </c>
      <c r="N579" s="15">
        <f>('VPI1'!B578/VPOi!$B$9)-1</f>
        <v>5.4593648489175362E-2</v>
      </c>
      <c r="O579" s="104">
        <f>VPOi!B578/1000000</f>
        <v>210.58085270308896</v>
      </c>
    </row>
    <row r="580" spans="13:15" x14ac:dyDescent="0.25">
      <c r="M580">
        <v>570</v>
      </c>
      <c r="N580" s="15">
        <f>('VPI1'!B579/VPOi!$B$9)-1</f>
        <v>0.25852184858850324</v>
      </c>
      <c r="O580" s="104">
        <f>VPOi!B579/1000000</f>
        <v>251.30115699151685</v>
      </c>
    </row>
    <row r="581" spans="13:15" x14ac:dyDescent="0.25">
      <c r="M581">
        <v>571</v>
      </c>
      <c r="N581" s="15">
        <f>('VPI1'!B580/VPOi!$B$9)-1</f>
        <v>0.18990018078392823</v>
      </c>
      <c r="O581" s="104">
        <f>VPOi!B580/1000000</f>
        <v>237.59880884927517</v>
      </c>
    </row>
    <row r="582" spans="13:15" x14ac:dyDescent="0.25">
      <c r="M582">
        <v>572</v>
      </c>
      <c r="N582" s="15">
        <f>('VPI1'!B581/VPOi!$B$9)-1</f>
        <v>0.30321778638269947</v>
      </c>
      <c r="O582" s="104">
        <f>VPOi!B581/1000000</f>
        <v>260.22602459957608</v>
      </c>
    </row>
    <row r="583" spans="13:15" x14ac:dyDescent="0.25">
      <c r="M583">
        <v>573</v>
      </c>
      <c r="N583" s="15">
        <f>('VPI1'!B582/VPOi!$B$9)-1</f>
        <v>0.29414766088435984</v>
      </c>
      <c r="O583" s="104">
        <f>VPOi!B582/1000000</f>
        <v>258.41490544074117</v>
      </c>
    </row>
    <row r="584" spans="13:15" x14ac:dyDescent="0.25">
      <c r="M584">
        <v>574</v>
      </c>
      <c r="N584" s="15">
        <f>('VPI1'!B583/VPOi!$B$9)-1</f>
        <v>0.21046601952496169</v>
      </c>
      <c r="O584" s="104">
        <f>VPOi!B583/1000000</f>
        <v>241.70538759156645</v>
      </c>
    </row>
    <row r="585" spans="13:15" x14ac:dyDescent="0.25">
      <c r="M585">
        <v>575</v>
      </c>
      <c r="N585" s="15">
        <f>('VPI1'!B584/VPOi!$B$9)-1</f>
        <v>9.0180308730619663E-2</v>
      </c>
      <c r="O585" s="104">
        <f>VPOi!B584/1000000</f>
        <v>217.68678328519914</v>
      </c>
    </row>
    <row r="586" spans="13:15" x14ac:dyDescent="0.25">
      <c r="M586">
        <v>576</v>
      </c>
      <c r="N586" s="15">
        <f>('VPI1'!B585/VPOi!$B$9)-1</f>
        <v>0.22636601383309918</v>
      </c>
      <c r="O586" s="104">
        <f>VPOi!B585/1000000</f>
        <v>244.88029231830981</v>
      </c>
    </row>
    <row r="587" spans="13:15" x14ac:dyDescent="0.25">
      <c r="M587">
        <v>577</v>
      </c>
      <c r="N587" s="15">
        <f>('VPI1'!B586/VPOi!$B$9)-1</f>
        <v>7.4482241597451093E-3</v>
      </c>
      <c r="O587" s="104">
        <f>VPOi!B586/1000000</f>
        <v>201.16687256906928</v>
      </c>
    </row>
    <row r="588" spans="13:15" x14ac:dyDescent="0.25">
      <c r="M588">
        <v>578</v>
      </c>
      <c r="N588" s="15">
        <f>('VPI1'!B587/VPOi!$B$9)-1</f>
        <v>0.19211205031484746</v>
      </c>
      <c r="O588" s="104">
        <f>VPOi!B587/1000000</f>
        <v>238.04047410352391</v>
      </c>
    </row>
    <row r="589" spans="13:15" x14ac:dyDescent="0.25">
      <c r="M589">
        <v>579</v>
      </c>
      <c r="N589" s="15">
        <f>('VPI1'!B588/VPOi!$B$9)-1</f>
        <v>0.3311906079111453</v>
      </c>
      <c r="O589" s="104">
        <f>VPOi!B588/1000000</f>
        <v>265.81162680608497</v>
      </c>
    </row>
    <row r="590" spans="13:15" x14ac:dyDescent="0.25">
      <c r="M590">
        <v>580</v>
      </c>
      <c r="N590" s="15">
        <f>('VPI1'!B589/VPOi!$B$9)-1</f>
        <v>0.10934708499408741</v>
      </c>
      <c r="O590" s="104">
        <f>VPOi!B589/1000000</f>
        <v>221.51399777194737</v>
      </c>
    </row>
    <row r="591" spans="13:15" x14ac:dyDescent="0.25">
      <c r="M591">
        <v>581</v>
      </c>
      <c r="N591" s="15">
        <f>('VPI1'!B590/VPOi!$B$9)-1</f>
        <v>6.2947085260937508E-2</v>
      </c>
      <c r="O591" s="104">
        <f>VPOi!B590/1000000</f>
        <v>212.2488637336115</v>
      </c>
    </row>
    <row r="592" spans="13:15" x14ac:dyDescent="0.25">
      <c r="M592">
        <v>582</v>
      </c>
      <c r="N592" s="15">
        <f>('VPI1'!B591/VPOi!$B$9)-1</f>
        <v>0.13100152836457357</v>
      </c>
      <c r="O592" s="104">
        <f>VPOi!B591/1000000</f>
        <v>225.83794866649373</v>
      </c>
    </row>
    <row r="593" spans="13:15" x14ac:dyDescent="0.25">
      <c r="M593">
        <v>583</v>
      </c>
      <c r="N593" s="15">
        <f>('VPI1'!B592/VPOi!$B$9)-1</f>
        <v>6.5527880243309689E-2</v>
      </c>
      <c r="O593" s="104">
        <f>VPOi!B592/1000000</f>
        <v>212.76419587961709</v>
      </c>
    </row>
    <row r="594" spans="13:15" x14ac:dyDescent="0.25">
      <c r="M594">
        <v>584</v>
      </c>
      <c r="N594" s="15">
        <f>('VPI1'!B593/VPOi!$B$9)-1</f>
        <v>0.16917314729548627</v>
      </c>
      <c r="O594" s="104">
        <f>VPOi!B593/1000000</f>
        <v>233.4600428020355</v>
      </c>
    </row>
    <row r="595" spans="13:15" x14ac:dyDescent="0.25">
      <c r="M595">
        <v>585</v>
      </c>
      <c r="N595" s="15">
        <f>('VPI1'!B594/VPOi!$B$9)-1</f>
        <v>0.15186815985852808</v>
      </c>
      <c r="O595" s="104">
        <f>VPOi!B594/1000000</f>
        <v>230.00458958959533</v>
      </c>
    </row>
    <row r="596" spans="13:15" x14ac:dyDescent="0.25">
      <c r="M596">
        <v>586</v>
      </c>
      <c r="N596" s="15">
        <f>('VPI1'!B595/VPOi!$B$9)-1</f>
        <v>0.12935037582006292</v>
      </c>
      <c r="O596" s="104">
        <f>VPOi!B595/1000000</f>
        <v>225.5082471636787</v>
      </c>
    </row>
    <row r="597" spans="13:15" x14ac:dyDescent="0.25">
      <c r="M597">
        <v>587</v>
      </c>
      <c r="N597" s="15">
        <f>('VPI1'!B596/VPOi!$B$9)-1</f>
        <v>-1.4948276345840283E-2</v>
      </c>
      <c r="O597" s="104">
        <f>VPOi!B596/1000000</f>
        <v>196.69474799218798</v>
      </c>
    </row>
    <row r="598" spans="13:15" x14ac:dyDescent="0.25">
      <c r="M598">
        <v>588</v>
      </c>
      <c r="N598" s="15">
        <f>('VPI1'!B597/VPOi!$B$9)-1</f>
        <v>6.1122780594821791E-2</v>
      </c>
      <c r="O598" s="104">
        <f>VPOi!B597/1000000</f>
        <v>211.88458728198376</v>
      </c>
    </row>
    <row r="599" spans="13:15" x14ac:dyDescent="0.25">
      <c r="M599">
        <v>589</v>
      </c>
      <c r="N599" s="15">
        <f>('VPI1'!B598/VPOi!$B$9)-1</f>
        <v>0.26329026917606546</v>
      </c>
      <c r="O599" s="104">
        <f>VPOi!B598/1000000</f>
        <v>252.25331337403847</v>
      </c>
    </row>
    <row r="600" spans="13:15" x14ac:dyDescent="0.25">
      <c r="M600">
        <v>590</v>
      </c>
      <c r="N600" s="15">
        <f>('VPI1'!B599/VPOi!$B$9)-1</f>
        <v>0.13264690064222839</v>
      </c>
      <c r="O600" s="104">
        <f>VPOi!B599/1000000</f>
        <v>226.16649596785373</v>
      </c>
    </row>
    <row r="601" spans="13:15" x14ac:dyDescent="0.25">
      <c r="M601">
        <v>591</v>
      </c>
      <c r="N601" s="15">
        <f>('VPI1'!B600/VPOi!$B$9)-1</f>
        <v>0.21485944240542021</v>
      </c>
      <c r="O601" s="104">
        <f>VPOi!B600/1000000</f>
        <v>242.5826645766665</v>
      </c>
    </row>
    <row r="602" spans="13:15" x14ac:dyDescent="0.25">
      <c r="M602">
        <v>592</v>
      </c>
      <c r="N602" s="15">
        <f>('VPI1'!B601/VPOi!$B$9)-1</f>
        <v>0.36718982287651247</v>
      </c>
      <c r="O602" s="104">
        <f>VPOi!B601/1000000</f>
        <v>272.99993615623998</v>
      </c>
    </row>
    <row r="603" spans="13:15" x14ac:dyDescent="0.25">
      <c r="M603">
        <v>593</v>
      </c>
      <c r="N603" s="15">
        <f>('VPI1'!B602/VPOi!$B$9)-1</f>
        <v>7.0071952763938183E-2</v>
      </c>
      <c r="O603" s="104">
        <f>VPOi!B602/1000000</f>
        <v>213.67155452672202</v>
      </c>
    </row>
    <row r="604" spans="13:15" x14ac:dyDescent="0.25">
      <c r="M604">
        <v>594</v>
      </c>
      <c r="N604" s="15">
        <f>('VPI1'!B603/VPOi!$B$9)-1</f>
        <v>0.15914838635588668</v>
      </c>
      <c r="O604" s="104">
        <f>VPOi!B603/1000000</f>
        <v>231.45830240673752</v>
      </c>
    </row>
    <row r="605" spans="13:15" x14ac:dyDescent="0.25">
      <c r="M605">
        <v>595</v>
      </c>
      <c r="N605" s="15">
        <f>('VPI1'!B604/VPOi!$B$9)-1</f>
        <v>-6.6573894512885867E-2</v>
      </c>
      <c r="O605" s="104">
        <f>VPOi!B604/1000000</f>
        <v>186.38616448183313</v>
      </c>
    </row>
    <row r="606" spans="13:15" x14ac:dyDescent="0.25">
      <c r="M606">
        <v>596</v>
      </c>
      <c r="N606" s="15">
        <f>('VPI1'!B605/VPOi!$B$9)-1</f>
        <v>0.18784705185008388</v>
      </c>
      <c r="O606" s="104">
        <f>VPOi!B605/1000000</f>
        <v>237.1888408561835</v>
      </c>
    </row>
    <row r="607" spans="13:15" x14ac:dyDescent="0.25">
      <c r="M607">
        <v>597</v>
      </c>
      <c r="N607" s="15">
        <f>('VPI1'!B606/VPOi!$B$9)-1</f>
        <v>8.2268952409259244E-2</v>
      </c>
      <c r="O607" s="104">
        <f>VPOi!B606/1000000</f>
        <v>216.10704670838902</v>
      </c>
    </row>
    <row r="608" spans="13:15" x14ac:dyDescent="0.25">
      <c r="M608">
        <v>598</v>
      </c>
      <c r="N608" s="15">
        <f>('VPI1'!B607/VPOi!$B$9)-1</f>
        <v>0.22892128344366891</v>
      </c>
      <c r="O608" s="104">
        <f>VPOi!B607/1000000</f>
        <v>245.39052756792566</v>
      </c>
    </row>
    <row r="609" spans="13:15" x14ac:dyDescent="0.25">
      <c r="M609">
        <v>599</v>
      </c>
      <c r="N609" s="15">
        <f>('VPI1'!B608/VPOi!$B$9)-1</f>
        <v>6.0617255898264277E-2</v>
      </c>
      <c r="O609" s="104">
        <f>VPOi!B608/1000000</f>
        <v>211.78364430568561</v>
      </c>
    </row>
    <row r="610" spans="13:15" x14ac:dyDescent="0.25">
      <c r="M610">
        <v>600</v>
      </c>
      <c r="N610" s="15">
        <f>('VPI1'!B609/VPOi!$B$9)-1</f>
        <v>0.12146370062652156</v>
      </c>
      <c r="O610" s="104">
        <f>VPOi!B609/1000000</f>
        <v>223.93343890494572</v>
      </c>
    </row>
    <row r="611" spans="13:15" x14ac:dyDescent="0.25">
      <c r="M611">
        <v>601</v>
      </c>
      <c r="N611" s="15">
        <f>('VPI1'!B610/VPOi!$B$9)-1</f>
        <v>0.12049402549129784</v>
      </c>
      <c r="O611" s="104">
        <f>VPOi!B610/1000000</f>
        <v>223.73981454819659</v>
      </c>
    </row>
    <row r="612" spans="13:15" x14ac:dyDescent="0.25">
      <c r="M612">
        <v>602</v>
      </c>
      <c r="N612" s="15">
        <f>('VPI1'!B611/VPOi!$B$9)-1</f>
        <v>7.5822610278144964E-2</v>
      </c>
      <c r="O612" s="104">
        <f>VPOi!B611/1000000</f>
        <v>214.81984359965548</v>
      </c>
    </row>
    <row r="613" spans="13:15" x14ac:dyDescent="0.25">
      <c r="M613">
        <v>603</v>
      </c>
      <c r="N613" s="15">
        <f>('VPI1'!B612/VPOi!$B$9)-1</f>
        <v>0.16887469514710296</v>
      </c>
      <c r="O613" s="104">
        <f>VPOi!B612/1000000</f>
        <v>233.40044799223583</v>
      </c>
    </row>
    <row r="614" spans="13:15" x14ac:dyDescent="0.25">
      <c r="M614">
        <v>604</v>
      </c>
      <c r="N614" s="15">
        <f>('VPI1'!B613/VPOi!$B$9)-1</f>
        <v>0.15494023738625629</v>
      </c>
      <c r="O614" s="104">
        <f>VPOi!B613/1000000</f>
        <v>230.61802084464389</v>
      </c>
    </row>
    <row r="615" spans="13:15" x14ac:dyDescent="0.25">
      <c r="M615">
        <v>605</v>
      </c>
      <c r="N615" s="15">
        <f>('VPI1'!B614/VPOi!$B$9)-1</f>
        <v>0.12439882133701308</v>
      </c>
      <c r="O615" s="104">
        <f>VPOi!B614/1000000</f>
        <v>224.51952267558781</v>
      </c>
    </row>
    <row r="616" spans="13:15" x14ac:dyDescent="0.25">
      <c r="M616">
        <v>606</v>
      </c>
      <c r="N616" s="15">
        <f>('VPI1'!B615/VPOi!$B$9)-1</f>
        <v>-5.1776613234740809E-3</v>
      </c>
      <c r="O616" s="104">
        <f>VPOi!B615/1000000</f>
        <v>198.64574062882213</v>
      </c>
    </row>
    <row r="617" spans="13:15" x14ac:dyDescent="0.25">
      <c r="M617">
        <v>607</v>
      </c>
      <c r="N617" s="15">
        <f>('VPI1'!B616/VPOi!$B$9)-1</f>
        <v>3.3562409661126669E-2</v>
      </c>
      <c r="O617" s="104">
        <f>VPOi!B616/1000000</f>
        <v>206.38134305104663</v>
      </c>
    </row>
    <row r="618" spans="13:15" x14ac:dyDescent="0.25">
      <c r="M618">
        <v>608</v>
      </c>
      <c r="N618" s="15">
        <f>('VPI1'!B617/VPOi!$B$9)-1</f>
        <v>6.4613971893207944E-2</v>
      </c>
      <c r="O618" s="104">
        <f>VPOi!B617/1000000</f>
        <v>212.58170701299755</v>
      </c>
    </row>
    <row r="619" spans="13:15" x14ac:dyDescent="0.25">
      <c r="M619">
        <v>609</v>
      </c>
      <c r="N619" s="15">
        <f>('VPI1'!B618/VPOi!$B$9)-1</f>
        <v>6.9910003387240627E-2</v>
      </c>
      <c r="O619" s="104">
        <f>VPOi!B618/1000000</f>
        <v>213.63921653768853</v>
      </c>
    </row>
    <row r="620" spans="13:15" x14ac:dyDescent="0.25">
      <c r="M620">
        <v>610</v>
      </c>
      <c r="N620" s="15">
        <f>('VPI1'!B619/VPOi!$B$9)-1</f>
        <v>0.1361420726723499</v>
      </c>
      <c r="O620" s="104">
        <f>VPOi!B619/1000000</f>
        <v>226.86441056984418</v>
      </c>
    </row>
    <row r="621" spans="13:15" x14ac:dyDescent="0.25">
      <c r="M621">
        <v>611</v>
      </c>
      <c r="N621" s="15">
        <f>('VPI1'!B620/VPOi!$B$9)-1</f>
        <v>0.14335409566769997</v>
      </c>
      <c r="O621" s="104">
        <f>VPOi!B620/1000000</f>
        <v>228.30450453802877</v>
      </c>
    </row>
    <row r="622" spans="13:15" x14ac:dyDescent="0.25">
      <c r="M622">
        <v>612</v>
      </c>
      <c r="N622" s="15">
        <f>('VPI1'!B621/VPOi!$B$9)-1</f>
        <v>0.1906333561868947</v>
      </c>
      <c r="O622" s="104">
        <f>VPOi!B621/1000000</f>
        <v>237.74520903076581</v>
      </c>
    </row>
    <row r="623" spans="13:15" x14ac:dyDescent="0.25">
      <c r="M623">
        <v>613</v>
      </c>
      <c r="N623" s="15">
        <f>('VPI1'!B622/VPOi!$B$9)-1</f>
        <v>2.0646930397250962E-2</v>
      </c>
      <c r="O623" s="104">
        <f>VPOi!B622/1000000</f>
        <v>203.80238513644852</v>
      </c>
    </row>
    <row r="624" spans="13:15" x14ac:dyDescent="0.25">
      <c r="M624">
        <v>614</v>
      </c>
      <c r="N624" s="15">
        <f>('VPI1'!B623/VPOi!$B$9)-1</f>
        <v>0.19149605844274498</v>
      </c>
      <c r="O624" s="104">
        <f>VPOi!B623/1000000</f>
        <v>237.91747308424837</v>
      </c>
    </row>
    <row r="625" spans="13:15" x14ac:dyDescent="0.25">
      <c r="M625">
        <v>615</v>
      </c>
      <c r="N625" s="15">
        <f>('VPI1'!B624/VPOi!$B$9)-1</f>
        <v>9.0427390661301787E-2</v>
      </c>
      <c r="O625" s="104">
        <f>VPOi!B624/1000000</f>
        <v>217.73612050975495</v>
      </c>
    </row>
    <row r="626" spans="13:15" x14ac:dyDescent="0.25">
      <c r="M626">
        <v>616</v>
      </c>
      <c r="N626" s="15">
        <f>('VPI1'!B625/VPOi!$B$9)-1</f>
        <v>0.20997946997357264</v>
      </c>
      <c r="O626" s="104">
        <f>VPOi!B625/1000000</f>
        <v>241.60823356493208</v>
      </c>
    </row>
    <row r="627" spans="13:15" x14ac:dyDescent="0.25">
      <c r="M627">
        <v>617</v>
      </c>
      <c r="N627" s="15">
        <f>('VPI1'!B626/VPOi!$B$9)-1</f>
        <v>0.1667569616732234</v>
      </c>
      <c r="O627" s="104">
        <f>VPOi!B626/1000000</f>
        <v>232.97757978952453</v>
      </c>
    </row>
    <row r="628" spans="13:15" x14ac:dyDescent="0.25">
      <c r="M628">
        <v>618</v>
      </c>
      <c r="N628" s="15">
        <f>('VPI1'!B627/VPOi!$B$9)-1</f>
        <v>7.4062498975991709E-2</v>
      </c>
      <c r="O628" s="104">
        <f>VPOi!B627/1000000</f>
        <v>214.4683852541678</v>
      </c>
    </row>
    <row r="629" spans="13:15" x14ac:dyDescent="0.25">
      <c r="M629">
        <v>619</v>
      </c>
      <c r="N629" s="15">
        <f>('VPI1'!B628/VPOi!$B$9)-1</f>
        <v>0.16086129905241631</v>
      </c>
      <c r="O629" s="104">
        <f>VPOi!B628/1000000</f>
        <v>231.80033615287081</v>
      </c>
    </row>
    <row r="630" spans="13:15" x14ac:dyDescent="0.25">
      <c r="M630">
        <v>620</v>
      </c>
      <c r="N630" s="15">
        <f>('VPI1'!B629/VPOi!$B$9)-1</f>
        <v>6.0438312740492606E-2</v>
      </c>
      <c r="O630" s="104">
        <f>VPOi!B629/1000000</f>
        <v>211.74791300500596</v>
      </c>
    </row>
    <row r="631" spans="13:15" x14ac:dyDescent="0.25">
      <c r="M631">
        <v>621</v>
      </c>
      <c r="N631" s="15">
        <f>('VPI1'!B630/VPOi!$B$9)-1</f>
        <v>-4.4618144905217427E-4</v>
      </c>
      <c r="O631" s="104">
        <f>VPOi!B630/1000000</f>
        <v>199.59052070400145</v>
      </c>
    </row>
    <row r="632" spans="13:15" x14ac:dyDescent="0.25">
      <c r="M632">
        <v>622</v>
      </c>
      <c r="N632" s="15">
        <f>('VPI1'!B631/VPOi!$B$9)-1</f>
        <v>0.18616814353590172</v>
      </c>
      <c r="O632" s="104">
        <f>VPOi!B631/1000000</f>
        <v>236.85359709199309</v>
      </c>
    </row>
    <row r="633" spans="13:15" x14ac:dyDescent="0.25">
      <c r="M633">
        <v>623</v>
      </c>
      <c r="N633" s="15">
        <f>('VPI1'!B632/VPOi!$B$9)-1</f>
        <v>6.3571458452699181E-2</v>
      </c>
      <c r="O633" s="104">
        <f>VPOi!B632/1000000</f>
        <v>212.37353833156169</v>
      </c>
    </row>
    <row r="634" spans="13:15" x14ac:dyDescent="0.25">
      <c r="M634">
        <v>624</v>
      </c>
      <c r="N634" s="15">
        <f>('VPI1'!B633/VPOi!$B$9)-1</f>
        <v>7.3359057031064046E-2</v>
      </c>
      <c r="O634" s="104">
        <f>VPOi!B633/1000000</f>
        <v>214.32792223810267</v>
      </c>
    </row>
    <row r="635" spans="13:15" x14ac:dyDescent="0.25">
      <c r="M635">
        <v>625</v>
      </c>
      <c r="N635" s="15">
        <f>('VPI1'!B634/VPOi!$B$9)-1</f>
        <v>0.19428230407663327</v>
      </c>
      <c r="O635" s="104">
        <f>VPOi!B634/1000000</f>
        <v>238.47382953705375</v>
      </c>
    </row>
    <row r="636" spans="13:15" x14ac:dyDescent="0.25">
      <c r="M636">
        <v>626</v>
      </c>
      <c r="N636" s="15">
        <f>('VPI1'!B635/VPOi!$B$9)-1</f>
        <v>0.33199846198599148</v>
      </c>
      <c r="O636" s="104">
        <f>VPOi!B635/1000000</f>
        <v>265.97293879595384</v>
      </c>
    </row>
    <row r="637" spans="13:15" x14ac:dyDescent="0.25">
      <c r="M637">
        <v>627</v>
      </c>
      <c r="N637" s="15">
        <f>('VPI1'!B636/VPOi!$B$9)-1</f>
        <v>0.18645254679496293</v>
      </c>
      <c r="O637" s="104">
        <f>VPOi!B636/1000000</f>
        <v>236.91038662499508</v>
      </c>
    </row>
    <row r="638" spans="13:15" x14ac:dyDescent="0.25">
      <c r="M638">
        <v>628</v>
      </c>
      <c r="N638" s="15">
        <f>('VPI1'!B637/VPOi!$B$9)-1</f>
        <v>0.22013693761039677</v>
      </c>
      <c r="O638" s="104">
        <f>VPOi!B637/1000000</f>
        <v>243.63647278231278</v>
      </c>
    </row>
    <row r="639" spans="13:15" x14ac:dyDescent="0.25">
      <c r="M639">
        <v>629</v>
      </c>
      <c r="N639" s="15">
        <f>('VPI1'!B638/VPOi!$B$9)-1</f>
        <v>0.17211630371191777</v>
      </c>
      <c r="O639" s="104">
        <f>VPOi!B638/1000000</f>
        <v>234.04773113933828</v>
      </c>
    </row>
    <row r="640" spans="13:15" x14ac:dyDescent="0.25">
      <c r="M640">
        <v>630</v>
      </c>
      <c r="N640" s="15">
        <f>('VPI1'!B639/VPOi!$B$9)-1</f>
        <v>0.13003081066229605</v>
      </c>
      <c r="O640" s="104">
        <f>VPOi!B639/1000000</f>
        <v>225.64411613035776</v>
      </c>
    </row>
    <row r="641" spans="13:15" x14ac:dyDescent="0.25">
      <c r="M641">
        <v>631</v>
      </c>
      <c r="N641" s="15">
        <f>('VPI1'!B640/VPOi!$B$9)-1</f>
        <v>0.16174247279123133</v>
      </c>
      <c r="O641" s="104">
        <f>VPOi!B640/1000000</f>
        <v>231.97628858494272</v>
      </c>
    </row>
    <row r="642" spans="13:15" x14ac:dyDescent="0.25">
      <c r="M642">
        <v>632</v>
      </c>
      <c r="N642" s="15">
        <f>('VPI1'!B641/VPOi!$B$9)-1</f>
        <v>0.14635857731250157</v>
      </c>
      <c r="O642" s="104">
        <f>VPOi!B641/1000000</f>
        <v>228.90443827326374</v>
      </c>
    </row>
    <row r="643" spans="13:15" x14ac:dyDescent="0.25">
      <c r="M643">
        <v>633</v>
      </c>
      <c r="N643" s="15">
        <f>('VPI1'!B642/VPOi!$B$9)-1</f>
        <v>8.4985093770604925E-2</v>
      </c>
      <c r="O643" s="104">
        <f>VPOi!B642/1000000</f>
        <v>216.64940476711021</v>
      </c>
    </row>
    <row r="644" spans="13:15" x14ac:dyDescent="0.25">
      <c r="M644">
        <v>634</v>
      </c>
      <c r="N644" s="15">
        <f>('VPI1'!B643/VPOi!$B$9)-1</f>
        <v>0.23623191055471016</v>
      </c>
      <c r="O644" s="104">
        <f>VPOi!B643/1000000</f>
        <v>246.85031076787459</v>
      </c>
    </row>
    <row r="645" spans="13:15" x14ac:dyDescent="0.25">
      <c r="M645">
        <v>635</v>
      </c>
      <c r="N645" s="15">
        <f>('VPI1'!B644/VPOi!$B$9)-1</f>
        <v>8.5374691669413583E-2</v>
      </c>
      <c r="O645" s="104">
        <f>VPOi!B644/1000000</f>
        <v>216.7271995251765</v>
      </c>
    </row>
    <row r="646" spans="13:15" x14ac:dyDescent="0.25">
      <c r="M646">
        <v>636</v>
      </c>
      <c r="N646" s="15">
        <f>('VPI1'!B645/VPOi!$B$9)-1</f>
        <v>0.16466042851500995</v>
      </c>
      <c r="O646" s="104">
        <f>VPOi!B645/1000000</f>
        <v>232.55894485766291</v>
      </c>
    </row>
    <row r="647" spans="13:15" x14ac:dyDescent="0.25">
      <c r="M647">
        <v>637</v>
      </c>
      <c r="N647" s="15">
        <f>('VPI1'!B646/VPOi!$B$9)-1</f>
        <v>0.21098455603455335</v>
      </c>
      <c r="O647" s="104">
        <f>VPOi!B646/1000000</f>
        <v>241.80892876166919</v>
      </c>
    </row>
    <row r="648" spans="13:15" x14ac:dyDescent="0.25">
      <c r="M648">
        <v>638</v>
      </c>
      <c r="N648" s="15">
        <f>('VPI1'!B647/VPOi!$B$9)-1</f>
        <v>0.18726374989983774</v>
      </c>
      <c r="O648" s="104">
        <f>VPOi!B647/1000000</f>
        <v>237.07236734788736</v>
      </c>
    </row>
    <row r="649" spans="13:15" x14ac:dyDescent="0.25">
      <c r="M649">
        <v>639</v>
      </c>
      <c r="N649" s="15">
        <f>('VPI1'!B648/VPOi!$B$9)-1</f>
        <v>0.18304025651655564</v>
      </c>
      <c r="O649" s="104">
        <f>VPOi!B648/1000000</f>
        <v>236.22902181919818</v>
      </c>
    </row>
    <row r="650" spans="13:15" x14ac:dyDescent="0.25">
      <c r="M650">
        <v>640</v>
      </c>
      <c r="N650" s="15">
        <f>('VPI1'!B649/VPOi!$B$9)-1</f>
        <v>8.5065258225534901E-2</v>
      </c>
      <c r="O650" s="104">
        <f>VPOi!B649/1000000</f>
        <v>216.66541197453063</v>
      </c>
    </row>
    <row r="651" spans="13:15" x14ac:dyDescent="0.25">
      <c r="M651">
        <v>641</v>
      </c>
      <c r="N651" s="15">
        <f>('VPI1'!B650/VPOi!$B$9)-1</f>
        <v>0.2212354328036128</v>
      </c>
      <c r="O651" s="104">
        <f>VPOi!B650/1000000</f>
        <v>243.85581987852291</v>
      </c>
    </row>
    <row r="652" spans="13:15" x14ac:dyDescent="0.25">
      <c r="M652">
        <v>642</v>
      </c>
      <c r="N652" s="15">
        <f>('VPI1'!B651/VPOi!$B$9)-1</f>
        <v>-3.9532921996424886E-2</v>
      </c>
      <c r="O652" s="104">
        <f>VPOi!B651/1000000</f>
        <v>191.78569543728204</v>
      </c>
    </row>
    <row r="653" spans="13:15" x14ac:dyDescent="0.25">
      <c r="M653">
        <v>643</v>
      </c>
      <c r="N653" s="15">
        <f>('VPI1'!B652/VPOi!$B$9)-1</f>
        <v>0.10588109572881876</v>
      </c>
      <c r="O653" s="104">
        <f>VPOi!B652/1000000</f>
        <v>220.82191037317941</v>
      </c>
    </row>
    <row r="654" spans="13:15" x14ac:dyDescent="0.25">
      <c r="M654">
        <v>644</v>
      </c>
      <c r="N654" s="15">
        <f>('VPI1'!B653/VPOi!$B$9)-1</f>
        <v>4.0545847171782778E-2</v>
      </c>
      <c r="O654" s="104">
        <f>VPOi!B653/1000000</f>
        <v>207.77579315787165</v>
      </c>
    </row>
    <row r="655" spans="13:15" x14ac:dyDescent="0.25">
      <c r="M655">
        <v>645</v>
      </c>
      <c r="N655" s="15">
        <f>('VPI1'!B654/VPOi!$B$9)-1</f>
        <v>9.3959779656158648E-3</v>
      </c>
      <c r="O655" s="104">
        <f>VPOi!B654/1000000</f>
        <v>201.55579929727736</v>
      </c>
    </row>
    <row r="656" spans="13:15" x14ac:dyDescent="0.25">
      <c r="M656">
        <v>646</v>
      </c>
      <c r="N656" s="15">
        <f>('VPI1'!B655/VPOi!$B$9)-1</f>
        <v>0.17185451710147315</v>
      </c>
      <c r="O656" s="104">
        <f>VPOi!B655/1000000</f>
        <v>233.99545769000298</v>
      </c>
    </row>
    <row r="657" spans="13:15" x14ac:dyDescent="0.25">
      <c r="M657">
        <v>647</v>
      </c>
      <c r="N657" s="15">
        <f>('VPI1'!B656/VPOi!$B$9)-1</f>
        <v>7.0253301449825445E-2</v>
      </c>
      <c r="O657" s="104">
        <f>VPOi!B656/1000000</f>
        <v>213.70776616232743</v>
      </c>
    </row>
    <row r="658" spans="13:15" x14ac:dyDescent="0.25">
      <c r="M658">
        <v>648</v>
      </c>
      <c r="N658" s="15">
        <f>('VPI1'!B657/VPOi!$B$9)-1</f>
        <v>1.8561210223643876E-2</v>
      </c>
      <c r="O658" s="104">
        <f>VPOi!B657/1000000</f>
        <v>203.38590933717992</v>
      </c>
    </row>
    <row r="659" spans="13:15" x14ac:dyDescent="0.25">
      <c r="M659">
        <v>649</v>
      </c>
      <c r="N659" s="15">
        <f>('VPI1'!B658/VPOi!$B$9)-1</f>
        <v>5.0849351415798161E-2</v>
      </c>
      <c r="O659" s="104">
        <f>VPOi!B658/1000000</f>
        <v>209.83319290861257</v>
      </c>
    </row>
    <row r="660" spans="13:15" x14ac:dyDescent="0.25">
      <c r="M660">
        <v>650</v>
      </c>
      <c r="N660" s="15">
        <f>('VPI1'!B659/VPOi!$B$9)-1</f>
        <v>0.13997362428298921</v>
      </c>
      <c r="O660" s="104">
        <f>VPOi!B659/1000000</f>
        <v>227.62949331664453</v>
      </c>
    </row>
    <row r="661" spans="13:15" x14ac:dyDescent="0.25">
      <c r="M661">
        <v>651</v>
      </c>
      <c r="N661" s="15">
        <f>('VPI1'!B660/VPOi!$B$9)-1</f>
        <v>0.12517107344617706</v>
      </c>
      <c r="O661" s="104">
        <f>VPOi!B660/1000000</f>
        <v>224.67372567869</v>
      </c>
    </row>
    <row r="662" spans="13:15" x14ac:dyDescent="0.25">
      <c r="M662">
        <v>652</v>
      </c>
      <c r="N662" s="15">
        <f>('VPI1'!B661/VPOi!$B$9)-1</f>
        <v>0.2640945681535487</v>
      </c>
      <c r="O662" s="104">
        <f>VPOi!B661/1000000</f>
        <v>252.41391548343799</v>
      </c>
    </row>
    <row r="663" spans="13:15" x14ac:dyDescent="0.25">
      <c r="M663">
        <v>653</v>
      </c>
      <c r="N663" s="15">
        <f>('VPI1'!B662/VPOi!$B$9)-1</f>
        <v>5.6866938752111906E-2</v>
      </c>
      <c r="O663" s="104">
        <f>VPOi!B662/1000000</f>
        <v>211.03478242540098</v>
      </c>
    </row>
    <row r="664" spans="13:15" x14ac:dyDescent="0.25">
      <c r="M664">
        <v>654</v>
      </c>
      <c r="N664" s="15">
        <f>('VPI1'!B663/VPOi!$B$9)-1</f>
        <v>0.13777876113562448</v>
      </c>
      <c r="O664" s="104">
        <f>VPOi!B663/1000000</f>
        <v>227.19122389050042</v>
      </c>
    </row>
    <row r="665" spans="13:15" x14ac:dyDescent="0.25">
      <c r="M665">
        <v>655</v>
      </c>
      <c r="N665" s="15">
        <f>('VPI1'!B664/VPOi!$B$9)-1</f>
        <v>0.29940082111491706</v>
      </c>
      <c r="O665" s="104">
        <f>VPOi!B664/1000000</f>
        <v>259.46385444808766</v>
      </c>
    </row>
    <row r="666" spans="13:15" x14ac:dyDescent="0.25">
      <c r="M666">
        <v>656</v>
      </c>
      <c r="N666" s="15">
        <f>('VPI1'!B665/VPOi!$B$9)-1</f>
        <v>5.0378279629292422E-2</v>
      </c>
      <c r="O666" s="104">
        <f>VPOi!B665/1000000</f>
        <v>209.73912947609639</v>
      </c>
    </row>
    <row r="667" spans="13:15" x14ac:dyDescent="0.25">
      <c r="M667">
        <v>657</v>
      </c>
      <c r="N667" s="15">
        <f>('VPI1'!B666/VPOi!$B$9)-1</f>
        <v>0.17497537492321791</v>
      </c>
      <c r="O667" s="104">
        <f>VPOi!B666/1000000</f>
        <v>234.61862937533365</v>
      </c>
    </row>
    <row r="668" spans="13:15" x14ac:dyDescent="0.25">
      <c r="M668">
        <v>658</v>
      </c>
      <c r="N668" s="15">
        <f>('VPI1'!B667/VPOi!$B$9)-1</f>
        <v>0.22592203372828457</v>
      </c>
      <c r="O668" s="104">
        <f>VPOi!B667/1000000</f>
        <v>244.79163854233749</v>
      </c>
    </row>
    <row r="669" spans="13:15" x14ac:dyDescent="0.25">
      <c r="M669">
        <v>659</v>
      </c>
      <c r="N669" s="15">
        <f>('VPI1'!B668/VPOi!$B$9)-1</f>
        <v>0.12119401717340406</v>
      </c>
      <c r="O669" s="104">
        <f>VPOi!B668/1000000</f>
        <v>223.87958861711328</v>
      </c>
    </row>
    <row r="670" spans="13:15" x14ac:dyDescent="0.25">
      <c r="M670">
        <v>660</v>
      </c>
      <c r="N670" s="15">
        <f>('VPI1'!B669/VPOi!$B$9)-1</f>
        <v>0.16786924531200809</v>
      </c>
      <c r="O670" s="104">
        <f>VPOi!B669/1000000</f>
        <v>233.19968015722407</v>
      </c>
    </row>
    <row r="671" spans="13:15" x14ac:dyDescent="0.25">
      <c r="M671">
        <v>661</v>
      </c>
      <c r="N671" s="15">
        <f>('VPI1'!B670/VPOi!$B$9)-1</f>
        <v>1.3994290327688619E-2</v>
      </c>
      <c r="O671" s="104">
        <f>VPOi!B670/1000000</f>
        <v>202.47398853498771</v>
      </c>
    </row>
    <row r="672" spans="13:15" x14ac:dyDescent="0.25">
      <c r="M672">
        <v>662</v>
      </c>
      <c r="N672" s="15">
        <f>('VPI1'!B671/VPOi!$B$9)-1</f>
        <v>0.16570529081799767</v>
      </c>
      <c r="O672" s="104">
        <f>VPOi!B671/1000000</f>
        <v>232.76758255905219</v>
      </c>
    </row>
    <row r="673" spans="13:15" x14ac:dyDescent="0.25">
      <c r="M673">
        <v>663</v>
      </c>
      <c r="N673" s="15">
        <f>('VPI1'!B672/VPOi!$B$9)-1</f>
        <v>0.21083273042076556</v>
      </c>
      <c r="O673" s="104">
        <f>VPOi!B672/1000000</f>
        <v>241.77861228170613</v>
      </c>
    </row>
    <row r="674" spans="13:15" x14ac:dyDescent="0.25">
      <c r="M674">
        <v>664</v>
      </c>
      <c r="N674" s="15">
        <f>('VPI1'!B673/VPOi!$B$9)-1</f>
        <v>0.13888222767688863</v>
      </c>
      <c r="O674" s="104">
        <f>VPOi!B673/1000000</f>
        <v>227.41156366356998</v>
      </c>
    </row>
    <row r="675" spans="13:15" x14ac:dyDescent="0.25">
      <c r="M675">
        <v>665</v>
      </c>
      <c r="N675" s="15">
        <f>('VPI1'!B674/VPOi!$B$9)-1</f>
        <v>0.38713329334536195</v>
      </c>
      <c r="O675" s="104">
        <f>VPOi!B674/1000000</f>
        <v>276.98224064214867</v>
      </c>
    </row>
    <row r="676" spans="13:15" x14ac:dyDescent="0.25">
      <c r="M676">
        <v>666</v>
      </c>
      <c r="N676" s="15">
        <f>('VPI1'!B675/VPOi!$B$9)-1</f>
        <v>0.13602344688938683</v>
      </c>
      <c r="O676" s="104">
        <f>VPOi!B675/1000000</f>
        <v>226.84072341928652</v>
      </c>
    </row>
    <row r="677" spans="13:15" x14ac:dyDescent="0.25">
      <c r="M677">
        <v>667</v>
      </c>
      <c r="N677" s="15">
        <f>('VPI1'!B676/VPOi!$B$9)-1</f>
        <v>0.10419563987460556</v>
      </c>
      <c r="O677" s="104">
        <f>VPOi!B676/1000000</f>
        <v>220.48535919872268</v>
      </c>
    </row>
    <row r="678" spans="13:15" x14ac:dyDescent="0.25">
      <c r="M678">
        <v>668</v>
      </c>
      <c r="N678" s="15">
        <f>('VPI1'!B677/VPOi!$B$9)-1</f>
        <v>0.2423611430994006</v>
      </c>
      <c r="O678" s="104">
        <f>VPOi!B677/1000000</f>
        <v>248.07419355678147</v>
      </c>
    </row>
    <row r="679" spans="13:15" x14ac:dyDescent="0.25">
      <c r="M679">
        <v>669</v>
      </c>
      <c r="N679" s="15">
        <f>('VPI1'!B678/VPOi!$B$9)-1</f>
        <v>0.25475799311200875</v>
      </c>
      <c r="O679" s="104">
        <f>VPOi!B678/1000000</f>
        <v>250.5495917826548</v>
      </c>
    </row>
    <row r="680" spans="13:15" x14ac:dyDescent="0.25">
      <c r="M680">
        <v>670</v>
      </c>
      <c r="N680" s="15">
        <f>('VPI1'!B679/VPOi!$B$9)-1</f>
        <v>5.9306882943466865E-2</v>
      </c>
      <c r="O680" s="104">
        <f>VPOi!B679/1000000</f>
        <v>211.52198953981855</v>
      </c>
    </row>
    <row r="681" spans="13:15" x14ac:dyDescent="0.25">
      <c r="M681">
        <v>671</v>
      </c>
      <c r="N681" s="15">
        <f>('VPI1'!B680/VPOi!$B$9)-1</f>
        <v>6.8927599329759559E-2</v>
      </c>
      <c r="O681" s="104">
        <f>VPOi!B680/1000000</f>
        <v>213.44305047465588</v>
      </c>
    </row>
    <row r="682" spans="13:15" x14ac:dyDescent="0.25">
      <c r="M682">
        <v>672</v>
      </c>
      <c r="N682" s="15">
        <f>('VPI1'!B681/VPOi!$B$9)-1</f>
        <v>0.2434323983399358</v>
      </c>
      <c r="O682" s="104">
        <f>VPOi!B681/1000000</f>
        <v>248.28810138975365</v>
      </c>
    </row>
    <row r="683" spans="13:15" x14ac:dyDescent="0.25">
      <c r="M683">
        <v>673</v>
      </c>
      <c r="N683" s="15">
        <f>('VPI1'!B682/VPOi!$B$9)-1</f>
        <v>0.18417266409506827</v>
      </c>
      <c r="O683" s="104">
        <f>VPOi!B682/1000000</f>
        <v>236.45514052741569</v>
      </c>
    </row>
    <row r="684" spans="13:15" x14ac:dyDescent="0.25">
      <c r="M684">
        <v>674</v>
      </c>
      <c r="N684" s="15">
        <f>('VPI1'!B683/VPOi!$B$9)-1</f>
        <v>-8.1295530087921675E-2</v>
      </c>
      <c r="O684" s="104">
        <f>VPOi!B683/1000000</f>
        <v>183.44655397212023</v>
      </c>
    </row>
    <row r="685" spans="13:15" x14ac:dyDescent="0.25">
      <c r="M685">
        <v>675</v>
      </c>
      <c r="N685" s="15">
        <f>('VPI1'!B684/VPOi!$B$9)-1</f>
        <v>5.9597125015098174E-2</v>
      </c>
      <c r="O685" s="104">
        <f>VPOi!B684/1000000</f>
        <v>211.57994496466108</v>
      </c>
    </row>
    <row r="686" spans="13:15" x14ac:dyDescent="0.25">
      <c r="M686">
        <v>676</v>
      </c>
      <c r="N686" s="15">
        <f>('VPI1'!B685/VPOi!$B$9)-1</f>
        <v>0.19705555982301415</v>
      </c>
      <c r="O686" s="104">
        <f>VPOi!B685/1000000</f>
        <v>239.02759217413507</v>
      </c>
    </row>
    <row r="687" spans="13:15" x14ac:dyDescent="0.25">
      <c r="M687">
        <v>677</v>
      </c>
      <c r="N687" s="15">
        <f>('VPI1'!B686/VPOi!$B$9)-1</f>
        <v>0.15165628541756182</v>
      </c>
      <c r="O687" s="104">
        <f>VPOi!B686/1000000</f>
        <v>229.96228258299749</v>
      </c>
    </row>
    <row r="688" spans="13:15" x14ac:dyDescent="0.25">
      <c r="M688">
        <v>678</v>
      </c>
      <c r="N688" s="15">
        <f>('VPI1'!B687/VPOi!$B$9)-1</f>
        <v>0.1225649174575234</v>
      </c>
      <c r="O688" s="104">
        <f>VPOi!B687/1000000</f>
        <v>224.15332945673842</v>
      </c>
    </row>
    <row r="689" spans="13:15" x14ac:dyDescent="0.25">
      <c r="M689">
        <v>679</v>
      </c>
      <c r="N689" s="15">
        <f>('VPI1'!B688/VPOi!$B$9)-1</f>
        <v>0.23481699545688439</v>
      </c>
      <c r="O689" s="104">
        <f>VPOi!B688/1000000</f>
        <v>246.56778106723635</v>
      </c>
    </row>
    <row r="690" spans="13:15" x14ac:dyDescent="0.25">
      <c r="M690">
        <v>680</v>
      </c>
      <c r="N690" s="15">
        <f>('VPI1'!B689/VPOi!$B$9)-1</f>
        <v>7.2840856059126491E-3</v>
      </c>
      <c r="O690" s="104">
        <f>VPOi!B689/1000000</f>
        <v>201.13409744599031</v>
      </c>
    </row>
    <row r="691" spans="13:15" x14ac:dyDescent="0.25">
      <c r="M691">
        <v>681</v>
      </c>
      <c r="N691" s="15">
        <f>('VPI1'!B690/VPOi!$B$9)-1</f>
        <v>9.0209632236089021E-2</v>
      </c>
      <c r="O691" s="104">
        <f>VPOi!B690/1000000</f>
        <v>217.69263859145377</v>
      </c>
    </row>
    <row r="692" spans="13:15" x14ac:dyDescent="0.25">
      <c r="M692">
        <v>682</v>
      </c>
      <c r="N692" s="15">
        <f>('VPI1'!B691/VPOi!$B$9)-1</f>
        <v>0.31730179858900587</v>
      </c>
      <c r="O692" s="104">
        <f>VPOi!B691/1000000</f>
        <v>263.03831472111591</v>
      </c>
    </row>
    <row r="693" spans="13:15" x14ac:dyDescent="0.25">
      <c r="M693">
        <v>683</v>
      </c>
      <c r="N693" s="15">
        <f>('VPI1'!B692/VPOi!$B$9)-1</f>
        <v>0.10915270759265483</v>
      </c>
      <c r="O693" s="104">
        <f>VPOi!B692/1000000</f>
        <v>221.47518456745044</v>
      </c>
    </row>
    <row r="694" spans="13:15" x14ac:dyDescent="0.25">
      <c r="M694">
        <v>684</v>
      </c>
      <c r="N694" s="15">
        <f>('VPI1'!B693/VPOi!$B$9)-1</f>
        <v>0.17577926478654682</v>
      </c>
      <c r="O694" s="104">
        <f>VPOi!B693/1000000</f>
        <v>234.77914979297674</v>
      </c>
    </row>
    <row r="695" spans="13:15" x14ac:dyDescent="0.25">
      <c r="M695">
        <v>685</v>
      </c>
      <c r="N695" s="15">
        <f>('VPI1'!B694/VPOi!$B$9)-1</f>
        <v>0.29523187718152522</v>
      </c>
      <c r="O695" s="104">
        <f>VPOi!B694/1000000</f>
        <v>258.6314013324988</v>
      </c>
    </row>
    <row r="696" spans="13:15" x14ac:dyDescent="0.25">
      <c r="M696">
        <v>686</v>
      </c>
      <c r="N696" s="15">
        <f>('VPI1'!B695/VPOi!$B$9)-1</f>
        <v>0.22298838296111323</v>
      </c>
      <c r="O696" s="104">
        <f>VPOi!B695/1000000</f>
        <v>244.2058482894102</v>
      </c>
    </row>
    <row r="697" spans="13:15" x14ac:dyDescent="0.25">
      <c r="M697">
        <v>687</v>
      </c>
      <c r="N697" s="15">
        <f>('VPI1'!B696/VPOi!$B$9)-1</f>
        <v>0.17787782160722876</v>
      </c>
      <c r="O697" s="104">
        <f>VPOi!B696/1000000</f>
        <v>235.19818880897893</v>
      </c>
    </row>
    <row r="698" spans="13:15" x14ac:dyDescent="0.25">
      <c r="M698">
        <v>688</v>
      </c>
      <c r="N698" s="15">
        <f>('VPI1'!B697/VPOi!$B$9)-1</f>
        <v>0.16114825416582246</v>
      </c>
      <c r="O698" s="104">
        <f>VPOi!B697/1000000</f>
        <v>231.85763523916356</v>
      </c>
    </row>
    <row r="699" spans="13:15" x14ac:dyDescent="0.25">
      <c r="M699">
        <v>689</v>
      </c>
      <c r="N699" s="15">
        <f>('VPI1'!B698/VPOi!$B$9)-1</f>
        <v>9.0176386317513124E-2</v>
      </c>
      <c r="O699" s="104">
        <f>VPOi!B698/1000000</f>
        <v>217.68600005926405</v>
      </c>
    </row>
    <row r="700" spans="13:15" x14ac:dyDescent="0.25">
      <c r="M700">
        <v>690</v>
      </c>
      <c r="N700" s="15">
        <f>('VPI1'!B699/VPOi!$B$9)-1</f>
        <v>3.1270993076617737E-2</v>
      </c>
      <c r="O700" s="104">
        <f>VPOi!B699/1000000</f>
        <v>205.9237938718388</v>
      </c>
    </row>
    <row r="701" spans="13:15" x14ac:dyDescent="0.25">
      <c r="M701">
        <v>691</v>
      </c>
      <c r="N701" s="15">
        <f>('VPI1'!B700/VPOi!$B$9)-1</f>
        <v>0.29907111857823154</v>
      </c>
      <c r="O701" s="104">
        <f>VPOi!B700/1000000</f>
        <v>259.39801957281304</v>
      </c>
    </row>
    <row r="702" spans="13:15" x14ac:dyDescent="0.25">
      <c r="M702">
        <v>692</v>
      </c>
      <c r="N702" s="15">
        <f>('VPI1'!B701/VPOi!$B$9)-1</f>
        <v>5.3060822228832238E-2</v>
      </c>
      <c r="O702" s="104">
        <f>VPOi!B701/1000000</f>
        <v>210.27477854702784</v>
      </c>
    </row>
    <row r="703" spans="13:15" x14ac:dyDescent="0.25">
      <c r="M703">
        <v>693</v>
      </c>
      <c r="N703" s="15">
        <f>('VPI1'!B702/VPOi!$B$9)-1</f>
        <v>7.5191656562019871E-2</v>
      </c>
      <c r="O703" s="104">
        <f>VPOi!B702/1000000</f>
        <v>214.69385500514022</v>
      </c>
    </row>
    <row r="704" spans="13:15" x14ac:dyDescent="0.25">
      <c r="M704">
        <v>694</v>
      </c>
      <c r="N704" s="15">
        <f>('VPI1'!B703/VPOi!$B$9)-1</f>
        <v>6.5795337997898162E-2</v>
      </c>
      <c r="O704" s="104">
        <f>VPOi!B703/1000000</f>
        <v>212.81760174082626</v>
      </c>
    </row>
    <row r="705" spans="13:15" x14ac:dyDescent="0.25">
      <c r="M705">
        <v>695</v>
      </c>
      <c r="N705" s="15">
        <f>('VPI1'!B704/VPOi!$B$9)-1</f>
        <v>0.11320068713859288</v>
      </c>
      <c r="O705" s="104">
        <f>VPOi!B704/1000000</f>
        <v>222.2834835608395</v>
      </c>
    </row>
    <row r="706" spans="13:15" x14ac:dyDescent="0.25">
      <c r="M706">
        <v>696</v>
      </c>
      <c r="N706" s="15">
        <f>('VPI1'!B705/VPOi!$B$9)-1</f>
        <v>0.19684181255848032</v>
      </c>
      <c r="O706" s="104">
        <f>VPOi!B705/1000000</f>
        <v>238.98491120285013</v>
      </c>
    </row>
    <row r="707" spans="13:15" x14ac:dyDescent="0.25">
      <c r="M707">
        <v>697</v>
      </c>
      <c r="N707" s="15">
        <f>('VPI1'!B706/VPOi!$B$9)-1</f>
        <v>0.17470617393294274</v>
      </c>
      <c r="O707" s="104">
        <f>VPOi!B706/1000000</f>
        <v>234.56487542549544</v>
      </c>
    </row>
    <row r="708" spans="13:15" x14ac:dyDescent="0.25">
      <c r="M708">
        <v>698</v>
      </c>
      <c r="N708" s="15">
        <f>('VPI1'!B707/VPOi!$B$9)-1</f>
        <v>0.50439755150404086</v>
      </c>
      <c r="O708" s="104">
        <f>VPOi!B707/1000000</f>
        <v>300.39752245237594</v>
      </c>
    </row>
    <row r="709" spans="13:15" x14ac:dyDescent="0.25">
      <c r="M709">
        <v>699</v>
      </c>
      <c r="N709" s="15">
        <f>('VPI1'!B708/VPOi!$B$9)-1</f>
        <v>0.21395080933587018</v>
      </c>
      <c r="O709" s="104">
        <f>VPOi!B708/1000000</f>
        <v>242.40122907603148</v>
      </c>
    </row>
    <row r="710" spans="13:15" x14ac:dyDescent="0.25">
      <c r="M710">
        <v>700</v>
      </c>
      <c r="N710" s="15">
        <f>('VPI1'!B709/VPOi!$B$9)-1</f>
        <v>8.1111570392478738E-2</v>
      </c>
      <c r="O710" s="104">
        <f>VPOi!B709/1000000</f>
        <v>215.87594111397738</v>
      </c>
    </row>
    <row r="711" spans="13:15" x14ac:dyDescent="0.25">
      <c r="M711">
        <v>701</v>
      </c>
      <c r="N711" s="15">
        <f>('VPI1'!B710/VPOi!$B$9)-1</f>
        <v>0.10672926538546212</v>
      </c>
      <c r="O711" s="104">
        <f>VPOi!B710/1000000</f>
        <v>220.99127256286138</v>
      </c>
    </row>
    <row r="712" spans="13:15" x14ac:dyDescent="0.25">
      <c r="M712">
        <v>702</v>
      </c>
      <c r="N712" s="15">
        <f>('VPI1'!B711/VPOi!$B$9)-1</f>
        <v>0.21118657580801425</v>
      </c>
      <c r="O712" s="104">
        <f>VPOi!B711/1000000</f>
        <v>241.84926799206292</v>
      </c>
    </row>
    <row r="713" spans="13:15" x14ac:dyDescent="0.25">
      <c r="M713">
        <v>703</v>
      </c>
      <c r="N713" s="15">
        <f>('VPI1'!B712/VPOi!$B$9)-1</f>
        <v>0.13949370120101645</v>
      </c>
      <c r="O713" s="104">
        <f>VPOi!B712/1000000</f>
        <v>227.53366246086571</v>
      </c>
    </row>
    <row r="714" spans="13:15" x14ac:dyDescent="0.25">
      <c r="M714">
        <v>704</v>
      </c>
      <c r="N714" s="15">
        <f>('VPI1'!B713/VPOi!$B$9)-1</f>
        <v>0.12176562915510614</v>
      </c>
      <c r="O714" s="104">
        <f>VPOi!B713/1000000</f>
        <v>223.99372787700224</v>
      </c>
    </row>
    <row r="715" spans="13:15" x14ac:dyDescent="0.25">
      <c r="M715">
        <v>705</v>
      </c>
      <c r="N715" s="15">
        <f>('VPI1'!B714/VPOi!$B$9)-1</f>
        <v>0.34265544143074034</v>
      </c>
      <c r="O715" s="104">
        <f>VPOi!B714/1000000</f>
        <v>268.10092033835105</v>
      </c>
    </row>
    <row r="716" spans="13:15" x14ac:dyDescent="0.25">
      <c r="M716">
        <v>706</v>
      </c>
      <c r="N716" s="15">
        <f>('VPI1'!B715/VPOi!$B$9)-1</f>
        <v>0.19073252087882508</v>
      </c>
      <c r="O716" s="104">
        <f>VPOi!B715/1000000</f>
        <v>237.76501019817712</v>
      </c>
    </row>
    <row r="717" spans="13:15" x14ac:dyDescent="0.25">
      <c r="M717">
        <v>707</v>
      </c>
      <c r="N717" s="15">
        <f>('VPI1'!B716/VPOi!$B$9)-1</f>
        <v>0.12506775856418817</v>
      </c>
      <c r="O717" s="104">
        <f>VPOi!B716/1000000</f>
        <v>224.6530958029295</v>
      </c>
    </row>
    <row r="718" spans="13:15" x14ac:dyDescent="0.25">
      <c r="M718">
        <v>708</v>
      </c>
      <c r="N718" s="15">
        <f>('VPI1'!B717/VPOi!$B$9)-1</f>
        <v>0.1789105752350526</v>
      </c>
      <c r="O718" s="104">
        <f>VPOi!B717/1000000</f>
        <v>235.40440865478493</v>
      </c>
    </row>
    <row r="719" spans="13:15" x14ac:dyDescent="0.25">
      <c r="M719">
        <v>709</v>
      </c>
      <c r="N719" s="15">
        <f>('VPI1'!B718/VPOi!$B$9)-1</f>
        <v>0.14453827267328978</v>
      </c>
      <c r="O719" s="104">
        <f>VPOi!B718/1000000</f>
        <v>228.5409605454642</v>
      </c>
    </row>
    <row r="720" spans="13:15" x14ac:dyDescent="0.25">
      <c r="M720">
        <v>710</v>
      </c>
      <c r="N720" s="15">
        <f>('VPI1'!B719/VPOi!$B$9)-1</f>
        <v>3.5608327829445452E-2</v>
      </c>
      <c r="O720" s="104">
        <f>VPOi!B719/1000000</f>
        <v>206.78987120126124</v>
      </c>
    </row>
    <row r="721" spans="13:15" x14ac:dyDescent="0.25">
      <c r="M721">
        <v>711</v>
      </c>
      <c r="N721" s="15">
        <f>('VPI1'!B720/VPOi!$B$9)-1</f>
        <v>0.14842664884413659</v>
      </c>
      <c r="O721" s="104">
        <f>VPOi!B720/1000000</f>
        <v>229.31738999851504</v>
      </c>
    </row>
    <row r="722" spans="13:15" x14ac:dyDescent="0.25">
      <c r="M722">
        <v>712</v>
      </c>
      <c r="N722" s="15">
        <f>('VPI1'!B721/VPOi!$B$9)-1</f>
        <v>3.0647838700980534E-2</v>
      </c>
      <c r="O722" s="104">
        <f>VPOi!B721/1000000</f>
        <v>205.79936264662217</v>
      </c>
    </row>
    <row r="723" spans="13:15" x14ac:dyDescent="0.25">
      <c r="M723">
        <v>713</v>
      </c>
      <c r="N723" s="15">
        <f>('VPI1'!B722/VPOi!$B$9)-1</f>
        <v>0.27436185569708926</v>
      </c>
      <c r="O723" s="104">
        <f>VPOi!B722/1000000</f>
        <v>254.46408349740619</v>
      </c>
    </row>
    <row r="724" spans="13:15" x14ac:dyDescent="0.25">
      <c r="M724">
        <v>714</v>
      </c>
      <c r="N724" s="15">
        <f>('VPI1'!B723/VPOi!$B$9)-1</f>
        <v>6.9655263593139116E-2</v>
      </c>
      <c r="O724" s="104">
        <f>VPOi!B723/1000000</f>
        <v>213.58835019392077</v>
      </c>
    </row>
    <row r="725" spans="13:15" x14ac:dyDescent="0.25">
      <c r="M725">
        <v>715</v>
      </c>
      <c r="N725" s="15">
        <f>('VPI1'!B724/VPOi!$B$9)-1</f>
        <v>0.13004866758697675</v>
      </c>
      <c r="O725" s="104">
        <f>VPOi!B724/1000000</f>
        <v>225.64768179418593</v>
      </c>
    </row>
    <row r="726" spans="13:15" x14ac:dyDescent="0.25">
      <c r="M726">
        <v>716</v>
      </c>
      <c r="N726" s="15">
        <f>('VPI1'!B725/VPOi!$B$9)-1</f>
        <v>8.9741262361825003E-2</v>
      </c>
      <c r="O726" s="104">
        <f>VPOi!B725/1000000</f>
        <v>217.59911467573096</v>
      </c>
    </row>
    <row r="727" spans="13:15" x14ac:dyDescent="0.25">
      <c r="M727">
        <v>717</v>
      </c>
      <c r="N727" s="15">
        <f>('VPI1'!B726/VPOi!$B$9)-1</f>
        <v>9.4279467254670957E-2</v>
      </c>
      <c r="O727" s="104">
        <f>VPOi!B726/1000000</f>
        <v>218.505301677185</v>
      </c>
    </row>
    <row r="728" spans="13:15" x14ac:dyDescent="0.25">
      <c r="M728">
        <v>718</v>
      </c>
      <c r="N728" s="15">
        <f>('VPI1'!B727/VPOi!$B$9)-1</f>
        <v>6.5862597886688468E-2</v>
      </c>
      <c r="O728" s="104">
        <f>VPOi!B727/1000000</f>
        <v>212.83103216946054</v>
      </c>
    </row>
    <row r="729" spans="13:15" x14ac:dyDescent="0.25">
      <c r="M729">
        <v>719</v>
      </c>
      <c r="N729" s="15">
        <f>('VPI1'!B728/VPOi!$B$9)-1</f>
        <v>0.19176013063877706</v>
      </c>
      <c r="O729" s="104">
        <f>VPOi!B728/1000000</f>
        <v>237.97020291843174</v>
      </c>
    </row>
    <row r="730" spans="13:15" x14ac:dyDescent="0.25">
      <c r="M730">
        <v>720</v>
      </c>
      <c r="N730" s="15">
        <f>('VPI1'!B729/VPOi!$B$9)-1</f>
        <v>0.22567850927176569</v>
      </c>
      <c r="O730" s="104">
        <f>VPOi!B729/1000000</f>
        <v>244.74301167284963</v>
      </c>
    </row>
    <row r="731" spans="13:15" x14ac:dyDescent="0.25">
      <c r="M731">
        <v>721</v>
      </c>
      <c r="N731" s="15">
        <f>('VPI1'!B730/VPOi!$B$9)-1</f>
        <v>9.4748285188333004E-2</v>
      </c>
      <c r="O731" s="104">
        <f>VPOi!B730/1000000</f>
        <v>218.59891506123537</v>
      </c>
    </row>
    <row r="732" spans="13:15" x14ac:dyDescent="0.25">
      <c r="M732">
        <v>722</v>
      </c>
      <c r="N732" s="15">
        <f>('VPI1'!B731/VPOi!$B$9)-1</f>
        <v>6.934303946531517E-2</v>
      </c>
      <c r="O732" s="104">
        <f>VPOi!B731/1000000</f>
        <v>213.52600540058182</v>
      </c>
    </row>
    <row r="733" spans="13:15" x14ac:dyDescent="0.25">
      <c r="M733">
        <v>723</v>
      </c>
      <c r="N733" s="15">
        <f>('VPI1'!B732/VPOi!$B$9)-1</f>
        <v>0.23350237753166359</v>
      </c>
      <c r="O733" s="104">
        <f>VPOi!B732/1000000</f>
        <v>246.30527866731353</v>
      </c>
    </row>
    <row r="734" spans="13:15" x14ac:dyDescent="0.25">
      <c r="M734">
        <v>724</v>
      </c>
      <c r="N734" s="15">
        <f>('VPI1'!B733/VPOi!$B$9)-1</f>
        <v>-1.9645394748152412E-2</v>
      </c>
      <c r="O734" s="104">
        <f>VPOi!B733/1000000</f>
        <v>195.75682920249741</v>
      </c>
    </row>
    <row r="735" spans="13:15" x14ac:dyDescent="0.25">
      <c r="M735">
        <v>725</v>
      </c>
      <c r="N735" s="15">
        <f>('VPI1'!B734/VPOi!$B$9)-1</f>
        <v>0.11064223614870783</v>
      </c>
      <c r="O735" s="104">
        <f>VPOi!B734/1000000</f>
        <v>221.77261305463003</v>
      </c>
    </row>
    <row r="736" spans="13:15" x14ac:dyDescent="0.25">
      <c r="M736">
        <v>726</v>
      </c>
      <c r="N736" s="15">
        <f>('VPI1'!B735/VPOi!$B$9)-1</f>
        <v>0.20224245927338491</v>
      </c>
      <c r="O736" s="104">
        <f>VPOi!B735/1000000</f>
        <v>240.06331025446772</v>
      </c>
    </row>
    <row r="737" spans="13:15" x14ac:dyDescent="0.25">
      <c r="M737">
        <v>727</v>
      </c>
      <c r="N737" s="15">
        <f>('VPI1'!B736/VPOi!$B$9)-1</f>
        <v>0.25364754327810424</v>
      </c>
      <c r="O737" s="104">
        <f>VPOi!B736/1000000</f>
        <v>250.32785758840595</v>
      </c>
    </row>
    <row r="738" spans="13:15" x14ac:dyDescent="0.25">
      <c r="M738">
        <v>728</v>
      </c>
      <c r="N738" s="15">
        <f>('VPI1'!B737/VPOi!$B$9)-1</f>
        <v>0.20599060552540438</v>
      </c>
      <c r="O738" s="104">
        <f>VPOi!B737/1000000</f>
        <v>240.81173865144979</v>
      </c>
    </row>
    <row r="739" spans="13:15" x14ac:dyDescent="0.25">
      <c r="M739">
        <v>729</v>
      </c>
      <c r="N739" s="15">
        <f>('VPI1'!B738/VPOi!$B$9)-1</f>
        <v>0.12720940734255626</v>
      </c>
      <c r="O739" s="104">
        <f>VPOi!B738/1000000</f>
        <v>225.08073940441096</v>
      </c>
    </row>
    <row r="740" spans="13:15" x14ac:dyDescent="0.25">
      <c r="M740">
        <v>730</v>
      </c>
      <c r="N740" s="15">
        <f>('VPI1'!B739/VPOi!$B$9)-1</f>
        <v>3.9121869819153998E-2</v>
      </c>
      <c r="O740" s="104">
        <f>VPOi!B739/1000000</f>
        <v>207.49145390969187</v>
      </c>
    </row>
    <row r="741" spans="13:15" x14ac:dyDescent="0.25">
      <c r="M741">
        <v>731</v>
      </c>
      <c r="N741" s="15">
        <f>('VPI1'!B740/VPOi!$B$9)-1</f>
        <v>0.10218854022525603</v>
      </c>
      <c r="O741" s="104">
        <f>VPOi!B740/1000000</f>
        <v>220.08458231539365</v>
      </c>
    </row>
    <row r="742" spans="13:15" x14ac:dyDescent="0.25">
      <c r="M742">
        <v>732</v>
      </c>
      <c r="N742" s="15">
        <f>('VPI1'!B741/VPOi!$B$9)-1</f>
        <v>0.16455770461782859</v>
      </c>
      <c r="O742" s="104">
        <f>VPOi!B741/1000000</f>
        <v>232.53843298952066</v>
      </c>
    </row>
    <row r="743" spans="13:15" x14ac:dyDescent="0.25">
      <c r="M743">
        <v>733</v>
      </c>
      <c r="N743" s="15">
        <f>('VPI1'!B742/VPOi!$B$9)-1</f>
        <v>0.19663271127430826</v>
      </c>
      <c r="O743" s="104">
        <f>VPOi!B742/1000000</f>
        <v>238.9431579391306</v>
      </c>
    </row>
    <row r="744" spans="13:15" x14ac:dyDescent="0.25">
      <c r="M744">
        <v>734</v>
      </c>
      <c r="N744" s="15">
        <f>('VPI1'!B743/VPOi!$B$9)-1</f>
        <v>0.25148517435582507</v>
      </c>
      <c r="O744" s="104">
        <f>VPOi!B743/1000000</f>
        <v>249.89607659658537</v>
      </c>
    </row>
    <row r="745" spans="13:15" x14ac:dyDescent="0.25">
      <c r="M745">
        <v>735</v>
      </c>
      <c r="N745" s="15">
        <f>('VPI1'!B744/VPOi!$B$9)-1</f>
        <v>0.22002119812114085</v>
      </c>
      <c r="O745" s="104">
        <f>VPOi!B744/1000000</f>
        <v>243.6133619657686</v>
      </c>
    </row>
    <row r="746" spans="13:15" x14ac:dyDescent="0.25">
      <c r="M746">
        <v>736</v>
      </c>
      <c r="N746" s="15">
        <f>('VPI1'!B745/VPOi!$B$9)-1</f>
        <v>0.21048924004329361</v>
      </c>
      <c r="O746" s="104">
        <f>VPOi!B745/1000000</f>
        <v>241.71002425570478</v>
      </c>
    </row>
    <row r="747" spans="13:15" x14ac:dyDescent="0.25">
      <c r="M747">
        <v>737</v>
      </c>
      <c r="N747" s="15">
        <f>('VPI1'!B746/VPOi!$B$9)-1</f>
        <v>0.17425169673025342</v>
      </c>
      <c r="O747" s="104">
        <f>VPOi!B746/1000000</f>
        <v>234.47412559307085</v>
      </c>
    </row>
    <row r="748" spans="13:15" x14ac:dyDescent="0.25">
      <c r="M748">
        <v>738</v>
      </c>
      <c r="N748" s="15">
        <f>('VPI1'!B747/VPOi!$B$9)-1</f>
        <v>0.262082460732455</v>
      </c>
      <c r="O748" s="104">
        <f>VPOi!B747/1000000</f>
        <v>252.01213865017979</v>
      </c>
    </row>
    <row r="749" spans="13:15" x14ac:dyDescent="0.25">
      <c r="M749">
        <v>739</v>
      </c>
      <c r="N749" s="15">
        <f>('VPI1'!B748/VPOi!$B$9)-1</f>
        <v>0.24880382896660658</v>
      </c>
      <c r="O749" s="104">
        <f>VPOi!B748/1000000</f>
        <v>249.36066658414893</v>
      </c>
    </row>
    <row r="750" spans="13:15" x14ac:dyDescent="0.25">
      <c r="M750">
        <v>740</v>
      </c>
      <c r="N750" s="15">
        <f>('VPI1'!B749/VPOi!$B$9)-1</f>
        <v>0.10485741358714162</v>
      </c>
      <c r="O750" s="104">
        <f>VPOi!B749/1000000</f>
        <v>220.61750191822603</v>
      </c>
    </row>
    <row r="751" spans="13:15" x14ac:dyDescent="0.25">
      <c r="M751">
        <v>741</v>
      </c>
      <c r="N751" s="15">
        <f>('VPI1'!B750/VPOi!$B$9)-1</f>
        <v>6.094078644917289E-2</v>
      </c>
      <c r="O751" s="104">
        <f>VPOi!B750/1000000</f>
        <v>211.84824676122238</v>
      </c>
    </row>
    <row r="752" spans="13:15" x14ac:dyDescent="0.25">
      <c r="M752">
        <v>742</v>
      </c>
      <c r="N752" s="15">
        <f>('VPI1'!B751/VPOi!$B$9)-1</f>
        <v>0.1680465042465793</v>
      </c>
      <c r="O752" s="104">
        <f>VPOi!B751/1000000</f>
        <v>233.23507515286497</v>
      </c>
    </row>
    <row r="753" spans="13:15" x14ac:dyDescent="0.25">
      <c r="M753">
        <v>743</v>
      </c>
      <c r="N753" s="15">
        <f>('VPI1'!B752/VPOi!$B$9)-1</f>
        <v>-5.0292316542733917E-2</v>
      </c>
      <c r="O753" s="104">
        <f>VPOi!B752/1000000</f>
        <v>189.6372636869329</v>
      </c>
    </row>
    <row r="754" spans="13:15" x14ac:dyDescent="0.25">
      <c r="M754">
        <v>744</v>
      </c>
      <c r="N754" s="15">
        <f>('VPI1'!B753/VPOi!$B$9)-1</f>
        <v>0.15999333170050001</v>
      </c>
      <c r="O754" s="104">
        <f>VPOi!B753/1000000</f>
        <v>231.62702076703772</v>
      </c>
    </row>
    <row r="755" spans="13:15" x14ac:dyDescent="0.25">
      <c r="M755">
        <v>745</v>
      </c>
      <c r="N755" s="15">
        <f>('VPI1'!B754/VPOi!$B$9)-1</f>
        <v>0.19506668946342498</v>
      </c>
      <c r="O755" s="104">
        <f>VPOi!B754/1000000</f>
        <v>238.63045530834967</v>
      </c>
    </row>
    <row r="756" spans="13:15" x14ac:dyDescent="0.25">
      <c r="M756">
        <v>746</v>
      </c>
      <c r="N756" s="15">
        <f>('VPI1'!B755/VPOi!$B$9)-1</f>
        <v>0.25331937035064933</v>
      </c>
      <c r="O756" s="104">
        <f>VPOi!B755/1000000</f>
        <v>250.26232814491217</v>
      </c>
    </row>
    <row r="757" spans="13:15" x14ac:dyDescent="0.25">
      <c r="M757">
        <v>747</v>
      </c>
      <c r="N757" s="15">
        <f>('VPI1'!B756/VPOi!$B$9)-1</f>
        <v>0.1939899388388322</v>
      </c>
      <c r="O757" s="104">
        <f>VPOi!B756/1000000</f>
        <v>238.4154501592098</v>
      </c>
    </row>
    <row r="758" spans="13:15" x14ac:dyDescent="0.25">
      <c r="M758">
        <v>748</v>
      </c>
      <c r="N758" s="15">
        <f>('VPI1'!B757/VPOi!$B$9)-1</f>
        <v>0.23511113053509236</v>
      </c>
      <c r="O758" s="104">
        <f>VPOi!B757/1000000</f>
        <v>246.62651384612954</v>
      </c>
    </row>
    <row r="759" spans="13:15" x14ac:dyDescent="0.25">
      <c r="M759">
        <v>749</v>
      </c>
      <c r="N759" s="15">
        <f>('VPI1'!B758/VPOi!$B$9)-1</f>
        <v>0.23532339006558955</v>
      </c>
      <c r="O759" s="104">
        <f>VPOi!B758/1000000</f>
        <v>246.66889774725638</v>
      </c>
    </row>
    <row r="760" spans="13:15" x14ac:dyDescent="0.25">
      <c r="M760">
        <v>750</v>
      </c>
      <c r="N760" s="15">
        <f>('VPI1'!B759/VPOi!$B$9)-1</f>
        <v>0.11174280303573059</v>
      </c>
      <c r="O760" s="104">
        <f>VPOi!B759/1000000</f>
        <v>221.99237382585974</v>
      </c>
    </row>
    <row r="761" spans="13:15" x14ac:dyDescent="0.25">
      <c r="M761">
        <v>751</v>
      </c>
      <c r="N761" s="15">
        <f>('VPI1'!B760/VPOi!$B$9)-1</f>
        <v>0.13639939391907641</v>
      </c>
      <c r="O761" s="104">
        <f>VPOi!B760/1000000</f>
        <v>226.91579237707572</v>
      </c>
    </row>
    <row r="762" spans="13:15" x14ac:dyDescent="0.25">
      <c r="M762">
        <v>752</v>
      </c>
      <c r="N762" s="15">
        <f>('VPI1'!B761/VPOi!$B$9)-1</f>
        <v>0.17905541604007547</v>
      </c>
      <c r="O762" s="104">
        <f>VPOi!B761/1000000</f>
        <v>235.43333041082968</v>
      </c>
    </row>
    <row r="763" spans="13:15" x14ac:dyDescent="0.25">
      <c r="M763">
        <v>753</v>
      </c>
      <c r="N763" s="15">
        <f>('VPI1'!B762/VPOi!$B$9)-1</f>
        <v>0.12067908220814649</v>
      </c>
      <c r="O763" s="104">
        <f>VPOi!B762/1000000</f>
        <v>223.77676660199313</v>
      </c>
    </row>
    <row r="764" spans="13:15" x14ac:dyDescent="0.25">
      <c r="M764">
        <v>754</v>
      </c>
      <c r="N764" s="15">
        <f>('VPI1'!B763/VPOi!$B$9)-1</f>
        <v>0.11932108601201818</v>
      </c>
      <c r="O764" s="104">
        <f>VPOi!B763/1000000</f>
        <v>223.50560244567768</v>
      </c>
    </row>
    <row r="765" spans="13:15" x14ac:dyDescent="0.25">
      <c r="M765">
        <v>755</v>
      </c>
      <c r="N765" s="15">
        <f>('VPI1'!B764/VPOi!$B$9)-1</f>
        <v>0.18593783024496324</v>
      </c>
      <c r="O765" s="104">
        <f>VPOi!B764/1000000</f>
        <v>236.80760822294937</v>
      </c>
    </row>
    <row r="766" spans="13:15" x14ac:dyDescent="0.25">
      <c r="M766">
        <v>756</v>
      </c>
      <c r="N766" s="15">
        <f>('VPI1'!B765/VPOi!$B$9)-1</f>
        <v>0.19913843656367036</v>
      </c>
      <c r="O766" s="104">
        <f>VPOi!B765/1000000</f>
        <v>239.44350019780958</v>
      </c>
    </row>
    <row r="767" spans="13:15" x14ac:dyDescent="0.25">
      <c r="M767">
        <v>757</v>
      </c>
      <c r="N767" s="15">
        <f>('VPI1'!B766/VPOi!$B$9)-1</f>
        <v>0.10067616827550774</v>
      </c>
      <c r="O767" s="104">
        <f>VPOi!B766/1000000</f>
        <v>219.78259246817768</v>
      </c>
    </row>
    <row r="768" spans="13:15" x14ac:dyDescent="0.25">
      <c r="M768">
        <v>758</v>
      </c>
      <c r="N768" s="15">
        <f>('VPI1'!B767/VPOi!$B$9)-1</f>
        <v>0.15107740066559527</v>
      </c>
      <c r="O768" s="104">
        <f>VPOi!B767/1000000</f>
        <v>229.84669109914913</v>
      </c>
    </row>
    <row r="769" spans="13:15" x14ac:dyDescent="0.25">
      <c r="M769">
        <v>759</v>
      </c>
      <c r="N769" s="15">
        <f>('VPI1'!B768/VPOi!$B$9)-1</f>
        <v>8.6403451377299545E-2</v>
      </c>
      <c r="O769" s="104">
        <f>VPOi!B768/1000000</f>
        <v>216.93262186659067</v>
      </c>
    </row>
    <row r="770" spans="13:15" x14ac:dyDescent="0.25">
      <c r="M770">
        <v>760</v>
      </c>
      <c r="N770" s="15">
        <f>('VPI1'!B769/VPOi!$B$9)-1</f>
        <v>0.16372237343296225</v>
      </c>
      <c r="O770" s="104">
        <f>VPOi!B769/1000000</f>
        <v>232.3716343809281</v>
      </c>
    </row>
    <row r="771" spans="13:15" x14ac:dyDescent="0.25">
      <c r="M771">
        <v>761</v>
      </c>
      <c r="N771" s="15">
        <f>('VPI1'!B770/VPOi!$B$9)-1</f>
        <v>0.10586540778826325</v>
      </c>
      <c r="O771" s="104">
        <f>VPOi!B770/1000000</f>
        <v>220.81877781126423</v>
      </c>
    </row>
    <row r="772" spans="13:15" x14ac:dyDescent="0.25">
      <c r="M772">
        <v>762</v>
      </c>
      <c r="N772" s="15">
        <f>('VPI1'!B771/VPOi!$B$9)-1</f>
        <v>0.27271023662837757</v>
      </c>
      <c r="O772" s="104">
        <f>VPOi!B771/1000000</f>
        <v>254.13428883921887</v>
      </c>
    </row>
    <row r="773" spans="13:15" x14ac:dyDescent="0.25">
      <c r="M773">
        <v>763</v>
      </c>
      <c r="N773" s="15">
        <f>('VPI1'!B772/VPOi!$B$9)-1</f>
        <v>0.20477668339133959</v>
      </c>
      <c r="O773" s="104">
        <f>VPOi!B772/1000000</f>
        <v>240.56934314824088</v>
      </c>
    </row>
    <row r="774" spans="13:15" x14ac:dyDescent="0.25">
      <c r="M774">
        <v>764</v>
      </c>
      <c r="N774" s="15">
        <f>('VPI1'!B773/VPOi!$B$9)-1</f>
        <v>8.8037770367614954E-2</v>
      </c>
      <c r="O774" s="104">
        <f>VPOi!B773/1000000</f>
        <v>217.25896205180086</v>
      </c>
    </row>
    <row r="775" spans="13:15" x14ac:dyDescent="0.25">
      <c r="M775">
        <v>765</v>
      </c>
      <c r="N775" s="15">
        <f>('VPI1'!B774/VPOi!$B$9)-1</f>
        <v>0.16495864268896088</v>
      </c>
      <c r="O775" s="104">
        <f>VPOi!B774/1000000</f>
        <v>232.6184921488198</v>
      </c>
    </row>
    <row r="776" spans="13:15" x14ac:dyDescent="0.25">
      <c r="M776">
        <v>766</v>
      </c>
      <c r="N776" s="15">
        <f>('VPI1'!B775/VPOi!$B$9)-1</f>
        <v>0.16833221840536372</v>
      </c>
      <c r="O776" s="104">
        <f>VPOi!B775/1000000</f>
        <v>233.2921264458177</v>
      </c>
    </row>
    <row r="777" spans="13:15" x14ac:dyDescent="0.25">
      <c r="M777">
        <v>767</v>
      </c>
      <c r="N777" s="15">
        <f>('VPI1'!B776/VPOi!$B$9)-1</f>
        <v>7.9161084804401094E-2</v>
      </c>
      <c r="O777" s="104">
        <f>VPOi!B776/1000000</f>
        <v>215.48646890455245</v>
      </c>
    </row>
    <row r="778" spans="13:15" x14ac:dyDescent="0.25">
      <c r="M778">
        <v>768</v>
      </c>
      <c r="N778" s="15">
        <f>('VPI1'!B777/VPOi!$B$9)-1</f>
        <v>8.9222612886755037E-2</v>
      </c>
      <c r="O778" s="104">
        <f>VPOi!B777/1000000</f>
        <v>217.49555094872517</v>
      </c>
    </row>
    <row r="779" spans="13:15" x14ac:dyDescent="0.25">
      <c r="M779">
        <v>769</v>
      </c>
      <c r="N779" s="15">
        <f>('VPI1'!B778/VPOi!$B$9)-1</f>
        <v>0.18670932403135709</v>
      </c>
      <c r="O779" s="104">
        <f>VPOi!B778/1000000</f>
        <v>236.96165980445349</v>
      </c>
    </row>
    <row r="780" spans="13:15" x14ac:dyDescent="0.25">
      <c r="M780">
        <v>770</v>
      </c>
      <c r="N780" s="15">
        <f>('VPI1'!B779/VPOi!$B$9)-1</f>
        <v>6.5310912811431088E-2</v>
      </c>
      <c r="O780" s="104">
        <f>VPOi!B779/1000000</f>
        <v>212.72087190655955</v>
      </c>
    </row>
    <row r="781" spans="13:15" x14ac:dyDescent="0.25">
      <c r="M781">
        <v>771</v>
      </c>
      <c r="N781" s="15">
        <f>('VPI1'!B780/VPOi!$B$9)-1</f>
        <v>0.23837278296948772</v>
      </c>
      <c r="O781" s="104">
        <f>VPOi!B780/1000000</f>
        <v>247.27779934537386</v>
      </c>
    </row>
    <row r="782" spans="13:15" x14ac:dyDescent="0.25">
      <c r="M782">
        <v>772</v>
      </c>
      <c r="N782" s="15">
        <f>('VPI1'!B781/VPOi!$B$9)-1</f>
        <v>0.24054300327128542</v>
      </c>
      <c r="O782" s="104">
        <f>VPOi!B781/1000000</f>
        <v>247.71114809762614</v>
      </c>
    </row>
    <row r="783" spans="13:15" x14ac:dyDescent="0.25">
      <c r="M783">
        <v>773</v>
      </c>
      <c r="N783" s="15">
        <f>('VPI1'!B782/VPOi!$B$9)-1</f>
        <v>0.22435905510610654</v>
      </c>
      <c r="O783" s="104">
        <f>VPOi!B782/1000000</f>
        <v>244.47954357430262</v>
      </c>
    </row>
    <row r="784" spans="13:15" x14ac:dyDescent="0.25">
      <c r="M784">
        <v>774</v>
      </c>
      <c r="N784" s="15">
        <f>('VPI1'!B783/VPOi!$B$9)-1</f>
        <v>0.19349231310805348</v>
      </c>
      <c r="O784" s="104">
        <f>VPOi!B783/1000000</f>
        <v>238.31608444534984</v>
      </c>
    </row>
    <row r="785" spans="13:15" x14ac:dyDescent="0.25">
      <c r="M785">
        <v>775</v>
      </c>
      <c r="N785" s="15">
        <f>('VPI1'!B784/VPOi!$B$9)-1</f>
        <v>0.335608453754072</v>
      </c>
      <c r="O785" s="104">
        <f>VPOi!B784/1000000</f>
        <v>266.69378055890439</v>
      </c>
    </row>
    <row r="786" spans="13:15" x14ac:dyDescent="0.25">
      <c r="M786">
        <v>776</v>
      </c>
      <c r="N786" s="15">
        <f>('VPI1'!B785/VPOi!$B$9)-1</f>
        <v>6.6804139444850197E-2</v>
      </c>
      <c r="O786" s="104">
        <f>VPOi!B785/1000000</f>
        <v>213.01903882440024</v>
      </c>
    </row>
    <row r="787" spans="13:15" x14ac:dyDescent="0.25">
      <c r="M787">
        <v>777</v>
      </c>
      <c r="N787" s="15">
        <f>('VPI1'!B786/VPOi!$B$9)-1</f>
        <v>0.14746762685217907</v>
      </c>
      <c r="O787" s="104">
        <f>VPOi!B786/1000000</f>
        <v>229.12589285730181</v>
      </c>
    </row>
    <row r="788" spans="13:15" x14ac:dyDescent="0.25">
      <c r="M788">
        <v>778</v>
      </c>
      <c r="N788" s="15">
        <f>('VPI1'!B787/VPOi!$B$9)-1</f>
        <v>-7.8665375083174505E-3</v>
      </c>
      <c r="O788" s="104">
        <f>VPOi!B787/1000000</f>
        <v>198.10882687002174</v>
      </c>
    </row>
    <row r="789" spans="13:15" x14ac:dyDescent="0.25">
      <c r="M789">
        <v>779</v>
      </c>
      <c r="N789" s="15">
        <f>('VPI1'!B788/VPOi!$B$9)-1</f>
        <v>0.24504846615049125</v>
      </c>
      <c r="O789" s="104">
        <f>VPOi!B788/1000000</f>
        <v>248.6107971864335</v>
      </c>
    </row>
    <row r="790" spans="13:15" x14ac:dyDescent="0.25">
      <c r="M790">
        <v>780</v>
      </c>
      <c r="N790" s="15">
        <f>('VPI1'!B789/VPOi!$B$9)-1</f>
        <v>0.21884666822122689</v>
      </c>
      <c r="O790" s="104">
        <f>VPOi!B789/1000000</f>
        <v>243.37883228867108</v>
      </c>
    </row>
    <row r="791" spans="13:15" x14ac:dyDescent="0.25">
      <c r="M791">
        <v>781</v>
      </c>
      <c r="N791" s="15">
        <f>('VPI1'!B790/VPOi!$B$9)-1</f>
        <v>0.2157238479426542</v>
      </c>
      <c r="O791" s="104">
        <f>VPOi!B790/1000000</f>
        <v>242.75526874071841</v>
      </c>
    </row>
    <row r="792" spans="13:15" x14ac:dyDescent="0.25">
      <c r="M792">
        <v>782</v>
      </c>
      <c r="N792" s="15">
        <f>('VPI1'!B791/VPOi!$B$9)-1</f>
        <v>0.17821241787726017</v>
      </c>
      <c r="O792" s="104">
        <f>VPOi!B791/1000000</f>
        <v>235.26500086303929</v>
      </c>
    </row>
    <row r="793" spans="13:15" x14ac:dyDescent="0.25">
      <c r="M793">
        <v>783</v>
      </c>
      <c r="N793" s="15">
        <f>('VPI1'!B792/VPOi!$B$9)-1</f>
        <v>0.24299956557851132</v>
      </c>
      <c r="O793" s="104">
        <f>VPOi!B792/1000000</f>
        <v>248.20167351100699</v>
      </c>
    </row>
    <row r="794" spans="13:15" x14ac:dyDescent="0.25">
      <c r="M794">
        <v>784</v>
      </c>
      <c r="N794" s="15">
        <f>('VPI1'!B793/VPOi!$B$9)-1</f>
        <v>0.24900289717420732</v>
      </c>
      <c r="O794" s="104">
        <f>VPOi!B793/1000000</f>
        <v>249.40041644701094</v>
      </c>
    </row>
    <row r="795" spans="13:15" x14ac:dyDescent="0.25">
      <c r="M795">
        <v>785</v>
      </c>
      <c r="N795" s="15">
        <f>('VPI1'!B794/VPOi!$B$9)-1</f>
        <v>7.8713994455084535E-2</v>
      </c>
      <c r="O795" s="104">
        <f>VPOi!B794/1000000</f>
        <v>215.39719407615837</v>
      </c>
    </row>
    <row r="796" spans="13:15" x14ac:dyDescent="0.25">
      <c r="M796">
        <v>786</v>
      </c>
      <c r="N796" s="15">
        <f>('VPI1'!B795/VPOi!$B$9)-1</f>
        <v>0.13117502128723779</v>
      </c>
      <c r="O796" s="104">
        <f>VPOi!B795/1000000</f>
        <v>225.87259166633052</v>
      </c>
    </row>
    <row r="797" spans="13:15" x14ac:dyDescent="0.25">
      <c r="M797">
        <v>787</v>
      </c>
      <c r="N797" s="15">
        <f>('VPI1'!B796/VPOi!$B$9)-1</f>
        <v>0.14070155535269668</v>
      </c>
      <c r="O797" s="104">
        <f>VPOi!B796/1000000</f>
        <v>227.77484631169412</v>
      </c>
    </row>
    <row r="798" spans="13:15" x14ac:dyDescent="0.25">
      <c r="M798">
        <v>788</v>
      </c>
      <c r="N798" s="15">
        <f>('VPI1'!B797/VPOi!$B$9)-1</f>
        <v>2.7778116891946647E-2</v>
      </c>
      <c r="O798" s="104">
        <f>VPOi!B797/1000000</f>
        <v>205.22633770338192</v>
      </c>
    </row>
    <row r="799" spans="13:15" x14ac:dyDescent="0.25">
      <c r="M799">
        <v>789</v>
      </c>
      <c r="N799" s="15">
        <f>('VPI1'!B798/VPOi!$B$9)-1</f>
        <v>0.23685711153969358</v>
      </c>
      <c r="O799" s="104">
        <f>VPOi!B798/1000000</f>
        <v>246.97515065925569</v>
      </c>
    </row>
    <row r="800" spans="13:15" x14ac:dyDescent="0.25">
      <c r="M800">
        <v>790</v>
      </c>
      <c r="N800" s="15">
        <f>('VPI1'!B799/VPOi!$B$9)-1</f>
        <v>7.6932369008732016E-2</v>
      </c>
      <c r="O800" s="104">
        <f>VPOi!B799/1000000</f>
        <v>215.04143979466042</v>
      </c>
    </row>
    <row r="801" spans="13:15" x14ac:dyDescent="0.25">
      <c r="M801">
        <v>791</v>
      </c>
      <c r="N801" s="15">
        <f>('VPI1'!B800/VPOi!$B$9)-1</f>
        <v>0.15287529364815056</v>
      </c>
      <c r="O801" s="104">
        <f>VPOi!B800/1000000</f>
        <v>230.2056936759974</v>
      </c>
    </row>
    <row r="802" spans="13:15" x14ac:dyDescent="0.25">
      <c r="M802">
        <v>792</v>
      </c>
      <c r="N802" s="15">
        <f>('VPI1'!B801/VPOi!$B$9)-1</f>
        <v>0.18792544250395893</v>
      </c>
      <c r="O802" s="104">
        <f>VPOi!B801/1000000</f>
        <v>237.20449387169393</v>
      </c>
    </row>
    <row r="803" spans="13:15" x14ac:dyDescent="0.25">
      <c r="M803">
        <v>793</v>
      </c>
      <c r="N803" s="15">
        <f>('VPI1'!B802/VPOi!$B$9)-1</f>
        <v>9.778621214452432E-2</v>
      </c>
      <c r="O803" s="104">
        <f>VPOi!B802/1000000</f>
        <v>219.20552714334002</v>
      </c>
    </row>
    <row r="804" spans="13:15" x14ac:dyDescent="0.25">
      <c r="M804">
        <v>794</v>
      </c>
      <c r="N804" s="15">
        <f>('VPI1'!B803/VPOi!$B$9)-1</f>
        <v>0.23517782662859843</v>
      </c>
      <c r="O804" s="104">
        <f>VPOi!B803/1000000</f>
        <v>246.639831696339</v>
      </c>
    </row>
    <row r="805" spans="13:15" x14ac:dyDescent="0.25">
      <c r="M805">
        <v>795</v>
      </c>
      <c r="N805" s="15">
        <f>('VPI1'!B804/VPOi!$B$9)-1</f>
        <v>3.0916695709928499E-2</v>
      </c>
      <c r="O805" s="104">
        <f>VPOi!B804/1000000</f>
        <v>205.85304791040173</v>
      </c>
    </row>
    <row r="806" spans="13:15" x14ac:dyDescent="0.25">
      <c r="M806">
        <v>796</v>
      </c>
      <c r="N806" s="15">
        <f>('VPI1'!B805/VPOi!$B$9)-1</f>
        <v>3.4639915935646748E-2</v>
      </c>
      <c r="O806" s="104">
        <f>VPOi!B805/1000000</f>
        <v>206.59649908807222</v>
      </c>
    </row>
    <row r="807" spans="13:15" x14ac:dyDescent="0.25">
      <c r="M807">
        <v>797</v>
      </c>
      <c r="N807" s="15">
        <f>('VPI1'!B806/VPOi!$B$9)-1</f>
        <v>0.20377383180336284</v>
      </c>
      <c r="O807" s="104">
        <f>VPOi!B806/1000000</f>
        <v>240.36909413021061</v>
      </c>
    </row>
    <row r="808" spans="13:15" x14ac:dyDescent="0.25">
      <c r="M808">
        <v>798</v>
      </c>
      <c r="N808" s="15">
        <f>('VPI1'!B807/VPOi!$B$9)-1</f>
        <v>6.1601749377713011E-2</v>
      </c>
      <c r="O808" s="104">
        <f>VPOi!B807/1000000</f>
        <v>211.98022758369032</v>
      </c>
    </row>
    <row r="809" spans="13:15" x14ac:dyDescent="0.25">
      <c r="M809">
        <v>799</v>
      </c>
      <c r="N809" s="15">
        <f>('VPI1'!B808/VPOi!$B$9)-1</f>
        <v>5.7391382497022914E-2</v>
      </c>
      <c r="O809" s="104">
        <f>VPOi!B808/1000000</f>
        <v>211.13950314997246</v>
      </c>
    </row>
    <row r="810" spans="13:15" x14ac:dyDescent="0.25">
      <c r="M810">
        <v>800</v>
      </c>
      <c r="N810" s="15">
        <f>('VPI1'!B809/VPOi!$B$9)-1</f>
        <v>0.28522635063447677</v>
      </c>
      <c r="O810" s="104">
        <f>VPOi!B809/1000000</f>
        <v>256.63350165328183</v>
      </c>
    </row>
    <row r="811" spans="13:15" x14ac:dyDescent="0.25">
      <c r="M811">
        <v>801</v>
      </c>
      <c r="N811" s="15">
        <f>('VPI1'!B810/VPOi!$B$9)-1</f>
        <v>0.14296031062864523</v>
      </c>
      <c r="O811" s="104">
        <f>VPOi!B810/1000000</f>
        <v>228.22587369341423</v>
      </c>
    </row>
    <row r="812" spans="13:15" x14ac:dyDescent="0.25">
      <c r="M812">
        <v>802</v>
      </c>
      <c r="N812" s="15">
        <f>('VPI1'!B811/VPOi!$B$9)-1</f>
        <v>0.28177753137355377</v>
      </c>
      <c r="O812" s="104">
        <f>VPOi!B811/1000000</f>
        <v>255.9448427543548</v>
      </c>
    </row>
    <row r="813" spans="13:15" x14ac:dyDescent="0.25">
      <c r="M813">
        <v>803</v>
      </c>
      <c r="N813" s="15">
        <f>('VPI1'!B812/VPOi!$B$9)-1</f>
        <v>0.12469539950215447</v>
      </c>
      <c r="O813" s="104">
        <f>VPOi!B812/1000000</f>
        <v>224.57874328913707</v>
      </c>
    </row>
    <row r="814" spans="13:15" x14ac:dyDescent="0.25">
      <c r="M814">
        <v>804</v>
      </c>
      <c r="N814" s="15">
        <f>('VPI1'!B813/VPOi!$B$9)-1</f>
        <v>9.6650730054394618E-2</v>
      </c>
      <c r="O814" s="104">
        <f>VPOi!B813/1000000</f>
        <v>218.97879451782961</v>
      </c>
    </row>
    <row r="815" spans="13:15" x14ac:dyDescent="0.25">
      <c r="M815">
        <v>805</v>
      </c>
      <c r="N815" s="15">
        <f>('VPI1'!B814/VPOi!$B$9)-1</f>
        <v>0.27191169309606789</v>
      </c>
      <c r="O815" s="104">
        <f>VPOi!B814/1000000</f>
        <v>253.97483597489031</v>
      </c>
    </row>
    <row r="816" spans="13:15" x14ac:dyDescent="0.25">
      <c r="M816">
        <v>806</v>
      </c>
      <c r="N816" s="15">
        <f>('VPI1'!B815/VPOi!$B$9)-1</f>
        <v>0.12016247991153861</v>
      </c>
      <c r="O816" s="104">
        <f>VPOi!B815/1000000</f>
        <v>223.67361165479241</v>
      </c>
    </row>
    <row r="817" spans="13:15" x14ac:dyDescent="0.25">
      <c r="M817">
        <v>807</v>
      </c>
      <c r="N817" s="15">
        <f>('VPI1'!B816/VPOi!$B$9)-1</f>
        <v>0.15651402445938412</v>
      </c>
      <c r="O817" s="104">
        <f>VPOi!B816/1000000</f>
        <v>230.93227403999285</v>
      </c>
    </row>
    <row r="818" spans="13:15" x14ac:dyDescent="0.25">
      <c r="M818">
        <v>808</v>
      </c>
      <c r="N818" s="15">
        <f>('VPI1'!B817/VPOi!$B$9)-1</f>
        <v>0.15481488687437062</v>
      </c>
      <c r="O818" s="104">
        <f>VPOi!B817/1000000</f>
        <v>230.59299090281056</v>
      </c>
    </row>
    <row r="819" spans="13:15" x14ac:dyDescent="0.25">
      <c r="M819">
        <v>809</v>
      </c>
      <c r="N819" s="15">
        <f>('VPI1'!B818/VPOi!$B$9)-1</f>
        <v>0.14784516296518291</v>
      </c>
      <c r="O819" s="104">
        <f>VPOi!B818/1000000</f>
        <v>229.20127912263382</v>
      </c>
    </row>
    <row r="820" spans="13:15" x14ac:dyDescent="0.25">
      <c r="M820">
        <v>810</v>
      </c>
      <c r="N820" s="15">
        <f>('VPI1'!B819/VPOi!$B$9)-1</f>
        <v>0.10250816189833456</v>
      </c>
      <c r="O820" s="104">
        <f>VPOi!B819/1000000</f>
        <v>220.14840424771393</v>
      </c>
    </row>
    <row r="821" spans="13:15" x14ac:dyDescent="0.25">
      <c r="M821">
        <v>811</v>
      </c>
      <c r="N821" s="15">
        <f>('VPI1'!B820/VPOi!$B$9)-1</f>
        <v>4.0421754712459235E-2</v>
      </c>
      <c r="O821" s="104">
        <f>VPOi!B820/1000000</f>
        <v>207.75101442348813</v>
      </c>
    </row>
    <row r="822" spans="13:15" x14ac:dyDescent="0.25">
      <c r="M822">
        <v>812</v>
      </c>
      <c r="N822" s="15">
        <f>('VPI1'!B821/VPOi!$B$9)-1</f>
        <v>0.2411966465102704</v>
      </c>
      <c r="O822" s="104">
        <f>VPOi!B821/1000000</f>
        <v>247.84166732730887</v>
      </c>
    </row>
    <row r="823" spans="13:15" x14ac:dyDescent="0.25">
      <c r="M823">
        <v>813</v>
      </c>
      <c r="N823" s="15">
        <f>('VPI1'!B822/VPOi!$B$9)-1</f>
        <v>0.12440913921890862</v>
      </c>
      <c r="O823" s="104">
        <f>VPOi!B822/1000000</f>
        <v>224.52158294626247</v>
      </c>
    </row>
    <row r="824" spans="13:15" x14ac:dyDescent="0.25">
      <c r="M824">
        <v>814</v>
      </c>
      <c r="N824" s="15">
        <f>('VPI1'!B823/VPOi!$B$9)-1</f>
        <v>6.5500738388114765E-2</v>
      </c>
      <c r="O824" s="104">
        <f>VPOi!B823/1000000</f>
        <v>212.75877620444726</v>
      </c>
    </row>
    <row r="825" spans="13:15" x14ac:dyDescent="0.25">
      <c r="M825">
        <v>815</v>
      </c>
      <c r="N825" s="15">
        <f>('VPI1'!B824/VPOi!$B$9)-1</f>
        <v>4.4030477456651118E-2</v>
      </c>
      <c r="O825" s="104">
        <f>VPOi!B824/1000000</f>
        <v>208.47160278823858</v>
      </c>
    </row>
    <row r="826" spans="13:15" x14ac:dyDescent="0.25">
      <c r="M826">
        <v>816</v>
      </c>
      <c r="N826" s="15">
        <f>('VPI1'!B825/VPOi!$B$9)-1</f>
        <v>0.15156749747495812</v>
      </c>
      <c r="O826" s="104">
        <f>VPOi!B825/1000000</f>
        <v>229.94455344088669</v>
      </c>
    </row>
    <row r="827" spans="13:15" x14ac:dyDescent="0.25">
      <c r="M827">
        <v>817</v>
      </c>
      <c r="N827" s="15">
        <f>('VPI1'!B826/VPOi!$B$9)-1</f>
        <v>0.15824597034778343</v>
      </c>
      <c r="O827" s="104">
        <f>VPOi!B826/1000000</f>
        <v>231.2781083265327</v>
      </c>
    </row>
    <row r="828" spans="13:15" x14ac:dyDescent="0.25">
      <c r="M828">
        <v>818</v>
      </c>
      <c r="N828" s="15">
        <f>('VPI1'!B827/VPOi!$B$9)-1</f>
        <v>0.1248602008453179</v>
      </c>
      <c r="O828" s="104">
        <f>VPOi!B827/1000000</f>
        <v>224.61165075773371</v>
      </c>
    </row>
    <row r="829" spans="13:15" x14ac:dyDescent="0.25">
      <c r="M829">
        <v>819</v>
      </c>
      <c r="N829" s="15">
        <f>('VPI1'!B828/VPOi!$B$9)-1</f>
        <v>0.1932411281108064</v>
      </c>
      <c r="O829" s="104">
        <f>VPOi!B828/1000000</f>
        <v>238.26592792204602</v>
      </c>
    </row>
    <row r="830" spans="13:15" x14ac:dyDescent="0.25">
      <c r="M830">
        <v>820</v>
      </c>
      <c r="N830" s="15">
        <f>('VPI1'!B829/VPOi!$B$9)-1</f>
        <v>0.1533041732819298</v>
      </c>
      <c r="O830" s="104">
        <f>VPOi!B829/1000000</f>
        <v>230.29133219574155</v>
      </c>
    </row>
    <row r="831" spans="13:15" x14ac:dyDescent="0.25">
      <c r="M831">
        <v>821</v>
      </c>
      <c r="N831" s="15">
        <f>('VPI1'!B830/VPOi!$B$9)-1</f>
        <v>-8.0935451002287162E-2</v>
      </c>
      <c r="O831" s="104">
        <f>VPOi!B830/1000000</f>
        <v>183.51845442496489</v>
      </c>
    </row>
    <row r="832" spans="13:15" x14ac:dyDescent="0.25">
      <c r="M832">
        <v>822</v>
      </c>
      <c r="N832" s="15">
        <f>('VPI1'!B831/VPOi!$B$9)-1</f>
        <v>0.11111302033290116</v>
      </c>
      <c r="O832" s="104">
        <f>VPOi!B831/1000000</f>
        <v>221.86661905882761</v>
      </c>
    </row>
    <row r="833" spans="13:15" x14ac:dyDescent="0.25">
      <c r="M833">
        <v>823</v>
      </c>
      <c r="N833" s="15">
        <f>('VPI1'!B832/VPOi!$B$9)-1</f>
        <v>5.2677690876525629E-2</v>
      </c>
      <c r="O833" s="104">
        <f>VPOi!B832/1000000</f>
        <v>210.19827502647124</v>
      </c>
    </row>
    <row r="834" spans="13:15" x14ac:dyDescent="0.25">
      <c r="M834">
        <v>824</v>
      </c>
      <c r="N834" s="15">
        <f>('VPI1'!B833/VPOi!$B$9)-1</f>
        <v>8.8837773164680334E-2</v>
      </c>
      <c r="O834" s="104">
        <f>VPOi!B833/1000000</f>
        <v>217.41870630155259</v>
      </c>
    </row>
    <row r="835" spans="13:15" x14ac:dyDescent="0.25">
      <c r="M835">
        <v>825</v>
      </c>
      <c r="N835" s="15">
        <f>('VPI1'!B834/VPOi!$B$9)-1</f>
        <v>0.1294286419491919</v>
      </c>
      <c r="O835" s="104">
        <f>VPOi!B834/1000000</f>
        <v>225.52387531413589</v>
      </c>
    </row>
    <row r="836" spans="13:15" x14ac:dyDescent="0.25">
      <c r="M836">
        <v>826</v>
      </c>
      <c r="N836" s="15">
        <f>('VPI1'!B835/VPOi!$B$9)-1</f>
        <v>-2.4621774961878451E-2</v>
      </c>
      <c r="O836" s="104">
        <f>VPOi!B835/1000000</f>
        <v>194.76314752208674</v>
      </c>
    </row>
    <row r="837" spans="13:15" x14ac:dyDescent="0.25">
      <c r="M837">
        <v>827</v>
      </c>
      <c r="N837" s="15">
        <f>('VPI1'!B836/VPOi!$B$9)-1</f>
        <v>0.16886432265547779</v>
      </c>
      <c r="O837" s="104">
        <f>VPOi!B836/1000000</f>
        <v>233.39837681711151</v>
      </c>
    </row>
    <row r="838" spans="13:15" x14ac:dyDescent="0.25">
      <c r="M838">
        <v>828</v>
      </c>
      <c r="N838" s="15">
        <f>('VPI1'!B837/VPOi!$B$9)-1</f>
        <v>0.19788383620315364</v>
      </c>
      <c r="O838" s="104">
        <f>VPOi!B837/1000000</f>
        <v>239.19298208204265</v>
      </c>
    </row>
    <row r="839" spans="13:15" x14ac:dyDescent="0.25">
      <c r="M839">
        <v>829</v>
      </c>
      <c r="N839" s="15">
        <f>('VPI1'!B838/VPOi!$B$9)-1</f>
        <v>5.8732455884892731E-2</v>
      </c>
      <c r="O839" s="104">
        <f>VPOi!B838/1000000</f>
        <v>211.40728816646634</v>
      </c>
    </row>
    <row r="840" spans="13:15" x14ac:dyDescent="0.25">
      <c r="M840">
        <v>830</v>
      </c>
      <c r="N840" s="15">
        <f>('VPI1'!B839/VPOi!$B$9)-1</f>
        <v>0.228882213558254</v>
      </c>
      <c r="O840" s="104">
        <f>VPOi!B839/1000000</f>
        <v>245.38272610828528</v>
      </c>
    </row>
    <row r="841" spans="13:15" x14ac:dyDescent="0.25">
      <c r="M841">
        <v>831</v>
      </c>
      <c r="N841" s="15">
        <f>('VPI1'!B840/VPOi!$B$9)-1</f>
        <v>6.2704592288123528E-2</v>
      </c>
      <c r="O841" s="104">
        <f>VPOi!B840/1000000</f>
        <v>212.20044283039172</v>
      </c>
    </row>
    <row r="842" spans="13:15" x14ac:dyDescent="0.25">
      <c r="M842">
        <v>832</v>
      </c>
      <c r="N842" s="15">
        <f>('VPI1'!B841/VPOi!$B$9)-1</f>
        <v>0.11578410643645376</v>
      </c>
      <c r="O842" s="104">
        <f>VPOi!B841/1000000</f>
        <v>222.79933972914898</v>
      </c>
    </row>
    <row r="843" spans="13:15" x14ac:dyDescent="0.25">
      <c r="M843">
        <v>833</v>
      </c>
      <c r="N843" s="15">
        <f>('VPI1'!B842/VPOi!$B$9)-1</f>
        <v>0.10378704969286612</v>
      </c>
      <c r="O843" s="104">
        <f>VPOi!B842/1000000</f>
        <v>220.40377206893098</v>
      </c>
    </row>
    <row r="844" spans="13:15" x14ac:dyDescent="0.25">
      <c r="M844">
        <v>834</v>
      </c>
      <c r="N844" s="15">
        <f>('VPI1'!B843/VPOi!$B$9)-1</f>
        <v>4.55842639695756E-2</v>
      </c>
      <c r="O844" s="104">
        <f>VPOi!B843/1000000</f>
        <v>208.78186227944536</v>
      </c>
    </row>
    <row r="845" spans="13:15" x14ac:dyDescent="0.25">
      <c r="M845">
        <v>835</v>
      </c>
      <c r="N845" s="15">
        <f>('VPI1'!B844/VPOi!$B$9)-1</f>
        <v>0.20428040055816243</v>
      </c>
      <c r="O845" s="104">
        <f>VPOi!B844/1000000</f>
        <v>240.47024558365555</v>
      </c>
    </row>
    <row r="846" spans="13:15" x14ac:dyDescent="0.25">
      <c r="M846">
        <v>836</v>
      </c>
      <c r="N846" s="15">
        <f>('VPI1'!B845/VPOi!$B$9)-1</f>
        <v>0.27507235454357803</v>
      </c>
      <c r="O846" s="104">
        <f>VPOi!B845/1000000</f>
        <v>254.60595563285148</v>
      </c>
    </row>
    <row r="847" spans="13:15" x14ac:dyDescent="0.25">
      <c r="M847">
        <v>837</v>
      </c>
      <c r="N847" s="15">
        <f>('VPI1'!B846/VPOi!$B$9)-1</f>
        <v>7.7028174073906719E-2</v>
      </c>
      <c r="O847" s="104">
        <f>VPOi!B846/1000000</f>
        <v>215.06057011309807</v>
      </c>
    </row>
    <row r="848" spans="13:15" x14ac:dyDescent="0.25">
      <c r="M848">
        <v>838</v>
      </c>
      <c r="N848" s="15">
        <f>('VPI1'!B847/VPOi!$B$9)-1</f>
        <v>-3.4267973679870556E-2</v>
      </c>
      <c r="O848" s="104">
        <f>VPOi!B847/1000000</f>
        <v>192.83699828509077</v>
      </c>
    </row>
    <row r="849" spans="13:15" x14ac:dyDescent="0.25">
      <c r="M849">
        <v>839</v>
      </c>
      <c r="N849" s="15">
        <f>('VPI1'!B848/VPOi!$B$9)-1</f>
        <v>0.23788737838286345</v>
      </c>
      <c r="O849" s="104">
        <f>VPOi!B848/1000000</f>
        <v>247.18087394486176</v>
      </c>
    </row>
    <row r="850" spans="13:15" x14ac:dyDescent="0.25">
      <c r="M850">
        <v>840</v>
      </c>
      <c r="N850" s="15">
        <f>('VPI1'!B849/VPOi!$B$9)-1</f>
        <v>9.3952593087607505E-2</v>
      </c>
      <c r="O850" s="104">
        <f>VPOi!B849/1000000</f>
        <v>218.44003156966497</v>
      </c>
    </row>
    <row r="851" spans="13:15" x14ac:dyDescent="0.25">
      <c r="M851">
        <v>841</v>
      </c>
      <c r="N851" s="15">
        <f>('VPI1'!B850/VPOi!$B$9)-1</f>
        <v>6.6305359122523333E-2</v>
      </c>
      <c r="O851" s="104">
        <f>VPOi!B850/1000000</f>
        <v>212.91944256214549</v>
      </c>
    </row>
    <row r="852" spans="13:15" x14ac:dyDescent="0.25">
      <c r="M852">
        <v>842</v>
      </c>
      <c r="N852" s="15">
        <f>('VPI1'!B851/VPOi!$B$9)-1</f>
        <v>4.0089944974444069E-3</v>
      </c>
      <c r="O852" s="104">
        <f>VPOi!B851/1000000</f>
        <v>200.48012851749391</v>
      </c>
    </row>
    <row r="853" spans="13:15" x14ac:dyDescent="0.25">
      <c r="M853">
        <v>843</v>
      </c>
      <c r="N853" s="15">
        <f>('VPI1'!B852/VPOi!$B$9)-1</f>
        <v>0.15413470196729029</v>
      </c>
      <c r="O853" s="104">
        <f>VPOi!B852/1000000</f>
        <v>230.45717184308643</v>
      </c>
    </row>
    <row r="854" spans="13:15" x14ac:dyDescent="0.25">
      <c r="M854">
        <v>844</v>
      </c>
      <c r="N854" s="15">
        <f>('VPI1'!B853/VPOi!$B$9)-1</f>
        <v>0.35435860046510115</v>
      </c>
      <c r="O854" s="104">
        <f>VPOi!B853/1000000</f>
        <v>270.43780261742256</v>
      </c>
    </row>
    <row r="855" spans="13:15" x14ac:dyDescent="0.25">
      <c r="M855">
        <v>845</v>
      </c>
      <c r="N855" s="15">
        <f>('VPI1'!B854/VPOi!$B$9)-1</f>
        <v>0.1112303478294403</v>
      </c>
      <c r="O855" s="104">
        <f>VPOi!B854/1000000</f>
        <v>221.89004696805307</v>
      </c>
    </row>
    <row r="856" spans="13:15" x14ac:dyDescent="0.25">
      <c r="M856">
        <v>846</v>
      </c>
      <c r="N856" s="15">
        <f>('VPI1'!B855/VPOi!$B$9)-1</f>
        <v>0.28866538667723662</v>
      </c>
      <c r="O856" s="104">
        <f>VPOi!B855/1000000</f>
        <v>257.32020704298196</v>
      </c>
    </row>
    <row r="857" spans="13:15" x14ac:dyDescent="0.25">
      <c r="M857">
        <v>847</v>
      </c>
      <c r="N857" s="15">
        <f>('VPI1'!B856/VPOi!$B$9)-1</f>
        <v>0.13585888270273516</v>
      </c>
      <c r="O857" s="104">
        <f>VPOi!B856/1000000</f>
        <v>226.80786330601052</v>
      </c>
    </row>
    <row r="858" spans="13:15" x14ac:dyDescent="0.25">
      <c r="M858">
        <v>848</v>
      </c>
      <c r="N858" s="15">
        <f>('VPI1'!B857/VPOi!$B$9)-1</f>
        <v>4.1736586205974868E-2</v>
      </c>
      <c r="O858" s="104">
        <f>VPOi!B857/1000000</f>
        <v>208.01355946864564</v>
      </c>
    </row>
    <row r="859" spans="13:15" x14ac:dyDescent="0.25">
      <c r="M859">
        <v>849</v>
      </c>
      <c r="N859" s="15">
        <f>('VPI1'!B858/VPOi!$B$9)-1</f>
        <v>0.16610867708916088</v>
      </c>
      <c r="O859" s="104">
        <f>VPOi!B858/1000000</f>
        <v>232.8481305739885</v>
      </c>
    </row>
    <row r="860" spans="13:15" x14ac:dyDescent="0.25">
      <c r="M860">
        <v>850</v>
      </c>
      <c r="N860" s="15">
        <f>('VPI1'!B859/VPOi!$B$9)-1</f>
        <v>0.20201047200448885</v>
      </c>
      <c r="O860" s="104">
        <f>VPOi!B859/1000000</f>
        <v>240.01698712615149</v>
      </c>
    </row>
    <row r="861" spans="13:15" x14ac:dyDescent="0.25">
      <c r="M861">
        <v>851</v>
      </c>
      <c r="N861" s="15">
        <f>('VPI1'!B860/VPOi!$B$9)-1</f>
        <v>0.19050698624508677</v>
      </c>
      <c r="O861" s="104">
        <f>VPOi!B860/1000000</f>
        <v>237.71997552955884</v>
      </c>
    </row>
    <row r="862" spans="13:15" x14ac:dyDescent="0.25">
      <c r="M862">
        <v>852</v>
      </c>
      <c r="N862" s="15">
        <f>('VPI1'!B861/VPOi!$B$9)-1</f>
        <v>6.9181314069368671E-2</v>
      </c>
      <c r="O862" s="104">
        <f>VPOi!B861/1000000</f>
        <v>213.49371213593815</v>
      </c>
    </row>
    <row r="863" spans="13:15" x14ac:dyDescent="0.25">
      <c r="M863">
        <v>853</v>
      </c>
      <c r="N863" s="15">
        <f>('VPI1'!B862/VPOi!$B$9)-1</f>
        <v>0.13899260956636428</v>
      </c>
      <c r="O863" s="104">
        <f>VPOi!B862/1000000</f>
        <v>227.43360467665789</v>
      </c>
    </row>
    <row r="864" spans="13:15" x14ac:dyDescent="0.25">
      <c r="M864">
        <v>854</v>
      </c>
      <c r="N864" s="15">
        <f>('VPI1'!B863/VPOi!$B$9)-1</f>
        <v>0.17924594048051912</v>
      </c>
      <c r="O864" s="104">
        <f>VPOi!B863/1000000</f>
        <v>235.47137425756324</v>
      </c>
    </row>
    <row r="865" spans="13:15" x14ac:dyDescent="0.25">
      <c r="M865">
        <v>855</v>
      </c>
      <c r="N865" s="15">
        <f>('VPI1'!B864/VPOi!$B$9)-1</f>
        <v>-2.277727526319806E-2</v>
      </c>
      <c r="O865" s="104">
        <f>VPOi!B864/1000000</f>
        <v>195.13145651002267</v>
      </c>
    </row>
    <row r="866" spans="13:15" x14ac:dyDescent="0.25">
      <c r="M866">
        <v>856</v>
      </c>
      <c r="N866" s="15">
        <f>('VPI1'!B865/VPOi!$B$9)-1</f>
        <v>0.16381372208873635</v>
      </c>
      <c r="O866" s="104">
        <f>VPOi!B865/1000000</f>
        <v>232.38987484525646</v>
      </c>
    </row>
    <row r="867" spans="13:15" x14ac:dyDescent="0.25">
      <c r="M867">
        <v>857</v>
      </c>
      <c r="N867" s="15">
        <f>('VPI1'!B866/VPOi!$B$9)-1</f>
        <v>0.21305677446788729</v>
      </c>
      <c r="O867" s="104">
        <f>VPOi!B866/1000000</f>
        <v>242.22270853865118</v>
      </c>
    </row>
    <row r="868" spans="13:15" x14ac:dyDescent="0.25">
      <c r="M868">
        <v>858</v>
      </c>
      <c r="N868" s="15">
        <f>('VPI1'!B867/VPOi!$B$9)-1</f>
        <v>0.12508784368679238</v>
      </c>
      <c r="O868" s="104">
        <f>VPOi!B867/1000000</f>
        <v>224.65710639245918</v>
      </c>
    </row>
    <row r="869" spans="13:15" x14ac:dyDescent="0.25">
      <c r="M869">
        <v>859</v>
      </c>
      <c r="N869" s="15">
        <f>('VPI1'!B868/VPOi!$B$9)-1</f>
        <v>0.17983744861130924</v>
      </c>
      <c r="O869" s="104">
        <f>VPOi!B868/1000000</f>
        <v>235.58948637282313</v>
      </c>
    </row>
    <row r="870" spans="13:15" x14ac:dyDescent="0.25">
      <c r="M870">
        <v>860</v>
      </c>
      <c r="N870" s="15">
        <f>('VPI1'!B869/VPOi!$B$9)-1</f>
        <v>7.6870451575786758E-2</v>
      </c>
      <c r="O870" s="104">
        <f>VPOi!B869/1000000</f>
        <v>215.02907614554741</v>
      </c>
    </row>
    <row r="871" spans="13:15" x14ac:dyDescent="0.25">
      <c r="M871">
        <v>861</v>
      </c>
      <c r="N871" s="15">
        <f>('VPI1'!B870/VPOi!$B$9)-1</f>
        <v>-3.4035378361001012E-2</v>
      </c>
      <c r="O871" s="104">
        <f>VPOi!B870/1000000</f>
        <v>192.883442828591</v>
      </c>
    </row>
    <row r="872" spans="13:15" x14ac:dyDescent="0.25">
      <c r="M872">
        <v>862</v>
      </c>
      <c r="N872" s="15">
        <f>('VPI1'!B871/VPOi!$B$9)-1</f>
        <v>0.10236246695408457</v>
      </c>
      <c r="O872" s="104">
        <f>VPOi!B871/1000000</f>
        <v>220.11931193747802</v>
      </c>
    </row>
    <row r="873" spans="13:15" x14ac:dyDescent="0.25">
      <c r="M873">
        <v>863</v>
      </c>
      <c r="N873" s="15">
        <f>('VPI1'!B872/VPOi!$B$9)-1</f>
        <v>0.20340563234117259</v>
      </c>
      <c r="O873" s="104">
        <f>VPOi!B872/1000000</f>
        <v>240.29557220370944</v>
      </c>
    </row>
    <row r="874" spans="13:15" x14ac:dyDescent="0.25">
      <c r="M874">
        <v>864</v>
      </c>
      <c r="N874" s="15">
        <f>('VPI1'!B873/VPOi!$B$9)-1</f>
        <v>0.10136806524509256</v>
      </c>
      <c r="O874" s="104">
        <f>VPOi!B873/1000000</f>
        <v>219.92075018802223</v>
      </c>
    </row>
    <row r="875" spans="13:15" x14ac:dyDescent="0.25">
      <c r="M875">
        <v>865</v>
      </c>
      <c r="N875" s="15">
        <f>('VPI1'!B874/VPOi!$B$9)-1</f>
        <v>0.22209070686220178</v>
      </c>
      <c r="O875" s="104">
        <f>VPOi!B874/1000000</f>
        <v>244.02660067244338</v>
      </c>
    </row>
    <row r="876" spans="13:15" x14ac:dyDescent="0.25">
      <c r="M876">
        <v>866</v>
      </c>
      <c r="N876" s="15">
        <f>('VPI1'!B875/VPOi!$B$9)-1</f>
        <v>2.0042625017614668E-2</v>
      </c>
      <c r="O876" s="104">
        <f>VPOi!B875/1000000</f>
        <v>203.68171767147834</v>
      </c>
    </row>
    <row r="877" spans="13:15" x14ac:dyDescent="0.25">
      <c r="M877">
        <v>867</v>
      </c>
      <c r="N877" s="15">
        <f>('VPI1'!B876/VPOi!$B$9)-1</f>
        <v>7.8742930160371483E-2</v>
      </c>
      <c r="O877" s="104">
        <f>VPOi!B876/1000000</f>
        <v>215.40297194662222</v>
      </c>
    </row>
    <row r="878" spans="13:15" x14ac:dyDescent="0.25">
      <c r="M878">
        <v>868</v>
      </c>
      <c r="N878" s="15">
        <f>('VPI1'!B877/VPOi!$B$9)-1</f>
        <v>-4.8586873933148533E-3</v>
      </c>
      <c r="O878" s="104">
        <f>VPOi!B877/1000000</f>
        <v>198.70943322008628</v>
      </c>
    </row>
    <row r="879" spans="13:15" x14ac:dyDescent="0.25">
      <c r="M879">
        <v>869</v>
      </c>
      <c r="N879" s="15">
        <f>('VPI1'!B878/VPOi!$B$9)-1</f>
        <v>7.3999789577064767E-2</v>
      </c>
      <c r="O879" s="104">
        <f>VPOi!B878/1000000</f>
        <v>214.45586346559315</v>
      </c>
    </row>
    <row r="880" spans="13:15" x14ac:dyDescent="0.25">
      <c r="M880">
        <v>870</v>
      </c>
      <c r="N880" s="15">
        <f>('VPI1'!B879/VPOi!$B$9)-1</f>
        <v>0.31797819650520531</v>
      </c>
      <c r="O880" s="104">
        <f>VPOi!B879/1000000</f>
        <v>263.17337759596239</v>
      </c>
    </row>
    <row r="881" spans="13:15" x14ac:dyDescent="0.25">
      <c r="M881">
        <v>871</v>
      </c>
      <c r="N881" s="15">
        <f>('VPI1'!B880/VPOi!$B$9)-1</f>
        <v>7.9150807117566391E-2</v>
      </c>
      <c r="O881" s="104">
        <f>VPOi!B880/1000000</f>
        <v>215.48441666001207</v>
      </c>
    </row>
    <row r="882" spans="13:15" x14ac:dyDescent="0.25">
      <c r="M882">
        <v>872</v>
      </c>
      <c r="N882" s="15">
        <f>('VPI1'!B881/VPOi!$B$9)-1</f>
        <v>0.13674734074207806</v>
      </c>
      <c r="O882" s="104">
        <f>VPOi!B881/1000000</f>
        <v>226.98527026440036</v>
      </c>
    </row>
    <row r="883" spans="13:15" x14ac:dyDescent="0.25">
      <c r="M883">
        <v>873</v>
      </c>
      <c r="N883" s="15">
        <f>('VPI1'!B882/VPOi!$B$9)-1</f>
        <v>0.2588415046252559</v>
      </c>
      <c r="O883" s="104">
        <f>VPOi!B882/1000000</f>
        <v>251.36498578556228</v>
      </c>
    </row>
    <row r="884" spans="13:15" x14ac:dyDescent="0.25">
      <c r="M884">
        <v>874</v>
      </c>
      <c r="N884" s="15">
        <f>('VPI1'!B883/VPOi!$B$9)-1</f>
        <v>1.4714758201736622E-2</v>
      </c>
      <c r="O884" s="104">
        <f>VPOi!B883/1000000</f>
        <v>202.61785128200839</v>
      </c>
    </row>
    <row r="885" spans="13:15" x14ac:dyDescent="0.25">
      <c r="M885">
        <v>875</v>
      </c>
      <c r="N885" s="15">
        <f>('VPI1'!B884/VPOi!$B$9)-1</f>
        <v>0.10492102541511295</v>
      </c>
      <c r="O885" s="104">
        <f>VPOi!B884/1000000</f>
        <v>220.6302039034839</v>
      </c>
    </row>
    <row r="886" spans="13:15" x14ac:dyDescent="0.25">
      <c r="M886">
        <v>876</v>
      </c>
      <c r="N886" s="15">
        <f>('VPI1'!B885/VPOi!$B$9)-1</f>
        <v>0.15738984741676587</v>
      </c>
      <c r="O886" s="104">
        <f>VPOi!B885/1000000</f>
        <v>231.1071580300933</v>
      </c>
    </row>
    <row r="887" spans="13:15" x14ac:dyDescent="0.25">
      <c r="M887">
        <v>877</v>
      </c>
      <c r="N887" s="15">
        <f>('VPI1'!B886/VPOi!$B$9)-1</f>
        <v>0.21501717171848034</v>
      </c>
      <c r="O887" s="104">
        <f>VPOi!B886/1000000</f>
        <v>242.61415990502167</v>
      </c>
    </row>
    <row r="888" spans="13:15" x14ac:dyDescent="0.25">
      <c r="M888">
        <v>878</v>
      </c>
      <c r="N888" s="15">
        <f>('VPI1'!B887/VPOi!$B$9)-1</f>
        <v>1.4115632080257123E-2</v>
      </c>
      <c r="O888" s="104">
        <f>VPOi!B887/1000000</f>
        <v>202.49821800930798</v>
      </c>
    </row>
    <row r="889" spans="13:15" x14ac:dyDescent="0.25">
      <c r="M889">
        <v>879</v>
      </c>
      <c r="N889" s="15">
        <f>('VPI1'!B888/VPOi!$B$9)-1</f>
        <v>1.9008459806469258E-2</v>
      </c>
      <c r="O889" s="104">
        <f>VPOi!B888/1000000</f>
        <v>203.47521596125961</v>
      </c>
    </row>
    <row r="890" spans="13:15" x14ac:dyDescent="0.25">
      <c r="M890">
        <v>880</v>
      </c>
      <c r="N890" s="15">
        <f>('VPI1'!B889/VPOi!$B$9)-1</f>
        <v>9.9745947196778539E-2</v>
      </c>
      <c r="O890" s="104">
        <f>VPOi!B889/1000000</f>
        <v>219.5968462822018</v>
      </c>
    </row>
    <row r="891" spans="13:15" x14ac:dyDescent="0.25">
      <c r="M891">
        <v>881</v>
      </c>
      <c r="N891" s="15">
        <f>('VPI1'!B890/VPOi!$B$9)-1</f>
        <v>0.19024707620623471</v>
      </c>
      <c r="O891" s="104">
        <f>VPOi!B890/1000000</f>
        <v>237.66807679331473</v>
      </c>
    </row>
    <row r="892" spans="13:15" x14ac:dyDescent="0.25">
      <c r="M892">
        <v>882</v>
      </c>
      <c r="N892" s="15">
        <f>('VPI1'!B891/VPOi!$B$9)-1</f>
        <v>0.13422166061270402</v>
      </c>
      <c r="O892" s="104">
        <f>VPOi!B891/1000000</f>
        <v>226.48094343096955</v>
      </c>
    </row>
    <row r="893" spans="13:15" x14ac:dyDescent="0.25">
      <c r="M893">
        <v>883</v>
      </c>
      <c r="N893" s="15">
        <f>('VPI1'!B892/VPOi!$B$9)-1</f>
        <v>0.22651551103143408</v>
      </c>
      <c r="O893" s="104">
        <f>VPOi!B892/1000000</f>
        <v>244.91014386117391</v>
      </c>
    </row>
    <row r="894" spans="13:15" x14ac:dyDescent="0.25">
      <c r="M894">
        <v>884</v>
      </c>
      <c r="N894" s="15">
        <f>('VPI1'!B893/VPOi!$B$9)-1</f>
        <v>4.6132858103270724E-2</v>
      </c>
      <c r="O894" s="104">
        <f>VPOi!B893/1000000</f>
        <v>208.89140534432818</v>
      </c>
    </row>
    <row r="895" spans="13:15" x14ac:dyDescent="0.25">
      <c r="M895">
        <v>885</v>
      </c>
      <c r="N895" s="15">
        <f>('VPI1'!B894/VPOi!$B$9)-1</f>
        <v>0.15892683600249047</v>
      </c>
      <c r="O895" s="104">
        <f>VPOi!B894/1000000</f>
        <v>231.41406331768016</v>
      </c>
    </row>
    <row r="896" spans="13:15" x14ac:dyDescent="0.25">
      <c r="M896">
        <v>886</v>
      </c>
      <c r="N896" s="15">
        <f>('VPI1'!B895/VPOi!$B$9)-1</f>
        <v>0.2106096138311544</v>
      </c>
      <c r="O896" s="104">
        <f>VPOi!B895/1000000</f>
        <v>241.73406044720582</v>
      </c>
    </row>
    <row r="897" spans="13:15" x14ac:dyDescent="0.25">
      <c r="M897">
        <v>887</v>
      </c>
      <c r="N897" s="15">
        <f>('VPI1'!B896/VPOi!$B$9)-1</f>
        <v>9.8530502157051947E-2</v>
      </c>
      <c r="O897" s="104">
        <f>VPOi!B896/1000000</f>
        <v>219.35414668577803</v>
      </c>
    </row>
    <row r="898" spans="13:15" x14ac:dyDescent="0.25">
      <c r="M898">
        <v>888</v>
      </c>
      <c r="N898" s="15">
        <f>('VPI1'!B897/VPOi!$B$9)-1</f>
        <v>3.0677993082397492E-3</v>
      </c>
      <c r="O898" s="104">
        <f>VPOi!B897/1000000</f>
        <v>200.292191025374</v>
      </c>
    </row>
    <row r="899" spans="13:15" x14ac:dyDescent="0.25">
      <c r="M899">
        <v>889</v>
      </c>
      <c r="N899" s="15">
        <f>('VPI1'!B898/VPOi!$B$9)-1</f>
        <v>5.3604082902350303E-2</v>
      </c>
      <c r="O899" s="104">
        <f>VPOi!B898/1000000</f>
        <v>210.38325662864091</v>
      </c>
    </row>
    <row r="900" spans="13:15" x14ac:dyDescent="0.25">
      <c r="M900">
        <v>890</v>
      </c>
      <c r="N900" s="15">
        <f>('VPI1'!B899/VPOi!$B$9)-1</f>
        <v>0.21093954377729851</v>
      </c>
      <c r="O900" s="104">
        <f>VPOi!B899/1000000</f>
        <v>241.79994073151332</v>
      </c>
    </row>
    <row r="901" spans="13:15" x14ac:dyDescent="0.25">
      <c r="M901">
        <v>891</v>
      </c>
      <c r="N901" s="15">
        <f>('VPI1'!B900/VPOi!$B$9)-1</f>
        <v>0.21151662981311903</v>
      </c>
      <c r="O901" s="104">
        <f>VPOi!B900/1000000</f>
        <v>241.91517304841588</v>
      </c>
    </row>
    <row r="902" spans="13:15" x14ac:dyDescent="0.25">
      <c r="M902">
        <v>892</v>
      </c>
      <c r="N902" s="15">
        <f>('VPI1'!B901/VPOi!$B$9)-1</f>
        <v>0.17100253677959598</v>
      </c>
      <c r="O902" s="104">
        <f>VPOi!B901/1000000</f>
        <v>233.82533458815789</v>
      </c>
    </row>
    <row r="903" spans="13:15" x14ac:dyDescent="0.25">
      <c r="M903">
        <v>893</v>
      </c>
      <c r="N903" s="15">
        <f>('VPI1'!B902/VPOi!$B$9)-1</f>
        <v>0.21307971062359865</v>
      </c>
      <c r="O903" s="104">
        <f>VPOi!B902/1000000</f>
        <v>242.22728842137121</v>
      </c>
    </row>
    <row r="904" spans="13:15" x14ac:dyDescent="0.25">
      <c r="M904">
        <v>894</v>
      </c>
      <c r="N904" s="15">
        <f>('VPI1'!B903/VPOi!$B$9)-1</f>
        <v>4.6489182996721334E-2</v>
      </c>
      <c r="O904" s="104">
        <f>VPOi!B903/1000000</f>
        <v>208.96255616152649</v>
      </c>
    </row>
    <row r="905" spans="13:15" x14ac:dyDescent="0.25">
      <c r="M905">
        <v>895</v>
      </c>
      <c r="N905" s="15">
        <f>('VPI1'!B904/VPOi!$B$9)-1</f>
        <v>0.25142142832837822</v>
      </c>
      <c r="O905" s="104">
        <f>VPOi!B904/1000000</f>
        <v>249.88334781442802</v>
      </c>
    </row>
    <row r="906" spans="13:15" x14ac:dyDescent="0.25">
      <c r="M906">
        <v>896</v>
      </c>
      <c r="N906" s="15">
        <f>('VPI1'!B905/VPOi!$B$9)-1</f>
        <v>0.17787524556303924</v>
      </c>
      <c r="O906" s="104">
        <f>VPOi!B905/1000000</f>
        <v>235.19767442546939</v>
      </c>
    </row>
    <row r="907" spans="13:15" x14ac:dyDescent="0.25">
      <c r="M907">
        <v>897</v>
      </c>
      <c r="N907" s="15">
        <f>('VPI1'!B906/VPOi!$B$9)-1</f>
        <v>0.21552386629229781</v>
      </c>
      <c r="O907" s="104">
        <f>VPOi!B906/1000000</f>
        <v>242.71533648195955</v>
      </c>
    </row>
    <row r="908" spans="13:15" x14ac:dyDescent="0.25">
      <c r="M908">
        <v>898</v>
      </c>
      <c r="N908" s="15">
        <f>('VPI1'!B907/VPOi!$B$9)-1</f>
        <v>0.12043688265840036</v>
      </c>
      <c r="O908" s="104">
        <f>VPOi!B907/1000000</f>
        <v>223.72840428937835</v>
      </c>
    </row>
    <row r="909" spans="13:15" x14ac:dyDescent="0.25">
      <c r="M909">
        <v>899</v>
      </c>
      <c r="N909" s="15">
        <f>('VPI1'!B908/VPOi!$B$9)-1</f>
        <v>0.30132511936912754</v>
      </c>
      <c r="O909" s="104">
        <f>VPOi!B908/1000000</f>
        <v>259.84809758079308</v>
      </c>
    </row>
    <row r="910" spans="13:15" x14ac:dyDescent="0.25">
      <c r="M910">
        <v>900</v>
      </c>
      <c r="N910" s="15">
        <f>('VPI1'!B909/VPOi!$B$9)-1</f>
        <v>7.0461105419927783E-3</v>
      </c>
      <c r="O910" s="104">
        <f>VPOi!B909/1000000</f>
        <v>201.0865786770749</v>
      </c>
    </row>
    <row r="911" spans="13:15" x14ac:dyDescent="0.25">
      <c r="M911">
        <v>901</v>
      </c>
      <c r="N911" s="15">
        <f>('VPI1'!B910/VPOi!$B$9)-1</f>
        <v>0.16313751571331614</v>
      </c>
      <c r="O911" s="104">
        <f>VPOi!B910/1000000</f>
        <v>232.25485021719874</v>
      </c>
    </row>
    <row r="912" spans="13:15" x14ac:dyDescent="0.25">
      <c r="M912">
        <v>902</v>
      </c>
      <c r="N912" s="15">
        <f>('VPI1'!B911/VPOi!$B$9)-1</f>
        <v>0.17219267850544906</v>
      </c>
      <c r="O912" s="104">
        <f>VPOi!B911/1000000</f>
        <v>234.06298162863325</v>
      </c>
    </row>
    <row r="913" spans="13:15" x14ac:dyDescent="0.25">
      <c r="M913">
        <v>903</v>
      </c>
      <c r="N913" s="15">
        <f>('VPI1'!B912/VPOi!$B$9)-1</f>
        <v>0.23510047065048512</v>
      </c>
      <c r="O913" s="104">
        <f>VPOi!B912/1000000</f>
        <v>246.62438528448536</v>
      </c>
    </row>
    <row r="914" spans="13:15" x14ac:dyDescent="0.25">
      <c r="M914">
        <v>904</v>
      </c>
      <c r="N914" s="15">
        <f>('VPI1'!B913/VPOi!$B$9)-1</f>
        <v>0.16710602326088297</v>
      </c>
      <c r="O914" s="104">
        <f>VPOi!B913/1000000</f>
        <v>233.04728027262581</v>
      </c>
    </row>
    <row r="915" spans="13:15" x14ac:dyDescent="0.25">
      <c r="M915">
        <v>905</v>
      </c>
      <c r="N915" s="15">
        <f>('VPI1'!B914/VPOi!$B$9)-1</f>
        <v>9.0736476029229962E-2</v>
      </c>
      <c r="O915" s="104">
        <f>VPOi!B914/1000000</f>
        <v>217.79783855672935</v>
      </c>
    </row>
    <row r="916" spans="13:15" x14ac:dyDescent="0.25">
      <c r="M916">
        <v>906</v>
      </c>
      <c r="N916" s="15">
        <f>('VPI1'!B915/VPOi!$B$9)-1</f>
        <v>0.34378612181637025</v>
      </c>
      <c r="O916" s="104">
        <f>VPOi!B915/1000000</f>
        <v>268.32669416136031</v>
      </c>
    </row>
    <row r="917" spans="13:15" x14ac:dyDescent="0.25">
      <c r="M917">
        <v>907</v>
      </c>
      <c r="N917" s="15">
        <f>('VPI1'!B916/VPOi!$B$9)-1</f>
        <v>0.26407101830332458</v>
      </c>
      <c r="O917" s="104">
        <f>VPOi!B916/1000000</f>
        <v>252.40921305843455</v>
      </c>
    </row>
    <row r="918" spans="13:15" x14ac:dyDescent="0.25">
      <c r="M918">
        <v>908</v>
      </c>
      <c r="N918" s="15">
        <f>('VPI1'!B917/VPOi!$B$9)-1</f>
        <v>2.9420450740889059E-2</v>
      </c>
      <c r="O918" s="104">
        <f>VPOi!B917/1000000</f>
        <v>205.55427829246935</v>
      </c>
    </row>
    <row r="919" spans="13:15" x14ac:dyDescent="0.25">
      <c r="M919">
        <v>909</v>
      </c>
      <c r="N919" s="15">
        <f>('VPI1'!B918/VPOi!$B$9)-1</f>
        <v>0.18494841511678839</v>
      </c>
      <c r="O919" s="104">
        <f>VPOi!B918/1000000</f>
        <v>236.6100421920267</v>
      </c>
    </row>
    <row r="920" spans="13:15" x14ac:dyDescent="0.25">
      <c r="M920">
        <v>910</v>
      </c>
      <c r="N920" s="15">
        <f>('VPI1'!B919/VPOi!$B$9)-1</f>
        <v>0.26059375630866954</v>
      </c>
      <c r="O920" s="104">
        <f>VPOi!B919/1000000</f>
        <v>251.71487472541341</v>
      </c>
    </row>
    <row r="921" spans="13:15" x14ac:dyDescent="0.25">
      <c r="M921">
        <v>911</v>
      </c>
      <c r="N921" s="15">
        <f>('VPI1'!B920/VPOi!$B$9)-1</f>
        <v>0.17548529177778716</v>
      </c>
      <c r="O921" s="104">
        <f>VPOi!B920/1000000</f>
        <v>234.72044937604841</v>
      </c>
    </row>
    <row r="922" spans="13:15" x14ac:dyDescent="0.25">
      <c r="M922">
        <v>912</v>
      </c>
      <c r="N922" s="15">
        <f>('VPI1'!B921/VPOi!$B$9)-1</f>
        <v>3.0199227901481773E-3</v>
      </c>
      <c r="O922" s="104">
        <f>VPOi!B921/1000000</f>
        <v>200.28263106071978</v>
      </c>
    </row>
    <row r="923" spans="13:15" x14ac:dyDescent="0.25">
      <c r="M923">
        <v>913</v>
      </c>
      <c r="N923" s="15">
        <f>('VPI1'!B922/VPOi!$B$9)-1</f>
        <v>1.9257884210831744E-2</v>
      </c>
      <c r="O923" s="104">
        <f>VPOi!B922/1000000</f>
        <v>203.52502093005572</v>
      </c>
    </row>
    <row r="924" spans="13:15" x14ac:dyDescent="0.25">
      <c r="M924">
        <v>914</v>
      </c>
      <c r="N924" s="15">
        <f>('VPI1'!B923/VPOi!$B$9)-1</f>
        <v>8.7639920412902361E-2</v>
      </c>
      <c r="O924" s="104">
        <f>VPOi!B923/1000000</f>
        <v>217.17951952639658</v>
      </c>
    </row>
    <row r="925" spans="13:15" x14ac:dyDescent="0.25">
      <c r="M925">
        <v>915</v>
      </c>
      <c r="N925" s="15">
        <f>('VPI1'!B924/VPOi!$B$9)-1</f>
        <v>4.2038590589983826E-2</v>
      </c>
      <c r="O925" s="104">
        <f>VPOi!B924/1000000</f>
        <v>208.07386358748406</v>
      </c>
    </row>
    <row r="926" spans="13:15" x14ac:dyDescent="0.25">
      <c r="M926">
        <v>916</v>
      </c>
      <c r="N926" s="15">
        <f>('VPI1'!B925/VPOi!$B$9)-1</f>
        <v>0.10695128232683904</v>
      </c>
      <c r="O926" s="104">
        <f>VPOi!B925/1000000</f>
        <v>221.03560482002669</v>
      </c>
    </row>
    <row r="927" spans="13:15" x14ac:dyDescent="0.25">
      <c r="M927">
        <v>917</v>
      </c>
      <c r="N927" s="15">
        <f>('VPI1'!B926/VPOi!$B$9)-1</f>
        <v>0.14257832887253907</v>
      </c>
      <c r="O927" s="104">
        <f>VPOi!B926/1000000</f>
        <v>228.1495997237833</v>
      </c>
    </row>
    <row r="928" spans="13:15" x14ac:dyDescent="0.25">
      <c r="M928">
        <v>918</v>
      </c>
      <c r="N928" s="15">
        <f>('VPI1'!B927/VPOi!$B$9)-1</f>
        <v>8.8296747994265568E-2</v>
      </c>
      <c r="O928" s="104">
        <f>VPOi!B927/1000000</f>
        <v>217.31067460433641</v>
      </c>
    </row>
    <row r="929" spans="13:15" x14ac:dyDescent="0.25">
      <c r="M929">
        <v>919</v>
      </c>
      <c r="N929" s="15">
        <f>('VPI1'!B928/VPOi!$B$9)-1</f>
        <v>0.29567343261044399</v>
      </c>
      <c r="O929" s="104">
        <f>VPOi!B928/1000000</f>
        <v>258.71957095012408</v>
      </c>
    </row>
    <row r="930" spans="13:15" x14ac:dyDescent="0.25">
      <c r="M930">
        <v>920</v>
      </c>
      <c r="N930" s="15">
        <f>('VPI1'!B929/VPOi!$B$9)-1</f>
        <v>0.21148505020108566</v>
      </c>
      <c r="O930" s="104">
        <f>VPOi!B929/1000000</f>
        <v>241.90886724367334</v>
      </c>
    </row>
    <row r="931" spans="13:15" x14ac:dyDescent="0.25">
      <c r="M931">
        <v>921</v>
      </c>
      <c r="N931" s="15">
        <f>('VPI1'!B930/VPOi!$B$9)-1</f>
        <v>0.21545019097528417</v>
      </c>
      <c r="O931" s="104">
        <f>VPOi!B930/1000000</f>
        <v>242.70062502309375</v>
      </c>
    </row>
    <row r="932" spans="13:15" x14ac:dyDescent="0.25">
      <c r="M932">
        <v>922</v>
      </c>
      <c r="N932" s="15">
        <f>('VPI1'!B931/VPOi!$B$9)-1</f>
        <v>0.11966617352640707</v>
      </c>
      <c r="O932" s="104">
        <f>VPOi!B931/1000000</f>
        <v>223.57450938736204</v>
      </c>
    </row>
    <row r="933" spans="13:15" x14ac:dyDescent="0.25">
      <c r="M933">
        <v>923</v>
      </c>
      <c r="N933" s="15">
        <f>('VPI1'!B932/VPOi!$B$9)-1</f>
        <v>8.5981133253066888E-2</v>
      </c>
      <c r="O933" s="104">
        <f>VPOi!B932/1000000</f>
        <v>216.84829354654033</v>
      </c>
    </row>
    <row r="934" spans="13:15" x14ac:dyDescent="0.25">
      <c r="M934">
        <v>924</v>
      </c>
      <c r="N934" s="15">
        <f>('VPI1'!B933/VPOi!$B$9)-1</f>
        <v>0.10145422774429957</v>
      </c>
      <c r="O934" s="104">
        <f>VPOi!B933/1000000</f>
        <v>219.93795508260897</v>
      </c>
    </row>
    <row r="935" spans="13:15" x14ac:dyDescent="0.25">
      <c r="M935">
        <v>925</v>
      </c>
      <c r="N935" s="15">
        <f>('VPI1'!B934/VPOi!$B$9)-1</f>
        <v>8.0543615150505454E-2</v>
      </c>
      <c r="O935" s="104">
        <f>VPOi!B934/1000000</f>
        <v>215.76253203046605</v>
      </c>
    </row>
    <row r="936" spans="13:15" x14ac:dyDescent="0.25">
      <c r="M936">
        <v>926</v>
      </c>
      <c r="N936" s="15">
        <f>('VPI1'!B935/VPOi!$B$9)-1</f>
        <v>0.15042787179573214</v>
      </c>
      <c r="O936" s="104">
        <f>VPOi!B935/1000000</f>
        <v>229.71699342510473</v>
      </c>
    </row>
    <row r="937" spans="13:15" x14ac:dyDescent="0.25">
      <c r="M937">
        <v>927</v>
      </c>
      <c r="N937" s="15">
        <f>('VPI1'!B936/VPOi!$B$9)-1</f>
        <v>-4.3569102737962662E-2</v>
      </c>
      <c r="O937" s="104">
        <f>VPOi!B936/1000000</f>
        <v>190.97975242460174</v>
      </c>
    </row>
    <row r="938" spans="13:15" x14ac:dyDescent="0.25">
      <c r="M938">
        <v>928</v>
      </c>
      <c r="N938" s="15">
        <f>('VPI1'!B937/VPOi!$B$9)-1</f>
        <v>7.7058848403017466E-2</v>
      </c>
      <c r="O938" s="104">
        <f>VPOi!B937/1000000</f>
        <v>215.06669515129587</v>
      </c>
    </row>
    <row r="939" spans="13:15" x14ac:dyDescent="0.25">
      <c r="M939">
        <v>929</v>
      </c>
      <c r="N939" s="15">
        <f>('VPI1'!B938/VPOi!$B$9)-1</f>
        <v>0.21962056824085519</v>
      </c>
      <c r="O939" s="104">
        <f>VPOi!B938/1000000</f>
        <v>243.53336434589883</v>
      </c>
    </row>
    <row r="940" spans="13:15" x14ac:dyDescent="0.25">
      <c r="M940">
        <v>930</v>
      </c>
      <c r="N940" s="15">
        <f>('VPI1'!B939/VPOi!$B$9)-1</f>
        <v>0.1362043924244325</v>
      </c>
      <c r="O940" s="104">
        <f>VPOi!B939/1000000</f>
        <v>226.87685455388737</v>
      </c>
    </row>
    <row r="941" spans="13:15" x14ac:dyDescent="0.25">
      <c r="M941">
        <v>931</v>
      </c>
      <c r="N941" s="15">
        <f>('VPI1'!B940/VPOi!$B$9)-1</f>
        <v>0.17834548295866925</v>
      </c>
      <c r="O941" s="104">
        <f>VPOi!B940/1000000</f>
        <v>235.29157124713765</v>
      </c>
    </row>
    <row r="942" spans="13:15" x14ac:dyDescent="0.25">
      <c r="M942">
        <v>932</v>
      </c>
      <c r="N942" s="15">
        <f>('VPI1'!B941/VPOi!$B$9)-1</f>
        <v>0.14283254062293715</v>
      </c>
      <c r="O942" s="104">
        <f>VPOi!B941/1000000</f>
        <v>228.20036062798812</v>
      </c>
    </row>
    <row r="943" spans="13:15" x14ac:dyDescent="0.25">
      <c r="M943">
        <v>933</v>
      </c>
      <c r="N943" s="15">
        <f>('VPI1'!B942/VPOi!$B$9)-1</f>
        <v>0.26691159449976509</v>
      </c>
      <c r="O943" s="104">
        <f>VPOi!B942/1000000</f>
        <v>252.97641821700103</v>
      </c>
    </row>
    <row r="944" spans="13:15" x14ac:dyDescent="0.25">
      <c r="M944">
        <v>934</v>
      </c>
      <c r="N944" s="15">
        <f>('VPI1'!B943/VPOi!$B$9)-1</f>
        <v>9.3272804030955836E-2</v>
      </c>
      <c r="O944" s="104">
        <f>VPOi!B943/1000000</f>
        <v>218.30429155320181</v>
      </c>
    </row>
    <row r="945" spans="13:15" x14ac:dyDescent="0.25">
      <c r="M945">
        <v>935</v>
      </c>
      <c r="N945" s="15">
        <f>('VPI1'!B944/VPOi!$B$9)-1</f>
        <v>0.29974041014908903</v>
      </c>
      <c r="O945" s="104">
        <f>VPOi!B944/1000000</f>
        <v>259.53166345536448</v>
      </c>
    </row>
    <row r="946" spans="13:15" x14ac:dyDescent="0.25">
      <c r="M946">
        <v>936</v>
      </c>
      <c r="N946" s="15">
        <f>('VPI1'!B945/VPOi!$B$9)-1</f>
        <v>1.0294626610876101E-3</v>
      </c>
      <c r="O946" s="104">
        <f>VPOi!B945/1000000</f>
        <v>199.88517675037977</v>
      </c>
    </row>
    <row r="947" spans="13:15" x14ac:dyDescent="0.25">
      <c r="M947">
        <v>937</v>
      </c>
      <c r="N947" s="15">
        <f>('VPI1'!B946/VPOi!$B$9)-1</f>
        <v>0.21361879735071265</v>
      </c>
      <c r="O947" s="104">
        <f>VPOi!B946/1000000</f>
        <v>242.33493305097747</v>
      </c>
    </row>
    <row r="948" spans="13:15" x14ac:dyDescent="0.25">
      <c r="M948">
        <v>938</v>
      </c>
      <c r="N948" s="15">
        <f>('VPI1'!B947/VPOi!$B$9)-1</f>
        <v>0.27915877242685339</v>
      </c>
      <c r="O948" s="104">
        <f>VPOi!B947/1000000</f>
        <v>255.42192997860448</v>
      </c>
    </row>
    <row r="949" spans="13:15" x14ac:dyDescent="0.25">
      <c r="M949">
        <v>939</v>
      </c>
      <c r="N949" s="15">
        <f>('VPI1'!B948/VPOi!$B$9)-1</f>
        <v>3.9455830110442625E-2</v>
      </c>
      <c r="O949" s="104">
        <f>VPOi!B948/1000000</f>
        <v>207.55813897176245</v>
      </c>
    </row>
    <row r="950" spans="13:15" x14ac:dyDescent="0.25">
      <c r="M950">
        <v>940</v>
      </c>
      <c r="N950" s="15">
        <f>('VPI1'!B949/VPOi!$B$9)-1</f>
        <v>-1.2269530183219413E-2</v>
      </c>
      <c r="O950" s="104">
        <f>VPOi!B949/1000000</f>
        <v>197.22963899206076</v>
      </c>
    </row>
    <row r="951" spans="13:15" x14ac:dyDescent="0.25">
      <c r="M951">
        <v>941</v>
      </c>
      <c r="N951" s="15">
        <f>('VPI1'!B950/VPOi!$B$9)-1</f>
        <v>0.13673914850162538</v>
      </c>
      <c r="O951" s="104">
        <f>VPOi!B950/1000000</f>
        <v>226.98363444098862</v>
      </c>
    </row>
    <row r="952" spans="13:15" x14ac:dyDescent="0.25">
      <c r="M952">
        <v>942</v>
      </c>
      <c r="N952" s="15">
        <f>('VPI1'!B951/VPOi!$B$9)-1</f>
        <v>0.1220970405587507</v>
      </c>
      <c r="O952" s="104">
        <f>VPOi!B951/1000000</f>
        <v>224.05990397817155</v>
      </c>
    </row>
    <row r="953" spans="13:15" x14ac:dyDescent="0.25">
      <c r="M953">
        <v>943</v>
      </c>
      <c r="N953" s="15">
        <f>('VPI1'!B952/VPOi!$B$9)-1</f>
        <v>6.2376127625052735E-2</v>
      </c>
      <c r="O953" s="104">
        <f>VPOi!B952/1000000</f>
        <v>212.13485513324284</v>
      </c>
    </row>
    <row r="954" spans="13:15" x14ac:dyDescent="0.25">
      <c r="M954">
        <v>944</v>
      </c>
      <c r="N954" s="15">
        <f>('VPI1'!B953/VPOi!$B$9)-1</f>
        <v>8.2118523554457257E-2</v>
      </c>
      <c r="O954" s="104">
        <f>VPOi!B953/1000000</f>
        <v>216.07700913272103</v>
      </c>
    </row>
    <row r="955" spans="13:15" x14ac:dyDescent="0.25">
      <c r="M955">
        <v>945</v>
      </c>
      <c r="N955" s="15">
        <f>('VPI1'!B954/VPOi!$B$9)-1</f>
        <v>8.5956701185559536E-2</v>
      </c>
      <c r="O955" s="104">
        <f>VPOi!B954/1000000</f>
        <v>216.8434149607302</v>
      </c>
    </row>
    <row r="956" spans="13:15" x14ac:dyDescent="0.25">
      <c r="M956">
        <v>946</v>
      </c>
      <c r="N956" s="15">
        <f>('VPI1'!B955/VPOi!$B$9)-1</f>
        <v>9.9690419555606535E-2</v>
      </c>
      <c r="O956" s="104">
        <f>VPOi!B955/1000000</f>
        <v>219.58575854424384</v>
      </c>
    </row>
    <row r="957" spans="13:15" x14ac:dyDescent="0.25">
      <c r="M957">
        <v>947</v>
      </c>
      <c r="N957" s="15">
        <f>('VPI1'!B956/VPOi!$B$9)-1</f>
        <v>-2.5733160117792808E-2</v>
      </c>
      <c r="O957" s="104">
        <f>VPOi!B956/1000000</f>
        <v>194.54122656310008</v>
      </c>
    </row>
    <row r="958" spans="13:15" x14ac:dyDescent="0.25">
      <c r="M958">
        <v>948</v>
      </c>
      <c r="N958" s="15">
        <f>('VPI1'!B957/VPOi!$B$9)-1</f>
        <v>0.2070683549752621</v>
      </c>
      <c r="O958" s="104">
        <f>VPOi!B957/1000000</f>
        <v>241.02694324563288</v>
      </c>
    </row>
    <row r="959" spans="13:15" x14ac:dyDescent="0.25">
      <c r="M959">
        <v>949</v>
      </c>
      <c r="N959" s="15">
        <f>('VPI1'!B958/VPOi!$B$9)-1</f>
        <v>0.12089404540960191</v>
      </c>
      <c r="O959" s="104">
        <f>VPOi!B958/1000000</f>
        <v>223.81969037109334</v>
      </c>
    </row>
    <row r="960" spans="13:15" x14ac:dyDescent="0.25">
      <c r="M960">
        <v>950</v>
      </c>
      <c r="N960" s="15">
        <f>('VPI1'!B959/VPOi!$B$9)-1</f>
        <v>0.14534984390915717</v>
      </c>
      <c r="O960" s="104">
        <f>VPOi!B959/1000000</f>
        <v>228.70301477661118</v>
      </c>
    </row>
    <row r="961" spans="13:15" x14ac:dyDescent="0.25">
      <c r="M961">
        <v>951</v>
      </c>
      <c r="N961" s="15">
        <f>('VPI1'!B960/VPOi!$B$9)-1</f>
        <v>6.3066305503210573E-2</v>
      </c>
      <c r="O961" s="104">
        <f>VPOi!B960/1000000</f>
        <v>212.27266958557473</v>
      </c>
    </row>
    <row r="962" spans="13:15" x14ac:dyDescent="0.25">
      <c r="M962">
        <v>952</v>
      </c>
      <c r="N962" s="15">
        <f>('VPI1'!B961/VPOi!$B$9)-1</f>
        <v>0.13595843148194509</v>
      </c>
      <c r="O962" s="104">
        <f>VPOi!B961/1000000</f>
        <v>226.82774116782164</v>
      </c>
    </row>
    <row r="963" spans="13:15" x14ac:dyDescent="0.25">
      <c r="M963">
        <v>953</v>
      </c>
      <c r="N963" s="15">
        <f>('VPI1'!B962/VPOi!$B$9)-1</f>
        <v>4.184435072037096E-2</v>
      </c>
      <c r="O963" s="104">
        <f>VPOi!B962/1000000</f>
        <v>208.03507784528787</v>
      </c>
    </row>
    <row r="964" spans="13:15" x14ac:dyDescent="0.25">
      <c r="M964">
        <v>954</v>
      </c>
      <c r="N964" s="15">
        <f>('VPI1'!B963/VPOi!$B$9)-1</f>
        <v>0.17430931132897864</v>
      </c>
      <c r="O964" s="104">
        <f>VPOi!B963/1000000</f>
        <v>234.4856300539077</v>
      </c>
    </row>
    <row r="965" spans="13:15" x14ac:dyDescent="0.25">
      <c r="M965">
        <v>955</v>
      </c>
      <c r="N965" s="15">
        <f>('VPI1'!B964/VPOi!$B$9)-1</f>
        <v>0.21420518620566553</v>
      </c>
      <c r="O965" s="104">
        <f>VPOi!B964/1000000</f>
        <v>242.45202295121391</v>
      </c>
    </row>
    <row r="966" spans="13:15" x14ac:dyDescent="0.25">
      <c r="M966">
        <v>956</v>
      </c>
      <c r="N966" s="15">
        <f>('VPI1'!B965/VPOi!$B$9)-1</f>
        <v>0.2166051736657959</v>
      </c>
      <c r="O966" s="104">
        <f>VPOi!B965/1000000</f>
        <v>242.93125152096206</v>
      </c>
    </row>
    <row r="967" spans="13:15" x14ac:dyDescent="0.25">
      <c r="M967">
        <v>957</v>
      </c>
      <c r="N967" s="15">
        <f>('VPI1'!B966/VPOi!$B$9)-1</f>
        <v>0.21458027285910153</v>
      </c>
      <c r="O967" s="104">
        <f>VPOi!B966/1000000</f>
        <v>242.52692010940481</v>
      </c>
    </row>
    <row r="968" spans="13:15" x14ac:dyDescent="0.25">
      <c r="M968">
        <v>958</v>
      </c>
      <c r="N968" s="15">
        <f>('VPI1'!B967/VPOi!$B$9)-1</f>
        <v>7.9139421019191358E-2</v>
      </c>
      <c r="O968" s="104">
        <f>VPOi!B967/1000000</f>
        <v>215.4821430882831</v>
      </c>
    </row>
    <row r="969" spans="13:15" x14ac:dyDescent="0.25">
      <c r="M969">
        <v>959</v>
      </c>
      <c r="N969" s="15">
        <f>('VPI1'!B968/VPOi!$B$9)-1</f>
        <v>0.11095808655647277</v>
      </c>
      <c r="O969" s="104">
        <f>VPOi!B968/1000000</f>
        <v>221.83568194214794</v>
      </c>
    </row>
    <row r="970" spans="13:15" x14ac:dyDescent="0.25">
      <c r="M970">
        <v>960</v>
      </c>
      <c r="N970" s="15">
        <f>('VPI1'!B969/VPOi!$B$9)-1</f>
        <v>-4.7980712467322606E-2</v>
      </c>
      <c r="O970" s="104">
        <f>VPOi!B969/1000000</f>
        <v>190.09884389653257</v>
      </c>
    </row>
    <row r="971" spans="13:15" x14ac:dyDescent="0.25">
      <c r="M971">
        <v>961</v>
      </c>
      <c r="N971" s="15">
        <f>('VPI1'!B970/VPOi!$B$9)-1</f>
        <v>0.29848238623278478</v>
      </c>
      <c r="O971" s="104">
        <f>VPOi!B970/1000000</f>
        <v>259.28046172529946</v>
      </c>
    </row>
    <row r="972" spans="13:15" x14ac:dyDescent="0.25">
      <c r="M972">
        <v>962</v>
      </c>
      <c r="N972" s="15">
        <f>('VPI1'!B971/VPOi!$B$9)-1</f>
        <v>0.26553550463554232</v>
      </c>
      <c r="O972" s="104">
        <f>VPOi!B971/1000000</f>
        <v>252.70164112402384</v>
      </c>
    </row>
    <row r="973" spans="13:15" x14ac:dyDescent="0.25">
      <c r="M973">
        <v>963</v>
      </c>
      <c r="N973" s="15">
        <f>('VPI1'!B972/VPOi!$B$9)-1</f>
        <v>7.0865226145606197E-2</v>
      </c>
      <c r="O973" s="104">
        <f>VPOi!B972/1000000</f>
        <v>213.82995504940456</v>
      </c>
    </row>
    <row r="974" spans="13:15" x14ac:dyDescent="0.25">
      <c r="M974">
        <v>964</v>
      </c>
      <c r="N974" s="15">
        <f>('VPI1'!B973/VPOi!$B$9)-1</f>
        <v>6.7914547962609984E-2</v>
      </c>
      <c r="O974" s="104">
        <f>VPOi!B973/1000000</f>
        <v>213.24076476865713</v>
      </c>
    </row>
    <row r="975" spans="13:15" x14ac:dyDescent="0.25">
      <c r="M975">
        <v>965</v>
      </c>
      <c r="N975" s="15">
        <f>('VPI1'!B974/VPOi!$B$9)-1</f>
        <v>9.433645045597161E-2</v>
      </c>
      <c r="O975" s="104">
        <f>VPOi!B974/1000000</f>
        <v>218.5166800608277</v>
      </c>
    </row>
    <row r="976" spans="13:15" x14ac:dyDescent="0.25">
      <c r="M976">
        <v>966</v>
      </c>
      <c r="N976" s="15">
        <f>('VPI1'!B975/VPOi!$B$9)-1</f>
        <v>1.0898311721176279E-2</v>
      </c>
      <c r="O976" s="104">
        <f>VPOi!B975/1000000</f>
        <v>201.85578472175231</v>
      </c>
    </row>
    <row r="977" spans="13:15" x14ac:dyDescent="0.25">
      <c r="M977">
        <v>967</v>
      </c>
      <c r="N977" s="15">
        <f>('VPI1'!B976/VPOi!$B$9)-1</f>
        <v>6.4939141473024264E-2</v>
      </c>
      <c r="O977" s="104">
        <f>VPOi!B976/1000000</f>
        <v>212.64663674919396</v>
      </c>
    </row>
    <row r="978" spans="13:15" x14ac:dyDescent="0.25">
      <c r="M978">
        <v>968</v>
      </c>
      <c r="N978" s="15">
        <f>('VPI1'!B977/VPOi!$B$9)-1</f>
        <v>8.7297138387485873E-2</v>
      </c>
      <c r="O978" s="104">
        <f>VPOi!B977/1000000</f>
        <v>217.11107294386042</v>
      </c>
    </row>
    <row r="979" spans="13:15" x14ac:dyDescent="0.25">
      <c r="M979">
        <v>969</v>
      </c>
      <c r="N979" s="15">
        <f>('VPI1'!B978/VPOi!$B$9)-1</f>
        <v>0.11530339751260787</v>
      </c>
      <c r="O979" s="104">
        <f>VPOi!B978/1000000</f>
        <v>222.70335195676819</v>
      </c>
    </row>
    <row r="980" spans="13:15" x14ac:dyDescent="0.25">
      <c r="M980">
        <v>970</v>
      </c>
      <c r="N980" s="15">
        <f>('VPI1'!B979/VPOi!$B$9)-1</f>
        <v>6.4896337741735088E-2</v>
      </c>
      <c r="O980" s="104">
        <f>VPOi!B979/1000000</f>
        <v>212.63808971665063</v>
      </c>
    </row>
    <row r="981" spans="13:15" x14ac:dyDescent="0.25">
      <c r="M981">
        <v>971</v>
      </c>
      <c r="N981" s="15">
        <f>('VPI1'!B980/VPOi!$B$9)-1</f>
        <v>0.22141122798684676</v>
      </c>
      <c r="O981" s="104">
        <f>VPOi!B980/1000000</f>
        <v>243.89092259286176</v>
      </c>
    </row>
    <row r="982" spans="13:15" x14ac:dyDescent="0.25">
      <c r="M982">
        <v>972</v>
      </c>
      <c r="N982" s="15">
        <f>('VPI1'!B981/VPOi!$B$9)-1</f>
        <v>5.0283306929685967E-3</v>
      </c>
      <c r="O982" s="104">
        <f>VPOi!B981/1000000</f>
        <v>200.68366917559689</v>
      </c>
    </row>
    <row r="983" spans="13:15" x14ac:dyDescent="0.25">
      <c r="M983">
        <v>973</v>
      </c>
      <c r="N983" s="15">
        <f>('VPI1'!B982/VPOi!$B$9)-1</f>
        <v>0.10587647750291906</v>
      </c>
      <c r="O983" s="104">
        <f>VPOi!B982/1000000</f>
        <v>220.82098820761416</v>
      </c>
    </row>
    <row r="984" spans="13:15" x14ac:dyDescent="0.25">
      <c r="M984">
        <v>974</v>
      </c>
      <c r="N984" s="15">
        <f>('VPI1'!B983/VPOi!$B$9)-1</f>
        <v>0.30826594658212825</v>
      </c>
      <c r="O984" s="104">
        <f>VPOi!B983/1000000</f>
        <v>261.23403927982798</v>
      </c>
    </row>
    <row r="985" spans="13:15" x14ac:dyDescent="0.25">
      <c r="M985">
        <v>975</v>
      </c>
      <c r="N985" s="15">
        <f>('VPI1'!B984/VPOi!$B$9)-1</f>
        <v>0.29989559144245836</v>
      </c>
      <c r="O985" s="104">
        <f>VPOi!B984/1000000</f>
        <v>259.56264999613137</v>
      </c>
    </row>
    <row r="986" spans="13:15" x14ac:dyDescent="0.25">
      <c r="M986">
        <v>976</v>
      </c>
      <c r="N986" s="15">
        <f>('VPI1'!B985/VPOi!$B$9)-1</f>
        <v>0.26540618157789697</v>
      </c>
      <c r="O986" s="104">
        <f>VPOi!B985/1000000</f>
        <v>252.67581794578621</v>
      </c>
    </row>
    <row r="987" spans="13:15" x14ac:dyDescent="0.25">
      <c r="M987">
        <v>977</v>
      </c>
      <c r="N987" s="15">
        <f>('VPI1'!B986/VPOi!$B$9)-1</f>
        <v>0.29226476341755969</v>
      </c>
      <c r="O987" s="104">
        <f>VPOi!B986/1000000</f>
        <v>258.03892920128686</v>
      </c>
    </row>
    <row r="988" spans="13:15" x14ac:dyDescent="0.25">
      <c r="M988">
        <v>978</v>
      </c>
      <c r="N988" s="15">
        <f>('VPI1'!B987/VPOi!$B$9)-1</f>
        <v>0.12227254006954857</v>
      </c>
      <c r="O988" s="104">
        <f>VPOi!B987/1000000</f>
        <v>224.09494765275255</v>
      </c>
    </row>
    <row r="989" spans="13:15" x14ac:dyDescent="0.25">
      <c r="M989">
        <v>979</v>
      </c>
      <c r="N989" s="15">
        <f>('VPI1'!B988/VPOi!$B$9)-1</f>
        <v>1.8461601151017693E-2</v>
      </c>
      <c r="O989" s="104">
        <f>VPOi!B988/1000000</f>
        <v>203.3660194360026</v>
      </c>
    </row>
    <row r="990" spans="13:15" x14ac:dyDescent="0.25">
      <c r="M990">
        <v>980</v>
      </c>
      <c r="N990" s="15">
        <f>('VPI1'!B989/VPOi!$B$9)-1</f>
        <v>0.29248958086794374</v>
      </c>
      <c r="O990" s="104">
        <f>VPOi!B989/1000000</f>
        <v>258.08382066300982</v>
      </c>
    </row>
    <row r="991" spans="13:15" x14ac:dyDescent="0.25">
      <c r="M991">
        <v>981</v>
      </c>
      <c r="N991" s="15">
        <f>('VPI1'!B990/VPOi!$B$9)-1</f>
        <v>0.16571713890675444</v>
      </c>
      <c r="O991" s="104">
        <f>VPOi!B990/1000000</f>
        <v>232.76994838084221</v>
      </c>
    </row>
    <row r="992" spans="13:15" x14ac:dyDescent="0.25">
      <c r="M992">
        <v>982</v>
      </c>
      <c r="N992" s="15">
        <f>('VPI1'!B991/VPOi!$B$9)-1</f>
        <v>0.2194401271230777</v>
      </c>
      <c r="O992" s="104">
        <f>VPOi!B991/1000000</f>
        <v>243.49733393314352</v>
      </c>
    </row>
    <row r="993" spans="13:15" x14ac:dyDescent="0.25">
      <c r="M993">
        <v>983</v>
      </c>
      <c r="N993" s="15">
        <f>('VPI1'!B992/VPOi!$B$9)-1</f>
        <v>0.26320316133038668</v>
      </c>
      <c r="O993" s="104">
        <f>VPOi!B992/1000000</f>
        <v>252.23591971303321</v>
      </c>
    </row>
    <row r="994" spans="13:15" x14ac:dyDescent="0.25">
      <c r="M994">
        <v>984</v>
      </c>
      <c r="N994" s="15">
        <f>('VPI1'!B993/VPOi!$B$9)-1</f>
        <v>7.1938583154992353E-2</v>
      </c>
      <c r="O994" s="104">
        <f>VPOi!B993/1000000</f>
        <v>214.04428256276975</v>
      </c>
    </row>
    <row r="995" spans="13:15" x14ac:dyDescent="0.25">
      <c r="M995">
        <v>985</v>
      </c>
      <c r="N995" s="15">
        <f>('VPI1'!B994/VPOi!$B$9)-1</f>
        <v>-5.2883166175331509E-3</v>
      </c>
      <c r="O995" s="104">
        <f>VPOi!B994/1000000</f>
        <v>198.62364502241252</v>
      </c>
    </row>
    <row r="996" spans="13:15" x14ac:dyDescent="0.25">
      <c r="M996">
        <v>986</v>
      </c>
      <c r="N996" s="15">
        <f>('VPI1'!B995/VPOi!$B$9)-1</f>
        <v>-1.4754032481207657E-2</v>
      </c>
      <c r="O996" s="104">
        <f>VPOi!B995/1000000</f>
        <v>196.73353453210817</v>
      </c>
    </row>
    <row r="997" spans="13:15" x14ac:dyDescent="0.25">
      <c r="M997">
        <v>987</v>
      </c>
      <c r="N997" s="15">
        <f>('VPI1'!B996/VPOi!$B$9)-1</f>
        <v>0.1359744609094562</v>
      </c>
      <c r="O997" s="104">
        <f>VPOi!B996/1000000</f>
        <v>226.83094191772037</v>
      </c>
    </row>
    <row r="998" spans="13:15" x14ac:dyDescent="0.25">
      <c r="M998">
        <v>988</v>
      </c>
      <c r="N998" s="15">
        <f>('VPI1'!B997/VPOi!$B$9)-1</f>
        <v>0.10587021527850649</v>
      </c>
      <c r="O998" s="104">
        <f>VPOi!B997/1000000</f>
        <v>220.81973776906045</v>
      </c>
    </row>
    <row r="999" spans="13:15" x14ac:dyDescent="0.25">
      <c r="M999">
        <v>989</v>
      </c>
      <c r="N999" s="15">
        <f>('VPI1'!B998/VPOi!$B$9)-1</f>
        <v>0.19110735441157822</v>
      </c>
      <c r="O999" s="104">
        <f>VPOi!B998/1000000</f>
        <v>237.83985681332786</v>
      </c>
    </row>
    <row r="1000" spans="13:15" x14ac:dyDescent="0.25">
      <c r="M1000">
        <v>990</v>
      </c>
      <c r="N1000" s="15">
        <f>('VPI1'!B999/VPOi!$B$9)-1</f>
        <v>0.23894476315033386</v>
      </c>
      <c r="O1000" s="104">
        <f>VPOi!B999/1000000</f>
        <v>247.39201212712567</v>
      </c>
    </row>
    <row r="1001" spans="13:15" x14ac:dyDescent="0.25">
      <c r="M1001">
        <v>991</v>
      </c>
      <c r="N1001" s="15">
        <f>('VPI1'!B1000/VPOi!$B$9)-1</f>
        <v>0.13008964486013586</v>
      </c>
      <c r="O1001" s="104">
        <f>VPOi!B1000/1000000</f>
        <v>225.65586412027494</v>
      </c>
    </row>
    <row r="1002" spans="13:15" x14ac:dyDescent="0.25">
      <c r="M1002">
        <v>992</v>
      </c>
      <c r="N1002" s="15">
        <f>('VPI1'!B1001/VPOi!$B$9)-1</f>
        <v>0.10557174360004895</v>
      </c>
      <c r="O1002" s="104">
        <f>VPOi!B1001/1000000</f>
        <v>220.76013905950299</v>
      </c>
    </row>
    <row r="1003" spans="13:15" x14ac:dyDescent="0.25">
      <c r="M1003">
        <v>993</v>
      </c>
      <c r="N1003" s="15">
        <f>('VPI1'!B1002/VPOi!$B$9)-1</f>
        <v>-2.3410922623378516E-2</v>
      </c>
      <c r="O1003" s="104">
        <f>VPOi!B1002/1000000</f>
        <v>195.00493004970215</v>
      </c>
    </row>
    <row r="1004" spans="13:15" x14ac:dyDescent="0.25">
      <c r="M1004">
        <v>994</v>
      </c>
      <c r="N1004" s="15">
        <f>('VPI1'!B1003/VPOi!$B$9)-1</f>
        <v>8.6475289958900747E-2</v>
      </c>
      <c r="O1004" s="104">
        <f>VPOi!B1003/1000000</f>
        <v>216.94696656683826</v>
      </c>
    </row>
    <row r="1005" spans="13:15" x14ac:dyDescent="0.25">
      <c r="M1005">
        <v>995</v>
      </c>
      <c r="N1005" s="15">
        <f>('VPI1'!B1004/VPOi!$B$9)-1</f>
        <v>1.9234384168052676E-2</v>
      </c>
      <c r="O1005" s="104">
        <f>VPOi!B1004/1000000</f>
        <v>203.52032845058358</v>
      </c>
    </row>
    <row r="1006" spans="13:15" x14ac:dyDescent="0.25">
      <c r="M1006">
        <v>996</v>
      </c>
      <c r="N1006" s="15">
        <f>('VPI1'!B1005/VPOi!$B$9)-1</f>
        <v>0.26133713815000514</v>
      </c>
      <c r="O1006" s="104">
        <f>VPOi!B1005/1000000</f>
        <v>251.86331292457831</v>
      </c>
    </row>
    <row r="1007" spans="13:15" x14ac:dyDescent="0.25">
      <c r="M1007">
        <v>997</v>
      </c>
      <c r="N1007" s="15">
        <f>('VPI1'!B1006/VPOi!$B$9)-1</f>
        <v>0.28172099734610212</v>
      </c>
      <c r="O1007" s="104">
        <f>VPOi!B1006/1000000</f>
        <v>255.93355406157286</v>
      </c>
    </row>
    <row r="1008" spans="13:15" x14ac:dyDescent="0.25">
      <c r="M1008">
        <v>998</v>
      </c>
      <c r="N1008" s="15">
        <f>('VPI1'!B1007/VPOi!$B$9)-1</f>
        <v>0.24820143800371097</v>
      </c>
      <c r="O1008" s="104">
        <f>VPOi!B1007/1000000</f>
        <v>249.24038138917464</v>
      </c>
    </row>
    <row r="1009" spans="13:15" x14ac:dyDescent="0.25">
      <c r="M1009">
        <v>999</v>
      </c>
      <c r="N1009" s="15">
        <f>('VPI1'!B1008/VPOi!$B$9)-1</f>
        <v>0.10405484807420406</v>
      </c>
      <c r="O1009" s="104">
        <f>VPOi!B1008/1000000</f>
        <v>220.45724594635806</v>
      </c>
    </row>
    <row r="1010" spans="13:15" x14ac:dyDescent="0.25">
      <c r="M1010">
        <v>1000</v>
      </c>
      <c r="N1010" s="15">
        <f>('VPI1'!B1009/VPOi!$B$9)-1</f>
        <v>0.10181711428184492</v>
      </c>
      <c r="O1010" s="104">
        <f>VPOi!B1009/1000000</f>
        <v>220.0104161263676</v>
      </c>
    </row>
  </sheetData>
  <pageMargins left="0.511811024" right="0.511811024" top="0.78740157499999996" bottom="0.78740157499999996" header="0.31496062000000002" footer="0.31496062000000002"/>
  <pageSetup orientation="portrait" r:id="rId1"/>
  <ignoredErrors>
    <ignoredError sqref="B9"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4"/>
  <dimension ref="A1:W1009"/>
  <sheetViews>
    <sheetView showGridLines="0" workbookViewId="0">
      <selection activeCell="B1060" sqref="B1060"/>
    </sheetView>
  </sheetViews>
  <sheetFormatPr defaultRowHeight="15" x14ac:dyDescent="0.25"/>
  <cols>
    <col min="1" max="1" width="21.28515625" customWidth="1"/>
    <col min="2" max="2" width="16.5703125" customWidth="1"/>
    <col min="3" max="3" width="15.42578125" customWidth="1"/>
    <col min="4" max="23" width="13.85546875" customWidth="1"/>
  </cols>
  <sheetData>
    <row r="1" spans="1:23" x14ac:dyDescent="0.25">
      <c r="C1" s="19"/>
    </row>
    <row r="2" spans="1:23" x14ac:dyDescent="0.25">
      <c r="A2" s="5"/>
      <c r="B2" s="20"/>
      <c r="C2" s="77"/>
      <c r="D2" s="5"/>
      <c r="E2" s="5"/>
      <c r="F2" s="5"/>
      <c r="G2" s="5"/>
      <c r="H2" s="5"/>
      <c r="I2" s="5"/>
      <c r="J2" s="5"/>
      <c r="K2" s="5"/>
      <c r="L2" s="5"/>
      <c r="M2" s="5"/>
      <c r="N2" s="5"/>
      <c r="O2" s="5"/>
      <c r="P2" s="5"/>
      <c r="Q2" s="5"/>
      <c r="R2" s="5"/>
      <c r="S2" s="5"/>
      <c r="T2" s="5"/>
      <c r="U2" s="5"/>
      <c r="V2" s="5"/>
    </row>
    <row r="3" spans="1:23" x14ac:dyDescent="0.25">
      <c r="A3" s="102" t="s">
        <v>185</v>
      </c>
      <c r="B3" s="102">
        <f>VPOi!B3</f>
        <v>19899233.542261858</v>
      </c>
      <c r="C3" s="103">
        <f>B3*(1+Painel!$E$10)</f>
        <v>20894195.219374951</v>
      </c>
      <c r="D3" s="103">
        <f>C3*(1+Painel!$E$10)</f>
        <v>21938904.980343699</v>
      </c>
      <c r="E3" s="103">
        <f>D3*(1+Painel!$E$10)</f>
        <v>23035850.229360886</v>
      </c>
      <c r="F3" s="103">
        <f>E3*(1+Painel!$E$10)</f>
        <v>24187642.740828931</v>
      </c>
      <c r="G3" s="103">
        <f>F3*(1+Painel!$E$10)</f>
        <v>25397024.877870377</v>
      </c>
      <c r="H3" s="103">
        <f>G3*(1+Painel!$E$10)</f>
        <v>26666876.121763896</v>
      </c>
      <c r="I3" s="103">
        <f>H3*(1+Painel!$E$10)</f>
        <v>28000219.92785209</v>
      </c>
      <c r="J3" s="103">
        <f>I3*(1+Painel!$E$10)</f>
        <v>29400230.924244694</v>
      </c>
      <c r="K3" s="103">
        <f>J3*(1+Painel!$E$10)</f>
        <v>30870242.470456932</v>
      </c>
      <c r="L3" s="103">
        <f>K3*(1+Painel!$E$10)</f>
        <v>32413754.59397978</v>
      </c>
      <c r="M3" s="103">
        <f>L3*(1+Painel!$E$10)</f>
        <v>34034442.323678769</v>
      </c>
      <c r="N3" s="103">
        <f>M3*(1+Painel!$E$10)</f>
        <v>35736164.439862706</v>
      </c>
      <c r="O3" s="103">
        <f>N3*(1+Painel!$E$10)</f>
        <v>37522972.661855839</v>
      </c>
      <c r="P3" s="103">
        <f>O3*(1+Painel!$E$10)</f>
        <v>39399121.29494863</v>
      </c>
      <c r="Q3" s="103">
        <f>P3*(1+Painel!$E$10)</f>
        <v>41369077.35969606</v>
      </c>
      <c r="R3" s="103">
        <f>Q3*(1+Painel!$E$10)</f>
        <v>43437531.227680862</v>
      </c>
      <c r="S3" s="103">
        <f>R3*(1+Painel!$E$10)</f>
        <v>45609407.789064907</v>
      </c>
      <c r="T3" s="103">
        <f>S3*(1+Painel!$E$10)</f>
        <v>47889878.178518154</v>
      </c>
      <c r="U3" s="103">
        <f>T3*(1+Painel!$E$10)</f>
        <v>50284372.087444067</v>
      </c>
      <c r="V3" s="103">
        <f>U3*(1+Painel!$E$10)</f>
        <v>52798590.69181627</v>
      </c>
    </row>
    <row r="4" spans="1:23" x14ac:dyDescent="0.25">
      <c r="A4" s="43" t="s">
        <v>110</v>
      </c>
      <c r="B4" s="32"/>
      <c r="C4" s="41">
        <f>VPOi!C4</f>
        <v>0</v>
      </c>
      <c r="D4" s="41">
        <f>VPOi!D4</f>
        <v>0</v>
      </c>
      <c r="E4" s="41">
        <f>VPOi!E4</f>
        <v>0</v>
      </c>
      <c r="F4" s="41">
        <f>VPOi!F4</f>
        <v>0</v>
      </c>
      <c r="G4" s="41">
        <f>VPOi!G4</f>
        <v>0</v>
      </c>
      <c r="H4" s="41">
        <f>VPOi!H4</f>
        <v>0</v>
      </c>
      <c r="I4" s="41">
        <f>VPOi!I4</f>
        <v>0</v>
      </c>
      <c r="J4" s="41">
        <f>VPOi!J4</f>
        <v>0</v>
      </c>
      <c r="K4" s="41">
        <f>VPOi!K4</f>
        <v>0</v>
      </c>
      <c r="L4" s="41">
        <f>VPOi!L4</f>
        <v>0</v>
      </c>
      <c r="M4" s="41">
        <f>VPOi!M4</f>
        <v>0</v>
      </c>
      <c r="N4" s="41">
        <f>VPOi!N4</f>
        <v>0</v>
      </c>
      <c r="O4" s="41">
        <f>VPOi!O4</f>
        <v>0</v>
      </c>
      <c r="P4" s="41">
        <f>VPOi!P4</f>
        <v>0</v>
      </c>
      <c r="Q4" s="41">
        <f>VPOi!Q4</f>
        <v>0</v>
      </c>
      <c r="R4" s="41">
        <f>VPOi!R4</f>
        <v>0</v>
      </c>
      <c r="S4" s="41">
        <f>VPOi!S4</f>
        <v>0</v>
      </c>
      <c r="T4" s="41">
        <f>VPOi!T4</f>
        <v>0</v>
      </c>
      <c r="U4" s="41">
        <f>VPOi!U4</f>
        <v>0</v>
      </c>
      <c r="V4" s="41">
        <f>VPOi!V4</f>
        <v>0</v>
      </c>
    </row>
    <row r="5" spans="1:23" x14ac:dyDescent="0.25">
      <c r="A5" s="43" t="s">
        <v>109</v>
      </c>
      <c r="B5" s="32"/>
      <c r="C5" s="41">
        <f>VPOi!C5</f>
        <v>0</v>
      </c>
      <c r="D5" s="41">
        <f>VPOi!D5</f>
        <v>0</v>
      </c>
      <c r="E5" s="41">
        <f>VPOi!E5</f>
        <v>0</v>
      </c>
      <c r="F5" s="41">
        <f>VPOi!F5</f>
        <v>0</v>
      </c>
      <c r="G5" s="41">
        <f>VPOi!G5</f>
        <v>0</v>
      </c>
      <c r="H5" s="41">
        <f>VPOi!H5</f>
        <v>0</v>
      </c>
      <c r="I5" s="41">
        <f>VPOi!I5</f>
        <v>0</v>
      </c>
      <c r="J5" s="41">
        <f>VPOi!J5</f>
        <v>0</v>
      </c>
      <c r="K5" s="41">
        <f>VPOi!K5</f>
        <v>0</v>
      </c>
      <c r="L5" s="41">
        <f>VPOi!L5</f>
        <v>0</v>
      </c>
      <c r="M5" s="41">
        <f>VPOi!M5</f>
        <v>0</v>
      </c>
      <c r="N5" s="41">
        <f>VPOi!N5</f>
        <v>0</v>
      </c>
      <c r="O5" s="41">
        <f>VPOi!O5</f>
        <v>0</v>
      </c>
      <c r="P5" s="41">
        <f>VPOi!P5</f>
        <v>0</v>
      </c>
      <c r="Q5" s="41">
        <f>VPOi!Q5</f>
        <v>0</v>
      </c>
      <c r="R5" s="41">
        <f>VPOi!R5</f>
        <v>0</v>
      </c>
      <c r="S5" s="41">
        <f>VPOi!S5</f>
        <v>0</v>
      </c>
      <c r="T5" s="41">
        <f>VPOi!T5</f>
        <v>0</v>
      </c>
      <c r="U5" s="41">
        <f>VPOi!U5</f>
        <v>0</v>
      </c>
      <c r="V5" s="41">
        <f>VPOi!V5</f>
        <v>0</v>
      </c>
    </row>
    <row r="6" spans="1:23" x14ac:dyDescent="0.25">
      <c r="A6" s="43" t="s">
        <v>111</v>
      </c>
      <c r="B6" s="32"/>
      <c r="C6" s="41">
        <f>VPOi!C6</f>
        <v>9064978.3333333321</v>
      </c>
      <c r="D6" s="41">
        <f>VPOi!D6</f>
        <v>9064978.3333333321</v>
      </c>
      <c r="E6" s="41">
        <f>VPOi!E6</f>
        <v>9064978.3333333321</v>
      </c>
      <c r="F6" s="41">
        <f>VPOi!F6</f>
        <v>9064978.3333333321</v>
      </c>
      <c r="G6" s="41">
        <f>VPOi!G6</f>
        <v>9064978.3333333321</v>
      </c>
      <c r="H6" s="41">
        <f>VPOi!H6</f>
        <v>9064978.3333333321</v>
      </c>
      <c r="I6" s="41">
        <f>VPOi!I6</f>
        <v>9064978.3333333321</v>
      </c>
      <c r="J6" s="41">
        <f>VPOi!J6</f>
        <v>9064978.3333333321</v>
      </c>
      <c r="K6" s="41">
        <f>VPOi!K6</f>
        <v>9064978.3333333321</v>
      </c>
      <c r="L6" s="41">
        <f>VPOi!L6</f>
        <v>9064978.3333333321</v>
      </c>
      <c r="M6" s="41">
        <f>VPOi!M6</f>
        <v>9064978.3333333321</v>
      </c>
      <c r="N6" s="41">
        <f>VPOi!N6</f>
        <v>9064978.3333333321</v>
      </c>
      <c r="O6" s="41">
        <f>VPOi!O6</f>
        <v>9064978.3333333321</v>
      </c>
      <c r="P6" s="41">
        <f>VPOi!P6</f>
        <v>9064978.3333333321</v>
      </c>
      <c r="Q6" s="41">
        <f>VPOi!Q6</f>
        <v>9064978.3333333321</v>
      </c>
      <c r="R6" s="41">
        <f>VPOi!R6</f>
        <v>9064978.3333333321</v>
      </c>
      <c r="S6" s="41">
        <f>VPOi!S6</f>
        <v>9064978.3333333321</v>
      </c>
      <c r="T6" s="41">
        <f>VPOi!T6</f>
        <v>9064978.3333333321</v>
      </c>
      <c r="U6" s="41">
        <f>VPOi!U6</f>
        <v>9064978.3333333321</v>
      </c>
      <c r="V6" s="41">
        <f>VPOi!V6</f>
        <v>9064978.3333333321</v>
      </c>
    </row>
    <row r="7" spans="1:23" x14ac:dyDescent="0.25">
      <c r="A7" s="2" t="s">
        <v>16</v>
      </c>
      <c r="C7">
        <f>1/(1+Painel!$E$5)^(C8-1)</f>
        <v>1</v>
      </c>
      <c r="D7">
        <f>1/(1+Painel!$E$5)^(D8-1)</f>
        <v>0.8771929824561403</v>
      </c>
      <c r="E7">
        <f>1/(1+Painel!$E$5)^(E8-1)</f>
        <v>0.76946752847029842</v>
      </c>
      <c r="F7">
        <f>1/(1+Painel!$E$5)^(F8-1)</f>
        <v>0.67497151620201612</v>
      </c>
      <c r="G7">
        <f>1/(1+Painel!$E$5)^(G8-1)</f>
        <v>0.59208027737018942</v>
      </c>
      <c r="H7">
        <f>1/(1+Painel!$E$5)^(H8-1)</f>
        <v>0.51936866435981521</v>
      </c>
      <c r="I7">
        <f>1/(1+Painel!$E$5)^(I8-1)</f>
        <v>0.45558654768404844</v>
      </c>
      <c r="J7">
        <f>1/(1+Painel!$E$5)^(J8-1)</f>
        <v>0.39963732252986695</v>
      </c>
      <c r="K7">
        <f>1/(1+Painel!$E$5)^(K8-1)</f>
        <v>0.35055905485076044</v>
      </c>
      <c r="L7">
        <f>1/(1+Painel!$E$5)^(L8-1)</f>
        <v>0.3075079428515442</v>
      </c>
      <c r="M7">
        <f>1/(1+Painel!$E$5)^(M8-1)</f>
        <v>0.26974380951889843</v>
      </c>
      <c r="N7">
        <f>1/(1+Painel!$E$5)^(N8-1)</f>
        <v>0.23661737677096348</v>
      </c>
      <c r="O7">
        <f>1/(1+Painel!$E$5)^(O8-1)</f>
        <v>0.20755910243066969</v>
      </c>
      <c r="P7">
        <f>1/(1+Painel!$E$5)^(P8-1)</f>
        <v>0.18206938809707865</v>
      </c>
      <c r="Q7">
        <f>1/(1+Painel!$E$5)^(Q8-1)</f>
        <v>0.15970998955884091</v>
      </c>
      <c r="R7">
        <f>1/(1+Painel!$E$5)^(R8-1)</f>
        <v>0.1400964820691587</v>
      </c>
      <c r="S7">
        <f>1/(1+Painel!$E$5)^(S8-1)</f>
        <v>0.12289165093785848</v>
      </c>
      <c r="T7">
        <f>1/(1+Painel!$E$5)^(T8-1)</f>
        <v>0.107799693805139</v>
      </c>
      <c r="U7">
        <f>1/(1+Painel!$E$5)^(U8-1)</f>
        <v>9.4561134916788581E-2</v>
      </c>
      <c r="V7">
        <f>1/(1+Painel!$E$5)^(V8-1)</f>
        <v>8.2948363962095248E-2</v>
      </c>
    </row>
    <row r="8" spans="1:23" x14ac:dyDescent="0.25">
      <c r="B8" s="5" t="s">
        <v>17</v>
      </c>
      <c r="C8" s="5">
        <v>1</v>
      </c>
      <c r="D8" s="5">
        <v>2</v>
      </c>
      <c r="E8" s="5">
        <v>3</v>
      </c>
      <c r="F8" s="5">
        <v>4</v>
      </c>
      <c r="G8" s="5">
        <v>5</v>
      </c>
      <c r="H8" s="5">
        <v>6</v>
      </c>
      <c r="I8" s="5">
        <v>7</v>
      </c>
      <c r="J8" s="5">
        <v>8</v>
      </c>
      <c r="K8" s="5">
        <v>9</v>
      </c>
      <c r="L8" s="5">
        <v>10</v>
      </c>
      <c r="M8" s="5">
        <v>11</v>
      </c>
      <c r="N8" s="5">
        <v>12</v>
      </c>
      <c r="O8" s="5">
        <v>13</v>
      </c>
      <c r="P8" s="5">
        <v>14</v>
      </c>
      <c r="Q8" s="5">
        <v>15</v>
      </c>
      <c r="R8" s="5">
        <v>16</v>
      </c>
      <c r="S8" s="5">
        <v>17</v>
      </c>
      <c r="T8" s="5">
        <v>18</v>
      </c>
      <c r="U8" s="5">
        <v>19</v>
      </c>
      <c r="V8" s="5">
        <v>20</v>
      </c>
      <c r="W8" s="5"/>
    </row>
    <row r="9" spans="1:23" x14ac:dyDescent="0.25">
      <c r="A9" s="5"/>
      <c r="B9" s="2">
        <f>AVERAGE(B10:B1009)</f>
        <v>259503626.41098684</v>
      </c>
      <c r="C9" s="36"/>
      <c r="D9" s="36"/>
      <c r="E9" s="36"/>
      <c r="F9" s="36"/>
      <c r="G9" s="36"/>
      <c r="H9" s="36"/>
      <c r="I9" s="36"/>
      <c r="J9" s="36"/>
      <c r="K9" s="36"/>
      <c r="L9" s="36"/>
      <c r="M9" s="36"/>
      <c r="N9" s="36"/>
      <c r="O9" s="36"/>
      <c r="P9" s="36"/>
      <c r="Q9" s="36"/>
      <c r="R9" s="36"/>
      <c r="S9" s="36"/>
      <c r="T9" s="36"/>
      <c r="U9" s="36"/>
      <c r="V9" s="36"/>
      <c r="W9" s="36"/>
    </row>
    <row r="10" spans="1:23" x14ac:dyDescent="0.25">
      <c r="A10" s="34">
        <v>1</v>
      </c>
      <c r="B10" s="33">
        <f t="shared" ref="B10:B73" si="0">SUM(C10:W10)</f>
        <v>247483247.15883178</v>
      </c>
      <c r="C10" s="35">
        <f>((Produção!C4*PreçoLivre!C6*(1-Painel!$B$8)-C$3-C$4-C$6)*(1-Painel!$E$7)-C$5+C$6)*C$7</f>
        <v>26681878.109414805</v>
      </c>
      <c r="D10" s="35">
        <f>((Produção!D4*PreçoLivre!D6*(1-Painel!$B$8)-D$3-D$4-D$6)*(1-Painel!$E$7)-D$5+D$6)*D$7</f>
        <v>24000876.813984774</v>
      </c>
      <c r="E10" s="35">
        <f>((Produção!E4*PreçoLivre!E6*(1-Painel!$B$8)-E$3-E$4-E$6)*(1-Painel!$E$7)-E$5+E$6)*E$7</f>
        <v>21654718.209516712</v>
      </c>
      <c r="F10" s="35">
        <f>((Produção!F4*PreçoLivre!F6*(1-Painel!$B$8)-F$3-F$4-F$6)*(1-Painel!$E$7)-F$5+F$6)*F$7</f>
        <v>19916263.836088985</v>
      </c>
      <c r="G10" s="35">
        <f>((Produção!G4*PreçoLivre!G6*(1-Painel!$B$8)-G$3-G$4-G$6)*(1-Painel!$E$7)-G$5+G$6)*G$7</f>
        <v>17409769.403619532</v>
      </c>
      <c r="H10" s="35">
        <f>((Produção!H4*PreçoLivre!H6*(1-Painel!$B$8)-H$3-H$4-H$6)*(1-Painel!$E$7)-H$5+H$6)*H$7</f>
        <v>15664946.816158799</v>
      </c>
      <c r="I10" s="35">
        <f>((Produção!I4*PreçoLivre!I6*(1-Painel!$B$8)-I$3-I$4-I$6)*(1-Painel!$E$7)-I$5+I$6)*I$7</f>
        <v>13857093.039575052</v>
      </c>
      <c r="J10" s="35">
        <f>((Produção!J4*PreçoLivre!J6*(1-Painel!$B$8)-J$3-J$4-J$6)*(1-Painel!$E$7)-J$5+J$6)*J$7</f>
        <v>12839876.662058171</v>
      </c>
      <c r="K10" s="35">
        <f>((Produção!K4*PreçoLivre!K6*(1-Painel!$B$8)-K$3-K$4-K$6)*(1-Painel!$E$7)-K$5+K$6)*K$7</f>
        <v>12111421.866076618</v>
      </c>
      <c r="L10" s="35">
        <f>((Produção!L4*PreçoLivre!L6*(1-Painel!$B$8)-L$3-L$4-L$6)*(1-Painel!$E$7)-L$5+L$6)*L$7</f>
        <v>10963114.482872007</v>
      </c>
      <c r="M10" s="35">
        <f>((Produção!M4*PreçoLivre!M6*(1-Painel!$B$8)-M$3-M$4-M$6)*(1-Painel!$E$7)-M$5+M$6)*M$7</f>
        <v>9916168.7386805918</v>
      </c>
      <c r="N10" s="35">
        <f>((Produção!N4*PreçoLivre!N6*(1-Painel!$B$8)-N$3-N$4-N$6)*(1-Painel!$E$7)-N$5+N$6)*N$7</f>
        <v>9400484.4852213282</v>
      </c>
      <c r="O10" s="35">
        <f>((Produção!O4*PreçoLivre!O6*(1-Painel!$B$8)-O$3-O$4-O$6)*(1-Painel!$E$7)-O$5+O$6)*O$7</f>
        <v>8340163.614982483</v>
      </c>
      <c r="P10" s="35">
        <f>((Produção!P4*PreçoLivre!P6*(1-Painel!$B$8)-P$3-P$4-P$6)*(1-Painel!$E$7)-P$5+P$6)*P$7</f>
        <v>8068464.1686846092</v>
      </c>
      <c r="Q10" s="35">
        <f>((Produção!Q4*PreçoLivre!Q6*(1-Painel!$B$8)-Q$3-Q$4-Q$6)*(1-Painel!$E$7)-Q$5+Q$6)*Q$7</f>
        <v>7586003.4773067189</v>
      </c>
      <c r="R10" s="35">
        <f>((Produção!R4*PreçoLivre!R6*(1-Painel!$B$8)-R$3-R$4-R$6)*(1-Painel!$E$7)-R$5+R$6)*R$7</f>
        <v>7011094.1972443117</v>
      </c>
      <c r="S10" s="35">
        <f>((Produção!S4*PreçoLivre!S6*(1-Painel!$B$8)-S$3-S$4-S$6)*(1-Painel!$E$7)-S$5+S$6)*S$7</f>
        <v>6312750.2123087384</v>
      </c>
      <c r="T10" s="35">
        <f>((Produção!T4*PreçoLivre!T6*(1-Painel!$B$8)-T$3-T$4-T$6)*(1-Painel!$E$7)-T$5+T$6)*T$7</f>
        <v>5776918.8920776071</v>
      </c>
      <c r="U10" s="35">
        <f>((Produção!U4*PreçoLivre!U6*(1-Painel!$B$8)-U$3-U$4-U$6)*(1-Painel!$E$7)-U$5+U$6)*U$7</f>
        <v>5212706.7087786794</v>
      </c>
      <c r="V10" s="35">
        <f>((Produção!V4*PreçoLivre!V6*(1-Painel!$B$8)-V$3-V$4-V$6)*(1-Painel!$E$7)-V$5+V$6)*V$7</f>
        <v>4758533.4241812574</v>
      </c>
      <c r="W10" s="35"/>
    </row>
    <row r="11" spans="1:23" x14ac:dyDescent="0.25">
      <c r="A11" s="36">
        <v>2</v>
      </c>
      <c r="B11" s="35">
        <f t="shared" si="0"/>
        <v>249698842.02709907</v>
      </c>
      <c r="C11" s="35">
        <f>((Produção!C5*PreçoLivre!C7*(1-Painel!$B$8)-C$3-C$4-C$6)*(1-Painel!$E$7)-C$5+C$6)*C$7</f>
        <v>25409686.344802178</v>
      </c>
      <c r="D11" s="35">
        <f>((Produção!D5*PreçoLivre!D7*(1-Painel!$B$8)-D$3-D$4-D$6)*(1-Painel!$E$7)-D$5+D$6)*D$7</f>
        <v>24354083.912955739</v>
      </c>
      <c r="E11" s="35">
        <f>((Produção!E5*PreçoLivre!E7*(1-Painel!$B$8)-E$3-E$4-E$6)*(1-Painel!$E$7)-E$5+E$6)*E$7</f>
        <v>20779050.728380468</v>
      </c>
      <c r="F11" s="35">
        <f>((Produção!F5*PreçoLivre!F7*(1-Painel!$B$8)-F$3-F$4-F$6)*(1-Painel!$E$7)-F$5+F$6)*F$7</f>
        <v>18308780.987189788</v>
      </c>
      <c r="G11" s="35">
        <f>((Produção!G5*PreçoLivre!G7*(1-Painel!$B$8)-G$3-G$4-G$6)*(1-Painel!$E$7)-G$5+G$6)*G$7</f>
        <v>18310654.825166442</v>
      </c>
      <c r="H11" s="35">
        <f>((Produção!H5*PreçoLivre!H7*(1-Painel!$B$8)-H$3-H$4-H$6)*(1-Painel!$E$7)-H$5+H$6)*H$7</f>
        <v>17221578.611986309</v>
      </c>
      <c r="I11" s="35">
        <f>((Produção!I5*PreçoLivre!I7*(1-Painel!$B$8)-I$3-I$4-I$6)*(1-Painel!$E$7)-I$5+I$6)*I$7</f>
        <v>15206099.029361475</v>
      </c>
      <c r="J11" s="35">
        <f>((Produção!J5*PreçoLivre!J7*(1-Painel!$B$8)-J$3-J$4-J$6)*(1-Painel!$E$7)-J$5+J$6)*J$7</f>
        <v>13599360.851189725</v>
      </c>
      <c r="K11" s="35">
        <f>((Produção!K5*PreçoLivre!K7*(1-Painel!$B$8)-K$3-K$4-K$6)*(1-Painel!$E$7)-K$5+K$6)*K$7</f>
        <v>12544840.520499028</v>
      </c>
      <c r="L11" s="35">
        <f>((Produção!L5*PreçoLivre!L7*(1-Painel!$B$8)-L$3-L$4-L$6)*(1-Painel!$E$7)-L$5+L$6)*L$7</f>
        <v>11513068.249463102</v>
      </c>
      <c r="M11" s="35">
        <f>((Produção!M5*PreçoLivre!M7*(1-Painel!$B$8)-M$3-M$4-M$6)*(1-Painel!$E$7)-M$5+M$6)*M$7</f>
        <v>10568381.938594174</v>
      </c>
      <c r="N11" s="35">
        <f>((Produção!N5*PreçoLivre!N7*(1-Painel!$B$8)-N$3-N$4-N$6)*(1-Painel!$E$7)-N$5+N$6)*N$7</f>
        <v>9785274.9401144385</v>
      </c>
      <c r="O11" s="35">
        <f>((Produção!O5*PreçoLivre!O7*(1-Painel!$B$8)-O$3-O$4-O$6)*(1-Painel!$E$7)-O$5+O$6)*O$7</f>
        <v>8867762.1224895567</v>
      </c>
      <c r="P11" s="35">
        <f>((Produção!P5*PreçoLivre!P7*(1-Painel!$B$8)-P$3-P$4-P$6)*(1-Painel!$E$7)-P$5+P$6)*P$7</f>
        <v>7601492.133799863</v>
      </c>
      <c r="Q11" s="35">
        <f>((Produção!Q5*PreçoLivre!Q7*(1-Painel!$B$8)-Q$3-Q$4-Q$6)*(1-Painel!$E$7)-Q$5+Q$6)*Q$7</f>
        <v>7069446.2847340154</v>
      </c>
      <c r="R11" s="35">
        <f>((Produção!R5*PreçoLivre!R7*(1-Painel!$B$8)-R$3-R$4-R$6)*(1-Painel!$E$7)-R$5+R$6)*R$7</f>
        <v>6957516.9983310485</v>
      </c>
      <c r="S11" s="35">
        <f>((Produção!S5*PreçoLivre!S7*(1-Painel!$B$8)-S$3-S$4-S$6)*(1-Painel!$E$7)-S$5+S$6)*S$7</f>
        <v>6293149.8119482873</v>
      </c>
      <c r="T11" s="35">
        <f>((Produção!T5*PreçoLivre!T7*(1-Painel!$B$8)-T$3-T$4-T$6)*(1-Painel!$E$7)-T$5+T$6)*T$7</f>
        <v>5663175.2378938133</v>
      </c>
      <c r="U11" s="35">
        <f>((Produção!U5*PreçoLivre!U7*(1-Painel!$B$8)-U$3-U$4-U$6)*(1-Painel!$E$7)-U$5+U$6)*U$7</f>
        <v>5099370.7270242628</v>
      </c>
      <c r="V11" s="35">
        <f>((Produção!V5*PreçoLivre!V7*(1-Painel!$B$8)-V$3-V$4-V$6)*(1-Painel!$E$7)-V$5+V$6)*V$7</f>
        <v>4546067.7711753463</v>
      </c>
      <c r="W11" s="35"/>
    </row>
    <row r="12" spans="1:23" x14ac:dyDescent="0.25">
      <c r="A12" s="36">
        <v>3</v>
      </c>
      <c r="B12" s="35">
        <f t="shared" si="0"/>
        <v>259885216.67210025</v>
      </c>
      <c r="C12" s="35">
        <f>((Produção!C6*PreçoLivre!C8*(1-Painel!$B$8)-C$3-C$4-C$6)*(1-Painel!$E$7)-C$5+C$6)*C$7</f>
        <v>26028745.260836273</v>
      </c>
      <c r="D12" s="35">
        <f>((Produção!D6*PreçoLivre!D8*(1-Painel!$B$8)-D$3-D$4-D$6)*(1-Painel!$E$7)-D$5+D$6)*D$7</f>
        <v>24035494.12498736</v>
      </c>
      <c r="E12" s="35">
        <f>((Produção!E6*PreçoLivre!E8*(1-Painel!$B$8)-E$3-E$4-E$6)*(1-Painel!$E$7)-E$5+E$6)*E$7</f>
        <v>21771097.738890573</v>
      </c>
      <c r="F12" s="35">
        <f>((Produção!F6*PreçoLivre!F8*(1-Painel!$B$8)-F$3-F$4-F$6)*(1-Painel!$E$7)-F$5+F$6)*F$7</f>
        <v>19461405.138679046</v>
      </c>
      <c r="G12" s="35">
        <f>((Produção!G6*PreçoLivre!G8*(1-Painel!$B$8)-G$3-G$4-G$6)*(1-Painel!$E$7)-G$5+G$6)*G$7</f>
        <v>17994750.774244223</v>
      </c>
      <c r="H12" s="35">
        <f>((Produção!H6*PreçoLivre!H8*(1-Painel!$B$8)-H$3-H$4-H$6)*(1-Painel!$E$7)-H$5+H$6)*H$7</f>
        <v>17265569.667668886</v>
      </c>
      <c r="I12" s="35">
        <f>((Produção!I6*PreçoLivre!I8*(1-Painel!$B$8)-I$3-I$4-I$6)*(1-Painel!$E$7)-I$5+I$6)*I$7</f>
        <v>15405455.989407293</v>
      </c>
      <c r="J12" s="35">
        <f>((Produção!J6*PreçoLivre!J8*(1-Painel!$B$8)-J$3-J$4-J$6)*(1-Painel!$E$7)-J$5+J$6)*J$7</f>
        <v>14231874.364320647</v>
      </c>
      <c r="K12" s="35">
        <f>((Produção!K6*PreçoLivre!K8*(1-Painel!$B$8)-K$3-K$4-K$6)*(1-Painel!$E$7)-K$5+K$6)*K$7</f>
        <v>12832615.933372144</v>
      </c>
      <c r="L12" s="35">
        <f>((Produção!L6*PreçoLivre!L8*(1-Painel!$B$8)-L$3-L$4-L$6)*(1-Painel!$E$7)-L$5+L$6)*L$7</f>
        <v>11739957.697799487</v>
      </c>
      <c r="M12" s="35">
        <f>((Produção!M6*PreçoLivre!M8*(1-Painel!$B$8)-M$3-M$4-M$6)*(1-Painel!$E$7)-M$5+M$6)*M$7</f>
        <v>10536600.312184462</v>
      </c>
      <c r="N12" s="35">
        <f>((Produção!N6*PreçoLivre!N8*(1-Painel!$B$8)-N$3-N$4-N$6)*(1-Painel!$E$7)-N$5+N$6)*N$7</f>
        <v>9670159.7070630956</v>
      </c>
      <c r="O12" s="35">
        <f>((Produção!O6*PreçoLivre!O8*(1-Painel!$B$8)-O$3-O$4-O$6)*(1-Painel!$E$7)-O$5+O$6)*O$7</f>
        <v>8771872.6831268389</v>
      </c>
      <c r="P12" s="35">
        <f>((Produção!P6*PreçoLivre!P8*(1-Painel!$B$8)-P$3-P$4-P$6)*(1-Painel!$E$7)-P$5+P$6)*P$7</f>
        <v>8548431.1681934148</v>
      </c>
      <c r="Q12" s="35">
        <f>((Produção!Q6*PreçoLivre!Q8*(1-Painel!$B$8)-Q$3-Q$4-Q$6)*(1-Painel!$E$7)-Q$5+Q$6)*Q$7</f>
        <v>8281120.2322839405</v>
      </c>
      <c r="R12" s="35">
        <f>((Produção!R6*PreçoLivre!R8*(1-Painel!$B$8)-R$3-R$4-R$6)*(1-Painel!$E$7)-R$5+R$6)*R$7</f>
        <v>7860739.8082020478</v>
      </c>
      <c r="S12" s="35">
        <f>((Produção!S6*PreçoLivre!S8*(1-Painel!$B$8)-S$3-S$4-S$6)*(1-Painel!$E$7)-S$5+S$6)*S$7</f>
        <v>7344274.816541804</v>
      </c>
      <c r="T12" s="35">
        <f>((Produção!T6*PreçoLivre!T8*(1-Painel!$B$8)-T$3-T$4-T$6)*(1-Painel!$E$7)-T$5+T$6)*T$7</f>
        <v>6792689.9245609362</v>
      </c>
      <c r="U12" s="35">
        <f>((Produção!U6*PreçoLivre!U8*(1-Painel!$B$8)-U$3-U$4-U$6)*(1-Painel!$E$7)-U$5+U$6)*U$7</f>
        <v>6047365.7469270108</v>
      </c>
      <c r="V12" s="35">
        <f>((Produção!V6*PreçoLivre!V8*(1-Painel!$B$8)-V$3-V$4-V$6)*(1-Painel!$E$7)-V$5+V$6)*V$7</f>
        <v>5264995.5828107614</v>
      </c>
      <c r="W12" s="35"/>
    </row>
    <row r="13" spans="1:23" x14ac:dyDescent="0.25">
      <c r="A13" s="36">
        <v>4</v>
      </c>
      <c r="B13" s="35">
        <f t="shared" si="0"/>
        <v>236748834.38156465</v>
      </c>
      <c r="C13" s="35">
        <f>((Produção!C7*PreçoLivre!C9*(1-Painel!$B$8)-C$3-C$4-C$6)*(1-Painel!$E$7)-C$5+C$6)*C$7</f>
        <v>25541196.372867428</v>
      </c>
      <c r="D13" s="35">
        <f>((Produção!D7*PreçoLivre!D9*(1-Painel!$B$8)-D$3-D$4-D$6)*(1-Painel!$E$7)-D$5+D$6)*D$7</f>
        <v>22936421.146446016</v>
      </c>
      <c r="E13" s="35">
        <f>((Produção!E7*PreçoLivre!E9*(1-Painel!$B$8)-E$3-E$4-E$6)*(1-Painel!$E$7)-E$5+E$6)*E$7</f>
        <v>20015457.021312181</v>
      </c>
      <c r="F13" s="35">
        <f>((Produção!F7*PreçoLivre!F9*(1-Painel!$B$8)-F$3-F$4-F$6)*(1-Painel!$E$7)-F$5+F$6)*F$7</f>
        <v>17311349.510540187</v>
      </c>
      <c r="G13" s="35">
        <f>((Produção!G7*PreçoLivre!G9*(1-Painel!$B$8)-G$3-G$4-G$6)*(1-Painel!$E$7)-G$5+G$6)*G$7</f>
        <v>16550286.417390199</v>
      </c>
      <c r="H13" s="35">
        <f>((Produção!H7*PreçoLivre!H9*(1-Painel!$B$8)-H$3-H$4-H$6)*(1-Painel!$E$7)-H$5+H$6)*H$7</f>
        <v>15142691.048701128</v>
      </c>
      <c r="I13" s="35">
        <f>((Produção!I7*PreçoLivre!I9*(1-Painel!$B$8)-I$3-I$4-I$6)*(1-Painel!$E$7)-I$5+I$6)*I$7</f>
        <v>13766875.291596152</v>
      </c>
      <c r="J13" s="35">
        <f>((Produção!J7*PreçoLivre!J9*(1-Painel!$B$8)-J$3-J$4-J$6)*(1-Painel!$E$7)-J$5+J$6)*J$7</f>
        <v>12331982.250055462</v>
      </c>
      <c r="K13" s="35">
        <f>((Produção!K7*PreçoLivre!K9*(1-Painel!$B$8)-K$3-K$4-K$6)*(1-Painel!$E$7)-K$5+K$6)*K$7</f>
        <v>10892702.236528553</v>
      </c>
      <c r="L13" s="35">
        <f>((Produção!L7*PreçoLivre!L9*(1-Painel!$B$8)-L$3-L$4-L$6)*(1-Painel!$E$7)-L$5+L$6)*L$7</f>
        <v>10338672.609324243</v>
      </c>
      <c r="M13" s="35">
        <f>((Produção!M7*PreçoLivre!M9*(1-Painel!$B$8)-M$3-M$4-M$6)*(1-Painel!$E$7)-M$5+M$6)*M$7</f>
        <v>9860380.1657184307</v>
      </c>
      <c r="N13" s="35">
        <f>((Produção!N7*PreçoLivre!N9*(1-Painel!$B$8)-N$3-N$4-N$6)*(1-Painel!$E$7)-N$5+N$6)*N$7</f>
        <v>8578439.9188220389</v>
      </c>
      <c r="O13" s="35">
        <f>((Produção!O7*PreçoLivre!O9*(1-Painel!$B$8)-O$3-O$4-O$6)*(1-Painel!$E$7)-O$5+O$6)*O$7</f>
        <v>8562566.7133636139</v>
      </c>
      <c r="P13" s="35">
        <f>((Produção!P7*PreçoLivre!P9*(1-Painel!$B$8)-P$3-P$4-P$6)*(1-Painel!$E$7)-P$5+P$6)*P$7</f>
        <v>8063884.4989972133</v>
      </c>
      <c r="Q13" s="35">
        <f>((Produção!Q7*PreçoLivre!Q9*(1-Painel!$B$8)-Q$3-Q$4-Q$6)*(1-Painel!$E$7)-Q$5+Q$6)*Q$7</f>
        <v>7361045.1865589852</v>
      </c>
      <c r="R13" s="35">
        <f>((Produção!R7*PreçoLivre!R9*(1-Painel!$B$8)-R$3-R$4-R$6)*(1-Painel!$E$7)-R$5+R$6)*R$7</f>
        <v>6946318.7271425305</v>
      </c>
      <c r="S13" s="35">
        <f>((Produção!S7*PreçoLivre!S9*(1-Painel!$B$8)-S$3-S$4-S$6)*(1-Painel!$E$7)-S$5+S$6)*S$7</f>
        <v>6346626.5601291517</v>
      </c>
      <c r="T13" s="35">
        <f>((Produção!T7*PreçoLivre!T9*(1-Painel!$B$8)-T$3-T$4-T$6)*(1-Painel!$E$7)-T$5+T$6)*T$7</f>
        <v>5766751.2909140512</v>
      </c>
      <c r="U13" s="35">
        <f>((Produção!U7*PreçoLivre!U9*(1-Painel!$B$8)-U$3-U$4-U$6)*(1-Painel!$E$7)-U$5+U$6)*U$7</f>
        <v>5375932.2648343453</v>
      </c>
      <c r="V13" s="35">
        <f>((Produção!V7*PreçoLivre!V9*(1-Painel!$B$8)-V$3-V$4-V$6)*(1-Painel!$E$7)-V$5+V$6)*V$7</f>
        <v>5059255.1503227055</v>
      </c>
      <c r="W13" s="35"/>
    </row>
    <row r="14" spans="1:23" x14ac:dyDescent="0.25">
      <c r="A14" s="36">
        <v>5</v>
      </c>
      <c r="B14" s="35">
        <f t="shared" si="0"/>
        <v>258869266.90137693</v>
      </c>
      <c r="C14" s="35">
        <f>((Produção!C8*PreçoLivre!C10*(1-Painel!$B$8)-C$3-C$4-C$6)*(1-Painel!$E$7)-C$5+C$6)*C$7</f>
        <v>27120667.902568061</v>
      </c>
      <c r="D14" s="35">
        <f>((Produção!D8*PreçoLivre!D10*(1-Painel!$B$8)-D$3-D$4-D$6)*(1-Painel!$E$7)-D$5+D$6)*D$7</f>
        <v>24060332.17806486</v>
      </c>
      <c r="E14" s="35">
        <f>((Produção!E8*PreçoLivre!E10*(1-Painel!$B$8)-E$3-E$4-E$6)*(1-Painel!$E$7)-E$5+E$6)*E$7</f>
        <v>22390047.403817989</v>
      </c>
      <c r="F14" s="35">
        <f>((Produção!F8*PreçoLivre!F10*(1-Painel!$B$8)-F$3-F$4-F$6)*(1-Painel!$E$7)-F$5+F$6)*F$7</f>
        <v>20466411.772303253</v>
      </c>
      <c r="G14" s="35">
        <f>((Produção!G8*PreçoLivre!G10*(1-Painel!$B$8)-G$3-G$4-G$6)*(1-Painel!$E$7)-G$5+G$6)*G$7</f>
        <v>18992521.646112364</v>
      </c>
      <c r="H14" s="35">
        <f>((Produção!H8*PreçoLivre!H10*(1-Painel!$B$8)-H$3-H$4-H$6)*(1-Painel!$E$7)-H$5+H$6)*H$7</f>
        <v>17605726.603357244</v>
      </c>
      <c r="I14" s="35">
        <f>((Produção!I8*PreçoLivre!I10*(1-Painel!$B$8)-I$3-I$4-I$6)*(1-Painel!$E$7)-I$5+I$6)*I$7</f>
        <v>15781639.282137219</v>
      </c>
      <c r="J14" s="35">
        <f>((Produção!J8*PreçoLivre!J10*(1-Painel!$B$8)-J$3-J$4-J$6)*(1-Painel!$E$7)-J$5+J$6)*J$7</f>
        <v>14271244.710815653</v>
      </c>
      <c r="K14" s="35">
        <f>((Produção!K8*PreçoLivre!K10*(1-Painel!$B$8)-K$3-K$4-K$6)*(1-Painel!$E$7)-K$5+K$6)*K$7</f>
        <v>12543805.691883596</v>
      </c>
      <c r="L14" s="35">
        <f>((Produção!L8*PreçoLivre!L10*(1-Painel!$B$8)-L$3-L$4-L$6)*(1-Painel!$E$7)-L$5+L$6)*L$7</f>
        <v>11399960.500059837</v>
      </c>
      <c r="M14" s="35">
        <f>((Produção!M8*PreçoLivre!M10*(1-Painel!$B$8)-M$3-M$4-M$6)*(1-Painel!$E$7)-M$5+M$6)*M$7</f>
        <v>10719314.1842192</v>
      </c>
      <c r="N14" s="35">
        <f>((Produção!N8*PreçoLivre!N10*(1-Painel!$B$8)-N$3-N$4-N$6)*(1-Painel!$E$7)-N$5+N$6)*N$7</f>
        <v>10235234.623106619</v>
      </c>
      <c r="O14" s="35">
        <f>((Produção!O8*PreçoLivre!O10*(1-Painel!$B$8)-O$3-O$4-O$6)*(1-Painel!$E$7)-O$5+O$6)*O$7</f>
        <v>8499416.0469396766</v>
      </c>
      <c r="P14" s="35">
        <f>((Produção!P8*PreçoLivre!P10*(1-Painel!$B$8)-P$3-P$4-P$6)*(1-Painel!$E$7)-P$5+P$6)*P$7</f>
        <v>7794371.9087958904</v>
      </c>
      <c r="Q14" s="35">
        <f>((Produção!Q8*PreçoLivre!Q10*(1-Painel!$B$8)-Q$3-Q$4-Q$6)*(1-Painel!$E$7)-Q$5+Q$6)*Q$7</f>
        <v>7193881.4512952017</v>
      </c>
      <c r="R14" s="35">
        <f>((Produção!R8*PreçoLivre!R10*(1-Painel!$B$8)-R$3-R$4-R$6)*(1-Painel!$E$7)-R$5+R$6)*R$7</f>
        <v>6768148.3671034174</v>
      </c>
      <c r="S14" s="35">
        <f>((Produção!S8*PreçoLivre!S10*(1-Painel!$B$8)-S$3-S$4-S$6)*(1-Painel!$E$7)-S$5+S$6)*S$7</f>
        <v>6438356.4779445883</v>
      </c>
      <c r="T14" s="35">
        <f>((Produção!T8*PreçoLivre!T10*(1-Painel!$B$8)-T$3-T$4-T$6)*(1-Painel!$E$7)-T$5+T$6)*T$7</f>
        <v>6077468.7510548346</v>
      </c>
      <c r="U14" s="35">
        <f>((Produção!U8*PreçoLivre!U10*(1-Painel!$B$8)-U$3-U$4-U$6)*(1-Painel!$E$7)-U$5+U$6)*U$7</f>
        <v>5534084.3247083472</v>
      </c>
      <c r="V14" s="35">
        <f>((Produção!V8*PreçoLivre!V10*(1-Painel!$B$8)-V$3-V$4-V$6)*(1-Painel!$E$7)-V$5+V$6)*V$7</f>
        <v>4976633.075089098</v>
      </c>
      <c r="W14" s="35"/>
    </row>
    <row r="15" spans="1:23" x14ac:dyDescent="0.25">
      <c r="A15" s="36">
        <v>6</v>
      </c>
      <c r="B15" s="35">
        <f t="shared" si="0"/>
        <v>287774571.28030086</v>
      </c>
      <c r="C15" s="35">
        <f>((Produção!C9*PreçoLivre!C11*(1-Painel!$B$8)-C$3-C$4-C$6)*(1-Painel!$E$7)-C$5+C$6)*C$7</f>
        <v>26878929.401590068</v>
      </c>
      <c r="D15" s="35">
        <f>((Produção!D9*PreçoLivre!D11*(1-Painel!$B$8)-D$3-D$4-D$6)*(1-Painel!$E$7)-D$5+D$6)*D$7</f>
        <v>25072154.009885687</v>
      </c>
      <c r="E15" s="35">
        <f>((Produção!E9*PreçoLivre!E11*(1-Painel!$B$8)-E$3-E$4-E$6)*(1-Painel!$E$7)-E$5+E$6)*E$7</f>
        <v>23160333.640732262</v>
      </c>
      <c r="F15" s="35">
        <f>((Produção!F9*PreçoLivre!F11*(1-Painel!$B$8)-F$3-F$4-F$6)*(1-Painel!$E$7)-F$5+F$6)*F$7</f>
        <v>21700485.109409094</v>
      </c>
      <c r="G15" s="35">
        <f>((Produção!G9*PreçoLivre!G11*(1-Painel!$B$8)-G$3-G$4-G$6)*(1-Painel!$E$7)-G$5+G$6)*G$7</f>
        <v>20325461.517026901</v>
      </c>
      <c r="H15" s="35">
        <f>((Produção!H9*PreçoLivre!H11*(1-Painel!$B$8)-H$3-H$4-H$6)*(1-Painel!$E$7)-H$5+H$6)*H$7</f>
        <v>17440739.312408503</v>
      </c>
      <c r="I15" s="35">
        <f>((Produção!I9*PreçoLivre!I11*(1-Painel!$B$8)-I$3-I$4-I$6)*(1-Painel!$E$7)-I$5+I$6)*I$7</f>
        <v>17254948.547458928</v>
      </c>
      <c r="J15" s="35">
        <f>((Produção!J9*PreçoLivre!J11*(1-Painel!$B$8)-J$3-J$4-J$6)*(1-Painel!$E$7)-J$5+J$6)*J$7</f>
        <v>15894568.731473066</v>
      </c>
      <c r="K15" s="35">
        <f>((Produção!K9*PreçoLivre!K11*(1-Painel!$B$8)-K$3-K$4-K$6)*(1-Painel!$E$7)-K$5+K$6)*K$7</f>
        <v>14084783.291135818</v>
      </c>
      <c r="L15" s="35">
        <f>((Produção!L9*PreçoLivre!L11*(1-Painel!$B$8)-L$3-L$4-L$6)*(1-Painel!$E$7)-L$5+L$6)*L$7</f>
        <v>13143726.373703962</v>
      </c>
      <c r="M15" s="35">
        <f>((Produção!M9*PreçoLivre!M11*(1-Painel!$B$8)-M$3-M$4-M$6)*(1-Painel!$E$7)-M$5+M$6)*M$7</f>
        <v>13005514.254698437</v>
      </c>
      <c r="N15" s="35">
        <f>((Produção!N9*PreçoLivre!N11*(1-Painel!$B$8)-N$3-N$4-N$6)*(1-Painel!$E$7)-N$5+N$6)*N$7</f>
        <v>12285627.239017278</v>
      </c>
      <c r="O15" s="35">
        <f>((Produção!O9*PreçoLivre!O11*(1-Painel!$B$8)-O$3-O$4-O$6)*(1-Painel!$E$7)-O$5+O$6)*O$7</f>
        <v>11519535.625438351</v>
      </c>
      <c r="P15" s="35">
        <f>((Produção!P9*PreçoLivre!P11*(1-Painel!$B$8)-P$3-P$4-P$6)*(1-Painel!$E$7)-P$5+P$6)*P$7</f>
        <v>10891664.537889594</v>
      </c>
      <c r="Q15" s="35">
        <f>((Produção!Q9*PreçoLivre!Q11*(1-Painel!$B$8)-Q$3-Q$4-Q$6)*(1-Painel!$E$7)-Q$5+Q$6)*Q$7</f>
        <v>9527336.9117904939</v>
      </c>
      <c r="R15" s="35">
        <f>((Produção!R9*PreçoLivre!R11*(1-Painel!$B$8)-R$3-R$4-R$6)*(1-Painel!$E$7)-R$5+R$6)*R$7</f>
        <v>8698459.3590521738</v>
      </c>
      <c r="S15" s="35">
        <f>((Produção!S9*PreçoLivre!S11*(1-Painel!$B$8)-S$3-S$4-S$6)*(1-Painel!$E$7)-S$5+S$6)*S$7</f>
        <v>7987245.8633057587</v>
      </c>
      <c r="T15" s="35">
        <f>((Produção!T9*PreçoLivre!T11*(1-Painel!$B$8)-T$3-T$4-T$6)*(1-Painel!$E$7)-T$5+T$6)*T$7</f>
        <v>6997767.8871179838</v>
      </c>
      <c r="U15" s="35">
        <f>((Produção!U9*PreçoLivre!U11*(1-Painel!$B$8)-U$3-U$4-U$6)*(1-Painel!$E$7)-U$5+U$6)*U$7</f>
        <v>6238643.9425296299</v>
      </c>
      <c r="V15" s="35">
        <f>((Produção!V9*PreçoLivre!V11*(1-Painel!$B$8)-V$3-V$4-V$6)*(1-Painel!$E$7)-V$5+V$6)*V$7</f>
        <v>5666645.724636904</v>
      </c>
      <c r="W15" s="35"/>
    </row>
    <row r="16" spans="1:23" x14ac:dyDescent="0.25">
      <c r="A16" s="36">
        <v>7</v>
      </c>
      <c r="B16" s="35">
        <f t="shared" si="0"/>
        <v>248578147.00126317</v>
      </c>
      <c r="C16" s="35">
        <f>((Produção!C10*PreçoLivre!C12*(1-Painel!$B$8)-C$3-C$4-C$6)*(1-Painel!$E$7)-C$5+C$6)*C$7</f>
        <v>25043701.426750436</v>
      </c>
      <c r="D16" s="35">
        <f>((Produção!D10*PreçoLivre!D12*(1-Painel!$B$8)-D$3-D$4-D$6)*(1-Painel!$E$7)-D$5+D$6)*D$7</f>
        <v>22792550.859203927</v>
      </c>
      <c r="E16" s="35">
        <f>((Produção!E10*PreçoLivre!E12*(1-Painel!$B$8)-E$3-E$4-E$6)*(1-Painel!$E$7)-E$5+E$6)*E$7</f>
        <v>20543906.565196063</v>
      </c>
      <c r="F16" s="35">
        <f>((Produção!F10*PreçoLivre!F12*(1-Painel!$B$8)-F$3-F$4-F$6)*(1-Painel!$E$7)-F$5+F$6)*F$7</f>
        <v>18940863.461470876</v>
      </c>
      <c r="G16" s="35">
        <f>((Produção!G10*PreçoLivre!G12*(1-Painel!$B$8)-G$3-G$4-G$6)*(1-Painel!$E$7)-G$5+G$6)*G$7</f>
        <v>16784943.304174121</v>
      </c>
      <c r="H16" s="35">
        <f>((Produção!H10*PreçoLivre!H12*(1-Painel!$B$8)-H$3-H$4-H$6)*(1-Painel!$E$7)-H$5+H$6)*H$7</f>
        <v>14441924.916847032</v>
      </c>
      <c r="I16" s="35">
        <f>((Produção!I10*PreçoLivre!I12*(1-Painel!$B$8)-I$3-I$4-I$6)*(1-Painel!$E$7)-I$5+I$6)*I$7</f>
        <v>13869083.611392543</v>
      </c>
      <c r="J16" s="35">
        <f>((Produção!J10*PreçoLivre!J12*(1-Painel!$B$8)-J$3-J$4-J$6)*(1-Painel!$E$7)-J$5+J$6)*J$7</f>
        <v>12900376.310291626</v>
      </c>
      <c r="K16" s="35">
        <f>((Produção!K10*PreçoLivre!K12*(1-Painel!$B$8)-K$3-K$4-K$6)*(1-Painel!$E$7)-K$5+K$6)*K$7</f>
        <v>12446704.391396843</v>
      </c>
      <c r="L16" s="35">
        <f>((Produção!L10*PreçoLivre!L12*(1-Painel!$B$8)-L$3-L$4-L$6)*(1-Painel!$E$7)-L$5+L$6)*L$7</f>
        <v>11850167.867865091</v>
      </c>
      <c r="M16" s="35">
        <f>((Produção!M10*PreçoLivre!M12*(1-Painel!$B$8)-M$3-M$4-M$6)*(1-Painel!$E$7)-M$5+M$6)*M$7</f>
        <v>10820853.411297604</v>
      </c>
      <c r="N16" s="35">
        <f>((Produção!N10*PreçoLivre!N12*(1-Painel!$B$8)-N$3-N$4-N$6)*(1-Painel!$E$7)-N$5+N$6)*N$7</f>
        <v>10132027.628676577</v>
      </c>
      <c r="O16" s="35">
        <f>((Produção!O10*PreçoLivre!O12*(1-Painel!$B$8)-O$3-O$4-O$6)*(1-Painel!$E$7)-O$5+O$6)*O$7</f>
        <v>9237467.1726739239</v>
      </c>
      <c r="P16" s="35">
        <f>((Produção!P10*PreçoLivre!P12*(1-Painel!$B$8)-P$3-P$4-P$6)*(1-Painel!$E$7)-P$5+P$6)*P$7</f>
        <v>8821375.3169275876</v>
      </c>
      <c r="Q16" s="35">
        <f>((Produção!Q10*PreçoLivre!Q12*(1-Painel!$B$8)-Q$3-Q$4-Q$6)*(1-Painel!$E$7)-Q$5+Q$6)*Q$7</f>
        <v>8186582.8075094614</v>
      </c>
      <c r="R16" s="35">
        <f>((Produção!R10*PreçoLivre!R12*(1-Painel!$B$8)-R$3-R$4-R$6)*(1-Painel!$E$7)-R$5+R$6)*R$7</f>
        <v>7419643.2771121236</v>
      </c>
      <c r="S16" s="35">
        <f>((Produção!S10*PreçoLivre!S12*(1-Painel!$B$8)-S$3-S$4-S$6)*(1-Painel!$E$7)-S$5+S$6)*S$7</f>
        <v>6932566.012519761</v>
      </c>
      <c r="T16" s="35">
        <f>((Produção!T10*PreçoLivre!T12*(1-Painel!$B$8)-T$3-T$4-T$6)*(1-Painel!$E$7)-T$5+T$6)*T$7</f>
        <v>6450492.373589607</v>
      </c>
      <c r="U16" s="35">
        <f>((Produção!U10*PreçoLivre!U12*(1-Painel!$B$8)-U$3-U$4-U$6)*(1-Painel!$E$7)-U$5+U$6)*U$7</f>
        <v>5812873.7259765416</v>
      </c>
      <c r="V16" s="35">
        <f>((Produção!V10*PreçoLivre!V12*(1-Painel!$B$8)-V$3-V$4-V$6)*(1-Painel!$E$7)-V$5+V$6)*V$7</f>
        <v>5150042.5603915155</v>
      </c>
      <c r="W16" s="35"/>
    </row>
    <row r="17" spans="1:23" x14ac:dyDescent="0.25">
      <c r="A17" s="36">
        <v>8</v>
      </c>
      <c r="B17" s="35">
        <f t="shared" si="0"/>
        <v>260870653.60901693</v>
      </c>
      <c r="C17" s="35">
        <f>((Produção!C11*PreçoLivre!C13*(1-Painel!$B$8)-C$3-C$4-C$6)*(1-Painel!$E$7)-C$5+C$6)*C$7</f>
        <v>27370597.143001024</v>
      </c>
      <c r="D17" s="35">
        <f>((Produção!D11*PreçoLivre!D13*(1-Painel!$B$8)-D$3-D$4-D$6)*(1-Painel!$E$7)-D$5+D$6)*D$7</f>
        <v>24152717.905283965</v>
      </c>
      <c r="E17" s="35">
        <f>((Produção!E11*PreçoLivre!E13*(1-Painel!$B$8)-E$3-E$4-E$6)*(1-Painel!$E$7)-E$5+E$6)*E$7</f>
        <v>21865437.617992643</v>
      </c>
      <c r="F17" s="35">
        <f>((Produção!F11*PreçoLivre!F13*(1-Painel!$B$8)-F$3-F$4-F$6)*(1-Painel!$E$7)-F$5+F$6)*F$7</f>
        <v>20728689.628252998</v>
      </c>
      <c r="G17" s="35">
        <f>((Produção!G11*PreçoLivre!G13*(1-Painel!$B$8)-G$3-G$4-G$6)*(1-Painel!$E$7)-G$5+G$6)*G$7</f>
        <v>18790572.967478223</v>
      </c>
      <c r="H17" s="35">
        <f>((Produção!H11*PreçoLivre!H13*(1-Painel!$B$8)-H$3-H$4-H$6)*(1-Painel!$E$7)-H$5+H$6)*H$7</f>
        <v>17709999.663842201</v>
      </c>
      <c r="I17" s="35">
        <f>((Produção!I11*PreçoLivre!I13*(1-Painel!$B$8)-I$3-I$4-I$6)*(1-Painel!$E$7)-I$5+I$6)*I$7</f>
        <v>16160898.931801392</v>
      </c>
      <c r="J17" s="35">
        <f>((Produção!J11*PreçoLivre!J13*(1-Painel!$B$8)-J$3-J$4-J$6)*(1-Painel!$E$7)-J$5+J$6)*J$7</f>
        <v>13918915.94732777</v>
      </c>
      <c r="K17" s="35">
        <f>((Produção!K11*PreçoLivre!K13*(1-Painel!$B$8)-K$3-K$4-K$6)*(1-Painel!$E$7)-K$5+K$6)*K$7</f>
        <v>13154172.281219983</v>
      </c>
      <c r="L17" s="35">
        <f>((Produção!L11*PreçoLivre!L13*(1-Painel!$B$8)-L$3-L$4-L$6)*(1-Painel!$E$7)-L$5+L$6)*L$7</f>
        <v>11957033.326365519</v>
      </c>
      <c r="M17" s="35">
        <f>((Produção!M11*PreçoLivre!M13*(1-Painel!$B$8)-M$3-M$4-M$6)*(1-Painel!$E$7)-M$5+M$6)*M$7</f>
        <v>10926707.729561334</v>
      </c>
      <c r="N17" s="35">
        <f>((Produção!N11*PreçoLivre!N13*(1-Painel!$B$8)-N$3-N$4-N$6)*(1-Painel!$E$7)-N$5+N$6)*N$7</f>
        <v>10480279.449785227</v>
      </c>
      <c r="O17" s="35">
        <f>((Produção!O11*PreçoLivre!O13*(1-Painel!$B$8)-O$3-O$4-O$6)*(1-Painel!$E$7)-O$5+O$6)*O$7</f>
        <v>9203965.5279453974</v>
      </c>
      <c r="P17" s="35">
        <f>((Produção!P11*PreçoLivre!P13*(1-Painel!$B$8)-P$3-P$4-P$6)*(1-Painel!$E$7)-P$5+P$6)*P$7</f>
        <v>8258948.6057917755</v>
      </c>
      <c r="Q17" s="35">
        <f>((Produção!Q11*PreçoLivre!Q13*(1-Painel!$B$8)-Q$3-Q$4-Q$6)*(1-Painel!$E$7)-Q$5+Q$6)*Q$7</f>
        <v>7059862.7870767638</v>
      </c>
      <c r="R17" s="35">
        <f>((Produção!R11*PreçoLivre!R13*(1-Painel!$B$8)-R$3-R$4-R$6)*(1-Painel!$E$7)-R$5+R$6)*R$7</f>
        <v>6489753.9605950434</v>
      </c>
      <c r="S17" s="35">
        <f>((Produção!S11*PreçoLivre!S13*(1-Painel!$B$8)-S$3-S$4-S$6)*(1-Painel!$E$7)-S$5+S$6)*S$7</f>
        <v>6164438.2871115636</v>
      </c>
      <c r="T17" s="35">
        <f>((Produção!T11*PreçoLivre!T13*(1-Painel!$B$8)-T$3-T$4-T$6)*(1-Painel!$E$7)-T$5+T$6)*T$7</f>
        <v>5724952.8074633153</v>
      </c>
      <c r="U17" s="35">
        <f>((Produção!U11*PreçoLivre!U13*(1-Painel!$B$8)-U$3-U$4-U$6)*(1-Painel!$E$7)-U$5+U$6)*U$7</f>
        <v>5572785.3777620587</v>
      </c>
      <c r="V17" s="35">
        <f>((Produção!V11*PreçoLivre!V13*(1-Painel!$B$8)-V$3-V$4-V$6)*(1-Painel!$E$7)-V$5+V$6)*V$7</f>
        <v>5179923.6633587424</v>
      </c>
      <c r="W17" s="35"/>
    </row>
    <row r="18" spans="1:23" x14ac:dyDescent="0.25">
      <c r="A18" s="36">
        <v>9</v>
      </c>
      <c r="B18" s="35">
        <f t="shared" si="0"/>
        <v>260941967.14883614</v>
      </c>
      <c r="C18" s="35">
        <f>((Produção!C12*PreçoLivre!C14*(1-Painel!$B$8)-C$3-C$4-C$6)*(1-Painel!$E$7)-C$5+C$6)*C$7</f>
        <v>26116290.033568967</v>
      </c>
      <c r="D18" s="35">
        <f>((Produção!D12*PreçoLivre!D14*(1-Painel!$B$8)-D$3-D$4-D$6)*(1-Painel!$E$7)-D$5+D$6)*D$7</f>
        <v>24128577.439115733</v>
      </c>
      <c r="E18" s="35">
        <f>((Produção!E12*PreçoLivre!E14*(1-Painel!$B$8)-E$3-E$4-E$6)*(1-Painel!$E$7)-E$5+E$6)*E$7</f>
        <v>21852144.383654002</v>
      </c>
      <c r="F18" s="35">
        <f>((Produção!F12*PreçoLivre!F14*(1-Painel!$B$8)-F$3-F$4-F$6)*(1-Painel!$E$7)-F$5+F$6)*F$7</f>
        <v>20183890.068748601</v>
      </c>
      <c r="G18" s="35">
        <f>((Produção!G12*PreçoLivre!G14*(1-Painel!$B$8)-G$3-G$4-G$6)*(1-Painel!$E$7)-G$5+G$6)*G$7</f>
        <v>18503934.362153649</v>
      </c>
      <c r="H18" s="35">
        <f>((Produção!H12*PreçoLivre!H14*(1-Painel!$B$8)-H$3-H$4-H$6)*(1-Painel!$E$7)-H$5+H$6)*H$7</f>
        <v>17035090.476530876</v>
      </c>
      <c r="I18" s="35">
        <f>((Produção!I12*PreçoLivre!I14*(1-Painel!$B$8)-I$3-I$4-I$6)*(1-Painel!$E$7)-I$5+I$6)*I$7</f>
        <v>14885956.248688517</v>
      </c>
      <c r="J18" s="35">
        <f>((Produção!J12*PreçoLivre!J14*(1-Painel!$B$8)-J$3-J$4-J$6)*(1-Painel!$E$7)-J$5+J$6)*J$7</f>
        <v>13964696.92084457</v>
      </c>
      <c r="K18" s="35">
        <f>((Produção!K12*PreçoLivre!K14*(1-Painel!$B$8)-K$3-K$4-K$6)*(1-Painel!$E$7)-K$5+K$6)*K$7</f>
        <v>13073475.00602456</v>
      </c>
      <c r="L18" s="35">
        <f>((Produção!L12*PreçoLivre!L14*(1-Painel!$B$8)-L$3-L$4-L$6)*(1-Painel!$E$7)-L$5+L$6)*L$7</f>
        <v>12551115.422466965</v>
      </c>
      <c r="M18" s="35">
        <f>((Produção!M12*PreçoLivre!M14*(1-Painel!$B$8)-M$3-M$4-M$6)*(1-Painel!$E$7)-M$5+M$6)*M$7</f>
        <v>11704779.888185589</v>
      </c>
      <c r="N18" s="35">
        <f>((Produção!N12*PreçoLivre!N14*(1-Painel!$B$8)-N$3-N$4-N$6)*(1-Painel!$E$7)-N$5+N$6)*N$7</f>
        <v>10685150.726923758</v>
      </c>
      <c r="O18" s="35">
        <f>((Produção!O12*PreçoLivre!O14*(1-Painel!$B$8)-O$3-O$4-O$6)*(1-Painel!$E$7)-O$5+O$6)*O$7</f>
        <v>9817837.8221760299</v>
      </c>
      <c r="P18" s="35">
        <f>((Produção!P12*PreçoLivre!P14*(1-Painel!$B$8)-P$3-P$4-P$6)*(1-Painel!$E$7)-P$5+P$6)*P$7</f>
        <v>8499415.6953012478</v>
      </c>
      <c r="Q18" s="35">
        <f>((Produção!Q12*PreçoLivre!Q14*(1-Painel!$B$8)-Q$3-Q$4-Q$6)*(1-Painel!$E$7)-Q$5+Q$6)*Q$7</f>
        <v>7670318.3024320062</v>
      </c>
      <c r="R18" s="35">
        <f>((Produção!R12*PreçoLivre!R14*(1-Painel!$B$8)-R$3-R$4-R$6)*(1-Painel!$E$7)-R$5+R$6)*R$7</f>
        <v>6766427.2471578438</v>
      </c>
      <c r="S18" s="35">
        <f>((Produção!S12*PreçoLivre!S14*(1-Painel!$B$8)-S$3-S$4-S$6)*(1-Painel!$E$7)-S$5+S$6)*S$7</f>
        <v>6819104.13523266</v>
      </c>
      <c r="T18" s="35">
        <f>((Produção!T12*PreçoLivre!T14*(1-Painel!$B$8)-T$3-T$4-T$6)*(1-Painel!$E$7)-T$5+T$6)*T$7</f>
        <v>6000634.1809718274</v>
      </c>
      <c r="U18" s="35">
        <f>((Produção!U12*PreçoLivre!U14*(1-Painel!$B$8)-U$3-U$4-U$6)*(1-Painel!$E$7)-U$5+U$6)*U$7</f>
        <v>5704120.3076357152</v>
      </c>
      <c r="V18" s="35">
        <f>((Produção!V12*PreçoLivre!V14*(1-Painel!$B$8)-V$3-V$4-V$6)*(1-Painel!$E$7)-V$5+V$6)*V$7</f>
        <v>4979008.4810230276</v>
      </c>
      <c r="W18" s="35"/>
    </row>
    <row r="19" spans="1:23" x14ac:dyDescent="0.25">
      <c r="A19" s="36">
        <v>10</v>
      </c>
      <c r="B19" s="35">
        <f t="shared" si="0"/>
        <v>230494016.41050819</v>
      </c>
      <c r="C19" s="35">
        <f>((Produção!C13*PreçoLivre!C15*(1-Painel!$B$8)-C$3-C$4-C$6)*(1-Painel!$E$7)-C$5+C$6)*C$7</f>
        <v>25393346.139664035</v>
      </c>
      <c r="D19" s="35">
        <f>((Produção!D13*PreçoLivre!D15*(1-Painel!$B$8)-D$3-D$4-D$6)*(1-Painel!$E$7)-D$5+D$6)*D$7</f>
        <v>22940764.473324087</v>
      </c>
      <c r="E19" s="35">
        <f>((Produção!E13*PreçoLivre!E15*(1-Painel!$B$8)-E$3-E$4-E$6)*(1-Painel!$E$7)-E$5+E$6)*E$7</f>
        <v>19982457.417547375</v>
      </c>
      <c r="F19" s="35">
        <f>((Produção!F13*PreçoLivre!F15*(1-Painel!$B$8)-F$3-F$4-F$6)*(1-Painel!$E$7)-F$5+F$6)*F$7</f>
        <v>18593177.314706653</v>
      </c>
      <c r="G19" s="35">
        <f>((Produção!G13*PreçoLivre!G15*(1-Painel!$B$8)-G$3-G$4-G$6)*(1-Painel!$E$7)-G$5+G$6)*G$7</f>
        <v>15476567.918140531</v>
      </c>
      <c r="H19" s="35">
        <f>((Produção!H13*PreçoLivre!H15*(1-Painel!$B$8)-H$3-H$4-H$6)*(1-Painel!$E$7)-H$5+H$6)*H$7</f>
        <v>13853050.153317021</v>
      </c>
      <c r="I19" s="35">
        <f>((Produção!I13*PreçoLivre!I15*(1-Painel!$B$8)-I$3-I$4-I$6)*(1-Painel!$E$7)-I$5+I$6)*I$7</f>
        <v>12477123.812878201</v>
      </c>
      <c r="J19" s="35">
        <f>((Produção!J13*PreçoLivre!J15*(1-Painel!$B$8)-J$3-J$4-J$6)*(1-Painel!$E$7)-J$5+J$6)*J$7</f>
        <v>11696987.915358415</v>
      </c>
      <c r="K19" s="35">
        <f>((Produção!K13*PreçoLivre!K15*(1-Painel!$B$8)-K$3-K$4-K$6)*(1-Painel!$E$7)-K$5+K$6)*K$7</f>
        <v>11021150.296528352</v>
      </c>
      <c r="L19" s="35">
        <f>((Produção!L13*PreçoLivre!L15*(1-Painel!$B$8)-L$3-L$4-L$6)*(1-Painel!$E$7)-L$5+L$6)*L$7</f>
        <v>9958377.6919176448</v>
      </c>
      <c r="M19" s="35">
        <f>((Produção!M13*PreçoLivre!M15*(1-Painel!$B$8)-M$3-M$4-M$6)*(1-Painel!$E$7)-M$5+M$6)*M$7</f>
        <v>9386386.4207734391</v>
      </c>
      <c r="N19" s="35">
        <f>((Produção!N13*PreçoLivre!N15*(1-Painel!$B$8)-N$3-N$4-N$6)*(1-Painel!$E$7)-N$5+N$6)*N$7</f>
        <v>8182383.7871669484</v>
      </c>
      <c r="O19" s="35">
        <f>((Produção!O13*PreçoLivre!O15*(1-Painel!$B$8)-O$3-O$4-O$6)*(1-Painel!$E$7)-O$5+O$6)*O$7</f>
        <v>8099826.7297588922</v>
      </c>
      <c r="P19" s="35">
        <f>((Produção!P13*PreçoLivre!P15*(1-Painel!$B$8)-P$3-P$4-P$6)*(1-Painel!$E$7)-P$5+P$6)*P$7</f>
        <v>7352259.40443963</v>
      </c>
      <c r="Q19" s="35">
        <f>((Produção!Q13*PreçoLivre!Q15*(1-Painel!$B$8)-Q$3-Q$4-Q$6)*(1-Painel!$E$7)-Q$5+Q$6)*Q$7</f>
        <v>7283009.6083474848</v>
      </c>
      <c r="R19" s="35">
        <f>((Produção!R13*PreçoLivre!R15*(1-Painel!$B$8)-R$3-R$4-R$6)*(1-Painel!$E$7)-R$5+R$6)*R$7</f>
        <v>6698837.0211898368</v>
      </c>
      <c r="S19" s="35">
        <f>((Produção!S13*PreçoLivre!S15*(1-Painel!$B$8)-S$3-S$4-S$6)*(1-Painel!$E$7)-S$5+S$6)*S$7</f>
        <v>6235703.3852508515</v>
      </c>
      <c r="T19" s="35">
        <f>((Produção!T13*PreçoLivre!T15*(1-Painel!$B$8)-T$3-T$4-T$6)*(1-Painel!$E$7)-T$5+T$6)*T$7</f>
        <v>5933349.4167242106</v>
      </c>
      <c r="U19" s="35">
        <f>((Produção!U13*PreçoLivre!U15*(1-Painel!$B$8)-U$3-U$4-U$6)*(1-Painel!$E$7)-U$5+U$6)*U$7</f>
        <v>5100699.107578679</v>
      </c>
      <c r="V19" s="35">
        <f>((Produção!V13*PreçoLivre!V15*(1-Painel!$B$8)-V$3-V$4-V$6)*(1-Painel!$E$7)-V$5+V$6)*V$7</f>
        <v>4828558.395895889</v>
      </c>
      <c r="W19" s="35"/>
    </row>
    <row r="20" spans="1:23" x14ac:dyDescent="0.25">
      <c r="A20" s="36">
        <v>11</v>
      </c>
      <c r="B20" s="35">
        <f t="shared" si="0"/>
        <v>243758782.15220302</v>
      </c>
      <c r="C20" s="35">
        <f>((Produção!C14*PreçoLivre!C16*(1-Painel!$B$8)-C$3-C$4-C$6)*(1-Painel!$E$7)-C$5+C$6)*C$7</f>
        <v>26598360.598544393</v>
      </c>
      <c r="D20" s="35">
        <f>((Produção!D14*PreçoLivre!D16*(1-Painel!$B$8)-D$3-D$4-D$6)*(1-Painel!$E$7)-D$5+D$6)*D$7</f>
        <v>24232784.513243813</v>
      </c>
      <c r="E20" s="35">
        <f>((Produção!E14*PreçoLivre!E16*(1-Painel!$B$8)-E$3-E$4-E$6)*(1-Painel!$E$7)-E$5+E$6)*E$7</f>
        <v>21803746.24824198</v>
      </c>
      <c r="F20" s="35">
        <f>((Produção!F14*PreçoLivre!F16*(1-Painel!$B$8)-F$3-F$4-F$6)*(1-Painel!$E$7)-F$5+F$6)*F$7</f>
        <v>19553550.241167773</v>
      </c>
      <c r="G20" s="35">
        <f>((Produção!G14*PreçoLivre!G16*(1-Painel!$B$8)-G$3-G$4-G$6)*(1-Painel!$E$7)-G$5+G$6)*G$7</f>
        <v>16977381.107219219</v>
      </c>
      <c r="H20" s="35">
        <f>((Produção!H14*PreçoLivre!H16*(1-Painel!$B$8)-H$3-H$4-H$6)*(1-Painel!$E$7)-H$5+H$6)*H$7</f>
        <v>15388405.918230306</v>
      </c>
      <c r="I20" s="35">
        <f>((Produção!I14*PreçoLivre!I16*(1-Painel!$B$8)-I$3-I$4-I$6)*(1-Painel!$E$7)-I$5+I$6)*I$7</f>
        <v>14206669.397813976</v>
      </c>
      <c r="J20" s="35">
        <f>((Produção!J14*PreçoLivre!J16*(1-Painel!$B$8)-J$3-J$4-J$6)*(1-Painel!$E$7)-J$5+J$6)*J$7</f>
        <v>12463588.595976265</v>
      </c>
      <c r="K20" s="35">
        <f>((Produção!K14*PreçoLivre!K16*(1-Painel!$B$8)-K$3-K$4-K$6)*(1-Painel!$E$7)-K$5+K$6)*K$7</f>
        <v>11135149.975861182</v>
      </c>
      <c r="L20" s="35">
        <f>((Produção!L14*PreçoLivre!L16*(1-Painel!$B$8)-L$3-L$4-L$6)*(1-Painel!$E$7)-L$5+L$6)*L$7</f>
        <v>9961227.3877147175</v>
      </c>
      <c r="M20" s="35">
        <f>((Produção!M14*PreçoLivre!M16*(1-Painel!$B$8)-M$3-M$4-M$6)*(1-Painel!$E$7)-M$5+M$6)*M$7</f>
        <v>9219982.9094103035</v>
      </c>
      <c r="N20" s="35">
        <f>((Produção!N14*PreçoLivre!N16*(1-Painel!$B$8)-N$3-N$4-N$6)*(1-Painel!$E$7)-N$5+N$6)*N$7</f>
        <v>8103435.1723686438</v>
      </c>
      <c r="O20" s="35">
        <f>((Produção!O14*PreçoLivre!O16*(1-Painel!$B$8)-O$3-O$4-O$6)*(1-Painel!$E$7)-O$5+O$6)*O$7</f>
        <v>8049721.6104928805</v>
      </c>
      <c r="P20" s="35">
        <f>((Produção!P14*PreçoLivre!P16*(1-Painel!$B$8)-P$3-P$4-P$6)*(1-Painel!$E$7)-P$5+P$6)*P$7</f>
        <v>7571253.5658287928</v>
      </c>
      <c r="Q20" s="35">
        <f>((Produção!Q14*PreçoLivre!Q16*(1-Painel!$B$8)-Q$3-Q$4-Q$6)*(1-Painel!$E$7)-Q$5+Q$6)*Q$7</f>
        <v>7523558.5631844243</v>
      </c>
      <c r="R20" s="35">
        <f>((Produção!R14*PreçoLivre!R16*(1-Painel!$B$8)-R$3-R$4-R$6)*(1-Painel!$E$7)-R$5+R$6)*R$7</f>
        <v>7196343.0049520116</v>
      </c>
      <c r="S20" s="35">
        <f>((Produção!S14*PreçoLivre!S16*(1-Painel!$B$8)-S$3-S$4-S$6)*(1-Painel!$E$7)-S$5+S$6)*S$7</f>
        <v>6717100.1947998274</v>
      </c>
      <c r="T20" s="35">
        <f>((Produção!T14*PreçoLivre!T16*(1-Painel!$B$8)-T$3-T$4-T$6)*(1-Painel!$E$7)-T$5+T$6)*T$7</f>
        <v>6253741.8202764764</v>
      </c>
      <c r="U20" s="35">
        <f>((Produção!U14*PreçoLivre!U16*(1-Painel!$B$8)-U$3-U$4-U$6)*(1-Painel!$E$7)-U$5+U$6)*U$7</f>
        <v>5696801.0769545678</v>
      </c>
      <c r="V20" s="35">
        <f>((Produção!V14*PreçoLivre!V16*(1-Painel!$B$8)-V$3-V$4-V$6)*(1-Painel!$E$7)-V$5+V$6)*V$7</f>
        <v>5105980.2499214746</v>
      </c>
      <c r="W20" s="35"/>
    </row>
    <row r="21" spans="1:23" x14ac:dyDescent="0.25">
      <c r="A21" s="36">
        <v>12</v>
      </c>
      <c r="B21" s="35">
        <f t="shared" si="0"/>
        <v>270854003.97620916</v>
      </c>
      <c r="C21" s="35">
        <f>((Produção!C15*PreçoLivre!C17*(1-Painel!$B$8)-C$3-C$4-C$6)*(1-Painel!$E$7)-C$5+C$6)*C$7</f>
        <v>27199532.076203432</v>
      </c>
      <c r="D21" s="35">
        <f>((Produção!D15*PreçoLivre!D17*(1-Painel!$B$8)-D$3-D$4-D$6)*(1-Painel!$E$7)-D$5+D$6)*D$7</f>
        <v>23692967.967875954</v>
      </c>
      <c r="E21" s="35">
        <f>((Produção!E15*PreçoLivre!E17*(1-Painel!$B$8)-E$3-E$4-E$6)*(1-Painel!$E$7)-E$5+E$6)*E$7</f>
        <v>21786047.689851273</v>
      </c>
      <c r="F21" s="35">
        <f>((Produção!F15*PreçoLivre!F17*(1-Painel!$B$8)-F$3-F$4-F$6)*(1-Painel!$E$7)-F$5+F$6)*F$7</f>
        <v>20029222.827770215</v>
      </c>
      <c r="G21" s="35">
        <f>((Produção!G15*PreçoLivre!G17*(1-Painel!$B$8)-G$3-G$4-G$6)*(1-Painel!$E$7)-G$5+G$6)*G$7</f>
        <v>18933822.624217153</v>
      </c>
      <c r="H21" s="35">
        <f>((Produção!H15*PreçoLivre!H17*(1-Painel!$B$8)-H$3-H$4-H$6)*(1-Painel!$E$7)-H$5+H$6)*H$7</f>
        <v>17316523.50514682</v>
      </c>
      <c r="I21" s="35">
        <f>((Produção!I15*PreçoLivre!I17*(1-Painel!$B$8)-I$3-I$4-I$6)*(1-Painel!$E$7)-I$5+I$6)*I$7</f>
        <v>16428444.393378936</v>
      </c>
      <c r="J21" s="35">
        <f>((Produção!J15*PreçoLivre!J17*(1-Painel!$B$8)-J$3-J$4-J$6)*(1-Painel!$E$7)-J$5+J$6)*J$7</f>
        <v>15391310.108281933</v>
      </c>
      <c r="K21" s="35">
        <f>((Produção!K15*PreçoLivre!K17*(1-Painel!$B$8)-K$3-K$4-K$6)*(1-Painel!$E$7)-K$5+K$6)*K$7</f>
        <v>13373998.087730516</v>
      </c>
      <c r="L21" s="35">
        <f>((Produção!L15*PreçoLivre!L17*(1-Painel!$B$8)-L$3-L$4-L$6)*(1-Painel!$E$7)-L$5+L$6)*L$7</f>
        <v>12654445.973746089</v>
      </c>
      <c r="M21" s="35">
        <f>((Produção!M15*PreçoLivre!M17*(1-Painel!$B$8)-M$3-M$4-M$6)*(1-Painel!$E$7)-M$5+M$6)*M$7</f>
        <v>11238113.314600483</v>
      </c>
      <c r="N21" s="35">
        <f>((Produção!N15*PreçoLivre!N17*(1-Painel!$B$8)-N$3-N$4-N$6)*(1-Painel!$E$7)-N$5+N$6)*N$7</f>
        <v>10373434.793787979</v>
      </c>
      <c r="O21" s="35">
        <f>((Produção!O15*PreçoLivre!O17*(1-Painel!$B$8)-O$3-O$4-O$6)*(1-Painel!$E$7)-O$5+O$6)*O$7</f>
        <v>10426236.080142753</v>
      </c>
      <c r="P21" s="35">
        <f>((Produção!P15*PreçoLivre!P17*(1-Painel!$B$8)-P$3-P$4-P$6)*(1-Painel!$E$7)-P$5+P$6)*P$7</f>
        <v>9984184.3145111073</v>
      </c>
      <c r="Q21" s="35">
        <f>((Produção!Q15*PreçoLivre!Q17*(1-Painel!$B$8)-Q$3-Q$4-Q$6)*(1-Painel!$E$7)-Q$5+Q$6)*Q$7</f>
        <v>9153734.0037926715</v>
      </c>
      <c r="R21" s="35">
        <f>((Produção!R15*PreçoLivre!R17*(1-Painel!$B$8)-R$3-R$4-R$6)*(1-Painel!$E$7)-R$5+R$6)*R$7</f>
        <v>8097772.773182163</v>
      </c>
      <c r="S21" s="35">
        <f>((Produção!S15*PreçoLivre!S17*(1-Painel!$B$8)-S$3-S$4-S$6)*(1-Painel!$E$7)-S$5+S$6)*S$7</f>
        <v>7189698.8828171827</v>
      </c>
      <c r="T21" s="35">
        <f>((Produção!T15*PreçoLivre!T17*(1-Painel!$B$8)-T$3-T$4-T$6)*(1-Painel!$E$7)-T$5+T$6)*T$7</f>
        <v>6478497.5958894202</v>
      </c>
      <c r="U21" s="35">
        <f>((Produção!U15*PreçoLivre!U17*(1-Painel!$B$8)-U$3-U$4-U$6)*(1-Painel!$E$7)-U$5+U$6)*U$7</f>
        <v>5867104.3278070744</v>
      </c>
      <c r="V21" s="35">
        <f>((Produção!V15*PreçoLivre!V17*(1-Painel!$B$8)-V$3-V$4-V$6)*(1-Painel!$E$7)-V$5+V$6)*V$7</f>
        <v>5238912.6354759717</v>
      </c>
      <c r="W21" s="35"/>
    </row>
    <row r="22" spans="1:23" x14ac:dyDescent="0.25">
      <c r="A22" s="36">
        <v>13</v>
      </c>
      <c r="B22" s="35">
        <f t="shared" si="0"/>
        <v>282795974.91390741</v>
      </c>
      <c r="C22" s="35">
        <f>((Produção!C16*PreçoLivre!C18*(1-Painel!$B$8)-C$3-C$4-C$6)*(1-Painel!$E$7)-C$5+C$6)*C$7</f>
        <v>25907066.996024761</v>
      </c>
      <c r="D22" s="35">
        <f>((Produção!D16*PreçoLivre!D18*(1-Painel!$B$8)-D$3-D$4-D$6)*(1-Painel!$E$7)-D$5+D$6)*D$7</f>
        <v>23215616.454361018</v>
      </c>
      <c r="E22" s="35">
        <f>((Produção!E16*PreçoLivre!E18*(1-Painel!$B$8)-E$3-E$4-E$6)*(1-Painel!$E$7)-E$5+E$6)*E$7</f>
        <v>22149478.006272312</v>
      </c>
      <c r="F22" s="35">
        <f>((Produção!F16*PreçoLivre!F18*(1-Painel!$B$8)-F$3-F$4-F$6)*(1-Painel!$E$7)-F$5+F$6)*F$7</f>
        <v>20482593.09224565</v>
      </c>
      <c r="G22" s="35">
        <f>((Produção!G16*PreçoLivre!G18*(1-Painel!$B$8)-G$3-G$4-G$6)*(1-Painel!$E$7)-G$5+G$6)*G$7</f>
        <v>19690080.051959757</v>
      </c>
      <c r="H22" s="35">
        <f>((Produção!H16*PreçoLivre!H18*(1-Painel!$B$8)-H$3-H$4-H$6)*(1-Painel!$E$7)-H$5+H$6)*H$7</f>
        <v>17815873.907774068</v>
      </c>
      <c r="I22" s="35">
        <f>((Produção!I16*PreçoLivre!I18*(1-Painel!$B$8)-I$3-I$4-I$6)*(1-Painel!$E$7)-I$5+I$6)*I$7</f>
        <v>17691919.953516755</v>
      </c>
      <c r="J22" s="35">
        <f>((Produção!J16*PreçoLivre!J18*(1-Painel!$B$8)-J$3-J$4-J$6)*(1-Painel!$E$7)-J$5+J$6)*J$7</f>
        <v>16599102.174134055</v>
      </c>
      <c r="K22" s="35">
        <f>((Produção!K16*PreçoLivre!K18*(1-Painel!$B$8)-K$3-K$4-K$6)*(1-Painel!$E$7)-K$5+K$6)*K$7</f>
        <v>15121800.268442476</v>
      </c>
      <c r="L22" s="35">
        <f>((Produção!L16*PreçoLivre!L18*(1-Painel!$B$8)-L$3-L$4-L$6)*(1-Painel!$E$7)-L$5+L$6)*L$7</f>
        <v>14201364.474240739</v>
      </c>
      <c r="M22" s="35">
        <f>((Produção!M16*PreçoLivre!M18*(1-Painel!$B$8)-M$3-M$4-M$6)*(1-Painel!$E$7)-M$5+M$6)*M$7</f>
        <v>12875714.608758895</v>
      </c>
      <c r="N22" s="35">
        <f>((Produção!N16*PreçoLivre!N18*(1-Painel!$B$8)-N$3-N$4-N$6)*(1-Painel!$E$7)-N$5+N$6)*N$7</f>
        <v>11874508.20716482</v>
      </c>
      <c r="O22" s="35">
        <f>((Produção!O16*PreçoLivre!O18*(1-Painel!$B$8)-O$3-O$4-O$6)*(1-Painel!$E$7)-O$5+O$6)*O$7</f>
        <v>10764125.444805121</v>
      </c>
      <c r="P22" s="35">
        <f>((Produção!P16*PreçoLivre!P18*(1-Painel!$B$8)-P$3-P$4-P$6)*(1-Painel!$E$7)-P$5+P$6)*P$7</f>
        <v>10101482.330890726</v>
      </c>
      <c r="Q22" s="35">
        <f>((Produção!Q16*PreçoLivre!Q18*(1-Painel!$B$8)-Q$3-Q$4-Q$6)*(1-Painel!$E$7)-Q$5+Q$6)*Q$7</f>
        <v>8988467.3240100928</v>
      </c>
      <c r="R22" s="35">
        <f>((Produção!R16*PreçoLivre!R18*(1-Painel!$B$8)-R$3-R$4-R$6)*(1-Painel!$E$7)-R$5+R$6)*R$7</f>
        <v>8374084.6901645605</v>
      </c>
      <c r="S22" s="35">
        <f>((Produção!S16*PreçoLivre!S18*(1-Painel!$B$8)-S$3-S$4-S$6)*(1-Painel!$E$7)-S$5+S$6)*S$7</f>
        <v>7489156.3650619211</v>
      </c>
      <c r="T22" s="35">
        <f>((Produção!T16*PreçoLivre!T18*(1-Painel!$B$8)-T$3-T$4-T$6)*(1-Painel!$E$7)-T$5+T$6)*T$7</f>
        <v>7058358.2568445913</v>
      </c>
      <c r="U22" s="35">
        <f>((Produção!U16*PreçoLivre!U18*(1-Painel!$B$8)-U$3-U$4-U$6)*(1-Painel!$E$7)-U$5+U$6)*U$7</f>
        <v>6478546.8624171102</v>
      </c>
      <c r="V22" s="35">
        <f>((Produção!V16*PreçoLivre!V18*(1-Painel!$B$8)-V$3-V$4-V$6)*(1-Painel!$E$7)-V$5+V$6)*V$7</f>
        <v>5916635.4448179342</v>
      </c>
      <c r="W22" s="35"/>
    </row>
    <row r="23" spans="1:23" x14ac:dyDescent="0.25">
      <c r="A23" s="36">
        <v>14</v>
      </c>
      <c r="B23" s="35">
        <f t="shared" si="0"/>
        <v>248557001.98956984</v>
      </c>
      <c r="C23" s="35">
        <f>((Produção!C17*PreçoLivre!C19*(1-Painel!$B$8)-C$3-C$4-C$6)*(1-Painel!$E$7)-C$5+C$6)*C$7</f>
        <v>24712347.256855406</v>
      </c>
      <c r="D23" s="35">
        <f>((Produção!D17*PreçoLivre!D19*(1-Painel!$B$8)-D$3-D$4-D$6)*(1-Painel!$E$7)-D$5+D$6)*D$7</f>
        <v>21970458.296695717</v>
      </c>
      <c r="E23" s="35">
        <f>((Produção!E17*PreçoLivre!E19*(1-Painel!$B$8)-E$3-E$4-E$6)*(1-Painel!$E$7)-E$5+E$6)*E$7</f>
        <v>19846780.473704159</v>
      </c>
      <c r="F23" s="35">
        <f>((Produção!F17*PreçoLivre!F19*(1-Painel!$B$8)-F$3-F$4-F$6)*(1-Painel!$E$7)-F$5+F$6)*F$7</f>
        <v>18816804.900265653</v>
      </c>
      <c r="G23" s="35">
        <f>((Produção!G17*PreçoLivre!G19*(1-Painel!$B$8)-G$3-G$4-G$6)*(1-Painel!$E$7)-G$5+G$6)*G$7</f>
        <v>17219033.93158143</v>
      </c>
      <c r="H23" s="35">
        <f>((Produção!H17*PreçoLivre!H19*(1-Painel!$B$8)-H$3-H$4-H$6)*(1-Painel!$E$7)-H$5+H$6)*H$7</f>
        <v>15920166.736431729</v>
      </c>
      <c r="I23" s="35">
        <f>((Produção!I17*PreçoLivre!I19*(1-Painel!$B$8)-I$3-I$4-I$6)*(1-Painel!$E$7)-I$5+I$6)*I$7</f>
        <v>14116589.441803746</v>
      </c>
      <c r="J23" s="35">
        <f>((Produção!J17*PreçoLivre!J19*(1-Painel!$B$8)-J$3-J$4-J$6)*(1-Painel!$E$7)-J$5+J$6)*J$7</f>
        <v>13282900.520636605</v>
      </c>
      <c r="K23" s="35">
        <f>((Produção!K17*PreçoLivre!K19*(1-Painel!$B$8)-K$3-K$4-K$6)*(1-Painel!$E$7)-K$5+K$6)*K$7</f>
        <v>13304100.964866063</v>
      </c>
      <c r="L23" s="35">
        <f>((Produção!L17*PreçoLivre!L19*(1-Painel!$B$8)-L$3-L$4-L$6)*(1-Painel!$E$7)-L$5+L$6)*L$7</f>
        <v>11944072.711108042</v>
      </c>
      <c r="M23" s="35">
        <f>((Produção!M17*PreçoLivre!M19*(1-Painel!$B$8)-M$3-M$4-M$6)*(1-Painel!$E$7)-M$5+M$6)*M$7</f>
        <v>11262042.220760705</v>
      </c>
      <c r="N23" s="35">
        <f>((Produção!N17*PreçoLivre!N19*(1-Painel!$B$8)-N$3-N$4-N$6)*(1-Painel!$E$7)-N$5+N$6)*N$7</f>
        <v>10065733.447234329</v>
      </c>
      <c r="O23" s="35">
        <f>((Produção!O17*PreçoLivre!O19*(1-Painel!$B$8)-O$3-O$4-O$6)*(1-Painel!$E$7)-O$5+O$6)*O$7</f>
        <v>9053577.4307762161</v>
      </c>
      <c r="P23" s="35">
        <f>((Produção!P17*PreçoLivre!P19*(1-Painel!$B$8)-P$3-P$4-P$6)*(1-Painel!$E$7)-P$5+P$6)*P$7</f>
        <v>9055300.9257238694</v>
      </c>
      <c r="Q23" s="35">
        <f>((Produção!Q17*PreçoLivre!Q19*(1-Painel!$B$8)-Q$3-Q$4-Q$6)*(1-Painel!$E$7)-Q$5+Q$6)*Q$7</f>
        <v>8113170.7786217378</v>
      </c>
      <c r="R23" s="35">
        <f>((Produção!R17*PreçoLivre!R19*(1-Painel!$B$8)-R$3-R$4-R$6)*(1-Painel!$E$7)-R$5+R$6)*R$7</f>
        <v>7535191.4430057537</v>
      </c>
      <c r="S23" s="35">
        <f>((Produção!S17*PreçoLivre!S19*(1-Painel!$B$8)-S$3-S$4-S$6)*(1-Painel!$E$7)-S$5+S$6)*S$7</f>
        <v>6461309.1696585072</v>
      </c>
      <c r="T23" s="35">
        <f>((Produção!T17*PreçoLivre!T19*(1-Painel!$B$8)-T$3-T$4-T$6)*(1-Painel!$E$7)-T$5+T$6)*T$7</f>
        <v>5784073.0924043143</v>
      </c>
      <c r="U23" s="35">
        <f>((Produção!U17*PreçoLivre!U19*(1-Painel!$B$8)-U$3-U$4-U$6)*(1-Painel!$E$7)-U$5+U$6)*U$7</f>
        <v>5237672.9500803454</v>
      </c>
      <c r="V23" s="35">
        <f>((Produção!V17*PreçoLivre!V19*(1-Painel!$B$8)-V$3-V$4-V$6)*(1-Painel!$E$7)-V$5+V$6)*V$7</f>
        <v>4855675.2973555243</v>
      </c>
      <c r="W23" s="35"/>
    </row>
    <row r="24" spans="1:23" x14ac:dyDescent="0.25">
      <c r="A24" s="36">
        <v>15</v>
      </c>
      <c r="B24" s="35">
        <f t="shared" si="0"/>
        <v>251025264.77211928</v>
      </c>
      <c r="C24" s="35">
        <f>((Produção!C18*PreçoLivre!C20*(1-Painel!$B$8)-C$3-C$4-C$6)*(1-Painel!$E$7)-C$5+C$6)*C$7</f>
        <v>25078670.470451668</v>
      </c>
      <c r="D24" s="35">
        <f>((Produção!D18*PreçoLivre!D20*(1-Painel!$B$8)-D$3-D$4-D$6)*(1-Painel!$E$7)-D$5+D$6)*D$7</f>
        <v>23166984.668841273</v>
      </c>
      <c r="E24" s="35">
        <f>((Produção!E18*PreçoLivre!E20*(1-Painel!$B$8)-E$3-E$4-E$6)*(1-Painel!$E$7)-E$5+E$6)*E$7</f>
        <v>20480756.911111571</v>
      </c>
      <c r="F24" s="35">
        <f>((Produção!F18*PreçoLivre!F20*(1-Painel!$B$8)-F$3-F$4-F$6)*(1-Painel!$E$7)-F$5+F$6)*F$7</f>
        <v>19149745.672167692</v>
      </c>
      <c r="G24" s="35">
        <f>((Produção!G18*PreçoLivre!G20*(1-Painel!$B$8)-G$3-G$4-G$6)*(1-Painel!$E$7)-G$5+G$6)*G$7</f>
        <v>18338069.045835678</v>
      </c>
      <c r="H24" s="35">
        <f>((Produção!H18*PreçoLivre!H20*(1-Painel!$B$8)-H$3-H$4-H$6)*(1-Painel!$E$7)-H$5+H$6)*H$7</f>
        <v>16703773.062348286</v>
      </c>
      <c r="I24" s="35">
        <f>((Produção!I18*PreçoLivre!I20*(1-Painel!$B$8)-I$3-I$4-I$6)*(1-Painel!$E$7)-I$5+I$6)*I$7</f>
        <v>14852031.701231187</v>
      </c>
      <c r="J24" s="35">
        <f>((Produção!J18*PreçoLivre!J20*(1-Painel!$B$8)-J$3-J$4-J$6)*(1-Painel!$E$7)-J$5+J$6)*J$7</f>
        <v>13339258.493346522</v>
      </c>
      <c r="K24" s="35">
        <f>((Produção!K18*PreçoLivre!K20*(1-Painel!$B$8)-K$3-K$4-K$6)*(1-Painel!$E$7)-K$5+K$6)*K$7</f>
        <v>12548542.44149391</v>
      </c>
      <c r="L24" s="35">
        <f>((Produção!L18*PreçoLivre!L20*(1-Painel!$B$8)-L$3-L$4-L$6)*(1-Painel!$E$7)-L$5+L$6)*L$7</f>
        <v>11208555.405301696</v>
      </c>
      <c r="M24" s="35">
        <f>((Produção!M18*PreçoLivre!M20*(1-Painel!$B$8)-M$3-M$4-M$6)*(1-Painel!$E$7)-M$5+M$6)*M$7</f>
        <v>10261437.217007793</v>
      </c>
      <c r="N24" s="35">
        <f>((Produção!N18*PreçoLivre!N20*(1-Painel!$B$8)-N$3-N$4-N$6)*(1-Painel!$E$7)-N$5+N$6)*N$7</f>
        <v>9529014.6926557682</v>
      </c>
      <c r="O24" s="35">
        <f>((Produção!O18*PreçoLivre!O20*(1-Painel!$B$8)-O$3-O$4-O$6)*(1-Painel!$E$7)-O$5+O$6)*O$7</f>
        <v>8959338.789298797</v>
      </c>
      <c r="P24" s="35">
        <f>((Produção!P18*PreçoLivre!P20*(1-Painel!$B$8)-P$3-P$4-P$6)*(1-Painel!$E$7)-P$5+P$6)*P$7</f>
        <v>8485328.8270494714</v>
      </c>
      <c r="Q24" s="35">
        <f>((Produção!Q18*PreçoLivre!Q20*(1-Painel!$B$8)-Q$3-Q$4-Q$6)*(1-Painel!$E$7)-Q$5+Q$6)*Q$7</f>
        <v>8054091.043266709</v>
      </c>
      <c r="R24" s="35">
        <f>((Produção!R18*PreçoLivre!R20*(1-Painel!$B$8)-R$3-R$4-R$6)*(1-Painel!$E$7)-R$5+R$6)*R$7</f>
        <v>6992720.7564452877</v>
      </c>
      <c r="S24" s="35">
        <f>((Produção!S18*PreçoLivre!S20*(1-Painel!$B$8)-S$3-S$4-S$6)*(1-Painel!$E$7)-S$5+S$6)*S$7</f>
        <v>6614247.2419463778</v>
      </c>
      <c r="T24" s="35">
        <f>((Produção!T18*PreçoLivre!T20*(1-Painel!$B$8)-T$3-T$4-T$6)*(1-Painel!$E$7)-T$5+T$6)*T$7</f>
        <v>6094879.4789939532</v>
      </c>
      <c r="U24" s="35">
        <f>((Produção!U18*PreçoLivre!U20*(1-Painel!$B$8)-U$3-U$4-U$6)*(1-Painel!$E$7)-U$5+U$6)*U$7</f>
        <v>5774116.1143745724</v>
      </c>
      <c r="V24" s="35">
        <f>((Produção!V18*PreçoLivre!V20*(1-Painel!$B$8)-V$3-V$4-V$6)*(1-Painel!$E$7)-V$5+V$6)*V$7</f>
        <v>5393702.738951101</v>
      </c>
      <c r="W24" s="35"/>
    </row>
    <row r="25" spans="1:23" x14ac:dyDescent="0.25">
      <c r="A25" s="36">
        <v>16</v>
      </c>
      <c r="B25" s="35">
        <f t="shared" si="0"/>
        <v>246185005.67211607</v>
      </c>
      <c r="C25" s="35">
        <f>((Produção!C19*PreçoLivre!C21*(1-Painel!$B$8)-C$3-C$4-C$6)*(1-Painel!$E$7)-C$5+C$6)*C$7</f>
        <v>25887304.959367659</v>
      </c>
      <c r="D25" s="35">
        <f>((Produção!D19*PreçoLivre!D21*(1-Painel!$B$8)-D$3-D$4-D$6)*(1-Painel!$E$7)-D$5+D$6)*D$7</f>
        <v>23686513.014398135</v>
      </c>
      <c r="E25" s="35">
        <f>((Produção!E19*PreçoLivre!E21*(1-Painel!$B$8)-E$3-E$4-E$6)*(1-Painel!$E$7)-E$5+E$6)*E$7</f>
        <v>22579457.10536968</v>
      </c>
      <c r="F25" s="35">
        <f>((Produção!F19*PreçoLivre!F21*(1-Painel!$B$8)-F$3-F$4-F$6)*(1-Painel!$E$7)-F$5+F$6)*F$7</f>
        <v>19707254.523321565</v>
      </c>
      <c r="G25" s="35">
        <f>((Produção!G19*PreçoLivre!G21*(1-Painel!$B$8)-G$3-G$4-G$6)*(1-Painel!$E$7)-G$5+G$6)*G$7</f>
        <v>17470074.12983397</v>
      </c>
      <c r="H25" s="35">
        <f>((Produção!H19*PreçoLivre!H21*(1-Painel!$B$8)-H$3-H$4-H$6)*(1-Painel!$E$7)-H$5+H$6)*H$7</f>
        <v>15932396.3895861</v>
      </c>
      <c r="I25" s="35">
        <f>((Produção!I19*PreçoLivre!I21*(1-Painel!$B$8)-I$3-I$4-I$6)*(1-Painel!$E$7)-I$5+I$6)*I$7</f>
        <v>14556129.922263183</v>
      </c>
      <c r="J25" s="35">
        <f>((Produção!J19*PreçoLivre!J21*(1-Painel!$B$8)-J$3-J$4-J$6)*(1-Painel!$E$7)-J$5+J$6)*J$7</f>
        <v>13681863.731114253</v>
      </c>
      <c r="K25" s="35">
        <f>((Produção!K19*PreçoLivre!K21*(1-Painel!$B$8)-K$3-K$4-K$6)*(1-Painel!$E$7)-K$5+K$6)*K$7</f>
        <v>13359921.579142753</v>
      </c>
      <c r="L25" s="35">
        <f>((Produção!L19*PreçoLivre!L21*(1-Painel!$B$8)-L$3-L$4-L$6)*(1-Painel!$E$7)-L$5+L$6)*L$7</f>
        <v>11521859.969508916</v>
      </c>
      <c r="M25" s="35">
        <f>((Produção!M19*PreçoLivre!M21*(1-Painel!$B$8)-M$3-M$4-M$6)*(1-Painel!$E$7)-M$5+M$6)*M$7</f>
        <v>10393329.956747729</v>
      </c>
      <c r="N25" s="35">
        <f>((Produção!N19*PreçoLivre!N21*(1-Painel!$B$8)-N$3-N$4-N$6)*(1-Painel!$E$7)-N$5+N$6)*N$7</f>
        <v>9561769.5051965322</v>
      </c>
      <c r="O25" s="35">
        <f>((Produção!O19*PreçoLivre!O21*(1-Painel!$B$8)-O$3-O$4-O$6)*(1-Painel!$E$7)-O$5+O$6)*O$7</f>
        <v>8511388.7110282853</v>
      </c>
      <c r="P25" s="35">
        <f>((Produção!P19*PreçoLivre!P21*(1-Painel!$B$8)-P$3-P$4-P$6)*(1-Painel!$E$7)-P$5+P$6)*P$7</f>
        <v>7273106.6052871309</v>
      </c>
      <c r="Q25" s="35">
        <f>((Produção!Q19*PreçoLivre!Q21*(1-Painel!$B$8)-Q$3-Q$4-Q$6)*(1-Painel!$E$7)-Q$5+Q$6)*Q$7</f>
        <v>6549138.5470246915</v>
      </c>
      <c r="R25" s="35">
        <f>((Produção!R19*PreçoLivre!R21*(1-Painel!$B$8)-R$3-R$4-R$6)*(1-Painel!$E$7)-R$5+R$6)*R$7</f>
        <v>6076184.4642765699</v>
      </c>
      <c r="S25" s="35">
        <f>((Produção!S19*PreçoLivre!S21*(1-Painel!$B$8)-S$3-S$4-S$6)*(1-Painel!$E$7)-S$5+S$6)*S$7</f>
        <v>5637033.3919917727</v>
      </c>
      <c r="T25" s="35">
        <f>((Produção!T19*PreçoLivre!T21*(1-Painel!$B$8)-T$3-T$4-T$6)*(1-Painel!$E$7)-T$5+T$6)*T$7</f>
        <v>4754480.5714179119</v>
      </c>
      <c r="U25" s="35">
        <f>((Produção!U19*PreçoLivre!U21*(1-Painel!$B$8)-U$3-U$4-U$6)*(1-Painel!$E$7)-U$5+U$6)*U$7</f>
        <v>4658829.7020572526</v>
      </c>
      <c r="V25" s="35">
        <f>((Produção!V19*PreçoLivre!V21*(1-Painel!$B$8)-V$3-V$4-V$6)*(1-Painel!$E$7)-V$5+V$6)*V$7</f>
        <v>4386968.8931819787</v>
      </c>
      <c r="W25" s="35"/>
    </row>
    <row r="26" spans="1:23" x14ac:dyDescent="0.25">
      <c r="A26" s="36">
        <v>17</v>
      </c>
      <c r="B26" s="35">
        <f t="shared" si="0"/>
        <v>248270223.36928415</v>
      </c>
      <c r="C26" s="35">
        <f>((Produção!C20*PreçoLivre!C22*(1-Painel!$B$8)-C$3-C$4-C$6)*(1-Painel!$E$7)-C$5+C$6)*C$7</f>
        <v>25325502.289321795</v>
      </c>
      <c r="D26" s="35">
        <f>((Produção!D20*PreçoLivre!D22*(1-Painel!$B$8)-D$3-D$4-D$6)*(1-Painel!$E$7)-D$5+D$6)*D$7</f>
        <v>23090127.898057472</v>
      </c>
      <c r="E26" s="35">
        <f>((Produção!E20*PreçoLivre!E22*(1-Painel!$B$8)-E$3-E$4-E$6)*(1-Painel!$E$7)-E$5+E$6)*E$7</f>
        <v>20367706.545197017</v>
      </c>
      <c r="F26" s="35">
        <f>((Produção!F20*PreçoLivre!F22*(1-Painel!$B$8)-F$3-F$4-F$6)*(1-Painel!$E$7)-F$5+F$6)*F$7</f>
        <v>18763949.347683512</v>
      </c>
      <c r="G26" s="35">
        <f>((Produção!G20*PreçoLivre!G22*(1-Painel!$B$8)-G$3-G$4-G$6)*(1-Painel!$E$7)-G$5+G$6)*G$7</f>
        <v>18035977.95838752</v>
      </c>
      <c r="H26" s="35">
        <f>((Produção!H20*PreçoLivre!H22*(1-Painel!$B$8)-H$3-H$4-H$6)*(1-Painel!$E$7)-H$5+H$6)*H$7</f>
        <v>16011707.654165247</v>
      </c>
      <c r="I26" s="35">
        <f>((Produção!I20*PreçoLivre!I22*(1-Painel!$B$8)-I$3-I$4-I$6)*(1-Painel!$E$7)-I$5+I$6)*I$7</f>
        <v>14601015.961994711</v>
      </c>
      <c r="J26" s="35">
        <f>((Produção!J20*PreçoLivre!J22*(1-Painel!$B$8)-J$3-J$4-J$6)*(1-Painel!$E$7)-J$5+J$6)*J$7</f>
        <v>13265121.041610088</v>
      </c>
      <c r="K26" s="35">
        <f>((Produção!K20*PreçoLivre!K22*(1-Painel!$B$8)-K$3-K$4-K$6)*(1-Painel!$E$7)-K$5+K$6)*K$7</f>
        <v>12456949.784678297</v>
      </c>
      <c r="L26" s="35">
        <f>((Produção!L20*PreçoLivre!L22*(1-Painel!$B$8)-L$3-L$4-L$6)*(1-Painel!$E$7)-L$5+L$6)*L$7</f>
        <v>11520522.75640337</v>
      </c>
      <c r="M26" s="35">
        <f>((Produção!M20*PreçoLivre!M22*(1-Painel!$B$8)-M$3-M$4-M$6)*(1-Painel!$E$7)-M$5+M$6)*M$7</f>
        <v>10295254.492509576</v>
      </c>
      <c r="N26" s="35">
        <f>((Produção!N20*PreçoLivre!N22*(1-Painel!$B$8)-N$3-N$4-N$6)*(1-Painel!$E$7)-N$5+N$6)*N$7</f>
        <v>9578772.1093081385</v>
      </c>
      <c r="O26" s="35">
        <f>((Produção!O20*PreçoLivre!O22*(1-Painel!$B$8)-O$3-O$4-O$6)*(1-Painel!$E$7)-O$5+O$6)*O$7</f>
        <v>8894167.023659341</v>
      </c>
      <c r="P26" s="35">
        <f>((Produção!P20*PreçoLivre!P22*(1-Painel!$B$8)-P$3-P$4-P$6)*(1-Painel!$E$7)-P$5+P$6)*P$7</f>
        <v>8335784.480984997</v>
      </c>
      <c r="Q26" s="35">
        <f>((Produção!Q20*PreçoLivre!Q22*(1-Painel!$B$8)-Q$3-Q$4-Q$6)*(1-Painel!$E$7)-Q$5+Q$6)*Q$7</f>
        <v>7551061.9993009791</v>
      </c>
      <c r="R26" s="35">
        <f>((Produção!R20*PreçoLivre!R22*(1-Painel!$B$8)-R$3-R$4-R$6)*(1-Painel!$E$7)-R$5+R$6)*R$7</f>
        <v>6823093.6082554813</v>
      </c>
      <c r="S26" s="35">
        <f>((Produção!S20*PreçoLivre!S22*(1-Painel!$B$8)-S$3-S$4-S$6)*(1-Painel!$E$7)-S$5+S$6)*S$7</f>
        <v>6321082.8077949053</v>
      </c>
      <c r="T26" s="35">
        <f>((Produção!T20*PreçoLivre!T22*(1-Painel!$B$8)-T$3-T$4-T$6)*(1-Painel!$E$7)-T$5+T$6)*T$7</f>
        <v>6088201.491622841</v>
      </c>
      <c r="U26" s="35">
        <f>((Produção!U20*PreçoLivre!U22*(1-Painel!$B$8)-U$3-U$4-U$6)*(1-Painel!$E$7)-U$5+U$6)*U$7</f>
        <v>5690380.8665867057</v>
      </c>
      <c r="V26" s="35">
        <f>((Produção!V20*PreçoLivre!V22*(1-Painel!$B$8)-V$3-V$4-V$6)*(1-Painel!$E$7)-V$5+V$6)*V$7</f>
        <v>5253843.2517621163</v>
      </c>
      <c r="W26" s="35"/>
    </row>
    <row r="27" spans="1:23" x14ac:dyDescent="0.25">
      <c r="A27" s="36">
        <v>18</v>
      </c>
      <c r="B27" s="35">
        <f t="shared" si="0"/>
        <v>268047952.50784439</v>
      </c>
      <c r="C27" s="35">
        <f>((Produção!C21*PreçoLivre!C23*(1-Painel!$B$8)-C$3-C$4-C$6)*(1-Painel!$E$7)-C$5+C$6)*C$7</f>
        <v>26179814.575767595</v>
      </c>
      <c r="D27" s="35">
        <f>((Produção!D21*PreçoLivre!D23*(1-Painel!$B$8)-D$3-D$4-D$6)*(1-Painel!$E$7)-D$5+D$6)*D$7</f>
        <v>23956062.999034569</v>
      </c>
      <c r="E27" s="35">
        <f>((Produção!E21*PreçoLivre!E23*(1-Painel!$B$8)-E$3-E$4-E$6)*(1-Painel!$E$7)-E$5+E$6)*E$7</f>
        <v>22166349.1812835</v>
      </c>
      <c r="F27" s="35">
        <f>((Produção!F21*PreçoLivre!F23*(1-Painel!$B$8)-F$3-F$4-F$6)*(1-Painel!$E$7)-F$5+F$6)*F$7</f>
        <v>19735980.765276514</v>
      </c>
      <c r="G27" s="35">
        <f>((Produção!G21*PreçoLivre!G23*(1-Painel!$B$8)-G$3-G$4-G$6)*(1-Painel!$E$7)-G$5+G$6)*G$7</f>
        <v>18369050.601175439</v>
      </c>
      <c r="H27" s="35">
        <f>((Produção!H21*PreçoLivre!H23*(1-Painel!$B$8)-H$3-H$4-H$6)*(1-Painel!$E$7)-H$5+H$6)*H$7</f>
        <v>17286516.301358234</v>
      </c>
      <c r="I27" s="35">
        <f>((Produção!I21*PreçoLivre!I23*(1-Painel!$B$8)-I$3-I$4-I$6)*(1-Painel!$E$7)-I$5+I$6)*I$7</f>
        <v>15875020.62214059</v>
      </c>
      <c r="J27" s="35">
        <f>((Produção!J21*PreçoLivre!J23*(1-Painel!$B$8)-J$3-J$4-J$6)*(1-Painel!$E$7)-J$5+J$6)*J$7</f>
        <v>14274453.712805485</v>
      </c>
      <c r="K27" s="35">
        <f>((Produção!K21*PreçoLivre!K23*(1-Painel!$B$8)-K$3-K$4-K$6)*(1-Painel!$E$7)-K$5+K$6)*K$7</f>
        <v>12998266.283093097</v>
      </c>
      <c r="L27" s="35">
        <f>((Produção!L21*PreçoLivre!L23*(1-Painel!$B$8)-L$3-L$4-L$6)*(1-Painel!$E$7)-L$5+L$6)*L$7</f>
        <v>11928800.228678191</v>
      </c>
      <c r="M27" s="35">
        <f>((Produção!M21*PreçoLivre!M23*(1-Painel!$B$8)-M$3-M$4-M$6)*(1-Painel!$E$7)-M$5+M$6)*M$7</f>
        <v>11227979.537211953</v>
      </c>
      <c r="N27" s="35">
        <f>((Produção!N21*PreçoLivre!N23*(1-Painel!$B$8)-N$3-N$4-N$6)*(1-Painel!$E$7)-N$5+N$6)*N$7</f>
        <v>10421029.768324176</v>
      </c>
      <c r="O27" s="35">
        <f>((Produção!O21*PreçoLivre!O23*(1-Painel!$B$8)-O$3-O$4-O$6)*(1-Painel!$E$7)-O$5+O$6)*O$7</f>
        <v>9734290.0062200613</v>
      </c>
      <c r="P27" s="35">
        <f>((Produção!P21*PreçoLivre!P23*(1-Painel!$B$8)-P$3-P$4-P$6)*(1-Painel!$E$7)-P$5+P$6)*P$7</f>
        <v>9259922.2243009154</v>
      </c>
      <c r="Q27" s="35">
        <f>((Produção!Q21*PreçoLivre!Q23*(1-Painel!$B$8)-Q$3-Q$4-Q$6)*(1-Painel!$E$7)-Q$5+Q$6)*Q$7</f>
        <v>8966195.9440298881</v>
      </c>
      <c r="R27" s="35">
        <f>((Produção!R21*PreçoLivre!R23*(1-Painel!$B$8)-R$3-R$4-R$6)*(1-Painel!$E$7)-R$5+R$6)*R$7</f>
        <v>8589526.5824869424</v>
      </c>
      <c r="S27" s="35">
        <f>((Produção!S21*PreçoLivre!S23*(1-Painel!$B$8)-S$3-S$4-S$6)*(1-Painel!$E$7)-S$5+S$6)*S$7</f>
        <v>7668061.2180693829</v>
      </c>
      <c r="T27" s="35">
        <f>((Produção!T21*PreçoLivre!T23*(1-Painel!$B$8)-T$3-T$4-T$6)*(1-Painel!$E$7)-T$5+T$6)*T$7</f>
        <v>6925399.6037469245</v>
      </c>
      <c r="U27" s="35">
        <f>((Produção!U21*PreçoLivre!U23*(1-Painel!$B$8)-U$3-U$4-U$6)*(1-Painel!$E$7)-U$5+U$6)*U$7</f>
        <v>6427600.024137035</v>
      </c>
      <c r="V27" s="35">
        <f>((Produção!V21*PreçoLivre!V23*(1-Painel!$B$8)-V$3-V$4-V$6)*(1-Painel!$E$7)-V$5+V$6)*V$7</f>
        <v>6057632.3287038868</v>
      </c>
      <c r="W27" s="35"/>
    </row>
    <row r="28" spans="1:23" x14ac:dyDescent="0.25">
      <c r="A28" s="36">
        <v>19</v>
      </c>
      <c r="B28" s="35">
        <f t="shared" si="0"/>
        <v>273495461.09772909</v>
      </c>
      <c r="C28" s="35">
        <f>((Produção!C22*PreçoLivre!C24*(1-Painel!$B$8)-C$3-C$4-C$6)*(1-Painel!$E$7)-C$5+C$6)*C$7</f>
        <v>25259072.014389053</v>
      </c>
      <c r="D28" s="35">
        <f>((Produção!D22*PreçoLivre!D24*(1-Painel!$B$8)-D$3-D$4-D$6)*(1-Painel!$E$7)-D$5+D$6)*D$7</f>
        <v>24160329.903788485</v>
      </c>
      <c r="E28" s="35">
        <f>((Produção!E22*PreçoLivre!E24*(1-Painel!$B$8)-E$3-E$4-E$6)*(1-Painel!$E$7)-E$5+E$6)*E$7</f>
        <v>22732619.249244109</v>
      </c>
      <c r="F28" s="35">
        <f>((Produção!F22*PreçoLivre!F24*(1-Painel!$B$8)-F$3-F$4-F$6)*(1-Painel!$E$7)-F$5+F$6)*F$7</f>
        <v>21193678.983254414</v>
      </c>
      <c r="G28" s="35">
        <f>((Produção!G22*PreçoLivre!G24*(1-Painel!$B$8)-G$3-G$4-G$6)*(1-Painel!$E$7)-G$5+G$6)*G$7</f>
        <v>19125680.667139888</v>
      </c>
      <c r="H28" s="35">
        <f>((Produção!H22*PreçoLivre!H24*(1-Painel!$B$8)-H$3-H$4-H$6)*(1-Painel!$E$7)-H$5+H$6)*H$7</f>
        <v>18101701.304339547</v>
      </c>
      <c r="I28" s="35">
        <f>((Produção!I22*PreçoLivre!I24*(1-Painel!$B$8)-I$3-I$4-I$6)*(1-Painel!$E$7)-I$5+I$6)*I$7</f>
        <v>16705763.317565082</v>
      </c>
      <c r="J28" s="35">
        <f>((Produção!J22*PreçoLivre!J24*(1-Painel!$B$8)-J$3-J$4-J$6)*(1-Painel!$E$7)-J$5+J$6)*J$7</f>
        <v>15229837.507728226</v>
      </c>
      <c r="K28" s="35">
        <f>((Produção!K22*PreçoLivre!K24*(1-Painel!$B$8)-K$3-K$4-K$6)*(1-Painel!$E$7)-K$5+K$6)*K$7</f>
        <v>15244472.766092818</v>
      </c>
      <c r="L28" s="35">
        <f>((Produção!L22*PreçoLivre!L24*(1-Painel!$B$8)-L$3-L$4-L$6)*(1-Painel!$E$7)-L$5+L$6)*L$7</f>
        <v>13694859.209952725</v>
      </c>
      <c r="M28" s="35">
        <f>((Produção!M22*PreçoLivre!M24*(1-Painel!$B$8)-M$3-M$4-M$6)*(1-Painel!$E$7)-M$5+M$6)*M$7</f>
        <v>12168518.162988843</v>
      </c>
      <c r="N28" s="35">
        <f>((Produção!N22*PreçoLivre!N24*(1-Painel!$B$8)-N$3-N$4-N$6)*(1-Painel!$E$7)-N$5+N$6)*N$7</f>
        <v>10487910.272347948</v>
      </c>
      <c r="O28" s="35">
        <f>((Produção!O22*PreçoLivre!O24*(1-Painel!$B$8)-O$3-O$4-O$6)*(1-Painel!$E$7)-O$5+O$6)*O$7</f>
        <v>10095279.384420654</v>
      </c>
      <c r="P28" s="35">
        <f>((Produção!P22*PreçoLivre!P24*(1-Painel!$B$8)-P$3-P$4-P$6)*(1-Painel!$E$7)-P$5+P$6)*P$7</f>
        <v>9049984.8103913199</v>
      </c>
      <c r="Q28" s="35">
        <f>((Produção!Q22*PreçoLivre!Q24*(1-Painel!$B$8)-Q$3-Q$4-Q$6)*(1-Painel!$E$7)-Q$5+Q$6)*Q$7</f>
        <v>8216791.4648023406</v>
      </c>
      <c r="R28" s="35">
        <f>((Produção!R22*PreçoLivre!R24*(1-Painel!$B$8)-R$3-R$4-R$6)*(1-Painel!$E$7)-R$5+R$6)*R$7</f>
        <v>7584857.580976245</v>
      </c>
      <c r="S28" s="35">
        <f>((Produção!S22*PreçoLivre!S24*(1-Painel!$B$8)-S$3-S$4-S$6)*(1-Painel!$E$7)-S$5+S$6)*S$7</f>
        <v>6838393.7725939155</v>
      </c>
      <c r="T28" s="35">
        <f>((Produção!T22*PreçoLivre!T24*(1-Painel!$B$8)-T$3-T$4-T$6)*(1-Painel!$E$7)-T$5+T$6)*T$7</f>
        <v>6305571.7261761129</v>
      </c>
      <c r="U28" s="35">
        <f>((Produção!U22*PreçoLivre!U24*(1-Painel!$B$8)-U$3-U$4-U$6)*(1-Painel!$E$7)-U$5+U$6)*U$7</f>
        <v>5835573.8007598575</v>
      </c>
      <c r="V28" s="35">
        <f>((Produção!V22*PreçoLivre!V24*(1-Painel!$B$8)-V$3-V$4-V$6)*(1-Painel!$E$7)-V$5+V$6)*V$7</f>
        <v>5464565.1987775508</v>
      </c>
      <c r="W28" s="35"/>
    </row>
    <row r="29" spans="1:23" x14ac:dyDescent="0.25">
      <c r="A29" s="36">
        <v>20</v>
      </c>
      <c r="B29" s="35">
        <f t="shared" si="0"/>
        <v>263901145.85920191</v>
      </c>
      <c r="C29" s="35">
        <f>((Produção!C23*PreçoLivre!C25*(1-Painel!$B$8)-C$3-C$4-C$6)*(1-Painel!$E$7)-C$5+C$6)*C$7</f>
        <v>26627196.154058855</v>
      </c>
      <c r="D29" s="35">
        <f>((Produção!D23*PreçoLivre!D25*(1-Painel!$B$8)-D$3-D$4-D$6)*(1-Painel!$E$7)-D$5+D$6)*D$7</f>
        <v>23818174.880601212</v>
      </c>
      <c r="E29" s="35">
        <f>((Produção!E23*PreçoLivre!E25*(1-Painel!$B$8)-E$3-E$4-E$6)*(1-Painel!$E$7)-E$5+E$6)*E$7</f>
        <v>22728529.554631911</v>
      </c>
      <c r="F29" s="35">
        <f>((Produção!F23*PreçoLivre!F25*(1-Painel!$B$8)-F$3-F$4-F$6)*(1-Painel!$E$7)-F$5+F$6)*F$7</f>
        <v>21295003.250408698</v>
      </c>
      <c r="G29" s="35">
        <f>((Produção!G23*PreçoLivre!G25*(1-Painel!$B$8)-G$3-G$4-G$6)*(1-Painel!$E$7)-G$5+G$6)*G$7</f>
        <v>19473377.351977784</v>
      </c>
      <c r="H29" s="35">
        <f>((Produção!H23*PreçoLivre!H25*(1-Painel!$B$8)-H$3-H$4-H$6)*(1-Painel!$E$7)-H$5+H$6)*H$7</f>
        <v>17971825.6782737</v>
      </c>
      <c r="I29" s="35">
        <f>((Produção!I23*PreçoLivre!I25*(1-Painel!$B$8)-I$3-I$4-I$6)*(1-Painel!$E$7)-I$5+I$6)*I$7</f>
        <v>15871548.016424596</v>
      </c>
      <c r="J29" s="35">
        <f>((Produção!J23*PreçoLivre!J25*(1-Painel!$B$8)-J$3-J$4-J$6)*(1-Painel!$E$7)-J$5+J$6)*J$7</f>
        <v>14528207.767677128</v>
      </c>
      <c r="K29" s="35">
        <f>((Produção!K23*PreçoLivre!K25*(1-Painel!$B$8)-K$3-K$4-K$6)*(1-Painel!$E$7)-K$5+K$6)*K$7</f>
        <v>12993089.107708443</v>
      </c>
      <c r="L29" s="35">
        <f>((Produção!L23*PreçoLivre!L25*(1-Painel!$B$8)-L$3-L$4-L$6)*(1-Painel!$E$7)-L$5+L$6)*L$7</f>
        <v>11962779.79122512</v>
      </c>
      <c r="M29" s="35">
        <f>((Produção!M23*PreçoLivre!M25*(1-Painel!$B$8)-M$3-M$4-M$6)*(1-Painel!$E$7)-M$5+M$6)*M$7</f>
        <v>10625722.161194853</v>
      </c>
      <c r="N29" s="35">
        <f>((Produção!N23*PreçoLivre!N25*(1-Painel!$B$8)-N$3-N$4-N$6)*(1-Painel!$E$7)-N$5+N$6)*N$7</f>
        <v>10458508.796305098</v>
      </c>
      <c r="O29" s="35">
        <f>((Produção!O23*PreçoLivre!O25*(1-Painel!$B$8)-O$3-O$4-O$6)*(1-Painel!$E$7)-O$5+O$6)*O$7</f>
        <v>9577776.6662198156</v>
      </c>
      <c r="P29" s="35">
        <f>((Produção!P23*PreçoLivre!P25*(1-Painel!$B$8)-P$3-P$4-P$6)*(1-Painel!$E$7)-P$5+P$6)*P$7</f>
        <v>9062088.2657264769</v>
      </c>
      <c r="Q29" s="35">
        <f>((Produção!Q23*PreçoLivre!Q25*(1-Painel!$B$8)-Q$3-Q$4-Q$6)*(1-Painel!$E$7)-Q$5+Q$6)*Q$7</f>
        <v>8245390.4678797852</v>
      </c>
      <c r="R29" s="35">
        <f>((Produção!R23*PreçoLivre!R25*(1-Painel!$B$8)-R$3-R$4-R$6)*(1-Painel!$E$7)-R$5+R$6)*R$7</f>
        <v>6782925.0059865704</v>
      </c>
      <c r="S29" s="35">
        <f>((Produção!S23*PreçoLivre!S25*(1-Painel!$B$8)-S$3-S$4-S$6)*(1-Painel!$E$7)-S$5+S$6)*S$7</f>
        <v>6133883.882791291</v>
      </c>
      <c r="T29" s="35">
        <f>((Produção!T23*PreçoLivre!T25*(1-Painel!$B$8)-T$3-T$4-T$6)*(1-Painel!$E$7)-T$5+T$6)*T$7</f>
        <v>5731658.0848483108</v>
      </c>
      <c r="U29" s="35">
        <f>((Produção!U23*PreçoLivre!U25*(1-Painel!$B$8)-U$3-U$4-U$6)*(1-Painel!$E$7)-U$5+U$6)*U$7</f>
        <v>5396629.5264678961</v>
      </c>
      <c r="V29" s="35">
        <f>((Produção!V23*PreçoLivre!V25*(1-Painel!$B$8)-V$3-V$4-V$6)*(1-Painel!$E$7)-V$5+V$6)*V$7</f>
        <v>4616831.4487943957</v>
      </c>
      <c r="W29" s="35"/>
    </row>
    <row r="30" spans="1:23" x14ac:dyDescent="0.25">
      <c r="A30" s="36">
        <v>21</v>
      </c>
      <c r="B30" s="35">
        <f t="shared" si="0"/>
        <v>254745202.58707967</v>
      </c>
      <c r="C30" s="35">
        <f>((Produção!C24*PreçoLivre!C26*(1-Painel!$B$8)-C$3-C$4-C$6)*(1-Painel!$E$7)-C$5+C$6)*C$7</f>
        <v>25376734.289106131</v>
      </c>
      <c r="D30" s="35">
        <f>((Produção!D24*PreçoLivre!D26*(1-Painel!$B$8)-D$3-D$4-D$6)*(1-Painel!$E$7)-D$5+D$6)*D$7</f>
        <v>24087866.168673731</v>
      </c>
      <c r="E30" s="35">
        <f>((Produção!E24*PreçoLivre!E26*(1-Painel!$B$8)-E$3-E$4-E$6)*(1-Painel!$E$7)-E$5+E$6)*E$7</f>
        <v>23240424.311914183</v>
      </c>
      <c r="F30" s="35">
        <f>((Produção!F24*PreçoLivre!F26*(1-Painel!$B$8)-F$3-F$4-F$6)*(1-Painel!$E$7)-F$5+F$6)*F$7</f>
        <v>19897577.989521161</v>
      </c>
      <c r="G30" s="35">
        <f>((Produção!G24*PreçoLivre!G26*(1-Painel!$B$8)-G$3-G$4-G$6)*(1-Painel!$E$7)-G$5+G$6)*G$7</f>
        <v>18498897.947658945</v>
      </c>
      <c r="H30" s="35">
        <f>((Produção!H24*PreçoLivre!H26*(1-Painel!$B$8)-H$3-H$4-H$6)*(1-Painel!$E$7)-H$5+H$6)*H$7</f>
        <v>16663893.712725407</v>
      </c>
      <c r="I30" s="35">
        <f>((Produção!I24*PreçoLivre!I26*(1-Painel!$B$8)-I$3-I$4-I$6)*(1-Painel!$E$7)-I$5+I$6)*I$7</f>
        <v>14926931.740511429</v>
      </c>
      <c r="J30" s="35">
        <f>((Produção!J24*PreçoLivre!J26*(1-Painel!$B$8)-J$3-J$4-J$6)*(1-Painel!$E$7)-J$5+J$6)*J$7</f>
        <v>13652940.503145322</v>
      </c>
      <c r="K30" s="35">
        <f>((Produção!K24*PreçoLivre!K26*(1-Painel!$B$8)-K$3-K$4-K$6)*(1-Painel!$E$7)-K$5+K$6)*K$7</f>
        <v>12868891.927817186</v>
      </c>
      <c r="L30" s="35">
        <f>((Produção!L24*PreçoLivre!L26*(1-Painel!$B$8)-L$3-L$4-L$6)*(1-Painel!$E$7)-L$5+L$6)*L$7</f>
        <v>11545775.170289379</v>
      </c>
      <c r="M30" s="35">
        <f>((Produção!M24*PreçoLivre!M26*(1-Painel!$B$8)-M$3-M$4-M$6)*(1-Painel!$E$7)-M$5+M$6)*M$7</f>
        <v>10316935.413071994</v>
      </c>
      <c r="N30" s="35">
        <f>((Produção!N24*PreçoLivre!N26*(1-Painel!$B$8)-N$3-N$4-N$6)*(1-Painel!$E$7)-N$5+N$6)*N$7</f>
        <v>9767030.7511162981</v>
      </c>
      <c r="O30" s="35">
        <f>((Produção!O24*PreçoLivre!O26*(1-Painel!$B$8)-O$3-O$4-O$6)*(1-Painel!$E$7)-O$5+O$6)*O$7</f>
        <v>8724168.2100475803</v>
      </c>
      <c r="P30" s="35">
        <f>((Produção!P24*PreçoLivre!P26*(1-Painel!$B$8)-P$3-P$4-P$6)*(1-Painel!$E$7)-P$5+P$6)*P$7</f>
        <v>8102023.688968055</v>
      </c>
      <c r="Q30" s="35">
        <f>((Produção!Q24*PreçoLivre!Q26*(1-Painel!$B$8)-Q$3-Q$4-Q$6)*(1-Painel!$E$7)-Q$5+Q$6)*Q$7</f>
        <v>7263399.1301645637</v>
      </c>
      <c r="R30" s="35">
        <f>((Produção!R24*PreçoLivre!R26*(1-Painel!$B$8)-R$3-R$4-R$6)*(1-Painel!$E$7)-R$5+R$6)*R$7</f>
        <v>6732376.8266050844</v>
      </c>
      <c r="S30" s="35">
        <f>((Produção!S24*PreçoLivre!S26*(1-Painel!$B$8)-S$3-S$4-S$6)*(1-Painel!$E$7)-S$5+S$6)*S$7</f>
        <v>6402570.4869017052</v>
      </c>
      <c r="T30" s="35">
        <f>((Produção!T24*PreçoLivre!T26*(1-Painel!$B$8)-T$3-T$4-T$6)*(1-Painel!$E$7)-T$5+T$6)*T$7</f>
        <v>5827149.2939176029</v>
      </c>
      <c r="U30" s="35">
        <f>((Produção!U24*PreçoLivre!U26*(1-Painel!$B$8)-U$3-U$4-U$6)*(1-Painel!$E$7)-U$5+U$6)*U$7</f>
        <v>5590109.738365178</v>
      </c>
      <c r="V30" s="35">
        <f>((Produção!V24*PreçoLivre!V26*(1-Painel!$B$8)-V$3-V$4-V$6)*(1-Painel!$E$7)-V$5+V$6)*V$7</f>
        <v>5259505.2865587818</v>
      </c>
      <c r="W30" s="35"/>
    </row>
    <row r="31" spans="1:23" x14ac:dyDescent="0.25">
      <c r="A31" s="36">
        <v>22</v>
      </c>
      <c r="B31" s="35">
        <f t="shared" si="0"/>
        <v>261195135.89456779</v>
      </c>
      <c r="C31" s="35">
        <f>((Produção!C25*PreçoLivre!C27*(1-Painel!$B$8)-C$3-C$4-C$6)*(1-Painel!$E$7)-C$5+C$6)*C$7</f>
        <v>25857475.989513624</v>
      </c>
      <c r="D31" s="35">
        <f>((Produção!D25*PreçoLivre!D27*(1-Painel!$B$8)-D$3-D$4-D$6)*(1-Painel!$E$7)-D$5+D$6)*D$7</f>
        <v>24103470.085923709</v>
      </c>
      <c r="E31" s="35">
        <f>((Produção!E25*PreçoLivre!E27*(1-Painel!$B$8)-E$3-E$4-E$6)*(1-Painel!$E$7)-E$5+E$6)*E$7</f>
        <v>22119000.566028204</v>
      </c>
      <c r="F31" s="35">
        <f>((Produção!F25*PreçoLivre!F27*(1-Painel!$B$8)-F$3-F$4-F$6)*(1-Painel!$E$7)-F$5+F$6)*F$7</f>
        <v>20119705.572603222</v>
      </c>
      <c r="G31" s="35">
        <f>((Produção!G25*PreçoLivre!G27*(1-Painel!$B$8)-G$3-G$4-G$6)*(1-Painel!$E$7)-G$5+G$6)*G$7</f>
        <v>19087631.463238206</v>
      </c>
      <c r="H31" s="35">
        <f>((Produção!H25*PreçoLivre!H27*(1-Painel!$B$8)-H$3-H$4-H$6)*(1-Painel!$E$7)-H$5+H$6)*H$7</f>
        <v>18049220.381579548</v>
      </c>
      <c r="I31" s="35">
        <f>((Produção!I25*PreçoLivre!I27*(1-Painel!$B$8)-I$3-I$4-I$6)*(1-Painel!$E$7)-I$5+I$6)*I$7</f>
        <v>15974437.829079278</v>
      </c>
      <c r="J31" s="35">
        <f>((Produção!J25*PreçoLivre!J27*(1-Painel!$B$8)-J$3-J$4-J$6)*(1-Painel!$E$7)-J$5+J$6)*J$7</f>
        <v>14885051.572076641</v>
      </c>
      <c r="K31" s="35">
        <f>((Produção!K25*PreçoLivre!K27*(1-Painel!$B$8)-K$3-K$4-K$6)*(1-Painel!$E$7)-K$5+K$6)*K$7</f>
        <v>14388571.351507798</v>
      </c>
      <c r="L31" s="35">
        <f>((Produção!L25*PreçoLivre!L27*(1-Painel!$B$8)-L$3-L$4-L$6)*(1-Painel!$E$7)-L$5+L$6)*L$7</f>
        <v>12546106.609303109</v>
      </c>
      <c r="M31" s="35">
        <f>((Produção!M25*PreçoLivre!M27*(1-Painel!$B$8)-M$3-M$4-M$6)*(1-Painel!$E$7)-M$5+M$6)*M$7</f>
        <v>10530220.51854069</v>
      </c>
      <c r="N31" s="35">
        <f>((Produção!N25*PreçoLivre!N27*(1-Painel!$B$8)-N$3-N$4-N$6)*(1-Painel!$E$7)-N$5+N$6)*N$7</f>
        <v>9519853.1371542457</v>
      </c>
      <c r="O31" s="35">
        <f>((Produção!O25*PreçoLivre!O27*(1-Painel!$B$8)-O$3-O$4-O$6)*(1-Painel!$E$7)-O$5+O$6)*O$7</f>
        <v>8695173.4681975339</v>
      </c>
      <c r="P31" s="35">
        <f>((Produção!P25*PreçoLivre!P27*(1-Painel!$B$8)-P$3-P$4-P$6)*(1-Painel!$E$7)-P$5+P$6)*P$7</f>
        <v>8236650.81169503</v>
      </c>
      <c r="Q31" s="35">
        <f>((Produção!Q25*PreçoLivre!Q27*(1-Painel!$B$8)-Q$3-Q$4-Q$6)*(1-Painel!$E$7)-Q$5+Q$6)*Q$7</f>
        <v>7700015.0376641368</v>
      </c>
      <c r="R31" s="35">
        <f>((Produção!R25*PreçoLivre!R27*(1-Painel!$B$8)-R$3-R$4-R$6)*(1-Painel!$E$7)-R$5+R$6)*R$7</f>
        <v>6826134.3347464921</v>
      </c>
      <c r="S31" s="35">
        <f>((Produção!S25*PreçoLivre!S27*(1-Painel!$B$8)-S$3-S$4-S$6)*(1-Painel!$E$7)-S$5+S$6)*S$7</f>
        <v>6269617.6295650546</v>
      </c>
      <c r="T31" s="35">
        <f>((Produção!T25*PreçoLivre!T27*(1-Painel!$B$8)-T$3-T$4-T$6)*(1-Painel!$E$7)-T$5+T$6)*T$7</f>
        <v>5801823.9652449358</v>
      </c>
      <c r="U31" s="35">
        <f>((Produção!U25*PreçoLivre!U27*(1-Painel!$B$8)-U$3-U$4-U$6)*(1-Painel!$E$7)-U$5+U$6)*U$7</f>
        <v>5379293.2244849261</v>
      </c>
      <c r="V31" s="35">
        <f>((Produção!V25*PreçoLivre!V27*(1-Painel!$B$8)-V$3-V$4-V$6)*(1-Painel!$E$7)-V$5+V$6)*V$7</f>
        <v>5105682.3464213582</v>
      </c>
      <c r="W31" s="35"/>
    </row>
    <row r="32" spans="1:23" x14ac:dyDescent="0.25">
      <c r="A32" s="36">
        <v>23</v>
      </c>
      <c r="B32" s="35">
        <f t="shared" si="0"/>
        <v>261007620.89047334</v>
      </c>
      <c r="C32" s="35">
        <f>((Produção!C26*PreçoLivre!C28*(1-Painel!$B$8)-C$3-C$4-C$6)*(1-Painel!$E$7)-C$5+C$6)*C$7</f>
        <v>26005950.734195102</v>
      </c>
      <c r="D32" s="35">
        <f>((Produção!D26*PreçoLivre!D28*(1-Painel!$B$8)-D$3-D$4-D$6)*(1-Painel!$E$7)-D$5+D$6)*D$7</f>
        <v>23244959.13539499</v>
      </c>
      <c r="E32" s="35">
        <f>((Produção!E26*PreçoLivre!E28*(1-Painel!$B$8)-E$3-E$4-E$6)*(1-Painel!$E$7)-E$5+E$6)*E$7</f>
        <v>20835692.364184063</v>
      </c>
      <c r="F32" s="35">
        <f>((Produção!F26*PreçoLivre!F28*(1-Painel!$B$8)-F$3-F$4-F$6)*(1-Painel!$E$7)-F$5+F$6)*F$7</f>
        <v>19141554.689825844</v>
      </c>
      <c r="G32" s="35">
        <f>((Produção!G26*PreçoLivre!G28*(1-Painel!$B$8)-G$3-G$4-G$6)*(1-Painel!$E$7)-G$5+G$6)*G$7</f>
        <v>18138089.696221765</v>
      </c>
      <c r="H32" s="35">
        <f>((Produção!H26*PreçoLivre!H28*(1-Painel!$B$8)-H$3-H$4-H$6)*(1-Painel!$E$7)-H$5+H$6)*H$7</f>
        <v>17850736.554095544</v>
      </c>
      <c r="I32" s="35">
        <f>((Produção!I26*PreçoLivre!I28*(1-Painel!$B$8)-I$3-I$4-I$6)*(1-Painel!$E$7)-I$5+I$6)*I$7</f>
        <v>16305648.88606894</v>
      </c>
      <c r="J32" s="35">
        <f>((Produção!J26*PreçoLivre!J28*(1-Painel!$B$8)-J$3-J$4-J$6)*(1-Painel!$E$7)-J$5+J$6)*J$7</f>
        <v>14902947.560446378</v>
      </c>
      <c r="K32" s="35">
        <f>((Produção!K26*PreçoLivre!K28*(1-Painel!$B$8)-K$3-K$4-K$6)*(1-Painel!$E$7)-K$5+K$6)*K$7</f>
        <v>14568254.773250887</v>
      </c>
      <c r="L32" s="35">
        <f>((Produção!L26*PreçoLivre!L28*(1-Painel!$B$8)-L$3-L$4-L$6)*(1-Painel!$E$7)-L$5+L$6)*L$7</f>
        <v>13022946.542184906</v>
      </c>
      <c r="M32" s="35">
        <f>((Produção!M26*PreçoLivre!M28*(1-Painel!$B$8)-M$3-M$4-M$6)*(1-Painel!$E$7)-M$5+M$6)*M$7</f>
        <v>11427875.223041099</v>
      </c>
      <c r="N32" s="35">
        <f>((Produção!N26*PreçoLivre!N28*(1-Painel!$B$8)-N$3-N$4-N$6)*(1-Painel!$E$7)-N$5+N$6)*N$7</f>
        <v>10418562.147494363</v>
      </c>
      <c r="O32" s="35">
        <f>((Produção!O26*PreçoLivre!O28*(1-Painel!$B$8)-O$3-O$4-O$6)*(1-Painel!$E$7)-O$5+O$6)*O$7</f>
        <v>8622669.0330280289</v>
      </c>
      <c r="P32" s="35">
        <f>((Produção!P26*PreçoLivre!P28*(1-Painel!$B$8)-P$3-P$4-P$6)*(1-Painel!$E$7)-P$5+P$6)*P$7</f>
        <v>8415115.3647978399</v>
      </c>
      <c r="Q32" s="35">
        <f>((Produção!Q26*PreçoLivre!Q28*(1-Painel!$B$8)-Q$3-Q$4-Q$6)*(1-Painel!$E$7)-Q$5+Q$6)*Q$7</f>
        <v>7732283.6610776326</v>
      </c>
      <c r="R32" s="35">
        <f>((Produção!R26*PreçoLivre!R28*(1-Painel!$B$8)-R$3-R$4-R$6)*(1-Painel!$E$7)-R$5+R$6)*R$7</f>
        <v>7089291.8824937195</v>
      </c>
      <c r="S32" s="35">
        <f>((Produção!S26*PreçoLivre!S28*(1-Painel!$B$8)-S$3-S$4-S$6)*(1-Painel!$E$7)-S$5+S$6)*S$7</f>
        <v>6782109.3116603624</v>
      </c>
      <c r="T32" s="35">
        <f>((Produção!T26*PreçoLivre!T28*(1-Painel!$B$8)-T$3-T$4-T$6)*(1-Painel!$E$7)-T$5+T$6)*T$7</f>
        <v>6147091.7922400506</v>
      </c>
      <c r="U32" s="35">
        <f>((Produção!U26*PreçoLivre!U28*(1-Painel!$B$8)-U$3-U$4-U$6)*(1-Painel!$E$7)-U$5+U$6)*U$7</f>
        <v>5431089.4490234349</v>
      </c>
      <c r="V32" s="35">
        <f>((Produção!V26*PreçoLivre!V28*(1-Painel!$B$8)-V$3-V$4-V$6)*(1-Painel!$E$7)-V$5+V$6)*V$7</f>
        <v>4924752.0897483751</v>
      </c>
      <c r="W32" s="35"/>
    </row>
    <row r="33" spans="1:23" x14ac:dyDescent="0.25">
      <c r="A33" s="36">
        <v>24</v>
      </c>
      <c r="B33" s="35">
        <f t="shared" si="0"/>
        <v>246023108.07394487</v>
      </c>
      <c r="C33" s="35">
        <f>((Produção!C27*PreçoLivre!C29*(1-Painel!$B$8)-C$3-C$4-C$6)*(1-Painel!$E$7)-C$5+C$6)*C$7</f>
        <v>27078311.433411308</v>
      </c>
      <c r="D33" s="35">
        <f>((Produção!D27*PreçoLivre!D29*(1-Painel!$B$8)-D$3-D$4-D$6)*(1-Painel!$E$7)-D$5+D$6)*D$7</f>
        <v>24266377.882870037</v>
      </c>
      <c r="E33" s="35">
        <f>((Produção!E27*PreçoLivre!E29*(1-Painel!$B$8)-E$3-E$4-E$6)*(1-Painel!$E$7)-E$5+E$6)*E$7</f>
        <v>22614833.885178439</v>
      </c>
      <c r="F33" s="35">
        <f>((Produção!F27*PreçoLivre!F29*(1-Painel!$B$8)-F$3-F$4-F$6)*(1-Painel!$E$7)-F$5+F$6)*F$7</f>
        <v>19319085.510579009</v>
      </c>
      <c r="G33" s="35">
        <f>((Produção!G27*PreçoLivre!G29*(1-Painel!$B$8)-G$3-G$4-G$6)*(1-Painel!$E$7)-G$5+G$6)*G$7</f>
        <v>17105834.928073958</v>
      </c>
      <c r="H33" s="35">
        <f>((Produção!H27*PreçoLivre!H29*(1-Painel!$B$8)-H$3-H$4-H$6)*(1-Painel!$E$7)-H$5+H$6)*H$7</f>
        <v>15690968.010153903</v>
      </c>
      <c r="I33" s="35">
        <f>((Produção!I27*PreçoLivre!I29*(1-Painel!$B$8)-I$3-I$4-I$6)*(1-Painel!$E$7)-I$5+I$6)*I$7</f>
        <v>14363782.992672469</v>
      </c>
      <c r="J33" s="35">
        <f>((Produção!J27*PreçoLivre!J29*(1-Painel!$B$8)-J$3-J$4-J$6)*(1-Painel!$E$7)-J$5+J$6)*J$7</f>
        <v>13141510.677567258</v>
      </c>
      <c r="K33" s="35">
        <f>((Produção!K27*PreçoLivre!K29*(1-Painel!$B$8)-K$3-K$4-K$6)*(1-Painel!$E$7)-K$5+K$6)*K$7</f>
        <v>11576412.817215767</v>
      </c>
      <c r="L33" s="35">
        <f>((Produção!L27*PreçoLivre!L29*(1-Painel!$B$8)-L$3-L$4-L$6)*(1-Painel!$E$7)-L$5+L$6)*L$7</f>
        <v>10946838.637332547</v>
      </c>
      <c r="M33" s="35">
        <f>((Produção!M27*PreçoLivre!M29*(1-Painel!$B$8)-M$3-M$4-M$6)*(1-Painel!$E$7)-M$5+M$6)*M$7</f>
        <v>9488504.1863708943</v>
      </c>
      <c r="N33" s="35">
        <f>((Produção!N27*PreçoLivre!N29*(1-Painel!$B$8)-N$3-N$4-N$6)*(1-Painel!$E$7)-N$5+N$6)*N$7</f>
        <v>8829379.5433083866</v>
      </c>
      <c r="O33" s="35">
        <f>((Produção!O27*PreçoLivre!O29*(1-Painel!$B$8)-O$3-O$4-O$6)*(1-Painel!$E$7)-O$5+O$6)*O$7</f>
        <v>8360115.3088316852</v>
      </c>
      <c r="P33" s="35">
        <f>((Produção!P27*PreçoLivre!P29*(1-Painel!$B$8)-P$3-P$4-P$6)*(1-Painel!$E$7)-P$5+P$6)*P$7</f>
        <v>7764347.9317436311</v>
      </c>
      <c r="Q33" s="35">
        <f>((Produção!Q27*PreçoLivre!Q29*(1-Painel!$B$8)-Q$3-Q$4-Q$6)*(1-Painel!$E$7)-Q$5+Q$6)*Q$7</f>
        <v>7418529.8768048109</v>
      </c>
      <c r="R33" s="35">
        <f>((Produção!R27*PreçoLivre!R29*(1-Painel!$B$8)-R$3-R$4-R$6)*(1-Painel!$E$7)-R$5+R$6)*R$7</f>
        <v>6554468.3477397952</v>
      </c>
      <c r="S33" s="35">
        <f>((Produção!S27*PreçoLivre!S29*(1-Painel!$B$8)-S$3-S$4-S$6)*(1-Painel!$E$7)-S$5+S$6)*S$7</f>
        <v>6037989.4720944716</v>
      </c>
      <c r="T33" s="35">
        <f>((Produção!T27*PreçoLivre!T29*(1-Painel!$B$8)-T$3-T$4-T$6)*(1-Painel!$E$7)-T$5+T$6)*T$7</f>
        <v>5951561.4854760626</v>
      </c>
      <c r="U33" s="35">
        <f>((Produção!U27*PreçoLivre!U29*(1-Painel!$B$8)-U$3-U$4-U$6)*(1-Painel!$E$7)-U$5+U$6)*U$7</f>
        <v>4925809.3189653419</v>
      </c>
      <c r="V33" s="35">
        <f>((Produção!V27*PreçoLivre!V29*(1-Painel!$B$8)-V$3-V$4-V$6)*(1-Painel!$E$7)-V$5+V$6)*V$7</f>
        <v>4588445.8275550781</v>
      </c>
      <c r="W33" s="35"/>
    </row>
    <row r="34" spans="1:23" x14ac:dyDescent="0.25">
      <c r="A34" s="36">
        <v>25</v>
      </c>
      <c r="B34" s="35">
        <f t="shared" si="0"/>
        <v>308991702.01765865</v>
      </c>
      <c r="C34" s="35">
        <f>((Produção!C28*PreçoLivre!C30*(1-Painel!$B$8)-C$3-C$4-C$6)*(1-Painel!$E$7)-C$5+C$6)*C$7</f>
        <v>26185127.635856327</v>
      </c>
      <c r="D34" s="35">
        <f>((Produção!D28*PreçoLivre!D30*(1-Painel!$B$8)-D$3-D$4-D$6)*(1-Painel!$E$7)-D$5+D$6)*D$7</f>
        <v>25449268.162117414</v>
      </c>
      <c r="E34" s="35">
        <f>((Produção!E28*PreçoLivre!E30*(1-Painel!$B$8)-E$3-E$4-E$6)*(1-Painel!$E$7)-E$5+E$6)*E$7</f>
        <v>22539550.878165398</v>
      </c>
      <c r="F34" s="35">
        <f>((Produção!F28*PreçoLivre!F30*(1-Painel!$B$8)-F$3-F$4-F$6)*(1-Painel!$E$7)-F$5+F$6)*F$7</f>
        <v>23057013.90570889</v>
      </c>
      <c r="G34" s="35">
        <f>((Produção!G28*PreçoLivre!G30*(1-Painel!$B$8)-G$3-G$4-G$6)*(1-Painel!$E$7)-G$5+G$6)*G$7</f>
        <v>21746200.646755207</v>
      </c>
      <c r="H34" s="35">
        <f>((Produção!H28*PreçoLivre!H30*(1-Painel!$B$8)-H$3-H$4-H$6)*(1-Painel!$E$7)-H$5+H$6)*H$7</f>
        <v>19981002.9012734</v>
      </c>
      <c r="I34" s="35">
        <f>((Produção!I28*PreçoLivre!I30*(1-Painel!$B$8)-I$3-I$4-I$6)*(1-Painel!$E$7)-I$5+I$6)*I$7</f>
        <v>18733644.017403446</v>
      </c>
      <c r="J34" s="35">
        <f>((Produção!J28*PreçoLivre!J30*(1-Painel!$B$8)-J$3-J$4-J$6)*(1-Painel!$E$7)-J$5+J$6)*J$7</f>
        <v>17904411.532227211</v>
      </c>
      <c r="K34" s="35">
        <f>((Produção!K28*PreçoLivre!K30*(1-Painel!$B$8)-K$3-K$4-K$6)*(1-Painel!$E$7)-K$5+K$6)*K$7</f>
        <v>18173796.31838987</v>
      </c>
      <c r="L34" s="35">
        <f>((Produção!L28*PreçoLivre!L30*(1-Painel!$B$8)-L$3-L$4-L$6)*(1-Painel!$E$7)-L$5+L$6)*L$7</f>
        <v>15461426.209684148</v>
      </c>
      <c r="M34" s="35">
        <f>((Produção!M28*PreçoLivre!M30*(1-Painel!$B$8)-M$3-M$4-M$6)*(1-Painel!$E$7)-M$5+M$6)*M$7</f>
        <v>13490697.839192845</v>
      </c>
      <c r="N34" s="35">
        <f>((Produção!N28*PreçoLivre!N30*(1-Painel!$B$8)-N$3-N$4-N$6)*(1-Painel!$E$7)-N$5+N$6)*N$7</f>
        <v>12364258.864284344</v>
      </c>
      <c r="O34" s="35">
        <f>((Produção!O28*PreçoLivre!O30*(1-Painel!$B$8)-O$3-O$4-O$6)*(1-Painel!$E$7)-O$5+O$6)*O$7</f>
        <v>11517444.173256721</v>
      </c>
      <c r="P34" s="35">
        <f>((Produção!P28*PreçoLivre!P30*(1-Painel!$B$8)-P$3-P$4-P$6)*(1-Painel!$E$7)-P$5+P$6)*P$7</f>
        <v>10454282.088578507</v>
      </c>
      <c r="Q34" s="35">
        <f>((Produção!Q28*PreçoLivre!Q30*(1-Painel!$B$8)-Q$3-Q$4-Q$6)*(1-Painel!$E$7)-Q$5+Q$6)*Q$7</f>
        <v>9942906.7978142407</v>
      </c>
      <c r="R34" s="35">
        <f>((Produção!R28*PreçoLivre!R30*(1-Painel!$B$8)-R$3-R$4-R$6)*(1-Painel!$E$7)-R$5+R$6)*R$7</f>
        <v>9317154.8078559916</v>
      </c>
      <c r="S34" s="35">
        <f>((Produção!S28*PreçoLivre!S30*(1-Painel!$B$8)-S$3-S$4-S$6)*(1-Painel!$E$7)-S$5+S$6)*S$7</f>
        <v>8937870.4081149232</v>
      </c>
      <c r="T34" s="35">
        <f>((Produção!T28*PreçoLivre!T30*(1-Painel!$B$8)-T$3-T$4-T$6)*(1-Painel!$E$7)-T$5+T$6)*T$7</f>
        <v>8439119.2198698483</v>
      </c>
      <c r="U34" s="35">
        <f>((Produção!U28*PreçoLivre!U30*(1-Painel!$B$8)-U$3-U$4-U$6)*(1-Painel!$E$7)-U$5+U$6)*U$7</f>
        <v>7683500.9979456225</v>
      </c>
      <c r="V34" s="35">
        <f>((Produção!V28*PreçoLivre!V30*(1-Painel!$B$8)-V$3-V$4-V$6)*(1-Painel!$E$7)-V$5+V$6)*V$7</f>
        <v>7613024.6131643597</v>
      </c>
      <c r="W34" s="35"/>
    </row>
    <row r="35" spans="1:23" x14ac:dyDescent="0.25">
      <c r="A35" s="36">
        <v>26</v>
      </c>
      <c r="B35" s="35">
        <f t="shared" si="0"/>
        <v>243544736.50512275</v>
      </c>
      <c r="C35" s="35">
        <f>((Produção!C29*PreçoLivre!C31*(1-Painel!$B$8)-C$3-C$4-C$6)*(1-Painel!$E$7)-C$5+C$6)*C$7</f>
        <v>25701710.723963812</v>
      </c>
      <c r="D35" s="35">
        <f>((Produção!D29*PreçoLivre!D31*(1-Painel!$B$8)-D$3-D$4-D$6)*(1-Painel!$E$7)-D$5+D$6)*D$7</f>
        <v>22894220.698820364</v>
      </c>
      <c r="E35" s="35">
        <f>((Produção!E29*PreçoLivre!E31*(1-Painel!$B$8)-E$3-E$4-E$6)*(1-Painel!$E$7)-E$5+E$6)*E$7</f>
        <v>20413454.947446078</v>
      </c>
      <c r="F35" s="35">
        <f>((Produção!F29*PreçoLivre!F31*(1-Painel!$B$8)-F$3-F$4-F$6)*(1-Painel!$E$7)-F$5+F$6)*F$7</f>
        <v>18647073.677899085</v>
      </c>
      <c r="G35" s="35">
        <f>((Produção!G29*PreçoLivre!G31*(1-Painel!$B$8)-G$3-G$4-G$6)*(1-Painel!$E$7)-G$5+G$6)*G$7</f>
        <v>17398748.400510725</v>
      </c>
      <c r="H35" s="35">
        <f>((Produção!H29*PreçoLivre!H31*(1-Painel!$B$8)-H$3-H$4-H$6)*(1-Painel!$E$7)-H$5+H$6)*H$7</f>
        <v>15266753.893179551</v>
      </c>
      <c r="I35" s="35">
        <f>((Produção!I29*PreçoLivre!I31*(1-Painel!$B$8)-I$3-I$4-I$6)*(1-Painel!$E$7)-I$5+I$6)*I$7</f>
        <v>14777482.609988481</v>
      </c>
      <c r="J35" s="35">
        <f>((Produção!J29*PreçoLivre!J31*(1-Painel!$B$8)-J$3-J$4-J$6)*(1-Painel!$E$7)-J$5+J$6)*J$7</f>
        <v>13890755.79312407</v>
      </c>
      <c r="K35" s="35">
        <f>((Produção!K29*PreçoLivre!K31*(1-Painel!$B$8)-K$3-K$4-K$6)*(1-Painel!$E$7)-K$5+K$6)*K$7</f>
        <v>12263450.602787176</v>
      </c>
      <c r="L35" s="35">
        <f>((Produção!L29*PreçoLivre!L31*(1-Painel!$B$8)-L$3-L$4-L$6)*(1-Painel!$E$7)-L$5+L$6)*L$7</f>
        <v>11100040.801010514</v>
      </c>
      <c r="M35" s="35">
        <f>((Produção!M29*PreçoLivre!M31*(1-Painel!$B$8)-M$3-M$4-M$6)*(1-Painel!$E$7)-M$5+M$6)*M$7</f>
        <v>10041457.259601288</v>
      </c>
      <c r="N35" s="35">
        <f>((Produção!N29*PreçoLivre!N31*(1-Painel!$B$8)-N$3-N$4-N$6)*(1-Painel!$E$7)-N$5+N$6)*N$7</f>
        <v>8783759.3999925256</v>
      </c>
      <c r="O35" s="35">
        <f>((Produção!O29*PreçoLivre!O31*(1-Painel!$B$8)-O$3-O$4-O$6)*(1-Painel!$E$7)-O$5+O$6)*O$7</f>
        <v>8476640.9104710538</v>
      </c>
      <c r="P35" s="35">
        <f>((Produção!P29*PreçoLivre!P31*(1-Painel!$B$8)-P$3-P$4-P$6)*(1-Painel!$E$7)-P$5+P$6)*P$7</f>
        <v>7582579.9327982543</v>
      </c>
      <c r="Q35" s="35">
        <f>((Produção!Q29*PreçoLivre!Q31*(1-Painel!$B$8)-Q$3-Q$4-Q$6)*(1-Painel!$E$7)-Q$5+Q$6)*Q$7</f>
        <v>7185411.6609136993</v>
      </c>
      <c r="R35" s="35">
        <f>((Produção!R29*PreçoLivre!R31*(1-Painel!$B$8)-R$3-R$4-R$6)*(1-Painel!$E$7)-R$5+R$6)*R$7</f>
        <v>6588956.4654614981</v>
      </c>
      <c r="S35" s="35">
        <f>((Produção!S29*PreçoLivre!S31*(1-Painel!$B$8)-S$3-S$4-S$6)*(1-Painel!$E$7)-S$5+S$6)*S$7</f>
        <v>6581559.3043053458</v>
      </c>
      <c r="T35" s="35">
        <f>((Produção!T29*PreçoLivre!T31*(1-Painel!$B$8)-T$3-T$4-T$6)*(1-Painel!$E$7)-T$5+T$6)*T$7</f>
        <v>5973759.4923905823</v>
      </c>
      <c r="U35" s="35">
        <f>((Produção!U29*PreçoLivre!U31*(1-Painel!$B$8)-U$3-U$4-U$6)*(1-Painel!$E$7)-U$5+U$6)*U$7</f>
        <v>5184777.9573923862</v>
      </c>
      <c r="V35" s="35">
        <f>((Produção!V29*PreçoLivre!V31*(1-Painel!$B$8)-V$3-V$4-V$6)*(1-Painel!$E$7)-V$5+V$6)*V$7</f>
        <v>4792141.9730662275</v>
      </c>
      <c r="W35" s="35"/>
    </row>
    <row r="36" spans="1:23" x14ac:dyDescent="0.25">
      <c r="A36" s="36">
        <v>27</v>
      </c>
      <c r="B36" s="35">
        <f t="shared" si="0"/>
        <v>260950759.96323878</v>
      </c>
      <c r="C36" s="35">
        <f>((Produção!C30*PreçoLivre!C32*(1-Painel!$B$8)-C$3-C$4-C$6)*(1-Painel!$E$7)-C$5+C$6)*C$7</f>
        <v>24835392.590992205</v>
      </c>
      <c r="D36" s="35">
        <f>((Produção!D30*PreçoLivre!D32*(1-Painel!$B$8)-D$3-D$4-D$6)*(1-Painel!$E$7)-D$5+D$6)*D$7</f>
        <v>22809803.961512577</v>
      </c>
      <c r="E36" s="35">
        <f>((Produção!E30*PreçoLivre!E32*(1-Painel!$B$8)-E$3-E$4-E$6)*(1-Painel!$E$7)-E$5+E$6)*E$7</f>
        <v>23227492.96357844</v>
      </c>
      <c r="F36" s="35">
        <f>((Produção!F30*PreçoLivre!F32*(1-Painel!$B$8)-F$3-F$4-F$6)*(1-Painel!$E$7)-F$5+F$6)*F$7</f>
        <v>20169350.504141603</v>
      </c>
      <c r="G36" s="35">
        <f>((Produção!G30*PreçoLivre!G32*(1-Painel!$B$8)-G$3-G$4-G$6)*(1-Painel!$E$7)-G$5+G$6)*G$7</f>
        <v>18259223.8033606</v>
      </c>
      <c r="H36" s="35">
        <f>((Produção!H30*PreçoLivre!H32*(1-Painel!$B$8)-H$3-H$4-H$6)*(1-Painel!$E$7)-H$5+H$6)*H$7</f>
        <v>16935708.890435524</v>
      </c>
      <c r="I36" s="35">
        <f>((Produção!I30*PreçoLivre!I32*(1-Painel!$B$8)-I$3-I$4-I$6)*(1-Painel!$E$7)-I$5+I$6)*I$7</f>
        <v>16542221.114048518</v>
      </c>
      <c r="J36" s="35">
        <f>((Produção!J30*PreçoLivre!J32*(1-Painel!$B$8)-J$3-J$4-J$6)*(1-Painel!$E$7)-J$5+J$6)*J$7</f>
        <v>15127221.339726675</v>
      </c>
      <c r="K36" s="35">
        <f>((Produção!K30*PreçoLivre!K32*(1-Painel!$B$8)-K$3-K$4-K$6)*(1-Painel!$E$7)-K$5+K$6)*K$7</f>
        <v>14362719.714990901</v>
      </c>
      <c r="L36" s="35">
        <f>((Produção!L30*PreçoLivre!L32*(1-Painel!$B$8)-L$3-L$4-L$6)*(1-Painel!$E$7)-L$5+L$6)*L$7</f>
        <v>11800393.71795979</v>
      </c>
      <c r="M36" s="35">
        <f>((Produção!M30*PreçoLivre!M32*(1-Painel!$B$8)-M$3-M$4-M$6)*(1-Painel!$E$7)-M$5+M$6)*M$7</f>
        <v>10646094.029526182</v>
      </c>
      <c r="N36" s="35">
        <f>((Produção!N30*PreçoLivre!N32*(1-Painel!$B$8)-N$3-N$4-N$6)*(1-Painel!$E$7)-N$5+N$6)*N$7</f>
        <v>9583034.8791736104</v>
      </c>
      <c r="O36" s="35">
        <f>((Produção!O30*PreçoLivre!O32*(1-Painel!$B$8)-O$3-O$4-O$6)*(1-Painel!$E$7)-O$5+O$6)*O$7</f>
        <v>9047255.1915993318</v>
      </c>
      <c r="P36" s="35">
        <f>((Produção!P30*PreçoLivre!P32*(1-Painel!$B$8)-P$3-P$4-P$6)*(1-Painel!$E$7)-P$5+P$6)*P$7</f>
        <v>8697089.5953633692</v>
      </c>
      <c r="Q36" s="35">
        <f>((Produção!Q30*PreçoLivre!Q32*(1-Painel!$B$8)-Q$3-Q$4-Q$6)*(1-Painel!$E$7)-Q$5+Q$6)*Q$7</f>
        <v>8257563.429894425</v>
      </c>
      <c r="R36" s="35">
        <f>((Produção!R30*PreçoLivre!R32*(1-Painel!$B$8)-R$3-R$4-R$6)*(1-Painel!$E$7)-R$5+R$6)*R$7</f>
        <v>7142923.9144509761</v>
      </c>
      <c r="S36" s="35">
        <f>((Produção!S30*PreçoLivre!S32*(1-Painel!$B$8)-S$3-S$4-S$6)*(1-Painel!$E$7)-S$5+S$6)*S$7</f>
        <v>6643005.2969221249</v>
      </c>
      <c r="T36" s="35">
        <f>((Produção!T30*PreçoLivre!T32*(1-Painel!$B$8)-T$3-T$4-T$6)*(1-Painel!$E$7)-T$5+T$6)*T$7</f>
        <v>6209655.8766520005</v>
      </c>
      <c r="U36" s="35">
        <f>((Produção!U30*PreçoLivre!U32*(1-Painel!$B$8)-U$3-U$4-U$6)*(1-Painel!$E$7)-U$5+U$6)*U$7</f>
        <v>5471661.769649148</v>
      </c>
      <c r="V36" s="35">
        <f>((Produção!V30*PreçoLivre!V32*(1-Painel!$B$8)-V$3-V$4-V$6)*(1-Painel!$E$7)-V$5+V$6)*V$7</f>
        <v>5182947.3792607933</v>
      </c>
      <c r="W36" s="35"/>
    </row>
    <row r="37" spans="1:23" x14ac:dyDescent="0.25">
      <c r="A37" s="36">
        <v>28</v>
      </c>
      <c r="B37" s="35">
        <f t="shared" si="0"/>
        <v>294794117.88976485</v>
      </c>
      <c r="C37" s="35">
        <f>((Produção!C31*PreçoLivre!C33*(1-Painel!$B$8)-C$3-C$4-C$6)*(1-Painel!$E$7)-C$5+C$6)*C$7</f>
        <v>27215926.496795025</v>
      </c>
      <c r="D37" s="35">
        <f>((Produção!D31*PreçoLivre!D33*(1-Painel!$B$8)-D$3-D$4-D$6)*(1-Painel!$E$7)-D$5+D$6)*D$7</f>
        <v>25932440.153747004</v>
      </c>
      <c r="E37" s="35">
        <f>((Produção!E31*PreçoLivre!E33*(1-Painel!$B$8)-E$3-E$4-E$6)*(1-Painel!$E$7)-E$5+E$6)*E$7</f>
        <v>23965125.160815559</v>
      </c>
      <c r="F37" s="35">
        <f>((Produção!F31*PreçoLivre!F33*(1-Painel!$B$8)-F$3-F$4-F$6)*(1-Painel!$E$7)-F$5+F$6)*F$7</f>
        <v>23130218.120615505</v>
      </c>
      <c r="G37" s="35">
        <f>((Produção!G31*PreçoLivre!G33*(1-Painel!$B$8)-G$3-G$4-G$6)*(1-Painel!$E$7)-G$5+G$6)*G$7</f>
        <v>22056478.485160053</v>
      </c>
      <c r="H37" s="35">
        <f>((Produção!H31*PreçoLivre!H33*(1-Painel!$B$8)-H$3-H$4-H$6)*(1-Painel!$E$7)-H$5+H$6)*H$7</f>
        <v>19956043.435623694</v>
      </c>
      <c r="I37" s="35">
        <f>((Produção!I31*PreçoLivre!I33*(1-Painel!$B$8)-I$3-I$4-I$6)*(1-Painel!$E$7)-I$5+I$6)*I$7</f>
        <v>17397551.182855427</v>
      </c>
      <c r="J37" s="35">
        <f>((Produção!J31*PreçoLivre!J33*(1-Painel!$B$8)-J$3-J$4-J$6)*(1-Painel!$E$7)-J$5+J$6)*J$7</f>
        <v>15945221.825578496</v>
      </c>
      <c r="K37" s="35">
        <f>((Produção!K31*PreçoLivre!K33*(1-Painel!$B$8)-K$3-K$4-K$6)*(1-Painel!$E$7)-K$5+K$6)*K$7</f>
        <v>14413802.585218715</v>
      </c>
      <c r="L37" s="35">
        <f>((Produção!L31*PreçoLivre!L33*(1-Painel!$B$8)-L$3-L$4-L$6)*(1-Painel!$E$7)-L$5+L$6)*L$7</f>
        <v>13327707.840619987</v>
      </c>
      <c r="M37" s="35">
        <f>((Produção!M31*PreçoLivre!M33*(1-Painel!$B$8)-M$3-M$4-M$6)*(1-Painel!$E$7)-M$5+M$6)*M$7</f>
        <v>12212003.50073061</v>
      </c>
      <c r="N37" s="35">
        <f>((Produção!N31*PreçoLivre!N33*(1-Painel!$B$8)-N$3-N$4-N$6)*(1-Painel!$E$7)-N$5+N$6)*N$7</f>
        <v>12011332.719915688</v>
      </c>
      <c r="O37" s="35">
        <f>((Produção!O31*PreçoLivre!O33*(1-Painel!$B$8)-O$3-O$4-O$6)*(1-Painel!$E$7)-O$5+O$6)*O$7</f>
        <v>10500921.670921346</v>
      </c>
      <c r="P37" s="35">
        <f>((Produção!P31*PreçoLivre!P33*(1-Painel!$B$8)-P$3-P$4-P$6)*(1-Painel!$E$7)-P$5+P$6)*P$7</f>
        <v>9693941.5701257847</v>
      </c>
      <c r="Q37" s="35">
        <f>((Produção!Q31*PreçoLivre!Q33*(1-Painel!$B$8)-Q$3-Q$4-Q$6)*(1-Painel!$E$7)-Q$5+Q$6)*Q$7</f>
        <v>9169461.9040481001</v>
      </c>
      <c r="R37" s="35">
        <f>((Produção!R31*PreçoLivre!R33*(1-Painel!$B$8)-R$3-R$4-R$6)*(1-Painel!$E$7)-R$5+R$6)*R$7</f>
        <v>8760381.1344730705</v>
      </c>
      <c r="S37" s="35">
        <f>((Produção!S31*PreçoLivre!S33*(1-Painel!$B$8)-S$3-S$4-S$6)*(1-Painel!$E$7)-S$5+S$6)*S$7</f>
        <v>8031395.420572049</v>
      </c>
      <c r="T37" s="35">
        <f>((Produção!T31*PreçoLivre!T33*(1-Painel!$B$8)-T$3-T$4-T$6)*(1-Painel!$E$7)-T$5+T$6)*T$7</f>
        <v>7475860.0852549877</v>
      </c>
      <c r="U37" s="35">
        <f>((Produção!U31*PreçoLivre!U33*(1-Painel!$B$8)-U$3-U$4-U$6)*(1-Painel!$E$7)-U$5+U$6)*U$7</f>
        <v>7066066.8290102016</v>
      </c>
      <c r="V37" s="35">
        <f>((Produção!V31*PreçoLivre!V33*(1-Painel!$B$8)-V$3-V$4-V$6)*(1-Painel!$E$7)-V$5+V$6)*V$7</f>
        <v>6532237.7676835228</v>
      </c>
      <c r="W37" s="35"/>
    </row>
    <row r="38" spans="1:23" x14ac:dyDescent="0.25">
      <c r="A38" s="36">
        <v>29</v>
      </c>
      <c r="B38" s="35">
        <f t="shared" si="0"/>
        <v>241524896.01676348</v>
      </c>
      <c r="C38" s="35">
        <f>((Produção!C32*PreçoLivre!C34*(1-Painel!$B$8)-C$3-C$4-C$6)*(1-Painel!$E$7)-C$5+C$6)*C$7</f>
        <v>26136535.097236965</v>
      </c>
      <c r="D38" s="35">
        <f>((Produção!D32*PreçoLivre!D34*(1-Painel!$B$8)-D$3-D$4-D$6)*(1-Painel!$E$7)-D$5+D$6)*D$7</f>
        <v>24172094.234144848</v>
      </c>
      <c r="E38" s="35">
        <f>((Produção!E32*PreçoLivre!E34*(1-Painel!$B$8)-E$3-E$4-E$6)*(1-Painel!$E$7)-E$5+E$6)*E$7</f>
        <v>23323733.057660699</v>
      </c>
      <c r="F38" s="35">
        <f>((Produção!F32*PreçoLivre!F34*(1-Painel!$B$8)-F$3-F$4-F$6)*(1-Painel!$E$7)-F$5+F$6)*F$7</f>
        <v>20145262.926524527</v>
      </c>
      <c r="G38" s="35">
        <f>((Produção!G32*PreçoLivre!G34*(1-Painel!$B$8)-G$3-G$4-G$6)*(1-Painel!$E$7)-G$5+G$6)*G$7</f>
        <v>17724824.018064547</v>
      </c>
      <c r="H38" s="35">
        <f>((Produção!H32*PreçoLivre!H34*(1-Painel!$B$8)-H$3-H$4-H$6)*(1-Painel!$E$7)-H$5+H$6)*H$7</f>
        <v>15044633.017224045</v>
      </c>
      <c r="I38" s="35">
        <f>((Produção!I32*PreçoLivre!I34*(1-Painel!$B$8)-I$3-I$4-I$6)*(1-Painel!$E$7)-I$5+I$6)*I$7</f>
        <v>13512570.475850955</v>
      </c>
      <c r="J38" s="35">
        <f>((Produção!J32*PreçoLivre!J34*(1-Painel!$B$8)-J$3-J$4-J$6)*(1-Painel!$E$7)-J$5+J$6)*J$7</f>
        <v>12954466.697268726</v>
      </c>
      <c r="K38" s="35">
        <f>((Produção!K32*PreçoLivre!K34*(1-Painel!$B$8)-K$3-K$4-K$6)*(1-Painel!$E$7)-K$5+K$6)*K$7</f>
        <v>11568217.358781468</v>
      </c>
      <c r="L38" s="35">
        <f>((Produção!L32*PreçoLivre!L34*(1-Painel!$B$8)-L$3-L$4-L$6)*(1-Painel!$E$7)-L$5+L$6)*L$7</f>
        <v>10154449.235224709</v>
      </c>
      <c r="M38" s="35">
        <f>((Produção!M32*PreçoLivre!M34*(1-Painel!$B$8)-M$3-M$4-M$6)*(1-Painel!$E$7)-M$5+M$6)*M$7</f>
        <v>9727239.8358409554</v>
      </c>
      <c r="N38" s="35">
        <f>((Produção!N32*PreçoLivre!N34*(1-Painel!$B$8)-N$3-N$4-N$6)*(1-Painel!$E$7)-N$5+N$6)*N$7</f>
        <v>8513440.1736222338</v>
      </c>
      <c r="O38" s="35">
        <f>((Produção!O32*PreçoLivre!O34*(1-Painel!$B$8)-O$3-O$4-O$6)*(1-Painel!$E$7)-O$5+O$6)*O$7</f>
        <v>8005172.7149155382</v>
      </c>
      <c r="P38" s="35">
        <f>((Produção!P32*PreçoLivre!P34*(1-Painel!$B$8)-P$3-P$4-P$6)*(1-Painel!$E$7)-P$5+P$6)*P$7</f>
        <v>7476373.9571383148</v>
      </c>
      <c r="Q38" s="35">
        <f>((Produção!Q32*PreçoLivre!Q34*(1-Painel!$B$8)-Q$3-Q$4-Q$6)*(1-Painel!$E$7)-Q$5+Q$6)*Q$7</f>
        <v>6824946.7743138392</v>
      </c>
      <c r="R38" s="35">
        <f>((Produção!R32*PreçoLivre!R34*(1-Painel!$B$8)-R$3-R$4-R$6)*(1-Painel!$E$7)-R$5+R$6)*R$7</f>
        <v>6558417.9325373117</v>
      </c>
      <c r="S38" s="35">
        <f>((Produção!S32*PreçoLivre!S34*(1-Painel!$B$8)-S$3-S$4-S$6)*(1-Painel!$E$7)-S$5+S$6)*S$7</f>
        <v>5527459.4757476998</v>
      </c>
      <c r="T38" s="35">
        <f>((Produção!T32*PreçoLivre!T34*(1-Painel!$B$8)-T$3-T$4-T$6)*(1-Painel!$E$7)-T$5+T$6)*T$7</f>
        <v>5189139.6943239272</v>
      </c>
      <c r="U38" s="35">
        <f>((Produção!U32*PreçoLivre!U34*(1-Painel!$B$8)-U$3-U$4-U$6)*(1-Painel!$E$7)-U$5+U$6)*U$7</f>
        <v>4581996.7238952862</v>
      </c>
      <c r="V38" s="35">
        <f>((Produção!V32*PreçoLivre!V34*(1-Painel!$B$8)-V$3-V$4-V$6)*(1-Painel!$E$7)-V$5+V$6)*V$7</f>
        <v>4383922.6164469225</v>
      </c>
      <c r="W38" s="35"/>
    </row>
    <row r="39" spans="1:23" x14ac:dyDescent="0.25">
      <c r="A39" s="36">
        <v>30</v>
      </c>
      <c r="B39" s="35">
        <f t="shared" si="0"/>
        <v>218755388.71605977</v>
      </c>
      <c r="C39" s="35">
        <f>((Produção!C33*PreçoLivre!C35*(1-Painel!$B$8)-C$3-C$4-C$6)*(1-Painel!$E$7)-C$5+C$6)*C$7</f>
        <v>24070437.420662966</v>
      </c>
      <c r="D39" s="35">
        <f>((Produção!D33*PreçoLivre!D35*(1-Painel!$B$8)-D$3-D$4-D$6)*(1-Painel!$E$7)-D$5+D$6)*D$7</f>
        <v>22198518.205104321</v>
      </c>
      <c r="E39" s="35">
        <f>((Produção!E33*PreçoLivre!E35*(1-Painel!$B$8)-E$3-E$4-E$6)*(1-Painel!$E$7)-E$5+E$6)*E$7</f>
        <v>19119995.695703231</v>
      </c>
      <c r="F39" s="35">
        <f>((Produção!F33*PreçoLivre!F35*(1-Painel!$B$8)-F$3-F$4-F$6)*(1-Painel!$E$7)-F$5+F$6)*F$7</f>
        <v>16491947.870300965</v>
      </c>
      <c r="G39" s="35">
        <f>((Produção!G33*PreçoLivre!G35*(1-Painel!$B$8)-G$3-G$4-G$6)*(1-Painel!$E$7)-G$5+G$6)*G$7</f>
        <v>15286328.708749659</v>
      </c>
      <c r="H39" s="35">
        <f>((Produção!H33*PreçoLivre!H35*(1-Painel!$B$8)-H$3-H$4-H$6)*(1-Painel!$E$7)-H$5+H$6)*H$7</f>
        <v>15215027.173928712</v>
      </c>
      <c r="I39" s="35">
        <f>((Produção!I33*PreçoLivre!I35*(1-Painel!$B$8)-I$3-I$4-I$6)*(1-Painel!$E$7)-I$5+I$6)*I$7</f>
        <v>13875920.466589427</v>
      </c>
      <c r="J39" s="35">
        <f>((Produção!J33*PreçoLivre!J35*(1-Painel!$B$8)-J$3-J$4-J$6)*(1-Painel!$E$7)-J$5+J$6)*J$7</f>
        <v>12193522.292232409</v>
      </c>
      <c r="K39" s="35">
        <f>((Produção!K33*PreçoLivre!K35*(1-Painel!$B$8)-K$3-K$4-K$6)*(1-Painel!$E$7)-K$5+K$6)*K$7</f>
        <v>11375676.106115226</v>
      </c>
      <c r="L39" s="35">
        <f>((Produção!L33*PreçoLivre!L35*(1-Painel!$B$8)-L$3-L$4-L$6)*(1-Painel!$E$7)-L$5+L$6)*L$7</f>
        <v>10126483.624590468</v>
      </c>
      <c r="M39" s="35">
        <f>((Produção!M33*PreçoLivre!M35*(1-Painel!$B$8)-M$3-M$4-M$6)*(1-Painel!$E$7)-M$5+M$6)*M$7</f>
        <v>8744094.4768065475</v>
      </c>
      <c r="N39" s="35">
        <f>((Produção!N33*PreçoLivre!N35*(1-Painel!$B$8)-N$3-N$4-N$6)*(1-Painel!$E$7)-N$5+N$6)*N$7</f>
        <v>8068121.8998168325</v>
      </c>
      <c r="O39" s="35">
        <f>((Produção!O33*PreçoLivre!O35*(1-Painel!$B$8)-O$3-O$4-O$6)*(1-Painel!$E$7)-O$5+O$6)*O$7</f>
        <v>7657944.9526793668</v>
      </c>
      <c r="P39" s="35">
        <f>((Produção!P33*PreçoLivre!P35*(1-Painel!$B$8)-P$3-P$4-P$6)*(1-Painel!$E$7)-P$5+P$6)*P$7</f>
        <v>6504384.4415152902</v>
      </c>
      <c r="Q39" s="35">
        <f>((Produção!Q33*PreçoLivre!Q35*(1-Painel!$B$8)-Q$3-Q$4-Q$6)*(1-Painel!$E$7)-Q$5+Q$6)*Q$7</f>
        <v>5771611.2635622621</v>
      </c>
      <c r="R39" s="35">
        <f>((Produção!R33*PreçoLivre!R35*(1-Painel!$B$8)-R$3-R$4-R$6)*(1-Painel!$E$7)-R$5+R$6)*R$7</f>
        <v>5229449.6960169123</v>
      </c>
      <c r="S39" s="35">
        <f>((Produção!S33*PreçoLivre!S35*(1-Painel!$B$8)-S$3-S$4-S$6)*(1-Painel!$E$7)-S$5+S$6)*S$7</f>
        <v>4615965.8415107373</v>
      </c>
      <c r="T39" s="35">
        <f>((Produção!T33*PreçoLivre!T35*(1-Painel!$B$8)-T$3-T$4-T$6)*(1-Painel!$E$7)-T$5+T$6)*T$7</f>
        <v>4354709.1454941202</v>
      </c>
      <c r="U39" s="35">
        <f>((Produção!U33*PreçoLivre!U35*(1-Painel!$B$8)-U$3-U$4-U$6)*(1-Painel!$E$7)-U$5+U$6)*U$7</f>
        <v>3906704.6880013249</v>
      </c>
      <c r="V39" s="35">
        <f>((Produção!V33*PreçoLivre!V35*(1-Painel!$B$8)-V$3-V$4-V$6)*(1-Painel!$E$7)-V$5+V$6)*V$7</f>
        <v>3948544.7466789908</v>
      </c>
      <c r="W39" s="35"/>
    </row>
    <row r="40" spans="1:23" x14ac:dyDescent="0.25">
      <c r="A40" s="36">
        <v>31</v>
      </c>
      <c r="B40" s="35">
        <f t="shared" si="0"/>
        <v>260644310.59750319</v>
      </c>
      <c r="C40" s="35">
        <f>((Produção!C34*PreçoLivre!C36*(1-Painel!$B$8)-C$3-C$4-C$6)*(1-Painel!$E$7)-C$5+C$6)*C$7</f>
        <v>25787481.118006334</v>
      </c>
      <c r="D40" s="35">
        <f>((Produção!D34*PreçoLivre!D36*(1-Painel!$B$8)-D$3-D$4-D$6)*(1-Painel!$E$7)-D$5+D$6)*D$7</f>
        <v>22688966.745538455</v>
      </c>
      <c r="E40" s="35">
        <f>((Produção!E34*PreçoLivre!E36*(1-Painel!$B$8)-E$3-E$4-E$6)*(1-Painel!$E$7)-E$5+E$6)*E$7</f>
        <v>21183468.687240835</v>
      </c>
      <c r="F40" s="35">
        <f>((Produção!F34*PreçoLivre!F36*(1-Painel!$B$8)-F$3-F$4-F$6)*(1-Painel!$E$7)-F$5+F$6)*F$7</f>
        <v>20081040.731607933</v>
      </c>
      <c r="G40" s="35">
        <f>((Produção!G34*PreçoLivre!G36*(1-Painel!$B$8)-G$3-G$4-G$6)*(1-Painel!$E$7)-G$5+G$6)*G$7</f>
        <v>16960002.383958522</v>
      </c>
      <c r="H40" s="35">
        <f>((Produção!H34*PreçoLivre!H36*(1-Painel!$B$8)-H$3-H$4-H$6)*(1-Painel!$E$7)-H$5+H$6)*H$7</f>
        <v>16772932.332448769</v>
      </c>
      <c r="I40" s="35">
        <f>((Produção!I34*PreçoLivre!I36*(1-Painel!$B$8)-I$3-I$4-I$6)*(1-Painel!$E$7)-I$5+I$6)*I$7</f>
        <v>14893760.803636603</v>
      </c>
      <c r="J40" s="35">
        <f>((Produção!J34*PreçoLivre!J36*(1-Painel!$B$8)-J$3-J$4-J$6)*(1-Painel!$E$7)-J$5+J$6)*J$7</f>
        <v>13483483.752879374</v>
      </c>
      <c r="K40" s="35">
        <f>((Produção!K34*PreçoLivre!K36*(1-Painel!$B$8)-K$3-K$4-K$6)*(1-Painel!$E$7)-K$5+K$6)*K$7</f>
        <v>12366884.853658957</v>
      </c>
      <c r="L40" s="35">
        <f>((Produção!L34*PreçoLivre!L36*(1-Painel!$B$8)-L$3-L$4-L$6)*(1-Painel!$E$7)-L$5+L$6)*L$7</f>
        <v>12136449.819635555</v>
      </c>
      <c r="M40" s="35">
        <f>((Produção!M34*PreçoLivre!M36*(1-Painel!$B$8)-M$3-M$4-M$6)*(1-Painel!$E$7)-M$5+M$6)*M$7</f>
        <v>11318776.576850655</v>
      </c>
      <c r="N40" s="35">
        <f>((Produção!N34*PreçoLivre!N36*(1-Painel!$B$8)-N$3-N$4-N$6)*(1-Painel!$E$7)-N$5+N$6)*N$7</f>
        <v>10465070.451931067</v>
      </c>
      <c r="O40" s="35">
        <f>((Produção!O34*PreçoLivre!O36*(1-Painel!$B$8)-O$3-O$4-O$6)*(1-Painel!$E$7)-O$5+O$6)*O$7</f>
        <v>9947015.2474007234</v>
      </c>
      <c r="P40" s="35">
        <f>((Produção!P34*PreçoLivre!P36*(1-Painel!$B$8)-P$3-P$4-P$6)*(1-Painel!$E$7)-P$5+P$6)*P$7</f>
        <v>9134164.0532174483</v>
      </c>
      <c r="Q40" s="35">
        <f>((Produção!Q34*PreçoLivre!Q36*(1-Painel!$B$8)-Q$3-Q$4-Q$6)*(1-Painel!$E$7)-Q$5+Q$6)*Q$7</f>
        <v>8773024.736055173</v>
      </c>
      <c r="R40" s="35">
        <f>((Produção!R34*PreçoLivre!R36*(1-Painel!$B$8)-R$3-R$4-R$6)*(1-Painel!$E$7)-R$5+R$6)*R$7</f>
        <v>8274385.3852295578</v>
      </c>
      <c r="S40" s="35">
        <f>((Produção!S34*PreçoLivre!S36*(1-Painel!$B$8)-S$3-S$4-S$6)*(1-Painel!$E$7)-S$5+S$6)*S$7</f>
        <v>7426678.1857722476</v>
      </c>
      <c r="T40" s="35">
        <f>((Produção!T34*PreçoLivre!T36*(1-Painel!$B$8)-T$3-T$4-T$6)*(1-Painel!$E$7)-T$5+T$6)*T$7</f>
        <v>6809270.8486708021</v>
      </c>
      <c r="U40" s="35">
        <f>((Produção!U34*PreçoLivre!U36*(1-Painel!$B$8)-U$3-U$4-U$6)*(1-Painel!$E$7)-U$5+U$6)*U$7</f>
        <v>6429194.1942534214</v>
      </c>
      <c r="V40" s="35">
        <f>((Produção!V34*PreçoLivre!V36*(1-Painel!$B$8)-V$3-V$4-V$6)*(1-Painel!$E$7)-V$5+V$6)*V$7</f>
        <v>5712259.6895107776</v>
      </c>
      <c r="W40" s="35"/>
    </row>
    <row r="41" spans="1:23" x14ac:dyDescent="0.25">
      <c r="A41" s="36">
        <v>32</v>
      </c>
      <c r="B41" s="35">
        <f t="shared" si="0"/>
        <v>245425442.88482475</v>
      </c>
      <c r="C41" s="35">
        <f>((Produção!C35*PreçoLivre!C37*(1-Painel!$B$8)-C$3-C$4-C$6)*(1-Painel!$E$7)-C$5+C$6)*C$7</f>
        <v>26285928.557005722</v>
      </c>
      <c r="D41" s="35">
        <f>((Produção!D35*PreçoLivre!D37*(1-Painel!$B$8)-D$3-D$4-D$6)*(1-Painel!$E$7)-D$5+D$6)*D$7</f>
        <v>24481135.433962319</v>
      </c>
      <c r="E41" s="35">
        <f>((Produção!E35*PreçoLivre!E37*(1-Painel!$B$8)-E$3-E$4-E$6)*(1-Painel!$E$7)-E$5+E$6)*E$7</f>
        <v>22453005.930335488</v>
      </c>
      <c r="F41" s="35">
        <f>((Produção!F35*PreçoLivre!F37*(1-Painel!$B$8)-F$3-F$4-F$6)*(1-Painel!$E$7)-F$5+F$6)*F$7</f>
        <v>17985852.164601296</v>
      </c>
      <c r="G41" s="35">
        <f>((Produção!G35*PreçoLivre!G37*(1-Painel!$B$8)-G$3-G$4-G$6)*(1-Painel!$E$7)-G$5+G$6)*G$7</f>
        <v>15532398.037413893</v>
      </c>
      <c r="H41" s="35">
        <f>((Produção!H35*PreçoLivre!H37*(1-Painel!$B$8)-H$3-H$4-H$6)*(1-Painel!$E$7)-H$5+H$6)*H$7</f>
        <v>14346081.267547814</v>
      </c>
      <c r="I41" s="35">
        <f>((Produção!I35*PreçoLivre!I37*(1-Painel!$B$8)-I$3-I$4-I$6)*(1-Painel!$E$7)-I$5+I$6)*I$7</f>
        <v>13608467.0333694</v>
      </c>
      <c r="J41" s="35">
        <f>((Produção!J35*PreçoLivre!J37*(1-Painel!$B$8)-J$3-J$4-J$6)*(1-Painel!$E$7)-J$5+J$6)*J$7</f>
        <v>12553851.773819989</v>
      </c>
      <c r="K41" s="35">
        <f>((Produção!K35*PreçoLivre!K37*(1-Painel!$B$8)-K$3-K$4-K$6)*(1-Painel!$E$7)-K$5+K$6)*K$7</f>
        <v>11930550.499290321</v>
      </c>
      <c r="L41" s="35">
        <f>((Produção!L35*PreçoLivre!L37*(1-Painel!$B$8)-L$3-L$4-L$6)*(1-Painel!$E$7)-L$5+L$6)*L$7</f>
        <v>10807528.306732463</v>
      </c>
      <c r="M41" s="35">
        <f>((Produção!M35*PreçoLivre!M37*(1-Painel!$B$8)-M$3-M$4-M$6)*(1-Painel!$E$7)-M$5+M$6)*M$7</f>
        <v>10271313.031661088</v>
      </c>
      <c r="N41" s="35">
        <f>((Produção!N35*PreçoLivre!N37*(1-Painel!$B$8)-N$3-N$4-N$6)*(1-Painel!$E$7)-N$5+N$6)*N$7</f>
        <v>9493178.1594608612</v>
      </c>
      <c r="O41" s="35">
        <f>((Produção!O35*PreçoLivre!O37*(1-Painel!$B$8)-O$3-O$4-O$6)*(1-Painel!$E$7)-O$5+O$6)*O$7</f>
        <v>9173865.2040996384</v>
      </c>
      <c r="P41" s="35">
        <f>((Produção!P35*PreçoLivre!P37*(1-Painel!$B$8)-P$3-P$4-P$6)*(1-Painel!$E$7)-P$5+P$6)*P$7</f>
        <v>8150121.4097570274</v>
      </c>
      <c r="Q41" s="35">
        <f>((Produção!Q35*PreçoLivre!Q37*(1-Painel!$B$8)-Q$3-Q$4-Q$6)*(1-Painel!$E$7)-Q$5+Q$6)*Q$7</f>
        <v>7463007.9938544305</v>
      </c>
      <c r="R41" s="35">
        <f>((Produção!R35*PreçoLivre!R37*(1-Painel!$B$8)-R$3-R$4-R$6)*(1-Painel!$E$7)-R$5+R$6)*R$7</f>
        <v>6733458.2297827248</v>
      </c>
      <c r="S41" s="35">
        <f>((Produção!S35*PreçoLivre!S37*(1-Painel!$B$8)-S$3-S$4-S$6)*(1-Painel!$E$7)-S$5+S$6)*S$7</f>
        <v>6577683.4622612363</v>
      </c>
      <c r="T41" s="35">
        <f>((Produção!T35*PreçoLivre!T37*(1-Painel!$B$8)-T$3-T$4-T$6)*(1-Painel!$E$7)-T$5+T$6)*T$7</f>
        <v>6335252.41827593</v>
      </c>
      <c r="U41" s="35">
        <f>((Produção!U35*PreçoLivre!U37*(1-Painel!$B$8)-U$3-U$4-U$6)*(1-Painel!$E$7)-U$5+U$6)*U$7</f>
        <v>5846459.1725975778</v>
      </c>
      <c r="V41" s="35">
        <f>((Produção!V35*PreçoLivre!V37*(1-Painel!$B$8)-V$3-V$4-V$6)*(1-Painel!$E$7)-V$5+V$6)*V$7</f>
        <v>5396304.7989955219</v>
      </c>
      <c r="W41" s="35"/>
    </row>
    <row r="42" spans="1:23" x14ac:dyDescent="0.25">
      <c r="A42" s="36">
        <v>33</v>
      </c>
      <c r="B42" s="35">
        <f t="shared" si="0"/>
        <v>239900104.49152571</v>
      </c>
      <c r="C42" s="35">
        <f>((Produção!C36*PreçoLivre!C38*(1-Painel!$B$8)-C$3-C$4-C$6)*(1-Painel!$E$7)-C$5+C$6)*C$7</f>
        <v>26017530.855049234</v>
      </c>
      <c r="D42" s="35">
        <f>((Produção!D36*PreçoLivre!D38*(1-Painel!$B$8)-D$3-D$4-D$6)*(1-Painel!$E$7)-D$5+D$6)*D$7</f>
        <v>23168880.631438058</v>
      </c>
      <c r="E42" s="35">
        <f>((Produção!E36*PreçoLivre!E38*(1-Painel!$B$8)-E$3-E$4-E$6)*(1-Painel!$E$7)-E$5+E$6)*E$7</f>
        <v>20732242.475631829</v>
      </c>
      <c r="F42" s="35">
        <f>((Produção!F36*PreçoLivre!F38*(1-Painel!$B$8)-F$3-F$4-F$6)*(1-Painel!$E$7)-F$5+F$6)*F$7</f>
        <v>19196825.561696786</v>
      </c>
      <c r="G42" s="35">
        <f>((Produção!G36*PreçoLivre!G38*(1-Painel!$B$8)-G$3-G$4-G$6)*(1-Painel!$E$7)-G$5+G$6)*G$7</f>
        <v>17584329.237029169</v>
      </c>
      <c r="H42" s="35">
        <f>((Produção!H36*PreçoLivre!H38*(1-Painel!$B$8)-H$3-H$4-H$6)*(1-Painel!$E$7)-H$5+H$6)*H$7</f>
        <v>16120332.004240872</v>
      </c>
      <c r="I42" s="35">
        <f>((Produção!I36*PreçoLivre!I38*(1-Painel!$B$8)-I$3-I$4-I$6)*(1-Painel!$E$7)-I$5+I$6)*I$7</f>
        <v>14632731.871792113</v>
      </c>
      <c r="J42" s="35">
        <f>((Produção!J36*PreçoLivre!J38*(1-Painel!$B$8)-J$3-J$4-J$6)*(1-Painel!$E$7)-J$5+J$6)*J$7</f>
        <v>13609864.947350997</v>
      </c>
      <c r="K42" s="35">
        <f>((Produção!K36*PreçoLivre!K38*(1-Painel!$B$8)-K$3-K$4-K$6)*(1-Painel!$E$7)-K$5+K$6)*K$7</f>
        <v>12116879.859188825</v>
      </c>
      <c r="L42" s="35">
        <f>((Produção!L36*PreçoLivre!L38*(1-Painel!$B$8)-L$3-L$4-L$6)*(1-Painel!$E$7)-L$5+L$6)*L$7</f>
        <v>10964420.693164686</v>
      </c>
      <c r="M42" s="35">
        <f>((Produção!M36*PreçoLivre!M38*(1-Painel!$B$8)-M$3-M$4-M$6)*(1-Painel!$E$7)-M$5+M$6)*M$7</f>
        <v>10018726.734377438</v>
      </c>
      <c r="N42" s="35">
        <f>((Produção!N36*PreçoLivre!N38*(1-Painel!$B$8)-N$3-N$4-N$6)*(1-Painel!$E$7)-N$5+N$6)*N$7</f>
        <v>8600114.4233332947</v>
      </c>
      <c r="O42" s="35">
        <f>((Produção!O36*PreçoLivre!O38*(1-Painel!$B$8)-O$3-O$4-O$6)*(1-Painel!$E$7)-O$5+O$6)*O$7</f>
        <v>7973304.8637797898</v>
      </c>
      <c r="P42" s="35">
        <f>((Produção!P36*PreçoLivre!P38*(1-Painel!$B$8)-P$3-P$4-P$6)*(1-Painel!$E$7)-P$5+P$6)*P$7</f>
        <v>6968901.0327439494</v>
      </c>
      <c r="Q42" s="35">
        <f>((Produção!Q36*PreçoLivre!Q38*(1-Painel!$B$8)-Q$3-Q$4-Q$6)*(1-Painel!$E$7)-Q$5+Q$6)*Q$7</f>
        <v>6629555.342741116</v>
      </c>
      <c r="R42" s="35">
        <f>((Produção!R36*PreçoLivre!R38*(1-Painel!$B$8)-R$3-R$4-R$6)*(1-Painel!$E$7)-R$5+R$6)*R$7</f>
        <v>5949723.8448572252</v>
      </c>
      <c r="S42" s="35">
        <f>((Produção!S36*PreçoLivre!S38*(1-Painel!$B$8)-S$3-S$4-S$6)*(1-Painel!$E$7)-S$5+S$6)*S$7</f>
        <v>5512273.5008881381</v>
      </c>
      <c r="T42" s="35">
        <f>((Produção!T36*PreçoLivre!T38*(1-Painel!$B$8)-T$3-T$4-T$6)*(1-Painel!$E$7)-T$5+T$6)*T$7</f>
        <v>5340065.2824496841</v>
      </c>
      <c r="U42" s="35">
        <f>((Produção!U36*PreçoLivre!U38*(1-Painel!$B$8)-U$3-U$4-U$6)*(1-Painel!$E$7)-U$5+U$6)*U$7</f>
        <v>4681066.0760572767</v>
      </c>
      <c r="V42" s="35">
        <f>((Produção!V36*PreçoLivre!V38*(1-Painel!$B$8)-V$3-V$4-V$6)*(1-Painel!$E$7)-V$5+V$6)*V$7</f>
        <v>4082335.2537152371</v>
      </c>
      <c r="W42" s="35"/>
    </row>
    <row r="43" spans="1:23" x14ac:dyDescent="0.25">
      <c r="A43" s="36">
        <v>34</v>
      </c>
      <c r="B43" s="35">
        <f t="shared" si="0"/>
        <v>267165114.74802542</v>
      </c>
      <c r="C43" s="35">
        <f>((Produção!C37*PreçoLivre!C39*(1-Painel!$B$8)-C$3-C$4-C$6)*(1-Painel!$E$7)-C$5+C$6)*C$7</f>
        <v>25585326.560926996</v>
      </c>
      <c r="D43" s="35">
        <f>((Produção!D37*PreçoLivre!D39*(1-Painel!$B$8)-D$3-D$4-D$6)*(1-Painel!$E$7)-D$5+D$6)*D$7</f>
        <v>23775650.833609086</v>
      </c>
      <c r="E43" s="35">
        <f>((Produção!E37*PreçoLivre!E39*(1-Painel!$B$8)-E$3-E$4-E$6)*(1-Painel!$E$7)-E$5+E$6)*E$7</f>
        <v>21535436.084424306</v>
      </c>
      <c r="F43" s="35">
        <f>((Produção!F37*PreçoLivre!F39*(1-Painel!$B$8)-F$3-F$4-F$6)*(1-Painel!$E$7)-F$5+F$6)*F$7</f>
        <v>19681575.637831878</v>
      </c>
      <c r="G43" s="35">
        <f>((Produção!G37*PreçoLivre!G39*(1-Painel!$B$8)-G$3-G$4-G$6)*(1-Painel!$E$7)-G$5+G$6)*G$7</f>
        <v>18427722.028242186</v>
      </c>
      <c r="H43" s="35">
        <f>((Produção!H37*PreçoLivre!H39*(1-Painel!$B$8)-H$3-H$4-H$6)*(1-Painel!$E$7)-H$5+H$6)*H$7</f>
        <v>17357451.350415174</v>
      </c>
      <c r="I43" s="35">
        <f>((Produção!I37*PreçoLivre!I39*(1-Painel!$B$8)-I$3-I$4-I$6)*(1-Painel!$E$7)-I$5+I$6)*I$7</f>
        <v>16569020.798197623</v>
      </c>
      <c r="J43" s="35">
        <f>((Produção!J37*PreçoLivre!J39*(1-Painel!$B$8)-J$3-J$4-J$6)*(1-Painel!$E$7)-J$5+J$6)*J$7</f>
        <v>14485485.933999239</v>
      </c>
      <c r="K43" s="35">
        <f>((Produção!K37*PreçoLivre!K39*(1-Painel!$B$8)-K$3-K$4-K$6)*(1-Painel!$E$7)-K$5+K$6)*K$7</f>
        <v>14129551.823908189</v>
      </c>
      <c r="L43" s="35">
        <f>((Produção!L37*PreçoLivre!L39*(1-Painel!$B$8)-L$3-L$4-L$6)*(1-Painel!$E$7)-L$5+L$6)*L$7</f>
        <v>12950694.089364057</v>
      </c>
      <c r="M43" s="35">
        <f>((Produção!M37*PreçoLivre!M39*(1-Painel!$B$8)-M$3-M$4-M$6)*(1-Painel!$E$7)-M$5+M$6)*M$7</f>
        <v>12209758.534786027</v>
      </c>
      <c r="N43" s="35">
        <f>((Produção!N37*PreçoLivre!N39*(1-Painel!$B$8)-N$3-N$4-N$6)*(1-Painel!$E$7)-N$5+N$6)*N$7</f>
        <v>11323225.855816245</v>
      </c>
      <c r="O43" s="35">
        <f>((Produção!O37*PreçoLivre!O39*(1-Painel!$B$8)-O$3-O$4-O$6)*(1-Painel!$E$7)-O$5+O$6)*O$7</f>
        <v>10044026.602923777</v>
      </c>
      <c r="P43" s="35">
        <f>((Produção!P37*PreçoLivre!P39*(1-Painel!$B$8)-P$3-P$4-P$6)*(1-Painel!$E$7)-P$5+P$6)*P$7</f>
        <v>8922693.8837816827</v>
      </c>
      <c r="Q43" s="35">
        <f>((Produção!Q37*PreçoLivre!Q39*(1-Painel!$B$8)-Q$3-Q$4-Q$6)*(1-Painel!$E$7)-Q$5+Q$6)*Q$7</f>
        <v>8044699.5432879822</v>
      </c>
      <c r="R43" s="35">
        <f>((Produção!R37*PreçoLivre!R39*(1-Painel!$B$8)-R$3-R$4-R$6)*(1-Painel!$E$7)-R$5+R$6)*R$7</f>
        <v>7930283.7917065825</v>
      </c>
      <c r="S43" s="35">
        <f>((Produção!S37*PreçoLivre!S39*(1-Painel!$B$8)-S$3-S$4-S$6)*(1-Painel!$E$7)-S$5+S$6)*S$7</f>
        <v>7213052.5019490989</v>
      </c>
      <c r="T43" s="35">
        <f>((Produção!T37*PreçoLivre!T39*(1-Painel!$B$8)-T$3-T$4-T$6)*(1-Painel!$E$7)-T$5+T$6)*T$7</f>
        <v>6390102.3705264321</v>
      </c>
      <c r="U43" s="35">
        <f>((Produção!U37*PreçoLivre!U39*(1-Painel!$B$8)-U$3-U$4-U$6)*(1-Painel!$E$7)-U$5+U$6)*U$7</f>
        <v>5745637.4331715172</v>
      </c>
      <c r="V43" s="35">
        <f>((Produção!V37*PreçoLivre!V39*(1-Painel!$B$8)-V$3-V$4-V$6)*(1-Painel!$E$7)-V$5+V$6)*V$7</f>
        <v>4843719.0891573587</v>
      </c>
      <c r="W43" s="35"/>
    </row>
    <row r="44" spans="1:23" x14ac:dyDescent="0.25">
      <c r="A44" s="36">
        <v>35</v>
      </c>
      <c r="B44" s="35">
        <f t="shared" si="0"/>
        <v>245691493.3150861</v>
      </c>
      <c r="C44" s="35">
        <f>((Produção!C38*PreçoLivre!C40*(1-Painel!$B$8)-C$3-C$4-C$6)*(1-Painel!$E$7)-C$5+C$6)*C$7</f>
        <v>25444542.840889521</v>
      </c>
      <c r="D44" s="35">
        <f>((Produção!D38*PreçoLivre!D40*(1-Painel!$B$8)-D$3-D$4-D$6)*(1-Painel!$E$7)-D$5+D$6)*D$7</f>
        <v>23357592.305676963</v>
      </c>
      <c r="E44" s="35">
        <f>((Produção!E38*PreçoLivre!E40*(1-Painel!$B$8)-E$3-E$4-E$6)*(1-Painel!$E$7)-E$5+E$6)*E$7</f>
        <v>21211661.824038297</v>
      </c>
      <c r="F44" s="35">
        <f>((Produção!F38*PreçoLivre!F40*(1-Painel!$B$8)-F$3-F$4-F$6)*(1-Painel!$E$7)-F$5+F$6)*F$7</f>
        <v>18798686.015458509</v>
      </c>
      <c r="G44" s="35">
        <f>((Produção!G38*PreçoLivre!G40*(1-Painel!$B$8)-G$3-G$4-G$6)*(1-Painel!$E$7)-G$5+G$6)*G$7</f>
        <v>17515127.277894352</v>
      </c>
      <c r="H44" s="35">
        <f>((Produção!H38*PreçoLivre!H40*(1-Painel!$B$8)-H$3-H$4-H$6)*(1-Painel!$E$7)-H$5+H$6)*H$7</f>
        <v>15675145.572662722</v>
      </c>
      <c r="I44" s="35">
        <f>((Produção!I38*PreçoLivre!I40*(1-Painel!$B$8)-I$3-I$4-I$6)*(1-Painel!$E$7)-I$5+I$6)*I$7</f>
        <v>14359368.987785432</v>
      </c>
      <c r="J44" s="35">
        <f>((Produção!J38*PreçoLivre!J40*(1-Painel!$B$8)-J$3-J$4-J$6)*(1-Painel!$E$7)-J$5+J$6)*J$7</f>
        <v>13885920.698357748</v>
      </c>
      <c r="K44" s="35">
        <f>((Produção!K38*PreçoLivre!K40*(1-Painel!$B$8)-K$3-K$4-K$6)*(1-Painel!$E$7)-K$5+K$6)*K$7</f>
        <v>12592637.966170464</v>
      </c>
      <c r="L44" s="35">
        <f>((Produção!L38*PreçoLivre!L40*(1-Painel!$B$8)-L$3-L$4-L$6)*(1-Painel!$E$7)-L$5+L$6)*L$7</f>
        <v>11347803.34152822</v>
      </c>
      <c r="M44" s="35">
        <f>((Produção!M38*PreçoLivre!M40*(1-Painel!$B$8)-M$3-M$4-M$6)*(1-Painel!$E$7)-M$5+M$6)*M$7</f>
        <v>10677540.447515851</v>
      </c>
      <c r="N44" s="35">
        <f>((Produção!N38*PreçoLivre!N40*(1-Painel!$B$8)-N$3-N$4-N$6)*(1-Painel!$E$7)-N$5+N$6)*N$7</f>
        <v>9574227.6672983803</v>
      </c>
      <c r="O44" s="35">
        <f>((Produção!O38*PreçoLivre!O40*(1-Painel!$B$8)-O$3-O$4-O$6)*(1-Painel!$E$7)-O$5+O$6)*O$7</f>
        <v>8757277.0874144956</v>
      </c>
      <c r="P44" s="35">
        <f>((Produção!P38*PreçoLivre!P40*(1-Painel!$B$8)-P$3-P$4-P$6)*(1-Painel!$E$7)-P$5+P$6)*P$7</f>
        <v>7723137.1778600272</v>
      </c>
      <c r="Q44" s="35">
        <f>((Produção!Q38*PreçoLivre!Q40*(1-Painel!$B$8)-Q$3-Q$4-Q$6)*(1-Painel!$E$7)-Q$5+Q$6)*Q$7</f>
        <v>7113762.1004700791</v>
      </c>
      <c r="R44" s="35">
        <f>((Produção!R38*PreçoLivre!R40*(1-Painel!$B$8)-R$3-R$4-R$6)*(1-Painel!$E$7)-R$5+R$6)*R$7</f>
        <v>6336630.0476699471</v>
      </c>
      <c r="S44" s="35">
        <f>((Produção!S38*PreçoLivre!S40*(1-Painel!$B$8)-S$3-S$4-S$6)*(1-Painel!$E$7)-S$5+S$6)*S$7</f>
        <v>5833793.6403951338</v>
      </c>
      <c r="T44" s="35">
        <f>((Produção!T38*PreçoLivre!T40*(1-Painel!$B$8)-T$3-T$4-T$6)*(1-Painel!$E$7)-T$5+T$6)*T$7</f>
        <v>5780065.6695762854</v>
      </c>
      <c r="U44" s="35">
        <f>((Produção!U38*PreçoLivre!U40*(1-Painel!$B$8)-U$3-U$4-U$6)*(1-Painel!$E$7)-U$5+U$6)*U$7</f>
        <v>5018124.3155913409</v>
      </c>
      <c r="V44" s="35">
        <f>((Produção!V38*PreçoLivre!V40*(1-Painel!$B$8)-V$3-V$4-V$6)*(1-Painel!$E$7)-V$5+V$6)*V$7</f>
        <v>4688448.3308323612</v>
      </c>
      <c r="W44" s="35"/>
    </row>
    <row r="45" spans="1:23" x14ac:dyDescent="0.25">
      <c r="A45" s="36">
        <v>36</v>
      </c>
      <c r="B45" s="35">
        <f t="shared" si="0"/>
        <v>241999224.80776429</v>
      </c>
      <c r="C45" s="35">
        <f>((Produção!C39*PreçoLivre!C41*(1-Painel!$B$8)-C$3-C$4-C$6)*(1-Painel!$E$7)-C$5+C$6)*C$7</f>
        <v>26102778.238410305</v>
      </c>
      <c r="D45" s="35">
        <f>((Produção!D39*PreçoLivre!D41*(1-Painel!$B$8)-D$3-D$4-D$6)*(1-Painel!$E$7)-D$5+D$6)*D$7</f>
        <v>24140689.169223495</v>
      </c>
      <c r="E45" s="35">
        <f>((Produção!E39*PreçoLivre!E41*(1-Painel!$B$8)-E$3-E$4-E$6)*(1-Painel!$E$7)-E$5+E$6)*E$7</f>
        <v>21122287.225017853</v>
      </c>
      <c r="F45" s="35">
        <f>((Produção!F39*PreçoLivre!F41*(1-Painel!$B$8)-F$3-F$4-F$6)*(1-Painel!$E$7)-F$5+F$6)*F$7</f>
        <v>18845140.211436037</v>
      </c>
      <c r="G45" s="35">
        <f>((Produção!G39*PreçoLivre!G41*(1-Painel!$B$8)-G$3-G$4-G$6)*(1-Painel!$E$7)-G$5+G$6)*G$7</f>
        <v>16773138.142789338</v>
      </c>
      <c r="H45" s="35">
        <f>((Produção!H39*PreçoLivre!H41*(1-Painel!$B$8)-H$3-H$4-H$6)*(1-Painel!$E$7)-H$5+H$6)*H$7</f>
        <v>14837659.635102144</v>
      </c>
      <c r="I45" s="35">
        <f>((Produção!I39*PreçoLivre!I41*(1-Painel!$B$8)-I$3-I$4-I$6)*(1-Painel!$E$7)-I$5+I$6)*I$7</f>
        <v>13467594.263263438</v>
      </c>
      <c r="J45" s="35">
        <f>((Produção!J39*PreçoLivre!J41*(1-Painel!$B$8)-J$3-J$4-J$6)*(1-Painel!$E$7)-J$5+J$6)*J$7</f>
        <v>13196034.975241343</v>
      </c>
      <c r="K45" s="35">
        <f>((Produção!K39*PreçoLivre!K41*(1-Painel!$B$8)-K$3-K$4-K$6)*(1-Painel!$E$7)-K$5+K$6)*K$7</f>
        <v>11914511.114330355</v>
      </c>
      <c r="L45" s="35">
        <f>((Produção!L39*PreçoLivre!L41*(1-Painel!$B$8)-L$3-L$4-L$6)*(1-Painel!$E$7)-L$5+L$6)*L$7</f>
        <v>10402869.49064179</v>
      </c>
      <c r="M45" s="35">
        <f>((Produção!M39*PreçoLivre!M41*(1-Painel!$B$8)-M$3-M$4-M$6)*(1-Painel!$E$7)-M$5+M$6)*M$7</f>
        <v>10287513.557098433</v>
      </c>
      <c r="N45" s="35">
        <f>((Produção!N39*PreçoLivre!N41*(1-Painel!$B$8)-N$3-N$4-N$6)*(1-Painel!$E$7)-N$5+N$6)*N$7</f>
        <v>9472240.7335213143</v>
      </c>
      <c r="O45" s="35">
        <f>((Produção!O39*PreçoLivre!O41*(1-Painel!$B$8)-O$3-O$4-O$6)*(1-Painel!$E$7)-O$5+O$6)*O$7</f>
        <v>8925340.0166115295</v>
      </c>
      <c r="P45" s="35">
        <f>((Produção!P39*PreçoLivre!P41*(1-Painel!$B$8)-P$3-P$4-P$6)*(1-Painel!$E$7)-P$5+P$6)*P$7</f>
        <v>8014257.266669374</v>
      </c>
      <c r="Q45" s="35">
        <f>((Produção!Q39*PreçoLivre!Q41*(1-Painel!$B$8)-Q$3-Q$4-Q$6)*(1-Painel!$E$7)-Q$5+Q$6)*Q$7</f>
        <v>7155488.5903431335</v>
      </c>
      <c r="R45" s="35">
        <f>((Produção!R39*PreçoLivre!R41*(1-Painel!$B$8)-R$3-R$4-R$6)*(1-Painel!$E$7)-R$5+R$6)*R$7</f>
        <v>6562597.3002561852</v>
      </c>
      <c r="S45" s="35">
        <f>((Produção!S39*PreçoLivre!S41*(1-Painel!$B$8)-S$3-S$4-S$6)*(1-Painel!$E$7)-S$5+S$6)*S$7</f>
        <v>5885423.3578952216</v>
      </c>
      <c r="T45" s="35">
        <f>((Produção!T39*PreçoLivre!T41*(1-Painel!$B$8)-T$3-T$4-T$6)*(1-Painel!$E$7)-T$5+T$6)*T$7</f>
        <v>5353748.5257437369</v>
      </c>
      <c r="U45" s="35">
        <f>((Produção!U39*PreçoLivre!U41*(1-Painel!$B$8)-U$3-U$4-U$6)*(1-Painel!$E$7)-U$5+U$6)*U$7</f>
        <v>5115221.9806612367</v>
      </c>
      <c r="V45" s="35">
        <f>((Produção!V39*PreçoLivre!V41*(1-Painel!$B$8)-V$3-V$4-V$6)*(1-Painel!$E$7)-V$5+V$6)*V$7</f>
        <v>4424691.0135080433</v>
      </c>
      <c r="W45" s="35"/>
    </row>
    <row r="46" spans="1:23" x14ac:dyDescent="0.25">
      <c r="A46" s="36">
        <v>37</v>
      </c>
      <c r="B46" s="35">
        <f t="shared" si="0"/>
        <v>313080909.19952315</v>
      </c>
      <c r="C46" s="35">
        <f>((Produção!C40*PreçoLivre!C42*(1-Painel!$B$8)-C$3-C$4-C$6)*(1-Painel!$E$7)-C$5+C$6)*C$7</f>
        <v>28020536.591457821</v>
      </c>
      <c r="D46" s="35">
        <f>((Produção!D40*PreçoLivre!D42*(1-Painel!$B$8)-D$3-D$4-D$6)*(1-Painel!$E$7)-D$5+D$6)*D$7</f>
        <v>25289753.472457789</v>
      </c>
      <c r="E46" s="35">
        <f>((Produção!E40*PreçoLivre!E42*(1-Painel!$B$8)-E$3-E$4-E$6)*(1-Painel!$E$7)-E$5+E$6)*E$7</f>
        <v>24332299.887697134</v>
      </c>
      <c r="F46" s="35">
        <f>((Produção!F40*PreçoLivre!F42*(1-Painel!$B$8)-F$3-F$4-F$6)*(1-Painel!$E$7)-F$5+F$6)*F$7</f>
        <v>22485008.45021189</v>
      </c>
      <c r="G46" s="35">
        <f>((Produção!G40*PreçoLivre!G42*(1-Painel!$B$8)-G$3-G$4-G$6)*(1-Painel!$E$7)-G$5+G$6)*G$7</f>
        <v>21023326.751754932</v>
      </c>
      <c r="H46" s="35">
        <f>((Produção!H40*PreçoLivre!H42*(1-Painel!$B$8)-H$3-H$4-H$6)*(1-Painel!$E$7)-H$5+H$6)*H$7</f>
        <v>19465881.705847416</v>
      </c>
      <c r="I46" s="35">
        <f>((Produção!I40*PreçoLivre!I42*(1-Painel!$B$8)-I$3-I$4-I$6)*(1-Painel!$E$7)-I$5+I$6)*I$7</f>
        <v>18831979.273044169</v>
      </c>
      <c r="J46" s="35">
        <f>((Produção!J40*PreçoLivre!J42*(1-Painel!$B$8)-J$3-J$4-J$6)*(1-Painel!$E$7)-J$5+J$6)*J$7</f>
        <v>17624108.671988789</v>
      </c>
      <c r="K46" s="35">
        <f>((Produção!K40*PreçoLivre!K42*(1-Painel!$B$8)-K$3-K$4-K$6)*(1-Painel!$E$7)-K$5+K$6)*K$7</f>
        <v>17428839.034387309</v>
      </c>
      <c r="L46" s="35">
        <f>((Produção!L40*PreçoLivre!L42*(1-Painel!$B$8)-L$3-L$4-L$6)*(1-Painel!$E$7)-L$5+L$6)*L$7</f>
        <v>16791071.614641432</v>
      </c>
      <c r="M46" s="35">
        <f>((Produção!M40*PreçoLivre!M42*(1-Painel!$B$8)-M$3-M$4-M$6)*(1-Painel!$E$7)-M$5+M$6)*M$7</f>
        <v>14796705.750482475</v>
      </c>
      <c r="N46" s="35">
        <f>((Produção!N40*PreçoLivre!N42*(1-Painel!$B$8)-N$3-N$4-N$6)*(1-Painel!$E$7)-N$5+N$6)*N$7</f>
        <v>12900013.977712471</v>
      </c>
      <c r="O46" s="35">
        <f>((Produção!O40*PreçoLivre!O42*(1-Painel!$B$8)-O$3-O$4-O$6)*(1-Painel!$E$7)-O$5+O$6)*O$7</f>
        <v>12018719.583705472</v>
      </c>
      <c r="P46" s="35">
        <f>((Produção!P40*PreçoLivre!P42*(1-Painel!$B$8)-P$3-P$4-P$6)*(1-Painel!$E$7)-P$5+P$6)*P$7</f>
        <v>10822857.745633073</v>
      </c>
      <c r="Q46" s="35">
        <f>((Produção!Q40*PreçoLivre!Q42*(1-Painel!$B$8)-Q$3-Q$4-Q$6)*(1-Painel!$E$7)-Q$5+Q$6)*Q$7</f>
        <v>10067301.016768027</v>
      </c>
      <c r="R46" s="35">
        <f>((Produção!R40*PreçoLivre!R42*(1-Painel!$B$8)-R$3-R$4-R$6)*(1-Painel!$E$7)-R$5+R$6)*R$7</f>
        <v>9350070.560646411</v>
      </c>
      <c r="S46" s="35">
        <f>((Produção!S40*PreçoLivre!S42*(1-Painel!$B$8)-S$3-S$4-S$6)*(1-Painel!$E$7)-S$5+S$6)*S$7</f>
        <v>8673990.2346373647</v>
      </c>
      <c r="T46" s="35">
        <f>((Produção!T40*PreçoLivre!T42*(1-Painel!$B$8)-T$3-T$4-T$6)*(1-Painel!$E$7)-T$5+T$6)*T$7</f>
        <v>8264885.8851675829</v>
      </c>
      <c r="U46" s="35">
        <f>((Produção!U40*PreçoLivre!U42*(1-Painel!$B$8)-U$3-U$4-U$6)*(1-Painel!$E$7)-U$5+U$6)*U$7</f>
        <v>7729880.3620438203</v>
      </c>
      <c r="V46" s="35">
        <f>((Produção!V40*PreçoLivre!V42*(1-Painel!$B$8)-V$3-V$4-V$6)*(1-Painel!$E$7)-V$5+V$6)*V$7</f>
        <v>7163678.6292377878</v>
      </c>
      <c r="W46" s="35"/>
    </row>
    <row r="47" spans="1:23" x14ac:dyDescent="0.25">
      <c r="A47" s="36">
        <v>38</v>
      </c>
      <c r="B47" s="35">
        <f t="shared" si="0"/>
        <v>277038263.00962585</v>
      </c>
      <c r="C47" s="35">
        <f>((Produção!C41*PreçoLivre!C43*(1-Painel!$B$8)-C$3-C$4-C$6)*(1-Painel!$E$7)-C$5+C$6)*C$7</f>
        <v>27145427.41538867</v>
      </c>
      <c r="D47" s="35">
        <f>((Produção!D41*PreçoLivre!D43*(1-Painel!$B$8)-D$3-D$4-D$6)*(1-Painel!$E$7)-D$5+D$6)*D$7</f>
        <v>24765841.187358093</v>
      </c>
      <c r="E47" s="35">
        <f>((Produção!E41*PreçoLivre!E43*(1-Painel!$B$8)-E$3-E$4-E$6)*(1-Painel!$E$7)-E$5+E$6)*E$7</f>
        <v>22059030.638888575</v>
      </c>
      <c r="F47" s="35">
        <f>((Produção!F41*PreçoLivre!F43*(1-Painel!$B$8)-F$3-F$4-F$6)*(1-Painel!$E$7)-F$5+F$6)*F$7</f>
        <v>20008922.499263804</v>
      </c>
      <c r="G47" s="35">
        <f>((Produção!G41*PreçoLivre!G43*(1-Painel!$B$8)-G$3-G$4-G$6)*(1-Painel!$E$7)-G$5+G$6)*G$7</f>
        <v>19350425.477757562</v>
      </c>
      <c r="H47" s="35">
        <f>((Produção!H41*PreçoLivre!H43*(1-Painel!$B$8)-H$3-H$4-H$6)*(1-Painel!$E$7)-H$5+H$6)*H$7</f>
        <v>17755250.112969156</v>
      </c>
      <c r="I47" s="35">
        <f>((Produção!I41*PreçoLivre!I43*(1-Painel!$B$8)-I$3-I$4-I$6)*(1-Painel!$E$7)-I$5+I$6)*I$7</f>
        <v>17216046.350682616</v>
      </c>
      <c r="J47" s="35">
        <f>((Produção!J41*PreçoLivre!J43*(1-Painel!$B$8)-J$3-J$4-J$6)*(1-Painel!$E$7)-J$5+J$6)*J$7</f>
        <v>15392672.544245297</v>
      </c>
      <c r="K47" s="35">
        <f>((Produção!K41*PreçoLivre!K43*(1-Painel!$B$8)-K$3-K$4-K$6)*(1-Painel!$E$7)-K$5+K$6)*K$7</f>
        <v>13934487.006764831</v>
      </c>
      <c r="L47" s="35">
        <f>((Produção!L41*PreçoLivre!L43*(1-Painel!$B$8)-L$3-L$4-L$6)*(1-Painel!$E$7)-L$5+L$6)*L$7</f>
        <v>13310673.492614467</v>
      </c>
      <c r="M47" s="35">
        <f>((Produção!M41*PreçoLivre!M43*(1-Painel!$B$8)-M$3-M$4-M$6)*(1-Painel!$E$7)-M$5+M$6)*M$7</f>
        <v>12776583.249804584</v>
      </c>
      <c r="N47" s="35">
        <f>((Produção!N41*PreçoLivre!N43*(1-Painel!$B$8)-N$3-N$4-N$6)*(1-Painel!$E$7)-N$5+N$6)*N$7</f>
        <v>11650483.163367525</v>
      </c>
      <c r="O47" s="35">
        <f>((Produção!O41*PreçoLivre!O43*(1-Painel!$B$8)-O$3-O$4-O$6)*(1-Painel!$E$7)-O$5+O$6)*O$7</f>
        <v>10805354.939494051</v>
      </c>
      <c r="P47" s="35">
        <f>((Produção!P41*PreçoLivre!P43*(1-Painel!$B$8)-P$3-P$4-P$6)*(1-Painel!$E$7)-P$5+P$6)*P$7</f>
        <v>9604291.8053953387</v>
      </c>
      <c r="Q47" s="35">
        <f>((Produção!Q41*PreçoLivre!Q43*(1-Painel!$B$8)-Q$3-Q$4-Q$6)*(1-Painel!$E$7)-Q$5+Q$6)*Q$7</f>
        <v>8453012.6859400086</v>
      </c>
      <c r="R47" s="35">
        <f>((Produção!R41*PreçoLivre!R43*(1-Painel!$B$8)-R$3-R$4-R$6)*(1-Painel!$E$7)-R$5+R$6)*R$7</f>
        <v>7750508.1461250763</v>
      </c>
      <c r="S47" s="35">
        <f>((Produção!S41*PreçoLivre!S43*(1-Painel!$B$8)-S$3-S$4-S$6)*(1-Painel!$E$7)-S$5+S$6)*S$7</f>
        <v>6982406.1351596257</v>
      </c>
      <c r="T47" s="35">
        <f>((Produção!T41*PreçoLivre!T43*(1-Painel!$B$8)-T$3-T$4-T$6)*(1-Painel!$E$7)-T$5+T$6)*T$7</f>
        <v>6491114.4716853211</v>
      </c>
      <c r="U47" s="35">
        <f>((Produção!U41*PreçoLivre!U43*(1-Painel!$B$8)-U$3-U$4-U$6)*(1-Painel!$E$7)-U$5+U$6)*U$7</f>
        <v>6027774.1423940901</v>
      </c>
      <c r="V47" s="35">
        <f>((Produção!V41*PreçoLivre!V43*(1-Painel!$B$8)-V$3-V$4-V$6)*(1-Painel!$E$7)-V$5+V$6)*V$7</f>
        <v>5557957.5443271864</v>
      </c>
      <c r="W47" s="35"/>
    </row>
    <row r="48" spans="1:23" x14ac:dyDescent="0.25">
      <c r="A48" s="36">
        <v>39</v>
      </c>
      <c r="B48" s="35">
        <f t="shared" si="0"/>
        <v>244843427.58319309</v>
      </c>
      <c r="C48" s="35">
        <f>((Produção!C42*PreçoLivre!C44*(1-Painel!$B$8)-C$3-C$4-C$6)*(1-Painel!$E$7)-C$5+C$6)*C$7</f>
        <v>26418516.46937111</v>
      </c>
      <c r="D48" s="35">
        <f>((Produção!D42*PreçoLivre!D44*(1-Painel!$B$8)-D$3-D$4-D$6)*(1-Painel!$E$7)-D$5+D$6)*D$7</f>
        <v>24194961.461981822</v>
      </c>
      <c r="E48" s="35">
        <f>((Produção!E42*PreçoLivre!E44*(1-Painel!$B$8)-E$3-E$4-E$6)*(1-Painel!$E$7)-E$5+E$6)*E$7</f>
        <v>22060949.534403827</v>
      </c>
      <c r="F48" s="35">
        <f>((Produção!F42*PreçoLivre!F44*(1-Painel!$B$8)-F$3-F$4-F$6)*(1-Painel!$E$7)-F$5+F$6)*F$7</f>
        <v>20397920.994563662</v>
      </c>
      <c r="G48" s="35">
        <f>((Produção!G42*PreçoLivre!G44*(1-Painel!$B$8)-G$3-G$4-G$6)*(1-Painel!$E$7)-G$5+G$6)*G$7</f>
        <v>17890886.608659342</v>
      </c>
      <c r="H48" s="35">
        <f>((Produção!H42*PreçoLivre!H44*(1-Painel!$B$8)-H$3-H$4-H$6)*(1-Painel!$E$7)-H$5+H$6)*H$7</f>
        <v>15830165.641245468</v>
      </c>
      <c r="I48" s="35">
        <f>((Produção!I42*PreçoLivre!I44*(1-Painel!$B$8)-I$3-I$4-I$6)*(1-Painel!$E$7)-I$5+I$6)*I$7</f>
        <v>14474873.630874753</v>
      </c>
      <c r="J48" s="35">
        <f>((Produção!J42*PreçoLivre!J44*(1-Painel!$B$8)-J$3-J$4-J$6)*(1-Painel!$E$7)-J$5+J$6)*J$7</f>
        <v>13106545.575535875</v>
      </c>
      <c r="K48" s="35">
        <f>((Produção!K42*PreçoLivre!K44*(1-Painel!$B$8)-K$3-K$4-K$6)*(1-Painel!$E$7)-K$5+K$6)*K$7</f>
        <v>12508674.808316672</v>
      </c>
      <c r="L48" s="35">
        <f>((Produção!L42*PreçoLivre!L44*(1-Painel!$B$8)-L$3-L$4-L$6)*(1-Painel!$E$7)-L$5+L$6)*L$7</f>
        <v>10508809.228249904</v>
      </c>
      <c r="M48" s="35">
        <f>((Produção!M42*PreçoLivre!M44*(1-Painel!$B$8)-M$3-M$4-M$6)*(1-Painel!$E$7)-M$5+M$6)*M$7</f>
        <v>9573597.2409855835</v>
      </c>
      <c r="N48" s="35">
        <f>((Produção!N42*PreçoLivre!N44*(1-Painel!$B$8)-N$3-N$4-N$6)*(1-Painel!$E$7)-N$5+N$6)*N$7</f>
        <v>8879994.2863847613</v>
      </c>
      <c r="O48" s="35">
        <f>((Produção!O42*PreçoLivre!O44*(1-Painel!$B$8)-O$3-O$4-O$6)*(1-Painel!$E$7)-O$5+O$6)*O$7</f>
        <v>8122482.2023713905</v>
      </c>
      <c r="P48" s="35">
        <f>((Produção!P42*PreçoLivre!P44*(1-Painel!$B$8)-P$3-P$4-P$6)*(1-Painel!$E$7)-P$5+P$6)*P$7</f>
        <v>7697383.7026752401</v>
      </c>
      <c r="Q48" s="35">
        <f>((Produção!Q42*PreçoLivre!Q44*(1-Painel!$B$8)-Q$3-Q$4-Q$6)*(1-Painel!$E$7)-Q$5+Q$6)*Q$7</f>
        <v>7181912.4011399522</v>
      </c>
      <c r="R48" s="35">
        <f>((Produção!R42*PreçoLivre!R44*(1-Painel!$B$8)-R$3-R$4-R$6)*(1-Painel!$E$7)-R$5+R$6)*R$7</f>
        <v>6290612.1761692967</v>
      </c>
      <c r="S48" s="35">
        <f>((Produção!S42*PreçoLivre!S44*(1-Painel!$B$8)-S$3-S$4-S$6)*(1-Painel!$E$7)-S$5+S$6)*S$7</f>
        <v>5789958.8187097823</v>
      </c>
      <c r="T48" s="35">
        <f>((Produção!T42*PreçoLivre!T44*(1-Painel!$B$8)-T$3-T$4-T$6)*(1-Painel!$E$7)-T$5+T$6)*T$7</f>
        <v>5226316.5575870229</v>
      </c>
      <c r="U48" s="35">
        <f>((Produção!U42*PreçoLivre!U44*(1-Painel!$B$8)-U$3-U$4-U$6)*(1-Painel!$E$7)-U$5+U$6)*U$7</f>
        <v>4545951.9812468188</v>
      </c>
      <c r="V48" s="35">
        <f>((Produção!V42*PreçoLivre!V44*(1-Painel!$B$8)-V$3-V$4-V$6)*(1-Painel!$E$7)-V$5+V$6)*V$7</f>
        <v>4142914.2627207804</v>
      </c>
      <c r="W48" s="35"/>
    </row>
    <row r="49" spans="1:23" x14ac:dyDescent="0.25">
      <c r="A49" s="36">
        <v>40</v>
      </c>
      <c r="B49" s="35">
        <f t="shared" si="0"/>
        <v>243574654.83068544</v>
      </c>
      <c r="C49" s="35">
        <f>((Produção!C43*PreçoLivre!C45*(1-Painel!$B$8)-C$3-C$4-C$6)*(1-Painel!$E$7)-C$5+C$6)*C$7</f>
        <v>26441176.481722724</v>
      </c>
      <c r="D49" s="35">
        <f>((Produção!D43*PreçoLivre!D45*(1-Painel!$B$8)-D$3-D$4-D$6)*(1-Painel!$E$7)-D$5+D$6)*D$7</f>
        <v>24538215.514446583</v>
      </c>
      <c r="E49" s="35">
        <f>((Produção!E43*PreçoLivre!E45*(1-Painel!$B$8)-E$3-E$4-E$6)*(1-Painel!$E$7)-E$5+E$6)*E$7</f>
        <v>22559976.657320309</v>
      </c>
      <c r="F49" s="35">
        <f>((Produção!F43*PreçoLivre!F45*(1-Painel!$B$8)-F$3-F$4-F$6)*(1-Painel!$E$7)-F$5+F$6)*F$7</f>
        <v>20695966.754522793</v>
      </c>
      <c r="G49" s="35">
        <f>((Produção!G43*PreçoLivre!G45*(1-Painel!$B$8)-G$3-G$4-G$6)*(1-Painel!$E$7)-G$5+G$6)*G$7</f>
        <v>18042704.956052829</v>
      </c>
      <c r="H49" s="35">
        <f>((Produção!H43*PreçoLivre!H45*(1-Painel!$B$8)-H$3-H$4-H$6)*(1-Painel!$E$7)-H$5+H$6)*H$7</f>
        <v>15770186.146153441</v>
      </c>
      <c r="I49" s="35">
        <f>((Produção!I43*PreçoLivre!I45*(1-Painel!$B$8)-I$3-I$4-I$6)*(1-Painel!$E$7)-I$5+I$6)*I$7</f>
        <v>14145346.385487298</v>
      </c>
      <c r="J49" s="35">
        <f>((Produção!J43*PreçoLivre!J45*(1-Painel!$B$8)-J$3-J$4-J$6)*(1-Painel!$E$7)-J$5+J$6)*J$7</f>
        <v>13367418.28676554</v>
      </c>
      <c r="K49" s="35">
        <f>((Produção!K43*PreçoLivre!K45*(1-Painel!$B$8)-K$3-K$4-K$6)*(1-Painel!$E$7)-K$5+K$6)*K$7</f>
        <v>11702695.084286192</v>
      </c>
      <c r="L49" s="35">
        <f>((Produção!L43*PreçoLivre!L45*(1-Painel!$B$8)-L$3-L$4-L$6)*(1-Painel!$E$7)-L$5+L$6)*L$7</f>
        <v>10498861.439204402</v>
      </c>
      <c r="M49" s="35">
        <f>((Produção!M43*PreçoLivre!M45*(1-Painel!$B$8)-M$3-M$4-M$6)*(1-Painel!$E$7)-M$5+M$6)*M$7</f>
        <v>9630983.9196654093</v>
      </c>
      <c r="N49" s="35">
        <f>((Produção!N43*PreçoLivre!N45*(1-Painel!$B$8)-N$3-N$4-N$6)*(1-Painel!$E$7)-N$5+N$6)*N$7</f>
        <v>9110343.8852348365</v>
      </c>
      <c r="O49" s="35">
        <f>((Produção!O43*PreçoLivre!O45*(1-Painel!$B$8)-O$3-O$4-O$6)*(1-Painel!$E$7)-O$5+O$6)*O$7</f>
        <v>8595805.7104354799</v>
      </c>
      <c r="P49" s="35">
        <f>((Produção!P43*PreçoLivre!P45*(1-Painel!$B$8)-P$3-P$4-P$6)*(1-Painel!$E$7)-P$5+P$6)*P$7</f>
        <v>7586243.8590455614</v>
      </c>
      <c r="Q49" s="35">
        <f>((Produção!Q43*PreçoLivre!Q45*(1-Painel!$B$8)-Q$3-Q$4-Q$6)*(1-Painel!$E$7)-Q$5+Q$6)*Q$7</f>
        <v>6700001.8243180318</v>
      </c>
      <c r="R49" s="35">
        <f>((Produção!R43*PreçoLivre!R45*(1-Painel!$B$8)-R$3-R$4-R$6)*(1-Painel!$E$7)-R$5+R$6)*R$7</f>
        <v>5825249.9546568943</v>
      </c>
      <c r="S49" s="35">
        <f>((Produção!S43*PreçoLivre!S45*(1-Painel!$B$8)-S$3-S$4-S$6)*(1-Painel!$E$7)-S$5+S$6)*S$7</f>
        <v>5165119.8803571006</v>
      </c>
      <c r="T49" s="35">
        <f>((Produção!T43*PreçoLivre!T45*(1-Painel!$B$8)-T$3-T$4-T$6)*(1-Painel!$E$7)-T$5+T$6)*T$7</f>
        <v>4760332.0323512116</v>
      </c>
      <c r="U49" s="35">
        <f>((Produção!U43*PreçoLivre!U45*(1-Painel!$B$8)-U$3-U$4-U$6)*(1-Painel!$E$7)-U$5+U$6)*U$7</f>
        <v>4419397.0623873444</v>
      </c>
      <c r="V49" s="35">
        <f>((Produção!V43*PreçoLivre!V45*(1-Painel!$B$8)-V$3-V$4-V$6)*(1-Painel!$E$7)-V$5+V$6)*V$7</f>
        <v>4018628.9962714957</v>
      </c>
      <c r="W49" s="35"/>
    </row>
    <row r="50" spans="1:23" x14ac:dyDescent="0.25">
      <c r="A50" s="36">
        <v>41</v>
      </c>
      <c r="B50" s="35">
        <f t="shared" si="0"/>
        <v>265988839.81338927</v>
      </c>
      <c r="C50" s="35">
        <f>((Produção!C44*PreçoLivre!C46*(1-Painel!$B$8)-C$3-C$4-C$6)*(1-Painel!$E$7)-C$5+C$6)*C$7</f>
        <v>25906421.587188274</v>
      </c>
      <c r="D50" s="35">
        <f>((Produção!D44*PreçoLivre!D46*(1-Painel!$B$8)-D$3-D$4-D$6)*(1-Painel!$E$7)-D$5+D$6)*D$7</f>
        <v>22596371.717775293</v>
      </c>
      <c r="E50" s="35">
        <f>((Produção!E44*PreçoLivre!E46*(1-Painel!$B$8)-E$3-E$4-E$6)*(1-Painel!$E$7)-E$5+E$6)*E$7</f>
        <v>21102969.051271487</v>
      </c>
      <c r="F50" s="35">
        <f>((Produção!F44*PreçoLivre!F46*(1-Painel!$B$8)-F$3-F$4-F$6)*(1-Painel!$E$7)-F$5+F$6)*F$7</f>
        <v>20368879.042568892</v>
      </c>
      <c r="G50" s="35">
        <f>((Produção!G44*PreçoLivre!G46*(1-Painel!$B$8)-G$3-G$4-G$6)*(1-Painel!$E$7)-G$5+G$6)*G$7</f>
        <v>18224773.195793319</v>
      </c>
      <c r="H50" s="35">
        <f>((Produção!H44*PreçoLivre!H46*(1-Painel!$B$8)-H$3-H$4-H$6)*(1-Painel!$E$7)-H$5+H$6)*H$7</f>
        <v>16126668.491917541</v>
      </c>
      <c r="I50" s="35">
        <f>((Produção!I44*PreçoLivre!I46*(1-Painel!$B$8)-I$3-I$4-I$6)*(1-Painel!$E$7)-I$5+I$6)*I$7</f>
        <v>15705534.870273039</v>
      </c>
      <c r="J50" s="35">
        <f>((Produção!J44*PreçoLivre!J46*(1-Painel!$B$8)-J$3-J$4-J$6)*(1-Painel!$E$7)-J$5+J$6)*J$7</f>
        <v>14212576.693113152</v>
      </c>
      <c r="K50" s="35">
        <f>((Produção!K44*PreçoLivre!K46*(1-Painel!$B$8)-K$3-K$4-K$6)*(1-Painel!$E$7)-K$5+K$6)*K$7</f>
        <v>13511763.466156878</v>
      </c>
      <c r="L50" s="35">
        <f>((Produção!L44*PreçoLivre!L46*(1-Painel!$B$8)-L$3-L$4-L$6)*(1-Painel!$E$7)-L$5+L$6)*L$7</f>
        <v>12513117.544230614</v>
      </c>
      <c r="M50" s="35">
        <f>((Produção!M44*PreçoLivre!M46*(1-Painel!$B$8)-M$3-M$4-M$6)*(1-Painel!$E$7)-M$5+M$6)*M$7</f>
        <v>11772334.07319764</v>
      </c>
      <c r="N50" s="35">
        <f>((Produção!N44*PreçoLivre!N46*(1-Painel!$B$8)-N$3-N$4-N$6)*(1-Painel!$E$7)-N$5+N$6)*N$7</f>
        <v>11528439.097498246</v>
      </c>
      <c r="O50" s="35">
        <f>((Produção!O44*PreçoLivre!O46*(1-Painel!$B$8)-O$3-O$4-O$6)*(1-Painel!$E$7)-O$5+O$6)*O$7</f>
        <v>10637632.1185441</v>
      </c>
      <c r="P50" s="35">
        <f>((Produção!P44*PreçoLivre!P46*(1-Painel!$B$8)-P$3-P$4-P$6)*(1-Painel!$E$7)-P$5+P$6)*P$7</f>
        <v>9626441.7397682555</v>
      </c>
      <c r="Q50" s="35">
        <f>((Produção!Q44*PreçoLivre!Q46*(1-Painel!$B$8)-Q$3-Q$4-Q$6)*(1-Painel!$E$7)-Q$5+Q$6)*Q$7</f>
        <v>9091729.3932554256</v>
      </c>
      <c r="R50" s="35">
        <f>((Produção!R44*PreçoLivre!R46*(1-Painel!$B$8)-R$3-R$4-R$6)*(1-Painel!$E$7)-R$5+R$6)*R$7</f>
        <v>8522064.7836534865</v>
      </c>
      <c r="S50" s="35">
        <f>((Produção!S44*PreçoLivre!S46*(1-Painel!$B$8)-S$3-S$4-S$6)*(1-Painel!$E$7)-S$5+S$6)*S$7</f>
        <v>7203780.0132468743</v>
      </c>
      <c r="T50" s="35">
        <f>((Produção!T44*PreçoLivre!T46*(1-Painel!$B$8)-T$3-T$4-T$6)*(1-Painel!$E$7)-T$5+T$6)*T$7</f>
        <v>6440020.4747357816</v>
      </c>
      <c r="U50" s="35">
        <f>((Produção!U44*PreçoLivre!U46*(1-Painel!$B$8)-U$3-U$4-U$6)*(1-Painel!$E$7)-U$5+U$6)*U$7</f>
        <v>5622117.0555147296</v>
      </c>
      <c r="V50" s="35">
        <f>((Produção!V44*PreçoLivre!V46*(1-Painel!$B$8)-V$3-V$4-V$6)*(1-Painel!$E$7)-V$5+V$6)*V$7</f>
        <v>5275205.4036862981</v>
      </c>
      <c r="W50" s="35"/>
    </row>
    <row r="51" spans="1:23" x14ac:dyDescent="0.25">
      <c r="A51" s="36">
        <v>42</v>
      </c>
      <c r="B51" s="35">
        <f t="shared" si="0"/>
        <v>241084291.73275137</v>
      </c>
      <c r="C51" s="35">
        <f>((Produção!C45*PreçoLivre!C47*(1-Painel!$B$8)-C$3-C$4-C$6)*(1-Painel!$E$7)-C$5+C$6)*C$7</f>
        <v>25583161.614690244</v>
      </c>
      <c r="D51" s="35">
        <f>((Produção!D45*PreçoLivre!D47*(1-Painel!$B$8)-D$3-D$4-D$6)*(1-Painel!$E$7)-D$5+D$6)*D$7</f>
        <v>23923670.252673697</v>
      </c>
      <c r="E51" s="35">
        <f>((Produção!E45*PreçoLivre!E47*(1-Painel!$B$8)-E$3-E$4-E$6)*(1-Painel!$E$7)-E$5+E$6)*E$7</f>
        <v>21229856.316029891</v>
      </c>
      <c r="F51" s="35">
        <f>((Produção!F45*PreçoLivre!F47*(1-Painel!$B$8)-F$3-F$4-F$6)*(1-Painel!$E$7)-F$5+F$6)*F$7</f>
        <v>18815442.75042114</v>
      </c>
      <c r="G51" s="35">
        <f>((Produção!G45*PreçoLivre!G47*(1-Painel!$B$8)-G$3-G$4-G$6)*(1-Painel!$E$7)-G$5+G$6)*G$7</f>
        <v>17203675.452152826</v>
      </c>
      <c r="H51" s="35">
        <f>((Produção!H45*PreçoLivre!H47*(1-Painel!$B$8)-H$3-H$4-H$6)*(1-Painel!$E$7)-H$5+H$6)*H$7</f>
        <v>15287788.090051003</v>
      </c>
      <c r="I51" s="35">
        <f>((Produção!I45*PreçoLivre!I47*(1-Painel!$B$8)-I$3-I$4-I$6)*(1-Painel!$E$7)-I$5+I$6)*I$7</f>
        <v>14174194.894172095</v>
      </c>
      <c r="J51" s="35">
        <f>((Produção!J45*PreçoLivre!J47*(1-Painel!$B$8)-J$3-J$4-J$6)*(1-Painel!$E$7)-J$5+J$6)*J$7</f>
        <v>13160489.12223299</v>
      </c>
      <c r="K51" s="35">
        <f>((Produção!K45*PreçoLivre!K47*(1-Painel!$B$8)-K$3-K$4-K$6)*(1-Painel!$E$7)-K$5+K$6)*K$7</f>
        <v>11731741.626820862</v>
      </c>
      <c r="L51" s="35">
        <f>((Produção!L45*PreçoLivre!L47*(1-Painel!$B$8)-L$3-L$4-L$6)*(1-Painel!$E$7)-L$5+L$6)*L$7</f>
        <v>11075959.628898462</v>
      </c>
      <c r="M51" s="35">
        <f>((Produção!M45*PreçoLivre!M47*(1-Painel!$B$8)-M$3-M$4-M$6)*(1-Painel!$E$7)-M$5+M$6)*M$7</f>
        <v>9750842.1645976696</v>
      </c>
      <c r="N51" s="35">
        <f>((Produção!N45*PreçoLivre!N47*(1-Painel!$B$8)-N$3-N$4-N$6)*(1-Painel!$E$7)-N$5+N$6)*N$7</f>
        <v>8889777.6648964789</v>
      </c>
      <c r="O51" s="35">
        <f>((Produção!O45*PreçoLivre!O47*(1-Painel!$B$8)-O$3-O$4-O$6)*(1-Painel!$E$7)-O$5+O$6)*O$7</f>
        <v>8044105.4033854902</v>
      </c>
      <c r="P51" s="35">
        <f>((Produção!P45*PreçoLivre!P47*(1-Painel!$B$8)-P$3-P$4-P$6)*(1-Painel!$E$7)-P$5+P$6)*P$7</f>
        <v>7434560.9290316608</v>
      </c>
      <c r="Q51" s="35">
        <f>((Produção!Q45*PreçoLivre!Q47*(1-Painel!$B$8)-Q$3-Q$4-Q$6)*(1-Painel!$E$7)-Q$5+Q$6)*Q$7</f>
        <v>6913269.4523367696</v>
      </c>
      <c r="R51" s="35">
        <f>((Produção!R45*PreçoLivre!R47*(1-Painel!$B$8)-R$3-R$4-R$6)*(1-Painel!$E$7)-R$5+R$6)*R$7</f>
        <v>6523807.4647706645</v>
      </c>
      <c r="S51" s="35">
        <f>((Produção!S45*PreçoLivre!S47*(1-Painel!$B$8)-S$3-S$4-S$6)*(1-Painel!$E$7)-S$5+S$6)*S$7</f>
        <v>5888427.9675196214</v>
      </c>
      <c r="T51" s="35">
        <f>((Produção!T45*PreçoLivre!T47*(1-Painel!$B$8)-T$3-T$4-T$6)*(1-Painel!$E$7)-T$5+T$6)*T$7</f>
        <v>5701203.8103468409</v>
      </c>
      <c r="U51" s="35">
        <f>((Produção!U45*PreçoLivre!U47*(1-Painel!$B$8)-U$3-U$4-U$6)*(1-Painel!$E$7)-U$5+U$6)*U$7</f>
        <v>5197422.1201190632</v>
      </c>
      <c r="V51" s="35">
        <f>((Produção!V45*PreçoLivre!V47*(1-Painel!$B$8)-V$3-V$4-V$6)*(1-Painel!$E$7)-V$5+V$6)*V$7</f>
        <v>4554895.0076038744</v>
      </c>
      <c r="W51" s="35"/>
    </row>
    <row r="52" spans="1:23" x14ac:dyDescent="0.25">
      <c r="A52" s="36">
        <v>43</v>
      </c>
      <c r="B52" s="35">
        <f t="shared" si="0"/>
        <v>270801252.5816288</v>
      </c>
      <c r="C52" s="35">
        <f>((Produção!C46*PreçoLivre!C48*(1-Painel!$B$8)-C$3-C$4-C$6)*(1-Painel!$E$7)-C$5+C$6)*C$7</f>
        <v>24925086.157192267</v>
      </c>
      <c r="D52" s="35">
        <f>((Produção!D46*PreçoLivre!D48*(1-Painel!$B$8)-D$3-D$4-D$6)*(1-Painel!$E$7)-D$5+D$6)*D$7</f>
        <v>23090191.122414578</v>
      </c>
      <c r="E52" s="35">
        <f>((Produção!E46*PreçoLivre!E48*(1-Painel!$B$8)-E$3-E$4-E$6)*(1-Painel!$E$7)-E$5+E$6)*E$7</f>
        <v>22620073.120572887</v>
      </c>
      <c r="F52" s="35">
        <f>((Produção!F46*PreçoLivre!F48*(1-Painel!$B$8)-F$3-F$4-F$6)*(1-Painel!$E$7)-F$5+F$6)*F$7</f>
        <v>20735877.955183823</v>
      </c>
      <c r="G52" s="35">
        <f>((Produção!G46*PreçoLivre!G48*(1-Painel!$B$8)-G$3-G$4-G$6)*(1-Painel!$E$7)-G$5+G$6)*G$7</f>
        <v>18723140.018185381</v>
      </c>
      <c r="H52" s="35">
        <f>((Produção!H46*PreçoLivre!H48*(1-Painel!$B$8)-H$3-H$4-H$6)*(1-Painel!$E$7)-H$5+H$6)*H$7</f>
        <v>17235024.52998843</v>
      </c>
      <c r="I52" s="35">
        <f>((Produção!I46*PreçoLivre!I48*(1-Painel!$B$8)-I$3-I$4-I$6)*(1-Painel!$E$7)-I$5+I$6)*I$7</f>
        <v>15393112.194692291</v>
      </c>
      <c r="J52" s="35">
        <f>((Produção!J46*PreçoLivre!J48*(1-Painel!$B$8)-J$3-J$4-J$6)*(1-Painel!$E$7)-J$5+J$6)*J$7</f>
        <v>14104986.948880684</v>
      </c>
      <c r="K52" s="35">
        <f>((Produção!K46*PreçoLivre!K48*(1-Painel!$B$8)-K$3-K$4-K$6)*(1-Painel!$E$7)-K$5+K$6)*K$7</f>
        <v>13238901.401132386</v>
      </c>
      <c r="L52" s="35">
        <f>((Produção!L46*PreçoLivre!L48*(1-Painel!$B$8)-L$3-L$4-L$6)*(1-Painel!$E$7)-L$5+L$6)*L$7</f>
        <v>12687997.42043709</v>
      </c>
      <c r="M52" s="35">
        <f>((Produção!M46*PreçoLivre!M48*(1-Painel!$B$8)-M$3-M$4-M$6)*(1-Painel!$E$7)-M$5+M$6)*M$7</f>
        <v>11792276.280558718</v>
      </c>
      <c r="N52" s="35">
        <f>((Produção!N46*PreçoLivre!N48*(1-Painel!$B$8)-N$3-N$4-N$6)*(1-Painel!$E$7)-N$5+N$6)*N$7</f>
        <v>10990788.844230779</v>
      </c>
      <c r="O52" s="35">
        <f>((Produção!O46*PreçoLivre!O48*(1-Painel!$B$8)-O$3-O$4-O$6)*(1-Painel!$E$7)-O$5+O$6)*O$7</f>
        <v>10403768.717089636</v>
      </c>
      <c r="P52" s="35">
        <f>((Produção!P46*PreçoLivre!P48*(1-Painel!$B$8)-P$3-P$4-P$6)*(1-Painel!$E$7)-P$5+P$6)*P$7</f>
        <v>9463308.6776447371</v>
      </c>
      <c r="Q52" s="35">
        <f>((Produção!Q46*PreçoLivre!Q48*(1-Painel!$B$8)-Q$3-Q$4-Q$6)*(1-Painel!$E$7)-Q$5+Q$6)*Q$7</f>
        <v>8912080.2056843173</v>
      </c>
      <c r="R52" s="35">
        <f>((Produção!R46*PreçoLivre!R48*(1-Painel!$B$8)-R$3-R$4-R$6)*(1-Painel!$E$7)-R$5+R$6)*R$7</f>
        <v>8386986.2445931435</v>
      </c>
      <c r="S52" s="35">
        <f>((Produção!S46*PreçoLivre!S48*(1-Painel!$B$8)-S$3-S$4-S$6)*(1-Painel!$E$7)-S$5+S$6)*S$7</f>
        <v>7568486.2188917464</v>
      </c>
      <c r="T52" s="35">
        <f>((Produção!T46*PreçoLivre!T48*(1-Painel!$B$8)-T$3-T$4-T$6)*(1-Painel!$E$7)-T$5+T$6)*T$7</f>
        <v>7435613.7182430699</v>
      </c>
      <c r="U52" s="35">
        <f>((Produção!U46*PreçoLivre!U48*(1-Painel!$B$8)-U$3-U$4-U$6)*(1-Painel!$E$7)-U$5+U$6)*U$7</f>
        <v>6688487.501490172</v>
      </c>
      <c r="V52" s="35">
        <f>((Produção!V46*PreçoLivre!V48*(1-Painel!$B$8)-V$3-V$4-V$6)*(1-Painel!$E$7)-V$5+V$6)*V$7</f>
        <v>6405065.3045227481</v>
      </c>
      <c r="W52" s="35"/>
    </row>
    <row r="53" spans="1:23" x14ac:dyDescent="0.25">
      <c r="A53" s="36">
        <v>44</v>
      </c>
      <c r="B53" s="35">
        <f t="shared" si="0"/>
        <v>283972425.83823073</v>
      </c>
      <c r="C53" s="35">
        <f>((Produção!C47*PreçoLivre!C49*(1-Painel!$B$8)-C$3-C$4-C$6)*(1-Painel!$E$7)-C$5+C$6)*C$7</f>
        <v>27253191.4184254</v>
      </c>
      <c r="D53" s="35">
        <f>((Produção!D47*PreçoLivre!D49*(1-Painel!$B$8)-D$3-D$4-D$6)*(1-Painel!$E$7)-D$5+D$6)*D$7</f>
        <v>25036299.05163864</v>
      </c>
      <c r="E53" s="35">
        <f>((Produção!E47*PreçoLivre!E49*(1-Painel!$B$8)-E$3-E$4-E$6)*(1-Painel!$E$7)-E$5+E$6)*E$7</f>
        <v>23310621.457832217</v>
      </c>
      <c r="F53" s="35">
        <f>((Produção!F47*PreçoLivre!F49*(1-Painel!$B$8)-F$3-F$4-F$6)*(1-Painel!$E$7)-F$5+F$6)*F$7</f>
        <v>20373426.292722289</v>
      </c>
      <c r="G53" s="35">
        <f>((Produção!G47*PreçoLivre!G49*(1-Painel!$B$8)-G$3-G$4-G$6)*(1-Painel!$E$7)-G$5+G$6)*G$7</f>
        <v>19679541.255977876</v>
      </c>
      <c r="H53" s="35">
        <f>((Produção!H47*PreçoLivre!H49*(1-Painel!$B$8)-H$3-H$4-H$6)*(1-Painel!$E$7)-H$5+H$6)*H$7</f>
        <v>18388304.632506151</v>
      </c>
      <c r="I53" s="35">
        <f>((Produção!I47*PreçoLivre!I49*(1-Painel!$B$8)-I$3-I$4-I$6)*(1-Painel!$E$7)-I$5+I$6)*I$7</f>
        <v>17206518.23923526</v>
      </c>
      <c r="J53" s="35">
        <f>((Produção!J47*PreçoLivre!J49*(1-Painel!$B$8)-J$3-J$4-J$6)*(1-Painel!$E$7)-J$5+J$6)*J$7</f>
        <v>16341073.904890785</v>
      </c>
      <c r="K53" s="35">
        <f>((Produção!K47*PreçoLivre!K49*(1-Painel!$B$8)-K$3-K$4-K$6)*(1-Painel!$E$7)-K$5+K$6)*K$7</f>
        <v>15192193.190841613</v>
      </c>
      <c r="L53" s="35">
        <f>((Produção!L47*PreçoLivre!L49*(1-Painel!$B$8)-L$3-L$4-L$6)*(1-Painel!$E$7)-L$5+L$6)*L$7</f>
        <v>13693501.752692189</v>
      </c>
      <c r="M53" s="35">
        <f>((Produção!M47*PreçoLivre!M49*(1-Painel!$B$8)-M$3-M$4-M$6)*(1-Painel!$E$7)-M$5+M$6)*M$7</f>
        <v>12339068.65081824</v>
      </c>
      <c r="N53" s="35">
        <f>((Produção!N47*PreçoLivre!N49*(1-Painel!$B$8)-N$3-N$4-N$6)*(1-Painel!$E$7)-N$5+N$6)*N$7</f>
        <v>11246579.519075269</v>
      </c>
      <c r="O53" s="35">
        <f>((Produção!O47*PreçoLivre!O49*(1-Painel!$B$8)-O$3-O$4-O$6)*(1-Painel!$E$7)-O$5+O$6)*O$7</f>
        <v>10933510.348046405</v>
      </c>
      <c r="P53" s="35">
        <f>((Produção!P47*PreçoLivre!P49*(1-Painel!$B$8)-P$3-P$4-P$6)*(1-Painel!$E$7)-P$5+P$6)*P$7</f>
        <v>9490290.293125594</v>
      </c>
      <c r="Q53" s="35">
        <f>((Produção!Q47*PreçoLivre!Q49*(1-Painel!$B$8)-Q$3-Q$4-Q$6)*(1-Painel!$E$7)-Q$5+Q$6)*Q$7</f>
        <v>9081522.7864941843</v>
      </c>
      <c r="R53" s="35">
        <f>((Produção!R47*PreçoLivre!R49*(1-Painel!$B$8)-R$3-R$4-R$6)*(1-Painel!$E$7)-R$5+R$6)*R$7</f>
        <v>8636440.041093003</v>
      </c>
      <c r="S53" s="35">
        <f>((Produção!S47*PreçoLivre!S49*(1-Painel!$B$8)-S$3-S$4-S$6)*(1-Painel!$E$7)-S$5+S$6)*S$7</f>
        <v>7696420.8101927936</v>
      </c>
      <c r="T53" s="35">
        <f>((Produção!T47*PreçoLivre!T49*(1-Painel!$B$8)-T$3-T$4-T$6)*(1-Painel!$E$7)-T$5+T$6)*T$7</f>
        <v>6860868.6788635496</v>
      </c>
      <c r="U53" s="35">
        <f>((Produção!U47*PreçoLivre!U49*(1-Painel!$B$8)-U$3-U$4-U$6)*(1-Painel!$E$7)-U$5+U$6)*U$7</f>
        <v>5893056.2676586574</v>
      </c>
      <c r="V53" s="35">
        <f>((Produção!V47*PreçoLivre!V49*(1-Painel!$B$8)-V$3-V$4-V$6)*(1-Painel!$E$7)-V$5+V$6)*V$7</f>
        <v>5319997.2461006911</v>
      </c>
      <c r="W53" s="35"/>
    </row>
    <row r="54" spans="1:23" x14ac:dyDescent="0.25">
      <c r="A54" s="36">
        <v>45</v>
      </c>
      <c r="B54" s="35">
        <f t="shared" si="0"/>
        <v>233115890.96000046</v>
      </c>
      <c r="C54" s="35">
        <f>((Produção!C48*PreçoLivre!C50*(1-Painel!$B$8)-C$3-C$4-C$6)*(1-Painel!$E$7)-C$5+C$6)*C$7</f>
        <v>25909983.012920242</v>
      </c>
      <c r="D54" s="35">
        <f>((Produção!D48*PreçoLivre!D50*(1-Painel!$B$8)-D$3-D$4-D$6)*(1-Painel!$E$7)-D$5+D$6)*D$7</f>
        <v>22866813.936592985</v>
      </c>
      <c r="E54" s="35">
        <f>((Produção!E48*PreçoLivre!E50*(1-Painel!$B$8)-E$3-E$4-E$6)*(1-Painel!$E$7)-E$5+E$6)*E$7</f>
        <v>21402251.449262995</v>
      </c>
      <c r="F54" s="35">
        <f>((Produção!F48*PreçoLivre!F50*(1-Painel!$B$8)-F$3-F$4-F$6)*(1-Painel!$E$7)-F$5+F$6)*F$7</f>
        <v>19548011.588182226</v>
      </c>
      <c r="G54" s="35">
        <f>((Produção!G48*PreçoLivre!G50*(1-Painel!$B$8)-G$3-G$4-G$6)*(1-Painel!$E$7)-G$5+G$6)*G$7</f>
        <v>18749812.411070816</v>
      </c>
      <c r="H54" s="35">
        <f>((Produção!H48*PreçoLivre!H50*(1-Painel!$B$8)-H$3-H$4-H$6)*(1-Painel!$E$7)-H$5+H$6)*H$7</f>
        <v>16029495.538759818</v>
      </c>
      <c r="I54" s="35">
        <f>((Produção!I48*PreçoLivre!I50*(1-Painel!$B$8)-I$3-I$4-I$6)*(1-Painel!$E$7)-I$5+I$6)*I$7</f>
        <v>14507308.726100417</v>
      </c>
      <c r="J54" s="35">
        <f>((Produção!J48*PreçoLivre!J50*(1-Painel!$B$8)-J$3-J$4-J$6)*(1-Painel!$E$7)-J$5+J$6)*J$7</f>
        <v>11969824.463427551</v>
      </c>
      <c r="K54" s="35">
        <f>((Produção!K48*PreçoLivre!K50*(1-Painel!$B$8)-K$3-K$4-K$6)*(1-Painel!$E$7)-K$5+K$6)*K$7</f>
        <v>11058923.571071638</v>
      </c>
      <c r="L54" s="35">
        <f>((Produção!L48*PreçoLivre!L50*(1-Painel!$B$8)-L$3-L$4-L$6)*(1-Painel!$E$7)-L$5+L$6)*L$7</f>
        <v>9784878.7684325688</v>
      </c>
      <c r="M54" s="35">
        <f>((Produção!M48*PreçoLivre!M50*(1-Painel!$B$8)-M$3-M$4-M$6)*(1-Painel!$E$7)-M$5+M$6)*M$7</f>
        <v>9001473.9202290364</v>
      </c>
      <c r="N54" s="35">
        <f>((Produção!N48*PreçoLivre!N50*(1-Painel!$B$8)-N$3-N$4-N$6)*(1-Painel!$E$7)-N$5+N$6)*N$7</f>
        <v>8557592.8446672522</v>
      </c>
      <c r="O54" s="35">
        <f>((Produção!O48*PreçoLivre!O50*(1-Painel!$B$8)-O$3-O$4-O$6)*(1-Painel!$E$7)-O$5+O$6)*O$7</f>
        <v>7726470.8142463258</v>
      </c>
      <c r="P54" s="35">
        <f>((Produção!P48*PreçoLivre!P50*(1-Painel!$B$8)-P$3-P$4-P$6)*(1-Painel!$E$7)-P$5+P$6)*P$7</f>
        <v>7074064.4355661608</v>
      </c>
      <c r="Q54" s="35">
        <f>((Produção!Q48*PreçoLivre!Q50*(1-Painel!$B$8)-Q$3-Q$4-Q$6)*(1-Painel!$E$7)-Q$5+Q$6)*Q$7</f>
        <v>6593826.5494656982</v>
      </c>
      <c r="R54" s="35">
        <f>((Produção!R48*PreçoLivre!R50*(1-Painel!$B$8)-R$3-R$4-R$6)*(1-Painel!$E$7)-R$5+R$6)*R$7</f>
        <v>5613466.8597025853</v>
      </c>
      <c r="S54" s="35">
        <f>((Produção!S48*PreçoLivre!S50*(1-Painel!$B$8)-S$3-S$4-S$6)*(1-Painel!$E$7)-S$5+S$6)*S$7</f>
        <v>4711484.9647707855</v>
      </c>
      <c r="T54" s="35">
        <f>((Produção!T48*PreçoLivre!T50*(1-Painel!$B$8)-T$3-T$4-T$6)*(1-Painel!$E$7)-T$5+T$6)*T$7</f>
        <v>4186404.3890225063</v>
      </c>
      <c r="U54" s="35">
        <f>((Produção!U48*PreçoLivre!U50*(1-Painel!$B$8)-U$3-U$4-U$6)*(1-Painel!$E$7)-U$5+U$6)*U$7</f>
        <v>3990220.5557377427</v>
      </c>
      <c r="V54" s="35">
        <f>((Produção!V48*PreçoLivre!V50*(1-Painel!$B$8)-V$3-V$4-V$6)*(1-Painel!$E$7)-V$5+V$6)*V$7</f>
        <v>3833582.160771138</v>
      </c>
      <c r="W54" s="35"/>
    </row>
    <row r="55" spans="1:23" x14ac:dyDescent="0.25">
      <c r="A55" s="36">
        <v>46</v>
      </c>
      <c r="B55" s="35">
        <f t="shared" si="0"/>
        <v>230696316.38798642</v>
      </c>
      <c r="C55" s="35">
        <f>((Produção!C49*PreçoLivre!C51*(1-Painel!$B$8)-C$3-C$4-C$6)*(1-Painel!$E$7)-C$5+C$6)*C$7</f>
        <v>24846036.848388523</v>
      </c>
      <c r="D55" s="35">
        <f>((Produção!D49*PreçoLivre!D51*(1-Painel!$B$8)-D$3-D$4-D$6)*(1-Painel!$E$7)-D$5+D$6)*D$7</f>
        <v>22449132.981632575</v>
      </c>
      <c r="E55" s="35">
        <f>((Produção!E49*PreçoLivre!E51*(1-Painel!$B$8)-E$3-E$4-E$6)*(1-Painel!$E$7)-E$5+E$6)*E$7</f>
        <v>20458445.604615737</v>
      </c>
      <c r="F55" s="35">
        <f>((Produção!F49*PreçoLivre!F51*(1-Painel!$B$8)-F$3-F$4-F$6)*(1-Painel!$E$7)-F$5+F$6)*F$7</f>
        <v>18225177.780234817</v>
      </c>
      <c r="G55" s="35">
        <f>((Produção!G49*PreçoLivre!G51*(1-Painel!$B$8)-G$3-G$4-G$6)*(1-Painel!$E$7)-G$5+G$6)*G$7</f>
        <v>17136656.762065269</v>
      </c>
      <c r="H55" s="35">
        <f>((Produção!H49*PreçoLivre!H51*(1-Painel!$B$8)-H$3-H$4-H$6)*(1-Painel!$E$7)-H$5+H$6)*H$7</f>
        <v>15700951.312547063</v>
      </c>
      <c r="I55" s="35">
        <f>((Produção!I49*PreçoLivre!I51*(1-Painel!$B$8)-I$3-I$4-I$6)*(1-Painel!$E$7)-I$5+I$6)*I$7</f>
        <v>13465870.716085749</v>
      </c>
      <c r="J55" s="35">
        <f>((Produção!J49*PreçoLivre!J51*(1-Painel!$B$8)-J$3-J$4-J$6)*(1-Painel!$E$7)-J$5+J$6)*J$7</f>
        <v>12331767.641684463</v>
      </c>
      <c r="K55" s="35">
        <f>((Produção!K49*PreçoLivre!K51*(1-Painel!$B$8)-K$3-K$4-K$6)*(1-Painel!$E$7)-K$5+K$6)*K$7</f>
        <v>11097100.665394057</v>
      </c>
      <c r="L55" s="35">
        <f>((Produção!L49*PreçoLivre!L51*(1-Painel!$B$8)-L$3-L$4-L$6)*(1-Painel!$E$7)-L$5+L$6)*L$7</f>
        <v>10248881.366097042</v>
      </c>
      <c r="M55" s="35">
        <f>((Produção!M49*PreçoLivre!M51*(1-Painel!$B$8)-M$3-M$4-M$6)*(1-Painel!$E$7)-M$5+M$6)*M$7</f>
        <v>9035211.3031200897</v>
      </c>
      <c r="N55" s="35">
        <f>((Produção!N49*PreçoLivre!N51*(1-Painel!$B$8)-N$3-N$4-N$6)*(1-Painel!$E$7)-N$5+N$6)*N$7</f>
        <v>8324663.2377438713</v>
      </c>
      <c r="O55" s="35">
        <f>((Produção!O49*PreçoLivre!O51*(1-Painel!$B$8)-O$3-O$4-O$6)*(1-Painel!$E$7)-O$5+O$6)*O$7</f>
        <v>7667338.4298697347</v>
      </c>
      <c r="P55" s="35">
        <f>((Produção!P49*PreçoLivre!P51*(1-Painel!$B$8)-P$3-P$4-P$6)*(1-Painel!$E$7)-P$5+P$6)*P$7</f>
        <v>7173844.7833251031</v>
      </c>
      <c r="Q55" s="35">
        <f>((Produção!Q49*PreçoLivre!Q51*(1-Painel!$B$8)-Q$3-Q$4-Q$6)*(1-Painel!$E$7)-Q$5+Q$6)*Q$7</f>
        <v>6452292.4261157205</v>
      </c>
      <c r="R55" s="35">
        <f>((Produção!R49*PreçoLivre!R51*(1-Painel!$B$8)-R$3-R$4-R$6)*(1-Painel!$E$7)-R$5+R$6)*R$7</f>
        <v>6206584.1495418577</v>
      </c>
      <c r="S55" s="35">
        <f>((Produção!S49*PreçoLivre!S51*(1-Painel!$B$8)-S$3-S$4-S$6)*(1-Painel!$E$7)-S$5+S$6)*S$7</f>
        <v>5585522.3102998938</v>
      </c>
      <c r="T55" s="35">
        <f>((Produção!T49*PreçoLivre!T51*(1-Painel!$B$8)-T$3-T$4-T$6)*(1-Painel!$E$7)-T$5+T$6)*T$7</f>
        <v>5016065.0385348685</v>
      </c>
      <c r="U55" s="35">
        <f>((Produção!U49*PreçoLivre!U51*(1-Painel!$B$8)-U$3-U$4-U$6)*(1-Painel!$E$7)-U$5+U$6)*U$7</f>
        <v>4809190.7860217653</v>
      </c>
      <c r="V55" s="35">
        <f>((Produção!V49*PreçoLivre!V51*(1-Painel!$B$8)-V$3-V$4-V$6)*(1-Painel!$E$7)-V$5+V$6)*V$7</f>
        <v>4465582.2446682183</v>
      </c>
      <c r="W55" s="35"/>
    </row>
    <row r="56" spans="1:23" x14ac:dyDescent="0.25">
      <c r="A56" s="36">
        <v>47</v>
      </c>
      <c r="B56" s="35">
        <f t="shared" si="0"/>
        <v>290151804.4817068</v>
      </c>
      <c r="C56" s="35">
        <f>((Produção!C50*PreçoLivre!C52*(1-Painel!$B$8)-C$3-C$4-C$6)*(1-Painel!$E$7)-C$5+C$6)*C$7</f>
        <v>26412808.126603536</v>
      </c>
      <c r="D56" s="35">
        <f>((Produção!D50*PreçoLivre!D52*(1-Painel!$B$8)-D$3-D$4-D$6)*(1-Painel!$E$7)-D$5+D$6)*D$7</f>
        <v>25123839.983115524</v>
      </c>
      <c r="E56" s="35">
        <f>((Produção!E50*PreçoLivre!E52*(1-Painel!$B$8)-E$3-E$4-E$6)*(1-Painel!$E$7)-E$5+E$6)*E$7</f>
        <v>21217545.598704085</v>
      </c>
      <c r="F56" s="35">
        <f>((Produção!F50*PreçoLivre!F52*(1-Painel!$B$8)-F$3-F$4-F$6)*(1-Painel!$E$7)-F$5+F$6)*F$7</f>
        <v>20634326.75061525</v>
      </c>
      <c r="G56" s="35">
        <f>((Produção!G50*PreçoLivre!G52*(1-Painel!$B$8)-G$3-G$4-G$6)*(1-Painel!$E$7)-G$5+G$6)*G$7</f>
        <v>18978896.171807483</v>
      </c>
      <c r="H56" s="35">
        <f>((Produção!H50*PreçoLivre!H52*(1-Painel!$B$8)-H$3-H$4-H$6)*(1-Painel!$E$7)-H$5+H$6)*H$7</f>
        <v>18829230.516459975</v>
      </c>
      <c r="I56" s="35">
        <f>((Produção!I50*PreçoLivre!I52*(1-Painel!$B$8)-I$3-I$4-I$6)*(1-Painel!$E$7)-I$5+I$6)*I$7</f>
        <v>17434016.033527337</v>
      </c>
      <c r="J56" s="35">
        <f>((Produção!J50*PreçoLivre!J52*(1-Painel!$B$8)-J$3-J$4-J$6)*(1-Painel!$E$7)-J$5+J$6)*J$7</f>
        <v>15555676.226553373</v>
      </c>
      <c r="K56" s="35">
        <f>((Produção!K50*PreçoLivre!K52*(1-Painel!$B$8)-K$3-K$4-K$6)*(1-Painel!$E$7)-K$5+K$6)*K$7</f>
        <v>15005153.187205555</v>
      </c>
      <c r="L56" s="35">
        <f>((Produção!L50*PreçoLivre!L52*(1-Painel!$B$8)-L$3-L$4-L$6)*(1-Painel!$E$7)-L$5+L$6)*L$7</f>
        <v>13996184.707088936</v>
      </c>
      <c r="M56" s="35">
        <f>((Produção!M50*PreçoLivre!M52*(1-Painel!$B$8)-M$3-M$4-M$6)*(1-Painel!$E$7)-M$5+M$6)*M$7</f>
        <v>12991225.357710881</v>
      </c>
      <c r="N56" s="35">
        <f>((Produção!N50*PreçoLivre!N52*(1-Painel!$B$8)-N$3-N$4-N$6)*(1-Painel!$E$7)-N$5+N$6)*N$7</f>
        <v>12212094.522719471</v>
      </c>
      <c r="O56" s="35">
        <f>((Produção!O50*PreçoLivre!O52*(1-Painel!$B$8)-O$3-O$4-O$6)*(1-Painel!$E$7)-O$5+O$6)*O$7</f>
        <v>11421975.749983272</v>
      </c>
      <c r="P56" s="35">
        <f>((Produção!P50*PreçoLivre!P52*(1-Painel!$B$8)-P$3-P$4-P$6)*(1-Painel!$E$7)-P$5+P$6)*P$7</f>
        <v>10678666.824668171</v>
      </c>
      <c r="Q56" s="35">
        <f>((Produção!Q50*PreçoLivre!Q52*(1-Painel!$B$8)-Q$3-Q$4-Q$6)*(1-Painel!$E$7)-Q$5+Q$6)*Q$7</f>
        <v>9559105.9941814393</v>
      </c>
      <c r="R56" s="35">
        <f>((Produção!R50*PreçoLivre!R52*(1-Painel!$B$8)-R$3-R$4-R$6)*(1-Painel!$E$7)-R$5+R$6)*R$7</f>
        <v>9438668.4198608994</v>
      </c>
      <c r="S56" s="35">
        <f>((Produção!S50*PreçoLivre!S52*(1-Painel!$B$8)-S$3-S$4-S$6)*(1-Painel!$E$7)-S$5+S$6)*S$7</f>
        <v>8486410.6352786254</v>
      </c>
      <c r="T56" s="35">
        <f>((Produção!T50*PreçoLivre!T52*(1-Painel!$B$8)-T$3-T$4-T$6)*(1-Painel!$E$7)-T$5+T$6)*T$7</f>
        <v>7936121.7494784007</v>
      </c>
      <c r="U56" s="35">
        <f>((Produção!U50*PreçoLivre!U52*(1-Painel!$B$8)-U$3-U$4-U$6)*(1-Painel!$E$7)-U$5+U$6)*U$7</f>
        <v>7585891.2480977066</v>
      </c>
      <c r="V56" s="35">
        <f>((Produção!V50*PreçoLivre!V52*(1-Painel!$B$8)-V$3-V$4-V$6)*(1-Painel!$E$7)-V$5+V$6)*V$7</f>
        <v>6653966.6780468374</v>
      </c>
      <c r="W56" s="35"/>
    </row>
    <row r="57" spans="1:23" x14ac:dyDescent="0.25">
      <c r="A57" s="36">
        <v>48</v>
      </c>
      <c r="B57" s="35">
        <f t="shared" si="0"/>
        <v>256661290.48459634</v>
      </c>
      <c r="C57" s="35">
        <f>((Produção!C51*PreçoLivre!C53*(1-Painel!$B$8)-C$3-C$4-C$6)*(1-Painel!$E$7)-C$5+C$6)*C$7</f>
        <v>26574833.653184611</v>
      </c>
      <c r="D57" s="35">
        <f>((Produção!D51*PreçoLivre!D53*(1-Painel!$B$8)-D$3-D$4-D$6)*(1-Painel!$E$7)-D$5+D$6)*D$7</f>
        <v>25725201.671764515</v>
      </c>
      <c r="E57" s="35">
        <f>((Produção!E51*PreçoLivre!E53*(1-Painel!$B$8)-E$3-E$4-E$6)*(1-Painel!$E$7)-E$5+E$6)*E$7</f>
        <v>23594632.706610151</v>
      </c>
      <c r="F57" s="35">
        <f>((Produção!F51*PreçoLivre!F53*(1-Painel!$B$8)-F$3-F$4-F$6)*(1-Painel!$E$7)-F$5+F$6)*F$7</f>
        <v>21951379.978663225</v>
      </c>
      <c r="G57" s="35">
        <f>((Produção!G51*PreçoLivre!G53*(1-Painel!$B$8)-G$3-G$4-G$6)*(1-Painel!$E$7)-G$5+G$6)*G$7</f>
        <v>19224906.459293511</v>
      </c>
      <c r="H57" s="35">
        <f>((Produção!H51*PreçoLivre!H53*(1-Painel!$B$8)-H$3-H$4-H$6)*(1-Painel!$E$7)-H$5+H$6)*H$7</f>
        <v>17585878.615319468</v>
      </c>
      <c r="I57" s="35">
        <f>((Produção!I51*PreçoLivre!I53*(1-Painel!$B$8)-I$3-I$4-I$6)*(1-Painel!$E$7)-I$5+I$6)*I$7</f>
        <v>15551772.104569376</v>
      </c>
      <c r="J57" s="35">
        <f>((Produção!J51*PreçoLivre!J53*(1-Painel!$B$8)-J$3-J$4-J$6)*(1-Painel!$E$7)-J$5+J$6)*J$7</f>
        <v>14421737.74060056</v>
      </c>
      <c r="K57" s="35">
        <f>((Produção!K51*PreçoLivre!K53*(1-Painel!$B$8)-K$3-K$4-K$6)*(1-Painel!$E$7)-K$5+K$6)*K$7</f>
        <v>13187793.962372454</v>
      </c>
      <c r="L57" s="35">
        <f>((Produção!L51*PreçoLivre!L53*(1-Painel!$B$8)-L$3-L$4-L$6)*(1-Painel!$E$7)-L$5+L$6)*L$7</f>
        <v>11561966.753503459</v>
      </c>
      <c r="M57" s="35">
        <f>((Produção!M51*PreçoLivre!M53*(1-Painel!$B$8)-M$3-M$4-M$6)*(1-Painel!$E$7)-M$5+M$6)*M$7</f>
        <v>10251087.002412064</v>
      </c>
      <c r="N57" s="35">
        <f>((Produção!N51*PreçoLivre!N53*(1-Painel!$B$8)-N$3-N$4-N$6)*(1-Painel!$E$7)-N$5+N$6)*N$7</f>
        <v>9339239.0448118225</v>
      </c>
      <c r="O57" s="35">
        <f>((Produção!O51*PreçoLivre!O53*(1-Painel!$B$8)-O$3-O$4-O$6)*(1-Painel!$E$7)-O$5+O$6)*O$7</f>
        <v>8570294.4929888546</v>
      </c>
      <c r="P57" s="35">
        <f>((Produção!P51*PreçoLivre!P53*(1-Painel!$B$8)-P$3-P$4-P$6)*(1-Painel!$E$7)-P$5+P$6)*P$7</f>
        <v>7563263.5821574815</v>
      </c>
      <c r="Q57" s="35">
        <f>((Produção!Q51*PreçoLivre!Q53*(1-Painel!$B$8)-Q$3-Q$4-Q$6)*(1-Painel!$E$7)-Q$5+Q$6)*Q$7</f>
        <v>6855832.5178580312</v>
      </c>
      <c r="R57" s="35">
        <f>((Produção!R51*PreçoLivre!R53*(1-Painel!$B$8)-R$3-R$4-R$6)*(1-Painel!$E$7)-R$5+R$6)*R$7</f>
        <v>6082357.2419744683</v>
      </c>
      <c r="S57" s="35">
        <f>((Produção!S51*PreçoLivre!S53*(1-Painel!$B$8)-S$3-S$4-S$6)*(1-Painel!$E$7)-S$5+S$6)*S$7</f>
        <v>5216750.2912723785</v>
      </c>
      <c r="T57" s="35">
        <f>((Produção!T51*PreçoLivre!T53*(1-Painel!$B$8)-T$3-T$4-T$6)*(1-Painel!$E$7)-T$5+T$6)*T$7</f>
        <v>4802088.816134559</v>
      </c>
      <c r="U57" s="35">
        <f>((Produção!U51*PreçoLivre!U53*(1-Painel!$B$8)-U$3-U$4-U$6)*(1-Painel!$E$7)-U$5+U$6)*U$7</f>
        <v>4436511.5216943212</v>
      </c>
      <c r="V57" s="35">
        <f>((Produção!V51*PreçoLivre!V53*(1-Painel!$B$8)-V$3-V$4-V$6)*(1-Painel!$E$7)-V$5+V$6)*V$7</f>
        <v>4163762.3274109848</v>
      </c>
      <c r="W57" s="35"/>
    </row>
    <row r="58" spans="1:23" x14ac:dyDescent="0.25">
      <c r="A58" s="36">
        <v>49</v>
      </c>
      <c r="B58" s="35">
        <f t="shared" si="0"/>
        <v>260927594.52094504</v>
      </c>
      <c r="C58" s="35">
        <f>((Produção!C52*PreçoLivre!C54*(1-Painel!$B$8)-C$3-C$4-C$6)*(1-Painel!$E$7)-C$5+C$6)*C$7</f>
        <v>26655949.20232163</v>
      </c>
      <c r="D58" s="35">
        <f>((Produção!D52*PreçoLivre!D54*(1-Painel!$B$8)-D$3-D$4-D$6)*(1-Painel!$E$7)-D$5+D$6)*D$7</f>
        <v>23675946.404740993</v>
      </c>
      <c r="E58" s="35">
        <f>((Produção!E52*PreçoLivre!E54*(1-Painel!$B$8)-E$3-E$4-E$6)*(1-Painel!$E$7)-E$5+E$6)*E$7</f>
        <v>21139290.337705836</v>
      </c>
      <c r="F58" s="35">
        <f>((Produção!F52*PreçoLivre!F54*(1-Painel!$B$8)-F$3-F$4-F$6)*(1-Painel!$E$7)-F$5+F$6)*F$7</f>
        <v>20559400.021958455</v>
      </c>
      <c r="G58" s="35">
        <f>((Produção!G52*PreçoLivre!G54*(1-Painel!$B$8)-G$3-G$4-G$6)*(1-Painel!$E$7)-G$5+G$6)*G$7</f>
        <v>19109729.797111601</v>
      </c>
      <c r="H58" s="35">
        <f>((Produção!H52*PreçoLivre!H54*(1-Painel!$B$8)-H$3-H$4-H$6)*(1-Painel!$E$7)-H$5+H$6)*H$7</f>
        <v>17551228.018578045</v>
      </c>
      <c r="I58" s="35">
        <f>((Produção!I52*PreçoLivre!I54*(1-Painel!$B$8)-I$3-I$4-I$6)*(1-Painel!$E$7)-I$5+I$6)*I$7</f>
        <v>15904227.917629085</v>
      </c>
      <c r="J58" s="35">
        <f>((Produção!J52*PreçoLivre!J54*(1-Painel!$B$8)-J$3-J$4-J$6)*(1-Painel!$E$7)-J$5+J$6)*J$7</f>
        <v>14822731.479137763</v>
      </c>
      <c r="K58" s="35">
        <f>((Produção!K52*PreçoLivre!K54*(1-Painel!$B$8)-K$3-K$4-K$6)*(1-Painel!$E$7)-K$5+K$6)*K$7</f>
        <v>12840539.237993097</v>
      </c>
      <c r="L58" s="35">
        <f>((Produção!L52*PreçoLivre!L54*(1-Painel!$B$8)-L$3-L$4-L$6)*(1-Painel!$E$7)-L$5+L$6)*L$7</f>
        <v>11923804.114296008</v>
      </c>
      <c r="M58" s="35">
        <f>((Produção!M52*PreçoLivre!M54*(1-Painel!$B$8)-M$3-M$4-M$6)*(1-Painel!$E$7)-M$5+M$6)*M$7</f>
        <v>10925981.277305877</v>
      </c>
      <c r="N58" s="35">
        <f>((Produção!N52*PreçoLivre!N54*(1-Painel!$B$8)-N$3-N$4-N$6)*(1-Painel!$E$7)-N$5+N$6)*N$7</f>
        <v>9949285.9190904573</v>
      </c>
      <c r="O58" s="35">
        <f>((Produção!O52*PreçoLivre!O54*(1-Painel!$B$8)-O$3-O$4-O$6)*(1-Painel!$E$7)-O$5+O$6)*O$7</f>
        <v>9461945.6051369682</v>
      </c>
      <c r="P58" s="35">
        <f>((Produção!P52*PreçoLivre!P54*(1-Painel!$B$8)-P$3-P$4-P$6)*(1-Painel!$E$7)-P$5+P$6)*P$7</f>
        <v>8965860.033950353</v>
      </c>
      <c r="Q58" s="35">
        <f>((Produção!Q52*PreçoLivre!Q54*(1-Painel!$B$8)-Q$3-Q$4-Q$6)*(1-Painel!$E$7)-Q$5+Q$6)*Q$7</f>
        <v>7936853.0830092309</v>
      </c>
      <c r="R58" s="35">
        <f>((Produção!R52*PreçoLivre!R54*(1-Painel!$B$8)-R$3-R$4-R$6)*(1-Painel!$E$7)-R$5+R$6)*R$7</f>
        <v>6865551.9877973469</v>
      </c>
      <c r="S58" s="35">
        <f>((Produção!S52*PreçoLivre!S54*(1-Painel!$B$8)-S$3-S$4-S$6)*(1-Painel!$E$7)-S$5+S$6)*S$7</f>
        <v>6311567.3265852146</v>
      </c>
      <c r="T58" s="35">
        <f>((Produção!T52*PreçoLivre!T54*(1-Painel!$B$8)-T$3-T$4-T$6)*(1-Painel!$E$7)-T$5+T$6)*T$7</f>
        <v>5805947.9466668228</v>
      </c>
      <c r="U58" s="35">
        <f>((Produção!U52*PreçoLivre!U54*(1-Painel!$B$8)-U$3-U$4-U$6)*(1-Painel!$E$7)-U$5+U$6)*U$7</f>
        <v>5466285.2129916307</v>
      </c>
      <c r="V58" s="35">
        <f>((Produção!V52*PreçoLivre!V54*(1-Painel!$B$8)-V$3-V$4-V$6)*(1-Painel!$E$7)-V$5+V$6)*V$7</f>
        <v>5055469.5969386026</v>
      </c>
      <c r="W58" s="35"/>
    </row>
    <row r="59" spans="1:23" x14ac:dyDescent="0.25">
      <c r="A59" s="36">
        <v>50</v>
      </c>
      <c r="B59" s="35">
        <f t="shared" si="0"/>
        <v>238137183.04511955</v>
      </c>
      <c r="C59" s="35">
        <f>((Produção!C53*PreçoLivre!C55*(1-Painel!$B$8)-C$3-C$4-C$6)*(1-Painel!$E$7)-C$5+C$6)*C$7</f>
        <v>26819400.963336784</v>
      </c>
      <c r="D59" s="35">
        <f>((Produção!D53*PreçoLivre!D55*(1-Painel!$B$8)-D$3-D$4-D$6)*(1-Painel!$E$7)-D$5+D$6)*D$7</f>
        <v>24341362.233756457</v>
      </c>
      <c r="E59" s="35">
        <f>((Produção!E53*PreçoLivre!E55*(1-Painel!$B$8)-E$3-E$4-E$6)*(1-Painel!$E$7)-E$5+E$6)*E$7</f>
        <v>22998914.420021158</v>
      </c>
      <c r="F59" s="35">
        <f>((Produção!F53*PreçoLivre!F55*(1-Painel!$B$8)-F$3-F$4-F$6)*(1-Painel!$E$7)-F$5+F$6)*F$7</f>
        <v>20855991.670162745</v>
      </c>
      <c r="G59" s="35">
        <f>((Produção!G53*PreçoLivre!G55*(1-Painel!$B$8)-G$3-G$4-G$6)*(1-Painel!$E$7)-G$5+G$6)*G$7</f>
        <v>18505374.189068548</v>
      </c>
      <c r="H59" s="35">
        <f>((Produção!H53*PreçoLivre!H55*(1-Painel!$B$8)-H$3-H$4-H$6)*(1-Painel!$E$7)-H$5+H$6)*H$7</f>
        <v>15402129.864918331</v>
      </c>
      <c r="I59" s="35">
        <f>((Produção!I53*PreçoLivre!I55*(1-Painel!$B$8)-I$3-I$4-I$6)*(1-Painel!$E$7)-I$5+I$6)*I$7</f>
        <v>13132713.203336207</v>
      </c>
      <c r="J59" s="35">
        <f>((Produção!J53*PreçoLivre!J55*(1-Painel!$B$8)-J$3-J$4-J$6)*(1-Painel!$E$7)-J$5+J$6)*J$7</f>
        <v>12028920.74200508</v>
      </c>
      <c r="K59" s="35">
        <f>((Produção!K53*PreçoLivre!K55*(1-Painel!$B$8)-K$3-K$4-K$6)*(1-Painel!$E$7)-K$5+K$6)*K$7</f>
        <v>11576486.961745545</v>
      </c>
      <c r="L59" s="35">
        <f>((Produção!L53*PreçoLivre!L55*(1-Painel!$B$8)-L$3-L$4-L$6)*(1-Painel!$E$7)-L$5+L$6)*L$7</f>
        <v>10601523.474577827</v>
      </c>
      <c r="M59" s="35">
        <f>((Produção!M53*PreçoLivre!M55*(1-Painel!$B$8)-M$3-M$4-M$6)*(1-Painel!$E$7)-M$5+M$6)*M$7</f>
        <v>9038140.4159257375</v>
      </c>
      <c r="N59" s="35">
        <f>((Produção!N53*PreçoLivre!N55*(1-Painel!$B$8)-N$3-N$4-N$6)*(1-Painel!$E$7)-N$5+N$6)*N$7</f>
        <v>7948807.749086827</v>
      </c>
      <c r="O59" s="35">
        <f>((Produção!O53*PreçoLivre!O55*(1-Painel!$B$8)-O$3-O$4-O$6)*(1-Painel!$E$7)-O$5+O$6)*O$7</f>
        <v>7653641.5016407408</v>
      </c>
      <c r="P59" s="35">
        <f>((Produção!P53*PreçoLivre!P55*(1-Painel!$B$8)-P$3-P$4-P$6)*(1-Painel!$E$7)-P$5+P$6)*P$7</f>
        <v>7067648.9647223325</v>
      </c>
      <c r="Q59" s="35">
        <f>((Produção!Q53*PreçoLivre!Q55*(1-Painel!$B$8)-Q$3-Q$4-Q$6)*(1-Painel!$E$7)-Q$5+Q$6)*Q$7</f>
        <v>6291329.5987501629</v>
      </c>
      <c r="R59" s="35">
        <f>((Produção!R53*PreçoLivre!R55*(1-Painel!$B$8)-R$3-R$4-R$6)*(1-Painel!$E$7)-R$5+R$6)*R$7</f>
        <v>5708001.6933404217</v>
      </c>
      <c r="S59" s="35">
        <f>((Produção!S53*PreçoLivre!S55*(1-Painel!$B$8)-S$3-S$4-S$6)*(1-Painel!$E$7)-S$5+S$6)*S$7</f>
        <v>5188288.1694120718</v>
      </c>
      <c r="T59" s="35">
        <f>((Produção!T53*PreçoLivre!T55*(1-Painel!$B$8)-T$3-T$4-T$6)*(1-Painel!$E$7)-T$5+T$6)*T$7</f>
        <v>4598741.9414477404</v>
      </c>
      <c r="U59" s="35">
        <f>((Produção!U53*PreçoLivre!U55*(1-Painel!$B$8)-U$3-U$4-U$6)*(1-Painel!$E$7)-U$5+U$6)*U$7</f>
        <v>4269175.0825114213</v>
      </c>
      <c r="V59" s="35">
        <f>((Produção!V53*PreçoLivre!V55*(1-Painel!$B$8)-V$3-V$4-V$6)*(1-Painel!$E$7)-V$5+V$6)*V$7</f>
        <v>4110590.2053534011</v>
      </c>
      <c r="W59" s="35"/>
    </row>
    <row r="60" spans="1:23" x14ac:dyDescent="0.25">
      <c r="A60" s="36">
        <v>51</v>
      </c>
      <c r="B60" s="35">
        <f t="shared" si="0"/>
        <v>307822835.94466454</v>
      </c>
      <c r="C60" s="35">
        <f>((Produção!C54*PreçoLivre!C56*(1-Painel!$B$8)-C$3-C$4-C$6)*(1-Painel!$E$7)-C$5+C$6)*C$7</f>
        <v>28641521.73360303</v>
      </c>
      <c r="D60" s="35">
        <f>((Produção!D54*PreçoLivre!D56*(1-Painel!$B$8)-D$3-D$4-D$6)*(1-Painel!$E$7)-D$5+D$6)*D$7</f>
        <v>26757179.80175091</v>
      </c>
      <c r="E60" s="35">
        <f>((Produção!E54*PreçoLivre!E56*(1-Painel!$B$8)-E$3-E$4-E$6)*(1-Painel!$E$7)-E$5+E$6)*E$7</f>
        <v>25004039.432194654</v>
      </c>
      <c r="F60" s="35">
        <f>((Produção!F54*PreçoLivre!F56*(1-Painel!$B$8)-F$3-F$4-F$6)*(1-Painel!$E$7)-F$5+F$6)*F$7</f>
        <v>22955112.607525501</v>
      </c>
      <c r="G60" s="35">
        <f>((Produção!G54*PreçoLivre!G56*(1-Painel!$B$8)-G$3-G$4-G$6)*(1-Painel!$E$7)-G$5+G$6)*G$7</f>
        <v>20615345.829941802</v>
      </c>
      <c r="H60" s="35">
        <f>((Produção!H54*PreçoLivre!H56*(1-Painel!$B$8)-H$3-H$4-H$6)*(1-Painel!$E$7)-H$5+H$6)*H$7</f>
        <v>19067197.934877068</v>
      </c>
      <c r="I60" s="35">
        <f>((Produção!I54*PreçoLivre!I56*(1-Painel!$B$8)-I$3-I$4-I$6)*(1-Painel!$E$7)-I$5+I$6)*I$7</f>
        <v>17356128.532044202</v>
      </c>
      <c r="J60" s="35">
        <f>((Produção!J54*PreçoLivre!J56*(1-Painel!$B$8)-J$3-J$4-J$6)*(1-Painel!$E$7)-J$5+J$6)*J$7</f>
        <v>16012737.121922558</v>
      </c>
      <c r="K60" s="35">
        <f>((Produção!K54*PreçoLivre!K56*(1-Painel!$B$8)-K$3-K$4-K$6)*(1-Painel!$E$7)-K$5+K$6)*K$7</f>
        <v>15142381.062449824</v>
      </c>
      <c r="L60" s="35">
        <f>((Produção!L54*PreçoLivre!L56*(1-Painel!$B$8)-L$3-L$4-L$6)*(1-Painel!$E$7)-L$5+L$6)*L$7</f>
        <v>14328219.524125708</v>
      </c>
      <c r="M60" s="35">
        <f>((Produção!M54*PreçoLivre!M56*(1-Painel!$B$8)-M$3-M$4-M$6)*(1-Painel!$E$7)-M$5+M$6)*M$7</f>
        <v>13746424.816485662</v>
      </c>
      <c r="N60" s="35">
        <f>((Produção!N54*PreçoLivre!N56*(1-Painel!$B$8)-N$3-N$4-N$6)*(1-Painel!$E$7)-N$5+N$6)*N$7</f>
        <v>12611187.128938969</v>
      </c>
      <c r="O60" s="35">
        <f>((Produção!O54*PreçoLivre!O56*(1-Painel!$B$8)-O$3-O$4-O$6)*(1-Painel!$E$7)-O$5+O$6)*O$7</f>
        <v>11665675.656454705</v>
      </c>
      <c r="P60" s="35">
        <f>((Produção!P54*PreçoLivre!P56*(1-Painel!$B$8)-P$3-P$4-P$6)*(1-Painel!$E$7)-P$5+P$6)*P$7</f>
        <v>10846311.409975827</v>
      </c>
      <c r="Q60" s="35">
        <f>((Produção!Q54*PreçoLivre!Q56*(1-Painel!$B$8)-Q$3-Q$4-Q$6)*(1-Painel!$E$7)-Q$5+Q$6)*Q$7</f>
        <v>10113024.226704843</v>
      </c>
      <c r="R60" s="35">
        <f>((Produção!R54*PreçoLivre!R56*(1-Painel!$B$8)-R$3-R$4-R$6)*(1-Painel!$E$7)-R$5+R$6)*R$7</f>
        <v>9769586.3920167703</v>
      </c>
      <c r="S60" s="35">
        <f>((Produção!S54*PreçoLivre!S56*(1-Painel!$B$8)-S$3-S$4-S$6)*(1-Painel!$E$7)-S$5+S$6)*S$7</f>
        <v>9077998.550702313</v>
      </c>
      <c r="T60" s="35">
        <f>((Produção!T54*PreçoLivre!T56*(1-Painel!$B$8)-T$3-T$4-T$6)*(1-Painel!$E$7)-T$5+T$6)*T$7</f>
        <v>8605653.9185303226</v>
      </c>
      <c r="U60" s="35">
        <f>((Produção!U54*PreçoLivre!U56*(1-Painel!$B$8)-U$3-U$4-U$6)*(1-Painel!$E$7)-U$5+U$6)*U$7</f>
        <v>7792005.8490545442</v>
      </c>
      <c r="V60" s="35">
        <f>((Produção!V54*PreçoLivre!V56*(1-Painel!$B$8)-V$3-V$4-V$6)*(1-Painel!$E$7)-V$5+V$6)*V$7</f>
        <v>7715104.4153653421</v>
      </c>
      <c r="W60" s="35"/>
    </row>
    <row r="61" spans="1:23" x14ac:dyDescent="0.25">
      <c r="A61" s="36">
        <v>52</v>
      </c>
      <c r="B61" s="35">
        <f t="shared" si="0"/>
        <v>254393825.90772212</v>
      </c>
      <c r="C61" s="35">
        <f>((Produção!C55*PreçoLivre!C57*(1-Painel!$B$8)-C$3-C$4-C$6)*(1-Painel!$E$7)-C$5+C$6)*C$7</f>
        <v>25588026.484872892</v>
      </c>
      <c r="D61" s="35">
        <f>((Produção!D55*PreçoLivre!D57*(1-Painel!$B$8)-D$3-D$4-D$6)*(1-Painel!$E$7)-D$5+D$6)*D$7</f>
        <v>24952326.901874479</v>
      </c>
      <c r="E61" s="35">
        <f>((Produção!E55*PreçoLivre!E57*(1-Painel!$B$8)-E$3-E$4-E$6)*(1-Painel!$E$7)-E$5+E$6)*E$7</f>
        <v>23084560.041512363</v>
      </c>
      <c r="F61" s="35">
        <f>((Produção!F55*PreçoLivre!F57*(1-Painel!$B$8)-F$3-F$4-F$6)*(1-Painel!$E$7)-F$5+F$6)*F$7</f>
        <v>20598765.248676162</v>
      </c>
      <c r="G61" s="35">
        <f>((Produção!G55*PreçoLivre!G57*(1-Painel!$B$8)-G$3-G$4-G$6)*(1-Painel!$E$7)-G$5+G$6)*G$7</f>
        <v>19268001.751037892</v>
      </c>
      <c r="H61" s="35">
        <f>((Produção!H55*PreçoLivre!H57*(1-Painel!$B$8)-H$3-H$4-H$6)*(1-Painel!$E$7)-H$5+H$6)*H$7</f>
        <v>17774812.337934285</v>
      </c>
      <c r="I61" s="35">
        <f>((Produção!I55*PreçoLivre!I57*(1-Painel!$B$8)-I$3-I$4-I$6)*(1-Painel!$E$7)-I$5+I$6)*I$7</f>
        <v>15434009.318293547</v>
      </c>
      <c r="J61" s="35">
        <f>((Produção!J55*PreçoLivre!J57*(1-Painel!$B$8)-J$3-J$4-J$6)*(1-Painel!$E$7)-J$5+J$6)*J$7</f>
        <v>14033416.052124837</v>
      </c>
      <c r="K61" s="35">
        <f>((Produção!K55*PreçoLivre!K57*(1-Painel!$B$8)-K$3-K$4-K$6)*(1-Painel!$E$7)-K$5+K$6)*K$7</f>
        <v>12447939.908365458</v>
      </c>
      <c r="L61" s="35">
        <f>((Produção!L55*PreçoLivre!L57*(1-Painel!$B$8)-L$3-L$4-L$6)*(1-Painel!$E$7)-L$5+L$6)*L$7</f>
        <v>11132412.60627763</v>
      </c>
      <c r="M61" s="35">
        <f>((Produção!M55*PreçoLivre!M57*(1-Painel!$B$8)-M$3-M$4-M$6)*(1-Painel!$E$7)-M$5+M$6)*M$7</f>
        <v>10214736.3955824</v>
      </c>
      <c r="N61" s="35">
        <f>((Produção!N55*PreçoLivre!N57*(1-Painel!$B$8)-N$3-N$4-N$6)*(1-Painel!$E$7)-N$5+N$6)*N$7</f>
        <v>8978076.0950210411</v>
      </c>
      <c r="O61" s="35">
        <f>((Produção!O55*PreçoLivre!O57*(1-Painel!$B$8)-O$3-O$4-O$6)*(1-Painel!$E$7)-O$5+O$6)*O$7</f>
        <v>8462274.789595196</v>
      </c>
      <c r="P61" s="35">
        <f>((Produção!P55*PreçoLivre!P57*(1-Painel!$B$8)-P$3-P$4-P$6)*(1-Painel!$E$7)-P$5+P$6)*P$7</f>
        <v>7588436.5491723977</v>
      </c>
      <c r="Q61" s="35">
        <f>((Produção!Q55*PreçoLivre!Q57*(1-Painel!$B$8)-Q$3-Q$4-Q$6)*(1-Painel!$E$7)-Q$5+Q$6)*Q$7</f>
        <v>7239251.6580153489</v>
      </c>
      <c r="R61" s="35">
        <f>((Produção!R55*PreçoLivre!R57*(1-Painel!$B$8)-R$3-R$4-R$6)*(1-Painel!$E$7)-R$5+R$6)*R$7</f>
        <v>6282659.4052289054</v>
      </c>
      <c r="S61" s="35">
        <f>((Produção!S55*PreçoLivre!S57*(1-Painel!$B$8)-S$3-S$4-S$6)*(1-Painel!$E$7)-S$5+S$6)*S$7</f>
        <v>5746733.7789460439</v>
      </c>
      <c r="T61" s="35">
        <f>((Produção!T55*PreçoLivre!T57*(1-Painel!$B$8)-T$3-T$4-T$6)*(1-Painel!$E$7)-T$5+T$6)*T$7</f>
        <v>5496129.5106898295</v>
      </c>
      <c r="U61" s="35">
        <f>((Produção!U55*PreçoLivre!U57*(1-Painel!$B$8)-U$3-U$4-U$6)*(1-Painel!$E$7)-U$5+U$6)*U$7</f>
        <v>5342415.3408595733</v>
      </c>
      <c r="V61" s="35">
        <f>((Produção!V55*PreçoLivre!V57*(1-Painel!$B$8)-V$3-V$4-V$6)*(1-Painel!$E$7)-V$5+V$6)*V$7</f>
        <v>4728841.7336418387</v>
      </c>
      <c r="W61" s="35"/>
    </row>
    <row r="62" spans="1:23" x14ac:dyDescent="0.25">
      <c r="A62" s="36">
        <v>53</v>
      </c>
      <c r="B62" s="35">
        <f t="shared" si="0"/>
        <v>285140032.98552406</v>
      </c>
      <c r="C62" s="35">
        <f>((Produção!C56*PreçoLivre!C58*(1-Painel!$B$8)-C$3-C$4-C$6)*(1-Painel!$E$7)-C$5+C$6)*C$7</f>
        <v>26332942.685658369</v>
      </c>
      <c r="D62" s="35">
        <f>((Produção!D56*PreçoLivre!D58*(1-Painel!$B$8)-D$3-D$4-D$6)*(1-Painel!$E$7)-D$5+D$6)*D$7</f>
        <v>23760638.124176119</v>
      </c>
      <c r="E62" s="35">
        <f>((Produção!E56*PreçoLivre!E58*(1-Painel!$B$8)-E$3-E$4-E$6)*(1-Painel!$E$7)-E$5+E$6)*E$7</f>
        <v>21835176.574499018</v>
      </c>
      <c r="F62" s="35">
        <f>((Produção!F56*PreçoLivre!F58*(1-Painel!$B$8)-F$3-F$4-F$6)*(1-Painel!$E$7)-F$5+F$6)*F$7</f>
        <v>20837545.338173915</v>
      </c>
      <c r="G62" s="35">
        <f>((Produção!G56*PreçoLivre!G58*(1-Painel!$B$8)-G$3-G$4-G$6)*(1-Painel!$E$7)-G$5+G$6)*G$7</f>
        <v>18965515.148192931</v>
      </c>
      <c r="H62" s="35">
        <f>((Produção!H56*PreçoLivre!H58*(1-Painel!$B$8)-H$3-H$4-H$6)*(1-Painel!$E$7)-H$5+H$6)*H$7</f>
        <v>18062976.439852983</v>
      </c>
      <c r="I62" s="35">
        <f>((Produção!I56*PreçoLivre!I58*(1-Painel!$B$8)-I$3-I$4-I$6)*(1-Painel!$E$7)-I$5+I$6)*I$7</f>
        <v>17285045.462340362</v>
      </c>
      <c r="J62" s="35">
        <f>((Produção!J56*PreçoLivre!J58*(1-Painel!$B$8)-J$3-J$4-J$6)*(1-Painel!$E$7)-J$5+J$6)*J$7</f>
        <v>15351698.691179598</v>
      </c>
      <c r="K62" s="35">
        <f>((Produção!K56*PreçoLivre!K58*(1-Painel!$B$8)-K$3-K$4-K$6)*(1-Painel!$E$7)-K$5+K$6)*K$7</f>
        <v>13716607.035137866</v>
      </c>
      <c r="L62" s="35">
        <f>((Produção!L56*PreçoLivre!L58*(1-Painel!$B$8)-L$3-L$4-L$6)*(1-Painel!$E$7)-L$5+L$6)*L$7</f>
        <v>13159559.347642995</v>
      </c>
      <c r="M62" s="35">
        <f>((Produção!M56*PreçoLivre!M58*(1-Painel!$B$8)-M$3-M$4-M$6)*(1-Painel!$E$7)-M$5+M$6)*M$7</f>
        <v>13072051.674310466</v>
      </c>
      <c r="N62" s="35">
        <f>((Produção!N56*PreçoLivre!N58*(1-Painel!$B$8)-N$3-N$4-N$6)*(1-Painel!$E$7)-N$5+N$6)*N$7</f>
        <v>11676156.704101071</v>
      </c>
      <c r="O62" s="35">
        <f>((Produção!O56*PreçoLivre!O58*(1-Painel!$B$8)-O$3-O$4-O$6)*(1-Painel!$E$7)-O$5+O$6)*O$7</f>
        <v>10948122.777986741</v>
      </c>
      <c r="P62" s="35">
        <f>((Produção!P56*PreçoLivre!P58*(1-Painel!$B$8)-P$3-P$4-P$6)*(1-Painel!$E$7)-P$5+P$6)*P$7</f>
        <v>10461763.340960208</v>
      </c>
      <c r="Q62" s="35">
        <f>((Produção!Q56*PreçoLivre!Q58*(1-Painel!$B$8)-Q$3-Q$4-Q$6)*(1-Painel!$E$7)-Q$5+Q$6)*Q$7</f>
        <v>10125816.886538133</v>
      </c>
      <c r="R62" s="35">
        <f>((Produção!R56*PreçoLivre!R58*(1-Painel!$B$8)-R$3-R$4-R$6)*(1-Painel!$E$7)-R$5+R$6)*R$7</f>
        <v>9398619.8186019231</v>
      </c>
      <c r="S62" s="35">
        <f>((Produção!S56*PreçoLivre!S58*(1-Painel!$B$8)-S$3-S$4-S$6)*(1-Painel!$E$7)-S$5+S$6)*S$7</f>
        <v>8618612.7167281583</v>
      </c>
      <c r="T62" s="35">
        <f>((Produção!T56*PreçoLivre!T58*(1-Painel!$B$8)-T$3-T$4-T$6)*(1-Painel!$E$7)-T$5+T$6)*T$7</f>
        <v>7765140.6030061031</v>
      </c>
      <c r="U62" s="35">
        <f>((Produção!U56*PreçoLivre!U58*(1-Painel!$B$8)-U$3-U$4-U$6)*(1-Painel!$E$7)-U$5+U$6)*U$7</f>
        <v>7184948.6366640376</v>
      </c>
      <c r="V62" s="35">
        <f>((Produção!V56*PreçoLivre!V58*(1-Painel!$B$8)-V$3-V$4-V$6)*(1-Painel!$E$7)-V$5+V$6)*V$7</f>
        <v>6581094.9797731088</v>
      </c>
      <c r="W62" s="35"/>
    </row>
    <row r="63" spans="1:23" x14ac:dyDescent="0.25">
      <c r="A63" s="36">
        <v>54</v>
      </c>
      <c r="B63" s="35">
        <f t="shared" si="0"/>
        <v>304153636.80875289</v>
      </c>
      <c r="C63" s="35">
        <f>((Produção!C57*PreçoLivre!C59*(1-Painel!$B$8)-C$3-C$4-C$6)*(1-Painel!$E$7)-C$5+C$6)*C$7</f>
        <v>26333678.888457857</v>
      </c>
      <c r="D63" s="35">
        <f>((Produção!D57*PreçoLivre!D59*(1-Painel!$B$8)-D$3-D$4-D$6)*(1-Painel!$E$7)-D$5+D$6)*D$7</f>
        <v>26697982.86964814</v>
      </c>
      <c r="E63" s="35">
        <f>((Produção!E57*PreçoLivre!E59*(1-Painel!$B$8)-E$3-E$4-E$6)*(1-Painel!$E$7)-E$5+E$6)*E$7</f>
        <v>25263446.319094066</v>
      </c>
      <c r="F63" s="35">
        <f>((Produção!F57*PreçoLivre!F59*(1-Painel!$B$8)-F$3-F$4-F$6)*(1-Painel!$E$7)-F$5+F$6)*F$7</f>
        <v>22900714.509721842</v>
      </c>
      <c r="G63" s="35">
        <f>((Produção!G57*PreçoLivre!G59*(1-Painel!$B$8)-G$3-G$4-G$6)*(1-Painel!$E$7)-G$5+G$6)*G$7</f>
        <v>21467321.772758789</v>
      </c>
      <c r="H63" s="35">
        <f>((Produção!H57*PreçoLivre!H59*(1-Painel!$B$8)-H$3-H$4-H$6)*(1-Painel!$E$7)-H$5+H$6)*H$7</f>
        <v>18699561.757615708</v>
      </c>
      <c r="I63" s="35">
        <f>((Produção!I57*PreçoLivre!I59*(1-Painel!$B$8)-I$3-I$4-I$6)*(1-Painel!$E$7)-I$5+I$6)*I$7</f>
        <v>18308543.67728861</v>
      </c>
      <c r="J63" s="35">
        <f>((Produção!J57*PreçoLivre!J59*(1-Painel!$B$8)-J$3-J$4-J$6)*(1-Painel!$E$7)-J$5+J$6)*J$7</f>
        <v>17335320.836572617</v>
      </c>
      <c r="K63" s="35">
        <f>((Produção!K57*PreçoLivre!K59*(1-Painel!$B$8)-K$3-K$4-K$6)*(1-Painel!$E$7)-K$5+K$6)*K$7</f>
        <v>16761655.714556843</v>
      </c>
      <c r="L63" s="35">
        <f>((Produção!L57*PreçoLivre!L59*(1-Painel!$B$8)-L$3-L$4-L$6)*(1-Painel!$E$7)-L$5+L$6)*L$7</f>
        <v>15417473.772193346</v>
      </c>
      <c r="M63" s="35">
        <f>((Produção!M57*PreçoLivre!M59*(1-Painel!$B$8)-M$3-M$4-M$6)*(1-Painel!$E$7)-M$5+M$6)*M$7</f>
        <v>14720132.678177141</v>
      </c>
      <c r="N63" s="35">
        <f>((Produção!N57*PreçoLivre!N59*(1-Painel!$B$8)-N$3-N$4-N$6)*(1-Painel!$E$7)-N$5+N$6)*N$7</f>
        <v>12838776.326058637</v>
      </c>
      <c r="O63" s="35">
        <f>((Produção!O57*PreçoLivre!O59*(1-Painel!$B$8)-O$3-O$4-O$6)*(1-Painel!$E$7)-O$5+O$6)*O$7</f>
        <v>11097902.838806646</v>
      </c>
      <c r="P63" s="35">
        <f>((Produção!P57*PreçoLivre!P59*(1-Painel!$B$8)-P$3-P$4-P$6)*(1-Painel!$E$7)-P$5+P$6)*P$7</f>
        <v>10182408.059982317</v>
      </c>
      <c r="Q63" s="35">
        <f>((Produção!Q57*PreçoLivre!Q59*(1-Painel!$B$8)-Q$3-Q$4-Q$6)*(1-Painel!$E$7)-Q$5+Q$6)*Q$7</f>
        <v>9572293.0020629764</v>
      </c>
      <c r="R63" s="35">
        <f>((Produção!R57*PreçoLivre!R59*(1-Painel!$B$8)-R$3-R$4-R$6)*(1-Painel!$E$7)-R$5+R$6)*R$7</f>
        <v>8666098.9087376669</v>
      </c>
      <c r="S63" s="35">
        <f>((Produção!S57*PreçoLivre!S59*(1-Painel!$B$8)-S$3-S$4-S$6)*(1-Painel!$E$7)-S$5+S$6)*S$7</f>
        <v>8070487.8235384226</v>
      </c>
      <c r="T63" s="35">
        <f>((Produção!T57*PreçoLivre!T59*(1-Painel!$B$8)-T$3-T$4-T$6)*(1-Painel!$E$7)-T$5+T$6)*T$7</f>
        <v>7336601.1996519081</v>
      </c>
      <c r="U63" s="35">
        <f>((Produção!U57*PreçoLivre!U59*(1-Painel!$B$8)-U$3-U$4-U$6)*(1-Painel!$E$7)-U$5+U$6)*U$7</f>
        <v>6396217.5441708872</v>
      </c>
      <c r="V63" s="35">
        <f>((Produção!V57*PreçoLivre!V59*(1-Painel!$B$8)-V$3-V$4-V$6)*(1-Painel!$E$7)-V$5+V$6)*V$7</f>
        <v>6087018.309658411</v>
      </c>
      <c r="W63" s="35"/>
    </row>
    <row r="64" spans="1:23" x14ac:dyDescent="0.25">
      <c r="A64" s="36">
        <v>55</v>
      </c>
      <c r="B64" s="35">
        <f t="shared" si="0"/>
        <v>263299692.71522832</v>
      </c>
      <c r="C64" s="35">
        <f>((Produção!C58*PreçoLivre!C60*(1-Painel!$B$8)-C$3-C$4-C$6)*(1-Painel!$E$7)-C$5+C$6)*C$7</f>
        <v>27489969.773527808</v>
      </c>
      <c r="D64" s="35">
        <f>((Produção!D58*PreçoLivre!D60*(1-Painel!$B$8)-D$3-D$4-D$6)*(1-Painel!$E$7)-D$5+D$6)*D$7</f>
        <v>24504597.758458443</v>
      </c>
      <c r="E64" s="35">
        <f>((Produção!E58*PreçoLivre!E60*(1-Painel!$B$8)-E$3-E$4-E$6)*(1-Painel!$E$7)-E$5+E$6)*E$7</f>
        <v>22696366.21832164</v>
      </c>
      <c r="F64" s="35">
        <f>((Produção!F58*PreçoLivre!F60*(1-Painel!$B$8)-F$3-F$4-F$6)*(1-Painel!$E$7)-F$5+F$6)*F$7</f>
        <v>20213104.969772294</v>
      </c>
      <c r="G64" s="35">
        <f>((Produção!G58*PreçoLivre!G60*(1-Painel!$B$8)-G$3-G$4-G$6)*(1-Painel!$E$7)-G$5+G$6)*G$7</f>
        <v>19008346.77614855</v>
      </c>
      <c r="H64" s="35">
        <f>((Produção!H58*PreçoLivre!H60*(1-Painel!$B$8)-H$3-H$4-H$6)*(1-Painel!$E$7)-H$5+H$6)*H$7</f>
        <v>17435313.216332864</v>
      </c>
      <c r="I64" s="35">
        <f>((Produção!I58*PreçoLivre!I60*(1-Painel!$B$8)-I$3-I$4-I$6)*(1-Painel!$E$7)-I$5+I$6)*I$7</f>
        <v>16963011.342385683</v>
      </c>
      <c r="J64" s="35">
        <f>((Produção!J58*PreçoLivre!J60*(1-Painel!$B$8)-J$3-J$4-J$6)*(1-Painel!$E$7)-J$5+J$6)*J$7</f>
        <v>15921943.714534461</v>
      </c>
      <c r="K64" s="35">
        <f>((Produção!K58*PreçoLivre!K60*(1-Painel!$B$8)-K$3-K$4-K$6)*(1-Painel!$E$7)-K$5+K$6)*K$7</f>
        <v>13644006.818849806</v>
      </c>
      <c r="L64" s="35">
        <f>((Produção!L58*PreçoLivre!L60*(1-Painel!$B$8)-L$3-L$4-L$6)*(1-Painel!$E$7)-L$5+L$6)*L$7</f>
        <v>12190520.6156801</v>
      </c>
      <c r="M64" s="35">
        <f>((Produção!M58*PreçoLivre!M60*(1-Painel!$B$8)-M$3-M$4-M$6)*(1-Painel!$E$7)-M$5+M$6)*M$7</f>
        <v>10956439.235920655</v>
      </c>
      <c r="N64" s="35">
        <f>((Produção!N58*PreçoLivre!N60*(1-Painel!$B$8)-N$3-N$4-N$6)*(1-Painel!$E$7)-N$5+N$6)*N$7</f>
        <v>10067204.375337832</v>
      </c>
      <c r="O64" s="35">
        <f>((Produção!O58*PreçoLivre!O60*(1-Painel!$B$8)-O$3-O$4-O$6)*(1-Painel!$E$7)-O$5+O$6)*O$7</f>
        <v>9007893.2220518235</v>
      </c>
      <c r="P64" s="35">
        <f>((Produção!P58*PreçoLivre!P60*(1-Painel!$B$8)-P$3-P$4-P$6)*(1-Painel!$E$7)-P$5+P$6)*P$7</f>
        <v>7915967.7860179227</v>
      </c>
      <c r="Q64" s="35">
        <f>((Produção!Q58*PreçoLivre!Q60*(1-Painel!$B$8)-Q$3-Q$4-Q$6)*(1-Painel!$E$7)-Q$5+Q$6)*Q$7</f>
        <v>7639240.3543105209</v>
      </c>
      <c r="R64" s="35">
        <f>((Produção!R58*PreçoLivre!R60*(1-Painel!$B$8)-R$3-R$4-R$6)*(1-Painel!$E$7)-R$5+R$6)*R$7</f>
        <v>6593311.0607833695</v>
      </c>
      <c r="S64" s="35">
        <f>((Produção!S58*PreçoLivre!S60*(1-Painel!$B$8)-S$3-S$4-S$6)*(1-Painel!$E$7)-S$5+S$6)*S$7</f>
        <v>6044176.4656179994</v>
      </c>
      <c r="T64" s="35">
        <f>((Produção!T58*PreçoLivre!T60*(1-Painel!$B$8)-T$3-T$4-T$6)*(1-Painel!$E$7)-T$5+T$6)*T$7</f>
        <v>5223624.3344240943</v>
      </c>
      <c r="U64" s="35">
        <f>((Produção!U58*PreçoLivre!U60*(1-Painel!$B$8)-U$3-U$4-U$6)*(1-Painel!$E$7)-U$5+U$6)*U$7</f>
        <v>5152405.2664877782</v>
      </c>
      <c r="V64" s="35">
        <f>((Produção!V58*PreçoLivre!V60*(1-Painel!$B$8)-V$3-V$4-V$6)*(1-Painel!$E$7)-V$5+V$6)*V$7</f>
        <v>4632249.4102646494</v>
      </c>
      <c r="W64" s="35"/>
    </row>
    <row r="65" spans="1:23" x14ac:dyDescent="0.25">
      <c r="A65" s="36">
        <v>56</v>
      </c>
      <c r="B65" s="35">
        <f t="shared" si="0"/>
        <v>298685250.54323715</v>
      </c>
      <c r="C65" s="35">
        <f>((Produção!C59*PreçoLivre!C61*(1-Painel!$B$8)-C$3-C$4-C$6)*(1-Painel!$E$7)-C$5+C$6)*C$7</f>
        <v>27740706.121436238</v>
      </c>
      <c r="D65" s="35">
        <f>((Produção!D59*PreçoLivre!D61*(1-Painel!$B$8)-D$3-D$4-D$6)*(1-Painel!$E$7)-D$5+D$6)*D$7</f>
        <v>24711801.105441552</v>
      </c>
      <c r="E65" s="35">
        <f>((Produção!E59*PreçoLivre!E61*(1-Painel!$B$8)-E$3-E$4-E$6)*(1-Painel!$E$7)-E$5+E$6)*E$7</f>
        <v>22895514.265311297</v>
      </c>
      <c r="F65" s="35">
        <f>((Produção!F59*PreçoLivre!F61*(1-Painel!$B$8)-F$3-F$4-F$6)*(1-Painel!$E$7)-F$5+F$6)*F$7</f>
        <v>22134774.056468546</v>
      </c>
      <c r="G65" s="35">
        <f>((Produção!G59*PreçoLivre!G61*(1-Painel!$B$8)-G$3-G$4-G$6)*(1-Painel!$E$7)-G$5+G$6)*G$7</f>
        <v>20315916.059099</v>
      </c>
      <c r="H65" s="35">
        <f>((Produção!H59*PreçoLivre!H61*(1-Painel!$B$8)-H$3-H$4-H$6)*(1-Painel!$E$7)-H$5+H$6)*H$7</f>
        <v>19319696.537078049</v>
      </c>
      <c r="I65" s="35">
        <f>((Produção!I59*PreçoLivre!I61*(1-Painel!$B$8)-I$3-I$4-I$6)*(1-Painel!$E$7)-I$5+I$6)*I$7</f>
        <v>17773179.461388666</v>
      </c>
      <c r="J65" s="35">
        <f>((Produção!J59*PreçoLivre!J61*(1-Painel!$B$8)-J$3-J$4-J$6)*(1-Painel!$E$7)-J$5+J$6)*J$7</f>
        <v>16410376.341079269</v>
      </c>
      <c r="K65" s="35">
        <f>((Produção!K59*PreçoLivre!K61*(1-Painel!$B$8)-K$3-K$4-K$6)*(1-Painel!$E$7)-K$5+K$6)*K$7</f>
        <v>16166186.832663836</v>
      </c>
      <c r="L65" s="35">
        <f>((Produção!L59*PreçoLivre!L61*(1-Painel!$B$8)-L$3-L$4-L$6)*(1-Painel!$E$7)-L$5+L$6)*L$7</f>
        <v>15166607.084781695</v>
      </c>
      <c r="M65" s="35">
        <f>((Produção!M59*PreçoLivre!M61*(1-Painel!$B$8)-M$3-M$4-M$6)*(1-Painel!$E$7)-M$5+M$6)*M$7</f>
        <v>14241633.887826312</v>
      </c>
      <c r="N65" s="35">
        <f>((Produção!N59*PreçoLivre!N61*(1-Painel!$B$8)-N$3-N$4-N$6)*(1-Painel!$E$7)-N$5+N$6)*N$7</f>
        <v>13100218.46022547</v>
      </c>
      <c r="O65" s="35">
        <f>((Produção!O59*PreçoLivre!O61*(1-Painel!$B$8)-O$3-O$4-O$6)*(1-Painel!$E$7)-O$5+O$6)*O$7</f>
        <v>11617347.808653338</v>
      </c>
      <c r="P65" s="35">
        <f>((Produção!P59*PreçoLivre!P61*(1-Painel!$B$8)-P$3-P$4-P$6)*(1-Painel!$E$7)-P$5+P$6)*P$7</f>
        <v>10570469.742613647</v>
      </c>
      <c r="Q65" s="35">
        <f>((Produção!Q59*PreçoLivre!Q61*(1-Painel!$B$8)-Q$3-Q$4-Q$6)*(1-Painel!$E$7)-Q$5+Q$6)*Q$7</f>
        <v>9531633.4553562347</v>
      </c>
      <c r="R65" s="35">
        <f>((Produção!R59*PreçoLivre!R61*(1-Painel!$B$8)-R$3-R$4-R$6)*(1-Painel!$E$7)-R$5+R$6)*R$7</f>
        <v>8754610.7750742584</v>
      </c>
      <c r="S65" s="35">
        <f>((Produção!S59*PreçoLivre!S61*(1-Painel!$B$8)-S$3-S$4-S$6)*(1-Painel!$E$7)-S$5+S$6)*S$7</f>
        <v>8110334.071854881</v>
      </c>
      <c r="T65" s="35">
        <f>((Produção!T59*PreçoLivre!T61*(1-Painel!$B$8)-T$3-T$4-T$6)*(1-Painel!$E$7)-T$5+T$6)*T$7</f>
        <v>7402839.1233864035</v>
      </c>
      <c r="U65" s="35">
        <f>((Produção!U59*PreçoLivre!U61*(1-Painel!$B$8)-U$3-U$4-U$6)*(1-Painel!$E$7)-U$5+U$6)*U$7</f>
        <v>6731301.1369187487</v>
      </c>
      <c r="V65" s="35">
        <f>((Produção!V59*PreçoLivre!V61*(1-Painel!$B$8)-V$3-V$4-V$6)*(1-Painel!$E$7)-V$5+V$6)*V$7</f>
        <v>5990104.2165797241</v>
      </c>
      <c r="W65" s="35"/>
    </row>
    <row r="66" spans="1:23" x14ac:dyDescent="0.25">
      <c r="A66" s="36">
        <v>57</v>
      </c>
      <c r="B66" s="35">
        <f t="shared" si="0"/>
        <v>292689260.24923724</v>
      </c>
      <c r="C66" s="35">
        <f>((Produção!C60*PreçoLivre!C62*(1-Painel!$B$8)-C$3-C$4-C$6)*(1-Painel!$E$7)-C$5+C$6)*C$7</f>
        <v>26978649.240035288</v>
      </c>
      <c r="D66" s="35">
        <f>((Produção!D60*PreçoLivre!D62*(1-Painel!$B$8)-D$3-D$4-D$6)*(1-Painel!$E$7)-D$5+D$6)*D$7</f>
        <v>25876968.891216174</v>
      </c>
      <c r="E66" s="35">
        <f>((Produção!E60*PreçoLivre!E62*(1-Painel!$B$8)-E$3-E$4-E$6)*(1-Painel!$E$7)-E$5+E$6)*E$7</f>
        <v>23861573.442121726</v>
      </c>
      <c r="F66" s="35">
        <f>((Produção!F60*PreçoLivre!F62*(1-Painel!$B$8)-F$3-F$4-F$6)*(1-Painel!$E$7)-F$5+F$6)*F$7</f>
        <v>21966908.500104371</v>
      </c>
      <c r="G66" s="35">
        <f>((Produção!G60*PreçoLivre!G62*(1-Painel!$B$8)-G$3-G$4-G$6)*(1-Painel!$E$7)-G$5+G$6)*G$7</f>
        <v>19897383.057921082</v>
      </c>
      <c r="H66" s="35">
        <f>((Produção!H60*PreçoLivre!H62*(1-Painel!$B$8)-H$3-H$4-H$6)*(1-Painel!$E$7)-H$5+H$6)*H$7</f>
        <v>17908682.754948091</v>
      </c>
      <c r="I66" s="35">
        <f>((Produção!I60*PreçoLivre!I62*(1-Painel!$B$8)-I$3-I$4-I$6)*(1-Painel!$E$7)-I$5+I$6)*I$7</f>
        <v>16655526.259954326</v>
      </c>
      <c r="J66" s="35">
        <f>((Produção!J60*PreçoLivre!J62*(1-Painel!$B$8)-J$3-J$4-J$6)*(1-Painel!$E$7)-J$5+J$6)*J$7</f>
        <v>15669428.202718398</v>
      </c>
      <c r="K66" s="35">
        <f>((Produção!K60*PreçoLivre!K62*(1-Painel!$B$8)-K$3-K$4-K$6)*(1-Painel!$E$7)-K$5+K$6)*K$7</f>
        <v>14500906.434109062</v>
      </c>
      <c r="L66" s="35">
        <f>((Produção!L60*PreçoLivre!L62*(1-Painel!$B$8)-L$3-L$4-L$6)*(1-Painel!$E$7)-L$5+L$6)*L$7</f>
        <v>13368185.096907627</v>
      </c>
      <c r="M66" s="35">
        <f>((Produção!M60*PreçoLivre!M62*(1-Painel!$B$8)-M$3-M$4-M$6)*(1-Painel!$E$7)-M$5+M$6)*M$7</f>
        <v>12501672.186827874</v>
      </c>
      <c r="N66" s="35">
        <f>((Produção!N60*PreçoLivre!N62*(1-Painel!$B$8)-N$3-N$4-N$6)*(1-Painel!$E$7)-N$5+N$6)*N$7</f>
        <v>12298309.684367981</v>
      </c>
      <c r="O66" s="35">
        <f>((Produção!O60*PreçoLivre!O62*(1-Painel!$B$8)-O$3-O$4-O$6)*(1-Painel!$E$7)-O$5+O$6)*O$7</f>
        <v>11461680.030505156</v>
      </c>
      <c r="P66" s="35">
        <f>((Produção!P60*PreçoLivre!P62*(1-Painel!$B$8)-P$3-P$4-P$6)*(1-Painel!$E$7)-P$5+P$6)*P$7</f>
        <v>11483566.677603468</v>
      </c>
      <c r="Q66" s="35">
        <f>((Produção!Q60*PreçoLivre!Q62*(1-Painel!$B$8)-Q$3-Q$4-Q$6)*(1-Painel!$E$7)-Q$5+Q$6)*Q$7</f>
        <v>10449958.91340277</v>
      </c>
      <c r="R66" s="35">
        <f>((Produção!R60*PreçoLivre!R62*(1-Painel!$B$8)-R$3-R$4-R$6)*(1-Painel!$E$7)-R$5+R$6)*R$7</f>
        <v>9308067.7585785463</v>
      </c>
      <c r="S66" s="35">
        <f>((Produção!S60*PreçoLivre!S62*(1-Painel!$B$8)-S$3-S$4-S$6)*(1-Painel!$E$7)-S$5+S$6)*S$7</f>
        <v>8206531.5004629027</v>
      </c>
      <c r="T66" s="35">
        <f>((Produção!T60*PreçoLivre!T62*(1-Painel!$B$8)-T$3-T$4-T$6)*(1-Painel!$E$7)-T$5+T$6)*T$7</f>
        <v>7346551.2834294764</v>
      </c>
      <c r="U66" s="35">
        <f>((Produção!U60*PreçoLivre!U62*(1-Painel!$B$8)-U$3-U$4-U$6)*(1-Painel!$E$7)-U$5+U$6)*U$7</f>
        <v>6753138.355716967</v>
      </c>
      <c r="V66" s="35">
        <f>((Produção!V60*PreçoLivre!V62*(1-Painel!$B$8)-V$3-V$4-V$6)*(1-Painel!$E$7)-V$5+V$6)*V$7</f>
        <v>6195571.9783059508</v>
      </c>
      <c r="W66" s="35"/>
    </row>
    <row r="67" spans="1:23" x14ac:dyDescent="0.25">
      <c r="A67" s="36">
        <v>58</v>
      </c>
      <c r="B67" s="35">
        <f t="shared" si="0"/>
        <v>276437654.95920771</v>
      </c>
      <c r="C67" s="35">
        <f>((Produção!C61*PreçoLivre!C63*(1-Painel!$B$8)-C$3-C$4-C$6)*(1-Painel!$E$7)-C$5+C$6)*C$7</f>
        <v>25637477.598156195</v>
      </c>
      <c r="D67" s="35">
        <f>((Produção!D61*PreçoLivre!D63*(1-Painel!$B$8)-D$3-D$4-D$6)*(1-Painel!$E$7)-D$5+D$6)*D$7</f>
        <v>24377531.199096166</v>
      </c>
      <c r="E67" s="35">
        <f>((Produção!E61*PreçoLivre!E63*(1-Painel!$B$8)-E$3-E$4-E$6)*(1-Painel!$E$7)-E$5+E$6)*E$7</f>
        <v>22585034.021948349</v>
      </c>
      <c r="F67" s="35">
        <f>((Produção!F61*PreçoLivre!F63*(1-Painel!$B$8)-F$3-F$4-F$6)*(1-Painel!$E$7)-F$5+F$6)*F$7</f>
        <v>20914763.425911248</v>
      </c>
      <c r="G67" s="35">
        <f>((Produção!G61*PreçoLivre!G63*(1-Painel!$B$8)-G$3-G$4-G$6)*(1-Painel!$E$7)-G$5+G$6)*G$7</f>
        <v>18927776.441856779</v>
      </c>
      <c r="H67" s="35">
        <f>((Produção!H61*PreçoLivre!H63*(1-Painel!$B$8)-H$3-H$4-H$6)*(1-Painel!$E$7)-H$5+H$6)*H$7</f>
        <v>17520442.197859131</v>
      </c>
      <c r="I67" s="35">
        <f>((Produção!I61*PreçoLivre!I63*(1-Painel!$B$8)-I$3-I$4-I$6)*(1-Painel!$E$7)-I$5+I$6)*I$7</f>
        <v>16981419.248540934</v>
      </c>
      <c r="J67" s="35">
        <f>((Produção!J61*PreçoLivre!J63*(1-Painel!$B$8)-J$3-J$4-J$6)*(1-Painel!$E$7)-J$5+J$6)*J$7</f>
        <v>15297982.156213576</v>
      </c>
      <c r="K67" s="35">
        <f>((Produção!K61*PreçoLivre!K63*(1-Painel!$B$8)-K$3-K$4-K$6)*(1-Painel!$E$7)-K$5+K$6)*K$7</f>
        <v>14480564.015679985</v>
      </c>
      <c r="L67" s="35">
        <f>((Produção!L61*PreçoLivre!L63*(1-Painel!$B$8)-L$3-L$4-L$6)*(1-Painel!$E$7)-L$5+L$6)*L$7</f>
        <v>13167483.934386054</v>
      </c>
      <c r="M67" s="35">
        <f>((Produção!M61*PreçoLivre!M63*(1-Painel!$B$8)-M$3-M$4-M$6)*(1-Painel!$E$7)-M$5+M$6)*M$7</f>
        <v>12169436.237961194</v>
      </c>
      <c r="N67" s="35">
        <f>((Produção!N61*PreçoLivre!N63*(1-Painel!$B$8)-N$3-N$4-N$6)*(1-Painel!$E$7)-N$5+N$6)*N$7</f>
        <v>10735150.431669079</v>
      </c>
      <c r="O67" s="35">
        <f>((Produção!O61*PreçoLivre!O63*(1-Painel!$B$8)-O$3-O$4-O$6)*(1-Painel!$E$7)-O$5+O$6)*O$7</f>
        <v>9634140.4834222533</v>
      </c>
      <c r="P67" s="35">
        <f>((Produção!P61*PreçoLivre!P63*(1-Painel!$B$8)-P$3-P$4-P$6)*(1-Painel!$E$7)-P$5+P$6)*P$7</f>
        <v>9388550.1188553646</v>
      </c>
      <c r="Q67" s="35">
        <f>((Produção!Q61*PreçoLivre!Q63*(1-Painel!$B$8)-Q$3-Q$4-Q$6)*(1-Painel!$E$7)-Q$5+Q$6)*Q$7</f>
        <v>8993715.9312174283</v>
      </c>
      <c r="R67" s="35">
        <f>((Produção!R61*PreçoLivre!R63*(1-Painel!$B$8)-R$3-R$4-R$6)*(1-Painel!$E$7)-R$5+R$6)*R$7</f>
        <v>8795646.013765078</v>
      </c>
      <c r="S67" s="35">
        <f>((Produção!S61*PreçoLivre!S63*(1-Painel!$B$8)-S$3-S$4-S$6)*(1-Painel!$E$7)-S$5+S$6)*S$7</f>
        <v>7807148.9070537472</v>
      </c>
      <c r="T67" s="35">
        <f>((Produção!T61*PreçoLivre!T63*(1-Painel!$B$8)-T$3-T$4-T$6)*(1-Painel!$E$7)-T$5+T$6)*T$7</f>
        <v>6768106.9203103399</v>
      </c>
      <c r="U67" s="35">
        <f>((Produção!U61*PreçoLivre!U63*(1-Painel!$B$8)-U$3-U$4-U$6)*(1-Painel!$E$7)-U$5+U$6)*U$7</f>
        <v>6336980.3392391289</v>
      </c>
      <c r="V67" s="35">
        <f>((Produção!V61*PreçoLivre!V63*(1-Painel!$B$8)-V$3-V$4-V$6)*(1-Painel!$E$7)-V$5+V$6)*V$7</f>
        <v>5918305.33606565</v>
      </c>
      <c r="W67" s="35"/>
    </row>
    <row r="68" spans="1:23" x14ac:dyDescent="0.25">
      <c r="A68" s="36">
        <v>59</v>
      </c>
      <c r="B68" s="35">
        <f t="shared" si="0"/>
        <v>241767836.62930375</v>
      </c>
      <c r="C68" s="35">
        <f>((Produção!C62*PreçoLivre!C64*(1-Painel!$B$8)-C$3-C$4-C$6)*(1-Painel!$E$7)-C$5+C$6)*C$7</f>
        <v>24948989.870065738</v>
      </c>
      <c r="D68" s="35">
        <f>((Produção!D62*PreçoLivre!D64*(1-Painel!$B$8)-D$3-D$4-D$6)*(1-Painel!$E$7)-D$5+D$6)*D$7</f>
        <v>22969298.57354489</v>
      </c>
      <c r="E68" s="35">
        <f>((Produção!E62*PreçoLivre!E64*(1-Painel!$B$8)-E$3-E$4-E$6)*(1-Painel!$E$7)-E$5+E$6)*E$7</f>
        <v>20426507.857759997</v>
      </c>
      <c r="F68" s="35">
        <f>((Produção!F62*PreçoLivre!F64*(1-Painel!$B$8)-F$3-F$4-F$6)*(1-Painel!$E$7)-F$5+F$6)*F$7</f>
        <v>19641122.38776169</v>
      </c>
      <c r="G68" s="35">
        <f>((Produção!G62*PreçoLivre!G64*(1-Painel!$B$8)-G$3-G$4-G$6)*(1-Painel!$E$7)-G$5+G$6)*G$7</f>
        <v>17347606.319788001</v>
      </c>
      <c r="H68" s="35">
        <f>((Produção!H62*PreçoLivre!H64*(1-Painel!$B$8)-H$3-H$4-H$6)*(1-Painel!$E$7)-H$5+H$6)*H$7</f>
        <v>15490632.258584913</v>
      </c>
      <c r="I68" s="35">
        <f>((Produção!I62*PreçoLivre!I64*(1-Painel!$B$8)-I$3-I$4-I$6)*(1-Painel!$E$7)-I$5+I$6)*I$7</f>
        <v>14263645.182982111</v>
      </c>
      <c r="J68" s="35">
        <f>((Produção!J62*PreçoLivre!J64*(1-Painel!$B$8)-J$3-J$4-J$6)*(1-Painel!$E$7)-J$5+J$6)*J$7</f>
        <v>13099640.720637701</v>
      </c>
      <c r="K68" s="35">
        <f>((Produção!K62*PreçoLivre!K64*(1-Painel!$B$8)-K$3-K$4-K$6)*(1-Painel!$E$7)-K$5+K$6)*K$7</f>
        <v>11488355.652096974</v>
      </c>
      <c r="L68" s="35">
        <f>((Produção!L62*PreçoLivre!L64*(1-Painel!$B$8)-L$3-L$4-L$6)*(1-Painel!$E$7)-L$5+L$6)*L$7</f>
        <v>11146317.266263483</v>
      </c>
      <c r="M68" s="35">
        <f>((Produção!M62*PreçoLivre!M64*(1-Painel!$B$8)-M$3-M$4-M$6)*(1-Painel!$E$7)-M$5+M$6)*M$7</f>
        <v>10364224.808627527</v>
      </c>
      <c r="N68" s="35">
        <f>((Produção!N62*PreçoLivre!N64*(1-Painel!$B$8)-N$3-N$4-N$6)*(1-Painel!$E$7)-N$5+N$6)*N$7</f>
        <v>10169756.116848042</v>
      </c>
      <c r="O68" s="35">
        <f>((Produção!O62*PreçoLivre!O64*(1-Painel!$B$8)-O$3-O$4-O$6)*(1-Painel!$E$7)-O$5+O$6)*O$7</f>
        <v>8686507.899215851</v>
      </c>
      <c r="P68" s="35">
        <f>((Produção!P62*PreçoLivre!P64*(1-Painel!$B$8)-P$3-P$4-P$6)*(1-Painel!$E$7)-P$5+P$6)*P$7</f>
        <v>7882568.4142333427</v>
      </c>
      <c r="Q68" s="35">
        <f>((Produção!Q62*PreçoLivre!Q64*(1-Painel!$B$8)-Q$3-Q$4-Q$6)*(1-Painel!$E$7)-Q$5+Q$6)*Q$7</f>
        <v>7035066.7132535307</v>
      </c>
      <c r="R68" s="35">
        <f>((Produção!R62*PreçoLivre!R64*(1-Painel!$B$8)-R$3-R$4-R$6)*(1-Painel!$E$7)-R$5+R$6)*R$7</f>
        <v>6501253.0355898915</v>
      </c>
      <c r="S68" s="35">
        <f>((Produção!S62*PreçoLivre!S64*(1-Painel!$B$8)-S$3-S$4-S$6)*(1-Painel!$E$7)-S$5+S$6)*S$7</f>
        <v>5889535.9103482515</v>
      </c>
      <c r="T68" s="35">
        <f>((Produção!T62*PreçoLivre!T64*(1-Painel!$B$8)-T$3-T$4-T$6)*(1-Painel!$E$7)-T$5+T$6)*T$7</f>
        <v>5335758.7554846304</v>
      </c>
      <c r="U68" s="35">
        <f>((Produção!U62*PreçoLivre!U64*(1-Painel!$B$8)-U$3-U$4-U$6)*(1-Painel!$E$7)-U$5+U$6)*U$7</f>
        <v>4846676.0755159725</v>
      </c>
      <c r="V68" s="35">
        <f>((Produção!V62*PreçoLivre!V64*(1-Painel!$B$8)-V$3-V$4-V$6)*(1-Painel!$E$7)-V$5+V$6)*V$7</f>
        <v>4234372.8107011244</v>
      </c>
      <c r="W68" s="35"/>
    </row>
    <row r="69" spans="1:23" x14ac:dyDescent="0.25">
      <c r="A69" s="36">
        <v>60</v>
      </c>
      <c r="B69" s="35">
        <f t="shared" si="0"/>
        <v>263255658.28023374</v>
      </c>
      <c r="C69" s="35">
        <f>((Produção!C63*PreçoLivre!C65*(1-Painel!$B$8)-C$3-C$4-C$6)*(1-Painel!$E$7)-C$5+C$6)*C$7</f>
        <v>25961393.027081687</v>
      </c>
      <c r="D69" s="35">
        <f>((Produção!D63*PreçoLivre!D65*(1-Painel!$B$8)-D$3-D$4-D$6)*(1-Painel!$E$7)-D$5+D$6)*D$7</f>
        <v>24622695.198224839</v>
      </c>
      <c r="E69" s="35">
        <f>((Produção!E63*PreçoLivre!E65*(1-Painel!$B$8)-E$3-E$4-E$6)*(1-Painel!$E$7)-E$5+E$6)*E$7</f>
        <v>22695985.481325481</v>
      </c>
      <c r="F69" s="35">
        <f>((Produção!F63*PreçoLivre!F65*(1-Painel!$B$8)-F$3-F$4-F$6)*(1-Painel!$E$7)-F$5+F$6)*F$7</f>
        <v>20308247.441647813</v>
      </c>
      <c r="G69" s="35">
        <f>((Produção!G63*PreçoLivre!G65*(1-Painel!$B$8)-G$3-G$4-G$6)*(1-Painel!$E$7)-G$5+G$6)*G$7</f>
        <v>18736649.160255339</v>
      </c>
      <c r="H69" s="35">
        <f>((Produção!H63*PreçoLivre!H65*(1-Painel!$B$8)-H$3-H$4-H$6)*(1-Painel!$E$7)-H$5+H$6)*H$7</f>
        <v>16857034.827955283</v>
      </c>
      <c r="I69" s="35">
        <f>((Produção!I63*PreçoLivre!I65*(1-Painel!$B$8)-I$3-I$4-I$6)*(1-Painel!$E$7)-I$5+I$6)*I$7</f>
        <v>15590463.934952367</v>
      </c>
      <c r="J69" s="35">
        <f>((Produção!J63*PreçoLivre!J65*(1-Painel!$B$8)-J$3-J$4-J$6)*(1-Painel!$E$7)-J$5+J$6)*J$7</f>
        <v>13641715.044164557</v>
      </c>
      <c r="K69" s="35">
        <f>((Produção!K63*PreçoLivre!K65*(1-Painel!$B$8)-K$3-K$4-K$6)*(1-Painel!$E$7)-K$5+K$6)*K$7</f>
        <v>11912937.698275439</v>
      </c>
      <c r="L69" s="35">
        <f>((Produção!L63*PreçoLivre!L65*(1-Painel!$B$8)-L$3-L$4-L$6)*(1-Painel!$E$7)-L$5+L$6)*L$7</f>
        <v>11598948.920874812</v>
      </c>
      <c r="M69" s="35">
        <f>((Produção!M63*PreçoLivre!M65*(1-Painel!$B$8)-M$3-M$4-M$6)*(1-Painel!$E$7)-M$5+M$6)*M$7</f>
        <v>11231879.052568879</v>
      </c>
      <c r="N69" s="35">
        <f>((Produção!N63*PreçoLivre!N65*(1-Painel!$B$8)-N$3-N$4-N$6)*(1-Painel!$E$7)-N$5+N$6)*N$7</f>
        <v>10272654.171700705</v>
      </c>
      <c r="O69" s="35">
        <f>((Produção!O63*PreçoLivre!O65*(1-Painel!$B$8)-O$3-O$4-O$6)*(1-Painel!$E$7)-O$5+O$6)*O$7</f>
        <v>9902096.0875027347</v>
      </c>
      <c r="P69" s="35">
        <f>((Produção!P63*PreçoLivre!P65*(1-Painel!$B$8)-P$3-P$4-P$6)*(1-Painel!$E$7)-P$5+P$6)*P$7</f>
        <v>9298832.699046839</v>
      </c>
      <c r="Q69" s="35">
        <f>((Produção!Q63*PreçoLivre!Q65*(1-Painel!$B$8)-Q$3-Q$4-Q$6)*(1-Painel!$E$7)-Q$5+Q$6)*Q$7</f>
        <v>8522572.170213582</v>
      </c>
      <c r="R69" s="35">
        <f>((Produção!R63*PreçoLivre!R65*(1-Painel!$B$8)-R$3-R$4-R$6)*(1-Painel!$E$7)-R$5+R$6)*R$7</f>
        <v>7777917.0464581028</v>
      </c>
      <c r="S69" s="35">
        <f>((Produção!S63*PreçoLivre!S65*(1-Painel!$B$8)-S$3-S$4-S$6)*(1-Painel!$E$7)-S$5+S$6)*S$7</f>
        <v>6869019.1480678888</v>
      </c>
      <c r="T69" s="35">
        <f>((Produção!T63*PreçoLivre!T65*(1-Painel!$B$8)-T$3-T$4-T$6)*(1-Painel!$E$7)-T$5+T$6)*T$7</f>
        <v>6218942.3477921952</v>
      </c>
      <c r="U69" s="35">
        <f>((Produção!U63*PreçoLivre!U65*(1-Painel!$B$8)-U$3-U$4-U$6)*(1-Painel!$E$7)-U$5+U$6)*U$7</f>
        <v>6035709.2008605329</v>
      </c>
      <c r="V69" s="35">
        <f>((Produção!V63*PreçoLivre!V65*(1-Painel!$B$8)-V$3-V$4-V$6)*(1-Painel!$E$7)-V$5+V$6)*V$7</f>
        <v>5199965.6212646011</v>
      </c>
      <c r="W69" s="35"/>
    </row>
    <row r="70" spans="1:23" x14ac:dyDescent="0.25">
      <c r="A70" s="36">
        <v>61</v>
      </c>
      <c r="B70" s="35">
        <f t="shared" si="0"/>
        <v>261619702.82406476</v>
      </c>
      <c r="C70" s="35">
        <f>((Produção!C64*PreçoLivre!C66*(1-Painel!$B$8)-C$3-C$4-C$6)*(1-Painel!$E$7)-C$5+C$6)*C$7</f>
        <v>26086071.56579525</v>
      </c>
      <c r="D70" s="35">
        <f>((Produção!D64*PreçoLivre!D66*(1-Painel!$B$8)-D$3-D$4-D$6)*(1-Painel!$E$7)-D$5+D$6)*D$7</f>
        <v>24250531.716474731</v>
      </c>
      <c r="E70" s="35">
        <f>((Produção!E64*PreçoLivre!E66*(1-Painel!$B$8)-E$3-E$4-E$6)*(1-Painel!$E$7)-E$5+E$6)*E$7</f>
        <v>22522205.757710762</v>
      </c>
      <c r="F70" s="35">
        <f>((Produção!F64*PreçoLivre!F66*(1-Painel!$B$8)-F$3-F$4-F$6)*(1-Painel!$E$7)-F$5+F$6)*F$7</f>
        <v>20011606.500036787</v>
      </c>
      <c r="G70" s="35">
        <f>((Produção!G64*PreçoLivre!G66*(1-Painel!$B$8)-G$3-G$4-G$6)*(1-Painel!$E$7)-G$5+G$6)*G$7</f>
        <v>18603154.724063694</v>
      </c>
      <c r="H70" s="35">
        <f>((Produção!H64*PreçoLivre!H66*(1-Painel!$B$8)-H$3-H$4-H$6)*(1-Painel!$E$7)-H$5+H$6)*H$7</f>
        <v>16629635.218597282</v>
      </c>
      <c r="I70" s="35">
        <f>((Produção!I64*PreçoLivre!I66*(1-Painel!$B$8)-I$3-I$4-I$6)*(1-Painel!$E$7)-I$5+I$6)*I$7</f>
        <v>15656921.781333383</v>
      </c>
      <c r="J70" s="35">
        <f>((Produção!J64*PreçoLivre!J66*(1-Painel!$B$8)-J$3-J$4-J$6)*(1-Painel!$E$7)-J$5+J$6)*J$7</f>
        <v>13916931.686109409</v>
      </c>
      <c r="K70" s="35">
        <f>((Produção!K64*PreçoLivre!K66*(1-Painel!$B$8)-K$3-K$4-K$6)*(1-Painel!$E$7)-K$5+K$6)*K$7</f>
        <v>12862206.132029757</v>
      </c>
      <c r="L70" s="35">
        <f>((Produção!L64*PreçoLivre!L66*(1-Painel!$B$8)-L$3-L$4-L$6)*(1-Painel!$E$7)-L$5+L$6)*L$7</f>
        <v>12267367.902992787</v>
      </c>
      <c r="M70" s="35">
        <f>((Produção!M64*PreçoLivre!M66*(1-Painel!$B$8)-M$3-M$4-M$6)*(1-Painel!$E$7)-M$5+M$6)*M$7</f>
        <v>11296939.960424006</v>
      </c>
      <c r="N70" s="35">
        <f>((Produção!N64*PreçoLivre!N66*(1-Painel!$B$8)-N$3-N$4-N$6)*(1-Painel!$E$7)-N$5+N$6)*N$7</f>
        <v>10359848.688973976</v>
      </c>
      <c r="O70" s="35">
        <f>((Produção!O64*PreçoLivre!O66*(1-Painel!$B$8)-O$3-O$4-O$6)*(1-Painel!$E$7)-O$5+O$6)*O$7</f>
        <v>8952080.2195516843</v>
      </c>
      <c r="P70" s="35">
        <f>((Produção!P64*PreçoLivre!P66*(1-Painel!$B$8)-P$3-P$4-P$6)*(1-Painel!$E$7)-P$5+P$6)*P$7</f>
        <v>8331066.7719328878</v>
      </c>
      <c r="Q70" s="35">
        <f>((Produção!Q64*PreçoLivre!Q66*(1-Painel!$B$8)-Q$3-Q$4-Q$6)*(1-Painel!$E$7)-Q$5+Q$6)*Q$7</f>
        <v>7549367.187332877</v>
      </c>
      <c r="R70" s="35">
        <f>((Produção!R64*PreçoLivre!R66*(1-Painel!$B$8)-R$3-R$4-R$6)*(1-Painel!$E$7)-R$5+R$6)*R$7</f>
        <v>7087862.5133357327</v>
      </c>
      <c r="S70" s="35">
        <f>((Produção!S64*PreçoLivre!S66*(1-Painel!$B$8)-S$3-S$4-S$6)*(1-Painel!$E$7)-S$5+S$6)*S$7</f>
        <v>6320752.7979518734</v>
      </c>
      <c r="T70" s="35">
        <f>((Produção!T64*PreçoLivre!T66*(1-Painel!$B$8)-T$3-T$4-T$6)*(1-Painel!$E$7)-T$5+T$6)*T$7</f>
        <v>6204243.3594402634</v>
      </c>
      <c r="U70" s="35">
        <f>((Produção!U64*PreçoLivre!U66*(1-Painel!$B$8)-U$3-U$4-U$6)*(1-Painel!$E$7)-U$5+U$6)*U$7</f>
        <v>6582764.3749358095</v>
      </c>
      <c r="V70" s="35">
        <f>((Produção!V64*PreçoLivre!V66*(1-Painel!$B$8)-V$3-V$4-V$6)*(1-Painel!$E$7)-V$5+V$6)*V$7</f>
        <v>6128143.965041806</v>
      </c>
      <c r="W70" s="35"/>
    </row>
    <row r="71" spans="1:23" x14ac:dyDescent="0.25">
      <c r="A71" s="36">
        <v>62</v>
      </c>
      <c r="B71" s="35">
        <f t="shared" si="0"/>
        <v>287732088.82553869</v>
      </c>
      <c r="C71" s="35">
        <f>((Produção!C65*PreçoLivre!C67*(1-Painel!$B$8)-C$3-C$4-C$6)*(1-Painel!$E$7)-C$5+C$6)*C$7</f>
        <v>25165021.031525943</v>
      </c>
      <c r="D71" s="35">
        <f>((Produção!D65*PreçoLivre!D67*(1-Painel!$B$8)-D$3-D$4-D$6)*(1-Painel!$E$7)-D$5+D$6)*D$7</f>
        <v>22772029.181016292</v>
      </c>
      <c r="E71" s="35">
        <f>((Produção!E65*PreçoLivre!E67*(1-Painel!$B$8)-E$3-E$4-E$6)*(1-Painel!$E$7)-E$5+E$6)*E$7</f>
        <v>22698266.853685796</v>
      </c>
      <c r="F71" s="35">
        <f>((Produção!F65*PreçoLivre!F67*(1-Painel!$B$8)-F$3-F$4-F$6)*(1-Painel!$E$7)-F$5+F$6)*F$7</f>
        <v>21733675.414911628</v>
      </c>
      <c r="G71" s="35">
        <f>((Produção!G65*PreçoLivre!G67*(1-Painel!$B$8)-G$3-G$4-G$6)*(1-Painel!$E$7)-G$5+G$6)*G$7</f>
        <v>19924677.623194169</v>
      </c>
      <c r="H71" s="35">
        <f>((Produção!H65*PreçoLivre!H67*(1-Painel!$B$8)-H$3-H$4-H$6)*(1-Painel!$E$7)-H$5+H$6)*H$7</f>
        <v>18977874.979171347</v>
      </c>
      <c r="I71" s="35">
        <f>((Produção!I65*PreçoLivre!I67*(1-Painel!$B$8)-I$3-I$4-I$6)*(1-Painel!$E$7)-I$5+I$6)*I$7</f>
        <v>17335936.051842626</v>
      </c>
      <c r="J71" s="35">
        <f>((Produção!J65*PreçoLivre!J67*(1-Painel!$B$8)-J$3-J$4-J$6)*(1-Painel!$E$7)-J$5+J$6)*J$7</f>
        <v>16828503.516390286</v>
      </c>
      <c r="K71" s="35">
        <f>((Produção!K65*PreçoLivre!K67*(1-Painel!$B$8)-K$3-K$4-K$6)*(1-Painel!$E$7)-K$5+K$6)*K$7</f>
        <v>15595397.643959632</v>
      </c>
      <c r="L71" s="35">
        <f>((Produção!L65*PreçoLivre!L67*(1-Painel!$B$8)-L$3-L$4-L$6)*(1-Painel!$E$7)-L$5+L$6)*L$7</f>
        <v>14181616.809110694</v>
      </c>
      <c r="M71" s="35">
        <f>((Produção!M65*PreçoLivre!M67*(1-Painel!$B$8)-M$3-M$4-M$6)*(1-Painel!$E$7)-M$5+M$6)*M$7</f>
        <v>12921229.532095047</v>
      </c>
      <c r="N71" s="35">
        <f>((Produção!N65*PreçoLivre!N67*(1-Painel!$B$8)-N$3-N$4-N$6)*(1-Painel!$E$7)-N$5+N$6)*N$7</f>
        <v>12198072.093195958</v>
      </c>
      <c r="O71" s="35">
        <f>((Produção!O65*PreçoLivre!O67*(1-Painel!$B$8)-O$3-O$4-O$6)*(1-Painel!$E$7)-O$5+O$6)*O$7</f>
        <v>11074337.83546498</v>
      </c>
      <c r="P71" s="35">
        <f>((Produção!P65*PreçoLivre!P67*(1-Painel!$B$8)-P$3-P$4-P$6)*(1-Painel!$E$7)-P$5+P$6)*P$7</f>
        <v>10402073.61221757</v>
      </c>
      <c r="Q71" s="35">
        <f>((Produção!Q65*PreçoLivre!Q67*(1-Painel!$B$8)-Q$3-Q$4-Q$6)*(1-Painel!$E$7)-Q$5+Q$6)*Q$7</f>
        <v>9616514.6063209772</v>
      </c>
      <c r="R71" s="35">
        <f>((Produção!R65*PreçoLivre!R67*(1-Painel!$B$8)-R$3-R$4-R$6)*(1-Painel!$E$7)-R$5+R$6)*R$7</f>
        <v>8856369.9269502461</v>
      </c>
      <c r="S71" s="35">
        <f>((Produção!S65*PreçoLivre!S67*(1-Painel!$B$8)-S$3-S$4-S$6)*(1-Painel!$E$7)-S$5+S$6)*S$7</f>
        <v>8077233.6976910112</v>
      </c>
      <c r="T71" s="35">
        <f>((Produção!T65*PreçoLivre!T67*(1-Painel!$B$8)-T$3-T$4-T$6)*(1-Painel!$E$7)-T$5+T$6)*T$7</f>
        <v>7462566.0549440449</v>
      </c>
      <c r="U71" s="35">
        <f>((Produção!U65*PreçoLivre!U67*(1-Painel!$B$8)-U$3-U$4-U$6)*(1-Painel!$E$7)-U$5+U$6)*U$7</f>
        <v>6399557.861536256</v>
      </c>
      <c r="V71" s="35">
        <f>((Produção!V65*PreçoLivre!V67*(1-Painel!$B$8)-V$3-V$4-V$6)*(1-Painel!$E$7)-V$5+V$6)*V$7</f>
        <v>5511134.5003141416</v>
      </c>
      <c r="W71" s="35"/>
    </row>
    <row r="72" spans="1:23" x14ac:dyDescent="0.25">
      <c r="A72" s="36">
        <v>63</v>
      </c>
      <c r="B72" s="35">
        <f t="shared" si="0"/>
        <v>287765827.58355707</v>
      </c>
      <c r="C72" s="35">
        <f>((Produção!C66*PreçoLivre!C68*(1-Painel!$B$8)-C$3-C$4-C$6)*(1-Painel!$E$7)-C$5+C$6)*C$7</f>
        <v>26519902.521026999</v>
      </c>
      <c r="D72" s="35">
        <f>((Produção!D66*PreçoLivre!D68*(1-Painel!$B$8)-D$3-D$4-D$6)*(1-Painel!$E$7)-D$5+D$6)*D$7</f>
        <v>24240899.242312815</v>
      </c>
      <c r="E72" s="35">
        <f>((Produção!E66*PreçoLivre!E68*(1-Painel!$B$8)-E$3-E$4-E$6)*(1-Painel!$E$7)-E$5+E$6)*E$7</f>
        <v>23159355.450104862</v>
      </c>
      <c r="F72" s="35">
        <f>((Produção!F66*PreçoLivre!F68*(1-Painel!$B$8)-F$3-F$4-F$6)*(1-Painel!$E$7)-F$5+F$6)*F$7</f>
        <v>21327053.965804864</v>
      </c>
      <c r="G72" s="35">
        <f>((Produção!G66*PreçoLivre!G68*(1-Painel!$B$8)-G$3-G$4-G$6)*(1-Painel!$E$7)-G$5+G$6)*G$7</f>
        <v>20535428.432202779</v>
      </c>
      <c r="H72" s="35">
        <f>((Produção!H66*PreçoLivre!H68*(1-Painel!$B$8)-H$3-H$4-H$6)*(1-Painel!$E$7)-H$5+H$6)*H$7</f>
        <v>18433917.664481726</v>
      </c>
      <c r="I72" s="35">
        <f>((Produção!I66*PreçoLivre!I68*(1-Painel!$B$8)-I$3-I$4-I$6)*(1-Painel!$E$7)-I$5+I$6)*I$7</f>
        <v>16878986.277386639</v>
      </c>
      <c r="J72" s="35">
        <f>((Produção!J66*PreçoLivre!J68*(1-Painel!$B$8)-J$3-J$4-J$6)*(1-Painel!$E$7)-J$5+J$6)*J$7</f>
        <v>15250669.058296347</v>
      </c>
      <c r="K72" s="35">
        <f>((Produção!K66*PreçoLivre!K68*(1-Painel!$B$8)-K$3-K$4-K$6)*(1-Painel!$E$7)-K$5+K$6)*K$7</f>
        <v>14057051.450102629</v>
      </c>
      <c r="L72" s="35">
        <f>((Produção!L66*PreçoLivre!L68*(1-Painel!$B$8)-L$3-L$4-L$6)*(1-Painel!$E$7)-L$5+L$6)*L$7</f>
        <v>12981198.063184425</v>
      </c>
      <c r="M72" s="35">
        <f>((Produção!M66*PreçoLivre!M68*(1-Painel!$B$8)-M$3-M$4-M$6)*(1-Painel!$E$7)-M$5+M$6)*M$7</f>
        <v>12260077.316109069</v>
      </c>
      <c r="N72" s="35">
        <f>((Produção!N66*PreçoLivre!N68*(1-Painel!$B$8)-N$3-N$4-N$6)*(1-Painel!$E$7)-N$5+N$6)*N$7</f>
        <v>11531630.558344569</v>
      </c>
      <c r="O72" s="35">
        <f>((Produção!O66*PreçoLivre!O68*(1-Painel!$B$8)-O$3-O$4-O$6)*(1-Painel!$E$7)-O$5+O$6)*O$7</f>
        <v>11268743.938310809</v>
      </c>
      <c r="P72" s="35">
        <f>((Produção!P66*PreçoLivre!P68*(1-Painel!$B$8)-P$3-P$4-P$6)*(1-Painel!$E$7)-P$5+P$6)*P$7</f>
        <v>10061200.224550264</v>
      </c>
      <c r="Q72" s="35">
        <f>((Produção!Q66*PreçoLivre!Q68*(1-Painel!$B$8)-Q$3-Q$4-Q$6)*(1-Painel!$E$7)-Q$5+Q$6)*Q$7</f>
        <v>9605250.6862756368</v>
      </c>
      <c r="R72" s="35">
        <f>((Produção!R66*PreçoLivre!R68*(1-Painel!$B$8)-R$3-R$4-R$6)*(1-Painel!$E$7)-R$5+R$6)*R$7</f>
        <v>9069468.107963372</v>
      </c>
      <c r="S72" s="35">
        <f>((Produção!S66*PreçoLivre!S68*(1-Painel!$B$8)-S$3-S$4-S$6)*(1-Painel!$E$7)-S$5+S$6)*S$7</f>
        <v>8342944.7611290812</v>
      </c>
      <c r="T72" s="35">
        <f>((Produção!T66*PreçoLivre!T68*(1-Painel!$B$8)-T$3-T$4-T$6)*(1-Painel!$E$7)-T$5+T$6)*T$7</f>
        <v>7937419.158183611</v>
      </c>
      <c r="U72" s="35">
        <f>((Produção!U66*PreçoLivre!U68*(1-Painel!$B$8)-U$3-U$4-U$6)*(1-Painel!$E$7)-U$5+U$6)*U$7</f>
        <v>7240785.6450157082</v>
      </c>
      <c r="V72" s="35">
        <f>((Produção!V66*PreçoLivre!V68*(1-Painel!$B$8)-V$3-V$4-V$6)*(1-Painel!$E$7)-V$5+V$6)*V$7</f>
        <v>7063845.0627708454</v>
      </c>
      <c r="W72" s="35"/>
    </row>
    <row r="73" spans="1:23" x14ac:dyDescent="0.25">
      <c r="A73" s="36">
        <v>64</v>
      </c>
      <c r="B73" s="35">
        <f t="shared" si="0"/>
        <v>268438392.94109887</v>
      </c>
      <c r="C73" s="35">
        <f>((Produção!C67*PreçoLivre!C69*(1-Painel!$B$8)-C$3-C$4-C$6)*(1-Painel!$E$7)-C$5+C$6)*C$7</f>
        <v>25692891.604932204</v>
      </c>
      <c r="D73" s="35">
        <f>((Produção!D67*PreçoLivre!D69*(1-Painel!$B$8)-D$3-D$4-D$6)*(1-Painel!$E$7)-D$5+D$6)*D$7</f>
        <v>22871765.233797006</v>
      </c>
      <c r="E73" s="35">
        <f>((Produção!E67*PreçoLivre!E69*(1-Painel!$B$8)-E$3-E$4-E$6)*(1-Painel!$E$7)-E$5+E$6)*E$7</f>
        <v>20875513.867430445</v>
      </c>
      <c r="F73" s="35">
        <f>((Produção!F67*PreçoLivre!F69*(1-Painel!$B$8)-F$3-F$4-F$6)*(1-Painel!$E$7)-F$5+F$6)*F$7</f>
        <v>19318825.778302751</v>
      </c>
      <c r="G73" s="35">
        <f>((Produção!G67*PreçoLivre!G69*(1-Painel!$B$8)-G$3-G$4-G$6)*(1-Painel!$E$7)-G$5+G$6)*G$7</f>
        <v>18237430.805010904</v>
      </c>
      <c r="H73" s="35">
        <f>((Produção!H67*PreçoLivre!H69*(1-Painel!$B$8)-H$3-H$4-H$6)*(1-Painel!$E$7)-H$5+H$6)*H$7</f>
        <v>17991233.374646321</v>
      </c>
      <c r="I73" s="35">
        <f>((Produção!I67*PreçoLivre!I69*(1-Painel!$B$8)-I$3-I$4-I$6)*(1-Painel!$E$7)-I$5+I$6)*I$7</f>
        <v>16434742.368411429</v>
      </c>
      <c r="J73" s="35">
        <f>((Produção!J67*PreçoLivre!J69*(1-Painel!$B$8)-J$3-J$4-J$6)*(1-Painel!$E$7)-J$5+J$6)*J$7</f>
        <v>14908969.573473908</v>
      </c>
      <c r="K73" s="35">
        <f>((Produção!K67*PreçoLivre!K69*(1-Painel!$B$8)-K$3-K$4-K$6)*(1-Painel!$E$7)-K$5+K$6)*K$7</f>
        <v>14151878.743629597</v>
      </c>
      <c r="L73" s="35">
        <f>((Produção!L67*PreçoLivre!L69*(1-Painel!$B$8)-L$3-L$4-L$6)*(1-Painel!$E$7)-L$5+L$6)*L$7</f>
        <v>13651536.72863647</v>
      </c>
      <c r="M73" s="35">
        <f>((Produção!M67*PreçoLivre!M69*(1-Painel!$B$8)-M$3-M$4-M$6)*(1-Painel!$E$7)-M$5+M$6)*M$7</f>
        <v>12183268.479006102</v>
      </c>
      <c r="N73" s="35">
        <f>((Produção!N67*PreçoLivre!N69*(1-Painel!$B$8)-N$3-N$4-N$6)*(1-Painel!$E$7)-N$5+N$6)*N$7</f>
        <v>11490897.675031107</v>
      </c>
      <c r="O73" s="35">
        <f>((Produção!O67*PreçoLivre!O69*(1-Painel!$B$8)-O$3-O$4-O$6)*(1-Painel!$E$7)-O$5+O$6)*O$7</f>
        <v>10307045.035912935</v>
      </c>
      <c r="P73" s="35">
        <f>((Produção!P67*PreçoLivre!P69*(1-Painel!$B$8)-P$3-P$4-P$6)*(1-Painel!$E$7)-P$5+P$6)*P$7</f>
        <v>9738970.4310250599</v>
      </c>
      <c r="Q73" s="35">
        <f>((Produção!Q67*PreçoLivre!Q69*(1-Painel!$B$8)-Q$3-Q$4-Q$6)*(1-Painel!$E$7)-Q$5+Q$6)*Q$7</f>
        <v>8459390.4702965282</v>
      </c>
      <c r="R73" s="35">
        <f>((Produção!R67*PreçoLivre!R69*(1-Painel!$B$8)-R$3-R$4-R$6)*(1-Painel!$E$7)-R$5+R$6)*R$7</f>
        <v>7581183.1980279358</v>
      </c>
      <c r="S73" s="35">
        <f>((Produção!S67*PreçoLivre!S69*(1-Painel!$B$8)-S$3-S$4-S$6)*(1-Painel!$E$7)-S$5+S$6)*S$7</f>
        <v>6765547.0863055894</v>
      </c>
      <c r="T73" s="35">
        <f>((Produção!T67*PreçoLivre!T69*(1-Painel!$B$8)-T$3-T$4-T$6)*(1-Painel!$E$7)-T$5+T$6)*T$7</f>
        <v>6262280.9221356334</v>
      </c>
      <c r="U73" s="35">
        <f>((Produção!U67*PreçoLivre!U69*(1-Painel!$B$8)-U$3-U$4-U$6)*(1-Painel!$E$7)-U$5+U$6)*U$7</f>
        <v>5921521.5753487926</v>
      </c>
      <c r="V73" s="35">
        <f>((Produção!V67*PreçoLivre!V69*(1-Painel!$B$8)-V$3-V$4-V$6)*(1-Painel!$E$7)-V$5+V$6)*V$7</f>
        <v>5593499.9897381794</v>
      </c>
      <c r="W73" s="35"/>
    </row>
    <row r="74" spans="1:23" x14ac:dyDescent="0.25">
      <c r="A74" s="36">
        <v>65</v>
      </c>
      <c r="B74" s="35">
        <f t="shared" ref="B74:B137" si="1">SUM(C74:W74)</f>
        <v>256769418.51856306</v>
      </c>
      <c r="C74" s="35">
        <f>((Produção!C68*PreçoLivre!C70*(1-Painel!$B$8)-C$3-C$4-C$6)*(1-Painel!$E$7)-C$5+C$6)*C$7</f>
        <v>26059674.49814124</v>
      </c>
      <c r="D74" s="35">
        <f>((Produção!D68*PreçoLivre!D70*(1-Painel!$B$8)-D$3-D$4-D$6)*(1-Painel!$E$7)-D$5+D$6)*D$7</f>
        <v>23103997.210349198</v>
      </c>
      <c r="E74" s="35">
        <f>((Produção!E68*PreçoLivre!E70*(1-Painel!$B$8)-E$3-E$4-E$6)*(1-Painel!$E$7)-E$5+E$6)*E$7</f>
        <v>21971197.317904979</v>
      </c>
      <c r="F74" s="35">
        <f>((Produção!F68*PreçoLivre!F70*(1-Painel!$B$8)-F$3-F$4-F$6)*(1-Painel!$E$7)-F$5+F$6)*F$7</f>
        <v>20258931.087921873</v>
      </c>
      <c r="G74" s="35">
        <f>((Produção!G68*PreçoLivre!G70*(1-Painel!$B$8)-G$3-G$4-G$6)*(1-Painel!$E$7)-G$5+G$6)*G$7</f>
        <v>18424567.752412412</v>
      </c>
      <c r="H74" s="35">
        <f>((Produção!H68*PreçoLivre!H70*(1-Painel!$B$8)-H$3-H$4-H$6)*(1-Painel!$E$7)-H$5+H$6)*H$7</f>
        <v>17199780.539481808</v>
      </c>
      <c r="I74" s="35">
        <f>((Produção!I68*PreçoLivre!I70*(1-Painel!$B$8)-I$3-I$4-I$6)*(1-Painel!$E$7)-I$5+I$6)*I$7</f>
        <v>15756067.426596591</v>
      </c>
      <c r="J74" s="35">
        <f>((Produção!J68*PreçoLivre!J70*(1-Painel!$B$8)-J$3-J$4-J$6)*(1-Painel!$E$7)-J$5+J$6)*J$7</f>
        <v>13796197.979607584</v>
      </c>
      <c r="K74" s="35">
        <f>((Produção!K68*PreçoLivre!K70*(1-Painel!$B$8)-K$3-K$4-K$6)*(1-Painel!$E$7)-K$5+K$6)*K$7</f>
        <v>12303273.876716247</v>
      </c>
      <c r="L74" s="35">
        <f>((Produção!L68*PreçoLivre!L70*(1-Painel!$B$8)-L$3-L$4-L$6)*(1-Painel!$E$7)-L$5+L$6)*L$7</f>
        <v>12073618.035530034</v>
      </c>
      <c r="M74" s="35">
        <f>((Produção!M68*PreçoLivre!M70*(1-Painel!$B$8)-M$3-M$4-M$6)*(1-Painel!$E$7)-M$5+M$6)*M$7</f>
        <v>10550988.363864968</v>
      </c>
      <c r="N74" s="35">
        <f>((Produção!N68*PreçoLivre!N70*(1-Painel!$B$8)-N$3-N$4-N$6)*(1-Painel!$E$7)-N$5+N$6)*N$7</f>
        <v>9795442.8468857091</v>
      </c>
      <c r="O74" s="35">
        <f>((Produção!O68*PreçoLivre!O70*(1-Painel!$B$8)-O$3-O$4-O$6)*(1-Painel!$E$7)-O$5+O$6)*O$7</f>
        <v>9160337.0508023743</v>
      </c>
      <c r="P74" s="35">
        <f>((Produção!P68*PreçoLivre!P70*(1-Painel!$B$8)-P$3-P$4-P$6)*(1-Painel!$E$7)-P$5+P$6)*P$7</f>
        <v>8441793.0925537683</v>
      </c>
      <c r="Q74" s="35">
        <f>((Produção!Q68*PreçoLivre!Q70*(1-Painel!$B$8)-Q$3-Q$4-Q$6)*(1-Painel!$E$7)-Q$5+Q$6)*Q$7</f>
        <v>7748729.5979926493</v>
      </c>
      <c r="R74" s="35">
        <f>((Produção!R68*PreçoLivre!R70*(1-Painel!$B$8)-R$3-R$4-R$6)*(1-Painel!$E$7)-R$5+R$6)*R$7</f>
        <v>7095343.3710386446</v>
      </c>
      <c r="S74" s="35">
        <f>((Produção!S68*PreçoLivre!S70*(1-Painel!$B$8)-S$3-S$4-S$6)*(1-Painel!$E$7)-S$5+S$6)*S$7</f>
        <v>6128798.1658057496</v>
      </c>
      <c r="T74" s="35">
        <f>((Produção!T68*PreçoLivre!T70*(1-Painel!$B$8)-T$3-T$4-T$6)*(1-Painel!$E$7)-T$5+T$6)*T$7</f>
        <v>5876937.7631786503</v>
      </c>
      <c r="U74" s="35">
        <f>((Produção!U68*PreçoLivre!U70*(1-Painel!$B$8)-U$3-U$4-U$6)*(1-Painel!$E$7)-U$5+U$6)*U$7</f>
        <v>5729489.5767296115</v>
      </c>
      <c r="V74" s="35">
        <f>((Produção!V68*PreçoLivre!V70*(1-Painel!$B$8)-V$3-V$4-V$6)*(1-Painel!$E$7)-V$5+V$6)*V$7</f>
        <v>5294252.9650489576</v>
      </c>
      <c r="W74" s="35"/>
    </row>
    <row r="75" spans="1:23" x14ac:dyDescent="0.25">
      <c r="A75" s="36">
        <v>66</v>
      </c>
      <c r="B75" s="35">
        <f t="shared" si="1"/>
        <v>274467279.67523897</v>
      </c>
      <c r="C75" s="35">
        <f>((Produção!C69*PreçoLivre!C71*(1-Painel!$B$8)-C$3-C$4-C$6)*(1-Painel!$E$7)-C$5+C$6)*C$7</f>
        <v>26046629.163692702</v>
      </c>
      <c r="D75" s="35">
        <f>((Produção!D69*PreçoLivre!D71*(1-Painel!$B$8)-D$3-D$4-D$6)*(1-Painel!$E$7)-D$5+D$6)*D$7</f>
        <v>24769521.220085636</v>
      </c>
      <c r="E75" s="35">
        <f>((Produção!E69*PreçoLivre!E71*(1-Painel!$B$8)-E$3-E$4-E$6)*(1-Painel!$E$7)-E$5+E$6)*E$7</f>
        <v>21808948.362966105</v>
      </c>
      <c r="F75" s="35">
        <f>((Produção!F69*PreçoLivre!F71*(1-Painel!$B$8)-F$3-F$4-F$6)*(1-Painel!$E$7)-F$5+F$6)*F$7</f>
        <v>21615062.558010362</v>
      </c>
      <c r="G75" s="35">
        <f>((Produção!G69*PreçoLivre!G71*(1-Painel!$B$8)-G$3-G$4-G$6)*(1-Painel!$E$7)-G$5+G$6)*G$7</f>
        <v>19128659.495239388</v>
      </c>
      <c r="H75" s="35">
        <f>((Produção!H69*PreçoLivre!H71*(1-Painel!$B$8)-H$3-H$4-H$6)*(1-Painel!$E$7)-H$5+H$6)*H$7</f>
        <v>17800005.422772773</v>
      </c>
      <c r="I75" s="35">
        <f>((Produção!I69*PreçoLivre!I71*(1-Painel!$B$8)-I$3-I$4-I$6)*(1-Painel!$E$7)-I$5+I$6)*I$7</f>
        <v>16486804.751391422</v>
      </c>
      <c r="J75" s="35">
        <f>((Produção!J69*PreçoLivre!J71*(1-Painel!$B$8)-J$3-J$4-J$6)*(1-Painel!$E$7)-J$5+J$6)*J$7</f>
        <v>15109269.936064806</v>
      </c>
      <c r="K75" s="35">
        <f>((Produção!K69*PreçoLivre!K71*(1-Painel!$B$8)-K$3-K$4-K$6)*(1-Painel!$E$7)-K$5+K$6)*K$7</f>
        <v>14087271.671212526</v>
      </c>
      <c r="L75" s="35">
        <f>((Produção!L69*PreçoLivre!L71*(1-Painel!$B$8)-L$3-L$4-L$6)*(1-Painel!$E$7)-L$5+L$6)*L$7</f>
        <v>12017189.191553848</v>
      </c>
      <c r="M75" s="35">
        <f>((Produção!M69*PreçoLivre!M71*(1-Painel!$B$8)-M$3-M$4-M$6)*(1-Painel!$E$7)-M$5+M$6)*M$7</f>
        <v>11012587.938888982</v>
      </c>
      <c r="N75" s="35">
        <f>((Produção!N69*PreçoLivre!N71*(1-Painel!$B$8)-N$3-N$4-N$6)*(1-Painel!$E$7)-N$5+N$6)*N$7</f>
        <v>10442972.834171496</v>
      </c>
      <c r="O75" s="35">
        <f>((Produção!O69*PreçoLivre!O71*(1-Painel!$B$8)-O$3-O$4-O$6)*(1-Painel!$E$7)-O$5+O$6)*O$7</f>
        <v>9698624.8374626972</v>
      </c>
      <c r="P75" s="35">
        <f>((Produção!P69*PreçoLivre!P71*(1-Painel!$B$8)-P$3-P$4-P$6)*(1-Painel!$E$7)-P$5+P$6)*P$7</f>
        <v>9374909.1688027028</v>
      </c>
      <c r="Q75" s="35">
        <f>((Produção!Q69*PreçoLivre!Q71*(1-Painel!$B$8)-Q$3-Q$4-Q$6)*(1-Painel!$E$7)-Q$5+Q$6)*Q$7</f>
        <v>8246166.3098932412</v>
      </c>
      <c r="R75" s="35">
        <f>((Produção!R69*PreçoLivre!R71*(1-Painel!$B$8)-R$3-R$4-R$6)*(1-Painel!$E$7)-R$5+R$6)*R$7</f>
        <v>8263886.3261089306</v>
      </c>
      <c r="S75" s="35">
        <f>((Produção!S69*PreçoLivre!S71*(1-Painel!$B$8)-S$3-S$4-S$6)*(1-Painel!$E$7)-S$5+S$6)*S$7</f>
        <v>7939275.4783031698</v>
      </c>
      <c r="T75" s="35">
        <f>((Produção!T69*PreçoLivre!T71*(1-Painel!$B$8)-T$3-T$4-T$6)*(1-Painel!$E$7)-T$5+T$6)*T$7</f>
        <v>7357949.2199955359</v>
      </c>
      <c r="U75" s="35">
        <f>((Produção!U69*PreçoLivre!U71*(1-Painel!$B$8)-U$3-U$4-U$6)*(1-Painel!$E$7)-U$5+U$6)*U$7</f>
        <v>6823075.1666412363</v>
      </c>
      <c r="V75" s="35">
        <f>((Produção!V69*PreçoLivre!V71*(1-Painel!$B$8)-V$3-V$4-V$6)*(1-Painel!$E$7)-V$5+V$6)*V$7</f>
        <v>6438470.6219813889</v>
      </c>
      <c r="W75" s="35"/>
    </row>
    <row r="76" spans="1:23" x14ac:dyDescent="0.25">
      <c r="A76" s="36">
        <v>67</v>
      </c>
      <c r="B76" s="35">
        <f t="shared" si="1"/>
        <v>229145337.69207865</v>
      </c>
      <c r="C76" s="35">
        <f>((Produção!C70*PreçoLivre!C72*(1-Painel!$B$8)-C$3-C$4-C$6)*(1-Painel!$E$7)-C$5+C$6)*C$7</f>
        <v>25967539.434239499</v>
      </c>
      <c r="D76" s="35">
        <f>((Produção!D70*PreçoLivre!D72*(1-Painel!$B$8)-D$3-D$4-D$6)*(1-Painel!$E$7)-D$5+D$6)*D$7</f>
        <v>23417619.676858623</v>
      </c>
      <c r="E76" s="35">
        <f>((Produção!E70*PreçoLivre!E72*(1-Painel!$B$8)-E$3-E$4-E$6)*(1-Painel!$E$7)-E$5+E$6)*E$7</f>
        <v>20735130.589350816</v>
      </c>
      <c r="F76" s="35">
        <f>((Produção!F70*PreçoLivre!F72*(1-Painel!$B$8)-F$3-F$4-F$6)*(1-Painel!$E$7)-F$5+F$6)*F$7</f>
        <v>19044472.970458265</v>
      </c>
      <c r="G76" s="35">
        <f>((Produção!G70*PreçoLivre!G72*(1-Painel!$B$8)-G$3-G$4-G$6)*(1-Painel!$E$7)-G$5+G$6)*G$7</f>
        <v>16897426.377794739</v>
      </c>
      <c r="H76" s="35">
        <f>((Produção!H70*PreçoLivre!H72*(1-Painel!$B$8)-H$3-H$4-H$6)*(1-Painel!$E$7)-H$5+H$6)*H$7</f>
        <v>15200654.271295501</v>
      </c>
      <c r="I76" s="35">
        <f>((Produção!I70*PreçoLivre!I72*(1-Painel!$B$8)-I$3-I$4-I$6)*(1-Painel!$E$7)-I$5+I$6)*I$7</f>
        <v>14267145.400617337</v>
      </c>
      <c r="J76" s="35">
        <f>((Produção!J70*PreçoLivre!J72*(1-Painel!$B$8)-J$3-J$4-J$6)*(1-Painel!$E$7)-J$5+J$6)*J$7</f>
        <v>11891281.728676882</v>
      </c>
      <c r="K76" s="35">
        <f>((Produção!K70*PreçoLivre!K72*(1-Painel!$B$8)-K$3-K$4-K$6)*(1-Painel!$E$7)-K$5+K$6)*K$7</f>
        <v>10610535.460972296</v>
      </c>
      <c r="L76" s="35">
        <f>((Produção!L70*PreçoLivre!L72*(1-Painel!$B$8)-L$3-L$4-L$6)*(1-Painel!$E$7)-L$5+L$6)*L$7</f>
        <v>9391389.6203317735</v>
      </c>
      <c r="M76" s="35">
        <f>((Produção!M70*PreçoLivre!M72*(1-Painel!$B$8)-M$3-M$4-M$6)*(1-Painel!$E$7)-M$5+M$6)*M$7</f>
        <v>9043540.2874213085</v>
      </c>
      <c r="N76" s="35">
        <f>((Produção!N70*PreçoLivre!N72*(1-Painel!$B$8)-N$3-N$4-N$6)*(1-Painel!$E$7)-N$5+N$6)*N$7</f>
        <v>8445671.3536487985</v>
      </c>
      <c r="O76" s="35">
        <f>((Produção!O70*PreçoLivre!O72*(1-Painel!$B$8)-O$3-O$4-O$6)*(1-Painel!$E$7)-O$5+O$6)*O$7</f>
        <v>7899602.2066242145</v>
      </c>
      <c r="P76" s="35">
        <f>((Produção!P70*PreçoLivre!P72*(1-Painel!$B$8)-P$3-P$4-P$6)*(1-Painel!$E$7)-P$5+P$6)*P$7</f>
        <v>7293831.7199591668</v>
      </c>
      <c r="Q76" s="35">
        <f>((Produção!Q70*PreçoLivre!Q72*(1-Painel!$B$8)-Q$3-Q$4-Q$6)*(1-Painel!$E$7)-Q$5+Q$6)*Q$7</f>
        <v>6207248.4717802415</v>
      </c>
      <c r="R76" s="35">
        <f>((Produção!R70*PreçoLivre!R72*(1-Painel!$B$8)-R$3-R$4-R$6)*(1-Painel!$E$7)-R$5+R$6)*R$7</f>
        <v>5494179.4415316274</v>
      </c>
      <c r="S76" s="35">
        <f>((Produção!S70*PreçoLivre!S72*(1-Painel!$B$8)-S$3-S$4-S$6)*(1-Painel!$E$7)-S$5+S$6)*S$7</f>
        <v>4957449.8199769855</v>
      </c>
      <c r="T76" s="35">
        <f>((Produção!T70*PreçoLivre!T72*(1-Painel!$B$8)-T$3-T$4-T$6)*(1-Painel!$E$7)-T$5+T$6)*T$7</f>
        <v>4541425.3915243139</v>
      </c>
      <c r="U76" s="35">
        <f>((Produção!U70*PreçoLivre!U72*(1-Painel!$B$8)-U$3-U$4-U$6)*(1-Painel!$E$7)-U$5+U$6)*U$7</f>
        <v>4190773.8316715667</v>
      </c>
      <c r="V76" s="35">
        <f>((Produção!V70*PreçoLivre!V72*(1-Painel!$B$8)-V$3-V$4-V$6)*(1-Painel!$E$7)-V$5+V$6)*V$7</f>
        <v>3648419.6373446537</v>
      </c>
      <c r="W76" s="35"/>
    </row>
    <row r="77" spans="1:23" x14ac:dyDescent="0.25">
      <c r="A77" s="36">
        <v>68</v>
      </c>
      <c r="B77" s="35">
        <f t="shared" si="1"/>
        <v>222660412.58768469</v>
      </c>
      <c r="C77" s="35">
        <f>((Produção!C71*PreçoLivre!C73*(1-Painel!$B$8)-C$3-C$4-C$6)*(1-Painel!$E$7)-C$5+C$6)*C$7</f>
        <v>24670185.095787726</v>
      </c>
      <c r="D77" s="35">
        <f>((Produção!D71*PreçoLivre!D73*(1-Painel!$B$8)-D$3-D$4-D$6)*(1-Painel!$E$7)-D$5+D$6)*D$7</f>
        <v>21402125.26828092</v>
      </c>
      <c r="E77" s="35">
        <f>((Produção!E71*PreçoLivre!E73*(1-Painel!$B$8)-E$3-E$4-E$6)*(1-Painel!$E$7)-E$5+E$6)*E$7</f>
        <v>19309664.048504476</v>
      </c>
      <c r="F77" s="35">
        <f>((Produção!F71*PreçoLivre!F73*(1-Painel!$B$8)-F$3-F$4-F$6)*(1-Painel!$E$7)-F$5+F$6)*F$7</f>
        <v>17100945.877721418</v>
      </c>
      <c r="G77" s="35">
        <f>((Produção!G71*PreçoLivre!G73*(1-Painel!$B$8)-G$3-G$4-G$6)*(1-Painel!$E$7)-G$5+G$6)*G$7</f>
        <v>15326876.58858566</v>
      </c>
      <c r="H77" s="35">
        <f>((Produção!H71*PreçoLivre!H73*(1-Painel!$B$8)-H$3-H$4-H$6)*(1-Painel!$E$7)-H$5+H$6)*H$7</f>
        <v>14013344.316326044</v>
      </c>
      <c r="I77" s="35">
        <f>((Produção!I71*PreçoLivre!I73*(1-Painel!$B$8)-I$3-I$4-I$6)*(1-Painel!$E$7)-I$5+I$6)*I$7</f>
        <v>12833367.08948563</v>
      </c>
      <c r="J77" s="35">
        <f>((Produção!J71*PreçoLivre!J73*(1-Painel!$B$8)-J$3-J$4-J$6)*(1-Painel!$E$7)-J$5+J$6)*J$7</f>
        <v>11709663.887071619</v>
      </c>
      <c r="K77" s="35">
        <f>((Produção!K71*PreçoLivre!K73*(1-Painel!$B$8)-K$3-K$4-K$6)*(1-Painel!$E$7)-K$5+K$6)*K$7</f>
        <v>11290335.019359935</v>
      </c>
      <c r="L77" s="35">
        <f>((Produção!L71*PreçoLivre!L73*(1-Painel!$B$8)-L$3-L$4-L$6)*(1-Painel!$E$7)-L$5+L$6)*L$7</f>
        <v>10713656.882651731</v>
      </c>
      <c r="M77" s="35">
        <f>((Produção!M71*PreçoLivre!M73*(1-Painel!$B$8)-M$3-M$4-M$6)*(1-Painel!$E$7)-M$5+M$6)*M$7</f>
        <v>10146065.681266407</v>
      </c>
      <c r="N77" s="35">
        <f>((Produção!N71*PreçoLivre!N73*(1-Painel!$B$8)-N$3-N$4-N$6)*(1-Painel!$E$7)-N$5+N$6)*N$7</f>
        <v>8640080.2898964714</v>
      </c>
      <c r="O77" s="35">
        <f>((Produção!O71*PreçoLivre!O73*(1-Painel!$B$8)-O$3-O$4-O$6)*(1-Painel!$E$7)-O$5+O$6)*O$7</f>
        <v>7768368.1074708914</v>
      </c>
      <c r="P77" s="35">
        <f>((Produção!P71*PreçoLivre!P73*(1-Painel!$B$8)-P$3-P$4-P$6)*(1-Painel!$E$7)-P$5+P$6)*P$7</f>
        <v>6975150.9552080762</v>
      </c>
      <c r="Q77" s="35">
        <f>((Produção!Q71*PreçoLivre!Q73*(1-Painel!$B$8)-Q$3-Q$4-Q$6)*(1-Painel!$E$7)-Q$5+Q$6)*Q$7</f>
        <v>6362667.3183510108</v>
      </c>
      <c r="R77" s="35">
        <f>((Produção!R71*PreçoLivre!R73*(1-Painel!$B$8)-R$3-R$4-R$6)*(1-Painel!$E$7)-R$5+R$6)*R$7</f>
        <v>5784501.8644356597</v>
      </c>
      <c r="S77" s="35">
        <f>((Produção!S71*PreçoLivre!S73*(1-Painel!$B$8)-S$3-S$4-S$6)*(1-Painel!$E$7)-S$5+S$6)*S$7</f>
        <v>5429645.8551238012</v>
      </c>
      <c r="T77" s="35">
        <f>((Produção!T71*PreçoLivre!T73*(1-Painel!$B$8)-T$3-T$4-T$6)*(1-Painel!$E$7)-T$5+T$6)*T$7</f>
        <v>4966257.6973777823</v>
      </c>
      <c r="U77" s="35">
        <f>((Produção!U71*PreçoLivre!U73*(1-Painel!$B$8)-U$3-U$4-U$6)*(1-Painel!$E$7)-U$5+U$6)*U$7</f>
        <v>4247070.8710127268</v>
      </c>
      <c r="V77" s="35">
        <f>((Produção!V71*PreçoLivre!V73*(1-Painel!$B$8)-V$3-V$4-V$6)*(1-Painel!$E$7)-V$5+V$6)*V$7</f>
        <v>3970439.8737667454</v>
      </c>
      <c r="W77" s="35"/>
    </row>
    <row r="78" spans="1:23" x14ac:dyDescent="0.25">
      <c r="A78" s="36">
        <v>69</v>
      </c>
      <c r="B78" s="35">
        <f t="shared" si="1"/>
        <v>249845162.50262067</v>
      </c>
      <c r="C78" s="35">
        <f>((Produção!C72*PreçoLivre!C74*(1-Painel!$B$8)-C$3-C$4-C$6)*(1-Painel!$E$7)-C$5+C$6)*C$7</f>
        <v>25820815.134027734</v>
      </c>
      <c r="D78" s="35">
        <f>((Produção!D72*PreçoLivre!D74*(1-Painel!$B$8)-D$3-D$4-D$6)*(1-Painel!$E$7)-D$5+D$6)*D$7</f>
        <v>23070774.409988996</v>
      </c>
      <c r="E78" s="35">
        <f>((Produção!E72*PreçoLivre!E74*(1-Painel!$B$8)-E$3-E$4-E$6)*(1-Painel!$E$7)-E$5+E$6)*E$7</f>
        <v>20318163.348379385</v>
      </c>
      <c r="F78" s="35">
        <f>((Produção!F72*PreçoLivre!F74*(1-Painel!$B$8)-F$3-F$4-F$6)*(1-Painel!$E$7)-F$5+F$6)*F$7</f>
        <v>18435243.093318559</v>
      </c>
      <c r="G78" s="35">
        <f>((Produção!G72*PreçoLivre!G74*(1-Painel!$B$8)-G$3-G$4-G$6)*(1-Painel!$E$7)-G$5+G$6)*G$7</f>
        <v>18312192.132648885</v>
      </c>
      <c r="H78" s="35">
        <f>((Produção!H72*PreçoLivre!H74*(1-Painel!$B$8)-H$3-H$4-H$6)*(1-Painel!$E$7)-H$5+H$6)*H$7</f>
        <v>16853834.958609674</v>
      </c>
      <c r="I78" s="35">
        <f>((Produção!I72*PreçoLivre!I74*(1-Painel!$B$8)-I$3-I$4-I$6)*(1-Painel!$E$7)-I$5+I$6)*I$7</f>
        <v>14766889.70923252</v>
      </c>
      <c r="J78" s="35">
        <f>((Produção!J72*PreçoLivre!J74*(1-Painel!$B$8)-J$3-J$4-J$6)*(1-Painel!$E$7)-J$5+J$6)*J$7</f>
        <v>13565480.63174393</v>
      </c>
      <c r="K78" s="35">
        <f>((Produção!K72*PreçoLivre!K74*(1-Painel!$B$8)-K$3-K$4-K$6)*(1-Painel!$E$7)-K$5+K$6)*K$7</f>
        <v>11864234.314993201</v>
      </c>
      <c r="L78" s="35">
        <f>((Produção!L72*PreçoLivre!L74*(1-Painel!$B$8)-L$3-L$4-L$6)*(1-Painel!$E$7)-L$5+L$6)*L$7</f>
        <v>11426002.176643785</v>
      </c>
      <c r="M78" s="35">
        <f>((Produção!M72*PreçoLivre!M74*(1-Painel!$B$8)-M$3-M$4-M$6)*(1-Painel!$E$7)-M$5+M$6)*M$7</f>
        <v>10643659.658910273</v>
      </c>
      <c r="N78" s="35">
        <f>((Produção!N72*PreçoLivre!N74*(1-Painel!$B$8)-N$3-N$4-N$6)*(1-Painel!$E$7)-N$5+N$6)*N$7</f>
        <v>9668757.3307835553</v>
      </c>
      <c r="O78" s="35">
        <f>((Produção!O72*PreçoLivre!O74*(1-Painel!$B$8)-O$3-O$4-O$6)*(1-Painel!$E$7)-O$5+O$6)*O$7</f>
        <v>8758549.4333076794</v>
      </c>
      <c r="P78" s="35">
        <f>((Produção!P72*PreçoLivre!P74*(1-Painel!$B$8)-P$3-P$4-P$6)*(1-Painel!$E$7)-P$5+P$6)*P$7</f>
        <v>7858221.2037615608</v>
      </c>
      <c r="Q78" s="35">
        <f>((Produção!Q72*PreçoLivre!Q74*(1-Painel!$B$8)-Q$3-Q$4-Q$6)*(1-Painel!$E$7)-Q$5+Q$6)*Q$7</f>
        <v>7625865.9313662639</v>
      </c>
      <c r="R78" s="35">
        <f>((Produção!R72*PreçoLivre!R74*(1-Painel!$B$8)-R$3-R$4-R$6)*(1-Painel!$E$7)-R$5+R$6)*R$7</f>
        <v>6918964.8817483485</v>
      </c>
      <c r="S78" s="35">
        <f>((Produção!S72*PreçoLivre!S74*(1-Painel!$B$8)-S$3-S$4-S$6)*(1-Painel!$E$7)-S$5+S$6)*S$7</f>
        <v>6684627.1513138441</v>
      </c>
      <c r="T78" s="35">
        <f>((Produção!T72*PreçoLivre!T74*(1-Painel!$B$8)-T$3-T$4-T$6)*(1-Painel!$E$7)-T$5+T$6)*T$7</f>
        <v>6038407.9944702191</v>
      </c>
      <c r="U78" s="35">
        <f>((Produção!U72*PreçoLivre!U74*(1-Painel!$B$8)-U$3-U$4-U$6)*(1-Painel!$E$7)-U$5+U$6)*U$7</f>
        <v>5877998.8496338446</v>
      </c>
      <c r="V78" s="35">
        <f>((Produção!V72*PreçoLivre!V74*(1-Painel!$B$8)-V$3-V$4-V$6)*(1-Painel!$E$7)-V$5+V$6)*V$7</f>
        <v>5336480.1577384518</v>
      </c>
      <c r="W78" s="35"/>
    </row>
    <row r="79" spans="1:23" x14ac:dyDescent="0.25">
      <c r="A79" s="36">
        <v>70</v>
      </c>
      <c r="B79" s="35">
        <f t="shared" si="1"/>
        <v>264463455.53459436</v>
      </c>
      <c r="C79" s="35">
        <f>((Produção!C73*PreçoLivre!C75*(1-Painel!$B$8)-C$3-C$4-C$6)*(1-Painel!$E$7)-C$5+C$6)*C$7</f>
        <v>26106224.015779395</v>
      </c>
      <c r="D79" s="35">
        <f>((Produção!D73*PreçoLivre!D75*(1-Painel!$B$8)-D$3-D$4-D$6)*(1-Painel!$E$7)-D$5+D$6)*D$7</f>
        <v>24376961.643243283</v>
      </c>
      <c r="E79" s="35">
        <f>((Produção!E73*PreçoLivre!E75*(1-Painel!$B$8)-E$3-E$4-E$6)*(1-Painel!$E$7)-E$5+E$6)*E$7</f>
        <v>22477711.920372706</v>
      </c>
      <c r="F79" s="35">
        <f>((Produção!F73*PreçoLivre!F75*(1-Painel!$B$8)-F$3-F$4-F$6)*(1-Painel!$E$7)-F$5+F$6)*F$7</f>
        <v>19916493.534255341</v>
      </c>
      <c r="G79" s="35">
        <f>((Produção!G73*PreçoLivre!G75*(1-Painel!$B$8)-G$3-G$4-G$6)*(1-Painel!$E$7)-G$5+G$6)*G$7</f>
        <v>18370775.336936541</v>
      </c>
      <c r="H79" s="35">
        <f>((Produção!H73*PreçoLivre!H75*(1-Painel!$B$8)-H$3-H$4-H$6)*(1-Painel!$E$7)-H$5+H$6)*H$7</f>
        <v>17526959.521437209</v>
      </c>
      <c r="I79" s="35">
        <f>((Produção!I73*PreçoLivre!I75*(1-Painel!$B$8)-I$3-I$4-I$6)*(1-Painel!$E$7)-I$5+I$6)*I$7</f>
        <v>16522081.680026267</v>
      </c>
      <c r="J79" s="35">
        <f>((Produção!J73*PreçoLivre!J75*(1-Painel!$B$8)-J$3-J$4-J$6)*(1-Painel!$E$7)-J$5+J$6)*J$7</f>
        <v>16293761.531168004</v>
      </c>
      <c r="K79" s="35">
        <f>((Produção!K73*PreçoLivre!K75*(1-Painel!$B$8)-K$3-K$4-K$6)*(1-Painel!$E$7)-K$5+K$6)*K$7</f>
        <v>14353713.994498726</v>
      </c>
      <c r="L79" s="35">
        <f>((Produção!L73*PreçoLivre!L75*(1-Painel!$B$8)-L$3-L$4-L$6)*(1-Painel!$E$7)-L$5+L$6)*L$7</f>
        <v>13160336.823187387</v>
      </c>
      <c r="M79" s="35">
        <f>((Produção!M73*PreçoLivre!M75*(1-Painel!$B$8)-M$3-M$4-M$6)*(1-Painel!$E$7)-M$5+M$6)*M$7</f>
        <v>11650265.103184806</v>
      </c>
      <c r="N79" s="35">
        <f>((Produção!N73*PreçoLivre!N75*(1-Painel!$B$8)-N$3-N$4-N$6)*(1-Painel!$E$7)-N$5+N$6)*N$7</f>
        <v>10253947.515753079</v>
      </c>
      <c r="O79" s="35">
        <f>((Produção!O73*PreçoLivre!O75*(1-Painel!$B$8)-O$3-O$4-O$6)*(1-Painel!$E$7)-O$5+O$6)*O$7</f>
        <v>9164915.2251403164</v>
      </c>
      <c r="P79" s="35">
        <f>((Produção!P73*PreçoLivre!P75*(1-Painel!$B$8)-P$3-P$4-P$6)*(1-Painel!$E$7)-P$5+P$6)*P$7</f>
        <v>8855895.8352994956</v>
      </c>
      <c r="Q79" s="35">
        <f>((Produção!Q73*PreçoLivre!Q75*(1-Painel!$B$8)-Q$3-Q$4-Q$6)*(1-Painel!$E$7)-Q$5+Q$6)*Q$7</f>
        <v>8077143.8298434783</v>
      </c>
      <c r="R79" s="35">
        <f>((Produção!R73*PreçoLivre!R75*(1-Painel!$B$8)-R$3-R$4-R$6)*(1-Painel!$E$7)-R$5+R$6)*R$7</f>
        <v>6743444.5328086363</v>
      </c>
      <c r="S79" s="35">
        <f>((Produção!S73*PreçoLivre!S75*(1-Painel!$B$8)-S$3-S$4-S$6)*(1-Painel!$E$7)-S$5+S$6)*S$7</f>
        <v>5721668.9894513963</v>
      </c>
      <c r="T79" s="35">
        <f>((Produção!T73*PreçoLivre!T75*(1-Painel!$B$8)-T$3-T$4-T$6)*(1-Painel!$E$7)-T$5+T$6)*T$7</f>
        <v>5177723.9207107499</v>
      </c>
      <c r="U79" s="35">
        <f>((Produção!U73*PreçoLivre!U75*(1-Painel!$B$8)-U$3-U$4-U$6)*(1-Painel!$E$7)-U$5+U$6)*U$7</f>
        <v>5104207.6797389342</v>
      </c>
      <c r="V79" s="35">
        <f>((Produção!V73*PreçoLivre!V75*(1-Painel!$B$8)-V$3-V$4-V$6)*(1-Painel!$E$7)-V$5+V$6)*V$7</f>
        <v>4609222.90175856</v>
      </c>
      <c r="W79" s="35"/>
    </row>
    <row r="80" spans="1:23" x14ac:dyDescent="0.25">
      <c r="A80" s="36">
        <v>71</v>
      </c>
      <c r="B80" s="35">
        <f t="shared" si="1"/>
        <v>256943720.652886</v>
      </c>
      <c r="C80" s="35">
        <f>((Produção!C74*PreçoLivre!C76*(1-Painel!$B$8)-C$3-C$4-C$6)*(1-Painel!$E$7)-C$5+C$6)*C$7</f>
        <v>25459350.900382839</v>
      </c>
      <c r="D80" s="35">
        <f>((Produção!D74*PreçoLivre!D76*(1-Painel!$B$8)-D$3-D$4-D$6)*(1-Painel!$E$7)-D$5+D$6)*D$7</f>
        <v>23467909.255703241</v>
      </c>
      <c r="E80" s="35">
        <f>((Produção!E74*PreçoLivre!E76*(1-Painel!$B$8)-E$3-E$4-E$6)*(1-Painel!$E$7)-E$5+E$6)*E$7</f>
        <v>22902327.888837781</v>
      </c>
      <c r="F80" s="35">
        <f>((Produção!F74*PreçoLivre!F76*(1-Painel!$B$8)-F$3-F$4-F$6)*(1-Painel!$E$7)-F$5+F$6)*F$7</f>
        <v>20544331.115050547</v>
      </c>
      <c r="G80" s="35">
        <f>((Produção!G74*PreçoLivre!G76*(1-Painel!$B$8)-G$3-G$4-G$6)*(1-Painel!$E$7)-G$5+G$6)*G$7</f>
        <v>19120956.712150678</v>
      </c>
      <c r="H80" s="35">
        <f>((Produção!H74*PreçoLivre!H76*(1-Painel!$B$8)-H$3-H$4-H$6)*(1-Painel!$E$7)-H$5+H$6)*H$7</f>
        <v>17714022.355108757</v>
      </c>
      <c r="I80" s="35">
        <f>((Produção!I74*PreçoLivre!I76*(1-Painel!$B$8)-I$3-I$4-I$6)*(1-Painel!$E$7)-I$5+I$6)*I$7</f>
        <v>15736496.070347579</v>
      </c>
      <c r="J80" s="35">
        <f>((Produção!J74*PreçoLivre!J76*(1-Painel!$B$8)-J$3-J$4-J$6)*(1-Painel!$E$7)-J$5+J$6)*J$7</f>
        <v>14227038.522135735</v>
      </c>
      <c r="K80" s="35">
        <f>((Produção!K74*PreçoLivre!K76*(1-Painel!$B$8)-K$3-K$4-K$6)*(1-Painel!$E$7)-K$5+K$6)*K$7</f>
        <v>13027313.136402672</v>
      </c>
      <c r="L80" s="35">
        <f>((Produção!L74*PreçoLivre!L76*(1-Painel!$B$8)-L$3-L$4-L$6)*(1-Painel!$E$7)-L$5+L$6)*L$7</f>
        <v>11969144.95153657</v>
      </c>
      <c r="M80" s="35">
        <f>((Produção!M74*PreçoLivre!M76*(1-Painel!$B$8)-M$3-M$4-M$6)*(1-Painel!$E$7)-M$5+M$6)*M$7</f>
        <v>10762395.079231787</v>
      </c>
      <c r="N80" s="35">
        <f>((Produção!N74*PreçoLivre!N76*(1-Painel!$B$8)-N$3-N$4-N$6)*(1-Painel!$E$7)-N$5+N$6)*N$7</f>
        <v>9753189.0064531956</v>
      </c>
      <c r="O80" s="35">
        <f>((Produção!O74*PreçoLivre!O76*(1-Painel!$B$8)-O$3-O$4-O$6)*(1-Painel!$E$7)-O$5+O$6)*O$7</f>
        <v>9193693.6499327812</v>
      </c>
      <c r="P80" s="35">
        <f>((Produção!P74*PreçoLivre!P76*(1-Painel!$B$8)-P$3-P$4-P$6)*(1-Painel!$E$7)-P$5+P$6)*P$7</f>
        <v>8080764.2744491547</v>
      </c>
      <c r="Q80" s="35">
        <f>((Produção!Q74*PreçoLivre!Q76*(1-Painel!$B$8)-Q$3-Q$4-Q$6)*(1-Painel!$E$7)-Q$5+Q$6)*Q$7</f>
        <v>7456601.2957321377</v>
      </c>
      <c r="R80" s="35">
        <f>((Produção!R74*PreçoLivre!R76*(1-Painel!$B$8)-R$3-R$4-R$6)*(1-Painel!$E$7)-R$5+R$6)*R$7</f>
        <v>6571142.3768701777</v>
      </c>
      <c r="S80" s="35">
        <f>((Produção!S74*PreçoLivre!S76*(1-Painel!$B$8)-S$3-S$4-S$6)*(1-Painel!$E$7)-S$5+S$6)*S$7</f>
        <v>5820914.8001699904</v>
      </c>
      <c r="T80" s="35">
        <f>((Produção!T74*PreçoLivre!T76*(1-Painel!$B$8)-T$3-T$4-T$6)*(1-Painel!$E$7)-T$5+T$6)*T$7</f>
        <v>5349800.2781582624</v>
      </c>
      <c r="U80" s="35">
        <f>((Produção!U74*PreçoLivre!U76*(1-Painel!$B$8)-U$3-U$4-U$6)*(1-Painel!$E$7)-U$5+U$6)*U$7</f>
        <v>5038092.5023156246</v>
      </c>
      <c r="V80" s="35">
        <f>((Produção!V74*PreçoLivre!V76*(1-Painel!$B$8)-V$3-V$4-V$6)*(1-Painel!$E$7)-V$5+V$6)*V$7</f>
        <v>4748236.4819164732</v>
      </c>
      <c r="W80" s="35"/>
    </row>
    <row r="81" spans="1:23" x14ac:dyDescent="0.25">
      <c r="A81" s="36">
        <v>72</v>
      </c>
      <c r="B81" s="35">
        <f t="shared" si="1"/>
        <v>256316565.98210233</v>
      </c>
      <c r="C81" s="35">
        <f>((Produção!C75*PreçoLivre!C77*(1-Painel!$B$8)-C$3-C$4-C$6)*(1-Painel!$E$7)-C$5+C$6)*C$7</f>
        <v>25936272.292675998</v>
      </c>
      <c r="D81" s="35">
        <f>((Produção!D75*PreçoLivre!D77*(1-Painel!$B$8)-D$3-D$4-D$6)*(1-Painel!$E$7)-D$5+D$6)*D$7</f>
        <v>23812865.74992343</v>
      </c>
      <c r="E81" s="35">
        <f>((Produção!E75*PreçoLivre!E77*(1-Painel!$B$8)-E$3-E$4-E$6)*(1-Painel!$E$7)-E$5+E$6)*E$7</f>
        <v>22400524.882032327</v>
      </c>
      <c r="F81" s="35">
        <f>((Produção!F75*PreçoLivre!F77*(1-Painel!$B$8)-F$3-F$4-F$6)*(1-Painel!$E$7)-F$5+F$6)*F$7</f>
        <v>21881474.607619043</v>
      </c>
      <c r="G81" s="35">
        <f>((Produção!G75*PreçoLivre!G77*(1-Painel!$B$8)-G$3-G$4-G$6)*(1-Painel!$E$7)-G$5+G$6)*G$7</f>
        <v>19123581.100153361</v>
      </c>
      <c r="H81" s="35">
        <f>((Produção!H75*PreçoLivre!H77*(1-Painel!$B$8)-H$3-H$4-H$6)*(1-Painel!$E$7)-H$5+H$6)*H$7</f>
        <v>16638427.863171095</v>
      </c>
      <c r="I81" s="35">
        <f>((Produção!I75*PreçoLivre!I77*(1-Painel!$B$8)-I$3-I$4-I$6)*(1-Painel!$E$7)-I$5+I$6)*I$7</f>
        <v>15423211.821323119</v>
      </c>
      <c r="J81" s="35">
        <f>((Produção!J75*PreçoLivre!J77*(1-Painel!$B$8)-J$3-J$4-J$6)*(1-Painel!$E$7)-J$5+J$6)*J$7</f>
        <v>14135998.174111798</v>
      </c>
      <c r="K81" s="35">
        <f>((Produção!K75*PreçoLivre!K77*(1-Painel!$B$8)-K$3-K$4-K$6)*(1-Painel!$E$7)-K$5+K$6)*K$7</f>
        <v>13090534.875744144</v>
      </c>
      <c r="L81" s="35">
        <f>((Produção!L75*PreçoLivre!L77*(1-Painel!$B$8)-L$3-L$4-L$6)*(1-Painel!$E$7)-L$5+L$6)*L$7</f>
        <v>11804663.623348221</v>
      </c>
      <c r="M81" s="35">
        <f>((Produção!M75*PreçoLivre!M77*(1-Painel!$B$8)-M$3-M$4-M$6)*(1-Painel!$E$7)-M$5+M$6)*M$7</f>
        <v>10356180.409230521</v>
      </c>
      <c r="N81" s="35">
        <f>((Produção!N75*PreçoLivre!N77*(1-Painel!$B$8)-N$3-N$4-N$6)*(1-Painel!$E$7)-N$5+N$6)*N$7</f>
        <v>9642782.0954389591</v>
      </c>
      <c r="O81" s="35">
        <f>((Produção!O75*PreçoLivre!O77*(1-Painel!$B$8)-O$3-O$4-O$6)*(1-Painel!$E$7)-O$5+O$6)*O$7</f>
        <v>8325907.9365219343</v>
      </c>
      <c r="P81" s="35">
        <f>((Produção!P75*PreçoLivre!P77*(1-Painel!$B$8)-P$3-P$4-P$6)*(1-Painel!$E$7)-P$5+P$6)*P$7</f>
        <v>7517416.6201654244</v>
      </c>
      <c r="Q81" s="35">
        <f>((Produção!Q75*PreçoLivre!Q77*(1-Painel!$B$8)-Q$3-Q$4-Q$6)*(1-Painel!$E$7)-Q$5+Q$6)*Q$7</f>
        <v>6898109.3169962326</v>
      </c>
      <c r="R81" s="35">
        <f>((Produção!R75*PreçoLivre!R77*(1-Painel!$B$8)-R$3-R$4-R$6)*(1-Painel!$E$7)-R$5+R$6)*R$7</f>
        <v>6636644.3392895628</v>
      </c>
      <c r="S81" s="35">
        <f>((Produção!S75*PreçoLivre!S77*(1-Painel!$B$8)-S$3-S$4-S$6)*(1-Painel!$E$7)-S$5+S$6)*S$7</f>
        <v>6296946.4107369082</v>
      </c>
      <c r="T81" s="35">
        <f>((Produção!T75*PreçoLivre!T77*(1-Painel!$B$8)-T$3-T$4-T$6)*(1-Painel!$E$7)-T$5+T$6)*T$7</f>
        <v>5914956.777276244</v>
      </c>
      <c r="U81" s="35">
        <f>((Produção!U75*PreçoLivre!U77*(1-Painel!$B$8)-U$3-U$4-U$6)*(1-Painel!$E$7)-U$5+U$6)*U$7</f>
        <v>5489517.6568885166</v>
      </c>
      <c r="V81" s="35">
        <f>((Produção!V75*PreçoLivre!V77*(1-Painel!$B$8)-V$3-V$4-V$6)*(1-Painel!$E$7)-V$5+V$6)*V$7</f>
        <v>4990549.4294554424</v>
      </c>
      <c r="W81" s="35"/>
    </row>
    <row r="82" spans="1:23" x14ac:dyDescent="0.25">
      <c r="A82" s="36">
        <v>73</v>
      </c>
      <c r="B82" s="35">
        <f t="shared" si="1"/>
        <v>286832872.10482961</v>
      </c>
      <c r="C82" s="35">
        <f>((Produção!C76*PreçoLivre!C78*(1-Painel!$B$8)-C$3-C$4-C$6)*(1-Painel!$E$7)-C$5+C$6)*C$7</f>
        <v>28369770.520116255</v>
      </c>
      <c r="D82" s="35">
        <f>((Produção!D76*PreçoLivre!D78*(1-Painel!$B$8)-D$3-D$4-D$6)*(1-Painel!$E$7)-D$5+D$6)*D$7</f>
        <v>25622073.198972147</v>
      </c>
      <c r="E82" s="35">
        <f>((Produção!E76*PreçoLivre!E78*(1-Painel!$B$8)-E$3-E$4-E$6)*(1-Painel!$E$7)-E$5+E$6)*E$7</f>
        <v>23645375.710449811</v>
      </c>
      <c r="F82" s="35">
        <f>((Produção!F76*PreçoLivre!F78*(1-Painel!$B$8)-F$3-F$4-F$6)*(1-Painel!$E$7)-F$5+F$6)*F$7</f>
        <v>23158480.151779395</v>
      </c>
      <c r="G82" s="35">
        <f>((Produção!G76*PreçoLivre!G78*(1-Painel!$B$8)-G$3-G$4-G$6)*(1-Painel!$E$7)-G$5+G$6)*G$7</f>
        <v>21108512.601285033</v>
      </c>
      <c r="H82" s="35">
        <f>((Produção!H76*PreçoLivre!H78*(1-Painel!$B$8)-H$3-H$4-H$6)*(1-Painel!$E$7)-H$5+H$6)*H$7</f>
        <v>19559853.192480046</v>
      </c>
      <c r="I82" s="35">
        <f>((Produção!I76*PreçoLivre!I78*(1-Painel!$B$8)-I$3-I$4-I$6)*(1-Painel!$E$7)-I$5+I$6)*I$7</f>
        <v>18484653.191784274</v>
      </c>
      <c r="J82" s="35">
        <f>((Produção!J76*PreçoLivre!J78*(1-Painel!$B$8)-J$3-J$4-J$6)*(1-Painel!$E$7)-J$5+J$6)*J$7</f>
        <v>16812782.453668475</v>
      </c>
      <c r="K82" s="35">
        <f>((Produção!K76*PreçoLivre!K78*(1-Painel!$B$8)-K$3-K$4-K$6)*(1-Painel!$E$7)-K$5+K$6)*K$7</f>
        <v>15240481.90092558</v>
      </c>
      <c r="L82" s="35">
        <f>((Produção!L76*PreçoLivre!L78*(1-Painel!$B$8)-L$3-L$4-L$6)*(1-Painel!$E$7)-L$5+L$6)*L$7</f>
        <v>14019346.331511129</v>
      </c>
      <c r="M82" s="35">
        <f>((Produção!M76*PreçoLivre!M78*(1-Painel!$B$8)-M$3-M$4-M$6)*(1-Painel!$E$7)-M$5+M$6)*M$7</f>
        <v>12646129.865212819</v>
      </c>
      <c r="N82" s="35">
        <f>((Produção!N76*PreçoLivre!N78*(1-Painel!$B$8)-N$3-N$4-N$6)*(1-Painel!$E$7)-N$5+N$6)*N$7</f>
        <v>11036514.19700361</v>
      </c>
      <c r="O82" s="35">
        <f>((Produção!O76*PreçoLivre!O78*(1-Painel!$B$8)-O$3-O$4-O$6)*(1-Painel!$E$7)-O$5+O$6)*O$7</f>
        <v>10188240.670172155</v>
      </c>
      <c r="P82" s="35">
        <f>((Produção!P76*PreçoLivre!P78*(1-Painel!$B$8)-P$3-P$4-P$6)*(1-Painel!$E$7)-P$5+P$6)*P$7</f>
        <v>9204343.6642750893</v>
      </c>
      <c r="Q82" s="35">
        <f>((Produção!Q76*PreçoLivre!Q78*(1-Painel!$B$8)-Q$3-Q$4-Q$6)*(1-Painel!$E$7)-Q$5+Q$6)*Q$7</f>
        <v>7776286.4360347427</v>
      </c>
      <c r="R82" s="35">
        <f>((Produção!R76*PreçoLivre!R78*(1-Painel!$B$8)-R$3-R$4-R$6)*(1-Painel!$E$7)-R$5+R$6)*R$7</f>
        <v>7060498.8725605179</v>
      </c>
      <c r="S82" s="35">
        <f>((Produção!S76*PreçoLivre!S78*(1-Painel!$B$8)-S$3-S$4-S$6)*(1-Painel!$E$7)-S$5+S$6)*S$7</f>
        <v>6190831.6692268634</v>
      </c>
      <c r="T82" s="35">
        <f>((Produção!T76*PreçoLivre!T78*(1-Painel!$B$8)-T$3-T$4-T$6)*(1-Painel!$E$7)-T$5+T$6)*T$7</f>
        <v>5920247.3253651615</v>
      </c>
      <c r="U82" s="35">
        <f>((Produção!U76*PreçoLivre!U78*(1-Painel!$B$8)-U$3-U$4-U$6)*(1-Painel!$E$7)-U$5+U$6)*U$7</f>
        <v>5594089.1486213682</v>
      </c>
      <c r="V82" s="35">
        <f>((Produção!V76*PreçoLivre!V78*(1-Painel!$B$8)-V$3-V$4-V$6)*(1-Painel!$E$7)-V$5+V$6)*V$7</f>
        <v>5194361.00338504</v>
      </c>
      <c r="W82" s="35"/>
    </row>
    <row r="83" spans="1:23" x14ac:dyDescent="0.25">
      <c r="A83" s="36">
        <v>74</v>
      </c>
      <c r="B83" s="35">
        <f t="shared" si="1"/>
        <v>259983439.75720492</v>
      </c>
      <c r="C83" s="35">
        <f>((Produção!C77*PreçoLivre!C79*(1-Painel!$B$8)-C$3-C$4-C$6)*(1-Painel!$E$7)-C$5+C$6)*C$7</f>
        <v>24622313.455946229</v>
      </c>
      <c r="D83" s="35">
        <f>((Produção!D77*PreçoLivre!D79*(1-Painel!$B$8)-D$3-D$4-D$6)*(1-Painel!$E$7)-D$5+D$6)*D$7</f>
        <v>22728395.303746618</v>
      </c>
      <c r="E83" s="35">
        <f>((Produção!E77*PreçoLivre!E79*(1-Painel!$B$8)-E$3-E$4-E$6)*(1-Painel!$E$7)-E$5+E$6)*E$7</f>
        <v>21146818.626930676</v>
      </c>
      <c r="F83" s="35">
        <f>((Produção!F77*PreçoLivre!F79*(1-Painel!$B$8)-F$3-F$4-F$6)*(1-Painel!$E$7)-F$5+F$6)*F$7</f>
        <v>19232745.313260101</v>
      </c>
      <c r="G83" s="35">
        <f>((Produção!G77*PreçoLivre!G79*(1-Painel!$B$8)-G$3-G$4-G$6)*(1-Painel!$E$7)-G$5+G$6)*G$7</f>
        <v>17284703.020491946</v>
      </c>
      <c r="H83" s="35">
        <f>((Produção!H77*PreçoLivre!H79*(1-Painel!$B$8)-H$3-H$4-H$6)*(1-Painel!$E$7)-H$5+H$6)*H$7</f>
        <v>15848189.290967943</v>
      </c>
      <c r="I83" s="35">
        <f>((Produção!I77*PreçoLivre!I79*(1-Painel!$B$8)-I$3-I$4-I$6)*(1-Painel!$E$7)-I$5+I$6)*I$7</f>
        <v>15130457.050391464</v>
      </c>
      <c r="J83" s="35">
        <f>((Produção!J77*PreçoLivre!J79*(1-Painel!$B$8)-J$3-J$4-J$6)*(1-Painel!$E$7)-J$5+J$6)*J$7</f>
        <v>13829213.887830818</v>
      </c>
      <c r="K83" s="35">
        <f>((Produção!K77*PreçoLivre!K79*(1-Painel!$B$8)-K$3-K$4-K$6)*(1-Painel!$E$7)-K$5+K$6)*K$7</f>
        <v>12669629.467491498</v>
      </c>
      <c r="L83" s="35">
        <f>((Produção!L77*PreçoLivre!L79*(1-Painel!$B$8)-L$3-L$4-L$6)*(1-Painel!$E$7)-L$5+L$6)*L$7</f>
        <v>12431371.135801118</v>
      </c>
      <c r="M83" s="35">
        <f>((Produção!M77*PreçoLivre!M79*(1-Painel!$B$8)-M$3-M$4-M$6)*(1-Painel!$E$7)-M$5+M$6)*M$7</f>
        <v>11252574.603706608</v>
      </c>
      <c r="N83" s="35">
        <f>((Produção!N77*PreçoLivre!N79*(1-Painel!$B$8)-N$3-N$4-N$6)*(1-Painel!$E$7)-N$5+N$6)*N$7</f>
        <v>10461120.326947734</v>
      </c>
      <c r="O83" s="35">
        <f>((Produção!O77*PreçoLivre!O79*(1-Painel!$B$8)-O$3-O$4-O$6)*(1-Painel!$E$7)-O$5+O$6)*O$7</f>
        <v>10186277.082995994</v>
      </c>
      <c r="P83" s="35">
        <f>((Produção!P77*PreçoLivre!P79*(1-Painel!$B$8)-P$3-P$4-P$6)*(1-Painel!$E$7)-P$5+P$6)*P$7</f>
        <v>9729505.026931921</v>
      </c>
      <c r="Q83" s="35">
        <f>((Produção!Q77*PreçoLivre!Q79*(1-Painel!$B$8)-Q$3-Q$4-Q$6)*(1-Painel!$E$7)-Q$5+Q$6)*Q$7</f>
        <v>8595864.631513359</v>
      </c>
      <c r="R83" s="35">
        <f>((Produção!R77*PreçoLivre!R79*(1-Painel!$B$8)-R$3-R$4-R$6)*(1-Painel!$E$7)-R$5+R$6)*R$7</f>
        <v>8239823.3228188157</v>
      </c>
      <c r="S83" s="35">
        <f>((Produção!S77*PreçoLivre!S79*(1-Painel!$B$8)-S$3-S$4-S$6)*(1-Painel!$E$7)-S$5+S$6)*S$7</f>
        <v>7673981.3778488431</v>
      </c>
      <c r="T83" s="35">
        <f>((Produção!T77*PreçoLivre!T79*(1-Painel!$B$8)-T$3-T$4-T$6)*(1-Painel!$E$7)-T$5+T$6)*T$7</f>
        <v>6870397.1102012331</v>
      </c>
      <c r="U83" s="35">
        <f>((Produção!U77*PreçoLivre!U79*(1-Painel!$B$8)-U$3-U$4-U$6)*(1-Painel!$E$7)-U$5+U$6)*U$7</f>
        <v>6319321.9005206684</v>
      </c>
      <c r="V83" s="35">
        <f>((Produção!V77*PreçoLivre!V79*(1-Painel!$B$8)-V$3-V$4-V$6)*(1-Painel!$E$7)-V$5+V$6)*V$7</f>
        <v>5730737.8208613293</v>
      </c>
      <c r="W83" s="35"/>
    </row>
    <row r="84" spans="1:23" x14ac:dyDescent="0.25">
      <c r="A84" s="36">
        <v>75</v>
      </c>
      <c r="B84" s="35">
        <f t="shared" si="1"/>
        <v>214110772.05416179</v>
      </c>
      <c r="C84" s="35">
        <f>((Produção!C78*PreçoLivre!C80*(1-Painel!$B$8)-C$3-C$4-C$6)*(1-Painel!$E$7)-C$5+C$6)*C$7</f>
        <v>24979125.959628034</v>
      </c>
      <c r="D84" s="35">
        <f>((Produção!D78*PreçoLivre!D80*(1-Painel!$B$8)-D$3-D$4-D$6)*(1-Painel!$E$7)-D$5+D$6)*D$7</f>
        <v>21779347.852818605</v>
      </c>
      <c r="E84" s="35">
        <f>((Produção!E78*PreçoLivre!E80*(1-Painel!$B$8)-E$3-E$4-E$6)*(1-Painel!$E$7)-E$5+E$6)*E$7</f>
        <v>21887612.663621843</v>
      </c>
      <c r="F84" s="35">
        <f>((Produção!F78*PreçoLivre!F80*(1-Painel!$B$8)-F$3-F$4-F$6)*(1-Painel!$E$7)-F$5+F$6)*F$7</f>
        <v>18934392.046971947</v>
      </c>
      <c r="G84" s="35">
        <f>((Produção!G78*PreçoLivre!G80*(1-Painel!$B$8)-G$3-G$4-G$6)*(1-Painel!$E$7)-G$5+G$6)*G$7</f>
        <v>15662036.624073293</v>
      </c>
      <c r="H84" s="35">
        <f>((Produção!H78*PreçoLivre!H80*(1-Painel!$B$8)-H$3-H$4-H$6)*(1-Painel!$E$7)-H$5+H$6)*H$7</f>
        <v>14358838.712290529</v>
      </c>
      <c r="I84" s="35">
        <f>((Produção!I78*PreçoLivre!I80*(1-Painel!$B$8)-I$3-I$4-I$6)*(1-Painel!$E$7)-I$5+I$6)*I$7</f>
        <v>12220992.12287729</v>
      </c>
      <c r="J84" s="35">
        <f>((Produção!J78*PreçoLivre!J80*(1-Painel!$B$8)-J$3-J$4-J$6)*(1-Painel!$E$7)-J$5+J$6)*J$7</f>
        <v>10642390.795109928</v>
      </c>
      <c r="K84" s="35">
        <f>((Produção!K78*PreçoLivre!K80*(1-Painel!$B$8)-K$3-K$4-K$6)*(1-Painel!$E$7)-K$5+K$6)*K$7</f>
        <v>9297964.6078151204</v>
      </c>
      <c r="L84" s="35">
        <f>((Produção!L78*PreçoLivre!L80*(1-Painel!$B$8)-L$3-L$4-L$6)*(1-Painel!$E$7)-L$5+L$6)*L$7</f>
        <v>8591788.4756860584</v>
      </c>
      <c r="M84" s="35">
        <f>((Produção!M78*PreçoLivre!M80*(1-Painel!$B$8)-M$3-M$4-M$6)*(1-Painel!$E$7)-M$5+M$6)*M$7</f>
        <v>8097679.9341942826</v>
      </c>
      <c r="N84" s="35">
        <f>((Produção!N78*PreçoLivre!N80*(1-Painel!$B$8)-N$3-N$4-N$6)*(1-Painel!$E$7)-N$5+N$6)*N$7</f>
        <v>7496042.120748193</v>
      </c>
      <c r="O84" s="35">
        <f>((Produção!O78*PreçoLivre!O80*(1-Painel!$B$8)-O$3-O$4-O$6)*(1-Painel!$E$7)-O$5+O$6)*O$7</f>
        <v>6377364.264106527</v>
      </c>
      <c r="P84" s="35">
        <f>((Produção!P78*PreçoLivre!P80*(1-Painel!$B$8)-P$3-P$4-P$6)*(1-Painel!$E$7)-P$5+P$6)*P$7</f>
        <v>5848613.8912730822</v>
      </c>
      <c r="Q84" s="35">
        <f>((Produção!Q78*PreçoLivre!Q80*(1-Painel!$B$8)-Q$3-Q$4-Q$6)*(1-Painel!$E$7)-Q$5+Q$6)*Q$7</f>
        <v>5614516.6477140393</v>
      </c>
      <c r="R84" s="35">
        <f>((Produção!R78*PreçoLivre!R80*(1-Painel!$B$8)-R$3-R$4-R$6)*(1-Painel!$E$7)-R$5+R$6)*R$7</f>
        <v>5323808.2691084445</v>
      </c>
      <c r="S84" s="35">
        <f>((Produção!S78*PreçoLivre!S80*(1-Painel!$B$8)-S$3-S$4-S$6)*(1-Painel!$E$7)-S$5+S$6)*S$7</f>
        <v>4701920.7920561135</v>
      </c>
      <c r="T84" s="35">
        <f>((Produção!T78*PreçoLivre!T80*(1-Painel!$B$8)-T$3-T$4-T$6)*(1-Painel!$E$7)-T$5+T$6)*T$7</f>
        <v>4407762.5540058175</v>
      </c>
      <c r="U84" s="35">
        <f>((Produção!U78*PreçoLivre!U80*(1-Painel!$B$8)-U$3-U$4-U$6)*(1-Painel!$E$7)-U$5+U$6)*U$7</f>
        <v>4097537.051208239</v>
      </c>
      <c r="V84" s="35">
        <f>((Produção!V78*PreçoLivre!V80*(1-Painel!$B$8)-V$3-V$4-V$6)*(1-Painel!$E$7)-V$5+V$6)*V$7</f>
        <v>3791036.6688543805</v>
      </c>
      <c r="W84" s="35"/>
    </row>
    <row r="85" spans="1:23" x14ac:dyDescent="0.25">
      <c r="A85" s="36">
        <v>76</v>
      </c>
      <c r="B85" s="35">
        <f t="shared" si="1"/>
        <v>254734641.07214314</v>
      </c>
      <c r="C85" s="35">
        <f>((Produção!C79*PreçoLivre!C81*(1-Painel!$B$8)-C$3-C$4-C$6)*(1-Painel!$E$7)-C$5+C$6)*C$7</f>
        <v>25479567.956214212</v>
      </c>
      <c r="D85" s="35">
        <f>((Produção!D79*PreçoLivre!D81*(1-Painel!$B$8)-D$3-D$4-D$6)*(1-Painel!$E$7)-D$5+D$6)*D$7</f>
        <v>22682022.904869508</v>
      </c>
      <c r="E85" s="35">
        <f>((Produção!E79*PreçoLivre!E81*(1-Painel!$B$8)-E$3-E$4-E$6)*(1-Painel!$E$7)-E$5+E$6)*E$7</f>
        <v>21195925.481626067</v>
      </c>
      <c r="F85" s="35">
        <f>((Produção!F79*PreçoLivre!F81*(1-Painel!$B$8)-F$3-F$4-F$6)*(1-Painel!$E$7)-F$5+F$6)*F$7</f>
        <v>19714845.896959078</v>
      </c>
      <c r="G85" s="35">
        <f>((Produção!G79*PreçoLivre!G81*(1-Painel!$B$8)-G$3-G$4-G$6)*(1-Painel!$E$7)-G$5+G$6)*G$7</f>
        <v>18976133.765429907</v>
      </c>
      <c r="H85" s="35">
        <f>((Produção!H79*PreçoLivre!H81*(1-Painel!$B$8)-H$3-H$4-H$6)*(1-Painel!$E$7)-H$5+H$6)*H$7</f>
        <v>17672263.533712808</v>
      </c>
      <c r="I85" s="35">
        <f>((Produção!I79*PreçoLivre!I81*(1-Painel!$B$8)-I$3-I$4-I$6)*(1-Painel!$E$7)-I$5+I$6)*I$7</f>
        <v>15608653.27471773</v>
      </c>
      <c r="J85" s="35">
        <f>((Produção!J79*PreçoLivre!J81*(1-Painel!$B$8)-J$3-J$4-J$6)*(1-Painel!$E$7)-J$5+J$6)*J$7</f>
        <v>13769026.377889827</v>
      </c>
      <c r="K85" s="35">
        <f>((Produção!K79*PreçoLivre!K81*(1-Painel!$B$8)-K$3-K$4-K$6)*(1-Painel!$E$7)-K$5+K$6)*K$7</f>
        <v>12798766.029943248</v>
      </c>
      <c r="L85" s="35">
        <f>((Produção!L79*PreçoLivre!L81*(1-Painel!$B$8)-L$3-L$4-L$6)*(1-Painel!$E$7)-L$5+L$6)*L$7</f>
        <v>11461235.508918267</v>
      </c>
      <c r="M85" s="35">
        <f>((Produção!M79*PreçoLivre!M81*(1-Painel!$B$8)-M$3-M$4-M$6)*(1-Painel!$E$7)-M$5+M$6)*M$7</f>
        <v>10801174.245940931</v>
      </c>
      <c r="N85" s="35">
        <f>((Produção!N79*PreçoLivre!N81*(1-Painel!$B$8)-N$3-N$4-N$6)*(1-Painel!$E$7)-N$5+N$6)*N$7</f>
        <v>9933942.1675029136</v>
      </c>
      <c r="O85" s="35">
        <f>((Produção!O79*PreçoLivre!O81*(1-Painel!$B$8)-O$3-O$4-O$6)*(1-Painel!$E$7)-O$5+O$6)*O$7</f>
        <v>9336350.5542935636</v>
      </c>
      <c r="P85" s="35">
        <f>((Produção!P79*PreçoLivre!P81*(1-Painel!$B$8)-P$3-P$4-P$6)*(1-Painel!$E$7)-P$5+P$6)*P$7</f>
        <v>8537921.6545724794</v>
      </c>
      <c r="Q85" s="35">
        <f>((Produção!Q79*PreçoLivre!Q81*(1-Painel!$B$8)-Q$3-Q$4-Q$6)*(1-Painel!$E$7)-Q$5+Q$6)*Q$7</f>
        <v>7580702.0527961664</v>
      </c>
      <c r="R85" s="35">
        <f>((Produção!R79*PreçoLivre!R81*(1-Painel!$B$8)-R$3-R$4-R$6)*(1-Painel!$E$7)-R$5+R$6)*R$7</f>
        <v>7075501.5937512759</v>
      </c>
      <c r="S85" s="35">
        <f>((Produção!S79*PreçoLivre!S81*(1-Painel!$B$8)-S$3-S$4-S$6)*(1-Painel!$E$7)-S$5+S$6)*S$7</f>
        <v>6550278.82205493</v>
      </c>
      <c r="T85" s="35">
        <f>((Produção!T79*PreçoLivre!T81*(1-Painel!$B$8)-T$3-T$4-T$6)*(1-Painel!$E$7)-T$5+T$6)*T$7</f>
        <v>5904477.6408730308</v>
      </c>
      <c r="U85" s="35">
        <f>((Produção!U79*PreçoLivre!U81*(1-Painel!$B$8)-U$3-U$4-U$6)*(1-Painel!$E$7)-U$5+U$6)*U$7</f>
        <v>4963746.8030507825</v>
      </c>
      <c r="V85" s="35">
        <f>((Produção!V79*PreçoLivre!V81*(1-Painel!$B$8)-V$3-V$4-V$6)*(1-Painel!$E$7)-V$5+V$6)*V$7</f>
        <v>4692104.8070264123</v>
      </c>
      <c r="W85" s="35"/>
    </row>
    <row r="86" spans="1:23" x14ac:dyDescent="0.25">
      <c r="A86" s="36">
        <v>77</v>
      </c>
      <c r="B86" s="35">
        <f t="shared" si="1"/>
        <v>239975810.30063006</v>
      </c>
      <c r="C86" s="35">
        <f>((Produção!C80*PreçoLivre!C82*(1-Painel!$B$8)-C$3-C$4-C$6)*(1-Painel!$E$7)-C$5+C$6)*C$7</f>
        <v>25567010.063334558</v>
      </c>
      <c r="D86" s="35">
        <f>((Produção!D80*PreçoLivre!D82*(1-Painel!$B$8)-D$3-D$4-D$6)*(1-Painel!$E$7)-D$5+D$6)*D$7</f>
        <v>23739317.0148657</v>
      </c>
      <c r="E86" s="35">
        <f>((Produção!E80*PreçoLivre!E82*(1-Painel!$B$8)-E$3-E$4-E$6)*(1-Painel!$E$7)-E$5+E$6)*E$7</f>
        <v>20595242.489058334</v>
      </c>
      <c r="F86" s="35">
        <f>((Produção!F80*PreçoLivre!F82*(1-Painel!$B$8)-F$3-F$4-F$6)*(1-Painel!$E$7)-F$5+F$6)*F$7</f>
        <v>18262896.467456747</v>
      </c>
      <c r="G86" s="35">
        <f>((Produção!G80*PreçoLivre!G82*(1-Painel!$B$8)-G$3-G$4-G$6)*(1-Painel!$E$7)-G$5+G$6)*G$7</f>
        <v>16121219.19651616</v>
      </c>
      <c r="H86" s="35">
        <f>((Produção!H80*PreçoLivre!H82*(1-Painel!$B$8)-H$3-H$4-H$6)*(1-Painel!$E$7)-H$5+H$6)*H$7</f>
        <v>14571105.166069029</v>
      </c>
      <c r="I86" s="35">
        <f>((Produção!I80*PreçoLivre!I82*(1-Painel!$B$8)-I$3-I$4-I$6)*(1-Painel!$E$7)-I$5+I$6)*I$7</f>
        <v>13715555.277878199</v>
      </c>
      <c r="J86" s="35">
        <f>((Produção!J80*PreçoLivre!J82*(1-Painel!$B$8)-J$3-J$4-J$6)*(1-Painel!$E$7)-J$5+J$6)*J$7</f>
        <v>12759239.635038525</v>
      </c>
      <c r="K86" s="35">
        <f>((Produção!K80*PreçoLivre!K82*(1-Painel!$B$8)-K$3-K$4-K$6)*(1-Painel!$E$7)-K$5+K$6)*K$7</f>
        <v>10937263.196545564</v>
      </c>
      <c r="L86" s="35">
        <f>((Produção!L80*PreçoLivre!L82*(1-Painel!$B$8)-L$3-L$4-L$6)*(1-Painel!$E$7)-L$5+L$6)*L$7</f>
        <v>10467932.709500896</v>
      </c>
      <c r="M86" s="35">
        <f>((Produção!M80*PreçoLivre!M82*(1-Painel!$B$8)-M$3-M$4-M$6)*(1-Painel!$E$7)-M$5+M$6)*M$7</f>
        <v>9887644.3269438073</v>
      </c>
      <c r="N86" s="35">
        <f>((Produção!N80*PreçoLivre!N82*(1-Painel!$B$8)-N$3-N$4-N$6)*(1-Painel!$E$7)-N$5+N$6)*N$7</f>
        <v>9075827.0594289005</v>
      </c>
      <c r="O86" s="35">
        <f>((Produção!O80*PreçoLivre!O82*(1-Painel!$B$8)-O$3-O$4-O$6)*(1-Painel!$E$7)-O$5+O$6)*O$7</f>
        <v>8722987.4642080627</v>
      </c>
      <c r="P86" s="35">
        <f>((Produção!P80*PreçoLivre!P82*(1-Painel!$B$8)-P$3-P$4-P$6)*(1-Painel!$E$7)-P$5+P$6)*P$7</f>
        <v>7716857.2573476154</v>
      </c>
      <c r="Q86" s="35">
        <f>((Produção!Q80*PreçoLivre!Q82*(1-Painel!$B$8)-Q$3-Q$4-Q$6)*(1-Painel!$E$7)-Q$5+Q$6)*Q$7</f>
        <v>7161455.8148145806</v>
      </c>
      <c r="R86" s="35">
        <f>((Produção!R80*PreçoLivre!R82*(1-Painel!$B$8)-R$3-R$4-R$6)*(1-Painel!$E$7)-R$5+R$6)*R$7</f>
        <v>6883568.191713687</v>
      </c>
      <c r="S86" s="35">
        <f>((Produção!S80*PreçoLivre!S82*(1-Painel!$B$8)-S$3-S$4-S$6)*(1-Painel!$E$7)-S$5+S$6)*S$7</f>
        <v>6673591.2621142128</v>
      </c>
      <c r="T86" s="35">
        <f>((Produção!T80*PreçoLivre!T82*(1-Painel!$B$8)-T$3-T$4-T$6)*(1-Painel!$E$7)-T$5+T$6)*T$7</f>
        <v>6184507.3416814171</v>
      </c>
      <c r="U86" s="35">
        <f>((Produção!U80*PreçoLivre!U82*(1-Painel!$B$8)-U$3-U$4-U$6)*(1-Painel!$E$7)-U$5+U$6)*U$7</f>
        <v>5817581.8921551062</v>
      </c>
      <c r="V86" s="35">
        <f>((Produção!V80*PreçoLivre!V82*(1-Painel!$B$8)-V$3-V$4-V$6)*(1-Painel!$E$7)-V$5+V$6)*V$7</f>
        <v>5115008.4739589207</v>
      </c>
      <c r="W86" s="35"/>
    </row>
    <row r="87" spans="1:23" x14ac:dyDescent="0.25">
      <c r="A87" s="36">
        <v>78</v>
      </c>
      <c r="B87" s="35">
        <f t="shared" si="1"/>
        <v>264599724.84186518</v>
      </c>
      <c r="C87" s="35">
        <f>((Produção!C81*PreçoLivre!C83*(1-Painel!$B$8)-C$3-C$4-C$6)*(1-Painel!$E$7)-C$5+C$6)*C$7</f>
        <v>25773569.20388962</v>
      </c>
      <c r="D87" s="35">
        <f>((Produção!D81*PreçoLivre!D83*(1-Painel!$B$8)-D$3-D$4-D$6)*(1-Painel!$E$7)-D$5+D$6)*D$7</f>
        <v>23384006.995135237</v>
      </c>
      <c r="E87" s="35">
        <f>((Produção!E81*PreçoLivre!E83*(1-Painel!$B$8)-E$3-E$4-E$6)*(1-Painel!$E$7)-E$5+E$6)*E$7</f>
        <v>21252373.643533386</v>
      </c>
      <c r="F87" s="35">
        <f>((Produção!F81*PreçoLivre!F83*(1-Painel!$B$8)-F$3-F$4-F$6)*(1-Painel!$E$7)-F$5+F$6)*F$7</f>
        <v>18965895.296967901</v>
      </c>
      <c r="G87" s="35">
        <f>((Produção!G81*PreçoLivre!G83*(1-Painel!$B$8)-G$3-G$4-G$6)*(1-Painel!$E$7)-G$5+G$6)*G$7</f>
        <v>17320478.091421209</v>
      </c>
      <c r="H87" s="35">
        <f>((Produção!H81*PreçoLivre!H83*(1-Painel!$B$8)-H$3-H$4-H$6)*(1-Painel!$E$7)-H$5+H$6)*H$7</f>
        <v>16785634.011742562</v>
      </c>
      <c r="I87" s="35">
        <f>((Produção!I81*PreçoLivre!I83*(1-Painel!$B$8)-I$3-I$4-I$6)*(1-Painel!$E$7)-I$5+I$6)*I$7</f>
        <v>16698488.608748762</v>
      </c>
      <c r="J87" s="35">
        <f>((Produção!J81*PreçoLivre!J83*(1-Painel!$B$8)-J$3-J$4-J$6)*(1-Painel!$E$7)-J$5+J$6)*J$7</f>
        <v>16206062.125132738</v>
      </c>
      <c r="K87" s="35">
        <f>((Produção!K81*PreçoLivre!K83*(1-Painel!$B$8)-K$3-K$4-K$6)*(1-Painel!$E$7)-K$5+K$6)*K$7</f>
        <v>14439876.236435695</v>
      </c>
      <c r="L87" s="35">
        <f>((Produção!L81*PreçoLivre!L83*(1-Painel!$B$8)-L$3-L$4-L$6)*(1-Painel!$E$7)-L$5+L$6)*L$7</f>
        <v>12597863.362357732</v>
      </c>
      <c r="M87" s="35">
        <f>((Produção!M81*PreçoLivre!M83*(1-Painel!$B$8)-M$3-M$4-M$6)*(1-Painel!$E$7)-M$5+M$6)*M$7</f>
        <v>11440656.623243097</v>
      </c>
      <c r="N87" s="35">
        <f>((Produção!N81*PreçoLivre!N83*(1-Painel!$B$8)-N$3-N$4-N$6)*(1-Painel!$E$7)-N$5+N$6)*N$7</f>
        <v>10365439.984715281</v>
      </c>
      <c r="O87" s="35">
        <f>((Produção!O81*PreçoLivre!O83*(1-Painel!$B$8)-O$3-O$4-O$6)*(1-Painel!$E$7)-O$5+O$6)*O$7</f>
        <v>9083673.4599552453</v>
      </c>
      <c r="P87" s="35">
        <f>((Produção!P81*PreçoLivre!P83*(1-Painel!$B$8)-P$3-P$4-P$6)*(1-Painel!$E$7)-P$5+P$6)*P$7</f>
        <v>8605123.0761190131</v>
      </c>
      <c r="Q87" s="35">
        <f>((Produção!Q81*PreçoLivre!Q83*(1-Painel!$B$8)-Q$3-Q$4-Q$6)*(1-Painel!$E$7)-Q$5+Q$6)*Q$7</f>
        <v>8392511.5407224242</v>
      </c>
      <c r="R87" s="35">
        <f>((Produção!R81*PreçoLivre!R83*(1-Painel!$B$8)-R$3-R$4-R$6)*(1-Painel!$E$7)-R$5+R$6)*R$7</f>
        <v>7847287.3967478797</v>
      </c>
      <c r="S87" s="35">
        <f>((Produção!S81*PreçoLivre!S83*(1-Painel!$B$8)-S$3-S$4-S$6)*(1-Painel!$E$7)-S$5+S$6)*S$7</f>
        <v>7284839.881174881</v>
      </c>
      <c r="T87" s="35">
        <f>((Produção!T81*PreçoLivre!T83*(1-Painel!$B$8)-T$3-T$4-T$6)*(1-Painel!$E$7)-T$5+T$6)*T$7</f>
        <v>6599563.5245133145</v>
      </c>
      <c r="U87" s="35">
        <f>((Produção!U81*PreçoLivre!U83*(1-Painel!$B$8)-U$3-U$4-U$6)*(1-Painel!$E$7)-U$5+U$6)*U$7</f>
        <v>5947843.133890193</v>
      </c>
      <c r="V87" s="35">
        <f>((Produção!V81*PreçoLivre!V83*(1-Painel!$B$8)-V$3-V$4-V$6)*(1-Painel!$E$7)-V$5+V$6)*V$7</f>
        <v>5608538.6454190305</v>
      </c>
      <c r="W87" s="35"/>
    </row>
    <row r="88" spans="1:23" x14ac:dyDescent="0.25">
      <c r="A88" s="36">
        <v>79</v>
      </c>
      <c r="B88" s="35">
        <f t="shared" si="1"/>
        <v>259141151.45480829</v>
      </c>
      <c r="C88" s="35">
        <f>((Produção!C82*PreçoLivre!C84*(1-Painel!$B$8)-C$3-C$4-C$6)*(1-Painel!$E$7)-C$5+C$6)*C$7</f>
        <v>26145222.315782819</v>
      </c>
      <c r="D88" s="35">
        <f>((Produção!D82*PreçoLivre!D84*(1-Painel!$B$8)-D$3-D$4-D$6)*(1-Painel!$E$7)-D$5+D$6)*D$7</f>
        <v>23980824.509334207</v>
      </c>
      <c r="E88" s="35">
        <f>((Produção!E82*PreçoLivre!E84*(1-Painel!$B$8)-E$3-E$4-E$6)*(1-Painel!$E$7)-E$5+E$6)*E$7</f>
        <v>21489721.649828482</v>
      </c>
      <c r="F88" s="35">
        <f>((Produção!F82*PreçoLivre!F84*(1-Painel!$B$8)-F$3-F$4-F$6)*(1-Painel!$E$7)-F$5+F$6)*F$7</f>
        <v>19061680.896670908</v>
      </c>
      <c r="G88" s="35">
        <f>((Produção!G82*PreçoLivre!G84*(1-Painel!$B$8)-G$3-G$4-G$6)*(1-Painel!$E$7)-G$5+G$6)*G$7</f>
        <v>17597441.872231465</v>
      </c>
      <c r="H88" s="35">
        <f>((Produção!H82*PreçoLivre!H84*(1-Painel!$B$8)-H$3-H$4-H$6)*(1-Painel!$E$7)-H$5+H$6)*H$7</f>
        <v>15829759.971780779</v>
      </c>
      <c r="I88" s="35">
        <f>((Produção!I82*PreçoLivre!I84*(1-Painel!$B$8)-I$3-I$4-I$6)*(1-Painel!$E$7)-I$5+I$6)*I$7</f>
        <v>14118127.626412123</v>
      </c>
      <c r="J88" s="35">
        <f>((Produção!J82*PreçoLivre!J84*(1-Painel!$B$8)-J$3-J$4-J$6)*(1-Painel!$E$7)-J$5+J$6)*J$7</f>
        <v>13254302.130678745</v>
      </c>
      <c r="K88" s="35">
        <f>((Produção!K82*PreçoLivre!K84*(1-Painel!$B$8)-K$3-K$4-K$6)*(1-Painel!$E$7)-K$5+K$6)*K$7</f>
        <v>12345409.253295107</v>
      </c>
      <c r="L88" s="35">
        <f>((Produção!L82*PreçoLivre!L84*(1-Painel!$B$8)-L$3-L$4-L$6)*(1-Painel!$E$7)-L$5+L$6)*L$7</f>
        <v>11907586.890089622</v>
      </c>
      <c r="M88" s="35">
        <f>((Produção!M82*PreçoLivre!M84*(1-Painel!$B$8)-M$3-M$4-M$6)*(1-Painel!$E$7)-M$5+M$6)*M$7</f>
        <v>11049961.78536845</v>
      </c>
      <c r="N88" s="35">
        <f>((Produção!N82*PreçoLivre!N84*(1-Painel!$B$8)-N$3-N$4-N$6)*(1-Painel!$E$7)-N$5+N$6)*N$7</f>
        <v>10479747.115835095</v>
      </c>
      <c r="O88" s="35">
        <f>((Produção!O82*PreçoLivre!O84*(1-Painel!$B$8)-O$3-O$4-O$6)*(1-Painel!$E$7)-O$5+O$6)*O$7</f>
        <v>9983598.5019755438</v>
      </c>
      <c r="P88" s="35">
        <f>((Produção!P82*PreçoLivre!P84*(1-Painel!$B$8)-P$3-P$4-P$6)*(1-Painel!$E$7)-P$5+P$6)*P$7</f>
        <v>9084222.7114824485</v>
      </c>
      <c r="Q88" s="35">
        <f>((Produção!Q82*PreçoLivre!Q84*(1-Painel!$B$8)-Q$3-Q$4-Q$6)*(1-Painel!$E$7)-Q$5+Q$6)*Q$7</f>
        <v>8171297.8309237091</v>
      </c>
      <c r="R88" s="35">
        <f>((Produção!R82*PreçoLivre!R84*(1-Painel!$B$8)-R$3-R$4-R$6)*(1-Painel!$E$7)-R$5+R$6)*R$7</f>
        <v>7846369.2567409817</v>
      </c>
      <c r="S88" s="35">
        <f>((Produção!S82*PreçoLivre!S84*(1-Painel!$B$8)-S$3-S$4-S$6)*(1-Painel!$E$7)-S$5+S$6)*S$7</f>
        <v>7326359.8850240549</v>
      </c>
      <c r="T88" s="35">
        <f>((Produção!T82*PreçoLivre!T84*(1-Painel!$B$8)-T$3-T$4-T$6)*(1-Painel!$E$7)-T$5+T$6)*T$7</f>
        <v>6835600.5110616535</v>
      </c>
      <c r="U88" s="35">
        <f>((Produção!U82*PreçoLivre!U84*(1-Painel!$B$8)-U$3-U$4-U$6)*(1-Painel!$E$7)-U$5+U$6)*U$7</f>
        <v>6697564.0909282807</v>
      </c>
      <c r="V88" s="35">
        <f>((Produção!V82*PreçoLivre!V84*(1-Painel!$B$8)-V$3-V$4-V$6)*(1-Painel!$E$7)-V$5+V$6)*V$7</f>
        <v>5936352.6493638447</v>
      </c>
      <c r="W88" s="35"/>
    </row>
    <row r="89" spans="1:23" x14ac:dyDescent="0.25">
      <c r="A89" s="36">
        <v>80</v>
      </c>
      <c r="B89" s="35">
        <f t="shared" si="1"/>
        <v>246957046.17105058</v>
      </c>
      <c r="C89" s="35">
        <f>((Produção!C83*PreçoLivre!C85*(1-Painel!$B$8)-C$3-C$4-C$6)*(1-Painel!$E$7)-C$5+C$6)*C$7</f>
        <v>25895495.982021745</v>
      </c>
      <c r="D89" s="35">
        <f>((Produção!D83*PreçoLivre!D85*(1-Painel!$B$8)-D$3-D$4-D$6)*(1-Painel!$E$7)-D$5+D$6)*D$7</f>
        <v>23694615.417144168</v>
      </c>
      <c r="E89" s="35">
        <f>((Produção!E83*PreçoLivre!E85*(1-Painel!$B$8)-E$3-E$4-E$6)*(1-Painel!$E$7)-E$5+E$6)*E$7</f>
        <v>21322149.302506518</v>
      </c>
      <c r="F89" s="35">
        <f>((Produção!F83*PreçoLivre!F85*(1-Painel!$B$8)-F$3-F$4-F$6)*(1-Painel!$E$7)-F$5+F$6)*F$7</f>
        <v>18611370.478151947</v>
      </c>
      <c r="G89" s="35">
        <f>((Produção!G83*PreçoLivre!G85*(1-Painel!$B$8)-G$3-G$4-G$6)*(1-Painel!$E$7)-G$5+G$6)*G$7</f>
        <v>16931306.54082308</v>
      </c>
      <c r="H89" s="35">
        <f>((Produção!H83*PreçoLivre!H85*(1-Painel!$B$8)-H$3-H$4-H$6)*(1-Painel!$E$7)-H$5+H$6)*H$7</f>
        <v>14755062.009682825</v>
      </c>
      <c r="I89" s="35">
        <f>((Produção!I83*PreçoLivre!I85*(1-Painel!$B$8)-I$3-I$4-I$6)*(1-Painel!$E$7)-I$5+I$6)*I$7</f>
        <v>13633193.037765365</v>
      </c>
      <c r="J89" s="35">
        <f>((Produção!J83*PreçoLivre!J85*(1-Painel!$B$8)-J$3-J$4-J$6)*(1-Painel!$E$7)-J$5+J$6)*J$7</f>
        <v>12899997.692997709</v>
      </c>
      <c r="K89" s="35">
        <f>((Produção!K83*PreçoLivre!K85*(1-Painel!$B$8)-K$3-K$4-K$6)*(1-Painel!$E$7)-K$5+K$6)*K$7</f>
        <v>11795239.424342351</v>
      </c>
      <c r="L89" s="35">
        <f>((Produção!L83*PreçoLivre!L85*(1-Painel!$B$8)-L$3-L$4-L$6)*(1-Painel!$E$7)-L$5+L$6)*L$7</f>
        <v>11179174.701645218</v>
      </c>
      <c r="M89" s="35">
        <f>((Produção!M83*PreçoLivre!M85*(1-Painel!$B$8)-M$3-M$4-M$6)*(1-Painel!$E$7)-M$5+M$6)*M$7</f>
        <v>10255338.88479371</v>
      </c>
      <c r="N89" s="35">
        <f>((Produção!N83*PreçoLivre!N85*(1-Painel!$B$8)-N$3-N$4-N$6)*(1-Painel!$E$7)-N$5+N$6)*N$7</f>
        <v>9797196.0131518263</v>
      </c>
      <c r="O89" s="35">
        <f>((Produção!O83*PreçoLivre!O85*(1-Painel!$B$8)-O$3-O$4-O$6)*(1-Painel!$E$7)-O$5+O$6)*O$7</f>
        <v>9024025.2169276588</v>
      </c>
      <c r="P89" s="35">
        <f>((Produção!P83*PreçoLivre!P85*(1-Painel!$B$8)-P$3-P$4-P$6)*(1-Painel!$E$7)-P$5+P$6)*P$7</f>
        <v>8378443.8302797163</v>
      </c>
      <c r="Q89" s="35">
        <f>((Produção!Q83*PreçoLivre!Q85*(1-Painel!$B$8)-Q$3-Q$4-Q$6)*(1-Painel!$E$7)-Q$5+Q$6)*Q$7</f>
        <v>7973464.8907433543</v>
      </c>
      <c r="R89" s="35">
        <f>((Produção!R83*PreçoLivre!R85*(1-Painel!$B$8)-R$3-R$4-R$6)*(1-Painel!$E$7)-R$5+R$6)*R$7</f>
        <v>7528782.9369669026</v>
      </c>
      <c r="S89" s="35">
        <f>((Produção!S83*PreçoLivre!S85*(1-Painel!$B$8)-S$3-S$4-S$6)*(1-Painel!$E$7)-S$5+S$6)*S$7</f>
        <v>6592850.281061952</v>
      </c>
      <c r="T89" s="35">
        <f>((Produção!T83*PreçoLivre!T85*(1-Painel!$B$8)-T$3-T$4-T$6)*(1-Painel!$E$7)-T$5+T$6)*T$7</f>
        <v>6100235.0517758187</v>
      </c>
      <c r="U89" s="35">
        <f>((Produção!U83*PreçoLivre!U85*(1-Painel!$B$8)-U$3-U$4-U$6)*(1-Painel!$E$7)-U$5+U$6)*U$7</f>
        <v>5606142.9335688641</v>
      </c>
      <c r="V89" s="35">
        <f>((Produção!V83*PreçoLivre!V85*(1-Painel!$B$8)-V$3-V$4-V$6)*(1-Painel!$E$7)-V$5+V$6)*V$7</f>
        <v>4982961.544699871</v>
      </c>
      <c r="W89" s="35"/>
    </row>
    <row r="90" spans="1:23" x14ac:dyDescent="0.25">
      <c r="A90" s="36">
        <v>81</v>
      </c>
      <c r="B90" s="35">
        <f t="shared" si="1"/>
        <v>268310752.62447143</v>
      </c>
      <c r="C90" s="35">
        <f>((Produção!C84*PreçoLivre!C86*(1-Painel!$B$8)-C$3-C$4-C$6)*(1-Painel!$E$7)-C$5+C$6)*C$7</f>
        <v>26151346.240597118</v>
      </c>
      <c r="D90" s="35">
        <f>((Produção!D84*PreçoLivre!D86*(1-Painel!$B$8)-D$3-D$4-D$6)*(1-Painel!$E$7)-D$5+D$6)*D$7</f>
        <v>24423654.119937595</v>
      </c>
      <c r="E90" s="35">
        <f>((Produção!E84*PreçoLivre!E86*(1-Painel!$B$8)-E$3-E$4-E$6)*(1-Painel!$E$7)-E$5+E$6)*E$7</f>
        <v>22368851.952920038</v>
      </c>
      <c r="F90" s="35">
        <f>((Produção!F84*PreçoLivre!F86*(1-Painel!$B$8)-F$3-F$4-F$6)*(1-Painel!$E$7)-F$5+F$6)*F$7</f>
        <v>20622755.069463521</v>
      </c>
      <c r="G90" s="35">
        <f>((Produção!G84*PreçoLivre!G86*(1-Painel!$B$8)-G$3-G$4-G$6)*(1-Painel!$E$7)-G$5+G$6)*G$7</f>
        <v>18672638.291652534</v>
      </c>
      <c r="H90" s="35">
        <f>((Produção!H84*PreçoLivre!H86*(1-Painel!$B$8)-H$3-H$4-H$6)*(1-Painel!$E$7)-H$5+H$6)*H$7</f>
        <v>17650764.761734013</v>
      </c>
      <c r="I90" s="35">
        <f>((Produção!I84*PreçoLivre!I86*(1-Painel!$B$8)-I$3-I$4-I$6)*(1-Painel!$E$7)-I$5+I$6)*I$7</f>
        <v>16351245.02345448</v>
      </c>
      <c r="J90" s="35">
        <f>((Produção!J84*PreçoLivre!J86*(1-Painel!$B$8)-J$3-J$4-J$6)*(1-Painel!$E$7)-J$5+J$6)*J$7</f>
        <v>14786548.82126868</v>
      </c>
      <c r="K90" s="35">
        <f>((Produção!K84*PreçoLivre!K86*(1-Painel!$B$8)-K$3-K$4-K$6)*(1-Painel!$E$7)-K$5+K$6)*K$7</f>
        <v>13658092.082534792</v>
      </c>
      <c r="L90" s="35">
        <f>((Produção!L84*PreçoLivre!L86*(1-Painel!$B$8)-L$3-L$4-L$6)*(1-Painel!$E$7)-L$5+L$6)*L$7</f>
        <v>12403981.834032731</v>
      </c>
      <c r="M90" s="35">
        <f>((Produção!M84*PreçoLivre!M86*(1-Painel!$B$8)-M$3-M$4-M$6)*(1-Painel!$E$7)-M$5+M$6)*M$7</f>
        <v>11515884.5713601</v>
      </c>
      <c r="N90" s="35">
        <f>((Produção!N84*PreçoLivre!N86*(1-Painel!$B$8)-N$3-N$4-N$6)*(1-Painel!$E$7)-N$5+N$6)*N$7</f>
        <v>10093964.000670219</v>
      </c>
      <c r="O90" s="35">
        <f>((Produção!O84*PreçoLivre!O86*(1-Painel!$B$8)-O$3-O$4-O$6)*(1-Painel!$E$7)-O$5+O$6)*O$7</f>
        <v>9803490.4712964296</v>
      </c>
      <c r="P90" s="35">
        <f>((Produção!P84*PreçoLivre!P86*(1-Painel!$B$8)-P$3-P$4-P$6)*(1-Painel!$E$7)-P$5+P$6)*P$7</f>
        <v>8910949.1551701203</v>
      </c>
      <c r="Q90" s="35">
        <f>((Produção!Q84*PreçoLivre!Q86*(1-Painel!$B$8)-Q$3-Q$4-Q$6)*(1-Painel!$E$7)-Q$5+Q$6)*Q$7</f>
        <v>8265343.5694364514</v>
      </c>
      <c r="R90" s="35">
        <f>((Produção!R84*PreçoLivre!R86*(1-Painel!$B$8)-R$3-R$4-R$6)*(1-Painel!$E$7)-R$5+R$6)*R$7</f>
        <v>7579240.8970153453</v>
      </c>
      <c r="S90" s="35">
        <f>((Produção!S84*PreçoLivre!S86*(1-Painel!$B$8)-S$3-S$4-S$6)*(1-Painel!$E$7)-S$5+S$6)*S$7</f>
        <v>6959746.7670893306</v>
      </c>
      <c r="T90" s="35">
        <f>((Produção!T84*PreçoLivre!T86*(1-Painel!$B$8)-T$3-T$4-T$6)*(1-Painel!$E$7)-T$5+T$6)*T$7</f>
        <v>6213463.7649826128</v>
      </c>
      <c r="U90" s="35">
        <f>((Produção!U84*PreçoLivre!U86*(1-Painel!$B$8)-U$3-U$4-U$6)*(1-Painel!$E$7)-U$5+U$6)*U$7</f>
        <v>6035739.5450703697</v>
      </c>
      <c r="V90" s="35">
        <f>((Produção!V84*PreçoLivre!V86*(1-Painel!$B$8)-V$3-V$4-V$6)*(1-Painel!$E$7)-V$5+V$6)*V$7</f>
        <v>5843051.6847849069</v>
      </c>
      <c r="W90" s="35"/>
    </row>
    <row r="91" spans="1:23" x14ac:dyDescent="0.25">
      <c r="A91" s="36">
        <v>82</v>
      </c>
      <c r="B91" s="35">
        <f t="shared" si="1"/>
        <v>222166620.10700768</v>
      </c>
      <c r="C91" s="35">
        <f>((Produção!C85*PreçoLivre!C87*(1-Painel!$B$8)-C$3-C$4-C$6)*(1-Painel!$E$7)-C$5+C$6)*C$7</f>
        <v>25218071.049128853</v>
      </c>
      <c r="D91" s="35">
        <f>((Produção!D85*PreçoLivre!D87*(1-Painel!$B$8)-D$3-D$4-D$6)*(1-Painel!$E$7)-D$5+D$6)*D$7</f>
        <v>20997071.729552642</v>
      </c>
      <c r="E91" s="35">
        <f>((Produção!E85*PreçoLivre!E87*(1-Painel!$B$8)-E$3-E$4-E$6)*(1-Painel!$E$7)-E$5+E$6)*E$7</f>
        <v>17876503.710700229</v>
      </c>
      <c r="F91" s="35">
        <f>((Produção!F85*PreçoLivre!F87*(1-Painel!$B$8)-F$3-F$4-F$6)*(1-Painel!$E$7)-F$5+F$6)*F$7</f>
        <v>15576877.324476479</v>
      </c>
      <c r="G91" s="35">
        <f>((Produção!G85*PreçoLivre!G87*(1-Painel!$B$8)-G$3-G$4-G$6)*(1-Painel!$E$7)-G$5+G$6)*G$7</f>
        <v>14130383.470485874</v>
      </c>
      <c r="H91" s="35">
        <f>((Produção!H85*PreçoLivre!H87*(1-Painel!$B$8)-H$3-H$4-H$6)*(1-Painel!$E$7)-H$5+H$6)*H$7</f>
        <v>13215574.78726984</v>
      </c>
      <c r="I91" s="35">
        <f>((Produção!I85*PreçoLivre!I87*(1-Painel!$B$8)-I$3-I$4-I$6)*(1-Painel!$E$7)-I$5+I$6)*I$7</f>
        <v>12512432.89034611</v>
      </c>
      <c r="J91" s="35">
        <f>((Produção!J85*PreçoLivre!J87*(1-Painel!$B$8)-J$3-J$4-J$6)*(1-Painel!$E$7)-J$5+J$6)*J$7</f>
        <v>11712256.720688188</v>
      </c>
      <c r="K91" s="35">
        <f>((Produção!K85*PreçoLivre!K87*(1-Painel!$B$8)-K$3-K$4-K$6)*(1-Painel!$E$7)-K$5+K$6)*K$7</f>
        <v>11166031.46208447</v>
      </c>
      <c r="L91" s="35">
        <f>((Produção!L85*PreçoLivre!L87*(1-Painel!$B$8)-L$3-L$4-L$6)*(1-Painel!$E$7)-L$5+L$6)*L$7</f>
        <v>10314644.909650572</v>
      </c>
      <c r="M91" s="35">
        <f>((Produção!M85*PreçoLivre!M87*(1-Painel!$B$8)-M$3-M$4-M$6)*(1-Painel!$E$7)-M$5+M$6)*M$7</f>
        <v>9636232.6536518056</v>
      </c>
      <c r="N91" s="35">
        <f>((Produção!N85*PreçoLivre!N87*(1-Painel!$B$8)-N$3-N$4-N$6)*(1-Painel!$E$7)-N$5+N$6)*N$7</f>
        <v>8722985.5607918743</v>
      </c>
      <c r="O91" s="35">
        <f>((Produção!O85*PreçoLivre!O87*(1-Painel!$B$8)-O$3-O$4-O$6)*(1-Painel!$E$7)-O$5+O$6)*O$7</f>
        <v>7991757.2617289899</v>
      </c>
      <c r="P91" s="35">
        <f>((Produção!P85*PreçoLivre!P87*(1-Painel!$B$8)-P$3-P$4-P$6)*(1-Painel!$E$7)-P$5+P$6)*P$7</f>
        <v>7451093.7651394866</v>
      </c>
      <c r="Q91" s="35">
        <f>((Produção!Q85*PreçoLivre!Q87*(1-Painel!$B$8)-Q$3-Q$4-Q$6)*(1-Painel!$E$7)-Q$5+Q$6)*Q$7</f>
        <v>6893701.6853590524</v>
      </c>
      <c r="R91" s="35">
        <f>((Produção!R85*PreçoLivre!R87*(1-Painel!$B$8)-R$3-R$4-R$6)*(1-Painel!$E$7)-R$5+R$6)*R$7</f>
        <v>6651836.2143546846</v>
      </c>
      <c r="S91" s="35">
        <f>((Produção!S85*PreçoLivre!S87*(1-Painel!$B$8)-S$3-S$4-S$6)*(1-Painel!$E$7)-S$5+S$6)*S$7</f>
        <v>6243599.8182741059</v>
      </c>
      <c r="T91" s="35">
        <f>((Produção!T85*PreçoLivre!T87*(1-Painel!$B$8)-T$3-T$4-T$6)*(1-Painel!$E$7)-T$5+T$6)*T$7</f>
        <v>5426933.2739501502</v>
      </c>
      <c r="U91" s="35">
        <f>((Produção!U85*PreçoLivre!U87*(1-Painel!$B$8)-U$3-U$4-U$6)*(1-Painel!$E$7)-U$5+U$6)*U$7</f>
        <v>5248603.9190509394</v>
      </c>
      <c r="V91" s="35">
        <f>((Produção!V85*PreçoLivre!V87*(1-Painel!$B$8)-V$3-V$4-V$6)*(1-Painel!$E$7)-V$5+V$6)*V$7</f>
        <v>5180027.900323296</v>
      </c>
      <c r="W91" s="35"/>
    </row>
    <row r="92" spans="1:23" x14ac:dyDescent="0.25">
      <c r="A92" s="36">
        <v>83</v>
      </c>
      <c r="B92" s="35">
        <f t="shared" si="1"/>
        <v>264110936.82144645</v>
      </c>
      <c r="C92" s="35">
        <f>((Produção!C86*PreçoLivre!C88*(1-Painel!$B$8)-C$3-C$4-C$6)*(1-Painel!$E$7)-C$5+C$6)*C$7</f>
        <v>28010791.945612434</v>
      </c>
      <c r="D92" s="35">
        <f>((Produção!D86*PreçoLivre!D88*(1-Painel!$B$8)-D$3-D$4-D$6)*(1-Painel!$E$7)-D$5+D$6)*D$7</f>
        <v>25693542.10610456</v>
      </c>
      <c r="E92" s="35">
        <f>((Produção!E86*PreçoLivre!E88*(1-Painel!$B$8)-E$3-E$4-E$6)*(1-Painel!$E$7)-E$5+E$6)*E$7</f>
        <v>22315136.54570568</v>
      </c>
      <c r="F92" s="35">
        <f>((Produção!F86*PreçoLivre!F88*(1-Painel!$B$8)-F$3-F$4-F$6)*(1-Painel!$E$7)-F$5+F$6)*F$7</f>
        <v>20803608.351580229</v>
      </c>
      <c r="G92" s="35">
        <f>((Produção!G86*PreçoLivre!G88*(1-Painel!$B$8)-G$3-G$4-G$6)*(1-Painel!$E$7)-G$5+G$6)*G$7</f>
        <v>18082629.35907685</v>
      </c>
      <c r="H92" s="35">
        <f>((Produção!H86*PreçoLivre!H88*(1-Painel!$B$8)-H$3-H$4-H$6)*(1-Painel!$E$7)-H$5+H$6)*H$7</f>
        <v>16592662.126511289</v>
      </c>
      <c r="I92" s="35">
        <f>((Produção!I86*PreçoLivre!I88*(1-Painel!$B$8)-I$3-I$4-I$6)*(1-Painel!$E$7)-I$5+I$6)*I$7</f>
        <v>15538138.142493613</v>
      </c>
      <c r="J92" s="35">
        <f>((Produção!J86*PreçoLivre!J88*(1-Painel!$B$8)-J$3-J$4-J$6)*(1-Painel!$E$7)-J$5+J$6)*J$7</f>
        <v>14271182.748121677</v>
      </c>
      <c r="K92" s="35">
        <f>((Produção!K86*PreçoLivre!K88*(1-Painel!$B$8)-K$3-K$4-K$6)*(1-Painel!$E$7)-K$5+K$6)*K$7</f>
        <v>13118543.137449458</v>
      </c>
      <c r="L92" s="35">
        <f>((Produção!L86*PreçoLivre!L88*(1-Painel!$B$8)-L$3-L$4-L$6)*(1-Painel!$E$7)-L$5+L$6)*L$7</f>
        <v>12478511.91313827</v>
      </c>
      <c r="M92" s="35">
        <f>((Produção!M86*PreçoLivre!M88*(1-Painel!$B$8)-M$3-M$4-M$6)*(1-Painel!$E$7)-M$5+M$6)*M$7</f>
        <v>10808502.521379279</v>
      </c>
      <c r="N92" s="35">
        <f>((Produção!N86*PreçoLivre!N88*(1-Painel!$B$8)-N$3-N$4-N$6)*(1-Painel!$E$7)-N$5+N$6)*N$7</f>
        <v>10201732.950665874</v>
      </c>
      <c r="O92" s="35">
        <f>((Produção!O86*PreçoLivre!O88*(1-Painel!$B$8)-O$3-O$4-O$6)*(1-Painel!$E$7)-O$5+O$6)*O$7</f>
        <v>9902846.1502978802</v>
      </c>
      <c r="P92" s="35">
        <f>((Produção!P86*PreçoLivre!P88*(1-Painel!$B$8)-P$3-P$4-P$6)*(1-Painel!$E$7)-P$5+P$6)*P$7</f>
        <v>8791955.613892559</v>
      </c>
      <c r="Q92" s="35">
        <f>((Produção!Q86*PreçoLivre!Q88*(1-Painel!$B$8)-Q$3-Q$4-Q$6)*(1-Painel!$E$7)-Q$5+Q$6)*Q$7</f>
        <v>7749653.1615392109</v>
      </c>
      <c r="R92" s="35">
        <f>((Produção!R86*PreçoLivre!R88*(1-Painel!$B$8)-R$3-R$4-R$6)*(1-Painel!$E$7)-R$5+R$6)*R$7</f>
        <v>6907067.4092479646</v>
      </c>
      <c r="S92" s="35">
        <f>((Produção!S86*PreçoLivre!S88*(1-Painel!$B$8)-S$3-S$4-S$6)*(1-Painel!$E$7)-S$5+S$6)*S$7</f>
        <v>6381029.9921797793</v>
      </c>
      <c r="T92" s="35">
        <f>((Produção!T86*PreçoLivre!T88*(1-Painel!$B$8)-T$3-T$4-T$6)*(1-Painel!$E$7)-T$5+T$6)*T$7</f>
        <v>5909635.1238194043</v>
      </c>
      <c r="U92" s="35">
        <f>((Produção!U86*PreçoLivre!U88*(1-Painel!$B$8)-U$3-U$4-U$6)*(1-Painel!$E$7)-U$5+U$6)*U$7</f>
        <v>5617237.7338943137</v>
      </c>
      <c r="V92" s="35">
        <f>((Produção!V86*PreçoLivre!V88*(1-Painel!$B$8)-V$3-V$4-V$6)*(1-Painel!$E$7)-V$5+V$6)*V$7</f>
        <v>4936529.7887361329</v>
      </c>
      <c r="W92" s="35"/>
    </row>
    <row r="93" spans="1:23" x14ac:dyDescent="0.25">
      <c r="A93" s="36">
        <v>84</v>
      </c>
      <c r="B93" s="35">
        <f t="shared" si="1"/>
        <v>248945331.29946432</v>
      </c>
      <c r="C93" s="35">
        <f>((Produção!C87*PreçoLivre!C89*(1-Painel!$B$8)-C$3-C$4-C$6)*(1-Painel!$E$7)-C$5+C$6)*C$7</f>
        <v>25815466.661713131</v>
      </c>
      <c r="D93" s="35">
        <f>((Produção!D87*PreçoLivre!D89*(1-Painel!$B$8)-D$3-D$4-D$6)*(1-Painel!$E$7)-D$5+D$6)*D$7</f>
        <v>23288258.822709922</v>
      </c>
      <c r="E93" s="35">
        <f>((Produção!E87*PreçoLivre!E89*(1-Painel!$B$8)-E$3-E$4-E$6)*(1-Painel!$E$7)-E$5+E$6)*E$7</f>
        <v>21913178.697200503</v>
      </c>
      <c r="F93" s="35">
        <f>((Produção!F87*PreçoLivre!F89*(1-Painel!$B$8)-F$3-F$4-F$6)*(1-Painel!$E$7)-F$5+F$6)*F$7</f>
        <v>19760813.586840168</v>
      </c>
      <c r="G93" s="35">
        <f>((Produção!G87*PreçoLivre!G89*(1-Painel!$B$8)-G$3-G$4-G$6)*(1-Painel!$E$7)-G$5+G$6)*G$7</f>
        <v>18598362.587746836</v>
      </c>
      <c r="H93" s="35">
        <f>((Produção!H87*PreçoLivre!H89*(1-Painel!$B$8)-H$3-H$4-H$6)*(1-Painel!$E$7)-H$5+H$6)*H$7</f>
        <v>16622037.002386695</v>
      </c>
      <c r="I93" s="35">
        <f>((Produção!I87*PreçoLivre!I89*(1-Painel!$B$8)-I$3-I$4-I$6)*(1-Painel!$E$7)-I$5+I$6)*I$7</f>
        <v>15649862.871113215</v>
      </c>
      <c r="J93" s="35">
        <f>((Produção!J87*PreçoLivre!J89*(1-Painel!$B$8)-J$3-J$4-J$6)*(1-Painel!$E$7)-J$5+J$6)*J$7</f>
        <v>13875175.166286951</v>
      </c>
      <c r="K93" s="35">
        <f>((Produção!K87*PreçoLivre!K89*(1-Painel!$B$8)-K$3-K$4-K$6)*(1-Painel!$E$7)-K$5+K$6)*K$7</f>
        <v>12896805.831431616</v>
      </c>
      <c r="L93" s="35">
        <f>((Produção!L87*PreçoLivre!L89*(1-Painel!$B$8)-L$3-L$4-L$6)*(1-Painel!$E$7)-L$5+L$6)*L$7</f>
        <v>11534285.690533914</v>
      </c>
      <c r="M93" s="35">
        <f>((Produção!M87*PreçoLivre!M89*(1-Painel!$B$8)-M$3-M$4-M$6)*(1-Painel!$E$7)-M$5+M$6)*M$7</f>
        <v>10333422.378617257</v>
      </c>
      <c r="N93" s="35">
        <f>((Produção!N87*PreçoLivre!N89*(1-Painel!$B$8)-N$3-N$4-N$6)*(1-Painel!$E$7)-N$5+N$6)*N$7</f>
        <v>9661185.0534431394</v>
      </c>
      <c r="O93" s="35">
        <f>((Produção!O87*PreçoLivre!O89*(1-Painel!$B$8)-O$3-O$4-O$6)*(1-Painel!$E$7)-O$5+O$6)*O$7</f>
        <v>8273709.3517494379</v>
      </c>
      <c r="P93" s="35">
        <f>((Produção!P87*PreçoLivre!P89*(1-Painel!$B$8)-P$3-P$4-P$6)*(1-Painel!$E$7)-P$5+P$6)*P$7</f>
        <v>7628189.7586284876</v>
      </c>
      <c r="Q93" s="35">
        <f>((Produção!Q87*PreçoLivre!Q89*(1-Painel!$B$8)-Q$3-Q$4-Q$6)*(1-Painel!$E$7)-Q$5+Q$6)*Q$7</f>
        <v>7289543.3611148763</v>
      </c>
      <c r="R93" s="35">
        <f>((Produção!R87*PreçoLivre!R89*(1-Painel!$B$8)-R$3-R$4-R$6)*(1-Painel!$E$7)-R$5+R$6)*R$7</f>
        <v>6232141.6831728108</v>
      </c>
      <c r="S93" s="35">
        <f>((Produção!S87*PreçoLivre!S89*(1-Painel!$B$8)-S$3-S$4-S$6)*(1-Painel!$E$7)-S$5+S$6)*S$7</f>
        <v>5497999.9992858572</v>
      </c>
      <c r="T93" s="35">
        <f>((Produção!T87*PreçoLivre!T89*(1-Painel!$B$8)-T$3-T$4-T$6)*(1-Painel!$E$7)-T$5+T$6)*T$7</f>
        <v>4988821.7658130741</v>
      </c>
      <c r="U93" s="35">
        <f>((Produção!U87*PreçoLivre!U89*(1-Painel!$B$8)-U$3-U$4-U$6)*(1-Painel!$E$7)-U$5+U$6)*U$7</f>
        <v>4627393.722987622</v>
      </c>
      <c r="V93" s="35">
        <f>((Produção!V87*PreçoLivre!V89*(1-Painel!$B$8)-V$3-V$4-V$6)*(1-Painel!$E$7)-V$5+V$6)*V$7</f>
        <v>4458677.3066887744</v>
      </c>
      <c r="W93" s="35"/>
    </row>
    <row r="94" spans="1:23" x14ac:dyDescent="0.25">
      <c r="A94" s="36">
        <v>85</v>
      </c>
      <c r="B94" s="35">
        <f t="shared" si="1"/>
        <v>242060277.1703319</v>
      </c>
      <c r="C94" s="35">
        <f>((Produção!C88*PreçoLivre!C90*(1-Painel!$B$8)-C$3-C$4-C$6)*(1-Painel!$E$7)-C$5+C$6)*C$7</f>
        <v>26412939.169060327</v>
      </c>
      <c r="D94" s="35">
        <f>((Produção!D88*PreçoLivre!D90*(1-Painel!$B$8)-D$3-D$4-D$6)*(1-Painel!$E$7)-D$5+D$6)*D$7</f>
        <v>24321755.986233409</v>
      </c>
      <c r="E94" s="35">
        <f>((Produção!E88*PreçoLivre!E90*(1-Painel!$B$8)-E$3-E$4-E$6)*(1-Painel!$E$7)-E$5+E$6)*E$7</f>
        <v>21334988.710629024</v>
      </c>
      <c r="F94" s="35">
        <f>((Produção!F88*PreçoLivre!F90*(1-Painel!$B$8)-F$3-F$4-F$6)*(1-Painel!$E$7)-F$5+F$6)*F$7</f>
        <v>18224808.840906464</v>
      </c>
      <c r="G94" s="35">
        <f>((Produção!G88*PreçoLivre!G90*(1-Painel!$B$8)-G$3-G$4-G$6)*(1-Painel!$E$7)-G$5+G$6)*G$7</f>
        <v>16248130.354086826</v>
      </c>
      <c r="H94" s="35">
        <f>((Produção!H88*PreçoLivre!H90*(1-Painel!$B$8)-H$3-H$4-H$6)*(1-Painel!$E$7)-H$5+H$6)*H$7</f>
        <v>14605167.247942142</v>
      </c>
      <c r="I94" s="35">
        <f>((Produção!I88*PreçoLivre!I90*(1-Painel!$B$8)-I$3-I$4-I$6)*(1-Painel!$E$7)-I$5+I$6)*I$7</f>
        <v>13878401.135973865</v>
      </c>
      <c r="J94" s="35">
        <f>((Produção!J88*PreçoLivre!J90*(1-Painel!$B$8)-J$3-J$4-J$6)*(1-Painel!$E$7)-J$5+J$6)*J$7</f>
        <v>13008813.412050936</v>
      </c>
      <c r="K94" s="35">
        <f>((Produção!K88*PreçoLivre!K90*(1-Painel!$B$8)-K$3-K$4-K$6)*(1-Painel!$E$7)-K$5+K$6)*K$7</f>
        <v>11811491.794920305</v>
      </c>
      <c r="L94" s="35">
        <f>((Produção!L88*PreçoLivre!L90*(1-Painel!$B$8)-L$3-L$4-L$6)*(1-Painel!$E$7)-L$5+L$6)*L$7</f>
        <v>11238486.032597529</v>
      </c>
      <c r="M94" s="35">
        <f>((Produção!M88*PreçoLivre!M90*(1-Painel!$B$8)-M$3-M$4-M$6)*(1-Painel!$E$7)-M$5+M$6)*M$7</f>
        <v>10033202.380885584</v>
      </c>
      <c r="N94" s="35">
        <f>((Produção!N88*PreçoLivre!N90*(1-Painel!$B$8)-N$3-N$4-N$6)*(1-Painel!$E$7)-N$5+N$6)*N$7</f>
        <v>9532551.5650109667</v>
      </c>
      <c r="O94" s="35">
        <f>((Produção!O88*PreçoLivre!O90*(1-Painel!$B$8)-O$3-O$4-O$6)*(1-Painel!$E$7)-O$5+O$6)*O$7</f>
        <v>8966249.4520491958</v>
      </c>
      <c r="P94" s="35">
        <f>((Produção!P88*PreçoLivre!P90*(1-Painel!$B$8)-P$3-P$4-P$6)*(1-Painel!$E$7)-P$5+P$6)*P$7</f>
        <v>8300598.9331389861</v>
      </c>
      <c r="Q94" s="35">
        <f>((Produção!Q88*PreçoLivre!Q90*(1-Painel!$B$8)-Q$3-Q$4-Q$6)*(1-Painel!$E$7)-Q$5+Q$6)*Q$7</f>
        <v>7461968.2530957786</v>
      </c>
      <c r="R94" s="35">
        <f>((Produção!R88*PreçoLivre!R90*(1-Painel!$B$8)-R$3-R$4-R$6)*(1-Painel!$E$7)-R$5+R$6)*R$7</f>
        <v>6480972.3112463737</v>
      </c>
      <c r="S94" s="35">
        <f>((Produção!S88*PreçoLivre!S90*(1-Painel!$B$8)-S$3-S$4-S$6)*(1-Painel!$E$7)-S$5+S$6)*S$7</f>
        <v>5922372.9921139078</v>
      </c>
      <c r="T94" s="35">
        <f>((Produção!T88*PreçoLivre!T90*(1-Painel!$B$8)-T$3-T$4-T$6)*(1-Painel!$E$7)-T$5+T$6)*T$7</f>
        <v>5300876.0091504836</v>
      </c>
      <c r="U94" s="35">
        <f>((Produção!U88*PreçoLivre!U90*(1-Painel!$B$8)-U$3-U$4-U$6)*(1-Painel!$E$7)-U$5+U$6)*U$7</f>
        <v>4652549.7263845569</v>
      </c>
      <c r="V94" s="35">
        <f>((Produção!V88*PreçoLivre!V90*(1-Painel!$B$8)-V$3-V$4-V$6)*(1-Painel!$E$7)-V$5+V$6)*V$7</f>
        <v>4323952.8628552565</v>
      </c>
      <c r="W94" s="35"/>
    </row>
    <row r="95" spans="1:23" x14ac:dyDescent="0.25">
      <c r="A95" s="36">
        <v>86</v>
      </c>
      <c r="B95" s="35">
        <f t="shared" si="1"/>
        <v>259439417.93088445</v>
      </c>
      <c r="C95" s="35">
        <f>((Produção!C89*PreçoLivre!C91*(1-Painel!$B$8)-C$3-C$4-C$6)*(1-Painel!$E$7)-C$5+C$6)*C$7</f>
        <v>27233552.183042653</v>
      </c>
      <c r="D95" s="35">
        <f>((Produção!D89*PreçoLivre!D91*(1-Painel!$B$8)-D$3-D$4-D$6)*(1-Painel!$E$7)-D$5+D$6)*D$7</f>
        <v>26911289.172879137</v>
      </c>
      <c r="E95" s="35">
        <f>((Produção!E89*PreçoLivre!E91*(1-Painel!$B$8)-E$3-E$4-E$6)*(1-Painel!$E$7)-E$5+E$6)*E$7</f>
        <v>23072570.935604557</v>
      </c>
      <c r="F95" s="35">
        <f>((Produção!F89*PreçoLivre!F91*(1-Painel!$B$8)-F$3-F$4-F$6)*(1-Painel!$E$7)-F$5+F$6)*F$7</f>
        <v>20688092.977381617</v>
      </c>
      <c r="G95" s="35">
        <f>((Produção!G89*PreçoLivre!G91*(1-Painel!$B$8)-G$3-G$4-G$6)*(1-Painel!$E$7)-G$5+G$6)*G$7</f>
        <v>19202990.608473539</v>
      </c>
      <c r="H95" s="35">
        <f>((Produção!H89*PreçoLivre!H91*(1-Painel!$B$8)-H$3-H$4-H$6)*(1-Painel!$E$7)-H$5+H$6)*H$7</f>
        <v>16989798.556951907</v>
      </c>
      <c r="I95" s="35">
        <f>((Produção!I89*PreçoLivre!I91*(1-Painel!$B$8)-I$3-I$4-I$6)*(1-Painel!$E$7)-I$5+I$6)*I$7</f>
        <v>14980976.695934614</v>
      </c>
      <c r="J95" s="35">
        <f>((Produção!J89*PreçoLivre!J91*(1-Painel!$B$8)-J$3-J$4-J$6)*(1-Painel!$E$7)-J$5+J$6)*J$7</f>
        <v>13268458.907836309</v>
      </c>
      <c r="K95" s="35">
        <f>((Produção!K89*PreçoLivre!K91*(1-Painel!$B$8)-K$3-K$4-K$6)*(1-Painel!$E$7)-K$5+K$6)*K$7</f>
        <v>12859124.41726101</v>
      </c>
      <c r="L95" s="35">
        <f>((Produção!L89*PreçoLivre!L91*(1-Painel!$B$8)-L$3-L$4-L$6)*(1-Painel!$E$7)-L$5+L$6)*L$7</f>
        <v>11312662.932619447</v>
      </c>
      <c r="M95" s="35">
        <f>((Produção!M89*PreçoLivre!M91*(1-Painel!$B$8)-M$3-M$4-M$6)*(1-Painel!$E$7)-M$5+M$6)*M$7</f>
        <v>10490348.361938693</v>
      </c>
      <c r="N95" s="35">
        <f>((Produção!N89*PreçoLivre!N91*(1-Painel!$B$8)-N$3-N$4-N$6)*(1-Painel!$E$7)-N$5+N$6)*N$7</f>
        <v>9647447.5997069459</v>
      </c>
      <c r="O95" s="35">
        <f>((Produção!O89*PreçoLivre!O91*(1-Painel!$B$8)-O$3-O$4-O$6)*(1-Painel!$E$7)-O$5+O$6)*O$7</f>
        <v>8485513.4197520688</v>
      </c>
      <c r="P95" s="35">
        <f>((Produção!P89*PreçoLivre!P91*(1-Painel!$B$8)-P$3-P$4-P$6)*(1-Painel!$E$7)-P$5+P$6)*P$7</f>
        <v>7864284.2487930525</v>
      </c>
      <c r="Q95" s="35">
        <f>((Produção!Q89*PreçoLivre!Q91*(1-Painel!$B$8)-Q$3-Q$4-Q$6)*(1-Painel!$E$7)-Q$5+Q$6)*Q$7</f>
        <v>7113154.1990032261</v>
      </c>
      <c r="R95" s="35">
        <f>((Produção!R89*PreçoLivre!R91*(1-Painel!$B$8)-R$3-R$4-R$6)*(1-Painel!$E$7)-R$5+R$6)*R$7</f>
        <v>6830749.1684776861</v>
      </c>
      <c r="S95" s="35">
        <f>((Produção!S89*PreçoLivre!S91*(1-Painel!$B$8)-S$3-S$4-S$6)*(1-Painel!$E$7)-S$5+S$6)*S$7</f>
        <v>6407889.0855036499</v>
      </c>
      <c r="T95" s="35">
        <f>((Produção!T89*PreçoLivre!T91*(1-Painel!$B$8)-T$3-T$4-T$6)*(1-Painel!$E$7)-T$5+T$6)*T$7</f>
        <v>5653633.5047659306</v>
      </c>
      <c r="U95" s="35">
        <f>((Produção!U89*PreçoLivre!U91*(1-Painel!$B$8)-U$3-U$4-U$6)*(1-Painel!$E$7)-U$5+U$6)*U$7</f>
        <v>5460583.3649797449</v>
      </c>
      <c r="V95" s="35">
        <f>((Produção!V89*PreçoLivre!V91*(1-Painel!$B$8)-V$3-V$4-V$6)*(1-Painel!$E$7)-V$5+V$6)*V$7</f>
        <v>4966297.5899786614</v>
      </c>
      <c r="W95" s="35"/>
    </row>
    <row r="96" spans="1:23" x14ac:dyDescent="0.25">
      <c r="A96" s="36">
        <v>87</v>
      </c>
      <c r="B96" s="35">
        <f t="shared" si="1"/>
        <v>249242476.85395721</v>
      </c>
      <c r="C96" s="35">
        <f>((Produção!C90*PreçoLivre!C92*(1-Painel!$B$8)-C$3-C$4-C$6)*(1-Painel!$E$7)-C$5+C$6)*C$7</f>
        <v>25520155.284326844</v>
      </c>
      <c r="D96" s="35">
        <f>((Produção!D90*PreçoLivre!D92*(1-Painel!$B$8)-D$3-D$4-D$6)*(1-Painel!$E$7)-D$5+D$6)*D$7</f>
        <v>21801443.804694168</v>
      </c>
      <c r="E96" s="35">
        <f>((Produção!E90*PreçoLivre!E92*(1-Painel!$B$8)-E$3-E$4-E$6)*(1-Painel!$E$7)-E$5+E$6)*E$7</f>
        <v>19747583.42130623</v>
      </c>
      <c r="F96" s="35">
        <f>((Produção!F90*PreçoLivre!F92*(1-Painel!$B$8)-F$3-F$4-F$6)*(1-Painel!$E$7)-F$5+F$6)*F$7</f>
        <v>18979422.849580184</v>
      </c>
      <c r="G96" s="35">
        <f>((Produção!G90*PreçoLivre!G92*(1-Painel!$B$8)-G$3-G$4-G$6)*(1-Painel!$E$7)-G$5+G$6)*G$7</f>
        <v>17987910.393291183</v>
      </c>
      <c r="H96" s="35">
        <f>((Produção!H90*PreçoLivre!H92*(1-Painel!$B$8)-H$3-H$4-H$6)*(1-Painel!$E$7)-H$5+H$6)*H$7</f>
        <v>17076713.344613645</v>
      </c>
      <c r="I96" s="35">
        <f>((Produção!I90*PreçoLivre!I92*(1-Painel!$B$8)-I$3-I$4-I$6)*(1-Painel!$E$7)-I$5+I$6)*I$7</f>
        <v>15468601.923051616</v>
      </c>
      <c r="J96" s="35">
        <f>((Produção!J90*PreçoLivre!J92*(1-Painel!$B$8)-J$3-J$4-J$6)*(1-Painel!$E$7)-J$5+J$6)*J$7</f>
        <v>14826287.244607663</v>
      </c>
      <c r="K96" s="35">
        <f>((Produção!K90*PreçoLivre!K92*(1-Painel!$B$8)-K$3-K$4-K$6)*(1-Painel!$E$7)-K$5+K$6)*K$7</f>
        <v>12578336.439437494</v>
      </c>
      <c r="L96" s="35">
        <f>((Produção!L90*PreçoLivre!L92*(1-Painel!$B$8)-L$3-L$4-L$6)*(1-Painel!$E$7)-L$5+L$6)*L$7</f>
        <v>11137658.970835134</v>
      </c>
      <c r="M96" s="35">
        <f>((Produção!M90*PreçoLivre!M92*(1-Painel!$B$8)-M$3-M$4-M$6)*(1-Painel!$E$7)-M$5+M$6)*M$7</f>
        <v>10635640.472435197</v>
      </c>
      <c r="N96" s="35">
        <f>((Produção!N90*PreçoLivre!N92*(1-Painel!$B$8)-N$3-N$4-N$6)*(1-Painel!$E$7)-N$5+N$6)*N$7</f>
        <v>9603678.2744484413</v>
      </c>
      <c r="O96" s="35">
        <f>((Produção!O90*PreçoLivre!O92*(1-Painel!$B$8)-O$3-O$4-O$6)*(1-Painel!$E$7)-O$5+O$6)*O$7</f>
        <v>9133548.5973563362</v>
      </c>
      <c r="P96" s="35">
        <f>((Produção!P90*PreçoLivre!P92*(1-Painel!$B$8)-P$3-P$4-P$6)*(1-Painel!$E$7)-P$5+P$6)*P$7</f>
        <v>8341292.1033587549</v>
      </c>
      <c r="Q96" s="35">
        <f>((Produção!Q90*PreçoLivre!Q92*(1-Painel!$B$8)-Q$3-Q$4-Q$6)*(1-Painel!$E$7)-Q$5+Q$6)*Q$7</f>
        <v>7840461.8466062862</v>
      </c>
      <c r="R96" s="35">
        <f>((Produção!R90*PreçoLivre!R92*(1-Painel!$B$8)-R$3-R$4-R$6)*(1-Painel!$E$7)-R$5+R$6)*R$7</f>
        <v>7003308.2270567799</v>
      </c>
      <c r="S96" s="35">
        <f>((Produção!S90*PreçoLivre!S92*(1-Painel!$B$8)-S$3-S$4-S$6)*(1-Painel!$E$7)-S$5+S$6)*S$7</f>
        <v>6374461.6761128474</v>
      </c>
      <c r="T96" s="35">
        <f>((Produção!T90*PreçoLivre!T92*(1-Painel!$B$8)-T$3-T$4-T$6)*(1-Painel!$E$7)-T$5+T$6)*T$7</f>
        <v>5601665.8971336363</v>
      </c>
      <c r="U96" s="35">
        <f>((Produção!U90*PreçoLivre!U92*(1-Painel!$B$8)-U$3-U$4-U$6)*(1-Painel!$E$7)-U$5+U$6)*U$7</f>
        <v>5149042.5198028572</v>
      </c>
      <c r="V96" s="35">
        <f>((Produção!V90*PreçoLivre!V92*(1-Painel!$B$8)-V$3-V$4-V$6)*(1-Painel!$E$7)-V$5+V$6)*V$7</f>
        <v>4435263.5639018351</v>
      </c>
      <c r="W96" s="35"/>
    </row>
    <row r="97" spans="1:23" x14ac:dyDescent="0.25">
      <c r="A97" s="36">
        <v>88</v>
      </c>
      <c r="B97" s="35">
        <f t="shared" si="1"/>
        <v>256978528.33178556</v>
      </c>
      <c r="C97" s="35">
        <f>((Produção!C91*PreçoLivre!C93*(1-Painel!$B$8)-C$3-C$4-C$6)*(1-Painel!$E$7)-C$5+C$6)*C$7</f>
        <v>25415248.461804327</v>
      </c>
      <c r="D97" s="35">
        <f>((Produção!D91*PreçoLivre!D93*(1-Painel!$B$8)-D$3-D$4-D$6)*(1-Painel!$E$7)-D$5+D$6)*D$7</f>
        <v>23085763.41407318</v>
      </c>
      <c r="E97" s="35">
        <f>((Produção!E91*PreçoLivre!E93*(1-Painel!$B$8)-E$3-E$4-E$6)*(1-Painel!$E$7)-E$5+E$6)*E$7</f>
        <v>21406257.741167445</v>
      </c>
      <c r="F97" s="35">
        <f>((Produção!F91*PreçoLivre!F93*(1-Painel!$B$8)-F$3-F$4-F$6)*(1-Painel!$E$7)-F$5+F$6)*F$7</f>
        <v>18961670.772966988</v>
      </c>
      <c r="G97" s="35">
        <f>((Produção!G91*PreçoLivre!G93*(1-Painel!$B$8)-G$3-G$4-G$6)*(1-Painel!$E$7)-G$5+G$6)*G$7</f>
        <v>16808587.31548886</v>
      </c>
      <c r="H97" s="35">
        <f>((Produção!H91*PreçoLivre!H93*(1-Painel!$B$8)-H$3-H$4-H$6)*(1-Painel!$E$7)-H$5+H$6)*H$7</f>
        <v>16220962.057629783</v>
      </c>
      <c r="I97" s="35">
        <f>((Produção!I91*PreçoLivre!I93*(1-Painel!$B$8)-I$3-I$4-I$6)*(1-Painel!$E$7)-I$5+I$6)*I$7</f>
        <v>14766538.918215873</v>
      </c>
      <c r="J97" s="35">
        <f>((Produção!J91*PreçoLivre!J93*(1-Painel!$B$8)-J$3-J$4-J$6)*(1-Painel!$E$7)-J$5+J$6)*J$7</f>
        <v>13817568.500010738</v>
      </c>
      <c r="K97" s="35">
        <f>((Produção!K91*PreçoLivre!K93*(1-Painel!$B$8)-K$3-K$4-K$6)*(1-Painel!$E$7)-K$5+K$6)*K$7</f>
        <v>12727525.154565331</v>
      </c>
      <c r="L97" s="35">
        <f>((Produção!L91*PreçoLivre!L93*(1-Painel!$B$8)-L$3-L$4-L$6)*(1-Painel!$E$7)-L$5+L$6)*L$7</f>
        <v>12202889.720330853</v>
      </c>
      <c r="M97" s="35">
        <f>((Produção!M91*PreçoLivre!M93*(1-Painel!$B$8)-M$3-M$4-M$6)*(1-Painel!$E$7)-M$5+M$6)*M$7</f>
        <v>10716701.694942331</v>
      </c>
      <c r="N97" s="35">
        <f>((Produção!N91*PreçoLivre!N93*(1-Painel!$B$8)-N$3-N$4-N$6)*(1-Painel!$E$7)-N$5+N$6)*N$7</f>
        <v>9820023.3652058523</v>
      </c>
      <c r="O97" s="35">
        <f>((Produção!O91*PreçoLivre!O93*(1-Painel!$B$8)-O$3-O$4-O$6)*(1-Painel!$E$7)-O$5+O$6)*O$7</f>
        <v>9411269.3774295282</v>
      </c>
      <c r="P97" s="35">
        <f>((Produção!P91*PreçoLivre!P93*(1-Painel!$B$8)-P$3-P$4-P$6)*(1-Painel!$E$7)-P$5+P$6)*P$7</f>
        <v>9256251.1733777542</v>
      </c>
      <c r="Q97" s="35">
        <f>((Produção!Q91*PreçoLivre!Q93*(1-Painel!$B$8)-Q$3-Q$4-Q$6)*(1-Painel!$E$7)-Q$5+Q$6)*Q$7</f>
        <v>8335841.8229643749</v>
      </c>
      <c r="R97" s="35">
        <f>((Produção!R91*PreçoLivre!R93*(1-Painel!$B$8)-R$3-R$4-R$6)*(1-Painel!$E$7)-R$5+R$6)*R$7</f>
        <v>7861944.2198854769</v>
      </c>
      <c r="S97" s="35">
        <f>((Produção!S91*PreçoLivre!S93*(1-Painel!$B$8)-S$3-S$4-S$6)*(1-Painel!$E$7)-S$5+S$6)*S$7</f>
        <v>7278316.8814690784</v>
      </c>
      <c r="T97" s="35">
        <f>((Produção!T91*PreçoLivre!T93*(1-Painel!$B$8)-T$3-T$4-T$6)*(1-Painel!$E$7)-T$5+T$6)*T$7</f>
        <v>6736343.8907860266</v>
      </c>
      <c r="U97" s="35">
        <f>((Produção!U91*PreçoLivre!U93*(1-Painel!$B$8)-U$3-U$4-U$6)*(1-Painel!$E$7)-U$5+U$6)*U$7</f>
        <v>6361068.8457753398</v>
      </c>
      <c r="V97" s="35">
        <f>((Produção!V91*PreçoLivre!V93*(1-Painel!$B$8)-V$3-V$4-V$6)*(1-Painel!$E$7)-V$5+V$6)*V$7</f>
        <v>5787755.0036964566</v>
      </c>
      <c r="W97" s="35"/>
    </row>
    <row r="98" spans="1:23" x14ac:dyDescent="0.25">
      <c r="A98" s="36">
        <v>89</v>
      </c>
      <c r="B98" s="35">
        <f t="shared" si="1"/>
        <v>300528518.35729223</v>
      </c>
      <c r="C98" s="35">
        <f>((Produção!C92*PreçoLivre!C94*(1-Painel!$B$8)-C$3-C$4-C$6)*(1-Painel!$E$7)-C$5+C$6)*C$7</f>
        <v>26728602.292646121</v>
      </c>
      <c r="D98" s="35">
        <f>((Produção!D92*PreçoLivre!D94*(1-Painel!$B$8)-D$3-D$4-D$6)*(1-Painel!$E$7)-D$5+D$6)*D$7</f>
        <v>25145272.545635175</v>
      </c>
      <c r="E98" s="35">
        <f>((Produção!E92*PreçoLivre!E94*(1-Painel!$B$8)-E$3-E$4-E$6)*(1-Painel!$E$7)-E$5+E$6)*E$7</f>
        <v>24486709.443347372</v>
      </c>
      <c r="F98" s="35">
        <f>((Produção!F92*PreçoLivre!F94*(1-Painel!$B$8)-F$3-F$4-F$6)*(1-Painel!$E$7)-F$5+F$6)*F$7</f>
        <v>22334420.413750216</v>
      </c>
      <c r="G98" s="35">
        <f>((Produção!G92*PreçoLivre!G94*(1-Painel!$B$8)-G$3-G$4-G$6)*(1-Painel!$E$7)-G$5+G$6)*G$7</f>
        <v>20654403.675357152</v>
      </c>
      <c r="H98" s="35">
        <f>((Produção!H92*PreçoLivre!H94*(1-Painel!$B$8)-H$3-H$4-H$6)*(1-Painel!$E$7)-H$5+H$6)*H$7</f>
        <v>19644035.62501866</v>
      </c>
      <c r="I98" s="35">
        <f>((Produção!I92*PreçoLivre!I94*(1-Painel!$B$8)-I$3-I$4-I$6)*(1-Painel!$E$7)-I$5+I$6)*I$7</f>
        <v>18207647.668853045</v>
      </c>
      <c r="J98" s="35">
        <f>((Produção!J92*PreçoLivre!J94*(1-Painel!$B$8)-J$3-J$4-J$6)*(1-Painel!$E$7)-J$5+J$6)*J$7</f>
        <v>17384951.626136579</v>
      </c>
      <c r="K98" s="35">
        <f>((Produção!K92*PreçoLivre!K94*(1-Painel!$B$8)-K$3-K$4-K$6)*(1-Painel!$E$7)-K$5+K$6)*K$7</f>
        <v>15674871.831192629</v>
      </c>
      <c r="L98" s="35">
        <f>((Produção!L92*PreçoLivre!L94*(1-Painel!$B$8)-L$3-L$4-L$6)*(1-Painel!$E$7)-L$5+L$6)*L$7</f>
        <v>14960297.244252896</v>
      </c>
      <c r="M98" s="35">
        <f>((Produção!M92*PreçoLivre!M94*(1-Painel!$B$8)-M$3-M$4-M$6)*(1-Painel!$E$7)-M$5+M$6)*M$7</f>
        <v>13556628.692634627</v>
      </c>
      <c r="N98" s="35">
        <f>((Produção!N92*PreçoLivre!N94*(1-Painel!$B$8)-N$3-N$4-N$6)*(1-Painel!$E$7)-N$5+N$6)*N$7</f>
        <v>12339984.411977902</v>
      </c>
      <c r="O98" s="35">
        <f>((Produção!O92*PreçoLivre!O94*(1-Painel!$B$8)-O$3-O$4-O$6)*(1-Painel!$E$7)-O$5+O$6)*O$7</f>
        <v>11384007.343490107</v>
      </c>
      <c r="P98" s="35">
        <f>((Produção!P92*PreçoLivre!P94*(1-Painel!$B$8)-P$3-P$4-P$6)*(1-Painel!$E$7)-P$5+P$6)*P$7</f>
        <v>10306410.751669865</v>
      </c>
      <c r="Q98" s="35">
        <f>((Produção!Q92*PreçoLivre!Q94*(1-Painel!$B$8)-Q$3-Q$4-Q$6)*(1-Painel!$E$7)-Q$5+Q$6)*Q$7</f>
        <v>9841402.1637670938</v>
      </c>
      <c r="R98" s="35">
        <f>((Produção!R92*PreçoLivre!R94*(1-Painel!$B$8)-R$3-R$4-R$6)*(1-Painel!$E$7)-R$5+R$6)*R$7</f>
        <v>8949844.5920139644</v>
      </c>
      <c r="S98" s="35">
        <f>((Produção!S92*PreçoLivre!S94*(1-Painel!$B$8)-S$3-S$4-S$6)*(1-Painel!$E$7)-S$5+S$6)*S$7</f>
        <v>8099655.3616158944</v>
      </c>
      <c r="T98" s="35">
        <f>((Produção!T92*PreçoLivre!T94*(1-Painel!$B$8)-T$3-T$4-T$6)*(1-Painel!$E$7)-T$5+T$6)*T$7</f>
        <v>7584506.5413683997</v>
      </c>
      <c r="U98" s="35">
        <f>((Produção!U92*PreçoLivre!U94*(1-Painel!$B$8)-U$3-U$4-U$6)*(1-Painel!$E$7)-U$5+U$6)*U$7</f>
        <v>6975425.0299839396</v>
      </c>
      <c r="V98" s="35">
        <f>((Produção!V92*PreçoLivre!V94*(1-Painel!$B$8)-V$3-V$4-V$6)*(1-Painel!$E$7)-V$5+V$6)*V$7</f>
        <v>6269441.1025806228</v>
      </c>
      <c r="W98" s="35"/>
    </row>
    <row r="99" spans="1:23" x14ac:dyDescent="0.25">
      <c r="A99" s="36">
        <v>90</v>
      </c>
      <c r="B99" s="35">
        <f t="shared" si="1"/>
        <v>266988141.62838447</v>
      </c>
      <c r="C99" s="35">
        <f>((Produção!C93*PreçoLivre!C95*(1-Painel!$B$8)-C$3-C$4-C$6)*(1-Painel!$E$7)-C$5+C$6)*C$7</f>
        <v>26914083.737522453</v>
      </c>
      <c r="D99" s="35">
        <f>((Produção!D93*PreçoLivre!D95*(1-Painel!$B$8)-D$3-D$4-D$6)*(1-Painel!$E$7)-D$5+D$6)*D$7</f>
        <v>24830594.129764333</v>
      </c>
      <c r="E99" s="35">
        <f>((Produção!E93*PreçoLivre!E95*(1-Painel!$B$8)-E$3-E$4-E$6)*(1-Painel!$E$7)-E$5+E$6)*E$7</f>
        <v>22573422.136710193</v>
      </c>
      <c r="F99" s="35">
        <f>((Produção!F93*PreçoLivre!F95*(1-Painel!$B$8)-F$3-F$4-F$6)*(1-Painel!$E$7)-F$5+F$6)*F$7</f>
        <v>19663729.869872864</v>
      </c>
      <c r="G99" s="35">
        <f>((Produção!G93*PreçoLivre!G95*(1-Painel!$B$8)-G$3-G$4-G$6)*(1-Painel!$E$7)-G$5+G$6)*G$7</f>
        <v>17612898.836237859</v>
      </c>
      <c r="H99" s="35">
        <f>((Produção!H93*PreçoLivre!H95*(1-Painel!$B$8)-H$3-H$4-H$6)*(1-Painel!$E$7)-H$5+H$6)*H$7</f>
        <v>16666098.119843483</v>
      </c>
      <c r="I99" s="35">
        <f>((Produção!I93*PreçoLivre!I95*(1-Painel!$B$8)-I$3-I$4-I$6)*(1-Painel!$E$7)-I$5+I$6)*I$7</f>
        <v>15459245.30538591</v>
      </c>
      <c r="J99" s="35">
        <f>((Produção!J93*PreçoLivre!J95*(1-Painel!$B$8)-J$3-J$4-J$6)*(1-Painel!$E$7)-J$5+J$6)*J$7</f>
        <v>14006906.329418488</v>
      </c>
      <c r="K99" s="35">
        <f>((Produção!K93*PreçoLivre!K95*(1-Painel!$B$8)-K$3-K$4-K$6)*(1-Painel!$E$7)-K$5+K$6)*K$7</f>
        <v>12488243.636686269</v>
      </c>
      <c r="L99" s="35">
        <f>((Produção!L93*PreçoLivre!L95*(1-Painel!$B$8)-L$3-L$4-L$6)*(1-Painel!$E$7)-L$5+L$6)*L$7</f>
        <v>11780730.035084236</v>
      </c>
      <c r="M99" s="35">
        <f>((Produção!M93*PreçoLivre!M95*(1-Painel!$B$8)-M$3-M$4-M$6)*(1-Painel!$E$7)-M$5+M$6)*M$7</f>
        <v>10962921.397639269</v>
      </c>
      <c r="N99" s="35">
        <f>((Produção!N93*PreçoLivre!N95*(1-Painel!$B$8)-N$3-N$4-N$6)*(1-Painel!$E$7)-N$5+N$6)*N$7</f>
        <v>10592629.251537209</v>
      </c>
      <c r="O99" s="35">
        <f>((Produção!O93*PreçoLivre!O95*(1-Painel!$B$8)-O$3-O$4-O$6)*(1-Painel!$E$7)-O$5+O$6)*O$7</f>
        <v>10190907.846848084</v>
      </c>
      <c r="P99" s="35">
        <f>((Produção!P93*PreçoLivre!P95*(1-Painel!$B$8)-P$3-P$4-P$6)*(1-Painel!$E$7)-P$5+P$6)*P$7</f>
        <v>9590370.1198077071</v>
      </c>
      <c r="Q99" s="35">
        <f>((Produção!Q93*PreçoLivre!Q95*(1-Painel!$B$8)-Q$3-Q$4-Q$6)*(1-Painel!$E$7)-Q$5+Q$6)*Q$7</f>
        <v>8738883.2417516932</v>
      </c>
      <c r="R99" s="35">
        <f>((Produção!R93*PreçoLivre!R95*(1-Painel!$B$8)-R$3-R$4-R$6)*(1-Painel!$E$7)-R$5+R$6)*R$7</f>
        <v>7856703.3497964768</v>
      </c>
      <c r="S99" s="35">
        <f>((Produção!S93*PreçoLivre!S95*(1-Painel!$B$8)-S$3-S$4-S$6)*(1-Painel!$E$7)-S$5+S$6)*S$7</f>
        <v>7387623.4192622611</v>
      </c>
      <c r="T99" s="35">
        <f>((Produção!T93*PreçoLivre!T95*(1-Painel!$B$8)-T$3-T$4-T$6)*(1-Painel!$E$7)-T$5+T$6)*T$7</f>
        <v>7165677.6818038328</v>
      </c>
      <c r="U99" s="35">
        <f>((Produção!U93*PreçoLivre!U95*(1-Painel!$B$8)-U$3-U$4-U$6)*(1-Painel!$E$7)-U$5+U$6)*U$7</f>
        <v>6446454.6467708461</v>
      </c>
      <c r="V99" s="35">
        <f>((Produção!V93*PreçoLivre!V95*(1-Painel!$B$8)-V$3-V$4-V$6)*(1-Painel!$E$7)-V$5+V$6)*V$7</f>
        <v>6060018.5366409915</v>
      </c>
      <c r="W99" s="35"/>
    </row>
    <row r="100" spans="1:23" x14ac:dyDescent="0.25">
      <c r="A100" s="36">
        <v>91</v>
      </c>
      <c r="B100" s="35">
        <f t="shared" si="1"/>
        <v>215706838.48781121</v>
      </c>
      <c r="C100" s="35">
        <f>((Produção!C94*PreçoLivre!C96*(1-Painel!$B$8)-C$3-C$4-C$6)*(1-Painel!$E$7)-C$5+C$6)*C$7</f>
        <v>24780832.951825611</v>
      </c>
      <c r="D100" s="35">
        <f>((Produção!D94*PreçoLivre!D96*(1-Painel!$B$8)-D$3-D$4-D$6)*(1-Painel!$E$7)-D$5+D$6)*D$7</f>
        <v>23319709.696688686</v>
      </c>
      <c r="E100" s="35">
        <f>((Produção!E94*PreçoLivre!E96*(1-Painel!$B$8)-E$3-E$4-E$6)*(1-Painel!$E$7)-E$5+E$6)*E$7</f>
        <v>19783352.140528146</v>
      </c>
      <c r="F100" s="35">
        <f>((Produção!F94*PreçoLivre!F96*(1-Painel!$B$8)-F$3-F$4-F$6)*(1-Painel!$E$7)-F$5+F$6)*F$7</f>
        <v>18253642.779242303</v>
      </c>
      <c r="G100" s="35">
        <f>((Produção!G94*PreçoLivre!G96*(1-Painel!$B$8)-G$3-G$4-G$6)*(1-Painel!$E$7)-G$5+G$6)*G$7</f>
        <v>16771471.809966274</v>
      </c>
      <c r="H100" s="35">
        <f>((Produção!H94*PreçoLivre!H96*(1-Painel!$B$8)-H$3-H$4-H$6)*(1-Painel!$E$7)-H$5+H$6)*H$7</f>
        <v>15385370.762369161</v>
      </c>
      <c r="I100" s="35">
        <f>((Produção!I94*PreçoLivre!I96*(1-Painel!$B$8)-I$3-I$4-I$6)*(1-Painel!$E$7)-I$5+I$6)*I$7</f>
        <v>13122600.212892326</v>
      </c>
      <c r="J100" s="35">
        <f>((Produção!J94*PreçoLivre!J96*(1-Painel!$B$8)-J$3-J$4-J$6)*(1-Painel!$E$7)-J$5+J$6)*J$7</f>
        <v>11078181.272775723</v>
      </c>
      <c r="K100" s="35">
        <f>((Produção!K94*PreçoLivre!K96*(1-Painel!$B$8)-K$3-K$4-K$6)*(1-Painel!$E$7)-K$5+K$6)*K$7</f>
        <v>9977869.0721128322</v>
      </c>
      <c r="L100" s="35">
        <f>((Produção!L94*PreçoLivre!L96*(1-Painel!$B$8)-L$3-L$4-L$6)*(1-Painel!$E$7)-L$5+L$6)*L$7</f>
        <v>9120643.5174820106</v>
      </c>
      <c r="M100" s="35">
        <f>((Produção!M94*PreçoLivre!M96*(1-Painel!$B$8)-M$3-M$4-M$6)*(1-Painel!$E$7)-M$5+M$6)*M$7</f>
        <v>8011975.5919332812</v>
      </c>
      <c r="N100" s="35">
        <f>((Produção!N94*PreçoLivre!N96*(1-Painel!$B$8)-N$3-N$4-N$6)*(1-Painel!$E$7)-N$5+N$6)*N$7</f>
        <v>6969749.1481376104</v>
      </c>
      <c r="O100" s="35">
        <f>((Produção!O94*PreçoLivre!O96*(1-Painel!$B$8)-O$3-O$4-O$6)*(1-Painel!$E$7)-O$5+O$6)*O$7</f>
        <v>6450038.3101387871</v>
      </c>
      <c r="P100" s="35">
        <f>((Produção!P94*PreçoLivre!P96*(1-Painel!$B$8)-P$3-P$4-P$6)*(1-Painel!$E$7)-P$5+P$6)*P$7</f>
        <v>5848856.6177421911</v>
      </c>
      <c r="Q100" s="35">
        <f>((Produção!Q94*PreçoLivre!Q96*(1-Painel!$B$8)-Q$3-Q$4-Q$6)*(1-Painel!$E$7)-Q$5+Q$6)*Q$7</f>
        <v>5229267.8161137225</v>
      </c>
      <c r="R100" s="35">
        <f>((Produção!R94*PreçoLivre!R96*(1-Painel!$B$8)-R$3-R$4-R$6)*(1-Painel!$E$7)-R$5+R$6)*R$7</f>
        <v>5161798.0221821647</v>
      </c>
      <c r="S100" s="35">
        <f>((Produção!S94*PreçoLivre!S96*(1-Painel!$B$8)-S$3-S$4-S$6)*(1-Painel!$E$7)-S$5+S$6)*S$7</f>
        <v>4590767.6628819946</v>
      </c>
      <c r="T100" s="35">
        <f>((Produção!T94*PreçoLivre!T96*(1-Painel!$B$8)-T$3-T$4-T$6)*(1-Painel!$E$7)-T$5+T$6)*T$7</f>
        <v>4248735.3234446915</v>
      </c>
      <c r="U100" s="35">
        <f>((Produção!U94*PreçoLivre!U96*(1-Painel!$B$8)-U$3-U$4-U$6)*(1-Painel!$E$7)-U$5+U$6)*U$7</f>
        <v>4031738.0726276524</v>
      </c>
      <c r="V100" s="35">
        <f>((Produção!V94*PreçoLivre!V96*(1-Painel!$B$8)-V$3-V$4-V$6)*(1-Painel!$E$7)-V$5+V$6)*V$7</f>
        <v>3570237.7067260798</v>
      </c>
      <c r="W100" s="35"/>
    </row>
    <row r="101" spans="1:23" x14ac:dyDescent="0.25">
      <c r="A101" s="36">
        <v>92</v>
      </c>
      <c r="B101" s="35">
        <f t="shared" si="1"/>
        <v>268715643.76897871</v>
      </c>
      <c r="C101" s="35">
        <f>((Produção!C95*PreçoLivre!C97*(1-Painel!$B$8)-C$3-C$4-C$6)*(1-Painel!$E$7)-C$5+C$6)*C$7</f>
        <v>26067712.916533247</v>
      </c>
      <c r="D101" s="35">
        <f>((Produção!D95*PreçoLivre!D97*(1-Painel!$B$8)-D$3-D$4-D$6)*(1-Painel!$E$7)-D$5+D$6)*D$7</f>
        <v>24870011.966532495</v>
      </c>
      <c r="E101" s="35">
        <f>((Produção!E95*PreçoLivre!E97*(1-Painel!$B$8)-E$3-E$4-E$6)*(1-Painel!$E$7)-E$5+E$6)*E$7</f>
        <v>22114545.295208476</v>
      </c>
      <c r="F101" s="35">
        <f>((Produção!F95*PreçoLivre!F97*(1-Painel!$B$8)-F$3-F$4-F$6)*(1-Painel!$E$7)-F$5+F$6)*F$7</f>
        <v>19428735.546296202</v>
      </c>
      <c r="G101" s="35">
        <f>((Produção!G95*PreçoLivre!G97*(1-Painel!$B$8)-G$3-G$4-G$6)*(1-Painel!$E$7)-G$5+G$6)*G$7</f>
        <v>17654132.204580612</v>
      </c>
      <c r="H101" s="35">
        <f>((Produção!H95*PreçoLivre!H97*(1-Painel!$B$8)-H$3-H$4-H$6)*(1-Painel!$E$7)-H$5+H$6)*H$7</f>
        <v>16747763.582303509</v>
      </c>
      <c r="I101" s="35">
        <f>((Produção!I95*PreçoLivre!I97*(1-Painel!$B$8)-I$3-I$4-I$6)*(1-Painel!$E$7)-I$5+I$6)*I$7</f>
        <v>15530237.455406293</v>
      </c>
      <c r="J101" s="35">
        <f>((Produção!J95*PreçoLivre!J97*(1-Painel!$B$8)-J$3-J$4-J$6)*(1-Painel!$E$7)-J$5+J$6)*J$7</f>
        <v>14404527.807277791</v>
      </c>
      <c r="K101" s="35">
        <f>((Produção!K95*PreçoLivre!K97*(1-Painel!$B$8)-K$3-K$4-K$6)*(1-Painel!$E$7)-K$5+K$6)*K$7</f>
        <v>12795066.900951149</v>
      </c>
      <c r="L101" s="35">
        <f>((Produção!L95*PreçoLivre!L97*(1-Painel!$B$8)-L$3-L$4-L$6)*(1-Painel!$E$7)-L$5+L$6)*L$7</f>
        <v>12500272.820962125</v>
      </c>
      <c r="M101" s="35">
        <f>((Produção!M95*PreçoLivre!M97*(1-Painel!$B$8)-M$3-M$4-M$6)*(1-Painel!$E$7)-M$5+M$6)*M$7</f>
        <v>11942697.939498935</v>
      </c>
      <c r="N101" s="35">
        <f>((Produção!N95*PreçoLivre!N97*(1-Painel!$B$8)-N$3-N$4-N$6)*(1-Painel!$E$7)-N$5+N$6)*N$7</f>
        <v>11640190.315015009</v>
      </c>
      <c r="O101" s="35">
        <f>((Produção!O95*PreçoLivre!O97*(1-Painel!$B$8)-O$3-O$4-O$6)*(1-Painel!$E$7)-O$5+O$6)*O$7</f>
        <v>10471810.143179743</v>
      </c>
      <c r="P101" s="35">
        <f>((Produção!P95*PreçoLivre!P97*(1-Painel!$B$8)-P$3-P$4-P$6)*(1-Painel!$E$7)-P$5+P$6)*P$7</f>
        <v>9347171.143505523</v>
      </c>
      <c r="Q101" s="35">
        <f>((Produção!Q95*PreçoLivre!Q97*(1-Painel!$B$8)-Q$3-Q$4-Q$6)*(1-Painel!$E$7)-Q$5+Q$6)*Q$7</f>
        <v>8863897.0747796651</v>
      </c>
      <c r="R101" s="35">
        <f>((Produção!R95*PreçoLivre!R97*(1-Painel!$B$8)-R$3-R$4-R$6)*(1-Painel!$E$7)-R$5+R$6)*R$7</f>
        <v>8320855.7916850643</v>
      </c>
      <c r="S101" s="35">
        <f>((Produção!S95*PreçoLivre!S97*(1-Painel!$B$8)-S$3-S$4-S$6)*(1-Painel!$E$7)-S$5+S$6)*S$7</f>
        <v>7484543.9790667472</v>
      </c>
      <c r="T101" s="35">
        <f>((Produção!T95*PreçoLivre!T97*(1-Painel!$B$8)-T$3-T$4-T$6)*(1-Painel!$E$7)-T$5+T$6)*T$7</f>
        <v>6846141.999156151</v>
      </c>
      <c r="U101" s="35">
        <f>((Produção!U95*PreçoLivre!U97*(1-Painel!$B$8)-U$3-U$4-U$6)*(1-Painel!$E$7)-U$5+U$6)*U$7</f>
        <v>6251032.3465512339</v>
      </c>
      <c r="V101" s="35">
        <f>((Produção!V95*PreçoLivre!V97*(1-Painel!$B$8)-V$3-V$4-V$6)*(1-Painel!$E$7)-V$5+V$6)*V$7</f>
        <v>5434296.5404886967</v>
      </c>
      <c r="W101" s="35"/>
    </row>
    <row r="102" spans="1:23" x14ac:dyDescent="0.25">
      <c r="A102" s="36">
        <v>93</v>
      </c>
      <c r="B102" s="35">
        <f t="shared" si="1"/>
        <v>282811982.88069719</v>
      </c>
      <c r="C102" s="35">
        <f>((Produção!C96*PreçoLivre!C98*(1-Painel!$B$8)-C$3-C$4-C$6)*(1-Painel!$E$7)-C$5+C$6)*C$7</f>
        <v>25637328.124366466</v>
      </c>
      <c r="D102" s="35">
        <f>((Produção!D96*PreçoLivre!D98*(1-Painel!$B$8)-D$3-D$4-D$6)*(1-Painel!$E$7)-D$5+D$6)*D$7</f>
        <v>22035725.800400205</v>
      </c>
      <c r="E102" s="35">
        <f>((Produção!E96*PreçoLivre!E98*(1-Painel!$B$8)-E$3-E$4-E$6)*(1-Painel!$E$7)-E$5+E$6)*E$7</f>
        <v>20763097.902281273</v>
      </c>
      <c r="F102" s="35">
        <f>((Produção!F96*PreçoLivre!F98*(1-Painel!$B$8)-F$3-F$4-F$6)*(1-Painel!$E$7)-F$5+F$6)*F$7</f>
        <v>19709479.981010251</v>
      </c>
      <c r="G102" s="35">
        <f>((Produção!G96*PreçoLivre!G98*(1-Painel!$B$8)-G$3-G$4-G$6)*(1-Painel!$E$7)-G$5+G$6)*G$7</f>
        <v>19569948.070082448</v>
      </c>
      <c r="H102" s="35">
        <f>((Produção!H96*PreçoLivre!H98*(1-Painel!$B$8)-H$3-H$4-H$6)*(1-Painel!$E$7)-H$5+H$6)*H$7</f>
        <v>18324949.481101058</v>
      </c>
      <c r="I102" s="35">
        <f>((Produção!I96*PreçoLivre!I98*(1-Painel!$B$8)-I$3-I$4-I$6)*(1-Painel!$E$7)-I$5+I$6)*I$7</f>
        <v>18785030.839530364</v>
      </c>
      <c r="J102" s="35">
        <f>((Produção!J96*PreçoLivre!J98*(1-Painel!$B$8)-J$3-J$4-J$6)*(1-Painel!$E$7)-J$5+J$6)*J$7</f>
        <v>17329159.292634293</v>
      </c>
      <c r="K102" s="35">
        <f>((Produção!K96*PreçoLivre!K98*(1-Painel!$B$8)-K$3-K$4-K$6)*(1-Painel!$E$7)-K$5+K$6)*K$7</f>
        <v>15893904.532654176</v>
      </c>
      <c r="L102" s="35">
        <f>((Produção!L96*PreçoLivre!L98*(1-Painel!$B$8)-L$3-L$4-L$6)*(1-Painel!$E$7)-L$5+L$6)*L$7</f>
        <v>15020870.312991835</v>
      </c>
      <c r="M102" s="35">
        <f>((Produção!M96*PreçoLivre!M98*(1-Painel!$B$8)-M$3-M$4-M$6)*(1-Painel!$E$7)-M$5+M$6)*M$7</f>
        <v>13206565.178315632</v>
      </c>
      <c r="N102" s="35">
        <f>((Produção!N96*PreçoLivre!N98*(1-Painel!$B$8)-N$3-N$4-N$6)*(1-Painel!$E$7)-N$5+N$6)*N$7</f>
        <v>12651290.600944208</v>
      </c>
      <c r="O102" s="35">
        <f>((Produção!O96*PreçoLivre!O98*(1-Painel!$B$8)-O$3-O$4-O$6)*(1-Painel!$E$7)-O$5+O$6)*O$7</f>
        <v>11167961.47826856</v>
      </c>
      <c r="P102" s="35">
        <f>((Produção!P96*PreçoLivre!P98*(1-Painel!$B$8)-P$3-P$4-P$6)*(1-Painel!$E$7)-P$5+P$6)*P$7</f>
        <v>10189076.226371994</v>
      </c>
      <c r="Q102" s="35">
        <f>((Produção!Q96*PreçoLivre!Q98*(1-Painel!$B$8)-Q$3-Q$4-Q$6)*(1-Painel!$E$7)-Q$5+Q$6)*Q$7</f>
        <v>8993348.7474416122</v>
      </c>
      <c r="R102" s="35">
        <f>((Produção!R96*PreçoLivre!R98*(1-Painel!$B$8)-R$3-R$4-R$6)*(1-Painel!$E$7)-R$5+R$6)*R$7</f>
        <v>7930117.4141245056</v>
      </c>
      <c r="S102" s="35">
        <f>((Produção!S96*PreçoLivre!S98*(1-Painel!$B$8)-S$3-S$4-S$6)*(1-Painel!$E$7)-S$5+S$6)*S$7</f>
        <v>7319153.4133927366</v>
      </c>
      <c r="T102" s="35">
        <f>((Produção!T96*PreçoLivre!T98*(1-Painel!$B$8)-T$3-T$4-T$6)*(1-Painel!$E$7)-T$5+T$6)*T$7</f>
        <v>6838031.9834699687</v>
      </c>
      <c r="U102" s="35">
        <f>((Produção!U96*PreçoLivre!U98*(1-Painel!$B$8)-U$3-U$4-U$6)*(1-Painel!$E$7)-U$5+U$6)*U$7</f>
        <v>6095881.44542477</v>
      </c>
      <c r="V102" s="35">
        <f>((Produção!V96*PreçoLivre!V98*(1-Painel!$B$8)-V$3-V$4-V$6)*(1-Painel!$E$7)-V$5+V$6)*V$7</f>
        <v>5351062.0558907166</v>
      </c>
      <c r="W102" s="35"/>
    </row>
    <row r="103" spans="1:23" x14ac:dyDescent="0.25">
      <c r="A103" s="36">
        <v>94</v>
      </c>
      <c r="B103" s="35">
        <f t="shared" si="1"/>
        <v>275308185.0125441</v>
      </c>
      <c r="C103" s="35">
        <f>((Produção!C97*PreçoLivre!C99*(1-Painel!$B$8)-C$3-C$4-C$6)*(1-Painel!$E$7)-C$5+C$6)*C$7</f>
        <v>27594909.828055777</v>
      </c>
      <c r="D103" s="35">
        <f>((Produção!D97*PreçoLivre!D99*(1-Painel!$B$8)-D$3-D$4-D$6)*(1-Painel!$E$7)-D$5+D$6)*D$7</f>
        <v>25255786.836125836</v>
      </c>
      <c r="E103" s="35">
        <f>((Produção!E97*PreçoLivre!E99*(1-Painel!$B$8)-E$3-E$4-E$6)*(1-Painel!$E$7)-E$5+E$6)*E$7</f>
        <v>23085876.532812577</v>
      </c>
      <c r="F103" s="35">
        <f>((Produção!F97*PreçoLivre!F99*(1-Painel!$B$8)-F$3-F$4-F$6)*(1-Painel!$E$7)-F$5+F$6)*F$7</f>
        <v>19886539.26265192</v>
      </c>
      <c r="G103" s="35">
        <f>((Produção!G97*PreçoLivre!G99*(1-Painel!$B$8)-G$3-G$4-G$6)*(1-Painel!$E$7)-G$5+G$6)*G$7</f>
        <v>17877975.224007595</v>
      </c>
      <c r="H103" s="35">
        <f>((Produção!H97*PreçoLivre!H99*(1-Painel!$B$8)-H$3-H$4-H$6)*(1-Painel!$E$7)-H$5+H$6)*H$7</f>
        <v>16858517.153353356</v>
      </c>
      <c r="I103" s="35">
        <f>((Produção!I97*PreçoLivre!I99*(1-Painel!$B$8)-I$3-I$4-I$6)*(1-Painel!$E$7)-I$5+I$6)*I$7</f>
        <v>15477132.175767101</v>
      </c>
      <c r="J103" s="35">
        <f>((Produção!J97*PreçoLivre!J99*(1-Painel!$B$8)-J$3-J$4-J$6)*(1-Painel!$E$7)-J$5+J$6)*J$7</f>
        <v>14715128.908283392</v>
      </c>
      <c r="K103" s="35">
        <f>((Produção!K97*PreçoLivre!K99*(1-Painel!$B$8)-K$3-K$4-K$6)*(1-Painel!$E$7)-K$5+K$6)*K$7</f>
        <v>13604916.785008172</v>
      </c>
      <c r="L103" s="35">
        <f>((Produção!L97*PreçoLivre!L99*(1-Painel!$B$8)-L$3-L$4-L$6)*(1-Painel!$E$7)-L$5+L$6)*L$7</f>
        <v>13111621.892829999</v>
      </c>
      <c r="M103" s="35">
        <f>((Produção!M97*PreçoLivre!M99*(1-Painel!$B$8)-M$3-M$4-M$6)*(1-Painel!$E$7)-M$5+M$6)*M$7</f>
        <v>12097652.788897699</v>
      </c>
      <c r="N103" s="35">
        <f>((Produção!N97*PreçoLivre!N99*(1-Painel!$B$8)-N$3-N$4-N$6)*(1-Painel!$E$7)-N$5+N$6)*N$7</f>
        <v>10613559.074817698</v>
      </c>
      <c r="O103" s="35">
        <f>((Produção!O97*PreçoLivre!O99*(1-Painel!$B$8)-O$3-O$4-O$6)*(1-Painel!$E$7)-O$5+O$6)*O$7</f>
        <v>9487380.8659282699</v>
      </c>
      <c r="P103" s="35">
        <f>((Produção!P97*PreçoLivre!P99*(1-Painel!$B$8)-P$3-P$4-P$6)*(1-Painel!$E$7)-P$5+P$6)*P$7</f>
        <v>9700721.1152161229</v>
      </c>
      <c r="Q103" s="35">
        <f>((Produção!Q97*PreçoLivre!Q99*(1-Painel!$B$8)-Q$3-Q$4-Q$6)*(1-Painel!$E$7)-Q$5+Q$6)*Q$7</f>
        <v>8770557.4351217169</v>
      </c>
      <c r="R103" s="35">
        <f>((Produção!R97*PreçoLivre!R99*(1-Painel!$B$8)-R$3-R$4-R$6)*(1-Painel!$E$7)-R$5+R$6)*R$7</f>
        <v>8310137.0559369754</v>
      </c>
      <c r="S103" s="35">
        <f>((Produção!S97*PreçoLivre!S99*(1-Painel!$B$8)-S$3-S$4-S$6)*(1-Painel!$E$7)-S$5+S$6)*S$7</f>
        <v>7930621.0212273179</v>
      </c>
      <c r="T103" s="35">
        <f>((Produção!T97*PreçoLivre!T99*(1-Painel!$B$8)-T$3-T$4-T$6)*(1-Painel!$E$7)-T$5+T$6)*T$7</f>
        <v>7691475.7866528211</v>
      </c>
      <c r="U103" s="35">
        <f>((Produção!U97*PreçoLivre!U99*(1-Painel!$B$8)-U$3-U$4-U$6)*(1-Painel!$E$7)-U$5+U$6)*U$7</f>
        <v>6914403.9609698784</v>
      </c>
      <c r="V103" s="35">
        <f>((Produção!V97*PreçoLivre!V99*(1-Painel!$B$8)-V$3-V$4-V$6)*(1-Painel!$E$7)-V$5+V$6)*V$7</f>
        <v>6323271.3088799147</v>
      </c>
      <c r="W103" s="35"/>
    </row>
    <row r="104" spans="1:23" x14ac:dyDescent="0.25">
      <c r="A104" s="36">
        <v>95</v>
      </c>
      <c r="B104" s="35">
        <f t="shared" si="1"/>
        <v>254545619.68726537</v>
      </c>
      <c r="C104" s="35">
        <f>((Produção!C98*PreçoLivre!C100*(1-Painel!$B$8)-C$3-C$4-C$6)*(1-Painel!$E$7)-C$5+C$6)*C$7</f>
        <v>27121525.684149105</v>
      </c>
      <c r="D104" s="35">
        <f>((Produção!D98*PreçoLivre!D100*(1-Painel!$B$8)-D$3-D$4-D$6)*(1-Painel!$E$7)-D$5+D$6)*D$7</f>
        <v>24225316.969113789</v>
      </c>
      <c r="E104" s="35">
        <f>((Produção!E98*PreçoLivre!E100*(1-Painel!$B$8)-E$3-E$4-E$6)*(1-Painel!$E$7)-E$5+E$6)*E$7</f>
        <v>22089901.220997263</v>
      </c>
      <c r="F104" s="35">
        <f>((Produção!F98*PreçoLivre!F100*(1-Painel!$B$8)-F$3-F$4-F$6)*(1-Painel!$E$7)-F$5+F$6)*F$7</f>
        <v>18941317.024998385</v>
      </c>
      <c r="G104" s="35">
        <f>((Produção!G98*PreçoLivre!G100*(1-Painel!$B$8)-G$3-G$4-G$6)*(1-Painel!$E$7)-G$5+G$6)*G$7</f>
        <v>17055726.72411086</v>
      </c>
      <c r="H104" s="35">
        <f>((Produção!H98*PreçoLivre!H100*(1-Painel!$B$8)-H$3-H$4-H$6)*(1-Painel!$E$7)-H$5+H$6)*H$7</f>
        <v>15426322.055739677</v>
      </c>
      <c r="I104" s="35">
        <f>((Produção!I98*PreçoLivre!I100*(1-Painel!$B$8)-I$3-I$4-I$6)*(1-Painel!$E$7)-I$5+I$6)*I$7</f>
        <v>13968515.432424011</v>
      </c>
      <c r="J104" s="35">
        <f>((Produção!J98*PreçoLivre!J100*(1-Painel!$B$8)-J$3-J$4-J$6)*(1-Painel!$E$7)-J$5+J$6)*J$7</f>
        <v>13087314.594835956</v>
      </c>
      <c r="K104" s="35">
        <f>((Produção!K98*PreçoLivre!K100*(1-Painel!$B$8)-K$3-K$4-K$6)*(1-Painel!$E$7)-K$5+K$6)*K$7</f>
        <v>12538484.274036203</v>
      </c>
      <c r="L104" s="35">
        <f>((Produção!L98*PreçoLivre!L100*(1-Painel!$B$8)-L$3-L$4-L$6)*(1-Painel!$E$7)-L$5+L$6)*L$7</f>
        <v>11935909.427886089</v>
      </c>
      <c r="M104" s="35">
        <f>((Produção!M98*PreçoLivre!M100*(1-Painel!$B$8)-M$3-M$4-M$6)*(1-Painel!$E$7)-M$5+M$6)*M$7</f>
        <v>11450805.473601002</v>
      </c>
      <c r="N104" s="35">
        <f>((Produção!N98*PreçoLivre!N100*(1-Painel!$B$8)-N$3-N$4-N$6)*(1-Painel!$E$7)-N$5+N$6)*N$7</f>
        <v>10583552.670166377</v>
      </c>
      <c r="O104" s="35">
        <f>((Produção!O98*PreçoLivre!O100*(1-Painel!$B$8)-O$3-O$4-O$6)*(1-Painel!$E$7)-O$5+O$6)*O$7</f>
        <v>10255808.638482312</v>
      </c>
      <c r="P104" s="35">
        <f>((Produção!P98*PreçoLivre!P100*(1-Painel!$B$8)-P$3-P$4-P$6)*(1-Painel!$E$7)-P$5+P$6)*P$7</f>
        <v>9069011.1502217744</v>
      </c>
      <c r="Q104" s="35">
        <f>((Produção!Q98*PreçoLivre!Q100*(1-Painel!$B$8)-Q$3-Q$4-Q$6)*(1-Painel!$E$7)-Q$5+Q$6)*Q$7</f>
        <v>7924439.7826889521</v>
      </c>
      <c r="R104" s="35">
        <f>((Produção!R98*PreçoLivre!R100*(1-Painel!$B$8)-R$3-R$4-R$6)*(1-Painel!$E$7)-R$5+R$6)*R$7</f>
        <v>7190694.3133807424</v>
      </c>
      <c r="S104" s="35">
        <f>((Produção!S98*PreçoLivre!S100*(1-Painel!$B$8)-S$3-S$4-S$6)*(1-Painel!$E$7)-S$5+S$6)*S$7</f>
        <v>6253837.4026112426</v>
      </c>
      <c r="T104" s="35">
        <f>((Produção!T98*PreçoLivre!T100*(1-Painel!$B$8)-T$3-T$4-T$6)*(1-Painel!$E$7)-T$5+T$6)*T$7</f>
        <v>5638448.5174478376</v>
      </c>
      <c r="U104" s="35">
        <f>((Produção!U98*PreçoLivre!U100*(1-Painel!$B$8)-U$3-U$4-U$6)*(1-Painel!$E$7)-U$5+U$6)*U$7</f>
        <v>5201062.302783642</v>
      </c>
      <c r="V104" s="35">
        <f>((Produção!V98*PreçoLivre!V100*(1-Painel!$B$8)-V$3-V$4-V$6)*(1-Painel!$E$7)-V$5+V$6)*V$7</f>
        <v>4587626.0275901631</v>
      </c>
      <c r="W104" s="35"/>
    </row>
    <row r="105" spans="1:23" x14ac:dyDescent="0.25">
      <c r="A105" s="36">
        <v>96</v>
      </c>
      <c r="B105" s="35">
        <f t="shared" si="1"/>
        <v>254069448.63391584</v>
      </c>
      <c r="C105" s="35">
        <f>((Produção!C99*PreçoLivre!C101*(1-Painel!$B$8)-C$3-C$4-C$6)*(1-Painel!$E$7)-C$5+C$6)*C$7</f>
        <v>25402104.101296291</v>
      </c>
      <c r="D105" s="35">
        <f>((Produção!D99*PreçoLivre!D101*(1-Painel!$B$8)-D$3-D$4-D$6)*(1-Painel!$E$7)-D$5+D$6)*D$7</f>
        <v>25314275.898810506</v>
      </c>
      <c r="E105" s="35">
        <f>((Produção!E99*PreçoLivre!E101*(1-Painel!$B$8)-E$3-E$4-E$6)*(1-Painel!$E$7)-E$5+E$6)*E$7</f>
        <v>23067045.900841769</v>
      </c>
      <c r="F105" s="35">
        <f>((Produção!F99*PreçoLivre!F101*(1-Painel!$B$8)-F$3-F$4-F$6)*(1-Painel!$E$7)-F$5+F$6)*F$7</f>
        <v>22207141.92592968</v>
      </c>
      <c r="G105" s="35">
        <f>((Produção!G99*PreçoLivre!G101*(1-Painel!$B$8)-G$3-G$4-G$6)*(1-Painel!$E$7)-G$5+G$6)*G$7</f>
        <v>19257761.072948921</v>
      </c>
      <c r="H105" s="35">
        <f>((Produção!H99*PreçoLivre!H101*(1-Painel!$B$8)-H$3-H$4-H$6)*(1-Painel!$E$7)-H$5+H$6)*H$7</f>
        <v>16576168.758081311</v>
      </c>
      <c r="I105" s="35">
        <f>((Produção!I99*PreçoLivre!I101*(1-Painel!$B$8)-I$3-I$4-I$6)*(1-Painel!$E$7)-I$5+I$6)*I$7</f>
        <v>14749596.091783583</v>
      </c>
      <c r="J105" s="35">
        <f>((Produção!J99*PreçoLivre!J101*(1-Painel!$B$8)-J$3-J$4-J$6)*(1-Painel!$E$7)-J$5+J$6)*J$7</f>
        <v>13341806.173720527</v>
      </c>
      <c r="K105" s="35">
        <f>((Produção!K99*PreçoLivre!K101*(1-Painel!$B$8)-K$3-K$4-K$6)*(1-Painel!$E$7)-K$5+K$6)*K$7</f>
        <v>12351284.469518684</v>
      </c>
      <c r="L105" s="35">
        <f>((Produção!L99*PreçoLivre!L101*(1-Painel!$B$8)-L$3-L$4-L$6)*(1-Painel!$E$7)-L$5+L$6)*L$7</f>
        <v>10952463.596057432</v>
      </c>
      <c r="M105" s="35">
        <f>((Produção!M99*PreçoLivre!M101*(1-Painel!$B$8)-M$3-M$4-M$6)*(1-Painel!$E$7)-M$5+M$6)*M$7</f>
        <v>11052603.582867119</v>
      </c>
      <c r="N105" s="35">
        <f>((Produção!N99*PreçoLivre!N101*(1-Painel!$B$8)-N$3-N$4-N$6)*(1-Painel!$E$7)-N$5+N$6)*N$7</f>
        <v>9604401.3043646868</v>
      </c>
      <c r="O105" s="35">
        <f>((Produção!O99*PreçoLivre!O101*(1-Painel!$B$8)-O$3-O$4-O$6)*(1-Painel!$E$7)-O$5+O$6)*O$7</f>
        <v>9228476.26654597</v>
      </c>
      <c r="P105" s="35">
        <f>((Produção!P99*PreçoLivre!P101*(1-Painel!$B$8)-P$3-P$4-P$6)*(1-Painel!$E$7)-P$5+P$6)*P$7</f>
        <v>7894329.8405687241</v>
      </c>
      <c r="Q105" s="35">
        <f>((Produção!Q99*PreçoLivre!Q101*(1-Painel!$B$8)-Q$3-Q$4-Q$6)*(1-Painel!$E$7)-Q$5+Q$6)*Q$7</f>
        <v>7570594.8112874068</v>
      </c>
      <c r="R105" s="35">
        <f>((Produção!R99*PreçoLivre!R101*(1-Painel!$B$8)-R$3-R$4-R$6)*(1-Painel!$E$7)-R$5+R$6)*R$7</f>
        <v>6527583.6851987727</v>
      </c>
      <c r="S105" s="35">
        <f>((Produção!S99*PreçoLivre!S101*(1-Painel!$B$8)-S$3-S$4-S$6)*(1-Painel!$E$7)-S$5+S$6)*S$7</f>
        <v>5598973.8076326316</v>
      </c>
      <c r="T105" s="35">
        <f>((Produção!T99*PreçoLivre!T101*(1-Painel!$B$8)-T$3-T$4-T$6)*(1-Painel!$E$7)-T$5+T$6)*T$7</f>
        <v>4880487.8982709525</v>
      </c>
      <c r="U105" s="35">
        <f>((Produção!U99*PreçoLivre!U101*(1-Painel!$B$8)-U$3-U$4-U$6)*(1-Painel!$E$7)-U$5+U$6)*U$7</f>
        <v>4459475.7037914312</v>
      </c>
      <c r="V105" s="35">
        <f>((Produção!V99*PreçoLivre!V101*(1-Painel!$B$8)-V$3-V$4-V$6)*(1-Painel!$E$7)-V$5+V$6)*V$7</f>
        <v>4032873.7443993539</v>
      </c>
      <c r="W105" s="35"/>
    </row>
    <row r="106" spans="1:23" x14ac:dyDescent="0.25">
      <c r="A106" s="36">
        <v>97</v>
      </c>
      <c r="B106" s="35">
        <f t="shared" si="1"/>
        <v>235259514.42402649</v>
      </c>
      <c r="C106" s="35">
        <f>((Produção!C100*PreçoLivre!C102*(1-Painel!$B$8)-C$3-C$4-C$6)*(1-Painel!$E$7)-C$5+C$6)*C$7</f>
        <v>24620378.905087419</v>
      </c>
      <c r="D106" s="35">
        <f>((Produção!D100*PreçoLivre!D102*(1-Painel!$B$8)-D$3-D$4-D$6)*(1-Painel!$E$7)-D$5+D$6)*D$7</f>
        <v>22950406.30914782</v>
      </c>
      <c r="E106" s="35">
        <f>((Produção!E100*PreçoLivre!E102*(1-Painel!$B$8)-E$3-E$4-E$6)*(1-Painel!$E$7)-E$5+E$6)*E$7</f>
        <v>20306986.58126821</v>
      </c>
      <c r="F106" s="35">
        <f>((Produção!F100*PreçoLivre!F102*(1-Painel!$B$8)-F$3-F$4-F$6)*(1-Painel!$E$7)-F$5+F$6)*F$7</f>
        <v>18707452.489653818</v>
      </c>
      <c r="G106" s="35">
        <f>((Produção!G100*PreçoLivre!G102*(1-Painel!$B$8)-G$3-G$4-G$6)*(1-Painel!$E$7)-G$5+G$6)*G$7</f>
        <v>16167623.585551905</v>
      </c>
      <c r="H106" s="35">
        <f>((Produção!H100*PreçoLivre!H102*(1-Painel!$B$8)-H$3-H$4-H$6)*(1-Painel!$E$7)-H$5+H$6)*H$7</f>
        <v>15896294.523693928</v>
      </c>
      <c r="I106" s="35">
        <f>((Produção!I100*PreçoLivre!I102*(1-Painel!$B$8)-I$3-I$4-I$6)*(1-Painel!$E$7)-I$5+I$6)*I$7</f>
        <v>14759826.726985192</v>
      </c>
      <c r="J106" s="35">
        <f>((Produção!J100*PreçoLivre!J102*(1-Painel!$B$8)-J$3-J$4-J$6)*(1-Painel!$E$7)-J$5+J$6)*J$7</f>
        <v>13762050.576664029</v>
      </c>
      <c r="K106" s="35">
        <f>((Produção!K100*PreçoLivre!K102*(1-Painel!$B$8)-K$3-K$4-K$6)*(1-Painel!$E$7)-K$5+K$6)*K$7</f>
        <v>12675759.292157166</v>
      </c>
      <c r="L106" s="35">
        <f>((Produção!L100*PreçoLivre!L102*(1-Painel!$B$8)-L$3-L$4-L$6)*(1-Painel!$E$7)-L$5+L$6)*L$7</f>
        <v>10569602.440912461</v>
      </c>
      <c r="M106" s="35">
        <f>((Produção!M100*PreçoLivre!M102*(1-Painel!$B$8)-M$3-M$4-M$6)*(1-Painel!$E$7)-M$5+M$6)*M$7</f>
        <v>9855673.6058961097</v>
      </c>
      <c r="N106" s="35">
        <f>((Produção!N100*PreçoLivre!N102*(1-Painel!$B$8)-N$3-N$4-N$6)*(1-Painel!$E$7)-N$5+N$6)*N$7</f>
        <v>9201519.680636229</v>
      </c>
      <c r="O106" s="35">
        <f>((Produção!O100*PreçoLivre!O102*(1-Painel!$B$8)-O$3-O$4-O$6)*(1-Painel!$E$7)-O$5+O$6)*O$7</f>
        <v>7741513.1540685249</v>
      </c>
      <c r="P106" s="35">
        <f>((Produção!P100*PreçoLivre!P102*(1-Painel!$B$8)-P$3-P$4-P$6)*(1-Painel!$E$7)-P$5+P$6)*P$7</f>
        <v>6953544.6869572271</v>
      </c>
      <c r="Q106" s="35">
        <f>((Produção!Q100*PreçoLivre!Q102*(1-Painel!$B$8)-Q$3-Q$4-Q$6)*(1-Painel!$E$7)-Q$5+Q$6)*Q$7</f>
        <v>6340177.1029223371</v>
      </c>
      <c r="R106" s="35">
        <f>((Produção!R100*PreçoLivre!R102*(1-Painel!$B$8)-R$3-R$4-R$6)*(1-Painel!$E$7)-R$5+R$6)*R$7</f>
        <v>5570516.3820087276</v>
      </c>
      <c r="S106" s="35">
        <f>((Produção!S100*PreçoLivre!S102*(1-Painel!$B$8)-S$3-S$4-S$6)*(1-Painel!$E$7)-S$5+S$6)*S$7</f>
        <v>5098335.0605128203</v>
      </c>
      <c r="T106" s="35">
        <f>((Produção!T100*PreçoLivre!T102*(1-Painel!$B$8)-T$3-T$4-T$6)*(1-Painel!$E$7)-T$5+T$6)*T$7</f>
        <v>4958895.6393593494</v>
      </c>
      <c r="U106" s="35">
        <f>((Produção!U100*PreçoLivre!U102*(1-Painel!$B$8)-U$3-U$4-U$6)*(1-Painel!$E$7)-U$5+U$6)*U$7</f>
        <v>4656460.414661061</v>
      </c>
      <c r="V106" s="35">
        <f>((Produção!V100*PreçoLivre!V102*(1-Painel!$B$8)-V$3-V$4-V$6)*(1-Painel!$E$7)-V$5+V$6)*V$7</f>
        <v>4466497.2658821465</v>
      </c>
      <c r="W106" s="35"/>
    </row>
    <row r="107" spans="1:23" x14ac:dyDescent="0.25">
      <c r="A107" s="36">
        <v>98</v>
      </c>
      <c r="B107" s="35">
        <f t="shared" si="1"/>
        <v>233717376.76180848</v>
      </c>
      <c r="C107" s="35">
        <f>((Produção!C101*PreçoLivre!C103*(1-Painel!$B$8)-C$3-C$4-C$6)*(1-Painel!$E$7)-C$5+C$6)*C$7</f>
        <v>24123339.159041606</v>
      </c>
      <c r="D107" s="35">
        <f>((Produção!D101*PreçoLivre!D103*(1-Painel!$B$8)-D$3-D$4-D$6)*(1-Painel!$E$7)-D$5+D$6)*D$7</f>
        <v>20848802.450023156</v>
      </c>
      <c r="E107" s="35">
        <f>((Produção!E101*PreçoLivre!E103*(1-Painel!$B$8)-E$3-E$4-E$6)*(1-Painel!$E$7)-E$5+E$6)*E$7</f>
        <v>19808836.207430072</v>
      </c>
      <c r="F107" s="35">
        <f>((Produção!F101*PreçoLivre!F103*(1-Painel!$B$8)-F$3-F$4-F$6)*(1-Painel!$E$7)-F$5+F$6)*F$7</f>
        <v>18906068.581640512</v>
      </c>
      <c r="G107" s="35">
        <f>((Produção!G101*PreçoLivre!G103*(1-Painel!$B$8)-G$3-G$4-G$6)*(1-Painel!$E$7)-G$5+G$6)*G$7</f>
        <v>16139132.584104139</v>
      </c>
      <c r="H107" s="35">
        <f>((Produção!H101*PreçoLivre!H103*(1-Painel!$B$8)-H$3-H$4-H$6)*(1-Painel!$E$7)-H$5+H$6)*H$7</f>
        <v>13941514.831383461</v>
      </c>
      <c r="I107" s="35">
        <f>((Produção!I101*PreçoLivre!I103*(1-Painel!$B$8)-I$3-I$4-I$6)*(1-Painel!$E$7)-I$5+I$6)*I$7</f>
        <v>13242768.946201</v>
      </c>
      <c r="J107" s="35">
        <f>((Produção!J101*PreçoLivre!J103*(1-Painel!$B$8)-J$3-J$4-J$6)*(1-Painel!$E$7)-J$5+J$6)*J$7</f>
        <v>12866296.542024465</v>
      </c>
      <c r="K107" s="35">
        <f>((Produção!K101*PreçoLivre!K103*(1-Painel!$B$8)-K$3-K$4-K$6)*(1-Painel!$E$7)-K$5+K$6)*K$7</f>
        <v>11492421.13644064</v>
      </c>
      <c r="L107" s="35">
        <f>((Produção!L101*PreçoLivre!L103*(1-Painel!$B$8)-L$3-L$4-L$6)*(1-Painel!$E$7)-L$5+L$6)*L$7</f>
        <v>11391703.965037303</v>
      </c>
      <c r="M107" s="35">
        <f>((Produção!M101*PreçoLivre!M103*(1-Painel!$B$8)-M$3-M$4-M$6)*(1-Painel!$E$7)-M$5+M$6)*M$7</f>
        <v>10526936.917374441</v>
      </c>
      <c r="N107" s="35">
        <f>((Produção!N101*PreçoLivre!N103*(1-Painel!$B$8)-N$3-N$4-N$6)*(1-Painel!$E$7)-N$5+N$6)*N$7</f>
        <v>9470823.4794313312</v>
      </c>
      <c r="O107" s="35">
        <f>((Produção!O101*PreçoLivre!O103*(1-Painel!$B$8)-O$3-O$4-O$6)*(1-Painel!$E$7)-O$5+O$6)*O$7</f>
        <v>8974849.5385135394</v>
      </c>
      <c r="P107" s="35">
        <f>((Produção!P101*PreçoLivre!P103*(1-Painel!$B$8)-P$3-P$4-P$6)*(1-Painel!$E$7)-P$5+P$6)*P$7</f>
        <v>7893734.7543438524</v>
      </c>
      <c r="Q107" s="35">
        <f>((Produção!Q101*PreçoLivre!Q103*(1-Painel!$B$8)-Q$3-Q$4-Q$6)*(1-Painel!$E$7)-Q$5+Q$6)*Q$7</f>
        <v>7287757.3425581884</v>
      </c>
      <c r="R107" s="35">
        <f>((Produção!R101*PreçoLivre!R103*(1-Painel!$B$8)-R$3-R$4-R$6)*(1-Painel!$E$7)-R$5+R$6)*R$7</f>
        <v>6369824.3838720415</v>
      </c>
      <c r="S107" s="35">
        <f>((Produção!S101*PreçoLivre!S103*(1-Painel!$B$8)-S$3-S$4-S$6)*(1-Painel!$E$7)-S$5+S$6)*S$7</f>
        <v>5793149.6567802457</v>
      </c>
      <c r="T107" s="35">
        <f>((Produção!T101*PreçoLivre!T103*(1-Painel!$B$8)-T$3-T$4-T$6)*(1-Painel!$E$7)-T$5+T$6)*T$7</f>
        <v>5315828.0546738561</v>
      </c>
      <c r="U107" s="35">
        <f>((Produção!U101*PreçoLivre!U103*(1-Painel!$B$8)-U$3-U$4-U$6)*(1-Painel!$E$7)-U$5+U$6)*U$7</f>
        <v>4894665.3745823083</v>
      </c>
      <c r="V107" s="35">
        <f>((Produção!V101*PreçoLivre!V103*(1-Painel!$B$8)-V$3-V$4-V$6)*(1-Painel!$E$7)-V$5+V$6)*V$7</f>
        <v>4428922.8563523507</v>
      </c>
      <c r="W107" s="35"/>
    </row>
    <row r="108" spans="1:23" x14ac:dyDescent="0.25">
      <c r="A108" s="36">
        <v>99</v>
      </c>
      <c r="B108" s="35">
        <f t="shared" si="1"/>
        <v>239395491.64789876</v>
      </c>
      <c r="C108" s="35">
        <f>((Produção!C102*PreçoLivre!C104*(1-Painel!$B$8)-C$3-C$4-C$6)*(1-Painel!$E$7)-C$5+C$6)*C$7</f>
        <v>25473595.955874957</v>
      </c>
      <c r="D108" s="35">
        <f>((Produção!D102*PreçoLivre!D104*(1-Painel!$B$8)-D$3-D$4-D$6)*(1-Painel!$E$7)-D$5+D$6)*D$7</f>
        <v>23032506.815476932</v>
      </c>
      <c r="E108" s="35">
        <f>((Produção!E102*PreçoLivre!E104*(1-Painel!$B$8)-E$3-E$4-E$6)*(1-Painel!$E$7)-E$5+E$6)*E$7</f>
        <v>21307551.191305727</v>
      </c>
      <c r="F108" s="35">
        <f>((Produção!F102*PreçoLivre!F104*(1-Painel!$B$8)-F$3-F$4-F$6)*(1-Painel!$E$7)-F$5+F$6)*F$7</f>
        <v>20044288.501668897</v>
      </c>
      <c r="G108" s="35">
        <f>((Produção!G102*PreçoLivre!G104*(1-Painel!$B$8)-G$3-G$4-G$6)*(1-Painel!$E$7)-G$5+G$6)*G$7</f>
        <v>17778676.522974543</v>
      </c>
      <c r="H108" s="35">
        <f>((Produção!H102*PreçoLivre!H104*(1-Painel!$B$8)-H$3-H$4-H$6)*(1-Painel!$E$7)-H$5+H$6)*H$7</f>
        <v>16394594.36811851</v>
      </c>
      <c r="I108" s="35">
        <f>((Produção!I102*PreçoLivre!I104*(1-Painel!$B$8)-I$3-I$4-I$6)*(1-Painel!$E$7)-I$5+I$6)*I$7</f>
        <v>13523468.243112268</v>
      </c>
      <c r="J108" s="35">
        <f>((Produção!J102*PreçoLivre!J104*(1-Painel!$B$8)-J$3-J$4-J$6)*(1-Painel!$E$7)-J$5+J$6)*J$7</f>
        <v>11822393.985405929</v>
      </c>
      <c r="K108" s="35">
        <f>((Produção!K102*PreçoLivre!K104*(1-Painel!$B$8)-K$3-K$4-K$6)*(1-Painel!$E$7)-K$5+K$6)*K$7</f>
        <v>11204669.434859678</v>
      </c>
      <c r="L108" s="35">
        <f>((Produção!L102*PreçoLivre!L104*(1-Painel!$B$8)-L$3-L$4-L$6)*(1-Painel!$E$7)-L$5+L$6)*L$7</f>
        <v>10332302.929910801</v>
      </c>
      <c r="M108" s="35">
        <f>((Produção!M102*PreçoLivre!M104*(1-Painel!$B$8)-M$3-M$4-M$6)*(1-Painel!$E$7)-M$5+M$6)*M$7</f>
        <v>9830508.4066347666</v>
      </c>
      <c r="N108" s="35">
        <f>((Produção!N102*PreçoLivre!N104*(1-Painel!$B$8)-N$3-N$4-N$6)*(1-Painel!$E$7)-N$5+N$6)*N$7</f>
        <v>8827469.0256156512</v>
      </c>
      <c r="O108" s="35">
        <f>((Produção!O102*PreçoLivre!O104*(1-Painel!$B$8)-O$3-O$4-O$6)*(1-Painel!$E$7)-O$5+O$6)*O$7</f>
        <v>7900907.8770722197</v>
      </c>
      <c r="P108" s="35">
        <f>((Produção!P102*PreçoLivre!P104*(1-Painel!$B$8)-P$3-P$4-P$6)*(1-Painel!$E$7)-P$5+P$6)*P$7</f>
        <v>7433228.1169610806</v>
      </c>
      <c r="Q108" s="35">
        <f>((Produção!Q102*PreçoLivre!Q104*(1-Painel!$B$8)-Q$3-Q$4-Q$6)*(1-Painel!$E$7)-Q$5+Q$6)*Q$7</f>
        <v>7009670.3188974466</v>
      </c>
      <c r="R108" s="35">
        <f>((Produção!R102*PreçoLivre!R104*(1-Painel!$B$8)-R$3-R$4-R$6)*(1-Painel!$E$7)-R$5+R$6)*R$7</f>
        <v>6471082.3167846883</v>
      </c>
      <c r="S108" s="35">
        <f>((Produção!S102*PreçoLivre!S104*(1-Painel!$B$8)-S$3-S$4-S$6)*(1-Painel!$E$7)-S$5+S$6)*S$7</f>
        <v>6070053.1962236091</v>
      </c>
      <c r="T108" s="35">
        <f>((Produção!T102*PreçoLivre!T104*(1-Painel!$B$8)-T$3-T$4-T$6)*(1-Painel!$E$7)-T$5+T$6)*T$7</f>
        <v>5209046.2143142512</v>
      </c>
      <c r="U108" s="35">
        <f>((Produção!U102*PreçoLivre!U104*(1-Painel!$B$8)-U$3-U$4-U$6)*(1-Painel!$E$7)-U$5+U$6)*U$7</f>
        <v>5070956.1259754123</v>
      </c>
      <c r="V108" s="35">
        <f>((Produção!V102*PreçoLivre!V104*(1-Painel!$B$8)-V$3-V$4-V$6)*(1-Painel!$E$7)-V$5+V$6)*V$7</f>
        <v>4658522.1007113522</v>
      </c>
      <c r="W108" s="35"/>
    </row>
    <row r="109" spans="1:23" x14ac:dyDescent="0.25">
      <c r="A109" s="36">
        <v>100</v>
      </c>
      <c r="B109" s="35">
        <f t="shared" si="1"/>
        <v>247073078.91293257</v>
      </c>
      <c r="C109" s="35">
        <f>((Produção!C103*PreçoLivre!C105*(1-Painel!$B$8)-C$3-C$4-C$6)*(1-Painel!$E$7)-C$5+C$6)*C$7</f>
        <v>24394776.03740916</v>
      </c>
      <c r="D109" s="35">
        <f>((Produção!D103*PreçoLivre!D105*(1-Painel!$B$8)-D$3-D$4-D$6)*(1-Painel!$E$7)-D$5+D$6)*D$7</f>
        <v>23363584.038821902</v>
      </c>
      <c r="E109" s="35">
        <f>((Produção!E103*PreçoLivre!E105*(1-Painel!$B$8)-E$3-E$4-E$6)*(1-Painel!$E$7)-E$5+E$6)*E$7</f>
        <v>21885355.333537493</v>
      </c>
      <c r="F109" s="35">
        <f>((Produção!F103*PreçoLivre!F105*(1-Painel!$B$8)-F$3-F$4-F$6)*(1-Painel!$E$7)-F$5+F$6)*F$7</f>
        <v>20430917.245454744</v>
      </c>
      <c r="G109" s="35">
        <f>((Produção!G103*PreçoLivre!G105*(1-Painel!$B$8)-G$3-G$4-G$6)*(1-Painel!$E$7)-G$5+G$6)*G$7</f>
        <v>18446633.200285126</v>
      </c>
      <c r="H109" s="35">
        <f>((Produção!H103*PreçoLivre!H105*(1-Painel!$B$8)-H$3-H$4-H$6)*(1-Painel!$E$7)-H$5+H$6)*H$7</f>
        <v>17465521.580934335</v>
      </c>
      <c r="I109" s="35">
        <f>((Produção!I103*PreçoLivre!I105*(1-Painel!$B$8)-I$3-I$4-I$6)*(1-Painel!$E$7)-I$5+I$6)*I$7</f>
        <v>15513765.53342407</v>
      </c>
      <c r="J109" s="35">
        <f>((Produção!J103*PreçoLivre!J105*(1-Painel!$B$8)-J$3-J$4-J$6)*(1-Painel!$E$7)-J$5+J$6)*J$7</f>
        <v>13712904.410856269</v>
      </c>
      <c r="K109" s="35">
        <f>((Produção!K103*PreçoLivre!K105*(1-Painel!$B$8)-K$3-K$4-K$6)*(1-Painel!$E$7)-K$5+K$6)*K$7</f>
        <v>11850694.978551943</v>
      </c>
      <c r="L109" s="35">
        <f>((Produção!L103*PreçoLivre!L105*(1-Painel!$B$8)-L$3-L$4-L$6)*(1-Painel!$E$7)-L$5+L$6)*L$7</f>
        <v>10656874.46462821</v>
      </c>
      <c r="M109" s="35">
        <f>((Produção!M103*PreçoLivre!M105*(1-Painel!$B$8)-M$3-M$4-M$6)*(1-Painel!$E$7)-M$5+M$6)*M$7</f>
        <v>9392479.56754536</v>
      </c>
      <c r="N109" s="35">
        <f>((Produção!N103*PreçoLivre!N105*(1-Painel!$B$8)-N$3-N$4-N$6)*(1-Painel!$E$7)-N$5+N$6)*N$7</f>
        <v>8526551.784741113</v>
      </c>
      <c r="O109" s="35">
        <f>((Produção!O103*PreçoLivre!O105*(1-Painel!$B$8)-O$3-O$4-O$6)*(1-Painel!$E$7)-O$5+O$6)*O$7</f>
        <v>8248482.2446132936</v>
      </c>
      <c r="P109" s="35">
        <f>((Produção!P103*PreçoLivre!P105*(1-Painel!$B$8)-P$3-P$4-P$6)*(1-Painel!$E$7)-P$5+P$6)*P$7</f>
        <v>7812098.224941642</v>
      </c>
      <c r="Q109" s="35">
        <f>((Produção!Q103*PreçoLivre!Q105*(1-Painel!$B$8)-Q$3-Q$4-Q$6)*(1-Painel!$E$7)-Q$5+Q$6)*Q$7</f>
        <v>7147742.3165507847</v>
      </c>
      <c r="R109" s="35">
        <f>((Produção!R103*PreçoLivre!R105*(1-Painel!$B$8)-R$3-R$4-R$6)*(1-Painel!$E$7)-R$5+R$6)*R$7</f>
        <v>6697782.0353739243</v>
      </c>
      <c r="S109" s="35">
        <f>((Produção!S103*PreçoLivre!S105*(1-Painel!$B$8)-S$3-S$4-S$6)*(1-Painel!$E$7)-S$5+S$6)*S$7</f>
        <v>6049711.4930912396</v>
      </c>
      <c r="T109" s="35">
        <f>((Produção!T103*PreçoLivre!T105*(1-Painel!$B$8)-T$3-T$4-T$6)*(1-Painel!$E$7)-T$5+T$6)*T$7</f>
        <v>5611812.250237667</v>
      </c>
      <c r="U109" s="35">
        <f>((Produção!U103*PreçoLivre!U105*(1-Painel!$B$8)-U$3-U$4-U$6)*(1-Painel!$E$7)-U$5+U$6)*U$7</f>
        <v>5160205.0014926139</v>
      </c>
      <c r="V109" s="35">
        <f>((Produção!V103*PreçoLivre!V105*(1-Painel!$B$8)-V$3-V$4-V$6)*(1-Painel!$E$7)-V$5+V$6)*V$7</f>
        <v>4705187.1704416797</v>
      </c>
      <c r="W109" s="35"/>
    </row>
    <row r="110" spans="1:23" x14ac:dyDescent="0.25">
      <c r="A110" s="36">
        <v>101</v>
      </c>
      <c r="B110" s="35">
        <f t="shared" si="1"/>
        <v>241996165.62978658</v>
      </c>
      <c r="C110" s="35">
        <f>((Produção!C104*PreçoLivre!C106*(1-Painel!$B$8)-C$3-C$4-C$6)*(1-Painel!$E$7)-C$5+C$6)*C$7</f>
        <v>26251260.755614188</v>
      </c>
      <c r="D110" s="35">
        <f>((Produção!D104*PreçoLivre!D106*(1-Painel!$B$8)-D$3-D$4-D$6)*(1-Painel!$E$7)-D$5+D$6)*D$7</f>
        <v>24425937.03935938</v>
      </c>
      <c r="E110" s="35">
        <f>((Produção!E104*PreçoLivre!E106*(1-Painel!$B$8)-E$3-E$4-E$6)*(1-Painel!$E$7)-E$5+E$6)*E$7</f>
        <v>22124618.301145468</v>
      </c>
      <c r="F110" s="35">
        <f>((Produção!F104*PreçoLivre!F106*(1-Painel!$B$8)-F$3-F$4-F$6)*(1-Painel!$E$7)-F$5+F$6)*F$7</f>
        <v>19135282.762770701</v>
      </c>
      <c r="G110" s="35">
        <f>((Produção!G104*PreçoLivre!G106*(1-Painel!$B$8)-G$3-G$4-G$6)*(1-Painel!$E$7)-G$5+G$6)*G$7</f>
        <v>16909121.108200766</v>
      </c>
      <c r="H110" s="35">
        <f>((Produção!H104*PreçoLivre!H106*(1-Painel!$B$8)-H$3-H$4-H$6)*(1-Painel!$E$7)-H$5+H$6)*H$7</f>
        <v>16560821.655781329</v>
      </c>
      <c r="I110" s="35">
        <f>((Produção!I104*PreçoLivre!I106*(1-Painel!$B$8)-I$3-I$4-I$6)*(1-Painel!$E$7)-I$5+I$6)*I$7</f>
        <v>14576995.30640696</v>
      </c>
      <c r="J110" s="35">
        <f>((Produção!J104*PreçoLivre!J106*(1-Painel!$B$8)-J$3-J$4-J$6)*(1-Painel!$E$7)-J$5+J$6)*J$7</f>
        <v>13376762.422506714</v>
      </c>
      <c r="K110" s="35">
        <f>((Produção!K104*PreçoLivre!K106*(1-Painel!$B$8)-K$3-K$4-K$6)*(1-Painel!$E$7)-K$5+K$6)*K$7</f>
        <v>12156672.886946237</v>
      </c>
      <c r="L110" s="35">
        <f>((Produção!L104*PreçoLivre!L106*(1-Painel!$B$8)-L$3-L$4-L$6)*(1-Painel!$E$7)-L$5+L$6)*L$7</f>
        <v>10413072.076686313</v>
      </c>
      <c r="M110" s="35">
        <f>((Produção!M104*PreçoLivre!M106*(1-Painel!$B$8)-M$3-M$4-M$6)*(1-Painel!$E$7)-M$5+M$6)*M$7</f>
        <v>9233705.6233963929</v>
      </c>
      <c r="N110" s="35">
        <f>((Produção!N104*PreçoLivre!N106*(1-Painel!$B$8)-N$3-N$4-N$6)*(1-Painel!$E$7)-N$5+N$6)*N$7</f>
        <v>8853940.7417392675</v>
      </c>
      <c r="O110" s="35">
        <f>((Produção!O104*PreçoLivre!O106*(1-Painel!$B$8)-O$3-O$4-O$6)*(1-Painel!$E$7)-O$5+O$6)*O$7</f>
        <v>8377184.7770498879</v>
      </c>
      <c r="P110" s="35">
        <f>((Produção!P104*PreçoLivre!P106*(1-Painel!$B$8)-P$3-P$4-P$6)*(1-Painel!$E$7)-P$5+P$6)*P$7</f>
        <v>7479089.421069691</v>
      </c>
      <c r="Q110" s="35">
        <f>((Produção!Q104*PreçoLivre!Q106*(1-Painel!$B$8)-Q$3-Q$4-Q$6)*(1-Painel!$E$7)-Q$5+Q$6)*Q$7</f>
        <v>6637072.787260836</v>
      </c>
      <c r="R110" s="35">
        <f>((Produção!R104*PreçoLivre!R106*(1-Painel!$B$8)-R$3-R$4-R$6)*(1-Painel!$E$7)-R$5+R$6)*R$7</f>
        <v>5973383.9536227454</v>
      </c>
      <c r="S110" s="35">
        <f>((Produção!S104*PreçoLivre!S106*(1-Painel!$B$8)-S$3-S$4-S$6)*(1-Painel!$E$7)-S$5+S$6)*S$7</f>
        <v>5659110.5038920213</v>
      </c>
      <c r="T110" s="35">
        <f>((Produção!T104*PreçoLivre!T106*(1-Painel!$B$8)-T$3-T$4-T$6)*(1-Painel!$E$7)-T$5+T$6)*T$7</f>
        <v>5024255.4577575522</v>
      </c>
      <c r="U110" s="35">
        <f>((Produção!U104*PreçoLivre!U106*(1-Painel!$B$8)-U$3-U$4-U$6)*(1-Painel!$E$7)-U$5+U$6)*U$7</f>
        <v>4622903.7039235476</v>
      </c>
      <c r="V110" s="35">
        <f>((Produção!V104*PreçoLivre!V106*(1-Painel!$B$8)-V$3-V$4-V$6)*(1-Painel!$E$7)-V$5+V$6)*V$7</f>
        <v>4204974.344656514</v>
      </c>
      <c r="W110" s="35"/>
    </row>
    <row r="111" spans="1:23" x14ac:dyDescent="0.25">
      <c r="A111" s="36">
        <v>102</v>
      </c>
      <c r="B111" s="35">
        <f t="shared" si="1"/>
        <v>283314257.82941258</v>
      </c>
      <c r="C111" s="35">
        <f>((Produção!C105*PreçoLivre!C107*(1-Painel!$B$8)-C$3-C$4-C$6)*(1-Painel!$E$7)-C$5+C$6)*C$7</f>
        <v>26366334.784136843</v>
      </c>
      <c r="D111" s="35">
        <f>((Produção!D105*PreçoLivre!D107*(1-Painel!$B$8)-D$3-D$4-D$6)*(1-Painel!$E$7)-D$5+D$6)*D$7</f>
        <v>23653772.193234712</v>
      </c>
      <c r="E111" s="35">
        <f>((Produção!E105*PreçoLivre!E107*(1-Painel!$B$8)-E$3-E$4-E$6)*(1-Painel!$E$7)-E$5+E$6)*E$7</f>
        <v>22742021.182959165</v>
      </c>
      <c r="F111" s="35">
        <f>((Produção!F105*PreçoLivre!F107*(1-Painel!$B$8)-F$3-F$4-F$6)*(1-Painel!$E$7)-F$5+F$6)*F$7</f>
        <v>20951610.977344465</v>
      </c>
      <c r="G111" s="35">
        <f>((Produção!G105*PreçoLivre!G107*(1-Painel!$B$8)-G$3-G$4-G$6)*(1-Painel!$E$7)-G$5+G$6)*G$7</f>
        <v>19282121.604256418</v>
      </c>
      <c r="H111" s="35">
        <f>((Produção!H105*PreçoLivre!H107*(1-Painel!$B$8)-H$3-H$4-H$6)*(1-Painel!$E$7)-H$5+H$6)*H$7</f>
        <v>18288185.324747987</v>
      </c>
      <c r="I111" s="35">
        <f>((Produção!I105*PreçoLivre!I107*(1-Painel!$B$8)-I$3-I$4-I$6)*(1-Painel!$E$7)-I$5+I$6)*I$7</f>
        <v>17107362.512850165</v>
      </c>
      <c r="J111" s="35">
        <f>((Produção!J105*PreçoLivre!J107*(1-Painel!$B$8)-J$3-J$4-J$6)*(1-Painel!$E$7)-J$5+J$6)*J$7</f>
        <v>16127459.538697444</v>
      </c>
      <c r="K111" s="35">
        <f>((Produção!K105*PreçoLivre!K107*(1-Painel!$B$8)-K$3-K$4-K$6)*(1-Painel!$E$7)-K$5+K$6)*K$7</f>
        <v>14816449.383915251</v>
      </c>
      <c r="L111" s="35">
        <f>((Produção!L105*PreçoLivre!L107*(1-Painel!$B$8)-L$3-L$4-L$6)*(1-Painel!$E$7)-L$5+L$6)*L$7</f>
        <v>13176030.528710999</v>
      </c>
      <c r="M111" s="35">
        <f>((Produção!M105*PreçoLivre!M107*(1-Painel!$B$8)-M$3-M$4-M$6)*(1-Painel!$E$7)-M$5+M$6)*M$7</f>
        <v>11318412.335540887</v>
      </c>
      <c r="N111" s="35">
        <f>((Produção!N105*PreçoLivre!N107*(1-Painel!$B$8)-N$3-N$4-N$6)*(1-Painel!$E$7)-N$5+N$6)*N$7</f>
        <v>10483532.244715342</v>
      </c>
      <c r="O111" s="35">
        <f>((Produção!O105*PreçoLivre!O107*(1-Painel!$B$8)-O$3-O$4-O$6)*(1-Painel!$E$7)-O$5+O$6)*O$7</f>
        <v>10240072.61321214</v>
      </c>
      <c r="P111" s="35">
        <f>((Produção!P105*PreçoLivre!P107*(1-Painel!$B$8)-P$3-P$4-P$6)*(1-Painel!$E$7)-P$5+P$6)*P$7</f>
        <v>9832778.1487993058</v>
      </c>
      <c r="Q111" s="35">
        <f>((Produção!Q105*PreçoLivre!Q107*(1-Painel!$B$8)-Q$3-Q$4-Q$6)*(1-Painel!$E$7)-Q$5+Q$6)*Q$7</f>
        <v>9427815.2864950821</v>
      </c>
      <c r="R111" s="35">
        <f>((Produção!R105*PreçoLivre!R107*(1-Painel!$B$8)-R$3-R$4-R$6)*(1-Painel!$E$7)-R$5+R$6)*R$7</f>
        <v>9116517.7902390286</v>
      </c>
      <c r="S111" s="35">
        <f>((Produção!S105*PreçoLivre!S107*(1-Painel!$B$8)-S$3-S$4-S$6)*(1-Painel!$E$7)-S$5+S$6)*S$7</f>
        <v>8720140.0581004731</v>
      </c>
      <c r="T111" s="35">
        <f>((Produção!T105*PreçoLivre!T107*(1-Painel!$B$8)-T$3-T$4-T$6)*(1-Painel!$E$7)-T$5+T$6)*T$7</f>
        <v>8006526.9679743461</v>
      </c>
      <c r="U111" s="35">
        <f>((Produção!U105*PreçoLivre!U107*(1-Painel!$B$8)-U$3-U$4-U$6)*(1-Painel!$E$7)-U$5+U$6)*U$7</f>
        <v>7119800.8427082784</v>
      </c>
      <c r="V111" s="35">
        <f>((Produção!V105*PreçoLivre!V107*(1-Painel!$B$8)-V$3-V$4-V$6)*(1-Painel!$E$7)-V$5+V$6)*V$7</f>
        <v>6537313.5107742622</v>
      </c>
      <c r="W111" s="35"/>
    </row>
    <row r="112" spans="1:23" x14ac:dyDescent="0.25">
      <c r="A112" s="36">
        <v>103</v>
      </c>
      <c r="B112" s="35">
        <f t="shared" si="1"/>
        <v>258936303.25869179</v>
      </c>
      <c r="C112" s="35">
        <f>((Produção!C106*PreçoLivre!C108*(1-Painel!$B$8)-C$3-C$4-C$6)*(1-Painel!$E$7)-C$5+C$6)*C$7</f>
        <v>27269244.408375125</v>
      </c>
      <c r="D112" s="35">
        <f>((Produção!D106*PreçoLivre!D108*(1-Painel!$B$8)-D$3-D$4-D$6)*(1-Painel!$E$7)-D$5+D$6)*D$7</f>
        <v>26518610.909356453</v>
      </c>
      <c r="E112" s="35">
        <f>((Produção!E106*PreçoLivre!E108*(1-Painel!$B$8)-E$3-E$4-E$6)*(1-Painel!$E$7)-E$5+E$6)*E$7</f>
        <v>23414884.333134022</v>
      </c>
      <c r="F112" s="35">
        <f>((Produção!F106*PreçoLivre!F108*(1-Painel!$B$8)-F$3-F$4-F$6)*(1-Painel!$E$7)-F$5+F$6)*F$7</f>
        <v>20772368.361835178</v>
      </c>
      <c r="G112" s="35">
        <f>((Produção!G106*PreçoLivre!G108*(1-Painel!$B$8)-G$3-G$4-G$6)*(1-Painel!$E$7)-G$5+G$6)*G$7</f>
        <v>19287525.559895888</v>
      </c>
      <c r="H112" s="35">
        <f>((Produção!H106*PreçoLivre!H108*(1-Painel!$B$8)-H$3-H$4-H$6)*(1-Painel!$E$7)-H$5+H$6)*H$7</f>
        <v>16940845.030934568</v>
      </c>
      <c r="I112" s="35">
        <f>((Produção!I106*PreçoLivre!I108*(1-Painel!$B$8)-I$3-I$4-I$6)*(1-Painel!$E$7)-I$5+I$6)*I$7</f>
        <v>14923335.765439667</v>
      </c>
      <c r="J112" s="35">
        <f>((Produção!J106*PreçoLivre!J108*(1-Painel!$B$8)-J$3-J$4-J$6)*(1-Painel!$E$7)-J$5+J$6)*J$7</f>
        <v>13868461.04152583</v>
      </c>
      <c r="K112" s="35">
        <f>((Produção!K106*PreçoLivre!K108*(1-Painel!$B$8)-K$3-K$4-K$6)*(1-Painel!$E$7)-K$5+K$6)*K$7</f>
        <v>12162437.480161354</v>
      </c>
      <c r="L112" s="35">
        <f>((Produção!L106*PreçoLivre!L108*(1-Painel!$B$8)-L$3-L$4-L$6)*(1-Painel!$E$7)-L$5+L$6)*L$7</f>
        <v>10645840.162930207</v>
      </c>
      <c r="M112" s="35">
        <f>((Produção!M106*PreçoLivre!M108*(1-Painel!$B$8)-M$3-M$4-M$6)*(1-Painel!$E$7)-M$5+M$6)*M$7</f>
        <v>10015532.170801224</v>
      </c>
      <c r="N112" s="35">
        <f>((Produção!N106*PreçoLivre!N108*(1-Painel!$B$8)-N$3-N$4-N$6)*(1-Painel!$E$7)-N$5+N$6)*N$7</f>
        <v>9308437.8215759061</v>
      </c>
      <c r="O112" s="35">
        <f>((Produção!O106*PreçoLivre!O108*(1-Painel!$B$8)-O$3-O$4-O$6)*(1-Painel!$E$7)-O$5+O$6)*O$7</f>
        <v>8931497.9705074765</v>
      </c>
      <c r="P112" s="35">
        <f>((Produção!P106*PreçoLivre!P108*(1-Painel!$B$8)-P$3-P$4-P$6)*(1-Painel!$E$7)-P$5+P$6)*P$7</f>
        <v>8115919.9937824495</v>
      </c>
      <c r="Q112" s="35">
        <f>((Produção!Q106*PreçoLivre!Q108*(1-Painel!$B$8)-Q$3-Q$4-Q$6)*(1-Painel!$E$7)-Q$5+Q$6)*Q$7</f>
        <v>8037249.1432896089</v>
      </c>
      <c r="R112" s="35">
        <f>((Produção!R106*PreçoLivre!R108*(1-Painel!$B$8)-R$3-R$4-R$6)*(1-Painel!$E$7)-R$5+R$6)*R$7</f>
        <v>6919280.4263089327</v>
      </c>
      <c r="S112" s="35">
        <f>((Produção!S106*PreçoLivre!S108*(1-Painel!$B$8)-S$3-S$4-S$6)*(1-Painel!$E$7)-S$5+S$6)*S$7</f>
        <v>6561343.8522275686</v>
      </c>
      <c r="T112" s="35">
        <f>((Produção!T106*PreçoLivre!T108*(1-Painel!$B$8)-T$3-T$4-T$6)*(1-Painel!$E$7)-T$5+T$6)*T$7</f>
        <v>5606191.1146825664</v>
      </c>
      <c r="U112" s="35">
        <f>((Produção!U106*PreçoLivre!U108*(1-Painel!$B$8)-U$3-U$4-U$6)*(1-Painel!$E$7)-U$5+U$6)*U$7</f>
        <v>5093917.5767335221</v>
      </c>
      <c r="V112" s="35">
        <f>((Produção!V106*PreçoLivre!V108*(1-Painel!$B$8)-V$3-V$4-V$6)*(1-Painel!$E$7)-V$5+V$6)*V$7</f>
        <v>4543380.135194256</v>
      </c>
      <c r="W112" s="35"/>
    </row>
    <row r="113" spans="1:23" x14ac:dyDescent="0.25">
      <c r="A113" s="36">
        <v>104</v>
      </c>
      <c r="B113" s="35">
        <f t="shared" si="1"/>
        <v>251692350.15841162</v>
      </c>
      <c r="C113" s="35">
        <f>((Produção!C107*PreçoLivre!C109*(1-Painel!$B$8)-C$3-C$4-C$6)*(1-Painel!$E$7)-C$5+C$6)*C$7</f>
        <v>25648754.493086625</v>
      </c>
      <c r="D113" s="35">
        <f>((Produção!D107*PreçoLivre!D109*(1-Painel!$B$8)-D$3-D$4-D$6)*(1-Painel!$E$7)-D$5+D$6)*D$7</f>
        <v>22454150.850371167</v>
      </c>
      <c r="E113" s="35">
        <f>((Produção!E107*PreçoLivre!E109*(1-Painel!$B$8)-E$3-E$4-E$6)*(1-Painel!$E$7)-E$5+E$6)*E$7</f>
        <v>22061845.353795175</v>
      </c>
      <c r="F113" s="35">
        <f>((Produção!F107*PreçoLivre!F109*(1-Painel!$B$8)-F$3-F$4-F$6)*(1-Painel!$E$7)-F$5+F$6)*F$7</f>
        <v>21186538.187710833</v>
      </c>
      <c r="G113" s="35">
        <f>((Produção!G107*PreçoLivre!G109*(1-Painel!$B$8)-G$3-G$4-G$6)*(1-Painel!$E$7)-G$5+G$6)*G$7</f>
        <v>19244462.459788136</v>
      </c>
      <c r="H113" s="35">
        <f>((Produção!H107*PreçoLivre!H109*(1-Painel!$B$8)-H$3-H$4-H$6)*(1-Painel!$E$7)-H$5+H$6)*H$7</f>
        <v>17062135.96139117</v>
      </c>
      <c r="I113" s="35">
        <f>((Produção!I107*PreçoLivre!I109*(1-Painel!$B$8)-I$3-I$4-I$6)*(1-Painel!$E$7)-I$5+I$6)*I$7</f>
        <v>15088815.835774496</v>
      </c>
      <c r="J113" s="35">
        <f>((Produção!J107*PreçoLivre!J109*(1-Painel!$B$8)-J$3-J$4-J$6)*(1-Painel!$E$7)-J$5+J$6)*J$7</f>
        <v>13925116.934295915</v>
      </c>
      <c r="K113" s="35">
        <f>((Produção!K107*PreçoLivre!K109*(1-Painel!$B$8)-K$3-K$4-K$6)*(1-Painel!$E$7)-K$5+K$6)*K$7</f>
        <v>12010821.445608651</v>
      </c>
      <c r="L113" s="35">
        <f>((Produção!L107*PreçoLivre!L109*(1-Painel!$B$8)-L$3-L$4-L$6)*(1-Painel!$E$7)-L$5+L$6)*L$7</f>
        <v>10703834.682787277</v>
      </c>
      <c r="M113" s="35">
        <f>((Produção!M107*PreçoLivre!M109*(1-Painel!$B$8)-M$3-M$4-M$6)*(1-Painel!$E$7)-M$5+M$6)*M$7</f>
        <v>9960020.6994447298</v>
      </c>
      <c r="N113" s="35">
        <f>((Produção!N107*PreçoLivre!N109*(1-Painel!$B$8)-N$3-N$4-N$6)*(1-Painel!$E$7)-N$5+N$6)*N$7</f>
        <v>9311718.9359717332</v>
      </c>
      <c r="O113" s="35">
        <f>((Produção!O107*PreçoLivre!O109*(1-Painel!$B$8)-O$3-O$4-O$6)*(1-Painel!$E$7)-O$5+O$6)*O$7</f>
        <v>8420946.668078661</v>
      </c>
      <c r="P113" s="35">
        <f>((Produção!P107*PreçoLivre!P109*(1-Painel!$B$8)-P$3-P$4-P$6)*(1-Painel!$E$7)-P$5+P$6)*P$7</f>
        <v>8023388.1344813798</v>
      </c>
      <c r="Q113" s="35">
        <f>((Produção!Q107*PreçoLivre!Q109*(1-Painel!$B$8)-Q$3-Q$4-Q$6)*(1-Painel!$E$7)-Q$5+Q$6)*Q$7</f>
        <v>7775666.3870842978</v>
      </c>
      <c r="R113" s="35">
        <f>((Produção!R107*PreçoLivre!R109*(1-Painel!$B$8)-R$3-R$4-R$6)*(1-Painel!$E$7)-R$5+R$6)*R$7</f>
        <v>7059147.1143104453</v>
      </c>
      <c r="S113" s="35">
        <f>((Produção!S107*PreçoLivre!S109*(1-Painel!$B$8)-S$3-S$4-S$6)*(1-Painel!$E$7)-S$5+S$6)*S$7</f>
        <v>6198280.1453940421</v>
      </c>
      <c r="T113" s="35">
        <f>((Produção!T107*PreçoLivre!T109*(1-Painel!$B$8)-T$3-T$4-T$6)*(1-Painel!$E$7)-T$5+T$6)*T$7</f>
        <v>5439172.2822298296</v>
      </c>
      <c r="U113" s="35">
        <f>((Produção!U107*PreçoLivre!U109*(1-Painel!$B$8)-U$3-U$4-U$6)*(1-Painel!$E$7)-U$5+U$6)*U$7</f>
        <v>5303934.9801709382</v>
      </c>
      <c r="V113" s="35">
        <f>((Produção!V107*PreçoLivre!V109*(1-Painel!$B$8)-V$3-V$4-V$6)*(1-Painel!$E$7)-V$5+V$6)*V$7</f>
        <v>4813598.6066361452</v>
      </c>
      <c r="W113" s="35"/>
    </row>
    <row r="114" spans="1:23" x14ac:dyDescent="0.25">
      <c r="A114" s="36">
        <v>105</v>
      </c>
      <c r="B114" s="35">
        <f t="shared" si="1"/>
        <v>253169676.16783985</v>
      </c>
      <c r="C114" s="35">
        <f>((Produção!C108*PreçoLivre!C110*(1-Painel!$B$8)-C$3-C$4-C$6)*(1-Painel!$E$7)-C$5+C$6)*C$7</f>
        <v>25296603.079980757</v>
      </c>
      <c r="D114" s="35">
        <f>((Produção!D108*PreçoLivre!D110*(1-Painel!$B$8)-D$3-D$4-D$6)*(1-Painel!$E$7)-D$5+D$6)*D$7</f>
        <v>22911004.852331754</v>
      </c>
      <c r="E114" s="35">
        <f>((Produção!E108*PreçoLivre!E110*(1-Painel!$B$8)-E$3-E$4-E$6)*(1-Painel!$E$7)-E$5+E$6)*E$7</f>
        <v>20638076.129417621</v>
      </c>
      <c r="F114" s="35">
        <f>((Produção!F108*PreçoLivre!F110*(1-Painel!$B$8)-F$3-F$4-F$6)*(1-Painel!$E$7)-F$5+F$6)*F$7</f>
        <v>18800291.305271111</v>
      </c>
      <c r="G114" s="35">
        <f>((Produção!G108*PreçoLivre!G110*(1-Painel!$B$8)-G$3-G$4-G$6)*(1-Painel!$E$7)-G$5+G$6)*G$7</f>
        <v>16555208.606543727</v>
      </c>
      <c r="H114" s="35">
        <f>((Produção!H108*PreçoLivre!H110*(1-Painel!$B$8)-H$3-H$4-H$6)*(1-Painel!$E$7)-H$5+H$6)*H$7</f>
        <v>15271656.422843084</v>
      </c>
      <c r="I114" s="35">
        <f>((Produção!I108*PreçoLivre!I110*(1-Painel!$B$8)-I$3-I$4-I$6)*(1-Painel!$E$7)-I$5+I$6)*I$7</f>
        <v>14360179.409397494</v>
      </c>
      <c r="J114" s="35">
        <f>((Produção!J108*PreçoLivre!J110*(1-Painel!$B$8)-J$3-J$4-J$6)*(1-Painel!$E$7)-J$5+J$6)*J$7</f>
        <v>14508002.119766513</v>
      </c>
      <c r="K114" s="35">
        <f>((Produção!K108*PreçoLivre!K110*(1-Painel!$B$8)-K$3-K$4-K$6)*(1-Painel!$E$7)-K$5+K$6)*K$7</f>
        <v>12940417.94446324</v>
      </c>
      <c r="L114" s="35">
        <f>((Produção!L108*PreçoLivre!L110*(1-Painel!$B$8)-L$3-L$4-L$6)*(1-Painel!$E$7)-L$5+L$6)*L$7</f>
        <v>12022217.477760838</v>
      </c>
      <c r="M114" s="35">
        <f>((Produção!M108*PreçoLivre!M110*(1-Painel!$B$8)-M$3-M$4-M$6)*(1-Painel!$E$7)-M$5+M$6)*M$7</f>
        <v>10051060.464365019</v>
      </c>
      <c r="N114" s="35">
        <f>((Produção!N108*PreçoLivre!N110*(1-Painel!$B$8)-N$3-N$4-N$6)*(1-Painel!$E$7)-N$5+N$6)*N$7</f>
        <v>9515986.2809503824</v>
      </c>
      <c r="O114" s="35">
        <f>((Produção!O108*PreçoLivre!O110*(1-Painel!$B$8)-O$3-O$4-O$6)*(1-Painel!$E$7)-O$5+O$6)*O$7</f>
        <v>9472231.3949964121</v>
      </c>
      <c r="P114" s="35">
        <f>((Produção!P108*PreçoLivre!P110*(1-Painel!$B$8)-P$3-P$4-P$6)*(1-Painel!$E$7)-P$5+P$6)*P$7</f>
        <v>8944786.6459664926</v>
      </c>
      <c r="Q114" s="35">
        <f>((Produção!Q108*PreçoLivre!Q110*(1-Painel!$B$8)-Q$3-Q$4-Q$6)*(1-Painel!$E$7)-Q$5+Q$6)*Q$7</f>
        <v>8253631.2207549401</v>
      </c>
      <c r="R114" s="35">
        <f>((Produção!R108*PreçoLivre!R110*(1-Painel!$B$8)-R$3-R$4-R$6)*(1-Painel!$E$7)-R$5+R$6)*R$7</f>
        <v>7844816.9094961751</v>
      </c>
      <c r="S114" s="35">
        <f>((Produção!S108*PreçoLivre!S110*(1-Painel!$B$8)-S$3-S$4-S$6)*(1-Painel!$E$7)-S$5+S$6)*S$7</f>
        <v>7370834.954218029</v>
      </c>
      <c r="T114" s="35">
        <f>((Produção!T108*PreçoLivre!T110*(1-Painel!$B$8)-T$3-T$4-T$6)*(1-Painel!$E$7)-T$5+T$6)*T$7</f>
        <v>6711866.3585564308</v>
      </c>
      <c r="U114" s="35">
        <f>((Produção!U108*PreçoLivre!U110*(1-Painel!$B$8)-U$3-U$4-U$6)*(1-Painel!$E$7)-U$5+U$6)*U$7</f>
        <v>6209286.7139485888</v>
      </c>
      <c r="V114" s="35">
        <f>((Produção!V108*PreçoLivre!V110*(1-Painel!$B$8)-V$3-V$4-V$6)*(1-Painel!$E$7)-V$5+V$6)*V$7</f>
        <v>5491517.8768112361</v>
      </c>
      <c r="W114" s="35"/>
    </row>
    <row r="115" spans="1:23" x14ac:dyDescent="0.25">
      <c r="A115" s="36">
        <v>106</v>
      </c>
      <c r="B115" s="35">
        <f t="shared" si="1"/>
        <v>246355951.81019914</v>
      </c>
      <c r="C115" s="35">
        <f>((Produção!C109*PreçoLivre!C111*(1-Painel!$B$8)-C$3-C$4-C$6)*(1-Painel!$E$7)-C$5+C$6)*C$7</f>
        <v>25480981.920593888</v>
      </c>
      <c r="D115" s="35">
        <f>((Produção!D109*PreçoLivre!D111*(1-Painel!$B$8)-D$3-D$4-D$6)*(1-Painel!$E$7)-D$5+D$6)*D$7</f>
        <v>22954780.97340944</v>
      </c>
      <c r="E115" s="35">
        <f>((Produção!E109*PreçoLivre!E111*(1-Painel!$B$8)-E$3-E$4-E$6)*(1-Painel!$E$7)-E$5+E$6)*E$7</f>
        <v>20088915.35610586</v>
      </c>
      <c r="F115" s="35">
        <f>((Produção!F109*PreçoLivre!F111*(1-Painel!$B$8)-F$3-F$4-F$6)*(1-Painel!$E$7)-F$5+F$6)*F$7</f>
        <v>18746084.294829417</v>
      </c>
      <c r="G115" s="35">
        <f>((Produção!G109*PreçoLivre!G111*(1-Painel!$B$8)-G$3-G$4-G$6)*(1-Painel!$E$7)-G$5+G$6)*G$7</f>
        <v>16588298.410545142</v>
      </c>
      <c r="H115" s="35">
        <f>((Produção!H109*PreçoLivre!H111*(1-Painel!$B$8)-H$3-H$4-H$6)*(1-Painel!$E$7)-H$5+H$6)*H$7</f>
        <v>14928635.237139741</v>
      </c>
      <c r="I115" s="35">
        <f>((Produção!I109*PreçoLivre!I111*(1-Painel!$B$8)-I$3-I$4-I$6)*(1-Painel!$E$7)-I$5+I$6)*I$7</f>
        <v>13752585.233066402</v>
      </c>
      <c r="J115" s="35">
        <f>((Produção!J109*PreçoLivre!J111*(1-Painel!$B$8)-J$3-J$4-J$6)*(1-Painel!$E$7)-J$5+J$6)*J$7</f>
        <v>13335267.691940669</v>
      </c>
      <c r="K115" s="35">
        <f>((Produção!K109*PreçoLivre!K111*(1-Painel!$B$8)-K$3-K$4-K$6)*(1-Painel!$E$7)-K$5+K$6)*K$7</f>
        <v>12077080.480297582</v>
      </c>
      <c r="L115" s="35">
        <f>((Produção!L109*PreçoLivre!L111*(1-Painel!$B$8)-L$3-L$4-L$6)*(1-Painel!$E$7)-L$5+L$6)*L$7</f>
        <v>11518006.59304679</v>
      </c>
      <c r="M115" s="35">
        <f>((Produção!M109*PreçoLivre!M111*(1-Painel!$B$8)-M$3-M$4-M$6)*(1-Painel!$E$7)-M$5+M$6)*M$7</f>
        <v>10688760.095454305</v>
      </c>
      <c r="N115" s="35">
        <f>((Produção!N109*PreçoLivre!N111*(1-Painel!$B$8)-N$3-N$4-N$6)*(1-Painel!$E$7)-N$5+N$6)*N$7</f>
        <v>10038399.497333609</v>
      </c>
      <c r="O115" s="35">
        <f>((Produção!O109*PreçoLivre!O111*(1-Painel!$B$8)-O$3-O$4-O$6)*(1-Painel!$E$7)-O$5+O$6)*O$7</f>
        <v>9616130.7280994486</v>
      </c>
      <c r="P115" s="35">
        <f>((Produção!P109*PreçoLivre!P111*(1-Painel!$B$8)-P$3-P$4-P$6)*(1-Painel!$E$7)-P$5+P$6)*P$7</f>
        <v>8983638.9114069212</v>
      </c>
      <c r="Q115" s="35">
        <f>((Produção!Q109*PreçoLivre!Q111*(1-Painel!$B$8)-Q$3-Q$4-Q$6)*(1-Painel!$E$7)-Q$5+Q$6)*Q$7</f>
        <v>8005822.0086429007</v>
      </c>
      <c r="R115" s="35">
        <f>((Produção!R109*PreçoLivre!R111*(1-Painel!$B$8)-R$3-R$4-R$6)*(1-Painel!$E$7)-R$5+R$6)*R$7</f>
        <v>7602467.5979252169</v>
      </c>
      <c r="S115" s="35">
        <f>((Produção!S109*PreçoLivre!S111*(1-Painel!$B$8)-S$3-S$4-S$6)*(1-Painel!$E$7)-S$5+S$6)*S$7</f>
        <v>6666027.9041425949</v>
      </c>
      <c r="T115" s="35">
        <f>((Produção!T109*PreçoLivre!T111*(1-Painel!$B$8)-T$3-T$4-T$6)*(1-Painel!$E$7)-T$5+T$6)*T$7</f>
        <v>5625172.410325774</v>
      </c>
      <c r="U115" s="35">
        <f>((Produção!U109*PreçoLivre!U111*(1-Painel!$B$8)-U$3-U$4-U$6)*(1-Painel!$E$7)-U$5+U$6)*U$7</f>
        <v>5018579.7248861967</v>
      </c>
      <c r="V115" s="35">
        <f>((Produção!V109*PreçoLivre!V111*(1-Painel!$B$8)-V$3-V$4-V$6)*(1-Painel!$E$7)-V$5+V$6)*V$7</f>
        <v>4640316.7410072237</v>
      </c>
      <c r="W115" s="35"/>
    </row>
    <row r="116" spans="1:23" x14ac:dyDescent="0.25">
      <c r="A116" s="36">
        <v>107</v>
      </c>
      <c r="B116" s="35">
        <f t="shared" si="1"/>
        <v>237729949.98085579</v>
      </c>
      <c r="C116" s="35">
        <f>((Produção!C110*PreçoLivre!C112*(1-Painel!$B$8)-C$3-C$4-C$6)*(1-Painel!$E$7)-C$5+C$6)*C$7</f>
        <v>25549103.398112465</v>
      </c>
      <c r="D116" s="35">
        <f>((Produção!D110*PreçoLivre!D112*(1-Painel!$B$8)-D$3-D$4-D$6)*(1-Painel!$E$7)-D$5+D$6)*D$7</f>
        <v>22008233.584280208</v>
      </c>
      <c r="E116" s="35">
        <f>((Produção!E110*PreçoLivre!E112*(1-Painel!$B$8)-E$3-E$4-E$6)*(1-Painel!$E$7)-E$5+E$6)*E$7</f>
        <v>19816370.132654134</v>
      </c>
      <c r="F116" s="35">
        <f>((Produção!F110*PreçoLivre!F112*(1-Painel!$B$8)-F$3-F$4-F$6)*(1-Painel!$E$7)-F$5+F$6)*F$7</f>
        <v>18617757.453103844</v>
      </c>
      <c r="G116" s="35">
        <f>((Produção!G110*PreçoLivre!G112*(1-Painel!$B$8)-G$3-G$4-G$6)*(1-Painel!$E$7)-G$5+G$6)*G$7</f>
        <v>17052523.677436873</v>
      </c>
      <c r="H116" s="35">
        <f>((Produção!H110*PreçoLivre!H112*(1-Painel!$B$8)-H$3-H$4-H$6)*(1-Painel!$E$7)-H$5+H$6)*H$7</f>
        <v>15384407.816135608</v>
      </c>
      <c r="I116" s="35">
        <f>((Produção!I110*PreçoLivre!I112*(1-Painel!$B$8)-I$3-I$4-I$6)*(1-Painel!$E$7)-I$5+I$6)*I$7</f>
        <v>13615981.452788657</v>
      </c>
      <c r="J116" s="35">
        <f>((Produção!J110*PreçoLivre!J112*(1-Painel!$B$8)-J$3-J$4-J$6)*(1-Painel!$E$7)-J$5+J$6)*J$7</f>
        <v>12265237.419584649</v>
      </c>
      <c r="K116" s="35">
        <f>((Produção!K110*PreçoLivre!K112*(1-Painel!$B$8)-K$3-K$4-K$6)*(1-Painel!$E$7)-K$5+K$6)*K$7</f>
        <v>11442662.875925215</v>
      </c>
      <c r="L116" s="35">
        <f>((Produção!L110*PreçoLivre!L112*(1-Painel!$B$8)-L$3-L$4-L$6)*(1-Painel!$E$7)-L$5+L$6)*L$7</f>
        <v>10830156.723036747</v>
      </c>
      <c r="M116" s="35">
        <f>((Produção!M110*PreçoLivre!M112*(1-Painel!$B$8)-M$3-M$4-M$6)*(1-Painel!$E$7)-M$5+M$6)*M$7</f>
        <v>9900849.8854129035</v>
      </c>
      <c r="N116" s="35">
        <f>((Produção!N110*PreçoLivre!N112*(1-Painel!$B$8)-N$3-N$4-N$6)*(1-Painel!$E$7)-N$5+N$6)*N$7</f>
        <v>8934667.2007541582</v>
      </c>
      <c r="O116" s="35">
        <f>((Produção!O110*PreçoLivre!O112*(1-Painel!$B$8)-O$3-O$4-O$6)*(1-Painel!$E$7)-O$5+O$6)*O$7</f>
        <v>8156459.1922940584</v>
      </c>
      <c r="P116" s="35">
        <f>((Produção!P110*PreçoLivre!P112*(1-Painel!$B$8)-P$3-P$4-P$6)*(1-Painel!$E$7)-P$5+P$6)*P$7</f>
        <v>7439551.0872834548</v>
      </c>
      <c r="Q116" s="35">
        <f>((Produção!Q110*PreçoLivre!Q112*(1-Painel!$B$8)-Q$3-Q$4-Q$6)*(1-Painel!$E$7)-Q$5+Q$6)*Q$7</f>
        <v>7422132.6163717424</v>
      </c>
      <c r="R116" s="35">
        <f>((Produção!R110*PreçoLivre!R112*(1-Painel!$B$8)-R$3-R$4-R$6)*(1-Painel!$E$7)-R$5+R$6)*R$7</f>
        <v>6918535.860050437</v>
      </c>
      <c r="S116" s="35">
        <f>((Produção!S110*PreçoLivre!S112*(1-Painel!$B$8)-S$3-S$4-S$6)*(1-Painel!$E$7)-S$5+S$6)*S$7</f>
        <v>6355717.5516943159</v>
      </c>
      <c r="T116" s="35">
        <f>((Produção!T110*PreçoLivre!T112*(1-Painel!$B$8)-T$3-T$4-T$6)*(1-Painel!$E$7)-T$5+T$6)*T$7</f>
        <v>5721642.0130486386</v>
      </c>
      <c r="U116" s="35">
        <f>((Produção!U110*PreçoLivre!U112*(1-Painel!$B$8)-U$3-U$4-U$6)*(1-Painel!$E$7)-U$5+U$6)*U$7</f>
        <v>5401493.6055606231</v>
      </c>
      <c r="V116" s="35">
        <f>((Produção!V110*PreçoLivre!V112*(1-Painel!$B$8)-V$3-V$4-V$6)*(1-Painel!$E$7)-V$5+V$6)*V$7</f>
        <v>4896466.4353270596</v>
      </c>
      <c r="W116" s="35"/>
    </row>
    <row r="117" spans="1:23" x14ac:dyDescent="0.25">
      <c r="A117" s="36">
        <v>108</v>
      </c>
      <c r="B117" s="35">
        <f t="shared" si="1"/>
        <v>257574656.16947815</v>
      </c>
      <c r="C117" s="35">
        <f>((Produção!C111*PreçoLivre!C113*(1-Painel!$B$8)-C$3-C$4-C$6)*(1-Painel!$E$7)-C$5+C$6)*C$7</f>
        <v>25170634.753954265</v>
      </c>
      <c r="D117" s="35">
        <f>((Produção!D111*PreçoLivre!D113*(1-Painel!$B$8)-D$3-D$4-D$6)*(1-Painel!$E$7)-D$5+D$6)*D$7</f>
        <v>23694544.700112715</v>
      </c>
      <c r="E117" s="35">
        <f>((Produção!E111*PreçoLivre!E113*(1-Painel!$B$8)-E$3-E$4-E$6)*(1-Painel!$E$7)-E$5+E$6)*E$7</f>
        <v>21674272.842330255</v>
      </c>
      <c r="F117" s="35">
        <f>((Produção!F111*PreçoLivre!F113*(1-Painel!$B$8)-F$3-F$4-F$6)*(1-Painel!$E$7)-F$5+F$6)*F$7</f>
        <v>19242592.587492157</v>
      </c>
      <c r="G117" s="35">
        <f>((Produção!G111*PreçoLivre!G113*(1-Painel!$B$8)-G$3-G$4-G$6)*(1-Painel!$E$7)-G$5+G$6)*G$7</f>
        <v>17923431.974470034</v>
      </c>
      <c r="H117" s="35">
        <f>((Produção!H111*PreçoLivre!H113*(1-Painel!$B$8)-H$3-H$4-H$6)*(1-Painel!$E$7)-H$5+H$6)*H$7</f>
        <v>15731001.744676882</v>
      </c>
      <c r="I117" s="35">
        <f>((Produção!I111*PreçoLivre!I113*(1-Painel!$B$8)-I$3-I$4-I$6)*(1-Painel!$E$7)-I$5+I$6)*I$7</f>
        <v>14214298.68396676</v>
      </c>
      <c r="J117" s="35">
        <f>((Produção!J111*PreçoLivre!J113*(1-Painel!$B$8)-J$3-J$4-J$6)*(1-Painel!$E$7)-J$5+J$6)*J$7</f>
        <v>12903882.710641854</v>
      </c>
      <c r="K117" s="35">
        <f>((Produção!K111*PreçoLivre!K113*(1-Painel!$B$8)-K$3-K$4-K$6)*(1-Painel!$E$7)-K$5+K$6)*K$7</f>
        <v>12283955.306393495</v>
      </c>
      <c r="L117" s="35">
        <f>((Produção!L111*PreçoLivre!L113*(1-Painel!$B$8)-L$3-L$4-L$6)*(1-Painel!$E$7)-L$5+L$6)*L$7</f>
        <v>11043786.600962313</v>
      </c>
      <c r="M117" s="35">
        <f>((Produção!M111*PreçoLivre!M113*(1-Painel!$B$8)-M$3-M$4-M$6)*(1-Painel!$E$7)-M$5+M$6)*M$7</f>
        <v>10830431.744952073</v>
      </c>
      <c r="N117" s="35">
        <f>((Produção!N111*PreçoLivre!N113*(1-Painel!$B$8)-N$3-N$4-N$6)*(1-Painel!$E$7)-N$5+N$6)*N$7</f>
        <v>10529513.411342572</v>
      </c>
      <c r="O117" s="35">
        <f>((Produção!O111*PreçoLivre!O113*(1-Painel!$B$8)-O$3-O$4-O$6)*(1-Painel!$E$7)-O$5+O$6)*O$7</f>
        <v>9558101.436015673</v>
      </c>
      <c r="P117" s="35">
        <f>((Produção!P111*PreçoLivre!P113*(1-Painel!$B$8)-P$3-P$4-P$6)*(1-Painel!$E$7)-P$5+P$6)*P$7</f>
        <v>9235556.8578915466</v>
      </c>
      <c r="Q117" s="35">
        <f>((Produção!Q111*PreçoLivre!Q113*(1-Painel!$B$8)-Q$3-Q$4-Q$6)*(1-Painel!$E$7)-Q$5+Q$6)*Q$7</f>
        <v>8898351.4979450926</v>
      </c>
      <c r="R117" s="35">
        <f>((Produção!R111*PreçoLivre!R113*(1-Painel!$B$8)-R$3-R$4-R$6)*(1-Painel!$E$7)-R$5+R$6)*R$7</f>
        <v>8038572.3559360895</v>
      </c>
      <c r="S117" s="35">
        <f>((Produção!S111*PreçoLivre!S113*(1-Painel!$B$8)-S$3-S$4-S$6)*(1-Painel!$E$7)-S$5+S$6)*S$7</f>
        <v>7810853.0545835793</v>
      </c>
      <c r="T117" s="35">
        <f>((Produção!T111*PreçoLivre!T113*(1-Painel!$B$8)-T$3-T$4-T$6)*(1-Painel!$E$7)-T$5+T$6)*T$7</f>
        <v>7109475.2614277676</v>
      </c>
      <c r="U117" s="35">
        <f>((Produção!U111*PreçoLivre!U113*(1-Painel!$B$8)-U$3-U$4-U$6)*(1-Painel!$E$7)-U$5+U$6)*U$7</f>
        <v>6102810.8023480894</v>
      </c>
      <c r="V117" s="35">
        <f>((Produção!V111*PreçoLivre!V113*(1-Painel!$B$8)-V$3-V$4-V$6)*(1-Painel!$E$7)-V$5+V$6)*V$7</f>
        <v>5578587.8420349322</v>
      </c>
      <c r="W117" s="35"/>
    </row>
    <row r="118" spans="1:23" x14ac:dyDescent="0.25">
      <c r="A118" s="36">
        <v>109</v>
      </c>
      <c r="B118" s="35">
        <f t="shared" si="1"/>
        <v>221627416.00696367</v>
      </c>
      <c r="C118" s="35">
        <f>((Produção!C112*PreçoLivre!C114*(1-Painel!$B$8)-C$3-C$4-C$6)*(1-Painel!$E$7)-C$5+C$6)*C$7</f>
        <v>26433275.604809515</v>
      </c>
      <c r="D118" s="35">
        <f>((Produção!D112*PreçoLivre!D114*(1-Painel!$B$8)-D$3-D$4-D$6)*(1-Painel!$E$7)-D$5+D$6)*D$7</f>
        <v>22057003.451294564</v>
      </c>
      <c r="E118" s="35">
        <f>((Produção!E112*PreçoLivre!E114*(1-Painel!$B$8)-E$3-E$4-E$6)*(1-Painel!$E$7)-E$5+E$6)*E$7</f>
        <v>19962205.780674383</v>
      </c>
      <c r="F118" s="35">
        <f>((Produção!F112*PreçoLivre!F114*(1-Painel!$B$8)-F$3-F$4-F$6)*(1-Painel!$E$7)-F$5+F$6)*F$7</f>
        <v>17803792.489439916</v>
      </c>
      <c r="G118" s="35">
        <f>((Produção!G112*PreçoLivre!G114*(1-Painel!$B$8)-G$3-G$4-G$6)*(1-Painel!$E$7)-G$5+G$6)*G$7</f>
        <v>16206029.951132799</v>
      </c>
      <c r="H118" s="35">
        <f>((Produção!H112*PreçoLivre!H114*(1-Painel!$B$8)-H$3-H$4-H$6)*(1-Painel!$E$7)-H$5+H$6)*H$7</f>
        <v>13666854.915872741</v>
      </c>
      <c r="I118" s="35">
        <f>((Produção!I112*PreçoLivre!I114*(1-Painel!$B$8)-I$3-I$4-I$6)*(1-Painel!$E$7)-I$5+I$6)*I$7</f>
        <v>12473638.308746772</v>
      </c>
      <c r="J118" s="35">
        <f>((Produção!J112*PreçoLivre!J114*(1-Painel!$B$8)-J$3-J$4-J$6)*(1-Painel!$E$7)-J$5+J$6)*J$7</f>
        <v>11458706.931405056</v>
      </c>
      <c r="K118" s="35">
        <f>((Produção!K112*PreçoLivre!K114*(1-Painel!$B$8)-K$3-K$4-K$6)*(1-Painel!$E$7)-K$5+K$6)*K$7</f>
        <v>10285010.19181096</v>
      </c>
      <c r="L118" s="35">
        <f>((Produção!L112*PreçoLivre!L114*(1-Painel!$B$8)-L$3-L$4-L$6)*(1-Painel!$E$7)-L$5+L$6)*L$7</f>
        <v>9036237.6932549626</v>
      </c>
      <c r="M118" s="35">
        <f>((Produção!M112*PreçoLivre!M114*(1-Painel!$B$8)-M$3-M$4-M$6)*(1-Painel!$E$7)-M$5+M$6)*M$7</f>
        <v>8262425.43299329</v>
      </c>
      <c r="N118" s="35">
        <f>((Produção!N112*PreçoLivre!N114*(1-Painel!$B$8)-N$3-N$4-N$6)*(1-Painel!$E$7)-N$5+N$6)*N$7</f>
        <v>8176463.1180133745</v>
      </c>
      <c r="O118" s="35">
        <f>((Produção!O112*PreçoLivre!O114*(1-Painel!$B$8)-O$3-O$4-O$6)*(1-Painel!$E$7)-O$5+O$6)*O$7</f>
        <v>7419487.4878006959</v>
      </c>
      <c r="P118" s="35">
        <f>((Produção!P112*PreçoLivre!P114*(1-Painel!$B$8)-P$3-P$4-P$6)*(1-Painel!$E$7)-P$5+P$6)*P$7</f>
        <v>6687686.4587848866</v>
      </c>
      <c r="Q118" s="35">
        <f>((Produção!Q112*PreçoLivre!Q114*(1-Painel!$B$8)-Q$3-Q$4-Q$6)*(1-Painel!$E$7)-Q$5+Q$6)*Q$7</f>
        <v>6511817.0867506796</v>
      </c>
      <c r="R118" s="35">
        <f>((Produção!R112*PreçoLivre!R114*(1-Painel!$B$8)-R$3-R$4-R$6)*(1-Painel!$E$7)-R$5+R$6)*R$7</f>
        <v>5644786.67854713</v>
      </c>
      <c r="S118" s="35">
        <f>((Produção!S112*PreçoLivre!S114*(1-Painel!$B$8)-S$3-S$4-S$6)*(1-Painel!$E$7)-S$5+S$6)*S$7</f>
        <v>5344500.1024027029</v>
      </c>
      <c r="T118" s="35">
        <f>((Produção!T112*PreçoLivre!T114*(1-Painel!$B$8)-T$3-T$4-T$6)*(1-Painel!$E$7)-T$5+T$6)*T$7</f>
        <v>4883757.6450213948</v>
      </c>
      <c r="U118" s="35">
        <f>((Produção!U112*PreçoLivre!U114*(1-Painel!$B$8)-U$3-U$4-U$6)*(1-Painel!$E$7)-U$5+U$6)*U$7</f>
        <v>4651574.7407614067</v>
      </c>
      <c r="V118" s="35">
        <f>((Produção!V112*PreçoLivre!V114*(1-Painel!$B$8)-V$3-V$4-V$6)*(1-Painel!$E$7)-V$5+V$6)*V$7</f>
        <v>4662161.9374463875</v>
      </c>
      <c r="W118" s="35"/>
    </row>
    <row r="119" spans="1:23" x14ac:dyDescent="0.25">
      <c r="A119" s="36">
        <v>110</v>
      </c>
      <c r="B119" s="35">
        <f t="shared" si="1"/>
        <v>265753967.09272712</v>
      </c>
      <c r="C119" s="35">
        <f>((Produção!C113*PreçoLivre!C115*(1-Painel!$B$8)-C$3-C$4-C$6)*(1-Painel!$E$7)-C$5+C$6)*C$7</f>
        <v>26596327.525771212</v>
      </c>
      <c r="D119" s="35">
        <f>((Produção!D113*PreçoLivre!D115*(1-Painel!$B$8)-D$3-D$4-D$6)*(1-Painel!$E$7)-D$5+D$6)*D$7</f>
        <v>23845181.399722636</v>
      </c>
      <c r="E119" s="35">
        <f>((Produção!E113*PreçoLivre!E115*(1-Painel!$B$8)-E$3-E$4-E$6)*(1-Painel!$E$7)-E$5+E$6)*E$7</f>
        <v>21926417.386382621</v>
      </c>
      <c r="F119" s="35">
        <f>((Produção!F113*PreçoLivre!F115*(1-Painel!$B$8)-F$3-F$4-F$6)*(1-Painel!$E$7)-F$5+F$6)*F$7</f>
        <v>19893153.198972784</v>
      </c>
      <c r="G119" s="35">
        <f>((Produção!G113*PreçoLivre!G115*(1-Painel!$B$8)-G$3-G$4-G$6)*(1-Painel!$E$7)-G$5+G$6)*G$7</f>
        <v>18505308.282831412</v>
      </c>
      <c r="H119" s="35">
        <f>((Produção!H113*PreçoLivre!H115*(1-Painel!$B$8)-H$3-H$4-H$6)*(1-Painel!$E$7)-H$5+H$6)*H$7</f>
        <v>17017272.755279519</v>
      </c>
      <c r="I119" s="35">
        <f>((Produção!I113*PreçoLivre!I115*(1-Painel!$B$8)-I$3-I$4-I$6)*(1-Painel!$E$7)-I$5+I$6)*I$7</f>
        <v>16363983.575699853</v>
      </c>
      <c r="J119" s="35">
        <f>((Produção!J113*PreçoLivre!J115*(1-Painel!$B$8)-J$3-J$4-J$6)*(1-Painel!$E$7)-J$5+J$6)*J$7</f>
        <v>15640423.632164169</v>
      </c>
      <c r="K119" s="35">
        <f>((Produção!K113*PreçoLivre!K115*(1-Painel!$B$8)-K$3-K$4-K$6)*(1-Painel!$E$7)-K$5+K$6)*K$7</f>
        <v>14266156.922809782</v>
      </c>
      <c r="L119" s="35">
        <f>((Produção!L113*PreçoLivre!L115*(1-Painel!$B$8)-L$3-L$4-L$6)*(1-Painel!$E$7)-L$5+L$6)*L$7</f>
        <v>13258421.102513308</v>
      </c>
      <c r="M119" s="35">
        <f>((Produção!M113*PreçoLivre!M115*(1-Painel!$B$8)-M$3-M$4-M$6)*(1-Painel!$E$7)-M$5+M$6)*M$7</f>
        <v>12078545.532935733</v>
      </c>
      <c r="N119" s="35">
        <f>((Produção!N113*PreçoLivre!N115*(1-Painel!$B$8)-N$3-N$4-N$6)*(1-Painel!$E$7)-N$5+N$6)*N$7</f>
        <v>10614537.398020443</v>
      </c>
      <c r="O119" s="35">
        <f>((Produção!O113*PreçoLivre!O115*(1-Painel!$B$8)-O$3-O$4-O$6)*(1-Painel!$E$7)-O$5+O$6)*O$7</f>
        <v>9414831.134899905</v>
      </c>
      <c r="P119" s="35">
        <f>((Produção!P113*PreçoLivre!P115*(1-Painel!$B$8)-P$3-P$4-P$6)*(1-Painel!$E$7)-P$5+P$6)*P$7</f>
        <v>8652154.0541450419</v>
      </c>
      <c r="Q119" s="35">
        <f>((Produção!Q113*PreçoLivre!Q115*(1-Painel!$B$8)-Q$3-Q$4-Q$6)*(1-Painel!$E$7)-Q$5+Q$6)*Q$7</f>
        <v>7765725.6117244884</v>
      </c>
      <c r="R119" s="35">
        <f>((Produção!R113*PreçoLivre!R115*(1-Painel!$B$8)-R$3-R$4-R$6)*(1-Painel!$E$7)-R$5+R$6)*R$7</f>
        <v>7148385.5481717</v>
      </c>
      <c r="S119" s="35">
        <f>((Produção!S113*PreçoLivre!S115*(1-Painel!$B$8)-S$3-S$4-S$6)*(1-Painel!$E$7)-S$5+S$6)*S$7</f>
        <v>6520370.3790492499</v>
      </c>
      <c r="T119" s="35">
        <f>((Produção!T113*PreçoLivre!T115*(1-Painel!$B$8)-T$3-T$4-T$6)*(1-Painel!$E$7)-T$5+T$6)*T$7</f>
        <v>5848477.0432107467</v>
      </c>
      <c r="U119" s="35">
        <f>((Produção!U113*PreçoLivre!U115*(1-Painel!$B$8)-U$3-U$4-U$6)*(1-Painel!$E$7)-U$5+U$6)*U$7</f>
        <v>5219602.8649232397</v>
      </c>
      <c r="V119" s="35">
        <f>((Produção!V113*PreçoLivre!V115*(1-Painel!$B$8)-V$3-V$4-V$6)*(1-Painel!$E$7)-V$5+V$6)*V$7</f>
        <v>5178691.7434992092</v>
      </c>
      <c r="W119" s="35"/>
    </row>
    <row r="120" spans="1:23" x14ac:dyDescent="0.25">
      <c r="A120" s="36">
        <v>111</v>
      </c>
      <c r="B120" s="35">
        <f t="shared" si="1"/>
        <v>247953868.84051478</v>
      </c>
      <c r="C120" s="35">
        <f>((Produção!C114*PreçoLivre!C116*(1-Painel!$B$8)-C$3-C$4-C$6)*(1-Painel!$E$7)-C$5+C$6)*C$7</f>
        <v>27502597.881634206</v>
      </c>
      <c r="D120" s="35">
        <f>((Produção!D114*PreçoLivre!D116*(1-Painel!$B$8)-D$3-D$4-D$6)*(1-Painel!$E$7)-D$5+D$6)*D$7</f>
        <v>24559729.225938782</v>
      </c>
      <c r="E120" s="35">
        <f>((Produção!E114*PreçoLivre!E116*(1-Painel!$B$8)-E$3-E$4-E$6)*(1-Painel!$E$7)-E$5+E$6)*E$7</f>
        <v>23482567.635269865</v>
      </c>
      <c r="F120" s="35">
        <f>((Produção!F114*PreçoLivre!F116*(1-Painel!$B$8)-F$3-F$4-F$6)*(1-Painel!$E$7)-F$5+F$6)*F$7</f>
        <v>21311966.390085254</v>
      </c>
      <c r="G120" s="35">
        <f>((Produção!G114*PreçoLivre!G116*(1-Painel!$B$8)-G$3-G$4-G$6)*(1-Painel!$E$7)-G$5+G$6)*G$7</f>
        <v>18371857.3572268</v>
      </c>
      <c r="H120" s="35">
        <f>((Produção!H114*PreçoLivre!H116*(1-Painel!$B$8)-H$3-H$4-H$6)*(1-Painel!$E$7)-H$5+H$6)*H$7</f>
        <v>15678621.588788301</v>
      </c>
      <c r="I120" s="35">
        <f>((Produção!I114*PreçoLivre!I116*(1-Painel!$B$8)-I$3-I$4-I$6)*(1-Painel!$E$7)-I$5+I$6)*I$7</f>
        <v>14907095.173115769</v>
      </c>
      <c r="J120" s="35">
        <f>((Produção!J114*PreçoLivre!J116*(1-Painel!$B$8)-J$3-J$4-J$6)*(1-Painel!$E$7)-J$5+J$6)*J$7</f>
        <v>13524899.903325977</v>
      </c>
      <c r="K120" s="35">
        <f>((Produção!K114*PreçoLivre!K116*(1-Painel!$B$8)-K$3-K$4-K$6)*(1-Painel!$E$7)-K$5+K$6)*K$7</f>
        <v>12356915.00396912</v>
      </c>
      <c r="L120" s="35">
        <f>((Produção!L114*PreçoLivre!L116*(1-Painel!$B$8)-L$3-L$4-L$6)*(1-Painel!$E$7)-L$5+L$6)*L$7</f>
        <v>10631988.917963058</v>
      </c>
      <c r="M120" s="35">
        <f>((Produção!M114*PreçoLivre!M116*(1-Painel!$B$8)-M$3-M$4-M$6)*(1-Painel!$E$7)-M$5+M$6)*M$7</f>
        <v>9450850.8946844619</v>
      </c>
      <c r="N120" s="35">
        <f>((Produção!N114*PreçoLivre!N116*(1-Painel!$B$8)-N$3-N$4-N$6)*(1-Painel!$E$7)-N$5+N$6)*N$7</f>
        <v>8520171.2144174408</v>
      </c>
      <c r="O120" s="35">
        <f>((Produção!O114*PreçoLivre!O116*(1-Painel!$B$8)-O$3-O$4-O$6)*(1-Painel!$E$7)-O$5+O$6)*O$7</f>
        <v>7740084.4985062145</v>
      </c>
      <c r="P120" s="35">
        <f>((Produção!P114*PreçoLivre!P116*(1-Painel!$B$8)-P$3-P$4-P$6)*(1-Painel!$E$7)-P$5+P$6)*P$7</f>
        <v>7021058.0400812039</v>
      </c>
      <c r="Q120" s="35">
        <f>((Produção!Q114*PreçoLivre!Q116*(1-Painel!$B$8)-Q$3-Q$4-Q$6)*(1-Painel!$E$7)-Q$5+Q$6)*Q$7</f>
        <v>6667752.3537313389</v>
      </c>
      <c r="R120" s="35">
        <f>((Produção!R114*PreçoLivre!R116*(1-Painel!$B$8)-R$3-R$4-R$6)*(1-Painel!$E$7)-R$5+R$6)*R$7</f>
        <v>6201057.951530979</v>
      </c>
      <c r="S120" s="35">
        <f>((Produção!S114*PreçoLivre!S116*(1-Painel!$B$8)-S$3-S$4-S$6)*(1-Painel!$E$7)-S$5+S$6)*S$7</f>
        <v>5762609.0177353434</v>
      </c>
      <c r="T120" s="35">
        <f>((Produção!T114*PreçoLivre!T116*(1-Painel!$B$8)-T$3-T$4-T$6)*(1-Painel!$E$7)-T$5+T$6)*T$7</f>
        <v>5274072.7997010918</v>
      </c>
      <c r="U120" s="35">
        <f>((Produção!U114*PreçoLivre!U116*(1-Painel!$B$8)-U$3-U$4-U$6)*(1-Painel!$E$7)-U$5+U$6)*U$7</f>
        <v>4811578.0678616473</v>
      </c>
      <c r="V120" s="35">
        <f>((Produção!V114*PreçoLivre!V116*(1-Painel!$B$8)-V$3-V$4-V$6)*(1-Painel!$E$7)-V$5+V$6)*V$7</f>
        <v>4176394.9249479119</v>
      </c>
      <c r="W120" s="35"/>
    </row>
    <row r="121" spans="1:23" x14ac:dyDescent="0.25">
      <c r="A121" s="36">
        <v>112</v>
      </c>
      <c r="B121" s="35">
        <f t="shared" si="1"/>
        <v>254597929.11707747</v>
      </c>
      <c r="C121" s="35">
        <f>((Produção!C115*PreçoLivre!C117*(1-Painel!$B$8)-C$3-C$4-C$6)*(1-Painel!$E$7)-C$5+C$6)*C$7</f>
        <v>25347409.591682255</v>
      </c>
      <c r="D121" s="35">
        <f>((Produção!D115*PreçoLivre!D117*(1-Painel!$B$8)-D$3-D$4-D$6)*(1-Painel!$E$7)-D$5+D$6)*D$7</f>
        <v>24095952.89570329</v>
      </c>
      <c r="E121" s="35">
        <f>((Produção!E115*PreçoLivre!E117*(1-Painel!$B$8)-E$3-E$4-E$6)*(1-Painel!$E$7)-E$5+E$6)*E$7</f>
        <v>22967235.29973698</v>
      </c>
      <c r="F121" s="35">
        <f>((Produção!F115*PreçoLivre!F117*(1-Painel!$B$8)-F$3-F$4-F$6)*(1-Painel!$E$7)-F$5+F$6)*F$7</f>
        <v>19673963.426661231</v>
      </c>
      <c r="G121" s="35">
        <f>((Produção!G115*PreçoLivre!G117*(1-Painel!$B$8)-G$3-G$4-G$6)*(1-Painel!$E$7)-G$5+G$6)*G$7</f>
        <v>17668854.448621504</v>
      </c>
      <c r="H121" s="35">
        <f>((Produção!H115*PreçoLivre!H117*(1-Painel!$B$8)-H$3-H$4-H$6)*(1-Painel!$E$7)-H$5+H$6)*H$7</f>
        <v>16433047.037987852</v>
      </c>
      <c r="I121" s="35">
        <f>((Produção!I115*PreçoLivre!I117*(1-Painel!$B$8)-I$3-I$4-I$6)*(1-Painel!$E$7)-I$5+I$6)*I$7</f>
        <v>15338226.670094656</v>
      </c>
      <c r="J121" s="35">
        <f>((Produção!J115*PreçoLivre!J117*(1-Painel!$B$8)-J$3-J$4-J$6)*(1-Painel!$E$7)-J$5+J$6)*J$7</f>
        <v>14532204.099220535</v>
      </c>
      <c r="K121" s="35">
        <f>((Produção!K115*PreçoLivre!K117*(1-Painel!$B$8)-K$3-K$4-K$6)*(1-Painel!$E$7)-K$5+K$6)*K$7</f>
        <v>12939719.33893648</v>
      </c>
      <c r="L121" s="35">
        <f>((Produção!L115*PreçoLivre!L117*(1-Painel!$B$8)-L$3-L$4-L$6)*(1-Painel!$E$7)-L$5+L$6)*L$7</f>
        <v>11795730.056778168</v>
      </c>
      <c r="M121" s="35">
        <f>((Produção!M115*PreçoLivre!M117*(1-Painel!$B$8)-M$3-M$4-M$6)*(1-Painel!$E$7)-M$5+M$6)*M$7</f>
        <v>10574431.380032176</v>
      </c>
      <c r="N121" s="35">
        <f>((Produção!N115*PreçoLivre!N117*(1-Painel!$B$8)-N$3-N$4-N$6)*(1-Painel!$E$7)-N$5+N$6)*N$7</f>
        <v>9668244.1523665078</v>
      </c>
      <c r="O121" s="35">
        <f>((Produção!O115*PreçoLivre!O117*(1-Painel!$B$8)-O$3-O$4-O$6)*(1-Painel!$E$7)-O$5+O$6)*O$7</f>
        <v>8683439.8952421378</v>
      </c>
      <c r="P121" s="35">
        <f>((Produção!P115*PreçoLivre!P117*(1-Painel!$B$8)-P$3-P$4-P$6)*(1-Painel!$E$7)-P$5+P$6)*P$7</f>
        <v>7944248.4544688324</v>
      </c>
      <c r="Q121" s="35">
        <f>((Produção!Q115*PreçoLivre!Q117*(1-Painel!$B$8)-Q$3-Q$4-Q$6)*(1-Painel!$E$7)-Q$5+Q$6)*Q$7</f>
        <v>7466216.78619524</v>
      </c>
      <c r="R121" s="35">
        <f>((Produção!R115*PreçoLivre!R117*(1-Painel!$B$8)-R$3-R$4-R$6)*(1-Painel!$E$7)-R$5+R$6)*R$7</f>
        <v>6737814.288890373</v>
      </c>
      <c r="S121" s="35">
        <f>((Produção!S115*PreçoLivre!S117*(1-Painel!$B$8)-S$3-S$4-S$6)*(1-Painel!$E$7)-S$5+S$6)*S$7</f>
        <v>6403549.8664799295</v>
      </c>
      <c r="T121" s="35">
        <f>((Produção!T115*PreçoLivre!T117*(1-Painel!$B$8)-T$3-T$4-T$6)*(1-Painel!$E$7)-T$5+T$6)*T$7</f>
        <v>5994208.1393442573</v>
      </c>
      <c r="U121" s="35">
        <f>((Produção!U115*PreçoLivre!U117*(1-Painel!$B$8)-U$3-U$4-U$6)*(1-Painel!$E$7)-U$5+U$6)*U$7</f>
        <v>5426324.9706878718</v>
      </c>
      <c r="V121" s="35">
        <f>((Produção!V115*PreçoLivre!V117*(1-Painel!$B$8)-V$3-V$4-V$6)*(1-Painel!$E$7)-V$5+V$6)*V$7</f>
        <v>4907108.31794718</v>
      </c>
      <c r="W121" s="35"/>
    </row>
    <row r="122" spans="1:23" x14ac:dyDescent="0.25">
      <c r="A122" s="36">
        <v>113</v>
      </c>
      <c r="B122" s="35">
        <f t="shared" si="1"/>
        <v>246254468.60775205</v>
      </c>
      <c r="C122" s="35">
        <f>((Produção!C116*PreçoLivre!C118*(1-Painel!$B$8)-C$3-C$4-C$6)*(1-Painel!$E$7)-C$5+C$6)*C$7</f>
        <v>24945933.557244286</v>
      </c>
      <c r="D122" s="35">
        <f>((Produção!D116*PreçoLivre!D118*(1-Painel!$B$8)-D$3-D$4-D$6)*(1-Painel!$E$7)-D$5+D$6)*D$7</f>
        <v>24058941.297118448</v>
      </c>
      <c r="E122" s="35">
        <f>((Produção!E116*PreçoLivre!E118*(1-Painel!$B$8)-E$3-E$4-E$6)*(1-Painel!$E$7)-E$5+E$6)*E$7</f>
        <v>21676912.595992133</v>
      </c>
      <c r="F122" s="35">
        <f>((Produção!F116*PreçoLivre!F118*(1-Painel!$B$8)-F$3-F$4-F$6)*(1-Painel!$E$7)-F$5+F$6)*F$7</f>
        <v>19836943.687101852</v>
      </c>
      <c r="G122" s="35">
        <f>((Produção!G116*PreçoLivre!G118*(1-Painel!$B$8)-G$3-G$4-G$6)*(1-Painel!$E$7)-G$5+G$6)*G$7</f>
        <v>18682375.851720523</v>
      </c>
      <c r="H122" s="35">
        <f>((Produção!H116*PreçoLivre!H118*(1-Painel!$B$8)-H$3-H$4-H$6)*(1-Painel!$E$7)-H$5+H$6)*H$7</f>
        <v>16441388.459863568</v>
      </c>
      <c r="I122" s="35">
        <f>((Produção!I116*PreçoLivre!I118*(1-Painel!$B$8)-I$3-I$4-I$6)*(1-Painel!$E$7)-I$5+I$6)*I$7</f>
        <v>13489748.081396548</v>
      </c>
      <c r="J122" s="35">
        <f>((Produção!J116*PreçoLivre!J118*(1-Painel!$B$8)-J$3-J$4-J$6)*(1-Painel!$E$7)-J$5+J$6)*J$7</f>
        <v>11860120.898166426</v>
      </c>
      <c r="K122" s="35">
        <f>((Produção!K116*PreçoLivre!K118*(1-Painel!$B$8)-K$3-K$4-K$6)*(1-Painel!$E$7)-K$5+K$6)*K$7</f>
        <v>10798859.048960896</v>
      </c>
      <c r="L122" s="35">
        <f>((Produção!L116*PreçoLivre!L118*(1-Painel!$B$8)-L$3-L$4-L$6)*(1-Painel!$E$7)-L$5+L$6)*L$7</f>
        <v>10464471.53245412</v>
      </c>
      <c r="M122" s="35">
        <f>((Produção!M116*PreçoLivre!M118*(1-Painel!$B$8)-M$3-M$4-M$6)*(1-Painel!$E$7)-M$5+M$6)*M$7</f>
        <v>9376884.096623335</v>
      </c>
      <c r="N122" s="35">
        <f>((Produção!N116*PreçoLivre!N118*(1-Painel!$B$8)-N$3-N$4-N$6)*(1-Painel!$E$7)-N$5+N$6)*N$7</f>
        <v>9051890.7615261693</v>
      </c>
      <c r="O122" s="35">
        <f>((Produção!O116*PreçoLivre!O118*(1-Painel!$B$8)-O$3-O$4-O$6)*(1-Painel!$E$7)-O$5+O$6)*O$7</f>
        <v>8173380.5545600876</v>
      </c>
      <c r="P122" s="35">
        <f>((Produção!P116*PreçoLivre!P118*(1-Painel!$B$8)-P$3-P$4-P$6)*(1-Painel!$E$7)-P$5+P$6)*P$7</f>
        <v>7723969.8699406106</v>
      </c>
      <c r="Q122" s="35">
        <f>((Produção!Q116*PreçoLivre!Q118*(1-Painel!$B$8)-Q$3-Q$4-Q$6)*(1-Painel!$E$7)-Q$5+Q$6)*Q$7</f>
        <v>7685270.0628885683</v>
      </c>
      <c r="R122" s="35">
        <f>((Produção!R116*PreçoLivre!R118*(1-Painel!$B$8)-R$3-R$4-R$6)*(1-Painel!$E$7)-R$5+R$6)*R$7</f>
        <v>7706095.1644988284</v>
      </c>
      <c r="S122" s="35">
        <f>((Produção!S116*PreçoLivre!S118*(1-Painel!$B$8)-S$3-S$4-S$6)*(1-Painel!$E$7)-S$5+S$6)*S$7</f>
        <v>6948330.5616512476</v>
      </c>
      <c r="T122" s="35">
        <f>((Produção!T116*PreçoLivre!T118*(1-Painel!$B$8)-T$3-T$4-T$6)*(1-Painel!$E$7)-T$5+T$6)*T$7</f>
        <v>6347084.1687067272</v>
      </c>
      <c r="U122" s="35">
        <f>((Produção!U116*PreçoLivre!U118*(1-Painel!$B$8)-U$3-U$4-U$6)*(1-Painel!$E$7)-U$5+U$6)*U$7</f>
        <v>5655098.0280497093</v>
      </c>
      <c r="V122" s="35">
        <f>((Produção!V116*PreçoLivre!V118*(1-Painel!$B$8)-V$3-V$4-V$6)*(1-Painel!$E$7)-V$5+V$6)*V$7</f>
        <v>5330770.3292879416</v>
      </c>
      <c r="W122" s="35"/>
    </row>
    <row r="123" spans="1:23" x14ac:dyDescent="0.25">
      <c r="A123" s="36">
        <v>114</v>
      </c>
      <c r="B123" s="35">
        <f t="shared" si="1"/>
        <v>242330467.52842557</v>
      </c>
      <c r="C123" s="35">
        <f>((Produção!C117*PreçoLivre!C119*(1-Painel!$B$8)-C$3-C$4-C$6)*(1-Painel!$E$7)-C$5+C$6)*C$7</f>
        <v>25758683.018225215</v>
      </c>
      <c r="D123" s="35">
        <f>((Produção!D117*PreçoLivre!D119*(1-Painel!$B$8)-D$3-D$4-D$6)*(1-Painel!$E$7)-D$5+D$6)*D$7</f>
        <v>23072461.569112591</v>
      </c>
      <c r="E123" s="35">
        <f>((Produção!E117*PreçoLivre!E119*(1-Painel!$B$8)-E$3-E$4-E$6)*(1-Painel!$E$7)-E$5+E$6)*E$7</f>
        <v>20415441.484683488</v>
      </c>
      <c r="F123" s="35">
        <f>((Produção!F117*PreçoLivre!F119*(1-Painel!$B$8)-F$3-F$4-F$6)*(1-Painel!$E$7)-F$5+F$6)*F$7</f>
        <v>18736504.211891793</v>
      </c>
      <c r="G123" s="35">
        <f>((Produção!G117*PreçoLivre!G119*(1-Painel!$B$8)-G$3-G$4-G$6)*(1-Painel!$E$7)-G$5+G$6)*G$7</f>
        <v>17512256.715695936</v>
      </c>
      <c r="H123" s="35">
        <f>((Produção!H117*PreçoLivre!H119*(1-Painel!$B$8)-H$3-H$4-H$6)*(1-Painel!$E$7)-H$5+H$6)*H$7</f>
        <v>15970009.741462771</v>
      </c>
      <c r="I123" s="35">
        <f>((Produção!I117*PreçoLivre!I119*(1-Painel!$B$8)-I$3-I$4-I$6)*(1-Painel!$E$7)-I$5+I$6)*I$7</f>
        <v>14777033.410516856</v>
      </c>
      <c r="J123" s="35">
        <f>((Produção!J117*PreçoLivre!J119*(1-Painel!$B$8)-J$3-J$4-J$6)*(1-Painel!$E$7)-J$5+J$6)*J$7</f>
        <v>13833318.120908039</v>
      </c>
      <c r="K123" s="35">
        <f>((Produção!K117*PreçoLivre!K119*(1-Painel!$B$8)-K$3-K$4-K$6)*(1-Painel!$E$7)-K$5+K$6)*K$7</f>
        <v>13040907.942697382</v>
      </c>
      <c r="L123" s="35">
        <f>((Produção!L117*PreçoLivre!L119*(1-Painel!$B$8)-L$3-L$4-L$6)*(1-Painel!$E$7)-L$5+L$6)*L$7</f>
        <v>11478518.354159886</v>
      </c>
      <c r="M123" s="35">
        <f>((Produção!M117*PreçoLivre!M119*(1-Painel!$B$8)-M$3-M$4-M$6)*(1-Painel!$E$7)-M$5+M$6)*M$7</f>
        <v>10094353.674180042</v>
      </c>
      <c r="N123" s="35">
        <f>((Produção!N117*PreçoLivre!N119*(1-Painel!$B$8)-N$3-N$4-N$6)*(1-Painel!$E$7)-N$5+N$6)*N$7</f>
        <v>8655086.3600938655</v>
      </c>
      <c r="O123" s="35">
        <f>((Produção!O117*PreçoLivre!O119*(1-Painel!$B$8)-O$3-O$4-O$6)*(1-Painel!$E$7)-O$5+O$6)*O$7</f>
        <v>8616702.8151488043</v>
      </c>
      <c r="P123" s="35">
        <f>((Produção!P117*PreçoLivre!P119*(1-Painel!$B$8)-P$3-P$4-P$6)*(1-Painel!$E$7)-P$5+P$6)*P$7</f>
        <v>7422032.8540942669</v>
      </c>
      <c r="Q123" s="35">
        <f>((Produção!Q117*PreçoLivre!Q119*(1-Painel!$B$8)-Q$3-Q$4-Q$6)*(1-Painel!$E$7)-Q$5+Q$6)*Q$7</f>
        <v>6935740.8513288731</v>
      </c>
      <c r="R123" s="35">
        <f>((Produção!R117*PreçoLivre!R119*(1-Painel!$B$8)-R$3-R$4-R$6)*(1-Painel!$E$7)-R$5+R$6)*R$7</f>
        <v>6194007.2806154229</v>
      </c>
      <c r="S123" s="35">
        <f>((Produção!S117*PreçoLivre!S119*(1-Painel!$B$8)-S$3-S$4-S$6)*(1-Painel!$E$7)-S$5+S$6)*S$7</f>
        <v>5633568.8215297451</v>
      </c>
      <c r="T123" s="35">
        <f>((Produção!T117*PreçoLivre!T119*(1-Painel!$B$8)-T$3-T$4-T$6)*(1-Painel!$E$7)-T$5+T$6)*T$7</f>
        <v>5118039.8105953904</v>
      </c>
      <c r="U123" s="35">
        <f>((Produção!U117*PreçoLivre!U119*(1-Painel!$B$8)-U$3-U$4-U$6)*(1-Painel!$E$7)-U$5+U$6)*U$7</f>
        <v>4662192.7864353815</v>
      </c>
      <c r="V123" s="35">
        <f>((Produção!V117*PreçoLivre!V119*(1-Painel!$B$8)-V$3-V$4-V$6)*(1-Painel!$E$7)-V$5+V$6)*V$7</f>
        <v>4403607.7050498286</v>
      </c>
      <c r="W123" s="35"/>
    </row>
    <row r="124" spans="1:23" x14ac:dyDescent="0.25">
      <c r="A124" s="36">
        <v>115</v>
      </c>
      <c r="B124" s="35">
        <f t="shared" si="1"/>
        <v>242120175.87560859</v>
      </c>
      <c r="C124" s="35">
        <f>((Produção!C118*PreçoLivre!C120*(1-Painel!$B$8)-C$3-C$4-C$6)*(1-Painel!$E$7)-C$5+C$6)*C$7</f>
        <v>24675823.134324439</v>
      </c>
      <c r="D124" s="35">
        <f>((Produção!D118*PreçoLivre!D120*(1-Painel!$B$8)-D$3-D$4-D$6)*(1-Painel!$E$7)-D$5+D$6)*D$7</f>
        <v>21868262.597219884</v>
      </c>
      <c r="E124" s="35">
        <f>((Produção!E118*PreçoLivre!E120*(1-Painel!$B$8)-E$3-E$4-E$6)*(1-Painel!$E$7)-E$5+E$6)*E$7</f>
        <v>20486660.40392473</v>
      </c>
      <c r="F124" s="35">
        <f>((Produção!F118*PreçoLivre!F120*(1-Painel!$B$8)-F$3-F$4-F$6)*(1-Painel!$E$7)-F$5+F$6)*F$7</f>
        <v>19163040.934340816</v>
      </c>
      <c r="G124" s="35">
        <f>((Produção!G118*PreçoLivre!G120*(1-Painel!$B$8)-G$3-G$4-G$6)*(1-Painel!$E$7)-G$5+G$6)*G$7</f>
        <v>16907712.495441556</v>
      </c>
      <c r="H124" s="35">
        <f>((Produção!H118*PreçoLivre!H120*(1-Painel!$B$8)-H$3-H$4-H$6)*(1-Painel!$E$7)-H$5+H$6)*H$7</f>
        <v>15679247.680954108</v>
      </c>
      <c r="I124" s="35">
        <f>((Produção!I118*PreçoLivre!I120*(1-Painel!$B$8)-I$3-I$4-I$6)*(1-Painel!$E$7)-I$5+I$6)*I$7</f>
        <v>14041713.073145578</v>
      </c>
      <c r="J124" s="35">
        <f>((Produção!J118*PreçoLivre!J120*(1-Painel!$B$8)-J$3-J$4-J$6)*(1-Painel!$E$7)-J$5+J$6)*J$7</f>
        <v>12108431.207090771</v>
      </c>
      <c r="K124" s="35">
        <f>((Produção!K118*PreçoLivre!K120*(1-Painel!$B$8)-K$3-K$4-K$6)*(1-Painel!$E$7)-K$5+K$6)*K$7</f>
        <v>10777869.251674676</v>
      </c>
      <c r="L124" s="35">
        <f>((Produção!L118*PreçoLivre!L120*(1-Painel!$B$8)-L$3-L$4-L$6)*(1-Painel!$E$7)-L$5+L$6)*L$7</f>
        <v>10563032.907342473</v>
      </c>
      <c r="M124" s="35">
        <f>((Produção!M118*PreçoLivre!M120*(1-Painel!$B$8)-M$3-M$4-M$6)*(1-Painel!$E$7)-M$5+M$6)*M$7</f>
        <v>9359560.2701176759</v>
      </c>
      <c r="N124" s="35">
        <f>((Produção!N118*PreçoLivre!N120*(1-Painel!$B$8)-N$3-N$4-N$6)*(1-Painel!$E$7)-N$5+N$6)*N$7</f>
        <v>9379499.7144962363</v>
      </c>
      <c r="O124" s="35">
        <f>((Produção!O118*PreçoLivre!O120*(1-Painel!$B$8)-O$3-O$4-O$6)*(1-Painel!$E$7)-O$5+O$6)*O$7</f>
        <v>9393555.2103210501</v>
      </c>
      <c r="P124" s="35">
        <f>((Produção!P118*PreçoLivre!P120*(1-Painel!$B$8)-P$3-P$4-P$6)*(1-Painel!$E$7)-P$5+P$6)*P$7</f>
        <v>9067449.4529062752</v>
      </c>
      <c r="Q124" s="35">
        <f>((Produção!Q118*PreçoLivre!Q120*(1-Painel!$B$8)-Q$3-Q$4-Q$6)*(1-Painel!$E$7)-Q$5+Q$6)*Q$7</f>
        <v>7959736.6888402067</v>
      </c>
      <c r="R124" s="35">
        <f>((Produção!R118*PreçoLivre!R120*(1-Painel!$B$8)-R$3-R$4-R$6)*(1-Painel!$E$7)-R$5+R$6)*R$7</f>
        <v>7479366.2448873632</v>
      </c>
      <c r="S124" s="35">
        <f>((Produção!S118*PreçoLivre!S120*(1-Painel!$B$8)-S$3-S$4-S$6)*(1-Painel!$E$7)-S$5+S$6)*S$7</f>
        <v>6619299.4950524205</v>
      </c>
      <c r="T124" s="35">
        <f>((Produção!T118*PreçoLivre!T120*(1-Painel!$B$8)-T$3-T$4-T$6)*(1-Painel!$E$7)-T$5+T$6)*T$7</f>
        <v>6027018.8206311464</v>
      </c>
      <c r="U124" s="35">
        <f>((Produção!U118*PreçoLivre!U120*(1-Painel!$B$8)-U$3-U$4-U$6)*(1-Painel!$E$7)-U$5+U$6)*U$7</f>
        <v>5445123.6427777614</v>
      </c>
      <c r="V124" s="35">
        <f>((Produção!V118*PreçoLivre!V120*(1-Painel!$B$8)-V$3-V$4-V$6)*(1-Painel!$E$7)-V$5+V$6)*V$7</f>
        <v>5117772.6501194267</v>
      </c>
      <c r="W124" s="35"/>
    </row>
    <row r="125" spans="1:23" x14ac:dyDescent="0.25">
      <c r="A125" s="36">
        <v>116</v>
      </c>
      <c r="B125" s="35">
        <f t="shared" si="1"/>
        <v>290991373.03910553</v>
      </c>
      <c r="C125" s="35">
        <f>((Produção!C119*PreçoLivre!C121*(1-Painel!$B$8)-C$3-C$4-C$6)*(1-Painel!$E$7)-C$5+C$6)*C$7</f>
        <v>26329872.435209177</v>
      </c>
      <c r="D125" s="35">
        <f>((Produção!D119*PreçoLivre!D121*(1-Painel!$B$8)-D$3-D$4-D$6)*(1-Painel!$E$7)-D$5+D$6)*D$7</f>
        <v>25076760.41479015</v>
      </c>
      <c r="E125" s="35">
        <f>((Produção!E119*PreçoLivre!E121*(1-Painel!$B$8)-E$3-E$4-E$6)*(1-Painel!$E$7)-E$5+E$6)*E$7</f>
        <v>24260901.981807403</v>
      </c>
      <c r="F125" s="35">
        <f>((Produção!F119*PreçoLivre!F121*(1-Painel!$B$8)-F$3-F$4-F$6)*(1-Painel!$E$7)-F$5+F$6)*F$7</f>
        <v>22014674.942322537</v>
      </c>
      <c r="G125" s="35">
        <f>((Produção!G119*PreçoLivre!G121*(1-Painel!$B$8)-G$3-G$4-G$6)*(1-Painel!$E$7)-G$5+G$6)*G$7</f>
        <v>20928807.438169625</v>
      </c>
      <c r="H125" s="35">
        <f>((Produção!H119*PreçoLivre!H121*(1-Painel!$B$8)-H$3-H$4-H$6)*(1-Painel!$E$7)-H$5+H$6)*H$7</f>
        <v>19492439.976964246</v>
      </c>
      <c r="I125" s="35">
        <f>((Produção!I119*PreçoLivre!I121*(1-Painel!$B$8)-I$3-I$4-I$6)*(1-Painel!$E$7)-I$5+I$6)*I$7</f>
        <v>17596251.558363654</v>
      </c>
      <c r="J125" s="35">
        <f>((Produção!J119*PreçoLivre!J121*(1-Painel!$B$8)-J$3-J$4-J$6)*(1-Painel!$E$7)-J$5+J$6)*J$7</f>
        <v>15534168.734827518</v>
      </c>
      <c r="K125" s="35">
        <f>((Produção!K119*PreçoLivre!K121*(1-Painel!$B$8)-K$3-K$4-K$6)*(1-Painel!$E$7)-K$5+K$6)*K$7</f>
        <v>14944261.711475937</v>
      </c>
      <c r="L125" s="35">
        <f>((Produção!L119*PreçoLivre!L121*(1-Painel!$B$8)-L$3-L$4-L$6)*(1-Painel!$E$7)-L$5+L$6)*L$7</f>
        <v>13898221.825260632</v>
      </c>
      <c r="M125" s="35">
        <f>((Produção!M119*PreçoLivre!M121*(1-Painel!$B$8)-M$3-M$4-M$6)*(1-Painel!$E$7)-M$5+M$6)*M$7</f>
        <v>12740965.418882789</v>
      </c>
      <c r="N125" s="35">
        <f>((Produção!N119*PreçoLivre!N121*(1-Painel!$B$8)-N$3-N$4-N$6)*(1-Painel!$E$7)-N$5+N$6)*N$7</f>
        <v>11550605.031916771</v>
      </c>
      <c r="O125" s="35">
        <f>((Produção!O119*PreçoLivre!O121*(1-Painel!$B$8)-O$3-O$4-O$6)*(1-Painel!$E$7)-O$5+O$6)*O$7</f>
        <v>10849262.60267772</v>
      </c>
      <c r="P125" s="35">
        <f>((Produção!P119*PreçoLivre!P121*(1-Painel!$B$8)-P$3-P$4-P$6)*(1-Painel!$E$7)-P$5+P$6)*P$7</f>
        <v>9700500.539486777</v>
      </c>
      <c r="Q125" s="35">
        <f>((Produção!Q119*PreçoLivre!Q121*(1-Painel!$B$8)-Q$3-Q$4-Q$6)*(1-Painel!$E$7)-Q$5+Q$6)*Q$7</f>
        <v>9292768.8345401622</v>
      </c>
      <c r="R125" s="35">
        <f>((Produção!R119*PreçoLivre!R121*(1-Painel!$B$8)-R$3-R$4-R$6)*(1-Painel!$E$7)-R$5+R$6)*R$7</f>
        <v>8867017.3509044442</v>
      </c>
      <c r="S125" s="35">
        <f>((Produção!S119*PreçoLivre!S121*(1-Painel!$B$8)-S$3-S$4-S$6)*(1-Painel!$E$7)-S$5+S$6)*S$7</f>
        <v>7864296.1672112206</v>
      </c>
      <c r="T125" s="35">
        <f>((Produção!T119*PreçoLivre!T121*(1-Painel!$B$8)-T$3-T$4-T$6)*(1-Painel!$E$7)-T$5+T$6)*T$7</f>
        <v>7212894.6210389221</v>
      </c>
      <c r="U125" s="35">
        <f>((Produção!U119*PreçoLivre!U121*(1-Painel!$B$8)-U$3-U$4-U$6)*(1-Painel!$E$7)-U$5+U$6)*U$7</f>
        <v>6782388.8362742811</v>
      </c>
      <c r="V125" s="35">
        <f>((Produção!V119*PreçoLivre!V121*(1-Painel!$B$8)-V$3-V$4-V$6)*(1-Painel!$E$7)-V$5+V$6)*V$7</f>
        <v>6054312.6169816284</v>
      </c>
      <c r="W125" s="35"/>
    </row>
    <row r="126" spans="1:23" x14ac:dyDescent="0.25">
      <c r="A126" s="36">
        <v>117</v>
      </c>
      <c r="B126" s="35">
        <f t="shared" si="1"/>
        <v>254386132.05771273</v>
      </c>
      <c r="C126" s="35">
        <f>((Produção!C120*PreçoLivre!C122*(1-Painel!$B$8)-C$3-C$4-C$6)*(1-Painel!$E$7)-C$5+C$6)*C$7</f>
        <v>26959588.254442256</v>
      </c>
      <c r="D126" s="35">
        <f>((Produção!D120*PreçoLivre!D122*(1-Painel!$B$8)-D$3-D$4-D$6)*(1-Painel!$E$7)-D$5+D$6)*D$7</f>
        <v>24032676.775089044</v>
      </c>
      <c r="E126" s="35">
        <f>((Produção!E120*PreçoLivre!E122*(1-Painel!$B$8)-E$3-E$4-E$6)*(1-Painel!$E$7)-E$5+E$6)*E$7</f>
        <v>21231316.402036868</v>
      </c>
      <c r="F126" s="35">
        <f>((Produção!F120*PreçoLivre!F122*(1-Painel!$B$8)-F$3-F$4-F$6)*(1-Painel!$E$7)-F$5+F$6)*F$7</f>
        <v>19100581.171954535</v>
      </c>
      <c r="G126" s="35">
        <f>((Produção!G120*PreçoLivre!G122*(1-Painel!$B$8)-G$3-G$4-G$6)*(1-Painel!$E$7)-G$5+G$6)*G$7</f>
        <v>17651238.989913493</v>
      </c>
      <c r="H126" s="35">
        <f>((Produção!H120*PreçoLivre!H122*(1-Painel!$B$8)-H$3-H$4-H$6)*(1-Painel!$E$7)-H$5+H$6)*H$7</f>
        <v>16264277.446303541</v>
      </c>
      <c r="I126" s="35">
        <f>((Produção!I120*PreçoLivre!I122*(1-Painel!$B$8)-I$3-I$4-I$6)*(1-Painel!$E$7)-I$5+I$6)*I$7</f>
        <v>14466729.558586076</v>
      </c>
      <c r="J126" s="35">
        <f>((Produção!J120*PreçoLivre!J122*(1-Painel!$B$8)-J$3-J$4-J$6)*(1-Painel!$E$7)-J$5+J$6)*J$7</f>
        <v>13092056.46794459</v>
      </c>
      <c r="K126" s="35">
        <f>((Produção!K120*PreçoLivre!K122*(1-Painel!$B$8)-K$3-K$4-K$6)*(1-Painel!$E$7)-K$5+K$6)*K$7</f>
        <v>11903710.426462855</v>
      </c>
      <c r="L126" s="35">
        <f>((Produção!L120*PreçoLivre!L122*(1-Painel!$B$8)-L$3-L$4-L$6)*(1-Painel!$E$7)-L$5+L$6)*L$7</f>
        <v>11218311.271536442</v>
      </c>
      <c r="M126" s="35">
        <f>((Produção!M120*PreçoLivre!M122*(1-Painel!$B$8)-M$3-M$4-M$6)*(1-Painel!$E$7)-M$5+M$6)*M$7</f>
        <v>10523977.092223667</v>
      </c>
      <c r="N126" s="35">
        <f>((Produção!N120*PreçoLivre!N122*(1-Painel!$B$8)-N$3-N$4-N$6)*(1-Painel!$E$7)-N$5+N$6)*N$7</f>
        <v>10368382.012601266</v>
      </c>
      <c r="O126" s="35">
        <f>((Produção!O120*PreçoLivre!O122*(1-Painel!$B$8)-O$3-O$4-O$6)*(1-Painel!$E$7)-O$5+O$6)*O$7</f>
        <v>9286435.5379390009</v>
      </c>
      <c r="P126" s="35">
        <f>((Produção!P120*PreçoLivre!P122*(1-Painel!$B$8)-P$3-P$4-P$6)*(1-Painel!$E$7)-P$5+P$6)*P$7</f>
        <v>8290049.0826552417</v>
      </c>
      <c r="Q126" s="35">
        <f>((Produção!Q120*PreçoLivre!Q122*(1-Painel!$B$8)-Q$3-Q$4-Q$6)*(1-Painel!$E$7)-Q$5+Q$6)*Q$7</f>
        <v>8103441.6473169941</v>
      </c>
      <c r="R126" s="35">
        <f>((Produção!R120*PreçoLivre!R122*(1-Painel!$B$8)-R$3-R$4-R$6)*(1-Painel!$E$7)-R$5+R$6)*R$7</f>
        <v>7282661.4555804785</v>
      </c>
      <c r="S126" s="35">
        <f>((Produção!S120*PreçoLivre!S122*(1-Painel!$B$8)-S$3-S$4-S$6)*(1-Painel!$E$7)-S$5+S$6)*S$7</f>
        <v>7030112.2927847365</v>
      </c>
      <c r="T126" s="35">
        <f>((Produção!T120*PreçoLivre!T122*(1-Painel!$B$8)-T$3-T$4-T$6)*(1-Painel!$E$7)-T$5+T$6)*T$7</f>
        <v>6224430.4261112269</v>
      </c>
      <c r="U126" s="35">
        <f>((Produção!U120*PreçoLivre!U122*(1-Painel!$B$8)-U$3-U$4-U$6)*(1-Painel!$E$7)-U$5+U$6)*U$7</f>
        <v>5918691.7165826699</v>
      </c>
      <c r="V126" s="35">
        <f>((Produção!V120*PreçoLivre!V122*(1-Painel!$B$8)-V$3-V$4-V$6)*(1-Painel!$E$7)-V$5+V$6)*V$7</f>
        <v>5437464.029647707</v>
      </c>
      <c r="W126" s="35"/>
    </row>
    <row r="127" spans="1:23" x14ac:dyDescent="0.25">
      <c r="A127" s="36">
        <v>118</v>
      </c>
      <c r="B127" s="35">
        <f t="shared" si="1"/>
        <v>238605570.78207973</v>
      </c>
      <c r="C127" s="35">
        <f>((Produção!C121*PreçoLivre!C123*(1-Painel!$B$8)-C$3-C$4-C$6)*(1-Painel!$E$7)-C$5+C$6)*C$7</f>
        <v>24850127.582506157</v>
      </c>
      <c r="D127" s="35">
        <f>((Produção!D121*PreçoLivre!D123*(1-Painel!$B$8)-D$3-D$4-D$6)*(1-Painel!$E$7)-D$5+D$6)*D$7</f>
        <v>22925262.922975749</v>
      </c>
      <c r="E127" s="35">
        <f>((Produção!E121*PreçoLivre!E123*(1-Painel!$B$8)-E$3-E$4-E$6)*(1-Painel!$E$7)-E$5+E$6)*E$7</f>
        <v>22050821.1134855</v>
      </c>
      <c r="F127" s="35">
        <f>((Produção!F121*PreçoLivre!F123*(1-Painel!$B$8)-F$3-F$4-F$6)*(1-Painel!$E$7)-F$5+F$6)*F$7</f>
        <v>20432315.78512042</v>
      </c>
      <c r="G127" s="35">
        <f>((Produção!G121*PreçoLivre!G123*(1-Painel!$B$8)-G$3-G$4-G$6)*(1-Painel!$E$7)-G$5+G$6)*G$7</f>
        <v>17433637.68232977</v>
      </c>
      <c r="H127" s="35">
        <f>((Produção!H121*PreçoLivre!H123*(1-Painel!$B$8)-H$3-H$4-H$6)*(1-Painel!$E$7)-H$5+H$6)*H$7</f>
        <v>15711768.515058335</v>
      </c>
      <c r="I127" s="35">
        <f>((Produção!I121*PreçoLivre!I123*(1-Painel!$B$8)-I$3-I$4-I$6)*(1-Painel!$E$7)-I$5+I$6)*I$7</f>
        <v>13867506.264436465</v>
      </c>
      <c r="J127" s="35">
        <f>((Produção!J121*PreçoLivre!J123*(1-Painel!$B$8)-J$3-J$4-J$6)*(1-Painel!$E$7)-J$5+J$6)*J$7</f>
        <v>13373352.586744949</v>
      </c>
      <c r="K127" s="35">
        <f>((Produção!K121*PreçoLivre!K123*(1-Painel!$B$8)-K$3-K$4-K$6)*(1-Painel!$E$7)-K$5+K$6)*K$7</f>
        <v>12504880.617193922</v>
      </c>
      <c r="L127" s="35">
        <f>((Produção!L121*PreçoLivre!L123*(1-Painel!$B$8)-L$3-L$4-L$6)*(1-Painel!$E$7)-L$5+L$6)*L$7</f>
        <v>11195075.898443626</v>
      </c>
      <c r="M127" s="35">
        <f>((Produção!M121*PreçoLivre!M123*(1-Painel!$B$8)-M$3-M$4-M$6)*(1-Painel!$E$7)-M$5+M$6)*M$7</f>
        <v>10104885.583251491</v>
      </c>
      <c r="N127" s="35">
        <f>((Produção!N121*PreçoLivre!N123*(1-Painel!$B$8)-N$3-N$4-N$6)*(1-Painel!$E$7)-N$5+N$6)*N$7</f>
        <v>9276491.4480094183</v>
      </c>
      <c r="O127" s="35">
        <f>((Produção!O121*PreçoLivre!O123*(1-Painel!$B$8)-O$3-O$4-O$6)*(1-Painel!$E$7)-O$5+O$6)*O$7</f>
        <v>7987717.0880645523</v>
      </c>
      <c r="P127" s="35">
        <f>((Produção!P121*PreçoLivre!P123*(1-Painel!$B$8)-P$3-P$4-P$6)*(1-Painel!$E$7)-P$5+P$6)*P$7</f>
        <v>7276300.510644855</v>
      </c>
      <c r="Q127" s="35">
        <f>((Produção!Q121*PreçoLivre!Q123*(1-Painel!$B$8)-Q$3-Q$4-Q$6)*(1-Painel!$E$7)-Q$5+Q$6)*Q$7</f>
        <v>6729946.3932208251</v>
      </c>
      <c r="R127" s="35">
        <f>((Produção!R121*PreçoLivre!R123*(1-Painel!$B$8)-R$3-R$4-R$6)*(1-Painel!$E$7)-R$5+R$6)*R$7</f>
        <v>5773213.2420363408</v>
      </c>
      <c r="S127" s="35">
        <f>((Produção!S121*PreçoLivre!S123*(1-Painel!$B$8)-S$3-S$4-S$6)*(1-Painel!$E$7)-S$5+S$6)*S$7</f>
        <v>5066746.1404881459</v>
      </c>
      <c r="T127" s="35">
        <f>((Produção!T121*PreçoLivre!T123*(1-Painel!$B$8)-T$3-T$4-T$6)*(1-Painel!$E$7)-T$5+T$6)*T$7</f>
        <v>4570349.7205521418</v>
      </c>
      <c r="U127" s="35">
        <f>((Produção!U121*PreçoLivre!U123*(1-Painel!$B$8)-U$3-U$4-U$6)*(1-Painel!$E$7)-U$5+U$6)*U$7</f>
        <v>4017423.0585166477</v>
      </c>
      <c r="V127" s="35">
        <f>((Produção!V121*PreçoLivre!V123*(1-Painel!$B$8)-V$3-V$4-V$6)*(1-Painel!$E$7)-V$5+V$6)*V$7</f>
        <v>3457748.6290003886</v>
      </c>
      <c r="W127" s="35"/>
    </row>
    <row r="128" spans="1:23" x14ac:dyDescent="0.25">
      <c r="A128" s="36">
        <v>119</v>
      </c>
      <c r="B128" s="35">
        <f t="shared" si="1"/>
        <v>265463455.12460187</v>
      </c>
      <c r="C128" s="35">
        <f>((Produção!C122*PreçoLivre!C124*(1-Painel!$B$8)-C$3-C$4-C$6)*(1-Painel!$E$7)-C$5+C$6)*C$7</f>
        <v>26631091.12266342</v>
      </c>
      <c r="D128" s="35">
        <f>((Produção!D122*PreçoLivre!D124*(1-Painel!$B$8)-D$3-D$4-D$6)*(1-Painel!$E$7)-D$5+D$6)*D$7</f>
        <v>24855556.927017745</v>
      </c>
      <c r="E128" s="35">
        <f>((Produção!E122*PreçoLivre!E124*(1-Painel!$B$8)-E$3-E$4-E$6)*(1-Painel!$E$7)-E$5+E$6)*E$7</f>
        <v>22335839.351752121</v>
      </c>
      <c r="F128" s="35">
        <f>((Produção!F122*PreçoLivre!F124*(1-Painel!$B$8)-F$3-F$4-F$6)*(1-Painel!$E$7)-F$5+F$6)*F$7</f>
        <v>20410015.671983693</v>
      </c>
      <c r="G128" s="35">
        <f>((Produção!G122*PreçoLivre!G124*(1-Painel!$B$8)-G$3-G$4-G$6)*(1-Painel!$E$7)-G$5+G$6)*G$7</f>
        <v>18692091.196028873</v>
      </c>
      <c r="H128" s="35">
        <f>((Produção!H122*PreçoLivre!H124*(1-Painel!$B$8)-H$3-H$4-H$6)*(1-Painel!$E$7)-H$5+H$6)*H$7</f>
        <v>17939672.297597513</v>
      </c>
      <c r="I128" s="35">
        <f>((Produção!I122*PreçoLivre!I124*(1-Painel!$B$8)-I$3-I$4-I$6)*(1-Painel!$E$7)-I$5+I$6)*I$7</f>
        <v>16302158.215692658</v>
      </c>
      <c r="J128" s="35">
        <f>((Produção!J122*PreçoLivre!J124*(1-Painel!$B$8)-J$3-J$4-J$6)*(1-Painel!$E$7)-J$5+J$6)*J$7</f>
        <v>14099437.708231021</v>
      </c>
      <c r="K128" s="35">
        <f>((Produção!K122*PreçoLivre!K124*(1-Painel!$B$8)-K$3-K$4-K$6)*(1-Painel!$E$7)-K$5+K$6)*K$7</f>
        <v>13517498.128124567</v>
      </c>
      <c r="L128" s="35">
        <f>((Produção!L122*PreçoLivre!L124*(1-Painel!$B$8)-L$3-L$4-L$6)*(1-Painel!$E$7)-L$5+L$6)*L$7</f>
        <v>12376620.906719632</v>
      </c>
      <c r="M128" s="35">
        <f>((Produção!M122*PreçoLivre!M124*(1-Painel!$B$8)-M$3-M$4-M$6)*(1-Painel!$E$7)-M$5+M$6)*M$7</f>
        <v>11108668.436184539</v>
      </c>
      <c r="N128" s="35">
        <f>((Produção!N122*PreçoLivre!N124*(1-Painel!$B$8)-N$3-N$4-N$6)*(1-Painel!$E$7)-N$5+N$6)*N$7</f>
        <v>9911061.5546539687</v>
      </c>
      <c r="O128" s="35">
        <f>((Produção!O122*PreçoLivre!O124*(1-Painel!$B$8)-O$3-O$4-O$6)*(1-Painel!$E$7)-O$5+O$6)*O$7</f>
        <v>9491550.8206918072</v>
      </c>
      <c r="P128" s="35">
        <f>((Produção!P122*PreçoLivre!P124*(1-Painel!$B$8)-P$3-P$4-P$6)*(1-Painel!$E$7)-P$5+P$6)*P$7</f>
        <v>8413812.1322033983</v>
      </c>
      <c r="Q128" s="35">
        <f>((Produção!Q122*PreçoLivre!Q124*(1-Painel!$B$8)-Q$3-Q$4-Q$6)*(1-Painel!$E$7)-Q$5+Q$6)*Q$7</f>
        <v>7834361.2719076285</v>
      </c>
      <c r="R128" s="35">
        <f>((Produção!R122*PreçoLivre!R124*(1-Painel!$B$8)-R$3-R$4-R$6)*(1-Painel!$E$7)-R$5+R$6)*R$7</f>
        <v>7629100.2593821194</v>
      </c>
      <c r="S128" s="35">
        <f>((Produção!S122*PreçoLivre!S124*(1-Painel!$B$8)-S$3-S$4-S$6)*(1-Painel!$E$7)-S$5+S$6)*S$7</f>
        <v>7014082.02959307</v>
      </c>
      <c r="T128" s="35">
        <f>((Produção!T122*PreçoLivre!T124*(1-Painel!$B$8)-T$3-T$4-T$6)*(1-Painel!$E$7)-T$5+T$6)*T$7</f>
        <v>6326552.3149121189</v>
      </c>
      <c r="U128" s="35">
        <f>((Produção!U122*PreçoLivre!U124*(1-Painel!$B$8)-U$3-U$4-U$6)*(1-Painel!$E$7)-U$5+U$6)*U$7</f>
        <v>5628423.6928049093</v>
      </c>
      <c r="V128" s="35">
        <f>((Produção!V122*PreçoLivre!V124*(1-Painel!$B$8)-V$3-V$4-V$6)*(1-Painel!$E$7)-V$5+V$6)*V$7</f>
        <v>4945861.0864570709</v>
      </c>
      <c r="W128" s="35"/>
    </row>
    <row r="129" spans="1:23" x14ac:dyDescent="0.25">
      <c r="A129" s="36">
        <v>120</v>
      </c>
      <c r="B129" s="35">
        <f t="shared" si="1"/>
        <v>253665976.21774012</v>
      </c>
      <c r="C129" s="35">
        <f>((Produção!C123*PreçoLivre!C125*(1-Painel!$B$8)-C$3-C$4-C$6)*(1-Painel!$E$7)-C$5+C$6)*C$7</f>
        <v>25302043.871974148</v>
      </c>
      <c r="D129" s="35">
        <f>((Produção!D123*PreçoLivre!D125*(1-Painel!$B$8)-D$3-D$4-D$6)*(1-Painel!$E$7)-D$5+D$6)*D$7</f>
        <v>23781878.245821405</v>
      </c>
      <c r="E129" s="35">
        <f>((Produção!E123*PreçoLivre!E125*(1-Painel!$B$8)-E$3-E$4-E$6)*(1-Painel!$E$7)-E$5+E$6)*E$7</f>
        <v>21325163.279008199</v>
      </c>
      <c r="F129" s="35">
        <f>((Produção!F123*PreçoLivre!F125*(1-Painel!$B$8)-F$3-F$4-F$6)*(1-Painel!$E$7)-F$5+F$6)*F$7</f>
        <v>18816628.366473507</v>
      </c>
      <c r="G129" s="35">
        <f>((Produção!G123*PreçoLivre!G125*(1-Painel!$B$8)-G$3-G$4-G$6)*(1-Painel!$E$7)-G$5+G$6)*G$7</f>
        <v>17202341.191010356</v>
      </c>
      <c r="H129" s="35">
        <f>((Produção!H123*PreçoLivre!H125*(1-Painel!$B$8)-H$3-H$4-H$6)*(1-Painel!$E$7)-H$5+H$6)*H$7</f>
        <v>16922708.108539205</v>
      </c>
      <c r="I129" s="35">
        <f>((Produção!I123*PreçoLivre!I125*(1-Painel!$B$8)-I$3-I$4-I$6)*(1-Painel!$E$7)-I$5+I$6)*I$7</f>
        <v>15620271.305164</v>
      </c>
      <c r="J129" s="35">
        <f>((Produção!J123*PreçoLivre!J125*(1-Painel!$B$8)-J$3-J$4-J$6)*(1-Painel!$E$7)-J$5+J$6)*J$7</f>
        <v>14487217.458729912</v>
      </c>
      <c r="K129" s="35">
        <f>((Produção!K123*PreçoLivre!K125*(1-Painel!$B$8)-K$3-K$4-K$6)*(1-Painel!$E$7)-K$5+K$6)*K$7</f>
        <v>12956656.609415885</v>
      </c>
      <c r="L129" s="35">
        <f>((Produção!L123*PreçoLivre!L125*(1-Painel!$B$8)-L$3-L$4-L$6)*(1-Painel!$E$7)-L$5+L$6)*L$7</f>
        <v>11582957.762734506</v>
      </c>
      <c r="M129" s="35">
        <f>((Produção!M123*PreçoLivre!M125*(1-Painel!$B$8)-M$3-M$4-M$6)*(1-Painel!$E$7)-M$5+M$6)*M$7</f>
        <v>11023736.919236645</v>
      </c>
      <c r="N129" s="35">
        <f>((Produção!N123*PreçoLivre!N125*(1-Painel!$B$8)-N$3-N$4-N$6)*(1-Painel!$E$7)-N$5+N$6)*N$7</f>
        <v>9552924.9928139895</v>
      </c>
      <c r="O129" s="35">
        <f>((Produção!O123*PreçoLivre!O125*(1-Painel!$B$8)-O$3-O$4-O$6)*(1-Painel!$E$7)-O$5+O$6)*O$7</f>
        <v>8716313.9785528705</v>
      </c>
      <c r="P129" s="35">
        <f>((Produção!P123*PreçoLivre!P125*(1-Painel!$B$8)-P$3-P$4-P$6)*(1-Painel!$E$7)-P$5+P$6)*P$7</f>
        <v>8198533.0125588384</v>
      </c>
      <c r="Q129" s="35">
        <f>((Produção!Q123*PreçoLivre!Q125*(1-Painel!$B$8)-Q$3-Q$4-Q$6)*(1-Painel!$E$7)-Q$5+Q$6)*Q$7</f>
        <v>7740999.8648733422</v>
      </c>
      <c r="R129" s="35">
        <f>((Produção!R123*PreçoLivre!R125*(1-Painel!$B$8)-R$3-R$4-R$6)*(1-Painel!$E$7)-R$5+R$6)*R$7</f>
        <v>7211506.5224120514</v>
      </c>
      <c r="S129" s="35">
        <f>((Produção!S123*PreçoLivre!S125*(1-Painel!$B$8)-S$3-S$4-S$6)*(1-Painel!$E$7)-S$5+S$6)*S$7</f>
        <v>6896022.6901938692</v>
      </c>
      <c r="T129" s="35">
        <f>((Produção!T123*PreçoLivre!T125*(1-Painel!$B$8)-T$3-T$4-T$6)*(1-Painel!$E$7)-T$5+T$6)*T$7</f>
        <v>6261718.8929339554</v>
      </c>
      <c r="U129" s="35">
        <f>((Produção!U123*PreçoLivre!U125*(1-Painel!$B$8)-U$3-U$4-U$6)*(1-Painel!$E$7)-U$5+U$6)*U$7</f>
        <v>5317080.9499028083</v>
      </c>
      <c r="V129" s="35">
        <f>((Produção!V123*PreçoLivre!V125*(1-Painel!$B$8)-V$3-V$4-V$6)*(1-Painel!$E$7)-V$5+V$6)*V$7</f>
        <v>4749272.1953905467</v>
      </c>
      <c r="W129" s="35"/>
    </row>
    <row r="130" spans="1:23" x14ac:dyDescent="0.25">
      <c r="A130" s="36">
        <v>121</v>
      </c>
      <c r="B130" s="35">
        <f t="shared" si="1"/>
        <v>230148531.62849575</v>
      </c>
      <c r="C130" s="35">
        <f>((Produção!C124*PreçoLivre!C126*(1-Painel!$B$8)-C$3-C$4-C$6)*(1-Painel!$E$7)-C$5+C$6)*C$7</f>
        <v>24808454.324851483</v>
      </c>
      <c r="D130" s="35">
        <f>((Produção!D124*PreçoLivre!D126*(1-Painel!$B$8)-D$3-D$4-D$6)*(1-Painel!$E$7)-D$5+D$6)*D$7</f>
        <v>21955949.809015676</v>
      </c>
      <c r="E130" s="35">
        <f>((Produção!E124*PreçoLivre!E126*(1-Painel!$B$8)-E$3-E$4-E$6)*(1-Painel!$E$7)-E$5+E$6)*E$7</f>
        <v>20113564.058105454</v>
      </c>
      <c r="F130" s="35">
        <f>((Produção!F124*PreçoLivre!F126*(1-Painel!$B$8)-F$3-F$4-F$6)*(1-Painel!$E$7)-F$5+F$6)*F$7</f>
        <v>18555791.617282696</v>
      </c>
      <c r="G130" s="35">
        <f>((Produção!G124*PreçoLivre!G126*(1-Painel!$B$8)-G$3-G$4-G$6)*(1-Painel!$E$7)-G$5+G$6)*G$7</f>
        <v>16864663.360842276</v>
      </c>
      <c r="H130" s="35">
        <f>((Produção!H124*PreçoLivre!H126*(1-Painel!$B$8)-H$3-H$4-H$6)*(1-Painel!$E$7)-H$5+H$6)*H$7</f>
        <v>14857514.421345793</v>
      </c>
      <c r="I130" s="35">
        <f>((Produção!I124*PreçoLivre!I126*(1-Painel!$B$8)-I$3-I$4-I$6)*(1-Painel!$E$7)-I$5+I$6)*I$7</f>
        <v>13137194.197162488</v>
      </c>
      <c r="J130" s="35">
        <f>((Produção!J124*PreçoLivre!J126*(1-Painel!$B$8)-J$3-J$4-J$6)*(1-Painel!$E$7)-J$5+J$6)*J$7</f>
        <v>11534878.385461098</v>
      </c>
      <c r="K130" s="35">
        <f>((Produção!K124*PreçoLivre!K126*(1-Painel!$B$8)-K$3-K$4-K$6)*(1-Painel!$E$7)-K$5+K$6)*K$7</f>
        <v>10645094.954501225</v>
      </c>
      <c r="L130" s="35">
        <f>((Produção!L124*PreçoLivre!L126*(1-Painel!$B$8)-L$3-L$4-L$6)*(1-Painel!$E$7)-L$5+L$6)*L$7</f>
        <v>9821096.2164535932</v>
      </c>
      <c r="M130" s="35">
        <f>((Produção!M124*PreçoLivre!M126*(1-Painel!$B$8)-M$3-M$4-M$6)*(1-Painel!$E$7)-M$5+M$6)*M$7</f>
        <v>9860594.3028573506</v>
      </c>
      <c r="N130" s="35">
        <f>((Produção!N124*PreçoLivre!N126*(1-Painel!$B$8)-N$3-N$4-N$6)*(1-Painel!$E$7)-N$5+N$6)*N$7</f>
        <v>8810793.5755570754</v>
      </c>
      <c r="O130" s="35">
        <f>((Produção!O124*PreçoLivre!O126*(1-Painel!$B$8)-O$3-O$4-O$6)*(1-Painel!$E$7)-O$5+O$6)*O$7</f>
        <v>8095676.542402151</v>
      </c>
      <c r="P130" s="35">
        <f>((Produção!P124*PreçoLivre!P126*(1-Painel!$B$8)-P$3-P$4-P$6)*(1-Painel!$E$7)-P$5+P$6)*P$7</f>
        <v>7567579.9095380446</v>
      </c>
      <c r="Q130" s="35">
        <f>((Produção!Q124*PreçoLivre!Q126*(1-Painel!$B$8)-Q$3-Q$4-Q$6)*(1-Painel!$E$7)-Q$5+Q$6)*Q$7</f>
        <v>6898262.6569596063</v>
      </c>
      <c r="R130" s="35">
        <f>((Produção!R124*PreçoLivre!R126*(1-Painel!$B$8)-R$3-R$4-R$6)*(1-Painel!$E$7)-R$5+R$6)*R$7</f>
        <v>6078190.7633653386</v>
      </c>
      <c r="S130" s="35">
        <f>((Produção!S124*PreçoLivre!S126*(1-Painel!$B$8)-S$3-S$4-S$6)*(1-Painel!$E$7)-S$5+S$6)*S$7</f>
        <v>5826161.601674852</v>
      </c>
      <c r="T130" s="35">
        <f>((Produção!T124*PreçoLivre!T126*(1-Painel!$B$8)-T$3-T$4-T$6)*(1-Painel!$E$7)-T$5+T$6)*T$7</f>
        <v>5394976.4522322929</v>
      </c>
      <c r="U130" s="35">
        <f>((Produção!U124*PreçoLivre!U126*(1-Painel!$B$8)-U$3-U$4-U$6)*(1-Painel!$E$7)-U$5+U$6)*U$7</f>
        <v>5022735.708783973</v>
      </c>
      <c r="V130" s="35">
        <f>((Produção!V124*PreçoLivre!V126*(1-Painel!$B$8)-V$3-V$4-V$6)*(1-Painel!$E$7)-V$5+V$6)*V$7</f>
        <v>4299358.7701033307</v>
      </c>
      <c r="W130" s="35"/>
    </row>
    <row r="131" spans="1:23" x14ac:dyDescent="0.25">
      <c r="A131" s="36">
        <v>122</v>
      </c>
      <c r="B131" s="35">
        <f t="shared" si="1"/>
        <v>266666876.30365595</v>
      </c>
      <c r="C131" s="35">
        <f>((Produção!C125*PreçoLivre!C127*(1-Painel!$B$8)-C$3-C$4-C$6)*(1-Painel!$E$7)-C$5+C$6)*C$7</f>
        <v>25112643.321030684</v>
      </c>
      <c r="D131" s="35">
        <f>((Produção!D125*PreçoLivre!D127*(1-Painel!$B$8)-D$3-D$4-D$6)*(1-Painel!$E$7)-D$5+D$6)*D$7</f>
        <v>23138885.17886816</v>
      </c>
      <c r="E131" s="35">
        <f>((Produção!E125*PreçoLivre!E127*(1-Painel!$B$8)-E$3-E$4-E$6)*(1-Painel!$E$7)-E$5+E$6)*E$7</f>
        <v>21712681.094644424</v>
      </c>
      <c r="F131" s="35">
        <f>((Produção!F125*PreçoLivre!F127*(1-Painel!$B$8)-F$3-F$4-F$6)*(1-Painel!$E$7)-F$5+F$6)*F$7</f>
        <v>20010303.938775722</v>
      </c>
      <c r="G131" s="35">
        <f>((Produção!G125*PreçoLivre!G127*(1-Painel!$B$8)-G$3-G$4-G$6)*(1-Painel!$E$7)-G$5+G$6)*G$7</f>
        <v>16997526.7448075</v>
      </c>
      <c r="H131" s="35">
        <f>((Produção!H125*PreçoLivre!H127*(1-Painel!$B$8)-H$3-H$4-H$6)*(1-Painel!$E$7)-H$5+H$6)*H$7</f>
        <v>15832105.211968482</v>
      </c>
      <c r="I131" s="35">
        <f>((Produção!I125*PreçoLivre!I127*(1-Painel!$B$8)-I$3-I$4-I$6)*(1-Painel!$E$7)-I$5+I$6)*I$7</f>
        <v>14603154.995876055</v>
      </c>
      <c r="J131" s="35">
        <f>((Produção!J125*PreçoLivre!J127*(1-Painel!$B$8)-J$3-J$4-J$6)*(1-Painel!$E$7)-J$5+J$6)*J$7</f>
        <v>13672102.725977294</v>
      </c>
      <c r="K131" s="35">
        <f>((Produção!K125*PreçoLivre!K127*(1-Painel!$B$8)-K$3-K$4-K$6)*(1-Painel!$E$7)-K$5+K$6)*K$7</f>
        <v>13360310.191013511</v>
      </c>
      <c r="L131" s="35">
        <f>((Produção!L125*PreçoLivre!L127*(1-Painel!$B$8)-L$3-L$4-L$6)*(1-Painel!$E$7)-L$5+L$6)*L$7</f>
        <v>12475170.077617627</v>
      </c>
      <c r="M131" s="35">
        <f>((Produção!M125*PreçoLivre!M127*(1-Painel!$B$8)-M$3-M$4-M$6)*(1-Painel!$E$7)-M$5+M$6)*M$7</f>
        <v>11923699.987738883</v>
      </c>
      <c r="N131" s="35">
        <f>((Produção!N125*PreçoLivre!N127*(1-Painel!$B$8)-N$3-N$4-N$6)*(1-Painel!$E$7)-N$5+N$6)*N$7</f>
        <v>10676661.52789573</v>
      </c>
      <c r="O131" s="35">
        <f>((Produção!O125*PreçoLivre!O127*(1-Painel!$B$8)-O$3-O$4-O$6)*(1-Painel!$E$7)-O$5+O$6)*O$7</f>
        <v>10778487.468307359</v>
      </c>
      <c r="P131" s="35">
        <f>((Produção!P125*PreçoLivre!P127*(1-Painel!$B$8)-P$3-P$4-P$6)*(1-Painel!$E$7)-P$5+P$6)*P$7</f>
        <v>10283320.355023557</v>
      </c>
      <c r="Q131" s="35">
        <f>((Produção!Q125*PreçoLivre!Q127*(1-Painel!$B$8)-Q$3-Q$4-Q$6)*(1-Painel!$E$7)-Q$5+Q$6)*Q$7</f>
        <v>9688533.2579772733</v>
      </c>
      <c r="R131" s="35">
        <f>((Produção!R125*PreçoLivre!R127*(1-Painel!$B$8)-R$3-R$4-R$6)*(1-Painel!$E$7)-R$5+R$6)*R$7</f>
        <v>8388665.5831990074</v>
      </c>
      <c r="S131" s="35">
        <f>((Produção!S125*PreçoLivre!S127*(1-Painel!$B$8)-S$3-S$4-S$6)*(1-Painel!$E$7)-S$5+S$6)*S$7</f>
        <v>7763995.6045262059</v>
      </c>
      <c r="T131" s="35">
        <f>((Produção!T125*PreçoLivre!T127*(1-Painel!$B$8)-T$3-T$4-T$6)*(1-Painel!$E$7)-T$5+T$6)*T$7</f>
        <v>7249010.7659939667</v>
      </c>
      <c r="U131" s="35">
        <f>((Produção!U125*PreçoLivre!U127*(1-Painel!$B$8)-U$3-U$4-U$6)*(1-Painel!$E$7)-U$5+U$6)*U$7</f>
        <v>6685839.2501897551</v>
      </c>
      <c r="V131" s="35">
        <f>((Produção!V125*PreçoLivre!V127*(1-Painel!$B$8)-V$3-V$4-V$6)*(1-Painel!$E$7)-V$5+V$6)*V$7</f>
        <v>6313779.0222248482</v>
      </c>
      <c r="W131" s="35"/>
    </row>
    <row r="132" spans="1:23" x14ac:dyDescent="0.25">
      <c r="A132" s="36">
        <v>123</v>
      </c>
      <c r="B132" s="35">
        <f t="shared" si="1"/>
        <v>283206335.71226484</v>
      </c>
      <c r="C132" s="35">
        <f>((Produção!C126*PreçoLivre!C128*(1-Painel!$B$8)-C$3-C$4-C$6)*(1-Painel!$E$7)-C$5+C$6)*C$7</f>
        <v>26510979.227953393</v>
      </c>
      <c r="D132" s="35">
        <f>((Produção!D126*PreçoLivre!D128*(1-Painel!$B$8)-D$3-D$4-D$6)*(1-Painel!$E$7)-D$5+D$6)*D$7</f>
        <v>25772078.712323848</v>
      </c>
      <c r="E132" s="35">
        <f>((Produção!E126*PreçoLivre!E128*(1-Painel!$B$8)-E$3-E$4-E$6)*(1-Painel!$E$7)-E$5+E$6)*E$7</f>
        <v>23312397.762344081</v>
      </c>
      <c r="F132" s="35">
        <f>((Produção!F126*PreçoLivre!F128*(1-Painel!$B$8)-F$3-F$4-F$6)*(1-Painel!$E$7)-F$5+F$6)*F$7</f>
        <v>21190073.805138037</v>
      </c>
      <c r="G132" s="35">
        <f>((Produção!G126*PreçoLivre!G128*(1-Painel!$B$8)-G$3-G$4-G$6)*(1-Painel!$E$7)-G$5+G$6)*G$7</f>
        <v>20038343.495094992</v>
      </c>
      <c r="H132" s="35">
        <f>((Produção!H126*PreçoLivre!H128*(1-Painel!$B$8)-H$3-H$4-H$6)*(1-Painel!$E$7)-H$5+H$6)*H$7</f>
        <v>19244483.160258986</v>
      </c>
      <c r="I132" s="35">
        <f>((Produção!I126*PreçoLivre!I128*(1-Painel!$B$8)-I$3-I$4-I$6)*(1-Painel!$E$7)-I$5+I$6)*I$7</f>
        <v>16624472.230186297</v>
      </c>
      <c r="J132" s="35">
        <f>((Produção!J126*PreçoLivre!J128*(1-Painel!$B$8)-J$3-J$4-J$6)*(1-Painel!$E$7)-J$5+J$6)*J$7</f>
        <v>15427308.441487428</v>
      </c>
      <c r="K132" s="35">
        <f>((Produção!K126*PreçoLivre!K128*(1-Painel!$B$8)-K$3-K$4-K$6)*(1-Painel!$E$7)-K$5+K$6)*K$7</f>
        <v>14471563.191857202</v>
      </c>
      <c r="L132" s="35">
        <f>((Produção!L126*PreçoLivre!L128*(1-Painel!$B$8)-L$3-L$4-L$6)*(1-Painel!$E$7)-L$5+L$6)*L$7</f>
        <v>12321402.431665016</v>
      </c>
      <c r="M132" s="35">
        <f>((Produção!M126*PreçoLivre!M128*(1-Painel!$B$8)-M$3-M$4-M$6)*(1-Painel!$E$7)-M$5+M$6)*M$7</f>
        <v>11392869.631477546</v>
      </c>
      <c r="N132" s="35">
        <f>((Produção!N126*PreçoLivre!N128*(1-Painel!$B$8)-N$3-N$4-N$6)*(1-Painel!$E$7)-N$5+N$6)*N$7</f>
        <v>11175673.711847404</v>
      </c>
      <c r="O132" s="35">
        <f>((Produção!O126*PreçoLivre!O128*(1-Painel!$B$8)-O$3-O$4-O$6)*(1-Painel!$E$7)-O$5+O$6)*O$7</f>
        <v>10303012.053834483</v>
      </c>
      <c r="P132" s="35">
        <f>((Produção!P126*PreçoLivre!P128*(1-Painel!$B$8)-P$3-P$4-P$6)*(1-Painel!$E$7)-P$5+P$6)*P$7</f>
        <v>9709724.7561549302</v>
      </c>
      <c r="Q132" s="35">
        <f>((Produção!Q126*PreçoLivre!Q128*(1-Painel!$B$8)-Q$3-Q$4-Q$6)*(1-Painel!$E$7)-Q$5+Q$6)*Q$7</f>
        <v>9038486.295201946</v>
      </c>
      <c r="R132" s="35">
        <f>((Produção!R126*PreçoLivre!R128*(1-Painel!$B$8)-R$3-R$4-R$6)*(1-Painel!$E$7)-R$5+R$6)*R$7</f>
        <v>8258538.5753261503</v>
      </c>
      <c r="S132" s="35">
        <f>((Produção!S126*PreçoLivre!S128*(1-Painel!$B$8)-S$3-S$4-S$6)*(1-Painel!$E$7)-S$5+S$6)*S$7</f>
        <v>7723840.360362947</v>
      </c>
      <c r="T132" s="35">
        <f>((Produção!T126*PreçoLivre!T128*(1-Painel!$B$8)-T$3-T$4-T$6)*(1-Painel!$E$7)-T$5+T$6)*T$7</f>
        <v>7323996.1623052768</v>
      </c>
      <c r="U132" s="35">
        <f>((Produção!U126*PreçoLivre!U128*(1-Painel!$B$8)-U$3-U$4-U$6)*(1-Painel!$E$7)-U$5+U$6)*U$7</f>
        <v>6918797.0793055594</v>
      </c>
      <c r="V132" s="35">
        <f>((Produção!V126*PreçoLivre!V128*(1-Painel!$B$8)-V$3-V$4-V$6)*(1-Painel!$E$7)-V$5+V$6)*V$7</f>
        <v>6448294.6281394493</v>
      </c>
      <c r="W132" s="35"/>
    </row>
    <row r="133" spans="1:23" x14ac:dyDescent="0.25">
      <c r="A133" s="36">
        <v>124</v>
      </c>
      <c r="B133" s="35">
        <f t="shared" si="1"/>
        <v>275861695.32757074</v>
      </c>
      <c r="C133" s="35">
        <f>((Produção!C127*PreçoLivre!C129*(1-Painel!$B$8)-C$3-C$4-C$6)*(1-Painel!$E$7)-C$5+C$6)*C$7</f>
        <v>27122454.034658048</v>
      </c>
      <c r="D133" s="35">
        <f>((Produção!D127*PreçoLivre!D129*(1-Painel!$B$8)-D$3-D$4-D$6)*(1-Painel!$E$7)-D$5+D$6)*D$7</f>
        <v>22986590.639628991</v>
      </c>
      <c r="E133" s="35">
        <f>((Produção!E127*PreçoLivre!E129*(1-Painel!$B$8)-E$3-E$4-E$6)*(1-Painel!$E$7)-E$5+E$6)*E$7</f>
        <v>20657695.503309626</v>
      </c>
      <c r="F133" s="35">
        <f>((Produção!F127*PreçoLivre!F129*(1-Painel!$B$8)-F$3-F$4-F$6)*(1-Painel!$E$7)-F$5+F$6)*F$7</f>
        <v>19341322.281611077</v>
      </c>
      <c r="G133" s="35">
        <f>((Produção!G127*PreçoLivre!G129*(1-Painel!$B$8)-G$3-G$4-G$6)*(1-Painel!$E$7)-G$5+G$6)*G$7</f>
        <v>17789456.540009826</v>
      </c>
      <c r="H133" s="35">
        <f>((Produção!H127*PreçoLivre!H129*(1-Painel!$B$8)-H$3-H$4-H$6)*(1-Painel!$E$7)-H$5+H$6)*H$7</f>
        <v>16775535.638281999</v>
      </c>
      <c r="I133" s="35">
        <f>((Produção!I127*PreçoLivre!I129*(1-Painel!$B$8)-I$3-I$4-I$6)*(1-Painel!$E$7)-I$5+I$6)*I$7</f>
        <v>15864716.40064206</v>
      </c>
      <c r="J133" s="35">
        <f>((Produção!J127*PreçoLivre!J129*(1-Painel!$B$8)-J$3-J$4-J$6)*(1-Painel!$E$7)-J$5+J$6)*J$7</f>
        <v>14471105.665226845</v>
      </c>
      <c r="K133" s="35">
        <f>((Produção!K127*PreçoLivre!K129*(1-Painel!$B$8)-K$3-K$4-K$6)*(1-Painel!$E$7)-K$5+K$6)*K$7</f>
        <v>13118322.570132254</v>
      </c>
      <c r="L133" s="35">
        <f>((Produção!L127*PreçoLivre!L129*(1-Painel!$B$8)-L$3-L$4-L$6)*(1-Painel!$E$7)-L$5+L$6)*L$7</f>
        <v>12314282.155441238</v>
      </c>
      <c r="M133" s="35">
        <f>((Produção!M127*PreçoLivre!M129*(1-Painel!$B$8)-M$3-M$4-M$6)*(1-Painel!$E$7)-M$5+M$6)*M$7</f>
        <v>12220780.600846745</v>
      </c>
      <c r="N133" s="35">
        <f>((Produção!N127*PreçoLivre!N129*(1-Painel!$B$8)-N$3-N$4-N$6)*(1-Painel!$E$7)-N$5+N$6)*N$7</f>
        <v>11681028.847153701</v>
      </c>
      <c r="O133" s="35">
        <f>((Produção!O127*PreçoLivre!O129*(1-Painel!$B$8)-O$3-O$4-O$6)*(1-Painel!$E$7)-O$5+O$6)*O$7</f>
        <v>11020435.592511082</v>
      </c>
      <c r="P133" s="35">
        <f>((Produção!P127*PreçoLivre!P129*(1-Painel!$B$8)-P$3-P$4-P$6)*(1-Painel!$E$7)-P$5+P$6)*P$7</f>
        <v>10722197.478738271</v>
      </c>
      <c r="Q133" s="35">
        <f>((Produção!Q127*PreçoLivre!Q129*(1-Painel!$B$8)-Q$3-Q$4-Q$6)*(1-Painel!$E$7)-Q$5+Q$6)*Q$7</f>
        <v>10319216.362646565</v>
      </c>
      <c r="R133" s="35">
        <f>((Produção!R127*PreçoLivre!R129*(1-Painel!$B$8)-R$3-R$4-R$6)*(1-Painel!$E$7)-R$5+R$6)*R$7</f>
        <v>9264166.7926559485</v>
      </c>
      <c r="S133" s="35">
        <f>((Produção!S127*PreçoLivre!S129*(1-Painel!$B$8)-S$3-S$4-S$6)*(1-Painel!$E$7)-S$5+S$6)*S$7</f>
        <v>8322257.3815385979</v>
      </c>
      <c r="T133" s="35">
        <f>((Produção!T127*PreçoLivre!T129*(1-Painel!$B$8)-T$3-T$4-T$6)*(1-Painel!$E$7)-T$5+T$6)*T$7</f>
        <v>8173213.7517800322</v>
      </c>
      <c r="U133" s="35">
        <f>((Produção!U127*PreçoLivre!U129*(1-Painel!$B$8)-U$3-U$4-U$6)*(1-Painel!$E$7)-U$5+U$6)*U$7</f>
        <v>7103828.8407638175</v>
      </c>
      <c r="V133" s="35">
        <f>((Produção!V127*PreçoLivre!V129*(1-Painel!$B$8)-V$3-V$4-V$6)*(1-Painel!$E$7)-V$5+V$6)*V$7</f>
        <v>6593088.2499940023</v>
      </c>
      <c r="W133" s="35"/>
    </row>
    <row r="134" spans="1:23" x14ac:dyDescent="0.25">
      <c r="A134" s="36">
        <v>125</v>
      </c>
      <c r="B134" s="35">
        <f t="shared" si="1"/>
        <v>262683768.96279535</v>
      </c>
      <c r="C134" s="35">
        <f>((Produção!C128*PreçoLivre!C130*(1-Painel!$B$8)-C$3-C$4-C$6)*(1-Painel!$E$7)-C$5+C$6)*C$7</f>
        <v>25990042.748232994</v>
      </c>
      <c r="D134" s="35">
        <f>((Produção!D128*PreçoLivre!D130*(1-Painel!$B$8)-D$3-D$4-D$6)*(1-Painel!$E$7)-D$5+D$6)*D$7</f>
        <v>24360460.931002606</v>
      </c>
      <c r="E134" s="35">
        <f>((Produção!E128*PreçoLivre!E130*(1-Painel!$B$8)-E$3-E$4-E$6)*(1-Painel!$E$7)-E$5+E$6)*E$7</f>
        <v>22557701.308707263</v>
      </c>
      <c r="F134" s="35">
        <f>((Produção!F128*PreçoLivre!F130*(1-Painel!$B$8)-F$3-F$4-F$6)*(1-Painel!$E$7)-F$5+F$6)*F$7</f>
        <v>20592005.211391523</v>
      </c>
      <c r="G134" s="35">
        <f>((Produção!G128*PreçoLivre!G130*(1-Painel!$B$8)-G$3-G$4-G$6)*(1-Painel!$E$7)-G$5+G$6)*G$7</f>
        <v>19051614.501124069</v>
      </c>
      <c r="H134" s="35">
        <f>((Produção!H128*PreçoLivre!H130*(1-Painel!$B$8)-H$3-H$4-H$6)*(1-Painel!$E$7)-H$5+H$6)*H$7</f>
        <v>17510463.111401897</v>
      </c>
      <c r="I134" s="35">
        <f>((Produção!I128*PreçoLivre!I130*(1-Painel!$B$8)-I$3-I$4-I$6)*(1-Painel!$E$7)-I$5+I$6)*I$7</f>
        <v>15824289.419754397</v>
      </c>
      <c r="J134" s="35">
        <f>((Produção!J128*PreçoLivre!J130*(1-Painel!$B$8)-J$3-J$4-J$6)*(1-Painel!$E$7)-J$5+J$6)*J$7</f>
        <v>14635374.728345085</v>
      </c>
      <c r="K134" s="35">
        <f>((Produção!K128*PreçoLivre!K130*(1-Painel!$B$8)-K$3-K$4-K$6)*(1-Painel!$E$7)-K$5+K$6)*K$7</f>
        <v>13622380.486892013</v>
      </c>
      <c r="L134" s="35">
        <f>((Produção!L128*PreçoLivre!L130*(1-Painel!$B$8)-L$3-L$4-L$6)*(1-Painel!$E$7)-L$5+L$6)*L$7</f>
        <v>12546960.506497428</v>
      </c>
      <c r="M134" s="35">
        <f>((Produção!M128*PreçoLivre!M130*(1-Painel!$B$8)-M$3-M$4-M$6)*(1-Painel!$E$7)-M$5+M$6)*M$7</f>
        <v>11323888.529858746</v>
      </c>
      <c r="N134" s="35">
        <f>((Produção!N128*PreçoLivre!N130*(1-Painel!$B$8)-N$3-N$4-N$6)*(1-Painel!$E$7)-N$5+N$6)*N$7</f>
        <v>10174119.812711643</v>
      </c>
      <c r="O134" s="35">
        <f>((Produção!O128*PreçoLivre!O130*(1-Painel!$B$8)-O$3-O$4-O$6)*(1-Painel!$E$7)-O$5+O$6)*O$7</f>
        <v>8977178.7127417531</v>
      </c>
      <c r="P134" s="35">
        <f>((Produção!P128*PreçoLivre!P130*(1-Painel!$B$8)-P$3-P$4-P$6)*(1-Painel!$E$7)-P$5+P$6)*P$7</f>
        <v>8393793.9639941752</v>
      </c>
      <c r="Q134" s="35">
        <f>((Produção!Q128*PreçoLivre!Q130*(1-Painel!$B$8)-Q$3-Q$4-Q$6)*(1-Painel!$E$7)-Q$5+Q$6)*Q$7</f>
        <v>7620936.1472135615</v>
      </c>
      <c r="R134" s="35">
        <f>((Produção!R128*PreçoLivre!R130*(1-Painel!$B$8)-R$3-R$4-R$6)*(1-Painel!$E$7)-R$5+R$6)*R$7</f>
        <v>7148942.0206265524</v>
      </c>
      <c r="S134" s="35">
        <f>((Produção!S128*PreçoLivre!S130*(1-Painel!$B$8)-S$3-S$4-S$6)*(1-Painel!$E$7)-S$5+S$6)*S$7</f>
        <v>6475804.766320765</v>
      </c>
      <c r="T134" s="35">
        <f>((Produção!T128*PreçoLivre!T130*(1-Painel!$B$8)-T$3-T$4-T$6)*(1-Painel!$E$7)-T$5+T$6)*T$7</f>
        <v>5822260.3254814148</v>
      </c>
      <c r="U134" s="35">
        <f>((Produção!U128*PreçoLivre!U130*(1-Painel!$B$8)-U$3-U$4-U$6)*(1-Painel!$E$7)-U$5+U$6)*U$7</f>
        <v>5234379.4584709844</v>
      </c>
      <c r="V134" s="35">
        <f>((Produção!V128*PreçoLivre!V130*(1-Painel!$B$8)-V$3-V$4-V$6)*(1-Painel!$E$7)-V$5+V$6)*V$7</f>
        <v>4821172.2720264653</v>
      </c>
      <c r="W134" s="35"/>
    </row>
    <row r="135" spans="1:23" x14ac:dyDescent="0.25">
      <c r="A135" s="36">
        <v>126</v>
      </c>
      <c r="B135" s="35">
        <f t="shared" si="1"/>
        <v>232055908.5921737</v>
      </c>
      <c r="C135" s="35">
        <f>((Produção!C129*PreçoLivre!C131*(1-Painel!$B$8)-C$3-C$4-C$6)*(1-Painel!$E$7)-C$5+C$6)*C$7</f>
        <v>25729839.275363434</v>
      </c>
      <c r="D135" s="35">
        <f>((Produção!D129*PreçoLivre!D131*(1-Painel!$B$8)-D$3-D$4-D$6)*(1-Painel!$E$7)-D$5+D$6)*D$7</f>
        <v>22870545.931405921</v>
      </c>
      <c r="E135" s="35">
        <f>((Produção!E129*PreçoLivre!E131*(1-Painel!$B$8)-E$3-E$4-E$6)*(1-Painel!$E$7)-E$5+E$6)*E$7</f>
        <v>19217495.153492648</v>
      </c>
      <c r="F135" s="35">
        <f>((Produção!F129*PreçoLivre!F131*(1-Painel!$B$8)-F$3-F$4-F$6)*(1-Painel!$E$7)-F$5+F$6)*F$7</f>
        <v>17678666.885494672</v>
      </c>
      <c r="G135" s="35">
        <f>((Produção!G129*PreçoLivre!G131*(1-Painel!$B$8)-G$3-G$4-G$6)*(1-Painel!$E$7)-G$5+G$6)*G$7</f>
        <v>16508341.707314655</v>
      </c>
      <c r="H135" s="35">
        <f>((Produção!H129*PreçoLivre!H131*(1-Painel!$B$8)-H$3-H$4-H$6)*(1-Painel!$E$7)-H$5+H$6)*H$7</f>
        <v>14002172.774631809</v>
      </c>
      <c r="I135" s="35">
        <f>((Produção!I129*PreçoLivre!I131*(1-Painel!$B$8)-I$3-I$4-I$6)*(1-Painel!$E$7)-I$5+I$6)*I$7</f>
        <v>13060760.163894212</v>
      </c>
      <c r="J135" s="35">
        <f>((Produção!J129*PreçoLivre!J131*(1-Painel!$B$8)-J$3-J$4-J$6)*(1-Painel!$E$7)-J$5+J$6)*J$7</f>
        <v>11849805.825314786</v>
      </c>
      <c r="K135" s="35">
        <f>((Produção!K129*PreçoLivre!K131*(1-Painel!$B$8)-K$3-K$4-K$6)*(1-Painel!$E$7)-K$5+K$6)*K$7</f>
        <v>11787958.53864406</v>
      </c>
      <c r="L135" s="35">
        <f>((Produção!L129*PreçoLivre!L131*(1-Painel!$B$8)-L$3-L$4-L$6)*(1-Painel!$E$7)-L$5+L$6)*L$7</f>
        <v>11120070.954531152</v>
      </c>
      <c r="M135" s="35">
        <f>((Produção!M129*PreçoLivre!M131*(1-Painel!$B$8)-M$3-M$4-M$6)*(1-Painel!$E$7)-M$5+M$6)*M$7</f>
        <v>10296974.491004156</v>
      </c>
      <c r="N135" s="35">
        <f>((Produção!N129*PreçoLivre!N131*(1-Painel!$B$8)-N$3-N$4-N$6)*(1-Painel!$E$7)-N$5+N$6)*N$7</f>
        <v>9217087.6301170941</v>
      </c>
      <c r="O135" s="35">
        <f>((Produção!O129*PreçoLivre!O131*(1-Painel!$B$8)-O$3-O$4-O$6)*(1-Painel!$E$7)-O$5+O$6)*O$7</f>
        <v>8318672.45150893</v>
      </c>
      <c r="P135" s="35">
        <f>((Produção!P129*PreçoLivre!P131*(1-Painel!$B$8)-P$3-P$4-P$6)*(1-Painel!$E$7)-P$5+P$6)*P$7</f>
        <v>7688530.0418941025</v>
      </c>
      <c r="Q135" s="35">
        <f>((Produção!Q129*PreçoLivre!Q131*(1-Painel!$B$8)-Q$3-Q$4-Q$6)*(1-Painel!$E$7)-Q$5+Q$6)*Q$7</f>
        <v>6648910.5159204723</v>
      </c>
      <c r="R135" s="35">
        <f>((Produção!R129*PreçoLivre!R131*(1-Painel!$B$8)-R$3-R$4-R$6)*(1-Painel!$E$7)-R$5+R$6)*R$7</f>
        <v>6405249.2166388808</v>
      </c>
      <c r="S135" s="35">
        <f>((Produção!S129*PreçoLivre!S131*(1-Painel!$B$8)-S$3-S$4-S$6)*(1-Painel!$E$7)-S$5+S$6)*S$7</f>
        <v>5650410.4317554394</v>
      </c>
      <c r="T135" s="35">
        <f>((Produção!T129*PreçoLivre!T131*(1-Painel!$B$8)-T$3-T$4-T$6)*(1-Painel!$E$7)-T$5+T$6)*T$7</f>
        <v>5130341.5309324628</v>
      </c>
      <c r="U135" s="35">
        <f>((Produção!U129*PreçoLivre!U131*(1-Painel!$B$8)-U$3-U$4-U$6)*(1-Painel!$E$7)-U$5+U$6)*U$7</f>
        <v>4676563.0651253574</v>
      </c>
      <c r="V135" s="35">
        <f>((Produção!V129*PreçoLivre!V131*(1-Painel!$B$8)-V$3-V$4-V$6)*(1-Painel!$E$7)-V$5+V$6)*V$7</f>
        <v>4197512.0071893837</v>
      </c>
      <c r="W135" s="35"/>
    </row>
    <row r="136" spans="1:23" x14ac:dyDescent="0.25">
      <c r="A136" s="36">
        <v>127</v>
      </c>
      <c r="B136" s="35">
        <f t="shared" si="1"/>
        <v>212873291.80170369</v>
      </c>
      <c r="C136" s="35">
        <f>((Produção!C130*PreçoLivre!C132*(1-Painel!$B$8)-C$3-C$4-C$6)*(1-Painel!$E$7)-C$5+C$6)*C$7</f>
        <v>25044733.949146997</v>
      </c>
      <c r="D136" s="35">
        <f>((Produção!D130*PreçoLivre!D132*(1-Painel!$B$8)-D$3-D$4-D$6)*(1-Painel!$E$7)-D$5+D$6)*D$7</f>
        <v>22823288.579223175</v>
      </c>
      <c r="E136" s="35">
        <f>((Produção!E130*PreçoLivre!E132*(1-Painel!$B$8)-E$3-E$4-E$6)*(1-Painel!$E$7)-E$5+E$6)*E$7</f>
        <v>22282796.763089735</v>
      </c>
      <c r="F136" s="35">
        <f>((Produção!F130*PreçoLivre!F132*(1-Painel!$B$8)-F$3-F$4-F$6)*(1-Painel!$E$7)-F$5+F$6)*F$7</f>
        <v>18695456.349554159</v>
      </c>
      <c r="G136" s="35">
        <f>((Produção!G130*PreçoLivre!G132*(1-Painel!$B$8)-G$3-G$4-G$6)*(1-Painel!$E$7)-G$5+G$6)*G$7</f>
        <v>16507945.560240645</v>
      </c>
      <c r="H136" s="35">
        <f>((Produção!H130*PreçoLivre!H132*(1-Painel!$B$8)-H$3-H$4-H$6)*(1-Painel!$E$7)-H$5+H$6)*H$7</f>
        <v>14351182.905013919</v>
      </c>
      <c r="I136" s="35">
        <f>((Produção!I130*PreçoLivre!I132*(1-Painel!$B$8)-I$3-I$4-I$6)*(1-Painel!$E$7)-I$5+I$6)*I$7</f>
        <v>11838395.993102388</v>
      </c>
      <c r="J136" s="35">
        <f>((Produção!J130*PreçoLivre!J132*(1-Painel!$B$8)-J$3-J$4-J$6)*(1-Painel!$E$7)-J$5+J$6)*J$7</f>
        <v>10472704.480555963</v>
      </c>
      <c r="K136" s="35">
        <f>((Produção!K130*PreçoLivre!K132*(1-Painel!$B$8)-K$3-K$4-K$6)*(1-Painel!$E$7)-K$5+K$6)*K$7</f>
        <v>10094868.682852594</v>
      </c>
      <c r="L136" s="35">
        <f>((Produção!L130*PreçoLivre!L132*(1-Painel!$B$8)-L$3-L$4-L$6)*(1-Painel!$E$7)-L$5+L$6)*L$7</f>
        <v>9071818.5928520598</v>
      </c>
      <c r="M136" s="35">
        <f>((Produção!M130*PreçoLivre!M132*(1-Painel!$B$8)-M$3-M$4-M$6)*(1-Painel!$E$7)-M$5+M$6)*M$7</f>
        <v>8331454.1761513362</v>
      </c>
      <c r="N136" s="35">
        <f>((Produção!N130*PreçoLivre!N132*(1-Painel!$B$8)-N$3-N$4-N$6)*(1-Painel!$E$7)-N$5+N$6)*N$7</f>
        <v>7484189.4396904409</v>
      </c>
      <c r="O136" s="35">
        <f>((Produção!O130*PreçoLivre!O132*(1-Painel!$B$8)-O$3-O$4-O$6)*(1-Painel!$E$7)-O$5+O$6)*O$7</f>
        <v>6280452.0472807242</v>
      </c>
      <c r="P136" s="35">
        <f>((Produção!P130*PreçoLivre!P132*(1-Painel!$B$8)-P$3-P$4-P$6)*(1-Painel!$E$7)-P$5+P$6)*P$7</f>
        <v>5639722.5692178207</v>
      </c>
      <c r="Q136" s="35">
        <f>((Produção!Q130*PreçoLivre!Q132*(1-Painel!$B$8)-Q$3-Q$4-Q$6)*(1-Painel!$E$7)-Q$5+Q$6)*Q$7</f>
        <v>4972910.5653236397</v>
      </c>
      <c r="R136" s="35">
        <f>((Produção!R130*PreçoLivre!R132*(1-Painel!$B$8)-R$3-R$4-R$6)*(1-Painel!$E$7)-R$5+R$6)*R$7</f>
        <v>4463185.0247919168</v>
      </c>
      <c r="S136" s="35">
        <f>((Produção!S130*PreçoLivre!S132*(1-Painel!$B$8)-S$3-S$4-S$6)*(1-Painel!$E$7)-S$5+S$6)*S$7</f>
        <v>4143963.7650008849</v>
      </c>
      <c r="T136" s="35">
        <f>((Produção!T130*PreçoLivre!T132*(1-Painel!$B$8)-T$3-T$4-T$6)*(1-Painel!$E$7)-T$5+T$6)*T$7</f>
        <v>3691530.9820196978</v>
      </c>
      <c r="U136" s="35">
        <f>((Produção!U130*PreçoLivre!U132*(1-Painel!$B$8)-U$3-U$4-U$6)*(1-Painel!$E$7)-U$5+U$6)*U$7</f>
        <v>3450958.868160449</v>
      </c>
      <c r="V136" s="35">
        <f>((Produção!V130*PreçoLivre!V132*(1-Painel!$B$8)-V$3-V$4-V$6)*(1-Painel!$E$7)-V$5+V$6)*V$7</f>
        <v>3231732.5084351199</v>
      </c>
      <c r="W136" s="35"/>
    </row>
    <row r="137" spans="1:23" x14ac:dyDescent="0.25">
      <c r="A137" s="36">
        <v>128</v>
      </c>
      <c r="B137" s="35">
        <f t="shared" si="1"/>
        <v>237677425.24737647</v>
      </c>
      <c r="C137" s="35">
        <f>((Produção!C131*PreçoLivre!C133*(1-Painel!$B$8)-C$3-C$4-C$6)*(1-Painel!$E$7)-C$5+C$6)*C$7</f>
        <v>25212750.634700797</v>
      </c>
      <c r="D137" s="35">
        <f>((Produção!D131*PreçoLivre!D133*(1-Painel!$B$8)-D$3-D$4-D$6)*(1-Painel!$E$7)-D$5+D$6)*D$7</f>
        <v>22563804.740323383</v>
      </c>
      <c r="E137" s="35">
        <f>((Produção!E131*PreçoLivre!E133*(1-Painel!$B$8)-E$3-E$4-E$6)*(1-Painel!$E$7)-E$5+E$6)*E$7</f>
        <v>21728646.596947461</v>
      </c>
      <c r="F137" s="35">
        <f>((Produção!F131*PreçoLivre!F133*(1-Painel!$B$8)-F$3-F$4-F$6)*(1-Painel!$E$7)-F$5+F$6)*F$7</f>
        <v>20083996.876207799</v>
      </c>
      <c r="G137" s="35">
        <f>((Produção!G131*PreçoLivre!G133*(1-Painel!$B$8)-G$3-G$4-G$6)*(1-Painel!$E$7)-G$5+G$6)*G$7</f>
        <v>17628098.510806825</v>
      </c>
      <c r="H137" s="35">
        <f>((Produção!H131*PreçoLivre!H133*(1-Painel!$B$8)-H$3-H$4-H$6)*(1-Painel!$E$7)-H$5+H$6)*H$7</f>
        <v>15599518.784470163</v>
      </c>
      <c r="I137" s="35">
        <f>((Produção!I131*PreçoLivre!I133*(1-Painel!$B$8)-I$3-I$4-I$6)*(1-Painel!$E$7)-I$5+I$6)*I$7</f>
        <v>13162056.940972844</v>
      </c>
      <c r="J137" s="35">
        <f>((Produção!J131*PreçoLivre!J133*(1-Painel!$B$8)-J$3-J$4-J$6)*(1-Painel!$E$7)-J$5+J$6)*J$7</f>
        <v>11781819.835089954</v>
      </c>
      <c r="K137" s="35">
        <f>((Produção!K131*PreçoLivre!K133*(1-Painel!$B$8)-K$3-K$4-K$6)*(1-Painel!$E$7)-K$5+K$6)*K$7</f>
        <v>11544690.757032497</v>
      </c>
      <c r="L137" s="35">
        <f>((Produção!L131*PreçoLivre!L133*(1-Painel!$B$8)-L$3-L$4-L$6)*(1-Painel!$E$7)-L$5+L$6)*L$7</f>
        <v>10260005.505419893</v>
      </c>
      <c r="M137" s="35">
        <f>((Produção!M131*PreçoLivre!M133*(1-Painel!$B$8)-M$3-M$4-M$6)*(1-Painel!$E$7)-M$5+M$6)*M$7</f>
        <v>9576578.8747146428</v>
      </c>
      <c r="N137" s="35">
        <f>((Produção!N131*PreçoLivre!N133*(1-Painel!$B$8)-N$3-N$4-N$6)*(1-Painel!$E$7)-N$5+N$6)*N$7</f>
        <v>8351449.4088549474</v>
      </c>
      <c r="O137" s="35">
        <f>((Produção!O131*PreçoLivre!O133*(1-Painel!$B$8)-O$3-O$4-O$6)*(1-Painel!$E$7)-O$5+O$6)*O$7</f>
        <v>7941281.9507279778</v>
      </c>
      <c r="P137" s="35">
        <f>((Produção!P131*PreçoLivre!P133*(1-Painel!$B$8)-P$3-P$4-P$6)*(1-Painel!$E$7)-P$5+P$6)*P$7</f>
        <v>7411318.710969639</v>
      </c>
      <c r="Q137" s="35">
        <f>((Produção!Q131*PreçoLivre!Q133*(1-Painel!$B$8)-Q$3-Q$4-Q$6)*(1-Painel!$E$7)-Q$5+Q$6)*Q$7</f>
        <v>6542434.4732544292</v>
      </c>
      <c r="R137" s="35">
        <f>((Produção!R131*PreçoLivre!R133*(1-Painel!$B$8)-R$3-R$4-R$6)*(1-Painel!$E$7)-R$5+R$6)*R$7</f>
        <v>6238809.5634834571</v>
      </c>
      <c r="S137" s="35">
        <f>((Produção!S131*PreçoLivre!S133*(1-Painel!$B$8)-S$3-S$4-S$6)*(1-Painel!$E$7)-S$5+S$6)*S$7</f>
        <v>5939510.7860970767</v>
      </c>
      <c r="T137" s="35">
        <f>((Produção!T131*PreçoLivre!T133*(1-Painel!$B$8)-T$3-T$4-T$6)*(1-Painel!$E$7)-T$5+T$6)*T$7</f>
        <v>5689555.2891577454</v>
      </c>
      <c r="U137" s="35">
        <f>((Produção!U131*PreçoLivre!U133*(1-Painel!$B$8)-U$3-U$4-U$6)*(1-Painel!$E$7)-U$5+U$6)*U$7</f>
        <v>5390892.9888323862</v>
      </c>
      <c r="V137" s="35">
        <f>((Produção!V131*PreçoLivre!V133*(1-Painel!$B$8)-V$3-V$4-V$6)*(1-Painel!$E$7)-V$5+V$6)*V$7</f>
        <v>5030204.019312595</v>
      </c>
      <c r="W137" s="35"/>
    </row>
    <row r="138" spans="1:23" x14ac:dyDescent="0.25">
      <c r="A138" s="36">
        <v>129</v>
      </c>
      <c r="B138" s="35">
        <f t="shared" ref="B138:B201" si="2">SUM(C138:W138)</f>
        <v>260647216.43322325</v>
      </c>
      <c r="C138" s="35">
        <f>((Produção!C132*PreçoLivre!C134*(1-Painel!$B$8)-C$3-C$4-C$6)*(1-Painel!$E$7)-C$5+C$6)*C$7</f>
        <v>26852157.898601711</v>
      </c>
      <c r="D138" s="35">
        <f>((Produção!D132*PreçoLivre!D134*(1-Painel!$B$8)-D$3-D$4-D$6)*(1-Painel!$E$7)-D$5+D$6)*D$7</f>
        <v>24624121.395899143</v>
      </c>
      <c r="E138" s="35">
        <f>((Produção!E132*PreçoLivre!E134*(1-Painel!$B$8)-E$3-E$4-E$6)*(1-Painel!$E$7)-E$5+E$6)*E$7</f>
        <v>21672616.609631207</v>
      </c>
      <c r="F138" s="35">
        <f>((Produção!F132*PreçoLivre!F134*(1-Painel!$B$8)-F$3-F$4-F$6)*(1-Painel!$E$7)-F$5+F$6)*F$7</f>
        <v>19597990.066797182</v>
      </c>
      <c r="G138" s="35">
        <f>((Produção!G132*PreçoLivre!G134*(1-Painel!$B$8)-G$3-G$4-G$6)*(1-Painel!$E$7)-G$5+G$6)*G$7</f>
        <v>19206406.649638664</v>
      </c>
      <c r="H138" s="35">
        <f>((Produção!H132*PreçoLivre!H134*(1-Painel!$B$8)-H$3-H$4-H$6)*(1-Painel!$E$7)-H$5+H$6)*H$7</f>
        <v>17341209.830542438</v>
      </c>
      <c r="I138" s="35">
        <f>((Produção!I132*PreçoLivre!I134*(1-Painel!$B$8)-I$3-I$4-I$6)*(1-Painel!$E$7)-I$5+I$6)*I$7</f>
        <v>14872643.748814009</v>
      </c>
      <c r="J138" s="35">
        <f>((Produção!J132*PreçoLivre!J134*(1-Painel!$B$8)-J$3-J$4-J$6)*(1-Painel!$E$7)-J$5+J$6)*J$7</f>
        <v>13700618.966853036</v>
      </c>
      <c r="K138" s="35">
        <f>((Produção!K132*PreçoLivre!K134*(1-Painel!$B$8)-K$3-K$4-K$6)*(1-Painel!$E$7)-K$5+K$6)*K$7</f>
        <v>13222323.209531847</v>
      </c>
      <c r="L138" s="35">
        <f>((Produção!L132*PreçoLivre!L134*(1-Painel!$B$8)-L$3-L$4-L$6)*(1-Painel!$E$7)-L$5+L$6)*L$7</f>
        <v>11918578.228846246</v>
      </c>
      <c r="M138" s="35">
        <f>((Produção!M132*PreçoLivre!M134*(1-Painel!$B$8)-M$3-M$4-M$6)*(1-Painel!$E$7)-M$5+M$6)*M$7</f>
        <v>10652223.398001637</v>
      </c>
      <c r="N138" s="35">
        <f>((Produção!N132*PreçoLivre!N134*(1-Painel!$B$8)-N$3-N$4-N$6)*(1-Painel!$E$7)-N$5+N$6)*N$7</f>
        <v>10258001.699232241</v>
      </c>
      <c r="O138" s="35">
        <f>((Produção!O132*PreçoLivre!O134*(1-Painel!$B$8)-O$3-O$4-O$6)*(1-Painel!$E$7)-O$5+O$6)*O$7</f>
        <v>8840091.8677097</v>
      </c>
      <c r="P138" s="35">
        <f>((Produção!P132*PreçoLivre!P134*(1-Painel!$B$8)-P$3-P$4-P$6)*(1-Painel!$E$7)-P$5+P$6)*P$7</f>
        <v>8443837.0684639029</v>
      </c>
      <c r="Q138" s="35">
        <f>((Produção!Q132*PreçoLivre!Q134*(1-Painel!$B$8)-Q$3-Q$4-Q$6)*(1-Painel!$E$7)-Q$5+Q$6)*Q$7</f>
        <v>7909757.6933866898</v>
      </c>
      <c r="R138" s="35">
        <f>((Produção!R132*PreçoLivre!R134*(1-Painel!$B$8)-R$3-R$4-R$6)*(1-Painel!$E$7)-R$5+R$6)*R$7</f>
        <v>7167125.7529964512</v>
      </c>
      <c r="S138" s="35">
        <f>((Produção!S132*PreçoLivre!S134*(1-Painel!$B$8)-S$3-S$4-S$6)*(1-Painel!$E$7)-S$5+S$6)*S$7</f>
        <v>6604473.407924274</v>
      </c>
      <c r="T138" s="35">
        <f>((Produção!T132*PreçoLivre!T134*(1-Painel!$B$8)-T$3-T$4-T$6)*(1-Painel!$E$7)-T$5+T$6)*T$7</f>
        <v>6381159.5995290335</v>
      </c>
      <c r="U138" s="35">
        <f>((Produção!U132*PreçoLivre!U134*(1-Painel!$B$8)-U$3-U$4-U$6)*(1-Painel!$E$7)-U$5+U$6)*U$7</f>
        <v>6022872.1437793896</v>
      </c>
      <c r="V138" s="35">
        <f>((Produção!V132*PreçoLivre!V134*(1-Painel!$B$8)-V$3-V$4-V$6)*(1-Painel!$E$7)-V$5+V$6)*V$7</f>
        <v>5359007.1970444405</v>
      </c>
      <c r="W138" s="35"/>
    </row>
    <row r="139" spans="1:23" x14ac:dyDescent="0.25">
      <c r="A139" s="36">
        <v>130</v>
      </c>
      <c r="B139" s="35">
        <f t="shared" si="2"/>
        <v>244137848.13330227</v>
      </c>
      <c r="C139" s="35">
        <f>((Produção!C133*PreçoLivre!C135*(1-Painel!$B$8)-C$3-C$4-C$6)*(1-Painel!$E$7)-C$5+C$6)*C$7</f>
        <v>23918753.493146062</v>
      </c>
      <c r="D139" s="35">
        <f>((Produção!D133*PreçoLivre!D135*(1-Painel!$B$8)-D$3-D$4-D$6)*(1-Painel!$E$7)-D$5+D$6)*D$7</f>
        <v>21888801.114053793</v>
      </c>
      <c r="E139" s="35">
        <f>((Produção!E133*PreçoLivre!E135*(1-Painel!$B$8)-E$3-E$4-E$6)*(1-Painel!$E$7)-E$5+E$6)*E$7</f>
        <v>20025129.612239283</v>
      </c>
      <c r="F139" s="35">
        <f>((Produção!F133*PreçoLivre!F135*(1-Painel!$B$8)-F$3-F$4-F$6)*(1-Painel!$E$7)-F$5+F$6)*F$7</f>
        <v>18176385.7498843</v>
      </c>
      <c r="G139" s="35">
        <f>((Produção!G133*PreçoLivre!G135*(1-Painel!$B$8)-G$3-G$4-G$6)*(1-Painel!$E$7)-G$5+G$6)*G$7</f>
        <v>16720207.01517774</v>
      </c>
      <c r="H139" s="35">
        <f>((Produção!H133*PreçoLivre!H135*(1-Painel!$B$8)-H$3-H$4-H$6)*(1-Painel!$E$7)-H$5+H$6)*H$7</f>
        <v>15350302.310630422</v>
      </c>
      <c r="I139" s="35">
        <f>((Produção!I133*PreçoLivre!I135*(1-Painel!$B$8)-I$3-I$4-I$6)*(1-Painel!$E$7)-I$5+I$6)*I$7</f>
        <v>14268745.502381969</v>
      </c>
      <c r="J139" s="35">
        <f>((Produção!J133*PreçoLivre!J135*(1-Painel!$B$8)-J$3-J$4-J$6)*(1-Painel!$E$7)-J$5+J$6)*J$7</f>
        <v>13807776.205874762</v>
      </c>
      <c r="K139" s="35">
        <f>((Produção!K133*PreçoLivre!K135*(1-Painel!$B$8)-K$3-K$4-K$6)*(1-Painel!$E$7)-K$5+K$6)*K$7</f>
        <v>12537587.789692177</v>
      </c>
      <c r="L139" s="35">
        <f>((Produção!L133*PreçoLivre!L135*(1-Painel!$B$8)-L$3-L$4-L$6)*(1-Painel!$E$7)-L$5+L$6)*L$7</f>
        <v>10743860.098317845</v>
      </c>
      <c r="M139" s="35">
        <f>((Produção!M133*PreçoLivre!M135*(1-Painel!$B$8)-M$3-M$4-M$6)*(1-Painel!$E$7)-M$5+M$6)*M$7</f>
        <v>10159171.334200734</v>
      </c>
      <c r="N139" s="35">
        <f>((Produção!N133*PreçoLivre!N135*(1-Painel!$B$8)-N$3-N$4-N$6)*(1-Painel!$E$7)-N$5+N$6)*N$7</f>
        <v>9400806.9193981364</v>
      </c>
      <c r="O139" s="35">
        <f>((Produção!O133*PreçoLivre!O135*(1-Painel!$B$8)-O$3-O$4-O$6)*(1-Painel!$E$7)-O$5+O$6)*O$7</f>
        <v>8908779.2860431951</v>
      </c>
      <c r="P139" s="35">
        <f>((Produção!P133*PreçoLivre!P135*(1-Painel!$B$8)-P$3-P$4-P$6)*(1-Painel!$E$7)-P$5+P$6)*P$7</f>
        <v>8603754.0268417168</v>
      </c>
      <c r="Q139" s="35">
        <f>((Produção!Q133*PreçoLivre!Q135*(1-Painel!$B$8)-Q$3-Q$4-Q$6)*(1-Painel!$E$7)-Q$5+Q$6)*Q$7</f>
        <v>8013797.0947413994</v>
      </c>
      <c r="R139" s="35">
        <f>((Produção!R133*PreçoLivre!R135*(1-Painel!$B$8)-R$3-R$4-R$6)*(1-Painel!$E$7)-R$5+R$6)*R$7</f>
        <v>7244690.666811252</v>
      </c>
      <c r="S139" s="35">
        <f>((Produção!S133*PreçoLivre!S135*(1-Painel!$B$8)-S$3-S$4-S$6)*(1-Painel!$E$7)-S$5+S$6)*S$7</f>
        <v>6850420.2331794519</v>
      </c>
      <c r="T139" s="35">
        <f>((Produção!T133*PreçoLivre!T135*(1-Painel!$B$8)-T$3-T$4-T$6)*(1-Painel!$E$7)-T$5+T$6)*T$7</f>
        <v>6414930.1390716974</v>
      </c>
      <c r="U139" s="35">
        <f>((Produção!U133*PreçoLivre!U135*(1-Painel!$B$8)-U$3-U$4-U$6)*(1-Painel!$E$7)-U$5+U$6)*U$7</f>
        <v>5654536.5536119854</v>
      </c>
      <c r="V139" s="35">
        <f>((Produção!V133*PreçoLivre!V135*(1-Painel!$B$8)-V$3-V$4-V$6)*(1-Painel!$E$7)-V$5+V$6)*V$7</f>
        <v>5449412.988004352</v>
      </c>
      <c r="W139" s="35"/>
    </row>
    <row r="140" spans="1:23" x14ac:dyDescent="0.25">
      <c r="A140" s="36">
        <v>131</v>
      </c>
      <c r="B140" s="35">
        <f t="shared" si="2"/>
        <v>262603924.91442004</v>
      </c>
      <c r="C140" s="35">
        <f>((Produção!C134*PreçoLivre!C136*(1-Painel!$B$8)-C$3-C$4-C$6)*(1-Painel!$E$7)-C$5+C$6)*C$7</f>
        <v>25182402.706586502</v>
      </c>
      <c r="D140" s="35">
        <f>((Produção!D134*PreçoLivre!D136*(1-Painel!$B$8)-D$3-D$4-D$6)*(1-Painel!$E$7)-D$5+D$6)*D$7</f>
        <v>23243527.444325257</v>
      </c>
      <c r="E140" s="35">
        <f>((Produção!E134*PreçoLivre!E136*(1-Painel!$B$8)-E$3-E$4-E$6)*(1-Painel!$E$7)-E$5+E$6)*E$7</f>
        <v>20545380.018075496</v>
      </c>
      <c r="F140" s="35">
        <f>((Produção!F134*PreçoLivre!F136*(1-Painel!$B$8)-F$3-F$4-F$6)*(1-Painel!$E$7)-F$5+F$6)*F$7</f>
        <v>18326474.03072989</v>
      </c>
      <c r="G140" s="35">
        <f>((Produção!G134*PreçoLivre!G136*(1-Painel!$B$8)-G$3-G$4-G$6)*(1-Painel!$E$7)-G$5+G$6)*G$7</f>
        <v>17042248.357003074</v>
      </c>
      <c r="H140" s="35">
        <f>((Produção!H134*PreçoLivre!H136*(1-Painel!$B$8)-H$3-H$4-H$6)*(1-Painel!$E$7)-H$5+H$6)*H$7</f>
        <v>16130615.241975814</v>
      </c>
      <c r="I140" s="35">
        <f>((Produção!I134*PreçoLivre!I136*(1-Painel!$B$8)-I$3-I$4-I$6)*(1-Painel!$E$7)-I$5+I$6)*I$7</f>
        <v>16000781.788455743</v>
      </c>
      <c r="J140" s="35">
        <f>((Produção!J134*PreçoLivre!J136*(1-Painel!$B$8)-J$3-J$4-J$6)*(1-Painel!$E$7)-J$5+J$6)*J$7</f>
        <v>14842510.784095213</v>
      </c>
      <c r="K140" s="35">
        <f>((Produção!K134*PreçoLivre!K136*(1-Painel!$B$8)-K$3-K$4-K$6)*(1-Painel!$E$7)-K$5+K$6)*K$7</f>
        <v>13762770.107191194</v>
      </c>
      <c r="L140" s="35">
        <f>((Produção!L134*PreçoLivre!L136*(1-Painel!$B$8)-L$3-L$4-L$6)*(1-Painel!$E$7)-L$5+L$6)*L$7</f>
        <v>12964016.067932934</v>
      </c>
      <c r="M140" s="35">
        <f>((Produção!M134*PreçoLivre!M136*(1-Painel!$B$8)-M$3-M$4-M$6)*(1-Painel!$E$7)-M$5+M$6)*M$7</f>
        <v>11978307.259484796</v>
      </c>
      <c r="N140" s="35">
        <f>((Produção!N134*PreçoLivre!N136*(1-Painel!$B$8)-N$3-N$4-N$6)*(1-Painel!$E$7)-N$5+N$6)*N$7</f>
        <v>11487296.211242495</v>
      </c>
      <c r="O140" s="35">
        <f>((Produção!O134*PreçoLivre!O136*(1-Painel!$B$8)-O$3-O$4-O$6)*(1-Painel!$E$7)-O$5+O$6)*O$7</f>
        <v>10342520.218034584</v>
      </c>
      <c r="P140" s="35">
        <f>((Produção!P134*PreçoLivre!P136*(1-Painel!$B$8)-P$3-P$4-P$6)*(1-Painel!$E$7)-P$5+P$6)*P$7</f>
        <v>9426219.8299269322</v>
      </c>
      <c r="Q140" s="35">
        <f>((Produção!Q134*PreçoLivre!Q136*(1-Painel!$B$8)-Q$3-Q$4-Q$6)*(1-Painel!$E$7)-Q$5+Q$6)*Q$7</f>
        <v>8266187.6960833846</v>
      </c>
      <c r="R140" s="35">
        <f>((Produção!R134*PreçoLivre!R136*(1-Painel!$B$8)-R$3-R$4-R$6)*(1-Painel!$E$7)-R$5+R$6)*R$7</f>
        <v>7794625.0681973193</v>
      </c>
      <c r="S140" s="35">
        <f>((Produção!S134*PreçoLivre!S136*(1-Painel!$B$8)-S$3-S$4-S$6)*(1-Painel!$E$7)-S$5+S$6)*S$7</f>
        <v>7107309.6618970418</v>
      </c>
      <c r="T140" s="35">
        <f>((Produção!T134*PreçoLivre!T136*(1-Painel!$B$8)-T$3-T$4-T$6)*(1-Painel!$E$7)-T$5+T$6)*T$7</f>
        <v>6538606.3308053678</v>
      </c>
      <c r="U140" s="35">
        <f>((Produção!U134*PreçoLivre!U136*(1-Painel!$B$8)-U$3-U$4-U$6)*(1-Painel!$E$7)-U$5+U$6)*U$7</f>
        <v>6136250.3561219573</v>
      </c>
      <c r="V140" s="35">
        <f>((Produção!V134*PreçoLivre!V136*(1-Painel!$B$8)-V$3-V$4-V$6)*(1-Painel!$E$7)-V$5+V$6)*V$7</f>
        <v>5485875.7362550069</v>
      </c>
      <c r="W140" s="35"/>
    </row>
    <row r="141" spans="1:23" x14ac:dyDescent="0.25">
      <c r="A141" s="36">
        <v>132</v>
      </c>
      <c r="B141" s="35">
        <f t="shared" si="2"/>
        <v>261038503.3558057</v>
      </c>
      <c r="C141" s="35">
        <f>((Produção!C135*PreçoLivre!C137*(1-Painel!$B$8)-C$3-C$4-C$6)*(1-Painel!$E$7)-C$5+C$6)*C$7</f>
        <v>25520327.051254608</v>
      </c>
      <c r="D141" s="35">
        <f>((Produção!D135*PreçoLivre!D137*(1-Painel!$B$8)-D$3-D$4-D$6)*(1-Painel!$E$7)-D$5+D$6)*D$7</f>
        <v>24608488.351783413</v>
      </c>
      <c r="E141" s="35">
        <f>((Produção!E135*PreçoLivre!E137*(1-Painel!$B$8)-E$3-E$4-E$6)*(1-Painel!$E$7)-E$5+E$6)*E$7</f>
        <v>22599658.019520536</v>
      </c>
      <c r="F141" s="35">
        <f>((Produção!F135*PreçoLivre!F137*(1-Painel!$B$8)-F$3-F$4-F$6)*(1-Painel!$E$7)-F$5+F$6)*F$7</f>
        <v>21228926.481975414</v>
      </c>
      <c r="G141" s="35">
        <f>((Produção!G135*PreçoLivre!G137*(1-Painel!$B$8)-G$3-G$4-G$6)*(1-Painel!$E$7)-G$5+G$6)*G$7</f>
        <v>17932355.575742923</v>
      </c>
      <c r="H141" s="35">
        <f>((Produção!H135*PreçoLivre!H137*(1-Painel!$B$8)-H$3-H$4-H$6)*(1-Painel!$E$7)-H$5+H$6)*H$7</f>
        <v>16928948.384442031</v>
      </c>
      <c r="I141" s="35">
        <f>((Produção!I135*PreçoLivre!I137*(1-Painel!$B$8)-I$3-I$4-I$6)*(1-Painel!$E$7)-I$5+I$6)*I$7</f>
        <v>15027968.104348244</v>
      </c>
      <c r="J141" s="35">
        <f>((Produção!J135*PreçoLivre!J137*(1-Painel!$B$8)-J$3-J$4-J$6)*(1-Painel!$E$7)-J$5+J$6)*J$7</f>
        <v>14063511.239152793</v>
      </c>
      <c r="K141" s="35">
        <f>((Produção!K135*PreçoLivre!K137*(1-Painel!$B$8)-K$3-K$4-K$6)*(1-Painel!$E$7)-K$5+K$6)*K$7</f>
        <v>13071129.236941634</v>
      </c>
      <c r="L141" s="35">
        <f>((Produção!L135*PreçoLivre!L137*(1-Painel!$B$8)-L$3-L$4-L$6)*(1-Painel!$E$7)-L$5+L$6)*L$7</f>
        <v>11707028.871291922</v>
      </c>
      <c r="M141" s="35">
        <f>((Produção!M135*PreçoLivre!M137*(1-Painel!$B$8)-M$3-M$4-M$6)*(1-Painel!$E$7)-M$5+M$6)*M$7</f>
        <v>11084686.691560434</v>
      </c>
      <c r="N141" s="35">
        <f>((Produção!N135*PreçoLivre!N137*(1-Painel!$B$8)-N$3-N$4-N$6)*(1-Painel!$E$7)-N$5+N$6)*N$7</f>
        <v>10005005.981527075</v>
      </c>
      <c r="O141" s="35">
        <f>((Produção!O135*PreçoLivre!O137*(1-Painel!$B$8)-O$3-O$4-O$6)*(1-Painel!$E$7)-O$5+O$6)*O$7</f>
        <v>9631757.119718099</v>
      </c>
      <c r="P141" s="35">
        <f>((Produção!P135*PreçoLivre!P137*(1-Painel!$B$8)-P$3-P$4-P$6)*(1-Painel!$E$7)-P$5+P$6)*P$7</f>
        <v>8977864.4694657549</v>
      </c>
      <c r="Q141" s="35">
        <f>((Produção!Q135*PreçoLivre!Q137*(1-Painel!$B$8)-Q$3-Q$4-Q$6)*(1-Painel!$E$7)-Q$5+Q$6)*Q$7</f>
        <v>7955381.6564504122</v>
      </c>
      <c r="R141" s="35">
        <f>((Produção!R135*PreçoLivre!R137*(1-Painel!$B$8)-R$3-R$4-R$6)*(1-Painel!$E$7)-R$5+R$6)*R$7</f>
        <v>7453845.98821167</v>
      </c>
      <c r="S141" s="35">
        <f>((Produção!S135*PreçoLivre!S137*(1-Painel!$B$8)-S$3-S$4-S$6)*(1-Painel!$E$7)-S$5+S$6)*S$7</f>
        <v>6689440.9701776262</v>
      </c>
      <c r="T141" s="35">
        <f>((Produção!T135*PreçoLivre!T137*(1-Painel!$B$8)-T$3-T$4-T$6)*(1-Painel!$E$7)-T$5+T$6)*T$7</f>
        <v>5900624.6862424202</v>
      </c>
      <c r="U141" s="35">
        <f>((Produção!U135*PreçoLivre!U137*(1-Painel!$B$8)-U$3-U$4-U$6)*(1-Painel!$E$7)-U$5+U$6)*U$7</f>
        <v>5473240.1021039523</v>
      </c>
      <c r="V141" s="35">
        <f>((Produção!V135*PreçoLivre!V137*(1-Painel!$B$8)-V$3-V$4-V$6)*(1-Painel!$E$7)-V$5+V$6)*V$7</f>
        <v>5178314.3738946998</v>
      </c>
      <c r="W141" s="35"/>
    </row>
    <row r="142" spans="1:23" x14ac:dyDescent="0.25">
      <c r="A142" s="36">
        <v>133</v>
      </c>
      <c r="B142" s="35">
        <f t="shared" si="2"/>
        <v>245806329.54859623</v>
      </c>
      <c r="C142" s="35">
        <f>((Produção!C136*PreçoLivre!C138*(1-Painel!$B$8)-C$3-C$4-C$6)*(1-Painel!$E$7)-C$5+C$6)*C$7</f>
        <v>24799656.314716917</v>
      </c>
      <c r="D142" s="35">
        <f>((Produção!D136*PreçoLivre!D138*(1-Painel!$B$8)-D$3-D$4-D$6)*(1-Painel!$E$7)-D$5+D$6)*D$7</f>
        <v>23139723.279512521</v>
      </c>
      <c r="E142" s="35">
        <f>((Produção!E136*PreçoLivre!E138*(1-Painel!$B$8)-E$3-E$4-E$6)*(1-Painel!$E$7)-E$5+E$6)*E$7</f>
        <v>20440042.102054629</v>
      </c>
      <c r="F142" s="35">
        <f>((Produção!F136*PreçoLivre!F138*(1-Painel!$B$8)-F$3-F$4-F$6)*(1-Painel!$E$7)-F$5+F$6)*F$7</f>
        <v>19032305.554265995</v>
      </c>
      <c r="G142" s="35">
        <f>((Produção!G136*PreçoLivre!G138*(1-Painel!$B$8)-G$3-G$4-G$6)*(1-Painel!$E$7)-G$5+G$6)*G$7</f>
        <v>17745311.44824538</v>
      </c>
      <c r="H142" s="35">
        <f>((Produção!H136*PreçoLivre!H138*(1-Painel!$B$8)-H$3-H$4-H$6)*(1-Painel!$E$7)-H$5+H$6)*H$7</f>
        <v>16640115.424157748</v>
      </c>
      <c r="I142" s="35">
        <f>((Produção!I136*PreçoLivre!I138*(1-Painel!$B$8)-I$3-I$4-I$6)*(1-Painel!$E$7)-I$5+I$6)*I$7</f>
        <v>14957098.319757661</v>
      </c>
      <c r="J142" s="35">
        <f>((Produção!J136*PreçoLivre!J138*(1-Painel!$B$8)-J$3-J$4-J$6)*(1-Painel!$E$7)-J$5+J$6)*J$7</f>
        <v>13777991.731692154</v>
      </c>
      <c r="K142" s="35">
        <f>((Produção!K136*PreçoLivre!K138*(1-Painel!$B$8)-K$3-K$4-K$6)*(1-Painel!$E$7)-K$5+K$6)*K$7</f>
        <v>12141786.165093662</v>
      </c>
      <c r="L142" s="35">
        <f>((Produção!L136*PreçoLivre!L138*(1-Painel!$B$8)-L$3-L$4-L$6)*(1-Painel!$E$7)-L$5+L$6)*L$7</f>
        <v>11176183.141425796</v>
      </c>
      <c r="M142" s="35">
        <f>((Produção!M136*PreçoLivre!M138*(1-Painel!$B$8)-M$3-M$4-M$6)*(1-Painel!$E$7)-M$5+M$6)*M$7</f>
        <v>10165941.226312527</v>
      </c>
      <c r="N142" s="35">
        <f>((Produção!N136*PreçoLivre!N138*(1-Painel!$B$8)-N$3-N$4-N$6)*(1-Painel!$E$7)-N$5+N$6)*N$7</f>
        <v>9831693.0472814888</v>
      </c>
      <c r="O142" s="35">
        <f>((Produção!O136*PreçoLivre!O138*(1-Painel!$B$8)-O$3-O$4-O$6)*(1-Painel!$E$7)-O$5+O$6)*O$7</f>
        <v>8676262.0368702188</v>
      </c>
      <c r="P142" s="35">
        <f>((Produção!P136*PreçoLivre!P138*(1-Painel!$B$8)-P$3-P$4-P$6)*(1-Painel!$E$7)-P$5+P$6)*P$7</f>
        <v>8279911.1222060127</v>
      </c>
      <c r="Q142" s="35">
        <f>((Produção!Q136*PreçoLivre!Q138*(1-Painel!$B$8)-Q$3-Q$4-Q$6)*(1-Painel!$E$7)-Q$5+Q$6)*Q$7</f>
        <v>7217487.1575278705</v>
      </c>
      <c r="R142" s="35">
        <f>((Produção!R136*PreçoLivre!R138*(1-Painel!$B$8)-R$3-R$4-R$6)*(1-Painel!$E$7)-R$5+R$6)*R$7</f>
        <v>6658372.8552142968</v>
      </c>
      <c r="S142" s="35">
        <f>((Produção!S136*PreçoLivre!S138*(1-Painel!$B$8)-S$3-S$4-S$6)*(1-Painel!$E$7)-S$5+S$6)*S$7</f>
        <v>6216794.2972176038</v>
      </c>
      <c r="T142" s="35">
        <f>((Produção!T136*PreçoLivre!T138*(1-Painel!$B$8)-T$3-T$4-T$6)*(1-Painel!$E$7)-T$5+T$6)*T$7</f>
        <v>5514534.1972597418</v>
      </c>
      <c r="U142" s="35">
        <f>((Produção!U136*PreçoLivre!U138*(1-Painel!$B$8)-U$3-U$4-U$6)*(1-Painel!$E$7)-U$5+U$6)*U$7</f>
        <v>4963452.5610367628</v>
      </c>
      <c r="V142" s="35">
        <f>((Produção!V136*PreçoLivre!V138*(1-Painel!$B$8)-V$3-V$4-V$6)*(1-Painel!$E$7)-V$5+V$6)*V$7</f>
        <v>4431667.5667472621</v>
      </c>
      <c r="W142" s="35"/>
    </row>
    <row r="143" spans="1:23" x14ac:dyDescent="0.25">
      <c r="A143" s="36">
        <v>134</v>
      </c>
      <c r="B143" s="35">
        <f t="shared" si="2"/>
        <v>267979771.32267231</v>
      </c>
      <c r="C143" s="35">
        <f>((Produção!C137*PreçoLivre!C139*(1-Painel!$B$8)-C$3-C$4-C$6)*(1-Painel!$E$7)-C$5+C$6)*C$7</f>
        <v>26740962.890430946</v>
      </c>
      <c r="D143" s="35">
        <f>((Produção!D137*PreçoLivre!D139*(1-Painel!$B$8)-D$3-D$4-D$6)*(1-Painel!$E$7)-D$5+D$6)*D$7</f>
        <v>24199173.351310302</v>
      </c>
      <c r="E143" s="35">
        <f>((Produção!E137*PreçoLivre!E139*(1-Painel!$B$8)-E$3-E$4-E$6)*(1-Painel!$E$7)-E$5+E$6)*E$7</f>
        <v>21974910.41432758</v>
      </c>
      <c r="F143" s="35">
        <f>((Produção!F137*PreçoLivre!F139*(1-Painel!$B$8)-F$3-F$4-F$6)*(1-Painel!$E$7)-F$5+F$6)*F$7</f>
        <v>18556426.821093798</v>
      </c>
      <c r="G143" s="35">
        <f>((Produção!G137*PreçoLivre!G139*(1-Painel!$B$8)-G$3-G$4-G$6)*(1-Painel!$E$7)-G$5+G$6)*G$7</f>
        <v>17849769.299915403</v>
      </c>
      <c r="H143" s="35">
        <f>((Produção!H137*PreçoLivre!H139*(1-Painel!$B$8)-H$3-H$4-H$6)*(1-Painel!$E$7)-H$5+H$6)*H$7</f>
        <v>16624882.424502576</v>
      </c>
      <c r="I143" s="35">
        <f>((Produção!I137*PreçoLivre!I139*(1-Painel!$B$8)-I$3-I$4-I$6)*(1-Painel!$E$7)-I$5+I$6)*I$7</f>
        <v>15463568.701806627</v>
      </c>
      <c r="J143" s="35">
        <f>((Produção!J137*PreçoLivre!J139*(1-Painel!$B$8)-J$3-J$4-J$6)*(1-Painel!$E$7)-J$5+J$6)*J$7</f>
        <v>14813055.82620487</v>
      </c>
      <c r="K143" s="35">
        <f>((Produção!K137*PreçoLivre!K139*(1-Painel!$B$8)-K$3-K$4-K$6)*(1-Painel!$E$7)-K$5+K$6)*K$7</f>
        <v>14484679.123160273</v>
      </c>
      <c r="L143" s="35">
        <f>((Produção!L137*PreçoLivre!L139*(1-Painel!$B$8)-L$3-L$4-L$6)*(1-Painel!$E$7)-L$5+L$6)*L$7</f>
        <v>13313690.742799105</v>
      </c>
      <c r="M143" s="35">
        <f>((Produção!M137*PreçoLivre!M139*(1-Painel!$B$8)-M$3-M$4-M$6)*(1-Painel!$E$7)-M$5+M$6)*M$7</f>
        <v>12032891.963263365</v>
      </c>
      <c r="N143" s="35">
        <f>((Produção!N137*PreçoLivre!N139*(1-Painel!$B$8)-N$3-N$4-N$6)*(1-Painel!$E$7)-N$5+N$6)*N$7</f>
        <v>11188022.158472603</v>
      </c>
      <c r="O143" s="35">
        <f>((Produção!O137*PreçoLivre!O139*(1-Painel!$B$8)-O$3-O$4-O$6)*(1-Painel!$E$7)-O$5+O$6)*O$7</f>
        <v>9974780.599459067</v>
      </c>
      <c r="P143" s="35">
        <f>((Produção!P137*PreçoLivre!P139*(1-Painel!$B$8)-P$3-P$4-P$6)*(1-Painel!$E$7)-P$5+P$6)*P$7</f>
        <v>9363396.695867179</v>
      </c>
      <c r="Q143" s="35">
        <f>((Produção!Q137*PreçoLivre!Q139*(1-Painel!$B$8)-Q$3-Q$4-Q$6)*(1-Painel!$E$7)-Q$5+Q$6)*Q$7</f>
        <v>9045664.2686879653</v>
      </c>
      <c r="R143" s="35">
        <f>((Produção!R137*PreçoLivre!R139*(1-Painel!$B$8)-R$3-R$4-R$6)*(1-Painel!$E$7)-R$5+R$6)*R$7</f>
        <v>8090566.6852887813</v>
      </c>
      <c r="S143" s="35">
        <f>((Produção!S137*PreçoLivre!S139*(1-Painel!$B$8)-S$3-S$4-S$6)*(1-Painel!$E$7)-S$5+S$6)*S$7</f>
        <v>6923360.0416308613</v>
      </c>
      <c r="T143" s="35">
        <f>((Produção!T137*PreçoLivre!T139*(1-Painel!$B$8)-T$3-T$4-T$6)*(1-Painel!$E$7)-T$5+T$6)*T$7</f>
        <v>6118733.0510736192</v>
      </c>
      <c r="U143" s="35">
        <f>((Produção!U137*PreçoLivre!U139*(1-Painel!$B$8)-U$3-U$4-U$6)*(1-Painel!$E$7)-U$5+U$6)*U$7</f>
        <v>5836497.0068378411</v>
      </c>
      <c r="V143" s="35">
        <f>((Produção!V137*PreçoLivre!V139*(1-Painel!$B$8)-V$3-V$4-V$6)*(1-Painel!$E$7)-V$5+V$6)*V$7</f>
        <v>5384739.2565395236</v>
      </c>
      <c r="W143" s="35"/>
    </row>
    <row r="144" spans="1:23" x14ac:dyDescent="0.25">
      <c r="A144" s="36">
        <v>135</v>
      </c>
      <c r="B144" s="35">
        <f t="shared" si="2"/>
        <v>286120076.65726995</v>
      </c>
      <c r="C144" s="35">
        <f>((Produção!C138*PreçoLivre!C140*(1-Painel!$B$8)-C$3-C$4-C$6)*(1-Painel!$E$7)-C$5+C$6)*C$7</f>
        <v>27923482.153612282</v>
      </c>
      <c r="D144" s="35">
        <f>((Produção!D138*PreçoLivre!D140*(1-Painel!$B$8)-D$3-D$4-D$6)*(1-Painel!$E$7)-D$5+D$6)*D$7</f>
        <v>25590199.171098907</v>
      </c>
      <c r="E144" s="35">
        <f>((Produção!E138*PreçoLivre!E140*(1-Painel!$B$8)-E$3-E$4-E$6)*(1-Painel!$E$7)-E$5+E$6)*E$7</f>
        <v>22791186.780090954</v>
      </c>
      <c r="F144" s="35">
        <f>((Produção!F138*PreçoLivre!F140*(1-Painel!$B$8)-F$3-F$4-F$6)*(1-Painel!$E$7)-F$5+F$6)*F$7</f>
        <v>21979571.251009792</v>
      </c>
      <c r="G144" s="35">
        <f>((Produção!G138*PreçoLivre!G140*(1-Painel!$B$8)-G$3-G$4-G$6)*(1-Painel!$E$7)-G$5+G$6)*G$7</f>
        <v>20150749.848082133</v>
      </c>
      <c r="H144" s="35">
        <f>((Produção!H138*PreçoLivre!H140*(1-Painel!$B$8)-H$3-H$4-H$6)*(1-Painel!$E$7)-H$5+H$6)*H$7</f>
        <v>18019936.691358253</v>
      </c>
      <c r="I144" s="35">
        <f>((Produção!I138*PreçoLivre!I140*(1-Painel!$B$8)-I$3-I$4-I$6)*(1-Painel!$E$7)-I$5+I$6)*I$7</f>
        <v>18098695.134764224</v>
      </c>
      <c r="J144" s="35">
        <f>((Produção!J138*PreçoLivre!J140*(1-Painel!$B$8)-J$3-J$4-J$6)*(1-Painel!$E$7)-J$5+J$6)*J$7</f>
        <v>16685625.647013659</v>
      </c>
      <c r="K144" s="35">
        <f>((Produção!K138*PreçoLivre!K140*(1-Painel!$B$8)-K$3-K$4-K$6)*(1-Painel!$E$7)-K$5+K$6)*K$7</f>
        <v>14571242.130997809</v>
      </c>
      <c r="L144" s="35">
        <f>((Produção!L138*PreçoLivre!L140*(1-Painel!$B$8)-L$3-L$4-L$6)*(1-Painel!$E$7)-L$5+L$6)*L$7</f>
        <v>12897158.713114856</v>
      </c>
      <c r="M144" s="35">
        <f>((Produção!M138*PreçoLivre!M140*(1-Painel!$B$8)-M$3-M$4-M$6)*(1-Painel!$E$7)-M$5+M$6)*M$7</f>
        <v>12441813.324861409</v>
      </c>
      <c r="N144" s="35">
        <f>((Produção!N138*PreçoLivre!N140*(1-Painel!$B$8)-N$3-N$4-N$6)*(1-Painel!$E$7)-N$5+N$6)*N$7</f>
        <v>11694606.898527417</v>
      </c>
      <c r="O144" s="35">
        <f>((Produção!O138*PreçoLivre!O140*(1-Painel!$B$8)-O$3-O$4-O$6)*(1-Painel!$E$7)-O$5+O$6)*O$7</f>
        <v>10252173.988924822</v>
      </c>
      <c r="P144" s="35">
        <f>((Produção!P138*PreçoLivre!P140*(1-Painel!$B$8)-P$3-P$4-P$6)*(1-Painel!$E$7)-P$5+P$6)*P$7</f>
        <v>9608697.2386810388</v>
      </c>
      <c r="Q144" s="35">
        <f>((Produção!Q138*PreçoLivre!Q140*(1-Painel!$B$8)-Q$3-Q$4-Q$6)*(1-Painel!$E$7)-Q$5+Q$6)*Q$7</f>
        <v>8875845.0015576556</v>
      </c>
      <c r="R144" s="35">
        <f>((Produção!R138*PreçoLivre!R140*(1-Painel!$B$8)-R$3-R$4-R$6)*(1-Painel!$E$7)-R$5+R$6)*R$7</f>
        <v>8148237.9891803404</v>
      </c>
      <c r="S144" s="35">
        <f>((Produção!S138*PreçoLivre!S140*(1-Painel!$B$8)-S$3-S$4-S$6)*(1-Painel!$E$7)-S$5+S$6)*S$7</f>
        <v>7286555.2072245385</v>
      </c>
      <c r="T144" s="35">
        <f>((Produção!T138*PreçoLivre!T140*(1-Painel!$B$8)-T$3-T$4-T$6)*(1-Painel!$E$7)-T$5+T$6)*T$7</f>
        <v>6891957.3717016103</v>
      </c>
      <c r="U144" s="35">
        <f>((Produção!U138*PreçoLivre!U140*(1-Painel!$B$8)-U$3-U$4-U$6)*(1-Painel!$E$7)-U$5+U$6)*U$7</f>
        <v>6325681.1771651115</v>
      </c>
      <c r="V144" s="35">
        <f>((Produção!V138*PreçoLivre!V140*(1-Painel!$B$8)-V$3-V$4-V$6)*(1-Painel!$E$7)-V$5+V$6)*V$7</f>
        <v>5886660.938303099</v>
      </c>
      <c r="W144" s="35"/>
    </row>
    <row r="145" spans="1:23" x14ac:dyDescent="0.25">
      <c r="A145" s="36">
        <v>136</v>
      </c>
      <c r="B145" s="35">
        <f t="shared" si="2"/>
        <v>258057353.59100491</v>
      </c>
      <c r="C145" s="35">
        <f>((Produção!C139*PreçoLivre!C141*(1-Painel!$B$8)-C$3-C$4-C$6)*(1-Painel!$E$7)-C$5+C$6)*C$7</f>
        <v>25555044.45143424</v>
      </c>
      <c r="D145" s="35">
        <f>((Produção!D139*PreçoLivre!D141*(1-Painel!$B$8)-D$3-D$4-D$6)*(1-Painel!$E$7)-D$5+D$6)*D$7</f>
        <v>23323873.303953756</v>
      </c>
      <c r="E145" s="35">
        <f>((Produção!E139*PreçoLivre!E141*(1-Painel!$B$8)-E$3-E$4-E$6)*(1-Painel!$E$7)-E$5+E$6)*E$7</f>
        <v>20981882.016559847</v>
      </c>
      <c r="F145" s="35">
        <f>((Produção!F139*PreçoLivre!F141*(1-Painel!$B$8)-F$3-F$4-F$6)*(1-Painel!$E$7)-F$5+F$6)*F$7</f>
        <v>19114883.896991543</v>
      </c>
      <c r="G145" s="35">
        <f>((Produção!G139*PreçoLivre!G141*(1-Painel!$B$8)-G$3-G$4-G$6)*(1-Painel!$E$7)-G$5+G$6)*G$7</f>
        <v>17495218.377813868</v>
      </c>
      <c r="H145" s="35">
        <f>((Produção!H139*PreçoLivre!H141*(1-Painel!$B$8)-H$3-H$4-H$6)*(1-Painel!$E$7)-H$5+H$6)*H$7</f>
        <v>15877266.547782488</v>
      </c>
      <c r="I145" s="35">
        <f>((Produção!I139*PreçoLivre!I141*(1-Painel!$B$8)-I$3-I$4-I$6)*(1-Painel!$E$7)-I$5+I$6)*I$7</f>
        <v>14455436.933309948</v>
      </c>
      <c r="J145" s="35">
        <f>((Produção!J139*PreçoLivre!J141*(1-Painel!$B$8)-J$3-J$4-J$6)*(1-Painel!$E$7)-J$5+J$6)*J$7</f>
        <v>13520462.309589563</v>
      </c>
      <c r="K145" s="35">
        <f>((Produção!K139*PreçoLivre!K141*(1-Painel!$B$8)-K$3-K$4-K$6)*(1-Painel!$E$7)-K$5+K$6)*K$7</f>
        <v>12645963.722233031</v>
      </c>
      <c r="L145" s="35">
        <f>((Produção!L139*PreçoLivre!L141*(1-Painel!$B$8)-L$3-L$4-L$6)*(1-Painel!$E$7)-L$5+L$6)*L$7</f>
        <v>11966307.962660341</v>
      </c>
      <c r="M145" s="35">
        <f>((Produção!M139*PreçoLivre!M141*(1-Painel!$B$8)-M$3-M$4-M$6)*(1-Painel!$E$7)-M$5+M$6)*M$7</f>
        <v>11485055.564790949</v>
      </c>
      <c r="N145" s="35">
        <f>((Produção!N139*PreçoLivre!N141*(1-Painel!$B$8)-N$3-N$4-N$6)*(1-Painel!$E$7)-N$5+N$6)*N$7</f>
        <v>10455759.122829642</v>
      </c>
      <c r="O145" s="35">
        <f>((Produção!O139*PreçoLivre!O141*(1-Painel!$B$8)-O$3-O$4-O$6)*(1-Painel!$E$7)-O$5+O$6)*O$7</f>
        <v>10090901.663860084</v>
      </c>
      <c r="P145" s="35">
        <f>((Produção!P139*PreçoLivre!P141*(1-Painel!$B$8)-P$3-P$4-P$6)*(1-Painel!$E$7)-P$5+P$6)*P$7</f>
        <v>9684808.3771011215</v>
      </c>
      <c r="Q145" s="35">
        <f>((Produção!Q139*PreçoLivre!Q141*(1-Painel!$B$8)-Q$3-Q$4-Q$6)*(1-Painel!$E$7)-Q$5+Q$6)*Q$7</f>
        <v>8947469.4769700561</v>
      </c>
      <c r="R145" s="35">
        <f>((Produção!R139*PreçoLivre!R141*(1-Painel!$B$8)-R$3-R$4-R$6)*(1-Painel!$E$7)-R$5+R$6)*R$7</f>
        <v>7824220.5180977527</v>
      </c>
      <c r="S145" s="35">
        <f>((Produção!S139*PreçoLivre!S141*(1-Painel!$B$8)-S$3-S$4-S$6)*(1-Painel!$E$7)-S$5+S$6)*S$7</f>
        <v>6984018.7232072409</v>
      </c>
      <c r="T145" s="35">
        <f>((Produção!T139*PreçoLivre!T141*(1-Painel!$B$8)-T$3-T$4-T$6)*(1-Painel!$E$7)-T$5+T$6)*T$7</f>
        <v>6512215.9771194914</v>
      </c>
      <c r="U145" s="35">
        <f>((Produção!U139*PreçoLivre!U141*(1-Painel!$B$8)-U$3-U$4-U$6)*(1-Painel!$E$7)-U$5+U$6)*U$7</f>
        <v>5776719.6977713676</v>
      </c>
      <c r="V145" s="35">
        <f>((Produção!V139*PreçoLivre!V141*(1-Painel!$B$8)-V$3-V$4-V$6)*(1-Painel!$E$7)-V$5+V$6)*V$7</f>
        <v>5359844.9469285635</v>
      </c>
      <c r="W145" s="35"/>
    </row>
    <row r="146" spans="1:23" x14ac:dyDescent="0.25">
      <c r="A146" s="36">
        <v>137</v>
      </c>
      <c r="B146" s="35">
        <f t="shared" si="2"/>
        <v>264271097.45359507</v>
      </c>
      <c r="C146" s="35">
        <f>((Produção!C140*PreçoLivre!C142*(1-Painel!$B$8)-C$3-C$4-C$6)*(1-Painel!$E$7)-C$5+C$6)*C$7</f>
        <v>26081140.183179885</v>
      </c>
      <c r="D146" s="35">
        <f>((Produção!D140*PreçoLivre!D142*(1-Painel!$B$8)-D$3-D$4-D$6)*(1-Painel!$E$7)-D$5+D$6)*D$7</f>
        <v>22758354.522497367</v>
      </c>
      <c r="E146" s="35">
        <f>((Produção!E140*PreçoLivre!E142*(1-Painel!$B$8)-E$3-E$4-E$6)*(1-Painel!$E$7)-E$5+E$6)*E$7</f>
        <v>20440668.258522503</v>
      </c>
      <c r="F146" s="35">
        <f>((Produção!F140*PreçoLivre!F142*(1-Painel!$B$8)-F$3-F$4-F$6)*(1-Painel!$E$7)-F$5+F$6)*F$7</f>
        <v>19002160.363145858</v>
      </c>
      <c r="G146" s="35">
        <f>((Produção!G140*PreçoLivre!G142*(1-Painel!$B$8)-G$3-G$4-G$6)*(1-Painel!$E$7)-G$5+G$6)*G$7</f>
        <v>17817965.842582576</v>
      </c>
      <c r="H146" s="35">
        <f>((Produção!H140*PreçoLivre!H142*(1-Painel!$B$8)-H$3-H$4-H$6)*(1-Painel!$E$7)-H$5+H$6)*H$7</f>
        <v>16954774.506906092</v>
      </c>
      <c r="I146" s="35">
        <f>((Produção!I140*PreçoLivre!I142*(1-Painel!$B$8)-I$3-I$4-I$6)*(1-Painel!$E$7)-I$5+I$6)*I$7</f>
        <v>15368144.525739109</v>
      </c>
      <c r="J146" s="35">
        <f>((Produção!J140*PreçoLivre!J142*(1-Painel!$B$8)-J$3-J$4-J$6)*(1-Painel!$E$7)-J$5+J$6)*J$7</f>
        <v>14493760.292589374</v>
      </c>
      <c r="K146" s="35">
        <f>((Produção!K140*PreçoLivre!K142*(1-Painel!$B$8)-K$3-K$4-K$6)*(1-Painel!$E$7)-K$5+K$6)*K$7</f>
        <v>13677548.513817316</v>
      </c>
      <c r="L146" s="35">
        <f>((Produção!L140*PreçoLivre!L142*(1-Painel!$B$8)-L$3-L$4-L$6)*(1-Painel!$E$7)-L$5+L$6)*L$7</f>
        <v>12366495.513169788</v>
      </c>
      <c r="M146" s="35">
        <f>((Produção!M140*PreçoLivre!M142*(1-Painel!$B$8)-M$3-M$4-M$6)*(1-Painel!$E$7)-M$5+M$6)*M$7</f>
        <v>11714662.410955446</v>
      </c>
      <c r="N146" s="35">
        <f>((Produção!N140*PreçoLivre!N142*(1-Painel!$B$8)-N$3-N$4-N$6)*(1-Painel!$E$7)-N$5+N$6)*N$7</f>
        <v>11663868.988869969</v>
      </c>
      <c r="O146" s="35">
        <f>((Produção!O140*PreçoLivre!O142*(1-Painel!$B$8)-O$3-O$4-O$6)*(1-Painel!$E$7)-O$5+O$6)*O$7</f>
        <v>10457976.888916437</v>
      </c>
      <c r="P146" s="35">
        <f>((Produção!P140*PreçoLivre!P142*(1-Painel!$B$8)-P$3-P$4-P$6)*(1-Painel!$E$7)-P$5+P$6)*P$7</f>
        <v>9667914.1018863358</v>
      </c>
      <c r="Q146" s="35">
        <f>((Produção!Q140*PreçoLivre!Q142*(1-Painel!$B$8)-Q$3-Q$4-Q$6)*(1-Painel!$E$7)-Q$5+Q$6)*Q$7</f>
        <v>8802333.1902069971</v>
      </c>
      <c r="R146" s="35">
        <f>((Produção!R140*PreçoLivre!R142*(1-Painel!$B$8)-R$3-R$4-R$6)*(1-Painel!$E$7)-R$5+R$6)*R$7</f>
        <v>7799605.7266059322</v>
      </c>
      <c r="S146" s="35">
        <f>((Produção!S140*PreçoLivre!S142*(1-Painel!$B$8)-S$3-S$4-S$6)*(1-Painel!$E$7)-S$5+S$6)*S$7</f>
        <v>7298830.6708996575</v>
      </c>
      <c r="T146" s="35">
        <f>((Produção!T140*PreçoLivre!T142*(1-Painel!$B$8)-T$3-T$4-T$6)*(1-Painel!$E$7)-T$5+T$6)*T$7</f>
        <v>6523261.4624864962</v>
      </c>
      <c r="U146" s="35">
        <f>((Produção!U140*PreçoLivre!U142*(1-Painel!$B$8)-U$3-U$4-U$6)*(1-Painel!$E$7)-U$5+U$6)*U$7</f>
        <v>6081426.0566529501</v>
      </c>
      <c r="V146" s="35">
        <f>((Produção!V140*PreçoLivre!V142*(1-Painel!$B$8)-V$3-V$4-V$6)*(1-Painel!$E$7)-V$5+V$6)*V$7</f>
        <v>5300205.4339649593</v>
      </c>
      <c r="W146" s="35"/>
    </row>
    <row r="147" spans="1:23" x14ac:dyDescent="0.25">
      <c r="A147" s="36">
        <v>138</v>
      </c>
      <c r="B147" s="35">
        <f t="shared" si="2"/>
        <v>282014491.26347518</v>
      </c>
      <c r="C147" s="35">
        <f>((Produção!C141*PreçoLivre!C143*(1-Painel!$B$8)-C$3-C$4-C$6)*(1-Painel!$E$7)-C$5+C$6)*C$7</f>
        <v>25397217.726185992</v>
      </c>
      <c r="D147" s="35">
        <f>((Produção!D141*PreçoLivre!D143*(1-Painel!$B$8)-D$3-D$4-D$6)*(1-Painel!$E$7)-D$5+D$6)*D$7</f>
        <v>24485129.350481909</v>
      </c>
      <c r="E147" s="35">
        <f>((Produção!E141*PreçoLivre!E143*(1-Painel!$B$8)-E$3-E$4-E$6)*(1-Painel!$E$7)-E$5+E$6)*E$7</f>
        <v>24379714.759986863</v>
      </c>
      <c r="F147" s="35">
        <f>((Produção!F141*PreçoLivre!F143*(1-Painel!$B$8)-F$3-F$4-F$6)*(1-Painel!$E$7)-F$5+F$6)*F$7</f>
        <v>22680701.425184503</v>
      </c>
      <c r="G147" s="35">
        <f>((Produção!G141*PreçoLivre!G143*(1-Painel!$B$8)-G$3-G$4-G$6)*(1-Painel!$E$7)-G$5+G$6)*G$7</f>
        <v>20568506.270474877</v>
      </c>
      <c r="H147" s="35">
        <f>((Produção!H141*PreçoLivre!H143*(1-Painel!$B$8)-H$3-H$4-H$6)*(1-Painel!$E$7)-H$5+H$6)*H$7</f>
        <v>18885788.790706161</v>
      </c>
      <c r="I147" s="35">
        <f>((Produção!I141*PreçoLivre!I143*(1-Painel!$B$8)-I$3-I$4-I$6)*(1-Painel!$E$7)-I$5+I$6)*I$7</f>
        <v>16994513.173133984</v>
      </c>
      <c r="J147" s="35">
        <f>((Produção!J141*PreçoLivre!J143*(1-Painel!$B$8)-J$3-J$4-J$6)*(1-Painel!$E$7)-J$5+J$6)*J$7</f>
        <v>15622045.97877261</v>
      </c>
      <c r="K147" s="35">
        <f>((Produção!K141*PreçoLivre!K143*(1-Painel!$B$8)-K$3-K$4-K$6)*(1-Painel!$E$7)-K$5+K$6)*K$7</f>
        <v>14738492.235386176</v>
      </c>
      <c r="L147" s="35">
        <f>((Produção!L141*PreçoLivre!L143*(1-Painel!$B$8)-L$3-L$4-L$6)*(1-Painel!$E$7)-L$5+L$6)*L$7</f>
        <v>13717726.965081746</v>
      </c>
      <c r="M147" s="35">
        <f>((Produção!M141*PreçoLivre!M143*(1-Painel!$B$8)-M$3-M$4-M$6)*(1-Painel!$E$7)-M$5+M$6)*M$7</f>
        <v>12101588.909593463</v>
      </c>
      <c r="N147" s="35">
        <f>((Produção!N141*PreçoLivre!N143*(1-Painel!$B$8)-N$3-N$4-N$6)*(1-Painel!$E$7)-N$5+N$6)*N$7</f>
        <v>11525557.76974584</v>
      </c>
      <c r="O147" s="35">
        <f>((Produção!O141*PreçoLivre!O143*(1-Painel!$B$8)-O$3-O$4-O$6)*(1-Painel!$E$7)-O$5+O$6)*O$7</f>
        <v>10445739.355348455</v>
      </c>
      <c r="P147" s="35">
        <f>((Produção!P141*PreçoLivre!P143*(1-Painel!$B$8)-P$3-P$4-P$6)*(1-Painel!$E$7)-P$5+P$6)*P$7</f>
        <v>9660127.4092726819</v>
      </c>
      <c r="Q147" s="35">
        <f>((Produção!Q141*PreçoLivre!Q143*(1-Painel!$B$8)-Q$3-Q$4-Q$6)*(1-Painel!$E$7)-Q$5+Q$6)*Q$7</f>
        <v>8681899.8491257485</v>
      </c>
      <c r="R147" s="35">
        <f>((Produção!R141*PreçoLivre!R143*(1-Painel!$B$8)-R$3-R$4-R$6)*(1-Painel!$E$7)-R$5+R$6)*R$7</f>
        <v>7797041.6417091377</v>
      </c>
      <c r="S147" s="35">
        <f>((Produção!S141*PreçoLivre!S143*(1-Painel!$B$8)-S$3-S$4-S$6)*(1-Painel!$E$7)-S$5+S$6)*S$7</f>
        <v>7060986.039759974</v>
      </c>
      <c r="T147" s="35">
        <f>((Produção!T141*PreçoLivre!T143*(1-Painel!$B$8)-T$3-T$4-T$6)*(1-Painel!$E$7)-T$5+T$6)*T$7</f>
        <v>6289878.1942930026</v>
      </c>
      <c r="U147" s="35">
        <f>((Produção!U141*PreçoLivre!U143*(1-Painel!$B$8)-U$3-U$4-U$6)*(1-Painel!$E$7)-U$5+U$6)*U$7</f>
        <v>5787402.8267349582</v>
      </c>
      <c r="V147" s="35">
        <f>((Produção!V141*PreçoLivre!V143*(1-Painel!$B$8)-V$3-V$4-V$6)*(1-Painel!$E$7)-V$5+V$6)*V$7</f>
        <v>5194432.5924970889</v>
      </c>
      <c r="W147" s="35"/>
    </row>
    <row r="148" spans="1:23" x14ac:dyDescent="0.25">
      <c r="A148" s="36">
        <v>139</v>
      </c>
      <c r="B148" s="35">
        <f t="shared" si="2"/>
        <v>239081882.5410628</v>
      </c>
      <c r="C148" s="35">
        <f>((Produção!C142*PreçoLivre!C144*(1-Painel!$B$8)-C$3-C$4-C$6)*(1-Painel!$E$7)-C$5+C$6)*C$7</f>
        <v>25318966.318194441</v>
      </c>
      <c r="D148" s="35">
        <f>((Produção!D142*PreçoLivre!D144*(1-Painel!$B$8)-D$3-D$4-D$6)*(1-Painel!$E$7)-D$5+D$6)*D$7</f>
        <v>23770978.858587094</v>
      </c>
      <c r="E148" s="35">
        <f>((Produção!E142*PreçoLivre!E144*(1-Painel!$B$8)-E$3-E$4-E$6)*(1-Painel!$E$7)-E$5+E$6)*E$7</f>
        <v>21603555.304440364</v>
      </c>
      <c r="F148" s="35">
        <f>((Produção!F142*PreçoLivre!F144*(1-Painel!$B$8)-F$3-F$4-F$6)*(1-Painel!$E$7)-F$5+F$6)*F$7</f>
        <v>19372282.709440216</v>
      </c>
      <c r="G148" s="35">
        <f>((Produção!G142*PreçoLivre!G144*(1-Painel!$B$8)-G$3-G$4-G$6)*(1-Painel!$E$7)-G$5+G$6)*G$7</f>
        <v>17040838.099124126</v>
      </c>
      <c r="H148" s="35">
        <f>((Produção!H142*PreçoLivre!H144*(1-Painel!$B$8)-H$3-H$4-H$6)*(1-Painel!$E$7)-H$5+H$6)*H$7</f>
        <v>15865162.055986805</v>
      </c>
      <c r="I148" s="35">
        <f>((Produção!I142*PreçoLivre!I144*(1-Painel!$B$8)-I$3-I$4-I$6)*(1-Painel!$E$7)-I$5+I$6)*I$7</f>
        <v>14102338.800328849</v>
      </c>
      <c r="J148" s="35">
        <f>((Produção!J142*PreçoLivre!J144*(1-Painel!$B$8)-J$3-J$4-J$6)*(1-Painel!$E$7)-J$5+J$6)*J$7</f>
        <v>12782699.410473151</v>
      </c>
      <c r="K148" s="35">
        <f>((Produção!K142*PreçoLivre!K144*(1-Painel!$B$8)-K$3-K$4-K$6)*(1-Painel!$E$7)-K$5+K$6)*K$7</f>
        <v>11912393.001118971</v>
      </c>
      <c r="L148" s="35">
        <f>((Produção!L142*PreçoLivre!L144*(1-Painel!$B$8)-L$3-L$4-L$6)*(1-Painel!$E$7)-L$5+L$6)*L$7</f>
        <v>10804116.750827452</v>
      </c>
      <c r="M148" s="35">
        <f>((Produção!M142*PreçoLivre!M144*(1-Painel!$B$8)-M$3-M$4-M$6)*(1-Painel!$E$7)-M$5+M$6)*M$7</f>
        <v>10533034.407474335</v>
      </c>
      <c r="N148" s="35">
        <f>((Produção!N142*PreçoLivre!N144*(1-Painel!$B$8)-N$3-N$4-N$6)*(1-Painel!$E$7)-N$5+N$6)*N$7</f>
        <v>9355380.8348071706</v>
      </c>
      <c r="O148" s="35">
        <f>((Produção!O142*PreçoLivre!O144*(1-Painel!$B$8)-O$3-O$4-O$6)*(1-Painel!$E$7)-O$5+O$6)*O$7</f>
        <v>8217205.1094809026</v>
      </c>
      <c r="P148" s="35">
        <f>((Produção!P142*PreçoLivre!P144*(1-Painel!$B$8)-P$3-P$4-P$6)*(1-Painel!$E$7)-P$5+P$6)*P$7</f>
        <v>7167959.1443115165</v>
      </c>
      <c r="Q148" s="35">
        <f>((Produção!Q142*PreçoLivre!Q144*(1-Painel!$B$8)-Q$3-Q$4-Q$6)*(1-Painel!$E$7)-Q$5+Q$6)*Q$7</f>
        <v>6633810.1196371485</v>
      </c>
      <c r="R148" s="35">
        <f>((Produção!R142*PreçoLivre!R144*(1-Painel!$B$8)-R$3-R$4-R$6)*(1-Painel!$E$7)-R$5+R$6)*R$7</f>
        <v>6067907.5365522122</v>
      </c>
      <c r="S148" s="35">
        <f>((Produção!S142*PreçoLivre!S144*(1-Painel!$B$8)-S$3-S$4-S$6)*(1-Painel!$E$7)-S$5+S$6)*S$7</f>
        <v>5320612.8993332647</v>
      </c>
      <c r="T148" s="35">
        <f>((Produção!T142*PreçoLivre!T144*(1-Painel!$B$8)-T$3-T$4-T$6)*(1-Painel!$E$7)-T$5+T$6)*T$7</f>
        <v>4776144.7201907029</v>
      </c>
      <c r="U148" s="35">
        <f>((Produção!U142*PreçoLivre!U144*(1-Painel!$B$8)-U$3-U$4-U$6)*(1-Painel!$E$7)-U$5+U$6)*U$7</f>
        <v>4538344.7867674967</v>
      </c>
      <c r="V148" s="35">
        <f>((Produção!V142*PreçoLivre!V144*(1-Painel!$B$8)-V$3-V$4-V$6)*(1-Painel!$E$7)-V$5+V$6)*V$7</f>
        <v>3898151.6739865798</v>
      </c>
      <c r="W148" s="35"/>
    </row>
    <row r="149" spans="1:23" x14ac:dyDescent="0.25">
      <c r="A149" s="36">
        <v>140</v>
      </c>
      <c r="B149" s="35">
        <f t="shared" si="2"/>
        <v>241597368.74266478</v>
      </c>
      <c r="C149" s="35">
        <f>((Produção!C143*PreçoLivre!C145*(1-Painel!$B$8)-C$3-C$4-C$6)*(1-Painel!$E$7)-C$5+C$6)*C$7</f>
        <v>24724623.058364898</v>
      </c>
      <c r="D149" s="35">
        <f>((Produção!D143*PreçoLivre!D145*(1-Painel!$B$8)-D$3-D$4-D$6)*(1-Painel!$E$7)-D$5+D$6)*D$7</f>
        <v>22371668.586159464</v>
      </c>
      <c r="E149" s="35">
        <f>((Produção!E143*PreçoLivre!E145*(1-Painel!$B$8)-E$3-E$4-E$6)*(1-Painel!$E$7)-E$5+E$6)*E$7</f>
        <v>20125726.490826927</v>
      </c>
      <c r="F149" s="35">
        <f>((Produção!F143*PreçoLivre!F145*(1-Painel!$B$8)-F$3-F$4-F$6)*(1-Painel!$E$7)-F$5+F$6)*F$7</f>
        <v>18839354.76367221</v>
      </c>
      <c r="G149" s="35">
        <f>((Produção!G143*PreçoLivre!G145*(1-Painel!$B$8)-G$3-G$4-G$6)*(1-Painel!$E$7)-G$5+G$6)*G$7</f>
        <v>17554995.593922134</v>
      </c>
      <c r="H149" s="35">
        <f>((Produção!H143*PreçoLivre!H145*(1-Painel!$B$8)-H$3-H$4-H$6)*(1-Painel!$E$7)-H$5+H$6)*H$7</f>
        <v>16178973.265806329</v>
      </c>
      <c r="I149" s="35">
        <f>((Produção!I143*PreçoLivre!I145*(1-Painel!$B$8)-I$3-I$4-I$6)*(1-Painel!$E$7)-I$5+I$6)*I$7</f>
        <v>14688024.640759908</v>
      </c>
      <c r="J149" s="35">
        <f>((Produção!J143*PreçoLivre!J145*(1-Painel!$B$8)-J$3-J$4-J$6)*(1-Painel!$E$7)-J$5+J$6)*J$7</f>
        <v>13527086.576923447</v>
      </c>
      <c r="K149" s="35">
        <f>((Produção!K143*PreçoLivre!K145*(1-Painel!$B$8)-K$3-K$4-K$6)*(1-Painel!$E$7)-K$5+K$6)*K$7</f>
        <v>12043986.366022376</v>
      </c>
      <c r="L149" s="35">
        <f>((Produção!L143*PreçoLivre!L145*(1-Painel!$B$8)-L$3-L$4-L$6)*(1-Painel!$E$7)-L$5+L$6)*L$7</f>
        <v>11374973.857607067</v>
      </c>
      <c r="M149" s="35">
        <f>((Produção!M143*PreçoLivre!M145*(1-Painel!$B$8)-M$3-M$4-M$6)*(1-Painel!$E$7)-M$5+M$6)*M$7</f>
        <v>10719828.754934898</v>
      </c>
      <c r="N149" s="35">
        <f>((Produção!N143*PreçoLivre!N145*(1-Painel!$B$8)-N$3-N$4-N$6)*(1-Painel!$E$7)-N$5+N$6)*N$7</f>
        <v>9602233.2567362562</v>
      </c>
      <c r="O149" s="35">
        <f>((Produção!O143*PreçoLivre!O145*(1-Painel!$B$8)-O$3-O$4-O$6)*(1-Painel!$E$7)-O$5+O$6)*O$7</f>
        <v>8446477.8318748008</v>
      </c>
      <c r="P149" s="35">
        <f>((Produção!P143*PreçoLivre!P145*(1-Painel!$B$8)-P$3-P$4-P$6)*(1-Painel!$E$7)-P$5+P$6)*P$7</f>
        <v>7656427.2479876336</v>
      </c>
      <c r="Q149" s="35">
        <f>((Produção!Q143*PreçoLivre!Q145*(1-Painel!$B$8)-Q$3-Q$4-Q$6)*(1-Painel!$E$7)-Q$5+Q$6)*Q$7</f>
        <v>6924029.0013971031</v>
      </c>
      <c r="R149" s="35">
        <f>((Produção!R143*PreçoLivre!R145*(1-Painel!$B$8)-R$3-R$4-R$6)*(1-Painel!$E$7)-R$5+R$6)*R$7</f>
        <v>6360763.3429586515</v>
      </c>
      <c r="S149" s="35">
        <f>((Produção!S143*PreçoLivre!S145*(1-Painel!$B$8)-S$3-S$4-S$6)*(1-Painel!$E$7)-S$5+S$6)*S$7</f>
        <v>5787121.0333215473</v>
      </c>
      <c r="T149" s="35">
        <f>((Produção!T143*PreçoLivre!T145*(1-Painel!$B$8)-T$3-T$4-T$6)*(1-Painel!$E$7)-T$5+T$6)*T$7</f>
        <v>5250501.6808059895</v>
      </c>
      <c r="U149" s="35">
        <f>((Produção!U143*PreçoLivre!U145*(1-Painel!$B$8)-U$3-U$4-U$6)*(1-Painel!$E$7)-U$5+U$6)*U$7</f>
        <v>4857171.4721186813</v>
      </c>
      <c r="V149" s="35">
        <f>((Produção!V143*PreçoLivre!V145*(1-Painel!$B$8)-V$3-V$4-V$6)*(1-Painel!$E$7)-V$5+V$6)*V$7</f>
        <v>4563401.9204644561</v>
      </c>
      <c r="W149" s="35"/>
    </row>
    <row r="150" spans="1:23" x14ac:dyDescent="0.25">
      <c r="A150" s="36">
        <v>141</v>
      </c>
      <c r="B150" s="35">
        <f t="shared" si="2"/>
        <v>260953613.17607075</v>
      </c>
      <c r="C150" s="35">
        <f>((Produção!C144*PreçoLivre!C146*(1-Painel!$B$8)-C$3-C$4-C$6)*(1-Painel!$E$7)-C$5+C$6)*C$7</f>
        <v>25166568.494444534</v>
      </c>
      <c r="D150" s="35">
        <f>((Produção!D144*PreçoLivre!D146*(1-Painel!$B$8)-D$3-D$4-D$6)*(1-Painel!$E$7)-D$5+D$6)*D$7</f>
        <v>23118034.905570339</v>
      </c>
      <c r="E150" s="35">
        <f>((Produção!E144*PreçoLivre!E146*(1-Painel!$B$8)-E$3-E$4-E$6)*(1-Painel!$E$7)-E$5+E$6)*E$7</f>
        <v>21333135.122380976</v>
      </c>
      <c r="F150" s="35">
        <f>((Produção!F144*PreçoLivre!F146*(1-Painel!$B$8)-F$3-F$4-F$6)*(1-Painel!$E$7)-F$5+F$6)*F$7</f>
        <v>20619940.987049732</v>
      </c>
      <c r="G150" s="35">
        <f>((Produção!G144*PreçoLivre!G146*(1-Painel!$B$8)-G$3-G$4-G$6)*(1-Painel!$E$7)-G$5+G$6)*G$7</f>
        <v>18735708.961624198</v>
      </c>
      <c r="H150" s="35">
        <f>((Produção!H144*PreçoLivre!H146*(1-Painel!$B$8)-H$3-H$4-H$6)*(1-Painel!$E$7)-H$5+H$6)*H$7</f>
        <v>17257061.937956389</v>
      </c>
      <c r="I150" s="35">
        <f>((Produção!I144*PreçoLivre!I146*(1-Painel!$B$8)-I$3-I$4-I$6)*(1-Painel!$E$7)-I$5+I$6)*I$7</f>
        <v>17370626.447302882</v>
      </c>
      <c r="J150" s="35">
        <f>((Produção!J144*PreçoLivre!J146*(1-Painel!$B$8)-J$3-J$4-J$6)*(1-Painel!$E$7)-J$5+J$6)*J$7</f>
        <v>15096977.931893172</v>
      </c>
      <c r="K150" s="35">
        <f>((Produção!K144*PreçoLivre!K146*(1-Painel!$B$8)-K$3-K$4-K$6)*(1-Painel!$E$7)-K$5+K$6)*K$7</f>
        <v>13763116.708879277</v>
      </c>
      <c r="L150" s="35">
        <f>((Produção!L144*PreçoLivre!L146*(1-Painel!$B$8)-L$3-L$4-L$6)*(1-Painel!$E$7)-L$5+L$6)*L$7</f>
        <v>12797885.758762626</v>
      </c>
      <c r="M150" s="35">
        <f>((Produção!M144*PreçoLivre!M146*(1-Painel!$B$8)-M$3-M$4-M$6)*(1-Painel!$E$7)-M$5+M$6)*M$7</f>
        <v>11100673.688751267</v>
      </c>
      <c r="N150" s="35">
        <f>((Produção!N144*PreçoLivre!N146*(1-Painel!$B$8)-N$3-N$4-N$6)*(1-Painel!$E$7)-N$5+N$6)*N$7</f>
        <v>10018347.857902778</v>
      </c>
      <c r="O150" s="35">
        <f>((Produção!O144*PreçoLivre!O146*(1-Painel!$B$8)-O$3-O$4-O$6)*(1-Painel!$E$7)-O$5+O$6)*O$7</f>
        <v>9300059.8361992128</v>
      </c>
      <c r="P150" s="35">
        <f>((Produção!P144*PreçoLivre!P146*(1-Painel!$B$8)-P$3-P$4-P$6)*(1-Painel!$E$7)-P$5+P$6)*P$7</f>
        <v>7947060.2655868791</v>
      </c>
      <c r="Q150" s="35">
        <f>((Produção!Q144*PreçoLivre!Q146*(1-Painel!$B$8)-Q$3-Q$4-Q$6)*(1-Painel!$E$7)-Q$5+Q$6)*Q$7</f>
        <v>7840463.7113543833</v>
      </c>
      <c r="R150" s="35">
        <f>((Produção!R144*PreçoLivre!R146*(1-Painel!$B$8)-R$3-R$4-R$6)*(1-Painel!$E$7)-R$5+R$6)*R$7</f>
        <v>7044769.1285603922</v>
      </c>
      <c r="S150" s="35">
        <f>((Produção!S144*PreçoLivre!S146*(1-Painel!$B$8)-S$3-S$4-S$6)*(1-Painel!$E$7)-S$5+S$6)*S$7</f>
        <v>6086181.1037404304</v>
      </c>
      <c r="T150" s="35">
        <f>((Produção!T144*PreçoLivre!T146*(1-Painel!$B$8)-T$3-T$4-T$6)*(1-Painel!$E$7)-T$5+T$6)*T$7</f>
        <v>5700607.9544872986</v>
      </c>
      <c r="U150" s="35">
        <f>((Produção!U144*PreçoLivre!U146*(1-Painel!$B$8)-U$3-U$4-U$6)*(1-Painel!$E$7)-U$5+U$6)*U$7</f>
        <v>5479029.6545024067</v>
      </c>
      <c r="V150" s="35">
        <f>((Produção!V144*PreçoLivre!V146*(1-Painel!$B$8)-V$3-V$4-V$6)*(1-Painel!$E$7)-V$5+V$6)*V$7</f>
        <v>5177362.7191215875</v>
      </c>
      <c r="W150" s="35"/>
    </row>
    <row r="151" spans="1:23" x14ac:dyDescent="0.25">
      <c r="A151" s="36">
        <v>142</v>
      </c>
      <c r="B151" s="35">
        <f t="shared" si="2"/>
        <v>246578551.82524347</v>
      </c>
      <c r="C151" s="35">
        <f>((Produção!C145*PreçoLivre!C147*(1-Painel!$B$8)-C$3-C$4-C$6)*(1-Painel!$E$7)-C$5+C$6)*C$7</f>
        <v>24402765.071943827</v>
      </c>
      <c r="D151" s="35">
        <f>((Produção!D145*PreçoLivre!D147*(1-Painel!$B$8)-D$3-D$4-D$6)*(1-Painel!$E$7)-D$5+D$6)*D$7</f>
        <v>21830178.176911689</v>
      </c>
      <c r="E151" s="35">
        <f>((Produção!E145*PreçoLivre!E147*(1-Painel!$B$8)-E$3-E$4-E$6)*(1-Painel!$E$7)-E$5+E$6)*E$7</f>
        <v>20184410.339298572</v>
      </c>
      <c r="F151" s="35">
        <f>((Produção!F145*PreçoLivre!F147*(1-Painel!$B$8)-F$3-F$4-F$6)*(1-Painel!$E$7)-F$5+F$6)*F$7</f>
        <v>18816626.096083585</v>
      </c>
      <c r="G151" s="35">
        <f>((Produção!G145*PreçoLivre!G147*(1-Painel!$B$8)-G$3-G$4-G$6)*(1-Painel!$E$7)-G$5+G$6)*G$7</f>
        <v>18732231.052673664</v>
      </c>
      <c r="H151" s="35">
        <f>((Produção!H145*PreçoLivre!H147*(1-Painel!$B$8)-H$3-H$4-H$6)*(1-Painel!$E$7)-H$5+H$6)*H$7</f>
        <v>17157875.07317739</v>
      </c>
      <c r="I151" s="35">
        <f>((Produção!I145*PreçoLivre!I147*(1-Painel!$B$8)-I$3-I$4-I$6)*(1-Painel!$E$7)-I$5+I$6)*I$7</f>
        <v>15587730.171118684</v>
      </c>
      <c r="J151" s="35">
        <f>((Produção!J145*PreçoLivre!J147*(1-Painel!$B$8)-J$3-J$4-J$6)*(1-Painel!$E$7)-J$5+J$6)*J$7</f>
        <v>13345520.566991169</v>
      </c>
      <c r="K151" s="35">
        <f>((Produção!K145*PreçoLivre!K147*(1-Painel!$B$8)-K$3-K$4-K$6)*(1-Painel!$E$7)-K$5+K$6)*K$7</f>
        <v>12143977.500310922</v>
      </c>
      <c r="L151" s="35">
        <f>((Produção!L145*PreçoLivre!L147*(1-Painel!$B$8)-L$3-L$4-L$6)*(1-Painel!$E$7)-L$5+L$6)*L$7</f>
        <v>11545352.802058822</v>
      </c>
      <c r="M151" s="35">
        <f>((Produção!M145*PreçoLivre!M147*(1-Painel!$B$8)-M$3-M$4-M$6)*(1-Painel!$E$7)-M$5+M$6)*M$7</f>
        <v>10271166.665471725</v>
      </c>
      <c r="N151" s="35">
        <f>((Produção!N145*PreçoLivre!N147*(1-Painel!$B$8)-N$3-N$4-N$6)*(1-Painel!$E$7)-N$5+N$6)*N$7</f>
        <v>9248714.0535241719</v>
      </c>
      <c r="O151" s="35">
        <f>((Produção!O145*PreçoLivre!O147*(1-Painel!$B$8)-O$3-O$4-O$6)*(1-Painel!$E$7)-O$5+O$6)*O$7</f>
        <v>8945072.0531883445</v>
      </c>
      <c r="P151" s="35">
        <f>((Produção!P145*PreçoLivre!P147*(1-Painel!$B$8)-P$3-P$4-P$6)*(1-Painel!$E$7)-P$5+P$6)*P$7</f>
        <v>7971478.6850620266</v>
      </c>
      <c r="Q151" s="35">
        <f>((Produção!Q145*PreçoLivre!Q147*(1-Painel!$B$8)-Q$3-Q$4-Q$6)*(1-Painel!$E$7)-Q$5+Q$6)*Q$7</f>
        <v>7383924.7832944691</v>
      </c>
      <c r="R151" s="35">
        <f>((Produção!R145*PreçoLivre!R147*(1-Painel!$B$8)-R$3-R$4-R$6)*(1-Painel!$E$7)-R$5+R$6)*R$7</f>
        <v>6750722.0309391348</v>
      </c>
      <c r="S151" s="35">
        <f>((Produção!S145*PreçoLivre!S147*(1-Painel!$B$8)-S$3-S$4-S$6)*(1-Painel!$E$7)-S$5+S$6)*S$7</f>
        <v>6252772.0063330736</v>
      </c>
      <c r="T151" s="35">
        <f>((Produção!T145*PreçoLivre!T147*(1-Painel!$B$8)-T$3-T$4-T$6)*(1-Painel!$E$7)-T$5+T$6)*T$7</f>
        <v>5851205.1390347378</v>
      </c>
      <c r="U151" s="35">
        <f>((Produção!U145*PreçoLivre!U147*(1-Painel!$B$8)-U$3-U$4-U$6)*(1-Painel!$E$7)-U$5+U$6)*U$7</f>
        <v>5414117.900571093</v>
      </c>
      <c r="V151" s="35">
        <f>((Produção!V145*PreçoLivre!V147*(1-Painel!$B$8)-V$3-V$4-V$6)*(1-Painel!$E$7)-V$5+V$6)*V$7</f>
        <v>4742711.6572563583</v>
      </c>
      <c r="W151" s="35"/>
    </row>
    <row r="152" spans="1:23" x14ac:dyDescent="0.25">
      <c r="A152" s="36">
        <v>143</v>
      </c>
      <c r="B152" s="35">
        <f t="shared" si="2"/>
        <v>282427389.54041493</v>
      </c>
      <c r="C152" s="35">
        <f>((Produção!C146*PreçoLivre!C148*(1-Painel!$B$8)-C$3-C$4-C$6)*(1-Painel!$E$7)-C$5+C$6)*C$7</f>
        <v>27104595.08638354</v>
      </c>
      <c r="D152" s="35">
        <f>((Produção!D146*PreçoLivre!D148*(1-Painel!$B$8)-D$3-D$4-D$6)*(1-Painel!$E$7)-D$5+D$6)*D$7</f>
        <v>23187767.328352131</v>
      </c>
      <c r="E152" s="35">
        <f>((Produção!E146*PreçoLivre!E148*(1-Painel!$B$8)-E$3-E$4-E$6)*(1-Painel!$E$7)-E$5+E$6)*E$7</f>
        <v>22419731.786216747</v>
      </c>
      <c r="F152" s="35">
        <f>((Produção!F146*PreçoLivre!F148*(1-Painel!$B$8)-F$3-F$4-F$6)*(1-Painel!$E$7)-F$5+F$6)*F$7</f>
        <v>20165327.210516542</v>
      </c>
      <c r="G152" s="35">
        <f>((Produção!G146*PreçoLivre!G148*(1-Painel!$B$8)-G$3-G$4-G$6)*(1-Painel!$E$7)-G$5+G$6)*G$7</f>
        <v>19066308.245112658</v>
      </c>
      <c r="H152" s="35">
        <f>((Produção!H146*PreçoLivre!H148*(1-Painel!$B$8)-H$3-H$4-H$6)*(1-Painel!$E$7)-H$5+H$6)*H$7</f>
        <v>18079204.564420611</v>
      </c>
      <c r="I152" s="35">
        <f>((Produção!I146*PreçoLivre!I148*(1-Painel!$B$8)-I$3-I$4-I$6)*(1-Painel!$E$7)-I$5+I$6)*I$7</f>
        <v>16906903.549521893</v>
      </c>
      <c r="J152" s="35">
        <f>((Produção!J146*PreçoLivre!J148*(1-Painel!$B$8)-J$3-J$4-J$6)*(1-Painel!$E$7)-J$5+J$6)*J$7</f>
        <v>15650096.486627501</v>
      </c>
      <c r="K152" s="35">
        <f>((Produção!K146*PreçoLivre!K148*(1-Painel!$B$8)-K$3-K$4-K$6)*(1-Painel!$E$7)-K$5+K$6)*K$7</f>
        <v>14585318.503642879</v>
      </c>
      <c r="L152" s="35">
        <f>((Produção!L146*PreçoLivre!L148*(1-Painel!$B$8)-L$3-L$4-L$6)*(1-Painel!$E$7)-L$5+L$6)*L$7</f>
        <v>13576082.860288372</v>
      </c>
      <c r="M152" s="35">
        <f>((Produção!M146*PreçoLivre!M148*(1-Painel!$B$8)-M$3-M$4-M$6)*(1-Painel!$E$7)-M$5+M$6)*M$7</f>
        <v>12793786.574220048</v>
      </c>
      <c r="N152" s="35">
        <f>((Produção!N146*PreçoLivre!N148*(1-Painel!$B$8)-N$3-N$4-N$6)*(1-Painel!$E$7)-N$5+N$6)*N$7</f>
        <v>11482898.532514343</v>
      </c>
      <c r="O152" s="35">
        <f>((Produção!O146*PreçoLivre!O148*(1-Painel!$B$8)-O$3-O$4-O$6)*(1-Painel!$E$7)-O$5+O$6)*O$7</f>
        <v>10480014.129848178</v>
      </c>
      <c r="P152" s="35">
        <f>((Produção!P146*PreçoLivre!P148*(1-Painel!$B$8)-P$3-P$4-P$6)*(1-Painel!$E$7)-P$5+P$6)*P$7</f>
        <v>10591768.319349092</v>
      </c>
      <c r="Q152" s="35">
        <f>((Produção!Q146*PreçoLivre!Q148*(1-Painel!$B$8)-Q$3-Q$4-Q$6)*(1-Painel!$E$7)-Q$5+Q$6)*Q$7</f>
        <v>9402923.6005894803</v>
      </c>
      <c r="R152" s="35">
        <f>((Produção!R146*PreçoLivre!R148*(1-Painel!$B$8)-R$3-R$4-R$6)*(1-Painel!$E$7)-R$5+R$6)*R$7</f>
        <v>9059826.5879180506</v>
      </c>
      <c r="S152" s="35">
        <f>((Produção!S146*PreçoLivre!S148*(1-Painel!$B$8)-S$3-S$4-S$6)*(1-Painel!$E$7)-S$5+S$6)*S$7</f>
        <v>7966253.4452441214</v>
      </c>
      <c r="T152" s="35">
        <f>((Produção!T146*PreçoLivre!T148*(1-Painel!$B$8)-T$3-T$4-T$6)*(1-Painel!$E$7)-T$5+T$6)*T$7</f>
        <v>7293379.9157032585</v>
      </c>
      <c r="U152" s="35">
        <f>((Produção!U146*PreçoLivre!U148*(1-Painel!$B$8)-U$3-U$4-U$6)*(1-Painel!$E$7)-U$5+U$6)*U$7</f>
        <v>6651480.9720647288</v>
      </c>
      <c r="V152" s="35">
        <f>((Produção!V146*PreçoLivre!V148*(1-Painel!$B$8)-V$3-V$4-V$6)*(1-Painel!$E$7)-V$5+V$6)*V$7</f>
        <v>5963721.8418807266</v>
      </c>
      <c r="W152" s="35"/>
    </row>
    <row r="153" spans="1:23" x14ac:dyDescent="0.25">
      <c r="A153" s="36">
        <v>144</v>
      </c>
      <c r="B153" s="35">
        <f t="shared" si="2"/>
        <v>270002674.50204504</v>
      </c>
      <c r="C153" s="35">
        <f>((Produção!C147*PreçoLivre!C149*(1-Painel!$B$8)-C$3-C$4-C$6)*(1-Painel!$E$7)-C$5+C$6)*C$7</f>
        <v>26358815.230410397</v>
      </c>
      <c r="D153" s="35">
        <f>((Produção!D147*PreçoLivre!D149*(1-Painel!$B$8)-D$3-D$4-D$6)*(1-Painel!$E$7)-D$5+D$6)*D$7</f>
        <v>23473029.233859893</v>
      </c>
      <c r="E153" s="35">
        <f>((Produção!E147*PreçoLivre!E149*(1-Painel!$B$8)-E$3-E$4-E$6)*(1-Painel!$E$7)-E$5+E$6)*E$7</f>
        <v>21752859.513521526</v>
      </c>
      <c r="F153" s="35">
        <f>((Produção!F147*PreçoLivre!F149*(1-Painel!$B$8)-F$3-F$4-F$6)*(1-Painel!$E$7)-F$5+F$6)*F$7</f>
        <v>21020220.706745397</v>
      </c>
      <c r="G153" s="35">
        <f>((Produção!G147*PreçoLivre!G149*(1-Painel!$B$8)-G$3-G$4-G$6)*(1-Painel!$E$7)-G$5+G$6)*G$7</f>
        <v>19821304.171862517</v>
      </c>
      <c r="H153" s="35">
        <f>((Produção!H147*PreçoLivre!H149*(1-Painel!$B$8)-H$3-H$4-H$6)*(1-Painel!$E$7)-H$5+H$6)*H$7</f>
        <v>18969088.391247261</v>
      </c>
      <c r="I153" s="35">
        <f>((Produção!I147*PreçoLivre!I149*(1-Painel!$B$8)-I$3-I$4-I$6)*(1-Painel!$E$7)-I$5+I$6)*I$7</f>
        <v>16635131.886972925</v>
      </c>
      <c r="J153" s="35">
        <f>((Produção!J147*PreçoLivre!J149*(1-Painel!$B$8)-J$3-J$4-J$6)*(1-Painel!$E$7)-J$5+J$6)*J$7</f>
        <v>14809117.844035393</v>
      </c>
      <c r="K153" s="35">
        <f>((Produção!K147*PreçoLivre!K149*(1-Painel!$B$8)-K$3-K$4-K$6)*(1-Painel!$E$7)-K$5+K$6)*K$7</f>
        <v>13814363.51419027</v>
      </c>
      <c r="L153" s="35">
        <f>((Produção!L147*PreçoLivre!L149*(1-Painel!$B$8)-L$3-L$4-L$6)*(1-Painel!$E$7)-L$5+L$6)*L$7</f>
        <v>12937344.05962785</v>
      </c>
      <c r="M153" s="35">
        <f>((Produção!M147*PreçoLivre!M149*(1-Painel!$B$8)-M$3-M$4-M$6)*(1-Painel!$E$7)-M$5+M$6)*M$7</f>
        <v>11479545.197756501</v>
      </c>
      <c r="N153" s="35">
        <f>((Produção!N147*PreçoLivre!N149*(1-Painel!$B$8)-N$3-N$4-N$6)*(1-Painel!$E$7)-N$5+N$6)*N$7</f>
        <v>10390295.384391284</v>
      </c>
      <c r="O153" s="35">
        <f>((Produção!O147*PreçoLivre!O149*(1-Painel!$B$8)-O$3-O$4-O$6)*(1-Painel!$E$7)-O$5+O$6)*O$7</f>
        <v>9498290.4900980219</v>
      </c>
      <c r="P153" s="35">
        <f>((Produção!P147*PreçoLivre!P149*(1-Painel!$B$8)-P$3-P$4-P$6)*(1-Painel!$E$7)-P$5+P$6)*P$7</f>
        <v>8847125.7408144232</v>
      </c>
      <c r="Q153" s="35">
        <f>((Produção!Q147*PreçoLivre!Q149*(1-Painel!$B$8)-Q$3-Q$4-Q$6)*(1-Painel!$E$7)-Q$5+Q$6)*Q$7</f>
        <v>8094291.4741448611</v>
      </c>
      <c r="R153" s="35">
        <f>((Produção!R147*PreçoLivre!R149*(1-Painel!$B$8)-R$3-R$4-R$6)*(1-Painel!$E$7)-R$5+R$6)*R$7</f>
        <v>7362805.6049070703</v>
      </c>
      <c r="S153" s="35">
        <f>((Produção!S147*PreçoLivre!S149*(1-Painel!$B$8)-S$3-S$4-S$6)*(1-Painel!$E$7)-S$5+S$6)*S$7</f>
        <v>6795994.3757555503</v>
      </c>
      <c r="T153" s="35">
        <f>((Produção!T147*PreçoLivre!T149*(1-Painel!$B$8)-T$3-T$4-T$6)*(1-Painel!$E$7)-T$5+T$6)*T$7</f>
        <v>6389732.5761697059</v>
      </c>
      <c r="U153" s="35">
        <f>((Produção!U147*PreçoLivre!U149*(1-Painel!$B$8)-U$3-U$4-U$6)*(1-Painel!$E$7)-U$5+U$6)*U$7</f>
        <v>5998495.7748064324</v>
      </c>
      <c r="V153" s="35">
        <f>((Produção!V147*PreçoLivre!V149*(1-Painel!$B$8)-V$3-V$4-V$6)*(1-Painel!$E$7)-V$5+V$6)*V$7</f>
        <v>5554823.3307277616</v>
      </c>
      <c r="W153" s="35"/>
    </row>
    <row r="154" spans="1:23" x14ac:dyDescent="0.25">
      <c r="A154" s="36">
        <v>145</v>
      </c>
      <c r="B154" s="35">
        <f t="shared" si="2"/>
        <v>299536826.6269471</v>
      </c>
      <c r="C154" s="35">
        <f>((Produção!C148*PreçoLivre!C150*(1-Painel!$B$8)-C$3-C$4-C$6)*(1-Painel!$E$7)-C$5+C$6)*C$7</f>
        <v>27706782.710001163</v>
      </c>
      <c r="D154" s="35">
        <f>((Produção!D148*PreçoLivre!D150*(1-Painel!$B$8)-D$3-D$4-D$6)*(1-Painel!$E$7)-D$5+D$6)*D$7</f>
        <v>24774125.233694114</v>
      </c>
      <c r="E154" s="35">
        <f>((Produção!E148*PreçoLivre!E150*(1-Painel!$B$8)-E$3-E$4-E$6)*(1-Painel!$E$7)-E$5+E$6)*E$7</f>
        <v>22731870.109037224</v>
      </c>
      <c r="F154" s="35">
        <f>((Produção!F148*PreçoLivre!F150*(1-Painel!$B$8)-F$3-F$4-F$6)*(1-Painel!$E$7)-F$5+F$6)*F$7</f>
        <v>20994348.852316968</v>
      </c>
      <c r="G154" s="35">
        <f>((Produção!G148*PreçoLivre!G150*(1-Painel!$B$8)-G$3-G$4-G$6)*(1-Painel!$E$7)-G$5+G$6)*G$7</f>
        <v>19341953.454420287</v>
      </c>
      <c r="H154" s="35">
        <f>((Produção!H148*PreçoLivre!H150*(1-Painel!$B$8)-H$3-H$4-H$6)*(1-Painel!$E$7)-H$5+H$6)*H$7</f>
        <v>18136474.985816136</v>
      </c>
      <c r="I154" s="35">
        <f>((Produção!I148*PreçoLivre!I150*(1-Painel!$B$8)-I$3-I$4-I$6)*(1-Painel!$E$7)-I$5+I$6)*I$7</f>
        <v>17851289.704084311</v>
      </c>
      <c r="J154" s="35">
        <f>((Produção!J148*PreçoLivre!J150*(1-Painel!$B$8)-J$3-J$4-J$6)*(1-Painel!$E$7)-J$5+J$6)*J$7</f>
        <v>16473294.844790058</v>
      </c>
      <c r="K154" s="35">
        <f>((Produção!K148*PreçoLivre!K150*(1-Painel!$B$8)-K$3-K$4-K$6)*(1-Painel!$E$7)-K$5+K$6)*K$7</f>
        <v>14889857.618669786</v>
      </c>
      <c r="L154" s="35">
        <f>((Produção!L148*PreçoLivre!L150*(1-Painel!$B$8)-L$3-L$4-L$6)*(1-Painel!$E$7)-L$5+L$6)*L$7</f>
        <v>14124891.000575041</v>
      </c>
      <c r="M154" s="35">
        <f>((Produção!M148*PreçoLivre!M150*(1-Painel!$B$8)-M$3-M$4-M$6)*(1-Painel!$E$7)-M$5+M$6)*M$7</f>
        <v>13276761.040229281</v>
      </c>
      <c r="N154" s="35">
        <f>((Produção!N148*PreçoLivre!N150*(1-Painel!$B$8)-N$3-N$4-N$6)*(1-Painel!$E$7)-N$5+N$6)*N$7</f>
        <v>12507832.848601518</v>
      </c>
      <c r="O154" s="35">
        <f>((Produção!O148*PreçoLivre!O150*(1-Painel!$B$8)-O$3-O$4-O$6)*(1-Painel!$E$7)-O$5+O$6)*O$7</f>
        <v>11272989.255790291</v>
      </c>
      <c r="P154" s="35">
        <f>((Produção!P148*PreçoLivre!P150*(1-Painel!$B$8)-P$3-P$4-P$6)*(1-Painel!$E$7)-P$5+P$6)*P$7</f>
        <v>11202672.679546408</v>
      </c>
      <c r="Q154" s="35">
        <f>((Produção!Q148*PreçoLivre!Q150*(1-Painel!$B$8)-Q$3-Q$4-Q$6)*(1-Painel!$E$7)-Q$5+Q$6)*Q$7</f>
        <v>10893320.981915671</v>
      </c>
      <c r="R154" s="35">
        <f>((Produção!R148*PreçoLivre!R150*(1-Painel!$B$8)-R$3-R$4-R$6)*(1-Painel!$E$7)-R$5+R$6)*R$7</f>
        <v>9963434.2665115818</v>
      </c>
      <c r="S154" s="35">
        <f>((Produção!S148*PreçoLivre!S150*(1-Painel!$B$8)-S$3-S$4-S$6)*(1-Painel!$E$7)-S$5+S$6)*S$7</f>
        <v>9191884.1457958259</v>
      </c>
      <c r="T154" s="35">
        <f>((Produção!T148*PreçoLivre!T150*(1-Painel!$B$8)-T$3-T$4-T$6)*(1-Painel!$E$7)-T$5+T$6)*T$7</f>
        <v>8329097.4228810649</v>
      </c>
      <c r="U154" s="35">
        <f>((Produção!U148*PreçoLivre!U150*(1-Painel!$B$8)-U$3-U$4-U$6)*(1-Painel!$E$7)-U$5+U$6)*U$7</f>
        <v>8069835.7524347929</v>
      </c>
      <c r="V154" s="35">
        <f>((Produção!V148*PreçoLivre!V150*(1-Painel!$B$8)-V$3-V$4-V$6)*(1-Painel!$E$7)-V$5+V$6)*V$7</f>
        <v>7804109.7198355133</v>
      </c>
      <c r="W154" s="35"/>
    </row>
    <row r="155" spans="1:23" x14ac:dyDescent="0.25">
      <c r="A155" s="36">
        <v>146</v>
      </c>
      <c r="B155" s="35">
        <f t="shared" si="2"/>
        <v>292860268.7815696</v>
      </c>
      <c r="C155" s="35">
        <f>((Produção!C149*PreçoLivre!C151*(1-Painel!$B$8)-C$3-C$4-C$6)*(1-Painel!$E$7)-C$5+C$6)*C$7</f>
        <v>26667972.767484624</v>
      </c>
      <c r="D155" s="35">
        <f>((Produção!D149*PreçoLivre!D151*(1-Painel!$B$8)-D$3-D$4-D$6)*(1-Painel!$E$7)-D$5+D$6)*D$7</f>
        <v>26071806.469059613</v>
      </c>
      <c r="E155" s="35">
        <f>((Produção!E149*PreçoLivre!E151*(1-Painel!$B$8)-E$3-E$4-E$6)*(1-Painel!$E$7)-E$5+E$6)*E$7</f>
        <v>24423521.113115501</v>
      </c>
      <c r="F155" s="35">
        <f>((Produção!F149*PreçoLivre!F151*(1-Painel!$B$8)-F$3-F$4-F$6)*(1-Painel!$E$7)-F$5+F$6)*F$7</f>
        <v>23373832.824810002</v>
      </c>
      <c r="G155" s="35">
        <f>((Produção!G149*PreçoLivre!G151*(1-Painel!$B$8)-G$3-G$4-G$6)*(1-Painel!$E$7)-G$5+G$6)*G$7</f>
        <v>21511359.550266195</v>
      </c>
      <c r="H155" s="35">
        <f>((Produção!H149*PreçoLivre!H151*(1-Painel!$B$8)-H$3-H$4-H$6)*(1-Painel!$E$7)-H$5+H$6)*H$7</f>
        <v>19684532.673114225</v>
      </c>
      <c r="I155" s="35">
        <f>((Produção!I149*PreçoLivre!I151*(1-Painel!$B$8)-I$3-I$4-I$6)*(1-Painel!$E$7)-I$5+I$6)*I$7</f>
        <v>18211170.88290241</v>
      </c>
      <c r="J155" s="35">
        <f>((Produção!J149*PreçoLivre!J151*(1-Painel!$B$8)-J$3-J$4-J$6)*(1-Painel!$E$7)-J$5+J$6)*J$7</f>
        <v>16885685.416277394</v>
      </c>
      <c r="K155" s="35">
        <f>((Produção!K149*PreçoLivre!K151*(1-Painel!$B$8)-K$3-K$4-K$6)*(1-Painel!$E$7)-K$5+K$6)*K$7</f>
        <v>15811589.641986733</v>
      </c>
      <c r="L155" s="35">
        <f>((Produção!L149*PreçoLivre!L151*(1-Painel!$B$8)-L$3-L$4-L$6)*(1-Painel!$E$7)-L$5+L$6)*L$7</f>
        <v>14866436.894519726</v>
      </c>
      <c r="M155" s="35">
        <f>((Produção!M149*PreçoLivre!M151*(1-Painel!$B$8)-M$3-M$4-M$6)*(1-Painel!$E$7)-M$5+M$6)*M$7</f>
        <v>13313979.342401981</v>
      </c>
      <c r="N155" s="35">
        <f>((Produção!N149*PreçoLivre!N151*(1-Painel!$B$8)-N$3-N$4-N$6)*(1-Painel!$E$7)-N$5+N$6)*N$7</f>
        <v>12299921.0418051</v>
      </c>
      <c r="O155" s="35">
        <f>((Produção!O149*PreçoLivre!O151*(1-Painel!$B$8)-O$3-O$4-O$6)*(1-Painel!$E$7)-O$5+O$6)*O$7</f>
        <v>10549692.383058885</v>
      </c>
      <c r="P155" s="35">
        <f>((Produção!P149*PreçoLivre!P151*(1-Painel!$B$8)-P$3-P$4-P$6)*(1-Painel!$E$7)-P$5+P$6)*P$7</f>
        <v>9156138.498862572</v>
      </c>
      <c r="Q155" s="35">
        <f>((Produção!Q149*PreçoLivre!Q151*(1-Painel!$B$8)-Q$3-Q$4-Q$6)*(1-Painel!$E$7)-Q$5+Q$6)*Q$7</f>
        <v>8213804.6150654517</v>
      </c>
      <c r="R155" s="35">
        <f>((Produção!R149*PreçoLivre!R151*(1-Painel!$B$8)-R$3-R$4-R$6)*(1-Painel!$E$7)-R$5+R$6)*R$7</f>
        <v>7407572.7769548362</v>
      </c>
      <c r="S155" s="35">
        <f>((Produção!S149*PreçoLivre!S151*(1-Painel!$B$8)-S$3-S$4-S$6)*(1-Painel!$E$7)-S$5+S$6)*S$7</f>
        <v>6754445.5075026844</v>
      </c>
      <c r="T155" s="35">
        <f>((Produção!T149*PreçoLivre!T151*(1-Painel!$B$8)-T$3-T$4-T$6)*(1-Painel!$E$7)-T$5+T$6)*T$7</f>
        <v>6443221.174968875</v>
      </c>
      <c r="U155" s="35">
        <f>((Produção!U149*PreçoLivre!U151*(1-Painel!$B$8)-U$3-U$4-U$6)*(1-Painel!$E$7)-U$5+U$6)*U$7</f>
        <v>5915760.8639098061</v>
      </c>
      <c r="V155" s="35">
        <f>((Produção!V149*PreçoLivre!V151*(1-Painel!$B$8)-V$3-V$4-V$6)*(1-Painel!$E$7)-V$5+V$6)*V$7</f>
        <v>5297824.3435030505</v>
      </c>
      <c r="W155" s="35"/>
    </row>
    <row r="156" spans="1:23" x14ac:dyDescent="0.25">
      <c r="A156" s="36">
        <v>147</v>
      </c>
      <c r="B156" s="35">
        <f t="shared" si="2"/>
        <v>303237660.8361423</v>
      </c>
      <c r="C156" s="35">
        <f>((Produção!C150*PreçoLivre!C152*(1-Painel!$B$8)-C$3-C$4-C$6)*(1-Painel!$E$7)-C$5+C$6)*C$7</f>
        <v>27013419.590413544</v>
      </c>
      <c r="D156" s="35">
        <f>((Produção!D150*PreçoLivre!D152*(1-Painel!$B$8)-D$3-D$4-D$6)*(1-Painel!$E$7)-D$5+D$6)*D$7</f>
        <v>24598392.563528374</v>
      </c>
      <c r="E156" s="35">
        <f>((Produção!E150*PreçoLivre!E152*(1-Painel!$B$8)-E$3-E$4-E$6)*(1-Painel!$E$7)-E$5+E$6)*E$7</f>
        <v>22081517.219987825</v>
      </c>
      <c r="F156" s="35">
        <f>((Produção!F150*PreçoLivre!F152*(1-Painel!$B$8)-F$3-F$4-F$6)*(1-Painel!$E$7)-F$5+F$6)*F$7</f>
        <v>21795144.930912089</v>
      </c>
      <c r="G156" s="35">
        <f>((Produção!G150*PreçoLivre!G152*(1-Painel!$B$8)-G$3-G$4-G$6)*(1-Painel!$E$7)-G$5+G$6)*G$7</f>
        <v>21712197.411864582</v>
      </c>
      <c r="H156" s="35">
        <f>((Produção!H150*PreçoLivre!H152*(1-Painel!$B$8)-H$3-H$4-H$6)*(1-Painel!$E$7)-H$5+H$6)*H$7</f>
        <v>18963700.580078464</v>
      </c>
      <c r="I156" s="35">
        <f>((Produção!I150*PreçoLivre!I152*(1-Painel!$B$8)-I$3-I$4-I$6)*(1-Painel!$E$7)-I$5+I$6)*I$7</f>
        <v>17576191.694774184</v>
      </c>
      <c r="J156" s="35">
        <f>((Produção!J150*PreçoLivre!J152*(1-Painel!$B$8)-J$3-J$4-J$6)*(1-Painel!$E$7)-J$5+J$6)*J$7</f>
        <v>16208975.748381037</v>
      </c>
      <c r="K156" s="35">
        <f>((Produção!K150*PreçoLivre!K152*(1-Painel!$B$8)-K$3-K$4-K$6)*(1-Painel!$E$7)-K$5+K$6)*K$7</f>
        <v>16442450.302552965</v>
      </c>
      <c r="L156" s="35">
        <f>((Produção!L150*PreçoLivre!L152*(1-Painel!$B$8)-L$3-L$4-L$6)*(1-Painel!$E$7)-L$5+L$6)*L$7</f>
        <v>14859856.393910887</v>
      </c>
      <c r="M156" s="35">
        <f>((Produção!M150*PreçoLivre!M152*(1-Painel!$B$8)-M$3-M$4-M$6)*(1-Painel!$E$7)-M$5+M$6)*M$7</f>
        <v>14034114.449631808</v>
      </c>
      <c r="N156" s="35">
        <f>((Produção!N150*PreçoLivre!N152*(1-Painel!$B$8)-N$3-N$4-N$6)*(1-Painel!$E$7)-N$5+N$6)*N$7</f>
        <v>13890287.30833259</v>
      </c>
      <c r="O156" s="35">
        <f>((Produção!O150*PreçoLivre!O152*(1-Painel!$B$8)-O$3-O$4-O$6)*(1-Painel!$E$7)-O$5+O$6)*O$7</f>
        <v>12309057.4284185</v>
      </c>
      <c r="P156" s="35">
        <f>((Produção!P150*PreçoLivre!P152*(1-Painel!$B$8)-P$3-P$4-P$6)*(1-Painel!$E$7)-P$5+P$6)*P$7</f>
        <v>10758566.594196664</v>
      </c>
      <c r="Q156" s="35">
        <f>((Produção!Q150*PreçoLivre!Q152*(1-Painel!$B$8)-Q$3-Q$4-Q$6)*(1-Painel!$E$7)-Q$5+Q$6)*Q$7</f>
        <v>10490182.188083189</v>
      </c>
      <c r="R156" s="35">
        <f>((Produção!R150*PreçoLivre!R152*(1-Painel!$B$8)-R$3-R$4-R$6)*(1-Painel!$E$7)-R$5+R$6)*R$7</f>
        <v>9316840.7605967876</v>
      </c>
      <c r="S156" s="35">
        <f>((Produção!S150*PreçoLivre!S152*(1-Painel!$B$8)-S$3-S$4-S$6)*(1-Painel!$E$7)-S$5+S$6)*S$7</f>
        <v>8682138.2895604502</v>
      </c>
      <c r="T156" s="35">
        <f>((Produção!T150*PreçoLivre!T152*(1-Painel!$B$8)-T$3-T$4-T$6)*(1-Painel!$E$7)-T$5+T$6)*T$7</f>
        <v>8231041.0589605877</v>
      </c>
      <c r="U156" s="35">
        <f>((Produção!U150*PreçoLivre!U152*(1-Painel!$B$8)-U$3-U$4-U$6)*(1-Painel!$E$7)-U$5+U$6)*U$7</f>
        <v>7412386.416210589</v>
      </c>
      <c r="V156" s="35">
        <f>((Produção!V150*PreçoLivre!V152*(1-Painel!$B$8)-V$3-V$4-V$6)*(1-Painel!$E$7)-V$5+V$6)*V$7</f>
        <v>6861199.9057471054</v>
      </c>
      <c r="W156" s="35"/>
    </row>
    <row r="157" spans="1:23" x14ac:dyDescent="0.25">
      <c r="A157" s="36">
        <v>148</v>
      </c>
      <c r="B157" s="35">
        <f t="shared" si="2"/>
        <v>232388492.59996873</v>
      </c>
      <c r="C157" s="35">
        <f>((Produção!C151*PreçoLivre!C153*(1-Painel!$B$8)-C$3-C$4-C$6)*(1-Painel!$E$7)-C$5+C$6)*C$7</f>
        <v>24775933.851964697</v>
      </c>
      <c r="D157" s="35">
        <f>((Produção!D151*PreçoLivre!D153*(1-Painel!$B$8)-D$3-D$4-D$6)*(1-Painel!$E$7)-D$5+D$6)*D$7</f>
        <v>23125134.019012015</v>
      </c>
      <c r="E157" s="35">
        <f>((Produção!E151*PreçoLivre!E153*(1-Painel!$B$8)-E$3-E$4-E$6)*(1-Painel!$E$7)-E$5+E$6)*E$7</f>
        <v>20961454.74347293</v>
      </c>
      <c r="F157" s="35">
        <f>((Produção!F151*PreçoLivre!F153*(1-Painel!$B$8)-F$3-F$4-F$6)*(1-Painel!$E$7)-F$5+F$6)*F$7</f>
        <v>18261544.848623741</v>
      </c>
      <c r="G157" s="35">
        <f>((Produção!G151*PreçoLivre!G153*(1-Painel!$B$8)-G$3-G$4-G$6)*(1-Painel!$E$7)-G$5+G$6)*G$7</f>
        <v>16231125.353163496</v>
      </c>
      <c r="H157" s="35">
        <f>((Produção!H151*PreçoLivre!H153*(1-Painel!$B$8)-H$3-H$4-H$6)*(1-Painel!$E$7)-H$5+H$6)*H$7</f>
        <v>14061982.308843797</v>
      </c>
      <c r="I157" s="35">
        <f>((Produção!I151*PreçoLivre!I153*(1-Painel!$B$8)-I$3-I$4-I$6)*(1-Painel!$E$7)-I$5+I$6)*I$7</f>
        <v>12755287.103902197</v>
      </c>
      <c r="J157" s="35">
        <f>((Produção!J151*PreçoLivre!J153*(1-Painel!$B$8)-J$3-J$4-J$6)*(1-Painel!$E$7)-J$5+J$6)*J$7</f>
        <v>12705458.100361435</v>
      </c>
      <c r="K157" s="35">
        <f>((Produção!K151*PreçoLivre!K153*(1-Painel!$B$8)-K$3-K$4-K$6)*(1-Painel!$E$7)-K$5+K$6)*K$7</f>
        <v>11672073.193102216</v>
      </c>
      <c r="L157" s="35">
        <f>((Produção!L151*PreçoLivre!L153*(1-Painel!$B$8)-L$3-L$4-L$6)*(1-Painel!$E$7)-L$5+L$6)*L$7</f>
        <v>10818279.751326563</v>
      </c>
      <c r="M157" s="35">
        <f>((Produção!M151*PreçoLivre!M153*(1-Painel!$B$8)-M$3-M$4-M$6)*(1-Painel!$E$7)-M$5+M$6)*M$7</f>
        <v>9630372.205401849</v>
      </c>
      <c r="N157" s="35">
        <f>((Produção!N151*PreçoLivre!N153*(1-Painel!$B$8)-N$3-N$4-N$6)*(1-Painel!$E$7)-N$5+N$6)*N$7</f>
        <v>9159144.9908373896</v>
      </c>
      <c r="O157" s="35">
        <f>((Produção!O151*PreçoLivre!O153*(1-Painel!$B$8)-O$3-O$4-O$6)*(1-Painel!$E$7)-O$5+O$6)*O$7</f>
        <v>7980696.2236537943</v>
      </c>
      <c r="P157" s="35">
        <f>((Produção!P151*PreçoLivre!P153*(1-Painel!$B$8)-P$3-P$4-P$6)*(1-Painel!$E$7)-P$5+P$6)*P$7</f>
        <v>7032348.5603840705</v>
      </c>
      <c r="Q157" s="35">
        <f>((Produção!Q151*PreçoLivre!Q153*(1-Painel!$B$8)-Q$3-Q$4-Q$6)*(1-Painel!$E$7)-Q$5+Q$6)*Q$7</f>
        <v>6615657.4681267478</v>
      </c>
      <c r="R157" s="35">
        <f>((Produção!R151*PreçoLivre!R153*(1-Painel!$B$8)-R$3-R$4-R$6)*(1-Painel!$E$7)-R$5+R$6)*R$7</f>
        <v>6360699.1079056151</v>
      </c>
      <c r="S157" s="35">
        <f>((Produção!S151*PreçoLivre!S153*(1-Painel!$B$8)-S$3-S$4-S$6)*(1-Painel!$E$7)-S$5+S$6)*S$7</f>
        <v>5751329.7494991058</v>
      </c>
      <c r="T157" s="35">
        <f>((Produção!T151*PreçoLivre!T153*(1-Painel!$B$8)-T$3-T$4-T$6)*(1-Painel!$E$7)-T$5+T$6)*T$7</f>
        <v>5148330.298792108</v>
      </c>
      <c r="U157" s="35">
        <f>((Produção!U151*PreçoLivre!U153*(1-Painel!$B$8)-U$3-U$4-U$6)*(1-Painel!$E$7)-U$5+U$6)*U$7</f>
        <v>4805919.2815057253</v>
      </c>
      <c r="V157" s="35">
        <f>((Produção!V151*PreçoLivre!V153*(1-Painel!$B$8)-V$3-V$4-V$6)*(1-Painel!$E$7)-V$5+V$6)*V$7</f>
        <v>4535721.4400892602</v>
      </c>
      <c r="W157" s="35"/>
    </row>
    <row r="158" spans="1:23" x14ac:dyDescent="0.25">
      <c r="A158" s="36">
        <v>149</v>
      </c>
      <c r="B158" s="35">
        <f t="shared" si="2"/>
        <v>242867599.03328899</v>
      </c>
      <c r="C158" s="35">
        <f>((Produção!C152*PreçoLivre!C154*(1-Painel!$B$8)-C$3-C$4-C$6)*(1-Painel!$E$7)-C$5+C$6)*C$7</f>
        <v>25452854.237830468</v>
      </c>
      <c r="D158" s="35">
        <f>((Produção!D152*PreçoLivre!D154*(1-Painel!$B$8)-D$3-D$4-D$6)*(1-Painel!$E$7)-D$5+D$6)*D$7</f>
        <v>22742684.412068531</v>
      </c>
      <c r="E158" s="35">
        <f>((Produção!E152*PreçoLivre!E154*(1-Painel!$B$8)-E$3-E$4-E$6)*(1-Painel!$E$7)-E$5+E$6)*E$7</f>
        <v>20835949.533096407</v>
      </c>
      <c r="F158" s="35">
        <f>((Produção!F152*PreçoLivre!F154*(1-Painel!$B$8)-F$3-F$4-F$6)*(1-Painel!$E$7)-F$5+F$6)*F$7</f>
        <v>18245094.536539357</v>
      </c>
      <c r="G158" s="35">
        <f>((Produção!G152*PreçoLivre!G154*(1-Painel!$B$8)-G$3-G$4-G$6)*(1-Painel!$E$7)-G$5+G$6)*G$7</f>
        <v>16786425.90574827</v>
      </c>
      <c r="H158" s="35">
        <f>((Produção!H152*PreçoLivre!H154*(1-Painel!$B$8)-H$3-H$4-H$6)*(1-Painel!$E$7)-H$5+H$6)*H$7</f>
        <v>15047396.517577957</v>
      </c>
      <c r="I158" s="35">
        <f>((Produção!I152*PreçoLivre!I154*(1-Painel!$B$8)-I$3-I$4-I$6)*(1-Painel!$E$7)-I$5+I$6)*I$7</f>
        <v>14243964.988323163</v>
      </c>
      <c r="J158" s="35">
        <f>((Produção!J152*PreçoLivre!J154*(1-Painel!$B$8)-J$3-J$4-J$6)*(1-Painel!$E$7)-J$5+J$6)*J$7</f>
        <v>13727604.253110277</v>
      </c>
      <c r="K158" s="35">
        <f>((Produção!K152*PreçoLivre!K154*(1-Painel!$B$8)-K$3-K$4-K$6)*(1-Painel!$E$7)-K$5+K$6)*K$7</f>
        <v>12253070.801842973</v>
      </c>
      <c r="L158" s="35">
        <f>((Produção!L152*PreçoLivre!L154*(1-Painel!$B$8)-L$3-L$4-L$6)*(1-Painel!$E$7)-L$5+L$6)*L$7</f>
        <v>10427174.362676131</v>
      </c>
      <c r="M158" s="35">
        <f>((Produção!M152*PreçoLivre!M154*(1-Painel!$B$8)-M$3-M$4-M$6)*(1-Painel!$E$7)-M$5+M$6)*M$7</f>
        <v>9955207.1388937887</v>
      </c>
      <c r="N158" s="35">
        <f>((Produção!N152*PreçoLivre!N154*(1-Painel!$B$8)-N$3-N$4-N$6)*(1-Painel!$E$7)-N$5+N$6)*N$7</f>
        <v>8872420.3664911799</v>
      </c>
      <c r="O158" s="35">
        <f>((Produção!O152*PreçoLivre!O154*(1-Painel!$B$8)-O$3-O$4-O$6)*(1-Painel!$E$7)-O$5+O$6)*O$7</f>
        <v>8327103.4108855333</v>
      </c>
      <c r="P158" s="35">
        <f>((Produção!P152*PreçoLivre!P154*(1-Painel!$B$8)-P$3-P$4-P$6)*(1-Painel!$E$7)-P$5+P$6)*P$7</f>
        <v>8218311.7422539871</v>
      </c>
      <c r="Q158" s="35">
        <f>((Produção!Q152*PreçoLivre!Q154*(1-Painel!$B$8)-Q$3-Q$4-Q$6)*(1-Painel!$E$7)-Q$5+Q$6)*Q$7</f>
        <v>7617456.942003645</v>
      </c>
      <c r="R158" s="35">
        <f>((Produção!R152*PreçoLivre!R154*(1-Painel!$B$8)-R$3-R$4-R$6)*(1-Painel!$E$7)-R$5+R$6)*R$7</f>
        <v>7197814.9000180745</v>
      </c>
      <c r="S158" s="35">
        <f>((Produção!S152*PreçoLivre!S154*(1-Painel!$B$8)-S$3-S$4-S$6)*(1-Painel!$E$7)-S$5+S$6)*S$7</f>
        <v>6625327.2177850297</v>
      </c>
      <c r="T158" s="35">
        <f>((Produção!T152*PreçoLivre!T154*(1-Painel!$B$8)-T$3-T$4-T$6)*(1-Painel!$E$7)-T$5+T$6)*T$7</f>
        <v>5873473.3367248075</v>
      </c>
      <c r="U158" s="35">
        <f>((Produção!U152*PreçoLivre!U154*(1-Painel!$B$8)-U$3-U$4-U$6)*(1-Painel!$E$7)-U$5+U$6)*U$7</f>
        <v>5405470.8095041011</v>
      </c>
      <c r="V158" s="35">
        <f>((Produção!V152*PreçoLivre!V154*(1-Painel!$B$8)-V$3-V$4-V$6)*(1-Painel!$E$7)-V$5+V$6)*V$7</f>
        <v>5012793.6199152647</v>
      </c>
      <c r="W158" s="35"/>
    </row>
    <row r="159" spans="1:23" x14ac:dyDescent="0.25">
      <c r="A159" s="36">
        <v>150</v>
      </c>
      <c r="B159" s="35">
        <f t="shared" si="2"/>
        <v>235125373.09675953</v>
      </c>
      <c r="C159" s="35">
        <f>((Produção!C153*PreçoLivre!C155*(1-Painel!$B$8)-C$3-C$4-C$6)*(1-Painel!$E$7)-C$5+C$6)*C$7</f>
        <v>25643541.995366856</v>
      </c>
      <c r="D159" s="35">
        <f>((Produção!D153*PreçoLivre!D155*(1-Painel!$B$8)-D$3-D$4-D$6)*(1-Painel!$E$7)-D$5+D$6)*D$7</f>
        <v>22058545.93599283</v>
      </c>
      <c r="E159" s="35">
        <f>((Produção!E153*PreçoLivre!E155*(1-Painel!$B$8)-E$3-E$4-E$6)*(1-Painel!$E$7)-E$5+E$6)*E$7</f>
        <v>20272198.776345804</v>
      </c>
      <c r="F159" s="35">
        <f>((Produção!F153*PreçoLivre!F155*(1-Painel!$B$8)-F$3-F$4-F$6)*(1-Painel!$E$7)-F$5+F$6)*F$7</f>
        <v>18368090.455345381</v>
      </c>
      <c r="G159" s="35">
        <f>((Produção!G153*PreçoLivre!G155*(1-Painel!$B$8)-G$3-G$4-G$6)*(1-Painel!$E$7)-G$5+G$6)*G$7</f>
        <v>16995934.32401586</v>
      </c>
      <c r="H159" s="35">
        <f>((Produção!H153*PreçoLivre!H155*(1-Painel!$B$8)-H$3-H$4-H$6)*(1-Painel!$E$7)-H$5+H$6)*H$7</f>
        <v>15699513.518799093</v>
      </c>
      <c r="I159" s="35">
        <f>((Produção!I153*PreçoLivre!I155*(1-Painel!$B$8)-I$3-I$4-I$6)*(1-Painel!$E$7)-I$5+I$6)*I$7</f>
        <v>13693563.026479013</v>
      </c>
      <c r="J159" s="35">
        <f>((Produção!J153*PreçoLivre!J155*(1-Painel!$B$8)-J$3-J$4-J$6)*(1-Painel!$E$7)-J$5+J$6)*J$7</f>
        <v>12115884.385395059</v>
      </c>
      <c r="K159" s="35">
        <f>((Produção!K153*PreçoLivre!K155*(1-Painel!$B$8)-K$3-K$4-K$6)*(1-Painel!$E$7)-K$5+K$6)*K$7</f>
        <v>11265755.590359788</v>
      </c>
      <c r="L159" s="35">
        <f>((Produção!L153*PreçoLivre!L155*(1-Painel!$B$8)-L$3-L$4-L$6)*(1-Painel!$E$7)-L$5+L$6)*L$7</f>
        <v>10162187.898033928</v>
      </c>
      <c r="M159" s="35">
        <f>((Produção!M153*PreçoLivre!M155*(1-Painel!$B$8)-M$3-M$4-M$6)*(1-Painel!$E$7)-M$5+M$6)*M$7</f>
        <v>9337709.9394027721</v>
      </c>
      <c r="N159" s="35">
        <f>((Produção!N153*PreçoLivre!N155*(1-Painel!$B$8)-N$3-N$4-N$6)*(1-Painel!$E$7)-N$5+N$6)*N$7</f>
        <v>8658157.5402382053</v>
      </c>
      <c r="O159" s="35">
        <f>((Produção!O153*PreçoLivre!O155*(1-Painel!$B$8)-O$3-O$4-O$6)*(1-Painel!$E$7)-O$5+O$6)*O$7</f>
        <v>7824281.049405111</v>
      </c>
      <c r="P159" s="35">
        <f>((Produção!P153*PreçoLivre!P155*(1-Painel!$B$8)-P$3-P$4-P$6)*(1-Painel!$E$7)-P$5+P$6)*P$7</f>
        <v>7529226.8565658415</v>
      </c>
      <c r="Q159" s="35">
        <f>((Produção!Q153*PreçoLivre!Q155*(1-Painel!$B$8)-Q$3-Q$4-Q$6)*(1-Painel!$E$7)-Q$5+Q$6)*Q$7</f>
        <v>7218248.221033331</v>
      </c>
      <c r="R159" s="35">
        <f>((Produção!R153*PreçoLivre!R155*(1-Painel!$B$8)-R$3-R$4-R$6)*(1-Painel!$E$7)-R$5+R$6)*R$7</f>
        <v>6686779.2582840342</v>
      </c>
      <c r="S159" s="35">
        <f>((Produção!S153*PreçoLivre!S155*(1-Painel!$B$8)-S$3-S$4-S$6)*(1-Painel!$E$7)-S$5+S$6)*S$7</f>
        <v>5944591.2173150182</v>
      </c>
      <c r="T159" s="35">
        <f>((Produção!T153*PreçoLivre!T155*(1-Painel!$B$8)-T$3-T$4-T$6)*(1-Painel!$E$7)-T$5+T$6)*T$7</f>
        <v>5736044.1497734319</v>
      </c>
      <c r="U159" s="35">
        <f>((Produção!U153*PreçoLivre!U155*(1-Painel!$B$8)-U$3-U$4-U$6)*(1-Painel!$E$7)-U$5+U$6)*U$7</f>
        <v>5118126.9296534564</v>
      </c>
      <c r="V159" s="35">
        <f>((Produção!V153*PreçoLivre!V155*(1-Painel!$B$8)-V$3-V$4-V$6)*(1-Painel!$E$7)-V$5+V$6)*V$7</f>
        <v>4796992.0289547658</v>
      </c>
      <c r="W159" s="35"/>
    </row>
    <row r="160" spans="1:23" x14ac:dyDescent="0.25">
      <c r="A160" s="36">
        <v>151</v>
      </c>
      <c r="B160" s="35">
        <f t="shared" si="2"/>
        <v>249910546.7192058</v>
      </c>
      <c r="C160" s="35">
        <f>((Produção!C154*PreçoLivre!C156*(1-Painel!$B$8)-C$3-C$4-C$6)*(1-Painel!$E$7)-C$5+C$6)*C$7</f>
        <v>25486507.985543348</v>
      </c>
      <c r="D160" s="35">
        <f>((Produção!D154*PreçoLivre!D156*(1-Painel!$B$8)-D$3-D$4-D$6)*(1-Painel!$E$7)-D$5+D$6)*D$7</f>
        <v>22864012.048213366</v>
      </c>
      <c r="E160" s="35">
        <f>((Produção!E154*PreçoLivre!E156*(1-Painel!$B$8)-E$3-E$4-E$6)*(1-Painel!$E$7)-E$5+E$6)*E$7</f>
        <v>20901053.089871339</v>
      </c>
      <c r="F160" s="35">
        <f>((Produção!F154*PreçoLivre!F156*(1-Painel!$B$8)-F$3-F$4-F$6)*(1-Painel!$E$7)-F$5+F$6)*F$7</f>
        <v>19291194.016865697</v>
      </c>
      <c r="G160" s="35">
        <f>((Produção!G154*PreçoLivre!G156*(1-Painel!$B$8)-G$3-G$4-G$6)*(1-Painel!$E$7)-G$5+G$6)*G$7</f>
        <v>16858412.419085853</v>
      </c>
      <c r="H160" s="35">
        <f>((Produção!H154*PreçoLivre!H156*(1-Painel!$B$8)-H$3-H$4-H$6)*(1-Painel!$E$7)-H$5+H$6)*H$7</f>
        <v>15607474.282743607</v>
      </c>
      <c r="I160" s="35">
        <f>((Produção!I154*PreçoLivre!I156*(1-Painel!$B$8)-I$3-I$4-I$6)*(1-Painel!$E$7)-I$5+I$6)*I$7</f>
        <v>14240467.397739727</v>
      </c>
      <c r="J160" s="35">
        <f>((Produção!J154*PreçoLivre!J156*(1-Painel!$B$8)-J$3-J$4-J$6)*(1-Painel!$E$7)-J$5+J$6)*J$7</f>
        <v>13153247.426914806</v>
      </c>
      <c r="K160" s="35">
        <f>((Produção!K154*PreçoLivre!K156*(1-Painel!$B$8)-K$3-K$4-K$6)*(1-Painel!$E$7)-K$5+K$6)*K$7</f>
        <v>12289611.253078189</v>
      </c>
      <c r="L160" s="35">
        <f>((Produção!L154*PreçoLivre!L156*(1-Painel!$B$8)-L$3-L$4-L$6)*(1-Painel!$E$7)-L$5+L$6)*L$7</f>
        <v>11499137.349611046</v>
      </c>
      <c r="M160" s="35">
        <f>((Produção!M154*PreçoLivre!M156*(1-Painel!$B$8)-M$3-M$4-M$6)*(1-Painel!$E$7)-M$5+M$6)*M$7</f>
        <v>10628541.747898227</v>
      </c>
      <c r="N160" s="35">
        <f>((Produção!N154*PreçoLivre!N156*(1-Painel!$B$8)-N$3-N$4-N$6)*(1-Painel!$E$7)-N$5+N$6)*N$7</f>
        <v>9817464.3160340246</v>
      </c>
      <c r="O160" s="35">
        <f>((Produção!O154*PreçoLivre!O156*(1-Painel!$B$8)-O$3-O$4-O$6)*(1-Painel!$E$7)-O$5+O$6)*O$7</f>
        <v>9554735.6566233877</v>
      </c>
      <c r="P160" s="35">
        <f>((Produção!P154*PreçoLivre!P156*(1-Painel!$B$8)-P$3-P$4-P$6)*(1-Painel!$E$7)-P$5+P$6)*P$7</f>
        <v>8741550.335098464</v>
      </c>
      <c r="Q160" s="35">
        <f>((Produção!Q154*PreçoLivre!Q156*(1-Painel!$B$8)-Q$3-Q$4-Q$6)*(1-Painel!$E$7)-Q$5+Q$6)*Q$7</f>
        <v>7841139.2089187289</v>
      </c>
      <c r="R160" s="35">
        <f>((Produção!R154*PreçoLivre!R156*(1-Painel!$B$8)-R$3-R$4-R$6)*(1-Painel!$E$7)-R$5+R$6)*R$7</f>
        <v>7138408.3763997145</v>
      </c>
      <c r="S160" s="35">
        <f>((Produção!S154*PreçoLivre!S156*(1-Painel!$B$8)-S$3-S$4-S$6)*(1-Painel!$E$7)-S$5+S$6)*S$7</f>
        <v>6474431.4366568113</v>
      </c>
      <c r="T160" s="35">
        <f>((Produção!T154*PreçoLivre!T156*(1-Painel!$B$8)-T$3-T$4-T$6)*(1-Painel!$E$7)-T$5+T$6)*T$7</f>
        <v>6172229.5854830481</v>
      </c>
      <c r="U160" s="35">
        <f>((Produção!U154*PreçoLivre!U156*(1-Painel!$B$8)-U$3-U$4-U$6)*(1-Painel!$E$7)-U$5+U$6)*U$7</f>
        <v>5656187.489959402</v>
      </c>
      <c r="V160" s="35">
        <f>((Produção!V154*PreçoLivre!V156*(1-Painel!$B$8)-V$3-V$4-V$6)*(1-Painel!$E$7)-V$5+V$6)*V$7</f>
        <v>5694741.2964670155</v>
      </c>
      <c r="W160" s="35"/>
    </row>
    <row r="161" spans="1:23" x14ac:dyDescent="0.25">
      <c r="A161" s="36">
        <v>152</v>
      </c>
      <c r="B161" s="35">
        <f t="shared" si="2"/>
        <v>247620684.33937171</v>
      </c>
      <c r="C161" s="35">
        <f>((Produção!C155*PreçoLivre!C157*(1-Painel!$B$8)-C$3-C$4-C$6)*(1-Painel!$E$7)-C$5+C$6)*C$7</f>
        <v>25729138.972660527</v>
      </c>
      <c r="D161" s="35">
        <f>((Produção!D155*PreçoLivre!D157*(1-Painel!$B$8)-D$3-D$4-D$6)*(1-Painel!$E$7)-D$5+D$6)*D$7</f>
        <v>23838152.071724422</v>
      </c>
      <c r="E161" s="35">
        <f>((Produção!E155*PreçoLivre!E157*(1-Painel!$B$8)-E$3-E$4-E$6)*(1-Painel!$E$7)-E$5+E$6)*E$7</f>
        <v>22431539.337275714</v>
      </c>
      <c r="F161" s="35">
        <f>((Produção!F155*PreçoLivre!F157*(1-Painel!$B$8)-F$3-F$4-F$6)*(1-Painel!$E$7)-F$5+F$6)*F$7</f>
        <v>19888396.386646736</v>
      </c>
      <c r="G161" s="35">
        <f>((Produção!G155*PreçoLivre!G157*(1-Painel!$B$8)-G$3-G$4-G$6)*(1-Painel!$E$7)-G$5+G$6)*G$7</f>
        <v>17760219.144005578</v>
      </c>
      <c r="H161" s="35">
        <f>((Produção!H155*PreçoLivre!H157*(1-Painel!$B$8)-H$3-H$4-H$6)*(1-Painel!$E$7)-H$5+H$6)*H$7</f>
        <v>15653671.76924097</v>
      </c>
      <c r="I161" s="35">
        <f>((Produção!I155*PreçoLivre!I157*(1-Painel!$B$8)-I$3-I$4-I$6)*(1-Painel!$E$7)-I$5+I$6)*I$7</f>
        <v>14356479.918620149</v>
      </c>
      <c r="J161" s="35">
        <f>((Produção!J155*PreçoLivre!J157*(1-Painel!$B$8)-J$3-J$4-J$6)*(1-Painel!$E$7)-J$5+J$6)*J$7</f>
        <v>12865767.329661146</v>
      </c>
      <c r="K161" s="35">
        <f>((Produção!K155*PreçoLivre!K157*(1-Painel!$B$8)-K$3-K$4-K$6)*(1-Painel!$E$7)-K$5+K$6)*K$7</f>
        <v>11244841.960984476</v>
      </c>
      <c r="L161" s="35">
        <f>((Produção!L155*PreçoLivre!L157*(1-Painel!$B$8)-L$3-L$4-L$6)*(1-Painel!$E$7)-L$5+L$6)*L$7</f>
        <v>10602691.92227626</v>
      </c>
      <c r="M161" s="35">
        <f>((Produção!M155*PreçoLivre!M157*(1-Painel!$B$8)-M$3-M$4-M$6)*(1-Painel!$E$7)-M$5+M$6)*M$7</f>
        <v>9659048.8242454641</v>
      </c>
      <c r="N161" s="35">
        <f>((Produção!N155*PreçoLivre!N157*(1-Painel!$B$8)-N$3-N$4-N$6)*(1-Painel!$E$7)-N$5+N$6)*N$7</f>
        <v>9365560.9073251802</v>
      </c>
      <c r="O161" s="35">
        <f>((Produção!O155*PreçoLivre!O157*(1-Painel!$B$8)-O$3-O$4-O$6)*(1-Painel!$E$7)-O$5+O$6)*O$7</f>
        <v>8867339.4756773096</v>
      </c>
      <c r="P161" s="35">
        <f>((Produção!P155*PreçoLivre!P157*(1-Painel!$B$8)-P$3-P$4-P$6)*(1-Painel!$E$7)-P$5+P$6)*P$7</f>
        <v>8425495.7208779398</v>
      </c>
      <c r="Q161" s="35">
        <f>((Produção!Q155*PreçoLivre!Q157*(1-Painel!$B$8)-Q$3-Q$4-Q$6)*(1-Painel!$E$7)-Q$5+Q$6)*Q$7</f>
        <v>7579050.3978401395</v>
      </c>
      <c r="R161" s="35">
        <f>((Produção!R155*PreçoLivre!R157*(1-Painel!$B$8)-R$3-R$4-R$6)*(1-Painel!$E$7)-R$5+R$6)*R$7</f>
        <v>6869930.66187617</v>
      </c>
      <c r="S161" s="35">
        <f>((Produção!S155*PreçoLivre!S157*(1-Painel!$B$8)-S$3-S$4-S$6)*(1-Painel!$E$7)-S$5+S$6)*S$7</f>
        <v>6301211.6912126271</v>
      </c>
      <c r="T161" s="35">
        <f>((Produção!T155*PreçoLivre!T157*(1-Painel!$B$8)-T$3-T$4-T$6)*(1-Painel!$E$7)-T$5+T$6)*T$7</f>
        <v>6190720.9296490205</v>
      </c>
      <c r="U161" s="35">
        <f>((Produção!U155*PreçoLivre!U157*(1-Painel!$B$8)-U$3-U$4-U$6)*(1-Painel!$E$7)-U$5+U$6)*U$7</f>
        <v>5215734.390248158</v>
      </c>
      <c r="V161" s="35">
        <f>((Produção!V155*PreçoLivre!V157*(1-Painel!$B$8)-V$3-V$4-V$6)*(1-Painel!$E$7)-V$5+V$6)*V$7</f>
        <v>4775692.5273237228</v>
      </c>
      <c r="W161" s="35"/>
    </row>
    <row r="162" spans="1:23" x14ac:dyDescent="0.25">
      <c r="A162" s="36">
        <v>153</v>
      </c>
      <c r="B162" s="35">
        <f t="shared" si="2"/>
        <v>264178273.81864122</v>
      </c>
      <c r="C162" s="35">
        <f>((Produção!C156*PreçoLivre!C158*(1-Painel!$B$8)-C$3-C$4-C$6)*(1-Painel!$E$7)-C$5+C$6)*C$7</f>
        <v>24667997.73302231</v>
      </c>
      <c r="D162" s="35">
        <f>((Produção!D156*PreçoLivre!D158*(1-Painel!$B$8)-D$3-D$4-D$6)*(1-Painel!$E$7)-D$5+D$6)*D$7</f>
        <v>22439815.924492273</v>
      </c>
      <c r="E162" s="35">
        <f>((Produção!E156*PreçoLivre!E158*(1-Painel!$B$8)-E$3-E$4-E$6)*(1-Painel!$E$7)-E$5+E$6)*E$7</f>
        <v>21386298.064889707</v>
      </c>
      <c r="F162" s="35">
        <f>((Produção!F156*PreçoLivre!F158*(1-Painel!$B$8)-F$3-F$4-F$6)*(1-Painel!$E$7)-F$5+F$6)*F$7</f>
        <v>20317083.645754926</v>
      </c>
      <c r="G162" s="35">
        <f>((Produção!G156*PreçoLivre!G158*(1-Painel!$B$8)-G$3-G$4-G$6)*(1-Painel!$E$7)-G$5+G$6)*G$7</f>
        <v>18488055.159562904</v>
      </c>
      <c r="H162" s="35">
        <f>((Produção!H156*PreçoLivre!H158*(1-Painel!$B$8)-H$3-H$4-H$6)*(1-Painel!$E$7)-H$5+H$6)*H$7</f>
        <v>17154036.220769066</v>
      </c>
      <c r="I162" s="35">
        <f>((Produção!I156*PreçoLivre!I158*(1-Painel!$B$8)-I$3-I$4-I$6)*(1-Painel!$E$7)-I$5+I$6)*I$7</f>
        <v>16654996.657078218</v>
      </c>
      <c r="J162" s="35">
        <f>((Produção!J156*PreçoLivre!J158*(1-Painel!$B$8)-J$3-J$4-J$6)*(1-Painel!$E$7)-J$5+J$6)*J$7</f>
        <v>15119100.63772691</v>
      </c>
      <c r="K162" s="35">
        <f>((Produção!K156*PreçoLivre!K158*(1-Painel!$B$8)-K$3-K$4-K$6)*(1-Painel!$E$7)-K$5+K$6)*K$7</f>
        <v>13799432.066615665</v>
      </c>
      <c r="L162" s="35">
        <f>((Produção!L156*PreçoLivre!L158*(1-Painel!$B$8)-L$3-L$4-L$6)*(1-Painel!$E$7)-L$5+L$6)*L$7</f>
        <v>13087080.58728959</v>
      </c>
      <c r="M162" s="35">
        <f>((Produção!M156*PreçoLivre!M158*(1-Painel!$B$8)-M$3-M$4-M$6)*(1-Painel!$E$7)-M$5+M$6)*M$7</f>
        <v>11902910.82467493</v>
      </c>
      <c r="N162" s="35">
        <f>((Produção!N156*PreçoLivre!N158*(1-Painel!$B$8)-N$3-N$4-N$6)*(1-Painel!$E$7)-N$5+N$6)*N$7</f>
        <v>10827508.673453709</v>
      </c>
      <c r="O162" s="35">
        <f>((Produção!O156*PreçoLivre!O158*(1-Painel!$B$8)-O$3-O$4-O$6)*(1-Painel!$E$7)-O$5+O$6)*O$7</f>
        <v>9999002.4641958512</v>
      </c>
      <c r="P162" s="35">
        <f>((Produção!P156*PreçoLivre!P158*(1-Painel!$B$8)-P$3-P$4-P$6)*(1-Painel!$E$7)-P$5+P$6)*P$7</f>
        <v>8938019.0141545068</v>
      </c>
      <c r="Q162" s="35">
        <f>((Produção!Q156*PreçoLivre!Q158*(1-Painel!$B$8)-Q$3-Q$4-Q$6)*(1-Painel!$E$7)-Q$5+Q$6)*Q$7</f>
        <v>8150025.5769168884</v>
      </c>
      <c r="R162" s="35">
        <f>((Produção!R156*PreçoLivre!R158*(1-Painel!$B$8)-R$3-R$4-R$6)*(1-Painel!$E$7)-R$5+R$6)*R$7</f>
        <v>7458344.1741597904</v>
      </c>
      <c r="S162" s="35">
        <f>((Produção!S156*PreçoLivre!S158*(1-Painel!$B$8)-S$3-S$4-S$6)*(1-Painel!$E$7)-S$5+S$6)*S$7</f>
        <v>6743948.1456845626</v>
      </c>
      <c r="T162" s="35">
        <f>((Produção!T156*PreçoLivre!T158*(1-Painel!$B$8)-T$3-T$4-T$6)*(1-Painel!$E$7)-T$5+T$6)*T$7</f>
        <v>6183438.9950825432</v>
      </c>
      <c r="U162" s="35">
        <f>((Produção!U156*PreçoLivre!U158*(1-Painel!$B$8)-U$3-U$4-U$6)*(1-Painel!$E$7)-U$5+U$6)*U$7</f>
        <v>5724717.9465840347</v>
      </c>
      <c r="V162" s="35">
        <f>((Produção!V156*PreçoLivre!V158*(1-Painel!$B$8)-V$3-V$4-V$6)*(1-Painel!$E$7)-V$5+V$6)*V$7</f>
        <v>5136461.3065327648</v>
      </c>
      <c r="W162" s="35"/>
    </row>
    <row r="163" spans="1:23" x14ac:dyDescent="0.25">
      <c r="A163" s="36">
        <v>154</v>
      </c>
      <c r="B163" s="35">
        <f t="shared" si="2"/>
        <v>266463671.64731881</v>
      </c>
      <c r="C163" s="35">
        <f>((Produção!C157*PreçoLivre!C159*(1-Painel!$B$8)-C$3-C$4-C$6)*(1-Painel!$E$7)-C$5+C$6)*C$7</f>
        <v>26297088.672404904</v>
      </c>
      <c r="D163" s="35">
        <f>((Produção!D157*PreçoLivre!D159*(1-Painel!$B$8)-D$3-D$4-D$6)*(1-Painel!$E$7)-D$5+D$6)*D$7</f>
        <v>24849422.798002787</v>
      </c>
      <c r="E163" s="35">
        <f>((Produção!E157*PreçoLivre!E159*(1-Painel!$B$8)-E$3-E$4-E$6)*(1-Painel!$E$7)-E$5+E$6)*E$7</f>
        <v>23636009.840277117</v>
      </c>
      <c r="F163" s="35">
        <f>((Produção!F157*PreçoLivre!F159*(1-Painel!$B$8)-F$3-F$4-F$6)*(1-Painel!$E$7)-F$5+F$6)*F$7</f>
        <v>20230172.515559852</v>
      </c>
      <c r="G163" s="35">
        <f>((Produção!G157*PreçoLivre!G159*(1-Painel!$B$8)-G$3-G$4-G$6)*(1-Painel!$E$7)-G$5+G$6)*G$7</f>
        <v>17600623.456856668</v>
      </c>
      <c r="H163" s="35">
        <f>((Produção!H157*PreçoLivre!H159*(1-Painel!$B$8)-H$3-H$4-H$6)*(1-Painel!$E$7)-H$5+H$6)*H$7</f>
        <v>16873277.578504719</v>
      </c>
      <c r="I163" s="35">
        <f>((Produção!I157*PreçoLivre!I159*(1-Painel!$B$8)-I$3-I$4-I$6)*(1-Painel!$E$7)-I$5+I$6)*I$7</f>
        <v>15838907.151850641</v>
      </c>
      <c r="J163" s="35">
        <f>((Produção!J157*PreçoLivre!J159*(1-Painel!$B$8)-J$3-J$4-J$6)*(1-Painel!$E$7)-J$5+J$6)*J$7</f>
        <v>15103364.311048927</v>
      </c>
      <c r="K163" s="35">
        <f>((Produção!K157*PreçoLivre!K159*(1-Painel!$B$8)-K$3-K$4-K$6)*(1-Painel!$E$7)-K$5+K$6)*K$7</f>
        <v>13615736.413605286</v>
      </c>
      <c r="L163" s="35">
        <f>((Produção!L157*PreçoLivre!L159*(1-Painel!$B$8)-L$3-L$4-L$6)*(1-Painel!$E$7)-L$5+L$6)*L$7</f>
        <v>12296150.870733647</v>
      </c>
      <c r="M163" s="35">
        <f>((Produção!M157*PreçoLivre!M159*(1-Painel!$B$8)-M$3-M$4-M$6)*(1-Painel!$E$7)-M$5+M$6)*M$7</f>
        <v>11312672.038405908</v>
      </c>
      <c r="N163" s="35">
        <f>((Produção!N157*PreçoLivre!N159*(1-Painel!$B$8)-N$3-N$4-N$6)*(1-Painel!$E$7)-N$5+N$6)*N$7</f>
        <v>10354813.632438503</v>
      </c>
      <c r="O163" s="35">
        <f>((Produção!O157*PreçoLivre!O159*(1-Painel!$B$8)-O$3-O$4-O$6)*(1-Painel!$E$7)-O$5+O$6)*O$7</f>
        <v>10307139.954137176</v>
      </c>
      <c r="P163" s="35">
        <f>((Produção!P157*PreçoLivre!P159*(1-Painel!$B$8)-P$3-P$4-P$6)*(1-Painel!$E$7)-P$5+P$6)*P$7</f>
        <v>9123684.8806927558</v>
      </c>
      <c r="Q163" s="35">
        <f>((Produção!Q157*PreçoLivre!Q159*(1-Painel!$B$8)-Q$3-Q$4-Q$6)*(1-Painel!$E$7)-Q$5+Q$6)*Q$7</f>
        <v>8375131.3273241566</v>
      </c>
      <c r="R163" s="35">
        <f>((Produção!R157*PreçoLivre!R159*(1-Painel!$B$8)-R$3-R$4-R$6)*(1-Painel!$E$7)-R$5+R$6)*R$7</f>
        <v>7700571.6254728381</v>
      </c>
      <c r="S163" s="35">
        <f>((Produção!S157*PreçoLivre!S159*(1-Painel!$B$8)-S$3-S$4-S$6)*(1-Painel!$E$7)-S$5+S$6)*S$7</f>
        <v>6419060.9619562244</v>
      </c>
      <c r="T163" s="35">
        <f>((Produção!T157*PreçoLivre!T159*(1-Painel!$B$8)-T$3-T$4-T$6)*(1-Painel!$E$7)-T$5+T$6)*T$7</f>
        <v>5897939.5787547557</v>
      </c>
      <c r="U163" s="35">
        <f>((Produção!U157*PreçoLivre!U159*(1-Painel!$B$8)-U$3-U$4-U$6)*(1-Painel!$E$7)-U$5+U$6)*U$7</f>
        <v>5551830.0070786215</v>
      </c>
      <c r="V163" s="35">
        <f>((Produção!V157*PreçoLivre!V159*(1-Painel!$B$8)-V$3-V$4-V$6)*(1-Painel!$E$7)-V$5+V$6)*V$7</f>
        <v>5080074.0322133265</v>
      </c>
      <c r="W163" s="35"/>
    </row>
    <row r="164" spans="1:23" x14ac:dyDescent="0.25">
      <c r="A164" s="36">
        <v>155</v>
      </c>
      <c r="B164" s="35">
        <f t="shared" si="2"/>
        <v>261358958.50693884</v>
      </c>
      <c r="C164" s="35">
        <f>((Produção!C158*PreçoLivre!C160*(1-Painel!$B$8)-C$3-C$4-C$6)*(1-Painel!$E$7)-C$5+C$6)*C$7</f>
        <v>25447709.115810893</v>
      </c>
      <c r="D164" s="35">
        <f>((Produção!D158*PreçoLivre!D160*(1-Painel!$B$8)-D$3-D$4-D$6)*(1-Painel!$E$7)-D$5+D$6)*D$7</f>
        <v>23788786.991487771</v>
      </c>
      <c r="E164" s="35">
        <f>((Produção!E158*PreçoLivre!E160*(1-Painel!$B$8)-E$3-E$4-E$6)*(1-Painel!$E$7)-E$5+E$6)*E$7</f>
        <v>22277807.441709388</v>
      </c>
      <c r="F164" s="35">
        <f>((Produção!F158*PreçoLivre!F160*(1-Painel!$B$8)-F$3-F$4-F$6)*(1-Painel!$E$7)-F$5+F$6)*F$7</f>
        <v>20646175.074855428</v>
      </c>
      <c r="G164" s="35">
        <f>((Produção!G158*PreçoLivre!G160*(1-Painel!$B$8)-G$3-G$4-G$6)*(1-Painel!$E$7)-G$5+G$6)*G$7</f>
        <v>18738846.427499462</v>
      </c>
      <c r="H164" s="35">
        <f>((Produção!H158*PreçoLivre!H160*(1-Painel!$B$8)-H$3-H$4-H$6)*(1-Painel!$E$7)-H$5+H$6)*H$7</f>
        <v>17439656.818092693</v>
      </c>
      <c r="I164" s="35">
        <f>((Produção!I158*PreçoLivre!I160*(1-Painel!$B$8)-I$3-I$4-I$6)*(1-Painel!$E$7)-I$5+I$6)*I$7</f>
        <v>16197412.418055719</v>
      </c>
      <c r="J164" s="35">
        <f>((Produção!J158*PreçoLivre!J160*(1-Painel!$B$8)-J$3-J$4-J$6)*(1-Painel!$E$7)-J$5+J$6)*J$7</f>
        <v>15214307.379321059</v>
      </c>
      <c r="K164" s="35">
        <f>((Produção!K158*PreçoLivre!K160*(1-Painel!$B$8)-K$3-K$4-K$6)*(1-Painel!$E$7)-K$5+K$6)*K$7</f>
        <v>13861731.189460248</v>
      </c>
      <c r="L164" s="35">
        <f>((Produção!L158*PreçoLivre!L160*(1-Painel!$B$8)-L$3-L$4-L$6)*(1-Painel!$E$7)-L$5+L$6)*L$7</f>
        <v>12553286.283239443</v>
      </c>
      <c r="M164" s="35">
        <f>((Produção!M158*PreçoLivre!M160*(1-Painel!$B$8)-M$3-M$4-M$6)*(1-Painel!$E$7)-M$5+M$6)*M$7</f>
        <v>10774309.144080009</v>
      </c>
      <c r="N164" s="35">
        <f>((Produção!N158*PreçoLivre!N160*(1-Painel!$B$8)-N$3-N$4-N$6)*(1-Painel!$E$7)-N$5+N$6)*N$7</f>
        <v>9687637.7300286219</v>
      </c>
      <c r="O164" s="35">
        <f>((Produção!O158*PreçoLivre!O160*(1-Painel!$B$8)-O$3-O$4-O$6)*(1-Painel!$E$7)-O$5+O$6)*O$7</f>
        <v>8872753.4472370241</v>
      </c>
      <c r="P164" s="35">
        <f>((Produção!P158*PreçoLivre!P160*(1-Painel!$B$8)-P$3-P$4-P$6)*(1-Painel!$E$7)-P$5+P$6)*P$7</f>
        <v>8104804.5525996862</v>
      </c>
      <c r="Q164" s="35">
        <f>((Produção!Q158*PreçoLivre!Q160*(1-Painel!$B$8)-Q$3-Q$4-Q$6)*(1-Painel!$E$7)-Q$5+Q$6)*Q$7</f>
        <v>7856407.4826686336</v>
      </c>
      <c r="R164" s="35">
        <f>((Produção!R158*PreçoLivre!R160*(1-Painel!$B$8)-R$3-R$4-R$6)*(1-Painel!$E$7)-R$5+R$6)*R$7</f>
        <v>7426589.1337634195</v>
      </c>
      <c r="S164" s="35">
        <f>((Produção!S158*PreçoLivre!S160*(1-Painel!$B$8)-S$3-S$4-S$6)*(1-Painel!$E$7)-S$5+S$6)*S$7</f>
        <v>6645194.6759239193</v>
      </c>
      <c r="T164" s="35">
        <f>((Produção!T158*PreçoLivre!T160*(1-Painel!$B$8)-T$3-T$4-T$6)*(1-Painel!$E$7)-T$5+T$6)*T$7</f>
        <v>5608812.6128569972</v>
      </c>
      <c r="U164" s="35">
        <f>((Produção!U158*PreçoLivre!U160*(1-Painel!$B$8)-U$3-U$4-U$6)*(1-Painel!$E$7)-U$5+U$6)*U$7</f>
        <v>5281176.4796779519</v>
      </c>
      <c r="V164" s="35">
        <f>((Produção!V158*PreçoLivre!V160*(1-Painel!$B$8)-V$3-V$4-V$6)*(1-Painel!$E$7)-V$5+V$6)*V$7</f>
        <v>4935554.1085704612</v>
      </c>
      <c r="W164" s="35"/>
    </row>
    <row r="165" spans="1:23" x14ac:dyDescent="0.25">
      <c r="A165" s="36">
        <v>156</v>
      </c>
      <c r="B165" s="35">
        <f t="shared" si="2"/>
        <v>248479366.56956491</v>
      </c>
      <c r="C165" s="35">
        <f>((Produção!C159*PreçoLivre!C161*(1-Painel!$B$8)-C$3-C$4-C$6)*(1-Painel!$E$7)-C$5+C$6)*C$7</f>
        <v>26128947.490722071</v>
      </c>
      <c r="D165" s="35">
        <f>((Produção!D159*PreçoLivre!D161*(1-Painel!$B$8)-D$3-D$4-D$6)*(1-Painel!$E$7)-D$5+D$6)*D$7</f>
        <v>23431080.627173297</v>
      </c>
      <c r="E165" s="35">
        <f>((Produção!E159*PreçoLivre!E161*(1-Painel!$B$8)-E$3-E$4-E$6)*(1-Painel!$E$7)-E$5+E$6)*E$7</f>
        <v>20855205.250774644</v>
      </c>
      <c r="F165" s="35">
        <f>((Produção!F159*PreçoLivre!F161*(1-Painel!$B$8)-F$3-F$4-F$6)*(1-Painel!$E$7)-F$5+F$6)*F$7</f>
        <v>18198051.279805694</v>
      </c>
      <c r="G165" s="35">
        <f>((Produção!G159*PreçoLivre!G161*(1-Painel!$B$8)-G$3-G$4-G$6)*(1-Painel!$E$7)-G$5+G$6)*G$7</f>
        <v>16452601.894897494</v>
      </c>
      <c r="H165" s="35">
        <f>((Produção!H159*PreçoLivre!H161*(1-Painel!$B$8)-H$3-H$4-H$6)*(1-Painel!$E$7)-H$5+H$6)*H$7</f>
        <v>15590381.645414852</v>
      </c>
      <c r="I165" s="35">
        <f>((Produção!I159*PreçoLivre!I161*(1-Painel!$B$8)-I$3-I$4-I$6)*(1-Painel!$E$7)-I$5+I$6)*I$7</f>
        <v>14608125.4570782</v>
      </c>
      <c r="J165" s="35">
        <f>((Produção!J159*PreçoLivre!J161*(1-Painel!$B$8)-J$3-J$4-J$6)*(1-Painel!$E$7)-J$5+J$6)*J$7</f>
        <v>14041797.342315059</v>
      </c>
      <c r="K165" s="35">
        <f>((Produção!K159*PreçoLivre!K161*(1-Painel!$B$8)-K$3-K$4-K$6)*(1-Painel!$E$7)-K$5+K$6)*K$7</f>
        <v>12745976.265410999</v>
      </c>
      <c r="L165" s="35">
        <f>((Produção!L159*PreçoLivre!L161*(1-Painel!$B$8)-L$3-L$4-L$6)*(1-Painel!$E$7)-L$5+L$6)*L$7</f>
        <v>11407468.776692169</v>
      </c>
      <c r="M165" s="35">
        <f>((Produção!M159*PreçoLivre!M161*(1-Painel!$B$8)-M$3-M$4-M$6)*(1-Painel!$E$7)-M$5+M$6)*M$7</f>
        <v>11014631.639655342</v>
      </c>
      <c r="N165" s="35">
        <f>((Produção!N159*PreçoLivre!N161*(1-Painel!$B$8)-N$3-N$4-N$6)*(1-Painel!$E$7)-N$5+N$6)*N$7</f>
        <v>9938338.8753577843</v>
      </c>
      <c r="O165" s="35">
        <f>((Produção!O159*PreçoLivre!O161*(1-Painel!$B$8)-O$3-O$4-O$6)*(1-Painel!$E$7)-O$5+O$6)*O$7</f>
        <v>8728228.1316177361</v>
      </c>
      <c r="P165" s="35">
        <f>((Produção!P159*PreçoLivre!P161*(1-Painel!$B$8)-P$3-P$4-P$6)*(1-Painel!$E$7)-P$5+P$6)*P$7</f>
        <v>8297067.0846805535</v>
      </c>
      <c r="Q165" s="35">
        <f>((Produção!Q159*PreçoLivre!Q161*(1-Painel!$B$8)-Q$3-Q$4-Q$6)*(1-Painel!$E$7)-Q$5+Q$6)*Q$7</f>
        <v>7465696.3272701353</v>
      </c>
      <c r="R165" s="35">
        <f>((Produção!R159*PreçoLivre!R161*(1-Painel!$B$8)-R$3-R$4-R$6)*(1-Painel!$E$7)-R$5+R$6)*R$7</f>
        <v>6812052.460971104</v>
      </c>
      <c r="S165" s="35">
        <f>((Produção!S159*PreçoLivre!S161*(1-Painel!$B$8)-S$3-S$4-S$6)*(1-Painel!$E$7)-S$5+S$6)*S$7</f>
        <v>6228743.9328107387</v>
      </c>
      <c r="T165" s="35">
        <f>((Produção!T159*PreçoLivre!T161*(1-Painel!$B$8)-T$3-T$4-T$6)*(1-Painel!$E$7)-T$5+T$6)*T$7</f>
        <v>6020683.7049695496</v>
      </c>
      <c r="U165" s="35">
        <f>((Produção!U159*PreçoLivre!U161*(1-Painel!$B$8)-U$3-U$4-U$6)*(1-Painel!$E$7)-U$5+U$6)*U$7</f>
        <v>5577454.2502025329</v>
      </c>
      <c r="V165" s="35">
        <f>((Produção!V159*PreçoLivre!V161*(1-Painel!$B$8)-V$3-V$4-V$6)*(1-Painel!$E$7)-V$5+V$6)*V$7</f>
        <v>4936834.131744992</v>
      </c>
      <c r="W165" s="35"/>
    </row>
    <row r="166" spans="1:23" x14ac:dyDescent="0.25">
      <c r="A166" s="36">
        <v>157</v>
      </c>
      <c r="B166" s="35">
        <f t="shared" si="2"/>
        <v>247982136.12318382</v>
      </c>
      <c r="C166" s="35">
        <f>((Produção!C160*PreçoLivre!C162*(1-Painel!$B$8)-C$3-C$4-C$6)*(1-Painel!$E$7)-C$5+C$6)*C$7</f>
        <v>25302602.583083101</v>
      </c>
      <c r="D166" s="35">
        <f>((Produção!D160*PreçoLivre!D162*(1-Painel!$B$8)-D$3-D$4-D$6)*(1-Painel!$E$7)-D$5+D$6)*D$7</f>
        <v>22065865.353550814</v>
      </c>
      <c r="E166" s="35">
        <f>((Produção!E160*PreçoLivre!E162*(1-Painel!$B$8)-E$3-E$4-E$6)*(1-Painel!$E$7)-E$5+E$6)*E$7</f>
        <v>20143755.173588332</v>
      </c>
      <c r="F166" s="35">
        <f>((Produção!F160*PreçoLivre!F162*(1-Painel!$B$8)-F$3-F$4-F$6)*(1-Painel!$E$7)-F$5+F$6)*F$7</f>
        <v>19217009.463415157</v>
      </c>
      <c r="G166" s="35">
        <f>((Produção!G160*PreçoLivre!G162*(1-Painel!$B$8)-G$3-G$4-G$6)*(1-Painel!$E$7)-G$5+G$6)*G$7</f>
        <v>16610981.12685327</v>
      </c>
      <c r="H166" s="35">
        <f>((Produção!H160*PreçoLivre!H162*(1-Painel!$B$8)-H$3-H$4-H$6)*(1-Painel!$E$7)-H$5+H$6)*H$7</f>
        <v>15489850.227425883</v>
      </c>
      <c r="I166" s="35">
        <f>((Produção!I160*PreçoLivre!I162*(1-Painel!$B$8)-I$3-I$4-I$6)*(1-Painel!$E$7)-I$5+I$6)*I$7</f>
        <v>14832771.989072388</v>
      </c>
      <c r="J166" s="35">
        <f>((Produção!J160*PreçoLivre!J162*(1-Painel!$B$8)-J$3-J$4-J$6)*(1-Painel!$E$7)-J$5+J$6)*J$7</f>
        <v>13928048.890536005</v>
      </c>
      <c r="K166" s="35">
        <f>((Produção!K160*PreçoLivre!K162*(1-Painel!$B$8)-K$3-K$4-K$6)*(1-Painel!$E$7)-K$5+K$6)*K$7</f>
        <v>13249386.596017871</v>
      </c>
      <c r="L166" s="35">
        <f>((Produção!L160*PreçoLivre!L162*(1-Painel!$B$8)-L$3-L$4-L$6)*(1-Painel!$E$7)-L$5+L$6)*L$7</f>
        <v>12268714.543044873</v>
      </c>
      <c r="M166" s="35">
        <f>((Produção!M160*PreçoLivre!M162*(1-Painel!$B$8)-M$3-M$4-M$6)*(1-Painel!$E$7)-M$5+M$6)*M$7</f>
        <v>11111160.697194643</v>
      </c>
      <c r="N166" s="35">
        <f>((Produção!N160*PreçoLivre!N162*(1-Painel!$B$8)-N$3-N$4-N$6)*(1-Painel!$E$7)-N$5+N$6)*N$7</f>
        <v>10680316.126811199</v>
      </c>
      <c r="O166" s="35">
        <f>((Produção!O160*PreçoLivre!O162*(1-Painel!$B$8)-O$3-O$4-O$6)*(1-Painel!$E$7)-O$5+O$6)*O$7</f>
        <v>9389930.3012035862</v>
      </c>
      <c r="P166" s="35">
        <f>((Produção!P160*PreçoLivre!P162*(1-Painel!$B$8)-P$3-P$4-P$6)*(1-Painel!$E$7)-P$5+P$6)*P$7</f>
        <v>8161859.7236000504</v>
      </c>
      <c r="Q166" s="35">
        <f>((Produção!Q160*PreçoLivre!Q162*(1-Painel!$B$8)-Q$3-Q$4-Q$6)*(1-Painel!$E$7)-Q$5+Q$6)*Q$7</f>
        <v>7032685.098862241</v>
      </c>
      <c r="R166" s="35">
        <f>((Produção!R160*PreçoLivre!R162*(1-Painel!$B$8)-R$3-R$4-R$6)*(1-Painel!$E$7)-R$5+R$6)*R$7</f>
        <v>6536874.9542665388</v>
      </c>
      <c r="S166" s="35">
        <f>((Produção!S160*PreçoLivre!S162*(1-Painel!$B$8)-S$3-S$4-S$6)*(1-Painel!$E$7)-S$5+S$6)*S$7</f>
        <v>6051608.5571257668</v>
      </c>
      <c r="T166" s="35">
        <f>((Produção!T160*PreçoLivre!T162*(1-Painel!$B$8)-T$3-T$4-T$6)*(1-Painel!$E$7)-T$5+T$6)*T$7</f>
        <v>5768338.2857729569</v>
      </c>
      <c r="U166" s="35">
        <f>((Produção!U160*PreçoLivre!U162*(1-Painel!$B$8)-U$3-U$4-U$6)*(1-Painel!$E$7)-U$5+U$6)*U$7</f>
        <v>5151449.2373663569</v>
      </c>
      <c r="V166" s="35">
        <f>((Produção!V160*PreçoLivre!V162*(1-Painel!$B$8)-V$3-V$4-V$6)*(1-Painel!$E$7)-V$5+V$6)*V$7</f>
        <v>4988927.1943928115</v>
      </c>
      <c r="W166" s="35"/>
    </row>
    <row r="167" spans="1:23" x14ac:dyDescent="0.25">
      <c r="A167" s="36">
        <v>158</v>
      </c>
      <c r="B167" s="35">
        <f t="shared" si="2"/>
        <v>290070663.31857431</v>
      </c>
      <c r="C167" s="35">
        <f>((Produção!C161*PreçoLivre!C163*(1-Painel!$B$8)-C$3-C$4-C$6)*(1-Painel!$E$7)-C$5+C$6)*C$7</f>
        <v>27170157.019704379</v>
      </c>
      <c r="D167" s="35">
        <f>((Produção!D161*PreçoLivre!D163*(1-Painel!$B$8)-D$3-D$4-D$6)*(1-Painel!$E$7)-D$5+D$6)*D$7</f>
        <v>25987951.599586565</v>
      </c>
      <c r="E167" s="35">
        <f>((Produção!E161*PreçoLivre!E163*(1-Painel!$B$8)-E$3-E$4-E$6)*(1-Painel!$E$7)-E$5+E$6)*E$7</f>
        <v>24108070.049810078</v>
      </c>
      <c r="F167" s="35">
        <f>((Produção!F161*PreçoLivre!F163*(1-Painel!$B$8)-F$3-F$4-F$6)*(1-Painel!$E$7)-F$5+F$6)*F$7</f>
        <v>23032140.577524379</v>
      </c>
      <c r="G167" s="35">
        <f>((Produção!G161*PreçoLivre!G163*(1-Painel!$B$8)-G$3-G$4-G$6)*(1-Painel!$E$7)-G$5+G$6)*G$7</f>
        <v>21123957.350889988</v>
      </c>
      <c r="H167" s="35">
        <f>((Produção!H161*PreçoLivre!H163*(1-Painel!$B$8)-H$3-H$4-H$6)*(1-Painel!$E$7)-H$5+H$6)*H$7</f>
        <v>19379987.249870647</v>
      </c>
      <c r="I167" s="35">
        <f>((Produção!I161*PreçoLivre!I163*(1-Painel!$B$8)-I$3-I$4-I$6)*(1-Painel!$E$7)-I$5+I$6)*I$7</f>
        <v>18078798.222290546</v>
      </c>
      <c r="J167" s="35">
        <f>((Produção!J161*PreçoLivre!J163*(1-Painel!$B$8)-J$3-J$4-J$6)*(1-Painel!$E$7)-J$5+J$6)*J$7</f>
        <v>16148307.280312462</v>
      </c>
      <c r="K167" s="35">
        <f>((Produção!K161*PreçoLivre!K163*(1-Painel!$B$8)-K$3-K$4-K$6)*(1-Painel!$E$7)-K$5+K$6)*K$7</f>
        <v>14177704.150859462</v>
      </c>
      <c r="L167" s="35">
        <f>((Produção!L161*PreçoLivre!L163*(1-Painel!$B$8)-L$3-L$4-L$6)*(1-Painel!$E$7)-L$5+L$6)*L$7</f>
        <v>13080491.298362641</v>
      </c>
      <c r="M167" s="35">
        <f>((Produção!M161*PreçoLivre!M163*(1-Painel!$B$8)-M$3-M$4-M$6)*(1-Painel!$E$7)-M$5+M$6)*M$7</f>
        <v>12451267.141241685</v>
      </c>
      <c r="N167" s="35">
        <f>((Produção!N161*PreçoLivre!N163*(1-Painel!$B$8)-N$3-N$4-N$6)*(1-Painel!$E$7)-N$5+N$6)*N$7</f>
        <v>11553460.833906004</v>
      </c>
      <c r="O167" s="35">
        <f>((Produção!O161*PreçoLivre!O163*(1-Painel!$B$8)-O$3-O$4-O$6)*(1-Painel!$E$7)-O$5+O$6)*O$7</f>
        <v>10674526.132760929</v>
      </c>
      <c r="P167" s="35">
        <f>((Produção!P161*PreçoLivre!P163*(1-Painel!$B$8)-P$3-P$4-P$6)*(1-Painel!$E$7)-P$5+P$6)*P$7</f>
        <v>9515526.3799118102</v>
      </c>
      <c r="Q167" s="35">
        <f>((Produção!Q161*PreçoLivre!Q163*(1-Painel!$B$8)-Q$3-Q$4-Q$6)*(1-Painel!$E$7)-Q$5+Q$6)*Q$7</f>
        <v>8753283.8678660244</v>
      </c>
      <c r="R167" s="35">
        <f>((Produção!R161*PreçoLivre!R163*(1-Painel!$B$8)-R$3-R$4-R$6)*(1-Painel!$E$7)-R$5+R$6)*R$7</f>
        <v>8193876.9125414062</v>
      </c>
      <c r="S167" s="35">
        <f>((Produção!S161*PreçoLivre!S163*(1-Painel!$B$8)-S$3-S$4-S$6)*(1-Painel!$E$7)-S$5+S$6)*S$7</f>
        <v>7563662.7844086625</v>
      </c>
      <c r="T167" s="35">
        <f>((Produção!T161*PreçoLivre!T163*(1-Painel!$B$8)-T$3-T$4-T$6)*(1-Painel!$E$7)-T$5+T$6)*T$7</f>
        <v>6823593.4688476017</v>
      </c>
      <c r="U167" s="35">
        <f>((Produção!U161*PreçoLivre!U163*(1-Painel!$B$8)-U$3-U$4-U$6)*(1-Painel!$E$7)-U$5+U$6)*U$7</f>
        <v>6402758.5346433818</v>
      </c>
      <c r="V167" s="35">
        <f>((Produção!V161*PreçoLivre!V163*(1-Painel!$B$8)-V$3-V$4-V$6)*(1-Painel!$E$7)-V$5+V$6)*V$7</f>
        <v>5851142.4632356437</v>
      </c>
      <c r="W167" s="35"/>
    </row>
    <row r="168" spans="1:23" x14ac:dyDescent="0.25">
      <c r="A168" s="36">
        <v>159</v>
      </c>
      <c r="B168" s="35">
        <f t="shared" si="2"/>
        <v>275370942.31155807</v>
      </c>
      <c r="C168" s="35">
        <f>((Produção!C162*PreçoLivre!C164*(1-Painel!$B$8)-C$3-C$4-C$6)*(1-Painel!$E$7)-C$5+C$6)*C$7</f>
        <v>27592805.68141406</v>
      </c>
      <c r="D168" s="35">
        <f>((Produção!D162*PreçoLivre!D164*(1-Painel!$B$8)-D$3-D$4-D$6)*(1-Painel!$E$7)-D$5+D$6)*D$7</f>
        <v>24720679.908468325</v>
      </c>
      <c r="E168" s="35">
        <f>((Produção!E162*PreçoLivre!E164*(1-Painel!$B$8)-E$3-E$4-E$6)*(1-Painel!$E$7)-E$5+E$6)*E$7</f>
        <v>22759385.751747832</v>
      </c>
      <c r="F168" s="35">
        <f>((Produção!F162*PreçoLivre!F164*(1-Painel!$B$8)-F$3-F$4-F$6)*(1-Painel!$E$7)-F$5+F$6)*F$7</f>
        <v>21072400.892268982</v>
      </c>
      <c r="G168" s="35">
        <f>((Produção!G162*PreçoLivre!G164*(1-Painel!$B$8)-G$3-G$4-G$6)*(1-Painel!$E$7)-G$5+G$6)*G$7</f>
        <v>19910902.711730152</v>
      </c>
      <c r="H168" s="35">
        <f>((Produção!H162*PreçoLivre!H164*(1-Painel!$B$8)-H$3-H$4-H$6)*(1-Painel!$E$7)-H$5+H$6)*H$7</f>
        <v>17901534.362806175</v>
      </c>
      <c r="I168" s="35">
        <f>((Produção!I162*PreçoLivre!I164*(1-Painel!$B$8)-I$3-I$4-I$6)*(1-Painel!$E$7)-I$5+I$6)*I$7</f>
        <v>16519897.071167774</v>
      </c>
      <c r="J168" s="35">
        <f>((Produção!J162*PreçoLivre!J164*(1-Painel!$B$8)-J$3-J$4-J$6)*(1-Painel!$E$7)-J$5+J$6)*J$7</f>
        <v>15289644.857585575</v>
      </c>
      <c r="K168" s="35">
        <f>((Produção!K162*PreçoLivre!K164*(1-Painel!$B$8)-K$3-K$4-K$6)*(1-Painel!$E$7)-K$5+K$6)*K$7</f>
        <v>13911682.223266445</v>
      </c>
      <c r="L168" s="35">
        <f>((Produção!L162*PreçoLivre!L164*(1-Painel!$B$8)-L$3-L$4-L$6)*(1-Painel!$E$7)-L$5+L$6)*L$7</f>
        <v>13377638.677774306</v>
      </c>
      <c r="M168" s="35">
        <f>((Produção!M162*PreçoLivre!M164*(1-Painel!$B$8)-M$3-M$4-M$6)*(1-Painel!$E$7)-M$5+M$6)*M$7</f>
        <v>12154137.773529833</v>
      </c>
      <c r="N168" s="35">
        <f>((Produção!N162*PreçoLivre!N164*(1-Painel!$B$8)-N$3-N$4-N$6)*(1-Painel!$E$7)-N$5+N$6)*N$7</f>
        <v>10468589.152109336</v>
      </c>
      <c r="O168" s="35">
        <f>((Produção!O162*PreçoLivre!O164*(1-Painel!$B$8)-O$3-O$4-O$6)*(1-Painel!$E$7)-O$5+O$6)*O$7</f>
        <v>9752514.7336785551</v>
      </c>
      <c r="P168" s="35">
        <f>((Produção!P162*PreçoLivre!P164*(1-Painel!$B$8)-P$3-P$4-P$6)*(1-Painel!$E$7)-P$5+P$6)*P$7</f>
        <v>9131676.5202074945</v>
      </c>
      <c r="Q168" s="35">
        <f>((Produção!Q162*PreçoLivre!Q164*(1-Painel!$B$8)-Q$3-Q$4-Q$6)*(1-Painel!$E$7)-Q$5+Q$6)*Q$7</f>
        <v>7979795.5696055871</v>
      </c>
      <c r="R168" s="35">
        <f>((Produção!R162*PreçoLivre!R164*(1-Painel!$B$8)-R$3-R$4-R$6)*(1-Painel!$E$7)-R$5+R$6)*R$7</f>
        <v>7625775.6358037349</v>
      </c>
      <c r="S168" s="35">
        <f>((Produção!S162*PreçoLivre!S164*(1-Painel!$B$8)-S$3-S$4-S$6)*(1-Painel!$E$7)-S$5+S$6)*S$7</f>
        <v>7152321.6352663068</v>
      </c>
      <c r="T168" s="35">
        <f>((Produção!T162*PreçoLivre!T164*(1-Painel!$B$8)-T$3-T$4-T$6)*(1-Painel!$E$7)-T$5+T$6)*T$7</f>
        <v>6491429.2466315553</v>
      </c>
      <c r="U168" s="35">
        <f>((Produção!U162*PreçoLivre!U164*(1-Painel!$B$8)-U$3-U$4-U$6)*(1-Painel!$E$7)-U$5+U$6)*U$7</f>
        <v>6160540.7047681333</v>
      </c>
      <c r="V168" s="35">
        <f>((Produção!V162*PreçoLivre!V164*(1-Painel!$B$8)-V$3-V$4-V$6)*(1-Painel!$E$7)-V$5+V$6)*V$7</f>
        <v>5397589.2017279025</v>
      </c>
      <c r="W168" s="35"/>
    </row>
    <row r="169" spans="1:23" x14ac:dyDescent="0.25">
      <c r="A169" s="36">
        <v>160</v>
      </c>
      <c r="B169" s="35">
        <f t="shared" si="2"/>
        <v>252015864.62388361</v>
      </c>
      <c r="C169" s="35">
        <f>((Produção!C163*PreçoLivre!C165*(1-Painel!$B$8)-C$3-C$4-C$6)*(1-Painel!$E$7)-C$5+C$6)*C$7</f>
        <v>25799030.517101694</v>
      </c>
      <c r="D169" s="35">
        <f>((Produção!D163*PreçoLivre!D165*(1-Painel!$B$8)-D$3-D$4-D$6)*(1-Painel!$E$7)-D$5+D$6)*D$7</f>
        <v>24417742.034827273</v>
      </c>
      <c r="E169" s="35">
        <f>((Produção!E163*PreçoLivre!E165*(1-Painel!$B$8)-E$3-E$4-E$6)*(1-Painel!$E$7)-E$5+E$6)*E$7</f>
        <v>23077482.451949611</v>
      </c>
      <c r="F169" s="35">
        <f>((Produção!F163*PreçoLivre!F165*(1-Painel!$B$8)-F$3-F$4-F$6)*(1-Painel!$E$7)-F$5+F$6)*F$7</f>
        <v>21809540.082703594</v>
      </c>
      <c r="G169" s="35">
        <f>((Produção!G163*PreçoLivre!G165*(1-Painel!$B$8)-G$3-G$4-G$6)*(1-Painel!$E$7)-G$5+G$6)*G$7</f>
        <v>18443964.554038838</v>
      </c>
      <c r="H169" s="35">
        <f>((Produção!H163*PreçoLivre!H165*(1-Painel!$B$8)-H$3-H$4-H$6)*(1-Painel!$E$7)-H$5+H$6)*H$7</f>
        <v>16681086.104582312</v>
      </c>
      <c r="I169" s="35">
        <f>((Produção!I163*PreçoLivre!I165*(1-Painel!$B$8)-I$3-I$4-I$6)*(1-Painel!$E$7)-I$5+I$6)*I$7</f>
        <v>15648581.087143777</v>
      </c>
      <c r="J169" s="35">
        <f>((Produção!J163*PreçoLivre!J165*(1-Painel!$B$8)-J$3-J$4-J$6)*(1-Painel!$E$7)-J$5+J$6)*J$7</f>
        <v>14147813.942534402</v>
      </c>
      <c r="K169" s="35">
        <f>((Produção!K163*PreçoLivre!K165*(1-Painel!$B$8)-K$3-K$4-K$6)*(1-Painel!$E$7)-K$5+K$6)*K$7</f>
        <v>12547762.349340942</v>
      </c>
      <c r="L169" s="35">
        <f>((Produção!L163*PreçoLivre!L165*(1-Painel!$B$8)-L$3-L$4-L$6)*(1-Painel!$E$7)-L$5+L$6)*L$7</f>
        <v>11245253.881919073</v>
      </c>
      <c r="M169" s="35">
        <f>((Produção!M163*PreçoLivre!M165*(1-Painel!$B$8)-M$3-M$4-M$6)*(1-Painel!$E$7)-M$5+M$6)*M$7</f>
        <v>10199919.0957429</v>
      </c>
      <c r="N169" s="35">
        <f>((Produção!N163*PreçoLivre!N165*(1-Painel!$B$8)-N$3-N$4-N$6)*(1-Painel!$E$7)-N$5+N$6)*N$7</f>
        <v>8966238.2420107964</v>
      </c>
      <c r="O169" s="35">
        <f>((Produção!O163*PreçoLivre!O165*(1-Painel!$B$8)-O$3-O$4-O$6)*(1-Painel!$E$7)-O$5+O$6)*O$7</f>
        <v>8242545.6853261953</v>
      </c>
      <c r="P169" s="35">
        <f>((Produção!P163*PreçoLivre!P165*(1-Painel!$B$8)-P$3-P$4-P$6)*(1-Painel!$E$7)-P$5+P$6)*P$7</f>
        <v>7465026.7528546378</v>
      </c>
      <c r="Q169" s="35">
        <f>((Produção!Q163*PreçoLivre!Q165*(1-Painel!$B$8)-Q$3-Q$4-Q$6)*(1-Painel!$E$7)-Q$5+Q$6)*Q$7</f>
        <v>7333090.8691882174</v>
      </c>
      <c r="R169" s="35">
        <f>((Produção!R163*PreçoLivre!R165*(1-Painel!$B$8)-R$3-R$4-R$6)*(1-Painel!$E$7)-R$5+R$6)*R$7</f>
        <v>6630668.9321032437</v>
      </c>
      <c r="S169" s="35">
        <f>((Produção!S163*PreçoLivre!S165*(1-Painel!$B$8)-S$3-S$4-S$6)*(1-Painel!$E$7)-S$5+S$6)*S$7</f>
        <v>5443005.985748711</v>
      </c>
      <c r="T169" s="35">
        <f>((Produção!T163*PreçoLivre!T165*(1-Painel!$B$8)-T$3-T$4-T$6)*(1-Painel!$E$7)-T$5+T$6)*T$7</f>
        <v>5111753.803987815</v>
      </c>
      <c r="U169" s="35">
        <f>((Produção!U163*PreçoLivre!U165*(1-Painel!$B$8)-U$3-U$4-U$6)*(1-Painel!$E$7)-U$5+U$6)*U$7</f>
        <v>4615275.3439392867</v>
      </c>
      <c r="V169" s="35">
        <f>((Produção!V163*PreçoLivre!V165*(1-Painel!$B$8)-V$3-V$4-V$6)*(1-Painel!$E$7)-V$5+V$6)*V$7</f>
        <v>4190082.9068402876</v>
      </c>
      <c r="W169" s="35"/>
    </row>
    <row r="170" spans="1:23" x14ac:dyDescent="0.25">
      <c r="A170" s="36">
        <v>161</v>
      </c>
      <c r="B170" s="35">
        <f t="shared" si="2"/>
        <v>225481920.44482619</v>
      </c>
      <c r="C170" s="35">
        <f>((Produção!C164*PreçoLivre!C166*(1-Painel!$B$8)-C$3-C$4-C$6)*(1-Painel!$E$7)-C$5+C$6)*C$7</f>
        <v>25217709.308268279</v>
      </c>
      <c r="D170" s="35">
        <f>((Produção!D164*PreçoLivre!D166*(1-Painel!$B$8)-D$3-D$4-D$6)*(1-Painel!$E$7)-D$5+D$6)*D$7</f>
        <v>22145510.751396451</v>
      </c>
      <c r="E170" s="35">
        <f>((Produção!E164*PreçoLivre!E166*(1-Painel!$B$8)-E$3-E$4-E$6)*(1-Painel!$E$7)-E$5+E$6)*E$7</f>
        <v>20567165.909433823</v>
      </c>
      <c r="F170" s="35">
        <f>((Produção!F164*PreçoLivre!F166*(1-Painel!$B$8)-F$3-F$4-F$6)*(1-Painel!$E$7)-F$5+F$6)*F$7</f>
        <v>18509921.278160032</v>
      </c>
      <c r="G170" s="35">
        <f>((Produção!G164*PreçoLivre!G166*(1-Painel!$B$8)-G$3-G$4-G$6)*(1-Painel!$E$7)-G$5+G$6)*G$7</f>
        <v>16343536.027601371</v>
      </c>
      <c r="H170" s="35">
        <f>((Produção!H164*PreçoLivre!H166*(1-Painel!$B$8)-H$3-H$4-H$6)*(1-Painel!$E$7)-H$5+H$6)*H$7</f>
        <v>14709103.599339122</v>
      </c>
      <c r="I170" s="35">
        <f>((Produção!I164*PreçoLivre!I166*(1-Painel!$B$8)-I$3-I$4-I$6)*(1-Painel!$E$7)-I$5+I$6)*I$7</f>
        <v>13250369.587186858</v>
      </c>
      <c r="J170" s="35">
        <f>((Produção!J164*PreçoLivre!J166*(1-Painel!$B$8)-J$3-J$4-J$6)*(1-Painel!$E$7)-J$5+J$6)*J$7</f>
        <v>12044460.095630914</v>
      </c>
      <c r="K170" s="35">
        <f>((Produção!K164*PreçoLivre!K166*(1-Painel!$B$8)-K$3-K$4-K$6)*(1-Painel!$E$7)-K$5+K$6)*K$7</f>
        <v>10514504.287855372</v>
      </c>
      <c r="L170" s="35">
        <f>((Produção!L164*PreçoLivre!L166*(1-Painel!$B$8)-L$3-L$4-L$6)*(1-Painel!$E$7)-L$5+L$6)*L$7</f>
        <v>9660206.4491947964</v>
      </c>
      <c r="M170" s="35">
        <f>((Produção!M164*PreçoLivre!M166*(1-Painel!$B$8)-M$3-M$4-M$6)*(1-Painel!$E$7)-M$5+M$6)*M$7</f>
        <v>8830060.790190123</v>
      </c>
      <c r="N170" s="35">
        <f>((Produção!N164*PreçoLivre!N166*(1-Painel!$B$8)-N$3-N$4-N$6)*(1-Painel!$E$7)-N$5+N$6)*N$7</f>
        <v>8215225.6703234864</v>
      </c>
      <c r="O170" s="35">
        <f>((Produção!O164*PreçoLivre!O166*(1-Painel!$B$8)-O$3-O$4-O$6)*(1-Painel!$E$7)-O$5+O$6)*O$7</f>
        <v>7701742.3815530185</v>
      </c>
      <c r="P170" s="35">
        <f>((Produção!P164*PreçoLivre!P166*(1-Painel!$B$8)-P$3-P$4-P$6)*(1-Painel!$E$7)-P$5+P$6)*P$7</f>
        <v>6917638.7301147506</v>
      </c>
      <c r="Q170" s="35">
        <f>((Produção!Q164*PreçoLivre!Q166*(1-Painel!$B$8)-Q$3-Q$4-Q$6)*(1-Painel!$E$7)-Q$5+Q$6)*Q$7</f>
        <v>6305877.9242417598</v>
      </c>
      <c r="R170" s="35">
        <f>((Produção!R164*PreçoLivre!R166*(1-Painel!$B$8)-R$3-R$4-R$6)*(1-Painel!$E$7)-R$5+R$6)*R$7</f>
        <v>5813836.7053427501</v>
      </c>
      <c r="S170" s="35">
        <f>((Produção!S164*PreçoLivre!S166*(1-Painel!$B$8)-S$3-S$4-S$6)*(1-Painel!$E$7)-S$5+S$6)*S$7</f>
        <v>5113161.2509167287</v>
      </c>
      <c r="T170" s="35">
        <f>((Produção!T164*PreçoLivre!T166*(1-Painel!$B$8)-T$3-T$4-T$6)*(1-Painel!$E$7)-T$5+T$6)*T$7</f>
        <v>4756597.4994110549</v>
      </c>
      <c r="U170" s="35">
        <f>((Produção!U164*PreçoLivre!U166*(1-Painel!$B$8)-U$3-U$4-U$6)*(1-Painel!$E$7)-U$5+U$6)*U$7</f>
        <v>4516719.6201073304</v>
      </c>
      <c r="V170" s="35">
        <f>((Produção!V164*PreçoLivre!V166*(1-Painel!$B$8)-V$3-V$4-V$6)*(1-Painel!$E$7)-V$5+V$6)*V$7</f>
        <v>4348572.5785581851</v>
      </c>
      <c r="W170" s="35"/>
    </row>
    <row r="171" spans="1:23" x14ac:dyDescent="0.25">
      <c r="A171" s="36">
        <v>162</v>
      </c>
      <c r="B171" s="35">
        <f t="shared" si="2"/>
        <v>276740302.37441653</v>
      </c>
      <c r="C171" s="35">
        <f>((Produção!C165*PreçoLivre!C167*(1-Painel!$B$8)-C$3-C$4-C$6)*(1-Painel!$E$7)-C$5+C$6)*C$7</f>
        <v>25948937.532613743</v>
      </c>
      <c r="D171" s="35">
        <f>((Produção!D165*PreçoLivre!D167*(1-Painel!$B$8)-D$3-D$4-D$6)*(1-Painel!$E$7)-D$5+D$6)*D$7</f>
        <v>23695822.681140501</v>
      </c>
      <c r="E171" s="35">
        <f>((Produção!E165*PreçoLivre!E167*(1-Painel!$B$8)-E$3-E$4-E$6)*(1-Painel!$E$7)-E$5+E$6)*E$7</f>
        <v>23107990.227636907</v>
      </c>
      <c r="F171" s="35">
        <f>((Produção!F165*PreçoLivre!F167*(1-Painel!$B$8)-F$3-F$4-F$6)*(1-Painel!$E$7)-F$5+F$6)*F$7</f>
        <v>22968173.410439037</v>
      </c>
      <c r="G171" s="35">
        <f>((Produção!G165*PreçoLivre!G167*(1-Painel!$B$8)-G$3-G$4-G$6)*(1-Painel!$E$7)-G$5+G$6)*G$7</f>
        <v>20843282.026993047</v>
      </c>
      <c r="H171" s="35">
        <f>((Produção!H165*PreçoLivre!H167*(1-Painel!$B$8)-H$3-H$4-H$6)*(1-Painel!$E$7)-H$5+H$6)*H$7</f>
        <v>19843097.794344839</v>
      </c>
      <c r="I171" s="35">
        <f>((Produção!I165*PreçoLivre!I167*(1-Painel!$B$8)-I$3-I$4-I$6)*(1-Painel!$E$7)-I$5+I$6)*I$7</f>
        <v>17318134.788636994</v>
      </c>
      <c r="J171" s="35">
        <f>((Produção!J165*PreçoLivre!J167*(1-Painel!$B$8)-J$3-J$4-J$6)*(1-Painel!$E$7)-J$5+J$6)*J$7</f>
        <v>15747577.123250069</v>
      </c>
      <c r="K171" s="35">
        <f>((Produção!K165*PreçoLivre!K167*(1-Painel!$B$8)-K$3-K$4-K$6)*(1-Painel!$E$7)-K$5+K$6)*K$7</f>
        <v>14496435.888505185</v>
      </c>
      <c r="L171" s="35">
        <f>((Produção!L165*PreçoLivre!L167*(1-Painel!$B$8)-L$3-L$4-L$6)*(1-Painel!$E$7)-L$5+L$6)*L$7</f>
        <v>12983654.051791279</v>
      </c>
      <c r="M171" s="35">
        <f>((Produção!M165*PreçoLivre!M167*(1-Painel!$B$8)-M$3-M$4-M$6)*(1-Painel!$E$7)-M$5+M$6)*M$7</f>
        <v>11548519.427312393</v>
      </c>
      <c r="N171" s="35">
        <f>((Produção!N165*PreçoLivre!N167*(1-Painel!$B$8)-N$3-N$4-N$6)*(1-Painel!$E$7)-N$5+N$6)*N$7</f>
        <v>10543164.665724607</v>
      </c>
      <c r="O171" s="35">
        <f>((Produção!O165*PreçoLivre!O167*(1-Painel!$B$8)-O$3-O$4-O$6)*(1-Painel!$E$7)-O$5+O$6)*O$7</f>
        <v>10056933.02648874</v>
      </c>
      <c r="P171" s="35">
        <f>((Produção!P165*PreçoLivre!P167*(1-Painel!$B$8)-P$3-P$4-P$6)*(1-Painel!$E$7)-P$5+P$6)*P$7</f>
        <v>8758081.9416513182</v>
      </c>
      <c r="Q171" s="35">
        <f>((Produção!Q165*PreçoLivre!Q167*(1-Painel!$B$8)-Q$3-Q$4-Q$6)*(1-Painel!$E$7)-Q$5+Q$6)*Q$7</f>
        <v>8037357.6232359819</v>
      </c>
      <c r="R171" s="35">
        <f>((Produção!R165*PreçoLivre!R167*(1-Painel!$B$8)-R$3-R$4-R$6)*(1-Painel!$E$7)-R$5+R$6)*R$7</f>
        <v>7185334.5668403674</v>
      </c>
      <c r="S171" s="35">
        <f>((Produção!S165*PreçoLivre!S167*(1-Painel!$B$8)-S$3-S$4-S$6)*(1-Painel!$E$7)-S$5+S$6)*S$7</f>
        <v>7091242.5941822128</v>
      </c>
      <c r="T171" s="35">
        <f>((Produção!T165*PreçoLivre!T167*(1-Painel!$B$8)-T$3-T$4-T$6)*(1-Painel!$E$7)-T$5+T$6)*T$7</f>
        <v>6151076.070975597</v>
      </c>
      <c r="U171" s="35">
        <f>((Produção!U165*PreçoLivre!U167*(1-Painel!$B$8)-U$3-U$4-U$6)*(1-Painel!$E$7)-U$5+U$6)*U$7</f>
        <v>5373233.4761040201</v>
      </c>
      <c r="V171" s="35">
        <f>((Produção!V165*PreçoLivre!V167*(1-Painel!$B$8)-V$3-V$4-V$6)*(1-Painel!$E$7)-V$5+V$6)*V$7</f>
        <v>5042253.4565496892</v>
      </c>
      <c r="W171" s="35"/>
    </row>
    <row r="172" spans="1:23" x14ac:dyDescent="0.25">
      <c r="A172" s="36">
        <v>163</v>
      </c>
      <c r="B172" s="35">
        <f t="shared" si="2"/>
        <v>261973245.02513888</v>
      </c>
      <c r="C172" s="35">
        <f>((Produção!C166*PreçoLivre!C168*(1-Painel!$B$8)-C$3-C$4-C$6)*(1-Painel!$E$7)-C$5+C$6)*C$7</f>
        <v>28086650.028241057</v>
      </c>
      <c r="D172" s="35">
        <f>((Produção!D166*PreçoLivre!D168*(1-Painel!$B$8)-D$3-D$4-D$6)*(1-Painel!$E$7)-D$5+D$6)*D$7</f>
        <v>25999976.42969599</v>
      </c>
      <c r="E172" s="35">
        <f>((Produção!E166*PreçoLivre!E168*(1-Painel!$B$8)-E$3-E$4-E$6)*(1-Painel!$E$7)-E$5+E$6)*E$7</f>
        <v>24223384.272172607</v>
      </c>
      <c r="F172" s="35">
        <f>((Produção!F166*PreçoLivre!F168*(1-Painel!$B$8)-F$3-F$4-F$6)*(1-Painel!$E$7)-F$5+F$6)*F$7</f>
        <v>21508930.682253536</v>
      </c>
      <c r="G172" s="35">
        <f>((Produção!G166*PreçoLivre!G168*(1-Painel!$B$8)-G$3-G$4-G$6)*(1-Painel!$E$7)-G$5+G$6)*G$7</f>
        <v>18476835.53170849</v>
      </c>
      <c r="H172" s="35">
        <f>((Produção!H166*PreçoLivre!H168*(1-Painel!$B$8)-H$3-H$4-H$6)*(1-Painel!$E$7)-H$5+H$6)*H$7</f>
        <v>16633513.637027409</v>
      </c>
      <c r="I172" s="35">
        <f>((Produção!I166*PreçoLivre!I168*(1-Painel!$B$8)-I$3-I$4-I$6)*(1-Painel!$E$7)-I$5+I$6)*I$7</f>
        <v>14849384.787342846</v>
      </c>
      <c r="J172" s="35">
        <f>((Produção!J166*PreçoLivre!J168*(1-Painel!$B$8)-J$3-J$4-J$6)*(1-Painel!$E$7)-J$5+J$6)*J$7</f>
        <v>13622854.066701965</v>
      </c>
      <c r="K172" s="35">
        <f>((Produção!K166*PreçoLivre!K168*(1-Painel!$B$8)-K$3-K$4-K$6)*(1-Painel!$E$7)-K$5+K$6)*K$7</f>
        <v>12383576.463888528</v>
      </c>
      <c r="L172" s="35">
        <f>((Produção!L166*PreçoLivre!L168*(1-Painel!$B$8)-L$3-L$4-L$6)*(1-Painel!$E$7)-L$5+L$6)*L$7</f>
        <v>11433003.099743837</v>
      </c>
      <c r="M172" s="35">
        <f>((Produção!M166*PreçoLivre!M168*(1-Painel!$B$8)-M$3-M$4-M$6)*(1-Painel!$E$7)-M$5+M$6)*M$7</f>
        <v>10176356.599588463</v>
      </c>
      <c r="N172" s="35">
        <f>((Produção!N166*PreçoLivre!N168*(1-Painel!$B$8)-N$3-N$4-N$6)*(1-Painel!$E$7)-N$5+N$6)*N$7</f>
        <v>9459633.3540466148</v>
      </c>
      <c r="O172" s="35">
        <f>((Produção!O166*PreçoLivre!O168*(1-Painel!$B$8)-O$3-O$4-O$6)*(1-Painel!$E$7)-O$5+O$6)*O$7</f>
        <v>9013232.4869069662</v>
      </c>
      <c r="P172" s="35">
        <f>((Produção!P166*PreçoLivre!P168*(1-Painel!$B$8)-P$3-P$4-P$6)*(1-Painel!$E$7)-P$5+P$6)*P$7</f>
        <v>8230304.8109325524</v>
      </c>
      <c r="Q172" s="35">
        <f>((Produção!Q166*PreçoLivre!Q168*(1-Painel!$B$8)-Q$3-Q$4-Q$6)*(1-Painel!$E$7)-Q$5+Q$6)*Q$7</f>
        <v>7445993.8461389681</v>
      </c>
      <c r="R172" s="35">
        <f>((Produção!R166*PreçoLivre!R168*(1-Painel!$B$8)-R$3-R$4-R$6)*(1-Painel!$E$7)-R$5+R$6)*R$7</f>
        <v>6831625.4653393663</v>
      </c>
      <c r="S172" s="35">
        <f>((Produção!S166*PreçoLivre!S168*(1-Painel!$B$8)-S$3-S$4-S$6)*(1-Painel!$E$7)-S$5+S$6)*S$7</f>
        <v>6433888.6935509676</v>
      </c>
      <c r="T172" s="35">
        <f>((Produção!T166*PreçoLivre!T168*(1-Painel!$B$8)-T$3-T$4-T$6)*(1-Painel!$E$7)-T$5+T$6)*T$7</f>
        <v>6123309.5695063649</v>
      </c>
      <c r="U172" s="35">
        <f>((Produção!U166*PreçoLivre!U168*(1-Painel!$B$8)-U$3-U$4-U$6)*(1-Painel!$E$7)-U$5+U$6)*U$7</f>
        <v>5650487.3480603211</v>
      </c>
      <c r="V172" s="35">
        <f>((Produção!V166*PreçoLivre!V168*(1-Painel!$B$8)-V$3-V$4-V$6)*(1-Painel!$E$7)-V$5+V$6)*V$7</f>
        <v>5390303.8522920432</v>
      </c>
      <c r="W172" s="35"/>
    </row>
    <row r="173" spans="1:23" x14ac:dyDescent="0.25">
      <c r="A173" s="36">
        <v>164</v>
      </c>
      <c r="B173" s="35">
        <f t="shared" si="2"/>
        <v>256375974.93158215</v>
      </c>
      <c r="C173" s="35">
        <f>((Produção!C167*PreçoLivre!C169*(1-Painel!$B$8)-C$3-C$4-C$6)*(1-Painel!$E$7)-C$5+C$6)*C$7</f>
        <v>27189886.010401726</v>
      </c>
      <c r="D173" s="35">
        <f>((Produção!D167*PreçoLivre!D169*(1-Painel!$B$8)-D$3-D$4-D$6)*(1-Painel!$E$7)-D$5+D$6)*D$7</f>
        <v>23947845.186817456</v>
      </c>
      <c r="E173" s="35">
        <f>((Produção!E167*PreçoLivre!E169*(1-Painel!$B$8)-E$3-E$4-E$6)*(1-Painel!$E$7)-E$5+E$6)*E$7</f>
        <v>20632202.391966384</v>
      </c>
      <c r="F173" s="35">
        <f>((Produção!F167*PreçoLivre!F169*(1-Painel!$B$8)-F$3-F$4-F$6)*(1-Painel!$E$7)-F$5+F$6)*F$7</f>
        <v>18873634.326117381</v>
      </c>
      <c r="G173" s="35">
        <f>((Produção!G167*PreçoLivre!G169*(1-Painel!$B$8)-G$3-G$4-G$6)*(1-Painel!$E$7)-G$5+G$6)*G$7</f>
        <v>18232716.608706407</v>
      </c>
      <c r="H173" s="35">
        <f>((Produção!H167*PreçoLivre!H169*(1-Painel!$B$8)-H$3-H$4-H$6)*(1-Painel!$E$7)-H$5+H$6)*H$7</f>
        <v>16358533.106985774</v>
      </c>
      <c r="I173" s="35">
        <f>((Produção!I167*PreçoLivre!I169*(1-Painel!$B$8)-I$3-I$4-I$6)*(1-Painel!$E$7)-I$5+I$6)*I$7</f>
        <v>14590692.96182489</v>
      </c>
      <c r="J173" s="35">
        <f>((Produção!J167*PreçoLivre!J169*(1-Painel!$B$8)-J$3-J$4-J$6)*(1-Painel!$E$7)-J$5+J$6)*J$7</f>
        <v>13102568.357403615</v>
      </c>
      <c r="K173" s="35">
        <f>((Produção!K167*PreçoLivre!K169*(1-Painel!$B$8)-K$3-K$4-K$6)*(1-Painel!$E$7)-K$5+K$6)*K$7</f>
        <v>12656562.988878576</v>
      </c>
      <c r="L173" s="35">
        <f>((Produção!L167*PreçoLivre!L169*(1-Painel!$B$8)-L$3-L$4-L$6)*(1-Painel!$E$7)-L$5+L$6)*L$7</f>
        <v>11934054.183229377</v>
      </c>
      <c r="M173" s="35">
        <f>((Produção!M167*PreçoLivre!M169*(1-Painel!$B$8)-M$3-M$4-M$6)*(1-Painel!$E$7)-M$5+M$6)*M$7</f>
        <v>11236378.588831658</v>
      </c>
      <c r="N173" s="35">
        <f>((Produção!N167*PreçoLivre!N169*(1-Painel!$B$8)-N$3-N$4-N$6)*(1-Painel!$E$7)-N$5+N$6)*N$7</f>
        <v>10874272.508255823</v>
      </c>
      <c r="O173" s="35">
        <f>((Produção!O167*PreçoLivre!O169*(1-Painel!$B$8)-O$3-O$4-O$6)*(1-Painel!$E$7)-O$5+O$6)*O$7</f>
        <v>10113801.638151167</v>
      </c>
      <c r="P173" s="35">
        <f>((Produção!P167*PreçoLivre!P169*(1-Painel!$B$8)-P$3-P$4-P$6)*(1-Painel!$E$7)-P$5+P$6)*P$7</f>
        <v>9104700.3901899904</v>
      </c>
      <c r="Q173" s="35">
        <f>((Produção!Q167*PreçoLivre!Q169*(1-Painel!$B$8)-Q$3-Q$4-Q$6)*(1-Painel!$E$7)-Q$5+Q$6)*Q$7</f>
        <v>7936114.5784344608</v>
      </c>
      <c r="R173" s="35">
        <f>((Produção!R167*PreçoLivre!R169*(1-Painel!$B$8)-R$3-R$4-R$6)*(1-Painel!$E$7)-R$5+R$6)*R$7</f>
        <v>7138649.583961878</v>
      </c>
      <c r="S173" s="35">
        <f>((Produção!S167*PreçoLivre!S169*(1-Painel!$B$8)-S$3-S$4-S$6)*(1-Painel!$E$7)-S$5+S$6)*S$7</f>
        <v>6123676.7524313871</v>
      </c>
      <c r="T173" s="35">
        <f>((Produção!T167*PreçoLivre!T169*(1-Painel!$B$8)-T$3-T$4-T$6)*(1-Painel!$E$7)-T$5+T$6)*T$7</f>
        <v>5758642.2038917067</v>
      </c>
      <c r="U173" s="35">
        <f>((Produção!U167*PreçoLivre!U169*(1-Painel!$B$8)-U$3-U$4-U$6)*(1-Painel!$E$7)-U$5+U$6)*U$7</f>
        <v>5422517.8820758583</v>
      </c>
      <c r="V173" s="35">
        <f>((Produção!V167*PreçoLivre!V169*(1-Painel!$B$8)-V$3-V$4-V$6)*(1-Painel!$E$7)-V$5+V$6)*V$7</f>
        <v>5148524.6830266565</v>
      </c>
      <c r="W173" s="35"/>
    </row>
    <row r="174" spans="1:23" x14ac:dyDescent="0.25">
      <c r="A174" s="36">
        <v>165</v>
      </c>
      <c r="B174" s="35">
        <f t="shared" si="2"/>
        <v>253581282.77674523</v>
      </c>
      <c r="C174" s="35">
        <f>((Produção!C168*PreçoLivre!C170*(1-Painel!$B$8)-C$3-C$4-C$6)*(1-Painel!$E$7)-C$5+C$6)*C$7</f>
        <v>25159448.624800727</v>
      </c>
      <c r="D174" s="35">
        <f>((Produção!D168*PreçoLivre!D170*(1-Painel!$B$8)-D$3-D$4-D$6)*(1-Painel!$E$7)-D$5+D$6)*D$7</f>
        <v>23051999.671846945</v>
      </c>
      <c r="E174" s="35">
        <f>((Produção!E168*PreçoLivre!E170*(1-Painel!$B$8)-E$3-E$4-E$6)*(1-Painel!$E$7)-E$5+E$6)*E$7</f>
        <v>19863287.206732456</v>
      </c>
      <c r="F174" s="35">
        <f>((Produção!F168*PreçoLivre!F170*(1-Painel!$B$8)-F$3-F$4-F$6)*(1-Painel!$E$7)-F$5+F$6)*F$7</f>
        <v>18936481.840553436</v>
      </c>
      <c r="G174" s="35">
        <f>((Produção!G168*PreçoLivre!G170*(1-Painel!$B$8)-G$3-G$4-G$6)*(1-Painel!$E$7)-G$5+G$6)*G$7</f>
        <v>17325231.105583727</v>
      </c>
      <c r="H174" s="35">
        <f>((Produção!H168*PreçoLivre!H170*(1-Painel!$B$8)-H$3-H$4-H$6)*(1-Painel!$E$7)-H$5+H$6)*H$7</f>
        <v>15793357.353387823</v>
      </c>
      <c r="I174" s="35">
        <f>((Produção!I168*PreçoLivre!I170*(1-Painel!$B$8)-I$3-I$4-I$6)*(1-Painel!$E$7)-I$5+I$6)*I$7</f>
        <v>14267627.391136177</v>
      </c>
      <c r="J174" s="35">
        <f>((Produção!J168*PreçoLivre!J170*(1-Painel!$B$8)-J$3-J$4-J$6)*(1-Painel!$E$7)-J$5+J$6)*J$7</f>
        <v>13317179.553863786</v>
      </c>
      <c r="K174" s="35">
        <f>((Produção!K168*PreçoLivre!K170*(1-Painel!$B$8)-K$3-K$4-K$6)*(1-Painel!$E$7)-K$5+K$6)*K$7</f>
        <v>12872013.76845086</v>
      </c>
      <c r="L174" s="35">
        <f>((Produção!L168*PreçoLivre!L170*(1-Painel!$B$8)-L$3-L$4-L$6)*(1-Painel!$E$7)-L$5+L$6)*L$7</f>
        <v>11403315.545295419</v>
      </c>
      <c r="M174" s="35">
        <f>((Produção!M168*PreçoLivre!M170*(1-Painel!$B$8)-M$3-M$4-M$6)*(1-Painel!$E$7)-M$5+M$6)*M$7</f>
        <v>11184811.620492201</v>
      </c>
      <c r="N174" s="35">
        <f>((Produção!N168*PreçoLivre!N170*(1-Painel!$B$8)-N$3-N$4-N$6)*(1-Painel!$E$7)-N$5+N$6)*N$7</f>
        <v>10368146.095719906</v>
      </c>
      <c r="O174" s="35">
        <f>((Produção!O168*PreçoLivre!O170*(1-Painel!$B$8)-O$3-O$4-O$6)*(1-Painel!$E$7)-O$5+O$6)*O$7</f>
        <v>9132515.7118886467</v>
      </c>
      <c r="P174" s="35">
        <f>((Produção!P168*PreçoLivre!P170*(1-Painel!$B$8)-P$3-P$4-P$6)*(1-Painel!$E$7)-P$5+P$6)*P$7</f>
        <v>8249454.4812185662</v>
      </c>
      <c r="Q174" s="35">
        <f>((Produção!Q168*PreçoLivre!Q170*(1-Painel!$B$8)-Q$3-Q$4-Q$6)*(1-Painel!$E$7)-Q$5+Q$6)*Q$7</f>
        <v>7642026.3076579925</v>
      </c>
      <c r="R174" s="35">
        <f>((Produção!R168*PreçoLivre!R170*(1-Painel!$B$8)-R$3-R$4-R$6)*(1-Painel!$E$7)-R$5+R$6)*R$7</f>
        <v>8106192.7125848075</v>
      </c>
      <c r="S174" s="35">
        <f>((Produção!S168*PreçoLivre!S170*(1-Painel!$B$8)-S$3-S$4-S$6)*(1-Painel!$E$7)-S$5+S$6)*S$7</f>
        <v>7320156.7427541288</v>
      </c>
      <c r="T174" s="35">
        <f>((Produção!T168*PreçoLivre!T170*(1-Painel!$B$8)-T$3-T$4-T$6)*(1-Painel!$E$7)-T$5+T$6)*T$7</f>
        <v>7082757.0641454766</v>
      </c>
      <c r="U174" s="35">
        <f>((Produção!U168*PreçoLivre!U170*(1-Painel!$B$8)-U$3-U$4-U$6)*(1-Painel!$E$7)-U$5+U$6)*U$7</f>
        <v>6549709.3762433277</v>
      </c>
      <c r="V174" s="35">
        <f>((Produção!V168*PreçoLivre!V170*(1-Painel!$B$8)-V$3-V$4-V$6)*(1-Painel!$E$7)-V$5+V$6)*V$7</f>
        <v>5955570.6023888486</v>
      </c>
      <c r="W174" s="35"/>
    </row>
    <row r="175" spans="1:23" x14ac:dyDescent="0.25">
      <c r="A175" s="36">
        <v>166</v>
      </c>
      <c r="B175" s="35">
        <f t="shared" si="2"/>
        <v>289849529.42619759</v>
      </c>
      <c r="C175" s="35">
        <f>((Produção!C169*PreçoLivre!C171*(1-Painel!$B$8)-C$3-C$4-C$6)*(1-Painel!$E$7)-C$5+C$6)*C$7</f>
        <v>29353551.58043747</v>
      </c>
      <c r="D175" s="35">
        <f>((Produção!D169*PreçoLivre!D171*(1-Painel!$B$8)-D$3-D$4-D$6)*(1-Painel!$E$7)-D$5+D$6)*D$7</f>
        <v>26006508.679166306</v>
      </c>
      <c r="E175" s="35">
        <f>((Produção!E169*PreçoLivre!E171*(1-Painel!$B$8)-E$3-E$4-E$6)*(1-Painel!$E$7)-E$5+E$6)*E$7</f>
        <v>25177762.729915768</v>
      </c>
      <c r="F175" s="35">
        <f>((Produção!F169*PreçoLivre!F171*(1-Painel!$B$8)-F$3-F$4-F$6)*(1-Painel!$E$7)-F$5+F$6)*F$7</f>
        <v>22690097.029756453</v>
      </c>
      <c r="G175" s="35">
        <f>((Produção!G169*PreçoLivre!G171*(1-Painel!$B$8)-G$3-G$4-G$6)*(1-Painel!$E$7)-G$5+G$6)*G$7</f>
        <v>21868481.66278464</v>
      </c>
      <c r="H175" s="35">
        <f>((Produção!H169*PreçoLivre!H171*(1-Painel!$B$8)-H$3-H$4-H$6)*(1-Painel!$E$7)-H$5+H$6)*H$7</f>
        <v>20078776.358587645</v>
      </c>
      <c r="I175" s="35">
        <f>((Produção!I169*PreçoLivre!I171*(1-Painel!$B$8)-I$3-I$4-I$6)*(1-Painel!$E$7)-I$5+I$6)*I$7</f>
        <v>18327807.240335409</v>
      </c>
      <c r="J175" s="35">
        <f>((Produção!J169*PreçoLivre!J171*(1-Painel!$B$8)-J$3-J$4-J$6)*(1-Painel!$E$7)-J$5+J$6)*J$7</f>
        <v>16378344.394824546</v>
      </c>
      <c r="K175" s="35">
        <f>((Produção!K169*PreçoLivre!K171*(1-Painel!$B$8)-K$3-K$4-K$6)*(1-Painel!$E$7)-K$5+K$6)*K$7</f>
        <v>14555581.085934523</v>
      </c>
      <c r="L175" s="35">
        <f>((Produção!L169*PreçoLivre!L171*(1-Painel!$B$8)-L$3-L$4-L$6)*(1-Painel!$E$7)-L$5+L$6)*L$7</f>
        <v>13916891.764566502</v>
      </c>
      <c r="M175" s="35">
        <f>((Produção!M169*PreçoLivre!M171*(1-Painel!$B$8)-M$3-M$4-M$6)*(1-Painel!$E$7)-M$5+M$6)*M$7</f>
        <v>12199418.321020525</v>
      </c>
      <c r="N175" s="35">
        <f>((Produção!N169*PreçoLivre!N171*(1-Painel!$B$8)-N$3-N$4-N$6)*(1-Painel!$E$7)-N$5+N$6)*N$7</f>
        <v>11124397.578810865</v>
      </c>
      <c r="O175" s="35">
        <f>((Produção!O169*PreçoLivre!O171*(1-Painel!$B$8)-O$3-O$4-O$6)*(1-Painel!$E$7)-O$5+O$6)*O$7</f>
        <v>9824789.018038813</v>
      </c>
      <c r="P175" s="35">
        <f>((Produção!P169*PreçoLivre!P171*(1-Painel!$B$8)-P$3-P$4-P$6)*(1-Painel!$E$7)-P$5+P$6)*P$7</f>
        <v>9086756.5485496037</v>
      </c>
      <c r="Q175" s="35">
        <f>((Produção!Q169*PreçoLivre!Q171*(1-Painel!$B$8)-Q$3-Q$4-Q$6)*(1-Painel!$E$7)-Q$5+Q$6)*Q$7</f>
        <v>8321417.8714476796</v>
      </c>
      <c r="R175" s="35">
        <f>((Produção!R169*PreçoLivre!R171*(1-Painel!$B$8)-R$3-R$4-R$6)*(1-Painel!$E$7)-R$5+R$6)*R$7</f>
        <v>7506570.2441772874</v>
      </c>
      <c r="S175" s="35">
        <f>((Produção!S169*PreçoLivre!S171*(1-Painel!$B$8)-S$3-S$4-S$6)*(1-Painel!$E$7)-S$5+S$6)*S$7</f>
        <v>6866983.2892160453</v>
      </c>
      <c r="T175" s="35">
        <f>((Produção!T169*PreçoLivre!T171*(1-Painel!$B$8)-T$3-T$4-T$6)*(1-Painel!$E$7)-T$5+T$6)*T$7</f>
        <v>6216550.2108516945</v>
      </c>
      <c r="U175" s="35">
        <f>((Produção!U169*PreçoLivre!U171*(1-Painel!$B$8)-U$3-U$4-U$6)*(1-Painel!$E$7)-U$5+U$6)*U$7</f>
        <v>5405337.7348473147</v>
      </c>
      <c r="V175" s="35">
        <f>((Produção!V169*PreçoLivre!V171*(1-Painel!$B$8)-V$3-V$4-V$6)*(1-Painel!$E$7)-V$5+V$6)*V$7</f>
        <v>4943506.0829285383</v>
      </c>
      <c r="W175" s="35"/>
    </row>
    <row r="176" spans="1:23" x14ac:dyDescent="0.25">
      <c r="A176" s="36">
        <v>167</v>
      </c>
      <c r="B176" s="35">
        <f t="shared" si="2"/>
        <v>255491722.45700341</v>
      </c>
      <c r="C176" s="35">
        <f>((Produção!C170*PreçoLivre!C172*(1-Painel!$B$8)-C$3-C$4-C$6)*(1-Painel!$E$7)-C$5+C$6)*C$7</f>
        <v>25184177.059298284</v>
      </c>
      <c r="D176" s="35">
        <f>((Produção!D170*PreçoLivre!D172*(1-Painel!$B$8)-D$3-D$4-D$6)*(1-Painel!$E$7)-D$5+D$6)*D$7</f>
        <v>23437765.824643046</v>
      </c>
      <c r="E176" s="35">
        <f>((Produção!E170*PreçoLivre!E172*(1-Painel!$B$8)-E$3-E$4-E$6)*(1-Painel!$E$7)-E$5+E$6)*E$7</f>
        <v>21041911.257558502</v>
      </c>
      <c r="F176" s="35">
        <f>((Produção!F170*PreçoLivre!F172*(1-Painel!$B$8)-F$3-F$4-F$6)*(1-Painel!$E$7)-F$5+F$6)*F$7</f>
        <v>19875494.715492774</v>
      </c>
      <c r="G176" s="35">
        <f>((Produção!G170*PreçoLivre!G172*(1-Painel!$B$8)-G$3-G$4-G$6)*(1-Painel!$E$7)-G$5+G$6)*G$7</f>
        <v>19742788.222613096</v>
      </c>
      <c r="H176" s="35">
        <f>((Produção!H170*PreçoLivre!H172*(1-Painel!$B$8)-H$3-H$4-H$6)*(1-Painel!$E$7)-H$5+H$6)*H$7</f>
        <v>17478628.287973154</v>
      </c>
      <c r="I176" s="35">
        <f>((Produção!I170*PreçoLivre!I172*(1-Painel!$B$8)-I$3-I$4-I$6)*(1-Painel!$E$7)-I$5+I$6)*I$7</f>
        <v>15190450.607230818</v>
      </c>
      <c r="J176" s="35">
        <f>((Produção!J170*PreçoLivre!J172*(1-Painel!$B$8)-J$3-J$4-J$6)*(1-Painel!$E$7)-J$5+J$6)*J$7</f>
        <v>13743161.085404359</v>
      </c>
      <c r="K176" s="35">
        <f>((Produção!K170*PreçoLivre!K172*(1-Painel!$B$8)-K$3-K$4-K$6)*(1-Painel!$E$7)-K$5+K$6)*K$7</f>
        <v>12277490.585228145</v>
      </c>
      <c r="L176" s="35">
        <f>((Produção!L170*PreçoLivre!L172*(1-Painel!$B$8)-L$3-L$4-L$6)*(1-Painel!$E$7)-L$5+L$6)*L$7</f>
        <v>11797027.214020949</v>
      </c>
      <c r="M176" s="35">
        <f>((Produção!M170*PreçoLivre!M172*(1-Painel!$B$8)-M$3-M$4-M$6)*(1-Painel!$E$7)-M$5+M$6)*M$7</f>
        <v>11339551.504235784</v>
      </c>
      <c r="N176" s="35">
        <f>((Produção!N170*PreçoLivre!N172*(1-Painel!$B$8)-N$3-N$4-N$6)*(1-Painel!$E$7)-N$5+N$6)*N$7</f>
        <v>10395893.296094555</v>
      </c>
      <c r="O176" s="35">
        <f>((Produção!O170*PreçoLivre!O172*(1-Painel!$B$8)-O$3-O$4-O$6)*(1-Painel!$E$7)-O$5+O$6)*O$7</f>
        <v>8884106.3809864223</v>
      </c>
      <c r="P176" s="35">
        <f>((Produção!P170*PreçoLivre!P172*(1-Painel!$B$8)-P$3-P$4-P$6)*(1-Painel!$E$7)-P$5+P$6)*P$7</f>
        <v>7793496.2664684234</v>
      </c>
      <c r="Q176" s="35">
        <f>((Produção!Q170*PreçoLivre!Q172*(1-Painel!$B$8)-Q$3-Q$4-Q$6)*(1-Painel!$E$7)-Q$5+Q$6)*Q$7</f>
        <v>7619546.9857202834</v>
      </c>
      <c r="R176" s="35">
        <f>((Produção!R170*PreçoLivre!R172*(1-Painel!$B$8)-R$3-R$4-R$6)*(1-Painel!$E$7)-R$5+R$6)*R$7</f>
        <v>6577141.8955532443</v>
      </c>
      <c r="S176" s="35">
        <f>((Produção!S170*PreçoLivre!S172*(1-Painel!$B$8)-S$3-S$4-S$6)*(1-Painel!$E$7)-S$5+S$6)*S$7</f>
        <v>6381728.5668898374</v>
      </c>
      <c r="T176" s="35">
        <f>((Produção!T170*PreçoLivre!T172*(1-Painel!$B$8)-T$3-T$4-T$6)*(1-Painel!$E$7)-T$5+T$6)*T$7</f>
        <v>5974812.7645813683</v>
      </c>
      <c r="U176" s="35">
        <f>((Produção!U170*PreçoLivre!U172*(1-Painel!$B$8)-U$3-U$4-U$6)*(1-Painel!$E$7)-U$5+U$6)*U$7</f>
        <v>5636920.864573231</v>
      </c>
      <c r="V176" s="35">
        <f>((Produção!V170*PreçoLivre!V172*(1-Painel!$B$8)-V$3-V$4-V$6)*(1-Painel!$E$7)-V$5+V$6)*V$7</f>
        <v>5119629.0724371178</v>
      </c>
      <c r="W176" s="35"/>
    </row>
    <row r="177" spans="1:23" x14ac:dyDescent="0.25">
      <c r="A177" s="36">
        <v>168</v>
      </c>
      <c r="B177" s="35">
        <f t="shared" si="2"/>
        <v>279095452.53925484</v>
      </c>
      <c r="C177" s="35">
        <f>((Produção!C171*PreçoLivre!C173*(1-Painel!$B$8)-C$3-C$4-C$6)*(1-Painel!$E$7)-C$5+C$6)*C$7</f>
        <v>25929067.845234741</v>
      </c>
      <c r="D177" s="35">
        <f>((Produção!D171*PreçoLivre!D173*(1-Painel!$B$8)-D$3-D$4-D$6)*(1-Painel!$E$7)-D$5+D$6)*D$7</f>
        <v>25232726.243451878</v>
      </c>
      <c r="E177" s="35">
        <f>((Produção!E171*PreçoLivre!E173*(1-Painel!$B$8)-E$3-E$4-E$6)*(1-Painel!$E$7)-E$5+E$6)*E$7</f>
        <v>24370855.600264918</v>
      </c>
      <c r="F177" s="35">
        <f>((Produção!F171*PreçoLivre!F173*(1-Painel!$B$8)-F$3-F$4-F$6)*(1-Painel!$E$7)-F$5+F$6)*F$7</f>
        <v>22154759.196703956</v>
      </c>
      <c r="G177" s="35">
        <f>((Produção!G171*PreçoLivre!G173*(1-Painel!$B$8)-G$3-G$4-G$6)*(1-Painel!$E$7)-G$5+G$6)*G$7</f>
        <v>20446726.15622713</v>
      </c>
      <c r="H177" s="35">
        <f>((Produção!H171*PreçoLivre!H173*(1-Painel!$B$8)-H$3-H$4-H$6)*(1-Painel!$E$7)-H$5+H$6)*H$7</f>
        <v>19481484.637282636</v>
      </c>
      <c r="I177" s="35">
        <f>((Produção!I171*PreçoLivre!I173*(1-Painel!$B$8)-I$3-I$4-I$6)*(1-Painel!$E$7)-I$5+I$6)*I$7</f>
        <v>16747956.216221003</v>
      </c>
      <c r="J177" s="35">
        <f>((Produção!J171*PreçoLivre!J173*(1-Painel!$B$8)-J$3-J$4-J$6)*(1-Painel!$E$7)-J$5+J$6)*J$7</f>
        <v>14888134.602759847</v>
      </c>
      <c r="K177" s="35">
        <f>((Produção!K171*PreçoLivre!K173*(1-Painel!$B$8)-K$3-K$4-K$6)*(1-Painel!$E$7)-K$5+K$6)*K$7</f>
        <v>13615732.786917794</v>
      </c>
      <c r="L177" s="35">
        <f>((Produção!L171*PreçoLivre!L173*(1-Painel!$B$8)-L$3-L$4-L$6)*(1-Painel!$E$7)-L$5+L$6)*L$7</f>
        <v>13174087.604172083</v>
      </c>
      <c r="M177" s="35">
        <f>((Produção!M171*PreçoLivre!M173*(1-Painel!$B$8)-M$3-M$4-M$6)*(1-Painel!$E$7)-M$5+M$6)*M$7</f>
        <v>12052442.827413829</v>
      </c>
      <c r="N177" s="35">
        <f>((Produção!N171*PreçoLivre!N173*(1-Painel!$B$8)-N$3-N$4-N$6)*(1-Painel!$E$7)-N$5+N$6)*N$7</f>
        <v>10555437.333714854</v>
      </c>
      <c r="O177" s="35">
        <f>((Produção!O171*PreçoLivre!O173*(1-Painel!$B$8)-O$3-O$4-O$6)*(1-Painel!$E$7)-O$5+O$6)*O$7</f>
        <v>9872345.4419051912</v>
      </c>
      <c r="P177" s="35">
        <f>((Produção!P171*PreçoLivre!P173*(1-Painel!$B$8)-P$3-P$4-P$6)*(1-Painel!$E$7)-P$5+P$6)*P$7</f>
        <v>9456807.9854921214</v>
      </c>
      <c r="Q177" s="35">
        <f>((Produção!Q171*PreçoLivre!Q173*(1-Painel!$B$8)-Q$3-Q$4-Q$6)*(1-Painel!$E$7)-Q$5+Q$6)*Q$7</f>
        <v>8210820.6120683812</v>
      </c>
      <c r="R177" s="35">
        <f>((Produção!R171*PreçoLivre!R173*(1-Painel!$B$8)-R$3-R$4-R$6)*(1-Painel!$E$7)-R$5+R$6)*R$7</f>
        <v>7662149.053309246</v>
      </c>
      <c r="S177" s="35">
        <f>((Produção!S171*PreçoLivre!S173*(1-Painel!$B$8)-S$3-S$4-S$6)*(1-Painel!$E$7)-S$5+S$6)*S$7</f>
        <v>7160102.9921250334</v>
      </c>
      <c r="T177" s="35">
        <f>((Produção!T171*PreçoLivre!T173*(1-Painel!$B$8)-T$3-T$4-T$6)*(1-Painel!$E$7)-T$5+T$6)*T$7</f>
        <v>6593578.7752699433</v>
      </c>
      <c r="U177" s="35">
        <f>((Produção!U171*PreçoLivre!U173*(1-Painel!$B$8)-U$3-U$4-U$6)*(1-Painel!$E$7)-U$5+U$6)*U$7</f>
        <v>6053767.6941277841</v>
      </c>
      <c r="V177" s="35">
        <f>((Produção!V171*PreçoLivre!V173*(1-Painel!$B$8)-V$3-V$4-V$6)*(1-Painel!$E$7)-V$5+V$6)*V$7</f>
        <v>5436468.9345924668</v>
      </c>
      <c r="W177" s="35"/>
    </row>
    <row r="178" spans="1:23" x14ac:dyDescent="0.25">
      <c r="A178" s="36">
        <v>169</v>
      </c>
      <c r="B178" s="35">
        <f t="shared" si="2"/>
        <v>235370541.80896071</v>
      </c>
      <c r="C178" s="35">
        <f>((Produção!C172*PreçoLivre!C174*(1-Painel!$B$8)-C$3-C$4-C$6)*(1-Painel!$E$7)-C$5+C$6)*C$7</f>
        <v>25797538.355583444</v>
      </c>
      <c r="D178" s="35">
        <f>((Produção!D172*PreçoLivre!D174*(1-Painel!$B$8)-D$3-D$4-D$6)*(1-Painel!$E$7)-D$5+D$6)*D$7</f>
        <v>22899741.142634358</v>
      </c>
      <c r="E178" s="35">
        <f>((Produção!E172*PreçoLivre!E174*(1-Painel!$B$8)-E$3-E$4-E$6)*(1-Painel!$E$7)-E$5+E$6)*E$7</f>
        <v>20960409.928359881</v>
      </c>
      <c r="F178" s="35">
        <f>((Produção!F172*PreçoLivre!F174*(1-Painel!$B$8)-F$3-F$4-F$6)*(1-Painel!$E$7)-F$5+F$6)*F$7</f>
        <v>17733847.801489715</v>
      </c>
      <c r="G178" s="35">
        <f>((Produção!G172*PreçoLivre!G174*(1-Painel!$B$8)-G$3-G$4-G$6)*(1-Painel!$E$7)-G$5+G$6)*G$7</f>
        <v>16514511.244589416</v>
      </c>
      <c r="H178" s="35">
        <f>((Produção!H172*PreçoLivre!H174*(1-Painel!$B$8)-H$3-H$4-H$6)*(1-Painel!$E$7)-H$5+H$6)*H$7</f>
        <v>15378452.063165208</v>
      </c>
      <c r="I178" s="35">
        <f>((Produção!I172*PreçoLivre!I174*(1-Painel!$B$8)-I$3-I$4-I$6)*(1-Painel!$E$7)-I$5+I$6)*I$7</f>
        <v>13806788.579150477</v>
      </c>
      <c r="J178" s="35">
        <f>((Produção!J172*PreçoLivre!J174*(1-Painel!$B$8)-J$3-J$4-J$6)*(1-Painel!$E$7)-J$5+J$6)*J$7</f>
        <v>12958846.097941963</v>
      </c>
      <c r="K178" s="35">
        <f>((Produção!K172*PreçoLivre!K174*(1-Painel!$B$8)-K$3-K$4-K$6)*(1-Painel!$E$7)-K$5+K$6)*K$7</f>
        <v>11930531.651414212</v>
      </c>
      <c r="L178" s="35">
        <f>((Produção!L172*PreçoLivre!L174*(1-Painel!$B$8)-L$3-L$4-L$6)*(1-Painel!$E$7)-L$5+L$6)*L$7</f>
        <v>10142931.183464373</v>
      </c>
      <c r="M178" s="35">
        <f>((Produção!M172*PreçoLivre!M174*(1-Painel!$B$8)-M$3-M$4-M$6)*(1-Painel!$E$7)-M$5+M$6)*M$7</f>
        <v>8872148.0341114681</v>
      </c>
      <c r="N178" s="35">
        <f>((Produção!N172*PreçoLivre!N174*(1-Painel!$B$8)-N$3-N$4-N$6)*(1-Painel!$E$7)-N$5+N$6)*N$7</f>
        <v>8329957.313933773</v>
      </c>
      <c r="O178" s="35">
        <f>((Produção!O172*PreçoLivre!O174*(1-Painel!$B$8)-O$3-O$4-O$6)*(1-Painel!$E$7)-O$5+O$6)*O$7</f>
        <v>7835230.9150537411</v>
      </c>
      <c r="P178" s="35">
        <f>((Produção!P172*PreçoLivre!P174*(1-Painel!$B$8)-P$3-P$4-P$6)*(1-Painel!$E$7)-P$5+P$6)*P$7</f>
        <v>7913767.6819243394</v>
      </c>
      <c r="Q178" s="35">
        <f>((Produção!Q172*PreçoLivre!Q174*(1-Painel!$B$8)-Q$3-Q$4-Q$6)*(1-Painel!$E$7)-Q$5+Q$6)*Q$7</f>
        <v>7020755.2406661343</v>
      </c>
      <c r="R178" s="35">
        <f>((Produção!R172*PreçoLivre!R174*(1-Painel!$B$8)-R$3-R$4-R$6)*(1-Painel!$E$7)-R$5+R$6)*R$7</f>
        <v>6397863.0761586055</v>
      </c>
      <c r="S178" s="35">
        <f>((Produção!S172*PreçoLivre!S174*(1-Painel!$B$8)-S$3-S$4-S$6)*(1-Painel!$E$7)-S$5+S$6)*S$7</f>
        <v>5860833.5157873398</v>
      </c>
      <c r="T178" s="35">
        <f>((Produção!T172*PreçoLivre!T174*(1-Painel!$B$8)-T$3-T$4-T$6)*(1-Painel!$E$7)-T$5+T$6)*T$7</f>
        <v>5483098.3038626527</v>
      </c>
      <c r="U178" s="35">
        <f>((Produção!U172*PreçoLivre!U174*(1-Painel!$B$8)-U$3-U$4-U$6)*(1-Painel!$E$7)-U$5+U$6)*U$7</f>
        <v>4965830.6910466468</v>
      </c>
      <c r="V178" s="35">
        <f>((Produção!V172*PreçoLivre!V174*(1-Painel!$B$8)-V$3-V$4-V$6)*(1-Painel!$E$7)-V$5+V$6)*V$7</f>
        <v>4567458.9886229262</v>
      </c>
      <c r="W178" s="35"/>
    </row>
    <row r="179" spans="1:23" x14ac:dyDescent="0.25">
      <c r="A179" s="36">
        <v>170</v>
      </c>
      <c r="B179" s="35">
        <f t="shared" si="2"/>
        <v>250194208.30912927</v>
      </c>
      <c r="C179" s="35">
        <f>((Produção!C173*PreçoLivre!C175*(1-Painel!$B$8)-C$3-C$4-C$6)*(1-Painel!$E$7)-C$5+C$6)*C$7</f>
        <v>24400606.36144333</v>
      </c>
      <c r="D179" s="35">
        <f>((Produção!D173*PreçoLivre!D175*(1-Painel!$B$8)-D$3-D$4-D$6)*(1-Painel!$E$7)-D$5+D$6)*D$7</f>
        <v>21027008.941052556</v>
      </c>
      <c r="E179" s="35">
        <f>((Produção!E173*PreçoLivre!E175*(1-Painel!$B$8)-E$3-E$4-E$6)*(1-Painel!$E$7)-E$5+E$6)*E$7</f>
        <v>20381479.767061263</v>
      </c>
      <c r="F179" s="35">
        <f>((Produção!F173*PreçoLivre!F175*(1-Painel!$B$8)-F$3-F$4-F$6)*(1-Painel!$E$7)-F$5+F$6)*F$7</f>
        <v>18611836.188059755</v>
      </c>
      <c r="G179" s="35">
        <f>((Produção!G173*PreçoLivre!G175*(1-Painel!$B$8)-G$3-G$4-G$6)*(1-Painel!$E$7)-G$5+G$6)*G$7</f>
        <v>18355893.77095405</v>
      </c>
      <c r="H179" s="35">
        <f>((Produção!H173*PreçoLivre!H175*(1-Painel!$B$8)-H$3-H$4-H$6)*(1-Painel!$E$7)-H$5+H$6)*H$7</f>
        <v>16485971.106436972</v>
      </c>
      <c r="I179" s="35">
        <f>((Produção!I173*PreçoLivre!I175*(1-Painel!$B$8)-I$3-I$4-I$6)*(1-Painel!$E$7)-I$5+I$6)*I$7</f>
        <v>14970514.951525794</v>
      </c>
      <c r="J179" s="35">
        <f>((Produção!J173*PreçoLivre!J175*(1-Painel!$B$8)-J$3-J$4-J$6)*(1-Painel!$E$7)-J$5+J$6)*J$7</f>
        <v>13626521.291090304</v>
      </c>
      <c r="K179" s="35">
        <f>((Produção!K173*PreçoLivre!K175*(1-Painel!$B$8)-K$3-K$4-K$6)*(1-Painel!$E$7)-K$5+K$6)*K$7</f>
        <v>12229331.441548292</v>
      </c>
      <c r="L179" s="35">
        <f>((Produção!L173*PreçoLivre!L175*(1-Painel!$B$8)-L$3-L$4-L$6)*(1-Painel!$E$7)-L$5+L$6)*L$7</f>
        <v>11191401.673499696</v>
      </c>
      <c r="M179" s="35">
        <f>((Produção!M173*PreçoLivre!M175*(1-Painel!$B$8)-M$3-M$4-M$6)*(1-Painel!$E$7)-M$5+M$6)*M$7</f>
        <v>10706184.015134679</v>
      </c>
      <c r="N179" s="35">
        <f>((Produção!N173*PreçoLivre!N175*(1-Painel!$B$8)-N$3-N$4-N$6)*(1-Painel!$E$7)-N$5+N$6)*N$7</f>
        <v>9644449.0654570013</v>
      </c>
      <c r="O179" s="35">
        <f>((Produção!O173*PreçoLivre!O175*(1-Painel!$B$8)-O$3-O$4-O$6)*(1-Painel!$E$7)-O$5+O$6)*O$7</f>
        <v>9179269.4643566106</v>
      </c>
      <c r="P179" s="35">
        <f>((Produção!P173*PreçoLivre!P175*(1-Painel!$B$8)-P$3-P$4-P$6)*(1-Painel!$E$7)-P$5+P$6)*P$7</f>
        <v>8211002.6128772767</v>
      </c>
      <c r="Q179" s="35">
        <f>((Produção!Q173*PreçoLivre!Q175*(1-Painel!$B$8)-Q$3-Q$4-Q$6)*(1-Painel!$E$7)-Q$5+Q$6)*Q$7</f>
        <v>7757856.204279663</v>
      </c>
      <c r="R179" s="35">
        <f>((Produção!R173*PreçoLivre!R175*(1-Painel!$B$8)-R$3-R$4-R$6)*(1-Painel!$E$7)-R$5+R$6)*R$7</f>
        <v>7732640.5538500464</v>
      </c>
      <c r="S179" s="35">
        <f>((Produção!S173*PreçoLivre!S175*(1-Painel!$B$8)-S$3-S$4-S$6)*(1-Painel!$E$7)-S$5+S$6)*S$7</f>
        <v>7039245.3463745974</v>
      </c>
      <c r="T179" s="35">
        <f>((Produção!T173*PreçoLivre!T175*(1-Painel!$B$8)-T$3-T$4-T$6)*(1-Painel!$E$7)-T$5+T$6)*T$7</f>
        <v>6505428.3605340505</v>
      </c>
      <c r="U179" s="35">
        <f>((Produção!U173*PreçoLivre!U175*(1-Painel!$B$8)-U$3-U$4-U$6)*(1-Painel!$E$7)-U$5+U$6)*U$7</f>
        <v>6336920.8966609593</v>
      </c>
      <c r="V179" s="35">
        <f>((Produção!V173*PreçoLivre!V175*(1-Painel!$B$8)-V$3-V$4-V$6)*(1-Painel!$E$7)-V$5+V$6)*V$7</f>
        <v>5800646.296932363</v>
      </c>
      <c r="W179" s="35"/>
    </row>
    <row r="180" spans="1:23" x14ac:dyDescent="0.25">
      <c r="A180" s="36">
        <v>171</v>
      </c>
      <c r="B180" s="35">
        <f t="shared" si="2"/>
        <v>241333806.49703333</v>
      </c>
      <c r="C180" s="35">
        <f>((Produção!C174*PreçoLivre!C176*(1-Painel!$B$8)-C$3-C$4-C$6)*(1-Painel!$E$7)-C$5+C$6)*C$7</f>
        <v>25835838.999338072</v>
      </c>
      <c r="D180" s="35">
        <f>((Produção!D174*PreçoLivre!D176*(1-Painel!$B$8)-D$3-D$4-D$6)*(1-Painel!$E$7)-D$5+D$6)*D$7</f>
        <v>24773914.771902997</v>
      </c>
      <c r="E180" s="35">
        <f>((Produção!E174*PreçoLivre!E176*(1-Painel!$B$8)-E$3-E$4-E$6)*(1-Painel!$E$7)-E$5+E$6)*E$7</f>
        <v>22347954.284968562</v>
      </c>
      <c r="F180" s="35">
        <f>((Produção!F174*PreçoLivre!F176*(1-Painel!$B$8)-F$3-F$4-F$6)*(1-Painel!$E$7)-F$5+F$6)*F$7</f>
        <v>20919900.237860944</v>
      </c>
      <c r="G180" s="35">
        <f>((Produção!G174*PreçoLivre!G176*(1-Painel!$B$8)-G$3-G$4-G$6)*(1-Painel!$E$7)-G$5+G$6)*G$7</f>
        <v>17885396.32585524</v>
      </c>
      <c r="H180" s="35">
        <f>((Produção!H174*PreçoLivre!H176*(1-Painel!$B$8)-H$3-H$4-H$6)*(1-Painel!$E$7)-H$5+H$6)*H$7</f>
        <v>16263843.279020786</v>
      </c>
      <c r="I180" s="35">
        <f>((Produção!I174*PreçoLivre!I176*(1-Painel!$B$8)-I$3-I$4-I$6)*(1-Painel!$E$7)-I$5+I$6)*I$7</f>
        <v>14335584.288104028</v>
      </c>
      <c r="J180" s="35">
        <f>((Produção!J174*PreçoLivre!J176*(1-Painel!$B$8)-J$3-J$4-J$6)*(1-Painel!$E$7)-J$5+J$6)*J$7</f>
        <v>12823151.059953844</v>
      </c>
      <c r="K180" s="35">
        <f>((Produção!K174*PreçoLivre!K176*(1-Painel!$B$8)-K$3-K$4-K$6)*(1-Painel!$E$7)-K$5+K$6)*K$7</f>
        <v>11563031.0116507</v>
      </c>
      <c r="L180" s="35">
        <f>((Produção!L174*PreçoLivre!L176*(1-Painel!$B$8)-L$3-L$4-L$6)*(1-Painel!$E$7)-L$5+L$6)*L$7</f>
        <v>10312193.019378727</v>
      </c>
      <c r="M180" s="35">
        <f>((Produção!M174*PreçoLivre!M176*(1-Painel!$B$8)-M$3-M$4-M$6)*(1-Painel!$E$7)-M$5+M$6)*M$7</f>
        <v>9464777.1085062623</v>
      </c>
      <c r="N180" s="35">
        <f>((Produção!N174*PreçoLivre!N176*(1-Painel!$B$8)-N$3-N$4-N$6)*(1-Painel!$E$7)-N$5+N$6)*N$7</f>
        <v>8772025.1036435142</v>
      </c>
      <c r="O180" s="35">
        <f>((Produção!O174*PreçoLivre!O176*(1-Painel!$B$8)-O$3-O$4-O$6)*(1-Painel!$E$7)-O$5+O$6)*O$7</f>
        <v>8400201.9982071463</v>
      </c>
      <c r="P180" s="35">
        <f>((Produção!P174*PreçoLivre!P176*(1-Painel!$B$8)-P$3-P$4-P$6)*(1-Painel!$E$7)-P$5+P$6)*P$7</f>
        <v>7637502.6672484847</v>
      </c>
      <c r="Q180" s="35">
        <f>((Produção!Q174*PreçoLivre!Q176*(1-Painel!$B$8)-Q$3-Q$4-Q$6)*(1-Painel!$E$7)-Q$5+Q$6)*Q$7</f>
        <v>6155686.1925412389</v>
      </c>
      <c r="R180" s="35">
        <f>((Produção!R174*PreçoLivre!R176*(1-Painel!$B$8)-R$3-R$4-R$6)*(1-Painel!$E$7)-R$5+R$6)*R$7</f>
        <v>5437163.2553902091</v>
      </c>
      <c r="S180" s="35">
        <f>((Produção!S174*PreçoLivre!S176*(1-Painel!$B$8)-S$3-S$4-S$6)*(1-Painel!$E$7)-S$5+S$6)*S$7</f>
        <v>5221283.5487441206</v>
      </c>
      <c r="T180" s="35">
        <f>((Produção!T174*PreçoLivre!T176*(1-Painel!$B$8)-T$3-T$4-T$6)*(1-Painel!$E$7)-T$5+T$6)*T$7</f>
        <v>4755314.7383358227</v>
      </c>
      <c r="U180" s="35">
        <f>((Produção!U174*PreçoLivre!U176*(1-Painel!$B$8)-U$3-U$4-U$6)*(1-Painel!$E$7)-U$5+U$6)*U$7</f>
        <v>4485505.1233185418</v>
      </c>
      <c r="V180" s="35">
        <f>((Produção!V174*PreçoLivre!V176*(1-Painel!$B$8)-V$3-V$4-V$6)*(1-Painel!$E$7)-V$5+V$6)*V$7</f>
        <v>3943539.483064088</v>
      </c>
      <c r="W180" s="35"/>
    </row>
    <row r="181" spans="1:23" x14ac:dyDescent="0.25">
      <c r="A181" s="36">
        <v>172</v>
      </c>
      <c r="B181" s="35">
        <f t="shared" si="2"/>
        <v>231271525.8986229</v>
      </c>
      <c r="C181" s="35">
        <f>((Produção!C175*PreçoLivre!C177*(1-Painel!$B$8)-C$3-C$4-C$6)*(1-Painel!$E$7)-C$5+C$6)*C$7</f>
        <v>25874162.433137655</v>
      </c>
      <c r="D181" s="35">
        <f>((Produção!D175*PreçoLivre!D177*(1-Painel!$B$8)-D$3-D$4-D$6)*(1-Painel!$E$7)-D$5+D$6)*D$7</f>
        <v>23222399.016549174</v>
      </c>
      <c r="E181" s="35">
        <f>((Produção!E175*PreçoLivre!E177*(1-Painel!$B$8)-E$3-E$4-E$6)*(1-Painel!$E$7)-E$5+E$6)*E$7</f>
        <v>20665301.457244609</v>
      </c>
      <c r="F181" s="35">
        <f>((Produção!F175*PreçoLivre!F177*(1-Painel!$B$8)-F$3-F$4-F$6)*(1-Painel!$E$7)-F$5+F$6)*F$7</f>
        <v>18680499.140908584</v>
      </c>
      <c r="G181" s="35">
        <f>((Produção!G175*PreçoLivre!G177*(1-Painel!$B$8)-G$3-G$4-G$6)*(1-Painel!$E$7)-G$5+G$6)*G$7</f>
        <v>16790049.400232509</v>
      </c>
      <c r="H181" s="35">
        <f>((Produção!H175*PreçoLivre!H177*(1-Painel!$B$8)-H$3-H$4-H$6)*(1-Painel!$E$7)-H$5+H$6)*H$7</f>
        <v>15326732.303825712</v>
      </c>
      <c r="I181" s="35">
        <f>((Produção!I175*PreçoLivre!I177*(1-Painel!$B$8)-I$3-I$4-I$6)*(1-Painel!$E$7)-I$5+I$6)*I$7</f>
        <v>14141600.592392275</v>
      </c>
      <c r="J181" s="35">
        <f>((Produção!J175*PreçoLivre!J177*(1-Painel!$B$8)-J$3-J$4-J$6)*(1-Painel!$E$7)-J$5+J$6)*J$7</f>
        <v>12673881.83200963</v>
      </c>
      <c r="K181" s="35">
        <f>((Produção!K175*PreçoLivre!K177*(1-Painel!$B$8)-K$3-K$4-K$6)*(1-Painel!$E$7)-K$5+K$6)*K$7</f>
        <v>11449826.619759142</v>
      </c>
      <c r="L181" s="35">
        <f>((Produção!L175*PreçoLivre!L177*(1-Painel!$B$8)-L$3-L$4-L$6)*(1-Painel!$E$7)-L$5+L$6)*L$7</f>
        <v>10317340.306850011</v>
      </c>
      <c r="M181" s="35">
        <f>((Produção!M175*PreçoLivre!M177*(1-Painel!$B$8)-M$3-M$4-M$6)*(1-Painel!$E$7)-M$5+M$6)*M$7</f>
        <v>9255015.0879738554</v>
      </c>
      <c r="N181" s="35">
        <f>((Produção!N175*PreçoLivre!N177*(1-Painel!$B$8)-N$3-N$4-N$6)*(1-Painel!$E$7)-N$5+N$6)*N$7</f>
        <v>8300464.9794890564</v>
      </c>
      <c r="O181" s="35">
        <f>((Produção!O175*PreçoLivre!O177*(1-Painel!$B$8)-O$3-O$4-O$6)*(1-Painel!$E$7)-O$5+O$6)*O$7</f>
        <v>7463760.7553880159</v>
      </c>
      <c r="P181" s="35">
        <f>((Produção!P175*PreçoLivre!P177*(1-Painel!$B$8)-P$3-P$4-P$6)*(1-Painel!$E$7)-P$5+P$6)*P$7</f>
        <v>6737215.7858579904</v>
      </c>
      <c r="Q181" s="35">
        <f>((Produção!Q175*PreçoLivre!Q177*(1-Painel!$B$8)-Q$3-Q$4-Q$6)*(1-Painel!$E$7)-Q$5+Q$6)*Q$7</f>
        <v>6206587.9548506765</v>
      </c>
      <c r="R181" s="35">
        <f>((Produção!R175*PreçoLivre!R177*(1-Painel!$B$8)-R$3-R$4-R$6)*(1-Painel!$E$7)-R$5+R$6)*R$7</f>
        <v>5685492.3458996732</v>
      </c>
      <c r="S181" s="35">
        <f>((Produção!S175*PreçoLivre!S177*(1-Painel!$B$8)-S$3-S$4-S$6)*(1-Painel!$E$7)-S$5+S$6)*S$7</f>
        <v>5252385.5910565676</v>
      </c>
      <c r="T181" s="35">
        <f>((Produção!T175*PreçoLivre!T177*(1-Painel!$B$8)-T$3-T$4-T$6)*(1-Painel!$E$7)-T$5+T$6)*T$7</f>
        <v>4891287.6126807369</v>
      </c>
      <c r="U181" s="35">
        <f>((Produção!U175*PreçoLivre!U177*(1-Painel!$B$8)-U$3-U$4-U$6)*(1-Painel!$E$7)-U$5+U$6)*U$7</f>
        <v>4519334.0774270054</v>
      </c>
      <c r="V181" s="35">
        <f>((Produção!V175*PreçoLivre!V177*(1-Painel!$B$8)-V$3-V$4-V$6)*(1-Painel!$E$7)-V$5+V$6)*V$7</f>
        <v>3818188.6050900146</v>
      </c>
      <c r="W181" s="35"/>
    </row>
    <row r="182" spans="1:23" x14ac:dyDescent="0.25">
      <c r="A182" s="36">
        <v>173</v>
      </c>
      <c r="B182" s="35">
        <f t="shared" si="2"/>
        <v>271715692.94051069</v>
      </c>
      <c r="C182" s="35">
        <f>((Produção!C176*PreçoLivre!C178*(1-Painel!$B$8)-C$3-C$4-C$6)*(1-Painel!$E$7)-C$5+C$6)*C$7</f>
        <v>26508976.233858459</v>
      </c>
      <c r="D182" s="35">
        <f>((Produção!D176*PreçoLivre!D178*(1-Painel!$B$8)-D$3-D$4-D$6)*(1-Painel!$E$7)-D$5+D$6)*D$7</f>
        <v>24220799.988507237</v>
      </c>
      <c r="E182" s="35">
        <f>((Produção!E176*PreçoLivre!E178*(1-Painel!$B$8)-E$3-E$4-E$6)*(1-Painel!$E$7)-E$5+E$6)*E$7</f>
        <v>21618923.725736056</v>
      </c>
      <c r="F182" s="35">
        <f>((Produção!F176*PreçoLivre!F178*(1-Painel!$B$8)-F$3-F$4-F$6)*(1-Painel!$E$7)-F$5+F$6)*F$7</f>
        <v>19725448.795550369</v>
      </c>
      <c r="G182" s="35">
        <f>((Produção!G176*PreçoLivre!G178*(1-Painel!$B$8)-G$3-G$4-G$6)*(1-Painel!$E$7)-G$5+G$6)*G$7</f>
        <v>18123203.15656361</v>
      </c>
      <c r="H182" s="35">
        <f>((Produção!H176*PreçoLivre!H178*(1-Painel!$B$8)-H$3-H$4-H$6)*(1-Painel!$E$7)-H$5+H$6)*H$7</f>
        <v>17266537.56649049</v>
      </c>
      <c r="I182" s="35">
        <f>((Produção!I176*PreçoLivre!I178*(1-Painel!$B$8)-I$3-I$4-I$6)*(1-Painel!$E$7)-I$5+I$6)*I$7</f>
        <v>16230488.210549759</v>
      </c>
      <c r="J182" s="35">
        <f>((Produção!J176*PreçoLivre!J178*(1-Painel!$B$8)-J$3-J$4-J$6)*(1-Painel!$E$7)-J$5+J$6)*J$7</f>
        <v>14354863.126840873</v>
      </c>
      <c r="K182" s="35">
        <f>((Produção!K176*PreçoLivre!K178*(1-Painel!$B$8)-K$3-K$4-K$6)*(1-Painel!$E$7)-K$5+K$6)*K$7</f>
        <v>13423904.523180205</v>
      </c>
      <c r="L182" s="35">
        <f>((Produção!L176*PreçoLivre!L178*(1-Painel!$B$8)-L$3-L$4-L$6)*(1-Painel!$E$7)-L$5+L$6)*L$7</f>
        <v>12072716.536239406</v>
      </c>
      <c r="M182" s="35">
        <f>((Produção!M176*PreçoLivre!M178*(1-Painel!$B$8)-M$3-M$4-M$6)*(1-Painel!$E$7)-M$5+M$6)*M$7</f>
        <v>11110612.993776795</v>
      </c>
      <c r="N182" s="35">
        <f>((Produção!N176*PreçoLivre!N178*(1-Painel!$B$8)-N$3-N$4-N$6)*(1-Painel!$E$7)-N$5+N$6)*N$7</f>
        <v>11162113.414939716</v>
      </c>
      <c r="O182" s="35">
        <f>((Produção!O176*PreçoLivre!O178*(1-Painel!$B$8)-O$3-O$4-O$6)*(1-Painel!$E$7)-O$5+O$6)*O$7</f>
        <v>10237614.034908051</v>
      </c>
      <c r="P182" s="35">
        <f>((Produção!P176*PreçoLivre!P178*(1-Painel!$B$8)-P$3-P$4-P$6)*(1-Painel!$E$7)-P$5+P$6)*P$7</f>
        <v>9481689.840399459</v>
      </c>
      <c r="Q182" s="35">
        <f>((Produção!Q176*PreçoLivre!Q178*(1-Painel!$B$8)-Q$3-Q$4-Q$6)*(1-Painel!$E$7)-Q$5+Q$6)*Q$7</f>
        <v>8958375.5406196825</v>
      </c>
      <c r="R182" s="35">
        <f>((Produção!R176*PreçoLivre!R178*(1-Painel!$B$8)-R$3-R$4-R$6)*(1-Painel!$E$7)-R$5+R$6)*R$7</f>
        <v>8491034.9922590498</v>
      </c>
      <c r="S182" s="35">
        <f>((Produção!S176*PreçoLivre!S178*(1-Painel!$B$8)-S$3-S$4-S$6)*(1-Painel!$E$7)-S$5+S$6)*S$7</f>
        <v>7738919.5403717374</v>
      </c>
      <c r="T182" s="35">
        <f>((Produção!T176*PreçoLivre!T178*(1-Painel!$B$8)-T$3-T$4-T$6)*(1-Painel!$E$7)-T$5+T$6)*T$7</f>
        <v>7338777.763293758</v>
      </c>
      <c r="U182" s="35">
        <f>((Produção!U176*PreçoLivre!U178*(1-Painel!$B$8)-U$3-U$4-U$6)*(1-Painel!$E$7)-U$5+U$6)*U$7</f>
        <v>7239389.4593296517</v>
      </c>
      <c r="V182" s="35">
        <f>((Produção!V176*PreçoLivre!V178*(1-Painel!$B$8)-V$3-V$4-V$6)*(1-Painel!$E$7)-V$5+V$6)*V$7</f>
        <v>6411303.4970963672</v>
      </c>
      <c r="W182" s="35"/>
    </row>
    <row r="183" spans="1:23" x14ac:dyDescent="0.25">
      <c r="A183" s="36">
        <v>174</v>
      </c>
      <c r="B183" s="35">
        <f t="shared" si="2"/>
        <v>243901480.30686384</v>
      </c>
      <c r="C183" s="35">
        <f>((Produção!C177*PreçoLivre!C179*(1-Painel!$B$8)-C$3-C$4-C$6)*(1-Painel!$E$7)-C$5+C$6)*C$7</f>
        <v>25176961.22395657</v>
      </c>
      <c r="D183" s="35">
        <f>((Produção!D177*PreçoLivre!D179*(1-Painel!$B$8)-D$3-D$4-D$6)*(1-Painel!$E$7)-D$5+D$6)*D$7</f>
        <v>22232361.564123858</v>
      </c>
      <c r="E183" s="35">
        <f>((Produção!E177*PreçoLivre!E179*(1-Painel!$B$8)-E$3-E$4-E$6)*(1-Painel!$E$7)-E$5+E$6)*E$7</f>
        <v>20178607.329703219</v>
      </c>
      <c r="F183" s="35">
        <f>((Produção!F177*PreçoLivre!F179*(1-Painel!$B$8)-F$3-F$4-F$6)*(1-Painel!$E$7)-F$5+F$6)*F$7</f>
        <v>18583703.303726535</v>
      </c>
      <c r="G183" s="35">
        <f>((Produção!G177*PreçoLivre!G179*(1-Painel!$B$8)-G$3-G$4-G$6)*(1-Painel!$E$7)-G$5+G$6)*G$7</f>
        <v>16756672.973731175</v>
      </c>
      <c r="H183" s="35">
        <f>((Produção!H177*PreçoLivre!H179*(1-Painel!$B$8)-H$3-H$4-H$6)*(1-Painel!$E$7)-H$5+H$6)*H$7</f>
        <v>15545491.495633788</v>
      </c>
      <c r="I183" s="35">
        <f>((Produção!I177*PreçoLivre!I179*(1-Painel!$B$8)-I$3-I$4-I$6)*(1-Painel!$E$7)-I$5+I$6)*I$7</f>
        <v>14693439.744646281</v>
      </c>
      <c r="J183" s="35">
        <f>((Produção!J177*PreçoLivre!J179*(1-Painel!$B$8)-J$3-J$4-J$6)*(1-Painel!$E$7)-J$5+J$6)*J$7</f>
        <v>13204157.910759779</v>
      </c>
      <c r="K183" s="35">
        <f>((Produção!K177*PreçoLivre!K179*(1-Painel!$B$8)-K$3-K$4-K$6)*(1-Painel!$E$7)-K$5+K$6)*K$7</f>
        <v>12645168.079169709</v>
      </c>
      <c r="L183" s="35">
        <f>((Produção!L177*PreçoLivre!L179*(1-Painel!$B$8)-L$3-L$4-L$6)*(1-Painel!$E$7)-L$5+L$6)*L$7</f>
        <v>11465986.026068358</v>
      </c>
      <c r="M183" s="35">
        <f>((Produção!M177*PreçoLivre!M179*(1-Painel!$B$8)-M$3-M$4-M$6)*(1-Painel!$E$7)-M$5+M$6)*M$7</f>
        <v>10511181.67764022</v>
      </c>
      <c r="N183" s="35">
        <f>((Produção!N177*PreçoLivre!N179*(1-Painel!$B$8)-N$3-N$4-N$6)*(1-Painel!$E$7)-N$5+N$6)*N$7</f>
        <v>9563350.4551367387</v>
      </c>
      <c r="O183" s="35">
        <f>((Produção!O177*PreçoLivre!O179*(1-Painel!$B$8)-O$3-O$4-O$6)*(1-Painel!$E$7)-O$5+O$6)*O$7</f>
        <v>8569110.5307255071</v>
      </c>
      <c r="P183" s="35">
        <f>((Produção!P177*PreçoLivre!P179*(1-Painel!$B$8)-P$3-P$4-P$6)*(1-Painel!$E$7)-P$5+P$6)*P$7</f>
        <v>7919580.5488189906</v>
      </c>
      <c r="Q183" s="35">
        <f>((Produção!Q177*PreçoLivre!Q179*(1-Painel!$B$8)-Q$3-Q$4-Q$6)*(1-Painel!$E$7)-Q$5+Q$6)*Q$7</f>
        <v>7524537.0956581337</v>
      </c>
      <c r="R183" s="35">
        <f>((Produção!R177*PreçoLivre!R179*(1-Painel!$B$8)-R$3-R$4-R$6)*(1-Painel!$E$7)-R$5+R$6)*R$7</f>
        <v>6621658.9443553975</v>
      </c>
      <c r="S183" s="35">
        <f>((Produção!S177*PreçoLivre!S179*(1-Painel!$B$8)-S$3-S$4-S$6)*(1-Painel!$E$7)-S$5+S$6)*S$7</f>
        <v>6252672.8133631861</v>
      </c>
      <c r="T183" s="35">
        <f>((Produção!T177*PreçoLivre!T179*(1-Painel!$B$8)-T$3-T$4-T$6)*(1-Painel!$E$7)-T$5+T$6)*T$7</f>
        <v>5927186.770785789</v>
      </c>
      <c r="U183" s="35">
        <f>((Produção!U177*PreçoLivre!U179*(1-Painel!$B$8)-U$3-U$4-U$6)*(1-Painel!$E$7)-U$5+U$6)*U$7</f>
        <v>5607617.1897988701</v>
      </c>
      <c r="V183" s="35">
        <f>((Produção!V177*PreçoLivre!V179*(1-Painel!$B$8)-V$3-V$4-V$6)*(1-Painel!$E$7)-V$5+V$6)*V$7</f>
        <v>4922034.6290617427</v>
      </c>
      <c r="W183" s="35"/>
    </row>
    <row r="184" spans="1:23" x14ac:dyDescent="0.25">
      <c r="A184" s="36">
        <v>175</v>
      </c>
      <c r="B184" s="35">
        <f t="shared" si="2"/>
        <v>256096549.22228861</v>
      </c>
      <c r="C184" s="35">
        <f>((Produção!C178*PreçoLivre!C180*(1-Painel!$B$8)-C$3-C$4-C$6)*(1-Painel!$E$7)-C$5+C$6)*C$7</f>
        <v>25438969.842519157</v>
      </c>
      <c r="D184" s="35">
        <f>((Produção!D178*PreçoLivre!D180*(1-Painel!$B$8)-D$3-D$4-D$6)*(1-Painel!$E$7)-D$5+D$6)*D$7</f>
        <v>23721540.879371695</v>
      </c>
      <c r="E184" s="35">
        <f>((Produção!E178*PreçoLivre!E180*(1-Painel!$B$8)-E$3-E$4-E$6)*(1-Painel!$E$7)-E$5+E$6)*E$7</f>
        <v>21458103.307317175</v>
      </c>
      <c r="F184" s="35">
        <f>((Produção!F178*PreçoLivre!F180*(1-Painel!$B$8)-F$3-F$4-F$6)*(1-Painel!$E$7)-F$5+F$6)*F$7</f>
        <v>19676075.777682852</v>
      </c>
      <c r="G184" s="35">
        <f>((Produção!G178*PreçoLivre!G180*(1-Painel!$B$8)-G$3-G$4-G$6)*(1-Painel!$E$7)-G$5+G$6)*G$7</f>
        <v>17956230.853269357</v>
      </c>
      <c r="H184" s="35">
        <f>((Produção!H178*PreçoLivre!H180*(1-Painel!$B$8)-H$3-H$4-H$6)*(1-Painel!$E$7)-H$5+H$6)*H$7</f>
        <v>16801172.843742561</v>
      </c>
      <c r="I184" s="35">
        <f>((Produção!I178*PreçoLivre!I180*(1-Painel!$B$8)-I$3-I$4-I$6)*(1-Painel!$E$7)-I$5+I$6)*I$7</f>
        <v>15824446.181906668</v>
      </c>
      <c r="J184" s="35">
        <f>((Produção!J178*PreçoLivre!J180*(1-Painel!$B$8)-J$3-J$4-J$6)*(1-Painel!$E$7)-J$5+J$6)*J$7</f>
        <v>14212952.487350302</v>
      </c>
      <c r="K184" s="35">
        <f>((Produção!K178*PreçoLivre!K180*(1-Painel!$B$8)-K$3-K$4-K$6)*(1-Painel!$E$7)-K$5+K$6)*K$7</f>
        <v>12569836.512986064</v>
      </c>
      <c r="L184" s="35">
        <f>((Produção!L178*PreçoLivre!L180*(1-Painel!$B$8)-L$3-L$4-L$6)*(1-Painel!$E$7)-L$5+L$6)*L$7</f>
        <v>11656162.880510917</v>
      </c>
      <c r="M184" s="35">
        <f>((Produção!M178*PreçoLivre!M180*(1-Painel!$B$8)-M$3-M$4-M$6)*(1-Painel!$E$7)-M$5+M$6)*M$7</f>
        <v>10966068.211286012</v>
      </c>
      <c r="N184" s="35">
        <f>((Produção!N178*PreçoLivre!N180*(1-Painel!$B$8)-N$3-N$4-N$6)*(1-Painel!$E$7)-N$5+N$6)*N$7</f>
        <v>9994764.573576197</v>
      </c>
      <c r="O184" s="35">
        <f>((Produção!O178*PreçoLivre!O180*(1-Painel!$B$8)-O$3-O$4-O$6)*(1-Painel!$E$7)-O$5+O$6)*O$7</f>
        <v>9489747.9885885175</v>
      </c>
      <c r="P184" s="35">
        <f>((Produção!P178*PreçoLivre!P180*(1-Painel!$B$8)-P$3-P$4-P$6)*(1-Painel!$E$7)-P$5+P$6)*P$7</f>
        <v>8586321.2890645415</v>
      </c>
      <c r="Q184" s="35">
        <f>((Produção!Q178*PreçoLivre!Q180*(1-Painel!$B$8)-Q$3-Q$4-Q$6)*(1-Painel!$E$7)-Q$5+Q$6)*Q$7</f>
        <v>7696061.4805613598</v>
      </c>
      <c r="R184" s="35">
        <f>((Produção!R178*PreçoLivre!R180*(1-Painel!$B$8)-R$3-R$4-R$6)*(1-Painel!$E$7)-R$5+R$6)*R$7</f>
        <v>6993181.3876207722</v>
      </c>
      <c r="S184" s="35">
        <f>((Produção!S178*PreçoLivre!S180*(1-Painel!$B$8)-S$3-S$4-S$6)*(1-Painel!$E$7)-S$5+S$6)*S$7</f>
        <v>6360493.4845548626</v>
      </c>
      <c r="T184" s="35">
        <f>((Produção!T178*PreçoLivre!T180*(1-Painel!$B$8)-T$3-T$4-T$6)*(1-Painel!$E$7)-T$5+T$6)*T$7</f>
        <v>6106775.8741602236</v>
      </c>
      <c r="U184" s="35">
        <f>((Produção!U178*PreçoLivre!U180*(1-Painel!$B$8)-U$3-U$4-U$6)*(1-Painel!$E$7)-U$5+U$6)*U$7</f>
        <v>5573253.6105987793</v>
      </c>
      <c r="V184" s="35">
        <f>((Produção!V178*PreçoLivre!V180*(1-Painel!$B$8)-V$3-V$4-V$6)*(1-Painel!$E$7)-V$5+V$6)*V$7</f>
        <v>5014389.755620609</v>
      </c>
      <c r="W184" s="35"/>
    </row>
    <row r="185" spans="1:23" x14ac:dyDescent="0.25">
      <c r="A185" s="36">
        <v>176</v>
      </c>
      <c r="B185" s="35">
        <f t="shared" si="2"/>
        <v>275995744.03611428</v>
      </c>
      <c r="C185" s="35">
        <f>((Produção!C179*PreçoLivre!C181*(1-Painel!$B$8)-C$3-C$4-C$6)*(1-Painel!$E$7)-C$5+C$6)*C$7</f>
        <v>26827399.635586336</v>
      </c>
      <c r="D185" s="35">
        <f>((Produção!D179*PreçoLivre!D181*(1-Painel!$B$8)-D$3-D$4-D$6)*(1-Painel!$E$7)-D$5+D$6)*D$7</f>
        <v>24230255.648434903</v>
      </c>
      <c r="E185" s="35">
        <f>((Produção!E179*PreçoLivre!E181*(1-Painel!$B$8)-E$3-E$4-E$6)*(1-Painel!$E$7)-E$5+E$6)*E$7</f>
        <v>22160307.065239727</v>
      </c>
      <c r="F185" s="35">
        <f>((Produção!F179*PreçoLivre!F181*(1-Painel!$B$8)-F$3-F$4-F$6)*(1-Painel!$E$7)-F$5+F$6)*F$7</f>
        <v>21100084.223314218</v>
      </c>
      <c r="G185" s="35">
        <f>((Produção!G179*PreçoLivre!G181*(1-Painel!$B$8)-G$3-G$4-G$6)*(1-Painel!$E$7)-G$5+G$6)*G$7</f>
        <v>19296824.159665007</v>
      </c>
      <c r="H185" s="35">
        <f>((Produção!H179*PreçoLivre!H181*(1-Painel!$B$8)-H$3-H$4-H$6)*(1-Painel!$E$7)-H$5+H$6)*H$7</f>
        <v>18613744.891743593</v>
      </c>
      <c r="I185" s="35">
        <f>((Produção!I179*PreçoLivre!I181*(1-Painel!$B$8)-I$3-I$4-I$6)*(1-Painel!$E$7)-I$5+I$6)*I$7</f>
        <v>17183599.609091327</v>
      </c>
      <c r="J185" s="35">
        <f>((Produção!J179*PreçoLivre!J181*(1-Painel!$B$8)-J$3-J$4-J$6)*(1-Painel!$E$7)-J$5+J$6)*J$7</f>
        <v>16049926.40055866</v>
      </c>
      <c r="K185" s="35">
        <f>((Produção!K179*PreçoLivre!K181*(1-Painel!$B$8)-K$3-K$4-K$6)*(1-Painel!$E$7)-K$5+K$6)*K$7</f>
        <v>14166704.853999628</v>
      </c>
      <c r="L185" s="35">
        <f>((Produção!L179*PreçoLivre!L181*(1-Painel!$B$8)-L$3-L$4-L$6)*(1-Painel!$E$7)-L$5+L$6)*L$7</f>
        <v>13170178.179167161</v>
      </c>
      <c r="M185" s="35">
        <f>((Produção!M179*PreçoLivre!M181*(1-Painel!$B$8)-M$3-M$4-M$6)*(1-Painel!$E$7)-M$5+M$6)*M$7</f>
        <v>11595379.154097784</v>
      </c>
      <c r="N185" s="35">
        <f>((Produção!N179*PreçoLivre!N181*(1-Painel!$B$8)-N$3-N$4-N$6)*(1-Painel!$E$7)-N$5+N$6)*N$7</f>
        <v>10839328.825427314</v>
      </c>
      <c r="O185" s="35">
        <f>((Produção!O179*PreçoLivre!O181*(1-Painel!$B$8)-O$3-O$4-O$6)*(1-Painel!$E$7)-O$5+O$6)*O$7</f>
        <v>10116565.574546842</v>
      </c>
      <c r="P185" s="35">
        <f>((Produção!P179*PreçoLivre!P181*(1-Painel!$B$8)-P$3-P$4-P$6)*(1-Painel!$E$7)-P$5+P$6)*P$7</f>
        <v>9042730.2889920305</v>
      </c>
      <c r="Q185" s="35">
        <f>((Produção!Q179*PreçoLivre!Q181*(1-Painel!$B$8)-Q$3-Q$4-Q$6)*(1-Painel!$E$7)-Q$5+Q$6)*Q$7</f>
        <v>8112297.5698651336</v>
      </c>
      <c r="R185" s="35">
        <f>((Produção!R179*PreçoLivre!R181*(1-Painel!$B$8)-R$3-R$4-R$6)*(1-Painel!$E$7)-R$5+R$6)*R$7</f>
        <v>7915866.435358745</v>
      </c>
      <c r="S185" s="35">
        <f>((Produção!S179*PreçoLivre!S181*(1-Painel!$B$8)-S$3-S$4-S$6)*(1-Painel!$E$7)-S$5+S$6)*S$7</f>
        <v>7552533.7193585047</v>
      </c>
      <c r="T185" s="35">
        <f>((Produção!T179*PreçoLivre!T181*(1-Painel!$B$8)-T$3-T$4-T$6)*(1-Painel!$E$7)-T$5+T$6)*T$7</f>
        <v>6695618.2180362996</v>
      </c>
      <c r="U185" s="35">
        <f>((Produção!U179*PreçoLivre!U181*(1-Painel!$B$8)-U$3-U$4-U$6)*(1-Painel!$E$7)-U$5+U$6)*U$7</f>
        <v>5878026.5928397989</v>
      </c>
      <c r="V185" s="35">
        <f>((Produção!V179*PreçoLivre!V181*(1-Painel!$B$8)-V$3-V$4-V$6)*(1-Painel!$E$7)-V$5+V$6)*V$7</f>
        <v>5448372.9907913413</v>
      </c>
      <c r="W185" s="35"/>
    </row>
    <row r="186" spans="1:23" x14ac:dyDescent="0.25">
      <c r="A186" s="36">
        <v>177</v>
      </c>
      <c r="B186" s="35">
        <f t="shared" si="2"/>
        <v>244143540.87898198</v>
      </c>
      <c r="C186" s="35">
        <f>((Produção!C180*PreçoLivre!C182*(1-Painel!$B$8)-C$3-C$4-C$6)*(1-Painel!$E$7)-C$5+C$6)*C$7</f>
        <v>24188939.003092945</v>
      </c>
      <c r="D186" s="35">
        <f>((Produção!D180*PreçoLivre!D182*(1-Painel!$B$8)-D$3-D$4-D$6)*(1-Painel!$E$7)-D$5+D$6)*D$7</f>
        <v>22199931.191626579</v>
      </c>
      <c r="E186" s="35">
        <f>((Produção!E180*PreçoLivre!E182*(1-Painel!$B$8)-E$3-E$4-E$6)*(1-Painel!$E$7)-E$5+E$6)*E$7</f>
        <v>19706270.400256723</v>
      </c>
      <c r="F186" s="35">
        <f>((Produção!F180*PreçoLivre!F182*(1-Painel!$B$8)-F$3-F$4-F$6)*(1-Painel!$E$7)-F$5+F$6)*F$7</f>
        <v>18396660.50339485</v>
      </c>
      <c r="G186" s="35">
        <f>((Produção!G180*PreçoLivre!G182*(1-Painel!$B$8)-G$3-G$4-G$6)*(1-Painel!$E$7)-G$5+G$6)*G$7</f>
        <v>17091360.407985374</v>
      </c>
      <c r="H186" s="35">
        <f>((Produção!H180*PreçoLivre!H182*(1-Painel!$B$8)-H$3-H$4-H$6)*(1-Painel!$E$7)-H$5+H$6)*H$7</f>
        <v>16158957.376475226</v>
      </c>
      <c r="I186" s="35">
        <f>((Produção!I180*PreçoLivre!I182*(1-Painel!$B$8)-I$3-I$4-I$6)*(1-Painel!$E$7)-I$5+I$6)*I$7</f>
        <v>14371211.963501921</v>
      </c>
      <c r="J186" s="35">
        <f>((Produção!J180*PreçoLivre!J182*(1-Painel!$B$8)-J$3-J$4-J$6)*(1-Painel!$E$7)-J$5+J$6)*J$7</f>
        <v>13486651.894376613</v>
      </c>
      <c r="K186" s="35">
        <f>((Produção!K180*PreçoLivre!K182*(1-Painel!$B$8)-K$3-K$4-K$6)*(1-Painel!$E$7)-K$5+K$6)*K$7</f>
        <v>12617993.322091457</v>
      </c>
      <c r="L186" s="35">
        <f>((Produção!L180*PreçoLivre!L182*(1-Painel!$B$8)-L$3-L$4-L$6)*(1-Painel!$E$7)-L$5+L$6)*L$7</f>
        <v>12243204.98591155</v>
      </c>
      <c r="M186" s="35">
        <f>((Produção!M180*PreçoLivre!M182*(1-Painel!$B$8)-M$3-M$4-M$6)*(1-Painel!$E$7)-M$5+M$6)*M$7</f>
        <v>10947681.019548405</v>
      </c>
      <c r="N186" s="35">
        <f>((Produção!N180*PreçoLivre!N182*(1-Painel!$B$8)-N$3-N$4-N$6)*(1-Painel!$E$7)-N$5+N$6)*N$7</f>
        <v>10413086.945256379</v>
      </c>
      <c r="O186" s="35">
        <f>((Produção!O180*PreçoLivre!O182*(1-Painel!$B$8)-O$3-O$4-O$6)*(1-Painel!$E$7)-O$5+O$6)*O$7</f>
        <v>9495573.2257471774</v>
      </c>
      <c r="P186" s="35">
        <f>((Produção!P180*PreçoLivre!P182*(1-Painel!$B$8)-P$3-P$4-P$6)*(1-Painel!$E$7)-P$5+P$6)*P$7</f>
        <v>8510122.9290866051</v>
      </c>
      <c r="Q186" s="35">
        <f>((Produção!Q180*PreçoLivre!Q182*(1-Painel!$B$8)-Q$3-Q$4-Q$6)*(1-Painel!$E$7)-Q$5+Q$6)*Q$7</f>
        <v>7320777.4820882808</v>
      </c>
      <c r="R186" s="35">
        <f>((Produção!R180*PreçoLivre!R182*(1-Painel!$B$8)-R$3-R$4-R$6)*(1-Painel!$E$7)-R$5+R$6)*R$7</f>
        <v>6522815.7968831835</v>
      </c>
      <c r="S186" s="35">
        <f>((Produção!S180*PreçoLivre!S182*(1-Painel!$B$8)-S$3-S$4-S$6)*(1-Painel!$E$7)-S$5+S$6)*S$7</f>
        <v>6015756.632920607</v>
      </c>
      <c r="T186" s="35">
        <f>((Produção!T180*PreçoLivre!T182*(1-Painel!$B$8)-T$3-T$4-T$6)*(1-Painel!$E$7)-T$5+T$6)*T$7</f>
        <v>5285891.2817800399</v>
      </c>
      <c r="U186" s="35">
        <f>((Produção!U180*PreçoLivre!U182*(1-Painel!$B$8)-U$3-U$4-U$6)*(1-Painel!$E$7)-U$5+U$6)*U$7</f>
        <v>4666270.2761564814</v>
      </c>
      <c r="V186" s="35">
        <f>((Produção!V180*PreçoLivre!V182*(1-Painel!$B$8)-V$3-V$4-V$6)*(1-Painel!$E$7)-V$5+V$6)*V$7</f>
        <v>4504384.2408015886</v>
      </c>
      <c r="W186" s="35"/>
    </row>
    <row r="187" spans="1:23" x14ac:dyDescent="0.25">
      <c r="A187" s="36">
        <v>178</v>
      </c>
      <c r="B187" s="35">
        <f t="shared" si="2"/>
        <v>314603728.55209267</v>
      </c>
      <c r="C187" s="35">
        <f>((Produção!C181*PreçoLivre!C183*(1-Painel!$B$8)-C$3-C$4-C$6)*(1-Painel!$E$7)-C$5+C$6)*C$7</f>
        <v>26703467.239299741</v>
      </c>
      <c r="D187" s="35">
        <f>((Produção!D181*PreçoLivre!D183*(1-Painel!$B$8)-D$3-D$4-D$6)*(1-Painel!$E$7)-D$5+D$6)*D$7</f>
        <v>25507422.240501892</v>
      </c>
      <c r="E187" s="35">
        <f>((Produção!E181*PreçoLivre!E183*(1-Painel!$B$8)-E$3-E$4-E$6)*(1-Painel!$E$7)-E$5+E$6)*E$7</f>
        <v>24713743.60641082</v>
      </c>
      <c r="F187" s="35">
        <f>((Produção!F181*PreçoLivre!F183*(1-Painel!$B$8)-F$3-F$4-F$6)*(1-Painel!$E$7)-F$5+F$6)*F$7</f>
        <v>23302756.486486465</v>
      </c>
      <c r="G187" s="35">
        <f>((Produção!G181*PreçoLivre!G183*(1-Painel!$B$8)-G$3-G$4-G$6)*(1-Painel!$E$7)-G$5+G$6)*G$7</f>
        <v>22024481.287526667</v>
      </c>
      <c r="H187" s="35">
        <f>((Produção!H181*PreçoLivre!H183*(1-Painel!$B$8)-H$3-H$4-H$6)*(1-Painel!$E$7)-H$5+H$6)*H$7</f>
        <v>20890756.581674684</v>
      </c>
      <c r="I187" s="35">
        <f>((Produção!I181*PreçoLivre!I183*(1-Painel!$B$8)-I$3-I$4-I$6)*(1-Painel!$E$7)-I$5+I$6)*I$7</f>
        <v>19182867.134311248</v>
      </c>
      <c r="J187" s="35">
        <f>((Produção!J181*PreçoLivre!J183*(1-Painel!$B$8)-J$3-J$4-J$6)*(1-Painel!$E$7)-J$5+J$6)*J$7</f>
        <v>18921301.694390915</v>
      </c>
      <c r="K187" s="35">
        <f>((Produção!K181*PreçoLivre!K183*(1-Painel!$B$8)-K$3-K$4-K$6)*(1-Painel!$E$7)-K$5+K$6)*K$7</f>
        <v>16883733.904280946</v>
      </c>
      <c r="L187" s="35">
        <f>((Produção!L181*PreçoLivre!L183*(1-Painel!$B$8)-L$3-L$4-L$6)*(1-Painel!$E$7)-L$5+L$6)*L$7</f>
        <v>16141354.449258883</v>
      </c>
      <c r="M187" s="35">
        <f>((Produção!M181*PreçoLivre!M183*(1-Painel!$B$8)-M$3-M$4-M$6)*(1-Painel!$E$7)-M$5+M$6)*M$7</f>
        <v>14255457.978248194</v>
      </c>
      <c r="N187" s="35">
        <f>((Produção!N181*PreçoLivre!N183*(1-Painel!$B$8)-N$3-N$4-N$6)*(1-Painel!$E$7)-N$5+N$6)*N$7</f>
        <v>12681593.203439841</v>
      </c>
      <c r="O187" s="35">
        <f>((Produção!O181*PreçoLivre!O183*(1-Painel!$B$8)-O$3-O$4-O$6)*(1-Painel!$E$7)-O$5+O$6)*O$7</f>
        <v>12241467.503214018</v>
      </c>
      <c r="P187" s="35">
        <f>((Produção!P181*PreçoLivre!P183*(1-Painel!$B$8)-P$3-P$4-P$6)*(1-Painel!$E$7)-P$5+P$6)*P$7</f>
        <v>10434344.161895631</v>
      </c>
      <c r="Q187" s="35">
        <f>((Produção!Q181*PreçoLivre!Q183*(1-Painel!$B$8)-Q$3-Q$4-Q$6)*(1-Painel!$E$7)-Q$5+Q$6)*Q$7</f>
        <v>10317755.153508084</v>
      </c>
      <c r="R187" s="35">
        <f>((Produção!R181*PreçoLivre!R183*(1-Painel!$B$8)-R$3-R$4-R$6)*(1-Painel!$E$7)-R$5+R$6)*R$7</f>
        <v>9508847.2322078813</v>
      </c>
      <c r="S187" s="35">
        <f>((Produção!S181*PreçoLivre!S183*(1-Painel!$B$8)-S$3-S$4-S$6)*(1-Painel!$E$7)-S$5+S$6)*S$7</f>
        <v>8917843.9528896809</v>
      </c>
      <c r="T187" s="35">
        <f>((Produção!T181*PreçoLivre!T183*(1-Painel!$B$8)-T$3-T$4-T$6)*(1-Painel!$E$7)-T$5+T$6)*T$7</f>
        <v>8213069.0049113156</v>
      </c>
      <c r="U187" s="35">
        <f>((Produção!U181*PreçoLivre!U183*(1-Painel!$B$8)-U$3-U$4-U$6)*(1-Painel!$E$7)-U$5+U$6)*U$7</f>
        <v>7210755.0285568377</v>
      </c>
      <c r="V187" s="35">
        <f>((Produção!V181*PreçoLivre!V183*(1-Painel!$B$8)-V$3-V$4-V$6)*(1-Painel!$E$7)-V$5+V$6)*V$7</f>
        <v>6550710.7090788558</v>
      </c>
      <c r="W187" s="35"/>
    </row>
    <row r="188" spans="1:23" x14ac:dyDescent="0.25">
      <c r="A188" s="36">
        <v>179</v>
      </c>
      <c r="B188" s="35">
        <f t="shared" si="2"/>
        <v>277617800.74906218</v>
      </c>
      <c r="C188" s="35">
        <f>((Produção!C182*PreçoLivre!C184*(1-Painel!$B$8)-C$3-C$4-C$6)*(1-Painel!$E$7)-C$5+C$6)*C$7</f>
        <v>26447096.431960907</v>
      </c>
      <c r="D188" s="35">
        <f>((Produção!D182*PreçoLivre!D184*(1-Painel!$B$8)-D$3-D$4-D$6)*(1-Painel!$E$7)-D$5+D$6)*D$7</f>
        <v>23879961.959977321</v>
      </c>
      <c r="E188" s="35">
        <f>((Produção!E182*PreçoLivre!E184*(1-Painel!$B$8)-E$3-E$4-E$6)*(1-Painel!$E$7)-E$5+E$6)*E$7</f>
        <v>22557202.838066515</v>
      </c>
      <c r="F188" s="35">
        <f>((Produção!F182*PreçoLivre!F184*(1-Painel!$B$8)-F$3-F$4-F$6)*(1-Painel!$E$7)-F$5+F$6)*F$7</f>
        <v>21969474.563825052</v>
      </c>
      <c r="G188" s="35">
        <f>((Produção!G182*PreçoLivre!G184*(1-Painel!$B$8)-G$3-G$4-G$6)*(1-Painel!$E$7)-G$5+G$6)*G$7</f>
        <v>19166709.861998655</v>
      </c>
      <c r="H188" s="35">
        <f>((Produção!H182*PreçoLivre!H184*(1-Painel!$B$8)-H$3-H$4-H$6)*(1-Painel!$E$7)-H$5+H$6)*H$7</f>
        <v>18384570.318133466</v>
      </c>
      <c r="I188" s="35">
        <f>((Produção!I182*PreçoLivre!I184*(1-Painel!$B$8)-I$3-I$4-I$6)*(1-Painel!$E$7)-I$5+I$6)*I$7</f>
        <v>16523757.756923592</v>
      </c>
      <c r="J188" s="35">
        <f>((Produção!J182*PreçoLivre!J184*(1-Painel!$B$8)-J$3-J$4-J$6)*(1-Painel!$E$7)-J$5+J$6)*J$7</f>
        <v>15643242.845163727</v>
      </c>
      <c r="K188" s="35">
        <f>((Produção!K182*PreçoLivre!K184*(1-Painel!$B$8)-K$3-K$4-K$6)*(1-Painel!$E$7)-K$5+K$6)*K$7</f>
        <v>13823207.056015741</v>
      </c>
      <c r="L188" s="35">
        <f>((Produção!L182*PreçoLivre!L184*(1-Painel!$B$8)-L$3-L$4-L$6)*(1-Painel!$E$7)-L$5+L$6)*L$7</f>
        <v>13559492.920712007</v>
      </c>
      <c r="M188" s="35">
        <f>((Produção!M182*PreçoLivre!M184*(1-Painel!$B$8)-M$3-M$4-M$6)*(1-Painel!$E$7)-M$5+M$6)*M$7</f>
        <v>11837435.400410157</v>
      </c>
      <c r="N188" s="35">
        <f>((Produção!N182*PreçoLivre!N184*(1-Painel!$B$8)-N$3-N$4-N$6)*(1-Painel!$E$7)-N$5+N$6)*N$7</f>
        <v>10632732.646716528</v>
      </c>
      <c r="O188" s="35">
        <f>((Produção!O182*PreçoLivre!O184*(1-Painel!$B$8)-O$3-O$4-O$6)*(1-Painel!$E$7)-O$5+O$6)*O$7</f>
        <v>9614452.0457402002</v>
      </c>
      <c r="P188" s="35">
        <f>((Produção!P182*PreçoLivre!P184*(1-Painel!$B$8)-P$3-P$4-P$6)*(1-Painel!$E$7)-P$5+P$6)*P$7</f>
        <v>8877881.8367115669</v>
      </c>
      <c r="Q188" s="35">
        <f>((Produção!Q182*PreçoLivre!Q184*(1-Painel!$B$8)-Q$3-Q$4-Q$6)*(1-Painel!$E$7)-Q$5+Q$6)*Q$7</f>
        <v>8474969.6719397586</v>
      </c>
      <c r="R188" s="35">
        <f>((Produção!R182*PreçoLivre!R184*(1-Painel!$B$8)-R$3-R$4-R$6)*(1-Painel!$E$7)-R$5+R$6)*R$7</f>
        <v>8213012.4008767409</v>
      </c>
      <c r="S188" s="35">
        <f>((Produção!S182*PreçoLivre!S184*(1-Painel!$B$8)-S$3-S$4-S$6)*(1-Painel!$E$7)-S$5+S$6)*S$7</f>
        <v>7529428.9875590587</v>
      </c>
      <c r="T188" s="35">
        <f>((Produção!T182*PreçoLivre!T184*(1-Painel!$B$8)-T$3-T$4-T$6)*(1-Painel!$E$7)-T$5+T$6)*T$7</f>
        <v>7372948.1347078513</v>
      </c>
      <c r="U188" s="35">
        <f>((Produção!U182*PreçoLivre!U184*(1-Painel!$B$8)-U$3-U$4-U$6)*(1-Painel!$E$7)-U$5+U$6)*U$7</f>
        <v>6866389.157071881</v>
      </c>
      <c r="V188" s="35">
        <f>((Produção!V182*PreçoLivre!V184*(1-Painel!$B$8)-V$3-V$4-V$6)*(1-Painel!$E$7)-V$5+V$6)*V$7</f>
        <v>6243833.9145515403</v>
      </c>
      <c r="W188" s="35"/>
    </row>
    <row r="189" spans="1:23" x14ac:dyDescent="0.25">
      <c r="A189" s="36">
        <v>180</v>
      </c>
      <c r="B189" s="35">
        <f t="shared" si="2"/>
        <v>235340052.04666051</v>
      </c>
      <c r="C189" s="35">
        <f>((Produção!C183*PreçoLivre!C185*(1-Painel!$B$8)-C$3-C$4-C$6)*(1-Painel!$E$7)-C$5+C$6)*C$7</f>
        <v>25261314.558250137</v>
      </c>
      <c r="D189" s="35">
        <f>((Produção!D183*PreçoLivre!D185*(1-Painel!$B$8)-D$3-D$4-D$6)*(1-Painel!$E$7)-D$5+D$6)*D$7</f>
        <v>22352138.010187581</v>
      </c>
      <c r="E189" s="35">
        <f>((Produção!E183*PreçoLivre!E185*(1-Painel!$B$8)-E$3-E$4-E$6)*(1-Painel!$E$7)-E$5+E$6)*E$7</f>
        <v>21249090.476479478</v>
      </c>
      <c r="F189" s="35">
        <f>((Produção!F183*PreçoLivre!F185*(1-Painel!$B$8)-F$3-F$4-F$6)*(1-Painel!$E$7)-F$5+F$6)*F$7</f>
        <v>19226930.608917728</v>
      </c>
      <c r="G189" s="35">
        <f>((Produção!G183*PreçoLivre!G185*(1-Painel!$B$8)-G$3-G$4-G$6)*(1-Painel!$E$7)-G$5+G$6)*G$7</f>
        <v>17730975.151007283</v>
      </c>
      <c r="H189" s="35">
        <f>((Produção!H183*PreçoLivre!H185*(1-Painel!$B$8)-H$3-H$4-H$6)*(1-Painel!$E$7)-H$5+H$6)*H$7</f>
        <v>15224044.853825053</v>
      </c>
      <c r="I189" s="35">
        <f>((Produção!I183*PreçoLivre!I185*(1-Painel!$B$8)-I$3-I$4-I$6)*(1-Painel!$E$7)-I$5+I$6)*I$7</f>
        <v>14028686.047464887</v>
      </c>
      <c r="J189" s="35">
        <f>((Produção!J183*PreçoLivre!J185*(1-Painel!$B$8)-J$3-J$4-J$6)*(1-Painel!$E$7)-J$5+J$6)*J$7</f>
        <v>12180911.604789633</v>
      </c>
      <c r="K189" s="35">
        <f>((Produção!K183*PreçoLivre!K185*(1-Painel!$B$8)-K$3-K$4-K$6)*(1-Painel!$E$7)-K$5+K$6)*K$7</f>
        <v>11248261.871953117</v>
      </c>
      <c r="L189" s="35">
        <f>((Produção!L183*PreçoLivre!L185*(1-Painel!$B$8)-L$3-L$4-L$6)*(1-Painel!$E$7)-L$5+L$6)*L$7</f>
        <v>10160541.110863687</v>
      </c>
      <c r="M189" s="35">
        <f>((Produção!M183*PreçoLivre!M185*(1-Painel!$B$8)-M$3-M$4-M$6)*(1-Painel!$E$7)-M$5+M$6)*M$7</f>
        <v>9699937.4319060203</v>
      </c>
      <c r="N189" s="35">
        <f>((Produção!N183*PreçoLivre!N185*(1-Painel!$B$8)-N$3-N$4-N$6)*(1-Painel!$E$7)-N$5+N$6)*N$7</f>
        <v>8214166.4023776529</v>
      </c>
      <c r="O189" s="35">
        <f>((Produção!O183*PreçoLivre!O185*(1-Painel!$B$8)-O$3-O$4-O$6)*(1-Painel!$E$7)-O$5+O$6)*O$7</f>
        <v>7610604.5799447792</v>
      </c>
      <c r="P189" s="35">
        <f>((Produção!P183*PreçoLivre!P185*(1-Painel!$B$8)-P$3-P$4-P$6)*(1-Painel!$E$7)-P$5+P$6)*P$7</f>
        <v>6839207.4935759865</v>
      </c>
      <c r="Q189" s="35">
        <f>((Produção!Q183*PreçoLivre!Q185*(1-Painel!$B$8)-Q$3-Q$4-Q$6)*(1-Painel!$E$7)-Q$5+Q$6)*Q$7</f>
        <v>6322732.3502555992</v>
      </c>
      <c r="R189" s="35">
        <f>((Produção!R183*PreçoLivre!R185*(1-Painel!$B$8)-R$3-R$4-R$6)*(1-Painel!$E$7)-R$5+R$6)*R$7</f>
        <v>6759589.1005226457</v>
      </c>
      <c r="S189" s="35">
        <f>((Produção!S183*PreçoLivre!S185*(1-Painel!$B$8)-S$3-S$4-S$6)*(1-Painel!$E$7)-S$5+S$6)*S$7</f>
        <v>6290207.6550883595</v>
      </c>
      <c r="T189" s="35">
        <f>((Produção!T183*PreçoLivre!T185*(1-Painel!$B$8)-T$3-T$4-T$6)*(1-Painel!$E$7)-T$5+T$6)*T$7</f>
        <v>5571623.3453590414</v>
      </c>
      <c r="U189" s="35">
        <f>((Produção!U183*PreçoLivre!U185*(1-Painel!$B$8)-U$3-U$4-U$6)*(1-Painel!$E$7)-U$5+U$6)*U$7</f>
        <v>4845983.2210867004</v>
      </c>
      <c r="V189" s="35">
        <f>((Produção!V183*PreçoLivre!V185*(1-Painel!$B$8)-V$3-V$4-V$6)*(1-Painel!$E$7)-V$5+V$6)*V$7</f>
        <v>4523106.1728051128</v>
      </c>
      <c r="W189" s="35"/>
    </row>
    <row r="190" spans="1:23" x14ac:dyDescent="0.25">
      <c r="A190" s="36">
        <v>181</v>
      </c>
      <c r="B190" s="35">
        <f t="shared" si="2"/>
        <v>282021268.6700201</v>
      </c>
      <c r="C190" s="35">
        <f>((Produção!C184*PreçoLivre!C186*(1-Painel!$B$8)-C$3-C$4-C$6)*(1-Painel!$E$7)-C$5+C$6)*C$7</f>
        <v>27316522.723820809</v>
      </c>
      <c r="D190" s="35">
        <f>((Produção!D184*PreçoLivre!D186*(1-Painel!$B$8)-D$3-D$4-D$6)*(1-Painel!$E$7)-D$5+D$6)*D$7</f>
        <v>24903361.448738337</v>
      </c>
      <c r="E190" s="35">
        <f>((Produção!E184*PreçoLivre!E186*(1-Painel!$B$8)-E$3-E$4-E$6)*(1-Painel!$E$7)-E$5+E$6)*E$7</f>
        <v>22296125.047230855</v>
      </c>
      <c r="F190" s="35">
        <f>((Produção!F184*PreçoLivre!F186*(1-Painel!$B$8)-F$3-F$4-F$6)*(1-Painel!$E$7)-F$5+F$6)*F$7</f>
        <v>20903822.214167185</v>
      </c>
      <c r="G190" s="35">
        <f>((Produção!G184*PreçoLivre!G186*(1-Painel!$B$8)-G$3-G$4-G$6)*(1-Painel!$E$7)-G$5+G$6)*G$7</f>
        <v>19918385.336626112</v>
      </c>
      <c r="H190" s="35">
        <f>((Produção!H184*PreçoLivre!H186*(1-Painel!$B$8)-H$3-H$4-H$6)*(1-Painel!$E$7)-H$5+H$6)*H$7</f>
        <v>17904885.723063648</v>
      </c>
      <c r="I190" s="35">
        <f>((Produção!I184*PreçoLivre!I186*(1-Painel!$B$8)-I$3-I$4-I$6)*(1-Painel!$E$7)-I$5+I$6)*I$7</f>
        <v>17291087.500798918</v>
      </c>
      <c r="J190" s="35">
        <f>((Produção!J184*PreçoLivre!J186*(1-Painel!$B$8)-J$3-J$4-J$6)*(1-Painel!$E$7)-J$5+J$6)*J$7</f>
        <v>15630786.613436323</v>
      </c>
      <c r="K190" s="35">
        <f>((Produção!K184*PreçoLivre!K186*(1-Painel!$B$8)-K$3-K$4-K$6)*(1-Painel!$E$7)-K$5+K$6)*K$7</f>
        <v>14420121.442488529</v>
      </c>
      <c r="L190" s="35">
        <f>((Produção!L184*PreçoLivre!L186*(1-Painel!$B$8)-L$3-L$4-L$6)*(1-Painel!$E$7)-L$5+L$6)*L$7</f>
        <v>13964407.731929934</v>
      </c>
      <c r="M190" s="35">
        <f>((Produção!M184*PreçoLivre!M186*(1-Painel!$B$8)-M$3-M$4-M$6)*(1-Painel!$E$7)-M$5+M$6)*M$7</f>
        <v>12459864.120666018</v>
      </c>
      <c r="N190" s="35">
        <f>((Produção!N184*PreçoLivre!N186*(1-Painel!$B$8)-N$3-N$4-N$6)*(1-Painel!$E$7)-N$5+N$6)*N$7</f>
        <v>11569182.27878397</v>
      </c>
      <c r="O190" s="35">
        <f>((Produção!O184*PreçoLivre!O186*(1-Painel!$B$8)-O$3-O$4-O$6)*(1-Painel!$E$7)-O$5+O$6)*O$7</f>
        <v>10733428.357088175</v>
      </c>
      <c r="P190" s="35">
        <f>((Produção!P184*PreçoLivre!P186*(1-Painel!$B$8)-P$3-P$4-P$6)*(1-Painel!$E$7)-P$5+P$6)*P$7</f>
        <v>9837617.3361900728</v>
      </c>
      <c r="Q190" s="35">
        <f>((Produção!Q184*PreçoLivre!Q186*(1-Painel!$B$8)-Q$3-Q$4-Q$6)*(1-Painel!$E$7)-Q$5+Q$6)*Q$7</f>
        <v>8725217.3269344214</v>
      </c>
      <c r="R190" s="35">
        <f>((Produção!R184*PreçoLivre!R186*(1-Painel!$B$8)-R$3-R$4-R$6)*(1-Painel!$E$7)-R$5+R$6)*R$7</f>
        <v>8505671.330957856</v>
      </c>
      <c r="S190" s="35">
        <f>((Produção!S184*PreçoLivre!S186*(1-Painel!$B$8)-S$3-S$4-S$6)*(1-Painel!$E$7)-S$5+S$6)*S$7</f>
        <v>7477475.3364242669</v>
      </c>
      <c r="T190" s="35">
        <f>((Produção!T184*PreçoLivre!T186*(1-Painel!$B$8)-T$3-T$4-T$6)*(1-Painel!$E$7)-T$5+T$6)*T$7</f>
        <v>6727798.0883182231</v>
      </c>
      <c r="U190" s="35">
        <f>((Produção!U184*PreçoLivre!U186*(1-Painel!$B$8)-U$3-U$4-U$6)*(1-Painel!$E$7)-U$5+U$6)*U$7</f>
        <v>5878158.4123086696</v>
      </c>
      <c r="V190" s="35">
        <f>((Produção!V184*PreçoLivre!V186*(1-Painel!$B$8)-V$3-V$4-V$6)*(1-Painel!$E$7)-V$5+V$6)*V$7</f>
        <v>5557350.3000477739</v>
      </c>
      <c r="W190" s="35"/>
    </row>
    <row r="191" spans="1:23" x14ac:dyDescent="0.25">
      <c r="A191" s="36">
        <v>182</v>
      </c>
      <c r="B191" s="35">
        <f t="shared" si="2"/>
        <v>255243634.90018973</v>
      </c>
      <c r="C191" s="35">
        <f>((Produção!C185*PreçoLivre!C187*(1-Painel!$B$8)-C$3-C$4-C$6)*(1-Painel!$E$7)-C$5+C$6)*C$7</f>
        <v>24734513.865939587</v>
      </c>
      <c r="D191" s="35">
        <f>((Produção!D185*PreçoLivre!D187*(1-Painel!$B$8)-D$3-D$4-D$6)*(1-Painel!$E$7)-D$5+D$6)*D$7</f>
        <v>22338319.939930435</v>
      </c>
      <c r="E191" s="35">
        <f>((Produção!E185*PreçoLivre!E187*(1-Painel!$B$8)-E$3-E$4-E$6)*(1-Painel!$E$7)-E$5+E$6)*E$7</f>
        <v>20406166.676728316</v>
      </c>
      <c r="F191" s="35">
        <f>((Produção!F185*PreçoLivre!F187*(1-Painel!$B$8)-F$3-F$4-F$6)*(1-Painel!$E$7)-F$5+F$6)*F$7</f>
        <v>18618350.561811224</v>
      </c>
      <c r="G191" s="35">
        <f>((Produção!G185*PreçoLivre!G187*(1-Painel!$B$8)-G$3-G$4-G$6)*(1-Painel!$E$7)-G$5+G$6)*G$7</f>
        <v>17502615.419896677</v>
      </c>
      <c r="H191" s="35">
        <f>((Produção!H185*PreçoLivre!H187*(1-Painel!$B$8)-H$3-H$4-H$6)*(1-Painel!$E$7)-H$5+H$6)*H$7</f>
        <v>16036212.024500404</v>
      </c>
      <c r="I191" s="35">
        <f>((Produção!I185*PreçoLivre!I187*(1-Painel!$B$8)-I$3-I$4-I$6)*(1-Painel!$E$7)-I$5+I$6)*I$7</f>
        <v>15613368.970487667</v>
      </c>
      <c r="J191" s="35">
        <f>((Produção!J185*PreçoLivre!J187*(1-Painel!$B$8)-J$3-J$4-J$6)*(1-Painel!$E$7)-J$5+J$6)*J$7</f>
        <v>13849748.507482512</v>
      </c>
      <c r="K191" s="35">
        <f>((Produção!K185*PreçoLivre!K187*(1-Painel!$B$8)-K$3-K$4-K$6)*(1-Painel!$E$7)-K$5+K$6)*K$7</f>
        <v>12949606.455508482</v>
      </c>
      <c r="L191" s="35">
        <f>((Produção!L185*PreçoLivre!L187*(1-Painel!$B$8)-L$3-L$4-L$6)*(1-Painel!$E$7)-L$5+L$6)*L$7</f>
        <v>12115219.032051615</v>
      </c>
      <c r="M191" s="35">
        <f>((Produção!M185*PreçoLivre!M187*(1-Painel!$B$8)-M$3-M$4-M$6)*(1-Painel!$E$7)-M$5+M$6)*M$7</f>
        <v>10996639.336628122</v>
      </c>
      <c r="N191" s="35">
        <f>((Produção!N185*PreçoLivre!N187*(1-Painel!$B$8)-N$3-N$4-N$6)*(1-Painel!$E$7)-N$5+N$6)*N$7</f>
        <v>10684567.28939751</v>
      </c>
      <c r="O191" s="35">
        <f>((Produção!O185*PreçoLivre!O187*(1-Painel!$B$8)-O$3-O$4-O$6)*(1-Painel!$E$7)-O$5+O$6)*O$7</f>
        <v>9920358.2148190886</v>
      </c>
      <c r="P191" s="35">
        <f>((Produção!P185*PreçoLivre!P187*(1-Painel!$B$8)-P$3-P$4-P$6)*(1-Painel!$E$7)-P$5+P$6)*P$7</f>
        <v>8811455.3377831001</v>
      </c>
      <c r="Q191" s="35">
        <f>((Produção!Q185*PreçoLivre!Q187*(1-Painel!$B$8)-Q$3-Q$4-Q$6)*(1-Painel!$E$7)-Q$5+Q$6)*Q$7</f>
        <v>7644731.9407680836</v>
      </c>
      <c r="R191" s="35">
        <f>((Produção!R185*PreçoLivre!R187*(1-Painel!$B$8)-R$3-R$4-R$6)*(1-Painel!$E$7)-R$5+R$6)*R$7</f>
        <v>7402406.4373178864</v>
      </c>
      <c r="S191" s="35">
        <f>((Produção!S185*PreçoLivre!S187*(1-Painel!$B$8)-S$3-S$4-S$6)*(1-Painel!$E$7)-S$5+S$6)*S$7</f>
        <v>7191941.8638183167</v>
      </c>
      <c r="T191" s="35">
        <f>((Produção!T185*PreçoLivre!T187*(1-Painel!$B$8)-T$3-T$4-T$6)*(1-Painel!$E$7)-T$5+T$6)*T$7</f>
        <v>6608346.7322511682</v>
      </c>
      <c r="U191" s="35">
        <f>((Produção!U185*PreçoLivre!U187*(1-Painel!$B$8)-U$3-U$4-U$6)*(1-Painel!$E$7)-U$5+U$6)*U$7</f>
        <v>6137134.2241360415</v>
      </c>
      <c r="V191" s="35">
        <f>((Produção!V185*PreçoLivre!V187*(1-Painel!$B$8)-V$3-V$4-V$6)*(1-Painel!$E$7)-V$5+V$6)*V$7</f>
        <v>5681932.0689335447</v>
      </c>
      <c r="W191" s="35"/>
    </row>
    <row r="192" spans="1:23" x14ac:dyDescent="0.25">
      <c r="A192" s="36">
        <v>183</v>
      </c>
      <c r="B192" s="35">
        <f t="shared" si="2"/>
        <v>277514156.05391514</v>
      </c>
      <c r="C192" s="35">
        <f>((Produção!C186*PreçoLivre!C188*(1-Painel!$B$8)-C$3-C$4-C$6)*(1-Painel!$E$7)-C$5+C$6)*C$7</f>
        <v>26092876.207216706</v>
      </c>
      <c r="D192" s="35">
        <f>((Produção!D186*PreçoLivre!D188*(1-Painel!$B$8)-D$3-D$4-D$6)*(1-Painel!$E$7)-D$5+D$6)*D$7</f>
        <v>23359858.381368469</v>
      </c>
      <c r="E192" s="35">
        <f>((Produção!E186*PreçoLivre!E188*(1-Painel!$B$8)-E$3-E$4-E$6)*(1-Painel!$E$7)-E$5+E$6)*E$7</f>
        <v>22125182.72307618</v>
      </c>
      <c r="F192" s="35">
        <f>((Produção!F186*PreçoLivre!F188*(1-Painel!$B$8)-F$3-F$4-F$6)*(1-Painel!$E$7)-F$5+F$6)*F$7</f>
        <v>20551723.055301838</v>
      </c>
      <c r="G192" s="35">
        <f>((Produção!G186*PreçoLivre!G188*(1-Painel!$B$8)-G$3-G$4-G$6)*(1-Painel!$E$7)-G$5+G$6)*G$7</f>
        <v>19594724.162439272</v>
      </c>
      <c r="H192" s="35">
        <f>((Produção!H186*PreçoLivre!H188*(1-Painel!$B$8)-H$3-H$4-H$6)*(1-Painel!$E$7)-H$5+H$6)*H$7</f>
        <v>18206235.151901189</v>
      </c>
      <c r="I192" s="35">
        <f>((Produção!I186*PreçoLivre!I188*(1-Painel!$B$8)-I$3-I$4-I$6)*(1-Painel!$E$7)-I$5+I$6)*I$7</f>
        <v>16849679.689252775</v>
      </c>
      <c r="J192" s="35">
        <f>((Produção!J186*PreçoLivre!J188*(1-Painel!$B$8)-J$3-J$4-J$6)*(1-Painel!$E$7)-J$5+J$6)*J$7</f>
        <v>15995655.053922497</v>
      </c>
      <c r="K192" s="35">
        <f>((Produção!K186*PreçoLivre!K188*(1-Painel!$B$8)-K$3-K$4-K$6)*(1-Painel!$E$7)-K$5+K$6)*K$7</f>
        <v>14226807.987251392</v>
      </c>
      <c r="L192" s="35">
        <f>((Produção!L186*PreçoLivre!L188*(1-Painel!$B$8)-L$3-L$4-L$6)*(1-Painel!$E$7)-L$5+L$6)*L$7</f>
        <v>12428274.554172354</v>
      </c>
      <c r="M192" s="35">
        <f>((Produção!M186*PreçoLivre!M188*(1-Painel!$B$8)-M$3-M$4-M$6)*(1-Painel!$E$7)-M$5+M$6)*M$7</f>
        <v>12183676.383672653</v>
      </c>
      <c r="N192" s="35">
        <f>((Produção!N186*PreçoLivre!N188*(1-Painel!$B$8)-N$3-N$4-N$6)*(1-Painel!$E$7)-N$5+N$6)*N$7</f>
        <v>11213354.955243872</v>
      </c>
      <c r="O192" s="35">
        <f>((Produção!O186*PreçoLivre!O188*(1-Painel!$B$8)-O$3-O$4-O$6)*(1-Painel!$E$7)-O$5+O$6)*O$7</f>
        <v>10836028.747522099</v>
      </c>
      <c r="P192" s="35">
        <f>((Produção!P186*PreçoLivre!P188*(1-Painel!$B$8)-P$3-P$4-P$6)*(1-Painel!$E$7)-P$5+P$6)*P$7</f>
        <v>10140444.901779812</v>
      </c>
      <c r="Q192" s="35">
        <f>((Produção!Q186*PreçoLivre!Q188*(1-Painel!$B$8)-Q$3-Q$4-Q$6)*(1-Painel!$E$7)-Q$5+Q$6)*Q$7</f>
        <v>9155628.9327103458</v>
      </c>
      <c r="R192" s="35">
        <f>((Produção!R186*PreçoLivre!R188*(1-Painel!$B$8)-R$3-R$4-R$6)*(1-Painel!$E$7)-R$5+R$6)*R$7</f>
        <v>7846621.3745681923</v>
      </c>
      <c r="S192" s="35">
        <f>((Produção!S186*PreçoLivre!S188*(1-Painel!$B$8)-S$3-S$4-S$6)*(1-Painel!$E$7)-S$5+S$6)*S$7</f>
        <v>7416711.1155255241</v>
      </c>
      <c r="T192" s="35">
        <f>((Produção!T186*PreçoLivre!T188*(1-Painel!$B$8)-T$3-T$4-T$6)*(1-Painel!$E$7)-T$5+T$6)*T$7</f>
        <v>6993388.5998307383</v>
      </c>
      <c r="U192" s="35">
        <f>((Produção!U186*PreçoLivre!U188*(1-Painel!$B$8)-U$3-U$4-U$6)*(1-Painel!$E$7)-U$5+U$6)*U$7</f>
        <v>6303812.006361072</v>
      </c>
      <c r="V192" s="35">
        <f>((Produção!V186*PreçoLivre!V188*(1-Painel!$B$8)-V$3-V$4-V$6)*(1-Painel!$E$7)-V$5+V$6)*V$7</f>
        <v>5993472.0707980869</v>
      </c>
      <c r="W192" s="35"/>
    </row>
    <row r="193" spans="1:23" x14ac:dyDescent="0.25">
      <c r="A193" s="36">
        <v>184</v>
      </c>
      <c r="B193" s="35">
        <f t="shared" si="2"/>
        <v>259492977.38483235</v>
      </c>
      <c r="C193" s="35">
        <f>((Produção!C187*PreçoLivre!C189*(1-Painel!$B$8)-C$3-C$4-C$6)*(1-Painel!$E$7)-C$5+C$6)*C$7</f>
        <v>25835360.576144345</v>
      </c>
      <c r="D193" s="35">
        <f>((Produção!D187*PreçoLivre!D189*(1-Painel!$B$8)-D$3-D$4-D$6)*(1-Painel!$E$7)-D$5+D$6)*D$7</f>
        <v>23905308.978587553</v>
      </c>
      <c r="E193" s="35">
        <f>((Produção!E187*PreçoLivre!E189*(1-Painel!$B$8)-E$3-E$4-E$6)*(1-Painel!$E$7)-E$5+E$6)*E$7</f>
        <v>21020355.599553224</v>
      </c>
      <c r="F193" s="35">
        <f>((Produção!F187*PreçoLivre!F189*(1-Painel!$B$8)-F$3-F$4-F$6)*(1-Painel!$E$7)-F$5+F$6)*F$7</f>
        <v>20276691.905103035</v>
      </c>
      <c r="G193" s="35">
        <f>((Produção!G187*PreçoLivre!G189*(1-Painel!$B$8)-G$3-G$4-G$6)*(1-Painel!$E$7)-G$5+G$6)*G$7</f>
        <v>18664994.77400906</v>
      </c>
      <c r="H193" s="35">
        <f>((Produção!H187*PreçoLivre!H189*(1-Painel!$B$8)-H$3-H$4-H$6)*(1-Painel!$E$7)-H$5+H$6)*H$7</f>
        <v>17536532.29420206</v>
      </c>
      <c r="I193" s="35">
        <f>((Produção!I187*PreçoLivre!I189*(1-Painel!$B$8)-I$3-I$4-I$6)*(1-Painel!$E$7)-I$5+I$6)*I$7</f>
        <v>16514655.417876722</v>
      </c>
      <c r="J193" s="35">
        <f>((Produção!J187*PreçoLivre!J189*(1-Painel!$B$8)-J$3-J$4-J$6)*(1-Painel!$E$7)-J$5+J$6)*J$7</f>
        <v>14646453.974909436</v>
      </c>
      <c r="K193" s="35">
        <f>((Produção!K187*PreçoLivre!K189*(1-Painel!$B$8)-K$3-K$4-K$6)*(1-Painel!$E$7)-K$5+K$6)*K$7</f>
        <v>12835034.975805409</v>
      </c>
      <c r="L193" s="35">
        <f>((Produção!L187*PreçoLivre!L189*(1-Painel!$B$8)-L$3-L$4-L$6)*(1-Painel!$E$7)-L$5+L$6)*L$7</f>
        <v>11781033.647801831</v>
      </c>
      <c r="M193" s="35">
        <f>((Produção!M187*PreçoLivre!M189*(1-Painel!$B$8)-M$3-M$4-M$6)*(1-Painel!$E$7)-M$5+M$6)*M$7</f>
        <v>11084197.471872149</v>
      </c>
      <c r="N193" s="35">
        <f>((Produção!N187*PreçoLivre!N189*(1-Painel!$B$8)-N$3-N$4-N$6)*(1-Painel!$E$7)-N$5+N$6)*N$7</f>
        <v>9687031.794473473</v>
      </c>
      <c r="O193" s="35">
        <f>((Produção!O187*PreçoLivre!O189*(1-Painel!$B$8)-O$3-O$4-O$6)*(1-Painel!$E$7)-O$5+O$6)*O$7</f>
        <v>8806467.9507607464</v>
      </c>
      <c r="P193" s="35">
        <f>((Produção!P187*PreçoLivre!P189*(1-Painel!$B$8)-P$3-P$4-P$6)*(1-Painel!$E$7)-P$5+P$6)*P$7</f>
        <v>8279156.5891162306</v>
      </c>
      <c r="Q193" s="35">
        <f>((Produção!Q187*PreçoLivre!Q189*(1-Painel!$B$8)-Q$3-Q$4-Q$6)*(1-Painel!$E$7)-Q$5+Q$6)*Q$7</f>
        <v>8050479.6886785626</v>
      </c>
      <c r="R193" s="35">
        <f>((Produção!R187*PreçoLivre!R189*(1-Painel!$B$8)-R$3-R$4-R$6)*(1-Painel!$E$7)-R$5+R$6)*R$7</f>
        <v>7248968.1597137107</v>
      </c>
      <c r="S193" s="35">
        <f>((Produção!S187*PreçoLivre!S189*(1-Painel!$B$8)-S$3-S$4-S$6)*(1-Painel!$E$7)-S$5+S$6)*S$7</f>
        <v>6685234.960171748</v>
      </c>
      <c r="T193" s="35">
        <f>((Produção!T187*PreçoLivre!T189*(1-Painel!$B$8)-T$3-T$4-T$6)*(1-Painel!$E$7)-T$5+T$6)*T$7</f>
        <v>6239802.1616603732</v>
      </c>
      <c r="U193" s="35">
        <f>((Produção!U187*PreçoLivre!U189*(1-Painel!$B$8)-U$3-U$4-U$6)*(1-Painel!$E$7)-U$5+U$6)*U$7</f>
        <v>5469283.1397986254</v>
      </c>
      <c r="V193" s="35">
        <f>((Produção!V187*PreçoLivre!V189*(1-Painel!$B$8)-V$3-V$4-V$6)*(1-Painel!$E$7)-V$5+V$6)*V$7</f>
        <v>4925933.3245940562</v>
      </c>
      <c r="W193" s="35"/>
    </row>
    <row r="194" spans="1:23" x14ac:dyDescent="0.25">
      <c r="A194" s="36">
        <v>185</v>
      </c>
      <c r="B194" s="35">
        <f t="shared" si="2"/>
        <v>277881443.91582114</v>
      </c>
      <c r="C194" s="35">
        <f>((Produção!C188*PreçoLivre!C190*(1-Painel!$B$8)-C$3-C$4-C$6)*(1-Painel!$E$7)-C$5+C$6)*C$7</f>
        <v>27144160.371294357</v>
      </c>
      <c r="D194" s="35">
        <f>((Produção!D188*PreçoLivre!D190*(1-Painel!$B$8)-D$3-D$4-D$6)*(1-Painel!$E$7)-D$5+D$6)*D$7</f>
        <v>24921062.005886674</v>
      </c>
      <c r="E194" s="35">
        <f>((Produção!E188*PreçoLivre!E190*(1-Painel!$B$8)-E$3-E$4-E$6)*(1-Painel!$E$7)-E$5+E$6)*E$7</f>
        <v>23912740.903300855</v>
      </c>
      <c r="F194" s="35">
        <f>((Produção!F188*PreçoLivre!F190*(1-Painel!$B$8)-F$3-F$4-F$6)*(1-Painel!$E$7)-F$5+F$6)*F$7</f>
        <v>21731419.186228551</v>
      </c>
      <c r="G194" s="35">
        <f>((Produção!G188*PreçoLivre!G190*(1-Painel!$B$8)-G$3-G$4-G$6)*(1-Painel!$E$7)-G$5+G$6)*G$7</f>
        <v>19863651.939223878</v>
      </c>
      <c r="H194" s="35">
        <f>((Produção!H188*PreçoLivre!H190*(1-Painel!$B$8)-H$3-H$4-H$6)*(1-Painel!$E$7)-H$5+H$6)*H$7</f>
        <v>18680705.929804102</v>
      </c>
      <c r="I194" s="35">
        <f>((Produção!I188*PreçoLivre!I190*(1-Painel!$B$8)-I$3-I$4-I$6)*(1-Painel!$E$7)-I$5+I$6)*I$7</f>
        <v>16818248.597028919</v>
      </c>
      <c r="J194" s="35">
        <f>((Produção!J188*PreçoLivre!J190*(1-Painel!$B$8)-J$3-J$4-J$6)*(1-Painel!$E$7)-J$5+J$6)*J$7</f>
        <v>15522619.877184305</v>
      </c>
      <c r="K194" s="35">
        <f>((Produção!K188*PreçoLivre!K190*(1-Painel!$B$8)-K$3-K$4-K$6)*(1-Painel!$E$7)-K$5+K$6)*K$7</f>
        <v>14603447.45521025</v>
      </c>
      <c r="L194" s="35">
        <f>((Produção!L188*PreçoLivre!L190*(1-Painel!$B$8)-L$3-L$4-L$6)*(1-Painel!$E$7)-L$5+L$6)*L$7</f>
        <v>13138528.209720144</v>
      </c>
      <c r="M194" s="35">
        <f>((Produção!M188*PreçoLivre!M190*(1-Painel!$B$8)-M$3-M$4-M$6)*(1-Painel!$E$7)-M$5+M$6)*M$7</f>
        <v>12056262.287784448</v>
      </c>
      <c r="N194" s="35">
        <f>((Produção!N188*PreçoLivre!N190*(1-Painel!$B$8)-N$3-N$4-N$6)*(1-Painel!$E$7)-N$5+N$6)*N$7</f>
        <v>11223590.776294529</v>
      </c>
      <c r="O194" s="35">
        <f>((Produção!O188*PreçoLivre!O190*(1-Painel!$B$8)-O$3-O$4-O$6)*(1-Painel!$E$7)-O$5+O$6)*O$7</f>
        <v>9990379.196704682</v>
      </c>
      <c r="P194" s="35">
        <f>((Produção!P188*PreçoLivre!P190*(1-Painel!$B$8)-P$3-P$4-P$6)*(1-Painel!$E$7)-P$5+P$6)*P$7</f>
        <v>9383796.0499897376</v>
      </c>
      <c r="Q194" s="35">
        <f>((Produção!Q188*PreçoLivre!Q190*(1-Painel!$B$8)-Q$3-Q$4-Q$6)*(1-Painel!$E$7)-Q$5+Q$6)*Q$7</f>
        <v>8534867.4972112272</v>
      </c>
      <c r="R194" s="35">
        <f>((Produção!R188*PreçoLivre!R190*(1-Painel!$B$8)-R$3-R$4-R$6)*(1-Painel!$E$7)-R$5+R$6)*R$7</f>
        <v>7754642.6099862065</v>
      </c>
      <c r="S194" s="35">
        <f>((Produção!S188*PreçoLivre!S190*(1-Painel!$B$8)-S$3-S$4-S$6)*(1-Painel!$E$7)-S$5+S$6)*S$7</f>
        <v>6678220.0255096285</v>
      </c>
      <c r="T194" s="35">
        <f>((Produção!T188*PreçoLivre!T190*(1-Painel!$B$8)-T$3-T$4-T$6)*(1-Painel!$E$7)-T$5+T$6)*T$7</f>
        <v>5650830.6885120086</v>
      </c>
      <c r="U194" s="35">
        <f>((Produção!U188*PreçoLivre!U190*(1-Painel!$B$8)-U$3-U$4-U$6)*(1-Painel!$E$7)-U$5+U$6)*U$7</f>
        <v>5276659.8726511793</v>
      </c>
      <c r="V194" s="35">
        <f>((Produção!V188*PreçoLivre!V190*(1-Painel!$B$8)-V$3-V$4-V$6)*(1-Painel!$E$7)-V$5+V$6)*V$7</f>
        <v>4995610.4362955224</v>
      </c>
      <c r="W194" s="35"/>
    </row>
    <row r="195" spans="1:23" x14ac:dyDescent="0.25">
      <c r="A195" s="36">
        <v>186</v>
      </c>
      <c r="B195" s="35">
        <f t="shared" si="2"/>
        <v>259083007.26014948</v>
      </c>
      <c r="C195" s="35">
        <f>((Produção!C189*PreçoLivre!C191*(1-Painel!$B$8)-C$3-C$4-C$6)*(1-Painel!$E$7)-C$5+C$6)*C$7</f>
        <v>25257367.78429921</v>
      </c>
      <c r="D195" s="35">
        <f>((Produção!D189*PreçoLivre!D191*(1-Painel!$B$8)-D$3-D$4-D$6)*(1-Painel!$E$7)-D$5+D$6)*D$7</f>
        <v>24124113.491747484</v>
      </c>
      <c r="E195" s="35">
        <f>((Produção!E189*PreçoLivre!E191*(1-Painel!$B$8)-E$3-E$4-E$6)*(1-Painel!$E$7)-E$5+E$6)*E$7</f>
        <v>22874202.366918102</v>
      </c>
      <c r="F195" s="35">
        <f>((Produção!F189*PreçoLivre!F191*(1-Painel!$B$8)-F$3-F$4-F$6)*(1-Painel!$E$7)-F$5+F$6)*F$7</f>
        <v>19765107.218126744</v>
      </c>
      <c r="G195" s="35">
        <f>((Produção!G189*PreçoLivre!G191*(1-Painel!$B$8)-G$3-G$4-G$6)*(1-Painel!$E$7)-G$5+G$6)*G$7</f>
        <v>18251555.437272251</v>
      </c>
      <c r="H195" s="35">
        <f>((Produção!H189*PreçoLivre!H191*(1-Painel!$B$8)-H$3-H$4-H$6)*(1-Painel!$E$7)-H$5+H$6)*H$7</f>
        <v>16374288.417076815</v>
      </c>
      <c r="I195" s="35">
        <f>((Produção!I189*PreçoLivre!I191*(1-Painel!$B$8)-I$3-I$4-I$6)*(1-Painel!$E$7)-I$5+I$6)*I$7</f>
        <v>14841068.461139264</v>
      </c>
      <c r="J195" s="35">
        <f>((Produção!J189*PreçoLivre!J191*(1-Painel!$B$8)-J$3-J$4-J$6)*(1-Painel!$E$7)-J$5+J$6)*J$7</f>
        <v>13605936.322939342</v>
      </c>
      <c r="K195" s="35">
        <f>((Produção!K189*PreçoLivre!K191*(1-Painel!$B$8)-K$3-K$4-K$6)*(1-Painel!$E$7)-K$5+K$6)*K$7</f>
        <v>13292977.787348719</v>
      </c>
      <c r="L195" s="35">
        <f>((Produção!L189*PreçoLivre!L191*(1-Painel!$B$8)-L$3-L$4-L$6)*(1-Painel!$E$7)-L$5+L$6)*L$7</f>
        <v>12982381.021330992</v>
      </c>
      <c r="M195" s="35">
        <f>((Produção!M189*PreçoLivre!M191*(1-Painel!$B$8)-M$3-M$4-M$6)*(1-Painel!$E$7)-M$5+M$6)*M$7</f>
        <v>11882866.825671714</v>
      </c>
      <c r="N195" s="35">
        <f>((Produção!N189*PreçoLivre!N191*(1-Painel!$B$8)-N$3-N$4-N$6)*(1-Painel!$E$7)-N$5+N$6)*N$7</f>
        <v>10704930.26557605</v>
      </c>
      <c r="O195" s="35">
        <f>((Produção!O189*PreçoLivre!O191*(1-Painel!$B$8)-O$3-O$4-O$6)*(1-Painel!$E$7)-O$5+O$6)*O$7</f>
        <v>9116472.9417760242</v>
      </c>
      <c r="P195" s="35">
        <f>((Produção!P189*PreçoLivre!P191*(1-Painel!$B$8)-P$3-P$4-P$6)*(1-Painel!$E$7)-P$5+P$6)*P$7</f>
        <v>8639879.7763397507</v>
      </c>
      <c r="Q195" s="35">
        <f>((Produção!Q189*PreçoLivre!Q191*(1-Painel!$B$8)-Q$3-Q$4-Q$6)*(1-Painel!$E$7)-Q$5+Q$6)*Q$7</f>
        <v>7430712.6848757016</v>
      </c>
      <c r="R195" s="35">
        <f>((Produção!R189*PreçoLivre!R191*(1-Painel!$B$8)-R$3-R$4-R$6)*(1-Painel!$E$7)-R$5+R$6)*R$7</f>
        <v>7020684.9268910373</v>
      </c>
      <c r="S195" s="35">
        <f>((Produção!S189*PreçoLivre!S191*(1-Painel!$B$8)-S$3-S$4-S$6)*(1-Painel!$E$7)-S$5+S$6)*S$7</f>
        <v>6308263.9995648367</v>
      </c>
      <c r="T195" s="35">
        <f>((Produção!T189*PreçoLivre!T191*(1-Painel!$B$8)-T$3-T$4-T$6)*(1-Painel!$E$7)-T$5+T$6)*T$7</f>
        <v>6126706.1013497468</v>
      </c>
      <c r="U195" s="35">
        <f>((Produção!U189*PreçoLivre!U191*(1-Painel!$B$8)-U$3-U$4-U$6)*(1-Painel!$E$7)-U$5+U$6)*U$7</f>
        <v>5473126.6708306167</v>
      </c>
      <c r="V195" s="35">
        <f>((Produção!V189*PreçoLivre!V191*(1-Painel!$B$8)-V$3-V$4-V$6)*(1-Painel!$E$7)-V$5+V$6)*V$7</f>
        <v>5010364.759075122</v>
      </c>
      <c r="W195" s="35"/>
    </row>
    <row r="196" spans="1:23" x14ac:dyDescent="0.25">
      <c r="A196" s="36">
        <v>187</v>
      </c>
      <c r="B196" s="35">
        <f t="shared" si="2"/>
        <v>256475334.20507884</v>
      </c>
      <c r="C196" s="35">
        <f>((Produção!C190*PreçoLivre!C192*(1-Painel!$B$8)-C$3-C$4-C$6)*(1-Painel!$E$7)-C$5+C$6)*C$7</f>
        <v>26090963.034905095</v>
      </c>
      <c r="D196" s="35">
        <f>((Produção!D190*PreçoLivre!D192*(1-Painel!$B$8)-D$3-D$4-D$6)*(1-Painel!$E$7)-D$5+D$6)*D$7</f>
        <v>24204026.674449321</v>
      </c>
      <c r="E196" s="35">
        <f>((Produção!E190*PreçoLivre!E192*(1-Painel!$B$8)-E$3-E$4-E$6)*(1-Painel!$E$7)-E$5+E$6)*E$7</f>
        <v>21615426.450818952</v>
      </c>
      <c r="F196" s="35">
        <f>((Produção!F190*PreçoLivre!F192*(1-Painel!$B$8)-F$3-F$4-F$6)*(1-Painel!$E$7)-F$5+F$6)*F$7</f>
        <v>19696890.223398365</v>
      </c>
      <c r="G196" s="35">
        <f>((Produção!G190*PreçoLivre!G192*(1-Painel!$B$8)-G$3-G$4-G$6)*(1-Painel!$E$7)-G$5+G$6)*G$7</f>
        <v>17961498.325911306</v>
      </c>
      <c r="H196" s="35">
        <f>((Produção!H190*PreçoLivre!H192*(1-Painel!$B$8)-H$3-H$4-H$6)*(1-Painel!$E$7)-H$5+H$6)*H$7</f>
        <v>16531912.545861859</v>
      </c>
      <c r="I196" s="35">
        <f>((Produção!I190*PreçoLivre!I192*(1-Painel!$B$8)-I$3-I$4-I$6)*(1-Painel!$E$7)-I$5+I$6)*I$7</f>
        <v>15536715.216764152</v>
      </c>
      <c r="J196" s="35">
        <f>((Produção!J190*PreçoLivre!J192*(1-Painel!$B$8)-J$3-J$4-J$6)*(1-Painel!$E$7)-J$5+J$6)*J$7</f>
        <v>13861694.509676196</v>
      </c>
      <c r="K196" s="35">
        <f>((Produção!K190*PreçoLivre!K192*(1-Painel!$B$8)-K$3-K$4-K$6)*(1-Painel!$E$7)-K$5+K$6)*K$7</f>
        <v>12570263.158663981</v>
      </c>
      <c r="L196" s="35">
        <f>((Produção!L190*PreçoLivre!L192*(1-Painel!$B$8)-L$3-L$4-L$6)*(1-Painel!$E$7)-L$5+L$6)*L$7</f>
        <v>11823653.178847918</v>
      </c>
      <c r="M196" s="35">
        <f>((Produção!M190*PreçoLivre!M192*(1-Painel!$B$8)-M$3-M$4-M$6)*(1-Painel!$E$7)-M$5+M$6)*M$7</f>
        <v>10941715.434599625</v>
      </c>
      <c r="N196" s="35">
        <f>((Produção!N190*PreçoLivre!N192*(1-Painel!$B$8)-N$3-N$4-N$6)*(1-Painel!$E$7)-N$5+N$6)*N$7</f>
        <v>10220841.139736485</v>
      </c>
      <c r="O196" s="35">
        <f>((Produção!O190*PreçoLivre!O192*(1-Painel!$B$8)-O$3-O$4-O$6)*(1-Painel!$E$7)-O$5+O$6)*O$7</f>
        <v>9108452.4654556606</v>
      </c>
      <c r="P196" s="35">
        <f>((Produção!P190*PreçoLivre!P192*(1-Painel!$B$8)-P$3-P$4-P$6)*(1-Painel!$E$7)-P$5+P$6)*P$7</f>
        <v>8214993.6037746686</v>
      </c>
      <c r="Q196" s="35">
        <f>((Produção!Q190*PreçoLivre!Q192*(1-Painel!$B$8)-Q$3-Q$4-Q$6)*(1-Painel!$E$7)-Q$5+Q$6)*Q$7</f>
        <v>7667174.2036338905</v>
      </c>
      <c r="R196" s="35">
        <f>((Produção!R190*PreçoLivre!R192*(1-Painel!$B$8)-R$3-R$4-R$6)*(1-Painel!$E$7)-R$5+R$6)*R$7</f>
        <v>6980005.4214291954</v>
      </c>
      <c r="S196" s="35">
        <f>((Produção!S190*PreçoLivre!S192*(1-Painel!$B$8)-S$3-S$4-S$6)*(1-Painel!$E$7)-S$5+S$6)*S$7</f>
        <v>6326818.0860253498</v>
      </c>
      <c r="T196" s="35">
        <f>((Produção!T190*PreçoLivre!T192*(1-Painel!$B$8)-T$3-T$4-T$6)*(1-Painel!$E$7)-T$5+T$6)*T$7</f>
        <v>6188709.0913899643</v>
      </c>
      <c r="U196" s="35">
        <f>((Produção!U190*PreçoLivre!U192*(1-Painel!$B$8)-U$3-U$4-U$6)*(1-Painel!$E$7)-U$5+U$6)*U$7</f>
        <v>5735377.2695102515</v>
      </c>
      <c r="V196" s="35">
        <f>((Produção!V190*PreçoLivre!V192*(1-Painel!$B$8)-V$3-V$4-V$6)*(1-Painel!$E$7)-V$5+V$6)*V$7</f>
        <v>5198204.1702266168</v>
      </c>
      <c r="W196" s="35"/>
    </row>
    <row r="197" spans="1:23" x14ac:dyDescent="0.25">
      <c r="A197" s="36">
        <v>188</v>
      </c>
      <c r="B197" s="35">
        <f t="shared" si="2"/>
        <v>267253830.9546282</v>
      </c>
      <c r="C197" s="35">
        <f>((Produção!C191*PreçoLivre!C193*(1-Painel!$B$8)-C$3-C$4-C$6)*(1-Painel!$E$7)-C$5+C$6)*C$7</f>
        <v>24642932.574847735</v>
      </c>
      <c r="D197" s="35">
        <f>((Produção!D191*PreçoLivre!D193*(1-Painel!$B$8)-D$3-D$4-D$6)*(1-Painel!$E$7)-D$5+D$6)*D$7</f>
        <v>21952154.527518846</v>
      </c>
      <c r="E197" s="35">
        <f>((Produção!E191*PreçoLivre!E193*(1-Painel!$B$8)-E$3-E$4-E$6)*(1-Painel!$E$7)-E$5+E$6)*E$7</f>
        <v>21066991.067996904</v>
      </c>
      <c r="F197" s="35">
        <f>((Produção!F191*PreçoLivre!F193*(1-Painel!$B$8)-F$3-F$4-F$6)*(1-Painel!$E$7)-F$5+F$6)*F$7</f>
        <v>19486402.308734097</v>
      </c>
      <c r="G197" s="35">
        <f>((Produção!G191*PreçoLivre!G193*(1-Painel!$B$8)-G$3-G$4-G$6)*(1-Painel!$E$7)-G$5+G$6)*G$7</f>
        <v>18262956.324856877</v>
      </c>
      <c r="H197" s="35">
        <f>((Produção!H191*PreçoLivre!H193*(1-Painel!$B$8)-H$3-H$4-H$6)*(1-Painel!$E$7)-H$5+H$6)*H$7</f>
        <v>16978176.860706516</v>
      </c>
      <c r="I197" s="35">
        <f>((Produção!I191*PreçoLivre!I193*(1-Painel!$B$8)-I$3-I$4-I$6)*(1-Painel!$E$7)-I$5+I$6)*I$7</f>
        <v>15518508.268880855</v>
      </c>
      <c r="J197" s="35">
        <f>((Produção!J191*PreçoLivre!J193*(1-Painel!$B$8)-J$3-J$4-J$6)*(1-Painel!$E$7)-J$5+J$6)*J$7</f>
        <v>15017702.053451307</v>
      </c>
      <c r="K197" s="35">
        <f>((Produção!K191*PreçoLivre!K193*(1-Painel!$B$8)-K$3-K$4-K$6)*(1-Painel!$E$7)-K$5+K$6)*K$7</f>
        <v>14321373.472074926</v>
      </c>
      <c r="L197" s="35">
        <f>((Produção!L191*PreçoLivre!L193*(1-Painel!$B$8)-L$3-L$4-L$6)*(1-Painel!$E$7)-L$5+L$6)*L$7</f>
        <v>13027658.976219509</v>
      </c>
      <c r="M197" s="35">
        <f>((Produção!M191*PreçoLivre!M193*(1-Painel!$B$8)-M$3-M$4-M$6)*(1-Painel!$E$7)-M$5+M$6)*M$7</f>
        <v>12409260.263358915</v>
      </c>
      <c r="N197" s="35">
        <f>((Produção!N191*PreçoLivre!N193*(1-Painel!$B$8)-N$3-N$4-N$6)*(1-Painel!$E$7)-N$5+N$6)*N$7</f>
        <v>11594384.331860136</v>
      </c>
      <c r="O197" s="35">
        <f>((Produção!O191*PreçoLivre!O193*(1-Painel!$B$8)-O$3-O$4-O$6)*(1-Painel!$E$7)-O$5+O$6)*O$7</f>
        <v>10472524.346926743</v>
      </c>
      <c r="P197" s="35">
        <f>((Produção!P191*PreçoLivre!P193*(1-Painel!$B$8)-P$3-P$4-P$6)*(1-Painel!$E$7)-P$5+P$6)*P$7</f>
        <v>9569561.9403537679</v>
      </c>
      <c r="Q197" s="35">
        <f>((Produção!Q191*PreçoLivre!Q193*(1-Painel!$B$8)-Q$3-Q$4-Q$6)*(1-Painel!$E$7)-Q$5+Q$6)*Q$7</f>
        <v>8720383.7407634407</v>
      </c>
      <c r="R197" s="35">
        <f>((Produção!R191*PreçoLivre!R193*(1-Painel!$B$8)-R$3-R$4-R$6)*(1-Painel!$E$7)-R$5+R$6)*R$7</f>
        <v>7990277.213608209</v>
      </c>
      <c r="S197" s="35">
        <f>((Produção!S191*PreçoLivre!S193*(1-Painel!$B$8)-S$3-S$4-S$6)*(1-Painel!$E$7)-S$5+S$6)*S$7</f>
        <v>7193881.3806624711</v>
      </c>
      <c r="T197" s="35">
        <f>((Produção!T191*PreçoLivre!T193*(1-Painel!$B$8)-T$3-T$4-T$6)*(1-Painel!$E$7)-T$5+T$6)*T$7</f>
        <v>6779117.2169691445</v>
      </c>
      <c r="U197" s="35">
        <f>((Produção!U191*PreçoLivre!U193*(1-Painel!$B$8)-U$3-U$4-U$6)*(1-Painel!$E$7)-U$5+U$6)*U$7</f>
        <v>6392110.3938739337</v>
      </c>
      <c r="V197" s="35">
        <f>((Produção!V191*PreçoLivre!V193*(1-Painel!$B$8)-V$3-V$4-V$6)*(1-Painel!$E$7)-V$5+V$6)*V$7</f>
        <v>5857473.6909639137</v>
      </c>
      <c r="W197" s="35"/>
    </row>
    <row r="198" spans="1:23" x14ac:dyDescent="0.25">
      <c r="A198" s="36">
        <v>189</v>
      </c>
      <c r="B198" s="35">
        <f t="shared" si="2"/>
        <v>269587152.68015015</v>
      </c>
      <c r="C198" s="35">
        <f>((Produção!C192*PreçoLivre!C194*(1-Painel!$B$8)-C$3-C$4-C$6)*(1-Painel!$E$7)-C$5+C$6)*C$7</f>
        <v>25729918.049392149</v>
      </c>
      <c r="D198" s="35">
        <f>((Produção!D192*PreçoLivre!D194*(1-Painel!$B$8)-D$3-D$4-D$6)*(1-Painel!$E$7)-D$5+D$6)*D$7</f>
        <v>23519640.1478584</v>
      </c>
      <c r="E198" s="35">
        <f>((Produção!E192*PreçoLivre!E194*(1-Painel!$B$8)-E$3-E$4-E$6)*(1-Painel!$E$7)-E$5+E$6)*E$7</f>
        <v>21336182.042252932</v>
      </c>
      <c r="F198" s="35">
        <f>((Produção!F192*PreçoLivre!F194*(1-Painel!$B$8)-F$3-F$4-F$6)*(1-Painel!$E$7)-F$5+F$6)*F$7</f>
        <v>19392659.794811405</v>
      </c>
      <c r="G198" s="35">
        <f>((Produção!G192*PreçoLivre!G194*(1-Painel!$B$8)-G$3-G$4-G$6)*(1-Painel!$E$7)-G$5+G$6)*G$7</f>
        <v>17868046.395098004</v>
      </c>
      <c r="H198" s="35">
        <f>((Produção!H192*PreçoLivre!H194*(1-Painel!$B$8)-H$3-H$4-H$6)*(1-Painel!$E$7)-H$5+H$6)*H$7</f>
        <v>16468545.296488466</v>
      </c>
      <c r="I198" s="35">
        <f>((Produção!I192*PreçoLivre!I194*(1-Painel!$B$8)-I$3-I$4-I$6)*(1-Painel!$E$7)-I$5+I$6)*I$7</f>
        <v>15222300.624900289</v>
      </c>
      <c r="J198" s="35">
        <f>((Produção!J192*PreçoLivre!J194*(1-Painel!$B$8)-J$3-J$4-J$6)*(1-Painel!$E$7)-J$5+J$6)*J$7</f>
        <v>13739185.454859434</v>
      </c>
      <c r="K198" s="35">
        <f>((Produção!K192*PreçoLivre!K194*(1-Painel!$B$8)-K$3-K$4-K$6)*(1-Painel!$E$7)-K$5+K$6)*K$7</f>
        <v>12933436.954045121</v>
      </c>
      <c r="L198" s="35">
        <f>((Produção!L192*PreçoLivre!L194*(1-Painel!$B$8)-L$3-L$4-L$6)*(1-Painel!$E$7)-L$5+L$6)*L$7</f>
        <v>13126420.044003133</v>
      </c>
      <c r="M198" s="35">
        <f>((Produção!M192*PreçoLivre!M194*(1-Painel!$B$8)-M$3-M$4-M$6)*(1-Painel!$E$7)-M$5+M$6)*M$7</f>
        <v>12276150.426418014</v>
      </c>
      <c r="N198" s="35">
        <f>((Produção!N192*PreçoLivre!N194*(1-Painel!$B$8)-N$3-N$4-N$6)*(1-Painel!$E$7)-N$5+N$6)*N$7</f>
        <v>11269010.578866113</v>
      </c>
      <c r="O198" s="35">
        <f>((Produção!O192*PreçoLivre!O194*(1-Painel!$B$8)-O$3-O$4-O$6)*(1-Painel!$E$7)-O$5+O$6)*O$7</f>
        <v>10759475.67580892</v>
      </c>
      <c r="P198" s="35">
        <f>((Produção!P192*PreçoLivre!P194*(1-Painel!$B$8)-P$3-P$4-P$6)*(1-Painel!$E$7)-P$5+P$6)*P$7</f>
        <v>10263737.524451056</v>
      </c>
      <c r="Q198" s="35">
        <f>((Produção!Q192*PreçoLivre!Q194*(1-Painel!$B$8)-Q$3-Q$4-Q$6)*(1-Painel!$E$7)-Q$5+Q$6)*Q$7</f>
        <v>9279502.9734503776</v>
      </c>
      <c r="R198" s="35">
        <f>((Produção!R192*PreçoLivre!R194*(1-Painel!$B$8)-R$3-R$4-R$6)*(1-Painel!$E$7)-R$5+R$6)*R$7</f>
        <v>8706077.6291104015</v>
      </c>
      <c r="S198" s="35">
        <f>((Produção!S192*PreçoLivre!S194*(1-Painel!$B$8)-S$3-S$4-S$6)*(1-Painel!$E$7)-S$5+S$6)*S$7</f>
        <v>7995388.9551677294</v>
      </c>
      <c r="T198" s="35">
        <f>((Produção!T192*PreçoLivre!T194*(1-Painel!$B$8)-T$3-T$4-T$6)*(1-Painel!$E$7)-T$5+T$6)*T$7</f>
        <v>7180802.3184093591</v>
      </c>
      <c r="U198" s="35">
        <f>((Produção!U192*PreçoLivre!U194*(1-Painel!$B$8)-U$3-U$4-U$6)*(1-Painel!$E$7)-U$5+U$6)*U$7</f>
        <v>6458465.1797601702</v>
      </c>
      <c r="V198" s="35">
        <f>((Produção!V192*PreçoLivre!V194*(1-Painel!$B$8)-V$3-V$4-V$6)*(1-Painel!$E$7)-V$5+V$6)*V$7</f>
        <v>6062206.6149987392</v>
      </c>
      <c r="W198" s="35"/>
    </row>
    <row r="199" spans="1:23" x14ac:dyDescent="0.25">
      <c r="A199" s="36">
        <v>190</v>
      </c>
      <c r="B199" s="35">
        <f t="shared" si="2"/>
        <v>233841610.69501433</v>
      </c>
      <c r="C199" s="35">
        <f>((Produção!C193*PreçoLivre!C195*(1-Painel!$B$8)-C$3-C$4-C$6)*(1-Painel!$E$7)-C$5+C$6)*C$7</f>
        <v>26005524.502143111</v>
      </c>
      <c r="D199" s="35">
        <f>((Produção!D193*PreçoLivre!D195*(1-Painel!$B$8)-D$3-D$4-D$6)*(1-Painel!$E$7)-D$5+D$6)*D$7</f>
        <v>24217549.134426035</v>
      </c>
      <c r="E199" s="35">
        <f>((Produção!E193*PreçoLivre!E195*(1-Painel!$B$8)-E$3-E$4-E$6)*(1-Painel!$E$7)-E$5+E$6)*E$7</f>
        <v>21326224.537747867</v>
      </c>
      <c r="F199" s="35">
        <f>((Produção!F193*PreçoLivre!F195*(1-Painel!$B$8)-F$3-F$4-F$6)*(1-Painel!$E$7)-F$5+F$6)*F$7</f>
        <v>18473894.276007514</v>
      </c>
      <c r="G199" s="35">
        <f>((Produção!G193*PreçoLivre!G195*(1-Painel!$B$8)-G$3-G$4-G$6)*(1-Painel!$E$7)-G$5+G$6)*G$7</f>
        <v>17369672.460353222</v>
      </c>
      <c r="H199" s="35">
        <f>((Produção!H193*PreçoLivre!H195*(1-Painel!$B$8)-H$3-H$4-H$6)*(1-Painel!$E$7)-H$5+H$6)*H$7</f>
        <v>15308725.509503832</v>
      </c>
      <c r="I199" s="35">
        <f>((Produção!I193*PreçoLivre!I195*(1-Painel!$B$8)-I$3-I$4-I$6)*(1-Painel!$E$7)-I$5+I$6)*I$7</f>
        <v>13322181.787662741</v>
      </c>
      <c r="J199" s="35">
        <f>((Produção!J193*PreçoLivre!J195*(1-Painel!$B$8)-J$3-J$4-J$6)*(1-Painel!$E$7)-J$5+J$6)*J$7</f>
        <v>12085530.786979944</v>
      </c>
      <c r="K199" s="35">
        <f>((Produção!K193*PreçoLivre!K195*(1-Painel!$B$8)-K$3-K$4-K$6)*(1-Painel!$E$7)-K$5+K$6)*K$7</f>
        <v>11009923.592326831</v>
      </c>
      <c r="L199" s="35">
        <f>((Produção!L193*PreçoLivre!L195*(1-Painel!$B$8)-L$3-L$4-L$6)*(1-Painel!$E$7)-L$5+L$6)*L$7</f>
        <v>9923358.3964898381</v>
      </c>
      <c r="M199" s="35">
        <f>((Produção!M193*PreçoLivre!M195*(1-Painel!$B$8)-M$3-M$4-M$6)*(1-Painel!$E$7)-M$5+M$6)*M$7</f>
        <v>9109926.9205609094</v>
      </c>
      <c r="N199" s="35">
        <f>((Produção!N193*PreçoLivre!N195*(1-Painel!$B$8)-N$3-N$4-N$6)*(1-Painel!$E$7)-N$5+N$6)*N$7</f>
        <v>8458438.5539719388</v>
      </c>
      <c r="O199" s="35">
        <f>((Produção!O193*PreçoLivre!O195*(1-Painel!$B$8)-O$3-O$4-O$6)*(1-Painel!$E$7)-O$5+O$6)*O$7</f>
        <v>7789797.5988862012</v>
      </c>
      <c r="P199" s="35">
        <f>((Produção!P193*PreçoLivre!P195*(1-Painel!$B$8)-P$3-P$4-P$6)*(1-Painel!$E$7)-P$5+P$6)*P$7</f>
        <v>6809087.1684178878</v>
      </c>
      <c r="Q199" s="35">
        <f>((Produção!Q193*PreçoLivre!Q195*(1-Painel!$B$8)-Q$3-Q$4-Q$6)*(1-Painel!$E$7)-Q$5+Q$6)*Q$7</f>
        <v>6183310.1596733117</v>
      </c>
      <c r="R199" s="35">
        <f>((Produção!R193*PreçoLivre!R195*(1-Painel!$B$8)-R$3-R$4-R$6)*(1-Painel!$E$7)-R$5+R$6)*R$7</f>
        <v>5953427.499352634</v>
      </c>
      <c r="S199" s="35">
        <f>((Produção!S193*PreçoLivre!S195*(1-Painel!$B$8)-S$3-S$4-S$6)*(1-Painel!$E$7)-S$5+S$6)*S$7</f>
        <v>5750487.989556429</v>
      </c>
      <c r="T199" s="35">
        <f>((Produção!T193*PreçoLivre!T195*(1-Painel!$B$8)-T$3-T$4-T$6)*(1-Painel!$E$7)-T$5+T$6)*T$7</f>
        <v>5352126.4233378489</v>
      </c>
      <c r="U199" s="35">
        <f>((Produção!U193*PreçoLivre!U195*(1-Painel!$B$8)-U$3-U$4-U$6)*(1-Painel!$E$7)-U$5+U$6)*U$7</f>
        <v>4814016.8985545291</v>
      </c>
      <c r="V199" s="35">
        <f>((Produção!V193*PreçoLivre!V195*(1-Painel!$B$8)-V$3-V$4-V$6)*(1-Painel!$E$7)-V$5+V$6)*V$7</f>
        <v>4578406.499061727</v>
      </c>
      <c r="W199" s="35"/>
    </row>
    <row r="200" spans="1:23" x14ac:dyDescent="0.25">
      <c r="A200" s="36">
        <v>191</v>
      </c>
      <c r="B200" s="35">
        <f t="shared" si="2"/>
        <v>253581641.06263223</v>
      </c>
      <c r="C200" s="35">
        <f>((Produção!C194*PreçoLivre!C196*(1-Painel!$B$8)-C$3-C$4-C$6)*(1-Painel!$E$7)-C$5+C$6)*C$7</f>
        <v>24659550.028035551</v>
      </c>
      <c r="D200" s="35">
        <f>((Produção!D194*PreçoLivre!D196*(1-Painel!$B$8)-D$3-D$4-D$6)*(1-Painel!$E$7)-D$5+D$6)*D$7</f>
        <v>23643342.180247784</v>
      </c>
      <c r="E200" s="35">
        <f>((Produção!E194*PreçoLivre!E196*(1-Painel!$B$8)-E$3-E$4-E$6)*(1-Painel!$E$7)-E$5+E$6)*E$7</f>
        <v>21430645.655918863</v>
      </c>
      <c r="F200" s="35">
        <f>((Produção!F194*PreçoLivre!F196*(1-Painel!$B$8)-F$3-F$4-F$6)*(1-Painel!$E$7)-F$5+F$6)*F$7</f>
        <v>18789114.214478135</v>
      </c>
      <c r="G200" s="35">
        <f>((Produção!G194*PreçoLivre!G196*(1-Painel!$B$8)-G$3-G$4-G$6)*(1-Painel!$E$7)-G$5+G$6)*G$7</f>
        <v>17038091.943489771</v>
      </c>
      <c r="H200" s="35">
        <f>((Produção!H194*PreçoLivre!H196*(1-Painel!$B$8)-H$3-H$4-H$6)*(1-Painel!$E$7)-H$5+H$6)*H$7</f>
        <v>15382742.299871465</v>
      </c>
      <c r="I200" s="35">
        <f>((Produção!I194*PreçoLivre!I196*(1-Painel!$B$8)-I$3-I$4-I$6)*(1-Painel!$E$7)-I$5+I$6)*I$7</f>
        <v>14962239.274367051</v>
      </c>
      <c r="J200" s="35">
        <f>((Produção!J194*PreçoLivre!J196*(1-Painel!$B$8)-J$3-J$4-J$6)*(1-Painel!$E$7)-J$5+J$6)*J$7</f>
        <v>14015827.819483928</v>
      </c>
      <c r="K200" s="35">
        <f>((Produção!K194*PreçoLivre!K196*(1-Painel!$B$8)-K$3-K$4-K$6)*(1-Painel!$E$7)-K$5+K$6)*K$7</f>
        <v>12276573.542641658</v>
      </c>
      <c r="L200" s="35">
        <f>((Produção!L194*PreçoLivre!L196*(1-Painel!$B$8)-L$3-L$4-L$6)*(1-Painel!$E$7)-L$5+L$6)*L$7</f>
        <v>11898279.906825706</v>
      </c>
      <c r="M200" s="35">
        <f>((Produção!M194*PreçoLivre!M196*(1-Painel!$B$8)-M$3-M$4-M$6)*(1-Painel!$E$7)-M$5+M$6)*M$7</f>
        <v>11059557.379719308</v>
      </c>
      <c r="N200" s="35">
        <f>((Produção!N194*PreçoLivre!N196*(1-Painel!$B$8)-N$3-N$4-N$6)*(1-Painel!$E$7)-N$5+N$6)*N$7</f>
        <v>10440883.331281992</v>
      </c>
      <c r="O200" s="35">
        <f>((Produção!O194*PreçoLivre!O196*(1-Painel!$B$8)-O$3-O$4-O$6)*(1-Painel!$E$7)-O$5+O$6)*O$7</f>
        <v>9394389.3361301776</v>
      </c>
      <c r="P200" s="35">
        <f>((Produção!P194*PreçoLivre!P196*(1-Painel!$B$8)-P$3-P$4-P$6)*(1-Painel!$E$7)-P$5+P$6)*P$7</f>
        <v>8795341.1776958872</v>
      </c>
      <c r="Q200" s="35">
        <f>((Produção!Q194*PreçoLivre!Q196*(1-Painel!$B$8)-Q$3-Q$4-Q$6)*(1-Painel!$E$7)-Q$5+Q$6)*Q$7</f>
        <v>7814905.5409551067</v>
      </c>
      <c r="R200" s="35">
        <f>((Produção!R194*PreçoLivre!R196*(1-Painel!$B$8)-R$3-R$4-R$6)*(1-Painel!$E$7)-R$5+R$6)*R$7</f>
        <v>7349945.7263311911</v>
      </c>
      <c r="S200" s="35">
        <f>((Produção!S194*PreçoLivre!S196*(1-Painel!$B$8)-S$3-S$4-S$6)*(1-Painel!$E$7)-S$5+S$6)*S$7</f>
        <v>7074889.6197755123</v>
      </c>
      <c r="T200" s="35">
        <f>((Produção!T194*PreçoLivre!T196*(1-Painel!$B$8)-T$3-T$4-T$6)*(1-Painel!$E$7)-T$5+T$6)*T$7</f>
        <v>6453179.6123724841</v>
      </c>
      <c r="U200" s="35">
        <f>((Produção!U194*PreçoLivre!U196*(1-Painel!$B$8)-U$3-U$4-U$6)*(1-Painel!$E$7)-U$5+U$6)*U$7</f>
        <v>5846494.6024885392</v>
      </c>
      <c r="V200" s="35">
        <f>((Produção!V194*PreçoLivre!V196*(1-Painel!$B$8)-V$3-V$4-V$6)*(1-Painel!$E$7)-V$5+V$6)*V$7</f>
        <v>5255647.8705220493</v>
      </c>
      <c r="W200" s="35"/>
    </row>
    <row r="201" spans="1:23" x14ac:dyDescent="0.25">
      <c r="A201" s="36">
        <v>192</v>
      </c>
      <c r="B201" s="35">
        <f t="shared" si="2"/>
        <v>244128999.39137861</v>
      </c>
      <c r="C201" s="35">
        <f>((Produção!C195*PreçoLivre!C197*(1-Painel!$B$8)-C$3-C$4-C$6)*(1-Painel!$E$7)-C$5+C$6)*C$7</f>
        <v>24531999.958567515</v>
      </c>
      <c r="D201" s="35">
        <f>((Produção!D195*PreçoLivre!D197*(1-Painel!$B$8)-D$3-D$4-D$6)*(1-Painel!$E$7)-D$5+D$6)*D$7</f>
        <v>23041548.902349286</v>
      </c>
      <c r="E201" s="35">
        <f>((Produção!E195*PreçoLivre!E197*(1-Painel!$B$8)-E$3-E$4-E$6)*(1-Painel!$E$7)-E$5+E$6)*E$7</f>
        <v>20409899.763127714</v>
      </c>
      <c r="F201" s="35">
        <f>((Produção!F195*PreçoLivre!F197*(1-Painel!$B$8)-F$3-F$4-F$6)*(1-Painel!$E$7)-F$5+F$6)*F$7</f>
        <v>18472760.99574976</v>
      </c>
      <c r="G201" s="35">
        <f>((Produção!G195*PreçoLivre!G197*(1-Painel!$B$8)-G$3-G$4-G$6)*(1-Painel!$E$7)-G$5+G$6)*G$7</f>
        <v>17401539.21592845</v>
      </c>
      <c r="H201" s="35">
        <f>((Produção!H195*PreçoLivre!H197*(1-Painel!$B$8)-H$3-H$4-H$6)*(1-Painel!$E$7)-H$5+H$6)*H$7</f>
        <v>15378049.165492227</v>
      </c>
      <c r="I201" s="35">
        <f>((Produção!I195*PreçoLivre!I197*(1-Painel!$B$8)-I$3-I$4-I$6)*(1-Painel!$E$7)-I$5+I$6)*I$7</f>
        <v>14519790.627334369</v>
      </c>
      <c r="J201" s="35">
        <f>((Produção!J195*PreçoLivre!J197*(1-Painel!$B$8)-J$3-J$4-J$6)*(1-Painel!$E$7)-J$5+J$6)*J$7</f>
        <v>13554336.756137954</v>
      </c>
      <c r="K201" s="35">
        <f>((Produção!K195*PreçoLivre!K197*(1-Painel!$B$8)-K$3-K$4-K$6)*(1-Painel!$E$7)-K$5+K$6)*K$7</f>
        <v>12480777.860579846</v>
      </c>
      <c r="L201" s="35">
        <f>((Produção!L195*PreçoLivre!L197*(1-Painel!$B$8)-L$3-L$4-L$6)*(1-Painel!$E$7)-L$5+L$6)*L$7</f>
        <v>11276765.237265266</v>
      </c>
      <c r="M201" s="35">
        <f>((Produção!M195*PreçoLivre!M197*(1-Painel!$B$8)-M$3-M$4-M$6)*(1-Painel!$E$7)-M$5+M$6)*M$7</f>
        <v>10282644.743835744</v>
      </c>
      <c r="N201" s="35">
        <f>((Produção!N195*PreçoLivre!N197*(1-Painel!$B$8)-N$3-N$4-N$6)*(1-Painel!$E$7)-N$5+N$6)*N$7</f>
        <v>9457651.2055483665</v>
      </c>
      <c r="O201" s="35">
        <f>((Produção!O195*PreçoLivre!O197*(1-Painel!$B$8)-O$3-O$4-O$6)*(1-Painel!$E$7)-O$5+O$6)*O$7</f>
        <v>9258472.2224475183</v>
      </c>
      <c r="P201" s="35">
        <f>((Produção!P195*PreçoLivre!P197*(1-Painel!$B$8)-P$3-P$4-P$6)*(1-Painel!$E$7)-P$5+P$6)*P$7</f>
        <v>8195334.9854846783</v>
      </c>
      <c r="Q201" s="35">
        <f>((Produção!Q195*PreçoLivre!Q197*(1-Painel!$B$8)-Q$3-Q$4-Q$6)*(1-Painel!$E$7)-Q$5+Q$6)*Q$7</f>
        <v>7893248.5905607641</v>
      </c>
      <c r="R201" s="35">
        <f>((Produção!R195*PreçoLivre!R197*(1-Painel!$B$8)-R$3-R$4-R$6)*(1-Painel!$E$7)-R$5+R$6)*R$7</f>
        <v>7165723.5289446842</v>
      </c>
      <c r="S201" s="35">
        <f>((Produção!S195*PreçoLivre!S197*(1-Painel!$B$8)-S$3-S$4-S$6)*(1-Painel!$E$7)-S$5+S$6)*S$7</f>
        <v>6076086.7903549466</v>
      </c>
      <c r="T201" s="35">
        <f>((Produção!T195*PreçoLivre!T197*(1-Painel!$B$8)-T$3-T$4-T$6)*(1-Painel!$E$7)-T$5+T$6)*T$7</f>
        <v>5510462.0190288499</v>
      </c>
      <c r="U201" s="35">
        <f>((Produção!U195*PreçoLivre!U197*(1-Painel!$B$8)-U$3-U$4-U$6)*(1-Painel!$E$7)-U$5+U$6)*U$7</f>
        <v>4875748.4931517681</v>
      </c>
      <c r="V201" s="35">
        <f>((Produção!V195*PreçoLivre!V197*(1-Painel!$B$8)-V$3-V$4-V$6)*(1-Painel!$E$7)-V$5+V$6)*V$7</f>
        <v>4346158.3294889405</v>
      </c>
      <c r="W201" s="35"/>
    </row>
    <row r="202" spans="1:23" x14ac:dyDescent="0.25">
      <c r="A202" s="36">
        <v>193</v>
      </c>
      <c r="B202" s="35">
        <f t="shared" ref="B202:B265" si="3">SUM(C202:W202)</f>
        <v>235661898.7698648</v>
      </c>
      <c r="C202" s="35">
        <f>((Produção!C196*PreçoLivre!C198*(1-Painel!$B$8)-C$3-C$4-C$6)*(1-Painel!$E$7)-C$5+C$6)*C$7</f>
        <v>24518378.449578993</v>
      </c>
      <c r="D202" s="35">
        <f>((Produção!D196*PreçoLivre!D198*(1-Painel!$B$8)-D$3-D$4-D$6)*(1-Painel!$E$7)-D$5+D$6)*D$7</f>
        <v>21773892.142923005</v>
      </c>
      <c r="E202" s="35">
        <f>((Produção!E196*PreçoLivre!E198*(1-Painel!$B$8)-E$3-E$4-E$6)*(1-Painel!$E$7)-E$5+E$6)*E$7</f>
        <v>20421448.248221722</v>
      </c>
      <c r="F202" s="35">
        <f>((Produção!F196*PreçoLivre!F198*(1-Painel!$B$8)-F$3-F$4-F$6)*(1-Painel!$E$7)-F$5+F$6)*F$7</f>
        <v>18989900.210336506</v>
      </c>
      <c r="G202" s="35">
        <f>((Produção!G196*PreçoLivre!G198*(1-Painel!$B$8)-G$3-G$4-G$6)*(1-Painel!$E$7)-G$5+G$6)*G$7</f>
        <v>16570598.401831973</v>
      </c>
      <c r="H202" s="35">
        <f>((Produção!H196*PreçoLivre!H198*(1-Painel!$B$8)-H$3-H$4-H$6)*(1-Painel!$E$7)-H$5+H$6)*H$7</f>
        <v>15416142.806647701</v>
      </c>
      <c r="I202" s="35">
        <f>((Produção!I196*PreçoLivre!I198*(1-Painel!$B$8)-I$3-I$4-I$6)*(1-Painel!$E$7)-I$5+I$6)*I$7</f>
        <v>13099735.700579369</v>
      </c>
      <c r="J202" s="35">
        <f>((Produção!J196*PreçoLivre!J198*(1-Painel!$B$8)-J$3-J$4-J$6)*(1-Painel!$E$7)-J$5+J$6)*J$7</f>
        <v>11843493.98914445</v>
      </c>
      <c r="K202" s="35">
        <f>((Produção!K196*PreçoLivre!K198*(1-Painel!$B$8)-K$3-K$4-K$6)*(1-Painel!$E$7)-K$5+K$6)*K$7</f>
        <v>10837321.484757597</v>
      </c>
      <c r="L202" s="35">
        <f>((Produção!L196*PreçoLivre!L198*(1-Painel!$B$8)-L$3-L$4-L$6)*(1-Painel!$E$7)-L$5+L$6)*L$7</f>
        <v>10556218.986272141</v>
      </c>
      <c r="M202" s="35">
        <f>((Produção!M196*PreçoLivre!M198*(1-Painel!$B$8)-M$3-M$4-M$6)*(1-Painel!$E$7)-M$5+M$6)*M$7</f>
        <v>10239132.682752727</v>
      </c>
      <c r="N202" s="35">
        <f>((Produção!N196*PreçoLivre!N198*(1-Painel!$B$8)-N$3-N$4-N$6)*(1-Painel!$E$7)-N$5+N$6)*N$7</f>
        <v>9783572.8611198626</v>
      </c>
      <c r="O202" s="35">
        <f>((Produção!O196*PreçoLivre!O198*(1-Painel!$B$8)-O$3-O$4-O$6)*(1-Painel!$E$7)-O$5+O$6)*O$7</f>
        <v>8977376.2748081423</v>
      </c>
      <c r="P202" s="35">
        <f>((Produção!P196*PreçoLivre!P198*(1-Painel!$B$8)-P$3-P$4-P$6)*(1-Painel!$E$7)-P$5+P$6)*P$7</f>
        <v>8146903.0931494879</v>
      </c>
      <c r="Q202" s="35">
        <f>((Produção!Q196*PreçoLivre!Q198*(1-Painel!$B$8)-Q$3-Q$4-Q$6)*(1-Painel!$E$7)-Q$5+Q$6)*Q$7</f>
        <v>7312373.4746044511</v>
      </c>
      <c r="R202" s="35">
        <f>((Produção!R196*PreçoLivre!R198*(1-Painel!$B$8)-R$3-R$4-R$6)*(1-Painel!$E$7)-R$5+R$6)*R$7</f>
        <v>6753494.5612588702</v>
      </c>
      <c r="S202" s="35">
        <f>((Produção!S196*PreçoLivre!S198*(1-Painel!$B$8)-S$3-S$4-S$6)*(1-Painel!$E$7)-S$5+S$6)*S$7</f>
        <v>5763024.3055024529</v>
      </c>
      <c r="T202" s="35">
        <f>((Produção!T196*PreçoLivre!T198*(1-Painel!$B$8)-T$3-T$4-T$6)*(1-Painel!$E$7)-T$5+T$6)*T$7</f>
        <v>5282241.69962346</v>
      </c>
      <c r="U202" s="35">
        <f>((Produção!U196*PreçoLivre!U198*(1-Painel!$B$8)-U$3-U$4-U$6)*(1-Painel!$E$7)-U$5+U$6)*U$7</f>
        <v>4832755.0101647405</v>
      </c>
      <c r="V202" s="35">
        <f>((Produção!V196*PreçoLivre!V198*(1-Painel!$B$8)-V$3-V$4-V$6)*(1-Painel!$E$7)-V$5+V$6)*V$7</f>
        <v>4543894.3865871336</v>
      </c>
      <c r="W202" s="35"/>
    </row>
    <row r="203" spans="1:23" x14ac:dyDescent="0.25">
      <c r="A203" s="36">
        <v>194</v>
      </c>
      <c r="B203" s="35">
        <f t="shared" si="3"/>
        <v>267680299.58211267</v>
      </c>
      <c r="C203" s="35">
        <f>((Produção!C197*PreçoLivre!C199*(1-Painel!$B$8)-C$3-C$4-C$6)*(1-Painel!$E$7)-C$5+C$6)*C$7</f>
        <v>25970613.08200736</v>
      </c>
      <c r="D203" s="35">
        <f>((Produção!D197*PreçoLivre!D199*(1-Painel!$B$8)-D$3-D$4-D$6)*(1-Painel!$E$7)-D$5+D$6)*D$7</f>
        <v>24903819.570140954</v>
      </c>
      <c r="E203" s="35">
        <f>((Produção!E197*PreçoLivre!E199*(1-Painel!$B$8)-E$3-E$4-E$6)*(1-Painel!$E$7)-E$5+E$6)*E$7</f>
        <v>22272557.824594487</v>
      </c>
      <c r="F203" s="35">
        <f>((Produção!F197*PreçoLivre!F199*(1-Painel!$B$8)-F$3-F$4-F$6)*(1-Painel!$E$7)-F$5+F$6)*F$7</f>
        <v>20987628.894728836</v>
      </c>
      <c r="G203" s="35">
        <f>((Produção!G197*PreçoLivre!G199*(1-Painel!$B$8)-G$3-G$4-G$6)*(1-Painel!$E$7)-G$5+G$6)*G$7</f>
        <v>18835332.706568059</v>
      </c>
      <c r="H203" s="35">
        <f>((Produção!H197*PreçoLivre!H199*(1-Painel!$B$8)-H$3-H$4-H$6)*(1-Painel!$E$7)-H$5+H$6)*H$7</f>
        <v>17111059.350764737</v>
      </c>
      <c r="I203" s="35">
        <f>((Produção!I197*PreçoLivre!I199*(1-Painel!$B$8)-I$3-I$4-I$6)*(1-Painel!$E$7)-I$5+I$6)*I$7</f>
        <v>15573567.368795402</v>
      </c>
      <c r="J203" s="35">
        <f>((Produção!J197*PreçoLivre!J199*(1-Painel!$B$8)-J$3-J$4-J$6)*(1-Painel!$E$7)-J$5+J$6)*J$7</f>
        <v>14521725.667609373</v>
      </c>
      <c r="K203" s="35">
        <f>((Produção!K197*PreçoLivre!K199*(1-Painel!$B$8)-K$3-K$4-K$6)*(1-Painel!$E$7)-K$5+K$6)*K$7</f>
        <v>13196266.612842143</v>
      </c>
      <c r="L203" s="35">
        <f>((Produção!L197*PreçoLivre!L199*(1-Painel!$B$8)-L$3-L$4-L$6)*(1-Painel!$E$7)-L$5+L$6)*L$7</f>
        <v>12219781.090127707</v>
      </c>
      <c r="M203" s="35">
        <f>((Produção!M197*PreçoLivre!M199*(1-Painel!$B$8)-M$3-M$4-M$6)*(1-Painel!$E$7)-M$5+M$6)*M$7</f>
        <v>11149900.258240165</v>
      </c>
      <c r="N203" s="35">
        <f>((Produção!N197*PreçoLivre!N199*(1-Painel!$B$8)-N$3-N$4-N$6)*(1-Painel!$E$7)-N$5+N$6)*N$7</f>
        <v>10487895.653452313</v>
      </c>
      <c r="O203" s="35">
        <f>((Produção!O197*PreçoLivre!O199*(1-Painel!$B$8)-O$3-O$4-O$6)*(1-Painel!$E$7)-O$5+O$6)*O$7</f>
        <v>9569050.7727441993</v>
      </c>
      <c r="P203" s="35">
        <f>((Produção!P197*PreçoLivre!P199*(1-Painel!$B$8)-P$3-P$4-P$6)*(1-Painel!$E$7)-P$5+P$6)*P$7</f>
        <v>9046177.7520404924</v>
      </c>
      <c r="Q203" s="35">
        <f>((Produção!Q197*PreçoLivre!Q199*(1-Painel!$B$8)-Q$3-Q$4-Q$6)*(1-Painel!$E$7)-Q$5+Q$6)*Q$7</f>
        <v>8369028.6347456798</v>
      </c>
      <c r="R203" s="35">
        <f>((Produção!R197*PreçoLivre!R199*(1-Painel!$B$8)-R$3-R$4-R$6)*(1-Painel!$E$7)-R$5+R$6)*R$7</f>
        <v>7600614.4201416634</v>
      </c>
      <c r="S203" s="35">
        <f>((Produção!S197*PreçoLivre!S199*(1-Painel!$B$8)-S$3-S$4-S$6)*(1-Painel!$E$7)-S$5+S$6)*S$7</f>
        <v>6866033.7023908868</v>
      </c>
      <c r="T203" s="35">
        <f>((Produção!T197*PreçoLivre!T199*(1-Painel!$B$8)-T$3-T$4-T$6)*(1-Painel!$E$7)-T$5+T$6)*T$7</f>
        <v>6708697.7112199487</v>
      </c>
      <c r="U203" s="35">
        <f>((Produção!U197*PreçoLivre!U199*(1-Painel!$B$8)-U$3-U$4-U$6)*(1-Painel!$E$7)-U$5+U$6)*U$7</f>
        <v>6452387.1379299602</v>
      </c>
      <c r="V203" s="35">
        <f>((Produção!V197*PreçoLivre!V199*(1-Painel!$B$8)-V$3-V$4-V$6)*(1-Painel!$E$7)-V$5+V$6)*V$7</f>
        <v>5838161.3710282939</v>
      </c>
      <c r="W203" s="35"/>
    </row>
    <row r="204" spans="1:23" x14ac:dyDescent="0.25">
      <c r="A204" s="36">
        <v>195</v>
      </c>
      <c r="B204" s="35">
        <f t="shared" si="3"/>
        <v>258271838.49722865</v>
      </c>
      <c r="C204" s="35">
        <f>((Produção!C198*PreçoLivre!C200*(1-Painel!$B$8)-C$3-C$4-C$6)*(1-Painel!$E$7)-C$5+C$6)*C$7</f>
        <v>26413335.406723913</v>
      </c>
      <c r="D204" s="35">
        <f>((Produção!D198*PreçoLivre!D200*(1-Painel!$B$8)-D$3-D$4-D$6)*(1-Painel!$E$7)-D$5+D$6)*D$7</f>
        <v>24971764.857619625</v>
      </c>
      <c r="E204" s="35">
        <f>((Produção!E198*PreçoLivre!E200*(1-Painel!$B$8)-E$3-E$4-E$6)*(1-Painel!$E$7)-E$5+E$6)*E$7</f>
        <v>22005528.793258984</v>
      </c>
      <c r="F204" s="35">
        <f>((Produção!F198*PreçoLivre!F200*(1-Painel!$B$8)-F$3-F$4-F$6)*(1-Painel!$E$7)-F$5+F$6)*F$7</f>
        <v>20446419.916508012</v>
      </c>
      <c r="G204" s="35">
        <f>((Produção!G198*PreçoLivre!G200*(1-Painel!$B$8)-G$3-G$4-G$6)*(1-Painel!$E$7)-G$5+G$6)*G$7</f>
        <v>18295679.713734303</v>
      </c>
      <c r="H204" s="35">
        <f>((Produção!H198*PreçoLivre!H200*(1-Painel!$B$8)-H$3-H$4-H$6)*(1-Painel!$E$7)-H$5+H$6)*H$7</f>
        <v>16219991.557053076</v>
      </c>
      <c r="I204" s="35">
        <f>((Produção!I198*PreçoLivre!I200*(1-Painel!$B$8)-I$3-I$4-I$6)*(1-Painel!$E$7)-I$5+I$6)*I$7</f>
        <v>14970551.73828938</v>
      </c>
      <c r="J204" s="35">
        <f>((Produção!J198*PreçoLivre!J200*(1-Painel!$B$8)-J$3-J$4-J$6)*(1-Painel!$E$7)-J$5+J$6)*J$7</f>
        <v>13704682.325404098</v>
      </c>
      <c r="K204" s="35">
        <f>((Produção!K198*PreçoLivre!K200*(1-Painel!$B$8)-K$3-K$4-K$6)*(1-Painel!$E$7)-K$5+K$6)*K$7</f>
        <v>12699421.13517941</v>
      </c>
      <c r="L204" s="35">
        <f>((Produção!L198*PreçoLivre!L200*(1-Painel!$B$8)-L$3-L$4-L$6)*(1-Painel!$E$7)-L$5+L$6)*L$7</f>
        <v>11549636.58540228</v>
      </c>
      <c r="M204" s="35">
        <f>((Produção!M198*PreçoLivre!M200*(1-Painel!$B$8)-M$3-M$4-M$6)*(1-Painel!$E$7)-M$5+M$6)*M$7</f>
        <v>10107605.08902273</v>
      </c>
      <c r="N204" s="35">
        <f>((Produção!N198*PreçoLivre!N200*(1-Painel!$B$8)-N$3-N$4-N$6)*(1-Painel!$E$7)-N$5+N$6)*N$7</f>
        <v>9571671.6056212615</v>
      </c>
      <c r="O204" s="35">
        <f>((Produção!O198*PreçoLivre!O200*(1-Painel!$B$8)-O$3-O$4-O$6)*(1-Painel!$E$7)-O$5+O$6)*O$7</f>
        <v>9237869.6626532469</v>
      </c>
      <c r="P204" s="35">
        <f>((Produção!P198*PreçoLivre!P200*(1-Painel!$B$8)-P$3-P$4-P$6)*(1-Painel!$E$7)-P$5+P$6)*P$7</f>
        <v>8607325.7670499645</v>
      </c>
      <c r="Q204" s="35">
        <f>((Produção!Q198*PreçoLivre!Q200*(1-Painel!$B$8)-Q$3-Q$4-Q$6)*(1-Painel!$E$7)-Q$5+Q$6)*Q$7</f>
        <v>7792472.2324978253</v>
      </c>
      <c r="R204" s="35">
        <f>((Produção!R198*PreçoLivre!R200*(1-Painel!$B$8)-R$3-R$4-R$6)*(1-Painel!$E$7)-R$5+R$6)*R$7</f>
        <v>7097883.8729911083</v>
      </c>
      <c r="S204" s="35">
        <f>((Produção!S198*PreçoLivre!S200*(1-Painel!$B$8)-S$3-S$4-S$6)*(1-Painel!$E$7)-S$5+S$6)*S$7</f>
        <v>6723566.6659916677</v>
      </c>
      <c r="T204" s="35">
        <f>((Produção!T198*PreçoLivre!T200*(1-Painel!$B$8)-T$3-T$4-T$6)*(1-Painel!$E$7)-T$5+T$6)*T$7</f>
        <v>6282019.7227071729</v>
      </c>
      <c r="U204" s="35">
        <f>((Produção!U198*PreçoLivre!U200*(1-Painel!$B$8)-U$3-U$4-U$6)*(1-Painel!$E$7)-U$5+U$6)*U$7</f>
        <v>6000548.649624574</v>
      </c>
      <c r="V204" s="35">
        <f>((Produção!V198*PreçoLivre!V200*(1-Painel!$B$8)-V$3-V$4-V$6)*(1-Painel!$E$7)-V$5+V$6)*V$7</f>
        <v>5573863.1998960478</v>
      </c>
      <c r="W204" s="35"/>
    </row>
    <row r="205" spans="1:23" x14ac:dyDescent="0.25">
      <c r="A205" s="36">
        <v>196</v>
      </c>
      <c r="B205" s="35">
        <f t="shared" si="3"/>
        <v>255138465.0366717</v>
      </c>
      <c r="C205" s="35">
        <f>((Produção!C199*PreçoLivre!C201*(1-Painel!$B$8)-C$3-C$4-C$6)*(1-Painel!$E$7)-C$5+C$6)*C$7</f>
        <v>25811581.974548355</v>
      </c>
      <c r="D205" s="35">
        <f>((Produção!D199*PreçoLivre!D201*(1-Painel!$B$8)-D$3-D$4-D$6)*(1-Painel!$E$7)-D$5+D$6)*D$7</f>
        <v>23849024.942118701</v>
      </c>
      <c r="E205" s="35">
        <f>((Produção!E199*PreçoLivre!E201*(1-Painel!$B$8)-E$3-E$4-E$6)*(1-Painel!$E$7)-E$5+E$6)*E$7</f>
        <v>21917683.412437227</v>
      </c>
      <c r="F205" s="35">
        <f>((Produção!F199*PreçoLivre!F201*(1-Painel!$B$8)-F$3-F$4-F$6)*(1-Painel!$E$7)-F$5+F$6)*F$7</f>
        <v>20395312.366830349</v>
      </c>
      <c r="G205" s="35">
        <f>((Produção!G199*PreçoLivre!G201*(1-Painel!$B$8)-G$3-G$4-G$6)*(1-Painel!$E$7)-G$5+G$6)*G$7</f>
        <v>17501131.658210319</v>
      </c>
      <c r="H205" s="35">
        <f>((Produção!H199*PreçoLivre!H201*(1-Painel!$B$8)-H$3-H$4-H$6)*(1-Painel!$E$7)-H$5+H$6)*H$7</f>
        <v>16093992.717936695</v>
      </c>
      <c r="I205" s="35">
        <f>((Produção!I199*PreçoLivre!I201*(1-Painel!$B$8)-I$3-I$4-I$6)*(1-Painel!$E$7)-I$5+I$6)*I$7</f>
        <v>15365549.561466167</v>
      </c>
      <c r="J205" s="35">
        <f>((Produção!J199*PreçoLivre!J201*(1-Painel!$B$8)-J$3-J$4-J$6)*(1-Painel!$E$7)-J$5+J$6)*J$7</f>
        <v>13694215.395871606</v>
      </c>
      <c r="K205" s="35">
        <f>((Produção!K199*PreçoLivre!K201*(1-Painel!$B$8)-K$3-K$4-K$6)*(1-Painel!$E$7)-K$5+K$6)*K$7</f>
        <v>12295735.002704719</v>
      </c>
      <c r="L205" s="35">
        <f>((Produção!L199*PreçoLivre!L201*(1-Painel!$B$8)-L$3-L$4-L$6)*(1-Painel!$E$7)-L$5+L$6)*L$7</f>
        <v>11049972.740584912</v>
      </c>
      <c r="M205" s="35">
        <f>((Produção!M199*PreçoLivre!M201*(1-Painel!$B$8)-M$3-M$4-M$6)*(1-Painel!$E$7)-M$5+M$6)*M$7</f>
        <v>10603424.648522144</v>
      </c>
      <c r="N205" s="35">
        <f>((Produção!N199*PreçoLivre!N201*(1-Painel!$B$8)-N$3-N$4-N$6)*(1-Painel!$E$7)-N$5+N$6)*N$7</f>
        <v>9776050.4868112411</v>
      </c>
      <c r="O205" s="35">
        <f>((Produção!O199*PreçoLivre!O201*(1-Painel!$B$8)-O$3-O$4-O$6)*(1-Painel!$E$7)-O$5+O$6)*O$7</f>
        <v>9012560.7272440176</v>
      </c>
      <c r="P205" s="35">
        <f>((Produção!P199*PreçoLivre!P201*(1-Painel!$B$8)-P$3-P$4-P$6)*(1-Painel!$E$7)-P$5+P$6)*P$7</f>
        <v>7895616.222003066</v>
      </c>
      <c r="Q205" s="35">
        <f>((Produção!Q199*PreçoLivre!Q201*(1-Painel!$B$8)-Q$3-Q$4-Q$6)*(1-Painel!$E$7)-Q$5+Q$6)*Q$7</f>
        <v>7995795.9767983016</v>
      </c>
      <c r="R205" s="35">
        <f>((Produção!R199*PreçoLivre!R201*(1-Painel!$B$8)-R$3-R$4-R$6)*(1-Painel!$E$7)-R$5+R$6)*R$7</f>
        <v>7389372.0496852575</v>
      </c>
      <c r="S205" s="35">
        <f>((Produção!S199*PreçoLivre!S201*(1-Painel!$B$8)-S$3-S$4-S$6)*(1-Painel!$E$7)-S$5+S$6)*S$7</f>
        <v>6970238.9627453005</v>
      </c>
      <c r="T205" s="35">
        <f>((Produção!T199*PreçoLivre!T201*(1-Painel!$B$8)-T$3-T$4-T$6)*(1-Painel!$E$7)-T$5+T$6)*T$7</f>
        <v>6487142.48832116</v>
      </c>
      <c r="U205" s="35">
        <f>((Produção!U199*PreçoLivre!U201*(1-Painel!$B$8)-U$3-U$4-U$6)*(1-Painel!$E$7)-U$5+U$6)*U$7</f>
        <v>5672875.8759386344</v>
      </c>
      <c r="V205" s="35">
        <f>((Produção!V199*PreçoLivre!V201*(1-Painel!$B$8)-V$3-V$4-V$6)*(1-Painel!$E$7)-V$5+V$6)*V$7</f>
        <v>5361187.8258935232</v>
      </c>
      <c r="W205" s="35"/>
    </row>
    <row r="206" spans="1:23" x14ac:dyDescent="0.25">
      <c r="A206" s="36">
        <v>197</v>
      </c>
      <c r="B206" s="35">
        <f t="shared" si="3"/>
        <v>245322020.34105122</v>
      </c>
      <c r="C206" s="35">
        <f>((Produção!C200*PreçoLivre!C202*(1-Painel!$B$8)-C$3-C$4-C$6)*(1-Painel!$E$7)-C$5+C$6)*C$7</f>
        <v>26311773.884571813</v>
      </c>
      <c r="D206" s="35">
        <f>((Produção!D200*PreçoLivre!D202*(1-Painel!$B$8)-D$3-D$4-D$6)*(1-Painel!$E$7)-D$5+D$6)*D$7</f>
        <v>22607962.474689893</v>
      </c>
      <c r="E206" s="35">
        <f>((Produção!E200*PreçoLivre!E202*(1-Painel!$B$8)-E$3-E$4-E$6)*(1-Painel!$E$7)-E$5+E$6)*E$7</f>
        <v>20210716.258095492</v>
      </c>
      <c r="F206" s="35">
        <f>((Produção!F200*PreçoLivre!F202*(1-Painel!$B$8)-F$3-F$4-F$6)*(1-Painel!$E$7)-F$5+F$6)*F$7</f>
        <v>18589330.339826092</v>
      </c>
      <c r="G206" s="35">
        <f>((Produção!G200*PreçoLivre!G202*(1-Painel!$B$8)-G$3-G$4-G$6)*(1-Painel!$E$7)-G$5+G$6)*G$7</f>
        <v>16523610.122700457</v>
      </c>
      <c r="H206" s="35">
        <f>((Produção!H200*PreçoLivre!H202*(1-Painel!$B$8)-H$3-H$4-H$6)*(1-Painel!$E$7)-H$5+H$6)*H$7</f>
        <v>15599018.596606368</v>
      </c>
      <c r="I206" s="35">
        <f>((Produção!I200*PreçoLivre!I202*(1-Painel!$B$8)-I$3-I$4-I$6)*(1-Painel!$E$7)-I$5+I$6)*I$7</f>
        <v>14234993.173667623</v>
      </c>
      <c r="J206" s="35">
        <f>((Produção!J200*PreçoLivre!J202*(1-Painel!$B$8)-J$3-J$4-J$6)*(1-Painel!$E$7)-J$5+J$6)*J$7</f>
        <v>13912860.913965343</v>
      </c>
      <c r="K206" s="35">
        <f>((Produção!K200*PreçoLivre!K202*(1-Painel!$B$8)-K$3-K$4-K$6)*(1-Painel!$E$7)-K$5+K$6)*K$7</f>
        <v>12800135.833401296</v>
      </c>
      <c r="L206" s="35">
        <f>((Produção!L200*PreçoLivre!L202*(1-Painel!$B$8)-L$3-L$4-L$6)*(1-Painel!$E$7)-L$5+L$6)*L$7</f>
        <v>11500217.379141862</v>
      </c>
      <c r="M206" s="35">
        <f>((Produção!M200*PreçoLivre!M202*(1-Painel!$B$8)-M$3-M$4-M$6)*(1-Painel!$E$7)-M$5+M$6)*M$7</f>
        <v>10490788.138505004</v>
      </c>
      <c r="N206" s="35">
        <f>((Produção!N200*PreçoLivre!N202*(1-Painel!$B$8)-N$3-N$4-N$6)*(1-Painel!$E$7)-N$5+N$6)*N$7</f>
        <v>10096080.048576241</v>
      </c>
      <c r="O206" s="35">
        <f>((Produção!O200*PreçoLivre!O202*(1-Painel!$B$8)-O$3-O$4-O$6)*(1-Painel!$E$7)-O$5+O$6)*O$7</f>
        <v>9098645.5947831497</v>
      </c>
      <c r="P206" s="35">
        <f>((Produção!P200*PreçoLivre!P202*(1-Painel!$B$8)-P$3-P$4-P$6)*(1-Painel!$E$7)-P$5+P$6)*P$7</f>
        <v>8313168.4846617738</v>
      </c>
      <c r="Q206" s="35">
        <f>((Produção!Q200*PreçoLivre!Q202*(1-Painel!$B$8)-Q$3-Q$4-Q$6)*(1-Painel!$E$7)-Q$5+Q$6)*Q$7</f>
        <v>7631712.2221963583</v>
      </c>
      <c r="R206" s="35">
        <f>((Produção!R200*PreçoLivre!R202*(1-Painel!$B$8)-R$3-R$4-R$6)*(1-Painel!$E$7)-R$5+R$6)*R$7</f>
        <v>6758319.7233910188</v>
      </c>
      <c r="S206" s="35">
        <f>((Produção!S200*PreçoLivre!S202*(1-Painel!$B$8)-S$3-S$4-S$6)*(1-Painel!$E$7)-S$5+S$6)*S$7</f>
        <v>6151600.8616464082</v>
      </c>
      <c r="T206" s="35">
        <f>((Produção!T200*PreçoLivre!T202*(1-Painel!$B$8)-T$3-T$4-T$6)*(1-Painel!$E$7)-T$5+T$6)*T$7</f>
        <v>5530378.8380843177</v>
      </c>
      <c r="U206" s="35">
        <f>((Produção!U200*PreçoLivre!U202*(1-Painel!$B$8)-U$3-U$4-U$6)*(1-Painel!$E$7)-U$5+U$6)*U$7</f>
        <v>4805214.791724286</v>
      </c>
      <c r="V206" s="35">
        <f>((Produção!V200*PreçoLivre!V202*(1-Painel!$B$8)-V$3-V$4-V$6)*(1-Painel!$E$7)-V$5+V$6)*V$7</f>
        <v>4155492.6608163617</v>
      </c>
      <c r="W206" s="35"/>
    </row>
    <row r="207" spans="1:23" x14ac:dyDescent="0.25">
      <c r="A207" s="36">
        <v>198</v>
      </c>
      <c r="B207" s="35">
        <f t="shared" si="3"/>
        <v>261202904.06650805</v>
      </c>
      <c r="C207" s="35">
        <f>((Produção!C201*PreçoLivre!C203*(1-Painel!$B$8)-C$3-C$4-C$6)*(1-Painel!$E$7)-C$5+C$6)*C$7</f>
        <v>24346810.92367775</v>
      </c>
      <c r="D207" s="35">
        <f>((Produção!D201*PreçoLivre!D203*(1-Painel!$B$8)-D$3-D$4-D$6)*(1-Painel!$E$7)-D$5+D$6)*D$7</f>
        <v>22550307.014258228</v>
      </c>
      <c r="E207" s="35">
        <f>((Produção!E201*PreçoLivre!E203*(1-Painel!$B$8)-E$3-E$4-E$6)*(1-Painel!$E$7)-E$5+E$6)*E$7</f>
        <v>19923619.385455478</v>
      </c>
      <c r="F207" s="35">
        <f>((Produção!F201*PreçoLivre!F203*(1-Painel!$B$8)-F$3-F$4-F$6)*(1-Painel!$E$7)-F$5+F$6)*F$7</f>
        <v>18580757.629587226</v>
      </c>
      <c r="G207" s="35">
        <f>((Produção!G201*PreçoLivre!G203*(1-Painel!$B$8)-G$3-G$4-G$6)*(1-Painel!$E$7)-G$5+G$6)*G$7</f>
        <v>17720281.596530069</v>
      </c>
      <c r="H207" s="35">
        <f>((Produção!H201*PreçoLivre!H203*(1-Painel!$B$8)-H$3-H$4-H$6)*(1-Painel!$E$7)-H$5+H$6)*H$7</f>
        <v>16817899.98680893</v>
      </c>
      <c r="I207" s="35">
        <f>((Produção!I201*PreçoLivre!I203*(1-Painel!$B$8)-I$3-I$4-I$6)*(1-Painel!$E$7)-I$5+I$6)*I$7</f>
        <v>15950692.456545897</v>
      </c>
      <c r="J207" s="35">
        <f>((Produção!J201*PreçoLivre!J203*(1-Painel!$B$8)-J$3-J$4-J$6)*(1-Painel!$E$7)-J$5+J$6)*J$7</f>
        <v>14516422.267508904</v>
      </c>
      <c r="K207" s="35">
        <f>((Produção!K201*PreçoLivre!K203*(1-Painel!$B$8)-K$3-K$4-K$6)*(1-Painel!$E$7)-K$5+K$6)*K$7</f>
        <v>13350338.08536564</v>
      </c>
      <c r="L207" s="35">
        <f>((Produção!L201*PreçoLivre!L203*(1-Painel!$B$8)-L$3-L$4-L$6)*(1-Painel!$E$7)-L$5+L$6)*L$7</f>
        <v>12385939.397775356</v>
      </c>
      <c r="M207" s="35">
        <f>((Produção!M201*PreçoLivre!M203*(1-Painel!$B$8)-M$3-M$4-M$6)*(1-Painel!$E$7)-M$5+M$6)*M$7</f>
        <v>11759895.810837461</v>
      </c>
      <c r="N207" s="35">
        <f>((Produção!N201*PreçoLivre!N203*(1-Painel!$B$8)-N$3-N$4-N$6)*(1-Painel!$E$7)-N$5+N$6)*N$7</f>
        <v>10571938.48052788</v>
      </c>
      <c r="O207" s="35">
        <f>((Produção!O201*PreçoLivre!O203*(1-Painel!$B$8)-O$3-O$4-O$6)*(1-Painel!$E$7)-O$5+O$6)*O$7</f>
        <v>10086182.792679906</v>
      </c>
      <c r="P207" s="35">
        <f>((Produção!P201*PreçoLivre!P203*(1-Painel!$B$8)-P$3-P$4-P$6)*(1-Painel!$E$7)-P$5+P$6)*P$7</f>
        <v>9613019.1723279078</v>
      </c>
      <c r="Q207" s="35">
        <f>((Produção!Q201*PreçoLivre!Q203*(1-Painel!$B$8)-Q$3-Q$4-Q$6)*(1-Painel!$E$7)-Q$5+Q$6)*Q$7</f>
        <v>9015800.4707022943</v>
      </c>
      <c r="R207" s="35">
        <f>((Produção!R201*PreçoLivre!R203*(1-Painel!$B$8)-R$3-R$4-R$6)*(1-Painel!$E$7)-R$5+R$6)*R$7</f>
        <v>8257513.3882968193</v>
      </c>
      <c r="S207" s="35">
        <f>((Produção!S201*PreçoLivre!S203*(1-Painel!$B$8)-S$3-S$4-S$6)*(1-Painel!$E$7)-S$5+S$6)*S$7</f>
        <v>7155735.5241886815</v>
      </c>
      <c r="T207" s="35">
        <f>((Produção!T201*PreçoLivre!T203*(1-Painel!$B$8)-T$3-T$4-T$6)*(1-Painel!$E$7)-T$5+T$6)*T$7</f>
        <v>6751361.7244596044</v>
      </c>
      <c r="U207" s="35">
        <f>((Produção!U201*PreçoLivre!U203*(1-Painel!$B$8)-U$3-U$4-U$6)*(1-Painel!$E$7)-U$5+U$6)*U$7</f>
        <v>6112286.5728679318</v>
      </c>
      <c r="V207" s="35">
        <f>((Produção!V201*PreçoLivre!V203*(1-Painel!$B$8)-V$3-V$4-V$6)*(1-Painel!$E$7)-V$5+V$6)*V$7</f>
        <v>5736101.3861061195</v>
      </c>
      <c r="W207" s="35"/>
    </row>
    <row r="208" spans="1:23" x14ac:dyDescent="0.25">
      <c r="A208" s="36">
        <v>199</v>
      </c>
      <c r="B208" s="35">
        <f t="shared" si="3"/>
        <v>247871536.78903067</v>
      </c>
      <c r="C208" s="35">
        <f>((Produção!C202*PreçoLivre!C204*(1-Painel!$B$8)-C$3-C$4-C$6)*(1-Painel!$E$7)-C$5+C$6)*C$7</f>
        <v>25322585.02739051</v>
      </c>
      <c r="D208" s="35">
        <f>((Produção!D202*PreçoLivre!D204*(1-Painel!$B$8)-D$3-D$4-D$6)*(1-Painel!$E$7)-D$5+D$6)*D$7</f>
        <v>22897115.171188757</v>
      </c>
      <c r="E208" s="35">
        <f>((Produção!E202*PreçoLivre!E204*(1-Painel!$B$8)-E$3-E$4-E$6)*(1-Painel!$E$7)-E$5+E$6)*E$7</f>
        <v>22026263.223709915</v>
      </c>
      <c r="F208" s="35">
        <f>((Produção!F202*PreçoLivre!F204*(1-Painel!$B$8)-F$3-F$4-F$6)*(1-Painel!$E$7)-F$5+F$6)*F$7</f>
        <v>20294020.747297417</v>
      </c>
      <c r="G208" s="35">
        <f>((Produção!G202*PreçoLivre!G204*(1-Painel!$B$8)-G$3-G$4-G$6)*(1-Painel!$E$7)-G$5+G$6)*G$7</f>
        <v>19318935.239409238</v>
      </c>
      <c r="H208" s="35">
        <f>((Produção!H202*PreçoLivre!H204*(1-Painel!$B$8)-H$3-H$4-H$6)*(1-Painel!$E$7)-H$5+H$6)*H$7</f>
        <v>18015502.138255168</v>
      </c>
      <c r="I208" s="35">
        <f>((Produção!I202*PreçoLivre!I204*(1-Painel!$B$8)-I$3-I$4-I$6)*(1-Painel!$E$7)-I$5+I$6)*I$7</f>
        <v>16306129.844408756</v>
      </c>
      <c r="J208" s="35">
        <f>((Produção!J202*PreçoLivre!J204*(1-Painel!$B$8)-J$3-J$4-J$6)*(1-Painel!$E$7)-J$5+J$6)*J$7</f>
        <v>14762446.753788829</v>
      </c>
      <c r="K208" s="35">
        <f>((Produção!K202*PreçoLivre!K204*(1-Painel!$B$8)-K$3-K$4-K$6)*(1-Painel!$E$7)-K$5+K$6)*K$7</f>
        <v>12785196.608182037</v>
      </c>
      <c r="L208" s="35">
        <f>((Produção!L202*PreçoLivre!L204*(1-Painel!$B$8)-L$3-L$4-L$6)*(1-Painel!$E$7)-L$5+L$6)*L$7</f>
        <v>11445098.753146915</v>
      </c>
      <c r="M208" s="35">
        <f>((Produção!M202*PreçoLivre!M204*(1-Painel!$B$8)-M$3-M$4-M$6)*(1-Painel!$E$7)-M$5+M$6)*M$7</f>
        <v>10304951.21784907</v>
      </c>
      <c r="N208" s="35">
        <f>((Produção!N202*PreçoLivre!N204*(1-Painel!$B$8)-N$3-N$4-N$6)*(1-Painel!$E$7)-N$5+N$6)*N$7</f>
        <v>9015997.1770711653</v>
      </c>
      <c r="O208" s="35">
        <f>((Produção!O202*PreçoLivre!O204*(1-Painel!$B$8)-O$3-O$4-O$6)*(1-Painel!$E$7)-O$5+O$6)*O$7</f>
        <v>8090954.0825031931</v>
      </c>
      <c r="P208" s="35">
        <f>((Produção!P202*PreçoLivre!P204*(1-Painel!$B$8)-P$3-P$4-P$6)*(1-Painel!$E$7)-P$5+P$6)*P$7</f>
        <v>7252905.1211714484</v>
      </c>
      <c r="Q208" s="35">
        <f>((Produção!Q202*PreçoLivre!Q204*(1-Painel!$B$8)-Q$3-Q$4-Q$6)*(1-Painel!$E$7)-Q$5+Q$6)*Q$7</f>
        <v>6517326.4939401755</v>
      </c>
      <c r="R208" s="35">
        <f>((Produção!R202*PreçoLivre!R204*(1-Painel!$B$8)-R$3-R$4-R$6)*(1-Painel!$E$7)-R$5+R$6)*R$7</f>
        <v>5888063.7179427929</v>
      </c>
      <c r="S208" s="35">
        <f>((Produção!S202*PreçoLivre!S204*(1-Painel!$B$8)-S$3-S$4-S$6)*(1-Painel!$E$7)-S$5+S$6)*S$7</f>
        <v>5168368.972201203</v>
      </c>
      <c r="T208" s="35">
        <f>((Produção!T202*PreçoLivre!T204*(1-Painel!$B$8)-T$3-T$4-T$6)*(1-Painel!$E$7)-T$5+T$6)*T$7</f>
        <v>4645799.1401718678</v>
      </c>
      <c r="U208" s="35">
        <f>((Produção!U202*PreçoLivre!U204*(1-Painel!$B$8)-U$3-U$4-U$6)*(1-Painel!$E$7)-U$5+U$6)*U$7</f>
        <v>4156901.8901330829</v>
      </c>
      <c r="V208" s="35">
        <f>((Produção!V202*PreçoLivre!V204*(1-Painel!$B$8)-V$3-V$4-V$6)*(1-Painel!$E$7)-V$5+V$6)*V$7</f>
        <v>3656975.4692691141</v>
      </c>
      <c r="W208" s="35"/>
    </row>
    <row r="209" spans="1:23" x14ac:dyDescent="0.25">
      <c r="A209" s="36">
        <v>200</v>
      </c>
      <c r="B209" s="35">
        <f t="shared" si="3"/>
        <v>250899854.92042282</v>
      </c>
      <c r="C209" s="35">
        <f>((Produção!C203*PreçoLivre!C205*(1-Painel!$B$8)-C$3-C$4-C$6)*(1-Painel!$E$7)-C$5+C$6)*C$7</f>
        <v>26807723.787919488</v>
      </c>
      <c r="D209" s="35">
        <f>((Produção!D203*PreçoLivre!D205*(1-Painel!$B$8)-D$3-D$4-D$6)*(1-Painel!$E$7)-D$5+D$6)*D$7</f>
        <v>25415192.458434857</v>
      </c>
      <c r="E209" s="35">
        <f>((Produção!E203*PreçoLivre!E205*(1-Painel!$B$8)-E$3-E$4-E$6)*(1-Painel!$E$7)-E$5+E$6)*E$7</f>
        <v>24148154.169126678</v>
      </c>
      <c r="F209" s="35">
        <f>((Produção!F203*PreçoLivre!F205*(1-Painel!$B$8)-F$3-F$4-F$6)*(1-Painel!$E$7)-F$5+F$6)*F$7</f>
        <v>21181606.207655635</v>
      </c>
      <c r="G209" s="35">
        <f>((Produção!G203*PreçoLivre!G205*(1-Painel!$B$8)-G$3-G$4-G$6)*(1-Painel!$E$7)-G$5+G$6)*G$7</f>
        <v>19409820.056412343</v>
      </c>
      <c r="H209" s="35">
        <f>((Produção!H203*PreçoLivre!H205*(1-Painel!$B$8)-H$3-H$4-H$6)*(1-Painel!$E$7)-H$5+H$6)*H$7</f>
        <v>17479747.031905595</v>
      </c>
      <c r="I209" s="35">
        <f>((Produção!I203*PreçoLivre!I205*(1-Painel!$B$8)-I$3-I$4-I$6)*(1-Painel!$E$7)-I$5+I$6)*I$7</f>
        <v>15001769.40740893</v>
      </c>
      <c r="J209" s="35">
        <f>((Produção!J203*PreçoLivre!J205*(1-Painel!$B$8)-J$3-J$4-J$6)*(1-Painel!$E$7)-J$5+J$6)*J$7</f>
        <v>13697045.654771661</v>
      </c>
      <c r="K209" s="35">
        <f>((Produção!K203*PreçoLivre!K205*(1-Painel!$B$8)-K$3-K$4-K$6)*(1-Painel!$E$7)-K$5+K$6)*K$7</f>
        <v>12976008.680993361</v>
      </c>
      <c r="L209" s="35">
        <f>((Produção!L203*PreçoLivre!L205*(1-Painel!$B$8)-L$3-L$4-L$6)*(1-Painel!$E$7)-L$5+L$6)*L$7</f>
        <v>11669097.17120016</v>
      </c>
      <c r="M209" s="35">
        <f>((Produção!M203*PreçoLivre!M205*(1-Painel!$B$8)-M$3-M$4-M$6)*(1-Painel!$E$7)-M$5+M$6)*M$7</f>
        <v>10707277.176790584</v>
      </c>
      <c r="N209" s="35">
        <f>((Produção!N203*PreçoLivre!N205*(1-Painel!$B$8)-N$3-N$4-N$6)*(1-Painel!$E$7)-N$5+N$6)*N$7</f>
        <v>8958906.6486952417</v>
      </c>
      <c r="O209" s="35">
        <f>((Produção!O203*PreçoLivre!O205*(1-Painel!$B$8)-O$3-O$4-O$6)*(1-Painel!$E$7)-O$5+O$6)*O$7</f>
        <v>7544971.7579314355</v>
      </c>
      <c r="P209" s="35">
        <f>((Produção!P203*PreçoLivre!P205*(1-Painel!$B$8)-P$3-P$4-P$6)*(1-Painel!$E$7)-P$5+P$6)*P$7</f>
        <v>6212790.1558253616</v>
      </c>
      <c r="Q209" s="35">
        <f>((Produção!Q203*PreçoLivre!Q205*(1-Painel!$B$8)-Q$3-Q$4-Q$6)*(1-Painel!$E$7)-Q$5+Q$6)*Q$7</f>
        <v>5830946.647852446</v>
      </c>
      <c r="R209" s="35">
        <f>((Produção!R203*PreçoLivre!R205*(1-Painel!$B$8)-R$3-R$4-R$6)*(1-Painel!$E$7)-R$5+R$6)*R$7</f>
        <v>5376895.6245201901</v>
      </c>
      <c r="S209" s="35">
        <f>((Produção!S203*PreçoLivre!S205*(1-Painel!$B$8)-S$3-S$4-S$6)*(1-Painel!$E$7)-S$5+S$6)*S$7</f>
        <v>5137360.580617181</v>
      </c>
      <c r="T209" s="35">
        <f>((Produção!T203*PreçoLivre!T205*(1-Painel!$B$8)-T$3-T$4-T$6)*(1-Painel!$E$7)-T$5+T$6)*T$7</f>
        <v>4780772.8010640442</v>
      </c>
      <c r="U209" s="35">
        <f>((Produção!U203*PreçoLivre!U205*(1-Painel!$B$8)-U$3-U$4-U$6)*(1-Painel!$E$7)-U$5+U$6)*U$7</f>
        <v>4422234.4091214882</v>
      </c>
      <c r="V209" s="35">
        <f>((Produção!V203*PreçoLivre!V205*(1-Painel!$B$8)-V$3-V$4-V$6)*(1-Painel!$E$7)-V$5+V$6)*V$7</f>
        <v>4141534.4921761849</v>
      </c>
      <c r="W209" s="35"/>
    </row>
    <row r="210" spans="1:23" x14ac:dyDescent="0.25">
      <c r="A210" s="36">
        <v>201</v>
      </c>
      <c r="B210" s="35">
        <f t="shared" si="3"/>
        <v>255441334.84230173</v>
      </c>
      <c r="C210" s="35">
        <f>((Produção!C204*PreçoLivre!C206*(1-Painel!$B$8)-C$3-C$4-C$6)*(1-Painel!$E$7)-C$5+C$6)*C$7</f>
        <v>26628252.092239719</v>
      </c>
      <c r="D210" s="35">
        <f>((Produção!D204*PreçoLivre!D206*(1-Painel!$B$8)-D$3-D$4-D$6)*(1-Painel!$E$7)-D$5+D$6)*D$7</f>
        <v>24272550.639476985</v>
      </c>
      <c r="E210" s="35">
        <f>((Produção!E204*PreçoLivre!E206*(1-Painel!$B$8)-E$3-E$4-E$6)*(1-Painel!$E$7)-E$5+E$6)*E$7</f>
        <v>22763869.732481197</v>
      </c>
      <c r="F210" s="35">
        <f>((Produção!F204*PreçoLivre!F206*(1-Painel!$B$8)-F$3-F$4-F$6)*(1-Painel!$E$7)-F$5+F$6)*F$7</f>
        <v>20087219.654041078</v>
      </c>
      <c r="G210" s="35">
        <f>((Produção!G204*PreçoLivre!G206*(1-Painel!$B$8)-G$3-G$4-G$6)*(1-Painel!$E$7)-G$5+G$6)*G$7</f>
        <v>19125780.993500896</v>
      </c>
      <c r="H210" s="35">
        <f>((Produção!H204*PreçoLivre!H206*(1-Painel!$B$8)-H$3-H$4-H$6)*(1-Painel!$E$7)-H$5+H$6)*H$7</f>
        <v>17030931.513726637</v>
      </c>
      <c r="I210" s="35">
        <f>((Produção!I204*PreçoLivre!I206*(1-Painel!$B$8)-I$3-I$4-I$6)*(1-Painel!$E$7)-I$5+I$6)*I$7</f>
        <v>15638167.470342811</v>
      </c>
      <c r="J210" s="35">
        <f>((Produção!J204*PreçoLivre!J206*(1-Painel!$B$8)-J$3-J$4-J$6)*(1-Painel!$E$7)-J$5+J$6)*J$7</f>
        <v>13752239.356361348</v>
      </c>
      <c r="K210" s="35">
        <f>((Produção!K204*PreçoLivre!K206*(1-Painel!$B$8)-K$3-K$4-K$6)*(1-Painel!$E$7)-K$5+K$6)*K$7</f>
        <v>12885820.342699954</v>
      </c>
      <c r="L210" s="35">
        <f>((Produção!L204*PreçoLivre!L206*(1-Painel!$B$8)-L$3-L$4-L$6)*(1-Painel!$E$7)-L$5+L$6)*L$7</f>
        <v>11744566.477992043</v>
      </c>
      <c r="M210" s="35">
        <f>((Produção!M204*PreçoLivre!M206*(1-Painel!$B$8)-M$3-M$4-M$6)*(1-Painel!$E$7)-M$5+M$6)*M$7</f>
        <v>10561711.210648688</v>
      </c>
      <c r="N210" s="35">
        <f>((Produção!N204*PreçoLivre!N206*(1-Painel!$B$8)-N$3-N$4-N$6)*(1-Painel!$E$7)-N$5+N$6)*N$7</f>
        <v>9649779.2925183717</v>
      </c>
      <c r="O210" s="35">
        <f>((Produção!O204*PreçoLivre!O206*(1-Painel!$B$8)-O$3-O$4-O$6)*(1-Painel!$E$7)-O$5+O$6)*O$7</f>
        <v>8868616.5894518979</v>
      </c>
      <c r="P210" s="35">
        <f>((Produção!P204*PreçoLivre!P206*(1-Painel!$B$8)-P$3-P$4-P$6)*(1-Painel!$E$7)-P$5+P$6)*P$7</f>
        <v>7959044.52106955</v>
      </c>
      <c r="Q210" s="35">
        <f>((Produção!Q204*PreçoLivre!Q206*(1-Painel!$B$8)-Q$3-Q$4-Q$6)*(1-Painel!$E$7)-Q$5+Q$6)*Q$7</f>
        <v>7162690.4998295158</v>
      </c>
      <c r="R210" s="35">
        <f>((Produção!R204*PreçoLivre!R206*(1-Painel!$B$8)-R$3-R$4-R$6)*(1-Painel!$E$7)-R$5+R$6)*R$7</f>
        <v>6437343.2280564709</v>
      </c>
      <c r="S210" s="35">
        <f>((Produção!S204*PreçoLivre!S206*(1-Painel!$B$8)-S$3-S$4-S$6)*(1-Painel!$E$7)-S$5+S$6)*S$7</f>
        <v>6095356.7781357765</v>
      </c>
      <c r="T210" s="35">
        <f>((Produção!T204*PreçoLivre!T206*(1-Painel!$B$8)-T$3-T$4-T$6)*(1-Painel!$E$7)-T$5+T$6)*T$7</f>
        <v>5376528.4885433754</v>
      </c>
      <c r="U210" s="35">
        <f>((Produção!U204*PreçoLivre!U206*(1-Painel!$B$8)-U$3-U$4-U$6)*(1-Painel!$E$7)-U$5+U$6)*U$7</f>
        <v>4968643.5295014875</v>
      </c>
      <c r="V210" s="35">
        <f>((Produção!V204*PreçoLivre!V206*(1-Painel!$B$8)-V$3-V$4-V$6)*(1-Painel!$E$7)-V$5+V$6)*V$7</f>
        <v>4432222.4316838887</v>
      </c>
      <c r="W210" s="35"/>
    </row>
    <row r="211" spans="1:23" x14ac:dyDescent="0.25">
      <c r="A211" s="36">
        <v>202</v>
      </c>
      <c r="B211" s="35">
        <f t="shared" si="3"/>
        <v>287383157.39230639</v>
      </c>
      <c r="C211" s="35">
        <f>((Produção!C205*PreçoLivre!C207*(1-Painel!$B$8)-C$3-C$4-C$6)*(1-Painel!$E$7)-C$5+C$6)*C$7</f>
        <v>25376911.148521729</v>
      </c>
      <c r="D211" s="35">
        <f>((Produção!D205*PreçoLivre!D207*(1-Painel!$B$8)-D$3-D$4-D$6)*(1-Painel!$E$7)-D$5+D$6)*D$7</f>
        <v>22590209.400307257</v>
      </c>
      <c r="E211" s="35">
        <f>((Produção!E205*PreçoLivre!E207*(1-Painel!$B$8)-E$3-E$4-E$6)*(1-Painel!$E$7)-E$5+E$6)*E$7</f>
        <v>20556970.842094053</v>
      </c>
      <c r="F211" s="35">
        <f>((Produção!F205*PreçoLivre!F207*(1-Painel!$B$8)-F$3-F$4-F$6)*(1-Painel!$E$7)-F$5+F$6)*F$7</f>
        <v>19501881.067969359</v>
      </c>
      <c r="G211" s="35">
        <f>((Produção!G205*PreçoLivre!G207*(1-Painel!$B$8)-G$3-G$4-G$6)*(1-Painel!$E$7)-G$5+G$6)*G$7</f>
        <v>18718475.786617253</v>
      </c>
      <c r="H211" s="35">
        <f>((Produção!H205*PreçoLivre!H207*(1-Painel!$B$8)-H$3-H$4-H$6)*(1-Painel!$E$7)-H$5+H$6)*H$7</f>
        <v>18028462.499378685</v>
      </c>
      <c r="I211" s="35">
        <f>((Produção!I205*PreçoLivre!I207*(1-Painel!$B$8)-I$3-I$4-I$6)*(1-Painel!$E$7)-I$5+I$6)*I$7</f>
        <v>17650869.771928541</v>
      </c>
      <c r="J211" s="35">
        <f>((Produção!J205*PreçoLivre!J207*(1-Painel!$B$8)-J$3-J$4-J$6)*(1-Painel!$E$7)-J$5+J$6)*J$7</f>
        <v>17678913.888864998</v>
      </c>
      <c r="K211" s="35">
        <f>((Produção!K205*PreçoLivre!K207*(1-Painel!$B$8)-K$3-K$4-K$6)*(1-Painel!$E$7)-K$5+K$6)*K$7</f>
        <v>15872265.894561775</v>
      </c>
      <c r="L211" s="35">
        <f>((Produção!L205*PreçoLivre!L207*(1-Painel!$B$8)-L$3-L$4-L$6)*(1-Painel!$E$7)-L$5+L$6)*L$7</f>
        <v>14991601.981362374</v>
      </c>
      <c r="M211" s="35">
        <f>((Produção!M205*PreçoLivre!M207*(1-Painel!$B$8)-M$3-M$4-M$6)*(1-Painel!$E$7)-M$5+M$6)*M$7</f>
        <v>14114128.214114331</v>
      </c>
      <c r="N211" s="35">
        <f>((Produção!N205*PreçoLivre!N207*(1-Painel!$B$8)-N$3-N$4-N$6)*(1-Painel!$E$7)-N$5+N$6)*N$7</f>
        <v>11953532.687516255</v>
      </c>
      <c r="O211" s="35">
        <f>((Produção!O205*PreçoLivre!O207*(1-Painel!$B$8)-O$3-O$4-O$6)*(1-Painel!$E$7)-O$5+O$6)*O$7</f>
        <v>10887093.97644471</v>
      </c>
      <c r="P211" s="35">
        <f>((Produção!P205*PreçoLivre!P207*(1-Painel!$B$8)-P$3-P$4-P$6)*(1-Painel!$E$7)-P$5+P$6)*P$7</f>
        <v>10565642.154236438</v>
      </c>
      <c r="Q211" s="35">
        <f>((Produção!Q205*PreçoLivre!Q207*(1-Painel!$B$8)-Q$3-Q$4-Q$6)*(1-Painel!$E$7)-Q$5+Q$6)*Q$7</f>
        <v>9606900.8177747298</v>
      </c>
      <c r="R211" s="35">
        <f>((Produção!R205*PreçoLivre!R207*(1-Painel!$B$8)-R$3-R$4-R$6)*(1-Painel!$E$7)-R$5+R$6)*R$7</f>
        <v>9120814.3161670733</v>
      </c>
      <c r="S211" s="35">
        <f>((Produção!S205*PreçoLivre!S207*(1-Painel!$B$8)-S$3-S$4-S$6)*(1-Painel!$E$7)-S$5+S$6)*S$7</f>
        <v>8458952.6628296413</v>
      </c>
      <c r="T211" s="35">
        <f>((Produção!T205*PreçoLivre!T207*(1-Painel!$B$8)-T$3-T$4-T$6)*(1-Painel!$E$7)-T$5+T$6)*T$7</f>
        <v>7835486.7601152053</v>
      </c>
      <c r="U211" s="35">
        <f>((Produção!U205*PreçoLivre!U207*(1-Painel!$B$8)-U$3-U$4-U$6)*(1-Painel!$E$7)-U$5+U$6)*U$7</f>
        <v>7174261.6773512084</v>
      </c>
      <c r="V211" s="35">
        <f>((Produção!V205*PreçoLivre!V207*(1-Painel!$B$8)-V$3-V$4-V$6)*(1-Painel!$E$7)-V$5+V$6)*V$7</f>
        <v>6699781.844150749</v>
      </c>
      <c r="W211" s="35"/>
    </row>
    <row r="212" spans="1:23" x14ac:dyDescent="0.25">
      <c r="A212" s="36">
        <v>203</v>
      </c>
      <c r="B212" s="35">
        <f t="shared" si="3"/>
        <v>234404744.37773797</v>
      </c>
      <c r="C212" s="35">
        <f>((Produção!C206*PreçoLivre!C208*(1-Painel!$B$8)-C$3-C$4-C$6)*(1-Painel!$E$7)-C$5+C$6)*C$7</f>
        <v>25498008.669310622</v>
      </c>
      <c r="D212" s="35">
        <f>((Produção!D206*PreçoLivre!D208*(1-Painel!$B$8)-D$3-D$4-D$6)*(1-Painel!$E$7)-D$5+D$6)*D$7</f>
        <v>22770207.757998448</v>
      </c>
      <c r="E212" s="35">
        <f>((Produção!E206*PreçoLivre!E208*(1-Painel!$B$8)-E$3-E$4-E$6)*(1-Painel!$E$7)-E$5+E$6)*E$7</f>
        <v>20860961.432366211</v>
      </c>
      <c r="F212" s="35">
        <f>((Produção!F206*PreçoLivre!F208*(1-Painel!$B$8)-F$3-F$4-F$6)*(1-Painel!$E$7)-F$5+F$6)*F$7</f>
        <v>19083857.984424721</v>
      </c>
      <c r="G212" s="35">
        <f>((Produção!G206*PreçoLivre!G208*(1-Painel!$B$8)-G$3-G$4-G$6)*(1-Painel!$E$7)-G$5+G$6)*G$7</f>
        <v>17538467.592727501</v>
      </c>
      <c r="H212" s="35">
        <f>((Produção!H206*PreçoLivre!H208*(1-Painel!$B$8)-H$3-H$4-H$6)*(1-Painel!$E$7)-H$5+H$6)*H$7</f>
        <v>15366172.711122416</v>
      </c>
      <c r="I212" s="35">
        <f>((Produção!I206*PreçoLivre!I208*(1-Painel!$B$8)-I$3-I$4-I$6)*(1-Painel!$E$7)-I$5+I$6)*I$7</f>
        <v>15143345.972886672</v>
      </c>
      <c r="J212" s="35">
        <f>((Produção!J206*PreçoLivre!J208*(1-Painel!$B$8)-J$3-J$4-J$6)*(1-Painel!$E$7)-J$5+J$6)*J$7</f>
        <v>13689278.086477129</v>
      </c>
      <c r="K212" s="35">
        <f>((Produção!K206*PreçoLivre!K208*(1-Painel!$B$8)-K$3-K$4-K$6)*(1-Painel!$E$7)-K$5+K$6)*K$7</f>
        <v>11554921.488684909</v>
      </c>
      <c r="L212" s="35">
        <f>((Produção!L206*PreçoLivre!L208*(1-Painel!$B$8)-L$3-L$4-L$6)*(1-Painel!$E$7)-L$5+L$6)*L$7</f>
        <v>10218170.543921623</v>
      </c>
      <c r="M212" s="35">
        <f>((Produção!M206*PreçoLivre!M208*(1-Painel!$B$8)-M$3-M$4-M$6)*(1-Painel!$E$7)-M$5+M$6)*M$7</f>
        <v>9388115.9419238046</v>
      </c>
      <c r="N212" s="35">
        <f>((Produção!N206*PreçoLivre!N208*(1-Painel!$B$8)-N$3-N$4-N$6)*(1-Painel!$E$7)-N$5+N$6)*N$7</f>
        <v>8935745.8593072575</v>
      </c>
      <c r="O212" s="35">
        <f>((Produção!O206*PreçoLivre!O208*(1-Painel!$B$8)-O$3-O$4-O$6)*(1-Painel!$E$7)-O$5+O$6)*O$7</f>
        <v>8103095.8919266677</v>
      </c>
      <c r="P212" s="35">
        <f>((Produção!P206*PreçoLivre!P208*(1-Painel!$B$8)-P$3-P$4-P$6)*(1-Painel!$E$7)-P$5+P$6)*P$7</f>
        <v>6808541.364368543</v>
      </c>
      <c r="Q212" s="35">
        <f>((Produção!Q206*PreçoLivre!Q208*(1-Painel!$B$8)-Q$3-Q$4-Q$6)*(1-Painel!$E$7)-Q$5+Q$6)*Q$7</f>
        <v>6450647.9623777047</v>
      </c>
      <c r="R212" s="35">
        <f>((Produção!R206*PreçoLivre!R208*(1-Painel!$B$8)-R$3-R$4-R$6)*(1-Painel!$E$7)-R$5+R$6)*R$7</f>
        <v>5698173.3811443457</v>
      </c>
      <c r="S212" s="35">
        <f>((Produção!S206*PreçoLivre!S208*(1-Painel!$B$8)-S$3-S$4-S$6)*(1-Painel!$E$7)-S$5+S$6)*S$7</f>
        <v>4908984.6314877002</v>
      </c>
      <c r="T212" s="35">
        <f>((Produção!T206*PreçoLivre!T208*(1-Painel!$B$8)-T$3-T$4-T$6)*(1-Painel!$E$7)-T$5+T$6)*T$7</f>
        <v>4402720.8188097803</v>
      </c>
      <c r="U212" s="35">
        <f>((Produção!U206*PreçoLivre!U208*(1-Painel!$B$8)-U$3-U$4-U$6)*(1-Painel!$E$7)-U$5+U$6)*U$7</f>
        <v>4073376.3336964701</v>
      </c>
      <c r="V212" s="35">
        <f>((Produção!V206*PreçoLivre!V208*(1-Painel!$B$8)-V$3-V$4-V$6)*(1-Painel!$E$7)-V$5+V$6)*V$7</f>
        <v>3911949.9527754285</v>
      </c>
      <c r="W212" s="35"/>
    </row>
    <row r="213" spans="1:23" x14ac:dyDescent="0.25">
      <c r="A213" s="36">
        <v>204</v>
      </c>
      <c r="B213" s="35">
        <f t="shared" si="3"/>
        <v>223413205.03758571</v>
      </c>
      <c r="C213" s="35">
        <f>((Produção!C207*PreçoLivre!C209*(1-Painel!$B$8)-C$3-C$4-C$6)*(1-Painel!$E$7)-C$5+C$6)*C$7</f>
        <v>24310765.567656226</v>
      </c>
      <c r="D213" s="35">
        <f>((Produção!D207*PreçoLivre!D209*(1-Painel!$B$8)-D$3-D$4-D$6)*(1-Painel!$E$7)-D$5+D$6)*D$7</f>
        <v>22181613.942718834</v>
      </c>
      <c r="E213" s="35">
        <f>((Produção!E207*PreçoLivre!E209*(1-Painel!$B$8)-E$3-E$4-E$6)*(1-Painel!$E$7)-E$5+E$6)*E$7</f>
        <v>20391317.623325385</v>
      </c>
      <c r="F213" s="35">
        <f>((Produção!F207*PreçoLivre!F209*(1-Painel!$B$8)-F$3-F$4-F$6)*(1-Painel!$E$7)-F$5+F$6)*F$7</f>
        <v>18437193.048162591</v>
      </c>
      <c r="G213" s="35">
        <f>((Produção!G207*PreçoLivre!G209*(1-Painel!$B$8)-G$3-G$4-G$6)*(1-Painel!$E$7)-G$5+G$6)*G$7</f>
        <v>16013781.575575441</v>
      </c>
      <c r="H213" s="35">
        <f>((Produção!H207*PreçoLivre!H209*(1-Painel!$B$8)-H$3-H$4-H$6)*(1-Painel!$E$7)-H$5+H$6)*H$7</f>
        <v>14181989.602829475</v>
      </c>
      <c r="I213" s="35">
        <f>((Produção!I207*PreçoLivre!I209*(1-Painel!$B$8)-I$3-I$4-I$6)*(1-Painel!$E$7)-I$5+I$6)*I$7</f>
        <v>13812152.075189218</v>
      </c>
      <c r="J213" s="35">
        <f>((Produção!J207*PreçoLivre!J209*(1-Painel!$B$8)-J$3-J$4-J$6)*(1-Painel!$E$7)-J$5+J$6)*J$7</f>
        <v>12250631.741432726</v>
      </c>
      <c r="K213" s="35">
        <f>((Produção!K207*PreçoLivre!K209*(1-Painel!$B$8)-K$3-K$4-K$6)*(1-Painel!$E$7)-K$5+K$6)*K$7</f>
        <v>10819677.783072401</v>
      </c>
      <c r="L213" s="35">
        <f>((Produção!L207*PreçoLivre!L209*(1-Painel!$B$8)-L$3-L$4-L$6)*(1-Painel!$E$7)-L$5+L$6)*L$7</f>
        <v>9913401.6707082726</v>
      </c>
      <c r="M213" s="35">
        <f>((Produção!M207*PreçoLivre!M209*(1-Painel!$B$8)-M$3-M$4-M$6)*(1-Painel!$E$7)-M$5+M$6)*M$7</f>
        <v>9309689.4895746317</v>
      </c>
      <c r="N213" s="35">
        <f>((Produção!N207*PreçoLivre!N209*(1-Painel!$B$8)-N$3-N$4-N$6)*(1-Painel!$E$7)-N$5+N$6)*N$7</f>
        <v>8228567.9185887836</v>
      </c>
      <c r="O213" s="35">
        <f>((Produção!O207*PreçoLivre!O209*(1-Painel!$B$8)-O$3-O$4-O$6)*(1-Painel!$E$7)-O$5+O$6)*O$7</f>
        <v>7189464.1690771068</v>
      </c>
      <c r="P213" s="35">
        <f>((Produção!P207*PreçoLivre!P209*(1-Painel!$B$8)-P$3-P$4-P$6)*(1-Painel!$E$7)-P$5+P$6)*P$7</f>
        <v>6625974.1046455</v>
      </c>
      <c r="Q213" s="35">
        <f>((Produção!Q207*PreçoLivre!Q209*(1-Painel!$B$8)-Q$3-Q$4-Q$6)*(1-Painel!$E$7)-Q$5+Q$6)*Q$7</f>
        <v>5819281.3565280149</v>
      </c>
      <c r="R213" s="35">
        <f>((Produção!R207*PreçoLivre!R209*(1-Painel!$B$8)-R$3-R$4-R$6)*(1-Painel!$E$7)-R$5+R$6)*R$7</f>
        <v>5739397.0628538122</v>
      </c>
      <c r="S213" s="35">
        <f>((Produção!S207*PreçoLivre!S209*(1-Painel!$B$8)-S$3-S$4-S$6)*(1-Painel!$E$7)-S$5+S$6)*S$7</f>
        <v>5135916.1923142141</v>
      </c>
      <c r="T213" s="35">
        <f>((Produção!T207*PreçoLivre!T209*(1-Painel!$B$8)-T$3-T$4-T$6)*(1-Painel!$E$7)-T$5+T$6)*T$7</f>
        <v>4733433.8758093417</v>
      </c>
      <c r="U213" s="35">
        <f>((Produção!U207*PreçoLivre!U209*(1-Painel!$B$8)-U$3-U$4-U$6)*(1-Painel!$E$7)-U$5+U$6)*U$7</f>
        <v>4439782.1905920086</v>
      </c>
      <c r="V213" s="35">
        <f>((Produção!V207*PreçoLivre!V209*(1-Painel!$B$8)-V$3-V$4-V$6)*(1-Painel!$E$7)-V$5+V$6)*V$7</f>
        <v>3879174.0469317096</v>
      </c>
      <c r="W213" s="35"/>
    </row>
    <row r="214" spans="1:23" x14ac:dyDescent="0.25">
      <c r="A214" s="36">
        <v>205</v>
      </c>
      <c r="B214" s="35">
        <f t="shared" si="3"/>
        <v>288138781.29986519</v>
      </c>
      <c r="C214" s="35">
        <f>((Produção!C208*PreçoLivre!C210*(1-Painel!$B$8)-C$3-C$4-C$6)*(1-Painel!$E$7)-C$5+C$6)*C$7</f>
        <v>25792568.541957773</v>
      </c>
      <c r="D214" s="35">
        <f>((Produção!D208*PreçoLivre!D210*(1-Painel!$B$8)-D$3-D$4-D$6)*(1-Painel!$E$7)-D$5+D$6)*D$7</f>
        <v>24254120.642313235</v>
      </c>
      <c r="E214" s="35">
        <f>((Produção!E208*PreçoLivre!E210*(1-Painel!$B$8)-E$3-E$4-E$6)*(1-Painel!$E$7)-E$5+E$6)*E$7</f>
        <v>22266786.633567423</v>
      </c>
      <c r="F214" s="35">
        <f>((Produção!F208*PreçoLivre!F210*(1-Painel!$B$8)-F$3-F$4-F$6)*(1-Painel!$E$7)-F$5+F$6)*F$7</f>
        <v>20625104.545913406</v>
      </c>
      <c r="G214" s="35">
        <f>((Produção!G208*PreçoLivre!G210*(1-Painel!$B$8)-G$3-G$4-G$6)*(1-Painel!$E$7)-G$5+G$6)*G$7</f>
        <v>18798440.185335528</v>
      </c>
      <c r="H214" s="35">
        <f>((Produção!H208*PreçoLivre!H210*(1-Painel!$B$8)-H$3-H$4-H$6)*(1-Painel!$E$7)-H$5+H$6)*H$7</f>
        <v>17141291.547279283</v>
      </c>
      <c r="I214" s="35">
        <f>((Produção!I208*PreçoLivre!I210*(1-Painel!$B$8)-I$3-I$4-I$6)*(1-Painel!$E$7)-I$5+I$6)*I$7</f>
        <v>17203364.453249663</v>
      </c>
      <c r="J214" s="35">
        <f>((Produção!J208*PreçoLivre!J210*(1-Painel!$B$8)-J$3-J$4-J$6)*(1-Painel!$E$7)-J$5+J$6)*J$7</f>
        <v>16724652.385887416</v>
      </c>
      <c r="K214" s="35">
        <f>((Produção!K208*PreçoLivre!K210*(1-Painel!$B$8)-K$3-K$4-K$6)*(1-Painel!$E$7)-K$5+K$6)*K$7</f>
        <v>15030110.448525215</v>
      </c>
      <c r="L214" s="35">
        <f>((Produção!L208*PreçoLivre!L210*(1-Painel!$B$8)-L$3-L$4-L$6)*(1-Painel!$E$7)-L$5+L$6)*L$7</f>
        <v>13698542.176333377</v>
      </c>
      <c r="M214" s="35">
        <f>((Produção!M208*PreçoLivre!M210*(1-Painel!$B$8)-M$3-M$4-M$6)*(1-Painel!$E$7)-M$5+M$6)*M$7</f>
        <v>12386398.184388712</v>
      </c>
      <c r="N214" s="35">
        <f>((Produção!N208*PreçoLivre!N210*(1-Painel!$B$8)-N$3-N$4-N$6)*(1-Painel!$E$7)-N$5+N$6)*N$7</f>
        <v>11762688.591423808</v>
      </c>
      <c r="O214" s="35">
        <f>((Produção!O208*PreçoLivre!O210*(1-Painel!$B$8)-O$3-O$4-O$6)*(1-Painel!$E$7)-O$5+O$6)*O$7</f>
        <v>10690252.078240726</v>
      </c>
      <c r="P214" s="35">
        <f>((Produção!P208*PreçoLivre!P210*(1-Painel!$B$8)-P$3-P$4-P$6)*(1-Painel!$E$7)-P$5+P$6)*P$7</f>
        <v>10458680.142066054</v>
      </c>
      <c r="Q214" s="35">
        <f>((Produção!Q208*PreçoLivre!Q210*(1-Painel!$B$8)-Q$3-Q$4-Q$6)*(1-Painel!$E$7)-Q$5+Q$6)*Q$7</f>
        <v>10148865.046988098</v>
      </c>
      <c r="R214" s="35">
        <f>((Produção!R208*PreçoLivre!R210*(1-Painel!$B$8)-R$3-R$4-R$6)*(1-Painel!$E$7)-R$5+R$6)*R$7</f>
        <v>9668396.1799528953</v>
      </c>
      <c r="S214" s="35">
        <f>((Produção!S208*PreçoLivre!S210*(1-Painel!$B$8)-S$3-S$4-S$6)*(1-Painel!$E$7)-S$5+S$6)*S$7</f>
        <v>8854257.2892089002</v>
      </c>
      <c r="T214" s="35">
        <f>((Produção!T208*PreçoLivre!T210*(1-Painel!$B$8)-T$3-T$4-T$6)*(1-Painel!$E$7)-T$5+T$6)*T$7</f>
        <v>8049566.440995235</v>
      </c>
      <c r="U214" s="35">
        <f>((Produção!U208*PreçoLivre!U210*(1-Painel!$B$8)-U$3-U$4-U$6)*(1-Painel!$E$7)-U$5+U$6)*U$7</f>
        <v>7575044.3746497743</v>
      </c>
      <c r="V214" s="35">
        <f>((Produção!V208*PreçoLivre!V210*(1-Painel!$B$8)-V$3-V$4-V$6)*(1-Painel!$E$7)-V$5+V$6)*V$7</f>
        <v>7009651.4115886725</v>
      </c>
      <c r="W214" s="35"/>
    </row>
    <row r="215" spans="1:23" x14ac:dyDescent="0.25">
      <c r="A215" s="36">
        <v>206</v>
      </c>
      <c r="B215" s="35">
        <f t="shared" si="3"/>
        <v>262409765.43576938</v>
      </c>
      <c r="C215" s="35">
        <f>((Produção!C209*PreçoLivre!C211*(1-Painel!$B$8)-C$3-C$4-C$6)*(1-Painel!$E$7)-C$5+C$6)*C$7</f>
        <v>27107056.171847168</v>
      </c>
      <c r="D215" s="35">
        <f>((Produção!D209*PreçoLivre!D211*(1-Painel!$B$8)-D$3-D$4-D$6)*(1-Painel!$E$7)-D$5+D$6)*D$7</f>
        <v>25468162.000180099</v>
      </c>
      <c r="E215" s="35">
        <f>((Produção!E209*PreçoLivre!E211*(1-Painel!$B$8)-E$3-E$4-E$6)*(1-Painel!$E$7)-E$5+E$6)*E$7</f>
        <v>23190926.874811415</v>
      </c>
      <c r="F215" s="35">
        <f>((Produção!F209*PreçoLivre!F211*(1-Painel!$B$8)-F$3-F$4-F$6)*(1-Painel!$E$7)-F$5+F$6)*F$7</f>
        <v>21064308.604996998</v>
      </c>
      <c r="G215" s="35">
        <f>((Produção!G209*PreçoLivre!G211*(1-Painel!$B$8)-G$3-G$4-G$6)*(1-Painel!$E$7)-G$5+G$6)*G$7</f>
        <v>18733634.890665166</v>
      </c>
      <c r="H215" s="35">
        <f>((Produção!H209*PreçoLivre!H211*(1-Painel!$B$8)-H$3-H$4-H$6)*(1-Painel!$E$7)-H$5+H$6)*H$7</f>
        <v>16756704.274360036</v>
      </c>
      <c r="I215" s="35">
        <f>((Produção!I209*PreçoLivre!I211*(1-Painel!$B$8)-I$3-I$4-I$6)*(1-Painel!$E$7)-I$5+I$6)*I$7</f>
        <v>15365820.04110034</v>
      </c>
      <c r="J215" s="35">
        <f>((Produção!J209*PreçoLivre!J211*(1-Painel!$B$8)-J$3-J$4-J$6)*(1-Painel!$E$7)-J$5+J$6)*J$7</f>
        <v>14951616.405142318</v>
      </c>
      <c r="K215" s="35">
        <f>((Produção!K209*PreçoLivre!K211*(1-Painel!$B$8)-K$3-K$4-K$6)*(1-Painel!$E$7)-K$5+K$6)*K$7</f>
        <v>14042055.956933638</v>
      </c>
      <c r="L215" s="35">
        <f>((Produção!L209*PreçoLivre!L211*(1-Painel!$B$8)-L$3-L$4-L$6)*(1-Painel!$E$7)-L$5+L$6)*L$7</f>
        <v>12145819.66644012</v>
      </c>
      <c r="M215" s="35">
        <f>((Produção!M209*PreçoLivre!M211*(1-Painel!$B$8)-M$3-M$4-M$6)*(1-Painel!$E$7)-M$5+M$6)*M$7</f>
        <v>11240247.410384428</v>
      </c>
      <c r="N215" s="35">
        <f>((Produção!N209*PreçoLivre!N211*(1-Painel!$B$8)-N$3-N$4-N$6)*(1-Painel!$E$7)-N$5+N$6)*N$7</f>
        <v>10745881.086629355</v>
      </c>
      <c r="O215" s="35">
        <f>((Produção!O209*PreçoLivre!O211*(1-Painel!$B$8)-O$3-O$4-O$6)*(1-Painel!$E$7)-O$5+O$6)*O$7</f>
        <v>9644612.6610008962</v>
      </c>
      <c r="P215" s="35">
        <f>((Produção!P209*PreçoLivre!P211*(1-Painel!$B$8)-P$3-P$4-P$6)*(1-Painel!$E$7)-P$5+P$6)*P$7</f>
        <v>8343164.6048582038</v>
      </c>
      <c r="Q215" s="35">
        <f>((Produção!Q209*PreçoLivre!Q211*(1-Painel!$B$8)-Q$3-Q$4-Q$6)*(1-Painel!$E$7)-Q$5+Q$6)*Q$7</f>
        <v>7410641.1432489539</v>
      </c>
      <c r="R215" s="35">
        <f>((Produção!R209*PreçoLivre!R211*(1-Painel!$B$8)-R$3-R$4-R$6)*(1-Painel!$E$7)-R$5+R$6)*R$7</f>
        <v>6423163.8916578172</v>
      </c>
      <c r="S215" s="35">
        <f>((Produção!S209*PreçoLivre!S211*(1-Painel!$B$8)-S$3-S$4-S$6)*(1-Painel!$E$7)-S$5+S$6)*S$7</f>
        <v>5853528.3616136387</v>
      </c>
      <c r="T215" s="35">
        <f>((Produção!T209*PreçoLivre!T211*(1-Painel!$B$8)-T$3-T$4-T$6)*(1-Painel!$E$7)-T$5+T$6)*T$7</f>
        <v>5134190.0496561918</v>
      </c>
      <c r="U215" s="35">
        <f>((Produção!U209*PreçoLivre!U211*(1-Painel!$B$8)-U$3-U$4-U$6)*(1-Painel!$E$7)-U$5+U$6)*U$7</f>
        <v>4469722.6759278998</v>
      </c>
      <c r="V215" s="35">
        <f>((Produção!V209*PreçoLivre!V211*(1-Painel!$B$8)-V$3-V$4-V$6)*(1-Painel!$E$7)-V$5+V$6)*V$7</f>
        <v>4318508.6643146761</v>
      </c>
      <c r="W215" s="35"/>
    </row>
    <row r="216" spans="1:23" x14ac:dyDescent="0.25">
      <c r="A216" s="36">
        <v>207</v>
      </c>
      <c r="B216" s="35">
        <f t="shared" si="3"/>
        <v>234161128.56245404</v>
      </c>
      <c r="C216" s="35">
        <f>((Produção!C210*PreçoLivre!C212*(1-Painel!$B$8)-C$3-C$4-C$6)*(1-Painel!$E$7)-C$5+C$6)*C$7</f>
        <v>25373058.74037423</v>
      </c>
      <c r="D216" s="35">
        <f>((Produção!D210*PreçoLivre!D212*(1-Painel!$B$8)-D$3-D$4-D$6)*(1-Painel!$E$7)-D$5+D$6)*D$7</f>
        <v>22881815.744365405</v>
      </c>
      <c r="E216" s="35">
        <f>((Produção!E210*PreçoLivre!E212*(1-Painel!$B$8)-E$3-E$4-E$6)*(1-Painel!$E$7)-E$5+E$6)*E$7</f>
        <v>19649592.618467279</v>
      </c>
      <c r="F216" s="35">
        <f>((Produção!F210*PreçoLivre!F212*(1-Painel!$B$8)-F$3-F$4-F$6)*(1-Painel!$E$7)-F$5+F$6)*F$7</f>
        <v>18189804.687092941</v>
      </c>
      <c r="G216" s="35">
        <f>((Produção!G210*PreçoLivre!G212*(1-Painel!$B$8)-G$3-G$4-G$6)*(1-Painel!$E$7)-G$5+G$6)*G$7</f>
        <v>16534407.368803307</v>
      </c>
      <c r="H216" s="35">
        <f>((Produção!H210*PreçoLivre!H212*(1-Painel!$B$8)-H$3-H$4-H$6)*(1-Painel!$E$7)-H$5+H$6)*H$7</f>
        <v>14932222.458940733</v>
      </c>
      <c r="I216" s="35">
        <f>((Produção!I210*PreçoLivre!I212*(1-Painel!$B$8)-I$3-I$4-I$6)*(1-Painel!$E$7)-I$5+I$6)*I$7</f>
        <v>13460416.391627746</v>
      </c>
      <c r="J216" s="35">
        <f>((Produção!J210*PreçoLivre!J212*(1-Painel!$B$8)-J$3-J$4-J$6)*(1-Painel!$E$7)-J$5+J$6)*J$7</f>
        <v>12403643.515942166</v>
      </c>
      <c r="K216" s="35">
        <f>((Produção!K210*PreçoLivre!K212*(1-Painel!$B$8)-K$3-K$4-K$6)*(1-Painel!$E$7)-K$5+K$6)*K$7</f>
        <v>11237399.567138985</v>
      </c>
      <c r="L216" s="35">
        <f>((Produção!L210*PreçoLivre!L212*(1-Painel!$B$8)-L$3-L$4-L$6)*(1-Painel!$E$7)-L$5+L$6)*L$7</f>
        <v>10187687.708907943</v>
      </c>
      <c r="M216" s="35">
        <f>((Produção!M210*PreçoLivre!M212*(1-Painel!$B$8)-M$3-M$4-M$6)*(1-Painel!$E$7)-M$5+M$6)*M$7</f>
        <v>9448918.7823518254</v>
      </c>
      <c r="N216" s="35">
        <f>((Produção!N210*PreçoLivre!N212*(1-Painel!$B$8)-N$3-N$4-N$6)*(1-Painel!$E$7)-N$5+N$6)*N$7</f>
        <v>9117392.5687870625</v>
      </c>
      <c r="O216" s="35">
        <f>((Produção!O210*PreçoLivre!O212*(1-Painel!$B$8)-O$3-O$4-O$6)*(1-Painel!$E$7)-O$5+O$6)*O$7</f>
        <v>8608636.0613363106</v>
      </c>
      <c r="P216" s="35">
        <f>((Produção!P210*PreçoLivre!P212*(1-Painel!$B$8)-P$3-P$4-P$6)*(1-Painel!$E$7)-P$5+P$6)*P$7</f>
        <v>7748605.9353667833</v>
      </c>
      <c r="Q216" s="35">
        <f>((Produção!Q210*PreçoLivre!Q212*(1-Painel!$B$8)-Q$3-Q$4-Q$6)*(1-Painel!$E$7)-Q$5+Q$6)*Q$7</f>
        <v>6800697.0114358822</v>
      </c>
      <c r="R216" s="35">
        <f>((Produção!R210*PreçoLivre!R212*(1-Painel!$B$8)-R$3-R$4-R$6)*(1-Painel!$E$7)-R$5+R$6)*R$7</f>
        <v>5956612.0824849112</v>
      </c>
      <c r="S216" s="35">
        <f>((Produção!S210*PreçoLivre!S212*(1-Painel!$B$8)-S$3-S$4-S$6)*(1-Painel!$E$7)-S$5+S$6)*S$7</f>
        <v>5696009.5493938178</v>
      </c>
      <c r="T216" s="35">
        <f>((Produção!T210*PreçoLivre!T212*(1-Painel!$B$8)-T$3-T$4-T$6)*(1-Painel!$E$7)-T$5+T$6)*T$7</f>
        <v>5637898.7607763186</v>
      </c>
      <c r="U216" s="35">
        <f>((Produção!U210*PreçoLivre!U212*(1-Painel!$B$8)-U$3-U$4-U$6)*(1-Painel!$E$7)-U$5+U$6)*U$7</f>
        <v>5237686.0161577789</v>
      </c>
      <c r="V216" s="35">
        <f>((Produção!V210*PreçoLivre!V212*(1-Painel!$B$8)-V$3-V$4-V$6)*(1-Painel!$E$7)-V$5+V$6)*V$7</f>
        <v>5058622.9927026564</v>
      </c>
      <c r="W216" s="35"/>
    </row>
    <row r="217" spans="1:23" x14ac:dyDescent="0.25">
      <c r="A217" s="36">
        <v>208</v>
      </c>
      <c r="B217" s="35">
        <f t="shared" si="3"/>
        <v>236333598.24955705</v>
      </c>
      <c r="C217" s="35">
        <f>((Produção!C211*PreçoLivre!C213*(1-Painel!$B$8)-C$3-C$4-C$6)*(1-Painel!$E$7)-C$5+C$6)*C$7</f>
        <v>25972732.233037479</v>
      </c>
      <c r="D217" s="35">
        <f>((Produção!D211*PreçoLivre!D213*(1-Painel!$B$8)-D$3-D$4-D$6)*(1-Painel!$E$7)-D$5+D$6)*D$7</f>
        <v>24089127.568648692</v>
      </c>
      <c r="E217" s="35">
        <f>((Produção!E211*PreçoLivre!E213*(1-Painel!$B$8)-E$3-E$4-E$6)*(1-Painel!$E$7)-E$5+E$6)*E$7</f>
        <v>21383770.166206442</v>
      </c>
      <c r="F217" s="35">
        <f>((Produção!F211*PreçoLivre!F213*(1-Painel!$B$8)-F$3-F$4-F$6)*(1-Painel!$E$7)-F$5+F$6)*F$7</f>
        <v>19244930.708576359</v>
      </c>
      <c r="G217" s="35">
        <f>((Produção!G211*PreçoLivre!G213*(1-Painel!$B$8)-G$3-G$4-G$6)*(1-Painel!$E$7)-G$5+G$6)*G$7</f>
        <v>17876362.015729822</v>
      </c>
      <c r="H217" s="35">
        <f>((Produção!H211*PreçoLivre!H213*(1-Painel!$B$8)-H$3-H$4-H$6)*(1-Painel!$E$7)-H$5+H$6)*H$7</f>
        <v>16452273.137200717</v>
      </c>
      <c r="I217" s="35">
        <f>((Produção!I211*PreçoLivre!I213*(1-Painel!$B$8)-I$3-I$4-I$6)*(1-Painel!$E$7)-I$5+I$6)*I$7</f>
        <v>14333710.91321482</v>
      </c>
      <c r="J217" s="35">
        <f>((Produção!J211*PreçoLivre!J213*(1-Painel!$B$8)-J$3-J$4-J$6)*(1-Painel!$E$7)-J$5+J$6)*J$7</f>
        <v>13289103.647667089</v>
      </c>
      <c r="K217" s="35">
        <f>((Produção!K211*PreçoLivre!K213*(1-Painel!$B$8)-K$3-K$4-K$6)*(1-Painel!$E$7)-K$5+K$6)*K$7</f>
        <v>11572659.88281055</v>
      </c>
      <c r="L217" s="35">
        <f>((Produção!L211*PreçoLivre!L213*(1-Painel!$B$8)-L$3-L$4-L$6)*(1-Painel!$E$7)-L$5+L$6)*L$7</f>
        <v>10408681.019599847</v>
      </c>
      <c r="M217" s="35">
        <f>((Produção!M211*PreçoLivre!M213*(1-Painel!$B$8)-M$3-M$4-M$6)*(1-Painel!$E$7)-M$5+M$6)*M$7</f>
        <v>9172409.2542108558</v>
      </c>
      <c r="N217" s="35">
        <f>((Produção!N211*PreçoLivre!N213*(1-Painel!$B$8)-N$3-N$4-N$6)*(1-Painel!$E$7)-N$5+N$6)*N$7</f>
        <v>8009539.942136744</v>
      </c>
      <c r="O217" s="35">
        <f>((Produção!O211*PreçoLivre!O213*(1-Painel!$B$8)-O$3-O$4-O$6)*(1-Painel!$E$7)-O$5+O$6)*O$7</f>
        <v>7097453.3838074077</v>
      </c>
      <c r="P217" s="35">
        <f>((Produção!P211*PreçoLivre!P213*(1-Painel!$B$8)-P$3-P$4-P$6)*(1-Painel!$E$7)-P$5+P$6)*P$7</f>
        <v>6534140.501088623</v>
      </c>
      <c r="Q217" s="35">
        <f>((Produção!Q211*PreçoLivre!Q213*(1-Painel!$B$8)-Q$3-Q$4-Q$6)*(1-Painel!$E$7)-Q$5+Q$6)*Q$7</f>
        <v>6216840.7879190743</v>
      </c>
      <c r="R217" s="35">
        <f>((Produção!R211*PreçoLivre!R213*(1-Painel!$B$8)-R$3-R$4-R$6)*(1-Painel!$E$7)-R$5+R$6)*R$7</f>
        <v>5591904.0649780771</v>
      </c>
      <c r="S217" s="35">
        <f>((Produção!S211*PreçoLivre!S213*(1-Painel!$B$8)-S$3-S$4-S$6)*(1-Painel!$E$7)-S$5+S$6)*S$7</f>
        <v>5084918.1457739314</v>
      </c>
      <c r="T217" s="35">
        <f>((Produção!T211*PreçoLivre!T213*(1-Painel!$B$8)-T$3-T$4-T$6)*(1-Painel!$E$7)-T$5+T$6)*T$7</f>
        <v>4797715.7939130031</v>
      </c>
      <c r="U217" s="35">
        <f>((Produção!U211*PreçoLivre!U213*(1-Painel!$B$8)-U$3-U$4-U$6)*(1-Painel!$E$7)-U$5+U$6)*U$7</f>
        <v>4792019.9797121622</v>
      </c>
      <c r="V217" s="35">
        <f>((Produção!V211*PreçoLivre!V213*(1-Painel!$B$8)-V$3-V$4-V$6)*(1-Painel!$E$7)-V$5+V$6)*V$7</f>
        <v>4413305.1033253586</v>
      </c>
      <c r="W217" s="35"/>
    </row>
    <row r="218" spans="1:23" x14ac:dyDescent="0.25">
      <c r="A218" s="36">
        <v>209</v>
      </c>
      <c r="B218" s="35">
        <f t="shared" si="3"/>
        <v>249781297.683907</v>
      </c>
      <c r="C218" s="35">
        <f>((Produção!C212*PreçoLivre!C214*(1-Painel!$B$8)-C$3-C$4-C$6)*(1-Painel!$E$7)-C$5+C$6)*C$7</f>
        <v>25059602.509436227</v>
      </c>
      <c r="D218" s="35">
        <f>((Produção!D212*PreçoLivre!D214*(1-Painel!$B$8)-D$3-D$4-D$6)*(1-Painel!$E$7)-D$5+D$6)*D$7</f>
        <v>23621588.946888998</v>
      </c>
      <c r="E218" s="35">
        <f>((Produção!E212*PreçoLivre!E214*(1-Painel!$B$8)-E$3-E$4-E$6)*(1-Painel!$E$7)-E$5+E$6)*E$7</f>
        <v>22487006.62922778</v>
      </c>
      <c r="F218" s="35">
        <f>((Produção!F212*PreçoLivre!F214*(1-Painel!$B$8)-F$3-F$4-F$6)*(1-Painel!$E$7)-F$5+F$6)*F$7</f>
        <v>20275601.61713611</v>
      </c>
      <c r="G218" s="35">
        <f>((Produção!G212*PreçoLivre!G214*(1-Painel!$B$8)-G$3-G$4-G$6)*(1-Painel!$E$7)-G$5+G$6)*G$7</f>
        <v>18206734.061169475</v>
      </c>
      <c r="H218" s="35">
        <f>((Produção!H212*PreçoLivre!H214*(1-Painel!$B$8)-H$3-H$4-H$6)*(1-Painel!$E$7)-H$5+H$6)*H$7</f>
        <v>16483355.531819647</v>
      </c>
      <c r="I218" s="35">
        <f>((Produção!I212*PreçoLivre!I214*(1-Painel!$B$8)-I$3-I$4-I$6)*(1-Painel!$E$7)-I$5+I$6)*I$7</f>
        <v>14536187.05136615</v>
      </c>
      <c r="J218" s="35">
        <f>((Produção!J212*PreçoLivre!J214*(1-Painel!$B$8)-J$3-J$4-J$6)*(1-Painel!$E$7)-J$5+J$6)*J$7</f>
        <v>13560650.828604562</v>
      </c>
      <c r="K218" s="35">
        <f>((Produção!K212*PreçoLivre!K214*(1-Painel!$B$8)-K$3-K$4-K$6)*(1-Painel!$E$7)-K$5+K$6)*K$7</f>
        <v>12751204.851847505</v>
      </c>
      <c r="L218" s="35">
        <f>((Produção!L212*PreçoLivre!L214*(1-Painel!$B$8)-L$3-L$4-L$6)*(1-Painel!$E$7)-L$5+L$6)*L$7</f>
        <v>11684062.50216605</v>
      </c>
      <c r="M218" s="35">
        <f>((Produção!M212*PreçoLivre!M214*(1-Painel!$B$8)-M$3-M$4-M$6)*(1-Painel!$E$7)-M$5+M$6)*M$7</f>
        <v>10362013.087499939</v>
      </c>
      <c r="N218" s="35">
        <f>((Produção!N212*PreçoLivre!N214*(1-Painel!$B$8)-N$3-N$4-N$6)*(1-Painel!$E$7)-N$5+N$6)*N$7</f>
        <v>9385599.9132239707</v>
      </c>
      <c r="O218" s="35">
        <f>((Produção!O212*PreçoLivre!O214*(1-Painel!$B$8)-O$3-O$4-O$6)*(1-Painel!$E$7)-O$5+O$6)*O$7</f>
        <v>8983722.8252666518</v>
      </c>
      <c r="P218" s="35">
        <f>((Produção!P212*PreçoLivre!P214*(1-Painel!$B$8)-P$3-P$4-P$6)*(1-Painel!$E$7)-P$5+P$6)*P$7</f>
        <v>7857361.9228419149</v>
      </c>
      <c r="Q218" s="35">
        <f>((Produção!Q212*PreçoLivre!Q214*(1-Painel!$B$8)-Q$3-Q$4-Q$6)*(1-Painel!$E$7)-Q$5+Q$6)*Q$7</f>
        <v>7312816.9121335149</v>
      </c>
      <c r="R218" s="35">
        <f>((Produção!R212*PreçoLivre!R214*(1-Painel!$B$8)-R$3-R$4-R$6)*(1-Painel!$E$7)-R$5+R$6)*R$7</f>
        <v>6460299.0553475218</v>
      </c>
      <c r="S218" s="35">
        <f>((Produção!S212*PreçoLivre!S214*(1-Painel!$B$8)-S$3-S$4-S$6)*(1-Painel!$E$7)-S$5+S$6)*S$7</f>
        <v>5842577.4311175728</v>
      </c>
      <c r="T218" s="35">
        <f>((Produção!T212*PreçoLivre!T214*(1-Painel!$B$8)-T$3-T$4-T$6)*(1-Painel!$E$7)-T$5+T$6)*T$7</f>
        <v>5230647.7455195142</v>
      </c>
      <c r="U218" s="35">
        <f>((Produção!U212*PreçoLivre!U214*(1-Painel!$B$8)-U$3-U$4-U$6)*(1-Painel!$E$7)-U$5+U$6)*U$7</f>
        <v>4945999.0441954369</v>
      </c>
      <c r="V218" s="35">
        <f>((Produção!V212*PreçoLivre!V214*(1-Painel!$B$8)-V$3-V$4-V$6)*(1-Painel!$E$7)-V$5+V$6)*V$7</f>
        <v>4734265.2170984419</v>
      </c>
      <c r="W218" s="35"/>
    </row>
    <row r="219" spans="1:23" x14ac:dyDescent="0.25">
      <c r="A219" s="36">
        <v>210</v>
      </c>
      <c r="B219" s="35">
        <f t="shared" si="3"/>
        <v>247362880.09711081</v>
      </c>
      <c r="C219" s="35">
        <f>((Produção!C213*PreçoLivre!C215*(1-Painel!$B$8)-C$3-C$4-C$6)*(1-Painel!$E$7)-C$5+C$6)*C$7</f>
        <v>25775179.578868903</v>
      </c>
      <c r="D219" s="35">
        <f>((Produção!D213*PreçoLivre!D215*(1-Painel!$B$8)-D$3-D$4-D$6)*(1-Painel!$E$7)-D$5+D$6)*D$7</f>
        <v>22827279.799771942</v>
      </c>
      <c r="E219" s="35">
        <f>((Produção!E213*PreçoLivre!E215*(1-Painel!$B$8)-E$3-E$4-E$6)*(1-Painel!$E$7)-E$5+E$6)*E$7</f>
        <v>19880885.984605379</v>
      </c>
      <c r="F219" s="35">
        <f>((Produção!F213*PreçoLivre!F215*(1-Painel!$B$8)-F$3-F$4-F$6)*(1-Painel!$E$7)-F$5+F$6)*F$7</f>
        <v>18056462.214426864</v>
      </c>
      <c r="G219" s="35">
        <f>((Produção!G213*PreçoLivre!G215*(1-Painel!$B$8)-G$3-G$4-G$6)*(1-Painel!$E$7)-G$5+G$6)*G$7</f>
        <v>16844405.19953509</v>
      </c>
      <c r="H219" s="35">
        <f>((Produção!H213*PreçoLivre!H215*(1-Painel!$B$8)-H$3-H$4-H$6)*(1-Painel!$E$7)-H$5+H$6)*H$7</f>
        <v>15183734.741400925</v>
      </c>
      <c r="I219" s="35">
        <f>((Produção!I213*PreçoLivre!I215*(1-Painel!$B$8)-I$3-I$4-I$6)*(1-Painel!$E$7)-I$5+I$6)*I$7</f>
        <v>14125611.011971006</v>
      </c>
      <c r="J219" s="35">
        <f>((Produção!J213*PreçoLivre!J215*(1-Painel!$B$8)-J$3-J$4-J$6)*(1-Painel!$E$7)-J$5+J$6)*J$7</f>
        <v>12741781.359268617</v>
      </c>
      <c r="K219" s="35">
        <f>((Produção!K213*PreçoLivre!K215*(1-Painel!$B$8)-K$3-K$4-K$6)*(1-Painel!$E$7)-K$5+K$6)*K$7</f>
        <v>11952544.365765434</v>
      </c>
      <c r="L219" s="35">
        <f>((Produção!L213*PreçoLivre!L215*(1-Painel!$B$8)-L$3-L$4-L$6)*(1-Painel!$E$7)-L$5+L$6)*L$7</f>
        <v>11282425.078421364</v>
      </c>
      <c r="M219" s="35">
        <f>((Produção!M213*PreçoLivre!M215*(1-Painel!$B$8)-M$3-M$4-M$6)*(1-Painel!$E$7)-M$5+M$6)*M$7</f>
        <v>10629999.801051864</v>
      </c>
      <c r="N219" s="35">
        <f>((Produção!N213*PreçoLivre!N215*(1-Painel!$B$8)-N$3-N$4-N$6)*(1-Painel!$E$7)-N$5+N$6)*N$7</f>
        <v>9383160.3713788781</v>
      </c>
      <c r="O219" s="35">
        <f>((Produção!O213*PreçoLivre!O215*(1-Painel!$B$8)-O$3-O$4-O$6)*(1-Painel!$E$7)-O$5+O$6)*O$7</f>
        <v>8952485.8017335907</v>
      </c>
      <c r="P219" s="35">
        <f>((Produção!P213*PreçoLivre!P215*(1-Painel!$B$8)-P$3-P$4-P$6)*(1-Painel!$E$7)-P$5+P$6)*P$7</f>
        <v>8493339.7069997434</v>
      </c>
      <c r="Q219" s="35">
        <f>((Produção!Q213*PreçoLivre!Q215*(1-Painel!$B$8)-Q$3-Q$4-Q$6)*(1-Painel!$E$7)-Q$5+Q$6)*Q$7</f>
        <v>7907725.6711709928</v>
      </c>
      <c r="R219" s="35">
        <f>((Produção!R213*PreçoLivre!R215*(1-Painel!$B$8)-R$3-R$4-R$6)*(1-Painel!$E$7)-R$5+R$6)*R$7</f>
        <v>7497237.1132227434</v>
      </c>
      <c r="S219" s="35">
        <f>((Produção!S213*PreçoLivre!S215*(1-Painel!$B$8)-S$3-S$4-S$6)*(1-Painel!$E$7)-S$5+S$6)*S$7</f>
        <v>7169957.294680384</v>
      </c>
      <c r="T219" s="35">
        <f>((Produção!T213*PreçoLivre!T215*(1-Painel!$B$8)-T$3-T$4-T$6)*(1-Painel!$E$7)-T$5+T$6)*T$7</f>
        <v>6816093.2330150502</v>
      </c>
      <c r="U219" s="35">
        <f>((Produção!U213*PreçoLivre!U215*(1-Painel!$B$8)-U$3-U$4-U$6)*(1-Painel!$E$7)-U$5+U$6)*U$7</f>
        <v>6325993.8818354895</v>
      </c>
      <c r="V219" s="35">
        <f>((Produção!V213*PreçoLivre!V215*(1-Painel!$B$8)-V$3-V$4-V$6)*(1-Painel!$E$7)-V$5+V$6)*V$7</f>
        <v>5516577.8879865576</v>
      </c>
      <c r="W219" s="35"/>
    </row>
    <row r="220" spans="1:23" x14ac:dyDescent="0.25">
      <c r="A220" s="36">
        <v>211</v>
      </c>
      <c r="B220" s="35">
        <f t="shared" si="3"/>
        <v>245916426.81972733</v>
      </c>
      <c r="C220" s="35">
        <f>((Produção!C214*PreçoLivre!C216*(1-Painel!$B$8)-C$3-C$4-C$6)*(1-Painel!$E$7)-C$5+C$6)*C$7</f>
        <v>25845065.169227846</v>
      </c>
      <c r="D220" s="35">
        <f>((Produção!D214*PreçoLivre!D216*(1-Painel!$B$8)-D$3-D$4-D$6)*(1-Painel!$E$7)-D$5+D$6)*D$7</f>
        <v>24675701.446854897</v>
      </c>
      <c r="E220" s="35">
        <f>((Produção!E214*PreçoLivre!E216*(1-Painel!$B$8)-E$3-E$4-E$6)*(1-Painel!$E$7)-E$5+E$6)*E$7</f>
        <v>21682515.82127203</v>
      </c>
      <c r="F220" s="35">
        <f>((Produção!F214*PreçoLivre!F216*(1-Painel!$B$8)-F$3-F$4-F$6)*(1-Painel!$E$7)-F$5+F$6)*F$7</f>
        <v>19685453.84458429</v>
      </c>
      <c r="G220" s="35">
        <f>((Produção!G214*PreçoLivre!G216*(1-Painel!$B$8)-G$3-G$4-G$6)*(1-Painel!$E$7)-G$5+G$6)*G$7</f>
        <v>16335089.650231844</v>
      </c>
      <c r="H220" s="35">
        <f>((Produção!H214*PreçoLivre!H216*(1-Painel!$B$8)-H$3-H$4-H$6)*(1-Painel!$E$7)-H$5+H$6)*H$7</f>
        <v>15135750.102663856</v>
      </c>
      <c r="I220" s="35">
        <f>((Produção!I214*PreçoLivre!I216*(1-Painel!$B$8)-I$3-I$4-I$6)*(1-Painel!$E$7)-I$5+I$6)*I$7</f>
        <v>14218158.280473927</v>
      </c>
      <c r="J220" s="35">
        <f>((Produção!J214*PreçoLivre!J216*(1-Painel!$B$8)-J$3-J$4-J$6)*(1-Painel!$E$7)-J$5+J$6)*J$7</f>
        <v>13103776.896559048</v>
      </c>
      <c r="K220" s="35">
        <f>((Produção!K214*PreçoLivre!K216*(1-Painel!$B$8)-K$3-K$4-K$6)*(1-Painel!$E$7)-K$5+K$6)*K$7</f>
        <v>12724325.110160613</v>
      </c>
      <c r="L220" s="35">
        <f>((Produção!L214*PreçoLivre!L216*(1-Painel!$B$8)-L$3-L$4-L$6)*(1-Painel!$E$7)-L$5+L$6)*L$7</f>
        <v>11258562.695204301</v>
      </c>
      <c r="M220" s="35">
        <f>((Produção!M214*PreçoLivre!M216*(1-Painel!$B$8)-M$3-M$4-M$6)*(1-Painel!$E$7)-M$5+M$6)*M$7</f>
        <v>10374686.078913543</v>
      </c>
      <c r="N220" s="35">
        <f>((Produção!N214*PreçoLivre!N216*(1-Painel!$B$8)-N$3-N$4-N$6)*(1-Painel!$E$7)-N$5+N$6)*N$7</f>
        <v>9568761.9023921452</v>
      </c>
      <c r="O220" s="35">
        <f>((Produção!O214*PreçoLivre!O216*(1-Painel!$B$8)-O$3-O$4-O$6)*(1-Painel!$E$7)-O$5+O$6)*O$7</f>
        <v>8789921.9580408875</v>
      </c>
      <c r="P220" s="35">
        <f>((Produção!P214*PreçoLivre!P216*(1-Painel!$B$8)-P$3-P$4-P$6)*(1-Painel!$E$7)-P$5+P$6)*P$7</f>
        <v>8089829.835318381</v>
      </c>
      <c r="Q220" s="35">
        <f>((Produção!Q214*PreçoLivre!Q216*(1-Painel!$B$8)-Q$3-Q$4-Q$6)*(1-Painel!$E$7)-Q$5+Q$6)*Q$7</f>
        <v>7146714.6202331064</v>
      </c>
      <c r="R220" s="35">
        <f>((Produção!R214*PreçoLivre!R216*(1-Painel!$B$8)-R$3-R$4-R$6)*(1-Painel!$E$7)-R$5+R$6)*R$7</f>
        <v>6516597.1541931378</v>
      </c>
      <c r="S220" s="35">
        <f>((Produção!S214*PreçoLivre!S216*(1-Painel!$B$8)-S$3-S$4-S$6)*(1-Painel!$E$7)-S$5+S$6)*S$7</f>
        <v>6166973.2196368696</v>
      </c>
      <c r="T220" s="35">
        <f>((Produção!T214*PreçoLivre!T216*(1-Painel!$B$8)-T$3-T$4-T$6)*(1-Painel!$E$7)-T$5+T$6)*T$7</f>
        <v>5588312.2459779996</v>
      </c>
      <c r="U220" s="35">
        <f>((Produção!U214*PreçoLivre!U216*(1-Painel!$B$8)-U$3-U$4-U$6)*(1-Painel!$E$7)-U$5+U$6)*U$7</f>
        <v>4841872.8283505319</v>
      </c>
      <c r="V220" s="35">
        <f>((Produção!V214*PreçoLivre!V216*(1-Painel!$B$8)-V$3-V$4-V$6)*(1-Painel!$E$7)-V$5+V$6)*V$7</f>
        <v>4168357.959438053</v>
      </c>
      <c r="W220" s="35"/>
    </row>
    <row r="221" spans="1:23" x14ac:dyDescent="0.25">
      <c r="A221" s="36">
        <v>212</v>
      </c>
      <c r="B221" s="35">
        <f t="shared" si="3"/>
        <v>248214269.26080093</v>
      </c>
      <c r="C221" s="35">
        <f>((Produção!C215*PreçoLivre!C217*(1-Painel!$B$8)-C$3-C$4-C$6)*(1-Painel!$E$7)-C$5+C$6)*C$7</f>
        <v>26364435.959978942</v>
      </c>
      <c r="D221" s="35">
        <f>((Produção!D215*PreçoLivre!D217*(1-Painel!$B$8)-D$3-D$4-D$6)*(1-Painel!$E$7)-D$5+D$6)*D$7</f>
        <v>24435686.002288412</v>
      </c>
      <c r="E221" s="35">
        <f>((Produção!E215*PreçoLivre!E217*(1-Painel!$B$8)-E$3-E$4-E$6)*(1-Painel!$E$7)-E$5+E$6)*E$7</f>
        <v>21325380.637317959</v>
      </c>
      <c r="F221" s="35">
        <f>((Produção!F215*PreçoLivre!F217*(1-Painel!$B$8)-F$3-F$4-F$6)*(1-Painel!$E$7)-F$5+F$6)*F$7</f>
        <v>20412377.115209404</v>
      </c>
      <c r="G221" s="35">
        <f>((Produção!G215*PreçoLivre!G217*(1-Painel!$B$8)-G$3-G$4-G$6)*(1-Painel!$E$7)-G$5+G$6)*G$7</f>
        <v>18093732.297475263</v>
      </c>
      <c r="H221" s="35">
        <f>((Produção!H215*PreçoLivre!H217*(1-Painel!$B$8)-H$3-H$4-H$6)*(1-Painel!$E$7)-H$5+H$6)*H$7</f>
        <v>17011863.314166553</v>
      </c>
      <c r="I221" s="35">
        <f>((Produção!I215*PreçoLivre!I217*(1-Painel!$B$8)-I$3-I$4-I$6)*(1-Painel!$E$7)-I$5+I$6)*I$7</f>
        <v>15103517.970055796</v>
      </c>
      <c r="J221" s="35">
        <f>((Produção!J215*PreçoLivre!J217*(1-Painel!$B$8)-J$3-J$4-J$6)*(1-Painel!$E$7)-J$5+J$6)*J$7</f>
        <v>13346358.396952303</v>
      </c>
      <c r="K221" s="35">
        <f>((Produção!K215*PreçoLivre!K217*(1-Painel!$B$8)-K$3-K$4-K$6)*(1-Painel!$E$7)-K$5+K$6)*K$7</f>
        <v>11869865.122975277</v>
      </c>
      <c r="L221" s="35">
        <f>((Produção!L215*PreçoLivre!L217*(1-Painel!$B$8)-L$3-L$4-L$6)*(1-Painel!$E$7)-L$5+L$6)*L$7</f>
        <v>11121221.350130511</v>
      </c>
      <c r="M221" s="35">
        <f>((Produção!M215*PreçoLivre!M217*(1-Painel!$B$8)-M$3-M$4-M$6)*(1-Painel!$E$7)-M$5+M$6)*M$7</f>
        <v>10156947.804954911</v>
      </c>
      <c r="N221" s="35">
        <f>((Produção!N215*PreçoLivre!N217*(1-Painel!$B$8)-N$3-N$4-N$6)*(1-Painel!$E$7)-N$5+N$6)*N$7</f>
        <v>8844617.1284983661</v>
      </c>
      <c r="O221" s="35">
        <f>((Produção!O215*PreçoLivre!O217*(1-Painel!$B$8)-O$3-O$4-O$6)*(1-Painel!$E$7)-O$5+O$6)*O$7</f>
        <v>8230195.2739119567</v>
      </c>
      <c r="P221" s="35">
        <f>((Produção!P215*PreçoLivre!P217*(1-Painel!$B$8)-P$3-P$4-P$6)*(1-Painel!$E$7)-P$5+P$6)*P$7</f>
        <v>7520362.7156670401</v>
      </c>
      <c r="Q221" s="35">
        <f>((Produção!Q215*PreçoLivre!Q217*(1-Painel!$B$8)-Q$3-Q$4-Q$6)*(1-Painel!$E$7)-Q$5+Q$6)*Q$7</f>
        <v>6643087.715289019</v>
      </c>
      <c r="R221" s="35">
        <f>((Produção!R215*PreçoLivre!R217*(1-Painel!$B$8)-R$3-R$4-R$6)*(1-Painel!$E$7)-R$5+R$6)*R$7</f>
        <v>6459242.8256692253</v>
      </c>
      <c r="S221" s="35">
        <f>((Produção!S215*PreçoLivre!S217*(1-Painel!$B$8)-S$3-S$4-S$6)*(1-Painel!$E$7)-S$5+S$6)*S$7</f>
        <v>5792456.9354941351</v>
      </c>
      <c r="T221" s="35">
        <f>((Produção!T215*PreçoLivre!T217*(1-Painel!$B$8)-T$3-T$4-T$6)*(1-Painel!$E$7)-T$5+T$6)*T$7</f>
        <v>5346143.4395599021</v>
      </c>
      <c r="U221" s="35">
        <f>((Produção!U215*PreçoLivre!U217*(1-Painel!$B$8)-U$3-U$4-U$6)*(1-Painel!$E$7)-U$5+U$6)*U$7</f>
        <v>5267877.9445720697</v>
      </c>
      <c r="V221" s="35">
        <f>((Produção!V215*PreçoLivre!V217*(1-Painel!$B$8)-V$3-V$4-V$6)*(1-Painel!$E$7)-V$5+V$6)*V$7</f>
        <v>4868899.3106338987</v>
      </c>
      <c r="W221" s="35"/>
    </row>
    <row r="222" spans="1:23" x14ac:dyDescent="0.25">
      <c r="A222" s="36">
        <v>213</v>
      </c>
      <c r="B222" s="35">
        <f t="shared" si="3"/>
        <v>222770401.83906844</v>
      </c>
      <c r="C222" s="35">
        <f>((Produção!C216*PreçoLivre!C218*(1-Painel!$B$8)-C$3-C$4-C$6)*(1-Painel!$E$7)-C$5+C$6)*C$7</f>
        <v>24257875.510924093</v>
      </c>
      <c r="D222" s="35">
        <f>((Produção!D216*PreçoLivre!D218*(1-Painel!$B$8)-D$3-D$4-D$6)*(1-Painel!$E$7)-D$5+D$6)*D$7</f>
        <v>21969512.104269013</v>
      </c>
      <c r="E222" s="35">
        <f>((Produção!E216*PreçoLivre!E218*(1-Painel!$B$8)-E$3-E$4-E$6)*(1-Painel!$E$7)-E$5+E$6)*E$7</f>
        <v>20534468.781599466</v>
      </c>
      <c r="F222" s="35">
        <f>((Produção!F216*PreçoLivre!F218*(1-Painel!$B$8)-F$3-F$4-F$6)*(1-Painel!$E$7)-F$5+F$6)*F$7</f>
        <v>18623694.429251317</v>
      </c>
      <c r="G222" s="35">
        <f>((Produção!G216*PreçoLivre!G218*(1-Painel!$B$8)-G$3-G$4-G$6)*(1-Painel!$E$7)-G$5+G$6)*G$7</f>
        <v>16976126.049087208</v>
      </c>
      <c r="H222" s="35">
        <f>((Produção!H216*PreçoLivre!H218*(1-Painel!$B$8)-H$3-H$4-H$6)*(1-Painel!$E$7)-H$5+H$6)*H$7</f>
        <v>15050761.764466528</v>
      </c>
      <c r="I222" s="35">
        <f>((Produção!I216*PreçoLivre!I218*(1-Painel!$B$8)-I$3-I$4-I$6)*(1-Painel!$E$7)-I$5+I$6)*I$7</f>
        <v>13789038.400172604</v>
      </c>
      <c r="J222" s="35">
        <f>((Produção!J216*PreçoLivre!J218*(1-Painel!$B$8)-J$3-J$4-J$6)*(1-Painel!$E$7)-J$5+J$6)*J$7</f>
        <v>11587507.572837422</v>
      </c>
      <c r="K222" s="35">
        <f>((Produção!K216*PreçoLivre!K218*(1-Painel!$B$8)-K$3-K$4-K$6)*(1-Painel!$E$7)-K$5+K$6)*K$7</f>
        <v>11454719.42348744</v>
      </c>
      <c r="L222" s="35">
        <f>((Produção!L216*PreçoLivre!L218*(1-Painel!$B$8)-L$3-L$4-L$6)*(1-Painel!$E$7)-L$5+L$6)*L$7</f>
        <v>10547403.171201512</v>
      </c>
      <c r="M222" s="35">
        <f>((Produção!M216*PreçoLivre!M218*(1-Painel!$B$8)-M$3-M$4-M$6)*(1-Painel!$E$7)-M$5+M$6)*M$7</f>
        <v>9256712.7777846716</v>
      </c>
      <c r="N222" s="35">
        <f>((Produção!N216*PreçoLivre!N218*(1-Painel!$B$8)-N$3-N$4-N$6)*(1-Painel!$E$7)-N$5+N$6)*N$7</f>
        <v>8368448.9803100266</v>
      </c>
      <c r="O222" s="35">
        <f>((Produção!O216*PreçoLivre!O218*(1-Painel!$B$8)-O$3-O$4-O$6)*(1-Painel!$E$7)-O$5+O$6)*O$7</f>
        <v>7186967.3794007665</v>
      </c>
      <c r="P222" s="35">
        <f>((Produção!P216*PreçoLivre!P218*(1-Painel!$B$8)-P$3-P$4-P$6)*(1-Painel!$E$7)-P$5+P$6)*P$7</f>
        <v>6213310.1289166715</v>
      </c>
      <c r="Q222" s="35">
        <f>((Produção!Q216*PreçoLivre!Q218*(1-Painel!$B$8)-Q$3-Q$4-Q$6)*(1-Painel!$E$7)-Q$5+Q$6)*Q$7</f>
        <v>5373231.3632863835</v>
      </c>
      <c r="R222" s="35">
        <f>((Produção!R216*PreçoLivre!R218*(1-Painel!$B$8)-R$3-R$4-R$6)*(1-Painel!$E$7)-R$5+R$6)*R$7</f>
        <v>5062620.0295112953</v>
      </c>
      <c r="S222" s="35">
        <f>((Produção!S216*PreçoLivre!S218*(1-Painel!$B$8)-S$3-S$4-S$6)*(1-Painel!$E$7)-S$5+S$6)*S$7</f>
        <v>4661248.1557779405</v>
      </c>
      <c r="T222" s="35">
        <f>((Produção!T216*PreçoLivre!T218*(1-Painel!$B$8)-T$3-T$4-T$6)*(1-Painel!$E$7)-T$5+T$6)*T$7</f>
        <v>4391812.0713468799</v>
      </c>
      <c r="U222" s="35">
        <f>((Produção!U216*PreçoLivre!U218*(1-Painel!$B$8)-U$3-U$4-U$6)*(1-Painel!$E$7)-U$5+U$6)*U$7</f>
        <v>3898068.1408896665</v>
      </c>
      <c r="V222" s="35">
        <f>((Produção!V216*PreçoLivre!V218*(1-Painel!$B$8)-V$3-V$4-V$6)*(1-Painel!$E$7)-V$5+V$6)*V$7</f>
        <v>3566875.6045475234</v>
      </c>
      <c r="W222" s="35"/>
    </row>
    <row r="223" spans="1:23" x14ac:dyDescent="0.25">
      <c r="A223" s="36">
        <v>214</v>
      </c>
      <c r="B223" s="35">
        <f t="shared" si="3"/>
        <v>232320368.8150802</v>
      </c>
      <c r="C223" s="35">
        <f>((Produção!C217*PreçoLivre!C219*(1-Painel!$B$8)-C$3-C$4-C$6)*(1-Painel!$E$7)-C$5+C$6)*C$7</f>
        <v>24446646.292483862</v>
      </c>
      <c r="D223" s="35">
        <f>((Produção!D217*PreçoLivre!D219*(1-Painel!$B$8)-D$3-D$4-D$6)*(1-Painel!$E$7)-D$5+D$6)*D$7</f>
        <v>21488130.019786134</v>
      </c>
      <c r="E223" s="35">
        <f>((Produção!E217*PreçoLivre!E219*(1-Painel!$B$8)-E$3-E$4-E$6)*(1-Painel!$E$7)-E$5+E$6)*E$7</f>
        <v>19222518.562513527</v>
      </c>
      <c r="F223" s="35">
        <f>((Produção!F217*PreçoLivre!F219*(1-Painel!$B$8)-F$3-F$4-F$6)*(1-Painel!$E$7)-F$5+F$6)*F$7</f>
        <v>17386892.420532994</v>
      </c>
      <c r="G223" s="35">
        <f>((Produção!G217*PreçoLivre!G219*(1-Painel!$B$8)-G$3-G$4-G$6)*(1-Painel!$E$7)-G$5+G$6)*G$7</f>
        <v>16782107.436060812</v>
      </c>
      <c r="H223" s="35">
        <f>((Produção!H217*PreçoLivre!H219*(1-Painel!$B$8)-H$3-H$4-H$6)*(1-Painel!$E$7)-H$5+H$6)*H$7</f>
        <v>14842699.678709423</v>
      </c>
      <c r="I223" s="35">
        <f>((Produção!I217*PreçoLivre!I219*(1-Painel!$B$8)-I$3-I$4-I$6)*(1-Painel!$E$7)-I$5+I$6)*I$7</f>
        <v>13317715.888398048</v>
      </c>
      <c r="J223" s="35">
        <f>((Produção!J217*PreçoLivre!J219*(1-Painel!$B$8)-J$3-J$4-J$6)*(1-Painel!$E$7)-J$5+J$6)*J$7</f>
        <v>12449656.120341962</v>
      </c>
      <c r="K223" s="35">
        <f>((Produção!K217*PreçoLivre!K219*(1-Painel!$B$8)-K$3-K$4-K$6)*(1-Painel!$E$7)-K$5+K$6)*K$7</f>
        <v>11652717.243559446</v>
      </c>
      <c r="L223" s="35">
        <f>((Produção!L217*PreçoLivre!L219*(1-Painel!$B$8)-L$3-L$4-L$6)*(1-Painel!$E$7)-L$5+L$6)*L$7</f>
        <v>11061053.501343396</v>
      </c>
      <c r="M223" s="35">
        <f>((Produção!M217*PreçoLivre!M219*(1-Painel!$B$8)-M$3-M$4-M$6)*(1-Painel!$E$7)-M$5+M$6)*M$7</f>
        <v>10530562.395945936</v>
      </c>
      <c r="N223" s="35">
        <f>((Produção!N217*PreçoLivre!N219*(1-Painel!$B$8)-N$3-N$4-N$6)*(1-Painel!$E$7)-N$5+N$6)*N$7</f>
        <v>9352486.223304702</v>
      </c>
      <c r="O223" s="35">
        <f>((Produção!O217*PreçoLivre!O219*(1-Painel!$B$8)-O$3-O$4-O$6)*(1-Painel!$E$7)-O$5+O$6)*O$7</f>
        <v>8605064.7036559433</v>
      </c>
      <c r="P223" s="35">
        <f>((Produção!P217*PreçoLivre!P219*(1-Painel!$B$8)-P$3-P$4-P$6)*(1-Painel!$E$7)-P$5+P$6)*P$7</f>
        <v>7895407.8169845184</v>
      </c>
      <c r="Q223" s="35">
        <f>((Produção!Q217*PreçoLivre!Q219*(1-Painel!$B$8)-Q$3-Q$4-Q$6)*(1-Painel!$E$7)-Q$5+Q$6)*Q$7</f>
        <v>7253930.9444807684</v>
      </c>
      <c r="R223" s="35">
        <f>((Produção!R217*PreçoLivre!R219*(1-Painel!$B$8)-R$3-R$4-R$6)*(1-Painel!$E$7)-R$5+R$6)*R$7</f>
        <v>6507577.5927522602</v>
      </c>
      <c r="S223" s="35">
        <f>((Produção!S217*PreçoLivre!S219*(1-Painel!$B$8)-S$3-S$4-S$6)*(1-Painel!$E$7)-S$5+S$6)*S$7</f>
        <v>5571922.7706812089</v>
      </c>
      <c r="T223" s="35">
        <f>((Produção!T217*PreçoLivre!T219*(1-Painel!$B$8)-T$3-T$4-T$6)*(1-Painel!$E$7)-T$5+T$6)*T$7</f>
        <v>5075323.725239547</v>
      </c>
      <c r="U223" s="35">
        <f>((Produção!U217*PreçoLivre!U219*(1-Painel!$B$8)-U$3-U$4-U$6)*(1-Painel!$E$7)-U$5+U$6)*U$7</f>
        <v>4683269.8405739442</v>
      </c>
      <c r="V223" s="35">
        <f>((Produção!V217*PreçoLivre!V219*(1-Painel!$B$8)-V$3-V$4-V$6)*(1-Painel!$E$7)-V$5+V$6)*V$7</f>
        <v>4194685.6377318092</v>
      </c>
      <c r="W223" s="35"/>
    </row>
    <row r="224" spans="1:23" x14ac:dyDescent="0.25">
      <c r="A224" s="36">
        <v>215</v>
      </c>
      <c r="B224" s="35">
        <f t="shared" si="3"/>
        <v>266876238.55542952</v>
      </c>
      <c r="C224" s="35">
        <f>((Produção!C218*PreçoLivre!C220*(1-Painel!$B$8)-C$3-C$4-C$6)*(1-Painel!$E$7)-C$5+C$6)*C$7</f>
        <v>26789989.013376113</v>
      </c>
      <c r="D224" s="35">
        <f>((Produção!D218*PreçoLivre!D220*(1-Painel!$B$8)-D$3-D$4-D$6)*(1-Painel!$E$7)-D$5+D$6)*D$7</f>
        <v>25199686.914323803</v>
      </c>
      <c r="E224" s="35">
        <f>((Produção!E218*PreçoLivre!E220*(1-Painel!$B$8)-E$3-E$4-E$6)*(1-Painel!$E$7)-E$5+E$6)*E$7</f>
        <v>21993223.275314581</v>
      </c>
      <c r="F224" s="35">
        <f>((Produção!F218*PreçoLivre!F220*(1-Painel!$B$8)-F$3-F$4-F$6)*(1-Painel!$E$7)-F$5+F$6)*F$7</f>
        <v>21271500.460270569</v>
      </c>
      <c r="G224" s="35">
        <f>((Produção!G218*PreçoLivre!G220*(1-Painel!$B$8)-G$3-G$4-G$6)*(1-Painel!$E$7)-G$5+G$6)*G$7</f>
        <v>19959473.908883408</v>
      </c>
      <c r="H224" s="35">
        <f>((Produção!H218*PreçoLivre!H220*(1-Painel!$B$8)-H$3-H$4-H$6)*(1-Painel!$E$7)-H$5+H$6)*H$7</f>
        <v>18343136.266042672</v>
      </c>
      <c r="I224" s="35">
        <f>((Produção!I218*PreçoLivre!I220*(1-Painel!$B$8)-I$3-I$4-I$6)*(1-Painel!$E$7)-I$5+I$6)*I$7</f>
        <v>17320962.118824873</v>
      </c>
      <c r="J224" s="35">
        <f>((Produção!J218*PreçoLivre!J220*(1-Painel!$B$8)-J$3-J$4-J$6)*(1-Painel!$E$7)-J$5+J$6)*J$7</f>
        <v>14703879.426181946</v>
      </c>
      <c r="K224" s="35">
        <f>((Produção!K218*PreçoLivre!K220*(1-Painel!$B$8)-K$3-K$4-K$6)*(1-Painel!$E$7)-K$5+K$6)*K$7</f>
        <v>12896444.614860719</v>
      </c>
      <c r="L224" s="35">
        <f>((Produção!L218*PreçoLivre!L220*(1-Painel!$B$8)-L$3-L$4-L$6)*(1-Painel!$E$7)-L$5+L$6)*L$7</f>
        <v>11992176.480867367</v>
      </c>
      <c r="M224" s="35">
        <f>((Produção!M218*PreçoLivre!M220*(1-Painel!$B$8)-M$3-M$4-M$6)*(1-Painel!$E$7)-M$5+M$6)*M$7</f>
        <v>11214885.472717045</v>
      </c>
      <c r="N224" s="35">
        <f>((Produção!N218*PreçoLivre!N220*(1-Painel!$B$8)-N$3-N$4-N$6)*(1-Painel!$E$7)-N$5+N$6)*N$7</f>
        <v>10195638.764686387</v>
      </c>
      <c r="O224" s="35">
        <f>((Produção!O218*PreçoLivre!O220*(1-Painel!$B$8)-O$3-O$4-O$6)*(1-Painel!$E$7)-O$5+O$6)*O$7</f>
        <v>9229791.5325785261</v>
      </c>
      <c r="P224" s="35">
        <f>((Produção!P218*PreçoLivre!P220*(1-Painel!$B$8)-P$3-P$4-P$6)*(1-Painel!$E$7)-P$5+P$6)*P$7</f>
        <v>8417002.1591329742</v>
      </c>
      <c r="Q224" s="35">
        <f>((Produção!Q218*PreçoLivre!Q220*(1-Painel!$B$8)-Q$3-Q$4-Q$6)*(1-Painel!$E$7)-Q$5+Q$6)*Q$7</f>
        <v>7383909.4215493323</v>
      </c>
      <c r="R224" s="35">
        <f>((Produção!R218*PreçoLivre!R220*(1-Painel!$B$8)-R$3-R$4-R$6)*(1-Painel!$E$7)-R$5+R$6)*R$7</f>
        <v>7046828.1884788247</v>
      </c>
      <c r="S224" s="35">
        <f>((Produção!S218*PreçoLivre!S220*(1-Painel!$B$8)-S$3-S$4-S$6)*(1-Painel!$E$7)-S$5+S$6)*S$7</f>
        <v>6451328.6080987174</v>
      </c>
      <c r="T224" s="35">
        <f>((Produção!T218*PreçoLivre!T220*(1-Painel!$B$8)-T$3-T$4-T$6)*(1-Painel!$E$7)-T$5+T$6)*T$7</f>
        <v>6012859.6121839527</v>
      </c>
      <c r="U224" s="35">
        <f>((Produção!U218*PreçoLivre!U220*(1-Painel!$B$8)-U$3-U$4-U$6)*(1-Painel!$E$7)-U$5+U$6)*U$7</f>
        <v>5488119.2155902078</v>
      </c>
      <c r="V224" s="35">
        <f>((Produção!V218*PreçoLivre!V220*(1-Painel!$B$8)-V$3-V$4-V$6)*(1-Painel!$E$7)-V$5+V$6)*V$7</f>
        <v>4965403.1014675181</v>
      </c>
      <c r="W224" s="35"/>
    </row>
    <row r="225" spans="1:23" x14ac:dyDescent="0.25">
      <c r="A225" s="36">
        <v>216</v>
      </c>
      <c r="B225" s="35">
        <f t="shared" si="3"/>
        <v>291034888.05088151</v>
      </c>
      <c r="C225" s="35">
        <f>((Produção!C219*PreçoLivre!C221*(1-Painel!$B$8)-C$3-C$4-C$6)*(1-Painel!$E$7)-C$5+C$6)*C$7</f>
        <v>26122715.657336399</v>
      </c>
      <c r="D225" s="35">
        <f>((Produção!D219*PreçoLivre!D221*(1-Painel!$B$8)-D$3-D$4-D$6)*(1-Painel!$E$7)-D$5+D$6)*D$7</f>
        <v>23890679.836639863</v>
      </c>
      <c r="E225" s="35">
        <f>((Produção!E219*PreçoLivre!E221*(1-Painel!$B$8)-E$3-E$4-E$6)*(1-Painel!$E$7)-E$5+E$6)*E$7</f>
        <v>22061738.709015962</v>
      </c>
      <c r="F225" s="35">
        <f>((Produção!F219*PreçoLivre!F221*(1-Painel!$B$8)-F$3-F$4-F$6)*(1-Painel!$E$7)-F$5+F$6)*F$7</f>
        <v>21377328.327286888</v>
      </c>
      <c r="G225" s="35">
        <f>((Produção!G219*PreçoLivre!G221*(1-Painel!$B$8)-G$3-G$4-G$6)*(1-Painel!$E$7)-G$5+G$6)*G$7</f>
        <v>20026092.968464963</v>
      </c>
      <c r="H225" s="35">
        <f>((Produção!H219*PreçoLivre!H221*(1-Painel!$B$8)-H$3-H$4-H$6)*(1-Painel!$E$7)-H$5+H$6)*H$7</f>
        <v>18254933.390211951</v>
      </c>
      <c r="I225" s="35">
        <f>((Produção!I219*PreçoLivre!I221*(1-Painel!$B$8)-I$3-I$4-I$6)*(1-Painel!$E$7)-I$5+I$6)*I$7</f>
        <v>17530998.269564219</v>
      </c>
      <c r="J225" s="35">
        <f>((Produção!J219*PreçoLivre!J221*(1-Painel!$B$8)-J$3-J$4-J$6)*(1-Painel!$E$7)-J$5+J$6)*J$7</f>
        <v>16483697.408541784</v>
      </c>
      <c r="K225" s="35">
        <f>((Produção!K219*PreçoLivre!K221*(1-Painel!$B$8)-K$3-K$4-K$6)*(1-Painel!$E$7)-K$5+K$6)*K$7</f>
        <v>14582703.348822286</v>
      </c>
      <c r="L225" s="35">
        <f>((Produção!L219*PreçoLivre!L221*(1-Painel!$B$8)-L$3-L$4-L$6)*(1-Painel!$E$7)-L$5+L$6)*L$7</f>
        <v>13751962.574236965</v>
      </c>
      <c r="M225" s="35">
        <f>((Produção!M219*PreçoLivre!M221*(1-Painel!$B$8)-M$3-M$4-M$6)*(1-Painel!$E$7)-M$5+M$6)*M$7</f>
        <v>12524047.880373932</v>
      </c>
      <c r="N225" s="35">
        <f>((Produção!N219*PreçoLivre!N221*(1-Painel!$B$8)-N$3-N$4-N$6)*(1-Painel!$E$7)-N$5+N$6)*N$7</f>
        <v>11990990.353758698</v>
      </c>
      <c r="O225" s="35">
        <f>((Produção!O219*PreçoLivre!O221*(1-Painel!$B$8)-O$3-O$4-O$6)*(1-Painel!$E$7)-O$5+O$6)*O$7</f>
        <v>11287291.610037915</v>
      </c>
      <c r="P225" s="35">
        <f>((Produção!P219*PreçoLivre!P221*(1-Painel!$B$8)-P$3-P$4-P$6)*(1-Painel!$E$7)-P$5+P$6)*P$7</f>
        <v>10622317.282653818</v>
      </c>
      <c r="Q225" s="35">
        <f>((Produção!Q219*PreçoLivre!Q221*(1-Painel!$B$8)-Q$3-Q$4-Q$6)*(1-Painel!$E$7)-Q$5+Q$6)*Q$7</f>
        <v>9733238.1955933049</v>
      </c>
      <c r="R225" s="35">
        <f>((Produção!R219*PreçoLivre!R221*(1-Painel!$B$8)-R$3-R$4-R$6)*(1-Painel!$E$7)-R$5+R$6)*R$7</f>
        <v>8992789.1946066003</v>
      </c>
      <c r="S225" s="35">
        <f>((Produção!S219*PreçoLivre!S221*(1-Painel!$B$8)-S$3-S$4-S$6)*(1-Painel!$E$7)-S$5+S$6)*S$7</f>
        <v>8789365.8381928913</v>
      </c>
      <c r="T225" s="35">
        <f>((Produção!T219*PreçoLivre!T221*(1-Painel!$B$8)-T$3-T$4-T$6)*(1-Painel!$E$7)-T$5+T$6)*T$7</f>
        <v>8001947.2419188786</v>
      </c>
      <c r="U225" s="35">
        <f>((Produção!U219*PreçoLivre!U221*(1-Painel!$B$8)-U$3-U$4-U$6)*(1-Painel!$E$7)-U$5+U$6)*U$7</f>
        <v>7598001.7327409498</v>
      </c>
      <c r="V225" s="35">
        <f>((Produção!V219*PreçoLivre!V221*(1-Painel!$B$8)-V$3-V$4-V$6)*(1-Painel!$E$7)-V$5+V$6)*V$7</f>
        <v>7412048.2308832789</v>
      </c>
      <c r="W225" s="35"/>
    </row>
    <row r="226" spans="1:23" x14ac:dyDescent="0.25">
      <c r="A226" s="36">
        <v>217</v>
      </c>
      <c r="B226" s="35">
        <f t="shared" si="3"/>
        <v>266099873.41249362</v>
      </c>
      <c r="C226" s="35">
        <f>((Produção!C220*PreçoLivre!C222*(1-Painel!$B$8)-C$3-C$4-C$6)*(1-Painel!$E$7)-C$5+C$6)*C$7</f>
        <v>25224241.629258163</v>
      </c>
      <c r="D226" s="35">
        <f>((Produção!D220*PreçoLivre!D222*(1-Painel!$B$8)-D$3-D$4-D$6)*(1-Painel!$E$7)-D$5+D$6)*D$7</f>
        <v>22078912.885354534</v>
      </c>
      <c r="E226" s="35">
        <f>((Produção!E220*PreçoLivre!E222*(1-Painel!$B$8)-E$3-E$4-E$6)*(1-Painel!$E$7)-E$5+E$6)*E$7</f>
        <v>18847048.227486912</v>
      </c>
      <c r="F226" s="35">
        <f>((Produção!F220*PreçoLivre!F222*(1-Painel!$B$8)-F$3-F$4-F$6)*(1-Painel!$E$7)-F$5+F$6)*F$7</f>
        <v>19051356.915896907</v>
      </c>
      <c r="G226" s="35">
        <f>((Produção!G220*PreçoLivre!G222*(1-Painel!$B$8)-G$3-G$4-G$6)*(1-Painel!$E$7)-G$5+G$6)*G$7</f>
        <v>17781762.253673553</v>
      </c>
      <c r="H226" s="35">
        <f>((Produção!H220*PreçoLivre!H222*(1-Painel!$B$8)-H$3-H$4-H$6)*(1-Painel!$E$7)-H$5+H$6)*H$7</f>
        <v>18010040.060361419</v>
      </c>
      <c r="I226" s="35">
        <f>((Produção!I220*PreçoLivre!I222*(1-Painel!$B$8)-I$3-I$4-I$6)*(1-Painel!$E$7)-I$5+I$6)*I$7</f>
        <v>16469756.594710622</v>
      </c>
      <c r="J226" s="35">
        <f>((Produção!J220*PreçoLivre!J222*(1-Painel!$B$8)-J$3-J$4-J$6)*(1-Painel!$E$7)-J$5+J$6)*J$7</f>
        <v>15817256.451001331</v>
      </c>
      <c r="K226" s="35">
        <f>((Produção!K220*PreçoLivre!K222*(1-Painel!$B$8)-K$3-K$4-K$6)*(1-Painel!$E$7)-K$5+K$6)*K$7</f>
        <v>13958445.441399503</v>
      </c>
      <c r="L226" s="35">
        <f>((Produção!L220*PreçoLivre!L222*(1-Painel!$B$8)-L$3-L$4-L$6)*(1-Painel!$E$7)-L$5+L$6)*L$7</f>
        <v>12637504.140883679</v>
      </c>
      <c r="M226" s="35">
        <f>((Produção!M220*PreçoLivre!M222*(1-Painel!$B$8)-M$3-M$4-M$6)*(1-Painel!$E$7)-M$5+M$6)*M$7</f>
        <v>11846301.538168319</v>
      </c>
      <c r="N226" s="35">
        <f>((Produção!N220*PreçoLivre!N222*(1-Painel!$B$8)-N$3-N$4-N$6)*(1-Painel!$E$7)-N$5+N$6)*N$7</f>
        <v>9819009.8046134207</v>
      </c>
      <c r="O226" s="35">
        <f>((Produção!O220*PreçoLivre!O222*(1-Painel!$B$8)-O$3-O$4-O$6)*(1-Painel!$E$7)-O$5+O$6)*O$7</f>
        <v>9646945.4443199635</v>
      </c>
      <c r="P226" s="35">
        <f>((Produção!P220*PreçoLivre!P222*(1-Painel!$B$8)-P$3-P$4-P$6)*(1-Painel!$E$7)-P$5+P$6)*P$7</f>
        <v>9065515.1835546475</v>
      </c>
      <c r="Q226" s="35">
        <f>((Produção!Q220*PreçoLivre!Q222*(1-Painel!$B$8)-Q$3-Q$4-Q$6)*(1-Painel!$E$7)-Q$5+Q$6)*Q$7</f>
        <v>8959285.4163430855</v>
      </c>
      <c r="R226" s="35">
        <f>((Produção!R220*PreçoLivre!R222*(1-Painel!$B$8)-R$3-R$4-R$6)*(1-Painel!$E$7)-R$5+R$6)*R$7</f>
        <v>8534152.1729363315</v>
      </c>
      <c r="S226" s="35">
        <f>((Produção!S220*PreçoLivre!S222*(1-Painel!$B$8)-S$3-S$4-S$6)*(1-Painel!$E$7)-S$5+S$6)*S$7</f>
        <v>7737605.8300573593</v>
      </c>
      <c r="T226" s="35">
        <f>((Produção!T220*PreçoLivre!T222*(1-Painel!$B$8)-T$3-T$4-T$6)*(1-Painel!$E$7)-T$5+T$6)*T$7</f>
        <v>7253275.522397114</v>
      </c>
      <c r="U226" s="35">
        <f>((Produção!U220*PreçoLivre!U222*(1-Painel!$B$8)-U$3-U$4-U$6)*(1-Painel!$E$7)-U$5+U$6)*U$7</f>
        <v>7040728.2074818742</v>
      </c>
      <c r="V226" s="35">
        <f>((Produção!V220*PreçoLivre!V222*(1-Painel!$B$8)-V$3-V$4-V$6)*(1-Painel!$E$7)-V$5+V$6)*V$7</f>
        <v>6320729.692594897</v>
      </c>
      <c r="W226" s="35"/>
    </row>
    <row r="227" spans="1:23" x14ac:dyDescent="0.25">
      <c r="A227" s="36">
        <v>218</v>
      </c>
      <c r="B227" s="35">
        <f t="shared" si="3"/>
        <v>222611454.13385952</v>
      </c>
      <c r="C227" s="35">
        <f>((Produção!C221*PreçoLivre!C223*(1-Painel!$B$8)-C$3-C$4-C$6)*(1-Painel!$E$7)-C$5+C$6)*C$7</f>
        <v>25837372.524532367</v>
      </c>
      <c r="D227" s="35">
        <f>((Produção!D221*PreçoLivre!D223*(1-Painel!$B$8)-D$3-D$4-D$6)*(1-Painel!$E$7)-D$5+D$6)*D$7</f>
        <v>22459311.233617455</v>
      </c>
      <c r="E227" s="35">
        <f>((Produção!E221*PreçoLivre!E223*(1-Painel!$B$8)-E$3-E$4-E$6)*(1-Painel!$E$7)-E$5+E$6)*E$7</f>
        <v>19598930.922862753</v>
      </c>
      <c r="F227" s="35">
        <f>((Produção!F221*PreçoLivre!F223*(1-Painel!$B$8)-F$3-F$4-F$6)*(1-Painel!$E$7)-F$5+F$6)*F$7</f>
        <v>17185220.039635152</v>
      </c>
      <c r="G227" s="35">
        <f>((Produção!G221*PreçoLivre!G223*(1-Painel!$B$8)-G$3-G$4-G$6)*(1-Painel!$E$7)-G$5+G$6)*G$7</f>
        <v>15887583.486276133</v>
      </c>
      <c r="H227" s="35">
        <f>((Produção!H221*PreçoLivre!H223*(1-Painel!$B$8)-H$3-H$4-H$6)*(1-Painel!$E$7)-H$5+H$6)*H$7</f>
        <v>15112272.853233773</v>
      </c>
      <c r="I227" s="35">
        <f>((Produção!I221*PreçoLivre!I223*(1-Painel!$B$8)-I$3-I$4-I$6)*(1-Painel!$E$7)-I$5+I$6)*I$7</f>
        <v>13125281.020201394</v>
      </c>
      <c r="J227" s="35">
        <f>((Produção!J221*PreçoLivre!J223*(1-Painel!$B$8)-J$3-J$4-J$6)*(1-Painel!$E$7)-J$5+J$6)*J$7</f>
        <v>12475988.16881565</v>
      </c>
      <c r="K227" s="35">
        <f>((Produção!K221*PreçoLivre!K223*(1-Painel!$B$8)-K$3-K$4-K$6)*(1-Painel!$E$7)-K$5+K$6)*K$7</f>
        <v>10994275.003722301</v>
      </c>
      <c r="L227" s="35">
        <f>((Produção!L221*PreçoLivre!L223*(1-Painel!$B$8)-L$3-L$4-L$6)*(1-Painel!$E$7)-L$5+L$6)*L$7</f>
        <v>9613182.534435913</v>
      </c>
      <c r="M227" s="35">
        <f>((Produção!M221*PreçoLivre!M223*(1-Painel!$B$8)-M$3-M$4-M$6)*(1-Painel!$E$7)-M$5+M$6)*M$7</f>
        <v>8325434.1001621168</v>
      </c>
      <c r="N227" s="35">
        <f>((Produção!N221*PreçoLivre!N223*(1-Painel!$B$8)-N$3-N$4-N$6)*(1-Painel!$E$7)-N$5+N$6)*N$7</f>
        <v>7777285.5574715873</v>
      </c>
      <c r="O227" s="35">
        <f>((Produção!O221*PreçoLivre!O223*(1-Painel!$B$8)-O$3-O$4-O$6)*(1-Painel!$E$7)-O$5+O$6)*O$7</f>
        <v>7116884.9821955105</v>
      </c>
      <c r="P227" s="35">
        <f>((Produção!P221*PreçoLivre!P223*(1-Painel!$B$8)-P$3-P$4-P$6)*(1-Painel!$E$7)-P$5+P$6)*P$7</f>
        <v>6410535.844581279</v>
      </c>
      <c r="Q227" s="35">
        <f>((Produção!Q221*PreçoLivre!Q223*(1-Painel!$B$8)-Q$3-Q$4-Q$6)*(1-Painel!$E$7)-Q$5+Q$6)*Q$7</f>
        <v>6303571.1221037954</v>
      </c>
      <c r="R227" s="35">
        <f>((Produção!R221*PreçoLivre!R223*(1-Painel!$B$8)-R$3-R$4-R$6)*(1-Painel!$E$7)-R$5+R$6)*R$7</f>
        <v>5702593.0204494344</v>
      </c>
      <c r="S227" s="35">
        <f>((Produção!S221*PreçoLivre!S223*(1-Painel!$B$8)-S$3-S$4-S$6)*(1-Painel!$E$7)-S$5+S$6)*S$7</f>
        <v>5304238.5738574071</v>
      </c>
      <c r="T227" s="35">
        <f>((Produção!T221*PreçoLivre!T223*(1-Painel!$B$8)-T$3-T$4-T$6)*(1-Painel!$E$7)-T$5+T$6)*T$7</f>
        <v>5024889.5875929901</v>
      </c>
      <c r="U227" s="35">
        <f>((Produção!U221*PreçoLivre!U223*(1-Painel!$B$8)-U$3-U$4-U$6)*(1-Painel!$E$7)-U$5+U$6)*U$7</f>
        <v>4494294.9987914264</v>
      </c>
      <c r="V227" s="35">
        <f>((Produção!V221*PreçoLivre!V223*(1-Painel!$B$8)-V$3-V$4-V$6)*(1-Painel!$E$7)-V$5+V$6)*V$7</f>
        <v>3862308.5593211111</v>
      </c>
      <c r="W227" s="35"/>
    </row>
    <row r="228" spans="1:23" x14ac:dyDescent="0.25">
      <c r="A228" s="36">
        <v>219</v>
      </c>
      <c r="B228" s="35">
        <f t="shared" si="3"/>
        <v>204453430.3631162</v>
      </c>
      <c r="C228" s="35">
        <f>((Produção!C222*PreçoLivre!C224*(1-Painel!$B$8)-C$3-C$4-C$6)*(1-Painel!$E$7)-C$5+C$6)*C$7</f>
        <v>24264559.36006511</v>
      </c>
      <c r="D228" s="35">
        <f>((Produção!D222*PreçoLivre!D224*(1-Painel!$B$8)-D$3-D$4-D$6)*(1-Painel!$E$7)-D$5+D$6)*D$7</f>
        <v>20825400.593148734</v>
      </c>
      <c r="E228" s="35">
        <f>((Produção!E222*PreçoLivre!E224*(1-Painel!$B$8)-E$3-E$4-E$6)*(1-Painel!$E$7)-E$5+E$6)*E$7</f>
        <v>18610390.467022479</v>
      </c>
      <c r="F228" s="35">
        <f>((Produção!F222*PreçoLivre!F224*(1-Painel!$B$8)-F$3-F$4-F$6)*(1-Painel!$E$7)-F$5+F$6)*F$7</f>
        <v>16238246.311916307</v>
      </c>
      <c r="G228" s="35">
        <f>((Produção!G222*PreçoLivre!G224*(1-Painel!$B$8)-G$3-G$4-G$6)*(1-Painel!$E$7)-G$5+G$6)*G$7</f>
        <v>14836318.472007327</v>
      </c>
      <c r="H228" s="35">
        <f>((Produção!H222*PreçoLivre!H224*(1-Painel!$B$8)-H$3-H$4-H$6)*(1-Painel!$E$7)-H$5+H$6)*H$7</f>
        <v>13377074.565097632</v>
      </c>
      <c r="I228" s="35">
        <f>((Produção!I222*PreçoLivre!I224*(1-Painel!$B$8)-I$3-I$4-I$6)*(1-Painel!$E$7)-I$5+I$6)*I$7</f>
        <v>11743587.268603124</v>
      </c>
      <c r="J228" s="35">
        <f>((Produção!J222*PreçoLivre!J224*(1-Painel!$B$8)-J$3-J$4-J$6)*(1-Painel!$E$7)-J$5+J$6)*J$7</f>
        <v>10550311.526876045</v>
      </c>
      <c r="K228" s="35">
        <f>((Produção!K222*PreçoLivre!K224*(1-Painel!$B$8)-K$3-K$4-K$6)*(1-Painel!$E$7)-K$5+K$6)*K$7</f>
        <v>10245117.688035389</v>
      </c>
      <c r="L228" s="35">
        <f>((Produção!L222*PreçoLivre!L224*(1-Painel!$B$8)-L$3-L$4-L$6)*(1-Painel!$E$7)-L$5+L$6)*L$7</f>
        <v>9293374.1409711726</v>
      </c>
      <c r="M228" s="35">
        <f>((Produção!M222*PreçoLivre!M224*(1-Painel!$B$8)-M$3-M$4-M$6)*(1-Painel!$E$7)-M$5+M$6)*M$7</f>
        <v>8579473.8699427936</v>
      </c>
      <c r="N228" s="35">
        <f>((Produção!N222*PreçoLivre!N224*(1-Painel!$B$8)-N$3-N$4-N$6)*(1-Painel!$E$7)-N$5+N$6)*N$7</f>
        <v>7471334.0652079126</v>
      </c>
      <c r="O228" s="35">
        <f>((Produção!O222*PreçoLivre!O224*(1-Painel!$B$8)-O$3-O$4-O$6)*(1-Painel!$E$7)-O$5+O$6)*O$7</f>
        <v>6479373.6595304366</v>
      </c>
      <c r="P228" s="35">
        <f>((Produção!P222*PreçoLivre!P224*(1-Painel!$B$8)-P$3-P$4-P$6)*(1-Painel!$E$7)-P$5+P$6)*P$7</f>
        <v>5982917.0195013173</v>
      </c>
      <c r="Q228" s="35">
        <f>((Produção!Q222*PreçoLivre!Q224*(1-Painel!$B$8)-Q$3-Q$4-Q$6)*(1-Painel!$E$7)-Q$5+Q$6)*Q$7</f>
        <v>5269220.6020520693</v>
      </c>
      <c r="R228" s="35">
        <f>((Produção!R222*PreçoLivre!R224*(1-Painel!$B$8)-R$3-R$4-R$6)*(1-Painel!$E$7)-R$5+R$6)*R$7</f>
        <v>4891327.9174926067</v>
      </c>
      <c r="S228" s="35">
        <f>((Produção!S222*PreçoLivre!S224*(1-Painel!$B$8)-S$3-S$4-S$6)*(1-Painel!$E$7)-S$5+S$6)*S$7</f>
        <v>4481593.6373208975</v>
      </c>
      <c r="T228" s="35">
        <f>((Produção!T222*PreçoLivre!T224*(1-Painel!$B$8)-T$3-T$4-T$6)*(1-Painel!$E$7)-T$5+T$6)*T$7</f>
        <v>4044044.3818375217</v>
      </c>
      <c r="U228" s="35">
        <f>((Produção!U222*PreçoLivre!U224*(1-Painel!$B$8)-U$3-U$4-U$6)*(1-Painel!$E$7)-U$5+U$6)*U$7</f>
        <v>3679611.9436106295</v>
      </c>
      <c r="V228" s="35">
        <f>((Produção!V222*PreçoLivre!V224*(1-Painel!$B$8)-V$3-V$4-V$6)*(1-Painel!$E$7)-V$5+V$6)*V$7</f>
        <v>3590152.8728767261</v>
      </c>
      <c r="W228" s="35"/>
    </row>
    <row r="229" spans="1:23" x14ac:dyDescent="0.25">
      <c r="A229" s="36">
        <v>220</v>
      </c>
      <c r="B229" s="35">
        <f t="shared" si="3"/>
        <v>248072624.50349018</v>
      </c>
      <c r="C229" s="35">
        <f>((Produção!C223*PreçoLivre!C225*(1-Painel!$B$8)-C$3-C$4-C$6)*(1-Painel!$E$7)-C$5+C$6)*C$7</f>
        <v>26359978.366380293</v>
      </c>
      <c r="D229" s="35">
        <f>((Produção!D223*PreçoLivre!D225*(1-Painel!$B$8)-D$3-D$4-D$6)*(1-Painel!$E$7)-D$5+D$6)*D$7</f>
        <v>22816596.49359649</v>
      </c>
      <c r="E229" s="35">
        <f>((Produção!E223*PreçoLivre!E225*(1-Painel!$B$8)-E$3-E$4-E$6)*(1-Painel!$E$7)-E$5+E$6)*E$7</f>
        <v>20659168.444680735</v>
      </c>
      <c r="F229" s="35">
        <f>((Produção!F223*PreçoLivre!F225*(1-Painel!$B$8)-F$3-F$4-F$6)*(1-Painel!$E$7)-F$5+F$6)*F$7</f>
        <v>19705692.509880826</v>
      </c>
      <c r="G229" s="35">
        <f>((Produção!G223*PreçoLivre!G225*(1-Painel!$B$8)-G$3-G$4-G$6)*(1-Painel!$E$7)-G$5+G$6)*G$7</f>
        <v>18516939.349653263</v>
      </c>
      <c r="H229" s="35">
        <f>((Produção!H223*PreçoLivre!H225*(1-Painel!$B$8)-H$3-H$4-H$6)*(1-Painel!$E$7)-H$5+H$6)*H$7</f>
        <v>16616451.069882631</v>
      </c>
      <c r="I229" s="35">
        <f>((Produção!I223*PreçoLivre!I225*(1-Painel!$B$8)-I$3-I$4-I$6)*(1-Painel!$E$7)-I$5+I$6)*I$7</f>
        <v>14973036.264936432</v>
      </c>
      <c r="J229" s="35">
        <f>((Produção!J223*PreçoLivre!J225*(1-Painel!$B$8)-J$3-J$4-J$6)*(1-Painel!$E$7)-J$5+J$6)*J$7</f>
        <v>13777296.699874617</v>
      </c>
      <c r="K229" s="35">
        <f>((Produção!K223*PreçoLivre!K225*(1-Painel!$B$8)-K$3-K$4-K$6)*(1-Painel!$E$7)-K$5+K$6)*K$7</f>
        <v>11911255.63858223</v>
      </c>
      <c r="L229" s="35">
        <f>((Produção!L223*PreçoLivre!L225*(1-Painel!$B$8)-L$3-L$4-L$6)*(1-Painel!$E$7)-L$5+L$6)*L$7</f>
        <v>10947929.514888663</v>
      </c>
      <c r="M229" s="35">
        <f>((Produção!M223*PreçoLivre!M225*(1-Painel!$B$8)-M$3-M$4-M$6)*(1-Painel!$E$7)-M$5+M$6)*M$7</f>
        <v>10006036.476679858</v>
      </c>
      <c r="N229" s="35">
        <f>((Produção!N223*PreçoLivre!N225*(1-Painel!$B$8)-N$3-N$4-N$6)*(1-Painel!$E$7)-N$5+N$6)*N$7</f>
        <v>9869705.149895018</v>
      </c>
      <c r="O229" s="35">
        <f>((Produção!O223*PreçoLivre!O225*(1-Painel!$B$8)-O$3-O$4-O$6)*(1-Painel!$E$7)-O$5+O$6)*O$7</f>
        <v>8229874.6202398492</v>
      </c>
      <c r="P229" s="35">
        <f>((Produção!P223*PreçoLivre!P225*(1-Painel!$B$8)-P$3-P$4-P$6)*(1-Painel!$E$7)-P$5+P$6)*P$7</f>
        <v>7422974.4093964966</v>
      </c>
      <c r="Q229" s="35">
        <f>((Produção!Q223*PreçoLivre!Q225*(1-Painel!$B$8)-Q$3-Q$4-Q$6)*(1-Painel!$E$7)-Q$5+Q$6)*Q$7</f>
        <v>6945118.0945245037</v>
      </c>
      <c r="R229" s="35">
        <f>((Produção!R223*PreçoLivre!R225*(1-Painel!$B$8)-R$3-R$4-R$6)*(1-Painel!$E$7)-R$5+R$6)*R$7</f>
        <v>6587349.2711495375</v>
      </c>
      <c r="S229" s="35">
        <f>((Produção!S223*PreçoLivre!S225*(1-Painel!$B$8)-S$3-S$4-S$6)*(1-Painel!$E$7)-S$5+S$6)*S$7</f>
        <v>6255384.8290008074</v>
      </c>
      <c r="T229" s="35">
        <f>((Produção!T223*PreçoLivre!T225*(1-Painel!$B$8)-T$3-T$4-T$6)*(1-Painel!$E$7)-T$5+T$6)*T$7</f>
        <v>6104705.139967083</v>
      </c>
      <c r="U229" s="35">
        <f>((Produção!U223*PreçoLivre!U225*(1-Painel!$B$8)-U$3-U$4-U$6)*(1-Painel!$E$7)-U$5+U$6)*U$7</f>
        <v>5500085.4389615422</v>
      </c>
      <c r="V229" s="35">
        <f>((Produção!V223*PreçoLivre!V225*(1-Painel!$B$8)-V$3-V$4-V$6)*(1-Painel!$E$7)-V$5+V$6)*V$7</f>
        <v>4867046.7213192899</v>
      </c>
      <c r="W229" s="35"/>
    </row>
    <row r="230" spans="1:23" x14ac:dyDescent="0.25">
      <c r="A230" s="36">
        <v>221</v>
      </c>
      <c r="B230" s="35">
        <f t="shared" si="3"/>
        <v>276751715.85874826</v>
      </c>
      <c r="C230" s="35">
        <f>((Produção!C224*PreçoLivre!C226*(1-Painel!$B$8)-C$3-C$4-C$6)*(1-Painel!$E$7)-C$5+C$6)*C$7</f>
        <v>25807456.322307803</v>
      </c>
      <c r="D230" s="35">
        <f>((Produção!D224*PreçoLivre!D226*(1-Painel!$B$8)-D$3-D$4-D$6)*(1-Painel!$E$7)-D$5+D$6)*D$7</f>
        <v>23586223.771120418</v>
      </c>
      <c r="E230" s="35">
        <f>((Produção!E224*PreçoLivre!E226*(1-Painel!$B$8)-E$3-E$4-E$6)*(1-Painel!$E$7)-E$5+E$6)*E$7</f>
        <v>22474841.324960671</v>
      </c>
      <c r="F230" s="35">
        <f>((Produção!F224*PreçoLivre!F226*(1-Painel!$B$8)-F$3-F$4-F$6)*(1-Painel!$E$7)-F$5+F$6)*F$7</f>
        <v>21405508.289285675</v>
      </c>
      <c r="G230" s="35">
        <f>((Produção!G224*PreçoLivre!G226*(1-Painel!$B$8)-G$3-G$4-G$6)*(1-Painel!$E$7)-G$5+G$6)*G$7</f>
        <v>19203407.133400198</v>
      </c>
      <c r="H230" s="35">
        <f>((Produção!H224*PreçoLivre!H226*(1-Painel!$B$8)-H$3-H$4-H$6)*(1-Painel!$E$7)-H$5+H$6)*H$7</f>
        <v>17889645.979677044</v>
      </c>
      <c r="I230" s="35">
        <f>((Produção!I224*PreçoLivre!I226*(1-Painel!$B$8)-I$3-I$4-I$6)*(1-Painel!$E$7)-I$5+I$6)*I$7</f>
        <v>17203671.403975312</v>
      </c>
      <c r="J230" s="35">
        <f>((Produção!J224*PreçoLivre!J226*(1-Painel!$B$8)-J$3-J$4-J$6)*(1-Painel!$E$7)-J$5+J$6)*J$7</f>
        <v>15560170.892532678</v>
      </c>
      <c r="K230" s="35">
        <f>((Produção!K224*PreçoLivre!K226*(1-Painel!$B$8)-K$3-K$4-K$6)*(1-Painel!$E$7)-K$5+K$6)*K$7</f>
        <v>13940518.157921813</v>
      </c>
      <c r="L230" s="35">
        <f>((Produção!L224*PreçoLivre!L226*(1-Painel!$B$8)-L$3-L$4-L$6)*(1-Painel!$E$7)-L$5+L$6)*L$7</f>
        <v>12201203.595392276</v>
      </c>
      <c r="M230" s="35">
        <f>((Produção!M224*PreçoLivre!M226*(1-Painel!$B$8)-M$3-M$4-M$6)*(1-Painel!$E$7)-M$5+M$6)*M$7</f>
        <v>11944879.111457633</v>
      </c>
      <c r="N230" s="35">
        <f>((Produção!N224*PreçoLivre!N226*(1-Painel!$B$8)-N$3-N$4-N$6)*(1-Painel!$E$7)-N$5+N$6)*N$7</f>
        <v>11535785.99468953</v>
      </c>
      <c r="O230" s="35">
        <f>((Produção!O224*PreçoLivre!O226*(1-Painel!$B$8)-O$3-O$4-O$6)*(1-Painel!$E$7)-O$5+O$6)*O$7</f>
        <v>10565772.554786619</v>
      </c>
      <c r="P230" s="35">
        <f>((Produção!P224*PreçoLivre!P226*(1-Painel!$B$8)-P$3-P$4-P$6)*(1-Painel!$E$7)-P$5+P$6)*P$7</f>
        <v>9615462.997892864</v>
      </c>
      <c r="Q230" s="35">
        <f>((Produção!Q224*PreçoLivre!Q226*(1-Painel!$B$8)-Q$3-Q$4-Q$6)*(1-Painel!$E$7)-Q$5+Q$6)*Q$7</f>
        <v>9213722.4101722352</v>
      </c>
      <c r="R230" s="35">
        <f>((Produção!R224*PreçoLivre!R226*(1-Painel!$B$8)-R$3-R$4-R$6)*(1-Painel!$E$7)-R$5+R$6)*R$7</f>
        <v>8391367.9267329741</v>
      </c>
      <c r="S230" s="35">
        <f>((Produção!S224*PreçoLivre!S226*(1-Painel!$B$8)-S$3-S$4-S$6)*(1-Painel!$E$7)-S$5+S$6)*S$7</f>
        <v>7780673.9769033315</v>
      </c>
      <c r="T230" s="35">
        <f>((Produção!T224*PreçoLivre!T226*(1-Painel!$B$8)-T$3-T$4-T$6)*(1-Painel!$E$7)-T$5+T$6)*T$7</f>
        <v>6844309.352896085</v>
      </c>
      <c r="U230" s="35">
        <f>((Produção!U224*PreçoLivre!U226*(1-Painel!$B$8)-U$3-U$4-U$6)*(1-Painel!$E$7)-U$5+U$6)*U$7</f>
        <v>6142806.4684845312</v>
      </c>
      <c r="V230" s="35">
        <f>((Produção!V224*PreçoLivre!V226*(1-Painel!$B$8)-V$3-V$4-V$6)*(1-Painel!$E$7)-V$5+V$6)*V$7</f>
        <v>5444288.1941585708</v>
      </c>
      <c r="W230" s="35"/>
    </row>
    <row r="231" spans="1:23" x14ac:dyDescent="0.25">
      <c r="A231" s="36">
        <v>222</v>
      </c>
      <c r="B231" s="35">
        <f t="shared" si="3"/>
        <v>248726613.74062383</v>
      </c>
      <c r="C231" s="35">
        <f>((Produção!C225*PreçoLivre!C227*(1-Painel!$B$8)-C$3-C$4-C$6)*(1-Painel!$E$7)-C$5+C$6)*C$7</f>
        <v>25559609.725227591</v>
      </c>
      <c r="D231" s="35">
        <f>((Produção!D225*PreçoLivre!D227*(1-Painel!$B$8)-D$3-D$4-D$6)*(1-Painel!$E$7)-D$5+D$6)*D$7</f>
        <v>22440760.865407467</v>
      </c>
      <c r="E231" s="35">
        <f>((Produção!E225*PreçoLivre!E227*(1-Painel!$B$8)-E$3-E$4-E$6)*(1-Painel!$E$7)-E$5+E$6)*E$7</f>
        <v>20576010.396607239</v>
      </c>
      <c r="F231" s="35">
        <f>((Produção!F225*PreçoLivre!F227*(1-Painel!$B$8)-F$3-F$4-F$6)*(1-Painel!$E$7)-F$5+F$6)*F$7</f>
        <v>18950889.738176938</v>
      </c>
      <c r="G231" s="35">
        <f>((Produção!G225*PreçoLivre!G227*(1-Painel!$B$8)-G$3-G$4-G$6)*(1-Painel!$E$7)-G$5+G$6)*G$7</f>
        <v>17338123.403668784</v>
      </c>
      <c r="H231" s="35">
        <f>((Produção!H225*PreçoLivre!H227*(1-Painel!$B$8)-H$3-H$4-H$6)*(1-Painel!$E$7)-H$5+H$6)*H$7</f>
        <v>16242092.17115063</v>
      </c>
      <c r="I231" s="35">
        <f>((Produção!I225*PreçoLivre!I227*(1-Painel!$B$8)-I$3-I$4-I$6)*(1-Painel!$E$7)-I$5+I$6)*I$7</f>
        <v>14849728.28361181</v>
      </c>
      <c r="J231" s="35">
        <f>((Produção!J225*PreçoLivre!J227*(1-Painel!$B$8)-J$3-J$4-J$6)*(1-Painel!$E$7)-J$5+J$6)*J$7</f>
        <v>13747679.040459342</v>
      </c>
      <c r="K231" s="35">
        <f>((Produção!K225*PreçoLivre!K227*(1-Painel!$B$8)-K$3-K$4-K$6)*(1-Painel!$E$7)-K$5+K$6)*K$7</f>
        <v>12683412.884522649</v>
      </c>
      <c r="L231" s="35">
        <f>((Produção!L225*PreçoLivre!L227*(1-Painel!$B$8)-L$3-L$4-L$6)*(1-Painel!$E$7)-L$5+L$6)*L$7</f>
        <v>12235790.470716858</v>
      </c>
      <c r="M231" s="35">
        <f>((Produção!M225*PreçoLivre!M227*(1-Painel!$B$8)-M$3-M$4-M$6)*(1-Painel!$E$7)-M$5+M$6)*M$7</f>
        <v>11508858.50480378</v>
      </c>
      <c r="N231" s="35">
        <f>((Produção!N225*PreçoLivre!N227*(1-Painel!$B$8)-N$3-N$4-N$6)*(1-Painel!$E$7)-N$5+N$6)*N$7</f>
        <v>10307358.111822698</v>
      </c>
      <c r="O231" s="35">
        <f>((Produção!O225*PreçoLivre!O227*(1-Painel!$B$8)-O$3-O$4-O$6)*(1-Painel!$E$7)-O$5+O$6)*O$7</f>
        <v>8628371.8285800237</v>
      </c>
      <c r="P231" s="35">
        <f>((Produção!P225*PreçoLivre!P227*(1-Painel!$B$8)-P$3-P$4-P$6)*(1-Painel!$E$7)-P$5+P$6)*P$7</f>
        <v>8055929.90788751</v>
      </c>
      <c r="Q231" s="35">
        <f>((Produção!Q225*PreçoLivre!Q227*(1-Painel!$B$8)-Q$3-Q$4-Q$6)*(1-Painel!$E$7)-Q$5+Q$6)*Q$7</f>
        <v>7478347.0877544265</v>
      </c>
      <c r="R231" s="35">
        <f>((Produção!R225*PreçoLivre!R227*(1-Painel!$B$8)-R$3-R$4-R$6)*(1-Painel!$E$7)-R$5+R$6)*R$7</f>
        <v>6963031.5060000662</v>
      </c>
      <c r="S231" s="35">
        <f>((Produção!S225*PreçoLivre!S227*(1-Painel!$B$8)-S$3-S$4-S$6)*(1-Painel!$E$7)-S$5+S$6)*S$7</f>
        <v>6032668.546106074</v>
      </c>
      <c r="T231" s="35">
        <f>((Produção!T225*PreçoLivre!T227*(1-Painel!$B$8)-T$3-T$4-T$6)*(1-Painel!$E$7)-T$5+T$6)*T$7</f>
        <v>5392014.386437634</v>
      </c>
      <c r="U231" s="35">
        <f>((Produção!U225*PreçoLivre!U227*(1-Painel!$B$8)-U$3-U$4-U$6)*(1-Painel!$E$7)-U$5+U$6)*U$7</f>
        <v>5125086.8041039286</v>
      </c>
      <c r="V231" s="35">
        <f>((Produção!V225*PreçoLivre!V227*(1-Painel!$B$8)-V$3-V$4-V$6)*(1-Painel!$E$7)-V$5+V$6)*V$7</f>
        <v>4610850.0775783928</v>
      </c>
      <c r="W231" s="35"/>
    </row>
    <row r="232" spans="1:23" x14ac:dyDescent="0.25">
      <c r="A232" s="36">
        <v>223</v>
      </c>
      <c r="B232" s="35">
        <f t="shared" si="3"/>
        <v>254742880.8994908</v>
      </c>
      <c r="C232" s="35">
        <f>((Produção!C226*PreçoLivre!C228*(1-Painel!$B$8)-C$3-C$4-C$6)*(1-Painel!$E$7)-C$5+C$6)*C$7</f>
        <v>25632935.684377722</v>
      </c>
      <c r="D232" s="35">
        <f>((Produção!D226*PreçoLivre!D228*(1-Painel!$B$8)-D$3-D$4-D$6)*(1-Painel!$E$7)-D$5+D$6)*D$7</f>
        <v>22167520.079353817</v>
      </c>
      <c r="E232" s="35">
        <f>((Produção!E226*PreçoLivre!E228*(1-Painel!$B$8)-E$3-E$4-E$6)*(1-Painel!$E$7)-E$5+E$6)*E$7</f>
        <v>19294662.06606866</v>
      </c>
      <c r="F232" s="35">
        <f>((Produção!F226*PreçoLivre!F228*(1-Painel!$B$8)-F$3-F$4-F$6)*(1-Painel!$E$7)-F$5+F$6)*F$7</f>
        <v>18624760.395171147</v>
      </c>
      <c r="G232" s="35">
        <f>((Produção!G226*PreçoLivre!G228*(1-Painel!$B$8)-G$3-G$4-G$6)*(1-Painel!$E$7)-G$5+G$6)*G$7</f>
        <v>17012397.420092985</v>
      </c>
      <c r="H232" s="35">
        <f>((Produção!H226*PreçoLivre!H228*(1-Painel!$B$8)-H$3-H$4-H$6)*(1-Painel!$E$7)-H$5+H$6)*H$7</f>
        <v>15278063.187379174</v>
      </c>
      <c r="I232" s="35">
        <f>((Produção!I226*PreçoLivre!I228*(1-Painel!$B$8)-I$3-I$4-I$6)*(1-Painel!$E$7)-I$5+I$6)*I$7</f>
        <v>14461232.921240667</v>
      </c>
      <c r="J232" s="35">
        <f>((Produção!J226*PreçoLivre!J228*(1-Painel!$B$8)-J$3-J$4-J$6)*(1-Painel!$E$7)-J$5+J$6)*J$7</f>
        <v>14215040.012560088</v>
      </c>
      <c r="K232" s="35">
        <f>((Produção!K226*PreçoLivre!K228*(1-Painel!$B$8)-K$3-K$4-K$6)*(1-Painel!$E$7)-K$5+K$6)*K$7</f>
        <v>13179327.834537435</v>
      </c>
      <c r="L232" s="35">
        <f>((Produção!L226*PreçoLivre!L228*(1-Painel!$B$8)-L$3-L$4-L$6)*(1-Painel!$E$7)-L$5+L$6)*L$7</f>
        <v>11897540.703984963</v>
      </c>
      <c r="M232" s="35">
        <f>((Produção!M226*PreçoLivre!M228*(1-Painel!$B$8)-M$3-M$4-M$6)*(1-Painel!$E$7)-M$5+M$6)*M$7</f>
        <v>11438301.733839585</v>
      </c>
      <c r="N232" s="35">
        <f>((Produção!N226*PreçoLivre!N228*(1-Painel!$B$8)-N$3-N$4-N$6)*(1-Painel!$E$7)-N$5+N$6)*N$7</f>
        <v>10881497.521946117</v>
      </c>
      <c r="O232" s="35">
        <f>((Produção!O226*PreçoLivre!O228*(1-Painel!$B$8)-O$3-O$4-O$6)*(1-Painel!$E$7)-O$5+O$6)*O$7</f>
        <v>10241083.715277877</v>
      </c>
      <c r="P232" s="35">
        <f>((Produção!P226*PreçoLivre!P228*(1-Painel!$B$8)-P$3-P$4-P$6)*(1-Painel!$E$7)-P$5+P$6)*P$7</f>
        <v>9285537.195357915</v>
      </c>
      <c r="Q232" s="35">
        <f>((Produção!Q226*PreçoLivre!Q228*(1-Painel!$B$8)-Q$3-Q$4-Q$6)*(1-Painel!$E$7)-Q$5+Q$6)*Q$7</f>
        <v>8659381.3508139662</v>
      </c>
      <c r="R232" s="35">
        <f>((Produção!R226*PreçoLivre!R228*(1-Painel!$B$8)-R$3-R$4-R$6)*(1-Painel!$E$7)-R$5+R$6)*R$7</f>
        <v>7724202.7327863928</v>
      </c>
      <c r="S232" s="35">
        <f>((Produção!S226*PreçoLivre!S228*(1-Painel!$B$8)-S$3-S$4-S$6)*(1-Painel!$E$7)-S$5+S$6)*S$7</f>
        <v>6789272.8128745249</v>
      </c>
      <c r="T232" s="35">
        <f>((Produção!T226*PreçoLivre!T228*(1-Painel!$B$8)-T$3-T$4-T$6)*(1-Painel!$E$7)-T$5+T$6)*T$7</f>
        <v>6279390.7877847152</v>
      </c>
      <c r="U232" s="35">
        <f>((Produção!U226*PreçoLivre!U228*(1-Painel!$B$8)-U$3-U$4-U$6)*(1-Painel!$E$7)-U$5+U$6)*U$7</f>
        <v>6139924.7401486933</v>
      </c>
      <c r="V232" s="35">
        <f>((Produção!V226*PreçoLivre!V228*(1-Painel!$B$8)-V$3-V$4-V$6)*(1-Painel!$E$7)-V$5+V$6)*V$7</f>
        <v>5540808.0038943514</v>
      </c>
      <c r="W232" s="35"/>
    </row>
    <row r="233" spans="1:23" x14ac:dyDescent="0.25">
      <c r="A233" s="36">
        <v>224</v>
      </c>
      <c r="B233" s="35">
        <f t="shared" si="3"/>
        <v>263855560.90398285</v>
      </c>
      <c r="C233" s="35">
        <f>((Produção!C227*PreçoLivre!C229*(1-Painel!$B$8)-C$3-C$4-C$6)*(1-Painel!$E$7)-C$5+C$6)*C$7</f>
        <v>25530161.640329242</v>
      </c>
      <c r="D233" s="35">
        <f>((Produção!D227*PreçoLivre!D229*(1-Painel!$B$8)-D$3-D$4-D$6)*(1-Painel!$E$7)-D$5+D$6)*D$7</f>
        <v>22309965.410279326</v>
      </c>
      <c r="E233" s="35">
        <f>((Produção!E227*PreçoLivre!E229*(1-Painel!$B$8)-E$3-E$4-E$6)*(1-Painel!$E$7)-E$5+E$6)*E$7</f>
        <v>20936320.476219315</v>
      </c>
      <c r="F233" s="35">
        <f>((Produção!F227*PreçoLivre!F229*(1-Painel!$B$8)-F$3-F$4-F$6)*(1-Painel!$E$7)-F$5+F$6)*F$7</f>
        <v>20634090.887971714</v>
      </c>
      <c r="G233" s="35">
        <f>((Produção!G227*PreçoLivre!G229*(1-Painel!$B$8)-G$3-G$4-G$6)*(1-Painel!$E$7)-G$5+G$6)*G$7</f>
        <v>18991108.895029821</v>
      </c>
      <c r="H233" s="35">
        <f>((Produção!H227*PreçoLivre!H229*(1-Painel!$B$8)-H$3-H$4-H$6)*(1-Painel!$E$7)-H$5+H$6)*H$7</f>
        <v>17100483.263849963</v>
      </c>
      <c r="I233" s="35">
        <f>((Produção!I227*PreçoLivre!I229*(1-Painel!$B$8)-I$3-I$4-I$6)*(1-Painel!$E$7)-I$5+I$6)*I$7</f>
        <v>16694133.882496191</v>
      </c>
      <c r="J233" s="35">
        <f>((Produção!J227*PreçoLivre!J229*(1-Painel!$B$8)-J$3-J$4-J$6)*(1-Painel!$E$7)-J$5+J$6)*J$7</f>
        <v>15625141.740916535</v>
      </c>
      <c r="K233" s="35">
        <f>((Produção!K227*PreçoLivre!K229*(1-Painel!$B$8)-K$3-K$4-K$6)*(1-Painel!$E$7)-K$5+K$6)*K$7</f>
        <v>14017765.946548153</v>
      </c>
      <c r="L233" s="35">
        <f>((Produção!L227*PreçoLivre!L229*(1-Painel!$B$8)-L$3-L$4-L$6)*(1-Painel!$E$7)-L$5+L$6)*L$7</f>
        <v>12916010.401553936</v>
      </c>
      <c r="M233" s="35">
        <f>((Produção!M227*PreçoLivre!M229*(1-Painel!$B$8)-M$3-M$4-M$6)*(1-Painel!$E$7)-M$5+M$6)*M$7</f>
        <v>11737953.875211321</v>
      </c>
      <c r="N233" s="35">
        <f>((Produção!N227*PreçoLivre!N229*(1-Painel!$B$8)-N$3-N$4-N$6)*(1-Painel!$E$7)-N$5+N$6)*N$7</f>
        <v>10816408.382400671</v>
      </c>
      <c r="O233" s="35">
        <f>((Produção!O227*PreçoLivre!O229*(1-Painel!$B$8)-O$3-O$4-O$6)*(1-Painel!$E$7)-O$5+O$6)*O$7</f>
        <v>9765948.0872445479</v>
      </c>
      <c r="P233" s="35">
        <f>((Produção!P227*PreçoLivre!P229*(1-Painel!$B$8)-P$3-P$4-P$6)*(1-Painel!$E$7)-P$5+P$6)*P$7</f>
        <v>8649080.1846536119</v>
      </c>
      <c r="Q233" s="35">
        <f>((Produção!Q227*PreçoLivre!Q229*(1-Painel!$B$8)-Q$3-Q$4-Q$6)*(1-Painel!$E$7)-Q$5+Q$6)*Q$7</f>
        <v>8118577.5410354454</v>
      </c>
      <c r="R233" s="35">
        <f>((Produção!R227*PreçoLivre!R229*(1-Painel!$B$8)-R$3-R$4-R$6)*(1-Painel!$E$7)-R$5+R$6)*R$7</f>
        <v>7442447.7215058366</v>
      </c>
      <c r="S233" s="35">
        <f>((Produção!S227*PreçoLivre!S229*(1-Painel!$B$8)-S$3-S$4-S$6)*(1-Painel!$E$7)-S$5+S$6)*S$7</f>
        <v>6706361.4812054401</v>
      </c>
      <c r="T233" s="35">
        <f>((Produção!T227*PreçoLivre!T229*(1-Painel!$B$8)-T$3-T$4-T$6)*(1-Painel!$E$7)-T$5+T$6)*T$7</f>
        <v>6051460.4532412887</v>
      </c>
      <c r="U233" s="35">
        <f>((Produção!U227*PreçoLivre!U229*(1-Painel!$B$8)-U$3-U$4-U$6)*(1-Painel!$E$7)-U$5+U$6)*U$7</f>
        <v>5141727.7887304062</v>
      </c>
      <c r="V233" s="35">
        <f>((Produção!V227*PreçoLivre!V229*(1-Painel!$B$8)-V$3-V$4-V$6)*(1-Painel!$E$7)-V$5+V$6)*V$7</f>
        <v>4670412.8435600586</v>
      </c>
      <c r="W233" s="35"/>
    </row>
    <row r="234" spans="1:23" x14ac:dyDescent="0.25">
      <c r="A234" s="36">
        <v>225</v>
      </c>
      <c r="B234" s="35">
        <f t="shared" si="3"/>
        <v>242160348.93269309</v>
      </c>
      <c r="C234" s="35">
        <f>((Produção!C228*PreçoLivre!C230*(1-Painel!$B$8)-C$3-C$4-C$6)*(1-Painel!$E$7)-C$5+C$6)*C$7</f>
        <v>26371512.829077173</v>
      </c>
      <c r="D234" s="35">
        <f>((Produção!D228*PreçoLivre!D230*(1-Painel!$B$8)-D$3-D$4-D$6)*(1-Painel!$E$7)-D$5+D$6)*D$7</f>
        <v>24245290.61320588</v>
      </c>
      <c r="E234" s="35">
        <f>((Produção!E228*PreçoLivre!E230*(1-Painel!$B$8)-E$3-E$4-E$6)*(1-Painel!$E$7)-E$5+E$6)*E$7</f>
        <v>22020011.868882284</v>
      </c>
      <c r="F234" s="35">
        <f>((Produção!F228*PreçoLivre!F230*(1-Painel!$B$8)-F$3-F$4-F$6)*(1-Painel!$E$7)-F$5+F$6)*F$7</f>
        <v>19950504.128145788</v>
      </c>
      <c r="G234" s="35">
        <f>((Produção!G228*PreçoLivre!G230*(1-Painel!$B$8)-G$3-G$4-G$6)*(1-Painel!$E$7)-G$5+G$6)*G$7</f>
        <v>17562680.099101666</v>
      </c>
      <c r="H234" s="35">
        <f>((Produção!H228*PreçoLivre!H230*(1-Painel!$B$8)-H$3-H$4-H$6)*(1-Painel!$E$7)-H$5+H$6)*H$7</f>
        <v>15761667.226829551</v>
      </c>
      <c r="I234" s="35">
        <f>((Produção!I228*PreçoLivre!I230*(1-Painel!$B$8)-I$3-I$4-I$6)*(1-Painel!$E$7)-I$5+I$6)*I$7</f>
        <v>14460994.234000549</v>
      </c>
      <c r="J234" s="35">
        <f>((Produção!J228*PreçoLivre!J230*(1-Painel!$B$8)-J$3-J$4-J$6)*(1-Painel!$E$7)-J$5+J$6)*J$7</f>
        <v>12922975.933009867</v>
      </c>
      <c r="K234" s="35">
        <f>((Produção!K228*PreçoLivre!K230*(1-Painel!$B$8)-K$3-K$4-K$6)*(1-Painel!$E$7)-K$5+K$6)*K$7</f>
        <v>11332363.204511611</v>
      </c>
      <c r="L234" s="35">
        <f>((Produção!L228*PreçoLivre!L230*(1-Painel!$B$8)-L$3-L$4-L$6)*(1-Painel!$E$7)-L$5+L$6)*L$7</f>
        <v>10225693.126950713</v>
      </c>
      <c r="M234" s="35">
        <f>((Produção!M228*PreçoLivre!M230*(1-Painel!$B$8)-M$3-M$4-M$6)*(1-Painel!$E$7)-M$5+M$6)*M$7</f>
        <v>9230828.5506995376</v>
      </c>
      <c r="N234" s="35">
        <f>((Produção!N228*PreçoLivre!N230*(1-Painel!$B$8)-N$3-N$4-N$6)*(1-Painel!$E$7)-N$5+N$6)*N$7</f>
        <v>8936846.0297770333</v>
      </c>
      <c r="O234" s="35">
        <f>((Produção!O228*PreçoLivre!O230*(1-Painel!$B$8)-O$3-O$4-O$6)*(1-Painel!$E$7)-O$5+O$6)*O$7</f>
        <v>8014844.8922010651</v>
      </c>
      <c r="P234" s="35">
        <f>((Produção!P228*PreçoLivre!P230*(1-Painel!$B$8)-P$3-P$4-P$6)*(1-Painel!$E$7)-P$5+P$6)*P$7</f>
        <v>6963062.0645595752</v>
      </c>
      <c r="Q234" s="35">
        <f>((Produção!Q228*PreçoLivre!Q230*(1-Painel!$B$8)-Q$3-Q$4-Q$6)*(1-Painel!$E$7)-Q$5+Q$6)*Q$7</f>
        <v>6561603.0418902077</v>
      </c>
      <c r="R234" s="35">
        <f>((Produção!R228*PreçoLivre!R230*(1-Painel!$B$8)-R$3-R$4-R$6)*(1-Painel!$E$7)-R$5+R$6)*R$7</f>
        <v>6103034.414076956</v>
      </c>
      <c r="S234" s="35">
        <f>((Produção!S228*PreçoLivre!S230*(1-Painel!$B$8)-S$3-S$4-S$6)*(1-Painel!$E$7)-S$5+S$6)*S$7</f>
        <v>5897219.1059509916</v>
      </c>
      <c r="T234" s="35">
        <f>((Produção!T228*PreçoLivre!T230*(1-Painel!$B$8)-T$3-T$4-T$6)*(1-Painel!$E$7)-T$5+T$6)*T$7</f>
        <v>5464920.1164985392</v>
      </c>
      <c r="U234" s="35">
        <f>((Produção!U228*PreçoLivre!U230*(1-Painel!$B$8)-U$3-U$4-U$6)*(1-Painel!$E$7)-U$5+U$6)*U$7</f>
        <v>5309783.2423274806</v>
      </c>
      <c r="V234" s="35">
        <f>((Produção!V228*PreçoLivre!V230*(1-Painel!$B$8)-V$3-V$4-V$6)*(1-Painel!$E$7)-V$5+V$6)*V$7</f>
        <v>4824514.2109966492</v>
      </c>
      <c r="W234" s="35"/>
    </row>
    <row r="235" spans="1:23" x14ac:dyDescent="0.25">
      <c r="A235" s="36">
        <v>226</v>
      </c>
      <c r="B235" s="35">
        <f t="shared" si="3"/>
        <v>255552497.94280565</v>
      </c>
      <c r="C235" s="35">
        <f>((Produção!C229*PreçoLivre!C231*(1-Painel!$B$8)-C$3-C$4-C$6)*(1-Painel!$E$7)-C$5+C$6)*C$7</f>
        <v>25670586.955580235</v>
      </c>
      <c r="D235" s="35">
        <f>((Produção!D229*PreçoLivre!D231*(1-Painel!$B$8)-D$3-D$4-D$6)*(1-Painel!$E$7)-D$5+D$6)*D$7</f>
        <v>23640336.240162313</v>
      </c>
      <c r="E235" s="35">
        <f>((Produção!E229*PreçoLivre!E231*(1-Painel!$B$8)-E$3-E$4-E$6)*(1-Painel!$E$7)-E$5+E$6)*E$7</f>
        <v>20791640.482403897</v>
      </c>
      <c r="F235" s="35">
        <f>((Produção!F229*PreçoLivre!F231*(1-Painel!$B$8)-F$3-F$4-F$6)*(1-Painel!$E$7)-F$5+F$6)*F$7</f>
        <v>18350511.731018491</v>
      </c>
      <c r="G235" s="35">
        <f>((Produção!G229*PreçoLivre!G231*(1-Painel!$B$8)-G$3-G$4-G$6)*(1-Painel!$E$7)-G$5+G$6)*G$7</f>
        <v>16439812.505440803</v>
      </c>
      <c r="H235" s="35">
        <f>((Produção!H229*PreçoLivre!H231*(1-Painel!$B$8)-H$3-H$4-H$6)*(1-Painel!$E$7)-H$5+H$6)*H$7</f>
        <v>15545128.409448609</v>
      </c>
      <c r="I235" s="35">
        <f>((Produção!I229*PreçoLivre!I231*(1-Painel!$B$8)-I$3-I$4-I$6)*(1-Painel!$E$7)-I$5+I$6)*I$7</f>
        <v>14708920.514768953</v>
      </c>
      <c r="J235" s="35">
        <f>((Produção!J229*PreçoLivre!J231*(1-Painel!$B$8)-J$3-J$4-J$6)*(1-Painel!$E$7)-J$5+J$6)*J$7</f>
        <v>13320891.608411672</v>
      </c>
      <c r="K235" s="35">
        <f>((Produção!K229*PreçoLivre!K231*(1-Painel!$B$8)-K$3-K$4-K$6)*(1-Painel!$E$7)-K$5+K$6)*K$7</f>
        <v>12330891.480899608</v>
      </c>
      <c r="L235" s="35">
        <f>((Produção!L229*PreçoLivre!L231*(1-Painel!$B$8)-L$3-L$4-L$6)*(1-Painel!$E$7)-L$5+L$6)*L$7</f>
        <v>11587171.620093398</v>
      </c>
      <c r="M235" s="35">
        <f>((Produção!M229*PreçoLivre!M231*(1-Painel!$B$8)-M$3-M$4-M$6)*(1-Painel!$E$7)-M$5+M$6)*M$7</f>
        <v>11061799.465598017</v>
      </c>
      <c r="N235" s="35">
        <f>((Produção!N229*PreçoLivre!N231*(1-Painel!$B$8)-N$3-N$4-N$6)*(1-Painel!$E$7)-N$5+N$6)*N$7</f>
        <v>10668194.567024885</v>
      </c>
      <c r="O235" s="35">
        <f>((Produção!O229*PreçoLivre!O231*(1-Painel!$B$8)-O$3-O$4-O$6)*(1-Painel!$E$7)-O$5+O$6)*O$7</f>
        <v>9664173.1872468535</v>
      </c>
      <c r="P235" s="35">
        <f>((Produção!P229*PreçoLivre!P231*(1-Painel!$B$8)-P$3-P$4-P$6)*(1-Painel!$E$7)-P$5+P$6)*P$7</f>
        <v>8980409.8135689069</v>
      </c>
      <c r="Q235" s="35">
        <f>((Produção!Q229*PreçoLivre!Q231*(1-Painel!$B$8)-Q$3-Q$4-Q$6)*(1-Painel!$E$7)-Q$5+Q$6)*Q$7</f>
        <v>8497577.8171363808</v>
      </c>
      <c r="R235" s="35">
        <f>((Produção!R229*PreçoLivre!R231*(1-Painel!$B$8)-R$3-R$4-R$6)*(1-Painel!$E$7)-R$5+R$6)*R$7</f>
        <v>7882426.5264309775</v>
      </c>
      <c r="S235" s="35">
        <f>((Produção!S229*PreçoLivre!S231*(1-Painel!$B$8)-S$3-S$4-S$6)*(1-Painel!$E$7)-S$5+S$6)*S$7</f>
        <v>7170749.8685865002</v>
      </c>
      <c r="T235" s="35">
        <f>((Produção!T229*PreçoLivre!T231*(1-Painel!$B$8)-T$3-T$4-T$6)*(1-Painel!$E$7)-T$5+T$6)*T$7</f>
        <v>6578589.0363724427</v>
      </c>
      <c r="U235" s="35">
        <f>((Produção!U229*PreçoLivre!U231*(1-Painel!$B$8)-U$3-U$4-U$6)*(1-Painel!$E$7)-U$5+U$6)*U$7</f>
        <v>6620923.8929336471</v>
      </c>
      <c r="V235" s="35">
        <f>((Produção!V229*PreçoLivre!V231*(1-Painel!$B$8)-V$3-V$4-V$6)*(1-Painel!$E$7)-V$5+V$6)*V$7</f>
        <v>6041762.2196790474</v>
      </c>
      <c r="W235" s="35"/>
    </row>
    <row r="236" spans="1:23" x14ac:dyDescent="0.25">
      <c r="A236" s="36">
        <v>227</v>
      </c>
      <c r="B236" s="35">
        <f t="shared" si="3"/>
        <v>266841950.95310342</v>
      </c>
      <c r="C236" s="35">
        <f>((Produção!C230*PreçoLivre!C232*(1-Painel!$B$8)-C$3-C$4-C$6)*(1-Painel!$E$7)-C$5+C$6)*C$7</f>
        <v>25992154.09315205</v>
      </c>
      <c r="D236" s="35">
        <f>((Produção!D230*PreçoLivre!D232*(1-Painel!$B$8)-D$3-D$4-D$6)*(1-Painel!$E$7)-D$5+D$6)*D$7</f>
        <v>23991007.040393829</v>
      </c>
      <c r="E236" s="35">
        <f>((Produção!E230*PreçoLivre!E232*(1-Painel!$B$8)-E$3-E$4-E$6)*(1-Painel!$E$7)-E$5+E$6)*E$7</f>
        <v>22289515.647457834</v>
      </c>
      <c r="F236" s="35">
        <f>((Produção!F230*PreçoLivre!F232*(1-Painel!$B$8)-F$3-F$4-F$6)*(1-Painel!$E$7)-F$5+F$6)*F$7</f>
        <v>20590222.327045064</v>
      </c>
      <c r="G236" s="35">
        <f>((Produção!G230*PreçoLivre!G232*(1-Painel!$B$8)-G$3-G$4-G$6)*(1-Painel!$E$7)-G$5+G$6)*G$7</f>
        <v>18335021.715363685</v>
      </c>
      <c r="H236" s="35">
        <f>((Produção!H230*PreçoLivre!H232*(1-Painel!$B$8)-H$3-H$4-H$6)*(1-Painel!$E$7)-H$5+H$6)*H$7</f>
        <v>16206332.392321622</v>
      </c>
      <c r="I236" s="35">
        <f>((Produção!I230*PreçoLivre!I232*(1-Painel!$B$8)-I$3-I$4-I$6)*(1-Painel!$E$7)-I$5+I$6)*I$7</f>
        <v>15241457.974143617</v>
      </c>
      <c r="J236" s="35">
        <f>((Produção!J230*PreçoLivre!J232*(1-Painel!$B$8)-J$3-J$4-J$6)*(1-Painel!$E$7)-J$5+J$6)*J$7</f>
        <v>14763480.741291175</v>
      </c>
      <c r="K236" s="35">
        <f>((Produção!K230*PreçoLivre!K232*(1-Painel!$B$8)-K$3-K$4-K$6)*(1-Painel!$E$7)-K$5+K$6)*K$7</f>
        <v>13596124.886578141</v>
      </c>
      <c r="L236" s="35">
        <f>((Produção!L230*PreçoLivre!L232*(1-Painel!$B$8)-L$3-L$4-L$6)*(1-Painel!$E$7)-L$5+L$6)*L$7</f>
        <v>12733257.65401374</v>
      </c>
      <c r="M236" s="35">
        <f>((Produção!M230*PreçoLivre!M232*(1-Painel!$B$8)-M$3-M$4-M$6)*(1-Painel!$E$7)-M$5+M$6)*M$7</f>
        <v>11617010.702064596</v>
      </c>
      <c r="N236" s="35">
        <f>((Produção!N230*PreçoLivre!N232*(1-Painel!$B$8)-N$3-N$4-N$6)*(1-Painel!$E$7)-N$5+N$6)*N$7</f>
        <v>10653723.982528035</v>
      </c>
      <c r="O236" s="35">
        <f>((Produção!O230*PreçoLivre!O232*(1-Painel!$B$8)-O$3-O$4-O$6)*(1-Painel!$E$7)-O$5+O$6)*O$7</f>
        <v>10075898.397637688</v>
      </c>
      <c r="P236" s="35">
        <f>((Produção!P230*PreçoLivre!P232*(1-Painel!$B$8)-P$3-P$4-P$6)*(1-Painel!$E$7)-P$5+P$6)*P$7</f>
        <v>8854944.7192237657</v>
      </c>
      <c r="Q236" s="35">
        <f>((Produção!Q230*PreçoLivre!Q232*(1-Painel!$B$8)-Q$3-Q$4-Q$6)*(1-Painel!$E$7)-Q$5+Q$6)*Q$7</f>
        <v>8415556.8253046088</v>
      </c>
      <c r="R236" s="35">
        <f>((Produção!R230*PreçoLivre!R232*(1-Painel!$B$8)-R$3-R$4-R$6)*(1-Painel!$E$7)-R$5+R$6)*R$7</f>
        <v>7908347.2041340861</v>
      </c>
      <c r="S236" s="35">
        <f>((Produção!S230*PreçoLivre!S232*(1-Painel!$B$8)-S$3-S$4-S$6)*(1-Painel!$E$7)-S$5+S$6)*S$7</f>
        <v>7150924.8537893686</v>
      </c>
      <c r="T236" s="35">
        <f>((Produção!T230*PreçoLivre!T232*(1-Painel!$B$8)-T$3-T$4-T$6)*(1-Painel!$E$7)-T$5+T$6)*T$7</f>
        <v>6659524.9613347091</v>
      </c>
      <c r="U236" s="35">
        <f>((Produção!U230*PreçoLivre!U232*(1-Painel!$B$8)-U$3-U$4-U$6)*(1-Painel!$E$7)-U$5+U$6)*U$7</f>
        <v>6132554.7293594209</v>
      </c>
      <c r="V236" s="35">
        <f>((Produção!V230*PreçoLivre!V232*(1-Painel!$B$8)-V$3-V$4-V$6)*(1-Painel!$E$7)-V$5+V$6)*V$7</f>
        <v>5634890.1059664041</v>
      </c>
      <c r="W236" s="35"/>
    </row>
    <row r="237" spans="1:23" x14ac:dyDescent="0.25">
      <c r="A237" s="36">
        <v>228</v>
      </c>
      <c r="B237" s="35">
        <f t="shared" si="3"/>
        <v>270913211.64671147</v>
      </c>
      <c r="C237" s="35">
        <f>((Produção!C231*PreçoLivre!C233*(1-Painel!$B$8)-C$3-C$4-C$6)*(1-Painel!$E$7)-C$5+C$6)*C$7</f>
        <v>26731401.080924638</v>
      </c>
      <c r="D237" s="35">
        <f>((Produção!D231*PreçoLivre!D233*(1-Painel!$B$8)-D$3-D$4-D$6)*(1-Painel!$E$7)-D$5+D$6)*D$7</f>
        <v>23470187.913241655</v>
      </c>
      <c r="E237" s="35">
        <f>((Produção!E231*PreçoLivre!E233*(1-Painel!$B$8)-E$3-E$4-E$6)*(1-Painel!$E$7)-E$5+E$6)*E$7</f>
        <v>20611379.987778518</v>
      </c>
      <c r="F237" s="35">
        <f>((Produção!F231*PreçoLivre!F233*(1-Painel!$B$8)-F$3-F$4-F$6)*(1-Painel!$E$7)-F$5+F$6)*F$7</f>
        <v>20243670.738344543</v>
      </c>
      <c r="G237" s="35">
        <f>((Produção!G231*PreçoLivre!G233*(1-Painel!$B$8)-G$3-G$4-G$6)*(1-Painel!$E$7)-G$5+G$6)*G$7</f>
        <v>19694564.639456898</v>
      </c>
      <c r="H237" s="35">
        <f>((Produção!H231*PreçoLivre!H233*(1-Painel!$B$8)-H$3-H$4-H$6)*(1-Painel!$E$7)-H$5+H$6)*H$7</f>
        <v>18688655.898175985</v>
      </c>
      <c r="I237" s="35">
        <f>((Produção!I231*PreçoLivre!I233*(1-Painel!$B$8)-I$3-I$4-I$6)*(1-Painel!$E$7)-I$5+I$6)*I$7</f>
        <v>17786324.303982992</v>
      </c>
      <c r="J237" s="35">
        <f>((Produção!J231*PreçoLivre!J233*(1-Painel!$B$8)-J$3-J$4-J$6)*(1-Painel!$E$7)-J$5+J$6)*J$7</f>
        <v>16487239.269322695</v>
      </c>
      <c r="K237" s="35">
        <f>((Produção!K231*PreçoLivre!K233*(1-Painel!$B$8)-K$3-K$4-K$6)*(1-Painel!$E$7)-K$5+K$6)*K$7</f>
        <v>14154468.203752471</v>
      </c>
      <c r="L237" s="35">
        <f>((Produção!L231*PreçoLivre!L233*(1-Painel!$B$8)-L$3-L$4-L$6)*(1-Painel!$E$7)-L$5+L$6)*L$7</f>
        <v>12814401.846659848</v>
      </c>
      <c r="M237" s="35">
        <f>((Produção!M231*PreçoLivre!M233*(1-Painel!$B$8)-M$3-M$4-M$6)*(1-Painel!$E$7)-M$5+M$6)*M$7</f>
        <v>11997925.187369388</v>
      </c>
      <c r="N237" s="35">
        <f>((Produção!N231*PreçoLivre!N233*(1-Painel!$B$8)-N$3-N$4-N$6)*(1-Painel!$E$7)-N$5+N$6)*N$7</f>
        <v>10068320.385269338</v>
      </c>
      <c r="O237" s="35">
        <f>((Produção!O231*PreçoLivre!O233*(1-Painel!$B$8)-O$3-O$4-O$6)*(1-Painel!$E$7)-O$5+O$6)*O$7</f>
        <v>9221253.7886813059</v>
      </c>
      <c r="P237" s="35">
        <f>((Produção!P231*PreçoLivre!P233*(1-Painel!$B$8)-P$3-P$4-P$6)*(1-Painel!$E$7)-P$5+P$6)*P$7</f>
        <v>8124482.9774135491</v>
      </c>
      <c r="Q237" s="35">
        <f>((Produção!Q231*PreçoLivre!Q233*(1-Painel!$B$8)-Q$3-Q$4-Q$6)*(1-Painel!$E$7)-Q$5+Q$6)*Q$7</f>
        <v>7831609.8790877936</v>
      </c>
      <c r="R237" s="35">
        <f>((Produção!R231*PreçoLivre!R233*(1-Painel!$B$8)-R$3-R$4-R$6)*(1-Painel!$E$7)-R$5+R$6)*R$7</f>
        <v>7470317.3212884869</v>
      </c>
      <c r="S237" s="35">
        <f>((Produção!S231*PreçoLivre!S233*(1-Painel!$B$8)-S$3-S$4-S$6)*(1-Painel!$E$7)-S$5+S$6)*S$7</f>
        <v>6865221.4065079018</v>
      </c>
      <c r="T237" s="35">
        <f>((Produção!T231*PreçoLivre!T233*(1-Painel!$B$8)-T$3-T$4-T$6)*(1-Painel!$E$7)-T$5+T$6)*T$7</f>
        <v>6670737.2518806029</v>
      </c>
      <c r="U237" s="35">
        <f>((Produção!U231*PreçoLivre!U233*(1-Painel!$B$8)-U$3-U$4-U$6)*(1-Painel!$E$7)-U$5+U$6)*U$7</f>
        <v>6056811.1946560293</v>
      </c>
      <c r="V237" s="35">
        <f>((Produção!V231*PreçoLivre!V233*(1-Painel!$B$8)-V$3-V$4-V$6)*(1-Painel!$E$7)-V$5+V$6)*V$7</f>
        <v>5924238.3729167916</v>
      </c>
      <c r="W237" s="35"/>
    </row>
    <row r="238" spans="1:23" x14ac:dyDescent="0.25">
      <c r="A238" s="36">
        <v>229</v>
      </c>
      <c r="B238" s="35">
        <f t="shared" si="3"/>
        <v>282772702.61165726</v>
      </c>
      <c r="C238" s="35">
        <f>((Produção!C232*PreçoLivre!C234*(1-Painel!$B$8)-C$3-C$4-C$6)*(1-Painel!$E$7)-C$5+C$6)*C$7</f>
        <v>27084591.023206931</v>
      </c>
      <c r="D238" s="35">
        <f>((Produção!D232*PreçoLivre!D234*(1-Painel!$B$8)-D$3-D$4-D$6)*(1-Painel!$E$7)-D$5+D$6)*D$7</f>
        <v>26078753.586538427</v>
      </c>
      <c r="E238" s="35">
        <f>((Produção!E232*PreçoLivre!E234*(1-Painel!$B$8)-E$3-E$4-E$6)*(1-Painel!$E$7)-E$5+E$6)*E$7</f>
        <v>24611215.043083221</v>
      </c>
      <c r="F238" s="35">
        <f>((Produção!F232*PreçoLivre!F234*(1-Painel!$B$8)-F$3-F$4-F$6)*(1-Painel!$E$7)-F$5+F$6)*F$7</f>
        <v>22398936.101562489</v>
      </c>
      <c r="G238" s="35">
        <f>((Produção!G232*PreçoLivre!G234*(1-Painel!$B$8)-G$3-G$4-G$6)*(1-Painel!$E$7)-G$5+G$6)*G$7</f>
        <v>20204797.241043832</v>
      </c>
      <c r="H238" s="35">
        <f>((Produção!H232*PreçoLivre!H234*(1-Painel!$B$8)-H$3-H$4-H$6)*(1-Painel!$E$7)-H$5+H$6)*H$7</f>
        <v>18139008.817920629</v>
      </c>
      <c r="I238" s="35">
        <f>((Produção!I232*PreçoLivre!I234*(1-Painel!$B$8)-I$3-I$4-I$6)*(1-Painel!$E$7)-I$5+I$6)*I$7</f>
        <v>17013155.739144843</v>
      </c>
      <c r="J238" s="35">
        <f>((Produção!J232*PreçoLivre!J234*(1-Painel!$B$8)-J$3-J$4-J$6)*(1-Painel!$E$7)-J$5+J$6)*J$7</f>
        <v>14626918.515225582</v>
      </c>
      <c r="K238" s="35">
        <f>((Produção!K232*PreçoLivre!K234*(1-Painel!$B$8)-K$3-K$4-K$6)*(1-Painel!$E$7)-K$5+K$6)*K$7</f>
        <v>14182444.977632456</v>
      </c>
      <c r="L238" s="35">
        <f>((Produção!L232*PreçoLivre!L234*(1-Painel!$B$8)-L$3-L$4-L$6)*(1-Painel!$E$7)-L$5+L$6)*L$7</f>
        <v>13752121.369361049</v>
      </c>
      <c r="M238" s="35">
        <f>((Produção!M232*PreçoLivre!M234*(1-Painel!$B$8)-M$3-M$4-M$6)*(1-Painel!$E$7)-M$5+M$6)*M$7</f>
        <v>12860391.045635369</v>
      </c>
      <c r="N238" s="35">
        <f>((Produção!N232*PreçoLivre!N234*(1-Painel!$B$8)-N$3-N$4-N$6)*(1-Painel!$E$7)-N$5+N$6)*N$7</f>
        <v>11147042.644622114</v>
      </c>
      <c r="O238" s="35">
        <f>((Produção!O232*PreçoLivre!O234*(1-Painel!$B$8)-O$3-O$4-O$6)*(1-Painel!$E$7)-O$5+O$6)*O$7</f>
        <v>10220890.38215911</v>
      </c>
      <c r="P238" s="35">
        <f>((Produção!P232*PreçoLivre!P234*(1-Painel!$B$8)-P$3-P$4-P$6)*(1-Painel!$E$7)-P$5+P$6)*P$7</f>
        <v>9827296.2423741203</v>
      </c>
      <c r="Q238" s="35">
        <f>((Produção!Q232*PreçoLivre!Q234*(1-Painel!$B$8)-Q$3-Q$4-Q$6)*(1-Painel!$E$7)-Q$5+Q$6)*Q$7</f>
        <v>8911765.9434335288</v>
      </c>
      <c r="R238" s="35">
        <f>((Produção!R232*PreçoLivre!R234*(1-Painel!$B$8)-R$3-R$4-R$6)*(1-Painel!$E$7)-R$5+R$6)*R$7</f>
        <v>7506263.1088707522</v>
      </c>
      <c r="S238" s="35">
        <f>((Produção!S232*PreçoLivre!S234*(1-Painel!$B$8)-S$3-S$4-S$6)*(1-Painel!$E$7)-S$5+S$6)*S$7</f>
        <v>6927547.1292639365</v>
      </c>
      <c r="T238" s="35">
        <f>((Produção!T232*PreçoLivre!T234*(1-Painel!$B$8)-T$3-T$4-T$6)*(1-Painel!$E$7)-T$5+T$6)*T$7</f>
        <v>6292821.5334287332</v>
      </c>
      <c r="U238" s="35">
        <f>((Produção!U232*PreçoLivre!U234*(1-Painel!$B$8)-U$3-U$4-U$6)*(1-Painel!$E$7)-U$5+U$6)*U$7</f>
        <v>5790567.6555719934</v>
      </c>
      <c r="V238" s="35">
        <f>((Produção!V232*PreçoLivre!V234*(1-Painel!$B$8)-V$3-V$4-V$6)*(1-Painel!$E$7)-V$5+V$6)*V$7</f>
        <v>5196174.5115781249</v>
      </c>
      <c r="W238" s="35"/>
    </row>
    <row r="239" spans="1:23" x14ac:dyDescent="0.25">
      <c r="A239" s="36">
        <v>230</v>
      </c>
      <c r="B239" s="35">
        <f t="shared" si="3"/>
        <v>277135109.7295832</v>
      </c>
      <c r="C239" s="35">
        <f>((Produção!C233*PreçoLivre!C235*(1-Painel!$B$8)-C$3-C$4-C$6)*(1-Painel!$E$7)-C$5+C$6)*C$7</f>
        <v>26692970.631345056</v>
      </c>
      <c r="D239" s="35">
        <f>((Produção!D233*PreçoLivre!D235*(1-Painel!$B$8)-D$3-D$4-D$6)*(1-Painel!$E$7)-D$5+D$6)*D$7</f>
        <v>24634948.846373845</v>
      </c>
      <c r="E239" s="35">
        <f>((Produção!E233*PreçoLivre!E235*(1-Painel!$B$8)-E$3-E$4-E$6)*(1-Painel!$E$7)-E$5+E$6)*E$7</f>
        <v>21862457.810964752</v>
      </c>
      <c r="F239" s="35">
        <f>((Produção!F233*PreçoLivre!F235*(1-Painel!$B$8)-F$3-F$4-F$6)*(1-Painel!$E$7)-F$5+F$6)*F$7</f>
        <v>19796230.79649698</v>
      </c>
      <c r="G239" s="35">
        <f>((Produção!G233*PreçoLivre!G235*(1-Painel!$B$8)-G$3-G$4-G$6)*(1-Painel!$E$7)-G$5+G$6)*G$7</f>
        <v>18015311.480619382</v>
      </c>
      <c r="H239" s="35">
        <f>((Produção!H233*PreçoLivre!H235*(1-Painel!$B$8)-H$3-H$4-H$6)*(1-Painel!$E$7)-H$5+H$6)*H$7</f>
        <v>17144524.770392917</v>
      </c>
      <c r="I239" s="35">
        <f>((Produção!I233*PreçoLivre!I235*(1-Painel!$B$8)-I$3-I$4-I$6)*(1-Painel!$E$7)-I$5+I$6)*I$7</f>
        <v>16171771.735428732</v>
      </c>
      <c r="J239" s="35">
        <f>((Produção!J233*PreçoLivre!J235*(1-Painel!$B$8)-J$3-J$4-J$6)*(1-Painel!$E$7)-J$5+J$6)*J$7</f>
        <v>15554817.369191315</v>
      </c>
      <c r="K239" s="35">
        <f>((Produção!K233*PreçoLivre!K235*(1-Painel!$B$8)-K$3-K$4-K$6)*(1-Painel!$E$7)-K$5+K$6)*K$7</f>
        <v>14446582.066969059</v>
      </c>
      <c r="L239" s="35">
        <f>((Produção!L233*PreçoLivre!L235*(1-Painel!$B$8)-L$3-L$4-L$6)*(1-Painel!$E$7)-L$5+L$6)*L$7</f>
        <v>13456969.541130353</v>
      </c>
      <c r="M239" s="35">
        <f>((Produção!M233*PreçoLivre!M235*(1-Painel!$B$8)-M$3-M$4-M$6)*(1-Painel!$E$7)-M$5+M$6)*M$7</f>
        <v>12192941.265847201</v>
      </c>
      <c r="N239" s="35">
        <f>((Produção!N233*PreçoLivre!N235*(1-Painel!$B$8)-N$3-N$4-N$6)*(1-Painel!$E$7)-N$5+N$6)*N$7</f>
        <v>11413391.12975391</v>
      </c>
      <c r="O239" s="35">
        <f>((Produção!O233*PreçoLivre!O235*(1-Painel!$B$8)-O$3-O$4-O$6)*(1-Painel!$E$7)-O$5+O$6)*O$7</f>
        <v>10704637.098220151</v>
      </c>
      <c r="P239" s="35">
        <f>((Produção!P233*PreçoLivre!P235*(1-Painel!$B$8)-P$3-P$4-P$6)*(1-Painel!$E$7)-P$5+P$6)*P$7</f>
        <v>9342295.8681733962</v>
      </c>
      <c r="Q239" s="35">
        <f>((Produção!Q233*PreçoLivre!Q235*(1-Painel!$B$8)-Q$3-Q$4-Q$6)*(1-Painel!$E$7)-Q$5+Q$6)*Q$7</f>
        <v>8776806.7506511491</v>
      </c>
      <c r="R239" s="35">
        <f>((Produção!R233*PreçoLivre!R235*(1-Painel!$B$8)-R$3-R$4-R$6)*(1-Painel!$E$7)-R$5+R$6)*R$7</f>
        <v>8160625.8871741584</v>
      </c>
      <c r="S239" s="35">
        <f>((Produção!S233*PreçoLivre!S235*(1-Painel!$B$8)-S$3-S$4-S$6)*(1-Painel!$E$7)-S$5+S$6)*S$7</f>
        <v>7916554.7330232635</v>
      </c>
      <c r="T239" s="35">
        <f>((Produção!T233*PreçoLivre!T235*(1-Painel!$B$8)-T$3-T$4-T$6)*(1-Painel!$E$7)-T$5+T$6)*T$7</f>
        <v>7588306.7416447969</v>
      </c>
      <c r="U239" s="35">
        <f>((Produção!U233*PreçoLivre!U235*(1-Painel!$B$8)-U$3-U$4-U$6)*(1-Painel!$E$7)-U$5+U$6)*U$7</f>
        <v>6838536.7313001165</v>
      </c>
      <c r="V239" s="35">
        <f>((Produção!V233*PreçoLivre!V235*(1-Painel!$B$8)-V$3-V$4-V$6)*(1-Painel!$E$7)-V$5+V$6)*V$7</f>
        <v>6424428.4748826642</v>
      </c>
      <c r="W239" s="35"/>
    </row>
    <row r="240" spans="1:23" x14ac:dyDescent="0.25">
      <c r="A240" s="36">
        <v>231</v>
      </c>
      <c r="B240" s="35">
        <f t="shared" si="3"/>
        <v>217479555.41534394</v>
      </c>
      <c r="C240" s="35">
        <f>((Produção!C234*PreçoLivre!C236*(1-Painel!$B$8)-C$3-C$4-C$6)*(1-Painel!$E$7)-C$5+C$6)*C$7</f>
        <v>24154519.011191212</v>
      </c>
      <c r="D240" s="35">
        <f>((Produção!D234*PreçoLivre!D236*(1-Painel!$B$8)-D$3-D$4-D$6)*(1-Painel!$E$7)-D$5+D$6)*D$7</f>
        <v>22497194.122428052</v>
      </c>
      <c r="E240" s="35">
        <f>((Produção!E234*PreçoLivre!E236*(1-Painel!$B$8)-E$3-E$4-E$6)*(1-Painel!$E$7)-E$5+E$6)*E$7</f>
        <v>20247741.631340064</v>
      </c>
      <c r="F240" s="35">
        <f>((Produção!F234*PreçoLivre!F236*(1-Painel!$B$8)-F$3-F$4-F$6)*(1-Painel!$E$7)-F$5+F$6)*F$7</f>
        <v>16920898.411416549</v>
      </c>
      <c r="G240" s="35">
        <f>((Produção!G234*PreçoLivre!G236*(1-Painel!$B$8)-G$3-G$4-G$6)*(1-Painel!$E$7)-G$5+G$6)*G$7</f>
        <v>15532315.192334471</v>
      </c>
      <c r="H240" s="35">
        <f>((Produção!H234*PreçoLivre!H236*(1-Painel!$B$8)-H$3-H$4-H$6)*(1-Painel!$E$7)-H$5+H$6)*H$7</f>
        <v>13984380.657185322</v>
      </c>
      <c r="I240" s="35">
        <f>((Produção!I234*PreçoLivre!I236*(1-Painel!$B$8)-I$3-I$4-I$6)*(1-Painel!$E$7)-I$5+I$6)*I$7</f>
        <v>12669729.771919124</v>
      </c>
      <c r="J240" s="35">
        <f>((Produção!J234*PreçoLivre!J236*(1-Painel!$B$8)-J$3-J$4-J$6)*(1-Painel!$E$7)-J$5+J$6)*J$7</f>
        <v>11016742.761773806</v>
      </c>
      <c r="K240" s="35">
        <f>((Produção!K234*PreçoLivre!K236*(1-Painel!$B$8)-K$3-K$4-K$6)*(1-Painel!$E$7)-K$5+K$6)*K$7</f>
        <v>10130227.380588502</v>
      </c>
      <c r="L240" s="35">
        <f>((Produção!L234*PreçoLivre!L236*(1-Painel!$B$8)-L$3-L$4-L$6)*(1-Painel!$E$7)-L$5+L$6)*L$7</f>
        <v>8743519.8837054018</v>
      </c>
      <c r="M240" s="35">
        <f>((Produção!M234*PreçoLivre!M236*(1-Painel!$B$8)-M$3-M$4-M$6)*(1-Painel!$E$7)-M$5+M$6)*M$7</f>
        <v>8999601.9480056316</v>
      </c>
      <c r="N240" s="35">
        <f>((Produção!N234*PreçoLivre!N236*(1-Painel!$B$8)-N$3-N$4-N$6)*(1-Painel!$E$7)-N$5+N$6)*N$7</f>
        <v>8394524.302711051</v>
      </c>
      <c r="O240" s="35">
        <f>((Produção!O234*PreçoLivre!O236*(1-Painel!$B$8)-O$3-O$4-O$6)*(1-Painel!$E$7)-O$5+O$6)*O$7</f>
        <v>7478780.3863175744</v>
      </c>
      <c r="P240" s="35">
        <f>((Produção!P234*PreçoLivre!P236*(1-Painel!$B$8)-P$3-P$4-P$6)*(1-Painel!$E$7)-P$5+P$6)*P$7</f>
        <v>7205621.5125884488</v>
      </c>
      <c r="Q240" s="35">
        <f>((Produção!Q234*PreçoLivre!Q236*(1-Painel!$B$8)-Q$3-Q$4-Q$6)*(1-Painel!$E$7)-Q$5+Q$6)*Q$7</f>
        <v>6513265.0096994797</v>
      </c>
      <c r="R240" s="35">
        <f>((Produção!R234*PreçoLivre!R236*(1-Painel!$B$8)-R$3-R$4-R$6)*(1-Painel!$E$7)-R$5+R$6)*R$7</f>
        <v>5839909.6878654696</v>
      </c>
      <c r="S240" s="35">
        <f>((Produção!S234*PreçoLivre!S236*(1-Painel!$B$8)-S$3-S$4-S$6)*(1-Painel!$E$7)-S$5+S$6)*S$7</f>
        <v>5090362.8761421582</v>
      </c>
      <c r="T240" s="35">
        <f>((Produção!T234*PreçoLivre!T236*(1-Painel!$B$8)-T$3-T$4-T$6)*(1-Painel!$E$7)-T$5+T$6)*T$7</f>
        <v>4597511.3850234104</v>
      </c>
      <c r="U240" s="35">
        <f>((Produção!U234*PreçoLivre!U236*(1-Painel!$B$8)-U$3-U$4-U$6)*(1-Painel!$E$7)-U$5+U$6)*U$7</f>
        <v>4016870.0945811011</v>
      </c>
      <c r="V240" s="35">
        <f>((Produção!V234*PreçoLivre!V236*(1-Painel!$B$8)-V$3-V$4-V$6)*(1-Painel!$E$7)-V$5+V$6)*V$7</f>
        <v>3445839.3885271261</v>
      </c>
      <c r="W240" s="35"/>
    </row>
    <row r="241" spans="1:23" x14ac:dyDescent="0.25">
      <c r="A241" s="36">
        <v>232</v>
      </c>
      <c r="B241" s="35">
        <f t="shared" si="3"/>
        <v>276592200.15584058</v>
      </c>
      <c r="C241" s="35">
        <f>((Produção!C235*PreçoLivre!C237*(1-Painel!$B$8)-C$3-C$4-C$6)*(1-Painel!$E$7)-C$5+C$6)*C$7</f>
        <v>27028478.704207104</v>
      </c>
      <c r="D241" s="35">
        <f>((Produção!D235*PreçoLivre!D237*(1-Painel!$B$8)-D$3-D$4-D$6)*(1-Painel!$E$7)-D$5+D$6)*D$7</f>
        <v>25439576.628795691</v>
      </c>
      <c r="E241" s="35">
        <f>((Produção!E235*PreçoLivre!E237*(1-Painel!$B$8)-E$3-E$4-E$6)*(1-Painel!$E$7)-E$5+E$6)*E$7</f>
        <v>23254193.726204455</v>
      </c>
      <c r="F241" s="35">
        <f>((Produção!F235*PreçoLivre!F237*(1-Painel!$B$8)-F$3-F$4-F$6)*(1-Painel!$E$7)-F$5+F$6)*F$7</f>
        <v>21250185.383716542</v>
      </c>
      <c r="G241" s="35">
        <f>((Produção!G235*PreçoLivre!G237*(1-Painel!$B$8)-G$3-G$4-G$6)*(1-Painel!$E$7)-G$5+G$6)*G$7</f>
        <v>19986660.115663294</v>
      </c>
      <c r="H241" s="35">
        <f>((Produção!H235*PreçoLivre!H237*(1-Painel!$B$8)-H$3-H$4-H$6)*(1-Painel!$E$7)-H$5+H$6)*H$7</f>
        <v>18451034.284045801</v>
      </c>
      <c r="I241" s="35">
        <f>((Produção!I235*PreçoLivre!I237*(1-Painel!$B$8)-I$3-I$4-I$6)*(1-Painel!$E$7)-I$5+I$6)*I$7</f>
        <v>16594592.128814509</v>
      </c>
      <c r="J241" s="35">
        <f>((Produção!J235*PreçoLivre!J237*(1-Painel!$B$8)-J$3-J$4-J$6)*(1-Painel!$E$7)-J$5+J$6)*J$7</f>
        <v>15175255.764976326</v>
      </c>
      <c r="K241" s="35">
        <f>((Produção!K235*PreçoLivre!K237*(1-Painel!$B$8)-K$3-K$4-K$6)*(1-Painel!$E$7)-K$5+K$6)*K$7</f>
        <v>13871778.249287507</v>
      </c>
      <c r="L241" s="35">
        <f>((Produção!L235*PreçoLivre!L237*(1-Painel!$B$8)-L$3-L$4-L$6)*(1-Painel!$E$7)-L$5+L$6)*L$7</f>
        <v>12901408.093554454</v>
      </c>
      <c r="M241" s="35">
        <f>((Produção!M235*PreçoLivre!M237*(1-Painel!$B$8)-M$3-M$4-M$6)*(1-Painel!$E$7)-M$5+M$6)*M$7</f>
        <v>11684179.490705375</v>
      </c>
      <c r="N241" s="35">
        <f>((Produção!N235*PreçoLivre!N237*(1-Painel!$B$8)-N$3-N$4-N$6)*(1-Painel!$E$7)-N$5+N$6)*N$7</f>
        <v>10528427.47361291</v>
      </c>
      <c r="O241" s="35">
        <f>((Produção!O235*PreçoLivre!O237*(1-Painel!$B$8)-O$3-O$4-O$6)*(1-Painel!$E$7)-O$5+O$6)*O$7</f>
        <v>9820235.3248503655</v>
      </c>
      <c r="P241" s="35">
        <f>((Produção!P235*PreçoLivre!P237*(1-Painel!$B$8)-P$3-P$4-P$6)*(1-Painel!$E$7)-P$5+P$6)*P$7</f>
        <v>8852186.210477991</v>
      </c>
      <c r="Q241" s="35">
        <f>((Produção!Q235*PreçoLivre!Q237*(1-Painel!$B$8)-Q$3-Q$4-Q$6)*(1-Painel!$E$7)-Q$5+Q$6)*Q$7</f>
        <v>8480504.0535167493</v>
      </c>
      <c r="R241" s="35">
        <f>((Produção!R235*PreçoLivre!R237*(1-Painel!$B$8)-R$3-R$4-R$6)*(1-Painel!$E$7)-R$5+R$6)*R$7</f>
        <v>7803464.7258573836</v>
      </c>
      <c r="S241" s="35">
        <f>((Produção!S235*PreçoLivre!S237*(1-Painel!$B$8)-S$3-S$4-S$6)*(1-Painel!$E$7)-S$5+S$6)*S$7</f>
        <v>7483147.8675999343</v>
      </c>
      <c r="T241" s="35">
        <f>((Produção!T235*PreçoLivre!T237*(1-Painel!$B$8)-T$3-T$4-T$6)*(1-Painel!$E$7)-T$5+T$6)*T$7</f>
        <v>6527402.9682650212</v>
      </c>
      <c r="U241" s="35">
        <f>((Produção!U235*PreçoLivre!U237*(1-Painel!$B$8)-U$3-U$4-U$6)*(1-Painel!$E$7)-U$5+U$6)*U$7</f>
        <v>6088467.5077100536</v>
      </c>
      <c r="V241" s="35">
        <f>((Produção!V235*PreçoLivre!V237*(1-Painel!$B$8)-V$3-V$4-V$6)*(1-Painel!$E$7)-V$5+V$6)*V$7</f>
        <v>5371021.4539790554</v>
      </c>
      <c r="W241" s="35"/>
    </row>
    <row r="242" spans="1:23" x14ac:dyDescent="0.25">
      <c r="A242" s="36">
        <v>233</v>
      </c>
      <c r="B242" s="35">
        <f t="shared" si="3"/>
        <v>251856099.03593421</v>
      </c>
      <c r="C242" s="35">
        <f>((Produção!C236*PreçoLivre!C238*(1-Painel!$B$8)-C$3-C$4-C$6)*(1-Painel!$E$7)-C$5+C$6)*C$7</f>
        <v>25446385.091909796</v>
      </c>
      <c r="D242" s="35">
        <f>((Produção!D236*PreçoLivre!D238*(1-Painel!$B$8)-D$3-D$4-D$6)*(1-Painel!$E$7)-D$5+D$6)*D$7</f>
        <v>21410514.702944204</v>
      </c>
      <c r="E242" s="35">
        <f>((Produção!E236*PreçoLivre!E238*(1-Painel!$B$8)-E$3-E$4-E$6)*(1-Painel!$E$7)-E$5+E$6)*E$7</f>
        <v>20274101.403151836</v>
      </c>
      <c r="F242" s="35">
        <f>((Produção!F236*PreçoLivre!F238*(1-Painel!$B$8)-F$3-F$4-F$6)*(1-Painel!$E$7)-F$5+F$6)*F$7</f>
        <v>17858725.401709102</v>
      </c>
      <c r="G242" s="35">
        <f>((Produção!G236*PreçoLivre!G238*(1-Painel!$B$8)-G$3-G$4-G$6)*(1-Painel!$E$7)-G$5+G$6)*G$7</f>
        <v>17063647.082337152</v>
      </c>
      <c r="H242" s="35">
        <f>((Produção!H236*PreçoLivre!H238*(1-Painel!$B$8)-H$3-H$4-H$6)*(1-Painel!$E$7)-H$5+H$6)*H$7</f>
        <v>15814134.140198382</v>
      </c>
      <c r="I242" s="35">
        <f>((Produção!I236*PreçoLivre!I238*(1-Painel!$B$8)-I$3-I$4-I$6)*(1-Painel!$E$7)-I$5+I$6)*I$7</f>
        <v>14729552.876374204</v>
      </c>
      <c r="J242" s="35">
        <f>((Produção!J236*PreçoLivre!J238*(1-Painel!$B$8)-J$3-J$4-J$6)*(1-Painel!$E$7)-J$5+J$6)*J$7</f>
        <v>13798375.580607299</v>
      </c>
      <c r="K242" s="35">
        <f>((Produção!K236*PreçoLivre!K238*(1-Painel!$B$8)-K$3-K$4-K$6)*(1-Painel!$E$7)-K$5+K$6)*K$7</f>
        <v>12593477.674197106</v>
      </c>
      <c r="L242" s="35">
        <f>((Produção!L236*PreçoLivre!L238*(1-Painel!$B$8)-L$3-L$4-L$6)*(1-Painel!$E$7)-L$5+L$6)*L$7</f>
        <v>12886046.646925811</v>
      </c>
      <c r="M242" s="35">
        <f>((Produção!M236*PreçoLivre!M238*(1-Painel!$B$8)-M$3-M$4-M$6)*(1-Painel!$E$7)-M$5+M$6)*M$7</f>
        <v>11765078.12667794</v>
      </c>
      <c r="N242" s="35">
        <f>((Produção!N236*PreçoLivre!N238*(1-Painel!$B$8)-N$3-N$4-N$6)*(1-Painel!$E$7)-N$5+N$6)*N$7</f>
        <v>10420113.950299017</v>
      </c>
      <c r="O242" s="35">
        <f>((Produção!O236*PreçoLivre!O238*(1-Painel!$B$8)-O$3-O$4-O$6)*(1-Painel!$E$7)-O$5+O$6)*O$7</f>
        <v>9158356.9155531917</v>
      </c>
      <c r="P242" s="35">
        <f>((Produção!P236*PreçoLivre!P238*(1-Painel!$B$8)-P$3-P$4-P$6)*(1-Painel!$E$7)-P$5+P$6)*P$7</f>
        <v>9070138.4040338453</v>
      </c>
      <c r="Q242" s="35">
        <f>((Produção!Q236*PreçoLivre!Q238*(1-Painel!$B$8)-Q$3-Q$4-Q$6)*(1-Painel!$E$7)-Q$5+Q$6)*Q$7</f>
        <v>8492072.6678477153</v>
      </c>
      <c r="R242" s="35">
        <f>((Produção!R236*PreçoLivre!R238*(1-Painel!$B$8)-R$3-R$4-R$6)*(1-Painel!$E$7)-R$5+R$6)*R$7</f>
        <v>7750357.0728110187</v>
      </c>
      <c r="S242" s="35">
        <f>((Produção!S236*PreçoLivre!S238*(1-Painel!$B$8)-S$3-S$4-S$6)*(1-Painel!$E$7)-S$5+S$6)*S$7</f>
        <v>6932964.4898440996</v>
      </c>
      <c r="T242" s="35">
        <f>((Produção!T236*PreçoLivre!T238*(1-Painel!$B$8)-T$3-T$4-T$6)*(1-Painel!$E$7)-T$5+T$6)*T$7</f>
        <v>6204250.8233125797</v>
      </c>
      <c r="U242" s="35">
        <f>((Produção!U236*PreçoLivre!U238*(1-Painel!$B$8)-U$3-U$4-U$6)*(1-Painel!$E$7)-U$5+U$6)*U$7</f>
        <v>5378946.6040382097</v>
      </c>
      <c r="V242" s="35">
        <f>((Produção!V236*PreçoLivre!V238*(1-Painel!$B$8)-V$3-V$4-V$6)*(1-Painel!$E$7)-V$5+V$6)*V$7</f>
        <v>4808859.3811617317</v>
      </c>
      <c r="W242" s="35"/>
    </row>
    <row r="243" spans="1:23" x14ac:dyDescent="0.25">
      <c r="A243" s="36">
        <v>234</v>
      </c>
      <c r="B243" s="35">
        <f t="shared" si="3"/>
        <v>264801334.80617818</v>
      </c>
      <c r="C243" s="35">
        <f>((Produção!C237*PreçoLivre!C239*(1-Painel!$B$8)-C$3-C$4-C$6)*(1-Painel!$E$7)-C$5+C$6)*C$7</f>
        <v>25808345.947259977</v>
      </c>
      <c r="D243" s="35">
        <f>((Produção!D237*PreçoLivre!D239*(1-Painel!$B$8)-D$3-D$4-D$6)*(1-Painel!$E$7)-D$5+D$6)*D$7</f>
        <v>24464364.952514984</v>
      </c>
      <c r="E243" s="35">
        <f>((Produção!E237*PreçoLivre!E239*(1-Painel!$B$8)-E$3-E$4-E$6)*(1-Painel!$E$7)-E$5+E$6)*E$7</f>
        <v>22189508.881412327</v>
      </c>
      <c r="F243" s="35">
        <f>((Produção!F237*PreçoLivre!F239*(1-Painel!$B$8)-F$3-F$4-F$6)*(1-Painel!$E$7)-F$5+F$6)*F$7</f>
        <v>19430261.5953313</v>
      </c>
      <c r="G243" s="35">
        <f>((Produção!G237*PreçoLivre!G239*(1-Painel!$B$8)-G$3-G$4-G$6)*(1-Painel!$E$7)-G$5+G$6)*G$7</f>
        <v>17752600.439714942</v>
      </c>
      <c r="H243" s="35">
        <f>((Produção!H237*PreçoLivre!H239*(1-Painel!$B$8)-H$3-H$4-H$6)*(1-Painel!$E$7)-H$5+H$6)*H$7</f>
        <v>16270434.802330256</v>
      </c>
      <c r="I243" s="35">
        <f>((Produção!I237*PreçoLivre!I239*(1-Painel!$B$8)-I$3-I$4-I$6)*(1-Painel!$E$7)-I$5+I$6)*I$7</f>
        <v>15328868.266394809</v>
      </c>
      <c r="J243" s="35">
        <f>((Produção!J237*PreçoLivre!J239*(1-Painel!$B$8)-J$3-J$4-J$6)*(1-Painel!$E$7)-J$5+J$6)*J$7</f>
        <v>14804312.943019401</v>
      </c>
      <c r="K243" s="35">
        <f>((Produção!K237*PreçoLivre!K239*(1-Painel!$B$8)-K$3-K$4-K$6)*(1-Painel!$E$7)-K$5+K$6)*K$7</f>
        <v>13998775.805550924</v>
      </c>
      <c r="L243" s="35">
        <f>((Produção!L237*PreçoLivre!L239*(1-Painel!$B$8)-L$3-L$4-L$6)*(1-Painel!$E$7)-L$5+L$6)*L$7</f>
        <v>13197425.716977596</v>
      </c>
      <c r="M243" s="35">
        <f>((Produção!M237*PreçoLivre!M239*(1-Painel!$B$8)-M$3-M$4-M$6)*(1-Painel!$E$7)-M$5+M$6)*M$7</f>
        <v>11908535.393394107</v>
      </c>
      <c r="N243" s="35">
        <f>((Produção!N237*PreçoLivre!N239*(1-Painel!$B$8)-N$3-N$4-N$6)*(1-Painel!$E$7)-N$5+N$6)*N$7</f>
        <v>10513130.788958248</v>
      </c>
      <c r="O243" s="35">
        <f>((Produção!O237*PreçoLivre!O239*(1-Painel!$B$8)-O$3-O$4-O$6)*(1-Painel!$E$7)-O$5+O$6)*O$7</f>
        <v>9522184.9944208134</v>
      </c>
      <c r="P243" s="35">
        <f>((Produção!P237*PreçoLivre!P239*(1-Painel!$B$8)-P$3-P$4-P$6)*(1-Painel!$E$7)-P$5+P$6)*P$7</f>
        <v>9058100.9428758938</v>
      </c>
      <c r="Q243" s="35">
        <f>((Produção!Q237*PreçoLivre!Q239*(1-Painel!$B$8)-Q$3-Q$4-Q$6)*(1-Painel!$E$7)-Q$5+Q$6)*Q$7</f>
        <v>8468592.9828855433</v>
      </c>
      <c r="R243" s="35">
        <f>((Produção!R237*PreçoLivre!R239*(1-Painel!$B$8)-R$3-R$4-R$6)*(1-Painel!$E$7)-R$5+R$6)*R$7</f>
        <v>7424875.9887854261</v>
      </c>
      <c r="S243" s="35">
        <f>((Produção!S237*PreçoLivre!S239*(1-Painel!$B$8)-S$3-S$4-S$6)*(1-Painel!$E$7)-S$5+S$6)*S$7</f>
        <v>7092942.8118765382</v>
      </c>
      <c r="T243" s="35">
        <f>((Produção!T237*PreçoLivre!T239*(1-Painel!$B$8)-T$3-T$4-T$6)*(1-Painel!$E$7)-T$5+T$6)*T$7</f>
        <v>6300007.0570267094</v>
      </c>
      <c r="U243" s="35">
        <f>((Produção!U237*PreçoLivre!U239*(1-Painel!$B$8)-U$3-U$4-U$6)*(1-Painel!$E$7)-U$5+U$6)*U$7</f>
        <v>5853833.1777699878</v>
      </c>
      <c r="V243" s="35">
        <f>((Produção!V237*PreçoLivre!V239*(1-Painel!$B$8)-V$3-V$4-V$6)*(1-Painel!$E$7)-V$5+V$6)*V$7</f>
        <v>5414231.3176784031</v>
      </c>
      <c r="W243" s="35"/>
    </row>
    <row r="244" spans="1:23" x14ac:dyDescent="0.25">
      <c r="A244" s="36">
        <v>235</v>
      </c>
      <c r="B244" s="35">
        <f t="shared" si="3"/>
        <v>260892591.17857552</v>
      </c>
      <c r="C244" s="35">
        <f>((Produção!C238*PreçoLivre!C240*(1-Painel!$B$8)-C$3-C$4-C$6)*(1-Painel!$E$7)-C$5+C$6)*C$7</f>
        <v>25835958.230752848</v>
      </c>
      <c r="D244" s="35">
        <f>((Produção!D238*PreçoLivre!D240*(1-Painel!$B$8)-D$3-D$4-D$6)*(1-Painel!$E$7)-D$5+D$6)*D$7</f>
        <v>23540803.771140732</v>
      </c>
      <c r="E244" s="35">
        <f>((Produção!E238*PreçoLivre!E240*(1-Painel!$B$8)-E$3-E$4-E$6)*(1-Painel!$E$7)-E$5+E$6)*E$7</f>
        <v>21910400.431725625</v>
      </c>
      <c r="F244" s="35">
        <f>((Produção!F238*PreçoLivre!F240*(1-Painel!$B$8)-F$3-F$4-F$6)*(1-Painel!$E$7)-F$5+F$6)*F$7</f>
        <v>20591809.145407908</v>
      </c>
      <c r="G244" s="35">
        <f>((Produção!G238*PreçoLivre!G240*(1-Painel!$B$8)-G$3-G$4-G$6)*(1-Painel!$E$7)-G$5+G$6)*G$7</f>
        <v>18542807.819027677</v>
      </c>
      <c r="H244" s="35">
        <f>((Produção!H238*PreçoLivre!H240*(1-Painel!$B$8)-H$3-H$4-H$6)*(1-Painel!$E$7)-H$5+H$6)*H$7</f>
        <v>16060095.051254451</v>
      </c>
      <c r="I244" s="35">
        <f>((Produção!I238*PreçoLivre!I240*(1-Painel!$B$8)-I$3-I$4-I$6)*(1-Painel!$E$7)-I$5+I$6)*I$7</f>
        <v>15167480.587717643</v>
      </c>
      <c r="J244" s="35">
        <f>((Produção!J238*PreçoLivre!J240*(1-Painel!$B$8)-J$3-J$4-J$6)*(1-Painel!$E$7)-J$5+J$6)*J$7</f>
        <v>13594157.722825663</v>
      </c>
      <c r="K244" s="35">
        <f>((Produção!K238*PreçoLivre!K240*(1-Painel!$B$8)-K$3-K$4-K$6)*(1-Painel!$E$7)-K$5+K$6)*K$7</f>
        <v>12852838.343023418</v>
      </c>
      <c r="L244" s="35">
        <f>((Produção!L238*PreçoLivre!L240*(1-Painel!$B$8)-L$3-L$4-L$6)*(1-Painel!$E$7)-L$5+L$6)*L$7</f>
        <v>12067257.96814594</v>
      </c>
      <c r="M244" s="35">
        <f>((Produção!M238*PreçoLivre!M240*(1-Painel!$B$8)-M$3-M$4-M$6)*(1-Painel!$E$7)-M$5+M$6)*M$7</f>
        <v>10783112.88188746</v>
      </c>
      <c r="N244" s="35">
        <f>((Produção!N238*PreçoLivre!N240*(1-Painel!$B$8)-N$3-N$4-N$6)*(1-Painel!$E$7)-N$5+N$6)*N$7</f>
        <v>9938902.4428206515</v>
      </c>
      <c r="O244" s="35">
        <f>((Produção!O238*PreçoLivre!O240*(1-Painel!$B$8)-O$3-O$4-O$6)*(1-Painel!$E$7)-O$5+O$6)*O$7</f>
        <v>9774552.5733856205</v>
      </c>
      <c r="P244" s="35">
        <f>((Produção!P238*PreçoLivre!P240*(1-Painel!$B$8)-P$3-P$4-P$6)*(1-Painel!$E$7)-P$5+P$6)*P$7</f>
        <v>8934153.7108417489</v>
      </c>
      <c r="Q244" s="35">
        <f>((Produção!Q238*PreçoLivre!Q240*(1-Painel!$B$8)-Q$3-Q$4-Q$6)*(1-Painel!$E$7)-Q$5+Q$6)*Q$7</f>
        <v>8187803.3889980763</v>
      </c>
      <c r="R244" s="35">
        <f>((Produção!R238*PreçoLivre!R240*(1-Painel!$B$8)-R$3-R$4-R$6)*(1-Painel!$E$7)-R$5+R$6)*R$7</f>
        <v>7589489.7704259064</v>
      </c>
      <c r="S244" s="35">
        <f>((Produção!S238*PreçoLivre!S240*(1-Painel!$B$8)-S$3-S$4-S$6)*(1-Painel!$E$7)-S$5+S$6)*S$7</f>
        <v>6989919.4937528986</v>
      </c>
      <c r="T244" s="35">
        <f>((Produção!T238*PreçoLivre!T240*(1-Painel!$B$8)-T$3-T$4-T$6)*(1-Painel!$E$7)-T$5+T$6)*T$7</f>
        <v>6611758.6491857376</v>
      </c>
      <c r="U244" s="35">
        <f>((Produção!U238*PreçoLivre!U240*(1-Painel!$B$8)-U$3-U$4-U$6)*(1-Painel!$E$7)-U$5+U$6)*U$7</f>
        <v>6124346.548843151</v>
      </c>
      <c r="V244" s="35">
        <f>((Produção!V238*PreçoLivre!V240*(1-Painel!$B$8)-V$3-V$4-V$6)*(1-Painel!$E$7)-V$5+V$6)*V$7</f>
        <v>5794942.6474123392</v>
      </c>
      <c r="W244" s="35"/>
    </row>
    <row r="245" spans="1:23" x14ac:dyDescent="0.25">
      <c r="A245" s="36">
        <v>236</v>
      </c>
      <c r="B245" s="35">
        <f t="shared" si="3"/>
        <v>271764354.71473187</v>
      </c>
      <c r="C245" s="35">
        <f>((Produção!C239*PreçoLivre!C241*(1-Painel!$B$8)-C$3-C$4-C$6)*(1-Painel!$E$7)-C$5+C$6)*C$7</f>
        <v>25744181.611520536</v>
      </c>
      <c r="D245" s="35">
        <f>((Produção!D239*PreçoLivre!D241*(1-Painel!$B$8)-D$3-D$4-D$6)*(1-Painel!$E$7)-D$5+D$6)*D$7</f>
        <v>24974781.002797198</v>
      </c>
      <c r="E245" s="35">
        <f>((Produção!E239*PreçoLivre!E241*(1-Painel!$B$8)-E$3-E$4-E$6)*(1-Painel!$E$7)-E$5+E$6)*E$7</f>
        <v>21526049.243531168</v>
      </c>
      <c r="F245" s="35">
        <f>((Produção!F239*PreçoLivre!F241*(1-Painel!$B$8)-F$3-F$4-F$6)*(1-Painel!$E$7)-F$5+F$6)*F$7</f>
        <v>20632362.748383291</v>
      </c>
      <c r="G245" s="35">
        <f>((Produção!G239*PreçoLivre!G241*(1-Painel!$B$8)-G$3-G$4-G$6)*(1-Painel!$E$7)-G$5+G$6)*G$7</f>
        <v>19279087.476645783</v>
      </c>
      <c r="H245" s="35">
        <f>((Produção!H239*PreçoLivre!H241*(1-Painel!$B$8)-H$3-H$4-H$6)*(1-Painel!$E$7)-H$5+H$6)*H$7</f>
        <v>18107479.080850802</v>
      </c>
      <c r="I245" s="35">
        <f>((Produção!I239*PreçoLivre!I241*(1-Painel!$B$8)-I$3-I$4-I$6)*(1-Painel!$E$7)-I$5+I$6)*I$7</f>
        <v>16387631.489380885</v>
      </c>
      <c r="J245" s="35">
        <f>((Produção!J239*PreçoLivre!J241*(1-Painel!$B$8)-J$3-J$4-J$6)*(1-Painel!$E$7)-J$5+J$6)*J$7</f>
        <v>15699864.820316054</v>
      </c>
      <c r="K245" s="35">
        <f>((Produção!K239*PreçoLivre!K241*(1-Painel!$B$8)-K$3-K$4-K$6)*(1-Painel!$E$7)-K$5+K$6)*K$7</f>
        <v>14145200.410806043</v>
      </c>
      <c r="L245" s="35">
        <f>((Produção!L239*PreçoLivre!L241*(1-Painel!$B$8)-L$3-L$4-L$6)*(1-Painel!$E$7)-L$5+L$6)*L$7</f>
        <v>12409723.49145337</v>
      </c>
      <c r="M245" s="35">
        <f>((Produção!M239*PreçoLivre!M241*(1-Painel!$B$8)-M$3-M$4-M$6)*(1-Painel!$E$7)-M$5+M$6)*M$7</f>
        <v>11629932.265487233</v>
      </c>
      <c r="N245" s="35">
        <f>((Produção!N239*PreçoLivre!N241*(1-Painel!$B$8)-N$3-N$4-N$6)*(1-Painel!$E$7)-N$5+N$6)*N$7</f>
        <v>10416279.888515759</v>
      </c>
      <c r="O245" s="35">
        <f>((Produção!O239*PreçoLivre!O241*(1-Painel!$B$8)-O$3-O$4-O$6)*(1-Painel!$E$7)-O$5+O$6)*O$7</f>
        <v>9742243.3524090741</v>
      </c>
      <c r="P245" s="35">
        <f>((Produção!P239*PreçoLivre!P241*(1-Painel!$B$8)-P$3-P$4-P$6)*(1-Painel!$E$7)-P$5+P$6)*P$7</f>
        <v>9232074.9489162117</v>
      </c>
      <c r="Q245" s="35">
        <f>((Produção!Q239*PreçoLivre!Q241*(1-Painel!$B$8)-Q$3-Q$4-Q$6)*(1-Painel!$E$7)-Q$5+Q$6)*Q$7</f>
        <v>8628541.1452563927</v>
      </c>
      <c r="R245" s="35">
        <f>((Produção!R239*PreçoLivre!R241*(1-Painel!$B$8)-R$3-R$4-R$6)*(1-Painel!$E$7)-R$5+R$6)*R$7</f>
        <v>7962456.6772988839</v>
      </c>
      <c r="S245" s="35">
        <f>((Produção!S239*PreçoLivre!S241*(1-Painel!$B$8)-S$3-S$4-S$6)*(1-Painel!$E$7)-S$5+S$6)*S$7</f>
        <v>7063799.9692627946</v>
      </c>
      <c r="T245" s="35">
        <f>((Produção!T239*PreçoLivre!T241*(1-Painel!$B$8)-T$3-T$4-T$6)*(1-Painel!$E$7)-T$5+T$6)*T$7</f>
        <v>6455145.7583171399</v>
      </c>
      <c r="U245" s="35">
        <f>((Produção!U239*PreçoLivre!U241*(1-Painel!$B$8)-U$3-U$4-U$6)*(1-Painel!$E$7)-U$5+U$6)*U$7</f>
        <v>6056719.3777290359</v>
      </c>
      <c r="V245" s="35">
        <f>((Produção!V239*PreçoLivre!V241*(1-Painel!$B$8)-V$3-V$4-V$6)*(1-Painel!$E$7)-V$5+V$6)*V$7</f>
        <v>5670799.9558542306</v>
      </c>
      <c r="W245" s="35"/>
    </row>
    <row r="246" spans="1:23" x14ac:dyDescent="0.25">
      <c r="A246" s="36">
        <v>237</v>
      </c>
      <c r="B246" s="35">
        <f t="shared" si="3"/>
        <v>250399593.57738739</v>
      </c>
      <c r="C246" s="35">
        <f>((Produção!C240*PreçoLivre!C242*(1-Painel!$B$8)-C$3-C$4-C$6)*(1-Painel!$E$7)-C$5+C$6)*C$7</f>
        <v>25478575.768726218</v>
      </c>
      <c r="D246" s="35">
        <f>((Produção!D240*PreçoLivre!D242*(1-Painel!$B$8)-D$3-D$4-D$6)*(1-Painel!$E$7)-D$5+D$6)*D$7</f>
        <v>24312322.37396558</v>
      </c>
      <c r="E246" s="35">
        <f>((Produção!E240*PreçoLivre!E242*(1-Painel!$B$8)-E$3-E$4-E$6)*(1-Painel!$E$7)-E$5+E$6)*E$7</f>
        <v>20828704.936063986</v>
      </c>
      <c r="F246" s="35">
        <f>((Produção!F240*PreçoLivre!F242*(1-Painel!$B$8)-F$3-F$4-F$6)*(1-Painel!$E$7)-F$5+F$6)*F$7</f>
        <v>19137394.66490408</v>
      </c>
      <c r="G246" s="35">
        <f>((Produção!G240*PreçoLivre!G242*(1-Painel!$B$8)-G$3-G$4-G$6)*(1-Painel!$E$7)-G$5+G$6)*G$7</f>
        <v>18736543.220084138</v>
      </c>
      <c r="H246" s="35">
        <f>((Produção!H240*PreçoLivre!H242*(1-Painel!$B$8)-H$3-H$4-H$6)*(1-Painel!$E$7)-H$5+H$6)*H$7</f>
        <v>17287054.519691493</v>
      </c>
      <c r="I246" s="35">
        <f>((Produção!I240*PreçoLivre!I242*(1-Painel!$B$8)-I$3-I$4-I$6)*(1-Painel!$E$7)-I$5+I$6)*I$7</f>
        <v>15024334.652851354</v>
      </c>
      <c r="J246" s="35">
        <f>((Produção!J240*PreçoLivre!J242*(1-Painel!$B$8)-J$3-J$4-J$6)*(1-Painel!$E$7)-J$5+J$6)*J$7</f>
        <v>13233323.465291783</v>
      </c>
      <c r="K246" s="35">
        <f>((Produção!K240*PreçoLivre!K242*(1-Painel!$B$8)-K$3-K$4-K$6)*(1-Painel!$E$7)-K$5+K$6)*K$7</f>
        <v>11944394.668489177</v>
      </c>
      <c r="L246" s="35">
        <f>((Produção!L240*PreçoLivre!L242*(1-Painel!$B$8)-L$3-L$4-L$6)*(1-Painel!$E$7)-L$5+L$6)*L$7</f>
        <v>10722344.079605589</v>
      </c>
      <c r="M246" s="35">
        <f>((Produção!M240*PreçoLivre!M242*(1-Painel!$B$8)-M$3-M$4-M$6)*(1-Painel!$E$7)-M$5+M$6)*M$7</f>
        <v>10487204.807975108</v>
      </c>
      <c r="N246" s="35">
        <f>((Produção!N240*PreçoLivre!N242*(1-Painel!$B$8)-N$3-N$4-N$6)*(1-Painel!$E$7)-N$5+N$6)*N$7</f>
        <v>9430536.0645652618</v>
      </c>
      <c r="O246" s="35">
        <f>((Produção!O240*PreçoLivre!O242*(1-Painel!$B$8)-O$3-O$4-O$6)*(1-Painel!$E$7)-O$5+O$6)*O$7</f>
        <v>8437820.9086277783</v>
      </c>
      <c r="P246" s="35">
        <f>((Produção!P240*PreçoLivre!P242*(1-Painel!$B$8)-P$3-P$4-P$6)*(1-Painel!$E$7)-P$5+P$6)*P$7</f>
        <v>7838583.218473997</v>
      </c>
      <c r="Q246" s="35">
        <f>((Produção!Q240*PreçoLivre!Q242*(1-Painel!$B$8)-Q$3-Q$4-Q$6)*(1-Painel!$E$7)-Q$5+Q$6)*Q$7</f>
        <v>7443116.4298454821</v>
      </c>
      <c r="R246" s="35">
        <f>((Produção!R240*PreçoLivre!R242*(1-Painel!$B$8)-R$3-R$4-R$6)*(1-Painel!$E$7)-R$5+R$6)*R$7</f>
        <v>6710163.0923574595</v>
      </c>
      <c r="S246" s="35">
        <f>((Produção!S240*PreçoLivre!S242*(1-Painel!$B$8)-S$3-S$4-S$6)*(1-Painel!$E$7)-S$5+S$6)*S$7</f>
        <v>6403807.0347506553</v>
      </c>
      <c r="T246" s="35">
        <f>((Produção!T240*PreçoLivre!T242*(1-Painel!$B$8)-T$3-T$4-T$6)*(1-Painel!$E$7)-T$5+T$6)*T$7</f>
        <v>6181682.1768971682</v>
      </c>
      <c r="U246" s="35">
        <f>((Produção!U240*PreçoLivre!U242*(1-Painel!$B$8)-U$3-U$4-U$6)*(1-Painel!$E$7)-U$5+U$6)*U$7</f>
        <v>5759346.5281174844</v>
      </c>
      <c r="V246" s="35">
        <f>((Produção!V240*PreçoLivre!V242*(1-Painel!$B$8)-V$3-V$4-V$6)*(1-Painel!$E$7)-V$5+V$6)*V$7</f>
        <v>5002340.9661036041</v>
      </c>
      <c r="W246" s="35"/>
    </row>
    <row r="247" spans="1:23" x14ac:dyDescent="0.25">
      <c r="A247" s="36">
        <v>238</v>
      </c>
      <c r="B247" s="35">
        <f t="shared" si="3"/>
        <v>235180060.2990391</v>
      </c>
      <c r="C247" s="35">
        <f>((Produção!C241*PreçoLivre!C243*(1-Painel!$B$8)-C$3-C$4-C$6)*(1-Painel!$E$7)-C$5+C$6)*C$7</f>
        <v>25462149.150422383</v>
      </c>
      <c r="D247" s="35">
        <f>((Produção!D241*PreçoLivre!D243*(1-Painel!$B$8)-D$3-D$4-D$6)*(1-Painel!$E$7)-D$5+D$6)*D$7</f>
        <v>22026855.86132488</v>
      </c>
      <c r="E247" s="35">
        <f>((Produção!E241*PreçoLivre!E243*(1-Painel!$B$8)-E$3-E$4-E$6)*(1-Painel!$E$7)-E$5+E$6)*E$7</f>
        <v>20539384.775864035</v>
      </c>
      <c r="F247" s="35">
        <f>((Produção!F241*PreçoLivre!F243*(1-Painel!$B$8)-F$3-F$4-F$6)*(1-Painel!$E$7)-F$5+F$6)*F$7</f>
        <v>19665597.900092393</v>
      </c>
      <c r="G247" s="35">
        <f>((Produção!G241*PreçoLivre!G243*(1-Painel!$B$8)-G$3-G$4-G$6)*(1-Painel!$E$7)-G$5+G$6)*G$7</f>
        <v>17522688.849462286</v>
      </c>
      <c r="H247" s="35">
        <f>((Produção!H241*PreçoLivre!H243*(1-Painel!$B$8)-H$3-H$4-H$6)*(1-Painel!$E$7)-H$5+H$6)*H$7</f>
        <v>15691865.354348291</v>
      </c>
      <c r="I247" s="35">
        <f>((Produção!I241*PreçoLivre!I243*(1-Painel!$B$8)-I$3-I$4-I$6)*(1-Painel!$E$7)-I$5+I$6)*I$7</f>
        <v>14909764.53137101</v>
      </c>
      <c r="J247" s="35">
        <f>((Produção!J241*PreçoLivre!J243*(1-Painel!$B$8)-J$3-J$4-J$6)*(1-Painel!$E$7)-J$5+J$6)*J$7</f>
        <v>13674194.183760144</v>
      </c>
      <c r="K247" s="35">
        <f>((Produção!K241*PreçoLivre!K243*(1-Painel!$B$8)-K$3-K$4-K$6)*(1-Painel!$E$7)-K$5+K$6)*K$7</f>
        <v>12002884.717787271</v>
      </c>
      <c r="L247" s="35">
        <f>((Produção!L241*PreçoLivre!L243*(1-Painel!$B$8)-L$3-L$4-L$6)*(1-Painel!$E$7)-L$5+L$6)*L$7</f>
        <v>10806116.183907069</v>
      </c>
      <c r="M247" s="35">
        <f>((Produção!M241*PreçoLivre!M243*(1-Painel!$B$8)-M$3-M$4-M$6)*(1-Painel!$E$7)-M$5+M$6)*M$7</f>
        <v>9703092.2947169058</v>
      </c>
      <c r="N247" s="35">
        <f>((Produção!N241*PreçoLivre!N243*(1-Painel!$B$8)-N$3-N$4-N$6)*(1-Painel!$E$7)-N$5+N$6)*N$7</f>
        <v>8738827.4524175208</v>
      </c>
      <c r="O247" s="35">
        <f>((Produção!O241*PreçoLivre!O243*(1-Painel!$B$8)-O$3-O$4-O$6)*(1-Painel!$E$7)-O$5+O$6)*O$7</f>
        <v>7696473.1417572051</v>
      </c>
      <c r="P247" s="35">
        <f>((Produção!P241*PreçoLivre!P243*(1-Painel!$B$8)-P$3-P$4-P$6)*(1-Painel!$E$7)-P$5+P$6)*P$7</f>
        <v>6828573.9520419873</v>
      </c>
      <c r="Q247" s="35">
        <f>((Produção!Q241*PreçoLivre!Q243*(1-Painel!$B$8)-Q$3-Q$4-Q$6)*(1-Painel!$E$7)-Q$5+Q$6)*Q$7</f>
        <v>6371317.9061048748</v>
      </c>
      <c r="R247" s="35">
        <f>((Produção!R241*PreçoLivre!R243*(1-Painel!$B$8)-R$3-R$4-R$6)*(1-Painel!$E$7)-R$5+R$6)*R$7</f>
        <v>5696808.538795013</v>
      </c>
      <c r="S247" s="35">
        <f>((Produção!S241*PreçoLivre!S243*(1-Painel!$B$8)-S$3-S$4-S$6)*(1-Painel!$E$7)-S$5+S$6)*S$7</f>
        <v>5282202.2291616192</v>
      </c>
      <c r="T247" s="35">
        <f>((Produção!T241*PreçoLivre!T243*(1-Painel!$B$8)-T$3-T$4-T$6)*(1-Painel!$E$7)-T$5+T$6)*T$7</f>
        <v>4589930.2994668037</v>
      </c>
      <c r="U247" s="35">
        <f>((Produção!U241*PreçoLivre!U243*(1-Painel!$B$8)-U$3-U$4-U$6)*(1-Painel!$E$7)-U$5+U$6)*U$7</f>
        <v>4056141.6224211319</v>
      </c>
      <c r="V247" s="35">
        <f>((Produção!V241*PreçoLivre!V243*(1-Painel!$B$8)-V$3-V$4-V$6)*(1-Painel!$E$7)-V$5+V$6)*V$7</f>
        <v>3915191.3538162867</v>
      </c>
      <c r="W247" s="35"/>
    </row>
    <row r="248" spans="1:23" x14ac:dyDescent="0.25">
      <c r="A248" s="36">
        <v>239</v>
      </c>
      <c r="B248" s="35">
        <f t="shared" si="3"/>
        <v>242971550.38956571</v>
      </c>
      <c r="C248" s="35">
        <f>((Produção!C242*PreçoLivre!C244*(1-Painel!$B$8)-C$3-C$4-C$6)*(1-Painel!$E$7)-C$5+C$6)*C$7</f>
        <v>26488829.695834883</v>
      </c>
      <c r="D248" s="35">
        <f>((Produção!D242*PreçoLivre!D244*(1-Painel!$B$8)-D$3-D$4-D$6)*(1-Painel!$E$7)-D$5+D$6)*D$7</f>
        <v>26275017.794232134</v>
      </c>
      <c r="E248" s="35">
        <f>((Produção!E242*PreçoLivre!E244*(1-Painel!$B$8)-E$3-E$4-E$6)*(1-Painel!$E$7)-E$5+E$6)*E$7</f>
        <v>24618258.755958237</v>
      </c>
      <c r="F248" s="35">
        <f>((Produção!F242*PreçoLivre!F244*(1-Painel!$B$8)-F$3-F$4-F$6)*(1-Painel!$E$7)-F$5+F$6)*F$7</f>
        <v>21873571.367938325</v>
      </c>
      <c r="G248" s="35">
        <f>((Produção!G242*PreçoLivre!G244*(1-Painel!$B$8)-G$3-G$4-G$6)*(1-Painel!$E$7)-G$5+G$6)*G$7</f>
        <v>19320942.170900341</v>
      </c>
      <c r="H248" s="35">
        <f>((Produção!H242*PreçoLivre!H244*(1-Painel!$B$8)-H$3-H$4-H$6)*(1-Painel!$E$7)-H$5+H$6)*H$7</f>
        <v>16280256.815195553</v>
      </c>
      <c r="I248" s="35">
        <f>((Produção!I242*PreçoLivre!I244*(1-Painel!$B$8)-I$3-I$4-I$6)*(1-Painel!$E$7)-I$5+I$6)*I$7</f>
        <v>14991837.657153113</v>
      </c>
      <c r="J248" s="35">
        <f>((Produção!J242*PreçoLivre!J244*(1-Painel!$B$8)-J$3-J$4-J$6)*(1-Painel!$E$7)-J$5+J$6)*J$7</f>
        <v>12816982.236176357</v>
      </c>
      <c r="K248" s="35">
        <f>((Produção!K242*PreçoLivre!K244*(1-Painel!$B$8)-K$3-K$4-K$6)*(1-Painel!$E$7)-K$5+K$6)*K$7</f>
        <v>11285805.217314007</v>
      </c>
      <c r="L248" s="35">
        <f>((Produção!L242*PreçoLivre!L244*(1-Painel!$B$8)-L$3-L$4-L$6)*(1-Painel!$E$7)-L$5+L$6)*L$7</f>
        <v>10342849.746255942</v>
      </c>
      <c r="M248" s="35">
        <f>((Produção!M242*PreçoLivre!M244*(1-Painel!$B$8)-M$3-M$4-M$6)*(1-Painel!$E$7)-M$5+M$6)*M$7</f>
        <v>9359415.4061885513</v>
      </c>
      <c r="N248" s="35">
        <f>((Produção!N242*PreçoLivre!N244*(1-Painel!$B$8)-N$3-N$4-N$6)*(1-Painel!$E$7)-N$5+N$6)*N$7</f>
        <v>7813183.4547424987</v>
      </c>
      <c r="O248" s="35">
        <f>((Produção!O242*PreçoLivre!O244*(1-Painel!$B$8)-O$3-O$4-O$6)*(1-Painel!$E$7)-O$5+O$6)*O$7</f>
        <v>6890742.6099884687</v>
      </c>
      <c r="P248" s="35">
        <f>((Produção!P242*PreçoLivre!P244*(1-Painel!$B$8)-P$3-P$4-P$6)*(1-Painel!$E$7)-P$5+P$6)*P$7</f>
        <v>6413500.7166607715</v>
      </c>
      <c r="Q248" s="35">
        <f>((Produção!Q242*PreçoLivre!Q244*(1-Painel!$B$8)-Q$3-Q$4-Q$6)*(1-Painel!$E$7)-Q$5+Q$6)*Q$7</f>
        <v>5563748.472202084</v>
      </c>
      <c r="R248" s="35">
        <f>((Produção!R242*PreçoLivre!R244*(1-Painel!$B$8)-R$3-R$4-R$6)*(1-Painel!$E$7)-R$5+R$6)*R$7</f>
        <v>5080544.6818880895</v>
      </c>
      <c r="S248" s="35">
        <f>((Produção!S242*PreçoLivre!S244*(1-Painel!$B$8)-S$3-S$4-S$6)*(1-Painel!$E$7)-S$5+S$6)*S$7</f>
        <v>4731431.9811889343</v>
      </c>
      <c r="T248" s="35">
        <f>((Produção!T242*PreçoLivre!T244*(1-Painel!$B$8)-T$3-T$4-T$6)*(1-Painel!$E$7)-T$5+T$6)*T$7</f>
        <v>4577033.7822052501</v>
      </c>
      <c r="U248" s="35">
        <f>((Produção!U242*PreçoLivre!U244*(1-Painel!$B$8)-U$3-U$4-U$6)*(1-Painel!$E$7)-U$5+U$6)*U$7</f>
        <v>4437029.3582535563</v>
      </c>
      <c r="V248" s="35">
        <f>((Produção!V242*PreçoLivre!V244*(1-Painel!$B$8)-V$3-V$4-V$6)*(1-Painel!$E$7)-V$5+V$6)*V$7</f>
        <v>3810568.4692885918</v>
      </c>
      <c r="W248" s="35"/>
    </row>
    <row r="249" spans="1:23" x14ac:dyDescent="0.25">
      <c r="A249" s="36">
        <v>240</v>
      </c>
      <c r="B249" s="35">
        <f t="shared" si="3"/>
        <v>275145451.28610837</v>
      </c>
      <c r="C249" s="35">
        <f>((Produção!C243*PreçoLivre!C245*(1-Painel!$B$8)-C$3-C$4-C$6)*(1-Painel!$E$7)-C$5+C$6)*C$7</f>
        <v>26675215.142353449</v>
      </c>
      <c r="D249" s="35">
        <f>((Produção!D243*PreçoLivre!D245*(1-Painel!$B$8)-D$3-D$4-D$6)*(1-Painel!$E$7)-D$5+D$6)*D$7</f>
        <v>25970255.250242643</v>
      </c>
      <c r="E249" s="35">
        <f>((Produção!E243*PreçoLivre!E245*(1-Painel!$B$8)-E$3-E$4-E$6)*(1-Painel!$E$7)-E$5+E$6)*E$7</f>
        <v>25759433.797648992</v>
      </c>
      <c r="F249" s="35">
        <f>((Produção!F243*PreçoLivre!F245*(1-Painel!$B$8)-F$3-F$4-F$6)*(1-Painel!$E$7)-F$5+F$6)*F$7</f>
        <v>22452777.618884202</v>
      </c>
      <c r="G249" s="35">
        <f>((Produção!G243*PreçoLivre!G245*(1-Painel!$B$8)-G$3-G$4-G$6)*(1-Painel!$E$7)-G$5+G$6)*G$7</f>
        <v>19649037.511022225</v>
      </c>
      <c r="H249" s="35">
        <f>((Produção!H243*PreçoLivre!H245*(1-Painel!$B$8)-H$3-H$4-H$6)*(1-Painel!$E$7)-H$5+H$6)*H$7</f>
        <v>17777929.050409894</v>
      </c>
      <c r="I249" s="35">
        <f>((Produção!I243*PreçoLivre!I245*(1-Painel!$B$8)-I$3-I$4-I$6)*(1-Painel!$E$7)-I$5+I$6)*I$7</f>
        <v>16113987.235897698</v>
      </c>
      <c r="J249" s="35">
        <f>((Produção!J243*PreçoLivre!J245*(1-Painel!$B$8)-J$3-J$4-J$6)*(1-Painel!$E$7)-J$5+J$6)*J$7</f>
        <v>14946998.937129617</v>
      </c>
      <c r="K249" s="35">
        <f>((Produção!K243*PreçoLivre!K245*(1-Painel!$B$8)-K$3-K$4-K$6)*(1-Painel!$E$7)-K$5+K$6)*K$7</f>
        <v>13376441.641707186</v>
      </c>
      <c r="L249" s="35">
        <f>((Produção!L243*PreçoLivre!L245*(1-Painel!$B$8)-L$3-L$4-L$6)*(1-Painel!$E$7)-L$5+L$6)*L$7</f>
        <v>12156796.492504757</v>
      </c>
      <c r="M249" s="35">
        <f>((Produção!M243*PreçoLivre!M245*(1-Painel!$B$8)-M$3-M$4-M$6)*(1-Painel!$E$7)-M$5+M$6)*M$7</f>
        <v>11393147.975163927</v>
      </c>
      <c r="N249" s="35">
        <f>((Produção!N243*PreçoLivre!N245*(1-Painel!$B$8)-N$3-N$4-N$6)*(1-Painel!$E$7)-N$5+N$6)*N$7</f>
        <v>10232710.873852247</v>
      </c>
      <c r="O249" s="35">
        <f>((Produção!O243*PreçoLivre!O245*(1-Painel!$B$8)-O$3-O$4-O$6)*(1-Painel!$E$7)-O$5+O$6)*O$7</f>
        <v>9142981.2826568037</v>
      </c>
      <c r="P249" s="35">
        <f>((Produção!P243*PreçoLivre!P245*(1-Painel!$B$8)-P$3-P$4-P$6)*(1-Painel!$E$7)-P$5+P$6)*P$7</f>
        <v>8480775.5795189217</v>
      </c>
      <c r="Q249" s="35">
        <f>((Produção!Q243*PreçoLivre!Q245*(1-Painel!$B$8)-Q$3-Q$4-Q$6)*(1-Painel!$E$7)-Q$5+Q$6)*Q$7</f>
        <v>8018081.0383561375</v>
      </c>
      <c r="R249" s="35">
        <f>((Produção!R243*PreçoLivre!R245*(1-Painel!$B$8)-R$3-R$4-R$6)*(1-Painel!$E$7)-R$5+R$6)*R$7</f>
        <v>7605894.1453995043</v>
      </c>
      <c r="S249" s="35">
        <f>((Produção!S243*PreçoLivre!S245*(1-Painel!$B$8)-S$3-S$4-S$6)*(1-Painel!$E$7)-S$5+S$6)*S$7</f>
        <v>6979125.7071062485</v>
      </c>
      <c r="T249" s="35">
        <f>((Produção!T243*PreçoLivre!T245*(1-Painel!$B$8)-T$3-T$4-T$6)*(1-Painel!$E$7)-T$5+T$6)*T$7</f>
        <v>6677552.9299546722</v>
      </c>
      <c r="U249" s="35">
        <f>((Produção!U243*PreçoLivre!U245*(1-Painel!$B$8)-U$3-U$4-U$6)*(1-Painel!$E$7)-U$5+U$6)*U$7</f>
        <v>6079781.4184830626</v>
      </c>
      <c r="V249" s="35">
        <f>((Produção!V243*PreçoLivre!V245*(1-Painel!$B$8)-V$3-V$4-V$6)*(1-Painel!$E$7)-V$5+V$6)*V$7</f>
        <v>5656527.657816194</v>
      </c>
      <c r="W249" s="35"/>
    </row>
    <row r="250" spans="1:23" x14ac:dyDescent="0.25">
      <c r="A250" s="36">
        <v>241</v>
      </c>
      <c r="B250" s="35">
        <f t="shared" si="3"/>
        <v>240941820.54246515</v>
      </c>
      <c r="C250" s="35">
        <f>((Produção!C244*PreçoLivre!C246*(1-Painel!$B$8)-C$3-C$4-C$6)*(1-Painel!$E$7)-C$5+C$6)*C$7</f>
        <v>24329275.39055986</v>
      </c>
      <c r="D250" s="35">
        <f>((Produção!D244*PreçoLivre!D246*(1-Painel!$B$8)-D$3-D$4-D$6)*(1-Painel!$E$7)-D$5+D$6)*D$7</f>
        <v>21283236.939151239</v>
      </c>
      <c r="E250" s="35">
        <f>((Produção!E244*PreçoLivre!E246*(1-Painel!$B$8)-E$3-E$4-E$6)*(1-Painel!$E$7)-E$5+E$6)*E$7</f>
        <v>19593106.111500438</v>
      </c>
      <c r="F250" s="35">
        <f>((Produção!F244*PreçoLivre!F246*(1-Painel!$B$8)-F$3-F$4-F$6)*(1-Painel!$E$7)-F$5+F$6)*F$7</f>
        <v>17696006.393653851</v>
      </c>
      <c r="G250" s="35">
        <f>((Produção!G244*PreçoLivre!G246*(1-Painel!$B$8)-G$3-G$4-G$6)*(1-Painel!$E$7)-G$5+G$6)*G$7</f>
        <v>16034372.628306018</v>
      </c>
      <c r="H250" s="35">
        <f>((Produção!H244*PreçoLivre!H246*(1-Painel!$B$8)-H$3-H$4-H$6)*(1-Painel!$E$7)-H$5+H$6)*H$7</f>
        <v>14922443.735641995</v>
      </c>
      <c r="I250" s="35">
        <f>((Produção!I244*PreçoLivre!I246*(1-Painel!$B$8)-I$3-I$4-I$6)*(1-Painel!$E$7)-I$5+I$6)*I$7</f>
        <v>13759792.853398409</v>
      </c>
      <c r="J250" s="35">
        <f>((Produção!J244*PreçoLivre!J246*(1-Painel!$B$8)-J$3-J$4-J$6)*(1-Painel!$E$7)-J$5+J$6)*J$7</f>
        <v>13232948.574722189</v>
      </c>
      <c r="K250" s="35">
        <f>((Produção!K244*PreçoLivre!K246*(1-Painel!$B$8)-K$3-K$4-K$6)*(1-Painel!$E$7)-K$5+K$6)*K$7</f>
        <v>11886439.177792255</v>
      </c>
      <c r="L250" s="35">
        <f>((Produção!L244*PreçoLivre!L246*(1-Painel!$B$8)-L$3-L$4-L$6)*(1-Painel!$E$7)-L$5+L$6)*L$7</f>
        <v>11414139.402679527</v>
      </c>
      <c r="M250" s="35">
        <f>((Produção!M244*PreçoLivre!M246*(1-Painel!$B$8)-M$3-M$4-M$6)*(1-Painel!$E$7)-M$5+M$6)*M$7</f>
        <v>10967321.063684974</v>
      </c>
      <c r="N250" s="35">
        <f>((Produção!N244*PreçoLivre!N246*(1-Painel!$B$8)-N$3-N$4-N$6)*(1-Painel!$E$7)-N$5+N$6)*N$7</f>
        <v>9861084.8439147584</v>
      </c>
      <c r="O250" s="35">
        <f>((Produção!O244*PreçoLivre!O246*(1-Painel!$B$8)-O$3-O$4-O$6)*(1-Painel!$E$7)-O$5+O$6)*O$7</f>
        <v>8784462.2261231001</v>
      </c>
      <c r="P250" s="35">
        <f>((Produção!P244*PreçoLivre!P246*(1-Painel!$B$8)-P$3-P$4-P$6)*(1-Painel!$E$7)-P$5+P$6)*P$7</f>
        <v>8103903.8386360444</v>
      </c>
      <c r="Q250" s="35">
        <f>((Produção!Q244*PreçoLivre!Q246*(1-Painel!$B$8)-Q$3-Q$4-Q$6)*(1-Painel!$E$7)-Q$5+Q$6)*Q$7</f>
        <v>7730341.261859145</v>
      </c>
      <c r="R250" s="35">
        <f>((Produção!R244*PreçoLivre!R246*(1-Painel!$B$8)-R$3-R$4-R$6)*(1-Painel!$E$7)-R$5+R$6)*R$7</f>
        <v>7339006.3391196718</v>
      </c>
      <c r="S250" s="35">
        <f>((Produção!S244*PreçoLivre!S246*(1-Painel!$B$8)-S$3-S$4-S$6)*(1-Painel!$E$7)-S$5+S$6)*S$7</f>
        <v>6846111.4512924431</v>
      </c>
      <c r="T250" s="35">
        <f>((Produção!T244*PreçoLivre!T246*(1-Painel!$B$8)-T$3-T$4-T$6)*(1-Painel!$E$7)-T$5+T$6)*T$7</f>
        <v>6159933.3169981223</v>
      </c>
      <c r="U250" s="35">
        <f>((Produção!U244*PreçoLivre!U246*(1-Painel!$B$8)-U$3-U$4-U$6)*(1-Painel!$E$7)-U$5+U$6)*U$7</f>
        <v>5731279.7265520031</v>
      </c>
      <c r="V250" s="35">
        <f>((Produção!V244*PreçoLivre!V246*(1-Painel!$B$8)-V$3-V$4-V$6)*(1-Painel!$E$7)-V$5+V$6)*V$7</f>
        <v>5266615.2668790901</v>
      </c>
      <c r="W250" s="35"/>
    </row>
    <row r="251" spans="1:23" x14ac:dyDescent="0.25">
      <c r="A251" s="36">
        <v>242</v>
      </c>
      <c r="B251" s="35">
        <f t="shared" si="3"/>
        <v>242064005.10478508</v>
      </c>
      <c r="C251" s="35">
        <f>((Produção!C245*PreçoLivre!C247*(1-Painel!$B$8)-C$3-C$4-C$6)*(1-Painel!$E$7)-C$5+C$6)*C$7</f>
        <v>25078199.976911221</v>
      </c>
      <c r="D251" s="35">
        <f>((Produção!D245*PreçoLivre!D247*(1-Painel!$B$8)-D$3-D$4-D$6)*(1-Painel!$E$7)-D$5+D$6)*D$7</f>
        <v>22961398.48322022</v>
      </c>
      <c r="E251" s="35">
        <f>((Produção!E245*PreçoLivre!E247*(1-Painel!$B$8)-E$3-E$4-E$6)*(1-Painel!$E$7)-E$5+E$6)*E$7</f>
        <v>20171348.832830079</v>
      </c>
      <c r="F251" s="35">
        <f>((Produção!F245*PreçoLivre!F247*(1-Painel!$B$8)-F$3-F$4-F$6)*(1-Painel!$E$7)-F$5+F$6)*F$7</f>
        <v>18729334.61461493</v>
      </c>
      <c r="G251" s="35">
        <f>((Produção!G245*PreçoLivre!G247*(1-Painel!$B$8)-G$3-G$4-G$6)*(1-Painel!$E$7)-G$5+G$6)*G$7</f>
        <v>17787316.012373723</v>
      </c>
      <c r="H251" s="35">
        <f>((Produção!H245*PreçoLivre!H247*(1-Painel!$B$8)-H$3-H$4-H$6)*(1-Painel!$E$7)-H$5+H$6)*H$7</f>
        <v>15440997.108215243</v>
      </c>
      <c r="I251" s="35">
        <f>((Produção!I245*PreçoLivre!I247*(1-Painel!$B$8)-I$3-I$4-I$6)*(1-Painel!$E$7)-I$5+I$6)*I$7</f>
        <v>13916278.737531373</v>
      </c>
      <c r="J251" s="35">
        <f>((Produção!J245*PreçoLivre!J247*(1-Painel!$B$8)-J$3-J$4-J$6)*(1-Painel!$E$7)-J$5+J$6)*J$7</f>
        <v>13109273.64700301</v>
      </c>
      <c r="K251" s="35">
        <f>((Produção!K245*PreçoLivre!K247*(1-Painel!$B$8)-K$3-K$4-K$6)*(1-Painel!$E$7)-K$5+K$6)*K$7</f>
        <v>11951793.269691154</v>
      </c>
      <c r="L251" s="35">
        <f>((Produção!L245*PreçoLivre!L247*(1-Painel!$B$8)-L$3-L$4-L$6)*(1-Painel!$E$7)-L$5+L$6)*L$7</f>
        <v>10482937.008178256</v>
      </c>
      <c r="M251" s="35">
        <f>((Produção!M245*PreçoLivre!M247*(1-Painel!$B$8)-M$3-M$4-M$6)*(1-Painel!$E$7)-M$5+M$6)*M$7</f>
        <v>10053821.421995312</v>
      </c>
      <c r="N251" s="35">
        <f>((Produção!N245*PreçoLivre!N247*(1-Painel!$B$8)-N$3-N$4-N$6)*(1-Painel!$E$7)-N$5+N$6)*N$7</f>
        <v>9681144.9972424693</v>
      </c>
      <c r="O251" s="35">
        <f>((Produção!O245*PreçoLivre!O247*(1-Painel!$B$8)-O$3-O$4-O$6)*(1-Painel!$E$7)-O$5+O$6)*O$7</f>
        <v>8895809.6872583702</v>
      </c>
      <c r="P251" s="35">
        <f>((Produção!P245*PreçoLivre!P247*(1-Painel!$B$8)-P$3-P$4-P$6)*(1-Painel!$E$7)-P$5+P$6)*P$7</f>
        <v>8013438.9116258277</v>
      </c>
      <c r="Q251" s="35">
        <f>((Produção!Q245*PreçoLivre!Q247*(1-Painel!$B$8)-Q$3-Q$4-Q$6)*(1-Painel!$E$7)-Q$5+Q$6)*Q$7</f>
        <v>7528634.2685220968</v>
      </c>
      <c r="R251" s="35">
        <f>((Produção!R245*PreçoLivre!R247*(1-Painel!$B$8)-R$3-R$4-R$6)*(1-Painel!$E$7)-R$5+R$6)*R$7</f>
        <v>6946172.2833257494</v>
      </c>
      <c r="S251" s="35">
        <f>((Produção!S245*PreçoLivre!S247*(1-Painel!$B$8)-S$3-S$4-S$6)*(1-Painel!$E$7)-S$5+S$6)*S$7</f>
        <v>6210898.1118480423</v>
      </c>
      <c r="T251" s="35">
        <f>((Produção!T245*PreçoLivre!T247*(1-Painel!$B$8)-T$3-T$4-T$6)*(1-Painel!$E$7)-T$5+T$6)*T$7</f>
        <v>5535979.0422905302</v>
      </c>
      <c r="U251" s="35">
        <f>((Produção!U245*PreçoLivre!U247*(1-Painel!$B$8)-U$3-U$4-U$6)*(1-Painel!$E$7)-U$5+U$6)*U$7</f>
        <v>4933313.1757390276</v>
      </c>
      <c r="V251" s="35">
        <f>((Produção!V245*PreçoLivre!V247*(1-Painel!$B$8)-V$3-V$4-V$6)*(1-Painel!$E$7)-V$5+V$6)*V$7</f>
        <v>4635915.5143684382</v>
      </c>
      <c r="W251" s="35"/>
    </row>
    <row r="252" spans="1:23" x14ac:dyDescent="0.25">
      <c r="A252" s="36">
        <v>243</v>
      </c>
      <c r="B252" s="35">
        <f t="shared" si="3"/>
        <v>260558056.48567072</v>
      </c>
      <c r="C252" s="35">
        <f>((Produção!C246*PreçoLivre!C248*(1-Painel!$B$8)-C$3-C$4-C$6)*(1-Painel!$E$7)-C$5+C$6)*C$7</f>
        <v>25277237.237307347</v>
      </c>
      <c r="D252" s="35">
        <f>((Produção!D246*PreçoLivre!D248*(1-Painel!$B$8)-D$3-D$4-D$6)*(1-Painel!$E$7)-D$5+D$6)*D$7</f>
        <v>23099904.599096552</v>
      </c>
      <c r="E252" s="35">
        <f>((Produção!E246*PreçoLivre!E248*(1-Painel!$B$8)-E$3-E$4-E$6)*(1-Painel!$E$7)-E$5+E$6)*E$7</f>
        <v>22087747.252085868</v>
      </c>
      <c r="F252" s="35">
        <f>((Produção!F246*PreçoLivre!F248*(1-Painel!$B$8)-F$3-F$4-F$6)*(1-Painel!$E$7)-F$5+F$6)*F$7</f>
        <v>20488165.819804244</v>
      </c>
      <c r="G252" s="35">
        <f>((Produção!G246*PreçoLivre!G248*(1-Painel!$B$8)-G$3-G$4-G$6)*(1-Painel!$E$7)-G$5+G$6)*G$7</f>
        <v>17938378.810623758</v>
      </c>
      <c r="H252" s="35">
        <f>((Produção!H246*PreçoLivre!H248*(1-Painel!$B$8)-H$3-H$4-H$6)*(1-Painel!$E$7)-H$5+H$6)*H$7</f>
        <v>16461807.129636835</v>
      </c>
      <c r="I252" s="35">
        <f>((Produção!I246*PreçoLivre!I248*(1-Painel!$B$8)-I$3-I$4-I$6)*(1-Painel!$E$7)-I$5+I$6)*I$7</f>
        <v>15694965.509904625</v>
      </c>
      <c r="J252" s="35">
        <f>((Produção!J246*PreçoLivre!J248*(1-Painel!$B$8)-J$3-J$4-J$6)*(1-Painel!$E$7)-J$5+J$6)*J$7</f>
        <v>14317048.958291279</v>
      </c>
      <c r="K252" s="35">
        <f>((Produção!K246*PreçoLivre!K248*(1-Painel!$B$8)-K$3-K$4-K$6)*(1-Painel!$E$7)-K$5+K$6)*K$7</f>
        <v>12818497.91199054</v>
      </c>
      <c r="L252" s="35">
        <f>((Produção!L246*PreçoLivre!L248*(1-Painel!$B$8)-L$3-L$4-L$6)*(1-Painel!$E$7)-L$5+L$6)*L$7</f>
        <v>12041632.770219989</v>
      </c>
      <c r="M252" s="35">
        <f>((Produção!M246*PreçoLivre!M248*(1-Painel!$B$8)-M$3-M$4-M$6)*(1-Painel!$E$7)-M$5+M$6)*M$7</f>
        <v>11193031.548038129</v>
      </c>
      <c r="N252" s="35">
        <f>((Produção!N246*PreçoLivre!N248*(1-Painel!$B$8)-N$3-N$4-N$6)*(1-Painel!$E$7)-N$5+N$6)*N$7</f>
        <v>10578986.959139233</v>
      </c>
      <c r="O252" s="35">
        <f>((Produção!O246*PreçoLivre!O248*(1-Painel!$B$8)-O$3-O$4-O$6)*(1-Painel!$E$7)-O$5+O$6)*O$7</f>
        <v>9389555.9562218171</v>
      </c>
      <c r="P252" s="35">
        <f>((Produção!P246*PreçoLivre!P248*(1-Painel!$B$8)-P$3-P$4-P$6)*(1-Painel!$E$7)-P$5+P$6)*P$7</f>
        <v>8516993.2447171733</v>
      </c>
      <c r="Q252" s="35">
        <f>((Produção!Q246*PreçoLivre!Q248*(1-Painel!$B$8)-Q$3-Q$4-Q$6)*(1-Painel!$E$7)-Q$5+Q$6)*Q$7</f>
        <v>8332038.4017002685</v>
      </c>
      <c r="R252" s="35">
        <f>((Produção!R246*PreçoLivre!R248*(1-Painel!$B$8)-R$3-R$4-R$6)*(1-Painel!$E$7)-R$5+R$6)*R$7</f>
        <v>7566651.4034558553</v>
      </c>
      <c r="S252" s="35">
        <f>((Produção!S246*PreçoLivre!S248*(1-Painel!$B$8)-S$3-S$4-S$6)*(1-Painel!$E$7)-S$5+S$6)*S$7</f>
        <v>7057352.6548856227</v>
      </c>
      <c r="T252" s="35">
        <f>((Produção!T246*PreçoLivre!T248*(1-Painel!$B$8)-T$3-T$4-T$6)*(1-Painel!$E$7)-T$5+T$6)*T$7</f>
        <v>6392872.6955020232</v>
      </c>
      <c r="U252" s="35">
        <f>((Produção!U246*PreçoLivre!U248*(1-Painel!$B$8)-U$3-U$4-U$6)*(1-Painel!$E$7)-U$5+U$6)*U$7</f>
        <v>5909322.099350079</v>
      </c>
      <c r="V252" s="35">
        <f>((Produção!V246*PreçoLivre!V248*(1-Painel!$B$8)-V$3-V$4-V$6)*(1-Painel!$E$7)-V$5+V$6)*V$7</f>
        <v>5395865.5236994512</v>
      </c>
      <c r="W252" s="35"/>
    </row>
    <row r="253" spans="1:23" x14ac:dyDescent="0.25">
      <c r="A253" s="36">
        <v>244</v>
      </c>
      <c r="B253" s="35">
        <f t="shared" si="3"/>
        <v>290069175.17121309</v>
      </c>
      <c r="C253" s="35">
        <f>((Produção!C247*PreçoLivre!C249*(1-Painel!$B$8)-C$3-C$4-C$6)*(1-Painel!$E$7)-C$5+C$6)*C$7</f>
        <v>26293551.750806209</v>
      </c>
      <c r="D253" s="35">
        <f>((Produção!D247*PreçoLivre!D249*(1-Painel!$B$8)-D$3-D$4-D$6)*(1-Painel!$E$7)-D$5+D$6)*D$7</f>
        <v>25155605.399230056</v>
      </c>
      <c r="E253" s="35">
        <f>((Produção!E247*PreçoLivre!E249*(1-Painel!$B$8)-E$3-E$4-E$6)*(1-Painel!$E$7)-E$5+E$6)*E$7</f>
        <v>23984099.735796876</v>
      </c>
      <c r="F253" s="35">
        <f>((Produção!F247*PreçoLivre!F249*(1-Painel!$B$8)-F$3-F$4-F$6)*(1-Painel!$E$7)-F$5+F$6)*F$7</f>
        <v>22191647.394921951</v>
      </c>
      <c r="G253" s="35">
        <f>((Produção!G247*PreçoLivre!G249*(1-Painel!$B$8)-G$3-G$4-G$6)*(1-Painel!$E$7)-G$5+G$6)*G$7</f>
        <v>20780015.67440398</v>
      </c>
      <c r="H253" s="35">
        <f>((Produção!H247*PreçoLivre!H249*(1-Painel!$B$8)-H$3-H$4-H$6)*(1-Painel!$E$7)-H$5+H$6)*H$7</f>
        <v>19134763.055601995</v>
      </c>
      <c r="I253" s="35">
        <f>((Produção!I247*PreçoLivre!I249*(1-Painel!$B$8)-I$3-I$4-I$6)*(1-Painel!$E$7)-I$5+I$6)*I$7</f>
        <v>16938957.3549137</v>
      </c>
      <c r="J253" s="35">
        <f>((Produção!J247*PreçoLivre!J249*(1-Painel!$B$8)-J$3-J$4-J$6)*(1-Painel!$E$7)-J$5+J$6)*J$7</f>
        <v>15616967.826431744</v>
      </c>
      <c r="K253" s="35">
        <f>((Produção!K247*PreçoLivre!K249*(1-Painel!$B$8)-K$3-K$4-K$6)*(1-Painel!$E$7)-K$5+K$6)*K$7</f>
        <v>15383997.874467105</v>
      </c>
      <c r="L253" s="35">
        <f>((Produção!L247*PreçoLivre!L249*(1-Painel!$B$8)-L$3-L$4-L$6)*(1-Painel!$E$7)-L$5+L$6)*L$7</f>
        <v>13575206.488565765</v>
      </c>
      <c r="M253" s="35">
        <f>((Produção!M247*PreçoLivre!M249*(1-Painel!$B$8)-M$3-M$4-M$6)*(1-Painel!$E$7)-M$5+M$6)*M$7</f>
        <v>12830783.994884154</v>
      </c>
      <c r="N253" s="35">
        <f>((Produção!N247*PreçoLivre!N249*(1-Painel!$B$8)-N$3-N$4-N$6)*(1-Painel!$E$7)-N$5+N$6)*N$7</f>
        <v>11643997.779509978</v>
      </c>
      <c r="O253" s="35">
        <f>((Produção!O247*PreçoLivre!O249*(1-Painel!$B$8)-O$3-O$4-O$6)*(1-Painel!$E$7)-O$5+O$6)*O$7</f>
        <v>10875110.661788745</v>
      </c>
      <c r="P253" s="35">
        <f>((Produção!P247*PreçoLivre!P249*(1-Painel!$B$8)-P$3-P$4-P$6)*(1-Painel!$E$7)-P$5+P$6)*P$7</f>
        <v>9653967.8670849539</v>
      </c>
      <c r="Q253" s="35">
        <f>((Produção!Q247*PreçoLivre!Q249*(1-Painel!$B$8)-Q$3-Q$4-Q$6)*(1-Painel!$E$7)-Q$5+Q$6)*Q$7</f>
        <v>9277014.9740921408</v>
      </c>
      <c r="R253" s="35">
        <f>((Produção!R247*PreçoLivre!R249*(1-Painel!$B$8)-R$3-R$4-R$6)*(1-Painel!$E$7)-R$5+R$6)*R$7</f>
        <v>8734084.0758941192</v>
      </c>
      <c r="S253" s="35">
        <f>((Produção!S247*PreçoLivre!S249*(1-Painel!$B$8)-S$3-S$4-S$6)*(1-Painel!$E$7)-S$5+S$6)*S$7</f>
        <v>7762292.088348004</v>
      </c>
      <c r="T253" s="35">
        <f>((Produção!T247*PreçoLivre!T249*(1-Painel!$B$8)-T$3-T$4-T$6)*(1-Painel!$E$7)-T$5+T$6)*T$7</f>
        <v>7295457.6343134185</v>
      </c>
      <c r="U253" s="35">
        <f>((Produção!U247*PreçoLivre!U249*(1-Painel!$B$8)-U$3-U$4-U$6)*(1-Painel!$E$7)-U$5+U$6)*U$7</f>
        <v>6645036.057058665</v>
      </c>
      <c r="V253" s="35">
        <f>((Produção!V247*PreçoLivre!V249*(1-Painel!$B$8)-V$3-V$4-V$6)*(1-Painel!$E$7)-V$5+V$6)*V$7</f>
        <v>6296617.4830994578</v>
      </c>
      <c r="W253" s="35"/>
    </row>
    <row r="254" spans="1:23" x14ac:dyDescent="0.25">
      <c r="A254" s="36">
        <v>245</v>
      </c>
      <c r="B254" s="35">
        <f t="shared" si="3"/>
        <v>270264315.77040565</v>
      </c>
      <c r="C254" s="35">
        <f>((Produção!C248*PreçoLivre!C250*(1-Painel!$B$8)-C$3-C$4-C$6)*(1-Painel!$E$7)-C$5+C$6)*C$7</f>
        <v>25581332.269340415</v>
      </c>
      <c r="D254" s="35">
        <f>((Produção!D248*PreçoLivre!D250*(1-Painel!$B$8)-D$3-D$4-D$6)*(1-Painel!$E$7)-D$5+D$6)*D$7</f>
        <v>22789469.234810263</v>
      </c>
      <c r="E254" s="35">
        <f>((Produção!E248*PreçoLivre!E250*(1-Painel!$B$8)-E$3-E$4-E$6)*(1-Painel!$E$7)-E$5+E$6)*E$7</f>
        <v>20474179.188525397</v>
      </c>
      <c r="F254" s="35">
        <f>((Produção!F248*PreçoLivre!F250*(1-Painel!$B$8)-F$3-F$4-F$6)*(1-Painel!$E$7)-F$5+F$6)*F$7</f>
        <v>19326099.338248264</v>
      </c>
      <c r="G254" s="35">
        <f>((Produção!G248*PreçoLivre!G250*(1-Painel!$B$8)-G$3-G$4-G$6)*(1-Painel!$E$7)-G$5+G$6)*G$7</f>
        <v>17932136.328132819</v>
      </c>
      <c r="H254" s="35">
        <f>((Produção!H248*PreçoLivre!H250*(1-Painel!$B$8)-H$3-H$4-H$6)*(1-Painel!$E$7)-H$5+H$6)*H$7</f>
        <v>17838999.432598952</v>
      </c>
      <c r="I254" s="35">
        <f>((Produção!I248*PreçoLivre!I250*(1-Painel!$B$8)-I$3-I$4-I$6)*(1-Painel!$E$7)-I$5+I$6)*I$7</f>
        <v>16496112.940028559</v>
      </c>
      <c r="J254" s="35">
        <f>((Produção!J248*PreçoLivre!J250*(1-Painel!$B$8)-J$3-J$4-J$6)*(1-Painel!$E$7)-J$5+J$6)*J$7</f>
        <v>14627454.865577376</v>
      </c>
      <c r="K254" s="35">
        <f>((Produção!K248*PreçoLivre!K250*(1-Painel!$B$8)-K$3-K$4-K$6)*(1-Painel!$E$7)-K$5+K$6)*K$7</f>
        <v>13737815.159969389</v>
      </c>
      <c r="L254" s="35">
        <f>((Produção!L248*PreçoLivre!L250*(1-Painel!$B$8)-L$3-L$4-L$6)*(1-Painel!$E$7)-L$5+L$6)*L$7</f>
        <v>12969934.452313608</v>
      </c>
      <c r="M254" s="35">
        <f>((Produção!M248*PreçoLivre!M250*(1-Painel!$B$8)-M$3-M$4-M$6)*(1-Painel!$E$7)-M$5+M$6)*M$7</f>
        <v>11486135.075570235</v>
      </c>
      <c r="N254" s="35">
        <f>((Produção!N248*PreçoLivre!N250*(1-Painel!$B$8)-N$3-N$4-N$6)*(1-Painel!$E$7)-N$5+N$6)*N$7</f>
        <v>10977698.762811255</v>
      </c>
      <c r="O254" s="35">
        <f>((Produção!O248*PreçoLivre!O250*(1-Painel!$B$8)-O$3-O$4-O$6)*(1-Painel!$E$7)-O$5+O$6)*O$7</f>
        <v>10419548.244307816</v>
      </c>
      <c r="P254" s="35">
        <f>((Produção!P248*PreçoLivre!P250*(1-Painel!$B$8)-P$3-P$4-P$6)*(1-Painel!$E$7)-P$5+P$6)*P$7</f>
        <v>9556490.7627628874</v>
      </c>
      <c r="Q254" s="35">
        <f>((Produção!Q248*PreçoLivre!Q250*(1-Painel!$B$8)-Q$3-Q$4-Q$6)*(1-Painel!$E$7)-Q$5+Q$6)*Q$7</f>
        <v>8762116.3860671986</v>
      </c>
      <c r="R254" s="35">
        <f>((Produção!R248*PreçoLivre!R250*(1-Painel!$B$8)-R$3-R$4-R$6)*(1-Painel!$E$7)-R$5+R$6)*R$7</f>
        <v>8376278.340490656</v>
      </c>
      <c r="S254" s="35">
        <f>((Produção!S248*PreçoLivre!S250*(1-Painel!$B$8)-S$3-S$4-S$6)*(1-Painel!$E$7)-S$5+S$6)*S$7</f>
        <v>7840959.5935542118</v>
      </c>
      <c r="T254" s="35">
        <f>((Produção!T248*PreçoLivre!T250*(1-Painel!$B$8)-T$3-T$4-T$6)*(1-Painel!$E$7)-T$5+T$6)*T$7</f>
        <v>7327309.0463587679</v>
      </c>
      <c r="U254" s="35">
        <f>((Produção!U248*PreçoLivre!U250*(1-Painel!$B$8)-U$3-U$4-U$6)*(1-Painel!$E$7)-U$5+U$6)*U$7</f>
        <v>7142768.4228203837</v>
      </c>
      <c r="V254" s="35">
        <f>((Produção!V248*PreçoLivre!V250*(1-Painel!$B$8)-V$3-V$4-V$6)*(1-Painel!$E$7)-V$5+V$6)*V$7</f>
        <v>6601477.9261172544</v>
      </c>
      <c r="W254" s="35"/>
    </row>
    <row r="255" spans="1:23" x14ac:dyDescent="0.25">
      <c r="A255" s="36">
        <v>246</v>
      </c>
      <c r="B255" s="35">
        <f t="shared" si="3"/>
        <v>272555618.99442172</v>
      </c>
      <c r="C255" s="35">
        <f>((Produção!C249*PreçoLivre!C251*(1-Painel!$B$8)-C$3-C$4-C$6)*(1-Painel!$E$7)-C$5+C$6)*C$7</f>
        <v>26388075.218102016</v>
      </c>
      <c r="D255" s="35">
        <f>((Produção!D249*PreçoLivre!D251*(1-Painel!$B$8)-D$3-D$4-D$6)*(1-Painel!$E$7)-D$5+D$6)*D$7</f>
        <v>23968088.804653298</v>
      </c>
      <c r="E255" s="35">
        <f>((Produção!E249*PreçoLivre!E251*(1-Painel!$B$8)-E$3-E$4-E$6)*(1-Painel!$E$7)-E$5+E$6)*E$7</f>
        <v>22517264.255025715</v>
      </c>
      <c r="F255" s="35">
        <f>((Produção!F249*PreçoLivre!F251*(1-Painel!$B$8)-F$3-F$4-F$6)*(1-Painel!$E$7)-F$5+F$6)*F$7</f>
        <v>20297504.37667077</v>
      </c>
      <c r="G255" s="35">
        <f>((Produção!G249*PreçoLivre!G251*(1-Painel!$B$8)-G$3-G$4-G$6)*(1-Painel!$E$7)-G$5+G$6)*G$7</f>
        <v>18785740.667679656</v>
      </c>
      <c r="H255" s="35">
        <f>((Produção!H249*PreçoLivre!H251*(1-Painel!$B$8)-H$3-H$4-H$6)*(1-Painel!$E$7)-H$5+H$6)*H$7</f>
        <v>18449828.731844727</v>
      </c>
      <c r="I255" s="35">
        <f>((Produção!I249*PreçoLivre!I251*(1-Painel!$B$8)-I$3-I$4-I$6)*(1-Painel!$E$7)-I$5+I$6)*I$7</f>
        <v>16661555.08250892</v>
      </c>
      <c r="J255" s="35">
        <f>((Produção!J249*PreçoLivre!J251*(1-Painel!$B$8)-J$3-J$4-J$6)*(1-Painel!$E$7)-J$5+J$6)*J$7</f>
        <v>15704401.512591941</v>
      </c>
      <c r="K255" s="35">
        <f>((Produção!K249*PreçoLivre!K251*(1-Painel!$B$8)-K$3-K$4-K$6)*(1-Painel!$E$7)-K$5+K$6)*K$7</f>
        <v>13731669.126106193</v>
      </c>
      <c r="L255" s="35">
        <f>((Produção!L249*PreçoLivre!L251*(1-Painel!$B$8)-L$3-L$4-L$6)*(1-Painel!$E$7)-L$5+L$6)*L$7</f>
        <v>12606348.049559608</v>
      </c>
      <c r="M255" s="35">
        <f>((Produção!M249*PreçoLivre!M251*(1-Painel!$B$8)-M$3-M$4-M$6)*(1-Painel!$E$7)-M$5+M$6)*M$7</f>
        <v>11800210.147142716</v>
      </c>
      <c r="N255" s="35">
        <f>((Produção!N249*PreçoLivre!N251*(1-Painel!$B$8)-N$3-N$4-N$6)*(1-Painel!$E$7)-N$5+N$6)*N$7</f>
        <v>11466894.828647563</v>
      </c>
      <c r="O255" s="35">
        <f>((Produção!O249*PreçoLivre!O251*(1-Painel!$B$8)-O$3-O$4-O$6)*(1-Painel!$E$7)-O$5+O$6)*O$7</f>
        <v>10021297.388791498</v>
      </c>
      <c r="P255" s="35">
        <f>((Produção!P249*PreçoLivre!P251*(1-Painel!$B$8)-P$3-P$4-P$6)*(1-Painel!$E$7)-P$5+P$6)*P$7</f>
        <v>8736101.0284779891</v>
      </c>
      <c r="Q255" s="35">
        <f>((Produção!Q249*PreçoLivre!Q251*(1-Painel!$B$8)-Q$3-Q$4-Q$6)*(1-Painel!$E$7)-Q$5+Q$6)*Q$7</f>
        <v>8241089.7037722664</v>
      </c>
      <c r="R255" s="35">
        <f>((Produção!R249*PreçoLivre!R251*(1-Painel!$B$8)-R$3-R$4-R$6)*(1-Painel!$E$7)-R$5+R$6)*R$7</f>
        <v>7648547.1948587941</v>
      </c>
      <c r="S255" s="35">
        <f>((Produção!S249*PreçoLivre!S251*(1-Painel!$B$8)-S$3-S$4-S$6)*(1-Painel!$E$7)-S$5+S$6)*S$7</f>
        <v>6910837.0529762125</v>
      </c>
      <c r="T255" s="35">
        <f>((Produção!T249*PreçoLivre!T251*(1-Painel!$B$8)-T$3-T$4-T$6)*(1-Painel!$E$7)-T$5+T$6)*T$7</f>
        <v>6682193.0139812883</v>
      </c>
      <c r="U255" s="35">
        <f>((Produção!U249*PreçoLivre!U251*(1-Painel!$B$8)-U$3-U$4-U$6)*(1-Painel!$E$7)-U$5+U$6)*U$7</f>
        <v>6188243.8951771334</v>
      </c>
      <c r="V255" s="35">
        <f>((Produção!V249*PreçoLivre!V251*(1-Painel!$B$8)-V$3-V$4-V$6)*(1-Painel!$E$7)-V$5+V$6)*V$7</f>
        <v>5749728.9158534473</v>
      </c>
      <c r="W255" s="35"/>
    </row>
    <row r="256" spans="1:23" x14ac:dyDescent="0.25">
      <c r="A256" s="36">
        <v>247</v>
      </c>
      <c r="B256" s="35">
        <f t="shared" si="3"/>
        <v>254776895.04668638</v>
      </c>
      <c r="C256" s="35">
        <f>((Produção!C250*PreçoLivre!C252*(1-Painel!$B$8)-C$3-C$4-C$6)*(1-Painel!$E$7)-C$5+C$6)*C$7</f>
        <v>25916146.986221183</v>
      </c>
      <c r="D256" s="35">
        <f>((Produção!D250*PreçoLivre!D252*(1-Painel!$B$8)-D$3-D$4-D$6)*(1-Painel!$E$7)-D$5+D$6)*D$7</f>
        <v>23620526.349489335</v>
      </c>
      <c r="E256" s="35">
        <f>((Produção!E250*PreçoLivre!E252*(1-Painel!$B$8)-E$3-E$4-E$6)*(1-Painel!$E$7)-E$5+E$6)*E$7</f>
        <v>20235497.070514578</v>
      </c>
      <c r="F256" s="35">
        <f>((Produção!F250*PreçoLivre!F252*(1-Painel!$B$8)-F$3-F$4-F$6)*(1-Painel!$E$7)-F$5+F$6)*F$7</f>
        <v>19756888.531041227</v>
      </c>
      <c r="G256" s="35">
        <f>((Produção!G250*PreçoLivre!G252*(1-Painel!$B$8)-G$3-G$4-G$6)*(1-Painel!$E$7)-G$5+G$6)*G$7</f>
        <v>17826494.787395909</v>
      </c>
      <c r="H256" s="35">
        <f>((Produção!H250*PreçoLivre!H252*(1-Painel!$B$8)-H$3-H$4-H$6)*(1-Painel!$E$7)-H$5+H$6)*H$7</f>
        <v>16543995.574091982</v>
      </c>
      <c r="I256" s="35">
        <f>((Produção!I250*PreçoLivre!I252*(1-Painel!$B$8)-I$3-I$4-I$6)*(1-Painel!$E$7)-I$5+I$6)*I$7</f>
        <v>15697502.925155399</v>
      </c>
      <c r="J256" s="35">
        <f>((Produção!J250*PreçoLivre!J252*(1-Painel!$B$8)-J$3-J$4-J$6)*(1-Painel!$E$7)-J$5+J$6)*J$7</f>
        <v>14316737.089145958</v>
      </c>
      <c r="K256" s="35">
        <f>((Produção!K250*PreçoLivre!K252*(1-Painel!$B$8)-K$3-K$4-K$6)*(1-Painel!$E$7)-K$5+K$6)*K$7</f>
        <v>12975306.177085934</v>
      </c>
      <c r="L256" s="35">
        <f>((Produção!L250*PreçoLivre!L252*(1-Painel!$B$8)-L$3-L$4-L$6)*(1-Painel!$E$7)-L$5+L$6)*L$7</f>
        <v>11516791.768289572</v>
      </c>
      <c r="M256" s="35">
        <f>((Produção!M250*PreçoLivre!M252*(1-Painel!$B$8)-M$3-M$4-M$6)*(1-Painel!$E$7)-M$5+M$6)*M$7</f>
        <v>10589021.773849072</v>
      </c>
      <c r="N256" s="35">
        <f>((Produção!N250*PreçoLivre!N252*(1-Painel!$B$8)-N$3-N$4-N$6)*(1-Painel!$E$7)-N$5+N$6)*N$7</f>
        <v>9744897.0441048667</v>
      </c>
      <c r="O256" s="35">
        <f>((Produção!O250*PreçoLivre!O252*(1-Painel!$B$8)-O$3-O$4-O$6)*(1-Painel!$E$7)-O$5+O$6)*O$7</f>
        <v>9009957.8159597609</v>
      </c>
      <c r="P256" s="35">
        <f>((Produção!P250*PreçoLivre!P252*(1-Painel!$B$8)-P$3-P$4-P$6)*(1-Painel!$E$7)-P$5+P$6)*P$7</f>
        <v>8050678.5401631603</v>
      </c>
      <c r="Q256" s="35">
        <f>((Produção!Q250*PreçoLivre!Q252*(1-Painel!$B$8)-Q$3-Q$4-Q$6)*(1-Painel!$E$7)-Q$5+Q$6)*Q$7</f>
        <v>8059925.2147132372</v>
      </c>
      <c r="R256" s="35">
        <f>((Produção!R250*PreçoLivre!R252*(1-Painel!$B$8)-R$3-R$4-R$6)*(1-Painel!$E$7)-R$5+R$6)*R$7</f>
        <v>7381179.4202731941</v>
      </c>
      <c r="S256" s="35">
        <f>((Produção!S250*PreçoLivre!S252*(1-Painel!$B$8)-S$3-S$4-S$6)*(1-Painel!$E$7)-S$5+S$6)*S$7</f>
        <v>6879960.0652028453</v>
      </c>
      <c r="T256" s="35">
        <f>((Produção!T250*PreçoLivre!T252*(1-Painel!$B$8)-T$3-T$4-T$6)*(1-Painel!$E$7)-T$5+T$6)*T$7</f>
        <v>6062790.2422480928</v>
      </c>
      <c r="U256" s="35">
        <f>((Produção!U250*PreçoLivre!U252*(1-Painel!$B$8)-U$3-U$4-U$6)*(1-Painel!$E$7)-U$5+U$6)*U$7</f>
        <v>5527721.4207659801</v>
      </c>
      <c r="V256" s="35">
        <f>((Produção!V250*PreçoLivre!V252*(1-Painel!$B$8)-V$3-V$4-V$6)*(1-Painel!$E$7)-V$5+V$6)*V$7</f>
        <v>5064876.2509751227</v>
      </c>
      <c r="W256" s="35"/>
    </row>
    <row r="257" spans="1:23" x14ac:dyDescent="0.25">
      <c r="A257" s="36">
        <v>248</v>
      </c>
      <c r="B257" s="35">
        <f t="shared" si="3"/>
        <v>272641513.98210043</v>
      </c>
      <c r="C257" s="35">
        <f>((Produção!C251*PreçoLivre!C253*(1-Painel!$B$8)-C$3-C$4-C$6)*(1-Painel!$E$7)-C$5+C$6)*C$7</f>
        <v>26291045.199130308</v>
      </c>
      <c r="D257" s="35">
        <f>((Produção!D251*PreçoLivre!D253*(1-Painel!$B$8)-D$3-D$4-D$6)*(1-Painel!$E$7)-D$5+D$6)*D$7</f>
        <v>24070054.713953715</v>
      </c>
      <c r="E257" s="35">
        <f>((Produção!E251*PreçoLivre!E253*(1-Painel!$B$8)-E$3-E$4-E$6)*(1-Painel!$E$7)-E$5+E$6)*E$7</f>
        <v>21991998.643709</v>
      </c>
      <c r="F257" s="35">
        <f>((Produção!F251*PreçoLivre!F253*(1-Painel!$B$8)-F$3-F$4-F$6)*(1-Painel!$E$7)-F$5+F$6)*F$7</f>
        <v>21161569.406609368</v>
      </c>
      <c r="G257" s="35">
        <f>((Produção!G251*PreçoLivre!G253*(1-Painel!$B$8)-G$3-G$4-G$6)*(1-Painel!$E$7)-G$5+G$6)*G$7</f>
        <v>18899616.061585937</v>
      </c>
      <c r="H257" s="35">
        <f>((Produção!H251*PreçoLivre!H253*(1-Painel!$B$8)-H$3-H$4-H$6)*(1-Painel!$E$7)-H$5+H$6)*H$7</f>
        <v>17935379.265303783</v>
      </c>
      <c r="I257" s="35">
        <f>((Produção!I251*PreçoLivre!I253*(1-Painel!$B$8)-I$3-I$4-I$6)*(1-Painel!$E$7)-I$5+I$6)*I$7</f>
        <v>16798757.502092693</v>
      </c>
      <c r="J257" s="35">
        <f>((Produção!J251*PreçoLivre!J253*(1-Painel!$B$8)-J$3-J$4-J$6)*(1-Painel!$E$7)-J$5+J$6)*J$7</f>
        <v>15753768.655898564</v>
      </c>
      <c r="K257" s="35">
        <f>((Produção!K251*PreçoLivre!K253*(1-Painel!$B$8)-K$3-K$4-K$6)*(1-Painel!$E$7)-K$5+K$6)*K$7</f>
        <v>14485092.403899319</v>
      </c>
      <c r="L257" s="35">
        <f>((Produção!L251*PreçoLivre!L253*(1-Painel!$B$8)-L$3-L$4-L$6)*(1-Painel!$E$7)-L$5+L$6)*L$7</f>
        <v>13649930.114278721</v>
      </c>
      <c r="M257" s="35">
        <f>((Produção!M251*PreçoLivre!M253*(1-Painel!$B$8)-M$3-M$4-M$6)*(1-Painel!$E$7)-M$5+M$6)*M$7</f>
        <v>12104341.357224388</v>
      </c>
      <c r="N257" s="35">
        <f>((Produção!N251*PreçoLivre!N253*(1-Painel!$B$8)-N$3-N$4-N$6)*(1-Painel!$E$7)-N$5+N$6)*N$7</f>
        <v>10553258.517362745</v>
      </c>
      <c r="O257" s="35">
        <f>((Produção!O251*PreçoLivre!O253*(1-Painel!$B$8)-O$3-O$4-O$6)*(1-Painel!$E$7)-O$5+O$6)*O$7</f>
        <v>9854593.6823432818</v>
      </c>
      <c r="P257" s="35">
        <f>((Produção!P251*PreçoLivre!P253*(1-Painel!$B$8)-P$3-P$4-P$6)*(1-Painel!$E$7)-P$5+P$6)*P$7</f>
        <v>9099828.7103051934</v>
      </c>
      <c r="Q257" s="35">
        <f>((Produção!Q251*PreçoLivre!Q253*(1-Painel!$B$8)-Q$3-Q$4-Q$6)*(1-Painel!$E$7)-Q$5+Q$6)*Q$7</f>
        <v>8197354.9039062038</v>
      </c>
      <c r="R257" s="35">
        <f>((Produção!R251*PreçoLivre!R253*(1-Painel!$B$8)-R$3-R$4-R$6)*(1-Painel!$E$7)-R$5+R$6)*R$7</f>
        <v>7426702.6263918877</v>
      </c>
      <c r="S257" s="35">
        <f>((Produção!S251*PreçoLivre!S253*(1-Painel!$B$8)-S$3-S$4-S$6)*(1-Painel!$E$7)-S$5+S$6)*S$7</f>
        <v>6773705.1376036899</v>
      </c>
      <c r="T257" s="35">
        <f>((Produção!T251*PreçoLivre!T253*(1-Painel!$B$8)-T$3-T$4-T$6)*(1-Painel!$E$7)-T$5+T$6)*T$7</f>
        <v>6247252.5113333464</v>
      </c>
      <c r="U257" s="35">
        <f>((Produção!U251*PreçoLivre!U253*(1-Painel!$B$8)-U$3-U$4-U$6)*(1-Painel!$E$7)-U$5+U$6)*U$7</f>
        <v>5762338.1846918203</v>
      </c>
      <c r="V257" s="35">
        <f>((Produção!V251*PreçoLivre!V253*(1-Painel!$B$8)-V$3-V$4-V$6)*(1-Painel!$E$7)-V$5+V$6)*V$7</f>
        <v>5584926.3844764559</v>
      </c>
      <c r="W257" s="35"/>
    </row>
    <row r="258" spans="1:23" x14ac:dyDescent="0.25">
      <c r="A258" s="36">
        <v>249</v>
      </c>
      <c r="B258" s="35">
        <f t="shared" si="3"/>
        <v>240486870.00628754</v>
      </c>
      <c r="C258" s="35">
        <f>((Produção!C252*PreçoLivre!C254*(1-Painel!$B$8)-C$3-C$4-C$6)*(1-Painel!$E$7)-C$5+C$6)*C$7</f>
        <v>26602187.556886006</v>
      </c>
      <c r="D258" s="35">
        <f>((Produção!D252*PreçoLivre!D254*(1-Painel!$B$8)-D$3-D$4-D$6)*(1-Painel!$E$7)-D$5+D$6)*D$7</f>
        <v>23905981.32415539</v>
      </c>
      <c r="E258" s="35">
        <f>((Produção!E252*PreçoLivre!E254*(1-Painel!$B$8)-E$3-E$4-E$6)*(1-Painel!$E$7)-E$5+E$6)*E$7</f>
        <v>21676340.025739338</v>
      </c>
      <c r="F258" s="35">
        <f>((Produção!F252*PreçoLivre!F254*(1-Painel!$B$8)-F$3-F$4-F$6)*(1-Painel!$E$7)-F$5+F$6)*F$7</f>
        <v>19462237.376551554</v>
      </c>
      <c r="G258" s="35">
        <f>((Produção!G252*PreçoLivre!G254*(1-Painel!$B$8)-G$3-G$4-G$6)*(1-Painel!$E$7)-G$5+G$6)*G$7</f>
        <v>17211329.709293943</v>
      </c>
      <c r="H258" s="35">
        <f>((Produção!H252*PreçoLivre!H254*(1-Painel!$B$8)-H$3-H$4-H$6)*(1-Painel!$E$7)-H$5+H$6)*H$7</f>
        <v>14548741.28857452</v>
      </c>
      <c r="I258" s="35">
        <f>((Produção!I252*PreçoLivre!I254*(1-Painel!$B$8)-I$3-I$4-I$6)*(1-Painel!$E$7)-I$5+I$6)*I$7</f>
        <v>13749649.221262833</v>
      </c>
      <c r="J258" s="35">
        <f>((Produção!J252*PreçoLivre!J254*(1-Painel!$B$8)-J$3-J$4-J$6)*(1-Painel!$E$7)-J$5+J$6)*J$7</f>
        <v>12380550.971894993</v>
      </c>
      <c r="K258" s="35">
        <f>((Produção!K252*PreçoLivre!K254*(1-Painel!$B$8)-K$3-K$4-K$6)*(1-Painel!$E$7)-K$5+K$6)*K$7</f>
        <v>11835749.237753797</v>
      </c>
      <c r="L258" s="35">
        <f>((Produção!L252*PreçoLivre!L254*(1-Painel!$B$8)-L$3-L$4-L$6)*(1-Painel!$E$7)-L$5+L$6)*L$7</f>
        <v>11068322.295039345</v>
      </c>
      <c r="M258" s="35">
        <f>((Produção!M252*PreçoLivre!M254*(1-Painel!$B$8)-M$3-M$4-M$6)*(1-Painel!$E$7)-M$5+M$6)*M$7</f>
        <v>9901343.1926515903</v>
      </c>
      <c r="N258" s="35">
        <f>((Produção!N252*PreçoLivre!N254*(1-Painel!$B$8)-N$3-N$4-N$6)*(1-Painel!$E$7)-N$5+N$6)*N$7</f>
        <v>9028353.9648883175</v>
      </c>
      <c r="O258" s="35">
        <f>((Produção!O252*PreçoLivre!O254*(1-Painel!$B$8)-O$3-O$4-O$6)*(1-Painel!$E$7)-O$5+O$6)*O$7</f>
        <v>7885785.7956400178</v>
      </c>
      <c r="P258" s="35">
        <f>((Produção!P252*PreçoLivre!P254*(1-Painel!$B$8)-P$3-P$4-P$6)*(1-Painel!$E$7)-P$5+P$6)*P$7</f>
        <v>7594347.231756662</v>
      </c>
      <c r="Q258" s="35">
        <f>((Produção!Q252*PreçoLivre!Q254*(1-Painel!$B$8)-Q$3-Q$4-Q$6)*(1-Painel!$E$7)-Q$5+Q$6)*Q$7</f>
        <v>6993404.8913444644</v>
      </c>
      <c r="R258" s="35">
        <f>((Produção!R252*PreçoLivre!R254*(1-Painel!$B$8)-R$3-R$4-R$6)*(1-Painel!$E$7)-R$5+R$6)*R$7</f>
        <v>6616023.8263190771</v>
      </c>
      <c r="S258" s="35">
        <f>((Produção!S252*PreçoLivre!S254*(1-Painel!$B$8)-S$3-S$4-S$6)*(1-Painel!$E$7)-S$5+S$6)*S$7</f>
        <v>5849242.2293452835</v>
      </c>
      <c r="T258" s="35">
        <f>((Produção!T252*PreçoLivre!T254*(1-Painel!$B$8)-T$3-T$4-T$6)*(1-Painel!$E$7)-T$5+T$6)*T$7</f>
        <v>5429139.6618499393</v>
      </c>
      <c r="U258" s="35">
        <f>((Produção!U252*PreçoLivre!U254*(1-Painel!$B$8)-U$3-U$4-U$6)*(1-Painel!$E$7)-U$5+U$6)*U$7</f>
        <v>4744654.0306639569</v>
      </c>
      <c r="V258" s="35">
        <f>((Produção!V252*PreçoLivre!V254*(1-Painel!$B$8)-V$3-V$4-V$6)*(1-Painel!$E$7)-V$5+V$6)*V$7</f>
        <v>4003486.1746765175</v>
      </c>
      <c r="W258" s="35"/>
    </row>
    <row r="259" spans="1:23" x14ac:dyDescent="0.25">
      <c r="A259" s="36">
        <v>250</v>
      </c>
      <c r="B259" s="35">
        <f t="shared" si="3"/>
        <v>258015377.80069515</v>
      </c>
      <c r="C259" s="35">
        <f>((Produção!C253*PreçoLivre!C255*(1-Painel!$B$8)-C$3-C$4-C$6)*(1-Painel!$E$7)-C$5+C$6)*C$7</f>
        <v>26977592.982131381</v>
      </c>
      <c r="D259" s="35">
        <f>((Produção!D253*PreçoLivre!D255*(1-Painel!$B$8)-D$3-D$4-D$6)*(1-Painel!$E$7)-D$5+D$6)*D$7</f>
        <v>23900061.625706121</v>
      </c>
      <c r="E259" s="35">
        <f>((Produção!E253*PreçoLivre!E255*(1-Painel!$B$8)-E$3-E$4-E$6)*(1-Painel!$E$7)-E$5+E$6)*E$7</f>
        <v>22105705.319073867</v>
      </c>
      <c r="F259" s="35">
        <f>((Produção!F253*PreçoLivre!F255*(1-Painel!$B$8)-F$3-F$4-F$6)*(1-Painel!$E$7)-F$5+F$6)*F$7</f>
        <v>20355974.681039087</v>
      </c>
      <c r="G259" s="35">
        <f>((Produção!G253*PreçoLivre!G255*(1-Painel!$B$8)-G$3-G$4-G$6)*(1-Painel!$E$7)-G$5+G$6)*G$7</f>
        <v>18732472.626022372</v>
      </c>
      <c r="H259" s="35">
        <f>((Produção!H253*PreçoLivre!H255*(1-Painel!$B$8)-H$3-H$4-H$6)*(1-Painel!$E$7)-H$5+H$6)*H$7</f>
        <v>17809785.052313827</v>
      </c>
      <c r="I259" s="35">
        <f>((Produção!I253*PreçoLivre!I255*(1-Painel!$B$8)-I$3-I$4-I$6)*(1-Painel!$E$7)-I$5+I$6)*I$7</f>
        <v>15684408.720244454</v>
      </c>
      <c r="J259" s="35">
        <f>((Produção!J253*PreçoLivre!J255*(1-Painel!$B$8)-J$3-J$4-J$6)*(1-Painel!$E$7)-J$5+J$6)*J$7</f>
        <v>14673323.944380214</v>
      </c>
      <c r="K259" s="35">
        <f>((Produção!K253*PreçoLivre!K255*(1-Painel!$B$8)-K$3-K$4-K$6)*(1-Painel!$E$7)-K$5+K$6)*K$7</f>
        <v>13017610.857988318</v>
      </c>
      <c r="L259" s="35">
        <f>((Produção!L253*PreçoLivre!L255*(1-Painel!$B$8)-L$3-L$4-L$6)*(1-Painel!$E$7)-L$5+L$6)*L$7</f>
        <v>11384990.436808661</v>
      </c>
      <c r="M259" s="35">
        <f>((Produção!M253*PreçoLivre!M255*(1-Painel!$B$8)-M$3-M$4-M$6)*(1-Painel!$E$7)-M$5+M$6)*M$7</f>
        <v>10507760.654482219</v>
      </c>
      <c r="N259" s="35">
        <f>((Produção!N253*PreçoLivre!N255*(1-Painel!$B$8)-N$3-N$4-N$6)*(1-Painel!$E$7)-N$5+N$6)*N$7</f>
        <v>9041019.6365948655</v>
      </c>
      <c r="O259" s="35">
        <f>((Produção!O253*PreçoLivre!O255*(1-Painel!$B$8)-O$3-O$4-O$6)*(1-Painel!$E$7)-O$5+O$6)*O$7</f>
        <v>8597203.079808563</v>
      </c>
      <c r="P259" s="35">
        <f>((Produção!P253*PreçoLivre!P255*(1-Painel!$B$8)-P$3-P$4-P$6)*(1-Painel!$E$7)-P$5+P$6)*P$7</f>
        <v>8174140.8637812017</v>
      </c>
      <c r="Q259" s="35">
        <f>((Produção!Q253*PreçoLivre!Q255*(1-Painel!$B$8)-Q$3-Q$4-Q$6)*(1-Painel!$E$7)-Q$5+Q$6)*Q$7</f>
        <v>7536405.5868983082</v>
      </c>
      <c r="R259" s="35">
        <f>((Produção!R253*PreçoLivre!R255*(1-Painel!$B$8)-R$3-R$4-R$6)*(1-Painel!$E$7)-R$5+R$6)*R$7</f>
        <v>7024610.2568684556</v>
      </c>
      <c r="S259" s="35">
        <f>((Produção!S253*PreçoLivre!S255*(1-Painel!$B$8)-S$3-S$4-S$6)*(1-Painel!$E$7)-S$5+S$6)*S$7</f>
        <v>6712635.5592537941</v>
      </c>
      <c r="T259" s="35">
        <f>((Produção!T253*PreçoLivre!T255*(1-Painel!$B$8)-T$3-T$4-T$6)*(1-Painel!$E$7)-T$5+T$6)*T$7</f>
        <v>5858271.9055147134</v>
      </c>
      <c r="U259" s="35">
        <f>((Produção!U253*PreçoLivre!U255*(1-Painel!$B$8)-U$3-U$4-U$6)*(1-Painel!$E$7)-U$5+U$6)*U$7</f>
        <v>5150433.5244655199</v>
      </c>
      <c r="V259" s="35">
        <f>((Produção!V253*PreçoLivre!V255*(1-Painel!$B$8)-V$3-V$4-V$6)*(1-Painel!$E$7)-V$5+V$6)*V$7</f>
        <v>4770970.4873191854</v>
      </c>
      <c r="W259" s="35"/>
    </row>
    <row r="260" spans="1:23" x14ac:dyDescent="0.25">
      <c r="A260" s="36">
        <v>251</v>
      </c>
      <c r="B260" s="35">
        <f t="shared" si="3"/>
        <v>247028652.71996304</v>
      </c>
      <c r="C260" s="35">
        <f>((Produção!C254*PreçoLivre!C256*(1-Painel!$B$8)-C$3-C$4-C$6)*(1-Painel!$E$7)-C$5+C$6)*C$7</f>
        <v>25509745.583529904</v>
      </c>
      <c r="D260" s="35">
        <f>((Produção!D254*PreçoLivre!D256*(1-Painel!$B$8)-D$3-D$4-D$6)*(1-Painel!$E$7)-D$5+D$6)*D$7</f>
        <v>23845824.904814817</v>
      </c>
      <c r="E260" s="35">
        <f>((Produção!E254*PreçoLivre!E256*(1-Painel!$B$8)-E$3-E$4-E$6)*(1-Painel!$E$7)-E$5+E$6)*E$7</f>
        <v>22241502.700652074</v>
      </c>
      <c r="F260" s="35">
        <f>((Produção!F254*PreçoLivre!F256*(1-Painel!$B$8)-F$3-F$4-F$6)*(1-Painel!$E$7)-F$5+F$6)*F$7</f>
        <v>19888938.106779233</v>
      </c>
      <c r="G260" s="35">
        <f>((Produção!G254*PreçoLivre!G256*(1-Painel!$B$8)-G$3-G$4-G$6)*(1-Painel!$E$7)-G$5+G$6)*G$7</f>
        <v>18101144.021841414</v>
      </c>
      <c r="H260" s="35">
        <f>((Produção!H254*PreçoLivre!H256*(1-Painel!$B$8)-H$3-H$4-H$6)*(1-Painel!$E$7)-H$5+H$6)*H$7</f>
        <v>16416567.304590479</v>
      </c>
      <c r="I260" s="35">
        <f>((Produção!I254*PreçoLivre!I256*(1-Painel!$B$8)-I$3-I$4-I$6)*(1-Painel!$E$7)-I$5+I$6)*I$7</f>
        <v>15281932.160383526</v>
      </c>
      <c r="J260" s="35">
        <f>((Produção!J254*PreçoLivre!J256*(1-Painel!$B$8)-J$3-J$4-J$6)*(1-Painel!$E$7)-J$5+J$6)*J$7</f>
        <v>14094696.354160685</v>
      </c>
      <c r="K260" s="35">
        <f>((Produção!K254*PreçoLivre!K256*(1-Painel!$B$8)-K$3-K$4-K$6)*(1-Painel!$E$7)-K$5+K$6)*K$7</f>
        <v>12402706.530434044</v>
      </c>
      <c r="L260" s="35">
        <f>((Produção!L254*PreçoLivre!L256*(1-Painel!$B$8)-L$3-L$4-L$6)*(1-Painel!$E$7)-L$5+L$6)*L$7</f>
        <v>10997490.559490176</v>
      </c>
      <c r="M260" s="35">
        <f>((Produção!M254*PreçoLivre!M256*(1-Painel!$B$8)-M$3-M$4-M$6)*(1-Painel!$E$7)-M$5+M$6)*M$7</f>
        <v>10066659.248647142</v>
      </c>
      <c r="N260" s="35">
        <f>((Produção!N254*PreçoLivre!N256*(1-Painel!$B$8)-N$3-N$4-N$6)*(1-Painel!$E$7)-N$5+N$6)*N$7</f>
        <v>9041256.2202834319</v>
      </c>
      <c r="O260" s="35">
        <f>((Produção!O254*PreçoLivre!O256*(1-Painel!$B$8)-O$3-O$4-O$6)*(1-Painel!$E$7)-O$5+O$6)*O$7</f>
        <v>7890807.5248294445</v>
      </c>
      <c r="P260" s="35">
        <f>((Produção!P254*PreçoLivre!P256*(1-Painel!$B$8)-P$3-P$4-P$6)*(1-Painel!$E$7)-P$5+P$6)*P$7</f>
        <v>7465162.8422719622</v>
      </c>
      <c r="Q260" s="35">
        <f>((Produção!Q254*PreçoLivre!Q256*(1-Painel!$B$8)-Q$3-Q$4-Q$6)*(1-Painel!$E$7)-Q$5+Q$6)*Q$7</f>
        <v>6813136.5175649906</v>
      </c>
      <c r="R260" s="35">
        <f>((Produção!R254*PreçoLivre!R256*(1-Painel!$B$8)-R$3-R$4-R$6)*(1-Painel!$E$7)-R$5+R$6)*R$7</f>
        <v>6115229.5720016379</v>
      </c>
      <c r="S260" s="35">
        <f>((Produção!S254*PreçoLivre!S256*(1-Painel!$B$8)-S$3-S$4-S$6)*(1-Painel!$E$7)-S$5+S$6)*S$7</f>
        <v>5686519.4965682738</v>
      </c>
      <c r="T260" s="35">
        <f>((Produção!T254*PreçoLivre!T256*(1-Painel!$B$8)-T$3-T$4-T$6)*(1-Painel!$E$7)-T$5+T$6)*T$7</f>
        <v>5465726.0869477661</v>
      </c>
      <c r="U260" s="35">
        <f>((Produção!U254*PreçoLivre!U256*(1-Painel!$B$8)-U$3-U$4-U$6)*(1-Painel!$E$7)-U$5+U$6)*U$7</f>
        <v>5068731.9864164982</v>
      </c>
      <c r="V260" s="35">
        <f>((Produção!V254*PreçoLivre!V256*(1-Painel!$B$8)-V$3-V$4-V$6)*(1-Painel!$E$7)-V$5+V$6)*V$7</f>
        <v>4634874.9977555461</v>
      </c>
      <c r="W260" s="35"/>
    </row>
    <row r="261" spans="1:23" x14ac:dyDescent="0.25">
      <c r="A261" s="36">
        <v>252</v>
      </c>
      <c r="B261" s="35">
        <f t="shared" si="3"/>
        <v>223380868.20238641</v>
      </c>
      <c r="C261" s="35">
        <f>((Produção!C255*PreçoLivre!C257*(1-Painel!$B$8)-C$3-C$4-C$6)*(1-Painel!$E$7)-C$5+C$6)*C$7</f>
        <v>25126958.761321954</v>
      </c>
      <c r="D261" s="35">
        <f>((Produção!D255*PreçoLivre!D257*(1-Painel!$B$8)-D$3-D$4-D$6)*(1-Painel!$E$7)-D$5+D$6)*D$7</f>
        <v>22664637.592522431</v>
      </c>
      <c r="E261" s="35">
        <f>((Produção!E255*PreçoLivre!E257*(1-Painel!$B$8)-E$3-E$4-E$6)*(1-Painel!$E$7)-E$5+E$6)*E$7</f>
        <v>20490858.014432658</v>
      </c>
      <c r="F261" s="35">
        <f>((Produção!F255*PreçoLivre!F257*(1-Painel!$B$8)-F$3-F$4-F$6)*(1-Painel!$E$7)-F$5+F$6)*F$7</f>
        <v>18181525.817094136</v>
      </c>
      <c r="G261" s="35">
        <f>((Produção!G255*PreçoLivre!G257*(1-Painel!$B$8)-G$3-G$4-G$6)*(1-Painel!$E$7)-G$5+G$6)*G$7</f>
        <v>16262714.481969731</v>
      </c>
      <c r="H261" s="35">
        <f>((Produção!H255*PreçoLivre!H257*(1-Painel!$B$8)-H$3-H$4-H$6)*(1-Painel!$E$7)-H$5+H$6)*H$7</f>
        <v>13910377.47794174</v>
      </c>
      <c r="I261" s="35">
        <f>((Produção!I255*PreçoLivre!I257*(1-Painel!$B$8)-I$3-I$4-I$6)*(1-Painel!$E$7)-I$5+I$6)*I$7</f>
        <v>12704317.588313408</v>
      </c>
      <c r="J261" s="35">
        <f>((Produção!J255*PreçoLivre!J257*(1-Painel!$B$8)-J$3-J$4-J$6)*(1-Painel!$E$7)-J$5+J$6)*J$7</f>
        <v>10975886.139294634</v>
      </c>
      <c r="K261" s="35">
        <f>((Produção!K255*PreçoLivre!K257*(1-Painel!$B$8)-K$3-K$4-K$6)*(1-Painel!$E$7)-K$5+K$6)*K$7</f>
        <v>10683291.330546644</v>
      </c>
      <c r="L261" s="35">
        <f>((Produção!L255*PreçoLivre!L257*(1-Painel!$B$8)-L$3-L$4-L$6)*(1-Painel!$E$7)-L$5+L$6)*L$7</f>
        <v>9517010.7898622118</v>
      </c>
      <c r="M261" s="35">
        <f>((Produção!M255*PreçoLivre!M257*(1-Painel!$B$8)-M$3-M$4-M$6)*(1-Painel!$E$7)-M$5+M$6)*M$7</f>
        <v>8975769.0465461016</v>
      </c>
      <c r="N261" s="35">
        <f>((Produção!N255*PreçoLivre!N257*(1-Painel!$B$8)-N$3-N$4-N$6)*(1-Painel!$E$7)-N$5+N$6)*N$7</f>
        <v>8871591.6506580394</v>
      </c>
      <c r="O261" s="35">
        <f>((Produção!O255*PreçoLivre!O257*(1-Painel!$B$8)-O$3-O$4-O$6)*(1-Painel!$E$7)-O$5+O$6)*O$7</f>
        <v>8006353.8797798874</v>
      </c>
      <c r="P261" s="35">
        <f>((Produção!P255*PreçoLivre!P257*(1-Painel!$B$8)-P$3-P$4-P$6)*(1-Painel!$E$7)-P$5+P$6)*P$7</f>
        <v>7252372.5790115912</v>
      </c>
      <c r="Q261" s="35">
        <f>((Produção!Q255*PreçoLivre!Q257*(1-Painel!$B$8)-Q$3-Q$4-Q$6)*(1-Painel!$E$7)-Q$5+Q$6)*Q$7</f>
        <v>6114463.0985298324</v>
      </c>
      <c r="R261" s="35">
        <f>((Produção!R255*PreçoLivre!R257*(1-Painel!$B$8)-R$3-R$4-R$6)*(1-Painel!$E$7)-R$5+R$6)*R$7</f>
        <v>5642765.6354732597</v>
      </c>
      <c r="S261" s="35">
        <f>((Produção!S255*PreçoLivre!S257*(1-Painel!$B$8)-S$3-S$4-S$6)*(1-Painel!$E$7)-S$5+S$6)*S$7</f>
        <v>5180080.1598349987</v>
      </c>
      <c r="T261" s="35">
        <f>((Produção!T255*PreçoLivre!T257*(1-Painel!$B$8)-T$3-T$4-T$6)*(1-Painel!$E$7)-T$5+T$6)*T$7</f>
        <v>4830682.8267077496</v>
      </c>
      <c r="U261" s="35">
        <f>((Produção!U255*PreçoLivre!U257*(1-Painel!$B$8)-U$3-U$4-U$6)*(1-Painel!$E$7)-U$5+U$6)*U$7</f>
        <v>4175578.9656134201</v>
      </c>
      <c r="V261" s="35">
        <f>((Produção!V255*PreçoLivre!V257*(1-Painel!$B$8)-V$3-V$4-V$6)*(1-Painel!$E$7)-V$5+V$6)*V$7</f>
        <v>3813632.3669319809</v>
      </c>
      <c r="W261" s="35"/>
    </row>
    <row r="262" spans="1:23" x14ac:dyDescent="0.25">
      <c r="A262" s="36">
        <v>253</v>
      </c>
      <c r="B262" s="35">
        <f t="shared" si="3"/>
        <v>259325538.25096744</v>
      </c>
      <c r="C262" s="35">
        <f>((Produção!C256*PreçoLivre!C258*(1-Painel!$B$8)-C$3-C$4-C$6)*(1-Painel!$E$7)-C$5+C$6)*C$7</f>
        <v>29090098.540479325</v>
      </c>
      <c r="D262" s="35">
        <f>((Produção!D256*PreçoLivre!D258*(1-Painel!$B$8)-D$3-D$4-D$6)*(1-Painel!$E$7)-D$5+D$6)*D$7</f>
        <v>25626815.433714427</v>
      </c>
      <c r="E262" s="35">
        <f>((Produção!E256*PreçoLivre!E258*(1-Painel!$B$8)-E$3-E$4-E$6)*(1-Painel!$E$7)-E$5+E$6)*E$7</f>
        <v>22876098.442201391</v>
      </c>
      <c r="F262" s="35">
        <f>((Produção!F256*PreçoLivre!F258*(1-Painel!$B$8)-F$3-F$4-F$6)*(1-Painel!$E$7)-F$5+F$6)*F$7</f>
        <v>20666597.352151424</v>
      </c>
      <c r="G262" s="35">
        <f>((Produção!G256*PreçoLivre!G258*(1-Painel!$B$8)-G$3-G$4-G$6)*(1-Painel!$E$7)-G$5+G$6)*G$7</f>
        <v>19089348.32538344</v>
      </c>
      <c r="H262" s="35">
        <f>((Produção!H256*PreçoLivre!H258*(1-Painel!$B$8)-H$3-H$4-H$6)*(1-Painel!$E$7)-H$5+H$6)*H$7</f>
        <v>17452608.801529888</v>
      </c>
      <c r="I262" s="35">
        <f>((Produção!I256*PreçoLivre!I258*(1-Painel!$B$8)-I$3-I$4-I$6)*(1-Painel!$E$7)-I$5+I$6)*I$7</f>
        <v>15731927.216196716</v>
      </c>
      <c r="J262" s="35">
        <f>((Produção!J256*PreçoLivre!J258*(1-Painel!$B$8)-J$3-J$4-J$6)*(1-Painel!$E$7)-J$5+J$6)*J$7</f>
        <v>14739144.292781351</v>
      </c>
      <c r="K262" s="35">
        <f>((Produção!K256*PreçoLivre!K258*(1-Painel!$B$8)-K$3-K$4-K$6)*(1-Painel!$E$7)-K$5+K$6)*K$7</f>
        <v>12904733.06384806</v>
      </c>
      <c r="L262" s="35">
        <f>((Produção!L256*PreçoLivre!L258*(1-Painel!$B$8)-L$3-L$4-L$6)*(1-Painel!$E$7)-L$5+L$6)*L$7</f>
        <v>11718228.370987935</v>
      </c>
      <c r="M262" s="35">
        <f>((Produção!M256*PreçoLivre!M258*(1-Painel!$B$8)-M$3-M$4-M$6)*(1-Painel!$E$7)-M$5+M$6)*M$7</f>
        <v>10554372.196251048</v>
      </c>
      <c r="N262" s="35">
        <f>((Produção!N256*PreçoLivre!N258*(1-Painel!$B$8)-N$3-N$4-N$6)*(1-Painel!$E$7)-N$5+N$6)*N$7</f>
        <v>9790616.0430961158</v>
      </c>
      <c r="O262" s="35">
        <f>((Produção!O256*PreçoLivre!O258*(1-Painel!$B$8)-O$3-O$4-O$6)*(1-Painel!$E$7)-O$5+O$6)*O$7</f>
        <v>8756324.5406667627</v>
      </c>
      <c r="P262" s="35">
        <f>((Produção!P256*PreçoLivre!P258*(1-Painel!$B$8)-P$3-P$4-P$6)*(1-Painel!$E$7)-P$5+P$6)*P$7</f>
        <v>7875494.9948193366</v>
      </c>
      <c r="Q262" s="35">
        <f>((Produção!Q256*PreçoLivre!Q258*(1-Painel!$B$8)-Q$3-Q$4-Q$6)*(1-Painel!$E$7)-Q$5+Q$6)*Q$7</f>
        <v>6630260.8663787385</v>
      </c>
      <c r="R262" s="35">
        <f>((Produção!R256*PreçoLivre!R258*(1-Painel!$B$8)-R$3-R$4-R$6)*(1-Painel!$E$7)-R$5+R$6)*R$7</f>
        <v>6257512.3264884101</v>
      </c>
      <c r="S262" s="35">
        <f>((Produção!S256*PreçoLivre!S258*(1-Painel!$B$8)-S$3-S$4-S$6)*(1-Painel!$E$7)-S$5+S$6)*S$7</f>
        <v>5759202.7489759168</v>
      </c>
      <c r="T262" s="35">
        <f>((Produção!T256*PreçoLivre!T258*(1-Painel!$B$8)-T$3-T$4-T$6)*(1-Painel!$E$7)-T$5+T$6)*T$7</f>
        <v>5147147.6071149567</v>
      </c>
      <c r="U262" s="35">
        <f>((Produção!U256*PreçoLivre!U258*(1-Painel!$B$8)-U$3-U$4-U$6)*(1-Painel!$E$7)-U$5+U$6)*U$7</f>
        <v>4542440.5677949795</v>
      </c>
      <c r="V262" s="35">
        <f>((Produção!V256*PreçoLivre!V258*(1-Painel!$B$8)-V$3-V$4-V$6)*(1-Painel!$E$7)-V$5+V$6)*V$7</f>
        <v>4116566.5201072595</v>
      </c>
      <c r="W262" s="35"/>
    </row>
    <row r="263" spans="1:23" x14ac:dyDescent="0.25">
      <c r="A263" s="36">
        <v>254</v>
      </c>
      <c r="B263" s="35">
        <f t="shared" si="3"/>
        <v>286341328.35342884</v>
      </c>
      <c r="C263" s="35">
        <f>((Produção!C257*PreçoLivre!C259*(1-Painel!$B$8)-C$3-C$4-C$6)*(1-Painel!$E$7)-C$5+C$6)*C$7</f>
        <v>27007657.279127486</v>
      </c>
      <c r="D263" s="35">
        <f>((Produção!D257*PreçoLivre!D259*(1-Painel!$B$8)-D$3-D$4-D$6)*(1-Painel!$E$7)-D$5+D$6)*D$7</f>
        <v>24317703.76349749</v>
      </c>
      <c r="E263" s="35">
        <f>((Produção!E257*PreçoLivre!E259*(1-Painel!$B$8)-E$3-E$4-E$6)*(1-Painel!$E$7)-E$5+E$6)*E$7</f>
        <v>23035502.483362019</v>
      </c>
      <c r="F263" s="35">
        <f>((Produção!F257*PreçoLivre!F259*(1-Painel!$B$8)-F$3-F$4-F$6)*(1-Painel!$E$7)-F$5+F$6)*F$7</f>
        <v>22058510.555774502</v>
      </c>
      <c r="G263" s="35">
        <f>((Produção!G257*PreçoLivre!G259*(1-Painel!$B$8)-G$3-G$4-G$6)*(1-Painel!$E$7)-G$5+G$6)*G$7</f>
        <v>20091158.824685398</v>
      </c>
      <c r="H263" s="35">
        <f>((Produção!H257*PreçoLivre!H259*(1-Painel!$B$8)-H$3-H$4-H$6)*(1-Painel!$E$7)-H$5+H$6)*H$7</f>
        <v>18936897.612671878</v>
      </c>
      <c r="I263" s="35">
        <f>((Produção!I257*PreçoLivre!I259*(1-Painel!$B$8)-I$3-I$4-I$6)*(1-Painel!$E$7)-I$5+I$6)*I$7</f>
        <v>17136884.081927389</v>
      </c>
      <c r="J263" s="35">
        <f>((Produção!J257*PreçoLivre!J259*(1-Painel!$B$8)-J$3-J$4-J$6)*(1-Painel!$E$7)-J$5+J$6)*J$7</f>
        <v>15751099.788956417</v>
      </c>
      <c r="K263" s="35">
        <f>((Produção!K257*PreçoLivre!K259*(1-Painel!$B$8)-K$3-K$4-K$6)*(1-Painel!$E$7)-K$5+K$6)*K$7</f>
        <v>15735565.534090349</v>
      </c>
      <c r="L263" s="35">
        <f>((Produção!L257*PreçoLivre!L259*(1-Painel!$B$8)-L$3-L$4-L$6)*(1-Painel!$E$7)-L$5+L$6)*L$7</f>
        <v>14531521.118455477</v>
      </c>
      <c r="M263" s="35">
        <f>((Produção!M257*PreçoLivre!M259*(1-Painel!$B$8)-M$3-M$4-M$6)*(1-Painel!$E$7)-M$5+M$6)*M$7</f>
        <v>13903189.430238698</v>
      </c>
      <c r="N263" s="35">
        <f>((Produção!N257*PreçoLivre!N259*(1-Painel!$B$8)-N$3-N$4-N$6)*(1-Painel!$E$7)-N$5+N$6)*N$7</f>
        <v>12792009.806369243</v>
      </c>
      <c r="O263" s="35">
        <f>((Produção!O257*PreçoLivre!O259*(1-Painel!$B$8)-O$3-O$4-O$6)*(1-Painel!$E$7)-O$5+O$6)*O$7</f>
        <v>10880542.24008505</v>
      </c>
      <c r="P263" s="35">
        <f>((Produção!P257*PreçoLivre!P259*(1-Painel!$B$8)-P$3-P$4-P$6)*(1-Painel!$E$7)-P$5+P$6)*P$7</f>
        <v>9537461.7129891329</v>
      </c>
      <c r="Q263" s="35">
        <f>((Produção!Q257*PreçoLivre!Q259*(1-Painel!$B$8)-Q$3-Q$4-Q$6)*(1-Painel!$E$7)-Q$5+Q$6)*Q$7</f>
        <v>8288051.4061230868</v>
      </c>
      <c r="R263" s="35">
        <f>((Produção!R257*PreçoLivre!R259*(1-Painel!$B$8)-R$3-R$4-R$6)*(1-Painel!$E$7)-R$5+R$6)*R$7</f>
        <v>7865991.3744555889</v>
      </c>
      <c r="S263" s="35">
        <f>((Produção!S257*PreçoLivre!S259*(1-Painel!$B$8)-S$3-S$4-S$6)*(1-Painel!$E$7)-S$5+S$6)*S$7</f>
        <v>7056870.4498593155</v>
      </c>
      <c r="T263" s="35">
        <f>((Produção!T257*PreçoLivre!T259*(1-Painel!$B$8)-T$3-T$4-T$6)*(1-Painel!$E$7)-T$5+T$6)*T$7</f>
        <v>6373569.9380921721</v>
      </c>
      <c r="U263" s="35">
        <f>((Produção!U257*PreçoLivre!U259*(1-Painel!$B$8)-U$3-U$4-U$6)*(1-Painel!$E$7)-U$5+U$6)*U$7</f>
        <v>5884214.5123041747</v>
      </c>
      <c r="V263" s="35">
        <f>((Produção!V257*PreçoLivre!V259*(1-Painel!$B$8)-V$3-V$4-V$6)*(1-Painel!$E$7)-V$5+V$6)*V$7</f>
        <v>5156926.4403640162</v>
      </c>
      <c r="W263" s="35"/>
    </row>
    <row r="264" spans="1:23" x14ac:dyDescent="0.25">
      <c r="A264" s="36">
        <v>255</v>
      </c>
      <c r="B264" s="35">
        <f t="shared" si="3"/>
        <v>273570816.92810798</v>
      </c>
      <c r="C264" s="35">
        <f>((Produção!C258*PreçoLivre!C260*(1-Painel!$B$8)-C$3-C$4-C$6)*(1-Painel!$E$7)-C$5+C$6)*C$7</f>
        <v>26649318.616292194</v>
      </c>
      <c r="D264" s="35">
        <f>((Produção!D258*PreçoLivre!D260*(1-Painel!$B$8)-D$3-D$4-D$6)*(1-Painel!$E$7)-D$5+D$6)*D$7</f>
        <v>25687047.594750255</v>
      </c>
      <c r="E264" s="35">
        <f>((Produção!E258*PreçoLivre!E260*(1-Painel!$B$8)-E$3-E$4-E$6)*(1-Painel!$E$7)-E$5+E$6)*E$7</f>
        <v>23365620.773520213</v>
      </c>
      <c r="F264" s="35">
        <f>((Produção!F258*PreçoLivre!F260*(1-Painel!$B$8)-F$3-F$4-F$6)*(1-Painel!$E$7)-F$5+F$6)*F$7</f>
        <v>21442564.972336385</v>
      </c>
      <c r="G264" s="35">
        <f>((Produção!G258*PreçoLivre!G260*(1-Painel!$B$8)-G$3-G$4-G$6)*(1-Painel!$E$7)-G$5+G$6)*G$7</f>
        <v>19307909.993673004</v>
      </c>
      <c r="H264" s="35">
        <f>((Produção!H258*PreçoLivre!H260*(1-Painel!$B$8)-H$3-H$4-H$6)*(1-Painel!$E$7)-H$5+H$6)*H$7</f>
        <v>17420571.10860423</v>
      </c>
      <c r="I264" s="35">
        <f>((Produção!I258*PreçoLivre!I260*(1-Painel!$B$8)-I$3-I$4-I$6)*(1-Painel!$E$7)-I$5+I$6)*I$7</f>
        <v>16507398.439397808</v>
      </c>
      <c r="J264" s="35">
        <f>((Produção!J258*PreçoLivre!J260*(1-Painel!$B$8)-J$3-J$4-J$6)*(1-Painel!$E$7)-J$5+J$6)*J$7</f>
        <v>15197857.012691822</v>
      </c>
      <c r="K264" s="35">
        <f>((Produção!K258*PreçoLivre!K260*(1-Painel!$B$8)-K$3-K$4-K$6)*(1-Painel!$E$7)-K$5+K$6)*K$7</f>
        <v>13591488.705574123</v>
      </c>
      <c r="L264" s="35">
        <f>((Produção!L258*PreçoLivre!L260*(1-Painel!$B$8)-L$3-L$4-L$6)*(1-Painel!$E$7)-L$5+L$6)*L$7</f>
        <v>13128622.444389088</v>
      </c>
      <c r="M264" s="35">
        <f>((Produção!M258*PreçoLivre!M260*(1-Painel!$B$8)-M$3-M$4-M$6)*(1-Painel!$E$7)-M$5+M$6)*M$7</f>
        <v>12207864.592864124</v>
      </c>
      <c r="N264" s="35">
        <f>((Produção!N258*PreçoLivre!N260*(1-Painel!$B$8)-N$3-N$4-N$6)*(1-Painel!$E$7)-N$5+N$6)*N$7</f>
        <v>11382876.134373428</v>
      </c>
      <c r="O264" s="35">
        <f>((Produção!O258*PreçoLivre!O260*(1-Painel!$B$8)-O$3-O$4-O$6)*(1-Painel!$E$7)-O$5+O$6)*O$7</f>
        <v>9970116.5201105271</v>
      </c>
      <c r="P264" s="35">
        <f>((Produção!P258*PreçoLivre!P260*(1-Painel!$B$8)-P$3-P$4-P$6)*(1-Painel!$E$7)-P$5+P$6)*P$7</f>
        <v>8826583.7925091758</v>
      </c>
      <c r="Q264" s="35">
        <f>((Produção!Q258*PreçoLivre!Q260*(1-Painel!$B$8)-Q$3-Q$4-Q$6)*(1-Painel!$E$7)-Q$5+Q$6)*Q$7</f>
        <v>8177264.5677852007</v>
      </c>
      <c r="R264" s="35">
        <f>((Produção!R258*PreçoLivre!R260*(1-Painel!$B$8)-R$3-R$4-R$6)*(1-Painel!$E$7)-R$5+R$6)*R$7</f>
        <v>7151076.7114905147</v>
      </c>
      <c r="S264" s="35">
        <f>((Produção!S258*PreçoLivre!S260*(1-Painel!$B$8)-S$3-S$4-S$6)*(1-Painel!$E$7)-S$5+S$6)*S$7</f>
        <v>6564831.6609231085</v>
      </c>
      <c r="T264" s="35">
        <f>((Produção!T258*PreçoLivre!T260*(1-Painel!$B$8)-T$3-T$4-T$6)*(1-Painel!$E$7)-T$5+T$6)*T$7</f>
        <v>6232267.9301231476</v>
      </c>
      <c r="U264" s="35">
        <f>((Produção!U258*PreçoLivre!U260*(1-Painel!$B$8)-U$3-U$4-U$6)*(1-Painel!$E$7)-U$5+U$6)*U$7</f>
        <v>5476613.4735597139</v>
      </c>
      <c r="V264" s="35">
        <f>((Produção!V258*PreçoLivre!V260*(1-Painel!$B$8)-V$3-V$4-V$6)*(1-Painel!$E$7)-V$5+V$6)*V$7</f>
        <v>5282921.8831399353</v>
      </c>
      <c r="W264" s="35"/>
    </row>
    <row r="265" spans="1:23" x14ac:dyDescent="0.25">
      <c r="A265" s="36">
        <v>256</v>
      </c>
      <c r="B265" s="35">
        <f t="shared" si="3"/>
        <v>262407369.69251502</v>
      </c>
      <c r="C265" s="35">
        <f>((Produção!C259*PreçoLivre!C261*(1-Painel!$B$8)-C$3-C$4-C$6)*(1-Painel!$E$7)-C$5+C$6)*C$7</f>
        <v>25960845.56539062</v>
      </c>
      <c r="D265" s="35">
        <f>((Produção!D259*PreçoLivre!D261*(1-Painel!$B$8)-D$3-D$4-D$6)*(1-Painel!$E$7)-D$5+D$6)*D$7</f>
        <v>24279188.359767094</v>
      </c>
      <c r="E265" s="35">
        <f>((Produção!E259*PreçoLivre!E261*(1-Painel!$B$8)-E$3-E$4-E$6)*(1-Painel!$E$7)-E$5+E$6)*E$7</f>
        <v>21452309.69764803</v>
      </c>
      <c r="F265" s="35">
        <f>((Produção!F259*PreçoLivre!F261*(1-Painel!$B$8)-F$3-F$4-F$6)*(1-Painel!$E$7)-F$5+F$6)*F$7</f>
        <v>21074497.357812133</v>
      </c>
      <c r="G265" s="35">
        <f>((Produção!G259*PreçoLivre!G261*(1-Painel!$B$8)-G$3-G$4-G$6)*(1-Painel!$E$7)-G$5+G$6)*G$7</f>
        <v>19002391.783948183</v>
      </c>
      <c r="H265" s="35">
        <f>((Produção!H259*PreçoLivre!H261*(1-Painel!$B$8)-H$3-H$4-H$6)*(1-Painel!$E$7)-H$5+H$6)*H$7</f>
        <v>17870498.6898969</v>
      </c>
      <c r="I265" s="35">
        <f>((Produção!I259*PreçoLivre!I261*(1-Painel!$B$8)-I$3-I$4-I$6)*(1-Painel!$E$7)-I$5+I$6)*I$7</f>
        <v>16223189.943394896</v>
      </c>
      <c r="J265" s="35">
        <f>((Produção!J259*PreçoLivre!J261*(1-Painel!$B$8)-J$3-J$4-J$6)*(1-Painel!$E$7)-J$5+J$6)*J$7</f>
        <v>14369725.593793038</v>
      </c>
      <c r="K265" s="35">
        <f>((Produção!K259*PreçoLivre!K261*(1-Painel!$B$8)-K$3-K$4-K$6)*(1-Painel!$E$7)-K$5+K$6)*K$7</f>
        <v>13238369.204314692</v>
      </c>
      <c r="L265" s="35">
        <f>((Produção!L259*PreçoLivre!L261*(1-Painel!$B$8)-L$3-L$4-L$6)*(1-Painel!$E$7)-L$5+L$6)*L$7</f>
        <v>12120754.528344451</v>
      </c>
      <c r="M265" s="35">
        <f>((Produção!M259*PreçoLivre!M261*(1-Painel!$B$8)-M$3-M$4-M$6)*(1-Painel!$E$7)-M$5+M$6)*M$7</f>
        <v>10872911.38678313</v>
      </c>
      <c r="N265" s="35">
        <f>((Produção!N259*PreçoLivre!N261*(1-Painel!$B$8)-N$3-N$4-N$6)*(1-Painel!$E$7)-N$5+N$6)*N$7</f>
        <v>10088632.349291954</v>
      </c>
      <c r="O265" s="35">
        <f>((Produção!O259*PreçoLivre!O261*(1-Painel!$B$8)-O$3-O$4-O$6)*(1-Painel!$E$7)-O$5+O$6)*O$7</f>
        <v>9204860.8113419395</v>
      </c>
      <c r="P265" s="35">
        <f>((Produção!P259*PreçoLivre!P261*(1-Painel!$B$8)-P$3-P$4-P$6)*(1-Painel!$E$7)-P$5+P$6)*P$7</f>
        <v>8453818.2484720424</v>
      </c>
      <c r="Q265" s="35">
        <f>((Produção!Q259*PreçoLivre!Q261*(1-Painel!$B$8)-Q$3-Q$4-Q$6)*(1-Painel!$E$7)-Q$5+Q$6)*Q$7</f>
        <v>7806897.8855011687</v>
      </c>
      <c r="R265" s="35">
        <f>((Produção!R259*PreçoLivre!R261*(1-Painel!$B$8)-R$3-R$4-R$6)*(1-Painel!$E$7)-R$5+R$6)*R$7</f>
        <v>6804994.6595059708</v>
      </c>
      <c r="S265" s="35">
        <f>((Produção!S259*PreçoLivre!S261*(1-Painel!$B$8)-S$3-S$4-S$6)*(1-Painel!$E$7)-S$5+S$6)*S$7</f>
        <v>6458469.8537493376</v>
      </c>
      <c r="T265" s="35">
        <f>((Produção!T259*PreçoLivre!T261*(1-Painel!$B$8)-T$3-T$4-T$6)*(1-Painel!$E$7)-T$5+T$6)*T$7</f>
        <v>6221329.9260767261</v>
      </c>
      <c r="U265" s="35">
        <f>((Produção!U259*PreçoLivre!U261*(1-Painel!$B$8)-U$3-U$4-U$6)*(1-Painel!$E$7)-U$5+U$6)*U$7</f>
        <v>5804381.3234011512</v>
      </c>
      <c r="V265" s="35">
        <f>((Produção!V259*PreçoLivre!V261*(1-Painel!$B$8)-V$3-V$4-V$6)*(1-Painel!$E$7)-V$5+V$6)*V$7</f>
        <v>5099302.5240815999</v>
      </c>
      <c r="W265" s="35"/>
    </row>
    <row r="266" spans="1:23" x14ac:dyDescent="0.25">
      <c r="A266" s="36">
        <v>257</v>
      </c>
      <c r="B266" s="35">
        <f t="shared" ref="B266:B329" si="4">SUM(C266:W266)</f>
        <v>276450630.09744728</v>
      </c>
      <c r="C266" s="35">
        <f>((Produção!C260*PreçoLivre!C262*(1-Painel!$B$8)-C$3-C$4-C$6)*(1-Painel!$E$7)-C$5+C$6)*C$7</f>
        <v>25901239.619175844</v>
      </c>
      <c r="D266" s="35">
        <f>((Produção!D260*PreçoLivre!D262*(1-Painel!$B$8)-D$3-D$4-D$6)*(1-Painel!$E$7)-D$5+D$6)*D$7</f>
        <v>23553288.48156197</v>
      </c>
      <c r="E266" s="35">
        <f>((Produção!E260*PreçoLivre!E262*(1-Painel!$B$8)-E$3-E$4-E$6)*(1-Painel!$E$7)-E$5+E$6)*E$7</f>
        <v>21253541.418795317</v>
      </c>
      <c r="F266" s="35">
        <f>((Produção!F260*PreçoLivre!F262*(1-Painel!$B$8)-F$3-F$4-F$6)*(1-Painel!$E$7)-F$5+F$6)*F$7</f>
        <v>21000364.519004866</v>
      </c>
      <c r="G266" s="35">
        <f>((Produção!G260*PreçoLivre!G262*(1-Painel!$B$8)-G$3-G$4-G$6)*(1-Painel!$E$7)-G$5+G$6)*G$7</f>
        <v>19181282.262410298</v>
      </c>
      <c r="H266" s="35">
        <f>((Produção!H260*PreçoLivre!H262*(1-Painel!$B$8)-H$3-H$4-H$6)*(1-Painel!$E$7)-H$5+H$6)*H$7</f>
        <v>17297202.136431668</v>
      </c>
      <c r="I266" s="35">
        <f>((Produção!I260*PreçoLivre!I262*(1-Painel!$B$8)-I$3-I$4-I$6)*(1-Painel!$E$7)-I$5+I$6)*I$7</f>
        <v>16029994.833045417</v>
      </c>
      <c r="J266" s="35">
        <f>((Produção!J260*PreçoLivre!J262*(1-Painel!$B$8)-J$3-J$4-J$6)*(1-Painel!$E$7)-J$5+J$6)*J$7</f>
        <v>15230125.578099195</v>
      </c>
      <c r="K266" s="35">
        <f>((Produção!K260*PreçoLivre!K262*(1-Painel!$B$8)-K$3-K$4-K$6)*(1-Painel!$E$7)-K$5+K$6)*K$7</f>
        <v>13814555.86962105</v>
      </c>
      <c r="L266" s="35">
        <f>((Produção!L260*PreçoLivre!L262*(1-Painel!$B$8)-L$3-L$4-L$6)*(1-Painel!$E$7)-L$5+L$6)*L$7</f>
        <v>13724004.637150913</v>
      </c>
      <c r="M266" s="35">
        <f>((Produção!M260*PreçoLivre!M262*(1-Painel!$B$8)-M$3-M$4-M$6)*(1-Painel!$E$7)-M$5+M$6)*M$7</f>
        <v>12742087.201056123</v>
      </c>
      <c r="N266" s="35">
        <f>((Produção!N260*PreçoLivre!N262*(1-Painel!$B$8)-N$3-N$4-N$6)*(1-Painel!$E$7)-N$5+N$6)*N$7</f>
        <v>11443605.008814622</v>
      </c>
      <c r="O266" s="35">
        <f>((Produção!O260*PreçoLivre!O262*(1-Painel!$B$8)-O$3-O$4-O$6)*(1-Painel!$E$7)-O$5+O$6)*O$7</f>
        <v>11012071.262383599</v>
      </c>
      <c r="P266" s="35">
        <f>((Produção!P260*PreçoLivre!P262*(1-Painel!$B$8)-P$3-P$4-P$6)*(1-Painel!$E$7)-P$5+P$6)*P$7</f>
        <v>10182740.283428933</v>
      </c>
      <c r="Q266" s="35">
        <f>((Produção!Q260*PreçoLivre!Q262*(1-Painel!$B$8)-Q$3-Q$4-Q$6)*(1-Painel!$E$7)-Q$5+Q$6)*Q$7</f>
        <v>9295090.5392524656</v>
      </c>
      <c r="R266" s="35">
        <f>((Produção!R260*PreçoLivre!R262*(1-Painel!$B$8)-R$3-R$4-R$6)*(1-Painel!$E$7)-R$5+R$6)*R$7</f>
        <v>7927198.1969215879</v>
      </c>
      <c r="S266" s="35">
        <f>((Produção!S260*PreçoLivre!S262*(1-Painel!$B$8)-S$3-S$4-S$6)*(1-Painel!$E$7)-S$5+S$6)*S$7</f>
        <v>7431651.7238040809</v>
      </c>
      <c r="T266" s="35">
        <f>((Produção!T260*PreçoLivre!T262*(1-Painel!$B$8)-T$3-T$4-T$6)*(1-Painel!$E$7)-T$5+T$6)*T$7</f>
        <v>7184805.1804582812</v>
      </c>
      <c r="U266" s="35">
        <f>((Produção!U260*PreçoLivre!U262*(1-Painel!$B$8)-U$3-U$4-U$6)*(1-Painel!$E$7)-U$5+U$6)*U$7</f>
        <v>6311364.9805431496</v>
      </c>
      <c r="V266" s="35">
        <f>((Produção!V260*PreçoLivre!V262*(1-Painel!$B$8)-V$3-V$4-V$6)*(1-Painel!$E$7)-V$5+V$6)*V$7</f>
        <v>5934416.3654878736</v>
      </c>
      <c r="W266" s="35"/>
    </row>
    <row r="267" spans="1:23" x14ac:dyDescent="0.25">
      <c r="A267" s="36">
        <v>258</v>
      </c>
      <c r="B267" s="35">
        <f t="shared" si="4"/>
        <v>279807245.88144618</v>
      </c>
      <c r="C267" s="35">
        <f>((Produção!C261*PreçoLivre!C263*(1-Painel!$B$8)-C$3-C$4-C$6)*(1-Painel!$E$7)-C$5+C$6)*C$7</f>
        <v>25358646.000786655</v>
      </c>
      <c r="D267" s="35">
        <f>((Produção!D261*PreçoLivre!D263*(1-Painel!$B$8)-D$3-D$4-D$6)*(1-Painel!$E$7)-D$5+D$6)*D$7</f>
        <v>24830008.489687271</v>
      </c>
      <c r="E267" s="35">
        <f>((Produção!E261*PreçoLivre!E263*(1-Painel!$B$8)-E$3-E$4-E$6)*(1-Painel!$E$7)-E$5+E$6)*E$7</f>
        <v>21816430.734684456</v>
      </c>
      <c r="F267" s="35">
        <f>((Produção!F261*PreçoLivre!F263*(1-Painel!$B$8)-F$3-F$4-F$6)*(1-Painel!$E$7)-F$5+F$6)*F$7</f>
        <v>21410908.793240182</v>
      </c>
      <c r="G267" s="35">
        <f>((Produção!G261*PreçoLivre!G263*(1-Painel!$B$8)-G$3-G$4-G$6)*(1-Painel!$E$7)-G$5+G$6)*G$7</f>
        <v>19982424.854021288</v>
      </c>
      <c r="H267" s="35">
        <f>((Produção!H261*PreçoLivre!H263*(1-Painel!$B$8)-H$3-H$4-H$6)*(1-Painel!$E$7)-H$5+H$6)*H$7</f>
        <v>17266390.970481347</v>
      </c>
      <c r="I267" s="35">
        <f>((Produção!I261*PreçoLivre!I263*(1-Painel!$B$8)-I$3-I$4-I$6)*(1-Painel!$E$7)-I$5+I$6)*I$7</f>
        <v>16168742.394616146</v>
      </c>
      <c r="J267" s="35">
        <f>((Produção!J261*PreçoLivre!J263*(1-Painel!$B$8)-J$3-J$4-J$6)*(1-Painel!$E$7)-J$5+J$6)*J$7</f>
        <v>15670213.86824635</v>
      </c>
      <c r="K267" s="35">
        <f>((Produção!K261*PreçoLivre!K263*(1-Painel!$B$8)-K$3-K$4-K$6)*(1-Painel!$E$7)-K$5+K$6)*K$7</f>
        <v>14111340.680494668</v>
      </c>
      <c r="L267" s="35">
        <f>((Produção!L261*PreçoLivre!L263*(1-Painel!$B$8)-L$3-L$4-L$6)*(1-Painel!$E$7)-L$5+L$6)*L$7</f>
        <v>12910331.092161689</v>
      </c>
      <c r="M267" s="35">
        <f>((Produção!M261*PreçoLivre!M263*(1-Painel!$B$8)-M$3-M$4-M$6)*(1-Painel!$E$7)-M$5+M$6)*M$7</f>
        <v>12395820.312474666</v>
      </c>
      <c r="N267" s="35">
        <f>((Produção!N261*PreçoLivre!N263*(1-Painel!$B$8)-N$3-N$4-N$6)*(1-Painel!$E$7)-N$5+N$6)*N$7</f>
        <v>11359468.378319403</v>
      </c>
      <c r="O267" s="35">
        <f>((Produção!O261*PreçoLivre!O263*(1-Painel!$B$8)-O$3-O$4-O$6)*(1-Painel!$E$7)-O$5+O$6)*O$7</f>
        <v>10433308.626420924</v>
      </c>
      <c r="P267" s="35">
        <f>((Produção!P261*PreçoLivre!P263*(1-Painel!$B$8)-P$3-P$4-P$6)*(1-Painel!$E$7)-P$5+P$6)*P$7</f>
        <v>9952917.6350595243</v>
      </c>
      <c r="Q267" s="35">
        <f>((Produção!Q261*PreçoLivre!Q263*(1-Painel!$B$8)-Q$3-Q$4-Q$6)*(1-Painel!$E$7)-Q$5+Q$6)*Q$7</f>
        <v>9549696.6759572458</v>
      </c>
      <c r="R267" s="35">
        <f>((Produção!R261*PreçoLivre!R263*(1-Painel!$B$8)-R$3-R$4-R$6)*(1-Painel!$E$7)-R$5+R$6)*R$7</f>
        <v>8560248.6542416569</v>
      </c>
      <c r="S267" s="35">
        <f>((Produção!S261*PreçoLivre!S263*(1-Painel!$B$8)-S$3-S$4-S$6)*(1-Painel!$E$7)-S$5+S$6)*S$7</f>
        <v>8234408.1177210305</v>
      </c>
      <c r="T267" s="35">
        <f>((Produção!T261*PreçoLivre!T263*(1-Painel!$B$8)-T$3-T$4-T$6)*(1-Painel!$E$7)-T$5+T$6)*T$7</f>
        <v>7266197.164658214</v>
      </c>
      <c r="U267" s="35">
        <f>((Produção!U261*PreçoLivre!U263*(1-Painel!$B$8)-U$3-U$4-U$6)*(1-Painel!$E$7)-U$5+U$6)*U$7</f>
        <v>6408865.9504985204</v>
      </c>
      <c r="V267" s="35">
        <f>((Produção!V261*PreçoLivre!V263*(1-Painel!$B$8)-V$3-V$4-V$6)*(1-Painel!$E$7)-V$5+V$6)*V$7</f>
        <v>6120876.4876750046</v>
      </c>
      <c r="W267" s="35"/>
    </row>
    <row r="268" spans="1:23" x14ac:dyDescent="0.25">
      <c r="A268" s="36">
        <v>259</v>
      </c>
      <c r="B268" s="35">
        <f t="shared" si="4"/>
        <v>270310528.75477338</v>
      </c>
      <c r="C268" s="35">
        <f>((Produção!C262*PreçoLivre!C264*(1-Painel!$B$8)-C$3-C$4-C$6)*(1-Painel!$E$7)-C$5+C$6)*C$7</f>
        <v>27336486.992790747</v>
      </c>
      <c r="D268" s="35">
        <f>((Produção!D262*PreçoLivre!D264*(1-Painel!$B$8)-D$3-D$4-D$6)*(1-Painel!$E$7)-D$5+D$6)*D$7</f>
        <v>24853294.123569969</v>
      </c>
      <c r="E268" s="35">
        <f>((Produção!E262*PreçoLivre!E264*(1-Painel!$B$8)-E$3-E$4-E$6)*(1-Painel!$E$7)-E$5+E$6)*E$7</f>
        <v>23593317.075111736</v>
      </c>
      <c r="F268" s="35">
        <f>((Produção!F262*PreçoLivre!F264*(1-Painel!$B$8)-F$3-F$4-F$6)*(1-Painel!$E$7)-F$5+F$6)*F$7</f>
        <v>21465285.859865531</v>
      </c>
      <c r="G268" s="35">
        <f>((Produção!G262*PreçoLivre!G264*(1-Painel!$B$8)-G$3-G$4-G$6)*(1-Painel!$E$7)-G$5+G$6)*G$7</f>
        <v>19407010.733683746</v>
      </c>
      <c r="H268" s="35">
        <f>((Produção!H262*PreçoLivre!H264*(1-Painel!$B$8)-H$3-H$4-H$6)*(1-Painel!$E$7)-H$5+H$6)*H$7</f>
        <v>18364935.479998704</v>
      </c>
      <c r="I268" s="35">
        <f>((Produção!I262*PreçoLivre!I264*(1-Painel!$B$8)-I$3-I$4-I$6)*(1-Painel!$E$7)-I$5+I$6)*I$7</f>
        <v>15873238.569332624</v>
      </c>
      <c r="J268" s="35">
        <f>((Produção!J262*PreçoLivre!J264*(1-Painel!$B$8)-J$3-J$4-J$6)*(1-Painel!$E$7)-J$5+J$6)*J$7</f>
        <v>14148103.844270283</v>
      </c>
      <c r="K268" s="35">
        <f>((Produção!K262*PreçoLivre!K264*(1-Painel!$B$8)-K$3-K$4-K$6)*(1-Painel!$E$7)-K$5+K$6)*K$7</f>
        <v>12713355.818879014</v>
      </c>
      <c r="L268" s="35">
        <f>((Produção!L262*PreçoLivre!L264*(1-Painel!$B$8)-L$3-L$4-L$6)*(1-Painel!$E$7)-L$5+L$6)*L$7</f>
        <v>11401366.6158705</v>
      </c>
      <c r="M268" s="35">
        <f>((Produção!M262*PreçoLivre!M264*(1-Painel!$B$8)-M$3-M$4-M$6)*(1-Painel!$E$7)-M$5+M$6)*M$7</f>
        <v>10793727.055205235</v>
      </c>
      <c r="N268" s="35">
        <f>((Produção!N262*PreçoLivre!N264*(1-Painel!$B$8)-N$3-N$4-N$6)*(1-Painel!$E$7)-N$5+N$6)*N$7</f>
        <v>9600266.9775956478</v>
      </c>
      <c r="O268" s="35">
        <f>((Produção!O262*PreçoLivre!O264*(1-Painel!$B$8)-O$3-O$4-O$6)*(1-Painel!$E$7)-O$5+O$6)*O$7</f>
        <v>9291095.3671911191</v>
      </c>
      <c r="P268" s="35">
        <f>((Produção!P262*PreçoLivre!P264*(1-Painel!$B$8)-P$3-P$4-P$6)*(1-Painel!$E$7)-P$5+P$6)*P$7</f>
        <v>8673640.7005841509</v>
      </c>
      <c r="Q268" s="35">
        <f>((Produção!Q262*PreçoLivre!Q264*(1-Painel!$B$8)-Q$3-Q$4-Q$6)*(1-Painel!$E$7)-Q$5+Q$6)*Q$7</f>
        <v>8430593.1819504257</v>
      </c>
      <c r="R268" s="35">
        <f>((Produção!R262*PreçoLivre!R264*(1-Painel!$B$8)-R$3-R$4-R$6)*(1-Painel!$E$7)-R$5+R$6)*R$7</f>
        <v>8117131.7855661968</v>
      </c>
      <c r="S268" s="35">
        <f>((Produção!S262*PreçoLivre!S264*(1-Painel!$B$8)-S$3-S$4-S$6)*(1-Painel!$E$7)-S$5+S$6)*S$7</f>
        <v>7357820.8976903344</v>
      </c>
      <c r="T268" s="35">
        <f>((Produção!T262*PreçoLivre!T264*(1-Painel!$B$8)-T$3-T$4-T$6)*(1-Painel!$E$7)-T$5+T$6)*T$7</f>
        <v>6855923.7822714532</v>
      </c>
      <c r="U268" s="35">
        <f>((Produção!U262*PreçoLivre!U264*(1-Painel!$B$8)-U$3-U$4-U$6)*(1-Painel!$E$7)-U$5+U$6)*U$7</f>
        <v>6281998.836523599</v>
      </c>
      <c r="V268" s="35">
        <f>((Produção!V262*PreçoLivre!V264*(1-Painel!$B$8)-V$3-V$4-V$6)*(1-Painel!$E$7)-V$5+V$6)*V$7</f>
        <v>5751935.0568223847</v>
      </c>
      <c r="W268" s="35"/>
    </row>
    <row r="269" spans="1:23" x14ac:dyDescent="0.25">
      <c r="A269" s="36">
        <v>260</v>
      </c>
      <c r="B269" s="35">
        <f t="shared" si="4"/>
        <v>258884253.83831826</v>
      </c>
      <c r="C269" s="35">
        <f>((Produção!C263*PreçoLivre!C265*(1-Painel!$B$8)-C$3-C$4-C$6)*(1-Painel!$E$7)-C$5+C$6)*C$7</f>
        <v>27304236.316326879</v>
      </c>
      <c r="D269" s="35">
        <f>((Produção!D263*PreçoLivre!D265*(1-Painel!$B$8)-D$3-D$4-D$6)*(1-Painel!$E$7)-D$5+D$6)*D$7</f>
        <v>25245372.841972962</v>
      </c>
      <c r="E269" s="35">
        <f>((Produção!E263*PreçoLivre!E265*(1-Painel!$B$8)-E$3-E$4-E$6)*(1-Painel!$E$7)-E$5+E$6)*E$7</f>
        <v>22868253.628364392</v>
      </c>
      <c r="F269" s="35">
        <f>((Produção!F263*PreçoLivre!F265*(1-Painel!$B$8)-F$3-F$4-F$6)*(1-Painel!$E$7)-F$5+F$6)*F$7</f>
        <v>19953678.513902131</v>
      </c>
      <c r="G269" s="35">
        <f>((Produção!G263*PreçoLivre!G265*(1-Painel!$B$8)-G$3-G$4-G$6)*(1-Painel!$E$7)-G$5+G$6)*G$7</f>
        <v>17552182.756167784</v>
      </c>
      <c r="H269" s="35">
        <f>((Produção!H263*PreçoLivre!H265*(1-Painel!$B$8)-H$3-H$4-H$6)*(1-Painel!$E$7)-H$5+H$6)*H$7</f>
        <v>16027405.593763772</v>
      </c>
      <c r="I269" s="35">
        <f>((Produção!I263*PreçoLivre!I265*(1-Painel!$B$8)-I$3-I$4-I$6)*(1-Painel!$E$7)-I$5+I$6)*I$7</f>
        <v>15230284.35355532</v>
      </c>
      <c r="J269" s="35">
        <f>((Produção!J263*PreçoLivre!J265*(1-Painel!$B$8)-J$3-J$4-J$6)*(1-Painel!$E$7)-J$5+J$6)*J$7</f>
        <v>14175182.639273956</v>
      </c>
      <c r="K269" s="35">
        <f>((Produção!K263*PreçoLivre!K265*(1-Painel!$B$8)-K$3-K$4-K$6)*(1-Painel!$E$7)-K$5+K$6)*K$7</f>
        <v>13454169.485805117</v>
      </c>
      <c r="L269" s="35">
        <f>((Produção!L263*PreçoLivre!L265*(1-Painel!$B$8)-L$3-L$4-L$6)*(1-Painel!$E$7)-L$5+L$6)*L$7</f>
        <v>11835730.446901459</v>
      </c>
      <c r="M269" s="35">
        <f>((Produção!M263*PreçoLivre!M265*(1-Painel!$B$8)-M$3-M$4-M$6)*(1-Painel!$E$7)-M$5+M$6)*M$7</f>
        <v>10895849.004495831</v>
      </c>
      <c r="N269" s="35">
        <f>((Produção!N263*PreçoLivre!N265*(1-Painel!$B$8)-N$3-N$4-N$6)*(1-Painel!$E$7)-N$5+N$6)*N$7</f>
        <v>10004959.589030335</v>
      </c>
      <c r="O269" s="35">
        <f>((Produção!O263*PreçoLivre!O265*(1-Painel!$B$8)-O$3-O$4-O$6)*(1-Painel!$E$7)-O$5+O$6)*O$7</f>
        <v>8904789.3245071955</v>
      </c>
      <c r="P269" s="35">
        <f>((Produção!P263*PreçoLivre!P265*(1-Painel!$B$8)-P$3-P$4-P$6)*(1-Painel!$E$7)-P$5+P$6)*P$7</f>
        <v>7967016.4127521524</v>
      </c>
      <c r="Q269" s="35">
        <f>((Produção!Q263*PreçoLivre!Q265*(1-Painel!$B$8)-Q$3-Q$4-Q$6)*(1-Painel!$E$7)-Q$5+Q$6)*Q$7</f>
        <v>7164499.7442869386</v>
      </c>
      <c r="R269" s="35">
        <f>((Produção!R263*PreçoLivre!R265*(1-Painel!$B$8)-R$3-R$4-R$6)*(1-Painel!$E$7)-R$5+R$6)*R$7</f>
        <v>6629857.6416189205</v>
      </c>
      <c r="S269" s="35">
        <f>((Produção!S263*PreçoLivre!S265*(1-Painel!$B$8)-S$3-S$4-S$6)*(1-Painel!$E$7)-S$5+S$6)*S$7</f>
        <v>6708437.0924948854</v>
      </c>
      <c r="T269" s="35">
        <f>((Produção!T263*PreçoLivre!T265*(1-Painel!$B$8)-T$3-T$4-T$6)*(1-Painel!$E$7)-T$5+T$6)*T$7</f>
        <v>6213196.1787600694</v>
      </c>
      <c r="U269" s="35">
        <f>((Produção!U263*PreçoLivre!U265*(1-Painel!$B$8)-U$3-U$4-U$6)*(1-Painel!$E$7)-U$5+U$6)*U$7</f>
        <v>5592901.6779957823</v>
      </c>
      <c r="V269" s="35">
        <f>((Produção!V263*PreçoLivre!V265*(1-Painel!$B$8)-V$3-V$4-V$6)*(1-Painel!$E$7)-V$5+V$6)*V$7</f>
        <v>5156250.5963424109</v>
      </c>
      <c r="W269" s="35"/>
    </row>
    <row r="270" spans="1:23" x14ac:dyDescent="0.25">
      <c r="A270" s="36">
        <v>261</v>
      </c>
      <c r="B270" s="35">
        <f t="shared" si="4"/>
        <v>248642108.15466261</v>
      </c>
      <c r="C270" s="35">
        <f>((Produção!C264*PreçoLivre!C266*(1-Painel!$B$8)-C$3-C$4-C$6)*(1-Painel!$E$7)-C$5+C$6)*C$7</f>
        <v>25755388.103230029</v>
      </c>
      <c r="D270" s="35">
        <f>((Produção!D264*PreçoLivre!D266*(1-Painel!$B$8)-D$3-D$4-D$6)*(1-Painel!$E$7)-D$5+D$6)*D$7</f>
        <v>23111821.822885379</v>
      </c>
      <c r="E270" s="35">
        <f>((Produção!E264*PreçoLivre!E266*(1-Painel!$B$8)-E$3-E$4-E$6)*(1-Painel!$E$7)-E$5+E$6)*E$7</f>
        <v>20457775.198832862</v>
      </c>
      <c r="F270" s="35">
        <f>((Produção!F264*PreçoLivre!F266*(1-Painel!$B$8)-F$3-F$4-F$6)*(1-Painel!$E$7)-F$5+F$6)*F$7</f>
        <v>17897971.080224797</v>
      </c>
      <c r="G270" s="35">
        <f>((Produção!G264*PreçoLivre!G266*(1-Painel!$B$8)-G$3-G$4-G$6)*(1-Painel!$E$7)-G$5+G$6)*G$7</f>
        <v>16933466.417606946</v>
      </c>
      <c r="H270" s="35">
        <f>((Produção!H264*PreçoLivre!H266*(1-Painel!$B$8)-H$3-H$4-H$6)*(1-Painel!$E$7)-H$5+H$6)*H$7</f>
        <v>15613236.889286757</v>
      </c>
      <c r="I270" s="35">
        <f>((Produção!I264*PreçoLivre!I266*(1-Painel!$B$8)-I$3-I$4-I$6)*(1-Painel!$E$7)-I$5+I$6)*I$7</f>
        <v>15184844.014280479</v>
      </c>
      <c r="J270" s="35">
        <f>((Produção!J264*PreçoLivre!J266*(1-Painel!$B$8)-J$3-J$4-J$6)*(1-Painel!$E$7)-J$5+J$6)*J$7</f>
        <v>14390357.582614811</v>
      </c>
      <c r="K270" s="35">
        <f>((Produção!K264*PreçoLivre!K266*(1-Painel!$B$8)-K$3-K$4-K$6)*(1-Painel!$E$7)-K$5+K$6)*K$7</f>
        <v>12688921.049623249</v>
      </c>
      <c r="L270" s="35">
        <f>((Produção!L264*PreçoLivre!L266*(1-Painel!$B$8)-L$3-L$4-L$6)*(1-Painel!$E$7)-L$5+L$6)*L$7</f>
        <v>11333848.004814507</v>
      </c>
      <c r="M270" s="35">
        <f>((Produção!M264*PreçoLivre!M266*(1-Painel!$B$8)-M$3-M$4-M$6)*(1-Painel!$E$7)-M$5+M$6)*M$7</f>
        <v>10391995.780679798</v>
      </c>
      <c r="N270" s="35">
        <f>((Produção!N264*PreçoLivre!N266*(1-Painel!$B$8)-N$3-N$4-N$6)*(1-Painel!$E$7)-N$5+N$6)*N$7</f>
        <v>9545234.5238019023</v>
      </c>
      <c r="O270" s="35">
        <f>((Produção!O264*PreçoLivre!O266*(1-Painel!$B$8)-O$3-O$4-O$6)*(1-Painel!$E$7)-O$5+O$6)*O$7</f>
        <v>9064331.5982077252</v>
      </c>
      <c r="P270" s="35">
        <f>((Produção!P264*PreçoLivre!P266*(1-Painel!$B$8)-P$3-P$4-P$6)*(1-Painel!$E$7)-P$5+P$6)*P$7</f>
        <v>8211349.9235141156</v>
      </c>
      <c r="Q270" s="35">
        <f>((Produção!Q264*PreçoLivre!Q266*(1-Painel!$B$8)-Q$3-Q$4-Q$6)*(1-Painel!$E$7)-Q$5+Q$6)*Q$7</f>
        <v>7569951.916960381</v>
      </c>
      <c r="R270" s="35">
        <f>((Produção!R264*PreçoLivre!R266*(1-Painel!$B$8)-R$3-R$4-R$6)*(1-Painel!$E$7)-R$5+R$6)*R$7</f>
        <v>6879966.0352256363</v>
      </c>
      <c r="S270" s="35">
        <f>((Produção!S264*PreçoLivre!S266*(1-Painel!$B$8)-S$3-S$4-S$6)*(1-Painel!$E$7)-S$5+S$6)*S$7</f>
        <v>6628710.4992347453</v>
      </c>
      <c r="T270" s="35">
        <f>((Produção!T264*PreçoLivre!T266*(1-Painel!$B$8)-T$3-T$4-T$6)*(1-Painel!$E$7)-T$5+T$6)*T$7</f>
        <v>5951797.7662978247</v>
      </c>
      <c r="U270" s="35">
        <f>((Produção!U264*PreçoLivre!U266*(1-Painel!$B$8)-U$3-U$4-U$6)*(1-Painel!$E$7)-U$5+U$6)*U$7</f>
        <v>5629554.8115552627</v>
      </c>
      <c r="V270" s="35">
        <f>((Produção!V264*PreçoLivre!V266*(1-Painel!$B$8)-V$3-V$4-V$6)*(1-Painel!$E$7)-V$5+V$6)*V$7</f>
        <v>5401585.1357854381</v>
      </c>
      <c r="W270" s="35"/>
    </row>
    <row r="271" spans="1:23" x14ac:dyDescent="0.25">
      <c r="A271" s="36">
        <v>262</v>
      </c>
      <c r="B271" s="35">
        <f t="shared" si="4"/>
        <v>236550233.06358683</v>
      </c>
      <c r="C271" s="35">
        <f>((Produção!C265*PreçoLivre!C267*(1-Painel!$B$8)-C$3-C$4-C$6)*(1-Painel!$E$7)-C$5+C$6)*C$7</f>
        <v>25327983.348166712</v>
      </c>
      <c r="D271" s="35">
        <f>((Produção!D265*PreçoLivre!D267*(1-Painel!$B$8)-D$3-D$4-D$6)*(1-Painel!$E$7)-D$5+D$6)*D$7</f>
        <v>21941245.348356586</v>
      </c>
      <c r="E271" s="35">
        <f>((Produção!E265*PreçoLivre!E267*(1-Painel!$B$8)-E$3-E$4-E$6)*(1-Painel!$E$7)-E$5+E$6)*E$7</f>
        <v>21166558.491025664</v>
      </c>
      <c r="F271" s="35">
        <f>((Produção!F265*PreçoLivre!F267*(1-Painel!$B$8)-F$3-F$4-F$6)*(1-Painel!$E$7)-F$5+F$6)*F$7</f>
        <v>20037883.487930797</v>
      </c>
      <c r="G271" s="35">
        <f>((Produção!G265*PreçoLivre!G267*(1-Painel!$B$8)-G$3-G$4-G$6)*(1-Painel!$E$7)-G$5+G$6)*G$7</f>
        <v>17773206.860149059</v>
      </c>
      <c r="H271" s="35">
        <f>((Produção!H265*PreçoLivre!H267*(1-Painel!$B$8)-H$3-H$4-H$6)*(1-Painel!$E$7)-H$5+H$6)*H$7</f>
        <v>15512066.542031392</v>
      </c>
      <c r="I271" s="35">
        <f>((Produção!I265*PreçoLivre!I267*(1-Painel!$B$8)-I$3-I$4-I$6)*(1-Painel!$E$7)-I$5+I$6)*I$7</f>
        <v>13894368.648744112</v>
      </c>
      <c r="J271" s="35">
        <f>((Produção!J265*PreçoLivre!J267*(1-Painel!$B$8)-J$3-J$4-J$6)*(1-Painel!$E$7)-J$5+J$6)*J$7</f>
        <v>12914932.69591105</v>
      </c>
      <c r="K271" s="35">
        <f>((Produção!K265*PreçoLivre!K267*(1-Painel!$B$8)-K$3-K$4-K$6)*(1-Painel!$E$7)-K$5+K$6)*K$7</f>
        <v>11770363.047204798</v>
      </c>
      <c r="L271" s="35">
        <f>((Produção!L265*PreçoLivre!L267*(1-Painel!$B$8)-L$3-L$4-L$6)*(1-Painel!$E$7)-L$5+L$6)*L$7</f>
        <v>10902926.856620954</v>
      </c>
      <c r="M271" s="35">
        <f>((Produção!M265*PreçoLivre!M267*(1-Painel!$B$8)-M$3-M$4-M$6)*(1-Painel!$E$7)-M$5+M$6)*M$7</f>
        <v>9673210.5549491849</v>
      </c>
      <c r="N271" s="35">
        <f>((Produção!N265*PreçoLivre!N267*(1-Painel!$B$8)-N$3-N$4-N$6)*(1-Painel!$E$7)-N$5+N$6)*N$7</f>
        <v>8558101.869862441</v>
      </c>
      <c r="O271" s="35">
        <f>((Produção!O265*PreçoLivre!O267*(1-Painel!$B$8)-O$3-O$4-O$6)*(1-Painel!$E$7)-O$5+O$6)*O$7</f>
        <v>7994362.1587481555</v>
      </c>
      <c r="P271" s="35">
        <f>((Produção!P265*PreçoLivre!P267*(1-Painel!$B$8)-P$3-P$4-P$6)*(1-Painel!$E$7)-P$5+P$6)*P$7</f>
        <v>7365221.1359940255</v>
      </c>
      <c r="Q271" s="35">
        <f>((Produção!Q265*PreçoLivre!Q267*(1-Painel!$B$8)-Q$3-Q$4-Q$6)*(1-Painel!$E$7)-Q$5+Q$6)*Q$7</f>
        <v>6667586.8608621927</v>
      </c>
      <c r="R271" s="35">
        <f>((Produção!R265*PreçoLivre!R267*(1-Painel!$B$8)-R$3-R$4-R$6)*(1-Painel!$E$7)-R$5+R$6)*R$7</f>
        <v>6086076.0017861705</v>
      </c>
      <c r="S271" s="35">
        <f>((Produção!S265*PreçoLivre!S267*(1-Painel!$B$8)-S$3-S$4-S$6)*(1-Painel!$E$7)-S$5+S$6)*S$7</f>
        <v>5365210.1904786201</v>
      </c>
      <c r="T271" s="35">
        <f>((Produção!T265*PreçoLivre!T267*(1-Painel!$B$8)-T$3-T$4-T$6)*(1-Painel!$E$7)-T$5+T$6)*T$7</f>
        <v>5206591.5782140298</v>
      </c>
      <c r="U271" s="35">
        <f>((Produção!U265*PreçoLivre!U267*(1-Painel!$B$8)-U$3-U$4-U$6)*(1-Painel!$E$7)-U$5+U$6)*U$7</f>
        <v>4433827.834218205</v>
      </c>
      <c r="V271" s="35">
        <f>((Produção!V265*PreçoLivre!V267*(1-Painel!$B$8)-V$3-V$4-V$6)*(1-Painel!$E$7)-V$5+V$6)*V$7</f>
        <v>3958509.5523326579</v>
      </c>
      <c r="W271" s="35"/>
    </row>
    <row r="272" spans="1:23" x14ac:dyDescent="0.25">
      <c r="A272" s="36">
        <v>263</v>
      </c>
      <c r="B272" s="35">
        <f t="shared" si="4"/>
        <v>256928878.68490735</v>
      </c>
      <c r="C272" s="35">
        <f>((Produção!C266*PreçoLivre!C268*(1-Painel!$B$8)-C$3-C$4-C$6)*(1-Painel!$E$7)-C$5+C$6)*C$7</f>
        <v>26642555.480833206</v>
      </c>
      <c r="D272" s="35">
        <f>((Produção!D266*PreçoLivre!D268*(1-Painel!$B$8)-D$3-D$4-D$6)*(1-Painel!$E$7)-D$5+D$6)*D$7</f>
        <v>24259712.673140418</v>
      </c>
      <c r="E272" s="35">
        <f>((Produção!E266*PreçoLivre!E268*(1-Painel!$B$8)-E$3-E$4-E$6)*(1-Painel!$E$7)-E$5+E$6)*E$7</f>
        <v>22188884.477915365</v>
      </c>
      <c r="F272" s="35">
        <f>((Produção!F266*PreçoLivre!F268*(1-Painel!$B$8)-F$3-F$4-F$6)*(1-Painel!$E$7)-F$5+F$6)*F$7</f>
        <v>21248833.119071983</v>
      </c>
      <c r="G272" s="35">
        <f>((Produção!G266*PreçoLivre!G268*(1-Painel!$B$8)-G$3-G$4-G$6)*(1-Painel!$E$7)-G$5+G$6)*G$7</f>
        <v>18960978.840683267</v>
      </c>
      <c r="H272" s="35">
        <f>((Produção!H266*PreçoLivre!H268*(1-Painel!$B$8)-H$3-H$4-H$6)*(1-Painel!$E$7)-H$5+H$6)*H$7</f>
        <v>17178133.626910426</v>
      </c>
      <c r="I272" s="35">
        <f>((Produção!I266*PreçoLivre!I268*(1-Painel!$B$8)-I$3-I$4-I$6)*(1-Painel!$E$7)-I$5+I$6)*I$7</f>
        <v>17167889.42918089</v>
      </c>
      <c r="J272" s="35">
        <f>((Produção!J266*PreçoLivre!J268*(1-Painel!$B$8)-J$3-J$4-J$6)*(1-Painel!$E$7)-J$5+J$6)*J$7</f>
        <v>14400409.907088913</v>
      </c>
      <c r="K272" s="35">
        <f>((Produção!K266*PreçoLivre!K268*(1-Painel!$B$8)-K$3-K$4-K$6)*(1-Painel!$E$7)-K$5+K$6)*K$7</f>
        <v>12513606.902081456</v>
      </c>
      <c r="L272" s="35">
        <f>((Produção!L266*PreçoLivre!L268*(1-Painel!$B$8)-L$3-L$4-L$6)*(1-Painel!$E$7)-L$5+L$6)*L$7</f>
        <v>11290691.770395005</v>
      </c>
      <c r="M272" s="35">
        <f>((Produção!M266*PreçoLivre!M268*(1-Painel!$B$8)-M$3-M$4-M$6)*(1-Painel!$E$7)-M$5+M$6)*M$7</f>
        <v>10356989.06167612</v>
      </c>
      <c r="N272" s="35">
        <f>((Produção!N266*PreçoLivre!N268*(1-Painel!$B$8)-N$3-N$4-N$6)*(1-Painel!$E$7)-N$5+N$6)*N$7</f>
        <v>9487809.7424529921</v>
      </c>
      <c r="O272" s="35">
        <f>((Produção!O266*PreçoLivre!O268*(1-Painel!$B$8)-O$3-O$4-O$6)*(1-Painel!$E$7)-O$5+O$6)*O$7</f>
        <v>9036234.9505856726</v>
      </c>
      <c r="P272" s="35">
        <f>((Produção!P266*PreçoLivre!P268*(1-Painel!$B$8)-P$3-P$4-P$6)*(1-Painel!$E$7)-P$5+P$6)*P$7</f>
        <v>7876987.5862743985</v>
      </c>
      <c r="Q272" s="35">
        <f>((Produção!Q266*PreçoLivre!Q268*(1-Painel!$B$8)-Q$3-Q$4-Q$6)*(1-Painel!$E$7)-Q$5+Q$6)*Q$7</f>
        <v>7060254.485374568</v>
      </c>
      <c r="R272" s="35">
        <f>((Produção!R266*PreçoLivre!R268*(1-Painel!$B$8)-R$3-R$4-R$6)*(1-Painel!$E$7)-R$5+R$6)*R$7</f>
        <v>6651587.64927404</v>
      </c>
      <c r="S272" s="35">
        <f>((Produção!S266*PreçoLivre!S268*(1-Painel!$B$8)-S$3-S$4-S$6)*(1-Painel!$E$7)-S$5+S$6)*S$7</f>
        <v>5965574.4970411053</v>
      </c>
      <c r="T272" s="35">
        <f>((Produção!T266*PreçoLivre!T268*(1-Painel!$B$8)-T$3-T$4-T$6)*(1-Painel!$E$7)-T$5+T$6)*T$7</f>
        <v>5410930.8199865129</v>
      </c>
      <c r="U272" s="35">
        <f>((Produção!U266*PreçoLivre!U268*(1-Painel!$B$8)-U$3-U$4-U$6)*(1-Painel!$E$7)-U$5+U$6)*U$7</f>
        <v>4932519.1393064158</v>
      </c>
      <c r="V272" s="35">
        <f>((Produção!V266*PreçoLivre!V268*(1-Painel!$B$8)-V$3-V$4-V$6)*(1-Painel!$E$7)-V$5+V$6)*V$7</f>
        <v>4298294.5256345887</v>
      </c>
      <c r="W272" s="35"/>
    </row>
    <row r="273" spans="1:23" x14ac:dyDescent="0.25">
      <c r="A273" s="36">
        <v>264</v>
      </c>
      <c r="B273" s="35">
        <f t="shared" si="4"/>
        <v>283392933.17299217</v>
      </c>
      <c r="C273" s="35">
        <f>((Produção!C267*PreçoLivre!C269*(1-Painel!$B$8)-C$3-C$4-C$6)*(1-Painel!$E$7)-C$5+C$6)*C$7</f>
        <v>27011454.527122322</v>
      </c>
      <c r="D273" s="35">
        <f>((Produção!D267*PreçoLivre!D269*(1-Painel!$B$8)-D$3-D$4-D$6)*(1-Painel!$E$7)-D$5+D$6)*D$7</f>
        <v>23957609.534792211</v>
      </c>
      <c r="E273" s="35">
        <f>((Produção!E267*PreçoLivre!E269*(1-Painel!$B$8)-E$3-E$4-E$6)*(1-Painel!$E$7)-E$5+E$6)*E$7</f>
        <v>21400480.543394063</v>
      </c>
      <c r="F273" s="35">
        <f>((Produção!F267*PreçoLivre!F269*(1-Painel!$B$8)-F$3-F$4-F$6)*(1-Painel!$E$7)-F$5+F$6)*F$7</f>
        <v>20157805.911151607</v>
      </c>
      <c r="G273" s="35">
        <f>((Produção!G267*PreçoLivre!G269*(1-Painel!$B$8)-G$3-G$4-G$6)*(1-Painel!$E$7)-G$5+G$6)*G$7</f>
        <v>20174236.988197058</v>
      </c>
      <c r="H273" s="35">
        <f>((Produção!H267*PreçoLivre!H269*(1-Painel!$B$8)-H$3-H$4-H$6)*(1-Painel!$E$7)-H$5+H$6)*H$7</f>
        <v>19360988.943910774</v>
      </c>
      <c r="I273" s="35">
        <f>((Produção!I267*PreçoLivre!I269*(1-Painel!$B$8)-I$3-I$4-I$6)*(1-Painel!$E$7)-I$5+I$6)*I$7</f>
        <v>17983682.69384918</v>
      </c>
      <c r="J273" s="35">
        <f>((Produção!J267*PreçoLivre!J269*(1-Painel!$B$8)-J$3-J$4-J$6)*(1-Painel!$E$7)-J$5+J$6)*J$7</f>
        <v>15750725.02430081</v>
      </c>
      <c r="K273" s="35">
        <f>((Produção!K267*PreçoLivre!K269*(1-Painel!$B$8)-K$3-K$4-K$6)*(1-Painel!$E$7)-K$5+K$6)*K$7</f>
        <v>14748066.129737567</v>
      </c>
      <c r="L273" s="35">
        <f>((Produção!L267*PreçoLivre!L269*(1-Painel!$B$8)-L$3-L$4-L$6)*(1-Painel!$E$7)-L$5+L$6)*L$7</f>
        <v>13155474.424678164</v>
      </c>
      <c r="M273" s="35">
        <f>((Produção!M267*PreçoLivre!M269*(1-Painel!$B$8)-M$3-M$4-M$6)*(1-Painel!$E$7)-M$5+M$6)*M$7</f>
        <v>12833361.740899635</v>
      </c>
      <c r="N273" s="35">
        <f>((Produção!N267*PreçoLivre!N269*(1-Painel!$B$8)-N$3-N$4-N$6)*(1-Painel!$E$7)-N$5+N$6)*N$7</f>
        <v>11835277.538584623</v>
      </c>
      <c r="O273" s="35">
        <f>((Produção!O267*PreçoLivre!O269*(1-Painel!$B$8)-O$3-O$4-O$6)*(1-Painel!$E$7)-O$5+O$6)*O$7</f>
        <v>10286314.33093445</v>
      </c>
      <c r="P273" s="35">
        <f>((Produção!P267*PreçoLivre!P269*(1-Painel!$B$8)-P$3-P$4-P$6)*(1-Painel!$E$7)-P$5+P$6)*P$7</f>
        <v>9384823.7417224068</v>
      </c>
      <c r="Q273" s="35">
        <f>((Produção!Q267*PreçoLivre!Q269*(1-Painel!$B$8)-Q$3-Q$4-Q$6)*(1-Painel!$E$7)-Q$5+Q$6)*Q$7</f>
        <v>8652392.2256209571</v>
      </c>
      <c r="R273" s="35">
        <f>((Produção!R267*PreçoLivre!R269*(1-Painel!$B$8)-R$3-R$4-R$6)*(1-Painel!$E$7)-R$5+R$6)*R$7</f>
        <v>8358721.9196480708</v>
      </c>
      <c r="S273" s="35">
        <f>((Produção!S267*PreçoLivre!S269*(1-Painel!$B$8)-S$3-S$4-S$6)*(1-Painel!$E$7)-S$5+S$6)*S$7</f>
        <v>7831258.8487967728</v>
      </c>
      <c r="T273" s="35">
        <f>((Produção!T267*PreçoLivre!T269*(1-Painel!$B$8)-T$3-T$4-T$6)*(1-Painel!$E$7)-T$5+T$6)*T$7</f>
        <v>7411296.8045215812</v>
      </c>
      <c r="U273" s="35">
        <f>((Produção!U267*PreçoLivre!U269*(1-Painel!$B$8)-U$3-U$4-U$6)*(1-Painel!$E$7)-U$5+U$6)*U$7</f>
        <v>6881268.4146518689</v>
      </c>
      <c r="V273" s="35">
        <f>((Produção!V267*PreçoLivre!V269*(1-Painel!$B$8)-V$3-V$4-V$6)*(1-Painel!$E$7)-V$5+V$6)*V$7</f>
        <v>6217692.8864780916</v>
      </c>
      <c r="W273" s="35"/>
    </row>
    <row r="274" spans="1:23" x14ac:dyDescent="0.25">
      <c r="A274" s="36">
        <v>265</v>
      </c>
      <c r="B274" s="35">
        <f t="shared" si="4"/>
        <v>252407822.86698082</v>
      </c>
      <c r="C274" s="35">
        <f>((Produção!C268*PreçoLivre!C270*(1-Painel!$B$8)-C$3-C$4-C$6)*(1-Painel!$E$7)-C$5+C$6)*C$7</f>
        <v>25447362.800361112</v>
      </c>
      <c r="D274" s="35">
        <f>((Produção!D268*PreçoLivre!D270*(1-Painel!$B$8)-D$3-D$4-D$6)*(1-Painel!$E$7)-D$5+D$6)*D$7</f>
        <v>22942219.359711319</v>
      </c>
      <c r="E274" s="35">
        <f>((Produção!E268*PreçoLivre!E270*(1-Painel!$B$8)-E$3-E$4-E$6)*(1-Painel!$E$7)-E$5+E$6)*E$7</f>
        <v>21184420.117127579</v>
      </c>
      <c r="F274" s="35">
        <f>((Produção!F268*PreçoLivre!F270*(1-Painel!$B$8)-F$3-F$4-F$6)*(1-Painel!$E$7)-F$5+F$6)*F$7</f>
        <v>20091148.151782602</v>
      </c>
      <c r="G274" s="35">
        <f>((Produção!G268*PreçoLivre!G270*(1-Painel!$B$8)-G$3-G$4-G$6)*(1-Painel!$E$7)-G$5+G$6)*G$7</f>
        <v>19034847.527411405</v>
      </c>
      <c r="H274" s="35">
        <f>((Produção!H268*PreçoLivre!H270*(1-Painel!$B$8)-H$3-H$4-H$6)*(1-Painel!$E$7)-H$5+H$6)*H$7</f>
        <v>16135501.553033257</v>
      </c>
      <c r="I274" s="35">
        <f>((Produção!I268*PreçoLivre!I270*(1-Painel!$B$8)-I$3-I$4-I$6)*(1-Painel!$E$7)-I$5+I$6)*I$7</f>
        <v>15878976.202779151</v>
      </c>
      <c r="J274" s="35">
        <f>((Produção!J268*PreçoLivre!J270*(1-Painel!$B$8)-J$3-J$4-J$6)*(1-Painel!$E$7)-J$5+J$6)*J$7</f>
        <v>14820126.018154755</v>
      </c>
      <c r="K274" s="35">
        <f>((Produção!K268*PreçoLivre!K270*(1-Painel!$B$8)-K$3-K$4-K$6)*(1-Painel!$E$7)-K$5+K$6)*K$7</f>
        <v>13027897.725401172</v>
      </c>
      <c r="L274" s="35">
        <f>((Produção!L268*PreçoLivre!L270*(1-Painel!$B$8)-L$3-L$4-L$6)*(1-Painel!$E$7)-L$5+L$6)*L$7</f>
        <v>12157254.031959504</v>
      </c>
      <c r="M274" s="35">
        <f>((Produção!M268*PreçoLivre!M270*(1-Painel!$B$8)-M$3-M$4-M$6)*(1-Painel!$E$7)-M$5+M$6)*M$7</f>
        <v>10612142.047980426</v>
      </c>
      <c r="N274" s="35">
        <f>((Produção!N268*PreçoLivre!N270*(1-Painel!$B$8)-N$3-N$4-N$6)*(1-Painel!$E$7)-N$5+N$6)*N$7</f>
        <v>10176934.073173385</v>
      </c>
      <c r="O274" s="35">
        <f>((Produção!O268*PreçoLivre!O270*(1-Painel!$B$8)-O$3-O$4-O$6)*(1-Painel!$E$7)-O$5+O$6)*O$7</f>
        <v>9077812.8883014806</v>
      </c>
      <c r="P274" s="35">
        <f>((Produção!P268*PreçoLivre!P270*(1-Painel!$B$8)-P$3-P$4-P$6)*(1-Painel!$E$7)-P$5+P$6)*P$7</f>
        <v>7735921.6590452995</v>
      </c>
      <c r="Q274" s="35">
        <f>((Produção!Q268*PreçoLivre!Q270*(1-Painel!$B$8)-Q$3-Q$4-Q$6)*(1-Painel!$E$7)-Q$5+Q$6)*Q$7</f>
        <v>7143085.1500008637</v>
      </c>
      <c r="R274" s="35">
        <f>((Produção!R268*PreçoLivre!R270*(1-Painel!$B$8)-R$3-R$4-R$6)*(1-Painel!$E$7)-R$5+R$6)*R$7</f>
        <v>6376429.467464393</v>
      </c>
      <c r="S274" s="35">
        <f>((Produção!S268*PreçoLivre!S270*(1-Painel!$B$8)-S$3-S$4-S$6)*(1-Painel!$E$7)-S$5+S$6)*S$7</f>
        <v>5857626.5592088131</v>
      </c>
      <c r="T274" s="35">
        <f>((Produção!T268*PreçoLivre!T270*(1-Painel!$B$8)-T$3-T$4-T$6)*(1-Painel!$E$7)-T$5+T$6)*T$7</f>
        <v>5407570.0226299679</v>
      </c>
      <c r="U274" s="35">
        <f>((Produção!U268*PreçoLivre!U270*(1-Painel!$B$8)-U$3-U$4-U$6)*(1-Painel!$E$7)-U$5+U$6)*U$7</f>
        <v>4832155.6263655107</v>
      </c>
      <c r="V274" s="35">
        <f>((Produção!V268*PreçoLivre!V270*(1-Painel!$B$8)-V$3-V$4-V$6)*(1-Painel!$E$7)-V$5+V$6)*V$7</f>
        <v>4468391.8850888303</v>
      </c>
      <c r="W274" s="35"/>
    </row>
    <row r="275" spans="1:23" x14ac:dyDescent="0.25">
      <c r="A275" s="36">
        <v>266</v>
      </c>
      <c r="B275" s="35">
        <f t="shared" si="4"/>
        <v>247902824.2358557</v>
      </c>
      <c r="C275" s="35">
        <f>((Produção!C269*PreçoLivre!C271*(1-Painel!$B$8)-C$3-C$4-C$6)*(1-Painel!$E$7)-C$5+C$6)*C$7</f>
        <v>25424549.478802465</v>
      </c>
      <c r="D275" s="35">
        <f>((Produção!D269*PreçoLivre!D271*(1-Painel!$B$8)-D$3-D$4-D$6)*(1-Painel!$E$7)-D$5+D$6)*D$7</f>
        <v>21756796.881289683</v>
      </c>
      <c r="E275" s="35">
        <f>((Produção!E269*PreçoLivre!E271*(1-Painel!$B$8)-E$3-E$4-E$6)*(1-Painel!$E$7)-E$5+E$6)*E$7</f>
        <v>20408171.973392036</v>
      </c>
      <c r="F275" s="35">
        <f>((Produção!F269*PreçoLivre!F271*(1-Painel!$B$8)-F$3-F$4-F$6)*(1-Painel!$E$7)-F$5+F$6)*F$7</f>
        <v>19081079.866421197</v>
      </c>
      <c r="G275" s="35">
        <f>((Produção!G269*PreçoLivre!G271*(1-Painel!$B$8)-G$3-G$4-G$6)*(1-Painel!$E$7)-G$5+G$6)*G$7</f>
        <v>17517053.035224643</v>
      </c>
      <c r="H275" s="35">
        <f>((Produção!H269*PreçoLivre!H271*(1-Painel!$B$8)-H$3-H$4-H$6)*(1-Painel!$E$7)-H$5+H$6)*H$7</f>
        <v>16178482.40903588</v>
      </c>
      <c r="I275" s="35">
        <f>((Produção!I269*PreçoLivre!I271*(1-Painel!$B$8)-I$3-I$4-I$6)*(1-Painel!$E$7)-I$5+I$6)*I$7</f>
        <v>14455991.68102408</v>
      </c>
      <c r="J275" s="35">
        <f>((Produção!J269*PreçoLivre!J271*(1-Painel!$B$8)-J$3-J$4-J$6)*(1-Painel!$E$7)-J$5+J$6)*J$7</f>
        <v>13845110.389665121</v>
      </c>
      <c r="K275" s="35">
        <f>((Produção!K269*PreçoLivre!K271*(1-Painel!$B$8)-K$3-K$4-K$6)*(1-Painel!$E$7)-K$5+K$6)*K$7</f>
        <v>12301575.775870541</v>
      </c>
      <c r="L275" s="35">
        <f>((Produção!L269*PreçoLivre!L271*(1-Painel!$B$8)-L$3-L$4-L$6)*(1-Painel!$E$7)-L$5+L$6)*L$7</f>
        <v>10895521.242804324</v>
      </c>
      <c r="M275" s="35">
        <f>((Produção!M269*PreçoLivre!M271*(1-Painel!$B$8)-M$3-M$4-M$6)*(1-Painel!$E$7)-M$5+M$6)*M$7</f>
        <v>9757397.3840644807</v>
      </c>
      <c r="N275" s="35">
        <f>((Produção!N269*PreçoLivre!N271*(1-Painel!$B$8)-N$3-N$4-N$6)*(1-Painel!$E$7)-N$5+N$6)*N$7</f>
        <v>9245156.8430956416</v>
      </c>
      <c r="O275" s="35">
        <f>((Produção!O269*PreçoLivre!O271*(1-Painel!$B$8)-O$3-O$4-O$6)*(1-Painel!$E$7)-O$5+O$6)*O$7</f>
        <v>8582114.697737664</v>
      </c>
      <c r="P275" s="35">
        <f>((Produção!P269*PreçoLivre!P271*(1-Painel!$B$8)-P$3-P$4-P$6)*(1-Painel!$E$7)-P$5+P$6)*P$7</f>
        <v>8260840.7106659301</v>
      </c>
      <c r="Q275" s="35">
        <f>((Produção!Q269*PreçoLivre!Q271*(1-Painel!$B$8)-Q$3-Q$4-Q$6)*(1-Painel!$E$7)-Q$5+Q$6)*Q$7</f>
        <v>7567375.7842823854</v>
      </c>
      <c r="R275" s="35">
        <f>((Produção!R269*PreçoLivre!R271*(1-Painel!$B$8)-R$3-R$4-R$6)*(1-Painel!$E$7)-R$5+R$6)*R$7</f>
        <v>7406794.492873122</v>
      </c>
      <c r="S275" s="35">
        <f>((Produção!S269*PreçoLivre!S271*(1-Painel!$B$8)-S$3-S$4-S$6)*(1-Painel!$E$7)-S$5+S$6)*S$7</f>
        <v>7181805.9627469555</v>
      </c>
      <c r="T275" s="35">
        <f>((Produção!T269*PreçoLivre!T271*(1-Painel!$B$8)-T$3-T$4-T$6)*(1-Painel!$E$7)-T$5+T$6)*T$7</f>
        <v>6461495.3481205227</v>
      </c>
      <c r="U275" s="35">
        <f>((Produção!U269*PreçoLivre!U271*(1-Painel!$B$8)-U$3-U$4-U$6)*(1-Painel!$E$7)-U$5+U$6)*U$7</f>
        <v>6037613.3895203499</v>
      </c>
      <c r="V275" s="35">
        <f>((Produção!V269*PreçoLivre!V271*(1-Painel!$B$8)-V$3-V$4-V$6)*(1-Painel!$E$7)-V$5+V$6)*V$7</f>
        <v>5537896.889218729</v>
      </c>
      <c r="W275" s="35"/>
    </row>
    <row r="276" spans="1:23" x14ac:dyDescent="0.25">
      <c r="A276" s="36">
        <v>267</v>
      </c>
      <c r="B276" s="35">
        <f t="shared" si="4"/>
        <v>291153580.12518668</v>
      </c>
      <c r="C276" s="35">
        <f>((Produção!C270*PreçoLivre!C272*(1-Painel!$B$8)-C$3-C$4-C$6)*(1-Painel!$E$7)-C$5+C$6)*C$7</f>
        <v>25716181.371943526</v>
      </c>
      <c r="D276" s="35">
        <f>((Produção!D270*PreçoLivre!D272*(1-Painel!$B$8)-D$3-D$4-D$6)*(1-Painel!$E$7)-D$5+D$6)*D$7</f>
        <v>23936560.678612072</v>
      </c>
      <c r="E276" s="35">
        <f>((Produção!E270*PreçoLivre!E272*(1-Painel!$B$8)-E$3-E$4-E$6)*(1-Painel!$E$7)-E$5+E$6)*E$7</f>
        <v>22217490.652161542</v>
      </c>
      <c r="F276" s="35">
        <f>((Produção!F270*PreçoLivre!F272*(1-Painel!$B$8)-F$3-F$4-F$6)*(1-Painel!$E$7)-F$5+F$6)*F$7</f>
        <v>21648028.810852796</v>
      </c>
      <c r="G276" s="35">
        <f>((Produção!G270*PreçoLivre!G272*(1-Painel!$B$8)-G$3-G$4-G$6)*(1-Painel!$E$7)-G$5+G$6)*G$7</f>
        <v>21467987.593083099</v>
      </c>
      <c r="H276" s="35">
        <f>((Produção!H270*PreçoLivre!H272*(1-Painel!$B$8)-H$3-H$4-H$6)*(1-Painel!$E$7)-H$5+H$6)*H$7</f>
        <v>20352314.493865095</v>
      </c>
      <c r="I276" s="35">
        <f>((Produção!I270*PreçoLivre!I272*(1-Painel!$B$8)-I$3-I$4-I$6)*(1-Painel!$E$7)-I$5+I$6)*I$7</f>
        <v>18242573.359178212</v>
      </c>
      <c r="J276" s="35">
        <f>((Produção!J270*PreçoLivre!J272*(1-Painel!$B$8)-J$3-J$4-J$6)*(1-Painel!$E$7)-J$5+J$6)*J$7</f>
        <v>17234956.582991388</v>
      </c>
      <c r="K276" s="35">
        <f>((Produção!K270*PreçoLivre!K272*(1-Painel!$B$8)-K$3-K$4-K$6)*(1-Painel!$E$7)-K$5+K$6)*K$7</f>
        <v>15890431.980380746</v>
      </c>
      <c r="L276" s="35">
        <f>((Produção!L270*PreçoLivre!L272*(1-Painel!$B$8)-L$3-L$4-L$6)*(1-Painel!$E$7)-L$5+L$6)*L$7</f>
        <v>14708614.748272562</v>
      </c>
      <c r="M276" s="35">
        <f>((Produção!M270*PreçoLivre!M272*(1-Painel!$B$8)-M$3-M$4-M$6)*(1-Painel!$E$7)-M$5+M$6)*M$7</f>
        <v>13189309.608789166</v>
      </c>
      <c r="N276" s="35">
        <f>((Produção!N270*PreçoLivre!N272*(1-Painel!$B$8)-N$3-N$4-N$6)*(1-Painel!$E$7)-N$5+N$6)*N$7</f>
        <v>11824318.908170525</v>
      </c>
      <c r="O276" s="35">
        <f>((Produção!O270*PreçoLivre!O272*(1-Painel!$B$8)-O$3-O$4-O$6)*(1-Painel!$E$7)-O$5+O$6)*O$7</f>
        <v>10923829.797510723</v>
      </c>
      <c r="P276" s="35">
        <f>((Produção!P270*PreçoLivre!P272*(1-Painel!$B$8)-P$3-P$4-P$6)*(1-Painel!$E$7)-P$5+P$6)*P$7</f>
        <v>9775471.223148182</v>
      </c>
      <c r="Q276" s="35">
        <f>((Produção!Q270*PreçoLivre!Q272*(1-Painel!$B$8)-Q$3-Q$4-Q$6)*(1-Painel!$E$7)-Q$5+Q$6)*Q$7</f>
        <v>8633411.8159616292</v>
      </c>
      <c r="R276" s="35">
        <f>((Produção!R270*PreçoLivre!R272*(1-Painel!$B$8)-R$3-R$4-R$6)*(1-Painel!$E$7)-R$5+R$6)*R$7</f>
        <v>7883029.8965220582</v>
      </c>
      <c r="S276" s="35">
        <f>((Produção!S270*PreçoLivre!S272*(1-Painel!$B$8)-S$3-S$4-S$6)*(1-Painel!$E$7)-S$5+S$6)*S$7</f>
        <v>7534423.4772380237</v>
      </c>
      <c r="T276" s="35">
        <f>((Produção!T270*PreçoLivre!T272*(1-Painel!$B$8)-T$3-T$4-T$6)*(1-Painel!$E$7)-T$5+T$6)*T$7</f>
        <v>7072234.4496284742</v>
      </c>
      <c r="U276" s="35">
        <f>((Produção!U270*PreçoLivre!U272*(1-Painel!$B$8)-U$3-U$4-U$6)*(1-Painel!$E$7)-U$5+U$6)*U$7</f>
        <v>6777168.9567622244</v>
      </c>
      <c r="V276" s="35">
        <f>((Produção!V270*PreçoLivre!V272*(1-Painel!$B$8)-V$3-V$4-V$6)*(1-Painel!$E$7)-V$5+V$6)*V$7</f>
        <v>6125241.7201146092</v>
      </c>
      <c r="W276" s="35"/>
    </row>
    <row r="277" spans="1:23" x14ac:dyDescent="0.25">
      <c r="A277" s="36">
        <v>268</v>
      </c>
      <c r="B277" s="35">
        <f t="shared" si="4"/>
        <v>256803870.8503907</v>
      </c>
      <c r="C277" s="35">
        <f>((Produção!C271*PreçoLivre!C273*(1-Painel!$B$8)-C$3-C$4-C$6)*(1-Painel!$E$7)-C$5+C$6)*C$7</f>
        <v>26295166.161377337</v>
      </c>
      <c r="D277" s="35">
        <f>((Produção!D271*PreçoLivre!D273*(1-Painel!$B$8)-D$3-D$4-D$6)*(1-Painel!$E$7)-D$5+D$6)*D$7</f>
        <v>24569818.553306039</v>
      </c>
      <c r="E277" s="35">
        <f>((Produção!E271*PreçoLivre!E273*(1-Painel!$B$8)-E$3-E$4-E$6)*(1-Painel!$E$7)-E$5+E$6)*E$7</f>
        <v>22439949.477563854</v>
      </c>
      <c r="F277" s="35">
        <f>((Produção!F271*PreçoLivre!F273*(1-Painel!$B$8)-F$3-F$4-F$6)*(1-Painel!$E$7)-F$5+F$6)*F$7</f>
        <v>19628291.04573527</v>
      </c>
      <c r="G277" s="35">
        <f>((Produção!G271*PreçoLivre!G273*(1-Painel!$B$8)-G$3-G$4-G$6)*(1-Painel!$E$7)-G$5+G$6)*G$7</f>
        <v>18013812.181328434</v>
      </c>
      <c r="H277" s="35">
        <f>((Produção!H271*PreçoLivre!H273*(1-Painel!$B$8)-H$3-H$4-H$6)*(1-Painel!$E$7)-H$5+H$6)*H$7</f>
        <v>15845139.665332731</v>
      </c>
      <c r="I277" s="35">
        <f>((Produção!I271*PreçoLivre!I273*(1-Painel!$B$8)-I$3-I$4-I$6)*(1-Painel!$E$7)-I$5+I$6)*I$7</f>
        <v>14849386.365392901</v>
      </c>
      <c r="J277" s="35">
        <f>((Produção!J271*PreçoLivre!J273*(1-Painel!$B$8)-J$3-J$4-J$6)*(1-Painel!$E$7)-J$5+J$6)*J$7</f>
        <v>13660178.149653019</v>
      </c>
      <c r="K277" s="35">
        <f>((Produção!K271*PreçoLivre!K273*(1-Painel!$B$8)-K$3-K$4-K$6)*(1-Painel!$E$7)-K$5+K$6)*K$7</f>
        <v>12514116.886989489</v>
      </c>
      <c r="L277" s="35">
        <f>((Produção!L271*PreçoLivre!L273*(1-Painel!$B$8)-L$3-L$4-L$6)*(1-Painel!$E$7)-L$5+L$6)*L$7</f>
        <v>11918791.913515342</v>
      </c>
      <c r="M277" s="35">
        <f>((Produção!M271*PreçoLivre!M273*(1-Painel!$B$8)-M$3-M$4-M$6)*(1-Painel!$E$7)-M$5+M$6)*M$7</f>
        <v>11205454.345576998</v>
      </c>
      <c r="N277" s="35">
        <f>((Produção!N271*PreçoLivre!N273*(1-Painel!$B$8)-N$3-N$4-N$6)*(1-Painel!$E$7)-N$5+N$6)*N$7</f>
        <v>9868798.283792397</v>
      </c>
      <c r="O277" s="35">
        <f>((Produção!O271*PreçoLivre!O273*(1-Painel!$B$8)-O$3-O$4-O$6)*(1-Painel!$E$7)-O$5+O$6)*O$7</f>
        <v>8858943.3934590034</v>
      </c>
      <c r="P277" s="35">
        <f>((Produção!P271*PreçoLivre!P273*(1-Painel!$B$8)-P$3-P$4-P$6)*(1-Painel!$E$7)-P$5+P$6)*P$7</f>
        <v>8356103.5276167039</v>
      </c>
      <c r="Q277" s="35">
        <f>((Produção!Q271*PreçoLivre!Q273*(1-Painel!$B$8)-Q$3-Q$4-Q$6)*(1-Painel!$E$7)-Q$5+Q$6)*Q$7</f>
        <v>8105095.3121648673</v>
      </c>
      <c r="R277" s="35">
        <f>((Produção!R271*PreçoLivre!R273*(1-Painel!$B$8)-R$3-R$4-R$6)*(1-Painel!$E$7)-R$5+R$6)*R$7</f>
        <v>7749402.7351517836</v>
      </c>
      <c r="S277" s="35">
        <f>((Produção!S271*PreçoLivre!S273*(1-Painel!$B$8)-S$3-S$4-S$6)*(1-Painel!$E$7)-S$5+S$6)*S$7</f>
        <v>6963820.768224529</v>
      </c>
      <c r="T277" s="35">
        <f>((Produção!T271*PreçoLivre!T273*(1-Painel!$B$8)-T$3-T$4-T$6)*(1-Painel!$E$7)-T$5+T$6)*T$7</f>
        <v>5917834.3432873599</v>
      </c>
      <c r="U277" s="35">
        <f>((Produção!U271*PreçoLivre!U273*(1-Painel!$B$8)-U$3-U$4-U$6)*(1-Painel!$E$7)-U$5+U$6)*U$7</f>
        <v>5394001.6625480633</v>
      </c>
      <c r="V277" s="35">
        <f>((Produção!V271*PreçoLivre!V273*(1-Painel!$B$8)-V$3-V$4-V$6)*(1-Painel!$E$7)-V$5+V$6)*V$7</f>
        <v>4649766.0783745507</v>
      </c>
      <c r="W277" s="35"/>
    </row>
    <row r="278" spans="1:23" x14ac:dyDescent="0.25">
      <c r="A278" s="36">
        <v>269</v>
      </c>
      <c r="B278" s="35">
        <f t="shared" si="4"/>
        <v>265812681.2547611</v>
      </c>
      <c r="C278" s="35">
        <f>((Produção!C272*PreçoLivre!C274*(1-Painel!$B$8)-C$3-C$4-C$6)*(1-Painel!$E$7)-C$5+C$6)*C$7</f>
        <v>26156878.500564907</v>
      </c>
      <c r="D278" s="35">
        <f>((Produção!D272*PreçoLivre!D274*(1-Painel!$B$8)-D$3-D$4-D$6)*(1-Painel!$E$7)-D$5+D$6)*D$7</f>
        <v>25157200.214786764</v>
      </c>
      <c r="E278" s="35">
        <f>((Produção!E272*PreçoLivre!E274*(1-Painel!$B$8)-E$3-E$4-E$6)*(1-Painel!$E$7)-E$5+E$6)*E$7</f>
        <v>23574467.121762354</v>
      </c>
      <c r="F278" s="35">
        <f>((Produção!F272*PreçoLivre!F274*(1-Painel!$B$8)-F$3-F$4-F$6)*(1-Painel!$E$7)-F$5+F$6)*F$7</f>
        <v>21723798.626041807</v>
      </c>
      <c r="G278" s="35">
        <f>((Produção!G272*PreçoLivre!G274*(1-Painel!$B$8)-G$3-G$4-G$6)*(1-Painel!$E$7)-G$5+G$6)*G$7</f>
        <v>19327536.486159798</v>
      </c>
      <c r="H278" s="35">
        <f>((Produção!H272*PreçoLivre!H274*(1-Painel!$B$8)-H$3-H$4-H$6)*(1-Painel!$E$7)-H$5+H$6)*H$7</f>
        <v>17144480.676702373</v>
      </c>
      <c r="I278" s="35">
        <f>((Produção!I272*PreçoLivre!I274*(1-Painel!$B$8)-I$3-I$4-I$6)*(1-Painel!$E$7)-I$5+I$6)*I$7</f>
        <v>15875373.553205783</v>
      </c>
      <c r="J278" s="35">
        <f>((Produção!J272*PreçoLivre!J274*(1-Painel!$B$8)-J$3-J$4-J$6)*(1-Painel!$E$7)-J$5+J$6)*J$7</f>
        <v>15058673.756017873</v>
      </c>
      <c r="K278" s="35">
        <f>((Produção!K272*PreçoLivre!K274*(1-Painel!$B$8)-K$3-K$4-K$6)*(1-Painel!$E$7)-K$5+K$6)*K$7</f>
        <v>13908256.980950221</v>
      </c>
      <c r="L278" s="35">
        <f>((Produção!L272*PreçoLivre!L274*(1-Painel!$B$8)-L$3-L$4-L$6)*(1-Painel!$E$7)-L$5+L$6)*L$7</f>
        <v>12361874.813908756</v>
      </c>
      <c r="M278" s="35">
        <f>((Produção!M272*PreçoLivre!M274*(1-Painel!$B$8)-M$3-M$4-M$6)*(1-Painel!$E$7)-M$5+M$6)*M$7</f>
        <v>11373092.690357864</v>
      </c>
      <c r="N278" s="35">
        <f>((Produção!N272*PreçoLivre!N274*(1-Painel!$B$8)-N$3-N$4-N$6)*(1-Painel!$E$7)-N$5+N$6)*N$7</f>
        <v>10186345.078697413</v>
      </c>
      <c r="O278" s="35">
        <f>((Produção!O272*PreçoLivre!O274*(1-Painel!$B$8)-O$3-O$4-O$6)*(1-Painel!$E$7)-O$5+O$6)*O$7</f>
        <v>9348543.4278137181</v>
      </c>
      <c r="P278" s="35">
        <f>((Produção!P272*PreçoLivre!P274*(1-Painel!$B$8)-P$3-P$4-P$6)*(1-Painel!$E$7)-P$5+P$6)*P$7</f>
        <v>8756360.5537395272</v>
      </c>
      <c r="Q278" s="35">
        <f>((Produção!Q272*PreçoLivre!Q274*(1-Painel!$B$8)-Q$3-Q$4-Q$6)*(1-Painel!$E$7)-Q$5+Q$6)*Q$7</f>
        <v>7889960.0818578703</v>
      </c>
      <c r="R278" s="35">
        <f>((Produção!R272*PreçoLivre!R274*(1-Painel!$B$8)-R$3-R$4-R$6)*(1-Painel!$E$7)-R$5+R$6)*R$7</f>
        <v>6989325.7788422713</v>
      </c>
      <c r="S278" s="35">
        <f>((Produção!S272*PreçoLivre!S274*(1-Painel!$B$8)-S$3-S$4-S$6)*(1-Painel!$E$7)-S$5+S$6)*S$7</f>
        <v>6586850.6554085314</v>
      </c>
      <c r="T278" s="35">
        <f>((Produção!T272*PreçoLivre!T274*(1-Painel!$B$8)-T$3-T$4-T$6)*(1-Painel!$E$7)-T$5+T$6)*T$7</f>
        <v>5623207.6964799277</v>
      </c>
      <c r="U278" s="35">
        <f>((Produção!U272*PreçoLivre!U274*(1-Painel!$B$8)-U$3-U$4-U$6)*(1-Painel!$E$7)-U$5+U$6)*U$7</f>
        <v>4689191.6678372137</v>
      </c>
      <c r="V278" s="35">
        <f>((Produção!V272*PreçoLivre!V274*(1-Painel!$B$8)-V$3-V$4-V$6)*(1-Painel!$E$7)-V$5+V$6)*V$7</f>
        <v>4081262.8936261879</v>
      </c>
      <c r="W278" s="35"/>
    </row>
    <row r="279" spans="1:23" x14ac:dyDescent="0.25">
      <c r="A279" s="36">
        <v>270</v>
      </c>
      <c r="B279" s="35">
        <f t="shared" si="4"/>
        <v>261949969.62473094</v>
      </c>
      <c r="C279" s="35">
        <f>((Produção!C273*PreçoLivre!C275*(1-Painel!$B$8)-C$3-C$4-C$6)*(1-Painel!$E$7)-C$5+C$6)*C$7</f>
        <v>27122247.75375659</v>
      </c>
      <c r="D279" s="35">
        <f>((Produção!D273*PreçoLivre!D275*(1-Painel!$B$8)-D$3-D$4-D$6)*(1-Painel!$E$7)-D$5+D$6)*D$7</f>
        <v>24933297.958529186</v>
      </c>
      <c r="E279" s="35">
        <f>((Produção!E273*PreçoLivre!E275*(1-Painel!$B$8)-E$3-E$4-E$6)*(1-Painel!$E$7)-E$5+E$6)*E$7</f>
        <v>24172117.528841075</v>
      </c>
      <c r="F279" s="35">
        <f>((Produção!F273*PreçoLivre!F275*(1-Painel!$B$8)-F$3-F$4-F$6)*(1-Painel!$E$7)-F$5+F$6)*F$7</f>
        <v>21510175.929464933</v>
      </c>
      <c r="G279" s="35">
        <f>((Produção!G273*PreçoLivre!G275*(1-Painel!$B$8)-G$3-G$4-G$6)*(1-Painel!$E$7)-G$5+G$6)*G$7</f>
        <v>20244414.567859016</v>
      </c>
      <c r="H279" s="35">
        <f>((Produção!H273*PreçoLivre!H275*(1-Painel!$B$8)-H$3-H$4-H$6)*(1-Painel!$E$7)-H$5+H$6)*H$7</f>
        <v>17942288.484444346</v>
      </c>
      <c r="I279" s="35">
        <f>((Produção!I273*PreçoLivre!I275*(1-Painel!$B$8)-I$3-I$4-I$6)*(1-Painel!$E$7)-I$5+I$6)*I$7</f>
        <v>16209671.809533151</v>
      </c>
      <c r="J279" s="35">
        <f>((Produção!J273*PreçoLivre!J275*(1-Painel!$B$8)-J$3-J$4-J$6)*(1-Painel!$E$7)-J$5+J$6)*J$7</f>
        <v>14386887.462730173</v>
      </c>
      <c r="K279" s="35">
        <f>((Produção!K273*PreçoLivre!K275*(1-Painel!$B$8)-K$3-K$4-K$6)*(1-Painel!$E$7)-K$5+K$6)*K$7</f>
        <v>12541184.415136483</v>
      </c>
      <c r="L279" s="35">
        <f>((Produção!L273*PreçoLivre!L275*(1-Painel!$B$8)-L$3-L$4-L$6)*(1-Painel!$E$7)-L$5+L$6)*L$7</f>
        <v>11058319.373409495</v>
      </c>
      <c r="M279" s="35">
        <f>((Produção!M273*PreçoLivre!M275*(1-Painel!$B$8)-M$3-M$4-M$6)*(1-Painel!$E$7)-M$5+M$6)*M$7</f>
        <v>10796369.405980602</v>
      </c>
      <c r="N279" s="35">
        <f>((Produção!N273*PreçoLivre!N275*(1-Painel!$B$8)-N$3-N$4-N$6)*(1-Painel!$E$7)-N$5+N$6)*N$7</f>
        <v>9909664.3008605056</v>
      </c>
      <c r="O279" s="35">
        <f>((Produção!O273*PreçoLivre!O275*(1-Painel!$B$8)-O$3-O$4-O$6)*(1-Painel!$E$7)-O$5+O$6)*O$7</f>
        <v>8498853.9471618719</v>
      </c>
      <c r="P279" s="35">
        <f>((Produção!P273*PreçoLivre!P275*(1-Painel!$B$8)-P$3-P$4-P$6)*(1-Painel!$E$7)-P$5+P$6)*P$7</f>
        <v>7425229.5942525025</v>
      </c>
      <c r="Q279" s="35">
        <f>((Produção!Q273*PreçoLivre!Q275*(1-Painel!$B$8)-Q$3-Q$4-Q$6)*(1-Painel!$E$7)-Q$5+Q$6)*Q$7</f>
        <v>6992870.0073188562</v>
      </c>
      <c r="R279" s="35">
        <f>((Produção!R273*PreçoLivre!R275*(1-Painel!$B$8)-R$3-R$4-R$6)*(1-Painel!$E$7)-R$5+R$6)*R$7</f>
        <v>6656272.7084477618</v>
      </c>
      <c r="S279" s="35">
        <f>((Produção!S273*PreçoLivre!S275*(1-Painel!$B$8)-S$3-S$4-S$6)*(1-Painel!$E$7)-S$5+S$6)*S$7</f>
        <v>6142582.7325936966</v>
      </c>
      <c r="T279" s="35">
        <f>((Produção!T273*PreçoLivre!T275*(1-Painel!$B$8)-T$3-T$4-T$6)*(1-Painel!$E$7)-T$5+T$6)*T$7</f>
        <v>5668838.9306981806</v>
      </c>
      <c r="U279" s="35">
        <f>((Produção!U273*PreçoLivre!U275*(1-Painel!$B$8)-U$3-U$4-U$6)*(1-Painel!$E$7)-U$5+U$6)*U$7</f>
        <v>5014052.5214469237</v>
      </c>
      <c r="V279" s="35">
        <f>((Produção!V273*PreçoLivre!V275*(1-Painel!$B$8)-V$3-V$4-V$6)*(1-Painel!$E$7)-V$5+V$6)*V$7</f>
        <v>4724630.1922656279</v>
      </c>
      <c r="W279" s="35"/>
    </row>
    <row r="280" spans="1:23" x14ac:dyDescent="0.25">
      <c r="A280" s="36">
        <v>271</v>
      </c>
      <c r="B280" s="35">
        <f t="shared" si="4"/>
        <v>265920694.3868888</v>
      </c>
      <c r="C280" s="35">
        <f>((Produção!C274*PreçoLivre!C276*(1-Painel!$B$8)-C$3-C$4-C$6)*(1-Painel!$E$7)-C$5+C$6)*C$7</f>
        <v>25278492.148689948</v>
      </c>
      <c r="D280" s="35">
        <f>((Produção!D274*PreçoLivre!D276*(1-Painel!$B$8)-D$3-D$4-D$6)*(1-Painel!$E$7)-D$5+D$6)*D$7</f>
        <v>23001382.300737198</v>
      </c>
      <c r="E280" s="35">
        <f>((Produção!E274*PreçoLivre!E276*(1-Painel!$B$8)-E$3-E$4-E$6)*(1-Painel!$E$7)-E$5+E$6)*E$7</f>
        <v>21830143.486774638</v>
      </c>
      <c r="F280" s="35">
        <f>((Produção!F274*PreçoLivre!F276*(1-Painel!$B$8)-F$3-F$4-F$6)*(1-Painel!$E$7)-F$5+F$6)*F$7</f>
        <v>20333234.308809072</v>
      </c>
      <c r="G280" s="35">
        <f>((Produção!G274*PreçoLivre!G276*(1-Painel!$B$8)-G$3-G$4-G$6)*(1-Painel!$E$7)-G$5+G$6)*G$7</f>
        <v>19303650.256736662</v>
      </c>
      <c r="H280" s="35">
        <f>((Produção!H274*PreçoLivre!H276*(1-Painel!$B$8)-H$3-H$4-H$6)*(1-Painel!$E$7)-H$5+H$6)*H$7</f>
        <v>17061123.561966941</v>
      </c>
      <c r="I280" s="35">
        <f>((Produção!I274*PreçoLivre!I276*(1-Painel!$B$8)-I$3-I$4-I$6)*(1-Painel!$E$7)-I$5+I$6)*I$7</f>
        <v>15467319.411204591</v>
      </c>
      <c r="J280" s="35">
        <f>((Produção!J274*PreçoLivre!J276*(1-Painel!$B$8)-J$3-J$4-J$6)*(1-Painel!$E$7)-J$5+J$6)*J$7</f>
        <v>13337783.10810706</v>
      </c>
      <c r="K280" s="35">
        <f>((Produção!K274*PreçoLivre!K276*(1-Painel!$B$8)-K$3-K$4-K$6)*(1-Painel!$E$7)-K$5+K$6)*K$7</f>
        <v>13019155.122757884</v>
      </c>
      <c r="L280" s="35">
        <f>((Produção!L274*PreçoLivre!L276*(1-Painel!$B$8)-L$3-L$4-L$6)*(1-Painel!$E$7)-L$5+L$6)*L$7</f>
        <v>12299738.762187814</v>
      </c>
      <c r="M280" s="35">
        <f>((Produção!M274*PreçoLivre!M276*(1-Painel!$B$8)-M$3-M$4-M$6)*(1-Painel!$E$7)-M$5+M$6)*M$7</f>
        <v>11493653.430568395</v>
      </c>
      <c r="N280" s="35">
        <f>((Produção!N274*PreçoLivre!N276*(1-Painel!$B$8)-N$3-N$4-N$6)*(1-Painel!$E$7)-N$5+N$6)*N$7</f>
        <v>10615184.207181593</v>
      </c>
      <c r="O280" s="35">
        <f>((Produção!O274*PreçoLivre!O276*(1-Painel!$B$8)-O$3-O$4-O$6)*(1-Painel!$E$7)-O$5+O$6)*O$7</f>
        <v>10001627.192793241</v>
      </c>
      <c r="P280" s="35">
        <f>((Produção!P274*PreçoLivre!P276*(1-Painel!$B$8)-P$3-P$4-P$6)*(1-Painel!$E$7)-P$5+P$6)*P$7</f>
        <v>9211934.5840227045</v>
      </c>
      <c r="Q280" s="35">
        <f>((Produção!Q274*PreçoLivre!Q276*(1-Painel!$B$8)-Q$3-Q$4-Q$6)*(1-Painel!$E$7)-Q$5+Q$6)*Q$7</f>
        <v>8253898.2222529138</v>
      </c>
      <c r="R280" s="35">
        <f>((Produção!R274*PreçoLivre!R276*(1-Painel!$B$8)-R$3-R$4-R$6)*(1-Painel!$E$7)-R$5+R$6)*R$7</f>
        <v>8131323.4908096381</v>
      </c>
      <c r="S280" s="35">
        <f>((Produção!S274*PreçoLivre!S276*(1-Painel!$B$8)-S$3-S$4-S$6)*(1-Painel!$E$7)-S$5+S$6)*S$7</f>
        <v>7634566.4840576975</v>
      </c>
      <c r="T280" s="35">
        <f>((Produção!T274*PreçoLivre!T276*(1-Painel!$B$8)-T$3-T$4-T$6)*(1-Painel!$E$7)-T$5+T$6)*T$7</f>
        <v>6898616.3823878253</v>
      </c>
      <c r="U280" s="35">
        <f>((Produção!U274*PreçoLivre!U276*(1-Painel!$B$8)-U$3-U$4-U$6)*(1-Painel!$E$7)-U$5+U$6)*U$7</f>
        <v>6674975.4466269035</v>
      </c>
      <c r="V280" s="35">
        <f>((Produção!V274*PreçoLivre!V276*(1-Painel!$B$8)-V$3-V$4-V$6)*(1-Painel!$E$7)-V$5+V$6)*V$7</f>
        <v>6072892.4782160791</v>
      </c>
      <c r="W280" s="35"/>
    </row>
    <row r="281" spans="1:23" x14ac:dyDescent="0.25">
      <c r="A281" s="36">
        <v>272</v>
      </c>
      <c r="B281" s="35">
        <f t="shared" si="4"/>
        <v>318872330.58685791</v>
      </c>
      <c r="C281" s="35">
        <f>((Produção!C275*PreçoLivre!C277*(1-Painel!$B$8)-C$3-C$4-C$6)*(1-Painel!$E$7)-C$5+C$6)*C$7</f>
        <v>26897218.999085251</v>
      </c>
      <c r="D281" s="35">
        <f>((Produção!D275*PreçoLivre!D277*(1-Painel!$B$8)-D$3-D$4-D$6)*(1-Painel!$E$7)-D$5+D$6)*D$7</f>
        <v>25946511.012479752</v>
      </c>
      <c r="E281" s="35">
        <f>((Produção!E275*PreçoLivre!E277*(1-Painel!$B$8)-E$3-E$4-E$6)*(1-Painel!$E$7)-E$5+E$6)*E$7</f>
        <v>25508375.630373329</v>
      </c>
      <c r="F281" s="35">
        <f>((Produção!F275*PreçoLivre!F277*(1-Painel!$B$8)-F$3-F$4-F$6)*(1-Painel!$E$7)-F$5+F$6)*F$7</f>
        <v>24953572.140211388</v>
      </c>
      <c r="G281" s="35">
        <f>((Produção!G275*PreçoLivre!G277*(1-Painel!$B$8)-G$3-G$4-G$6)*(1-Painel!$E$7)-G$5+G$6)*G$7</f>
        <v>22871217.196534831</v>
      </c>
      <c r="H281" s="35">
        <f>((Produção!H275*PreçoLivre!H277*(1-Painel!$B$8)-H$3-H$4-H$6)*(1-Painel!$E$7)-H$5+H$6)*H$7</f>
        <v>22007941.11748587</v>
      </c>
      <c r="I281" s="35">
        <f>((Produção!I275*PreçoLivre!I277*(1-Painel!$B$8)-I$3-I$4-I$6)*(1-Painel!$E$7)-I$5+I$6)*I$7</f>
        <v>20402816.478013378</v>
      </c>
      <c r="J281" s="35">
        <f>((Produção!J275*PreçoLivre!J277*(1-Painel!$B$8)-J$3-J$4-J$6)*(1-Painel!$E$7)-J$5+J$6)*J$7</f>
        <v>18825133.304704249</v>
      </c>
      <c r="K281" s="35">
        <f>((Produção!K275*PreçoLivre!K277*(1-Painel!$B$8)-K$3-K$4-K$6)*(1-Painel!$E$7)-K$5+K$6)*K$7</f>
        <v>17181038.223373301</v>
      </c>
      <c r="L281" s="35">
        <f>((Produção!L275*PreçoLivre!L277*(1-Painel!$B$8)-L$3-L$4-L$6)*(1-Painel!$E$7)-L$5+L$6)*L$7</f>
        <v>16425714.887171699</v>
      </c>
      <c r="M281" s="35">
        <f>((Produção!M275*PreçoLivre!M277*(1-Painel!$B$8)-M$3-M$4-M$6)*(1-Painel!$E$7)-M$5+M$6)*M$7</f>
        <v>14271977.979959812</v>
      </c>
      <c r="N281" s="35">
        <f>((Produção!N275*PreçoLivre!N277*(1-Painel!$B$8)-N$3-N$4-N$6)*(1-Painel!$E$7)-N$5+N$6)*N$7</f>
        <v>12734516.943107683</v>
      </c>
      <c r="O281" s="35">
        <f>((Produção!O275*PreçoLivre!O277*(1-Painel!$B$8)-O$3-O$4-O$6)*(1-Painel!$E$7)-O$5+O$6)*O$7</f>
        <v>11628576.751191614</v>
      </c>
      <c r="P281" s="35">
        <f>((Produção!P275*PreçoLivre!P277*(1-Painel!$B$8)-P$3-P$4-P$6)*(1-Painel!$E$7)-P$5+P$6)*P$7</f>
        <v>10892369.965440828</v>
      </c>
      <c r="Q281" s="35">
        <f>((Produção!Q275*PreçoLivre!Q277*(1-Painel!$B$8)-Q$3-Q$4-Q$6)*(1-Painel!$E$7)-Q$5+Q$6)*Q$7</f>
        <v>9975253.692711873</v>
      </c>
      <c r="R281" s="35">
        <f>((Produção!R275*PreçoLivre!R277*(1-Painel!$B$8)-R$3-R$4-R$6)*(1-Painel!$E$7)-R$5+R$6)*R$7</f>
        <v>9295446.4069235884</v>
      </c>
      <c r="S281" s="35">
        <f>((Produção!S275*PreçoLivre!S277*(1-Painel!$B$8)-S$3-S$4-S$6)*(1-Painel!$E$7)-S$5+S$6)*S$7</f>
        <v>8572889.8190947957</v>
      </c>
      <c r="T281" s="35">
        <f>((Produção!T275*PreçoLivre!T277*(1-Painel!$B$8)-T$3-T$4-T$6)*(1-Painel!$E$7)-T$5+T$6)*T$7</f>
        <v>7526777.4410534408</v>
      </c>
      <c r="U281" s="35">
        <f>((Produção!U275*PreçoLivre!U277*(1-Painel!$B$8)-U$3-U$4-U$6)*(1-Painel!$E$7)-U$5+U$6)*U$7</f>
        <v>6642437.1178847887</v>
      </c>
      <c r="V281" s="35">
        <f>((Produção!V275*PreçoLivre!V277*(1-Painel!$B$8)-V$3-V$4-V$6)*(1-Painel!$E$7)-V$5+V$6)*V$7</f>
        <v>6312545.4800563958</v>
      </c>
      <c r="W281" s="35"/>
    </row>
    <row r="282" spans="1:23" x14ac:dyDescent="0.25">
      <c r="A282" s="36">
        <v>273</v>
      </c>
      <c r="B282" s="35">
        <f t="shared" si="4"/>
        <v>226615743.89273742</v>
      </c>
      <c r="C282" s="35">
        <f>((Produção!C276*PreçoLivre!C278*(1-Painel!$B$8)-C$3-C$4-C$6)*(1-Painel!$E$7)-C$5+C$6)*C$7</f>
        <v>25128127.896593224</v>
      </c>
      <c r="D282" s="35">
        <f>((Produção!D276*PreçoLivre!D278*(1-Painel!$B$8)-D$3-D$4-D$6)*(1-Painel!$E$7)-D$5+D$6)*D$7</f>
        <v>22148320.142467637</v>
      </c>
      <c r="E282" s="35">
        <f>((Produção!E276*PreçoLivre!E278*(1-Painel!$B$8)-E$3-E$4-E$6)*(1-Painel!$E$7)-E$5+E$6)*E$7</f>
        <v>19725906.995793447</v>
      </c>
      <c r="F282" s="35">
        <f>((Produção!F276*PreçoLivre!F278*(1-Painel!$B$8)-F$3-F$4-F$6)*(1-Painel!$E$7)-F$5+F$6)*F$7</f>
        <v>17758281.158779263</v>
      </c>
      <c r="G282" s="35">
        <f>((Produção!G276*PreçoLivre!G278*(1-Painel!$B$8)-G$3-G$4-G$6)*(1-Painel!$E$7)-G$5+G$6)*G$7</f>
        <v>15973595.046850516</v>
      </c>
      <c r="H282" s="35">
        <f>((Produção!H276*PreçoLivre!H278*(1-Painel!$B$8)-H$3-H$4-H$6)*(1-Painel!$E$7)-H$5+H$6)*H$7</f>
        <v>14371110.020081364</v>
      </c>
      <c r="I282" s="35">
        <f>((Produção!I276*PreçoLivre!I278*(1-Painel!$B$8)-I$3-I$4-I$6)*(1-Painel!$E$7)-I$5+I$6)*I$7</f>
        <v>12913780.31342525</v>
      </c>
      <c r="J282" s="35">
        <f>((Produção!J276*PreçoLivre!J278*(1-Painel!$B$8)-J$3-J$4-J$6)*(1-Painel!$E$7)-J$5+J$6)*J$7</f>
        <v>11659277.214350086</v>
      </c>
      <c r="K282" s="35">
        <f>((Produção!K276*PreçoLivre!K278*(1-Painel!$B$8)-K$3-K$4-K$6)*(1-Painel!$E$7)-K$5+K$6)*K$7</f>
        <v>11162665.929342635</v>
      </c>
      <c r="L282" s="35">
        <f>((Produção!L276*PreçoLivre!L278*(1-Painel!$B$8)-L$3-L$4-L$6)*(1-Painel!$E$7)-L$5+L$6)*L$7</f>
        <v>10070252.998154731</v>
      </c>
      <c r="M282" s="35">
        <f>((Produção!M276*PreçoLivre!M278*(1-Painel!$B$8)-M$3-M$4-M$6)*(1-Painel!$E$7)-M$5+M$6)*M$7</f>
        <v>9575298.4706973117</v>
      </c>
      <c r="N282" s="35">
        <f>((Produção!N276*PreçoLivre!N278*(1-Painel!$B$8)-N$3-N$4-N$6)*(1-Painel!$E$7)-N$5+N$6)*N$7</f>
        <v>8649968.180179771</v>
      </c>
      <c r="O282" s="35">
        <f>((Produção!O276*PreçoLivre!O278*(1-Painel!$B$8)-O$3-O$4-O$6)*(1-Painel!$E$7)-O$5+O$6)*O$7</f>
        <v>8233371.0300682997</v>
      </c>
      <c r="P282" s="35">
        <f>((Produção!P276*PreçoLivre!P278*(1-Painel!$B$8)-P$3-P$4-P$6)*(1-Painel!$E$7)-P$5+P$6)*P$7</f>
        <v>7227213.9695452675</v>
      </c>
      <c r="Q282" s="35">
        <f>((Produção!Q276*PreçoLivre!Q278*(1-Painel!$B$8)-Q$3-Q$4-Q$6)*(1-Painel!$E$7)-Q$5+Q$6)*Q$7</f>
        <v>6220931.7576029729</v>
      </c>
      <c r="R282" s="35">
        <f>((Produção!R276*PreçoLivre!R278*(1-Painel!$B$8)-R$3-R$4-R$6)*(1-Painel!$E$7)-R$5+R$6)*R$7</f>
        <v>5703535.8755157832</v>
      </c>
      <c r="S282" s="35">
        <f>((Produção!S276*PreçoLivre!S278*(1-Painel!$B$8)-S$3-S$4-S$6)*(1-Painel!$E$7)-S$5+S$6)*S$7</f>
        <v>5756367.77213935</v>
      </c>
      <c r="T282" s="35">
        <f>((Produção!T276*PreçoLivre!T278*(1-Painel!$B$8)-T$3-T$4-T$6)*(1-Painel!$E$7)-T$5+T$6)*T$7</f>
        <v>5346080.8093289137</v>
      </c>
      <c r="U282" s="35">
        <f>((Produção!U276*PreçoLivre!U278*(1-Painel!$B$8)-U$3-U$4-U$6)*(1-Painel!$E$7)-U$5+U$6)*U$7</f>
        <v>4644467.1090480974</v>
      </c>
      <c r="V282" s="35">
        <f>((Produção!V276*PreçoLivre!V278*(1-Painel!$B$8)-V$3-V$4-V$6)*(1-Painel!$E$7)-V$5+V$6)*V$7</f>
        <v>4347191.2027735123</v>
      </c>
      <c r="W282" s="35"/>
    </row>
    <row r="283" spans="1:23" x14ac:dyDescent="0.25">
      <c r="A283" s="36">
        <v>274</v>
      </c>
      <c r="B283" s="35">
        <f t="shared" si="4"/>
        <v>263314071.48090702</v>
      </c>
      <c r="C283" s="35">
        <f>((Produção!C277*PreçoLivre!C279*(1-Painel!$B$8)-C$3-C$4-C$6)*(1-Painel!$E$7)-C$5+C$6)*C$7</f>
        <v>26181123.040849954</v>
      </c>
      <c r="D283" s="35">
        <f>((Produção!D277*PreçoLivre!D279*(1-Painel!$B$8)-D$3-D$4-D$6)*(1-Painel!$E$7)-D$5+D$6)*D$7</f>
        <v>24095376.37852256</v>
      </c>
      <c r="E283" s="35">
        <f>((Produção!E277*PreçoLivre!E279*(1-Painel!$B$8)-E$3-E$4-E$6)*(1-Painel!$E$7)-E$5+E$6)*E$7</f>
        <v>22387680.510437671</v>
      </c>
      <c r="F283" s="35">
        <f>((Produção!F277*PreçoLivre!F279*(1-Painel!$B$8)-F$3-F$4-F$6)*(1-Painel!$E$7)-F$5+F$6)*F$7</f>
        <v>20602630.483626202</v>
      </c>
      <c r="G283" s="35">
        <f>((Produção!G277*PreçoLivre!G279*(1-Painel!$B$8)-G$3-G$4-G$6)*(1-Painel!$E$7)-G$5+G$6)*G$7</f>
        <v>17219119.880579684</v>
      </c>
      <c r="H283" s="35">
        <f>((Produção!H277*PreçoLivre!H279*(1-Painel!$B$8)-H$3-H$4-H$6)*(1-Painel!$E$7)-H$5+H$6)*H$7</f>
        <v>15839733.138418514</v>
      </c>
      <c r="I283" s="35">
        <f>((Produção!I277*PreçoLivre!I279*(1-Painel!$B$8)-I$3-I$4-I$6)*(1-Painel!$E$7)-I$5+I$6)*I$7</f>
        <v>14188277.473009517</v>
      </c>
      <c r="J283" s="35">
        <f>((Produção!J277*PreçoLivre!J279*(1-Painel!$B$8)-J$3-J$4-J$6)*(1-Painel!$E$7)-J$5+J$6)*J$7</f>
        <v>13888609.854630331</v>
      </c>
      <c r="K283" s="35">
        <f>((Produção!K277*PreçoLivre!K279*(1-Painel!$B$8)-K$3-K$4-K$6)*(1-Painel!$E$7)-K$5+K$6)*K$7</f>
        <v>12931893.7345821</v>
      </c>
      <c r="L283" s="35">
        <f>((Produção!L277*PreçoLivre!L279*(1-Painel!$B$8)-L$3-L$4-L$6)*(1-Painel!$E$7)-L$5+L$6)*L$7</f>
        <v>12114330.772961499</v>
      </c>
      <c r="M283" s="35">
        <f>((Produção!M277*PreçoLivre!M279*(1-Painel!$B$8)-M$3-M$4-M$6)*(1-Painel!$E$7)-M$5+M$6)*M$7</f>
        <v>11205958.034186618</v>
      </c>
      <c r="N283" s="35">
        <f>((Produção!N277*PreçoLivre!N279*(1-Painel!$B$8)-N$3-N$4-N$6)*(1-Painel!$E$7)-N$5+N$6)*N$7</f>
        <v>10382879.468515053</v>
      </c>
      <c r="O283" s="35">
        <f>((Produção!O277*PreçoLivre!O279*(1-Painel!$B$8)-O$3-O$4-O$6)*(1-Painel!$E$7)-O$5+O$6)*O$7</f>
        <v>10052095.350881521</v>
      </c>
      <c r="P283" s="35">
        <f>((Produção!P277*PreçoLivre!P279*(1-Painel!$B$8)-P$3-P$4-P$6)*(1-Painel!$E$7)-P$5+P$6)*P$7</f>
        <v>9250209.9082678016</v>
      </c>
      <c r="Q283" s="35">
        <f>((Produção!Q277*PreçoLivre!Q279*(1-Painel!$B$8)-Q$3-Q$4-Q$6)*(1-Painel!$E$7)-Q$5+Q$6)*Q$7</f>
        <v>8331894.4569200315</v>
      </c>
      <c r="R283" s="35">
        <f>((Produção!R277*PreçoLivre!R279*(1-Painel!$B$8)-R$3-R$4-R$6)*(1-Painel!$E$7)-R$5+R$6)*R$7</f>
        <v>7751217.5813995786</v>
      </c>
      <c r="S283" s="35">
        <f>((Produção!S277*PreçoLivre!S279*(1-Painel!$B$8)-S$3-S$4-S$6)*(1-Painel!$E$7)-S$5+S$6)*S$7</f>
        <v>7248968.9220559346</v>
      </c>
      <c r="T283" s="35">
        <f>((Produção!T277*PreçoLivre!T279*(1-Painel!$B$8)-T$3-T$4-T$6)*(1-Painel!$E$7)-T$5+T$6)*T$7</f>
        <v>6969084.0196786877</v>
      </c>
      <c r="U283" s="35">
        <f>((Produção!U277*PreçoLivre!U279*(1-Painel!$B$8)-U$3-U$4-U$6)*(1-Painel!$E$7)-U$5+U$6)*U$7</f>
        <v>6533343.0598094175</v>
      </c>
      <c r="V283" s="35">
        <f>((Produção!V277*PreçoLivre!V279*(1-Painel!$B$8)-V$3-V$4-V$6)*(1-Painel!$E$7)-V$5+V$6)*V$7</f>
        <v>6139645.4115743553</v>
      </c>
      <c r="W283" s="35"/>
    </row>
    <row r="284" spans="1:23" x14ac:dyDescent="0.25">
      <c r="A284" s="36">
        <v>275</v>
      </c>
      <c r="B284" s="35">
        <f t="shared" si="4"/>
        <v>277277257.11520714</v>
      </c>
      <c r="C284" s="35">
        <f>((Produção!C278*PreçoLivre!C280*(1-Painel!$B$8)-C$3-C$4-C$6)*(1-Painel!$E$7)-C$5+C$6)*C$7</f>
        <v>26502755.90600498</v>
      </c>
      <c r="D284" s="35">
        <f>((Produção!D278*PreçoLivre!D280*(1-Painel!$B$8)-D$3-D$4-D$6)*(1-Painel!$E$7)-D$5+D$6)*D$7</f>
        <v>24902369.264925204</v>
      </c>
      <c r="E284" s="35">
        <f>((Produção!E278*PreçoLivre!E280*(1-Painel!$B$8)-E$3-E$4-E$6)*(1-Painel!$E$7)-E$5+E$6)*E$7</f>
        <v>22298185.345060885</v>
      </c>
      <c r="F284" s="35">
        <f>((Produção!F278*PreçoLivre!F280*(1-Painel!$B$8)-F$3-F$4-F$6)*(1-Painel!$E$7)-F$5+F$6)*F$7</f>
        <v>21554653.331922326</v>
      </c>
      <c r="G284" s="35">
        <f>((Produção!G278*PreçoLivre!G280*(1-Painel!$B$8)-G$3-G$4-G$6)*(1-Painel!$E$7)-G$5+G$6)*G$7</f>
        <v>19981132.194425046</v>
      </c>
      <c r="H284" s="35">
        <f>((Produção!H278*PreçoLivre!H280*(1-Painel!$B$8)-H$3-H$4-H$6)*(1-Painel!$E$7)-H$5+H$6)*H$7</f>
        <v>18463117.622956052</v>
      </c>
      <c r="I284" s="35">
        <f>((Produção!I278*PreçoLivre!I280*(1-Painel!$B$8)-I$3-I$4-I$6)*(1-Painel!$E$7)-I$5+I$6)*I$7</f>
        <v>17019159.367340282</v>
      </c>
      <c r="J284" s="35">
        <f>((Produção!J278*PreçoLivre!J280*(1-Painel!$B$8)-J$3-J$4-J$6)*(1-Painel!$E$7)-J$5+J$6)*J$7</f>
        <v>15719440.650366589</v>
      </c>
      <c r="K284" s="35">
        <f>((Produção!K278*PreçoLivre!K280*(1-Painel!$B$8)-K$3-K$4-K$6)*(1-Painel!$E$7)-K$5+K$6)*K$7</f>
        <v>14415200.731267355</v>
      </c>
      <c r="L284" s="35">
        <f>((Produção!L278*PreçoLivre!L280*(1-Painel!$B$8)-L$3-L$4-L$6)*(1-Painel!$E$7)-L$5+L$6)*L$7</f>
        <v>13189249.370804137</v>
      </c>
      <c r="M284" s="35">
        <f>((Produção!M278*PreçoLivre!M280*(1-Painel!$B$8)-M$3-M$4-M$6)*(1-Painel!$E$7)-M$5+M$6)*M$7</f>
        <v>11409200.970008178</v>
      </c>
      <c r="N284" s="35">
        <f>((Produção!N278*PreçoLivre!N280*(1-Painel!$B$8)-N$3-N$4-N$6)*(1-Painel!$E$7)-N$5+N$6)*N$7</f>
        <v>10869756.297171464</v>
      </c>
      <c r="O284" s="35">
        <f>((Produção!O278*PreçoLivre!O280*(1-Painel!$B$8)-O$3-O$4-O$6)*(1-Painel!$E$7)-O$5+O$6)*O$7</f>
        <v>10564521.642974518</v>
      </c>
      <c r="P284" s="35">
        <f>((Produção!P278*PreçoLivre!P280*(1-Painel!$B$8)-P$3-P$4-P$6)*(1-Painel!$E$7)-P$5+P$6)*P$7</f>
        <v>9227031.5956409685</v>
      </c>
      <c r="Q284" s="35">
        <f>((Produção!Q278*PreçoLivre!Q280*(1-Painel!$B$8)-Q$3-Q$4-Q$6)*(1-Painel!$E$7)-Q$5+Q$6)*Q$7</f>
        <v>8312909.409993791</v>
      </c>
      <c r="R284" s="35">
        <f>((Produção!R278*PreçoLivre!R280*(1-Painel!$B$8)-R$3-R$4-R$6)*(1-Painel!$E$7)-R$5+R$6)*R$7</f>
        <v>7516877.5873414287</v>
      </c>
      <c r="S284" s="35">
        <f>((Produção!S278*PreçoLivre!S280*(1-Painel!$B$8)-S$3-S$4-S$6)*(1-Painel!$E$7)-S$5+S$6)*S$7</f>
        <v>6795627.0053384788</v>
      </c>
      <c r="T284" s="35">
        <f>((Produção!T278*PreçoLivre!T280*(1-Painel!$B$8)-T$3-T$4-T$6)*(1-Painel!$E$7)-T$5+T$6)*T$7</f>
        <v>6580973.7012440022</v>
      </c>
      <c r="U284" s="35">
        <f>((Produção!U278*PreçoLivre!U280*(1-Painel!$B$8)-U$3-U$4-U$6)*(1-Painel!$E$7)-U$5+U$6)*U$7</f>
        <v>6143898.2584773721</v>
      </c>
      <c r="V284" s="35">
        <f>((Produção!V278*PreçoLivre!V280*(1-Painel!$B$8)-V$3-V$4-V$6)*(1-Painel!$E$7)-V$5+V$6)*V$7</f>
        <v>5811196.8619440552</v>
      </c>
      <c r="W284" s="35"/>
    </row>
    <row r="285" spans="1:23" x14ac:dyDescent="0.25">
      <c r="A285" s="36">
        <v>276</v>
      </c>
      <c r="B285" s="35">
        <f t="shared" si="4"/>
        <v>245147287.01661885</v>
      </c>
      <c r="C285" s="35">
        <f>((Produção!C279*PreçoLivre!C281*(1-Painel!$B$8)-C$3-C$4-C$6)*(1-Painel!$E$7)-C$5+C$6)*C$7</f>
        <v>25283633.468041711</v>
      </c>
      <c r="D285" s="35">
        <f>((Produção!D279*PreçoLivre!D281*(1-Painel!$B$8)-D$3-D$4-D$6)*(1-Painel!$E$7)-D$5+D$6)*D$7</f>
        <v>22392773.019508205</v>
      </c>
      <c r="E285" s="35">
        <f>((Produção!E279*PreçoLivre!E281*(1-Painel!$B$8)-E$3-E$4-E$6)*(1-Painel!$E$7)-E$5+E$6)*E$7</f>
        <v>21670746.467848923</v>
      </c>
      <c r="F285" s="35">
        <f>((Produção!F279*PreçoLivre!F281*(1-Painel!$B$8)-F$3-F$4-F$6)*(1-Painel!$E$7)-F$5+F$6)*F$7</f>
        <v>19500378.331674974</v>
      </c>
      <c r="G285" s="35">
        <f>((Produção!G279*PreçoLivre!G281*(1-Painel!$B$8)-G$3-G$4-G$6)*(1-Painel!$E$7)-G$5+G$6)*G$7</f>
        <v>16897008.586551018</v>
      </c>
      <c r="H285" s="35">
        <f>((Produção!H279*PreçoLivre!H281*(1-Painel!$B$8)-H$3-H$4-H$6)*(1-Painel!$E$7)-H$5+H$6)*H$7</f>
        <v>15841342.182399817</v>
      </c>
      <c r="I285" s="35">
        <f>((Produção!I279*PreçoLivre!I281*(1-Painel!$B$8)-I$3-I$4-I$6)*(1-Painel!$E$7)-I$5+I$6)*I$7</f>
        <v>14685019.410239419</v>
      </c>
      <c r="J285" s="35">
        <f>((Produção!J279*PreçoLivre!J281*(1-Painel!$B$8)-J$3-J$4-J$6)*(1-Painel!$E$7)-J$5+J$6)*J$7</f>
        <v>13269524.254418477</v>
      </c>
      <c r="K285" s="35">
        <f>((Produção!K279*PreçoLivre!K281*(1-Painel!$B$8)-K$3-K$4-K$6)*(1-Painel!$E$7)-K$5+K$6)*K$7</f>
        <v>12364172.761163138</v>
      </c>
      <c r="L285" s="35">
        <f>((Produção!L279*PreçoLivre!L281*(1-Painel!$B$8)-L$3-L$4-L$6)*(1-Painel!$E$7)-L$5+L$6)*L$7</f>
        <v>11425414.046447394</v>
      </c>
      <c r="M285" s="35">
        <f>((Produção!M279*PreçoLivre!M281*(1-Painel!$B$8)-M$3-M$4-M$6)*(1-Painel!$E$7)-M$5+M$6)*M$7</f>
        <v>10298440.901734434</v>
      </c>
      <c r="N285" s="35">
        <f>((Produção!N279*PreçoLivre!N281*(1-Painel!$B$8)-N$3-N$4-N$6)*(1-Painel!$E$7)-N$5+N$6)*N$7</f>
        <v>9905354.9844784364</v>
      </c>
      <c r="O285" s="35">
        <f>((Produção!O279*PreçoLivre!O281*(1-Painel!$B$8)-O$3-O$4-O$6)*(1-Painel!$E$7)-O$5+O$6)*O$7</f>
        <v>8796761.0833263714</v>
      </c>
      <c r="P285" s="35">
        <f>((Produção!P279*PreçoLivre!P281*(1-Painel!$B$8)-P$3-P$4-P$6)*(1-Painel!$E$7)-P$5+P$6)*P$7</f>
        <v>7721131.2227214612</v>
      </c>
      <c r="Q285" s="35">
        <f>((Produção!Q279*PreçoLivre!Q281*(1-Painel!$B$8)-Q$3-Q$4-Q$6)*(1-Painel!$E$7)-Q$5+Q$6)*Q$7</f>
        <v>6883887.6305330135</v>
      </c>
      <c r="R285" s="35">
        <f>((Produção!R279*PreçoLivre!R281*(1-Painel!$B$8)-R$3-R$4-R$6)*(1-Painel!$E$7)-R$5+R$6)*R$7</f>
        <v>6259398.3782412652</v>
      </c>
      <c r="S285" s="35">
        <f>((Produção!S279*PreçoLivre!S281*(1-Painel!$B$8)-S$3-S$4-S$6)*(1-Painel!$E$7)-S$5+S$6)*S$7</f>
        <v>5910180.0527370004</v>
      </c>
      <c r="T285" s="35">
        <f>((Produção!T279*PreçoLivre!T281*(1-Painel!$B$8)-T$3-T$4-T$6)*(1-Painel!$E$7)-T$5+T$6)*T$7</f>
        <v>5583627.5959843909</v>
      </c>
      <c r="U285" s="35">
        <f>((Produção!U279*PreçoLivre!U281*(1-Painel!$B$8)-U$3-U$4-U$6)*(1-Painel!$E$7)-U$5+U$6)*U$7</f>
        <v>5284613.2004318899</v>
      </c>
      <c r="V285" s="35">
        <f>((Produção!V279*PreçoLivre!V281*(1-Painel!$B$8)-V$3-V$4-V$6)*(1-Painel!$E$7)-V$5+V$6)*V$7</f>
        <v>5173879.4381374819</v>
      </c>
      <c r="W285" s="35"/>
    </row>
    <row r="286" spans="1:23" x14ac:dyDescent="0.25">
      <c r="A286" s="36">
        <v>277</v>
      </c>
      <c r="B286" s="35">
        <f t="shared" si="4"/>
        <v>255133112.86052668</v>
      </c>
      <c r="C286" s="35">
        <f>((Produção!C280*PreçoLivre!C282*(1-Painel!$B$8)-C$3-C$4-C$6)*(1-Painel!$E$7)-C$5+C$6)*C$7</f>
        <v>25497928.446756795</v>
      </c>
      <c r="D286" s="35">
        <f>((Produção!D280*PreçoLivre!D282*(1-Painel!$B$8)-D$3-D$4-D$6)*(1-Painel!$E$7)-D$5+D$6)*D$7</f>
        <v>24816819.474392917</v>
      </c>
      <c r="E286" s="35">
        <f>((Produção!E280*PreçoLivre!E282*(1-Painel!$B$8)-E$3-E$4-E$6)*(1-Painel!$E$7)-E$5+E$6)*E$7</f>
        <v>23907102.099813171</v>
      </c>
      <c r="F286" s="35">
        <f>((Produção!F280*PreçoLivre!F282*(1-Painel!$B$8)-F$3-F$4-F$6)*(1-Painel!$E$7)-F$5+F$6)*F$7</f>
        <v>20342332.942558054</v>
      </c>
      <c r="G286" s="35">
        <f>((Produção!G280*PreçoLivre!G282*(1-Painel!$B$8)-G$3-G$4-G$6)*(1-Painel!$E$7)-G$5+G$6)*G$7</f>
        <v>18871443.919340461</v>
      </c>
      <c r="H286" s="35">
        <f>((Produção!H280*PreçoLivre!H282*(1-Painel!$B$8)-H$3-H$4-H$6)*(1-Painel!$E$7)-H$5+H$6)*H$7</f>
        <v>17478358.355578445</v>
      </c>
      <c r="I286" s="35">
        <f>((Produção!I280*PreçoLivre!I282*(1-Painel!$B$8)-I$3-I$4-I$6)*(1-Painel!$E$7)-I$5+I$6)*I$7</f>
        <v>15723182.655986758</v>
      </c>
      <c r="J286" s="35">
        <f>((Produção!J280*PreçoLivre!J282*(1-Painel!$B$8)-J$3-J$4-J$6)*(1-Painel!$E$7)-J$5+J$6)*J$7</f>
        <v>14035280.629625076</v>
      </c>
      <c r="K286" s="35">
        <f>((Produção!K280*PreçoLivre!K282*(1-Painel!$B$8)-K$3-K$4-K$6)*(1-Painel!$E$7)-K$5+K$6)*K$7</f>
        <v>12515977.013761124</v>
      </c>
      <c r="L286" s="35">
        <f>((Produção!L280*PreçoLivre!L282*(1-Painel!$B$8)-L$3-L$4-L$6)*(1-Painel!$E$7)-L$5+L$6)*L$7</f>
        <v>11489477.902190067</v>
      </c>
      <c r="M286" s="35">
        <f>((Produção!M280*PreçoLivre!M282*(1-Painel!$B$8)-M$3-M$4-M$6)*(1-Painel!$E$7)-M$5+M$6)*M$7</f>
        <v>10741563.59687777</v>
      </c>
      <c r="N286" s="35">
        <f>((Produção!N280*PreçoLivre!N282*(1-Painel!$B$8)-N$3-N$4-N$6)*(1-Painel!$E$7)-N$5+N$6)*N$7</f>
        <v>9298833.3133281004</v>
      </c>
      <c r="O286" s="35">
        <f>((Produção!O280*PreçoLivre!O282*(1-Painel!$B$8)-O$3-O$4-O$6)*(1-Painel!$E$7)-O$5+O$6)*O$7</f>
        <v>8628191.4639844093</v>
      </c>
      <c r="P286" s="35">
        <f>((Produção!P280*PreçoLivre!P282*(1-Painel!$B$8)-P$3-P$4-P$6)*(1-Painel!$E$7)-P$5+P$6)*P$7</f>
        <v>7884834.7280327491</v>
      </c>
      <c r="Q286" s="35">
        <f>((Produção!Q280*PreçoLivre!Q282*(1-Painel!$B$8)-Q$3-Q$4-Q$6)*(1-Painel!$E$7)-Q$5+Q$6)*Q$7</f>
        <v>7144196.1998191951</v>
      </c>
      <c r="R286" s="35">
        <f>((Produção!R280*PreçoLivre!R282*(1-Painel!$B$8)-R$3-R$4-R$6)*(1-Painel!$E$7)-R$5+R$6)*R$7</f>
        <v>6094204.7141247317</v>
      </c>
      <c r="S286" s="35">
        <f>((Produção!S280*PreçoLivre!S282*(1-Painel!$B$8)-S$3-S$4-S$6)*(1-Painel!$E$7)-S$5+S$6)*S$7</f>
        <v>5746838.7132137986</v>
      </c>
      <c r="T286" s="35">
        <f>((Produção!T280*PreçoLivre!T282*(1-Painel!$B$8)-T$3-T$4-T$6)*(1-Painel!$E$7)-T$5+T$6)*T$7</f>
        <v>5285747.4449848598</v>
      </c>
      <c r="U286" s="35">
        <f>((Produção!U280*PreçoLivre!U282*(1-Painel!$B$8)-U$3-U$4-U$6)*(1-Painel!$E$7)-U$5+U$6)*U$7</f>
        <v>4866276.2511141812</v>
      </c>
      <c r="V286" s="35">
        <f>((Produção!V280*PreçoLivre!V282*(1-Painel!$B$8)-V$3-V$4-V$6)*(1-Painel!$E$7)-V$5+V$6)*V$7</f>
        <v>4764522.9950439828</v>
      </c>
      <c r="W286" s="35"/>
    </row>
    <row r="287" spans="1:23" x14ac:dyDescent="0.25">
      <c r="A287" s="36">
        <v>278</v>
      </c>
      <c r="B287" s="35">
        <f t="shared" si="4"/>
        <v>250687328.77589279</v>
      </c>
      <c r="C287" s="35">
        <f>((Produção!C281*PreçoLivre!C283*(1-Painel!$B$8)-C$3-C$4-C$6)*(1-Painel!$E$7)-C$5+C$6)*C$7</f>
        <v>24643284.27364767</v>
      </c>
      <c r="D287" s="35">
        <f>((Produção!D281*PreçoLivre!D283*(1-Painel!$B$8)-D$3-D$4-D$6)*(1-Painel!$E$7)-D$5+D$6)*D$7</f>
        <v>22557228.969715346</v>
      </c>
      <c r="E287" s="35">
        <f>((Produção!E281*PreçoLivre!E283*(1-Painel!$B$8)-E$3-E$4-E$6)*(1-Painel!$E$7)-E$5+E$6)*E$7</f>
        <v>19985303.792811874</v>
      </c>
      <c r="F287" s="35">
        <f>((Produção!F281*PreçoLivre!F283*(1-Painel!$B$8)-F$3-F$4-F$6)*(1-Painel!$E$7)-F$5+F$6)*F$7</f>
        <v>19024390.551173106</v>
      </c>
      <c r="G287" s="35">
        <f>((Produção!G281*PreçoLivre!G283*(1-Painel!$B$8)-G$3-G$4-G$6)*(1-Painel!$E$7)-G$5+G$6)*G$7</f>
        <v>16946572.450930215</v>
      </c>
      <c r="H287" s="35">
        <f>((Produção!H281*PreçoLivre!H283*(1-Painel!$B$8)-H$3-H$4-H$6)*(1-Painel!$E$7)-H$5+H$6)*H$7</f>
        <v>15678481.089713348</v>
      </c>
      <c r="I287" s="35">
        <f>((Produção!I281*PreçoLivre!I283*(1-Painel!$B$8)-I$3-I$4-I$6)*(1-Painel!$E$7)-I$5+I$6)*I$7</f>
        <v>14772912.326138319</v>
      </c>
      <c r="J287" s="35">
        <f>((Produção!J281*PreçoLivre!J283*(1-Painel!$B$8)-J$3-J$4-J$6)*(1-Painel!$E$7)-J$5+J$6)*J$7</f>
        <v>13984859.997069413</v>
      </c>
      <c r="K287" s="35">
        <f>((Produção!K281*PreçoLivre!K283*(1-Painel!$B$8)-K$3-K$4-K$6)*(1-Painel!$E$7)-K$5+K$6)*K$7</f>
        <v>12925187.289521316</v>
      </c>
      <c r="L287" s="35">
        <f>((Produção!L281*PreçoLivre!L283*(1-Painel!$B$8)-L$3-L$4-L$6)*(1-Painel!$E$7)-L$5+L$6)*L$7</f>
        <v>11495746.554896427</v>
      </c>
      <c r="M287" s="35">
        <f>((Produção!M281*PreçoLivre!M283*(1-Painel!$B$8)-M$3-M$4-M$6)*(1-Painel!$E$7)-M$5+M$6)*M$7</f>
        <v>10395442.95740141</v>
      </c>
      <c r="N287" s="35">
        <f>((Produção!N281*PreçoLivre!N283*(1-Painel!$B$8)-N$3-N$4-N$6)*(1-Painel!$E$7)-N$5+N$6)*N$7</f>
        <v>9204726.0039347708</v>
      </c>
      <c r="O287" s="35">
        <f>((Produção!O281*PreçoLivre!O283*(1-Painel!$B$8)-O$3-O$4-O$6)*(1-Painel!$E$7)-O$5+O$6)*O$7</f>
        <v>8680659.9929566476</v>
      </c>
      <c r="P287" s="35">
        <f>((Produção!P281*PreçoLivre!P283*(1-Painel!$B$8)-P$3-P$4-P$6)*(1-Painel!$E$7)-P$5+P$6)*P$7</f>
        <v>8101697.4519324303</v>
      </c>
      <c r="Q287" s="35">
        <f>((Produção!Q281*PreçoLivre!Q283*(1-Painel!$B$8)-Q$3-Q$4-Q$6)*(1-Painel!$E$7)-Q$5+Q$6)*Q$7</f>
        <v>7855241.4860063391</v>
      </c>
      <c r="R287" s="35">
        <f>((Produção!R281*PreçoLivre!R283*(1-Painel!$B$8)-R$3-R$4-R$6)*(1-Painel!$E$7)-R$5+R$6)*R$7</f>
        <v>7327177.3534711003</v>
      </c>
      <c r="S287" s="35">
        <f>((Produção!S281*PreçoLivre!S283*(1-Painel!$B$8)-S$3-S$4-S$6)*(1-Painel!$E$7)-S$5+S$6)*S$7</f>
        <v>7520284.2201489983</v>
      </c>
      <c r="T287" s="35">
        <f>((Produção!T281*PreçoLivre!T283*(1-Painel!$B$8)-T$3-T$4-T$6)*(1-Painel!$E$7)-T$5+T$6)*T$7</f>
        <v>7022666.0466479287</v>
      </c>
      <c r="U287" s="35">
        <f>((Produção!U281*PreçoLivre!U283*(1-Painel!$B$8)-U$3-U$4-U$6)*(1-Painel!$E$7)-U$5+U$6)*U$7</f>
        <v>6467528.2551735621</v>
      </c>
      <c r="V287" s="35">
        <f>((Produção!V281*PreçoLivre!V283*(1-Painel!$B$8)-V$3-V$4-V$6)*(1-Painel!$E$7)-V$5+V$6)*V$7</f>
        <v>6097937.7126025409</v>
      </c>
      <c r="W287" s="35"/>
    </row>
    <row r="288" spans="1:23" x14ac:dyDescent="0.25">
      <c r="A288" s="36">
        <v>279</v>
      </c>
      <c r="B288" s="35">
        <f t="shared" si="4"/>
        <v>234289953.95038897</v>
      </c>
      <c r="C288" s="35">
        <f>((Produção!C282*PreçoLivre!C284*(1-Painel!$B$8)-C$3-C$4-C$6)*(1-Painel!$E$7)-C$5+C$6)*C$7</f>
        <v>25467461.816267997</v>
      </c>
      <c r="D288" s="35">
        <f>((Produção!D282*PreçoLivre!D284*(1-Painel!$B$8)-D$3-D$4-D$6)*(1-Painel!$E$7)-D$5+D$6)*D$7</f>
        <v>23318117.754007068</v>
      </c>
      <c r="E288" s="35">
        <f>((Produção!E282*PreçoLivre!E284*(1-Painel!$B$8)-E$3-E$4-E$6)*(1-Painel!$E$7)-E$5+E$6)*E$7</f>
        <v>21590242.446022693</v>
      </c>
      <c r="F288" s="35">
        <f>((Produção!F282*PreçoLivre!F284*(1-Painel!$B$8)-F$3-F$4-F$6)*(1-Painel!$E$7)-F$5+F$6)*F$7</f>
        <v>19137929.138134379</v>
      </c>
      <c r="G288" s="35">
        <f>((Produção!G282*PreçoLivre!G284*(1-Painel!$B$8)-G$3-G$4-G$6)*(1-Painel!$E$7)-G$5+G$6)*G$7</f>
        <v>16128172.070083303</v>
      </c>
      <c r="H288" s="35">
        <f>((Produção!H282*PreçoLivre!H284*(1-Painel!$B$8)-H$3-H$4-H$6)*(1-Painel!$E$7)-H$5+H$6)*H$7</f>
        <v>14543981.329298381</v>
      </c>
      <c r="I288" s="35">
        <f>((Produção!I282*PreçoLivre!I284*(1-Painel!$B$8)-I$3-I$4-I$6)*(1-Painel!$E$7)-I$5+I$6)*I$7</f>
        <v>13503967.454505904</v>
      </c>
      <c r="J288" s="35">
        <f>((Produção!J282*PreçoLivre!J284*(1-Painel!$B$8)-J$3-J$4-J$6)*(1-Painel!$E$7)-J$5+J$6)*J$7</f>
        <v>12146823.171321927</v>
      </c>
      <c r="K288" s="35">
        <f>((Produção!K282*PreçoLivre!K284*(1-Painel!$B$8)-K$3-K$4-K$6)*(1-Painel!$E$7)-K$5+K$6)*K$7</f>
        <v>10722464.266401317</v>
      </c>
      <c r="L288" s="35">
        <f>((Produção!L282*PreçoLivre!L284*(1-Painel!$B$8)-L$3-L$4-L$6)*(1-Painel!$E$7)-L$5+L$6)*L$7</f>
        <v>9779577.3882292118</v>
      </c>
      <c r="M288" s="35">
        <f>((Produção!M282*PreçoLivre!M284*(1-Painel!$B$8)-M$3-M$4-M$6)*(1-Painel!$E$7)-M$5+M$6)*M$7</f>
        <v>9259595.9215859044</v>
      </c>
      <c r="N288" s="35">
        <f>((Produção!N282*PreçoLivre!N284*(1-Painel!$B$8)-N$3-N$4-N$6)*(1-Painel!$E$7)-N$5+N$6)*N$7</f>
        <v>8529426.6876382474</v>
      </c>
      <c r="O288" s="35">
        <f>((Produção!O282*PreçoLivre!O284*(1-Painel!$B$8)-O$3-O$4-O$6)*(1-Painel!$E$7)-O$5+O$6)*O$7</f>
        <v>7826138.6114975363</v>
      </c>
      <c r="P288" s="35">
        <f>((Produção!P282*PreçoLivre!P284*(1-Painel!$B$8)-P$3-P$4-P$6)*(1-Painel!$E$7)-P$5+P$6)*P$7</f>
        <v>7773639.217878378</v>
      </c>
      <c r="Q288" s="35">
        <f>((Produção!Q282*PreçoLivre!Q284*(1-Painel!$B$8)-Q$3-Q$4-Q$6)*(1-Painel!$E$7)-Q$5+Q$6)*Q$7</f>
        <v>6958542.6818245696</v>
      </c>
      <c r="R288" s="35">
        <f>((Produção!R282*PreçoLivre!R284*(1-Painel!$B$8)-R$3-R$4-R$6)*(1-Painel!$E$7)-R$5+R$6)*R$7</f>
        <v>6417793.9726897292</v>
      </c>
      <c r="S288" s="35">
        <f>((Produção!S282*PreçoLivre!S284*(1-Painel!$B$8)-S$3-S$4-S$6)*(1-Painel!$E$7)-S$5+S$6)*S$7</f>
        <v>5784475.3803287512</v>
      </c>
      <c r="T288" s="35">
        <f>((Produção!T282*PreçoLivre!T284*(1-Painel!$B$8)-T$3-T$4-T$6)*(1-Painel!$E$7)-T$5+T$6)*T$7</f>
        <v>5428943.2443451723</v>
      </c>
      <c r="U288" s="35">
        <f>((Produção!U282*PreçoLivre!U284*(1-Painel!$B$8)-U$3-U$4-U$6)*(1-Painel!$E$7)-U$5+U$6)*U$7</f>
        <v>5299303.0031488575</v>
      </c>
      <c r="V288" s="35">
        <f>((Produção!V282*PreçoLivre!V284*(1-Painel!$B$8)-V$3-V$4-V$6)*(1-Painel!$E$7)-V$5+V$6)*V$7</f>
        <v>4673358.3951796992</v>
      </c>
      <c r="W288" s="35"/>
    </row>
    <row r="289" spans="1:23" x14ac:dyDescent="0.25">
      <c r="A289" s="36">
        <v>280</v>
      </c>
      <c r="B289" s="35">
        <f t="shared" si="4"/>
        <v>252613135.69291443</v>
      </c>
      <c r="C289" s="35">
        <f>((Produção!C283*PreçoLivre!C285*(1-Painel!$B$8)-C$3-C$4-C$6)*(1-Painel!$E$7)-C$5+C$6)*C$7</f>
        <v>24807892.691472702</v>
      </c>
      <c r="D289" s="35">
        <f>((Produção!D283*PreçoLivre!D285*(1-Painel!$B$8)-D$3-D$4-D$6)*(1-Painel!$E$7)-D$5+D$6)*D$7</f>
        <v>22989204.490251262</v>
      </c>
      <c r="E289" s="35">
        <f>((Produção!E283*PreçoLivre!E285*(1-Painel!$B$8)-E$3-E$4-E$6)*(1-Painel!$E$7)-E$5+E$6)*E$7</f>
        <v>20495358.088562675</v>
      </c>
      <c r="F289" s="35">
        <f>((Produção!F283*PreçoLivre!F285*(1-Painel!$B$8)-F$3-F$4-F$6)*(1-Painel!$E$7)-F$5+F$6)*F$7</f>
        <v>19008091.690618176</v>
      </c>
      <c r="G289" s="35">
        <f>((Produção!G283*PreçoLivre!G285*(1-Painel!$B$8)-G$3-G$4-G$6)*(1-Painel!$E$7)-G$5+G$6)*G$7</f>
        <v>18277734.025501169</v>
      </c>
      <c r="H289" s="35">
        <f>((Produção!H283*PreçoLivre!H285*(1-Painel!$B$8)-H$3-H$4-H$6)*(1-Painel!$E$7)-H$5+H$6)*H$7</f>
        <v>16184834.199169651</v>
      </c>
      <c r="I289" s="35">
        <f>((Produção!I283*PreçoLivre!I285*(1-Painel!$B$8)-I$3-I$4-I$6)*(1-Painel!$E$7)-I$5+I$6)*I$7</f>
        <v>15431471.748398734</v>
      </c>
      <c r="J289" s="35">
        <f>((Produção!J283*PreçoLivre!J285*(1-Painel!$B$8)-J$3-J$4-J$6)*(1-Painel!$E$7)-J$5+J$6)*J$7</f>
        <v>14512944.462447284</v>
      </c>
      <c r="K289" s="35">
        <f>((Produção!K283*PreçoLivre!K285*(1-Painel!$B$8)-K$3-K$4-K$6)*(1-Painel!$E$7)-K$5+K$6)*K$7</f>
        <v>12817997.312217835</v>
      </c>
      <c r="L289" s="35">
        <f>((Produção!L283*PreçoLivre!L285*(1-Painel!$B$8)-L$3-L$4-L$6)*(1-Painel!$E$7)-L$5+L$6)*L$7</f>
        <v>11592961.234947056</v>
      </c>
      <c r="M289" s="35">
        <f>((Produção!M283*PreçoLivre!M285*(1-Painel!$B$8)-M$3-M$4-M$6)*(1-Painel!$E$7)-M$5+M$6)*M$7</f>
        <v>10551797.88021786</v>
      </c>
      <c r="N289" s="35">
        <f>((Produção!N283*PreçoLivre!N285*(1-Painel!$B$8)-N$3-N$4-N$6)*(1-Painel!$E$7)-N$5+N$6)*N$7</f>
        <v>9942562.5195356198</v>
      </c>
      <c r="O289" s="35">
        <f>((Produção!O283*PreçoLivre!O285*(1-Painel!$B$8)-O$3-O$4-O$6)*(1-Painel!$E$7)-O$5+O$6)*O$7</f>
        <v>9226985.6288155764</v>
      </c>
      <c r="P289" s="35">
        <f>((Produção!P283*PreçoLivre!P285*(1-Painel!$B$8)-P$3-P$4-P$6)*(1-Painel!$E$7)-P$5+P$6)*P$7</f>
        <v>8529864.0156179853</v>
      </c>
      <c r="Q289" s="35">
        <f>((Produção!Q283*PreçoLivre!Q285*(1-Painel!$B$8)-Q$3-Q$4-Q$6)*(1-Painel!$E$7)-Q$5+Q$6)*Q$7</f>
        <v>7949033.0475995159</v>
      </c>
      <c r="R289" s="35">
        <f>((Produção!R283*PreçoLivre!R285*(1-Painel!$B$8)-R$3-R$4-R$6)*(1-Painel!$E$7)-R$5+R$6)*R$7</f>
        <v>7227358.6074610455</v>
      </c>
      <c r="S289" s="35">
        <f>((Produção!S283*PreçoLivre!S285*(1-Painel!$B$8)-S$3-S$4-S$6)*(1-Painel!$E$7)-S$5+S$6)*S$7</f>
        <v>6886756.3851446817</v>
      </c>
      <c r="T289" s="35">
        <f>((Produção!T283*PreçoLivre!T285*(1-Painel!$B$8)-T$3-T$4-T$6)*(1-Painel!$E$7)-T$5+T$6)*T$7</f>
        <v>5790293.1721111843</v>
      </c>
      <c r="U289" s="35">
        <f>((Produção!U283*PreçoLivre!U285*(1-Painel!$B$8)-U$3-U$4-U$6)*(1-Painel!$E$7)-U$5+U$6)*U$7</f>
        <v>5347978.0510128057</v>
      </c>
      <c r="V289" s="35">
        <f>((Produção!V283*PreçoLivre!V285*(1-Painel!$B$8)-V$3-V$4-V$6)*(1-Painel!$E$7)-V$5+V$6)*V$7</f>
        <v>5042016.4418115672</v>
      </c>
      <c r="W289" s="35"/>
    </row>
    <row r="290" spans="1:23" x14ac:dyDescent="0.25">
      <c r="A290" s="36">
        <v>281</v>
      </c>
      <c r="B290" s="35">
        <f t="shared" si="4"/>
        <v>250211990.21239868</v>
      </c>
      <c r="C290" s="35">
        <f>((Produção!C284*PreçoLivre!C286*(1-Painel!$B$8)-C$3-C$4-C$6)*(1-Painel!$E$7)-C$5+C$6)*C$7</f>
        <v>25092300.577093005</v>
      </c>
      <c r="D290" s="35">
        <f>((Produção!D284*PreçoLivre!D286*(1-Painel!$B$8)-D$3-D$4-D$6)*(1-Painel!$E$7)-D$5+D$6)*D$7</f>
        <v>23379911.323213369</v>
      </c>
      <c r="E290" s="35">
        <f>((Produção!E284*PreçoLivre!E286*(1-Painel!$B$8)-E$3-E$4-E$6)*(1-Painel!$E$7)-E$5+E$6)*E$7</f>
        <v>21019927.812029183</v>
      </c>
      <c r="F290" s="35">
        <f>((Produção!F284*PreçoLivre!F286*(1-Painel!$B$8)-F$3-F$4-F$6)*(1-Painel!$E$7)-F$5+F$6)*F$7</f>
        <v>18462939.861174643</v>
      </c>
      <c r="G290" s="35">
        <f>((Produção!G284*PreçoLivre!G286*(1-Painel!$B$8)-G$3-G$4-G$6)*(1-Painel!$E$7)-G$5+G$6)*G$7</f>
        <v>17373259.586327679</v>
      </c>
      <c r="H290" s="35">
        <f>((Produção!H284*PreçoLivre!H286*(1-Painel!$B$8)-H$3-H$4-H$6)*(1-Painel!$E$7)-H$5+H$6)*H$7</f>
        <v>16695810.518790163</v>
      </c>
      <c r="I290" s="35">
        <f>((Produção!I284*PreçoLivre!I286*(1-Painel!$B$8)-I$3-I$4-I$6)*(1-Painel!$E$7)-I$5+I$6)*I$7</f>
        <v>15051409.663797917</v>
      </c>
      <c r="J290" s="35">
        <f>((Produção!J284*PreçoLivre!J286*(1-Painel!$B$8)-J$3-J$4-J$6)*(1-Painel!$E$7)-J$5+J$6)*J$7</f>
        <v>13985514.088608537</v>
      </c>
      <c r="K290" s="35">
        <f>((Produção!K284*PreçoLivre!K286*(1-Painel!$B$8)-K$3-K$4-K$6)*(1-Painel!$E$7)-K$5+K$6)*K$7</f>
        <v>13980433.10277188</v>
      </c>
      <c r="L290" s="35">
        <f>((Produção!L284*PreçoLivre!L286*(1-Painel!$B$8)-L$3-L$4-L$6)*(1-Painel!$E$7)-L$5+L$6)*L$7</f>
        <v>12789041.241696354</v>
      </c>
      <c r="M290" s="35">
        <f>((Produção!M284*PreçoLivre!M286*(1-Painel!$B$8)-M$3-M$4-M$6)*(1-Painel!$E$7)-M$5+M$6)*M$7</f>
        <v>11052021.048342992</v>
      </c>
      <c r="N290" s="35">
        <f>((Produção!N284*PreçoLivre!N286*(1-Painel!$B$8)-N$3-N$4-N$6)*(1-Painel!$E$7)-N$5+N$6)*N$7</f>
        <v>9420563.6961759832</v>
      </c>
      <c r="O290" s="35">
        <f>((Produção!O284*PreçoLivre!O286*(1-Painel!$B$8)-O$3-O$4-O$6)*(1-Painel!$E$7)-O$5+O$6)*O$7</f>
        <v>8313130.5373762073</v>
      </c>
      <c r="P290" s="35">
        <f>((Produção!P284*PreçoLivre!P286*(1-Painel!$B$8)-P$3-P$4-P$6)*(1-Painel!$E$7)-P$5+P$6)*P$7</f>
        <v>8164764.8443899658</v>
      </c>
      <c r="Q290" s="35">
        <f>((Produção!Q284*PreçoLivre!Q286*(1-Painel!$B$8)-Q$3-Q$4-Q$6)*(1-Painel!$E$7)-Q$5+Q$6)*Q$7</f>
        <v>7368013.7763246419</v>
      </c>
      <c r="R290" s="35">
        <f>((Produção!R284*PreçoLivre!R286*(1-Painel!$B$8)-R$3-R$4-R$6)*(1-Painel!$E$7)-R$5+R$6)*R$7</f>
        <v>7131177.1118816556</v>
      </c>
      <c r="S290" s="35">
        <f>((Produção!S284*PreçoLivre!S286*(1-Painel!$B$8)-S$3-S$4-S$6)*(1-Painel!$E$7)-S$5+S$6)*S$7</f>
        <v>6163269.643677434</v>
      </c>
      <c r="T290" s="35">
        <f>((Produção!T284*PreçoLivre!T286*(1-Painel!$B$8)-T$3-T$4-T$6)*(1-Painel!$E$7)-T$5+T$6)*T$7</f>
        <v>5298460.7025268041</v>
      </c>
      <c r="U290" s="35">
        <f>((Produção!U284*PreçoLivre!U286*(1-Painel!$B$8)-U$3-U$4-U$6)*(1-Painel!$E$7)-U$5+U$6)*U$7</f>
        <v>4978299.5863412013</v>
      </c>
      <c r="V290" s="35">
        <f>((Produção!V284*PreçoLivre!V286*(1-Painel!$B$8)-V$3-V$4-V$6)*(1-Painel!$E$7)-V$5+V$6)*V$7</f>
        <v>4491741.4898590855</v>
      </c>
      <c r="W290" s="35"/>
    </row>
    <row r="291" spans="1:23" x14ac:dyDescent="0.25">
      <c r="A291" s="36">
        <v>282</v>
      </c>
      <c r="B291" s="35">
        <f t="shared" si="4"/>
        <v>254839647.66899797</v>
      </c>
      <c r="C291" s="35">
        <f>((Produção!C285*PreçoLivre!C287*(1-Painel!$B$8)-C$3-C$4-C$6)*(1-Painel!$E$7)-C$5+C$6)*C$7</f>
        <v>26013522.367904749</v>
      </c>
      <c r="D291" s="35">
        <f>((Produção!D285*PreçoLivre!D287*(1-Painel!$B$8)-D$3-D$4-D$6)*(1-Painel!$E$7)-D$5+D$6)*D$7</f>
        <v>25327548.311459329</v>
      </c>
      <c r="E291" s="35">
        <f>((Produção!E285*PreçoLivre!E287*(1-Painel!$B$8)-E$3-E$4-E$6)*(1-Painel!$E$7)-E$5+E$6)*E$7</f>
        <v>23027293.951325901</v>
      </c>
      <c r="F291" s="35">
        <f>((Produção!F285*PreçoLivre!F287*(1-Painel!$B$8)-F$3-F$4-F$6)*(1-Painel!$E$7)-F$5+F$6)*F$7</f>
        <v>20480319.263327278</v>
      </c>
      <c r="G291" s="35">
        <f>((Produção!G285*PreçoLivre!G287*(1-Painel!$B$8)-G$3-G$4-G$6)*(1-Painel!$E$7)-G$5+G$6)*G$7</f>
        <v>18211490.578082629</v>
      </c>
      <c r="H291" s="35">
        <f>((Produção!H285*PreçoLivre!H287*(1-Painel!$B$8)-H$3-H$4-H$6)*(1-Painel!$E$7)-H$5+H$6)*H$7</f>
        <v>16443705.961483033</v>
      </c>
      <c r="I291" s="35">
        <f>((Produção!I285*PreçoLivre!I287*(1-Painel!$B$8)-I$3-I$4-I$6)*(1-Painel!$E$7)-I$5+I$6)*I$7</f>
        <v>15005536.636609228</v>
      </c>
      <c r="J291" s="35">
        <f>((Produção!J285*PreçoLivre!J287*(1-Painel!$B$8)-J$3-J$4-J$6)*(1-Painel!$E$7)-J$5+J$6)*J$7</f>
        <v>13493827.582742881</v>
      </c>
      <c r="K291" s="35">
        <f>((Produção!K285*PreçoLivre!K287*(1-Painel!$B$8)-K$3-K$4-K$6)*(1-Painel!$E$7)-K$5+K$6)*K$7</f>
        <v>12746874.673239153</v>
      </c>
      <c r="L291" s="35">
        <f>((Produção!L285*PreçoLivre!L287*(1-Painel!$B$8)-L$3-L$4-L$6)*(1-Painel!$E$7)-L$5+L$6)*L$7</f>
        <v>11709400.885979043</v>
      </c>
      <c r="M291" s="35">
        <f>((Produção!M285*PreçoLivre!M287*(1-Painel!$B$8)-M$3-M$4-M$6)*(1-Painel!$E$7)-M$5+M$6)*M$7</f>
        <v>10608364.420115221</v>
      </c>
      <c r="N291" s="35">
        <f>((Produção!N285*PreçoLivre!N287*(1-Painel!$B$8)-N$3-N$4-N$6)*(1-Painel!$E$7)-N$5+N$6)*N$7</f>
        <v>10075497.368958544</v>
      </c>
      <c r="O291" s="35">
        <f>((Produção!O285*PreçoLivre!O287*(1-Painel!$B$8)-O$3-O$4-O$6)*(1-Painel!$E$7)-O$5+O$6)*O$7</f>
        <v>9058213.9402447827</v>
      </c>
      <c r="P291" s="35">
        <f>((Produção!P285*PreçoLivre!P287*(1-Painel!$B$8)-P$3-P$4-P$6)*(1-Painel!$E$7)-P$5+P$6)*P$7</f>
        <v>8015444.9198156456</v>
      </c>
      <c r="Q291" s="35">
        <f>((Produção!Q285*PreçoLivre!Q287*(1-Painel!$B$8)-Q$3-Q$4-Q$6)*(1-Painel!$E$7)-Q$5+Q$6)*Q$7</f>
        <v>7201759.6144521628</v>
      </c>
      <c r="R291" s="35">
        <f>((Produção!R285*PreçoLivre!R287*(1-Painel!$B$8)-R$3-R$4-R$6)*(1-Painel!$E$7)-R$5+R$6)*R$7</f>
        <v>6526070.1531635094</v>
      </c>
      <c r="S291" s="35">
        <f>((Produção!S285*PreçoLivre!S287*(1-Painel!$B$8)-S$3-S$4-S$6)*(1-Painel!$E$7)-S$5+S$6)*S$7</f>
        <v>6155582.801213067</v>
      </c>
      <c r="T291" s="35">
        <f>((Produção!T285*PreçoLivre!T287*(1-Painel!$B$8)-T$3-T$4-T$6)*(1-Painel!$E$7)-T$5+T$6)*T$7</f>
        <v>5635577.0262176841</v>
      </c>
      <c r="U291" s="35">
        <f>((Produção!U285*PreçoLivre!U287*(1-Painel!$B$8)-U$3-U$4-U$6)*(1-Painel!$E$7)-U$5+U$6)*U$7</f>
        <v>4867884.6525864257</v>
      </c>
      <c r="V291" s="35">
        <f>((Produção!V285*PreçoLivre!V287*(1-Painel!$B$8)-V$3-V$4-V$6)*(1-Painel!$E$7)-V$5+V$6)*V$7</f>
        <v>4235732.5600777138</v>
      </c>
      <c r="W291" s="35"/>
    </row>
    <row r="292" spans="1:23" x14ac:dyDescent="0.25">
      <c r="A292" s="36">
        <v>283</v>
      </c>
      <c r="B292" s="35">
        <f t="shared" si="4"/>
        <v>250023594.2907348</v>
      </c>
      <c r="C292" s="35">
        <f>((Produção!C286*PreçoLivre!C288*(1-Painel!$B$8)-C$3-C$4-C$6)*(1-Painel!$E$7)-C$5+C$6)*C$7</f>
        <v>25186520.927294713</v>
      </c>
      <c r="D292" s="35">
        <f>((Produção!D286*PreçoLivre!D288*(1-Painel!$B$8)-D$3-D$4-D$6)*(1-Painel!$E$7)-D$5+D$6)*D$7</f>
        <v>23723479.504432231</v>
      </c>
      <c r="E292" s="35">
        <f>((Produção!E286*PreçoLivre!E288*(1-Painel!$B$8)-E$3-E$4-E$6)*(1-Painel!$E$7)-E$5+E$6)*E$7</f>
        <v>21053658.037408181</v>
      </c>
      <c r="F292" s="35">
        <f>((Produção!F286*PreçoLivre!F288*(1-Painel!$B$8)-F$3-F$4-F$6)*(1-Painel!$E$7)-F$5+F$6)*F$7</f>
        <v>19738979.387063041</v>
      </c>
      <c r="G292" s="35">
        <f>((Produção!G286*PreçoLivre!G288*(1-Painel!$B$8)-G$3-G$4-G$6)*(1-Painel!$E$7)-G$5+G$6)*G$7</f>
        <v>18331488.982265938</v>
      </c>
      <c r="H292" s="35">
        <f>((Produção!H286*PreçoLivre!H288*(1-Painel!$B$8)-H$3-H$4-H$6)*(1-Painel!$E$7)-H$5+H$6)*H$7</f>
        <v>15734176.079258952</v>
      </c>
      <c r="I292" s="35">
        <f>((Produção!I286*PreçoLivre!I288*(1-Painel!$B$8)-I$3-I$4-I$6)*(1-Painel!$E$7)-I$5+I$6)*I$7</f>
        <v>14558779.330426065</v>
      </c>
      <c r="J292" s="35">
        <f>((Produção!J286*PreçoLivre!J288*(1-Painel!$B$8)-J$3-J$4-J$6)*(1-Painel!$E$7)-J$5+J$6)*J$7</f>
        <v>13084537.470324289</v>
      </c>
      <c r="K292" s="35">
        <f>((Produção!K286*PreçoLivre!K288*(1-Painel!$B$8)-K$3-K$4-K$6)*(1-Painel!$E$7)-K$5+K$6)*K$7</f>
        <v>11985447.300896836</v>
      </c>
      <c r="L292" s="35">
        <f>((Produção!L286*PreçoLivre!L288*(1-Painel!$B$8)-L$3-L$4-L$6)*(1-Painel!$E$7)-L$5+L$6)*L$7</f>
        <v>10877889.988317456</v>
      </c>
      <c r="M292" s="35">
        <f>((Produção!M286*PreçoLivre!M288*(1-Painel!$B$8)-M$3-M$4-M$6)*(1-Painel!$E$7)-M$5+M$6)*M$7</f>
        <v>9946946.6291543934</v>
      </c>
      <c r="N292" s="35">
        <f>((Produção!N286*PreçoLivre!N288*(1-Painel!$B$8)-N$3-N$4-N$6)*(1-Painel!$E$7)-N$5+N$6)*N$7</f>
        <v>9510164.6337791067</v>
      </c>
      <c r="O292" s="35">
        <f>((Produção!O286*PreçoLivre!O288*(1-Painel!$B$8)-O$3-O$4-O$6)*(1-Painel!$E$7)-O$5+O$6)*O$7</f>
        <v>9071801.3501824439</v>
      </c>
      <c r="P292" s="35">
        <f>((Produção!P286*PreçoLivre!P288*(1-Painel!$B$8)-P$3-P$4-P$6)*(1-Painel!$E$7)-P$5+P$6)*P$7</f>
        <v>8577366.5503132604</v>
      </c>
      <c r="Q292" s="35">
        <f>((Produção!Q286*PreçoLivre!Q288*(1-Painel!$B$8)-Q$3-Q$4-Q$6)*(1-Painel!$E$7)-Q$5+Q$6)*Q$7</f>
        <v>7667890.9863446886</v>
      </c>
      <c r="R292" s="35">
        <f>((Produção!R286*PreçoLivre!R288*(1-Painel!$B$8)-R$3-R$4-R$6)*(1-Painel!$E$7)-R$5+R$6)*R$7</f>
        <v>7214785.8881278476</v>
      </c>
      <c r="S292" s="35">
        <f>((Produção!S286*PreçoLivre!S288*(1-Painel!$B$8)-S$3-S$4-S$6)*(1-Painel!$E$7)-S$5+S$6)*S$7</f>
        <v>7062750.8715439402</v>
      </c>
      <c r="T292" s="35">
        <f>((Produção!T286*PreçoLivre!T288*(1-Painel!$B$8)-T$3-T$4-T$6)*(1-Painel!$E$7)-T$5+T$6)*T$7</f>
        <v>6079042.9224708816</v>
      </c>
      <c r="U292" s="35">
        <f>((Produção!U286*PreçoLivre!U288*(1-Painel!$B$8)-U$3-U$4-U$6)*(1-Painel!$E$7)-U$5+U$6)*U$7</f>
        <v>5438586.2239231411</v>
      </c>
      <c r="V292" s="35">
        <f>((Produção!V286*PreçoLivre!V288*(1-Painel!$B$8)-V$3-V$4-V$6)*(1-Painel!$E$7)-V$5+V$6)*V$7</f>
        <v>5179301.227207426</v>
      </c>
      <c r="W292" s="35"/>
    </row>
    <row r="293" spans="1:23" x14ac:dyDescent="0.25">
      <c r="A293" s="36">
        <v>284</v>
      </c>
      <c r="B293" s="35">
        <f t="shared" si="4"/>
        <v>257123371.37743655</v>
      </c>
      <c r="C293" s="35">
        <f>((Produção!C287*PreçoLivre!C289*(1-Painel!$B$8)-C$3-C$4-C$6)*(1-Painel!$E$7)-C$5+C$6)*C$7</f>
        <v>25567135.299975682</v>
      </c>
      <c r="D293" s="35">
        <f>((Produção!D287*PreçoLivre!D289*(1-Painel!$B$8)-D$3-D$4-D$6)*(1-Painel!$E$7)-D$5+D$6)*D$7</f>
        <v>23886217.415011384</v>
      </c>
      <c r="E293" s="35">
        <f>((Produção!E287*PreçoLivre!E289*(1-Painel!$B$8)-E$3-E$4-E$6)*(1-Painel!$E$7)-E$5+E$6)*E$7</f>
        <v>23279069.594347339</v>
      </c>
      <c r="F293" s="35">
        <f>((Produção!F287*PreçoLivre!F289*(1-Painel!$B$8)-F$3-F$4-F$6)*(1-Painel!$E$7)-F$5+F$6)*F$7</f>
        <v>21110343.701320391</v>
      </c>
      <c r="G293" s="35">
        <f>((Produção!G287*PreçoLivre!G289*(1-Painel!$B$8)-G$3-G$4-G$6)*(1-Painel!$E$7)-G$5+G$6)*G$7</f>
        <v>19321678.974337969</v>
      </c>
      <c r="H293" s="35">
        <f>((Produção!H287*PreçoLivre!H289*(1-Painel!$B$8)-H$3-H$4-H$6)*(1-Painel!$E$7)-H$5+H$6)*H$7</f>
        <v>16914666.357288383</v>
      </c>
      <c r="I293" s="35">
        <f>((Produção!I287*PreçoLivre!I289*(1-Painel!$B$8)-I$3-I$4-I$6)*(1-Painel!$E$7)-I$5+I$6)*I$7</f>
        <v>15612239.279176986</v>
      </c>
      <c r="J293" s="35">
        <f>((Produção!J287*PreçoLivre!J289*(1-Painel!$B$8)-J$3-J$4-J$6)*(1-Painel!$E$7)-J$5+J$6)*J$7</f>
        <v>14514385.70325044</v>
      </c>
      <c r="K293" s="35">
        <f>((Produção!K287*PreçoLivre!K289*(1-Painel!$B$8)-K$3-K$4-K$6)*(1-Painel!$E$7)-K$5+K$6)*K$7</f>
        <v>13370666.993898574</v>
      </c>
      <c r="L293" s="35">
        <f>((Produção!L287*PreçoLivre!L289*(1-Painel!$B$8)-L$3-L$4-L$6)*(1-Painel!$E$7)-L$5+L$6)*L$7</f>
        <v>11945970.755248699</v>
      </c>
      <c r="M293" s="35">
        <f>((Produção!M287*PreçoLivre!M289*(1-Painel!$B$8)-M$3-M$4-M$6)*(1-Painel!$E$7)-M$5+M$6)*M$7</f>
        <v>10699988.42466151</v>
      </c>
      <c r="N293" s="35">
        <f>((Produção!N287*PreçoLivre!N289*(1-Painel!$B$8)-N$3-N$4-N$6)*(1-Painel!$E$7)-N$5+N$6)*N$7</f>
        <v>9823291.0257944278</v>
      </c>
      <c r="O293" s="35">
        <f>((Produção!O287*PreçoLivre!O289*(1-Painel!$B$8)-O$3-O$4-O$6)*(1-Painel!$E$7)-O$5+O$6)*O$7</f>
        <v>7913699.8628806239</v>
      </c>
      <c r="P293" s="35">
        <f>((Produção!P287*PreçoLivre!P289*(1-Painel!$B$8)-P$3-P$4-P$6)*(1-Painel!$E$7)-P$5+P$6)*P$7</f>
        <v>7611564.8325126031</v>
      </c>
      <c r="Q293" s="35">
        <f>((Produção!Q287*PreçoLivre!Q289*(1-Painel!$B$8)-Q$3-Q$4-Q$6)*(1-Painel!$E$7)-Q$5+Q$6)*Q$7</f>
        <v>6932836.0892717866</v>
      </c>
      <c r="R293" s="35">
        <f>((Produção!R287*PreçoLivre!R289*(1-Painel!$B$8)-R$3-R$4-R$6)*(1-Painel!$E$7)-R$5+R$6)*R$7</f>
        <v>6603119.4129867982</v>
      </c>
      <c r="S293" s="35">
        <f>((Produção!S287*PreçoLivre!S289*(1-Painel!$B$8)-S$3-S$4-S$6)*(1-Painel!$E$7)-S$5+S$6)*S$7</f>
        <v>6313146.435768174</v>
      </c>
      <c r="T293" s="35">
        <f>((Produção!T287*PreçoLivre!T289*(1-Painel!$B$8)-T$3-T$4-T$6)*(1-Painel!$E$7)-T$5+T$6)*T$7</f>
        <v>5768607.4087167177</v>
      </c>
      <c r="U293" s="35">
        <f>((Produção!U287*PreçoLivre!U289*(1-Painel!$B$8)-U$3-U$4-U$6)*(1-Painel!$E$7)-U$5+U$6)*U$7</f>
        <v>5166214.9189138701</v>
      </c>
      <c r="V293" s="35">
        <f>((Produção!V287*PreçoLivre!V289*(1-Painel!$B$8)-V$3-V$4-V$6)*(1-Painel!$E$7)-V$5+V$6)*V$7</f>
        <v>4768528.8920742059</v>
      </c>
      <c r="W293" s="35"/>
    </row>
    <row r="294" spans="1:23" x14ac:dyDescent="0.25">
      <c r="A294" s="36">
        <v>285</v>
      </c>
      <c r="B294" s="35">
        <f t="shared" si="4"/>
        <v>242876908.01773098</v>
      </c>
      <c r="C294" s="35">
        <f>((Produção!C288*PreçoLivre!C290*(1-Painel!$B$8)-C$3-C$4-C$6)*(1-Painel!$E$7)-C$5+C$6)*C$7</f>
        <v>26315500.572469432</v>
      </c>
      <c r="D294" s="35">
        <f>((Produção!D288*PreçoLivre!D290*(1-Painel!$B$8)-D$3-D$4-D$6)*(1-Painel!$E$7)-D$5+D$6)*D$7</f>
        <v>24501264.183034644</v>
      </c>
      <c r="E294" s="35">
        <f>((Produção!E288*PreçoLivre!E290*(1-Painel!$B$8)-E$3-E$4-E$6)*(1-Painel!$E$7)-E$5+E$6)*E$7</f>
        <v>23115002.567604985</v>
      </c>
      <c r="F294" s="35">
        <f>((Produção!F288*PreçoLivre!F290*(1-Painel!$B$8)-F$3-F$4-F$6)*(1-Painel!$E$7)-F$5+F$6)*F$7</f>
        <v>20594764.396814041</v>
      </c>
      <c r="G294" s="35">
        <f>((Produção!G288*PreçoLivre!G290*(1-Painel!$B$8)-G$3-G$4-G$6)*(1-Painel!$E$7)-G$5+G$6)*G$7</f>
        <v>18182813.11165265</v>
      </c>
      <c r="H294" s="35">
        <f>((Produção!H288*PreçoLivre!H290*(1-Painel!$B$8)-H$3-H$4-H$6)*(1-Painel!$E$7)-H$5+H$6)*H$7</f>
        <v>16659073.239497943</v>
      </c>
      <c r="I294" s="35">
        <f>((Produção!I288*PreçoLivre!I290*(1-Painel!$B$8)-I$3-I$4-I$6)*(1-Painel!$E$7)-I$5+I$6)*I$7</f>
        <v>15693237.407241549</v>
      </c>
      <c r="J294" s="35">
        <f>((Produção!J288*PreçoLivre!J290*(1-Painel!$B$8)-J$3-J$4-J$6)*(1-Painel!$E$7)-J$5+J$6)*J$7</f>
        <v>13756240.151199225</v>
      </c>
      <c r="K294" s="35">
        <f>((Produção!K288*PreçoLivre!K290*(1-Painel!$B$8)-K$3-K$4-K$6)*(1-Painel!$E$7)-K$5+K$6)*K$7</f>
        <v>11866698.669309894</v>
      </c>
      <c r="L294" s="35">
        <f>((Produção!L288*PreçoLivre!L290*(1-Painel!$B$8)-L$3-L$4-L$6)*(1-Painel!$E$7)-L$5+L$6)*L$7</f>
        <v>10179289.723502193</v>
      </c>
      <c r="M294" s="35">
        <f>((Produção!M288*PreçoLivre!M290*(1-Painel!$B$8)-M$3-M$4-M$6)*(1-Painel!$E$7)-M$5+M$6)*M$7</f>
        <v>8716351.8080008365</v>
      </c>
      <c r="N294" s="35">
        <f>((Produção!N288*PreçoLivre!N290*(1-Painel!$B$8)-N$3-N$4-N$6)*(1-Painel!$E$7)-N$5+N$6)*N$7</f>
        <v>8112013.7462467896</v>
      </c>
      <c r="O294" s="35">
        <f>((Produção!O288*PreçoLivre!O290*(1-Painel!$B$8)-O$3-O$4-O$6)*(1-Painel!$E$7)-O$5+O$6)*O$7</f>
        <v>7157244.396247129</v>
      </c>
      <c r="P294" s="35">
        <f>((Produção!P288*PreçoLivre!P290*(1-Painel!$B$8)-P$3-P$4-P$6)*(1-Painel!$E$7)-P$5+P$6)*P$7</f>
        <v>6711549.3382900022</v>
      </c>
      <c r="Q294" s="35">
        <f>((Produção!Q288*PreçoLivre!Q290*(1-Painel!$B$8)-Q$3-Q$4-Q$6)*(1-Painel!$E$7)-Q$5+Q$6)*Q$7</f>
        <v>6271647.7443230692</v>
      </c>
      <c r="R294" s="35">
        <f>((Produção!R288*PreçoLivre!R290*(1-Painel!$B$8)-R$3-R$4-R$6)*(1-Painel!$E$7)-R$5+R$6)*R$7</f>
        <v>5956006.5183758512</v>
      </c>
      <c r="S294" s="35">
        <f>((Produção!S288*PreçoLivre!S290*(1-Painel!$B$8)-S$3-S$4-S$6)*(1-Painel!$E$7)-S$5+S$6)*S$7</f>
        <v>5405363.001739677</v>
      </c>
      <c r="T294" s="35">
        <f>((Produção!T288*PreçoLivre!T290*(1-Painel!$B$8)-T$3-T$4-T$6)*(1-Painel!$E$7)-T$5+T$6)*T$7</f>
        <v>4774247.8012632085</v>
      </c>
      <c r="U294" s="35">
        <f>((Produção!U288*PreçoLivre!U290*(1-Painel!$B$8)-U$3-U$4-U$6)*(1-Painel!$E$7)-U$5+U$6)*U$7</f>
        <v>4528159.1268440783</v>
      </c>
      <c r="V294" s="35">
        <f>((Produção!V288*PreçoLivre!V290*(1-Painel!$B$8)-V$3-V$4-V$6)*(1-Painel!$E$7)-V$5+V$6)*V$7</f>
        <v>4380440.5140738301</v>
      </c>
      <c r="W294" s="35"/>
    </row>
    <row r="295" spans="1:23" x14ac:dyDescent="0.25">
      <c r="A295" s="36">
        <v>286</v>
      </c>
      <c r="B295" s="35">
        <f t="shared" si="4"/>
        <v>222133370.78741482</v>
      </c>
      <c r="C295" s="35">
        <f>((Produção!C289*PreçoLivre!C291*(1-Painel!$B$8)-C$3-C$4-C$6)*(1-Painel!$E$7)-C$5+C$6)*C$7</f>
        <v>26308406.967819761</v>
      </c>
      <c r="D295" s="35">
        <f>((Produção!D289*PreçoLivre!D291*(1-Painel!$B$8)-D$3-D$4-D$6)*(1-Painel!$E$7)-D$5+D$6)*D$7</f>
        <v>22993837.892216083</v>
      </c>
      <c r="E295" s="35">
        <f>((Produção!E289*PreçoLivre!E291*(1-Painel!$B$8)-E$3-E$4-E$6)*(1-Painel!$E$7)-E$5+E$6)*E$7</f>
        <v>20267234.873629525</v>
      </c>
      <c r="F295" s="35">
        <f>((Produção!F289*PreçoLivre!F291*(1-Painel!$B$8)-F$3-F$4-F$6)*(1-Painel!$E$7)-F$5+F$6)*F$7</f>
        <v>18068398.168764181</v>
      </c>
      <c r="G295" s="35">
        <f>((Produção!G289*PreçoLivre!G291*(1-Painel!$B$8)-G$3-G$4-G$6)*(1-Painel!$E$7)-G$5+G$6)*G$7</f>
        <v>15797871.811045595</v>
      </c>
      <c r="H295" s="35">
        <f>((Produção!H289*PreçoLivre!H291*(1-Painel!$B$8)-H$3-H$4-H$6)*(1-Painel!$E$7)-H$5+H$6)*H$7</f>
        <v>14487501.239490367</v>
      </c>
      <c r="I295" s="35">
        <f>((Produção!I289*PreçoLivre!I291*(1-Painel!$B$8)-I$3-I$4-I$6)*(1-Painel!$E$7)-I$5+I$6)*I$7</f>
        <v>13288850.231739135</v>
      </c>
      <c r="J295" s="35">
        <f>((Produção!J289*PreçoLivre!J291*(1-Painel!$B$8)-J$3-J$4-J$6)*(1-Painel!$E$7)-J$5+J$6)*J$7</f>
        <v>11502288.741026577</v>
      </c>
      <c r="K295" s="35">
        <f>((Produção!K289*PreçoLivre!K291*(1-Painel!$B$8)-K$3-K$4-K$6)*(1-Painel!$E$7)-K$5+K$6)*K$7</f>
        <v>10444125.740913408</v>
      </c>
      <c r="L295" s="35">
        <f>((Produção!L289*PreçoLivre!L291*(1-Painel!$B$8)-L$3-L$4-L$6)*(1-Painel!$E$7)-L$5+L$6)*L$7</f>
        <v>9351026.9759788457</v>
      </c>
      <c r="M295" s="35">
        <f>((Produção!M289*PreçoLivre!M291*(1-Painel!$B$8)-M$3-M$4-M$6)*(1-Painel!$E$7)-M$5+M$6)*M$7</f>
        <v>8427603.9559896663</v>
      </c>
      <c r="N295" s="35">
        <f>((Produção!N289*PreçoLivre!N291*(1-Painel!$B$8)-N$3-N$4-N$6)*(1-Painel!$E$7)-N$5+N$6)*N$7</f>
        <v>7920195.7149111312</v>
      </c>
      <c r="O295" s="35">
        <f>((Produção!O289*PreçoLivre!O291*(1-Painel!$B$8)-O$3-O$4-O$6)*(1-Painel!$E$7)-O$5+O$6)*O$7</f>
        <v>7087408.0003284775</v>
      </c>
      <c r="P295" s="35">
        <f>((Produção!P289*PreçoLivre!P291*(1-Painel!$B$8)-P$3-P$4-P$6)*(1-Painel!$E$7)-P$5+P$6)*P$7</f>
        <v>6555206.2783983881</v>
      </c>
      <c r="Q295" s="35">
        <f>((Produção!Q289*PreçoLivre!Q291*(1-Painel!$B$8)-Q$3-Q$4-Q$6)*(1-Painel!$E$7)-Q$5+Q$6)*Q$7</f>
        <v>6342356.5399527382</v>
      </c>
      <c r="R295" s="35">
        <f>((Produção!R289*PreçoLivre!R291*(1-Painel!$B$8)-R$3-R$4-R$6)*(1-Painel!$E$7)-R$5+R$6)*R$7</f>
        <v>5461609.8250748385</v>
      </c>
      <c r="S295" s="35">
        <f>((Produção!S289*PreçoLivre!S291*(1-Painel!$B$8)-S$3-S$4-S$6)*(1-Painel!$E$7)-S$5+S$6)*S$7</f>
        <v>5027573.7670922969</v>
      </c>
      <c r="T295" s="35">
        <f>((Produção!T289*PreçoLivre!T291*(1-Painel!$B$8)-T$3-T$4-T$6)*(1-Painel!$E$7)-T$5+T$6)*T$7</f>
        <v>4605140.6109199133</v>
      </c>
      <c r="U295" s="35">
        <f>((Produção!U289*PreçoLivre!U291*(1-Painel!$B$8)-U$3-U$4-U$6)*(1-Painel!$E$7)-U$5+U$6)*U$7</f>
        <v>4462030.4333361266</v>
      </c>
      <c r="V295" s="35">
        <f>((Produção!V289*PreçoLivre!V291*(1-Painel!$B$8)-V$3-V$4-V$6)*(1-Painel!$E$7)-V$5+V$6)*V$7</f>
        <v>3734703.0187877561</v>
      </c>
      <c r="W295" s="35"/>
    </row>
    <row r="296" spans="1:23" x14ac:dyDescent="0.25">
      <c r="A296" s="36">
        <v>287</v>
      </c>
      <c r="B296" s="35">
        <f t="shared" si="4"/>
        <v>276962564.3604911</v>
      </c>
      <c r="C296" s="35">
        <f>((Produção!C290*PreçoLivre!C292*(1-Painel!$B$8)-C$3-C$4-C$6)*(1-Painel!$E$7)-C$5+C$6)*C$7</f>
        <v>24842551.356351733</v>
      </c>
      <c r="D296" s="35">
        <f>((Produção!D290*PreçoLivre!D292*(1-Painel!$B$8)-D$3-D$4-D$6)*(1-Painel!$E$7)-D$5+D$6)*D$7</f>
        <v>22786224.932590369</v>
      </c>
      <c r="E296" s="35">
        <f>((Produção!E290*PreçoLivre!E292*(1-Painel!$B$8)-E$3-E$4-E$6)*(1-Painel!$E$7)-E$5+E$6)*E$7</f>
        <v>21877280.568152629</v>
      </c>
      <c r="F296" s="35">
        <f>((Produção!F290*PreçoLivre!F292*(1-Painel!$B$8)-F$3-F$4-F$6)*(1-Painel!$E$7)-F$5+F$6)*F$7</f>
        <v>20592104.865332302</v>
      </c>
      <c r="G296" s="35">
        <f>((Produção!G290*PreçoLivre!G292*(1-Painel!$B$8)-G$3-G$4-G$6)*(1-Painel!$E$7)-G$5+G$6)*G$7</f>
        <v>19005823.475883424</v>
      </c>
      <c r="H296" s="35">
        <f>((Produção!H290*PreçoLivre!H292*(1-Painel!$B$8)-H$3-H$4-H$6)*(1-Painel!$E$7)-H$5+H$6)*H$7</f>
        <v>18532639.580641642</v>
      </c>
      <c r="I296" s="35">
        <f>((Produção!I290*PreçoLivre!I292*(1-Painel!$B$8)-I$3-I$4-I$6)*(1-Painel!$E$7)-I$5+I$6)*I$7</f>
        <v>17227878.284231361</v>
      </c>
      <c r="J296" s="35">
        <f>((Produção!J290*PreçoLivre!J292*(1-Painel!$B$8)-J$3-J$4-J$6)*(1-Painel!$E$7)-J$5+J$6)*J$7</f>
        <v>16614258.408898892</v>
      </c>
      <c r="K296" s="35">
        <f>((Produção!K290*PreçoLivre!K292*(1-Painel!$B$8)-K$3-K$4-K$6)*(1-Painel!$E$7)-K$5+K$6)*K$7</f>
        <v>15371111.088289652</v>
      </c>
      <c r="L296" s="35">
        <f>((Produção!L290*PreçoLivre!L292*(1-Painel!$B$8)-L$3-L$4-L$6)*(1-Painel!$E$7)-L$5+L$6)*L$7</f>
        <v>14253347.253293794</v>
      </c>
      <c r="M296" s="35">
        <f>((Produção!M290*PreçoLivre!M292*(1-Painel!$B$8)-M$3-M$4-M$6)*(1-Painel!$E$7)-M$5+M$6)*M$7</f>
        <v>12288091.095523059</v>
      </c>
      <c r="N296" s="35">
        <f>((Produção!N290*PreçoLivre!N292*(1-Painel!$B$8)-N$3-N$4-N$6)*(1-Painel!$E$7)-N$5+N$6)*N$7</f>
        <v>10796644.8866877</v>
      </c>
      <c r="O296" s="35">
        <f>((Produção!O290*PreçoLivre!O292*(1-Painel!$B$8)-O$3-O$4-O$6)*(1-Painel!$E$7)-O$5+O$6)*O$7</f>
        <v>10292997.188968357</v>
      </c>
      <c r="P296" s="35">
        <f>((Produção!P290*PreçoLivre!P292*(1-Painel!$B$8)-P$3-P$4-P$6)*(1-Painel!$E$7)-P$5+P$6)*P$7</f>
        <v>9485156.4877368957</v>
      </c>
      <c r="Q296" s="35">
        <f>((Produção!Q290*PreçoLivre!Q292*(1-Painel!$B$8)-Q$3-Q$4-Q$6)*(1-Painel!$E$7)-Q$5+Q$6)*Q$7</f>
        <v>8642845.645256931</v>
      </c>
      <c r="R296" s="35">
        <f>((Produção!R290*PreçoLivre!R292*(1-Painel!$B$8)-R$3-R$4-R$6)*(1-Painel!$E$7)-R$5+R$6)*R$7</f>
        <v>7990139.9400706319</v>
      </c>
      <c r="S296" s="35">
        <f>((Produção!S290*PreçoLivre!S292*(1-Painel!$B$8)-S$3-S$4-S$6)*(1-Painel!$E$7)-S$5+S$6)*S$7</f>
        <v>7404865.3394216374</v>
      </c>
      <c r="T296" s="35">
        <f>((Produção!T290*PreçoLivre!T292*(1-Painel!$B$8)-T$3-T$4-T$6)*(1-Painel!$E$7)-T$5+T$6)*T$7</f>
        <v>6705674.4863951113</v>
      </c>
      <c r="U296" s="35">
        <f>((Produção!U290*PreçoLivre!U292*(1-Painel!$B$8)-U$3-U$4-U$6)*(1-Painel!$E$7)-U$5+U$6)*U$7</f>
        <v>6327403.4784749439</v>
      </c>
      <c r="V296" s="35">
        <f>((Produção!V290*PreçoLivre!V292*(1-Painel!$B$8)-V$3-V$4-V$6)*(1-Painel!$E$7)-V$5+V$6)*V$7</f>
        <v>5925525.9982900517</v>
      </c>
      <c r="W296" s="35"/>
    </row>
    <row r="297" spans="1:23" x14ac:dyDescent="0.25">
      <c r="A297" s="36">
        <v>288</v>
      </c>
      <c r="B297" s="35">
        <f t="shared" si="4"/>
        <v>301433721.34719121</v>
      </c>
      <c r="C297" s="35">
        <f>((Produção!C291*PreçoLivre!C293*(1-Painel!$B$8)-C$3-C$4-C$6)*(1-Painel!$E$7)-C$5+C$6)*C$7</f>
        <v>27391987.030731518</v>
      </c>
      <c r="D297" s="35">
        <f>((Produção!D291*PreçoLivre!D293*(1-Painel!$B$8)-D$3-D$4-D$6)*(1-Painel!$E$7)-D$5+D$6)*D$7</f>
        <v>26994979.543021679</v>
      </c>
      <c r="E297" s="35">
        <f>((Produção!E291*PreçoLivre!E293*(1-Painel!$B$8)-E$3-E$4-E$6)*(1-Painel!$E$7)-E$5+E$6)*E$7</f>
        <v>26367270.921439987</v>
      </c>
      <c r="F297" s="35">
        <f>((Produção!F291*PreçoLivre!F293*(1-Painel!$B$8)-F$3-F$4-F$6)*(1-Painel!$E$7)-F$5+F$6)*F$7</f>
        <v>23687128.030653894</v>
      </c>
      <c r="G297" s="35">
        <f>((Produção!G291*PreçoLivre!G293*(1-Painel!$B$8)-G$3-G$4-G$6)*(1-Painel!$E$7)-G$5+G$6)*G$7</f>
        <v>21185769.37824953</v>
      </c>
      <c r="H297" s="35">
        <f>((Produção!H291*PreçoLivre!H293*(1-Painel!$B$8)-H$3-H$4-H$6)*(1-Painel!$E$7)-H$5+H$6)*H$7</f>
        <v>19416236.941743072</v>
      </c>
      <c r="I297" s="35">
        <f>((Produção!I291*PreçoLivre!I293*(1-Painel!$B$8)-I$3-I$4-I$6)*(1-Painel!$E$7)-I$5+I$6)*I$7</f>
        <v>18658115.532073364</v>
      </c>
      <c r="J297" s="35">
        <f>((Produção!J291*PreçoLivre!J293*(1-Painel!$B$8)-J$3-J$4-J$6)*(1-Painel!$E$7)-J$5+J$6)*J$7</f>
        <v>16748124.139602728</v>
      </c>
      <c r="K297" s="35">
        <f>((Produção!K291*PreçoLivre!K293*(1-Painel!$B$8)-K$3-K$4-K$6)*(1-Painel!$E$7)-K$5+K$6)*K$7</f>
        <v>15654823.392819934</v>
      </c>
      <c r="L297" s="35">
        <f>((Produção!L291*PreçoLivre!L293*(1-Painel!$B$8)-L$3-L$4-L$6)*(1-Painel!$E$7)-L$5+L$6)*L$7</f>
        <v>13955667.787096582</v>
      </c>
      <c r="M297" s="35">
        <f>((Produção!M291*PreçoLivre!M293*(1-Painel!$B$8)-M$3-M$4-M$6)*(1-Painel!$E$7)-M$5+M$6)*M$7</f>
        <v>12678426.752812952</v>
      </c>
      <c r="N297" s="35">
        <f>((Produção!N291*PreçoLivre!N293*(1-Painel!$B$8)-N$3-N$4-N$6)*(1-Painel!$E$7)-N$5+N$6)*N$7</f>
        <v>11679800.993523238</v>
      </c>
      <c r="O297" s="35">
        <f>((Produção!O291*PreçoLivre!O293*(1-Painel!$B$8)-O$3-O$4-O$6)*(1-Painel!$E$7)-O$5+O$6)*O$7</f>
        <v>11156406.604496177</v>
      </c>
      <c r="P297" s="35">
        <f>((Produção!P291*PreçoLivre!P293*(1-Painel!$B$8)-P$3-P$4-P$6)*(1-Painel!$E$7)-P$5+P$6)*P$7</f>
        <v>9691557.5130916089</v>
      </c>
      <c r="Q297" s="35">
        <f>((Produção!Q291*PreçoLivre!Q293*(1-Painel!$B$8)-Q$3-Q$4-Q$6)*(1-Painel!$E$7)-Q$5+Q$6)*Q$7</f>
        <v>9596409.3792132512</v>
      </c>
      <c r="R297" s="35">
        <f>((Produção!R291*PreçoLivre!R293*(1-Painel!$B$8)-R$3-R$4-R$6)*(1-Painel!$E$7)-R$5+R$6)*R$7</f>
        <v>8794817.3008030001</v>
      </c>
      <c r="S297" s="35">
        <f>((Produção!S291*PreçoLivre!S293*(1-Painel!$B$8)-S$3-S$4-S$6)*(1-Painel!$E$7)-S$5+S$6)*S$7</f>
        <v>7852073.146591085</v>
      </c>
      <c r="T297" s="35">
        <f>((Produção!T291*PreçoLivre!T293*(1-Painel!$B$8)-T$3-T$4-T$6)*(1-Painel!$E$7)-T$5+T$6)*T$7</f>
        <v>7073776.4516854761</v>
      </c>
      <c r="U297" s="35">
        <f>((Produção!U291*PreçoLivre!U293*(1-Painel!$B$8)-U$3-U$4-U$6)*(1-Painel!$E$7)-U$5+U$6)*U$7</f>
        <v>6747628.8306299495</v>
      </c>
      <c r="V297" s="35">
        <f>((Produção!V291*PreçoLivre!V293*(1-Painel!$B$8)-V$3-V$4-V$6)*(1-Painel!$E$7)-V$5+V$6)*V$7</f>
        <v>6102721.67691221</v>
      </c>
      <c r="W297" s="35"/>
    </row>
    <row r="298" spans="1:23" x14ac:dyDescent="0.25">
      <c r="A298" s="36">
        <v>289</v>
      </c>
      <c r="B298" s="35">
        <f t="shared" si="4"/>
        <v>260740841.6489965</v>
      </c>
      <c r="C298" s="35">
        <f>((Produção!C292*PreçoLivre!C294*(1-Painel!$B$8)-C$3-C$4-C$6)*(1-Painel!$E$7)-C$5+C$6)*C$7</f>
        <v>25148105.370742954</v>
      </c>
      <c r="D298" s="35">
        <f>((Produção!D292*PreçoLivre!D294*(1-Painel!$B$8)-D$3-D$4-D$6)*(1-Painel!$E$7)-D$5+D$6)*D$7</f>
        <v>23638417.867820576</v>
      </c>
      <c r="E298" s="35">
        <f>((Produção!E292*PreçoLivre!E294*(1-Painel!$B$8)-E$3-E$4-E$6)*(1-Painel!$E$7)-E$5+E$6)*E$7</f>
        <v>21976845.506725192</v>
      </c>
      <c r="F298" s="35">
        <f>((Produção!F292*PreçoLivre!F294*(1-Painel!$B$8)-F$3-F$4-F$6)*(1-Painel!$E$7)-F$5+F$6)*F$7</f>
        <v>19709309.881268501</v>
      </c>
      <c r="G298" s="35">
        <f>((Produção!G292*PreçoLivre!G294*(1-Painel!$B$8)-G$3-G$4-G$6)*(1-Painel!$E$7)-G$5+G$6)*G$7</f>
        <v>17882543.184822928</v>
      </c>
      <c r="H298" s="35">
        <f>((Produção!H292*PreçoLivre!H294*(1-Painel!$B$8)-H$3-H$4-H$6)*(1-Painel!$E$7)-H$5+H$6)*H$7</f>
        <v>16786904.446163915</v>
      </c>
      <c r="I298" s="35">
        <f>((Produção!I292*PreçoLivre!I294*(1-Painel!$B$8)-I$3-I$4-I$6)*(1-Painel!$E$7)-I$5+I$6)*I$7</f>
        <v>15826482.472033519</v>
      </c>
      <c r="J298" s="35">
        <f>((Produção!J292*PreçoLivre!J294*(1-Painel!$B$8)-J$3-J$4-J$6)*(1-Painel!$E$7)-J$5+J$6)*J$7</f>
        <v>14577116.673034046</v>
      </c>
      <c r="K298" s="35">
        <f>((Produção!K292*PreçoLivre!K294*(1-Painel!$B$8)-K$3-K$4-K$6)*(1-Painel!$E$7)-K$5+K$6)*K$7</f>
        <v>13566399.660747955</v>
      </c>
      <c r="L298" s="35">
        <f>((Produção!L292*PreçoLivre!L294*(1-Painel!$B$8)-L$3-L$4-L$6)*(1-Painel!$E$7)-L$5+L$6)*L$7</f>
        <v>11933883.925027631</v>
      </c>
      <c r="M298" s="35">
        <f>((Produção!M292*PreçoLivre!M294*(1-Painel!$B$8)-M$3-M$4-M$6)*(1-Painel!$E$7)-M$5+M$6)*M$7</f>
        <v>11095125.514508564</v>
      </c>
      <c r="N298" s="35">
        <f>((Produção!N292*PreçoLivre!N294*(1-Painel!$B$8)-N$3-N$4-N$6)*(1-Painel!$E$7)-N$5+N$6)*N$7</f>
        <v>10340575.463772327</v>
      </c>
      <c r="O298" s="35">
        <f>((Produção!O292*PreçoLivre!O294*(1-Painel!$B$8)-O$3-O$4-O$6)*(1-Painel!$E$7)-O$5+O$6)*O$7</f>
        <v>9241492.483619174</v>
      </c>
      <c r="P298" s="35">
        <f>((Produção!P292*PreçoLivre!P294*(1-Painel!$B$8)-P$3-P$4-P$6)*(1-Painel!$E$7)-P$5+P$6)*P$7</f>
        <v>8989951.9218758233</v>
      </c>
      <c r="Q298" s="35">
        <f>((Produção!Q292*PreçoLivre!Q294*(1-Painel!$B$8)-Q$3-Q$4-Q$6)*(1-Painel!$E$7)-Q$5+Q$6)*Q$7</f>
        <v>8172327.2843619073</v>
      </c>
      <c r="R298" s="35">
        <f>((Produção!R292*PreçoLivre!R294*(1-Painel!$B$8)-R$3-R$4-R$6)*(1-Painel!$E$7)-R$5+R$6)*R$7</f>
        <v>7302593.9856234388</v>
      </c>
      <c r="S298" s="35">
        <f>((Produção!S292*PreçoLivre!S294*(1-Painel!$B$8)-S$3-S$4-S$6)*(1-Painel!$E$7)-S$5+S$6)*S$7</f>
        <v>6714610.7780597396</v>
      </c>
      <c r="T298" s="35">
        <f>((Produção!T292*PreçoLivre!T294*(1-Painel!$B$8)-T$3-T$4-T$6)*(1-Painel!$E$7)-T$5+T$6)*T$7</f>
        <v>6491598.2023244407</v>
      </c>
      <c r="U298" s="35">
        <f>((Produção!U292*PreçoLivre!U294*(1-Painel!$B$8)-U$3-U$4-U$6)*(1-Painel!$E$7)-U$5+U$6)*U$7</f>
        <v>6003724.501509917</v>
      </c>
      <c r="V298" s="35">
        <f>((Produção!V292*PreçoLivre!V294*(1-Painel!$B$8)-V$3-V$4-V$6)*(1-Painel!$E$7)-V$5+V$6)*V$7</f>
        <v>5342832.524953912</v>
      </c>
      <c r="W298" s="35"/>
    </row>
    <row r="299" spans="1:23" x14ac:dyDescent="0.25">
      <c r="A299" s="36">
        <v>290</v>
      </c>
      <c r="B299" s="35">
        <f t="shared" si="4"/>
        <v>254459895.61042365</v>
      </c>
      <c r="C299" s="35">
        <f>((Produção!C293*PreçoLivre!C295*(1-Painel!$B$8)-C$3-C$4-C$6)*(1-Painel!$E$7)-C$5+C$6)*C$7</f>
        <v>24836561.065825894</v>
      </c>
      <c r="D299" s="35">
        <f>((Produção!D293*PreçoLivre!D295*(1-Painel!$B$8)-D$3-D$4-D$6)*(1-Painel!$E$7)-D$5+D$6)*D$7</f>
        <v>23094235.723070256</v>
      </c>
      <c r="E299" s="35">
        <f>((Produção!E293*PreçoLivre!E295*(1-Painel!$B$8)-E$3-E$4-E$6)*(1-Painel!$E$7)-E$5+E$6)*E$7</f>
        <v>21069395.978294853</v>
      </c>
      <c r="F299" s="35">
        <f>((Produção!F293*PreçoLivre!F295*(1-Painel!$B$8)-F$3-F$4-F$6)*(1-Painel!$E$7)-F$5+F$6)*F$7</f>
        <v>20358820.504632968</v>
      </c>
      <c r="G299" s="35">
        <f>((Produção!G293*PreçoLivre!G295*(1-Painel!$B$8)-G$3-G$4-G$6)*(1-Painel!$E$7)-G$5+G$6)*G$7</f>
        <v>18235950.189304143</v>
      </c>
      <c r="H299" s="35">
        <f>((Produção!H293*PreçoLivre!H295*(1-Painel!$B$8)-H$3-H$4-H$6)*(1-Painel!$E$7)-H$5+H$6)*H$7</f>
        <v>16701373.901866978</v>
      </c>
      <c r="I299" s="35">
        <f>((Produção!I293*PreçoLivre!I295*(1-Painel!$B$8)-I$3-I$4-I$6)*(1-Painel!$E$7)-I$5+I$6)*I$7</f>
        <v>15438270.845399559</v>
      </c>
      <c r="J299" s="35">
        <f>((Produção!J293*PreçoLivre!J295*(1-Painel!$B$8)-J$3-J$4-J$6)*(1-Painel!$E$7)-J$5+J$6)*J$7</f>
        <v>14233699.266069831</v>
      </c>
      <c r="K299" s="35">
        <f>((Produção!K293*PreçoLivre!K295*(1-Painel!$B$8)-K$3-K$4-K$6)*(1-Painel!$E$7)-K$5+K$6)*K$7</f>
        <v>12836978.646464003</v>
      </c>
      <c r="L299" s="35">
        <f>((Produção!L293*PreçoLivre!L295*(1-Painel!$B$8)-L$3-L$4-L$6)*(1-Painel!$E$7)-L$5+L$6)*L$7</f>
        <v>11585882.767054191</v>
      </c>
      <c r="M299" s="35">
        <f>((Produção!M293*PreçoLivre!M295*(1-Painel!$B$8)-M$3-M$4-M$6)*(1-Painel!$E$7)-M$5+M$6)*M$7</f>
        <v>10942718.031791613</v>
      </c>
      <c r="N299" s="35">
        <f>((Produção!N293*PreçoLivre!N295*(1-Painel!$B$8)-N$3-N$4-N$6)*(1-Painel!$E$7)-N$5+N$6)*N$7</f>
        <v>10275374.053122185</v>
      </c>
      <c r="O299" s="35">
        <f>((Produção!O293*PreçoLivre!O295*(1-Painel!$B$8)-O$3-O$4-O$6)*(1-Painel!$E$7)-O$5+O$6)*O$7</f>
        <v>9816360.7063528188</v>
      </c>
      <c r="P299" s="35">
        <f>((Produção!P293*PreçoLivre!P295*(1-Painel!$B$8)-P$3-P$4-P$6)*(1-Painel!$E$7)-P$5+P$6)*P$7</f>
        <v>8591835.4990900811</v>
      </c>
      <c r="Q299" s="35">
        <f>((Produção!Q293*PreçoLivre!Q295*(1-Painel!$B$8)-Q$3-Q$4-Q$6)*(1-Painel!$E$7)-Q$5+Q$6)*Q$7</f>
        <v>7689180.2019835757</v>
      </c>
      <c r="R299" s="35">
        <f>((Produção!R293*PreçoLivre!R295*(1-Painel!$B$8)-R$3-R$4-R$6)*(1-Painel!$E$7)-R$5+R$6)*R$7</f>
        <v>6907567.9578386238</v>
      </c>
      <c r="S299" s="35">
        <f>((Produção!S293*PreçoLivre!S295*(1-Painel!$B$8)-S$3-S$4-S$6)*(1-Painel!$E$7)-S$5+S$6)*S$7</f>
        <v>6087716.9255936071</v>
      </c>
      <c r="T299" s="35">
        <f>((Produção!T293*PreçoLivre!T295*(1-Painel!$B$8)-T$3-T$4-T$6)*(1-Painel!$E$7)-T$5+T$6)*T$7</f>
        <v>5755244.5515728788</v>
      </c>
      <c r="U299" s="35">
        <f>((Produção!U293*PreçoLivre!U295*(1-Painel!$B$8)-U$3-U$4-U$6)*(1-Painel!$E$7)-U$5+U$6)*U$7</f>
        <v>5263928.067458271</v>
      </c>
      <c r="V299" s="35">
        <f>((Produção!V293*PreçoLivre!V295*(1-Painel!$B$8)-V$3-V$4-V$6)*(1-Painel!$E$7)-V$5+V$6)*V$7</f>
        <v>4738800.7276372984</v>
      </c>
      <c r="W299" s="35"/>
    </row>
    <row r="300" spans="1:23" x14ac:dyDescent="0.25">
      <c r="A300" s="36">
        <v>291</v>
      </c>
      <c r="B300" s="35">
        <f t="shared" si="4"/>
        <v>254199059.43204072</v>
      </c>
      <c r="C300" s="35">
        <f>((Produção!C294*PreçoLivre!C296*(1-Painel!$B$8)-C$3-C$4-C$6)*(1-Painel!$E$7)-C$5+C$6)*C$7</f>
        <v>25632260.918363638</v>
      </c>
      <c r="D300" s="35">
        <f>((Produção!D294*PreçoLivre!D296*(1-Painel!$B$8)-D$3-D$4-D$6)*(1-Painel!$E$7)-D$5+D$6)*D$7</f>
        <v>24019800.136742853</v>
      </c>
      <c r="E300" s="35">
        <f>((Produção!E294*PreçoLivre!E296*(1-Painel!$B$8)-E$3-E$4-E$6)*(1-Painel!$E$7)-E$5+E$6)*E$7</f>
        <v>21720133.554673471</v>
      </c>
      <c r="F300" s="35">
        <f>((Produção!F294*PreçoLivre!F296*(1-Painel!$B$8)-F$3-F$4-F$6)*(1-Painel!$E$7)-F$5+F$6)*F$7</f>
        <v>20652519.640219275</v>
      </c>
      <c r="G300" s="35">
        <f>((Produção!G294*PreçoLivre!G296*(1-Painel!$B$8)-G$3-G$4-G$6)*(1-Painel!$E$7)-G$5+G$6)*G$7</f>
        <v>18307336.331027191</v>
      </c>
      <c r="H300" s="35">
        <f>((Produção!H294*PreçoLivre!H296*(1-Painel!$B$8)-H$3-H$4-H$6)*(1-Painel!$E$7)-H$5+H$6)*H$7</f>
        <v>16177806.661632324</v>
      </c>
      <c r="I300" s="35">
        <f>((Produção!I294*PreçoLivre!I296*(1-Painel!$B$8)-I$3-I$4-I$6)*(1-Painel!$E$7)-I$5+I$6)*I$7</f>
        <v>14250554.165523916</v>
      </c>
      <c r="J300" s="35">
        <f>((Produção!J294*PreçoLivre!J296*(1-Painel!$B$8)-J$3-J$4-J$6)*(1-Painel!$E$7)-J$5+J$6)*J$7</f>
        <v>13375448.326932963</v>
      </c>
      <c r="K300" s="35">
        <f>((Produção!K294*PreçoLivre!K296*(1-Painel!$B$8)-K$3-K$4-K$6)*(1-Painel!$E$7)-K$5+K$6)*K$7</f>
        <v>12259573.627730675</v>
      </c>
      <c r="L300" s="35">
        <f>((Produção!L294*PreçoLivre!L296*(1-Painel!$B$8)-L$3-L$4-L$6)*(1-Painel!$E$7)-L$5+L$6)*L$7</f>
        <v>11139913.782711543</v>
      </c>
      <c r="M300" s="35">
        <f>((Produção!M294*PreçoLivre!M296*(1-Painel!$B$8)-M$3-M$4-M$6)*(1-Painel!$E$7)-M$5+M$6)*M$7</f>
        <v>10218756.321948644</v>
      </c>
      <c r="N300" s="35">
        <f>((Produção!N294*PreçoLivre!N296*(1-Painel!$B$8)-N$3-N$4-N$6)*(1-Painel!$E$7)-N$5+N$6)*N$7</f>
        <v>9460853.9388942458</v>
      </c>
      <c r="O300" s="35">
        <f>((Produção!O294*PreçoLivre!O296*(1-Painel!$B$8)-O$3-O$4-O$6)*(1-Painel!$E$7)-O$5+O$6)*O$7</f>
        <v>9138207.3334184568</v>
      </c>
      <c r="P300" s="35">
        <f>((Produção!P294*PreçoLivre!P296*(1-Painel!$B$8)-P$3-P$4-P$6)*(1-Painel!$E$7)-P$5+P$6)*P$7</f>
        <v>8598460.6663054246</v>
      </c>
      <c r="Q300" s="35">
        <f>((Produção!Q294*PreçoLivre!Q296*(1-Painel!$B$8)-Q$3-Q$4-Q$6)*(1-Painel!$E$7)-Q$5+Q$6)*Q$7</f>
        <v>7827965.9313302385</v>
      </c>
      <c r="R300" s="35">
        <f>((Produção!R294*PreçoLivre!R296*(1-Painel!$B$8)-R$3-R$4-R$6)*(1-Painel!$E$7)-R$5+R$6)*R$7</f>
        <v>7250852.7644728571</v>
      </c>
      <c r="S300" s="35">
        <f>((Produção!S294*PreçoLivre!S296*(1-Painel!$B$8)-S$3-S$4-S$6)*(1-Painel!$E$7)-S$5+S$6)*S$7</f>
        <v>6752175.1622806266</v>
      </c>
      <c r="T300" s="35">
        <f>((Produção!T294*PreçoLivre!T296*(1-Painel!$B$8)-T$3-T$4-T$6)*(1-Painel!$E$7)-T$5+T$6)*T$7</f>
        <v>6389187.5869603278</v>
      </c>
      <c r="U300" s="35">
        <f>((Produção!U294*PreçoLivre!U296*(1-Painel!$B$8)-U$3-U$4-U$6)*(1-Painel!$E$7)-U$5+U$6)*U$7</f>
        <v>5755925.6409614151</v>
      </c>
      <c r="V300" s="35">
        <f>((Produção!V294*PreçoLivre!V296*(1-Painel!$B$8)-V$3-V$4-V$6)*(1-Painel!$E$7)-V$5+V$6)*V$7</f>
        <v>5271326.9399106735</v>
      </c>
      <c r="W300" s="35"/>
    </row>
    <row r="301" spans="1:23" x14ac:dyDescent="0.25">
      <c r="A301" s="36">
        <v>292</v>
      </c>
      <c r="B301" s="35">
        <f t="shared" si="4"/>
        <v>253535969.10518381</v>
      </c>
      <c r="C301" s="35">
        <f>((Produção!C295*PreçoLivre!C297*(1-Painel!$B$8)-C$3-C$4-C$6)*(1-Painel!$E$7)-C$5+C$6)*C$7</f>
        <v>25716564.109555945</v>
      </c>
      <c r="D301" s="35">
        <f>((Produção!D295*PreçoLivre!D297*(1-Painel!$B$8)-D$3-D$4-D$6)*(1-Painel!$E$7)-D$5+D$6)*D$7</f>
        <v>22119595.202433936</v>
      </c>
      <c r="E301" s="35">
        <f>((Produção!E295*PreçoLivre!E297*(1-Painel!$B$8)-E$3-E$4-E$6)*(1-Painel!$E$7)-E$5+E$6)*E$7</f>
        <v>20644304.471008588</v>
      </c>
      <c r="F301" s="35">
        <f>((Produção!F295*PreçoLivre!F297*(1-Painel!$B$8)-F$3-F$4-F$6)*(1-Painel!$E$7)-F$5+F$6)*F$7</f>
        <v>18984492.227720473</v>
      </c>
      <c r="G301" s="35">
        <f>((Produção!G295*PreçoLivre!G297*(1-Painel!$B$8)-G$3-G$4-G$6)*(1-Painel!$E$7)-G$5+G$6)*G$7</f>
        <v>17829425.038192693</v>
      </c>
      <c r="H301" s="35">
        <f>((Produção!H295*PreçoLivre!H297*(1-Painel!$B$8)-H$3-H$4-H$6)*(1-Painel!$E$7)-H$5+H$6)*H$7</f>
        <v>16014329.177363867</v>
      </c>
      <c r="I301" s="35">
        <f>((Produção!I295*PreçoLivre!I297*(1-Painel!$B$8)-I$3-I$4-I$6)*(1-Painel!$E$7)-I$5+I$6)*I$7</f>
        <v>15290736.102143062</v>
      </c>
      <c r="J301" s="35">
        <f>((Produção!J295*PreçoLivre!J297*(1-Painel!$B$8)-J$3-J$4-J$6)*(1-Painel!$E$7)-J$5+J$6)*J$7</f>
        <v>14302524.904416434</v>
      </c>
      <c r="K301" s="35">
        <f>((Produção!K295*PreçoLivre!K297*(1-Painel!$B$8)-K$3-K$4-K$6)*(1-Painel!$E$7)-K$5+K$6)*K$7</f>
        <v>13681858.594445553</v>
      </c>
      <c r="L301" s="35">
        <f>((Produção!L295*PreçoLivre!L297*(1-Painel!$B$8)-L$3-L$4-L$6)*(1-Painel!$E$7)-L$5+L$6)*L$7</f>
        <v>12400552.101489792</v>
      </c>
      <c r="M301" s="35">
        <f>((Produção!M295*PreçoLivre!M297*(1-Painel!$B$8)-M$3-M$4-M$6)*(1-Painel!$E$7)-M$5+M$6)*M$7</f>
        <v>11315507.338563748</v>
      </c>
      <c r="N301" s="35">
        <f>((Produção!N295*PreçoLivre!N297*(1-Painel!$B$8)-N$3-N$4-N$6)*(1-Painel!$E$7)-N$5+N$6)*N$7</f>
        <v>10032450.070569769</v>
      </c>
      <c r="O301" s="35">
        <f>((Produção!O295*PreçoLivre!O297*(1-Painel!$B$8)-O$3-O$4-O$6)*(1-Painel!$E$7)-O$5+O$6)*O$7</f>
        <v>9398308.9151645992</v>
      </c>
      <c r="P301" s="35">
        <f>((Produção!P295*PreçoLivre!P297*(1-Painel!$B$8)-P$3-P$4-P$6)*(1-Painel!$E$7)-P$5+P$6)*P$7</f>
        <v>8789563.9584968984</v>
      </c>
      <c r="Q301" s="35">
        <f>((Produção!Q295*PreçoLivre!Q297*(1-Painel!$B$8)-Q$3-Q$4-Q$6)*(1-Painel!$E$7)-Q$5+Q$6)*Q$7</f>
        <v>8147562.2283850322</v>
      </c>
      <c r="R301" s="35">
        <f>((Produção!R295*PreçoLivre!R297*(1-Painel!$B$8)-R$3-R$4-R$6)*(1-Painel!$E$7)-R$5+R$6)*R$7</f>
        <v>7147134.7218200974</v>
      </c>
      <c r="S301" s="35">
        <f>((Produção!S295*PreçoLivre!S297*(1-Painel!$B$8)-S$3-S$4-S$6)*(1-Painel!$E$7)-S$5+S$6)*S$7</f>
        <v>6358790.2652860172</v>
      </c>
      <c r="T301" s="35">
        <f>((Produção!T295*PreçoLivre!T297*(1-Painel!$B$8)-T$3-T$4-T$6)*(1-Painel!$E$7)-T$5+T$6)*T$7</f>
        <v>5613571.7444797363</v>
      </c>
      <c r="U301" s="35">
        <f>((Produção!U295*PreçoLivre!U297*(1-Painel!$B$8)-U$3-U$4-U$6)*(1-Painel!$E$7)-U$5+U$6)*U$7</f>
        <v>5141641.3342001392</v>
      </c>
      <c r="V301" s="35">
        <f>((Produção!V295*PreçoLivre!V297*(1-Painel!$B$8)-V$3-V$4-V$6)*(1-Painel!$E$7)-V$5+V$6)*V$7</f>
        <v>4607056.5994474171</v>
      </c>
      <c r="W301" s="35"/>
    </row>
    <row r="302" spans="1:23" x14ac:dyDescent="0.25">
      <c r="A302" s="36">
        <v>293</v>
      </c>
      <c r="B302" s="35">
        <f t="shared" si="4"/>
        <v>234591275.17247143</v>
      </c>
      <c r="C302" s="35">
        <f>((Produção!C296*PreçoLivre!C298*(1-Painel!$B$8)-C$3-C$4-C$6)*(1-Painel!$E$7)-C$5+C$6)*C$7</f>
        <v>25119712.876595601</v>
      </c>
      <c r="D302" s="35">
        <f>((Produção!D296*PreçoLivre!D298*(1-Painel!$B$8)-D$3-D$4-D$6)*(1-Painel!$E$7)-D$5+D$6)*D$7</f>
        <v>21918348.057366841</v>
      </c>
      <c r="E302" s="35">
        <f>((Produção!E296*PreçoLivre!E298*(1-Painel!$B$8)-E$3-E$4-E$6)*(1-Painel!$E$7)-E$5+E$6)*E$7</f>
        <v>19285124.574207228</v>
      </c>
      <c r="F302" s="35">
        <f>((Produção!F296*PreçoLivre!F298*(1-Painel!$B$8)-F$3-F$4-F$6)*(1-Painel!$E$7)-F$5+F$6)*F$7</f>
        <v>17433802.812013865</v>
      </c>
      <c r="G302" s="35">
        <f>((Produção!G296*PreçoLivre!G298*(1-Painel!$B$8)-G$3-G$4-G$6)*(1-Painel!$E$7)-G$5+G$6)*G$7</f>
        <v>16881210.019495446</v>
      </c>
      <c r="H302" s="35">
        <f>((Produção!H296*PreçoLivre!H298*(1-Painel!$B$8)-H$3-H$4-H$6)*(1-Painel!$E$7)-H$5+H$6)*H$7</f>
        <v>15413881.124717336</v>
      </c>
      <c r="I302" s="35">
        <f>((Produção!I296*PreçoLivre!I298*(1-Painel!$B$8)-I$3-I$4-I$6)*(1-Painel!$E$7)-I$5+I$6)*I$7</f>
        <v>14171974.310762586</v>
      </c>
      <c r="J302" s="35">
        <f>((Produção!J296*PreçoLivre!J298*(1-Painel!$B$8)-J$3-J$4-J$6)*(1-Painel!$E$7)-J$5+J$6)*J$7</f>
        <v>12334447.733684517</v>
      </c>
      <c r="K302" s="35">
        <f>((Produção!K296*PreçoLivre!K298*(1-Painel!$B$8)-K$3-K$4-K$6)*(1-Painel!$E$7)-K$5+K$6)*K$7</f>
        <v>11111321.736369351</v>
      </c>
      <c r="L302" s="35">
        <f>((Produção!L296*PreçoLivre!L298*(1-Painel!$B$8)-L$3-L$4-L$6)*(1-Painel!$E$7)-L$5+L$6)*L$7</f>
        <v>10387652.328650665</v>
      </c>
      <c r="M302" s="35">
        <f>((Produção!M296*PreçoLivre!M298*(1-Painel!$B$8)-M$3-M$4-M$6)*(1-Painel!$E$7)-M$5+M$6)*M$7</f>
        <v>9491993.8793760445</v>
      </c>
      <c r="N302" s="35">
        <f>((Produção!N296*PreçoLivre!N298*(1-Painel!$B$8)-N$3-N$4-N$6)*(1-Painel!$E$7)-N$5+N$6)*N$7</f>
        <v>8778522.508471895</v>
      </c>
      <c r="O302" s="35">
        <f>((Produção!O296*PreçoLivre!O298*(1-Painel!$B$8)-O$3-O$4-O$6)*(1-Painel!$E$7)-O$5+O$6)*O$7</f>
        <v>8053747.9922030065</v>
      </c>
      <c r="P302" s="35">
        <f>((Produção!P296*PreçoLivre!P298*(1-Painel!$B$8)-P$3-P$4-P$6)*(1-Painel!$E$7)-P$5+P$6)*P$7</f>
        <v>7510678.5336739756</v>
      </c>
      <c r="Q302" s="35">
        <f>((Produção!Q296*PreçoLivre!Q298*(1-Painel!$B$8)-Q$3-Q$4-Q$6)*(1-Painel!$E$7)-Q$5+Q$6)*Q$7</f>
        <v>7288307.3925005998</v>
      </c>
      <c r="R302" s="35">
        <f>((Produção!R296*PreçoLivre!R298*(1-Painel!$B$8)-R$3-R$4-R$6)*(1-Painel!$E$7)-R$5+R$6)*R$7</f>
        <v>7156820.7227501702</v>
      </c>
      <c r="S302" s="35">
        <f>((Produção!S296*PreçoLivre!S298*(1-Painel!$B$8)-S$3-S$4-S$6)*(1-Painel!$E$7)-S$5+S$6)*S$7</f>
        <v>6393280.3168157814</v>
      </c>
      <c r="T302" s="35">
        <f>((Produção!T296*PreçoLivre!T298*(1-Painel!$B$8)-T$3-T$4-T$6)*(1-Painel!$E$7)-T$5+T$6)*T$7</f>
        <v>5698077.3713955088</v>
      </c>
      <c r="U302" s="35">
        <f>((Produção!U296*PreçoLivre!U298*(1-Painel!$B$8)-U$3-U$4-U$6)*(1-Painel!$E$7)-U$5+U$6)*U$7</f>
        <v>5374188.1379827121</v>
      </c>
      <c r="V302" s="35">
        <f>((Produção!V296*PreçoLivre!V298*(1-Painel!$B$8)-V$3-V$4-V$6)*(1-Painel!$E$7)-V$5+V$6)*V$7</f>
        <v>4788182.7434383156</v>
      </c>
      <c r="W302" s="35"/>
    </row>
    <row r="303" spans="1:23" x14ac:dyDescent="0.25">
      <c r="A303" s="36">
        <v>294</v>
      </c>
      <c r="B303" s="35">
        <f t="shared" si="4"/>
        <v>256606884.56628367</v>
      </c>
      <c r="C303" s="35">
        <f>((Produção!C297*PreçoLivre!C299*(1-Painel!$B$8)-C$3-C$4-C$6)*(1-Painel!$E$7)-C$5+C$6)*C$7</f>
        <v>25034286.754560813</v>
      </c>
      <c r="D303" s="35">
        <f>((Produção!D297*PreçoLivre!D299*(1-Painel!$B$8)-D$3-D$4-D$6)*(1-Painel!$E$7)-D$5+D$6)*D$7</f>
        <v>22880558.056287002</v>
      </c>
      <c r="E303" s="35">
        <f>((Produção!E297*PreçoLivre!E299*(1-Painel!$B$8)-E$3-E$4-E$6)*(1-Painel!$E$7)-E$5+E$6)*E$7</f>
        <v>21317944.248929095</v>
      </c>
      <c r="F303" s="35">
        <f>((Produção!F297*PreçoLivre!F299*(1-Painel!$B$8)-F$3-F$4-F$6)*(1-Painel!$E$7)-F$5+F$6)*F$7</f>
        <v>18571412.81178892</v>
      </c>
      <c r="G303" s="35">
        <f>((Produção!G297*PreçoLivre!G299*(1-Painel!$B$8)-G$3-G$4-G$6)*(1-Painel!$E$7)-G$5+G$6)*G$7</f>
        <v>17797310.122237567</v>
      </c>
      <c r="H303" s="35">
        <f>((Produção!H297*PreçoLivre!H299*(1-Painel!$B$8)-H$3-H$4-H$6)*(1-Painel!$E$7)-H$5+H$6)*H$7</f>
        <v>16337543.72375234</v>
      </c>
      <c r="I303" s="35">
        <f>((Produção!I297*PreçoLivre!I299*(1-Painel!$B$8)-I$3-I$4-I$6)*(1-Painel!$E$7)-I$5+I$6)*I$7</f>
        <v>15001391.072215347</v>
      </c>
      <c r="J303" s="35">
        <f>((Produção!J297*PreçoLivre!J299*(1-Painel!$B$8)-J$3-J$4-J$6)*(1-Painel!$E$7)-J$5+J$6)*J$7</f>
        <v>13641338.892344993</v>
      </c>
      <c r="K303" s="35">
        <f>((Produção!K297*PreçoLivre!K299*(1-Painel!$B$8)-K$3-K$4-K$6)*(1-Painel!$E$7)-K$5+K$6)*K$7</f>
        <v>12733486.715558922</v>
      </c>
      <c r="L303" s="35">
        <f>((Produção!L297*PreçoLivre!L299*(1-Painel!$B$8)-L$3-L$4-L$6)*(1-Painel!$E$7)-L$5+L$6)*L$7</f>
        <v>11345001.322539316</v>
      </c>
      <c r="M303" s="35">
        <f>((Produção!M297*PreçoLivre!M299*(1-Painel!$B$8)-M$3-M$4-M$6)*(1-Painel!$E$7)-M$5+M$6)*M$7</f>
        <v>10703491.893299978</v>
      </c>
      <c r="N303" s="35">
        <f>((Produção!N297*PreçoLivre!N299*(1-Painel!$B$8)-N$3-N$4-N$6)*(1-Painel!$E$7)-N$5+N$6)*N$7</f>
        <v>10730078.8439162</v>
      </c>
      <c r="O303" s="35">
        <f>((Produção!O297*PreçoLivre!O299*(1-Painel!$B$8)-O$3-O$4-O$6)*(1-Painel!$E$7)-O$5+O$6)*O$7</f>
        <v>10138677.257506942</v>
      </c>
      <c r="P303" s="35">
        <f>((Produção!P297*PreçoLivre!P299*(1-Painel!$B$8)-P$3-P$4-P$6)*(1-Painel!$E$7)-P$5+P$6)*P$7</f>
        <v>9637409.9929496814</v>
      </c>
      <c r="Q303" s="35">
        <f>((Produção!Q297*PreçoLivre!Q299*(1-Painel!$B$8)-Q$3-Q$4-Q$6)*(1-Painel!$E$7)-Q$5+Q$6)*Q$7</f>
        <v>8686600.2740579713</v>
      </c>
      <c r="R303" s="35">
        <f>((Produção!R297*PreçoLivre!R299*(1-Painel!$B$8)-R$3-R$4-R$6)*(1-Painel!$E$7)-R$5+R$6)*R$7</f>
        <v>7780386.2508446518</v>
      </c>
      <c r="S303" s="35">
        <f>((Produção!S297*PreçoLivre!S299*(1-Painel!$B$8)-S$3-S$4-S$6)*(1-Painel!$E$7)-S$5+S$6)*S$7</f>
        <v>6920396.8109030789</v>
      </c>
      <c r="T303" s="35">
        <f>((Produção!T297*PreçoLivre!T299*(1-Painel!$B$8)-T$3-T$4-T$6)*(1-Painel!$E$7)-T$5+T$6)*T$7</f>
        <v>6279482.1150422841</v>
      </c>
      <c r="U303" s="35">
        <f>((Produção!U297*PreçoLivre!U299*(1-Painel!$B$8)-U$3-U$4-U$6)*(1-Painel!$E$7)-U$5+U$6)*U$7</f>
        <v>5734808.2412996097</v>
      </c>
      <c r="V303" s="35">
        <f>((Produção!V297*PreçoLivre!V299*(1-Painel!$B$8)-V$3-V$4-V$6)*(1-Painel!$E$7)-V$5+V$6)*V$7</f>
        <v>5335279.1662489688</v>
      </c>
      <c r="W303" s="35"/>
    </row>
    <row r="304" spans="1:23" x14ac:dyDescent="0.25">
      <c r="A304" s="36">
        <v>295</v>
      </c>
      <c r="B304" s="35">
        <f t="shared" si="4"/>
        <v>269529209.50856102</v>
      </c>
      <c r="C304" s="35">
        <f>((Produção!C298*PreçoLivre!C300*(1-Painel!$B$8)-C$3-C$4-C$6)*(1-Painel!$E$7)-C$5+C$6)*C$7</f>
        <v>26496184.599135686</v>
      </c>
      <c r="D304" s="35">
        <f>((Produção!D298*PreçoLivre!D300*(1-Painel!$B$8)-D$3-D$4-D$6)*(1-Painel!$E$7)-D$5+D$6)*D$7</f>
        <v>24091922.962321088</v>
      </c>
      <c r="E304" s="35">
        <f>((Produção!E298*PreçoLivre!E300*(1-Painel!$B$8)-E$3-E$4-E$6)*(1-Painel!$E$7)-E$5+E$6)*E$7</f>
        <v>23164134.592236228</v>
      </c>
      <c r="F304" s="35">
        <f>((Produção!F298*PreçoLivre!F300*(1-Painel!$B$8)-F$3-F$4-F$6)*(1-Painel!$E$7)-F$5+F$6)*F$7</f>
        <v>20772138.387623303</v>
      </c>
      <c r="G304" s="35">
        <f>((Produção!G298*PreçoLivre!G300*(1-Painel!$B$8)-G$3-G$4-G$6)*(1-Painel!$E$7)-G$5+G$6)*G$7</f>
        <v>19462059.932126649</v>
      </c>
      <c r="H304" s="35">
        <f>((Produção!H298*PreçoLivre!H300*(1-Painel!$B$8)-H$3-H$4-H$6)*(1-Painel!$E$7)-H$5+H$6)*H$7</f>
        <v>17842263.301790517</v>
      </c>
      <c r="I304" s="35">
        <f>((Produção!I298*PreçoLivre!I300*(1-Painel!$B$8)-I$3-I$4-I$6)*(1-Painel!$E$7)-I$5+I$6)*I$7</f>
        <v>16222305.825305343</v>
      </c>
      <c r="J304" s="35">
        <f>((Produção!J298*PreçoLivre!J300*(1-Painel!$B$8)-J$3-J$4-J$6)*(1-Painel!$E$7)-J$5+J$6)*J$7</f>
        <v>14956805.009741319</v>
      </c>
      <c r="K304" s="35">
        <f>((Produção!K298*PreçoLivre!K300*(1-Painel!$B$8)-K$3-K$4-K$6)*(1-Painel!$E$7)-K$5+K$6)*K$7</f>
        <v>13532325.468317719</v>
      </c>
      <c r="L304" s="35">
        <f>((Produção!L298*PreçoLivre!L300*(1-Painel!$B$8)-L$3-L$4-L$6)*(1-Painel!$E$7)-L$5+L$6)*L$7</f>
        <v>12334899.133891886</v>
      </c>
      <c r="M304" s="35">
        <f>((Produção!M298*PreçoLivre!M300*(1-Painel!$B$8)-M$3-M$4-M$6)*(1-Painel!$E$7)-M$5+M$6)*M$7</f>
        <v>11537322.522239748</v>
      </c>
      <c r="N304" s="35">
        <f>((Produção!N298*PreçoLivre!N300*(1-Painel!$B$8)-N$3-N$4-N$6)*(1-Painel!$E$7)-N$5+N$6)*N$7</f>
        <v>10921116.628630089</v>
      </c>
      <c r="O304" s="35">
        <f>((Produção!O298*PreçoLivre!O300*(1-Painel!$B$8)-O$3-O$4-O$6)*(1-Painel!$E$7)-O$5+O$6)*O$7</f>
        <v>9551910.7400605343</v>
      </c>
      <c r="P304" s="35">
        <f>((Produção!P298*PreçoLivre!P300*(1-Painel!$B$8)-P$3-P$4-P$6)*(1-Painel!$E$7)-P$5+P$6)*P$7</f>
        <v>9010672.4517028742</v>
      </c>
      <c r="Q304" s="35">
        <f>((Produção!Q298*PreçoLivre!Q300*(1-Painel!$B$8)-Q$3-Q$4-Q$6)*(1-Painel!$E$7)-Q$5+Q$6)*Q$7</f>
        <v>8020035.2151519535</v>
      </c>
      <c r="R304" s="35">
        <f>((Produção!R298*PreçoLivre!R300*(1-Painel!$B$8)-R$3-R$4-R$6)*(1-Painel!$E$7)-R$5+R$6)*R$7</f>
        <v>7278750.4420597898</v>
      </c>
      <c r="S304" s="35">
        <f>((Produção!S298*PreçoLivre!S300*(1-Painel!$B$8)-S$3-S$4-S$6)*(1-Painel!$E$7)-S$5+S$6)*S$7</f>
        <v>6709503.8098874697</v>
      </c>
      <c r="T304" s="35">
        <f>((Produção!T298*PreçoLivre!T300*(1-Painel!$B$8)-T$3-T$4-T$6)*(1-Painel!$E$7)-T$5+T$6)*T$7</f>
        <v>6259145.0582730984</v>
      </c>
      <c r="U304" s="35">
        <f>((Produção!U298*PreçoLivre!U300*(1-Painel!$B$8)-U$3-U$4-U$6)*(1-Painel!$E$7)-U$5+U$6)*U$7</f>
        <v>5830134.3108018395</v>
      </c>
      <c r="V304" s="35">
        <f>((Produção!V298*PreçoLivre!V300*(1-Painel!$B$8)-V$3-V$4-V$6)*(1-Painel!$E$7)-V$5+V$6)*V$7</f>
        <v>5535579.117263915</v>
      </c>
      <c r="W304" s="35"/>
    </row>
    <row r="305" spans="1:23" x14ac:dyDescent="0.25">
      <c r="A305" s="36">
        <v>296</v>
      </c>
      <c r="B305" s="35">
        <f t="shared" si="4"/>
        <v>257759820.05407009</v>
      </c>
      <c r="C305" s="35">
        <f>((Produção!C299*PreçoLivre!C301*(1-Painel!$B$8)-C$3-C$4-C$6)*(1-Painel!$E$7)-C$5+C$6)*C$7</f>
        <v>25626033.181854337</v>
      </c>
      <c r="D305" s="35">
        <f>((Produção!D299*PreçoLivre!D301*(1-Painel!$B$8)-D$3-D$4-D$6)*(1-Painel!$E$7)-D$5+D$6)*D$7</f>
        <v>22977956.473177526</v>
      </c>
      <c r="E305" s="35">
        <f>((Produção!E299*PreçoLivre!E301*(1-Painel!$B$8)-E$3-E$4-E$6)*(1-Painel!$E$7)-E$5+E$6)*E$7</f>
        <v>21383993.658111736</v>
      </c>
      <c r="F305" s="35">
        <f>((Produção!F299*PreçoLivre!F301*(1-Painel!$B$8)-F$3-F$4-F$6)*(1-Painel!$E$7)-F$5+F$6)*F$7</f>
        <v>20276030.861821558</v>
      </c>
      <c r="G305" s="35">
        <f>((Produção!G299*PreçoLivre!G301*(1-Painel!$B$8)-G$3-G$4-G$6)*(1-Painel!$E$7)-G$5+G$6)*G$7</f>
        <v>19343112.867745887</v>
      </c>
      <c r="H305" s="35">
        <f>((Produção!H299*PreçoLivre!H301*(1-Painel!$B$8)-H$3-H$4-H$6)*(1-Painel!$E$7)-H$5+H$6)*H$7</f>
        <v>18029129.908288881</v>
      </c>
      <c r="I305" s="35">
        <f>((Produção!I299*PreçoLivre!I301*(1-Painel!$B$8)-I$3-I$4-I$6)*(1-Painel!$E$7)-I$5+I$6)*I$7</f>
        <v>15091987.524977578</v>
      </c>
      <c r="J305" s="35">
        <f>((Produção!J299*PreçoLivre!J301*(1-Painel!$B$8)-J$3-J$4-J$6)*(1-Painel!$E$7)-J$5+J$6)*J$7</f>
        <v>14543889.654289782</v>
      </c>
      <c r="K305" s="35">
        <f>((Produção!K299*PreçoLivre!K301*(1-Painel!$B$8)-K$3-K$4-K$6)*(1-Painel!$E$7)-K$5+K$6)*K$7</f>
        <v>12674010.208287535</v>
      </c>
      <c r="L305" s="35">
        <f>((Produção!L299*PreçoLivre!L301*(1-Painel!$B$8)-L$3-L$4-L$6)*(1-Painel!$E$7)-L$5+L$6)*L$7</f>
        <v>11571761.555259263</v>
      </c>
      <c r="M305" s="35">
        <f>((Produção!M299*PreçoLivre!M301*(1-Painel!$B$8)-M$3-M$4-M$6)*(1-Painel!$E$7)-M$5+M$6)*M$7</f>
        <v>10541197.371729253</v>
      </c>
      <c r="N305" s="35">
        <f>((Produção!N299*PreçoLivre!N301*(1-Painel!$B$8)-N$3-N$4-N$6)*(1-Painel!$E$7)-N$5+N$6)*N$7</f>
        <v>10122627.787937444</v>
      </c>
      <c r="O305" s="35">
        <f>((Produção!O299*PreçoLivre!O301*(1-Painel!$B$8)-O$3-O$4-O$6)*(1-Painel!$E$7)-O$5+O$6)*O$7</f>
        <v>9306138.1371169779</v>
      </c>
      <c r="P305" s="35">
        <f>((Produção!P299*PreçoLivre!P301*(1-Painel!$B$8)-P$3-P$4-P$6)*(1-Painel!$E$7)-P$5+P$6)*P$7</f>
        <v>8156142.2217077967</v>
      </c>
      <c r="Q305" s="35">
        <f>((Produção!Q299*PreçoLivre!Q301*(1-Painel!$B$8)-Q$3-Q$4-Q$6)*(1-Painel!$E$7)-Q$5+Q$6)*Q$7</f>
        <v>7705409.4384297272</v>
      </c>
      <c r="R305" s="35">
        <f>((Produção!R299*PreçoLivre!R301*(1-Painel!$B$8)-R$3-R$4-R$6)*(1-Painel!$E$7)-R$5+R$6)*R$7</f>
        <v>6932858.8859663624</v>
      </c>
      <c r="S305" s="35">
        <f>((Produção!S299*PreçoLivre!S301*(1-Painel!$B$8)-S$3-S$4-S$6)*(1-Painel!$E$7)-S$5+S$6)*S$7</f>
        <v>6667866.9779474018</v>
      </c>
      <c r="T305" s="35">
        <f>((Produção!T299*PreçoLivre!T301*(1-Painel!$B$8)-T$3-T$4-T$6)*(1-Painel!$E$7)-T$5+T$6)*T$7</f>
        <v>6010823.1022676937</v>
      </c>
      <c r="U305" s="35">
        <f>((Produção!U299*PreçoLivre!U301*(1-Painel!$B$8)-U$3-U$4-U$6)*(1-Painel!$E$7)-U$5+U$6)*U$7</f>
        <v>5462184.1421301002</v>
      </c>
      <c r="V305" s="35">
        <f>((Produção!V299*PreçoLivre!V301*(1-Painel!$B$8)-V$3-V$4-V$6)*(1-Painel!$E$7)-V$5+V$6)*V$7</f>
        <v>5336666.0950232847</v>
      </c>
      <c r="W305" s="35"/>
    </row>
    <row r="306" spans="1:23" x14ac:dyDescent="0.25">
      <c r="A306" s="36">
        <v>297</v>
      </c>
      <c r="B306" s="35">
        <f t="shared" si="4"/>
        <v>245901703.87904677</v>
      </c>
      <c r="C306" s="35">
        <f>((Produção!C300*PreçoLivre!C302*(1-Painel!$B$8)-C$3-C$4-C$6)*(1-Painel!$E$7)-C$5+C$6)*C$7</f>
        <v>25253689.322665587</v>
      </c>
      <c r="D306" s="35">
        <f>((Produção!D300*PreçoLivre!D302*(1-Painel!$B$8)-D$3-D$4-D$6)*(1-Painel!$E$7)-D$5+D$6)*D$7</f>
        <v>23264577.429458153</v>
      </c>
      <c r="E306" s="35">
        <f>((Produção!E300*PreçoLivre!E302*(1-Painel!$B$8)-E$3-E$4-E$6)*(1-Painel!$E$7)-E$5+E$6)*E$7</f>
        <v>21733173.508156206</v>
      </c>
      <c r="F306" s="35">
        <f>((Produção!F300*PreçoLivre!F302*(1-Painel!$B$8)-F$3-F$4-F$6)*(1-Painel!$E$7)-F$5+F$6)*F$7</f>
        <v>19615571.392412022</v>
      </c>
      <c r="G306" s="35">
        <f>((Produção!G300*PreçoLivre!G302*(1-Painel!$B$8)-G$3-G$4-G$6)*(1-Painel!$E$7)-G$5+G$6)*G$7</f>
        <v>17624376.754716903</v>
      </c>
      <c r="H306" s="35">
        <f>((Produção!H300*PreçoLivre!H302*(1-Painel!$B$8)-H$3-H$4-H$6)*(1-Painel!$E$7)-H$5+H$6)*H$7</f>
        <v>16529673.830491805</v>
      </c>
      <c r="I306" s="35">
        <f>((Produção!I300*PreçoLivre!I302*(1-Painel!$B$8)-I$3-I$4-I$6)*(1-Painel!$E$7)-I$5+I$6)*I$7</f>
        <v>14796412.934095411</v>
      </c>
      <c r="J306" s="35">
        <f>((Produção!J300*PreçoLivre!J302*(1-Painel!$B$8)-J$3-J$4-J$6)*(1-Painel!$E$7)-J$5+J$6)*J$7</f>
        <v>13263370.730620455</v>
      </c>
      <c r="K306" s="35">
        <f>((Produção!K300*PreçoLivre!K302*(1-Painel!$B$8)-K$3-K$4-K$6)*(1-Painel!$E$7)-K$5+K$6)*K$7</f>
        <v>12217890.3576563</v>
      </c>
      <c r="L306" s="35">
        <f>((Produção!L300*PreçoLivre!L302*(1-Painel!$B$8)-L$3-L$4-L$6)*(1-Painel!$E$7)-L$5+L$6)*L$7</f>
        <v>10928919.93411592</v>
      </c>
      <c r="M306" s="35">
        <f>((Produção!M300*PreçoLivre!M302*(1-Painel!$B$8)-M$3-M$4-M$6)*(1-Painel!$E$7)-M$5+M$6)*M$7</f>
        <v>9812035.029564593</v>
      </c>
      <c r="N306" s="35">
        <f>((Produção!N300*PreçoLivre!N302*(1-Painel!$B$8)-N$3-N$4-N$6)*(1-Painel!$E$7)-N$5+N$6)*N$7</f>
        <v>9423123.9645067379</v>
      </c>
      <c r="O306" s="35">
        <f>((Produção!O300*PreçoLivre!O302*(1-Painel!$B$8)-O$3-O$4-O$6)*(1-Painel!$E$7)-O$5+O$6)*O$7</f>
        <v>8971312.0044835657</v>
      </c>
      <c r="P306" s="35">
        <f>((Produção!P300*PreçoLivre!P302*(1-Painel!$B$8)-P$3-P$4-P$6)*(1-Painel!$E$7)-P$5+P$6)*P$7</f>
        <v>8250727.2886471543</v>
      </c>
      <c r="Q306" s="35">
        <f>((Produção!Q300*PreçoLivre!Q302*(1-Painel!$B$8)-Q$3-Q$4-Q$6)*(1-Painel!$E$7)-Q$5+Q$6)*Q$7</f>
        <v>7259369.1977713956</v>
      </c>
      <c r="R306" s="35">
        <f>((Produção!R300*PreçoLivre!R302*(1-Painel!$B$8)-R$3-R$4-R$6)*(1-Painel!$E$7)-R$5+R$6)*R$7</f>
        <v>6327273.2173804091</v>
      </c>
      <c r="S306" s="35">
        <f>((Produção!S300*PreçoLivre!S302*(1-Painel!$B$8)-S$3-S$4-S$6)*(1-Painel!$E$7)-S$5+S$6)*S$7</f>
        <v>5786331.6734453393</v>
      </c>
      <c r="T306" s="35">
        <f>((Produção!T300*PreçoLivre!T302*(1-Painel!$B$8)-T$3-T$4-T$6)*(1-Painel!$E$7)-T$5+T$6)*T$7</f>
        <v>5319382.120447305</v>
      </c>
      <c r="U306" s="35">
        <f>((Produção!U300*PreçoLivre!U302*(1-Painel!$B$8)-U$3-U$4-U$6)*(1-Painel!$E$7)-U$5+U$6)*U$7</f>
        <v>4875120.1141758468</v>
      </c>
      <c r="V306" s="35">
        <f>((Produção!V300*PreçoLivre!V302*(1-Painel!$B$8)-V$3-V$4-V$6)*(1-Painel!$E$7)-V$5+V$6)*V$7</f>
        <v>4649373.0742356842</v>
      </c>
      <c r="W306" s="35"/>
    </row>
    <row r="307" spans="1:23" x14ac:dyDescent="0.25">
      <c r="A307" s="36">
        <v>298</v>
      </c>
      <c r="B307" s="35">
        <f t="shared" si="4"/>
        <v>257701218.7726565</v>
      </c>
      <c r="C307" s="35">
        <f>((Produção!C301*PreçoLivre!C303*(1-Painel!$B$8)-C$3-C$4-C$6)*(1-Painel!$E$7)-C$5+C$6)*C$7</f>
        <v>26543653.612602811</v>
      </c>
      <c r="D307" s="35">
        <f>((Produção!D301*PreçoLivre!D303*(1-Painel!$B$8)-D$3-D$4-D$6)*(1-Painel!$E$7)-D$5+D$6)*D$7</f>
        <v>23867541.167785976</v>
      </c>
      <c r="E307" s="35">
        <f>((Produção!E301*PreçoLivre!E303*(1-Painel!$B$8)-E$3-E$4-E$6)*(1-Painel!$E$7)-E$5+E$6)*E$7</f>
        <v>22084790.539637551</v>
      </c>
      <c r="F307" s="35">
        <f>((Produção!F301*PreçoLivre!F303*(1-Painel!$B$8)-F$3-F$4-F$6)*(1-Painel!$E$7)-F$5+F$6)*F$7</f>
        <v>19674413.314001244</v>
      </c>
      <c r="G307" s="35">
        <f>((Produção!G301*PreçoLivre!G303*(1-Painel!$B$8)-G$3-G$4-G$6)*(1-Painel!$E$7)-G$5+G$6)*G$7</f>
        <v>17876087.937983967</v>
      </c>
      <c r="H307" s="35">
        <f>((Produção!H301*PreçoLivre!H303*(1-Painel!$B$8)-H$3-H$4-H$6)*(1-Painel!$E$7)-H$5+H$6)*H$7</f>
        <v>16774394.024364267</v>
      </c>
      <c r="I307" s="35">
        <f>((Produção!I301*PreçoLivre!I303*(1-Painel!$B$8)-I$3-I$4-I$6)*(1-Painel!$E$7)-I$5+I$6)*I$7</f>
        <v>14757985.3908455</v>
      </c>
      <c r="J307" s="35">
        <f>((Produção!J301*PreçoLivre!J303*(1-Painel!$B$8)-J$3-J$4-J$6)*(1-Painel!$E$7)-J$5+J$6)*J$7</f>
        <v>13438287.094105007</v>
      </c>
      <c r="K307" s="35">
        <f>((Produção!K301*PreçoLivre!K303*(1-Painel!$B$8)-K$3-K$4-K$6)*(1-Painel!$E$7)-K$5+K$6)*K$7</f>
        <v>12637001.807369789</v>
      </c>
      <c r="L307" s="35">
        <f>((Produção!L301*PreçoLivre!L303*(1-Painel!$B$8)-L$3-L$4-L$6)*(1-Painel!$E$7)-L$5+L$6)*L$7</f>
        <v>11176454.217990933</v>
      </c>
      <c r="M307" s="35">
        <f>((Produção!M301*PreçoLivre!M303*(1-Painel!$B$8)-M$3-M$4-M$6)*(1-Painel!$E$7)-M$5+M$6)*M$7</f>
        <v>10879683.370420011</v>
      </c>
      <c r="N307" s="35">
        <f>((Produção!N301*PreçoLivre!N303*(1-Painel!$B$8)-N$3-N$4-N$6)*(1-Painel!$E$7)-N$5+N$6)*N$7</f>
        <v>10342812.123661419</v>
      </c>
      <c r="O307" s="35">
        <f>((Produção!O301*PreçoLivre!O303*(1-Painel!$B$8)-O$3-O$4-O$6)*(1-Painel!$E$7)-O$5+O$6)*O$7</f>
        <v>9362953.7506508995</v>
      </c>
      <c r="P307" s="35">
        <f>((Produção!P301*PreçoLivre!P303*(1-Painel!$B$8)-P$3-P$4-P$6)*(1-Painel!$E$7)-P$5+P$6)*P$7</f>
        <v>8208085.6646255814</v>
      </c>
      <c r="Q307" s="35">
        <f>((Produção!Q301*PreçoLivre!Q303*(1-Painel!$B$8)-Q$3-Q$4-Q$6)*(1-Painel!$E$7)-Q$5+Q$6)*Q$7</f>
        <v>7603380.5465019643</v>
      </c>
      <c r="R307" s="35">
        <f>((Produção!R301*PreçoLivre!R303*(1-Painel!$B$8)-R$3-R$4-R$6)*(1-Painel!$E$7)-R$5+R$6)*R$7</f>
        <v>7233696.3144005081</v>
      </c>
      <c r="S307" s="35">
        <f>((Produção!S301*PreçoLivre!S303*(1-Painel!$B$8)-S$3-S$4-S$6)*(1-Painel!$E$7)-S$5+S$6)*S$7</f>
        <v>6953178.2725259326</v>
      </c>
      <c r="T307" s="35">
        <f>((Produção!T301*PreçoLivre!T303*(1-Painel!$B$8)-T$3-T$4-T$6)*(1-Painel!$E$7)-T$5+T$6)*T$7</f>
        <v>6751110.747917179</v>
      </c>
      <c r="U307" s="35">
        <f>((Produção!U301*PreçoLivre!U303*(1-Painel!$B$8)-U$3-U$4-U$6)*(1-Painel!$E$7)-U$5+U$6)*U$7</f>
        <v>6154170.4619332971</v>
      </c>
      <c r="V307" s="35">
        <f>((Produção!V301*PreçoLivre!V303*(1-Painel!$B$8)-V$3-V$4-V$6)*(1-Painel!$E$7)-V$5+V$6)*V$7</f>
        <v>5381538.4133326532</v>
      </c>
      <c r="W307" s="35"/>
    </row>
    <row r="308" spans="1:23" x14ac:dyDescent="0.25">
      <c r="A308" s="36">
        <v>299</v>
      </c>
      <c r="B308" s="35">
        <f t="shared" si="4"/>
        <v>245304462.79652631</v>
      </c>
      <c r="C308" s="35">
        <f>((Produção!C302*PreçoLivre!C304*(1-Painel!$B$8)-C$3-C$4-C$6)*(1-Painel!$E$7)-C$5+C$6)*C$7</f>
        <v>24948630.594099514</v>
      </c>
      <c r="D308" s="35">
        <f>((Produção!D302*PreçoLivre!D304*(1-Painel!$B$8)-D$3-D$4-D$6)*(1-Painel!$E$7)-D$5+D$6)*D$7</f>
        <v>23580669.624097805</v>
      </c>
      <c r="E308" s="35">
        <f>((Produção!E302*PreçoLivre!E304*(1-Painel!$B$8)-E$3-E$4-E$6)*(1-Painel!$E$7)-E$5+E$6)*E$7</f>
        <v>20646986.541209385</v>
      </c>
      <c r="F308" s="35">
        <f>((Produção!F302*PreçoLivre!F304*(1-Painel!$B$8)-F$3-F$4-F$6)*(1-Painel!$E$7)-F$5+F$6)*F$7</f>
        <v>18561121.669945136</v>
      </c>
      <c r="G308" s="35">
        <f>((Produção!G302*PreçoLivre!G304*(1-Painel!$B$8)-G$3-G$4-G$6)*(1-Painel!$E$7)-G$5+G$6)*G$7</f>
        <v>16251523.403822701</v>
      </c>
      <c r="H308" s="35">
        <f>((Produção!H302*PreçoLivre!H304*(1-Painel!$B$8)-H$3-H$4-H$6)*(1-Painel!$E$7)-H$5+H$6)*H$7</f>
        <v>14822360.07826517</v>
      </c>
      <c r="I308" s="35">
        <f>((Produção!I302*PreçoLivre!I304*(1-Painel!$B$8)-I$3-I$4-I$6)*(1-Painel!$E$7)-I$5+I$6)*I$7</f>
        <v>14551251.82536893</v>
      </c>
      <c r="J308" s="35">
        <f>((Produção!J302*PreçoLivre!J304*(1-Painel!$B$8)-J$3-J$4-J$6)*(1-Painel!$E$7)-J$5+J$6)*J$7</f>
        <v>13561176.604690891</v>
      </c>
      <c r="K308" s="35">
        <f>((Produção!K302*PreçoLivre!K304*(1-Painel!$B$8)-K$3-K$4-K$6)*(1-Painel!$E$7)-K$5+K$6)*K$7</f>
        <v>12463295.069146415</v>
      </c>
      <c r="L308" s="35">
        <f>((Produção!L302*PreçoLivre!L304*(1-Painel!$B$8)-L$3-L$4-L$6)*(1-Painel!$E$7)-L$5+L$6)*L$7</f>
        <v>11656226.242002716</v>
      </c>
      <c r="M308" s="35">
        <f>((Produção!M302*PreçoLivre!M304*(1-Painel!$B$8)-M$3-M$4-M$6)*(1-Painel!$E$7)-M$5+M$6)*M$7</f>
        <v>10489261.707586288</v>
      </c>
      <c r="N308" s="35">
        <f>((Produção!N302*PreçoLivre!N304*(1-Painel!$B$8)-N$3-N$4-N$6)*(1-Painel!$E$7)-N$5+N$6)*N$7</f>
        <v>9524605.1796207763</v>
      </c>
      <c r="O308" s="35">
        <f>((Produção!O302*PreçoLivre!O304*(1-Painel!$B$8)-O$3-O$4-O$6)*(1-Painel!$E$7)-O$5+O$6)*O$7</f>
        <v>8880486.0901849587</v>
      </c>
      <c r="P308" s="35">
        <f>((Produção!P302*PreçoLivre!P304*(1-Painel!$B$8)-P$3-P$4-P$6)*(1-Painel!$E$7)-P$5+P$6)*P$7</f>
        <v>8349642.8968051486</v>
      </c>
      <c r="Q308" s="35">
        <f>((Produção!Q302*PreçoLivre!Q304*(1-Painel!$B$8)-Q$3-Q$4-Q$6)*(1-Painel!$E$7)-Q$5+Q$6)*Q$7</f>
        <v>7838345.5913051721</v>
      </c>
      <c r="R308" s="35">
        <f>((Produção!R302*PreçoLivre!R304*(1-Painel!$B$8)-R$3-R$4-R$6)*(1-Painel!$E$7)-R$5+R$6)*R$7</f>
        <v>6739802.2865992412</v>
      </c>
      <c r="S308" s="35">
        <f>((Produção!S302*PreçoLivre!S304*(1-Painel!$B$8)-S$3-S$4-S$6)*(1-Painel!$E$7)-S$5+S$6)*S$7</f>
        <v>5957641.0898009893</v>
      </c>
      <c r="T308" s="35">
        <f>((Produção!T302*PreçoLivre!T304*(1-Painel!$B$8)-T$3-T$4-T$6)*(1-Painel!$E$7)-T$5+T$6)*T$7</f>
        <v>5800689.0368263572</v>
      </c>
      <c r="U308" s="35">
        <f>((Produção!U302*PreçoLivre!U304*(1-Painel!$B$8)-U$3-U$4-U$6)*(1-Painel!$E$7)-U$5+U$6)*U$7</f>
        <v>5417529.0083591063</v>
      </c>
      <c r="V308" s="35">
        <f>((Produção!V302*PreçoLivre!V304*(1-Painel!$B$8)-V$3-V$4-V$6)*(1-Painel!$E$7)-V$5+V$6)*V$7</f>
        <v>5263218.2567895809</v>
      </c>
      <c r="W308" s="35"/>
    </row>
    <row r="309" spans="1:23" x14ac:dyDescent="0.25">
      <c r="A309" s="36">
        <v>300</v>
      </c>
      <c r="B309" s="35">
        <f t="shared" si="4"/>
        <v>259781405.67052704</v>
      </c>
      <c r="C309" s="35">
        <f>((Produção!C303*PreçoLivre!C305*(1-Painel!$B$8)-C$3-C$4-C$6)*(1-Painel!$E$7)-C$5+C$6)*C$7</f>
        <v>25866087.095028285</v>
      </c>
      <c r="D309" s="35">
        <f>((Produção!D303*PreçoLivre!D305*(1-Painel!$B$8)-D$3-D$4-D$6)*(1-Painel!$E$7)-D$5+D$6)*D$7</f>
        <v>23386334.742312297</v>
      </c>
      <c r="E309" s="35">
        <f>((Produção!E303*PreçoLivre!E305*(1-Painel!$B$8)-E$3-E$4-E$6)*(1-Painel!$E$7)-E$5+E$6)*E$7</f>
        <v>21642195.686220784</v>
      </c>
      <c r="F309" s="35">
        <f>((Produção!F303*PreçoLivre!F305*(1-Painel!$B$8)-F$3-F$4-F$6)*(1-Painel!$E$7)-F$5+F$6)*F$7</f>
        <v>19765269.288191859</v>
      </c>
      <c r="G309" s="35">
        <f>((Produção!G303*PreçoLivre!G305*(1-Painel!$B$8)-G$3-G$4-G$6)*(1-Painel!$E$7)-G$5+G$6)*G$7</f>
        <v>18506566.412866216</v>
      </c>
      <c r="H309" s="35">
        <f>((Produção!H303*PreçoLivre!H305*(1-Painel!$B$8)-H$3-H$4-H$6)*(1-Painel!$E$7)-H$5+H$6)*H$7</f>
        <v>16817220.555175614</v>
      </c>
      <c r="I309" s="35">
        <f>((Produção!I303*PreçoLivre!I305*(1-Painel!$B$8)-I$3-I$4-I$6)*(1-Painel!$E$7)-I$5+I$6)*I$7</f>
        <v>15142278.700366445</v>
      </c>
      <c r="J309" s="35">
        <f>((Produção!J303*PreçoLivre!J305*(1-Painel!$B$8)-J$3-J$4-J$6)*(1-Painel!$E$7)-J$5+J$6)*J$7</f>
        <v>14687145.4869901</v>
      </c>
      <c r="K309" s="35">
        <f>((Produção!K303*PreçoLivre!K305*(1-Painel!$B$8)-K$3-K$4-K$6)*(1-Painel!$E$7)-K$5+K$6)*K$7</f>
        <v>13527827.809803952</v>
      </c>
      <c r="L309" s="35">
        <f>((Produção!L303*PreçoLivre!L305*(1-Painel!$B$8)-L$3-L$4-L$6)*(1-Painel!$E$7)-L$5+L$6)*L$7</f>
        <v>12254765.144985558</v>
      </c>
      <c r="M309" s="35">
        <f>((Produção!M303*PreçoLivre!M305*(1-Painel!$B$8)-M$3-M$4-M$6)*(1-Painel!$E$7)-M$5+M$6)*M$7</f>
        <v>10921377.798000088</v>
      </c>
      <c r="N309" s="35">
        <f>((Produção!N303*PreçoLivre!N305*(1-Painel!$B$8)-N$3-N$4-N$6)*(1-Painel!$E$7)-N$5+N$6)*N$7</f>
        <v>9749644.3340075929</v>
      </c>
      <c r="O309" s="35">
        <f>((Produção!O303*PreçoLivre!O305*(1-Painel!$B$8)-O$3-O$4-O$6)*(1-Painel!$E$7)-O$5+O$6)*O$7</f>
        <v>9568287.4140970446</v>
      </c>
      <c r="P309" s="35">
        <f>((Produção!P303*PreçoLivre!P305*(1-Painel!$B$8)-P$3-P$4-P$6)*(1-Painel!$E$7)-P$5+P$6)*P$7</f>
        <v>8376463.2651115144</v>
      </c>
      <c r="Q309" s="35">
        <f>((Produção!Q303*PreçoLivre!Q305*(1-Painel!$B$8)-Q$3-Q$4-Q$6)*(1-Painel!$E$7)-Q$5+Q$6)*Q$7</f>
        <v>7584220.2294009384</v>
      </c>
      <c r="R309" s="35">
        <f>((Produção!R303*PreçoLivre!R305*(1-Painel!$B$8)-R$3-R$4-R$6)*(1-Painel!$E$7)-R$5+R$6)*R$7</f>
        <v>7223227.6622698605</v>
      </c>
      <c r="S309" s="35">
        <f>((Produção!S303*PreçoLivre!S305*(1-Painel!$B$8)-S$3-S$4-S$6)*(1-Painel!$E$7)-S$5+S$6)*S$7</f>
        <v>6990817.8708878001</v>
      </c>
      <c r="T309" s="35">
        <f>((Produção!T303*PreçoLivre!T305*(1-Painel!$B$8)-T$3-T$4-T$6)*(1-Painel!$E$7)-T$5+T$6)*T$7</f>
        <v>6205194.7370604174</v>
      </c>
      <c r="U309" s="35">
        <f>((Produção!U303*PreçoLivre!U305*(1-Painel!$B$8)-U$3-U$4-U$6)*(1-Painel!$E$7)-U$5+U$6)*U$7</f>
        <v>5755640.2795374403</v>
      </c>
      <c r="V309" s="35">
        <f>((Produção!V303*PreçoLivre!V305*(1-Painel!$B$8)-V$3-V$4-V$6)*(1-Painel!$E$7)-V$5+V$6)*V$7</f>
        <v>5810841.1582132466</v>
      </c>
      <c r="W309" s="35"/>
    </row>
    <row r="310" spans="1:23" x14ac:dyDescent="0.25">
      <c r="A310" s="36">
        <v>301</v>
      </c>
      <c r="B310" s="35">
        <f t="shared" si="4"/>
        <v>259889015.42793053</v>
      </c>
      <c r="C310" s="35">
        <f>((Produção!C304*PreçoLivre!C306*(1-Painel!$B$8)-C$3-C$4-C$6)*(1-Painel!$E$7)-C$5+C$6)*C$7</f>
        <v>25338503.79889667</v>
      </c>
      <c r="D310" s="35">
        <f>((Produção!D304*PreçoLivre!D306*(1-Painel!$B$8)-D$3-D$4-D$6)*(1-Painel!$E$7)-D$5+D$6)*D$7</f>
        <v>22745593.092760421</v>
      </c>
      <c r="E310" s="35">
        <f>((Produção!E304*PreçoLivre!E306*(1-Painel!$B$8)-E$3-E$4-E$6)*(1-Painel!$E$7)-E$5+E$6)*E$7</f>
        <v>21817476.880222421</v>
      </c>
      <c r="F310" s="35">
        <f>((Produção!F304*PreçoLivre!F306*(1-Painel!$B$8)-F$3-F$4-F$6)*(1-Painel!$E$7)-F$5+F$6)*F$7</f>
        <v>20697548.409971107</v>
      </c>
      <c r="G310" s="35">
        <f>((Produção!G304*PreçoLivre!G306*(1-Painel!$B$8)-G$3-G$4-G$6)*(1-Painel!$E$7)-G$5+G$6)*G$7</f>
        <v>19140690.185080569</v>
      </c>
      <c r="H310" s="35">
        <f>((Produção!H304*PreçoLivre!H306*(1-Painel!$B$8)-H$3-H$4-H$6)*(1-Painel!$E$7)-H$5+H$6)*H$7</f>
        <v>16760347.517222032</v>
      </c>
      <c r="I310" s="35">
        <f>((Produção!I304*PreçoLivre!I306*(1-Painel!$B$8)-I$3-I$4-I$6)*(1-Painel!$E$7)-I$5+I$6)*I$7</f>
        <v>15877140.67578801</v>
      </c>
      <c r="J310" s="35">
        <f>((Produção!J304*PreçoLivre!J306*(1-Painel!$B$8)-J$3-J$4-J$6)*(1-Painel!$E$7)-J$5+J$6)*J$7</f>
        <v>14864199.492259672</v>
      </c>
      <c r="K310" s="35">
        <f>((Produção!K304*PreçoLivre!K306*(1-Painel!$B$8)-K$3-K$4-K$6)*(1-Painel!$E$7)-K$5+K$6)*K$7</f>
        <v>13508587.36407743</v>
      </c>
      <c r="L310" s="35">
        <f>((Produção!L304*PreçoLivre!L306*(1-Painel!$B$8)-L$3-L$4-L$6)*(1-Painel!$E$7)-L$5+L$6)*L$7</f>
        <v>12431718.321357369</v>
      </c>
      <c r="M310" s="35">
        <f>((Produção!M304*PreçoLivre!M306*(1-Painel!$B$8)-M$3-M$4-M$6)*(1-Painel!$E$7)-M$5+M$6)*M$7</f>
        <v>11830692.142334795</v>
      </c>
      <c r="N310" s="35">
        <f>((Produção!N304*PreçoLivre!N306*(1-Painel!$B$8)-N$3-N$4-N$6)*(1-Painel!$E$7)-N$5+N$6)*N$7</f>
        <v>10392174.044984747</v>
      </c>
      <c r="O310" s="35">
        <f>((Produção!O304*PreçoLivre!O306*(1-Painel!$B$8)-O$3-O$4-O$6)*(1-Painel!$E$7)-O$5+O$6)*O$7</f>
        <v>9300642.6624468938</v>
      </c>
      <c r="P310" s="35">
        <f>((Produção!P304*PreçoLivre!P306*(1-Painel!$B$8)-P$3-P$4-P$6)*(1-Painel!$E$7)-P$5+P$6)*P$7</f>
        <v>8736860.5386213847</v>
      </c>
      <c r="Q310" s="35">
        <f>((Produção!Q304*PreçoLivre!Q306*(1-Painel!$B$8)-Q$3-Q$4-Q$6)*(1-Painel!$E$7)-Q$5+Q$6)*Q$7</f>
        <v>7887305.7997921742</v>
      </c>
      <c r="R310" s="35">
        <f>((Produção!R304*PreçoLivre!R306*(1-Painel!$B$8)-R$3-R$4-R$6)*(1-Painel!$E$7)-R$5+R$6)*R$7</f>
        <v>7017855.6877365448</v>
      </c>
      <c r="S310" s="35">
        <f>((Produção!S304*PreçoLivre!S306*(1-Painel!$B$8)-S$3-S$4-S$6)*(1-Painel!$E$7)-S$5+S$6)*S$7</f>
        <v>6303881.0073607676</v>
      </c>
      <c r="T310" s="35">
        <f>((Produção!T304*PreçoLivre!T306*(1-Painel!$B$8)-T$3-T$4-T$6)*(1-Painel!$E$7)-T$5+T$6)*T$7</f>
        <v>5825980.4317176491</v>
      </c>
      <c r="U310" s="35">
        <f>((Produção!U304*PreçoLivre!U306*(1-Painel!$B$8)-U$3-U$4-U$6)*(1-Painel!$E$7)-U$5+U$6)*U$7</f>
        <v>4798514.5991522903</v>
      </c>
      <c r="V310" s="35">
        <f>((Produção!V304*PreçoLivre!V306*(1-Painel!$B$8)-V$3-V$4-V$6)*(1-Painel!$E$7)-V$5+V$6)*V$7</f>
        <v>4613302.7761475649</v>
      </c>
      <c r="W310" s="35"/>
    </row>
    <row r="311" spans="1:23" x14ac:dyDescent="0.25">
      <c r="A311" s="36">
        <v>302</v>
      </c>
      <c r="B311" s="35">
        <f t="shared" si="4"/>
        <v>269702735.68950927</v>
      </c>
      <c r="C311" s="35">
        <f>((Produção!C305*PreçoLivre!C307*(1-Painel!$B$8)-C$3-C$4-C$6)*(1-Painel!$E$7)-C$5+C$6)*C$7</f>
        <v>26280761.577684779</v>
      </c>
      <c r="D311" s="35">
        <f>((Produção!D305*PreçoLivre!D307*(1-Painel!$B$8)-D$3-D$4-D$6)*(1-Painel!$E$7)-D$5+D$6)*D$7</f>
        <v>25213765.401372336</v>
      </c>
      <c r="E311" s="35">
        <f>((Produção!E305*PreçoLivre!E307*(1-Painel!$B$8)-E$3-E$4-E$6)*(1-Painel!$E$7)-E$5+E$6)*E$7</f>
        <v>23136894.32961268</v>
      </c>
      <c r="F311" s="35">
        <f>((Produção!F305*PreçoLivre!F307*(1-Painel!$B$8)-F$3-F$4-F$6)*(1-Painel!$E$7)-F$5+F$6)*F$7</f>
        <v>21007276.42996864</v>
      </c>
      <c r="G311" s="35">
        <f>((Produção!G305*PreçoLivre!G307*(1-Painel!$B$8)-G$3-G$4-G$6)*(1-Painel!$E$7)-G$5+G$6)*G$7</f>
        <v>18657654.270054534</v>
      </c>
      <c r="H311" s="35">
        <f>((Produção!H305*PreçoLivre!H307*(1-Painel!$B$8)-H$3-H$4-H$6)*(1-Painel!$E$7)-H$5+H$6)*H$7</f>
        <v>17429744.524901927</v>
      </c>
      <c r="I311" s="35">
        <f>((Produção!I305*PreçoLivre!I307*(1-Painel!$B$8)-I$3-I$4-I$6)*(1-Painel!$E$7)-I$5+I$6)*I$7</f>
        <v>16084815.240906984</v>
      </c>
      <c r="J311" s="35">
        <f>((Produção!J305*PreçoLivre!J307*(1-Painel!$B$8)-J$3-J$4-J$6)*(1-Painel!$E$7)-J$5+J$6)*J$7</f>
        <v>14316289.252351344</v>
      </c>
      <c r="K311" s="35">
        <f>((Produção!K305*PreçoLivre!K307*(1-Painel!$B$8)-K$3-K$4-K$6)*(1-Painel!$E$7)-K$5+K$6)*K$7</f>
        <v>13539546.622327026</v>
      </c>
      <c r="L311" s="35">
        <f>((Produção!L305*PreçoLivre!L307*(1-Painel!$B$8)-L$3-L$4-L$6)*(1-Painel!$E$7)-L$5+L$6)*L$7</f>
        <v>13448042.196099972</v>
      </c>
      <c r="M311" s="35">
        <f>((Produção!M305*PreçoLivre!M307*(1-Painel!$B$8)-M$3-M$4-M$6)*(1-Painel!$E$7)-M$5+M$6)*M$7</f>
        <v>12343369.601769483</v>
      </c>
      <c r="N311" s="35">
        <f>((Produção!N305*PreçoLivre!N307*(1-Painel!$B$8)-N$3-N$4-N$6)*(1-Painel!$E$7)-N$5+N$6)*N$7</f>
        <v>10930209.980293673</v>
      </c>
      <c r="O311" s="35">
        <f>((Produção!O305*PreçoLivre!O307*(1-Painel!$B$8)-O$3-O$4-O$6)*(1-Painel!$E$7)-O$5+O$6)*O$7</f>
        <v>9658916.8832784574</v>
      </c>
      <c r="P311" s="35">
        <f>((Produção!P305*PreçoLivre!P307*(1-Painel!$B$8)-P$3-P$4-P$6)*(1-Painel!$E$7)-P$5+P$6)*P$7</f>
        <v>8773023.1995875724</v>
      </c>
      <c r="Q311" s="35">
        <f>((Produção!Q305*PreçoLivre!Q307*(1-Painel!$B$8)-Q$3-Q$4-Q$6)*(1-Painel!$E$7)-Q$5+Q$6)*Q$7</f>
        <v>7711653.6617334317</v>
      </c>
      <c r="R311" s="35">
        <f>((Produção!R305*PreçoLivre!R307*(1-Painel!$B$8)-R$3-R$4-R$6)*(1-Painel!$E$7)-R$5+R$6)*R$7</f>
        <v>7232588.6057804013</v>
      </c>
      <c r="S311" s="35">
        <f>((Produção!S305*PreçoLivre!S307*(1-Painel!$B$8)-S$3-S$4-S$6)*(1-Painel!$E$7)-S$5+S$6)*S$7</f>
        <v>6463822.4782354496</v>
      </c>
      <c r="T311" s="35">
        <f>((Produção!T305*PreçoLivre!T307*(1-Painel!$B$8)-T$3-T$4-T$6)*(1-Painel!$E$7)-T$5+T$6)*T$7</f>
        <v>6113172.8789690481</v>
      </c>
      <c r="U311" s="35">
        <f>((Produção!U305*PreçoLivre!U307*(1-Painel!$B$8)-U$3-U$4-U$6)*(1-Painel!$E$7)-U$5+U$6)*U$7</f>
        <v>5702292.4660293348</v>
      </c>
      <c r="V311" s="35">
        <f>((Produção!V305*PreçoLivre!V307*(1-Painel!$B$8)-V$3-V$4-V$6)*(1-Painel!$E$7)-V$5+V$6)*V$7</f>
        <v>5658896.0885522095</v>
      </c>
      <c r="W311" s="35"/>
    </row>
    <row r="312" spans="1:23" x14ac:dyDescent="0.25">
      <c r="A312" s="36">
        <v>303</v>
      </c>
      <c r="B312" s="35">
        <f t="shared" si="4"/>
        <v>251970738.79565638</v>
      </c>
      <c r="C312" s="35">
        <f>((Produção!C306*PreçoLivre!C308*(1-Painel!$B$8)-C$3-C$4-C$6)*(1-Painel!$E$7)-C$5+C$6)*C$7</f>
        <v>24076945.75983841</v>
      </c>
      <c r="D312" s="35">
        <f>((Produção!D306*PreçoLivre!D308*(1-Painel!$B$8)-D$3-D$4-D$6)*(1-Painel!$E$7)-D$5+D$6)*D$7</f>
        <v>22558743.652115665</v>
      </c>
      <c r="E312" s="35">
        <f>((Produção!E306*PreçoLivre!E308*(1-Painel!$B$8)-E$3-E$4-E$6)*(1-Painel!$E$7)-E$5+E$6)*E$7</f>
        <v>19938178.243621841</v>
      </c>
      <c r="F312" s="35">
        <f>((Produção!F306*PreçoLivre!F308*(1-Painel!$B$8)-F$3-F$4-F$6)*(1-Painel!$E$7)-F$5+F$6)*F$7</f>
        <v>19426325.023977574</v>
      </c>
      <c r="G312" s="35">
        <f>((Produção!G306*PreçoLivre!G308*(1-Painel!$B$8)-G$3-G$4-G$6)*(1-Painel!$E$7)-G$5+G$6)*G$7</f>
        <v>17754613.646174747</v>
      </c>
      <c r="H312" s="35">
        <f>((Produção!H306*PreçoLivre!H308*(1-Painel!$B$8)-H$3-H$4-H$6)*(1-Painel!$E$7)-H$5+H$6)*H$7</f>
        <v>16798418.377739333</v>
      </c>
      <c r="I312" s="35">
        <f>((Produção!I306*PreçoLivre!I308*(1-Painel!$B$8)-I$3-I$4-I$6)*(1-Painel!$E$7)-I$5+I$6)*I$7</f>
        <v>15669728.349828178</v>
      </c>
      <c r="J312" s="35">
        <f>((Produção!J306*PreçoLivre!J308*(1-Painel!$B$8)-J$3-J$4-J$6)*(1-Painel!$E$7)-J$5+J$6)*J$7</f>
        <v>14271829.221424006</v>
      </c>
      <c r="K312" s="35">
        <f>((Produção!K306*PreçoLivre!K308*(1-Painel!$B$8)-K$3-K$4-K$6)*(1-Painel!$E$7)-K$5+K$6)*K$7</f>
        <v>13479081.731404066</v>
      </c>
      <c r="L312" s="35">
        <f>((Produção!L306*PreçoLivre!L308*(1-Painel!$B$8)-L$3-L$4-L$6)*(1-Painel!$E$7)-L$5+L$6)*L$7</f>
        <v>12671878.350718234</v>
      </c>
      <c r="M312" s="35">
        <f>((Produção!M306*PreçoLivre!M308*(1-Painel!$B$8)-M$3-M$4-M$6)*(1-Painel!$E$7)-M$5+M$6)*M$7</f>
        <v>11735624.065815771</v>
      </c>
      <c r="N312" s="35">
        <f>((Produção!N306*PreçoLivre!N308*(1-Painel!$B$8)-N$3-N$4-N$6)*(1-Painel!$E$7)-N$5+N$6)*N$7</f>
        <v>10096748.174916342</v>
      </c>
      <c r="O312" s="35">
        <f>((Produção!O306*PreçoLivre!O308*(1-Painel!$B$8)-O$3-O$4-O$6)*(1-Painel!$E$7)-O$5+O$6)*O$7</f>
        <v>9281247.8125156276</v>
      </c>
      <c r="P312" s="35">
        <f>((Produção!P306*PreçoLivre!P308*(1-Painel!$B$8)-P$3-P$4-P$6)*(1-Painel!$E$7)-P$5+P$6)*P$7</f>
        <v>8367000.2463180684</v>
      </c>
      <c r="Q312" s="35">
        <f>((Produção!Q306*PreçoLivre!Q308*(1-Painel!$B$8)-Q$3-Q$4-Q$6)*(1-Painel!$E$7)-Q$5+Q$6)*Q$7</f>
        <v>7366230.3935808912</v>
      </c>
      <c r="R312" s="35">
        <f>((Produção!R306*PreçoLivre!R308*(1-Painel!$B$8)-R$3-R$4-R$6)*(1-Painel!$E$7)-R$5+R$6)*R$7</f>
        <v>6691602.1165413335</v>
      </c>
      <c r="S312" s="35">
        <f>((Produção!S306*PreçoLivre!S308*(1-Painel!$B$8)-S$3-S$4-S$6)*(1-Painel!$E$7)-S$5+S$6)*S$7</f>
        <v>6543034.3424481666</v>
      </c>
      <c r="T312" s="35">
        <f>((Produção!T306*PreçoLivre!T308*(1-Painel!$B$8)-T$3-T$4-T$6)*(1-Painel!$E$7)-T$5+T$6)*T$7</f>
        <v>5713824.4495041966</v>
      </c>
      <c r="U312" s="35">
        <f>((Produção!U306*PreçoLivre!U308*(1-Painel!$B$8)-U$3-U$4-U$6)*(1-Painel!$E$7)-U$5+U$6)*U$7</f>
        <v>4958559.4296601331</v>
      </c>
      <c r="V312" s="35">
        <f>((Produção!V306*PreçoLivre!V308*(1-Painel!$B$8)-V$3-V$4-V$6)*(1-Painel!$E$7)-V$5+V$6)*V$7</f>
        <v>4571125.4075137917</v>
      </c>
      <c r="W312" s="35"/>
    </row>
    <row r="313" spans="1:23" x14ac:dyDescent="0.25">
      <c r="A313" s="36">
        <v>304</v>
      </c>
      <c r="B313" s="35">
        <f t="shared" si="4"/>
        <v>248711451.9922379</v>
      </c>
      <c r="C313" s="35">
        <f>((Produção!C307*PreçoLivre!C309*(1-Painel!$B$8)-C$3-C$4-C$6)*(1-Painel!$E$7)-C$5+C$6)*C$7</f>
        <v>26179892.168870743</v>
      </c>
      <c r="D313" s="35">
        <f>((Produção!D307*PreçoLivre!D309*(1-Painel!$B$8)-D$3-D$4-D$6)*(1-Painel!$E$7)-D$5+D$6)*D$7</f>
        <v>23771725.777662184</v>
      </c>
      <c r="E313" s="35">
        <f>((Produção!E307*PreçoLivre!E309*(1-Painel!$B$8)-E$3-E$4-E$6)*(1-Painel!$E$7)-E$5+E$6)*E$7</f>
        <v>22024513.526946355</v>
      </c>
      <c r="F313" s="35">
        <f>((Produção!F307*PreçoLivre!F309*(1-Painel!$B$8)-F$3-F$4-F$6)*(1-Painel!$E$7)-F$5+F$6)*F$7</f>
        <v>20031976.494296741</v>
      </c>
      <c r="G313" s="35">
        <f>((Produção!G307*PreçoLivre!G309*(1-Painel!$B$8)-G$3-G$4-G$6)*(1-Painel!$E$7)-G$5+G$6)*G$7</f>
        <v>18365232.29253098</v>
      </c>
      <c r="H313" s="35">
        <f>((Produção!H307*PreçoLivre!H309*(1-Painel!$B$8)-H$3-H$4-H$6)*(1-Painel!$E$7)-H$5+H$6)*H$7</f>
        <v>16395578.471519588</v>
      </c>
      <c r="I313" s="35">
        <f>((Produção!I307*PreçoLivre!I309*(1-Painel!$B$8)-I$3-I$4-I$6)*(1-Painel!$E$7)-I$5+I$6)*I$7</f>
        <v>15650792.883976284</v>
      </c>
      <c r="J313" s="35">
        <f>((Produção!J307*PreçoLivre!J309*(1-Painel!$B$8)-J$3-J$4-J$6)*(1-Painel!$E$7)-J$5+J$6)*J$7</f>
        <v>13940200.383247588</v>
      </c>
      <c r="K313" s="35">
        <f>((Produção!K307*PreçoLivre!K309*(1-Painel!$B$8)-K$3-K$4-K$6)*(1-Painel!$E$7)-K$5+K$6)*K$7</f>
        <v>13041230.315533059</v>
      </c>
      <c r="L313" s="35">
        <f>((Produção!L307*PreçoLivre!L309*(1-Painel!$B$8)-L$3-L$4-L$6)*(1-Painel!$E$7)-L$5+L$6)*L$7</f>
        <v>11408725.125569232</v>
      </c>
      <c r="M313" s="35">
        <f>((Produção!M307*PreçoLivre!M309*(1-Painel!$B$8)-M$3-M$4-M$6)*(1-Painel!$E$7)-M$5+M$6)*M$7</f>
        <v>10089108.990550702</v>
      </c>
      <c r="N313" s="35">
        <f>((Produção!N307*PreçoLivre!N309*(1-Painel!$B$8)-N$3-N$4-N$6)*(1-Painel!$E$7)-N$5+N$6)*N$7</f>
        <v>8730600.3816627711</v>
      </c>
      <c r="O313" s="35">
        <f>((Produção!O307*PreçoLivre!O309*(1-Painel!$B$8)-O$3-O$4-O$6)*(1-Painel!$E$7)-O$5+O$6)*O$7</f>
        <v>8202397.7829738008</v>
      </c>
      <c r="P313" s="35">
        <f>((Produção!P307*PreçoLivre!P309*(1-Painel!$B$8)-P$3-P$4-P$6)*(1-Painel!$E$7)-P$5+P$6)*P$7</f>
        <v>7733336.416749889</v>
      </c>
      <c r="Q313" s="35">
        <f>((Produção!Q307*PreçoLivre!Q309*(1-Painel!$B$8)-Q$3-Q$4-Q$6)*(1-Painel!$E$7)-Q$5+Q$6)*Q$7</f>
        <v>7184456.6685669571</v>
      </c>
      <c r="R313" s="35">
        <f>((Produção!R307*PreçoLivre!R309*(1-Painel!$B$8)-R$3-R$4-R$6)*(1-Painel!$E$7)-R$5+R$6)*R$7</f>
        <v>6259582.8398765679</v>
      </c>
      <c r="S313" s="35">
        <f>((Produção!S307*PreçoLivre!S309*(1-Painel!$B$8)-S$3-S$4-S$6)*(1-Painel!$E$7)-S$5+S$6)*S$7</f>
        <v>5978663.3150695181</v>
      </c>
      <c r="T313" s="35">
        <f>((Produção!T307*PreçoLivre!T309*(1-Painel!$B$8)-T$3-T$4-T$6)*(1-Painel!$E$7)-T$5+T$6)*T$7</f>
        <v>5109289.5472382084</v>
      </c>
      <c r="U313" s="35">
        <f>((Produção!U307*PreçoLivre!U309*(1-Painel!$B$8)-U$3-U$4-U$6)*(1-Painel!$E$7)-U$5+U$6)*U$7</f>
        <v>4560229.6350896964</v>
      </c>
      <c r="V313" s="35">
        <f>((Produção!V307*PreçoLivre!V309*(1-Painel!$B$8)-V$3-V$4-V$6)*(1-Painel!$E$7)-V$5+V$6)*V$7</f>
        <v>4053918.9743070132</v>
      </c>
      <c r="W313" s="35"/>
    </row>
    <row r="314" spans="1:23" x14ac:dyDescent="0.25">
      <c r="A314" s="36">
        <v>305</v>
      </c>
      <c r="B314" s="35">
        <f t="shared" si="4"/>
        <v>304063475.13376266</v>
      </c>
      <c r="C314" s="35">
        <f>((Produção!C308*PreçoLivre!C310*(1-Painel!$B$8)-C$3-C$4-C$6)*(1-Painel!$E$7)-C$5+C$6)*C$7</f>
        <v>25661368.160632286</v>
      </c>
      <c r="D314" s="35">
        <f>((Produção!D308*PreçoLivre!D310*(1-Painel!$B$8)-D$3-D$4-D$6)*(1-Painel!$E$7)-D$5+D$6)*D$7</f>
        <v>24755027.14197037</v>
      </c>
      <c r="E314" s="35">
        <f>((Produção!E308*PreçoLivre!E310*(1-Painel!$B$8)-E$3-E$4-E$6)*(1-Painel!$E$7)-E$5+E$6)*E$7</f>
        <v>23946292.291512847</v>
      </c>
      <c r="F314" s="35">
        <f>((Produção!F308*PreçoLivre!F310*(1-Painel!$B$8)-F$3-F$4-F$6)*(1-Painel!$E$7)-F$5+F$6)*F$7</f>
        <v>22372176.914703138</v>
      </c>
      <c r="G314" s="35">
        <f>((Produção!G308*PreçoLivre!G310*(1-Painel!$B$8)-G$3-G$4-G$6)*(1-Painel!$E$7)-G$5+G$6)*G$7</f>
        <v>21488981.184705246</v>
      </c>
      <c r="H314" s="35">
        <f>((Produção!H308*PreçoLivre!H310*(1-Painel!$B$8)-H$3-H$4-H$6)*(1-Painel!$E$7)-H$5+H$6)*H$7</f>
        <v>19639425.086121093</v>
      </c>
      <c r="I314" s="35">
        <f>((Produção!I308*PreçoLivre!I310*(1-Painel!$B$8)-I$3-I$4-I$6)*(1-Painel!$E$7)-I$5+I$6)*I$7</f>
        <v>18080475.545284562</v>
      </c>
      <c r="J314" s="35">
        <f>((Produção!J308*PreçoLivre!J310*(1-Painel!$B$8)-J$3-J$4-J$6)*(1-Painel!$E$7)-J$5+J$6)*J$7</f>
        <v>16970873.283073291</v>
      </c>
      <c r="K314" s="35">
        <f>((Produção!K308*PreçoLivre!K310*(1-Painel!$B$8)-K$3-K$4-K$6)*(1-Painel!$E$7)-K$5+K$6)*K$7</f>
        <v>15831317.062712153</v>
      </c>
      <c r="L314" s="35">
        <f>((Produção!L308*PreçoLivre!L310*(1-Painel!$B$8)-L$3-L$4-L$6)*(1-Painel!$E$7)-L$5+L$6)*L$7</f>
        <v>14641514.103458069</v>
      </c>
      <c r="M314" s="35">
        <f>((Produção!M308*PreçoLivre!M310*(1-Painel!$B$8)-M$3-M$4-M$6)*(1-Painel!$E$7)-M$5+M$6)*M$7</f>
        <v>14196913.934357069</v>
      </c>
      <c r="N314" s="35">
        <f>((Produção!N308*PreçoLivre!N310*(1-Painel!$B$8)-N$3-N$4-N$6)*(1-Painel!$E$7)-N$5+N$6)*N$7</f>
        <v>13122803.425840881</v>
      </c>
      <c r="O314" s="35">
        <f>((Produção!O308*PreçoLivre!O310*(1-Painel!$B$8)-O$3-O$4-O$6)*(1-Painel!$E$7)-O$5+O$6)*O$7</f>
        <v>12233690.296999617</v>
      </c>
      <c r="P314" s="35">
        <f>((Produção!P308*PreçoLivre!P310*(1-Painel!$B$8)-P$3-P$4-P$6)*(1-Painel!$E$7)-P$5+P$6)*P$7</f>
        <v>10939777.197454283</v>
      </c>
      <c r="Q314" s="35">
        <f>((Produção!Q308*PreçoLivre!Q310*(1-Painel!$B$8)-Q$3-Q$4-Q$6)*(1-Painel!$E$7)-Q$5+Q$6)*Q$7</f>
        <v>10299458.262405468</v>
      </c>
      <c r="R314" s="35">
        <f>((Produção!R308*PreçoLivre!R310*(1-Painel!$B$8)-R$3-R$4-R$6)*(1-Painel!$E$7)-R$5+R$6)*R$7</f>
        <v>9824750.8049433101</v>
      </c>
      <c r="S314" s="35">
        <f>((Produção!S308*PreçoLivre!S310*(1-Painel!$B$8)-S$3-S$4-S$6)*(1-Painel!$E$7)-S$5+S$6)*S$7</f>
        <v>8545471.7839903682</v>
      </c>
      <c r="T314" s="35">
        <f>((Produção!T308*PreçoLivre!T310*(1-Painel!$B$8)-T$3-T$4-T$6)*(1-Painel!$E$7)-T$5+T$6)*T$7</f>
        <v>7764402.9778427044</v>
      </c>
      <c r="U314" s="35">
        <f>((Produção!U308*PreçoLivre!U310*(1-Painel!$B$8)-U$3-U$4-U$6)*(1-Painel!$E$7)-U$5+U$6)*U$7</f>
        <v>7112339.995493277</v>
      </c>
      <c r="V314" s="35">
        <f>((Produção!V308*PreçoLivre!V310*(1-Painel!$B$8)-V$3-V$4-V$6)*(1-Painel!$E$7)-V$5+V$6)*V$7</f>
        <v>6636415.6802626168</v>
      </c>
      <c r="W314" s="35"/>
    </row>
    <row r="315" spans="1:23" x14ac:dyDescent="0.25">
      <c r="A315" s="36">
        <v>306</v>
      </c>
      <c r="B315" s="35">
        <f t="shared" si="4"/>
        <v>272271414.10537332</v>
      </c>
      <c r="C315" s="35">
        <f>((Produção!C309*PreçoLivre!C311*(1-Painel!$B$8)-C$3-C$4-C$6)*(1-Painel!$E$7)-C$5+C$6)*C$7</f>
        <v>27234201.861834493</v>
      </c>
      <c r="D315" s="35">
        <f>((Produção!D309*PreçoLivre!D311*(1-Painel!$B$8)-D$3-D$4-D$6)*(1-Painel!$E$7)-D$5+D$6)*D$7</f>
        <v>25069385.723125778</v>
      </c>
      <c r="E315" s="35">
        <f>((Produção!E309*PreçoLivre!E311*(1-Painel!$B$8)-E$3-E$4-E$6)*(1-Painel!$E$7)-E$5+E$6)*E$7</f>
        <v>22550308.817444973</v>
      </c>
      <c r="F315" s="35">
        <f>((Produção!F309*PreçoLivre!F311*(1-Painel!$B$8)-F$3-F$4-F$6)*(1-Painel!$E$7)-F$5+F$6)*F$7</f>
        <v>20058977.426010966</v>
      </c>
      <c r="G315" s="35">
        <f>((Produção!G309*PreçoLivre!G311*(1-Painel!$B$8)-G$3-G$4-G$6)*(1-Painel!$E$7)-G$5+G$6)*G$7</f>
        <v>18411419.318167716</v>
      </c>
      <c r="H315" s="35">
        <f>((Produção!H309*PreçoLivre!H311*(1-Painel!$B$8)-H$3-H$4-H$6)*(1-Painel!$E$7)-H$5+H$6)*H$7</f>
        <v>16551109.170292681</v>
      </c>
      <c r="I315" s="35">
        <f>((Produção!I309*PreçoLivre!I311*(1-Painel!$B$8)-I$3-I$4-I$6)*(1-Painel!$E$7)-I$5+I$6)*I$7</f>
        <v>16029252.627472904</v>
      </c>
      <c r="J315" s="35">
        <f>((Produção!J309*PreçoLivre!J311*(1-Painel!$B$8)-J$3-J$4-J$6)*(1-Painel!$E$7)-J$5+J$6)*J$7</f>
        <v>14755251.580510503</v>
      </c>
      <c r="K315" s="35">
        <f>((Produção!K309*PreçoLivre!K311*(1-Painel!$B$8)-K$3-K$4-K$6)*(1-Painel!$E$7)-K$5+K$6)*K$7</f>
        <v>14023392.94365819</v>
      </c>
      <c r="L315" s="35">
        <f>((Produção!L309*PreçoLivre!L311*(1-Painel!$B$8)-L$3-L$4-L$6)*(1-Painel!$E$7)-L$5+L$6)*L$7</f>
        <v>13148302.664465984</v>
      </c>
      <c r="M315" s="35">
        <f>((Produção!M309*PreçoLivre!M311*(1-Painel!$B$8)-M$3-M$4-M$6)*(1-Painel!$E$7)-M$5+M$6)*M$7</f>
        <v>12406224.8917409</v>
      </c>
      <c r="N315" s="35">
        <f>((Produção!N309*PreçoLivre!N311*(1-Painel!$B$8)-N$3-N$4-N$6)*(1-Painel!$E$7)-N$5+N$6)*N$7</f>
        <v>11049838.533775492</v>
      </c>
      <c r="O315" s="35">
        <f>((Produção!O309*PreçoLivre!O311*(1-Painel!$B$8)-O$3-O$4-O$6)*(1-Painel!$E$7)-O$5+O$6)*O$7</f>
        <v>9879345.4381593969</v>
      </c>
      <c r="P315" s="35">
        <f>((Produção!P309*PreçoLivre!P311*(1-Painel!$B$8)-P$3-P$4-P$6)*(1-Painel!$E$7)-P$5+P$6)*P$7</f>
        <v>9019489.9757623188</v>
      </c>
      <c r="Q315" s="35">
        <f>((Produção!Q309*PreçoLivre!Q311*(1-Painel!$B$8)-Q$3-Q$4-Q$6)*(1-Painel!$E$7)-Q$5+Q$6)*Q$7</f>
        <v>8086755.8127336744</v>
      </c>
      <c r="R315" s="35">
        <f>((Produção!R309*PreçoLivre!R311*(1-Painel!$B$8)-R$3-R$4-R$6)*(1-Painel!$E$7)-R$5+R$6)*R$7</f>
        <v>7762491.4636112228</v>
      </c>
      <c r="S315" s="35">
        <f>((Produção!S309*PreçoLivre!S311*(1-Painel!$B$8)-S$3-S$4-S$6)*(1-Painel!$E$7)-S$5+S$6)*S$7</f>
        <v>7181491.1573808398</v>
      </c>
      <c r="T315" s="35">
        <f>((Produção!T309*PreçoLivre!T311*(1-Painel!$B$8)-T$3-T$4-T$6)*(1-Painel!$E$7)-T$5+T$6)*T$7</f>
        <v>6828669.9198589483</v>
      </c>
      <c r="U315" s="35">
        <f>((Produção!U309*PreçoLivre!U311*(1-Painel!$B$8)-U$3-U$4-U$6)*(1-Painel!$E$7)-U$5+U$6)*U$7</f>
        <v>6461490.4826243818</v>
      </c>
      <c r="V315" s="35">
        <f>((Produção!V309*PreçoLivre!V311*(1-Painel!$B$8)-V$3-V$4-V$6)*(1-Painel!$E$7)-V$5+V$6)*V$7</f>
        <v>5764014.2967419773</v>
      </c>
      <c r="W315" s="35"/>
    </row>
    <row r="316" spans="1:23" x14ac:dyDescent="0.25">
      <c r="A316" s="36">
        <v>307</v>
      </c>
      <c r="B316" s="35">
        <f t="shared" si="4"/>
        <v>287791982.39041471</v>
      </c>
      <c r="C316" s="35">
        <f>((Produção!C310*PreçoLivre!C312*(1-Painel!$B$8)-C$3-C$4-C$6)*(1-Painel!$E$7)-C$5+C$6)*C$7</f>
        <v>25951998.80523641</v>
      </c>
      <c r="D316" s="35">
        <f>((Produção!D310*PreçoLivre!D312*(1-Painel!$B$8)-D$3-D$4-D$6)*(1-Painel!$E$7)-D$5+D$6)*D$7</f>
        <v>25120546.689733513</v>
      </c>
      <c r="E316" s="35">
        <f>((Produção!E310*PreçoLivre!E312*(1-Painel!$B$8)-E$3-E$4-E$6)*(1-Painel!$E$7)-E$5+E$6)*E$7</f>
        <v>23642636.010845397</v>
      </c>
      <c r="F316" s="35">
        <f>((Produção!F310*PreçoLivre!F312*(1-Painel!$B$8)-F$3-F$4-F$6)*(1-Painel!$E$7)-F$5+F$6)*F$7</f>
        <v>22266848.307035137</v>
      </c>
      <c r="G316" s="35">
        <f>((Produção!G310*PreçoLivre!G312*(1-Painel!$B$8)-G$3-G$4-G$6)*(1-Painel!$E$7)-G$5+G$6)*G$7</f>
        <v>21190960.828706674</v>
      </c>
      <c r="H316" s="35">
        <f>((Produção!H310*PreçoLivre!H312*(1-Painel!$B$8)-H$3-H$4-H$6)*(1-Painel!$E$7)-H$5+H$6)*H$7</f>
        <v>18572620.017946493</v>
      </c>
      <c r="I316" s="35">
        <f>((Produção!I310*PreçoLivre!I312*(1-Painel!$B$8)-I$3-I$4-I$6)*(1-Painel!$E$7)-I$5+I$6)*I$7</f>
        <v>17989960.78766359</v>
      </c>
      <c r="J316" s="35">
        <f>((Produção!J310*PreçoLivre!J312*(1-Painel!$B$8)-J$3-J$4-J$6)*(1-Painel!$E$7)-J$5+J$6)*J$7</f>
        <v>16808843.120424818</v>
      </c>
      <c r="K316" s="35">
        <f>((Produção!K310*PreçoLivre!K312*(1-Painel!$B$8)-K$3-K$4-K$6)*(1-Painel!$E$7)-K$5+K$6)*K$7</f>
        <v>15843900.078814907</v>
      </c>
      <c r="L316" s="35">
        <f>((Produção!L310*PreçoLivre!L312*(1-Painel!$B$8)-L$3-L$4-L$6)*(1-Painel!$E$7)-L$5+L$6)*L$7</f>
        <v>14815576.307041785</v>
      </c>
      <c r="M316" s="35">
        <f>((Produção!M310*PreçoLivre!M312*(1-Painel!$B$8)-M$3-M$4-M$6)*(1-Painel!$E$7)-M$5+M$6)*M$7</f>
        <v>13491603.228013927</v>
      </c>
      <c r="N316" s="35">
        <f>((Produção!N310*PreçoLivre!N312*(1-Painel!$B$8)-N$3-N$4-N$6)*(1-Painel!$E$7)-N$5+N$6)*N$7</f>
        <v>11986749.74989425</v>
      </c>
      <c r="O316" s="35">
        <f>((Produção!O310*PreçoLivre!O312*(1-Painel!$B$8)-O$3-O$4-O$6)*(1-Painel!$E$7)-O$5+O$6)*O$7</f>
        <v>10802290.754279334</v>
      </c>
      <c r="P316" s="35">
        <f>((Produção!P310*PreçoLivre!P312*(1-Painel!$B$8)-P$3-P$4-P$6)*(1-Painel!$E$7)-P$5+P$6)*P$7</f>
        <v>9894329.4070088491</v>
      </c>
      <c r="Q316" s="35">
        <f>((Produção!Q310*PreçoLivre!Q312*(1-Painel!$B$8)-Q$3-Q$4-Q$6)*(1-Painel!$E$7)-Q$5+Q$6)*Q$7</f>
        <v>8329278.1284768255</v>
      </c>
      <c r="R316" s="35">
        <f>((Produção!R310*PreçoLivre!R312*(1-Painel!$B$8)-R$3-R$4-R$6)*(1-Painel!$E$7)-R$5+R$6)*R$7</f>
        <v>7442089.2799615264</v>
      </c>
      <c r="S316" s="35">
        <f>((Produção!S310*PreçoLivre!S312*(1-Painel!$B$8)-S$3-S$4-S$6)*(1-Painel!$E$7)-S$5+S$6)*S$7</f>
        <v>6657664.6609451817</v>
      </c>
      <c r="T316" s="35">
        <f>((Produção!T310*PreçoLivre!T312*(1-Painel!$B$8)-T$3-T$4-T$6)*(1-Painel!$E$7)-T$5+T$6)*T$7</f>
        <v>6288142.3206961052</v>
      </c>
      <c r="U316" s="35">
        <f>((Produção!U310*PreçoLivre!U312*(1-Painel!$B$8)-U$3-U$4-U$6)*(1-Painel!$E$7)-U$5+U$6)*U$7</f>
        <v>5573737.8143236982</v>
      </c>
      <c r="V316" s="35">
        <f>((Produção!V310*PreçoLivre!V312*(1-Painel!$B$8)-V$3-V$4-V$6)*(1-Painel!$E$7)-V$5+V$6)*V$7</f>
        <v>5122206.0933662457</v>
      </c>
      <c r="W316" s="35"/>
    </row>
    <row r="317" spans="1:23" x14ac:dyDescent="0.25">
      <c r="A317" s="36">
        <v>308</v>
      </c>
      <c r="B317" s="35">
        <f t="shared" si="4"/>
        <v>253349747.80158266</v>
      </c>
      <c r="C317" s="35">
        <f>((Produção!C311*PreçoLivre!C313*(1-Painel!$B$8)-C$3-C$4-C$6)*(1-Painel!$E$7)-C$5+C$6)*C$7</f>
        <v>25774293.282139163</v>
      </c>
      <c r="D317" s="35">
        <f>((Produção!D311*PreçoLivre!D313*(1-Painel!$B$8)-D$3-D$4-D$6)*(1-Painel!$E$7)-D$5+D$6)*D$7</f>
        <v>23649373.071362965</v>
      </c>
      <c r="E317" s="35">
        <f>((Produção!E311*PreçoLivre!E313*(1-Painel!$B$8)-E$3-E$4-E$6)*(1-Painel!$E$7)-E$5+E$6)*E$7</f>
        <v>23377971.719672039</v>
      </c>
      <c r="F317" s="35">
        <f>((Produção!F311*PreçoLivre!F313*(1-Painel!$B$8)-F$3-F$4-F$6)*(1-Painel!$E$7)-F$5+F$6)*F$7</f>
        <v>20997990.45659006</v>
      </c>
      <c r="G317" s="35">
        <f>((Produção!G311*PreçoLivre!G313*(1-Painel!$B$8)-G$3-G$4-G$6)*(1-Painel!$E$7)-G$5+G$6)*G$7</f>
        <v>19962647.950151835</v>
      </c>
      <c r="H317" s="35">
        <f>((Produção!H311*PreçoLivre!H313*(1-Painel!$B$8)-H$3-H$4-H$6)*(1-Painel!$E$7)-H$5+H$6)*H$7</f>
        <v>17394783.292221207</v>
      </c>
      <c r="I317" s="35">
        <f>((Produção!I311*PreçoLivre!I313*(1-Painel!$B$8)-I$3-I$4-I$6)*(1-Painel!$E$7)-I$5+I$6)*I$7</f>
        <v>15670558.834706651</v>
      </c>
      <c r="J317" s="35">
        <f>((Produção!J311*PreçoLivre!J313*(1-Painel!$B$8)-J$3-J$4-J$6)*(1-Painel!$E$7)-J$5+J$6)*J$7</f>
        <v>13995394.709828012</v>
      </c>
      <c r="K317" s="35">
        <f>((Produção!K311*PreçoLivre!K313*(1-Painel!$B$8)-K$3-K$4-K$6)*(1-Painel!$E$7)-K$5+K$6)*K$7</f>
        <v>12348987.639502402</v>
      </c>
      <c r="L317" s="35">
        <f>((Produção!L311*PreçoLivre!L313*(1-Painel!$B$8)-L$3-L$4-L$6)*(1-Painel!$E$7)-L$5+L$6)*L$7</f>
        <v>11473681.608949676</v>
      </c>
      <c r="M317" s="35">
        <f>((Produção!M311*PreçoLivre!M313*(1-Painel!$B$8)-M$3-M$4-M$6)*(1-Painel!$E$7)-M$5+M$6)*M$7</f>
        <v>10110530.008439608</v>
      </c>
      <c r="N317" s="35">
        <f>((Produção!N311*PreçoLivre!N313*(1-Painel!$B$8)-N$3-N$4-N$6)*(1-Painel!$E$7)-N$5+N$6)*N$7</f>
        <v>9566749.3055201676</v>
      </c>
      <c r="O317" s="35">
        <f>((Produção!O311*PreçoLivre!O313*(1-Painel!$B$8)-O$3-O$4-O$6)*(1-Painel!$E$7)-O$5+O$6)*O$7</f>
        <v>8070189.4707549727</v>
      </c>
      <c r="P317" s="35">
        <f>((Produção!P311*PreçoLivre!P313*(1-Painel!$B$8)-P$3-P$4-P$6)*(1-Painel!$E$7)-P$5+P$6)*P$7</f>
        <v>7580759.5491188308</v>
      </c>
      <c r="Q317" s="35">
        <f>((Produção!Q311*PreçoLivre!Q313*(1-Painel!$B$8)-Q$3-Q$4-Q$6)*(1-Painel!$E$7)-Q$5+Q$6)*Q$7</f>
        <v>7349638.7179503981</v>
      </c>
      <c r="R317" s="35">
        <f>((Produção!R311*PreçoLivre!R313*(1-Painel!$B$8)-R$3-R$4-R$6)*(1-Painel!$E$7)-R$5+R$6)*R$7</f>
        <v>6418906.1712800348</v>
      </c>
      <c r="S317" s="35">
        <f>((Produção!S311*PreçoLivre!S313*(1-Painel!$B$8)-S$3-S$4-S$6)*(1-Painel!$E$7)-S$5+S$6)*S$7</f>
        <v>5595158.9772973247</v>
      </c>
      <c r="T317" s="35">
        <f>((Produção!T311*PreçoLivre!T313*(1-Painel!$B$8)-T$3-T$4-T$6)*(1-Painel!$E$7)-T$5+T$6)*T$7</f>
        <v>5340599.8884697482</v>
      </c>
      <c r="U317" s="35">
        <f>((Produção!U311*PreçoLivre!U313*(1-Painel!$B$8)-U$3-U$4-U$6)*(1-Painel!$E$7)-U$5+U$6)*U$7</f>
        <v>4548018.7437097291</v>
      </c>
      <c r="V317" s="35">
        <f>((Produção!V311*PreçoLivre!V313*(1-Painel!$B$8)-V$3-V$4-V$6)*(1-Painel!$E$7)-V$5+V$6)*V$7</f>
        <v>4123514.4039177825</v>
      </c>
      <c r="W317" s="35"/>
    </row>
    <row r="318" spans="1:23" x14ac:dyDescent="0.25">
      <c r="A318" s="36">
        <v>309</v>
      </c>
      <c r="B318" s="35">
        <f t="shared" si="4"/>
        <v>264464354.58124048</v>
      </c>
      <c r="C318" s="35">
        <f>((Produção!C312*PreçoLivre!C314*(1-Painel!$B$8)-C$3-C$4-C$6)*(1-Painel!$E$7)-C$5+C$6)*C$7</f>
        <v>23887383.565399155</v>
      </c>
      <c r="D318" s="35">
        <f>((Produção!D312*PreçoLivre!D314*(1-Painel!$B$8)-D$3-D$4-D$6)*(1-Painel!$E$7)-D$5+D$6)*D$7</f>
        <v>22519541.185920492</v>
      </c>
      <c r="E318" s="35">
        <f>((Produção!E312*PreçoLivre!E314*(1-Painel!$B$8)-E$3-E$4-E$6)*(1-Painel!$E$7)-E$5+E$6)*E$7</f>
        <v>20042920.020627312</v>
      </c>
      <c r="F318" s="35">
        <f>((Produção!F312*PreçoLivre!F314*(1-Painel!$B$8)-F$3-F$4-F$6)*(1-Painel!$E$7)-F$5+F$6)*F$7</f>
        <v>18168755.668991797</v>
      </c>
      <c r="G318" s="35">
        <f>((Produção!G312*PreçoLivre!G314*(1-Painel!$B$8)-G$3-G$4-G$6)*(1-Painel!$E$7)-G$5+G$6)*G$7</f>
        <v>17256468.658420481</v>
      </c>
      <c r="H318" s="35">
        <f>((Produção!H312*PreçoLivre!H314*(1-Painel!$B$8)-H$3-H$4-H$6)*(1-Painel!$E$7)-H$5+H$6)*H$7</f>
        <v>15963833.393010944</v>
      </c>
      <c r="I318" s="35">
        <f>((Produção!I312*PreçoLivre!I314*(1-Painel!$B$8)-I$3-I$4-I$6)*(1-Painel!$E$7)-I$5+I$6)*I$7</f>
        <v>14731750.524630044</v>
      </c>
      <c r="J318" s="35">
        <f>((Produção!J312*PreçoLivre!J314*(1-Painel!$B$8)-J$3-J$4-J$6)*(1-Painel!$E$7)-J$5+J$6)*J$7</f>
        <v>14269347.625435986</v>
      </c>
      <c r="K318" s="35">
        <f>((Produção!K312*PreçoLivre!K314*(1-Painel!$B$8)-K$3-K$4-K$6)*(1-Painel!$E$7)-K$5+K$6)*K$7</f>
        <v>13948187.413355812</v>
      </c>
      <c r="L318" s="35">
        <f>((Produção!L312*PreçoLivre!L314*(1-Painel!$B$8)-L$3-L$4-L$6)*(1-Painel!$E$7)-L$5+L$6)*L$7</f>
        <v>12971953.760939192</v>
      </c>
      <c r="M318" s="35">
        <f>((Produção!M312*PreçoLivre!M314*(1-Painel!$B$8)-M$3-M$4-M$6)*(1-Painel!$E$7)-M$5+M$6)*M$7</f>
        <v>12034993.900246033</v>
      </c>
      <c r="N318" s="35">
        <f>((Produção!N312*PreçoLivre!N314*(1-Painel!$B$8)-N$3-N$4-N$6)*(1-Painel!$E$7)-N$5+N$6)*N$7</f>
        <v>11413954.535875143</v>
      </c>
      <c r="O318" s="35">
        <f>((Produção!O312*PreçoLivre!O314*(1-Painel!$B$8)-O$3-O$4-O$6)*(1-Painel!$E$7)-O$5+O$6)*O$7</f>
        <v>10599861.083430488</v>
      </c>
      <c r="P318" s="35">
        <f>((Produção!P312*PreçoLivre!P314*(1-Painel!$B$8)-P$3-P$4-P$6)*(1-Painel!$E$7)-P$5+P$6)*P$7</f>
        <v>10106175.588118117</v>
      </c>
      <c r="Q318" s="35">
        <f>((Produção!Q312*PreçoLivre!Q314*(1-Painel!$B$8)-Q$3-Q$4-Q$6)*(1-Painel!$E$7)-Q$5+Q$6)*Q$7</f>
        <v>9110367.111544881</v>
      </c>
      <c r="R318" s="35">
        <f>((Produção!R312*PreçoLivre!R314*(1-Painel!$B$8)-R$3-R$4-R$6)*(1-Painel!$E$7)-R$5+R$6)*R$7</f>
        <v>8923445.1244101897</v>
      </c>
      <c r="S318" s="35">
        <f>((Produção!S312*PreçoLivre!S314*(1-Painel!$B$8)-S$3-S$4-S$6)*(1-Painel!$E$7)-S$5+S$6)*S$7</f>
        <v>7922391.2814517058</v>
      </c>
      <c r="T318" s="35">
        <f>((Produção!T312*PreçoLivre!T314*(1-Painel!$B$8)-T$3-T$4-T$6)*(1-Painel!$E$7)-T$5+T$6)*T$7</f>
        <v>7410806.5539840357</v>
      </c>
      <c r="U318" s="35">
        <f>((Produção!U312*PreçoLivre!U314*(1-Painel!$B$8)-U$3-U$4-U$6)*(1-Painel!$E$7)-U$5+U$6)*U$7</f>
        <v>6953754.8393198429</v>
      </c>
      <c r="V318" s="35">
        <f>((Produção!V312*PreçoLivre!V314*(1-Painel!$B$8)-V$3-V$4-V$6)*(1-Painel!$E$7)-V$5+V$6)*V$7</f>
        <v>6228462.7461288394</v>
      </c>
      <c r="W318" s="35"/>
    </row>
    <row r="319" spans="1:23" x14ac:dyDescent="0.25">
      <c r="A319" s="36">
        <v>310</v>
      </c>
      <c r="B319" s="35">
        <f t="shared" si="4"/>
        <v>257597008.86700413</v>
      </c>
      <c r="C319" s="35">
        <f>((Produção!C313*PreçoLivre!C315*(1-Painel!$B$8)-C$3-C$4-C$6)*(1-Painel!$E$7)-C$5+C$6)*C$7</f>
        <v>26021332.240916111</v>
      </c>
      <c r="D319" s="35">
        <f>((Produção!D313*PreçoLivre!D315*(1-Painel!$B$8)-D$3-D$4-D$6)*(1-Painel!$E$7)-D$5+D$6)*D$7</f>
        <v>23801194.683143664</v>
      </c>
      <c r="E319" s="35">
        <f>((Produção!E313*PreçoLivre!E315*(1-Painel!$B$8)-E$3-E$4-E$6)*(1-Painel!$E$7)-E$5+E$6)*E$7</f>
        <v>21191501.522472296</v>
      </c>
      <c r="F319" s="35">
        <f>((Produção!F313*PreçoLivre!F315*(1-Painel!$B$8)-F$3-F$4-F$6)*(1-Painel!$E$7)-F$5+F$6)*F$7</f>
        <v>20106401.779261712</v>
      </c>
      <c r="G319" s="35">
        <f>((Produção!G313*PreçoLivre!G315*(1-Painel!$B$8)-G$3-G$4-G$6)*(1-Painel!$E$7)-G$5+G$6)*G$7</f>
        <v>18190439.758986056</v>
      </c>
      <c r="H319" s="35">
        <f>((Produção!H313*PreçoLivre!H315*(1-Painel!$B$8)-H$3-H$4-H$6)*(1-Painel!$E$7)-H$5+H$6)*H$7</f>
        <v>16918332.386236414</v>
      </c>
      <c r="I319" s="35">
        <f>((Produção!I313*PreçoLivre!I315*(1-Painel!$B$8)-I$3-I$4-I$6)*(1-Painel!$E$7)-I$5+I$6)*I$7</f>
        <v>16400094.770695535</v>
      </c>
      <c r="J319" s="35">
        <f>((Produção!J313*PreçoLivre!J315*(1-Painel!$B$8)-J$3-J$4-J$6)*(1-Painel!$E$7)-J$5+J$6)*J$7</f>
        <v>14299631.093062276</v>
      </c>
      <c r="K319" s="35">
        <f>((Produção!K313*PreçoLivre!K315*(1-Painel!$B$8)-K$3-K$4-K$6)*(1-Painel!$E$7)-K$5+K$6)*K$7</f>
        <v>13722530.788802831</v>
      </c>
      <c r="L319" s="35">
        <f>((Produção!L313*PreçoLivre!L315*(1-Painel!$B$8)-L$3-L$4-L$6)*(1-Painel!$E$7)-L$5+L$6)*L$7</f>
        <v>13024708.489902865</v>
      </c>
      <c r="M319" s="35">
        <f>((Produção!M313*PreçoLivre!M315*(1-Painel!$B$8)-M$3-M$4-M$6)*(1-Painel!$E$7)-M$5+M$6)*M$7</f>
        <v>11734765.456168352</v>
      </c>
      <c r="N319" s="35">
        <f>((Produção!N313*PreçoLivre!N315*(1-Painel!$B$8)-N$3-N$4-N$6)*(1-Painel!$E$7)-N$5+N$6)*N$7</f>
        <v>10293993.074331444</v>
      </c>
      <c r="O319" s="35">
        <f>((Produção!O313*PreçoLivre!O315*(1-Painel!$B$8)-O$3-O$4-O$6)*(1-Painel!$E$7)-O$5+O$6)*O$7</f>
        <v>8609813.5810348969</v>
      </c>
      <c r="P319" s="35">
        <f>((Produção!P313*PreçoLivre!P315*(1-Painel!$B$8)-P$3-P$4-P$6)*(1-Painel!$E$7)-P$5+P$6)*P$7</f>
        <v>7795194.8476656368</v>
      </c>
      <c r="Q319" s="35">
        <f>((Produção!Q313*PreçoLivre!Q315*(1-Painel!$B$8)-Q$3-Q$4-Q$6)*(1-Painel!$E$7)-Q$5+Q$6)*Q$7</f>
        <v>7322954.339514059</v>
      </c>
      <c r="R319" s="35">
        <f>((Produção!R313*PreçoLivre!R315*(1-Painel!$B$8)-R$3-R$4-R$6)*(1-Painel!$E$7)-R$5+R$6)*R$7</f>
        <v>6474771.3402888682</v>
      </c>
      <c r="S319" s="35">
        <f>((Produção!S313*PreçoLivre!S315*(1-Painel!$B$8)-S$3-S$4-S$6)*(1-Painel!$E$7)-S$5+S$6)*S$7</f>
        <v>5749406.7412968976</v>
      </c>
      <c r="T319" s="35">
        <f>((Produção!T313*PreçoLivre!T315*(1-Painel!$B$8)-T$3-T$4-T$6)*(1-Painel!$E$7)-T$5+T$6)*T$7</f>
        <v>5569437.9416607162</v>
      </c>
      <c r="U319" s="35">
        <f>((Produção!U313*PreçoLivre!U315*(1-Painel!$B$8)-U$3-U$4-U$6)*(1-Painel!$E$7)-U$5+U$6)*U$7</f>
        <v>5404885.6105487077</v>
      </c>
      <c r="V319" s="35">
        <f>((Produção!V313*PreçoLivre!V315*(1-Painel!$B$8)-V$3-V$4-V$6)*(1-Painel!$E$7)-V$5+V$6)*V$7</f>
        <v>4965618.4210148342</v>
      </c>
      <c r="W319" s="35"/>
    </row>
    <row r="320" spans="1:23" x14ac:dyDescent="0.25">
      <c r="A320" s="36">
        <v>311</v>
      </c>
      <c r="B320" s="35">
        <f t="shared" si="4"/>
        <v>269091283.54874426</v>
      </c>
      <c r="C320" s="35">
        <f>((Produção!C314*PreçoLivre!C316*(1-Painel!$B$8)-C$3-C$4-C$6)*(1-Painel!$E$7)-C$5+C$6)*C$7</f>
        <v>26400131.237019349</v>
      </c>
      <c r="D320" s="35">
        <f>((Produção!D314*PreçoLivre!D316*(1-Painel!$B$8)-D$3-D$4-D$6)*(1-Painel!$E$7)-D$5+D$6)*D$7</f>
        <v>26031020.220670477</v>
      </c>
      <c r="E320" s="35">
        <f>((Produção!E314*PreçoLivre!E316*(1-Painel!$B$8)-E$3-E$4-E$6)*(1-Painel!$E$7)-E$5+E$6)*E$7</f>
        <v>22927238.77855083</v>
      </c>
      <c r="F320" s="35">
        <f>((Produção!F314*PreçoLivre!F316*(1-Painel!$B$8)-F$3-F$4-F$6)*(1-Painel!$E$7)-F$5+F$6)*F$7</f>
        <v>20657267.036647324</v>
      </c>
      <c r="G320" s="35">
        <f>((Produção!G314*PreçoLivre!G316*(1-Painel!$B$8)-G$3-G$4-G$6)*(1-Painel!$E$7)-G$5+G$6)*G$7</f>
        <v>19333966.020536758</v>
      </c>
      <c r="H320" s="35">
        <f>((Produção!H314*PreçoLivre!H316*(1-Painel!$B$8)-H$3-H$4-H$6)*(1-Painel!$E$7)-H$5+H$6)*H$7</f>
        <v>17783703.929891828</v>
      </c>
      <c r="I320" s="35">
        <f>((Produção!I314*PreçoLivre!I316*(1-Painel!$B$8)-I$3-I$4-I$6)*(1-Painel!$E$7)-I$5+I$6)*I$7</f>
        <v>16111005.822491976</v>
      </c>
      <c r="J320" s="35">
        <f>((Produção!J314*PreçoLivre!J316*(1-Painel!$B$8)-J$3-J$4-J$6)*(1-Painel!$E$7)-J$5+J$6)*J$7</f>
        <v>14786757.525240459</v>
      </c>
      <c r="K320" s="35">
        <f>((Produção!K314*PreçoLivre!K316*(1-Painel!$B$8)-K$3-K$4-K$6)*(1-Painel!$E$7)-K$5+K$6)*K$7</f>
        <v>13050864.750409547</v>
      </c>
      <c r="L320" s="35">
        <f>((Produção!L314*PreçoLivre!L316*(1-Painel!$B$8)-L$3-L$4-L$6)*(1-Painel!$E$7)-L$5+L$6)*L$7</f>
        <v>11538716.804523099</v>
      </c>
      <c r="M320" s="35">
        <f>((Produção!M314*PreçoLivre!M316*(1-Painel!$B$8)-M$3-M$4-M$6)*(1-Painel!$E$7)-M$5+M$6)*M$7</f>
        <v>10854391.48726771</v>
      </c>
      <c r="N320" s="35">
        <f>((Produção!N314*PreçoLivre!N316*(1-Painel!$B$8)-N$3-N$4-N$6)*(1-Painel!$E$7)-N$5+N$6)*N$7</f>
        <v>10410151.434055621</v>
      </c>
      <c r="O320" s="35">
        <f>((Produção!O314*PreçoLivre!O316*(1-Painel!$B$8)-O$3-O$4-O$6)*(1-Painel!$E$7)-O$5+O$6)*O$7</f>
        <v>9765607.6147125494</v>
      </c>
      <c r="P320" s="35">
        <f>((Produção!P314*PreçoLivre!P316*(1-Painel!$B$8)-P$3-P$4-P$6)*(1-Painel!$E$7)-P$5+P$6)*P$7</f>
        <v>9131558.6177369095</v>
      </c>
      <c r="Q320" s="35">
        <f>((Produção!Q314*PreçoLivre!Q316*(1-Painel!$B$8)-Q$3-Q$4-Q$6)*(1-Painel!$E$7)-Q$5+Q$6)*Q$7</f>
        <v>8057697.4678728655</v>
      </c>
      <c r="R320" s="35">
        <f>((Produção!R314*PreçoLivre!R316*(1-Painel!$B$8)-R$3-R$4-R$6)*(1-Painel!$E$7)-R$5+R$6)*R$7</f>
        <v>7785638.3149505379</v>
      </c>
      <c r="S320" s="35">
        <f>((Produção!S314*PreçoLivre!S316*(1-Painel!$B$8)-S$3-S$4-S$6)*(1-Painel!$E$7)-S$5+S$6)*S$7</f>
        <v>7320514.9832311384</v>
      </c>
      <c r="T320" s="35">
        <f>((Produção!T314*PreçoLivre!T316*(1-Painel!$B$8)-T$3-T$4-T$6)*(1-Painel!$E$7)-T$5+T$6)*T$7</f>
        <v>6429219.8878195044</v>
      </c>
      <c r="U320" s="35">
        <f>((Produção!U314*PreçoLivre!U316*(1-Painel!$B$8)-U$3-U$4-U$6)*(1-Painel!$E$7)-U$5+U$6)*U$7</f>
        <v>5728656.9213424204</v>
      </c>
      <c r="V320" s="35">
        <f>((Produção!V314*PreçoLivre!V316*(1-Painel!$B$8)-V$3-V$4-V$6)*(1-Painel!$E$7)-V$5+V$6)*V$7</f>
        <v>4987174.6937734187</v>
      </c>
      <c r="W320" s="35"/>
    </row>
    <row r="321" spans="1:23" x14ac:dyDescent="0.25">
      <c r="A321" s="36">
        <v>312</v>
      </c>
      <c r="B321" s="35">
        <f t="shared" si="4"/>
        <v>280228605.97844958</v>
      </c>
      <c r="C321" s="35">
        <f>((Produção!C315*PreçoLivre!C317*(1-Painel!$B$8)-C$3-C$4-C$6)*(1-Painel!$E$7)-C$5+C$6)*C$7</f>
        <v>25714203.376205862</v>
      </c>
      <c r="D321" s="35">
        <f>((Produção!D315*PreçoLivre!D317*(1-Painel!$B$8)-D$3-D$4-D$6)*(1-Painel!$E$7)-D$5+D$6)*D$7</f>
        <v>24769200.619153082</v>
      </c>
      <c r="E321" s="35">
        <f>((Produção!E315*PreçoLivre!E317*(1-Painel!$B$8)-E$3-E$4-E$6)*(1-Painel!$E$7)-E$5+E$6)*E$7</f>
        <v>22056136.127436623</v>
      </c>
      <c r="F321" s="35">
        <f>((Produção!F315*PreçoLivre!F317*(1-Painel!$B$8)-F$3-F$4-F$6)*(1-Painel!$E$7)-F$5+F$6)*F$7</f>
        <v>21006379.725282926</v>
      </c>
      <c r="G321" s="35">
        <f>((Produção!G315*PreçoLivre!G317*(1-Painel!$B$8)-G$3-G$4-G$6)*(1-Painel!$E$7)-G$5+G$6)*G$7</f>
        <v>19167925.979537852</v>
      </c>
      <c r="H321" s="35">
        <f>((Produção!H315*PreçoLivre!H317*(1-Painel!$B$8)-H$3-H$4-H$6)*(1-Painel!$E$7)-H$5+H$6)*H$7</f>
        <v>17025262.455660138</v>
      </c>
      <c r="I321" s="35">
        <f>((Produção!I315*PreçoLivre!I317*(1-Painel!$B$8)-I$3-I$4-I$6)*(1-Painel!$E$7)-I$5+I$6)*I$7</f>
        <v>15906942.851626253</v>
      </c>
      <c r="J321" s="35">
        <f>((Produção!J315*PreçoLivre!J317*(1-Painel!$B$8)-J$3-J$4-J$6)*(1-Painel!$E$7)-J$5+J$6)*J$7</f>
        <v>15554105.231625022</v>
      </c>
      <c r="K321" s="35">
        <f>((Produção!K315*PreçoLivre!K317*(1-Painel!$B$8)-K$3-K$4-K$6)*(1-Painel!$E$7)-K$5+K$6)*K$7</f>
        <v>14288923.151309188</v>
      </c>
      <c r="L321" s="35">
        <f>((Produção!L315*PreçoLivre!L317*(1-Painel!$B$8)-L$3-L$4-L$6)*(1-Painel!$E$7)-L$5+L$6)*L$7</f>
        <v>13107301.415793154</v>
      </c>
      <c r="M321" s="35">
        <f>((Produção!M315*PreçoLivre!M317*(1-Painel!$B$8)-M$3-M$4-M$6)*(1-Painel!$E$7)-M$5+M$6)*M$7</f>
        <v>12482700.699716246</v>
      </c>
      <c r="N321" s="35">
        <f>((Produção!N315*PreçoLivre!N317*(1-Painel!$B$8)-N$3-N$4-N$6)*(1-Painel!$E$7)-N$5+N$6)*N$7</f>
        <v>11736752.593063749</v>
      </c>
      <c r="O321" s="35">
        <f>((Produção!O315*PreçoLivre!O317*(1-Painel!$B$8)-O$3-O$4-O$6)*(1-Painel!$E$7)-O$5+O$6)*O$7</f>
        <v>11097893.272256913</v>
      </c>
      <c r="P321" s="35">
        <f>((Produção!P315*PreçoLivre!P317*(1-Painel!$B$8)-P$3-P$4-P$6)*(1-Painel!$E$7)-P$5+P$6)*P$7</f>
        <v>10043571.795682868</v>
      </c>
      <c r="Q321" s="35">
        <f>((Produção!Q315*PreçoLivre!Q317*(1-Painel!$B$8)-Q$3-Q$4-Q$6)*(1-Painel!$E$7)-Q$5+Q$6)*Q$7</f>
        <v>9391666.4523010086</v>
      </c>
      <c r="R321" s="35">
        <f>((Produção!R315*PreçoLivre!R317*(1-Painel!$B$8)-R$3-R$4-R$6)*(1-Painel!$E$7)-R$5+R$6)*R$7</f>
        <v>8403906.3720277213</v>
      </c>
      <c r="S321" s="35">
        <f>((Produção!S315*PreçoLivre!S317*(1-Painel!$B$8)-S$3-S$4-S$6)*(1-Painel!$E$7)-S$5+S$6)*S$7</f>
        <v>7729623.7666693395</v>
      </c>
      <c r="T321" s="35">
        <f>((Produção!T315*PreçoLivre!T317*(1-Painel!$B$8)-T$3-T$4-T$6)*(1-Painel!$E$7)-T$5+T$6)*T$7</f>
        <v>7239194.352782201</v>
      </c>
      <c r="U321" s="35">
        <f>((Produção!U315*PreçoLivre!U317*(1-Painel!$B$8)-U$3-U$4-U$6)*(1-Painel!$E$7)-U$5+U$6)*U$7</f>
        <v>6889743.3469909262</v>
      </c>
      <c r="V321" s="35">
        <f>((Produção!V315*PreçoLivre!V317*(1-Painel!$B$8)-V$3-V$4-V$6)*(1-Painel!$E$7)-V$5+V$6)*V$7</f>
        <v>6617172.3933285186</v>
      </c>
      <c r="W321" s="35"/>
    </row>
    <row r="322" spans="1:23" x14ac:dyDescent="0.25">
      <c r="A322" s="36">
        <v>313</v>
      </c>
      <c r="B322" s="35">
        <f t="shared" si="4"/>
        <v>267568596.00001347</v>
      </c>
      <c r="C322" s="35">
        <f>((Produção!C316*PreçoLivre!C318*(1-Painel!$B$8)-C$3-C$4-C$6)*(1-Painel!$E$7)-C$5+C$6)*C$7</f>
        <v>24003919.989402786</v>
      </c>
      <c r="D322" s="35">
        <f>((Produção!D316*PreçoLivre!D318*(1-Painel!$B$8)-D$3-D$4-D$6)*(1-Painel!$E$7)-D$5+D$6)*D$7</f>
        <v>23069073.398499541</v>
      </c>
      <c r="E322" s="35">
        <f>((Produção!E316*PreçoLivre!E318*(1-Painel!$B$8)-E$3-E$4-E$6)*(1-Painel!$E$7)-E$5+E$6)*E$7</f>
        <v>21490196.345065016</v>
      </c>
      <c r="F322" s="35">
        <f>((Produção!F316*PreçoLivre!F318*(1-Painel!$B$8)-F$3-F$4-F$6)*(1-Painel!$E$7)-F$5+F$6)*F$7</f>
        <v>20186269.228062853</v>
      </c>
      <c r="G322" s="35">
        <f>((Produção!G316*PreçoLivre!G318*(1-Painel!$B$8)-G$3-G$4-G$6)*(1-Painel!$E$7)-G$5+G$6)*G$7</f>
        <v>19302786.608597774</v>
      </c>
      <c r="H322" s="35">
        <f>((Produção!H316*PreçoLivre!H318*(1-Painel!$B$8)-H$3-H$4-H$6)*(1-Painel!$E$7)-H$5+H$6)*H$7</f>
        <v>17734292.799737245</v>
      </c>
      <c r="I322" s="35">
        <f>((Produção!I316*PreçoLivre!I318*(1-Painel!$B$8)-I$3-I$4-I$6)*(1-Painel!$E$7)-I$5+I$6)*I$7</f>
        <v>16052926.348997245</v>
      </c>
      <c r="J322" s="35">
        <f>((Produção!J316*PreçoLivre!J318*(1-Painel!$B$8)-J$3-J$4-J$6)*(1-Painel!$E$7)-J$5+J$6)*J$7</f>
        <v>14450795.61895844</v>
      </c>
      <c r="K322" s="35">
        <f>((Produção!K316*PreçoLivre!K318*(1-Painel!$B$8)-K$3-K$4-K$6)*(1-Painel!$E$7)-K$5+K$6)*K$7</f>
        <v>14178275.503638929</v>
      </c>
      <c r="L322" s="35">
        <f>((Produção!L316*PreçoLivre!L318*(1-Painel!$B$8)-L$3-L$4-L$6)*(1-Painel!$E$7)-L$5+L$6)*L$7</f>
        <v>12841243.186336733</v>
      </c>
      <c r="M322" s="35">
        <f>((Produção!M316*PreçoLivre!M318*(1-Painel!$B$8)-M$3-M$4-M$6)*(1-Painel!$E$7)-M$5+M$6)*M$7</f>
        <v>11886259.968707472</v>
      </c>
      <c r="N322" s="35">
        <f>((Produção!N316*PreçoLivre!N318*(1-Painel!$B$8)-N$3-N$4-N$6)*(1-Painel!$E$7)-N$5+N$6)*N$7</f>
        <v>11035965.66637595</v>
      </c>
      <c r="O322" s="35">
        <f>((Produção!O316*PreçoLivre!O318*(1-Painel!$B$8)-O$3-O$4-O$6)*(1-Painel!$E$7)-O$5+O$6)*O$7</f>
        <v>10128100.751139581</v>
      </c>
      <c r="P322" s="35">
        <f>((Produção!P316*PreçoLivre!P318*(1-Painel!$B$8)-P$3-P$4-P$6)*(1-Painel!$E$7)-P$5+P$6)*P$7</f>
        <v>9361545.2138585262</v>
      </c>
      <c r="Q322" s="35">
        <f>((Produção!Q316*PreçoLivre!Q318*(1-Painel!$B$8)-Q$3-Q$4-Q$6)*(1-Painel!$E$7)-Q$5+Q$6)*Q$7</f>
        <v>8275568.7575386548</v>
      </c>
      <c r="R322" s="35">
        <f>((Produção!R316*PreçoLivre!R318*(1-Painel!$B$8)-R$3-R$4-R$6)*(1-Painel!$E$7)-R$5+R$6)*R$7</f>
        <v>8304962.598945911</v>
      </c>
      <c r="S322" s="35">
        <f>((Produção!S316*PreçoLivre!S318*(1-Painel!$B$8)-S$3-S$4-S$6)*(1-Painel!$E$7)-S$5+S$6)*S$7</f>
        <v>7021154.1760024084</v>
      </c>
      <c r="T322" s="35">
        <f>((Produção!T316*PreçoLivre!T318*(1-Painel!$B$8)-T$3-T$4-T$6)*(1-Painel!$E$7)-T$5+T$6)*T$7</f>
        <v>6757367.1026284201</v>
      </c>
      <c r="U322" s="35">
        <f>((Produção!U316*PreçoLivre!U318*(1-Painel!$B$8)-U$3-U$4-U$6)*(1-Painel!$E$7)-U$5+U$6)*U$7</f>
        <v>6161681.070514746</v>
      </c>
      <c r="V322" s="35">
        <f>((Produção!V316*PreçoLivre!V318*(1-Painel!$B$8)-V$3-V$4-V$6)*(1-Painel!$E$7)-V$5+V$6)*V$7</f>
        <v>5326211.6670052633</v>
      </c>
      <c r="W322" s="35"/>
    </row>
    <row r="323" spans="1:23" x14ac:dyDescent="0.25">
      <c r="A323" s="36">
        <v>314</v>
      </c>
      <c r="B323" s="35">
        <f t="shared" si="4"/>
        <v>280659324.65308571</v>
      </c>
      <c r="C323" s="35">
        <f>((Produção!C317*PreçoLivre!C319*(1-Painel!$B$8)-C$3-C$4-C$6)*(1-Painel!$E$7)-C$5+C$6)*C$7</f>
        <v>25740408.693791315</v>
      </c>
      <c r="D323" s="35">
        <f>((Produção!D317*PreçoLivre!D319*(1-Painel!$B$8)-D$3-D$4-D$6)*(1-Painel!$E$7)-D$5+D$6)*D$7</f>
        <v>23705798.745112289</v>
      </c>
      <c r="E323" s="35">
        <f>((Produção!E317*PreçoLivre!E319*(1-Painel!$B$8)-E$3-E$4-E$6)*(1-Painel!$E$7)-E$5+E$6)*E$7</f>
        <v>21221258.307959151</v>
      </c>
      <c r="F323" s="35">
        <f>((Produção!F317*PreçoLivre!F319*(1-Painel!$B$8)-F$3-F$4-F$6)*(1-Painel!$E$7)-F$5+F$6)*F$7</f>
        <v>19062595.601657804</v>
      </c>
      <c r="G323" s="35">
        <f>((Produção!G317*PreçoLivre!G319*(1-Painel!$B$8)-G$3-G$4-G$6)*(1-Painel!$E$7)-G$5+G$6)*G$7</f>
        <v>18916085.563866526</v>
      </c>
      <c r="H323" s="35">
        <f>((Produção!H317*PreçoLivre!H319*(1-Painel!$B$8)-H$3-H$4-H$6)*(1-Painel!$E$7)-H$5+H$6)*H$7</f>
        <v>16680384.117715115</v>
      </c>
      <c r="I323" s="35">
        <f>((Produção!I317*PreçoLivre!I319*(1-Painel!$B$8)-I$3-I$4-I$6)*(1-Painel!$E$7)-I$5+I$6)*I$7</f>
        <v>16466468.845159635</v>
      </c>
      <c r="J323" s="35">
        <f>((Produção!J317*PreçoLivre!J319*(1-Painel!$B$8)-J$3-J$4-J$6)*(1-Painel!$E$7)-J$5+J$6)*J$7</f>
        <v>16057323.550105402</v>
      </c>
      <c r="K323" s="35">
        <f>((Produção!K317*PreçoLivre!K319*(1-Painel!$B$8)-K$3-K$4-K$6)*(1-Painel!$E$7)-K$5+K$6)*K$7</f>
        <v>15705509.921906358</v>
      </c>
      <c r="L323" s="35">
        <f>((Produção!L317*PreçoLivre!L319*(1-Painel!$B$8)-L$3-L$4-L$6)*(1-Painel!$E$7)-L$5+L$6)*L$7</f>
        <v>13989395.162361793</v>
      </c>
      <c r="M323" s="35">
        <f>((Produção!M317*PreçoLivre!M319*(1-Painel!$B$8)-M$3-M$4-M$6)*(1-Painel!$E$7)-M$5+M$6)*M$7</f>
        <v>12908947.94204752</v>
      </c>
      <c r="N323" s="35">
        <f>((Produção!N317*PreçoLivre!N319*(1-Painel!$B$8)-N$3-N$4-N$6)*(1-Painel!$E$7)-N$5+N$6)*N$7</f>
        <v>11924382.915284207</v>
      </c>
      <c r="O323" s="35">
        <f>((Produção!O317*PreçoLivre!O319*(1-Painel!$B$8)-O$3-O$4-O$6)*(1-Painel!$E$7)-O$5+O$6)*O$7</f>
        <v>11387303.871425616</v>
      </c>
      <c r="P323" s="35">
        <f>((Produção!P317*PreçoLivre!P319*(1-Painel!$B$8)-P$3-P$4-P$6)*(1-Painel!$E$7)-P$5+P$6)*P$7</f>
        <v>10190051.536975713</v>
      </c>
      <c r="Q323" s="35">
        <f>((Produção!Q317*PreçoLivre!Q319*(1-Painel!$B$8)-Q$3-Q$4-Q$6)*(1-Painel!$E$7)-Q$5+Q$6)*Q$7</f>
        <v>9819358.747171361</v>
      </c>
      <c r="R323" s="35">
        <f>((Produção!R317*PreçoLivre!R319*(1-Painel!$B$8)-R$3-R$4-R$6)*(1-Painel!$E$7)-R$5+R$6)*R$7</f>
        <v>8689940.1413804367</v>
      </c>
      <c r="S323" s="35">
        <f>((Produção!S317*PreçoLivre!S319*(1-Painel!$B$8)-S$3-S$4-S$6)*(1-Painel!$E$7)-S$5+S$6)*S$7</f>
        <v>8029388.0528412061</v>
      </c>
      <c r="T323" s="35">
        <f>((Produção!T317*PreçoLivre!T319*(1-Painel!$B$8)-T$3-T$4-T$6)*(1-Painel!$E$7)-T$5+T$6)*T$7</f>
        <v>7306840.378878721</v>
      </c>
      <c r="U323" s="35">
        <f>((Produção!U317*PreçoLivre!U319*(1-Painel!$B$8)-U$3-U$4-U$6)*(1-Painel!$E$7)-U$5+U$6)*U$7</f>
        <v>6740525.7194738295</v>
      </c>
      <c r="V323" s="35">
        <f>((Produção!V317*PreçoLivre!V319*(1-Painel!$B$8)-V$3-V$4-V$6)*(1-Painel!$E$7)-V$5+V$6)*V$7</f>
        <v>6117356.8379717031</v>
      </c>
      <c r="W323" s="35"/>
    </row>
    <row r="324" spans="1:23" x14ac:dyDescent="0.25">
      <c r="A324" s="36">
        <v>315</v>
      </c>
      <c r="B324" s="35">
        <f t="shared" si="4"/>
        <v>259076394.19853884</v>
      </c>
      <c r="C324" s="35">
        <f>((Produção!C318*PreçoLivre!C320*(1-Painel!$B$8)-C$3-C$4-C$6)*(1-Painel!$E$7)-C$5+C$6)*C$7</f>
        <v>24591317.425869349</v>
      </c>
      <c r="D324" s="35">
        <f>((Produção!D318*PreçoLivre!D320*(1-Painel!$B$8)-D$3-D$4-D$6)*(1-Painel!$E$7)-D$5+D$6)*D$7</f>
        <v>22709784.156283796</v>
      </c>
      <c r="E324" s="35">
        <f>((Produção!E318*PreçoLivre!E320*(1-Painel!$B$8)-E$3-E$4-E$6)*(1-Painel!$E$7)-E$5+E$6)*E$7</f>
        <v>21353703.195199557</v>
      </c>
      <c r="F324" s="35">
        <f>((Produção!F318*PreçoLivre!F320*(1-Painel!$B$8)-F$3-F$4-F$6)*(1-Painel!$E$7)-F$5+F$6)*F$7</f>
        <v>19884734.360344388</v>
      </c>
      <c r="G324" s="35">
        <f>((Produção!G318*PreçoLivre!G320*(1-Painel!$B$8)-G$3-G$4-G$6)*(1-Painel!$E$7)-G$5+G$6)*G$7</f>
        <v>18435980.280051611</v>
      </c>
      <c r="H324" s="35">
        <f>((Produção!H318*PreçoLivre!H320*(1-Painel!$B$8)-H$3-H$4-H$6)*(1-Painel!$E$7)-H$5+H$6)*H$7</f>
        <v>16146587.993162373</v>
      </c>
      <c r="I324" s="35">
        <f>((Produção!I318*PreçoLivre!I320*(1-Painel!$B$8)-I$3-I$4-I$6)*(1-Painel!$E$7)-I$5+I$6)*I$7</f>
        <v>15106651.519839654</v>
      </c>
      <c r="J324" s="35">
        <f>((Produção!J318*PreçoLivre!J320*(1-Painel!$B$8)-J$3-J$4-J$6)*(1-Painel!$E$7)-J$5+J$6)*J$7</f>
        <v>13386430.064279659</v>
      </c>
      <c r="K324" s="35">
        <f>((Produção!K318*PreçoLivre!K320*(1-Painel!$B$8)-K$3-K$4-K$6)*(1-Painel!$E$7)-K$5+K$6)*K$7</f>
        <v>12535936.253784569</v>
      </c>
      <c r="L324" s="35">
        <f>((Produção!L318*PreçoLivre!L320*(1-Painel!$B$8)-L$3-L$4-L$6)*(1-Painel!$E$7)-L$5+L$6)*L$7</f>
        <v>11752090.391236467</v>
      </c>
      <c r="M324" s="35">
        <f>((Produção!M318*PreçoLivre!M320*(1-Painel!$B$8)-M$3-M$4-M$6)*(1-Painel!$E$7)-M$5+M$6)*M$7</f>
        <v>11523080.949938746</v>
      </c>
      <c r="N324" s="35">
        <f>((Produção!N318*PreçoLivre!N320*(1-Painel!$B$8)-N$3-N$4-N$6)*(1-Painel!$E$7)-N$5+N$6)*N$7</f>
        <v>11112733.911675278</v>
      </c>
      <c r="O324" s="35">
        <f>((Produção!O318*PreçoLivre!O320*(1-Painel!$B$8)-O$3-O$4-O$6)*(1-Painel!$E$7)-O$5+O$6)*O$7</f>
        <v>9747394.4062057119</v>
      </c>
      <c r="P324" s="35">
        <f>((Produção!P318*PreçoLivre!P320*(1-Painel!$B$8)-P$3-P$4-P$6)*(1-Painel!$E$7)-P$5+P$6)*P$7</f>
        <v>9528305.3127009403</v>
      </c>
      <c r="Q324" s="35">
        <f>((Produção!Q318*PreçoLivre!Q320*(1-Painel!$B$8)-Q$3-Q$4-Q$6)*(1-Painel!$E$7)-Q$5+Q$6)*Q$7</f>
        <v>8589340.5220376179</v>
      </c>
      <c r="R324" s="35">
        <f>((Produção!R318*PreçoLivre!R320*(1-Painel!$B$8)-R$3-R$4-R$6)*(1-Painel!$E$7)-R$5+R$6)*R$7</f>
        <v>7522806.3344213413</v>
      </c>
      <c r="S324" s="35">
        <f>((Produção!S318*PreçoLivre!S320*(1-Painel!$B$8)-S$3-S$4-S$6)*(1-Painel!$E$7)-S$5+S$6)*S$7</f>
        <v>6896772.8043637499</v>
      </c>
      <c r="T324" s="35">
        <f>((Produção!T318*PreçoLivre!T320*(1-Painel!$B$8)-T$3-T$4-T$6)*(1-Painel!$E$7)-T$5+T$6)*T$7</f>
        <v>6482330.3767452715</v>
      </c>
      <c r="U324" s="35">
        <f>((Produção!U318*PreçoLivre!U320*(1-Painel!$B$8)-U$3-U$4-U$6)*(1-Painel!$E$7)-U$5+U$6)*U$7</f>
        <v>6123245.0315428004</v>
      </c>
      <c r="V324" s="35">
        <f>((Produção!V318*PreçoLivre!V320*(1-Painel!$B$8)-V$3-V$4-V$6)*(1-Painel!$E$7)-V$5+V$6)*V$7</f>
        <v>5647168.9088559635</v>
      </c>
      <c r="W324" s="35"/>
    </row>
    <row r="325" spans="1:23" x14ac:dyDescent="0.25">
      <c r="A325" s="36">
        <v>316</v>
      </c>
      <c r="B325" s="35">
        <f t="shared" si="4"/>
        <v>283052704.48203367</v>
      </c>
      <c r="C325" s="35">
        <f>((Produção!C319*PreçoLivre!C321*(1-Painel!$B$8)-C$3-C$4-C$6)*(1-Painel!$E$7)-C$5+C$6)*C$7</f>
        <v>25820159.668924626</v>
      </c>
      <c r="D325" s="35">
        <f>((Produção!D319*PreçoLivre!D321*(1-Painel!$B$8)-D$3-D$4-D$6)*(1-Painel!$E$7)-D$5+D$6)*D$7</f>
        <v>23494814.634229541</v>
      </c>
      <c r="E325" s="35">
        <f>((Produção!E319*PreçoLivre!E321*(1-Painel!$B$8)-E$3-E$4-E$6)*(1-Painel!$E$7)-E$5+E$6)*E$7</f>
        <v>21908586.127307177</v>
      </c>
      <c r="F325" s="35">
        <f>((Produção!F319*PreçoLivre!F321*(1-Painel!$B$8)-F$3-F$4-F$6)*(1-Painel!$E$7)-F$5+F$6)*F$7</f>
        <v>21278299.306800496</v>
      </c>
      <c r="G325" s="35">
        <f>((Produção!G319*PreçoLivre!G321*(1-Painel!$B$8)-G$3-G$4-G$6)*(1-Painel!$E$7)-G$5+G$6)*G$7</f>
        <v>20344039.735895663</v>
      </c>
      <c r="H325" s="35">
        <f>((Produção!H319*PreçoLivre!H321*(1-Painel!$B$8)-H$3-H$4-H$6)*(1-Painel!$E$7)-H$5+H$6)*H$7</f>
        <v>19220915.150633603</v>
      </c>
      <c r="I325" s="35">
        <f>((Produção!I319*PreçoLivre!I321*(1-Painel!$B$8)-I$3-I$4-I$6)*(1-Painel!$E$7)-I$5+I$6)*I$7</f>
        <v>17296311.531882424</v>
      </c>
      <c r="J325" s="35">
        <f>((Produção!J319*PreçoLivre!J321*(1-Painel!$B$8)-J$3-J$4-J$6)*(1-Painel!$E$7)-J$5+J$6)*J$7</f>
        <v>15745748.621333141</v>
      </c>
      <c r="K325" s="35">
        <f>((Produção!K319*PreçoLivre!K321*(1-Painel!$B$8)-K$3-K$4-K$6)*(1-Painel!$E$7)-K$5+K$6)*K$7</f>
        <v>14432797.111934055</v>
      </c>
      <c r="L325" s="35">
        <f>((Produção!L319*PreçoLivre!L321*(1-Painel!$B$8)-L$3-L$4-L$6)*(1-Painel!$E$7)-L$5+L$6)*L$7</f>
        <v>13191391.109462149</v>
      </c>
      <c r="M325" s="35">
        <f>((Produção!M319*PreçoLivre!M321*(1-Painel!$B$8)-M$3-M$4-M$6)*(1-Painel!$E$7)-M$5+M$6)*M$7</f>
        <v>12398166.253146769</v>
      </c>
      <c r="N325" s="35">
        <f>((Produção!N319*PreçoLivre!N321*(1-Painel!$B$8)-N$3-N$4-N$6)*(1-Painel!$E$7)-N$5+N$6)*N$7</f>
        <v>11933759.133644678</v>
      </c>
      <c r="O325" s="35">
        <f>((Produção!O319*PreçoLivre!O321*(1-Painel!$B$8)-O$3-O$4-O$6)*(1-Painel!$E$7)-O$5+O$6)*O$7</f>
        <v>10504963.356233519</v>
      </c>
      <c r="P325" s="35">
        <f>((Produção!P319*PreçoLivre!P321*(1-Painel!$B$8)-P$3-P$4-P$6)*(1-Painel!$E$7)-P$5+P$6)*P$7</f>
        <v>10084355.735353902</v>
      </c>
      <c r="Q325" s="35">
        <f>((Produção!Q319*PreçoLivre!Q321*(1-Painel!$B$8)-Q$3-Q$4-Q$6)*(1-Painel!$E$7)-Q$5+Q$6)*Q$7</f>
        <v>9331634.1517428849</v>
      </c>
      <c r="R325" s="35">
        <f>((Produção!R319*PreçoLivre!R321*(1-Painel!$B$8)-R$3-R$4-R$6)*(1-Painel!$E$7)-R$5+R$6)*R$7</f>
        <v>8350000.8028809028</v>
      </c>
      <c r="S325" s="35">
        <f>((Produção!S319*PreçoLivre!S321*(1-Painel!$B$8)-S$3-S$4-S$6)*(1-Painel!$E$7)-S$5+S$6)*S$7</f>
        <v>8080668.8965470465</v>
      </c>
      <c r="T325" s="35">
        <f>((Produção!T319*PreçoLivre!T321*(1-Painel!$B$8)-T$3-T$4-T$6)*(1-Painel!$E$7)-T$5+T$6)*T$7</f>
        <v>7449278.4549655784</v>
      </c>
      <c r="U325" s="35">
        <f>((Produção!U319*PreçoLivre!U321*(1-Painel!$B$8)-U$3-U$4-U$6)*(1-Painel!$E$7)-U$5+U$6)*U$7</f>
        <v>6449044.4815305099</v>
      </c>
      <c r="V325" s="35">
        <f>((Produção!V319*PreçoLivre!V321*(1-Painel!$B$8)-V$3-V$4-V$6)*(1-Painel!$E$7)-V$5+V$6)*V$7</f>
        <v>5737770.2175850505</v>
      </c>
      <c r="W325" s="35"/>
    </row>
    <row r="326" spans="1:23" x14ac:dyDescent="0.25">
      <c r="A326" s="36">
        <v>317</v>
      </c>
      <c r="B326" s="35">
        <f t="shared" si="4"/>
        <v>269620591.31888121</v>
      </c>
      <c r="C326" s="35">
        <f>((Produção!C320*PreçoLivre!C322*(1-Painel!$B$8)-C$3-C$4-C$6)*(1-Painel!$E$7)-C$5+C$6)*C$7</f>
        <v>27348090.150601164</v>
      </c>
      <c r="D326" s="35">
        <f>((Produção!D320*PreçoLivre!D322*(1-Painel!$B$8)-D$3-D$4-D$6)*(1-Painel!$E$7)-D$5+D$6)*D$7</f>
        <v>25360489.842392124</v>
      </c>
      <c r="E326" s="35">
        <f>((Produção!E320*PreçoLivre!E322*(1-Painel!$B$8)-E$3-E$4-E$6)*(1-Painel!$E$7)-E$5+E$6)*E$7</f>
        <v>22210898.183291428</v>
      </c>
      <c r="F326" s="35">
        <f>((Produção!F320*PreçoLivre!F322*(1-Painel!$B$8)-F$3-F$4-F$6)*(1-Painel!$E$7)-F$5+F$6)*F$7</f>
        <v>19906221.059851591</v>
      </c>
      <c r="G326" s="35">
        <f>((Produção!G320*PreçoLivre!G322*(1-Painel!$B$8)-G$3-G$4-G$6)*(1-Painel!$E$7)-G$5+G$6)*G$7</f>
        <v>17423293.677221932</v>
      </c>
      <c r="H326" s="35">
        <f>((Produção!H320*PreçoLivre!H322*(1-Painel!$B$8)-H$3-H$4-H$6)*(1-Painel!$E$7)-H$5+H$6)*H$7</f>
        <v>15442579.051045522</v>
      </c>
      <c r="I326" s="35">
        <f>((Produção!I320*PreçoLivre!I322*(1-Painel!$B$8)-I$3-I$4-I$6)*(1-Painel!$E$7)-I$5+I$6)*I$7</f>
        <v>14799301.441296443</v>
      </c>
      <c r="J326" s="35">
        <f>((Produção!J320*PreçoLivre!J322*(1-Painel!$B$8)-J$3-J$4-J$6)*(1-Painel!$E$7)-J$5+J$6)*J$7</f>
        <v>14423683.960885277</v>
      </c>
      <c r="K326" s="35">
        <f>((Produção!K320*PreçoLivre!K322*(1-Painel!$B$8)-K$3-K$4-K$6)*(1-Painel!$E$7)-K$5+K$6)*K$7</f>
        <v>13384585.849864179</v>
      </c>
      <c r="L326" s="35">
        <f>((Produção!L320*PreçoLivre!L322*(1-Painel!$B$8)-L$3-L$4-L$6)*(1-Painel!$E$7)-L$5+L$6)*L$7</f>
        <v>12252125.0781135</v>
      </c>
      <c r="M326" s="35">
        <f>((Produção!M320*PreçoLivre!M322*(1-Painel!$B$8)-M$3-M$4-M$6)*(1-Painel!$E$7)-M$5+M$6)*M$7</f>
        <v>11412242.82363203</v>
      </c>
      <c r="N326" s="35">
        <f>((Produção!N320*PreçoLivre!N322*(1-Painel!$B$8)-N$3-N$4-N$6)*(1-Painel!$E$7)-N$5+N$6)*N$7</f>
        <v>10915417.340845317</v>
      </c>
      <c r="O326" s="35">
        <f>((Produção!O320*PreçoLivre!O322*(1-Painel!$B$8)-O$3-O$4-O$6)*(1-Painel!$E$7)-O$5+O$6)*O$7</f>
        <v>10854124.031669931</v>
      </c>
      <c r="P326" s="35">
        <f>((Produção!P320*PreçoLivre!P322*(1-Painel!$B$8)-P$3-P$4-P$6)*(1-Painel!$E$7)-P$5+P$6)*P$7</f>
        <v>9745109.173417028</v>
      </c>
      <c r="Q326" s="35">
        <f>((Produção!Q320*PreçoLivre!Q322*(1-Painel!$B$8)-Q$3-Q$4-Q$6)*(1-Painel!$E$7)-Q$5+Q$6)*Q$7</f>
        <v>8967218.523161212</v>
      </c>
      <c r="R326" s="35">
        <f>((Produção!R320*PreçoLivre!R322*(1-Painel!$B$8)-R$3-R$4-R$6)*(1-Painel!$E$7)-R$5+R$6)*R$7</f>
        <v>8502188.120669432</v>
      </c>
      <c r="S326" s="35">
        <f>((Produção!S320*PreçoLivre!S322*(1-Painel!$B$8)-S$3-S$4-S$6)*(1-Painel!$E$7)-S$5+S$6)*S$7</f>
        <v>7917799.5356222643</v>
      </c>
      <c r="T326" s="35">
        <f>((Produção!T320*PreçoLivre!T322*(1-Painel!$B$8)-T$3-T$4-T$6)*(1-Painel!$E$7)-T$5+T$6)*T$7</f>
        <v>7072492.2553783255</v>
      </c>
      <c r="U326" s="35">
        <f>((Produção!U320*PreçoLivre!U322*(1-Painel!$B$8)-U$3-U$4-U$6)*(1-Painel!$E$7)-U$5+U$6)*U$7</f>
        <v>6114875.3884994574</v>
      </c>
      <c r="V326" s="35">
        <f>((Produção!V320*PreçoLivre!V322*(1-Painel!$B$8)-V$3-V$4-V$6)*(1-Painel!$E$7)-V$5+V$6)*V$7</f>
        <v>5567855.8314230423</v>
      </c>
      <c r="W326" s="35"/>
    </row>
    <row r="327" spans="1:23" x14ac:dyDescent="0.25">
      <c r="A327" s="36">
        <v>318</v>
      </c>
      <c r="B327" s="35">
        <f t="shared" si="4"/>
        <v>275034386.76365912</v>
      </c>
      <c r="C327" s="35">
        <f>((Produção!C321*PreçoLivre!C323*(1-Painel!$B$8)-C$3-C$4-C$6)*(1-Painel!$E$7)-C$5+C$6)*C$7</f>
        <v>26249217.125319712</v>
      </c>
      <c r="D327" s="35">
        <f>((Produção!D321*PreçoLivre!D323*(1-Painel!$B$8)-D$3-D$4-D$6)*(1-Painel!$E$7)-D$5+D$6)*D$7</f>
        <v>24716068.437388737</v>
      </c>
      <c r="E327" s="35">
        <f>((Produção!E321*PreçoLivre!E323*(1-Painel!$B$8)-E$3-E$4-E$6)*(1-Painel!$E$7)-E$5+E$6)*E$7</f>
        <v>23084866.685769834</v>
      </c>
      <c r="F327" s="35">
        <f>((Produção!F321*PreçoLivre!F323*(1-Painel!$B$8)-F$3-F$4-F$6)*(1-Painel!$E$7)-F$5+F$6)*F$7</f>
        <v>22065922.790145721</v>
      </c>
      <c r="G327" s="35">
        <f>((Produção!G321*PreçoLivre!G323*(1-Painel!$B$8)-G$3-G$4-G$6)*(1-Painel!$E$7)-G$5+G$6)*G$7</f>
        <v>20180306.668471519</v>
      </c>
      <c r="H327" s="35">
        <f>((Produção!H321*PreçoLivre!H323*(1-Painel!$B$8)-H$3-H$4-H$6)*(1-Painel!$E$7)-H$5+H$6)*H$7</f>
        <v>17657535.863659643</v>
      </c>
      <c r="I327" s="35">
        <f>((Produção!I321*PreçoLivre!I323*(1-Painel!$B$8)-I$3-I$4-I$6)*(1-Painel!$E$7)-I$5+I$6)*I$7</f>
        <v>16923593.529080514</v>
      </c>
      <c r="J327" s="35">
        <f>((Produção!J321*PreçoLivre!J323*(1-Painel!$B$8)-J$3-J$4-J$6)*(1-Painel!$E$7)-J$5+J$6)*J$7</f>
        <v>15154364.874267966</v>
      </c>
      <c r="K327" s="35">
        <f>((Produção!K321*PreçoLivre!K323*(1-Painel!$B$8)-K$3-K$4-K$6)*(1-Painel!$E$7)-K$5+K$6)*K$7</f>
        <v>14254799.062740391</v>
      </c>
      <c r="L327" s="35">
        <f>((Produção!L321*PreçoLivre!L323*(1-Painel!$B$8)-L$3-L$4-L$6)*(1-Painel!$E$7)-L$5+L$6)*L$7</f>
        <v>12543264.805005813</v>
      </c>
      <c r="M327" s="35">
        <f>((Produção!M321*PreçoLivre!M323*(1-Painel!$B$8)-M$3-M$4-M$6)*(1-Painel!$E$7)-M$5+M$6)*M$7</f>
        <v>12413833.014444821</v>
      </c>
      <c r="N327" s="35">
        <f>((Produção!N321*PreçoLivre!N323*(1-Painel!$B$8)-N$3-N$4-N$6)*(1-Painel!$E$7)-N$5+N$6)*N$7</f>
        <v>11235922.205215704</v>
      </c>
      <c r="O327" s="35">
        <f>((Produção!O321*PreçoLivre!O323*(1-Painel!$B$8)-O$3-O$4-O$6)*(1-Painel!$E$7)-O$5+O$6)*O$7</f>
        <v>10110264.280268457</v>
      </c>
      <c r="P327" s="35">
        <f>((Produção!P321*PreçoLivre!P323*(1-Painel!$B$8)-P$3-P$4-P$6)*(1-Painel!$E$7)-P$5+P$6)*P$7</f>
        <v>9233765.0307780933</v>
      </c>
      <c r="Q327" s="35">
        <f>((Produção!Q321*PreçoLivre!Q323*(1-Painel!$B$8)-Q$3-Q$4-Q$6)*(1-Painel!$E$7)-Q$5+Q$6)*Q$7</f>
        <v>8099965.7413828336</v>
      </c>
      <c r="R327" s="35">
        <f>((Produção!R321*PreçoLivre!R323*(1-Painel!$B$8)-R$3-R$4-R$6)*(1-Painel!$E$7)-R$5+R$6)*R$7</f>
        <v>7104396.3833213681</v>
      </c>
      <c r="S327" s="35">
        <f>((Produção!S321*PreçoLivre!S323*(1-Painel!$B$8)-S$3-S$4-S$6)*(1-Painel!$E$7)-S$5+S$6)*S$7</f>
        <v>6525015.638297935</v>
      </c>
      <c r="T327" s="35">
        <f>((Produção!T321*PreçoLivre!T323*(1-Painel!$B$8)-T$3-T$4-T$6)*(1-Painel!$E$7)-T$5+T$6)*T$7</f>
        <v>6249643.3230487192</v>
      </c>
      <c r="U327" s="35">
        <f>((Produção!U321*PreçoLivre!U323*(1-Painel!$B$8)-U$3-U$4-U$6)*(1-Painel!$E$7)-U$5+U$6)*U$7</f>
        <v>5627435.813231823</v>
      </c>
      <c r="V327" s="35">
        <f>((Produção!V321*PreçoLivre!V323*(1-Painel!$B$8)-V$3-V$4-V$6)*(1-Painel!$E$7)-V$5+V$6)*V$7</f>
        <v>5604205.4918194786</v>
      </c>
      <c r="W327" s="35"/>
    </row>
    <row r="328" spans="1:23" x14ac:dyDescent="0.25">
      <c r="A328" s="36">
        <v>319</v>
      </c>
      <c r="B328" s="35">
        <f t="shared" si="4"/>
        <v>244850503.35373956</v>
      </c>
      <c r="C328" s="35">
        <f>((Produção!C322*PreçoLivre!C324*(1-Painel!$B$8)-C$3-C$4-C$6)*(1-Painel!$E$7)-C$5+C$6)*C$7</f>
        <v>23615667.380855944</v>
      </c>
      <c r="D328" s="35">
        <f>((Produção!D322*PreçoLivre!D324*(1-Painel!$B$8)-D$3-D$4-D$6)*(1-Painel!$E$7)-D$5+D$6)*D$7</f>
        <v>20889117.187061019</v>
      </c>
      <c r="E328" s="35">
        <f>((Produção!E322*PreçoLivre!E324*(1-Painel!$B$8)-E$3-E$4-E$6)*(1-Painel!$E$7)-E$5+E$6)*E$7</f>
        <v>19418920.693034928</v>
      </c>
      <c r="F328" s="35">
        <f>((Produção!F322*PreçoLivre!F324*(1-Painel!$B$8)-F$3-F$4-F$6)*(1-Painel!$E$7)-F$5+F$6)*F$7</f>
        <v>17452875.535564866</v>
      </c>
      <c r="G328" s="35">
        <f>((Produção!G322*PreçoLivre!G324*(1-Painel!$B$8)-G$3-G$4-G$6)*(1-Painel!$E$7)-G$5+G$6)*G$7</f>
        <v>15834280.115385151</v>
      </c>
      <c r="H328" s="35">
        <f>((Produção!H322*PreçoLivre!H324*(1-Painel!$B$8)-H$3-H$4-H$6)*(1-Painel!$E$7)-H$5+H$6)*H$7</f>
        <v>15093298.505788237</v>
      </c>
      <c r="I328" s="35">
        <f>((Produção!I322*PreçoLivre!I324*(1-Painel!$B$8)-I$3-I$4-I$6)*(1-Painel!$E$7)-I$5+I$6)*I$7</f>
        <v>13984238.078774648</v>
      </c>
      <c r="J328" s="35">
        <f>((Produção!J322*PreçoLivre!J324*(1-Painel!$B$8)-J$3-J$4-J$6)*(1-Painel!$E$7)-J$5+J$6)*J$7</f>
        <v>13167728.576450711</v>
      </c>
      <c r="K328" s="35">
        <f>((Produção!K322*PreçoLivre!K324*(1-Painel!$B$8)-K$3-K$4-K$6)*(1-Painel!$E$7)-K$5+K$6)*K$7</f>
        <v>12547078.73049459</v>
      </c>
      <c r="L328" s="35">
        <f>((Produção!L322*PreçoLivre!L324*(1-Painel!$B$8)-L$3-L$4-L$6)*(1-Painel!$E$7)-L$5+L$6)*L$7</f>
        <v>11704220.745025327</v>
      </c>
      <c r="M328" s="35">
        <f>((Produção!M322*PreçoLivre!M324*(1-Painel!$B$8)-M$3-M$4-M$6)*(1-Painel!$E$7)-M$5+M$6)*M$7</f>
        <v>10900203.382011453</v>
      </c>
      <c r="N328" s="35">
        <f>((Produção!N322*PreçoLivre!N324*(1-Painel!$B$8)-N$3-N$4-N$6)*(1-Painel!$E$7)-N$5+N$6)*N$7</f>
        <v>10365265.630615002</v>
      </c>
      <c r="O328" s="35">
        <f>((Produção!O322*PreçoLivre!O324*(1-Painel!$B$8)-O$3-O$4-O$6)*(1-Painel!$E$7)-O$5+O$6)*O$7</f>
        <v>9329108.1796153374</v>
      </c>
      <c r="P328" s="35">
        <f>((Produção!P322*PreçoLivre!P324*(1-Painel!$B$8)-P$3-P$4-P$6)*(1-Painel!$E$7)-P$5+P$6)*P$7</f>
        <v>9138154.1934997123</v>
      </c>
      <c r="Q328" s="35">
        <f>((Produção!Q322*PreçoLivre!Q324*(1-Painel!$B$8)-Q$3-Q$4-Q$6)*(1-Painel!$E$7)-Q$5+Q$6)*Q$7</f>
        <v>8454974.270837415</v>
      </c>
      <c r="R328" s="35">
        <f>((Produção!R322*PreçoLivre!R324*(1-Painel!$B$8)-R$3-R$4-R$6)*(1-Painel!$E$7)-R$5+R$6)*R$7</f>
        <v>7440700.6057092659</v>
      </c>
      <c r="S328" s="35">
        <f>((Produção!S322*PreçoLivre!S324*(1-Painel!$B$8)-S$3-S$4-S$6)*(1-Painel!$E$7)-S$5+S$6)*S$7</f>
        <v>7161606.138059726</v>
      </c>
      <c r="T328" s="35">
        <f>((Produção!T322*PreçoLivre!T324*(1-Painel!$B$8)-T$3-T$4-T$6)*(1-Painel!$E$7)-T$5+T$6)*T$7</f>
        <v>6649343.5067522414</v>
      </c>
      <c r="U328" s="35">
        <f>((Produção!U322*PreçoLivre!U324*(1-Painel!$B$8)-U$3-U$4-U$6)*(1-Painel!$E$7)-U$5+U$6)*U$7</f>
        <v>6298473.6361985495</v>
      </c>
      <c r="V328" s="35">
        <f>((Produção!V322*PreçoLivre!V324*(1-Painel!$B$8)-V$3-V$4-V$6)*(1-Painel!$E$7)-V$5+V$6)*V$7</f>
        <v>5405248.2620054157</v>
      </c>
      <c r="W328" s="35"/>
    </row>
    <row r="329" spans="1:23" x14ac:dyDescent="0.25">
      <c r="A329" s="36">
        <v>320</v>
      </c>
      <c r="B329" s="35">
        <f t="shared" si="4"/>
        <v>283018773.82796365</v>
      </c>
      <c r="C329" s="35">
        <f>((Produção!C323*PreçoLivre!C325*(1-Painel!$B$8)-C$3-C$4-C$6)*(1-Painel!$E$7)-C$5+C$6)*C$7</f>
        <v>25784673.153628565</v>
      </c>
      <c r="D329" s="35">
        <f>((Produção!D323*PreçoLivre!D325*(1-Painel!$B$8)-D$3-D$4-D$6)*(1-Painel!$E$7)-D$5+D$6)*D$7</f>
        <v>22969629.331478506</v>
      </c>
      <c r="E329" s="35">
        <f>((Produção!E323*PreçoLivre!E325*(1-Painel!$B$8)-E$3-E$4-E$6)*(1-Painel!$E$7)-E$5+E$6)*E$7</f>
        <v>21185145.236477386</v>
      </c>
      <c r="F329" s="35">
        <f>((Produção!F323*PreçoLivre!F325*(1-Painel!$B$8)-F$3-F$4-F$6)*(1-Painel!$E$7)-F$5+F$6)*F$7</f>
        <v>20031455.834003452</v>
      </c>
      <c r="G329" s="35">
        <f>((Produção!G323*PreçoLivre!G325*(1-Painel!$B$8)-G$3-G$4-G$6)*(1-Painel!$E$7)-G$5+G$6)*G$7</f>
        <v>19733727.18672432</v>
      </c>
      <c r="H329" s="35">
        <f>((Produção!H323*PreçoLivre!H325*(1-Painel!$B$8)-H$3-H$4-H$6)*(1-Painel!$E$7)-H$5+H$6)*H$7</f>
        <v>18938054.43323547</v>
      </c>
      <c r="I329" s="35">
        <f>((Produção!I323*PreçoLivre!I325*(1-Painel!$B$8)-I$3-I$4-I$6)*(1-Painel!$E$7)-I$5+I$6)*I$7</f>
        <v>17668486.348011654</v>
      </c>
      <c r="J329" s="35">
        <f>((Produção!J323*PreçoLivre!J325*(1-Painel!$B$8)-J$3-J$4-J$6)*(1-Painel!$E$7)-J$5+J$6)*J$7</f>
        <v>15392257.731313705</v>
      </c>
      <c r="K329" s="35">
        <f>((Produção!K323*PreçoLivre!K325*(1-Painel!$B$8)-K$3-K$4-K$6)*(1-Painel!$E$7)-K$5+K$6)*K$7</f>
        <v>14586709.878677893</v>
      </c>
      <c r="L329" s="35">
        <f>((Produção!L323*PreçoLivre!L325*(1-Painel!$B$8)-L$3-L$4-L$6)*(1-Painel!$E$7)-L$5+L$6)*L$7</f>
        <v>14153518.242556412</v>
      </c>
      <c r="M329" s="35">
        <f>((Produção!M323*PreçoLivre!M325*(1-Painel!$B$8)-M$3-M$4-M$6)*(1-Painel!$E$7)-M$5+M$6)*M$7</f>
        <v>12948962.126655409</v>
      </c>
      <c r="N329" s="35">
        <f>((Produção!N323*PreçoLivre!N325*(1-Painel!$B$8)-N$3-N$4-N$6)*(1-Painel!$E$7)-N$5+N$6)*N$7</f>
        <v>11946819.548707666</v>
      </c>
      <c r="O329" s="35">
        <f>((Produção!O323*PreçoLivre!O325*(1-Painel!$B$8)-O$3-O$4-O$6)*(1-Painel!$E$7)-O$5+O$6)*O$7</f>
        <v>10837745.366970401</v>
      </c>
      <c r="P329" s="35">
        <f>((Produção!P323*PreçoLivre!P325*(1-Painel!$B$8)-P$3-P$4-P$6)*(1-Painel!$E$7)-P$5+P$6)*P$7</f>
        <v>9631496.4334853236</v>
      </c>
      <c r="Q329" s="35">
        <f>((Produção!Q323*PreçoLivre!Q325*(1-Painel!$B$8)-Q$3-Q$4-Q$6)*(1-Painel!$E$7)-Q$5+Q$6)*Q$7</f>
        <v>9116291.9785266649</v>
      </c>
      <c r="R329" s="35">
        <f>((Produção!R323*PreçoLivre!R325*(1-Painel!$B$8)-R$3-R$4-R$6)*(1-Painel!$E$7)-R$5+R$6)*R$7</f>
        <v>8764983.8342382349</v>
      </c>
      <c r="S329" s="35">
        <f>((Produção!S323*PreçoLivre!S325*(1-Painel!$B$8)-S$3-S$4-S$6)*(1-Painel!$E$7)-S$5+S$6)*S$7</f>
        <v>8087432.1430684971</v>
      </c>
      <c r="T329" s="35">
        <f>((Produção!T323*PreçoLivre!T325*(1-Painel!$B$8)-T$3-T$4-T$6)*(1-Painel!$E$7)-T$5+T$6)*T$7</f>
        <v>7449199.8540114937</v>
      </c>
      <c r="U329" s="35">
        <f>((Produção!U323*PreçoLivre!U325*(1-Painel!$B$8)-U$3-U$4-U$6)*(1-Painel!$E$7)-U$5+U$6)*U$7</f>
        <v>7204728.9956416525</v>
      </c>
      <c r="V329" s="35">
        <f>((Produção!V323*PreçoLivre!V325*(1-Painel!$B$8)-V$3-V$4-V$6)*(1-Painel!$E$7)-V$5+V$6)*V$7</f>
        <v>6587456.1705509825</v>
      </c>
      <c r="W329" s="35"/>
    </row>
    <row r="330" spans="1:23" x14ac:dyDescent="0.25">
      <c r="A330" s="36">
        <v>321</v>
      </c>
      <c r="B330" s="35">
        <f t="shared" ref="B330:B393" si="5">SUM(C330:W330)</f>
        <v>270308869.47874719</v>
      </c>
      <c r="C330" s="35">
        <f>((Produção!C324*PreçoLivre!C326*(1-Painel!$B$8)-C$3-C$4-C$6)*(1-Painel!$E$7)-C$5+C$6)*C$7</f>
        <v>27110352.297322247</v>
      </c>
      <c r="D330" s="35">
        <f>((Produção!D324*PreçoLivre!D326*(1-Painel!$B$8)-D$3-D$4-D$6)*(1-Painel!$E$7)-D$5+D$6)*D$7</f>
        <v>24940912.265596326</v>
      </c>
      <c r="E330" s="35">
        <f>((Produção!E324*PreçoLivre!E326*(1-Painel!$B$8)-E$3-E$4-E$6)*(1-Painel!$E$7)-E$5+E$6)*E$7</f>
        <v>22422638.801314823</v>
      </c>
      <c r="F330" s="35">
        <f>((Produção!F324*PreçoLivre!F326*(1-Painel!$B$8)-F$3-F$4-F$6)*(1-Painel!$E$7)-F$5+F$6)*F$7</f>
        <v>19421946.713635992</v>
      </c>
      <c r="G330" s="35">
        <f>((Produção!G324*PreçoLivre!G326*(1-Painel!$B$8)-G$3-G$4-G$6)*(1-Painel!$E$7)-G$5+G$6)*G$7</f>
        <v>19052875.890794937</v>
      </c>
      <c r="H330" s="35">
        <f>((Produção!H324*PreçoLivre!H326*(1-Painel!$B$8)-H$3-H$4-H$6)*(1-Painel!$E$7)-H$5+H$6)*H$7</f>
        <v>16981131.423872825</v>
      </c>
      <c r="I330" s="35">
        <f>((Produção!I324*PreçoLivre!I326*(1-Painel!$B$8)-I$3-I$4-I$6)*(1-Painel!$E$7)-I$5+I$6)*I$7</f>
        <v>15858830.875783836</v>
      </c>
      <c r="J330" s="35">
        <f>((Produção!J324*PreçoLivre!J326*(1-Painel!$B$8)-J$3-J$4-J$6)*(1-Painel!$E$7)-J$5+J$6)*J$7</f>
        <v>14765913.214538816</v>
      </c>
      <c r="K330" s="35">
        <f>((Produção!K324*PreçoLivre!K326*(1-Painel!$B$8)-K$3-K$4-K$6)*(1-Painel!$E$7)-K$5+K$6)*K$7</f>
        <v>13486345.377527945</v>
      </c>
      <c r="L330" s="35">
        <f>((Produção!L324*PreçoLivre!L326*(1-Painel!$B$8)-L$3-L$4-L$6)*(1-Painel!$E$7)-L$5+L$6)*L$7</f>
        <v>12905350.027607929</v>
      </c>
      <c r="M330" s="35">
        <f>((Produção!M324*PreçoLivre!M326*(1-Painel!$B$8)-M$3-M$4-M$6)*(1-Painel!$E$7)-M$5+M$6)*M$7</f>
        <v>11363020.242376495</v>
      </c>
      <c r="N330" s="35">
        <f>((Produção!N324*PreçoLivre!N326*(1-Painel!$B$8)-N$3-N$4-N$6)*(1-Painel!$E$7)-N$5+N$6)*N$7</f>
        <v>10535851.741126888</v>
      </c>
      <c r="O330" s="35">
        <f>((Produção!O324*PreçoLivre!O326*(1-Painel!$B$8)-O$3-O$4-O$6)*(1-Painel!$E$7)-O$5+O$6)*O$7</f>
        <v>9843687.7645069417</v>
      </c>
      <c r="P330" s="35">
        <f>((Produção!P324*PreçoLivre!P326*(1-Painel!$B$8)-P$3-P$4-P$6)*(1-Painel!$E$7)-P$5+P$6)*P$7</f>
        <v>9135566.1032449882</v>
      </c>
      <c r="Q330" s="35">
        <f>((Produção!Q324*PreçoLivre!Q326*(1-Painel!$B$8)-Q$3-Q$4-Q$6)*(1-Painel!$E$7)-Q$5+Q$6)*Q$7</f>
        <v>8625056.9715998899</v>
      </c>
      <c r="R330" s="35">
        <f>((Produção!R324*PreçoLivre!R326*(1-Painel!$B$8)-R$3-R$4-R$6)*(1-Painel!$E$7)-R$5+R$6)*R$7</f>
        <v>8350099.0281494604</v>
      </c>
      <c r="S330" s="35">
        <f>((Produção!S324*PreçoLivre!S326*(1-Painel!$B$8)-S$3-S$4-S$6)*(1-Painel!$E$7)-S$5+S$6)*S$7</f>
        <v>7171603.7011960773</v>
      </c>
      <c r="T330" s="35">
        <f>((Produção!T324*PreçoLivre!T326*(1-Painel!$B$8)-T$3-T$4-T$6)*(1-Painel!$E$7)-T$5+T$6)*T$7</f>
        <v>6511678.8710398553</v>
      </c>
      <c r="U330" s="35">
        <f>((Produção!U324*PreçoLivre!U326*(1-Painel!$B$8)-U$3-U$4-U$6)*(1-Painel!$E$7)-U$5+U$6)*U$7</f>
        <v>6160391.9481247682</v>
      </c>
      <c r="V330" s="35">
        <f>((Produção!V324*PreçoLivre!V326*(1-Painel!$B$8)-V$3-V$4-V$6)*(1-Painel!$E$7)-V$5+V$6)*V$7</f>
        <v>5665616.2193861483</v>
      </c>
      <c r="W330" s="35"/>
    </row>
    <row r="331" spans="1:23" x14ac:dyDescent="0.25">
      <c r="A331" s="36">
        <v>322</v>
      </c>
      <c r="B331" s="35">
        <f t="shared" si="5"/>
        <v>259023563.99816862</v>
      </c>
      <c r="C331" s="35">
        <f>((Produção!C325*PreçoLivre!C327*(1-Painel!$B$8)-C$3-C$4-C$6)*(1-Painel!$E$7)-C$5+C$6)*C$7</f>
        <v>27318104.11869638</v>
      </c>
      <c r="D331" s="35">
        <f>((Produção!D325*PreçoLivre!D327*(1-Painel!$B$8)-D$3-D$4-D$6)*(1-Painel!$E$7)-D$5+D$6)*D$7</f>
        <v>25662576.248855647</v>
      </c>
      <c r="E331" s="35">
        <f>((Produção!E325*PreçoLivre!E327*(1-Painel!$B$8)-E$3-E$4-E$6)*(1-Painel!$E$7)-E$5+E$6)*E$7</f>
        <v>22983547.593233284</v>
      </c>
      <c r="F331" s="35">
        <f>((Produção!F325*PreçoLivre!F327*(1-Painel!$B$8)-F$3-F$4-F$6)*(1-Painel!$E$7)-F$5+F$6)*F$7</f>
        <v>20030442.577430196</v>
      </c>
      <c r="G331" s="35">
        <f>((Produção!G325*PreçoLivre!G327*(1-Painel!$B$8)-G$3-G$4-G$6)*(1-Painel!$E$7)-G$5+G$6)*G$7</f>
        <v>18607781.855674841</v>
      </c>
      <c r="H331" s="35">
        <f>((Produção!H325*PreçoLivre!H327*(1-Painel!$B$8)-H$3-H$4-H$6)*(1-Painel!$E$7)-H$5+H$6)*H$7</f>
        <v>16013841.985488426</v>
      </c>
      <c r="I331" s="35">
        <f>((Produção!I325*PreçoLivre!I327*(1-Painel!$B$8)-I$3-I$4-I$6)*(1-Painel!$E$7)-I$5+I$6)*I$7</f>
        <v>14425585.840969617</v>
      </c>
      <c r="J331" s="35">
        <f>((Produção!J325*PreçoLivre!J327*(1-Painel!$B$8)-J$3-J$4-J$6)*(1-Painel!$E$7)-J$5+J$6)*J$7</f>
        <v>13481045.729003068</v>
      </c>
      <c r="K331" s="35">
        <f>((Produção!K325*PreçoLivre!K327*(1-Painel!$B$8)-K$3-K$4-K$6)*(1-Painel!$E$7)-K$5+K$6)*K$7</f>
        <v>12093997.323996065</v>
      </c>
      <c r="L331" s="35">
        <f>((Produção!L325*PreçoLivre!L327*(1-Painel!$B$8)-L$3-L$4-L$6)*(1-Painel!$E$7)-L$5+L$6)*L$7</f>
        <v>11269532.576287087</v>
      </c>
      <c r="M331" s="35">
        <f>((Produção!M325*PreçoLivre!M327*(1-Painel!$B$8)-M$3-M$4-M$6)*(1-Painel!$E$7)-M$5+M$6)*M$7</f>
        <v>10884550.210845364</v>
      </c>
      <c r="N331" s="35">
        <f>((Produção!N325*PreçoLivre!N327*(1-Painel!$B$8)-N$3-N$4-N$6)*(1-Painel!$E$7)-N$5+N$6)*N$7</f>
        <v>9955916.8800771236</v>
      </c>
      <c r="O331" s="35">
        <f>((Produção!O325*PreçoLivre!O327*(1-Painel!$B$8)-O$3-O$4-O$6)*(1-Painel!$E$7)-O$5+O$6)*O$7</f>
        <v>8924032.8243949283</v>
      </c>
      <c r="P331" s="35">
        <f>((Produção!P325*PreçoLivre!P327*(1-Painel!$B$8)-P$3-P$4-P$6)*(1-Painel!$E$7)-P$5+P$6)*P$7</f>
        <v>8221571.4800039632</v>
      </c>
      <c r="Q331" s="35">
        <f>((Produção!Q325*PreçoLivre!Q327*(1-Painel!$B$8)-Q$3-Q$4-Q$6)*(1-Painel!$E$7)-Q$5+Q$6)*Q$7</f>
        <v>7616441.5943273799</v>
      </c>
      <c r="R331" s="35">
        <f>((Produção!R325*PreçoLivre!R327*(1-Painel!$B$8)-R$3-R$4-R$6)*(1-Painel!$E$7)-R$5+R$6)*R$7</f>
        <v>7448151.4606886208</v>
      </c>
      <c r="S331" s="35">
        <f>((Produção!S325*PreçoLivre!S327*(1-Painel!$B$8)-S$3-S$4-S$6)*(1-Painel!$E$7)-S$5+S$6)*S$7</f>
        <v>6854129.7393919798</v>
      </c>
      <c r="T331" s="35">
        <f>((Produção!T325*PreçoLivre!T327*(1-Painel!$B$8)-T$3-T$4-T$6)*(1-Painel!$E$7)-T$5+T$6)*T$7</f>
        <v>6231364.4543674747</v>
      </c>
      <c r="U331" s="35">
        <f>((Produção!U325*PreçoLivre!U327*(1-Painel!$B$8)-U$3-U$4-U$6)*(1-Painel!$E$7)-U$5+U$6)*U$7</f>
        <v>5638089.9378672978</v>
      </c>
      <c r="V331" s="35">
        <f>((Produção!V325*PreçoLivre!V327*(1-Painel!$B$8)-V$3-V$4-V$6)*(1-Painel!$E$7)-V$5+V$6)*V$7</f>
        <v>5362859.566569861</v>
      </c>
      <c r="W331" s="35"/>
    </row>
    <row r="332" spans="1:23" x14ac:dyDescent="0.25">
      <c r="A332" s="36">
        <v>323</v>
      </c>
      <c r="B332" s="35">
        <f t="shared" si="5"/>
        <v>265020996.06422326</v>
      </c>
      <c r="C332" s="35">
        <f>((Produção!C326*PreçoLivre!C328*(1-Painel!$B$8)-C$3-C$4-C$6)*(1-Painel!$E$7)-C$5+C$6)*C$7</f>
        <v>25966261.132432804</v>
      </c>
      <c r="D332" s="35">
        <f>((Produção!D326*PreçoLivre!D328*(1-Painel!$B$8)-D$3-D$4-D$6)*(1-Painel!$E$7)-D$5+D$6)*D$7</f>
        <v>23187129.11251964</v>
      </c>
      <c r="E332" s="35">
        <f>((Produção!E326*PreçoLivre!E328*(1-Painel!$B$8)-E$3-E$4-E$6)*(1-Painel!$E$7)-E$5+E$6)*E$7</f>
        <v>19588557.041805513</v>
      </c>
      <c r="F332" s="35">
        <f>((Produção!F326*PreçoLivre!F328*(1-Painel!$B$8)-F$3-F$4-F$6)*(1-Painel!$E$7)-F$5+F$6)*F$7</f>
        <v>17595015.333843701</v>
      </c>
      <c r="G332" s="35">
        <f>((Produção!G326*PreçoLivre!G328*(1-Painel!$B$8)-G$3-G$4-G$6)*(1-Painel!$E$7)-G$5+G$6)*G$7</f>
        <v>17031860.781886481</v>
      </c>
      <c r="H332" s="35">
        <f>((Produção!H326*PreçoLivre!H328*(1-Painel!$B$8)-H$3-H$4-H$6)*(1-Painel!$E$7)-H$5+H$6)*H$7</f>
        <v>16594364.336776068</v>
      </c>
      <c r="I332" s="35">
        <f>((Produção!I326*PreçoLivre!I328*(1-Painel!$B$8)-I$3-I$4-I$6)*(1-Painel!$E$7)-I$5+I$6)*I$7</f>
        <v>16094823.759669915</v>
      </c>
      <c r="J332" s="35">
        <f>((Produção!J326*PreçoLivre!J328*(1-Painel!$B$8)-J$3-J$4-J$6)*(1-Painel!$E$7)-J$5+J$6)*J$7</f>
        <v>14786906.484973539</v>
      </c>
      <c r="K332" s="35">
        <f>((Produção!K326*PreçoLivre!K328*(1-Painel!$B$8)-K$3-K$4-K$6)*(1-Painel!$E$7)-K$5+K$6)*K$7</f>
        <v>13369199.581054898</v>
      </c>
      <c r="L332" s="35">
        <f>((Produção!L326*PreçoLivre!L328*(1-Painel!$B$8)-L$3-L$4-L$6)*(1-Painel!$E$7)-L$5+L$6)*L$7</f>
        <v>12913724.304982301</v>
      </c>
      <c r="M332" s="35">
        <f>((Produção!M326*PreçoLivre!M328*(1-Painel!$B$8)-M$3-M$4-M$6)*(1-Painel!$E$7)-M$5+M$6)*M$7</f>
        <v>11869935.328863831</v>
      </c>
      <c r="N332" s="35">
        <f>((Produção!N326*PreçoLivre!N328*(1-Painel!$B$8)-N$3-N$4-N$6)*(1-Painel!$E$7)-N$5+N$6)*N$7</f>
        <v>11025717.859479317</v>
      </c>
      <c r="O332" s="35">
        <f>((Produção!O326*PreçoLivre!O328*(1-Painel!$B$8)-O$3-O$4-O$6)*(1-Painel!$E$7)-O$5+O$6)*O$7</f>
        <v>10237456.893594114</v>
      </c>
      <c r="P332" s="35">
        <f>((Produção!P326*PreçoLivre!P328*(1-Painel!$B$8)-P$3-P$4-P$6)*(1-Painel!$E$7)-P$5+P$6)*P$7</f>
        <v>9759443.120004084</v>
      </c>
      <c r="Q332" s="35">
        <f>((Produção!Q326*PreçoLivre!Q328*(1-Painel!$B$8)-Q$3-Q$4-Q$6)*(1-Painel!$E$7)-Q$5+Q$6)*Q$7</f>
        <v>9038257.9266842324</v>
      </c>
      <c r="R332" s="35">
        <f>((Produção!R326*PreçoLivre!R328*(1-Painel!$B$8)-R$3-R$4-R$6)*(1-Painel!$E$7)-R$5+R$6)*R$7</f>
        <v>8473883.3037587944</v>
      </c>
      <c r="S332" s="35">
        <f>((Produção!S326*PreçoLivre!S328*(1-Painel!$B$8)-S$3-S$4-S$6)*(1-Painel!$E$7)-S$5+S$6)*S$7</f>
        <v>7721861.6799781434</v>
      </c>
      <c r="T332" s="35">
        <f>((Produção!T326*PreçoLivre!T328*(1-Painel!$B$8)-T$3-T$4-T$6)*(1-Painel!$E$7)-T$5+T$6)*T$7</f>
        <v>7354658.8971061539</v>
      </c>
      <c r="U332" s="35">
        <f>((Produção!U326*PreçoLivre!U328*(1-Painel!$B$8)-U$3-U$4-U$6)*(1-Painel!$E$7)-U$5+U$6)*U$7</f>
        <v>6648953.3306860868</v>
      </c>
      <c r="V332" s="35">
        <f>((Produção!V326*PreçoLivre!V328*(1-Painel!$B$8)-V$3-V$4-V$6)*(1-Painel!$E$7)-V$5+V$6)*V$7</f>
        <v>5762985.8541236445</v>
      </c>
      <c r="W332" s="35"/>
    </row>
    <row r="333" spans="1:23" x14ac:dyDescent="0.25">
      <c r="A333" s="36">
        <v>324</v>
      </c>
      <c r="B333" s="35">
        <f t="shared" si="5"/>
        <v>261419184.24377218</v>
      </c>
      <c r="C333" s="35">
        <f>((Produção!C327*PreçoLivre!C329*(1-Painel!$B$8)-C$3-C$4-C$6)*(1-Painel!$E$7)-C$5+C$6)*C$7</f>
        <v>25278976.674321078</v>
      </c>
      <c r="D333" s="35">
        <f>((Produção!D327*PreçoLivre!D329*(1-Painel!$B$8)-D$3-D$4-D$6)*(1-Painel!$E$7)-D$5+D$6)*D$7</f>
        <v>24454308.60533347</v>
      </c>
      <c r="E333" s="35">
        <f>((Produção!E327*PreçoLivre!E329*(1-Painel!$B$8)-E$3-E$4-E$6)*(1-Painel!$E$7)-E$5+E$6)*E$7</f>
        <v>22320924.667248491</v>
      </c>
      <c r="F333" s="35">
        <f>((Produção!F327*PreçoLivre!F329*(1-Painel!$B$8)-F$3-F$4-F$6)*(1-Painel!$E$7)-F$5+F$6)*F$7</f>
        <v>21457403.153835885</v>
      </c>
      <c r="G333" s="35">
        <f>((Produção!G327*PreçoLivre!G329*(1-Painel!$B$8)-G$3-G$4-G$6)*(1-Painel!$E$7)-G$5+G$6)*G$7</f>
        <v>20005356.754089076</v>
      </c>
      <c r="H333" s="35">
        <f>((Produção!H327*PreçoLivre!H329*(1-Painel!$B$8)-H$3-H$4-H$6)*(1-Painel!$E$7)-H$5+H$6)*H$7</f>
        <v>17005859.850405861</v>
      </c>
      <c r="I333" s="35">
        <f>((Produção!I327*PreçoLivre!I329*(1-Painel!$B$8)-I$3-I$4-I$6)*(1-Painel!$E$7)-I$5+I$6)*I$7</f>
        <v>15803418.39735687</v>
      </c>
      <c r="J333" s="35">
        <f>((Produção!J327*PreçoLivre!J329*(1-Painel!$B$8)-J$3-J$4-J$6)*(1-Painel!$E$7)-J$5+J$6)*J$7</f>
        <v>14477554.080294939</v>
      </c>
      <c r="K333" s="35">
        <f>((Produção!K327*PreçoLivre!K329*(1-Painel!$B$8)-K$3-K$4-K$6)*(1-Painel!$E$7)-K$5+K$6)*K$7</f>
        <v>13202015.797403794</v>
      </c>
      <c r="L333" s="35">
        <f>((Produção!L327*PreçoLivre!L329*(1-Painel!$B$8)-L$3-L$4-L$6)*(1-Painel!$E$7)-L$5+L$6)*L$7</f>
        <v>12408331.136758216</v>
      </c>
      <c r="M333" s="35">
        <f>((Produção!M327*PreçoLivre!M329*(1-Painel!$B$8)-M$3-M$4-M$6)*(1-Painel!$E$7)-M$5+M$6)*M$7</f>
        <v>11300198.846290899</v>
      </c>
      <c r="N333" s="35">
        <f>((Produção!N327*PreçoLivre!N329*(1-Painel!$B$8)-N$3-N$4-N$6)*(1-Painel!$E$7)-N$5+N$6)*N$7</f>
        <v>9950028.0329404715</v>
      </c>
      <c r="O333" s="35">
        <f>((Produção!O327*PreçoLivre!O329*(1-Painel!$B$8)-O$3-O$4-O$6)*(1-Painel!$E$7)-O$5+O$6)*O$7</f>
        <v>8775877.9548677374</v>
      </c>
      <c r="P333" s="35">
        <f>((Produção!P327*PreçoLivre!P329*(1-Painel!$B$8)-P$3-P$4-P$6)*(1-Painel!$E$7)-P$5+P$6)*P$7</f>
        <v>7908512.7593275951</v>
      </c>
      <c r="Q333" s="35">
        <f>((Produção!Q327*PreçoLivre!Q329*(1-Painel!$B$8)-Q$3-Q$4-Q$6)*(1-Painel!$E$7)-Q$5+Q$6)*Q$7</f>
        <v>7710162.8908528751</v>
      </c>
      <c r="R333" s="35">
        <f>((Produção!R327*PreçoLivre!R329*(1-Painel!$B$8)-R$3-R$4-R$6)*(1-Painel!$E$7)-R$5+R$6)*R$7</f>
        <v>6895467.9808550561</v>
      </c>
      <c r="S333" s="35">
        <f>((Produção!S327*PreçoLivre!S329*(1-Painel!$B$8)-S$3-S$4-S$6)*(1-Painel!$E$7)-S$5+S$6)*S$7</f>
        <v>6236704.7751671812</v>
      </c>
      <c r="T333" s="35">
        <f>((Produção!T327*PreçoLivre!T329*(1-Painel!$B$8)-T$3-T$4-T$6)*(1-Painel!$E$7)-T$5+T$6)*T$7</f>
        <v>5642683.3670376278</v>
      </c>
      <c r="U333" s="35">
        <f>((Produção!U327*PreçoLivre!U329*(1-Painel!$B$8)-U$3-U$4-U$6)*(1-Painel!$E$7)-U$5+U$6)*U$7</f>
        <v>5402329.7316057393</v>
      </c>
      <c r="V333" s="35">
        <f>((Produção!V327*PreçoLivre!V329*(1-Painel!$B$8)-V$3-V$4-V$6)*(1-Painel!$E$7)-V$5+V$6)*V$7</f>
        <v>5183068.7877793945</v>
      </c>
      <c r="W333" s="35"/>
    </row>
    <row r="334" spans="1:23" x14ac:dyDescent="0.25">
      <c r="A334" s="36">
        <v>325</v>
      </c>
      <c r="B334" s="35">
        <f t="shared" si="5"/>
        <v>266532006.36560187</v>
      </c>
      <c r="C334" s="35">
        <f>((Produção!C328*PreçoLivre!C330*(1-Painel!$B$8)-C$3-C$4-C$6)*(1-Painel!$E$7)-C$5+C$6)*C$7</f>
        <v>25798121.304204859</v>
      </c>
      <c r="D334" s="35">
        <f>((Produção!D328*PreçoLivre!D330*(1-Painel!$B$8)-D$3-D$4-D$6)*(1-Painel!$E$7)-D$5+D$6)*D$7</f>
        <v>24066861.060077727</v>
      </c>
      <c r="E334" s="35">
        <f>((Produção!E328*PreçoLivre!E330*(1-Painel!$B$8)-E$3-E$4-E$6)*(1-Painel!$E$7)-E$5+E$6)*E$7</f>
        <v>22888082.101460692</v>
      </c>
      <c r="F334" s="35">
        <f>((Produção!F328*PreçoLivre!F330*(1-Painel!$B$8)-F$3-F$4-F$6)*(1-Painel!$E$7)-F$5+F$6)*F$7</f>
        <v>21232392.580415621</v>
      </c>
      <c r="G334" s="35">
        <f>((Produção!G328*PreçoLivre!G330*(1-Painel!$B$8)-G$3-G$4-G$6)*(1-Painel!$E$7)-G$5+G$6)*G$7</f>
        <v>20046284.907525964</v>
      </c>
      <c r="H334" s="35">
        <f>((Produção!H328*PreçoLivre!H330*(1-Painel!$B$8)-H$3-H$4-H$6)*(1-Painel!$E$7)-H$5+H$6)*H$7</f>
        <v>17998878.479431827</v>
      </c>
      <c r="I334" s="35">
        <f>((Produção!I328*PreçoLivre!I330*(1-Painel!$B$8)-I$3-I$4-I$6)*(1-Painel!$E$7)-I$5+I$6)*I$7</f>
        <v>16921605.576140419</v>
      </c>
      <c r="J334" s="35">
        <f>((Produção!J328*PreçoLivre!J330*(1-Painel!$B$8)-J$3-J$4-J$6)*(1-Painel!$E$7)-J$5+J$6)*J$7</f>
        <v>16026237.460338511</v>
      </c>
      <c r="K334" s="35">
        <f>((Produção!K328*PreçoLivre!K330*(1-Painel!$B$8)-K$3-K$4-K$6)*(1-Painel!$E$7)-K$5+K$6)*K$7</f>
        <v>13768332.484845679</v>
      </c>
      <c r="L334" s="35">
        <f>((Produção!L328*PreçoLivre!L330*(1-Painel!$B$8)-L$3-L$4-L$6)*(1-Painel!$E$7)-L$5+L$6)*L$7</f>
        <v>11888808.90447418</v>
      </c>
      <c r="M334" s="35">
        <f>((Produção!M328*PreçoLivre!M330*(1-Painel!$B$8)-M$3-M$4-M$6)*(1-Painel!$E$7)-M$5+M$6)*M$7</f>
        <v>11189338.155972691</v>
      </c>
      <c r="N334" s="35">
        <f>((Produção!N328*PreçoLivre!N330*(1-Painel!$B$8)-N$3-N$4-N$6)*(1-Painel!$E$7)-N$5+N$6)*N$7</f>
        <v>9871729.8715727143</v>
      </c>
      <c r="O334" s="35">
        <f>((Produção!O328*PreçoLivre!O330*(1-Painel!$B$8)-O$3-O$4-O$6)*(1-Painel!$E$7)-O$5+O$6)*O$7</f>
        <v>8948204.7202501185</v>
      </c>
      <c r="P334" s="35">
        <f>((Produção!P328*PreçoLivre!P330*(1-Painel!$B$8)-P$3-P$4-P$6)*(1-Painel!$E$7)-P$5+P$6)*P$7</f>
        <v>8600737.461367229</v>
      </c>
      <c r="Q334" s="35">
        <f>((Produção!Q328*PreçoLivre!Q330*(1-Painel!$B$8)-Q$3-Q$4-Q$6)*(1-Painel!$E$7)-Q$5+Q$6)*Q$7</f>
        <v>7526088.8858645847</v>
      </c>
      <c r="R334" s="35">
        <f>((Produção!R328*PreçoLivre!R330*(1-Painel!$B$8)-R$3-R$4-R$6)*(1-Painel!$E$7)-R$5+R$6)*R$7</f>
        <v>6821485.8104060162</v>
      </c>
      <c r="S334" s="35">
        <f>((Produção!S328*PreçoLivre!S330*(1-Painel!$B$8)-S$3-S$4-S$6)*(1-Painel!$E$7)-S$5+S$6)*S$7</f>
        <v>6461699.3947516112</v>
      </c>
      <c r="T334" s="35">
        <f>((Produção!T328*PreçoLivre!T330*(1-Painel!$B$8)-T$3-T$4-T$6)*(1-Painel!$E$7)-T$5+T$6)*T$7</f>
        <v>6034041.2291937461</v>
      </c>
      <c r="U334" s="35">
        <f>((Produção!U328*PreçoLivre!U330*(1-Painel!$B$8)-U$3-U$4-U$6)*(1-Painel!$E$7)-U$5+U$6)*U$7</f>
        <v>5479396.5969870398</v>
      </c>
      <c r="V334" s="35">
        <f>((Produção!V328*PreçoLivre!V330*(1-Painel!$B$8)-V$3-V$4-V$6)*(1-Painel!$E$7)-V$5+V$6)*V$7</f>
        <v>4963679.3803206719</v>
      </c>
      <c r="W334" s="35"/>
    </row>
    <row r="335" spans="1:23" x14ac:dyDescent="0.25">
      <c r="A335" s="36">
        <v>326</v>
      </c>
      <c r="B335" s="35">
        <f t="shared" si="5"/>
        <v>279225482.8945536</v>
      </c>
      <c r="C335" s="35">
        <f>((Produção!C329*PreçoLivre!C331*(1-Painel!$B$8)-C$3-C$4-C$6)*(1-Painel!$E$7)-C$5+C$6)*C$7</f>
        <v>26638313.881252211</v>
      </c>
      <c r="D335" s="35">
        <f>((Produção!D329*PreçoLivre!D331*(1-Painel!$B$8)-D$3-D$4-D$6)*(1-Painel!$E$7)-D$5+D$6)*D$7</f>
        <v>24905901.966868561</v>
      </c>
      <c r="E335" s="35">
        <f>((Produção!E329*PreçoLivre!E331*(1-Painel!$B$8)-E$3-E$4-E$6)*(1-Painel!$E$7)-E$5+E$6)*E$7</f>
        <v>23340139.787148327</v>
      </c>
      <c r="F335" s="35">
        <f>((Produção!F329*PreçoLivre!F331*(1-Painel!$B$8)-F$3-F$4-F$6)*(1-Painel!$E$7)-F$5+F$6)*F$7</f>
        <v>22397633.287772786</v>
      </c>
      <c r="G335" s="35">
        <f>((Produção!G329*PreçoLivre!G331*(1-Painel!$B$8)-G$3-G$4-G$6)*(1-Painel!$E$7)-G$5+G$6)*G$7</f>
        <v>19469737.18702662</v>
      </c>
      <c r="H335" s="35">
        <f>((Produção!H329*PreçoLivre!H331*(1-Painel!$B$8)-H$3-H$4-H$6)*(1-Painel!$E$7)-H$5+H$6)*H$7</f>
        <v>18218872.091596596</v>
      </c>
      <c r="I335" s="35">
        <f>((Produção!I329*PreçoLivre!I331*(1-Painel!$B$8)-I$3-I$4-I$6)*(1-Painel!$E$7)-I$5+I$6)*I$7</f>
        <v>17611260.191440914</v>
      </c>
      <c r="J335" s="35">
        <f>((Produção!J329*PreçoLivre!J331*(1-Painel!$B$8)-J$3-J$4-J$6)*(1-Painel!$E$7)-J$5+J$6)*J$7</f>
        <v>16472404.550494332</v>
      </c>
      <c r="K335" s="35">
        <f>((Produção!K329*PreçoLivre!K331*(1-Painel!$B$8)-K$3-K$4-K$6)*(1-Painel!$E$7)-K$5+K$6)*K$7</f>
        <v>15065683.501931079</v>
      </c>
      <c r="L335" s="35">
        <f>((Produção!L329*PreçoLivre!L331*(1-Painel!$B$8)-L$3-L$4-L$6)*(1-Painel!$E$7)-L$5+L$6)*L$7</f>
        <v>14010214.56220644</v>
      </c>
      <c r="M335" s="35">
        <f>((Produção!M329*PreçoLivre!M331*(1-Painel!$B$8)-M$3-M$4-M$6)*(1-Painel!$E$7)-M$5+M$6)*M$7</f>
        <v>12521821.394393016</v>
      </c>
      <c r="N335" s="35">
        <f>((Produção!N329*PreçoLivre!N331*(1-Painel!$B$8)-N$3-N$4-N$6)*(1-Painel!$E$7)-N$5+N$6)*N$7</f>
        <v>10657870.136578368</v>
      </c>
      <c r="O335" s="35">
        <f>((Produção!O329*PreçoLivre!O331*(1-Painel!$B$8)-O$3-O$4-O$6)*(1-Painel!$E$7)-O$5+O$6)*O$7</f>
        <v>9687786.4679454826</v>
      </c>
      <c r="P335" s="35">
        <f>((Produção!P329*PreçoLivre!P331*(1-Painel!$B$8)-P$3-P$4-P$6)*(1-Painel!$E$7)-P$5+P$6)*P$7</f>
        <v>8965106.835049456</v>
      </c>
      <c r="Q335" s="35">
        <f>((Produção!Q329*PreçoLivre!Q331*(1-Painel!$B$8)-Q$3-Q$4-Q$6)*(1-Painel!$E$7)-Q$5+Q$6)*Q$7</f>
        <v>8299194.8994147955</v>
      </c>
      <c r="R335" s="35">
        <f>((Produção!R329*PreçoLivre!R331*(1-Painel!$B$8)-R$3-R$4-R$6)*(1-Painel!$E$7)-R$5+R$6)*R$7</f>
        <v>7185398.4354344318</v>
      </c>
      <c r="S335" s="35">
        <f>((Produção!S329*PreçoLivre!S331*(1-Painel!$B$8)-S$3-S$4-S$6)*(1-Painel!$E$7)-S$5+S$6)*S$7</f>
        <v>6680461.0430225153</v>
      </c>
      <c r="T335" s="35">
        <f>((Produção!T329*PreçoLivre!T331*(1-Painel!$B$8)-T$3-T$4-T$6)*(1-Painel!$E$7)-T$5+T$6)*T$7</f>
        <v>6196636.6629730202</v>
      </c>
      <c r="U335" s="35">
        <f>((Produção!U329*PreçoLivre!U331*(1-Painel!$B$8)-U$3-U$4-U$6)*(1-Painel!$E$7)-U$5+U$6)*U$7</f>
        <v>5663846.364762933</v>
      </c>
      <c r="V335" s="35">
        <f>((Produção!V329*PreçoLivre!V331*(1-Painel!$B$8)-V$3-V$4-V$6)*(1-Painel!$E$7)-V$5+V$6)*V$7</f>
        <v>5237199.6472416734</v>
      </c>
      <c r="W335" s="35"/>
    </row>
    <row r="336" spans="1:23" x14ac:dyDescent="0.25">
      <c r="A336" s="36">
        <v>327</v>
      </c>
      <c r="B336" s="35">
        <f t="shared" si="5"/>
        <v>250273192.81487852</v>
      </c>
      <c r="C336" s="35">
        <f>((Produção!C330*PreçoLivre!C332*(1-Painel!$B$8)-C$3-C$4-C$6)*(1-Painel!$E$7)-C$5+C$6)*C$7</f>
        <v>26256710.683538955</v>
      </c>
      <c r="D336" s="35">
        <f>((Produção!D330*PreçoLivre!D332*(1-Painel!$B$8)-D$3-D$4-D$6)*(1-Painel!$E$7)-D$5+D$6)*D$7</f>
        <v>23068181.255289838</v>
      </c>
      <c r="E336" s="35">
        <f>((Produção!E330*PreçoLivre!E332*(1-Painel!$B$8)-E$3-E$4-E$6)*(1-Painel!$E$7)-E$5+E$6)*E$7</f>
        <v>22123732.969989337</v>
      </c>
      <c r="F336" s="35">
        <f>((Produção!F330*PreçoLivre!F332*(1-Painel!$B$8)-F$3-F$4-F$6)*(1-Painel!$E$7)-F$5+F$6)*F$7</f>
        <v>20922352.563988727</v>
      </c>
      <c r="G336" s="35">
        <f>((Produção!G330*PreçoLivre!G332*(1-Painel!$B$8)-G$3-G$4-G$6)*(1-Painel!$E$7)-G$5+G$6)*G$7</f>
        <v>17542252.420278721</v>
      </c>
      <c r="H336" s="35">
        <f>((Produção!H330*PreçoLivre!H332*(1-Painel!$B$8)-H$3-H$4-H$6)*(1-Painel!$E$7)-H$5+H$6)*H$7</f>
        <v>16057572.906846959</v>
      </c>
      <c r="I336" s="35">
        <f>((Produção!I330*PreçoLivre!I332*(1-Painel!$B$8)-I$3-I$4-I$6)*(1-Painel!$E$7)-I$5+I$6)*I$7</f>
        <v>14241997.517618451</v>
      </c>
      <c r="J336" s="35">
        <f>((Produção!J330*PreçoLivre!J332*(1-Painel!$B$8)-J$3-J$4-J$6)*(1-Painel!$E$7)-J$5+J$6)*J$7</f>
        <v>13175961.07323397</v>
      </c>
      <c r="K336" s="35">
        <f>((Produção!K330*PreçoLivre!K332*(1-Painel!$B$8)-K$3-K$4-K$6)*(1-Painel!$E$7)-K$5+K$6)*K$7</f>
        <v>11524500.240072802</v>
      </c>
      <c r="L336" s="35">
        <f>((Produção!L330*PreçoLivre!L332*(1-Painel!$B$8)-L$3-L$4-L$6)*(1-Painel!$E$7)-L$5+L$6)*L$7</f>
        <v>10857424.369175849</v>
      </c>
      <c r="M336" s="35">
        <f>((Produção!M330*PreçoLivre!M332*(1-Painel!$B$8)-M$3-M$4-M$6)*(1-Painel!$E$7)-M$5+M$6)*M$7</f>
        <v>10636528.790585445</v>
      </c>
      <c r="N336" s="35">
        <f>((Produção!N330*PreçoLivre!N332*(1-Painel!$B$8)-N$3-N$4-N$6)*(1-Painel!$E$7)-N$5+N$6)*N$7</f>
        <v>9584701.6607010551</v>
      </c>
      <c r="O336" s="35">
        <f>((Produção!O330*PreçoLivre!O332*(1-Painel!$B$8)-O$3-O$4-O$6)*(1-Painel!$E$7)-O$5+O$6)*O$7</f>
        <v>8268909.5159296785</v>
      </c>
      <c r="P336" s="35">
        <f>((Produção!P330*PreçoLivre!P332*(1-Painel!$B$8)-P$3-P$4-P$6)*(1-Painel!$E$7)-P$5+P$6)*P$7</f>
        <v>8331038.0036724973</v>
      </c>
      <c r="Q336" s="35">
        <f>((Produção!Q330*PreçoLivre!Q332*(1-Painel!$B$8)-Q$3-Q$4-Q$6)*(1-Painel!$E$7)-Q$5+Q$6)*Q$7</f>
        <v>7615730.7153428672</v>
      </c>
      <c r="R336" s="35">
        <f>((Produção!R330*PreçoLivre!R332*(1-Painel!$B$8)-R$3-R$4-R$6)*(1-Painel!$E$7)-R$5+R$6)*R$7</f>
        <v>7100988.7389815832</v>
      </c>
      <c r="S336" s="35">
        <f>((Produção!S330*PreçoLivre!S332*(1-Painel!$B$8)-S$3-S$4-S$6)*(1-Painel!$E$7)-S$5+S$6)*S$7</f>
        <v>6564170.0294294627</v>
      </c>
      <c r="T336" s="35">
        <f>((Produção!T330*PreçoLivre!T332*(1-Painel!$B$8)-T$3-T$4-T$6)*(1-Painel!$E$7)-T$5+T$6)*T$7</f>
        <v>6159147.1192942783</v>
      </c>
      <c r="U336" s="35">
        <f>((Produção!U330*PreçoLivre!U332*(1-Painel!$B$8)-U$3-U$4-U$6)*(1-Painel!$E$7)-U$5+U$6)*U$7</f>
        <v>5358476.7131780693</v>
      </c>
      <c r="V336" s="35">
        <f>((Produção!V330*PreçoLivre!V332*(1-Painel!$B$8)-V$3-V$4-V$6)*(1-Painel!$E$7)-V$5+V$6)*V$7</f>
        <v>4882815.5277299238</v>
      </c>
      <c r="W336" s="35"/>
    </row>
    <row r="337" spans="1:23" x14ac:dyDescent="0.25">
      <c r="A337" s="36">
        <v>328</v>
      </c>
      <c r="B337" s="35">
        <f t="shared" si="5"/>
        <v>244410261.80169782</v>
      </c>
      <c r="C337" s="35">
        <f>((Produção!C331*PreçoLivre!C333*(1-Painel!$B$8)-C$3-C$4-C$6)*(1-Painel!$E$7)-C$5+C$6)*C$7</f>
        <v>26089734.045624208</v>
      </c>
      <c r="D337" s="35">
        <f>((Produção!D331*PreçoLivre!D333*(1-Painel!$B$8)-D$3-D$4-D$6)*(1-Painel!$E$7)-D$5+D$6)*D$7</f>
        <v>23838826.491482392</v>
      </c>
      <c r="E337" s="35">
        <f>((Produção!E331*PreçoLivre!E333*(1-Painel!$B$8)-E$3-E$4-E$6)*(1-Painel!$E$7)-E$5+E$6)*E$7</f>
        <v>22517427.965329859</v>
      </c>
      <c r="F337" s="35">
        <f>((Produção!F331*PreçoLivre!F333*(1-Painel!$B$8)-F$3-F$4-F$6)*(1-Painel!$E$7)-F$5+F$6)*F$7</f>
        <v>20590476.558828466</v>
      </c>
      <c r="G337" s="35">
        <f>((Produção!G331*PreçoLivre!G333*(1-Painel!$B$8)-G$3-G$4-G$6)*(1-Painel!$E$7)-G$5+G$6)*G$7</f>
        <v>18276663.95183643</v>
      </c>
      <c r="H337" s="35">
        <f>((Produção!H331*PreçoLivre!H333*(1-Painel!$B$8)-H$3-H$4-H$6)*(1-Painel!$E$7)-H$5+H$6)*H$7</f>
        <v>16050547.089416107</v>
      </c>
      <c r="I337" s="35">
        <f>((Produção!I331*PreçoLivre!I333*(1-Painel!$B$8)-I$3-I$4-I$6)*(1-Painel!$E$7)-I$5+I$6)*I$7</f>
        <v>13842142.957379274</v>
      </c>
      <c r="J337" s="35">
        <f>((Produção!J331*PreçoLivre!J333*(1-Painel!$B$8)-J$3-J$4-J$6)*(1-Painel!$E$7)-J$5+J$6)*J$7</f>
        <v>13042769.497936331</v>
      </c>
      <c r="K337" s="35">
        <f>((Produção!K331*PreçoLivre!K333*(1-Painel!$B$8)-K$3-K$4-K$6)*(1-Painel!$E$7)-K$5+K$6)*K$7</f>
        <v>11804336.733463997</v>
      </c>
      <c r="L337" s="35">
        <f>((Produção!L331*PreçoLivre!L333*(1-Painel!$B$8)-L$3-L$4-L$6)*(1-Painel!$E$7)-L$5+L$6)*L$7</f>
        <v>11150507.804861018</v>
      </c>
      <c r="M337" s="35">
        <f>((Produção!M331*PreçoLivre!M333*(1-Painel!$B$8)-M$3-M$4-M$6)*(1-Painel!$E$7)-M$5+M$6)*M$7</f>
        <v>10139994.055773038</v>
      </c>
      <c r="N337" s="35">
        <f>((Produção!N331*PreçoLivre!N333*(1-Painel!$B$8)-N$3-N$4-N$6)*(1-Painel!$E$7)-N$5+N$6)*N$7</f>
        <v>9656687.5378796197</v>
      </c>
      <c r="O337" s="35">
        <f>((Produção!O331*PreçoLivre!O333*(1-Painel!$B$8)-O$3-O$4-O$6)*(1-Painel!$E$7)-O$5+O$6)*O$7</f>
        <v>8436597.9776099399</v>
      </c>
      <c r="P337" s="35">
        <f>((Produção!P331*PreçoLivre!P333*(1-Painel!$B$8)-P$3-P$4-P$6)*(1-Painel!$E$7)-P$5+P$6)*P$7</f>
        <v>7655817.8781348458</v>
      </c>
      <c r="Q337" s="35">
        <f>((Produção!Q331*PreçoLivre!Q333*(1-Painel!$B$8)-Q$3-Q$4-Q$6)*(1-Painel!$E$7)-Q$5+Q$6)*Q$7</f>
        <v>6636304.1108371206</v>
      </c>
      <c r="R337" s="35">
        <f>((Produção!R331*PreçoLivre!R333*(1-Painel!$B$8)-R$3-R$4-R$6)*(1-Painel!$E$7)-R$5+R$6)*R$7</f>
        <v>5691433.4950988954</v>
      </c>
      <c r="S337" s="35">
        <f>((Produção!S331*PreçoLivre!S333*(1-Painel!$B$8)-S$3-S$4-S$6)*(1-Painel!$E$7)-S$5+S$6)*S$7</f>
        <v>5343086.3404767904</v>
      </c>
      <c r="T337" s="35">
        <f>((Produção!T331*PreçoLivre!T333*(1-Painel!$B$8)-T$3-T$4-T$6)*(1-Painel!$E$7)-T$5+T$6)*T$7</f>
        <v>4917774.2944275951</v>
      </c>
      <c r="U337" s="35">
        <f>((Produção!U331*PreçoLivre!U333*(1-Painel!$B$8)-U$3-U$4-U$6)*(1-Painel!$E$7)-U$5+U$6)*U$7</f>
        <v>4451056.5109350095</v>
      </c>
      <c r="V337" s="35">
        <f>((Produção!V331*PreçoLivre!V333*(1-Painel!$B$8)-V$3-V$4-V$6)*(1-Painel!$E$7)-V$5+V$6)*V$7</f>
        <v>4278076.5043668877</v>
      </c>
      <c r="W337" s="35"/>
    </row>
    <row r="338" spans="1:23" x14ac:dyDescent="0.25">
      <c r="A338" s="36">
        <v>329</v>
      </c>
      <c r="B338" s="35">
        <f t="shared" si="5"/>
        <v>242646955.50674403</v>
      </c>
      <c r="C338" s="35">
        <f>((Produção!C332*PreçoLivre!C334*(1-Painel!$B$8)-C$3-C$4-C$6)*(1-Painel!$E$7)-C$5+C$6)*C$7</f>
        <v>26034164.049200479</v>
      </c>
      <c r="D338" s="35">
        <f>((Produção!D332*PreçoLivre!D334*(1-Painel!$B$8)-D$3-D$4-D$6)*(1-Painel!$E$7)-D$5+D$6)*D$7</f>
        <v>22032018.753494862</v>
      </c>
      <c r="E338" s="35">
        <f>((Produção!E332*PreçoLivre!E334*(1-Painel!$B$8)-E$3-E$4-E$6)*(1-Painel!$E$7)-E$5+E$6)*E$7</f>
        <v>19759325.206393808</v>
      </c>
      <c r="F338" s="35">
        <f>((Produção!F332*PreçoLivre!F334*(1-Painel!$B$8)-F$3-F$4-F$6)*(1-Painel!$E$7)-F$5+F$6)*F$7</f>
        <v>18487586.346942637</v>
      </c>
      <c r="G338" s="35">
        <f>((Produção!G332*PreçoLivre!G334*(1-Painel!$B$8)-G$3-G$4-G$6)*(1-Painel!$E$7)-G$5+G$6)*G$7</f>
        <v>17203611.569734521</v>
      </c>
      <c r="H338" s="35">
        <f>((Produção!H332*PreçoLivre!H334*(1-Painel!$B$8)-H$3-H$4-H$6)*(1-Painel!$E$7)-H$5+H$6)*H$7</f>
        <v>17168421.558712542</v>
      </c>
      <c r="I338" s="35">
        <f>((Produção!I332*PreçoLivre!I334*(1-Painel!$B$8)-I$3-I$4-I$6)*(1-Painel!$E$7)-I$5+I$6)*I$7</f>
        <v>15512965.233849652</v>
      </c>
      <c r="J338" s="35">
        <f>((Produção!J332*PreçoLivre!J334*(1-Painel!$B$8)-J$3-J$4-J$6)*(1-Painel!$E$7)-J$5+J$6)*J$7</f>
        <v>14477394.648896528</v>
      </c>
      <c r="K338" s="35">
        <f>((Produção!K332*PreçoLivre!K334*(1-Painel!$B$8)-K$3-K$4-K$6)*(1-Painel!$E$7)-K$5+K$6)*K$7</f>
        <v>12914248.06389828</v>
      </c>
      <c r="L338" s="35">
        <f>((Produção!L332*PreçoLivre!L334*(1-Painel!$B$8)-L$3-L$4-L$6)*(1-Painel!$E$7)-L$5+L$6)*L$7</f>
        <v>11280920.445919275</v>
      </c>
      <c r="M338" s="35">
        <f>((Produção!M332*PreçoLivre!M334*(1-Painel!$B$8)-M$3-M$4-M$6)*(1-Painel!$E$7)-M$5+M$6)*M$7</f>
        <v>10097572.86016161</v>
      </c>
      <c r="N338" s="35">
        <f>((Produção!N332*PreçoLivre!N334*(1-Painel!$B$8)-N$3-N$4-N$6)*(1-Painel!$E$7)-N$5+N$6)*N$7</f>
        <v>8481149.6318216212</v>
      </c>
      <c r="O338" s="35">
        <f>((Produção!O332*PreçoLivre!O334*(1-Painel!$B$8)-O$3-O$4-O$6)*(1-Painel!$E$7)-O$5+O$6)*O$7</f>
        <v>7864743.5521096326</v>
      </c>
      <c r="P338" s="35">
        <f>((Produção!P332*PreçoLivre!P334*(1-Painel!$B$8)-P$3-P$4-P$6)*(1-Painel!$E$7)-P$5+P$6)*P$7</f>
        <v>7563787.7142710984</v>
      </c>
      <c r="Q338" s="35">
        <f>((Produção!Q332*PreçoLivre!Q334*(1-Painel!$B$8)-Q$3-Q$4-Q$6)*(1-Painel!$E$7)-Q$5+Q$6)*Q$7</f>
        <v>6828327.9195191516</v>
      </c>
      <c r="R338" s="35">
        <f>((Produção!R332*PreçoLivre!R334*(1-Painel!$B$8)-R$3-R$4-R$6)*(1-Painel!$E$7)-R$5+R$6)*R$7</f>
        <v>6100048.2749148495</v>
      </c>
      <c r="S338" s="35">
        <f>((Produção!S332*PreçoLivre!S334*(1-Painel!$B$8)-S$3-S$4-S$6)*(1-Painel!$E$7)-S$5+S$6)*S$7</f>
        <v>5533549.9198786337</v>
      </c>
      <c r="T338" s="35">
        <f>((Produção!T332*PreçoLivre!T334*(1-Painel!$B$8)-T$3-T$4-T$6)*(1-Painel!$E$7)-T$5+T$6)*T$7</f>
        <v>5453902.8267809888</v>
      </c>
      <c r="U338" s="35">
        <f>((Produção!U332*PreçoLivre!U334*(1-Painel!$B$8)-U$3-U$4-U$6)*(1-Painel!$E$7)-U$5+U$6)*U$7</f>
        <v>5036628.2523866696</v>
      </c>
      <c r="V338" s="35">
        <f>((Produção!V332*PreçoLivre!V334*(1-Painel!$B$8)-V$3-V$4-V$6)*(1-Painel!$E$7)-V$5+V$6)*V$7</f>
        <v>4816588.677857236</v>
      </c>
      <c r="W338" s="35"/>
    </row>
    <row r="339" spans="1:23" x14ac:dyDescent="0.25">
      <c r="A339" s="36">
        <v>330</v>
      </c>
      <c r="B339" s="35">
        <f t="shared" si="5"/>
        <v>262167585.49838111</v>
      </c>
      <c r="C339" s="35">
        <f>((Produção!C333*PreçoLivre!C335*(1-Painel!$B$8)-C$3-C$4-C$6)*(1-Painel!$E$7)-C$5+C$6)*C$7</f>
        <v>26438520.093097981</v>
      </c>
      <c r="D339" s="35">
        <f>((Produção!D333*PreçoLivre!D335*(1-Painel!$B$8)-D$3-D$4-D$6)*(1-Painel!$E$7)-D$5+D$6)*D$7</f>
        <v>25144077.587610699</v>
      </c>
      <c r="E339" s="35">
        <f>((Produção!E333*PreçoLivre!E335*(1-Painel!$B$8)-E$3-E$4-E$6)*(1-Painel!$E$7)-E$5+E$6)*E$7</f>
        <v>22114723.026229523</v>
      </c>
      <c r="F339" s="35">
        <f>((Produção!F333*PreçoLivre!F335*(1-Painel!$B$8)-F$3-F$4-F$6)*(1-Painel!$E$7)-F$5+F$6)*F$7</f>
        <v>19872352.914042693</v>
      </c>
      <c r="G339" s="35">
        <f>((Produção!G333*PreçoLivre!G335*(1-Painel!$B$8)-G$3-G$4-G$6)*(1-Painel!$E$7)-G$5+G$6)*G$7</f>
        <v>18145448.930885985</v>
      </c>
      <c r="H339" s="35">
        <f>((Produção!H333*PreçoLivre!H335*(1-Painel!$B$8)-H$3-H$4-H$6)*(1-Painel!$E$7)-H$5+H$6)*H$7</f>
        <v>16701642.662655195</v>
      </c>
      <c r="I339" s="35">
        <f>((Produção!I333*PreçoLivre!I335*(1-Painel!$B$8)-I$3-I$4-I$6)*(1-Painel!$E$7)-I$5+I$6)*I$7</f>
        <v>16178326.958588637</v>
      </c>
      <c r="J339" s="35">
        <f>((Produção!J333*PreçoLivre!J335*(1-Painel!$B$8)-J$3-J$4-J$6)*(1-Painel!$E$7)-J$5+J$6)*J$7</f>
        <v>15093769.586995957</v>
      </c>
      <c r="K339" s="35">
        <f>((Produção!K333*PreçoLivre!K335*(1-Painel!$B$8)-K$3-K$4-K$6)*(1-Painel!$E$7)-K$5+K$6)*K$7</f>
        <v>13377068.969763868</v>
      </c>
      <c r="L339" s="35">
        <f>((Produção!L333*PreçoLivre!L335*(1-Painel!$B$8)-L$3-L$4-L$6)*(1-Painel!$E$7)-L$5+L$6)*L$7</f>
        <v>12397888.278058309</v>
      </c>
      <c r="M339" s="35">
        <f>((Produção!M333*PreçoLivre!M335*(1-Painel!$B$8)-M$3-M$4-M$6)*(1-Painel!$E$7)-M$5+M$6)*M$7</f>
        <v>11384086.027852407</v>
      </c>
      <c r="N339" s="35">
        <f>((Produção!N333*PreçoLivre!N335*(1-Painel!$B$8)-N$3-N$4-N$6)*(1-Painel!$E$7)-N$5+N$6)*N$7</f>
        <v>9865466.5625397339</v>
      </c>
      <c r="O339" s="35">
        <f>((Produção!O333*PreçoLivre!O335*(1-Painel!$B$8)-O$3-O$4-O$6)*(1-Painel!$E$7)-O$5+O$6)*O$7</f>
        <v>9531222.363798786</v>
      </c>
      <c r="P339" s="35">
        <f>((Produção!P333*PreçoLivre!P335*(1-Painel!$B$8)-P$3-P$4-P$6)*(1-Painel!$E$7)-P$5+P$6)*P$7</f>
        <v>8640413.6410761308</v>
      </c>
      <c r="Q339" s="35">
        <f>((Produção!Q333*PreçoLivre!Q335*(1-Painel!$B$8)-Q$3-Q$4-Q$6)*(1-Painel!$E$7)-Q$5+Q$6)*Q$7</f>
        <v>7589182.7891993187</v>
      </c>
      <c r="R339" s="35">
        <f>((Produção!R333*PreçoLivre!R335*(1-Painel!$B$8)-R$3-R$4-R$6)*(1-Painel!$E$7)-R$5+R$6)*R$7</f>
        <v>6871207.2292281967</v>
      </c>
      <c r="S339" s="35">
        <f>((Produção!S333*PreçoLivre!S335*(1-Painel!$B$8)-S$3-S$4-S$6)*(1-Painel!$E$7)-S$5+S$6)*S$7</f>
        <v>6542895.5586040337</v>
      </c>
      <c r="T339" s="35">
        <f>((Produção!T333*PreçoLivre!T335*(1-Painel!$B$8)-T$3-T$4-T$6)*(1-Painel!$E$7)-T$5+T$6)*T$7</f>
        <v>5871424.0364145851</v>
      </c>
      <c r="U339" s="35">
        <f>((Produção!U333*PreçoLivre!U335*(1-Painel!$B$8)-U$3-U$4-U$6)*(1-Painel!$E$7)-U$5+U$6)*U$7</f>
        <v>5606191.2839904893</v>
      </c>
      <c r="V339" s="35">
        <f>((Produção!V333*PreçoLivre!V335*(1-Painel!$B$8)-V$3-V$4-V$6)*(1-Painel!$E$7)-V$5+V$6)*V$7</f>
        <v>4801676.9977485212</v>
      </c>
      <c r="W339" s="35"/>
    </row>
    <row r="340" spans="1:23" x14ac:dyDescent="0.25">
      <c r="A340" s="36">
        <v>331</v>
      </c>
      <c r="B340" s="35">
        <f t="shared" si="5"/>
        <v>265204219.21306795</v>
      </c>
      <c r="C340" s="35">
        <f>((Produção!C334*PreçoLivre!C336*(1-Painel!$B$8)-C$3-C$4-C$6)*(1-Painel!$E$7)-C$5+C$6)*C$7</f>
        <v>26397381.897013623</v>
      </c>
      <c r="D340" s="35">
        <f>((Produção!D334*PreçoLivre!D336*(1-Painel!$B$8)-D$3-D$4-D$6)*(1-Painel!$E$7)-D$5+D$6)*D$7</f>
        <v>24652244.407388158</v>
      </c>
      <c r="E340" s="35">
        <f>((Produção!E334*PreçoLivre!E336*(1-Painel!$B$8)-E$3-E$4-E$6)*(1-Painel!$E$7)-E$5+E$6)*E$7</f>
        <v>22342709.98024955</v>
      </c>
      <c r="F340" s="35">
        <f>((Produção!F334*PreçoLivre!F336*(1-Painel!$B$8)-F$3-F$4-F$6)*(1-Painel!$E$7)-F$5+F$6)*F$7</f>
        <v>20619950.117844854</v>
      </c>
      <c r="G340" s="35">
        <f>((Produção!G334*PreçoLivre!G336*(1-Painel!$B$8)-G$3-G$4-G$6)*(1-Painel!$E$7)-G$5+G$6)*G$7</f>
        <v>18636847.584053442</v>
      </c>
      <c r="H340" s="35">
        <f>((Produção!H334*PreçoLivre!H336*(1-Painel!$B$8)-H$3-H$4-H$6)*(1-Painel!$E$7)-H$5+H$6)*H$7</f>
        <v>17561079.687881984</v>
      </c>
      <c r="I340" s="35">
        <f>((Produção!I334*PreçoLivre!I336*(1-Painel!$B$8)-I$3-I$4-I$6)*(1-Painel!$E$7)-I$5+I$6)*I$7</f>
        <v>16876687.046862505</v>
      </c>
      <c r="J340" s="35">
        <f>((Produção!J334*PreçoLivre!J336*(1-Painel!$B$8)-J$3-J$4-J$6)*(1-Painel!$E$7)-J$5+J$6)*J$7</f>
        <v>14846141.131236337</v>
      </c>
      <c r="K340" s="35">
        <f>((Produção!K334*PreçoLivre!K336*(1-Painel!$B$8)-K$3-K$4-K$6)*(1-Painel!$E$7)-K$5+K$6)*K$7</f>
        <v>13277667.696490312</v>
      </c>
      <c r="L340" s="35">
        <f>((Produção!L334*PreçoLivre!L336*(1-Painel!$B$8)-L$3-L$4-L$6)*(1-Painel!$E$7)-L$5+L$6)*L$7</f>
        <v>12697754.106454333</v>
      </c>
      <c r="M340" s="35">
        <f>((Produção!M334*PreçoLivre!M336*(1-Painel!$B$8)-M$3-M$4-M$6)*(1-Painel!$E$7)-M$5+M$6)*M$7</f>
        <v>11680822.302612685</v>
      </c>
      <c r="N340" s="35">
        <f>((Produção!N334*PreçoLivre!N336*(1-Painel!$B$8)-N$3-N$4-N$6)*(1-Painel!$E$7)-N$5+N$6)*N$7</f>
        <v>10823362.440306695</v>
      </c>
      <c r="O340" s="35">
        <f>((Produção!O334*PreçoLivre!O336*(1-Painel!$B$8)-O$3-O$4-O$6)*(1-Painel!$E$7)-O$5+O$6)*O$7</f>
        <v>9281162.4539386407</v>
      </c>
      <c r="P340" s="35">
        <f>((Produção!P334*PreçoLivre!P336*(1-Painel!$B$8)-P$3-P$4-P$6)*(1-Painel!$E$7)-P$5+P$6)*P$7</f>
        <v>8481279.1587625295</v>
      </c>
      <c r="Q340" s="35">
        <f>((Produção!Q334*PreçoLivre!Q336*(1-Painel!$B$8)-Q$3-Q$4-Q$6)*(1-Painel!$E$7)-Q$5+Q$6)*Q$7</f>
        <v>7548717.7909638099</v>
      </c>
      <c r="R340" s="35">
        <f>((Produção!R334*PreçoLivre!R336*(1-Painel!$B$8)-R$3-R$4-R$6)*(1-Painel!$E$7)-R$5+R$6)*R$7</f>
        <v>6997231.4421526492</v>
      </c>
      <c r="S340" s="35">
        <f>((Produção!S334*PreçoLivre!S336*(1-Painel!$B$8)-S$3-S$4-S$6)*(1-Painel!$E$7)-S$5+S$6)*S$7</f>
        <v>6490145.7380705932</v>
      </c>
      <c r="T340" s="35">
        <f>((Produção!T334*PreçoLivre!T336*(1-Painel!$B$8)-T$3-T$4-T$6)*(1-Painel!$E$7)-T$5+T$6)*T$7</f>
        <v>5859151.895274682</v>
      </c>
      <c r="U340" s="35">
        <f>((Produção!U334*PreçoLivre!U336*(1-Painel!$B$8)-U$3-U$4-U$6)*(1-Painel!$E$7)-U$5+U$6)*U$7</f>
        <v>5256096.7786831977</v>
      </c>
      <c r="V340" s="35">
        <f>((Produção!V334*PreçoLivre!V336*(1-Painel!$B$8)-V$3-V$4-V$6)*(1-Painel!$E$7)-V$5+V$6)*V$7</f>
        <v>4877785.5568273496</v>
      </c>
      <c r="W340" s="35"/>
    </row>
    <row r="341" spans="1:23" x14ac:dyDescent="0.25">
      <c r="A341" s="36">
        <v>332</v>
      </c>
      <c r="B341" s="35">
        <f t="shared" si="5"/>
        <v>237677670.26196966</v>
      </c>
      <c r="C341" s="35">
        <f>((Produção!C335*PreçoLivre!C337*(1-Painel!$B$8)-C$3-C$4-C$6)*(1-Painel!$E$7)-C$5+C$6)*C$7</f>
        <v>25280367.170756169</v>
      </c>
      <c r="D341" s="35">
        <f>((Produção!D335*PreçoLivre!D337*(1-Painel!$B$8)-D$3-D$4-D$6)*(1-Painel!$E$7)-D$5+D$6)*D$7</f>
        <v>21849118.429126702</v>
      </c>
      <c r="E341" s="35">
        <f>((Produção!E335*PreçoLivre!E337*(1-Painel!$B$8)-E$3-E$4-E$6)*(1-Painel!$E$7)-E$5+E$6)*E$7</f>
        <v>20107459.574428175</v>
      </c>
      <c r="F341" s="35">
        <f>((Produção!F335*PreçoLivre!F337*(1-Painel!$B$8)-F$3-F$4-F$6)*(1-Painel!$E$7)-F$5+F$6)*F$7</f>
        <v>17605079.817088854</v>
      </c>
      <c r="G341" s="35">
        <f>((Produção!G335*PreçoLivre!G337*(1-Painel!$B$8)-G$3-G$4-G$6)*(1-Painel!$E$7)-G$5+G$6)*G$7</f>
        <v>16209484.734651038</v>
      </c>
      <c r="H341" s="35">
        <f>((Produção!H335*PreçoLivre!H337*(1-Painel!$B$8)-H$3-H$4-H$6)*(1-Painel!$E$7)-H$5+H$6)*H$7</f>
        <v>15073291.369915726</v>
      </c>
      <c r="I341" s="35">
        <f>((Produção!I335*PreçoLivre!I337*(1-Painel!$B$8)-I$3-I$4-I$6)*(1-Painel!$E$7)-I$5+I$6)*I$7</f>
        <v>13153383.20364859</v>
      </c>
      <c r="J341" s="35">
        <f>((Produção!J335*PreçoLivre!J337*(1-Painel!$B$8)-J$3-J$4-J$6)*(1-Painel!$E$7)-J$5+J$6)*J$7</f>
        <v>12760628.384538198</v>
      </c>
      <c r="K341" s="35">
        <f>((Produção!K335*PreçoLivre!K337*(1-Painel!$B$8)-K$3-K$4-K$6)*(1-Painel!$E$7)-K$5+K$6)*K$7</f>
        <v>11679839.053128386</v>
      </c>
      <c r="L341" s="35">
        <f>((Produção!L335*PreçoLivre!L337*(1-Painel!$B$8)-L$3-L$4-L$6)*(1-Painel!$E$7)-L$5+L$6)*L$7</f>
        <v>11268833.67742428</v>
      </c>
      <c r="M341" s="35">
        <f>((Produção!M335*PreçoLivre!M337*(1-Painel!$B$8)-M$3-M$4-M$6)*(1-Painel!$E$7)-M$5+M$6)*M$7</f>
        <v>10976611.992356934</v>
      </c>
      <c r="N341" s="35">
        <f>((Produção!N335*PreçoLivre!N337*(1-Painel!$B$8)-N$3-N$4-N$6)*(1-Painel!$E$7)-N$5+N$6)*N$7</f>
        <v>9739366.9726238586</v>
      </c>
      <c r="O341" s="35">
        <f>((Produção!O335*PreçoLivre!O337*(1-Painel!$B$8)-O$3-O$4-O$6)*(1-Painel!$E$7)-O$5+O$6)*O$7</f>
        <v>8925098.6022503022</v>
      </c>
      <c r="P341" s="35">
        <f>((Produção!P335*PreçoLivre!P337*(1-Painel!$B$8)-P$3-P$4-P$6)*(1-Painel!$E$7)-P$5+P$6)*P$7</f>
        <v>7673706.003120549</v>
      </c>
      <c r="Q341" s="35">
        <f>((Produção!Q335*PreçoLivre!Q337*(1-Painel!$B$8)-Q$3-Q$4-Q$6)*(1-Painel!$E$7)-Q$5+Q$6)*Q$7</f>
        <v>7316507.6535865385</v>
      </c>
      <c r="R341" s="35">
        <f>((Produção!R335*PreçoLivre!R337*(1-Painel!$B$8)-R$3-R$4-R$6)*(1-Painel!$E$7)-R$5+R$6)*R$7</f>
        <v>6470137.8899948085</v>
      </c>
      <c r="S341" s="35">
        <f>((Produção!S335*PreçoLivre!S337*(1-Painel!$B$8)-S$3-S$4-S$6)*(1-Painel!$E$7)-S$5+S$6)*S$7</f>
        <v>6269697.4175960431</v>
      </c>
      <c r="T341" s="35">
        <f>((Produção!T335*PreçoLivre!T337*(1-Painel!$B$8)-T$3-T$4-T$6)*(1-Painel!$E$7)-T$5+T$6)*T$7</f>
        <v>5658611.1487117242</v>
      </c>
      <c r="U341" s="35">
        <f>((Produção!U335*PreçoLivre!U337*(1-Painel!$B$8)-U$3-U$4-U$6)*(1-Painel!$E$7)-U$5+U$6)*U$7</f>
        <v>5092487.5046775853</v>
      </c>
      <c r="V341" s="35">
        <f>((Produção!V335*PreçoLivre!V337*(1-Painel!$B$8)-V$3-V$4-V$6)*(1-Painel!$E$7)-V$5+V$6)*V$7</f>
        <v>4567959.6623452129</v>
      </c>
      <c r="W341" s="35"/>
    </row>
    <row r="342" spans="1:23" x14ac:dyDescent="0.25">
      <c r="A342" s="36">
        <v>333</v>
      </c>
      <c r="B342" s="35">
        <f t="shared" si="5"/>
        <v>256178387.04973105</v>
      </c>
      <c r="C342" s="35">
        <f>((Produção!C336*PreçoLivre!C338*(1-Painel!$B$8)-C$3-C$4-C$6)*(1-Painel!$E$7)-C$5+C$6)*C$7</f>
        <v>26660446.244511109</v>
      </c>
      <c r="D342" s="35">
        <f>((Produção!D336*PreçoLivre!D338*(1-Painel!$B$8)-D$3-D$4-D$6)*(1-Painel!$E$7)-D$5+D$6)*D$7</f>
        <v>24597046.654408045</v>
      </c>
      <c r="E342" s="35">
        <f>((Produção!E336*PreçoLivre!E338*(1-Painel!$B$8)-E$3-E$4-E$6)*(1-Painel!$E$7)-E$5+E$6)*E$7</f>
        <v>22440908.799397562</v>
      </c>
      <c r="F342" s="35">
        <f>((Produção!F336*PreçoLivre!F338*(1-Painel!$B$8)-F$3-F$4-F$6)*(1-Painel!$E$7)-F$5+F$6)*F$7</f>
        <v>19463091.816377264</v>
      </c>
      <c r="G342" s="35">
        <f>((Produção!G336*PreçoLivre!G338*(1-Painel!$B$8)-G$3-G$4-G$6)*(1-Painel!$E$7)-G$5+G$6)*G$7</f>
        <v>18469985.490496196</v>
      </c>
      <c r="H342" s="35">
        <f>((Produção!H336*PreçoLivre!H338*(1-Painel!$B$8)-H$3-H$4-H$6)*(1-Painel!$E$7)-H$5+H$6)*H$7</f>
        <v>16746866.77499491</v>
      </c>
      <c r="I342" s="35">
        <f>((Produção!I336*PreçoLivre!I338*(1-Painel!$B$8)-I$3-I$4-I$6)*(1-Painel!$E$7)-I$5+I$6)*I$7</f>
        <v>15416927.802953927</v>
      </c>
      <c r="J342" s="35">
        <f>((Produção!J336*PreçoLivre!J338*(1-Painel!$B$8)-J$3-J$4-J$6)*(1-Painel!$E$7)-J$5+J$6)*J$7</f>
        <v>13751311.849555146</v>
      </c>
      <c r="K342" s="35">
        <f>((Produção!K336*PreçoLivre!K338*(1-Painel!$B$8)-K$3-K$4-K$6)*(1-Painel!$E$7)-K$5+K$6)*K$7</f>
        <v>12339591.790667327</v>
      </c>
      <c r="L342" s="35">
        <f>((Produção!L336*PreçoLivre!L338*(1-Painel!$B$8)-L$3-L$4-L$6)*(1-Painel!$E$7)-L$5+L$6)*L$7</f>
        <v>11389060.19599916</v>
      </c>
      <c r="M342" s="35">
        <f>((Produção!M336*PreçoLivre!M338*(1-Painel!$B$8)-M$3-M$4-M$6)*(1-Painel!$E$7)-M$5+M$6)*M$7</f>
        <v>10562108.340536213</v>
      </c>
      <c r="N342" s="35">
        <f>((Produção!N336*PreçoLivre!N338*(1-Painel!$B$8)-N$3-N$4-N$6)*(1-Painel!$E$7)-N$5+N$6)*N$7</f>
        <v>9318741.1577584203</v>
      </c>
      <c r="O342" s="35">
        <f>((Produção!O336*PreçoLivre!O338*(1-Painel!$B$8)-O$3-O$4-O$6)*(1-Painel!$E$7)-O$5+O$6)*O$7</f>
        <v>8827239.1673814245</v>
      </c>
      <c r="P342" s="35">
        <f>((Produção!P336*PreçoLivre!P338*(1-Painel!$B$8)-P$3-P$4-P$6)*(1-Painel!$E$7)-P$5+P$6)*P$7</f>
        <v>8237479.0418414734</v>
      </c>
      <c r="Q342" s="35">
        <f>((Produção!Q336*PreçoLivre!Q338*(1-Painel!$B$8)-Q$3-Q$4-Q$6)*(1-Painel!$E$7)-Q$5+Q$6)*Q$7</f>
        <v>7763779.9893267145</v>
      </c>
      <c r="R342" s="35">
        <f>((Produção!R336*PreçoLivre!R338*(1-Painel!$B$8)-R$3-R$4-R$6)*(1-Painel!$E$7)-R$5+R$6)*R$7</f>
        <v>7277913.6688601682</v>
      </c>
      <c r="S342" s="35">
        <f>((Produção!S336*PreçoLivre!S338*(1-Painel!$B$8)-S$3-S$4-S$6)*(1-Painel!$E$7)-S$5+S$6)*S$7</f>
        <v>6532646.5241594072</v>
      </c>
      <c r="T342" s="35">
        <f>((Produção!T336*PreçoLivre!T338*(1-Painel!$B$8)-T$3-T$4-T$6)*(1-Painel!$E$7)-T$5+T$6)*T$7</f>
        <v>6050826.5869110674</v>
      </c>
      <c r="U342" s="35">
        <f>((Produção!U336*PreçoLivre!U338*(1-Painel!$B$8)-U$3-U$4-U$6)*(1-Painel!$E$7)-U$5+U$6)*U$7</f>
        <v>5333309.620785486</v>
      </c>
      <c r="V342" s="35">
        <f>((Produção!V336*PreçoLivre!V338*(1-Painel!$B$8)-V$3-V$4-V$6)*(1-Painel!$E$7)-V$5+V$6)*V$7</f>
        <v>4999105.5328100519</v>
      </c>
      <c r="W342" s="35"/>
    </row>
    <row r="343" spans="1:23" x14ac:dyDescent="0.25">
      <c r="A343" s="36">
        <v>334</v>
      </c>
      <c r="B343" s="35">
        <f t="shared" si="5"/>
        <v>231574951.12769616</v>
      </c>
      <c r="C343" s="35">
        <f>((Produção!C337*PreçoLivre!C339*(1-Painel!$B$8)-C$3-C$4-C$6)*(1-Painel!$E$7)-C$5+C$6)*C$7</f>
        <v>25994866.072019313</v>
      </c>
      <c r="D343" s="35">
        <f>((Produção!D337*PreçoLivre!D339*(1-Painel!$B$8)-D$3-D$4-D$6)*(1-Painel!$E$7)-D$5+D$6)*D$7</f>
        <v>23636228.907614548</v>
      </c>
      <c r="E343" s="35">
        <f>((Produção!E337*PreçoLivre!E339*(1-Painel!$B$8)-E$3-E$4-E$6)*(1-Painel!$E$7)-E$5+E$6)*E$7</f>
        <v>21156550.779606957</v>
      </c>
      <c r="F343" s="35">
        <f>((Produção!F337*PreçoLivre!F339*(1-Painel!$B$8)-F$3-F$4-F$6)*(1-Painel!$E$7)-F$5+F$6)*F$7</f>
        <v>20084240.618930768</v>
      </c>
      <c r="G343" s="35">
        <f>((Produção!G337*PreçoLivre!G339*(1-Painel!$B$8)-G$3-G$4-G$6)*(1-Painel!$E$7)-G$5+G$6)*G$7</f>
        <v>17717526.752213165</v>
      </c>
      <c r="H343" s="35">
        <f>((Produção!H337*PreçoLivre!H339*(1-Painel!$B$8)-H$3-H$4-H$6)*(1-Painel!$E$7)-H$5+H$6)*H$7</f>
        <v>15157946.795021513</v>
      </c>
      <c r="I343" s="35">
        <f>((Produção!I337*PreçoLivre!I339*(1-Painel!$B$8)-I$3-I$4-I$6)*(1-Painel!$E$7)-I$5+I$6)*I$7</f>
        <v>13717318.168385064</v>
      </c>
      <c r="J343" s="35">
        <f>((Produção!J337*PreçoLivre!J339*(1-Painel!$B$8)-J$3-J$4-J$6)*(1-Painel!$E$7)-J$5+J$6)*J$7</f>
        <v>12565876.84698268</v>
      </c>
      <c r="K343" s="35">
        <f>((Produção!K337*PreçoLivre!K339*(1-Painel!$B$8)-K$3-K$4-K$6)*(1-Painel!$E$7)-K$5+K$6)*K$7</f>
        <v>11262670.606885092</v>
      </c>
      <c r="L343" s="35">
        <f>((Produção!L337*PreçoLivre!L339*(1-Painel!$B$8)-L$3-L$4-L$6)*(1-Painel!$E$7)-L$5+L$6)*L$7</f>
        <v>10257602.702503949</v>
      </c>
      <c r="M343" s="35">
        <f>((Produção!M337*PreçoLivre!M339*(1-Painel!$B$8)-M$3-M$4-M$6)*(1-Painel!$E$7)-M$5+M$6)*M$7</f>
        <v>8963432.8221572991</v>
      </c>
      <c r="N343" s="35">
        <f>((Produção!N337*PreçoLivre!N339*(1-Painel!$B$8)-N$3-N$4-N$6)*(1-Painel!$E$7)-N$5+N$6)*N$7</f>
        <v>8059524.8759763725</v>
      </c>
      <c r="O343" s="35">
        <f>((Produção!O337*PreçoLivre!O339*(1-Painel!$B$8)-O$3-O$4-O$6)*(1-Painel!$E$7)-O$5+O$6)*O$7</f>
        <v>7735763.0958123999</v>
      </c>
      <c r="P343" s="35">
        <f>((Produção!P337*PreçoLivre!P339*(1-Painel!$B$8)-P$3-P$4-P$6)*(1-Painel!$E$7)-P$5+P$6)*P$7</f>
        <v>7168775.3578084847</v>
      </c>
      <c r="Q343" s="35">
        <f>((Produção!Q337*PreçoLivre!Q339*(1-Painel!$B$8)-Q$3-Q$4-Q$6)*(1-Painel!$E$7)-Q$5+Q$6)*Q$7</f>
        <v>6213231.953973975</v>
      </c>
      <c r="R343" s="35">
        <f>((Produção!R337*PreçoLivre!R339*(1-Painel!$B$8)-R$3-R$4-R$6)*(1-Painel!$E$7)-R$5+R$6)*R$7</f>
        <v>5460085.2746532075</v>
      </c>
      <c r="S343" s="35">
        <f>((Produção!S337*PreçoLivre!S339*(1-Painel!$B$8)-S$3-S$4-S$6)*(1-Painel!$E$7)-S$5+S$6)*S$7</f>
        <v>4765389.8589709895</v>
      </c>
      <c r="T343" s="35">
        <f>((Produção!T337*PreçoLivre!T339*(1-Painel!$B$8)-T$3-T$4-T$6)*(1-Painel!$E$7)-T$5+T$6)*T$7</f>
        <v>4269350.2912224364</v>
      </c>
      <c r="U343" s="35">
        <f>((Produção!U337*PreçoLivre!U339*(1-Painel!$B$8)-U$3-U$4-U$6)*(1-Painel!$E$7)-U$5+U$6)*U$7</f>
        <v>3792356.6017929106</v>
      </c>
      <c r="V343" s="35">
        <f>((Produção!V337*PreçoLivre!V339*(1-Painel!$B$8)-V$3-V$4-V$6)*(1-Painel!$E$7)-V$5+V$6)*V$7</f>
        <v>3596212.7451650249</v>
      </c>
      <c r="W343" s="35"/>
    </row>
    <row r="344" spans="1:23" x14ac:dyDescent="0.25">
      <c r="A344" s="36">
        <v>335</v>
      </c>
      <c r="B344" s="35">
        <f t="shared" si="5"/>
        <v>266291702.21532765</v>
      </c>
      <c r="C344" s="35">
        <f>((Produção!C338*PreçoLivre!C340*(1-Painel!$B$8)-C$3-C$4-C$6)*(1-Painel!$E$7)-C$5+C$6)*C$7</f>
        <v>25932493.15913976</v>
      </c>
      <c r="D344" s="35">
        <f>((Produção!D338*PreçoLivre!D340*(1-Painel!$B$8)-D$3-D$4-D$6)*(1-Painel!$E$7)-D$5+D$6)*D$7</f>
        <v>24526489.540279973</v>
      </c>
      <c r="E344" s="35">
        <f>((Produção!E338*PreçoLivre!E340*(1-Painel!$B$8)-E$3-E$4-E$6)*(1-Painel!$E$7)-E$5+E$6)*E$7</f>
        <v>21615150.645533878</v>
      </c>
      <c r="F344" s="35">
        <f>((Produção!F338*PreçoLivre!F340*(1-Painel!$B$8)-F$3-F$4-F$6)*(1-Painel!$E$7)-F$5+F$6)*F$7</f>
        <v>20561790.208271392</v>
      </c>
      <c r="G344" s="35">
        <f>((Produção!G338*PreçoLivre!G340*(1-Painel!$B$8)-G$3-G$4-G$6)*(1-Painel!$E$7)-G$5+G$6)*G$7</f>
        <v>19664805.970137909</v>
      </c>
      <c r="H344" s="35">
        <f>((Produção!H338*PreçoLivre!H340*(1-Painel!$B$8)-H$3-H$4-H$6)*(1-Painel!$E$7)-H$5+H$6)*H$7</f>
        <v>17669109.541452166</v>
      </c>
      <c r="I344" s="35">
        <f>((Produção!I338*PreçoLivre!I340*(1-Painel!$B$8)-I$3-I$4-I$6)*(1-Painel!$E$7)-I$5+I$6)*I$7</f>
        <v>16429395.918185968</v>
      </c>
      <c r="J344" s="35">
        <f>((Produção!J338*PreçoLivre!J340*(1-Painel!$B$8)-J$3-J$4-J$6)*(1-Painel!$E$7)-J$5+J$6)*J$7</f>
        <v>14721071.919325773</v>
      </c>
      <c r="K344" s="35">
        <f>((Produção!K338*PreçoLivre!K340*(1-Painel!$B$8)-K$3-K$4-K$6)*(1-Painel!$E$7)-K$5+K$6)*K$7</f>
        <v>13728056.333912648</v>
      </c>
      <c r="L344" s="35">
        <f>((Produção!L338*PreçoLivre!L340*(1-Painel!$B$8)-L$3-L$4-L$6)*(1-Painel!$E$7)-L$5+L$6)*L$7</f>
        <v>12263562.84868695</v>
      </c>
      <c r="M344" s="35">
        <f>((Produção!M338*PreçoLivre!M340*(1-Painel!$B$8)-M$3-M$4-M$6)*(1-Painel!$E$7)-M$5+M$6)*M$7</f>
        <v>11290941.704890907</v>
      </c>
      <c r="N344" s="35">
        <f>((Produção!N338*PreçoLivre!N340*(1-Painel!$B$8)-N$3-N$4-N$6)*(1-Painel!$E$7)-N$5+N$6)*N$7</f>
        <v>10337147.809692509</v>
      </c>
      <c r="O344" s="35">
        <f>((Produção!O338*PreçoLivre!O340*(1-Painel!$B$8)-O$3-O$4-O$6)*(1-Painel!$E$7)-O$5+O$6)*O$7</f>
        <v>9677232.5187356956</v>
      </c>
      <c r="P344" s="35">
        <f>((Produção!P338*PreçoLivre!P340*(1-Painel!$B$8)-P$3-P$4-P$6)*(1-Painel!$E$7)-P$5+P$6)*P$7</f>
        <v>8674024.2071016673</v>
      </c>
      <c r="Q344" s="35">
        <f>((Produção!Q338*PreçoLivre!Q340*(1-Painel!$B$8)-Q$3-Q$4-Q$6)*(1-Painel!$E$7)-Q$5+Q$6)*Q$7</f>
        <v>7827919.2613379601</v>
      </c>
      <c r="R344" s="35">
        <f>((Produção!R338*PreçoLivre!R340*(1-Painel!$B$8)-R$3-R$4-R$6)*(1-Painel!$E$7)-R$5+R$6)*R$7</f>
        <v>7603858.0543999122</v>
      </c>
      <c r="S344" s="35">
        <f>((Produção!S338*PreçoLivre!S340*(1-Painel!$B$8)-S$3-S$4-S$6)*(1-Painel!$E$7)-S$5+S$6)*S$7</f>
        <v>6733459.4922821298</v>
      </c>
      <c r="T344" s="35">
        <f>((Produção!T338*PreçoLivre!T340*(1-Painel!$B$8)-T$3-T$4-T$6)*(1-Painel!$E$7)-T$5+T$6)*T$7</f>
        <v>6235033.1515154364</v>
      </c>
      <c r="U344" s="35">
        <f>((Produção!U338*PreçoLivre!U340*(1-Painel!$B$8)-U$3-U$4-U$6)*(1-Painel!$E$7)-U$5+U$6)*U$7</f>
        <v>5622808.7011539405</v>
      </c>
      <c r="V344" s="35">
        <f>((Produção!V338*PreçoLivre!V340*(1-Painel!$B$8)-V$3-V$4-V$6)*(1-Painel!$E$7)-V$5+V$6)*V$7</f>
        <v>5177351.2292910749</v>
      </c>
      <c r="W344" s="35"/>
    </row>
    <row r="345" spans="1:23" x14ac:dyDescent="0.25">
      <c r="A345" s="36">
        <v>336</v>
      </c>
      <c r="B345" s="35">
        <f t="shared" si="5"/>
        <v>262604744.2223573</v>
      </c>
      <c r="C345" s="35">
        <f>((Produção!C339*PreçoLivre!C341*(1-Painel!$B$8)-C$3-C$4-C$6)*(1-Painel!$E$7)-C$5+C$6)*C$7</f>
        <v>25097145.841874599</v>
      </c>
      <c r="D345" s="35">
        <f>((Produção!D339*PreçoLivre!D341*(1-Painel!$B$8)-D$3-D$4-D$6)*(1-Painel!$E$7)-D$5+D$6)*D$7</f>
        <v>23942599.660164628</v>
      </c>
      <c r="E345" s="35">
        <f>((Produção!E339*PreçoLivre!E341*(1-Painel!$B$8)-E$3-E$4-E$6)*(1-Painel!$E$7)-E$5+E$6)*E$7</f>
        <v>22587039.007109445</v>
      </c>
      <c r="F345" s="35">
        <f>((Produção!F339*PreçoLivre!F341*(1-Painel!$B$8)-F$3-F$4-F$6)*(1-Painel!$E$7)-F$5+F$6)*F$7</f>
        <v>21004355.942048192</v>
      </c>
      <c r="G345" s="35">
        <f>((Produção!G339*PreçoLivre!G341*(1-Painel!$B$8)-G$3-G$4-G$6)*(1-Painel!$E$7)-G$5+G$6)*G$7</f>
        <v>18079072.824934132</v>
      </c>
      <c r="H345" s="35">
        <f>((Produção!H339*PreçoLivre!H341*(1-Painel!$B$8)-H$3-H$4-H$6)*(1-Painel!$E$7)-H$5+H$6)*H$7</f>
        <v>16406866.447779341</v>
      </c>
      <c r="I345" s="35">
        <f>((Produção!I339*PreçoLivre!I341*(1-Painel!$B$8)-I$3-I$4-I$6)*(1-Painel!$E$7)-I$5+I$6)*I$7</f>
        <v>14971787.141212197</v>
      </c>
      <c r="J345" s="35">
        <f>((Produção!J339*PreçoLivre!J341*(1-Painel!$B$8)-J$3-J$4-J$6)*(1-Painel!$E$7)-J$5+J$6)*J$7</f>
        <v>14386632.576291773</v>
      </c>
      <c r="K345" s="35">
        <f>((Produção!K339*PreçoLivre!K341*(1-Painel!$B$8)-K$3-K$4-K$6)*(1-Painel!$E$7)-K$5+K$6)*K$7</f>
        <v>13051023.547929306</v>
      </c>
      <c r="L345" s="35">
        <f>((Produção!L339*PreçoLivre!L341*(1-Painel!$B$8)-L$3-L$4-L$6)*(1-Painel!$E$7)-L$5+L$6)*L$7</f>
        <v>12062543.869988931</v>
      </c>
      <c r="M345" s="35">
        <f>((Produção!M339*PreçoLivre!M341*(1-Painel!$B$8)-M$3-M$4-M$6)*(1-Painel!$E$7)-M$5+M$6)*M$7</f>
        <v>11394528.771121135</v>
      </c>
      <c r="N345" s="35">
        <f>((Produção!N339*PreçoLivre!N341*(1-Painel!$B$8)-N$3-N$4-N$6)*(1-Painel!$E$7)-N$5+N$6)*N$7</f>
        <v>9898196.2460559439</v>
      </c>
      <c r="O345" s="35">
        <f>((Produção!O339*PreçoLivre!O341*(1-Painel!$B$8)-O$3-O$4-O$6)*(1-Painel!$E$7)-O$5+O$6)*O$7</f>
        <v>9683795.835321296</v>
      </c>
      <c r="P345" s="35">
        <f>((Produção!P339*PreçoLivre!P341*(1-Painel!$B$8)-P$3-P$4-P$6)*(1-Painel!$E$7)-P$5+P$6)*P$7</f>
        <v>9306805.6080093738</v>
      </c>
      <c r="Q345" s="35">
        <f>((Produção!Q339*PreçoLivre!Q341*(1-Painel!$B$8)-Q$3-Q$4-Q$6)*(1-Painel!$E$7)-Q$5+Q$6)*Q$7</f>
        <v>8613770.1367892884</v>
      </c>
      <c r="R345" s="35">
        <f>((Produção!R339*PreçoLivre!R341*(1-Painel!$B$8)-R$3-R$4-R$6)*(1-Painel!$E$7)-R$5+R$6)*R$7</f>
        <v>8102307.0943269376</v>
      </c>
      <c r="S345" s="35">
        <f>((Produção!S339*PreçoLivre!S341*(1-Painel!$B$8)-S$3-S$4-S$6)*(1-Painel!$E$7)-S$5+S$6)*S$7</f>
        <v>7033506.0682890601</v>
      </c>
      <c r="T345" s="35">
        <f>((Produção!T339*PreçoLivre!T341*(1-Painel!$B$8)-T$3-T$4-T$6)*(1-Painel!$E$7)-T$5+T$6)*T$7</f>
        <v>6471938.7395374123</v>
      </c>
      <c r="U345" s="35">
        <f>((Produção!U339*PreçoLivre!U341*(1-Painel!$B$8)-U$3-U$4-U$6)*(1-Painel!$E$7)-U$5+U$6)*U$7</f>
        <v>5475949.438615893</v>
      </c>
      <c r="V345" s="35">
        <f>((Produção!V339*PreçoLivre!V341*(1-Painel!$B$8)-V$3-V$4-V$6)*(1-Painel!$E$7)-V$5+V$6)*V$7</f>
        <v>5034879.4249583697</v>
      </c>
      <c r="W345" s="35"/>
    </row>
    <row r="346" spans="1:23" x14ac:dyDescent="0.25">
      <c r="A346" s="36">
        <v>337</v>
      </c>
      <c r="B346" s="35">
        <f t="shared" si="5"/>
        <v>281451462.74329084</v>
      </c>
      <c r="C346" s="35">
        <f>((Produção!C340*PreçoLivre!C342*(1-Painel!$B$8)-C$3-C$4-C$6)*(1-Painel!$E$7)-C$5+C$6)*C$7</f>
        <v>26682281.21583534</v>
      </c>
      <c r="D346" s="35">
        <f>((Produção!D340*PreçoLivre!D342*(1-Painel!$B$8)-D$3-D$4-D$6)*(1-Painel!$E$7)-D$5+D$6)*D$7</f>
        <v>26122900.569863152</v>
      </c>
      <c r="E346" s="35">
        <f>((Produção!E340*PreçoLivre!E342*(1-Painel!$B$8)-E$3-E$4-E$6)*(1-Painel!$E$7)-E$5+E$6)*E$7</f>
        <v>24348611.465769522</v>
      </c>
      <c r="F346" s="35">
        <f>((Produção!F340*PreçoLivre!F342*(1-Painel!$B$8)-F$3-F$4-F$6)*(1-Painel!$E$7)-F$5+F$6)*F$7</f>
        <v>21914810.713121124</v>
      </c>
      <c r="G346" s="35">
        <f>((Produção!G340*PreçoLivre!G342*(1-Painel!$B$8)-G$3-G$4-G$6)*(1-Painel!$E$7)-G$5+G$6)*G$7</f>
        <v>19853942.592096429</v>
      </c>
      <c r="H346" s="35">
        <f>((Produção!H340*PreçoLivre!H342*(1-Painel!$B$8)-H$3-H$4-H$6)*(1-Painel!$E$7)-H$5+H$6)*H$7</f>
        <v>17898581.917214416</v>
      </c>
      <c r="I346" s="35">
        <f>((Produção!I340*PreçoLivre!I342*(1-Painel!$B$8)-I$3-I$4-I$6)*(1-Painel!$E$7)-I$5+I$6)*I$7</f>
        <v>17015024.716533471</v>
      </c>
      <c r="J346" s="35">
        <f>((Produção!J340*PreçoLivre!J342*(1-Painel!$B$8)-J$3-J$4-J$6)*(1-Painel!$E$7)-J$5+J$6)*J$7</f>
        <v>15884674.382843707</v>
      </c>
      <c r="K346" s="35">
        <f>((Produção!K340*PreçoLivre!K342*(1-Painel!$B$8)-K$3-K$4-K$6)*(1-Painel!$E$7)-K$5+K$6)*K$7</f>
        <v>13771798.301156741</v>
      </c>
      <c r="L346" s="35">
        <f>((Produção!L340*PreçoLivre!L342*(1-Painel!$B$8)-L$3-L$4-L$6)*(1-Painel!$E$7)-L$5+L$6)*L$7</f>
        <v>13572736.414355647</v>
      </c>
      <c r="M346" s="35">
        <f>((Produção!M340*PreçoLivre!M342*(1-Painel!$B$8)-M$3-M$4-M$6)*(1-Painel!$E$7)-M$5+M$6)*M$7</f>
        <v>12578812.082879605</v>
      </c>
      <c r="N346" s="35">
        <f>((Produção!N340*PreçoLivre!N342*(1-Painel!$B$8)-N$3-N$4-N$6)*(1-Painel!$E$7)-N$5+N$6)*N$7</f>
        <v>11298052.504935768</v>
      </c>
      <c r="O346" s="35">
        <f>((Produção!O340*PreçoLivre!O342*(1-Painel!$B$8)-O$3-O$4-O$6)*(1-Painel!$E$7)-O$5+O$6)*O$7</f>
        <v>10075354.368541604</v>
      </c>
      <c r="P346" s="35">
        <f>((Produção!P340*PreçoLivre!P342*(1-Painel!$B$8)-P$3-P$4-P$6)*(1-Painel!$E$7)-P$5+P$6)*P$7</f>
        <v>9761642.2407018691</v>
      </c>
      <c r="Q346" s="35">
        <f>((Produção!Q340*PreçoLivre!Q342*(1-Painel!$B$8)-Q$3-Q$4-Q$6)*(1-Painel!$E$7)-Q$5+Q$6)*Q$7</f>
        <v>9045783.7276637852</v>
      </c>
      <c r="R346" s="35">
        <f>((Produção!R340*PreçoLivre!R342*(1-Painel!$B$8)-R$3-R$4-R$6)*(1-Painel!$E$7)-R$5+R$6)*R$7</f>
        <v>8002198.7021478014</v>
      </c>
      <c r="S346" s="35">
        <f>((Produção!S340*PreçoLivre!S342*(1-Painel!$B$8)-S$3-S$4-S$6)*(1-Painel!$E$7)-S$5+S$6)*S$7</f>
        <v>6815832.1327376338</v>
      </c>
      <c r="T346" s="35">
        <f>((Produção!T340*PreçoLivre!T342*(1-Painel!$B$8)-T$3-T$4-T$6)*(1-Painel!$E$7)-T$5+T$6)*T$7</f>
        <v>6162417.3189967377</v>
      </c>
      <c r="U346" s="35">
        <f>((Produção!U340*PreçoLivre!U342*(1-Painel!$B$8)-U$3-U$4-U$6)*(1-Painel!$E$7)-U$5+U$6)*U$7</f>
        <v>5710736.6452682866</v>
      </c>
      <c r="V346" s="35">
        <f>((Produção!V340*PreçoLivre!V342*(1-Painel!$B$8)-V$3-V$4-V$6)*(1-Painel!$E$7)-V$5+V$6)*V$7</f>
        <v>4935270.730628226</v>
      </c>
      <c r="W346" s="35"/>
    </row>
    <row r="347" spans="1:23" x14ac:dyDescent="0.25">
      <c r="A347" s="36">
        <v>338</v>
      </c>
      <c r="B347" s="35">
        <f t="shared" si="5"/>
        <v>241209546.08736235</v>
      </c>
      <c r="C347" s="35">
        <f>((Produção!C341*PreçoLivre!C343*(1-Painel!$B$8)-C$3-C$4-C$6)*(1-Painel!$E$7)-C$5+C$6)*C$7</f>
        <v>25649563.67635449</v>
      </c>
      <c r="D347" s="35">
        <f>((Produção!D341*PreçoLivre!D343*(1-Painel!$B$8)-D$3-D$4-D$6)*(1-Painel!$E$7)-D$5+D$6)*D$7</f>
        <v>23744123.025532484</v>
      </c>
      <c r="E347" s="35">
        <f>((Produção!E341*PreçoLivre!E343*(1-Painel!$B$8)-E$3-E$4-E$6)*(1-Painel!$E$7)-E$5+E$6)*E$7</f>
        <v>22306486.041494537</v>
      </c>
      <c r="F347" s="35">
        <f>((Produção!F341*PreçoLivre!F343*(1-Painel!$B$8)-F$3-F$4-F$6)*(1-Painel!$E$7)-F$5+F$6)*F$7</f>
        <v>20584814.497948851</v>
      </c>
      <c r="G347" s="35">
        <f>((Produção!G341*PreçoLivre!G343*(1-Painel!$B$8)-G$3-G$4-G$6)*(1-Painel!$E$7)-G$5+G$6)*G$7</f>
        <v>18946332.814652462</v>
      </c>
      <c r="H347" s="35">
        <f>((Produção!H341*PreçoLivre!H343*(1-Painel!$B$8)-H$3-H$4-H$6)*(1-Painel!$E$7)-H$5+H$6)*H$7</f>
        <v>15846466.968172031</v>
      </c>
      <c r="I347" s="35">
        <f>((Produção!I341*PreçoLivre!I343*(1-Painel!$B$8)-I$3-I$4-I$6)*(1-Painel!$E$7)-I$5+I$6)*I$7</f>
        <v>14993909.204833891</v>
      </c>
      <c r="J347" s="35">
        <f>((Produção!J341*PreçoLivre!J343*(1-Painel!$B$8)-J$3-J$4-J$6)*(1-Painel!$E$7)-J$5+J$6)*J$7</f>
        <v>13588172.146611692</v>
      </c>
      <c r="K347" s="35">
        <f>((Produção!K341*PreçoLivre!K343*(1-Painel!$B$8)-K$3-K$4-K$6)*(1-Painel!$E$7)-K$5+K$6)*K$7</f>
        <v>12907245.977730947</v>
      </c>
      <c r="L347" s="35">
        <f>((Produção!L341*PreçoLivre!L343*(1-Painel!$B$8)-L$3-L$4-L$6)*(1-Painel!$E$7)-L$5+L$6)*L$7</f>
        <v>11662840.90248362</v>
      </c>
      <c r="M347" s="35">
        <f>((Produção!M341*PreçoLivre!M343*(1-Painel!$B$8)-M$3-M$4-M$6)*(1-Painel!$E$7)-M$5+M$6)*M$7</f>
        <v>9573811.5341670942</v>
      </c>
      <c r="N347" s="35">
        <f>((Produção!N341*PreçoLivre!N343*(1-Painel!$B$8)-N$3-N$4-N$6)*(1-Painel!$E$7)-N$5+N$6)*N$7</f>
        <v>8438333.3693157397</v>
      </c>
      <c r="O347" s="35">
        <f>((Produção!O341*PreçoLivre!O343*(1-Painel!$B$8)-O$3-O$4-O$6)*(1-Painel!$E$7)-O$5+O$6)*O$7</f>
        <v>7628585.2167174928</v>
      </c>
      <c r="P347" s="35">
        <f>((Produção!P341*PreçoLivre!P343*(1-Painel!$B$8)-P$3-P$4-P$6)*(1-Painel!$E$7)-P$5+P$6)*P$7</f>
        <v>6672606.5761479475</v>
      </c>
      <c r="Q347" s="35">
        <f>((Produção!Q341*PreçoLivre!Q343*(1-Painel!$B$8)-Q$3-Q$4-Q$6)*(1-Painel!$E$7)-Q$5+Q$6)*Q$7</f>
        <v>5917156.6328526838</v>
      </c>
      <c r="R347" s="35">
        <f>((Produção!R341*PreçoLivre!R343*(1-Painel!$B$8)-R$3-R$4-R$6)*(1-Painel!$E$7)-R$5+R$6)*R$7</f>
        <v>5166873.5146148056</v>
      </c>
      <c r="S347" s="35">
        <f>((Produção!S341*PreçoLivre!S343*(1-Painel!$B$8)-S$3-S$4-S$6)*(1-Painel!$E$7)-S$5+S$6)*S$7</f>
        <v>4897877.5405117804</v>
      </c>
      <c r="T347" s="35">
        <f>((Produção!T341*PreçoLivre!T343*(1-Painel!$B$8)-T$3-T$4-T$6)*(1-Painel!$E$7)-T$5+T$6)*T$7</f>
        <v>4596931.4951500176</v>
      </c>
      <c r="U347" s="35">
        <f>((Produção!U341*PreçoLivre!U343*(1-Painel!$B$8)-U$3-U$4-U$6)*(1-Painel!$E$7)-U$5+U$6)*U$7</f>
        <v>4088409.9826917369</v>
      </c>
      <c r="V347" s="35">
        <f>((Produção!V341*PreçoLivre!V343*(1-Painel!$B$8)-V$3-V$4-V$6)*(1-Painel!$E$7)-V$5+V$6)*V$7</f>
        <v>3999004.9693780732</v>
      </c>
      <c r="W347" s="35"/>
    </row>
    <row r="348" spans="1:23" x14ac:dyDescent="0.25">
      <c r="A348" s="36">
        <v>339</v>
      </c>
      <c r="B348" s="35">
        <f t="shared" si="5"/>
        <v>253396075.35303146</v>
      </c>
      <c r="C348" s="35">
        <f>((Produção!C342*PreçoLivre!C344*(1-Painel!$B$8)-C$3-C$4-C$6)*(1-Painel!$E$7)-C$5+C$6)*C$7</f>
        <v>25455239.817480292</v>
      </c>
      <c r="D348" s="35">
        <f>((Produção!D342*PreçoLivre!D344*(1-Painel!$B$8)-D$3-D$4-D$6)*(1-Painel!$E$7)-D$5+D$6)*D$7</f>
        <v>22935214.438876513</v>
      </c>
      <c r="E348" s="35">
        <f>((Produção!E342*PreçoLivre!E344*(1-Painel!$B$8)-E$3-E$4-E$6)*(1-Painel!$E$7)-E$5+E$6)*E$7</f>
        <v>20356123.691764124</v>
      </c>
      <c r="F348" s="35">
        <f>((Produção!F342*PreçoLivre!F344*(1-Painel!$B$8)-F$3-F$4-F$6)*(1-Painel!$E$7)-F$5+F$6)*F$7</f>
        <v>18599652.260572173</v>
      </c>
      <c r="G348" s="35">
        <f>((Produção!G342*PreçoLivre!G344*(1-Painel!$B$8)-G$3-G$4-G$6)*(1-Painel!$E$7)-G$5+G$6)*G$7</f>
        <v>17850122.588158298</v>
      </c>
      <c r="H348" s="35">
        <f>((Produção!H342*PreçoLivre!H344*(1-Painel!$B$8)-H$3-H$4-H$6)*(1-Painel!$E$7)-H$5+H$6)*H$7</f>
        <v>17512867.933624063</v>
      </c>
      <c r="I348" s="35">
        <f>((Produção!I342*PreçoLivre!I344*(1-Painel!$B$8)-I$3-I$4-I$6)*(1-Painel!$E$7)-I$5+I$6)*I$7</f>
        <v>15019513.11465491</v>
      </c>
      <c r="J348" s="35">
        <f>((Produção!J342*PreçoLivre!J344*(1-Painel!$B$8)-J$3-J$4-J$6)*(1-Painel!$E$7)-J$5+J$6)*J$7</f>
        <v>14147108.741126634</v>
      </c>
      <c r="K348" s="35">
        <f>((Produção!K342*PreçoLivre!K344*(1-Painel!$B$8)-K$3-K$4-K$6)*(1-Painel!$E$7)-K$5+K$6)*K$7</f>
        <v>13132762.523522167</v>
      </c>
      <c r="L348" s="35">
        <f>((Produção!L342*PreçoLivre!L344*(1-Painel!$B$8)-L$3-L$4-L$6)*(1-Painel!$E$7)-L$5+L$6)*L$7</f>
        <v>12108751.261565646</v>
      </c>
      <c r="M348" s="35">
        <f>((Produção!M342*PreçoLivre!M344*(1-Painel!$B$8)-M$3-M$4-M$6)*(1-Painel!$E$7)-M$5+M$6)*M$7</f>
        <v>10809175.949393833</v>
      </c>
      <c r="N348" s="35">
        <f>((Produção!N342*PreçoLivre!N344*(1-Painel!$B$8)-N$3-N$4-N$6)*(1-Painel!$E$7)-N$5+N$6)*N$7</f>
        <v>9883657.0023957044</v>
      </c>
      <c r="O348" s="35">
        <f>((Produção!O342*PreçoLivre!O344*(1-Painel!$B$8)-O$3-O$4-O$6)*(1-Painel!$E$7)-O$5+O$6)*O$7</f>
        <v>9016043.1785299461</v>
      </c>
      <c r="P348" s="35">
        <f>((Produção!P342*PreçoLivre!P344*(1-Painel!$B$8)-P$3-P$4-P$6)*(1-Painel!$E$7)-P$5+P$6)*P$7</f>
        <v>8208469.2238281686</v>
      </c>
      <c r="Q348" s="35">
        <f>((Produção!Q342*PreçoLivre!Q344*(1-Painel!$B$8)-Q$3-Q$4-Q$6)*(1-Painel!$E$7)-Q$5+Q$6)*Q$7</f>
        <v>7515479.7528953776</v>
      </c>
      <c r="R348" s="35">
        <f>((Produção!R342*PreçoLivre!R344*(1-Painel!$B$8)-R$3-R$4-R$6)*(1-Painel!$E$7)-R$5+R$6)*R$7</f>
        <v>7142317.053029757</v>
      </c>
      <c r="S348" s="35">
        <f>((Produção!S342*PreçoLivre!S344*(1-Painel!$B$8)-S$3-S$4-S$6)*(1-Painel!$E$7)-S$5+S$6)*S$7</f>
        <v>6545163.3577090884</v>
      </c>
      <c r="T348" s="35">
        <f>((Produção!T342*PreçoLivre!T344*(1-Painel!$B$8)-T$3-T$4-T$6)*(1-Painel!$E$7)-T$5+T$6)*T$7</f>
        <v>6290719.5335845519</v>
      </c>
      <c r="U348" s="35">
        <f>((Produção!U342*PreçoLivre!U344*(1-Painel!$B$8)-U$3-U$4-U$6)*(1-Painel!$E$7)-U$5+U$6)*U$7</f>
        <v>5730112.6632707585</v>
      </c>
      <c r="V348" s="35">
        <f>((Produção!V342*PreçoLivre!V344*(1-Painel!$B$8)-V$3-V$4-V$6)*(1-Painel!$E$7)-V$5+V$6)*V$7</f>
        <v>5137581.2670494337</v>
      </c>
      <c r="W348" s="35"/>
    </row>
    <row r="349" spans="1:23" x14ac:dyDescent="0.25">
      <c r="A349" s="36">
        <v>340</v>
      </c>
      <c r="B349" s="35">
        <f t="shared" si="5"/>
        <v>258072415.26697183</v>
      </c>
      <c r="C349" s="35">
        <f>((Produção!C343*PreçoLivre!C345*(1-Painel!$B$8)-C$3-C$4-C$6)*(1-Painel!$E$7)-C$5+C$6)*C$7</f>
        <v>26199781.869359311</v>
      </c>
      <c r="D349" s="35">
        <f>((Produção!D343*PreçoLivre!D345*(1-Painel!$B$8)-D$3-D$4-D$6)*(1-Painel!$E$7)-D$5+D$6)*D$7</f>
        <v>24491046.536696255</v>
      </c>
      <c r="E349" s="35">
        <f>((Produção!E343*PreçoLivre!E345*(1-Painel!$B$8)-E$3-E$4-E$6)*(1-Painel!$E$7)-E$5+E$6)*E$7</f>
        <v>22385230.927414082</v>
      </c>
      <c r="F349" s="35">
        <f>((Produção!F343*PreçoLivre!F345*(1-Painel!$B$8)-F$3-F$4-F$6)*(1-Painel!$E$7)-F$5+F$6)*F$7</f>
        <v>19936963.181429386</v>
      </c>
      <c r="G349" s="35">
        <f>((Produção!G343*PreçoLivre!G345*(1-Painel!$B$8)-G$3-G$4-G$6)*(1-Painel!$E$7)-G$5+G$6)*G$7</f>
        <v>18373704.25504896</v>
      </c>
      <c r="H349" s="35">
        <f>((Produção!H343*PreçoLivre!H345*(1-Painel!$B$8)-H$3-H$4-H$6)*(1-Painel!$E$7)-H$5+H$6)*H$7</f>
        <v>17000950.788270637</v>
      </c>
      <c r="I349" s="35">
        <f>((Produção!I343*PreçoLivre!I345*(1-Painel!$B$8)-I$3-I$4-I$6)*(1-Painel!$E$7)-I$5+I$6)*I$7</f>
        <v>15196603.646872843</v>
      </c>
      <c r="J349" s="35">
        <f>((Produção!J343*PreçoLivre!J345*(1-Painel!$B$8)-J$3-J$4-J$6)*(1-Painel!$E$7)-J$5+J$6)*J$7</f>
        <v>14297380.42245697</v>
      </c>
      <c r="K349" s="35">
        <f>((Produção!K343*PreçoLivre!K345*(1-Painel!$B$8)-K$3-K$4-K$6)*(1-Painel!$E$7)-K$5+K$6)*K$7</f>
        <v>12989422.072974792</v>
      </c>
      <c r="L349" s="35">
        <f>((Produção!L343*PreçoLivre!L345*(1-Painel!$B$8)-L$3-L$4-L$6)*(1-Painel!$E$7)-L$5+L$6)*L$7</f>
        <v>12258580.781003872</v>
      </c>
      <c r="M349" s="35">
        <f>((Produção!M343*PreçoLivre!M345*(1-Painel!$B$8)-M$3-M$4-M$6)*(1-Painel!$E$7)-M$5+M$6)*M$7</f>
        <v>11372711.984625211</v>
      </c>
      <c r="N349" s="35">
        <f>((Produção!N343*PreçoLivre!N345*(1-Painel!$B$8)-N$3-N$4-N$6)*(1-Painel!$E$7)-N$5+N$6)*N$7</f>
        <v>9937125.9785099048</v>
      </c>
      <c r="O349" s="35">
        <f>((Produção!O343*PreçoLivre!O345*(1-Painel!$B$8)-O$3-O$4-O$6)*(1-Painel!$E$7)-O$5+O$6)*O$7</f>
        <v>8850178.0976699367</v>
      </c>
      <c r="P349" s="35">
        <f>((Produção!P343*PreçoLivre!P345*(1-Painel!$B$8)-P$3-P$4-P$6)*(1-Painel!$E$7)-P$5+P$6)*P$7</f>
        <v>8257523.0829046378</v>
      </c>
      <c r="Q349" s="35">
        <f>((Produção!Q343*PreçoLivre!Q345*(1-Painel!$B$8)-Q$3-Q$4-Q$6)*(1-Painel!$E$7)-Q$5+Q$6)*Q$7</f>
        <v>7405873.0592908431</v>
      </c>
      <c r="R349" s="35">
        <f>((Produção!R343*PreçoLivre!R345*(1-Painel!$B$8)-R$3-R$4-R$6)*(1-Painel!$E$7)-R$5+R$6)*R$7</f>
        <v>7029725.9318204504</v>
      </c>
      <c r="S349" s="35">
        <f>((Produção!S343*PreçoLivre!S345*(1-Painel!$B$8)-S$3-S$4-S$6)*(1-Painel!$E$7)-S$5+S$6)*S$7</f>
        <v>6162442.7802643077</v>
      </c>
      <c r="T349" s="35">
        <f>((Produção!T343*PreçoLivre!T345*(1-Painel!$B$8)-T$3-T$4-T$6)*(1-Painel!$E$7)-T$5+T$6)*T$7</f>
        <v>5755435.5947648836</v>
      </c>
      <c r="U349" s="35">
        <f>((Produção!U343*PreçoLivre!U345*(1-Painel!$B$8)-U$3-U$4-U$6)*(1-Painel!$E$7)-U$5+U$6)*U$7</f>
        <v>5283713.6289328607</v>
      </c>
      <c r="V349" s="35">
        <f>((Produção!V343*PreçoLivre!V345*(1-Painel!$B$8)-V$3-V$4-V$6)*(1-Painel!$E$7)-V$5+V$6)*V$7</f>
        <v>4888020.6466616355</v>
      </c>
      <c r="W349" s="35"/>
    </row>
    <row r="350" spans="1:23" x14ac:dyDescent="0.25">
      <c r="A350" s="36">
        <v>341</v>
      </c>
      <c r="B350" s="35">
        <f t="shared" si="5"/>
        <v>252691150.63493496</v>
      </c>
      <c r="C350" s="35">
        <f>((Produção!C344*PreçoLivre!C346*(1-Painel!$B$8)-C$3-C$4-C$6)*(1-Painel!$E$7)-C$5+C$6)*C$7</f>
        <v>25623153.567776978</v>
      </c>
      <c r="D350" s="35">
        <f>((Produção!D344*PreçoLivre!D346*(1-Painel!$B$8)-D$3-D$4-D$6)*(1-Painel!$E$7)-D$5+D$6)*D$7</f>
        <v>22089289.051582612</v>
      </c>
      <c r="E350" s="35">
        <f>((Produção!E344*PreçoLivre!E346*(1-Painel!$B$8)-E$3-E$4-E$6)*(1-Painel!$E$7)-E$5+E$6)*E$7</f>
        <v>20703165.004427269</v>
      </c>
      <c r="F350" s="35">
        <f>((Produção!F344*PreçoLivre!F346*(1-Painel!$B$8)-F$3-F$4-F$6)*(1-Painel!$E$7)-F$5+F$6)*F$7</f>
        <v>18312334.834529042</v>
      </c>
      <c r="G350" s="35">
        <f>((Produção!G344*PreçoLivre!G346*(1-Painel!$B$8)-G$3-G$4-G$6)*(1-Painel!$E$7)-G$5+G$6)*G$7</f>
        <v>17442683.934694711</v>
      </c>
      <c r="H350" s="35">
        <f>((Produção!H344*PreçoLivre!H346*(1-Painel!$B$8)-H$3-H$4-H$6)*(1-Painel!$E$7)-H$5+H$6)*H$7</f>
        <v>15875362.645772869</v>
      </c>
      <c r="I350" s="35">
        <f>((Produção!I344*PreçoLivre!I346*(1-Painel!$B$8)-I$3-I$4-I$6)*(1-Painel!$E$7)-I$5+I$6)*I$7</f>
        <v>14802641.866917245</v>
      </c>
      <c r="J350" s="35">
        <f>((Produção!J344*PreçoLivre!J346*(1-Painel!$B$8)-J$3-J$4-J$6)*(1-Painel!$E$7)-J$5+J$6)*J$7</f>
        <v>13970804.899205325</v>
      </c>
      <c r="K350" s="35">
        <f>((Produção!K344*PreçoLivre!K346*(1-Painel!$B$8)-K$3-K$4-K$6)*(1-Painel!$E$7)-K$5+K$6)*K$7</f>
        <v>13314905.886050807</v>
      </c>
      <c r="L350" s="35">
        <f>((Produção!L344*PreçoLivre!L346*(1-Painel!$B$8)-L$3-L$4-L$6)*(1-Painel!$E$7)-L$5+L$6)*L$7</f>
        <v>12165055.168984497</v>
      </c>
      <c r="M350" s="35">
        <f>((Produção!M344*PreçoLivre!M346*(1-Painel!$B$8)-M$3-M$4-M$6)*(1-Painel!$E$7)-M$5+M$6)*M$7</f>
        <v>11142306.773951359</v>
      </c>
      <c r="N350" s="35">
        <f>((Produção!N344*PreçoLivre!N346*(1-Painel!$B$8)-N$3-N$4-N$6)*(1-Painel!$E$7)-N$5+N$6)*N$7</f>
        <v>10739236.677088082</v>
      </c>
      <c r="O350" s="35">
        <f>((Produção!O344*PreçoLivre!O346*(1-Painel!$B$8)-O$3-O$4-O$6)*(1-Painel!$E$7)-O$5+O$6)*O$7</f>
        <v>9480611.733598806</v>
      </c>
      <c r="P350" s="35">
        <f>((Produção!P344*PreçoLivre!P346*(1-Painel!$B$8)-P$3-P$4-P$6)*(1-Painel!$E$7)-P$5+P$6)*P$7</f>
        <v>8653009.3368448503</v>
      </c>
      <c r="Q350" s="35">
        <f>((Produção!Q344*PreçoLivre!Q346*(1-Painel!$B$8)-Q$3-Q$4-Q$6)*(1-Painel!$E$7)-Q$5+Q$6)*Q$7</f>
        <v>7903847.2068799827</v>
      </c>
      <c r="R350" s="35">
        <f>((Produção!R344*PreçoLivre!R346*(1-Painel!$B$8)-R$3-R$4-R$6)*(1-Painel!$E$7)-R$5+R$6)*R$7</f>
        <v>7122037.1076509794</v>
      </c>
      <c r="S350" s="35">
        <f>((Produção!S344*PreçoLivre!S346*(1-Painel!$B$8)-S$3-S$4-S$6)*(1-Painel!$E$7)-S$5+S$6)*S$7</f>
        <v>6652122.0633381661</v>
      </c>
      <c r="T350" s="35">
        <f>((Produção!T344*PreçoLivre!T346*(1-Painel!$B$8)-T$3-T$4-T$6)*(1-Painel!$E$7)-T$5+T$6)*T$7</f>
        <v>6070285.2669796972</v>
      </c>
      <c r="U350" s="35">
        <f>((Produção!U344*PreçoLivre!U346*(1-Painel!$B$8)-U$3-U$4-U$6)*(1-Painel!$E$7)-U$5+U$6)*U$7</f>
        <v>5426116.1514264848</v>
      </c>
      <c r="V350" s="35">
        <f>((Produção!V344*PreçoLivre!V346*(1-Painel!$B$8)-V$3-V$4-V$6)*(1-Painel!$E$7)-V$5+V$6)*V$7</f>
        <v>5202181.4572351854</v>
      </c>
      <c r="W350" s="35"/>
    </row>
    <row r="351" spans="1:23" x14ac:dyDescent="0.25">
      <c r="A351" s="36">
        <v>342</v>
      </c>
      <c r="B351" s="35">
        <f t="shared" si="5"/>
        <v>232271731.26543087</v>
      </c>
      <c r="C351" s="35">
        <f>((Produção!C345*PreçoLivre!C347*(1-Painel!$B$8)-C$3-C$4-C$6)*(1-Painel!$E$7)-C$5+C$6)*C$7</f>
        <v>25243965.757814627</v>
      </c>
      <c r="D351" s="35">
        <f>((Produção!D345*PreçoLivre!D347*(1-Painel!$B$8)-D$3-D$4-D$6)*(1-Painel!$E$7)-D$5+D$6)*D$7</f>
        <v>23356202.863858156</v>
      </c>
      <c r="E351" s="35">
        <f>((Produção!E345*PreçoLivre!E347*(1-Painel!$B$8)-E$3-E$4-E$6)*(1-Painel!$E$7)-E$5+E$6)*E$7</f>
        <v>21303722.425311077</v>
      </c>
      <c r="F351" s="35">
        <f>((Produção!F345*PreçoLivre!F347*(1-Painel!$B$8)-F$3-F$4-F$6)*(1-Painel!$E$7)-F$5+F$6)*F$7</f>
        <v>19235239.941813342</v>
      </c>
      <c r="G351" s="35">
        <f>((Produção!G345*PreçoLivre!G347*(1-Painel!$B$8)-G$3-G$4-G$6)*(1-Painel!$E$7)-G$5+G$6)*G$7</f>
        <v>17897956.411540773</v>
      </c>
      <c r="H351" s="35">
        <f>((Produção!H345*PreçoLivre!H347*(1-Painel!$B$8)-H$3-H$4-H$6)*(1-Painel!$E$7)-H$5+H$6)*H$7</f>
        <v>15244668.757605663</v>
      </c>
      <c r="I351" s="35">
        <f>((Produção!I345*PreçoLivre!I347*(1-Painel!$B$8)-I$3-I$4-I$6)*(1-Painel!$E$7)-I$5+I$6)*I$7</f>
        <v>13290614.375145139</v>
      </c>
      <c r="J351" s="35">
        <f>((Produção!J345*PreçoLivre!J347*(1-Painel!$B$8)-J$3-J$4-J$6)*(1-Painel!$E$7)-J$5+J$6)*J$7</f>
        <v>12205670.51520789</v>
      </c>
      <c r="K351" s="35">
        <f>((Produção!K345*PreçoLivre!K347*(1-Painel!$B$8)-K$3-K$4-K$6)*(1-Painel!$E$7)-K$5+K$6)*K$7</f>
        <v>10660033.661573119</v>
      </c>
      <c r="L351" s="35">
        <f>((Produção!L345*PreçoLivre!L347*(1-Painel!$B$8)-L$3-L$4-L$6)*(1-Painel!$E$7)-L$5+L$6)*L$7</f>
        <v>9946565.9647977669</v>
      </c>
      <c r="M351" s="35">
        <f>((Produção!M345*PreçoLivre!M347*(1-Painel!$B$8)-M$3-M$4-M$6)*(1-Painel!$E$7)-M$5+M$6)*M$7</f>
        <v>9206267.4928349555</v>
      </c>
      <c r="N351" s="35">
        <f>((Produção!N345*PreçoLivre!N347*(1-Painel!$B$8)-N$3-N$4-N$6)*(1-Painel!$E$7)-N$5+N$6)*N$7</f>
        <v>8603529.5880373977</v>
      </c>
      <c r="O351" s="35">
        <f>((Produção!O345*PreçoLivre!O347*(1-Painel!$B$8)-O$3-O$4-O$6)*(1-Painel!$E$7)-O$5+O$6)*O$7</f>
        <v>7691870.2755971104</v>
      </c>
      <c r="P351" s="35">
        <f>((Produção!P345*PreçoLivre!P347*(1-Painel!$B$8)-P$3-P$4-P$6)*(1-Painel!$E$7)-P$5+P$6)*P$7</f>
        <v>6810700.7183142286</v>
      </c>
      <c r="Q351" s="35">
        <f>((Produção!Q345*PreçoLivre!Q347*(1-Painel!$B$8)-Q$3-Q$4-Q$6)*(1-Painel!$E$7)-Q$5+Q$6)*Q$7</f>
        <v>6407788.3149282169</v>
      </c>
      <c r="R351" s="35">
        <f>((Produção!R345*PreçoLivre!R347*(1-Painel!$B$8)-R$3-R$4-R$6)*(1-Painel!$E$7)-R$5+R$6)*R$7</f>
        <v>6249269.0564446263</v>
      </c>
      <c r="S351" s="35">
        <f>((Produção!S345*PreçoLivre!S347*(1-Painel!$B$8)-S$3-S$4-S$6)*(1-Painel!$E$7)-S$5+S$6)*S$7</f>
        <v>5350663.5746478084</v>
      </c>
      <c r="T351" s="35">
        <f>((Produção!T345*PreçoLivre!T347*(1-Painel!$B$8)-T$3-T$4-T$6)*(1-Painel!$E$7)-T$5+T$6)*T$7</f>
        <v>4942787.4466655664</v>
      </c>
      <c r="U351" s="35">
        <f>((Produção!U345*PreçoLivre!U347*(1-Painel!$B$8)-U$3-U$4-U$6)*(1-Painel!$E$7)-U$5+U$6)*U$7</f>
        <v>4472482.6230716649</v>
      </c>
      <c r="V351" s="35">
        <f>((Produção!V345*PreçoLivre!V347*(1-Painel!$B$8)-V$3-V$4-V$6)*(1-Painel!$E$7)-V$5+V$6)*V$7</f>
        <v>4151731.5002217875</v>
      </c>
      <c r="W351" s="35"/>
    </row>
    <row r="352" spans="1:23" x14ac:dyDescent="0.25">
      <c r="A352" s="36">
        <v>343</v>
      </c>
      <c r="B352" s="35">
        <f t="shared" si="5"/>
        <v>266798025.9707168</v>
      </c>
      <c r="C352" s="35">
        <f>((Produção!C346*PreçoLivre!C348*(1-Painel!$B$8)-C$3-C$4-C$6)*(1-Painel!$E$7)-C$5+C$6)*C$7</f>
        <v>26300225.863513838</v>
      </c>
      <c r="D352" s="35">
        <f>((Produção!D346*PreçoLivre!D348*(1-Painel!$B$8)-D$3-D$4-D$6)*(1-Painel!$E$7)-D$5+D$6)*D$7</f>
        <v>24789557.771582149</v>
      </c>
      <c r="E352" s="35">
        <f>((Produção!E346*PreçoLivre!E348*(1-Painel!$B$8)-E$3-E$4-E$6)*(1-Painel!$E$7)-E$5+E$6)*E$7</f>
        <v>22090282.338710207</v>
      </c>
      <c r="F352" s="35">
        <f>((Produção!F346*PreçoLivre!F348*(1-Painel!$B$8)-F$3-F$4-F$6)*(1-Painel!$E$7)-F$5+F$6)*F$7</f>
        <v>19818120.186124496</v>
      </c>
      <c r="G352" s="35">
        <f>((Produção!G346*PreçoLivre!G348*(1-Painel!$B$8)-G$3-G$4-G$6)*(1-Painel!$E$7)-G$5+G$6)*G$7</f>
        <v>17956265.44589977</v>
      </c>
      <c r="H352" s="35">
        <f>((Produção!H346*PreçoLivre!H348*(1-Painel!$B$8)-H$3-H$4-H$6)*(1-Painel!$E$7)-H$5+H$6)*H$7</f>
        <v>17118118.14975014</v>
      </c>
      <c r="I352" s="35">
        <f>((Produção!I346*PreçoLivre!I348*(1-Painel!$B$8)-I$3-I$4-I$6)*(1-Painel!$E$7)-I$5+I$6)*I$7</f>
        <v>15118262.796259113</v>
      </c>
      <c r="J352" s="35">
        <f>((Produção!J346*PreçoLivre!J348*(1-Painel!$B$8)-J$3-J$4-J$6)*(1-Painel!$E$7)-J$5+J$6)*J$7</f>
        <v>14475984.622152684</v>
      </c>
      <c r="K352" s="35">
        <f>((Produção!K346*PreçoLivre!K348*(1-Painel!$B$8)-K$3-K$4-K$6)*(1-Painel!$E$7)-K$5+K$6)*K$7</f>
        <v>13890309.119232981</v>
      </c>
      <c r="L352" s="35">
        <f>((Produção!L346*PreçoLivre!L348*(1-Painel!$B$8)-L$3-L$4-L$6)*(1-Painel!$E$7)-L$5+L$6)*L$7</f>
        <v>13024984.932334566</v>
      </c>
      <c r="M352" s="35">
        <f>((Produção!M346*PreçoLivre!M348*(1-Painel!$B$8)-M$3-M$4-M$6)*(1-Painel!$E$7)-M$5+M$6)*M$7</f>
        <v>12258579.538479339</v>
      </c>
      <c r="N352" s="35">
        <f>((Produção!N346*PreçoLivre!N348*(1-Painel!$B$8)-N$3-N$4-N$6)*(1-Painel!$E$7)-N$5+N$6)*N$7</f>
        <v>11018940.708077345</v>
      </c>
      <c r="O352" s="35">
        <f>((Produção!O346*PreçoLivre!O348*(1-Painel!$B$8)-O$3-O$4-O$6)*(1-Painel!$E$7)-O$5+O$6)*O$7</f>
        <v>10150991.166524742</v>
      </c>
      <c r="P352" s="35">
        <f>((Produção!P346*PreçoLivre!P348*(1-Painel!$B$8)-P$3-P$4-P$6)*(1-Painel!$E$7)-P$5+P$6)*P$7</f>
        <v>8742093.8371166438</v>
      </c>
      <c r="Q352" s="35">
        <f>((Produção!Q346*PreçoLivre!Q348*(1-Painel!$B$8)-Q$3-Q$4-Q$6)*(1-Painel!$E$7)-Q$5+Q$6)*Q$7</f>
        <v>7777366.4463964738</v>
      </c>
      <c r="R352" s="35">
        <f>((Produção!R346*PreçoLivre!R348*(1-Painel!$B$8)-R$3-R$4-R$6)*(1-Painel!$E$7)-R$5+R$6)*R$7</f>
        <v>7316329.6307896161</v>
      </c>
      <c r="S352" s="35">
        <f>((Produção!S346*PreçoLivre!S348*(1-Painel!$B$8)-S$3-S$4-S$6)*(1-Painel!$E$7)-S$5+S$6)*S$7</f>
        <v>6741205.2708202219</v>
      </c>
      <c r="T352" s="35">
        <f>((Produção!T346*PreçoLivre!T348*(1-Painel!$B$8)-T$3-T$4-T$6)*(1-Painel!$E$7)-T$5+T$6)*T$7</f>
        <v>6341448.9325468615</v>
      </c>
      <c r="U352" s="35">
        <f>((Produção!U346*PreçoLivre!U348*(1-Painel!$B$8)-U$3-U$4-U$6)*(1-Painel!$E$7)-U$5+U$6)*U$7</f>
        <v>6139868.9068736266</v>
      </c>
      <c r="V352" s="35">
        <f>((Produção!V346*PreçoLivre!V348*(1-Painel!$B$8)-V$3-V$4-V$6)*(1-Painel!$E$7)-V$5+V$6)*V$7</f>
        <v>5729090.3075320171</v>
      </c>
      <c r="W352" s="35"/>
    </row>
    <row r="353" spans="1:23" x14ac:dyDescent="0.25">
      <c r="A353" s="36">
        <v>344</v>
      </c>
      <c r="B353" s="35">
        <f t="shared" si="5"/>
        <v>255413719.35102335</v>
      </c>
      <c r="C353" s="35">
        <f>((Produção!C347*PreçoLivre!C349*(1-Painel!$B$8)-C$3-C$4-C$6)*(1-Painel!$E$7)-C$5+C$6)*C$7</f>
        <v>26748219.728015993</v>
      </c>
      <c r="D353" s="35">
        <f>((Produção!D347*PreçoLivre!D349*(1-Painel!$B$8)-D$3-D$4-D$6)*(1-Painel!$E$7)-D$5+D$6)*D$7</f>
        <v>22899684.955185771</v>
      </c>
      <c r="E353" s="35">
        <f>((Produção!E347*PreçoLivre!E349*(1-Painel!$B$8)-E$3-E$4-E$6)*(1-Painel!$E$7)-E$5+E$6)*E$7</f>
        <v>21535315.927382879</v>
      </c>
      <c r="F353" s="35">
        <f>((Produção!F347*PreçoLivre!F349*(1-Painel!$B$8)-F$3-F$4-F$6)*(1-Painel!$E$7)-F$5+F$6)*F$7</f>
        <v>18960713.558441151</v>
      </c>
      <c r="G353" s="35">
        <f>((Produção!G347*PreçoLivre!G349*(1-Painel!$B$8)-G$3-G$4-G$6)*(1-Painel!$E$7)-G$5+G$6)*G$7</f>
        <v>16819802.572672222</v>
      </c>
      <c r="H353" s="35">
        <f>((Produção!H347*PreçoLivre!H349*(1-Painel!$B$8)-H$3-H$4-H$6)*(1-Painel!$E$7)-H$5+H$6)*H$7</f>
        <v>14734110.749442238</v>
      </c>
      <c r="I353" s="35">
        <f>((Produção!I347*PreçoLivre!I349*(1-Painel!$B$8)-I$3-I$4-I$6)*(1-Painel!$E$7)-I$5+I$6)*I$7</f>
        <v>14692160.085685113</v>
      </c>
      <c r="J353" s="35">
        <f>((Produção!J347*PreçoLivre!J349*(1-Painel!$B$8)-J$3-J$4-J$6)*(1-Painel!$E$7)-J$5+J$6)*J$7</f>
        <v>14209358.757757409</v>
      </c>
      <c r="K353" s="35">
        <f>((Produção!K347*PreçoLivre!K349*(1-Painel!$B$8)-K$3-K$4-K$6)*(1-Painel!$E$7)-K$5+K$6)*K$7</f>
        <v>13149640.850861469</v>
      </c>
      <c r="L353" s="35">
        <f>((Produção!L347*PreçoLivre!L349*(1-Painel!$B$8)-L$3-L$4-L$6)*(1-Painel!$E$7)-L$5+L$6)*L$7</f>
        <v>12280596.502738262</v>
      </c>
      <c r="M353" s="35">
        <f>((Produção!M347*PreçoLivre!M349*(1-Painel!$B$8)-M$3-M$4-M$6)*(1-Painel!$E$7)-M$5+M$6)*M$7</f>
        <v>11495740.228324201</v>
      </c>
      <c r="N353" s="35">
        <f>((Produção!N347*PreçoLivre!N349*(1-Painel!$B$8)-N$3-N$4-N$6)*(1-Painel!$E$7)-N$5+N$6)*N$7</f>
        <v>10342661.237272181</v>
      </c>
      <c r="O353" s="35">
        <f>((Produção!O347*PreçoLivre!O349*(1-Painel!$B$8)-O$3-O$4-O$6)*(1-Painel!$E$7)-O$5+O$6)*O$7</f>
        <v>9343498.1586745996</v>
      </c>
      <c r="P353" s="35">
        <f>((Produção!P347*PreçoLivre!P349*(1-Painel!$B$8)-P$3-P$4-P$6)*(1-Painel!$E$7)-P$5+P$6)*P$7</f>
        <v>8833616.9467180036</v>
      </c>
      <c r="Q353" s="35">
        <f>((Produção!Q347*PreçoLivre!Q349*(1-Painel!$B$8)-Q$3-Q$4-Q$6)*(1-Painel!$E$7)-Q$5+Q$6)*Q$7</f>
        <v>7960975.6256969329</v>
      </c>
      <c r="R353" s="35">
        <f>((Produção!R347*PreçoLivre!R349*(1-Painel!$B$8)-R$3-R$4-R$6)*(1-Painel!$E$7)-R$5+R$6)*R$7</f>
        <v>7775771.4528157143</v>
      </c>
      <c r="S353" s="35">
        <f>((Produção!S347*PreçoLivre!S349*(1-Painel!$B$8)-S$3-S$4-S$6)*(1-Painel!$E$7)-S$5+S$6)*S$7</f>
        <v>6944001.5806303723</v>
      </c>
      <c r="T353" s="35">
        <f>((Produção!T347*PreçoLivre!T349*(1-Painel!$B$8)-T$3-T$4-T$6)*(1-Painel!$E$7)-T$5+T$6)*T$7</f>
        <v>5913840.5769629087</v>
      </c>
      <c r="U353" s="35">
        <f>((Produção!U347*PreçoLivre!U349*(1-Painel!$B$8)-U$3-U$4-U$6)*(1-Painel!$E$7)-U$5+U$6)*U$7</f>
        <v>5613287.365551956</v>
      </c>
      <c r="V353" s="35">
        <f>((Produção!V347*PreçoLivre!V349*(1-Painel!$B$8)-V$3-V$4-V$6)*(1-Painel!$E$7)-V$5+V$6)*V$7</f>
        <v>5160722.4901940208</v>
      </c>
      <c r="W353" s="35"/>
    </row>
    <row r="354" spans="1:23" x14ac:dyDescent="0.25">
      <c r="A354" s="36">
        <v>345</v>
      </c>
      <c r="B354" s="35">
        <f t="shared" si="5"/>
        <v>233967537.72088054</v>
      </c>
      <c r="C354" s="35">
        <f>((Produção!C348*PreçoLivre!C350*(1-Painel!$B$8)-C$3-C$4-C$6)*(1-Painel!$E$7)-C$5+C$6)*C$7</f>
        <v>25592078.680224381</v>
      </c>
      <c r="D354" s="35">
        <f>((Produção!D348*PreçoLivre!D350*(1-Painel!$B$8)-D$3-D$4-D$6)*(1-Painel!$E$7)-D$5+D$6)*D$7</f>
        <v>22845956.244286429</v>
      </c>
      <c r="E354" s="35">
        <f>((Produção!E348*PreçoLivre!E350*(1-Painel!$B$8)-E$3-E$4-E$6)*(1-Painel!$E$7)-E$5+E$6)*E$7</f>
        <v>20654003.660997227</v>
      </c>
      <c r="F354" s="35">
        <f>((Produção!F348*PreçoLivre!F350*(1-Painel!$B$8)-F$3-F$4-F$6)*(1-Painel!$E$7)-F$5+F$6)*F$7</f>
        <v>19280928.895117342</v>
      </c>
      <c r="G354" s="35">
        <f>((Produção!G348*PreçoLivre!G350*(1-Painel!$B$8)-G$3-G$4-G$6)*(1-Painel!$E$7)-G$5+G$6)*G$7</f>
        <v>18494731.065759618</v>
      </c>
      <c r="H354" s="35">
        <f>((Produção!H348*PreçoLivre!H350*(1-Painel!$B$8)-H$3-H$4-H$6)*(1-Painel!$E$7)-H$5+H$6)*H$7</f>
        <v>16214165.432210628</v>
      </c>
      <c r="I354" s="35">
        <f>((Produção!I348*PreçoLivre!I350*(1-Painel!$B$8)-I$3-I$4-I$6)*(1-Painel!$E$7)-I$5+I$6)*I$7</f>
        <v>14806764.393868692</v>
      </c>
      <c r="J354" s="35">
        <f>((Produção!J348*PreçoLivre!J350*(1-Painel!$B$8)-J$3-J$4-J$6)*(1-Painel!$E$7)-J$5+J$6)*J$7</f>
        <v>12985654.881473277</v>
      </c>
      <c r="K354" s="35">
        <f>((Produção!K348*PreçoLivre!K350*(1-Painel!$B$8)-K$3-K$4-K$6)*(1-Painel!$E$7)-K$5+K$6)*K$7</f>
        <v>12380552.578358836</v>
      </c>
      <c r="L354" s="35">
        <f>((Produção!L348*PreçoLivre!L350*(1-Painel!$B$8)-L$3-L$4-L$6)*(1-Painel!$E$7)-L$5+L$6)*L$7</f>
        <v>10472891.950415809</v>
      </c>
      <c r="M354" s="35">
        <f>((Produção!M348*PreçoLivre!M350*(1-Painel!$B$8)-M$3-M$4-M$6)*(1-Painel!$E$7)-M$5+M$6)*M$7</f>
        <v>8792139.6022346038</v>
      </c>
      <c r="N354" s="35">
        <f>((Produção!N348*PreçoLivre!N350*(1-Painel!$B$8)-N$3-N$4-N$6)*(1-Painel!$E$7)-N$5+N$6)*N$7</f>
        <v>7689640.3802830353</v>
      </c>
      <c r="O354" s="35">
        <f>((Produção!O348*PreçoLivre!O350*(1-Painel!$B$8)-O$3-O$4-O$6)*(1-Painel!$E$7)-O$5+O$6)*O$7</f>
        <v>7186555.0331458375</v>
      </c>
      <c r="P354" s="35">
        <f>((Produção!P348*PreçoLivre!P350*(1-Painel!$B$8)-P$3-P$4-P$6)*(1-Painel!$E$7)-P$5+P$6)*P$7</f>
        <v>6619671.9056054242</v>
      </c>
      <c r="Q354" s="35">
        <f>((Produção!Q348*PreçoLivre!Q350*(1-Painel!$B$8)-Q$3-Q$4-Q$6)*(1-Painel!$E$7)-Q$5+Q$6)*Q$7</f>
        <v>6219633.0292099137</v>
      </c>
      <c r="R354" s="35">
        <f>((Produção!R348*PreçoLivre!R350*(1-Painel!$B$8)-R$3-R$4-R$6)*(1-Painel!$E$7)-R$5+R$6)*R$7</f>
        <v>5617132.0737255942</v>
      </c>
      <c r="S354" s="35">
        <f>((Produção!S348*PreçoLivre!S350*(1-Painel!$B$8)-S$3-S$4-S$6)*(1-Painel!$E$7)-S$5+S$6)*S$7</f>
        <v>5392904.055960305</v>
      </c>
      <c r="T354" s="35">
        <f>((Produção!T348*PreçoLivre!T350*(1-Painel!$B$8)-T$3-T$4-T$6)*(1-Painel!$E$7)-T$5+T$6)*T$7</f>
        <v>4535677.2612440968</v>
      </c>
      <c r="U354" s="35">
        <f>((Produção!U348*PreçoLivre!U350*(1-Painel!$B$8)-U$3-U$4-U$6)*(1-Painel!$E$7)-U$5+U$6)*U$7</f>
        <v>4103499.2588142483</v>
      </c>
      <c r="V354" s="35">
        <f>((Produção!V348*PreçoLivre!V350*(1-Painel!$B$8)-V$3-V$4-V$6)*(1-Painel!$E$7)-V$5+V$6)*V$7</f>
        <v>4082957.3379452727</v>
      </c>
      <c r="W354" s="35"/>
    </row>
    <row r="355" spans="1:23" x14ac:dyDescent="0.25">
      <c r="A355" s="36">
        <v>346</v>
      </c>
      <c r="B355" s="35">
        <f t="shared" si="5"/>
        <v>261676276.52075589</v>
      </c>
      <c r="C355" s="35">
        <f>((Produção!C349*PreçoLivre!C351*(1-Painel!$B$8)-C$3-C$4-C$6)*(1-Painel!$E$7)-C$5+C$6)*C$7</f>
        <v>24485680.964495916</v>
      </c>
      <c r="D355" s="35">
        <f>((Produção!D349*PreçoLivre!D351*(1-Painel!$B$8)-D$3-D$4-D$6)*(1-Painel!$E$7)-D$5+D$6)*D$7</f>
        <v>22970671.163453408</v>
      </c>
      <c r="E355" s="35">
        <f>((Produção!E349*PreçoLivre!E351*(1-Painel!$B$8)-E$3-E$4-E$6)*(1-Painel!$E$7)-E$5+E$6)*E$7</f>
        <v>21266661.853711937</v>
      </c>
      <c r="F355" s="35">
        <f>((Produção!F349*PreçoLivre!F351*(1-Painel!$B$8)-F$3-F$4-F$6)*(1-Painel!$E$7)-F$5+F$6)*F$7</f>
        <v>18936978.803864114</v>
      </c>
      <c r="G355" s="35">
        <f>((Produção!G349*PreçoLivre!G351*(1-Painel!$B$8)-G$3-G$4-G$6)*(1-Painel!$E$7)-G$5+G$6)*G$7</f>
        <v>17845054.647150185</v>
      </c>
      <c r="H355" s="35">
        <f>((Produção!H349*PreçoLivre!H351*(1-Painel!$B$8)-H$3-H$4-H$6)*(1-Painel!$E$7)-H$5+H$6)*H$7</f>
        <v>16099572.261826703</v>
      </c>
      <c r="I355" s="35">
        <f>((Produção!I349*PreçoLivre!I351*(1-Painel!$B$8)-I$3-I$4-I$6)*(1-Painel!$E$7)-I$5+I$6)*I$7</f>
        <v>14577169.966893081</v>
      </c>
      <c r="J355" s="35">
        <f>((Produção!J349*PreçoLivre!J351*(1-Painel!$B$8)-J$3-J$4-J$6)*(1-Painel!$E$7)-J$5+J$6)*J$7</f>
        <v>13292906.107210003</v>
      </c>
      <c r="K355" s="35">
        <f>((Produção!K349*PreçoLivre!K351*(1-Painel!$B$8)-K$3-K$4-K$6)*(1-Painel!$E$7)-K$5+K$6)*K$7</f>
        <v>12428947.952169687</v>
      </c>
      <c r="L355" s="35">
        <f>((Produção!L349*PreçoLivre!L351*(1-Painel!$B$8)-L$3-L$4-L$6)*(1-Painel!$E$7)-L$5+L$6)*L$7</f>
        <v>11536814.141862409</v>
      </c>
      <c r="M355" s="35">
        <f>((Produção!M349*PreçoLivre!M351*(1-Painel!$B$8)-M$3-M$4-M$6)*(1-Painel!$E$7)-M$5+M$6)*M$7</f>
        <v>11181914.657786446</v>
      </c>
      <c r="N355" s="35">
        <f>((Produção!N349*PreçoLivre!N351*(1-Painel!$B$8)-N$3-N$4-N$6)*(1-Painel!$E$7)-N$5+N$6)*N$7</f>
        <v>10668661.191708997</v>
      </c>
      <c r="O355" s="35">
        <f>((Produção!O349*PreçoLivre!O351*(1-Painel!$B$8)-O$3-O$4-O$6)*(1-Painel!$E$7)-O$5+O$6)*O$7</f>
        <v>10772743.673359998</v>
      </c>
      <c r="P355" s="35">
        <f>((Produção!P349*PreçoLivre!P351*(1-Painel!$B$8)-P$3-P$4-P$6)*(1-Painel!$E$7)-P$5+P$6)*P$7</f>
        <v>9963775.5809526723</v>
      </c>
      <c r="Q355" s="35">
        <f>((Produção!Q349*PreçoLivre!Q351*(1-Painel!$B$8)-Q$3-Q$4-Q$6)*(1-Painel!$E$7)-Q$5+Q$6)*Q$7</f>
        <v>9340908.5395848956</v>
      </c>
      <c r="R355" s="35">
        <f>((Produção!R349*PreçoLivre!R351*(1-Painel!$B$8)-R$3-R$4-R$6)*(1-Painel!$E$7)-R$5+R$6)*R$7</f>
        <v>8605340.3011051379</v>
      </c>
      <c r="S355" s="35">
        <f>((Produção!S349*PreçoLivre!S351*(1-Painel!$B$8)-S$3-S$4-S$6)*(1-Painel!$E$7)-S$5+S$6)*S$7</f>
        <v>7903131.0684119323</v>
      </c>
      <c r="T355" s="35">
        <f>((Produção!T349*PreçoLivre!T351*(1-Painel!$B$8)-T$3-T$4-T$6)*(1-Painel!$E$7)-T$5+T$6)*T$7</f>
        <v>7316795.9841056447</v>
      </c>
      <c r="U355" s="35">
        <f>((Produção!U349*PreçoLivre!U351*(1-Painel!$B$8)-U$3-U$4-U$6)*(1-Painel!$E$7)-U$5+U$6)*U$7</f>
        <v>6356811.031998896</v>
      </c>
      <c r="V355" s="35">
        <f>((Produção!V349*PreçoLivre!V351*(1-Painel!$B$8)-V$3-V$4-V$6)*(1-Painel!$E$7)-V$5+V$6)*V$7</f>
        <v>6125736.6291037519</v>
      </c>
      <c r="W355" s="35"/>
    </row>
    <row r="356" spans="1:23" x14ac:dyDescent="0.25">
      <c r="A356" s="36">
        <v>347</v>
      </c>
      <c r="B356" s="35">
        <f t="shared" si="5"/>
        <v>258673459.92022038</v>
      </c>
      <c r="C356" s="35">
        <f>((Produção!C350*PreçoLivre!C352*(1-Painel!$B$8)-C$3-C$4-C$6)*(1-Painel!$E$7)-C$5+C$6)*C$7</f>
        <v>26973296.862779435</v>
      </c>
      <c r="D356" s="35">
        <f>((Produção!D350*PreçoLivre!D352*(1-Painel!$B$8)-D$3-D$4-D$6)*(1-Painel!$E$7)-D$5+D$6)*D$7</f>
        <v>25018506.661406625</v>
      </c>
      <c r="E356" s="35">
        <f>((Produção!E350*PreçoLivre!E352*(1-Painel!$B$8)-E$3-E$4-E$6)*(1-Painel!$E$7)-E$5+E$6)*E$7</f>
        <v>22433839.058635786</v>
      </c>
      <c r="F356" s="35">
        <f>((Produção!F350*PreçoLivre!F352*(1-Painel!$B$8)-F$3-F$4-F$6)*(1-Painel!$E$7)-F$5+F$6)*F$7</f>
        <v>20429582.103091169</v>
      </c>
      <c r="G356" s="35">
        <f>((Produção!G350*PreçoLivre!G352*(1-Painel!$B$8)-G$3-G$4-G$6)*(1-Painel!$E$7)-G$5+G$6)*G$7</f>
        <v>18643897.468609355</v>
      </c>
      <c r="H356" s="35">
        <f>((Produção!H350*PreçoLivre!H352*(1-Painel!$B$8)-H$3-H$4-H$6)*(1-Painel!$E$7)-H$5+H$6)*H$7</f>
        <v>16571520.677682037</v>
      </c>
      <c r="I356" s="35">
        <f>((Produção!I350*PreçoLivre!I352*(1-Painel!$B$8)-I$3-I$4-I$6)*(1-Painel!$E$7)-I$5+I$6)*I$7</f>
        <v>14989697.892364983</v>
      </c>
      <c r="J356" s="35">
        <f>((Produção!J350*PreçoLivre!J352*(1-Painel!$B$8)-J$3-J$4-J$6)*(1-Painel!$E$7)-J$5+J$6)*J$7</f>
        <v>13619314.750730585</v>
      </c>
      <c r="K356" s="35">
        <f>((Produção!K350*PreçoLivre!K352*(1-Painel!$B$8)-K$3-K$4-K$6)*(1-Painel!$E$7)-K$5+K$6)*K$7</f>
        <v>12787369.381279008</v>
      </c>
      <c r="L356" s="35">
        <f>((Produção!L350*PreçoLivre!L352*(1-Painel!$B$8)-L$3-L$4-L$6)*(1-Painel!$E$7)-L$5+L$6)*L$7</f>
        <v>11764898.406216312</v>
      </c>
      <c r="M356" s="35">
        <f>((Produção!M350*PreçoLivre!M352*(1-Painel!$B$8)-M$3-M$4-M$6)*(1-Painel!$E$7)-M$5+M$6)*M$7</f>
        <v>10325015.948309284</v>
      </c>
      <c r="N356" s="35">
        <f>((Produção!N350*PreçoLivre!N352*(1-Painel!$B$8)-N$3-N$4-N$6)*(1-Painel!$E$7)-N$5+N$6)*N$7</f>
        <v>9962416.7997942194</v>
      </c>
      <c r="O356" s="35">
        <f>((Produção!O350*PreçoLivre!O352*(1-Painel!$B$8)-O$3-O$4-O$6)*(1-Painel!$E$7)-O$5+O$6)*O$7</f>
        <v>8777993.1405846868</v>
      </c>
      <c r="P356" s="35">
        <f>((Produção!P350*PreçoLivre!P352*(1-Painel!$B$8)-P$3-P$4-P$6)*(1-Painel!$E$7)-P$5+P$6)*P$7</f>
        <v>8184918.7046246165</v>
      </c>
      <c r="Q356" s="35">
        <f>((Produção!Q350*PreçoLivre!Q352*(1-Painel!$B$8)-Q$3-Q$4-Q$6)*(1-Painel!$E$7)-Q$5+Q$6)*Q$7</f>
        <v>7546473.2257820619</v>
      </c>
      <c r="R356" s="35">
        <f>((Produção!R350*PreçoLivre!R352*(1-Painel!$B$8)-R$3-R$4-R$6)*(1-Painel!$E$7)-R$5+R$6)*R$7</f>
        <v>6937163.2218704568</v>
      </c>
      <c r="S356" s="35">
        <f>((Produção!S350*PreçoLivre!S352*(1-Painel!$B$8)-S$3-S$4-S$6)*(1-Painel!$E$7)-S$5+S$6)*S$7</f>
        <v>6672528.7086091591</v>
      </c>
      <c r="T356" s="35">
        <f>((Produção!T350*PreçoLivre!T352*(1-Painel!$B$8)-T$3-T$4-T$6)*(1-Painel!$E$7)-T$5+T$6)*T$7</f>
        <v>5859836.8241609456</v>
      </c>
      <c r="U356" s="35">
        <f>((Produção!U350*PreçoLivre!U352*(1-Painel!$B$8)-U$3-U$4-U$6)*(1-Painel!$E$7)-U$5+U$6)*U$7</f>
        <v>5753726.0305493493</v>
      </c>
      <c r="V356" s="35">
        <f>((Produção!V350*PreçoLivre!V352*(1-Painel!$B$8)-V$3-V$4-V$6)*(1-Painel!$E$7)-V$5+V$6)*V$7</f>
        <v>5421464.0531403236</v>
      </c>
      <c r="W356" s="35"/>
    </row>
    <row r="357" spans="1:23" x14ac:dyDescent="0.25">
      <c r="A357" s="36">
        <v>348</v>
      </c>
      <c r="B357" s="35">
        <f t="shared" si="5"/>
        <v>252469138.0956336</v>
      </c>
      <c r="C357" s="35">
        <f>((Produção!C351*PreçoLivre!C353*(1-Painel!$B$8)-C$3-C$4-C$6)*(1-Painel!$E$7)-C$5+C$6)*C$7</f>
        <v>25312128.158009008</v>
      </c>
      <c r="D357" s="35">
        <f>((Produção!D351*PreçoLivre!D353*(1-Painel!$B$8)-D$3-D$4-D$6)*(1-Painel!$E$7)-D$5+D$6)*D$7</f>
        <v>21862020.636304267</v>
      </c>
      <c r="E357" s="35">
        <f>((Produção!E351*PreçoLivre!E353*(1-Painel!$B$8)-E$3-E$4-E$6)*(1-Painel!$E$7)-E$5+E$6)*E$7</f>
        <v>20228858.316918038</v>
      </c>
      <c r="F357" s="35">
        <f>((Produção!F351*PreçoLivre!F353*(1-Painel!$B$8)-F$3-F$4-F$6)*(1-Painel!$E$7)-F$5+F$6)*F$7</f>
        <v>19366132.293333583</v>
      </c>
      <c r="G357" s="35">
        <f>((Produção!G351*PreçoLivre!G353*(1-Painel!$B$8)-G$3-G$4-G$6)*(1-Painel!$E$7)-G$5+G$6)*G$7</f>
        <v>19026732.395879548</v>
      </c>
      <c r="H357" s="35">
        <f>((Produção!H351*PreçoLivre!H353*(1-Painel!$B$8)-H$3-H$4-H$6)*(1-Painel!$E$7)-H$5+H$6)*H$7</f>
        <v>16836745.318206068</v>
      </c>
      <c r="I357" s="35">
        <f>((Produção!I351*PreçoLivre!I353*(1-Painel!$B$8)-I$3-I$4-I$6)*(1-Painel!$E$7)-I$5+I$6)*I$7</f>
        <v>15272130.066556647</v>
      </c>
      <c r="J357" s="35">
        <f>((Produção!J351*PreçoLivre!J353*(1-Painel!$B$8)-J$3-J$4-J$6)*(1-Painel!$E$7)-J$5+J$6)*J$7</f>
        <v>13792353.238982422</v>
      </c>
      <c r="K357" s="35">
        <f>((Produção!K351*PreçoLivre!K353*(1-Painel!$B$8)-K$3-K$4-K$6)*(1-Painel!$E$7)-K$5+K$6)*K$7</f>
        <v>12672223.461272562</v>
      </c>
      <c r="L357" s="35">
        <f>((Produção!L351*PreçoLivre!L353*(1-Painel!$B$8)-L$3-L$4-L$6)*(1-Painel!$E$7)-L$5+L$6)*L$7</f>
        <v>12097967.76229981</v>
      </c>
      <c r="M357" s="35">
        <f>((Produção!M351*PreçoLivre!M353*(1-Painel!$B$8)-M$3-M$4-M$6)*(1-Painel!$E$7)-M$5+M$6)*M$7</f>
        <v>10874751.127076486</v>
      </c>
      <c r="N357" s="35">
        <f>((Produção!N351*PreçoLivre!N353*(1-Painel!$B$8)-N$3-N$4-N$6)*(1-Painel!$E$7)-N$5+N$6)*N$7</f>
        <v>9760803.0803852733</v>
      </c>
      <c r="O357" s="35">
        <f>((Produção!O351*PreçoLivre!O353*(1-Painel!$B$8)-O$3-O$4-O$6)*(1-Painel!$E$7)-O$5+O$6)*O$7</f>
        <v>8964439.3412611578</v>
      </c>
      <c r="P357" s="35">
        <f>((Produção!P351*PreçoLivre!P353*(1-Painel!$B$8)-P$3-P$4-P$6)*(1-Painel!$E$7)-P$5+P$6)*P$7</f>
        <v>8650731.8086964618</v>
      </c>
      <c r="Q357" s="35">
        <f>((Produção!Q351*PreçoLivre!Q353*(1-Painel!$B$8)-Q$3-Q$4-Q$6)*(1-Painel!$E$7)-Q$5+Q$6)*Q$7</f>
        <v>7935974.5003847275</v>
      </c>
      <c r="R357" s="35">
        <f>((Produção!R351*PreçoLivre!R353*(1-Painel!$B$8)-R$3-R$4-R$6)*(1-Painel!$E$7)-R$5+R$6)*R$7</f>
        <v>7161277.0930100195</v>
      </c>
      <c r="S357" s="35">
        <f>((Produção!S351*PreçoLivre!S353*(1-Painel!$B$8)-S$3-S$4-S$6)*(1-Painel!$E$7)-S$5+S$6)*S$7</f>
        <v>6536396.3788980953</v>
      </c>
      <c r="T357" s="35">
        <f>((Produção!T351*PreçoLivre!T353*(1-Painel!$B$8)-T$3-T$4-T$6)*(1-Painel!$E$7)-T$5+T$6)*T$7</f>
        <v>5887063.6642362708</v>
      </c>
      <c r="U357" s="35">
        <f>((Produção!U351*PreçoLivre!U353*(1-Painel!$B$8)-U$3-U$4-U$6)*(1-Painel!$E$7)-U$5+U$6)*U$7</f>
        <v>5433559.375858509</v>
      </c>
      <c r="V357" s="35">
        <f>((Produção!V351*PreçoLivre!V353*(1-Painel!$B$8)-V$3-V$4-V$6)*(1-Painel!$E$7)-V$5+V$6)*V$7</f>
        <v>4796850.0780647052</v>
      </c>
      <c r="W357" s="35"/>
    </row>
    <row r="358" spans="1:23" x14ac:dyDescent="0.25">
      <c r="A358" s="36">
        <v>349</v>
      </c>
      <c r="B358" s="35">
        <f t="shared" si="5"/>
        <v>245058902.49600255</v>
      </c>
      <c r="C358" s="35">
        <f>((Produção!C352*PreçoLivre!C354*(1-Painel!$B$8)-C$3-C$4-C$6)*(1-Painel!$E$7)-C$5+C$6)*C$7</f>
        <v>25543269.586365972</v>
      </c>
      <c r="D358" s="35">
        <f>((Produção!D352*PreçoLivre!D354*(1-Painel!$B$8)-D$3-D$4-D$6)*(1-Painel!$E$7)-D$5+D$6)*D$7</f>
        <v>23303866.433908354</v>
      </c>
      <c r="E358" s="35">
        <f>((Produção!E352*PreçoLivre!E354*(1-Painel!$B$8)-E$3-E$4-E$6)*(1-Painel!$E$7)-E$5+E$6)*E$7</f>
        <v>20820656.91836198</v>
      </c>
      <c r="F358" s="35">
        <f>((Produção!F352*PreçoLivre!F354*(1-Painel!$B$8)-F$3-F$4-F$6)*(1-Painel!$E$7)-F$5+F$6)*F$7</f>
        <v>19476238.741157427</v>
      </c>
      <c r="G358" s="35">
        <f>((Produção!G352*PreçoLivre!G354*(1-Painel!$B$8)-G$3-G$4-G$6)*(1-Painel!$E$7)-G$5+G$6)*G$7</f>
        <v>18140417.206781402</v>
      </c>
      <c r="H358" s="35">
        <f>((Produção!H352*PreçoLivre!H354*(1-Painel!$B$8)-H$3-H$4-H$6)*(1-Painel!$E$7)-H$5+H$6)*H$7</f>
        <v>15397107.439952161</v>
      </c>
      <c r="I358" s="35">
        <f>((Produção!I352*PreçoLivre!I354*(1-Painel!$B$8)-I$3-I$4-I$6)*(1-Painel!$E$7)-I$5+I$6)*I$7</f>
        <v>14383268.568261461</v>
      </c>
      <c r="J358" s="35">
        <f>((Produção!J352*PreçoLivre!J354*(1-Painel!$B$8)-J$3-J$4-J$6)*(1-Painel!$E$7)-J$5+J$6)*J$7</f>
        <v>13523924.597768379</v>
      </c>
      <c r="K358" s="35">
        <f>((Produção!K352*PreçoLivre!K354*(1-Painel!$B$8)-K$3-K$4-K$6)*(1-Painel!$E$7)-K$5+K$6)*K$7</f>
        <v>12597303.803155998</v>
      </c>
      <c r="L358" s="35">
        <f>((Produção!L352*PreçoLivre!L354*(1-Painel!$B$8)-L$3-L$4-L$6)*(1-Painel!$E$7)-L$5+L$6)*L$7</f>
        <v>10910168.07659724</v>
      </c>
      <c r="M358" s="35">
        <f>((Produção!M352*PreçoLivre!M354*(1-Painel!$B$8)-M$3-M$4-M$6)*(1-Painel!$E$7)-M$5+M$6)*M$7</f>
        <v>9527553.3424107246</v>
      </c>
      <c r="N358" s="35">
        <f>((Produção!N352*PreçoLivre!N354*(1-Painel!$B$8)-N$3-N$4-N$6)*(1-Painel!$E$7)-N$5+N$6)*N$7</f>
        <v>8989408.8028058056</v>
      </c>
      <c r="O358" s="35">
        <f>((Produção!O352*PreçoLivre!O354*(1-Painel!$B$8)-O$3-O$4-O$6)*(1-Painel!$E$7)-O$5+O$6)*O$7</f>
        <v>8411680.116459759</v>
      </c>
      <c r="P358" s="35">
        <f>((Produção!P352*PreçoLivre!P354*(1-Painel!$B$8)-P$3-P$4-P$6)*(1-Painel!$E$7)-P$5+P$6)*P$7</f>
        <v>7780300.9052523058</v>
      </c>
      <c r="Q358" s="35">
        <f>((Produção!Q352*PreçoLivre!Q354*(1-Painel!$B$8)-Q$3-Q$4-Q$6)*(1-Painel!$E$7)-Q$5+Q$6)*Q$7</f>
        <v>7175205.998046224</v>
      </c>
      <c r="R358" s="35">
        <f>((Produção!R352*PreçoLivre!R354*(1-Painel!$B$8)-R$3-R$4-R$6)*(1-Painel!$E$7)-R$5+R$6)*R$7</f>
        <v>6434304.2640776196</v>
      </c>
      <c r="S358" s="35">
        <f>((Produção!S352*PreçoLivre!S354*(1-Painel!$B$8)-S$3-S$4-S$6)*(1-Painel!$E$7)-S$5+S$6)*S$7</f>
        <v>6201635.7356544118</v>
      </c>
      <c r="T358" s="35">
        <f>((Produção!T352*PreçoLivre!T354*(1-Painel!$B$8)-T$3-T$4-T$6)*(1-Painel!$E$7)-T$5+T$6)*T$7</f>
        <v>5741289.9162390083</v>
      </c>
      <c r="U358" s="35">
        <f>((Produção!U352*PreçoLivre!U354*(1-Painel!$B$8)-U$3-U$4-U$6)*(1-Painel!$E$7)-U$5+U$6)*U$7</f>
        <v>5564917.2892425293</v>
      </c>
      <c r="V358" s="35">
        <f>((Produção!V352*PreçoLivre!V354*(1-Painel!$B$8)-V$3-V$4-V$6)*(1-Painel!$E$7)-V$5+V$6)*V$7</f>
        <v>5136384.7535037631</v>
      </c>
      <c r="W358" s="35"/>
    </row>
    <row r="359" spans="1:23" x14ac:dyDescent="0.25">
      <c r="A359" s="36">
        <v>350</v>
      </c>
      <c r="B359" s="35">
        <f t="shared" si="5"/>
        <v>267559439.46173528</v>
      </c>
      <c r="C359" s="35">
        <f>((Produção!C353*PreçoLivre!C355*(1-Painel!$B$8)-C$3-C$4-C$6)*(1-Painel!$E$7)-C$5+C$6)*C$7</f>
        <v>26773280.276090477</v>
      </c>
      <c r="D359" s="35">
        <f>((Produção!D353*PreçoLivre!D355*(1-Painel!$B$8)-D$3-D$4-D$6)*(1-Painel!$E$7)-D$5+D$6)*D$7</f>
        <v>23602390.734565713</v>
      </c>
      <c r="E359" s="35">
        <f>((Produção!E353*PreçoLivre!E355*(1-Painel!$B$8)-E$3-E$4-E$6)*(1-Painel!$E$7)-E$5+E$6)*E$7</f>
        <v>21262932.323360696</v>
      </c>
      <c r="F359" s="35">
        <f>((Produção!F353*PreçoLivre!F355*(1-Painel!$B$8)-F$3-F$4-F$6)*(1-Painel!$E$7)-F$5+F$6)*F$7</f>
        <v>19111485.670735978</v>
      </c>
      <c r="G359" s="35">
        <f>((Produção!G353*PreçoLivre!G355*(1-Painel!$B$8)-G$3-G$4-G$6)*(1-Painel!$E$7)-G$5+G$6)*G$7</f>
        <v>17124011.37162637</v>
      </c>
      <c r="H359" s="35">
        <f>((Produção!H353*PreçoLivre!H355*(1-Painel!$B$8)-H$3-H$4-H$6)*(1-Painel!$E$7)-H$5+H$6)*H$7</f>
        <v>16701696.850512061</v>
      </c>
      <c r="I359" s="35">
        <f>((Produção!I353*PreçoLivre!I355*(1-Painel!$B$8)-I$3-I$4-I$6)*(1-Painel!$E$7)-I$5+I$6)*I$7</f>
        <v>15994223.146328563</v>
      </c>
      <c r="J359" s="35">
        <f>((Produção!J353*PreçoLivre!J355*(1-Painel!$B$8)-J$3-J$4-J$6)*(1-Painel!$E$7)-J$5+J$6)*J$7</f>
        <v>15127846.090694631</v>
      </c>
      <c r="K359" s="35">
        <f>((Produção!K353*PreçoLivre!K355*(1-Painel!$B$8)-K$3-K$4-K$6)*(1-Painel!$E$7)-K$5+K$6)*K$7</f>
        <v>13955294.058060165</v>
      </c>
      <c r="L359" s="35">
        <f>((Produção!L353*PreçoLivre!L355*(1-Painel!$B$8)-L$3-L$4-L$6)*(1-Painel!$E$7)-L$5+L$6)*L$7</f>
        <v>12887364.527989263</v>
      </c>
      <c r="M359" s="35">
        <f>((Produção!M353*PreçoLivre!M355*(1-Painel!$B$8)-M$3-M$4-M$6)*(1-Painel!$E$7)-M$5+M$6)*M$7</f>
        <v>11881341.582034307</v>
      </c>
      <c r="N359" s="35">
        <f>((Produção!N353*PreçoLivre!N355*(1-Painel!$B$8)-N$3-N$4-N$6)*(1-Painel!$E$7)-N$5+N$6)*N$7</f>
        <v>11173029.286483539</v>
      </c>
      <c r="O359" s="35">
        <f>((Produção!O353*PreçoLivre!O355*(1-Painel!$B$8)-O$3-O$4-O$6)*(1-Painel!$E$7)-O$5+O$6)*O$7</f>
        <v>10095566.60132592</v>
      </c>
      <c r="P359" s="35">
        <f>((Produção!P353*PreçoLivre!P355*(1-Painel!$B$8)-P$3-P$4-P$6)*(1-Painel!$E$7)-P$5+P$6)*P$7</f>
        <v>9480495.3710180577</v>
      </c>
      <c r="Q359" s="35">
        <f>((Produção!Q353*PreçoLivre!Q355*(1-Painel!$B$8)-Q$3-Q$4-Q$6)*(1-Painel!$E$7)-Q$5+Q$6)*Q$7</f>
        <v>8738532.3549331501</v>
      </c>
      <c r="R359" s="35">
        <f>((Produção!R353*PreçoLivre!R355*(1-Painel!$B$8)-R$3-R$4-R$6)*(1-Painel!$E$7)-R$5+R$6)*R$7</f>
        <v>7770525.7337693041</v>
      </c>
      <c r="S359" s="35">
        <f>((Produção!S353*PreçoLivre!S355*(1-Painel!$B$8)-S$3-S$4-S$6)*(1-Painel!$E$7)-S$5+S$6)*S$7</f>
        <v>7223026.3605014123</v>
      </c>
      <c r="T359" s="35">
        <f>((Produção!T353*PreçoLivre!T355*(1-Painel!$B$8)-T$3-T$4-T$6)*(1-Painel!$E$7)-T$5+T$6)*T$7</f>
        <v>6682828.7696314985</v>
      </c>
      <c r="U359" s="35">
        <f>((Produção!U353*PreçoLivre!U355*(1-Painel!$B$8)-U$3-U$4-U$6)*(1-Painel!$E$7)-U$5+U$6)*U$7</f>
        <v>6114967.6388885695</v>
      </c>
      <c r="V359" s="35">
        <f>((Produção!V353*PreçoLivre!V355*(1-Painel!$B$8)-V$3-V$4-V$6)*(1-Painel!$E$7)-V$5+V$6)*V$7</f>
        <v>5858600.7131855749</v>
      </c>
      <c r="W359" s="35"/>
    </row>
    <row r="360" spans="1:23" x14ac:dyDescent="0.25">
      <c r="A360" s="36">
        <v>351</v>
      </c>
      <c r="B360" s="35">
        <f t="shared" si="5"/>
        <v>269640682.2278049</v>
      </c>
      <c r="C360" s="35">
        <f>((Produção!C354*PreçoLivre!C356*(1-Painel!$B$8)-C$3-C$4-C$6)*(1-Painel!$E$7)-C$5+C$6)*C$7</f>
        <v>24897448.95946683</v>
      </c>
      <c r="D360" s="35">
        <f>((Produção!D354*PreçoLivre!D356*(1-Painel!$B$8)-D$3-D$4-D$6)*(1-Painel!$E$7)-D$5+D$6)*D$7</f>
        <v>23630825.265226409</v>
      </c>
      <c r="E360" s="35">
        <f>((Produção!E354*PreçoLivre!E356*(1-Painel!$B$8)-E$3-E$4-E$6)*(1-Painel!$E$7)-E$5+E$6)*E$7</f>
        <v>20946323.715914901</v>
      </c>
      <c r="F360" s="35">
        <f>((Produção!F354*PreçoLivre!F356*(1-Painel!$B$8)-F$3-F$4-F$6)*(1-Painel!$E$7)-F$5+F$6)*F$7</f>
        <v>18897747.077058386</v>
      </c>
      <c r="G360" s="35">
        <f>((Produção!G354*PreçoLivre!G356*(1-Painel!$B$8)-G$3-G$4-G$6)*(1-Painel!$E$7)-G$5+G$6)*G$7</f>
        <v>17549145.494859647</v>
      </c>
      <c r="H360" s="35">
        <f>((Produção!H354*PreçoLivre!H356*(1-Painel!$B$8)-H$3-H$4-H$6)*(1-Painel!$E$7)-H$5+H$6)*H$7</f>
        <v>15948958.600433217</v>
      </c>
      <c r="I360" s="35">
        <f>((Produção!I354*PreçoLivre!I356*(1-Painel!$B$8)-I$3-I$4-I$6)*(1-Painel!$E$7)-I$5+I$6)*I$7</f>
        <v>15262866.964912929</v>
      </c>
      <c r="J360" s="35">
        <f>((Produção!J354*PreçoLivre!J356*(1-Painel!$B$8)-J$3-J$4-J$6)*(1-Painel!$E$7)-J$5+J$6)*J$7</f>
        <v>15433044.195865061</v>
      </c>
      <c r="K360" s="35">
        <f>((Produção!K354*PreçoLivre!K356*(1-Painel!$B$8)-K$3-K$4-K$6)*(1-Painel!$E$7)-K$5+K$6)*K$7</f>
        <v>14554396.853575889</v>
      </c>
      <c r="L360" s="35">
        <f>((Produção!L354*PreçoLivre!L356*(1-Painel!$B$8)-L$3-L$4-L$6)*(1-Painel!$E$7)-L$5+L$6)*L$7</f>
        <v>13064615.435147937</v>
      </c>
      <c r="M360" s="35">
        <f>((Produção!M354*PreçoLivre!M356*(1-Painel!$B$8)-M$3-M$4-M$6)*(1-Painel!$E$7)-M$5+M$6)*M$7</f>
        <v>12618296.872850923</v>
      </c>
      <c r="N360" s="35">
        <f>((Produção!N354*PreçoLivre!N356*(1-Painel!$B$8)-N$3-N$4-N$6)*(1-Painel!$E$7)-N$5+N$6)*N$7</f>
        <v>11518684.23099467</v>
      </c>
      <c r="O360" s="35">
        <f>((Produção!O354*PreçoLivre!O356*(1-Painel!$B$8)-O$3-O$4-O$6)*(1-Painel!$E$7)-O$5+O$6)*O$7</f>
        <v>10968208.959491575</v>
      </c>
      <c r="P360" s="35">
        <f>((Produção!P354*PreçoLivre!P356*(1-Painel!$B$8)-P$3-P$4-P$6)*(1-Painel!$E$7)-P$5+P$6)*P$7</f>
        <v>9701196.0347531792</v>
      </c>
      <c r="Q360" s="35">
        <f>((Produção!Q354*PreçoLivre!Q356*(1-Painel!$B$8)-Q$3-Q$4-Q$6)*(1-Painel!$E$7)-Q$5+Q$6)*Q$7</f>
        <v>8889344.0316656996</v>
      </c>
      <c r="R360" s="35">
        <f>((Produção!R354*PreçoLivre!R356*(1-Painel!$B$8)-R$3-R$4-R$6)*(1-Painel!$E$7)-R$5+R$6)*R$7</f>
        <v>8394656.5476626195</v>
      </c>
      <c r="S360" s="35">
        <f>((Produção!S354*PreçoLivre!S356*(1-Painel!$B$8)-S$3-S$4-S$6)*(1-Painel!$E$7)-S$5+S$6)*S$7</f>
        <v>7935626.9376238342</v>
      </c>
      <c r="T360" s="35">
        <f>((Produção!T354*PreçoLivre!T356*(1-Painel!$B$8)-T$3-T$4-T$6)*(1-Painel!$E$7)-T$5+T$6)*T$7</f>
        <v>7365518.2697896743</v>
      </c>
      <c r="U360" s="35">
        <f>((Produção!U354*PreçoLivre!U356*(1-Painel!$B$8)-U$3-U$4-U$6)*(1-Painel!$E$7)-U$5+U$6)*U$7</f>
        <v>6420468.8602912743</v>
      </c>
      <c r="V360" s="35">
        <f>((Produção!V354*PreçoLivre!V356*(1-Painel!$B$8)-V$3-V$4-V$6)*(1-Painel!$E$7)-V$5+V$6)*V$7</f>
        <v>5643308.9202202279</v>
      </c>
      <c r="W360" s="35"/>
    </row>
    <row r="361" spans="1:23" x14ac:dyDescent="0.25">
      <c r="A361" s="36">
        <v>352</v>
      </c>
      <c r="B361" s="35">
        <f t="shared" si="5"/>
        <v>239445999.76781163</v>
      </c>
      <c r="C361" s="35">
        <f>((Produção!C355*PreçoLivre!C357*(1-Painel!$B$8)-C$3-C$4-C$6)*(1-Painel!$E$7)-C$5+C$6)*C$7</f>
        <v>24871327.178548738</v>
      </c>
      <c r="D361" s="35">
        <f>((Produção!D355*PreçoLivre!D357*(1-Painel!$B$8)-D$3-D$4-D$6)*(1-Painel!$E$7)-D$5+D$6)*D$7</f>
        <v>22135036.009061862</v>
      </c>
      <c r="E361" s="35">
        <f>((Produção!E355*PreçoLivre!E357*(1-Painel!$B$8)-E$3-E$4-E$6)*(1-Painel!$E$7)-E$5+E$6)*E$7</f>
        <v>20578483.814399976</v>
      </c>
      <c r="F361" s="35">
        <f>((Produção!F355*PreçoLivre!F357*(1-Painel!$B$8)-F$3-F$4-F$6)*(1-Painel!$E$7)-F$5+F$6)*F$7</f>
        <v>18753972.67545848</v>
      </c>
      <c r="G361" s="35">
        <f>((Produção!G355*PreçoLivre!G357*(1-Painel!$B$8)-G$3-G$4-G$6)*(1-Painel!$E$7)-G$5+G$6)*G$7</f>
        <v>16726072.112374626</v>
      </c>
      <c r="H361" s="35">
        <f>((Produção!H355*PreçoLivre!H357*(1-Painel!$B$8)-H$3-H$4-H$6)*(1-Painel!$E$7)-H$5+H$6)*H$7</f>
        <v>15473283.729671696</v>
      </c>
      <c r="I361" s="35">
        <f>((Produção!I355*PreçoLivre!I357*(1-Painel!$B$8)-I$3-I$4-I$6)*(1-Painel!$E$7)-I$5+I$6)*I$7</f>
        <v>15048783.617179863</v>
      </c>
      <c r="J361" s="35">
        <f>((Produção!J355*PreçoLivre!J357*(1-Painel!$B$8)-J$3-J$4-J$6)*(1-Painel!$E$7)-J$5+J$6)*J$7</f>
        <v>13486333.284140093</v>
      </c>
      <c r="K361" s="35">
        <f>((Produção!K355*PreçoLivre!K357*(1-Painel!$B$8)-K$3-K$4-K$6)*(1-Painel!$E$7)-K$5+K$6)*K$7</f>
        <v>12445458.133986147</v>
      </c>
      <c r="L361" s="35">
        <f>((Produção!L355*PreçoLivre!L357*(1-Painel!$B$8)-L$3-L$4-L$6)*(1-Painel!$E$7)-L$5+L$6)*L$7</f>
        <v>11546400.552127609</v>
      </c>
      <c r="M361" s="35">
        <f>((Produção!M355*PreçoLivre!M357*(1-Painel!$B$8)-M$3-M$4-M$6)*(1-Painel!$E$7)-M$5+M$6)*M$7</f>
        <v>9984814.8846936058</v>
      </c>
      <c r="N361" s="35">
        <f>((Produção!N355*PreçoLivre!N357*(1-Painel!$B$8)-N$3-N$4-N$6)*(1-Painel!$E$7)-N$5+N$6)*N$7</f>
        <v>8571236.7147839591</v>
      </c>
      <c r="O361" s="35">
        <f>((Produção!O355*PreçoLivre!O357*(1-Painel!$B$8)-O$3-O$4-O$6)*(1-Painel!$E$7)-O$5+O$6)*O$7</f>
        <v>8030616.9388249833</v>
      </c>
      <c r="P361" s="35">
        <f>((Produção!P355*PreçoLivre!P357*(1-Painel!$B$8)-P$3-P$4-P$6)*(1-Painel!$E$7)-P$5+P$6)*P$7</f>
        <v>7809178.7312328266</v>
      </c>
      <c r="Q361" s="35">
        <f>((Produção!Q355*PreçoLivre!Q357*(1-Painel!$B$8)-Q$3-Q$4-Q$6)*(1-Painel!$E$7)-Q$5+Q$6)*Q$7</f>
        <v>7334487.805227248</v>
      </c>
      <c r="R361" s="35">
        <f>((Produção!R355*PreçoLivre!R357*(1-Painel!$B$8)-R$3-R$4-R$6)*(1-Painel!$E$7)-R$5+R$6)*R$7</f>
        <v>6783284.6593438089</v>
      </c>
      <c r="S361" s="35">
        <f>((Produção!S355*PreçoLivre!S357*(1-Painel!$B$8)-S$3-S$4-S$6)*(1-Painel!$E$7)-S$5+S$6)*S$7</f>
        <v>5953900.2748735147</v>
      </c>
      <c r="T361" s="35">
        <f>((Produção!T355*PreçoLivre!T357*(1-Painel!$B$8)-T$3-T$4-T$6)*(1-Painel!$E$7)-T$5+T$6)*T$7</f>
        <v>5092738.1472575814</v>
      </c>
      <c r="U361" s="35">
        <f>((Produção!U355*PreçoLivre!U357*(1-Painel!$B$8)-U$3-U$4-U$6)*(1-Painel!$E$7)-U$5+U$6)*U$7</f>
        <v>4573330.4442992928</v>
      </c>
      <c r="V361" s="35">
        <f>((Produção!V355*PreçoLivre!V357*(1-Painel!$B$8)-V$3-V$4-V$6)*(1-Painel!$E$7)-V$5+V$6)*V$7</f>
        <v>4247260.0603257744</v>
      </c>
      <c r="W361" s="35"/>
    </row>
    <row r="362" spans="1:23" x14ac:dyDescent="0.25">
      <c r="A362" s="36">
        <v>353</v>
      </c>
      <c r="B362" s="35">
        <f t="shared" si="5"/>
        <v>275683575.81809628</v>
      </c>
      <c r="C362" s="35">
        <f>((Produção!C356*PreçoLivre!C358*(1-Painel!$B$8)-C$3-C$4-C$6)*(1-Painel!$E$7)-C$5+C$6)*C$7</f>
        <v>25445345.168158762</v>
      </c>
      <c r="D362" s="35">
        <f>((Produção!D356*PreçoLivre!D358*(1-Painel!$B$8)-D$3-D$4-D$6)*(1-Painel!$E$7)-D$5+D$6)*D$7</f>
        <v>23278966.67245369</v>
      </c>
      <c r="E362" s="35">
        <f>((Produção!E356*PreçoLivre!E358*(1-Painel!$B$8)-E$3-E$4-E$6)*(1-Painel!$E$7)-E$5+E$6)*E$7</f>
        <v>21631090.392500907</v>
      </c>
      <c r="F362" s="35">
        <f>((Produção!F356*PreçoLivre!F358*(1-Painel!$B$8)-F$3-F$4-F$6)*(1-Painel!$E$7)-F$5+F$6)*F$7</f>
        <v>19750960.000436906</v>
      </c>
      <c r="G362" s="35">
        <f>((Produção!G356*PreçoLivre!G358*(1-Painel!$B$8)-G$3-G$4-G$6)*(1-Painel!$E$7)-G$5+G$6)*G$7</f>
        <v>18954783.359692983</v>
      </c>
      <c r="H362" s="35">
        <f>((Produção!H356*PreçoLivre!H358*(1-Painel!$B$8)-H$3-H$4-H$6)*(1-Painel!$E$7)-H$5+H$6)*H$7</f>
        <v>17457018.42058219</v>
      </c>
      <c r="I362" s="35">
        <f>((Produção!I356*PreçoLivre!I358*(1-Painel!$B$8)-I$3-I$4-I$6)*(1-Painel!$E$7)-I$5+I$6)*I$7</f>
        <v>15620228.008694379</v>
      </c>
      <c r="J362" s="35">
        <f>((Produção!J356*PreçoLivre!J358*(1-Painel!$B$8)-J$3-J$4-J$6)*(1-Painel!$E$7)-J$5+J$6)*J$7</f>
        <v>15281896.681471143</v>
      </c>
      <c r="K362" s="35">
        <f>((Produção!K356*PreçoLivre!K358*(1-Painel!$B$8)-K$3-K$4-K$6)*(1-Painel!$E$7)-K$5+K$6)*K$7</f>
        <v>14619886.753267564</v>
      </c>
      <c r="L362" s="35">
        <f>((Produção!L356*PreçoLivre!L358*(1-Painel!$B$8)-L$3-L$4-L$6)*(1-Painel!$E$7)-L$5+L$6)*L$7</f>
        <v>14193652.279502206</v>
      </c>
      <c r="M362" s="35">
        <f>((Produção!M356*PreçoLivre!M358*(1-Painel!$B$8)-M$3-M$4-M$6)*(1-Painel!$E$7)-M$5+M$6)*M$7</f>
        <v>12957406.954440277</v>
      </c>
      <c r="N362" s="35">
        <f>((Produção!N356*PreçoLivre!N358*(1-Painel!$B$8)-N$3-N$4-N$6)*(1-Painel!$E$7)-N$5+N$6)*N$7</f>
        <v>11847774.141254975</v>
      </c>
      <c r="O362" s="35">
        <f>((Produção!O356*PreçoLivre!O358*(1-Painel!$B$8)-O$3-O$4-O$6)*(1-Painel!$E$7)-O$5+O$6)*O$7</f>
        <v>10251650.383028667</v>
      </c>
      <c r="P362" s="35">
        <f>((Produção!P356*PreçoLivre!P358*(1-Painel!$B$8)-P$3-P$4-P$6)*(1-Painel!$E$7)-P$5+P$6)*P$7</f>
        <v>9207382.2721915226</v>
      </c>
      <c r="Q362" s="35">
        <f>((Produção!Q356*PreçoLivre!Q358*(1-Painel!$B$8)-Q$3-Q$4-Q$6)*(1-Painel!$E$7)-Q$5+Q$6)*Q$7</f>
        <v>8526463.6157299057</v>
      </c>
      <c r="R362" s="35">
        <f>((Produção!R356*PreçoLivre!R358*(1-Painel!$B$8)-R$3-R$4-R$6)*(1-Painel!$E$7)-R$5+R$6)*R$7</f>
        <v>8113233.0613239082</v>
      </c>
      <c r="S362" s="35">
        <f>((Produção!S356*PreçoLivre!S358*(1-Painel!$B$8)-S$3-S$4-S$6)*(1-Painel!$E$7)-S$5+S$6)*S$7</f>
        <v>7793077.2129069287</v>
      </c>
      <c r="T362" s="35">
        <f>((Produção!T356*PreçoLivre!T358*(1-Painel!$B$8)-T$3-T$4-T$6)*(1-Painel!$E$7)-T$5+T$6)*T$7</f>
        <v>7419891.0185942315</v>
      </c>
      <c r="U362" s="35">
        <f>((Produção!U356*PreçoLivre!U358*(1-Painel!$B$8)-U$3-U$4-U$6)*(1-Painel!$E$7)-U$5+U$6)*U$7</f>
        <v>6888585.8094437048</v>
      </c>
      <c r="V362" s="35">
        <f>((Produção!V356*PreçoLivre!V358*(1-Painel!$B$8)-V$3-V$4-V$6)*(1-Painel!$E$7)-V$5+V$6)*V$7</f>
        <v>6444283.612421493</v>
      </c>
      <c r="W362" s="35"/>
    </row>
    <row r="363" spans="1:23" x14ac:dyDescent="0.25">
      <c r="A363" s="36">
        <v>354</v>
      </c>
      <c r="B363" s="35">
        <f t="shared" si="5"/>
        <v>258551332.54299143</v>
      </c>
      <c r="C363" s="35">
        <f>((Produção!C357*PreçoLivre!C359*(1-Painel!$B$8)-C$3-C$4-C$6)*(1-Painel!$E$7)-C$5+C$6)*C$7</f>
        <v>25919366.542954009</v>
      </c>
      <c r="D363" s="35">
        <f>((Produção!D357*PreçoLivre!D359*(1-Painel!$B$8)-D$3-D$4-D$6)*(1-Painel!$E$7)-D$5+D$6)*D$7</f>
        <v>23932117.252232049</v>
      </c>
      <c r="E363" s="35">
        <f>((Produção!E357*PreçoLivre!E359*(1-Painel!$B$8)-E$3-E$4-E$6)*(1-Painel!$E$7)-E$5+E$6)*E$7</f>
        <v>23069820.216861095</v>
      </c>
      <c r="F363" s="35">
        <f>((Produção!F357*PreçoLivre!F359*(1-Painel!$B$8)-F$3-F$4-F$6)*(1-Painel!$E$7)-F$5+F$6)*F$7</f>
        <v>20731467.115630671</v>
      </c>
      <c r="G363" s="35">
        <f>((Produção!G357*PreçoLivre!G359*(1-Painel!$B$8)-G$3-G$4-G$6)*(1-Painel!$E$7)-G$5+G$6)*G$7</f>
        <v>18449586.08012541</v>
      </c>
      <c r="H363" s="35">
        <f>((Produção!H357*PreçoLivre!H359*(1-Painel!$B$8)-H$3-H$4-H$6)*(1-Painel!$E$7)-H$5+H$6)*H$7</f>
        <v>16665374.3622723</v>
      </c>
      <c r="I363" s="35">
        <f>((Produção!I357*PreçoLivre!I359*(1-Painel!$B$8)-I$3-I$4-I$6)*(1-Painel!$E$7)-I$5+I$6)*I$7</f>
        <v>14979250.378167586</v>
      </c>
      <c r="J363" s="35">
        <f>((Produção!J357*PreçoLivre!J359*(1-Painel!$B$8)-J$3-J$4-J$6)*(1-Painel!$E$7)-J$5+J$6)*J$7</f>
        <v>13725761.202096099</v>
      </c>
      <c r="K363" s="35">
        <f>((Produção!K357*PreçoLivre!K359*(1-Painel!$B$8)-K$3-K$4-K$6)*(1-Painel!$E$7)-K$5+K$6)*K$7</f>
        <v>13079722.638098177</v>
      </c>
      <c r="L363" s="35">
        <f>((Produção!L357*PreçoLivre!L359*(1-Painel!$B$8)-L$3-L$4-L$6)*(1-Painel!$E$7)-L$5+L$6)*L$7</f>
        <v>11762436.638638459</v>
      </c>
      <c r="M363" s="35">
        <f>((Produção!M357*PreçoLivre!M359*(1-Painel!$B$8)-M$3-M$4-M$6)*(1-Painel!$E$7)-M$5+M$6)*M$7</f>
        <v>11164755.374590931</v>
      </c>
      <c r="N363" s="35">
        <f>((Produção!N357*PreçoLivre!N359*(1-Painel!$B$8)-N$3-N$4-N$6)*(1-Painel!$E$7)-N$5+N$6)*N$7</f>
        <v>10429484.318479212</v>
      </c>
      <c r="O363" s="35">
        <f>((Produção!O357*PreçoLivre!O359*(1-Painel!$B$8)-O$3-O$4-O$6)*(1-Painel!$E$7)-O$5+O$6)*O$7</f>
        <v>9806264.6941861864</v>
      </c>
      <c r="P363" s="35">
        <f>((Produção!P357*PreçoLivre!P359*(1-Painel!$B$8)-P$3-P$4-P$6)*(1-Painel!$E$7)-P$5+P$6)*P$7</f>
        <v>8311153.7539656041</v>
      </c>
      <c r="Q363" s="35">
        <f>((Produção!Q357*PreçoLivre!Q359*(1-Painel!$B$8)-Q$3-Q$4-Q$6)*(1-Painel!$E$7)-Q$5+Q$6)*Q$7</f>
        <v>7749791.3153408319</v>
      </c>
      <c r="R363" s="35">
        <f>((Produção!R357*PreçoLivre!R359*(1-Painel!$B$8)-R$3-R$4-R$6)*(1-Painel!$E$7)-R$5+R$6)*R$7</f>
        <v>6653984.8354244428</v>
      </c>
      <c r="S363" s="35">
        <f>((Produção!S357*PreçoLivre!S359*(1-Painel!$B$8)-S$3-S$4-S$6)*(1-Painel!$E$7)-S$5+S$6)*S$7</f>
        <v>6300599.2904906012</v>
      </c>
      <c r="T363" s="35">
        <f>((Produção!T357*PreçoLivre!T359*(1-Painel!$B$8)-T$3-T$4-T$6)*(1-Painel!$E$7)-T$5+T$6)*T$7</f>
        <v>5909574.2858450999</v>
      </c>
      <c r="U363" s="35">
        <f>((Produção!U357*PreçoLivre!U359*(1-Painel!$B$8)-U$3-U$4-U$6)*(1-Painel!$E$7)-U$5+U$6)*U$7</f>
        <v>5307273.8554429393</v>
      </c>
      <c r="V363" s="35">
        <f>((Produção!V357*PreçoLivre!V359*(1-Painel!$B$8)-V$3-V$4-V$6)*(1-Painel!$E$7)-V$5+V$6)*V$7</f>
        <v>4603548.3921496458</v>
      </c>
      <c r="W363" s="35"/>
    </row>
    <row r="364" spans="1:23" x14ac:dyDescent="0.25">
      <c r="A364" s="36">
        <v>355</v>
      </c>
      <c r="B364" s="35">
        <f t="shared" si="5"/>
        <v>246486300.13145941</v>
      </c>
      <c r="C364" s="35">
        <f>((Produção!C358*PreçoLivre!C360*(1-Painel!$B$8)-C$3-C$4-C$6)*(1-Painel!$E$7)-C$5+C$6)*C$7</f>
        <v>25665471.979571916</v>
      </c>
      <c r="D364" s="35">
        <f>((Produção!D358*PreçoLivre!D360*(1-Painel!$B$8)-D$3-D$4-D$6)*(1-Painel!$E$7)-D$5+D$6)*D$7</f>
        <v>23838434.995822977</v>
      </c>
      <c r="E364" s="35">
        <f>((Produção!E358*PreçoLivre!E360*(1-Painel!$B$8)-E$3-E$4-E$6)*(1-Painel!$E$7)-E$5+E$6)*E$7</f>
        <v>21602563.082240231</v>
      </c>
      <c r="F364" s="35">
        <f>((Produção!F358*PreçoLivre!F360*(1-Painel!$B$8)-F$3-F$4-F$6)*(1-Painel!$E$7)-F$5+F$6)*F$7</f>
        <v>20201652.884272046</v>
      </c>
      <c r="G364" s="35">
        <f>((Produção!G358*PreçoLivre!G360*(1-Painel!$B$8)-G$3-G$4-G$6)*(1-Painel!$E$7)-G$5+G$6)*G$7</f>
        <v>17661229.269028299</v>
      </c>
      <c r="H364" s="35">
        <f>((Produção!H358*PreçoLivre!H360*(1-Painel!$B$8)-H$3-H$4-H$6)*(1-Painel!$E$7)-H$5+H$6)*H$7</f>
        <v>15200638.796452189</v>
      </c>
      <c r="I364" s="35">
        <f>((Produção!I358*PreçoLivre!I360*(1-Painel!$B$8)-I$3-I$4-I$6)*(1-Painel!$E$7)-I$5+I$6)*I$7</f>
        <v>14204387.614959465</v>
      </c>
      <c r="J364" s="35">
        <f>((Produção!J358*PreçoLivre!J360*(1-Painel!$B$8)-J$3-J$4-J$6)*(1-Painel!$E$7)-J$5+J$6)*J$7</f>
        <v>12689087.157316454</v>
      </c>
      <c r="K364" s="35">
        <f>((Produção!K358*PreçoLivre!K360*(1-Painel!$B$8)-K$3-K$4-K$6)*(1-Painel!$E$7)-K$5+K$6)*K$7</f>
        <v>11614579.464163285</v>
      </c>
      <c r="L364" s="35">
        <f>((Produção!L358*PreçoLivre!L360*(1-Painel!$B$8)-L$3-L$4-L$6)*(1-Painel!$E$7)-L$5+L$6)*L$7</f>
        <v>10606413.416880745</v>
      </c>
      <c r="M364" s="35">
        <f>((Produção!M358*PreçoLivre!M360*(1-Painel!$B$8)-M$3-M$4-M$6)*(1-Painel!$E$7)-M$5+M$6)*M$7</f>
        <v>10322861.020240527</v>
      </c>
      <c r="N364" s="35">
        <f>((Produção!N358*PreçoLivre!N360*(1-Painel!$B$8)-N$3-N$4-N$6)*(1-Painel!$E$7)-N$5+N$6)*N$7</f>
        <v>9387716.279082248</v>
      </c>
      <c r="O364" s="35">
        <f>((Produção!O358*PreçoLivre!O360*(1-Painel!$B$8)-O$3-O$4-O$6)*(1-Painel!$E$7)-O$5+O$6)*O$7</f>
        <v>8729744.6359127816</v>
      </c>
      <c r="P364" s="35">
        <f>((Produção!P358*PreçoLivre!P360*(1-Painel!$B$8)-P$3-P$4-P$6)*(1-Painel!$E$7)-P$5+P$6)*P$7</f>
        <v>8125487.2869134005</v>
      </c>
      <c r="Q364" s="35">
        <f>((Produção!Q358*PreçoLivre!Q360*(1-Painel!$B$8)-Q$3-Q$4-Q$6)*(1-Painel!$E$7)-Q$5+Q$6)*Q$7</f>
        <v>6917383.438268777</v>
      </c>
      <c r="R364" s="35">
        <f>((Produção!R358*PreçoLivre!R360*(1-Painel!$B$8)-R$3-R$4-R$6)*(1-Painel!$E$7)-R$5+R$6)*R$7</f>
        <v>6438706.5345497355</v>
      </c>
      <c r="S364" s="35">
        <f>((Produção!S358*PreçoLivre!S360*(1-Painel!$B$8)-S$3-S$4-S$6)*(1-Painel!$E$7)-S$5+S$6)*S$7</f>
        <v>6372765.1834878596</v>
      </c>
      <c r="T364" s="35">
        <f>((Produção!T358*PreçoLivre!T360*(1-Painel!$B$8)-T$3-T$4-T$6)*(1-Painel!$E$7)-T$5+T$6)*T$7</f>
        <v>6246596.0806355868</v>
      </c>
      <c r="U364" s="35">
        <f>((Produção!U358*PreçoLivre!U360*(1-Painel!$B$8)-U$3-U$4-U$6)*(1-Painel!$E$7)-U$5+U$6)*U$7</f>
        <v>5549716.3693584763</v>
      </c>
      <c r="V364" s="35">
        <f>((Produção!V358*PreçoLivre!V360*(1-Painel!$B$8)-V$3-V$4-V$6)*(1-Painel!$E$7)-V$5+V$6)*V$7</f>
        <v>5110864.6423024088</v>
      </c>
      <c r="W364" s="35"/>
    </row>
    <row r="365" spans="1:23" x14ac:dyDescent="0.25">
      <c r="A365" s="36">
        <v>356</v>
      </c>
      <c r="B365" s="35">
        <f t="shared" si="5"/>
        <v>275429937.81538111</v>
      </c>
      <c r="C365" s="35">
        <f>((Produção!C359*PreçoLivre!C361*(1-Painel!$B$8)-C$3-C$4-C$6)*(1-Painel!$E$7)-C$5+C$6)*C$7</f>
        <v>24829243.173087962</v>
      </c>
      <c r="D365" s="35">
        <f>((Produção!D359*PreçoLivre!D361*(1-Painel!$B$8)-D$3-D$4-D$6)*(1-Painel!$E$7)-D$5+D$6)*D$7</f>
        <v>22243464.699529771</v>
      </c>
      <c r="E365" s="35">
        <f>((Produção!E359*PreçoLivre!E361*(1-Painel!$B$8)-E$3-E$4-E$6)*(1-Painel!$E$7)-E$5+E$6)*E$7</f>
        <v>20274615.727748074</v>
      </c>
      <c r="F365" s="35">
        <f>((Produção!F359*PreçoLivre!F361*(1-Painel!$B$8)-F$3-F$4-F$6)*(1-Painel!$E$7)-F$5+F$6)*F$7</f>
        <v>19204277.494670723</v>
      </c>
      <c r="G365" s="35">
        <f>((Produção!G359*PreçoLivre!G361*(1-Painel!$B$8)-G$3-G$4-G$6)*(1-Painel!$E$7)-G$5+G$6)*G$7</f>
        <v>18849023.708337583</v>
      </c>
      <c r="H365" s="35">
        <f>((Produção!H359*PreçoLivre!H361*(1-Painel!$B$8)-H$3-H$4-H$6)*(1-Painel!$E$7)-H$5+H$6)*H$7</f>
        <v>18515495.046281312</v>
      </c>
      <c r="I365" s="35">
        <f>((Produção!I359*PreçoLivre!I361*(1-Painel!$B$8)-I$3-I$4-I$6)*(1-Painel!$E$7)-I$5+I$6)*I$7</f>
        <v>17673384.688635662</v>
      </c>
      <c r="J365" s="35">
        <f>((Produção!J359*PreçoLivre!J361*(1-Painel!$B$8)-J$3-J$4-J$6)*(1-Painel!$E$7)-J$5+J$6)*J$7</f>
        <v>15742134.192137254</v>
      </c>
      <c r="K365" s="35">
        <f>((Produção!K359*PreçoLivre!K361*(1-Painel!$B$8)-K$3-K$4-K$6)*(1-Painel!$E$7)-K$5+K$6)*K$7</f>
        <v>14677439.707766347</v>
      </c>
      <c r="L365" s="35">
        <f>((Produção!L359*PreçoLivre!L361*(1-Painel!$B$8)-L$3-L$4-L$6)*(1-Painel!$E$7)-L$5+L$6)*L$7</f>
        <v>13460306.484995568</v>
      </c>
      <c r="M365" s="35">
        <f>((Produção!M359*PreçoLivre!M361*(1-Painel!$B$8)-M$3-M$4-M$6)*(1-Painel!$E$7)-M$5+M$6)*M$7</f>
        <v>12550223.916244835</v>
      </c>
      <c r="N365" s="35">
        <f>((Produção!N359*PreçoLivre!N361*(1-Painel!$B$8)-N$3-N$4-N$6)*(1-Painel!$E$7)-N$5+N$6)*N$7</f>
        <v>11374161.946670769</v>
      </c>
      <c r="O365" s="35">
        <f>((Produção!O359*PreçoLivre!O361*(1-Painel!$B$8)-O$3-O$4-O$6)*(1-Painel!$E$7)-O$5+O$6)*O$7</f>
        <v>10500145.701583857</v>
      </c>
      <c r="P365" s="35">
        <f>((Produção!P359*PreçoLivre!P361*(1-Painel!$B$8)-P$3-P$4-P$6)*(1-Painel!$E$7)-P$5+P$6)*P$7</f>
        <v>9777137.986532256</v>
      </c>
      <c r="Q365" s="35">
        <f>((Produção!Q359*PreçoLivre!Q361*(1-Painel!$B$8)-Q$3-Q$4-Q$6)*(1-Painel!$E$7)-Q$5+Q$6)*Q$7</f>
        <v>8446967.1544263735</v>
      </c>
      <c r="R365" s="35">
        <f>((Produção!R359*PreçoLivre!R361*(1-Painel!$B$8)-R$3-R$4-R$6)*(1-Painel!$E$7)-R$5+R$6)*R$7</f>
        <v>8363690.2783139339</v>
      </c>
      <c r="S365" s="35">
        <f>((Produção!S359*PreçoLivre!S361*(1-Painel!$B$8)-S$3-S$4-S$6)*(1-Painel!$E$7)-S$5+S$6)*S$7</f>
        <v>8253784.9417149983</v>
      </c>
      <c r="T365" s="35">
        <f>((Produção!T359*PreçoLivre!T361*(1-Painel!$B$8)-T$3-T$4-T$6)*(1-Painel!$E$7)-T$5+T$6)*T$7</f>
        <v>7389322.0061699962</v>
      </c>
      <c r="U365" s="35">
        <f>((Produção!U359*PreçoLivre!U361*(1-Painel!$B$8)-U$3-U$4-U$6)*(1-Painel!$E$7)-U$5+U$6)*U$7</f>
        <v>6933639.7326315688</v>
      </c>
      <c r="V365" s="35">
        <f>((Produção!V359*PreçoLivre!V361*(1-Painel!$B$8)-V$3-V$4-V$6)*(1-Painel!$E$7)-V$5+V$6)*V$7</f>
        <v>6371479.2279022168</v>
      </c>
      <c r="W365" s="35"/>
    </row>
    <row r="366" spans="1:23" x14ac:dyDescent="0.25">
      <c r="A366" s="36">
        <v>357</v>
      </c>
      <c r="B366" s="35">
        <f t="shared" si="5"/>
        <v>255039370.76166242</v>
      </c>
      <c r="C366" s="35">
        <f>((Produção!C360*PreçoLivre!C362*(1-Painel!$B$8)-C$3-C$4-C$6)*(1-Painel!$E$7)-C$5+C$6)*C$7</f>
        <v>26390997.302415285</v>
      </c>
      <c r="D366" s="35">
        <f>((Produção!D360*PreçoLivre!D362*(1-Painel!$B$8)-D$3-D$4-D$6)*(1-Painel!$E$7)-D$5+D$6)*D$7</f>
        <v>24311190.8850195</v>
      </c>
      <c r="E366" s="35">
        <f>((Produção!E360*PreçoLivre!E362*(1-Painel!$B$8)-E$3-E$4-E$6)*(1-Painel!$E$7)-E$5+E$6)*E$7</f>
        <v>22864286.597407751</v>
      </c>
      <c r="F366" s="35">
        <f>((Produção!F360*PreçoLivre!F362*(1-Painel!$B$8)-F$3-F$4-F$6)*(1-Painel!$E$7)-F$5+F$6)*F$7</f>
        <v>20194216.560106527</v>
      </c>
      <c r="G366" s="35">
        <f>((Produção!G360*PreçoLivre!G362*(1-Painel!$B$8)-G$3-G$4-G$6)*(1-Painel!$E$7)-G$5+G$6)*G$7</f>
        <v>18707315.823877424</v>
      </c>
      <c r="H366" s="35">
        <f>((Produção!H360*PreçoLivre!H362*(1-Painel!$B$8)-H$3-H$4-H$6)*(1-Painel!$E$7)-H$5+H$6)*H$7</f>
        <v>16885464.065927856</v>
      </c>
      <c r="I366" s="35">
        <f>((Produção!I360*PreçoLivre!I362*(1-Painel!$B$8)-I$3-I$4-I$6)*(1-Painel!$E$7)-I$5+I$6)*I$7</f>
        <v>15156882.853851458</v>
      </c>
      <c r="J366" s="35">
        <f>((Produção!J360*PreçoLivre!J362*(1-Painel!$B$8)-J$3-J$4-J$6)*(1-Painel!$E$7)-J$5+J$6)*J$7</f>
        <v>13592603.32088892</v>
      </c>
      <c r="K366" s="35">
        <f>((Produção!K360*PreçoLivre!K362*(1-Painel!$B$8)-K$3-K$4-K$6)*(1-Painel!$E$7)-K$5+K$6)*K$7</f>
        <v>12791082.359058451</v>
      </c>
      <c r="L366" s="35">
        <f>((Produção!L360*PreçoLivre!L362*(1-Painel!$B$8)-L$3-L$4-L$6)*(1-Painel!$E$7)-L$5+L$6)*L$7</f>
        <v>12152022.660954274</v>
      </c>
      <c r="M366" s="35">
        <f>((Produção!M360*PreçoLivre!M362*(1-Painel!$B$8)-M$3-M$4-M$6)*(1-Painel!$E$7)-M$5+M$6)*M$7</f>
        <v>10861746.248657657</v>
      </c>
      <c r="N366" s="35">
        <f>((Produção!N360*PreçoLivre!N362*(1-Painel!$B$8)-N$3-N$4-N$6)*(1-Painel!$E$7)-N$5+N$6)*N$7</f>
        <v>9755467.6454174463</v>
      </c>
      <c r="O366" s="35">
        <f>((Produção!O360*PreçoLivre!O362*(1-Painel!$B$8)-O$3-O$4-O$6)*(1-Painel!$E$7)-O$5+O$6)*O$7</f>
        <v>8842504.9974764772</v>
      </c>
      <c r="P366" s="35">
        <f>((Produção!P360*PreçoLivre!P362*(1-Painel!$B$8)-P$3-P$4-P$6)*(1-Painel!$E$7)-P$5+P$6)*P$7</f>
        <v>8028070.9321230305</v>
      </c>
      <c r="Q366" s="35">
        <f>((Produção!Q360*PreçoLivre!Q362*(1-Painel!$B$8)-Q$3-Q$4-Q$6)*(1-Painel!$E$7)-Q$5+Q$6)*Q$7</f>
        <v>6956944.0253751436</v>
      </c>
      <c r="R366" s="35">
        <f>((Produção!R360*PreçoLivre!R362*(1-Painel!$B$8)-R$3-R$4-R$6)*(1-Painel!$E$7)-R$5+R$6)*R$7</f>
        <v>6642182.7752633346</v>
      </c>
      <c r="S366" s="35">
        <f>((Produção!S360*PreçoLivre!S362*(1-Painel!$B$8)-S$3-S$4-S$6)*(1-Painel!$E$7)-S$5+S$6)*S$7</f>
        <v>6133850.6130386144</v>
      </c>
      <c r="T366" s="35">
        <f>((Produção!T360*PreçoLivre!T362*(1-Painel!$B$8)-T$3-T$4-T$6)*(1-Painel!$E$7)-T$5+T$6)*T$7</f>
        <v>5381847.7897288492</v>
      </c>
      <c r="U366" s="35">
        <f>((Produção!U360*PreçoLivre!U362*(1-Painel!$B$8)-U$3-U$4-U$6)*(1-Painel!$E$7)-U$5+U$6)*U$7</f>
        <v>4945771.4935113816</v>
      </c>
      <c r="V366" s="35">
        <f>((Produção!V360*PreçoLivre!V362*(1-Painel!$B$8)-V$3-V$4-V$6)*(1-Painel!$E$7)-V$5+V$6)*V$7</f>
        <v>4444921.8115630532</v>
      </c>
      <c r="W366" s="35"/>
    </row>
    <row r="367" spans="1:23" x14ac:dyDescent="0.25">
      <c r="A367" s="36">
        <v>358</v>
      </c>
      <c r="B367" s="35">
        <f t="shared" si="5"/>
        <v>218577986.99967042</v>
      </c>
      <c r="C367" s="35">
        <f>((Produção!C361*PreçoLivre!C363*(1-Painel!$B$8)-C$3-C$4-C$6)*(1-Painel!$E$7)-C$5+C$6)*C$7</f>
        <v>25250547.461574815</v>
      </c>
      <c r="D367" s="35">
        <f>((Produção!D361*PreçoLivre!D363*(1-Painel!$B$8)-D$3-D$4-D$6)*(1-Painel!$E$7)-D$5+D$6)*D$7</f>
        <v>22533516.238497172</v>
      </c>
      <c r="E367" s="35">
        <f>((Produção!E361*PreçoLivre!E363*(1-Painel!$B$8)-E$3-E$4-E$6)*(1-Painel!$E$7)-E$5+E$6)*E$7</f>
        <v>20039586.537168786</v>
      </c>
      <c r="F367" s="35">
        <f>((Produção!F361*PreçoLivre!F363*(1-Painel!$B$8)-F$3-F$4-F$6)*(1-Painel!$E$7)-F$5+F$6)*F$7</f>
        <v>17208075.845106006</v>
      </c>
      <c r="G367" s="35">
        <f>((Produção!G361*PreçoLivre!G363*(1-Painel!$B$8)-G$3-G$4-G$6)*(1-Painel!$E$7)-G$5+G$6)*G$7</f>
        <v>15623228.142979536</v>
      </c>
      <c r="H367" s="35">
        <f>((Produção!H361*PreçoLivre!H363*(1-Painel!$B$8)-H$3-H$4-H$6)*(1-Painel!$E$7)-H$5+H$6)*H$7</f>
        <v>14490295.220185144</v>
      </c>
      <c r="I367" s="35">
        <f>((Produção!I361*PreçoLivre!I363*(1-Painel!$B$8)-I$3-I$4-I$6)*(1-Painel!$E$7)-I$5+I$6)*I$7</f>
        <v>12010084.484052693</v>
      </c>
      <c r="J367" s="35">
        <f>((Produção!J361*PreçoLivre!J363*(1-Painel!$B$8)-J$3-J$4-J$6)*(1-Painel!$E$7)-J$5+J$6)*J$7</f>
        <v>11517885.662574338</v>
      </c>
      <c r="K367" s="35">
        <f>((Produção!K361*PreçoLivre!K363*(1-Painel!$B$8)-K$3-K$4-K$6)*(1-Painel!$E$7)-K$5+K$6)*K$7</f>
        <v>10302529.297131002</v>
      </c>
      <c r="L367" s="35">
        <f>((Produção!L361*PreçoLivre!L363*(1-Painel!$B$8)-L$3-L$4-L$6)*(1-Painel!$E$7)-L$5+L$6)*L$7</f>
        <v>9131956.2961174231</v>
      </c>
      <c r="M367" s="35">
        <f>((Produção!M361*PreçoLivre!M363*(1-Painel!$B$8)-M$3-M$4-M$6)*(1-Painel!$E$7)-M$5+M$6)*M$7</f>
        <v>8041445.2151537137</v>
      </c>
      <c r="N367" s="35">
        <f>((Produção!N361*PreçoLivre!N363*(1-Painel!$B$8)-N$3-N$4-N$6)*(1-Painel!$E$7)-N$5+N$6)*N$7</f>
        <v>7333538.0236350568</v>
      </c>
      <c r="O367" s="35">
        <f>((Produção!O361*PreçoLivre!O363*(1-Painel!$B$8)-O$3-O$4-O$6)*(1-Painel!$E$7)-O$5+O$6)*O$7</f>
        <v>6990356.1715276102</v>
      </c>
      <c r="P367" s="35">
        <f>((Produção!P361*PreçoLivre!P363*(1-Painel!$B$8)-P$3-P$4-P$6)*(1-Painel!$E$7)-P$5+P$6)*P$7</f>
        <v>6490371.2957349336</v>
      </c>
      <c r="Q367" s="35">
        <f>((Produção!Q361*PreçoLivre!Q363*(1-Painel!$B$8)-Q$3-Q$4-Q$6)*(1-Painel!$E$7)-Q$5+Q$6)*Q$7</f>
        <v>6256265.8402008256</v>
      </c>
      <c r="R367" s="35">
        <f>((Produção!R361*PreçoLivre!R363*(1-Painel!$B$8)-R$3-R$4-R$6)*(1-Painel!$E$7)-R$5+R$6)*R$7</f>
        <v>5745465.7647101665</v>
      </c>
      <c r="S367" s="35">
        <f>((Produção!S361*PreçoLivre!S363*(1-Painel!$B$8)-S$3-S$4-S$6)*(1-Painel!$E$7)-S$5+S$6)*S$7</f>
        <v>5558920.6467436645</v>
      </c>
      <c r="T367" s="35">
        <f>((Produção!T361*PreçoLivre!T363*(1-Painel!$B$8)-T$3-T$4-T$6)*(1-Painel!$E$7)-T$5+T$6)*T$7</f>
        <v>5088149.6303837923</v>
      </c>
      <c r="U367" s="35">
        <f>((Produção!U361*PreçoLivre!U363*(1-Painel!$B$8)-U$3-U$4-U$6)*(1-Painel!$E$7)-U$5+U$6)*U$7</f>
        <v>4673986.9426982459</v>
      </c>
      <c r="V367" s="35">
        <f>((Produção!V361*PreçoLivre!V363*(1-Painel!$B$8)-V$3-V$4-V$6)*(1-Painel!$E$7)-V$5+V$6)*V$7</f>
        <v>4291782.2834954727</v>
      </c>
      <c r="W367" s="35"/>
    </row>
    <row r="368" spans="1:23" x14ac:dyDescent="0.25">
      <c r="A368" s="36">
        <v>359</v>
      </c>
      <c r="B368" s="35">
        <f t="shared" si="5"/>
        <v>235774430.39960569</v>
      </c>
      <c r="C368" s="35">
        <f>((Produção!C362*PreçoLivre!C364*(1-Painel!$B$8)-C$3-C$4-C$6)*(1-Painel!$E$7)-C$5+C$6)*C$7</f>
        <v>26768768.61772443</v>
      </c>
      <c r="D368" s="35">
        <f>((Produção!D362*PreçoLivre!D364*(1-Painel!$B$8)-D$3-D$4-D$6)*(1-Painel!$E$7)-D$5+D$6)*D$7</f>
        <v>23635485.001733508</v>
      </c>
      <c r="E368" s="35">
        <f>((Produção!E362*PreçoLivre!E364*(1-Painel!$B$8)-E$3-E$4-E$6)*(1-Painel!$E$7)-E$5+E$6)*E$7</f>
        <v>21093231.599610873</v>
      </c>
      <c r="F368" s="35">
        <f>((Produção!F362*PreçoLivre!F364*(1-Painel!$B$8)-F$3-F$4-F$6)*(1-Painel!$E$7)-F$5+F$6)*F$7</f>
        <v>19341905.296921637</v>
      </c>
      <c r="G368" s="35">
        <f>((Produção!G362*PreçoLivre!G364*(1-Painel!$B$8)-G$3-G$4-G$6)*(1-Painel!$E$7)-G$5+G$6)*G$7</f>
        <v>17904897.289470796</v>
      </c>
      <c r="H368" s="35">
        <f>((Produção!H362*PreçoLivre!H364*(1-Painel!$B$8)-H$3-H$4-H$6)*(1-Painel!$E$7)-H$5+H$6)*H$7</f>
        <v>15987726.478773151</v>
      </c>
      <c r="I368" s="35">
        <f>((Produção!I362*PreçoLivre!I364*(1-Painel!$B$8)-I$3-I$4-I$6)*(1-Painel!$E$7)-I$5+I$6)*I$7</f>
        <v>14185232.602782583</v>
      </c>
      <c r="J368" s="35">
        <f>((Produção!J362*PreçoLivre!J364*(1-Painel!$B$8)-J$3-J$4-J$6)*(1-Painel!$E$7)-J$5+J$6)*J$7</f>
        <v>13381126.798029682</v>
      </c>
      <c r="K368" s="35">
        <f>((Produção!K362*PreçoLivre!K364*(1-Painel!$B$8)-K$3-K$4-K$6)*(1-Painel!$E$7)-K$5+K$6)*K$7</f>
        <v>11547700.699767776</v>
      </c>
      <c r="L368" s="35">
        <f>((Produção!L362*PreçoLivre!L364*(1-Painel!$B$8)-L$3-L$4-L$6)*(1-Painel!$E$7)-L$5+L$6)*L$7</f>
        <v>10040390.554737028</v>
      </c>
      <c r="M368" s="35">
        <f>((Produção!M362*PreçoLivre!M364*(1-Painel!$B$8)-M$3-M$4-M$6)*(1-Painel!$E$7)-M$5+M$6)*M$7</f>
        <v>9338633.5337703265</v>
      </c>
      <c r="N368" s="35">
        <f>((Produção!N362*PreçoLivre!N364*(1-Painel!$B$8)-N$3-N$4-N$6)*(1-Painel!$E$7)-N$5+N$6)*N$7</f>
        <v>7952743.8970217202</v>
      </c>
      <c r="O368" s="35">
        <f>((Produção!O362*PreçoLivre!O364*(1-Painel!$B$8)-O$3-O$4-O$6)*(1-Painel!$E$7)-O$5+O$6)*O$7</f>
        <v>7700384.9124114476</v>
      </c>
      <c r="P368" s="35">
        <f>((Produção!P362*PreçoLivre!P364*(1-Painel!$B$8)-P$3-P$4-P$6)*(1-Painel!$E$7)-P$5+P$6)*P$7</f>
        <v>6724053.2437239243</v>
      </c>
      <c r="Q368" s="35">
        <f>((Produção!Q362*PreçoLivre!Q364*(1-Painel!$B$8)-Q$3-Q$4-Q$6)*(1-Painel!$E$7)-Q$5+Q$6)*Q$7</f>
        <v>5997561.2836366184</v>
      </c>
      <c r="R368" s="35">
        <f>((Produção!R362*PreçoLivre!R364*(1-Painel!$B$8)-R$3-R$4-R$6)*(1-Painel!$E$7)-R$5+R$6)*R$7</f>
        <v>5725500.8356241165</v>
      </c>
      <c r="S368" s="35">
        <f>((Produção!S362*PreçoLivre!S364*(1-Painel!$B$8)-S$3-S$4-S$6)*(1-Painel!$E$7)-S$5+S$6)*S$7</f>
        <v>5166972.3968424359</v>
      </c>
      <c r="T368" s="35">
        <f>((Produção!T362*PreçoLivre!T364*(1-Painel!$B$8)-T$3-T$4-T$6)*(1-Painel!$E$7)-T$5+T$6)*T$7</f>
        <v>4731472.009309208</v>
      </c>
      <c r="U368" s="35">
        <f>((Produção!U362*PreçoLivre!U364*(1-Painel!$B$8)-U$3-U$4-U$6)*(1-Painel!$E$7)-U$5+U$6)*U$7</f>
        <v>4507874.1738610147</v>
      </c>
      <c r="V368" s="35">
        <f>((Produção!V362*PreçoLivre!V364*(1-Painel!$B$8)-V$3-V$4-V$6)*(1-Painel!$E$7)-V$5+V$6)*V$7</f>
        <v>4042769.1738533801</v>
      </c>
      <c r="W368" s="35"/>
    </row>
    <row r="369" spans="1:23" x14ac:dyDescent="0.25">
      <c r="A369" s="36">
        <v>360</v>
      </c>
      <c r="B369" s="35">
        <f t="shared" si="5"/>
        <v>276601133.64302176</v>
      </c>
      <c r="C369" s="35">
        <f>((Produção!C363*PreçoLivre!C365*(1-Painel!$B$8)-C$3-C$4-C$6)*(1-Painel!$E$7)-C$5+C$6)*C$7</f>
        <v>27390808.412720527</v>
      </c>
      <c r="D369" s="35">
        <f>((Produção!D363*PreçoLivre!D365*(1-Painel!$B$8)-D$3-D$4-D$6)*(1-Painel!$E$7)-D$5+D$6)*D$7</f>
        <v>24614223.891948454</v>
      </c>
      <c r="E369" s="35">
        <f>((Produção!E363*PreçoLivre!E365*(1-Painel!$B$8)-E$3-E$4-E$6)*(1-Painel!$E$7)-E$5+E$6)*E$7</f>
        <v>23017908.027496446</v>
      </c>
      <c r="F369" s="35">
        <f>((Produção!F363*PreçoLivre!F365*(1-Painel!$B$8)-F$3-F$4-F$6)*(1-Painel!$E$7)-F$5+F$6)*F$7</f>
        <v>21015668.638817977</v>
      </c>
      <c r="G369" s="35">
        <f>((Produção!G363*PreçoLivre!G365*(1-Painel!$B$8)-G$3-G$4-G$6)*(1-Painel!$E$7)-G$5+G$6)*G$7</f>
        <v>19849881.689174708</v>
      </c>
      <c r="H369" s="35">
        <f>((Produção!H363*PreçoLivre!H365*(1-Painel!$B$8)-H$3-H$4-H$6)*(1-Painel!$E$7)-H$5+H$6)*H$7</f>
        <v>18682074.467706546</v>
      </c>
      <c r="I369" s="35">
        <f>((Produção!I363*PreçoLivre!I365*(1-Painel!$B$8)-I$3-I$4-I$6)*(1-Painel!$E$7)-I$5+I$6)*I$7</f>
        <v>16557625.917804824</v>
      </c>
      <c r="J369" s="35">
        <f>((Produção!J363*PreçoLivre!J365*(1-Painel!$B$8)-J$3-J$4-J$6)*(1-Painel!$E$7)-J$5+J$6)*J$7</f>
        <v>14744344.285592357</v>
      </c>
      <c r="K369" s="35">
        <f>((Produção!K363*PreçoLivre!K365*(1-Painel!$B$8)-K$3-K$4-K$6)*(1-Painel!$E$7)-K$5+K$6)*K$7</f>
        <v>14182888.336506823</v>
      </c>
      <c r="L369" s="35">
        <f>((Produção!L363*PreçoLivre!L365*(1-Painel!$B$8)-L$3-L$4-L$6)*(1-Painel!$E$7)-L$5+L$6)*L$7</f>
        <v>12829830.271558061</v>
      </c>
      <c r="M369" s="35">
        <f>((Produção!M363*PreçoLivre!M365*(1-Painel!$B$8)-M$3-M$4-M$6)*(1-Painel!$E$7)-M$5+M$6)*M$7</f>
        <v>12265212.281716011</v>
      </c>
      <c r="N369" s="35">
        <f>((Produção!N363*PreçoLivre!N365*(1-Painel!$B$8)-N$3-N$4-N$6)*(1-Painel!$E$7)-N$5+N$6)*N$7</f>
        <v>11380827.9494162</v>
      </c>
      <c r="O369" s="35">
        <f>((Produção!O363*PreçoLivre!O365*(1-Painel!$B$8)-O$3-O$4-O$6)*(1-Painel!$E$7)-O$5+O$6)*O$7</f>
        <v>10410869.830337092</v>
      </c>
      <c r="P369" s="35">
        <f>((Produção!P363*PreçoLivre!P365*(1-Painel!$B$8)-P$3-P$4-P$6)*(1-Painel!$E$7)-P$5+P$6)*P$7</f>
        <v>9479942.5657450184</v>
      </c>
      <c r="Q369" s="35">
        <f>((Produção!Q363*PreçoLivre!Q365*(1-Painel!$B$8)-Q$3-Q$4-Q$6)*(1-Painel!$E$7)-Q$5+Q$6)*Q$7</f>
        <v>8931999.1602316946</v>
      </c>
      <c r="R369" s="35">
        <f>((Produção!R363*PreçoLivre!R365*(1-Painel!$B$8)-R$3-R$4-R$6)*(1-Painel!$E$7)-R$5+R$6)*R$7</f>
        <v>7924370.4113776544</v>
      </c>
      <c r="S369" s="35">
        <f>((Produção!S363*PreçoLivre!S365*(1-Painel!$B$8)-S$3-S$4-S$6)*(1-Painel!$E$7)-S$5+S$6)*S$7</f>
        <v>6674994.6048160894</v>
      </c>
      <c r="T369" s="35">
        <f>((Produção!T363*PreçoLivre!T365*(1-Painel!$B$8)-T$3-T$4-T$6)*(1-Painel!$E$7)-T$5+T$6)*T$7</f>
        <v>5950339.0750627527</v>
      </c>
      <c r="U369" s="35">
        <f>((Produção!U363*PreçoLivre!U365*(1-Painel!$B$8)-U$3-U$4-U$6)*(1-Painel!$E$7)-U$5+U$6)*U$7</f>
        <v>5589526.2863106234</v>
      </c>
      <c r="V369" s="35">
        <f>((Produção!V363*PreçoLivre!V365*(1-Painel!$B$8)-V$3-V$4-V$6)*(1-Painel!$E$7)-V$5+V$6)*V$7</f>
        <v>5107797.5386818955</v>
      </c>
      <c r="W369" s="35"/>
    </row>
    <row r="370" spans="1:23" x14ac:dyDescent="0.25">
      <c r="A370" s="36">
        <v>361</v>
      </c>
      <c r="B370" s="35">
        <f t="shared" si="5"/>
        <v>293667337.29739976</v>
      </c>
      <c r="C370" s="35">
        <f>((Produção!C364*PreçoLivre!C366*(1-Painel!$B$8)-C$3-C$4-C$6)*(1-Painel!$E$7)-C$5+C$6)*C$7</f>
        <v>28230589.041181456</v>
      </c>
      <c r="D370" s="35">
        <f>((Produção!D364*PreçoLivre!D366*(1-Painel!$B$8)-D$3-D$4-D$6)*(1-Painel!$E$7)-D$5+D$6)*D$7</f>
        <v>25643011.890724257</v>
      </c>
      <c r="E370" s="35">
        <f>((Produção!E364*PreçoLivre!E366*(1-Painel!$B$8)-E$3-E$4-E$6)*(1-Painel!$E$7)-E$5+E$6)*E$7</f>
        <v>23217045.986076683</v>
      </c>
      <c r="F370" s="35">
        <f>((Produção!F364*PreçoLivre!F366*(1-Painel!$B$8)-F$3-F$4-F$6)*(1-Painel!$E$7)-F$5+F$6)*F$7</f>
        <v>22042467.390895937</v>
      </c>
      <c r="G370" s="35">
        <f>((Produção!G364*PreçoLivre!G366*(1-Painel!$B$8)-G$3-G$4-G$6)*(1-Painel!$E$7)-G$5+G$6)*G$7</f>
        <v>21254214.839003667</v>
      </c>
      <c r="H370" s="35">
        <f>((Produção!H364*PreçoLivre!H366*(1-Painel!$B$8)-H$3-H$4-H$6)*(1-Painel!$E$7)-H$5+H$6)*H$7</f>
        <v>19760533.427541487</v>
      </c>
      <c r="I370" s="35">
        <f>((Produção!I364*PreçoLivre!I366*(1-Painel!$B$8)-I$3-I$4-I$6)*(1-Painel!$E$7)-I$5+I$6)*I$7</f>
        <v>17403916.413497236</v>
      </c>
      <c r="J370" s="35">
        <f>((Produção!J364*PreçoLivre!J366*(1-Painel!$B$8)-J$3-J$4-J$6)*(1-Painel!$E$7)-J$5+J$6)*J$7</f>
        <v>15074485.331449183</v>
      </c>
      <c r="K370" s="35">
        <f>((Produção!K364*PreçoLivre!K366*(1-Painel!$B$8)-K$3-K$4-K$6)*(1-Painel!$E$7)-K$5+K$6)*K$7</f>
        <v>14870656.669051416</v>
      </c>
      <c r="L370" s="35">
        <f>((Produção!L364*PreçoLivre!L366*(1-Painel!$B$8)-L$3-L$4-L$6)*(1-Painel!$E$7)-L$5+L$6)*L$7</f>
        <v>14363011.131343609</v>
      </c>
      <c r="M370" s="35">
        <f>((Produção!M364*PreçoLivre!M366*(1-Painel!$B$8)-M$3-M$4-M$6)*(1-Painel!$E$7)-M$5+M$6)*M$7</f>
        <v>13008843.401936004</v>
      </c>
      <c r="N370" s="35">
        <f>((Produção!N364*PreçoLivre!N366*(1-Painel!$B$8)-N$3-N$4-N$6)*(1-Painel!$E$7)-N$5+N$6)*N$7</f>
        <v>11355850.578233572</v>
      </c>
      <c r="O370" s="35">
        <f>((Produção!O364*PreçoLivre!O366*(1-Painel!$B$8)-O$3-O$4-O$6)*(1-Painel!$E$7)-O$5+O$6)*O$7</f>
        <v>10398559.357397323</v>
      </c>
      <c r="P370" s="35">
        <f>((Produção!P364*PreçoLivre!P366*(1-Painel!$B$8)-P$3-P$4-P$6)*(1-Painel!$E$7)-P$5+P$6)*P$7</f>
        <v>9817999.8675147258</v>
      </c>
      <c r="Q370" s="35">
        <f>((Produção!Q364*PreçoLivre!Q366*(1-Painel!$B$8)-Q$3-Q$4-Q$6)*(1-Painel!$E$7)-Q$5+Q$6)*Q$7</f>
        <v>8901851.6745558158</v>
      </c>
      <c r="R370" s="35">
        <f>((Produção!R364*PreçoLivre!R366*(1-Painel!$B$8)-R$3-R$4-R$6)*(1-Painel!$E$7)-R$5+R$6)*R$7</f>
        <v>8368631.0171439108</v>
      </c>
      <c r="S370" s="35">
        <f>((Produção!S364*PreçoLivre!S366*(1-Painel!$B$8)-S$3-S$4-S$6)*(1-Painel!$E$7)-S$5+S$6)*S$7</f>
        <v>8344674.5873062303</v>
      </c>
      <c r="T370" s="35">
        <f>((Produção!T364*PreçoLivre!T366*(1-Painel!$B$8)-T$3-T$4-T$6)*(1-Painel!$E$7)-T$5+T$6)*T$7</f>
        <v>7866518.0093989205</v>
      </c>
      <c r="U370" s="35">
        <f>((Produção!U364*PreçoLivre!U366*(1-Painel!$B$8)-U$3-U$4-U$6)*(1-Painel!$E$7)-U$5+U$6)*U$7</f>
        <v>7204421.6889337758</v>
      </c>
      <c r="V370" s="35">
        <f>((Produção!V364*PreçoLivre!V366*(1-Painel!$B$8)-V$3-V$4-V$6)*(1-Painel!$E$7)-V$5+V$6)*V$7</f>
        <v>6540054.9942146204</v>
      </c>
      <c r="W370" s="35"/>
    </row>
    <row r="371" spans="1:23" x14ac:dyDescent="0.25">
      <c r="A371" s="36">
        <v>362</v>
      </c>
      <c r="B371" s="35">
        <f t="shared" si="5"/>
        <v>240611041.22298047</v>
      </c>
      <c r="C371" s="35">
        <f>((Produção!C365*PreçoLivre!C367*(1-Painel!$B$8)-C$3-C$4-C$6)*(1-Painel!$E$7)-C$5+C$6)*C$7</f>
        <v>26497202.800943702</v>
      </c>
      <c r="D371" s="35">
        <f>((Produção!D365*PreçoLivre!D367*(1-Painel!$B$8)-D$3-D$4-D$6)*(1-Painel!$E$7)-D$5+D$6)*D$7</f>
        <v>22781392.48831927</v>
      </c>
      <c r="E371" s="35">
        <f>((Produção!E365*PreçoLivre!E367*(1-Painel!$B$8)-E$3-E$4-E$6)*(1-Painel!$E$7)-E$5+E$6)*E$7</f>
        <v>20682952.724076521</v>
      </c>
      <c r="F371" s="35">
        <f>((Produção!F365*PreçoLivre!F367*(1-Painel!$B$8)-F$3-F$4-F$6)*(1-Painel!$E$7)-F$5+F$6)*F$7</f>
        <v>18535880.370159272</v>
      </c>
      <c r="G371" s="35">
        <f>((Produção!G365*PreçoLivre!G367*(1-Painel!$B$8)-G$3-G$4-G$6)*(1-Painel!$E$7)-G$5+G$6)*G$7</f>
        <v>16226635.239592502</v>
      </c>
      <c r="H371" s="35">
        <f>((Produção!H365*PreçoLivre!H367*(1-Painel!$B$8)-H$3-H$4-H$6)*(1-Painel!$E$7)-H$5+H$6)*H$7</f>
        <v>14973595.795706866</v>
      </c>
      <c r="I371" s="35">
        <f>((Produção!I365*PreçoLivre!I367*(1-Painel!$B$8)-I$3-I$4-I$6)*(1-Painel!$E$7)-I$5+I$6)*I$7</f>
        <v>14322809.840986582</v>
      </c>
      <c r="J371" s="35">
        <f>((Produção!J365*PreçoLivre!J367*(1-Painel!$B$8)-J$3-J$4-J$6)*(1-Painel!$E$7)-J$5+J$6)*J$7</f>
        <v>12649111.791701287</v>
      </c>
      <c r="K371" s="35">
        <f>((Produção!K365*PreçoLivre!K367*(1-Painel!$B$8)-K$3-K$4-K$6)*(1-Painel!$E$7)-K$5+K$6)*K$7</f>
        <v>11853063.332080681</v>
      </c>
      <c r="L371" s="35">
        <f>((Produção!L365*PreçoLivre!L367*(1-Painel!$B$8)-L$3-L$4-L$6)*(1-Painel!$E$7)-L$5+L$6)*L$7</f>
        <v>10695009.582213847</v>
      </c>
      <c r="M371" s="35">
        <f>((Produção!M365*PreçoLivre!M367*(1-Painel!$B$8)-M$3-M$4-M$6)*(1-Painel!$E$7)-M$5+M$6)*M$7</f>
        <v>9672895.4794300832</v>
      </c>
      <c r="N371" s="35">
        <f>((Produção!N365*PreçoLivre!N367*(1-Painel!$B$8)-N$3-N$4-N$6)*(1-Painel!$E$7)-N$5+N$6)*N$7</f>
        <v>8875693.1159021538</v>
      </c>
      <c r="O371" s="35">
        <f>((Produção!O365*PreçoLivre!O367*(1-Painel!$B$8)-O$3-O$4-O$6)*(1-Painel!$E$7)-O$5+O$6)*O$7</f>
        <v>8059860.4076866815</v>
      </c>
      <c r="P371" s="35">
        <f>((Produção!P365*PreçoLivre!P367*(1-Painel!$B$8)-P$3-P$4-P$6)*(1-Painel!$E$7)-P$5+P$6)*P$7</f>
        <v>7794112.3387734173</v>
      </c>
      <c r="Q371" s="35">
        <f>((Produção!Q365*PreçoLivre!Q367*(1-Painel!$B$8)-Q$3-Q$4-Q$6)*(1-Painel!$E$7)-Q$5+Q$6)*Q$7</f>
        <v>7032634.2947973413</v>
      </c>
      <c r="R371" s="35">
        <f>((Produção!R365*PreçoLivre!R367*(1-Painel!$B$8)-R$3-R$4-R$6)*(1-Painel!$E$7)-R$5+R$6)*R$7</f>
        <v>6754403.0861564558</v>
      </c>
      <c r="S371" s="35">
        <f>((Produção!S365*PreçoLivre!S367*(1-Painel!$B$8)-S$3-S$4-S$6)*(1-Painel!$E$7)-S$5+S$6)*S$7</f>
        <v>6431809.4293742878</v>
      </c>
      <c r="T371" s="35">
        <f>((Produção!T365*PreçoLivre!T367*(1-Painel!$B$8)-T$3-T$4-T$6)*(1-Painel!$E$7)-T$5+T$6)*T$7</f>
        <v>5974270.1396266827</v>
      </c>
      <c r="U371" s="35">
        <f>((Produção!U365*PreçoLivre!U367*(1-Painel!$B$8)-U$3-U$4-U$6)*(1-Painel!$E$7)-U$5+U$6)*U$7</f>
        <v>5549128.2014659522</v>
      </c>
      <c r="V371" s="35">
        <f>((Produção!V365*PreçoLivre!V367*(1-Painel!$B$8)-V$3-V$4-V$6)*(1-Painel!$E$7)-V$5+V$6)*V$7</f>
        <v>5248580.7639868483</v>
      </c>
      <c r="W371" s="35"/>
    </row>
    <row r="372" spans="1:23" x14ac:dyDescent="0.25">
      <c r="A372" s="36">
        <v>363</v>
      </c>
      <c r="B372" s="35">
        <f t="shared" si="5"/>
        <v>272052177.80684102</v>
      </c>
      <c r="C372" s="35">
        <f>((Produção!C366*PreçoLivre!C368*(1-Painel!$B$8)-C$3-C$4-C$6)*(1-Painel!$E$7)-C$5+C$6)*C$7</f>
        <v>25641888.089318085</v>
      </c>
      <c r="D372" s="35">
        <f>((Produção!D366*PreçoLivre!D368*(1-Painel!$B$8)-D$3-D$4-D$6)*(1-Painel!$E$7)-D$5+D$6)*D$7</f>
        <v>24729256.083597921</v>
      </c>
      <c r="E372" s="35">
        <f>((Produção!E366*PreçoLivre!E368*(1-Painel!$B$8)-E$3-E$4-E$6)*(1-Painel!$E$7)-E$5+E$6)*E$7</f>
        <v>21800247.36201039</v>
      </c>
      <c r="F372" s="35">
        <f>((Produção!F366*PreçoLivre!F368*(1-Painel!$B$8)-F$3-F$4-F$6)*(1-Painel!$E$7)-F$5+F$6)*F$7</f>
        <v>20638808.838369615</v>
      </c>
      <c r="G372" s="35">
        <f>((Produção!G366*PreçoLivre!G368*(1-Painel!$B$8)-G$3-G$4-G$6)*(1-Painel!$E$7)-G$5+G$6)*G$7</f>
        <v>19246347.994246829</v>
      </c>
      <c r="H372" s="35">
        <f>((Produção!H366*PreçoLivre!H368*(1-Painel!$B$8)-H$3-H$4-H$6)*(1-Painel!$E$7)-H$5+H$6)*H$7</f>
        <v>17421253.977750394</v>
      </c>
      <c r="I372" s="35">
        <f>((Produção!I366*PreçoLivre!I368*(1-Painel!$B$8)-I$3-I$4-I$6)*(1-Painel!$E$7)-I$5+I$6)*I$7</f>
        <v>16927539.901920177</v>
      </c>
      <c r="J372" s="35">
        <f>((Produção!J366*PreçoLivre!J368*(1-Painel!$B$8)-J$3-J$4-J$6)*(1-Painel!$E$7)-J$5+J$6)*J$7</f>
        <v>15846583.845449343</v>
      </c>
      <c r="K372" s="35">
        <f>((Produção!K366*PreçoLivre!K368*(1-Painel!$B$8)-K$3-K$4-K$6)*(1-Painel!$E$7)-K$5+K$6)*K$7</f>
        <v>14575692.053565871</v>
      </c>
      <c r="L372" s="35">
        <f>((Produção!L366*PreçoLivre!L368*(1-Painel!$B$8)-L$3-L$4-L$6)*(1-Painel!$E$7)-L$5+L$6)*L$7</f>
        <v>12680971.558603123</v>
      </c>
      <c r="M372" s="35">
        <f>((Produção!M366*PreçoLivre!M368*(1-Painel!$B$8)-M$3-M$4-M$6)*(1-Painel!$E$7)-M$5+M$6)*M$7</f>
        <v>11022486.791921798</v>
      </c>
      <c r="N372" s="35">
        <f>((Produção!N366*PreçoLivre!N368*(1-Painel!$B$8)-N$3-N$4-N$6)*(1-Painel!$E$7)-N$5+N$6)*N$7</f>
        <v>10605950.714447707</v>
      </c>
      <c r="O372" s="35">
        <f>((Produção!O366*PreçoLivre!O368*(1-Painel!$B$8)-O$3-O$4-O$6)*(1-Painel!$E$7)-O$5+O$6)*O$7</f>
        <v>9575409.8928030338</v>
      </c>
      <c r="P372" s="35">
        <f>((Produção!P366*PreçoLivre!P368*(1-Painel!$B$8)-P$3-P$4-P$6)*(1-Painel!$E$7)-P$5+P$6)*P$7</f>
        <v>9112900.5143318567</v>
      </c>
      <c r="Q372" s="35">
        <f>((Produção!Q366*PreçoLivre!Q368*(1-Painel!$B$8)-Q$3-Q$4-Q$6)*(1-Painel!$E$7)-Q$5+Q$6)*Q$7</f>
        <v>8315230.1524947984</v>
      </c>
      <c r="R372" s="35">
        <f>((Produção!R366*PreçoLivre!R368*(1-Painel!$B$8)-R$3-R$4-R$6)*(1-Painel!$E$7)-R$5+R$6)*R$7</f>
        <v>7840925.0236796904</v>
      </c>
      <c r="S372" s="35">
        <f>((Produção!S366*PreçoLivre!S368*(1-Painel!$B$8)-S$3-S$4-S$6)*(1-Painel!$E$7)-S$5+S$6)*S$7</f>
        <v>7257490.0883385492</v>
      </c>
      <c r="T372" s="35">
        <f>((Produção!T366*PreçoLivre!T368*(1-Painel!$B$8)-T$3-T$4-T$6)*(1-Painel!$E$7)-T$5+T$6)*T$7</f>
        <v>6645916.0084223459</v>
      </c>
      <c r="U372" s="35">
        <f>((Produção!U366*PreçoLivre!U368*(1-Painel!$B$8)-U$3-U$4-U$6)*(1-Painel!$E$7)-U$5+U$6)*U$7</f>
        <v>6119610.3618514854</v>
      </c>
      <c r="V372" s="35">
        <f>((Produção!V366*PreçoLivre!V368*(1-Painel!$B$8)-V$3-V$4-V$6)*(1-Painel!$E$7)-V$5+V$6)*V$7</f>
        <v>6047668.5537180351</v>
      </c>
      <c r="W372" s="35"/>
    </row>
    <row r="373" spans="1:23" x14ac:dyDescent="0.25">
      <c r="A373" s="36">
        <v>364</v>
      </c>
      <c r="B373" s="35">
        <f t="shared" si="5"/>
        <v>269091664.69322592</v>
      </c>
      <c r="C373" s="35">
        <f>((Produção!C367*PreçoLivre!C369*(1-Painel!$B$8)-C$3-C$4-C$6)*(1-Painel!$E$7)-C$5+C$6)*C$7</f>
        <v>26472820.051749084</v>
      </c>
      <c r="D373" s="35">
        <f>((Produção!D367*PreçoLivre!D369*(1-Painel!$B$8)-D$3-D$4-D$6)*(1-Painel!$E$7)-D$5+D$6)*D$7</f>
        <v>24295418.103389602</v>
      </c>
      <c r="E373" s="35">
        <f>((Produção!E367*PreçoLivre!E369*(1-Painel!$B$8)-E$3-E$4-E$6)*(1-Painel!$E$7)-E$5+E$6)*E$7</f>
        <v>22455090.008932792</v>
      </c>
      <c r="F373" s="35">
        <f>((Produção!F367*PreçoLivre!F369*(1-Painel!$B$8)-F$3-F$4-F$6)*(1-Painel!$E$7)-F$5+F$6)*F$7</f>
        <v>21422824.178324051</v>
      </c>
      <c r="G373" s="35">
        <f>((Produção!G367*PreçoLivre!G369*(1-Painel!$B$8)-G$3-G$4-G$6)*(1-Painel!$E$7)-G$5+G$6)*G$7</f>
        <v>19832977.334042907</v>
      </c>
      <c r="H373" s="35">
        <f>((Produção!H367*PreçoLivre!H369*(1-Painel!$B$8)-H$3-H$4-H$6)*(1-Painel!$E$7)-H$5+H$6)*H$7</f>
        <v>18584342.793044005</v>
      </c>
      <c r="I373" s="35">
        <f>((Produção!I367*PreçoLivre!I369*(1-Painel!$B$8)-I$3-I$4-I$6)*(1-Painel!$E$7)-I$5+I$6)*I$7</f>
        <v>17092973.305669986</v>
      </c>
      <c r="J373" s="35">
        <f>((Produção!J367*PreçoLivre!J369*(1-Painel!$B$8)-J$3-J$4-J$6)*(1-Painel!$E$7)-J$5+J$6)*J$7</f>
        <v>14715841.074319685</v>
      </c>
      <c r="K373" s="35">
        <f>((Produção!K367*PreçoLivre!K369*(1-Painel!$B$8)-K$3-K$4-K$6)*(1-Painel!$E$7)-K$5+K$6)*K$7</f>
        <v>13218099.452665789</v>
      </c>
      <c r="L373" s="35">
        <f>((Produção!L367*PreçoLivre!L369*(1-Painel!$B$8)-L$3-L$4-L$6)*(1-Painel!$E$7)-L$5+L$6)*L$7</f>
        <v>11809813.580300242</v>
      </c>
      <c r="M373" s="35">
        <f>((Produção!M367*PreçoLivre!M369*(1-Painel!$B$8)-M$3-M$4-M$6)*(1-Painel!$E$7)-M$5+M$6)*M$7</f>
        <v>11138705.120348955</v>
      </c>
      <c r="N373" s="35">
        <f>((Produção!N367*PreçoLivre!N369*(1-Painel!$B$8)-N$3-N$4-N$6)*(1-Painel!$E$7)-N$5+N$6)*N$7</f>
        <v>10785492.593160797</v>
      </c>
      <c r="O373" s="35">
        <f>((Produção!O367*PreçoLivre!O369*(1-Painel!$B$8)-O$3-O$4-O$6)*(1-Painel!$E$7)-O$5+O$6)*O$7</f>
        <v>10098274.783475656</v>
      </c>
      <c r="P373" s="35">
        <f>((Produção!P367*PreçoLivre!P369*(1-Painel!$B$8)-P$3-P$4-P$6)*(1-Painel!$E$7)-P$5+P$6)*P$7</f>
        <v>8697804.6921383608</v>
      </c>
      <c r="Q373" s="35">
        <f>((Produção!Q367*PreçoLivre!Q369*(1-Painel!$B$8)-Q$3-Q$4-Q$6)*(1-Painel!$E$7)-Q$5+Q$6)*Q$7</f>
        <v>8111917.7515759673</v>
      </c>
      <c r="R373" s="35">
        <f>((Produção!R367*PreçoLivre!R369*(1-Painel!$B$8)-R$3-R$4-R$6)*(1-Painel!$E$7)-R$5+R$6)*R$7</f>
        <v>7348403.8013604535</v>
      </c>
      <c r="S373" s="35">
        <f>((Produção!S367*PreçoLivre!S369*(1-Painel!$B$8)-S$3-S$4-S$6)*(1-Painel!$E$7)-S$5+S$6)*S$7</f>
        <v>6552542.1223252192</v>
      </c>
      <c r="T373" s="35">
        <f>((Produção!T367*PreçoLivre!T369*(1-Painel!$B$8)-T$3-T$4-T$6)*(1-Painel!$E$7)-T$5+T$6)*T$7</f>
        <v>5838653.6763891773</v>
      </c>
      <c r="U373" s="35">
        <f>((Produção!U367*PreçoLivre!U369*(1-Painel!$B$8)-U$3-U$4-U$6)*(1-Painel!$E$7)-U$5+U$6)*U$7</f>
        <v>5541417.4033253537</v>
      </c>
      <c r="V373" s="35">
        <f>((Produção!V367*PreçoLivre!V369*(1-Painel!$B$8)-V$3-V$4-V$6)*(1-Painel!$E$7)-V$5+V$6)*V$7</f>
        <v>5078252.8666878175</v>
      </c>
      <c r="W373" s="35"/>
    </row>
    <row r="374" spans="1:23" x14ac:dyDescent="0.25">
      <c r="A374" s="36">
        <v>365</v>
      </c>
      <c r="B374" s="35">
        <f t="shared" si="5"/>
        <v>264919716.78034732</v>
      </c>
      <c r="C374" s="35">
        <f>((Produção!C368*PreçoLivre!C370*(1-Painel!$B$8)-C$3-C$4-C$6)*(1-Painel!$E$7)-C$5+C$6)*C$7</f>
        <v>25569908.280211903</v>
      </c>
      <c r="D374" s="35">
        <f>((Produção!D368*PreçoLivre!D370*(1-Painel!$B$8)-D$3-D$4-D$6)*(1-Painel!$E$7)-D$5+D$6)*D$7</f>
        <v>23217311.120654665</v>
      </c>
      <c r="E374" s="35">
        <f>((Produção!E368*PreçoLivre!E370*(1-Painel!$B$8)-E$3-E$4-E$6)*(1-Painel!$E$7)-E$5+E$6)*E$7</f>
        <v>22172970.268061817</v>
      </c>
      <c r="F374" s="35">
        <f>((Produção!F368*PreçoLivre!F370*(1-Painel!$B$8)-F$3-F$4-F$6)*(1-Painel!$E$7)-F$5+F$6)*F$7</f>
        <v>21011598.913476497</v>
      </c>
      <c r="G374" s="35">
        <f>((Produção!G368*PreçoLivre!G370*(1-Painel!$B$8)-G$3-G$4-G$6)*(1-Painel!$E$7)-G$5+G$6)*G$7</f>
        <v>19620836.717666857</v>
      </c>
      <c r="H374" s="35">
        <f>((Produção!H368*PreçoLivre!H370*(1-Painel!$B$8)-H$3-H$4-H$6)*(1-Painel!$E$7)-H$5+H$6)*H$7</f>
        <v>17946064.163131718</v>
      </c>
      <c r="I374" s="35">
        <f>((Produção!I368*PreçoLivre!I370*(1-Painel!$B$8)-I$3-I$4-I$6)*(1-Painel!$E$7)-I$5+I$6)*I$7</f>
        <v>16241236.277619252</v>
      </c>
      <c r="J374" s="35">
        <f>((Produção!J368*PreçoLivre!J370*(1-Painel!$B$8)-J$3-J$4-J$6)*(1-Painel!$E$7)-J$5+J$6)*J$7</f>
        <v>14980701.87487522</v>
      </c>
      <c r="K374" s="35">
        <f>((Produção!K368*PreçoLivre!K370*(1-Painel!$B$8)-K$3-K$4-K$6)*(1-Painel!$E$7)-K$5+K$6)*K$7</f>
        <v>13041962.094032487</v>
      </c>
      <c r="L374" s="35">
        <f>((Produção!L368*PreçoLivre!L370*(1-Painel!$B$8)-L$3-L$4-L$6)*(1-Painel!$E$7)-L$5+L$6)*L$7</f>
        <v>11921671.067005908</v>
      </c>
      <c r="M374" s="35">
        <f>((Produção!M368*PreçoLivre!M370*(1-Painel!$B$8)-M$3-M$4-M$6)*(1-Painel!$E$7)-M$5+M$6)*M$7</f>
        <v>11850332.988008568</v>
      </c>
      <c r="N374" s="35">
        <f>((Produção!N368*PreçoLivre!N370*(1-Painel!$B$8)-N$3-N$4-N$6)*(1-Painel!$E$7)-N$5+N$6)*N$7</f>
        <v>11030869.012962483</v>
      </c>
      <c r="O374" s="35">
        <f>((Produção!O368*PreçoLivre!O370*(1-Painel!$B$8)-O$3-O$4-O$6)*(1-Painel!$E$7)-O$5+O$6)*O$7</f>
        <v>9671759.4407778308</v>
      </c>
      <c r="P374" s="35">
        <f>((Produção!P368*PreçoLivre!P370*(1-Painel!$B$8)-P$3-P$4-P$6)*(1-Painel!$E$7)-P$5+P$6)*P$7</f>
        <v>8922235.0230962709</v>
      </c>
      <c r="Q374" s="35">
        <f>((Produção!Q368*PreçoLivre!Q370*(1-Painel!$B$8)-Q$3-Q$4-Q$6)*(1-Painel!$E$7)-Q$5+Q$6)*Q$7</f>
        <v>7780797.4350305693</v>
      </c>
      <c r="R374" s="35">
        <f>((Produção!R368*PreçoLivre!R370*(1-Painel!$B$8)-R$3-R$4-R$6)*(1-Painel!$E$7)-R$5+R$6)*R$7</f>
        <v>7455478.7126616761</v>
      </c>
      <c r="S374" s="35">
        <f>((Produção!S368*PreçoLivre!S370*(1-Painel!$B$8)-S$3-S$4-S$6)*(1-Painel!$E$7)-S$5+S$6)*S$7</f>
        <v>6702547.2809897773</v>
      </c>
      <c r="T374" s="35">
        <f>((Produção!T368*PreçoLivre!T370*(1-Painel!$B$8)-T$3-T$4-T$6)*(1-Painel!$E$7)-T$5+T$6)*T$7</f>
        <v>6037824.149532252</v>
      </c>
      <c r="U374" s="35">
        <f>((Produção!U368*PreçoLivre!U370*(1-Painel!$B$8)-U$3-U$4-U$6)*(1-Painel!$E$7)-U$5+U$6)*U$7</f>
        <v>5116283.1604329804</v>
      </c>
      <c r="V374" s="35">
        <f>((Produção!V368*PreçoLivre!V370*(1-Painel!$B$8)-V$3-V$4-V$6)*(1-Painel!$E$7)-V$5+V$6)*V$7</f>
        <v>4627328.8001185749</v>
      </c>
      <c r="W374" s="35"/>
    </row>
    <row r="375" spans="1:23" x14ac:dyDescent="0.25">
      <c r="A375" s="36">
        <v>366</v>
      </c>
      <c r="B375" s="35">
        <f t="shared" si="5"/>
        <v>238193779.18549269</v>
      </c>
      <c r="C375" s="35">
        <f>((Produção!C369*PreçoLivre!C371*(1-Painel!$B$8)-C$3-C$4-C$6)*(1-Painel!$E$7)-C$5+C$6)*C$7</f>
        <v>25662955.360692199</v>
      </c>
      <c r="D375" s="35">
        <f>((Produção!D369*PreçoLivre!D371*(1-Painel!$B$8)-D$3-D$4-D$6)*(1-Painel!$E$7)-D$5+D$6)*D$7</f>
        <v>23137634.313692901</v>
      </c>
      <c r="E375" s="35">
        <f>((Produção!E369*PreçoLivre!E371*(1-Painel!$B$8)-E$3-E$4-E$6)*(1-Painel!$E$7)-E$5+E$6)*E$7</f>
        <v>22335882.536784712</v>
      </c>
      <c r="F375" s="35">
        <f>((Produção!F369*PreçoLivre!F371*(1-Painel!$B$8)-F$3-F$4-F$6)*(1-Painel!$E$7)-F$5+F$6)*F$7</f>
        <v>20222999.014693607</v>
      </c>
      <c r="G375" s="35">
        <f>((Produção!G369*PreçoLivre!G371*(1-Painel!$B$8)-G$3-G$4-G$6)*(1-Painel!$E$7)-G$5+G$6)*G$7</f>
        <v>18128743.254899502</v>
      </c>
      <c r="H375" s="35">
        <f>((Produção!H369*PreçoLivre!H371*(1-Painel!$B$8)-H$3-H$4-H$6)*(1-Painel!$E$7)-H$5+H$6)*H$7</f>
        <v>16760509.295974964</v>
      </c>
      <c r="I375" s="35">
        <f>((Produção!I369*PreçoLivre!I371*(1-Painel!$B$8)-I$3-I$4-I$6)*(1-Painel!$E$7)-I$5+I$6)*I$7</f>
        <v>14902215.831703901</v>
      </c>
      <c r="J375" s="35">
        <f>((Produção!J369*PreçoLivre!J371*(1-Painel!$B$8)-J$3-J$4-J$6)*(1-Painel!$E$7)-J$5+J$6)*J$7</f>
        <v>13209235.390589373</v>
      </c>
      <c r="K375" s="35">
        <f>((Produção!K369*PreçoLivre!K371*(1-Painel!$B$8)-K$3-K$4-K$6)*(1-Painel!$E$7)-K$5+K$6)*K$7</f>
        <v>11275812.467429554</v>
      </c>
      <c r="L375" s="35">
        <f>((Produção!L369*PreçoLivre!L371*(1-Painel!$B$8)-L$3-L$4-L$6)*(1-Painel!$E$7)-L$5+L$6)*L$7</f>
        <v>10412077.624014992</v>
      </c>
      <c r="M375" s="35">
        <f>((Produção!M369*PreçoLivre!M371*(1-Painel!$B$8)-M$3-M$4-M$6)*(1-Painel!$E$7)-M$5+M$6)*M$7</f>
        <v>8795908.5113354139</v>
      </c>
      <c r="N375" s="35">
        <f>((Produção!N369*PreçoLivre!N371*(1-Painel!$B$8)-N$3-N$4-N$6)*(1-Painel!$E$7)-N$5+N$6)*N$7</f>
        <v>7592209.2251548339</v>
      </c>
      <c r="O375" s="35">
        <f>((Produção!O369*PreçoLivre!O371*(1-Painel!$B$8)-O$3-O$4-O$6)*(1-Painel!$E$7)-O$5+O$6)*O$7</f>
        <v>6790807.4745666515</v>
      </c>
      <c r="P375" s="35">
        <f>((Produção!P369*PreçoLivre!P371*(1-Painel!$B$8)-P$3-P$4-P$6)*(1-Painel!$E$7)-P$5+P$6)*P$7</f>
        <v>6502508.0447516721</v>
      </c>
      <c r="Q375" s="35">
        <f>((Produção!Q369*PreçoLivre!Q371*(1-Painel!$B$8)-Q$3-Q$4-Q$6)*(1-Painel!$E$7)-Q$5+Q$6)*Q$7</f>
        <v>6318750.6206653425</v>
      </c>
      <c r="R375" s="35">
        <f>((Produção!R369*PreçoLivre!R371*(1-Painel!$B$8)-R$3-R$4-R$6)*(1-Painel!$E$7)-R$5+R$6)*R$7</f>
        <v>5899266.136435275</v>
      </c>
      <c r="S375" s="35">
        <f>((Produção!S369*PreçoLivre!S371*(1-Painel!$B$8)-S$3-S$4-S$6)*(1-Painel!$E$7)-S$5+S$6)*S$7</f>
        <v>5754162.4618006377</v>
      </c>
      <c r="T375" s="35">
        <f>((Produção!T369*PreçoLivre!T371*(1-Painel!$B$8)-T$3-T$4-T$6)*(1-Painel!$E$7)-T$5+T$6)*T$7</f>
        <v>5230405.4275539378</v>
      </c>
      <c r="U375" s="35">
        <f>((Produção!U369*PreçoLivre!U371*(1-Painel!$B$8)-U$3-U$4-U$6)*(1-Painel!$E$7)-U$5+U$6)*U$7</f>
        <v>4873376.4986522784</v>
      </c>
      <c r="V375" s="35">
        <f>((Produção!V369*PreçoLivre!V371*(1-Painel!$B$8)-V$3-V$4-V$6)*(1-Painel!$E$7)-V$5+V$6)*V$7</f>
        <v>4388319.6941009425</v>
      </c>
      <c r="W375" s="35"/>
    </row>
    <row r="376" spans="1:23" x14ac:dyDescent="0.25">
      <c r="A376" s="36">
        <v>367</v>
      </c>
      <c r="B376" s="35">
        <f t="shared" si="5"/>
        <v>280328527.52142376</v>
      </c>
      <c r="C376" s="35">
        <f>((Produção!C370*PreçoLivre!C372*(1-Painel!$B$8)-C$3-C$4-C$6)*(1-Painel!$E$7)-C$5+C$6)*C$7</f>
        <v>27430259.796838425</v>
      </c>
      <c r="D376" s="35">
        <f>((Produção!D370*PreçoLivre!D372*(1-Painel!$B$8)-D$3-D$4-D$6)*(1-Painel!$E$7)-D$5+D$6)*D$7</f>
        <v>24249003.900091726</v>
      </c>
      <c r="E376" s="35">
        <f>((Produção!E370*PreçoLivre!E372*(1-Painel!$B$8)-E$3-E$4-E$6)*(1-Painel!$E$7)-E$5+E$6)*E$7</f>
        <v>23088864.496098842</v>
      </c>
      <c r="F376" s="35">
        <f>((Produção!F370*PreçoLivre!F372*(1-Painel!$B$8)-F$3-F$4-F$6)*(1-Painel!$E$7)-F$5+F$6)*F$7</f>
        <v>21845331.914873391</v>
      </c>
      <c r="G376" s="35">
        <f>((Produção!G370*PreçoLivre!G372*(1-Painel!$B$8)-G$3-G$4-G$6)*(1-Painel!$E$7)-G$5+G$6)*G$7</f>
        <v>20644918.435248006</v>
      </c>
      <c r="H376" s="35">
        <f>((Produção!H370*PreçoLivre!H372*(1-Painel!$B$8)-H$3-H$4-H$6)*(1-Painel!$E$7)-H$5+H$6)*H$7</f>
        <v>18238496.647403982</v>
      </c>
      <c r="I376" s="35">
        <f>((Produção!I370*PreçoLivre!I372*(1-Painel!$B$8)-I$3-I$4-I$6)*(1-Painel!$E$7)-I$5+I$6)*I$7</f>
        <v>16323051.56870462</v>
      </c>
      <c r="J376" s="35">
        <f>((Produção!J370*PreçoLivre!J372*(1-Painel!$B$8)-J$3-J$4-J$6)*(1-Painel!$E$7)-J$5+J$6)*J$7</f>
        <v>15277449.652567877</v>
      </c>
      <c r="K376" s="35">
        <f>((Produção!K370*PreçoLivre!K372*(1-Painel!$B$8)-K$3-K$4-K$6)*(1-Painel!$E$7)-K$5+K$6)*K$7</f>
        <v>13943491.934166672</v>
      </c>
      <c r="L376" s="35">
        <f>((Produção!L370*PreçoLivre!L372*(1-Painel!$B$8)-L$3-L$4-L$6)*(1-Painel!$E$7)-L$5+L$6)*L$7</f>
        <v>12575493.656210307</v>
      </c>
      <c r="M376" s="35">
        <f>((Produção!M370*PreçoLivre!M372*(1-Painel!$B$8)-M$3-M$4-M$6)*(1-Painel!$E$7)-M$5+M$6)*M$7</f>
        <v>12260512.033970004</v>
      </c>
      <c r="N376" s="35">
        <f>((Produção!N370*PreçoLivre!N372*(1-Painel!$B$8)-N$3-N$4-N$6)*(1-Painel!$E$7)-N$5+N$6)*N$7</f>
        <v>11096931.148542427</v>
      </c>
      <c r="O376" s="35">
        <f>((Produção!O370*PreçoLivre!O372*(1-Painel!$B$8)-O$3-O$4-O$6)*(1-Painel!$E$7)-O$5+O$6)*O$7</f>
        <v>9766315.8938965388</v>
      </c>
      <c r="P376" s="35">
        <f>((Produção!P370*PreçoLivre!P372*(1-Painel!$B$8)-P$3-P$4-P$6)*(1-Painel!$E$7)-P$5+P$6)*P$7</f>
        <v>9286766.8003551047</v>
      </c>
      <c r="Q376" s="35">
        <f>((Produção!Q370*PreçoLivre!Q372*(1-Painel!$B$8)-Q$3-Q$4-Q$6)*(1-Painel!$E$7)-Q$5+Q$6)*Q$7</f>
        <v>8436961.1500598416</v>
      </c>
      <c r="R376" s="35">
        <f>((Produção!R370*PreçoLivre!R372*(1-Painel!$B$8)-R$3-R$4-R$6)*(1-Painel!$E$7)-R$5+R$6)*R$7</f>
        <v>8292275.2582931221</v>
      </c>
      <c r="S376" s="35">
        <f>((Produção!S370*PreçoLivre!S372*(1-Painel!$B$8)-S$3-S$4-S$6)*(1-Painel!$E$7)-S$5+S$6)*S$7</f>
        <v>7839662.4707401982</v>
      </c>
      <c r="T376" s="35">
        <f>((Produção!T370*PreçoLivre!T372*(1-Painel!$B$8)-T$3-T$4-T$6)*(1-Painel!$E$7)-T$5+T$6)*T$7</f>
        <v>7134088.8771624239</v>
      </c>
      <c r="U376" s="35">
        <f>((Produção!U370*PreçoLivre!U372*(1-Painel!$B$8)-U$3-U$4-U$6)*(1-Painel!$E$7)-U$5+U$6)*U$7</f>
        <v>6304435.2984203231</v>
      </c>
      <c r="V376" s="35">
        <f>((Produção!V370*PreçoLivre!V372*(1-Painel!$B$8)-V$3-V$4-V$6)*(1-Painel!$E$7)-V$5+V$6)*V$7</f>
        <v>6294216.5877799587</v>
      </c>
      <c r="W376" s="35"/>
    </row>
    <row r="377" spans="1:23" x14ac:dyDescent="0.25">
      <c r="A377" s="36">
        <v>368</v>
      </c>
      <c r="B377" s="35">
        <f t="shared" si="5"/>
        <v>247481883.6210928</v>
      </c>
      <c r="C377" s="35">
        <f>((Produção!C371*PreçoLivre!C373*(1-Painel!$B$8)-C$3-C$4-C$6)*(1-Painel!$E$7)-C$5+C$6)*C$7</f>
        <v>25269540.14973272</v>
      </c>
      <c r="D377" s="35">
        <f>((Produção!D371*PreçoLivre!D373*(1-Painel!$B$8)-D$3-D$4-D$6)*(1-Painel!$E$7)-D$5+D$6)*D$7</f>
        <v>23502873.949534241</v>
      </c>
      <c r="E377" s="35">
        <f>((Produção!E371*PreçoLivre!E373*(1-Painel!$B$8)-E$3-E$4-E$6)*(1-Painel!$E$7)-E$5+E$6)*E$7</f>
        <v>20161943.722774573</v>
      </c>
      <c r="F377" s="35">
        <f>((Produção!F371*PreçoLivre!F373*(1-Painel!$B$8)-F$3-F$4-F$6)*(1-Painel!$E$7)-F$5+F$6)*F$7</f>
        <v>19087439.547388606</v>
      </c>
      <c r="G377" s="35">
        <f>((Produção!G371*PreçoLivre!G373*(1-Painel!$B$8)-G$3-G$4-G$6)*(1-Painel!$E$7)-G$5+G$6)*G$7</f>
        <v>17789659.264217488</v>
      </c>
      <c r="H377" s="35">
        <f>((Produção!H371*PreçoLivre!H373*(1-Painel!$B$8)-H$3-H$4-H$6)*(1-Painel!$E$7)-H$5+H$6)*H$7</f>
        <v>16542478.556399163</v>
      </c>
      <c r="I377" s="35">
        <f>((Produção!I371*PreçoLivre!I373*(1-Painel!$B$8)-I$3-I$4-I$6)*(1-Painel!$E$7)-I$5+I$6)*I$7</f>
        <v>14768292.851013443</v>
      </c>
      <c r="J377" s="35">
        <f>((Produção!J371*PreçoLivre!J373*(1-Painel!$B$8)-J$3-J$4-J$6)*(1-Painel!$E$7)-J$5+J$6)*J$7</f>
        <v>13517936.092079507</v>
      </c>
      <c r="K377" s="35">
        <f>((Produção!K371*PreçoLivre!K373*(1-Painel!$B$8)-K$3-K$4-K$6)*(1-Painel!$E$7)-K$5+K$6)*K$7</f>
        <v>12173755.777896121</v>
      </c>
      <c r="L377" s="35">
        <f>((Produção!L371*PreçoLivre!L373*(1-Painel!$B$8)-L$3-L$4-L$6)*(1-Painel!$E$7)-L$5+L$6)*L$7</f>
        <v>10973966.08719513</v>
      </c>
      <c r="M377" s="35">
        <f>((Produção!M371*PreçoLivre!M373*(1-Painel!$B$8)-M$3-M$4-M$6)*(1-Painel!$E$7)-M$5+M$6)*M$7</f>
        <v>10048993.289631296</v>
      </c>
      <c r="N377" s="35">
        <f>((Produção!N371*PreçoLivre!N373*(1-Painel!$B$8)-N$3-N$4-N$6)*(1-Painel!$E$7)-N$5+N$6)*N$7</f>
        <v>9376758.6823100224</v>
      </c>
      <c r="O377" s="35">
        <f>((Produção!O371*PreçoLivre!O373*(1-Painel!$B$8)-O$3-O$4-O$6)*(1-Painel!$E$7)-O$5+O$6)*O$7</f>
        <v>8984110.9665109459</v>
      </c>
      <c r="P377" s="35">
        <f>((Produção!P371*PreçoLivre!P373*(1-Painel!$B$8)-P$3-P$4-P$6)*(1-Painel!$E$7)-P$5+P$6)*P$7</f>
        <v>8495706.0841357596</v>
      </c>
      <c r="Q377" s="35">
        <f>((Produção!Q371*PreçoLivre!Q373*(1-Painel!$B$8)-Q$3-Q$4-Q$6)*(1-Painel!$E$7)-Q$5+Q$6)*Q$7</f>
        <v>7275389.3844046164</v>
      </c>
      <c r="R377" s="35">
        <f>((Produção!R371*PreçoLivre!R373*(1-Painel!$B$8)-R$3-R$4-R$6)*(1-Painel!$E$7)-R$5+R$6)*R$7</f>
        <v>6927476.7703249557</v>
      </c>
      <c r="S377" s="35">
        <f>((Produção!S371*PreçoLivre!S373*(1-Painel!$B$8)-S$3-S$4-S$6)*(1-Painel!$E$7)-S$5+S$6)*S$7</f>
        <v>6647249.8359819334</v>
      </c>
      <c r="T377" s="35">
        <f>((Produção!T371*PreçoLivre!T373*(1-Painel!$B$8)-T$3-T$4-T$6)*(1-Painel!$E$7)-T$5+T$6)*T$7</f>
        <v>5884119.8922668379</v>
      </c>
      <c r="U377" s="35">
        <f>((Produção!U371*PreçoLivre!U373*(1-Painel!$B$8)-U$3-U$4-U$6)*(1-Painel!$E$7)-U$5+U$6)*U$7</f>
        <v>5362962.0645327857</v>
      </c>
      <c r="V377" s="35">
        <f>((Produção!V371*PreçoLivre!V373*(1-Painel!$B$8)-V$3-V$4-V$6)*(1-Painel!$E$7)-V$5+V$6)*V$7</f>
        <v>4691230.6527625816</v>
      </c>
      <c r="W377" s="35"/>
    </row>
    <row r="378" spans="1:23" x14ac:dyDescent="0.25">
      <c r="A378" s="36">
        <v>369</v>
      </c>
      <c r="B378" s="35">
        <f t="shared" si="5"/>
        <v>234968602.3980037</v>
      </c>
      <c r="C378" s="35">
        <f>((Produção!C372*PreçoLivre!C374*(1-Painel!$B$8)-C$3-C$4-C$6)*(1-Painel!$E$7)-C$5+C$6)*C$7</f>
        <v>24816535.567431685</v>
      </c>
      <c r="D378" s="35">
        <f>((Produção!D372*PreçoLivre!D374*(1-Painel!$B$8)-D$3-D$4-D$6)*(1-Painel!$E$7)-D$5+D$6)*D$7</f>
        <v>21968592.886618041</v>
      </c>
      <c r="E378" s="35">
        <f>((Produção!E372*PreçoLivre!E374*(1-Painel!$B$8)-E$3-E$4-E$6)*(1-Painel!$E$7)-E$5+E$6)*E$7</f>
        <v>20475307.23358858</v>
      </c>
      <c r="F378" s="35">
        <f>((Produção!F372*PreçoLivre!F374*(1-Painel!$B$8)-F$3-F$4-F$6)*(1-Painel!$E$7)-F$5+F$6)*F$7</f>
        <v>17232092.37240456</v>
      </c>
      <c r="G378" s="35">
        <f>((Produção!G372*PreçoLivre!G374*(1-Painel!$B$8)-G$3-G$4-G$6)*(1-Painel!$E$7)-G$5+G$6)*G$7</f>
        <v>16121990.345332451</v>
      </c>
      <c r="H378" s="35">
        <f>((Produção!H372*PreçoLivre!H374*(1-Painel!$B$8)-H$3-H$4-H$6)*(1-Painel!$E$7)-H$5+H$6)*H$7</f>
        <v>15582956.693653923</v>
      </c>
      <c r="I378" s="35">
        <f>((Produção!I372*PreçoLivre!I374*(1-Painel!$B$8)-I$3-I$4-I$6)*(1-Painel!$E$7)-I$5+I$6)*I$7</f>
        <v>13716604.897090903</v>
      </c>
      <c r="J378" s="35">
        <f>((Produção!J372*PreçoLivre!J374*(1-Painel!$B$8)-J$3-J$4-J$6)*(1-Painel!$E$7)-J$5+J$6)*J$7</f>
        <v>12767232.338908734</v>
      </c>
      <c r="K378" s="35">
        <f>((Produção!K372*PreçoLivre!K374*(1-Painel!$B$8)-K$3-K$4-K$6)*(1-Painel!$E$7)-K$5+K$6)*K$7</f>
        <v>12190060.755243484</v>
      </c>
      <c r="L378" s="35">
        <f>((Produção!L372*PreçoLivre!L374*(1-Painel!$B$8)-L$3-L$4-L$6)*(1-Painel!$E$7)-L$5+L$6)*L$7</f>
        <v>11552797.139615821</v>
      </c>
      <c r="M378" s="35">
        <f>((Produção!M372*PreçoLivre!M374*(1-Painel!$B$8)-M$3-M$4-M$6)*(1-Painel!$E$7)-M$5+M$6)*M$7</f>
        <v>10494658.138163375</v>
      </c>
      <c r="N378" s="35">
        <f>((Produção!N372*PreçoLivre!N374*(1-Painel!$B$8)-N$3-N$4-N$6)*(1-Painel!$E$7)-N$5+N$6)*N$7</f>
        <v>9084237.1852987129</v>
      </c>
      <c r="O378" s="35">
        <f>((Produção!O372*PreçoLivre!O374*(1-Painel!$B$8)-O$3-O$4-O$6)*(1-Painel!$E$7)-O$5+O$6)*O$7</f>
        <v>8215157.3883257881</v>
      </c>
      <c r="P378" s="35">
        <f>((Produção!P372*PreçoLivre!P374*(1-Painel!$B$8)-P$3-P$4-P$6)*(1-Painel!$E$7)-P$5+P$6)*P$7</f>
        <v>7928366.5407147007</v>
      </c>
      <c r="Q378" s="35">
        <f>((Produção!Q372*PreçoLivre!Q374*(1-Painel!$B$8)-Q$3-Q$4-Q$6)*(1-Painel!$E$7)-Q$5+Q$6)*Q$7</f>
        <v>6683162.2749644844</v>
      </c>
      <c r="R378" s="35">
        <f>((Produção!R372*PreçoLivre!R374*(1-Painel!$B$8)-R$3-R$4-R$6)*(1-Painel!$E$7)-R$5+R$6)*R$7</f>
        <v>5826561.5091798054</v>
      </c>
      <c r="S378" s="35">
        <f>((Produção!S372*PreçoLivre!S374*(1-Painel!$B$8)-S$3-S$4-S$6)*(1-Painel!$E$7)-S$5+S$6)*S$7</f>
        <v>5927309.2130205669</v>
      </c>
      <c r="T378" s="35">
        <f>((Produção!T372*PreçoLivre!T374*(1-Painel!$B$8)-T$3-T$4-T$6)*(1-Painel!$E$7)-T$5+T$6)*T$7</f>
        <v>5257134.6617825655</v>
      </c>
      <c r="U378" s="35">
        <f>((Produção!U372*PreçoLivre!U374*(1-Painel!$B$8)-U$3-U$4-U$6)*(1-Painel!$E$7)-U$5+U$6)*U$7</f>
        <v>4691509.7896215934</v>
      </c>
      <c r="V378" s="35">
        <f>((Produção!V372*PreçoLivre!V374*(1-Painel!$B$8)-V$3-V$4-V$6)*(1-Painel!$E$7)-V$5+V$6)*V$7</f>
        <v>4436335.4670439316</v>
      </c>
      <c r="W378" s="35"/>
    </row>
    <row r="379" spans="1:23" x14ac:dyDescent="0.25">
      <c r="A379" s="36">
        <v>370</v>
      </c>
      <c r="B379" s="35">
        <f t="shared" si="5"/>
        <v>296309501.89430302</v>
      </c>
      <c r="C379" s="35">
        <f>((Produção!C373*PreçoLivre!C375*(1-Painel!$B$8)-C$3-C$4-C$6)*(1-Painel!$E$7)-C$5+C$6)*C$7</f>
        <v>27556066.671495456</v>
      </c>
      <c r="D379" s="35">
        <f>((Produção!D373*PreçoLivre!D375*(1-Painel!$B$8)-D$3-D$4-D$6)*(1-Painel!$E$7)-D$5+D$6)*D$7</f>
        <v>26081397.122653302</v>
      </c>
      <c r="E379" s="35">
        <f>((Produção!E373*PreçoLivre!E375*(1-Painel!$B$8)-E$3-E$4-E$6)*(1-Painel!$E$7)-E$5+E$6)*E$7</f>
        <v>25358092.156203672</v>
      </c>
      <c r="F379" s="35">
        <f>((Produção!F373*PreçoLivre!F375*(1-Painel!$B$8)-F$3-F$4-F$6)*(1-Painel!$E$7)-F$5+F$6)*F$7</f>
        <v>23766980.209429115</v>
      </c>
      <c r="G379" s="35">
        <f>((Produção!G373*PreçoLivre!G375*(1-Painel!$B$8)-G$3-G$4-G$6)*(1-Painel!$E$7)-G$5+G$6)*G$7</f>
        <v>21029068.448142871</v>
      </c>
      <c r="H379" s="35">
        <f>((Produção!H373*PreçoLivre!H375*(1-Painel!$B$8)-H$3-H$4-H$6)*(1-Painel!$E$7)-H$5+H$6)*H$7</f>
        <v>18524551.787086435</v>
      </c>
      <c r="I379" s="35">
        <f>((Produção!I373*PreçoLivre!I375*(1-Painel!$B$8)-I$3-I$4-I$6)*(1-Painel!$E$7)-I$5+I$6)*I$7</f>
        <v>16983241.940296315</v>
      </c>
      <c r="J379" s="35">
        <f>((Produção!J373*PreçoLivre!J375*(1-Painel!$B$8)-J$3-J$4-J$6)*(1-Painel!$E$7)-J$5+J$6)*J$7</f>
        <v>16018850.814107746</v>
      </c>
      <c r="K379" s="35">
        <f>((Produção!K373*PreçoLivre!K375*(1-Painel!$B$8)-K$3-K$4-K$6)*(1-Painel!$E$7)-K$5+K$6)*K$7</f>
        <v>14877569.299841408</v>
      </c>
      <c r="L379" s="35">
        <f>((Produção!L373*PreçoLivre!L375*(1-Painel!$B$8)-L$3-L$4-L$6)*(1-Painel!$E$7)-L$5+L$6)*L$7</f>
        <v>13689433.246792385</v>
      </c>
      <c r="M379" s="35">
        <f>((Produção!M373*PreçoLivre!M375*(1-Painel!$B$8)-M$3-M$4-M$6)*(1-Painel!$E$7)-M$5+M$6)*M$7</f>
        <v>12364249.509446261</v>
      </c>
      <c r="N379" s="35">
        <f>((Produção!N373*PreçoLivre!N375*(1-Painel!$B$8)-N$3-N$4-N$6)*(1-Painel!$E$7)-N$5+N$6)*N$7</f>
        <v>10945827.207325485</v>
      </c>
      <c r="O379" s="35">
        <f>((Produção!O373*PreçoLivre!O375*(1-Painel!$B$8)-O$3-O$4-O$6)*(1-Painel!$E$7)-O$5+O$6)*O$7</f>
        <v>10347745.902187601</v>
      </c>
      <c r="P379" s="35">
        <f>((Produção!P373*PreçoLivre!P375*(1-Painel!$B$8)-P$3-P$4-P$6)*(1-Painel!$E$7)-P$5+P$6)*P$7</f>
        <v>9647870.4181546811</v>
      </c>
      <c r="Q379" s="35">
        <f>((Produção!Q373*PreçoLivre!Q375*(1-Painel!$B$8)-Q$3-Q$4-Q$6)*(1-Painel!$E$7)-Q$5+Q$6)*Q$7</f>
        <v>9294917.8721235041</v>
      </c>
      <c r="R379" s="35">
        <f>((Produção!R373*PreçoLivre!R375*(1-Painel!$B$8)-R$3-R$4-R$6)*(1-Painel!$E$7)-R$5+R$6)*R$7</f>
        <v>9112403.8746330347</v>
      </c>
      <c r="S379" s="35">
        <f>((Produção!S373*PreçoLivre!S375*(1-Painel!$B$8)-S$3-S$4-S$6)*(1-Painel!$E$7)-S$5+S$6)*S$7</f>
        <v>8551998.6092278007</v>
      </c>
      <c r="T379" s="35">
        <f>((Produção!T373*PreçoLivre!T375*(1-Painel!$B$8)-T$3-T$4-T$6)*(1-Painel!$E$7)-T$5+T$6)*T$7</f>
        <v>8170757.8382259337</v>
      </c>
      <c r="U379" s="35">
        <f>((Produção!U373*PreçoLivre!U375*(1-Painel!$B$8)-U$3-U$4-U$6)*(1-Painel!$E$7)-U$5+U$6)*U$7</f>
        <v>7430097.3923813896</v>
      </c>
      <c r="V379" s="35">
        <f>((Produção!V373*PreçoLivre!V375*(1-Painel!$B$8)-V$3-V$4-V$6)*(1-Painel!$E$7)-V$5+V$6)*V$7</f>
        <v>6558381.5745486114</v>
      </c>
      <c r="W379" s="35"/>
    </row>
    <row r="380" spans="1:23" x14ac:dyDescent="0.25">
      <c r="A380" s="36">
        <v>371</v>
      </c>
      <c r="B380" s="35">
        <f t="shared" si="5"/>
        <v>302168326.53535271</v>
      </c>
      <c r="C380" s="35">
        <f>((Produção!C374*PreçoLivre!C376*(1-Painel!$B$8)-C$3-C$4-C$6)*(1-Painel!$E$7)-C$5+C$6)*C$7</f>
        <v>27997849.281498164</v>
      </c>
      <c r="D380" s="35">
        <f>((Produção!D374*PreçoLivre!D376*(1-Painel!$B$8)-D$3-D$4-D$6)*(1-Painel!$E$7)-D$5+D$6)*D$7</f>
        <v>24366577.671607841</v>
      </c>
      <c r="E380" s="35">
        <f>((Produção!E374*PreçoLivre!E376*(1-Painel!$B$8)-E$3-E$4-E$6)*(1-Painel!$E$7)-E$5+E$6)*E$7</f>
        <v>23059475.024694782</v>
      </c>
      <c r="F380" s="35">
        <f>((Produção!F374*PreçoLivre!F376*(1-Painel!$B$8)-F$3-F$4-F$6)*(1-Painel!$E$7)-F$5+F$6)*F$7</f>
        <v>21770929.818615351</v>
      </c>
      <c r="G380" s="35">
        <f>((Produção!G374*PreçoLivre!G376*(1-Painel!$B$8)-G$3-G$4-G$6)*(1-Painel!$E$7)-G$5+G$6)*G$7</f>
        <v>21403704.795636989</v>
      </c>
      <c r="H380" s="35">
        <f>((Produção!H374*PreçoLivre!H376*(1-Painel!$B$8)-H$3-H$4-H$6)*(1-Painel!$E$7)-H$5+H$6)*H$7</f>
        <v>19637316.29514512</v>
      </c>
      <c r="I380" s="35">
        <f>((Produção!I374*PreçoLivre!I376*(1-Painel!$B$8)-I$3-I$4-I$6)*(1-Painel!$E$7)-I$5+I$6)*I$7</f>
        <v>17702374.179877147</v>
      </c>
      <c r="J380" s="35">
        <f>((Produção!J374*PreçoLivre!J376*(1-Painel!$B$8)-J$3-J$4-J$6)*(1-Painel!$E$7)-J$5+J$6)*J$7</f>
        <v>16019360.201520262</v>
      </c>
      <c r="K380" s="35">
        <f>((Produção!K374*PreçoLivre!K376*(1-Painel!$B$8)-K$3-K$4-K$6)*(1-Painel!$E$7)-K$5+K$6)*K$7</f>
        <v>14986730.497146804</v>
      </c>
      <c r="L380" s="35">
        <f>((Produção!L374*PreçoLivre!L376*(1-Painel!$B$8)-L$3-L$4-L$6)*(1-Painel!$E$7)-L$5+L$6)*L$7</f>
        <v>13565794.583869001</v>
      </c>
      <c r="M380" s="35">
        <f>((Produção!M374*PreçoLivre!M376*(1-Painel!$B$8)-M$3-M$4-M$6)*(1-Painel!$E$7)-M$5+M$6)*M$7</f>
        <v>12799676.113280166</v>
      </c>
      <c r="N380" s="35">
        <f>((Produção!N374*PreçoLivre!N376*(1-Painel!$B$8)-N$3-N$4-N$6)*(1-Painel!$E$7)-N$5+N$6)*N$7</f>
        <v>12220198.559953852</v>
      </c>
      <c r="O380" s="35">
        <f>((Produção!O374*PreçoLivre!O376*(1-Painel!$B$8)-O$3-O$4-O$6)*(1-Painel!$E$7)-O$5+O$6)*O$7</f>
        <v>12068562.196355414</v>
      </c>
      <c r="P380" s="35">
        <f>((Produção!P374*PreçoLivre!P376*(1-Painel!$B$8)-P$3-P$4-P$6)*(1-Painel!$E$7)-P$5+P$6)*P$7</f>
        <v>11065921.624146666</v>
      </c>
      <c r="Q380" s="35">
        <f>((Produção!Q374*PreçoLivre!Q376*(1-Painel!$B$8)-Q$3-Q$4-Q$6)*(1-Painel!$E$7)-Q$5+Q$6)*Q$7</f>
        <v>10562419.527963946</v>
      </c>
      <c r="R380" s="35">
        <f>((Produção!R374*PreçoLivre!R376*(1-Painel!$B$8)-R$3-R$4-R$6)*(1-Painel!$E$7)-R$5+R$6)*R$7</f>
        <v>10090420.931291405</v>
      </c>
      <c r="S380" s="35">
        <f>((Produção!S374*PreçoLivre!S376*(1-Painel!$B$8)-S$3-S$4-S$6)*(1-Painel!$E$7)-S$5+S$6)*S$7</f>
        <v>9096651.4772308394</v>
      </c>
      <c r="T380" s="35">
        <f>((Produção!T374*PreçoLivre!T376*(1-Painel!$B$8)-T$3-T$4-T$6)*(1-Painel!$E$7)-T$5+T$6)*T$7</f>
        <v>8440385.4938225821</v>
      </c>
      <c r="U380" s="35">
        <f>((Produção!U374*PreçoLivre!U376*(1-Painel!$B$8)-U$3-U$4-U$6)*(1-Painel!$E$7)-U$5+U$6)*U$7</f>
        <v>7844047.9635413941</v>
      </c>
      <c r="V380" s="35">
        <f>((Produção!V374*PreçoLivre!V376*(1-Painel!$B$8)-V$3-V$4-V$6)*(1-Painel!$E$7)-V$5+V$6)*V$7</f>
        <v>7469930.2981550256</v>
      </c>
      <c r="W380" s="35"/>
    </row>
    <row r="381" spans="1:23" x14ac:dyDescent="0.25">
      <c r="A381" s="36">
        <v>372</v>
      </c>
      <c r="B381" s="35">
        <f t="shared" si="5"/>
        <v>260686578.93595538</v>
      </c>
      <c r="C381" s="35">
        <f>((Produção!C375*PreçoLivre!C377*(1-Painel!$B$8)-C$3-C$4-C$6)*(1-Painel!$E$7)-C$5+C$6)*C$7</f>
        <v>28219140.910560928</v>
      </c>
      <c r="D381" s="35">
        <f>((Produção!D375*PreçoLivre!D377*(1-Painel!$B$8)-D$3-D$4-D$6)*(1-Painel!$E$7)-D$5+D$6)*D$7</f>
        <v>25039889.361563385</v>
      </c>
      <c r="E381" s="35">
        <f>((Produção!E375*PreçoLivre!E377*(1-Painel!$B$8)-E$3-E$4-E$6)*(1-Painel!$E$7)-E$5+E$6)*E$7</f>
        <v>22719706.306652378</v>
      </c>
      <c r="F381" s="35">
        <f>((Produção!F375*PreçoLivre!F377*(1-Painel!$B$8)-F$3-F$4-F$6)*(1-Painel!$E$7)-F$5+F$6)*F$7</f>
        <v>20492985.813416053</v>
      </c>
      <c r="G381" s="35">
        <f>((Produção!G375*PreçoLivre!G377*(1-Painel!$B$8)-G$3-G$4-G$6)*(1-Painel!$E$7)-G$5+G$6)*G$7</f>
        <v>18842603.277796332</v>
      </c>
      <c r="H381" s="35">
        <f>((Produção!H375*PreçoLivre!H377*(1-Painel!$B$8)-H$3-H$4-H$6)*(1-Painel!$E$7)-H$5+H$6)*H$7</f>
        <v>17254310.292113919</v>
      </c>
      <c r="I381" s="35">
        <f>((Produção!I375*PreçoLivre!I377*(1-Painel!$B$8)-I$3-I$4-I$6)*(1-Painel!$E$7)-I$5+I$6)*I$7</f>
        <v>16370641.951106513</v>
      </c>
      <c r="J381" s="35">
        <f>((Produção!J375*PreçoLivre!J377*(1-Painel!$B$8)-J$3-J$4-J$6)*(1-Painel!$E$7)-J$5+J$6)*J$7</f>
        <v>14314705.779366456</v>
      </c>
      <c r="K381" s="35">
        <f>((Produção!K375*PreçoLivre!K377*(1-Painel!$B$8)-K$3-K$4-K$6)*(1-Painel!$E$7)-K$5+K$6)*K$7</f>
        <v>13766824.09477644</v>
      </c>
      <c r="L381" s="35">
        <f>((Produção!L375*PreçoLivre!L377*(1-Painel!$B$8)-L$3-L$4-L$6)*(1-Painel!$E$7)-L$5+L$6)*L$7</f>
        <v>12346141.881136429</v>
      </c>
      <c r="M381" s="35">
        <f>((Produção!M375*PreçoLivre!M377*(1-Painel!$B$8)-M$3-M$4-M$6)*(1-Painel!$E$7)-M$5+M$6)*M$7</f>
        <v>10846552.462981833</v>
      </c>
      <c r="N381" s="35">
        <f>((Produção!N375*PreçoLivre!N377*(1-Painel!$B$8)-N$3-N$4-N$6)*(1-Painel!$E$7)-N$5+N$6)*N$7</f>
        <v>9548566.6752159651</v>
      </c>
      <c r="O381" s="35">
        <f>((Produção!O375*PreçoLivre!O377*(1-Painel!$B$8)-O$3-O$4-O$6)*(1-Painel!$E$7)-O$5+O$6)*O$7</f>
        <v>8972795.9013795033</v>
      </c>
      <c r="P381" s="35">
        <f>((Produção!P375*PreçoLivre!P377*(1-Painel!$B$8)-P$3-P$4-P$6)*(1-Painel!$E$7)-P$5+P$6)*P$7</f>
        <v>8056856.6965982672</v>
      </c>
      <c r="Q381" s="35">
        <f>((Produção!Q375*PreçoLivre!Q377*(1-Painel!$B$8)-Q$3-Q$4-Q$6)*(1-Painel!$E$7)-Q$5+Q$6)*Q$7</f>
        <v>7202585.8465215061</v>
      </c>
      <c r="R381" s="35">
        <f>((Produção!R375*PreçoLivre!R377*(1-Painel!$B$8)-R$3-R$4-R$6)*(1-Painel!$E$7)-R$5+R$6)*R$7</f>
        <v>6305799.0734616658</v>
      </c>
      <c r="S381" s="35">
        <f>((Produção!S375*PreçoLivre!S377*(1-Painel!$B$8)-S$3-S$4-S$6)*(1-Painel!$E$7)-S$5+S$6)*S$7</f>
        <v>5678607.7641331339</v>
      </c>
      <c r="T381" s="35">
        <f>((Produção!T375*PreçoLivre!T377*(1-Painel!$B$8)-T$3-T$4-T$6)*(1-Painel!$E$7)-T$5+T$6)*T$7</f>
        <v>5299912.142634158</v>
      </c>
      <c r="U381" s="35">
        <f>((Produção!U375*PreçoLivre!U377*(1-Painel!$B$8)-U$3-U$4-U$6)*(1-Painel!$E$7)-U$5+U$6)*U$7</f>
        <v>4876974.7377559086</v>
      </c>
      <c r="V381" s="35">
        <f>((Produção!V375*PreçoLivre!V377*(1-Painel!$B$8)-V$3-V$4-V$6)*(1-Painel!$E$7)-V$5+V$6)*V$7</f>
        <v>4530977.9667846952</v>
      </c>
      <c r="W381" s="35"/>
    </row>
    <row r="382" spans="1:23" x14ac:dyDescent="0.25">
      <c r="A382" s="36">
        <v>373</v>
      </c>
      <c r="B382" s="35">
        <f t="shared" si="5"/>
        <v>270299076.29996651</v>
      </c>
      <c r="C382" s="35">
        <f>((Produção!C376*PreçoLivre!C378*(1-Painel!$B$8)-C$3-C$4-C$6)*(1-Painel!$E$7)-C$5+C$6)*C$7</f>
        <v>26310970.627776507</v>
      </c>
      <c r="D382" s="35">
        <f>((Produção!D376*PreçoLivre!D378*(1-Painel!$B$8)-D$3-D$4-D$6)*(1-Painel!$E$7)-D$5+D$6)*D$7</f>
        <v>25122337.646084644</v>
      </c>
      <c r="E382" s="35">
        <f>((Produção!E376*PreçoLivre!E378*(1-Painel!$B$8)-E$3-E$4-E$6)*(1-Painel!$E$7)-E$5+E$6)*E$7</f>
        <v>22014025.121753667</v>
      </c>
      <c r="F382" s="35">
        <f>((Produção!F376*PreçoLivre!F378*(1-Painel!$B$8)-F$3-F$4-F$6)*(1-Painel!$E$7)-F$5+F$6)*F$7</f>
        <v>21233852.490187842</v>
      </c>
      <c r="G382" s="35">
        <f>((Produção!G376*PreçoLivre!G378*(1-Painel!$B$8)-G$3-G$4-G$6)*(1-Painel!$E$7)-G$5+G$6)*G$7</f>
        <v>19416764.076803558</v>
      </c>
      <c r="H382" s="35">
        <f>((Produção!H376*PreçoLivre!H378*(1-Painel!$B$8)-H$3-H$4-H$6)*(1-Painel!$E$7)-H$5+H$6)*H$7</f>
        <v>18427085.127854206</v>
      </c>
      <c r="I382" s="35">
        <f>((Produção!I376*PreçoLivre!I378*(1-Painel!$B$8)-I$3-I$4-I$6)*(1-Painel!$E$7)-I$5+I$6)*I$7</f>
        <v>16943503.007256597</v>
      </c>
      <c r="J382" s="35">
        <f>((Produção!J376*PreçoLivre!J378*(1-Painel!$B$8)-J$3-J$4-J$6)*(1-Painel!$E$7)-J$5+J$6)*J$7</f>
        <v>15252356.277906626</v>
      </c>
      <c r="K382" s="35">
        <f>((Produção!K376*PreçoLivre!K378*(1-Painel!$B$8)-K$3-K$4-K$6)*(1-Painel!$E$7)-K$5+K$6)*K$7</f>
        <v>14733966.445137352</v>
      </c>
      <c r="L382" s="35">
        <f>((Produção!L376*PreçoLivre!L378*(1-Painel!$B$8)-L$3-L$4-L$6)*(1-Painel!$E$7)-L$5+L$6)*L$7</f>
        <v>12662237.411550574</v>
      </c>
      <c r="M382" s="35">
        <f>((Produção!M376*PreçoLivre!M378*(1-Painel!$B$8)-M$3-M$4-M$6)*(1-Painel!$E$7)-M$5+M$6)*M$7</f>
        <v>11580888.959109465</v>
      </c>
      <c r="N382" s="35">
        <f>((Produção!N376*PreçoLivre!N378*(1-Painel!$B$8)-N$3-N$4-N$6)*(1-Painel!$E$7)-N$5+N$6)*N$7</f>
        <v>9998583.732803449</v>
      </c>
      <c r="O382" s="35">
        <f>((Produção!O376*PreçoLivre!O378*(1-Painel!$B$8)-O$3-O$4-O$6)*(1-Painel!$E$7)-O$5+O$6)*O$7</f>
        <v>9425074.5197720695</v>
      </c>
      <c r="P382" s="35">
        <f>((Produção!P376*PreçoLivre!P378*(1-Painel!$B$8)-P$3-P$4-P$6)*(1-Painel!$E$7)-P$5+P$6)*P$7</f>
        <v>8697344.5313631836</v>
      </c>
      <c r="Q382" s="35">
        <f>((Produção!Q376*PreçoLivre!Q378*(1-Painel!$B$8)-Q$3-Q$4-Q$6)*(1-Painel!$E$7)-Q$5+Q$6)*Q$7</f>
        <v>7535779.0134927332</v>
      </c>
      <c r="R382" s="35">
        <f>((Produção!R376*PreçoLivre!R378*(1-Painel!$B$8)-R$3-R$4-R$6)*(1-Painel!$E$7)-R$5+R$6)*R$7</f>
        <v>7000378.370204106</v>
      </c>
      <c r="S382" s="35">
        <f>((Produção!S376*PreçoLivre!S378*(1-Painel!$B$8)-S$3-S$4-S$6)*(1-Painel!$E$7)-S$5+S$6)*S$7</f>
        <v>6594703.8714390155</v>
      </c>
      <c r="T382" s="35">
        <f>((Produção!T376*PreçoLivre!T378*(1-Painel!$B$8)-T$3-T$4-T$6)*(1-Painel!$E$7)-T$5+T$6)*T$7</f>
        <v>6352328.5020261798</v>
      </c>
      <c r="U382" s="35">
        <f>((Produção!U376*PreçoLivre!U378*(1-Painel!$B$8)-U$3-U$4-U$6)*(1-Painel!$E$7)-U$5+U$6)*U$7</f>
        <v>5683532.8349849749</v>
      </c>
      <c r="V382" s="35">
        <f>((Produção!V376*PreçoLivre!V378*(1-Painel!$B$8)-V$3-V$4-V$6)*(1-Painel!$E$7)-V$5+V$6)*V$7</f>
        <v>5313363.7324597482</v>
      </c>
      <c r="W382" s="35"/>
    </row>
    <row r="383" spans="1:23" x14ac:dyDescent="0.25">
      <c r="A383" s="36">
        <v>374</v>
      </c>
      <c r="B383" s="35">
        <f t="shared" si="5"/>
        <v>226214206.16523048</v>
      </c>
      <c r="C383" s="35">
        <f>((Produção!C377*PreçoLivre!C379*(1-Painel!$B$8)-C$3-C$4-C$6)*(1-Painel!$E$7)-C$5+C$6)*C$7</f>
        <v>25143897.812291007</v>
      </c>
      <c r="D383" s="35">
        <f>((Produção!D377*PreçoLivre!D379*(1-Painel!$B$8)-D$3-D$4-D$6)*(1-Painel!$E$7)-D$5+D$6)*D$7</f>
        <v>21203663.868443172</v>
      </c>
      <c r="E383" s="35">
        <f>((Produção!E377*PreçoLivre!E379*(1-Painel!$B$8)-E$3-E$4-E$6)*(1-Painel!$E$7)-E$5+E$6)*E$7</f>
        <v>19770384.676445246</v>
      </c>
      <c r="F383" s="35">
        <f>((Produção!F377*PreçoLivre!F379*(1-Painel!$B$8)-F$3-F$4-F$6)*(1-Painel!$E$7)-F$5+F$6)*F$7</f>
        <v>17245971.231224962</v>
      </c>
      <c r="G383" s="35">
        <f>((Produção!G377*PreçoLivre!G379*(1-Painel!$B$8)-G$3-G$4-G$6)*(1-Painel!$E$7)-G$5+G$6)*G$7</f>
        <v>15652096.420983914</v>
      </c>
      <c r="H383" s="35">
        <f>((Produção!H377*PreçoLivre!H379*(1-Painel!$B$8)-H$3-H$4-H$6)*(1-Painel!$E$7)-H$5+H$6)*H$7</f>
        <v>15069613.898034995</v>
      </c>
      <c r="I383" s="35">
        <f>((Produção!I377*PreçoLivre!I379*(1-Painel!$B$8)-I$3-I$4-I$6)*(1-Painel!$E$7)-I$5+I$6)*I$7</f>
        <v>13905910.528687157</v>
      </c>
      <c r="J383" s="35">
        <f>((Produção!J377*PreçoLivre!J379*(1-Painel!$B$8)-J$3-J$4-J$6)*(1-Painel!$E$7)-J$5+J$6)*J$7</f>
        <v>12265277.120251536</v>
      </c>
      <c r="K383" s="35">
        <f>((Produção!K377*PreçoLivre!K379*(1-Painel!$B$8)-K$3-K$4-K$6)*(1-Painel!$E$7)-K$5+K$6)*K$7</f>
        <v>11404985.532483893</v>
      </c>
      <c r="L383" s="35">
        <f>((Produção!L377*PreçoLivre!L379*(1-Painel!$B$8)-L$3-L$4-L$6)*(1-Painel!$E$7)-L$5+L$6)*L$7</f>
        <v>9899772.7796415109</v>
      </c>
      <c r="M383" s="35">
        <f>((Produção!M377*PreçoLivre!M379*(1-Painel!$B$8)-M$3-M$4-M$6)*(1-Painel!$E$7)-M$5+M$6)*M$7</f>
        <v>9268280.1722839009</v>
      </c>
      <c r="N383" s="35">
        <f>((Produção!N377*PreçoLivre!N379*(1-Painel!$B$8)-N$3-N$4-N$6)*(1-Painel!$E$7)-N$5+N$6)*N$7</f>
        <v>8965469.2498944886</v>
      </c>
      <c r="O383" s="35">
        <f>((Produção!O377*PreçoLivre!O379*(1-Painel!$B$8)-O$3-O$4-O$6)*(1-Painel!$E$7)-O$5+O$6)*O$7</f>
        <v>8032790.428751803</v>
      </c>
      <c r="P383" s="35">
        <f>((Produção!P377*PreçoLivre!P379*(1-Painel!$B$8)-P$3-P$4-P$6)*(1-Painel!$E$7)-P$5+P$6)*P$7</f>
        <v>7088054.4094803259</v>
      </c>
      <c r="Q383" s="35">
        <f>((Produção!Q377*PreçoLivre!Q379*(1-Painel!$B$8)-Q$3-Q$4-Q$6)*(1-Painel!$E$7)-Q$5+Q$6)*Q$7</f>
        <v>6331347.9679510212</v>
      </c>
      <c r="R383" s="35">
        <f>((Produção!R377*PreçoLivre!R379*(1-Painel!$B$8)-R$3-R$4-R$6)*(1-Painel!$E$7)-R$5+R$6)*R$7</f>
        <v>5736009.0903056161</v>
      </c>
      <c r="S383" s="35">
        <f>((Produção!S377*PreçoLivre!S379*(1-Painel!$B$8)-S$3-S$4-S$6)*(1-Painel!$E$7)-S$5+S$6)*S$7</f>
        <v>5407560.9826966813</v>
      </c>
      <c r="T383" s="35">
        <f>((Produção!T377*PreçoLivre!T379*(1-Painel!$B$8)-T$3-T$4-T$6)*(1-Painel!$E$7)-T$5+T$6)*T$7</f>
        <v>5060636.7908323621</v>
      </c>
      <c r="U383" s="35">
        <f>((Produção!U377*PreçoLivre!U379*(1-Painel!$B$8)-U$3-U$4-U$6)*(1-Painel!$E$7)-U$5+U$6)*U$7</f>
        <v>4702508.7661814624</v>
      </c>
      <c r="V383" s="35">
        <f>((Produção!V377*PreçoLivre!V379*(1-Painel!$B$8)-V$3-V$4-V$6)*(1-Painel!$E$7)-V$5+V$6)*V$7</f>
        <v>4059974.4383654129</v>
      </c>
      <c r="W383" s="35"/>
    </row>
    <row r="384" spans="1:23" x14ac:dyDescent="0.25">
      <c r="A384" s="36">
        <v>375</v>
      </c>
      <c r="B384" s="35">
        <f t="shared" si="5"/>
        <v>271651501.10760987</v>
      </c>
      <c r="C384" s="35">
        <f>((Produção!C378*PreçoLivre!C380*(1-Painel!$B$8)-C$3-C$4-C$6)*(1-Painel!$E$7)-C$5+C$6)*C$7</f>
        <v>26415481.561026614</v>
      </c>
      <c r="D384" s="35">
        <f>((Produção!D378*PreçoLivre!D380*(1-Painel!$B$8)-D$3-D$4-D$6)*(1-Painel!$E$7)-D$5+D$6)*D$7</f>
        <v>23318442.339269795</v>
      </c>
      <c r="E384" s="35">
        <f>((Produção!E378*PreçoLivre!E380*(1-Painel!$B$8)-E$3-E$4-E$6)*(1-Painel!$E$7)-E$5+E$6)*E$7</f>
        <v>22430162.589674409</v>
      </c>
      <c r="F384" s="35">
        <f>((Produção!F378*PreçoLivre!F380*(1-Painel!$B$8)-F$3-F$4-F$6)*(1-Painel!$E$7)-F$5+F$6)*F$7</f>
        <v>19721753.913673628</v>
      </c>
      <c r="G384" s="35">
        <f>((Produção!G378*PreçoLivre!G380*(1-Painel!$B$8)-G$3-G$4-G$6)*(1-Painel!$E$7)-G$5+G$6)*G$7</f>
        <v>18680863.009384647</v>
      </c>
      <c r="H384" s="35">
        <f>((Produção!H378*PreçoLivre!H380*(1-Painel!$B$8)-H$3-H$4-H$6)*(1-Painel!$E$7)-H$5+H$6)*H$7</f>
        <v>17348697.791026209</v>
      </c>
      <c r="I384" s="35">
        <f>((Produção!I378*PreçoLivre!I380*(1-Painel!$B$8)-I$3-I$4-I$6)*(1-Painel!$E$7)-I$5+I$6)*I$7</f>
        <v>16467232.925779171</v>
      </c>
      <c r="J384" s="35">
        <f>((Produção!J378*PreçoLivre!J380*(1-Painel!$B$8)-J$3-J$4-J$6)*(1-Painel!$E$7)-J$5+J$6)*J$7</f>
        <v>15941773.772486951</v>
      </c>
      <c r="K384" s="35">
        <f>((Produção!K378*PreçoLivre!K380*(1-Painel!$B$8)-K$3-K$4-K$6)*(1-Painel!$E$7)-K$5+K$6)*K$7</f>
        <v>14187278.484168889</v>
      </c>
      <c r="L384" s="35">
        <f>((Produção!L378*PreçoLivre!L380*(1-Painel!$B$8)-L$3-L$4-L$6)*(1-Painel!$E$7)-L$5+L$6)*L$7</f>
        <v>12725295.58170346</v>
      </c>
      <c r="M384" s="35">
        <f>((Produção!M378*PreçoLivre!M380*(1-Painel!$B$8)-M$3-M$4-M$6)*(1-Painel!$E$7)-M$5+M$6)*M$7</f>
        <v>11662072.018738525</v>
      </c>
      <c r="N384" s="35">
        <f>((Produção!N378*PreçoLivre!N380*(1-Painel!$B$8)-N$3-N$4-N$6)*(1-Painel!$E$7)-N$5+N$6)*N$7</f>
        <v>10944539.504083313</v>
      </c>
      <c r="O384" s="35">
        <f>((Produção!O378*PreçoLivre!O380*(1-Painel!$B$8)-O$3-O$4-O$6)*(1-Painel!$E$7)-O$5+O$6)*O$7</f>
        <v>10047485.16021397</v>
      </c>
      <c r="P384" s="35">
        <f>((Produção!P378*PreçoLivre!P380*(1-Painel!$B$8)-P$3-P$4-P$6)*(1-Painel!$E$7)-P$5+P$6)*P$7</f>
        <v>9673177.9731470775</v>
      </c>
      <c r="Q384" s="35">
        <f>((Produção!Q378*PreçoLivre!Q380*(1-Painel!$B$8)-Q$3-Q$4-Q$6)*(1-Painel!$E$7)-Q$5+Q$6)*Q$7</f>
        <v>8827921.7447977066</v>
      </c>
      <c r="R384" s="35">
        <f>((Produção!R378*PreçoLivre!R380*(1-Painel!$B$8)-R$3-R$4-R$6)*(1-Painel!$E$7)-R$5+R$6)*R$7</f>
        <v>7917852.0766336368</v>
      </c>
      <c r="S384" s="35">
        <f>((Produção!S378*PreçoLivre!S380*(1-Painel!$B$8)-S$3-S$4-S$6)*(1-Painel!$E$7)-S$5+S$6)*S$7</f>
        <v>7493652.6795873996</v>
      </c>
      <c r="T384" s="35">
        <f>((Produção!T378*PreçoLivre!T380*(1-Painel!$B$8)-T$3-T$4-T$6)*(1-Painel!$E$7)-T$5+T$6)*T$7</f>
        <v>6526982.5403567869</v>
      </c>
      <c r="U384" s="35">
        <f>((Produção!U378*PreçoLivre!U380*(1-Painel!$B$8)-U$3-U$4-U$6)*(1-Painel!$E$7)-U$5+U$6)*U$7</f>
        <v>6001634.9443790875</v>
      </c>
      <c r="V384" s="35">
        <f>((Produção!V378*PreçoLivre!V380*(1-Painel!$B$8)-V$3-V$4-V$6)*(1-Painel!$E$7)-V$5+V$6)*V$7</f>
        <v>5319200.4974786183</v>
      </c>
      <c r="W384" s="35"/>
    </row>
    <row r="385" spans="1:23" x14ac:dyDescent="0.25">
      <c r="A385" s="36">
        <v>376</v>
      </c>
      <c r="B385" s="35">
        <f t="shared" si="5"/>
        <v>262811558.84121335</v>
      </c>
      <c r="C385" s="35">
        <f>((Produção!C379*PreçoLivre!C381*(1-Painel!$B$8)-C$3-C$4-C$6)*(1-Painel!$E$7)-C$5+C$6)*C$7</f>
        <v>27099653.00234871</v>
      </c>
      <c r="D385" s="35">
        <f>((Produção!D379*PreçoLivre!D381*(1-Painel!$B$8)-D$3-D$4-D$6)*(1-Painel!$E$7)-D$5+D$6)*D$7</f>
        <v>24696564.870548774</v>
      </c>
      <c r="E385" s="35">
        <f>((Produção!E379*PreçoLivre!E381*(1-Painel!$B$8)-E$3-E$4-E$6)*(1-Painel!$E$7)-E$5+E$6)*E$7</f>
        <v>22712205.05675688</v>
      </c>
      <c r="F385" s="35">
        <f>((Produção!F379*PreçoLivre!F381*(1-Painel!$B$8)-F$3-F$4-F$6)*(1-Painel!$E$7)-F$5+F$6)*F$7</f>
        <v>21360245.805295106</v>
      </c>
      <c r="G385" s="35">
        <f>((Produção!G379*PreçoLivre!G381*(1-Painel!$B$8)-G$3-G$4-G$6)*(1-Painel!$E$7)-G$5+G$6)*G$7</f>
        <v>19420442.86990238</v>
      </c>
      <c r="H385" s="35">
        <f>((Produção!H379*PreçoLivre!H381*(1-Painel!$B$8)-H$3-H$4-H$6)*(1-Painel!$E$7)-H$5+H$6)*H$7</f>
        <v>17490148.836036198</v>
      </c>
      <c r="I385" s="35">
        <f>((Produção!I379*PreçoLivre!I381*(1-Painel!$B$8)-I$3-I$4-I$6)*(1-Painel!$E$7)-I$5+I$6)*I$7</f>
        <v>16860879.248374864</v>
      </c>
      <c r="J385" s="35">
        <f>((Produção!J379*PreçoLivre!J381*(1-Painel!$B$8)-J$3-J$4-J$6)*(1-Painel!$E$7)-J$5+J$6)*J$7</f>
        <v>14171791.3188686</v>
      </c>
      <c r="K385" s="35">
        <f>((Produção!K379*PreçoLivre!K381*(1-Painel!$B$8)-K$3-K$4-K$6)*(1-Painel!$E$7)-K$5+K$6)*K$7</f>
        <v>12974753.287070246</v>
      </c>
      <c r="L385" s="35">
        <f>((Produção!L379*PreçoLivre!L381*(1-Painel!$B$8)-L$3-L$4-L$6)*(1-Painel!$E$7)-L$5+L$6)*L$7</f>
        <v>11391640.970807131</v>
      </c>
      <c r="M385" s="35">
        <f>((Produção!M379*PreçoLivre!M381*(1-Painel!$B$8)-M$3-M$4-M$6)*(1-Painel!$E$7)-M$5+M$6)*M$7</f>
        <v>9992539.2404107768</v>
      </c>
      <c r="N385" s="35">
        <f>((Produção!N379*PreçoLivre!N381*(1-Painel!$B$8)-N$3-N$4-N$6)*(1-Painel!$E$7)-N$5+N$6)*N$7</f>
        <v>9233357.1470036451</v>
      </c>
      <c r="O385" s="35">
        <f>((Produção!O379*PreçoLivre!O381*(1-Painel!$B$8)-O$3-O$4-O$6)*(1-Painel!$E$7)-O$5+O$6)*O$7</f>
        <v>8400101.8833230417</v>
      </c>
      <c r="P385" s="35">
        <f>((Produção!P379*PreçoLivre!P381*(1-Painel!$B$8)-P$3-P$4-P$6)*(1-Painel!$E$7)-P$5+P$6)*P$7</f>
        <v>7610041.9353459254</v>
      </c>
      <c r="Q385" s="35">
        <f>((Produção!Q379*PreçoLivre!Q381*(1-Painel!$B$8)-Q$3-Q$4-Q$6)*(1-Painel!$E$7)-Q$5+Q$6)*Q$7</f>
        <v>7741351.7359534409</v>
      </c>
      <c r="R385" s="35">
        <f>((Produção!R379*PreçoLivre!R381*(1-Painel!$B$8)-R$3-R$4-R$6)*(1-Painel!$E$7)-R$5+R$6)*R$7</f>
        <v>7159611.6231511217</v>
      </c>
      <c r="S385" s="35">
        <f>((Produção!S379*PreçoLivre!S381*(1-Painel!$B$8)-S$3-S$4-S$6)*(1-Painel!$E$7)-S$5+S$6)*S$7</f>
        <v>6431650.2810986722</v>
      </c>
      <c r="T385" s="35">
        <f>((Produção!T379*PreçoLivre!T381*(1-Painel!$B$8)-T$3-T$4-T$6)*(1-Painel!$E$7)-T$5+T$6)*T$7</f>
        <v>6331770.042386869</v>
      </c>
      <c r="U385" s="35">
        <f>((Produção!U379*PreçoLivre!U381*(1-Painel!$B$8)-U$3-U$4-U$6)*(1-Painel!$E$7)-U$5+U$6)*U$7</f>
        <v>5933995.4279680001</v>
      </c>
      <c r="V385" s="35">
        <f>((Produção!V379*PreçoLivre!V381*(1-Painel!$B$8)-V$3-V$4-V$6)*(1-Painel!$E$7)-V$5+V$6)*V$7</f>
        <v>5798814.2585629383</v>
      </c>
      <c r="W385" s="35"/>
    </row>
    <row r="386" spans="1:23" x14ac:dyDescent="0.25">
      <c r="A386" s="36">
        <v>377</v>
      </c>
      <c r="B386" s="35">
        <f t="shared" si="5"/>
        <v>247793075.01377359</v>
      </c>
      <c r="C386" s="35">
        <f>((Produção!C380*PreçoLivre!C382*(1-Painel!$B$8)-C$3-C$4-C$6)*(1-Painel!$E$7)-C$5+C$6)*C$7</f>
        <v>24500526.302610867</v>
      </c>
      <c r="D386" s="35">
        <f>((Produção!D380*PreçoLivre!D382*(1-Painel!$B$8)-D$3-D$4-D$6)*(1-Painel!$E$7)-D$5+D$6)*D$7</f>
        <v>23096714.939818881</v>
      </c>
      <c r="E386" s="35">
        <f>((Produção!E380*PreçoLivre!E382*(1-Painel!$B$8)-E$3-E$4-E$6)*(1-Painel!$E$7)-E$5+E$6)*E$7</f>
        <v>22165603.253665507</v>
      </c>
      <c r="F386" s="35">
        <f>((Produção!F380*PreçoLivre!F382*(1-Painel!$B$8)-F$3-F$4-F$6)*(1-Painel!$E$7)-F$5+F$6)*F$7</f>
        <v>19611960.117295198</v>
      </c>
      <c r="G386" s="35">
        <f>((Produção!G380*PreçoLivre!G382*(1-Painel!$B$8)-G$3-G$4-G$6)*(1-Painel!$E$7)-G$5+G$6)*G$7</f>
        <v>17377897.169017851</v>
      </c>
      <c r="H386" s="35">
        <f>((Produção!H380*PreçoLivre!H382*(1-Painel!$B$8)-H$3-H$4-H$6)*(1-Painel!$E$7)-H$5+H$6)*H$7</f>
        <v>16241910.999112219</v>
      </c>
      <c r="I386" s="35">
        <f>((Produção!I380*PreçoLivre!I382*(1-Painel!$B$8)-I$3-I$4-I$6)*(1-Painel!$E$7)-I$5+I$6)*I$7</f>
        <v>14330310.572688933</v>
      </c>
      <c r="J386" s="35">
        <f>((Produção!J380*PreçoLivre!J382*(1-Painel!$B$8)-J$3-J$4-J$6)*(1-Painel!$E$7)-J$5+J$6)*J$7</f>
        <v>13314704.079297764</v>
      </c>
      <c r="K386" s="35">
        <f>((Produção!K380*PreçoLivre!K382*(1-Painel!$B$8)-K$3-K$4-K$6)*(1-Painel!$E$7)-K$5+K$6)*K$7</f>
        <v>12458208.894480541</v>
      </c>
      <c r="L386" s="35">
        <f>((Produção!L380*PreçoLivre!L382*(1-Painel!$B$8)-L$3-L$4-L$6)*(1-Painel!$E$7)-L$5+L$6)*L$7</f>
        <v>11208909.17806204</v>
      </c>
      <c r="M386" s="35">
        <f>((Produção!M380*PreçoLivre!M382*(1-Painel!$B$8)-M$3-M$4-M$6)*(1-Painel!$E$7)-M$5+M$6)*M$7</f>
        <v>10636875.190380111</v>
      </c>
      <c r="N386" s="35">
        <f>((Produção!N380*PreçoLivre!N382*(1-Painel!$B$8)-N$3-N$4-N$6)*(1-Painel!$E$7)-N$5+N$6)*N$7</f>
        <v>9935346.7189023178</v>
      </c>
      <c r="O386" s="35">
        <f>((Produção!O380*PreçoLivre!O382*(1-Painel!$B$8)-O$3-O$4-O$6)*(1-Painel!$E$7)-O$5+O$6)*O$7</f>
        <v>9354670.0584681816</v>
      </c>
      <c r="P386" s="35">
        <f>((Produção!P380*PreçoLivre!P382*(1-Painel!$B$8)-P$3-P$4-P$6)*(1-Painel!$E$7)-P$5+P$6)*P$7</f>
        <v>8285361.3734158333</v>
      </c>
      <c r="Q386" s="35">
        <f>((Produção!Q380*PreçoLivre!Q382*(1-Painel!$B$8)-Q$3-Q$4-Q$6)*(1-Painel!$E$7)-Q$5+Q$6)*Q$7</f>
        <v>7450485.7245409572</v>
      </c>
      <c r="R386" s="35">
        <f>((Produção!R380*PreçoLivre!R382*(1-Painel!$B$8)-R$3-R$4-R$6)*(1-Painel!$E$7)-R$5+R$6)*R$7</f>
        <v>6844181.7162247365</v>
      </c>
      <c r="S386" s="35">
        <f>((Produção!S380*PreçoLivre!S382*(1-Painel!$B$8)-S$3-S$4-S$6)*(1-Painel!$E$7)-S$5+S$6)*S$7</f>
        <v>5881982.5099568386</v>
      </c>
      <c r="T386" s="35">
        <f>((Produção!T380*PreçoLivre!T382*(1-Painel!$B$8)-T$3-T$4-T$6)*(1-Painel!$E$7)-T$5+T$6)*T$7</f>
        <v>5426063.5318201659</v>
      </c>
      <c r="U386" s="35">
        <f>((Produção!U380*PreçoLivre!U382*(1-Painel!$B$8)-U$3-U$4-U$6)*(1-Painel!$E$7)-U$5+U$6)*U$7</f>
        <v>5026330.2679514447</v>
      </c>
      <c r="V386" s="35">
        <f>((Produção!V380*PreçoLivre!V382*(1-Painel!$B$8)-V$3-V$4-V$6)*(1-Painel!$E$7)-V$5+V$6)*V$7</f>
        <v>4645032.416063197</v>
      </c>
      <c r="W386" s="35"/>
    </row>
    <row r="387" spans="1:23" x14ac:dyDescent="0.25">
      <c r="A387" s="36">
        <v>378</v>
      </c>
      <c r="B387" s="35">
        <f t="shared" si="5"/>
        <v>237234491.46977842</v>
      </c>
      <c r="C387" s="35">
        <f>((Produção!C381*PreçoLivre!C383*(1-Painel!$B$8)-C$3-C$4-C$6)*(1-Painel!$E$7)-C$5+C$6)*C$7</f>
        <v>24844648.7239329</v>
      </c>
      <c r="D387" s="35">
        <f>((Produção!D381*PreçoLivre!D383*(1-Painel!$B$8)-D$3-D$4-D$6)*(1-Painel!$E$7)-D$5+D$6)*D$7</f>
        <v>22598007.568651393</v>
      </c>
      <c r="E387" s="35">
        <f>((Produção!E381*PreçoLivre!E383*(1-Painel!$B$8)-E$3-E$4-E$6)*(1-Painel!$E$7)-E$5+E$6)*E$7</f>
        <v>19850170.15962619</v>
      </c>
      <c r="F387" s="35">
        <f>((Produção!F381*PreçoLivre!F383*(1-Painel!$B$8)-F$3-F$4-F$6)*(1-Painel!$E$7)-F$5+F$6)*F$7</f>
        <v>19523611.164100289</v>
      </c>
      <c r="G387" s="35">
        <f>((Produção!G381*PreçoLivre!G383*(1-Painel!$B$8)-G$3-G$4-G$6)*(1-Painel!$E$7)-G$5+G$6)*G$7</f>
        <v>16858405.752854005</v>
      </c>
      <c r="H387" s="35">
        <f>((Produção!H381*PreçoLivre!H383*(1-Painel!$B$8)-H$3-H$4-H$6)*(1-Painel!$E$7)-H$5+H$6)*H$7</f>
        <v>14299683.541735889</v>
      </c>
      <c r="I387" s="35">
        <f>((Produção!I381*PreçoLivre!I383*(1-Painel!$B$8)-I$3-I$4-I$6)*(1-Painel!$E$7)-I$5+I$6)*I$7</f>
        <v>13186817.794080036</v>
      </c>
      <c r="J387" s="35">
        <f>((Produção!J381*PreçoLivre!J383*(1-Painel!$B$8)-J$3-J$4-J$6)*(1-Painel!$E$7)-J$5+J$6)*J$7</f>
        <v>12865515.048437314</v>
      </c>
      <c r="K387" s="35">
        <f>((Produção!K381*PreçoLivre!K383*(1-Painel!$B$8)-K$3-K$4-K$6)*(1-Painel!$E$7)-K$5+K$6)*K$7</f>
        <v>11847567.369651852</v>
      </c>
      <c r="L387" s="35">
        <f>((Produção!L381*PreçoLivre!L383*(1-Painel!$B$8)-L$3-L$4-L$6)*(1-Painel!$E$7)-L$5+L$6)*L$7</f>
        <v>10869091.839106971</v>
      </c>
      <c r="M387" s="35">
        <f>((Produção!M381*PreçoLivre!M383*(1-Painel!$B$8)-M$3-M$4-M$6)*(1-Painel!$E$7)-M$5+M$6)*M$7</f>
        <v>9758152.0684170313</v>
      </c>
      <c r="N387" s="35">
        <f>((Produção!N381*PreçoLivre!N383*(1-Painel!$B$8)-N$3-N$4-N$6)*(1-Painel!$E$7)-N$5+N$6)*N$7</f>
        <v>9291023.2519604266</v>
      </c>
      <c r="O387" s="35">
        <f>((Produção!O381*PreçoLivre!O383*(1-Painel!$B$8)-O$3-O$4-O$6)*(1-Painel!$E$7)-O$5+O$6)*O$7</f>
        <v>8540075.4507736359</v>
      </c>
      <c r="P387" s="35">
        <f>((Produção!P381*PreçoLivre!P383*(1-Painel!$B$8)-P$3-P$4-P$6)*(1-Painel!$E$7)-P$5+P$6)*P$7</f>
        <v>7893543.1605342915</v>
      </c>
      <c r="Q387" s="35">
        <f>((Produção!Q381*PreçoLivre!Q383*(1-Painel!$B$8)-Q$3-Q$4-Q$6)*(1-Painel!$E$7)-Q$5+Q$6)*Q$7</f>
        <v>7641181.5957378205</v>
      </c>
      <c r="R387" s="35">
        <f>((Produção!R381*PreçoLivre!R383*(1-Painel!$B$8)-R$3-R$4-R$6)*(1-Painel!$E$7)-R$5+R$6)*R$7</f>
        <v>6808683.3254723027</v>
      </c>
      <c r="S387" s="35">
        <f>((Produção!S381*PreçoLivre!S383*(1-Painel!$B$8)-S$3-S$4-S$6)*(1-Painel!$E$7)-S$5+S$6)*S$7</f>
        <v>6196511.5523510734</v>
      </c>
      <c r="T387" s="35">
        <f>((Produção!T381*PreçoLivre!T383*(1-Painel!$B$8)-T$3-T$4-T$6)*(1-Painel!$E$7)-T$5+T$6)*T$7</f>
        <v>5435994.7359893583</v>
      </c>
      <c r="U387" s="35">
        <f>((Produção!U381*PreçoLivre!U383*(1-Painel!$B$8)-U$3-U$4-U$6)*(1-Painel!$E$7)-U$5+U$6)*U$7</f>
        <v>4698033.7537651258</v>
      </c>
      <c r="V387" s="35">
        <f>((Produção!V381*PreçoLivre!V383*(1-Painel!$B$8)-V$3-V$4-V$6)*(1-Painel!$E$7)-V$5+V$6)*V$7</f>
        <v>4227773.6126004839</v>
      </c>
      <c r="W387" s="35"/>
    </row>
    <row r="388" spans="1:23" x14ac:dyDescent="0.25">
      <c r="A388" s="36">
        <v>379</v>
      </c>
      <c r="B388" s="35">
        <f t="shared" si="5"/>
        <v>283543218.94992173</v>
      </c>
      <c r="C388" s="35">
        <f>((Produção!C382*PreçoLivre!C384*(1-Painel!$B$8)-C$3-C$4-C$6)*(1-Painel!$E$7)-C$5+C$6)*C$7</f>
        <v>26990434.115936149</v>
      </c>
      <c r="D388" s="35">
        <f>((Produção!D382*PreçoLivre!D384*(1-Painel!$B$8)-D$3-D$4-D$6)*(1-Painel!$E$7)-D$5+D$6)*D$7</f>
        <v>25590077.685442451</v>
      </c>
      <c r="E388" s="35">
        <f>((Produção!E382*PreçoLivre!E384*(1-Painel!$B$8)-E$3-E$4-E$6)*(1-Painel!$E$7)-E$5+E$6)*E$7</f>
        <v>22587216.806447182</v>
      </c>
      <c r="F388" s="35">
        <f>((Produção!F382*PreçoLivre!F384*(1-Painel!$B$8)-F$3-F$4-F$6)*(1-Painel!$E$7)-F$5+F$6)*F$7</f>
        <v>21827478.498935964</v>
      </c>
      <c r="G388" s="35">
        <f>((Produção!G382*PreçoLivre!G384*(1-Painel!$B$8)-G$3-G$4-G$6)*(1-Painel!$E$7)-G$5+G$6)*G$7</f>
        <v>19950360.975354582</v>
      </c>
      <c r="H388" s="35">
        <f>((Produção!H382*PreçoLivre!H384*(1-Painel!$B$8)-H$3-H$4-H$6)*(1-Painel!$E$7)-H$5+H$6)*H$7</f>
        <v>18209569.692151725</v>
      </c>
      <c r="I388" s="35">
        <f>((Produção!I382*PreçoLivre!I384*(1-Painel!$B$8)-I$3-I$4-I$6)*(1-Painel!$E$7)-I$5+I$6)*I$7</f>
        <v>16612175.189498497</v>
      </c>
      <c r="J388" s="35">
        <f>((Produção!J382*PreçoLivre!J384*(1-Painel!$B$8)-J$3-J$4-J$6)*(1-Painel!$E$7)-J$5+J$6)*J$7</f>
        <v>16501374.474018725</v>
      </c>
      <c r="K388" s="35">
        <f>((Produção!K382*PreçoLivre!K384*(1-Painel!$B$8)-K$3-K$4-K$6)*(1-Painel!$E$7)-K$5+K$6)*K$7</f>
        <v>14589522.957545338</v>
      </c>
      <c r="L388" s="35">
        <f>((Produção!L382*PreçoLivre!L384*(1-Painel!$B$8)-L$3-L$4-L$6)*(1-Painel!$E$7)-L$5+L$6)*L$7</f>
        <v>12957514.798647162</v>
      </c>
      <c r="M388" s="35">
        <f>((Produção!M382*PreçoLivre!M384*(1-Painel!$B$8)-M$3-M$4-M$6)*(1-Painel!$E$7)-M$5+M$6)*M$7</f>
        <v>12191333.346947579</v>
      </c>
      <c r="N388" s="35">
        <f>((Produção!N382*PreçoLivre!N384*(1-Painel!$B$8)-N$3-N$4-N$6)*(1-Painel!$E$7)-N$5+N$6)*N$7</f>
        <v>11618594.334492749</v>
      </c>
      <c r="O388" s="35">
        <f>((Produção!O382*PreçoLivre!O384*(1-Painel!$B$8)-O$3-O$4-O$6)*(1-Painel!$E$7)-O$5+O$6)*O$7</f>
        <v>10502529.007222315</v>
      </c>
      <c r="P388" s="35">
        <f>((Produção!P382*PreçoLivre!P384*(1-Painel!$B$8)-P$3-P$4-P$6)*(1-Painel!$E$7)-P$5+P$6)*P$7</f>
        <v>10044084.846693393</v>
      </c>
      <c r="Q388" s="35">
        <f>((Produção!Q382*PreçoLivre!Q384*(1-Painel!$B$8)-Q$3-Q$4-Q$6)*(1-Painel!$E$7)-Q$5+Q$6)*Q$7</f>
        <v>9041643.6780371536</v>
      </c>
      <c r="R388" s="35">
        <f>((Produção!R382*PreçoLivre!R384*(1-Painel!$B$8)-R$3-R$4-R$6)*(1-Painel!$E$7)-R$5+R$6)*R$7</f>
        <v>8331276.3020564746</v>
      </c>
      <c r="S388" s="35">
        <f>((Produção!S382*PreçoLivre!S384*(1-Painel!$B$8)-S$3-S$4-S$6)*(1-Painel!$E$7)-S$5+S$6)*S$7</f>
        <v>7410646.4107935401</v>
      </c>
      <c r="T388" s="35">
        <f>((Produção!T382*PreçoLivre!T384*(1-Painel!$B$8)-T$3-T$4-T$6)*(1-Painel!$E$7)-T$5+T$6)*T$7</f>
        <v>6626584.3942853808</v>
      </c>
      <c r="U388" s="35">
        <f>((Produção!U382*PreçoLivre!U384*(1-Painel!$B$8)-U$3-U$4-U$6)*(1-Painel!$E$7)-U$5+U$6)*U$7</f>
        <v>6350030.9707512502</v>
      </c>
      <c r="V388" s="35">
        <f>((Produção!V382*PreçoLivre!V384*(1-Painel!$B$8)-V$3-V$4-V$6)*(1-Painel!$E$7)-V$5+V$6)*V$7</f>
        <v>5610770.4646641342</v>
      </c>
      <c r="W388" s="35"/>
    </row>
    <row r="389" spans="1:23" x14ac:dyDescent="0.25">
      <c r="A389" s="36">
        <v>380</v>
      </c>
      <c r="B389" s="35">
        <f t="shared" si="5"/>
        <v>262598231.72431722</v>
      </c>
      <c r="C389" s="35">
        <f>((Produção!C383*PreçoLivre!C385*(1-Painel!$B$8)-C$3-C$4-C$6)*(1-Painel!$E$7)-C$5+C$6)*C$7</f>
        <v>27303393.715030689</v>
      </c>
      <c r="D389" s="35">
        <f>((Produção!D383*PreçoLivre!D385*(1-Painel!$B$8)-D$3-D$4-D$6)*(1-Painel!$E$7)-D$5+D$6)*D$7</f>
        <v>25659148.316261571</v>
      </c>
      <c r="E389" s="35">
        <f>((Produção!E383*PreçoLivre!E385*(1-Painel!$B$8)-E$3-E$4-E$6)*(1-Painel!$E$7)-E$5+E$6)*E$7</f>
        <v>23022421.976040665</v>
      </c>
      <c r="F389" s="35">
        <f>((Produção!F383*PreçoLivre!F385*(1-Painel!$B$8)-F$3-F$4-F$6)*(1-Painel!$E$7)-F$5+F$6)*F$7</f>
        <v>21316368.244893443</v>
      </c>
      <c r="G389" s="35">
        <f>((Produção!G383*PreçoLivre!G385*(1-Painel!$B$8)-G$3-G$4-G$6)*(1-Painel!$E$7)-G$5+G$6)*G$7</f>
        <v>19657550.31057274</v>
      </c>
      <c r="H389" s="35">
        <f>((Produção!H383*PreçoLivre!H385*(1-Painel!$B$8)-H$3-H$4-H$6)*(1-Painel!$E$7)-H$5+H$6)*H$7</f>
        <v>17986490.466809615</v>
      </c>
      <c r="I389" s="35">
        <f>((Produção!I383*PreçoLivre!I385*(1-Painel!$B$8)-I$3-I$4-I$6)*(1-Painel!$E$7)-I$5+I$6)*I$7</f>
        <v>16049806.635492889</v>
      </c>
      <c r="J389" s="35">
        <f>((Produção!J383*PreçoLivre!J385*(1-Painel!$B$8)-J$3-J$4-J$6)*(1-Painel!$E$7)-J$5+J$6)*J$7</f>
        <v>15232672.068793556</v>
      </c>
      <c r="K389" s="35">
        <f>((Produção!K383*PreçoLivre!K385*(1-Painel!$B$8)-K$3-K$4-K$6)*(1-Painel!$E$7)-K$5+K$6)*K$7</f>
        <v>13189940.906897942</v>
      </c>
      <c r="L389" s="35">
        <f>((Produção!L383*PreçoLivre!L385*(1-Painel!$B$8)-L$3-L$4-L$6)*(1-Painel!$E$7)-L$5+L$6)*L$7</f>
        <v>11086187.142779682</v>
      </c>
      <c r="M389" s="35">
        <f>((Produção!M383*PreçoLivre!M385*(1-Painel!$B$8)-M$3-M$4-M$6)*(1-Painel!$E$7)-M$5+M$6)*M$7</f>
        <v>10429565.129921291</v>
      </c>
      <c r="N389" s="35">
        <f>((Produção!N383*PreçoLivre!N385*(1-Painel!$B$8)-N$3-N$4-N$6)*(1-Painel!$E$7)-N$5+N$6)*N$7</f>
        <v>9543117.6671212558</v>
      </c>
      <c r="O389" s="35">
        <f>((Produção!O383*PreçoLivre!O385*(1-Painel!$B$8)-O$3-O$4-O$6)*(1-Painel!$E$7)-O$5+O$6)*O$7</f>
        <v>8938356.8595704958</v>
      </c>
      <c r="P389" s="35">
        <f>((Produção!P383*PreçoLivre!P385*(1-Painel!$B$8)-P$3-P$4-P$6)*(1-Painel!$E$7)-P$5+P$6)*P$7</f>
        <v>7713258.5247296365</v>
      </c>
      <c r="Q389" s="35">
        <f>((Produção!Q383*PreçoLivre!Q385*(1-Painel!$B$8)-Q$3-Q$4-Q$6)*(1-Painel!$E$7)-Q$5+Q$6)*Q$7</f>
        <v>7115258.375571941</v>
      </c>
      <c r="R389" s="35">
        <f>((Produção!R383*PreçoLivre!R385*(1-Painel!$B$8)-R$3-R$4-R$6)*(1-Painel!$E$7)-R$5+R$6)*R$7</f>
        <v>6484074.4188495697</v>
      </c>
      <c r="S389" s="35">
        <f>((Produção!S383*PreçoLivre!S385*(1-Painel!$B$8)-S$3-S$4-S$6)*(1-Painel!$E$7)-S$5+S$6)*S$7</f>
        <v>5664318.9237125143</v>
      </c>
      <c r="T389" s="35">
        <f>((Produção!T383*PreçoLivre!T385*(1-Painel!$B$8)-T$3-T$4-T$6)*(1-Painel!$E$7)-T$5+T$6)*T$7</f>
        <v>5632587.0553211067</v>
      </c>
      <c r="U389" s="35">
        <f>((Produção!U383*PreçoLivre!U385*(1-Painel!$B$8)-U$3-U$4-U$6)*(1-Painel!$E$7)-U$5+U$6)*U$7</f>
        <v>5473199.4280119054</v>
      </c>
      <c r="V389" s="35">
        <f>((Produção!V383*PreçoLivre!V385*(1-Painel!$B$8)-V$3-V$4-V$6)*(1-Painel!$E$7)-V$5+V$6)*V$7</f>
        <v>5100515.5579347322</v>
      </c>
      <c r="W389" s="35"/>
    </row>
    <row r="390" spans="1:23" x14ac:dyDescent="0.25">
      <c r="A390" s="36">
        <v>381</v>
      </c>
      <c r="B390" s="35">
        <f t="shared" si="5"/>
        <v>257583775.34125057</v>
      </c>
      <c r="C390" s="35">
        <f>((Produção!C384*PreçoLivre!C386*(1-Painel!$B$8)-C$3-C$4-C$6)*(1-Painel!$E$7)-C$5+C$6)*C$7</f>
        <v>27115752.15209664</v>
      </c>
      <c r="D390" s="35">
        <f>((Produção!D384*PreçoLivre!D386*(1-Painel!$B$8)-D$3-D$4-D$6)*(1-Painel!$E$7)-D$5+D$6)*D$7</f>
        <v>25143335.656347927</v>
      </c>
      <c r="E390" s="35">
        <f>((Produção!E384*PreçoLivre!E386*(1-Painel!$B$8)-E$3-E$4-E$6)*(1-Painel!$E$7)-E$5+E$6)*E$7</f>
        <v>23698646.06112621</v>
      </c>
      <c r="F390" s="35">
        <f>((Produção!F384*PreçoLivre!F386*(1-Painel!$B$8)-F$3-F$4-F$6)*(1-Painel!$E$7)-F$5+F$6)*F$7</f>
        <v>21117077.971529413</v>
      </c>
      <c r="G390" s="35">
        <f>((Produção!G384*PreçoLivre!G386*(1-Painel!$B$8)-G$3-G$4-G$6)*(1-Painel!$E$7)-G$5+G$6)*G$7</f>
        <v>19029816.086326167</v>
      </c>
      <c r="H390" s="35">
        <f>((Produção!H384*PreçoLivre!H386*(1-Painel!$B$8)-H$3-H$4-H$6)*(1-Painel!$E$7)-H$5+H$6)*H$7</f>
        <v>16410830.308865592</v>
      </c>
      <c r="I390" s="35">
        <f>((Produção!I384*PreçoLivre!I386*(1-Painel!$B$8)-I$3-I$4-I$6)*(1-Painel!$E$7)-I$5+I$6)*I$7</f>
        <v>14597985.121073164</v>
      </c>
      <c r="J390" s="35">
        <f>((Produção!J384*PreçoLivre!J386*(1-Painel!$B$8)-J$3-J$4-J$6)*(1-Painel!$E$7)-J$5+J$6)*J$7</f>
        <v>13435834.398859927</v>
      </c>
      <c r="K390" s="35">
        <f>((Produção!K384*PreçoLivre!K386*(1-Painel!$B$8)-K$3-K$4-K$6)*(1-Painel!$E$7)-K$5+K$6)*K$7</f>
        <v>11395602.450085497</v>
      </c>
      <c r="L390" s="35">
        <f>((Produção!L384*PreçoLivre!L386*(1-Painel!$B$8)-L$3-L$4-L$6)*(1-Painel!$E$7)-L$5+L$6)*L$7</f>
        <v>10594486.698995065</v>
      </c>
      <c r="M390" s="35">
        <f>((Produção!M384*PreçoLivre!M386*(1-Painel!$B$8)-M$3-M$4-M$6)*(1-Painel!$E$7)-M$5+M$6)*M$7</f>
        <v>9878365.8886517864</v>
      </c>
      <c r="N390" s="35">
        <f>((Produção!N384*PreçoLivre!N386*(1-Painel!$B$8)-N$3-N$4-N$6)*(1-Painel!$E$7)-N$5+N$6)*N$7</f>
        <v>8606445.3182211965</v>
      </c>
      <c r="O390" s="35">
        <f>((Produção!O384*PreçoLivre!O386*(1-Painel!$B$8)-O$3-O$4-O$6)*(1-Painel!$E$7)-O$5+O$6)*O$7</f>
        <v>8021861.9013176151</v>
      </c>
      <c r="P390" s="35">
        <f>((Produção!P384*PreçoLivre!P386*(1-Painel!$B$8)-P$3-P$4-P$6)*(1-Painel!$E$7)-P$5+P$6)*P$7</f>
        <v>7853524.3918653699</v>
      </c>
      <c r="Q390" s="35">
        <f>((Produção!Q384*PreçoLivre!Q386*(1-Painel!$B$8)-Q$3-Q$4-Q$6)*(1-Painel!$E$7)-Q$5+Q$6)*Q$7</f>
        <v>7376173.6528642401</v>
      </c>
      <c r="R390" s="35">
        <f>((Produção!R384*PreçoLivre!R386*(1-Painel!$B$8)-R$3-R$4-R$6)*(1-Painel!$E$7)-R$5+R$6)*R$7</f>
        <v>7250818.3656882802</v>
      </c>
      <c r="S390" s="35">
        <f>((Produção!S384*PreçoLivre!S386*(1-Painel!$B$8)-S$3-S$4-S$6)*(1-Painel!$E$7)-S$5+S$6)*S$7</f>
        <v>6994031.9850062663</v>
      </c>
      <c r="T390" s="35">
        <f>((Produção!T384*PreçoLivre!T386*(1-Painel!$B$8)-T$3-T$4-T$6)*(1-Painel!$E$7)-T$5+T$6)*T$7</f>
        <v>6654078.1491387002</v>
      </c>
      <c r="U390" s="35">
        <f>((Produção!U384*PreçoLivre!U386*(1-Painel!$B$8)-U$3-U$4-U$6)*(1-Painel!$E$7)-U$5+U$6)*U$7</f>
        <v>6228274.0150296167</v>
      </c>
      <c r="V390" s="35">
        <f>((Produção!V384*PreçoLivre!V386*(1-Painel!$B$8)-V$3-V$4-V$6)*(1-Painel!$E$7)-V$5+V$6)*V$7</f>
        <v>6180834.7681618845</v>
      </c>
      <c r="W390" s="35"/>
    </row>
    <row r="391" spans="1:23" x14ac:dyDescent="0.25">
      <c r="A391" s="36">
        <v>382</v>
      </c>
      <c r="B391" s="35">
        <f t="shared" si="5"/>
        <v>246140815.96143422</v>
      </c>
      <c r="C391" s="35">
        <f>((Produção!C385*PreçoLivre!C387*(1-Painel!$B$8)-C$3-C$4-C$6)*(1-Painel!$E$7)-C$5+C$6)*C$7</f>
        <v>25305062.017659038</v>
      </c>
      <c r="D391" s="35">
        <f>((Produção!D385*PreçoLivre!D387*(1-Painel!$B$8)-D$3-D$4-D$6)*(1-Painel!$E$7)-D$5+D$6)*D$7</f>
        <v>22906775.461842015</v>
      </c>
      <c r="E391" s="35">
        <f>((Produção!E385*PreçoLivre!E387*(1-Painel!$B$8)-E$3-E$4-E$6)*(1-Painel!$E$7)-E$5+E$6)*E$7</f>
        <v>20060513.174222242</v>
      </c>
      <c r="F391" s="35">
        <f>((Produção!F385*PreçoLivre!F387*(1-Painel!$B$8)-F$3-F$4-F$6)*(1-Painel!$E$7)-F$5+F$6)*F$7</f>
        <v>18610265.442361217</v>
      </c>
      <c r="G391" s="35">
        <f>((Produção!G385*PreçoLivre!G387*(1-Painel!$B$8)-G$3-G$4-G$6)*(1-Painel!$E$7)-G$5+G$6)*G$7</f>
        <v>17476589.345717829</v>
      </c>
      <c r="H391" s="35">
        <f>((Produção!H385*PreçoLivre!H387*(1-Painel!$B$8)-H$3-H$4-H$6)*(1-Painel!$E$7)-H$5+H$6)*H$7</f>
        <v>15583242.987525454</v>
      </c>
      <c r="I391" s="35">
        <f>((Produção!I385*PreçoLivre!I387*(1-Painel!$B$8)-I$3-I$4-I$6)*(1-Painel!$E$7)-I$5+I$6)*I$7</f>
        <v>14190416.586555427</v>
      </c>
      <c r="J391" s="35">
        <f>((Produção!J385*PreçoLivre!J387*(1-Painel!$B$8)-J$3-J$4-J$6)*(1-Painel!$E$7)-J$5+J$6)*J$7</f>
        <v>12676356.31360748</v>
      </c>
      <c r="K391" s="35">
        <f>((Produção!K385*PreçoLivre!K387*(1-Painel!$B$8)-K$3-K$4-K$6)*(1-Painel!$E$7)-K$5+K$6)*K$7</f>
        <v>11815832.273802033</v>
      </c>
      <c r="L391" s="35">
        <f>((Produção!L385*PreçoLivre!L387*(1-Painel!$B$8)-L$3-L$4-L$6)*(1-Painel!$E$7)-L$5+L$6)*L$7</f>
        <v>11153758.839975223</v>
      </c>
      <c r="M391" s="35">
        <f>((Produção!M385*PreçoLivre!M387*(1-Painel!$B$8)-M$3-M$4-M$6)*(1-Painel!$E$7)-M$5+M$6)*M$7</f>
        <v>10831614.220247565</v>
      </c>
      <c r="N391" s="35">
        <f>((Produção!N385*PreçoLivre!N387*(1-Painel!$B$8)-N$3-N$4-N$6)*(1-Painel!$E$7)-N$5+N$6)*N$7</f>
        <v>10329370.139759094</v>
      </c>
      <c r="O391" s="35">
        <f>((Produção!O385*PreçoLivre!O387*(1-Painel!$B$8)-O$3-O$4-O$6)*(1-Painel!$E$7)-O$5+O$6)*O$7</f>
        <v>9758153.2017303575</v>
      </c>
      <c r="P391" s="35">
        <f>((Produção!P385*PreçoLivre!P387*(1-Painel!$B$8)-P$3-P$4-P$6)*(1-Painel!$E$7)-P$5+P$6)*P$7</f>
        <v>8403085.7546597775</v>
      </c>
      <c r="Q391" s="35">
        <f>((Produção!Q385*PreçoLivre!Q387*(1-Painel!$B$8)-Q$3-Q$4-Q$6)*(1-Painel!$E$7)-Q$5+Q$6)*Q$7</f>
        <v>7317834.5773330843</v>
      </c>
      <c r="R391" s="35">
        <f>((Produção!R385*PreçoLivre!R387*(1-Painel!$B$8)-R$3-R$4-R$6)*(1-Painel!$E$7)-R$5+R$6)*R$7</f>
        <v>6587911.8845716557</v>
      </c>
      <c r="S391" s="35">
        <f>((Produção!S385*PreçoLivre!S387*(1-Painel!$B$8)-S$3-S$4-S$6)*(1-Painel!$E$7)-S$5+S$6)*S$7</f>
        <v>6416189.539728391</v>
      </c>
      <c r="T391" s="35">
        <f>((Produção!T385*PreçoLivre!T387*(1-Painel!$B$8)-T$3-T$4-T$6)*(1-Painel!$E$7)-T$5+T$6)*T$7</f>
        <v>5994043.7292918358</v>
      </c>
      <c r="U391" s="35">
        <f>((Produção!U385*PreçoLivre!U387*(1-Painel!$B$8)-U$3-U$4-U$6)*(1-Painel!$E$7)-U$5+U$6)*U$7</f>
        <v>5594433.9615606116</v>
      </c>
      <c r="V391" s="35">
        <f>((Produção!V385*PreçoLivre!V387*(1-Painel!$B$8)-V$3-V$4-V$6)*(1-Painel!$E$7)-V$5+V$6)*V$7</f>
        <v>5129366.5092839096</v>
      </c>
      <c r="W391" s="35"/>
    </row>
    <row r="392" spans="1:23" x14ac:dyDescent="0.25">
      <c r="A392" s="36">
        <v>383</v>
      </c>
      <c r="B392" s="35">
        <f t="shared" si="5"/>
        <v>233929644.64839351</v>
      </c>
      <c r="C392" s="35">
        <f>((Produção!C386*PreçoLivre!C388*(1-Painel!$B$8)-C$3-C$4-C$6)*(1-Painel!$E$7)-C$5+C$6)*C$7</f>
        <v>26583786.79720534</v>
      </c>
      <c r="D392" s="35">
        <f>((Produção!D386*PreçoLivre!D388*(1-Painel!$B$8)-D$3-D$4-D$6)*(1-Painel!$E$7)-D$5+D$6)*D$7</f>
        <v>23367088.623912901</v>
      </c>
      <c r="E392" s="35">
        <f>((Produção!E386*PreçoLivre!E388*(1-Painel!$B$8)-E$3-E$4-E$6)*(1-Painel!$E$7)-E$5+E$6)*E$7</f>
        <v>20996422.50596552</v>
      </c>
      <c r="F392" s="35">
        <f>((Produção!F386*PreçoLivre!F388*(1-Painel!$B$8)-F$3-F$4-F$6)*(1-Painel!$E$7)-F$5+F$6)*F$7</f>
        <v>18871373.291621674</v>
      </c>
      <c r="G392" s="35">
        <f>((Produção!G386*PreçoLivre!G388*(1-Painel!$B$8)-G$3-G$4-G$6)*(1-Painel!$E$7)-G$5+G$6)*G$7</f>
        <v>16714112.350660106</v>
      </c>
      <c r="H392" s="35">
        <f>((Produção!H386*PreçoLivre!H388*(1-Painel!$B$8)-H$3-H$4-H$6)*(1-Painel!$E$7)-H$5+H$6)*H$7</f>
        <v>14944707.838853866</v>
      </c>
      <c r="I392" s="35">
        <f>((Produção!I386*PreçoLivre!I388*(1-Painel!$B$8)-I$3-I$4-I$6)*(1-Painel!$E$7)-I$5+I$6)*I$7</f>
        <v>13521272.093503965</v>
      </c>
      <c r="J392" s="35">
        <f>((Produção!J386*PreçoLivre!J388*(1-Painel!$B$8)-J$3-J$4-J$6)*(1-Painel!$E$7)-J$5+J$6)*J$7</f>
        <v>11841151.284538852</v>
      </c>
      <c r="K392" s="35">
        <f>((Produção!K386*PreçoLivre!K388*(1-Painel!$B$8)-K$3-K$4-K$6)*(1-Painel!$E$7)-K$5+K$6)*K$7</f>
        <v>11554449.256558225</v>
      </c>
      <c r="L392" s="35">
        <f>((Produção!L386*PreçoLivre!L388*(1-Painel!$B$8)-L$3-L$4-L$6)*(1-Painel!$E$7)-L$5+L$6)*L$7</f>
        <v>10582972.966677835</v>
      </c>
      <c r="M392" s="35">
        <f>((Produção!M386*PreçoLivre!M388*(1-Painel!$B$8)-M$3-M$4-M$6)*(1-Painel!$E$7)-M$5+M$6)*M$7</f>
        <v>10009774.990300255</v>
      </c>
      <c r="N392" s="35">
        <f>((Produção!N386*PreçoLivre!N388*(1-Painel!$B$8)-N$3-N$4-N$6)*(1-Painel!$E$7)-N$5+N$6)*N$7</f>
        <v>9060073.8875149135</v>
      </c>
      <c r="O392" s="35">
        <f>((Produção!O386*PreçoLivre!O388*(1-Painel!$B$8)-O$3-O$4-O$6)*(1-Painel!$E$7)-O$5+O$6)*O$7</f>
        <v>7899170.6336882263</v>
      </c>
      <c r="P392" s="35">
        <f>((Produção!P386*PreçoLivre!P388*(1-Painel!$B$8)-P$3-P$4-P$6)*(1-Painel!$E$7)-P$5+P$6)*P$7</f>
        <v>6860077.8391830046</v>
      </c>
      <c r="Q392" s="35">
        <f>((Produção!Q386*PreçoLivre!Q388*(1-Painel!$B$8)-Q$3-Q$4-Q$6)*(1-Painel!$E$7)-Q$5+Q$6)*Q$7</f>
        <v>6203421.8168613333</v>
      </c>
      <c r="R392" s="35">
        <f>((Produção!R386*PreçoLivre!R388*(1-Painel!$B$8)-R$3-R$4-R$6)*(1-Painel!$E$7)-R$5+R$6)*R$7</f>
        <v>5914116.3089200612</v>
      </c>
      <c r="S392" s="35">
        <f>((Produção!S386*PreçoLivre!S388*(1-Painel!$B$8)-S$3-S$4-S$6)*(1-Painel!$E$7)-S$5+S$6)*S$7</f>
        <v>5392105.6329300823</v>
      </c>
      <c r="T392" s="35">
        <f>((Produção!T386*PreçoLivre!T388*(1-Painel!$B$8)-T$3-T$4-T$6)*(1-Painel!$E$7)-T$5+T$6)*T$7</f>
        <v>5040787.6233588299</v>
      </c>
      <c r="U392" s="35">
        <f>((Produção!U386*PreçoLivre!U388*(1-Painel!$B$8)-U$3-U$4-U$6)*(1-Painel!$E$7)-U$5+U$6)*U$7</f>
        <v>4548072.1999062533</v>
      </c>
      <c r="V392" s="35">
        <f>((Produção!V386*PreçoLivre!V388*(1-Painel!$B$8)-V$3-V$4-V$6)*(1-Painel!$E$7)-V$5+V$6)*V$7</f>
        <v>4024706.7062322847</v>
      </c>
      <c r="W392" s="35"/>
    </row>
    <row r="393" spans="1:23" x14ac:dyDescent="0.25">
      <c r="A393" s="36">
        <v>384</v>
      </c>
      <c r="B393" s="35">
        <f t="shared" si="5"/>
        <v>260349083.12239063</v>
      </c>
      <c r="C393" s="35">
        <f>((Produção!C387*PreçoLivre!C389*(1-Painel!$B$8)-C$3-C$4-C$6)*(1-Painel!$E$7)-C$5+C$6)*C$7</f>
        <v>26759372.164984681</v>
      </c>
      <c r="D393" s="35">
        <f>((Produção!D387*PreçoLivre!D389*(1-Painel!$B$8)-D$3-D$4-D$6)*(1-Painel!$E$7)-D$5+D$6)*D$7</f>
        <v>24113805.707047138</v>
      </c>
      <c r="E393" s="35">
        <f>((Produção!E387*PreçoLivre!E389*(1-Painel!$B$8)-E$3-E$4-E$6)*(1-Painel!$E$7)-E$5+E$6)*E$7</f>
        <v>22655799.581956469</v>
      </c>
      <c r="F393" s="35">
        <f>((Produção!F387*PreçoLivre!F389*(1-Painel!$B$8)-F$3-F$4-F$6)*(1-Painel!$E$7)-F$5+F$6)*F$7</f>
        <v>20329291.013400391</v>
      </c>
      <c r="G393" s="35">
        <f>((Produção!G387*PreçoLivre!G389*(1-Painel!$B$8)-G$3-G$4-G$6)*(1-Painel!$E$7)-G$5+G$6)*G$7</f>
        <v>18050549.450649969</v>
      </c>
      <c r="H393" s="35">
        <f>((Produção!H387*PreçoLivre!H389*(1-Painel!$B$8)-H$3-H$4-H$6)*(1-Painel!$E$7)-H$5+H$6)*H$7</f>
        <v>17211936.492850073</v>
      </c>
      <c r="I393" s="35">
        <f>((Produção!I387*PreçoLivre!I389*(1-Painel!$B$8)-I$3-I$4-I$6)*(1-Painel!$E$7)-I$5+I$6)*I$7</f>
        <v>16099696.720347699</v>
      </c>
      <c r="J393" s="35">
        <f>((Produção!J387*PreçoLivre!J389*(1-Painel!$B$8)-J$3-J$4-J$6)*(1-Painel!$E$7)-J$5+J$6)*J$7</f>
        <v>14494356.09281739</v>
      </c>
      <c r="K393" s="35">
        <f>((Produção!K387*PreçoLivre!K389*(1-Painel!$B$8)-K$3-K$4-K$6)*(1-Painel!$E$7)-K$5+K$6)*K$7</f>
        <v>13080136.339569388</v>
      </c>
      <c r="L393" s="35">
        <f>((Produção!L387*PreçoLivre!L389*(1-Painel!$B$8)-L$3-L$4-L$6)*(1-Painel!$E$7)-L$5+L$6)*L$7</f>
        <v>11892929.604711201</v>
      </c>
      <c r="M393" s="35">
        <f>((Produção!M387*PreçoLivre!M389*(1-Painel!$B$8)-M$3-M$4-M$6)*(1-Painel!$E$7)-M$5+M$6)*M$7</f>
        <v>10798442.602789314</v>
      </c>
      <c r="N393" s="35">
        <f>((Produção!N387*PreçoLivre!N389*(1-Painel!$B$8)-N$3-N$4-N$6)*(1-Painel!$E$7)-N$5+N$6)*N$7</f>
        <v>9760218.8291078191</v>
      </c>
      <c r="O393" s="35">
        <f>((Produção!O387*PreçoLivre!O389*(1-Painel!$B$8)-O$3-O$4-O$6)*(1-Painel!$E$7)-O$5+O$6)*O$7</f>
        <v>8930745.9766022917</v>
      </c>
      <c r="P393" s="35">
        <f>((Produção!P387*PreçoLivre!P389*(1-Painel!$B$8)-P$3-P$4-P$6)*(1-Painel!$E$7)-P$5+P$6)*P$7</f>
        <v>8459436.0363754183</v>
      </c>
      <c r="Q393" s="35">
        <f>((Produção!Q387*PreçoLivre!Q389*(1-Painel!$B$8)-Q$3-Q$4-Q$6)*(1-Painel!$E$7)-Q$5+Q$6)*Q$7</f>
        <v>7289489.6803597929</v>
      </c>
      <c r="R393" s="35">
        <f>((Produção!R387*PreçoLivre!R389*(1-Painel!$B$8)-R$3-R$4-R$6)*(1-Painel!$E$7)-R$5+R$6)*R$7</f>
        <v>6855876.2310841819</v>
      </c>
      <c r="S393" s="35">
        <f>((Produção!S387*PreçoLivre!S389*(1-Painel!$B$8)-S$3-S$4-S$6)*(1-Painel!$E$7)-S$5+S$6)*S$7</f>
        <v>6691907.4027416324</v>
      </c>
      <c r="T393" s="35">
        <f>((Produção!T387*PreçoLivre!T389*(1-Painel!$B$8)-T$3-T$4-T$6)*(1-Painel!$E$7)-T$5+T$6)*T$7</f>
        <v>6311514.5592793757</v>
      </c>
      <c r="U393" s="35">
        <f>((Produção!U387*PreçoLivre!U389*(1-Painel!$B$8)-U$3-U$4-U$6)*(1-Painel!$E$7)-U$5+U$6)*U$7</f>
        <v>5440420.2368050208</v>
      </c>
      <c r="V393" s="35">
        <f>((Produção!V387*PreçoLivre!V389*(1-Painel!$B$8)-V$3-V$4-V$6)*(1-Painel!$E$7)-V$5+V$6)*V$7</f>
        <v>5123158.398911397</v>
      </c>
      <c r="W393" s="35"/>
    </row>
    <row r="394" spans="1:23" x14ac:dyDescent="0.25">
      <c r="A394" s="36">
        <v>385</v>
      </c>
      <c r="B394" s="35">
        <f t="shared" ref="B394:B457" si="6">SUM(C394:W394)</f>
        <v>237633323.3868514</v>
      </c>
      <c r="C394" s="35">
        <f>((Produção!C388*PreçoLivre!C390*(1-Painel!$B$8)-C$3-C$4-C$6)*(1-Painel!$E$7)-C$5+C$6)*C$7</f>
        <v>24914002.446680665</v>
      </c>
      <c r="D394" s="35">
        <f>((Produção!D388*PreçoLivre!D390*(1-Painel!$B$8)-D$3-D$4-D$6)*(1-Painel!$E$7)-D$5+D$6)*D$7</f>
        <v>22380028.558512215</v>
      </c>
      <c r="E394" s="35">
        <f>((Produção!E388*PreçoLivre!E390*(1-Painel!$B$8)-E$3-E$4-E$6)*(1-Painel!$E$7)-E$5+E$6)*E$7</f>
        <v>19821271.771727711</v>
      </c>
      <c r="F394" s="35">
        <f>((Produção!F388*PreçoLivre!F390*(1-Painel!$B$8)-F$3-F$4-F$6)*(1-Painel!$E$7)-F$5+F$6)*F$7</f>
        <v>18036556.80483529</v>
      </c>
      <c r="G394" s="35">
        <f>((Produção!G388*PreçoLivre!G390*(1-Painel!$B$8)-G$3-G$4-G$6)*(1-Painel!$E$7)-G$5+G$6)*G$7</f>
        <v>16806821.662947129</v>
      </c>
      <c r="H394" s="35">
        <f>((Produção!H388*PreçoLivre!H390*(1-Painel!$B$8)-H$3-H$4-H$6)*(1-Painel!$E$7)-H$5+H$6)*H$7</f>
        <v>15706684.055549908</v>
      </c>
      <c r="I394" s="35">
        <f>((Produção!I388*PreçoLivre!I390*(1-Painel!$B$8)-I$3-I$4-I$6)*(1-Painel!$E$7)-I$5+I$6)*I$7</f>
        <v>14342698.427157721</v>
      </c>
      <c r="J394" s="35">
        <f>((Produção!J388*PreçoLivre!J390*(1-Painel!$B$8)-J$3-J$4-J$6)*(1-Painel!$E$7)-J$5+J$6)*J$7</f>
        <v>13069870.796532832</v>
      </c>
      <c r="K394" s="35">
        <f>((Produção!K388*PreçoLivre!K390*(1-Painel!$B$8)-K$3-K$4-K$6)*(1-Painel!$E$7)-K$5+K$6)*K$7</f>
        <v>11183265.663667958</v>
      </c>
      <c r="L394" s="35">
        <f>((Produção!L388*PreçoLivre!L390*(1-Painel!$B$8)-L$3-L$4-L$6)*(1-Painel!$E$7)-L$5+L$6)*L$7</f>
        <v>10578345.798032135</v>
      </c>
      <c r="M394" s="35">
        <f>((Produção!M388*PreçoLivre!M390*(1-Painel!$B$8)-M$3-M$4-M$6)*(1-Painel!$E$7)-M$5+M$6)*M$7</f>
        <v>9792371.5684792548</v>
      </c>
      <c r="N394" s="35">
        <f>((Produção!N388*PreçoLivre!N390*(1-Painel!$B$8)-N$3-N$4-N$6)*(1-Painel!$E$7)-N$5+N$6)*N$7</f>
        <v>8972812.5802275948</v>
      </c>
      <c r="O394" s="35">
        <f>((Produção!O388*PreçoLivre!O390*(1-Painel!$B$8)-O$3-O$4-O$6)*(1-Painel!$E$7)-O$5+O$6)*O$7</f>
        <v>8695164.4577944726</v>
      </c>
      <c r="P394" s="35">
        <f>((Produção!P388*PreçoLivre!P390*(1-Painel!$B$8)-P$3-P$4-P$6)*(1-Painel!$E$7)-P$5+P$6)*P$7</f>
        <v>7686827.7364648152</v>
      </c>
      <c r="Q394" s="35">
        <f>((Produção!Q388*PreçoLivre!Q390*(1-Painel!$B$8)-Q$3-Q$4-Q$6)*(1-Painel!$E$7)-Q$5+Q$6)*Q$7</f>
        <v>7300035.6950575346</v>
      </c>
      <c r="R394" s="35">
        <f>((Produção!R388*PreçoLivre!R390*(1-Painel!$B$8)-R$3-R$4-R$6)*(1-Painel!$E$7)-R$5+R$6)*R$7</f>
        <v>6946892.8816930316</v>
      </c>
      <c r="S394" s="35">
        <f>((Produção!S388*PreçoLivre!S390*(1-Painel!$B$8)-S$3-S$4-S$6)*(1-Painel!$E$7)-S$5+S$6)*S$7</f>
        <v>6349221.329724174</v>
      </c>
      <c r="T394" s="35">
        <f>((Produção!T388*PreçoLivre!T390*(1-Painel!$B$8)-T$3-T$4-T$6)*(1-Painel!$E$7)-T$5+T$6)*T$7</f>
        <v>5471065.8246012293</v>
      </c>
      <c r="U394" s="35">
        <f>((Produção!U388*PreçoLivre!U390*(1-Painel!$B$8)-U$3-U$4-U$6)*(1-Painel!$E$7)-U$5+U$6)*U$7</f>
        <v>4946399.8202814544</v>
      </c>
      <c r="V394" s="35">
        <f>((Produção!V388*PreçoLivre!V390*(1-Painel!$B$8)-V$3-V$4-V$6)*(1-Painel!$E$7)-V$5+V$6)*V$7</f>
        <v>4632985.5068843029</v>
      </c>
      <c r="W394" s="35"/>
    </row>
    <row r="395" spans="1:23" x14ac:dyDescent="0.25">
      <c r="A395" s="36">
        <v>386</v>
      </c>
      <c r="B395" s="35">
        <f t="shared" si="6"/>
        <v>240939627.93132198</v>
      </c>
      <c r="C395" s="35">
        <f>((Produção!C389*PreçoLivre!C391*(1-Painel!$B$8)-C$3-C$4-C$6)*(1-Painel!$E$7)-C$5+C$6)*C$7</f>
        <v>24774843.848797351</v>
      </c>
      <c r="D395" s="35">
        <f>((Produção!D389*PreçoLivre!D391*(1-Painel!$B$8)-D$3-D$4-D$6)*(1-Painel!$E$7)-D$5+D$6)*D$7</f>
        <v>22642639.958811447</v>
      </c>
      <c r="E395" s="35">
        <f>((Produção!E389*PreçoLivre!E391*(1-Painel!$B$8)-E$3-E$4-E$6)*(1-Painel!$E$7)-E$5+E$6)*E$7</f>
        <v>21114854.153017946</v>
      </c>
      <c r="F395" s="35">
        <f>((Produção!F389*PreçoLivre!F391*(1-Painel!$B$8)-F$3-F$4-F$6)*(1-Painel!$E$7)-F$5+F$6)*F$7</f>
        <v>19096521.468968701</v>
      </c>
      <c r="G395" s="35">
        <f>((Produção!G389*PreçoLivre!G391*(1-Painel!$B$8)-G$3-G$4-G$6)*(1-Painel!$E$7)-G$5+G$6)*G$7</f>
        <v>16291652.783072183</v>
      </c>
      <c r="H395" s="35">
        <f>((Produção!H389*PreçoLivre!H391*(1-Painel!$B$8)-H$3-H$4-H$6)*(1-Painel!$E$7)-H$5+H$6)*H$7</f>
        <v>15002677.154147683</v>
      </c>
      <c r="I395" s="35">
        <f>((Produção!I389*PreçoLivre!I391*(1-Painel!$B$8)-I$3-I$4-I$6)*(1-Painel!$E$7)-I$5+I$6)*I$7</f>
        <v>14644211.334489517</v>
      </c>
      <c r="J395" s="35">
        <f>((Produção!J389*PreçoLivre!J391*(1-Painel!$B$8)-J$3-J$4-J$6)*(1-Painel!$E$7)-J$5+J$6)*J$7</f>
        <v>13466065.819519211</v>
      </c>
      <c r="K395" s="35">
        <f>((Produção!K389*PreçoLivre!K391*(1-Painel!$B$8)-K$3-K$4-K$6)*(1-Painel!$E$7)-K$5+K$6)*K$7</f>
        <v>11941959.110893065</v>
      </c>
      <c r="L395" s="35">
        <f>((Produção!L389*PreçoLivre!L391*(1-Painel!$B$8)-L$3-L$4-L$6)*(1-Painel!$E$7)-L$5+L$6)*L$7</f>
        <v>11299436.328494906</v>
      </c>
      <c r="M395" s="35">
        <f>((Produção!M389*PreçoLivre!M391*(1-Painel!$B$8)-M$3-M$4-M$6)*(1-Painel!$E$7)-M$5+M$6)*M$7</f>
        <v>10753379.54638977</v>
      </c>
      <c r="N395" s="35">
        <f>((Produção!N389*PreçoLivre!N391*(1-Painel!$B$8)-N$3-N$4-N$6)*(1-Painel!$E$7)-N$5+N$6)*N$7</f>
        <v>10157888.16778117</v>
      </c>
      <c r="O395" s="35">
        <f>((Produção!O389*PreçoLivre!O391*(1-Painel!$B$8)-O$3-O$4-O$6)*(1-Painel!$E$7)-O$5+O$6)*O$7</f>
        <v>9097867.7025614958</v>
      </c>
      <c r="P395" s="35">
        <f>((Produção!P389*PreçoLivre!P391*(1-Painel!$B$8)-P$3-P$4-P$6)*(1-Painel!$E$7)-P$5+P$6)*P$7</f>
        <v>8065489.0386166209</v>
      </c>
      <c r="Q395" s="35">
        <f>((Produção!Q389*PreçoLivre!Q391*(1-Painel!$B$8)-Q$3-Q$4-Q$6)*(1-Painel!$E$7)-Q$5+Q$6)*Q$7</f>
        <v>7227690.9233059278</v>
      </c>
      <c r="R395" s="35">
        <f>((Produção!R389*PreçoLivre!R391*(1-Painel!$B$8)-R$3-R$4-R$6)*(1-Painel!$E$7)-R$5+R$6)*R$7</f>
        <v>6554878.0884365775</v>
      </c>
      <c r="S395" s="35">
        <f>((Produção!S389*PreçoLivre!S391*(1-Painel!$B$8)-S$3-S$4-S$6)*(1-Painel!$E$7)-S$5+S$6)*S$7</f>
        <v>5457551.8102691807</v>
      </c>
      <c r="T395" s="35">
        <f>((Produção!T389*PreçoLivre!T391*(1-Painel!$B$8)-T$3-T$4-T$6)*(1-Painel!$E$7)-T$5+T$6)*T$7</f>
        <v>4807985.9265623121</v>
      </c>
      <c r="U395" s="35">
        <f>((Produção!U389*PreçoLivre!U391*(1-Painel!$B$8)-U$3-U$4-U$6)*(1-Painel!$E$7)-U$5+U$6)*U$7</f>
        <v>4619975.1453266004</v>
      </c>
      <c r="V395" s="35">
        <f>((Produção!V389*PreçoLivre!V391*(1-Painel!$B$8)-V$3-V$4-V$6)*(1-Painel!$E$7)-V$5+V$6)*V$7</f>
        <v>3922059.6218602723</v>
      </c>
      <c r="W395" s="35"/>
    </row>
    <row r="396" spans="1:23" x14ac:dyDescent="0.25">
      <c r="A396" s="36">
        <v>387</v>
      </c>
      <c r="B396" s="35">
        <f t="shared" si="6"/>
        <v>292196394.95636594</v>
      </c>
      <c r="C396" s="35">
        <f>((Produção!C390*PreçoLivre!C392*(1-Painel!$B$8)-C$3-C$4-C$6)*(1-Painel!$E$7)-C$5+C$6)*C$7</f>
        <v>26695279.338186931</v>
      </c>
      <c r="D396" s="35">
        <f>((Produção!D390*PreçoLivre!D392*(1-Painel!$B$8)-D$3-D$4-D$6)*(1-Painel!$E$7)-D$5+D$6)*D$7</f>
        <v>24709799.049749229</v>
      </c>
      <c r="E396" s="35">
        <f>((Produção!E390*PreçoLivre!E392*(1-Painel!$B$8)-E$3-E$4-E$6)*(1-Painel!$E$7)-E$5+E$6)*E$7</f>
        <v>22103422.85852126</v>
      </c>
      <c r="F396" s="35">
        <f>((Produção!F390*PreçoLivre!F392*(1-Painel!$B$8)-F$3-F$4-F$6)*(1-Painel!$E$7)-F$5+F$6)*F$7</f>
        <v>21260222.468774978</v>
      </c>
      <c r="G396" s="35">
        <f>((Produção!G390*PreçoLivre!G392*(1-Painel!$B$8)-G$3-G$4-G$6)*(1-Painel!$E$7)-G$5+G$6)*G$7</f>
        <v>20683328.331812479</v>
      </c>
      <c r="H396" s="35">
        <f>((Produção!H390*PreçoLivre!H392*(1-Painel!$B$8)-H$3-H$4-H$6)*(1-Painel!$E$7)-H$5+H$6)*H$7</f>
        <v>19083052.771525234</v>
      </c>
      <c r="I396" s="35">
        <f>((Produção!I390*PreçoLivre!I392*(1-Painel!$B$8)-I$3-I$4-I$6)*(1-Painel!$E$7)-I$5+I$6)*I$7</f>
        <v>18396870.556760974</v>
      </c>
      <c r="J396" s="35">
        <f>((Produção!J390*PreçoLivre!J392*(1-Painel!$B$8)-J$3-J$4-J$6)*(1-Painel!$E$7)-J$5+J$6)*J$7</f>
        <v>17817465.410194531</v>
      </c>
      <c r="K396" s="35">
        <f>((Produção!K390*PreçoLivre!K392*(1-Painel!$B$8)-K$3-K$4-K$6)*(1-Painel!$E$7)-K$5+K$6)*K$7</f>
        <v>16465435.606548524</v>
      </c>
      <c r="L396" s="35">
        <f>((Produção!L390*PreçoLivre!L392*(1-Painel!$B$8)-L$3-L$4-L$6)*(1-Painel!$E$7)-L$5+L$6)*L$7</f>
        <v>14377526.688125303</v>
      </c>
      <c r="M396" s="35">
        <f>((Produção!M390*PreçoLivre!M392*(1-Painel!$B$8)-M$3-M$4-M$6)*(1-Painel!$E$7)-M$5+M$6)*M$7</f>
        <v>12756115.16451079</v>
      </c>
      <c r="N396" s="35">
        <f>((Produção!N390*PreçoLivre!N392*(1-Painel!$B$8)-N$3-N$4-N$6)*(1-Painel!$E$7)-N$5+N$6)*N$7</f>
        <v>11616339.612322742</v>
      </c>
      <c r="O396" s="35">
        <f>((Produção!O390*PreçoLivre!O392*(1-Painel!$B$8)-O$3-O$4-O$6)*(1-Painel!$E$7)-O$5+O$6)*O$7</f>
        <v>11159277.061890442</v>
      </c>
      <c r="P396" s="35">
        <f>((Produção!P390*PreçoLivre!P392*(1-Painel!$B$8)-P$3-P$4-P$6)*(1-Painel!$E$7)-P$5+P$6)*P$7</f>
        <v>10551573.859302122</v>
      </c>
      <c r="Q396" s="35">
        <f>((Produção!Q390*PreçoLivre!Q392*(1-Painel!$B$8)-Q$3-Q$4-Q$6)*(1-Painel!$E$7)-Q$5+Q$6)*Q$7</f>
        <v>9596848.6066817176</v>
      </c>
      <c r="R396" s="35">
        <f>((Produção!R390*PreçoLivre!R392*(1-Painel!$B$8)-R$3-R$4-R$6)*(1-Painel!$E$7)-R$5+R$6)*R$7</f>
        <v>8538781.5249669421</v>
      </c>
      <c r="S396" s="35">
        <f>((Produção!S390*PreçoLivre!S392*(1-Painel!$B$8)-S$3-S$4-S$6)*(1-Painel!$E$7)-S$5+S$6)*S$7</f>
        <v>7705748.4481369713</v>
      </c>
      <c r="T396" s="35">
        <f>((Produção!T390*PreçoLivre!T392*(1-Painel!$B$8)-T$3-T$4-T$6)*(1-Painel!$E$7)-T$5+T$6)*T$7</f>
        <v>6752774.7769039562</v>
      </c>
      <c r="U396" s="35">
        <f>((Produção!U390*PreçoLivre!U392*(1-Painel!$B$8)-U$3-U$4-U$6)*(1-Painel!$E$7)-U$5+U$6)*U$7</f>
        <v>6354046.6502218423</v>
      </c>
      <c r="V396" s="35">
        <f>((Produção!V390*PreçoLivre!V392*(1-Painel!$B$8)-V$3-V$4-V$6)*(1-Painel!$E$7)-V$5+V$6)*V$7</f>
        <v>5572486.1712290002</v>
      </c>
      <c r="W396" s="35"/>
    </row>
    <row r="397" spans="1:23" x14ac:dyDescent="0.25">
      <c r="A397" s="36">
        <v>388</v>
      </c>
      <c r="B397" s="35">
        <f t="shared" si="6"/>
        <v>255713243.80998686</v>
      </c>
      <c r="C397" s="35">
        <f>((Produção!C391*PreçoLivre!C393*(1-Painel!$B$8)-C$3-C$4-C$6)*(1-Painel!$E$7)-C$5+C$6)*C$7</f>
        <v>26427852.262976553</v>
      </c>
      <c r="D397" s="35">
        <f>((Produção!D391*PreçoLivre!D393*(1-Painel!$B$8)-D$3-D$4-D$6)*(1-Painel!$E$7)-D$5+D$6)*D$7</f>
        <v>24243710.313108791</v>
      </c>
      <c r="E397" s="35">
        <f>((Produção!E391*PreçoLivre!E393*(1-Painel!$B$8)-E$3-E$4-E$6)*(1-Painel!$E$7)-E$5+E$6)*E$7</f>
        <v>21074097.318724971</v>
      </c>
      <c r="F397" s="35">
        <f>((Produção!F391*PreçoLivre!F393*(1-Painel!$B$8)-F$3-F$4-F$6)*(1-Painel!$E$7)-F$5+F$6)*F$7</f>
        <v>19601656.287299067</v>
      </c>
      <c r="G397" s="35">
        <f>((Produção!G391*PreçoLivre!G393*(1-Painel!$B$8)-G$3-G$4-G$6)*(1-Painel!$E$7)-G$5+G$6)*G$7</f>
        <v>17977723.306226686</v>
      </c>
      <c r="H397" s="35">
        <f>((Produção!H391*PreçoLivre!H393*(1-Painel!$B$8)-H$3-H$4-H$6)*(1-Painel!$E$7)-H$5+H$6)*H$7</f>
        <v>16179702.707054561</v>
      </c>
      <c r="I397" s="35">
        <f>((Produção!I391*PreçoLivre!I393*(1-Painel!$B$8)-I$3-I$4-I$6)*(1-Painel!$E$7)-I$5+I$6)*I$7</f>
        <v>15053268.922741132</v>
      </c>
      <c r="J397" s="35">
        <f>((Produção!J391*PreçoLivre!J393*(1-Painel!$B$8)-J$3-J$4-J$6)*(1-Painel!$E$7)-J$5+J$6)*J$7</f>
        <v>13752115.738664055</v>
      </c>
      <c r="K397" s="35">
        <f>((Produção!K391*PreçoLivre!K393*(1-Painel!$B$8)-K$3-K$4-K$6)*(1-Painel!$E$7)-K$5+K$6)*K$7</f>
        <v>12037901.706303911</v>
      </c>
      <c r="L397" s="35">
        <f>((Produção!L391*PreçoLivre!L393*(1-Painel!$B$8)-L$3-L$4-L$6)*(1-Painel!$E$7)-L$5+L$6)*L$7</f>
        <v>11573108.064458029</v>
      </c>
      <c r="M397" s="35">
        <f>((Produção!M391*PreçoLivre!M393*(1-Painel!$B$8)-M$3-M$4-M$6)*(1-Painel!$E$7)-M$5+M$6)*M$7</f>
        <v>10604822.94443178</v>
      </c>
      <c r="N397" s="35">
        <f>((Produção!N391*PreçoLivre!N393*(1-Painel!$B$8)-N$3-N$4-N$6)*(1-Painel!$E$7)-N$5+N$6)*N$7</f>
        <v>9560095.7425771654</v>
      </c>
      <c r="O397" s="35">
        <f>((Produção!O391*PreçoLivre!O393*(1-Painel!$B$8)-O$3-O$4-O$6)*(1-Painel!$E$7)-O$5+O$6)*O$7</f>
        <v>8681790.5493694171</v>
      </c>
      <c r="P397" s="35">
        <f>((Produção!P391*PreçoLivre!P393*(1-Painel!$B$8)-P$3-P$4-P$6)*(1-Painel!$E$7)-P$5+P$6)*P$7</f>
        <v>8186570.87428605</v>
      </c>
      <c r="Q397" s="35">
        <f>((Produção!Q391*PreçoLivre!Q393*(1-Painel!$B$8)-Q$3-Q$4-Q$6)*(1-Painel!$E$7)-Q$5+Q$6)*Q$7</f>
        <v>7827110.3009670293</v>
      </c>
      <c r="R397" s="35">
        <f>((Produção!R391*PreçoLivre!R393*(1-Painel!$B$8)-R$3-R$4-R$6)*(1-Painel!$E$7)-R$5+R$6)*R$7</f>
        <v>7965364.4773964239</v>
      </c>
      <c r="S397" s="35">
        <f>((Produção!S391*PreçoLivre!S393*(1-Painel!$B$8)-S$3-S$4-S$6)*(1-Painel!$E$7)-S$5+S$6)*S$7</f>
        <v>6973128.6191328987</v>
      </c>
      <c r="T397" s="35">
        <f>((Produção!T391*PreçoLivre!T393*(1-Painel!$B$8)-T$3-T$4-T$6)*(1-Painel!$E$7)-T$5+T$6)*T$7</f>
        <v>6489053.8583797887</v>
      </c>
      <c r="U397" s="35">
        <f>((Produção!U391*PreçoLivre!U393*(1-Painel!$B$8)-U$3-U$4-U$6)*(1-Painel!$E$7)-U$5+U$6)*U$7</f>
        <v>5991097.7078239871</v>
      </c>
      <c r="V397" s="35">
        <f>((Produção!V391*PreçoLivre!V393*(1-Painel!$B$8)-V$3-V$4-V$6)*(1-Painel!$E$7)-V$5+V$6)*V$7</f>
        <v>5513072.1080645025</v>
      </c>
      <c r="W397" s="35"/>
    </row>
    <row r="398" spans="1:23" x14ac:dyDescent="0.25">
      <c r="A398" s="36">
        <v>389</v>
      </c>
      <c r="B398" s="35">
        <f t="shared" si="6"/>
        <v>287713825.88437527</v>
      </c>
      <c r="C398" s="35">
        <f>((Produção!C392*PreçoLivre!C394*(1-Painel!$B$8)-C$3-C$4-C$6)*(1-Painel!$E$7)-C$5+C$6)*C$7</f>
        <v>26388037.6053611</v>
      </c>
      <c r="D398" s="35">
        <f>((Produção!D392*PreçoLivre!D394*(1-Painel!$B$8)-D$3-D$4-D$6)*(1-Painel!$E$7)-D$5+D$6)*D$7</f>
        <v>24925433.036147211</v>
      </c>
      <c r="E398" s="35">
        <f>((Produção!E392*PreçoLivre!E394*(1-Painel!$B$8)-E$3-E$4-E$6)*(1-Painel!$E$7)-E$5+E$6)*E$7</f>
        <v>21804616.660453588</v>
      </c>
      <c r="F398" s="35">
        <f>((Produção!F392*PreçoLivre!F394*(1-Painel!$B$8)-F$3-F$4-F$6)*(1-Painel!$E$7)-F$5+F$6)*F$7</f>
        <v>20089284.255833935</v>
      </c>
      <c r="G398" s="35">
        <f>((Produção!G392*PreçoLivre!G394*(1-Painel!$B$8)-G$3-G$4-G$6)*(1-Painel!$E$7)-G$5+G$6)*G$7</f>
        <v>19063072.590784922</v>
      </c>
      <c r="H398" s="35">
        <f>((Produção!H392*PreçoLivre!H394*(1-Painel!$B$8)-H$3-H$4-H$6)*(1-Painel!$E$7)-H$5+H$6)*H$7</f>
        <v>17980105.325008292</v>
      </c>
      <c r="I398" s="35">
        <f>((Produção!I392*PreçoLivre!I394*(1-Painel!$B$8)-I$3-I$4-I$6)*(1-Painel!$E$7)-I$5+I$6)*I$7</f>
        <v>16637657.636630544</v>
      </c>
      <c r="J398" s="35">
        <f>((Produção!J392*PreçoLivre!J394*(1-Painel!$B$8)-J$3-J$4-J$6)*(1-Painel!$E$7)-J$5+J$6)*J$7</f>
        <v>15902707.547433853</v>
      </c>
      <c r="K398" s="35">
        <f>((Produção!K392*PreçoLivre!K394*(1-Painel!$B$8)-K$3-K$4-K$6)*(1-Painel!$E$7)-K$5+K$6)*K$7</f>
        <v>14927145.741898874</v>
      </c>
      <c r="L398" s="35">
        <f>((Produção!L392*PreçoLivre!L394*(1-Painel!$B$8)-L$3-L$4-L$6)*(1-Painel!$E$7)-L$5+L$6)*L$7</f>
        <v>14108647.070010185</v>
      </c>
      <c r="M398" s="35">
        <f>((Produção!M392*PreçoLivre!M394*(1-Painel!$B$8)-M$3-M$4-M$6)*(1-Painel!$E$7)-M$5+M$6)*M$7</f>
        <v>13425362.398050737</v>
      </c>
      <c r="N398" s="35">
        <f>((Produção!N392*PreçoLivre!N394*(1-Painel!$B$8)-N$3-N$4-N$6)*(1-Painel!$E$7)-N$5+N$6)*N$7</f>
        <v>12582919.906073226</v>
      </c>
      <c r="O398" s="35">
        <f>((Produção!O392*PreçoLivre!O394*(1-Painel!$B$8)-O$3-O$4-O$6)*(1-Painel!$E$7)-O$5+O$6)*O$7</f>
        <v>11297007.972967884</v>
      </c>
      <c r="P398" s="35">
        <f>((Produção!P392*PreçoLivre!P394*(1-Painel!$B$8)-P$3-P$4-P$6)*(1-Painel!$E$7)-P$5+P$6)*P$7</f>
        <v>10746509.11257867</v>
      </c>
      <c r="Q398" s="35">
        <f>((Produção!Q392*PreçoLivre!Q394*(1-Painel!$B$8)-Q$3-Q$4-Q$6)*(1-Painel!$E$7)-Q$5+Q$6)*Q$7</f>
        <v>9487273.8553721644</v>
      </c>
      <c r="R398" s="35">
        <f>((Produção!R392*PreçoLivre!R394*(1-Painel!$B$8)-R$3-R$4-R$6)*(1-Painel!$E$7)-R$5+R$6)*R$7</f>
        <v>9058810.7460897677</v>
      </c>
      <c r="S398" s="35">
        <f>((Produção!S392*PreçoLivre!S394*(1-Painel!$B$8)-S$3-S$4-S$6)*(1-Painel!$E$7)-S$5+S$6)*S$7</f>
        <v>8260737.8224555468</v>
      </c>
      <c r="T398" s="35">
        <f>((Produção!T392*PreçoLivre!T394*(1-Painel!$B$8)-T$3-T$4-T$6)*(1-Painel!$E$7)-T$5+T$6)*T$7</f>
        <v>7449626.548748971</v>
      </c>
      <c r="U398" s="35">
        <f>((Produção!U392*PreçoLivre!U394*(1-Painel!$B$8)-U$3-U$4-U$6)*(1-Painel!$E$7)-U$5+U$6)*U$7</f>
        <v>7008643.2428476783</v>
      </c>
      <c r="V398" s="35">
        <f>((Produção!V392*PreçoLivre!V394*(1-Painel!$B$8)-V$3-V$4-V$6)*(1-Painel!$E$7)-V$5+V$6)*V$7</f>
        <v>6570226.8096281569</v>
      </c>
      <c r="W398" s="35"/>
    </row>
    <row r="399" spans="1:23" x14ac:dyDescent="0.25">
      <c r="A399" s="36">
        <v>390</v>
      </c>
      <c r="B399" s="35">
        <f t="shared" si="6"/>
        <v>267991313.93100262</v>
      </c>
      <c r="C399" s="35">
        <f>((Produção!C393*PreçoLivre!C395*(1-Painel!$B$8)-C$3-C$4-C$6)*(1-Painel!$E$7)-C$5+C$6)*C$7</f>
        <v>26860326.665192373</v>
      </c>
      <c r="D399" s="35">
        <f>((Produção!D393*PreçoLivre!D395*(1-Painel!$B$8)-D$3-D$4-D$6)*(1-Painel!$E$7)-D$5+D$6)*D$7</f>
        <v>26090624.339106966</v>
      </c>
      <c r="E399" s="35">
        <f>((Produção!E393*PreçoLivre!E395*(1-Painel!$B$8)-E$3-E$4-E$6)*(1-Painel!$E$7)-E$5+E$6)*E$7</f>
        <v>22849499.481038027</v>
      </c>
      <c r="F399" s="35">
        <f>((Produção!F393*PreçoLivre!F395*(1-Painel!$B$8)-F$3-F$4-F$6)*(1-Painel!$E$7)-F$5+F$6)*F$7</f>
        <v>20341139.255333576</v>
      </c>
      <c r="G399" s="35">
        <f>((Produção!G393*PreçoLivre!G395*(1-Painel!$B$8)-G$3-G$4-G$6)*(1-Painel!$E$7)-G$5+G$6)*G$7</f>
        <v>18579808.809787013</v>
      </c>
      <c r="H399" s="35">
        <f>((Produção!H393*PreçoLivre!H395*(1-Painel!$B$8)-H$3-H$4-H$6)*(1-Painel!$E$7)-H$5+H$6)*H$7</f>
        <v>17201162.848543663</v>
      </c>
      <c r="I399" s="35">
        <f>((Produção!I393*PreçoLivre!I395*(1-Painel!$B$8)-I$3-I$4-I$6)*(1-Painel!$E$7)-I$5+I$6)*I$7</f>
        <v>15457307.393143946</v>
      </c>
      <c r="J399" s="35">
        <f>((Produção!J393*PreçoLivre!J395*(1-Painel!$B$8)-J$3-J$4-J$6)*(1-Painel!$E$7)-J$5+J$6)*J$7</f>
        <v>14209087.40475663</v>
      </c>
      <c r="K399" s="35">
        <f>((Produção!K393*PreçoLivre!K395*(1-Painel!$B$8)-K$3-K$4-K$6)*(1-Painel!$E$7)-K$5+K$6)*K$7</f>
        <v>13379203.661019715</v>
      </c>
      <c r="L399" s="35">
        <f>((Produção!L393*PreçoLivre!L395*(1-Painel!$B$8)-L$3-L$4-L$6)*(1-Painel!$E$7)-L$5+L$6)*L$7</f>
        <v>12396757.813629732</v>
      </c>
      <c r="M399" s="35">
        <f>((Produção!M393*PreçoLivre!M395*(1-Painel!$B$8)-M$3-M$4-M$6)*(1-Painel!$E$7)-M$5+M$6)*M$7</f>
        <v>10962992.118633367</v>
      </c>
      <c r="N399" s="35">
        <f>((Produção!N393*PreçoLivre!N395*(1-Painel!$B$8)-N$3-N$4-N$6)*(1-Painel!$E$7)-N$5+N$6)*N$7</f>
        <v>9880441.2162787039</v>
      </c>
      <c r="O399" s="35">
        <f>((Produção!O393*PreçoLivre!O395*(1-Painel!$B$8)-O$3-O$4-O$6)*(1-Painel!$E$7)-O$5+O$6)*O$7</f>
        <v>9438370.7689730022</v>
      </c>
      <c r="P399" s="35">
        <f>((Produção!P393*PreçoLivre!P395*(1-Painel!$B$8)-P$3-P$4-P$6)*(1-Painel!$E$7)-P$5+P$6)*P$7</f>
        <v>9204870.8549228739</v>
      </c>
      <c r="Q399" s="35">
        <f>((Produção!Q393*PreçoLivre!Q395*(1-Painel!$B$8)-Q$3-Q$4-Q$6)*(1-Painel!$E$7)-Q$5+Q$6)*Q$7</f>
        <v>8609829.1262945775</v>
      </c>
      <c r="R399" s="35">
        <f>((Produção!R393*PreçoLivre!R395*(1-Painel!$B$8)-R$3-R$4-R$6)*(1-Painel!$E$7)-R$5+R$6)*R$7</f>
        <v>7993469.3355976073</v>
      </c>
      <c r="S399" s="35">
        <f>((Produção!S393*PreçoLivre!S395*(1-Painel!$B$8)-S$3-S$4-S$6)*(1-Painel!$E$7)-S$5+S$6)*S$7</f>
        <v>7328490.2143578921</v>
      </c>
      <c r="T399" s="35">
        <f>((Produção!T393*PreçoLivre!T395*(1-Painel!$B$8)-T$3-T$4-T$6)*(1-Painel!$E$7)-T$5+T$6)*T$7</f>
        <v>6217758.3156415559</v>
      </c>
      <c r="U399" s="35">
        <f>((Produção!U393*PreçoLivre!U395*(1-Painel!$B$8)-U$3-U$4-U$6)*(1-Painel!$E$7)-U$5+U$6)*U$7</f>
        <v>5865010.9578716531</v>
      </c>
      <c r="V399" s="35">
        <f>((Produção!V393*PreçoLivre!V395*(1-Painel!$B$8)-V$3-V$4-V$6)*(1-Painel!$E$7)-V$5+V$6)*V$7</f>
        <v>5125163.3508797809</v>
      </c>
      <c r="W399" s="35"/>
    </row>
    <row r="400" spans="1:23" x14ac:dyDescent="0.25">
      <c r="A400" s="36">
        <v>391</v>
      </c>
      <c r="B400" s="35">
        <f t="shared" si="6"/>
        <v>270828517.69972897</v>
      </c>
      <c r="C400" s="35">
        <f>((Produção!C394*PreçoLivre!C396*(1-Painel!$B$8)-C$3-C$4-C$6)*(1-Painel!$E$7)-C$5+C$6)*C$7</f>
        <v>25423414.540312096</v>
      </c>
      <c r="D400" s="35">
        <f>((Produção!D394*PreçoLivre!D396*(1-Painel!$B$8)-D$3-D$4-D$6)*(1-Painel!$E$7)-D$5+D$6)*D$7</f>
        <v>24066854.579180952</v>
      </c>
      <c r="E400" s="35">
        <f>((Produção!E394*PreçoLivre!E396*(1-Painel!$B$8)-E$3-E$4-E$6)*(1-Painel!$E$7)-E$5+E$6)*E$7</f>
        <v>22943813.070355471</v>
      </c>
      <c r="F400" s="35">
        <f>((Produção!F394*PreçoLivre!F396*(1-Painel!$B$8)-F$3-F$4-F$6)*(1-Painel!$E$7)-F$5+F$6)*F$7</f>
        <v>21552714.453818176</v>
      </c>
      <c r="G400" s="35">
        <f>((Produção!G394*PreçoLivre!G396*(1-Painel!$B$8)-G$3-G$4-G$6)*(1-Painel!$E$7)-G$5+G$6)*G$7</f>
        <v>20343715.476627257</v>
      </c>
      <c r="H400" s="35">
        <f>((Produção!H394*PreçoLivre!H396*(1-Painel!$B$8)-H$3-H$4-H$6)*(1-Painel!$E$7)-H$5+H$6)*H$7</f>
        <v>18410466.467852172</v>
      </c>
      <c r="I400" s="35">
        <f>((Produção!I394*PreçoLivre!I396*(1-Painel!$B$8)-I$3-I$4-I$6)*(1-Painel!$E$7)-I$5+I$6)*I$7</f>
        <v>15481408.718774429</v>
      </c>
      <c r="J400" s="35">
        <f>((Produção!J394*PreçoLivre!J396*(1-Painel!$B$8)-J$3-J$4-J$6)*(1-Painel!$E$7)-J$5+J$6)*J$7</f>
        <v>14094312.555403123</v>
      </c>
      <c r="K400" s="35">
        <f>((Produção!K394*PreçoLivre!K396*(1-Painel!$B$8)-K$3-K$4-K$6)*(1-Painel!$E$7)-K$5+K$6)*K$7</f>
        <v>13212977.587923108</v>
      </c>
      <c r="L400" s="35">
        <f>((Produção!L394*PreçoLivre!L396*(1-Painel!$B$8)-L$3-L$4-L$6)*(1-Painel!$E$7)-L$5+L$6)*L$7</f>
        <v>12261057.122883929</v>
      </c>
      <c r="M400" s="35">
        <f>((Produção!M394*PreçoLivre!M396*(1-Painel!$B$8)-M$3-M$4-M$6)*(1-Painel!$E$7)-M$5+M$6)*M$7</f>
        <v>11801031.224695083</v>
      </c>
      <c r="N400" s="35">
        <f>((Produção!N394*PreçoLivre!N396*(1-Painel!$B$8)-N$3-N$4-N$6)*(1-Painel!$E$7)-N$5+N$6)*N$7</f>
        <v>11215655.582237992</v>
      </c>
      <c r="O400" s="35">
        <f>((Produção!O394*PreçoLivre!O396*(1-Painel!$B$8)-O$3-O$4-O$6)*(1-Painel!$E$7)-O$5+O$6)*O$7</f>
        <v>9869571.0691167414</v>
      </c>
      <c r="P400" s="35">
        <f>((Produção!P394*PreçoLivre!P396*(1-Painel!$B$8)-P$3-P$4-P$6)*(1-Painel!$E$7)-P$5+P$6)*P$7</f>
        <v>9131900.1608471517</v>
      </c>
      <c r="Q400" s="35">
        <f>((Produção!Q394*PreçoLivre!Q396*(1-Painel!$B$8)-Q$3-Q$4-Q$6)*(1-Painel!$E$7)-Q$5+Q$6)*Q$7</f>
        <v>8332194.0674197106</v>
      </c>
      <c r="R400" s="35">
        <f>((Produção!R394*PreçoLivre!R396*(1-Painel!$B$8)-R$3-R$4-R$6)*(1-Painel!$E$7)-R$5+R$6)*R$7</f>
        <v>7778509.9534543771</v>
      </c>
      <c r="S400" s="35">
        <f>((Produção!S394*PreçoLivre!S396*(1-Painel!$B$8)-S$3-S$4-S$6)*(1-Painel!$E$7)-S$5+S$6)*S$7</f>
        <v>6884654.8371940516</v>
      </c>
      <c r="T400" s="35">
        <f>((Produção!T394*PreçoLivre!T396*(1-Painel!$B$8)-T$3-T$4-T$6)*(1-Painel!$E$7)-T$5+T$6)*T$7</f>
        <v>6322212.6151085868</v>
      </c>
      <c r="U400" s="35">
        <f>((Produção!U394*PreçoLivre!U396*(1-Painel!$B$8)-U$3-U$4-U$6)*(1-Painel!$E$7)-U$5+U$6)*U$7</f>
        <v>5900293.0253345249</v>
      </c>
      <c r="V400" s="35">
        <f>((Produção!V394*PreçoLivre!V396*(1-Painel!$B$8)-V$3-V$4-V$6)*(1-Painel!$E$7)-V$5+V$6)*V$7</f>
        <v>5801760.5911900336</v>
      </c>
      <c r="W400" s="35"/>
    </row>
    <row r="401" spans="1:23" x14ac:dyDescent="0.25">
      <c r="A401" s="36">
        <v>392</v>
      </c>
      <c r="B401" s="35">
        <f t="shared" si="6"/>
        <v>256761212.23790428</v>
      </c>
      <c r="C401" s="35">
        <f>((Produção!C395*PreçoLivre!C397*(1-Painel!$B$8)-C$3-C$4-C$6)*(1-Painel!$E$7)-C$5+C$6)*C$7</f>
        <v>26312961.059165306</v>
      </c>
      <c r="D401" s="35">
        <f>((Produção!D395*PreçoLivre!D397*(1-Painel!$B$8)-D$3-D$4-D$6)*(1-Painel!$E$7)-D$5+D$6)*D$7</f>
        <v>24923058.490307935</v>
      </c>
      <c r="E401" s="35">
        <f>((Produção!E395*PreçoLivre!E397*(1-Painel!$B$8)-E$3-E$4-E$6)*(1-Painel!$E$7)-E$5+E$6)*E$7</f>
        <v>22665782.188619792</v>
      </c>
      <c r="F401" s="35">
        <f>((Produção!F395*PreçoLivre!F397*(1-Painel!$B$8)-F$3-F$4-F$6)*(1-Painel!$E$7)-F$5+F$6)*F$7</f>
        <v>20495615.660238374</v>
      </c>
      <c r="G401" s="35">
        <f>((Produção!G395*PreçoLivre!G397*(1-Painel!$B$8)-G$3-G$4-G$6)*(1-Painel!$E$7)-G$5+G$6)*G$7</f>
        <v>17089006.038343806</v>
      </c>
      <c r="H401" s="35">
        <f>((Produção!H395*PreçoLivre!H397*(1-Painel!$B$8)-H$3-H$4-H$6)*(1-Painel!$E$7)-H$5+H$6)*H$7</f>
        <v>16293002.837714965</v>
      </c>
      <c r="I401" s="35">
        <f>((Produção!I395*PreçoLivre!I397*(1-Painel!$B$8)-I$3-I$4-I$6)*(1-Painel!$E$7)-I$5+I$6)*I$7</f>
        <v>14758456.102640621</v>
      </c>
      <c r="J401" s="35">
        <f>((Produção!J395*PreçoLivre!J397*(1-Painel!$B$8)-J$3-J$4-J$6)*(1-Painel!$E$7)-J$5+J$6)*J$7</f>
        <v>13815590.794014052</v>
      </c>
      <c r="K401" s="35">
        <f>((Produção!K395*PreçoLivre!K397*(1-Painel!$B$8)-K$3-K$4-K$6)*(1-Painel!$E$7)-K$5+K$6)*K$7</f>
        <v>12973609.905573854</v>
      </c>
      <c r="L401" s="35">
        <f>((Produção!L395*PreçoLivre!L397*(1-Painel!$B$8)-L$3-L$4-L$6)*(1-Painel!$E$7)-L$5+L$6)*L$7</f>
        <v>11994613.977541899</v>
      </c>
      <c r="M401" s="35">
        <f>((Produção!M395*PreçoLivre!M397*(1-Painel!$B$8)-M$3-M$4-M$6)*(1-Painel!$E$7)-M$5+M$6)*M$7</f>
        <v>10641585.445983063</v>
      </c>
      <c r="N401" s="35">
        <f>((Produção!N395*PreçoLivre!N397*(1-Painel!$B$8)-N$3-N$4-N$6)*(1-Painel!$E$7)-N$5+N$6)*N$7</f>
        <v>9988697.1275881045</v>
      </c>
      <c r="O401" s="35">
        <f>((Produção!O395*PreçoLivre!O397*(1-Painel!$B$8)-O$3-O$4-O$6)*(1-Painel!$E$7)-O$5+O$6)*O$7</f>
        <v>9185178.9711270165</v>
      </c>
      <c r="P401" s="35">
        <f>((Produção!P395*PreçoLivre!P397*(1-Painel!$B$8)-P$3-P$4-P$6)*(1-Painel!$E$7)-P$5+P$6)*P$7</f>
        <v>8154794.0897730645</v>
      </c>
      <c r="Q401" s="35">
        <f>((Produção!Q395*PreçoLivre!Q397*(1-Painel!$B$8)-Q$3-Q$4-Q$6)*(1-Painel!$E$7)-Q$5+Q$6)*Q$7</f>
        <v>7572551.30268759</v>
      </c>
      <c r="R401" s="35">
        <f>((Produção!R395*PreçoLivre!R397*(1-Painel!$B$8)-R$3-R$4-R$6)*(1-Painel!$E$7)-R$5+R$6)*R$7</f>
        <v>6634029.4085717425</v>
      </c>
      <c r="S401" s="35">
        <f>((Produção!S395*PreçoLivre!S397*(1-Painel!$B$8)-S$3-S$4-S$6)*(1-Painel!$E$7)-S$5+S$6)*S$7</f>
        <v>6380788.6426212285</v>
      </c>
      <c r="T401" s="35">
        <f>((Produção!T395*PreçoLivre!T397*(1-Painel!$B$8)-T$3-T$4-T$6)*(1-Painel!$E$7)-T$5+T$6)*T$7</f>
        <v>6020952.7826005239</v>
      </c>
      <c r="U401" s="35">
        <f>((Produção!U395*PreçoLivre!U397*(1-Painel!$B$8)-U$3-U$4-U$6)*(1-Painel!$E$7)-U$5+U$6)*U$7</f>
        <v>5742388.0301027326</v>
      </c>
      <c r="V401" s="35">
        <f>((Produção!V395*PreçoLivre!V397*(1-Painel!$B$8)-V$3-V$4-V$6)*(1-Painel!$E$7)-V$5+V$6)*V$7</f>
        <v>5118549.3826887039</v>
      </c>
      <c r="W401" s="35"/>
    </row>
    <row r="402" spans="1:23" x14ac:dyDescent="0.25">
      <c r="A402" s="36">
        <v>393</v>
      </c>
      <c r="B402" s="35">
        <f t="shared" si="6"/>
        <v>239832955.55773705</v>
      </c>
      <c r="C402" s="35">
        <f>((Produção!C396*PreçoLivre!C398*(1-Painel!$B$8)-C$3-C$4-C$6)*(1-Painel!$E$7)-C$5+C$6)*C$7</f>
        <v>25844481.912509214</v>
      </c>
      <c r="D402" s="35">
        <f>((Produção!D396*PreçoLivre!D398*(1-Painel!$B$8)-D$3-D$4-D$6)*(1-Painel!$E$7)-D$5+D$6)*D$7</f>
        <v>23373378.479480915</v>
      </c>
      <c r="E402" s="35">
        <f>((Produção!E396*PreçoLivre!E398*(1-Painel!$B$8)-E$3-E$4-E$6)*(1-Painel!$E$7)-E$5+E$6)*E$7</f>
        <v>21517112.962529354</v>
      </c>
      <c r="F402" s="35">
        <f>((Produção!F396*PreçoLivre!F398*(1-Painel!$B$8)-F$3-F$4-F$6)*(1-Painel!$E$7)-F$5+F$6)*F$7</f>
        <v>19481566.533124276</v>
      </c>
      <c r="G402" s="35">
        <f>((Produção!G396*PreçoLivre!G398*(1-Painel!$B$8)-G$3-G$4-G$6)*(1-Painel!$E$7)-G$5+G$6)*G$7</f>
        <v>17737821.730123188</v>
      </c>
      <c r="H402" s="35">
        <f>((Produção!H396*PreçoLivre!H398*(1-Painel!$B$8)-H$3-H$4-H$6)*(1-Painel!$E$7)-H$5+H$6)*H$7</f>
        <v>15878668.625506967</v>
      </c>
      <c r="I402" s="35">
        <f>((Produção!I396*PreçoLivre!I398*(1-Painel!$B$8)-I$3-I$4-I$6)*(1-Painel!$E$7)-I$5+I$6)*I$7</f>
        <v>14998792.391164016</v>
      </c>
      <c r="J402" s="35">
        <f>((Produção!J396*PreçoLivre!J398*(1-Painel!$B$8)-J$3-J$4-J$6)*(1-Painel!$E$7)-J$5+J$6)*J$7</f>
        <v>12924480.382013487</v>
      </c>
      <c r="K402" s="35">
        <f>((Produção!K396*PreçoLivre!K398*(1-Painel!$B$8)-K$3-K$4-K$6)*(1-Painel!$E$7)-K$5+K$6)*K$7</f>
        <v>12496138.771460855</v>
      </c>
      <c r="L402" s="35">
        <f>((Produção!L396*PreçoLivre!L398*(1-Painel!$B$8)-L$3-L$4-L$6)*(1-Painel!$E$7)-L$5+L$6)*L$7</f>
        <v>11516553.833959173</v>
      </c>
      <c r="M402" s="35">
        <f>((Produção!M396*PreçoLivre!M398*(1-Painel!$B$8)-M$3-M$4-M$6)*(1-Painel!$E$7)-M$5+M$6)*M$7</f>
        <v>10848419.460545991</v>
      </c>
      <c r="N402" s="35">
        <f>((Produção!N396*PreçoLivre!N398*(1-Painel!$B$8)-N$3-N$4-N$6)*(1-Painel!$E$7)-N$5+N$6)*N$7</f>
        <v>9323514.4912245162</v>
      </c>
      <c r="O402" s="35">
        <f>((Produção!O396*PreçoLivre!O398*(1-Painel!$B$8)-O$3-O$4-O$6)*(1-Painel!$E$7)-O$5+O$6)*O$7</f>
        <v>8183941.9560362594</v>
      </c>
      <c r="P402" s="35">
        <f>((Produção!P396*PreçoLivre!P398*(1-Painel!$B$8)-P$3-P$4-P$6)*(1-Painel!$E$7)-P$5+P$6)*P$7</f>
        <v>7336365.3833804326</v>
      </c>
      <c r="Q402" s="35">
        <f>((Produção!Q396*PreçoLivre!Q398*(1-Painel!$B$8)-Q$3-Q$4-Q$6)*(1-Painel!$E$7)-Q$5+Q$6)*Q$7</f>
        <v>6355363.3111893348</v>
      </c>
      <c r="R402" s="35">
        <f>((Produção!R396*PreçoLivre!R398*(1-Painel!$B$8)-R$3-R$4-R$6)*(1-Painel!$E$7)-R$5+R$6)*R$7</f>
        <v>5731044.3261316065</v>
      </c>
      <c r="S402" s="35">
        <f>((Produção!S396*PreçoLivre!S398*(1-Painel!$B$8)-S$3-S$4-S$6)*(1-Painel!$E$7)-S$5+S$6)*S$7</f>
        <v>5156047.4371855743</v>
      </c>
      <c r="T402" s="35">
        <f>((Produção!T396*PreçoLivre!T398*(1-Painel!$B$8)-T$3-T$4-T$6)*(1-Painel!$E$7)-T$5+T$6)*T$7</f>
        <v>4258873.0580796469</v>
      </c>
      <c r="U402" s="35">
        <f>((Produção!U396*PreçoLivre!U398*(1-Painel!$B$8)-U$3-U$4-U$6)*(1-Painel!$E$7)-U$5+U$6)*U$7</f>
        <v>3622034.4951626095</v>
      </c>
      <c r="V402" s="35">
        <f>((Produção!V396*PreçoLivre!V398*(1-Painel!$B$8)-V$3-V$4-V$6)*(1-Painel!$E$7)-V$5+V$6)*V$7</f>
        <v>3248356.0169296064</v>
      </c>
      <c r="W402" s="35"/>
    </row>
    <row r="403" spans="1:23" x14ac:dyDescent="0.25">
      <c r="A403" s="36">
        <v>394</v>
      </c>
      <c r="B403" s="35">
        <f t="shared" si="6"/>
        <v>276222439.98853284</v>
      </c>
      <c r="C403" s="35">
        <f>((Produção!C397*PreçoLivre!C399*(1-Painel!$B$8)-C$3-C$4-C$6)*(1-Painel!$E$7)-C$5+C$6)*C$7</f>
        <v>25763270.226192959</v>
      </c>
      <c r="D403" s="35">
        <f>((Produção!D397*PreçoLivre!D399*(1-Painel!$B$8)-D$3-D$4-D$6)*(1-Painel!$E$7)-D$5+D$6)*D$7</f>
        <v>23660523.640928119</v>
      </c>
      <c r="E403" s="35">
        <f>((Produção!E397*PreçoLivre!E399*(1-Painel!$B$8)-E$3-E$4-E$6)*(1-Painel!$E$7)-E$5+E$6)*E$7</f>
        <v>23187362.460433014</v>
      </c>
      <c r="F403" s="35">
        <f>((Produção!F397*PreçoLivre!F399*(1-Painel!$B$8)-F$3-F$4-F$6)*(1-Painel!$E$7)-F$5+F$6)*F$7</f>
        <v>21893759.694832336</v>
      </c>
      <c r="G403" s="35">
        <f>((Produção!G397*PreçoLivre!G399*(1-Painel!$B$8)-G$3-G$4-G$6)*(1-Painel!$E$7)-G$5+G$6)*G$7</f>
        <v>20602770.337835498</v>
      </c>
      <c r="H403" s="35">
        <f>((Produção!H397*PreçoLivre!H399*(1-Painel!$B$8)-H$3-H$4-H$6)*(1-Painel!$E$7)-H$5+H$6)*H$7</f>
        <v>18339834.608668234</v>
      </c>
      <c r="I403" s="35">
        <f>((Produção!I397*PreçoLivre!I399*(1-Painel!$B$8)-I$3-I$4-I$6)*(1-Painel!$E$7)-I$5+I$6)*I$7</f>
        <v>16697957.150611892</v>
      </c>
      <c r="J403" s="35">
        <f>((Produção!J397*PreçoLivre!J399*(1-Painel!$B$8)-J$3-J$4-J$6)*(1-Painel!$E$7)-J$5+J$6)*J$7</f>
        <v>15511040.733371863</v>
      </c>
      <c r="K403" s="35">
        <f>((Produção!K397*PreçoLivre!K399*(1-Painel!$B$8)-K$3-K$4-K$6)*(1-Painel!$E$7)-K$5+K$6)*K$7</f>
        <v>14235634.22881503</v>
      </c>
      <c r="L403" s="35">
        <f>((Produção!L397*PreçoLivre!L399*(1-Painel!$B$8)-L$3-L$4-L$6)*(1-Painel!$E$7)-L$5+L$6)*L$7</f>
        <v>13276015.270342026</v>
      </c>
      <c r="M403" s="35">
        <f>((Produção!M397*PreçoLivre!M399*(1-Painel!$B$8)-M$3-M$4-M$6)*(1-Painel!$E$7)-M$5+M$6)*M$7</f>
        <v>12522089.187622238</v>
      </c>
      <c r="N403" s="35">
        <f>((Produção!N397*PreçoLivre!N399*(1-Painel!$B$8)-N$3-N$4-N$6)*(1-Painel!$E$7)-N$5+N$6)*N$7</f>
        <v>11132075.935486978</v>
      </c>
      <c r="O403" s="35">
        <f>((Produção!O397*PreçoLivre!O399*(1-Painel!$B$8)-O$3-O$4-O$6)*(1-Painel!$E$7)-O$5+O$6)*O$7</f>
        <v>10205915.59054504</v>
      </c>
      <c r="P403" s="35">
        <f>((Produção!P397*PreçoLivre!P399*(1-Painel!$B$8)-P$3-P$4-P$6)*(1-Painel!$E$7)-P$5+P$6)*P$7</f>
        <v>9382854.2247777712</v>
      </c>
      <c r="Q403" s="35">
        <f>((Produção!Q397*PreçoLivre!Q399*(1-Painel!$B$8)-Q$3-Q$4-Q$6)*(1-Painel!$E$7)-Q$5+Q$6)*Q$7</f>
        <v>8427060.1288608145</v>
      </c>
      <c r="R403" s="35">
        <f>((Produção!R397*PreçoLivre!R399*(1-Painel!$B$8)-R$3-R$4-R$6)*(1-Painel!$E$7)-R$5+R$6)*R$7</f>
        <v>8058356.366642125</v>
      </c>
      <c r="S403" s="35">
        <f>((Produção!S397*PreçoLivre!S399*(1-Painel!$B$8)-S$3-S$4-S$6)*(1-Painel!$E$7)-S$5+S$6)*S$7</f>
        <v>7080126.8450376671</v>
      </c>
      <c r="T403" s="35">
        <f>((Produção!T397*PreçoLivre!T399*(1-Painel!$B$8)-T$3-T$4-T$6)*(1-Painel!$E$7)-T$5+T$6)*T$7</f>
        <v>6173745.4244570658</v>
      </c>
      <c r="U403" s="35">
        <f>((Produção!U397*PreçoLivre!U399*(1-Painel!$B$8)-U$3-U$4-U$6)*(1-Painel!$E$7)-U$5+U$6)*U$7</f>
        <v>5282797.2726695724</v>
      </c>
      <c r="V403" s="35">
        <f>((Produção!V397*PreçoLivre!V399*(1-Painel!$B$8)-V$3-V$4-V$6)*(1-Painel!$E$7)-V$5+V$6)*V$7</f>
        <v>4789250.6604026807</v>
      </c>
      <c r="W403" s="35"/>
    </row>
    <row r="404" spans="1:23" x14ac:dyDescent="0.25">
      <c r="A404" s="36">
        <v>395</v>
      </c>
      <c r="B404" s="35">
        <f t="shared" si="6"/>
        <v>269314214.4496364</v>
      </c>
      <c r="C404" s="35">
        <f>((Produção!C398*PreçoLivre!C400*(1-Painel!$B$8)-C$3-C$4-C$6)*(1-Painel!$E$7)-C$5+C$6)*C$7</f>
        <v>24406659.879120369</v>
      </c>
      <c r="D404" s="35">
        <f>((Produção!D398*PreçoLivre!D400*(1-Painel!$B$8)-D$3-D$4-D$6)*(1-Painel!$E$7)-D$5+D$6)*D$7</f>
        <v>23387146.615065087</v>
      </c>
      <c r="E404" s="35">
        <f>((Produção!E398*PreçoLivre!E400*(1-Painel!$B$8)-E$3-E$4-E$6)*(1-Painel!$E$7)-E$5+E$6)*E$7</f>
        <v>22119734.507582117</v>
      </c>
      <c r="F404" s="35">
        <f>((Produção!F398*PreçoLivre!F400*(1-Painel!$B$8)-F$3-F$4-F$6)*(1-Painel!$E$7)-F$5+F$6)*F$7</f>
        <v>20920584.069194838</v>
      </c>
      <c r="G404" s="35">
        <f>((Produção!G398*PreçoLivre!G400*(1-Painel!$B$8)-G$3-G$4-G$6)*(1-Painel!$E$7)-G$5+G$6)*G$7</f>
        <v>19404606.1056979</v>
      </c>
      <c r="H404" s="35">
        <f>((Produção!H398*PreçoLivre!H400*(1-Painel!$B$8)-H$3-H$4-H$6)*(1-Painel!$E$7)-H$5+H$6)*H$7</f>
        <v>17883161.585469577</v>
      </c>
      <c r="I404" s="35">
        <f>((Produção!I398*PreçoLivre!I400*(1-Painel!$B$8)-I$3-I$4-I$6)*(1-Painel!$E$7)-I$5+I$6)*I$7</f>
        <v>16189289.189458419</v>
      </c>
      <c r="J404" s="35">
        <f>((Produção!J398*PreçoLivre!J400*(1-Painel!$B$8)-J$3-J$4-J$6)*(1-Painel!$E$7)-J$5+J$6)*J$7</f>
        <v>15344803.515322873</v>
      </c>
      <c r="K404" s="35">
        <f>((Produção!K398*PreçoLivre!K400*(1-Painel!$B$8)-K$3-K$4-K$6)*(1-Painel!$E$7)-K$5+K$6)*K$7</f>
        <v>13813255.93029087</v>
      </c>
      <c r="L404" s="35">
        <f>((Produção!L398*PreçoLivre!L400*(1-Painel!$B$8)-L$3-L$4-L$6)*(1-Painel!$E$7)-L$5+L$6)*L$7</f>
        <v>12625929.864648333</v>
      </c>
      <c r="M404" s="35">
        <f>((Produção!M398*PreçoLivre!M400*(1-Painel!$B$8)-M$3-M$4-M$6)*(1-Painel!$E$7)-M$5+M$6)*M$7</f>
        <v>11702207.080283599</v>
      </c>
      <c r="N404" s="35">
        <f>((Produção!N398*PreçoLivre!N400*(1-Painel!$B$8)-N$3-N$4-N$6)*(1-Painel!$E$7)-N$5+N$6)*N$7</f>
        <v>10889461.40723628</v>
      </c>
      <c r="O404" s="35">
        <f>((Produção!O398*PreçoLivre!O400*(1-Painel!$B$8)-O$3-O$4-O$6)*(1-Painel!$E$7)-O$5+O$6)*O$7</f>
        <v>9880717.0278490968</v>
      </c>
      <c r="P404" s="35">
        <f>((Produção!P398*PreçoLivre!P400*(1-Painel!$B$8)-P$3-P$4-P$6)*(1-Painel!$E$7)-P$5+P$6)*P$7</f>
        <v>8944549.8783944286</v>
      </c>
      <c r="Q404" s="35">
        <f>((Produção!Q398*PreçoLivre!Q400*(1-Painel!$B$8)-Q$3-Q$4-Q$6)*(1-Painel!$E$7)-Q$5+Q$6)*Q$7</f>
        <v>8085274.3473180048</v>
      </c>
      <c r="R404" s="35">
        <f>((Produção!R398*PreçoLivre!R400*(1-Painel!$B$8)-R$3-R$4-R$6)*(1-Painel!$E$7)-R$5+R$6)*R$7</f>
        <v>7867399.7318881322</v>
      </c>
      <c r="S404" s="35">
        <f>((Produção!S398*PreçoLivre!S400*(1-Painel!$B$8)-S$3-S$4-S$6)*(1-Painel!$E$7)-S$5+S$6)*S$7</f>
        <v>7200625.7426434522</v>
      </c>
      <c r="T404" s="35">
        <f>((Produção!T398*PreçoLivre!T400*(1-Painel!$B$8)-T$3-T$4-T$6)*(1-Painel!$E$7)-T$5+T$6)*T$7</f>
        <v>6887593.6233079778</v>
      </c>
      <c r="U404" s="35">
        <f>((Produção!U398*PreçoLivre!U400*(1-Painel!$B$8)-U$3-U$4-U$6)*(1-Painel!$E$7)-U$5+U$6)*U$7</f>
        <v>6103867.6268707393</v>
      </c>
      <c r="V404" s="35">
        <f>((Produção!V398*PreçoLivre!V400*(1-Painel!$B$8)-V$3-V$4-V$6)*(1-Painel!$E$7)-V$5+V$6)*V$7</f>
        <v>5657346.7219943004</v>
      </c>
      <c r="W404" s="35"/>
    </row>
    <row r="405" spans="1:23" x14ac:dyDescent="0.25">
      <c r="A405" s="36">
        <v>396</v>
      </c>
      <c r="B405" s="35">
        <f t="shared" si="6"/>
        <v>237301551.50896329</v>
      </c>
      <c r="C405" s="35">
        <f>((Produção!C399*PreçoLivre!C401*(1-Painel!$B$8)-C$3-C$4-C$6)*(1-Painel!$E$7)-C$5+C$6)*C$7</f>
        <v>25991609.091757517</v>
      </c>
      <c r="D405" s="35">
        <f>((Produção!D399*PreçoLivre!D401*(1-Painel!$B$8)-D$3-D$4-D$6)*(1-Painel!$E$7)-D$5+D$6)*D$7</f>
        <v>23505605.094357237</v>
      </c>
      <c r="E405" s="35">
        <f>((Produção!E399*PreçoLivre!E401*(1-Painel!$B$8)-E$3-E$4-E$6)*(1-Painel!$E$7)-E$5+E$6)*E$7</f>
        <v>19964555.890767571</v>
      </c>
      <c r="F405" s="35">
        <f>((Produção!F399*PreçoLivre!F401*(1-Painel!$B$8)-F$3-F$4-F$6)*(1-Painel!$E$7)-F$5+F$6)*F$7</f>
        <v>17546779.140695639</v>
      </c>
      <c r="G405" s="35">
        <f>((Produção!G399*PreçoLivre!G401*(1-Painel!$B$8)-G$3-G$4-G$6)*(1-Painel!$E$7)-G$5+G$6)*G$7</f>
        <v>15912651.399024935</v>
      </c>
      <c r="H405" s="35">
        <f>((Produção!H399*PreçoLivre!H401*(1-Painel!$B$8)-H$3-H$4-H$6)*(1-Painel!$E$7)-H$5+H$6)*H$7</f>
        <v>14814812.109624246</v>
      </c>
      <c r="I405" s="35">
        <f>((Produção!I399*PreçoLivre!I401*(1-Painel!$B$8)-I$3-I$4-I$6)*(1-Painel!$E$7)-I$5+I$6)*I$7</f>
        <v>13584418.585645258</v>
      </c>
      <c r="J405" s="35">
        <f>((Produção!J399*PreçoLivre!J401*(1-Painel!$B$8)-J$3-J$4-J$6)*(1-Painel!$E$7)-J$5+J$6)*J$7</f>
        <v>12480623.536291538</v>
      </c>
      <c r="K405" s="35">
        <f>((Produção!K399*PreçoLivre!K401*(1-Painel!$B$8)-K$3-K$4-K$6)*(1-Painel!$E$7)-K$5+K$6)*K$7</f>
        <v>11468794.244778873</v>
      </c>
      <c r="L405" s="35">
        <f>((Produção!L399*PreçoLivre!L401*(1-Painel!$B$8)-L$3-L$4-L$6)*(1-Painel!$E$7)-L$5+L$6)*L$7</f>
        <v>10291538.197972087</v>
      </c>
      <c r="M405" s="35">
        <f>((Produção!M399*PreçoLivre!M401*(1-Painel!$B$8)-M$3-M$4-M$6)*(1-Painel!$E$7)-M$5+M$6)*M$7</f>
        <v>9483920.8374414146</v>
      </c>
      <c r="N405" s="35">
        <f>((Produção!N399*PreçoLivre!N401*(1-Painel!$B$8)-N$3-N$4-N$6)*(1-Painel!$E$7)-N$5+N$6)*N$7</f>
        <v>9122409.7136370912</v>
      </c>
      <c r="O405" s="35">
        <f>((Produção!O399*PreçoLivre!O401*(1-Painel!$B$8)-O$3-O$4-O$6)*(1-Painel!$E$7)-O$5+O$6)*O$7</f>
        <v>8568257.7625974957</v>
      </c>
      <c r="P405" s="35">
        <f>((Produção!P399*PreçoLivre!P401*(1-Painel!$B$8)-P$3-P$4-P$6)*(1-Painel!$E$7)-P$5+P$6)*P$7</f>
        <v>8052777.2970303847</v>
      </c>
      <c r="Q405" s="35">
        <f>((Produção!Q399*PreçoLivre!Q401*(1-Painel!$B$8)-Q$3-Q$4-Q$6)*(1-Painel!$E$7)-Q$5+Q$6)*Q$7</f>
        <v>7643830.1494268319</v>
      </c>
      <c r="R405" s="35">
        <f>((Produção!R399*PreçoLivre!R401*(1-Painel!$B$8)-R$3-R$4-R$6)*(1-Painel!$E$7)-R$5+R$6)*R$7</f>
        <v>6850143.1111892965</v>
      </c>
      <c r="S405" s="35">
        <f>((Produção!S399*PreçoLivre!S401*(1-Painel!$B$8)-S$3-S$4-S$6)*(1-Painel!$E$7)-S$5+S$6)*S$7</f>
        <v>6309866.722532616</v>
      </c>
      <c r="T405" s="35">
        <f>((Produção!T399*PreçoLivre!T401*(1-Painel!$B$8)-T$3-T$4-T$6)*(1-Painel!$E$7)-T$5+T$6)*T$7</f>
        <v>5462376.6887902776</v>
      </c>
      <c r="U405" s="35">
        <f>((Produção!U399*PreçoLivre!U401*(1-Painel!$B$8)-U$3-U$4-U$6)*(1-Painel!$E$7)-U$5+U$6)*U$7</f>
        <v>5147090.7912725285</v>
      </c>
      <c r="V405" s="35">
        <f>((Produção!V399*PreçoLivre!V401*(1-Painel!$B$8)-V$3-V$4-V$6)*(1-Painel!$E$7)-V$5+V$6)*V$7</f>
        <v>5099491.1441304274</v>
      </c>
      <c r="W405" s="35"/>
    </row>
    <row r="406" spans="1:23" x14ac:dyDescent="0.25">
      <c r="A406" s="36">
        <v>397</v>
      </c>
      <c r="B406" s="35">
        <f t="shared" si="6"/>
        <v>217953011.93817961</v>
      </c>
      <c r="C406" s="35">
        <f>((Produção!C400*PreçoLivre!C402*(1-Painel!$B$8)-C$3-C$4-C$6)*(1-Painel!$E$7)-C$5+C$6)*C$7</f>
        <v>23954534.973765336</v>
      </c>
      <c r="D406" s="35">
        <f>((Produção!D400*PreçoLivre!D402*(1-Painel!$B$8)-D$3-D$4-D$6)*(1-Painel!$E$7)-D$5+D$6)*D$7</f>
        <v>21080569.984433874</v>
      </c>
      <c r="E406" s="35">
        <f>((Produção!E400*PreçoLivre!E402*(1-Painel!$B$8)-E$3-E$4-E$6)*(1-Painel!$E$7)-E$5+E$6)*E$7</f>
        <v>18968669.637495294</v>
      </c>
      <c r="F406" s="35">
        <f>((Produção!F400*PreçoLivre!F402*(1-Painel!$B$8)-F$3-F$4-F$6)*(1-Painel!$E$7)-F$5+F$6)*F$7</f>
        <v>17528221.947823141</v>
      </c>
      <c r="G406" s="35">
        <f>((Produção!G400*PreçoLivre!G402*(1-Painel!$B$8)-G$3-G$4-G$6)*(1-Painel!$E$7)-G$5+G$6)*G$7</f>
        <v>15870671.460492043</v>
      </c>
      <c r="H406" s="35">
        <f>((Produção!H400*PreçoLivre!H402*(1-Painel!$B$8)-H$3-H$4-H$6)*(1-Painel!$E$7)-H$5+H$6)*H$7</f>
        <v>13776777.022721911</v>
      </c>
      <c r="I406" s="35">
        <f>((Produção!I400*PreçoLivre!I402*(1-Painel!$B$8)-I$3-I$4-I$6)*(1-Painel!$E$7)-I$5+I$6)*I$7</f>
        <v>11810327.867325727</v>
      </c>
      <c r="J406" s="35">
        <f>((Produção!J400*PreçoLivre!J402*(1-Painel!$B$8)-J$3-J$4-J$6)*(1-Painel!$E$7)-J$5+J$6)*J$7</f>
        <v>10638637.036516044</v>
      </c>
      <c r="K406" s="35">
        <f>((Produção!K400*PreçoLivre!K402*(1-Painel!$B$8)-K$3-K$4-K$6)*(1-Painel!$E$7)-K$5+K$6)*K$7</f>
        <v>9359279.8282872699</v>
      </c>
      <c r="L406" s="35">
        <f>((Produção!L400*PreçoLivre!L402*(1-Painel!$B$8)-L$3-L$4-L$6)*(1-Painel!$E$7)-L$5+L$6)*L$7</f>
        <v>9363971.2437867448</v>
      </c>
      <c r="M406" s="35">
        <f>((Produção!M400*PreçoLivre!M402*(1-Painel!$B$8)-M$3-M$4-M$6)*(1-Painel!$E$7)-M$5+M$6)*M$7</f>
        <v>8542141.8001075219</v>
      </c>
      <c r="N406" s="35">
        <f>((Produção!N400*PreçoLivre!N402*(1-Painel!$B$8)-N$3-N$4-N$6)*(1-Painel!$E$7)-N$5+N$6)*N$7</f>
        <v>8234300.7203932768</v>
      </c>
      <c r="O406" s="35">
        <f>((Produção!O400*PreçoLivre!O402*(1-Painel!$B$8)-O$3-O$4-O$6)*(1-Painel!$E$7)-O$5+O$6)*O$7</f>
        <v>7344682.9747268362</v>
      </c>
      <c r="P406" s="35">
        <f>((Produção!P400*PreçoLivre!P402*(1-Painel!$B$8)-P$3-P$4-P$6)*(1-Painel!$E$7)-P$5+P$6)*P$7</f>
        <v>6960264.7874544328</v>
      </c>
      <c r="Q406" s="35">
        <f>((Produção!Q400*PreçoLivre!Q402*(1-Painel!$B$8)-Q$3-Q$4-Q$6)*(1-Painel!$E$7)-Q$5+Q$6)*Q$7</f>
        <v>6650458.9084597593</v>
      </c>
      <c r="R406" s="35">
        <f>((Produção!R400*PreçoLivre!R402*(1-Painel!$B$8)-R$3-R$4-R$6)*(1-Painel!$E$7)-R$5+R$6)*R$7</f>
        <v>6312565.6127406722</v>
      </c>
      <c r="S406" s="35">
        <f>((Produção!S400*PreçoLivre!S402*(1-Painel!$B$8)-S$3-S$4-S$6)*(1-Painel!$E$7)-S$5+S$6)*S$7</f>
        <v>5889597.158131253</v>
      </c>
      <c r="T406" s="35">
        <f>((Produção!T400*PreçoLivre!T402*(1-Painel!$B$8)-T$3-T$4-T$6)*(1-Painel!$E$7)-T$5+T$6)*T$7</f>
        <v>5582231.4820222128</v>
      </c>
      <c r="U406" s="35">
        <f>((Produção!U400*PreçoLivre!U402*(1-Painel!$B$8)-U$3-U$4-U$6)*(1-Painel!$E$7)-U$5+U$6)*U$7</f>
        <v>5372689.6744997166</v>
      </c>
      <c r="V406" s="35">
        <f>((Produção!V400*PreçoLivre!V402*(1-Painel!$B$8)-V$3-V$4-V$6)*(1-Painel!$E$7)-V$5+V$6)*V$7</f>
        <v>4712417.8169965884</v>
      </c>
      <c r="W406" s="35"/>
    </row>
    <row r="407" spans="1:23" x14ac:dyDescent="0.25">
      <c r="A407" s="36">
        <v>398</v>
      </c>
      <c r="B407" s="35">
        <f t="shared" si="6"/>
        <v>268013580.16554636</v>
      </c>
      <c r="C407" s="35">
        <f>((Produção!C401*PreçoLivre!C403*(1-Painel!$B$8)-C$3-C$4-C$6)*(1-Painel!$E$7)-C$5+C$6)*C$7</f>
        <v>26635571.259698231</v>
      </c>
      <c r="D407" s="35">
        <f>((Produção!D401*PreçoLivre!D403*(1-Painel!$B$8)-D$3-D$4-D$6)*(1-Painel!$E$7)-D$5+D$6)*D$7</f>
        <v>24933351.036435988</v>
      </c>
      <c r="E407" s="35">
        <f>((Produção!E401*PreçoLivre!E403*(1-Painel!$B$8)-E$3-E$4-E$6)*(1-Painel!$E$7)-E$5+E$6)*E$7</f>
        <v>22915149.106617168</v>
      </c>
      <c r="F407" s="35">
        <f>((Produção!F401*PreçoLivre!F403*(1-Painel!$B$8)-F$3-F$4-F$6)*(1-Painel!$E$7)-F$5+F$6)*F$7</f>
        <v>21785019.474275663</v>
      </c>
      <c r="G407" s="35">
        <f>((Produção!G401*PreçoLivre!G403*(1-Painel!$B$8)-G$3-G$4-G$6)*(1-Painel!$E$7)-G$5+G$6)*G$7</f>
        <v>20000404.321797207</v>
      </c>
      <c r="H407" s="35">
        <f>((Produção!H401*PreçoLivre!H403*(1-Painel!$B$8)-H$3-H$4-H$6)*(1-Painel!$E$7)-H$5+H$6)*H$7</f>
        <v>17576075.833980754</v>
      </c>
      <c r="I407" s="35">
        <f>((Produção!I401*PreçoLivre!I403*(1-Painel!$B$8)-I$3-I$4-I$6)*(1-Painel!$E$7)-I$5+I$6)*I$7</f>
        <v>15419143.592357375</v>
      </c>
      <c r="J407" s="35">
        <f>((Produção!J401*PreçoLivre!J403*(1-Painel!$B$8)-J$3-J$4-J$6)*(1-Painel!$E$7)-J$5+J$6)*J$7</f>
        <v>13870231.611761652</v>
      </c>
      <c r="K407" s="35">
        <f>((Produção!K401*PreçoLivre!K403*(1-Painel!$B$8)-K$3-K$4-K$6)*(1-Painel!$E$7)-K$5+K$6)*K$7</f>
        <v>12913663.17265675</v>
      </c>
      <c r="L407" s="35">
        <f>((Produção!L401*PreçoLivre!L403*(1-Painel!$B$8)-L$3-L$4-L$6)*(1-Painel!$E$7)-L$5+L$6)*L$7</f>
        <v>11763218.557881726</v>
      </c>
      <c r="M407" s="35">
        <f>((Produção!M401*PreçoLivre!M403*(1-Painel!$B$8)-M$3-M$4-M$6)*(1-Painel!$E$7)-M$5+M$6)*M$7</f>
        <v>10862992.923016192</v>
      </c>
      <c r="N407" s="35">
        <f>((Produção!N401*PreçoLivre!N403*(1-Painel!$B$8)-N$3-N$4-N$6)*(1-Painel!$E$7)-N$5+N$6)*N$7</f>
        <v>10426479.7075451</v>
      </c>
      <c r="O407" s="35">
        <f>((Produção!O401*PreçoLivre!O403*(1-Painel!$B$8)-O$3-O$4-O$6)*(1-Painel!$E$7)-O$5+O$6)*O$7</f>
        <v>9441607.7675381694</v>
      </c>
      <c r="P407" s="35">
        <f>((Produção!P401*PreçoLivre!P403*(1-Painel!$B$8)-P$3-P$4-P$6)*(1-Painel!$E$7)-P$5+P$6)*P$7</f>
        <v>8399498.9950963184</v>
      </c>
      <c r="Q407" s="35">
        <f>((Produção!Q401*PreçoLivre!Q403*(1-Painel!$B$8)-Q$3-Q$4-Q$6)*(1-Painel!$E$7)-Q$5+Q$6)*Q$7</f>
        <v>8234909.9094343046</v>
      </c>
      <c r="R407" s="35">
        <f>((Produção!R401*PreçoLivre!R403*(1-Painel!$B$8)-R$3-R$4-R$6)*(1-Painel!$E$7)-R$5+R$6)*R$7</f>
        <v>7609836.2997887991</v>
      </c>
      <c r="S407" s="35">
        <f>((Produção!S401*PreçoLivre!S403*(1-Painel!$B$8)-S$3-S$4-S$6)*(1-Painel!$E$7)-S$5+S$6)*S$7</f>
        <v>6923454.5455806926</v>
      </c>
      <c r="T407" s="35">
        <f>((Produção!T401*PreçoLivre!T403*(1-Painel!$B$8)-T$3-T$4-T$6)*(1-Painel!$E$7)-T$5+T$6)*T$7</f>
        <v>6846950.7208105335</v>
      </c>
      <c r="U407" s="35">
        <f>((Produção!U401*PreçoLivre!U403*(1-Painel!$B$8)-U$3-U$4-U$6)*(1-Painel!$E$7)-U$5+U$6)*U$7</f>
        <v>6173662.8805571496</v>
      </c>
      <c r="V407" s="35">
        <f>((Produção!V401*PreçoLivre!V403*(1-Painel!$B$8)-V$3-V$4-V$6)*(1-Painel!$E$7)-V$5+V$6)*V$7</f>
        <v>5282358.4487165892</v>
      </c>
      <c r="W407" s="35"/>
    </row>
    <row r="408" spans="1:23" x14ac:dyDescent="0.25">
      <c r="A408" s="36">
        <v>399</v>
      </c>
      <c r="B408" s="35">
        <f t="shared" si="6"/>
        <v>240336831.78380904</v>
      </c>
      <c r="C408" s="35">
        <f>((Produção!C402*PreçoLivre!C404*(1-Painel!$B$8)-C$3-C$4-C$6)*(1-Painel!$E$7)-C$5+C$6)*C$7</f>
        <v>25672709.416943416</v>
      </c>
      <c r="D408" s="35">
        <f>((Produção!D402*PreçoLivre!D404*(1-Painel!$B$8)-D$3-D$4-D$6)*(1-Painel!$E$7)-D$5+D$6)*D$7</f>
        <v>23352426.282284439</v>
      </c>
      <c r="E408" s="35">
        <f>((Produção!E402*PreçoLivre!E404*(1-Painel!$B$8)-E$3-E$4-E$6)*(1-Painel!$E$7)-E$5+E$6)*E$7</f>
        <v>21560519.531013284</v>
      </c>
      <c r="F408" s="35">
        <f>((Produção!F402*PreçoLivre!F404*(1-Painel!$B$8)-F$3-F$4-F$6)*(1-Painel!$E$7)-F$5+F$6)*F$7</f>
        <v>19431744.693594024</v>
      </c>
      <c r="G408" s="35">
        <f>((Produção!G402*PreçoLivre!G404*(1-Painel!$B$8)-G$3-G$4-G$6)*(1-Painel!$E$7)-G$5+G$6)*G$7</f>
        <v>17244201.895385128</v>
      </c>
      <c r="H408" s="35">
        <f>((Produção!H402*PreçoLivre!H404*(1-Painel!$B$8)-H$3-H$4-H$6)*(1-Painel!$E$7)-H$5+H$6)*H$7</f>
        <v>15538499.607649941</v>
      </c>
      <c r="I408" s="35">
        <f>((Produção!I402*PreçoLivre!I404*(1-Painel!$B$8)-I$3-I$4-I$6)*(1-Painel!$E$7)-I$5+I$6)*I$7</f>
        <v>14204856.251118289</v>
      </c>
      <c r="J408" s="35">
        <f>((Produção!J402*PreçoLivre!J404*(1-Painel!$B$8)-J$3-J$4-J$6)*(1-Painel!$E$7)-J$5+J$6)*J$7</f>
        <v>12384629.165779341</v>
      </c>
      <c r="K408" s="35">
        <f>((Produção!K402*PreçoLivre!K404*(1-Painel!$B$8)-K$3-K$4-K$6)*(1-Painel!$E$7)-K$5+K$6)*K$7</f>
        <v>11780444.072036555</v>
      </c>
      <c r="L408" s="35">
        <f>((Produção!L402*PreçoLivre!L404*(1-Painel!$B$8)-L$3-L$4-L$6)*(1-Painel!$E$7)-L$5+L$6)*L$7</f>
        <v>10888495.67149109</v>
      </c>
      <c r="M408" s="35">
        <f>((Produção!M402*PreçoLivre!M404*(1-Painel!$B$8)-M$3-M$4-M$6)*(1-Painel!$E$7)-M$5+M$6)*M$7</f>
        <v>10017373.921012523</v>
      </c>
      <c r="N408" s="35">
        <f>((Produção!N402*PreçoLivre!N404*(1-Painel!$B$8)-N$3-N$4-N$6)*(1-Painel!$E$7)-N$5+N$6)*N$7</f>
        <v>9052105.7988808174</v>
      </c>
      <c r="O408" s="35">
        <f>((Produção!O402*PreçoLivre!O404*(1-Painel!$B$8)-O$3-O$4-O$6)*(1-Painel!$E$7)-O$5+O$6)*O$7</f>
        <v>8281658.2746836208</v>
      </c>
      <c r="P408" s="35">
        <f>((Produção!P402*PreçoLivre!P404*(1-Painel!$B$8)-P$3-P$4-P$6)*(1-Painel!$E$7)-P$5+P$6)*P$7</f>
        <v>7429269.6432249648</v>
      </c>
      <c r="Q408" s="35">
        <f>((Produção!Q402*PreçoLivre!Q404*(1-Painel!$B$8)-Q$3-Q$4-Q$6)*(1-Painel!$E$7)-Q$5+Q$6)*Q$7</f>
        <v>6689423.1706719464</v>
      </c>
      <c r="R408" s="35">
        <f>((Produção!R402*PreçoLivre!R404*(1-Painel!$B$8)-R$3-R$4-R$6)*(1-Painel!$E$7)-R$5+R$6)*R$7</f>
        <v>6306787.0975555573</v>
      </c>
      <c r="S408" s="35">
        <f>((Produção!S402*PreçoLivre!S404*(1-Painel!$B$8)-S$3-S$4-S$6)*(1-Painel!$E$7)-S$5+S$6)*S$7</f>
        <v>5917935.3899956662</v>
      </c>
      <c r="T408" s="35">
        <f>((Produção!T402*PreçoLivre!T404*(1-Painel!$B$8)-T$3-T$4-T$6)*(1-Painel!$E$7)-T$5+T$6)*T$7</f>
        <v>5297653.6458032113</v>
      </c>
      <c r="U408" s="35">
        <f>((Produção!U402*PreçoLivre!U404*(1-Painel!$B$8)-U$3-U$4-U$6)*(1-Painel!$E$7)-U$5+U$6)*U$7</f>
        <v>5017083.6347536258</v>
      </c>
      <c r="V408" s="35">
        <f>((Produção!V402*PreçoLivre!V404*(1-Painel!$B$8)-V$3-V$4-V$6)*(1-Painel!$E$7)-V$5+V$6)*V$7</f>
        <v>4269014.6199316187</v>
      </c>
      <c r="W408" s="35"/>
    </row>
    <row r="409" spans="1:23" x14ac:dyDescent="0.25">
      <c r="A409" s="36">
        <v>400</v>
      </c>
      <c r="B409" s="35">
        <f t="shared" si="6"/>
        <v>279464983.59119517</v>
      </c>
      <c r="C409" s="35">
        <f>((Produção!C403*PreçoLivre!C405*(1-Painel!$B$8)-C$3-C$4-C$6)*(1-Painel!$E$7)-C$5+C$6)*C$7</f>
        <v>25845712.998606611</v>
      </c>
      <c r="D409" s="35">
        <f>((Produção!D403*PreçoLivre!D405*(1-Painel!$B$8)-D$3-D$4-D$6)*(1-Painel!$E$7)-D$5+D$6)*D$7</f>
        <v>25052907.267467927</v>
      </c>
      <c r="E409" s="35">
        <f>((Produção!E403*PreçoLivre!E405*(1-Painel!$B$8)-E$3-E$4-E$6)*(1-Painel!$E$7)-E$5+E$6)*E$7</f>
        <v>24574400.380245872</v>
      </c>
      <c r="F409" s="35">
        <f>((Produção!F403*PreçoLivre!F405*(1-Painel!$B$8)-F$3-F$4-F$6)*(1-Painel!$E$7)-F$5+F$6)*F$7</f>
        <v>22257586.015368622</v>
      </c>
      <c r="G409" s="35">
        <f>((Produção!G403*PreçoLivre!G405*(1-Painel!$B$8)-G$3-G$4-G$6)*(1-Painel!$E$7)-G$5+G$6)*G$7</f>
        <v>20243765.935653053</v>
      </c>
      <c r="H409" s="35">
        <f>((Produção!H403*PreçoLivre!H405*(1-Painel!$B$8)-H$3-H$4-H$6)*(1-Painel!$E$7)-H$5+H$6)*H$7</f>
        <v>18950344.687297776</v>
      </c>
      <c r="I409" s="35">
        <f>((Produção!I403*PreçoLivre!I405*(1-Painel!$B$8)-I$3-I$4-I$6)*(1-Painel!$E$7)-I$5+I$6)*I$7</f>
        <v>16680033.563463874</v>
      </c>
      <c r="J409" s="35">
        <f>((Produção!J403*PreçoLivre!J405*(1-Painel!$B$8)-J$3-J$4-J$6)*(1-Painel!$E$7)-J$5+J$6)*J$7</f>
        <v>15112815.045402169</v>
      </c>
      <c r="K409" s="35">
        <f>((Produção!K403*PreçoLivre!K405*(1-Painel!$B$8)-K$3-K$4-K$6)*(1-Painel!$E$7)-K$5+K$6)*K$7</f>
        <v>13398054.309598735</v>
      </c>
      <c r="L409" s="35">
        <f>((Produção!L403*PreçoLivre!L405*(1-Painel!$B$8)-L$3-L$4-L$6)*(1-Painel!$E$7)-L$5+L$6)*L$7</f>
        <v>12166716.226170864</v>
      </c>
      <c r="M409" s="35">
        <f>((Produção!M403*PreçoLivre!M405*(1-Painel!$B$8)-M$3-M$4-M$6)*(1-Painel!$E$7)-M$5+M$6)*M$7</f>
        <v>11514574.596723555</v>
      </c>
      <c r="N409" s="35">
        <f>((Produção!N403*PreçoLivre!N405*(1-Painel!$B$8)-N$3-N$4-N$6)*(1-Painel!$E$7)-N$5+N$6)*N$7</f>
        <v>11078150.02973322</v>
      </c>
      <c r="O409" s="35">
        <f>((Produção!O403*PreçoLivre!O405*(1-Painel!$B$8)-O$3-O$4-O$6)*(1-Painel!$E$7)-O$5+O$6)*O$7</f>
        <v>10557867.610120323</v>
      </c>
      <c r="P409" s="35">
        <f>((Produção!P403*PreçoLivre!P405*(1-Painel!$B$8)-P$3-P$4-P$6)*(1-Painel!$E$7)-P$5+P$6)*P$7</f>
        <v>9667450.7786932085</v>
      </c>
      <c r="Q409" s="35">
        <f>((Produção!Q403*PreçoLivre!Q405*(1-Painel!$B$8)-Q$3-Q$4-Q$6)*(1-Painel!$E$7)-Q$5+Q$6)*Q$7</f>
        <v>8624106.4291266482</v>
      </c>
      <c r="R409" s="35">
        <f>((Produção!R403*PreçoLivre!R405*(1-Painel!$B$8)-R$3-R$4-R$6)*(1-Painel!$E$7)-R$5+R$6)*R$7</f>
        <v>7730169.8606553338</v>
      </c>
      <c r="S409" s="35">
        <f>((Produção!S403*PreçoLivre!S405*(1-Painel!$B$8)-S$3-S$4-S$6)*(1-Painel!$E$7)-S$5+S$6)*S$7</f>
        <v>7100399.8128839107</v>
      </c>
      <c r="T409" s="35">
        <f>((Produção!T403*PreçoLivre!T405*(1-Painel!$B$8)-T$3-T$4-T$6)*(1-Painel!$E$7)-T$5+T$6)*T$7</f>
        <v>6590049.558787236</v>
      </c>
      <c r="U409" s="35">
        <f>((Produção!U403*PreçoLivre!U405*(1-Painel!$B$8)-U$3-U$4-U$6)*(1-Painel!$E$7)-U$5+U$6)*U$7</f>
        <v>6225184.9678045269</v>
      </c>
      <c r="V409" s="35">
        <f>((Produção!V403*PreçoLivre!V405*(1-Painel!$B$8)-V$3-V$4-V$6)*(1-Painel!$E$7)-V$5+V$6)*V$7</f>
        <v>6094693.5173917487</v>
      </c>
      <c r="W409" s="35"/>
    </row>
    <row r="410" spans="1:23" x14ac:dyDescent="0.25">
      <c r="A410" s="36">
        <v>401</v>
      </c>
      <c r="B410" s="35">
        <f t="shared" si="6"/>
        <v>260826247.28941458</v>
      </c>
      <c r="C410" s="35">
        <f>((Produção!C404*PreçoLivre!C406*(1-Painel!$B$8)-C$3-C$4-C$6)*(1-Painel!$E$7)-C$5+C$6)*C$7</f>
        <v>24983769.753961258</v>
      </c>
      <c r="D410" s="35">
        <f>((Produção!D404*PreçoLivre!D406*(1-Painel!$B$8)-D$3-D$4-D$6)*(1-Painel!$E$7)-D$5+D$6)*D$7</f>
        <v>23508401.775260203</v>
      </c>
      <c r="E410" s="35">
        <f>((Produção!E404*PreçoLivre!E406*(1-Painel!$B$8)-E$3-E$4-E$6)*(1-Painel!$E$7)-E$5+E$6)*E$7</f>
        <v>21664027.986269798</v>
      </c>
      <c r="F410" s="35">
        <f>((Produção!F404*PreçoLivre!F406*(1-Painel!$B$8)-F$3-F$4-F$6)*(1-Painel!$E$7)-F$5+F$6)*F$7</f>
        <v>20190417.54842006</v>
      </c>
      <c r="G410" s="35">
        <f>((Produção!G404*PreçoLivre!G406*(1-Painel!$B$8)-G$3-G$4-G$6)*(1-Painel!$E$7)-G$5+G$6)*G$7</f>
        <v>18599868.023215316</v>
      </c>
      <c r="H410" s="35">
        <f>((Produção!H404*PreçoLivre!H406*(1-Painel!$B$8)-H$3-H$4-H$6)*(1-Painel!$E$7)-H$5+H$6)*H$7</f>
        <v>17423243.994402844</v>
      </c>
      <c r="I410" s="35">
        <f>((Produção!I404*PreçoLivre!I406*(1-Painel!$B$8)-I$3-I$4-I$6)*(1-Painel!$E$7)-I$5+I$6)*I$7</f>
        <v>16242217.968008112</v>
      </c>
      <c r="J410" s="35">
        <f>((Produção!J404*PreçoLivre!J406*(1-Painel!$B$8)-J$3-J$4-J$6)*(1-Painel!$E$7)-J$5+J$6)*J$7</f>
        <v>15003577.20838158</v>
      </c>
      <c r="K410" s="35">
        <f>((Produção!K404*PreçoLivre!K406*(1-Painel!$B$8)-K$3-K$4-K$6)*(1-Painel!$E$7)-K$5+K$6)*K$7</f>
        <v>13615220.669788156</v>
      </c>
      <c r="L410" s="35">
        <f>((Produção!L404*PreçoLivre!L406*(1-Painel!$B$8)-L$3-L$4-L$6)*(1-Painel!$E$7)-L$5+L$6)*L$7</f>
        <v>12690812.73685772</v>
      </c>
      <c r="M410" s="35">
        <f>((Produção!M404*PreçoLivre!M406*(1-Painel!$B$8)-M$3-M$4-M$6)*(1-Painel!$E$7)-M$5+M$6)*M$7</f>
        <v>11944257.650591934</v>
      </c>
      <c r="N410" s="35">
        <f>((Produção!N404*PreçoLivre!N406*(1-Painel!$B$8)-N$3-N$4-N$6)*(1-Painel!$E$7)-N$5+N$6)*N$7</f>
        <v>10357262.393152108</v>
      </c>
      <c r="O410" s="35">
        <f>((Produção!O404*PreçoLivre!O406*(1-Painel!$B$8)-O$3-O$4-O$6)*(1-Painel!$E$7)-O$5+O$6)*O$7</f>
        <v>9198047.3083357662</v>
      </c>
      <c r="P410" s="35">
        <f>((Produção!P404*PreçoLivre!P406*(1-Painel!$B$8)-P$3-P$4-P$6)*(1-Painel!$E$7)-P$5+P$6)*P$7</f>
        <v>8451072.762437921</v>
      </c>
      <c r="Q410" s="35">
        <f>((Produção!Q404*PreçoLivre!Q406*(1-Painel!$B$8)-Q$3-Q$4-Q$6)*(1-Painel!$E$7)-Q$5+Q$6)*Q$7</f>
        <v>7577388.8383479035</v>
      </c>
      <c r="R410" s="35">
        <f>((Produção!R404*PreçoLivre!R406*(1-Painel!$B$8)-R$3-R$4-R$6)*(1-Painel!$E$7)-R$5+R$6)*R$7</f>
        <v>6903435.776224874</v>
      </c>
      <c r="S410" s="35">
        <f>((Produção!S404*PreçoLivre!S406*(1-Painel!$B$8)-S$3-S$4-S$6)*(1-Painel!$E$7)-S$5+S$6)*S$7</f>
        <v>6355428.0960759483</v>
      </c>
      <c r="T410" s="35">
        <f>((Produção!T404*PreçoLivre!T406*(1-Painel!$B$8)-T$3-T$4-T$6)*(1-Painel!$E$7)-T$5+T$6)*T$7</f>
        <v>5644157.9469888117</v>
      </c>
      <c r="U410" s="35">
        <f>((Produção!U404*PreçoLivre!U406*(1-Painel!$B$8)-U$3-U$4-U$6)*(1-Painel!$E$7)-U$5+U$6)*U$7</f>
        <v>5537097.0928523988</v>
      </c>
      <c r="V410" s="35">
        <f>((Produção!V404*PreçoLivre!V406*(1-Painel!$B$8)-V$3-V$4-V$6)*(1-Painel!$E$7)-V$5+V$6)*V$7</f>
        <v>4936541.7598418128</v>
      </c>
      <c r="W410" s="35"/>
    </row>
    <row r="411" spans="1:23" x14ac:dyDescent="0.25">
      <c r="A411" s="36">
        <v>402</v>
      </c>
      <c r="B411" s="35">
        <f t="shared" si="6"/>
        <v>285096461.12291795</v>
      </c>
      <c r="C411" s="35">
        <f>((Produção!C405*PreçoLivre!C407*(1-Painel!$B$8)-C$3-C$4-C$6)*(1-Painel!$E$7)-C$5+C$6)*C$7</f>
        <v>26444749.972990517</v>
      </c>
      <c r="D411" s="35">
        <f>((Produção!D405*PreçoLivre!D407*(1-Painel!$B$8)-D$3-D$4-D$6)*(1-Painel!$E$7)-D$5+D$6)*D$7</f>
        <v>24825520.043354325</v>
      </c>
      <c r="E411" s="35">
        <f>((Produção!E405*PreçoLivre!E407*(1-Painel!$B$8)-E$3-E$4-E$6)*(1-Painel!$E$7)-E$5+E$6)*E$7</f>
        <v>22781292.703009583</v>
      </c>
      <c r="F411" s="35">
        <f>((Produção!F405*PreçoLivre!F407*(1-Painel!$B$8)-F$3-F$4-F$6)*(1-Painel!$E$7)-F$5+F$6)*F$7</f>
        <v>20765438.566904146</v>
      </c>
      <c r="G411" s="35">
        <f>((Produção!G405*PreçoLivre!G407*(1-Painel!$B$8)-G$3-G$4-G$6)*(1-Painel!$E$7)-G$5+G$6)*G$7</f>
        <v>20638376.226424009</v>
      </c>
      <c r="H411" s="35">
        <f>((Produção!H405*PreçoLivre!H407*(1-Painel!$B$8)-H$3-H$4-H$6)*(1-Painel!$E$7)-H$5+H$6)*H$7</f>
        <v>19557151.045032695</v>
      </c>
      <c r="I411" s="35">
        <f>((Produção!I405*PreçoLivre!I407*(1-Painel!$B$8)-I$3-I$4-I$6)*(1-Painel!$E$7)-I$5+I$6)*I$7</f>
        <v>18019458.098857611</v>
      </c>
      <c r="J411" s="35">
        <f>((Produção!J405*PreçoLivre!J407*(1-Painel!$B$8)-J$3-J$4-J$6)*(1-Painel!$E$7)-J$5+J$6)*J$7</f>
        <v>16011134.847068641</v>
      </c>
      <c r="K411" s="35">
        <f>((Produção!K405*PreçoLivre!K407*(1-Painel!$B$8)-K$3-K$4-K$6)*(1-Painel!$E$7)-K$5+K$6)*K$7</f>
        <v>14474765.635252576</v>
      </c>
      <c r="L411" s="35">
        <f>((Produção!L405*PreçoLivre!L407*(1-Painel!$B$8)-L$3-L$4-L$6)*(1-Painel!$E$7)-L$5+L$6)*L$7</f>
        <v>12997027.953934949</v>
      </c>
      <c r="M411" s="35">
        <f>((Produção!M405*PreçoLivre!M407*(1-Painel!$B$8)-M$3-M$4-M$6)*(1-Painel!$E$7)-M$5+M$6)*M$7</f>
        <v>11523025.725914177</v>
      </c>
      <c r="N411" s="35">
        <f>((Produção!N405*PreçoLivre!N407*(1-Painel!$B$8)-N$3-N$4-N$6)*(1-Painel!$E$7)-N$5+N$6)*N$7</f>
        <v>10621665.438256864</v>
      </c>
      <c r="O411" s="35">
        <f>((Produção!O405*PreçoLivre!O407*(1-Painel!$B$8)-O$3-O$4-O$6)*(1-Painel!$E$7)-O$5+O$6)*O$7</f>
        <v>9975400.1718209013</v>
      </c>
      <c r="P411" s="35">
        <f>((Produção!P405*PreçoLivre!P407*(1-Painel!$B$8)-P$3-P$4-P$6)*(1-Painel!$E$7)-P$5+P$6)*P$7</f>
        <v>9331852.855780948</v>
      </c>
      <c r="Q411" s="35">
        <f>((Produção!Q405*PreçoLivre!Q407*(1-Painel!$B$8)-Q$3-Q$4-Q$6)*(1-Painel!$E$7)-Q$5+Q$6)*Q$7</f>
        <v>8870098.7010863293</v>
      </c>
      <c r="R411" s="35">
        <f>((Produção!R405*PreçoLivre!R407*(1-Painel!$B$8)-R$3-R$4-R$6)*(1-Painel!$E$7)-R$5+R$6)*R$7</f>
        <v>8526098.633242093</v>
      </c>
      <c r="S411" s="35">
        <f>((Produção!S405*PreçoLivre!S407*(1-Painel!$B$8)-S$3-S$4-S$6)*(1-Painel!$E$7)-S$5+S$6)*S$7</f>
        <v>8535827.176979661</v>
      </c>
      <c r="T411" s="35">
        <f>((Produção!T405*PreçoLivre!T407*(1-Painel!$B$8)-T$3-T$4-T$6)*(1-Painel!$E$7)-T$5+T$6)*T$7</f>
        <v>7591996.6034661066</v>
      </c>
      <c r="U411" s="35">
        <f>((Produção!U405*PreçoLivre!U407*(1-Painel!$B$8)-U$3-U$4-U$6)*(1-Painel!$E$7)-U$5+U$6)*U$7</f>
        <v>7106672.2778498009</v>
      </c>
      <c r="V411" s="35">
        <f>((Produção!V405*PreçoLivre!V407*(1-Painel!$B$8)-V$3-V$4-V$6)*(1-Painel!$E$7)-V$5+V$6)*V$7</f>
        <v>6498908.4456920289</v>
      </c>
      <c r="W411" s="35"/>
    </row>
    <row r="412" spans="1:23" x14ac:dyDescent="0.25">
      <c r="A412" s="36">
        <v>403</v>
      </c>
      <c r="B412" s="35">
        <f t="shared" si="6"/>
        <v>306162766.51320261</v>
      </c>
      <c r="C412" s="35">
        <f>((Produção!C406*PreçoLivre!C408*(1-Painel!$B$8)-C$3-C$4-C$6)*(1-Painel!$E$7)-C$5+C$6)*C$7</f>
        <v>27253912.816641904</v>
      </c>
      <c r="D412" s="35">
        <f>((Produção!D406*PreçoLivre!D408*(1-Painel!$B$8)-D$3-D$4-D$6)*(1-Painel!$E$7)-D$5+D$6)*D$7</f>
        <v>25419688.512331806</v>
      </c>
      <c r="E412" s="35">
        <f>((Produção!E406*PreçoLivre!E408*(1-Painel!$B$8)-E$3-E$4-E$6)*(1-Painel!$E$7)-E$5+E$6)*E$7</f>
        <v>24056180.285746999</v>
      </c>
      <c r="F412" s="35">
        <f>((Produção!F406*PreçoLivre!F408*(1-Painel!$B$8)-F$3-F$4-F$6)*(1-Painel!$E$7)-F$5+F$6)*F$7</f>
        <v>22821797.485687789</v>
      </c>
      <c r="G412" s="35">
        <f>((Produção!G406*PreçoLivre!G408*(1-Painel!$B$8)-G$3-G$4-G$6)*(1-Painel!$E$7)-G$5+G$6)*G$7</f>
        <v>21548014.88610835</v>
      </c>
      <c r="H412" s="35">
        <f>((Produção!H406*PreçoLivre!H408*(1-Painel!$B$8)-H$3-H$4-H$6)*(1-Painel!$E$7)-H$5+H$6)*H$7</f>
        <v>19924921.505462449</v>
      </c>
      <c r="I412" s="35">
        <f>((Produção!I406*PreçoLivre!I408*(1-Painel!$B$8)-I$3-I$4-I$6)*(1-Painel!$E$7)-I$5+I$6)*I$7</f>
        <v>18115355.588683497</v>
      </c>
      <c r="J412" s="35">
        <f>((Produção!J406*PreçoLivre!J408*(1-Painel!$B$8)-J$3-J$4-J$6)*(1-Painel!$E$7)-J$5+J$6)*J$7</f>
        <v>16975823.702037886</v>
      </c>
      <c r="K412" s="35">
        <f>((Produção!K406*PreçoLivre!K408*(1-Painel!$B$8)-K$3-K$4-K$6)*(1-Painel!$E$7)-K$5+K$6)*K$7</f>
        <v>15957249.358211575</v>
      </c>
      <c r="L412" s="35">
        <f>((Produção!L406*PreçoLivre!L408*(1-Painel!$B$8)-L$3-L$4-L$6)*(1-Painel!$E$7)-L$5+L$6)*L$7</f>
        <v>14883740.675812839</v>
      </c>
      <c r="M412" s="35">
        <f>((Produção!M406*PreçoLivre!M408*(1-Painel!$B$8)-M$3-M$4-M$6)*(1-Painel!$E$7)-M$5+M$6)*M$7</f>
        <v>14094698.345740369</v>
      </c>
      <c r="N412" s="35">
        <f>((Produção!N406*PreçoLivre!N408*(1-Painel!$B$8)-N$3-N$4-N$6)*(1-Painel!$E$7)-N$5+N$6)*N$7</f>
        <v>13023665.28792306</v>
      </c>
      <c r="O412" s="35">
        <f>((Produção!O406*PreçoLivre!O408*(1-Painel!$B$8)-O$3-O$4-O$6)*(1-Painel!$E$7)-O$5+O$6)*O$7</f>
        <v>12295270.409310136</v>
      </c>
      <c r="P412" s="35">
        <f>((Produção!P406*PreçoLivre!P408*(1-Painel!$B$8)-P$3-P$4-P$6)*(1-Painel!$E$7)-P$5+P$6)*P$7</f>
        <v>11141561.095506718</v>
      </c>
      <c r="Q412" s="35">
        <f>((Produção!Q406*PreçoLivre!Q408*(1-Painel!$B$8)-Q$3-Q$4-Q$6)*(1-Painel!$E$7)-Q$5+Q$6)*Q$7</f>
        <v>9939044.5251340307</v>
      </c>
      <c r="R412" s="35">
        <f>((Produção!R406*PreçoLivre!R408*(1-Painel!$B$8)-R$3-R$4-R$6)*(1-Painel!$E$7)-R$5+R$6)*R$7</f>
        <v>9271475.2334484253</v>
      </c>
      <c r="S412" s="35">
        <f>((Produção!S406*PreçoLivre!S408*(1-Painel!$B$8)-S$3-S$4-S$6)*(1-Painel!$E$7)-S$5+S$6)*S$7</f>
        <v>8399901.6372901723</v>
      </c>
      <c r="T412" s="35">
        <f>((Produção!T406*PreçoLivre!T408*(1-Painel!$B$8)-T$3-T$4-T$6)*(1-Painel!$E$7)-T$5+T$6)*T$7</f>
        <v>7659195.6261355421</v>
      </c>
      <c r="U412" s="35">
        <f>((Produção!U406*PreçoLivre!U408*(1-Painel!$B$8)-U$3-U$4-U$6)*(1-Painel!$E$7)-U$5+U$6)*U$7</f>
        <v>6915163.776172637</v>
      </c>
      <c r="V412" s="35">
        <f>((Produção!V406*PreçoLivre!V408*(1-Painel!$B$8)-V$3-V$4-V$6)*(1-Painel!$E$7)-V$5+V$6)*V$7</f>
        <v>6466105.7598164007</v>
      </c>
      <c r="W412" s="35"/>
    </row>
    <row r="413" spans="1:23" x14ac:dyDescent="0.25">
      <c r="A413" s="36">
        <v>404</v>
      </c>
      <c r="B413" s="35">
        <f t="shared" si="6"/>
        <v>288589877.0050323</v>
      </c>
      <c r="C413" s="35">
        <f>((Produção!C407*PreçoLivre!C409*(1-Painel!$B$8)-C$3-C$4-C$6)*(1-Painel!$E$7)-C$5+C$6)*C$7</f>
        <v>24882230.744397596</v>
      </c>
      <c r="D413" s="35">
        <f>((Produção!D407*PreçoLivre!D409*(1-Painel!$B$8)-D$3-D$4-D$6)*(1-Painel!$E$7)-D$5+D$6)*D$7</f>
        <v>23701468.871691678</v>
      </c>
      <c r="E413" s="35">
        <f>((Produção!E407*PreçoLivre!E409*(1-Painel!$B$8)-E$3-E$4-E$6)*(1-Painel!$E$7)-E$5+E$6)*E$7</f>
        <v>22776946.564688787</v>
      </c>
      <c r="F413" s="35">
        <f>((Produção!F407*PreçoLivre!F409*(1-Painel!$B$8)-F$3-F$4-F$6)*(1-Painel!$E$7)-F$5+F$6)*F$7</f>
        <v>21575074.616693821</v>
      </c>
      <c r="G413" s="35">
        <f>((Produção!G407*PreçoLivre!G409*(1-Painel!$B$8)-G$3-G$4-G$6)*(1-Painel!$E$7)-G$5+G$6)*G$7</f>
        <v>18983242.243721452</v>
      </c>
      <c r="H413" s="35">
        <f>((Produção!H407*PreçoLivre!H409*(1-Painel!$B$8)-H$3-H$4-H$6)*(1-Painel!$E$7)-H$5+H$6)*H$7</f>
        <v>18023706.259362236</v>
      </c>
      <c r="I413" s="35">
        <f>((Produção!I407*PreçoLivre!I409*(1-Painel!$B$8)-I$3-I$4-I$6)*(1-Painel!$E$7)-I$5+I$6)*I$7</f>
        <v>16599868.576336021</v>
      </c>
      <c r="J413" s="35">
        <f>((Produção!J407*PreçoLivre!J409*(1-Painel!$B$8)-J$3-J$4-J$6)*(1-Painel!$E$7)-J$5+J$6)*J$7</f>
        <v>15396283.559936209</v>
      </c>
      <c r="K413" s="35">
        <f>((Produção!K407*PreçoLivre!K409*(1-Painel!$B$8)-K$3-K$4-K$6)*(1-Painel!$E$7)-K$5+K$6)*K$7</f>
        <v>14092754.159317391</v>
      </c>
      <c r="L413" s="35">
        <f>((Produção!L407*PreçoLivre!L409*(1-Painel!$B$8)-L$3-L$4-L$6)*(1-Painel!$E$7)-L$5+L$6)*L$7</f>
        <v>13446171.090682587</v>
      </c>
      <c r="M413" s="35">
        <f>((Produção!M407*PreçoLivre!M409*(1-Painel!$B$8)-M$3-M$4-M$6)*(1-Painel!$E$7)-M$5+M$6)*M$7</f>
        <v>13021378.056716288</v>
      </c>
      <c r="N413" s="35">
        <f>((Produção!N407*PreçoLivre!N409*(1-Painel!$B$8)-N$3-N$4-N$6)*(1-Painel!$E$7)-N$5+N$6)*N$7</f>
        <v>12207169.794051535</v>
      </c>
      <c r="O413" s="35">
        <f>((Produção!O407*PreçoLivre!O409*(1-Painel!$B$8)-O$3-O$4-O$6)*(1-Painel!$E$7)-O$5+O$6)*O$7</f>
        <v>12116178.417313553</v>
      </c>
      <c r="P413" s="35">
        <f>((Produção!P407*PreçoLivre!P409*(1-Painel!$B$8)-P$3-P$4-P$6)*(1-Painel!$E$7)-P$5+P$6)*P$7</f>
        <v>11248667.572868714</v>
      </c>
      <c r="Q413" s="35">
        <f>((Produção!Q407*PreçoLivre!Q409*(1-Painel!$B$8)-Q$3-Q$4-Q$6)*(1-Painel!$E$7)-Q$5+Q$6)*Q$7</f>
        <v>10403096.548627047</v>
      </c>
      <c r="R413" s="35">
        <f>((Produção!R407*PreçoLivre!R409*(1-Painel!$B$8)-R$3-R$4-R$6)*(1-Painel!$E$7)-R$5+R$6)*R$7</f>
        <v>9253349.4001861606</v>
      </c>
      <c r="S413" s="35">
        <f>((Produção!S407*PreçoLivre!S409*(1-Painel!$B$8)-S$3-S$4-S$6)*(1-Painel!$E$7)-S$5+S$6)*S$7</f>
        <v>8641061.7712864634</v>
      </c>
      <c r="T413" s="35">
        <f>((Produção!T407*PreçoLivre!T409*(1-Painel!$B$8)-T$3-T$4-T$6)*(1-Painel!$E$7)-T$5+T$6)*T$7</f>
        <v>8068984.4521124773</v>
      </c>
      <c r="U413" s="35">
        <f>((Produção!U407*PreçoLivre!U409*(1-Painel!$B$8)-U$3-U$4-U$6)*(1-Painel!$E$7)-U$5+U$6)*U$7</f>
        <v>7398459.66261674</v>
      </c>
      <c r="V413" s="35">
        <f>((Produção!V407*PreçoLivre!V409*(1-Painel!$B$8)-V$3-V$4-V$6)*(1-Painel!$E$7)-V$5+V$6)*V$7</f>
        <v>6753784.6424256032</v>
      </c>
      <c r="W413" s="35"/>
    </row>
    <row r="414" spans="1:23" x14ac:dyDescent="0.25">
      <c r="A414" s="36">
        <v>405</v>
      </c>
      <c r="B414" s="35">
        <f t="shared" si="6"/>
        <v>269911020.40220124</v>
      </c>
      <c r="C414" s="35">
        <f>((Produção!C408*PreçoLivre!C410*(1-Painel!$B$8)-C$3-C$4-C$6)*(1-Painel!$E$7)-C$5+C$6)*C$7</f>
        <v>25132843.635283247</v>
      </c>
      <c r="D414" s="35">
        <f>((Produção!D408*PreçoLivre!D410*(1-Painel!$B$8)-D$3-D$4-D$6)*(1-Painel!$E$7)-D$5+D$6)*D$7</f>
        <v>23492326.461627454</v>
      </c>
      <c r="E414" s="35">
        <f>((Produção!E408*PreçoLivre!E410*(1-Painel!$B$8)-E$3-E$4-E$6)*(1-Painel!$E$7)-E$5+E$6)*E$7</f>
        <v>21721955.360013593</v>
      </c>
      <c r="F414" s="35">
        <f>((Produção!F408*PreçoLivre!F410*(1-Painel!$B$8)-F$3-F$4-F$6)*(1-Painel!$E$7)-F$5+F$6)*F$7</f>
        <v>21737635.219982699</v>
      </c>
      <c r="G414" s="35">
        <f>((Produção!G408*PreçoLivre!G410*(1-Painel!$B$8)-G$3-G$4-G$6)*(1-Painel!$E$7)-G$5+G$6)*G$7</f>
        <v>19910613.821256571</v>
      </c>
      <c r="H414" s="35">
        <f>((Produção!H408*PreçoLivre!H410*(1-Painel!$B$8)-H$3-H$4-H$6)*(1-Painel!$E$7)-H$5+H$6)*H$7</f>
        <v>18141488.796933621</v>
      </c>
      <c r="I414" s="35">
        <f>((Produção!I408*PreçoLivre!I410*(1-Painel!$B$8)-I$3-I$4-I$6)*(1-Painel!$E$7)-I$5+I$6)*I$7</f>
        <v>17597939.852394644</v>
      </c>
      <c r="J414" s="35">
        <f>((Produção!J408*PreçoLivre!J410*(1-Painel!$B$8)-J$3-J$4-J$6)*(1-Painel!$E$7)-J$5+J$6)*J$7</f>
        <v>15923794.428976597</v>
      </c>
      <c r="K414" s="35">
        <f>((Produção!K408*PreçoLivre!K410*(1-Painel!$B$8)-K$3-K$4-K$6)*(1-Painel!$E$7)-K$5+K$6)*K$7</f>
        <v>13627154.987642854</v>
      </c>
      <c r="L414" s="35">
        <f>((Produção!L408*PreçoLivre!L410*(1-Painel!$B$8)-L$3-L$4-L$6)*(1-Painel!$E$7)-L$5+L$6)*L$7</f>
        <v>12239357.6196591</v>
      </c>
      <c r="M414" s="35">
        <f>((Produção!M408*PreçoLivre!M410*(1-Painel!$B$8)-M$3-M$4-M$6)*(1-Painel!$E$7)-M$5+M$6)*M$7</f>
        <v>10763262.798762888</v>
      </c>
      <c r="N414" s="35">
        <f>((Produção!N408*PreçoLivre!N410*(1-Painel!$B$8)-N$3-N$4-N$6)*(1-Painel!$E$7)-N$5+N$6)*N$7</f>
        <v>10461196.349656962</v>
      </c>
      <c r="O414" s="35">
        <f>((Produção!O408*PreçoLivre!O410*(1-Painel!$B$8)-O$3-O$4-O$6)*(1-Painel!$E$7)-O$5+O$6)*O$7</f>
        <v>9707905.1545176581</v>
      </c>
      <c r="P414" s="35">
        <f>((Produção!P408*PreçoLivre!P410*(1-Painel!$B$8)-P$3-P$4-P$6)*(1-Painel!$E$7)-P$5+P$6)*P$7</f>
        <v>8832971.6901777759</v>
      </c>
      <c r="Q414" s="35">
        <f>((Produção!Q408*PreçoLivre!Q410*(1-Painel!$B$8)-Q$3-Q$4-Q$6)*(1-Painel!$E$7)-Q$5+Q$6)*Q$7</f>
        <v>8242773.632426084</v>
      </c>
      <c r="R414" s="35">
        <f>((Produção!R408*PreçoLivre!R410*(1-Painel!$B$8)-R$3-R$4-R$6)*(1-Painel!$E$7)-R$5+R$6)*R$7</f>
        <v>7407198.6773226941</v>
      </c>
      <c r="S414" s="35">
        <f>((Produção!S408*PreçoLivre!S410*(1-Painel!$B$8)-S$3-S$4-S$6)*(1-Painel!$E$7)-S$5+S$6)*S$7</f>
        <v>7102479.7740035811</v>
      </c>
      <c r="T414" s="35">
        <f>((Produção!T408*PreçoLivre!T410*(1-Painel!$B$8)-T$3-T$4-T$6)*(1-Painel!$E$7)-T$5+T$6)*T$7</f>
        <v>6753442.0260636546</v>
      </c>
      <c r="U414" s="35">
        <f>((Produção!U408*PreçoLivre!U410*(1-Painel!$B$8)-U$3-U$4-U$6)*(1-Painel!$E$7)-U$5+U$6)*U$7</f>
        <v>5861372.3502689218</v>
      </c>
      <c r="V414" s="35">
        <f>((Produção!V408*PreçoLivre!V410*(1-Painel!$B$8)-V$3-V$4-V$6)*(1-Painel!$E$7)-V$5+V$6)*V$7</f>
        <v>5253307.7652306501</v>
      </c>
      <c r="W414" s="35"/>
    </row>
    <row r="415" spans="1:23" x14ac:dyDescent="0.25">
      <c r="A415" s="36">
        <v>406</v>
      </c>
      <c r="B415" s="35">
        <f t="shared" si="6"/>
        <v>246772444.19068414</v>
      </c>
      <c r="C415" s="35">
        <f>((Produção!C409*PreçoLivre!C411*(1-Painel!$B$8)-C$3-C$4-C$6)*(1-Painel!$E$7)-C$5+C$6)*C$7</f>
        <v>25614187.246757977</v>
      </c>
      <c r="D415" s="35">
        <f>((Produção!D409*PreçoLivre!D411*(1-Painel!$B$8)-D$3-D$4-D$6)*(1-Painel!$E$7)-D$5+D$6)*D$7</f>
        <v>23632853.008367658</v>
      </c>
      <c r="E415" s="35">
        <f>((Produção!E409*PreçoLivre!E411*(1-Painel!$B$8)-E$3-E$4-E$6)*(1-Painel!$E$7)-E$5+E$6)*E$7</f>
        <v>20790251.575388487</v>
      </c>
      <c r="F415" s="35">
        <f>((Produção!F409*PreçoLivre!F411*(1-Painel!$B$8)-F$3-F$4-F$6)*(1-Painel!$E$7)-F$5+F$6)*F$7</f>
        <v>18796411.7987312</v>
      </c>
      <c r="G415" s="35">
        <f>((Produção!G409*PreçoLivre!G411*(1-Painel!$B$8)-G$3-G$4-G$6)*(1-Painel!$E$7)-G$5+G$6)*G$7</f>
        <v>17844120.33648631</v>
      </c>
      <c r="H415" s="35">
        <f>((Produção!H409*PreçoLivre!H411*(1-Painel!$B$8)-H$3-H$4-H$6)*(1-Painel!$E$7)-H$5+H$6)*H$7</f>
        <v>16703355.01638207</v>
      </c>
      <c r="I415" s="35">
        <f>((Produção!I409*PreçoLivre!I411*(1-Painel!$B$8)-I$3-I$4-I$6)*(1-Painel!$E$7)-I$5+I$6)*I$7</f>
        <v>13968212.131985847</v>
      </c>
      <c r="J415" s="35">
        <f>((Produção!J409*PreçoLivre!J411*(1-Painel!$B$8)-J$3-J$4-J$6)*(1-Painel!$E$7)-J$5+J$6)*J$7</f>
        <v>13086615.444777232</v>
      </c>
      <c r="K415" s="35">
        <f>((Produção!K409*PreçoLivre!K411*(1-Painel!$B$8)-K$3-K$4-K$6)*(1-Painel!$E$7)-K$5+K$6)*K$7</f>
        <v>12240315.037133815</v>
      </c>
      <c r="L415" s="35">
        <f>((Produção!L409*PreçoLivre!L411*(1-Painel!$B$8)-L$3-L$4-L$6)*(1-Painel!$E$7)-L$5+L$6)*L$7</f>
        <v>10887131.248779764</v>
      </c>
      <c r="M415" s="35">
        <f>((Produção!M409*PreçoLivre!M411*(1-Painel!$B$8)-M$3-M$4-M$6)*(1-Painel!$E$7)-M$5+M$6)*M$7</f>
        <v>10344603.314627066</v>
      </c>
      <c r="N415" s="35">
        <f>((Produção!N409*PreçoLivre!N411*(1-Painel!$B$8)-N$3-N$4-N$6)*(1-Painel!$E$7)-N$5+N$6)*N$7</f>
        <v>9484061.8684860356</v>
      </c>
      <c r="O415" s="35">
        <f>((Produção!O409*PreçoLivre!O411*(1-Painel!$B$8)-O$3-O$4-O$6)*(1-Painel!$E$7)-O$5+O$6)*O$7</f>
        <v>8730651.6403267775</v>
      </c>
      <c r="P415" s="35">
        <f>((Produção!P409*PreçoLivre!P411*(1-Painel!$B$8)-P$3-P$4-P$6)*(1-Painel!$E$7)-P$5+P$6)*P$7</f>
        <v>8084051.7550008595</v>
      </c>
      <c r="Q415" s="35">
        <f>((Produção!Q409*PreçoLivre!Q411*(1-Painel!$B$8)-Q$3-Q$4-Q$6)*(1-Painel!$E$7)-Q$5+Q$6)*Q$7</f>
        <v>7454357.163313509</v>
      </c>
      <c r="R415" s="35">
        <f>((Produção!R409*PreçoLivre!R411*(1-Painel!$B$8)-R$3-R$4-R$6)*(1-Painel!$E$7)-R$5+R$6)*R$7</f>
        <v>7079315.4453735938</v>
      </c>
      <c r="S415" s="35">
        <f>((Produção!S409*PreçoLivre!S411*(1-Painel!$B$8)-S$3-S$4-S$6)*(1-Painel!$E$7)-S$5+S$6)*S$7</f>
        <v>6506294.3274152707</v>
      </c>
      <c r="T415" s="35">
        <f>((Produção!T409*PreçoLivre!T411*(1-Painel!$B$8)-T$3-T$4-T$6)*(1-Painel!$E$7)-T$5+T$6)*T$7</f>
        <v>5763208.2800934166</v>
      </c>
      <c r="U415" s="35">
        <f>((Produção!U409*PreçoLivre!U411*(1-Painel!$B$8)-U$3-U$4-U$6)*(1-Painel!$E$7)-U$5+U$6)*U$7</f>
        <v>5102414.5049792593</v>
      </c>
      <c r="V415" s="35">
        <f>((Produção!V409*PreçoLivre!V411*(1-Painel!$B$8)-V$3-V$4-V$6)*(1-Painel!$E$7)-V$5+V$6)*V$7</f>
        <v>4660033.0462780539</v>
      </c>
      <c r="W415" s="35"/>
    </row>
    <row r="416" spans="1:23" x14ac:dyDescent="0.25">
      <c r="A416" s="36">
        <v>407</v>
      </c>
      <c r="B416" s="35">
        <f t="shared" si="6"/>
        <v>220676009.55704889</v>
      </c>
      <c r="C416" s="35">
        <f>((Produção!C410*PreçoLivre!C412*(1-Painel!$B$8)-C$3-C$4-C$6)*(1-Painel!$E$7)-C$5+C$6)*C$7</f>
        <v>26634297.155442629</v>
      </c>
      <c r="D416" s="35">
        <f>((Produção!D410*PreçoLivre!D412*(1-Painel!$B$8)-D$3-D$4-D$6)*(1-Painel!$E$7)-D$5+D$6)*D$7</f>
        <v>22841768.268654663</v>
      </c>
      <c r="E416" s="35">
        <f>((Produção!E410*PreçoLivre!E412*(1-Painel!$B$8)-E$3-E$4-E$6)*(1-Painel!$E$7)-E$5+E$6)*E$7</f>
        <v>19483457.995490234</v>
      </c>
      <c r="F416" s="35">
        <f>((Produção!F410*PreçoLivre!F412*(1-Painel!$B$8)-F$3-F$4-F$6)*(1-Painel!$E$7)-F$5+F$6)*F$7</f>
        <v>17277460.146661315</v>
      </c>
      <c r="G416" s="35">
        <f>((Produção!G410*PreçoLivre!G412*(1-Painel!$B$8)-G$3-G$4-G$6)*(1-Painel!$E$7)-G$5+G$6)*G$7</f>
        <v>14835605.654645333</v>
      </c>
      <c r="H416" s="35">
        <f>((Produção!H410*PreçoLivre!H412*(1-Painel!$B$8)-H$3-H$4-H$6)*(1-Painel!$E$7)-H$5+H$6)*H$7</f>
        <v>13655331.192752792</v>
      </c>
      <c r="I416" s="35">
        <f>((Produção!I410*PreçoLivre!I412*(1-Painel!$B$8)-I$3-I$4-I$6)*(1-Painel!$E$7)-I$5+I$6)*I$7</f>
        <v>12381897.635385141</v>
      </c>
      <c r="J416" s="35">
        <f>((Produção!J410*PreçoLivre!J412*(1-Painel!$B$8)-J$3-J$4-J$6)*(1-Painel!$E$7)-J$5+J$6)*J$7</f>
        <v>11164109.417005958</v>
      </c>
      <c r="K416" s="35">
        <f>((Produção!K410*PreçoLivre!K412*(1-Painel!$B$8)-K$3-K$4-K$6)*(1-Painel!$E$7)-K$5+K$6)*K$7</f>
        <v>10172887.742713632</v>
      </c>
      <c r="L416" s="35">
        <f>((Produção!L410*PreçoLivre!L412*(1-Painel!$B$8)-L$3-L$4-L$6)*(1-Painel!$E$7)-L$5+L$6)*L$7</f>
        <v>8888029.3528965153</v>
      </c>
      <c r="M416" s="35">
        <f>((Produção!M410*PreçoLivre!M412*(1-Painel!$B$8)-M$3-M$4-M$6)*(1-Painel!$E$7)-M$5+M$6)*M$7</f>
        <v>8231869.1911420599</v>
      </c>
      <c r="N416" s="35">
        <f>((Produção!N410*PreçoLivre!N412*(1-Painel!$B$8)-N$3-N$4-N$6)*(1-Painel!$E$7)-N$5+N$6)*N$7</f>
        <v>7300307.9869527407</v>
      </c>
      <c r="O416" s="35">
        <f>((Produção!O410*PreçoLivre!O412*(1-Painel!$B$8)-O$3-O$4-O$6)*(1-Painel!$E$7)-O$5+O$6)*O$7</f>
        <v>6685248.4074622095</v>
      </c>
      <c r="P416" s="35">
        <f>((Produção!P410*PreçoLivre!P412*(1-Painel!$B$8)-P$3-P$4-P$6)*(1-Painel!$E$7)-P$5+P$6)*P$7</f>
        <v>6834487.545575669</v>
      </c>
      <c r="Q416" s="35">
        <f>((Produção!Q410*PreçoLivre!Q412*(1-Painel!$B$8)-Q$3-Q$4-Q$6)*(1-Painel!$E$7)-Q$5+Q$6)*Q$7</f>
        <v>6706502.4983032057</v>
      </c>
      <c r="R416" s="35">
        <f>((Produção!R410*PreçoLivre!R412*(1-Painel!$B$8)-R$3-R$4-R$6)*(1-Painel!$E$7)-R$5+R$6)*R$7</f>
        <v>6200823.5283261631</v>
      </c>
      <c r="S416" s="35">
        <f>((Produção!S410*PreçoLivre!S412*(1-Painel!$B$8)-S$3-S$4-S$6)*(1-Painel!$E$7)-S$5+S$6)*S$7</f>
        <v>5993832.6869907118</v>
      </c>
      <c r="T416" s="35">
        <f>((Produção!T410*PreçoLivre!T412*(1-Painel!$B$8)-T$3-T$4-T$6)*(1-Painel!$E$7)-T$5+T$6)*T$7</f>
        <v>5584378.0412501255</v>
      </c>
      <c r="U416" s="35">
        <f>((Produção!U410*PreçoLivre!U412*(1-Painel!$B$8)-U$3-U$4-U$6)*(1-Painel!$E$7)-U$5+U$6)*U$7</f>
        <v>5067020.9782202896</v>
      </c>
      <c r="V416" s="35">
        <f>((Produção!V410*PreçoLivre!V412*(1-Painel!$B$8)-V$3-V$4-V$6)*(1-Painel!$E$7)-V$5+V$6)*V$7</f>
        <v>4736694.131177471</v>
      </c>
      <c r="W416" s="35"/>
    </row>
    <row r="417" spans="1:23" x14ac:dyDescent="0.25">
      <c r="A417" s="36">
        <v>408</v>
      </c>
      <c r="B417" s="35">
        <f t="shared" si="6"/>
        <v>269148911.92936158</v>
      </c>
      <c r="C417" s="35">
        <f>((Produção!C411*PreçoLivre!C413*(1-Painel!$B$8)-C$3-C$4-C$6)*(1-Painel!$E$7)-C$5+C$6)*C$7</f>
        <v>25431832.929741554</v>
      </c>
      <c r="D417" s="35">
        <f>((Produção!D411*PreçoLivre!D413*(1-Painel!$B$8)-D$3-D$4-D$6)*(1-Painel!$E$7)-D$5+D$6)*D$7</f>
        <v>23565062.721141126</v>
      </c>
      <c r="E417" s="35">
        <f>((Produção!E411*PreçoLivre!E413*(1-Painel!$B$8)-E$3-E$4-E$6)*(1-Painel!$E$7)-E$5+E$6)*E$7</f>
        <v>21001255.537734639</v>
      </c>
      <c r="F417" s="35">
        <f>((Produção!F411*PreçoLivre!F413*(1-Painel!$B$8)-F$3-F$4-F$6)*(1-Painel!$E$7)-F$5+F$6)*F$7</f>
        <v>20497351.630547758</v>
      </c>
      <c r="G417" s="35">
        <f>((Produção!G411*PreçoLivre!G413*(1-Painel!$B$8)-G$3-G$4-G$6)*(1-Painel!$E$7)-G$5+G$6)*G$7</f>
        <v>18322554.691180978</v>
      </c>
      <c r="H417" s="35">
        <f>((Produção!H411*PreçoLivre!H413*(1-Painel!$B$8)-H$3-H$4-H$6)*(1-Painel!$E$7)-H$5+H$6)*H$7</f>
        <v>16883573.405247051</v>
      </c>
      <c r="I417" s="35">
        <f>((Produção!I411*PreçoLivre!I413*(1-Painel!$B$8)-I$3-I$4-I$6)*(1-Painel!$E$7)-I$5+I$6)*I$7</f>
        <v>15229682.034209162</v>
      </c>
      <c r="J417" s="35">
        <f>((Produção!J411*PreçoLivre!J413*(1-Painel!$B$8)-J$3-J$4-J$6)*(1-Painel!$E$7)-J$5+J$6)*J$7</f>
        <v>14129463.367342887</v>
      </c>
      <c r="K417" s="35">
        <f>((Produção!K411*PreçoLivre!K413*(1-Painel!$B$8)-K$3-K$4-K$6)*(1-Painel!$E$7)-K$5+K$6)*K$7</f>
        <v>13757511.603768539</v>
      </c>
      <c r="L417" s="35">
        <f>((Produção!L411*PreçoLivre!L413*(1-Painel!$B$8)-L$3-L$4-L$6)*(1-Painel!$E$7)-L$5+L$6)*L$7</f>
        <v>12970422.331965761</v>
      </c>
      <c r="M417" s="35">
        <f>((Produção!M411*PreçoLivre!M413*(1-Painel!$B$8)-M$3-M$4-M$6)*(1-Painel!$E$7)-M$5+M$6)*M$7</f>
        <v>11460679.885219174</v>
      </c>
      <c r="N417" s="35">
        <f>((Produção!N411*PreçoLivre!N413*(1-Painel!$B$8)-N$3-N$4-N$6)*(1-Painel!$E$7)-N$5+N$6)*N$7</f>
        <v>11412691.173999636</v>
      </c>
      <c r="O417" s="35">
        <f>((Produção!O411*PreçoLivre!O413*(1-Painel!$B$8)-O$3-O$4-O$6)*(1-Painel!$E$7)-O$5+O$6)*O$7</f>
        <v>10238291.112910029</v>
      </c>
      <c r="P417" s="35">
        <f>((Produção!P411*PreçoLivre!P413*(1-Painel!$B$8)-P$3-P$4-P$6)*(1-Painel!$E$7)-P$5+P$6)*P$7</f>
        <v>9745421.8494881056</v>
      </c>
      <c r="Q417" s="35">
        <f>((Produção!Q411*PreçoLivre!Q413*(1-Painel!$B$8)-Q$3-Q$4-Q$6)*(1-Painel!$E$7)-Q$5+Q$6)*Q$7</f>
        <v>8996088.8329662867</v>
      </c>
      <c r="R417" s="35">
        <f>((Produção!R411*PreçoLivre!R413*(1-Painel!$B$8)-R$3-R$4-R$6)*(1-Painel!$E$7)-R$5+R$6)*R$7</f>
        <v>8277064.8690182641</v>
      </c>
      <c r="S417" s="35">
        <f>((Produção!S411*PreçoLivre!S413*(1-Painel!$B$8)-S$3-S$4-S$6)*(1-Painel!$E$7)-S$5+S$6)*S$7</f>
        <v>7607835.2288851682</v>
      </c>
      <c r="T417" s="35">
        <f>((Produção!T411*PreçoLivre!T413*(1-Painel!$B$8)-T$3-T$4-T$6)*(1-Painel!$E$7)-T$5+T$6)*T$7</f>
        <v>7216982.6686675586</v>
      </c>
      <c r="U417" s="35">
        <f>((Produção!U411*PreçoLivre!U413*(1-Painel!$B$8)-U$3-U$4-U$6)*(1-Painel!$E$7)-U$5+U$6)*U$7</f>
        <v>6488368.5240000496</v>
      </c>
      <c r="V417" s="35">
        <f>((Produção!V411*PreçoLivre!V413*(1-Painel!$B$8)-V$3-V$4-V$6)*(1-Painel!$E$7)-V$5+V$6)*V$7</f>
        <v>5916777.5313278409</v>
      </c>
      <c r="W417" s="35"/>
    </row>
    <row r="418" spans="1:23" x14ac:dyDescent="0.25">
      <c r="A418" s="36">
        <v>409</v>
      </c>
      <c r="B418" s="35">
        <f t="shared" si="6"/>
        <v>290482974.0170548</v>
      </c>
      <c r="C418" s="35">
        <f>((Produção!C412*PreçoLivre!C414*(1-Painel!$B$8)-C$3-C$4-C$6)*(1-Painel!$E$7)-C$5+C$6)*C$7</f>
        <v>26735065.75080831</v>
      </c>
      <c r="D418" s="35">
        <f>((Produção!D412*PreçoLivre!D414*(1-Painel!$B$8)-D$3-D$4-D$6)*(1-Painel!$E$7)-D$5+D$6)*D$7</f>
        <v>24801646.974630255</v>
      </c>
      <c r="E418" s="35">
        <f>((Produção!E412*PreçoLivre!E414*(1-Painel!$B$8)-E$3-E$4-E$6)*(1-Painel!$E$7)-E$5+E$6)*E$7</f>
        <v>23010839.016043626</v>
      </c>
      <c r="F418" s="35">
        <f>((Produção!F412*PreçoLivre!F414*(1-Painel!$B$8)-F$3-F$4-F$6)*(1-Painel!$E$7)-F$5+F$6)*F$7</f>
        <v>20859211.50901553</v>
      </c>
      <c r="G418" s="35">
        <f>((Produção!G412*PreçoLivre!G414*(1-Painel!$B$8)-G$3-G$4-G$6)*(1-Painel!$E$7)-G$5+G$6)*G$7</f>
        <v>19128293.049948279</v>
      </c>
      <c r="H418" s="35">
        <f>((Produção!H412*PreçoLivre!H414*(1-Painel!$B$8)-H$3-H$4-H$6)*(1-Painel!$E$7)-H$5+H$6)*H$7</f>
        <v>18957316.834291186</v>
      </c>
      <c r="I418" s="35">
        <f>((Produção!I412*PreçoLivre!I414*(1-Painel!$B$8)-I$3-I$4-I$6)*(1-Painel!$E$7)-I$5+I$6)*I$7</f>
        <v>18434390.698302817</v>
      </c>
      <c r="J418" s="35">
        <f>((Produção!J412*PreçoLivre!J414*(1-Painel!$B$8)-J$3-J$4-J$6)*(1-Painel!$E$7)-J$5+J$6)*J$7</f>
        <v>17809087.854575463</v>
      </c>
      <c r="K418" s="35">
        <f>((Produção!K412*PreçoLivre!K414*(1-Painel!$B$8)-K$3-K$4-K$6)*(1-Painel!$E$7)-K$5+K$6)*K$7</f>
        <v>17232910.061393734</v>
      </c>
      <c r="L418" s="35">
        <f>((Produção!L412*PreçoLivre!L414*(1-Painel!$B$8)-L$3-L$4-L$6)*(1-Painel!$E$7)-L$5+L$6)*L$7</f>
        <v>15588408.440743137</v>
      </c>
      <c r="M418" s="35">
        <f>((Produção!M412*PreçoLivre!M414*(1-Painel!$B$8)-M$3-M$4-M$6)*(1-Painel!$E$7)-M$5+M$6)*M$7</f>
        <v>13896223.995888347</v>
      </c>
      <c r="N418" s="35">
        <f>((Produção!N412*PreçoLivre!N414*(1-Painel!$B$8)-N$3-N$4-N$6)*(1-Painel!$E$7)-N$5+N$6)*N$7</f>
        <v>12335923.383455819</v>
      </c>
      <c r="O418" s="35">
        <f>((Produção!O412*PreçoLivre!O414*(1-Painel!$B$8)-O$3-O$4-O$6)*(1-Painel!$E$7)-O$5+O$6)*O$7</f>
        <v>11213926.524775432</v>
      </c>
      <c r="P418" s="35">
        <f>((Produção!P412*PreçoLivre!P414*(1-Painel!$B$8)-P$3-P$4-P$6)*(1-Painel!$E$7)-P$5+P$6)*P$7</f>
        <v>9716645.335464891</v>
      </c>
      <c r="Q418" s="35">
        <f>((Produção!Q412*PreçoLivre!Q414*(1-Painel!$B$8)-Q$3-Q$4-Q$6)*(1-Painel!$E$7)-Q$5+Q$6)*Q$7</f>
        <v>9041314.3041433822</v>
      </c>
      <c r="R418" s="35">
        <f>((Produção!R412*PreçoLivre!R414*(1-Painel!$B$8)-R$3-R$4-R$6)*(1-Painel!$E$7)-R$5+R$6)*R$7</f>
        <v>7939773.7590281665</v>
      </c>
      <c r="S418" s="35">
        <f>((Produção!S412*PreçoLivre!S414*(1-Painel!$B$8)-S$3-S$4-S$6)*(1-Painel!$E$7)-S$5+S$6)*S$7</f>
        <v>6989646.2375598354</v>
      </c>
      <c r="T418" s="35">
        <f>((Produção!T412*PreçoLivre!T414*(1-Painel!$B$8)-T$3-T$4-T$6)*(1-Painel!$E$7)-T$5+T$6)*T$7</f>
        <v>6147650.3534621457</v>
      </c>
      <c r="U418" s="35">
        <f>((Produção!U412*PreçoLivre!U414*(1-Painel!$B$8)-U$3-U$4-U$6)*(1-Painel!$E$7)-U$5+U$6)*U$7</f>
        <v>5506968.3102561776</v>
      </c>
      <c r="V418" s="35">
        <f>((Produção!V412*PreçoLivre!V414*(1-Painel!$B$8)-V$3-V$4-V$6)*(1-Painel!$E$7)-V$5+V$6)*V$7</f>
        <v>5137731.6232682271</v>
      </c>
      <c r="W418" s="35"/>
    </row>
    <row r="419" spans="1:23" x14ac:dyDescent="0.25">
      <c r="A419" s="36">
        <v>410</v>
      </c>
      <c r="B419" s="35">
        <f t="shared" si="6"/>
        <v>242224281.43960056</v>
      </c>
      <c r="C419" s="35">
        <f>((Produção!C413*PreçoLivre!C415*(1-Painel!$B$8)-C$3-C$4-C$6)*(1-Painel!$E$7)-C$5+C$6)*C$7</f>
        <v>25448897.834463727</v>
      </c>
      <c r="D419" s="35">
        <f>((Produção!D413*PreçoLivre!D415*(1-Painel!$B$8)-D$3-D$4-D$6)*(1-Painel!$E$7)-D$5+D$6)*D$7</f>
        <v>22907676.013870578</v>
      </c>
      <c r="E419" s="35">
        <f>((Produção!E413*PreçoLivre!E415*(1-Painel!$B$8)-E$3-E$4-E$6)*(1-Painel!$E$7)-E$5+E$6)*E$7</f>
        <v>21174998.530032434</v>
      </c>
      <c r="F419" s="35">
        <f>((Produção!F413*PreçoLivre!F415*(1-Painel!$B$8)-F$3-F$4-F$6)*(1-Painel!$E$7)-F$5+F$6)*F$7</f>
        <v>17917587.147432555</v>
      </c>
      <c r="G419" s="35">
        <f>((Produção!G413*PreçoLivre!G415*(1-Painel!$B$8)-G$3-G$4-G$6)*(1-Painel!$E$7)-G$5+G$6)*G$7</f>
        <v>16786513.082021389</v>
      </c>
      <c r="H419" s="35">
        <f>((Produção!H413*PreçoLivre!H415*(1-Painel!$B$8)-H$3-H$4-H$6)*(1-Painel!$E$7)-H$5+H$6)*H$7</f>
        <v>14768208.447627217</v>
      </c>
      <c r="I419" s="35">
        <f>((Produção!I413*PreçoLivre!I415*(1-Painel!$B$8)-I$3-I$4-I$6)*(1-Painel!$E$7)-I$5+I$6)*I$7</f>
        <v>14152661.18430697</v>
      </c>
      <c r="J419" s="35">
        <f>((Produção!J413*PreçoLivre!J415*(1-Painel!$B$8)-J$3-J$4-J$6)*(1-Painel!$E$7)-J$5+J$6)*J$7</f>
        <v>12502647.695523215</v>
      </c>
      <c r="K419" s="35">
        <f>((Produção!K413*PreçoLivre!K415*(1-Painel!$B$8)-K$3-K$4-K$6)*(1-Painel!$E$7)-K$5+K$6)*K$7</f>
        <v>11541340.900401484</v>
      </c>
      <c r="L419" s="35">
        <f>((Produção!L413*PreçoLivre!L415*(1-Painel!$B$8)-L$3-L$4-L$6)*(1-Painel!$E$7)-L$5+L$6)*L$7</f>
        <v>10885880.694619671</v>
      </c>
      <c r="M419" s="35">
        <f>((Produção!M413*PreçoLivre!M415*(1-Painel!$B$8)-M$3-M$4-M$6)*(1-Painel!$E$7)-M$5+M$6)*M$7</f>
        <v>9727316.0102338269</v>
      </c>
      <c r="N419" s="35">
        <f>((Produção!N413*PreçoLivre!N415*(1-Painel!$B$8)-N$3-N$4-N$6)*(1-Painel!$E$7)-N$5+N$6)*N$7</f>
        <v>9335421.1599902716</v>
      </c>
      <c r="O419" s="35">
        <f>((Produção!O413*PreçoLivre!O415*(1-Painel!$B$8)-O$3-O$4-O$6)*(1-Painel!$E$7)-O$5+O$6)*O$7</f>
        <v>9229796.7596497219</v>
      </c>
      <c r="P419" s="35">
        <f>((Produção!P413*PreçoLivre!P415*(1-Painel!$B$8)-P$3-P$4-P$6)*(1-Painel!$E$7)-P$5+P$6)*P$7</f>
        <v>8046064.0024206312</v>
      </c>
      <c r="Q419" s="35">
        <f>((Produção!Q413*PreçoLivre!Q415*(1-Painel!$B$8)-Q$3-Q$4-Q$6)*(1-Painel!$E$7)-Q$5+Q$6)*Q$7</f>
        <v>7589374.3949978566</v>
      </c>
      <c r="R419" s="35">
        <f>((Produção!R413*PreçoLivre!R415*(1-Painel!$B$8)-R$3-R$4-R$6)*(1-Painel!$E$7)-R$5+R$6)*R$7</f>
        <v>7125571.1126225423</v>
      </c>
      <c r="S419" s="35">
        <f>((Produção!S413*PreçoLivre!S415*(1-Painel!$B$8)-S$3-S$4-S$6)*(1-Painel!$E$7)-S$5+S$6)*S$7</f>
        <v>6523941.4694495127</v>
      </c>
      <c r="T419" s="35">
        <f>((Produção!T413*PreçoLivre!T415*(1-Painel!$B$8)-T$3-T$4-T$6)*(1-Painel!$E$7)-T$5+T$6)*T$7</f>
        <v>6041753.2474919166</v>
      </c>
      <c r="U419" s="35">
        <f>((Produção!U413*PreçoLivre!U415*(1-Painel!$B$8)-U$3-U$4-U$6)*(1-Painel!$E$7)-U$5+U$6)*U$7</f>
        <v>5541252.0497256331</v>
      </c>
      <c r="V419" s="35">
        <f>((Produção!V413*PreçoLivre!V415*(1-Painel!$B$8)-V$3-V$4-V$6)*(1-Painel!$E$7)-V$5+V$6)*V$7</f>
        <v>4977379.702719464</v>
      </c>
      <c r="W419" s="35"/>
    </row>
    <row r="420" spans="1:23" x14ac:dyDescent="0.25">
      <c r="A420" s="36">
        <v>411</v>
      </c>
      <c r="B420" s="35">
        <f t="shared" si="6"/>
        <v>279350382.45563525</v>
      </c>
      <c r="C420" s="35">
        <f>((Produção!C414*PreçoLivre!C416*(1-Painel!$B$8)-C$3-C$4-C$6)*(1-Painel!$E$7)-C$5+C$6)*C$7</f>
        <v>27028288.875133831</v>
      </c>
      <c r="D420" s="35">
        <f>((Produção!D414*PreçoLivre!D416*(1-Painel!$B$8)-D$3-D$4-D$6)*(1-Painel!$E$7)-D$5+D$6)*D$7</f>
        <v>25259869.935336165</v>
      </c>
      <c r="E420" s="35">
        <f>((Produção!E414*PreçoLivre!E416*(1-Painel!$B$8)-E$3-E$4-E$6)*(1-Painel!$E$7)-E$5+E$6)*E$7</f>
        <v>22440356.938561518</v>
      </c>
      <c r="F420" s="35">
        <f>((Produção!F414*PreçoLivre!F416*(1-Painel!$B$8)-F$3-F$4-F$6)*(1-Painel!$E$7)-F$5+F$6)*F$7</f>
        <v>21374966.026706778</v>
      </c>
      <c r="G420" s="35">
        <f>((Produção!G414*PreçoLivre!G416*(1-Painel!$B$8)-G$3-G$4-G$6)*(1-Painel!$E$7)-G$5+G$6)*G$7</f>
        <v>18896112.817851927</v>
      </c>
      <c r="H420" s="35">
        <f>((Produção!H414*PreçoLivre!H416*(1-Painel!$B$8)-H$3-H$4-H$6)*(1-Painel!$E$7)-H$5+H$6)*H$7</f>
        <v>17319020.648722645</v>
      </c>
      <c r="I420" s="35">
        <f>((Produção!I414*PreçoLivre!I416*(1-Painel!$B$8)-I$3-I$4-I$6)*(1-Painel!$E$7)-I$5+I$6)*I$7</f>
        <v>15711483.391049599</v>
      </c>
      <c r="J420" s="35">
        <f>((Produção!J414*PreçoLivre!J416*(1-Painel!$B$8)-J$3-J$4-J$6)*(1-Painel!$E$7)-J$5+J$6)*J$7</f>
        <v>14867116.205030577</v>
      </c>
      <c r="K420" s="35">
        <f>((Produção!K414*PreçoLivre!K416*(1-Painel!$B$8)-K$3-K$4-K$6)*(1-Painel!$E$7)-K$5+K$6)*K$7</f>
        <v>14581470.911338484</v>
      </c>
      <c r="L420" s="35">
        <f>((Produção!L414*PreçoLivre!L416*(1-Painel!$B$8)-L$3-L$4-L$6)*(1-Painel!$E$7)-L$5+L$6)*L$7</f>
        <v>12181560.924357295</v>
      </c>
      <c r="M420" s="35">
        <f>((Produção!M414*PreçoLivre!M416*(1-Painel!$B$8)-M$3-M$4-M$6)*(1-Painel!$E$7)-M$5+M$6)*M$7</f>
        <v>11576070.505531615</v>
      </c>
      <c r="N420" s="35">
        <f>((Produção!N414*PreçoLivre!N416*(1-Painel!$B$8)-N$3-N$4-N$6)*(1-Painel!$E$7)-N$5+N$6)*N$7</f>
        <v>10848878.671943838</v>
      </c>
      <c r="O420" s="35">
        <f>((Produção!O414*PreçoLivre!O416*(1-Painel!$B$8)-O$3-O$4-O$6)*(1-Painel!$E$7)-O$5+O$6)*O$7</f>
        <v>10213044.449108196</v>
      </c>
      <c r="P420" s="35">
        <f>((Produção!P414*PreçoLivre!P416*(1-Painel!$B$8)-P$3-P$4-P$6)*(1-Painel!$E$7)-P$5+P$6)*P$7</f>
        <v>9977867.6525375042</v>
      </c>
      <c r="Q420" s="35">
        <f>((Produção!Q414*PreçoLivre!Q416*(1-Painel!$B$8)-Q$3-Q$4-Q$6)*(1-Painel!$E$7)-Q$5+Q$6)*Q$7</f>
        <v>9503534.760578895</v>
      </c>
      <c r="R420" s="35">
        <f>((Produção!R414*PreçoLivre!R416*(1-Painel!$B$8)-R$3-R$4-R$6)*(1-Painel!$E$7)-R$5+R$6)*R$7</f>
        <v>8897529.1759838071</v>
      </c>
      <c r="S420" s="35">
        <f>((Produção!S414*PreçoLivre!S416*(1-Painel!$B$8)-S$3-S$4-S$6)*(1-Painel!$E$7)-S$5+S$6)*S$7</f>
        <v>7754889.0354597475</v>
      </c>
      <c r="T420" s="35">
        <f>((Produção!T414*PreçoLivre!T416*(1-Painel!$B$8)-T$3-T$4-T$6)*(1-Painel!$E$7)-T$5+T$6)*T$7</f>
        <v>7203938.7854338186</v>
      </c>
      <c r="U420" s="35">
        <f>((Produção!U414*PreçoLivre!U416*(1-Painel!$B$8)-U$3-U$4-U$6)*(1-Painel!$E$7)-U$5+U$6)*U$7</f>
        <v>7010631.0973852174</v>
      </c>
      <c r="V420" s="35">
        <f>((Produção!V414*PreçoLivre!V416*(1-Painel!$B$8)-V$3-V$4-V$6)*(1-Painel!$E$7)-V$5+V$6)*V$7</f>
        <v>6703751.6475838032</v>
      </c>
      <c r="W420" s="35"/>
    </row>
    <row r="421" spans="1:23" x14ac:dyDescent="0.25">
      <c r="A421" s="36">
        <v>412</v>
      </c>
      <c r="B421" s="35">
        <f t="shared" si="6"/>
        <v>267429907.97992656</v>
      </c>
      <c r="C421" s="35">
        <f>((Produção!C415*PreçoLivre!C417*(1-Painel!$B$8)-C$3-C$4-C$6)*(1-Painel!$E$7)-C$5+C$6)*C$7</f>
        <v>25757852.656422414</v>
      </c>
      <c r="D421" s="35">
        <f>((Produção!D415*PreçoLivre!D417*(1-Painel!$B$8)-D$3-D$4-D$6)*(1-Painel!$E$7)-D$5+D$6)*D$7</f>
        <v>23123884.102652807</v>
      </c>
      <c r="E421" s="35">
        <f>((Produção!E415*PreçoLivre!E417*(1-Painel!$B$8)-E$3-E$4-E$6)*(1-Painel!$E$7)-E$5+E$6)*E$7</f>
        <v>21374790.956687674</v>
      </c>
      <c r="F421" s="35">
        <f>((Produção!F415*PreçoLivre!F417*(1-Painel!$B$8)-F$3-F$4-F$6)*(1-Painel!$E$7)-F$5+F$6)*F$7</f>
        <v>20597947.162499771</v>
      </c>
      <c r="G421" s="35">
        <f>((Produção!G415*PreçoLivre!G417*(1-Painel!$B$8)-G$3-G$4-G$6)*(1-Painel!$E$7)-G$5+G$6)*G$7</f>
        <v>17308786.60042534</v>
      </c>
      <c r="H421" s="35">
        <f>((Produção!H415*PreçoLivre!H417*(1-Painel!$B$8)-H$3-H$4-H$6)*(1-Painel!$E$7)-H$5+H$6)*H$7</f>
        <v>16206990.397457935</v>
      </c>
      <c r="I421" s="35">
        <f>((Produção!I415*PreçoLivre!I417*(1-Painel!$B$8)-I$3-I$4-I$6)*(1-Painel!$E$7)-I$5+I$6)*I$7</f>
        <v>15308952.871953519</v>
      </c>
      <c r="J421" s="35">
        <f>((Produção!J415*PreçoLivre!J417*(1-Painel!$B$8)-J$3-J$4-J$6)*(1-Painel!$E$7)-J$5+J$6)*J$7</f>
        <v>14728429.975889774</v>
      </c>
      <c r="K421" s="35">
        <f>((Produção!K415*PreçoLivre!K417*(1-Painel!$B$8)-K$3-K$4-K$6)*(1-Painel!$E$7)-K$5+K$6)*K$7</f>
        <v>13660545.370825222</v>
      </c>
      <c r="L421" s="35">
        <f>((Produção!L415*PreçoLivre!L417*(1-Painel!$B$8)-L$3-L$4-L$6)*(1-Painel!$E$7)-L$5+L$6)*L$7</f>
        <v>12739260.670297515</v>
      </c>
      <c r="M421" s="35">
        <f>((Produção!M415*PreçoLivre!M417*(1-Painel!$B$8)-M$3-M$4-M$6)*(1-Painel!$E$7)-M$5+M$6)*M$7</f>
        <v>11595224.300506921</v>
      </c>
      <c r="N421" s="35">
        <f>((Produção!N415*PreçoLivre!N417*(1-Painel!$B$8)-N$3-N$4-N$6)*(1-Painel!$E$7)-N$5+N$6)*N$7</f>
        <v>10198941.328060159</v>
      </c>
      <c r="O421" s="35">
        <f>((Produção!O415*PreçoLivre!O417*(1-Painel!$B$8)-O$3-O$4-O$6)*(1-Painel!$E$7)-O$5+O$6)*O$7</f>
        <v>9853468.724673776</v>
      </c>
      <c r="P421" s="35">
        <f>((Produção!P415*PreçoLivre!P417*(1-Painel!$B$8)-P$3-P$4-P$6)*(1-Painel!$E$7)-P$5+P$6)*P$7</f>
        <v>9048910.3527642265</v>
      </c>
      <c r="Q421" s="35">
        <f>((Produção!Q415*PreçoLivre!Q417*(1-Painel!$B$8)-Q$3-Q$4-Q$6)*(1-Painel!$E$7)-Q$5+Q$6)*Q$7</f>
        <v>8442757.7440620065</v>
      </c>
      <c r="R421" s="35">
        <f>((Produção!R415*PreçoLivre!R417*(1-Painel!$B$8)-R$3-R$4-R$6)*(1-Painel!$E$7)-R$5+R$6)*R$7</f>
        <v>8419254.5352523923</v>
      </c>
      <c r="S421" s="35">
        <f>((Produção!S415*PreçoLivre!S417*(1-Painel!$B$8)-S$3-S$4-S$6)*(1-Painel!$E$7)-S$5+S$6)*S$7</f>
        <v>8076433.5515685827</v>
      </c>
      <c r="T421" s="35">
        <f>((Produção!T415*PreçoLivre!T417*(1-Painel!$B$8)-T$3-T$4-T$6)*(1-Painel!$E$7)-T$5+T$6)*T$7</f>
        <v>7554599.8608695203</v>
      </c>
      <c r="U421" s="35">
        <f>((Produção!U415*PreçoLivre!U417*(1-Painel!$B$8)-U$3-U$4-U$6)*(1-Painel!$E$7)-U$5+U$6)*U$7</f>
        <v>7027933.5566024464</v>
      </c>
      <c r="V421" s="35">
        <f>((Produção!V415*PreçoLivre!V417*(1-Painel!$B$8)-V$3-V$4-V$6)*(1-Painel!$E$7)-V$5+V$6)*V$7</f>
        <v>6404943.2604546081</v>
      </c>
      <c r="W421" s="35"/>
    </row>
    <row r="422" spans="1:23" x14ac:dyDescent="0.25">
      <c r="A422" s="36">
        <v>413</v>
      </c>
      <c r="B422" s="35">
        <f t="shared" si="6"/>
        <v>300162147.05931973</v>
      </c>
      <c r="C422" s="35">
        <f>((Produção!C416*PreçoLivre!C418*(1-Painel!$B$8)-C$3-C$4-C$6)*(1-Painel!$E$7)-C$5+C$6)*C$7</f>
        <v>25911200.68658359</v>
      </c>
      <c r="D422" s="35">
        <f>((Produção!D416*PreçoLivre!D418*(1-Painel!$B$8)-D$3-D$4-D$6)*(1-Painel!$E$7)-D$5+D$6)*D$7</f>
        <v>25626709.298523508</v>
      </c>
      <c r="E422" s="35">
        <f>((Produção!E416*PreçoLivre!E418*(1-Painel!$B$8)-E$3-E$4-E$6)*(1-Painel!$E$7)-E$5+E$6)*E$7</f>
        <v>23696203.00718325</v>
      </c>
      <c r="F422" s="35">
        <f>((Produção!F416*PreçoLivre!F418*(1-Painel!$B$8)-F$3-F$4-F$6)*(1-Painel!$E$7)-F$5+F$6)*F$7</f>
        <v>22335390.861205786</v>
      </c>
      <c r="G422" s="35">
        <f>((Produção!G416*PreçoLivre!G418*(1-Painel!$B$8)-G$3-G$4-G$6)*(1-Painel!$E$7)-G$5+G$6)*G$7</f>
        <v>21031465.147491269</v>
      </c>
      <c r="H422" s="35">
        <f>((Produção!H416*PreçoLivre!H418*(1-Painel!$B$8)-H$3-H$4-H$6)*(1-Painel!$E$7)-H$5+H$6)*H$7</f>
        <v>19457702.032712329</v>
      </c>
      <c r="I422" s="35">
        <f>((Produção!I416*PreçoLivre!I418*(1-Painel!$B$8)-I$3-I$4-I$6)*(1-Painel!$E$7)-I$5+I$6)*I$7</f>
        <v>18522719.982081376</v>
      </c>
      <c r="J422" s="35">
        <f>((Produção!J416*PreçoLivre!J418*(1-Painel!$B$8)-J$3-J$4-J$6)*(1-Painel!$E$7)-J$5+J$6)*J$7</f>
        <v>16124343.832998713</v>
      </c>
      <c r="K422" s="35">
        <f>((Produção!K416*PreçoLivre!K418*(1-Painel!$B$8)-K$3-K$4-K$6)*(1-Painel!$E$7)-K$5+K$6)*K$7</f>
        <v>14968944.486840287</v>
      </c>
      <c r="L422" s="35">
        <f>((Produção!L416*PreçoLivre!L418*(1-Painel!$B$8)-L$3-L$4-L$6)*(1-Painel!$E$7)-L$5+L$6)*L$7</f>
        <v>13744829.325877829</v>
      </c>
      <c r="M422" s="35">
        <f>((Produção!M416*PreçoLivre!M418*(1-Painel!$B$8)-M$3-M$4-M$6)*(1-Painel!$E$7)-M$5+M$6)*M$7</f>
        <v>13758609.554633439</v>
      </c>
      <c r="N422" s="35">
        <f>((Produção!N416*PreçoLivre!N418*(1-Painel!$B$8)-N$3-N$4-N$6)*(1-Painel!$E$7)-N$5+N$6)*N$7</f>
        <v>13192176.329746392</v>
      </c>
      <c r="O422" s="35">
        <f>((Produção!O416*PreçoLivre!O418*(1-Painel!$B$8)-O$3-O$4-O$6)*(1-Painel!$E$7)-O$5+O$6)*O$7</f>
        <v>11757735.438931493</v>
      </c>
      <c r="P422" s="35">
        <f>((Produção!P416*PreçoLivre!P418*(1-Painel!$B$8)-P$3-P$4-P$6)*(1-Painel!$E$7)-P$5+P$6)*P$7</f>
        <v>11354644.043999588</v>
      </c>
      <c r="Q422" s="35">
        <f>((Produção!Q416*PreçoLivre!Q418*(1-Painel!$B$8)-Q$3-Q$4-Q$6)*(1-Painel!$E$7)-Q$5+Q$6)*Q$7</f>
        <v>10081170.892505834</v>
      </c>
      <c r="R422" s="35">
        <f>((Produção!R416*PreçoLivre!R418*(1-Painel!$B$8)-R$3-R$4-R$6)*(1-Painel!$E$7)-R$5+R$6)*R$7</f>
        <v>8834407.9497265276</v>
      </c>
      <c r="S422" s="35">
        <f>((Produção!S416*PreçoLivre!S418*(1-Painel!$B$8)-S$3-S$4-S$6)*(1-Painel!$E$7)-S$5+S$6)*S$7</f>
        <v>7962572.4300482236</v>
      </c>
      <c r="T422" s="35">
        <f>((Produção!T416*PreçoLivre!T418*(1-Painel!$B$8)-T$3-T$4-T$6)*(1-Painel!$E$7)-T$5+T$6)*T$7</f>
        <v>7608811.0212955829</v>
      </c>
      <c r="U422" s="35">
        <f>((Produção!U416*PreçoLivre!U418*(1-Painel!$B$8)-U$3-U$4-U$6)*(1-Painel!$E$7)-U$5+U$6)*U$7</f>
        <v>7314761.5429597432</v>
      </c>
      <c r="V422" s="35">
        <f>((Produção!V416*PreçoLivre!V418*(1-Painel!$B$8)-V$3-V$4-V$6)*(1-Painel!$E$7)-V$5+V$6)*V$7</f>
        <v>6877749.1939749112</v>
      </c>
      <c r="W422" s="35"/>
    </row>
    <row r="423" spans="1:23" x14ac:dyDescent="0.25">
      <c r="A423" s="36">
        <v>414</v>
      </c>
      <c r="B423" s="35">
        <f t="shared" si="6"/>
        <v>253981435.12129927</v>
      </c>
      <c r="C423" s="35">
        <f>((Produção!C417*PreçoLivre!C419*(1-Painel!$B$8)-C$3-C$4-C$6)*(1-Painel!$E$7)-C$5+C$6)*C$7</f>
        <v>27178592.249842443</v>
      </c>
      <c r="D423" s="35">
        <f>((Produção!D417*PreçoLivre!D419*(1-Painel!$B$8)-D$3-D$4-D$6)*(1-Painel!$E$7)-D$5+D$6)*D$7</f>
        <v>25280708.782636885</v>
      </c>
      <c r="E423" s="35">
        <f>((Produção!E417*PreçoLivre!E419*(1-Painel!$B$8)-E$3-E$4-E$6)*(1-Painel!$E$7)-E$5+E$6)*E$7</f>
        <v>22673430.241487365</v>
      </c>
      <c r="F423" s="35">
        <f>((Produção!F417*PreçoLivre!F419*(1-Painel!$B$8)-F$3-F$4-F$6)*(1-Painel!$E$7)-F$5+F$6)*F$7</f>
        <v>20145466.515902922</v>
      </c>
      <c r="G423" s="35">
        <f>((Produção!G417*PreçoLivre!G419*(1-Painel!$B$8)-G$3-G$4-G$6)*(1-Painel!$E$7)-G$5+G$6)*G$7</f>
        <v>18300075.053645946</v>
      </c>
      <c r="H423" s="35">
        <f>((Produção!H417*PreçoLivre!H419*(1-Painel!$B$8)-H$3-H$4-H$6)*(1-Painel!$E$7)-H$5+H$6)*H$7</f>
        <v>17120610.14345061</v>
      </c>
      <c r="I423" s="35">
        <f>((Produção!I417*PreçoLivre!I419*(1-Painel!$B$8)-I$3-I$4-I$6)*(1-Painel!$E$7)-I$5+I$6)*I$7</f>
        <v>15137654.71937689</v>
      </c>
      <c r="J423" s="35">
        <f>((Produção!J417*PreçoLivre!J419*(1-Painel!$B$8)-J$3-J$4-J$6)*(1-Painel!$E$7)-J$5+J$6)*J$7</f>
        <v>13767859.908947757</v>
      </c>
      <c r="K423" s="35">
        <f>((Produção!K417*PreçoLivre!K419*(1-Painel!$B$8)-K$3-K$4-K$6)*(1-Painel!$E$7)-K$5+K$6)*K$7</f>
        <v>12664758.140565388</v>
      </c>
      <c r="L423" s="35">
        <f>((Produção!L417*PreçoLivre!L419*(1-Painel!$B$8)-L$3-L$4-L$6)*(1-Painel!$E$7)-L$5+L$6)*L$7</f>
        <v>12256961.80534295</v>
      </c>
      <c r="M423" s="35">
        <f>((Produção!M417*PreçoLivre!M419*(1-Painel!$B$8)-M$3-M$4-M$6)*(1-Painel!$E$7)-M$5+M$6)*M$7</f>
        <v>10639652.219389996</v>
      </c>
      <c r="N423" s="35">
        <f>((Produção!N417*PreçoLivre!N419*(1-Painel!$B$8)-N$3-N$4-N$6)*(1-Painel!$E$7)-N$5+N$6)*N$7</f>
        <v>9355465.5917059556</v>
      </c>
      <c r="O423" s="35">
        <f>((Produção!O417*PreçoLivre!O419*(1-Painel!$B$8)-O$3-O$4-O$6)*(1-Painel!$E$7)-O$5+O$6)*O$7</f>
        <v>8788412.9200267363</v>
      </c>
      <c r="P423" s="35">
        <f>((Produção!P417*PreçoLivre!P419*(1-Painel!$B$8)-P$3-P$4-P$6)*(1-Painel!$E$7)-P$5+P$6)*P$7</f>
        <v>7815908.7327505127</v>
      </c>
      <c r="Q423" s="35">
        <f>((Produção!Q417*PreçoLivre!Q419*(1-Painel!$B$8)-Q$3-Q$4-Q$6)*(1-Painel!$E$7)-Q$5+Q$6)*Q$7</f>
        <v>6594242.4160997439</v>
      </c>
      <c r="R423" s="35">
        <f>((Produção!R417*PreçoLivre!R419*(1-Painel!$B$8)-R$3-R$4-R$6)*(1-Painel!$E$7)-R$5+R$6)*R$7</f>
        <v>6225504.2826421149</v>
      </c>
      <c r="S423" s="35">
        <f>((Produção!S417*PreçoLivre!S419*(1-Painel!$B$8)-S$3-S$4-S$6)*(1-Painel!$E$7)-S$5+S$6)*S$7</f>
        <v>5894768.3254193133</v>
      </c>
      <c r="T423" s="35">
        <f>((Produção!T417*PreçoLivre!T419*(1-Painel!$B$8)-T$3-T$4-T$6)*(1-Painel!$E$7)-T$5+T$6)*T$7</f>
        <v>5184629.070515777</v>
      </c>
      <c r="U423" s="35">
        <f>((Produção!U417*PreçoLivre!U419*(1-Painel!$B$8)-U$3-U$4-U$6)*(1-Painel!$E$7)-U$5+U$6)*U$7</f>
        <v>4701073.4290434876</v>
      </c>
      <c r="V423" s="35">
        <f>((Produção!V417*PreçoLivre!V419*(1-Painel!$B$8)-V$3-V$4-V$6)*(1-Painel!$E$7)-V$5+V$6)*V$7</f>
        <v>4255660.5725063859</v>
      </c>
      <c r="W423" s="35"/>
    </row>
    <row r="424" spans="1:23" x14ac:dyDescent="0.25">
      <c r="A424" s="36">
        <v>415</v>
      </c>
      <c r="B424" s="35">
        <f t="shared" si="6"/>
        <v>281538765.38413101</v>
      </c>
      <c r="C424" s="35">
        <f>((Produção!C418*PreçoLivre!C420*(1-Painel!$B$8)-C$3-C$4-C$6)*(1-Painel!$E$7)-C$5+C$6)*C$7</f>
        <v>26335958.031363923</v>
      </c>
      <c r="D424" s="35">
        <f>((Produção!D418*PreçoLivre!D420*(1-Painel!$B$8)-D$3-D$4-D$6)*(1-Painel!$E$7)-D$5+D$6)*D$7</f>
        <v>24672186.523905743</v>
      </c>
      <c r="E424" s="35">
        <f>((Produção!E418*PreçoLivre!E420*(1-Painel!$B$8)-E$3-E$4-E$6)*(1-Painel!$E$7)-E$5+E$6)*E$7</f>
        <v>22945076.115232941</v>
      </c>
      <c r="F424" s="35">
        <f>((Produção!F418*PreçoLivre!F420*(1-Painel!$B$8)-F$3-F$4-F$6)*(1-Painel!$E$7)-F$5+F$6)*F$7</f>
        <v>20704712.243248582</v>
      </c>
      <c r="G424" s="35">
        <f>((Produção!G418*PreçoLivre!G420*(1-Painel!$B$8)-G$3-G$4-G$6)*(1-Painel!$E$7)-G$5+G$6)*G$7</f>
        <v>18762885.268905535</v>
      </c>
      <c r="H424" s="35">
        <f>((Produção!H418*PreçoLivre!H420*(1-Painel!$B$8)-H$3-H$4-H$6)*(1-Painel!$E$7)-H$5+H$6)*H$7</f>
        <v>18621031.815942027</v>
      </c>
      <c r="I424" s="35">
        <f>((Produção!I418*PreçoLivre!I420*(1-Painel!$B$8)-I$3-I$4-I$6)*(1-Painel!$E$7)-I$5+I$6)*I$7</f>
        <v>17031973.486975186</v>
      </c>
      <c r="J424" s="35">
        <f>((Produção!J418*PreçoLivre!J420*(1-Painel!$B$8)-J$3-J$4-J$6)*(1-Painel!$E$7)-J$5+J$6)*J$7</f>
        <v>16818426.68132624</v>
      </c>
      <c r="K424" s="35">
        <f>((Produção!K418*PreçoLivre!K420*(1-Painel!$B$8)-K$3-K$4-K$6)*(1-Painel!$E$7)-K$5+K$6)*K$7</f>
        <v>14576088.295598835</v>
      </c>
      <c r="L424" s="35">
        <f>((Produção!L418*PreçoLivre!L420*(1-Painel!$B$8)-L$3-L$4-L$6)*(1-Painel!$E$7)-L$5+L$6)*L$7</f>
        <v>13928690.532822186</v>
      </c>
      <c r="M424" s="35">
        <f>((Produção!M418*PreçoLivre!M420*(1-Painel!$B$8)-M$3-M$4-M$6)*(1-Painel!$E$7)-M$5+M$6)*M$7</f>
        <v>13048819.974250404</v>
      </c>
      <c r="N424" s="35">
        <f>((Produção!N418*PreçoLivre!N420*(1-Painel!$B$8)-N$3-N$4-N$6)*(1-Painel!$E$7)-N$5+N$6)*N$7</f>
        <v>11909966.555849176</v>
      </c>
      <c r="O424" s="35">
        <f>((Produção!O418*PreçoLivre!O420*(1-Painel!$B$8)-O$3-O$4-O$6)*(1-Painel!$E$7)-O$5+O$6)*O$7</f>
        <v>10706176.351958046</v>
      </c>
      <c r="P424" s="35">
        <f>((Produção!P418*PreçoLivre!P420*(1-Painel!$B$8)-P$3-P$4-P$6)*(1-Painel!$E$7)-P$5+P$6)*P$7</f>
        <v>9811273.1447813194</v>
      </c>
      <c r="Q424" s="35">
        <f>((Produção!Q418*PreçoLivre!Q420*(1-Painel!$B$8)-Q$3-Q$4-Q$6)*(1-Painel!$E$7)-Q$5+Q$6)*Q$7</f>
        <v>8779223.7761143874</v>
      </c>
      <c r="R424" s="35">
        <f>((Produção!R418*PreçoLivre!R420*(1-Painel!$B$8)-R$3-R$4-R$6)*(1-Painel!$E$7)-R$5+R$6)*R$7</f>
        <v>7955774.6726190336</v>
      </c>
      <c r="S424" s="35">
        <f>((Produção!S418*PreçoLivre!S420*(1-Painel!$B$8)-S$3-S$4-S$6)*(1-Painel!$E$7)-S$5+S$6)*S$7</f>
        <v>6897265.3760953471</v>
      </c>
      <c r="T424" s="35">
        <f>((Produção!T418*PreçoLivre!T420*(1-Painel!$B$8)-T$3-T$4-T$6)*(1-Painel!$E$7)-T$5+T$6)*T$7</f>
        <v>6409498.833228725</v>
      </c>
      <c r="U424" s="35">
        <f>((Produção!U418*PreçoLivre!U420*(1-Painel!$B$8)-U$3-U$4-U$6)*(1-Painel!$E$7)-U$5+U$6)*U$7</f>
        <v>5980122.4508818584</v>
      </c>
      <c r="V424" s="35">
        <f>((Produção!V418*PreçoLivre!V420*(1-Painel!$B$8)-V$3-V$4-V$6)*(1-Painel!$E$7)-V$5+V$6)*V$7</f>
        <v>5643615.2530315537</v>
      </c>
      <c r="W424" s="35"/>
    </row>
    <row r="425" spans="1:23" x14ac:dyDescent="0.25">
      <c r="A425" s="36">
        <v>416</v>
      </c>
      <c r="B425" s="35">
        <f t="shared" si="6"/>
        <v>295909366.37067515</v>
      </c>
      <c r="C425" s="35">
        <f>((Produção!C419*PreçoLivre!C421*(1-Painel!$B$8)-C$3-C$4-C$6)*(1-Painel!$E$7)-C$5+C$6)*C$7</f>
        <v>28541262.376628064</v>
      </c>
      <c r="D425" s="35">
        <f>((Produção!D419*PreçoLivre!D421*(1-Painel!$B$8)-D$3-D$4-D$6)*(1-Painel!$E$7)-D$5+D$6)*D$7</f>
        <v>27049099.586999461</v>
      </c>
      <c r="E425" s="35">
        <f>((Produção!E419*PreçoLivre!E421*(1-Painel!$B$8)-E$3-E$4-E$6)*(1-Painel!$E$7)-E$5+E$6)*E$7</f>
        <v>24343425.903770432</v>
      </c>
      <c r="F425" s="35">
        <f>((Produção!F419*PreçoLivre!F421*(1-Painel!$B$8)-F$3-F$4-F$6)*(1-Painel!$E$7)-F$5+F$6)*F$7</f>
        <v>22110299.932298273</v>
      </c>
      <c r="G425" s="35">
        <f>((Produção!G419*PreçoLivre!G421*(1-Painel!$B$8)-G$3-G$4-G$6)*(1-Painel!$E$7)-G$5+G$6)*G$7</f>
        <v>20717758.395646792</v>
      </c>
      <c r="H425" s="35">
        <f>((Produção!H419*PreçoLivre!H421*(1-Painel!$B$8)-H$3-H$4-H$6)*(1-Painel!$E$7)-H$5+H$6)*H$7</f>
        <v>18914495.5436159</v>
      </c>
      <c r="I425" s="35">
        <f>((Produção!I419*PreçoLivre!I421*(1-Painel!$B$8)-I$3-I$4-I$6)*(1-Painel!$E$7)-I$5+I$6)*I$7</f>
        <v>18067469.301426213</v>
      </c>
      <c r="J425" s="35">
        <f>((Produção!J419*PreçoLivre!J421*(1-Painel!$B$8)-J$3-J$4-J$6)*(1-Painel!$E$7)-J$5+J$6)*J$7</f>
        <v>16629983.586853679</v>
      </c>
      <c r="K425" s="35">
        <f>((Produção!K419*PreçoLivre!K421*(1-Painel!$B$8)-K$3-K$4-K$6)*(1-Painel!$E$7)-K$5+K$6)*K$7</f>
        <v>16064657.580989741</v>
      </c>
      <c r="L425" s="35">
        <f>((Produção!L419*PreçoLivre!L421*(1-Painel!$B$8)-L$3-L$4-L$6)*(1-Painel!$E$7)-L$5+L$6)*L$7</f>
        <v>14762128.971265024</v>
      </c>
      <c r="M425" s="35">
        <f>((Produção!M419*PreçoLivre!M421*(1-Painel!$B$8)-M$3-M$4-M$6)*(1-Painel!$E$7)-M$5+M$6)*M$7</f>
        <v>14102557.936647588</v>
      </c>
      <c r="N425" s="35">
        <f>((Produção!N419*PreçoLivre!N421*(1-Painel!$B$8)-N$3-N$4-N$6)*(1-Painel!$E$7)-N$5+N$6)*N$7</f>
        <v>12540337.418398226</v>
      </c>
      <c r="O425" s="35">
        <f>((Produção!O419*PreçoLivre!O421*(1-Painel!$B$8)-O$3-O$4-O$6)*(1-Painel!$E$7)-O$5+O$6)*O$7</f>
        <v>11246141.928629976</v>
      </c>
      <c r="P425" s="35">
        <f>((Produção!P419*PreçoLivre!P421*(1-Painel!$B$8)-P$3-P$4-P$6)*(1-Painel!$E$7)-P$5+P$6)*P$7</f>
        <v>9873813.3240803909</v>
      </c>
      <c r="Q425" s="35">
        <f>((Produção!Q419*PreçoLivre!Q421*(1-Painel!$B$8)-Q$3-Q$4-Q$6)*(1-Painel!$E$7)-Q$5+Q$6)*Q$7</f>
        <v>8441942.3120832462</v>
      </c>
      <c r="R425" s="35">
        <f>((Produção!R419*PreçoLivre!R421*(1-Painel!$B$8)-R$3-R$4-R$6)*(1-Painel!$E$7)-R$5+R$6)*R$7</f>
        <v>7826844.3477685787</v>
      </c>
      <c r="S425" s="35">
        <f>((Produção!S419*PreçoLivre!S421*(1-Painel!$B$8)-S$3-S$4-S$6)*(1-Painel!$E$7)-S$5+S$6)*S$7</f>
        <v>7120241.3161590965</v>
      </c>
      <c r="T425" s="35">
        <f>((Produção!T419*PreçoLivre!T421*(1-Painel!$B$8)-T$3-T$4-T$6)*(1-Painel!$E$7)-T$5+T$6)*T$7</f>
        <v>6267088.6021519611</v>
      </c>
      <c r="U425" s="35">
        <f>((Produção!U419*PreçoLivre!U421*(1-Painel!$B$8)-U$3-U$4-U$6)*(1-Painel!$E$7)-U$5+U$6)*U$7</f>
        <v>5729997.9090151116</v>
      </c>
      <c r="V425" s="35">
        <f>((Produção!V419*PreçoLivre!V421*(1-Painel!$B$8)-V$3-V$4-V$6)*(1-Painel!$E$7)-V$5+V$6)*V$7</f>
        <v>5559820.0962473536</v>
      </c>
      <c r="W425" s="35"/>
    </row>
    <row r="426" spans="1:23" x14ac:dyDescent="0.25">
      <c r="A426" s="36">
        <v>417</v>
      </c>
      <c r="B426" s="35">
        <f t="shared" si="6"/>
        <v>235312519.77315205</v>
      </c>
      <c r="C426" s="35">
        <f>((Produção!C420*PreçoLivre!C422*(1-Painel!$B$8)-C$3-C$4-C$6)*(1-Painel!$E$7)-C$5+C$6)*C$7</f>
        <v>25481500.651264042</v>
      </c>
      <c r="D426" s="35">
        <f>((Produção!D420*PreçoLivre!D422*(1-Painel!$B$8)-D$3-D$4-D$6)*(1-Painel!$E$7)-D$5+D$6)*D$7</f>
        <v>23154501.729885973</v>
      </c>
      <c r="E426" s="35">
        <f>((Produção!E420*PreçoLivre!E422*(1-Painel!$B$8)-E$3-E$4-E$6)*(1-Painel!$E$7)-E$5+E$6)*E$7</f>
        <v>21731018.293183357</v>
      </c>
      <c r="F426" s="35">
        <f>((Produção!F420*PreçoLivre!F422*(1-Painel!$B$8)-F$3-F$4-F$6)*(1-Painel!$E$7)-F$5+F$6)*F$7</f>
        <v>20267112.368539207</v>
      </c>
      <c r="G426" s="35">
        <f>((Produção!G420*PreçoLivre!G422*(1-Painel!$B$8)-G$3-G$4-G$6)*(1-Painel!$E$7)-G$5+G$6)*G$7</f>
        <v>17529522.196640324</v>
      </c>
      <c r="H426" s="35">
        <f>((Produção!H420*PreçoLivre!H422*(1-Painel!$B$8)-H$3-H$4-H$6)*(1-Painel!$E$7)-H$5+H$6)*H$7</f>
        <v>15608258.279850433</v>
      </c>
      <c r="I426" s="35">
        <f>((Produção!I420*PreçoLivre!I422*(1-Painel!$B$8)-I$3-I$4-I$6)*(1-Painel!$E$7)-I$5+I$6)*I$7</f>
        <v>13600439.694656994</v>
      </c>
      <c r="J426" s="35">
        <f>((Produção!J420*PreçoLivre!J422*(1-Painel!$B$8)-J$3-J$4-J$6)*(1-Painel!$E$7)-J$5+J$6)*J$7</f>
        <v>12709217.964339113</v>
      </c>
      <c r="K426" s="35">
        <f>((Produção!K420*PreçoLivre!K422*(1-Painel!$B$8)-K$3-K$4-K$6)*(1-Painel!$E$7)-K$5+K$6)*K$7</f>
        <v>11163855.578572746</v>
      </c>
      <c r="L426" s="35">
        <f>((Produção!L420*PreçoLivre!L422*(1-Painel!$B$8)-L$3-L$4-L$6)*(1-Painel!$E$7)-L$5+L$6)*L$7</f>
        <v>10531012.7590934</v>
      </c>
      <c r="M426" s="35">
        <f>((Produção!M420*PreçoLivre!M422*(1-Painel!$B$8)-M$3-M$4-M$6)*(1-Painel!$E$7)-M$5+M$6)*M$7</f>
        <v>9462324.6415489335</v>
      </c>
      <c r="N426" s="35">
        <f>((Produção!N420*PreçoLivre!N422*(1-Painel!$B$8)-N$3-N$4-N$6)*(1-Painel!$E$7)-N$5+N$6)*N$7</f>
        <v>8428955.8833206668</v>
      </c>
      <c r="O426" s="35">
        <f>((Produção!O420*PreçoLivre!O422*(1-Painel!$B$8)-O$3-O$4-O$6)*(1-Painel!$E$7)-O$5+O$6)*O$7</f>
        <v>7697329.7312061228</v>
      </c>
      <c r="P426" s="35">
        <f>((Produção!P420*PreçoLivre!P422*(1-Painel!$B$8)-P$3-P$4-P$6)*(1-Painel!$E$7)-P$5+P$6)*P$7</f>
        <v>6997504.3926297901</v>
      </c>
      <c r="Q426" s="35">
        <f>((Produção!Q420*PreçoLivre!Q422*(1-Painel!$B$8)-Q$3-Q$4-Q$6)*(1-Painel!$E$7)-Q$5+Q$6)*Q$7</f>
        <v>6417432.9397844188</v>
      </c>
      <c r="R426" s="35">
        <f>((Produção!R420*PreçoLivre!R422*(1-Painel!$B$8)-R$3-R$4-R$6)*(1-Painel!$E$7)-R$5+R$6)*R$7</f>
        <v>5734437.6414692001</v>
      </c>
      <c r="S426" s="35">
        <f>((Produção!S420*PreçoLivre!S422*(1-Painel!$B$8)-S$3-S$4-S$6)*(1-Painel!$E$7)-S$5+S$6)*S$7</f>
        <v>5214655.6646427363</v>
      </c>
      <c r="T426" s="35">
        <f>((Produção!T420*PreçoLivre!T422*(1-Painel!$B$8)-T$3-T$4-T$6)*(1-Painel!$E$7)-T$5+T$6)*T$7</f>
        <v>4891003.6708093146</v>
      </c>
      <c r="U426" s="35">
        <f>((Produção!U420*PreçoLivre!U422*(1-Painel!$B$8)-U$3-U$4-U$6)*(1-Painel!$E$7)-U$5+U$6)*U$7</f>
        <v>4554468.7236418324</v>
      </c>
      <c r="V426" s="35">
        <f>((Produção!V420*PreçoLivre!V422*(1-Painel!$B$8)-V$3-V$4-V$6)*(1-Painel!$E$7)-V$5+V$6)*V$7</f>
        <v>4137966.9680734081</v>
      </c>
      <c r="W426" s="35"/>
    </row>
    <row r="427" spans="1:23" x14ac:dyDescent="0.25">
      <c r="A427" s="36">
        <v>418</v>
      </c>
      <c r="B427" s="35">
        <f t="shared" si="6"/>
        <v>288146595.97766733</v>
      </c>
      <c r="C427" s="35">
        <f>((Produção!C421*PreçoLivre!C423*(1-Painel!$B$8)-C$3-C$4-C$6)*(1-Painel!$E$7)-C$5+C$6)*C$7</f>
        <v>26600257.639957465</v>
      </c>
      <c r="D427" s="35">
        <f>((Produção!D421*PreçoLivre!D423*(1-Painel!$B$8)-D$3-D$4-D$6)*(1-Painel!$E$7)-D$5+D$6)*D$7</f>
        <v>24714391.419927493</v>
      </c>
      <c r="E427" s="35">
        <f>((Produção!E421*PreçoLivre!E423*(1-Painel!$B$8)-E$3-E$4-E$6)*(1-Painel!$E$7)-E$5+E$6)*E$7</f>
        <v>24446523.331447367</v>
      </c>
      <c r="F427" s="35">
        <f>((Produção!F421*PreçoLivre!F423*(1-Painel!$B$8)-F$3-F$4-F$6)*(1-Painel!$E$7)-F$5+F$6)*F$7</f>
        <v>22967472.034093499</v>
      </c>
      <c r="G427" s="35">
        <f>((Produção!G421*PreçoLivre!G423*(1-Painel!$B$8)-G$3-G$4-G$6)*(1-Painel!$E$7)-G$5+G$6)*G$7</f>
        <v>21309117.106555901</v>
      </c>
      <c r="H427" s="35">
        <f>((Produção!H421*PreçoLivre!H423*(1-Painel!$B$8)-H$3-H$4-H$6)*(1-Painel!$E$7)-H$5+H$6)*H$7</f>
        <v>19799018.658686034</v>
      </c>
      <c r="I427" s="35">
        <f>((Produção!I421*PreçoLivre!I423*(1-Painel!$B$8)-I$3-I$4-I$6)*(1-Painel!$E$7)-I$5+I$6)*I$7</f>
        <v>18608015.361115828</v>
      </c>
      <c r="J427" s="35">
        <f>((Produção!J421*PreçoLivre!J423*(1-Painel!$B$8)-J$3-J$4-J$6)*(1-Painel!$E$7)-J$5+J$6)*J$7</f>
        <v>16150333.512542328</v>
      </c>
      <c r="K427" s="35">
        <f>((Produção!K421*PreçoLivre!K423*(1-Painel!$B$8)-K$3-K$4-K$6)*(1-Painel!$E$7)-K$5+K$6)*K$7</f>
        <v>14922613.595278153</v>
      </c>
      <c r="L427" s="35">
        <f>((Produção!L421*PreçoLivre!L423*(1-Painel!$B$8)-L$3-L$4-L$6)*(1-Painel!$E$7)-L$5+L$6)*L$7</f>
        <v>13389486.849915545</v>
      </c>
      <c r="M427" s="35">
        <f>((Produção!M421*PreçoLivre!M423*(1-Painel!$B$8)-M$3-M$4-M$6)*(1-Painel!$E$7)-M$5+M$6)*M$7</f>
        <v>12683775.678271016</v>
      </c>
      <c r="N427" s="35">
        <f>((Produção!N421*PreçoLivre!N423*(1-Painel!$B$8)-N$3-N$4-N$6)*(1-Painel!$E$7)-N$5+N$6)*N$7</f>
        <v>11347742.425652856</v>
      </c>
      <c r="O427" s="35">
        <f>((Produção!O421*PreçoLivre!O423*(1-Painel!$B$8)-O$3-O$4-O$6)*(1-Painel!$E$7)-O$5+O$6)*O$7</f>
        <v>10631056.22688945</v>
      </c>
      <c r="P427" s="35">
        <f>((Produção!P421*PreçoLivre!P423*(1-Painel!$B$8)-P$3-P$4-P$6)*(1-Painel!$E$7)-P$5+P$6)*P$7</f>
        <v>9734323.124858506</v>
      </c>
      <c r="Q427" s="35">
        <f>((Produção!Q421*PreçoLivre!Q423*(1-Painel!$B$8)-Q$3-Q$4-Q$6)*(1-Painel!$E$7)-Q$5+Q$6)*Q$7</f>
        <v>8814323.5087080486</v>
      </c>
      <c r="R427" s="35">
        <f>((Produção!R421*PreçoLivre!R423*(1-Painel!$B$8)-R$3-R$4-R$6)*(1-Painel!$E$7)-R$5+R$6)*R$7</f>
        <v>7949405.5169661753</v>
      </c>
      <c r="S427" s="35">
        <f>((Produção!S421*PreçoLivre!S423*(1-Painel!$B$8)-S$3-S$4-S$6)*(1-Painel!$E$7)-S$5+S$6)*S$7</f>
        <v>7121325.1501190104</v>
      </c>
      <c r="T427" s="35">
        <f>((Produção!T421*PreçoLivre!T423*(1-Painel!$B$8)-T$3-T$4-T$6)*(1-Painel!$E$7)-T$5+T$6)*T$7</f>
        <v>6152939.5324379569</v>
      </c>
      <c r="U427" s="35">
        <f>((Produção!U421*PreçoLivre!U423*(1-Painel!$B$8)-U$3-U$4-U$6)*(1-Painel!$E$7)-U$5+U$6)*U$7</f>
        <v>5733834.819571835</v>
      </c>
      <c r="V427" s="35">
        <f>((Produção!V421*PreçoLivre!V423*(1-Painel!$B$8)-V$3-V$4-V$6)*(1-Painel!$E$7)-V$5+V$6)*V$7</f>
        <v>5070640.4846727904</v>
      </c>
      <c r="W427" s="35"/>
    </row>
    <row r="428" spans="1:23" x14ac:dyDescent="0.25">
      <c r="A428" s="36">
        <v>419</v>
      </c>
      <c r="B428" s="35">
        <f t="shared" si="6"/>
        <v>294320746.68027812</v>
      </c>
      <c r="C428" s="35">
        <f>((Produção!C422*PreçoLivre!C424*(1-Painel!$B$8)-C$3-C$4-C$6)*(1-Painel!$E$7)-C$5+C$6)*C$7</f>
        <v>26758230.716302425</v>
      </c>
      <c r="D428" s="35">
        <f>((Produção!D422*PreçoLivre!D424*(1-Painel!$B$8)-D$3-D$4-D$6)*(1-Painel!$E$7)-D$5+D$6)*D$7</f>
        <v>24236805.725646414</v>
      </c>
      <c r="E428" s="35">
        <f>((Produção!E422*PreçoLivre!E424*(1-Painel!$B$8)-E$3-E$4-E$6)*(1-Painel!$E$7)-E$5+E$6)*E$7</f>
        <v>22652126.076920904</v>
      </c>
      <c r="F428" s="35">
        <f>((Produção!F422*PreçoLivre!F424*(1-Painel!$B$8)-F$3-F$4-F$6)*(1-Painel!$E$7)-F$5+F$6)*F$7</f>
        <v>20655486.323479284</v>
      </c>
      <c r="G428" s="35">
        <f>((Produção!G422*PreçoLivre!G424*(1-Painel!$B$8)-G$3-G$4-G$6)*(1-Painel!$E$7)-G$5+G$6)*G$7</f>
        <v>19380257.595685195</v>
      </c>
      <c r="H428" s="35">
        <f>((Produção!H422*PreçoLivre!H424*(1-Painel!$B$8)-H$3-H$4-H$6)*(1-Painel!$E$7)-H$5+H$6)*H$7</f>
        <v>17860181.666397091</v>
      </c>
      <c r="I428" s="35">
        <f>((Produção!I422*PreçoLivre!I424*(1-Painel!$B$8)-I$3-I$4-I$6)*(1-Painel!$E$7)-I$5+I$6)*I$7</f>
        <v>16960144.621673722</v>
      </c>
      <c r="J428" s="35">
        <f>((Produção!J422*PreçoLivre!J424*(1-Painel!$B$8)-J$3-J$4-J$6)*(1-Painel!$E$7)-J$5+J$6)*J$7</f>
        <v>16242889.0496113</v>
      </c>
      <c r="K428" s="35">
        <f>((Produção!K422*PreçoLivre!K424*(1-Painel!$B$8)-K$3-K$4-K$6)*(1-Painel!$E$7)-K$5+K$6)*K$7</f>
        <v>15144510.019328777</v>
      </c>
      <c r="L428" s="35">
        <f>((Produção!L422*PreçoLivre!L424*(1-Painel!$B$8)-L$3-L$4-L$6)*(1-Painel!$E$7)-L$5+L$6)*L$7</f>
        <v>13941501.318982515</v>
      </c>
      <c r="M428" s="35">
        <f>((Produção!M422*PreçoLivre!M424*(1-Painel!$B$8)-M$3-M$4-M$6)*(1-Painel!$E$7)-M$5+M$6)*M$7</f>
        <v>12773702.691976687</v>
      </c>
      <c r="N428" s="35">
        <f>((Produção!N422*PreçoLivre!N424*(1-Painel!$B$8)-N$3-N$4-N$6)*(1-Painel!$E$7)-N$5+N$6)*N$7</f>
        <v>12774567.175819149</v>
      </c>
      <c r="O428" s="35">
        <f>((Produção!O422*PreçoLivre!O424*(1-Painel!$B$8)-O$3-O$4-O$6)*(1-Painel!$E$7)-O$5+O$6)*O$7</f>
        <v>11602581.73043203</v>
      </c>
      <c r="P428" s="35">
        <f>((Produção!P422*PreçoLivre!P424*(1-Painel!$B$8)-P$3-P$4-P$6)*(1-Painel!$E$7)-P$5+P$6)*P$7</f>
        <v>10357111.664373146</v>
      </c>
      <c r="Q428" s="35">
        <f>((Produção!Q422*PreçoLivre!Q424*(1-Painel!$B$8)-Q$3-Q$4-Q$6)*(1-Painel!$E$7)-Q$5+Q$6)*Q$7</f>
        <v>9861006.3310837578</v>
      </c>
      <c r="R428" s="35">
        <f>((Produção!R422*PreçoLivre!R424*(1-Painel!$B$8)-R$3-R$4-R$6)*(1-Painel!$E$7)-R$5+R$6)*R$7</f>
        <v>9821832.425553618</v>
      </c>
      <c r="S428" s="35">
        <f>((Produção!S422*PreçoLivre!S424*(1-Painel!$B$8)-S$3-S$4-S$6)*(1-Painel!$E$7)-S$5+S$6)*S$7</f>
        <v>9220206.8297560867</v>
      </c>
      <c r="T428" s="35">
        <f>((Produção!T422*PreçoLivre!T424*(1-Painel!$B$8)-T$3-T$4-T$6)*(1-Painel!$E$7)-T$5+T$6)*T$7</f>
        <v>8678225.9124022257</v>
      </c>
      <c r="U428" s="35">
        <f>((Produção!U422*PreçoLivre!U424*(1-Painel!$B$8)-U$3-U$4-U$6)*(1-Painel!$E$7)-U$5+U$6)*U$7</f>
        <v>7809417.3392683454</v>
      </c>
      <c r="V428" s="35">
        <f>((Produção!V422*PreçoLivre!V424*(1-Painel!$B$8)-V$3-V$4-V$6)*(1-Painel!$E$7)-V$5+V$6)*V$7</f>
        <v>7589961.465585486</v>
      </c>
      <c r="W428" s="35"/>
    </row>
    <row r="429" spans="1:23" x14ac:dyDescent="0.25">
      <c r="A429" s="36">
        <v>420</v>
      </c>
      <c r="B429" s="35">
        <f t="shared" si="6"/>
        <v>293418481.0358634</v>
      </c>
      <c r="C429" s="35">
        <f>((Produção!C423*PreçoLivre!C425*(1-Painel!$B$8)-C$3-C$4-C$6)*(1-Painel!$E$7)-C$5+C$6)*C$7</f>
        <v>25564432.560920037</v>
      </c>
      <c r="D429" s="35">
        <f>((Produção!D423*PreçoLivre!D425*(1-Painel!$B$8)-D$3-D$4-D$6)*(1-Painel!$E$7)-D$5+D$6)*D$7</f>
        <v>23328580.832432918</v>
      </c>
      <c r="E429" s="35">
        <f>((Produção!E423*PreçoLivre!E425*(1-Painel!$B$8)-E$3-E$4-E$6)*(1-Painel!$E$7)-E$5+E$6)*E$7</f>
        <v>23115785.056443524</v>
      </c>
      <c r="F429" s="35">
        <f>((Produção!F423*PreçoLivre!F425*(1-Painel!$B$8)-F$3-F$4-F$6)*(1-Painel!$E$7)-F$5+F$6)*F$7</f>
        <v>22389222.411214873</v>
      </c>
      <c r="G429" s="35">
        <f>((Produção!G423*PreçoLivre!G425*(1-Painel!$B$8)-G$3-G$4-G$6)*(1-Painel!$E$7)-G$5+G$6)*G$7</f>
        <v>20719888.24753572</v>
      </c>
      <c r="H429" s="35">
        <f>((Produção!H423*PreçoLivre!H425*(1-Painel!$B$8)-H$3-H$4-H$6)*(1-Painel!$E$7)-H$5+H$6)*H$7</f>
        <v>18472038.545181673</v>
      </c>
      <c r="I429" s="35">
        <f>((Produção!I423*PreçoLivre!I425*(1-Painel!$B$8)-I$3-I$4-I$6)*(1-Painel!$E$7)-I$5+I$6)*I$7</f>
        <v>16359137.602207659</v>
      </c>
      <c r="J429" s="35">
        <f>((Produção!J423*PreçoLivre!J425*(1-Painel!$B$8)-J$3-J$4-J$6)*(1-Painel!$E$7)-J$5+J$6)*J$7</f>
        <v>14837355.56749553</v>
      </c>
      <c r="K429" s="35">
        <f>((Produção!K423*PreçoLivre!K425*(1-Painel!$B$8)-K$3-K$4-K$6)*(1-Painel!$E$7)-K$5+K$6)*K$7</f>
        <v>13741472.72900331</v>
      </c>
      <c r="L429" s="35">
        <f>((Produção!L423*PreçoLivre!L425*(1-Painel!$B$8)-L$3-L$4-L$6)*(1-Painel!$E$7)-L$5+L$6)*L$7</f>
        <v>12605302.726530503</v>
      </c>
      <c r="M429" s="35">
        <f>((Produção!M423*PreçoLivre!M425*(1-Painel!$B$8)-M$3-M$4-M$6)*(1-Painel!$E$7)-M$5+M$6)*M$7</f>
        <v>12735139.431653986</v>
      </c>
      <c r="N429" s="35">
        <f>((Produção!N423*PreçoLivre!N425*(1-Painel!$B$8)-N$3-N$4-N$6)*(1-Painel!$E$7)-N$5+N$6)*N$7</f>
        <v>12082950.7047239</v>
      </c>
      <c r="O429" s="35">
        <f>((Produção!O423*PreçoLivre!O425*(1-Painel!$B$8)-O$3-O$4-O$6)*(1-Painel!$E$7)-O$5+O$6)*O$7</f>
        <v>11492189.090188049</v>
      </c>
      <c r="P429" s="35">
        <f>((Produção!P423*PreçoLivre!P425*(1-Painel!$B$8)-P$3-P$4-P$6)*(1-Painel!$E$7)-P$5+P$6)*P$7</f>
        <v>11417012.401348274</v>
      </c>
      <c r="Q429" s="35">
        <f>((Produção!Q423*PreçoLivre!Q425*(1-Painel!$B$8)-Q$3-Q$4-Q$6)*(1-Painel!$E$7)-Q$5+Q$6)*Q$7</f>
        <v>11207476.968514016</v>
      </c>
      <c r="R429" s="35">
        <f>((Produção!R423*PreçoLivre!R425*(1-Painel!$B$8)-R$3-R$4-R$6)*(1-Painel!$E$7)-R$5+R$6)*R$7</f>
        <v>10044737.140283927</v>
      </c>
      <c r="S429" s="35">
        <f>((Produção!S423*PreçoLivre!S425*(1-Painel!$B$8)-S$3-S$4-S$6)*(1-Painel!$E$7)-S$5+S$6)*S$7</f>
        <v>9213012.7596096173</v>
      </c>
      <c r="T429" s="35">
        <f>((Produção!T423*PreçoLivre!T425*(1-Painel!$B$8)-T$3-T$4-T$6)*(1-Painel!$E$7)-T$5+T$6)*T$7</f>
        <v>8494999.1281695608</v>
      </c>
      <c r="U429" s="35">
        <f>((Produção!U423*PreçoLivre!U425*(1-Painel!$B$8)-U$3-U$4-U$6)*(1-Painel!$E$7)-U$5+U$6)*U$7</f>
        <v>7965386.9036115715</v>
      </c>
      <c r="V429" s="35">
        <f>((Produção!V423*PreçoLivre!V425*(1-Painel!$B$8)-V$3-V$4-V$6)*(1-Painel!$E$7)-V$5+V$6)*V$7</f>
        <v>7632360.2287947424</v>
      </c>
      <c r="W429" s="35"/>
    </row>
    <row r="430" spans="1:23" x14ac:dyDescent="0.25">
      <c r="A430" s="36">
        <v>421</v>
      </c>
      <c r="B430" s="35">
        <f t="shared" si="6"/>
        <v>223967716.07941017</v>
      </c>
      <c r="C430" s="35">
        <f>((Produção!C424*PreçoLivre!C426*(1-Painel!$B$8)-C$3-C$4-C$6)*(1-Painel!$E$7)-C$5+C$6)*C$7</f>
        <v>24902666.31409318</v>
      </c>
      <c r="D430" s="35">
        <f>((Produção!D424*PreçoLivre!D426*(1-Painel!$B$8)-D$3-D$4-D$6)*(1-Painel!$E$7)-D$5+D$6)*D$7</f>
        <v>22262857.977935981</v>
      </c>
      <c r="E430" s="35">
        <f>((Produção!E424*PreçoLivre!E426*(1-Painel!$B$8)-E$3-E$4-E$6)*(1-Painel!$E$7)-E$5+E$6)*E$7</f>
        <v>20462992.939567976</v>
      </c>
      <c r="F430" s="35">
        <f>((Produção!F424*PreçoLivre!F426*(1-Painel!$B$8)-F$3-F$4-F$6)*(1-Painel!$E$7)-F$5+F$6)*F$7</f>
        <v>18034521.839271598</v>
      </c>
      <c r="G430" s="35">
        <f>((Produção!G424*PreçoLivre!G426*(1-Painel!$B$8)-G$3-G$4-G$6)*(1-Painel!$E$7)-G$5+G$6)*G$7</f>
        <v>15704722.418935215</v>
      </c>
      <c r="H430" s="35">
        <f>((Produção!H424*PreçoLivre!H426*(1-Painel!$B$8)-H$3-H$4-H$6)*(1-Painel!$E$7)-H$5+H$6)*H$7</f>
        <v>14466380.241757503</v>
      </c>
      <c r="I430" s="35">
        <f>((Produção!I424*PreçoLivre!I426*(1-Painel!$B$8)-I$3-I$4-I$6)*(1-Painel!$E$7)-I$5+I$6)*I$7</f>
        <v>14244707.518027503</v>
      </c>
      <c r="J430" s="35">
        <f>((Produção!J424*PreçoLivre!J426*(1-Painel!$B$8)-J$3-J$4-J$6)*(1-Painel!$E$7)-J$5+J$6)*J$7</f>
        <v>12763241.208149301</v>
      </c>
      <c r="K430" s="35">
        <f>((Produção!K424*PreçoLivre!K426*(1-Painel!$B$8)-K$3-K$4-K$6)*(1-Painel!$E$7)-K$5+K$6)*K$7</f>
        <v>11331256.688508656</v>
      </c>
      <c r="L430" s="35">
        <f>((Produção!L424*PreçoLivre!L426*(1-Painel!$B$8)-L$3-L$4-L$6)*(1-Painel!$E$7)-L$5+L$6)*L$7</f>
        <v>10369395.931760211</v>
      </c>
      <c r="M430" s="35">
        <f>((Produção!M424*PreçoLivre!M426*(1-Painel!$B$8)-M$3-M$4-M$6)*(1-Painel!$E$7)-M$5+M$6)*M$7</f>
        <v>9129421.5162500385</v>
      </c>
      <c r="N430" s="35">
        <f>((Produção!N424*PreçoLivre!N426*(1-Painel!$B$8)-N$3-N$4-N$6)*(1-Painel!$E$7)-N$5+N$6)*N$7</f>
        <v>7867348.0984782549</v>
      </c>
      <c r="O430" s="35">
        <f>((Produção!O424*PreçoLivre!O426*(1-Painel!$B$8)-O$3-O$4-O$6)*(1-Painel!$E$7)-O$5+O$6)*O$7</f>
        <v>7422741.7939730315</v>
      </c>
      <c r="P430" s="35">
        <f>((Produção!P424*PreçoLivre!P426*(1-Painel!$B$8)-P$3-P$4-P$6)*(1-Painel!$E$7)-P$5+P$6)*P$7</f>
        <v>6388674.5073656281</v>
      </c>
      <c r="Q430" s="35">
        <f>((Produção!Q424*PreçoLivre!Q426*(1-Painel!$B$8)-Q$3-Q$4-Q$6)*(1-Painel!$E$7)-Q$5+Q$6)*Q$7</f>
        <v>5767423.7006709771</v>
      </c>
      <c r="R430" s="35">
        <f>((Produção!R424*PreçoLivre!R426*(1-Painel!$B$8)-R$3-R$4-R$6)*(1-Painel!$E$7)-R$5+R$6)*R$7</f>
        <v>5266196.5216101585</v>
      </c>
      <c r="S430" s="35">
        <f>((Produção!S424*PreçoLivre!S426*(1-Painel!$B$8)-S$3-S$4-S$6)*(1-Painel!$E$7)-S$5+S$6)*S$7</f>
        <v>5068039.1039732257</v>
      </c>
      <c r="T430" s="35">
        <f>((Produção!T424*PreçoLivre!T426*(1-Painel!$B$8)-T$3-T$4-T$6)*(1-Painel!$E$7)-T$5+T$6)*T$7</f>
        <v>4736098.1250098916</v>
      </c>
      <c r="U430" s="35">
        <f>((Produção!U424*PreçoLivre!U426*(1-Painel!$B$8)-U$3-U$4-U$6)*(1-Painel!$E$7)-U$5+U$6)*U$7</f>
        <v>4032978.3260545521</v>
      </c>
      <c r="V430" s="35">
        <f>((Produção!V424*PreçoLivre!V426*(1-Painel!$B$8)-V$3-V$4-V$6)*(1-Painel!$E$7)-V$5+V$6)*V$7</f>
        <v>3746051.3080172581</v>
      </c>
      <c r="W430" s="35"/>
    </row>
    <row r="431" spans="1:23" x14ac:dyDescent="0.25">
      <c r="A431" s="36">
        <v>422</v>
      </c>
      <c r="B431" s="35">
        <f t="shared" si="6"/>
        <v>245462947.4063482</v>
      </c>
      <c r="C431" s="35">
        <f>((Produção!C425*PreçoLivre!C427*(1-Painel!$B$8)-C$3-C$4-C$6)*(1-Painel!$E$7)-C$5+C$6)*C$7</f>
        <v>25096892.851730336</v>
      </c>
      <c r="D431" s="35">
        <f>((Produção!D425*PreçoLivre!D427*(1-Painel!$B$8)-D$3-D$4-D$6)*(1-Painel!$E$7)-D$5+D$6)*D$7</f>
        <v>22927377.44530775</v>
      </c>
      <c r="E431" s="35">
        <f>((Produção!E425*PreçoLivre!E427*(1-Painel!$B$8)-E$3-E$4-E$6)*(1-Painel!$E$7)-E$5+E$6)*E$7</f>
        <v>21170391.181998096</v>
      </c>
      <c r="F431" s="35">
        <f>((Produção!F425*PreçoLivre!F427*(1-Painel!$B$8)-F$3-F$4-F$6)*(1-Painel!$E$7)-F$5+F$6)*F$7</f>
        <v>18045046.276751012</v>
      </c>
      <c r="G431" s="35">
        <f>((Produção!G425*PreçoLivre!G427*(1-Painel!$B$8)-G$3-G$4-G$6)*(1-Painel!$E$7)-G$5+G$6)*G$7</f>
        <v>17436749.498425432</v>
      </c>
      <c r="H431" s="35">
        <f>((Produção!H425*PreçoLivre!H427*(1-Painel!$B$8)-H$3-H$4-H$6)*(1-Painel!$E$7)-H$5+H$6)*H$7</f>
        <v>15471259.235556835</v>
      </c>
      <c r="I431" s="35">
        <f>((Produção!I425*PreçoLivre!I427*(1-Painel!$B$8)-I$3-I$4-I$6)*(1-Painel!$E$7)-I$5+I$6)*I$7</f>
        <v>13034370.508890521</v>
      </c>
      <c r="J431" s="35">
        <f>((Produção!J425*PreçoLivre!J427*(1-Painel!$B$8)-J$3-J$4-J$6)*(1-Painel!$E$7)-J$5+J$6)*J$7</f>
        <v>11762241.306586115</v>
      </c>
      <c r="K431" s="35">
        <f>((Produção!K425*PreçoLivre!K427*(1-Painel!$B$8)-K$3-K$4-K$6)*(1-Painel!$E$7)-K$5+K$6)*K$7</f>
        <v>11876212.756402714</v>
      </c>
      <c r="L431" s="35">
        <f>((Produção!L425*PreçoLivre!L427*(1-Painel!$B$8)-L$3-L$4-L$6)*(1-Painel!$E$7)-L$5+L$6)*L$7</f>
        <v>11125961.445925256</v>
      </c>
      <c r="M431" s="35">
        <f>((Produção!M425*PreçoLivre!M427*(1-Painel!$B$8)-M$3-M$4-M$6)*(1-Painel!$E$7)-M$5+M$6)*M$7</f>
        <v>10146077.155023057</v>
      </c>
      <c r="N431" s="35">
        <f>((Produção!N425*PreçoLivre!N427*(1-Painel!$B$8)-N$3-N$4-N$6)*(1-Painel!$E$7)-N$5+N$6)*N$7</f>
        <v>9648536.8817904778</v>
      </c>
      <c r="O431" s="35">
        <f>((Produção!O425*PreçoLivre!O427*(1-Painel!$B$8)-O$3-O$4-O$6)*(1-Painel!$E$7)-O$5+O$6)*O$7</f>
        <v>8970078.1048775483</v>
      </c>
      <c r="P431" s="35">
        <f>((Produção!P425*PreçoLivre!P427*(1-Painel!$B$8)-P$3-P$4-P$6)*(1-Painel!$E$7)-P$5+P$6)*P$7</f>
        <v>8184544.6224177992</v>
      </c>
      <c r="Q431" s="35">
        <f>((Produção!Q425*PreçoLivre!Q427*(1-Painel!$B$8)-Q$3-Q$4-Q$6)*(1-Painel!$E$7)-Q$5+Q$6)*Q$7</f>
        <v>8062741.0161294853</v>
      </c>
      <c r="R431" s="35">
        <f>((Produção!R425*PreçoLivre!R427*(1-Painel!$B$8)-R$3-R$4-R$6)*(1-Painel!$E$7)-R$5+R$6)*R$7</f>
        <v>7321613.8344675293</v>
      </c>
      <c r="S431" s="35">
        <f>((Produção!S425*PreçoLivre!S427*(1-Painel!$B$8)-S$3-S$4-S$6)*(1-Painel!$E$7)-S$5+S$6)*S$7</f>
        <v>6914595.0325467717</v>
      </c>
      <c r="T431" s="35">
        <f>((Produção!T425*PreçoLivre!T427*(1-Painel!$B$8)-T$3-T$4-T$6)*(1-Painel!$E$7)-T$5+T$6)*T$7</f>
        <v>6473415.847352569</v>
      </c>
      <c r="U431" s="35">
        <f>((Produção!U425*PreçoLivre!U427*(1-Painel!$B$8)-U$3-U$4-U$6)*(1-Painel!$E$7)-U$5+U$6)*U$7</f>
        <v>6115731.7888671765</v>
      </c>
      <c r="V431" s="35">
        <f>((Produção!V425*PreçoLivre!V427*(1-Painel!$B$8)-V$3-V$4-V$6)*(1-Painel!$E$7)-V$5+V$6)*V$7</f>
        <v>5679110.6153016873</v>
      </c>
      <c r="W431" s="35"/>
    </row>
    <row r="432" spans="1:23" x14ac:dyDescent="0.25">
      <c r="A432" s="36">
        <v>423</v>
      </c>
      <c r="B432" s="35">
        <f t="shared" si="6"/>
        <v>239269307.38375917</v>
      </c>
      <c r="C432" s="35">
        <f>((Produção!C426*PreçoLivre!C428*(1-Painel!$B$8)-C$3-C$4-C$6)*(1-Painel!$E$7)-C$5+C$6)*C$7</f>
        <v>25326338.987581115</v>
      </c>
      <c r="D432" s="35">
        <f>((Produção!D426*PreçoLivre!D428*(1-Painel!$B$8)-D$3-D$4-D$6)*(1-Painel!$E$7)-D$5+D$6)*D$7</f>
        <v>21761477.74890146</v>
      </c>
      <c r="E432" s="35">
        <f>((Produção!E426*PreçoLivre!E428*(1-Painel!$B$8)-E$3-E$4-E$6)*(1-Painel!$E$7)-E$5+E$6)*E$7</f>
        <v>19545369.954529826</v>
      </c>
      <c r="F432" s="35">
        <f>((Produção!F426*PreçoLivre!F428*(1-Painel!$B$8)-F$3-F$4-F$6)*(1-Painel!$E$7)-F$5+F$6)*F$7</f>
        <v>18562182.192670997</v>
      </c>
      <c r="G432" s="35">
        <f>((Produção!G426*PreçoLivre!G428*(1-Painel!$B$8)-G$3-G$4-G$6)*(1-Painel!$E$7)-G$5+G$6)*G$7</f>
        <v>16792996.104238413</v>
      </c>
      <c r="H432" s="35">
        <f>((Produção!H426*PreçoLivre!H428*(1-Painel!$B$8)-H$3-H$4-H$6)*(1-Painel!$E$7)-H$5+H$6)*H$7</f>
        <v>16492676.778919449</v>
      </c>
      <c r="I432" s="35">
        <f>((Produção!I426*PreçoLivre!I428*(1-Painel!$B$8)-I$3-I$4-I$6)*(1-Painel!$E$7)-I$5+I$6)*I$7</f>
        <v>16017995.609834002</v>
      </c>
      <c r="J432" s="35">
        <f>((Produção!J426*PreçoLivre!J428*(1-Painel!$B$8)-J$3-J$4-J$6)*(1-Painel!$E$7)-J$5+J$6)*J$7</f>
        <v>13861216.223536013</v>
      </c>
      <c r="K432" s="35">
        <f>((Produção!K426*PreçoLivre!K428*(1-Painel!$B$8)-K$3-K$4-K$6)*(1-Painel!$E$7)-K$5+K$6)*K$7</f>
        <v>12722843.626525717</v>
      </c>
      <c r="L432" s="35">
        <f>((Produção!L426*PreçoLivre!L428*(1-Painel!$B$8)-L$3-L$4-L$6)*(1-Painel!$E$7)-L$5+L$6)*L$7</f>
        <v>11136484.198149972</v>
      </c>
      <c r="M432" s="35">
        <f>((Produção!M426*PreçoLivre!M428*(1-Painel!$B$8)-M$3-M$4-M$6)*(1-Painel!$E$7)-M$5+M$6)*M$7</f>
        <v>9854991.0362975691</v>
      </c>
      <c r="N432" s="35">
        <f>((Produção!N426*PreçoLivre!N428*(1-Painel!$B$8)-N$3-N$4-N$6)*(1-Painel!$E$7)-N$5+N$6)*N$7</f>
        <v>8798471.0753517114</v>
      </c>
      <c r="O432" s="35">
        <f>((Produção!O426*PreçoLivre!O428*(1-Painel!$B$8)-O$3-O$4-O$6)*(1-Painel!$E$7)-O$5+O$6)*O$7</f>
        <v>8074043.4077382963</v>
      </c>
      <c r="P432" s="35">
        <f>((Produção!P426*PreçoLivre!P428*(1-Painel!$B$8)-P$3-P$4-P$6)*(1-Painel!$E$7)-P$5+P$6)*P$7</f>
        <v>7246988.6073418213</v>
      </c>
      <c r="Q432" s="35">
        <f>((Produção!Q426*PreçoLivre!Q428*(1-Painel!$B$8)-Q$3-Q$4-Q$6)*(1-Painel!$E$7)-Q$5+Q$6)*Q$7</f>
        <v>6476145.3342592958</v>
      </c>
      <c r="R432" s="35">
        <f>((Produção!R426*PreçoLivre!R428*(1-Painel!$B$8)-R$3-R$4-R$6)*(1-Painel!$E$7)-R$5+R$6)*R$7</f>
        <v>6408538.2397823045</v>
      </c>
      <c r="S432" s="35">
        <f>((Produção!S426*PreçoLivre!S428*(1-Painel!$B$8)-S$3-S$4-S$6)*(1-Painel!$E$7)-S$5+S$6)*S$7</f>
        <v>6008543.9190977681</v>
      </c>
      <c r="T432" s="35">
        <f>((Produção!T426*PreçoLivre!T428*(1-Painel!$B$8)-T$3-T$4-T$6)*(1-Painel!$E$7)-T$5+T$6)*T$7</f>
        <v>5301715.3934341222</v>
      </c>
      <c r="U432" s="35">
        <f>((Produção!U426*PreçoLivre!U428*(1-Painel!$B$8)-U$3-U$4-U$6)*(1-Painel!$E$7)-U$5+U$6)*U$7</f>
        <v>4499870.9930852829</v>
      </c>
      <c r="V432" s="35">
        <f>((Produção!V426*PreçoLivre!V428*(1-Painel!$B$8)-V$3-V$4-V$6)*(1-Painel!$E$7)-V$5+V$6)*V$7</f>
        <v>4380417.9524840061</v>
      </c>
      <c r="W432" s="35"/>
    </row>
    <row r="433" spans="1:23" x14ac:dyDescent="0.25">
      <c r="A433" s="36">
        <v>424</v>
      </c>
      <c r="B433" s="35">
        <f t="shared" si="6"/>
        <v>252319916.91799885</v>
      </c>
      <c r="C433" s="35">
        <f>((Produção!C427*PreçoLivre!C429*(1-Painel!$B$8)-C$3-C$4-C$6)*(1-Painel!$E$7)-C$5+C$6)*C$7</f>
        <v>27778169.376470465</v>
      </c>
      <c r="D433" s="35">
        <f>((Produção!D427*PreçoLivre!D429*(1-Painel!$B$8)-D$3-D$4-D$6)*(1-Painel!$E$7)-D$5+D$6)*D$7</f>
        <v>24546815.548028577</v>
      </c>
      <c r="E433" s="35">
        <f>((Produção!E427*PreçoLivre!E429*(1-Painel!$B$8)-E$3-E$4-E$6)*(1-Painel!$E$7)-E$5+E$6)*E$7</f>
        <v>23976998.943757799</v>
      </c>
      <c r="F433" s="35">
        <f>((Produção!F427*PreçoLivre!F429*(1-Painel!$B$8)-F$3-F$4-F$6)*(1-Painel!$E$7)-F$5+F$6)*F$7</f>
        <v>21072225.377123959</v>
      </c>
      <c r="G433" s="35">
        <f>((Produção!G427*PreçoLivre!G429*(1-Painel!$B$8)-G$3-G$4-G$6)*(1-Painel!$E$7)-G$5+G$6)*G$7</f>
        <v>19382770.932576235</v>
      </c>
      <c r="H433" s="35">
        <f>((Produção!H427*PreçoLivre!H429*(1-Painel!$B$8)-H$3-H$4-H$6)*(1-Painel!$E$7)-H$5+H$6)*H$7</f>
        <v>17941621.625051674</v>
      </c>
      <c r="I433" s="35">
        <f>((Produção!I427*PreçoLivre!I429*(1-Painel!$B$8)-I$3-I$4-I$6)*(1-Painel!$E$7)-I$5+I$6)*I$7</f>
        <v>15466019.861278836</v>
      </c>
      <c r="J433" s="35">
        <f>((Produção!J427*PreçoLivre!J429*(1-Painel!$B$8)-J$3-J$4-J$6)*(1-Painel!$E$7)-J$5+J$6)*J$7</f>
        <v>13524381.006450787</v>
      </c>
      <c r="K433" s="35">
        <f>((Produção!K427*PreçoLivre!K429*(1-Painel!$B$8)-K$3-K$4-K$6)*(1-Painel!$E$7)-K$5+K$6)*K$7</f>
        <v>12042637.368437333</v>
      </c>
      <c r="L433" s="35">
        <f>((Produção!L427*PreçoLivre!L429*(1-Painel!$B$8)-L$3-L$4-L$6)*(1-Painel!$E$7)-L$5+L$6)*L$7</f>
        <v>10572383.781330008</v>
      </c>
      <c r="M433" s="35">
        <f>((Produção!M427*PreçoLivre!M429*(1-Painel!$B$8)-M$3-M$4-M$6)*(1-Painel!$E$7)-M$5+M$6)*M$7</f>
        <v>9044329.462294912</v>
      </c>
      <c r="N433" s="35">
        <f>((Produção!N427*PreçoLivre!N429*(1-Painel!$B$8)-N$3-N$4-N$6)*(1-Painel!$E$7)-N$5+N$6)*N$7</f>
        <v>8768050.6222641431</v>
      </c>
      <c r="O433" s="35">
        <f>((Produção!O427*PreçoLivre!O429*(1-Painel!$B$8)-O$3-O$4-O$6)*(1-Painel!$E$7)-O$5+O$6)*O$7</f>
        <v>8011061.7555108443</v>
      </c>
      <c r="P433" s="35">
        <f>((Produção!P427*PreçoLivre!P429*(1-Painel!$B$8)-P$3-P$4-P$6)*(1-Painel!$E$7)-P$5+P$6)*P$7</f>
        <v>7554214.1818700107</v>
      </c>
      <c r="Q433" s="35">
        <f>((Produção!Q427*PreçoLivre!Q429*(1-Painel!$B$8)-Q$3-Q$4-Q$6)*(1-Painel!$E$7)-Q$5+Q$6)*Q$7</f>
        <v>6719049.7942023333</v>
      </c>
      <c r="R433" s="35">
        <f>((Produção!R427*PreçoLivre!R429*(1-Painel!$B$8)-R$3-R$4-R$6)*(1-Painel!$E$7)-R$5+R$6)*R$7</f>
        <v>6214707.0924745724</v>
      </c>
      <c r="S433" s="35">
        <f>((Produção!S427*PreçoLivre!S429*(1-Painel!$B$8)-S$3-S$4-S$6)*(1-Painel!$E$7)-S$5+S$6)*S$7</f>
        <v>5693251.0840280699</v>
      </c>
      <c r="T433" s="35">
        <f>((Produção!T427*PreçoLivre!T429*(1-Painel!$B$8)-T$3-T$4-T$6)*(1-Painel!$E$7)-T$5+T$6)*T$7</f>
        <v>5002270.7291431548</v>
      </c>
      <c r="U433" s="35">
        <f>((Produção!U427*PreçoLivre!U429*(1-Painel!$B$8)-U$3-U$4-U$6)*(1-Painel!$E$7)-U$5+U$6)*U$7</f>
        <v>4730095.6249596812</v>
      </c>
      <c r="V433" s="35">
        <f>((Produção!V427*PreçoLivre!V429*(1-Painel!$B$8)-V$3-V$4-V$6)*(1-Painel!$E$7)-V$5+V$6)*V$7</f>
        <v>4278862.7507454613</v>
      </c>
      <c r="W433" s="35"/>
    </row>
    <row r="434" spans="1:23" x14ac:dyDescent="0.25">
      <c r="A434" s="36">
        <v>425</v>
      </c>
      <c r="B434" s="35">
        <f t="shared" si="6"/>
        <v>259354734.40455514</v>
      </c>
      <c r="C434" s="35">
        <f>((Produção!C428*PreçoLivre!C430*(1-Painel!$B$8)-C$3-C$4-C$6)*(1-Painel!$E$7)-C$5+C$6)*C$7</f>
        <v>25091357.220753029</v>
      </c>
      <c r="D434" s="35">
        <f>((Produção!D428*PreçoLivre!D430*(1-Painel!$B$8)-D$3-D$4-D$6)*(1-Painel!$E$7)-D$5+D$6)*D$7</f>
        <v>22676536.227447249</v>
      </c>
      <c r="E434" s="35">
        <f>((Produção!E428*PreçoLivre!E430*(1-Painel!$B$8)-E$3-E$4-E$6)*(1-Painel!$E$7)-E$5+E$6)*E$7</f>
        <v>19799673.680395193</v>
      </c>
      <c r="F434" s="35">
        <f>((Produção!F428*PreçoLivre!F430*(1-Painel!$B$8)-F$3-F$4-F$6)*(1-Painel!$E$7)-F$5+F$6)*F$7</f>
        <v>18967859.27267015</v>
      </c>
      <c r="G434" s="35">
        <f>((Produção!G428*PreçoLivre!G430*(1-Painel!$B$8)-G$3-G$4-G$6)*(1-Painel!$E$7)-G$5+G$6)*G$7</f>
        <v>17878205.898545094</v>
      </c>
      <c r="H434" s="35">
        <f>((Produção!H428*PreçoLivre!H430*(1-Painel!$B$8)-H$3-H$4-H$6)*(1-Painel!$E$7)-H$5+H$6)*H$7</f>
        <v>17580656.983312603</v>
      </c>
      <c r="I434" s="35">
        <f>((Produção!I428*PreçoLivre!I430*(1-Painel!$B$8)-I$3-I$4-I$6)*(1-Painel!$E$7)-I$5+I$6)*I$7</f>
        <v>16518709.072460245</v>
      </c>
      <c r="J434" s="35">
        <f>((Produção!J428*PreçoLivre!J430*(1-Painel!$B$8)-J$3-J$4-J$6)*(1-Painel!$E$7)-J$5+J$6)*J$7</f>
        <v>15211046.507443329</v>
      </c>
      <c r="K434" s="35">
        <f>((Produção!K428*PreçoLivre!K430*(1-Painel!$B$8)-K$3-K$4-K$6)*(1-Painel!$E$7)-K$5+K$6)*K$7</f>
        <v>12970447.353792785</v>
      </c>
      <c r="L434" s="35">
        <f>((Produção!L428*PreçoLivre!L430*(1-Painel!$B$8)-L$3-L$4-L$6)*(1-Painel!$E$7)-L$5+L$6)*L$7</f>
        <v>12319901.136601001</v>
      </c>
      <c r="M434" s="35">
        <f>((Produção!M428*PreçoLivre!M430*(1-Painel!$B$8)-M$3-M$4-M$6)*(1-Painel!$E$7)-M$5+M$6)*M$7</f>
        <v>11180418.884605261</v>
      </c>
      <c r="N434" s="35">
        <f>((Produção!N428*PreçoLivre!N430*(1-Painel!$B$8)-N$3-N$4-N$6)*(1-Painel!$E$7)-N$5+N$6)*N$7</f>
        <v>10272906.310227597</v>
      </c>
      <c r="O434" s="35">
        <f>((Produção!O428*PreçoLivre!O430*(1-Painel!$B$8)-O$3-O$4-O$6)*(1-Painel!$E$7)-O$5+O$6)*O$7</f>
        <v>9536681.2894287985</v>
      </c>
      <c r="P434" s="35">
        <f>((Produção!P428*PreçoLivre!P430*(1-Painel!$B$8)-P$3-P$4-P$6)*(1-Painel!$E$7)-P$5+P$6)*P$7</f>
        <v>8302961.5111659486</v>
      </c>
      <c r="Q434" s="35">
        <f>((Produção!Q428*PreçoLivre!Q430*(1-Painel!$B$8)-Q$3-Q$4-Q$6)*(1-Painel!$E$7)-Q$5+Q$6)*Q$7</f>
        <v>7984595.4102231925</v>
      </c>
      <c r="R434" s="35">
        <f>((Produção!R428*PreçoLivre!R430*(1-Painel!$B$8)-R$3-R$4-R$6)*(1-Painel!$E$7)-R$5+R$6)*R$7</f>
        <v>7502020.0463447422</v>
      </c>
      <c r="S434" s="35">
        <f>((Produção!S428*PreçoLivre!S430*(1-Painel!$B$8)-S$3-S$4-S$6)*(1-Painel!$E$7)-S$5+S$6)*S$7</f>
        <v>7319838.9778532144</v>
      </c>
      <c r="T434" s="35">
        <f>((Produção!T428*PreçoLivre!T430*(1-Painel!$B$8)-T$3-T$4-T$6)*(1-Painel!$E$7)-T$5+T$6)*T$7</f>
        <v>6700079.002760957</v>
      </c>
      <c r="U434" s="35">
        <f>((Produção!U428*PreçoLivre!U430*(1-Painel!$B$8)-U$3-U$4-U$6)*(1-Painel!$E$7)-U$5+U$6)*U$7</f>
        <v>5929217.8609847305</v>
      </c>
      <c r="V434" s="35">
        <f>((Produção!V428*PreçoLivre!V430*(1-Painel!$B$8)-V$3-V$4-V$6)*(1-Painel!$E$7)-V$5+V$6)*V$7</f>
        <v>5611621.7575400099</v>
      </c>
      <c r="W434" s="35"/>
    </row>
    <row r="435" spans="1:23" x14ac:dyDescent="0.25">
      <c r="A435" s="36">
        <v>426</v>
      </c>
      <c r="B435" s="35">
        <f t="shared" si="6"/>
        <v>278312665.10264659</v>
      </c>
      <c r="C435" s="35">
        <f>((Produção!C429*PreçoLivre!C431*(1-Painel!$B$8)-C$3-C$4-C$6)*(1-Painel!$E$7)-C$5+C$6)*C$7</f>
        <v>26758843.105729308</v>
      </c>
      <c r="D435" s="35">
        <f>((Produção!D429*PreçoLivre!D431*(1-Painel!$B$8)-D$3-D$4-D$6)*(1-Painel!$E$7)-D$5+D$6)*D$7</f>
        <v>25475284.084629901</v>
      </c>
      <c r="E435" s="35">
        <f>((Produção!E429*PreçoLivre!E431*(1-Painel!$B$8)-E$3-E$4-E$6)*(1-Painel!$E$7)-E$5+E$6)*E$7</f>
        <v>23095538.677367892</v>
      </c>
      <c r="F435" s="35">
        <f>((Produção!F429*PreçoLivre!F431*(1-Painel!$B$8)-F$3-F$4-F$6)*(1-Painel!$E$7)-F$5+F$6)*F$7</f>
        <v>22104264.853108056</v>
      </c>
      <c r="G435" s="35">
        <f>((Produção!G429*PreçoLivre!G431*(1-Painel!$B$8)-G$3-G$4-G$6)*(1-Painel!$E$7)-G$5+G$6)*G$7</f>
        <v>19918283.417853028</v>
      </c>
      <c r="H435" s="35">
        <f>((Produção!H429*PreçoLivre!H431*(1-Painel!$B$8)-H$3-H$4-H$6)*(1-Painel!$E$7)-H$5+H$6)*H$7</f>
        <v>18394266.105083376</v>
      </c>
      <c r="I435" s="35">
        <f>((Produção!I429*PreçoLivre!I431*(1-Painel!$B$8)-I$3-I$4-I$6)*(1-Painel!$E$7)-I$5+I$6)*I$7</f>
        <v>16645133.217514854</v>
      </c>
      <c r="J435" s="35">
        <f>((Produção!J429*PreçoLivre!J431*(1-Painel!$B$8)-J$3-J$4-J$6)*(1-Painel!$E$7)-J$5+J$6)*J$7</f>
        <v>15106600.613526212</v>
      </c>
      <c r="K435" s="35">
        <f>((Produção!K429*PreçoLivre!K431*(1-Painel!$B$8)-K$3-K$4-K$6)*(1-Painel!$E$7)-K$5+K$6)*K$7</f>
        <v>13243871.590697223</v>
      </c>
      <c r="L435" s="35">
        <f>((Produção!L429*PreçoLivre!L431*(1-Painel!$B$8)-L$3-L$4-L$6)*(1-Painel!$E$7)-L$5+L$6)*L$7</f>
        <v>12526300.877214484</v>
      </c>
      <c r="M435" s="35">
        <f>((Produção!M429*PreçoLivre!M431*(1-Painel!$B$8)-M$3-M$4-M$6)*(1-Painel!$E$7)-M$5+M$6)*M$7</f>
        <v>11368671.236114571</v>
      </c>
      <c r="N435" s="35">
        <f>((Produção!N429*PreçoLivre!N431*(1-Painel!$B$8)-N$3-N$4-N$6)*(1-Painel!$E$7)-N$5+N$6)*N$7</f>
        <v>11398360.779292613</v>
      </c>
      <c r="O435" s="35">
        <f>((Produção!O429*PreçoLivre!O431*(1-Painel!$B$8)-O$3-O$4-O$6)*(1-Painel!$E$7)-O$5+O$6)*O$7</f>
        <v>10553126.366986619</v>
      </c>
      <c r="P435" s="35">
        <f>((Produção!P429*PreçoLivre!P431*(1-Painel!$B$8)-P$3-P$4-P$6)*(1-Painel!$E$7)-P$5+P$6)*P$7</f>
        <v>9481001.6635424476</v>
      </c>
      <c r="Q435" s="35">
        <f>((Produção!Q429*PreçoLivre!Q431*(1-Painel!$B$8)-Q$3-Q$4-Q$6)*(1-Painel!$E$7)-Q$5+Q$6)*Q$7</f>
        <v>8748810.3754168097</v>
      </c>
      <c r="R435" s="35">
        <f>((Produção!R429*PreçoLivre!R431*(1-Painel!$B$8)-R$3-R$4-R$6)*(1-Painel!$E$7)-R$5+R$6)*R$7</f>
        <v>7850615.9768339768</v>
      </c>
      <c r="S435" s="35">
        <f>((Produção!S429*PreçoLivre!S431*(1-Painel!$B$8)-S$3-S$4-S$6)*(1-Painel!$E$7)-S$5+S$6)*S$7</f>
        <v>7234545.0098794689</v>
      </c>
      <c r="T435" s="35">
        <f>((Produção!T429*PreçoLivre!T431*(1-Painel!$B$8)-T$3-T$4-T$6)*(1-Painel!$E$7)-T$5+T$6)*T$7</f>
        <v>6718868.8611722477</v>
      </c>
      <c r="U435" s="35">
        <f>((Produção!U429*PreçoLivre!U431*(1-Painel!$B$8)-U$3-U$4-U$6)*(1-Painel!$E$7)-U$5+U$6)*U$7</f>
        <v>6089426.7072608182</v>
      </c>
      <c r="V435" s="35">
        <f>((Produção!V429*PreçoLivre!V431*(1-Painel!$B$8)-V$3-V$4-V$6)*(1-Painel!$E$7)-V$5+V$6)*V$7</f>
        <v>5600851.5834226785</v>
      </c>
      <c r="W435" s="35"/>
    </row>
    <row r="436" spans="1:23" x14ac:dyDescent="0.25">
      <c r="A436" s="36">
        <v>427</v>
      </c>
      <c r="B436" s="35">
        <f t="shared" si="6"/>
        <v>264189908.66526979</v>
      </c>
      <c r="C436" s="35">
        <f>((Produção!C430*PreçoLivre!C432*(1-Painel!$B$8)-C$3-C$4-C$6)*(1-Painel!$E$7)-C$5+C$6)*C$7</f>
        <v>26110842.937272158</v>
      </c>
      <c r="D436" s="35">
        <f>((Produção!D430*PreçoLivre!D432*(1-Painel!$B$8)-D$3-D$4-D$6)*(1-Painel!$E$7)-D$5+D$6)*D$7</f>
        <v>23925395.387460265</v>
      </c>
      <c r="E436" s="35">
        <f>((Produção!E430*PreçoLivre!E432*(1-Painel!$B$8)-E$3-E$4-E$6)*(1-Painel!$E$7)-E$5+E$6)*E$7</f>
        <v>22779488.348132227</v>
      </c>
      <c r="F436" s="35">
        <f>((Produção!F430*PreçoLivre!F432*(1-Painel!$B$8)-F$3-F$4-F$6)*(1-Painel!$E$7)-F$5+F$6)*F$7</f>
        <v>21720323.363163143</v>
      </c>
      <c r="G436" s="35">
        <f>((Produção!G430*PreçoLivre!G432*(1-Painel!$B$8)-G$3-G$4-G$6)*(1-Painel!$E$7)-G$5+G$6)*G$7</f>
        <v>19847098.206737157</v>
      </c>
      <c r="H436" s="35">
        <f>((Produção!H430*PreçoLivre!H432*(1-Painel!$B$8)-H$3-H$4-H$6)*(1-Painel!$E$7)-H$5+H$6)*H$7</f>
        <v>18136680.08824636</v>
      </c>
      <c r="I436" s="35">
        <f>((Produção!I430*PreçoLivre!I432*(1-Painel!$B$8)-I$3-I$4-I$6)*(1-Painel!$E$7)-I$5+I$6)*I$7</f>
        <v>16368730.818334162</v>
      </c>
      <c r="J436" s="35">
        <f>((Produção!J430*PreçoLivre!J432*(1-Painel!$B$8)-J$3-J$4-J$6)*(1-Painel!$E$7)-J$5+J$6)*J$7</f>
        <v>14505120.248357909</v>
      </c>
      <c r="K436" s="35">
        <f>((Produção!K430*PreçoLivre!K432*(1-Painel!$B$8)-K$3-K$4-K$6)*(1-Painel!$E$7)-K$5+K$6)*K$7</f>
        <v>12671922.504410231</v>
      </c>
      <c r="L436" s="35">
        <f>((Produção!L430*PreçoLivre!L432*(1-Painel!$B$8)-L$3-L$4-L$6)*(1-Painel!$E$7)-L$5+L$6)*L$7</f>
        <v>11420357.721514583</v>
      </c>
      <c r="M436" s="35">
        <f>((Produção!M430*PreçoLivre!M432*(1-Painel!$B$8)-M$3-M$4-M$6)*(1-Painel!$E$7)-M$5+M$6)*M$7</f>
        <v>10265854.608952088</v>
      </c>
      <c r="N436" s="35">
        <f>((Produção!N430*PreçoLivre!N432*(1-Painel!$B$8)-N$3-N$4-N$6)*(1-Painel!$E$7)-N$5+N$6)*N$7</f>
        <v>9544420.6353614461</v>
      </c>
      <c r="O436" s="35">
        <f>((Produção!O430*PreçoLivre!O432*(1-Painel!$B$8)-O$3-O$4-O$6)*(1-Painel!$E$7)-O$5+O$6)*O$7</f>
        <v>9483507.8830797654</v>
      </c>
      <c r="P436" s="35">
        <f>((Produção!P430*PreçoLivre!P432*(1-Painel!$B$8)-P$3-P$4-P$6)*(1-Painel!$E$7)-P$5+P$6)*P$7</f>
        <v>8507596.9026968349</v>
      </c>
      <c r="Q436" s="35">
        <f>((Produção!Q430*PreçoLivre!Q432*(1-Painel!$B$8)-Q$3-Q$4-Q$6)*(1-Painel!$E$7)-Q$5+Q$6)*Q$7</f>
        <v>7731847.3005920229</v>
      </c>
      <c r="R436" s="35">
        <f>((Produção!R430*PreçoLivre!R432*(1-Painel!$B$8)-R$3-R$4-R$6)*(1-Painel!$E$7)-R$5+R$6)*R$7</f>
        <v>7077746.6348794624</v>
      </c>
      <c r="S436" s="35">
        <f>((Produção!S430*PreçoLivre!S432*(1-Painel!$B$8)-S$3-S$4-S$6)*(1-Painel!$E$7)-S$5+S$6)*S$7</f>
        <v>6447890.5329478467</v>
      </c>
      <c r="T436" s="35">
        <f>((Produção!T430*PreçoLivre!T432*(1-Painel!$B$8)-T$3-T$4-T$6)*(1-Painel!$E$7)-T$5+T$6)*T$7</f>
        <v>6242091.6438900437</v>
      </c>
      <c r="U436" s="35">
        <f>((Produção!U430*PreçoLivre!U432*(1-Painel!$B$8)-U$3-U$4-U$6)*(1-Painel!$E$7)-U$5+U$6)*U$7</f>
        <v>5806428.5231986279</v>
      </c>
      <c r="V436" s="35">
        <f>((Produção!V430*PreçoLivre!V432*(1-Painel!$B$8)-V$3-V$4-V$6)*(1-Painel!$E$7)-V$5+V$6)*V$7</f>
        <v>5596564.3760434296</v>
      </c>
      <c r="W436" s="35"/>
    </row>
    <row r="437" spans="1:23" x14ac:dyDescent="0.25">
      <c r="A437" s="36">
        <v>428</v>
      </c>
      <c r="B437" s="35">
        <f t="shared" si="6"/>
        <v>233670492.89920107</v>
      </c>
      <c r="C437" s="35">
        <f>((Produção!C431*PreçoLivre!C433*(1-Painel!$B$8)-C$3-C$4-C$6)*(1-Painel!$E$7)-C$5+C$6)*C$7</f>
        <v>25306797.981967684</v>
      </c>
      <c r="D437" s="35">
        <f>((Produção!D431*PreçoLivre!D433*(1-Painel!$B$8)-D$3-D$4-D$6)*(1-Painel!$E$7)-D$5+D$6)*D$7</f>
        <v>23192108.799491629</v>
      </c>
      <c r="E437" s="35">
        <f>((Produção!E431*PreçoLivre!E433*(1-Painel!$B$8)-E$3-E$4-E$6)*(1-Painel!$E$7)-E$5+E$6)*E$7</f>
        <v>20477285.748624817</v>
      </c>
      <c r="F437" s="35">
        <f>((Produção!F431*PreçoLivre!F433*(1-Painel!$B$8)-F$3-F$4-F$6)*(1-Painel!$E$7)-F$5+F$6)*F$7</f>
        <v>18965888.500347272</v>
      </c>
      <c r="G437" s="35">
        <f>((Produção!G431*PreçoLivre!G433*(1-Painel!$B$8)-G$3-G$4-G$6)*(1-Painel!$E$7)-G$5+G$6)*G$7</f>
        <v>18316906.533517245</v>
      </c>
      <c r="H437" s="35">
        <f>((Produção!H431*PreçoLivre!H433*(1-Painel!$B$8)-H$3-H$4-H$6)*(1-Painel!$E$7)-H$5+H$6)*H$7</f>
        <v>15954721.261053279</v>
      </c>
      <c r="I437" s="35">
        <f>((Produção!I431*PreçoLivre!I433*(1-Painel!$B$8)-I$3-I$4-I$6)*(1-Painel!$E$7)-I$5+I$6)*I$7</f>
        <v>13572074.948748915</v>
      </c>
      <c r="J437" s="35">
        <f>((Produção!J431*PreçoLivre!J433*(1-Painel!$B$8)-J$3-J$4-J$6)*(1-Painel!$E$7)-J$5+J$6)*J$7</f>
        <v>12432443.396241572</v>
      </c>
      <c r="K437" s="35">
        <f>((Produção!K431*PreçoLivre!K433*(1-Painel!$B$8)-K$3-K$4-K$6)*(1-Painel!$E$7)-K$5+K$6)*K$7</f>
        <v>10682060.580156552</v>
      </c>
      <c r="L437" s="35">
        <f>((Produção!L431*PreçoLivre!L433*(1-Painel!$B$8)-L$3-L$4-L$6)*(1-Painel!$E$7)-L$5+L$6)*L$7</f>
        <v>10040941.757733326</v>
      </c>
      <c r="M437" s="35">
        <f>((Produção!M431*PreçoLivre!M433*(1-Painel!$B$8)-M$3-M$4-M$6)*(1-Painel!$E$7)-M$5+M$6)*M$7</f>
        <v>9852421.3113059681</v>
      </c>
      <c r="N437" s="35">
        <f>((Produção!N431*PreçoLivre!N433*(1-Painel!$B$8)-N$3-N$4-N$6)*(1-Painel!$E$7)-N$5+N$6)*N$7</f>
        <v>8635544.4645669665</v>
      </c>
      <c r="O437" s="35">
        <f>((Produção!O431*PreçoLivre!O433*(1-Painel!$B$8)-O$3-O$4-O$6)*(1-Painel!$E$7)-O$5+O$6)*O$7</f>
        <v>7952149.9264774378</v>
      </c>
      <c r="P437" s="35">
        <f>((Produção!P431*PreçoLivre!P433*(1-Painel!$B$8)-P$3-P$4-P$6)*(1-Painel!$E$7)-P$5+P$6)*P$7</f>
        <v>7133447.3561962992</v>
      </c>
      <c r="Q437" s="35">
        <f>((Produção!Q431*PreçoLivre!Q433*(1-Painel!$B$8)-Q$3-Q$4-Q$6)*(1-Painel!$E$7)-Q$5+Q$6)*Q$7</f>
        <v>6237897.016817838</v>
      </c>
      <c r="R437" s="35">
        <f>((Produção!R431*PreçoLivre!R433*(1-Painel!$B$8)-R$3-R$4-R$6)*(1-Painel!$E$7)-R$5+R$6)*R$7</f>
        <v>5856037.0163802179</v>
      </c>
      <c r="S437" s="35">
        <f>((Produção!S431*PreçoLivre!S433*(1-Painel!$B$8)-S$3-S$4-S$6)*(1-Painel!$E$7)-S$5+S$6)*S$7</f>
        <v>5005649.6631985921</v>
      </c>
      <c r="T437" s="35">
        <f>((Produção!T431*PreçoLivre!T433*(1-Painel!$B$8)-T$3-T$4-T$6)*(1-Painel!$E$7)-T$5+T$6)*T$7</f>
        <v>5112757.3222250473</v>
      </c>
      <c r="U437" s="35">
        <f>((Produção!U431*PreçoLivre!U433*(1-Painel!$B$8)-U$3-U$4-U$6)*(1-Painel!$E$7)-U$5+U$6)*U$7</f>
        <v>4719451.3548494242</v>
      </c>
      <c r="V437" s="35">
        <f>((Produção!V431*PreçoLivre!V433*(1-Painel!$B$8)-V$3-V$4-V$6)*(1-Painel!$E$7)-V$5+V$6)*V$7</f>
        <v>4223907.9593010051</v>
      </c>
      <c r="W437" s="35"/>
    </row>
    <row r="438" spans="1:23" x14ac:dyDescent="0.25">
      <c r="A438" s="36">
        <v>429</v>
      </c>
      <c r="B438" s="35">
        <f t="shared" si="6"/>
        <v>274566125.30474019</v>
      </c>
      <c r="C438" s="35">
        <f>((Produção!C432*PreçoLivre!C434*(1-Painel!$B$8)-C$3-C$4-C$6)*(1-Painel!$E$7)-C$5+C$6)*C$7</f>
        <v>25498718.459217567</v>
      </c>
      <c r="D438" s="35">
        <f>((Produção!D432*PreçoLivre!D434*(1-Painel!$B$8)-D$3-D$4-D$6)*(1-Painel!$E$7)-D$5+D$6)*D$7</f>
        <v>23817000.737620316</v>
      </c>
      <c r="E438" s="35">
        <f>((Produção!E432*PreçoLivre!E434*(1-Painel!$B$8)-E$3-E$4-E$6)*(1-Painel!$E$7)-E$5+E$6)*E$7</f>
        <v>23021743.320045378</v>
      </c>
      <c r="F438" s="35">
        <f>((Produção!F432*PreçoLivre!F434*(1-Painel!$B$8)-F$3-F$4-F$6)*(1-Painel!$E$7)-F$5+F$6)*F$7</f>
        <v>20804364.886074618</v>
      </c>
      <c r="G438" s="35">
        <f>((Produção!G432*PreçoLivre!G434*(1-Painel!$B$8)-G$3-G$4-G$6)*(1-Painel!$E$7)-G$5+G$6)*G$7</f>
        <v>19603730.877530936</v>
      </c>
      <c r="H438" s="35">
        <f>((Produção!H432*PreçoLivre!H434*(1-Painel!$B$8)-H$3-H$4-H$6)*(1-Painel!$E$7)-H$5+H$6)*H$7</f>
        <v>19844076.551993769</v>
      </c>
      <c r="I438" s="35">
        <f>((Produção!I432*PreçoLivre!I434*(1-Painel!$B$8)-I$3-I$4-I$6)*(1-Painel!$E$7)-I$5+I$6)*I$7</f>
        <v>17206152.316893246</v>
      </c>
      <c r="J438" s="35">
        <f>((Produção!J432*PreçoLivre!J434*(1-Painel!$B$8)-J$3-J$4-J$6)*(1-Painel!$E$7)-J$5+J$6)*J$7</f>
        <v>15411424.240688473</v>
      </c>
      <c r="K438" s="35">
        <f>((Produção!K432*PreçoLivre!K434*(1-Painel!$B$8)-K$3-K$4-K$6)*(1-Painel!$E$7)-K$5+K$6)*K$7</f>
        <v>13854279.056524901</v>
      </c>
      <c r="L438" s="35">
        <f>((Produção!L432*PreçoLivre!L434*(1-Painel!$B$8)-L$3-L$4-L$6)*(1-Painel!$E$7)-L$5+L$6)*L$7</f>
        <v>12763990.49407924</v>
      </c>
      <c r="M438" s="35">
        <f>((Produção!M432*PreçoLivre!M434*(1-Painel!$B$8)-M$3-M$4-M$6)*(1-Painel!$E$7)-M$5+M$6)*M$7</f>
        <v>11649600.399800668</v>
      </c>
      <c r="N438" s="35">
        <f>((Produção!N432*PreçoLivre!N434*(1-Painel!$B$8)-N$3-N$4-N$6)*(1-Painel!$E$7)-N$5+N$6)*N$7</f>
        <v>10797016.042153869</v>
      </c>
      <c r="O438" s="35">
        <f>((Produção!O432*PreçoLivre!O434*(1-Painel!$B$8)-O$3-O$4-O$6)*(1-Painel!$E$7)-O$5+O$6)*O$7</f>
        <v>9924156.0602952689</v>
      </c>
      <c r="P438" s="35">
        <f>((Produção!P432*PreçoLivre!P434*(1-Painel!$B$8)-P$3-P$4-P$6)*(1-Painel!$E$7)-P$5+P$6)*P$7</f>
        <v>9217929.4907029141</v>
      </c>
      <c r="Q438" s="35">
        <f>((Produção!Q432*PreçoLivre!Q434*(1-Painel!$B$8)-Q$3-Q$4-Q$6)*(1-Painel!$E$7)-Q$5+Q$6)*Q$7</f>
        <v>8465630.9035901558</v>
      </c>
      <c r="R438" s="35">
        <f>((Produção!R432*PreçoLivre!R434*(1-Painel!$B$8)-R$3-R$4-R$6)*(1-Painel!$E$7)-R$5+R$6)*R$7</f>
        <v>7879952.3137019314</v>
      </c>
      <c r="S438" s="35">
        <f>((Produção!S432*PreçoLivre!S434*(1-Painel!$B$8)-S$3-S$4-S$6)*(1-Painel!$E$7)-S$5+S$6)*S$7</f>
        <v>7137343.332260225</v>
      </c>
      <c r="T438" s="35">
        <f>((Produção!T432*PreçoLivre!T434*(1-Painel!$B$8)-T$3-T$4-T$6)*(1-Painel!$E$7)-T$5+T$6)*T$7</f>
        <v>6619151.638756318</v>
      </c>
      <c r="U438" s="35">
        <f>((Produção!U432*PreçoLivre!U434*(1-Painel!$B$8)-U$3-U$4-U$6)*(1-Painel!$E$7)-U$5+U$6)*U$7</f>
        <v>5909545.1158680562</v>
      </c>
      <c r="V438" s="35">
        <f>((Produção!V432*PreçoLivre!V434*(1-Painel!$B$8)-V$3-V$4-V$6)*(1-Painel!$E$7)-V$5+V$6)*V$7</f>
        <v>5140319.0669423901</v>
      </c>
      <c r="W438" s="35"/>
    </row>
    <row r="439" spans="1:23" x14ac:dyDescent="0.25">
      <c r="A439" s="36">
        <v>430</v>
      </c>
      <c r="B439" s="35">
        <f t="shared" si="6"/>
        <v>248207915.23354977</v>
      </c>
      <c r="C439" s="35">
        <f>((Produção!C433*PreçoLivre!C435*(1-Painel!$B$8)-C$3-C$4-C$6)*(1-Painel!$E$7)-C$5+C$6)*C$7</f>
        <v>26552299.890479583</v>
      </c>
      <c r="D439" s="35">
        <f>((Produção!D433*PreçoLivre!D435*(1-Painel!$B$8)-D$3-D$4-D$6)*(1-Painel!$E$7)-D$5+D$6)*D$7</f>
        <v>23092720.000131778</v>
      </c>
      <c r="E439" s="35">
        <f>((Produção!E433*PreçoLivre!E435*(1-Painel!$B$8)-E$3-E$4-E$6)*(1-Painel!$E$7)-E$5+E$6)*E$7</f>
        <v>21881747.165146288</v>
      </c>
      <c r="F439" s="35">
        <f>((Produção!F433*PreçoLivre!F435*(1-Painel!$B$8)-F$3-F$4-F$6)*(1-Painel!$E$7)-F$5+F$6)*F$7</f>
        <v>19907339.26420024</v>
      </c>
      <c r="G439" s="35">
        <f>((Produção!G433*PreçoLivre!G435*(1-Painel!$B$8)-G$3-G$4-G$6)*(1-Painel!$E$7)-G$5+G$6)*G$7</f>
        <v>18103839.926304195</v>
      </c>
      <c r="H439" s="35">
        <f>((Produção!H433*PreçoLivre!H435*(1-Painel!$B$8)-H$3-H$4-H$6)*(1-Painel!$E$7)-H$5+H$6)*H$7</f>
        <v>15988372.195260154</v>
      </c>
      <c r="I439" s="35">
        <f>((Produção!I433*PreçoLivre!I435*(1-Painel!$B$8)-I$3-I$4-I$6)*(1-Painel!$E$7)-I$5+I$6)*I$7</f>
        <v>15547481.831575809</v>
      </c>
      <c r="J439" s="35">
        <f>((Produção!J433*PreçoLivre!J435*(1-Painel!$B$8)-J$3-J$4-J$6)*(1-Painel!$E$7)-J$5+J$6)*J$7</f>
        <v>13999507.109003933</v>
      </c>
      <c r="K439" s="35">
        <f>((Produção!K433*PreçoLivre!K435*(1-Painel!$B$8)-K$3-K$4-K$6)*(1-Painel!$E$7)-K$5+K$6)*K$7</f>
        <v>12941797.008510632</v>
      </c>
      <c r="L439" s="35">
        <f>((Produção!L433*PreçoLivre!L435*(1-Painel!$B$8)-L$3-L$4-L$6)*(1-Painel!$E$7)-L$5+L$6)*L$7</f>
        <v>11935746.48511189</v>
      </c>
      <c r="M439" s="35">
        <f>((Produção!M433*PreçoLivre!M435*(1-Painel!$B$8)-M$3-M$4-M$6)*(1-Painel!$E$7)-M$5+M$6)*M$7</f>
        <v>10866785.461634921</v>
      </c>
      <c r="N439" s="35">
        <f>((Produção!N433*PreçoLivre!N435*(1-Painel!$B$8)-N$3-N$4-N$6)*(1-Painel!$E$7)-N$5+N$6)*N$7</f>
        <v>9166485.6446348708</v>
      </c>
      <c r="O439" s="35">
        <f>((Produção!O433*PreçoLivre!O435*(1-Painel!$B$8)-O$3-O$4-O$6)*(1-Painel!$E$7)-O$5+O$6)*O$7</f>
        <v>8099263.8728093626</v>
      </c>
      <c r="P439" s="35">
        <f>((Produção!P433*PreçoLivre!P435*(1-Painel!$B$8)-P$3-P$4-P$6)*(1-Painel!$E$7)-P$5+P$6)*P$7</f>
        <v>7267773.4254725454</v>
      </c>
      <c r="Q439" s="35">
        <f>((Produção!Q433*PreçoLivre!Q435*(1-Painel!$B$8)-Q$3-Q$4-Q$6)*(1-Painel!$E$7)-Q$5+Q$6)*Q$7</f>
        <v>6934270.2969847927</v>
      </c>
      <c r="R439" s="35">
        <f>((Produção!R433*PreçoLivre!R435*(1-Painel!$B$8)-R$3-R$4-R$6)*(1-Painel!$E$7)-R$5+R$6)*R$7</f>
        <v>6363760.0819558529</v>
      </c>
      <c r="S439" s="35">
        <f>((Produção!S433*PreçoLivre!S435*(1-Painel!$B$8)-S$3-S$4-S$6)*(1-Painel!$E$7)-S$5+S$6)*S$7</f>
        <v>5540137.3819779754</v>
      </c>
      <c r="T439" s="35">
        <f>((Produção!T433*PreçoLivre!T435*(1-Painel!$B$8)-T$3-T$4-T$6)*(1-Painel!$E$7)-T$5+T$6)*T$7</f>
        <v>5085503.7323353672</v>
      </c>
      <c r="U439" s="35">
        <f>((Produção!U433*PreçoLivre!U435*(1-Painel!$B$8)-U$3-U$4-U$6)*(1-Painel!$E$7)-U$5+U$6)*U$7</f>
        <v>4650612.5947681153</v>
      </c>
      <c r="V439" s="35">
        <f>((Produção!V433*PreçoLivre!V435*(1-Painel!$B$8)-V$3-V$4-V$6)*(1-Painel!$E$7)-V$5+V$6)*V$7</f>
        <v>4282471.8652514815</v>
      </c>
      <c r="W439" s="35"/>
    </row>
    <row r="440" spans="1:23" x14ac:dyDescent="0.25">
      <c r="A440" s="36">
        <v>431</v>
      </c>
      <c r="B440" s="35">
        <f t="shared" si="6"/>
        <v>259620934.65210113</v>
      </c>
      <c r="C440" s="35">
        <f>((Produção!C434*PreçoLivre!C436*(1-Painel!$B$8)-C$3-C$4-C$6)*(1-Painel!$E$7)-C$5+C$6)*C$7</f>
        <v>26759601.880445082</v>
      </c>
      <c r="D440" s="35">
        <f>((Produção!D434*PreçoLivre!D436*(1-Painel!$B$8)-D$3-D$4-D$6)*(1-Painel!$E$7)-D$5+D$6)*D$7</f>
        <v>23586665.062678773</v>
      </c>
      <c r="E440" s="35">
        <f>((Produção!E434*PreçoLivre!E436*(1-Painel!$B$8)-E$3-E$4-E$6)*(1-Painel!$E$7)-E$5+E$6)*E$7</f>
        <v>22963154.827875715</v>
      </c>
      <c r="F440" s="35">
        <f>((Produção!F434*PreçoLivre!F436*(1-Painel!$B$8)-F$3-F$4-F$6)*(1-Painel!$E$7)-F$5+F$6)*F$7</f>
        <v>20698572.93902988</v>
      </c>
      <c r="G440" s="35">
        <f>((Produção!G434*PreçoLivre!G436*(1-Painel!$B$8)-G$3-G$4-G$6)*(1-Painel!$E$7)-G$5+G$6)*G$7</f>
        <v>18663752.681897443</v>
      </c>
      <c r="H440" s="35">
        <f>((Produção!H434*PreçoLivre!H436*(1-Painel!$B$8)-H$3-H$4-H$6)*(1-Painel!$E$7)-H$5+H$6)*H$7</f>
        <v>17635853.064240798</v>
      </c>
      <c r="I440" s="35">
        <f>((Produção!I434*PreçoLivre!I436*(1-Painel!$B$8)-I$3-I$4-I$6)*(1-Painel!$E$7)-I$5+I$6)*I$7</f>
        <v>15773919.082785998</v>
      </c>
      <c r="J440" s="35">
        <f>((Produção!J434*PreçoLivre!J436*(1-Painel!$B$8)-J$3-J$4-J$6)*(1-Painel!$E$7)-J$5+J$6)*J$7</f>
        <v>14240940.145285945</v>
      </c>
      <c r="K440" s="35">
        <f>((Produção!K434*PreçoLivre!K436*(1-Painel!$B$8)-K$3-K$4-K$6)*(1-Painel!$E$7)-K$5+K$6)*K$7</f>
        <v>13196208.738306368</v>
      </c>
      <c r="L440" s="35">
        <f>((Produção!L434*PreçoLivre!L436*(1-Painel!$B$8)-L$3-L$4-L$6)*(1-Painel!$E$7)-L$5+L$6)*L$7</f>
        <v>12184839.235129608</v>
      </c>
      <c r="M440" s="35">
        <f>((Produção!M434*PreçoLivre!M436*(1-Painel!$B$8)-M$3-M$4-M$6)*(1-Painel!$E$7)-M$5+M$6)*M$7</f>
        <v>11083794.360521005</v>
      </c>
      <c r="N440" s="35">
        <f>((Produção!N434*PreçoLivre!N436*(1-Painel!$B$8)-N$3-N$4-N$6)*(1-Painel!$E$7)-N$5+N$6)*N$7</f>
        <v>10182323.421627484</v>
      </c>
      <c r="O440" s="35">
        <f>((Produção!O434*PreçoLivre!O436*(1-Painel!$B$8)-O$3-O$4-O$6)*(1-Painel!$E$7)-O$5+O$6)*O$7</f>
        <v>8950006.3087839521</v>
      </c>
      <c r="P440" s="35">
        <f>((Produção!P434*PreçoLivre!P436*(1-Painel!$B$8)-P$3-P$4-P$6)*(1-Painel!$E$7)-P$5+P$6)*P$7</f>
        <v>7992318.4781315541</v>
      </c>
      <c r="Q440" s="35">
        <f>((Produção!Q434*PreçoLivre!Q436*(1-Painel!$B$8)-Q$3-Q$4-Q$6)*(1-Painel!$E$7)-Q$5+Q$6)*Q$7</f>
        <v>7355187.7085769912</v>
      </c>
      <c r="R440" s="35">
        <f>((Produção!R434*PreçoLivre!R436*(1-Painel!$B$8)-R$3-R$4-R$6)*(1-Painel!$E$7)-R$5+R$6)*R$7</f>
        <v>7258657.5847203592</v>
      </c>
      <c r="S440" s="35">
        <f>((Produção!S434*PreçoLivre!S436*(1-Painel!$B$8)-S$3-S$4-S$6)*(1-Painel!$E$7)-S$5+S$6)*S$7</f>
        <v>6363591.862346448</v>
      </c>
      <c r="T440" s="35">
        <f>((Produção!T434*PreçoLivre!T436*(1-Painel!$B$8)-T$3-T$4-T$6)*(1-Painel!$E$7)-T$5+T$6)*T$7</f>
        <v>5474625.3658571439</v>
      </c>
      <c r="U440" s="35">
        <f>((Produção!U434*PreçoLivre!U436*(1-Painel!$B$8)-U$3-U$4-U$6)*(1-Painel!$E$7)-U$5+U$6)*U$7</f>
        <v>4819845.7819803385</v>
      </c>
      <c r="V440" s="35">
        <f>((Produção!V434*PreçoLivre!V436*(1-Painel!$B$8)-V$3-V$4-V$6)*(1-Painel!$E$7)-V$5+V$6)*V$7</f>
        <v>4437076.1218802202</v>
      </c>
      <c r="W440" s="35"/>
    </row>
    <row r="441" spans="1:23" x14ac:dyDescent="0.25">
      <c r="A441" s="36">
        <v>432</v>
      </c>
      <c r="B441" s="35">
        <f t="shared" si="6"/>
        <v>277838789.30069</v>
      </c>
      <c r="C441" s="35">
        <f>((Produção!C435*PreçoLivre!C437*(1-Painel!$B$8)-C$3-C$4-C$6)*(1-Painel!$E$7)-C$5+C$6)*C$7</f>
        <v>27036446.743290022</v>
      </c>
      <c r="D441" s="35">
        <f>((Produção!D435*PreçoLivre!D437*(1-Painel!$B$8)-D$3-D$4-D$6)*(1-Painel!$E$7)-D$5+D$6)*D$7</f>
        <v>25749158.834327791</v>
      </c>
      <c r="E441" s="35">
        <f>((Produção!E435*PreçoLivre!E437*(1-Painel!$B$8)-E$3-E$4-E$6)*(1-Painel!$E$7)-E$5+E$6)*E$7</f>
        <v>22785478.964030448</v>
      </c>
      <c r="F441" s="35">
        <f>((Produção!F435*PreçoLivre!F437*(1-Painel!$B$8)-F$3-F$4-F$6)*(1-Painel!$E$7)-F$5+F$6)*F$7</f>
        <v>21665934.828107134</v>
      </c>
      <c r="G441" s="35">
        <f>((Produção!G435*PreçoLivre!G437*(1-Painel!$B$8)-G$3-G$4-G$6)*(1-Painel!$E$7)-G$5+G$6)*G$7</f>
        <v>19204744.631941382</v>
      </c>
      <c r="H441" s="35">
        <f>((Produção!H435*PreçoLivre!H437*(1-Painel!$B$8)-H$3-H$4-H$6)*(1-Painel!$E$7)-H$5+H$6)*H$7</f>
        <v>17902351.88273453</v>
      </c>
      <c r="I441" s="35">
        <f>((Produção!I435*PreçoLivre!I437*(1-Painel!$B$8)-I$3-I$4-I$6)*(1-Painel!$E$7)-I$5+I$6)*I$7</f>
        <v>17086856.798530057</v>
      </c>
      <c r="J441" s="35">
        <f>((Produção!J435*PreçoLivre!J437*(1-Painel!$B$8)-J$3-J$4-J$6)*(1-Painel!$E$7)-J$5+J$6)*J$7</f>
        <v>16062932.278294278</v>
      </c>
      <c r="K441" s="35">
        <f>((Produção!K435*PreçoLivre!K437*(1-Painel!$B$8)-K$3-K$4-K$6)*(1-Painel!$E$7)-K$5+K$6)*K$7</f>
        <v>14295292.191396713</v>
      </c>
      <c r="L441" s="35">
        <f>((Produção!L435*PreçoLivre!L437*(1-Painel!$B$8)-L$3-L$4-L$6)*(1-Painel!$E$7)-L$5+L$6)*L$7</f>
        <v>13023631.180846397</v>
      </c>
      <c r="M441" s="35">
        <f>((Produção!M435*PreçoLivre!M437*(1-Painel!$B$8)-M$3-M$4-M$6)*(1-Painel!$E$7)-M$5+M$6)*M$7</f>
        <v>11820741.575205317</v>
      </c>
      <c r="N441" s="35">
        <f>((Produção!N435*PreçoLivre!N437*(1-Painel!$B$8)-N$3-N$4-N$6)*(1-Painel!$E$7)-N$5+N$6)*N$7</f>
        <v>11007106.560382888</v>
      </c>
      <c r="O441" s="35">
        <f>((Produção!O435*PreçoLivre!O437*(1-Painel!$B$8)-O$3-O$4-O$6)*(1-Painel!$E$7)-O$5+O$6)*O$7</f>
        <v>9896225.6993324757</v>
      </c>
      <c r="P441" s="35">
        <f>((Produção!P435*PreçoLivre!P437*(1-Painel!$B$8)-P$3-P$4-P$6)*(1-Painel!$E$7)-P$5+P$6)*P$7</f>
        <v>8754209.546210641</v>
      </c>
      <c r="Q441" s="35">
        <f>((Produção!Q435*PreçoLivre!Q437*(1-Painel!$B$8)-Q$3-Q$4-Q$6)*(1-Painel!$E$7)-Q$5+Q$6)*Q$7</f>
        <v>8475978.4535374418</v>
      </c>
      <c r="R441" s="35">
        <f>((Produção!R435*PreçoLivre!R437*(1-Painel!$B$8)-R$3-R$4-R$6)*(1-Painel!$E$7)-R$5+R$6)*R$7</f>
        <v>7914014.3921887586</v>
      </c>
      <c r="S441" s="35">
        <f>((Produção!S435*PreçoLivre!S437*(1-Painel!$B$8)-S$3-S$4-S$6)*(1-Painel!$E$7)-S$5+S$6)*S$7</f>
        <v>7449941.0716303075</v>
      </c>
      <c r="T441" s="35">
        <f>((Produção!T435*PreçoLivre!T437*(1-Painel!$B$8)-T$3-T$4-T$6)*(1-Painel!$E$7)-T$5+T$6)*T$7</f>
        <v>6413872.6486832779</v>
      </c>
      <c r="U441" s="35">
        <f>((Produção!U435*PreçoLivre!U437*(1-Painel!$B$8)-U$3-U$4-U$6)*(1-Painel!$E$7)-U$5+U$6)*U$7</f>
        <v>5674993.7135755448</v>
      </c>
      <c r="V441" s="35">
        <f>((Produção!V435*PreçoLivre!V437*(1-Painel!$B$8)-V$3-V$4-V$6)*(1-Painel!$E$7)-V$5+V$6)*V$7</f>
        <v>5618877.3064446067</v>
      </c>
      <c r="W441" s="35"/>
    </row>
    <row r="442" spans="1:23" x14ac:dyDescent="0.25">
      <c r="A442" s="36">
        <v>433</v>
      </c>
      <c r="B442" s="35">
        <f t="shared" si="6"/>
        <v>297592017.00670213</v>
      </c>
      <c r="C442" s="35">
        <f>((Produção!C436*PreçoLivre!C438*(1-Painel!$B$8)-C$3-C$4-C$6)*(1-Painel!$E$7)-C$5+C$6)*C$7</f>
        <v>26654151.012602493</v>
      </c>
      <c r="D442" s="35">
        <f>((Produção!D436*PreçoLivre!D438*(1-Painel!$B$8)-D$3-D$4-D$6)*(1-Painel!$E$7)-D$5+D$6)*D$7</f>
        <v>25660709.477865629</v>
      </c>
      <c r="E442" s="35">
        <f>((Produção!E436*PreçoLivre!E438*(1-Painel!$B$8)-E$3-E$4-E$6)*(1-Painel!$E$7)-E$5+E$6)*E$7</f>
        <v>22862550.489904225</v>
      </c>
      <c r="F442" s="35">
        <f>((Produção!F436*PreçoLivre!F438*(1-Painel!$B$8)-F$3-F$4-F$6)*(1-Painel!$E$7)-F$5+F$6)*F$7</f>
        <v>21035041.322446279</v>
      </c>
      <c r="G442" s="35">
        <f>((Produção!G436*PreçoLivre!G438*(1-Painel!$B$8)-G$3-G$4-G$6)*(1-Painel!$E$7)-G$5+G$6)*G$7</f>
        <v>20033008.904442932</v>
      </c>
      <c r="H442" s="35">
        <f>((Produção!H436*PreçoLivre!H438*(1-Painel!$B$8)-H$3-H$4-H$6)*(1-Painel!$E$7)-H$5+H$6)*H$7</f>
        <v>18876393.660384033</v>
      </c>
      <c r="I442" s="35">
        <f>((Produção!I436*PreçoLivre!I438*(1-Painel!$B$8)-I$3-I$4-I$6)*(1-Painel!$E$7)-I$5+I$6)*I$7</f>
        <v>17431018.857563462</v>
      </c>
      <c r="J442" s="35">
        <f>((Produção!J436*PreçoLivre!J438*(1-Painel!$B$8)-J$3-J$4-J$6)*(1-Painel!$E$7)-J$5+J$6)*J$7</f>
        <v>16401838.281173093</v>
      </c>
      <c r="K442" s="35">
        <f>((Produção!K436*PreçoLivre!K438*(1-Painel!$B$8)-K$3-K$4-K$6)*(1-Painel!$E$7)-K$5+K$6)*K$7</f>
        <v>15057931.423400989</v>
      </c>
      <c r="L442" s="35">
        <f>((Produção!L436*PreçoLivre!L438*(1-Painel!$B$8)-L$3-L$4-L$6)*(1-Painel!$E$7)-L$5+L$6)*L$7</f>
        <v>13892678.537128679</v>
      </c>
      <c r="M442" s="35">
        <f>((Produção!M436*PreçoLivre!M438*(1-Painel!$B$8)-M$3-M$4-M$6)*(1-Painel!$E$7)-M$5+M$6)*M$7</f>
        <v>13840933.306729143</v>
      </c>
      <c r="N442" s="35">
        <f>((Produção!N436*PreçoLivre!N438*(1-Painel!$B$8)-N$3-N$4-N$6)*(1-Painel!$E$7)-N$5+N$6)*N$7</f>
        <v>13191598.37352526</v>
      </c>
      <c r="O442" s="35">
        <f>((Produção!O436*PreçoLivre!O438*(1-Painel!$B$8)-O$3-O$4-O$6)*(1-Painel!$E$7)-O$5+O$6)*O$7</f>
        <v>12384567.043774476</v>
      </c>
      <c r="P442" s="35">
        <f>((Produção!P436*PreçoLivre!P438*(1-Painel!$B$8)-P$3-P$4-P$6)*(1-Painel!$E$7)-P$5+P$6)*P$7</f>
        <v>11225734.129614625</v>
      </c>
      <c r="Q442" s="35">
        <f>((Produção!Q436*PreçoLivre!Q438*(1-Painel!$B$8)-Q$3-Q$4-Q$6)*(1-Painel!$E$7)-Q$5+Q$6)*Q$7</f>
        <v>9997905.2760892846</v>
      </c>
      <c r="R442" s="35">
        <f>((Produção!R436*PreçoLivre!R438*(1-Painel!$B$8)-R$3-R$4-R$6)*(1-Painel!$E$7)-R$5+R$6)*R$7</f>
        <v>8931900.293969892</v>
      </c>
      <c r="S442" s="35">
        <f>((Produção!S436*PreçoLivre!S438*(1-Painel!$B$8)-S$3-S$4-S$6)*(1-Painel!$E$7)-S$5+S$6)*S$7</f>
        <v>8196132.5161139425</v>
      </c>
      <c r="T442" s="35">
        <f>((Produção!T436*PreçoLivre!T438*(1-Painel!$B$8)-T$3-T$4-T$6)*(1-Painel!$E$7)-T$5+T$6)*T$7</f>
        <v>7939989.8650079612</v>
      </c>
      <c r="U442" s="35">
        <f>((Produção!U436*PreçoLivre!U438*(1-Painel!$B$8)-U$3-U$4-U$6)*(1-Painel!$E$7)-U$5+U$6)*U$7</f>
        <v>7275211.033200549</v>
      </c>
      <c r="V442" s="35">
        <f>((Produção!V436*PreçoLivre!V438*(1-Painel!$B$8)-V$3-V$4-V$6)*(1-Painel!$E$7)-V$5+V$6)*V$7</f>
        <v>6702723.2017651815</v>
      </c>
      <c r="W442" s="35"/>
    </row>
    <row r="443" spans="1:23" x14ac:dyDescent="0.25">
      <c r="A443" s="36">
        <v>434</v>
      </c>
      <c r="B443" s="35">
        <f t="shared" si="6"/>
        <v>274618359.43958974</v>
      </c>
      <c r="C443" s="35">
        <f>((Produção!C437*PreçoLivre!C439*(1-Painel!$B$8)-C$3-C$4-C$6)*(1-Painel!$E$7)-C$5+C$6)*C$7</f>
        <v>26129607.277230866</v>
      </c>
      <c r="D443" s="35">
        <f>((Produção!D437*PreçoLivre!D439*(1-Painel!$B$8)-D$3-D$4-D$6)*(1-Painel!$E$7)-D$5+D$6)*D$7</f>
        <v>23956394.013019025</v>
      </c>
      <c r="E443" s="35">
        <f>((Produção!E437*PreçoLivre!E439*(1-Painel!$B$8)-E$3-E$4-E$6)*(1-Painel!$E$7)-E$5+E$6)*E$7</f>
        <v>21834329.627822872</v>
      </c>
      <c r="F443" s="35">
        <f>((Produção!F437*PreçoLivre!F439*(1-Painel!$B$8)-F$3-F$4-F$6)*(1-Painel!$E$7)-F$5+F$6)*F$7</f>
        <v>21455070.626289081</v>
      </c>
      <c r="G443" s="35">
        <f>((Produção!G437*PreçoLivre!G439*(1-Painel!$B$8)-G$3-G$4-G$6)*(1-Painel!$E$7)-G$5+G$6)*G$7</f>
        <v>18853358.479177359</v>
      </c>
      <c r="H443" s="35">
        <f>((Produção!H437*PreçoLivre!H439*(1-Painel!$B$8)-H$3-H$4-H$6)*(1-Painel!$E$7)-H$5+H$6)*H$7</f>
        <v>18346314.418482184</v>
      </c>
      <c r="I443" s="35">
        <f>((Produção!I437*PreçoLivre!I439*(1-Painel!$B$8)-I$3-I$4-I$6)*(1-Painel!$E$7)-I$5+I$6)*I$7</f>
        <v>16658732.643970894</v>
      </c>
      <c r="J443" s="35">
        <f>((Produção!J437*PreçoLivre!J439*(1-Painel!$B$8)-J$3-J$4-J$6)*(1-Painel!$E$7)-J$5+J$6)*J$7</f>
        <v>14884396.141715119</v>
      </c>
      <c r="K443" s="35">
        <f>((Produção!K437*PreçoLivre!K439*(1-Painel!$B$8)-K$3-K$4-K$6)*(1-Painel!$E$7)-K$5+K$6)*K$7</f>
        <v>14129021.769505404</v>
      </c>
      <c r="L443" s="35">
        <f>((Produção!L437*PreçoLivre!L439*(1-Painel!$B$8)-L$3-L$4-L$6)*(1-Painel!$E$7)-L$5+L$6)*L$7</f>
        <v>12606506.840962797</v>
      </c>
      <c r="M443" s="35">
        <f>((Produção!M437*PreçoLivre!M439*(1-Painel!$B$8)-M$3-M$4-M$6)*(1-Painel!$E$7)-M$5+M$6)*M$7</f>
        <v>11710376.945790762</v>
      </c>
      <c r="N443" s="35">
        <f>((Produção!N437*PreçoLivre!N439*(1-Painel!$B$8)-N$3-N$4-N$6)*(1-Painel!$E$7)-N$5+N$6)*N$7</f>
        <v>10816222.133456713</v>
      </c>
      <c r="O443" s="35">
        <f>((Produção!O437*PreçoLivre!O439*(1-Painel!$B$8)-O$3-O$4-O$6)*(1-Painel!$E$7)-O$5+O$6)*O$7</f>
        <v>10319400.889495522</v>
      </c>
      <c r="P443" s="35">
        <f>((Produção!P437*PreçoLivre!P439*(1-Painel!$B$8)-P$3-P$4-P$6)*(1-Painel!$E$7)-P$5+P$6)*P$7</f>
        <v>9680177.3629996385</v>
      </c>
      <c r="Q443" s="35">
        <f>((Produção!Q437*PreçoLivre!Q439*(1-Painel!$B$8)-Q$3-Q$4-Q$6)*(1-Painel!$E$7)-Q$5+Q$6)*Q$7</f>
        <v>8778223.6393733211</v>
      </c>
      <c r="R443" s="35">
        <f>((Produção!R437*PreçoLivre!R439*(1-Painel!$B$8)-R$3-R$4-R$6)*(1-Painel!$E$7)-R$5+R$6)*R$7</f>
        <v>8091703.1944529815</v>
      </c>
      <c r="S443" s="35">
        <f>((Produção!S437*PreçoLivre!S439*(1-Painel!$B$8)-S$3-S$4-S$6)*(1-Painel!$E$7)-S$5+S$6)*S$7</f>
        <v>7354846.7880896246</v>
      </c>
      <c r="T443" s="35">
        <f>((Produção!T437*PreçoLivre!T439*(1-Painel!$B$8)-T$3-T$4-T$6)*(1-Painel!$E$7)-T$5+T$6)*T$7</f>
        <v>6905424.2464485615</v>
      </c>
      <c r="U443" s="35">
        <f>((Produção!U437*PreçoLivre!U439*(1-Painel!$B$8)-U$3-U$4-U$6)*(1-Painel!$E$7)-U$5+U$6)*U$7</f>
        <v>6452516.6100275461</v>
      </c>
      <c r="V443" s="35">
        <f>((Produção!V437*PreçoLivre!V439*(1-Painel!$B$8)-V$3-V$4-V$6)*(1-Painel!$E$7)-V$5+V$6)*V$7</f>
        <v>5655735.7912794501</v>
      </c>
      <c r="W443" s="35"/>
    </row>
    <row r="444" spans="1:23" x14ac:dyDescent="0.25">
      <c r="A444" s="36">
        <v>435</v>
      </c>
      <c r="B444" s="35">
        <f t="shared" si="6"/>
        <v>305293851.43917602</v>
      </c>
      <c r="C444" s="35">
        <f>((Produção!C438*PreçoLivre!C440*(1-Painel!$B$8)-C$3-C$4-C$6)*(1-Painel!$E$7)-C$5+C$6)*C$7</f>
        <v>27222390.965066288</v>
      </c>
      <c r="D444" s="35">
        <f>((Produção!D438*PreçoLivre!D440*(1-Painel!$B$8)-D$3-D$4-D$6)*(1-Painel!$E$7)-D$5+D$6)*D$7</f>
        <v>26954124.749471195</v>
      </c>
      <c r="E444" s="35">
        <f>((Produção!E438*PreçoLivre!E440*(1-Painel!$B$8)-E$3-E$4-E$6)*(1-Painel!$E$7)-E$5+E$6)*E$7</f>
        <v>25259444.710941091</v>
      </c>
      <c r="F444" s="35">
        <f>((Produção!F438*PreçoLivre!F440*(1-Painel!$B$8)-F$3-F$4-F$6)*(1-Painel!$E$7)-F$5+F$6)*F$7</f>
        <v>23783821.81648045</v>
      </c>
      <c r="G444" s="35">
        <f>((Produção!G438*PreçoLivre!G440*(1-Painel!$B$8)-G$3-G$4-G$6)*(1-Painel!$E$7)-G$5+G$6)*G$7</f>
        <v>22519164.44370161</v>
      </c>
      <c r="H444" s="35">
        <f>((Produção!H438*PreçoLivre!H440*(1-Painel!$B$8)-H$3-H$4-H$6)*(1-Painel!$E$7)-H$5+H$6)*H$7</f>
        <v>20620424.387775525</v>
      </c>
      <c r="I444" s="35">
        <f>((Produção!I438*PreçoLivre!I440*(1-Painel!$B$8)-I$3-I$4-I$6)*(1-Painel!$E$7)-I$5+I$6)*I$7</f>
        <v>19076245.089919005</v>
      </c>
      <c r="J444" s="35">
        <f>((Produção!J438*PreçoLivre!J440*(1-Painel!$B$8)-J$3-J$4-J$6)*(1-Painel!$E$7)-J$5+J$6)*J$7</f>
        <v>16628725.109684389</v>
      </c>
      <c r="K444" s="35">
        <f>((Produção!K438*PreçoLivre!K440*(1-Painel!$B$8)-K$3-K$4-K$6)*(1-Painel!$E$7)-K$5+K$6)*K$7</f>
        <v>15492151.101324091</v>
      </c>
      <c r="L444" s="35">
        <f>((Produção!L438*PreçoLivre!L440*(1-Painel!$B$8)-L$3-L$4-L$6)*(1-Painel!$E$7)-L$5+L$6)*L$7</f>
        <v>14418315.315743044</v>
      </c>
      <c r="M444" s="35">
        <f>((Produção!M438*PreçoLivre!M440*(1-Painel!$B$8)-M$3-M$4-M$6)*(1-Painel!$E$7)-M$5+M$6)*M$7</f>
        <v>14336647.832934761</v>
      </c>
      <c r="N444" s="35">
        <f>((Produção!N438*PreçoLivre!N440*(1-Painel!$B$8)-N$3-N$4-N$6)*(1-Painel!$E$7)-N$5+N$6)*N$7</f>
        <v>12984482.577057553</v>
      </c>
      <c r="O444" s="35">
        <f>((Produção!O438*PreçoLivre!O440*(1-Painel!$B$8)-O$3-O$4-O$6)*(1-Painel!$E$7)-O$5+O$6)*O$7</f>
        <v>11107812.221139358</v>
      </c>
      <c r="P444" s="35">
        <f>((Produção!P438*PreçoLivre!P440*(1-Painel!$B$8)-P$3-P$4-P$6)*(1-Painel!$E$7)-P$5+P$6)*P$7</f>
        <v>10565249.379477527</v>
      </c>
      <c r="Q444" s="35">
        <f>((Produção!Q438*PreçoLivre!Q440*(1-Painel!$B$8)-Q$3-Q$4-Q$6)*(1-Painel!$E$7)-Q$5+Q$6)*Q$7</f>
        <v>9355527.1824325994</v>
      </c>
      <c r="R444" s="35">
        <f>((Produção!R438*PreçoLivre!R440*(1-Painel!$B$8)-R$3-R$4-R$6)*(1-Painel!$E$7)-R$5+R$6)*R$7</f>
        <v>7956450.4342875285</v>
      </c>
      <c r="S444" s="35">
        <f>((Produção!S438*PreçoLivre!S440*(1-Painel!$B$8)-S$3-S$4-S$6)*(1-Painel!$E$7)-S$5+S$6)*S$7</f>
        <v>7590165.1102717984</v>
      </c>
      <c r="T444" s="35">
        <f>((Produção!T438*PreçoLivre!T440*(1-Painel!$B$8)-T$3-T$4-T$6)*(1-Painel!$E$7)-T$5+T$6)*T$7</f>
        <v>6753823.4312922042</v>
      </c>
      <c r="U444" s="35">
        <f>((Produção!U438*PreçoLivre!U440*(1-Painel!$B$8)-U$3-U$4-U$6)*(1-Painel!$E$7)-U$5+U$6)*U$7</f>
        <v>6344571.3585219132</v>
      </c>
      <c r="V444" s="35">
        <f>((Produção!V438*PreçoLivre!V440*(1-Painel!$B$8)-V$3-V$4-V$6)*(1-Painel!$E$7)-V$5+V$6)*V$7</f>
        <v>6324314.2216540603</v>
      </c>
      <c r="W444" s="35"/>
    </row>
    <row r="445" spans="1:23" x14ac:dyDescent="0.25">
      <c r="A445" s="36">
        <v>436</v>
      </c>
      <c r="B445" s="35">
        <f t="shared" si="6"/>
        <v>269656271.20538902</v>
      </c>
      <c r="C445" s="35">
        <f>((Produção!C439*PreçoLivre!C441*(1-Painel!$B$8)-C$3-C$4-C$6)*(1-Painel!$E$7)-C$5+C$6)*C$7</f>
        <v>26209506.792399231</v>
      </c>
      <c r="D445" s="35">
        <f>((Produção!D439*PreçoLivre!D441*(1-Painel!$B$8)-D$3-D$4-D$6)*(1-Painel!$E$7)-D$5+D$6)*D$7</f>
        <v>23784004.039558891</v>
      </c>
      <c r="E445" s="35">
        <f>((Produção!E439*PreçoLivre!E441*(1-Painel!$B$8)-E$3-E$4-E$6)*(1-Painel!$E$7)-E$5+E$6)*E$7</f>
        <v>21714866.482859381</v>
      </c>
      <c r="F445" s="35">
        <f>((Produção!F439*PreçoLivre!F441*(1-Painel!$B$8)-F$3-F$4-F$6)*(1-Painel!$E$7)-F$5+F$6)*F$7</f>
        <v>20190904.150376659</v>
      </c>
      <c r="G445" s="35">
        <f>((Produção!G439*PreçoLivre!G441*(1-Painel!$B$8)-G$3-G$4-G$6)*(1-Painel!$E$7)-G$5+G$6)*G$7</f>
        <v>18565156.301326297</v>
      </c>
      <c r="H445" s="35">
        <f>((Produção!H439*PreçoLivre!H441*(1-Painel!$B$8)-H$3-H$4-H$6)*(1-Painel!$E$7)-H$5+H$6)*H$7</f>
        <v>16905837.259452291</v>
      </c>
      <c r="I445" s="35">
        <f>((Produção!I439*PreçoLivre!I441*(1-Painel!$B$8)-I$3-I$4-I$6)*(1-Painel!$E$7)-I$5+I$6)*I$7</f>
        <v>15501975.22491036</v>
      </c>
      <c r="J445" s="35">
        <f>((Produção!J439*PreçoLivre!J441*(1-Painel!$B$8)-J$3-J$4-J$6)*(1-Painel!$E$7)-J$5+J$6)*J$7</f>
        <v>13907629.423065234</v>
      </c>
      <c r="K445" s="35">
        <f>((Produção!K439*PreçoLivre!K441*(1-Painel!$B$8)-K$3-K$4-K$6)*(1-Painel!$E$7)-K$5+K$6)*K$7</f>
        <v>13397214.214454547</v>
      </c>
      <c r="L445" s="35">
        <f>((Produção!L439*PreçoLivre!L441*(1-Painel!$B$8)-L$3-L$4-L$6)*(1-Painel!$E$7)-L$5+L$6)*L$7</f>
        <v>12593090.849108724</v>
      </c>
      <c r="M445" s="35">
        <f>((Produção!M439*PreçoLivre!M441*(1-Painel!$B$8)-M$3-M$4-M$6)*(1-Painel!$E$7)-M$5+M$6)*M$7</f>
        <v>11154350.905913897</v>
      </c>
      <c r="N445" s="35">
        <f>((Produção!N439*PreçoLivre!N441*(1-Painel!$B$8)-N$3-N$4-N$6)*(1-Painel!$E$7)-N$5+N$6)*N$7</f>
        <v>10624552.413976753</v>
      </c>
      <c r="O445" s="35">
        <f>((Produção!O439*PreçoLivre!O441*(1-Painel!$B$8)-O$3-O$4-O$6)*(1-Painel!$E$7)-O$5+O$6)*O$7</f>
        <v>10582085.516359121</v>
      </c>
      <c r="P445" s="35">
        <f>((Produção!P439*PreçoLivre!P441*(1-Painel!$B$8)-P$3-P$4-P$6)*(1-Painel!$E$7)-P$5+P$6)*P$7</f>
        <v>9588617.5418567285</v>
      </c>
      <c r="Q445" s="35">
        <f>((Produção!Q439*PreçoLivre!Q441*(1-Painel!$B$8)-Q$3-Q$4-Q$6)*(1-Painel!$E$7)-Q$5+Q$6)*Q$7</f>
        <v>8695036.1314189527</v>
      </c>
      <c r="R445" s="35">
        <f>((Produção!R439*PreçoLivre!R441*(1-Painel!$B$8)-R$3-R$4-R$6)*(1-Painel!$E$7)-R$5+R$6)*R$7</f>
        <v>7925482.294745829</v>
      </c>
      <c r="S445" s="35">
        <f>((Produção!S439*PreçoLivre!S441*(1-Painel!$B$8)-S$3-S$4-S$6)*(1-Painel!$E$7)-S$5+S$6)*S$7</f>
        <v>7824716.4071760746</v>
      </c>
      <c r="T445" s="35">
        <f>((Produção!T439*PreçoLivre!T441*(1-Painel!$B$8)-T$3-T$4-T$6)*(1-Painel!$E$7)-T$5+T$6)*T$7</f>
        <v>7469947.9099788778</v>
      </c>
      <c r="U445" s="35">
        <f>((Produção!U439*PreçoLivre!U441*(1-Painel!$B$8)-U$3-U$4-U$6)*(1-Painel!$E$7)-U$5+U$6)*U$7</f>
        <v>6731944.4461480528</v>
      </c>
      <c r="V445" s="35">
        <f>((Produção!V439*PreçoLivre!V441*(1-Painel!$B$8)-V$3-V$4-V$6)*(1-Painel!$E$7)-V$5+V$6)*V$7</f>
        <v>6289352.9003031356</v>
      </c>
      <c r="W445" s="35"/>
    </row>
    <row r="446" spans="1:23" x14ac:dyDescent="0.25">
      <c r="A446" s="36">
        <v>437</v>
      </c>
      <c r="B446" s="35">
        <f t="shared" si="6"/>
        <v>284488310.18012542</v>
      </c>
      <c r="C446" s="35">
        <f>((Produção!C440*PreçoLivre!C442*(1-Painel!$B$8)-C$3-C$4-C$6)*(1-Painel!$E$7)-C$5+C$6)*C$7</f>
        <v>24751998.504623193</v>
      </c>
      <c r="D446" s="35">
        <f>((Produção!D440*PreçoLivre!D442*(1-Painel!$B$8)-D$3-D$4-D$6)*(1-Painel!$E$7)-D$5+D$6)*D$7</f>
        <v>23848427.797274306</v>
      </c>
      <c r="E446" s="35">
        <f>((Produção!E440*PreçoLivre!E442*(1-Painel!$B$8)-E$3-E$4-E$6)*(1-Painel!$E$7)-E$5+E$6)*E$7</f>
        <v>23737622.869205453</v>
      </c>
      <c r="F446" s="35">
        <f>((Produção!F440*PreçoLivre!F442*(1-Painel!$B$8)-F$3-F$4-F$6)*(1-Painel!$E$7)-F$5+F$6)*F$7</f>
        <v>22694068.847733684</v>
      </c>
      <c r="G446" s="35">
        <f>((Produção!G440*PreçoLivre!G442*(1-Painel!$B$8)-G$3-G$4-G$6)*(1-Painel!$E$7)-G$5+G$6)*G$7</f>
        <v>20648143.423204303</v>
      </c>
      <c r="H446" s="35">
        <f>((Produção!H440*PreçoLivre!H442*(1-Painel!$B$8)-H$3-H$4-H$6)*(1-Painel!$E$7)-H$5+H$6)*H$7</f>
        <v>19133711.606642812</v>
      </c>
      <c r="I446" s="35">
        <f>((Produção!I440*PreçoLivre!I442*(1-Painel!$B$8)-I$3-I$4-I$6)*(1-Painel!$E$7)-I$5+I$6)*I$7</f>
        <v>18218172.289690986</v>
      </c>
      <c r="J446" s="35">
        <f>((Produção!J440*PreçoLivre!J442*(1-Painel!$B$8)-J$3-J$4-J$6)*(1-Painel!$E$7)-J$5+J$6)*J$7</f>
        <v>16728472.448216736</v>
      </c>
      <c r="K446" s="35">
        <f>((Produção!K440*PreçoLivre!K442*(1-Painel!$B$8)-K$3-K$4-K$6)*(1-Painel!$E$7)-K$5+K$6)*K$7</f>
        <v>15812661.620452926</v>
      </c>
      <c r="L446" s="35">
        <f>((Produção!L440*PreçoLivre!L442*(1-Painel!$B$8)-L$3-L$4-L$6)*(1-Painel!$E$7)-L$5+L$6)*L$7</f>
        <v>14144174.332378495</v>
      </c>
      <c r="M446" s="35">
        <f>((Produção!M440*PreçoLivre!M442*(1-Painel!$B$8)-M$3-M$4-M$6)*(1-Painel!$E$7)-M$5+M$6)*M$7</f>
        <v>12153341.806258855</v>
      </c>
      <c r="N446" s="35">
        <f>((Produção!N440*PreçoLivre!N442*(1-Painel!$B$8)-N$3-N$4-N$6)*(1-Painel!$E$7)-N$5+N$6)*N$7</f>
        <v>11234000.92884437</v>
      </c>
      <c r="O446" s="35">
        <f>((Produção!O440*PreçoLivre!O442*(1-Painel!$B$8)-O$3-O$4-O$6)*(1-Painel!$E$7)-O$5+O$6)*O$7</f>
        <v>10286265.052937387</v>
      </c>
      <c r="P446" s="35">
        <f>((Produção!P440*PreçoLivre!P442*(1-Painel!$B$8)-P$3-P$4-P$6)*(1-Painel!$E$7)-P$5+P$6)*P$7</f>
        <v>9684376.3064791281</v>
      </c>
      <c r="Q446" s="35">
        <f>((Produção!Q440*PreçoLivre!Q442*(1-Painel!$B$8)-Q$3-Q$4-Q$6)*(1-Painel!$E$7)-Q$5+Q$6)*Q$7</f>
        <v>8446048.779566057</v>
      </c>
      <c r="R446" s="35">
        <f>((Produção!R440*PreçoLivre!R442*(1-Painel!$B$8)-R$3-R$4-R$6)*(1-Painel!$E$7)-R$5+R$6)*R$7</f>
        <v>7501840.5730423676</v>
      </c>
      <c r="S446" s="35">
        <f>((Produção!S440*PreçoLivre!S442*(1-Painel!$B$8)-S$3-S$4-S$6)*(1-Painel!$E$7)-S$5+S$6)*S$7</f>
        <v>7078517.3293628497</v>
      </c>
      <c r="T446" s="35">
        <f>((Produção!T440*PreçoLivre!T442*(1-Painel!$B$8)-T$3-T$4-T$6)*(1-Painel!$E$7)-T$5+T$6)*T$7</f>
        <v>6570810.6124186879</v>
      </c>
      <c r="U446" s="35">
        <f>((Produção!U440*PreçoLivre!U442*(1-Painel!$B$8)-U$3-U$4-U$6)*(1-Painel!$E$7)-U$5+U$6)*U$7</f>
        <v>6242907.1436653743</v>
      </c>
      <c r="V446" s="35">
        <f>((Produção!V440*PreçoLivre!V442*(1-Painel!$B$8)-V$3-V$4-V$6)*(1-Painel!$E$7)-V$5+V$6)*V$7</f>
        <v>5572747.908127455</v>
      </c>
      <c r="W446" s="35"/>
    </row>
    <row r="447" spans="1:23" x14ac:dyDescent="0.25">
      <c r="A447" s="36">
        <v>438</v>
      </c>
      <c r="B447" s="35">
        <f t="shared" si="6"/>
        <v>258904640.68802759</v>
      </c>
      <c r="C447" s="35">
        <f>((Produção!C441*PreçoLivre!C443*(1-Painel!$B$8)-C$3-C$4-C$6)*(1-Painel!$E$7)-C$5+C$6)*C$7</f>
        <v>26079094.803535398</v>
      </c>
      <c r="D447" s="35">
        <f>((Produção!D441*PreçoLivre!D443*(1-Painel!$B$8)-D$3-D$4-D$6)*(1-Painel!$E$7)-D$5+D$6)*D$7</f>
        <v>23996502.838987187</v>
      </c>
      <c r="E447" s="35">
        <f>((Produção!E441*PreçoLivre!E443*(1-Painel!$B$8)-E$3-E$4-E$6)*(1-Painel!$E$7)-E$5+E$6)*E$7</f>
        <v>23041763.409901019</v>
      </c>
      <c r="F447" s="35">
        <f>((Produção!F441*PreçoLivre!F443*(1-Painel!$B$8)-F$3-F$4-F$6)*(1-Painel!$E$7)-F$5+F$6)*F$7</f>
        <v>20906754.820402987</v>
      </c>
      <c r="G447" s="35">
        <f>((Produção!G441*PreçoLivre!G443*(1-Painel!$B$8)-G$3-G$4-G$6)*(1-Painel!$E$7)-G$5+G$6)*G$7</f>
        <v>18685704.016015887</v>
      </c>
      <c r="H447" s="35">
        <f>((Produção!H441*PreçoLivre!H443*(1-Painel!$B$8)-H$3-H$4-H$6)*(1-Painel!$E$7)-H$5+H$6)*H$7</f>
        <v>16767271.610146221</v>
      </c>
      <c r="I447" s="35">
        <f>((Produção!I441*PreçoLivre!I443*(1-Painel!$B$8)-I$3-I$4-I$6)*(1-Painel!$E$7)-I$5+I$6)*I$7</f>
        <v>15030332.952831361</v>
      </c>
      <c r="J447" s="35">
        <f>((Produção!J441*PreçoLivre!J443*(1-Painel!$B$8)-J$3-J$4-J$6)*(1-Painel!$E$7)-J$5+J$6)*J$7</f>
        <v>14742445.910241315</v>
      </c>
      <c r="K447" s="35">
        <f>((Produção!K441*PreçoLivre!K443*(1-Painel!$B$8)-K$3-K$4-K$6)*(1-Painel!$E$7)-K$5+K$6)*K$7</f>
        <v>12730309.651890641</v>
      </c>
      <c r="L447" s="35">
        <f>((Produção!L441*PreçoLivre!L443*(1-Painel!$B$8)-L$3-L$4-L$6)*(1-Painel!$E$7)-L$5+L$6)*L$7</f>
        <v>11967495.814919548</v>
      </c>
      <c r="M447" s="35">
        <f>((Produção!M441*PreçoLivre!M443*(1-Painel!$B$8)-M$3-M$4-M$6)*(1-Painel!$E$7)-M$5+M$6)*M$7</f>
        <v>10807363.644186484</v>
      </c>
      <c r="N447" s="35">
        <f>((Produção!N441*PreçoLivre!N443*(1-Painel!$B$8)-N$3-N$4-N$6)*(1-Painel!$E$7)-N$5+N$6)*N$7</f>
        <v>9907236.3645371366</v>
      </c>
      <c r="O447" s="35">
        <f>((Produção!O441*PreçoLivre!O443*(1-Painel!$B$8)-O$3-O$4-O$6)*(1-Painel!$E$7)-O$5+O$6)*O$7</f>
        <v>8989817.3763833065</v>
      </c>
      <c r="P447" s="35">
        <f>((Produção!P441*PreçoLivre!P443*(1-Painel!$B$8)-P$3-P$4-P$6)*(1-Painel!$E$7)-P$5+P$6)*P$7</f>
        <v>8347189.3410288664</v>
      </c>
      <c r="Q447" s="35">
        <f>((Produção!Q441*PreçoLivre!Q443*(1-Painel!$B$8)-Q$3-Q$4-Q$6)*(1-Painel!$E$7)-Q$5+Q$6)*Q$7</f>
        <v>7393673.5758384736</v>
      </c>
      <c r="R447" s="35">
        <f>((Produção!R441*PreçoLivre!R443*(1-Painel!$B$8)-R$3-R$4-R$6)*(1-Painel!$E$7)-R$5+R$6)*R$7</f>
        <v>6836411.8137141056</v>
      </c>
      <c r="S447" s="35">
        <f>((Produção!S441*PreçoLivre!S443*(1-Painel!$B$8)-S$3-S$4-S$6)*(1-Painel!$E$7)-S$5+S$6)*S$7</f>
        <v>6210737.3213436669</v>
      </c>
      <c r="T447" s="35">
        <f>((Produção!T441*PreçoLivre!T443*(1-Painel!$B$8)-T$3-T$4-T$6)*(1-Painel!$E$7)-T$5+T$6)*T$7</f>
        <v>5837611.967985332</v>
      </c>
      <c r="U447" s="35">
        <f>((Produção!U441*PreçoLivre!U443*(1-Painel!$B$8)-U$3-U$4-U$6)*(1-Painel!$E$7)-U$5+U$6)*U$7</f>
        <v>5605427.5392562561</v>
      </c>
      <c r="V447" s="35">
        <f>((Produção!V441*PreçoLivre!V443*(1-Painel!$B$8)-V$3-V$4-V$6)*(1-Painel!$E$7)-V$5+V$6)*V$7</f>
        <v>5021495.9148823665</v>
      </c>
      <c r="W447" s="35"/>
    </row>
    <row r="448" spans="1:23" x14ac:dyDescent="0.25">
      <c r="A448" s="36">
        <v>439</v>
      </c>
      <c r="B448" s="35">
        <f t="shared" si="6"/>
        <v>252674378.46415076</v>
      </c>
      <c r="C448" s="35">
        <f>((Produção!C442*PreçoLivre!C444*(1-Painel!$B$8)-C$3-C$4-C$6)*(1-Painel!$E$7)-C$5+C$6)*C$7</f>
        <v>25139757.783148393</v>
      </c>
      <c r="D448" s="35">
        <f>((Produção!D442*PreçoLivre!D444*(1-Painel!$B$8)-D$3-D$4-D$6)*(1-Painel!$E$7)-D$5+D$6)*D$7</f>
        <v>24623106.961732656</v>
      </c>
      <c r="E448" s="35">
        <f>((Produção!E442*PreçoLivre!E444*(1-Painel!$B$8)-E$3-E$4-E$6)*(1-Painel!$E$7)-E$5+E$6)*E$7</f>
        <v>23225152.886741675</v>
      </c>
      <c r="F448" s="35">
        <f>((Produção!F442*PreçoLivre!F444*(1-Painel!$B$8)-F$3-F$4-F$6)*(1-Painel!$E$7)-F$5+F$6)*F$7</f>
        <v>21153620.39276984</v>
      </c>
      <c r="G448" s="35">
        <f>((Produção!G442*PreçoLivre!G444*(1-Painel!$B$8)-G$3-G$4-G$6)*(1-Painel!$E$7)-G$5+G$6)*G$7</f>
        <v>19303416.170472171</v>
      </c>
      <c r="H448" s="35">
        <f>((Produção!H442*PreçoLivre!H444*(1-Painel!$B$8)-H$3-H$4-H$6)*(1-Painel!$E$7)-H$5+H$6)*H$7</f>
        <v>16874876.656370107</v>
      </c>
      <c r="I448" s="35">
        <f>((Produção!I442*PreçoLivre!I444*(1-Painel!$B$8)-I$3-I$4-I$6)*(1-Painel!$E$7)-I$5+I$6)*I$7</f>
        <v>15537823.090428429</v>
      </c>
      <c r="J448" s="35">
        <f>((Produção!J442*PreçoLivre!J444*(1-Painel!$B$8)-J$3-J$4-J$6)*(1-Painel!$E$7)-J$5+J$6)*J$7</f>
        <v>13487275.178758107</v>
      </c>
      <c r="K448" s="35">
        <f>((Produção!K442*PreçoLivre!K444*(1-Painel!$B$8)-K$3-K$4-K$6)*(1-Painel!$E$7)-K$5+K$6)*K$7</f>
        <v>12188748.604610125</v>
      </c>
      <c r="L448" s="35">
        <f>((Produção!L442*PreçoLivre!L444*(1-Painel!$B$8)-L$3-L$4-L$6)*(1-Painel!$E$7)-L$5+L$6)*L$7</f>
        <v>11188062.874215715</v>
      </c>
      <c r="M448" s="35">
        <f>((Produção!M442*PreçoLivre!M444*(1-Painel!$B$8)-M$3-M$4-M$6)*(1-Painel!$E$7)-M$5+M$6)*M$7</f>
        <v>10301019.870848773</v>
      </c>
      <c r="N448" s="35">
        <f>((Produção!N442*PreçoLivre!N444*(1-Painel!$B$8)-N$3-N$4-N$6)*(1-Painel!$E$7)-N$5+N$6)*N$7</f>
        <v>9275674.6649412028</v>
      </c>
      <c r="O448" s="35">
        <f>((Produção!O442*PreçoLivre!O444*(1-Painel!$B$8)-O$3-O$4-O$6)*(1-Painel!$E$7)-O$5+O$6)*O$7</f>
        <v>8771669.9961292949</v>
      </c>
      <c r="P448" s="35">
        <f>((Produção!P442*PreçoLivre!P444*(1-Painel!$B$8)-P$3-P$4-P$6)*(1-Painel!$E$7)-P$5+P$6)*P$7</f>
        <v>7471023.5344600286</v>
      </c>
      <c r="Q448" s="35">
        <f>((Produção!Q442*PreçoLivre!Q444*(1-Painel!$B$8)-Q$3-Q$4-Q$6)*(1-Painel!$E$7)-Q$5+Q$6)*Q$7</f>
        <v>6413510.8472847184</v>
      </c>
      <c r="R448" s="35">
        <f>((Produção!R442*PreçoLivre!R444*(1-Painel!$B$8)-R$3-R$4-R$6)*(1-Painel!$E$7)-R$5+R$6)*R$7</f>
        <v>6299233.3520061141</v>
      </c>
      <c r="S448" s="35">
        <f>((Produção!S442*PreçoLivre!S444*(1-Painel!$B$8)-S$3-S$4-S$6)*(1-Painel!$E$7)-S$5+S$6)*S$7</f>
        <v>5869042.3547750209</v>
      </c>
      <c r="T448" s="35">
        <f>((Produção!T442*PreçoLivre!T444*(1-Painel!$B$8)-T$3-T$4-T$6)*(1-Painel!$E$7)-T$5+T$6)*T$7</f>
        <v>5625568.9270553607</v>
      </c>
      <c r="U448" s="35">
        <f>((Produção!U442*PreçoLivre!U444*(1-Painel!$B$8)-U$3-U$4-U$6)*(1-Painel!$E$7)-U$5+U$6)*U$7</f>
        <v>5161413.5309046805</v>
      </c>
      <c r="V448" s="35">
        <f>((Produção!V442*PreçoLivre!V444*(1-Painel!$B$8)-V$3-V$4-V$6)*(1-Painel!$E$7)-V$5+V$6)*V$7</f>
        <v>4764380.7864983249</v>
      </c>
      <c r="W448" s="35"/>
    </row>
    <row r="449" spans="1:23" x14ac:dyDescent="0.25">
      <c r="A449" s="36">
        <v>440</v>
      </c>
      <c r="B449" s="35">
        <f t="shared" si="6"/>
        <v>270613647.57317078</v>
      </c>
      <c r="C449" s="35">
        <f>((Produção!C443*PreçoLivre!C445*(1-Painel!$B$8)-C$3-C$4-C$6)*(1-Painel!$E$7)-C$5+C$6)*C$7</f>
        <v>24877916.902713764</v>
      </c>
      <c r="D449" s="35">
        <f>((Produção!D443*PreçoLivre!D445*(1-Painel!$B$8)-D$3-D$4-D$6)*(1-Painel!$E$7)-D$5+D$6)*D$7</f>
        <v>23592203.431072559</v>
      </c>
      <c r="E449" s="35">
        <f>((Produção!E443*PreçoLivre!E445*(1-Painel!$B$8)-E$3-E$4-E$6)*(1-Painel!$E$7)-E$5+E$6)*E$7</f>
        <v>22128823.869671848</v>
      </c>
      <c r="F449" s="35">
        <f>((Produção!F443*PreçoLivre!F445*(1-Painel!$B$8)-F$3-F$4-F$6)*(1-Painel!$E$7)-F$5+F$6)*F$7</f>
        <v>19704901.978455879</v>
      </c>
      <c r="G449" s="35">
        <f>((Produção!G443*PreçoLivre!G445*(1-Painel!$B$8)-G$3-G$4-G$6)*(1-Painel!$E$7)-G$5+G$6)*G$7</f>
        <v>18922996.853632659</v>
      </c>
      <c r="H449" s="35">
        <f>((Produção!H443*PreçoLivre!H445*(1-Painel!$B$8)-H$3-H$4-H$6)*(1-Painel!$E$7)-H$5+H$6)*H$7</f>
        <v>16934926.993311476</v>
      </c>
      <c r="I449" s="35">
        <f>((Produção!I443*PreçoLivre!I445*(1-Painel!$B$8)-I$3-I$4-I$6)*(1-Painel!$E$7)-I$5+I$6)*I$7</f>
        <v>15940362.432863308</v>
      </c>
      <c r="J449" s="35">
        <f>((Produção!J443*PreçoLivre!J445*(1-Painel!$B$8)-J$3-J$4-J$6)*(1-Painel!$E$7)-J$5+J$6)*J$7</f>
        <v>15025534.212747363</v>
      </c>
      <c r="K449" s="35">
        <f>((Produção!K443*PreçoLivre!K445*(1-Painel!$B$8)-K$3-K$4-K$6)*(1-Painel!$E$7)-K$5+K$6)*K$7</f>
        <v>13494911.876014426</v>
      </c>
      <c r="L449" s="35">
        <f>((Produção!L443*PreçoLivre!L445*(1-Painel!$B$8)-L$3-L$4-L$6)*(1-Painel!$E$7)-L$5+L$6)*L$7</f>
        <v>12963680.075544784</v>
      </c>
      <c r="M449" s="35">
        <f>((Produção!M443*PreçoLivre!M445*(1-Painel!$B$8)-M$3-M$4-M$6)*(1-Painel!$E$7)-M$5+M$6)*M$7</f>
        <v>11954836.996775527</v>
      </c>
      <c r="N449" s="35">
        <f>((Produção!N443*PreçoLivre!N445*(1-Painel!$B$8)-N$3-N$4-N$6)*(1-Painel!$E$7)-N$5+N$6)*N$7</f>
        <v>10736827.78867403</v>
      </c>
      <c r="O449" s="35">
        <f>((Produção!O443*PreçoLivre!O445*(1-Painel!$B$8)-O$3-O$4-O$6)*(1-Painel!$E$7)-O$5+O$6)*O$7</f>
        <v>9393523.6389159095</v>
      </c>
      <c r="P449" s="35">
        <f>((Produção!P443*PreçoLivre!P445*(1-Painel!$B$8)-P$3-P$4-P$6)*(1-Painel!$E$7)-P$5+P$6)*P$7</f>
        <v>9180843.7805266362</v>
      </c>
      <c r="Q449" s="35">
        <f>((Produção!Q443*PreçoLivre!Q445*(1-Painel!$B$8)-Q$3-Q$4-Q$6)*(1-Painel!$E$7)-Q$5+Q$6)*Q$7</f>
        <v>8662959.4211100955</v>
      </c>
      <c r="R449" s="35">
        <f>((Produção!R443*PreçoLivre!R445*(1-Painel!$B$8)-R$3-R$4-R$6)*(1-Painel!$E$7)-R$5+R$6)*R$7</f>
        <v>8331219.5899474518</v>
      </c>
      <c r="S449" s="35">
        <f>((Produção!S443*PreçoLivre!S445*(1-Painel!$B$8)-S$3-S$4-S$6)*(1-Painel!$E$7)-S$5+S$6)*S$7</f>
        <v>7657478.8544363668</v>
      </c>
      <c r="T449" s="35">
        <f>((Produção!T443*PreçoLivre!T445*(1-Painel!$B$8)-T$3-T$4-T$6)*(1-Painel!$E$7)-T$5+T$6)*T$7</f>
        <v>7327891.8594020642</v>
      </c>
      <c r="U449" s="35">
        <f>((Produção!U443*PreçoLivre!U445*(1-Painel!$B$8)-U$3-U$4-U$6)*(1-Painel!$E$7)-U$5+U$6)*U$7</f>
        <v>7255938.7639762256</v>
      </c>
      <c r="V449" s="35">
        <f>((Produção!V443*PreçoLivre!V445*(1-Painel!$B$8)-V$3-V$4-V$6)*(1-Painel!$E$7)-V$5+V$6)*V$7</f>
        <v>6525868.2533784164</v>
      </c>
      <c r="W449" s="35"/>
    </row>
    <row r="450" spans="1:23" x14ac:dyDescent="0.25">
      <c r="A450" s="36">
        <v>441</v>
      </c>
      <c r="B450" s="35">
        <f t="shared" si="6"/>
        <v>281402276.8386727</v>
      </c>
      <c r="C450" s="35">
        <f>((Produção!C444*PreçoLivre!C446*(1-Painel!$B$8)-C$3-C$4-C$6)*(1-Painel!$E$7)-C$5+C$6)*C$7</f>
        <v>25943695.848846365</v>
      </c>
      <c r="D450" s="35">
        <f>((Produção!D444*PreçoLivre!D446*(1-Painel!$B$8)-D$3-D$4-D$6)*(1-Painel!$E$7)-D$5+D$6)*D$7</f>
        <v>23650833.606926374</v>
      </c>
      <c r="E450" s="35">
        <f>((Produção!E444*PreçoLivre!E446*(1-Painel!$B$8)-E$3-E$4-E$6)*(1-Painel!$E$7)-E$5+E$6)*E$7</f>
        <v>22693853.890712604</v>
      </c>
      <c r="F450" s="35">
        <f>((Produção!F444*PreçoLivre!F446*(1-Painel!$B$8)-F$3-F$4-F$6)*(1-Painel!$E$7)-F$5+F$6)*F$7</f>
        <v>19968464.927359745</v>
      </c>
      <c r="G450" s="35">
        <f>((Produção!G444*PreçoLivre!G446*(1-Painel!$B$8)-G$3-G$4-G$6)*(1-Painel!$E$7)-G$5+G$6)*G$7</f>
        <v>18715443.109574195</v>
      </c>
      <c r="H450" s="35">
        <f>((Produção!H444*PreçoLivre!H446*(1-Painel!$B$8)-H$3-H$4-H$6)*(1-Painel!$E$7)-H$5+H$6)*H$7</f>
        <v>16982810.627029851</v>
      </c>
      <c r="I450" s="35">
        <f>((Produção!I444*PreçoLivre!I446*(1-Painel!$B$8)-I$3-I$4-I$6)*(1-Painel!$E$7)-I$5+I$6)*I$7</f>
        <v>15979623.535362523</v>
      </c>
      <c r="J450" s="35">
        <f>((Produção!J444*PreçoLivre!J446*(1-Painel!$B$8)-J$3-J$4-J$6)*(1-Painel!$E$7)-J$5+J$6)*J$7</f>
        <v>14968401.276228141</v>
      </c>
      <c r="K450" s="35">
        <f>((Produção!K444*PreçoLivre!K446*(1-Painel!$B$8)-K$3-K$4-K$6)*(1-Painel!$E$7)-K$5+K$6)*K$7</f>
        <v>14614373.140648216</v>
      </c>
      <c r="L450" s="35">
        <f>((Produção!L444*PreçoLivre!L446*(1-Painel!$B$8)-L$3-L$4-L$6)*(1-Painel!$E$7)-L$5+L$6)*L$7</f>
        <v>14352472.374489784</v>
      </c>
      <c r="M450" s="35">
        <f>((Produção!M444*PreçoLivre!M446*(1-Painel!$B$8)-M$3-M$4-M$6)*(1-Painel!$E$7)-M$5+M$6)*M$7</f>
        <v>13282790.010894613</v>
      </c>
      <c r="N450" s="35">
        <f>((Produção!N444*PreçoLivre!N446*(1-Painel!$B$8)-N$3-N$4-N$6)*(1-Painel!$E$7)-N$5+N$6)*N$7</f>
        <v>12228115.646531926</v>
      </c>
      <c r="O450" s="35">
        <f>((Produção!O444*PreçoLivre!O446*(1-Painel!$B$8)-O$3-O$4-O$6)*(1-Painel!$E$7)-O$5+O$6)*O$7</f>
        <v>11424827.08556051</v>
      </c>
      <c r="P450" s="35">
        <f>((Produção!P444*PreçoLivre!P446*(1-Painel!$B$8)-P$3-P$4-P$6)*(1-Painel!$E$7)-P$5+P$6)*P$7</f>
        <v>10751005.84377927</v>
      </c>
      <c r="Q450" s="35">
        <f>((Produção!Q444*PreçoLivre!Q446*(1-Painel!$B$8)-Q$3-Q$4-Q$6)*(1-Painel!$E$7)-Q$5+Q$6)*Q$7</f>
        <v>9368278.00225069</v>
      </c>
      <c r="R450" s="35">
        <f>((Produção!R444*PreçoLivre!R446*(1-Painel!$B$8)-R$3-R$4-R$6)*(1-Painel!$E$7)-R$5+R$6)*R$7</f>
        <v>8669711.5408314764</v>
      </c>
      <c r="S450" s="35">
        <f>((Produção!S444*PreçoLivre!S446*(1-Painel!$B$8)-S$3-S$4-S$6)*(1-Painel!$E$7)-S$5+S$6)*S$7</f>
        <v>8018353.1370547144</v>
      </c>
      <c r="T450" s="35">
        <f>((Produção!T444*PreçoLivre!T446*(1-Painel!$B$8)-T$3-T$4-T$6)*(1-Painel!$E$7)-T$5+T$6)*T$7</f>
        <v>7317110.2538778596</v>
      </c>
      <c r="U450" s="35">
        <f>((Produção!U444*PreçoLivre!U446*(1-Painel!$B$8)-U$3-U$4-U$6)*(1-Painel!$E$7)-U$5+U$6)*U$7</f>
        <v>6573151.266496107</v>
      </c>
      <c r="V450" s="35">
        <f>((Produção!V444*PreçoLivre!V446*(1-Painel!$B$8)-V$3-V$4-V$6)*(1-Painel!$E$7)-V$5+V$6)*V$7</f>
        <v>5898961.7142177401</v>
      </c>
      <c r="W450" s="35"/>
    </row>
    <row r="451" spans="1:23" x14ac:dyDescent="0.25">
      <c r="A451" s="36">
        <v>442</v>
      </c>
      <c r="B451" s="35">
        <f t="shared" si="6"/>
        <v>274321060.64402598</v>
      </c>
      <c r="C451" s="35">
        <f>((Produção!C445*PreçoLivre!C447*(1-Painel!$B$8)-C$3-C$4-C$6)*(1-Painel!$E$7)-C$5+C$6)*C$7</f>
        <v>25126857.418082952</v>
      </c>
      <c r="D451" s="35">
        <f>((Produção!D445*PreçoLivre!D447*(1-Painel!$B$8)-D$3-D$4-D$6)*(1-Painel!$E$7)-D$5+D$6)*D$7</f>
        <v>22702154.059290074</v>
      </c>
      <c r="E451" s="35">
        <f>((Produção!E445*PreçoLivre!E447*(1-Painel!$B$8)-E$3-E$4-E$6)*(1-Painel!$E$7)-E$5+E$6)*E$7</f>
        <v>20769915.160725102</v>
      </c>
      <c r="F451" s="35">
        <f>((Produção!F445*PreçoLivre!F447*(1-Painel!$B$8)-F$3-F$4-F$6)*(1-Painel!$E$7)-F$5+F$6)*F$7</f>
        <v>20158211.444521978</v>
      </c>
      <c r="G451" s="35">
        <f>((Produção!G445*PreçoLivre!G447*(1-Painel!$B$8)-G$3-G$4-G$6)*(1-Painel!$E$7)-G$5+G$6)*G$7</f>
        <v>19819022.193068668</v>
      </c>
      <c r="H451" s="35">
        <f>((Produção!H445*PreçoLivre!H447*(1-Painel!$B$8)-H$3-H$4-H$6)*(1-Painel!$E$7)-H$5+H$6)*H$7</f>
        <v>18186864.339442063</v>
      </c>
      <c r="I451" s="35">
        <f>((Produção!I445*PreçoLivre!I447*(1-Painel!$B$8)-I$3-I$4-I$6)*(1-Painel!$E$7)-I$5+I$6)*I$7</f>
        <v>16568097.763303431</v>
      </c>
      <c r="J451" s="35">
        <f>((Produção!J445*PreçoLivre!J447*(1-Painel!$B$8)-J$3-J$4-J$6)*(1-Painel!$E$7)-J$5+J$6)*J$7</f>
        <v>15154654.302579077</v>
      </c>
      <c r="K451" s="35">
        <f>((Produção!K445*PreçoLivre!K447*(1-Painel!$B$8)-K$3-K$4-K$6)*(1-Painel!$E$7)-K$5+K$6)*K$7</f>
        <v>13058940.512255002</v>
      </c>
      <c r="L451" s="35">
        <f>((Produção!L445*PreçoLivre!L447*(1-Painel!$B$8)-L$3-L$4-L$6)*(1-Painel!$E$7)-L$5+L$6)*L$7</f>
        <v>12949429.172518145</v>
      </c>
      <c r="M451" s="35">
        <f>((Produção!M445*PreçoLivre!M447*(1-Painel!$B$8)-M$3-M$4-M$6)*(1-Painel!$E$7)-M$5+M$6)*M$7</f>
        <v>11921150.242111299</v>
      </c>
      <c r="N451" s="35">
        <f>((Produção!N445*PreçoLivre!N447*(1-Painel!$B$8)-N$3-N$4-N$6)*(1-Painel!$E$7)-N$5+N$6)*N$7</f>
        <v>10682821.227782857</v>
      </c>
      <c r="O451" s="35">
        <f>((Produção!O445*PreçoLivre!O447*(1-Painel!$B$8)-O$3-O$4-O$6)*(1-Painel!$E$7)-O$5+O$6)*O$7</f>
        <v>10710266.053028865</v>
      </c>
      <c r="P451" s="35">
        <f>((Produção!P445*PreçoLivre!P447*(1-Painel!$B$8)-P$3-P$4-P$6)*(1-Painel!$E$7)-P$5+P$6)*P$7</f>
        <v>10012647.547976673</v>
      </c>
      <c r="Q451" s="35">
        <f>((Produção!Q445*PreçoLivre!Q447*(1-Painel!$B$8)-Q$3-Q$4-Q$6)*(1-Painel!$E$7)-Q$5+Q$6)*Q$7</f>
        <v>9583286.2938686777</v>
      </c>
      <c r="R451" s="35">
        <f>((Produção!R445*PreçoLivre!R447*(1-Painel!$B$8)-R$3-R$4-R$6)*(1-Painel!$E$7)-R$5+R$6)*R$7</f>
        <v>8604637.8846249096</v>
      </c>
      <c r="S451" s="35">
        <f>((Produção!S445*PreçoLivre!S447*(1-Painel!$B$8)-S$3-S$4-S$6)*(1-Painel!$E$7)-S$5+S$6)*S$7</f>
        <v>7802441.3853062298</v>
      </c>
      <c r="T451" s="35">
        <f>((Produção!T445*PreçoLivre!T447*(1-Painel!$B$8)-T$3-T$4-T$6)*(1-Painel!$E$7)-T$5+T$6)*T$7</f>
        <v>7227559.6660380848</v>
      </c>
      <c r="U451" s="35">
        <f>((Produção!U445*PreçoLivre!U447*(1-Painel!$B$8)-U$3-U$4-U$6)*(1-Painel!$E$7)-U$5+U$6)*U$7</f>
        <v>6862810.7231443804</v>
      </c>
      <c r="V451" s="35">
        <f>((Produção!V445*PreçoLivre!V447*(1-Painel!$B$8)-V$3-V$4-V$6)*(1-Painel!$E$7)-V$5+V$6)*V$7</f>
        <v>6419293.25435754</v>
      </c>
      <c r="W451" s="35"/>
    </row>
    <row r="452" spans="1:23" x14ac:dyDescent="0.25">
      <c r="A452" s="36">
        <v>443</v>
      </c>
      <c r="B452" s="35">
        <f t="shared" si="6"/>
        <v>240332766.34024391</v>
      </c>
      <c r="C452" s="35">
        <f>((Produção!C446*PreçoLivre!C448*(1-Painel!$B$8)-C$3-C$4-C$6)*(1-Painel!$E$7)-C$5+C$6)*C$7</f>
        <v>25609949.404312409</v>
      </c>
      <c r="D452" s="35">
        <f>((Produção!D446*PreçoLivre!D448*(1-Painel!$B$8)-D$3-D$4-D$6)*(1-Painel!$E$7)-D$5+D$6)*D$7</f>
        <v>23071995.987100787</v>
      </c>
      <c r="E452" s="35">
        <f>((Produção!E446*PreçoLivre!E448*(1-Painel!$B$8)-E$3-E$4-E$6)*(1-Painel!$E$7)-E$5+E$6)*E$7</f>
        <v>20839389.426412467</v>
      </c>
      <c r="F452" s="35">
        <f>((Produção!F446*PreçoLivre!F448*(1-Painel!$B$8)-F$3-F$4-F$6)*(1-Painel!$E$7)-F$5+F$6)*F$7</f>
        <v>19145135.783073787</v>
      </c>
      <c r="G452" s="35">
        <f>((Produção!G446*PreçoLivre!G448*(1-Painel!$B$8)-G$3-G$4-G$6)*(1-Painel!$E$7)-G$5+G$6)*G$7</f>
        <v>17665238.343214378</v>
      </c>
      <c r="H452" s="35">
        <f>((Produção!H446*PreçoLivre!H448*(1-Painel!$B$8)-H$3-H$4-H$6)*(1-Painel!$E$7)-H$5+H$6)*H$7</f>
        <v>16607526.214594927</v>
      </c>
      <c r="I452" s="35">
        <f>((Produção!I446*PreçoLivre!I448*(1-Painel!$B$8)-I$3-I$4-I$6)*(1-Painel!$E$7)-I$5+I$6)*I$7</f>
        <v>14816530.878311109</v>
      </c>
      <c r="J452" s="35">
        <f>((Produção!J446*PreçoLivre!J448*(1-Painel!$B$8)-J$3-J$4-J$6)*(1-Painel!$E$7)-J$5+J$6)*J$7</f>
        <v>13054989.438643351</v>
      </c>
      <c r="K452" s="35">
        <f>((Produção!K446*PreçoLivre!K448*(1-Painel!$B$8)-K$3-K$4-K$6)*(1-Painel!$E$7)-K$5+K$6)*K$7</f>
        <v>11625856.954429498</v>
      </c>
      <c r="L452" s="35">
        <f>((Produção!L446*PreçoLivre!L448*(1-Painel!$B$8)-L$3-L$4-L$6)*(1-Painel!$E$7)-L$5+L$6)*L$7</f>
        <v>10549088.693469783</v>
      </c>
      <c r="M452" s="35">
        <f>((Produção!M446*PreçoLivre!M448*(1-Painel!$B$8)-M$3-M$4-M$6)*(1-Painel!$E$7)-M$5+M$6)*M$7</f>
        <v>10061107.320181234</v>
      </c>
      <c r="N452" s="35">
        <f>((Produção!N446*PreçoLivre!N448*(1-Painel!$B$8)-N$3-N$4-N$6)*(1-Painel!$E$7)-N$5+N$6)*N$7</f>
        <v>9181301.6101515479</v>
      </c>
      <c r="O452" s="35">
        <f>((Produção!O446*PreçoLivre!O448*(1-Painel!$B$8)-O$3-O$4-O$6)*(1-Painel!$E$7)-O$5+O$6)*O$7</f>
        <v>8182427.385667379</v>
      </c>
      <c r="P452" s="35">
        <f>((Produção!P446*PreçoLivre!P448*(1-Painel!$B$8)-P$3-P$4-P$6)*(1-Painel!$E$7)-P$5+P$6)*P$7</f>
        <v>6953741.7719652494</v>
      </c>
      <c r="Q452" s="35">
        <f>((Produção!Q446*PreçoLivre!Q448*(1-Painel!$B$8)-Q$3-Q$4-Q$6)*(1-Painel!$E$7)-Q$5+Q$6)*Q$7</f>
        <v>6625598.7016040068</v>
      </c>
      <c r="R452" s="35">
        <f>((Produção!R446*PreçoLivre!R448*(1-Painel!$B$8)-R$3-R$4-R$6)*(1-Painel!$E$7)-R$5+R$6)*R$7</f>
        <v>6199033.9099606415</v>
      </c>
      <c r="S452" s="35">
        <f>((Produção!S446*PreçoLivre!S448*(1-Painel!$B$8)-S$3-S$4-S$6)*(1-Painel!$E$7)-S$5+S$6)*S$7</f>
        <v>5710805.9604435675</v>
      </c>
      <c r="T452" s="35">
        <f>((Produção!T446*PreçoLivre!T448*(1-Painel!$B$8)-T$3-T$4-T$6)*(1-Painel!$E$7)-T$5+T$6)*T$7</f>
        <v>5229985.7837534547</v>
      </c>
      <c r="U452" s="35">
        <f>((Produção!U446*PreçoLivre!U448*(1-Painel!$B$8)-U$3-U$4-U$6)*(1-Painel!$E$7)-U$5+U$6)*U$7</f>
        <v>4801620.7714491924</v>
      </c>
      <c r="V452" s="35">
        <f>((Produção!V446*PreçoLivre!V448*(1-Painel!$B$8)-V$3-V$4-V$6)*(1-Painel!$E$7)-V$5+V$6)*V$7</f>
        <v>4401442.0015052054</v>
      </c>
      <c r="W452" s="35"/>
    </row>
    <row r="453" spans="1:23" x14ac:dyDescent="0.25">
      <c r="A453" s="36">
        <v>444</v>
      </c>
      <c r="B453" s="35">
        <f t="shared" si="6"/>
        <v>266248721.17996252</v>
      </c>
      <c r="C453" s="35">
        <f>((Produção!C447*PreçoLivre!C449*(1-Painel!$B$8)-C$3-C$4-C$6)*(1-Painel!$E$7)-C$5+C$6)*C$7</f>
        <v>26761408.209564593</v>
      </c>
      <c r="D453" s="35">
        <f>((Produção!D447*PreçoLivre!D449*(1-Painel!$B$8)-D$3-D$4-D$6)*(1-Painel!$E$7)-D$5+D$6)*D$7</f>
        <v>24509353.683129389</v>
      </c>
      <c r="E453" s="35">
        <f>((Produção!E447*PreçoLivre!E449*(1-Painel!$B$8)-E$3-E$4-E$6)*(1-Painel!$E$7)-E$5+E$6)*E$7</f>
        <v>22526257.133518863</v>
      </c>
      <c r="F453" s="35">
        <f>((Produção!F447*PreçoLivre!F449*(1-Painel!$B$8)-F$3-F$4-F$6)*(1-Painel!$E$7)-F$5+F$6)*F$7</f>
        <v>21497112.3860403</v>
      </c>
      <c r="G453" s="35">
        <f>((Produção!G447*PreçoLivre!G449*(1-Painel!$B$8)-G$3-G$4-G$6)*(1-Painel!$E$7)-G$5+G$6)*G$7</f>
        <v>19011799.890627407</v>
      </c>
      <c r="H453" s="35">
        <f>((Produção!H447*PreçoLivre!H449*(1-Painel!$B$8)-H$3-H$4-H$6)*(1-Painel!$E$7)-H$5+H$6)*H$7</f>
        <v>17736914.85824731</v>
      </c>
      <c r="I453" s="35">
        <f>((Produção!I447*PreçoLivre!I449*(1-Painel!$B$8)-I$3-I$4-I$6)*(1-Painel!$E$7)-I$5+I$6)*I$7</f>
        <v>16148378.58425164</v>
      </c>
      <c r="J453" s="35">
        <f>((Produção!J447*PreçoLivre!J449*(1-Painel!$B$8)-J$3-J$4-J$6)*(1-Painel!$E$7)-J$5+J$6)*J$7</f>
        <v>14473103.219897076</v>
      </c>
      <c r="K453" s="35">
        <f>((Produção!K447*PreçoLivre!K449*(1-Painel!$B$8)-K$3-K$4-K$6)*(1-Painel!$E$7)-K$5+K$6)*K$7</f>
        <v>13512078.579454521</v>
      </c>
      <c r="L453" s="35">
        <f>((Produção!L447*PreçoLivre!L449*(1-Painel!$B$8)-L$3-L$4-L$6)*(1-Painel!$E$7)-L$5+L$6)*L$7</f>
        <v>12190180.944021622</v>
      </c>
      <c r="M453" s="35">
        <f>((Produção!M447*PreçoLivre!M449*(1-Painel!$B$8)-M$3-M$4-M$6)*(1-Painel!$E$7)-M$5+M$6)*M$7</f>
        <v>10768627.886285435</v>
      </c>
      <c r="N453" s="35">
        <f>((Produção!N447*PreçoLivre!N449*(1-Painel!$B$8)-N$3-N$4-N$6)*(1-Painel!$E$7)-N$5+N$6)*N$7</f>
        <v>10165492.447487643</v>
      </c>
      <c r="O453" s="35">
        <f>((Produção!O447*PreçoLivre!O449*(1-Painel!$B$8)-O$3-O$4-O$6)*(1-Painel!$E$7)-O$5+O$6)*O$7</f>
        <v>9535798.0544445962</v>
      </c>
      <c r="P453" s="35">
        <f>((Produção!P447*PreçoLivre!P449*(1-Painel!$B$8)-P$3-P$4-P$6)*(1-Painel!$E$7)-P$5+P$6)*P$7</f>
        <v>8722691.6135577913</v>
      </c>
      <c r="Q453" s="35">
        <f>((Produção!Q447*PreçoLivre!Q449*(1-Painel!$B$8)-Q$3-Q$4-Q$6)*(1-Painel!$E$7)-Q$5+Q$6)*Q$7</f>
        <v>8133081.3040783247</v>
      </c>
      <c r="R453" s="35">
        <f>((Produção!R447*PreçoLivre!R449*(1-Painel!$B$8)-R$3-R$4-R$6)*(1-Painel!$E$7)-R$5+R$6)*R$7</f>
        <v>7429838.4412368909</v>
      </c>
      <c r="S453" s="35">
        <f>((Produção!S447*PreçoLivre!S449*(1-Painel!$B$8)-S$3-S$4-S$6)*(1-Painel!$E$7)-S$5+S$6)*S$7</f>
        <v>6459526.9382322691</v>
      </c>
      <c r="T453" s="35">
        <f>((Produção!T447*PreçoLivre!T449*(1-Painel!$B$8)-T$3-T$4-T$6)*(1-Painel!$E$7)-T$5+T$6)*T$7</f>
        <v>5906073.0117020942</v>
      </c>
      <c r="U453" s="35">
        <f>((Produção!U447*PreçoLivre!U449*(1-Painel!$B$8)-U$3-U$4-U$6)*(1-Painel!$E$7)-U$5+U$6)*U$7</f>
        <v>5503788.5301244892</v>
      </c>
      <c r="V453" s="35">
        <f>((Produção!V447*PreçoLivre!V449*(1-Painel!$B$8)-V$3-V$4-V$6)*(1-Painel!$E$7)-V$5+V$6)*V$7</f>
        <v>5257215.4640602889</v>
      </c>
      <c r="W453" s="35"/>
    </row>
    <row r="454" spans="1:23" x14ac:dyDescent="0.25">
      <c r="A454" s="36">
        <v>445</v>
      </c>
      <c r="B454" s="35">
        <f t="shared" si="6"/>
        <v>256552921.12229389</v>
      </c>
      <c r="C454" s="35">
        <f>((Produção!C448*PreçoLivre!C450*(1-Painel!$B$8)-C$3-C$4-C$6)*(1-Painel!$E$7)-C$5+C$6)*C$7</f>
        <v>25101093.024047781</v>
      </c>
      <c r="D454" s="35">
        <f>((Produção!D448*PreçoLivre!D450*(1-Painel!$B$8)-D$3-D$4-D$6)*(1-Painel!$E$7)-D$5+D$6)*D$7</f>
        <v>23206147.960282113</v>
      </c>
      <c r="E454" s="35">
        <f>((Produção!E448*PreçoLivre!E450*(1-Painel!$B$8)-E$3-E$4-E$6)*(1-Painel!$E$7)-E$5+E$6)*E$7</f>
        <v>21232044.676283844</v>
      </c>
      <c r="F454" s="35">
        <f>((Produção!F448*PreçoLivre!F450*(1-Painel!$B$8)-F$3-F$4-F$6)*(1-Painel!$E$7)-F$5+F$6)*F$7</f>
        <v>20667281.687797155</v>
      </c>
      <c r="G454" s="35">
        <f>((Produção!G448*PreçoLivre!G450*(1-Painel!$B$8)-G$3-G$4-G$6)*(1-Painel!$E$7)-G$5+G$6)*G$7</f>
        <v>18337800.423584476</v>
      </c>
      <c r="H454" s="35">
        <f>((Produção!H448*PreçoLivre!H450*(1-Painel!$B$8)-H$3-H$4-H$6)*(1-Painel!$E$7)-H$5+H$6)*H$7</f>
        <v>17667104.853316657</v>
      </c>
      <c r="I454" s="35">
        <f>((Produção!I448*PreçoLivre!I450*(1-Painel!$B$8)-I$3-I$4-I$6)*(1-Painel!$E$7)-I$5+I$6)*I$7</f>
        <v>16203292.596604472</v>
      </c>
      <c r="J454" s="35">
        <f>((Produção!J448*PreçoLivre!J450*(1-Painel!$B$8)-J$3-J$4-J$6)*(1-Painel!$E$7)-J$5+J$6)*J$7</f>
        <v>15070646.834263477</v>
      </c>
      <c r="K454" s="35">
        <f>((Produção!K448*PreçoLivre!K450*(1-Painel!$B$8)-K$3-K$4-K$6)*(1-Painel!$E$7)-K$5+K$6)*K$7</f>
        <v>12889298.401412664</v>
      </c>
      <c r="L454" s="35">
        <f>((Produção!L448*PreçoLivre!L450*(1-Painel!$B$8)-L$3-L$4-L$6)*(1-Painel!$E$7)-L$5+L$6)*L$7</f>
        <v>11353656.50705556</v>
      </c>
      <c r="M454" s="35">
        <f>((Produção!M448*PreçoLivre!M450*(1-Painel!$B$8)-M$3-M$4-M$6)*(1-Painel!$E$7)-M$5+M$6)*M$7</f>
        <v>10381881.754959334</v>
      </c>
      <c r="N454" s="35">
        <f>((Produção!N448*PreçoLivre!N450*(1-Painel!$B$8)-N$3-N$4-N$6)*(1-Painel!$E$7)-N$5+N$6)*N$7</f>
        <v>9603355.4475337788</v>
      </c>
      <c r="O454" s="35">
        <f>((Produção!O448*PreçoLivre!O450*(1-Painel!$B$8)-O$3-O$4-O$6)*(1-Painel!$E$7)-O$5+O$6)*O$7</f>
        <v>9083414.4097349048</v>
      </c>
      <c r="P454" s="35">
        <f>((Produção!P448*PreçoLivre!P450*(1-Painel!$B$8)-P$3-P$4-P$6)*(1-Painel!$E$7)-P$5+P$6)*P$7</f>
        <v>8252553.2689037519</v>
      </c>
      <c r="Q454" s="35">
        <f>((Produção!Q448*PreçoLivre!Q450*(1-Painel!$B$8)-Q$3-Q$4-Q$6)*(1-Painel!$E$7)-Q$5+Q$6)*Q$7</f>
        <v>7568238.8057346139</v>
      </c>
      <c r="R454" s="35">
        <f>((Produção!R448*PreçoLivre!R450*(1-Painel!$B$8)-R$3-R$4-R$6)*(1-Painel!$E$7)-R$5+R$6)*R$7</f>
        <v>6975983.4276727978</v>
      </c>
      <c r="S454" s="35">
        <f>((Produção!S448*PreçoLivre!S450*(1-Painel!$B$8)-S$3-S$4-S$6)*(1-Painel!$E$7)-S$5+S$6)*S$7</f>
        <v>6327354.8347235061</v>
      </c>
      <c r="T454" s="35">
        <f>((Produção!T448*PreçoLivre!T450*(1-Painel!$B$8)-T$3-T$4-T$6)*(1-Painel!$E$7)-T$5+T$6)*T$7</f>
        <v>5950207.4913949762</v>
      </c>
      <c r="U454" s="35">
        <f>((Produção!U448*PreçoLivre!U450*(1-Painel!$B$8)-U$3-U$4-U$6)*(1-Painel!$E$7)-U$5+U$6)*U$7</f>
        <v>5519289.5299906414</v>
      </c>
      <c r="V454" s="35">
        <f>((Produção!V448*PreçoLivre!V450*(1-Painel!$B$8)-V$3-V$4-V$6)*(1-Painel!$E$7)-V$5+V$6)*V$7</f>
        <v>5162275.186997381</v>
      </c>
      <c r="W454" s="35"/>
    </row>
    <row r="455" spans="1:23" x14ac:dyDescent="0.25">
      <c r="A455" s="36">
        <v>446</v>
      </c>
      <c r="B455" s="35">
        <f t="shared" si="6"/>
        <v>250229597.77697727</v>
      </c>
      <c r="C455" s="35">
        <f>((Produção!C449*PreçoLivre!C451*(1-Painel!$B$8)-C$3-C$4-C$6)*(1-Painel!$E$7)-C$5+C$6)*C$7</f>
        <v>25869592.470222943</v>
      </c>
      <c r="D455" s="35">
        <f>((Produção!D449*PreçoLivre!D451*(1-Painel!$B$8)-D$3-D$4-D$6)*(1-Painel!$E$7)-D$5+D$6)*D$7</f>
        <v>23738692.117253941</v>
      </c>
      <c r="E455" s="35">
        <f>((Produção!E449*PreçoLivre!E451*(1-Painel!$B$8)-E$3-E$4-E$6)*(1-Painel!$E$7)-E$5+E$6)*E$7</f>
        <v>21679541.261473764</v>
      </c>
      <c r="F455" s="35">
        <f>((Produção!F449*PreçoLivre!F451*(1-Painel!$B$8)-F$3-F$4-F$6)*(1-Painel!$E$7)-F$5+F$6)*F$7</f>
        <v>19708549.536062665</v>
      </c>
      <c r="G455" s="35">
        <f>((Produção!G449*PreçoLivre!G451*(1-Painel!$B$8)-G$3-G$4-G$6)*(1-Painel!$E$7)-G$5+G$6)*G$7</f>
        <v>18347302.797071081</v>
      </c>
      <c r="H455" s="35">
        <f>((Produção!H449*PreçoLivre!H451*(1-Painel!$B$8)-H$3-H$4-H$6)*(1-Painel!$E$7)-H$5+H$6)*H$7</f>
        <v>16762462.868662056</v>
      </c>
      <c r="I455" s="35">
        <f>((Produção!I449*PreçoLivre!I451*(1-Painel!$B$8)-I$3-I$4-I$6)*(1-Painel!$E$7)-I$5+I$6)*I$7</f>
        <v>15428998.343444306</v>
      </c>
      <c r="J455" s="35">
        <f>((Produção!J449*PreçoLivre!J451*(1-Painel!$B$8)-J$3-J$4-J$6)*(1-Painel!$E$7)-J$5+J$6)*J$7</f>
        <v>14321029.484098209</v>
      </c>
      <c r="K455" s="35">
        <f>((Produção!K449*PreçoLivre!K451*(1-Painel!$B$8)-K$3-K$4-K$6)*(1-Painel!$E$7)-K$5+K$6)*K$7</f>
        <v>12493216.466061773</v>
      </c>
      <c r="L455" s="35">
        <f>((Produção!L449*PreçoLivre!L451*(1-Painel!$B$8)-L$3-L$4-L$6)*(1-Painel!$E$7)-L$5+L$6)*L$7</f>
        <v>11344359.174480163</v>
      </c>
      <c r="M455" s="35">
        <f>((Produção!M449*PreçoLivre!M451*(1-Painel!$B$8)-M$3-M$4-M$6)*(1-Painel!$E$7)-M$5+M$6)*M$7</f>
        <v>10652141.077752817</v>
      </c>
      <c r="N455" s="35">
        <f>((Produção!N449*PreçoLivre!N451*(1-Painel!$B$8)-N$3-N$4-N$6)*(1-Painel!$E$7)-N$5+N$6)*N$7</f>
        <v>9708509.8582883216</v>
      </c>
      <c r="O455" s="35">
        <f>((Produção!O449*PreçoLivre!O451*(1-Painel!$B$8)-O$3-O$4-O$6)*(1-Painel!$E$7)-O$5+O$6)*O$7</f>
        <v>8864469.1630620286</v>
      </c>
      <c r="P455" s="35">
        <f>((Produção!P449*PreçoLivre!P451*(1-Painel!$B$8)-P$3-P$4-P$6)*(1-Painel!$E$7)-P$5+P$6)*P$7</f>
        <v>7810579.2185107525</v>
      </c>
      <c r="Q455" s="35">
        <f>((Produção!Q449*PreçoLivre!Q451*(1-Painel!$B$8)-Q$3-Q$4-Q$6)*(1-Painel!$E$7)-Q$5+Q$6)*Q$7</f>
        <v>7251584.4895411748</v>
      </c>
      <c r="R455" s="35">
        <f>((Produção!R449*PreçoLivre!R451*(1-Painel!$B$8)-R$3-R$4-R$6)*(1-Painel!$E$7)-R$5+R$6)*R$7</f>
        <v>6472325.5214479389</v>
      </c>
      <c r="S455" s="35">
        <f>((Produção!S449*PreçoLivre!S451*(1-Painel!$B$8)-S$3-S$4-S$6)*(1-Painel!$E$7)-S$5+S$6)*S$7</f>
        <v>5602049.7342647882</v>
      </c>
      <c r="T455" s="35">
        <f>((Produção!T449*PreçoLivre!T451*(1-Painel!$B$8)-T$3-T$4-T$6)*(1-Painel!$E$7)-T$5+T$6)*T$7</f>
        <v>4982390.4539500345</v>
      </c>
      <c r="U455" s="35">
        <f>((Produção!U449*PreçoLivre!U451*(1-Painel!$B$8)-U$3-U$4-U$6)*(1-Painel!$E$7)-U$5+U$6)*U$7</f>
        <v>4691257.0562609471</v>
      </c>
      <c r="V455" s="35">
        <f>((Produção!V449*PreçoLivre!V451*(1-Painel!$B$8)-V$3-V$4-V$6)*(1-Painel!$E$7)-V$5+V$6)*V$7</f>
        <v>4500546.6850675661</v>
      </c>
      <c r="W455" s="35"/>
    </row>
    <row r="456" spans="1:23" x14ac:dyDescent="0.25">
      <c r="A456" s="36">
        <v>447</v>
      </c>
      <c r="B456" s="35">
        <f t="shared" si="6"/>
        <v>250316669.55285206</v>
      </c>
      <c r="C456" s="35">
        <f>((Produção!C450*PreçoLivre!C452*(1-Painel!$B$8)-C$3-C$4-C$6)*(1-Painel!$E$7)-C$5+C$6)*C$7</f>
        <v>25056935.784343876</v>
      </c>
      <c r="D456" s="35">
        <f>((Produção!D450*PreçoLivre!D452*(1-Painel!$B$8)-D$3-D$4-D$6)*(1-Painel!$E$7)-D$5+D$6)*D$7</f>
        <v>24501825.903620731</v>
      </c>
      <c r="E456" s="35">
        <f>((Produção!E450*PreçoLivre!E452*(1-Painel!$B$8)-E$3-E$4-E$6)*(1-Painel!$E$7)-E$5+E$6)*E$7</f>
        <v>22514489.341643188</v>
      </c>
      <c r="F456" s="35">
        <f>((Produção!F450*PreçoLivre!F452*(1-Painel!$B$8)-F$3-F$4-F$6)*(1-Painel!$E$7)-F$5+F$6)*F$7</f>
        <v>20827603.534148958</v>
      </c>
      <c r="G456" s="35">
        <f>((Produção!G450*PreçoLivre!G452*(1-Painel!$B$8)-G$3-G$4-G$6)*(1-Painel!$E$7)-G$5+G$6)*G$7</f>
        <v>19227390.476963148</v>
      </c>
      <c r="H456" s="35">
        <f>((Produção!H450*PreçoLivre!H452*(1-Painel!$B$8)-H$3-H$4-H$6)*(1-Painel!$E$7)-H$5+H$6)*H$7</f>
        <v>17735497.055207588</v>
      </c>
      <c r="I456" s="35">
        <f>((Produção!I450*PreçoLivre!I452*(1-Painel!$B$8)-I$3-I$4-I$6)*(1-Painel!$E$7)-I$5+I$6)*I$7</f>
        <v>15192628.496709602</v>
      </c>
      <c r="J456" s="35">
        <f>((Produção!J450*PreçoLivre!J452*(1-Painel!$B$8)-J$3-J$4-J$6)*(1-Painel!$E$7)-J$5+J$6)*J$7</f>
        <v>13031161.286829151</v>
      </c>
      <c r="K456" s="35">
        <f>((Produção!K450*PreçoLivre!K452*(1-Painel!$B$8)-K$3-K$4-K$6)*(1-Painel!$E$7)-K$5+K$6)*K$7</f>
        <v>12228897.609007645</v>
      </c>
      <c r="L456" s="35">
        <f>((Produção!L450*PreçoLivre!L452*(1-Painel!$B$8)-L$3-L$4-L$6)*(1-Painel!$E$7)-L$5+L$6)*L$7</f>
        <v>11638905.484822275</v>
      </c>
      <c r="M456" s="35">
        <f>((Produção!M450*PreçoLivre!M452*(1-Painel!$B$8)-M$3-M$4-M$6)*(1-Painel!$E$7)-M$5+M$6)*M$7</f>
        <v>10043358.472461706</v>
      </c>
      <c r="N456" s="35">
        <f>((Produção!N450*PreçoLivre!N452*(1-Painel!$B$8)-N$3-N$4-N$6)*(1-Painel!$E$7)-N$5+N$6)*N$7</f>
        <v>9355892.8168020174</v>
      </c>
      <c r="O456" s="35">
        <f>((Produção!O450*PreçoLivre!O452*(1-Painel!$B$8)-O$3-O$4-O$6)*(1-Painel!$E$7)-O$5+O$6)*O$7</f>
        <v>8126883.7098952811</v>
      </c>
      <c r="P456" s="35">
        <f>((Produção!P450*PreçoLivre!P452*(1-Painel!$B$8)-P$3-P$4-P$6)*(1-Painel!$E$7)-P$5+P$6)*P$7</f>
        <v>7565274.5696222633</v>
      </c>
      <c r="Q456" s="35">
        <f>((Produção!Q450*PreçoLivre!Q452*(1-Painel!$B$8)-Q$3-Q$4-Q$6)*(1-Painel!$E$7)-Q$5+Q$6)*Q$7</f>
        <v>6567248.3317919811</v>
      </c>
      <c r="R456" s="35">
        <f>((Produção!R450*PreçoLivre!R452*(1-Painel!$B$8)-R$3-R$4-R$6)*(1-Painel!$E$7)-R$5+R$6)*R$7</f>
        <v>6399143.0235603275</v>
      </c>
      <c r="S456" s="35">
        <f>((Produção!S450*PreçoLivre!S452*(1-Painel!$B$8)-S$3-S$4-S$6)*(1-Painel!$E$7)-S$5+S$6)*S$7</f>
        <v>5946668.8937348891</v>
      </c>
      <c r="T456" s="35">
        <f>((Produção!T450*PreçoLivre!T452*(1-Painel!$B$8)-T$3-T$4-T$6)*(1-Painel!$E$7)-T$5+T$6)*T$7</f>
        <v>5188138.6481297258</v>
      </c>
      <c r="U456" s="35">
        <f>((Produção!U450*PreçoLivre!U452*(1-Painel!$B$8)-U$3-U$4-U$6)*(1-Painel!$E$7)-U$5+U$6)*U$7</f>
        <v>4868883.515886588</v>
      </c>
      <c r="V456" s="35">
        <f>((Produção!V450*PreçoLivre!V452*(1-Painel!$B$8)-V$3-V$4-V$6)*(1-Painel!$E$7)-V$5+V$6)*V$7</f>
        <v>4299842.5976711418</v>
      </c>
      <c r="W456" s="35"/>
    </row>
    <row r="457" spans="1:23" x14ac:dyDescent="0.25">
      <c r="A457" s="36">
        <v>448</v>
      </c>
      <c r="B457" s="35">
        <f t="shared" si="6"/>
        <v>250467218.34748644</v>
      </c>
      <c r="C457" s="35">
        <f>((Produção!C451*PreçoLivre!C453*(1-Painel!$B$8)-C$3-C$4-C$6)*(1-Painel!$E$7)-C$5+C$6)*C$7</f>
        <v>24393147.465722915</v>
      </c>
      <c r="D457" s="35">
        <f>((Produção!D451*PreçoLivre!D453*(1-Painel!$B$8)-D$3-D$4-D$6)*(1-Painel!$E$7)-D$5+D$6)*D$7</f>
        <v>22661913.383523773</v>
      </c>
      <c r="E457" s="35">
        <f>((Produção!E451*PreçoLivre!E453*(1-Painel!$B$8)-E$3-E$4-E$6)*(1-Painel!$E$7)-E$5+E$6)*E$7</f>
        <v>20760167.264514986</v>
      </c>
      <c r="F457" s="35">
        <f>((Produção!F451*PreçoLivre!F453*(1-Painel!$B$8)-F$3-F$4-F$6)*(1-Painel!$E$7)-F$5+F$6)*F$7</f>
        <v>18834192.649713639</v>
      </c>
      <c r="G457" s="35">
        <f>((Produção!G451*PreçoLivre!G453*(1-Painel!$B$8)-G$3-G$4-G$6)*(1-Painel!$E$7)-G$5+G$6)*G$7</f>
        <v>17115480.462993897</v>
      </c>
      <c r="H457" s="35">
        <f>((Produção!H451*PreçoLivre!H453*(1-Painel!$B$8)-H$3-H$4-H$6)*(1-Painel!$E$7)-H$5+H$6)*H$7</f>
        <v>15261918.440911893</v>
      </c>
      <c r="I457" s="35">
        <f>((Produção!I451*PreçoLivre!I453*(1-Painel!$B$8)-I$3-I$4-I$6)*(1-Painel!$E$7)-I$5+I$6)*I$7</f>
        <v>15106584.503900299</v>
      </c>
      <c r="J457" s="35">
        <f>((Produção!J451*PreçoLivre!J453*(1-Painel!$B$8)-J$3-J$4-J$6)*(1-Painel!$E$7)-J$5+J$6)*J$7</f>
        <v>13237223.729807327</v>
      </c>
      <c r="K457" s="35">
        <f>((Produção!K451*PreçoLivre!K453*(1-Painel!$B$8)-K$3-K$4-K$6)*(1-Painel!$E$7)-K$5+K$6)*K$7</f>
        <v>12661991.361300403</v>
      </c>
      <c r="L457" s="35">
        <f>((Produção!L451*PreçoLivre!L453*(1-Painel!$B$8)-L$3-L$4-L$6)*(1-Painel!$E$7)-L$5+L$6)*L$7</f>
        <v>11232362.712221431</v>
      </c>
      <c r="M457" s="35">
        <f>((Produção!M451*PreçoLivre!M453*(1-Painel!$B$8)-M$3-M$4-M$6)*(1-Painel!$E$7)-M$5+M$6)*M$7</f>
        <v>10900192.100892758</v>
      </c>
      <c r="N457" s="35">
        <f>((Produção!N451*PreçoLivre!N453*(1-Painel!$B$8)-N$3-N$4-N$6)*(1-Painel!$E$7)-N$5+N$6)*N$7</f>
        <v>10034304.73580835</v>
      </c>
      <c r="O457" s="35">
        <f>((Produção!O451*PreçoLivre!O453*(1-Painel!$B$8)-O$3-O$4-O$6)*(1-Painel!$E$7)-O$5+O$6)*O$7</f>
        <v>9322849.9652137309</v>
      </c>
      <c r="P457" s="35">
        <f>((Produção!P451*PreçoLivre!P453*(1-Painel!$B$8)-P$3-P$4-P$6)*(1-Painel!$E$7)-P$5+P$6)*P$7</f>
        <v>8630845.4001234602</v>
      </c>
      <c r="Q457" s="35">
        <f>((Produção!Q451*PreçoLivre!Q453*(1-Painel!$B$8)-Q$3-Q$4-Q$6)*(1-Painel!$E$7)-Q$5+Q$6)*Q$7</f>
        <v>8491046.6416332275</v>
      </c>
      <c r="R457" s="35">
        <f>((Produção!R451*PreçoLivre!R453*(1-Painel!$B$8)-R$3-R$4-R$6)*(1-Painel!$E$7)-R$5+R$6)*R$7</f>
        <v>7584639.9913709899</v>
      </c>
      <c r="S457" s="35">
        <f>((Produção!S451*PreçoLivre!S453*(1-Painel!$B$8)-S$3-S$4-S$6)*(1-Painel!$E$7)-S$5+S$6)*S$7</f>
        <v>6865293.529838223</v>
      </c>
      <c r="T457" s="35">
        <f>((Produção!T451*PreçoLivre!T453*(1-Painel!$B$8)-T$3-T$4-T$6)*(1-Painel!$E$7)-T$5+T$6)*T$7</f>
        <v>6528549.0782264154</v>
      </c>
      <c r="U457" s="35">
        <f>((Produção!U451*PreçoLivre!U453*(1-Painel!$B$8)-U$3-U$4-U$6)*(1-Painel!$E$7)-U$5+U$6)*U$7</f>
        <v>5592753.2663563751</v>
      </c>
      <c r="V457" s="35">
        <f>((Produção!V451*PreçoLivre!V453*(1-Painel!$B$8)-V$3-V$4-V$6)*(1-Painel!$E$7)-V$5+V$6)*V$7</f>
        <v>5251761.6634123074</v>
      </c>
      <c r="W457" s="35"/>
    </row>
    <row r="458" spans="1:23" x14ac:dyDescent="0.25">
      <c r="A458" s="36">
        <v>449</v>
      </c>
      <c r="B458" s="35">
        <f t="shared" ref="B458:B521" si="7">SUM(C458:W458)</f>
        <v>264727058.18105444</v>
      </c>
      <c r="C458" s="35">
        <f>((Produção!C452*PreçoLivre!C454*(1-Painel!$B$8)-C$3-C$4-C$6)*(1-Painel!$E$7)-C$5+C$6)*C$7</f>
        <v>25043453.098926641</v>
      </c>
      <c r="D458" s="35">
        <f>((Produção!D452*PreçoLivre!D454*(1-Painel!$B$8)-D$3-D$4-D$6)*(1-Painel!$E$7)-D$5+D$6)*D$7</f>
        <v>22916578.869542215</v>
      </c>
      <c r="E458" s="35">
        <f>((Produção!E452*PreçoLivre!E454*(1-Painel!$B$8)-E$3-E$4-E$6)*(1-Painel!$E$7)-E$5+E$6)*E$7</f>
        <v>20614783.426048417</v>
      </c>
      <c r="F458" s="35">
        <f>((Produção!F452*PreçoLivre!F454*(1-Painel!$B$8)-F$3-F$4-F$6)*(1-Painel!$E$7)-F$5+F$6)*F$7</f>
        <v>18769568.29498576</v>
      </c>
      <c r="G458" s="35">
        <f>((Produção!G452*PreçoLivre!G454*(1-Painel!$B$8)-G$3-G$4-G$6)*(1-Painel!$E$7)-G$5+G$6)*G$7</f>
        <v>17249639.716749929</v>
      </c>
      <c r="H458" s="35">
        <f>((Produção!H452*PreçoLivre!H454*(1-Painel!$B$8)-H$3-H$4-H$6)*(1-Painel!$E$7)-H$5+H$6)*H$7</f>
        <v>15799312.143938003</v>
      </c>
      <c r="I458" s="35">
        <f>((Produção!I452*PreçoLivre!I454*(1-Painel!$B$8)-I$3-I$4-I$6)*(1-Painel!$E$7)-I$5+I$6)*I$7</f>
        <v>15315096.361045796</v>
      </c>
      <c r="J458" s="35">
        <f>((Produção!J452*PreçoLivre!J454*(1-Painel!$B$8)-J$3-J$4-J$6)*(1-Painel!$E$7)-J$5+J$6)*J$7</f>
        <v>13908940.834212374</v>
      </c>
      <c r="K458" s="35">
        <f>((Produção!K452*PreçoLivre!K454*(1-Painel!$B$8)-K$3-K$4-K$6)*(1-Painel!$E$7)-K$5+K$6)*K$7</f>
        <v>13369211.20973656</v>
      </c>
      <c r="L458" s="35">
        <f>((Produção!L452*PreçoLivre!L454*(1-Painel!$B$8)-L$3-L$4-L$6)*(1-Painel!$E$7)-L$5+L$6)*L$7</f>
        <v>12443849.723644855</v>
      </c>
      <c r="M458" s="35">
        <f>((Produção!M452*PreçoLivre!M454*(1-Painel!$B$8)-M$3-M$4-M$6)*(1-Painel!$E$7)-M$5+M$6)*M$7</f>
        <v>11549368.325114254</v>
      </c>
      <c r="N458" s="35">
        <f>((Produção!N452*PreçoLivre!N454*(1-Painel!$B$8)-N$3-N$4-N$6)*(1-Painel!$E$7)-N$5+N$6)*N$7</f>
        <v>10978182.421464425</v>
      </c>
      <c r="O458" s="35">
        <f>((Produção!O452*PreçoLivre!O454*(1-Painel!$B$8)-O$3-O$4-O$6)*(1-Painel!$E$7)-O$5+O$6)*O$7</f>
        <v>10459185.196210511</v>
      </c>
      <c r="P458" s="35">
        <f>((Produção!P452*PreçoLivre!P454*(1-Painel!$B$8)-P$3-P$4-P$6)*(1-Painel!$E$7)-P$5+P$6)*P$7</f>
        <v>10410209.038081307</v>
      </c>
      <c r="Q458" s="35">
        <f>((Produção!Q452*PreçoLivre!Q454*(1-Painel!$B$8)-Q$3-Q$4-Q$6)*(1-Painel!$E$7)-Q$5+Q$6)*Q$7</f>
        <v>9702640.6743894015</v>
      </c>
      <c r="R458" s="35">
        <f>((Produção!R452*PreçoLivre!R454*(1-Painel!$B$8)-R$3-R$4-R$6)*(1-Painel!$E$7)-R$5+R$6)*R$7</f>
        <v>8913065.9594268706</v>
      </c>
      <c r="S458" s="35">
        <f>((Produção!S452*PreçoLivre!S454*(1-Painel!$B$8)-S$3-S$4-S$6)*(1-Painel!$E$7)-S$5+S$6)*S$7</f>
        <v>8028382.821732183</v>
      </c>
      <c r="T458" s="35">
        <f>((Produção!T452*PreçoLivre!T454*(1-Painel!$B$8)-T$3-T$4-T$6)*(1-Painel!$E$7)-T$5+T$6)*T$7</f>
        <v>6838635.3023070116</v>
      </c>
      <c r="U458" s="35">
        <f>((Produção!U452*PreçoLivre!U454*(1-Painel!$B$8)-U$3-U$4-U$6)*(1-Painel!$E$7)-U$5+U$6)*U$7</f>
        <v>6448461.5942891827</v>
      </c>
      <c r="V458" s="35">
        <f>((Produção!V452*PreçoLivre!V454*(1-Painel!$B$8)-V$3-V$4-V$6)*(1-Painel!$E$7)-V$5+V$6)*V$7</f>
        <v>5968493.1692087548</v>
      </c>
      <c r="W458" s="35"/>
    </row>
    <row r="459" spans="1:23" x14ac:dyDescent="0.25">
      <c r="A459" s="36">
        <v>450</v>
      </c>
      <c r="B459" s="35">
        <f t="shared" si="7"/>
        <v>229819828.25819489</v>
      </c>
      <c r="C459" s="35">
        <f>((Produção!C453*PreçoLivre!C455*(1-Painel!$B$8)-C$3-C$4-C$6)*(1-Painel!$E$7)-C$5+C$6)*C$7</f>
        <v>25967535.199685249</v>
      </c>
      <c r="D459" s="35">
        <f>((Produção!D453*PreçoLivre!D455*(1-Painel!$B$8)-D$3-D$4-D$6)*(1-Painel!$E$7)-D$5+D$6)*D$7</f>
        <v>23782594.363292418</v>
      </c>
      <c r="E459" s="35">
        <f>((Produção!E453*PreçoLivre!E455*(1-Painel!$B$8)-E$3-E$4-E$6)*(1-Painel!$E$7)-E$5+E$6)*E$7</f>
        <v>22193579.709889945</v>
      </c>
      <c r="F459" s="35">
        <f>((Produção!F453*PreçoLivre!F455*(1-Painel!$B$8)-F$3-F$4-F$6)*(1-Painel!$E$7)-F$5+F$6)*F$7</f>
        <v>18801768.006863728</v>
      </c>
      <c r="G459" s="35">
        <f>((Produção!G453*PreçoLivre!G455*(1-Painel!$B$8)-G$3-G$4-G$6)*(1-Painel!$E$7)-G$5+G$6)*G$7</f>
        <v>15873098.037697123</v>
      </c>
      <c r="H459" s="35">
        <f>((Produção!H453*PreçoLivre!H455*(1-Painel!$B$8)-H$3-H$4-H$6)*(1-Painel!$E$7)-H$5+H$6)*H$7</f>
        <v>14217206.344888782</v>
      </c>
      <c r="I459" s="35">
        <f>((Produção!I453*PreçoLivre!I455*(1-Painel!$B$8)-I$3-I$4-I$6)*(1-Painel!$E$7)-I$5+I$6)*I$7</f>
        <v>13403205.184152342</v>
      </c>
      <c r="J459" s="35">
        <f>((Produção!J453*PreçoLivre!J455*(1-Painel!$B$8)-J$3-J$4-J$6)*(1-Painel!$E$7)-J$5+J$6)*J$7</f>
        <v>11675087.991739271</v>
      </c>
      <c r="K459" s="35">
        <f>((Produção!K453*PreçoLivre!K455*(1-Painel!$B$8)-K$3-K$4-K$6)*(1-Painel!$E$7)-K$5+K$6)*K$7</f>
        <v>10584885.125174917</v>
      </c>
      <c r="L459" s="35">
        <f>((Produção!L453*PreçoLivre!L455*(1-Painel!$B$8)-L$3-L$4-L$6)*(1-Painel!$E$7)-L$5+L$6)*L$7</f>
        <v>9932265.0990731232</v>
      </c>
      <c r="M459" s="35">
        <f>((Produção!M453*PreçoLivre!M455*(1-Painel!$B$8)-M$3-M$4-M$6)*(1-Painel!$E$7)-M$5+M$6)*M$7</f>
        <v>9098393.9588502888</v>
      </c>
      <c r="N459" s="35">
        <f>((Produção!N453*PreçoLivre!N455*(1-Painel!$B$8)-N$3-N$4-N$6)*(1-Painel!$E$7)-N$5+N$6)*N$7</f>
        <v>7972269.6942068273</v>
      </c>
      <c r="O459" s="35">
        <f>((Produção!O453*PreçoLivre!O455*(1-Painel!$B$8)-O$3-O$4-O$6)*(1-Painel!$E$7)-O$5+O$6)*O$7</f>
        <v>7550122.3089703415</v>
      </c>
      <c r="P459" s="35">
        <f>((Produção!P453*PreçoLivre!P455*(1-Painel!$B$8)-P$3-P$4-P$6)*(1-Painel!$E$7)-P$5+P$6)*P$7</f>
        <v>6937088.7431990001</v>
      </c>
      <c r="Q459" s="35">
        <f>((Produção!Q453*PreçoLivre!Q455*(1-Painel!$B$8)-Q$3-Q$4-Q$6)*(1-Painel!$E$7)-Q$5+Q$6)*Q$7</f>
        <v>6357171.7348898016</v>
      </c>
      <c r="R459" s="35">
        <f>((Produção!R453*PreçoLivre!R455*(1-Painel!$B$8)-R$3-R$4-R$6)*(1-Painel!$E$7)-R$5+R$6)*R$7</f>
        <v>5740300.7957328195</v>
      </c>
      <c r="S459" s="35">
        <f>((Produção!S453*PreçoLivre!S455*(1-Painel!$B$8)-S$3-S$4-S$6)*(1-Painel!$E$7)-S$5+S$6)*S$7</f>
        <v>5365854.9352296479</v>
      </c>
      <c r="T459" s="35">
        <f>((Produção!T453*PreçoLivre!T455*(1-Painel!$B$8)-T$3-T$4-T$6)*(1-Painel!$E$7)-T$5+T$6)*T$7</f>
        <v>5008107.5699896291</v>
      </c>
      <c r="U459" s="35">
        <f>((Produção!U453*PreçoLivre!U455*(1-Painel!$B$8)-U$3-U$4-U$6)*(1-Painel!$E$7)-U$5+U$6)*U$7</f>
        <v>4727205.6743832063</v>
      </c>
      <c r="V459" s="35">
        <f>((Produção!V453*PreçoLivre!V455*(1-Painel!$B$8)-V$3-V$4-V$6)*(1-Painel!$E$7)-V$5+V$6)*V$7</f>
        <v>4632087.7802864527</v>
      </c>
      <c r="W459" s="35"/>
    </row>
    <row r="460" spans="1:23" x14ac:dyDescent="0.25">
      <c r="A460" s="36">
        <v>451</v>
      </c>
      <c r="B460" s="35">
        <f t="shared" si="7"/>
        <v>288464966.13931316</v>
      </c>
      <c r="C460" s="35">
        <f>((Produção!C454*PreçoLivre!C456*(1-Painel!$B$8)-C$3-C$4-C$6)*(1-Painel!$E$7)-C$5+C$6)*C$7</f>
        <v>26353689.795182839</v>
      </c>
      <c r="D460" s="35">
        <f>((Produção!D454*PreçoLivre!D456*(1-Painel!$B$8)-D$3-D$4-D$6)*(1-Painel!$E$7)-D$5+D$6)*D$7</f>
        <v>25155653.118847866</v>
      </c>
      <c r="E460" s="35">
        <f>((Produção!E454*PreçoLivre!E456*(1-Painel!$B$8)-E$3-E$4-E$6)*(1-Painel!$E$7)-E$5+E$6)*E$7</f>
        <v>23583808.023771212</v>
      </c>
      <c r="F460" s="35">
        <f>((Produção!F454*PreçoLivre!F456*(1-Painel!$B$8)-F$3-F$4-F$6)*(1-Painel!$E$7)-F$5+F$6)*F$7</f>
        <v>21372856.223330807</v>
      </c>
      <c r="G460" s="35">
        <f>((Produção!G454*PreçoLivre!G456*(1-Painel!$B$8)-G$3-G$4-G$6)*(1-Painel!$E$7)-G$5+G$6)*G$7</f>
        <v>19503934.91178523</v>
      </c>
      <c r="H460" s="35">
        <f>((Produção!H454*PreçoLivre!H456*(1-Painel!$B$8)-H$3-H$4-H$6)*(1-Painel!$E$7)-H$5+H$6)*H$7</f>
        <v>17732970.325799596</v>
      </c>
      <c r="I460" s="35">
        <f>((Produção!I454*PreçoLivre!I456*(1-Painel!$B$8)-I$3-I$4-I$6)*(1-Painel!$E$7)-I$5+I$6)*I$7</f>
        <v>16675668.81131302</v>
      </c>
      <c r="J460" s="35">
        <f>((Produção!J454*PreçoLivre!J456*(1-Painel!$B$8)-J$3-J$4-J$6)*(1-Painel!$E$7)-J$5+J$6)*J$7</f>
        <v>14897664.696111809</v>
      </c>
      <c r="K460" s="35">
        <f>((Produção!K454*PreçoLivre!K456*(1-Painel!$B$8)-K$3-K$4-K$6)*(1-Painel!$E$7)-K$5+K$6)*K$7</f>
        <v>14477066.505752768</v>
      </c>
      <c r="L460" s="35">
        <f>((Produção!L454*PreçoLivre!L456*(1-Painel!$B$8)-L$3-L$4-L$6)*(1-Painel!$E$7)-L$5+L$6)*L$7</f>
        <v>12483622.083273914</v>
      </c>
      <c r="M460" s="35">
        <f>((Produção!M454*PreçoLivre!M456*(1-Painel!$B$8)-M$3-M$4-M$6)*(1-Painel!$E$7)-M$5+M$6)*M$7</f>
        <v>12229892.718668558</v>
      </c>
      <c r="N460" s="35">
        <f>((Produção!N454*PreçoLivre!N456*(1-Painel!$B$8)-N$3-N$4-N$6)*(1-Painel!$E$7)-N$5+N$6)*N$7</f>
        <v>11884379.815708512</v>
      </c>
      <c r="O460" s="35">
        <f>((Produção!O454*PreçoLivre!O456*(1-Painel!$B$8)-O$3-O$4-O$6)*(1-Painel!$E$7)-O$5+O$6)*O$7</f>
        <v>11059876.688331723</v>
      </c>
      <c r="P460" s="35">
        <f>((Produção!P454*PreçoLivre!P456*(1-Painel!$B$8)-P$3-P$4-P$6)*(1-Painel!$E$7)-P$5+P$6)*P$7</f>
        <v>10067467.344767882</v>
      </c>
      <c r="Q460" s="35">
        <f>((Produção!Q454*PreçoLivre!Q456*(1-Painel!$B$8)-Q$3-Q$4-Q$6)*(1-Painel!$E$7)-Q$5+Q$6)*Q$7</f>
        <v>9295069.5830597971</v>
      </c>
      <c r="R460" s="35">
        <f>((Produção!R454*PreçoLivre!R456*(1-Painel!$B$8)-R$3-R$4-R$6)*(1-Painel!$E$7)-R$5+R$6)*R$7</f>
        <v>9615225.1789413299</v>
      </c>
      <c r="S460" s="35">
        <f>((Produção!S454*PreçoLivre!S456*(1-Painel!$B$8)-S$3-S$4-S$6)*(1-Painel!$E$7)-S$5+S$6)*S$7</f>
        <v>8817587.7142822724</v>
      </c>
      <c r="T460" s="35">
        <f>((Produção!T454*PreçoLivre!T456*(1-Painel!$B$8)-T$3-T$4-T$6)*(1-Painel!$E$7)-T$5+T$6)*T$7</f>
        <v>8121669.5798589094</v>
      </c>
      <c r="U460" s="35">
        <f>((Produção!U454*PreçoLivre!U456*(1-Painel!$B$8)-U$3-U$4-U$6)*(1-Painel!$E$7)-U$5+U$6)*U$7</f>
        <v>7631085.9316325681</v>
      </c>
      <c r="V460" s="35">
        <f>((Produção!V454*PreçoLivre!V456*(1-Painel!$B$8)-V$3-V$4-V$6)*(1-Painel!$E$7)-V$5+V$6)*V$7</f>
        <v>7505777.0888924915</v>
      </c>
      <c r="W460" s="35"/>
    </row>
    <row r="461" spans="1:23" x14ac:dyDescent="0.25">
      <c r="A461" s="36">
        <v>452</v>
      </c>
      <c r="B461" s="35">
        <f t="shared" si="7"/>
        <v>246695670.43894553</v>
      </c>
      <c r="C461" s="35">
        <f>((Produção!C455*PreçoLivre!C457*(1-Painel!$B$8)-C$3-C$4-C$6)*(1-Painel!$E$7)-C$5+C$6)*C$7</f>
        <v>25103909.253696315</v>
      </c>
      <c r="D461" s="35">
        <f>((Produção!D455*PreçoLivre!D457*(1-Painel!$B$8)-D$3-D$4-D$6)*(1-Painel!$E$7)-D$5+D$6)*D$7</f>
        <v>22181184.703185622</v>
      </c>
      <c r="E461" s="35">
        <f>((Produção!E455*PreçoLivre!E457*(1-Painel!$B$8)-E$3-E$4-E$6)*(1-Painel!$E$7)-E$5+E$6)*E$7</f>
        <v>21235814.698330592</v>
      </c>
      <c r="F461" s="35">
        <f>((Produção!F455*PreçoLivre!F457*(1-Painel!$B$8)-F$3-F$4-F$6)*(1-Painel!$E$7)-F$5+F$6)*F$7</f>
        <v>18640849.572424006</v>
      </c>
      <c r="G461" s="35">
        <f>((Produção!G455*PreçoLivre!G457*(1-Painel!$B$8)-G$3-G$4-G$6)*(1-Painel!$E$7)-G$5+G$6)*G$7</f>
        <v>16777907.103717856</v>
      </c>
      <c r="H461" s="35">
        <f>((Produção!H455*PreçoLivre!H457*(1-Painel!$B$8)-H$3-H$4-H$6)*(1-Painel!$E$7)-H$5+H$6)*H$7</f>
        <v>16244917.111742457</v>
      </c>
      <c r="I461" s="35">
        <f>((Produção!I455*PreçoLivre!I457*(1-Painel!$B$8)-I$3-I$4-I$6)*(1-Painel!$E$7)-I$5+I$6)*I$7</f>
        <v>14460357.851408049</v>
      </c>
      <c r="J461" s="35">
        <f>((Produção!J455*PreçoLivre!J457*(1-Painel!$B$8)-J$3-J$4-J$6)*(1-Painel!$E$7)-J$5+J$6)*J$7</f>
        <v>12910662.171940036</v>
      </c>
      <c r="K461" s="35">
        <f>((Produção!K455*PreçoLivre!K457*(1-Painel!$B$8)-K$3-K$4-K$6)*(1-Painel!$E$7)-K$5+K$6)*K$7</f>
        <v>12475387.439871395</v>
      </c>
      <c r="L461" s="35">
        <f>((Produção!L455*PreçoLivre!L457*(1-Painel!$B$8)-L$3-L$4-L$6)*(1-Painel!$E$7)-L$5+L$6)*L$7</f>
        <v>11405322.508590974</v>
      </c>
      <c r="M461" s="35">
        <f>((Produção!M455*PreçoLivre!M457*(1-Painel!$B$8)-M$3-M$4-M$6)*(1-Painel!$E$7)-M$5+M$6)*M$7</f>
        <v>10111032.641475169</v>
      </c>
      <c r="N461" s="35">
        <f>((Produção!N455*PreçoLivre!N457*(1-Painel!$B$8)-N$3-N$4-N$6)*(1-Painel!$E$7)-N$5+N$6)*N$7</f>
        <v>9478227.436718151</v>
      </c>
      <c r="O461" s="35">
        <f>((Produção!O455*PreçoLivre!O457*(1-Painel!$B$8)-O$3-O$4-O$6)*(1-Painel!$E$7)-O$5+O$6)*O$7</f>
        <v>9066989.4884737357</v>
      </c>
      <c r="P461" s="35">
        <f>((Produção!P455*PreçoLivre!P457*(1-Painel!$B$8)-P$3-P$4-P$6)*(1-Painel!$E$7)-P$5+P$6)*P$7</f>
        <v>8428605.7165255658</v>
      </c>
      <c r="Q461" s="35">
        <f>((Produção!Q455*PreçoLivre!Q457*(1-Painel!$B$8)-Q$3-Q$4-Q$6)*(1-Painel!$E$7)-Q$5+Q$6)*Q$7</f>
        <v>7574350.2604165403</v>
      </c>
      <c r="R461" s="35">
        <f>((Produção!R455*PreçoLivre!R457*(1-Painel!$B$8)-R$3-R$4-R$6)*(1-Painel!$E$7)-R$5+R$6)*R$7</f>
        <v>7139309.2154624332</v>
      </c>
      <c r="S461" s="35">
        <f>((Produção!S455*PreçoLivre!S457*(1-Painel!$B$8)-S$3-S$4-S$6)*(1-Painel!$E$7)-S$5+S$6)*S$7</f>
        <v>6424059.8660171898</v>
      </c>
      <c r="T461" s="35">
        <f>((Produção!T455*PreçoLivre!T457*(1-Painel!$B$8)-T$3-T$4-T$6)*(1-Painel!$E$7)-T$5+T$6)*T$7</f>
        <v>6207290.6235766914</v>
      </c>
      <c r="U461" s="35">
        <f>((Produção!U455*PreçoLivre!U457*(1-Painel!$B$8)-U$3-U$4-U$6)*(1-Painel!$E$7)-U$5+U$6)*U$7</f>
        <v>5609807.7032738486</v>
      </c>
      <c r="V461" s="35">
        <f>((Produção!V455*PreçoLivre!V457*(1-Painel!$B$8)-V$3-V$4-V$6)*(1-Painel!$E$7)-V$5+V$6)*V$7</f>
        <v>5219685.0720988549</v>
      </c>
      <c r="W461" s="35"/>
    </row>
    <row r="462" spans="1:23" x14ac:dyDescent="0.25">
      <c r="A462" s="36">
        <v>453</v>
      </c>
      <c r="B462" s="35">
        <f t="shared" si="7"/>
        <v>271011225.23127884</v>
      </c>
      <c r="C462" s="35">
        <f>((Produção!C456*PreçoLivre!C458*(1-Painel!$B$8)-C$3-C$4-C$6)*(1-Painel!$E$7)-C$5+C$6)*C$7</f>
        <v>28732567.533942491</v>
      </c>
      <c r="D462" s="35">
        <f>((Produção!D456*PreçoLivre!D458*(1-Painel!$B$8)-D$3-D$4-D$6)*(1-Painel!$E$7)-D$5+D$6)*D$7</f>
        <v>27925242.991869576</v>
      </c>
      <c r="E462" s="35">
        <f>((Produção!E456*PreçoLivre!E458*(1-Painel!$B$8)-E$3-E$4-E$6)*(1-Painel!$E$7)-E$5+E$6)*E$7</f>
        <v>24533524.477824256</v>
      </c>
      <c r="F462" s="35">
        <f>((Produção!F456*PreçoLivre!F458*(1-Painel!$B$8)-F$3-F$4-F$6)*(1-Painel!$E$7)-F$5+F$6)*F$7</f>
        <v>20987153.967995916</v>
      </c>
      <c r="G462" s="35">
        <f>((Produção!G456*PreçoLivre!G458*(1-Painel!$B$8)-G$3-G$4-G$6)*(1-Painel!$E$7)-G$5+G$6)*G$7</f>
        <v>19630646.135325842</v>
      </c>
      <c r="H462" s="35">
        <f>((Produção!H456*PreçoLivre!H458*(1-Painel!$B$8)-H$3-H$4-H$6)*(1-Painel!$E$7)-H$5+H$6)*H$7</f>
        <v>18160941.888563864</v>
      </c>
      <c r="I462" s="35">
        <f>((Produção!I456*PreçoLivre!I458*(1-Painel!$B$8)-I$3-I$4-I$6)*(1-Painel!$E$7)-I$5+I$6)*I$7</f>
        <v>15509711.187336871</v>
      </c>
      <c r="J462" s="35">
        <f>((Produção!J456*PreçoLivre!J458*(1-Painel!$B$8)-J$3-J$4-J$6)*(1-Painel!$E$7)-J$5+J$6)*J$7</f>
        <v>14764053.926593559</v>
      </c>
      <c r="K462" s="35">
        <f>((Produção!K456*PreçoLivre!K458*(1-Painel!$B$8)-K$3-K$4-K$6)*(1-Painel!$E$7)-K$5+K$6)*K$7</f>
        <v>13914615.9986329</v>
      </c>
      <c r="L462" s="35">
        <f>((Produção!L456*PreçoLivre!L458*(1-Painel!$B$8)-L$3-L$4-L$6)*(1-Painel!$E$7)-L$5+L$6)*L$7</f>
        <v>13196533.97693721</v>
      </c>
      <c r="M462" s="35">
        <f>((Produção!M456*PreçoLivre!M458*(1-Painel!$B$8)-M$3-M$4-M$6)*(1-Painel!$E$7)-M$5+M$6)*M$7</f>
        <v>12002713.818994643</v>
      </c>
      <c r="N462" s="35">
        <f>((Produção!N456*PreçoLivre!N458*(1-Painel!$B$8)-N$3-N$4-N$6)*(1-Painel!$E$7)-N$5+N$6)*N$7</f>
        <v>10371340.916280387</v>
      </c>
      <c r="O462" s="35">
        <f>((Produção!O456*PreçoLivre!O458*(1-Painel!$B$8)-O$3-O$4-O$6)*(1-Painel!$E$7)-O$5+O$6)*O$7</f>
        <v>9145883.6279064212</v>
      </c>
      <c r="P462" s="35">
        <f>((Produção!P456*PreçoLivre!P458*(1-Painel!$B$8)-P$3-P$4-P$6)*(1-Painel!$E$7)-P$5+P$6)*P$7</f>
        <v>8331426.3260487644</v>
      </c>
      <c r="Q462" s="35">
        <f>((Produção!Q456*PreçoLivre!Q458*(1-Painel!$B$8)-Q$3-Q$4-Q$6)*(1-Painel!$E$7)-Q$5+Q$6)*Q$7</f>
        <v>7500114.6012861542</v>
      </c>
      <c r="R462" s="35">
        <f>((Produção!R456*PreçoLivre!R458*(1-Painel!$B$8)-R$3-R$4-R$6)*(1-Painel!$E$7)-R$5+R$6)*R$7</f>
        <v>6456863.9125463283</v>
      </c>
      <c r="S462" s="35">
        <f>((Produção!S456*PreçoLivre!S458*(1-Painel!$B$8)-S$3-S$4-S$6)*(1-Painel!$E$7)-S$5+S$6)*S$7</f>
        <v>5749841.6518537374</v>
      </c>
      <c r="T462" s="35">
        <f>((Produção!T456*PreçoLivre!T458*(1-Painel!$B$8)-T$3-T$4-T$6)*(1-Painel!$E$7)-T$5+T$6)*T$7</f>
        <v>5332711.7021571714</v>
      </c>
      <c r="U462" s="35">
        <f>((Produção!U456*PreçoLivre!U458*(1-Painel!$B$8)-U$3-U$4-U$6)*(1-Painel!$E$7)-U$5+U$6)*U$7</f>
        <v>4657601.1808026554</v>
      </c>
      <c r="V462" s="35">
        <f>((Produção!V456*PreçoLivre!V458*(1-Painel!$B$8)-V$3-V$4-V$6)*(1-Painel!$E$7)-V$5+V$6)*V$7</f>
        <v>4107735.4083800749</v>
      </c>
      <c r="W462" s="35"/>
    </row>
    <row r="463" spans="1:23" x14ac:dyDescent="0.25">
      <c r="A463" s="36">
        <v>454</v>
      </c>
      <c r="B463" s="35">
        <f t="shared" si="7"/>
        <v>231743533.63672051</v>
      </c>
      <c r="C463" s="35">
        <f>((Produção!C457*PreçoLivre!C459*(1-Painel!$B$8)-C$3-C$4-C$6)*(1-Painel!$E$7)-C$5+C$6)*C$7</f>
        <v>24556772.242732946</v>
      </c>
      <c r="D463" s="35">
        <f>((Produção!D457*PreçoLivre!D459*(1-Painel!$B$8)-D$3-D$4-D$6)*(1-Painel!$E$7)-D$5+D$6)*D$7</f>
        <v>22490587.428287756</v>
      </c>
      <c r="E463" s="35">
        <f>((Produção!E457*PreçoLivre!E459*(1-Painel!$B$8)-E$3-E$4-E$6)*(1-Painel!$E$7)-E$5+E$6)*E$7</f>
        <v>20284477.983750798</v>
      </c>
      <c r="F463" s="35">
        <f>((Produção!F457*PreçoLivre!F459*(1-Painel!$B$8)-F$3-F$4-F$6)*(1-Painel!$E$7)-F$5+F$6)*F$7</f>
        <v>17972695.989345517</v>
      </c>
      <c r="G463" s="35">
        <f>((Produção!G457*PreçoLivre!G459*(1-Painel!$B$8)-G$3-G$4-G$6)*(1-Painel!$E$7)-G$5+G$6)*G$7</f>
        <v>16688841.633370604</v>
      </c>
      <c r="H463" s="35">
        <f>((Produção!H457*PreçoLivre!H459*(1-Painel!$B$8)-H$3-H$4-H$6)*(1-Painel!$E$7)-H$5+H$6)*H$7</f>
        <v>16019741.812869167</v>
      </c>
      <c r="I463" s="35">
        <f>((Produção!I457*PreçoLivre!I459*(1-Painel!$B$8)-I$3-I$4-I$6)*(1-Painel!$E$7)-I$5+I$6)*I$7</f>
        <v>14523745.168954954</v>
      </c>
      <c r="J463" s="35">
        <f>((Produção!J457*PreçoLivre!J459*(1-Painel!$B$8)-J$3-J$4-J$6)*(1-Painel!$E$7)-J$5+J$6)*J$7</f>
        <v>12360654.071551291</v>
      </c>
      <c r="K463" s="35">
        <f>((Produção!K457*PreçoLivre!K459*(1-Painel!$B$8)-K$3-K$4-K$6)*(1-Painel!$E$7)-K$5+K$6)*K$7</f>
        <v>11365269.301706262</v>
      </c>
      <c r="L463" s="35">
        <f>((Produção!L457*PreçoLivre!L459*(1-Painel!$B$8)-L$3-L$4-L$6)*(1-Painel!$E$7)-L$5+L$6)*L$7</f>
        <v>10101176.014680158</v>
      </c>
      <c r="M463" s="35">
        <f>((Produção!M457*PreçoLivre!M459*(1-Painel!$B$8)-M$3-M$4-M$6)*(1-Painel!$E$7)-M$5+M$6)*M$7</f>
        <v>8628879.6812488791</v>
      </c>
      <c r="N463" s="35">
        <f>((Produção!N457*PreçoLivre!N459*(1-Painel!$B$8)-N$3-N$4-N$6)*(1-Painel!$E$7)-N$5+N$6)*N$7</f>
        <v>8089528.6312314961</v>
      </c>
      <c r="O463" s="35">
        <f>((Produção!O457*PreçoLivre!O459*(1-Painel!$B$8)-O$3-O$4-O$6)*(1-Painel!$E$7)-O$5+O$6)*O$7</f>
        <v>7975874.4779015267</v>
      </c>
      <c r="P463" s="35">
        <f>((Produção!P457*PreçoLivre!P459*(1-Painel!$B$8)-P$3-P$4-P$6)*(1-Painel!$E$7)-P$5+P$6)*P$7</f>
        <v>7066510.6187572796</v>
      </c>
      <c r="Q463" s="35">
        <f>((Produção!Q457*PreçoLivre!Q459*(1-Painel!$B$8)-Q$3-Q$4-Q$6)*(1-Painel!$E$7)-Q$5+Q$6)*Q$7</f>
        <v>6813051.9717457462</v>
      </c>
      <c r="R463" s="35">
        <f>((Produção!R457*PreçoLivre!R459*(1-Painel!$B$8)-R$3-R$4-R$6)*(1-Painel!$E$7)-R$5+R$6)*R$7</f>
        <v>6123707.1038091602</v>
      </c>
      <c r="S463" s="35">
        <f>((Produção!S457*PreçoLivre!S459*(1-Painel!$B$8)-S$3-S$4-S$6)*(1-Painel!$E$7)-S$5+S$6)*S$7</f>
        <v>5825325.3107149852</v>
      </c>
      <c r="T463" s="35">
        <f>((Produção!T457*PreçoLivre!T459*(1-Painel!$B$8)-T$3-T$4-T$6)*(1-Painel!$E$7)-T$5+T$6)*T$7</f>
        <v>5293152.3660662817</v>
      </c>
      <c r="U463" s="35">
        <f>((Produção!U457*PreçoLivre!U459*(1-Painel!$B$8)-U$3-U$4-U$6)*(1-Painel!$E$7)-U$5+U$6)*U$7</f>
        <v>5045880.8206584295</v>
      </c>
      <c r="V463" s="35">
        <f>((Produção!V457*PreçoLivre!V459*(1-Painel!$B$8)-V$3-V$4-V$6)*(1-Painel!$E$7)-V$5+V$6)*V$7</f>
        <v>4517661.0073373392</v>
      </c>
      <c r="W463" s="35"/>
    </row>
    <row r="464" spans="1:23" x14ac:dyDescent="0.25">
      <c r="A464" s="36">
        <v>455</v>
      </c>
      <c r="B464" s="35">
        <f t="shared" si="7"/>
        <v>258408334.27978492</v>
      </c>
      <c r="C464" s="35">
        <f>((Produção!C458*PreçoLivre!C460*(1-Painel!$B$8)-C$3-C$4-C$6)*(1-Painel!$E$7)-C$5+C$6)*C$7</f>
        <v>27727115.791708931</v>
      </c>
      <c r="D464" s="35">
        <f>((Produção!D458*PreçoLivre!D460*(1-Painel!$B$8)-D$3-D$4-D$6)*(1-Painel!$E$7)-D$5+D$6)*D$7</f>
        <v>25047016.195500538</v>
      </c>
      <c r="E464" s="35">
        <f>((Produção!E458*PreçoLivre!E460*(1-Painel!$B$8)-E$3-E$4-E$6)*(1-Painel!$E$7)-E$5+E$6)*E$7</f>
        <v>21835789.906143006</v>
      </c>
      <c r="F464" s="35">
        <f>((Produção!F458*PreçoLivre!F460*(1-Painel!$B$8)-F$3-F$4-F$6)*(1-Painel!$E$7)-F$5+F$6)*F$7</f>
        <v>20746475.979187049</v>
      </c>
      <c r="G464" s="35">
        <f>((Produção!G458*PreçoLivre!G460*(1-Painel!$B$8)-G$3-G$4-G$6)*(1-Painel!$E$7)-G$5+G$6)*G$7</f>
        <v>19045504.271195941</v>
      </c>
      <c r="H464" s="35">
        <f>((Produção!H458*PreçoLivre!H460*(1-Painel!$B$8)-H$3-H$4-H$6)*(1-Painel!$E$7)-H$5+H$6)*H$7</f>
        <v>17121633.024368808</v>
      </c>
      <c r="I464" s="35">
        <f>((Produção!I458*PreçoLivre!I460*(1-Painel!$B$8)-I$3-I$4-I$6)*(1-Painel!$E$7)-I$5+I$6)*I$7</f>
        <v>14989241.560728887</v>
      </c>
      <c r="J464" s="35">
        <f>((Produção!J458*PreçoLivre!J460*(1-Painel!$B$8)-J$3-J$4-J$6)*(1-Painel!$E$7)-J$5+J$6)*J$7</f>
        <v>13328450.773411324</v>
      </c>
      <c r="K464" s="35">
        <f>((Produção!K458*PreçoLivre!K460*(1-Painel!$B$8)-K$3-K$4-K$6)*(1-Painel!$E$7)-K$5+K$6)*K$7</f>
        <v>12259756.584240098</v>
      </c>
      <c r="L464" s="35">
        <f>((Produção!L458*PreçoLivre!L460*(1-Painel!$B$8)-L$3-L$4-L$6)*(1-Painel!$E$7)-L$5+L$6)*L$7</f>
        <v>11123502.525302202</v>
      </c>
      <c r="M464" s="35">
        <f>((Produção!M458*PreçoLivre!M460*(1-Painel!$B$8)-M$3-M$4-M$6)*(1-Painel!$E$7)-M$5+M$6)*M$7</f>
        <v>10052436.315485511</v>
      </c>
      <c r="N464" s="35">
        <f>((Produção!N458*PreçoLivre!N460*(1-Painel!$B$8)-N$3-N$4-N$6)*(1-Painel!$E$7)-N$5+N$6)*N$7</f>
        <v>9577164.6614184491</v>
      </c>
      <c r="O464" s="35">
        <f>((Produção!O458*PreçoLivre!O460*(1-Painel!$B$8)-O$3-O$4-O$6)*(1-Painel!$E$7)-O$5+O$6)*O$7</f>
        <v>8758740.7948107906</v>
      </c>
      <c r="P464" s="35">
        <f>((Produção!P458*PreçoLivre!P460*(1-Painel!$B$8)-P$3-P$4-P$6)*(1-Painel!$E$7)-P$5+P$6)*P$7</f>
        <v>7887987.7687289063</v>
      </c>
      <c r="Q464" s="35">
        <f>((Produção!Q458*PreçoLivre!Q460*(1-Painel!$B$8)-Q$3-Q$4-Q$6)*(1-Painel!$E$7)-Q$5+Q$6)*Q$7</f>
        <v>7293495.6351276981</v>
      </c>
      <c r="R464" s="35">
        <f>((Produção!R458*PreçoLivre!R460*(1-Painel!$B$8)-R$3-R$4-R$6)*(1-Painel!$E$7)-R$5+R$6)*R$7</f>
        <v>7164355.3603660939</v>
      </c>
      <c r="S464" s="35">
        <f>((Produção!S458*PreçoLivre!S460*(1-Painel!$B$8)-S$3-S$4-S$6)*(1-Painel!$E$7)-S$5+S$6)*S$7</f>
        <v>6785455.3018972427</v>
      </c>
      <c r="T464" s="35">
        <f>((Produção!T458*PreçoLivre!T460*(1-Painel!$B$8)-T$3-T$4-T$6)*(1-Painel!$E$7)-T$5+T$6)*T$7</f>
        <v>6289467.7362663541</v>
      </c>
      <c r="U464" s="35">
        <f>((Produção!U458*PreçoLivre!U460*(1-Painel!$B$8)-U$3-U$4-U$6)*(1-Painel!$E$7)-U$5+U$6)*U$7</f>
        <v>5961511.3907727189</v>
      </c>
      <c r="V464" s="35">
        <f>((Produção!V458*PreçoLivre!V460*(1-Painel!$B$8)-V$3-V$4-V$6)*(1-Painel!$E$7)-V$5+V$6)*V$7</f>
        <v>5413232.7031243453</v>
      </c>
      <c r="W464" s="35"/>
    </row>
    <row r="465" spans="1:23" x14ac:dyDescent="0.25">
      <c r="A465" s="36">
        <v>456</v>
      </c>
      <c r="B465" s="35">
        <f t="shared" si="7"/>
        <v>243777122.71949807</v>
      </c>
      <c r="C465" s="35">
        <f>((Produção!C459*PreçoLivre!C461*(1-Painel!$B$8)-C$3-C$4-C$6)*(1-Painel!$E$7)-C$5+C$6)*C$7</f>
        <v>25176428.81028223</v>
      </c>
      <c r="D465" s="35">
        <f>((Produção!D459*PreçoLivre!D461*(1-Painel!$B$8)-D$3-D$4-D$6)*(1-Painel!$E$7)-D$5+D$6)*D$7</f>
        <v>22320985.091972865</v>
      </c>
      <c r="E465" s="35">
        <f>((Produção!E459*PreçoLivre!E461*(1-Painel!$B$8)-E$3-E$4-E$6)*(1-Painel!$E$7)-E$5+E$6)*E$7</f>
        <v>20494330.631849296</v>
      </c>
      <c r="F465" s="35">
        <f>((Produção!F459*PreçoLivre!F461*(1-Painel!$B$8)-F$3-F$4-F$6)*(1-Painel!$E$7)-F$5+F$6)*F$7</f>
        <v>17677036.781643398</v>
      </c>
      <c r="G465" s="35">
        <f>((Produção!G459*PreçoLivre!G461*(1-Painel!$B$8)-G$3-G$4-G$6)*(1-Painel!$E$7)-G$5+G$6)*G$7</f>
        <v>16167276.949990595</v>
      </c>
      <c r="H465" s="35">
        <f>((Produção!H459*PreçoLivre!H461*(1-Painel!$B$8)-H$3-H$4-H$6)*(1-Painel!$E$7)-H$5+H$6)*H$7</f>
        <v>14675060.80760042</v>
      </c>
      <c r="I465" s="35">
        <f>((Produção!I459*PreçoLivre!I461*(1-Painel!$B$8)-I$3-I$4-I$6)*(1-Painel!$E$7)-I$5+I$6)*I$7</f>
        <v>14591259.408943292</v>
      </c>
      <c r="J465" s="35">
        <f>((Produção!J459*PreçoLivre!J461*(1-Painel!$B$8)-J$3-J$4-J$6)*(1-Painel!$E$7)-J$5+J$6)*J$7</f>
        <v>12825489.997335851</v>
      </c>
      <c r="K465" s="35">
        <f>((Produção!K459*PreçoLivre!K461*(1-Painel!$B$8)-K$3-K$4-K$6)*(1-Painel!$E$7)-K$5+K$6)*K$7</f>
        <v>11340166.234979445</v>
      </c>
      <c r="L465" s="35">
        <f>((Produção!L459*PreçoLivre!L461*(1-Painel!$B$8)-L$3-L$4-L$6)*(1-Painel!$E$7)-L$5+L$6)*L$7</f>
        <v>11135703.946395358</v>
      </c>
      <c r="M465" s="35">
        <f>((Produção!M459*PreçoLivre!M461*(1-Painel!$B$8)-M$3-M$4-M$6)*(1-Painel!$E$7)-M$5+M$6)*M$7</f>
        <v>10032457.620466376</v>
      </c>
      <c r="N465" s="35">
        <f>((Produção!N459*PreçoLivre!N461*(1-Painel!$B$8)-N$3-N$4-N$6)*(1-Painel!$E$7)-N$5+N$6)*N$7</f>
        <v>9852409.1712244004</v>
      </c>
      <c r="O465" s="35">
        <f>((Produção!O459*PreçoLivre!O461*(1-Painel!$B$8)-O$3-O$4-O$6)*(1-Painel!$E$7)-O$5+O$6)*O$7</f>
        <v>9681635.4287594296</v>
      </c>
      <c r="P465" s="35">
        <f>((Produção!P459*PreçoLivre!P461*(1-Painel!$B$8)-P$3-P$4-P$6)*(1-Painel!$E$7)-P$5+P$6)*P$7</f>
        <v>8496168.1105749439</v>
      </c>
      <c r="Q465" s="35">
        <f>((Produção!Q459*PreçoLivre!Q461*(1-Painel!$B$8)-Q$3-Q$4-Q$6)*(1-Painel!$E$7)-Q$5+Q$6)*Q$7</f>
        <v>7998370.6383277895</v>
      </c>
      <c r="R465" s="35">
        <f>((Produção!R459*PreçoLivre!R461*(1-Painel!$B$8)-R$3-R$4-R$6)*(1-Painel!$E$7)-R$5+R$6)*R$7</f>
        <v>7396651.0624769246</v>
      </c>
      <c r="S465" s="35">
        <f>((Produção!S459*PreçoLivre!S461*(1-Painel!$B$8)-S$3-S$4-S$6)*(1-Painel!$E$7)-S$5+S$6)*S$7</f>
        <v>6858689.6684053279</v>
      </c>
      <c r="T465" s="35">
        <f>((Produção!T459*PreçoLivre!T461*(1-Painel!$B$8)-T$3-T$4-T$6)*(1-Painel!$E$7)-T$5+T$6)*T$7</f>
        <v>6119965.095101892</v>
      </c>
      <c r="U465" s="35">
        <f>((Produção!U459*PreçoLivre!U461*(1-Painel!$B$8)-U$3-U$4-U$6)*(1-Painel!$E$7)-U$5+U$6)*U$7</f>
        <v>5800357.6036992557</v>
      </c>
      <c r="V465" s="35">
        <f>((Produção!V459*PreçoLivre!V461*(1-Painel!$B$8)-V$3-V$4-V$6)*(1-Painel!$E$7)-V$5+V$6)*V$7</f>
        <v>5136679.6594689628</v>
      </c>
      <c r="W465" s="35"/>
    </row>
    <row r="466" spans="1:23" x14ac:dyDescent="0.25">
      <c r="A466" s="36">
        <v>457</v>
      </c>
      <c r="B466" s="35">
        <f t="shared" si="7"/>
        <v>260709287.99570042</v>
      </c>
      <c r="C466" s="35">
        <f>((Produção!C460*PreçoLivre!C462*(1-Painel!$B$8)-C$3-C$4-C$6)*(1-Painel!$E$7)-C$5+C$6)*C$7</f>
        <v>26436494.621641163</v>
      </c>
      <c r="D466" s="35">
        <f>((Produção!D460*PreçoLivre!D462*(1-Painel!$B$8)-D$3-D$4-D$6)*(1-Painel!$E$7)-D$5+D$6)*D$7</f>
        <v>23863752.422284897</v>
      </c>
      <c r="E466" s="35">
        <f>((Produção!E460*PreçoLivre!E462*(1-Painel!$B$8)-E$3-E$4-E$6)*(1-Painel!$E$7)-E$5+E$6)*E$7</f>
        <v>21208187.986327954</v>
      </c>
      <c r="F466" s="35">
        <f>((Produção!F460*PreçoLivre!F462*(1-Painel!$B$8)-F$3-F$4-F$6)*(1-Painel!$E$7)-F$5+F$6)*F$7</f>
        <v>19955384.601165283</v>
      </c>
      <c r="G466" s="35">
        <f>((Produção!G460*PreçoLivre!G462*(1-Painel!$B$8)-G$3-G$4-G$6)*(1-Painel!$E$7)-G$5+G$6)*G$7</f>
        <v>18564755.201517589</v>
      </c>
      <c r="H466" s="35">
        <f>((Produção!H460*PreçoLivre!H462*(1-Painel!$B$8)-H$3-H$4-H$6)*(1-Painel!$E$7)-H$5+H$6)*H$7</f>
        <v>17027305.214828994</v>
      </c>
      <c r="I466" s="35">
        <f>((Produção!I460*PreçoLivre!I462*(1-Painel!$B$8)-I$3-I$4-I$6)*(1-Painel!$E$7)-I$5+I$6)*I$7</f>
        <v>16920064.879896212</v>
      </c>
      <c r="J466" s="35">
        <f>((Produção!J460*PreçoLivre!J462*(1-Painel!$B$8)-J$3-J$4-J$6)*(1-Painel!$E$7)-J$5+J$6)*J$7</f>
        <v>15343791.201992877</v>
      </c>
      <c r="K466" s="35">
        <f>((Produção!K460*PreçoLivre!K462*(1-Painel!$B$8)-K$3-K$4-K$6)*(1-Painel!$E$7)-K$5+K$6)*K$7</f>
        <v>14364689.352099888</v>
      </c>
      <c r="L466" s="35">
        <f>((Produção!L460*PreçoLivre!L462*(1-Painel!$B$8)-L$3-L$4-L$6)*(1-Painel!$E$7)-L$5+L$6)*L$7</f>
        <v>12044941.30125076</v>
      </c>
      <c r="M466" s="35">
        <f>((Produção!M460*PreçoLivre!M462*(1-Painel!$B$8)-M$3-M$4-M$6)*(1-Painel!$E$7)-M$5+M$6)*M$7</f>
        <v>10537867.116315743</v>
      </c>
      <c r="N466" s="35">
        <f>((Produção!N460*PreçoLivre!N462*(1-Painel!$B$8)-N$3-N$4-N$6)*(1-Painel!$E$7)-N$5+N$6)*N$7</f>
        <v>10092726.106664557</v>
      </c>
      <c r="O466" s="35">
        <f>((Produção!O460*PreçoLivre!O462*(1-Painel!$B$8)-O$3-O$4-O$6)*(1-Painel!$E$7)-O$5+O$6)*O$7</f>
        <v>9249549.2172238361</v>
      </c>
      <c r="P466" s="35">
        <f>((Produção!P460*PreçoLivre!P462*(1-Painel!$B$8)-P$3-P$4-P$6)*(1-Painel!$E$7)-P$5+P$6)*P$7</f>
        <v>8588549.6404997054</v>
      </c>
      <c r="Q466" s="35">
        <f>((Produção!Q460*PreçoLivre!Q462*(1-Painel!$B$8)-Q$3-Q$4-Q$6)*(1-Painel!$E$7)-Q$5+Q$6)*Q$7</f>
        <v>7497525.7277080901</v>
      </c>
      <c r="R466" s="35">
        <f>((Produção!R460*PreçoLivre!R462*(1-Painel!$B$8)-R$3-R$4-R$6)*(1-Painel!$E$7)-R$5+R$6)*R$7</f>
        <v>7207779.5710318973</v>
      </c>
      <c r="S466" s="35">
        <f>((Produção!S460*PreçoLivre!S462*(1-Painel!$B$8)-S$3-S$4-S$6)*(1-Painel!$E$7)-S$5+S$6)*S$7</f>
        <v>6330226.3717640964</v>
      </c>
      <c r="T466" s="35">
        <f>((Produção!T460*PreçoLivre!T462*(1-Painel!$B$8)-T$3-T$4-T$6)*(1-Painel!$E$7)-T$5+T$6)*T$7</f>
        <v>5684782.7044130675</v>
      </c>
      <c r="U466" s="35">
        <f>((Produção!U460*PreçoLivre!U462*(1-Painel!$B$8)-U$3-U$4-U$6)*(1-Painel!$E$7)-U$5+U$6)*U$7</f>
        <v>5135894.4804947004</v>
      </c>
      <c r="V466" s="35">
        <f>((Produção!V460*PreçoLivre!V462*(1-Painel!$B$8)-V$3-V$4-V$6)*(1-Painel!$E$7)-V$5+V$6)*V$7</f>
        <v>4655020.2765790727</v>
      </c>
      <c r="W466" s="35"/>
    </row>
    <row r="467" spans="1:23" x14ac:dyDescent="0.25">
      <c r="A467" s="36">
        <v>458</v>
      </c>
      <c r="B467" s="35">
        <f t="shared" si="7"/>
        <v>254173423.12754723</v>
      </c>
      <c r="C467" s="35">
        <f>((Produção!C461*PreçoLivre!C463*(1-Painel!$B$8)-C$3-C$4-C$6)*(1-Painel!$E$7)-C$5+C$6)*C$7</f>
        <v>24897788.431334145</v>
      </c>
      <c r="D467" s="35">
        <f>((Produção!D461*PreçoLivre!D463*(1-Painel!$B$8)-D$3-D$4-D$6)*(1-Painel!$E$7)-D$5+D$6)*D$7</f>
        <v>22818282.978813991</v>
      </c>
      <c r="E467" s="35">
        <f>((Produção!E461*PreçoLivre!E463*(1-Painel!$B$8)-E$3-E$4-E$6)*(1-Painel!$E$7)-E$5+E$6)*E$7</f>
        <v>19607298.427758876</v>
      </c>
      <c r="F467" s="35">
        <f>((Produção!F461*PreçoLivre!F463*(1-Painel!$B$8)-F$3-F$4-F$6)*(1-Painel!$E$7)-F$5+F$6)*F$7</f>
        <v>18150031.885541338</v>
      </c>
      <c r="G467" s="35">
        <f>((Produção!G461*PreçoLivre!G463*(1-Painel!$B$8)-G$3-G$4-G$6)*(1-Painel!$E$7)-G$5+G$6)*G$7</f>
        <v>17281002.093806468</v>
      </c>
      <c r="H467" s="35">
        <f>((Produção!H461*PreçoLivre!H463*(1-Painel!$B$8)-H$3-H$4-H$6)*(1-Painel!$E$7)-H$5+H$6)*H$7</f>
        <v>15636251.147639513</v>
      </c>
      <c r="I467" s="35">
        <f>((Produção!I461*PreçoLivre!I463*(1-Painel!$B$8)-I$3-I$4-I$6)*(1-Painel!$E$7)-I$5+I$6)*I$7</f>
        <v>14939843.00561027</v>
      </c>
      <c r="J467" s="35">
        <f>((Produção!J461*PreçoLivre!J463*(1-Painel!$B$8)-J$3-J$4-J$6)*(1-Painel!$E$7)-J$5+J$6)*J$7</f>
        <v>13680456.492670499</v>
      </c>
      <c r="K467" s="35">
        <f>((Produção!K461*PreçoLivre!K463*(1-Painel!$B$8)-K$3-K$4-K$6)*(1-Painel!$E$7)-K$5+K$6)*K$7</f>
        <v>12699604.348045556</v>
      </c>
      <c r="L467" s="35">
        <f>((Produção!L461*PreçoLivre!L463*(1-Painel!$B$8)-L$3-L$4-L$6)*(1-Painel!$E$7)-L$5+L$6)*L$7</f>
        <v>11415347.90966328</v>
      </c>
      <c r="M467" s="35">
        <f>((Produção!M461*PreçoLivre!M463*(1-Painel!$B$8)-M$3-M$4-M$6)*(1-Painel!$E$7)-M$5+M$6)*M$7</f>
        <v>10802299.066794034</v>
      </c>
      <c r="N467" s="35">
        <f>((Produção!N461*PreçoLivre!N463*(1-Painel!$B$8)-N$3-N$4-N$6)*(1-Painel!$E$7)-N$5+N$6)*N$7</f>
        <v>10310313.170409678</v>
      </c>
      <c r="O467" s="35">
        <f>((Produção!O461*PreçoLivre!O463*(1-Painel!$B$8)-O$3-O$4-O$6)*(1-Painel!$E$7)-O$5+O$6)*O$7</f>
        <v>9729257.6508927513</v>
      </c>
      <c r="P467" s="35">
        <f>((Produção!P461*PreçoLivre!P463*(1-Painel!$B$8)-P$3-P$4-P$6)*(1-Painel!$E$7)-P$5+P$6)*P$7</f>
        <v>9350580.0802550521</v>
      </c>
      <c r="Q467" s="35">
        <f>((Produção!Q461*PreçoLivre!Q463*(1-Painel!$B$8)-Q$3-Q$4-Q$6)*(1-Painel!$E$7)-Q$5+Q$6)*Q$7</f>
        <v>8646665.4482186064</v>
      </c>
      <c r="R467" s="35">
        <f>((Produção!R461*PreçoLivre!R463*(1-Painel!$B$8)-R$3-R$4-R$6)*(1-Painel!$E$7)-R$5+R$6)*R$7</f>
        <v>7979649.5855743997</v>
      </c>
      <c r="S467" s="35">
        <f>((Produção!S461*PreçoLivre!S463*(1-Painel!$B$8)-S$3-S$4-S$6)*(1-Painel!$E$7)-S$5+S$6)*S$7</f>
        <v>7535221.7977586184</v>
      </c>
      <c r="T467" s="35">
        <f>((Produção!T461*PreçoLivre!T463*(1-Painel!$B$8)-T$3-T$4-T$6)*(1-Painel!$E$7)-T$5+T$6)*T$7</f>
        <v>6714870.8652646076</v>
      </c>
      <c r="U467" s="35">
        <f>((Produção!U461*PreçoLivre!U463*(1-Painel!$B$8)-U$3-U$4-U$6)*(1-Painel!$E$7)-U$5+U$6)*U$7</f>
        <v>6337551.6085667303</v>
      </c>
      <c r="V467" s="35">
        <f>((Produção!V461*PreçoLivre!V463*(1-Painel!$B$8)-V$3-V$4-V$6)*(1-Painel!$E$7)-V$5+V$6)*V$7</f>
        <v>5641107.132928825</v>
      </c>
      <c r="W467" s="35"/>
    </row>
    <row r="468" spans="1:23" x14ac:dyDescent="0.25">
      <c r="A468" s="36">
        <v>459</v>
      </c>
      <c r="B468" s="35">
        <f t="shared" si="7"/>
        <v>256915218.62362251</v>
      </c>
      <c r="C468" s="35">
        <f>((Produção!C462*PreçoLivre!C464*(1-Painel!$B$8)-C$3-C$4-C$6)*(1-Painel!$E$7)-C$5+C$6)*C$7</f>
        <v>26178399.100719657</v>
      </c>
      <c r="D468" s="35">
        <f>((Produção!D462*PreçoLivre!D464*(1-Painel!$B$8)-D$3-D$4-D$6)*(1-Painel!$E$7)-D$5+D$6)*D$7</f>
        <v>23732622.763194989</v>
      </c>
      <c r="E468" s="35">
        <f>((Produção!E462*PreçoLivre!E464*(1-Painel!$B$8)-E$3-E$4-E$6)*(1-Painel!$E$7)-E$5+E$6)*E$7</f>
        <v>20906492.55046092</v>
      </c>
      <c r="F468" s="35">
        <f>((Produção!F462*PreçoLivre!F464*(1-Painel!$B$8)-F$3-F$4-F$6)*(1-Painel!$E$7)-F$5+F$6)*F$7</f>
        <v>18428431.054262027</v>
      </c>
      <c r="G468" s="35">
        <f>((Produção!G462*PreçoLivre!G464*(1-Painel!$B$8)-G$3-G$4-G$6)*(1-Painel!$E$7)-G$5+G$6)*G$7</f>
        <v>17070416.87336278</v>
      </c>
      <c r="H468" s="35">
        <f>((Produção!H462*PreçoLivre!H464*(1-Painel!$B$8)-H$3-H$4-H$6)*(1-Painel!$E$7)-H$5+H$6)*H$7</f>
        <v>15901465.470994426</v>
      </c>
      <c r="I468" s="35">
        <f>((Produção!I462*PreçoLivre!I464*(1-Painel!$B$8)-I$3-I$4-I$6)*(1-Painel!$E$7)-I$5+I$6)*I$7</f>
        <v>13968764.778684663</v>
      </c>
      <c r="J468" s="35">
        <f>((Produção!J462*PreçoLivre!J464*(1-Painel!$B$8)-J$3-J$4-J$6)*(1-Painel!$E$7)-J$5+J$6)*J$7</f>
        <v>13490534.90760549</v>
      </c>
      <c r="K468" s="35">
        <f>((Produção!K462*PreçoLivre!K464*(1-Painel!$B$8)-K$3-K$4-K$6)*(1-Painel!$E$7)-K$5+K$6)*K$7</f>
        <v>12632181.665947253</v>
      </c>
      <c r="L468" s="35">
        <f>((Produção!L462*PreçoLivre!L464*(1-Painel!$B$8)-L$3-L$4-L$6)*(1-Painel!$E$7)-L$5+L$6)*L$7</f>
        <v>11926142.148069276</v>
      </c>
      <c r="M468" s="35">
        <f>((Produção!M462*PreçoLivre!M464*(1-Painel!$B$8)-M$3-M$4-M$6)*(1-Painel!$E$7)-M$5+M$6)*M$7</f>
        <v>10764929.801980214</v>
      </c>
      <c r="N468" s="35">
        <f>((Produção!N462*PreçoLivre!N464*(1-Painel!$B$8)-N$3-N$4-N$6)*(1-Painel!$E$7)-N$5+N$6)*N$7</f>
        <v>10258070.249338727</v>
      </c>
      <c r="O468" s="35">
        <f>((Produção!O462*PreçoLivre!O464*(1-Painel!$B$8)-O$3-O$4-O$6)*(1-Painel!$E$7)-O$5+O$6)*O$7</f>
        <v>9279076.3863002658</v>
      </c>
      <c r="P468" s="35">
        <f>((Produção!P462*PreçoLivre!P464*(1-Painel!$B$8)-P$3-P$4-P$6)*(1-Painel!$E$7)-P$5+P$6)*P$7</f>
        <v>8856162.4286712911</v>
      </c>
      <c r="Q468" s="35">
        <f>((Produção!Q462*PreçoLivre!Q464*(1-Painel!$B$8)-Q$3-Q$4-Q$6)*(1-Painel!$E$7)-Q$5+Q$6)*Q$7</f>
        <v>8513464.2845407613</v>
      </c>
      <c r="R468" s="35">
        <f>((Produção!R462*PreçoLivre!R464*(1-Painel!$B$8)-R$3-R$4-R$6)*(1-Painel!$E$7)-R$5+R$6)*R$7</f>
        <v>8008240.1574367955</v>
      </c>
      <c r="S468" s="35">
        <f>((Produção!S462*PreçoLivre!S464*(1-Painel!$B$8)-S$3-S$4-S$6)*(1-Painel!$E$7)-S$5+S$6)*S$7</f>
        <v>7596797.421947577</v>
      </c>
      <c r="T468" s="35">
        <f>((Produção!T462*PreçoLivre!T464*(1-Painel!$B$8)-T$3-T$4-T$6)*(1-Painel!$E$7)-T$5+T$6)*T$7</f>
        <v>6822089.8292603027</v>
      </c>
      <c r="U468" s="35">
        <f>((Produção!U462*PreçoLivre!U464*(1-Painel!$B$8)-U$3-U$4-U$6)*(1-Painel!$E$7)-U$5+U$6)*U$7</f>
        <v>6569299.0257624071</v>
      </c>
      <c r="V468" s="35">
        <f>((Produção!V462*PreçoLivre!V464*(1-Painel!$B$8)-V$3-V$4-V$6)*(1-Painel!$E$7)-V$5+V$6)*V$7</f>
        <v>6011637.7250826554</v>
      </c>
      <c r="W468" s="35"/>
    </row>
    <row r="469" spans="1:23" x14ac:dyDescent="0.25">
      <c r="A469" s="36">
        <v>460</v>
      </c>
      <c r="B469" s="35">
        <f t="shared" si="7"/>
        <v>257030230.51519081</v>
      </c>
      <c r="C469" s="35">
        <f>((Produção!C463*PreçoLivre!C465*(1-Painel!$B$8)-C$3-C$4-C$6)*(1-Painel!$E$7)-C$5+C$6)*C$7</f>
        <v>25597107.077707559</v>
      </c>
      <c r="D469" s="35">
        <f>((Produção!D463*PreçoLivre!D465*(1-Painel!$B$8)-D$3-D$4-D$6)*(1-Painel!$E$7)-D$5+D$6)*D$7</f>
        <v>22685248.450473651</v>
      </c>
      <c r="E469" s="35">
        <f>((Produção!E463*PreçoLivre!E465*(1-Painel!$B$8)-E$3-E$4-E$6)*(1-Painel!$E$7)-E$5+E$6)*E$7</f>
        <v>21688750.44417664</v>
      </c>
      <c r="F469" s="35">
        <f>((Produção!F463*PreçoLivre!F465*(1-Painel!$B$8)-F$3-F$4-F$6)*(1-Painel!$E$7)-F$5+F$6)*F$7</f>
        <v>19675075.51917116</v>
      </c>
      <c r="G469" s="35">
        <f>((Produção!G463*PreçoLivre!G465*(1-Painel!$B$8)-G$3-G$4-G$6)*(1-Painel!$E$7)-G$5+G$6)*G$7</f>
        <v>18319436.170532029</v>
      </c>
      <c r="H469" s="35">
        <f>((Produção!H463*PreçoLivre!H465*(1-Painel!$B$8)-H$3-H$4-H$6)*(1-Painel!$E$7)-H$5+H$6)*H$7</f>
        <v>15998605.123369871</v>
      </c>
      <c r="I469" s="35">
        <f>((Produção!I463*PreçoLivre!I465*(1-Painel!$B$8)-I$3-I$4-I$6)*(1-Painel!$E$7)-I$5+I$6)*I$7</f>
        <v>15187444.928101854</v>
      </c>
      <c r="J469" s="35">
        <f>((Produção!J463*PreçoLivre!J465*(1-Painel!$B$8)-J$3-J$4-J$6)*(1-Painel!$E$7)-J$5+J$6)*J$7</f>
        <v>13874305.536453679</v>
      </c>
      <c r="K469" s="35">
        <f>((Produção!K463*PreçoLivre!K465*(1-Painel!$B$8)-K$3-K$4-K$6)*(1-Painel!$E$7)-K$5+K$6)*K$7</f>
        <v>13085314.61893782</v>
      </c>
      <c r="L469" s="35">
        <f>((Produção!L463*PreçoLivre!L465*(1-Painel!$B$8)-L$3-L$4-L$6)*(1-Painel!$E$7)-L$5+L$6)*L$7</f>
        <v>11481630.940912643</v>
      </c>
      <c r="M469" s="35">
        <f>((Produção!M463*PreçoLivre!M465*(1-Painel!$B$8)-M$3-M$4-M$6)*(1-Painel!$E$7)-M$5+M$6)*M$7</f>
        <v>10691550.804086387</v>
      </c>
      <c r="N469" s="35">
        <f>((Produção!N463*PreçoLivre!N465*(1-Painel!$B$8)-N$3-N$4-N$6)*(1-Painel!$E$7)-N$5+N$6)*N$7</f>
        <v>9783845.6275000554</v>
      </c>
      <c r="O469" s="35">
        <f>((Produção!O463*PreçoLivre!O465*(1-Painel!$B$8)-O$3-O$4-O$6)*(1-Painel!$E$7)-O$5+O$6)*O$7</f>
        <v>9210326.3800472096</v>
      </c>
      <c r="P469" s="35">
        <f>((Produção!P463*PreçoLivre!P465*(1-Painel!$B$8)-P$3-P$4-P$6)*(1-Painel!$E$7)-P$5+P$6)*P$7</f>
        <v>8343978.9387643002</v>
      </c>
      <c r="Q469" s="35">
        <f>((Produção!Q463*PreçoLivre!Q465*(1-Painel!$B$8)-Q$3-Q$4-Q$6)*(1-Painel!$E$7)-Q$5+Q$6)*Q$7</f>
        <v>7647459.2359510278</v>
      </c>
      <c r="R469" s="35">
        <f>((Produção!R463*PreçoLivre!R465*(1-Painel!$B$8)-R$3-R$4-R$6)*(1-Painel!$E$7)-R$5+R$6)*R$7</f>
        <v>7546170.9406918045</v>
      </c>
      <c r="S469" s="35">
        <f>((Produção!S463*PreçoLivre!S465*(1-Painel!$B$8)-S$3-S$4-S$6)*(1-Painel!$E$7)-S$5+S$6)*S$7</f>
        <v>7259558.7394243283</v>
      </c>
      <c r="T469" s="35">
        <f>((Produção!T463*PreçoLivre!T465*(1-Painel!$B$8)-T$3-T$4-T$6)*(1-Painel!$E$7)-T$5+T$6)*T$7</f>
        <v>6849916.7312814659</v>
      </c>
      <c r="U469" s="35">
        <f>((Produção!U463*PreçoLivre!U465*(1-Painel!$B$8)-U$3-U$4-U$6)*(1-Painel!$E$7)-U$5+U$6)*U$7</f>
        <v>6451748.8252671994</v>
      </c>
      <c r="V469" s="35">
        <f>((Produção!V463*PreçoLivre!V465*(1-Painel!$B$8)-V$3-V$4-V$6)*(1-Painel!$E$7)-V$5+V$6)*V$7</f>
        <v>5652755.4823401254</v>
      </c>
      <c r="W469" s="35"/>
    </row>
    <row r="470" spans="1:23" x14ac:dyDescent="0.25">
      <c r="A470" s="36">
        <v>461</v>
      </c>
      <c r="B470" s="35">
        <f t="shared" si="7"/>
        <v>239481559.71931148</v>
      </c>
      <c r="C470" s="35">
        <f>((Produção!C464*PreçoLivre!C466*(1-Painel!$B$8)-C$3-C$4-C$6)*(1-Painel!$E$7)-C$5+C$6)*C$7</f>
        <v>24506061.357845016</v>
      </c>
      <c r="D470" s="35">
        <f>((Produção!D464*PreçoLivre!D466*(1-Painel!$B$8)-D$3-D$4-D$6)*(1-Painel!$E$7)-D$5+D$6)*D$7</f>
        <v>22368963.962305594</v>
      </c>
      <c r="E470" s="35">
        <f>((Produção!E464*PreçoLivre!E466*(1-Painel!$B$8)-E$3-E$4-E$6)*(1-Painel!$E$7)-E$5+E$6)*E$7</f>
        <v>19572531.909902509</v>
      </c>
      <c r="F470" s="35">
        <f>((Produção!F464*PreçoLivre!F466*(1-Painel!$B$8)-F$3-F$4-F$6)*(1-Painel!$E$7)-F$5+F$6)*F$7</f>
        <v>18244053.081012756</v>
      </c>
      <c r="G470" s="35">
        <f>((Produção!G464*PreçoLivre!G466*(1-Painel!$B$8)-G$3-G$4-G$6)*(1-Painel!$E$7)-G$5+G$6)*G$7</f>
        <v>18174894.415177491</v>
      </c>
      <c r="H470" s="35">
        <f>((Produção!H464*PreçoLivre!H466*(1-Painel!$B$8)-H$3-H$4-H$6)*(1-Painel!$E$7)-H$5+H$6)*H$7</f>
        <v>15557374.187079899</v>
      </c>
      <c r="I470" s="35">
        <f>((Produção!I464*PreçoLivre!I466*(1-Painel!$B$8)-I$3-I$4-I$6)*(1-Painel!$E$7)-I$5+I$6)*I$7</f>
        <v>14663233.543285439</v>
      </c>
      <c r="J470" s="35">
        <f>((Produção!J464*PreçoLivre!J466*(1-Painel!$B$8)-J$3-J$4-J$6)*(1-Painel!$E$7)-J$5+J$6)*J$7</f>
        <v>12816952.614269374</v>
      </c>
      <c r="K470" s="35">
        <f>((Produção!K464*PreçoLivre!K466*(1-Painel!$B$8)-K$3-K$4-K$6)*(1-Painel!$E$7)-K$5+K$6)*K$7</f>
        <v>11919560.019645097</v>
      </c>
      <c r="L470" s="35">
        <f>((Produção!L464*PreçoLivre!L466*(1-Painel!$B$8)-L$3-L$4-L$6)*(1-Painel!$E$7)-L$5+L$6)*L$7</f>
        <v>11436959.388210258</v>
      </c>
      <c r="M470" s="35">
        <f>((Produção!M464*PreçoLivre!M466*(1-Painel!$B$8)-M$3-M$4-M$6)*(1-Painel!$E$7)-M$5+M$6)*M$7</f>
        <v>10156310.520380605</v>
      </c>
      <c r="N470" s="35">
        <f>((Produção!N464*PreçoLivre!N466*(1-Painel!$B$8)-N$3-N$4-N$6)*(1-Painel!$E$7)-N$5+N$6)*N$7</f>
        <v>9540081.7624063753</v>
      </c>
      <c r="O470" s="35">
        <f>((Produção!O464*PreçoLivre!O466*(1-Painel!$B$8)-O$3-O$4-O$6)*(1-Painel!$E$7)-O$5+O$6)*O$7</f>
        <v>9140127.9470084552</v>
      </c>
      <c r="P470" s="35">
        <f>((Produção!P464*PreçoLivre!P466*(1-Painel!$B$8)-P$3-P$4-P$6)*(1-Painel!$E$7)-P$5+P$6)*P$7</f>
        <v>8251479.9573104689</v>
      </c>
      <c r="Q470" s="35">
        <f>((Produção!Q464*PreçoLivre!Q466*(1-Painel!$B$8)-Q$3-Q$4-Q$6)*(1-Painel!$E$7)-Q$5+Q$6)*Q$7</f>
        <v>7370674.9630333399</v>
      </c>
      <c r="R470" s="35">
        <f>((Produção!R464*PreçoLivre!R466*(1-Painel!$B$8)-R$3-R$4-R$6)*(1-Painel!$E$7)-R$5+R$6)*R$7</f>
        <v>6197727.658897412</v>
      </c>
      <c r="S470" s="35">
        <f>((Produção!S464*PreçoLivre!S466*(1-Painel!$B$8)-S$3-S$4-S$6)*(1-Painel!$E$7)-S$5+S$6)*S$7</f>
        <v>5683481.9326560451</v>
      </c>
      <c r="T470" s="35">
        <f>((Produção!T464*PreçoLivre!T466*(1-Painel!$B$8)-T$3-T$4-T$6)*(1-Painel!$E$7)-T$5+T$6)*T$7</f>
        <v>5124895.1921216147</v>
      </c>
      <c r="U470" s="35">
        <f>((Produção!U464*PreçoLivre!U466*(1-Painel!$B$8)-U$3-U$4-U$6)*(1-Painel!$E$7)-U$5+U$6)*U$7</f>
        <v>4595427.9925033553</v>
      </c>
      <c r="V470" s="35">
        <f>((Produção!V464*PreçoLivre!V466*(1-Painel!$B$8)-V$3-V$4-V$6)*(1-Painel!$E$7)-V$5+V$6)*V$7</f>
        <v>4160767.3142603384</v>
      </c>
      <c r="W470" s="35"/>
    </row>
    <row r="471" spans="1:23" x14ac:dyDescent="0.25">
      <c r="A471" s="36">
        <v>462</v>
      </c>
      <c r="B471" s="35">
        <f t="shared" si="7"/>
        <v>276403418.03382069</v>
      </c>
      <c r="C471" s="35">
        <f>((Produção!C465*PreçoLivre!C467*(1-Painel!$B$8)-C$3-C$4-C$6)*(1-Painel!$E$7)-C$5+C$6)*C$7</f>
        <v>26705624.003927495</v>
      </c>
      <c r="D471" s="35">
        <f>((Produção!D465*PreçoLivre!D467*(1-Painel!$B$8)-D$3-D$4-D$6)*(1-Painel!$E$7)-D$5+D$6)*D$7</f>
        <v>25806449.369111463</v>
      </c>
      <c r="E471" s="35">
        <f>((Produção!E465*PreçoLivre!E467*(1-Painel!$B$8)-E$3-E$4-E$6)*(1-Painel!$E$7)-E$5+E$6)*E$7</f>
        <v>22902772.063716207</v>
      </c>
      <c r="F471" s="35">
        <f>((Produção!F465*PreçoLivre!F467*(1-Painel!$B$8)-F$3-F$4-F$6)*(1-Painel!$E$7)-F$5+F$6)*F$7</f>
        <v>21118369.433918156</v>
      </c>
      <c r="G471" s="35">
        <f>((Produção!G465*PreçoLivre!G467*(1-Painel!$B$8)-G$3-G$4-G$6)*(1-Painel!$E$7)-G$5+G$6)*G$7</f>
        <v>19016119.113680162</v>
      </c>
      <c r="H471" s="35">
        <f>((Produção!H465*PreçoLivre!H467*(1-Painel!$B$8)-H$3-H$4-H$6)*(1-Painel!$E$7)-H$5+H$6)*H$7</f>
        <v>18110814.413849279</v>
      </c>
      <c r="I471" s="35">
        <f>((Produção!I465*PreçoLivre!I467*(1-Painel!$B$8)-I$3-I$4-I$6)*(1-Painel!$E$7)-I$5+I$6)*I$7</f>
        <v>16908033.889806025</v>
      </c>
      <c r="J471" s="35">
        <f>((Produção!J465*PreçoLivre!J467*(1-Painel!$B$8)-J$3-J$4-J$6)*(1-Painel!$E$7)-J$5+J$6)*J$7</f>
        <v>15051908.362097772</v>
      </c>
      <c r="K471" s="35">
        <f>((Produção!K465*PreçoLivre!K467*(1-Painel!$B$8)-K$3-K$4-K$6)*(1-Painel!$E$7)-K$5+K$6)*K$7</f>
        <v>13678821.449631084</v>
      </c>
      <c r="L471" s="35">
        <f>((Produção!L465*PreçoLivre!L467*(1-Painel!$B$8)-L$3-L$4-L$6)*(1-Painel!$E$7)-L$5+L$6)*L$7</f>
        <v>13882349.801527355</v>
      </c>
      <c r="M471" s="35">
        <f>((Produção!M465*PreçoLivre!M467*(1-Painel!$B$8)-M$3-M$4-M$6)*(1-Painel!$E$7)-M$5+M$6)*M$7</f>
        <v>11943227.624092514</v>
      </c>
      <c r="N471" s="35">
        <f>((Produção!N465*PreçoLivre!N467*(1-Painel!$B$8)-N$3-N$4-N$6)*(1-Painel!$E$7)-N$5+N$6)*N$7</f>
        <v>10481221.708756451</v>
      </c>
      <c r="O471" s="35">
        <f>((Produção!O465*PreçoLivre!O467*(1-Painel!$B$8)-O$3-O$4-O$6)*(1-Painel!$E$7)-O$5+O$6)*O$7</f>
        <v>9798860.7422839459</v>
      </c>
      <c r="P471" s="35">
        <f>((Produção!P465*PreçoLivre!P467*(1-Painel!$B$8)-P$3-P$4-P$6)*(1-Painel!$E$7)-P$5+P$6)*P$7</f>
        <v>9161812.0695072822</v>
      </c>
      <c r="Q471" s="35">
        <f>((Produção!Q465*PreçoLivre!Q467*(1-Painel!$B$8)-Q$3-Q$4-Q$6)*(1-Painel!$E$7)-Q$5+Q$6)*Q$7</f>
        <v>8527792.8234090656</v>
      </c>
      <c r="R471" s="35">
        <f>((Produção!R465*PreçoLivre!R467*(1-Painel!$B$8)-R$3-R$4-R$6)*(1-Painel!$E$7)-R$5+R$6)*R$7</f>
        <v>7731873.6323783416</v>
      </c>
      <c r="S471" s="35">
        <f>((Produção!S465*PreçoLivre!S467*(1-Painel!$B$8)-S$3-S$4-S$6)*(1-Painel!$E$7)-S$5+S$6)*S$7</f>
        <v>6965136.083698269</v>
      </c>
      <c r="T471" s="35">
        <f>((Produção!T465*PreçoLivre!T467*(1-Painel!$B$8)-T$3-T$4-T$6)*(1-Painel!$E$7)-T$5+T$6)*T$7</f>
        <v>6695606.9779310245</v>
      </c>
      <c r="U471" s="35">
        <f>((Produção!U465*PreçoLivre!U467*(1-Painel!$B$8)-U$3-U$4-U$6)*(1-Painel!$E$7)-U$5+U$6)*U$7</f>
        <v>6137148.882825871</v>
      </c>
      <c r="V471" s="35">
        <f>((Produção!V465*PreçoLivre!V467*(1-Painel!$B$8)-V$3-V$4-V$6)*(1-Painel!$E$7)-V$5+V$6)*V$7</f>
        <v>5779475.5876729451</v>
      </c>
      <c r="W471" s="35"/>
    </row>
    <row r="472" spans="1:23" x14ac:dyDescent="0.25">
      <c r="A472" s="36">
        <v>463</v>
      </c>
      <c r="B472" s="35">
        <f t="shared" si="7"/>
        <v>249708585.38854742</v>
      </c>
      <c r="C472" s="35">
        <f>((Produção!C466*PreçoLivre!C468*(1-Painel!$B$8)-C$3-C$4-C$6)*(1-Painel!$E$7)-C$5+C$6)*C$7</f>
        <v>25948982.848222956</v>
      </c>
      <c r="D472" s="35">
        <f>((Produção!D466*PreçoLivre!D468*(1-Painel!$B$8)-D$3-D$4-D$6)*(1-Painel!$E$7)-D$5+D$6)*D$7</f>
        <v>24099680.586525019</v>
      </c>
      <c r="E472" s="35">
        <f>((Produção!E466*PreçoLivre!E468*(1-Painel!$B$8)-E$3-E$4-E$6)*(1-Painel!$E$7)-E$5+E$6)*E$7</f>
        <v>23145466.262086906</v>
      </c>
      <c r="F472" s="35">
        <f>((Produção!F466*PreçoLivre!F468*(1-Painel!$B$8)-F$3-F$4-F$6)*(1-Painel!$E$7)-F$5+F$6)*F$7</f>
        <v>19714929.987810731</v>
      </c>
      <c r="G472" s="35">
        <f>((Produção!G466*PreçoLivre!G468*(1-Painel!$B$8)-G$3-G$4-G$6)*(1-Painel!$E$7)-G$5+G$6)*G$7</f>
        <v>17613755.924767677</v>
      </c>
      <c r="H472" s="35">
        <f>((Produção!H466*PreçoLivre!H468*(1-Painel!$B$8)-H$3-H$4-H$6)*(1-Painel!$E$7)-H$5+H$6)*H$7</f>
        <v>15235564.475579437</v>
      </c>
      <c r="I472" s="35">
        <f>((Produção!I466*PreçoLivre!I468*(1-Painel!$B$8)-I$3-I$4-I$6)*(1-Painel!$E$7)-I$5+I$6)*I$7</f>
        <v>13880604.670549097</v>
      </c>
      <c r="J472" s="35">
        <f>((Produção!J466*PreçoLivre!J468*(1-Painel!$B$8)-J$3-J$4-J$6)*(1-Painel!$E$7)-J$5+J$6)*J$7</f>
        <v>13440897.514606265</v>
      </c>
      <c r="K472" s="35">
        <f>((Produção!K466*PreçoLivre!K468*(1-Painel!$B$8)-K$3-K$4-K$6)*(1-Painel!$E$7)-K$5+K$6)*K$7</f>
        <v>12294891.207866134</v>
      </c>
      <c r="L472" s="35">
        <f>((Produção!L466*PreçoLivre!L468*(1-Painel!$B$8)-L$3-L$4-L$6)*(1-Painel!$E$7)-L$5+L$6)*L$7</f>
        <v>11124795.01672161</v>
      </c>
      <c r="M472" s="35">
        <f>((Produção!M466*PreçoLivre!M468*(1-Painel!$B$8)-M$3-M$4-M$6)*(1-Painel!$E$7)-M$5+M$6)*M$7</f>
        <v>10157164.151787257</v>
      </c>
      <c r="N472" s="35">
        <f>((Produção!N466*PreçoLivre!N468*(1-Painel!$B$8)-N$3-N$4-N$6)*(1-Painel!$E$7)-N$5+N$6)*N$7</f>
        <v>9359620.3681429382</v>
      </c>
      <c r="O472" s="35">
        <f>((Produção!O466*PreçoLivre!O468*(1-Painel!$B$8)-O$3-O$4-O$6)*(1-Painel!$E$7)-O$5+O$6)*O$7</f>
        <v>8945340.264661761</v>
      </c>
      <c r="P472" s="35">
        <f>((Produção!P466*PreçoLivre!P468*(1-Painel!$B$8)-P$3-P$4-P$6)*(1-Painel!$E$7)-P$5+P$6)*P$7</f>
        <v>8298081.0013659932</v>
      </c>
      <c r="Q472" s="35">
        <f>((Produção!Q466*PreçoLivre!Q468*(1-Painel!$B$8)-Q$3-Q$4-Q$6)*(1-Painel!$E$7)-Q$5+Q$6)*Q$7</f>
        <v>7395270.9943188587</v>
      </c>
      <c r="R472" s="35">
        <f>((Produção!R466*PreçoLivre!R468*(1-Painel!$B$8)-R$3-R$4-R$6)*(1-Painel!$E$7)-R$5+R$6)*R$7</f>
        <v>6752952.6230190042</v>
      </c>
      <c r="S472" s="35">
        <f>((Produção!S466*PreçoLivre!S468*(1-Painel!$B$8)-S$3-S$4-S$6)*(1-Painel!$E$7)-S$5+S$6)*S$7</f>
        <v>6593111.8007996986</v>
      </c>
      <c r="T472" s="35">
        <f>((Produção!T466*PreçoLivre!T468*(1-Painel!$B$8)-T$3-T$4-T$6)*(1-Painel!$E$7)-T$5+T$6)*T$7</f>
        <v>5619874.6840814874</v>
      </c>
      <c r="U472" s="35">
        <f>((Produção!U466*PreçoLivre!U468*(1-Painel!$B$8)-U$3-U$4-U$6)*(1-Painel!$E$7)-U$5+U$6)*U$7</f>
        <v>5259304.5604692856</v>
      </c>
      <c r="V472" s="35">
        <f>((Produção!V466*PreçoLivre!V468*(1-Painel!$B$8)-V$3-V$4-V$6)*(1-Painel!$E$7)-V$5+V$6)*V$7</f>
        <v>4828296.4451652616</v>
      </c>
      <c r="W472" s="35"/>
    </row>
    <row r="473" spans="1:23" x14ac:dyDescent="0.25">
      <c r="A473" s="36">
        <v>464</v>
      </c>
      <c r="B473" s="35">
        <f t="shared" si="7"/>
        <v>260735367.59588447</v>
      </c>
      <c r="C473" s="35">
        <f>((Produção!C467*PreçoLivre!C469*(1-Painel!$B$8)-C$3-C$4-C$6)*(1-Painel!$E$7)-C$5+C$6)*C$7</f>
        <v>27035738.898943964</v>
      </c>
      <c r="D473" s="35">
        <f>((Produção!D467*PreçoLivre!D469*(1-Painel!$B$8)-D$3-D$4-D$6)*(1-Painel!$E$7)-D$5+D$6)*D$7</f>
        <v>25180116.475963674</v>
      </c>
      <c r="E473" s="35">
        <f>((Produção!E467*PreçoLivre!E469*(1-Painel!$B$8)-E$3-E$4-E$6)*(1-Painel!$E$7)-E$5+E$6)*E$7</f>
        <v>22473059.768028893</v>
      </c>
      <c r="F473" s="35">
        <f>((Produção!F467*PreçoLivre!F469*(1-Painel!$B$8)-F$3-F$4-F$6)*(1-Painel!$E$7)-F$5+F$6)*F$7</f>
        <v>20902817.133450694</v>
      </c>
      <c r="G473" s="35">
        <f>((Produção!G467*PreçoLivre!G469*(1-Painel!$B$8)-G$3-G$4-G$6)*(1-Painel!$E$7)-G$5+G$6)*G$7</f>
        <v>18676290.715828143</v>
      </c>
      <c r="H473" s="35">
        <f>((Produção!H467*PreçoLivre!H469*(1-Painel!$B$8)-H$3-H$4-H$6)*(1-Painel!$E$7)-H$5+H$6)*H$7</f>
        <v>16955210.976136394</v>
      </c>
      <c r="I473" s="35">
        <f>((Produção!I467*PreçoLivre!I469*(1-Painel!$B$8)-I$3-I$4-I$6)*(1-Painel!$E$7)-I$5+I$6)*I$7</f>
        <v>16183624.688529393</v>
      </c>
      <c r="J473" s="35">
        <f>((Produção!J467*PreçoLivre!J469*(1-Painel!$B$8)-J$3-J$4-J$6)*(1-Painel!$E$7)-J$5+J$6)*J$7</f>
        <v>14232803.852829294</v>
      </c>
      <c r="K473" s="35">
        <f>((Produção!K467*PreçoLivre!K469*(1-Painel!$B$8)-K$3-K$4-K$6)*(1-Painel!$E$7)-K$5+K$6)*K$7</f>
        <v>12677269.897951731</v>
      </c>
      <c r="L473" s="35">
        <f>((Produção!L467*PreçoLivre!L469*(1-Painel!$B$8)-L$3-L$4-L$6)*(1-Painel!$E$7)-L$5+L$6)*L$7</f>
        <v>11552820.324986747</v>
      </c>
      <c r="M473" s="35">
        <f>((Produção!M467*PreçoLivre!M469*(1-Painel!$B$8)-M$3-M$4-M$6)*(1-Painel!$E$7)-M$5+M$6)*M$7</f>
        <v>10927962.345668055</v>
      </c>
      <c r="N473" s="35">
        <f>((Produção!N467*PreçoLivre!N469*(1-Painel!$B$8)-N$3-N$4-N$6)*(1-Painel!$E$7)-N$5+N$6)*N$7</f>
        <v>10400467.811787095</v>
      </c>
      <c r="O473" s="35">
        <f>((Produção!O467*PreçoLivre!O469*(1-Painel!$B$8)-O$3-O$4-O$6)*(1-Painel!$E$7)-O$5+O$6)*O$7</f>
        <v>9144270.4167100787</v>
      </c>
      <c r="P473" s="35">
        <f>((Produção!P467*PreçoLivre!P469*(1-Painel!$B$8)-P$3-P$4-P$6)*(1-Painel!$E$7)-P$5+P$6)*P$7</f>
        <v>8232256.4613639889</v>
      </c>
      <c r="Q473" s="35">
        <f>((Produção!Q467*PreçoLivre!Q469*(1-Painel!$B$8)-Q$3-Q$4-Q$6)*(1-Painel!$E$7)-Q$5+Q$6)*Q$7</f>
        <v>7140675.1304332409</v>
      </c>
      <c r="R473" s="35">
        <f>((Produção!R467*PreçoLivre!R469*(1-Painel!$B$8)-R$3-R$4-R$6)*(1-Painel!$E$7)-R$5+R$6)*R$7</f>
        <v>6761585.8963927748</v>
      </c>
      <c r="S473" s="35">
        <f>((Produção!S467*PreçoLivre!S469*(1-Painel!$B$8)-S$3-S$4-S$6)*(1-Painel!$E$7)-S$5+S$6)*S$7</f>
        <v>6621224.0920901829</v>
      </c>
      <c r="T473" s="35">
        <f>((Produção!T467*PreçoLivre!T469*(1-Painel!$B$8)-T$3-T$4-T$6)*(1-Painel!$E$7)-T$5+T$6)*T$7</f>
        <v>5640328.990893458</v>
      </c>
      <c r="U473" s="35">
        <f>((Produção!U467*PreçoLivre!U469*(1-Painel!$B$8)-U$3-U$4-U$6)*(1-Painel!$E$7)-U$5+U$6)*U$7</f>
        <v>5126291.6977041904</v>
      </c>
      <c r="V473" s="35">
        <f>((Produção!V467*PreçoLivre!V469*(1-Painel!$B$8)-V$3-V$4-V$6)*(1-Painel!$E$7)-V$5+V$6)*V$7</f>
        <v>4870552.0201924797</v>
      </c>
      <c r="W473" s="35"/>
    </row>
    <row r="474" spans="1:23" x14ac:dyDescent="0.25">
      <c r="A474" s="36">
        <v>465</v>
      </c>
      <c r="B474" s="35">
        <f t="shared" si="7"/>
        <v>288080626.87354678</v>
      </c>
      <c r="C474" s="35">
        <f>((Produção!C468*PreçoLivre!C470*(1-Painel!$B$8)-C$3-C$4-C$6)*(1-Painel!$E$7)-C$5+C$6)*C$7</f>
        <v>25613557.569360796</v>
      </c>
      <c r="D474" s="35">
        <f>((Produção!D468*PreçoLivre!D470*(1-Painel!$B$8)-D$3-D$4-D$6)*(1-Painel!$E$7)-D$5+D$6)*D$7</f>
        <v>22546453.764876552</v>
      </c>
      <c r="E474" s="35">
        <f>((Produção!E468*PreçoLivre!E470*(1-Painel!$B$8)-E$3-E$4-E$6)*(1-Painel!$E$7)-E$5+E$6)*E$7</f>
        <v>22035630.046959251</v>
      </c>
      <c r="F474" s="35">
        <f>((Produção!F468*PreçoLivre!F470*(1-Painel!$B$8)-F$3-F$4-F$6)*(1-Painel!$E$7)-F$5+F$6)*F$7</f>
        <v>20587194.754438691</v>
      </c>
      <c r="G474" s="35">
        <f>((Produção!G468*PreçoLivre!G470*(1-Painel!$B$8)-G$3-G$4-G$6)*(1-Painel!$E$7)-G$5+G$6)*G$7</f>
        <v>20253195.181592133</v>
      </c>
      <c r="H474" s="35">
        <f>((Produção!H468*PreçoLivre!H470*(1-Painel!$B$8)-H$3-H$4-H$6)*(1-Painel!$E$7)-H$5+H$6)*H$7</f>
        <v>18959856.507315807</v>
      </c>
      <c r="I474" s="35">
        <f>((Produção!I468*PreçoLivre!I470*(1-Painel!$B$8)-I$3-I$4-I$6)*(1-Painel!$E$7)-I$5+I$6)*I$7</f>
        <v>18869902.998230096</v>
      </c>
      <c r="J474" s="35">
        <f>((Produção!J468*PreçoLivre!J470*(1-Painel!$B$8)-J$3-J$4-J$6)*(1-Painel!$E$7)-J$5+J$6)*J$7</f>
        <v>17556090.47585782</v>
      </c>
      <c r="K474" s="35">
        <f>((Produção!K468*PreçoLivre!K470*(1-Painel!$B$8)-K$3-K$4-K$6)*(1-Painel!$E$7)-K$5+K$6)*K$7</f>
        <v>15758785.750550169</v>
      </c>
      <c r="L474" s="35">
        <f>((Produção!L468*PreçoLivre!L470*(1-Painel!$B$8)-L$3-L$4-L$6)*(1-Painel!$E$7)-L$5+L$6)*L$7</f>
        <v>14866322.07198718</v>
      </c>
      <c r="M474" s="35">
        <f>((Produção!M468*PreçoLivre!M470*(1-Painel!$B$8)-M$3-M$4-M$6)*(1-Painel!$E$7)-M$5+M$6)*M$7</f>
        <v>13798170.270676268</v>
      </c>
      <c r="N474" s="35">
        <f>((Produção!N468*PreçoLivre!N470*(1-Painel!$B$8)-N$3-N$4-N$6)*(1-Painel!$E$7)-N$5+N$6)*N$7</f>
        <v>12328269.416364122</v>
      </c>
      <c r="O474" s="35">
        <f>((Produção!O468*PreçoLivre!O470*(1-Painel!$B$8)-O$3-O$4-O$6)*(1-Painel!$E$7)-O$5+O$6)*O$7</f>
        <v>11134692.888109215</v>
      </c>
      <c r="P474" s="35">
        <f>((Produção!P468*PreçoLivre!P470*(1-Painel!$B$8)-P$3-P$4-P$6)*(1-Painel!$E$7)-P$5+P$6)*P$7</f>
        <v>9695553.1290335935</v>
      </c>
      <c r="Q474" s="35">
        <f>((Produção!Q468*PreçoLivre!Q470*(1-Painel!$B$8)-Q$3-Q$4-Q$6)*(1-Painel!$E$7)-Q$5+Q$6)*Q$7</f>
        <v>9037951.1836379711</v>
      </c>
      <c r="R474" s="35">
        <f>((Produção!R468*PreçoLivre!R470*(1-Painel!$B$8)-R$3-R$4-R$6)*(1-Painel!$E$7)-R$5+R$6)*R$7</f>
        <v>8418475.7362387124</v>
      </c>
      <c r="S474" s="35">
        <f>((Produção!S468*PreçoLivre!S470*(1-Painel!$B$8)-S$3-S$4-S$6)*(1-Painel!$E$7)-S$5+S$6)*S$7</f>
        <v>7553155.8957902966</v>
      </c>
      <c r="T474" s="35">
        <f>((Produção!T468*PreçoLivre!T470*(1-Painel!$B$8)-T$3-T$4-T$6)*(1-Painel!$E$7)-T$5+T$6)*T$7</f>
        <v>6815409.4031106122</v>
      </c>
      <c r="U474" s="35">
        <f>((Produção!U468*PreçoLivre!U470*(1-Painel!$B$8)-U$3-U$4-U$6)*(1-Painel!$E$7)-U$5+U$6)*U$7</f>
        <v>6539535.9324960532</v>
      </c>
      <c r="V474" s="35">
        <f>((Produção!V468*PreçoLivre!V470*(1-Painel!$B$8)-V$3-V$4-V$6)*(1-Painel!$E$7)-V$5+V$6)*V$7</f>
        <v>5712423.8969213888</v>
      </c>
      <c r="W474" s="35"/>
    </row>
    <row r="475" spans="1:23" x14ac:dyDescent="0.25">
      <c r="A475" s="36">
        <v>466</v>
      </c>
      <c r="B475" s="35">
        <f t="shared" si="7"/>
        <v>240135344.77512908</v>
      </c>
      <c r="C475" s="35">
        <f>((Produção!C469*PreçoLivre!C471*(1-Painel!$B$8)-C$3-C$4-C$6)*(1-Painel!$E$7)-C$5+C$6)*C$7</f>
        <v>25181105.986863367</v>
      </c>
      <c r="D475" s="35">
        <f>((Produção!D469*PreçoLivre!D471*(1-Painel!$B$8)-D$3-D$4-D$6)*(1-Painel!$E$7)-D$5+D$6)*D$7</f>
        <v>22260469.616270784</v>
      </c>
      <c r="E475" s="35">
        <f>((Produção!E469*PreçoLivre!E471*(1-Painel!$B$8)-E$3-E$4-E$6)*(1-Painel!$E$7)-E$5+E$6)*E$7</f>
        <v>19454001.298084255</v>
      </c>
      <c r="F475" s="35">
        <f>((Produção!F469*PreçoLivre!F471*(1-Painel!$B$8)-F$3-F$4-F$6)*(1-Painel!$E$7)-F$5+F$6)*F$7</f>
        <v>17323001.428532079</v>
      </c>
      <c r="G475" s="35">
        <f>((Produção!G469*PreçoLivre!G471*(1-Painel!$B$8)-G$3-G$4-G$6)*(1-Painel!$E$7)-G$5+G$6)*G$7</f>
        <v>16613193.183258718</v>
      </c>
      <c r="H475" s="35">
        <f>((Produção!H469*PreçoLivre!H471*(1-Painel!$B$8)-H$3-H$4-H$6)*(1-Painel!$E$7)-H$5+H$6)*H$7</f>
        <v>14505413.901910076</v>
      </c>
      <c r="I475" s="35">
        <f>((Produção!I469*PreçoLivre!I471*(1-Painel!$B$8)-I$3-I$4-I$6)*(1-Painel!$E$7)-I$5+I$6)*I$7</f>
        <v>13698920.063950811</v>
      </c>
      <c r="J475" s="35">
        <f>((Produção!J469*PreçoLivre!J471*(1-Painel!$B$8)-J$3-J$4-J$6)*(1-Painel!$E$7)-J$5+J$6)*J$7</f>
        <v>13070061.678944958</v>
      </c>
      <c r="K475" s="35">
        <f>((Produção!K469*PreçoLivre!K471*(1-Painel!$B$8)-K$3-K$4-K$6)*(1-Painel!$E$7)-K$5+K$6)*K$7</f>
        <v>12110769.148100948</v>
      </c>
      <c r="L475" s="35">
        <f>((Produção!L469*PreçoLivre!L471*(1-Painel!$B$8)-L$3-L$4-L$6)*(1-Painel!$E$7)-L$5+L$6)*L$7</f>
        <v>10865098.793846147</v>
      </c>
      <c r="M475" s="35">
        <f>((Produção!M469*PreçoLivre!M471*(1-Painel!$B$8)-M$3-M$4-M$6)*(1-Painel!$E$7)-M$5+M$6)*M$7</f>
        <v>10196096.776696565</v>
      </c>
      <c r="N475" s="35">
        <f>((Produção!N469*PreçoLivre!N471*(1-Painel!$B$8)-N$3-N$4-N$6)*(1-Painel!$E$7)-N$5+N$6)*N$7</f>
        <v>9842471.3054497857</v>
      </c>
      <c r="O475" s="35">
        <f>((Produção!O469*PreçoLivre!O471*(1-Painel!$B$8)-O$3-O$4-O$6)*(1-Painel!$E$7)-O$5+O$6)*O$7</f>
        <v>9320395.8627989106</v>
      </c>
      <c r="P475" s="35">
        <f>((Produção!P469*PreçoLivre!P471*(1-Painel!$B$8)-P$3-P$4-P$6)*(1-Painel!$E$7)-P$5+P$6)*P$7</f>
        <v>8336845.1136595244</v>
      </c>
      <c r="Q475" s="35">
        <f>((Produção!Q469*PreçoLivre!Q471*(1-Painel!$B$8)-Q$3-Q$4-Q$6)*(1-Painel!$E$7)-Q$5+Q$6)*Q$7</f>
        <v>7513309.3470524177</v>
      </c>
      <c r="R475" s="35">
        <f>((Produção!R469*PreçoLivre!R471*(1-Painel!$B$8)-R$3-R$4-R$6)*(1-Painel!$E$7)-R$5+R$6)*R$7</f>
        <v>6946657.0407469068</v>
      </c>
      <c r="S475" s="35">
        <f>((Produção!S469*PreçoLivre!S471*(1-Painel!$B$8)-S$3-S$4-S$6)*(1-Painel!$E$7)-S$5+S$6)*S$7</f>
        <v>6345633.9652397688</v>
      </c>
      <c r="T475" s="35">
        <f>((Produção!T469*PreçoLivre!T471*(1-Painel!$B$8)-T$3-T$4-T$6)*(1-Painel!$E$7)-T$5+T$6)*T$7</f>
        <v>6040314.2453489276</v>
      </c>
      <c r="U475" s="35">
        <f>((Produção!U469*PreçoLivre!U471*(1-Painel!$B$8)-U$3-U$4-U$6)*(1-Painel!$E$7)-U$5+U$6)*U$7</f>
        <v>5414889.8256106731</v>
      </c>
      <c r="V475" s="35">
        <f>((Produção!V469*PreçoLivre!V471*(1-Painel!$B$8)-V$3-V$4-V$6)*(1-Painel!$E$7)-V$5+V$6)*V$7</f>
        <v>5096696.1927634785</v>
      </c>
      <c r="W475" s="35"/>
    </row>
    <row r="476" spans="1:23" x14ac:dyDescent="0.25">
      <c r="A476" s="36">
        <v>467</v>
      </c>
      <c r="B476" s="35">
        <f t="shared" si="7"/>
        <v>284046109.65756619</v>
      </c>
      <c r="C476" s="35">
        <f>((Produção!C470*PreçoLivre!C472*(1-Painel!$B$8)-C$3-C$4-C$6)*(1-Painel!$E$7)-C$5+C$6)*C$7</f>
        <v>27331839.673932973</v>
      </c>
      <c r="D476" s="35">
        <f>((Produção!D470*PreçoLivre!D472*(1-Painel!$B$8)-D$3-D$4-D$6)*(1-Painel!$E$7)-D$5+D$6)*D$7</f>
        <v>25906627.916853856</v>
      </c>
      <c r="E476" s="35">
        <f>((Produção!E470*PreçoLivre!E472*(1-Painel!$B$8)-E$3-E$4-E$6)*(1-Painel!$E$7)-E$5+E$6)*E$7</f>
        <v>24490438.158754744</v>
      </c>
      <c r="F476" s="35">
        <f>((Produção!F470*PreçoLivre!F472*(1-Painel!$B$8)-F$3-F$4-F$6)*(1-Painel!$E$7)-F$5+F$6)*F$7</f>
        <v>22726472.714613508</v>
      </c>
      <c r="G476" s="35">
        <f>((Produção!G470*PreçoLivre!G472*(1-Painel!$B$8)-G$3-G$4-G$6)*(1-Painel!$E$7)-G$5+G$6)*G$7</f>
        <v>20902035.160908088</v>
      </c>
      <c r="H476" s="35">
        <f>((Produção!H470*PreçoLivre!H472*(1-Painel!$B$8)-H$3-H$4-H$6)*(1-Painel!$E$7)-H$5+H$6)*H$7</f>
        <v>18743121.01903265</v>
      </c>
      <c r="I476" s="35">
        <f>((Produção!I470*PreçoLivre!I472*(1-Painel!$B$8)-I$3-I$4-I$6)*(1-Painel!$E$7)-I$5+I$6)*I$7</f>
        <v>16058083.793934619</v>
      </c>
      <c r="J476" s="35">
        <f>((Produção!J470*PreçoLivre!J472*(1-Painel!$B$8)-J$3-J$4-J$6)*(1-Painel!$E$7)-J$5+J$6)*J$7</f>
        <v>14608632.241957596</v>
      </c>
      <c r="K476" s="35">
        <f>((Produção!K470*PreçoLivre!K472*(1-Painel!$B$8)-K$3-K$4-K$6)*(1-Painel!$E$7)-K$5+K$6)*K$7</f>
        <v>14003667.971046556</v>
      </c>
      <c r="L476" s="35">
        <f>((Produção!L470*PreçoLivre!L472*(1-Painel!$B$8)-L$3-L$4-L$6)*(1-Painel!$E$7)-L$5+L$6)*L$7</f>
        <v>13452482.359272165</v>
      </c>
      <c r="M476" s="35">
        <f>((Produção!M470*PreçoLivre!M472*(1-Painel!$B$8)-M$3-M$4-M$6)*(1-Painel!$E$7)-M$5+M$6)*M$7</f>
        <v>12437392.50845141</v>
      </c>
      <c r="N476" s="35">
        <f>((Produção!N470*PreçoLivre!N472*(1-Painel!$B$8)-N$3-N$4-N$6)*(1-Painel!$E$7)-N$5+N$6)*N$7</f>
        <v>10869129.234560519</v>
      </c>
      <c r="O476" s="35">
        <f>((Produção!O470*PreçoLivre!O472*(1-Painel!$B$8)-O$3-O$4-O$6)*(1-Painel!$E$7)-O$5+O$6)*O$7</f>
        <v>10129176.918520017</v>
      </c>
      <c r="P476" s="35">
        <f>((Produção!P470*PreçoLivre!P472*(1-Painel!$B$8)-P$3-P$4-P$6)*(1-Painel!$E$7)-P$5+P$6)*P$7</f>
        <v>9225228.3002039213</v>
      </c>
      <c r="Q476" s="35">
        <f>((Produção!Q470*PreçoLivre!Q472*(1-Painel!$B$8)-Q$3-Q$4-Q$6)*(1-Painel!$E$7)-Q$5+Q$6)*Q$7</f>
        <v>8192396.5330014164</v>
      </c>
      <c r="R476" s="35">
        <f>((Produção!R470*PreçoLivre!R472*(1-Painel!$B$8)-R$3-R$4-R$6)*(1-Painel!$E$7)-R$5+R$6)*R$7</f>
        <v>7820764.8905729884</v>
      </c>
      <c r="S476" s="35">
        <f>((Produção!S470*PreçoLivre!S472*(1-Painel!$B$8)-S$3-S$4-S$6)*(1-Painel!$E$7)-S$5+S$6)*S$7</f>
        <v>7687824.7694455292</v>
      </c>
      <c r="T476" s="35">
        <f>((Produção!T470*PreçoLivre!T472*(1-Painel!$B$8)-T$3-T$4-T$6)*(1-Painel!$E$7)-T$5+T$6)*T$7</f>
        <v>7014663.732850045</v>
      </c>
      <c r="U476" s="35">
        <f>((Produção!U470*PreçoLivre!U472*(1-Painel!$B$8)-U$3-U$4-U$6)*(1-Painel!$E$7)-U$5+U$6)*U$7</f>
        <v>6391342.8881316138</v>
      </c>
      <c r="V476" s="35">
        <f>((Produção!V470*PreçoLivre!V472*(1-Painel!$B$8)-V$3-V$4-V$6)*(1-Painel!$E$7)-V$5+V$6)*V$7</f>
        <v>6054788.8715219712</v>
      </c>
      <c r="W476" s="35"/>
    </row>
    <row r="477" spans="1:23" x14ac:dyDescent="0.25">
      <c r="A477" s="36">
        <v>468</v>
      </c>
      <c r="B477" s="35">
        <f t="shared" si="7"/>
        <v>271455761.95999163</v>
      </c>
      <c r="C477" s="35">
        <f>((Produção!C471*PreçoLivre!C473*(1-Painel!$B$8)-C$3-C$4-C$6)*(1-Painel!$E$7)-C$5+C$6)*C$7</f>
        <v>25873258.994154476</v>
      </c>
      <c r="D477" s="35">
        <f>((Produção!D471*PreçoLivre!D473*(1-Painel!$B$8)-D$3-D$4-D$6)*(1-Painel!$E$7)-D$5+D$6)*D$7</f>
        <v>24147936.599765327</v>
      </c>
      <c r="E477" s="35">
        <f>((Produção!E471*PreçoLivre!E473*(1-Painel!$B$8)-E$3-E$4-E$6)*(1-Painel!$E$7)-E$5+E$6)*E$7</f>
        <v>21643556.710537918</v>
      </c>
      <c r="F477" s="35">
        <f>((Produção!F471*PreçoLivre!F473*(1-Painel!$B$8)-F$3-F$4-F$6)*(1-Painel!$E$7)-F$5+F$6)*F$7</f>
        <v>19733512.540719446</v>
      </c>
      <c r="G477" s="35">
        <f>((Produção!G471*PreçoLivre!G473*(1-Painel!$B$8)-G$3-G$4-G$6)*(1-Painel!$E$7)-G$5+G$6)*G$7</f>
        <v>18842855.611099742</v>
      </c>
      <c r="H477" s="35">
        <f>((Produção!H471*PreçoLivre!H473*(1-Painel!$B$8)-H$3-H$4-H$6)*(1-Painel!$E$7)-H$5+H$6)*H$7</f>
        <v>16464392.092487335</v>
      </c>
      <c r="I477" s="35">
        <f>((Produção!I471*PreçoLivre!I473*(1-Painel!$B$8)-I$3-I$4-I$6)*(1-Painel!$E$7)-I$5+I$6)*I$7</f>
        <v>15206241.874638362</v>
      </c>
      <c r="J477" s="35">
        <f>((Produção!J471*PreçoLivre!J473*(1-Painel!$B$8)-J$3-J$4-J$6)*(1-Painel!$E$7)-J$5+J$6)*J$7</f>
        <v>14139090.06850826</v>
      </c>
      <c r="K477" s="35">
        <f>((Produção!K471*PreçoLivre!K473*(1-Painel!$B$8)-K$3-K$4-K$6)*(1-Painel!$E$7)-K$5+K$6)*K$7</f>
        <v>13161158.098616211</v>
      </c>
      <c r="L477" s="35">
        <f>((Produção!L471*PreçoLivre!L473*(1-Painel!$B$8)-L$3-L$4-L$6)*(1-Painel!$E$7)-L$5+L$6)*L$7</f>
        <v>12445068.625871195</v>
      </c>
      <c r="M477" s="35">
        <f>((Produção!M471*PreçoLivre!M473*(1-Painel!$B$8)-M$3-M$4-M$6)*(1-Painel!$E$7)-M$5+M$6)*M$7</f>
        <v>12040830.022570431</v>
      </c>
      <c r="N477" s="35">
        <f>((Produção!N471*PreçoLivre!N473*(1-Painel!$B$8)-N$3-N$4-N$6)*(1-Painel!$E$7)-N$5+N$6)*N$7</f>
        <v>11559169.568014042</v>
      </c>
      <c r="O477" s="35">
        <f>((Produção!O471*PreçoLivre!O473*(1-Painel!$B$8)-O$3-O$4-O$6)*(1-Painel!$E$7)-O$5+O$6)*O$7</f>
        <v>10346759.300003421</v>
      </c>
      <c r="P477" s="35">
        <f>((Produção!P471*PreçoLivre!P473*(1-Painel!$B$8)-P$3-P$4-P$6)*(1-Painel!$E$7)-P$5+P$6)*P$7</f>
        <v>9586126.4733717181</v>
      </c>
      <c r="Q477" s="35">
        <f>((Produção!Q471*PreçoLivre!Q473*(1-Painel!$B$8)-Q$3-Q$4-Q$6)*(1-Painel!$E$7)-Q$5+Q$6)*Q$7</f>
        <v>8978585.4071443006</v>
      </c>
      <c r="R477" s="35">
        <f>((Produção!R471*PreçoLivre!R473*(1-Painel!$B$8)-R$3-R$4-R$6)*(1-Painel!$E$7)-R$5+R$6)*R$7</f>
        <v>8753210.5072520655</v>
      </c>
      <c r="S477" s="35">
        <f>((Produção!S471*PreçoLivre!S473*(1-Painel!$B$8)-S$3-S$4-S$6)*(1-Painel!$E$7)-S$5+S$6)*S$7</f>
        <v>8121072.5632868726</v>
      </c>
      <c r="T477" s="35">
        <f>((Produção!T471*PreçoLivre!T473*(1-Painel!$B$8)-T$3-T$4-T$6)*(1-Painel!$E$7)-T$5+T$6)*T$7</f>
        <v>7262620.0919762999</v>
      </c>
      <c r="U477" s="35">
        <f>((Produção!U471*PreçoLivre!U473*(1-Painel!$B$8)-U$3-U$4-U$6)*(1-Painel!$E$7)-U$5+U$6)*U$7</f>
        <v>6854014.5062804865</v>
      </c>
      <c r="V477" s="35">
        <f>((Produção!V471*PreçoLivre!V473*(1-Painel!$B$8)-V$3-V$4-V$6)*(1-Painel!$E$7)-V$5+V$6)*V$7</f>
        <v>6296302.3036937183</v>
      </c>
      <c r="W477" s="35"/>
    </row>
    <row r="478" spans="1:23" x14ac:dyDescent="0.25">
      <c r="A478" s="36">
        <v>469</v>
      </c>
      <c r="B478" s="35">
        <f t="shared" si="7"/>
        <v>252527870.40561396</v>
      </c>
      <c r="C478" s="35">
        <f>((Produção!C472*PreçoLivre!C474*(1-Painel!$B$8)-C$3-C$4-C$6)*(1-Painel!$E$7)-C$5+C$6)*C$7</f>
        <v>26765696.030974723</v>
      </c>
      <c r="D478" s="35">
        <f>((Produção!D472*PreçoLivre!D474*(1-Painel!$B$8)-D$3-D$4-D$6)*(1-Painel!$E$7)-D$5+D$6)*D$7</f>
        <v>23218346.142605402</v>
      </c>
      <c r="E478" s="35">
        <f>((Produção!E472*PreçoLivre!E474*(1-Painel!$B$8)-E$3-E$4-E$6)*(1-Painel!$E$7)-E$5+E$6)*E$7</f>
        <v>20281667.215850256</v>
      </c>
      <c r="F478" s="35">
        <f>((Produção!F472*PreçoLivre!F474*(1-Painel!$B$8)-F$3-F$4-F$6)*(1-Painel!$E$7)-F$5+F$6)*F$7</f>
        <v>18272645.149314448</v>
      </c>
      <c r="G478" s="35">
        <f>((Produção!G472*PreçoLivre!G474*(1-Painel!$B$8)-G$3-G$4-G$6)*(1-Painel!$E$7)-G$5+G$6)*G$7</f>
        <v>17068472.900410213</v>
      </c>
      <c r="H478" s="35">
        <f>((Produção!H472*PreçoLivre!H474*(1-Painel!$B$8)-H$3-H$4-H$6)*(1-Painel!$E$7)-H$5+H$6)*H$7</f>
        <v>16283463.93430206</v>
      </c>
      <c r="I478" s="35">
        <f>((Produção!I472*PreçoLivre!I474*(1-Painel!$B$8)-I$3-I$4-I$6)*(1-Painel!$E$7)-I$5+I$6)*I$7</f>
        <v>15550785.880096845</v>
      </c>
      <c r="J478" s="35">
        <f>((Produção!J472*PreçoLivre!J474*(1-Painel!$B$8)-J$3-J$4-J$6)*(1-Painel!$E$7)-J$5+J$6)*J$7</f>
        <v>14898027.956930643</v>
      </c>
      <c r="K478" s="35">
        <f>((Produção!K472*PreçoLivre!K474*(1-Painel!$B$8)-K$3-K$4-K$6)*(1-Painel!$E$7)-K$5+K$6)*K$7</f>
        <v>13101654.856349375</v>
      </c>
      <c r="L478" s="35">
        <f>((Produção!L472*PreçoLivre!L474*(1-Painel!$B$8)-L$3-L$4-L$6)*(1-Painel!$E$7)-L$5+L$6)*L$7</f>
        <v>11915303.833222292</v>
      </c>
      <c r="M478" s="35">
        <f>((Produção!M472*PreçoLivre!M474*(1-Painel!$B$8)-M$3-M$4-M$6)*(1-Painel!$E$7)-M$5+M$6)*M$7</f>
        <v>10945679.233251194</v>
      </c>
      <c r="N478" s="35">
        <f>((Produção!N472*PreçoLivre!N474*(1-Painel!$B$8)-N$3-N$4-N$6)*(1-Painel!$E$7)-N$5+N$6)*N$7</f>
        <v>9933468.9170021564</v>
      </c>
      <c r="O478" s="35">
        <f>((Produção!O472*PreçoLivre!O474*(1-Painel!$B$8)-O$3-O$4-O$6)*(1-Painel!$E$7)-O$5+O$6)*O$7</f>
        <v>9317201.4495614134</v>
      </c>
      <c r="P478" s="35">
        <f>((Produção!P472*PreçoLivre!P474*(1-Painel!$B$8)-P$3-P$4-P$6)*(1-Painel!$E$7)-P$5+P$6)*P$7</f>
        <v>8662850.6973058283</v>
      </c>
      <c r="Q478" s="35">
        <f>((Produção!Q472*PreçoLivre!Q474*(1-Painel!$B$8)-Q$3-Q$4-Q$6)*(1-Painel!$E$7)-Q$5+Q$6)*Q$7</f>
        <v>7385408.647377505</v>
      </c>
      <c r="R478" s="35">
        <f>((Produção!R472*PreçoLivre!R474*(1-Painel!$B$8)-R$3-R$4-R$6)*(1-Painel!$E$7)-R$5+R$6)*R$7</f>
        <v>6841710.3074545953</v>
      </c>
      <c r="S478" s="35">
        <f>((Produção!S472*PreçoLivre!S474*(1-Painel!$B$8)-S$3-S$4-S$6)*(1-Painel!$E$7)-S$5+S$6)*S$7</f>
        <v>6246061.4354743613</v>
      </c>
      <c r="T478" s="35">
        <f>((Produção!T472*PreçoLivre!T474*(1-Painel!$B$8)-T$3-T$4-T$6)*(1-Painel!$E$7)-T$5+T$6)*T$7</f>
        <v>5571579.1346257618</v>
      </c>
      <c r="U478" s="35">
        <f>((Produção!U472*PreçoLivre!U474*(1-Painel!$B$8)-U$3-U$4-U$6)*(1-Painel!$E$7)-U$5+U$6)*U$7</f>
        <v>5208024.5937014865</v>
      </c>
      <c r="V478" s="35">
        <f>((Produção!V472*PreçoLivre!V474*(1-Painel!$B$8)-V$3-V$4-V$6)*(1-Painel!$E$7)-V$5+V$6)*V$7</f>
        <v>5059822.0898034181</v>
      </c>
      <c r="W478" s="35"/>
    </row>
    <row r="479" spans="1:23" x14ac:dyDescent="0.25">
      <c r="A479" s="36">
        <v>470</v>
      </c>
      <c r="B479" s="35">
        <f t="shared" si="7"/>
        <v>247637817.04121017</v>
      </c>
      <c r="C479" s="35">
        <f>((Produção!C473*PreçoLivre!C475*(1-Painel!$B$8)-C$3-C$4-C$6)*(1-Painel!$E$7)-C$5+C$6)*C$7</f>
        <v>25620758.145929918</v>
      </c>
      <c r="D479" s="35">
        <f>((Produção!D473*PreçoLivre!D475*(1-Painel!$B$8)-D$3-D$4-D$6)*(1-Painel!$E$7)-D$5+D$6)*D$7</f>
        <v>22279192.395033233</v>
      </c>
      <c r="E479" s="35">
        <f>((Produção!E473*PreçoLivre!E475*(1-Painel!$B$8)-E$3-E$4-E$6)*(1-Painel!$E$7)-E$5+E$6)*E$7</f>
        <v>20308113.352745894</v>
      </c>
      <c r="F479" s="35">
        <f>((Produção!F473*PreçoLivre!F475*(1-Painel!$B$8)-F$3-F$4-F$6)*(1-Painel!$E$7)-F$5+F$6)*F$7</f>
        <v>19537879.547589567</v>
      </c>
      <c r="G479" s="35">
        <f>((Produção!G473*PreçoLivre!G475*(1-Painel!$B$8)-G$3-G$4-G$6)*(1-Painel!$E$7)-G$5+G$6)*G$7</f>
        <v>17217703.748839829</v>
      </c>
      <c r="H479" s="35">
        <f>((Produção!H473*PreçoLivre!H475*(1-Painel!$B$8)-H$3-H$4-H$6)*(1-Painel!$E$7)-H$5+H$6)*H$7</f>
        <v>14738811.107132042</v>
      </c>
      <c r="I479" s="35">
        <f>((Produção!I473*PreçoLivre!I475*(1-Painel!$B$8)-I$3-I$4-I$6)*(1-Painel!$E$7)-I$5+I$6)*I$7</f>
        <v>14429683.387120973</v>
      </c>
      <c r="J479" s="35">
        <f>((Produção!J473*PreçoLivre!J475*(1-Painel!$B$8)-J$3-J$4-J$6)*(1-Painel!$E$7)-J$5+J$6)*J$7</f>
        <v>13886478.841343576</v>
      </c>
      <c r="K479" s="35">
        <f>((Produção!K473*PreçoLivre!K475*(1-Painel!$B$8)-K$3-K$4-K$6)*(1-Painel!$E$7)-K$5+K$6)*K$7</f>
        <v>12325583.331916273</v>
      </c>
      <c r="L479" s="35">
        <f>((Produção!L473*PreçoLivre!L475*(1-Painel!$B$8)-L$3-L$4-L$6)*(1-Painel!$E$7)-L$5+L$6)*L$7</f>
        <v>11106191.683755716</v>
      </c>
      <c r="M479" s="35">
        <f>((Produção!M473*PreçoLivre!M475*(1-Painel!$B$8)-M$3-M$4-M$6)*(1-Painel!$E$7)-M$5+M$6)*M$7</f>
        <v>10361259.141352281</v>
      </c>
      <c r="N479" s="35">
        <f>((Produção!N473*PreçoLivre!N475*(1-Painel!$B$8)-N$3-N$4-N$6)*(1-Painel!$E$7)-N$5+N$6)*N$7</f>
        <v>10101252.470811564</v>
      </c>
      <c r="O479" s="35">
        <f>((Produção!O473*PreçoLivre!O475*(1-Painel!$B$8)-O$3-O$4-O$6)*(1-Painel!$E$7)-O$5+O$6)*O$7</f>
        <v>9456547.4638485145</v>
      </c>
      <c r="P479" s="35">
        <f>((Produção!P473*PreçoLivre!P475*(1-Painel!$B$8)-P$3-P$4-P$6)*(1-Painel!$E$7)-P$5+P$6)*P$7</f>
        <v>8448940.5351752732</v>
      </c>
      <c r="Q479" s="35">
        <f>((Produção!Q473*PreçoLivre!Q475*(1-Painel!$B$8)-Q$3-Q$4-Q$6)*(1-Painel!$E$7)-Q$5+Q$6)*Q$7</f>
        <v>7578719.6870476641</v>
      </c>
      <c r="R479" s="35">
        <f>((Produção!R473*PreçoLivre!R475*(1-Painel!$B$8)-R$3-R$4-R$6)*(1-Painel!$E$7)-R$5+R$6)*R$7</f>
        <v>6954622.4491055012</v>
      </c>
      <c r="S479" s="35">
        <f>((Produção!S473*PreçoLivre!S475*(1-Painel!$B$8)-S$3-S$4-S$6)*(1-Painel!$E$7)-S$5+S$6)*S$7</f>
        <v>6632743.8278062213</v>
      </c>
      <c r="T479" s="35">
        <f>((Produção!T473*PreçoLivre!T475*(1-Painel!$B$8)-T$3-T$4-T$6)*(1-Painel!$E$7)-T$5+T$6)*T$7</f>
        <v>6026782.1809555283</v>
      </c>
      <c r="U479" s="35">
        <f>((Produção!U473*PreçoLivre!U475*(1-Painel!$B$8)-U$3-U$4-U$6)*(1-Painel!$E$7)-U$5+U$6)*U$7</f>
        <v>5379006.02848229</v>
      </c>
      <c r="V479" s="35">
        <f>((Produção!V473*PreçoLivre!V475*(1-Painel!$B$8)-V$3-V$4-V$6)*(1-Painel!$E$7)-V$5+V$6)*V$7</f>
        <v>5247547.715218287</v>
      </c>
      <c r="W479" s="35"/>
    </row>
    <row r="480" spans="1:23" x14ac:dyDescent="0.25">
      <c r="A480" s="36">
        <v>471</v>
      </c>
      <c r="B480" s="35">
        <f t="shared" si="7"/>
        <v>289875361.16633022</v>
      </c>
      <c r="C480" s="35">
        <f>((Produção!C474*PreçoLivre!C476*(1-Painel!$B$8)-C$3-C$4-C$6)*(1-Painel!$E$7)-C$5+C$6)*C$7</f>
        <v>27135546.802110549</v>
      </c>
      <c r="D480" s="35">
        <f>((Produção!D474*PreçoLivre!D476*(1-Painel!$B$8)-D$3-D$4-D$6)*(1-Painel!$E$7)-D$5+D$6)*D$7</f>
        <v>24363152.81078263</v>
      </c>
      <c r="E480" s="35">
        <f>((Produção!E474*PreçoLivre!E476*(1-Painel!$B$8)-E$3-E$4-E$6)*(1-Painel!$E$7)-E$5+E$6)*E$7</f>
        <v>23034145.518496498</v>
      </c>
      <c r="F480" s="35">
        <f>((Produção!F474*PreçoLivre!F476*(1-Painel!$B$8)-F$3-F$4-F$6)*(1-Painel!$E$7)-F$5+F$6)*F$7</f>
        <v>20990077.737684906</v>
      </c>
      <c r="G480" s="35">
        <f>((Produção!G474*PreçoLivre!G476*(1-Painel!$B$8)-G$3-G$4-G$6)*(1-Painel!$E$7)-G$5+G$6)*G$7</f>
        <v>20275971.786341865</v>
      </c>
      <c r="H480" s="35">
        <f>((Produção!H474*PreçoLivre!H476*(1-Painel!$B$8)-H$3-H$4-H$6)*(1-Painel!$E$7)-H$5+H$6)*H$7</f>
        <v>18666368.610043671</v>
      </c>
      <c r="I480" s="35">
        <f>((Produção!I474*PreçoLivre!I476*(1-Painel!$B$8)-I$3-I$4-I$6)*(1-Painel!$E$7)-I$5+I$6)*I$7</f>
        <v>18306204.078512784</v>
      </c>
      <c r="J480" s="35">
        <f>((Produção!J474*PreçoLivre!J476*(1-Painel!$B$8)-J$3-J$4-J$6)*(1-Painel!$E$7)-J$5+J$6)*J$7</f>
        <v>16201110.742168168</v>
      </c>
      <c r="K480" s="35">
        <f>((Produção!K474*PreçoLivre!K476*(1-Painel!$B$8)-K$3-K$4-K$6)*(1-Painel!$E$7)-K$5+K$6)*K$7</f>
        <v>15777941.564677352</v>
      </c>
      <c r="L480" s="35">
        <f>((Produção!L474*PreçoLivre!L476*(1-Painel!$B$8)-L$3-L$4-L$6)*(1-Painel!$E$7)-L$5+L$6)*L$7</f>
        <v>13605234.10944677</v>
      </c>
      <c r="M480" s="35">
        <f>((Produção!M474*PreçoLivre!M476*(1-Painel!$B$8)-M$3-M$4-M$6)*(1-Painel!$E$7)-M$5+M$6)*M$7</f>
        <v>12883061.416756168</v>
      </c>
      <c r="N480" s="35">
        <f>((Produção!N474*PreçoLivre!N476*(1-Painel!$B$8)-N$3-N$4-N$6)*(1-Painel!$E$7)-N$5+N$6)*N$7</f>
        <v>12193132.675733158</v>
      </c>
      <c r="O480" s="35">
        <f>((Produção!O474*PreçoLivre!O476*(1-Painel!$B$8)-O$3-O$4-O$6)*(1-Painel!$E$7)-O$5+O$6)*O$7</f>
        <v>11525696.494201589</v>
      </c>
      <c r="P480" s="35">
        <f>((Produção!P474*PreçoLivre!P476*(1-Painel!$B$8)-P$3-P$4-P$6)*(1-Painel!$E$7)-P$5+P$6)*P$7</f>
        <v>10438051.118437123</v>
      </c>
      <c r="Q480" s="35">
        <f>((Produção!Q474*PreçoLivre!Q476*(1-Painel!$B$8)-Q$3-Q$4-Q$6)*(1-Painel!$E$7)-Q$5+Q$6)*Q$7</f>
        <v>9754489.7821122669</v>
      </c>
      <c r="R480" s="35">
        <f>((Produção!R474*PreçoLivre!R476*(1-Painel!$B$8)-R$3-R$4-R$6)*(1-Painel!$E$7)-R$5+R$6)*R$7</f>
        <v>8594642.0737357344</v>
      </c>
      <c r="S480" s="35">
        <f>((Produção!S474*PreçoLivre!S476*(1-Painel!$B$8)-S$3-S$4-S$6)*(1-Painel!$E$7)-S$5+S$6)*S$7</f>
        <v>7879560.9750311095</v>
      </c>
      <c r="T480" s="35">
        <f>((Produção!T474*PreçoLivre!T476*(1-Painel!$B$8)-T$3-T$4-T$6)*(1-Painel!$E$7)-T$5+T$6)*T$7</f>
        <v>6751145.487285913</v>
      </c>
      <c r="U480" s="35">
        <f>((Produção!U474*PreçoLivre!U476*(1-Painel!$B$8)-U$3-U$4-U$6)*(1-Painel!$E$7)-U$5+U$6)*U$7</f>
        <v>5916550.8399999309</v>
      </c>
      <c r="V480" s="35">
        <f>((Produção!V474*PreçoLivre!V476*(1-Painel!$B$8)-V$3-V$4-V$6)*(1-Painel!$E$7)-V$5+V$6)*V$7</f>
        <v>5583276.5427720277</v>
      </c>
      <c r="W480" s="35"/>
    </row>
    <row r="481" spans="1:23" x14ac:dyDescent="0.25">
      <c r="A481" s="36">
        <v>472</v>
      </c>
      <c r="B481" s="35">
        <f t="shared" si="7"/>
        <v>224474206.30426148</v>
      </c>
      <c r="C481" s="35">
        <f>((Produção!C475*PreçoLivre!C477*(1-Painel!$B$8)-C$3-C$4-C$6)*(1-Painel!$E$7)-C$5+C$6)*C$7</f>
        <v>25199038.978735805</v>
      </c>
      <c r="D481" s="35">
        <f>((Produção!D475*PreçoLivre!D477*(1-Painel!$B$8)-D$3-D$4-D$6)*(1-Painel!$E$7)-D$5+D$6)*D$7</f>
        <v>22350393.279149629</v>
      </c>
      <c r="E481" s="35">
        <f>((Produção!E475*PreçoLivre!E477*(1-Painel!$B$8)-E$3-E$4-E$6)*(1-Painel!$E$7)-E$5+E$6)*E$7</f>
        <v>20571353.717129499</v>
      </c>
      <c r="F481" s="35">
        <f>((Produção!F475*PreçoLivre!F477*(1-Painel!$B$8)-F$3-F$4-F$6)*(1-Painel!$E$7)-F$5+F$6)*F$7</f>
        <v>18321029.890840601</v>
      </c>
      <c r="G481" s="35">
        <f>((Produção!G475*PreçoLivre!G477*(1-Painel!$B$8)-G$3-G$4-G$6)*(1-Painel!$E$7)-G$5+G$6)*G$7</f>
        <v>17044550.008787233</v>
      </c>
      <c r="H481" s="35">
        <f>((Produção!H475*PreçoLivre!H477*(1-Painel!$B$8)-H$3-H$4-H$6)*(1-Painel!$E$7)-H$5+H$6)*H$7</f>
        <v>15502044.078353954</v>
      </c>
      <c r="I481" s="35">
        <f>((Produção!I475*PreçoLivre!I477*(1-Painel!$B$8)-I$3-I$4-I$6)*(1-Painel!$E$7)-I$5+I$6)*I$7</f>
        <v>12808372.413100392</v>
      </c>
      <c r="J481" s="35">
        <f>((Produção!J475*PreçoLivre!J477*(1-Painel!$B$8)-J$3-J$4-J$6)*(1-Painel!$E$7)-J$5+J$6)*J$7</f>
        <v>10936879.496428326</v>
      </c>
      <c r="K481" s="35">
        <f>((Produção!K475*PreçoLivre!K477*(1-Painel!$B$8)-K$3-K$4-K$6)*(1-Painel!$E$7)-K$5+K$6)*K$7</f>
        <v>9113796.4419104997</v>
      </c>
      <c r="L481" s="35">
        <f>((Produção!L475*PreçoLivre!L477*(1-Painel!$B$8)-L$3-L$4-L$6)*(1-Painel!$E$7)-L$5+L$6)*L$7</f>
        <v>8627886.60803717</v>
      </c>
      <c r="M481" s="35">
        <f>((Produção!M475*PreçoLivre!M477*(1-Painel!$B$8)-M$3-M$4-M$6)*(1-Painel!$E$7)-M$5+M$6)*M$7</f>
        <v>8149630.0060252044</v>
      </c>
      <c r="N481" s="35">
        <f>((Produção!N475*PreçoLivre!N477*(1-Painel!$B$8)-N$3-N$4-N$6)*(1-Painel!$E$7)-N$5+N$6)*N$7</f>
        <v>8275173.8511452544</v>
      </c>
      <c r="O481" s="35">
        <f>((Produção!O475*PreçoLivre!O477*(1-Painel!$B$8)-O$3-O$4-O$6)*(1-Painel!$E$7)-O$5+O$6)*O$7</f>
        <v>7366947.5303604947</v>
      </c>
      <c r="P481" s="35">
        <f>((Produção!P475*PreçoLivre!P477*(1-Painel!$B$8)-P$3-P$4-P$6)*(1-Painel!$E$7)-P$5+P$6)*P$7</f>
        <v>7309711.9703965932</v>
      </c>
      <c r="Q481" s="35">
        <f>((Produção!Q475*PreçoLivre!Q477*(1-Painel!$B$8)-Q$3-Q$4-Q$6)*(1-Painel!$E$7)-Q$5+Q$6)*Q$7</f>
        <v>6711094.6299998034</v>
      </c>
      <c r="R481" s="35">
        <f>((Produção!R475*PreçoLivre!R477*(1-Painel!$B$8)-R$3-R$4-R$6)*(1-Painel!$E$7)-R$5+R$6)*R$7</f>
        <v>6117015.7118885992</v>
      </c>
      <c r="S481" s="35">
        <f>((Produção!S475*PreçoLivre!S477*(1-Painel!$B$8)-S$3-S$4-S$6)*(1-Painel!$E$7)-S$5+S$6)*S$7</f>
        <v>5927369.4821121087</v>
      </c>
      <c r="T481" s="35">
        <f>((Produção!T475*PreçoLivre!T477*(1-Painel!$B$8)-T$3-T$4-T$6)*(1-Painel!$E$7)-T$5+T$6)*T$7</f>
        <v>5465899.2003639368</v>
      </c>
      <c r="U481" s="35">
        <f>((Produção!U475*PreçoLivre!U477*(1-Painel!$B$8)-U$3-U$4-U$6)*(1-Painel!$E$7)-U$5+U$6)*U$7</f>
        <v>4663570.4573643608</v>
      </c>
      <c r="V481" s="35">
        <f>((Produção!V475*PreçoLivre!V477*(1-Painel!$B$8)-V$3-V$4-V$6)*(1-Painel!$E$7)-V$5+V$6)*V$7</f>
        <v>4012448.5521320165</v>
      </c>
      <c r="W481" s="35"/>
    </row>
    <row r="482" spans="1:23" x14ac:dyDescent="0.25">
      <c r="A482" s="36">
        <v>473</v>
      </c>
      <c r="B482" s="35">
        <f t="shared" si="7"/>
        <v>221235674.73272687</v>
      </c>
      <c r="C482" s="35">
        <f>((Produção!C476*PreçoLivre!C478*(1-Painel!$B$8)-C$3-C$4-C$6)*(1-Painel!$E$7)-C$5+C$6)*C$7</f>
        <v>25033900.596487142</v>
      </c>
      <c r="D482" s="35">
        <f>((Produção!D476*PreçoLivre!D478*(1-Painel!$B$8)-D$3-D$4-D$6)*(1-Painel!$E$7)-D$5+D$6)*D$7</f>
        <v>23454498.527480923</v>
      </c>
      <c r="E482" s="35">
        <f>((Produção!E476*PreçoLivre!E478*(1-Painel!$B$8)-E$3-E$4-E$6)*(1-Painel!$E$7)-E$5+E$6)*E$7</f>
        <v>22162824.148115505</v>
      </c>
      <c r="F482" s="35">
        <f>((Produção!F476*PreçoLivre!F478*(1-Painel!$B$8)-F$3-F$4-F$6)*(1-Painel!$E$7)-F$5+F$6)*F$7</f>
        <v>18884525.057351369</v>
      </c>
      <c r="G482" s="35">
        <f>((Produção!G476*PreçoLivre!G478*(1-Painel!$B$8)-G$3-G$4-G$6)*(1-Painel!$E$7)-G$5+G$6)*G$7</f>
        <v>16766492.775054866</v>
      </c>
      <c r="H482" s="35">
        <f>((Produção!H476*PreçoLivre!H478*(1-Painel!$B$8)-H$3-H$4-H$6)*(1-Painel!$E$7)-H$5+H$6)*H$7</f>
        <v>15919544.982861998</v>
      </c>
      <c r="I482" s="35">
        <f>((Produção!I476*PreçoLivre!I478*(1-Painel!$B$8)-I$3-I$4-I$6)*(1-Painel!$E$7)-I$5+I$6)*I$7</f>
        <v>13446472.249439521</v>
      </c>
      <c r="J482" s="35">
        <f>((Produção!J476*PreçoLivre!J478*(1-Painel!$B$8)-J$3-J$4-J$6)*(1-Painel!$E$7)-J$5+J$6)*J$7</f>
        <v>10987123.07890551</v>
      </c>
      <c r="K482" s="35">
        <f>((Produção!K476*PreçoLivre!K478*(1-Painel!$B$8)-K$3-K$4-K$6)*(1-Painel!$E$7)-K$5+K$6)*K$7</f>
        <v>9806553.3318447135</v>
      </c>
      <c r="L482" s="35">
        <f>((Produção!L476*PreçoLivre!L478*(1-Painel!$B$8)-L$3-L$4-L$6)*(1-Painel!$E$7)-L$5+L$6)*L$7</f>
        <v>8433464.9963906147</v>
      </c>
      <c r="M482" s="35">
        <f>((Produção!M476*PreçoLivre!M478*(1-Painel!$B$8)-M$3-M$4-M$6)*(1-Painel!$E$7)-M$5+M$6)*M$7</f>
        <v>7600937.4834765745</v>
      </c>
      <c r="N482" s="35">
        <f>((Produção!N476*PreçoLivre!N478*(1-Painel!$B$8)-N$3-N$4-N$6)*(1-Painel!$E$7)-N$5+N$6)*N$7</f>
        <v>7010036.8869527429</v>
      </c>
      <c r="O482" s="35">
        <f>((Produção!O476*PreçoLivre!O478*(1-Painel!$B$8)-O$3-O$4-O$6)*(1-Painel!$E$7)-O$5+O$6)*O$7</f>
        <v>6635753.7199109728</v>
      </c>
      <c r="P482" s="35">
        <f>((Produção!P476*PreçoLivre!P478*(1-Painel!$B$8)-P$3-P$4-P$6)*(1-Painel!$E$7)-P$5+P$6)*P$7</f>
        <v>6118441.0518630501</v>
      </c>
      <c r="Q482" s="35">
        <f>((Produção!Q476*PreçoLivre!Q478*(1-Painel!$B$8)-Q$3-Q$4-Q$6)*(1-Painel!$E$7)-Q$5+Q$6)*Q$7</f>
        <v>5767964.1932473946</v>
      </c>
      <c r="R482" s="35">
        <f>((Produção!R476*PreçoLivre!R478*(1-Painel!$B$8)-R$3-R$4-R$6)*(1-Painel!$E$7)-R$5+R$6)*R$7</f>
        <v>5370983.7533028955</v>
      </c>
      <c r="S482" s="35">
        <f>((Produção!S476*PreçoLivre!S478*(1-Painel!$B$8)-S$3-S$4-S$6)*(1-Painel!$E$7)-S$5+S$6)*S$7</f>
        <v>5009691.0036655804</v>
      </c>
      <c r="T482" s="35">
        <f>((Produção!T476*PreçoLivre!T478*(1-Painel!$B$8)-T$3-T$4-T$6)*(1-Painel!$E$7)-T$5+T$6)*T$7</f>
        <v>4672654.3979593376</v>
      </c>
      <c r="U482" s="35">
        <f>((Produção!U476*PreçoLivre!U478*(1-Painel!$B$8)-U$3-U$4-U$6)*(1-Painel!$E$7)-U$5+U$6)*U$7</f>
        <v>4435254.8215996688</v>
      </c>
      <c r="V482" s="35">
        <f>((Produção!V476*PreçoLivre!V478*(1-Painel!$B$8)-V$3-V$4-V$6)*(1-Painel!$E$7)-V$5+V$6)*V$7</f>
        <v>3718557.6768164844</v>
      </c>
      <c r="W482" s="35"/>
    </row>
    <row r="483" spans="1:23" x14ac:dyDescent="0.25">
      <c r="A483" s="36">
        <v>474</v>
      </c>
      <c r="B483" s="35">
        <f t="shared" si="7"/>
        <v>285764899.32318968</v>
      </c>
      <c r="C483" s="35">
        <f>((Produção!C477*PreçoLivre!C479*(1-Painel!$B$8)-C$3-C$4-C$6)*(1-Painel!$E$7)-C$5+C$6)*C$7</f>
        <v>25332857.066471025</v>
      </c>
      <c r="D483" s="35">
        <f>((Produção!D477*PreçoLivre!D479*(1-Painel!$B$8)-D$3-D$4-D$6)*(1-Painel!$E$7)-D$5+D$6)*D$7</f>
        <v>23392024.732736476</v>
      </c>
      <c r="E483" s="35">
        <f>((Produção!E477*PreçoLivre!E479*(1-Painel!$B$8)-E$3-E$4-E$6)*(1-Painel!$E$7)-E$5+E$6)*E$7</f>
        <v>23412863.285217997</v>
      </c>
      <c r="F483" s="35">
        <f>((Produção!F477*PreçoLivre!F479*(1-Painel!$B$8)-F$3-F$4-F$6)*(1-Painel!$E$7)-F$5+F$6)*F$7</f>
        <v>21757085.099670995</v>
      </c>
      <c r="G483" s="35">
        <f>((Produção!G477*PreçoLivre!G479*(1-Painel!$B$8)-G$3-G$4-G$6)*(1-Painel!$E$7)-G$5+G$6)*G$7</f>
        <v>19859068.228772167</v>
      </c>
      <c r="H483" s="35">
        <f>((Produção!H477*PreçoLivre!H479*(1-Painel!$B$8)-H$3-H$4-H$6)*(1-Painel!$E$7)-H$5+H$6)*H$7</f>
        <v>18474292.545988858</v>
      </c>
      <c r="I483" s="35">
        <f>((Produção!I477*PreçoLivre!I479*(1-Painel!$B$8)-I$3-I$4-I$6)*(1-Painel!$E$7)-I$5+I$6)*I$7</f>
        <v>16900519.831410158</v>
      </c>
      <c r="J483" s="35">
        <f>((Produção!J477*PreçoLivre!J479*(1-Painel!$B$8)-J$3-J$4-J$6)*(1-Painel!$E$7)-J$5+J$6)*J$7</f>
        <v>16225290.35582171</v>
      </c>
      <c r="K483" s="35">
        <f>((Produção!K477*PreçoLivre!K479*(1-Painel!$B$8)-K$3-K$4-K$6)*(1-Painel!$E$7)-K$5+K$6)*K$7</f>
        <v>14963929.12239629</v>
      </c>
      <c r="L483" s="35">
        <f>((Produção!L477*PreçoLivre!L479*(1-Painel!$B$8)-L$3-L$4-L$6)*(1-Painel!$E$7)-L$5+L$6)*L$7</f>
        <v>14070856.44343734</v>
      </c>
      <c r="M483" s="35">
        <f>((Produção!M477*PreçoLivre!M479*(1-Painel!$B$8)-M$3-M$4-M$6)*(1-Painel!$E$7)-M$5+M$6)*M$7</f>
        <v>13521668.579795029</v>
      </c>
      <c r="N483" s="35">
        <f>((Produção!N477*PreçoLivre!N479*(1-Painel!$B$8)-N$3-N$4-N$6)*(1-Painel!$E$7)-N$5+N$6)*N$7</f>
        <v>12190385.444539996</v>
      </c>
      <c r="O483" s="35">
        <f>((Produção!O477*PreçoLivre!O479*(1-Painel!$B$8)-O$3-O$4-O$6)*(1-Painel!$E$7)-O$5+O$6)*O$7</f>
        <v>11410442.510794969</v>
      </c>
      <c r="P483" s="35">
        <f>((Produção!P477*PreçoLivre!P479*(1-Painel!$B$8)-P$3-P$4-P$6)*(1-Painel!$E$7)-P$5+P$6)*P$7</f>
        <v>10260672.642232448</v>
      </c>
      <c r="Q483" s="35">
        <f>((Produção!Q477*PreçoLivre!Q479*(1-Painel!$B$8)-Q$3-Q$4-Q$6)*(1-Painel!$E$7)-Q$5+Q$6)*Q$7</f>
        <v>9319903.7895341888</v>
      </c>
      <c r="R483" s="35">
        <f>((Produção!R477*PreçoLivre!R479*(1-Painel!$B$8)-R$3-R$4-R$6)*(1-Painel!$E$7)-R$5+R$6)*R$7</f>
        <v>8120396.789113516</v>
      </c>
      <c r="S483" s="35">
        <f>((Produção!S477*PreçoLivre!S479*(1-Painel!$B$8)-S$3-S$4-S$6)*(1-Painel!$E$7)-S$5+S$6)*S$7</f>
        <v>7213747.934595</v>
      </c>
      <c r="T483" s="35">
        <f>((Produção!T477*PreçoLivre!T479*(1-Painel!$B$8)-T$3-T$4-T$6)*(1-Painel!$E$7)-T$5+T$6)*T$7</f>
        <v>6838768.6222065724</v>
      </c>
      <c r="U483" s="35">
        <f>((Produção!U477*PreçoLivre!U479*(1-Painel!$B$8)-U$3-U$4-U$6)*(1-Painel!$E$7)-U$5+U$6)*U$7</f>
        <v>6396747.2775800377</v>
      </c>
      <c r="V483" s="35">
        <f>((Produção!V477*PreçoLivre!V479*(1-Painel!$B$8)-V$3-V$4-V$6)*(1-Painel!$E$7)-V$5+V$6)*V$7</f>
        <v>6103379.0208749259</v>
      </c>
      <c r="W483" s="35"/>
    </row>
    <row r="484" spans="1:23" x14ac:dyDescent="0.25">
      <c r="A484" s="36">
        <v>475</v>
      </c>
      <c r="B484" s="35">
        <f t="shared" si="7"/>
        <v>288736983.50976485</v>
      </c>
      <c r="C484" s="35">
        <f>((Produção!C478*PreçoLivre!C480*(1-Painel!$B$8)-C$3-C$4-C$6)*(1-Painel!$E$7)-C$5+C$6)*C$7</f>
        <v>26458882.291589882</v>
      </c>
      <c r="D484" s="35">
        <f>((Produção!D478*PreçoLivre!D480*(1-Painel!$B$8)-D$3-D$4-D$6)*(1-Painel!$E$7)-D$5+D$6)*D$7</f>
        <v>23951922.060408801</v>
      </c>
      <c r="E484" s="35">
        <f>((Produção!E478*PreçoLivre!E480*(1-Painel!$B$8)-E$3-E$4-E$6)*(1-Painel!$E$7)-E$5+E$6)*E$7</f>
        <v>22944623.791710012</v>
      </c>
      <c r="F484" s="35">
        <f>((Produção!F478*PreçoLivre!F480*(1-Painel!$B$8)-F$3-F$4-F$6)*(1-Painel!$E$7)-F$5+F$6)*F$7</f>
        <v>21331940.382089809</v>
      </c>
      <c r="G484" s="35">
        <f>((Produção!G478*PreçoLivre!G480*(1-Painel!$B$8)-G$3-G$4-G$6)*(1-Painel!$E$7)-G$5+G$6)*G$7</f>
        <v>19566622.724168066</v>
      </c>
      <c r="H484" s="35">
        <f>((Produção!H478*PreçoLivre!H480*(1-Painel!$B$8)-H$3-H$4-H$6)*(1-Painel!$E$7)-H$5+H$6)*H$7</f>
        <v>18320189.409289148</v>
      </c>
      <c r="I484" s="35">
        <f>((Produção!I478*PreçoLivre!I480*(1-Painel!$B$8)-I$3-I$4-I$6)*(1-Painel!$E$7)-I$5+I$6)*I$7</f>
        <v>17067526.665310394</v>
      </c>
      <c r="J484" s="35">
        <f>((Produção!J478*PreçoLivre!J480*(1-Painel!$B$8)-J$3-J$4-J$6)*(1-Painel!$E$7)-J$5+J$6)*J$7</f>
        <v>15434352.19200903</v>
      </c>
      <c r="K484" s="35">
        <f>((Produção!K478*PreçoLivre!K480*(1-Painel!$B$8)-K$3-K$4-K$6)*(1-Painel!$E$7)-K$5+K$6)*K$7</f>
        <v>14876791.786337165</v>
      </c>
      <c r="L484" s="35">
        <f>((Produção!L478*PreçoLivre!L480*(1-Painel!$B$8)-L$3-L$4-L$6)*(1-Painel!$E$7)-L$5+L$6)*L$7</f>
        <v>14065679.91223125</v>
      </c>
      <c r="M484" s="35">
        <f>((Produção!M478*PreçoLivre!M480*(1-Painel!$B$8)-M$3-M$4-M$6)*(1-Painel!$E$7)-M$5+M$6)*M$7</f>
        <v>12826444.079925297</v>
      </c>
      <c r="N484" s="35">
        <f>((Produção!N478*PreçoLivre!N480*(1-Painel!$B$8)-N$3-N$4-N$6)*(1-Painel!$E$7)-N$5+N$6)*N$7</f>
        <v>12153407.83204074</v>
      </c>
      <c r="O484" s="35">
        <f>((Produção!O478*PreçoLivre!O480*(1-Painel!$B$8)-O$3-O$4-O$6)*(1-Painel!$E$7)-O$5+O$6)*O$7</f>
        <v>11457798.692012824</v>
      </c>
      <c r="P484" s="35">
        <f>((Produção!P478*PreçoLivre!P480*(1-Painel!$B$8)-P$3-P$4-P$6)*(1-Painel!$E$7)-P$5+P$6)*P$7</f>
        <v>10417041.208142705</v>
      </c>
      <c r="Q484" s="35">
        <f>((Produção!Q478*PreçoLivre!Q480*(1-Painel!$B$8)-Q$3-Q$4-Q$6)*(1-Painel!$E$7)-Q$5+Q$6)*Q$7</f>
        <v>9724612.9583426751</v>
      </c>
      <c r="R484" s="35">
        <f>((Produção!R478*PreçoLivre!R480*(1-Painel!$B$8)-R$3-R$4-R$6)*(1-Painel!$E$7)-R$5+R$6)*R$7</f>
        <v>9107633.0263914075</v>
      </c>
      <c r="S484" s="35">
        <f>((Produção!S478*PreçoLivre!S480*(1-Painel!$B$8)-S$3-S$4-S$6)*(1-Painel!$E$7)-S$5+S$6)*S$7</f>
        <v>8093694.1512019029</v>
      </c>
      <c r="T484" s="35">
        <f>((Produção!T478*PreçoLivre!T480*(1-Painel!$B$8)-T$3-T$4-T$6)*(1-Painel!$E$7)-T$5+T$6)*T$7</f>
        <v>7438995.4109801082</v>
      </c>
      <c r="U484" s="35">
        <f>((Produção!U478*PreçoLivre!U480*(1-Painel!$B$8)-U$3-U$4-U$6)*(1-Painel!$E$7)-U$5+U$6)*U$7</f>
        <v>6901872.6738069775</v>
      </c>
      <c r="V484" s="35">
        <f>((Produção!V478*PreçoLivre!V480*(1-Painel!$B$8)-V$3-V$4-V$6)*(1-Painel!$E$7)-V$5+V$6)*V$7</f>
        <v>6596952.261776668</v>
      </c>
      <c r="W484" s="35"/>
    </row>
    <row r="485" spans="1:23" x14ac:dyDescent="0.25">
      <c r="A485" s="36">
        <v>476</v>
      </c>
      <c r="B485" s="35">
        <f t="shared" si="7"/>
        <v>297885450.55304396</v>
      </c>
      <c r="C485" s="35">
        <f>((Produção!C479*PreçoLivre!C481*(1-Painel!$B$8)-C$3-C$4-C$6)*(1-Painel!$E$7)-C$5+C$6)*C$7</f>
        <v>26641843.854770508</v>
      </c>
      <c r="D485" s="35">
        <f>((Produção!D479*PreçoLivre!D481*(1-Painel!$B$8)-D$3-D$4-D$6)*(1-Painel!$E$7)-D$5+D$6)*D$7</f>
        <v>23989297.221195489</v>
      </c>
      <c r="E485" s="35">
        <f>((Produção!E479*PreçoLivre!E481*(1-Painel!$B$8)-E$3-E$4-E$6)*(1-Painel!$E$7)-E$5+E$6)*E$7</f>
        <v>22789739.690021969</v>
      </c>
      <c r="F485" s="35">
        <f>((Produção!F479*PreçoLivre!F481*(1-Painel!$B$8)-F$3-F$4-F$6)*(1-Painel!$E$7)-F$5+F$6)*F$7</f>
        <v>20710407.730766729</v>
      </c>
      <c r="G485" s="35">
        <f>((Produção!G479*PreçoLivre!G481*(1-Painel!$B$8)-G$3-G$4-G$6)*(1-Painel!$E$7)-G$5+G$6)*G$7</f>
        <v>19653829.039654747</v>
      </c>
      <c r="H485" s="35">
        <f>((Produção!H479*PreçoLivre!H481*(1-Painel!$B$8)-H$3-H$4-H$6)*(1-Painel!$E$7)-H$5+H$6)*H$7</f>
        <v>17756431.641212288</v>
      </c>
      <c r="I485" s="35">
        <f>((Produção!I479*PreçoLivre!I481*(1-Painel!$B$8)-I$3-I$4-I$6)*(1-Painel!$E$7)-I$5+I$6)*I$7</f>
        <v>17001317.376354471</v>
      </c>
      <c r="J485" s="35">
        <f>((Produção!J479*PreçoLivre!J481*(1-Painel!$B$8)-J$3-J$4-J$6)*(1-Painel!$E$7)-J$5+J$6)*J$7</f>
        <v>16004624.439816855</v>
      </c>
      <c r="K485" s="35">
        <f>((Produção!K479*PreçoLivre!K481*(1-Painel!$B$8)-K$3-K$4-K$6)*(1-Painel!$E$7)-K$5+K$6)*K$7</f>
        <v>15272930.838371236</v>
      </c>
      <c r="L485" s="35">
        <f>((Produção!L479*PreçoLivre!L481*(1-Painel!$B$8)-L$3-L$4-L$6)*(1-Painel!$E$7)-L$5+L$6)*L$7</f>
        <v>14743417.145743983</v>
      </c>
      <c r="M485" s="35">
        <f>((Produção!M479*PreçoLivre!M481*(1-Painel!$B$8)-M$3-M$4-M$6)*(1-Painel!$E$7)-M$5+M$6)*M$7</f>
        <v>13788852.626226176</v>
      </c>
      <c r="N485" s="35">
        <f>((Produção!N479*PreçoLivre!N481*(1-Painel!$B$8)-N$3-N$4-N$6)*(1-Painel!$E$7)-N$5+N$6)*N$7</f>
        <v>12749151.875781015</v>
      </c>
      <c r="O485" s="35">
        <f>((Produção!O479*PreçoLivre!O481*(1-Painel!$B$8)-O$3-O$4-O$6)*(1-Painel!$E$7)-O$5+O$6)*O$7</f>
        <v>11877312.95016052</v>
      </c>
      <c r="P485" s="35">
        <f>((Produção!P479*PreçoLivre!P481*(1-Painel!$B$8)-P$3-P$4-P$6)*(1-Painel!$E$7)-P$5+P$6)*P$7</f>
        <v>11295915.417222457</v>
      </c>
      <c r="Q485" s="35">
        <f>((Produção!Q479*PreçoLivre!Q481*(1-Painel!$B$8)-Q$3-Q$4-Q$6)*(1-Painel!$E$7)-Q$5+Q$6)*Q$7</f>
        <v>10528444.933798725</v>
      </c>
      <c r="R485" s="35">
        <f>((Produção!R479*PreçoLivre!R481*(1-Painel!$B$8)-R$3-R$4-R$6)*(1-Painel!$E$7)-R$5+R$6)*R$7</f>
        <v>9976863.3303022645</v>
      </c>
      <c r="S485" s="35">
        <f>((Produção!S479*PreçoLivre!S481*(1-Painel!$B$8)-S$3-S$4-S$6)*(1-Painel!$E$7)-S$5+S$6)*S$7</f>
        <v>9383098.5353225954</v>
      </c>
      <c r="T485" s="35">
        <f>((Produção!T479*PreçoLivre!T481*(1-Painel!$B$8)-T$3-T$4-T$6)*(1-Painel!$E$7)-T$5+T$6)*T$7</f>
        <v>8472057.6529865898</v>
      </c>
      <c r="U485" s="35">
        <f>((Produção!U479*PreçoLivre!U481*(1-Painel!$B$8)-U$3-U$4-U$6)*(1-Painel!$E$7)-U$5+U$6)*U$7</f>
        <v>7962963.4101066552</v>
      </c>
      <c r="V485" s="35">
        <f>((Produção!V479*PreçoLivre!V481*(1-Painel!$B$8)-V$3-V$4-V$6)*(1-Painel!$E$7)-V$5+V$6)*V$7</f>
        <v>7286950.84322864</v>
      </c>
      <c r="W485" s="35"/>
    </row>
    <row r="486" spans="1:23" x14ac:dyDescent="0.25">
      <c r="A486" s="36">
        <v>477</v>
      </c>
      <c r="B486" s="35">
        <f t="shared" si="7"/>
        <v>248778288.30912691</v>
      </c>
      <c r="C486" s="35">
        <f>((Produção!C480*PreçoLivre!C482*(1-Painel!$B$8)-C$3-C$4-C$6)*(1-Painel!$E$7)-C$5+C$6)*C$7</f>
        <v>24357975.677266255</v>
      </c>
      <c r="D486" s="35">
        <f>((Produção!D480*PreçoLivre!D482*(1-Painel!$B$8)-D$3-D$4-D$6)*(1-Painel!$E$7)-D$5+D$6)*D$7</f>
        <v>23134097.215729751</v>
      </c>
      <c r="E486" s="35">
        <f>((Produção!E480*PreçoLivre!E482*(1-Painel!$B$8)-E$3-E$4-E$6)*(1-Painel!$E$7)-E$5+E$6)*E$7</f>
        <v>21265663.00821187</v>
      </c>
      <c r="F486" s="35">
        <f>((Produção!F480*PreçoLivre!F482*(1-Painel!$B$8)-F$3-F$4-F$6)*(1-Painel!$E$7)-F$5+F$6)*F$7</f>
        <v>19678110.374950528</v>
      </c>
      <c r="G486" s="35">
        <f>((Produção!G480*PreçoLivre!G482*(1-Painel!$B$8)-G$3-G$4-G$6)*(1-Painel!$E$7)-G$5+G$6)*G$7</f>
        <v>17417390.512221307</v>
      </c>
      <c r="H486" s="35">
        <f>((Produção!H480*PreçoLivre!H482*(1-Painel!$B$8)-H$3-H$4-H$6)*(1-Painel!$E$7)-H$5+H$6)*H$7</f>
        <v>16725121.834082209</v>
      </c>
      <c r="I486" s="35">
        <f>((Produção!I480*PreçoLivre!I482*(1-Painel!$B$8)-I$3-I$4-I$6)*(1-Painel!$E$7)-I$5+I$6)*I$7</f>
        <v>14574428.994013118</v>
      </c>
      <c r="J486" s="35">
        <f>((Produção!J480*PreçoLivre!J482*(1-Painel!$B$8)-J$3-J$4-J$6)*(1-Painel!$E$7)-J$5+J$6)*J$7</f>
        <v>13035256.66691912</v>
      </c>
      <c r="K486" s="35">
        <f>((Produção!K480*PreçoLivre!K482*(1-Painel!$B$8)-K$3-K$4-K$6)*(1-Painel!$E$7)-K$5+K$6)*K$7</f>
        <v>12434216.016957697</v>
      </c>
      <c r="L486" s="35">
        <f>((Produção!L480*PreçoLivre!L482*(1-Painel!$B$8)-L$3-L$4-L$6)*(1-Painel!$E$7)-L$5+L$6)*L$7</f>
        <v>11934469.679302908</v>
      </c>
      <c r="M486" s="35">
        <f>((Produção!M480*PreçoLivre!M482*(1-Painel!$B$8)-M$3-M$4-M$6)*(1-Painel!$E$7)-M$5+M$6)*M$7</f>
        <v>10938156.860153476</v>
      </c>
      <c r="N486" s="35">
        <f>((Produção!N480*PreçoLivre!N482*(1-Painel!$B$8)-N$3-N$4-N$6)*(1-Painel!$E$7)-N$5+N$6)*N$7</f>
        <v>10521588.540866021</v>
      </c>
      <c r="O486" s="35">
        <f>((Produção!O480*PreçoLivre!O482*(1-Painel!$B$8)-O$3-O$4-O$6)*(1-Painel!$E$7)-O$5+O$6)*O$7</f>
        <v>8883254.8878276814</v>
      </c>
      <c r="P486" s="35">
        <f>((Produção!P480*PreçoLivre!P482*(1-Painel!$B$8)-P$3-P$4-P$6)*(1-Painel!$E$7)-P$5+P$6)*P$7</f>
        <v>8283968.1941498099</v>
      </c>
      <c r="Q486" s="35">
        <f>((Produção!Q480*PreçoLivre!Q482*(1-Painel!$B$8)-Q$3-Q$4-Q$6)*(1-Painel!$E$7)-Q$5+Q$6)*Q$7</f>
        <v>7316147.833334811</v>
      </c>
      <c r="R486" s="35">
        <f>((Produção!R480*PreçoLivre!R482*(1-Painel!$B$8)-R$3-R$4-R$6)*(1-Painel!$E$7)-R$5+R$6)*R$7</f>
        <v>6984779.8610577732</v>
      </c>
      <c r="S486" s="35">
        <f>((Produção!S480*PreçoLivre!S482*(1-Painel!$B$8)-S$3-S$4-S$6)*(1-Painel!$E$7)-S$5+S$6)*S$7</f>
        <v>6295331.5996664455</v>
      </c>
      <c r="T486" s="35">
        <f>((Produção!T480*PreçoLivre!T482*(1-Painel!$B$8)-T$3-T$4-T$6)*(1-Painel!$E$7)-T$5+T$6)*T$7</f>
        <v>5477883.5413411232</v>
      </c>
      <c r="U486" s="35">
        <f>((Produção!U480*PreçoLivre!U482*(1-Painel!$B$8)-U$3-U$4-U$6)*(1-Painel!$E$7)-U$5+U$6)*U$7</f>
        <v>4994497.2203667555</v>
      </c>
      <c r="V486" s="35">
        <f>((Produção!V480*PreçoLivre!V482*(1-Painel!$B$8)-V$3-V$4-V$6)*(1-Painel!$E$7)-V$5+V$6)*V$7</f>
        <v>4525949.790708256</v>
      </c>
      <c r="W486" s="35"/>
    </row>
    <row r="487" spans="1:23" x14ac:dyDescent="0.25">
      <c r="A487" s="36">
        <v>478</v>
      </c>
      <c r="B487" s="35">
        <f t="shared" si="7"/>
        <v>271456372.27025127</v>
      </c>
      <c r="C487" s="35">
        <f>((Produção!C481*PreçoLivre!C483*(1-Painel!$B$8)-C$3-C$4-C$6)*(1-Painel!$E$7)-C$5+C$6)*C$7</f>
        <v>25163647.94524654</v>
      </c>
      <c r="D487" s="35">
        <f>((Produção!D481*PreçoLivre!D483*(1-Painel!$B$8)-D$3-D$4-D$6)*(1-Painel!$E$7)-D$5+D$6)*D$7</f>
        <v>23736783.144183703</v>
      </c>
      <c r="E487" s="35">
        <f>((Produção!E481*PreçoLivre!E483*(1-Painel!$B$8)-E$3-E$4-E$6)*(1-Painel!$E$7)-E$5+E$6)*E$7</f>
        <v>22425723.462359</v>
      </c>
      <c r="F487" s="35">
        <f>((Produção!F481*PreçoLivre!F483*(1-Painel!$B$8)-F$3-F$4-F$6)*(1-Painel!$E$7)-F$5+F$6)*F$7</f>
        <v>20798989.905811369</v>
      </c>
      <c r="G487" s="35">
        <f>((Produção!G481*PreçoLivre!G483*(1-Painel!$B$8)-G$3-G$4-G$6)*(1-Painel!$E$7)-G$5+G$6)*G$7</f>
        <v>18338212.451040931</v>
      </c>
      <c r="H487" s="35">
        <f>((Produção!H481*PreçoLivre!H483*(1-Painel!$B$8)-H$3-H$4-H$6)*(1-Painel!$E$7)-H$5+H$6)*H$7</f>
        <v>17661525.019697126</v>
      </c>
      <c r="I487" s="35">
        <f>((Produção!I481*PreçoLivre!I483*(1-Painel!$B$8)-I$3-I$4-I$6)*(1-Painel!$E$7)-I$5+I$6)*I$7</f>
        <v>16556146.329257132</v>
      </c>
      <c r="J487" s="35">
        <f>((Produção!J481*PreçoLivre!J483*(1-Painel!$B$8)-J$3-J$4-J$6)*(1-Painel!$E$7)-J$5+J$6)*J$7</f>
        <v>14621529.385370549</v>
      </c>
      <c r="K487" s="35">
        <f>((Produção!K481*PreçoLivre!K483*(1-Painel!$B$8)-K$3-K$4-K$6)*(1-Painel!$E$7)-K$5+K$6)*K$7</f>
        <v>13608110.67024922</v>
      </c>
      <c r="L487" s="35">
        <f>((Produção!L481*PreçoLivre!L483*(1-Painel!$B$8)-L$3-L$4-L$6)*(1-Painel!$E$7)-L$5+L$6)*L$7</f>
        <v>12718893.346011475</v>
      </c>
      <c r="M487" s="35">
        <f>((Produção!M481*PreçoLivre!M483*(1-Painel!$B$8)-M$3-M$4-M$6)*(1-Painel!$E$7)-M$5+M$6)*M$7</f>
        <v>12233703.376510086</v>
      </c>
      <c r="N487" s="35">
        <f>((Produção!N481*PreçoLivre!N483*(1-Painel!$B$8)-N$3-N$4-N$6)*(1-Painel!$E$7)-N$5+N$6)*N$7</f>
        <v>11436298.314467041</v>
      </c>
      <c r="O487" s="35">
        <f>((Produção!O481*PreçoLivre!O483*(1-Painel!$B$8)-O$3-O$4-O$6)*(1-Painel!$E$7)-O$5+O$6)*O$7</f>
        <v>10544133.482908739</v>
      </c>
      <c r="P487" s="35">
        <f>((Produção!P481*PreçoLivre!P483*(1-Painel!$B$8)-P$3-P$4-P$6)*(1-Painel!$E$7)-P$5+P$6)*P$7</f>
        <v>9167268.9772979394</v>
      </c>
      <c r="Q487" s="35">
        <f>((Produção!Q481*PreçoLivre!Q483*(1-Painel!$B$8)-Q$3-Q$4-Q$6)*(1-Painel!$E$7)-Q$5+Q$6)*Q$7</f>
        <v>8610371.8694928344</v>
      </c>
      <c r="R487" s="35">
        <f>((Produção!R481*PreçoLivre!R483*(1-Painel!$B$8)-R$3-R$4-R$6)*(1-Painel!$E$7)-R$5+R$6)*R$7</f>
        <v>8233666.3041400574</v>
      </c>
      <c r="S487" s="35">
        <f>((Produção!S481*PreçoLivre!S483*(1-Painel!$B$8)-S$3-S$4-S$6)*(1-Painel!$E$7)-S$5+S$6)*S$7</f>
        <v>7580918.93767922</v>
      </c>
      <c r="T487" s="35">
        <f>((Produção!T481*PreçoLivre!T483*(1-Painel!$B$8)-T$3-T$4-T$6)*(1-Painel!$E$7)-T$5+T$6)*T$7</f>
        <v>6575473.0107188215</v>
      </c>
      <c r="U487" s="35">
        <f>((Produção!U481*PreçoLivre!U483*(1-Painel!$B$8)-U$3-U$4-U$6)*(1-Painel!$E$7)-U$5+U$6)*U$7</f>
        <v>6103054.1612379961</v>
      </c>
      <c r="V487" s="35">
        <f>((Produção!V481*PreçoLivre!V483*(1-Painel!$B$8)-V$3-V$4-V$6)*(1-Painel!$E$7)-V$5+V$6)*V$7</f>
        <v>5341922.1765714632</v>
      </c>
      <c r="W487" s="35"/>
    </row>
    <row r="488" spans="1:23" x14ac:dyDescent="0.25">
      <c r="A488" s="36">
        <v>479</v>
      </c>
      <c r="B488" s="35">
        <f t="shared" si="7"/>
        <v>216898732.44925332</v>
      </c>
      <c r="C488" s="35">
        <f>((Produção!C482*PreçoLivre!C484*(1-Painel!$B$8)-C$3-C$4-C$6)*(1-Painel!$E$7)-C$5+C$6)*C$7</f>
        <v>25447084.958302662</v>
      </c>
      <c r="D488" s="35">
        <f>((Produção!D482*PreçoLivre!D484*(1-Painel!$B$8)-D$3-D$4-D$6)*(1-Painel!$E$7)-D$5+D$6)*D$7</f>
        <v>22119131.549087629</v>
      </c>
      <c r="E488" s="35">
        <f>((Produção!E482*PreçoLivre!E484*(1-Painel!$B$8)-E$3-E$4-E$6)*(1-Painel!$E$7)-E$5+E$6)*E$7</f>
        <v>19294201.07452663</v>
      </c>
      <c r="F488" s="35">
        <f>((Produção!F482*PreçoLivre!F484*(1-Painel!$B$8)-F$3-F$4-F$6)*(1-Painel!$E$7)-F$5+F$6)*F$7</f>
        <v>17287773.432268512</v>
      </c>
      <c r="G488" s="35">
        <f>((Produção!G482*PreçoLivre!G484*(1-Painel!$B$8)-G$3-G$4-G$6)*(1-Painel!$E$7)-G$5+G$6)*G$7</f>
        <v>15548675.97724618</v>
      </c>
      <c r="H488" s="35">
        <f>((Produção!H482*PreçoLivre!H484*(1-Painel!$B$8)-H$3-H$4-H$6)*(1-Painel!$E$7)-H$5+H$6)*H$7</f>
        <v>14280664.082814621</v>
      </c>
      <c r="I488" s="35">
        <f>((Produção!I482*PreçoLivre!I484*(1-Painel!$B$8)-I$3-I$4-I$6)*(1-Painel!$E$7)-I$5+I$6)*I$7</f>
        <v>12464292.641132431</v>
      </c>
      <c r="J488" s="35">
        <f>((Produção!J482*PreçoLivre!J484*(1-Painel!$B$8)-J$3-J$4-J$6)*(1-Painel!$E$7)-J$5+J$6)*J$7</f>
        <v>10889850.520676343</v>
      </c>
      <c r="K488" s="35">
        <f>((Produção!K482*PreçoLivre!K484*(1-Painel!$B$8)-K$3-K$4-K$6)*(1-Painel!$E$7)-K$5+K$6)*K$7</f>
        <v>9904469.0190951359</v>
      </c>
      <c r="L488" s="35">
        <f>((Produção!L482*PreçoLivre!L484*(1-Painel!$B$8)-L$3-L$4-L$6)*(1-Painel!$E$7)-L$5+L$6)*L$7</f>
        <v>8708839.7981372457</v>
      </c>
      <c r="M488" s="35">
        <f>((Produção!M482*PreçoLivre!M484*(1-Painel!$B$8)-M$3-M$4-M$6)*(1-Painel!$E$7)-M$5+M$6)*M$7</f>
        <v>8255664.9334726837</v>
      </c>
      <c r="N488" s="35">
        <f>((Produção!N482*PreçoLivre!N484*(1-Painel!$B$8)-N$3-N$4-N$6)*(1-Painel!$E$7)-N$5+N$6)*N$7</f>
        <v>7999544.3915968454</v>
      </c>
      <c r="O488" s="35">
        <f>((Produção!O482*PreçoLivre!O484*(1-Painel!$B$8)-O$3-O$4-O$6)*(1-Painel!$E$7)-O$5+O$6)*O$7</f>
        <v>7289898.8581247153</v>
      </c>
      <c r="P488" s="35">
        <f>((Produção!P482*PreçoLivre!P484*(1-Painel!$B$8)-P$3-P$4-P$6)*(1-Painel!$E$7)-P$5+P$6)*P$7</f>
        <v>6965213.7131797764</v>
      </c>
      <c r="Q488" s="35">
        <f>((Produção!Q482*PreçoLivre!Q484*(1-Painel!$B$8)-Q$3-Q$4-Q$6)*(1-Painel!$E$7)-Q$5+Q$6)*Q$7</f>
        <v>6341737.9798219781</v>
      </c>
      <c r="R488" s="35">
        <f>((Produção!R482*PreçoLivre!R484*(1-Painel!$B$8)-R$3-R$4-R$6)*(1-Painel!$E$7)-R$5+R$6)*R$7</f>
        <v>5973672.3368748603</v>
      </c>
      <c r="S488" s="35">
        <f>((Produção!S482*PreçoLivre!S484*(1-Painel!$B$8)-S$3-S$4-S$6)*(1-Painel!$E$7)-S$5+S$6)*S$7</f>
        <v>5251324.925561375</v>
      </c>
      <c r="T488" s="35">
        <f>((Produção!T482*PreçoLivre!T484*(1-Painel!$B$8)-T$3-T$4-T$6)*(1-Painel!$E$7)-T$5+T$6)*T$7</f>
        <v>4581186.2133966517</v>
      </c>
      <c r="U488" s="35">
        <f>((Produção!U482*PreçoLivre!U484*(1-Painel!$B$8)-U$3-U$4-U$6)*(1-Painel!$E$7)-U$5+U$6)*U$7</f>
        <v>4290029.2464316804</v>
      </c>
      <c r="V488" s="35">
        <f>((Produção!V482*PreçoLivre!V484*(1-Painel!$B$8)-V$3-V$4-V$6)*(1-Painel!$E$7)-V$5+V$6)*V$7</f>
        <v>4005476.7975054081</v>
      </c>
      <c r="W488" s="35"/>
    </row>
    <row r="489" spans="1:23" x14ac:dyDescent="0.25">
      <c r="A489" s="36">
        <v>480</v>
      </c>
      <c r="B489" s="35">
        <f t="shared" si="7"/>
        <v>250883084.55218443</v>
      </c>
      <c r="C489" s="35">
        <f>((Produção!C483*PreçoLivre!C485*(1-Painel!$B$8)-C$3-C$4-C$6)*(1-Painel!$E$7)-C$5+C$6)*C$7</f>
        <v>25383160.381494388</v>
      </c>
      <c r="D489" s="35">
        <f>((Produção!D483*PreçoLivre!D485*(1-Painel!$B$8)-D$3-D$4-D$6)*(1-Painel!$E$7)-D$5+D$6)*D$7</f>
        <v>24134179.321674906</v>
      </c>
      <c r="E489" s="35">
        <f>((Produção!E483*PreçoLivre!E485*(1-Painel!$B$8)-E$3-E$4-E$6)*(1-Painel!$E$7)-E$5+E$6)*E$7</f>
        <v>21117510.148436047</v>
      </c>
      <c r="F489" s="35">
        <f>((Produção!F483*PreçoLivre!F485*(1-Painel!$B$8)-F$3-F$4-F$6)*(1-Painel!$E$7)-F$5+F$6)*F$7</f>
        <v>19682867.754543699</v>
      </c>
      <c r="G489" s="35">
        <f>((Produção!G483*PreçoLivre!G485*(1-Painel!$B$8)-G$3-G$4-G$6)*(1-Painel!$E$7)-G$5+G$6)*G$7</f>
        <v>18585106.098674431</v>
      </c>
      <c r="H489" s="35">
        <f>((Produção!H483*PreçoLivre!H485*(1-Painel!$B$8)-H$3-H$4-H$6)*(1-Painel!$E$7)-H$5+H$6)*H$7</f>
        <v>16706472.19875226</v>
      </c>
      <c r="I489" s="35">
        <f>((Produção!I483*PreçoLivre!I485*(1-Painel!$B$8)-I$3-I$4-I$6)*(1-Painel!$E$7)-I$5+I$6)*I$7</f>
        <v>14353871.470282845</v>
      </c>
      <c r="J489" s="35">
        <f>((Produção!J483*PreçoLivre!J485*(1-Painel!$B$8)-J$3-J$4-J$6)*(1-Painel!$E$7)-J$5+J$6)*J$7</f>
        <v>12834895.254296569</v>
      </c>
      <c r="K489" s="35">
        <f>((Produção!K483*PreçoLivre!K485*(1-Painel!$B$8)-K$3-K$4-K$6)*(1-Painel!$E$7)-K$5+K$6)*K$7</f>
        <v>11481675.986007739</v>
      </c>
      <c r="L489" s="35">
        <f>((Produção!L483*PreçoLivre!L485*(1-Painel!$B$8)-L$3-L$4-L$6)*(1-Painel!$E$7)-L$5+L$6)*L$7</f>
        <v>11596108.505642155</v>
      </c>
      <c r="M489" s="35">
        <f>((Produção!M483*PreçoLivre!M485*(1-Painel!$B$8)-M$3-M$4-M$6)*(1-Painel!$E$7)-M$5+M$6)*M$7</f>
        <v>11115637.26958991</v>
      </c>
      <c r="N489" s="35">
        <f>((Produção!N483*PreçoLivre!N485*(1-Painel!$B$8)-N$3-N$4-N$6)*(1-Painel!$E$7)-N$5+N$6)*N$7</f>
        <v>9689554.4549709316</v>
      </c>
      <c r="O489" s="35">
        <f>((Produção!O483*PreçoLivre!O485*(1-Painel!$B$8)-O$3-O$4-O$6)*(1-Painel!$E$7)-O$5+O$6)*O$7</f>
        <v>9208116.7936743218</v>
      </c>
      <c r="P489" s="35">
        <f>((Produção!P483*PreçoLivre!P485*(1-Painel!$B$8)-P$3-P$4-P$6)*(1-Painel!$E$7)-P$5+P$6)*P$7</f>
        <v>8149670.5459431289</v>
      </c>
      <c r="Q489" s="35">
        <f>((Produção!Q483*PreçoLivre!Q485*(1-Painel!$B$8)-Q$3-Q$4-Q$6)*(1-Painel!$E$7)-Q$5+Q$6)*Q$7</f>
        <v>7569037.0374187408</v>
      </c>
      <c r="R489" s="35">
        <f>((Produção!R483*PreçoLivre!R485*(1-Painel!$B$8)-R$3-R$4-R$6)*(1-Painel!$E$7)-R$5+R$6)*R$7</f>
        <v>6716664.9677351601</v>
      </c>
      <c r="S489" s="35">
        <f>((Produção!S483*PreçoLivre!S485*(1-Painel!$B$8)-S$3-S$4-S$6)*(1-Painel!$E$7)-S$5+S$6)*S$7</f>
        <v>6529924.22827332</v>
      </c>
      <c r="T489" s="35">
        <f>((Produção!T483*PreçoLivre!T485*(1-Painel!$B$8)-T$3-T$4-T$6)*(1-Painel!$E$7)-T$5+T$6)*T$7</f>
        <v>5841447.8465853995</v>
      </c>
      <c r="U489" s="35">
        <f>((Produção!U483*PreçoLivre!U485*(1-Painel!$B$8)-U$3-U$4-U$6)*(1-Painel!$E$7)-U$5+U$6)*U$7</f>
        <v>5292704.9693395803</v>
      </c>
      <c r="V489" s="35">
        <f>((Produção!V483*PreçoLivre!V485*(1-Painel!$B$8)-V$3-V$4-V$6)*(1-Painel!$E$7)-V$5+V$6)*V$7</f>
        <v>4894479.3188488651</v>
      </c>
      <c r="W489" s="35"/>
    </row>
    <row r="490" spans="1:23" x14ac:dyDescent="0.25">
      <c r="A490" s="36">
        <v>481</v>
      </c>
      <c r="B490" s="35">
        <f t="shared" si="7"/>
        <v>260277144.99379778</v>
      </c>
      <c r="C490" s="35">
        <f>((Produção!C484*PreçoLivre!C486*(1-Painel!$B$8)-C$3-C$4-C$6)*(1-Painel!$E$7)-C$5+C$6)*C$7</f>
        <v>25023543.607686069</v>
      </c>
      <c r="D490" s="35">
        <f>((Produção!D484*PreçoLivre!D486*(1-Painel!$B$8)-D$3-D$4-D$6)*(1-Painel!$E$7)-D$5+D$6)*D$7</f>
        <v>23265770.672502264</v>
      </c>
      <c r="E490" s="35">
        <f>((Produção!E484*PreçoLivre!E486*(1-Painel!$B$8)-E$3-E$4-E$6)*(1-Painel!$E$7)-E$5+E$6)*E$7</f>
        <v>21819734.352199327</v>
      </c>
      <c r="F490" s="35">
        <f>((Produção!F484*PreçoLivre!F486*(1-Painel!$B$8)-F$3-F$4-F$6)*(1-Painel!$E$7)-F$5+F$6)*F$7</f>
        <v>20452169.514843591</v>
      </c>
      <c r="G490" s="35">
        <f>((Produção!G484*PreçoLivre!G486*(1-Painel!$B$8)-G$3-G$4-G$6)*(1-Painel!$E$7)-G$5+G$6)*G$7</f>
        <v>18719705.393259004</v>
      </c>
      <c r="H490" s="35">
        <f>((Produção!H484*PreçoLivre!H486*(1-Painel!$B$8)-H$3-H$4-H$6)*(1-Painel!$E$7)-H$5+H$6)*H$7</f>
        <v>16863131.26022613</v>
      </c>
      <c r="I490" s="35">
        <f>((Produção!I484*PreçoLivre!I486*(1-Painel!$B$8)-I$3-I$4-I$6)*(1-Painel!$E$7)-I$5+I$6)*I$7</f>
        <v>15325660.755039273</v>
      </c>
      <c r="J490" s="35">
        <f>((Produção!J484*PreçoLivre!J486*(1-Painel!$B$8)-J$3-J$4-J$6)*(1-Painel!$E$7)-J$5+J$6)*J$7</f>
        <v>13385587.383188425</v>
      </c>
      <c r="K490" s="35">
        <f>((Produção!K484*PreçoLivre!K486*(1-Painel!$B$8)-K$3-K$4-K$6)*(1-Painel!$E$7)-K$5+K$6)*K$7</f>
        <v>13162201.347941926</v>
      </c>
      <c r="L490" s="35">
        <f>((Produção!L484*PreçoLivre!L486*(1-Painel!$B$8)-L$3-L$4-L$6)*(1-Painel!$E$7)-L$5+L$6)*L$7</f>
        <v>12421787.890042262</v>
      </c>
      <c r="M490" s="35">
        <f>((Produção!M484*PreçoLivre!M486*(1-Painel!$B$8)-M$3-M$4-M$6)*(1-Painel!$E$7)-M$5+M$6)*M$7</f>
        <v>12001058.402719848</v>
      </c>
      <c r="N490" s="35">
        <f>((Produção!N484*PreçoLivre!N486*(1-Painel!$B$8)-N$3-N$4-N$6)*(1-Painel!$E$7)-N$5+N$6)*N$7</f>
        <v>10862107.400329616</v>
      </c>
      <c r="O490" s="35">
        <f>((Produção!O484*PreçoLivre!O486*(1-Painel!$B$8)-O$3-O$4-O$6)*(1-Painel!$E$7)-O$5+O$6)*O$7</f>
        <v>9680433.6609207522</v>
      </c>
      <c r="P490" s="35">
        <f>((Produção!P484*PreçoLivre!P486*(1-Painel!$B$8)-P$3-P$4-P$6)*(1-Painel!$E$7)-P$5+P$6)*P$7</f>
        <v>9012446.4474482052</v>
      </c>
      <c r="Q490" s="35">
        <f>((Produção!Q484*PreçoLivre!Q486*(1-Painel!$B$8)-Q$3-Q$4-Q$6)*(1-Painel!$E$7)-Q$5+Q$6)*Q$7</f>
        <v>8045466.6226543104</v>
      </c>
      <c r="R490" s="35">
        <f>((Produção!R484*PreçoLivre!R486*(1-Painel!$B$8)-R$3-R$4-R$6)*(1-Painel!$E$7)-R$5+R$6)*R$7</f>
        <v>7564950.2118704803</v>
      </c>
      <c r="S490" s="35">
        <f>((Produção!S484*PreçoLivre!S486*(1-Painel!$B$8)-S$3-S$4-S$6)*(1-Painel!$E$7)-S$5+S$6)*S$7</f>
        <v>6601233.7114340514</v>
      </c>
      <c r="T490" s="35">
        <f>((Produção!T484*PreçoLivre!T486*(1-Painel!$B$8)-T$3-T$4-T$6)*(1-Painel!$E$7)-T$5+T$6)*T$7</f>
        <v>5874717.6442365311</v>
      </c>
      <c r="U490" s="35">
        <f>((Produção!U484*PreçoLivre!U486*(1-Painel!$B$8)-U$3-U$4-U$6)*(1-Painel!$E$7)-U$5+U$6)*U$7</f>
        <v>5359048.1838967856</v>
      </c>
      <c r="V490" s="35">
        <f>((Produção!V484*PreçoLivre!V486*(1-Painel!$B$8)-V$3-V$4-V$6)*(1-Painel!$E$7)-V$5+V$6)*V$7</f>
        <v>4836390.5313589275</v>
      </c>
      <c r="W490" s="35"/>
    </row>
    <row r="491" spans="1:23" x14ac:dyDescent="0.25">
      <c r="A491" s="36">
        <v>482</v>
      </c>
      <c r="B491" s="35">
        <f t="shared" si="7"/>
        <v>276766406.38868725</v>
      </c>
      <c r="C491" s="35">
        <f>((Produção!C485*PreçoLivre!C487*(1-Painel!$B$8)-C$3-C$4-C$6)*(1-Painel!$E$7)-C$5+C$6)*C$7</f>
        <v>27071678.052540757</v>
      </c>
      <c r="D491" s="35">
        <f>((Produção!D485*PreçoLivre!D487*(1-Painel!$B$8)-D$3-D$4-D$6)*(1-Painel!$E$7)-D$5+D$6)*D$7</f>
        <v>24744327.87260842</v>
      </c>
      <c r="E491" s="35">
        <f>((Produção!E485*PreçoLivre!E487*(1-Painel!$B$8)-E$3-E$4-E$6)*(1-Painel!$E$7)-E$5+E$6)*E$7</f>
        <v>22707844.952706605</v>
      </c>
      <c r="F491" s="35">
        <f>((Produção!F485*PreçoLivre!F487*(1-Painel!$B$8)-F$3-F$4-F$6)*(1-Painel!$E$7)-F$5+F$6)*F$7</f>
        <v>21225101.312918641</v>
      </c>
      <c r="G491" s="35">
        <f>((Produção!G485*PreçoLivre!G487*(1-Painel!$B$8)-G$3-G$4-G$6)*(1-Painel!$E$7)-G$5+G$6)*G$7</f>
        <v>19509252.98737755</v>
      </c>
      <c r="H491" s="35">
        <f>((Produção!H485*PreçoLivre!H487*(1-Painel!$B$8)-H$3-H$4-H$6)*(1-Painel!$E$7)-H$5+H$6)*H$7</f>
        <v>17606821.276148714</v>
      </c>
      <c r="I491" s="35">
        <f>((Produção!I485*PreçoLivre!I487*(1-Painel!$B$8)-I$3-I$4-I$6)*(1-Painel!$E$7)-I$5+I$6)*I$7</f>
        <v>16210048.801061261</v>
      </c>
      <c r="J491" s="35">
        <f>((Produção!J485*PreçoLivre!J487*(1-Painel!$B$8)-J$3-J$4-J$6)*(1-Painel!$E$7)-J$5+J$6)*J$7</f>
        <v>15126172.282182252</v>
      </c>
      <c r="K491" s="35">
        <f>((Produção!K485*PreçoLivre!K487*(1-Painel!$B$8)-K$3-K$4-K$6)*(1-Painel!$E$7)-K$5+K$6)*K$7</f>
        <v>14303811.710474869</v>
      </c>
      <c r="L491" s="35">
        <f>((Produção!L485*PreçoLivre!L487*(1-Painel!$B$8)-L$3-L$4-L$6)*(1-Painel!$E$7)-L$5+L$6)*L$7</f>
        <v>12712360.015034096</v>
      </c>
      <c r="M491" s="35">
        <f>((Produção!M485*PreçoLivre!M487*(1-Painel!$B$8)-M$3-M$4-M$6)*(1-Painel!$E$7)-M$5+M$6)*M$7</f>
        <v>12219814.205179235</v>
      </c>
      <c r="N491" s="35">
        <f>((Produção!N485*PreçoLivre!N487*(1-Painel!$B$8)-N$3-N$4-N$6)*(1-Painel!$E$7)-N$5+N$6)*N$7</f>
        <v>11760042.240790676</v>
      </c>
      <c r="O491" s="35">
        <f>((Produção!O485*PreçoLivre!O487*(1-Painel!$B$8)-O$3-O$4-O$6)*(1-Painel!$E$7)-O$5+O$6)*O$7</f>
        <v>10776753.095024807</v>
      </c>
      <c r="P491" s="35">
        <f>((Produção!P485*PreçoLivre!P487*(1-Painel!$B$8)-P$3-P$4-P$6)*(1-Painel!$E$7)-P$5+P$6)*P$7</f>
        <v>10224814.490673617</v>
      </c>
      <c r="Q491" s="35">
        <f>((Produção!Q485*PreçoLivre!Q487*(1-Painel!$B$8)-Q$3-Q$4-Q$6)*(1-Painel!$E$7)-Q$5+Q$6)*Q$7</f>
        <v>9188035.5380096417</v>
      </c>
      <c r="R491" s="35">
        <f>((Produção!R485*PreçoLivre!R487*(1-Painel!$B$8)-R$3-R$4-R$6)*(1-Painel!$E$7)-R$5+R$6)*R$7</f>
        <v>8116955.3847375493</v>
      </c>
      <c r="S491" s="35">
        <f>((Produção!S485*PreçoLivre!S487*(1-Painel!$B$8)-S$3-S$4-S$6)*(1-Painel!$E$7)-S$5+S$6)*S$7</f>
        <v>6899854.8953682212</v>
      </c>
      <c r="T491" s="35">
        <f>((Produção!T485*PreçoLivre!T487*(1-Painel!$B$8)-T$3-T$4-T$6)*(1-Painel!$E$7)-T$5+T$6)*T$7</f>
        <v>6275657.8454264468</v>
      </c>
      <c r="U491" s="35">
        <f>((Produção!U485*PreçoLivre!U487*(1-Painel!$B$8)-U$3-U$4-U$6)*(1-Painel!$E$7)-U$5+U$6)*U$7</f>
        <v>5372187.2271686504</v>
      </c>
      <c r="V491" s="35">
        <f>((Produção!V485*PreçoLivre!V487*(1-Painel!$B$8)-V$3-V$4-V$6)*(1-Painel!$E$7)-V$5+V$6)*V$7</f>
        <v>4714872.2032552613</v>
      </c>
      <c r="W491" s="35"/>
    </row>
    <row r="492" spans="1:23" x14ac:dyDescent="0.25">
      <c r="A492" s="36">
        <v>483</v>
      </c>
      <c r="B492" s="35">
        <f t="shared" si="7"/>
        <v>256248875.89466843</v>
      </c>
      <c r="C492" s="35">
        <f>((Produção!C486*PreçoLivre!C488*(1-Painel!$B$8)-C$3-C$4-C$6)*(1-Painel!$E$7)-C$5+C$6)*C$7</f>
        <v>24822161.447255082</v>
      </c>
      <c r="D492" s="35">
        <f>((Produção!D486*PreçoLivre!D488*(1-Painel!$B$8)-D$3-D$4-D$6)*(1-Painel!$E$7)-D$5+D$6)*D$7</f>
        <v>22654781.66709939</v>
      </c>
      <c r="E492" s="35">
        <f>((Produção!E486*PreçoLivre!E488*(1-Painel!$B$8)-E$3-E$4-E$6)*(1-Painel!$E$7)-E$5+E$6)*E$7</f>
        <v>20914781.246501952</v>
      </c>
      <c r="F492" s="35">
        <f>((Produção!F486*PreçoLivre!F488*(1-Painel!$B$8)-F$3-F$4-F$6)*(1-Painel!$E$7)-F$5+F$6)*F$7</f>
        <v>19927989.322992697</v>
      </c>
      <c r="G492" s="35">
        <f>((Produção!G486*PreçoLivre!G488*(1-Painel!$B$8)-G$3-G$4-G$6)*(1-Painel!$E$7)-G$5+G$6)*G$7</f>
        <v>18505122.320150718</v>
      </c>
      <c r="H492" s="35">
        <f>((Produção!H486*PreçoLivre!H488*(1-Painel!$B$8)-H$3-H$4-H$6)*(1-Painel!$E$7)-H$5+H$6)*H$7</f>
        <v>16753877.264189525</v>
      </c>
      <c r="I492" s="35">
        <f>((Produção!I486*PreçoLivre!I488*(1-Painel!$B$8)-I$3-I$4-I$6)*(1-Painel!$E$7)-I$5+I$6)*I$7</f>
        <v>15638413.862845218</v>
      </c>
      <c r="J492" s="35">
        <f>((Produção!J486*PreçoLivre!J488*(1-Painel!$B$8)-J$3-J$4-J$6)*(1-Painel!$E$7)-J$5+J$6)*J$7</f>
        <v>14459573.000050917</v>
      </c>
      <c r="K492" s="35">
        <f>((Produção!K486*PreçoLivre!K488*(1-Painel!$B$8)-K$3-K$4-K$6)*(1-Painel!$E$7)-K$5+K$6)*K$7</f>
        <v>12856445.732544143</v>
      </c>
      <c r="L492" s="35">
        <f>((Produção!L486*PreçoLivre!L488*(1-Painel!$B$8)-L$3-L$4-L$6)*(1-Painel!$E$7)-L$5+L$6)*L$7</f>
        <v>11553733.615453681</v>
      </c>
      <c r="M492" s="35">
        <f>((Produção!M486*PreçoLivre!M488*(1-Painel!$B$8)-M$3-M$4-M$6)*(1-Painel!$E$7)-M$5+M$6)*M$7</f>
        <v>10921091.673712153</v>
      </c>
      <c r="N492" s="35">
        <f>((Produção!N486*PreçoLivre!N488*(1-Painel!$B$8)-N$3-N$4-N$6)*(1-Painel!$E$7)-N$5+N$6)*N$7</f>
        <v>9862874.3345392905</v>
      </c>
      <c r="O492" s="35">
        <f>((Produção!O486*PreçoLivre!O488*(1-Painel!$B$8)-O$3-O$4-O$6)*(1-Painel!$E$7)-O$5+O$6)*O$7</f>
        <v>9427980.824181743</v>
      </c>
      <c r="P492" s="35">
        <f>((Produção!P486*PreçoLivre!P488*(1-Painel!$B$8)-P$3-P$4-P$6)*(1-Painel!$E$7)-P$5+P$6)*P$7</f>
        <v>8982981.0745367613</v>
      </c>
      <c r="Q492" s="35">
        <f>((Produção!Q486*PreçoLivre!Q488*(1-Painel!$B$8)-Q$3-Q$4-Q$6)*(1-Painel!$E$7)-Q$5+Q$6)*Q$7</f>
        <v>8359671.2352469284</v>
      </c>
      <c r="R492" s="35">
        <f>((Produção!R486*PreçoLivre!R488*(1-Painel!$B$8)-R$3-R$4-R$6)*(1-Painel!$E$7)-R$5+R$6)*R$7</f>
        <v>7742716.5855149459</v>
      </c>
      <c r="S492" s="35">
        <f>((Produção!S486*PreçoLivre!S488*(1-Painel!$B$8)-S$3-S$4-S$6)*(1-Painel!$E$7)-S$5+S$6)*S$7</f>
        <v>6752228.4308934268</v>
      </c>
      <c r="T492" s="35">
        <f>((Produção!T486*PreçoLivre!T488*(1-Painel!$B$8)-T$3-T$4-T$6)*(1-Painel!$E$7)-T$5+T$6)*T$7</f>
        <v>6111230.2374009853</v>
      </c>
      <c r="U492" s="35">
        <f>((Produção!U486*PreçoLivre!U488*(1-Painel!$B$8)-U$3-U$4-U$6)*(1-Painel!$E$7)-U$5+U$6)*U$7</f>
        <v>5264380.5001256568</v>
      </c>
      <c r="V492" s="35">
        <f>((Produção!V486*PreçoLivre!V488*(1-Painel!$B$8)-V$3-V$4-V$6)*(1-Painel!$E$7)-V$5+V$6)*V$7</f>
        <v>4736841.5194332059</v>
      </c>
      <c r="W492" s="35"/>
    </row>
    <row r="493" spans="1:23" x14ac:dyDescent="0.25">
      <c r="A493" s="36">
        <v>484</v>
      </c>
      <c r="B493" s="35">
        <f t="shared" si="7"/>
        <v>246807718.96132913</v>
      </c>
      <c r="C493" s="35">
        <f>((Produção!C487*PreçoLivre!C489*(1-Painel!$B$8)-C$3-C$4-C$6)*(1-Painel!$E$7)-C$5+C$6)*C$7</f>
        <v>25441944.062283568</v>
      </c>
      <c r="D493" s="35">
        <f>((Produção!D487*PreçoLivre!D489*(1-Painel!$B$8)-D$3-D$4-D$6)*(1-Painel!$E$7)-D$5+D$6)*D$7</f>
        <v>22319012.63299264</v>
      </c>
      <c r="E493" s="35">
        <f>((Produção!E487*PreçoLivre!E489*(1-Painel!$B$8)-E$3-E$4-E$6)*(1-Painel!$E$7)-E$5+E$6)*E$7</f>
        <v>20753835.41733386</v>
      </c>
      <c r="F493" s="35">
        <f>((Produção!F487*PreçoLivre!F489*(1-Painel!$B$8)-F$3-F$4-F$6)*(1-Painel!$E$7)-F$5+F$6)*F$7</f>
        <v>18455949.501910869</v>
      </c>
      <c r="G493" s="35">
        <f>((Produção!G487*PreçoLivre!G489*(1-Painel!$B$8)-G$3-G$4-G$6)*(1-Painel!$E$7)-G$5+G$6)*G$7</f>
        <v>16632509.932103423</v>
      </c>
      <c r="H493" s="35">
        <f>((Produção!H487*PreçoLivre!H489*(1-Painel!$B$8)-H$3-H$4-H$6)*(1-Painel!$E$7)-H$5+H$6)*H$7</f>
        <v>15438159.099350223</v>
      </c>
      <c r="I493" s="35">
        <f>((Produção!I487*PreçoLivre!I489*(1-Painel!$B$8)-I$3-I$4-I$6)*(1-Painel!$E$7)-I$5+I$6)*I$7</f>
        <v>15036618.125020096</v>
      </c>
      <c r="J493" s="35">
        <f>((Produção!J487*PreçoLivre!J489*(1-Painel!$B$8)-J$3-J$4-J$6)*(1-Painel!$E$7)-J$5+J$6)*J$7</f>
        <v>13271858.258004338</v>
      </c>
      <c r="K493" s="35">
        <f>((Produção!K487*PreçoLivre!K489*(1-Painel!$B$8)-K$3-K$4-K$6)*(1-Painel!$E$7)-K$5+K$6)*K$7</f>
        <v>12132705.518074419</v>
      </c>
      <c r="L493" s="35">
        <f>((Produção!L487*PreçoLivre!L489*(1-Painel!$B$8)-L$3-L$4-L$6)*(1-Painel!$E$7)-L$5+L$6)*L$7</f>
        <v>11269679.579370705</v>
      </c>
      <c r="M493" s="35">
        <f>((Produção!M487*PreçoLivre!M489*(1-Painel!$B$8)-M$3-M$4-M$6)*(1-Painel!$E$7)-M$5+M$6)*M$7</f>
        <v>10219728.516379973</v>
      </c>
      <c r="N493" s="35">
        <f>((Produção!N487*PreçoLivre!N489*(1-Painel!$B$8)-N$3-N$4-N$6)*(1-Painel!$E$7)-N$5+N$6)*N$7</f>
        <v>10023296.75736008</v>
      </c>
      <c r="O493" s="35">
        <f>((Produção!O487*PreçoLivre!O489*(1-Painel!$B$8)-O$3-O$4-O$6)*(1-Painel!$E$7)-O$5+O$6)*O$7</f>
        <v>9014691.9257541057</v>
      </c>
      <c r="P493" s="35">
        <f>((Produção!P487*PreçoLivre!P489*(1-Painel!$B$8)-P$3-P$4-P$6)*(1-Painel!$E$7)-P$5+P$6)*P$7</f>
        <v>8577178.6146860737</v>
      </c>
      <c r="Q493" s="35">
        <f>((Produção!Q487*PreçoLivre!Q489*(1-Painel!$B$8)-Q$3-Q$4-Q$6)*(1-Painel!$E$7)-Q$5+Q$6)*Q$7</f>
        <v>7566732.1435749717</v>
      </c>
      <c r="R493" s="35">
        <f>((Produção!R487*PreçoLivre!R489*(1-Painel!$B$8)-R$3-R$4-R$6)*(1-Painel!$E$7)-R$5+R$6)*R$7</f>
        <v>7272595.8973296117</v>
      </c>
      <c r="S493" s="35">
        <f>((Produção!S487*PreçoLivre!S489*(1-Painel!$B$8)-S$3-S$4-S$6)*(1-Painel!$E$7)-S$5+S$6)*S$7</f>
        <v>6839841.94993906</v>
      </c>
      <c r="T493" s="35">
        <f>((Produção!T487*PreçoLivre!T489*(1-Painel!$B$8)-T$3-T$4-T$6)*(1-Painel!$E$7)-T$5+T$6)*T$7</f>
        <v>6236418.1805127421</v>
      </c>
      <c r="U493" s="35">
        <f>((Produção!U487*PreçoLivre!U489*(1-Painel!$B$8)-U$3-U$4-U$6)*(1-Painel!$E$7)-U$5+U$6)*U$7</f>
        <v>5477863.5281200334</v>
      </c>
      <c r="V493" s="35">
        <f>((Produção!V487*PreçoLivre!V489*(1-Painel!$B$8)-V$3-V$4-V$6)*(1-Painel!$E$7)-V$5+V$6)*V$7</f>
        <v>4827099.3212282863</v>
      </c>
      <c r="W493" s="35"/>
    </row>
    <row r="494" spans="1:23" x14ac:dyDescent="0.25">
      <c r="A494" s="36">
        <v>485</v>
      </c>
      <c r="B494" s="35">
        <f t="shared" si="7"/>
        <v>251242861.29725251</v>
      </c>
      <c r="C494" s="35">
        <f>((Produção!C488*PreçoLivre!C490*(1-Painel!$B$8)-C$3-C$4-C$6)*(1-Painel!$E$7)-C$5+C$6)*C$7</f>
        <v>26028179.057383332</v>
      </c>
      <c r="D494" s="35">
        <f>((Produção!D488*PreçoLivre!D490*(1-Painel!$B$8)-D$3-D$4-D$6)*(1-Painel!$E$7)-D$5+D$6)*D$7</f>
        <v>24789217.997521859</v>
      </c>
      <c r="E494" s="35">
        <f>((Produção!E488*PreçoLivre!E490*(1-Painel!$B$8)-E$3-E$4-E$6)*(1-Painel!$E$7)-E$5+E$6)*E$7</f>
        <v>23722204.831404205</v>
      </c>
      <c r="F494" s="35">
        <f>((Produção!F488*PreçoLivre!F490*(1-Painel!$B$8)-F$3-F$4-F$6)*(1-Painel!$E$7)-F$5+F$6)*F$7</f>
        <v>21381326.143097144</v>
      </c>
      <c r="G494" s="35">
        <f>((Produção!G488*PreçoLivre!G490*(1-Painel!$B$8)-G$3-G$4-G$6)*(1-Painel!$E$7)-G$5+G$6)*G$7</f>
        <v>19593985.456244834</v>
      </c>
      <c r="H494" s="35">
        <f>((Produção!H488*PreçoLivre!H490*(1-Painel!$B$8)-H$3-H$4-H$6)*(1-Painel!$E$7)-H$5+H$6)*H$7</f>
        <v>17029070.113529753</v>
      </c>
      <c r="I494" s="35">
        <f>((Produção!I488*PreçoLivre!I490*(1-Painel!$B$8)-I$3-I$4-I$6)*(1-Painel!$E$7)-I$5+I$6)*I$7</f>
        <v>14895089.198847944</v>
      </c>
      <c r="J494" s="35">
        <f>((Produção!J488*PreçoLivre!J490*(1-Painel!$B$8)-J$3-J$4-J$6)*(1-Painel!$E$7)-J$5+J$6)*J$7</f>
        <v>13165546.873282786</v>
      </c>
      <c r="K494" s="35">
        <f>((Produção!K488*PreçoLivre!K490*(1-Painel!$B$8)-K$3-K$4-K$6)*(1-Painel!$E$7)-K$5+K$6)*K$7</f>
        <v>11168838.550777862</v>
      </c>
      <c r="L494" s="35">
        <f>((Produção!L488*PreçoLivre!L490*(1-Painel!$B$8)-L$3-L$4-L$6)*(1-Painel!$E$7)-L$5+L$6)*L$7</f>
        <v>10380739.200696822</v>
      </c>
      <c r="M494" s="35">
        <f>((Produção!M488*PreçoLivre!M490*(1-Painel!$B$8)-M$3-M$4-M$6)*(1-Painel!$E$7)-M$5+M$6)*M$7</f>
        <v>9702117.543302808</v>
      </c>
      <c r="N494" s="35">
        <f>((Produção!N488*PreçoLivre!N490*(1-Painel!$B$8)-N$3-N$4-N$6)*(1-Painel!$E$7)-N$5+N$6)*N$7</f>
        <v>8750512.4067523759</v>
      </c>
      <c r="O494" s="35">
        <f>((Produção!O488*PreçoLivre!O490*(1-Painel!$B$8)-O$3-O$4-O$6)*(1-Painel!$E$7)-O$5+O$6)*O$7</f>
        <v>8073231.0580518926</v>
      </c>
      <c r="P494" s="35">
        <f>((Produção!P488*PreçoLivre!P490*(1-Painel!$B$8)-P$3-P$4-P$6)*(1-Painel!$E$7)-P$5+P$6)*P$7</f>
        <v>7449728.6639477015</v>
      </c>
      <c r="Q494" s="35">
        <f>((Produção!Q488*PreçoLivre!Q490*(1-Painel!$B$8)-Q$3-Q$4-Q$6)*(1-Painel!$E$7)-Q$5+Q$6)*Q$7</f>
        <v>7090175.2414450673</v>
      </c>
      <c r="R494" s="35">
        <f>((Produção!R488*PreçoLivre!R490*(1-Painel!$B$8)-R$3-R$4-R$6)*(1-Painel!$E$7)-R$5+R$6)*R$7</f>
        <v>6772933.6131906658</v>
      </c>
      <c r="S494" s="35">
        <f>((Produção!S488*PreçoLivre!S490*(1-Painel!$B$8)-S$3-S$4-S$6)*(1-Painel!$E$7)-S$5+S$6)*S$7</f>
        <v>6143627.6881917343</v>
      </c>
      <c r="T494" s="35">
        <f>((Produção!T488*PreçoLivre!T490*(1-Painel!$B$8)-T$3-T$4-T$6)*(1-Painel!$E$7)-T$5+T$6)*T$7</f>
        <v>5627738.997054968</v>
      </c>
      <c r="U494" s="35">
        <f>((Produção!U488*PreçoLivre!U490*(1-Painel!$B$8)-U$3-U$4-U$6)*(1-Painel!$E$7)-U$5+U$6)*U$7</f>
        <v>4962162.2380410014</v>
      </c>
      <c r="V494" s="35">
        <f>((Produção!V488*PreçoLivre!V490*(1-Painel!$B$8)-V$3-V$4-V$6)*(1-Painel!$E$7)-V$5+V$6)*V$7</f>
        <v>4516436.424487778</v>
      </c>
      <c r="W494" s="35"/>
    </row>
    <row r="495" spans="1:23" x14ac:dyDescent="0.25">
      <c r="A495" s="36">
        <v>486</v>
      </c>
      <c r="B495" s="35">
        <f t="shared" si="7"/>
        <v>271515805.08576375</v>
      </c>
      <c r="C495" s="35">
        <f>((Produção!C489*PreçoLivre!C491*(1-Painel!$B$8)-C$3-C$4-C$6)*(1-Painel!$E$7)-C$5+C$6)*C$7</f>
        <v>26481857.573436745</v>
      </c>
      <c r="D495" s="35">
        <f>((Produção!D489*PreçoLivre!D491*(1-Painel!$B$8)-D$3-D$4-D$6)*(1-Painel!$E$7)-D$5+D$6)*D$7</f>
        <v>24291627.877682135</v>
      </c>
      <c r="E495" s="35">
        <f>((Produção!E489*PreçoLivre!E491*(1-Painel!$B$8)-E$3-E$4-E$6)*(1-Painel!$E$7)-E$5+E$6)*E$7</f>
        <v>23205505.746315733</v>
      </c>
      <c r="F495" s="35">
        <f>((Produção!F489*PreçoLivre!F491*(1-Painel!$B$8)-F$3-F$4-F$6)*(1-Painel!$E$7)-F$5+F$6)*F$7</f>
        <v>21047497.74552447</v>
      </c>
      <c r="G495" s="35">
        <f>((Produção!G489*PreçoLivre!G491*(1-Painel!$B$8)-G$3-G$4-G$6)*(1-Painel!$E$7)-G$5+G$6)*G$7</f>
        <v>18879756.357229725</v>
      </c>
      <c r="H495" s="35">
        <f>((Produção!H489*PreçoLivre!H491*(1-Painel!$B$8)-H$3-H$4-H$6)*(1-Painel!$E$7)-H$5+H$6)*H$7</f>
        <v>18001295.265964266</v>
      </c>
      <c r="I495" s="35">
        <f>((Produção!I489*PreçoLivre!I491*(1-Painel!$B$8)-I$3-I$4-I$6)*(1-Painel!$E$7)-I$5+I$6)*I$7</f>
        <v>16067183.47464492</v>
      </c>
      <c r="J495" s="35">
        <f>((Produção!J489*PreçoLivre!J491*(1-Painel!$B$8)-J$3-J$4-J$6)*(1-Painel!$E$7)-J$5+J$6)*J$7</f>
        <v>14815136.870254684</v>
      </c>
      <c r="K495" s="35">
        <f>((Produção!K489*PreçoLivre!K491*(1-Painel!$B$8)-K$3-K$4-K$6)*(1-Painel!$E$7)-K$5+K$6)*K$7</f>
        <v>13407353.856086787</v>
      </c>
      <c r="L495" s="35">
        <f>((Produção!L489*PreçoLivre!L491*(1-Painel!$B$8)-L$3-L$4-L$6)*(1-Painel!$E$7)-L$5+L$6)*L$7</f>
        <v>12371679.393084262</v>
      </c>
      <c r="M495" s="35">
        <f>((Produção!M489*PreçoLivre!M491*(1-Painel!$B$8)-M$3-M$4-M$6)*(1-Painel!$E$7)-M$5+M$6)*M$7</f>
        <v>11544045.072921595</v>
      </c>
      <c r="N495" s="35">
        <f>((Produção!N489*PreçoLivre!N491*(1-Painel!$B$8)-N$3-N$4-N$6)*(1-Painel!$E$7)-N$5+N$6)*N$7</f>
        <v>10666962.627505112</v>
      </c>
      <c r="O495" s="35">
        <f>((Produção!O489*PreçoLivre!O491*(1-Painel!$B$8)-O$3-O$4-O$6)*(1-Painel!$E$7)-O$5+O$6)*O$7</f>
        <v>9701812.8395218235</v>
      </c>
      <c r="P495" s="35">
        <f>((Produção!P489*PreçoLivre!P491*(1-Painel!$B$8)-P$3-P$4-P$6)*(1-Painel!$E$7)-P$5+P$6)*P$7</f>
        <v>9428088.8158960901</v>
      </c>
      <c r="Q495" s="35">
        <f>((Produção!Q489*PreçoLivre!Q491*(1-Painel!$B$8)-Q$3-Q$4-Q$6)*(1-Painel!$E$7)-Q$5+Q$6)*Q$7</f>
        <v>8599049.8210527431</v>
      </c>
      <c r="R495" s="35">
        <f>((Produção!R489*PreçoLivre!R491*(1-Painel!$B$8)-R$3-R$4-R$6)*(1-Painel!$E$7)-R$5+R$6)*R$7</f>
        <v>7413920.4265497224</v>
      </c>
      <c r="S495" s="35">
        <f>((Produção!S489*PreçoLivre!S491*(1-Painel!$B$8)-S$3-S$4-S$6)*(1-Painel!$E$7)-S$5+S$6)*S$7</f>
        <v>7261669.2161322599</v>
      </c>
      <c r="T495" s="35">
        <f>((Produção!T489*PreçoLivre!T491*(1-Painel!$B$8)-T$3-T$4-T$6)*(1-Painel!$E$7)-T$5+T$6)*T$7</f>
        <v>6665087.0742876716</v>
      </c>
      <c r="U495" s="35">
        <f>((Produção!U489*PreçoLivre!U491*(1-Painel!$B$8)-U$3-U$4-U$6)*(1-Painel!$E$7)-U$5+U$6)*U$7</f>
        <v>6063225.7455497859</v>
      </c>
      <c r="V495" s="35">
        <f>((Produção!V489*PreçoLivre!V491*(1-Painel!$B$8)-V$3-V$4-V$6)*(1-Painel!$E$7)-V$5+V$6)*V$7</f>
        <v>5603049.2861231798</v>
      </c>
      <c r="W495" s="35"/>
    </row>
    <row r="496" spans="1:23" x14ac:dyDescent="0.25">
      <c r="A496" s="36">
        <v>487</v>
      </c>
      <c r="B496" s="35">
        <f t="shared" si="7"/>
        <v>242293278.70785353</v>
      </c>
      <c r="C496" s="35">
        <f>((Produção!C490*PreçoLivre!C492*(1-Painel!$B$8)-C$3-C$4-C$6)*(1-Painel!$E$7)-C$5+C$6)*C$7</f>
        <v>26815628.722986549</v>
      </c>
      <c r="D496" s="35">
        <f>((Produção!D490*PreçoLivre!D492*(1-Painel!$B$8)-D$3-D$4-D$6)*(1-Painel!$E$7)-D$5+D$6)*D$7</f>
        <v>24246791.082362499</v>
      </c>
      <c r="E496" s="35">
        <f>((Produção!E490*PreçoLivre!E492*(1-Painel!$B$8)-E$3-E$4-E$6)*(1-Painel!$E$7)-E$5+E$6)*E$7</f>
        <v>21525278.253120158</v>
      </c>
      <c r="F496" s="35">
        <f>((Produção!F490*PreçoLivre!F492*(1-Painel!$B$8)-F$3-F$4-F$6)*(1-Painel!$E$7)-F$5+F$6)*F$7</f>
        <v>18604081.521280892</v>
      </c>
      <c r="G496" s="35">
        <f>((Produção!G490*PreçoLivre!G492*(1-Painel!$B$8)-G$3-G$4-G$6)*(1-Painel!$E$7)-G$5+G$6)*G$7</f>
        <v>16853272.45949572</v>
      </c>
      <c r="H496" s="35">
        <f>((Produção!H490*PreçoLivre!H492*(1-Painel!$B$8)-H$3-H$4-H$6)*(1-Painel!$E$7)-H$5+H$6)*H$7</f>
        <v>15222743.963823434</v>
      </c>
      <c r="I496" s="35">
        <f>((Produção!I490*PreçoLivre!I492*(1-Painel!$B$8)-I$3-I$4-I$6)*(1-Painel!$E$7)-I$5+I$6)*I$7</f>
        <v>13871193.631836608</v>
      </c>
      <c r="J496" s="35">
        <f>((Produção!J490*PreçoLivre!J492*(1-Painel!$B$8)-J$3-J$4-J$6)*(1-Painel!$E$7)-J$5+J$6)*J$7</f>
        <v>13034209.422710514</v>
      </c>
      <c r="K496" s="35">
        <f>((Produção!K490*PreçoLivre!K492*(1-Painel!$B$8)-K$3-K$4-K$6)*(1-Painel!$E$7)-K$5+K$6)*K$7</f>
        <v>11350173.101748329</v>
      </c>
      <c r="L496" s="35">
        <f>((Produção!L490*PreçoLivre!L492*(1-Painel!$B$8)-L$3-L$4-L$6)*(1-Painel!$E$7)-L$5+L$6)*L$7</f>
        <v>10464153.204848852</v>
      </c>
      <c r="M496" s="35">
        <f>((Produção!M490*PreçoLivre!M492*(1-Painel!$B$8)-M$3-M$4-M$6)*(1-Painel!$E$7)-M$5+M$6)*M$7</f>
        <v>9636174.1403924245</v>
      </c>
      <c r="N496" s="35">
        <f>((Produção!N490*PreçoLivre!N492*(1-Painel!$B$8)-N$3-N$4-N$6)*(1-Painel!$E$7)-N$5+N$6)*N$7</f>
        <v>8860002.4071867112</v>
      </c>
      <c r="O496" s="35">
        <f>((Produção!O490*PreçoLivre!O492*(1-Painel!$B$8)-O$3-O$4-O$6)*(1-Painel!$E$7)-O$5+O$6)*O$7</f>
        <v>8262422.1185537465</v>
      </c>
      <c r="P496" s="35">
        <f>((Produção!P490*PreçoLivre!P492*(1-Painel!$B$8)-P$3-P$4-P$6)*(1-Painel!$E$7)-P$5+P$6)*P$7</f>
        <v>7739775.3413563864</v>
      </c>
      <c r="Q496" s="35">
        <f>((Produção!Q490*PreçoLivre!Q492*(1-Painel!$B$8)-Q$3-Q$4-Q$6)*(1-Painel!$E$7)-Q$5+Q$6)*Q$7</f>
        <v>6980252.3680429514</v>
      </c>
      <c r="R496" s="35">
        <f>((Produção!R490*PreçoLivre!R492*(1-Painel!$B$8)-R$3-R$4-R$6)*(1-Painel!$E$7)-R$5+R$6)*R$7</f>
        <v>6359658.9874672582</v>
      </c>
      <c r="S496" s="35">
        <f>((Produção!S490*PreçoLivre!S492*(1-Painel!$B$8)-S$3-S$4-S$6)*(1-Painel!$E$7)-S$5+S$6)*S$7</f>
        <v>6201653.6126356823</v>
      </c>
      <c r="T496" s="35">
        <f>((Produção!T490*PreçoLivre!T492*(1-Painel!$B$8)-T$3-T$4-T$6)*(1-Painel!$E$7)-T$5+T$6)*T$7</f>
        <v>5837570.0975132054</v>
      </c>
      <c r="U496" s="35">
        <f>((Produção!U490*PreçoLivre!U492*(1-Painel!$B$8)-U$3-U$4-U$6)*(1-Painel!$E$7)-U$5+U$6)*U$7</f>
        <v>5486034.3719416093</v>
      </c>
      <c r="V496" s="35">
        <f>((Produção!V490*PreçoLivre!V492*(1-Painel!$B$8)-V$3-V$4-V$6)*(1-Painel!$E$7)-V$5+V$6)*V$7</f>
        <v>4942209.8985500094</v>
      </c>
      <c r="W496" s="35"/>
    </row>
    <row r="497" spans="1:23" x14ac:dyDescent="0.25">
      <c r="A497" s="36">
        <v>488</v>
      </c>
      <c r="B497" s="35">
        <f t="shared" si="7"/>
        <v>265737913.19814727</v>
      </c>
      <c r="C497" s="35">
        <f>((Produção!C491*PreçoLivre!C493*(1-Painel!$B$8)-C$3-C$4-C$6)*(1-Painel!$E$7)-C$5+C$6)*C$7</f>
        <v>26456491.052449085</v>
      </c>
      <c r="D497" s="35">
        <f>((Produção!D491*PreçoLivre!D493*(1-Painel!$B$8)-D$3-D$4-D$6)*(1-Painel!$E$7)-D$5+D$6)*D$7</f>
        <v>25447895.370642774</v>
      </c>
      <c r="E497" s="35">
        <f>((Produção!E491*PreçoLivre!E493*(1-Painel!$B$8)-E$3-E$4-E$6)*(1-Painel!$E$7)-E$5+E$6)*E$7</f>
        <v>23970016.07357128</v>
      </c>
      <c r="F497" s="35">
        <f>((Produção!F491*PreçoLivre!F493*(1-Painel!$B$8)-F$3-F$4-F$6)*(1-Painel!$E$7)-F$5+F$6)*F$7</f>
        <v>21284182.746039357</v>
      </c>
      <c r="G497" s="35">
        <f>((Produção!G491*PreçoLivre!G493*(1-Painel!$B$8)-G$3-G$4-G$6)*(1-Painel!$E$7)-G$5+G$6)*G$7</f>
        <v>18216510.856578141</v>
      </c>
      <c r="H497" s="35">
        <f>((Produção!H491*PreçoLivre!H493*(1-Painel!$B$8)-H$3-H$4-H$6)*(1-Painel!$E$7)-H$5+H$6)*H$7</f>
        <v>16701047.041936232</v>
      </c>
      <c r="I497" s="35">
        <f>((Produção!I491*PreçoLivre!I493*(1-Painel!$B$8)-I$3-I$4-I$6)*(1-Painel!$E$7)-I$5+I$6)*I$7</f>
        <v>15187362.295880632</v>
      </c>
      <c r="J497" s="35">
        <f>((Produção!J491*PreçoLivre!J493*(1-Painel!$B$8)-J$3-J$4-J$6)*(1-Painel!$E$7)-J$5+J$6)*J$7</f>
        <v>14207615.534373177</v>
      </c>
      <c r="K497" s="35">
        <f>((Produção!K491*PreçoLivre!K493*(1-Painel!$B$8)-K$3-K$4-K$6)*(1-Painel!$E$7)-K$5+K$6)*K$7</f>
        <v>13766715.104774632</v>
      </c>
      <c r="L497" s="35">
        <f>((Produção!L491*PreçoLivre!L493*(1-Painel!$B$8)-L$3-L$4-L$6)*(1-Painel!$E$7)-L$5+L$6)*L$7</f>
        <v>12196658.564470887</v>
      </c>
      <c r="M497" s="35">
        <f>((Produção!M491*PreçoLivre!M493*(1-Painel!$B$8)-M$3-M$4-M$6)*(1-Painel!$E$7)-M$5+M$6)*M$7</f>
        <v>10706559.376200493</v>
      </c>
      <c r="N497" s="35">
        <f>((Produção!N491*PreçoLivre!N493*(1-Painel!$B$8)-N$3-N$4-N$6)*(1-Painel!$E$7)-N$5+N$6)*N$7</f>
        <v>9802278.6725731567</v>
      </c>
      <c r="O497" s="35">
        <f>((Produção!O491*PreçoLivre!O493*(1-Painel!$B$8)-O$3-O$4-O$6)*(1-Painel!$E$7)-O$5+O$6)*O$7</f>
        <v>9365726.5110531077</v>
      </c>
      <c r="P497" s="35">
        <f>((Produção!P491*PreçoLivre!P493*(1-Painel!$B$8)-P$3-P$4-P$6)*(1-Painel!$E$7)-P$5+P$6)*P$7</f>
        <v>8778308.4587582834</v>
      </c>
      <c r="Q497" s="35">
        <f>((Produção!Q491*PreçoLivre!Q493*(1-Painel!$B$8)-Q$3-Q$4-Q$6)*(1-Painel!$E$7)-Q$5+Q$6)*Q$7</f>
        <v>8117045.1901303967</v>
      </c>
      <c r="R497" s="35">
        <f>((Produção!R491*PreçoLivre!R493*(1-Painel!$B$8)-R$3-R$4-R$6)*(1-Painel!$E$7)-R$5+R$6)*R$7</f>
        <v>7523298.2619710285</v>
      </c>
      <c r="S497" s="35">
        <f>((Produção!S491*PreçoLivre!S493*(1-Painel!$B$8)-S$3-S$4-S$6)*(1-Painel!$E$7)-S$5+S$6)*S$7</f>
        <v>6794669.2817248432</v>
      </c>
      <c r="T497" s="35">
        <f>((Produção!T491*PreçoLivre!T493*(1-Painel!$B$8)-T$3-T$4-T$6)*(1-Painel!$E$7)-T$5+T$6)*T$7</f>
        <v>6147571.6263049645</v>
      </c>
      <c r="U497" s="35">
        <f>((Produção!U491*PreçoLivre!U493*(1-Painel!$B$8)-U$3-U$4-U$6)*(1-Painel!$E$7)-U$5+U$6)*U$7</f>
        <v>5794593.5898769246</v>
      </c>
      <c r="V497" s="35">
        <f>((Produção!V491*PreçoLivre!V493*(1-Painel!$B$8)-V$3-V$4-V$6)*(1-Painel!$E$7)-V$5+V$6)*V$7</f>
        <v>5273367.5888378816</v>
      </c>
      <c r="W497" s="35"/>
    </row>
    <row r="498" spans="1:23" x14ac:dyDescent="0.25">
      <c r="A498" s="36">
        <v>489</v>
      </c>
      <c r="B498" s="35">
        <f t="shared" si="7"/>
        <v>265818753.84077689</v>
      </c>
      <c r="C498" s="35">
        <f>((Produção!C492*PreçoLivre!C494*(1-Painel!$B$8)-C$3-C$4-C$6)*(1-Painel!$E$7)-C$5+C$6)*C$7</f>
        <v>25408254.122850999</v>
      </c>
      <c r="D498" s="35">
        <f>((Produção!D492*PreçoLivre!D494*(1-Painel!$B$8)-D$3-D$4-D$6)*(1-Painel!$E$7)-D$5+D$6)*D$7</f>
        <v>23530337.21758996</v>
      </c>
      <c r="E498" s="35">
        <f>((Produção!E492*PreçoLivre!E494*(1-Painel!$B$8)-E$3-E$4-E$6)*(1-Painel!$E$7)-E$5+E$6)*E$7</f>
        <v>20835382.137879703</v>
      </c>
      <c r="F498" s="35">
        <f>((Produção!F492*PreçoLivre!F494*(1-Painel!$B$8)-F$3-F$4-F$6)*(1-Painel!$E$7)-F$5+F$6)*F$7</f>
        <v>20113612.206364542</v>
      </c>
      <c r="G498" s="35">
        <f>((Produção!G492*PreçoLivre!G494*(1-Painel!$B$8)-G$3-G$4-G$6)*(1-Painel!$E$7)-G$5+G$6)*G$7</f>
        <v>17685229.65194818</v>
      </c>
      <c r="H498" s="35">
        <f>((Produção!H492*PreçoLivre!H494*(1-Painel!$B$8)-H$3-H$4-H$6)*(1-Painel!$E$7)-H$5+H$6)*H$7</f>
        <v>16453353.41779092</v>
      </c>
      <c r="I498" s="35">
        <f>((Produção!I492*PreçoLivre!I494*(1-Painel!$B$8)-I$3-I$4-I$6)*(1-Painel!$E$7)-I$5+I$6)*I$7</f>
        <v>15434646.249003083</v>
      </c>
      <c r="J498" s="35">
        <f>((Produção!J492*PreçoLivre!J494*(1-Painel!$B$8)-J$3-J$4-J$6)*(1-Painel!$E$7)-J$5+J$6)*J$7</f>
        <v>14455700.428695561</v>
      </c>
      <c r="K498" s="35">
        <f>((Produção!K492*PreçoLivre!K494*(1-Painel!$B$8)-K$3-K$4-K$6)*(1-Painel!$E$7)-K$5+K$6)*K$7</f>
        <v>13026604.269993387</v>
      </c>
      <c r="L498" s="35">
        <f>((Produção!L492*PreçoLivre!L494*(1-Painel!$B$8)-L$3-L$4-L$6)*(1-Painel!$E$7)-L$5+L$6)*L$7</f>
        <v>11575926.23107001</v>
      </c>
      <c r="M498" s="35">
        <f>((Produção!M492*PreçoLivre!M494*(1-Painel!$B$8)-M$3-M$4-M$6)*(1-Painel!$E$7)-M$5+M$6)*M$7</f>
        <v>11062165.319184417</v>
      </c>
      <c r="N498" s="35">
        <f>((Produção!N492*PreçoLivre!N494*(1-Painel!$B$8)-N$3-N$4-N$6)*(1-Painel!$E$7)-N$5+N$6)*N$7</f>
        <v>10158487.053822713</v>
      </c>
      <c r="O498" s="35">
        <f>((Produção!O492*PreçoLivre!O494*(1-Painel!$B$8)-O$3-O$4-O$6)*(1-Painel!$E$7)-O$5+O$6)*O$7</f>
        <v>10120528.218977321</v>
      </c>
      <c r="P498" s="35">
        <f>((Produção!P492*PreçoLivre!P494*(1-Painel!$B$8)-P$3-P$4-P$6)*(1-Painel!$E$7)-P$5+P$6)*P$7</f>
        <v>9989773.9850005955</v>
      </c>
      <c r="Q498" s="35">
        <f>((Produção!Q492*PreçoLivre!Q494*(1-Painel!$B$8)-Q$3-Q$4-Q$6)*(1-Painel!$E$7)-Q$5+Q$6)*Q$7</f>
        <v>8900489.8955427706</v>
      </c>
      <c r="R498" s="35">
        <f>((Produção!R492*PreçoLivre!R494*(1-Painel!$B$8)-R$3-R$4-R$6)*(1-Painel!$E$7)-R$5+R$6)*R$7</f>
        <v>8582219.5102195386</v>
      </c>
      <c r="S498" s="35">
        <f>((Produção!S492*PreçoLivre!S494*(1-Painel!$B$8)-S$3-S$4-S$6)*(1-Painel!$E$7)-S$5+S$6)*S$7</f>
        <v>7896001.1990083074</v>
      </c>
      <c r="T498" s="35">
        <f>((Produção!T492*PreçoLivre!T494*(1-Painel!$B$8)-T$3-T$4-T$6)*(1-Painel!$E$7)-T$5+T$6)*T$7</f>
        <v>7117517.4361854354</v>
      </c>
      <c r="U498" s="35">
        <f>((Produção!U492*PreçoLivre!U494*(1-Painel!$B$8)-U$3-U$4-U$6)*(1-Painel!$E$7)-U$5+U$6)*U$7</f>
        <v>7217093.0356018525</v>
      </c>
      <c r="V498" s="35">
        <f>((Produção!V492*PreçoLivre!V494*(1-Painel!$B$8)-V$3-V$4-V$6)*(1-Painel!$E$7)-V$5+V$6)*V$7</f>
        <v>6255432.2540475558</v>
      </c>
      <c r="W498" s="35"/>
    </row>
    <row r="499" spans="1:23" x14ac:dyDescent="0.25">
      <c r="A499" s="36">
        <v>490</v>
      </c>
      <c r="B499" s="35">
        <f t="shared" si="7"/>
        <v>247913089.2974714</v>
      </c>
      <c r="C499" s="35">
        <f>((Produção!C493*PreçoLivre!C495*(1-Painel!$B$8)-C$3-C$4-C$6)*(1-Painel!$E$7)-C$5+C$6)*C$7</f>
        <v>25605988.2468412</v>
      </c>
      <c r="D499" s="35">
        <f>((Produção!D493*PreçoLivre!D495*(1-Painel!$B$8)-D$3-D$4-D$6)*(1-Painel!$E$7)-D$5+D$6)*D$7</f>
        <v>23001313.018097624</v>
      </c>
      <c r="E499" s="35">
        <f>((Produção!E493*PreçoLivre!E495*(1-Painel!$B$8)-E$3-E$4-E$6)*(1-Painel!$E$7)-E$5+E$6)*E$7</f>
        <v>21774467.406117089</v>
      </c>
      <c r="F499" s="35">
        <f>((Produção!F493*PreçoLivre!F495*(1-Painel!$B$8)-F$3-F$4-F$6)*(1-Painel!$E$7)-F$5+F$6)*F$7</f>
        <v>19862282.097121298</v>
      </c>
      <c r="G499" s="35">
        <f>((Produção!G493*PreçoLivre!G495*(1-Painel!$B$8)-G$3-G$4-G$6)*(1-Painel!$E$7)-G$5+G$6)*G$7</f>
        <v>17728908.959138572</v>
      </c>
      <c r="H499" s="35">
        <f>((Produção!H493*PreçoLivre!H495*(1-Painel!$B$8)-H$3-H$4-H$6)*(1-Painel!$E$7)-H$5+H$6)*H$7</f>
        <v>15759712.167586492</v>
      </c>
      <c r="I499" s="35">
        <f>((Produção!I493*PreçoLivre!I495*(1-Painel!$B$8)-I$3-I$4-I$6)*(1-Painel!$E$7)-I$5+I$6)*I$7</f>
        <v>13546275.733567264</v>
      </c>
      <c r="J499" s="35">
        <f>((Produção!J493*PreçoLivre!J495*(1-Painel!$B$8)-J$3-J$4-J$6)*(1-Painel!$E$7)-J$5+J$6)*J$7</f>
        <v>12660166.415414184</v>
      </c>
      <c r="K499" s="35">
        <f>((Produção!K493*PreçoLivre!K495*(1-Painel!$B$8)-K$3-K$4-K$6)*(1-Painel!$E$7)-K$5+K$6)*K$7</f>
        <v>11276808.857801199</v>
      </c>
      <c r="L499" s="35">
        <f>((Produção!L493*PreçoLivre!L495*(1-Painel!$B$8)-L$3-L$4-L$6)*(1-Painel!$E$7)-L$5+L$6)*L$7</f>
        <v>11493949.272831678</v>
      </c>
      <c r="M499" s="35">
        <f>((Produção!M493*PreçoLivre!M495*(1-Painel!$B$8)-M$3-M$4-M$6)*(1-Painel!$E$7)-M$5+M$6)*M$7</f>
        <v>10533803.794237068</v>
      </c>
      <c r="N499" s="35">
        <f>((Produção!N493*PreçoLivre!N495*(1-Painel!$B$8)-N$3-N$4-N$6)*(1-Painel!$E$7)-N$5+N$6)*N$7</f>
        <v>9853973.8003321029</v>
      </c>
      <c r="O499" s="35">
        <f>((Produção!O493*PreçoLivre!O495*(1-Painel!$B$8)-O$3-O$4-O$6)*(1-Painel!$E$7)-O$5+O$6)*O$7</f>
        <v>8984728.6844164114</v>
      </c>
      <c r="P499" s="35">
        <f>((Produção!P493*PreçoLivre!P495*(1-Painel!$B$8)-P$3-P$4-P$6)*(1-Painel!$E$7)-P$5+P$6)*P$7</f>
        <v>8037888.0575681077</v>
      </c>
      <c r="Q499" s="35">
        <f>((Produção!Q493*PreçoLivre!Q495*(1-Painel!$B$8)-Q$3-Q$4-Q$6)*(1-Painel!$E$7)-Q$5+Q$6)*Q$7</f>
        <v>7396987.9255284946</v>
      </c>
      <c r="R499" s="35">
        <f>((Produção!R493*PreçoLivre!R495*(1-Painel!$B$8)-R$3-R$4-R$6)*(1-Painel!$E$7)-R$5+R$6)*R$7</f>
        <v>6957624.2843174385</v>
      </c>
      <c r="S499" s="35">
        <f>((Produção!S493*PreçoLivre!S495*(1-Painel!$B$8)-S$3-S$4-S$6)*(1-Painel!$E$7)-S$5+S$6)*S$7</f>
        <v>6413147.7666567937</v>
      </c>
      <c r="T499" s="35">
        <f>((Produção!T493*PreçoLivre!T495*(1-Painel!$B$8)-T$3-T$4-T$6)*(1-Painel!$E$7)-T$5+T$6)*T$7</f>
        <v>5947376.8701689448</v>
      </c>
      <c r="U499" s="35">
        <f>((Produção!U493*PreçoLivre!U495*(1-Painel!$B$8)-U$3-U$4-U$6)*(1-Painel!$E$7)-U$5+U$6)*U$7</f>
        <v>5641619.6952116974</v>
      </c>
      <c r="V499" s="35">
        <f>((Produção!V493*PreçoLivre!V495*(1-Painel!$B$8)-V$3-V$4-V$6)*(1-Painel!$E$7)-V$5+V$6)*V$7</f>
        <v>5436066.2445177287</v>
      </c>
      <c r="W499" s="35"/>
    </row>
    <row r="500" spans="1:23" x14ac:dyDescent="0.25">
      <c r="A500" s="36">
        <v>491</v>
      </c>
      <c r="B500" s="35">
        <f t="shared" si="7"/>
        <v>267504037.21135408</v>
      </c>
      <c r="C500" s="35">
        <f>((Produção!C494*PreçoLivre!C496*(1-Painel!$B$8)-C$3-C$4-C$6)*(1-Painel!$E$7)-C$5+C$6)*C$7</f>
        <v>25367632.162525613</v>
      </c>
      <c r="D500" s="35">
        <f>((Produção!D494*PreçoLivre!D496*(1-Painel!$B$8)-D$3-D$4-D$6)*(1-Painel!$E$7)-D$5+D$6)*D$7</f>
        <v>23674647.320983112</v>
      </c>
      <c r="E500" s="35">
        <f>((Produção!E494*PreçoLivre!E496*(1-Painel!$B$8)-E$3-E$4-E$6)*(1-Painel!$E$7)-E$5+E$6)*E$7</f>
        <v>22254906.721915364</v>
      </c>
      <c r="F500" s="35">
        <f>((Produção!F494*PreçoLivre!F496*(1-Painel!$B$8)-F$3-F$4-F$6)*(1-Painel!$E$7)-F$5+F$6)*F$7</f>
        <v>20270854.882045649</v>
      </c>
      <c r="G500" s="35">
        <f>((Produção!G494*PreçoLivre!G496*(1-Painel!$B$8)-G$3-G$4-G$6)*(1-Painel!$E$7)-G$5+G$6)*G$7</f>
        <v>18922963.862472244</v>
      </c>
      <c r="H500" s="35">
        <f>((Produção!H494*PreçoLivre!H496*(1-Painel!$B$8)-H$3-H$4-H$6)*(1-Painel!$E$7)-H$5+H$6)*H$7</f>
        <v>18093264.791106738</v>
      </c>
      <c r="I500" s="35">
        <f>((Produção!I494*PreçoLivre!I496*(1-Painel!$B$8)-I$3-I$4-I$6)*(1-Painel!$E$7)-I$5+I$6)*I$7</f>
        <v>16986849.644001063</v>
      </c>
      <c r="J500" s="35">
        <f>((Produção!J494*PreçoLivre!J496*(1-Painel!$B$8)-J$3-J$4-J$6)*(1-Painel!$E$7)-J$5+J$6)*J$7</f>
        <v>15470162.194656193</v>
      </c>
      <c r="K500" s="35">
        <f>((Produção!K494*PreçoLivre!K496*(1-Painel!$B$8)-K$3-K$4-K$6)*(1-Painel!$E$7)-K$5+K$6)*K$7</f>
        <v>13549856.557175517</v>
      </c>
      <c r="L500" s="35">
        <f>((Produção!L494*PreçoLivre!L496*(1-Painel!$B$8)-L$3-L$4-L$6)*(1-Painel!$E$7)-L$5+L$6)*L$7</f>
        <v>12230699.115410093</v>
      </c>
      <c r="M500" s="35">
        <f>((Produção!M494*PreçoLivre!M496*(1-Painel!$B$8)-M$3-M$4-M$6)*(1-Painel!$E$7)-M$5+M$6)*M$7</f>
        <v>11300244.960906278</v>
      </c>
      <c r="N500" s="35">
        <f>((Produção!N494*PreçoLivre!N496*(1-Painel!$B$8)-N$3-N$4-N$6)*(1-Painel!$E$7)-N$5+N$6)*N$7</f>
        <v>10318719.288615419</v>
      </c>
      <c r="O500" s="35">
        <f>((Produção!O494*PreçoLivre!O496*(1-Painel!$B$8)-O$3-O$4-O$6)*(1-Painel!$E$7)-O$5+O$6)*O$7</f>
        <v>9410021.5362133272</v>
      </c>
      <c r="P500" s="35">
        <f>((Produção!P494*PreçoLivre!P496*(1-Painel!$B$8)-P$3-P$4-P$6)*(1-Painel!$E$7)-P$5+P$6)*P$7</f>
        <v>8755823.6734985989</v>
      </c>
      <c r="Q500" s="35">
        <f>((Produção!Q494*PreçoLivre!Q496*(1-Painel!$B$8)-Q$3-Q$4-Q$6)*(1-Painel!$E$7)-Q$5+Q$6)*Q$7</f>
        <v>8561873.8029224817</v>
      </c>
      <c r="R500" s="35">
        <f>((Produção!R494*PreçoLivre!R496*(1-Painel!$B$8)-R$3-R$4-R$6)*(1-Painel!$E$7)-R$5+R$6)*R$7</f>
        <v>7304845.6892880797</v>
      </c>
      <c r="S500" s="35">
        <f>((Produção!S494*PreçoLivre!S496*(1-Painel!$B$8)-S$3-S$4-S$6)*(1-Painel!$E$7)-S$5+S$6)*S$7</f>
        <v>6919663.5776361683</v>
      </c>
      <c r="T500" s="35">
        <f>((Produção!T494*PreçoLivre!T496*(1-Painel!$B$8)-T$3-T$4-T$6)*(1-Painel!$E$7)-T$5+T$6)*T$7</f>
        <v>6308518.0040421672</v>
      </c>
      <c r="U500" s="35">
        <f>((Produção!U494*PreçoLivre!U496*(1-Painel!$B$8)-U$3-U$4-U$6)*(1-Painel!$E$7)-U$5+U$6)*U$7</f>
        <v>6091420.4490713049</v>
      </c>
      <c r="V500" s="35">
        <f>((Produção!V494*PreçoLivre!V496*(1-Painel!$B$8)-V$3-V$4-V$6)*(1-Painel!$E$7)-V$5+V$6)*V$7</f>
        <v>5711068.9768686472</v>
      </c>
      <c r="W500" s="35"/>
    </row>
    <row r="501" spans="1:23" x14ac:dyDescent="0.25">
      <c r="A501" s="36">
        <v>492</v>
      </c>
      <c r="B501" s="35">
        <f t="shared" si="7"/>
        <v>250515055.80662039</v>
      </c>
      <c r="C501" s="35">
        <f>((Produção!C495*PreçoLivre!C497*(1-Painel!$B$8)-C$3-C$4-C$6)*(1-Painel!$E$7)-C$5+C$6)*C$7</f>
        <v>25166667.244235504</v>
      </c>
      <c r="D501" s="35">
        <f>((Produção!D495*PreçoLivre!D497*(1-Painel!$B$8)-D$3-D$4-D$6)*(1-Painel!$E$7)-D$5+D$6)*D$7</f>
        <v>22130312.260295466</v>
      </c>
      <c r="E501" s="35">
        <f>((Produção!E495*PreçoLivre!E497*(1-Painel!$B$8)-E$3-E$4-E$6)*(1-Painel!$E$7)-E$5+E$6)*E$7</f>
        <v>20803311.596405491</v>
      </c>
      <c r="F501" s="35">
        <f>((Produção!F495*PreçoLivre!F497*(1-Painel!$B$8)-F$3-F$4-F$6)*(1-Painel!$E$7)-F$5+F$6)*F$7</f>
        <v>19200514.660006143</v>
      </c>
      <c r="G501" s="35">
        <f>((Produção!G495*PreçoLivre!G497*(1-Painel!$B$8)-G$3-G$4-G$6)*(1-Painel!$E$7)-G$5+G$6)*G$7</f>
        <v>17597722.366878923</v>
      </c>
      <c r="H501" s="35">
        <f>((Produção!H495*PreçoLivre!H497*(1-Painel!$B$8)-H$3-H$4-H$6)*(1-Painel!$E$7)-H$5+H$6)*H$7</f>
        <v>16323958.505886048</v>
      </c>
      <c r="I501" s="35">
        <f>((Produção!I495*PreçoLivre!I497*(1-Painel!$B$8)-I$3-I$4-I$6)*(1-Painel!$E$7)-I$5+I$6)*I$7</f>
        <v>14928021.007900169</v>
      </c>
      <c r="J501" s="35">
        <f>((Produção!J495*PreçoLivre!J497*(1-Painel!$B$8)-J$3-J$4-J$6)*(1-Painel!$E$7)-J$5+J$6)*J$7</f>
        <v>14040628.986171274</v>
      </c>
      <c r="K501" s="35">
        <f>((Produção!K495*PreçoLivre!K497*(1-Painel!$B$8)-K$3-K$4-K$6)*(1-Painel!$E$7)-K$5+K$6)*K$7</f>
        <v>12763242.564942537</v>
      </c>
      <c r="L501" s="35">
        <f>((Produção!L495*PreçoLivre!L497*(1-Painel!$B$8)-L$3-L$4-L$6)*(1-Painel!$E$7)-L$5+L$6)*L$7</f>
        <v>11421532.838941537</v>
      </c>
      <c r="M501" s="35">
        <f>((Produção!M495*PreçoLivre!M497*(1-Painel!$B$8)-M$3-M$4-M$6)*(1-Painel!$E$7)-M$5+M$6)*M$7</f>
        <v>10730781.104949452</v>
      </c>
      <c r="N501" s="35">
        <f>((Produção!N495*PreçoLivre!N497*(1-Painel!$B$8)-N$3-N$4-N$6)*(1-Painel!$E$7)-N$5+N$6)*N$7</f>
        <v>9819536.1286470499</v>
      </c>
      <c r="O501" s="35">
        <f>((Produção!O495*PreçoLivre!O497*(1-Painel!$B$8)-O$3-O$4-O$6)*(1-Painel!$E$7)-O$5+O$6)*O$7</f>
        <v>8920480.5875854492</v>
      </c>
      <c r="P501" s="35">
        <f>((Produção!P495*PreçoLivre!P497*(1-Painel!$B$8)-P$3-P$4-P$6)*(1-Painel!$E$7)-P$5+P$6)*P$7</f>
        <v>8299557.9055996183</v>
      </c>
      <c r="Q501" s="35">
        <f>((Produção!Q495*PreçoLivre!Q497*(1-Painel!$B$8)-Q$3-Q$4-Q$6)*(1-Painel!$E$7)-Q$5+Q$6)*Q$7</f>
        <v>7782855.1250163512</v>
      </c>
      <c r="R501" s="35">
        <f>((Produção!R495*PreçoLivre!R497*(1-Painel!$B$8)-R$3-R$4-R$6)*(1-Painel!$E$7)-R$5+R$6)*R$7</f>
        <v>7077134.3979275627</v>
      </c>
      <c r="S501" s="35">
        <f>((Produção!S495*PreçoLivre!S497*(1-Painel!$B$8)-S$3-S$4-S$6)*(1-Painel!$E$7)-S$5+S$6)*S$7</f>
        <v>6831483.3917075656</v>
      </c>
      <c r="T501" s="35">
        <f>((Produção!T495*PreçoLivre!T497*(1-Painel!$B$8)-T$3-T$4-T$6)*(1-Painel!$E$7)-T$5+T$6)*T$7</f>
        <v>5936325.2447463954</v>
      </c>
      <c r="U501" s="35">
        <f>((Produção!U495*PreçoLivre!U497*(1-Painel!$B$8)-U$3-U$4-U$6)*(1-Painel!$E$7)-U$5+U$6)*U$7</f>
        <v>5560053.1245247442</v>
      </c>
      <c r="V501" s="35">
        <f>((Produção!V495*PreçoLivre!V497*(1-Painel!$B$8)-V$3-V$4-V$6)*(1-Painel!$E$7)-V$5+V$6)*V$7</f>
        <v>5180936.7642530855</v>
      </c>
      <c r="W501" s="35"/>
    </row>
    <row r="502" spans="1:23" x14ac:dyDescent="0.25">
      <c r="A502" s="36">
        <v>493</v>
      </c>
      <c r="B502" s="35">
        <f t="shared" si="7"/>
        <v>250055569.93971843</v>
      </c>
      <c r="C502" s="35">
        <f>((Produção!C496*PreçoLivre!C498*(1-Painel!$B$8)-C$3-C$4-C$6)*(1-Painel!$E$7)-C$5+C$6)*C$7</f>
        <v>26333060.81540205</v>
      </c>
      <c r="D502" s="35">
        <f>((Produção!D496*PreçoLivre!D498*(1-Painel!$B$8)-D$3-D$4-D$6)*(1-Painel!$E$7)-D$5+D$6)*D$7</f>
        <v>23747684.534923598</v>
      </c>
      <c r="E502" s="35">
        <f>((Produção!E496*PreçoLivre!E498*(1-Painel!$B$8)-E$3-E$4-E$6)*(1-Painel!$E$7)-E$5+E$6)*E$7</f>
        <v>21743425.859259084</v>
      </c>
      <c r="F502" s="35">
        <f>((Produção!F496*PreçoLivre!F498*(1-Painel!$B$8)-F$3-F$4-F$6)*(1-Painel!$E$7)-F$5+F$6)*F$7</f>
        <v>19049321.676265039</v>
      </c>
      <c r="G502" s="35">
        <f>((Produção!G496*PreçoLivre!G498*(1-Painel!$B$8)-G$3-G$4-G$6)*(1-Painel!$E$7)-G$5+G$6)*G$7</f>
        <v>17540281.040110026</v>
      </c>
      <c r="H502" s="35">
        <f>((Produção!H496*PreçoLivre!H498*(1-Painel!$B$8)-H$3-H$4-H$6)*(1-Painel!$E$7)-H$5+H$6)*H$7</f>
        <v>16055422.37687178</v>
      </c>
      <c r="I502" s="35">
        <f>((Produção!I496*PreçoLivre!I498*(1-Painel!$B$8)-I$3-I$4-I$6)*(1-Painel!$E$7)-I$5+I$6)*I$7</f>
        <v>13994825.0437277</v>
      </c>
      <c r="J502" s="35">
        <f>((Produção!J496*PreçoLivre!J498*(1-Painel!$B$8)-J$3-J$4-J$6)*(1-Painel!$E$7)-J$5+J$6)*J$7</f>
        <v>12982492.99367631</v>
      </c>
      <c r="K502" s="35">
        <f>((Produção!K496*PreçoLivre!K498*(1-Painel!$B$8)-K$3-K$4-K$6)*(1-Painel!$E$7)-K$5+K$6)*K$7</f>
        <v>12093050.171669245</v>
      </c>
      <c r="L502" s="35">
        <f>((Produção!L496*PreçoLivre!L498*(1-Painel!$B$8)-L$3-L$4-L$6)*(1-Painel!$E$7)-L$5+L$6)*L$7</f>
        <v>11018081.795886703</v>
      </c>
      <c r="M502" s="35">
        <f>((Produção!M496*PreçoLivre!M498*(1-Painel!$B$8)-M$3-M$4-M$6)*(1-Painel!$E$7)-M$5+M$6)*M$7</f>
        <v>11060172.584147424</v>
      </c>
      <c r="N502" s="35">
        <f>((Produção!N496*PreçoLivre!N498*(1-Painel!$B$8)-N$3-N$4-N$6)*(1-Painel!$E$7)-N$5+N$6)*N$7</f>
        <v>10148490.20893725</v>
      </c>
      <c r="O502" s="35">
        <f>((Produção!O496*PreçoLivre!O498*(1-Painel!$B$8)-O$3-O$4-O$6)*(1-Painel!$E$7)-O$5+O$6)*O$7</f>
        <v>9094833.4285958204</v>
      </c>
      <c r="P502" s="35">
        <f>((Produção!P496*PreçoLivre!P498*(1-Painel!$B$8)-P$3-P$4-P$6)*(1-Painel!$E$7)-P$5+P$6)*P$7</f>
        <v>8447958.3313276898</v>
      </c>
      <c r="Q502" s="35">
        <f>((Produção!Q496*PreçoLivre!Q498*(1-Painel!$B$8)-Q$3-Q$4-Q$6)*(1-Painel!$E$7)-Q$5+Q$6)*Q$7</f>
        <v>7604589.0093045346</v>
      </c>
      <c r="R502" s="35">
        <f>((Produção!R496*PreçoLivre!R498*(1-Painel!$B$8)-R$3-R$4-R$6)*(1-Painel!$E$7)-R$5+R$6)*R$7</f>
        <v>6715667.0330748688</v>
      </c>
      <c r="S502" s="35">
        <f>((Produção!S496*PreçoLivre!S498*(1-Painel!$B$8)-S$3-S$4-S$6)*(1-Painel!$E$7)-S$5+S$6)*S$7</f>
        <v>6202958.2409033356</v>
      </c>
      <c r="T502" s="35">
        <f>((Produção!T496*PreçoLivre!T498*(1-Painel!$B$8)-T$3-T$4-T$6)*(1-Painel!$E$7)-T$5+T$6)*T$7</f>
        <v>6103072.8567098603</v>
      </c>
      <c r="U502" s="35">
        <f>((Produção!U496*PreçoLivre!U498*(1-Painel!$B$8)-U$3-U$4-U$6)*(1-Painel!$E$7)-U$5+U$6)*U$7</f>
        <v>5284073.455803927</v>
      </c>
      <c r="V502" s="35">
        <f>((Produção!V496*PreçoLivre!V498*(1-Painel!$B$8)-V$3-V$4-V$6)*(1-Painel!$E$7)-V$5+V$6)*V$7</f>
        <v>4836108.4831222137</v>
      </c>
      <c r="W502" s="35"/>
    </row>
    <row r="503" spans="1:23" x14ac:dyDescent="0.25">
      <c r="A503" s="36">
        <v>494</v>
      </c>
      <c r="B503" s="35">
        <f t="shared" si="7"/>
        <v>300898118.42830902</v>
      </c>
      <c r="C503" s="35">
        <f>((Produção!C497*PreçoLivre!C499*(1-Painel!$B$8)-C$3-C$4-C$6)*(1-Painel!$E$7)-C$5+C$6)*C$7</f>
        <v>27722771.462010402</v>
      </c>
      <c r="D503" s="35">
        <f>((Produção!D497*PreçoLivre!D499*(1-Painel!$B$8)-D$3-D$4-D$6)*(1-Painel!$E$7)-D$5+D$6)*D$7</f>
        <v>26174029.721469779</v>
      </c>
      <c r="E503" s="35">
        <f>((Produção!E497*PreçoLivre!E499*(1-Painel!$B$8)-E$3-E$4-E$6)*(1-Painel!$E$7)-E$5+E$6)*E$7</f>
        <v>24660695.744125322</v>
      </c>
      <c r="F503" s="35">
        <f>((Produção!F497*PreçoLivre!F499*(1-Painel!$B$8)-F$3-F$4-F$6)*(1-Painel!$E$7)-F$5+F$6)*F$7</f>
        <v>22234053.078999475</v>
      </c>
      <c r="G503" s="35">
        <f>((Produção!G497*PreçoLivre!G499*(1-Painel!$B$8)-G$3-G$4-G$6)*(1-Painel!$E$7)-G$5+G$6)*G$7</f>
        <v>20889201.438371178</v>
      </c>
      <c r="H503" s="35">
        <f>((Produção!H497*PreçoLivre!H499*(1-Painel!$B$8)-H$3-H$4-H$6)*(1-Painel!$E$7)-H$5+H$6)*H$7</f>
        <v>18682369.965731952</v>
      </c>
      <c r="I503" s="35">
        <f>((Produção!I497*PreçoLivre!I499*(1-Painel!$B$8)-I$3-I$4-I$6)*(1-Painel!$E$7)-I$5+I$6)*I$7</f>
        <v>17461553.953973878</v>
      </c>
      <c r="J503" s="35">
        <f>((Produção!J497*PreçoLivre!J499*(1-Painel!$B$8)-J$3-J$4-J$6)*(1-Painel!$E$7)-J$5+J$6)*J$7</f>
        <v>16875399.520346463</v>
      </c>
      <c r="K503" s="35">
        <f>((Produção!K497*PreçoLivre!K499*(1-Painel!$B$8)-K$3-K$4-K$6)*(1-Painel!$E$7)-K$5+K$6)*K$7</f>
        <v>15053475.870994022</v>
      </c>
      <c r="L503" s="35">
        <f>((Produção!L497*PreçoLivre!L499*(1-Painel!$B$8)-L$3-L$4-L$6)*(1-Painel!$E$7)-L$5+L$6)*L$7</f>
        <v>13995895.561009193</v>
      </c>
      <c r="M503" s="35">
        <f>((Produção!M497*PreçoLivre!M499*(1-Painel!$B$8)-M$3-M$4-M$6)*(1-Painel!$E$7)-M$5+M$6)*M$7</f>
        <v>12715938.956752911</v>
      </c>
      <c r="N503" s="35">
        <f>((Produção!N497*PreçoLivre!N499*(1-Painel!$B$8)-N$3-N$4-N$6)*(1-Painel!$E$7)-N$5+N$6)*N$7</f>
        <v>11849100.917502576</v>
      </c>
      <c r="O503" s="35">
        <f>((Produção!O497*PreçoLivre!O499*(1-Painel!$B$8)-O$3-O$4-O$6)*(1-Painel!$E$7)-O$5+O$6)*O$7</f>
        <v>11101157.753394315</v>
      </c>
      <c r="P503" s="35">
        <f>((Produção!P497*PreçoLivre!P499*(1-Painel!$B$8)-P$3-P$4-P$6)*(1-Painel!$E$7)-P$5+P$6)*P$7</f>
        <v>10398141.811571935</v>
      </c>
      <c r="Q503" s="35">
        <f>((Produção!Q497*PreçoLivre!Q499*(1-Painel!$B$8)-Q$3-Q$4-Q$6)*(1-Painel!$E$7)-Q$5+Q$6)*Q$7</f>
        <v>10466292.471409794</v>
      </c>
      <c r="R503" s="35">
        <f>((Produção!R497*PreçoLivre!R499*(1-Painel!$B$8)-R$3-R$4-R$6)*(1-Painel!$E$7)-R$5+R$6)*R$7</f>
        <v>9485568.2743098978</v>
      </c>
      <c r="S503" s="35">
        <f>((Produção!S497*PreçoLivre!S499*(1-Painel!$B$8)-S$3-S$4-S$6)*(1-Painel!$E$7)-S$5+S$6)*S$7</f>
        <v>8815537.3663987126</v>
      </c>
      <c r="T503" s="35">
        <f>((Produção!T497*PreçoLivre!T499*(1-Painel!$B$8)-T$3-T$4-T$6)*(1-Painel!$E$7)-T$5+T$6)*T$7</f>
        <v>8044466.6798053784</v>
      </c>
      <c r="U503" s="35">
        <f>((Produção!U497*PreçoLivre!U499*(1-Painel!$B$8)-U$3-U$4-U$6)*(1-Painel!$E$7)-U$5+U$6)*U$7</f>
        <v>7438458.0897865482</v>
      </c>
      <c r="V503" s="35">
        <f>((Produção!V497*PreçoLivre!V499*(1-Painel!$B$8)-V$3-V$4-V$6)*(1-Painel!$E$7)-V$5+V$6)*V$7</f>
        <v>6834009.7903452581</v>
      </c>
      <c r="W503" s="35"/>
    </row>
    <row r="504" spans="1:23" x14ac:dyDescent="0.25">
      <c r="A504" s="36">
        <v>495</v>
      </c>
      <c r="B504" s="35">
        <f t="shared" si="7"/>
        <v>261240988.06188375</v>
      </c>
      <c r="C504" s="35">
        <f>((Produção!C498*PreçoLivre!C500*(1-Painel!$B$8)-C$3-C$4-C$6)*(1-Painel!$E$7)-C$5+C$6)*C$7</f>
        <v>25592127.845309392</v>
      </c>
      <c r="D504" s="35">
        <f>((Produção!D498*PreçoLivre!D500*(1-Painel!$B$8)-D$3-D$4-D$6)*(1-Painel!$E$7)-D$5+D$6)*D$7</f>
        <v>24051751.73326055</v>
      </c>
      <c r="E504" s="35">
        <f>((Produção!E498*PreçoLivre!E500*(1-Painel!$B$8)-E$3-E$4-E$6)*(1-Painel!$E$7)-E$5+E$6)*E$7</f>
        <v>22327345.512978602</v>
      </c>
      <c r="F504" s="35">
        <f>((Produção!F498*PreçoLivre!F500*(1-Painel!$B$8)-F$3-F$4-F$6)*(1-Painel!$E$7)-F$5+F$6)*F$7</f>
        <v>20237029.276602186</v>
      </c>
      <c r="G504" s="35">
        <f>((Produção!G498*PreçoLivre!G500*(1-Painel!$B$8)-G$3-G$4-G$6)*(1-Painel!$E$7)-G$5+G$6)*G$7</f>
        <v>19541353.20198318</v>
      </c>
      <c r="H504" s="35">
        <f>((Produção!H498*PreçoLivre!H500*(1-Painel!$B$8)-H$3-H$4-H$6)*(1-Painel!$E$7)-H$5+H$6)*H$7</f>
        <v>18534050.137440454</v>
      </c>
      <c r="I504" s="35">
        <f>((Produção!I498*PreçoLivre!I500*(1-Painel!$B$8)-I$3-I$4-I$6)*(1-Painel!$E$7)-I$5+I$6)*I$7</f>
        <v>16918790.79166463</v>
      </c>
      <c r="J504" s="35">
        <f>((Produção!J498*PreçoLivre!J500*(1-Painel!$B$8)-J$3-J$4-J$6)*(1-Painel!$E$7)-J$5+J$6)*J$7</f>
        <v>15964092.525033362</v>
      </c>
      <c r="K504" s="35">
        <f>((Produção!K498*PreçoLivre!K500*(1-Painel!$B$8)-K$3-K$4-K$6)*(1-Painel!$E$7)-K$5+K$6)*K$7</f>
        <v>14044635.485371629</v>
      </c>
      <c r="L504" s="35">
        <f>((Produção!L498*PreçoLivre!L500*(1-Painel!$B$8)-L$3-L$4-L$6)*(1-Painel!$E$7)-L$5+L$6)*L$7</f>
        <v>12167328.459862642</v>
      </c>
      <c r="M504" s="35">
        <f>((Produção!M498*PreçoLivre!M500*(1-Painel!$B$8)-M$3-M$4-M$6)*(1-Painel!$E$7)-M$5+M$6)*M$7</f>
        <v>10978746.296149809</v>
      </c>
      <c r="N504" s="35">
        <f>((Produção!N498*PreçoLivre!N500*(1-Painel!$B$8)-N$3-N$4-N$6)*(1-Painel!$E$7)-N$5+N$6)*N$7</f>
        <v>9592234.8575709146</v>
      </c>
      <c r="O504" s="35">
        <f>((Produção!O498*PreçoLivre!O500*(1-Painel!$B$8)-O$3-O$4-O$6)*(1-Painel!$E$7)-O$5+O$6)*O$7</f>
        <v>8518711.593709344</v>
      </c>
      <c r="P504" s="35">
        <f>((Produção!P498*PreçoLivre!P500*(1-Painel!$B$8)-P$3-P$4-P$6)*(1-Painel!$E$7)-P$5+P$6)*P$7</f>
        <v>7733863.1103922073</v>
      </c>
      <c r="Q504" s="35">
        <f>((Produção!Q498*PreçoLivre!Q500*(1-Painel!$B$8)-Q$3-Q$4-Q$6)*(1-Painel!$E$7)-Q$5+Q$6)*Q$7</f>
        <v>7051224.6515618619</v>
      </c>
      <c r="R504" s="35">
        <f>((Produção!R498*PreçoLivre!R500*(1-Painel!$B$8)-R$3-R$4-R$6)*(1-Painel!$E$7)-R$5+R$6)*R$7</f>
        <v>6434390.7372012017</v>
      </c>
      <c r="S504" s="35">
        <f>((Produção!S498*PreçoLivre!S500*(1-Painel!$B$8)-S$3-S$4-S$6)*(1-Painel!$E$7)-S$5+S$6)*S$7</f>
        <v>6119170.1931275306</v>
      </c>
      <c r="T504" s="35">
        <f>((Produção!T498*PreçoLivre!T500*(1-Painel!$B$8)-T$3-T$4-T$6)*(1-Painel!$E$7)-T$5+T$6)*T$7</f>
        <v>5463074.9099928718</v>
      </c>
      <c r="U504" s="35">
        <f>((Produção!U498*PreçoLivre!U500*(1-Painel!$B$8)-U$3-U$4-U$6)*(1-Painel!$E$7)-U$5+U$6)*U$7</f>
        <v>5228553.0053162379</v>
      </c>
      <c r="V504" s="35">
        <f>((Produção!V498*PreçoLivre!V500*(1-Painel!$B$8)-V$3-V$4-V$6)*(1-Painel!$E$7)-V$5+V$6)*V$7</f>
        <v>4742513.737355073</v>
      </c>
      <c r="W504" s="35"/>
    </row>
    <row r="505" spans="1:23" x14ac:dyDescent="0.25">
      <c r="A505" s="36">
        <v>496</v>
      </c>
      <c r="B505" s="35">
        <f t="shared" si="7"/>
        <v>298542546.31140977</v>
      </c>
      <c r="C505" s="35">
        <f>((Produção!C499*PreçoLivre!C501*(1-Painel!$B$8)-C$3-C$4-C$6)*(1-Painel!$E$7)-C$5+C$6)*C$7</f>
        <v>26807331.054475956</v>
      </c>
      <c r="D505" s="35">
        <f>((Produção!D499*PreçoLivre!D501*(1-Painel!$B$8)-D$3-D$4-D$6)*(1-Painel!$E$7)-D$5+D$6)*D$7</f>
        <v>24831446.671762142</v>
      </c>
      <c r="E505" s="35">
        <f>((Produção!E499*PreçoLivre!E501*(1-Painel!$B$8)-E$3-E$4-E$6)*(1-Painel!$E$7)-E$5+E$6)*E$7</f>
        <v>23905221.801526777</v>
      </c>
      <c r="F505" s="35">
        <f>((Produção!F499*PreçoLivre!F501*(1-Painel!$B$8)-F$3-F$4-F$6)*(1-Painel!$E$7)-F$5+F$6)*F$7</f>
        <v>21893360.848800618</v>
      </c>
      <c r="G505" s="35">
        <f>((Produção!G499*PreçoLivre!G501*(1-Painel!$B$8)-G$3-G$4-G$6)*(1-Painel!$E$7)-G$5+G$6)*G$7</f>
        <v>19312829.744902883</v>
      </c>
      <c r="H505" s="35">
        <f>((Produção!H499*PreçoLivre!H501*(1-Painel!$B$8)-H$3-H$4-H$6)*(1-Painel!$E$7)-H$5+H$6)*H$7</f>
        <v>19115259.649546806</v>
      </c>
      <c r="I505" s="35">
        <f>((Produção!I499*PreçoLivre!I501*(1-Painel!$B$8)-I$3-I$4-I$6)*(1-Painel!$E$7)-I$5+I$6)*I$7</f>
        <v>18067949.625033129</v>
      </c>
      <c r="J505" s="35">
        <f>((Produção!J499*PreçoLivre!J501*(1-Painel!$B$8)-J$3-J$4-J$6)*(1-Painel!$E$7)-J$5+J$6)*J$7</f>
        <v>16762841.242442297</v>
      </c>
      <c r="K505" s="35">
        <f>((Produção!K499*PreçoLivre!K501*(1-Painel!$B$8)-K$3-K$4-K$6)*(1-Painel!$E$7)-K$5+K$6)*K$7</f>
        <v>15476438.386860659</v>
      </c>
      <c r="L505" s="35">
        <f>((Produção!L499*PreçoLivre!L501*(1-Painel!$B$8)-L$3-L$4-L$6)*(1-Painel!$E$7)-L$5+L$6)*L$7</f>
        <v>15120480.541613203</v>
      </c>
      <c r="M505" s="35">
        <f>((Produção!M499*PreçoLivre!M501*(1-Painel!$B$8)-M$3-M$4-M$6)*(1-Painel!$E$7)-M$5+M$6)*M$7</f>
        <v>14176287.402659964</v>
      </c>
      <c r="N505" s="35">
        <f>((Produção!N499*PreçoLivre!N501*(1-Painel!$B$8)-N$3-N$4-N$6)*(1-Painel!$E$7)-N$5+N$6)*N$7</f>
        <v>13332306.628067601</v>
      </c>
      <c r="O505" s="35">
        <f>((Produção!O499*PreçoLivre!O501*(1-Painel!$B$8)-O$3-O$4-O$6)*(1-Painel!$E$7)-O$5+O$6)*O$7</f>
        <v>11918904.169720648</v>
      </c>
      <c r="P505" s="35">
        <f>((Produção!P499*PreçoLivre!P501*(1-Painel!$B$8)-P$3-P$4-P$6)*(1-Painel!$E$7)-P$5+P$6)*P$7</f>
        <v>10689152.706277756</v>
      </c>
      <c r="Q505" s="35">
        <f>((Produção!Q499*PreçoLivre!Q501*(1-Painel!$B$8)-Q$3-Q$4-Q$6)*(1-Painel!$E$7)-Q$5+Q$6)*Q$7</f>
        <v>9731841.8197881691</v>
      </c>
      <c r="R505" s="35">
        <f>((Produção!R499*PreçoLivre!R501*(1-Painel!$B$8)-R$3-R$4-R$6)*(1-Painel!$E$7)-R$5+R$6)*R$7</f>
        <v>8668636.9987829421</v>
      </c>
      <c r="S505" s="35">
        <f>((Produção!S499*PreçoLivre!S501*(1-Painel!$B$8)-S$3-S$4-S$6)*(1-Painel!$E$7)-S$5+S$6)*S$7</f>
        <v>7896577.7113662539</v>
      </c>
      <c r="T505" s="35">
        <f>((Produção!T499*PreçoLivre!T501*(1-Painel!$B$8)-T$3-T$4-T$6)*(1-Painel!$E$7)-T$5+T$6)*T$7</f>
        <v>7426308.9712147061</v>
      </c>
      <c r="U505" s="35">
        <f>((Produção!U499*PreçoLivre!U501*(1-Painel!$B$8)-U$3-U$4-U$6)*(1-Painel!$E$7)-U$5+U$6)*U$7</f>
        <v>6986748.7830917751</v>
      </c>
      <c r="V505" s="35">
        <f>((Produção!V499*PreçoLivre!V501*(1-Painel!$B$8)-V$3-V$4-V$6)*(1-Painel!$E$7)-V$5+V$6)*V$7</f>
        <v>6422621.5534754666</v>
      </c>
      <c r="W505" s="35"/>
    </row>
    <row r="506" spans="1:23" x14ac:dyDescent="0.25">
      <c r="A506" s="36">
        <v>497</v>
      </c>
      <c r="B506" s="35">
        <f t="shared" si="7"/>
        <v>233977134.89698187</v>
      </c>
      <c r="C506" s="35">
        <f>((Produção!C500*PreçoLivre!C502*(1-Painel!$B$8)-C$3-C$4-C$6)*(1-Painel!$E$7)-C$5+C$6)*C$7</f>
        <v>25727522.160724081</v>
      </c>
      <c r="D506" s="35">
        <f>((Produção!D500*PreçoLivre!D502*(1-Painel!$B$8)-D$3-D$4-D$6)*(1-Painel!$E$7)-D$5+D$6)*D$7</f>
        <v>22932754.031689774</v>
      </c>
      <c r="E506" s="35">
        <f>((Produção!E500*PreçoLivre!E502*(1-Painel!$B$8)-E$3-E$4-E$6)*(1-Painel!$E$7)-E$5+E$6)*E$7</f>
        <v>20203778.205286883</v>
      </c>
      <c r="F506" s="35">
        <f>((Produção!F500*PreçoLivre!F502*(1-Painel!$B$8)-F$3-F$4-F$6)*(1-Painel!$E$7)-F$5+F$6)*F$7</f>
        <v>18333065.702391557</v>
      </c>
      <c r="G506" s="35">
        <f>((Produção!G500*PreçoLivre!G502*(1-Painel!$B$8)-G$3-G$4-G$6)*(1-Painel!$E$7)-G$5+G$6)*G$7</f>
        <v>17068624.995159071</v>
      </c>
      <c r="H506" s="35">
        <f>((Produção!H500*PreçoLivre!H502*(1-Painel!$B$8)-H$3-H$4-H$6)*(1-Painel!$E$7)-H$5+H$6)*H$7</f>
        <v>15885868.136156602</v>
      </c>
      <c r="I506" s="35">
        <f>((Produção!I500*PreçoLivre!I502*(1-Painel!$B$8)-I$3-I$4-I$6)*(1-Painel!$E$7)-I$5+I$6)*I$7</f>
        <v>14509337.769269245</v>
      </c>
      <c r="J506" s="35">
        <f>((Produção!J500*PreçoLivre!J502*(1-Painel!$B$8)-J$3-J$4-J$6)*(1-Painel!$E$7)-J$5+J$6)*J$7</f>
        <v>13019921.363324391</v>
      </c>
      <c r="K506" s="35">
        <f>((Produção!K500*PreçoLivre!K502*(1-Painel!$B$8)-K$3-K$4-K$6)*(1-Painel!$E$7)-K$5+K$6)*K$7</f>
        <v>11928893.268819563</v>
      </c>
      <c r="L506" s="35">
        <f>((Produção!L500*PreçoLivre!L502*(1-Painel!$B$8)-L$3-L$4-L$6)*(1-Painel!$E$7)-L$5+L$6)*L$7</f>
        <v>10421496.35184283</v>
      </c>
      <c r="M506" s="35">
        <f>((Produção!M500*PreçoLivre!M502*(1-Painel!$B$8)-M$3-M$4-M$6)*(1-Painel!$E$7)-M$5+M$6)*M$7</f>
        <v>9258094.7854690179</v>
      </c>
      <c r="N506" s="35">
        <f>((Produção!N500*PreçoLivre!N502*(1-Painel!$B$8)-N$3-N$4-N$6)*(1-Painel!$E$7)-N$5+N$6)*N$7</f>
        <v>8702154.0493512191</v>
      </c>
      <c r="O506" s="35">
        <f>((Produção!O500*PreçoLivre!O502*(1-Painel!$B$8)-O$3-O$4-O$6)*(1-Painel!$E$7)-O$5+O$6)*O$7</f>
        <v>7803264.9086497994</v>
      </c>
      <c r="P506" s="35">
        <f>((Produção!P500*PreçoLivre!P502*(1-Painel!$B$8)-P$3-P$4-P$6)*(1-Painel!$E$7)-P$5+P$6)*P$7</f>
        <v>6904231.0947239045</v>
      </c>
      <c r="Q506" s="35">
        <f>((Produção!Q500*PreçoLivre!Q502*(1-Painel!$B$8)-Q$3-Q$4-Q$6)*(1-Painel!$E$7)-Q$5+Q$6)*Q$7</f>
        <v>6051346.1701390231</v>
      </c>
      <c r="R506" s="35">
        <f>((Produção!R500*PreçoLivre!R502*(1-Painel!$B$8)-R$3-R$4-R$6)*(1-Painel!$E$7)-R$5+R$6)*R$7</f>
        <v>5705676.7009746255</v>
      </c>
      <c r="S506" s="35">
        <f>((Produção!S500*PreçoLivre!S502*(1-Painel!$B$8)-S$3-S$4-S$6)*(1-Painel!$E$7)-S$5+S$6)*S$7</f>
        <v>5458294.0205707569</v>
      </c>
      <c r="T506" s="35">
        <f>((Produção!T500*PreçoLivre!T502*(1-Painel!$B$8)-T$3-T$4-T$6)*(1-Painel!$E$7)-T$5+T$6)*T$7</f>
        <v>4738628.3319370477</v>
      </c>
      <c r="U506" s="35">
        <f>((Produção!U500*PreçoLivre!U502*(1-Painel!$B$8)-U$3-U$4-U$6)*(1-Painel!$E$7)-U$5+U$6)*U$7</f>
        <v>4788532.1524161613</v>
      </c>
      <c r="V506" s="35">
        <f>((Produção!V500*PreçoLivre!V502*(1-Painel!$B$8)-V$3-V$4-V$6)*(1-Painel!$E$7)-V$5+V$6)*V$7</f>
        <v>4535650.6980863046</v>
      </c>
      <c r="W506" s="35"/>
    </row>
    <row r="507" spans="1:23" x14ac:dyDescent="0.25">
      <c r="A507" s="36">
        <v>498</v>
      </c>
      <c r="B507" s="35">
        <f t="shared" si="7"/>
        <v>242792512.3476356</v>
      </c>
      <c r="C507" s="35">
        <f>((Produção!C501*PreçoLivre!C503*(1-Painel!$B$8)-C$3-C$4-C$6)*(1-Painel!$E$7)-C$5+C$6)*C$7</f>
        <v>24269588.246702649</v>
      </c>
      <c r="D507" s="35">
        <f>((Produção!D501*PreçoLivre!D503*(1-Painel!$B$8)-D$3-D$4-D$6)*(1-Painel!$E$7)-D$5+D$6)*D$7</f>
        <v>22073094.46640382</v>
      </c>
      <c r="E507" s="35">
        <f>((Produção!E501*PreçoLivre!E503*(1-Painel!$B$8)-E$3-E$4-E$6)*(1-Painel!$E$7)-E$5+E$6)*E$7</f>
        <v>20737273.389184788</v>
      </c>
      <c r="F507" s="35">
        <f>((Produção!F501*PreçoLivre!F503*(1-Painel!$B$8)-F$3-F$4-F$6)*(1-Painel!$E$7)-F$5+F$6)*F$7</f>
        <v>18361942.023558661</v>
      </c>
      <c r="G507" s="35">
        <f>((Produção!G501*PreçoLivre!G503*(1-Painel!$B$8)-G$3-G$4-G$6)*(1-Painel!$E$7)-G$5+G$6)*G$7</f>
        <v>16743500.485809797</v>
      </c>
      <c r="H507" s="35">
        <f>((Produção!H501*PreçoLivre!H503*(1-Painel!$B$8)-H$3-H$4-H$6)*(1-Painel!$E$7)-H$5+H$6)*H$7</f>
        <v>15214150.741786204</v>
      </c>
      <c r="I507" s="35">
        <f>((Produção!I501*PreçoLivre!I503*(1-Painel!$B$8)-I$3-I$4-I$6)*(1-Painel!$E$7)-I$5+I$6)*I$7</f>
        <v>14519015.786870576</v>
      </c>
      <c r="J507" s="35">
        <f>((Produção!J501*PreçoLivre!J503*(1-Painel!$B$8)-J$3-J$4-J$6)*(1-Painel!$E$7)-J$5+J$6)*J$7</f>
        <v>12763150.903601268</v>
      </c>
      <c r="K507" s="35">
        <f>((Produção!K501*PreçoLivre!K503*(1-Painel!$B$8)-K$3-K$4-K$6)*(1-Painel!$E$7)-K$5+K$6)*K$7</f>
        <v>11680352.834858423</v>
      </c>
      <c r="L507" s="35">
        <f>((Produção!L501*PreçoLivre!L503*(1-Painel!$B$8)-L$3-L$4-L$6)*(1-Painel!$E$7)-L$5+L$6)*L$7</f>
        <v>10777392.343179815</v>
      </c>
      <c r="M507" s="35">
        <f>((Produção!M501*PreçoLivre!M503*(1-Painel!$B$8)-M$3-M$4-M$6)*(1-Painel!$E$7)-M$5+M$6)*M$7</f>
        <v>9783100.5673210938</v>
      </c>
      <c r="N507" s="35">
        <f>((Produção!N501*PreçoLivre!N503*(1-Painel!$B$8)-N$3-N$4-N$6)*(1-Painel!$E$7)-N$5+N$6)*N$7</f>
        <v>9706031.6379850637</v>
      </c>
      <c r="O507" s="35">
        <f>((Produção!O501*PreçoLivre!O503*(1-Painel!$B$8)-O$3-O$4-O$6)*(1-Painel!$E$7)-O$5+O$6)*O$7</f>
        <v>9694209.3723806236</v>
      </c>
      <c r="P507" s="35">
        <f>((Produção!P501*PreçoLivre!P503*(1-Painel!$B$8)-P$3-P$4-P$6)*(1-Painel!$E$7)-P$5+P$6)*P$7</f>
        <v>8565298.7602525614</v>
      </c>
      <c r="Q507" s="35">
        <f>((Produção!Q501*PreçoLivre!Q503*(1-Painel!$B$8)-Q$3-Q$4-Q$6)*(1-Painel!$E$7)-Q$5+Q$6)*Q$7</f>
        <v>7925946.0252983496</v>
      </c>
      <c r="R507" s="35">
        <f>((Produção!R501*PreçoLivre!R503*(1-Painel!$B$8)-R$3-R$4-R$6)*(1-Painel!$E$7)-R$5+R$6)*R$7</f>
        <v>6876145.8280368708</v>
      </c>
      <c r="S507" s="35">
        <f>((Produção!S501*PreçoLivre!S503*(1-Painel!$B$8)-S$3-S$4-S$6)*(1-Painel!$E$7)-S$5+S$6)*S$7</f>
        <v>6302899.5893519036</v>
      </c>
      <c r="T507" s="35">
        <f>((Produção!T501*PreçoLivre!T503*(1-Painel!$B$8)-T$3-T$4-T$6)*(1-Painel!$E$7)-T$5+T$6)*T$7</f>
        <v>5920122.0537204565</v>
      </c>
      <c r="U507" s="35">
        <f>((Produção!U501*PreçoLivre!U503*(1-Painel!$B$8)-U$3-U$4-U$6)*(1-Painel!$E$7)-U$5+U$6)*U$7</f>
        <v>5631041.2599180341</v>
      </c>
      <c r="V507" s="35">
        <f>((Produção!V501*PreçoLivre!V503*(1-Painel!$B$8)-V$3-V$4-V$6)*(1-Painel!$E$7)-V$5+V$6)*V$7</f>
        <v>5248256.031414682</v>
      </c>
      <c r="W507" s="35"/>
    </row>
    <row r="508" spans="1:23" x14ac:dyDescent="0.25">
      <c r="A508" s="36">
        <v>499</v>
      </c>
      <c r="B508" s="35">
        <f t="shared" si="7"/>
        <v>253372907.7156198</v>
      </c>
      <c r="C508" s="35">
        <f>((Produção!C502*PreçoLivre!C504*(1-Painel!$B$8)-C$3-C$4-C$6)*(1-Painel!$E$7)-C$5+C$6)*C$7</f>
        <v>26100314.016844843</v>
      </c>
      <c r="D508" s="35">
        <f>((Produção!D502*PreçoLivre!D504*(1-Painel!$B$8)-D$3-D$4-D$6)*(1-Painel!$E$7)-D$5+D$6)*D$7</f>
        <v>24350657.751739703</v>
      </c>
      <c r="E508" s="35">
        <f>((Produção!E502*PreçoLivre!E504*(1-Painel!$B$8)-E$3-E$4-E$6)*(1-Painel!$E$7)-E$5+E$6)*E$7</f>
        <v>22829064.26678022</v>
      </c>
      <c r="F508" s="35">
        <f>((Produção!F502*PreçoLivre!F504*(1-Painel!$B$8)-F$3-F$4-F$6)*(1-Painel!$E$7)-F$5+F$6)*F$7</f>
        <v>21755243.227634136</v>
      </c>
      <c r="G508" s="35">
        <f>((Produção!G502*PreçoLivre!G504*(1-Painel!$B$8)-G$3-G$4-G$6)*(1-Painel!$E$7)-G$5+G$6)*G$7</f>
        <v>18929805.429136228</v>
      </c>
      <c r="H508" s="35">
        <f>((Produção!H502*PreçoLivre!H504*(1-Painel!$B$8)-H$3-H$4-H$6)*(1-Painel!$E$7)-H$5+H$6)*H$7</f>
        <v>17188615.236328438</v>
      </c>
      <c r="I508" s="35">
        <f>((Produção!I502*PreçoLivre!I504*(1-Painel!$B$8)-I$3-I$4-I$6)*(1-Painel!$E$7)-I$5+I$6)*I$7</f>
        <v>15705280.945505317</v>
      </c>
      <c r="J508" s="35">
        <f>((Produção!J502*PreçoLivre!J504*(1-Painel!$B$8)-J$3-J$4-J$6)*(1-Painel!$E$7)-J$5+J$6)*J$7</f>
        <v>13720436.513909731</v>
      </c>
      <c r="K508" s="35">
        <f>((Produção!K502*PreçoLivre!K504*(1-Painel!$B$8)-K$3-K$4-K$6)*(1-Painel!$E$7)-K$5+K$6)*K$7</f>
        <v>11689394.186866747</v>
      </c>
      <c r="L508" s="35">
        <f>((Produção!L502*PreçoLivre!L504*(1-Painel!$B$8)-L$3-L$4-L$6)*(1-Painel!$E$7)-L$5+L$6)*L$7</f>
        <v>10894279.560395658</v>
      </c>
      <c r="M508" s="35">
        <f>((Produção!M502*PreçoLivre!M504*(1-Painel!$B$8)-M$3-M$4-M$6)*(1-Painel!$E$7)-M$5+M$6)*M$7</f>
        <v>9782432.8854441103</v>
      </c>
      <c r="N508" s="35">
        <f>((Produção!N502*PreçoLivre!N504*(1-Painel!$B$8)-N$3-N$4-N$6)*(1-Painel!$E$7)-N$5+N$6)*N$7</f>
        <v>8943299.2727790289</v>
      </c>
      <c r="O508" s="35">
        <f>((Produção!O502*PreçoLivre!O504*(1-Painel!$B$8)-O$3-O$4-O$6)*(1-Painel!$E$7)-O$5+O$6)*O$7</f>
        <v>8645229.954169061</v>
      </c>
      <c r="P508" s="35">
        <f>((Produção!P502*PreçoLivre!P504*(1-Painel!$B$8)-P$3-P$4-P$6)*(1-Painel!$E$7)-P$5+P$6)*P$7</f>
        <v>7525070.0813870048</v>
      </c>
      <c r="Q508" s="35">
        <f>((Produção!Q502*PreçoLivre!Q504*(1-Painel!$B$8)-Q$3-Q$4-Q$6)*(1-Painel!$E$7)-Q$5+Q$6)*Q$7</f>
        <v>6610495.6047940059</v>
      </c>
      <c r="R508" s="35">
        <f>((Produção!R502*PreçoLivre!R504*(1-Painel!$B$8)-R$3-R$4-R$6)*(1-Painel!$E$7)-R$5+R$6)*R$7</f>
        <v>6251659.1049210411</v>
      </c>
      <c r="S508" s="35">
        <f>((Produção!S502*PreçoLivre!S504*(1-Painel!$B$8)-S$3-S$4-S$6)*(1-Painel!$E$7)-S$5+S$6)*S$7</f>
        <v>6091051.2218310833</v>
      </c>
      <c r="T508" s="35">
        <f>((Produção!T502*PreçoLivre!T504*(1-Painel!$B$8)-T$3-T$4-T$6)*(1-Painel!$E$7)-T$5+T$6)*T$7</f>
        <v>5770312.9454701096</v>
      </c>
      <c r="U508" s="35">
        <f>((Produção!U502*PreçoLivre!U504*(1-Painel!$B$8)-U$3-U$4-U$6)*(1-Painel!$E$7)-U$5+U$6)*U$7</f>
        <v>5560271.9001354445</v>
      </c>
      <c r="V508" s="35">
        <f>((Produção!V502*PreçoLivre!V504*(1-Painel!$B$8)-V$3-V$4-V$6)*(1-Painel!$E$7)-V$5+V$6)*V$7</f>
        <v>5029993.6095478525</v>
      </c>
      <c r="W508" s="35"/>
    </row>
    <row r="509" spans="1:23" x14ac:dyDescent="0.25">
      <c r="A509" s="36">
        <v>500</v>
      </c>
      <c r="B509" s="35">
        <f t="shared" si="7"/>
        <v>250954316.27681774</v>
      </c>
      <c r="C509" s="35">
        <f>((Produção!C503*PreçoLivre!C505*(1-Painel!$B$8)-C$3-C$4-C$6)*(1-Painel!$E$7)-C$5+C$6)*C$7</f>
        <v>25989469.52770016</v>
      </c>
      <c r="D509" s="35">
        <f>((Produção!D503*PreçoLivre!D505*(1-Painel!$B$8)-D$3-D$4-D$6)*(1-Painel!$E$7)-D$5+D$6)*D$7</f>
        <v>23275014.020758044</v>
      </c>
      <c r="E509" s="35">
        <f>((Produção!E503*PreçoLivre!E505*(1-Painel!$B$8)-E$3-E$4-E$6)*(1-Painel!$E$7)-E$5+E$6)*E$7</f>
        <v>20275465.510526925</v>
      </c>
      <c r="F509" s="35">
        <f>((Produção!F503*PreçoLivre!F505*(1-Painel!$B$8)-F$3-F$4-F$6)*(1-Painel!$E$7)-F$5+F$6)*F$7</f>
        <v>18842241.148025196</v>
      </c>
      <c r="G509" s="35">
        <f>((Produção!G503*PreçoLivre!G505*(1-Painel!$B$8)-G$3-G$4-G$6)*(1-Painel!$E$7)-G$5+G$6)*G$7</f>
        <v>17465772.960811298</v>
      </c>
      <c r="H509" s="35">
        <f>((Produção!H503*PreçoLivre!H505*(1-Painel!$B$8)-H$3-H$4-H$6)*(1-Painel!$E$7)-H$5+H$6)*H$7</f>
        <v>15995400.810605166</v>
      </c>
      <c r="I509" s="35">
        <f>((Produção!I503*PreçoLivre!I505*(1-Painel!$B$8)-I$3-I$4-I$6)*(1-Painel!$E$7)-I$5+I$6)*I$7</f>
        <v>15007414.17033547</v>
      </c>
      <c r="J509" s="35">
        <f>((Produção!J503*PreçoLivre!J505*(1-Painel!$B$8)-J$3-J$4-J$6)*(1-Painel!$E$7)-J$5+J$6)*J$7</f>
        <v>12931134.004212929</v>
      </c>
      <c r="K509" s="35">
        <f>((Produção!K503*PreçoLivre!K505*(1-Painel!$B$8)-K$3-K$4-K$6)*(1-Painel!$E$7)-K$5+K$6)*K$7</f>
        <v>12322952.699310534</v>
      </c>
      <c r="L509" s="35">
        <f>((Produção!L503*PreçoLivre!L505*(1-Painel!$B$8)-L$3-L$4-L$6)*(1-Painel!$E$7)-L$5+L$6)*L$7</f>
        <v>11367040.55857317</v>
      </c>
      <c r="M509" s="35">
        <f>((Produção!M503*PreçoLivre!M505*(1-Painel!$B$8)-M$3-M$4-M$6)*(1-Painel!$E$7)-M$5+M$6)*M$7</f>
        <v>11267910.455241527</v>
      </c>
      <c r="N509" s="35">
        <f>((Produção!N503*PreçoLivre!N505*(1-Painel!$B$8)-N$3-N$4-N$6)*(1-Painel!$E$7)-N$5+N$6)*N$7</f>
        <v>10083577.617826298</v>
      </c>
      <c r="O509" s="35">
        <f>((Produção!O503*PreçoLivre!O505*(1-Painel!$B$8)-O$3-O$4-O$6)*(1-Painel!$E$7)-O$5+O$6)*O$7</f>
        <v>8948574.1972860489</v>
      </c>
      <c r="P509" s="35">
        <f>((Produção!P503*PreçoLivre!P505*(1-Painel!$B$8)-P$3-P$4-P$6)*(1-Painel!$E$7)-P$5+P$6)*P$7</f>
        <v>8279544.5059554605</v>
      </c>
      <c r="Q509" s="35">
        <f>((Produção!Q503*PreçoLivre!Q505*(1-Painel!$B$8)-Q$3-Q$4-Q$6)*(1-Painel!$E$7)-Q$5+Q$6)*Q$7</f>
        <v>8094666.0893647503</v>
      </c>
      <c r="R509" s="35">
        <f>((Produção!R503*PreçoLivre!R505*(1-Painel!$B$8)-R$3-R$4-R$6)*(1-Painel!$E$7)-R$5+R$6)*R$7</f>
        <v>7151735.6831291933</v>
      </c>
      <c r="S509" s="35">
        <f>((Produção!S503*PreçoLivre!S505*(1-Painel!$B$8)-S$3-S$4-S$6)*(1-Painel!$E$7)-S$5+S$6)*S$7</f>
        <v>6524372.1255770838</v>
      </c>
      <c r="T509" s="35">
        <f>((Produção!T503*PreçoLivre!T505*(1-Painel!$B$8)-T$3-T$4-T$6)*(1-Painel!$E$7)-T$5+T$6)*T$7</f>
        <v>6166364.1176094776</v>
      </c>
      <c r="U509" s="35">
        <f>((Produção!U503*PreçoLivre!U505*(1-Painel!$B$8)-U$3-U$4-U$6)*(1-Painel!$E$7)-U$5+U$6)*U$7</f>
        <v>5687771.759461971</v>
      </c>
      <c r="V509" s="35">
        <f>((Produção!V503*PreçoLivre!V505*(1-Painel!$B$8)-V$3-V$4-V$6)*(1-Painel!$E$7)-V$5+V$6)*V$7</f>
        <v>5277894.3145070598</v>
      </c>
      <c r="W509" s="35"/>
    </row>
    <row r="510" spans="1:23" x14ac:dyDescent="0.25">
      <c r="A510" s="36">
        <v>501</v>
      </c>
      <c r="B510" s="35">
        <f t="shared" si="7"/>
        <v>270694276.99026847</v>
      </c>
      <c r="C510" s="35">
        <f>((Produção!C504*PreçoLivre!C506*(1-Painel!$B$8)-C$3-C$4-C$6)*(1-Painel!$E$7)-C$5+C$6)*C$7</f>
        <v>25731817.543497711</v>
      </c>
      <c r="D510" s="35">
        <f>((Produção!D504*PreçoLivre!D506*(1-Painel!$B$8)-D$3-D$4-D$6)*(1-Painel!$E$7)-D$5+D$6)*D$7</f>
        <v>23884223.493728381</v>
      </c>
      <c r="E510" s="35">
        <f>((Produção!E504*PreçoLivre!E506*(1-Painel!$B$8)-E$3-E$4-E$6)*(1-Painel!$E$7)-E$5+E$6)*E$7</f>
        <v>22051356.54389054</v>
      </c>
      <c r="F510" s="35">
        <f>((Produção!F504*PreçoLivre!F506*(1-Painel!$B$8)-F$3-F$4-F$6)*(1-Painel!$E$7)-F$5+F$6)*F$7</f>
        <v>20503595.762947999</v>
      </c>
      <c r="G510" s="35">
        <f>((Produção!G504*PreçoLivre!G506*(1-Painel!$B$8)-G$3-G$4-G$6)*(1-Painel!$E$7)-G$5+G$6)*G$7</f>
        <v>18652296.784338702</v>
      </c>
      <c r="H510" s="35">
        <f>((Produção!H504*PreçoLivre!H506*(1-Painel!$B$8)-H$3-H$4-H$6)*(1-Painel!$E$7)-H$5+H$6)*H$7</f>
        <v>17877617.189308155</v>
      </c>
      <c r="I510" s="35">
        <f>((Produção!I504*PreçoLivre!I506*(1-Painel!$B$8)-I$3-I$4-I$6)*(1-Painel!$E$7)-I$5+I$6)*I$7</f>
        <v>16490518.817657761</v>
      </c>
      <c r="J510" s="35">
        <f>((Produção!J504*PreçoLivre!J506*(1-Painel!$B$8)-J$3-J$4-J$6)*(1-Painel!$E$7)-J$5+J$6)*J$7</f>
        <v>15462366.808010142</v>
      </c>
      <c r="K510" s="35">
        <f>((Produção!K504*PreçoLivre!K506*(1-Painel!$B$8)-K$3-K$4-K$6)*(1-Painel!$E$7)-K$5+K$6)*K$7</f>
        <v>14354921.462054413</v>
      </c>
      <c r="L510" s="35">
        <f>((Produção!L504*PreçoLivre!L506*(1-Painel!$B$8)-L$3-L$4-L$6)*(1-Painel!$E$7)-L$5+L$6)*L$7</f>
        <v>12876682.558817448</v>
      </c>
      <c r="M510" s="35">
        <f>((Produção!M504*PreçoLivre!M506*(1-Painel!$B$8)-M$3-M$4-M$6)*(1-Painel!$E$7)-M$5+M$6)*M$7</f>
        <v>11786054.461439919</v>
      </c>
      <c r="N510" s="35">
        <f>((Produção!N504*PreçoLivre!N506*(1-Painel!$B$8)-N$3-N$4-N$6)*(1-Painel!$E$7)-N$5+N$6)*N$7</f>
        <v>10526924.149169188</v>
      </c>
      <c r="O510" s="35">
        <f>((Produção!O504*PreçoLivre!O506*(1-Painel!$B$8)-O$3-O$4-O$6)*(1-Painel!$E$7)-O$5+O$6)*O$7</f>
        <v>9408279.0015037507</v>
      </c>
      <c r="P510" s="35">
        <f>((Produção!P504*PreçoLivre!P506*(1-Painel!$B$8)-P$3-P$4-P$6)*(1-Painel!$E$7)-P$5+P$6)*P$7</f>
        <v>9014192.1549601965</v>
      </c>
      <c r="Q510" s="35">
        <f>((Produção!Q504*PreçoLivre!Q506*(1-Painel!$B$8)-Q$3-Q$4-Q$6)*(1-Painel!$E$7)-Q$5+Q$6)*Q$7</f>
        <v>8284199.6471250616</v>
      </c>
      <c r="R510" s="35">
        <f>((Produção!R504*PreçoLivre!R506*(1-Painel!$B$8)-R$3-R$4-R$6)*(1-Painel!$E$7)-R$5+R$6)*R$7</f>
        <v>7911825.1651853714</v>
      </c>
      <c r="S510" s="35">
        <f>((Produção!S504*PreçoLivre!S506*(1-Painel!$B$8)-S$3-S$4-S$6)*(1-Painel!$E$7)-S$5+S$6)*S$7</f>
        <v>7265389.7254178282</v>
      </c>
      <c r="T510" s="35">
        <f>((Produção!T504*PreçoLivre!T506*(1-Painel!$B$8)-T$3-T$4-T$6)*(1-Painel!$E$7)-T$5+T$6)*T$7</f>
        <v>6508386.2837040611</v>
      </c>
      <c r="U510" s="35">
        <f>((Produção!U504*PreçoLivre!U506*(1-Painel!$B$8)-U$3-U$4-U$6)*(1-Painel!$E$7)-U$5+U$6)*U$7</f>
        <v>6269999.7535106894</v>
      </c>
      <c r="V510" s="35">
        <f>((Produção!V504*PreçoLivre!V506*(1-Painel!$B$8)-V$3-V$4-V$6)*(1-Painel!$E$7)-V$5+V$6)*V$7</f>
        <v>5833629.6840012213</v>
      </c>
      <c r="W510" s="35"/>
    </row>
    <row r="511" spans="1:23" x14ac:dyDescent="0.25">
      <c r="A511" s="36">
        <v>502</v>
      </c>
      <c r="B511" s="35">
        <f t="shared" si="7"/>
        <v>239297149.34135756</v>
      </c>
      <c r="C511" s="35">
        <f>((Produção!C505*PreçoLivre!C507*(1-Painel!$B$8)-C$3-C$4-C$6)*(1-Painel!$E$7)-C$5+C$6)*C$7</f>
        <v>25251193.772348776</v>
      </c>
      <c r="D511" s="35">
        <f>((Produção!D505*PreçoLivre!D507*(1-Painel!$B$8)-D$3-D$4-D$6)*(1-Painel!$E$7)-D$5+D$6)*D$7</f>
        <v>23190658.56419402</v>
      </c>
      <c r="E511" s="35">
        <f>((Produção!E505*PreçoLivre!E507*(1-Painel!$B$8)-E$3-E$4-E$6)*(1-Painel!$E$7)-E$5+E$6)*E$7</f>
        <v>20189919.146040622</v>
      </c>
      <c r="F511" s="35">
        <f>((Produção!F505*PreçoLivre!F507*(1-Painel!$B$8)-F$3-F$4-F$6)*(1-Painel!$E$7)-F$5+F$6)*F$7</f>
        <v>17521551.214154806</v>
      </c>
      <c r="G511" s="35">
        <f>((Produção!G505*PreçoLivre!G507*(1-Painel!$B$8)-G$3-G$4-G$6)*(1-Painel!$E$7)-G$5+G$6)*G$7</f>
        <v>17372203.243204277</v>
      </c>
      <c r="H511" s="35">
        <f>((Produção!H505*PreçoLivre!H507*(1-Painel!$B$8)-H$3-H$4-H$6)*(1-Painel!$E$7)-H$5+H$6)*H$7</f>
        <v>16070635.817761369</v>
      </c>
      <c r="I511" s="35">
        <f>((Produção!I505*PreçoLivre!I507*(1-Painel!$B$8)-I$3-I$4-I$6)*(1-Painel!$E$7)-I$5+I$6)*I$7</f>
        <v>14297939.653831322</v>
      </c>
      <c r="J511" s="35">
        <f>((Produção!J505*PreçoLivre!J507*(1-Painel!$B$8)-J$3-J$4-J$6)*(1-Painel!$E$7)-J$5+J$6)*J$7</f>
        <v>12903155.339529086</v>
      </c>
      <c r="K511" s="35">
        <f>((Produção!K505*PreçoLivre!K507*(1-Painel!$B$8)-K$3-K$4-K$6)*(1-Painel!$E$7)-K$5+K$6)*K$7</f>
        <v>11653990.83035567</v>
      </c>
      <c r="L511" s="35">
        <f>((Produção!L505*PreçoLivre!L507*(1-Painel!$B$8)-L$3-L$4-L$6)*(1-Painel!$E$7)-L$5+L$6)*L$7</f>
        <v>11281115.5082509</v>
      </c>
      <c r="M511" s="35">
        <f>((Produção!M505*PreçoLivre!M507*(1-Painel!$B$8)-M$3-M$4-M$6)*(1-Painel!$E$7)-M$5+M$6)*M$7</f>
        <v>10159129.086930467</v>
      </c>
      <c r="N511" s="35">
        <f>((Produção!N505*PreçoLivre!N507*(1-Painel!$B$8)-N$3-N$4-N$6)*(1-Painel!$E$7)-N$5+N$6)*N$7</f>
        <v>9043542.0895401724</v>
      </c>
      <c r="O511" s="35">
        <f>((Produção!O505*PreçoLivre!O507*(1-Painel!$B$8)-O$3-O$4-O$6)*(1-Painel!$E$7)-O$5+O$6)*O$7</f>
        <v>8019486.472521727</v>
      </c>
      <c r="P511" s="35">
        <f>((Produção!P505*PreçoLivre!P507*(1-Painel!$B$8)-P$3-P$4-P$6)*(1-Painel!$E$7)-P$5+P$6)*P$7</f>
        <v>7311956.9130028775</v>
      </c>
      <c r="Q511" s="35">
        <f>((Produção!Q505*PreçoLivre!Q507*(1-Painel!$B$8)-Q$3-Q$4-Q$6)*(1-Painel!$E$7)-Q$5+Q$6)*Q$7</f>
        <v>6544262.4701927854</v>
      </c>
      <c r="R511" s="35">
        <f>((Produção!R505*PreçoLivre!R507*(1-Painel!$B$8)-R$3-R$4-R$6)*(1-Painel!$E$7)-R$5+R$6)*R$7</f>
        <v>6519350.6813961212</v>
      </c>
      <c r="S511" s="35">
        <f>((Produção!S505*PreçoLivre!S507*(1-Painel!$B$8)-S$3-S$4-S$6)*(1-Painel!$E$7)-S$5+S$6)*S$7</f>
        <v>6051013.8148861378</v>
      </c>
      <c r="T511" s="35">
        <f>((Produção!T505*PreçoLivre!T507*(1-Painel!$B$8)-T$3-T$4-T$6)*(1-Painel!$E$7)-T$5+T$6)*T$7</f>
        <v>5637615.0030071074</v>
      </c>
      <c r="U511" s="35">
        <f>((Produção!U505*PreçoLivre!U507*(1-Painel!$B$8)-U$3-U$4-U$6)*(1-Painel!$E$7)-U$5+U$6)*U$7</f>
        <v>5346520.6351856673</v>
      </c>
      <c r="V511" s="35">
        <f>((Produção!V505*PreçoLivre!V507*(1-Painel!$B$8)-V$3-V$4-V$6)*(1-Painel!$E$7)-V$5+V$6)*V$7</f>
        <v>4931909.0850236844</v>
      </c>
      <c r="W511" s="35"/>
    </row>
    <row r="512" spans="1:23" x14ac:dyDescent="0.25">
      <c r="A512" s="36">
        <v>503</v>
      </c>
      <c r="B512" s="35">
        <f t="shared" si="7"/>
        <v>285912630.6344083</v>
      </c>
      <c r="C512" s="35">
        <f>((Produção!C506*PreçoLivre!C508*(1-Painel!$B$8)-C$3-C$4-C$6)*(1-Painel!$E$7)-C$5+C$6)*C$7</f>
        <v>26510831.178643014</v>
      </c>
      <c r="D512" s="35">
        <f>((Produção!D506*PreçoLivre!D508*(1-Painel!$B$8)-D$3-D$4-D$6)*(1-Painel!$E$7)-D$5+D$6)*D$7</f>
        <v>23715892.046105549</v>
      </c>
      <c r="E512" s="35">
        <f>((Produção!E506*PreçoLivre!E508*(1-Painel!$B$8)-E$3-E$4-E$6)*(1-Painel!$E$7)-E$5+E$6)*E$7</f>
        <v>22084759.784094751</v>
      </c>
      <c r="F512" s="35">
        <f>((Produção!F506*PreçoLivre!F508*(1-Painel!$B$8)-F$3-F$4-F$6)*(1-Painel!$E$7)-F$5+F$6)*F$7</f>
        <v>20755491.802864086</v>
      </c>
      <c r="G512" s="35">
        <f>((Produção!G506*PreçoLivre!G508*(1-Painel!$B$8)-G$3-G$4-G$6)*(1-Painel!$E$7)-G$5+G$6)*G$7</f>
        <v>19160275.466634698</v>
      </c>
      <c r="H512" s="35">
        <f>((Produção!H506*PreçoLivre!H508*(1-Painel!$B$8)-H$3-H$4-H$6)*(1-Painel!$E$7)-H$5+H$6)*H$7</f>
        <v>18378322.781447344</v>
      </c>
      <c r="I512" s="35">
        <f>((Produção!I506*PreçoLivre!I508*(1-Painel!$B$8)-I$3-I$4-I$6)*(1-Painel!$E$7)-I$5+I$6)*I$7</f>
        <v>16464979.854232494</v>
      </c>
      <c r="J512" s="35">
        <f>((Produção!J506*PreçoLivre!J508*(1-Painel!$B$8)-J$3-J$4-J$6)*(1-Painel!$E$7)-J$5+J$6)*J$7</f>
        <v>16351211.736618869</v>
      </c>
      <c r="K512" s="35">
        <f>((Produção!K506*PreçoLivre!K508*(1-Painel!$B$8)-K$3-K$4-K$6)*(1-Painel!$E$7)-K$5+K$6)*K$7</f>
        <v>14691876.796204144</v>
      </c>
      <c r="L512" s="35">
        <f>((Produção!L506*PreçoLivre!L508*(1-Painel!$B$8)-L$3-L$4-L$6)*(1-Painel!$E$7)-L$5+L$6)*L$7</f>
        <v>14086821.146674518</v>
      </c>
      <c r="M512" s="35">
        <f>((Produção!M506*PreçoLivre!M508*(1-Painel!$B$8)-M$3-M$4-M$6)*(1-Painel!$E$7)-M$5+M$6)*M$7</f>
        <v>13429908.967764506</v>
      </c>
      <c r="N512" s="35">
        <f>((Produção!N506*PreçoLivre!N508*(1-Painel!$B$8)-N$3-N$4-N$6)*(1-Painel!$E$7)-N$5+N$6)*N$7</f>
        <v>12089908.085984133</v>
      </c>
      <c r="O512" s="35">
        <f>((Produção!O506*PreçoLivre!O508*(1-Painel!$B$8)-O$3-O$4-O$6)*(1-Painel!$E$7)-O$5+O$6)*O$7</f>
        <v>11680217.27977803</v>
      </c>
      <c r="P512" s="35">
        <f>((Produção!P506*PreçoLivre!P508*(1-Painel!$B$8)-P$3-P$4-P$6)*(1-Painel!$E$7)-P$5+P$6)*P$7</f>
        <v>10755345.256252635</v>
      </c>
      <c r="Q512" s="35">
        <f>((Produção!Q506*PreçoLivre!Q508*(1-Painel!$B$8)-Q$3-Q$4-Q$6)*(1-Painel!$E$7)-Q$5+Q$6)*Q$7</f>
        <v>9931254.8687522747</v>
      </c>
      <c r="R512" s="35">
        <f>((Produção!R506*PreçoLivre!R508*(1-Painel!$B$8)-R$3-R$4-R$6)*(1-Painel!$E$7)-R$5+R$6)*R$7</f>
        <v>8620487.9603171069</v>
      </c>
      <c r="S512" s="35">
        <f>((Produção!S506*PreçoLivre!S508*(1-Painel!$B$8)-S$3-S$4-S$6)*(1-Painel!$E$7)-S$5+S$6)*S$7</f>
        <v>7531008.0542332353</v>
      </c>
      <c r="T512" s="35">
        <f>((Produção!T506*PreçoLivre!T508*(1-Painel!$B$8)-T$3-T$4-T$6)*(1-Painel!$E$7)-T$5+T$6)*T$7</f>
        <v>6992357.1469335426</v>
      </c>
      <c r="U512" s="35">
        <f>((Produção!U506*PreçoLivre!U508*(1-Painel!$B$8)-U$3-U$4-U$6)*(1-Painel!$E$7)-U$5+U$6)*U$7</f>
        <v>6612887.9656851944</v>
      </c>
      <c r="V512" s="35">
        <f>((Produção!V506*PreçoLivre!V508*(1-Painel!$B$8)-V$3-V$4-V$6)*(1-Painel!$E$7)-V$5+V$6)*V$7</f>
        <v>6068792.4551881691</v>
      </c>
      <c r="W512" s="35"/>
    </row>
    <row r="513" spans="1:23" x14ac:dyDescent="0.25">
      <c r="A513" s="36">
        <v>504</v>
      </c>
      <c r="B513" s="35">
        <f t="shared" si="7"/>
        <v>240847383.43488109</v>
      </c>
      <c r="C513" s="35">
        <f>((Produção!C507*PreçoLivre!C509*(1-Painel!$B$8)-C$3-C$4-C$6)*(1-Painel!$E$7)-C$5+C$6)*C$7</f>
        <v>25737353.238315172</v>
      </c>
      <c r="D513" s="35">
        <f>((Produção!D507*PreçoLivre!D509*(1-Painel!$B$8)-D$3-D$4-D$6)*(1-Painel!$E$7)-D$5+D$6)*D$7</f>
        <v>23606810.651272558</v>
      </c>
      <c r="E513" s="35">
        <f>((Produção!E507*PreçoLivre!E509*(1-Painel!$B$8)-E$3-E$4-E$6)*(1-Painel!$E$7)-E$5+E$6)*E$7</f>
        <v>22110627.372232728</v>
      </c>
      <c r="F513" s="35">
        <f>((Produção!F507*PreçoLivre!F509*(1-Painel!$B$8)-F$3-F$4-F$6)*(1-Painel!$E$7)-F$5+F$6)*F$7</f>
        <v>20057499.789551523</v>
      </c>
      <c r="G513" s="35">
        <f>((Produção!G507*PreçoLivre!G509*(1-Painel!$B$8)-G$3-G$4-G$6)*(1-Painel!$E$7)-G$5+G$6)*G$7</f>
        <v>17790017.62169572</v>
      </c>
      <c r="H513" s="35">
        <f>((Produção!H507*PreçoLivre!H509*(1-Painel!$B$8)-H$3-H$4-H$6)*(1-Painel!$E$7)-H$5+H$6)*H$7</f>
        <v>16484641.009787511</v>
      </c>
      <c r="I513" s="35">
        <f>((Produção!I507*PreçoLivre!I509*(1-Painel!$B$8)-I$3-I$4-I$6)*(1-Painel!$E$7)-I$5+I$6)*I$7</f>
        <v>14648293.621816829</v>
      </c>
      <c r="J513" s="35">
        <f>((Produção!J507*PreçoLivre!J509*(1-Painel!$B$8)-J$3-J$4-J$6)*(1-Painel!$E$7)-J$5+J$6)*J$7</f>
        <v>12208962.289512472</v>
      </c>
      <c r="K513" s="35">
        <f>((Produção!K507*PreçoLivre!K509*(1-Painel!$B$8)-K$3-K$4-K$6)*(1-Painel!$E$7)-K$5+K$6)*K$7</f>
        <v>11386139.593517546</v>
      </c>
      <c r="L513" s="35">
        <f>((Produção!L507*PreçoLivre!L509*(1-Painel!$B$8)-L$3-L$4-L$6)*(1-Painel!$E$7)-L$5+L$6)*L$7</f>
        <v>10269202.696844805</v>
      </c>
      <c r="M513" s="35">
        <f>((Produção!M507*PreçoLivre!M509*(1-Painel!$B$8)-M$3-M$4-M$6)*(1-Painel!$E$7)-M$5+M$6)*M$7</f>
        <v>9518943.775881283</v>
      </c>
      <c r="N513" s="35">
        <f>((Produção!N507*PreçoLivre!N509*(1-Painel!$B$8)-N$3-N$4-N$6)*(1-Painel!$E$7)-N$5+N$6)*N$7</f>
        <v>8463931.3030219488</v>
      </c>
      <c r="O513" s="35">
        <f>((Produção!O507*PreçoLivre!O509*(1-Painel!$B$8)-O$3-O$4-O$6)*(1-Painel!$E$7)-O$5+O$6)*O$7</f>
        <v>8413068.0939374715</v>
      </c>
      <c r="P513" s="35">
        <f>((Produção!P507*PreçoLivre!P509*(1-Painel!$B$8)-P$3-P$4-P$6)*(1-Painel!$E$7)-P$5+P$6)*P$7</f>
        <v>7558027.3708441528</v>
      </c>
      <c r="Q513" s="35">
        <f>((Produção!Q507*PreçoLivre!Q509*(1-Painel!$B$8)-Q$3-Q$4-Q$6)*(1-Painel!$E$7)-Q$5+Q$6)*Q$7</f>
        <v>6922994.6946177362</v>
      </c>
      <c r="R513" s="35">
        <f>((Produção!R507*PreçoLivre!R509*(1-Painel!$B$8)-R$3-R$4-R$6)*(1-Painel!$E$7)-R$5+R$6)*R$7</f>
        <v>6417736.5054739742</v>
      </c>
      <c r="S513" s="35">
        <f>((Produção!S507*PreçoLivre!S509*(1-Painel!$B$8)-S$3-S$4-S$6)*(1-Painel!$E$7)-S$5+S$6)*S$7</f>
        <v>5587368.7623282904</v>
      </c>
      <c r="T513" s="35">
        <f>((Produção!T507*PreçoLivre!T509*(1-Painel!$B$8)-T$3-T$4-T$6)*(1-Painel!$E$7)-T$5+T$6)*T$7</f>
        <v>5021123.6883453783</v>
      </c>
      <c r="U513" s="35">
        <f>((Produção!U507*PreçoLivre!U509*(1-Painel!$B$8)-U$3-U$4-U$6)*(1-Painel!$E$7)-U$5+U$6)*U$7</f>
        <v>4363122.4414763264</v>
      </c>
      <c r="V513" s="35">
        <f>((Produção!V507*PreçoLivre!V509*(1-Painel!$B$8)-V$3-V$4-V$6)*(1-Painel!$E$7)-V$5+V$6)*V$7</f>
        <v>4281518.9144076528</v>
      </c>
      <c r="W513" s="35"/>
    </row>
    <row r="514" spans="1:23" x14ac:dyDescent="0.25">
      <c r="A514" s="36">
        <v>505</v>
      </c>
      <c r="B514" s="35">
        <f t="shared" si="7"/>
        <v>247640497.07141897</v>
      </c>
      <c r="C514" s="35">
        <f>((Produção!C508*PreçoLivre!C510*(1-Painel!$B$8)-C$3-C$4-C$6)*(1-Painel!$E$7)-C$5+C$6)*C$7</f>
        <v>25754710.390271753</v>
      </c>
      <c r="D514" s="35">
        <f>((Produção!D508*PreçoLivre!D510*(1-Painel!$B$8)-D$3-D$4-D$6)*(1-Painel!$E$7)-D$5+D$6)*D$7</f>
        <v>22564554.472319227</v>
      </c>
      <c r="E514" s="35">
        <f>((Produção!E508*PreçoLivre!E510*(1-Painel!$B$8)-E$3-E$4-E$6)*(1-Painel!$E$7)-E$5+E$6)*E$7</f>
        <v>20364837.024967413</v>
      </c>
      <c r="F514" s="35">
        <f>((Produção!F508*PreçoLivre!F510*(1-Painel!$B$8)-F$3-F$4-F$6)*(1-Painel!$E$7)-F$5+F$6)*F$7</f>
        <v>19255971.479698043</v>
      </c>
      <c r="G514" s="35">
        <f>((Produção!G508*PreçoLivre!G510*(1-Painel!$B$8)-G$3-G$4-G$6)*(1-Painel!$E$7)-G$5+G$6)*G$7</f>
        <v>17697945.700784627</v>
      </c>
      <c r="H514" s="35">
        <f>((Produção!H508*PreçoLivre!H510*(1-Painel!$B$8)-H$3-H$4-H$6)*(1-Painel!$E$7)-H$5+H$6)*H$7</f>
        <v>16318332.108595492</v>
      </c>
      <c r="I514" s="35">
        <f>((Produção!I508*PreçoLivre!I510*(1-Painel!$B$8)-I$3-I$4-I$6)*(1-Painel!$E$7)-I$5+I$6)*I$7</f>
        <v>15072570.246121017</v>
      </c>
      <c r="J514" s="35">
        <f>((Produção!J508*PreçoLivre!J510*(1-Painel!$B$8)-J$3-J$4-J$6)*(1-Painel!$E$7)-J$5+J$6)*J$7</f>
        <v>14514834.071125964</v>
      </c>
      <c r="K514" s="35">
        <f>((Produção!K508*PreçoLivre!K510*(1-Painel!$B$8)-K$3-K$4-K$6)*(1-Painel!$E$7)-K$5+K$6)*K$7</f>
        <v>13479921.777015325</v>
      </c>
      <c r="L514" s="35">
        <f>((Produção!L508*PreçoLivre!L510*(1-Painel!$B$8)-L$3-L$4-L$6)*(1-Painel!$E$7)-L$5+L$6)*L$7</f>
        <v>11888275.32538504</v>
      </c>
      <c r="M514" s="35">
        <f>((Produção!M508*PreçoLivre!M510*(1-Painel!$B$8)-M$3-M$4-M$6)*(1-Painel!$E$7)-M$5+M$6)*M$7</f>
        <v>10300243.180481941</v>
      </c>
      <c r="N514" s="35">
        <f>((Produção!N508*PreçoLivre!N510*(1-Painel!$B$8)-N$3-N$4-N$6)*(1-Painel!$E$7)-N$5+N$6)*N$7</f>
        <v>9379869.7148807496</v>
      </c>
      <c r="O514" s="35">
        <f>((Produção!O508*PreçoLivre!O510*(1-Painel!$B$8)-O$3-O$4-O$6)*(1-Painel!$E$7)-O$5+O$6)*O$7</f>
        <v>8586320.4394618515</v>
      </c>
      <c r="P514" s="35">
        <f>((Produção!P508*PreçoLivre!P510*(1-Painel!$B$8)-P$3-P$4-P$6)*(1-Painel!$E$7)-P$5+P$6)*P$7</f>
        <v>7955774.0036456995</v>
      </c>
      <c r="Q514" s="35">
        <f>((Produção!Q508*PreçoLivre!Q510*(1-Painel!$B$8)-Q$3-Q$4-Q$6)*(1-Painel!$E$7)-Q$5+Q$6)*Q$7</f>
        <v>7510112.164399107</v>
      </c>
      <c r="R514" s="35">
        <f>((Produção!R508*PreçoLivre!R510*(1-Painel!$B$8)-R$3-R$4-R$6)*(1-Painel!$E$7)-R$5+R$6)*R$7</f>
        <v>6666048.8273865748</v>
      </c>
      <c r="S514" s="35">
        <f>((Produção!S508*PreçoLivre!S510*(1-Painel!$B$8)-S$3-S$4-S$6)*(1-Painel!$E$7)-S$5+S$6)*S$7</f>
        <v>5626964.5097809462</v>
      </c>
      <c r="T514" s="35">
        <f>((Produção!T508*PreçoLivre!T510*(1-Painel!$B$8)-T$3-T$4-T$6)*(1-Painel!$E$7)-T$5+T$6)*T$7</f>
        <v>5060724.9549922394</v>
      </c>
      <c r="U514" s="35">
        <f>((Produção!U508*PreçoLivre!U510*(1-Painel!$B$8)-U$3-U$4-U$6)*(1-Painel!$E$7)-U$5+U$6)*U$7</f>
        <v>5038324.940099881</v>
      </c>
      <c r="V514" s="35">
        <f>((Produção!V508*PreçoLivre!V510*(1-Painel!$B$8)-V$3-V$4-V$6)*(1-Painel!$E$7)-V$5+V$6)*V$7</f>
        <v>4604161.7400060659</v>
      </c>
      <c r="W514" s="35"/>
    </row>
    <row r="515" spans="1:23" x14ac:dyDescent="0.25">
      <c r="A515" s="36">
        <v>506</v>
      </c>
      <c r="B515" s="35">
        <f t="shared" si="7"/>
        <v>265072663.58085769</v>
      </c>
      <c r="C515" s="35">
        <f>((Produção!C509*PreçoLivre!C511*(1-Painel!$B$8)-C$3-C$4-C$6)*(1-Painel!$E$7)-C$5+C$6)*C$7</f>
        <v>25045507.026017625</v>
      </c>
      <c r="D515" s="35">
        <f>((Produção!D509*PreçoLivre!D511*(1-Painel!$B$8)-D$3-D$4-D$6)*(1-Painel!$E$7)-D$5+D$6)*D$7</f>
        <v>23978722.562164947</v>
      </c>
      <c r="E515" s="35">
        <f>((Produção!E509*PreçoLivre!E511*(1-Painel!$B$8)-E$3-E$4-E$6)*(1-Painel!$E$7)-E$5+E$6)*E$7</f>
        <v>22339165.973199822</v>
      </c>
      <c r="F515" s="35">
        <f>((Produção!F509*PreçoLivre!F511*(1-Painel!$B$8)-F$3-F$4-F$6)*(1-Painel!$E$7)-F$5+F$6)*F$7</f>
        <v>20967076.328233335</v>
      </c>
      <c r="G515" s="35">
        <f>((Produção!G509*PreçoLivre!G511*(1-Painel!$B$8)-G$3-G$4-G$6)*(1-Painel!$E$7)-G$5+G$6)*G$7</f>
        <v>19080454.257179521</v>
      </c>
      <c r="H515" s="35">
        <f>((Produção!H509*PreçoLivre!H511*(1-Painel!$B$8)-H$3-H$4-H$6)*(1-Painel!$E$7)-H$5+H$6)*H$7</f>
        <v>17924272.33274987</v>
      </c>
      <c r="I515" s="35">
        <f>((Produção!I509*PreçoLivre!I511*(1-Painel!$B$8)-I$3-I$4-I$6)*(1-Painel!$E$7)-I$5+I$6)*I$7</f>
        <v>16076449.508859117</v>
      </c>
      <c r="J515" s="35">
        <f>((Produção!J509*PreçoLivre!J511*(1-Painel!$B$8)-J$3-J$4-J$6)*(1-Painel!$E$7)-J$5+J$6)*J$7</f>
        <v>15190927.557585098</v>
      </c>
      <c r="K515" s="35">
        <f>((Produção!K509*PreçoLivre!K511*(1-Painel!$B$8)-K$3-K$4-K$6)*(1-Painel!$E$7)-K$5+K$6)*K$7</f>
        <v>13801610.565846566</v>
      </c>
      <c r="L515" s="35">
        <f>((Produção!L509*PreçoLivre!L511*(1-Painel!$B$8)-L$3-L$4-L$6)*(1-Painel!$E$7)-L$5+L$6)*L$7</f>
        <v>12455350.308690021</v>
      </c>
      <c r="M515" s="35">
        <f>((Produção!M509*PreçoLivre!M511*(1-Painel!$B$8)-M$3-M$4-M$6)*(1-Painel!$E$7)-M$5+M$6)*M$7</f>
        <v>10843785.529796652</v>
      </c>
      <c r="N515" s="35">
        <f>((Produção!N509*PreçoLivre!N511*(1-Painel!$B$8)-N$3-N$4-N$6)*(1-Painel!$E$7)-N$5+N$6)*N$7</f>
        <v>9771614.9568010624</v>
      </c>
      <c r="O515" s="35">
        <f>((Produção!O509*PreçoLivre!O511*(1-Painel!$B$8)-O$3-O$4-O$6)*(1-Painel!$E$7)-O$5+O$6)*O$7</f>
        <v>8550534.8635808751</v>
      </c>
      <c r="P515" s="35">
        <f>((Produção!P509*PreçoLivre!P511*(1-Painel!$B$8)-P$3-P$4-P$6)*(1-Painel!$E$7)-P$5+P$6)*P$7</f>
        <v>8004620.972672523</v>
      </c>
      <c r="Q515" s="35">
        <f>((Produção!Q509*PreçoLivre!Q511*(1-Painel!$B$8)-Q$3-Q$4-Q$6)*(1-Painel!$E$7)-Q$5+Q$6)*Q$7</f>
        <v>8176700.6817008993</v>
      </c>
      <c r="R515" s="35">
        <f>((Produção!R509*PreçoLivre!R511*(1-Painel!$B$8)-R$3-R$4-R$6)*(1-Painel!$E$7)-R$5+R$6)*R$7</f>
        <v>7799105.7297789408</v>
      </c>
      <c r="S515" s="35">
        <f>((Produção!S509*PreçoLivre!S511*(1-Painel!$B$8)-S$3-S$4-S$6)*(1-Painel!$E$7)-S$5+S$6)*S$7</f>
        <v>7303090.2252594391</v>
      </c>
      <c r="T515" s="35">
        <f>((Produção!T509*PreçoLivre!T511*(1-Painel!$B$8)-T$3-T$4-T$6)*(1-Painel!$E$7)-T$5+T$6)*T$7</f>
        <v>6376291.1842194954</v>
      </c>
      <c r="U515" s="35">
        <f>((Produção!U509*PreçoLivre!U511*(1-Painel!$B$8)-U$3-U$4-U$6)*(1-Painel!$E$7)-U$5+U$6)*U$7</f>
        <v>6013656.6819293443</v>
      </c>
      <c r="V515" s="35">
        <f>((Produção!V509*PreçoLivre!V511*(1-Painel!$B$8)-V$3-V$4-V$6)*(1-Painel!$E$7)-V$5+V$6)*V$7</f>
        <v>5373726.3345925203</v>
      </c>
      <c r="W515" s="35"/>
    </row>
    <row r="516" spans="1:23" x14ac:dyDescent="0.25">
      <c r="A516" s="36">
        <v>507</v>
      </c>
      <c r="B516" s="35">
        <f t="shared" si="7"/>
        <v>244220845.85403958</v>
      </c>
      <c r="C516" s="35">
        <f>((Produção!C510*PreçoLivre!C512*(1-Painel!$B$8)-C$3-C$4-C$6)*(1-Painel!$E$7)-C$5+C$6)*C$7</f>
        <v>25111788.964569177</v>
      </c>
      <c r="D516" s="35">
        <f>((Produção!D510*PreçoLivre!D512*(1-Painel!$B$8)-D$3-D$4-D$6)*(1-Painel!$E$7)-D$5+D$6)*D$7</f>
        <v>22673168.493018392</v>
      </c>
      <c r="E516" s="35">
        <f>((Produção!E510*PreçoLivre!E512*(1-Painel!$B$8)-E$3-E$4-E$6)*(1-Painel!$E$7)-E$5+E$6)*E$7</f>
        <v>19572138.411663011</v>
      </c>
      <c r="F516" s="35">
        <f>((Produção!F510*PreçoLivre!F512*(1-Painel!$B$8)-F$3-F$4-F$6)*(1-Painel!$E$7)-F$5+F$6)*F$7</f>
        <v>17617649.874795705</v>
      </c>
      <c r="G516" s="35">
        <f>((Produção!G510*PreçoLivre!G512*(1-Painel!$B$8)-G$3-G$4-G$6)*(1-Painel!$E$7)-G$5+G$6)*G$7</f>
        <v>17353125.798333202</v>
      </c>
      <c r="H516" s="35">
        <f>((Produção!H510*PreçoLivre!H512*(1-Painel!$B$8)-H$3-H$4-H$6)*(1-Painel!$E$7)-H$5+H$6)*H$7</f>
        <v>15432220.312646775</v>
      </c>
      <c r="I516" s="35">
        <f>((Produção!I510*PreçoLivre!I512*(1-Painel!$B$8)-I$3-I$4-I$6)*(1-Painel!$E$7)-I$5+I$6)*I$7</f>
        <v>14563591.620626478</v>
      </c>
      <c r="J516" s="35">
        <f>((Produção!J510*PreçoLivre!J512*(1-Painel!$B$8)-J$3-J$4-J$6)*(1-Painel!$E$7)-J$5+J$6)*J$7</f>
        <v>13432727.135361021</v>
      </c>
      <c r="K516" s="35">
        <f>((Produção!K510*PreçoLivre!K512*(1-Painel!$B$8)-K$3-K$4-K$6)*(1-Painel!$E$7)-K$5+K$6)*K$7</f>
        <v>12179398.604402896</v>
      </c>
      <c r="L516" s="35">
        <f>((Produção!L510*PreçoLivre!L512*(1-Painel!$B$8)-L$3-L$4-L$6)*(1-Painel!$E$7)-L$5+L$6)*L$7</f>
        <v>10959319.57151575</v>
      </c>
      <c r="M516" s="35">
        <f>((Produção!M510*PreçoLivre!M512*(1-Painel!$B$8)-M$3-M$4-M$6)*(1-Painel!$E$7)-M$5+M$6)*M$7</f>
        <v>10435942.931631047</v>
      </c>
      <c r="N516" s="35">
        <f>((Produção!N510*PreçoLivre!N512*(1-Painel!$B$8)-N$3-N$4-N$6)*(1-Painel!$E$7)-N$5+N$6)*N$7</f>
        <v>10023190.492134169</v>
      </c>
      <c r="O516" s="35">
        <f>((Produção!O510*PreçoLivre!O512*(1-Painel!$B$8)-O$3-O$4-O$6)*(1-Painel!$E$7)-O$5+O$6)*O$7</f>
        <v>9115735.535035681</v>
      </c>
      <c r="P516" s="35">
        <f>((Produção!P510*PreçoLivre!P512*(1-Painel!$B$8)-P$3-P$4-P$6)*(1-Painel!$E$7)-P$5+P$6)*P$7</f>
        <v>7931512.3275185125</v>
      </c>
      <c r="Q516" s="35">
        <f>((Produção!Q510*PreçoLivre!Q512*(1-Painel!$B$8)-Q$3-Q$4-Q$6)*(1-Painel!$E$7)-Q$5+Q$6)*Q$7</f>
        <v>7645505.7711699903</v>
      </c>
      <c r="R516" s="35">
        <f>((Produção!R510*PreçoLivre!R512*(1-Painel!$B$8)-R$3-R$4-R$6)*(1-Painel!$E$7)-R$5+R$6)*R$7</f>
        <v>7347570.39326951</v>
      </c>
      <c r="S516" s="35">
        <f>((Produção!S510*PreçoLivre!S512*(1-Painel!$B$8)-S$3-S$4-S$6)*(1-Painel!$E$7)-S$5+S$6)*S$7</f>
        <v>6490931.4261322953</v>
      </c>
      <c r="T516" s="35">
        <f>((Produção!T510*PreçoLivre!T512*(1-Painel!$B$8)-T$3-T$4-T$6)*(1-Painel!$E$7)-T$5+T$6)*T$7</f>
        <v>5932381.1528295055</v>
      </c>
      <c r="U516" s="35">
        <f>((Produção!U510*PreçoLivre!U512*(1-Painel!$B$8)-U$3-U$4-U$6)*(1-Painel!$E$7)-U$5+U$6)*U$7</f>
        <v>5543458.4882470611</v>
      </c>
      <c r="V516" s="35">
        <f>((Produção!V510*PreçoLivre!V512*(1-Painel!$B$8)-V$3-V$4-V$6)*(1-Painel!$E$7)-V$5+V$6)*V$7</f>
        <v>4859488.5491393739</v>
      </c>
      <c r="W516" s="35"/>
    </row>
    <row r="517" spans="1:23" x14ac:dyDescent="0.25">
      <c r="A517" s="36">
        <v>508</v>
      </c>
      <c r="B517" s="35">
        <f t="shared" si="7"/>
        <v>247694506.562857</v>
      </c>
      <c r="C517" s="35">
        <f>((Produção!C511*PreçoLivre!C513*(1-Painel!$B$8)-C$3-C$4-C$6)*(1-Painel!$E$7)-C$5+C$6)*C$7</f>
        <v>25898106.507860225</v>
      </c>
      <c r="D517" s="35">
        <f>((Produção!D511*PreçoLivre!D513*(1-Painel!$B$8)-D$3-D$4-D$6)*(1-Painel!$E$7)-D$5+D$6)*D$7</f>
        <v>23255975.118180927</v>
      </c>
      <c r="E517" s="35">
        <f>((Produção!E511*PreçoLivre!E513*(1-Painel!$B$8)-E$3-E$4-E$6)*(1-Painel!$E$7)-E$5+E$6)*E$7</f>
        <v>22036247.824670363</v>
      </c>
      <c r="F517" s="35">
        <f>((Produção!F511*PreçoLivre!F513*(1-Painel!$B$8)-F$3-F$4-F$6)*(1-Painel!$E$7)-F$5+F$6)*F$7</f>
        <v>19031840.681885853</v>
      </c>
      <c r="G517" s="35">
        <f>((Produção!G511*PreçoLivre!G513*(1-Painel!$B$8)-G$3-G$4-G$6)*(1-Painel!$E$7)-G$5+G$6)*G$7</f>
        <v>17388634.626070619</v>
      </c>
      <c r="H517" s="35">
        <f>((Produção!H511*PreçoLivre!H513*(1-Painel!$B$8)-H$3-H$4-H$6)*(1-Painel!$E$7)-H$5+H$6)*H$7</f>
        <v>16109534.78997428</v>
      </c>
      <c r="I517" s="35">
        <f>((Produção!I511*PreçoLivre!I513*(1-Painel!$B$8)-I$3-I$4-I$6)*(1-Painel!$E$7)-I$5+I$6)*I$7</f>
        <v>14074842.838700017</v>
      </c>
      <c r="J517" s="35">
        <f>((Produção!J511*PreçoLivre!J513*(1-Painel!$B$8)-J$3-J$4-J$6)*(1-Painel!$E$7)-J$5+J$6)*J$7</f>
        <v>13113041.390177522</v>
      </c>
      <c r="K517" s="35">
        <f>((Produção!K511*PreçoLivre!K513*(1-Painel!$B$8)-K$3-K$4-K$6)*(1-Painel!$E$7)-K$5+K$6)*K$7</f>
        <v>11626004.403987931</v>
      </c>
      <c r="L517" s="35">
        <f>((Produção!L511*PreçoLivre!L513*(1-Painel!$B$8)-L$3-L$4-L$6)*(1-Painel!$E$7)-L$5+L$6)*L$7</f>
        <v>10564576.443865454</v>
      </c>
      <c r="M517" s="35">
        <f>((Produção!M511*PreçoLivre!M513*(1-Painel!$B$8)-M$3-M$4-M$6)*(1-Painel!$E$7)-M$5+M$6)*M$7</f>
        <v>10199395.815062439</v>
      </c>
      <c r="N517" s="35">
        <f>((Produção!N511*PreçoLivre!N513*(1-Painel!$B$8)-N$3-N$4-N$6)*(1-Painel!$E$7)-N$5+N$6)*N$7</f>
        <v>9464571.6362571456</v>
      </c>
      <c r="O517" s="35">
        <f>((Produção!O511*PreçoLivre!O513*(1-Painel!$B$8)-O$3-O$4-O$6)*(1-Painel!$E$7)-O$5+O$6)*O$7</f>
        <v>8475827.5904857963</v>
      </c>
      <c r="P517" s="35">
        <f>((Produção!P511*PreçoLivre!P513*(1-Painel!$B$8)-P$3-P$4-P$6)*(1-Painel!$E$7)-P$5+P$6)*P$7</f>
        <v>8121363.4489803296</v>
      </c>
      <c r="Q517" s="35">
        <f>((Produção!Q511*PreçoLivre!Q513*(1-Painel!$B$8)-Q$3-Q$4-Q$6)*(1-Painel!$E$7)-Q$5+Q$6)*Q$7</f>
        <v>7904835.3435269119</v>
      </c>
      <c r="R517" s="35">
        <f>((Produção!R511*PreçoLivre!R513*(1-Painel!$B$8)-R$3-R$4-R$6)*(1-Painel!$E$7)-R$5+R$6)*R$7</f>
        <v>7219033.0563495131</v>
      </c>
      <c r="S517" s="35">
        <f>((Produção!S511*PreçoLivre!S513*(1-Painel!$B$8)-S$3-S$4-S$6)*(1-Painel!$E$7)-S$5+S$6)*S$7</f>
        <v>6919833.2026464259</v>
      </c>
      <c r="T517" s="35">
        <f>((Produção!T511*PreçoLivre!T513*(1-Painel!$B$8)-T$3-T$4-T$6)*(1-Painel!$E$7)-T$5+T$6)*T$7</f>
        <v>5916811.9467368871</v>
      </c>
      <c r="U517" s="35">
        <f>((Produção!U511*PreçoLivre!U513*(1-Painel!$B$8)-U$3-U$4-U$6)*(1-Painel!$E$7)-U$5+U$6)*U$7</f>
        <v>5345310.7824288849</v>
      </c>
      <c r="V517" s="35">
        <f>((Produção!V511*PreçoLivre!V513*(1-Painel!$B$8)-V$3-V$4-V$6)*(1-Painel!$E$7)-V$5+V$6)*V$7</f>
        <v>5028719.1150094802</v>
      </c>
      <c r="W517" s="35"/>
    </row>
    <row r="518" spans="1:23" x14ac:dyDescent="0.25">
      <c r="A518" s="36">
        <v>509</v>
      </c>
      <c r="B518" s="35">
        <f t="shared" si="7"/>
        <v>280323537.33446461</v>
      </c>
      <c r="C518" s="35">
        <f>((Produção!C512*PreçoLivre!C514*(1-Painel!$B$8)-C$3-C$4-C$6)*(1-Painel!$E$7)-C$5+C$6)*C$7</f>
        <v>27049591.17343276</v>
      </c>
      <c r="D518" s="35">
        <f>((Produção!D512*PreçoLivre!D514*(1-Painel!$B$8)-D$3-D$4-D$6)*(1-Painel!$E$7)-D$5+D$6)*D$7</f>
        <v>25116392.96013663</v>
      </c>
      <c r="E518" s="35">
        <f>((Produção!E512*PreçoLivre!E514*(1-Painel!$B$8)-E$3-E$4-E$6)*(1-Painel!$E$7)-E$5+E$6)*E$7</f>
        <v>23028849.518875286</v>
      </c>
      <c r="F518" s="35">
        <f>((Produção!F512*PreçoLivre!F514*(1-Painel!$B$8)-F$3-F$4-F$6)*(1-Painel!$E$7)-F$5+F$6)*F$7</f>
        <v>21554352.711597934</v>
      </c>
      <c r="G518" s="35">
        <f>((Produção!G512*PreçoLivre!G514*(1-Painel!$B$8)-G$3-G$4-G$6)*(1-Painel!$E$7)-G$5+G$6)*G$7</f>
        <v>20110320.231066674</v>
      </c>
      <c r="H518" s="35">
        <f>((Produção!H512*PreçoLivre!H514*(1-Painel!$B$8)-H$3-H$4-H$6)*(1-Painel!$E$7)-H$5+H$6)*H$7</f>
        <v>18438293.642824959</v>
      </c>
      <c r="I518" s="35">
        <f>((Produção!I512*PreçoLivre!I514*(1-Painel!$B$8)-I$3-I$4-I$6)*(1-Painel!$E$7)-I$5+I$6)*I$7</f>
        <v>17057167.728595186</v>
      </c>
      <c r="J518" s="35">
        <f>((Produção!J512*PreçoLivre!J514*(1-Painel!$B$8)-J$3-J$4-J$6)*(1-Painel!$E$7)-J$5+J$6)*J$7</f>
        <v>15878730.825042978</v>
      </c>
      <c r="K518" s="35">
        <f>((Produção!K512*PreçoLivre!K514*(1-Painel!$B$8)-K$3-K$4-K$6)*(1-Painel!$E$7)-K$5+K$6)*K$7</f>
        <v>14982293.337178588</v>
      </c>
      <c r="L518" s="35">
        <f>((Produção!L512*PreçoLivre!L514*(1-Painel!$B$8)-L$3-L$4-L$6)*(1-Painel!$E$7)-L$5+L$6)*L$7</f>
        <v>12970329.860160252</v>
      </c>
      <c r="M518" s="35">
        <f>((Produção!M512*PreçoLivre!M514*(1-Painel!$B$8)-M$3-M$4-M$6)*(1-Painel!$E$7)-M$5+M$6)*M$7</f>
        <v>11972841.36433427</v>
      </c>
      <c r="N518" s="35">
        <f>((Produção!N512*PreçoLivre!N514*(1-Painel!$B$8)-N$3-N$4-N$6)*(1-Painel!$E$7)-N$5+N$6)*N$7</f>
        <v>10809810.24615021</v>
      </c>
      <c r="O518" s="35">
        <f>((Produção!O512*PreçoLivre!O514*(1-Painel!$B$8)-O$3-O$4-O$6)*(1-Painel!$E$7)-O$5+O$6)*O$7</f>
        <v>10128229.345895492</v>
      </c>
      <c r="P518" s="35">
        <f>((Produção!P512*PreçoLivre!P514*(1-Painel!$B$8)-P$3-P$4-P$6)*(1-Painel!$E$7)-P$5+P$6)*P$7</f>
        <v>9269375.0555901323</v>
      </c>
      <c r="Q518" s="35">
        <f>((Produção!Q512*PreçoLivre!Q514*(1-Painel!$B$8)-Q$3-Q$4-Q$6)*(1-Painel!$E$7)-Q$5+Q$6)*Q$7</f>
        <v>8286016.9333560979</v>
      </c>
      <c r="R518" s="35">
        <f>((Produção!R512*PreçoLivre!R514*(1-Painel!$B$8)-R$3-R$4-R$6)*(1-Painel!$E$7)-R$5+R$6)*R$7</f>
        <v>7440457.6334008006</v>
      </c>
      <c r="S518" s="35">
        <f>((Produção!S512*PreçoLivre!S514*(1-Painel!$B$8)-S$3-S$4-S$6)*(1-Painel!$E$7)-S$5+S$6)*S$7</f>
        <v>7042221.0104778698</v>
      </c>
      <c r="T518" s="35">
        <f>((Produção!T512*PreçoLivre!T514*(1-Painel!$B$8)-T$3-T$4-T$6)*(1-Painel!$E$7)-T$5+T$6)*T$7</f>
        <v>7052610.6072875233</v>
      </c>
      <c r="U518" s="35">
        <f>((Produção!U512*PreçoLivre!U514*(1-Painel!$B$8)-U$3-U$4-U$6)*(1-Painel!$E$7)-U$5+U$6)*U$7</f>
        <v>6425239.1272387356</v>
      </c>
      <c r="V518" s="35">
        <f>((Produção!V512*PreçoLivre!V514*(1-Painel!$B$8)-V$3-V$4-V$6)*(1-Painel!$E$7)-V$5+V$6)*V$7</f>
        <v>5710414.0218222737</v>
      </c>
      <c r="W518" s="35"/>
    </row>
    <row r="519" spans="1:23" x14ac:dyDescent="0.25">
      <c r="A519" s="36">
        <v>510</v>
      </c>
      <c r="B519" s="35">
        <f t="shared" si="7"/>
        <v>284765986.65913045</v>
      </c>
      <c r="C519" s="35">
        <f>((Produção!C513*PreçoLivre!C515*(1-Painel!$B$8)-C$3-C$4-C$6)*(1-Painel!$E$7)-C$5+C$6)*C$7</f>
        <v>25678610.860801831</v>
      </c>
      <c r="D519" s="35">
        <f>((Produção!D513*PreçoLivre!D515*(1-Painel!$B$8)-D$3-D$4-D$6)*(1-Painel!$E$7)-D$5+D$6)*D$7</f>
        <v>22971499.951529033</v>
      </c>
      <c r="E519" s="35">
        <f>((Produção!E513*PreçoLivre!E515*(1-Painel!$B$8)-E$3-E$4-E$6)*(1-Painel!$E$7)-E$5+E$6)*E$7</f>
        <v>21604477.809570301</v>
      </c>
      <c r="F519" s="35">
        <f>((Produção!F513*PreçoLivre!F515*(1-Painel!$B$8)-F$3-F$4-F$6)*(1-Painel!$E$7)-F$5+F$6)*F$7</f>
        <v>18876691.7128979</v>
      </c>
      <c r="G519" s="35">
        <f>((Produção!G513*PreçoLivre!G515*(1-Painel!$B$8)-G$3-G$4-G$6)*(1-Painel!$E$7)-G$5+G$6)*G$7</f>
        <v>18668827.678236503</v>
      </c>
      <c r="H519" s="35">
        <f>((Produção!H513*PreçoLivre!H515*(1-Painel!$B$8)-H$3-H$4-H$6)*(1-Painel!$E$7)-H$5+H$6)*H$7</f>
        <v>17751237.652719583</v>
      </c>
      <c r="I519" s="35">
        <f>((Produção!I513*PreçoLivre!I515*(1-Painel!$B$8)-I$3-I$4-I$6)*(1-Painel!$E$7)-I$5+I$6)*I$7</f>
        <v>17332603.777239583</v>
      </c>
      <c r="J519" s="35">
        <f>((Produção!J513*PreçoLivre!J515*(1-Painel!$B$8)-J$3-J$4-J$6)*(1-Painel!$E$7)-J$5+J$6)*J$7</f>
        <v>16052245.353362173</v>
      </c>
      <c r="K519" s="35">
        <f>((Produção!K513*PreçoLivre!K515*(1-Painel!$B$8)-K$3-K$4-K$6)*(1-Painel!$E$7)-K$5+K$6)*K$7</f>
        <v>15370054.512202809</v>
      </c>
      <c r="L519" s="35">
        <f>((Produção!L513*PreçoLivre!L515*(1-Painel!$B$8)-L$3-L$4-L$6)*(1-Painel!$E$7)-L$5+L$6)*L$7</f>
        <v>14266604.476164557</v>
      </c>
      <c r="M519" s="35">
        <f>((Produção!M513*PreçoLivre!M515*(1-Painel!$B$8)-M$3-M$4-M$6)*(1-Painel!$E$7)-M$5+M$6)*M$7</f>
        <v>13682563.57296215</v>
      </c>
      <c r="N519" s="35">
        <f>((Produção!N513*PreçoLivre!N515*(1-Painel!$B$8)-N$3-N$4-N$6)*(1-Painel!$E$7)-N$5+N$6)*N$7</f>
        <v>12916159.056473332</v>
      </c>
      <c r="O519" s="35">
        <f>((Produção!O513*PreçoLivre!O515*(1-Painel!$B$8)-O$3-O$4-O$6)*(1-Painel!$E$7)-O$5+O$6)*O$7</f>
        <v>11625952.563590569</v>
      </c>
      <c r="P519" s="35">
        <f>((Produção!P513*PreçoLivre!P515*(1-Painel!$B$8)-P$3-P$4-P$6)*(1-Painel!$E$7)-P$5+P$6)*P$7</f>
        <v>10443350.267443337</v>
      </c>
      <c r="Q519" s="35">
        <f>((Produção!Q513*PreçoLivre!Q515*(1-Painel!$B$8)-Q$3-Q$4-Q$6)*(1-Painel!$E$7)-Q$5+Q$6)*Q$7</f>
        <v>9850455.6009603627</v>
      </c>
      <c r="R519" s="35">
        <f>((Produção!R513*PreçoLivre!R515*(1-Painel!$B$8)-R$3-R$4-R$6)*(1-Painel!$E$7)-R$5+R$6)*R$7</f>
        <v>8726455.2727713194</v>
      </c>
      <c r="S519" s="35">
        <f>((Produção!S513*PreçoLivre!S515*(1-Painel!$B$8)-S$3-S$4-S$6)*(1-Painel!$E$7)-S$5+S$6)*S$7</f>
        <v>7843387.0730012413</v>
      </c>
      <c r="T519" s="35">
        <f>((Produção!T513*PreçoLivre!T515*(1-Painel!$B$8)-T$3-T$4-T$6)*(1-Painel!$E$7)-T$5+T$6)*T$7</f>
        <v>7659930.2200794201</v>
      </c>
      <c r="U519" s="35">
        <f>((Produção!U513*PreçoLivre!U515*(1-Painel!$B$8)-U$3-U$4-U$6)*(1-Painel!$E$7)-U$5+U$6)*U$7</f>
        <v>6929021.0213182159</v>
      </c>
      <c r="V519" s="35">
        <f>((Produção!V513*PreçoLivre!V515*(1-Painel!$B$8)-V$3-V$4-V$6)*(1-Painel!$E$7)-V$5+V$6)*V$7</f>
        <v>6515858.2258063098</v>
      </c>
      <c r="W519" s="35"/>
    </row>
    <row r="520" spans="1:23" x14ac:dyDescent="0.25">
      <c r="A520" s="36">
        <v>511</v>
      </c>
      <c r="B520" s="35">
        <f t="shared" si="7"/>
        <v>246913369.09993848</v>
      </c>
      <c r="C520" s="35">
        <f>((Produção!C514*PreçoLivre!C516*(1-Painel!$B$8)-C$3-C$4-C$6)*(1-Painel!$E$7)-C$5+C$6)*C$7</f>
        <v>24899440.622268274</v>
      </c>
      <c r="D520" s="35">
        <f>((Produção!D514*PreçoLivre!D516*(1-Painel!$B$8)-D$3-D$4-D$6)*(1-Painel!$E$7)-D$5+D$6)*D$7</f>
        <v>21856498.152459469</v>
      </c>
      <c r="E520" s="35">
        <f>((Produção!E514*PreçoLivre!E516*(1-Painel!$B$8)-E$3-E$4-E$6)*(1-Painel!$E$7)-E$5+E$6)*E$7</f>
        <v>20523916.669296186</v>
      </c>
      <c r="F520" s="35">
        <f>((Produção!F514*PreçoLivre!F516*(1-Painel!$B$8)-F$3-F$4-F$6)*(1-Painel!$E$7)-F$5+F$6)*F$7</f>
        <v>19667396.743623707</v>
      </c>
      <c r="G520" s="35">
        <f>((Produção!G514*PreçoLivre!G516*(1-Painel!$B$8)-G$3-G$4-G$6)*(1-Painel!$E$7)-G$5+G$6)*G$7</f>
        <v>17702348.654236395</v>
      </c>
      <c r="H520" s="35">
        <f>((Produção!H514*PreçoLivre!H516*(1-Painel!$B$8)-H$3-H$4-H$6)*(1-Painel!$E$7)-H$5+H$6)*H$7</f>
        <v>16819748.797016807</v>
      </c>
      <c r="I520" s="35">
        <f>((Produção!I514*PreçoLivre!I516*(1-Painel!$B$8)-I$3-I$4-I$6)*(1-Painel!$E$7)-I$5+I$6)*I$7</f>
        <v>14942324.911907434</v>
      </c>
      <c r="J520" s="35">
        <f>((Produção!J514*PreçoLivre!J516*(1-Painel!$B$8)-J$3-J$4-J$6)*(1-Painel!$E$7)-J$5+J$6)*J$7</f>
        <v>13878127.171880122</v>
      </c>
      <c r="K520" s="35">
        <f>((Produção!K514*PreçoLivre!K516*(1-Painel!$B$8)-K$3-K$4-K$6)*(1-Painel!$E$7)-K$5+K$6)*K$7</f>
        <v>12720876.978242183</v>
      </c>
      <c r="L520" s="35">
        <f>((Produção!L514*PreçoLivre!L516*(1-Painel!$B$8)-L$3-L$4-L$6)*(1-Painel!$E$7)-L$5+L$6)*L$7</f>
        <v>11787345.737056706</v>
      </c>
      <c r="M520" s="35">
        <f>((Produção!M514*PreçoLivre!M516*(1-Painel!$B$8)-M$3-M$4-M$6)*(1-Painel!$E$7)-M$5+M$6)*M$7</f>
        <v>10504411.613997459</v>
      </c>
      <c r="N520" s="35">
        <f>((Produção!N514*PreçoLivre!N516*(1-Painel!$B$8)-N$3-N$4-N$6)*(1-Painel!$E$7)-N$5+N$6)*N$7</f>
        <v>9347599.5346147586</v>
      </c>
      <c r="O520" s="35">
        <f>((Produção!O514*PreçoLivre!O516*(1-Painel!$B$8)-O$3-O$4-O$6)*(1-Painel!$E$7)-O$5+O$6)*O$7</f>
        <v>9153164.0794858653</v>
      </c>
      <c r="P520" s="35">
        <f>((Produção!P514*PreçoLivre!P516*(1-Painel!$B$8)-P$3-P$4-P$6)*(1-Painel!$E$7)-P$5+P$6)*P$7</f>
        <v>8497717.4866773393</v>
      </c>
      <c r="Q520" s="35">
        <f>((Produção!Q514*PreçoLivre!Q516*(1-Painel!$B$8)-Q$3-Q$4-Q$6)*(1-Painel!$E$7)-Q$5+Q$6)*Q$7</f>
        <v>7431139.6392327119</v>
      </c>
      <c r="R520" s="35">
        <f>((Produção!R514*PreçoLivre!R516*(1-Painel!$B$8)-R$3-R$4-R$6)*(1-Painel!$E$7)-R$5+R$6)*R$7</f>
        <v>6204029.4612948513</v>
      </c>
      <c r="S520" s="35">
        <f>((Produção!S514*PreçoLivre!S516*(1-Painel!$B$8)-S$3-S$4-S$6)*(1-Painel!$E$7)-S$5+S$6)*S$7</f>
        <v>5686078.3868228542</v>
      </c>
      <c r="T520" s="35">
        <f>((Produção!T514*PreçoLivre!T516*(1-Painel!$B$8)-T$3-T$4-T$6)*(1-Painel!$E$7)-T$5+T$6)*T$7</f>
        <v>5281102.8940658988</v>
      </c>
      <c r="U520" s="35">
        <f>((Produção!U514*PreçoLivre!U516*(1-Painel!$B$8)-U$3-U$4-U$6)*(1-Painel!$E$7)-U$5+U$6)*U$7</f>
        <v>5193120.5590871321</v>
      </c>
      <c r="V520" s="35">
        <f>((Produção!V514*PreçoLivre!V516*(1-Painel!$B$8)-V$3-V$4-V$6)*(1-Painel!$E$7)-V$5+V$6)*V$7</f>
        <v>4816981.0066722827</v>
      </c>
      <c r="W520" s="35"/>
    </row>
    <row r="521" spans="1:23" x14ac:dyDescent="0.25">
      <c r="A521" s="36">
        <v>512</v>
      </c>
      <c r="B521" s="35">
        <f t="shared" si="7"/>
        <v>269286003.27701372</v>
      </c>
      <c r="C521" s="35">
        <f>((Produção!C515*PreçoLivre!C517*(1-Painel!$B$8)-C$3-C$4-C$6)*(1-Painel!$E$7)-C$5+C$6)*C$7</f>
        <v>26845568.993459042</v>
      </c>
      <c r="D521" s="35">
        <f>((Produção!D515*PreçoLivre!D517*(1-Painel!$B$8)-D$3-D$4-D$6)*(1-Painel!$E$7)-D$5+D$6)*D$7</f>
        <v>24116324.075736552</v>
      </c>
      <c r="E521" s="35">
        <f>((Produção!E515*PreçoLivre!E517*(1-Painel!$B$8)-E$3-E$4-E$6)*(1-Painel!$E$7)-E$5+E$6)*E$7</f>
        <v>22436720.41633575</v>
      </c>
      <c r="F521" s="35">
        <f>((Produção!F515*PreçoLivre!F517*(1-Painel!$B$8)-F$3-F$4-F$6)*(1-Painel!$E$7)-F$5+F$6)*F$7</f>
        <v>21065430.278625641</v>
      </c>
      <c r="G521" s="35">
        <f>((Produção!G515*PreçoLivre!G517*(1-Painel!$B$8)-G$3-G$4-G$6)*(1-Painel!$E$7)-G$5+G$6)*G$7</f>
        <v>19068279.718203798</v>
      </c>
      <c r="H521" s="35">
        <f>((Produção!H515*PreçoLivre!H517*(1-Painel!$B$8)-H$3-H$4-H$6)*(1-Painel!$E$7)-H$5+H$6)*H$7</f>
        <v>16809500.216619793</v>
      </c>
      <c r="I521" s="35">
        <f>((Produção!I515*PreçoLivre!I517*(1-Painel!$B$8)-I$3-I$4-I$6)*(1-Painel!$E$7)-I$5+I$6)*I$7</f>
        <v>16137798.891281717</v>
      </c>
      <c r="J521" s="35">
        <f>((Produção!J515*PreçoLivre!J517*(1-Painel!$B$8)-J$3-J$4-J$6)*(1-Painel!$E$7)-J$5+J$6)*J$7</f>
        <v>14799765.695762718</v>
      </c>
      <c r="K521" s="35">
        <f>((Produção!K515*PreçoLivre!K517*(1-Painel!$B$8)-K$3-K$4-K$6)*(1-Painel!$E$7)-K$5+K$6)*K$7</f>
        <v>13837170.347669858</v>
      </c>
      <c r="L521" s="35">
        <f>((Produção!L515*PreçoLivre!L517*(1-Painel!$B$8)-L$3-L$4-L$6)*(1-Painel!$E$7)-L$5+L$6)*L$7</f>
        <v>12772689.619595896</v>
      </c>
      <c r="M521" s="35">
        <f>((Produção!M515*PreçoLivre!M517*(1-Painel!$B$8)-M$3-M$4-M$6)*(1-Painel!$E$7)-M$5+M$6)*M$7</f>
        <v>11875342.235075362</v>
      </c>
      <c r="N521" s="35">
        <f>((Produção!N515*PreçoLivre!N517*(1-Painel!$B$8)-N$3-N$4-N$6)*(1-Painel!$E$7)-N$5+N$6)*N$7</f>
        <v>11036500.632688865</v>
      </c>
      <c r="O521" s="35">
        <f>((Produção!O515*PreçoLivre!O517*(1-Painel!$B$8)-O$3-O$4-O$6)*(1-Painel!$E$7)-O$5+O$6)*O$7</f>
        <v>9917181.2714798357</v>
      </c>
      <c r="P521" s="35">
        <f>((Produção!P515*PreçoLivre!P517*(1-Painel!$B$8)-P$3-P$4-P$6)*(1-Painel!$E$7)-P$5+P$6)*P$7</f>
        <v>9134210.5094779935</v>
      </c>
      <c r="Q521" s="35">
        <f>((Produção!Q515*PreçoLivre!Q517*(1-Painel!$B$8)-Q$3-Q$4-Q$6)*(1-Painel!$E$7)-Q$5+Q$6)*Q$7</f>
        <v>8082330.5126404595</v>
      </c>
      <c r="R521" s="35">
        <f>((Produção!R515*PreçoLivre!R517*(1-Painel!$B$8)-R$3-R$4-R$6)*(1-Painel!$E$7)-R$5+R$6)*R$7</f>
        <v>7565137.339020215</v>
      </c>
      <c r="S521" s="35">
        <f>((Produção!S515*PreçoLivre!S517*(1-Painel!$B$8)-S$3-S$4-S$6)*(1-Painel!$E$7)-S$5+S$6)*S$7</f>
        <v>6821973.4062616322</v>
      </c>
      <c r="T521" s="35">
        <f>((Produção!T515*PreçoLivre!T517*(1-Painel!$B$8)-T$3-T$4-T$6)*(1-Painel!$E$7)-T$5+T$6)*T$7</f>
        <v>6240734.8421963723</v>
      </c>
      <c r="U521" s="35">
        <f>((Produção!U515*PreçoLivre!U517*(1-Painel!$B$8)-U$3-U$4-U$6)*(1-Painel!$E$7)-U$5+U$6)*U$7</f>
        <v>5690423.9417491276</v>
      </c>
      <c r="V521" s="35">
        <f>((Produção!V515*PreçoLivre!V517*(1-Painel!$B$8)-V$3-V$4-V$6)*(1-Painel!$E$7)-V$5+V$6)*V$7</f>
        <v>5032920.3331330866</v>
      </c>
      <c r="W521" s="35"/>
    </row>
    <row r="522" spans="1:23" x14ac:dyDescent="0.25">
      <c r="A522" s="36">
        <v>513</v>
      </c>
      <c r="B522" s="35">
        <f t="shared" ref="B522:B585" si="8">SUM(C522:W522)</f>
        <v>230725610.4920283</v>
      </c>
      <c r="C522" s="35">
        <f>((Produção!C516*PreçoLivre!C518*(1-Painel!$B$8)-C$3-C$4-C$6)*(1-Painel!$E$7)-C$5+C$6)*C$7</f>
        <v>25313513.569785208</v>
      </c>
      <c r="D522" s="35">
        <f>((Produção!D516*PreçoLivre!D518*(1-Painel!$B$8)-D$3-D$4-D$6)*(1-Painel!$E$7)-D$5+D$6)*D$7</f>
        <v>23158544.997428697</v>
      </c>
      <c r="E522" s="35">
        <f>((Produção!E516*PreçoLivre!E518*(1-Painel!$B$8)-E$3-E$4-E$6)*(1-Painel!$E$7)-E$5+E$6)*E$7</f>
        <v>20139484.393839207</v>
      </c>
      <c r="F522" s="35">
        <f>((Produção!F516*PreçoLivre!F518*(1-Painel!$B$8)-F$3-F$4-F$6)*(1-Painel!$E$7)-F$5+F$6)*F$7</f>
        <v>18684364.078400768</v>
      </c>
      <c r="G522" s="35">
        <f>((Produção!G516*PreçoLivre!G518*(1-Painel!$B$8)-G$3-G$4-G$6)*(1-Painel!$E$7)-G$5+G$6)*G$7</f>
        <v>17011483.466606244</v>
      </c>
      <c r="H522" s="35">
        <f>((Produção!H516*PreçoLivre!H518*(1-Painel!$B$8)-H$3-H$4-H$6)*(1-Painel!$E$7)-H$5+H$6)*H$7</f>
        <v>15525954.848912492</v>
      </c>
      <c r="I522" s="35">
        <f>((Produção!I516*PreçoLivre!I518*(1-Painel!$B$8)-I$3-I$4-I$6)*(1-Painel!$E$7)-I$5+I$6)*I$7</f>
        <v>14155877.556932148</v>
      </c>
      <c r="J522" s="35">
        <f>((Produção!J516*PreçoLivre!J518*(1-Painel!$B$8)-J$3-J$4-J$6)*(1-Painel!$E$7)-J$5+J$6)*J$7</f>
        <v>12699513.22739643</v>
      </c>
      <c r="K522" s="35">
        <f>((Produção!K516*PreçoLivre!K518*(1-Painel!$B$8)-K$3-K$4-K$6)*(1-Painel!$E$7)-K$5+K$6)*K$7</f>
        <v>11107811.179994211</v>
      </c>
      <c r="L522" s="35">
        <f>((Produção!L516*PreçoLivre!L518*(1-Painel!$B$8)-L$3-L$4-L$6)*(1-Painel!$E$7)-L$5+L$6)*L$7</f>
        <v>10200980.157401714</v>
      </c>
      <c r="M522" s="35">
        <f>((Produção!M516*PreçoLivre!M518*(1-Painel!$B$8)-M$3-M$4-M$6)*(1-Painel!$E$7)-M$5+M$6)*M$7</f>
        <v>9077329.3203054518</v>
      </c>
      <c r="N522" s="35">
        <f>((Produção!N516*PreçoLivre!N518*(1-Painel!$B$8)-N$3-N$4-N$6)*(1-Painel!$E$7)-N$5+N$6)*N$7</f>
        <v>8706150.1087485589</v>
      </c>
      <c r="O522" s="35">
        <f>((Produção!O516*PreçoLivre!O518*(1-Painel!$B$8)-O$3-O$4-O$6)*(1-Painel!$E$7)-O$5+O$6)*O$7</f>
        <v>7688292.6503259353</v>
      </c>
      <c r="P522" s="35">
        <f>((Produção!P516*PreçoLivre!P518*(1-Painel!$B$8)-P$3-P$4-P$6)*(1-Painel!$E$7)-P$5+P$6)*P$7</f>
        <v>6791695.200884114</v>
      </c>
      <c r="Q522" s="35">
        <f>((Produção!Q516*PreçoLivre!Q518*(1-Painel!$B$8)-Q$3-Q$4-Q$6)*(1-Painel!$E$7)-Q$5+Q$6)*Q$7</f>
        <v>6519251.2098349119</v>
      </c>
      <c r="R522" s="35">
        <f>((Produção!R516*PreçoLivre!R518*(1-Painel!$B$8)-R$3-R$4-R$6)*(1-Painel!$E$7)-R$5+R$6)*R$7</f>
        <v>5901875.002165175</v>
      </c>
      <c r="S522" s="35">
        <f>((Produção!S516*PreçoLivre!S518*(1-Painel!$B$8)-S$3-S$4-S$6)*(1-Painel!$E$7)-S$5+S$6)*S$7</f>
        <v>5265967.0897162175</v>
      </c>
      <c r="T522" s="35">
        <f>((Produção!T516*PreçoLivre!T518*(1-Painel!$B$8)-T$3-T$4-T$6)*(1-Painel!$E$7)-T$5+T$6)*T$7</f>
        <v>4711639.7050642055</v>
      </c>
      <c r="U522" s="35">
        <f>((Produção!U516*PreçoLivre!U518*(1-Painel!$B$8)-U$3-U$4-U$6)*(1-Painel!$E$7)-U$5+U$6)*U$7</f>
        <v>4151160.3196916715</v>
      </c>
      <c r="V522" s="35">
        <f>((Produção!V516*PreçoLivre!V518*(1-Painel!$B$8)-V$3-V$4-V$6)*(1-Painel!$E$7)-V$5+V$6)*V$7</f>
        <v>3914722.4085950088</v>
      </c>
      <c r="W522" s="35"/>
    </row>
    <row r="523" spans="1:23" x14ac:dyDescent="0.25">
      <c r="A523" s="36">
        <v>514</v>
      </c>
      <c r="B523" s="35">
        <f t="shared" si="8"/>
        <v>246450499.51154575</v>
      </c>
      <c r="C523" s="35">
        <f>((Produção!C517*PreçoLivre!C519*(1-Painel!$B$8)-C$3-C$4-C$6)*(1-Painel!$E$7)-C$5+C$6)*C$7</f>
        <v>25754304.029770382</v>
      </c>
      <c r="D523" s="35">
        <f>((Produção!D517*PreçoLivre!D519*(1-Painel!$B$8)-D$3-D$4-D$6)*(1-Painel!$E$7)-D$5+D$6)*D$7</f>
        <v>23568955.154277258</v>
      </c>
      <c r="E523" s="35">
        <f>((Produção!E517*PreçoLivre!E519*(1-Painel!$B$8)-E$3-E$4-E$6)*(1-Painel!$E$7)-E$5+E$6)*E$7</f>
        <v>21132630.663736973</v>
      </c>
      <c r="F523" s="35">
        <f>((Produção!F517*PreçoLivre!F519*(1-Painel!$B$8)-F$3-F$4-F$6)*(1-Painel!$E$7)-F$5+F$6)*F$7</f>
        <v>19669464.900807802</v>
      </c>
      <c r="G523" s="35">
        <f>((Produção!G517*PreçoLivre!G519*(1-Painel!$B$8)-G$3-G$4-G$6)*(1-Painel!$E$7)-G$5+G$6)*G$7</f>
        <v>18082567.750594478</v>
      </c>
      <c r="H523" s="35">
        <f>((Produção!H517*PreçoLivre!H519*(1-Painel!$B$8)-H$3-H$4-H$6)*(1-Painel!$E$7)-H$5+H$6)*H$7</f>
        <v>16214153.835558625</v>
      </c>
      <c r="I523" s="35">
        <f>((Produção!I517*PreçoLivre!I519*(1-Painel!$B$8)-I$3-I$4-I$6)*(1-Painel!$E$7)-I$5+I$6)*I$7</f>
        <v>14638860.154625427</v>
      </c>
      <c r="J523" s="35">
        <f>((Produção!J517*PreçoLivre!J519*(1-Painel!$B$8)-J$3-J$4-J$6)*(1-Painel!$E$7)-J$5+J$6)*J$7</f>
        <v>13900544.671087664</v>
      </c>
      <c r="K523" s="35">
        <f>((Produção!K517*PreçoLivre!K519*(1-Painel!$B$8)-K$3-K$4-K$6)*(1-Painel!$E$7)-K$5+K$6)*K$7</f>
        <v>12017335.156719662</v>
      </c>
      <c r="L523" s="35">
        <f>((Produção!L517*PreçoLivre!L519*(1-Painel!$B$8)-L$3-L$4-L$6)*(1-Painel!$E$7)-L$5+L$6)*L$7</f>
        <v>11002713.242009886</v>
      </c>
      <c r="M523" s="35">
        <f>((Produção!M517*PreçoLivre!M519*(1-Painel!$B$8)-M$3-M$4-M$6)*(1-Painel!$E$7)-M$5+M$6)*M$7</f>
        <v>9675521.2071386799</v>
      </c>
      <c r="N523" s="35">
        <f>((Produção!N517*PreçoLivre!N519*(1-Painel!$B$8)-N$3-N$4-N$6)*(1-Painel!$E$7)-N$5+N$6)*N$7</f>
        <v>9222183.7305183429</v>
      </c>
      <c r="O523" s="35">
        <f>((Produção!O517*PreçoLivre!O519*(1-Painel!$B$8)-O$3-O$4-O$6)*(1-Painel!$E$7)-O$5+O$6)*O$7</f>
        <v>8592546.1629184373</v>
      </c>
      <c r="P523" s="35">
        <f>((Produção!P517*PreçoLivre!P519*(1-Painel!$B$8)-P$3-P$4-P$6)*(1-Painel!$E$7)-P$5+P$6)*P$7</f>
        <v>7788112.5218359828</v>
      </c>
      <c r="Q523" s="35">
        <f>((Produção!Q517*PreçoLivre!Q519*(1-Painel!$B$8)-Q$3-Q$4-Q$6)*(1-Painel!$E$7)-Q$5+Q$6)*Q$7</f>
        <v>7275705.1602403587</v>
      </c>
      <c r="R523" s="35">
        <f>((Produção!R517*PreçoLivre!R519*(1-Painel!$B$8)-R$3-R$4-R$6)*(1-Painel!$E$7)-R$5+R$6)*R$7</f>
        <v>6459128.4689630549</v>
      </c>
      <c r="S523" s="35">
        <f>((Produção!S517*PreçoLivre!S519*(1-Painel!$B$8)-S$3-S$4-S$6)*(1-Painel!$E$7)-S$5+S$6)*S$7</f>
        <v>6066680.0264741313</v>
      </c>
      <c r="T523" s="35">
        <f>((Produção!T517*PreçoLivre!T519*(1-Painel!$B$8)-T$3-T$4-T$6)*(1-Painel!$E$7)-T$5+T$6)*T$7</f>
        <v>5456138.958160542</v>
      </c>
      <c r="U523" s="35">
        <f>((Produção!U517*PreçoLivre!U519*(1-Painel!$B$8)-U$3-U$4-U$6)*(1-Painel!$E$7)-U$5+U$6)*U$7</f>
        <v>5220575.8625692446</v>
      </c>
      <c r="V523" s="35">
        <f>((Produção!V517*PreçoLivre!V519*(1-Painel!$B$8)-V$3-V$4-V$6)*(1-Painel!$E$7)-V$5+V$6)*V$7</f>
        <v>4712377.8535388345</v>
      </c>
      <c r="W523" s="35"/>
    </row>
    <row r="524" spans="1:23" x14ac:dyDescent="0.25">
      <c r="A524" s="36">
        <v>515</v>
      </c>
      <c r="B524" s="35">
        <f t="shared" si="8"/>
        <v>241312890.05531472</v>
      </c>
      <c r="C524" s="35">
        <f>((Produção!C518*PreçoLivre!C520*(1-Painel!$B$8)-C$3-C$4-C$6)*(1-Painel!$E$7)-C$5+C$6)*C$7</f>
        <v>26064464.782815792</v>
      </c>
      <c r="D524" s="35">
        <f>((Produção!D518*PreçoLivre!D520*(1-Painel!$B$8)-D$3-D$4-D$6)*(1-Painel!$E$7)-D$5+D$6)*D$7</f>
        <v>23208896.119008198</v>
      </c>
      <c r="E524" s="35">
        <f>((Produção!E518*PreçoLivre!E520*(1-Painel!$B$8)-E$3-E$4-E$6)*(1-Painel!$E$7)-E$5+E$6)*E$7</f>
        <v>21125687.697146386</v>
      </c>
      <c r="F524" s="35">
        <f>((Produção!F518*PreçoLivre!F520*(1-Painel!$B$8)-F$3-F$4-F$6)*(1-Painel!$E$7)-F$5+F$6)*F$7</f>
        <v>18603708.77733722</v>
      </c>
      <c r="G524" s="35">
        <f>((Produção!G518*PreçoLivre!G520*(1-Painel!$B$8)-G$3-G$4-G$6)*(1-Painel!$E$7)-G$5+G$6)*G$7</f>
        <v>16674956.959680442</v>
      </c>
      <c r="H524" s="35">
        <f>((Produção!H518*PreçoLivre!H520*(1-Painel!$B$8)-H$3-H$4-H$6)*(1-Painel!$E$7)-H$5+H$6)*H$7</f>
        <v>14839372.062266953</v>
      </c>
      <c r="I524" s="35">
        <f>((Produção!I518*PreçoLivre!I520*(1-Painel!$B$8)-I$3-I$4-I$6)*(1-Painel!$E$7)-I$5+I$6)*I$7</f>
        <v>14764567.980826961</v>
      </c>
      <c r="J524" s="35">
        <f>((Produção!J518*PreçoLivre!J520*(1-Painel!$B$8)-J$3-J$4-J$6)*(1-Painel!$E$7)-J$5+J$6)*J$7</f>
        <v>12889302.613979442</v>
      </c>
      <c r="K524" s="35">
        <f>((Produção!K518*PreçoLivre!K520*(1-Painel!$B$8)-K$3-K$4-K$6)*(1-Painel!$E$7)-K$5+K$6)*K$7</f>
        <v>12067246.476296704</v>
      </c>
      <c r="L524" s="35">
        <f>((Produção!L518*PreçoLivre!L520*(1-Painel!$B$8)-L$3-L$4-L$6)*(1-Painel!$E$7)-L$5+L$6)*L$7</f>
        <v>11164244.001129473</v>
      </c>
      <c r="M524" s="35">
        <f>((Produção!M518*PreçoLivre!M520*(1-Painel!$B$8)-M$3-M$4-M$6)*(1-Painel!$E$7)-M$5+M$6)*M$7</f>
        <v>9854211.7345010508</v>
      </c>
      <c r="N524" s="35">
        <f>((Produção!N518*PreçoLivre!N520*(1-Painel!$B$8)-N$3-N$4-N$6)*(1-Painel!$E$7)-N$5+N$6)*N$7</f>
        <v>9439470.7361180019</v>
      </c>
      <c r="O524" s="35">
        <f>((Produção!O518*PreçoLivre!O520*(1-Painel!$B$8)-O$3-O$4-O$6)*(1-Painel!$E$7)-O$5+O$6)*O$7</f>
        <v>8703516.4623102993</v>
      </c>
      <c r="P524" s="35">
        <f>((Produção!P518*PreçoLivre!P520*(1-Painel!$B$8)-P$3-P$4-P$6)*(1-Painel!$E$7)-P$5+P$6)*P$7</f>
        <v>7936200.6223310102</v>
      </c>
      <c r="Q524" s="35">
        <f>((Produção!Q518*PreçoLivre!Q520*(1-Painel!$B$8)-Q$3-Q$4-Q$6)*(1-Painel!$E$7)-Q$5+Q$6)*Q$7</f>
        <v>6938938.0116318269</v>
      </c>
      <c r="R524" s="35">
        <f>((Produção!R518*PreçoLivre!R520*(1-Painel!$B$8)-R$3-R$4-R$6)*(1-Painel!$E$7)-R$5+R$6)*R$7</f>
        <v>6462529.5212426633</v>
      </c>
      <c r="S524" s="35">
        <f>((Produção!S518*PreçoLivre!S520*(1-Painel!$B$8)-S$3-S$4-S$6)*(1-Painel!$E$7)-S$5+S$6)*S$7</f>
        <v>5895033.3183631739</v>
      </c>
      <c r="T524" s="35">
        <f>((Produção!T518*PreçoLivre!T520*(1-Painel!$B$8)-T$3-T$4-T$6)*(1-Painel!$E$7)-T$5+T$6)*T$7</f>
        <v>5382446.1846622964</v>
      </c>
      <c r="U524" s="35">
        <f>((Produção!U518*PreçoLivre!U520*(1-Painel!$B$8)-U$3-U$4-U$6)*(1-Painel!$E$7)-U$5+U$6)*U$7</f>
        <v>4856389.0219425522</v>
      </c>
      <c r="V524" s="35">
        <f>((Produção!V518*PreçoLivre!V520*(1-Painel!$B$8)-V$3-V$4-V$6)*(1-Painel!$E$7)-V$5+V$6)*V$7</f>
        <v>4441706.9717242951</v>
      </c>
      <c r="W524" s="35"/>
    </row>
    <row r="525" spans="1:23" x14ac:dyDescent="0.25">
      <c r="A525" s="36">
        <v>516</v>
      </c>
      <c r="B525" s="35">
        <f t="shared" si="8"/>
        <v>278660995.80616164</v>
      </c>
      <c r="C525" s="35">
        <f>((Produção!C519*PreçoLivre!C521*(1-Painel!$B$8)-C$3-C$4-C$6)*(1-Painel!$E$7)-C$5+C$6)*C$7</f>
        <v>27269117.814515572</v>
      </c>
      <c r="D525" s="35">
        <f>((Produção!D519*PreçoLivre!D521*(1-Painel!$B$8)-D$3-D$4-D$6)*(1-Painel!$E$7)-D$5+D$6)*D$7</f>
        <v>25244205.547535807</v>
      </c>
      <c r="E525" s="35">
        <f>((Produção!E519*PreçoLivre!E521*(1-Painel!$B$8)-E$3-E$4-E$6)*(1-Painel!$E$7)-E$5+E$6)*E$7</f>
        <v>23823421.162731521</v>
      </c>
      <c r="F525" s="35">
        <f>((Produção!F519*PreçoLivre!F521*(1-Painel!$B$8)-F$3-F$4-F$6)*(1-Painel!$E$7)-F$5+F$6)*F$7</f>
        <v>22538678.755240761</v>
      </c>
      <c r="G525" s="35">
        <f>((Produção!G519*PreçoLivre!G521*(1-Painel!$B$8)-G$3-G$4-G$6)*(1-Painel!$E$7)-G$5+G$6)*G$7</f>
        <v>20148854.551364321</v>
      </c>
      <c r="H525" s="35">
        <f>((Produção!H519*PreçoLivre!H521*(1-Painel!$B$8)-H$3-H$4-H$6)*(1-Painel!$E$7)-H$5+H$6)*H$7</f>
        <v>17710974.107993327</v>
      </c>
      <c r="I525" s="35">
        <f>((Produção!I519*PreçoLivre!I521*(1-Painel!$B$8)-I$3-I$4-I$6)*(1-Painel!$E$7)-I$5+I$6)*I$7</f>
        <v>15842496.321226889</v>
      </c>
      <c r="J525" s="35">
        <f>((Produção!J519*PreçoLivre!J521*(1-Painel!$B$8)-J$3-J$4-J$6)*(1-Painel!$E$7)-J$5+J$6)*J$7</f>
        <v>14354409.556428934</v>
      </c>
      <c r="K525" s="35">
        <f>((Produção!K519*PreçoLivre!K521*(1-Painel!$B$8)-K$3-K$4-K$6)*(1-Painel!$E$7)-K$5+K$6)*K$7</f>
        <v>14008595.29172972</v>
      </c>
      <c r="L525" s="35">
        <f>((Produção!L519*PreçoLivre!L521*(1-Painel!$B$8)-L$3-L$4-L$6)*(1-Painel!$E$7)-L$5+L$6)*L$7</f>
        <v>12854033.275661442</v>
      </c>
      <c r="M525" s="35">
        <f>((Produção!M519*PreçoLivre!M521*(1-Painel!$B$8)-M$3-M$4-M$6)*(1-Painel!$E$7)-M$5+M$6)*M$7</f>
        <v>12051648.59871185</v>
      </c>
      <c r="N525" s="35">
        <f>((Produção!N519*PreçoLivre!N521*(1-Painel!$B$8)-N$3-N$4-N$6)*(1-Painel!$E$7)-N$5+N$6)*N$7</f>
        <v>11088635.806658013</v>
      </c>
      <c r="O525" s="35">
        <f>((Produção!O519*PreçoLivre!O521*(1-Painel!$B$8)-O$3-O$4-O$6)*(1-Painel!$E$7)-O$5+O$6)*O$7</f>
        <v>9678365.9522767775</v>
      </c>
      <c r="P525" s="35">
        <f>((Produção!P519*PreçoLivre!P521*(1-Painel!$B$8)-P$3-P$4-P$6)*(1-Painel!$E$7)-P$5+P$6)*P$7</f>
        <v>9358943.6633023787</v>
      </c>
      <c r="Q525" s="35">
        <f>((Produção!Q519*PreçoLivre!Q521*(1-Painel!$B$8)-Q$3-Q$4-Q$6)*(1-Painel!$E$7)-Q$5+Q$6)*Q$7</f>
        <v>8658550.5073028393</v>
      </c>
      <c r="R525" s="35">
        <f>((Produção!R519*PreçoLivre!R521*(1-Painel!$B$8)-R$3-R$4-R$6)*(1-Painel!$E$7)-R$5+R$6)*R$7</f>
        <v>7851266.6924921451</v>
      </c>
      <c r="S525" s="35">
        <f>((Produção!S519*PreçoLivre!S521*(1-Painel!$B$8)-S$3-S$4-S$6)*(1-Painel!$E$7)-S$5+S$6)*S$7</f>
        <v>7183007.2942956733</v>
      </c>
      <c r="T525" s="35">
        <f>((Produção!T519*PreçoLivre!T521*(1-Painel!$B$8)-T$3-T$4-T$6)*(1-Painel!$E$7)-T$5+T$6)*T$7</f>
        <v>6683399.7089601438</v>
      </c>
      <c r="U525" s="35">
        <f>((Produção!U519*PreçoLivre!U521*(1-Painel!$B$8)-U$3-U$4-U$6)*(1-Painel!$E$7)-U$5+U$6)*U$7</f>
        <v>6393906.7542468207</v>
      </c>
      <c r="V525" s="35">
        <f>((Produção!V519*PreçoLivre!V521*(1-Painel!$B$8)-V$3-V$4-V$6)*(1-Painel!$E$7)-V$5+V$6)*V$7</f>
        <v>5918484.443486697</v>
      </c>
      <c r="W525" s="35"/>
    </row>
    <row r="526" spans="1:23" x14ac:dyDescent="0.25">
      <c r="A526" s="36">
        <v>517</v>
      </c>
      <c r="B526" s="35">
        <f t="shared" si="8"/>
        <v>277034217.98321921</v>
      </c>
      <c r="C526" s="35">
        <f>((Produção!C520*PreçoLivre!C522*(1-Painel!$B$8)-C$3-C$4-C$6)*(1-Painel!$E$7)-C$5+C$6)*C$7</f>
        <v>24121896.433026865</v>
      </c>
      <c r="D526" s="35">
        <f>((Produção!D520*PreçoLivre!D522*(1-Painel!$B$8)-D$3-D$4-D$6)*(1-Painel!$E$7)-D$5+D$6)*D$7</f>
        <v>23858901.409495506</v>
      </c>
      <c r="E526" s="35">
        <f>((Produção!E520*PreçoLivre!E522*(1-Painel!$B$8)-E$3-E$4-E$6)*(1-Painel!$E$7)-E$5+E$6)*E$7</f>
        <v>22611887.429750063</v>
      </c>
      <c r="F526" s="35">
        <f>((Produção!F520*PreçoLivre!F522*(1-Painel!$B$8)-F$3-F$4-F$6)*(1-Painel!$E$7)-F$5+F$6)*F$7</f>
        <v>21625222.544048306</v>
      </c>
      <c r="G526" s="35">
        <f>((Produção!G520*PreçoLivre!G522*(1-Painel!$B$8)-G$3-G$4-G$6)*(1-Painel!$E$7)-G$5+G$6)*G$7</f>
        <v>19984749.087980412</v>
      </c>
      <c r="H526" s="35">
        <f>((Produção!H520*PreçoLivre!H522*(1-Painel!$B$8)-H$3-H$4-H$6)*(1-Painel!$E$7)-H$5+H$6)*H$7</f>
        <v>17555602.446869291</v>
      </c>
      <c r="I526" s="35">
        <f>((Produção!I520*PreçoLivre!I522*(1-Painel!$B$8)-I$3-I$4-I$6)*(1-Painel!$E$7)-I$5+I$6)*I$7</f>
        <v>15969769.649447162</v>
      </c>
      <c r="J526" s="35">
        <f>((Produção!J520*PreçoLivre!J522*(1-Painel!$B$8)-J$3-J$4-J$6)*(1-Painel!$E$7)-J$5+J$6)*J$7</f>
        <v>14998696.831014581</v>
      </c>
      <c r="K526" s="35">
        <f>((Produção!K520*PreçoLivre!K522*(1-Painel!$B$8)-K$3-K$4-K$6)*(1-Painel!$E$7)-K$5+K$6)*K$7</f>
        <v>14081766.959504368</v>
      </c>
      <c r="L526" s="35">
        <f>((Produção!L520*PreçoLivre!L522*(1-Painel!$B$8)-L$3-L$4-L$6)*(1-Painel!$E$7)-L$5+L$6)*L$7</f>
        <v>13615474.01303786</v>
      </c>
      <c r="M526" s="35">
        <f>((Produção!M520*PreçoLivre!M522*(1-Painel!$B$8)-M$3-M$4-M$6)*(1-Painel!$E$7)-M$5+M$6)*M$7</f>
        <v>12431775.120264588</v>
      </c>
      <c r="N526" s="35">
        <f>((Produção!N520*PreçoLivre!N522*(1-Painel!$B$8)-N$3-N$4-N$6)*(1-Painel!$E$7)-N$5+N$6)*N$7</f>
        <v>11348805.222639447</v>
      </c>
      <c r="O526" s="35">
        <f>((Produção!O520*PreçoLivre!O522*(1-Painel!$B$8)-O$3-O$4-O$6)*(1-Painel!$E$7)-O$5+O$6)*O$7</f>
        <v>10426482.079799119</v>
      </c>
      <c r="P526" s="35">
        <f>((Produção!P520*PreçoLivre!P522*(1-Painel!$B$8)-P$3-P$4-P$6)*(1-Painel!$E$7)-P$5+P$6)*P$7</f>
        <v>10006208.255292859</v>
      </c>
      <c r="Q526" s="35">
        <f>((Produção!Q520*PreçoLivre!Q522*(1-Painel!$B$8)-Q$3-Q$4-Q$6)*(1-Painel!$E$7)-Q$5+Q$6)*Q$7</f>
        <v>9360900.7841015458</v>
      </c>
      <c r="R526" s="35">
        <f>((Produção!R520*PreçoLivre!R522*(1-Painel!$B$8)-R$3-R$4-R$6)*(1-Painel!$E$7)-R$5+R$6)*R$7</f>
        <v>8446063.9338856265</v>
      </c>
      <c r="S526" s="35">
        <f>((Produção!S520*PreçoLivre!S522*(1-Painel!$B$8)-S$3-S$4-S$6)*(1-Painel!$E$7)-S$5+S$6)*S$7</f>
        <v>7586220.01937728</v>
      </c>
      <c r="T526" s="35">
        <f>((Produção!T520*PreçoLivre!T522*(1-Painel!$B$8)-T$3-T$4-T$6)*(1-Painel!$E$7)-T$5+T$6)*T$7</f>
        <v>6816187.1877850853</v>
      </c>
      <c r="U526" s="35">
        <f>((Produção!U520*PreçoLivre!U522*(1-Painel!$B$8)-U$3-U$4-U$6)*(1-Painel!$E$7)-U$5+U$6)*U$7</f>
        <v>6336218.7403887538</v>
      </c>
      <c r="V526" s="35">
        <f>((Produção!V520*PreçoLivre!V522*(1-Painel!$B$8)-V$3-V$4-V$6)*(1-Painel!$E$7)-V$5+V$6)*V$7</f>
        <v>5851389.8355104188</v>
      </c>
      <c r="W526" s="35"/>
    </row>
    <row r="527" spans="1:23" x14ac:dyDescent="0.25">
      <c r="A527" s="36">
        <v>518</v>
      </c>
      <c r="B527" s="35">
        <f t="shared" si="8"/>
        <v>257691721.2102741</v>
      </c>
      <c r="C527" s="35">
        <f>((Produção!C521*PreçoLivre!C523*(1-Painel!$B$8)-C$3-C$4-C$6)*(1-Painel!$E$7)-C$5+C$6)*C$7</f>
        <v>25171407.537499614</v>
      </c>
      <c r="D527" s="35">
        <f>((Produção!D521*PreçoLivre!D523*(1-Painel!$B$8)-D$3-D$4-D$6)*(1-Painel!$E$7)-D$5+D$6)*D$7</f>
        <v>22945623.896940358</v>
      </c>
      <c r="E527" s="35">
        <f>((Produção!E521*PreçoLivre!E523*(1-Painel!$B$8)-E$3-E$4-E$6)*(1-Painel!$E$7)-E$5+E$6)*E$7</f>
        <v>21920002.372898549</v>
      </c>
      <c r="F527" s="35">
        <f>((Produção!F521*PreçoLivre!F523*(1-Painel!$B$8)-F$3-F$4-F$6)*(1-Painel!$E$7)-F$5+F$6)*F$7</f>
        <v>19966903.662864968</v>
      </c>
      <c r="G527" s="35">
        <f>((Produção!G521*PreçoLivre!G523*(1-Painel!$B$8)-G$3-G$4-G$6)*(1-Painel!$E$7)-G$5+G$6)*G$7</f>
        <v>19871901.883809321</v>
      </c>
      <c r="H527" s="35">
        <f>((Produção!H521*PreçoLivre!H523*(1-Painel!$B$8)-H$3-H$4-H$6)*(1-Painel!$E$7)-H$5+H$6)*H$7</f>
        <v>17636089.47985341</v>
      </c>
      <c r="I527" s="35">
        <f>((Produção!I521*PreçoLivre!I523*(1-Painel!$B$8)-I$3-I$4-I$6)*(1-Painel!$E$7)-I$5+I$6)*I$7</f>
        <v>16128821.895878419</v>
      </c>
      <c r="J527" s="35">
        <f>((Produção!J521*PreçoLivre!J523*(1-Painel!$B$8)-J$3-J$4-J$6)*(1-Painel!$E$7)-J$5+J$6)*J$7</f>
        <v>14926269.751778292</v>
      </c>
      <c r="K527" s="35">
        <f>((Produção!K521*PreçoLivre!K523*(1-Painel!$B$8)-K$3-K$4-K$6)*(1-Painel!$E$7)-K$5+K$6)*K$7</f>
        <v>13578287.359801022</v>
      </c>
      <c r="L527" s="35">
        <f>((Produção!L521*PreçoLivre!L523*(1-Painel!$B$8)-L$3-L$4-L$6)*(1-Painel!$E$7)-L$5+L$6)*L$7</f>
        <v>11749623.05035788</v>
      </c>
      <c r="M527" s="35">
        <f>((Produção!M521*PreçoLivre!M523*(1-Painel!$B$8)-M$3-M$4-M$6)*(1-Painel!$E$7)-M$5+M$6)*M$7</f>
        <v>10735812.918284561</v>
      </c>
      <c r="N527" s="35">
        <f>((Produção!N521*PreçoLivre!N523*(1-Painel!$B$8)-N$3-N$4-N$6)*(1-Painel!$E$7)-N$5+N$6)*N$7</f>
        <v>9774485.7058726735</v>
      </c>
      <c r="O527" s="35">
        <f>((Produção!O521*PreçoLivre!O523*(1-Painel!$B$8)-O$3-O$4-O$6)*(1-Painel!$E$7)-O$5+O$6)*O$7</f>
        <v>8762023.3057201374</v>
      </c>
      <c r="P527" s="35">
        <f>((Produção!P521*PreçoLivre!P523*(1-Painel!$B$8)-P$3-P$4-P$6)*(1-Painel!$E$7)-P$5+P$6)*P$7</f>
        <v>7985202.6497784583</v>
      </c>
      <c r="Q527" s="35">
        <f>((Produção!Q521*PreçoLivre!Q523*(1-Painel!$B$8)-Q$3-Q$4-Q$6)*(1-Painel!$E$7)-Q$5+Q$6)*Q$7</f>
        <v>7271982.5669066049</v>
      </c>
      <c r="R527" s="35">
        <f>((Produção!R521*PreçoLivre!R523*(1-Painel!$B$8)-R$3-R$4-R$6)*(1-Painel!$E$7)-R$5+R$6)*R$7</f>
        <v>6664019.6969242534</v>
      </c>
      <c r="S527" s="35">
        <f>((Produção!S521*PreçoLivre!S523*(1-Painel!$B$8)-S$3-S$4-S$6)*(1-Painel!$E$7)-S$5+S$6)*S$7</f>
        <v>6284550.7195513546</v>
      </c>
      <c r="T527" s="35">
        <f>((Produção!T521*PreçoLivre!T523*(1-Painel!$B$8)-T$3-T$4-T$6)*(1-Painel!$E$7)-T$5+T$6)*T$7</f>
        <v>5683790.1527806409</v>
      </c>
      <c r="U527" s="35">
        <f>((Produção!U521*PreçoLivre!U523*(1-Painel!$B$8)-U$3-U$4-U$6)*(1-Painel!$E$7)-U$5+U$6)*U$7</f>
        <v>5484592.2518919557</v>
      </c>
      <c r="V527" s="35">
        <f>((Produção!V521*PreçoLivre!V523*(1-Painel!$B$8)-V$3-V$4-V$6)*(1-Painel!$E$7)-V$5+V$6)*V$7</f>
        <v>5150330.3508815663</v>
      </c>
      <c r="W527" s="35"/>
    </row>
    <row r="528" spans="1:23" x14ac:dyDescent="0.25">
      <c r="A528" s="36">
        <v>519</v>
      </c>
      <c r="B528" s="35">
        <f t="shared" si="8"/>
        <v>234135733.40279302</v>
      </c>
      <c r="C528" s="35">
        <f>((Produção!C522*PreçoLivre!C524*(1-Painel!$B$8)-C$3-C$4-C$6)*(1-Painel!$E$7)-C$5+C$6)*C$7</f>
        <v>25430965.938148096</v>
      </c>
      <c r="D528" s="35">
        <f>((Produção!D522*PreçoLivre!D524*(1-Painel!$B$8)-D$3-D$4-D$6)*(1-Painel!$E$7)-D$5+D$6)*D$7</f>
        <v>23092940.17093388</v>
      </c>
      <c r="E528" s="35">
        <f>((Produção!E522*PreçoLivre!E524*(1-Painel!$B$8)-E$3-E$4-E$6)*(1-Painel!$E$7)-E$5+E$6)*E$7</f>
        <v>21696146.315996822</v>
      </c>
      <c r="F528" s="35">
        <f>((Produção!F522*PreçoLivre!F524*(1-Painel!$B$8)-F$3-F$4-F$6)*(1-Painel!$E$7)-F$5+F$6)*F$7</f>
        <v>19243419.615961391</v>
      </c>
      <c r="G528" s="35">
        <f>((Produção!G522*PreçoLivre!G524*(1-Painel!$B$8)-G$3-G$4-G$6)*(1-Painel!$E$7)-G$5+G$6)*G$7</f>
        <v>16512086.284892125</v>
      </c>
      <c r="H528" s="35">
        <f>((Produção!H522*PreçoLivre!H524*(1-Painel!$B$8)-H$3-H$4-H$6)*(1-Painel!$E$7)-H$5+H$6)*H$7</f>
        <v>14950520.487186879</v>
      </c>
      <c r="I528" s="35">
        <f>((Produção!I522*PreçoLivre!I524*(1-Painel!$B$8)-I$3-I$4-I$6)*(1-Painel!$E$7)-I$5+I$6)*I$7</f>
        <v>13543354.205758836</v>
      </c>
      <c r="J528" s="35">
        <f>((Produção!J522*PreçoLivre!J524*(1-Painel!$B$8)-J$3-J$4-J$6)*(1-Painel!$E$7)-J$5+J$6)*J$7</f>
        <v>12105214.569839519</v>
      </c>
      <c r="K528" s="35">
        <f>((Produção!K522*PreçoLivre!K524*(1-Painel!$B$8)-K$3-K$4-K$6)*(1-Painel!$E$7)-K$5+K$6)*K$7</f>
        <v>11365764.176581329</v>
      </c>
      <c r="L528" s="35">
        <f>((Produção!L522*PreçoLivre!L524*(1-Painel!$B$8)-L$3-L$4-L$6)*(1-Painel!$E$7)-L$5+L$6)*L$7</f>
        <v>9721967.1848898903</v>
      </c>
      <c r="M528" s="35">
        <f>((Produção!M522*PreçoLivre!M524*(1-Painel!$B$8)-M$3-M$4-M$6)*(1-Painel!$E$7)-M$5+M$6)*M$7</f>
        <v>8928917.256969085</v>
      </c>
      <c r="N528" s="35">
        <f>((Produção!N522*PreçoLivre!N524*(1-Painel!$B$8)-N$3-N$4-N$6)*(1-Painel!$E$7)-N$5+N$6)*N$7</f>
        <v>8110518.2259198232</v>
      </c>
      <c r="O528" s="35">
        <f>((Produção!O522*PreçoLivre!O524*(1-Painel!$B$8)-O$3-O$4-O$6)*(1-Painel!$E$7)-O$5+O$6)*O$7</f>
        <v>7319079.4970495142</v>
      </c>
      <c r="P528" s="35">
        <f>((Produção!P522*PreçoLivre!P524*(1-Painel!$B$8)-P$3-P$4-P$6)*(1-Painel!$E$7)-P$5+P$6)*P$7</f>
        <v>6959754.5130589949</v>
      </c>
      <c r="Q528" s="35">
        <f>((Produção!Q522*PreçoLivre!Q524*(1-Painel!$B$8)-Q$3-Q$4-Q$6)*(1-Painel!$E$7)-Q$5+Q$6)*Q$7</f>
        <v>6213794.0917382948</v>
      </c>
      <c r="R528" s="35">
        <f>((Produção!R522*PreçoLivre!R524*(1-Painel!$B$8)-R$3-R$4-R$6)*(1-Painel!$E$7)-R$5+R$6)*R$7</f>
        <v>6263987.4588352153</v>
      </c>
      <c r="S528" s="35">
        <f>((Produção!S522*PreçoLivre!S524*(1-Painel!$B$8)-S$3-S$4-S$6)*(1-Painel!$E$7)-S$5+S$6)*S$7</f>
        <v>6177715.4752461147</v>
      </c>
      <c r="T528" s="35">
        <f>((Produção!T522*PreçoLivre!T524*(1-Painel!$B$8)-T$3-T$4-T$6)*(1-Painel!$E$7)-T$5+T$6)*T$7</f>
        <v>5829231.8287727097</v>
      </c>
      <c r="U528" s="35">
        <f>((Produção!U522*PreçoLivre!U524*(1-Painel!$B$8)-U$3-U$4-U$6)*(1-Painel!$E$7)-U$5+U$6)*U$7</f>
        <v>5518146.2037942475</v>
      </c>
      <c r="V528" s="35">
        <f>((Produção!V522*PreçoLivre!V524*(1-Painel!$B$8)-V$3-V$4-V$6)*(1-Painel!$E$7)-V$5+V$6)*V$7</f>
        <v>5152209.901220331</v>
      </c>
      <c r="W528" s="35"/>
    </row>
    <row r="529" spans="1:23" x14ac:dyDescent="0.25">
      <c r="A529" s="36">
        <v>520</v>
      </c>
      <c r="B529" s="35">
        <f t="shared" si="8"/>
        <v>244177267.32268417</v>
      </c>
      <c r="C529" s="35">
        <f>((Produção!C523*PreçoLivre!C525*(1-Painel!$B$8)-C$3-C$4-C$6)*(1-Painel!$E$7)-C$5+C$6)*C$7</f>
        <v>25472137.144825429</v>
      </c>
      <c r="D529" s="35">
        <f>((Produção!D523*PreçoLivre!D525*(1-Painel!$B$8)-D$3-D$4-D$6)*(1-Painel!$E$7)-D$5+D$6)*D$7</f>
        <v>23692473.379238915</v>
      </c>
      <c r="E529" s="35">
        <f>((Produção!E523*PreçoLivre!E525*(1-Painel!$B$8)-E$3-E$4-E$6)*(1-Painel!$E$7)-E$5+E$6)*E$7</f>
        <v>22686599.478654377</v>
      </c>
      <c r="F529" s="35">
        <f>((Produção!F523*PreçoLivre!F525*(1-Painel!$B$8)-F$3-F$4-F$6)*(1-Painel!$E$7)-F$5+F$6)*F$7</f>
        <v>21157382.795959666</v>
      </c>
      <c r="G529" s="35">
        <f>((Produção!G523*PreçoLivre!G525*(1-Painel!$B$8)-G$3-G$4-G$6)*(1-Painel!$E$7)-G$5+G$6)*G$7</f>
        <v>18050548.918108508</v>
      </c>
      <c r="H529" s="35">
        <f>((Produção!H523*PreçoLivre!H525*(1-Painel!$B$8)-H$3-H$4-H$6)*(1-Painel!$E$7)-H$5+H$6)*H$7</f>
        <v>16475923.073613154</v>
      </c>
      <c r="I529" s="35">
        <f>((Produção!I523*PreçoLivre!I525*(1-Painel!$B$8)-I$3-I$4-I$6)*(1-Painel!$E$7)-I$5+I$6)*I$7</f>
        <v>14831041.4980774</v>
      </c>
      <c r="J529" s="35">
        <f>((Produção!J523*PreçoLivre!J525*(1-Painel!$B$8)-J$3-J$4-J$6)*(1-Painel!$E$7)-J$5+J$6)*J$7</f>
        <v>12817139.678552277</v>
      </c>
      <c r="K529" s="35">
        <f>((Produção!K523*PreçoLivre!K525*(1-Painel!$B$8)-K$3-K$4-K$6)*(1-Painel!$E$7)-K$5+K$6)*K$7</f>
        <v>11260255.86675992</v>
      </c>
      <c r="L529" s="35">
        <f>((Produção!L523*PreçoLivre!L525*(1-Painel!$B$8)-L$3-L$4-L$6)*(1-Painel!$E$7)-L$5+L$6)*L$7</f>
        <v>10311038.840621656</v>
      </c>
      <c r="M529" s="35">
        <f>((Produção!M523*PreçoLivre!M525*(1-Painel!$B$8)-M$3-M$4-M$6)*(1-Painel!$E$7)-M$5+M$6)*M$7</f>
        <v>9409443.4334810469</v>
      </c>
      <c r="N529" s="35">
        <f>((Produção!N523*PreçoLivre!N525*(1-Painel!$B$8)-N$3-N$4-N$6)*(1-Painel!$E$7)-N$5+N$6)*N$7</f>
        <v>8519864.1667312384</v>
      </c>
      <c r="O529" s="35">
        <f>((Produção!O523*PreçoLivre!O525*(1-Painel!$B$8)-O$3-O$4-O$6)*(1-Painel!$E$7)-O$5+O$6)*O$7</f>
        <v>7781178.4439831963</v>
      </c>
      <c r="P529" s="35">
        <f>((Produção!P523*PreçoLivre!P525*(1-Painel!$B$8)-P$3-P$4-P$6)*(1-Painel!$E$7)-P$5+P$6)*P$7</f>
        <v>7764549.0263612848</v>
      </c>
      <c r="Q529" s="35">
        <f>((Produção!Q523*PreçoLivre!Q525*(1-Painel!$B$8)-Q$3-Q$4-Q$6)*(1-Painel!$E$7)-Q$5+Q$6)*Q$7</f>
        <v>6846779.2694052113</v>
      </c>
      <c r="R529" s="35">
        <f>((Produção!R523*PreçoLivre!R525*(1-Painel!$B$8)-R$3-R$4-R$6)*(1-Painel!$E$7)-R$5+R$6)*R$7</f>
        <v>6542845.1727481559</v>
      </c>
      <c r="S529" s="35">
        <f>((Produção!S523*PreçoLivre!S525*(1-Painel!$B$8)-S$3-S$4-S$6)*(1-Painel!$E$7)-S$5+S$6)*S$7</f>
        <v>6041067.5735876272</v>
      </c>
      <c r="T529" s="35">
        <f>((Produção!T523*PreçoLivre!T525*(1-Painel!$B$8)-T$3-T$4-T$6)*(1-Painel!$E$7)-T$5+T$6)*T$7</f>
        <v>5339151.5789408088</v>
      </c>
      <c r="U529" s="35">
        <f>((Produção!U523*PreçoLivre!U525*(1-Painel!$B$8)-U$3-U$4-U$6)*(1-Painel!$E$7)-U$5+U$6)*U$7</f>
        <v>4827332.0843647672</v>
      </c>
      <c r="V529" s="35">
        <f>((Produção!V523*PreçoLivre!V525*(1-Painel!$B$8)-V$3-V$4-V$6)*(1-Painel!$E$7)-V$5+V$6)*V$7</f>
        <v>4350515.8986695511</v>
      </c>
      <c r="W529" s="35"/>
    </row>
    <row r="530" spans="1:23" x14ac:dyDescent="0.25">
      <c r="A530" s="36">
        <v>521</v>
      </c>
      <c r="B530" s="35">
        <f t="shared" si="8"/>
        <v>258720348.86585903</v>
      </c>
      <c r="C530" s="35">
        <f>((Produção!C524*PreçoLivre!C526*(1-Painel!$B$8)-C$3-C$4-C$6)*(1-Painel!$E$7)-C$5+C$6)*C$7</f>
        <v>25894797.019814823</v>
      </c>
      <c r="D530" s="35">
        <f>((Produção!D524*PreçoLivre!D526*(1-Painel!$B$8)-D$3-D$4-D$6)*(1-Painel!$E$7)-D$5+D$6)*D$7</f>
        <v>22521246.366867233</v>
      </c>
      <c r="E530" s="35">
        <f>((Produção!E524*PreçoLivre!E526*(1-Painel!$B$8)-E$3-E$4-E$6)*(1-Painel!$E$7)-E$5+E$6)*E$7</f>
        <v>18884033.40000632</v>
      </c>
      <c r="F530" s="35">
        <f>((Produção!F524*PreçoLivre!F526*(1-Painel!$B$8)-F$3-F$4-F$6)*(1-Painel!$E$7)-F$5+F$6)*F$7</f>
        <v>17658125.586052015</v>
      </c>
      <c r="G530" s="35">
        <f>((Produção!G524*PreçoLivre!G526*(1-Painel!$B$8)-G$3-G$4-G$6)*(1-Painel!$E$7)-G$5+G$6)*G$7</f>
        <v>16377348.265335381</v>
      </c>
      <c r="H530" s="35">
        <f>((Produção!H524*PreçoLivre!H526*(1-Painel!$B$8)-H$3-H$4-H$6)*(1-Painel!$E$7)-H$5+H$6)*H$7</f>
        <v>15540086.98485438</v>
      </c>
      <c r="I530" s="35">
        <f>((Produção!I524*PreçoLivre!I526*(1-Painel!$B$8)-I$3-I$4-I$6)*(1-Painel!$E$7)-I$5+I$6)*I$7</f>
        <v>15359876.120483825</v>
      </c>
      <c r="J530" s="35">
        <f>((Produção!J524*PreçoLivre!J526*(1-Painel!$B$8)-J$3-J$4-J$6)*(1-Painel!$E$7)-J$5+J$6)*J$7</f>
        <v>14251788.518949643</v>
      </c>
      <c r="K530" s="35">
        <f>((Produção!K524*PreçoLivre!K526*(1-Painel!$B$8)-K$3-K$4-K$6)*(1-Painel!$E$7)-K$5+K$6)*K$7</f>
        <v>13844167.020416718</v>
      </c>
      <c r="L530" s="35">
        <f>((Produção!L524*PreçoLivre!L526*(1-Painel!$B$8)-L$3-L$4-L$6)*(1-Painel!$E$7)-L$5+L$6)*L$7</f>
        <v>12520815.198927118</v>
      </c>
      <c r="M530" s="35">
        <f>((Produção!M524*PreçoLivre!M526*(1-Painel!$B$8)-M$3-M$4-M$6)*(1-Painel!$E$7)-M$5+M$6)*M$7</f>
        <v>11504672.326066867</v>
      </c>
      <c r="N530" s="35">
        <f>((Produção!N524*PreçoLivre!N526*(1-Painel!$B$8)-N$3-N$4-N$6)*(1-Painel!$E$7)-N$5+N$6)*N$7</f>
        <v>10988316.036069874</v>
      </c>
      <c r="O530" s="35">
        <f>((Produção!O524*PreçoLivre!O526*(1-Painel!$B$8)-O$3-O$4-O$6)*(1-Painel!$E$7)-O$5+O$6)*O$7</f>
        <v>10969621.137464462</v>
      </c>
      <c r="P530" s="35">
        <f>((Produção!P524*PreçoLivre!P526*(1-Painel!$B$8)-P$3-P$4-P$6)*(1-Painel!$E$7)-P$5+P$6)*P$7</f>
        <v>9648997.3284460567</v>
      </c>
      <c r="Q530" s="35">
        <f>((Produção!Q524*PreçoLivre!Q526*(1-Painel!$B$8)-Q$3-Q$4-Q$6)*(1-Painel!$E$7)-Q$5+Q$6)*Q$7</f>
        <v>8977442.4252828415</v>
      </c>
      <c r="R530" s="35">
        <f>((Produção!R524*PreçoLivre!R526*(1-Painel!$B$8)-R$3-R$4-R$6)*(1-Painel!$E$7)-R$5+R$6)*R$7</f>
        <v>8142627.8771127062</v>
      </c>
      <c r="S530" s="35">
        <f>((Produção!S524*PreçoLivre!S526*(1-Painel!$B$8)-S$3-S$4-S$6)*(1-Painel!$E$7)-S$5+S$6)*S$7</f>
        <v>7508917.7830835721</v>
      </c>
      <c r="T530" s="35">
        <f>((Produção!T524*PreçoLivre!T526*(1-Painel!$B$8)-T$3-T$4-T$6)*(1-Painel!$E$7)-T$5+T$6)*T$7</f>
        <v>6745970.9969539186</v>
      </c>
      <c r="U530" s="35">
        <f>((Produção!U524*PreçoLivre!U526*(1-Painel!$B$8)-U$3-U$4-U$6)*(1-Painel!$E$7)-U$5+U$6)*U$7</f>
        <v>6058848.6455655545</v>
      </c>
      <c r="V530" s="35">
        <f>((Produção!V524*PreçoLivre!V526*(1-Painel!$B$8)-V$3-V$4-V$6)*(1-Painel!$E$7)-V$5+V$6)*V$7</f>
        <v>5322649.8281057514</v>
      </c>
      <c r="W530" s="35"/>
    </row>
    <row r="531" spans="1:23" x14ac:dyDescent="0.25">
      <c r="A531" s="36">
        <v>522</v>
      </c>
      <c r="B531" s="35">
        <f t="shared" si="8"/>
        <v>250768964.11716354</v>
      </c>
      <c r="C531" s="35">
        <f>((Produção!C525*PreçoLivre!C527*(1-Painel!$B$8)-C$3-C$4-C$6)*(1-Painel!$E$7)-C$5+C$6)*C$7</f>
        <v>24956087.263622411</v>
      </c>
      <c r="D531" s="35">
        <f>((Produção!D525*PreçoLivre!D527*(1-Painel!$B$8)-D$3-D$4-D$6)*(1-Painel!$E$7)-D$5+D$6)*D$7</f>
        <v>23180502.444348417</v>
      </c>
      <c r="E531" s="35">
        <f>((Produção!E525*PreçoLivre!E527*(1-Painel!$B$8)-E$3-E$4-E$6)*(1-Painel!$E$7)-E$5+E$6)*E$7</f>
        <v>21461089.294641282</v>
      </c>
      <c r="F531" s="35">
        <f>((Produção!F525*PreçoLivre!F527*(1-Painel!$B$8)-F$3-F$4-F$6)*(1-Painel!$E$7)-F$5+F$6)*F$7</f>
        <v>21281570.216047905</v>
      </c>
      <c r="G531" s="35">
        <f>((Produção!G525*PreçoLivre!G527*(1-Painel!$B$8)-G$3-G$4-G$6)*(1-Painel!$E$7)-G$5+G$6)*G$7</f>
        <v>19604662.868142694</v>
      </c>
      <c r="H531" s="35">
        <f>((Produção!H525*PreçoLivre!H527*(1-Painel!$B$8)-H$3-H$4-H$6)*(1-Painel!$E$7)-H$5+H$6)*H$7</f>
        <v>16594989.928662391</v>
      </c>
      <c r="I531" s="35">
        <f>((Produção!I525*PreçoLivre!I527*(1-Painel!$B$8)-I$3-I$4-I$6)*(1-Painel!$E$7)-I$5+I$6)*I$7</f>
        <v>15165082.450127134</v>
      </c>
      <c r="J531" s="35">
        <f>((Produção!J525*PreçoLivre!J527*(1-Painel!$B$8)-J$3-J$4-J$6)*(1-Painel!$E$7)-J$5+J$6)*J$7</f>
        <v>14102412.513304837</v>
      </c>
      <c r="K531" s="35">
        <f>((Produção!K525*PreçoLivre!K527*(1-Painel!$B$8)-K$3-K$4-K$6)*(1-Painel!$E$7)-K$5+K$6)*K$7</f>
        <v>13021722.208588582</v>
      </c>
      <c r="L531" s="35">
        <f>((Produção!L525*PreçoLivre!L527*(1-Painel!$B$8)-L$3-L$4-L$6)*(1-Painel!$E$7)-L$5+L$6)*L$7</f>
        <v>11969755.86175235</v>
      </c>
      <c r="M531" s="35">
        <f>((Produção!M525*PreçoLivre!M527*(1-Painel!$B$8)-M$3-M$4-M$6)*(1-Painel!$E$7)-M$5+M$6)*M$7</f>
        <v>10459301.842544977</v>
      </c>
      <c r="N531" s="35">
        <f>((Produção!N525*PreçoLivre!N527*(1-Painel!$B$8)-N$3-N$4-N$6)*(1-Painel!$E$7)-N$5+N$6)*N$7</f>
        <v>9514767.832365917</v>
      </c>
      <c r="O531" s="35">
        <f>((Produção!O525*PreçoLivre!O527*(1-Painel!$B$8)-O$3-O$4-O$6)*(1-Painel!$E$7)-O$5+O$6)*O$7</f>
        <v>8411303.4252771363</v>
      </c>
      <c r="P531" s="35">
        <f>((Produção!P525*PreçoLivre!P527*(1-Painel!$B$8)-P$3-P$4-P$6)*(1-Painel!$E$7)-P$5+P$6)*P$7</f>
        <v>7291909.1197144575</v>
      </c>
      <c r="Q531" s="35">
        <f>((Produção!Q525*PreçoLivre!Q527*(1-Painel!$B$8)-Q$3-Q$4-Q$6)*(1-Painel!$E$7)-Q$5+Q$6)*Q$7</f>
        <v>6855086.82120045</v>
      </c>
      <c r="R531" s="35">
        <f>((Produção!R525*PreçoLivre!R527*(1-Painel!$B$8)-R$3-R$4-R$6)*(1-Painel!$E$7)-R$5+R$6)*R$7</f>
        <v>6485256.3329442143</v>
      </c>
      <c r="S531" s="35">
        <f>((Produção!S525*PreçoLivre!S527*(1-Painel!$B$8)-S$3-S$4-S$6)*(1-Painel!$E$7)-S$5+S$6)*S$7</f>
        <v>5970663.1893102657</v>
      </c>
      <c r="T531" s="35">
        <f>((Produção!T525*PreçoLivre!T527*(1-Painel!$B$8)-T$3-T$4-T$6)*(1-Painel!$E$7)-T$5+T$6)*T$7</f>
        <v>5482006.2557310564</v>
      </c>
      <c r="U531" s="35">
        <f>((Produção!U525*PreçoLivre!U527*(1-Painel!$B$8)-U$3-U$4-U$6)*(1-Painel!$E$7)-U$5+U$6)*U$7</f>
        <v>4751193.8058709865</v>
      </c>
      <c r="V531" s="35">
        <f>((Produção!V525*PreçoLivre!V527*(1-Painel!$B$8)-V$3-V$4-V$6)*(1-Painel!$E$7)-V$5+V$6)*V$7</f>
        <v>4209600.4429660738</v>
      </c>
      <c r="W531" s="35"/>
    </row>
    <row r="532" spans="1:23" x14ac:dyDescent="0.25">
      <c r="A532" s="36">
        <v>523</v>
      </c>
      <c r="B532" s="35">
        <f t="shared" si="8"/>
        <v>247088558.07108983</v>
      </c>
      <c r="C532" s="35">
        <f>((Produção!C526*PreçoLivre!C528*(1-Painel!$B$8)-C$3-C$4-C$6)*(1-Painel!$E$7)-C$5+C$6)*C$7</f>
        <v>25705514.581830874</v>
      </c>
      <c r="D532" s="35">
        <f>((Produção!D526*PreçoLivre!D528*(1-Painel!$B$8)-D$3-D$4-D$6)*(1-Painel!$E$7)-D$5+D$6)*D$7</f>
        <v>24007096.193881869</v>
      </c>
      <c r="E532" s="35">
        <f>((Produção!E526*PreçoLivre!E528*(1-Painel!$B$8)-E$3-E$4-E$6)*(1-Painel!$E$7)-E$5+E$6)*E$7</f>
        <v>21165519.743564855</v>
      </c>
      <c r="F532" s="35">
        <f>((Produção!F526*PreçoLivre!F528*(1-Painel!$B$8)-F$3-F$4-F$6)*(1-Painel!$E$7)-F$5+F$6)*F$7</f>
        <v>18620133.985659514</v>
      </c>
      <c r="G532" s="35">
        <f>((Produção!G526*PreçoLivre!G528*(1-Painel!$B$8)-G$3-G$4-G$6)*(1-Painel!$E$7)-G$5+G$6)*G$7</f>
        <v>18196928.078582056</v>
      </c>
      <c r="H532" s="35">
        <f>((Produção!H526*PreçoLivre!H528*(1-Painel!$B$8)-H$3-H$4-H$6)*(1-Painel!$E$7)-H$5+H$6)*H$7</f>
        <v>17190455.81934084</v>
      </c>
      <c r="I532" s="35">
        <f>((Produção!I526*PreçoLivre!I528*(1-Painel!$B$8)-I$3-I$4-I$6)*(1-Painel!$E$7)-I$5+I$6)*I$7</f>
        <v>15523219.955088766</v>
      </c>
      <c r="J532" s="35">
        <f>((Produção!J526*PreçoLivre!J528*(1-Painel!$B$8)-J$3-J$4-J$6)*(1-Painel!$E$7)-J$5+J$6)*J$7</f>
        <v>14083716.77616854</v>
      </c>
      <c r="K532" s="35">
        <f>((Produção!K526*PreçoLivre!K528*(1-Painel!$B$8)-K$3-K$4-K$6)*(1-Painel!$E$7)-K$5+K$6)*K$7</f>
        <v>12560037.35849024</v>
      </c>
      <c r="L532" s="35">
        <f>((Produção!L526*PreçoLivre!L528*(1-Painel!$B$8)-L$3-L$4-L$6)*(1-Painel!$E$7)-L$5+L$6)*L$7</f>
        <v>11166358.058113609</v>
      </c>
      <c r="M532" s="35">
        <f>((Produção!M526*PreçoLivre!M528*(1-Painel!$B$8)-M$3-M$4-M$6)*(1-Painel!$E$7)-M$5+M$6)*M$7</f>
        <v>10284704.711544145</v>
      </c>
      <c r="N532" s="35">
        <f>((Produção!N526*PreçoLivre!N528*(1-Painel!$B$8)-N$3-N$4-N$6)*(1-Painel!$E$7)-N$5+N$6)*N$7</f>
        <v>9755667.9627813976</v>
      </c>
      <c r="O532" s="35">
        <f>((Produção!O526*PreçoLivre!O528*(1-Painel!$B$8)-O$3-O$4-O$6)*(1-Painel!$E$7)-O$5+O$6)*O$7</f>
        <v>8286241.1029978273</v>
      </c>
      <c r="P532" s="35">
        <f>((Produção!P526*PreçoLivre!P528*(1-Painel!$B$8)-P$3-P$4-P$6)*(1-Painel!$E$7)-P$5+P$6)*P$7</f>
        <v>7636006.944225031</v>
      </c>
      <c r="Q532" s="35">
        <f>((Produção!Q526*PreçoLivre!Q528*(1-Painel!$B$8)-Q$3-Q$4-Q$6)*(1-Painel!$E$7)-Q$5+Q$6)*Q$7</f>
        <v>6912486.2259480506</v>
      </c>
      <c r="R532" s="35">
        <f>((Produção!R526*PreçoLivre!R528*(1-Painel!$B$8)-R$3-R$4-R$6)*(1-Painel!$E$7)-R$5+R$6)*R$7</f>
        <v>5994206.1766119115</v>
      </c>
      <c r="S532" s="35">
        <f>((Produção!S526*PreçoLivre!S528*(1-Painel!$B$8)-S$3-S$4-S$6)*(1-Painel!$E$7)-S$5+S$6)*S$7</f>
        <v>5314136.9423047137</v>
      </c>
      <c r="T532" s="35">
        <f>((Produção!T526*PreçoLivre!T528*(1-Painel!$B$8)-T$3-T$4-T$6)*(1-Painel!$E$7)-T$5+T$6)*T$7</f>
        <v>5188933.9323873082</v>
      </c>
      <c r="U532" s="35">
        <f>((Produção!U526*PreçoLivre!U528*(1-Painel!$B$8)-U$3-U$4-U$6)*(1-Painel!$E$7)-U$5+U$6)*U$7</f>
        <v>5079969.1150845932</v>
      </c>
      <c r="V532" s="35">
        <f>((Produção!V526*PreçoLivre!V528*(1-Painel!$B$8)-V$3-V$4-V$6)*(1-Painel!$E$7)-V$5+V$6)*V$7</f>
        <v>4417224.40648368</v>
      </c>
      <c r="W532" s="35"/>
    </row>
    <row r="533" spans="1:23" x14ac:dyDescent="0.25">
      <c r="A533" s="36">
        <v>524</v>
      </c>
      <c r="B533" s="35">
        <f t="shared" si="8"/>
        <v>254355125.87972009</v>
      </c>
      <c r="C533" s="35">
        <f>((Produção!C527*PreçoLivre!C529*(1-Painel!$B$8)-C$3-C$4-C$6)*(1-Painel!$E$7)-C$5+C$6)*C$7</f>
        <v>25643892.738912724</v>
      </c>
      <c r="D533" s="35">
        <f>((Produção!D527*PreçoLivre!D529*(1-Painel!$B$8)-D$3-D$4-D$6)*(1-Painel!$E$7)-D$5+D$6)*D$7</f>
        <v>22373151.682973079</v>
      </c>
      <c r="E533" s="35">
        <f>((Produção!E527*PreçoLivre!E529*(1-Painel!$B$8)-E$3-E$4-E$6)*(1-Painel!$E$7)-E$5+E$6)*E$7</f>
        <v>19960059.660793491</v>
      </c>
      <c r="F533" s="35">
        <f>((Produção!F527*PreçoLivre!F529*(1-Painel!$B$8)-F$3-F$4-F$6)*(1-Painel!$E$7)-F$5+F$6)*F$7</f>
        <v>19007754.875769056</v>
      </c>
      <c r="G533" s="35">
        <f>((Produção!G527*PreçoLivre!G529*(1-Painel!$B$8)-G$3-G$4-G$6)*(1-Painel!$E$7)-G$5+G$6)*G$7</f>
        <v>18141868.949881379</v>
      </c>
      <c r="H533" s="35">
        <f>((Produção!H527*PreçoLivre!H529*(1-Painel!$B$8)-H$3-H$4-H$6)*(1-Painel!$E$7)-H$5+H$6)*H$7</f>
        <v>16774197.750045657</v>
      </c>
      <c r="I533" s="35">
        <f>((Produção!I527*PreçoLivre!I529*(1-Painel!$B$8)-I$3-I$4-I$6)*(1-Painel!$E$7)-I$5+I$6)*I$7</f>
        <v>15456414.220807061</v>
      </c>
      <c r="J533" s="35">
        <f>((Produção!J527*PreçoLivre!J529*(1-Painel!$B$8)-J$3-J$4-J$6)*(1-Painel!$E$7)-J$5+J$6)*J$7</f>
        <v>14315800.206607781</v>
      </c>
      <c r="K533" s="35">
        <f>((Produção!K527*PreçoLivre!K529*(1-Painel!$B$8)-K$3-K$4-K$6)*(1-Painel!$E$7)-K$5+K$6)*K$7</f>
        <v>12694532.105528133</v>
      </c>
      <c r="L533" s="35">
        <f>((Produção!L527*PreçoLivre!L529*(1-Painel!$B$8)-L$3-L$4-L$6)*(1-Painel!$E$7)-L$5+L$6)*L$7</f>
        <v>11753719.199731311</v>
      </c>
      <c r="M533" s="35">
        <f>((Produção!M527*PreçoLivre!M529*(1-Painel!$B$8)-M$3-M$4-M$6)*(1-Painel!$E$7)-M$5+M$6)*M$7</f>
        <v>10700093.964464786</v>
      </c>
      <c r="N533" s="35">
        <f>((Produção!N527*PreçoLivre!N529*(1-Painel!$B$8)-N$3-N$4-N$6)*(1-Painel!$E$7)-N$5+N$6)*N$7</f>
        <v>10102881.372795844</v>
      </c>
      <c r="O533" s="35">
        <f>((Produção!O527*PreçoLivre!O529*(1-Painel!$B$8)-O$3-O$4-O$6)*(1-Painel!$E$7)-O$5+O$6)*O$7</f>
        <v>9671990.9162031822</v>
      </c>
      <c r="P533" s="35">
        <f>((Produção!P527*PreçoLivre!P529*(1-Painel!$B$8)-P$3-P$4-P$6)*(1-Painel!$E$7)-P$5+P$6)*P$7</f>
        <v>8914368.1600208301</v>
      </c>
      <c r="Q533" s="35">
        <f>((Produção!Q527*PreçoLivre!Q529*(1-Painel!$B$8)-Q$3-Q$4-Q$6)*(1-Painel!$E$7)-Q$5+Q$6)*Q$7</f>
        <v>8070574.1436267234</v>
      </c>
      <c r="R533" s="35">
        <f>((Produção!R527*PreçoLivre!R529*(1-Painel!$B$8)-R$3-R$4-R$6)*(1-Painel!$E$7)-R$5+R$6)*R$7</f>
        <v>7482760.7278324803</v>
      </c>
      <c r="S533" s="35">
        <f>((Produção!S527*PreçoLivre!S529*(1-Painel!$B$8)-S$3-S$4-S$6)*(1-Painel!$E$7)-S$5+S$6)*S$7</f>
        <v>6755578.1450576456</v>
      </c>
      <c r="T533" s="35">
        <f>((Produção!T527*PreçoLivre!T529*(1-Painel!$B$8)-T$3-T$4-T$6)*(1-Painel!$E$7)-T$5+T$6)*T$7</f>
        <v>5885917.519632427</v>
      </c>
      <c r="U533" s="35">
        <f>((Produção!U527*PreçoLivre!U529*(1-Painel!$B$8)-U$3-U$4-U$6)*(1-Painel!$E$7)-U$5+U$6)*U$7</f>
        <v>5379226.7555126697</v>
      </c>
      <c r="V533" s="35">
        <f>((Produção!V527*PreçoLivre!V529*(1-Painel!$B$8)-V$3-V$4-V$6)*(1-Painel!$E$7)-V$5+V$6)*V$7</f>
        <v>5270342.7835237896</v>
      </c>
      <c r="W533" s="35"/>
    </row>
    <row r="534" spans="1:23" x14ac:dyDescent="0.25">
      <c r="A534" s="36">
        <v>525</v>
      </c>
      <c r="B534" s="35">
        <f t="shared" si="8"/>
        <v>229571271.28333929</v>
      </c>
      <c r="C534" s="35">
        <f>((Produção!C528*PreçoLivre!C530*(1-Painel!$B$8)-C$3-C$4-C$6)*(1-Painel!$E$7)-C$5+C$6)*C$7</f>
        <v>26186008.390938956</v>
      </c>
      <c r="D534" s="35">
        <f>((Produção!D528*PreçoLivre!D530*(1-Painel!$B$8)-D$3-D$4-D$6)*(1-Painel!$E$7)-D$5+D$6)*D$7</f>
        <v>23553251.231837299</v>
      </c>
      <c r="E534" s="35">
        <f>((Produção!E528*PreçoLivre!E530*(1-Painel!$B$8)-E$3-E$4-E$6)*(1-Painel!$E$7)-E$5+E$6)*E$7</f>
        <v>20808939.456314858</v>
      </c>
      <c r="F534" s="35">
        <f>((Produção!F528*PreçoLivre!F530*(1-Painel!$B$8)-F$3-F$4-F$6)*(1-Painel!$E$7)-F$5+F$6)*F$7</f>
        <v>17744413.207217321</v>
      </c>
      <c r="G534" s="35">
        <f>((Produção!G528*PreçoLivre!G530*(1-Painel!$B$8)-G$3-G$4-G$6)*(1-Painel!$E$7)-G$5+G$6)*G$7</f>
        <v>15911507.554149913</v>
      </c>
      <c r="H534" s="35">
        <f>((Produção!H528*PreçoLivre!H530*(1-Painel!$B$8)-H$3-H$4-H$6)*(1-Painel!$E$7)-H$5+H$6)*H$7</f>
        <v>15027004.328075537</v>
      </c>
      <c r="I534" s="35">
        <f>((Produção!I528*PreçoLivre!I530*(1-Painel!$B$8)-I$3-I$4-I$6)*(1-Painel!$E$7)-I$5+I$6)*I$7</f>
        <v>13623019.931564566</v>
      </c>
      <c r="J534" s="35">
        <f>((Produção!J528*PreçoLivre!J530*(1-Painel!$B$8)-J$3-J$4-J$6)*(1-Painel!$E$7)-J$5+J$6)*J$7</f>
        <v>11891682.506232664</v>
      </c>
      <c r="K534" s="35">
        <f>((Produção!K528*PreçoLivre!K530*(1-Painel!$B$8)-K$3-K$4-K$6)*(1-Painel!$E$7)-K$5+K$6)*K$7</f>
        <v>10752102.785300922</v>
      </c>
      <c r="L534" s="35">
        <f>((Produção!L528*PreçoLivre!L530*(1-Painel!$B$8)-L$3-L$4-L$6)*(1-Painel!$E$7)-L$5+L$6)*L$7</f>
        <v>9850683.8581031729</v>
      </c>
      <c r="M534" s="35">
        <f>((Produção!M528*PreçoLivre!M530*(1-Painel!$B$8)-M$3-M$4-M$6)*(1-Painel!$E$7)-M$5+M$6)*M$7</f>
        <v>9215718.1586641893</v>
      </c>
      <c r="N534" s="35">
        <f>((Produção!N528*PreçoLivre!N530*(1-Painel!$B$8)-N$3-N$4-N$6)*(1-Painel!$E$7)-N$5+N$6)*N$7</f>
        <v>8633350.1263788063</v>
      </c>
      <c r="O534" s="35">
        <f>((Produção!O528*PreçoLivre!O530*(1-Painel!$B$8)-O$3-O$4-O$6)*(1-Painel!$E$7)-O$5+O$6)*O$7</f>
        <v>7593331.3391653309</v>
      </c>
      <c r="P534" s="35">
        <f>((Produção!P528*PreçoLivre!P530*(1-Painel!$B$8)-P$3-P$4-P$6)*(1-Painel!$E$7)-P$5+P$6)*P$7</f>
        <v>6964347.3469954906</v>
      </c>
      <c r="Q534" s="35">
        <f>((Produção!Q528*PreçoLivre!Q530*(1-Painel!$B$8)-Q$3-Q$4-Q$6)*(1-Painel!$E$7)-Q$5+Q$6)*Q$7</f>
        <v>6574914.7785091531</v>
      </c>
      <c r="R534" s="35">
        <f>((Produção!R528*PreçoLivre!R530*(1-Painel!$B$8)-R$3-R$4-R$6)*(1-Painel!$E$7)-R$5+R$6)*R$7</f>
        <v>6322304.4645922128</v>
      </c>
      <c r="S534" s="35">
        <f>((Produção!S528*PreçoLivre!S530*(1-Painel!$B$8)-S$3-S$4-S$6)*(1-Painel!$E$7)-S$5+S$6)*S$7</f>
        <v>5493654.9193669753</v>
      </c>
      <c r="T534" s="35">
        <f>((Produção!T528*PreçoLivre!T530*(1-Painel!$B$8)-T$3-T$4-T$6)*(1-Painel!$E$7)-T$5+T$6)*T$7</f>
        <v>4841659.0829382073</v>
      </c>
      <c r="U534" s="35">
        <f>((Produção!U528*PreçoLivre!U530*(1-Painel!$B$8)-U$3-U$4-U$6)*(1-Painel!$E$7)-U$5+U$6)*U$7</f>
        <v>4520035.2170537803</v>
      </c>
      <c r="V534" s="35">
        <f>((Produção!V528*PreçoLivre!V530*(1-Painel!$B$8)-V$3-V$4-V$6)*(1-Painel!$E$7)-V$5+V$6)*V$7</f>
        <v>4063342.5999399405</v>
      </c>
      <c r="W534" s="35"/>
    </row>
    <row r="535" spans="1:23" x14ac:dyDescent="0.25">
      <c r="A535" s="36">
        <v>526</v>
      </c>
      <c r="B535" s="35">
        <f t="shared" si="8"/>
        <v>260395655.5744397</v>
      </c>
      <c r="C535" s="35">
        <f>((Produção!C529*PreçoLivre!C531*(1-Painel!$B$8)-C$3-C$4-C$6)*(1-Painel!$E$7)-C$5+C$6)*C$7</f>
        <v>26361085.314542677</v>
      </c>
      <c r="D535" s="35">
        <f>((Produção!D529*PreçoLivre!D531*(1-Painel!$B$8)-D$3-D$4-D$6)*(1-Painel!$E$7)-D$5+D$6)*D$7</f>
        <v>23234716.567313369</v>
      </c>
      <c r="E535" s="35">
        <f>((Produção!E529*PreçoLivre!E531*(1-Painel!$B$8)-E$3-E$4-E$6)*(1-Painel!$E$7)-E$5+E$6)*E$7</f>
        <v>21930814.250589665</v>
      </c>
      <c r="F535" s="35">
        <f>((Produção!F529*PreçoLivre!F531*(1-Painel!$B$8)-F$3-F$4-F$6)*(1-Painel!$E$7)-F$5+F$6)*F$7</f>
        <v>19435490.289107785</v>
      </c>
      <c r="G535" s="35">
        <f>((Produção!G529*PreçoLivre!G531*(1-Painel!$B$8)-G$3-G$4-G$6)*(1-Painel!$E$7)-G$5+G$6)*G$7</f>
        <v>17533183.741138879</v>
      </c>
      <c r="H535" s="35">
        <f>((Produção!H529*PreçoLivre!H531*(1-Painel!$B$8)-H$3-H$4-H$6)*(1-Painel!$E$7)-H$5+H$6)*H$7</f>
        <v>16320256.119505206</v>
      </c>
      <c r="I535" s="35">
        <f>((Produção!I529*PreçoLivre!I531*(1-Painel!$B$8)-I$3-I$4-I$6)*(1-Painel!$E$7)-I$5+I$6)*I$7</f>
        <v>15769064.418049973</v>
      </c>
      <c r="J535" s="35">
        <f>((Produção!J529*PreçoLivre!J531*(1-Painel!$B$8)-J$3-J$4-J$6)*(1-Painel!$E$7)-J$5+J$6)*J$7</f>
        <v>14365473.570980411</v>
      </c>
      <c r="K535" s="35">
        <f>((Produção!K529*PreçoLivre!K531*(1-Painel!$B$8)-K$3-K$4-K$6)*(1-Painel!$E$7)-K$5+K$6)*K$7</f>
        <v>12678226.321917139</v>
      </c>
      <c r="L535" s="35">
        <f>((Produção!L529*PreçoLivre!L531*(1-Painel!$B$8)-L$3-L$4-L$6)*(1-Painel!$E$7)-L$5+L$6)*L$7</f>
        <v>11746747.117670447</v>
      </c>
      <c r="M535" s="35">
        <f>((Produção!M529*PreçoLivre!M531*(1-Painel!$B$8)-M$3-M$4-M$6)*(1-Painel!$E$7)-M$5+M$6)*M$7</f>
        <v>11466634.972355209</v>
      </c>
      <c r="N535" s="35">
        <f>((Produção!N529*PreçoLivre!N531*(1-Painel!$B$8)-N$3-N$4-N$6)*(1-Painel!$E$7)-N$5+N$6)*N$7</f>
        <v>10554826.816520775</v>
      </c>
      <c r="O535" s="35">
        <f>((Produção!O529*PreçoLivre!O531*(1-Painel!$B$8)-O$3-O$4-O$6)*(1-Painel!$E$7)-O$5+O$6)*O$7</f>
        <v>9315441.6778916605</v>
      </c>
      <c r="P535" s="35">
        <f>((Produção!P529*PreçoLivre!P531*(1-Painel!$B$8)-P$3-P$4-P$6)*(1-Painel!$E$7)-P$5+P$6)*P$7</f>
        <v>8657301.1155077089</v>
      </c>
      <c r="Q535" s="35">
        <f>((Produção!Q529*PreçoLivre!Q531*(1-Painel!$B$8)-Q$3-Q$4-Q$6)*(1-Painel!$E$7)-Q$5+Q$6)*Q$7</f>
        <v>8427342.8290264662</v>
      </c>
      <c r="R535" s="35">
        <f>((Produção!R529*PreçoLivre!R531*(1-Painel!$B$8)-R$3-R$4-R$6)*(1-Painel!$E$7)-R$5+R$6)*R$7</f>
        <v>7775120.6126695098</v>
      </c>
      <c r="S535" s="35">
        <f>((Produção!S529*PreçoLivre!S531*(1-Painel!$B$8)-S$3-S$4-S$6)*(1-Painel!$E$7)-S$5+S$6)*S$7</f>
        <v>7211775.9776197281</v>
      </c>
      <c r="T535" s="35">
        <f>((Produção!T529*PreçoLivre!T531*(1-Painel!$B$8)-T$3-T$4-T$6)*(1-Painel!$E$7)-T$5+T$6)*T$7</f>
        <v>6610554.9579251949</v>
      </c>
      <c r="U535" s="35">
        <f>((Produção!U529*PreçoLivre!U531*(1-Painel!$B$8)-U$3-U$4-U$6)*(1-Painel!$E$7)-U$5+U$6)*U$7</f>
        <v>5688504.5983372964</v>
      </c>
      <c r="V535" s="35">
        <f>((Produção!V529*PreçoLivre!V531*(1-Painel!$B$8)-V$3-V$4-V$6)*(1-Painel!$E$7)-V$5+V$6)*V$7</f>
        <v>5313094.3057705844</v>
      </c>
      <c r="W535" s="35"/>
    </row>
    <row r="536" spans="1:23" x14ac:dyDescent="0.25">
      <c r="A536" s="36">
        <v>527</v>
      </c>
      <c r="B536" s="35">
        <f t="shared" si="8"/>
        <v>266318464.72384679</v>
      </c>
      <c r="C536" s="35">
        <f>((Produção!C530*PreçoLivre!C532*(1-Painel!$B$8)-C$3-C$4-C$6)*(1-Painel!$E$7)-C$5+C$6)*C$7</f>
        <v>26860764.521112707</v>
      </c>
      <c r="D536" s="35">
        <f>((Produção!D530*PreçoLivre!D532*(1-Painel!$B$8)-D$3-D$4-D$6)*(1-Painel!$E$7)-D$5+D$6)*D$7</f>
        <v>24130285.948643997</v>
      </c>
      <c r="E536" s="35">
        <f>((Produção!E530*PreçoLivre!E532*(1-Painel!$B$8)-E$3-E$4-E$6)*(1-Painel!$E$7)-E$5+E$6)*E$7</f>
        <v>21619027.916519072</v>
      </c>
      <c r="F536" s="35">
        <f>((Produção!F530*PreçoLivre!F532*(1-Painel!$B$8)-F$3-F$4-F$6)*(1-Painel!$E$7)-F$5+F$6)*F$7</f>
        <v>19182809.792048283</v>
      </c>
      <c r="G536" s="35">
        <f>((Produção!G530*PreçoLivre!G532*(1-Painel!$B$8)-G$3-G$4-G$6)*(1-Painel!$E$7)-G$5+G$6)*G$7</f>
        <v>17875410.659736633</v>
      </c>
      <c r="H536" s="35">
        <f>((Produção!H530*PreçoLivre!H532*(1-Painel!$B$8)-H$3-H$4-H$6)*(1-Painel!$E$7)-H$5+H$6)*H$7</f>
        <v>17050761.444346868</v>
      </c>
      <c r="I536" s="35">
        <f>((Produção!I530*PreçoLivre!I532*(1-Painel!$B$8)-I$3-I$4-I$6)*(1-Painel!$E$7)-I$5+I$6)*I$7</f>
        <v>15890264.937691441</v>
      </c>
      <c r="J536" s="35">
        <f>((Produção!J530*PreçoLivre!J532*(1-Painel!$B$8)-J$3-J$4-J$6)*(1-Painel!$E$7)-J$5+J$6)*J$7</f>
        <v>15033603.767903905</v>
      </c>
      <c r="K536" s="35">
        <f>((Produção!K530*PreçoLivre!K532*(1-Painel!$B$8)-K$3-K$4-K$6)*(1-Painel!$E$7)-K$5+K$6)*K$7</f>
        <v>14090785.582078738</v>
      </c>
      <c r="L536" s="35">
        <f>((Produção!L530*PreçoLivre!L532*(1-Painel!$B$8)-L$3-L$4-L$6)*(1-Painel!$E$7)-L$5+L$6)*L$7</f>
        <v>12564891.10990338</v>
      </c>
      <c r="M536" s="35">
        <f>((Produção!M530*PreçoLivre!M532*(1-Painel!$B$8)-M$3-M$4-M$6)*(1-Painel!$E$7)-M$5+M$6)*M$7</f>
        <v>11315703.869912738</v>
      </c>
      <c r="N536" s="35">
        <f>((Produção!N530*PreçoLivre!N532*(1-Painel!$B$8)-N$3-N$4-N$6)*(1-Painel!$E$7)-N$5+N$6)*N$7</f>
        <v>10647395.567408232</v>
      </c>
      <c r="O536" s="35">
        <f>((Produção!O530*PreçoLivre!O532*(1-Painel!$B$8)-O$3-O$4-O$6)*(1-Painel!$E$7)-O$5+O$6)*O$7</f>
        <v>9564019.2461192496</v>
      </c>
      <c r="P536" s="35">
        <f>((Produção!P530*PreçoLivre!P532*(1-Painel!$B$8)-P$3-P$4-P$6)*(1-Painel!$E$7)-P$5+P$6)*P$7</f>
        <v>8618253.3288205098</v>
      </c>
      <c r="Q536" s="35">
        <f>((Produção!Q530*PreçoLivre!Q532*(1-Painel!$B$8)-Q$3-Q$4-Q$6)*(1-Painel!$E$7)-Q$5+Q$6)*Q$7</f>
        <v>7745851.1614749487</v>
      </c>
      <c r="R536" s="35">
        <f>((Produção!R530*PreçoLivre!R532*(1-Painel!$B$8)-R$3-R$4-R$6)*(1-Painel!$E$7)-R$5+R$6)*R$7</f>
        <v>7711335.1554540433</v>
      </c>
      <c r="S536" s="35">
        <f>((Produção!S530*PreçoLivre!S532*(1-Painel!$B$8)-S$3-S$4-S$6)*(1-Painel!$E$7)-S$5+S$6)*S$7</f>
        <v>7135885.5581098367</v>
      </c>
      <c r="T536" s="35">
        <f>((Produção!T530*PreçoLivre!T532*(1-Painel!$B$8)-T$3-T$4-T$6)*(1-Painel!$E$7)-T$5+T$6)*T$7</f>
        <v>6866840.9245286705</v>
      </c>
      <c r="U536" s="35">
        <f>((Produção!U530*PreçoLivre!U532*(1-Painel!$B$8)-U$3-U$4-U$6)*(1-Painel!$E$7)-U$5+U$6)*U$7</f>
        <v>6413489.6498759538</v>
      </c>
      <c r="V536" s="35">
        <f>((Produção!V530*PreçoLivre!V532*(1-Painel!$B$8)-V$3-V$4-V$6)*(1-Painel!$E$7)-V$5+V$6)*V$7</f>
        <v>6001084.5821575634</v>
      </c>
      <c r="W536" s="35"/>
    </row>
    <row r="537" spans="1:23" x14ac:dyDescent="0.25">
      <c r="A537" s="36">
        <v>528</v>
      </c>
      <c r="B537" s="35">
        <f t="shared" si="8"/>
        <v>268531059.92431337</v>
      </c>
      <c r="C537" s="35">
        <f>((Produção!C531*PreçoLivre!C533*(1-Painel!$B$8)-C$3-C$4-C$6)*(1-Painel!$E$7)-C$5+C$6)*C$7</f>
        <v>25960949.593021329</v>
      </c>
      <c r="D537" s="35">
        <f>((Produção!D531*PreçoLivre!D533*(1-Painel!$B$8)-D$3-D$4-D$6)*(1-Painel!$E$7)-D$5+D$6)*D$7</f>
        <v>24949726.74022885</v>
      </c>
      <c r="E537" s="35">
        <f>((Produção!E531*PreçoLivre!E533*(1-Painel!$B$8)-E$3-E$4-E$6)*(1-Painel!$E$7)-E$5+E$6)*E$7</f>
        <v>22705594.511775635</v>
      </c>
      <c r="F537" s="35">
        <f>((Produção!F531*PreçoLivre!F533*(1-Painel!$B$8)-F$3-F$4-F$6)*(1-Painel!$E$7)-F$5+F$6)*F$7</f>
        <v>19717793.384592202</v>
      </c>
      <c r="G537" s="35">
        <f>((Produção!G531*PreçoLivre!G533*(1-Painel!$B$8)-G$3-G$4-G$6)*(1-Painel!$E$7)-G$5+G$6)*G$7</f>
        <v>18231510.413010798</v>
      </c>
      <c r="H537" s="35">
        <f>((Produção!H531*PreçoLivre!H533*(1-Painel!$B$8)-H$3-H$4-H$6)*(1-Painel!$E$7)-H$5+H$6)*H$7</f>
        <v>16640811.071408007</v>
      </c>
      <c r="I537" s="35">
        <f>((Produção!I531*PreçoLivre!I533*(1-Painel!$B$8)-I$3-I$4-I$6)*(1-Painel!$E$7)-I$5+I$6)*I$7</f>
        <v>15697246.102732798</v>
      </c>
      <c r="J537" s="35">
        <f>((Produção!J531*PreçoLivre!J533*(1-Painel!$B$8)-J$3-J$4-J$6)*(1-Painel!$E$7)-J$5+J$6)*J$7</f>
        <v>14254595.626976449</v>
      </c>
      <c r="K537" s="35">
        <f>((Produção!K531*PreçoLivre!K533*(1-Painel!$B$8)-K$3-K$4-K$6)*(1-Painel!$E$7)-K$5+K$6)*K$7</f>
        <v>13183066.351112964</v>
      </c>
      <c r="L537" s="35">
        <f>((Produção!L531*PreçoLivre!L533*(1-Painel!$B$8)-L$3-L$4-L$6)*(1-Painel!$E$7)-L$5+L$6)*L$7</f>
        <v>12765056.399889521</v>
      </c>
      <c r="M537" s="35">
        <f>((Produção!M531*PreçoLivre!M533*(1-Painel!$B$8)-M$3-M$4-M$6)*(1-Painel!$E$7)-M$5+M$6)*M$7</f>
        <v>11576490.968738981</v>
      </c>
      <c r="N537" s="35">
        <f>((Produção!N531*PreçoLivre!N533*(1-Painel!$B$8)-N$3-N$4-N$6)*(1-Painel!$E$7)-N$5+N$6)*N$7</f>
        <v>10817124.18564868</v>
      </c>
      <c r="O537" s="35">
        <f>((Produção!O531*PreçoLivre!O533*(1-Painel!$B$8)-O$3-O$4-O$6)*(1-Painel!$E$7)-O$5+O$6)*O$7</f>
        <v>9876911.0114648025</v>
      </c>
      <c r="P537" s="35">
        <f>((Produção!P531*PreçoLivre!P533*(1-Painel!$B$8)-P$3-P$4-P$6)*(1-Painel!$E$7)-P$5+P$6)*P$7</f>
        <v>9458325.2312021982</v>
      </c>
      <c r="Q537" s="35">
        <f>((Produção!Q531*PreçoLivre!Q533*(1-Painel!$B$8)-Q$3-Q$4-Q$6)*(1-Painel!$E$7)-Q$5+Q$6)*Q$7</f>
        <v>8642145.2951963264</v>
      </c>
      <c r="R537" s="35">
        <f>((Produção!R531*PreçoLivre!R533*(1-Painel!$B$8)-R$3-R$4-R$6)*(1-Painel!$E$7)-R$5+R$6)*R$7</f>
        <v>8220875.9535830365</v>
      </c>
      <c r="S537" s="35">
        <f>((Produção!S531*PreçoLivre!S533*(1-Painel!$B$8)-S$3-S$4-S$6)*(1-Painel!$E$7)-S$5+S$6)*S$7</f>
        <v>7136612.3217223808</v>
      </c>
      <c r="T537" s="35">
        <f>((Produção!T531*PreçoLivre!T533*(1-Painel!$B$8)-T$3-T$4-T$6)*(1-Painel!$E$7)-T$5+T$6)*T$7</f>
        <v>6637934.5904656909</v>
      </c>
      <c r="U537" s="35">
        <f>((Produção!U531*PreçoLivre!U533*(1-Painel!$B$8)-U$3-U$4-U$6)*(1-Painel!$E$7)-U$5+U$6)*U$7</f>
        <v>6203087.7413369883</v>
      </c>
      <c r="V537" s="35">
        <f>((Produção!V531*PreçoLivre!V533*(1-Painel!$B$8)-V$3-V$4-V$6)*(1-Painel!$E$7)-V$5+V$6)*V$7</f>
        <v>5855202.4302057149</v>
      </c>
      <c r="W537" s="35"/>
    </row>
    <row r="538" spans="1:23" x14ac:dyDescent="0.25">
      <c r="A538" s="36">
        <v>529</v>
      </c>
      <c r="B538" s="35">
        <f t="shared" si="8"/>
        <v>244459333.64970058</v>
      </c>
      <c r="C538" s="35">
        <f>((Produção!C532*PreçoLivre!C534*(1-Painel!$B$8)-C$3-C$4-C$6)*(1-Painel!$E$7)-C$5+C$6)*C$7</f>
        <v>25532520.930723697</v>
      </c>
      <c r="D538" s="35">
        <f>((Produção!D532*PreçoLivre!D534*(1-Painel!$B$8)-D$3-D$4-D$6)*(1-Painel!$E$7)-D$5+D$6)*D$7</f>
        <v>24561555.63612099</v>
      </c>
      <c r="E538" s="35">
        <f>((Produção!E532*PreçoLivre!E534*(1-Painel!$B$8)-E$3-E$4-E$6)*(1-Painel!$E$7)-E$5+E$6)*E$7</f>
        <v>23222876.074006815</v>
      </c>
      <c r="F538" s="35">
        <f>((Produção!F532*PreçoLivre!F534*(1-Painel!$B$8)-F$3-F$4-F$6)*(1-Painel!$E$7)-F$5+F$6)*F$7</f>
        <v>20578520.760483399</v>
      </c>
      <c r="G538" s="35">
        <f>((Produção!G532*PreçoLivre!G534*(1-Painel!$B$8)-G$3-G$4-G$6)*(1-Painel!$E$7)-G$5+G$6)*G$7</f>
        <v>17934425.026370902</v>
      </c>
      <c r="H538" s="35">
        <f>((Produção!H532*PreçoLivre!H534*(1-Painel!$B$8)-H$3-H$4-H$6)*(1-Painel!$E$7)-H$5+H$6)*H$7</f>
        <v>16010705.494752837</v>
      </c>
      <c r="I538" s="35">
        <f>((Produção!I532*PreçoLivre!I534*(1-Painel!$B$8)-I$3-I$4-I$6)*(1-Painel!$E$7)-I$5+I$6)*I$7</f>
        <v>14283521.108671017</v>
      </c>
      <c r="J538" s="35">
        <f>((Produção!J532*PreçoLivre!J534*(1-Painel!$B$8)-J$3-J$4-J$6)*(1-Painel!$E$7)-J$5+J$6)*J$7</f>
        <v>12828930.664381543</v>
      </c>
      <c r="K538" s="35">
        <f>((Produção!K532*PreçoLivre!K534*(1-Painel!$B$8)-K$3-K$4-K$6)*(1-Painel!$E$7)-K$5+K$6)*K$7</f>
        <v>11898335.360747263</v>
      </c>
      <c r="L538" s="35">
        <f>((Produção!L532*PreçoLivre!L534*(1-Painel!$B$8)-L$3-L$4-L$6)*(1-Painel!$E$7)-L$5+L$6)*L$7</f>
        <v>11031500.740867365</v>
      </c>
      <c r="M538" s="35">
        <f>((Produção!M532*PreçoLivre!M534*(1-Painel!$B$8)-M$3-M$4-M$6)*(1-Painel!$E$7)-M$5+M$6)*M$7</f>
        <v>9217843.3450304605</v>
      </c>
      <c r="N538" s="35">
        <f>((Produção!N532*PreçoLivre!N534*(1-Painel!$B$8)-N$3-N$4-N$6)*(1-Painel!$E$7)-N$5+N$6)*N$7</f>
        <v>8727474.3655660693</v>
      </c>
      <c r="O538" s="35">
        <f>((Produção!O532*PreçoLivre!O534*(1-Painel!$B$8)-O$3-O$4-O$6)*(1-Painel!$E$7)-O$5+O$6)*O$7</f>
        <v>8228048.0229618549</v>
      </c>
      <c r="P538" s="35">
        <f>((Produção!P532*PreçoLivre!P534*(1-Painel!$B$8)-P$3-P$4-P$6)*(1-Painel!$E$7)-P$5+P$6)*P$7</f>
        <v>7540654.4627238233</v>
      </c>
      <c r="Q538" s="35">
        <f>((Produção!Q532*PreçoLivre!Q534*(1-Painel!$B$8)-Q$3-Q$4-Q$6)*(1-Painel!$E$7)-Q$5+Q$6)*Q$7</f>
        <v>7014852.5885479432</v>
      </c>
      <c r="R538" s="35">
        <f>((Produção!R532*PreçoLivre!R534*(1-Painel!$B$8)-R$3-R$4-R$6)*(1-Painel!$E$7)-R$5+R$6)*R$7</f>
        <v>6314865.354540268</v>
      </c>
      <c r="S538" s="35">
        <f>((Produção!S532*PreçoLivre!S534*(1-Painel!$B$8)-S$3-S$4-S$6)*(1-Painel!$E$7)-S$5+S$6)*S$7</f>
        <v>5665931.3635207266</v>
      </c>
      <c r="T538" s="35">
        <f>((Produção!T532*PreçoLivre!T534*(1-Painel!$B$8)-T$3-T$4-T$6)*(1-Painel!$E$7)-T$5+T$6)*T$7</f>
        <v>5036229.9314856185</v>
      </c>
      <c r="U538" s="35">
        <f>((Produção!U532*PreçoLivre!U534*(1-Painel!$B$8)-U$3-U$4-U$6)*(1-Painel!$E$7)-U$5+U$6)*U$7</f>
        <v>4657343.0507733449</v>
      </c>
      <c r="V538" s="35">
        <f>((Produção!V532*PreçoLivre!V534*(1-Painel!$B$8)-V$3-V$4-V$6)*(1-Painel!$E$7)-V$5+V$6)*V$7</f>
        <v>4173199.3674246608</v>
      </c>
      <c r="W538" s="35"/>
    </row>
    <row r="539" spans="1:23" x14ac:dyDescent="0.25">
      <c r="A539" s="36">
        <v>530</v>
      </c>
      <c r="B539" s="35">
        <f t="shared" si="8"/>
        <v>221491902.41371116</v>
      </c>
      <c r="C539" s="35">
        <f>((Produção!C533*PreçoLivre!C535*(1-Painel!$B$8)-C$3-C$4-C$6)*(1-Painel!$E$7)-C$5+C$6)*C$7</f>
        <v>26135589.804754794</v>
      </c>
      <c r="D539" s="35">
        <f>((Produção!D533*PreçoLivre!D535*(1-Painel!$B$8)-D$3-D$4-D$6)*(1-Painel!$E$7)-D$5+D$6)*D$7</f>
        <v>23097126.7248547</v>
      </c>
      <c r="E539" s="35">
        <f>((Produção!E533*PreçoLivre!E535*(1-Painel!$B$8)-E$3-E$4-E$6)*(1-Painel!$E$7)-E$5+E$6)*E$7</f>
        <v>20405129.88801511</v>
      </c>
      <c r="F539" s="35">
        <f>((Produção!F533*PreçoLivre!F535*(1-Painel!$B$8)-F$3-F$4-F$6)*(1-Painel!$E$7)-F$5+F$6)*F$7</f>
        <v>17345732.901456777</v>
      </c>
      <c r="G539" s="35">
        <f>((Produção!G533*PreçoLivre!G535*(1-Painel!$B$8)-G$3-G$4-G$6)*(1-Painel!$E$7)-G$5+G$6)*G$7</f>
        <v>15246664.008126397</v>
      </c>
      <c r="H539" s="35">
        <f>((Produção!H533*PreçoLivre!H535*(1-Painel!$B$8)-H$3-H$4-H$6)*(1-Painel!$E$7)-H$5+H$6)*H$7</f>
        <v>13732109.042423792</v>
      </c>
      <c r="I539" s="35">
        <f>((Produção!I533*PreçoLivre!I535*(1-Painel!$B$8)-I$3-I$4-I$6)*(1-Painel!$E$7)-I$5+I$6)*I$7</f>
        <v>12299377.062143913</v>
      </c>
      <c r="J539" s="35">
        <f>((Produção!J533*PreçoLivre!J535*(1-Painel!$B$8)-J$3-J$4-J$6)*(1-Painel!$E$7)-J$5+J$6)*J$7</f>
        <v>11984869.376727628</v>
      </c>
      <c r="K539" s="35">
        <f>((Produção!K533*PreçoLivre!K535*(1-Painel!$B$8)-K$3-K$4-K$6)*(1-Painel!$E$7)-K$5+K$6)*K$7</f>
        <v>10936914.246205831</v>
      </c>
      <c r="L539" s="35">
        <f>((Produção!L533*PreçoLivre!L535*(1-Painel!$B$8)-L$3-L$4-L$6)*(1-Painel!$E$7)-L$5+L$6)*L$7</f>
        <v>9664159.8273908906</v>
      </c>
      <c r="M539" s="35">
        <f>((Produção!M533*PreçoLivre!M535*(1-Painel!$B$8)-M$3-M$4-M$6)*(1-Painel!$E$7)-M$5+M$6)*M$7</f>
        <v>8700169.9414596166</v>
      </c>
      <c r="N539" s="35">
        <f>((Produção!N533*PreçoLivre!N535*(1-Painel!$B$8)-N$3-N$4-N$6)*(1-Painel!$E$7)-N$5+N$6)*N$7</f>
        <v>8189722.9014845844</v>
      </c>
      <c r="O539" s="35">
        <f>((Produção!O533*PreçoLivre!O535*(1-Painel!$B$8)-O$3-O$4-O$6)*(1-Painel!$E$7)-O$5+O$6)*O$7</f>
        <v>7413300.6348772813</v>
      </c>
      <c r="P539" s="35">
        <f>((Produção!P533*PreçoLivre!P535*(1-Painel!$B$8)-P$3-P$4-P$6)*(1-Painel!$E$7)-P$5+P$6)*P$7</f>
        <v>6907873.1663470054</v>
      </c>
      <c r="Q539" s="35">
        <f>((Produção!Q533*PreçoLivre!Q535*(1-Painel!$B$8)-Q$3-Q$4-Q$6)*(1-Painel!$E$7)-Q$5+Q$6)*Q$7</f>
        <v>6334662.0293468442</v>
      </c>
      <c r="R539" s="35">
        <f>((Produção!R533*PreçoLivre!R535*(1-Painel!$B$8)-R$3-R$4-R$6)*(1-Painel!$E$7)-R$5+R$6)*R$7</f>
        <v>5609416.3863733839</v>
      </c>
      <c r="S539" s="35">
        <f>((Produção!S533*PreçoLivre!S535*(1-Painel!$B$8)-S$3-S$4-S$6)*(1-Painel!$E$7)-S$5+S$6)*S$7</f>
        <v>5210849.8498959439</v>
      </c>
      <c r="T539" s="35">
        <f>((Produção!T533*PreçoLivre!T535*(1-Painel!$B$8)-T$3-T$4-T$6)*(1-Painel!$E$7)-T$5+T$6)*T$7</f>
        <v>4556411.2548410343</v>
      </c>
      <c r="U539" s="35">
        <f>((Produção!U533*PreçoLivre!U535*(1-Painel!$B$8)-U$3-U$4-U$6)*(1-Painel!$E$7)-U$5+U$6)*U$7</f>
        <v>3981369.9674912714</v>
      </c>
      <c r="V539" s="35">
        <f>((Produção!V533*PreçoLivre!V535*(1-Painel!$B$8)-V$3-V$4-V$6)*(1-Painel!$E$7)-V$5+V$6)*V$7</f>
        <v>3740453.3994943807</v>
      </c>
      <c r="W539" s="35"/>
    </row>
    <row r="540" spans="1:23" x14ac:dyDescent="0.25">
      <c r="A540" s="36">
        <v>531</v>
      </c>
      <c r="B540" s="35">
        <f t="shared" si="8"/>
        <v>277550948.33389455</v>
      </c>
      <c r="C540" s="35">
        <f>((Produção!C534*PreçoLivre!C536*(1-Painel!$B$8)-C$3-C$4-C$6)*(1-Painel!$E$7)-C$5+C$6)*C$7</f>
        <v>25367203.102947168</v>
      </c>
      <c r="D540" s="35">
        <f>((Produção!D534*PreçoLivre!D536*(1-Painel!$B$8)-D$3-D$4-D$6)*(1-Painel!$E$7)-D$5+D$6)*D$7</f>
        <v>25316633.057008155</v>
      </c>
      <c r="E540" s="35">
        <f>((Produção!E534*PreçoLivre!E536*(1-Painel!$B$8)-E$3-E$4-E$6)*(1-Painel!$E$7)-E$5+E$6)*E$7</f>
        <v>24010346.889086653</v>
      </c>
      <c r="F540" s="35">
        <f>((Produção!F534*PreçoLivre!F536*(1-Painel!$B$8)-F$3-F$4-F$6)*(1-Painel!$E$7)-F$5+F$6)*F$7</f>
        <v>21434666.148394722</v>
      </c>
      <c r="G540" s="35">
        <f>((Produção!G534*PreçoLivre!G536*(1-Painel!$B$8)-G$3-G$4-G$6)*(1-Painel!$E$7)-G$5+G$6)*G$7</f>
        <v>19707573.402264651</v>
      </c>
      <c r="H540" s="35">
        <f>((Produção!H534*PreçoLivre!H536*(1-Painel!$B$8)-H$3-H$4-H$6)*(1-Painel!$E$7)-H$5+H$6)*H$7</f>
        <v>18094143.862227615</v>
      </c>
      <c r="I540" s="35">
        <f>((Produção!I534*PreçoLivre!I536*(1-Painel!$B$8)-I$3-I$4-I$6)*(1-Painel!$E$7)-I$5+I$6)*I$7</f>
        <v>17157950.088675808</v>
      </c>
      <c r="J540" s="35">
        <f>((Produção!J534*PreçoLivre!J536*(1-Painel!$B$8)-J$3-J$4-J$6)*(1-Painel!$E$7)-J$5+J$6)*J$7</f>
        <v>16324018.518659549</v>
      </c>
      <c r="K540" s="35">
        <f>((Produção!K534*PreçoLivre!K536*(1-Painel!$B$8)-K$3-K$4-K$6)*(1-Painel!$E$7)-K$5+K$6)*K$7</f>
        <v>15379661.980982529</v>
      </c>
      <c r="L540" s="35">
        <f>((Produção!L534*PreçoLivre!L536*(1-Painel!$B$8)-L$3-L$4-L$6)*(1-Painel!$E$7)-L$5+L$6)*L$7</f>
        <v>13017906.271007083</v>
      </c>
      <c r="M540" s="35">
        <f>((Produção!M534*PreçoLivre!M536*(1-Painel!$B$8)-M$3-M$4-M$6)*(1-Painel!$E$7)-M$5+M$6)*M$7</f>
        <v>12188060.3805215</v>
      </c>
      <c r="N540" s="35">
        <f>((Produção!N534*PreçoLivre!N536*(1-Painel!$B$8)-N$3-N$4-N$6)*(1-Painel!$E$7)-N$5+N$6)*N$7</f>
        <v>11140954.164731842</v>
      </c>
      <c r="O540" s="35">
        <f>((Produção!O534*PreçoLivre!O536*(1-Painel!$B$8)-O$3-O$4-O$6)*(1-Painel!$E$7)-O$5+O$6)*O$7</f>
        <v>10154017.194801517</v>
      </c>
      <c r="P540" s="35">
        <f>((Produção!P534*PreçoLivre!P536*(1-Painel!$B$8)-P$3-P$4-P$6)*(1-Painel!$E$7)-P$5+P$6)*P$7</f>
        <v>9237113.9355744421</v>
      </c>
      <c r="Q540" s="35">
        <f>((Produção!Q534*PreçoLivre!Q536*(1-Painel!$B$8)-Q$3-Q$4-Q$6)*(1-Painel!$E$7)-Q$5+Q$6)*Q$7</f>
        <v>8336625.8080366021</v>
      </c>
      <c r="R540" s="35">
        <f>((Produção!R534*PreçoLivre!R536*(1-Painel!$B$8)-R$3-R$4-R$6)*(1-Painel!$E$7)-R$5+R$6)*R$7</f>
        <v>7021608.1325920057</v>
      </c>
      <c r="S540" s="35">
        <f>((Produção!S534*PreçoLivre!S536*(1-Painel!$B$8)-S$3-S$4-S$6)*(1-Painel!$E$7)-S$5+S$6)*S$7</f>
        <v>6253759.6289719911</v>
      </c>
      <c r="T540" s="35">
        <f>((Produção!T534*PreçoLivre!T536*(1-Painel!$B$8)-T$3-T$4-T$6)*(1-Painel!$E$7)-T$5+T$6)*T$7</f>
        <v>5950166.941662265</v>
      </c>
      <c r="U540" s="35">
        <f>((Produção!U534*PreçoLivre!U536*(1-Painel!$B$8)-U$3-U$4-U$6)*(1-Painel!$E$7)-U$5+U$6)*U$7</f>
        <v>5879205.4569056705</v>
      </c>
      <c r="V540" s="35">
        <f>((Produção!V534*PreçoLivre!V536*(1-Painel!$B$8)-V$3-V$4-V$6)*(1-Painel!$E$7)-V$5+V$6)*V$7</f>
        <v>5579333.3688427713</v>
      </c>
      <c r="W540" s="35"/>
    </row>
    <row r="541" spans="1:23" x14ac:dyDescent="0.25">
      <c r="A541" s="36">
        <v>532</v>
      </c>
      <c r="B541" s="35">
        <f t="shared" si="8"/>
        <v>276652171.76027399</v>
      </c>
      <c r="C541" s="35">
        <f>((Produção!C535*PreçoLivre!C537*(1-Painel!$B$8)-C$3-C$4-C$6)*(1-Painel!$E$7)-C$5+C$6)*C$7</f>
        <v>26063691.804983582</v>
      </c>
      <c r="D541" s="35">
        <f>((Produção!D535*PreçoLivre!D537*(1-Painel!$B$8)-D$3-D$4-D$6)*(1-Painel!$E$7)-D$5+D$6)*D$7</f>
        <v>24231094.511262044</v>
      </c>
      <c r="E541" s="35">
        <f>((Produção!E535*PreçoLivre!E537*(1-Painel!$B$8)-E$3-E$4-E$6)*(1-Painel!$E$7)-E$5+E$6)*E$7</f>
        <v>22316449.766891364</v>
      </c>
      <c r="F541" s="35">
        <f>((Produção!F535*PreçoLivre!F537*(1-Painel!$B$8)-F$3-F$4-F$6)*(1-Painel!$E$7)-F$5+F$6)*F$7</f>
        <v>20803413.901635256</v>
      </c>
      <c r="G541" s="35">
        <f>((Produção!G535*PreçoLivre!G537*(1-Painel!$B$8)-G$3-G$4-G$6)*(1-Painel!$E$7)-G$5+G$6)*G$7</f>
        <v>19809311.366060693</v>
      </c>
      <c r="H541" s="35">
        <f>((Produção!H535*PreçoLivre!H537*(1-Painel!$B$8)-H$3-H$4-H$6)*(1-Painel!$E$7)-H$5+H$6)*H$7</f>
        <v>18704773.611141246</v>
      </c>
      <c r="I541" s="35">
        <f>((Produção!I535*PreçoLivre!I537*(1-Painel!$B$8)-I$3-I$4-I$6)*(1-Painel!$E$7)-I$5+I$6)*I$7</f>
        <v>16590836.181144597</v>
      </c>
      <c r="J541" s="35">
        <f>((Produção!J535*PreçoLivre!J537*(1-Painel!$B$8)-J$3-J$4-J$6)*(1-Painel!$E$7)-J$5+J$6)*J$7</f>
        <v>14930456.603419479</v>
      </c>
      <c r="K541" s="35">
        <f>((Produção!K535*PreçoLivre!K537*(1-Painel!$B$8)-K$3-K$4-K$6)*(1-Painel!$E$7)-K$5+K$6)*K$7</f>
        <v>14098959.206243144</v>
      </c>
      <c r="L541" s="35">
        <f>((Produção!L535*PreçoLivre!L537*(1-Painel!$B$8)-L$3-L$4-L$6)*(1-Painel!$E$7)-L$5+L$6)*L$7</f>
        <v>12789430.672070147</v>
      </c>
      <c r="M541" s="35">
        <f>((Produção!M535*PreçoLivre!M537*(1-Painel!$B$8)-M$3-M$4-M$6)*(1-Painel!$E$7)-M$5+M$6)*M$7</f>
        <v>11329158.060074706</v>
      </c>
      <c r="N541" s="35">
        <f>((Produção!N535*PreçoLivre!N537*(1-Painel!$B$8)-N$3-N$4-N$6)*(1-Painel!$E$7)-N$5+N$6)*N$7</f>
        <v>10507362.041293913</v>
      </c>
      <c r="O541" s="35">
        <f>((Produção!O535*PreçoLivre!O537*(1-Painel!$B$8)-O$3-O$4-O$6)*(1-Painel!$E$7)-O$5+O$6)*O$7</f>
        <v>9994055.3582900502</v>
      </c>
      <c r="P541" s="35">
        <f>((Produção!P535*PreçoLivre!P537*(1-Painel!$B$8)-P$3-P$4-P$6)*(1-Painel!$E$7)-P$5+P$6)*P$7</f>
        <v>9449409.2777241711</v>
      </c>
      <c r="Q541" s="35">
        <f>((Produção!Q535*PreçoLivre!Q537*(1-Painel!$B$8)-Q$3-Q$4-Q$6)*(1-Painel!$E$7)-Q$5+Q$6)*Q$7</f>
        <v>8875185.1150682569</v>
      </c>
      <c r="R541" s="35">
        <f>((Produção!R535*PreçoLivre!R537*(1-Painel!$B$8)-R$3-R$4-R$6)*(1-Painel!$E$7)-R$5+R$6)*R$7</f>
        <v>8630907.1756556649</v>
      </c>
      <c r="S541" s="35">
        <f>((Produção!S535*PreçoLivre!S537*(1-Painel!$B$8)-S$3-S$4-S$6)*(1-Painel!$E$7)-S$5+S$6)*S$7</f>
        <v>7769820.9743889235</v>
      </c>
      <c r="T541" s="35">
        <f>((Produção!T535*PreçoLivre!T537*(1-Painel!$B$8)-T$3-T$4-T$6)*(1-Painel!$E$7)-T$5+T$6)*T$7</f>
        <v>7242220.7740643481</v>
      </c>
      <c r="U541" s="35">
        <f>((Produção!U535*PreçoLivre!U537*(1-Painel!$B$8)-U$3-U$4-U$6)*(1-Painel!$E$7)-U$5+U$6)*U$7</f>
        <v>6593537.8144492842</v>
      </c>
      <c r="V541" s="35">
        <f>((Produção!V535*PreçoLivre!V537*(1-Painel!$B$8)-V$3-V$4-V$6)*(1-Painel!$E$7)-V$5+V$6)*V$7</f>
        <v>5922097.5444130385</v>
      </c>
      <c r="W541" s="35"/>
    </row>
    <row r="542" spans="1:23" x14ac:dyDescent="0.25">
      <c r="A542" s="36">
        <v>533</v>
      </c>
      <c r="B542" s="35">
        <f t="shared" si="8"/>
        <v>258230946.92534402</v>
      </c>
      <c r="C542" s="35">
        <f>((Produção!C536*PreçoLivre!C538*(1-Painel!$B$8)-C$3-C$4-C$6)*(1-Painel!$E$7)-C$5+C$6)*C$7</f>
        <v>25246504.391848132</v>
      </c>
      <c r="D542" s="35">
        <f>((Produção!D536*PreçoLivre!D538*(1-Painel!$B$8)-D$3-D$4-D$6)*(1-Painel!$E$7)-D$5+D$6)*D$7</f>
        <v>23577492.535516828</v>
      </c>
      <c r="E542" s="35">
        <f>((Produção!E536*PreçoLivre!E538*(1-Painel!$B$8)-E$3-E$4-E$6)*(1-Painel!$E$7)-E$5+E$6)*E$7</f>
        <v>21308143.66573815</v>
      </c>
      <c r="F542" s="35">
        <f>((Produção!F536*PreçoLivre!F538*(1-Painel!$B$8)-F$3-F$4-F$6)*(1-Painel!$E$7)-F$5+F$6)*F$7</f>
        <v>18230902.02134677</v>
      </c>
      <c r="G542" s="35">
        <f>((Produção!G536*PreçoLivre!G538*(1-Painel!$B$8)-G$3-G$4-G$6)*(1-Painel!$E$7)-G$5+G$6)*G$7</f>
        <v>16431176.022517091</v>
      </c>
      <c r="H542" s="35">
        <f>((Produção!H536*PreçoLivre!H538*(1-Painel!$B$8)-H$3-H$4-H$6)*(1-Painel!$E$7)-H$5+H$6)*H$7</f>
        <v>16045877.387395052</v>
      </c>
      <c r="I542" s="35">
        <f>((Produção!I536*PreçoLivre!I538*(1-Painel!$B$8)-I$3-I$4-I$6)*(1-Painel!$E$7)-I$5+I$6)*I$7</f>
        <v>15391008.609614324</v>
      </c>
      <c r="J542" s="35">
        <f>((Produção!J536*PreçoLivre!J538*(1-Painel!$B$8)-J$3-J$4-J$6)*(1-Painel!$E$7)-J$5+J$6)*J$7</f>
        <v>13858934.541952094</v>
      </c>
      <c r="K542" s="35">
        <f>((Produção!K536*PreçoLivre!K538*(1-Painel!$B$8)-K$3-K$4-K$6)*(1-Painel!$E$7)-K$5+K$6)*K$7</f>
        <v>12969600.619192284</v>
      </c>
      <c r="L542" s="35">
        <f>((Produção!L536*PreçoLivre!L538*(1-Painel!$B$8)-L$3-L$4-L$6)*(1-Painel!$E$7)-L$5+L$6)*L$7</f>
        <v>11496066.28633792</v>
      </c>
      <c r="M542" s="35">
        <f>((Produção!M536*PreçoLivre!M538*(1-Painel!$B$8)-M$3-M$4-M$6)*(1-Painel!$E$7)-M$5+M$6)*M$7</f>
        <v>11214401.373988414</v>
      </c>
      <c r="N542" s="35">
        <f>((Produção!N536*PreçoLivre!N538*(1-Painel!$B$8)-N$3-N$4-N$6)*(1-Painel!$E$7)-N$5+N$6)*N$7</f>
        <v>10554365.657528013</v>
      </c>
      <c r="O542" s="35">
        <f>((Produção!O536*PreçoLivre!O538*(1-Painel!$B$8)-O$3-O$4-O$6)*(1-Painel!$E$7)-O$5+O$6)*O$7</f>
        <v>10321464.688615682</v>
      </c>
      <c r="P542" s="35">
        <f>((Produção!P536*PreçoLivre!P538*(1-Painel!$B$8)-P$3-P$4-P$6)*(1-Painel!$E$7)-P$5+P$6)*P$7</f>
        <v>9606094.744899651</v>
      </c>
      <c r="Q542" s="35">
        <f>((Produção!Q536*PreçoLivre!Q538*(1-Painel!$B$8)-Q$3-Q$4-Q$6)*(1-Painel!$E$7)-Q$5+Q$6)*Q$7</f>
        <v>8550467.6277116835</v>
      </c>
      <c r="R542" s="35">
        <f>((Produção!R536*PreçoLivre!R538*(1-Painel!$B$8)-R$3-R$4-R$6)*(1-Painel!$E$7)-R$5+R$6)*R$7</f>
        <v>7785393.0709977942</v>
      </c>
      <c r="S542" s="35">
        <f>((Produção!S536*PreçoLivre!S538*(1-Painel!$B$8)-S$3-S$4-S$6)*(1-Painel!$E$7)-S$5+S$6)*S$7</f>
        <v>7038802.9807264144</v>
      </c>
      <c r="T542" s="35">
        <f>((Produção!T536*PreçoLivre!T538*(1-Painel!$B$8)-T$3-T$4-T$6)*(1-Painel!$E$7)-T$5+T$6)*T$7</f>
        <v>6722080.9954265878</v>
      </c>
      <c r="U542" s="35">
        <f>((Produção!U536*PreçoLivre!U538*(1-Painel!$B$8)-U$3-U$4-U$6)*(1-Painel!$E$7)-U$5+U$6)*U$7</f>
        <v>6326441.7040186105</v>
      </c>
      <c r="V542" s="35">
        <f>((Produção!V536*PreçoLivre!V538*(1-Painel!$B$8)-V$3-V$4-V$6)*(1-Painel!$E$7)-V$5+V$6)*V$7</f>
        <v>5555727.9999724803</v>
      </c>
      <c r="W542" s="35"/>
    </row>
    <row r="543" spans="1:23" x14ac:dyDescent="0.25">
      <c r="A543" s="36">
        <v>534</v>
      </c>
      <c r="B543" s="35">
        <f t="shared" si="8"/>
        <v>271231181.27494675</v>
      </c>
      <c r="C543" s="35">
        <f>((Produção!C537*PreçoLivre!C539*(1-Painel!$B$8)-C$3-C$4-C$6)*(1-Painel!$E$7)-C$5+C$6)*C$7</f>
        <v>25589470.478037637</v>
      </c>
      <c r="D543" s="35">
        <f>((Produção!D537*PreçoLivre!D539*(1-Painel!$B$8)-D$3-D$4-D$6)*(1-Painel!$E$7)-D$5+D$6)*D$7</f>
        <v>23997685.284035392</v>
      </c>
      <c r="E543" s="35">
        <f>((Produção!E537*PreçoLivre!E539*(1-Painel!$B$8)-E$3-E$4-E$6)*(1-Painel!$E$7)-E$5+E$6)*E$7</f>
        <v>21403756.658009659</v>
      </c>
      <c r="F543" s="35">
        <f>((Produção!F537*PreçoLivre!F539*(1-Painel!$B$8)-F$3-F$4-F$6)*(1-Painel!$E$7)-F$5+F$6)*F$7</f>
        <v>20509235.482123729</v>
      </c>
      <c r="G543" s="35">
        <f>((Produção!G537*PreçoLivre!G539*(1-Painel!$B$8)-G$3-G$4-G$6)*(1-Painel!$E$7)-G$5+G$6)*G$7</f>
        <v>18279761.91301439</v>
      </c>
      <c r="H543" s="35">
        <f>((Produção!H537*PreçoLivre!H539*(1-Painel!$B$8)-H$3-H$4-H$6)*(1-Painel!$E$7)-H$5+H$6)*H$7</f>
        <v>17040302.744930517</v>
      </c>
      <c r="I543" s="35">
        <f>((Produção!I537*PreçoLivre!I539*(1-Painel!$B$8)-I$3-I$4-I$6)*(1-Painel!$E$7)-I$5+I$6)*I$7</f>
        <v>16236770.865577651</v>
      </c>
      <c r="J543" s="35">
        <f>((Produção!J537*PreçoLivre!J539*(1-Painel!$B$8)-J$3-J$4-J$6)*(1-Painel!$E$7)-J$5+J$6)*J$7</f>
        <v>14704389.857143007</v>
      </c>
      <c r="K543" s="35">
        <f>((Produção!K537*PreçoLivre!K539*(1-Painel!$B$8)-K$3-K$4-K$6)*(1-Painel!$E$7)-K$5+K$6)*K$7</f>
        <v>13905659.701511813</v>
      </c>
      <c r="L543" s="35">
        <f>((Produção!L537*PreçoLivre!L539*(1-Painel!$B$8)-L$3-L$4-L$6)*(1-Painel!$E$7)-L$5+L$6)*L$7</f>
        <v>13036750.352438282</v>
      </c>
      <c r="M543" s="35">
        <f>((Produção!M537*PreçoLivre!M539*(1-Painel!$B$8)-M$3-M$4-M$6)*(1-Painel!$E$7)-M$5+M$6)*M$7</f>
        <v>11710592.073804529</v>
      </c>
      <c r="N543" s="35">
        <f>((Produção!N537*PreçoLivre!N539*(1-Painel!$B$8)-N$3-N$4-N$6)*(1-Painel!$E$7)-N$5+N$6)*N$7</f>
        <v>10577954.832015615</v>
      </c>
      <c r="O543" s="35">
        <f>((Produção!O537*PreçoLivre!O539*(1-Painel!$B$8)-O$3-O$4-O$6)*(1-Painel!$E$7)-O$5+O$6)*O$7</f>
        <v>10161734.19493632</v>
      </c>
      <c r="P543" s="35">
        <f>((Produção!P537*PreçoLivre!P539*(1-Painel!$B$8)-P$3-P$4-P$6)*(1-Painel!$E$7)-P$5+P$6)*P$7</f>
        <v>9489982.4290070496</v>
      </c>
      <c r="Q543" s="35">
        <f>((Produção!Q537*PreçoLivre!Q539*(1-Painel!$B$8)-Q$3-Q$4-Q$6)*(1-Painel!$E$7)-Q$5+Q$6)*Q$7</f>
        <v>8926224.1489163134</v>
      </c>
      <c r="R543" s="35">
        <f>((Produção!R537*PreçoLivre!R539*(1-Painel!$B$8)-R$3-R$4-R$6)*(1-Painel!$E$7)-R$5+R$6)*R$7</f>
        <v>8261557.5821557641</v>
      </c>
      <c r="S543" s="35">
        <f>((Produção!S537*PreçoLivre!S539*(1-Painel!$B$8)-S$3-S$4-S$6)*(1-Painel!$E$7)-S$5+S$6)*S$7</f>
        <v>7566908.890675785</v>
      </c>
      <c r="T543" s="35">
        <f>((Produção!T537*PreçoLivre!T539*(1-Painel!$B$8)-T$3-T$4-T$6)*(1-Painel!$E$7)-T$5+T$6)*T$7</f>
        <v>6749379.6957697514</v>
      </c>
      <c r="U543" s="35">
        <f>((Produção!U537*PreçoLivre!U539*(1-Painel!$B$8)-U$3-U$4-U$6)*(1-Painel!$E$7)-U$5+U$6)*U$7</f>
        <v>6744009.4020799892</v>
      </c>
      <c r="V543" s="35">
        <f>((Produção!V537*PreçoLivre!V539*(1-Painel!$B$8)-V$3-V$4-V$6)*(1-Painel!$E$7)-V$5+V$6)*V$7</f>
        <v>6339054.6887635691</v>
      </c>
      <c r="W543" s="35"/>
    </row>
    <row r="544" spans="1:23" x14ac:dyDescent="0.25">
      <c r="A544" s="36">
        <v>535</v>
      </c>
      <c r="B544" s="35">
        <f t="shared" si="8"/>
        <v>254360610.28951043</v>
      </c>
      <c r="C544" s="35">
        <f>((Produção!C538*PreçoLivre!C540*(1-Painel!$B$8)-C$3-C$4-C$6)*(1-Painel!$E$7)-C$5+C$6)*C$7</f>
        <v>25489647.589536659</v>
      </c>
      <c r="D544" s="35">
        <f>((Produção!D538*PreçoLivre!D540*(1-Painel!$B$8)-D$3-D$4-D$6)*(1-Painel!$E$7)-D$5+D$6)*D$7</f>
        <v>23177224.488363683</v>
      </c>
      <c r="E544" s="35">
        <f>((Produção!E538*PreçoLivre!E540*(1-Painel!$B$8)-E$3-E$4-E$6)*(1-Painel!$E$7)-E$5+E$6)*E$7</f>
        <v>20534944.336442217</v>
      </c>
      <c r="F544" s="35">
        <f>((Produção!F538*PreçoLivre!F540*(1-Painel!$B$8)-F$3-F$4-F$6)*(1-Painel!$E$7)-F$5+F$6)*F$7</f>
        <v>19436041.710243076</v>
      </c>
      <c r="G544" s="35">
        <f>((Produção!G538*PreçoLivre!G540*(1-Painel!$B$8)-G$3-G$4-G$6)*(1-Painel!$E$7)-G$5+G$6)*G$7</f>
        <v>18053814.006623775</v>
      </c>
      <c r="H544" s="35">
        <f>((Produção!H538*PreçoLivre!H540*(1-Painel!$B$8)-H$3-H$4-H$6)*(1-Painel!$E$7)-H$5+H$6)*H$7</f>
        <v>16745093.881714623</v>
      </c>
      <c r="I544" s="35">
        <f>((Produção!I538*PreçoLivre!I540*(1-Painel!$B$8)-I$3-I$4-I$6)*(1-Painel!$E$7)-I$5+I$6)*I$7</f>
        <v>15621177.031775758</v>
      </c>
      <c r="J544" s="35">
        <f>((Produção!J538*PreçoLivre!J540*(1-Painel!$B$8)-J$3-J$4-J$6)*(1-Painel!$E$7)-J$5+J$6)*J$7</f>
        <v>14295632.537956577</v>
      </c>
      <c r="K544" s="35">
        <f>((Produção!K538*PreçoLivre!K540*(1-Painel!$B$8)-K$3-K$4-K$6)*(1-Painel!$E$7)-K$5+K$6)*K$7</f>
        <v>12898970.19172162</v>
      </c>
      <c r="L544" s="35">
        <f>((Produção!L538*PreçoLivre!L540*(1-Painel!$B$8)-L$3-L$4-L$6)*(1-Painel!$E$7)-L$5+L$6)*L$7</f>
        <v>11924969.072886685</v>
      </c>
      <c r="M544" s="35">
        <f>((Produção!M538*PreçoLivre!M540*(1-Painel!$B$8)-M$3-M$4-M$6)*(1-Painel!$E$7)-M$5+M$6)*M$7</f>
        <v>10566063.278986726</v>
      </c>
      <c r="N544" s="35">
        <f>((Produção!N538*PreçoLivre!N540*(1-Painel!$B$8)-N$3-N$4-N$6)*(1-Painel!$E$7)-N$5+N$6)*N$7</f>
        <v>9386229.6565463133</v>
      </c>
      <c r="O544" s="35">
        <f>((Produção!O538*PreçoLivre!O540*(1-Painel!$B$8)-O$3-O$4-O$6)*(1-Painel!$E$7)-O$5+O$6)*O$7</f>
        <v>9014022.9185368046</v>
      </c>
      <c r="P544" s="35">
        <f>((Produção!P538*PreçoLivre!P540*(1-Painel!$B$8)-P$3-P$4-P$6)*(1-Painel!$E$7)-P$5+P$6)*P$7</f>
        <v>8228823.8993890965</v>
      </c>
      <c r="Q544" s="35">
        <f>((Produção!Q538*PreçoLivre!Q540*(1-Painel!$B$8)-Q$3-Q$4-Q$6)*(1-Painel!$E$7)-Q$5+Q$6)*Q$7</f>
        <v>7897170.85976448</v>
      </c>
      <c r="R544" s="35">
        <f>((Produção!R538*PreçoLivre!R540*(1-Painel!$B$8)-R$3-R$4-R$6)*(1-Painel!$E$7)-R$5+R$6)*R$7</f>
        <v>7677571.9916087305</v>
      </c>
      <c r="S544" s="35">
        <f>((Produção!S538*PreçoLivre!S540*(1-Painel!$B$8)-S$3-S$4-S$6)*(1-Painel!$E$7)-S$5+S$6)*S$7</f>
        <v>6845434.1283945534</v>
      </c>
      <c r="T544" s="35">
        <f>((Produção!T538*PreçoLivre!T540*(1-Painel!$B$8)-T$3-T$4-T$6)*(1-Painel!$E$7)-T$5+T$6)*T$7</f>
        <v>6121826.828120755</v>
      </c>
      <c r="U544" s="35">
        <f>((Produção!U538*PreçoLivre!U540*(1-Painel!$B$8)-U$3-U$4-U$6)*(1-Painel!$E$7)-U$5+U$6)*U$7</f>
        <v>5477968.5105467271</v>
      </c>
      <c r="V544" s="35">
        <f>((Produção!V538*PreçoLivre!V540*(1-Painel!$B$8)-V$3-V$4-V$6)*(1-Painel!$E$7)-V$5+V$6)*V$7</f>
        <v>4967983.3703515884</v>
      </c>
      <c r="W544" s="35"/>
    </row>
    <row r="545" spans="1:23" x14ac:dyDescent="0.25">
      <c r="A545" s="36">
        <v>536</v>
      </c>
      <c r="B545" s="35">
        <f t="shared" si="8"/>
        <v>241764746.78911567</v>
      </c>
      <c r="C545" s="35">
        <f>((Produção!C539*PreçoLivre!C541*(1-Painel!$B$8)-C$3-C$4-C$6)*(1-Painel!$E$7)-C$5+C$6)*C$7</f>
        <v>25171010.106481645</v>
      </c>
      <c r="D545" s="35">
        <f>((Produção!D539*PreçoLivre!D541*(1-Painel!$B$8)-D$3-D$4-D$6)*(1-Painel!$E$7)-D$5+D$6)*D$7</f>
        <v>23984227.235420719</v>
      </c>
      <c r="E545" s="35">
        <f>((Produção!E539*PreçoLivre!E541*(1-Painel!$B$8)-E$3-E$4-E$6)*(1-Painel!$E$7)-E$5+E$6)*E$7</f>
        <v>22914501.028448042</v>
      </c>
      <c r="F545" s="35">
        <f>((Produção!F539*PreçoLivre!F541*(1-Painel!$B$8)-F$3-F$4-F$6)*(1-Painel!$E$7)-F$5+F$6)*F$7</f>
        <v>20103266.753178824</v>
      </c>
      <c r="G545" s="35">
        <f>((Produção!G539*PreçoLivre!G541*(1-Painel!$B$8)-G$3-G$4-G$6)*(1-Painel!$E$7)-G$5+G$6)*G$7</f>
        <v>19493754.66534099</v>
      </c>
      <c r="H545" s="35">
        <f>((Produção!H539*PreçoLivre!H541*(1-Painel!$B$8)-H$3-H$4-H$6)*(1-Painel!$E$7)-H$5+H$6)*H$7</f>
        <v>16347707.058389705</v>
      </c>
      <c r="I545" s="35">
        <f>((Produção!I539*PreçoLivre!I541*(1-Painel!$B$8)-I$3-I$4-I$6)*(1-Painel!$E$7)-I$5+I$6)*I$7</f>
        <v>14497793.617991038</v>
      </c>
      <c r="J545" s="35">
        <f>((Produção!J539*PreçoLivre!J541*(1-Painel!$B$8)-J$3-J$4-J$6)*(1-Painel!$E$7)-J$5+J$6)*J$7</f>
        <v>13142663.004172834</v>
      </c>
      <c r="K545" s="35">
        <f>((Produção!K539*PreçoLivre!K541*(1-Painel!$B$8)-K$3-K$4-K$6)*(1-Painel!$E$7)-K$5+K$6)*K$7</f>
        <v>11853859.364609115</v>
      </c>
      <c r="L545" s="35">
        <f>((Produção!L539*PreçoLivre!L541*(1-Painel!$B$8)-L$3-L$4-L$6)*(1-Painel!$E$7)-L$5+L$6)*L$7</f>
        <v>10495619.15170869</v>
      </c>
      <c r="M545" s="35">
        <f>((Produção!M539*PreçoLivre!M541*(1-Painel!$B$8)-M$3-M$4-M$6)*(1-Painel!$E$7)-M$5+M$6)*M$7</f>
        <v>9756946.5342913382</v>
      </c>
      <c r="N545" s="35">
        <f>((Produção!N539*PreçoLivre!N541*(1-Painel!$B$8)-N$3-N$4-N$6)*(1-Painel!$E$7)-N$5+N$6)*N$7</f>
        <v>8543130.0518266186</v>
      </c>
      <c r="O545" s="35">
        <f>((Produção!O539*PreçoLivre!O541*(1-Painel!$B$8)-O$3-O$4-O$6)*(1-Painel!$E$7)-O$5+O$6)*O$7</f>
        <v>7745245.3736508172</v>
      </c>
      <c r="P545" s="35">
        <f>((Produção!P539*PreçoLivre!P541*(1-Painel!$B$8)-P$3-P$4-P$6)*(1-Painel!$E$7)-P$5+P$6)*P$7</f>
        <v>6897557.8749111863</v>
      </c>
      <c r="Q545" s="35">
        <f>((Produção!Q539*PreçoLivre!Q541*(1-Painel!$B$8)-Q$3-Q$4-Q$6)*(1-Painel!$E$7)-Q$5+Q$6)*Q$7</f>
        <v>6261963.0553073417</v>
      </c>
      <c r="R545" s="35">
        <f>((Produção!R539*PreçoLivre!R541*(1-Painel!$B$8)-R$3-R$4-R$6)*(1-Painel!$E$7)-R$5+R$6)*R$7</f>
        <v>5820427.5605953028</v>
      </c>
      <c r="S545" s="35">
        <f>((Produção!S539*PreçoLivre!S541*(1-Painel!$B$8)-S$3-S$4-S$6)*(1-Painel!$E$7)-S$5+S$6)*S$7</f>
        <v>5758170.214138817</v>
      </c>
      <c r="T545" s="35">
        <f>((Produção!T539*PreçoLivre!T541*(1-Painel!$B$8)-T$3-T$4-T$6)*(1-Painel!$E$7)-T$5+T$6)*T$7</f>
        <v>4900482.0614123372</v>
      </c>
      <c r="U545" s="35">
        <f>((Produção!U539*PreçoLivre!U541*(1-Painel!$B$8)-U$3-U$4-U$6)*(1-Painel!$E$7)-U$5+U$6)*U$7</f>
        <v>4238471.7120610783</v>
      </c>
      <c r="V545" s="35">
        <f>((Produção!V539*PreçoLivre!V541*(1-Painel!$B$8)-V$3-V$4-V$6)*(1-Painel!$E$7)-V$5+V$6)*V$7</f>
        <v>3837950.3651792267</v>
      </c>
      <c r="W545" s="35"/>
    </row>
    <row r="546" spans="1:23" x14ac:dyDescent="0.25">
      <c r="A546" s="36">
        <v>537</v>
      </c>
      <c r="B546" s="35">
        <f t="shared" si="8"/>
        <v>254219646.32392535</v>
      </c>
      <c r="C546" s="35">
        <f>((Produção!C540*PreçoLivre!C542*(1-Painel!$B$8)-C$3-C$4-C$6)*(1-Painel!$E$7)-C$5+C$6)*C$7</f>
        <v>25852924.055060308</v>
      </c>
      <c r="D546" s="35">
        <f>((Produção!D540*PreçoLivre!D542*(1-Painel!$B$8)-D$3-D$4-D$6)*(1-Painel!$E$7)-D$5+D$6)*D$7</f>
        <v>22800371.761886708</v>
      </c>
      <c r="E546" s="35">
        <f>((Produção!E540*PreçoLivre!E542*(1-Painel!$B$8)-E$3-E$4-E$6)*(1-Painel!$E$7)-E$5+E$6)*E$7</f>
        <v>21699735.054986704</v>
      </c>
      <c r="F546" s="35">
        <f>((Produção!F540*PreçoLivre!F542*(1-Painel!$B$8)-F$3-F$4-F$6)*(1-Painel!$E$7)-F$5+F$6)*F$7</f>
        <v>20235156.952258468</v>
      </c>
      <c r="G546" s="35">
        <f>((Produção!G540*PreçoLivre!G542*(1-Painel!$B$8)-G$3-G$4-G$6)*(1-Painel!$E$7)-G$5+G$6)*G$7</f>
        <v>18304924.096411545</v>
      </c>
      <c r="H546" s="35">
        <f>((Produção!H540*PreçoLivre!H542*(1-Painel!$B$8)-H$3-H$4-H$6)*(1-Painel!$E$7)-H$5+H$6)*H$7</f>
        <v>16402780.342869407</v>
      </c>
      <c r="I546" s="35">
        <f>((Produção!I540*PreçoLivre!I542*(1-Painel!$B$8)-I$3-I$4-I$6)*(1-Painel!$E$7)-I$5+I$6)*I$7</f>
        <v>15156807.189895233</v>
      </c>
      <c r="J546" s="35">
        <f>((Produção!J540*PreçoLivre!J542*(1-Painel!$B$8)-J$3-J$4-J$6)*(1-Painel!$E$7)-J$5+J$6)*J$7</f>
        <v>13853148.119786877</v>
      </c>
      <c r="K546" s="35">
        <f>((Produção!K540*PreçoLivre!K542*(1-Painel!$B$8)-K$3-K$4-K$6)*(1-Painel!$E$7)-K$5+K$6)*K$7</f>
        <v>12688974.167762218</v>
      </c>
      <c r="L546" s="35">
        <f>((Produção!L540*PreçoLivre!L542*(1-Painel!$B$8)-L$3-L$4-L$6)*(1-Painel!$E$7)-L$5+L$6)*L$7</f>
        <v>11554248.141298989</v>
      </c>
      <c r="M546" s="35">
        <f>((Produção!M540*PreçoLivre!M542*(1-Painel!$B$8)-M$3-M$4-M$6)*(1-Painel!$E$7)-M$5+M$6)*M$7</f>
        <v>10315130.429222239</v>
      </c>
      <c r="N546" s="35">
        <f>((Produção!N540*PreçoLivre!N542*(1-Painel!$B$8)-N$3-N$4-N$6)*(1-Painel!$E$7)-N$5+N$6)*N$7</f>
        <v>9679500.6269390248</v>
      </c>
      <c r="O546" s="35">
        <f>((Produção!O540*PreçoLivre!O542*(1-Painel!$B$8)-O$3-O$4-O$6)*(1-Painel!$E$7)-O$5+O$6)*O$7</f>
        <v>9447871.0209737998</v>
      </c>
      <c r="P546" s="35">
        <f>((Produção!P540*PreçoLivre!P542*(1-Painel!$B$8)-P$3-P$4-P$6)*(1-Painel!$E$7)-P$5+P$6)*P$7</f>
        <v>8768545.0501139015</v>
      </c>
      <c r="Q546" s="35">
        <f>((Produção!Q540*PreçoLivre!Q542*(1-Painel!$B$8)-Q$3-Q$4-Q$6)*(1-Painel!$E$7)-Q$5+Q$6)*Q$7</f>
        <v>7909463.5004381947</v>
      </c>
      <c r="R546" s="35">
        <f>((Produção!R540*PreçoLivre!R542*(1-Painel!$B$8)-R$3-R$4-R$6)*(1-Painel!$E$7)-R$5+R$6)*R$7</f>
        <v>7179832.4352634205</v>
      </c>
      <c r="S546" s="35">
        <f>((Produção!S540*PreçoLivre!S542*(1-Painel!$B$8)-S$3-S$4-S$6)*(1-Painel!$E$7)-S$5+S$6)*S$7</f>
        <v>6634054.3100284999</v>
      </c>
      <c r="T546" s="35">
        <f>((Produção!T540*PreçoLivre!T542*(1-Painel!$B$8)-T$3-T$4-T$6)*(1-Painel!$E$7)-T$5+T$6)*T$7</f>
        <v>5861505.1010044646</v>
      </c>
      <c r="U546" s="35">
        <f>((Produção!U540*PreçoLivre!U542*(1-Painel!$B$8)-U$3-U$4-U$6)*(1-Painel!$E$7)-U$5+U$6)*U$7</f>
        <v>5091031.3568115318</v>
      </c>
      <c r="V546" s="35">
        <f>((Produção!V540*PreçoLivre!V542*(1-Painel!$B$8)-V$3-V$4-V$6)*(1-Painel!$E$7)-V$5+V$6)*V$7</f>
        <v>4783642.6109138727</v>
      </c>
      <c r="W546" s="35"/>
    </row>
    <row r="547" spans="1:23" x14ac:dyDescent="0.25">
      <c r="A547" s="36">
        <v>538</v>
      </c>
      <c r="B547" s="35">
        <f t="shared" si="8"/>
        <v>255585926.62790799</v>
      </c>
      <c r="C547" s="35">
        <f>((Produção!C541*PreçoLivre!C543*(1-Painel!$B$8)-C$3-C$4-C$6)*(1-Painel!$E$7)-C$5+C$6)*C$7</f>
        <v>25858955.62691937</v>
      </c>
      <c r="D547" s="35">
        <f>((Produção!D541*PreçoLivre!D543*(1-Painel!$B$8)-D$3-D$4-D$6)*(1-Painel!$E$7)-D$5+D$6)*D$7</f>
        <v>23099005.747679625</v>
      </c>
      <c r="E547" s="35">
        <f>((Produção!E541*PreçoLivre!E543*(1-Painel!$B$8)-E$3-E$4-E$6)*(1-Painel!$E$7)-E$5+E$6)*E$7</f>
        <v>21294918.317865144</v>
      </c>
      <c r="F547" s="35">
        <f>((Produção!F541*PreçoLivre!F543*(1-Painel!$B$8)-F$3-F$4-F$6)*(1-Painel!$E$7)-F$5+F$6)*F$7</f>
        <v>20627885.712376926</v>
      </c>
      <c r="G547" s="35">
        <f>((Produção!G541*PreçoLivre!G543*(1-Painel!$B$8)-G$3-G$4-G$6)*(1-Painel!$E$7)-G$5+G$6)*G$7</f>
        <v>18621713.267028838</v>
      </c>
      <c r="H547" s="35">
        <f>((Produção!H541*PreçoLivre!H543*(1-Painel!$B$8)-H$3-H$4-H$6)*(1-Painel!$E$7)-H$5+H$6)*H$7</f>
        <v>17903352.068605892</v>
      </c>
      <c r="I547" s="35">
        <f>((Produção!I541*PreçoLivre!I543*(1-Painel!$B$8)-I$3-I$4-I$6)*(1-Painel!$E$7)-I$5+I$6)*I$7</f>
        <v>14674048.682941411</v>
      </c>
      <c r="J547" s="35">
        <f>((Produção!J541*PreçoLivre!J543*(1-Painel!$B$8)-J$3-J$4-J$6)*(1-Painel!$E$7)-J$5+J$6)*J$7</f>
        <v>14240150.375767635</v>
      </c>
      <c r="K547" s="35">
        <f>((Produção!K541*PreçoLivre!K543*(1-Painel!$B$8)-K$3-K$4-K$6)*(1-Painel!$E$7)-K$5+K$6)*K$7</f>
        <v>12109982.029724399</v>
      </c>
      <c r="L547" s="35">
        <f>((Produção!L541*PreçoLivre!L543*(1-Painel!$B$8)-L$3-L$4-L$6)*(1-Painel!$E$7)-L$5+L$6)*L$7</f>
        <v>11440183.875287186</v>
      </c>
      <c r="M547" s="35">
        <f>((Produção!M541*PreçoLivre!M543*(1-Painel!$B$8)-M$3-M$4-M$6)*(1-Painel!$E$7)-M$5+M$6)*M$7</f>
        <v>10724817.705282649</v>
      </c>
      <c r="N547" s="35">
        <f>((Produção!N541*PreçoLivre!N543*(1-Painel!$B$8)-N$3-N$4-N$6)*(1-Painel!$E$7)-N$5+N$6)*N$7</f>
        <v>10263567.665424945</v>
      </c>
      <c r="O547" s="35">
        <f>((Produção!O541*PreçoLivre!O543*(1-Painel!$B$8)-O$3-O$4-O$6)*(1-Painel!$E$7)-O$5+O$6)*O$7</f>
        <v>9208320.1785402186</v>
      </c>
      <c r="P547" s="35">
        <f>((Produção!P541*PreçoLivre!P543*(1-Painel!$B$8)-P$3-P$4-P$6)*(1-Painel!$E$7)-P$5+P$6)*P$7</f>
        <v>8800705.7058675122</v>
      </c>
      <c r="Q547" s="35">
        <f>((Produção!Q541*PreçoLivre!Q543*(1-Painel!$B$8)-Q$3-Q$4-Q$6)*(1-Painel!$E$7)-Q$5+Q$6)*Q$7</f>
        <v>7742651.4954510927</v>
      </c>
      <c r="R547" s="35">
        <f>((Produção!R541*PreçoLivre!R543*(1-Painel!$B$8)-R$3-R$4-R$6)*(1-Painel!$E$7)-R$5+R$6)*R$7</f>
        <v>6764014.9340545908</v>
      </c>
      <c r="S547" s="35">
        <f>((Produção!S541*PreçoLivre!S543*(1-Painel!$B$8)-S$3-S$4-S$6)*(1-Painel!$E$7)-S$5+S$6)*S$7</f>
        <v>6220743.5634968523</v>
      </c>
      <c r="T547" s="35">
        <f>((Produção!T541*PreçoLivre!T543*(1-Painel!$B$8)-T$3-T$4-T$6)*(1-Painel!$E$7)-T$5+T$6)*T$7</f>
        <v>5761780.9898388395</v>
      </c>
      <c r="U547" s="35">
        <f>((Produção!U541*PreçoLivre!U543*(1-Painel!$B$8)-U$3-U$4-U$6)*(1-Painel!$E$7)-U$5+U$6)*U$7</f>
        <v>5185431.5829504589</v>
      </c>
      <c r="V547" s="35">
        <f>((Produção!V541*PreçoLivre!V543*(1-Painel!$B$8)-V$3-V$4-V$6)*(1-Painel!$E$7)-V$5+V$6)*V$7</f>
        <v>5043697.1028043823</v>
      </c>
      <c r="W547" s="35"/>
    </row>
    <row r="548" spans="1:23" x14ac:dyDescent="0.25">
      <c r="A548" s="36">
        <v>539</v>
      </c>
      <c r="B548" s="35">
        <f t="shared" si="8"/>
        <v>276821572.45184946</v>
      </c>
      <c r="C548" s="35">
        <f>((Produção!C542*PreçoLivre!C544*(1-Painel!$B$8)-C$3-C$4-C$6)*(1-Painel!$E$7)-C$5+C$6)*C$7</f>
        <v>26937659.077714521</v>
      </c>
      <c r="D548" s="35">
        <f>((Produção!D542*PreçoLivre!D544*(1-Painel!$B$8)-D$3-D$4-D$6)*(1-Painel!$E$7)-D$5+D$6)*D$7</f>
        <v>25183924.926488094</v>
      </c>
      <c r="E548" s="35">
        <f>((Produção!E542*PreçoLivre!E544*(1-Painel!$B$8)-E$3-E$4-E$6)*(1-Painel!$E$7)-E$5+E$6)*E$7</f>
        <v>23458424.346634939</v>
      </c>
      <c r="F548" s="35">
        <f>((Produção!F542*PreçoLivre!F544*(1-Painel!$B$8)-F$3-F$4-F$6)*(1-Painel!$E$7)-F$5+F$6)*F$7</f>
        <v>22127971.852535583</v>
      </c>
      <c r="G548" s="35">
        <f>((Produção!G542*PreçoLivre!G544*(1-Painel!$B$8)-G$3-G$4-G$6)*(1-Painel!$E$7)-G$5+G$6)*G$7</f>
        <v>20151549.038394284</v>
      </c>
      <c r="H548" s="35">
        <f>((Produção!H542*PreçoLivre!H544*(1-Painel!$B$8)-H$3-H$4-H$6)*(1-Painel!$E$7)-H$5+H$6)*H$7</f>
        <v>18083294.962428313</v>
      </c>
      <c r="I548" s="35">
        <f>((Produção!I542*PreçoLivre!I544*(1-Painel!$B$8)-I$3-I$4-I$6)*(1-Painel!$E$7)-I$5+I$6)*I$7</f>
        <v>15548270.097431576</v>
      </c>
      <c r="J548" s="35">
        <f>((Produção!J542*PreçoLivre!J544*(1-Painel!$B$8)-J$3-J$4-J$6)*(1-Painel!$E$7)-J$5+J$6)*J$7</f>
        <v>14375940.212232931</v>
      </c>
      <c r="K548" s="35">
        <f>((Produção!K542*PreçoLivre!K544*(1-Painel!$B$8)-K$3-K$4-K$6)*(1-Painel!$E$7)-K$5+K$6)*K$7</f>
        <v>13129396.507252688</v>
      </c>
      <c r="L548" s="35">
        <f>((Produção!L542*PreçoLivre!L544*(1-Painel!$B$8)-L$3-L$4-L$6)*(1-Painel!$E$7)-L$5+L$6)*L$7</f>
        <v>12670702.844188733</v>
      </c>
      <c r="M548" s="35">
        <f>((Produção!M542*PreçoLivre!M544*(1-Painel!$B$8)-M$3-M$4-M$6)*(1-Painel!$E$7)-M$5+M$6)*M$7</f>
        <v>11784519.345820174</v>
      </c>
      <c r="N548" s="35">
        <f>((Produção!N542*PreçoLivre!N544*(1-Painel!$B$8)-N$3-N$4-N$6)*(1-Painel!$E$7)-N$5+N$6)*N$7</f>
        <v>10653519.406123616</v>
      </c>
      <c r="O548" s="35">
        <f>((Produção!O542*PreçoLivre!O544*(1-Painel!$B$8)-O$3-O$4-O$6)*(1-Painel!$E$7)-O$5+O$6)*O$7</f>
        <v>10090762.691836791</v>
      </c>
      <c r="P548" s="35">
        <f>((Produção!P542*PreçoLivre!P544*(1-Painel!$B$8)-P$3-P$4-P$6)*(1-Painel!$E$7)-P$5+P$6)*P$7</f>
        <v>9278248.9794955514</v>
      </c>
      <c r="Q548" s="35">
        <f>((Produção!Q542*PreçoLivre!Q544*(1-Painel!$B$8)-Q$3-Q$4-Q$6)*(1-Painel!$E$7)-Q$5+Q$6)*Q$7</f>
        <v>8568350.5387397557</v>
      </c>
      <c r="R548" s="35">
        <f>((Produção!R542*PreçoLivre!R544*(1-Painel!$B$8)-R$3-R$4-R$6)*(1-Painel!$E$7)-R$5+R$6)*R$7</f>
        <v>8015484.3371295072</v>
      </c>
      <c r="S548" s="35">
        <f>((Produção!S542*PreçoLivre!S544*(1-Painel!$B$8)-S$3-S$4-S$6)*(1-Painel!$E$7)-S$5+S$6)*S$7</f>
        <v>7748943.5728226965</v>
      </c>
      <c r="T548" s="35">
        <f>((Produção!T542*PreçoLivre!T544*(1-Painel!$B$8)-T$3-T$4-T$6)*(1-Painel!$E$7)-T$5+T$6)*T$7</f>
        <v>6921396.3756194199</v>
      </c>
      <c r="U548" s="35">
        <f>((Produção!U542*PreçoLivre!U544*(1-Painel!$B$8)-U$3-U$4-U$6)*(1-Painel!$E$7)-U$5+U$6)*U$7</f>
        <v>6525809.4235058865</v>
      </c>
      <c r="V548" s="35">
        <f>((Produção!V542*PreçoLivre!V544*(1-Painel!$B$8)-V$3-V$4-V$6)*(1-Painel!$E$7)-V$5+V$6)*V$7</f>
        <v>5567403.9154544361</v>
      </c>
      <c r="W548" s="35"/>
    </row>
    <row r="549" spans="1:23" x14ac:dyDescent="0.25">
      <c r="A549" s="36">
        <v>540</v>
      </c>
      <c r="B549" s="35">
        <f t="shared" si="8"/>
        <v>249768980.3521654</v>
      </c>
      <c r="C549" s="35">
        <f>((Produção!C543*PreçoLivre!C545*(1-Painel!$B$8)-C$3-C$4-C$6)*(1-Painel!$E$7)-C$5+C$6)*C$7</f>
        <v>25372207.328446671</v>
      </c>
      <c r="D549" s="35">
        <f>((Produção!D543*PreçoLivre!D545*(1-Painel!$B$8)-D$3-D$4-D$6)*(1-Painel!$E$7)-D$5+D$6)*D$7</f>
        <v>24099891.021087062</v>
      </c>
      <c r="E549" s="35">
        <f>((Produção!E543*PreçoLivre!E545*(1-Painel!$B$8)-E$3-E$4-E$6)*(1-Painel!$E$7)-E$5+E$6)*E$7</f>
        <v>21906236.957287244</v>
      </c>
      <c r="F549" s="35">
        <f>((Produção!F543*PreçoLivre!F545*(1-Painel!$B$8)-F$3-F$4-F$6)*(1-Painel!$E$7)-F$5+F$6)*F$7</f>
        <v>20027847.078744769</v>
      </c>
      <c r="G549" s="35">
        <f>((Produção!G543*PreçoLivre!G545*(1-Painel!$B$8)-G$3-G$4-G$6)*(1-Painel!$E$7)-G$5+G$6)*G$7</f>
        <v>18244812.780598026</v>
      </c>
      <c r="H549" s="35">
        <f>((Produção!H543*PreçoLivre!H545*(1-Painel!$B$8)-H$3-H$4-H$6)*(1-Painel!$E$7)-H$5+H$6)*H$7</f>
        <v>15863839.083132533</v>
      </c>
      <c r="I549" s="35">
        <f>((Produção!I543*PreçoLivre!I545*(1-Painel!$B$8)-I$3-I$4-I$6)*(1-Painel!$E$7)-I$5+I$6)*I$7</f>
        <v>13515598.172618978</v>
      </c>
      <c r="J549" s="35">
        <f>((Produção!J543*PreçoLivre!J545*(1-Painel!$B$8)-J$3-J$4-J$6)*(1-Painel!$E$7)-J$5+J$6)*J$7</f>
        <v>12982025.183761925</v>
      </c>
      <c r="K549" s="35">
        <f>((Produção!K543*PreçoLivre!K545*(1-Painel!$B$8)-K$3-K$4-K$6)*(1-Painel!$E$7)-K$5+K$6)*K$7</f>
        <v>12961063.171876892</v>
      </c>
      <c r="L549" s="35">
        <f>((Produção!L543*PreçoLivre!L545*(1-Painel!$B$8)-L$3-L$4-L$6)*(1-Painel!$E$7)-L$5+L$6)*L$7</f>
        <v>11890138.426285801</v>
      </c>
      <c r="M549" s="35">
        <f>((Produção!M543*PreçoLivre!M545*(1-Painel!$B$8)-M$3-M$4-M$6)*(1-Painel!$E$7)-M$5+M$6)*M$7</f>
        <v>11423145.154044999</v>
      </c>
      <c r="N549" s="35">
        <f>((Produção!N543*PreçoLivre!N545*(1-Painel!$B$8)-N$3-N$4-N$6)*(1-Painel!$E$7)-N$5+N$6)*N$7</f>
        <v>10025238.266686499</v>
      </c>
      <c r="O549" s="35">
        <f>((Produção!O543*PreçoLivre!O545*(1-Painel!$B$8)-O$3-O$4-O$6)*(1-Painel!$E$7)-O$5+O$6)*O$7</f>
        <v>8803288.4531110879</v>
      </c>
      <c r="P549" s="35">
        <f>((Produção!P543*PreçoLivre!P545*(1-Painel!$B$8)-P$3-P$4-P$6)*(1-Painel!$E$7)-P$5+P$6)*P$7</f>
        <v>7939696.0724369083</v>
      </c>
      <c r="Q549" s="35">
        <f>((Produção!Q543*PreçoLivre!Q545*(1-Painel!$B$8)-Q$3-Q$4-Q$6)*(1-Painel!$E$7)-Q$5+Q$6)*Q$7</f>
        <v>7116248.8809598116</v>
      </c>
      <c r="R549" s="35">
        <f>((Produção!R543*PreçoLivre!R545*(1-Painel!$B$8)-R$3-R$4-R$6)*(1-Painel!$E$7)-R$5+R$6)*R$7</f>
        <v>6395725.1471382249</v>
      </c>
      <c r="S549" s="35">
        <f>((Produção!S543*PreçoLivre!S545*(1-Painel!$B$8)-S$3-S$4-S$6)*(1-Painel!$E$7)-S$5+S$6)*S$7</f>
        <v>6149147.2299115155</v>
      </c>
      <c r="T549" s="35">
        <f>((Produção!T543*PreçoLivre!T545*(1-Painel!$B$8)-T$3-T$4-T$6)*(1-Painel!$E$7)-T$5+T$6)*T$7</f>
        <v>5557640.6806332795</v>
      </c>
      <c r="U549" s="35">
        <f>((Produção!U543*PreçoLivre!U545*(1-Painel!$B$8)-U$3-U$4-U$6)*(1-Painel!$E$7)-U$5+U$6)*U$7</f>
        <v>4886768.8566834107</v>
      </c>
      <c r="V549" s="35">
        <f>((Produção!V543*PreçoLivre!V545*(1-Painel!$B$8)-V$3-V$4-V$6)*(1-Painel!$E$7)-V$5+V$6)*V$7</f>
        <v>4608422.406719801</v>
      </c>
      <c r="W549" s="35"/>
    </row>
    <row r="550" spans="1:23" x14ac:dyDescent="0.25">
      <c r="A550" s="36">
        <v>541</v>
      </c>
      <c r="B550" s="35">
        <f t="shared" si="8"/>
        <v>262335535.98804358</v>
      </c>
      <c r="C550" s="35">
        <f>((Produção!C544*PreçoLivre!C546*(1-Painel!$B$8)-C$3-C$4-C$6)*(1-Painel!$E$7)-C$5+C$6)*C$7</f>
        <v>27174627.113277797</v>
      </c>
      <c r="D550" s="35">
        <f>((Produção!D544*PreçoLivre!D546*(1-Painel!$B$8)-D$3-D$4-D$6)*(1-Painel!$E$7)-D$5+D$6)*D$7</f>
        <v>24618179.612475768</v>
      </c>
      <c r="E550" s="35">
        <f>((Produção!E544*PreçoLivre!E546*(1-Painel!$B$8)-E$3-E$4-E$6)*(1-Painel!$E$7)-E$5+E$6)*E$7</f>
        <v>22484566.554708362</v>
      </c>
      <c r="F550" s="35">
        <f>((Produção!F544*PreçoLivre!F546*(1-Painel!$B$8)-F$3-F$4-F$6)*(1-Painel!$E$7)-F$5+F$6)*F$7</f>
        <v>21029646.64847466</v>
      </c>
      <c r="G550" s="35">
        <f>((Produção!G544*PreçoLivre!G546*(1-Painel!$B$8)-G$3-G$4-G$6)*(1-Painel!$E$7)-G$5+G$6)*G$7</f>
        <v>19654822.272692379</v>
      </c>
      <c r="H550" s="35">
        <f>((Produção!H544*PreçoLivre!H546*(1-Painel!$B$8)-H$3-H$4-H$6)*(1-Painel!$E$7)-H$5+H$6)*H$7</f>
        <v>17451871.171953335</v>
      </c>
      <c r="I550" s="35">
        <f>((Produção!I544*PreçoLivre!I546*(1-Painel!$B$8)-I$3-I$4-I$6)*(1-Painel!$E$7)-I$5+I$6)*I$7</f>
        <v>16592323.040653583</v>
      </c>
      <c r="J550" s="35">
        <f>((Produção!J544*PreçoLivre!J546*(1-Painel!$B$8)-J$3-J$4-J$6)*(1-Painel!$E$7)-J$5+J$6)*J$7</f>
        <v>14803548.804875905</v>
      </c>
      <c r="K550" s="35">
        <f>((Produção!K544*PreçoLivre!K546*(1-Painel!$B$8)-K$3-K$4-K$6)*(1-Painel!$E$7)-K$5+K$6)*K$7</f>
        <v>13439173.185806837</v>
      </c>
      <c r="L550" s="35">
        <f>((Produção!L544*PreçoLivre!L546*(1-Painel!$B$8)-L$3-L$4-L$6)*(1-Painel!$E$7)-L$5+L$6)*L$7</f>
        <v>11484323.570000371</v>
      </c>
      <c r="M550" s="35">
        <f>((Produção!M544*PreçoLivre!M546*(1-Painel!$B$8)-M$3-M$4-M$6)*(1-Painel!$E$7)-M$5+M$6)*M$7</f>
        <v>10629028.330268307</v>
      </c>
      <c r="N550" s="35">
        <f>((Produção!N544*PreçoLivre!N546*(1-Painel!$B$8)-N$3-N$4-N$6)*(1-Painel!$E$7)-N$5+N$6)*N$7</f>
        <v>9834603.6815357748</v>
      </c>
      <c r="O550" s="35">
        <f>((Produção!O544*PreçoLivre!O546*(1-Painel!$B$8)-O$3-O$4-O$6)*(1-Painel!$E$7)-O$5+O$6)*O$7</f>
        <v>9039110.4359517619</v>
      </c>
      <c r="P550" s="35">
        <f>((Produção!P544*PreçoLivre!P546*(1-Painel!$B$8)-P$3-P$4-P$6)*(1-Painel!$E$7)-P$5+P$6)*P$7</f>
        <v>8456213.4601326361</v>
      </c>
      <c r="Q550" s="35">
        <f>((Produção!Q544*PreçoLivre!Q546*(1-Painel!$B$8)-Q$3-Q$4-Q$6)*(1-Painel!$E$7)-Q$5+Q$6)*Q$7</f>
        <v>7520363.6451329123</v>
      </c>
      <c r="R550" s="35">
        <f>((Produção!R544*PreçoLivre!R546*(1-Painel!$B$8)-R$3-R$4-R$6)*(1-Painel!$E$7)-R$5+R$6)*R$7</f>
        <v>6798253.1594983982</v>
      </c>
      <c r="S550" s="35">
        <f>((Produção!S544*PreçoLivre!S546*(1-Painel!$B$8)-S$3-S$4-S$6)*(1-Painel!$E$7)-S$5+S$6)*S$7</f>
        <v>6328219.1927495031</v>
      </c>
      <c r="T550" s="35">
        <f>((Produção!T544*PreçoLivre!T546*(1-Painel!$B$8)-T$3-T$4-T$6)*(1-Painel!$E$7)-T$5+T$6)*T$7</f>
        <v>5645054.7661790373</v>
      </c>
      <c r="U550" s="35">
        <f>((Produção!U544*PreçoLivre!U546*(1-Painel!$B$8)-U$3-U$4-U$6)*(1-Painel!$E$7)-U$5+U$6)*U$7</f>
        <v>4980209.3511441015</v>
      </c>
      <c r="V550" s="35">
        <f>((Produção!V544*PreçoLivre!V546*(1-Painel!$B$8)-V$3-V$4-V$6)*(1-Painel!$E$7)-V$5+V$6)*V$7</f>
        <v>4371397.9905321524</v>
      </c>
      <c r="W550" s="35"/>
    </row>
    <row r="551" spans="1:23" x14ac:dyDescent="0.25">
      <c r="A551" s="36">
        <v>542</v>
      </c>
      <c r="B551" s="35">
        <f t="shared" si="8"/>
        <v>247718968.61015227</v>
      </c>
      <c r="C551" s="35">
        <f>((Produção!C545*PreçoLivre!C547*(1-Painel!$B$8)-C$3-C$4-C$6)*(1-Painel!$E$7)-C$5+C$6)*C$7</f>
        <v>26287289.369369227</v>
      </c>
      <c r="D551" s="35">
        <f>((Produção!D545*PreçoLivre!D547*(1-Painel!$B$8)-D$3-D$4-D$6)*(1-Painel!$E$7)-D$5+D$6)*D$7</f>
        <v>23038192.647537772</v>
      </c>
      <c r="E551" s="35">
        <f>((Produção!E545*PreçoLivre!E547*(1-Painel!$B$8)-E$3-E$4-E$6)*(1-Painel!$E$7)-E$5+E$6)*E$7</f>
        <v>20691301.996349081</v>
      </c>
      <c r="F551" s="35">
        <f>((Produção!F545*PreçoLivre!F547*(1-Painel!$B$8)-F$3-F$4-F$6)*(1-Painel!$E$7)-F$5+F$6)*F$7</f>
        <v>17910019.210551407</v>
      </c>
      <c r="G551" s="35">
        <f>((Produção!G545*PreçoLivre!G547*(1-Painel!$B$8)-G$3-G$4-G$6)*(1-Painel!$E$7)-G$5+G$6)*G$7</f>
        <v>17473230.968097638</v>
      </c>
      <c r="H551" s="35">
        <f>((Produção!H545*PreçoLivre!H547*(1-Painel!$B$8)-H$3-H$4-H$6)*(1-Painel!$E$7)-H$5+H$6)*H$7</f>
        <v>16301521.492979757</v>
      </c>
      <c r="I551" s="35">
        <f>((Produção!I545*PreçoLivre!I547*(1-Painel!$B$8)-I$3-I$4-I$6)*(1-Painel!$E$7)-I$5+I$6)*I$7</f>
        <v>14978901.275113389</v>
      </c>
      <c r="J551" s="35">
        <f>((Produção!J545*PreçoLivre!J547*(1-Painel!$B$8)-J$3-J$4-J$6)*(1-Painel!$E$7)-J$5+J$6)*J$7</f>
        <v>13394924.999616014</v>
      </c>
      <c r="K551" s="35">
        <f>((Produção!K545*PreçoLivre!K547*(1-Painel!$B$8)-K$3-K$4-K$6)*(1-Painel!$E$7)-K$5+K$6)*K$7</f>
        <v>12555415.598316422</v>
      </c>
      <c r="L551" s="35">
        <f>((Produção!L545*PreçoLivre!L547*(1-Painel!$B$8)-L$3-L$4-L$6)*(1-Painel!$E$7)-L$5+L$6)*L$7</f>
        <v>11402932.902770719</v>
      </c>
      <c r="M551" s="35">
        <f>((Produção!M545*PreçoLivre!M547*(1-Painel!$B$8)-M$3-M$4-M$6)*(1-Painel!$E$7)-M$5+M$6)*M$7</f>
        <v>10375087.404579157</v>
      </c>
      <c r="N551" s="35">
        <f>((Produção!N545*PreçoLivre!N547*(1-Painel!$B$8)-N$3-N$4-N$6)*(1-Painel!$E$7)-N$5+N$6)*N$7</f>
        <v>9517727.1456417851</v>
      </c>
      <c r="O551" s="35">
        <f>((Produção!O545*PreçoLivre!O547*(1-Painel!$B$8)-O$3-O$4-O$6)*(1-Painel!$E$7)-O$5+O$6)*O$7</f>
        <v>8734452.8027783781</v>
      </c>
      <c r="P551" s="35">
        <f>((Produção!P545*PreçoLivre!P547*(1-Painel!$B$8)-P$3-P$4-P$6)*(1-Painel!$E$7)-P$5+P$6)*P$7</f>
        <v>8213239.0416754773</v>
      </c>
      <c r="Q551" s="35">
        <f>((Produção!Q545*PreçoLivre!Q547*(1-Painel!$B$8)-Q$3-Q$4-Q$6)*(1-Painel!$E$7)-Q$5+Q$6)*Q$7</f>
        <v>7665938.040418908</v>
      </c>
      <c r="R551" s="35">
        <f>((Produção!R545*PreçoLivre!R547*(1-Painel!$B$8)-R$3-R$4-R$6)*(1-Painel!$E$7)-R$5+R$6)*R$7</f>
        <v>6873160.544905805</v>
      </c>
      <c r="S551" s="35">
        <f>((Produção!S545*PreçoLivre!S547*(1-Painel!$B$8)-S$3-S$4-S$6)*(1-Painel!$E$7)-S$5+S$6)*S$7</f>
        <v>6420385.9062441075</v>
      </c>
      <c r="T551" s="35">
        <f>((Produção!T545*PreçoLivre!T547*(1-Painel!$B$8)-T$3-T$4-T$6)*(1-Painel!$E$7)-T$5+T$6)*T$7</f>
        <v>5647304.8482090235</v>
      </c>
      <c r="U551" s="35">
        <f>((Produção!U545*PreçoLivre!U547*(1-Painel!$B$8)-U$3-U$4-U$6)*(1-Painel!$E$7)-U$5+U$6)*U$7</f>
        <v>5271782.0082408357</v>
      </c>
      <c r="V551" s="35">
        <f>((Produção!V545*PreçoLivre!V547*(1-Painel!$B$8)-V$3-V$4-V$6)*(1-Painel!$E$7)-V$5+V$6)*V$7</f>
        <v>4966160.4067573901</v>
      </c>
      <c r="W551" s="35"/>
    </row>
    <row r="552" spans="1:23" x14ac:dyDescent="0.25">
      <c r="A552" s="36">
        <v>543</v>
      </c>
      <c r="B552" s="35">
        <f t="shared" si="8"/>
        <v>249136934.85829175</v>
      </c>
      <c r="C552" s="35">
        <f>((Produção!C546*PreçoLivre!C548*(1-Painel!$B$8)-C$3-C$4-C$6)*(1-Painel!$E$7)-C$5+C$6)*C$7</f>
        <v>28111798.593609817</v>
      </c>
      <c r="D552" s="35">
        <f>((Produção!D546*PreçoLivre!D548*(1-Painel!$B$8)-D$3-D$4-D$6)*(1-Painel!$E$7)-D$5+D$6)*D$7</f>
        <v>24689036.942041524</v>
      </c>
      <c r="E552" s="35">
        <f>((Produção!E546*PreçoLivre!E548*(1-Painel!$B$8)-E$3-E$4-E$6)*(1-Painel!$E$7)-E$5+E$6)*E$7</f>
        <v>20655320.346976459</v>
      </c>
      <c r="F552" s="35">
        <f>((Produção!F546*PreçoLivre!F548*(1-Painel!$B$8)-F$3-F$4-F$6)*(1-Painel!$E$7)-F$5+F$6)*F$7</f>
        <v>19855829.854615688</v>
      </c>
      <c r="G552" s="35">
        <f>((Produção!G546*PreçoLivre!G548*(1-Painel!$B$8)-G$3-G$4-G$6)*(1-Painel!$E$7)-G$5+G$6)*G$7</f>
        <v>18046769.559059899</v>
      </c>
      <c r="H552" s="35">
        <f>((Produção!H546*PreçoLivre!H548*(1-Painel!$B$8)-H$3-H$4-H$6)*(1-Painel!$E$7)-H$5+H$6)*H$7</f>
        <v>16640079.214421529</v>
      </c>
      <c r="I552" s="35">
        <f>((Produção!I546*PreçoLivre!I548*(1-Painel!$B$8)-I$3-I$4-I$6)*(1-Painel!$E$7)-I$5+I$6)*I$7</f>
        <v>14443808.911903875</v>
      </c>
      <c r="J552" s="35">
        <f>((Produção!J546*PreçoLivre!J548*(1-Painel!$B$8)-J$3-J$4-J$6)*(1-Painel!$E$7)-J$5+J$6)*J$7</f>
        <v>13750159.232566154</v>
      </c>
      <c r="K552" s="35">
        <f>((Produção!K546*PreçoLivre!K548*(1-Painel!$B$8)-K$3-K$4-K$6)*(1-Painel!$E$7)-K$5+K$6)*K$7</f>
        <v>12601261.638424873</v>
      </c>
      <c r="L552" s="35">
        <f>((Produção!L546*PreçoLivre!L548*(1-Painel!$B$8)-L$3-L$4-L$6)*(1-Painel!$E$7)-L$5+L$6)*L$7</f>
        <v>11272484.736363504</v>
      </c>
      <c r="M552" s="35">
        <f>((Produção!M546*PreçoLivre!M548*(1-Painel!$B$8)-M$3-M$4-M$6)*(1-Painel!$E$7)-M$5+M$6)*M$7</f>
        <v>10016552.341475315</v>
      </c>
      <c r="N552" s="35">
        <f>((Produção!N546*PreçoLivre!N548*(1-Painel!$B$8)-N$3-N$4-N$6)*(1-Painel!$E$7)-N$5+N$6)*N$7</f>
        <v>8901163.2016105149</v>
      </c>
      <c r="O552" s="35">
        <f>((Produção!O546*PreçoLivre!O548*(1-Painel!$B$8)-O$3-O$4-O$6)*(1-Painel!$E$7)-O$5+O$6)*O$7</f>
        <v>8146164.9600249482</v>
      </c>
      <c r="P552" s="35">
        <f>((Produção!P546*PreçoLivre!P548*(1-Painel!$B$8)-P$3-P$4-P$6)*(1-Painel!$E$7)-P$5+P$6)*P$7</f>
        <v>7640476.9282977758</v>
      </c>
      <c r="Q552" s="35">
        <f>((Produção!Q546*PreçoLivre!Q548*(1-Painel!$B$8)-Q$3-Q$4-Q$6)*(1-Painel!$E$7)-Q$5+Q$6)*Q$7</f>
        <v>7181941.0779256048</v>
      </c>
      <c r="R552" s="35">
        <f>((Produção!R546*PreçoLivre!R548*(1-Painel!$B$8)-R$3-R$4-R$6)*(1-Painel!$E$7)-R$5+R$6)*R$7</f>
        <v>6639000.0080772964</v>
      </c>
      <c r="S552" s="35">
        <f>((Produção!S546*PreçoLivre!S548*(1-Painel!$B$8)-S$3-S$4-S$6)*(1-Painel!$E$7)-S$5+S$6)*S$7</f>
        <v>5981483.3966626115</v>
      </c>
      <c r="T552" s="35">
        <f>((Produção!T546*PreçoLivre!T548*(1-Painel!$B$8)-T$3-T$4-T$6)*(1-Painel!$E$7)-T$5+T$6)*T$7</f>
        <v>5544547.2661475092</v>
      </c>
      <c r="U552" s="35">
        <f>((Produção!U546*PreçoLivre!U548*(1-Painel!$B$8)-U$3-U$4-U$6)*(1-Painel!$E$7)-U$5+U$6)*U$7</f>
        <v>4829490.103930681</v>
      </c>
      <c r="V552" s="35">
        <f>((Produção!V546*PreçoLivre!V548*(1-Painel!$B$8)-V$3-V$4-V$6)*(1-Painel!$E$7)-V$5+V$6)*V$7</f>
        <v>4189566.5441561635</v>
      </c>
      <c r="W552" s="35"/>
    </row>
    <row r="553" spans="1:23" x14ac:dyDescent="0.25">
      <c r="A553" s="36">
        <v>544</v>
      </c>
      <c r="B553" s="35">
        <f t="shared" si="8"/>
        <v>248082300.82159236</v>
      </c>
      <c r="C553" s="35">
        <f>((Produção!C547*PreçoLivre!C549*(1-Painel!$B$8)-C$3-C$4-C$6)*(1-Painel!$E$7)-C$5+C$6)*C$7</f>
        <v>26095789.847525407</v>
      </c>
      <c r="D553" s="35">
        <f>((Produção!D547*PreçoLivre!D549*(1-Painel!$B$8)-D$3-D$4-D$6)*(1-Painel!$E$7)-D$5+D$6)*D$7</f>
        <v>22985927.296402175</v>
      </c>
      <c r="E553" s="35">
        <f>((Produção!E547*PreçoLivre!E549*(1-Painel!$B$8)-E$3-E$4-E$6)*(1-Painel!$E$7)-E$5+E$6)*E$7</f>
        <v>20847045.721378442</v>
      </c>
      <c r="F553" s="35">
        <f>((Produção!F547*PreçoLivre!F549*(1-Painel!$B$8)-F$3-F$4-F$6)*(1-Painel!$E$7)-F$5+F$6)*F$7</f>
        <v>19115275.754380364</v>
      </c>
      <c r="G553" s="35">
        <f>((Produção!G547*PreçoLivre!G549*(1-Painel!$B$8)-G$3-G$4-G$6)*(1-Painel!$E$7)-G$5+G$6)*G$7</f>
        <v>17950725.907188654</v>
      </c>
      <c r="H553" s="35">
        <f>((Produção!H547*PreçoLivre!H549*(1-Painel!$B$8)-H$3-H$4-H$6)*(1-Painel!$E$7)-H$5+H$6)*H$7</f>
        <v>16274721.743634956</v>
      </c>
      <c r="I553" s="35">
        <f>((Produção!I547*PreçoLivre!I549*(1-Painel!$B$8)-I$3-I$4-I$6)*(1-Painel!$E$7)-I$5+I$6)*I$7</f>
        <v>14935076.105137879</v>
      </c>
      <c r="J553" s="35">
        <f>((Produção!J547*PreçoLivre!J549*(1-Painel!$B$8)-J$3-J$4-J$6)*(1-Painel!$E$7)-J$5+J$6)*J$7</f>
        <v>13454041.178285716</v>
      </c>
      <c r="K553" s="35">
        <f>((Produção!K547*PreçoLivre!K549*(1-Painel!$B$8)-K$3-K$4-K$6)*(1-Painel!$E$7)-K$5+K$6)*K$7</f>
        <v>12272434.517218512</v>
      </c>
      <c r="L553" s="35">
        <f>((Produção!L547*PreçoLivre!L549*(1-Painel!$B$8)-L$3-L$4-L$6)*(1-Painel!$E$7)-L$5+L$6)*L$7</f>
        <v>11182860.810752673</v>
      </c>
      <c r="M553" s="35">
        <f>((Produção!M547*PreçoLivre!M549*(1-Painel!$B$8)-M$3-M$4-M$6)*(1-Painel!$E$7)-M$5+M$6)*M$7</f>
        <v>10155020.181029882</v>
      </c>
      <c r="N553" s="35">
        <f>((Produção!N547*PreçoLivre!N549*(1-Painel!$B$8)-N$3-N$4-N$6)*(1-Painel!$E$7)-N$5+N$6)*N$7</f>
        <v>9242568.4592241328</v>
      </c>
      <c r="O553" s="35">
        <f>((Produção!O547*PreçoLivre!O549*(1-Painel!$B$8)-O$3-O$4-O$6)*(1-Painel!$E$7)-O$5+O$6)*O$7</f>
        <v>8371269.4779618476</v>
      </c>
      <c r="P553" s="35">
        <f>((Produção!P547*PreçoLivre!P549*(1-Painel!$B$8)-P$3-P$4-P$6)*(1-Painel!$E$7)-P$5+P$6)*P$7</f>
        <v>7968597.478520155</v>
      </c>
      <c r="Q553" s="35">
        <f>((Produção!Q547*PreçoLivre!Q549*(1-Painel!$B$8)-Q$3-Q$4-Q$6)*(1-Painel!$E$7)-Q$5+Q$6)*Q$7</f>
        <v>6987618.2422584323</v>
      </c>
      <c r="R553" s="35">
        <f>((Produção!R547*PreçoLivre!R549*(1-Painel!$B$8)-R$3-R$4-R$6)*(1-Painel!$E$7)-R$5+R$6)*R$7</f>
        <v>6923451.8398256013</v>
      </c>
      <c r="S553" s="35">
        <f>((Produção!S547*PreçoLivre!S549*(1-Painel!$B$8)-S$3-S$4-S$6)*(1-Painel!$E$7)-S$5+S$6)*S$7</f>
        <v>6335467.9479090227</v>
      </c>
      <c r="T553" s="35">
        <f>((Produção!T547*PreçoLivre!T549*(1-Painel!$B$8)-T$3-T$4-T$6)*(1-Painel!$E$7)-T$5+T$6)*T$7</f>
        <v>5890148.6743663596</v>
      </c>
      <c r="U553" s="35">
        <f>((Produção!U547*PreçoLivre!U549*(1-Painel!$B$8)-U$3-U$4-U$6)*(1-Painel!$E$7)-U$5+U$6)*U$7</f>
        <v>5750431.9493878409</v>
      </c>
      <c r="V553" s="35">
        <f>((Produção!V547*PreçoLivre!V549*(1-Painel!$B$8)-V$3-V$4-V$6)*(1-Painel!$E$7)-V$5+V$6)*V$7</f>
        <v>5343827.689204325</v>
      </c>
      <c r="W553" s="35"/>
    </row>
    <row r="554" spans="1:23" x14ac:dyDescent="0.25">
      <c r="A554" s="36">
        <v>545</v>
      </c>
      <c r="B554" s="35">
        <f t="shared" si="8"/>
        <v>258130280.68770355</v>
      </c>
      <c r="C554" s="35">
        <f>((Produção!C548*PreçoLivre!C550*(1-Painel!$B$8)-C$3-C$4-C$6)*(1-Painel!$E$7)-C$5+C$6)*C$7</f>
        <v>25840884.540866274</v>
      </c>
      <c r="D554" s="35">
        <f>((Produção!D548*PreçoLivre!D550*(1-Painel!$B$8)-D$3-D$4-D$6)*(1-Painel!$E$7)-D$5+D$6)*D$7</f>
        <v>23603436.788723946</v>
      </c>
      <c r="E554" s="35">
        <f>((Produção!E548*PreçoLivre!E550*(1-Painel!$B$8)-E$3-E$4-E$6)*(1-Painel!$E$7)-E$5+E$6)*E$7</f>
        <v>20762863.266911879</v>
      </c>
      <c r="F554" s="35">
        <f>((Produção!F548*PreçoLivre!F550*(1-Painel!$B$8)-F$3-F$4-F$6)*(1-Painel!$E$7)-F$5+F$6)*F$7</f>
        <v>18836783.534884542</v>
      </c>
      <c r="G554" s="35">
        <f>((Produção!G548*PreçoLivre!G550*(1-Painel!$B$8)-G$3-G$4-G$6)*(1-Painel!$E$7)-G$5+G$6)*G$7</f>
        <v>17598614.396336697</v>
      </c>
      <c r="H554" s="35">
        <f>((Produção!H548*PreçoLivre!H550*(1-Painel!$B$8)-H$3-H$4-H$6)*(1-Painel!$E$7)-H$5+H$6)*H$7</f>
        <v>17040241.567652792</v>
      </c>
      <c r="I554" s="35">
        <f>((Produção!I548*PreçoLivre!I550*(1-Painel!$B$8)-I$3-I$4-I$6)*(1-Painel!$E$7)-I$5+I$6)*I$7</f>
        <v>16381015.381656947</v>
      </c>
      <c r="J554" s="35">
        <f>((Produção!J548*PreçoLivre!J550*(1-Painel!$B$8)-J$3-J$4-J$6)*(1-Painel!$E$7)-J$5+J$6)*J$7</f>
        <v>14988138.729095969</v>
      </c>
      <c r="K554" s="35">
        <f>((Produção!K548*PreçoLivre!K550*(1-Painel!$B$8)-K$3-K$4-K$6)*(1-Painel!$E$7)-K$5+K$6)*K$7</f>
        <v>13471146.131123768</v>
      </c>
      <c r="L554" s="35">
        <f>((Produção!L548*PreçoLivre!L550*(1-Painel!$B$8)-L$3-L$4-L$6)*(1-Painel!$E$7)-L$5+L$6)*L$7</f>
        <v>12042531.468112657</v>
      </c>
      <c r="M554" s="35">
        <f>((Produção!M548*PreçoLivre!M550*(1-Painel!$B$8)-M$3-M$4-M$6)*(1-Painel!$E$7)-M$5+M$6)*M$7</f>
        <v>11286399.350282742</v>
      </c>
      <c r="N554" s="35">
        <f>((Produção!N548*PreçoLivre!N550*(1-Painel!$B$8)-N$3-N$4-N$6)*(1-Painel!$E$7)-N$5+N$6)*N$7</f>
        <v>10006595.661032112</v>
      </c>
      <c r="O554" s="35">
        <f>((Produção!O548*PreçoLivre!O550*(1-Painel!$B$8)-O$3-O$4-O$6)*(1-Painel!$E$7)-O$5+O$6)*O$7</f>
        <v>9855405.6867545024</v>
      </c>
      <c r="P554" s="35">
        <f>((Produção!P548*PreçoLivre!P550*(1-Painel!$B$8)-P$3-P$4-P$6)*(1-Painel!$E$7)-P$5+P$6)*P$7</f>
        <v>8704371.6784588788</v>
      </c>
      <c r="Q554" s="35">
        <f>((Produção!Q548*PreçoLivre!Q550*(1-Painel!$B$8)-Q$3-Q$4-Q$6)*(1-Painel!$E$7)-Q$5+Q$6)*Q$7</f>
        <v>7665022.0842563491</v>
      </c>
      <c r="R554" s="35">
        <f>((Produção!R548*PreçoLivre!R550*(1-Painel!$B$8)-R$3-R$4-R$6)*(1-Painel!$E$7)-R$5+R$6)*R$7</f>
        <v>7136781.6351909414</v>
      </c>
      <c r="S554" s="35">
        <f>((Produção!S548*PreçoLivre!S550*(1-Painel!$B$8)-S$3-S$4-S$6)*(1-Painel!$E$7)-S$5+S$6)*S$7</f>
        <v>6436629.6457474073</v>
      </c>
      <c r="T554" s="35">
        <f>((Produção!T548*PreçoLivre!T550*(1-Painel!$B$8)-T$3-T$4-T$6)*(1-Painel!$E$7)-T$5+T$6)*T$7</f>
        <v>5921914.992888459</v>
      </c>
      <c r="U554" s="35">
        <f>((Produção!U548*PreçoLivre!U550*(1-Painel!$B$8)-U$3-U$4-U$6)*(1-Painel!$E$7)-U$5+U$6)*U$7</f>
        <v>5417697.8018729538</v>
      </c>
      <c r="V554" s="35">
        <f>((Produção!V548*PreçoLivre!V550*(1-Painel!$B$8)-V$3-V$4-V$6)*(1-Painel!$E$7)-V$5+V$6)*V$7</f>
        <v>5133806.3458538074</v>
      </c>
      <c r="W554" s="35"/>
    </row>
    <row r="555" spans="1:23" x14ac:dyDescent="0.25">
      <c r="A555" s="36">
        <v>546</v>
      </c>
      <c r="B555" s="35">
        <f t="shared" si="8"/>
        <v>239571590.38626674</v>
      </c>
      <c r="C555" s="35">
        <f>((Produção!C549*PreçoLivre!C551*(1-Painel!$B$8)-C$3-C$4-C$6)*(1-Painel!$E$7)-C$5+C$6)*C$7</f>
        <v>25384932.68725333</v>
      </c>
      <c r="D555" s="35">
        <f>((Produção!D549*PreçoLivre!D551*(1-Painel!$B$8)-D$3-D$4-D$6)*(1-Painel!$E$7)-D$5+D$6)*D$7</f>
        <v>22464612.006001707</v>
      </c>
      <c r="E555" s="35">
        <f>((Produção!E549*PreçoLivre!E551*(1-Painel!$B$8)-E$3-E$4-E$6)*(1-Painel!$E$7)-E$5+E$6)*E$7</f>
        <v>20625297.651907425</v>
      </c>
      <c r="F555" s="35">
        <f>((Produção!F549*PreçoLivre!F551*(1-Painel!$B$8)-F$3-F$4-F$6)*(1-Painel!$E$7)-F$5+F$6)*F$7</f>
        <v>18371632.832834698</v>
      </c>
      <c r="G555" s="35">
        <f>((Produção!G549*PreçoLivre!G551*(1-Painel!$B$8)-G$3-G$4-G$6)*(1-Painel!$E$7)-G$5+G$6)*G$7</f>
        <v>16207116.763812911</v>
      </c>
      <c r="H555" s="35">
        <f>((Produção!H549*PreçoLivre!H551*(1-Painel!$B$8)-H$3-H$4-H$6)*(1-Painel!$E$7)-H$5+H$6)*H$7</f>
        <v>14732131.03414814</v>
      </c>
      <c r="I555" s="35">
        <f>((Produção!I549*PreçoLivre!I551*(1-Painel!$B$8)-I$3-I$4-I$6)*(1-Painel!$E$7)-I$5+I$6)*I$7</f>
        <v>13825270.348244699</v>
      </c>
      <c r="J555" s="35">
        <f>((Produção!J549*PreçoLivre!J551*(1-Painel!$B$8)-J$3-J$4-J$6)*(1-Painel!$E$7)-J$5+J$6)*J$7</f>
        <v>12442948.120186308</v>
      </c>
      <c r="K555" s="35">
        <f>((Produção!K549*PreçoLivre!K551*(1-Painel!$B$8)-K$3-K$4-K$6)*(1-Painel!$E$7)-K$5+K$6)*K$7</f>
        <v>11473900.020587679</v>
      </c>
      <c r="L555" s="35">
        <f>((Produção!L549*PreçoLivre!L551*(1-Painel!$B$8)-L$3-L$4-L$6)*(1-Painel!$E$7)-L$5+L$6)*L$7</f>
        <v>10641006.935815731</v>
      </c>
      <c r="M555" s="35">
        <f>((Produção!M549*PreçoLivre!M551*(1-Painel!$B$8)-M$3-M$4-M$6)*(1-Painel!$E$7)-M$5+M$6)*M$7</f>
        <v>9943006.9176009856</v>
      </c>
      <c r="N555" s="35">
        <f>((Produção!N549*PreçoLivre!N551*(1-Painel!$B$8)-N$3-N$4-N$6)*(1-Painel!$E$7)-N$5+N$6)*N$7</f>
        <v>9737358.8923626132</v>
      </c>
      <c r="O555" s="35">
        <f>((Produção!O549*PreçoLivre!O551*(1-Painel!$B$8)-O$3-O$4-O$6)*(1-Painel!$E$7)-O$5+O$6)*O$7</f>
        <v>9109639.491929004</v>
      </c>
      <c r="P555" s="35">
        <f>((Produção!P549*PreçoLivre!P551*(1-Painel!$B$8)-P$3-P$4-P$6)*(1-Painel!$E$7)-P$5+P$6)*P$7</f>
        <v>8370791.6476667598</v>
      </c>
      <c r="Q555" s="35">
        <f>((Produção!Q549*PreçoLivre!Q551*(1-Painel!$B$8)-Q$3-Q$4-Q$6)*(1-Painel!$E$7)-Q$5+Q$6)*Q$7</f>
        <v>7651266.0579198152</v>
      </c>
      <c r="R555" s="35">
        <f>((Produção!R549*PreçoLivre!R551*(1-Painel!$B$8)-R$3-R$4-R$6)*(1-Painel!$E$7)-R$5+R$6)*R$7</f>
        <v>6681817.5898741074</v>
      </c>
      <c r="S555" s="35">
        <f>((Produção!S549*PreçoLivre!S551*(1-Painel!$B$8)-S$3-S$4-S$6)*(1-Painel!$E$7)-S$5+S$6)*S$7</f>
        <v>6095132.726100863</v>
      </c>
      <c r="T555" s="35">
        <f>((Produção!T549*PreçoLivre!T551*(1-Painel!$B$8)-T$3-T$4-T$6)*(1-Painel!$E$7)-T$5+T$6)*T$7</f>
        <v>5728538.8265678175</v>
      </c>
      <c r="U555" s="35">
        <f>((Produção!U549*PreçoLivre!U551*(1-Painel!$B$8)-U$3-U$4-U$6)*(1-Painel!$E$7)-U$5+U$6)*U$7</f>
        <v>5237184.2340981215</v>
      </c>
      <c r="V555" s="35">
        <f>((Produção!V549*PreçoLivre!V551*(1-Painel!$B$8)-V$3-V$4-V$6)*(1-Painel!$E$7)-V$5+V$6)*V$7</f>
        <v>4848005.6013540234</v>
      </c>
      <c r="W555" s="35"/>
    </row>
    <row r="556" spans="1:23" x14ac:dyDescent="0.25">
      <c r="A556" s="36">
        <v>547</v>
      </c>
      <c r="B556" s="35">
        <f t="shared" si="8"/>
        <v>306657918.07022351</v>
      </c>
      <c r="C556" s="35">
        <f>((Produção!C550*PreçoLivre!C552*(1-Painel!$B$8)-C$3-C$4-C$6)*(1-Painel!$E$7)-C$5+C$6)*C$7</f>
        <v>26315216.031856995</v>
      </c>
      <c r="D556" s="35">
        <f>((Produção!D550*PreçoLivre!D552*(1-Painel!$B$8)-D$3-D$4-D$6)*(1-Painel!$E$7)-D$5+D$6)*D$7</f>
        <v>25042499.696493056</v>
      </c>
      <c r="E556" s="35">
        <f>((Produção!E550*PreçoLivre!E552*(1-Painel!$B$8)-E$3-E$4-E$6)*(1-Painel!$E$7)-E$5+E$6)*E$7</f>
        <v>21980158.335674975</v>
      </c>
      <c r="F556" s="35">
        <f>((Produção!F550*PreçoLivre!F552*(1-Painel!$B$8)-F$3-F$4-F$6)*(1-Painel!$E$7)-F$5+F$6)*F$7</f>
        <v>21025882.447952293</v>
      </c>
      <c r="G556" s="35">
        <f>((Produção!G550*PreçoLivre!G552*(1-Painel!$B$8)-G$3-G$4-G$6)*(1-Painel!$E$7)-G$5+G$6)*G$7</f>
        <v>20843000.196316142</v>
      </c>
      <c r="H556" s="35">
        <f>((Produção!H550*PreçoLivre!H552*(1-Painel!$B$8)-H$3-H$4-H$6)*(1-Painel!$E$7)-H$5+H$6)*H$7</f>
        <v>19386726.895136259</v>
      </c>
      <c r="I556" s="35">
        <f>((Produção!I550*PreçoLivre!I552*(1-Painel!$B$8)-I$3-I$4-I$6)*(1-Painel!$E$7)-I$5+I$6)*I$7</f>
        <v>18330679.657731626</v>
      </c>
      <c r="J556" s="35">
        <f>((Produção!J550*PreçoLivre!J552*(1-Painel!$B$8)-J$3-J$4-J$6)*(1-Painel!$E$7)-J$5+J$6)*J$7</f>
        <v>18115197.22516425</v>
      </c>
      <c r="K556" s="35">
        <f>((Produção!K550*PreçoLivre!K552*(1-Painel!$B$8)-K$3-K$4-K$6)*(1-Painel!$E$7)-K$5+K$6)*K$7</f>
        <v>16577610.005016195</v>
      </c>
      <c r="L556" s="35">
        <f>((Produção!L550*PreçoLivre!L552*(1-Painel!$B$8)-L$3-L$4-L$6)*(1-Painel!$E$7)-L$5+L$6)*L$7</f>
        <v>15189577.820758408</v>
      </c>
      <c r="M556" s="35">
        <f>((Produção!M550*PreçoLivre!M552*(1-Painel!$B$8)-M$3-M$4-M$6)*(1-Painel!$E$7)-M$5+M$6)*M$7</f>
        <v>13931282.217019543</v>
      </c>
      <c r="N556" s="35">
        <f>((Produção!N550*PreçoLivre!N552*(1-Painel!$B$8)-N$3-N$4-N$6)*(1-Painel!$E$7)-N$5+N$6)*N$7</f>
        <v>13048871.574836086</v>
      </c>
      <c r="O556" s="35">
        <f>((Produção!O550*PreçoLivre!O552*(1-Painel!$B$8)-O$3-O$4-O$6)*(1-Painel!$E$7)-O$5+O$6)*O$7</f>
        <v>12678435.310598901</v>
      </c>
      <c r="P556" s="35">
        <f>((Produção!P550*PreçoLivre!P552*(1-Painel!$B$8)-P$3-P$4-P$6)*(1-Painel!$E$7)-P$5+P$6)*P$7</f>
        <v>11655200.555922952</v>
      </c>
      <c r="Q556" s="35">
        <f>((Produção!Q550*PreçoLivre!Q552*(1-Painel!$B$8)-Q$3-Q$4-Q$6)*(1-Painel!$E$7)-Q$5+Q$6)*Q$7</f>
        <v>11148220.672989575</v>
      </c>
      <c r="R556" s="35">
        <f>((Produção!R550*PreçoLivre!R552*(1-Painel!$B$8)-R$3-R$4-R$6)*(1-Painel!$E$7)-R$5+R$6)*R$7</f>
        <v>9482346.9371530134</v>
      </c>
      <c r="S556" s="35">
        <f>((Produção!S550*PreçoLivre!S552*(1-Painel!$B$8)-S$3-S$4-S$6)*(1-Painel!$E$7)-S$5+S$6)*S$7</f>
        <v>9040878.3750490099</v>
      </c>
      <c r="T556" s="35">
        <f>((Produção!T550*PreçoLivre!T552*(1-Painel!$B$8)-T$3-T$4-T$6)*(1-Painel!$E$7)-T$5+T$6)*T$7</f>
        <v>8227872.3299162714</v>
      </c>
      <c r="U556" s="35">
        <f>((Produção!U550*PreçoLivre!U552*(1-Painel!$B$8)-U$3-U$4-U$6)*(1-Painel!$E$7)-U$5+U$6)*U$7</f>
        <v>7515969.59350596</v>
      </c>
      <c r="V556" s="35">
        <f>((Produção!V550*PreçoLivre!V552*(1-Painel!$B$8)-V$3-V$4-V$6)*(1-Painel!$E$7)-V$5+V$6)*V$7</f>
        <v>7122292.1911319746</v>
      </c>
      <c r="W556" s="35"/>
    </row>
    <row r="557" spans="1:23" x14ac:dyDescent="0.25">
      <c r="A557" s="36">
        <v>548</v>
      </c>
      <c r="B557" s="35">
        <f t="shared" si="8"/>
        <v>257972854.21665171</v>
      </c>
      <c r="C557" s="35">
        <f>((Produção!C551*PreçoLivre!C553*(1-Painel!$B$8)-C$3-C$4-C$6)*(1-Painel!$E$7)-C$5+C$6)*C$7</f>
        <v>25819320.008769654</v>
      </c>
      <c r="D557" s="35">
        <f>((Produção!D551*PreçoLivre!D553*(1-Painel!$B$8)-D$3-D$4-D$6)*(1-Painel!$E$7)-D$5+D$6)*D$7</f>
        <v>24032948.089082249</v>
      </c>
      <c r="E557" s="35">
        <f>((Produção!E551*PreçoLivre!E553*(1-Painel!$B$8)-E$3-E$4-E$6)*(1-Painel!$E$7)-E$5+E$6)*E$7</f>
        <v>21977661.443479382</v>
      </c>
      <c r="F557" s="35">
        <f>((Produção!F551*PreçoLivre!F553*(1-Painel!$B$8)-F$3-F$4-F$6)*(1-Painel!$E$7)-F$5+F$6)*F$7</f>
        <v>21064355.987150639</v>
      </c>
      <c r="G557" s="35">
        <f>((Produção!G551*PreçoLivre!G553*(1-Painel!$B$8)-G$3-G$4-G$6)*(1-Painel!$E$7)-G$5+G$6)*G$7</f>
        <v>18341702.704664916</v>
      </c>
      <c r="H557" s="35">
        <f>((Produção!H551*PreçoLivre!H553*(1-Painel!$B$8)-H$3-H$4-H$6)*(1-Painel!$E$7)-H$5+H$6)*H$7</f>
        <v>16810073.034022976</v>
      </c>
      <c r="I557" s="35">
        <f>((Produção!I551*PreçoLivre!I553*(1-Painel!$B$8)-I$3-I$4-I$6)*(1-Painel!$E$7)-I$5+I$6)*I$7</f>
        <v>15072089.207163384</v>
      </c>
      <c r="J557" s="35">
        <f>((Produção!J551*PreçoLivre!J553*(1-Painel!$B$8)-J$3-J$4-J$6)*(1-Painel!$E$7)-J$5+J$6)*J$7</f>
        <v>12964645.562524343</v>
      </c>
      <c r="K557" s="35">
        <f>((Produção!K551*PreçoLivre!K553*(1-Painel!$B$8)-K$3-K$4-K$6)*(1-Painel!$E$7)-K$5+K$6)*K$7</f>
        <v>12586287.566007074</v>
      </c>
      <c r="L557" s="35">
        <f>((Produção!L551*PreçoLivre!L553*(1-Painel!$B$8)-L$3-L$4-L$6)*(1-Painel!$E$7)-L$5+L$6)*L$7</f>
        <v>11452277.723247323</v>
      </c>
      <c r="M557" s="35">
        <f>((Produção!M551*PreçoLivre!M553*(1-Painel!$B$8)-M$3-M$4-M$6)*(1-Painel!$E$7)-M$5+M$6)*M$7</f>
        <v>11482792.296983704</v>
      </c>
      <c r="N557" s="35">
        <f>((Produção!N551*PreçoLivre!N553*(1-Painel!$B$8)-N$3-N$4-N$6)*(1-Painel!$E$7)-N$5+N$6)*N$7</f>
        <v>10314485.39074927</v>
      </c>
      <c r="O557" s="35">
        <f>((Produção!O551*PreçoLivre!O553*(1-Painel!$B$8)-O$3-O$4-O$6)*(1-Painel!$E$7)-O$5+O$6)*O$7</f>
        <v>9685066.9992848188</v>
      </c>
      <c r="P557" s="35">
        <f>((Produção!P551*PreçoLivre!P553*(1-Painel!$B$8)-P$3-P$4-P$6)*(1-Painel!$E$7)-P$5+P$6)*P$7</f>
        <v>8778862.7195253484</v>
      </c>
      <c r="Q557" s="35">
        <f>((Produção!Q551*PreçoLivre!Q553*(1-Painel!$B$8)-Q$3-Q$4-Q$6)*(1-Painel!$E$7)-Q$5+Q$6)*Q$7</f>
        <v>7972899.5891926168</v>
      </c>
      <c r="R557" s="35">
        <f>((Produção!R551*PreçoLivre!R553*(1-Painel!$B$8)-R$3-R$4-R$6)*(1-Painel!$E$7)-R$5+R$6)*R$7</f>
        <v>7336218.0967552615</v>
      </c>
      <c r="S557" s="35">
        <f>((Produção!S551*PreçoLivre!S553*(1-Painel!$B$8)-S$3-S$4-S$6)*(1-Painel!$E$7)-S$5+S$6)*S$7</f>
        <v>6813611.2293817727</v>
      </c>
      <c r="T557" s="35">
        <f>((Produção!T551*PreçoLivre!T553*(1-Painel!$B$8)-T$3-T$4-T$6)*(1-Painel!$E$7)-T$5+T$6)*T$7</f>
        <v>5768802.9354115371</v>
      </c>
      <c r="U557" s="35">
        <f>((Produção!U551*PreçoLivre!U553*(1-Painel!$B$8)-U$3-U$4-U$6)*(1-Painel!$E$7)-U$5+U$6)*U$7</f>
        <v>5266566.35622162</v>
      </c>
      <c r="V557" s="35">
        <f>((Produção!V551*PreçoLivre!V553*(1-Painel!$B$8)-V$3-V$4-V$6)*(1-Painel!$E$7)-V$5+V$6)*V$7</f>
        <v>4432187.2770338273</v>
      </c>
      <c r="W557" s="35"/>
    </row>
    <row r="558" spans="1:23" x14ac:dyDescent="0.25">
      <c r="A558" s="36">
        <v>549</v>
      </c>
      <c r="B558" s="35">
        <f t="shared" si="8"/>
        <v>308727314.68019587</v>
      </c>
      <c r="C558" s="35">
        <f>((Produção!C552*PreçoLivre!C554*(1-Painel!$B$8)-C$3-C$4-C$6)*(1-Painel!$E$7)-C$5+C$6)*C$7</f>
        <v>26938600.349528443</v>
      </c>
      <c r="D558" s="35">
        <f>((Produção!D552*PreçoLivre!D554*(1-Painel!$B$8)-D$3-D$4-D$6)*(1-Painel!$E$7)-D$5+D$6)*D$7</f>
        <v>23942421.387818437</v>
      </c>
      <c r="E558" s="35">
        <f>((Produção!E552*PreçoLivre!E554*(1-Painel!$B$8)-E$3-E$4-E$6)*(1-Painel!$E$7)-E$5+E$6)*E$7</f>
        <v>22809860.885558534</v>
      </c>
      <c r="F558" s="35">
        <f>((Produção!F552*PreçoLivre!F554*(1-Painel!$B$8)-F$3-F$4-F$6)*(1-Painel!$E$7)-F$5+F$6)*F$7</f>
        <v>21834566.862539072</v>
      </c>
      <c r="G558" s="35">
        <f>((Produção!G552*PreçoLivre!G554*(1-Painel!$B$8)-G$3-G$4-G$6)*(1-Painel!$E$7)-G$5+G$6)*G$7</f>
        <v>20891432.736973312</v>
      </c>
      <c r="H558" s="35">
        <f>((Produção!H552*PreçoLivre!H554*(1-Painel!$B$8)-H$3-H$4-H$6)*(1-Painel!$E$7)-H$5+H$6)*H$7</f>
        <v>20438681.078284655</v>
      </c>
      <c r="I558" s="35">
        <f>((Produção!I552*PreçoLivre!I554*(1-Painel!$B$8)-I$3-I$4-I$6)*(1-Painel!$E$7)-I$5+I$6)*I$7</f>
        <v>18890534.231916245</v>
      </c>
      <c r="J558" s="35">
        <f>((Produção!J552*PreçoLivre!J554*(1-Painel!$B$8)-J$3-J$4-J$6)*(1-Painel!$E$7)-J$5+J$6)*J$7</f>
        <v>17141127.277943246</v>
      </c>
      <c r="K558" s="35">
        <f>((Produção!K552*PreçoLivre!K554*(1-Painel!$B$8)-K$3-K$4-K$6)*(1-Painel!$E$7)-K$5+K$6)*K$7</f>
        <v>16183765.931509431</v>
      </c>
      <c r="L558" s="35">
        <f>((Produção!L552*PreçoLivre!L554*(1-Painel!$B$8)-L$3-L$4-L$6)*(1-Painel!$E$7)-L$5+L$6)*L$7</f>
        <v>15356495.920569293</v>
      </c>
      <c r="M558" s="35">
        <f>((Produção!M552*PreçoLivre!M554*(1-Painel!$B$8)-M$3-M$4-M$6)*(1-Painel!$E$7)-M$5+M$6)*M$7</f>
        <v>14266961.280697869</v>
      </c>
      <c r="N558" s="35">
        <f>((Produção!N552*PreçoLivre!N554*(1-Painel!$B$8)-N$3-N$4-N$6)*(1-Painel!$E$7)-N$5+N$6)*N$7</f>
        <v>13244938.891980719</v>
      </c>
      <c r="O558" s="35">
        <f>((Produção!O552*PreçoLivre!O554*(1-Painel!$B$8)-O$3-O$4-O$6)*(1-Painel!$E$7)-O$5+O$6)*O$7</f>
        <v>11996318.506998211</v>
      </c>
      <c r="P558" s="35">
        <f>((Produção!P552*PreçoLivre!P554*(1-Painel!$B$8)-P$3-P$4-P$6)*(1-Painel!$E$7)-P$5+P$6)*P$7</f>
        <v>10922903.193071304</v>
      </c>
      <c r="Q558" s="35">
        <f>((Produção!Q552*PreçoLivre!Q554*(1-Painel!$B$8)-Q$3-Q$4-Q$6)*(1-Painel!$E$7)-Q$5+Q$6)*Q$7</f>
        <v>10525940.1557803</v>
      </c>
      <c r="R558" s="35">
        <f>((Produção!R552*PreçoLivre!R554*(1-Painel!$B$8)-R$3-R$4-R$6)*(1-Painel!$E$7)-R$5+R$6)*R$7</f>
        <v>10039160.811498674</v>
      </c>
      <c r="S558" s="35">
        <f>((Produção!S552*PreçoLivre!S554*(1-Painel!$B$8)-S$3-S$4-S$6)*(1-Painel!$E$7)-S$5+S$6)*S$7</f>
        <v>9364316.8714638371</v>
      </c>
      <c r="T558" s="35">
        <f>((Produção!T552*PreçoLivre!T554*(1-Painel!$B$8)-T$3-T$4-T$6)*(1-Painel!$E$7)-T$5+T$6)*T$7</f>
        <v>8575650.9207240194</v>
      </c>
      <c r="U558" s="35">
        <f>((Produção!U552*PreçoLivre!U554*(1-Painel!$B$8)-U$3-U$4-U$6)*(1-Painel!$E$7)-U$5+U$6)*U$7</f>
        <v>7951159.1855067182</v>
      </c>
      <c r="V558" s="35">
        <f>((Produção!V552*PreçoLivre!V554*(1-Painel!$B$8)-V$3-V$4-V$6)*(1-Painel!$E$7)-V$5+V$6)*V$7</f>
        <v>7412478.19983349</v>
      </c>
      <c r="W558" s="35"/>
    </row>
    <row r="559" spans="1:23" x14ac:dyDescent="0.25">
      <c r="A559" s="36">
        <v>550</v>
      </c>
      <c r="B559" s="35">
        <f t="shared" si="8"/>
        <v>300905903.53118211</v>
      </c>
      <c r="C559" s="35">
        <f>((Produção!C553*PreçoLivre!C555*(1-Painel!$B$8)-C$3-C$4-C$6)*(1-Painel!$E$7)-C$5+C$6)*C$7</f>
        <v>26580401.266670916</v>
      </c>
      <c r="D559" s="35">
        <f>((Produção!D553*PreçoLivre!D555*(1-Painel!$B$8)-D$3-D$4-D$6)*(1-Painel!$E$7)-D$5+D$6)*D$7</f>
        <v>25838340.744638789</v>
      </c>
      <c r="E559" s="35">
        <f>((Produção!E553*PreçoLivre!E555*(1-Painel!$B$8)-E$3-E$4-E$6)*(1-Painel!$E$7)-E$5+E$6)*E$7</f>
        <v>25309044.26713137</v>
      </c>
      <c r="F559" s="35">
        <f>((Produção!F553*PreçoLivre!F555*(1-Painel!$B$8)-F$3-F$4-F$6)*(1-Painel!$E$7)-F$5+F$6)*F$7</f>
        <v>23656965.746633958</v>
      </c>
      <c r="G559" s="35">
        <f>((Produção!G553*PreçoLivre!G555*(1-Painel!$B$8)-G$3-G$4-G$6)*(1-Painel!$E$7)-G$5+G$6)*G$7</f>
        <v>20516122.239897702</v>
      </c>
      <c r="H559" s="35">
        <f>((Produção!H553*PreçoLivre!H555*(1-Painel!$B$8)-H$3-H$4-H$6)*(1-Painel!$E$7)-H$5+H$6)*H$7</f>
        <v>20044209.759685714</v>
      </c>
      <c r="I559" s="35">
        <f>((Produção!I553*PreçoLivre!I555*(1-Painel!$B$8)-I$3-I$4-I$6)*(1-Painel!$E$7)-I$5+I$6)*I$7</f>
        <v>18354583.638850402</v>
      </c>
      <c r="J559" s="35">
        <f>((Produção!J553*PreçoLivre!J555*(1-Painel!$B$8)-J$3-J$4-J$6)*(1-Painel!$E$7)-J$5+J$6)*J$7</f>
        <v>17185035.410725042</v>
      </c>
      <c r="K559" s="35">
        <f>((Produção!K553*PreçoLivre!K555*(1-Painel!$B$8)-K$3-K$4-K$6)*(1-Painel!$E$7)-K$5+K$6)*K$7</f>
        <v>15254557.158736622</v>
      </c>
      <c r="L559" s="35">
        <f>((Produção!L553*PreçoLivre!L555*(1-Painel!$B$8)-L$3-L$4-L$6)*(1-Painel!$E$7)-L$5+L$6)*L$7</f>
        <v>14544326.895473607</v>
      </c>
      <c r="M559" s="35">
        <f>((Produção!M553*PreçoLivre!M555*(1-Painel!$B$8)-M$3-M$4-M$6)*(1-Painel!$E$7)-M$5+M$6)*M$7</f>
        <v>13152065.246819014</v>
      </c>
      <c r="N559" s="35">
        <f>((Produção!N553*PreçoLivre!N555*(1-Painel!$B$8)-N$3-N$4-N$6)*(1-Painel!$E$7)-N$5+N$6)*N$7</f>
        <v>12297715.055313576</v>
      </c>
      <c r="O559" s="35">
        <f>((Produção!O553*PreçoLivre!O555*(1-Painel!$B$8)-O$3-O$4-O$6)*(1-Painel!$E$7)-O$5+O$6)*O$7</f>
        <v>11681567.465675039</v>
      </c>
      <c r="P559" s="35">
        <f>((Produção!P553*PreçoLivre!P555*(1-Painel!$B$8)-P$3-P$4-P$6)*(1-Painel!$E$7)-P$5+P$6)*P$7</f>
        <v>10033316.024467047</v>
      </c>
      <c r="Q559" s="35">
        <f>((Produção!Q553*PreçoLivre!Q555*(1-Painel!$B$8)-Q$3-Q$4-Q$6)*(1-Painel!$E$7)-Q$5+Q$6)*Q$7</f>
        <v>9546358.5096858963</v>
      </c>
      <c r="R559" s="35">
        <f>((Produção!R553*PreçoLivre!R555*(1-Painel!$B$8)-R$3-R$4-R$6)*(1-Painel!$E$7)-R$5+R$6)*R$7</f>
        <v>8800903.2925985884</v>
      </c>
      <c r="S559" s="35">
        <f>((Produção!S553*PreçoLivre!S555*(1-Painel!$B$8)-S$3-S$4-S$6)*(1-Painel!$E$7)-S$5+S$6)*S$7</f>
        <v>7946811.894295264</v>
      </c>
      <c r="T559" s="35">
        <f>((Produção!T553*PreçoLivre!T555*(1-Painel!$B$8)-T$3-T$4-T$6)*(1-Painel!$E$7)-T$5+T$6)*T$7</f>
        <v>7243742.680885341</v>
      </c>
      <c r="U559" s="35">
        <f>((Produção!U553*PreçoLivre!U555*(1-Painel!$B$8)-U$3-U$4-U$6)*(1-Painel!$E$7)-U$5+U$6)*U$7</f>
        <v>6579773.8198803859</v>
      </c>
      <c r="V559" s="35">
        <f>((Produção!V553*PreçoLivre!V555*(1-Painel!$B$8)-V$3-V$4-V$6)*(1-Painel!$E$7)-V$5+V$6)*V$7</f>
        <v>6340062.4131178688</v>
      </c>
      <c r="W559" s="35"/>
    </row>
    <row r="560" spans="1:23" x14ac:dyDescent="0.25">
      <c r="A560" s="36">
        <v>551</v>
      </c>
      <c r="B560" s="35">
        <f t="shared" si="8"/>
        <v>224741039.41848204</v>
      </c>
      <c r="C560" s="35">
        <f>((Produção!C554*PreçoLivre!C556*(1-Painel!$B$8)-C$3-C$4-C$6)*(1-Painel!$E$7)-C$5+C$6)*C$7</f>
        <v>25297614.169710889</v>
      </c>
      <c r="D560" s="35">
        <f>((Produção!D554*PreçoLivre!D556*(1-Painel!$B$8)-D$3-D$4-D$6)*(1-Painel!$E$7)-D$5+D$6)*D$7</f>
        <v>21984408.173300214</v>
      </c>
      <c r="E560" s="35">
        <f>((Produção!E554*PreçoLivre!E556*(1-Painel!$B$8)-E$3-E$4-E$6)*(1-Painel!$E$7)-E$5+E$6)*E$7</f>
        <v>19878749.38411786</v>
      </c>
      <c r="F560" s="35">
        <f>((Produção!F554*PreçoLivre!F556*(1-Painel!$B$8)-F$3-F$4-F$6)*(1-Painel!$E$7)-F$5+F$6)*F$7</f>
        <v>17830011.516987856</v>
      </c>
      <c r="G560" s="35">
        <f>((Produção!G554*PreçoLivre!G556*(1-Painel!$B$8)-G$3-G$4-G$6)*(1-Painel!$E$7)-G$5+G$6)*G$7</f>
        <v>15805304.846115977</v>
      </c>
      <c r="H560" s="35">
        <f>((Produção!H554*PreçoLivre!H556*(1-Painel!$B$8)-H$3-H$4-H$6)*(1-Painel!$E$7)-H$5+H$6)*H$7</f>
        <v>15200927.213352608</v>
      </c>
      <c r="I560" s="35">
        <f>((Produção!I554*PreçoLivre!I556*(1-Painel!$B$8)-I$3-I$4-I$6)*(1-Painel!$E$7)-I$5+I$6)*I$7</f>
        <v>13043649.799356779</v>
      </c>
      <c r="J560" s="35">
        <f>((Produção!J554*PreçoLivre!J556*(1-Painel!$B$8)-J$3-J$4-J$6)*(1-Painel!$E$7)-J$5+J$6)*J$7</f>
        <v>12687673.943582617</v>
      </c>
      <c r="K560" s="35">
        <f>((Produção!K554*PreçoLivre!K556*(1-Painel!$B$8)-K$3-K$4-K$6)*(1-Painel!$E$7)-K$5+K$6)*K$7</f>
        <v>11157821.680876708</v>
      </c>
      <c r="L560" s="35">
        <f>((Produção!L554*PreçoLivre!L556*(1-Painel!$B$8)-L$3-L$4-L$6)*(1-Painel!$E$7)-L$5+L$6)*L$7</f>
        <v>9622002.4657125752</v>
      </c>
      <c r="M560" s="35">
        <f>((Produção!M554*PreçoLivre!M556*(1-Painel!$B$8)-M$3-M$4-M$6)*(1-Painel!$E$7)-M$5+M$6)*M$7</f>
        <v>8821037.2714094091</v>
      </c>
      <c r="N560" s="35">
        <f>((Produção!N554*PreçoLivre!N556*(1-Painel!$B$8)-N$3-N$4-N$6)*(1-Painel!$E$7)-N$5+N$6)*N$7</f>
        <v>8167016.0694612004</v>
      </c>
      <c r="O560" s="35">
        <f>((Produção!O554*PreçoLivre!O556*(1-Painel!$B$8)-O$3-O$4-O$6)*(1-Painel!$E$7)-O$5+O$6)*O$7</f>
        <v>7248917.7467260305</v>
      </c>
      <c r="P560" s="35">
        <f>((Produção!P554*PreçoLivre!P556*(1-Painel!$B$8)-P$3-P$4-P$6)*(1-Painel!$E$7)-P$5+P$6)*P$7</f>
        <v>6924709.0577904126</v>
      </c>
      <c r="Q560" s="35">
        <f>((Produção!Q554*PreçoLivre!Q556*(1-Painel!$B$8)-Q$3-Q$4-Q$6)*(1-Painel!$E$7)-Q$5+Q$6)*Q$7</f>
        <v>6726032.6988121886</v>
      </c>
      <c r="R560" s="35">
        <f>((Produção!R554*PreçoLivre!R556*(1-Painel!$B$8)-R$3-R$4-R$6)*(1-Painel!$E$7)-R$5+R$6)*R$7</f>
        <v>6096027.9609013209</v>
      </c>
      <c r="S560" s="35">
        <f>((Produção!S554*PreçoLivre!S556*(1-Painel!$B$8)-S$3-S$4-S$6)*(1-Painel!$E$7)-S$5+S$6)*S$7</f>
        <v>5412050.1133083729</v>
      </c>
      <c r="T560" s="35">
        <f>((Produção!T554*PreçoLivre!T556*(1-Painel!$B$8)-T$3-T$4-T$6)*(1-Painel!$E$7)-T$5+T$6)*T$7</f>
        <v>5012847.1386532839</v>
      </c>
      <c r="U560" s="35">
        <f>((Produção!U554*PreçoLivre!U556*(1-Painel!$B$8)-U$3-U$4-U$6)*(1-Painel!$E$7)-U$5+U$6)*U$7</f>
        <v>4203278.8869065307</v>
      </c>
      <c r="V560" s="35">
        <f>((Produção!V554*PreçoLivre!V556*(1-Painel!$B$8)-V$3-V$4-V$6)*(1-Painel!$E$7)-V$5+V$6)*V$7</f>
        <v>3620959.2813992202</v>
      </c>
      <c r="W560" s="35"/>
    </row>
    <row r="561" spans="1:23" x14ac:dyDescent="0.25">
      <c r="A561" s="36">
        <v>552</v>
      </c>
      <c r="B561" s="35">
        <f t="shared" si="8"/>
        <v>243188620.45313758</v>
      </c>
      <c r="C561" s="35">
        <f>((Produção!C555*PreçoLivre!C557*(1-Painel!$B$8)-C$3-C$4-C$6)*(1-Painel!$E$7)-C$5+C$6)*C$7</f>
        <v>26089431.990227133</v>
      </c>
      <c r="D561" s="35">
        <f>((Produção!D555*PreçoLivre!D557*(1-Painel!$B$8)-D$3-D$4-D$6)*(1-Painel!$E$7)-D$5+D$6)*D$7</f>
        <v>22976628.513024475</v>
      </c>
      <c r="E561" s="35">
        <f>((Produção!E555*PreçoLivre!E557*(1-Painel!$B$8)-E$3-E$4-E$6)*(1-Painel!$E$7)-E$5+E$6)*E$7</f>
        <v>20340692.586765159</v>
      </c>
      <c r="F561" s="35">
        <f>((Produção!F555*PreçoLivre!F557*(1-Painel!$B$8)-F$3-F$4-F$6)*(1-Painel!$E$7)-F$5+F$6)*F$7</f>
        <v>19032664.143524114</v>
      </c>
      <c r="G561" s="35">
        <f>((Produção!G555*PreçoLivre!G557*(1-Painel!$B$8)-G$3-G$4-G$6)*(1-Painel!$E$7)-G$5+G$6)*G$7</f>
        <v>18117996.06860403</v>
      </c>
      <c r="H561" s="35">
        <f>((Produção!H555*PreçoLivre!H557*(1-Painel!$B$8)-H$3-H$4-H$6)*(1-Painel!$E$7)-H$5+H$6)*H$7</f>
        <v>15684251.462514276</v>
      </c>
      <c r="I561" s="35">
        <f>((Produção!I555*PreçoLivre!I557*(1-Painel!$B$8)-I$3-I$4-I$6)*(1-Painel!$E$7)-I$5+I$6)*I$7</f>
        <v>14109913.679248361</v>
      </c>
      <c r="J561" s="35">
        <f>((Produção!J555*PreçoLivre!J557*(1-Painel!$B$8)-J$3-J$4-J$6)*(1-Painel!$E$7)-J$5+J$6)*J$7</f>
        <v>12686736.157266254</v>
      </c>
      <c r="K561" s="35">
        <f>((Produção!K555*PreçoLivre!K557*(1-Painel!$B$8)-K$3-K$4-K$6)*(1-Painel!$E$7)-K$5+K$6)*K$7</f>
        <v>12245042.443918116</v>
      </c>
      <c r="L561" s="35">
        <f>((Produção!L555*PreçoLivre!L557*(1-Painel!$B$8)-L$3-L$4-L$6)*(1-Painel!$E$7)-L$5+L$6)*L$7</f>
        <v>11403924.078618569</v>
      </c>
      <c r="M561" s="35">
        <f>((Produção!M555*PreçoLivre!M557*(1-Painel!$B$8)-M$3-M$4-M$6)*(1-Painel!$E$7)-M$5+M$6)*M$7</f>
        <v>9969638.0344137605</v>
      </c>
      <c r="N561" s="35">
        <f>((Produção!N555*PreçoLivre!N557*(1-Painel!$B$8)-N$3-N$4-N$6)*(1-Painel!$E$7)-N$5+N$6)*N$7</f>
        <v>8790542.8914303537</v>
      </c>
      <c r="O561" s="35">
        <f>((Produção!O555*PreçoLivre!O557*(1-Painel!$B$8)-O$3-O$4-O$6)*(1-Painel!$E$7)-O$5+O$6)*O$7</f>
        <v>7865067.4561593942</v>
      </c>
      <c r="P561" s="35">
        <f>((Produção!P555*PreçoLivre!P557*(1-Painel!$B$8)-P$3-P$4-P$6)*(1-Painel!$E$7)-P$5+P$6)*P$7</f>
        <v>7424051.1797079016</v>
      </c>
      <c r="Q561" s="35">
        <f>((Produção!Q555*PreçoLivre!Q557*(1-Painel!$B$8)-Q$3-Q$4-Q$6)*(1-Painel!$E$7)-Q$5+Q$6)*Q$7</f>
        <v>7340561.3678184021</v>
      </c>
      <c r="R561" s="35">
        <f>((Produção!R555*PreçoLivre!R557*(1-Painel!$B$8)-R$3-R$4-R$6)*(1-Painel!$E$7)-R$5+R$6)*R$7</f>
        <v>6860608.0528789042</v>
      </c>
      <c r="S561" s="35">
        <f>((Produção!S555*PreçoLivre!S557*(1-Painel!$B$8)-S$3-S$4-S$6)*(1-Painel!$E$7)-S$5+S$6)*S$7</f>
        <v>6313145.5348959249</v>
      </c>
      <c r="T561" s="35">
        <f>((Produção!T555*PreçoLivre!T557*(1-Painel!$B$8)-T$3-T$4-T$6)*(1-Painel!$E$7)-T$5+T$6)*T$7</f>
        <v>5721553.2982728425</v>
      </c>
      <c r="U561" s="35">
        <f>((Produção!U555*PreçoLivre!U557*(1-Painel!$B$8)-U$3-U$4-U$6)*(1-Painel!$E$7)-U$5+U$6)*U$7</f>
        <v>5319608.9433110058</v>
      </c>
      <c r="V561" s="35">
        <f>((Produção!V555*PreçoLivre!V557*(1-Painel!$B$8)-V$3-V$4-V$6)*(1-Painel!$E$7)-V$5+V$6)*V$7</f>
        <v>4896562.5705385879</v>
      </c>
      <c r="W561" s="35"/>
    </row>
    <row r="562" spans="1:23" x14ac:dyDescent="0.25">
      <c r="A562" s="36">
        <v>553</v>
      </c>
      <c r="B562" s="35">
        <f t="shared" si="8"/>
        <v>268713303.95909679</v>
      </c>
      <c r="C562" s="35">
        <f>((Produção!C556*PreçoLivre!C558*(1-Painel!$B$8)-C$3-C$4-C$6)*(1-Painel!$E$7)-C$5+C$6)*C$7</f>
        <v>25780392.264544323</v>
      </c>
      <c r="D562" s="35">
        <f>((Produção!D556*PreçoLivre!D558*(1-Painel!$B$8)-D$3-D$4-D$6)*(1-Painel!$E$7)-D$5+D$6)*D$7</f>
        <v>24543886.326976568</v>
      </c>
      <c r="E562" s="35">
        <f>((Produção!E556*PreçoLivre!E558*(1-Painel!$B$8)-E$3-E$4-E$6)*(1-Painel!$E$7)-E$5+E$6)*E$7</f>
        <v>22210748.795858946</v>
      </c>
      <c r="F562" s="35">
        <f>((Produção!F556*PreçoLivre!F558*(1-Painel!$B$8)-F$3-F$4-F$6)*(1-Painel!$E$7)-F$5+F$6)*F$7</f>
        <v>21094720.961259775</v>
      </c>
      <c r="G562" s="35">
        <f>((Produção!G556*PreçoLivre!G558*(1-Painel!$B$8)-G$3-G$4-G$6)*(1-Painel!$E$7)-G$5+G$6)*G$7</f>
        <v>19364143.960040338</v>
      </c>
      <c r="H562" s="35">
        <f>((Produção!H556*PreçoLivre!H558*(1-Painel!$B$8)-H$3-H$4-H$6)*(1-Painel!$E$7)-H$5+H$6)*H$7</f>
        <v>17450317.165430862</v>
      </c>
      <c r="I562" s="35">
        <f>((Produção!I556*PreçoLivre!I558*(1-Painel!$B$8)-I$3-I$4-I$6)*(1-Painel!$E$7)-I$5+I$6)*I$7</f>
        <v>15910376.643113919</v>
      </c>
      <c r="J562" s="35">
        <f>((Produção!J556*PreçoLivre!J558*(1-Painel!$B$8)-J$3-J$4-J$6)*(1-Painel!$E$7)-J$5+J$6)*J$7</f>
        <v>13921369.61902101</v>
      </c>
      <c r="K562" s="35">
        <f>((Produção!K556*PreçoLivre!K558*(1-Painel!$B$8)-K$3-K$4-K$6)*(1-Painel!$E$7)-K$5+K$6)*K$7</f>
        <v>13692426.785910251</v>
      </c>
      <c r="L562" s="35">
        <f>((Produção!L556*PreçoLivre!L558*(1-Painel!$B$8)-L$3-L$4-L$6)*(1-Painel!$E$7)-L$5+L$6)*L$7</f>
        <v>12938706.372569591</v>
      </c>
      <c r="M562" s="35">
        <f>((Produção!M556*PreçoLivre!M558*(1-Painel!$B$8)-M$3-M$4-M$6)*(1-Painel!$E$7)-M$5+M$6)*M$7</f>
        <v>12077382.834298899</v>
      </c>
      <c r="N562" s="35">
        <f>((Produção!N556*PreçoLivre!N558*(1-Painel!$B$8)-N$3-N$4-N$6)*(1-Painel!$E$7)-N$5+N$6)*N$7</f>
        <v>10836492.554212293</v>
      </c>
      <c r="O562" s="35">
        <f>((Produção!O556*PreçoLivre!O558*(1-Painel!$B$8)-O$3-O$4-O$6)*(1-Painel!$E$7)-O$5+O$6)*O$7</f>
        <v>10648920.535691079</v>
      </c>
      <c r="P562" s="35">
        <f>((Produção!P556*PreçoLivre!P558*(1-Painel!$B$8)-P$3-P$4-P$6)*(1-Painel!$E$7)-P$5+P$6)*P$7</f>
        <v>8931352.6934134178</v>
      </c>
      <c r="Q562" s="35">
        <f>((Produção!Q556*PreçoLivre!Q558*(1-Painel!$B$8)-Q$3-Q$4-Q$6)*(1-Painel!$E$7)-Q$5+Q$6)*Q$7</f>
        <v>8129647.9596769344</v>
      </c>
      <c r="R562" s="35">
        <f>((Produção!R556*PreçoLivre!R558*(1-Painel!$B$8)-R$3-R$4-R$6)*(1-Painel!$E$7)-R$5+R$6)*R$7</f>
        <v>7826097.3524509678</v>
      </c>
      <c r="S562" s="35">
        <f>((Produção!S556*PreçoLivre!S558*(1-Painel!$B$8)-S$3-S$4-S$6)*(1-Painel!$E$7)-S$5+S$6)*S$7</f>
        <v>7002842.3946664939</v>
      </c>
      <c r="T562" s="35">
        <f>((Produção!T556*PreçoLivre!T558*(1-Painel!$B$8)-T$3-T$4-T$6)*(1-Painel!$E$7)-T$5+T$6)*T$7</f>
        <v>5868068.0114988331</v>
      </c>
      <c r="U562" s="35">
        <f>((Produção!U556*PreçoLivre!U558*(1-Painel!$B$8)-U$3-U$4-U$6)*(1-Painel!$E$7)-U$5+U$6)*U$7</f>
        <v>5443430.40011469</v>
      </c>
      <c r="V562" s="35">
        <f>((Produção!V556*PreçoLivre!V558*(1-Painel!$B$8)-V$3-V$4-V$6)*(1-Painel!$E$7)-V$5+V$6)*V$7</f>
        <v>5041980.3283476336</v>
      </c>
      <c r="W562" s="35"/>
    </row>
    <row r="563" spans="1:23" x14ac:dyDescent="0.25">
      <c r="A563" s="36">
        <v>554</v>
      </c>
      <c r="B563" s="35">
        <f t="shared" si="8"/>
        <v>292191631.32697386</v>
      </c>
      <c r="C563" s="35">
        <f>((Produção!C557*PreçoLivre!C559*(1-Painel!$B$8)-C$3-C$4-C$6)*(1-Painel!$E$7)-C$5+C$6)*C$7</f>
        <v>25980512.975292843</v>
      </c>
      <c r="D563" s="35">
        <f>((Produção!D557*PreçoLivre!D559*(1-Painel!$B$8)-D$3-D$4-D$6)*(1-Painel!$E$7)-D$5+D$6)*D$7</f>
        <v>23869722.620674685</v>
      </c>
      <c r="E563" s="35">
        <f>((Produção!E557*PreçoLivre!E559*(1-Painel!$B$8)-E$3-E$4-E$6)*(1-Painel!$E$7)-E$5+E$6)*E$7</f>
        <v>23258145.470748849</v>
      </c>
      <c r="F563" s="35">
        <f>((Produção!F557*PreçoLivre!F559*(1-Painel!$B$8)-F$3-F$4-F$6)*(1-Painel!$E$7)-F$5+F$6)*F$7</f>
        <v>22716153.429289341</v>
      </c>
      <c r="G563" s="35">
        <f>((Produção!G557*PreçoLivre!G559*(1-Painel!$B$8)-G$3-G$4-G$6)*(1-Painel!$E$7)-G$5+G$6)*G$7</f>
        <v>20271490.875637509</v>
      </c>
      <c r="H563" s="35">
        <f>((Produção!H557*PreçoLivre!H559*(1-Painel!$B$8)-H$3-H$4-H$6)*(1-Painel!$E$7)-H$5+H$6)*H$7</f>
        <v>19532448.20118849</v>
      </c>
      <c r="I563" s="35">
        <f>((Produção!I557*PreçoLivre!I559*(1-Painel!$B$8)-I$3-I$4-I$6)*(1-Painel!$E$7)-I$5+I$6)*I$7</f>
        <v>17192042.857465927</v>
      </c>
      <c r="J563" s="35">
        <f>((Produção!J557*PreçoLivre!J559*(1-Painel!$B$8)-J$3-J$4-J$6)*(1-Painel!$E$7)-J$5+J$6)*J$7</f>
        <v>15654254.3440073</v>
      </c>
      <c r="K563" s="35">
        <f>((Produção!K557*PreçoLivre!K559*(1-Painel!$B$8)-K$3-K$4-K$6)*(1-Painel!$E$7)-K$5+K$6)*K$7</f>
        <v>15051067.385947822</v>
      </c>
      <c r="L563" s="35">
        <f>((Produção!L557*PreçoLivre!L559*(1-Painel!$B$8)-L$3-L$4-L$6)*(1-Painel!$E$7)-L$5+L$6)*L$7</f>
        <v>14188696.573920796</v>
      </c>
      <c r="M563" s="35">
        <f>((Produção!M557*PreçoLivre!M559*(1-Painel!$B$8)-M$3-M$4-M$6)*(1-Painel!$E$7)-M$5+M$6)*M$7</f>
        <v>12992417.18145166</v>
      </c>
      <c r="N563" s="35">
        <f>((Produção!N557*PreçoLivre!N559*(1-Painel!$B$8)-N$3-N$4-N$6)*(1-Painel!$E$7)-N$5+N$6)*N$7</f>
        <v>12160447.024189377</v>
      </c>
      <c r="O563" s="35">
        <f>((Produção!O557*PreçoLivre!O559*(1-Painel!$B$8)-O$3-O$4-O$6)*(1-Painel!$E$7)-O$5+O$6)*O$7</f>
        <v>10673135.001749063</v>
      </c>
      <c r="P563" s="35">
        <f>((Produção!P557*PreçoLivre!P559*(1-Painel!$B$8)-P$3-P$4-P$6)*(1-Painel!$E$7)-P$5+P$6)*P$7</f>
        <v>9823781.6229302809</v>
      </c>
      <c r="Q563" s="35">
        <f>((Produção!Q557*PreçoLivre!Q559*(1-Painel!$B$8)-Q$3-Q$4-Q$6)*(1-Painel!$E$7)-Q$5+Q$6)*Q$7</f>
        <v>9111326.1584407687</v>
      </c>
      <c r="R563" s="35">
        <f>((Produção!R557*PreçoLivre!R559*(1-Painel!$B$8)-R$3-R$4-R$6)*(1-Painel!$E$7)-R$5+R$6)*R$7</f>
        <v>8812638.7769857217</v>
      </c>
      <c r="S563" s="35">
        <f>((Produção!S557*PreçoLivre!S559*(1-Painel!$B$8)-S$3-S$4-S$6)*(1-Painel!$E$7)-S$5+S$6)*S$7</f>
        <v>8417756.2267642077</v>
      </c>
      <c r="T563" s="35">
        <f>((Produção!T557*PreçoLivre!T559*(1-Painel!$B$8)-T$3-T$4-T$6)*(1-Painel!$E$7)-T$5+T$6)*T$7</f>
        <v>7957106.7453840682</v>
      </c>
      <c r="U563" s="35">
        <f>((Produção!U557*PreçoLivre!U559*(1-Painel!$B$8)-U$3-U$4-U$6)*(1-Painel!$E$7)-U$5+U$6)*U$7</f>
        <v>7424153.7317781793</v>
      </c>
      <c r="V563" s="35">
        <f>((Produção!V557*PreçoLivre!V559*(1-Painel!$B$8)-V$3-V$4-V$6)*(1-Painel!$E$7)-V$5+V$6)*V$7</f>
        <v>7104334.1231269026</v>
      </c>
      <c r="W563" s="35"/>
    </row>
    <row r="564" spans="1:23" x14ac:dyDescent="0.25">
      <c r="A564" s="36">
        <v>555</v>
      </c>
      <c r="B564" s="35">
        <f t="shared" si="8"/>
        <v>244313677.1150201</v>
      </c>
      <c r="C564" s="35">
        <f>((Produção!C558*PreçoLivre!C560*(1-Painel!$B$8)-C$3-C$4-C$6)*(1-Painel!$E$7)-C$5+C$6)*C$7</f>
        <v>25182632.130999662</v>
      </c>
      <c r="D564" s="35">
        <f>((Produção!D558*PreçoLivre!D560*(1-Painel!$B$8)-D$3-D$4-D$6)*(1-Painel!$E$7)-D$5+D$6)*D$7</f>
        <v>21997528.703051262</v>
      </c>
      <c r="E564" s="35">
        <f>((Produção!E558*PreçoLivre!E560*(1-Painel!$B$8)-E$3-E$4-E$6)*(1-Painel!$E$7)-E$5+E$6)*E$7</f>
        <v>19951785.871471807</v>
      </c>
      <c r="F564" s="35">
        <f>((Produção!F558*PreçoLivre!F560*(1-Painel!$B$8)-F$3-F$4-F$6)*(1-Painel!$E$7)-F$5+F$6)*F$7</f>
        <v>19253437.60146939</v>
      </c>
      <c r="G564" s="35">
        <f>((Produção!G558*PreçoLivre!G560*(1-Painel!$B$8)-G$3-G$4-G$6)*(1-Painel!$E$7)-G$5+G$6)*G$7</f>
        <v>17682515.596350241</v>
      </c>
      <c r="H564" s="35">
        <f>((Produção!H558*PreçoLivre!H560*(1-Painel!$B$8)-H$3-H$4-H$6)*(1-Painel!$E$7)-H$5+H$6)*H$7</f>
        <v>16075726.182854304</v>
      </c>
      <c r="I564" s="35">
        <f>((Produção!I558*PreçoLivre!I560*(1-Painel!$B$8)-I$3-I$4-I$6)*(1-Painel!$E$7)-I$5+I$6)*I$7</f>
        <v>14176061.308132166</v>
      </c>
      <c r="J564" s="35">
        <f>((Produção!J558*PreçoLivre!J560*(1-Painel!$B$8)-J$3-J$4-J$6)*(1-Painel!$E$7)-J$5+J$6)*J$7</f>
        <v>12886234.274649253</v>
      </c>
      <c r="K564" s="35">
        <f>((Produção!K558*PreçoLivre!K560*(1-Painel!$B$8)-K$3-K$4-K$6)*(1-Painel!$E$7)-K$5+K$6)*K$7</f>
        <v>12081275.148130579</v>
      </c>
      <c r="L564" s="35">
        <f>((Produção!L558*PreçoLivre!L560*(1-Painel!$B$8)-L$3-L$4-L$6)*(1-Painel!$E$7)-L$5+L$6)*L$7</f>
        <v>10512296.123967791</v>
      </c>
      <c r="M564" s="35">
        <f>((Produção!M558*PreçoLivre!M560*(1-Painel!$B$8)-M$3-M$4-M$6)*(1-Painel!$E$7)-M$5+M$6)*M$7</f>
        <v>9622154.6907449272</v>
      </c>
      <c r="N564" s="35">
        <f>((Produção!N558*PreçoLivre!N560*(1-Painel!$B$8)-N$3-N$4-N$6)*(1-Painel!$E$7)-N$5+N$6)*N$7</f>
        <v>9304005.5592490043</v>
      </c>
      <c r="O564" s="35">
        <f>((Produção!O558*PreçoLivre!O560*(1-Painel!$B$8)-O$3-O$4-O$6)*(1-Painel!$E$7)-O$5+O$6)*O$7</f>
        <v>9116974.273720827</v>
      </c>
      <c r="P564" s="35">
        <f>((Produção!P558*PreçoLivre!P560*(1-Painel!$B$8)-P$3-P$4-P$6)*(1-Painel!$E$7)-P$5+P$6)*P$7</f>
        <v>8537981.6463714838</v>
      </c>
      <c r="Q564" s="35">
        <f>((Produção!Q558*PreçoLivre!Q560*(1-Painel!$B$8)-Q$3-Q$4-Q$6)*(1-Painel!$E$7)-Q$5+Q$6)*Q$7</f>
        <v>7950077.253903578</v>
      </c>
      <c r="R564" s="35">
        <f>((Produção!R558*PreçoLivre!R560*(1-Painel!$B$8)-R$3-R$4-R$6)*(1-Painel!$E$7)-R$5+R$6)*R$7</f>
        <v>7303144.3791380031</v>
      </c>
      <c r="S564" s="35">
        <f>((Produção!S558*PreçoLivre!S560*(1-Painel!$B$8)-S$3-S$4-S$6)*(1-Painel!$E$7)-S$5+S$6)*S$7</f>
        <v>6390260.2941530282</v>
      </c>
      <c r="T564" s="35">
        <f>((Produção!T558*PreçoLivre!T560*(1-Painel!$B$8)-T$3-T$4-T$6)*(1-Painel!$E$7)-T$5+T$6)*T$7</f>
        <v>5955172.22908777</v>
      </c>
      <c r="U564" s="35">
        <f>((Produção!U558*PreçoLivre!U560*(1-Painel!$B$8)-U$3-U$4-U$6)*(1-Painel!$E$7)-U$5+U$6)*U$7</f>
        <v>5384250.6913753152</v>
      </c>
      <c r="V564" s="35">
        <f>((Produção!V558*PreçoLivre!V560*(1-Painel!$B$8)-V$3-V$4-V$6)*(1-Painel!$E$7)-V$5+V$6)*V$7</f>
        <v>4950163.1561997058</v>
      </c>
      <c r="W564" s="35"/>
    </row>
    <row r="565" spans="1:23" x14ac:dyDescent="0.25">
      <c r="A565" s="36">
        <v>556</v>
      </c>
      <c r="B565" s="35">
        <f t="shared" si="8"/>
        <v>258642754.31968543</v>
      </c>
      <c r="C565" s="35">
        <f>((Produção!C559*PreçoLivre!C561*(1-Painel!$B$8)-C$3-C$4-C$6)*(1-Painel!$E$7)-C$5+C$6)*C$7</f>
        <v>25727375.562431999</v>
      </c>
      <c r="D565" s="35">
        <f>((Produção!D559*PreçoLivre!D561*(1-Painel!$B$8)-D$3-D$4-D$6)*(1-Painel!$E$7)-D$5+D$6)*D$7</f>
        <v>24692318.415626198</v>
      </c>
      <c r="E565" s="35">
        <f>((Produção!E559*PreçoLivre!E561*(1-Painel!$B$8)-E$3-E$4-E$6)*(1-Painel!$E$7)-E$5+E$6)*E$7</f>
        <v>22464041.068300199</v>
      </c>
      <c r="F565" s="35">
        <f>((Produção!F559*PreçoLivre!F561*(1-Painel!$B$8)-F$3-F$4-F$6)*(1-Painel!$E$7)-F$5+F$6)*F$7</f>
        <v>20580608.070667375</v>
      </c>
      <c r="G565" s="35">
        <f>((Produção!G559*PreçoLivre!G561*(1-Painel!$B$8)-G$3-G$4-G$6)*(1-Painel!$E$7)-G$5+G$6)*G$7</f>
        <v>18377012.477023501</v>
      </c>
      <c r="H565" s="35">
        <f>((Produção!H559*PreçoLivre!H561*(1-Painel!$B$8)-H$3-H$4-H$6)*(1-Painel!$E$7)-H$5+H$6)*H$7</f>
        <v>18064779.909477469</v>
      </c>
      <c r="I565" s="35">
        <f>((Produção!I559*PreçoLivre!I561*(1-Painel!$B$8)-I$3-I$4-I$6)*(1-Painel!$E$7)-I$5+I$6)*I$7</f>
        <v>16500801.920168469</v>
      </c>
      <c r="J565" s="35">
        <f>((Produção!J559*PreçoLivre!J561*(1-Painel!$B$8)-J$3-J$4-J$6)*(1-Painel!$E$7)-J$5+J$6)*J$7</f>
        <v>15486225.432209961</v>
      </c>
      <c r="K565" s="35">
        <f>((Produção!K559*PreçoLivre!K561*(1-Painel!$B$8)-K$3-K$4-K$6)*(1-Painel!$E$7)-K$5+K$6)*K$7</f>
        <v>13842956.146742338</v>
      </c>
      <c r="L565" s="35">
        <f>((Produção!L559*PreçoLivre!L561*(1-Painel!$B$8)-L$3-L$4-L$6)*(1-Painel!$E$7)-L$5+L$6)*L$7</f>
        <v>12126902.477944868</v>
      </c>
      <c r="M565" s="35">
        <f>((Produção!M559*PreçoLivre!M561*(1-Painel!$B$8)-M$3-M$4-M$6)*(1-Painel!$E$7)-M$5+M$6)*M$7</f>
        <v>10686016.74447619</v>
      </c>
      <c r="N565" s="35">
        <f>((Produção!N559*PreçoLivre!N561*(1-Painel!$B$8)-N$3-N$4-N$6)*(1-Painel!$E$7)-N$5+N$6)*N$7</f>
        <v>9411929.7785127182</v>
      </c>
      <c r="O565" s="35">
        <f>((Produção!O559*PreçoLivre!O561*(1-Painel!$B$8)-O$3-O$4-O$6)*(1-Painel!$E$7)-O$5+O$6)*O$7</f>
        <v>8629155.8961180449</v>
      </c>
      <c r="P565" s="35">
        <f>((Produção!P559*PreçoLivre!P561*(1-Painel!$B$8)-P$3-P$4-P$6)*(1-Painel!$E$7)-P$5+P$6)*P$7</f>
        <v>7693805.6411823854</v>
      </c>
      <c r="Q565" s="35">
        <f>((Produção!Q559*PreçoLivre!Q561*(1-Painel!$B$8)-Q$3-Q$4-Q$6)*(1-Painel!$E$7)-Q$5+Q$6)*Q$7</f>
        <v>7071622.1918170815</v>
      </c>
      <c r="R565" s="35">
        <f>((Produção!R559*PreçoLivre!R561*(1-Painel!$B$8)-R$3-R$4-R$6)*(1-Painel!$E$7)-R$5+R$6)*R$7</f>
        <v>6235643.0503773978</v>
      </c>
      <c r="S565" s="35">
        <f>((Produção!S559*PreçoLivre!S561*(1-Painel!$B$8)-S$3-S$4-S$6)*(1-Painel!$E$7)-S$5+S$6)*S$7</f>
        <v>5908216.8978291284</v>
      </c>
      <c r="T565" s="35">
        <f>((Produção!T559*PreçoLivre!T561*(1-Painel!$B$8)-T$3-T$4-T$6)*(1-Painel!$E$7)-T$5+T$6)*T$7</f>
        <v>5410970.7744490281</v>
      </c>
      <c r="U565" s="35">
        <f>((Produção!U559*PreçoLivre!U561*(1-Painel!$B$8)-U$3-U$4-U$6)*(1-Painel!$E$7)-U$5+U$6)*U$7</f>
        <v>5151670.271187162</v>
      </c>
      <c r="V565" s="35">
        <f>((Produção!V559*PreçoLivre!V561*(1-Painel!$B$8)-V$3-V$4-V$6)*(1-Painel!$E$7)-V$5+V$6)*V$7</f>
        <v>4580701.5931439223</v>
      </c>
      <c r="W565" s="35"/>
    </row>
    <row r="566" spans="1:23" x14ac:dyDescent="0.25">
      <c r="A566" s="36">
        <v>557</v>
      </c>
      <c r="B566" s="35">
        <f t="shared" si="8"/>
        <v>287734849.47423273</v>
      </c>
      <c r="C566" s="35">
        <f>((Produção!C560*PreçoLivre!C562*(1-Painel!$B$8)-C$3-C$4-C$6)*(1-Painel!$E$7)-C$5+C$6)*C$7</f>
        <v>27736113.200335529</v>
      </c>
      <c r="D566" s="35">
        <f>((Produção!D560*PreçoLivre!D562*(1-Painel!$B$8)-D$3-D$4-D$6)*(1-Painel!$E$7)-D$5+D$6)*D$7</f>
        <v>25404892.851227701</v>
      </c>
      <c r="E566" s="35">
        <f>((Produção!E560*PreçoLivre!E562*(1-Painel!$B$8)-E$3-E$4-E$6)*(1-Painel!$E$7)-E$5+E$6)*E$7</f>
        <v>23825410.021719724</v>
      </c>
      <c r="F566" s="35">
        <f>((Produção!F560*PreçoLivre!F562*(1-Painel!$B$8)-F$3-F$4-F$6)*(1-Painel!$E$7)-F$5+F$6)*F$7</f>
        <v>21435367.059398904</v>
      </c>
      <c r="G566" s="35">
        <f>((Produção!G560*PreçoLivre!G562*(1-Painel!$B$8)-G$3-G$4-G$6)*(1-Painel!$E$7)-G$5+G$6)*G$7</f>
        <v>20240899.586072892</v>
      </c>
      <c r="H566" s="35">
        <f>((Produção!H560*PreçoLivre!H562*(1-Painel!$B$8)-H$3-H$4-H$6)*(1-Painel!$E$7)-H$5+H$6)*H$7</f>
        <v>18960572.067112356</v>
      </c>
      <c r="I566" s="35">
        <f>((Produção!I560*PreçoLivre!I562*(1-Painel!$B$8)-I$3-I$4-I$6)*(1-Painel!$E$7)-I$5+I$6)*I$7</f>
        <v>17209939.143390853</v>
      </c>
      <c r="J566" s="35">
        <f>((Produção!J560*PreçoLivre!J562*(1-Painel!$B$8)-J$3-J$4-J$6)*(1-Painel!$E$7)-J$5+J$6)*J$7</f>
        <v>15909887.21277176</v>
      </c>
      <c r="K566" s="35">
        <f>((Produção!K560*PreçoLivre!K562*(1-Painel!$B$8)-K$3-K$4-K$6)*(1-Painel!$E$7)-K$5+K$6)*K$7</f>
        <v>14063632.97162056</v>
      </c>
      <c r="L566" s="35">
        <f>((Produção!L560*PreçoLivre!L562*(1-Painel!$B$8)-L$3-L$4-L$6)*(1-Painel!$E$7)-L$5+L$6)*L$7</f>
        <v>12711425.692241015</v>
      </c>
      <c r="M566" s="35">
        <f>((Produção!M560*PreçoLivre!M562*(1-Painel!$B$8)-M$3-M$4-M$6)*(1-Painel!$E$7)-M$5+M$6)*M$7</f>
        <v>12159127.656399379</v>
      </c>
      <c r="N566" s="35">
        <f>((Produção!N560*PreçoLivre!N562*(1-Painel!$B$8)-N$3-N$4-N$6)*(1-Painel!$E$7)-N$5+N$6)*N$7</f>
        <v>11551847.082305718</v>
      </c>
      <c r="O566" s="35">
        <f>((Produção!O560*PreçoLivre!O562*(1-Painel!$B$8)-O$3-O$4-O$6)*(1-Painel!$E$7)-O$5+O$6)*O$7</f>
        <v>10940076.246216742</v>
      </c>
      <c r="P566" s="35">
        <f>((Produção!P560*PreçoLivre!P562*(1-Painel!$B$8)-P$3-P$4-P$6)*(1-Painel!$E$7)-P$5+P$6)*P$7</f>
        <v>10379650.804844562</v>
      </c>
      <c r="Q566" s="35">
        <f>((Produção!Q560*PreçoLivre!Q562*(1-Painel!$B$8)-Q$3-Q$4-Q$6)*(1-Painel!$E$7)-Q$5+Q$6)*Q$7</f>
        <v>9440190.4009830002</v>
      </c>
      <c r="R566" s="35">
        <f>((Produção!R560*PreçoLivre!R562*(1-Painel!$B$8)-R$3-R$4-R$6)*(1-Painel!$E$7)-R$5+R$6)*R$7</f>
        <v>8366297.261020259</v>
      </c>
      <c r="S566" s="35">
        <f>((Produção!S560*PreçoLivre!S562*(1-Painel!$B$8)-S$3-S$4-S$6)*(1-Painel!$E$7)-S$5+S$6)*S$7</f>
        <v>7519671.8893124424</v>
      </c>
      <c r="T566" s="35">
        <f>((Produção!T560*PreçoLivre!T562*(1-Painel!$B$8)-T$3-T$4-T$6)*(1-Painel!$E$7)-T$5+T$6)*T$7</f>
        <v>6849551.105821847</v>
      </c>
      <c r="U566" s="35">
        <f>((Produção!U560*PreçoLivre!U562*(1-Painel!$B$8)-U$3-U$4-U$6)*(1-Painel!$E$7)-U$5+U$6)*U$7</f>
        <v>6728303.037674251</v>
      </c>
      <c r="V566" s="35">
        <f>((Produção!V560*PreçoLivre!V562*(1-Painel!$B$8)-V$3-V$4-V$6)*(1-Painel!$E$7)-V$5+V$6)*V$7</f>
        <v>6301994.1837631818</v>
      </c>
      <c r="W566" s="35"/>
    </row>
    <row r="567" spans="1:23" x14ac:dyDescent="0.25">
      <c r="A567" s="36">
        <v>558</v>
      </c>
      <c r="B567" s="35">
        <f t="shared" si="8"/>
        <v>236459879.96567222</v>
      </c>
      <c r="C567" s="35">
        <f>((Produção!C561*PreçoLivre!C563*(1-Painel!$B$8)-C$3-C$4-C$6)*(1-Painel!$E$7)-C$5+C$6)*C$7</f>
        <v>26403810.49230203</v>
      </c>
      <c r="D567" s="35">
        <f>((Produção!D561*PreçoLivre!D563*(1-Painel!$B$8)-D$3-D$4-D$6)*(1-Painel!$E$7)-D$5+D$6)*D$7</f>
        <v>23414144.659016941</v>
      </c>
      <c r="E567" s="35">
        <f>((Produção!E561*PreçoLivre!E563*(1-Painel!$B$8)-E$3-E$4-E$6)*(1-Painel!$E$7)-E$5+E$6)*E$7</f>
        <v>21707014.407436546</v>
      </c>
      <c r="F567" s="35">
        <f>((Produção!F561*PreçoLivre!F563*(1-Painel!$B$8)-F$3-F$4-F$6)*(1-Painel!$E$7)-F$5+F$6)*F$7</f>
        <v>19290036.189534273</v>
      </c>
      <c r="G567" s="35">
        <f>((Produção!G561*PreçoLivre!G563*(1-Painel!$B$8)-G$3-G$4-G$6)*(1-Painel!$E$7)-G$5+G$6)*G$7</f>
        <v>18022299.958798297</v>
      </c>
      <c r="H567" s="35">
        <f>((Produção!H561*PreçoLivre!H563*(1-Painel!$B$8)-H$3-H$4-H$6)*(1-Painel!$E$7)-H$5+H$6)*H$7</f>
        <v>15455933.856716182</v>
      </c>
      <c r="I567" s="35">
        <f>((Produção!I561*PreçoLivre!I563*(1-Painel!$B$8)-I$3-I$4-I$6)*(1-Painel!$E$7)-I$5+I$6)*I$7</f>
        <v>13809578.743089637</v>
      </c>
      <c r="J567" s="35">
        <f>((Produção!J561*PreçoLivre!J563*(1-Painel!$B$8)-J$3-J$4-J$6)*(1-Painel!$E$7)-J$5+J$6)*J$7</f>
        <v>12691290.274944795</v>
      </c>
      <c r="K567" s="35">
        <f>((Produção!K561*PreçoLivre!K563*(1-Painel!$B$8)-K$3-K$4-K$6)*(1-Painel!$E$7)-K$5+K$6)*K$7</f>
        <v>11926004.083895359</v>
      </c>
      <c r="L567" s="35">
        <f>((Produção!L561*PreçoLivre!L563*(1-Painel!$B$8)-L$3-L$4-L$6)*(1-Painel!$E$7)-L$5+L$6)*L$7</f>
        <v>10632944.192479063</v>
      </c>
      <c r="M567" s="35">
        <f>((Produção!M561*PreçoLivre!M563*(1-Painel!$B$8)-M$3-M$4-M$6)*(1-Painel!$E$7)-M$5+M$6)*M$7</f>
        <v>9718213.557737302</v>
      </c>
      <c r="N567" s="35">
        <f>((Produção!N561*PreçoLivre!N563*(1-Painel!$B$8)-N$3-N$4-N$6)*(1-Painel!$E$7)-N$5+N$6)*N$7</f>
        <v>8835611.1504443008</v>
      </c>
      <c r="O567" s="35">
        <f>((Produção!O561*PreçoLivre!O563*(1-Painel!$B$8)-O$3-O$4-O$6)*(1-Painel!$E$7)-O$5+O$6)*O$7</f>
        <v>8000578.9150419272</v>
      </c>
      <c r="P567" s="35">
        <f>((Produção!P561*PreçoLivre!P563*(1-Painel!$B$8)-P$3-P$4-P$6)*(1-Painel!$E$7)-P$5+P$6)*P$7</f>
        <v>7078710.6147931628</v>
      </c>
      <c r="Q567" s="35">
        <f>((Produção!Q561*PreçoLivre!Q563*(1-Painel!$B$8)-Q$3-Q$4-Q$6)*(1-Painel!$E$7)-Q$5+Q$6)*Q$7</f>
        <v>6306354.5908090593</v>
      </c>
      <c r="R567" s="35">
        <f>((Produção!R561*PreçoLivre!R563*(1-Painel!$B$8)-R$3-R$4-R$6)*(1-Painel!$E$7)-R$5+R$6)*R$7</f>
        <v>5719590.0375653161</v>
      </c>
      <c r="S567" s="35">
        <f>((Produção!S561*PreçoLivre!S563*(1-Painel!$B$8)-S$3-S$4-S$6)*(1-Painel!$E$7)-S$5+S$6)*S$7</f>
        <v>4902819.0308073899</v>
      </c>
      <c r="T567" s="35">
        <f>((Produção!T561*PreçoLivre!T563*(1-Painel!$B$8)-T$3-T$4-T$6)*(1-Painel!$E$7)-T$5+T$6)*T$7</f>
        <v>4406436.9492131146</v>
      </c>
      <c r="U567" s="35">
        <f>((Produção!U561*PreçoLivre!U563*(1-Painel!$B$8)-U$3-U$4-U$6)*(1-Painel!$E$7)-U$5+U$6)*U$7</f>
        <v>4157051.2887292202</v>
      </c>
      <c r="V567" s="35">
        <f>((Produção!V561*PreçoLivre!V563*(1-Painel!$B$8)-V$3-V$4-V$6)*(1-Painel!$E$7)-V$5+V$6)*V$7</f>
        <v>3981456.972318355</v>
      </c>
      <c r="W567" s="35"/>
    </row>
    <row r="568" spans="1:23" x14ac:dyDescent="0.25">
      <c r="A568" s="36">
        <v>559</v>
      </c>
      <c r="B568" s="35">
        <f t="shared" si="8"/>
        <v>252538837.74274129</v>
      </c>
      <c r="C568" s="35">
        <f>((Produção!C562*PreçoLivre!C564*(1-Painel!$B$8)-C$3-C$4-C$6)*(1-Painel!$E$7)-C$5+C$6)*C$7</f>
        <v>26456971.282955568</v>
      </c>
      <c r="D568" s="35">
        <f>((Produção!D562*PreçoLivre!D564*(1-Painel!$B$8)-D$3-D$4-D$6)*(1-Painel!$E$7)-D$5+D$6)*D$7</f>
        <v>25586226.584604677</v>
      </c>
      <c r="E568" s="35">
        <f>((Produção!E562*PreçoLivre!E564*(1-Painel!$B$8)-E$3-E$4-E$6)*(1-Painel!$E$7)-E$5+E$6)*E$7</f>
        <v>23793897.592591144</v>
      </c>
      <c r="F568" s="35">
        <f>((Produção!F562*PreçoLivre!F564*(1-Painel!$B$8)-F$3-F$4-F$6)*(1-Painel!$E$7)-F$5+F$6)*F$7</f>
        <v>21655711.451005973</v>
      </c>
      <c r="G568" s="35">
        <f>((Produção!G562*PreçoLivre!G564*(1-Painel!$B$8)-G$3-G$4-G$6)*(1-Painel!$E$7)-G$5+G$6)*G$7</f>
        <v>19275273.603695061</v>
      </c>
      <c r="H568" s="35">
        <f>((Produção!H562*PreçoLivre!H564*(1-Painel!$B$8)-H$3-H$4-H$6)*(1-Painel!$E$7)-H$5+H$6)*H$7</f>
        <v>17241890.737434682</v>
      </c>
      <c r="I568" s="35">
        <f>((Produção!I562*PreçoLivre!I564*(1-Painel!$B$8)-I$3-I$4-I$6)*(1-Painel!$E$7)-I$5+I$6)*I$7</f>
        <v>15580783.783810154</v>
      </c>
      <c r="J568" s="35">
        <f>((Produção!J562*PreçoLivre!J564*(1-Painel!$B$8)-J$3-J$4-J$6)*(1-Painel!$E$7)-J$5+J$6)*J$7</f>
        <v>13065888.708021</v>
      </c>
      <c r="K568" s="35">
        <f>((Produção!K562*PreçoLivre!K564*(1-Painel!$B$8)-K$3-K$4-K$6)*(1-Painel!$E$7)-K$5+K$6)*K$7</f>
        <v>11091619.846633375</v>
      </c>
      <c r="L568" s="35">
        <f>((Produção!L562*PreçoLivre!L564*(1-Painel!$B$8)-L$3-L$4-L$6)*(1-Painel!$E$7)-L$5+L$6)*L$7</f>
        <v>10533176.820080509</v>
      </c>
      <c r="M568" s="35">
        <f>((Produção!M562*PreçoLivre!M564*(1-Painel!$B$8)-M$3-M$4-M$6)*(1-Painel!$E$7)-M$5+M$6)*M$7</f>
        <v>9540383.0145609397</v>
      </c>
      <c r="N568" s="35">
        <f>((Produção!N562*PreçoLivre!N564*(1-Painel!$B$8)-N$3-N$4-N$6)*(1-Painel!$E$7)-N$5+N$6)*N$7</f>
        <v>8842373.2596660927</v>
      </c>
      <c r="O568" s="35">
        <f>((Produção!O562*PreçoLivre!O564*(1-Painel!$B$8)-O$3-O$4-O$6)*(1-Painel!$E$7)-O$5+O$6)*O$7</f>
        <v>8197364.5664989874</v>
      </c>
      <c r="P568" s="35">
        <f>((Produção!P562*PreçoLivre!P564*(1-Painel!$B$8)-P$3-P$4-P$6)*(1-Painel!$E$7)-P$5+P$6)*P$7</f>
        <v>7676454.4322347408</v>
      </c>
      <c r="Q568" s="35">
        <f>((Produção!Q562*PreçoLivre!Q564*(1-Painel!$B$8)-Q$3-Q$4-Q$6)*(1-Painel!$E$7)-Q$5+Q$6)*Q$7</f>
        <v>6944851.9975135792</v>
      </c>
      <c r="R568" s="35">
        <f>((Produção!R562*PreçoLivre!R564*(1-Painel!$B$8)-R$3-R$4-R$6)*(1-Painel!$E$7)-R$5+R$6)*R$7</f>
        <v>6335707.9683359889</v>
      </c>
      <c r="S568" s="35">
        <f>((Produção!S562*PreçoLivre!S564*(1-Painel!$B$8)-S$3-S$4-S$6)*(1-Painel!$E$7)-S$5+S$6)*S$7</f>
        <v>5673467.9203757783</v>
      </c>
      <c r="T568" s="35">
        <f>((Produção!T562*PreçoLivre!T564*(1-Painel!$B$8)-T$3-T$4-T$6)*(1-Painel!$E$7)-T$5+T$6)*T$7</f>
        <v>5288004.8184673889</v>
      </c>
      <c r="U568" s="35">
        <f>((Produção!U562*PreçoLivre!U564*(1-Painel!$B$8)-U$3-U$4-U$6)*(1-Painel!$E$7)-U$5+U$6)*U$7</f>
        <v>5104228.2538210582</v>
      </c>
      <c r="V568" s="35">
        <f>((Produção!V562*PreçoLivre!V564*(1-Painel!$B$8)-V$3-V$4-V$6)*(1-Painel!$E$7)-V$5+V$6)*V$7</f>
        <v>4654561.1004345939</v>
      </c>
      <c r="W568" s="35"/>
    </row>
    <row r="569" spans="1:23" x14ac:dyDescent="0.25">
      <c r="A569" s="36">
        <v>560</v>
      </c>
      <c r="B569" s="35">
        <f t="shared" si="8"/>
        <v>262080064.5112544</v>
      </c>
      <c r="C569" s="35">
        <f>((Produção!C563*PreçoLivre!C565*(1-Painel!$B$8)-C$3-C$4-C$6)*(1-Painel!$E$7)-C$5+C$6)*C$7</f>
        <v>25237684.417475346</v>
      </c>
      <c r="D569" s="35">
        <f>((Produção!D563*PreçoLivre!D565*(1-Painel!$B$8)-D$3-D$4-D$6)*(1-Painel!$E$7)-D$5+D$6)*D$7</f>
        <v>23657310.000802543</v>
      </c>
      <c r="E569" s="35">
        <f>((Produção!E563*PreçoLivre!E565*(1-Painel!$B$8)-E$3-E$4-E$6)*(1-Painel!$E$7)-E$5+E$6)*E$7</f>
        <v>21867843.713283364</v>
      </c>
      <c r="F569" s="35">
        <f>((Produção!F563*PreçoLivre!F565*(1-Painel!$B$8)-F$3-F$4-F$6)*(1-Painel!$E$7)-F$5+F$6)*F$7</f>
        <v>20426511.05659692</v>
      </c>
      <c r="G569" s="35">
        <f>((Produção!G563*PreçoLivre!G565*(1-Painel!$B$8)-G$3-G$4-G$6)*(1-Painel!$E$7)-G$5+G$6)*G$7</f>
        <v>18354591.828200608</v>
      </c>
      <c r="H569" s="35">
        <f>((Produção!H563*PreçoLivre!H565*(1-Painel!$B$8)-H$3-H$4-H$6)*(1-Painel!$E$7)-H$5+H$6)*H$7</f>
        <v>17665032.184819039</v>
      </c>
      <c r="I569" s="35">
        <f>((Produção!I563*PreçoLivre!I565*(1-Painel!$B$8)-I$3-I$4-I$6)*(1-Painel!$E$7)-I$5+I$6)*I$7</f>
        <v>15871207.035460504</v>
      </c>
      <c r="J569" s="35">
        <f>((Produção!J563*PreçoLivre!J565*(1-Painel!$B$8)-J$3-J$4-J$6)*(1-Painel!$E$7)-J$5+J$6)*J$7</f>
        <v>14775189.293710278</v>
      </c>
      <c r="K569" s="35">
        <f>((Produção!K563*PreçoLivre!K565*(1-Painel!$B$8)-K$3-K$4-K$6)*(1-Painel!$E$7)-K$5+K$6)*K$7</f>
        <v>13156348.519484574</v>
      </c>
      <c r="L569" s="35">
        <f>((Produção!L563*PreçoLivre!L565*(1-Painel!$B$8)-L$3-L$4-L$6)*(1-Painel!$E$7)-L$5+L$6)*L$7</f>
        <v>12970744.11589111</v>
      </c>
      <c r="M569" s="35">
        <f>((Produção!M563*PreçoLivre!M565*(1-Painel!$B$8)-M$3-M$4-M$6)*(1-Painel!$E$7)-M$5+M$6)*M$7</f>
        <v>11734080.103381321</v>
      </c>
      <c r="N569" s="35">
        <f>((Produção!N563*PreçoLivre!N565*(1-Painel!$B$8)-N$3-N$4-N$6)*(1-Painel!$E$7)-N$5+N$6)*N$7</f>
        <v>10795724.572459735</v>
      </c>
      <c r="O569" s="35">
        <f>((Produção!O563*PreçoLivre!O565*(1-Painel!$B$8)-O$3-O$4-O$6)*(1-Painel!$E$7)-O$5+O$6)*O$7</f>
        <v>9835575.7482713517</v>
      </c>
      <c r="P569" s="35">
        <f>((Produção!P563*PreçoLivre!P565*(1-Painel!$B$8)-P$3-P$4-P$6)*(1-Painel!$E$7)-P$5+P$6)*P$7</f>
        <v>8675657.1531587448</v>
      </c>
      <c r="Q569" s="35">
        <f>((Produção!Q563*PreçoLivre!Q565*(1-Painel!$B$8)-Q$3-Q$4-Q$6)*(1-Painel!$E$7)-Q$5+Q$6)*Q$7</f>
        <v>7878063.467320825</v>
      </c>
      <c r="R569" s="35">
        <f>((Produção!R563*PreçoLivre!R565*(1-Painel!$B$8)-R$3-R$4-R$6)*(1-Painel!$E$7)-R$5+R$6)*R$7</f>
        <v>7152694.0369899934</v>
      </c>
      <c r="S569" s="35">
        <f>((Produção!S563*PreçoLivre!S565*(1-Painel!$B$8)-S$3-S$4-S$6)*(1-Painel!$E$7)-S$5+S$6)*S$7</f>
        <v>6209218.4335625796</v>
      </c>
      <c r="T569" s="35">
        <f>((Produção!T563*PreçoLivre!T565*(1-Painel!$B$8)-T$3-T$4-T$6)*(1-Painel!$E$7)-T$5+T$6)*T$7</f>
        <v>5687948.3945400687</v>
      </c>
      <c r="U569" s="35">
        <f>((Produção!U563*PreçoLivre!U565*(1-Painel!$B$8)-U$3-U$4-U$6)*(1-Painel!$E$7)-U$5+U$6)*U$7</f>
        <v>5295202.4922900433</v>
      </c>
      <c r="V569" s="35">
        <f>((Produção!V563*PreçoLivre!V565*(1-Painel!$B$8)-V$3-V$4-V$6)*(1-Painel!$E$7)-V$5+V$6)*V$7</f>
        <v>4833437.9435554491</v>
      </c>
      <c r="W569" s="35"/>
    </row>
    <row r="570" spans="1:23" x14ac:dyDescent="0.25">
      <c r="A570" s="36">
        <v>561</v>
      </c>
      <c r="B570" s="35">
        <f t="shared" si="8"/>
        <v>255563246.8109028</v>
      </c>
      <c r="C570" s="35">
        <f>((Produção!C564*PreçoLivre!C566*(1-Painel!$B$8)-C$3-C$4-C$6)*(1-Painel!$E$7)-C$5+C$6)*C$7</f>
        <v>25529964.058116615</v>
      </c>
      <c r="D570" s="35">
        <f>((Produção!D564*PreçoLivre!D566*(1-Painel!$B$8)-D$3-D$4-D$6)*(1-Painel!$E$7)-D$5+D$6)*D$7</f>
        <v>25049422.255979188</v>
      </c>
      <c r="E570" s="35">
        <f>((Produção!E564*PreçoLivre!E566*(1-Painel!$B$8)-E$3-E$4-E$6)*(1-Painel!$E$7)-E$5+E$6)*E$7</f>
        <v>22139313.47060493</v>
      </c>
      <c r="F570" s="35">
        <f>((Produção!F564*PreçoLivre!F566*(1-Painel!$B$8)-F$3-F$4-F$6)*(1-Painel!$E$7)-F$5+F$6)*F$7</f>
        <v>19561800.806490079</v>
      </c>
      <c r="G570" s="35">
        <f>((Produção!G564*PreçoLivre!G566*(1-Painel!$B$8)-G$3-G$4-G$6)*(1-Painel!$E$7)-G$5+G$6)*G$7</f>
        <v>18512527.588524926</v>
      </c>
      <c r="H570" s="35">
        <f>((Produção!H564*PreçoLivre!H566*(1-Painel!$B$8)-H$3-H$4-H$6)*(1-Painel!$E$7)-H$5+H$6)*H$7</f>
        <v>16828027.559130147</v>
      </c>
      <c r="I570" s="35">
        <f>((Produção!I564*PreçoLivre!I566*(1-Painel!$B$8)-I$3-I$4-I$6)*(1-Painel!$E$7)-I$5+I$6)*I$7</f>
        <v>15474342.98877736</v>
      </c>
      <c r="J570" s="35">
        <f>((Produção!J564*PreçoLivre!J566*(1-Painel!$B$8)-J$3-J$4-J$6)*(1-Painel!$E$7)-J$5+J$6)*J$7</f>
        <v>14576270.251767226</v>
      </c>
      <c r="K570" s="35">
        <f>((Produção!K564*PreçoLivre!K566*(1-Painel!$B$8)-K$3-K$4-K$6)*(1-Painel!$E$7)-K$5+K$6)*K$7</f>
        <v>13352367.931369713</v>
      </c>
      <c r="L570" s="35">
        <f>((Produção!L564*PreçoLivre!L566*(1-Painel!$B$8)-L$3-L$4-L$6)*(1-Painel!$E$7)-L$5+L$6)*L$7</f>
        <v>12205051.286042409</v>
      </c>
      <c r="M570" s="35">
        <f>((Produção!M564*PreçoLivre!M566*(1-Painel!$B$8)-M$3-M$4-M$6)*(1-Painel!$E$7)-M$5+M$6)*M$7</f>
        <v>10746051.334163751</v>
      </c>
      <c r="N570" s="35">
        <f>((Produção!N564*PreçoLivre!N566*(1-Painel!$B$8)-N$3-N$4-N$6)*(1-Painel!$E$7)-N$5+N$6)*N$7</f>
        <v>9839375.3494924642</v>
      </c>
      <c r="O570" s="35">
        <f>((Produção!O564*PreçoLivre!O566*(1-Painel!$B$8)-O$3-O$4-O$6)*(1-Painel!$E$7)-O$5+O$6)*O$7</f>
        <v>8850131.7261621859</v>
      </c>
      <c r="P570" s="35">
        <f>((Produção!P564*PreçoLivre!P566*(1-Painel!$B$8)-P$3-P$4-P$6)*(1-Painel!$E$7)-P$5+P$6)*P$7</f>
        <v>7812701.7438110048</v>
      </c>
      <c r="Q570" s="35">
        <f>((Produção!Q564*PreçoLivre!Q566*(1-Painel!$B$8)-Q$3-Q$4-Q$6)*(1-Painel!$E$7)-Q$5+Q$6)*Q$7</f>
        <v>7186602.8149523037</v>
      </c>
      <c r="R570" s="35">
        <f>((Produção!R564*PreçoLivre!R566*(1-Painel!$B$8)-R$3-R$4-R$6)*(1-Painel!$E$7)-R$5+R$6)*R$7</f>
        <v>6148861.1378117073</v>
      </c>
      <c r="S570" s="35">
        <f>((Produção!S564*PreçoLivre!S566*(1-Painel!$B$8)-S$3-S$4-S$6)*(1-Painel!$E$7)-S$5+S$6)*S$7</f>
        <v>5831546.7388198683</v>
      </c>
      <c r="T570" s="35">
        <f>((Produção!T564*PreçoLivre!T566*(1-Painel!$B$8)-T$3-T$4-T$6)*(1-Painel!$E$7)-T$5+T$6)*T$7</f>
        <v>5562466.2180813001</v>
      </c>
      <c r="U570" s="35">
        <f>((Produção!U564*PreçoLivre!U566*(1-Painel!$B$8)-U$3-U$4-U$6)*(1-Painel!$E$7)-U$5+U$6)*U$7</f>
        <v>5370362.3632563697</v>
      </c>
      <c r="V570" s="35">
        <f>((Produção!V564*PreçoLivre!V566*(1-Painel!$B$8)-V$3-V$4-V$6)*(1-Painel!$E$7)-V$5+V$6)*V$7</f>
        <v>4986059.1875492111</v>
      </c>
      <c r="W570" s="35"/>
    </row>
    <row r="571" spans="1:23" x14ac:dyDescent="0.25">
      <c r="A571" s="36">
        <v>562</v>
      </c>
      <c r="B571" s="35">
        <f t="shared" si="8"/>
        <v>244185903.97032952</v>
      </c>
      <c r="C571" s="35">
        <f>((Produção!C565*PreçoLivre!C567*(1-Painel!$B$8)-C$3-C$4-C$6)*(1-Painel!$E$7)-C$5+C$6)*C$7</f>
        <v>24922611.184025109</v>
      </c>
      <c r="D571" s="35">
        <f>((Produção!D565*PreçoLivre!D567*(1-Painel!$B$8)-D$3-D$4-D$6)*(1-Painel!$E$7)-D$5+D$6)*D$7</f>
        <v>22959716.339443766</v>
      </c>
      <c r="E571" s="35">
        <f>((Produção!E565*PreçoLivre!E567*(1-Painel!$B$8)-E$3-E$4-E$6)*(1-Painel!$E$7)-E$5+E$6)*E$7</f>
        <v>20565028.385805015</v>
      </c>
      <c r="F571" s="35">
        <f>((Produção!F565*PreçoLivre!F567*(1-Painel!$B$8)-F$3-F$4-F$6)*(1-Painel!$E$7)-F$5+F$6)*F$7</f>
        <v>18052032.406687312</v>
      </c>
      <c r="G571" s="35">
        <f>((Produção!G565*PreçoLivre!G567*(1-Painel!$B$8)-G$3-G$4-G$6)*(1-Painel!$E$7)-G$5+G$6)*G$7</f>
        <v>16765429.631690154</v>
      </c>
      <c r="H571" s="35">
        <f>((Produção!H565*PreçoLivre!H567*(1-Painel!$B$8)-H$3-H$4-H$6)*(1-Painel!$E$7)-H$5+H$6)*H$7</f>
        <v>15552220.199079644</v>
      </c>
      <c r="I571" s="35">
        <f>((Produção!I565*PreçoLivre!I567*(1-Painel!$B$8)-I$3-I$4-I$6)*(1-Painel!$E$7)-I$5+I$6)*I$7</f>
        <v>14388956.871294677</v>
      </c>
      <c r="J571" s="35">
        <f>((Produção!J565*PreçoLivre!J567*(1-Painel!$B$8)-J$3-J$4-J$6)*(1-Painel!$E$7)-J$5+J$6)*J$7</f>
        <v>13095291.657612387</v>
      </c>
      <c r="K571" s="35">
        <f>((Produção!K565*PreçoLivre!K567*(1-Painel!$B$8)-K$3-K$4-K$6)*(1-Painel!$E$7)-K$5+K$6)*K$7</f>
        <v>12252938.235236339</v>
      </c>
      <c r="L571" s="35">
        <f>((Produção!L565*PreçoLivre!L567*(1-Painel!$B$8)-L$3-L$4-L$6)*(1-Painel!$E$7)-L$5+L$6)*L$7</f>
        <v>11309709.110497002</v>
      </c>
      <c r="M571" s="35">
        <f>((Produção!M565*PreçoLivre!M567*(1-Painel!$B$8)-M$3-M$4-M$6)*(1-Painel!$E$7)-M$5+M$6)*M$7</f>
        <v>10687121.837714614</v>
      </c>
      <c r="N571" s="35">
        <f>((Produção!N565*PreçoLivre!N567*(1-Painel!$B$8)-N$3-N$4-N$6)*(1-Painel!$E$7)-N$5+N$6)*N$7</f>
        <v>9990767.4479781706</v>
      </c>
      <c r="O571" s="35">
        <f>((Produção!O565*PreçoLivre!O567*(1-Painel!$B$8)-O$3-O$4-O$6)*(1-Painel!$E$7)-O$5+O$6)*O$7</f>
        <v>9320262.5768582057</v>
      </c>
      <c r="P571" s="35">
        <f>((Produção!P565*PreçoLivre!P567*(1-Painel!$B$8)-P$3-P$4-P$6)*(1-Painel!$E$7)-P$5+P$6)*P$7</f>
        <v>8590397.1590484604</v>
      </c>
      <c r="Q571" s="35">
        <f>((Produção!Q565*PreçoLivre!Q567*(1-Painel!$B$8)-Q$3-Q$4-Q$6)*(1-Painel!$E$7)-Q$5+Q$6)*Q$7</f>
        <v>7659901.1992088268</v>
      </c>
      <c r="R571" s="35">
        <f>((Produção!R565*PreçoLivre!R567*(1-Painel!$B$8)-R$3-R$4-R$6)*(1-Painel!$E$7)-R$5+R$6)*R$7</f>
        <v>6638292.6262115398</v>
      </c>
      <c r="S571" s="35">
        <f>((Produção!S565*PreçoLivre!S567*(1-Painel!$B$8)-S$3-S$4-S$6)*(1-Painel!$E$7)-S$5+S$6)*S$7</f>
        <v>6183854.2157424856</v>
      </c>
      <c r="T571" s="35">
        <f>((Produção!T565*PreçoLivre!T567*(1-Painel!$B$8)-T$3-T$4-T$6)*(1-Painel!$E$7)-T$5+T$6)*T$7</f>
        <v>5641844.3316512024</v>
      </c>
      <c r="U571" s="35">
        <f>((Produção!U565*PreçoLivre!U567*(1-Painel!$B$8)-U$3-U$4-U$6)*(1-Painel!$E$7)-U$5+U$6)*U$7</f>
        <v>5083367.5503290799</v>
      </c>
      <c r="V571" s="35">
        <f>((Produção!V565*PreçoLivre!V567*(1-Painel!$B$8)-V$3-V$4-V$6)*(1-Painel!$E$7)-V$5+V$6)*V$7</f>
        <v>4526161.0042154733</v>
      </c>
      <c r="W571" s="35"/>
    </row>
    <row r="572" spans="1:23" x14ac:dyDescent="0.25">
      <c r="A572" s="36">
        <v>563</v>
      </c>
      <c r="B572" s="35">
        <f t="shared" si="8"/>
        <v>263819620.08948323</v>
      </c>
      <c r="C572" s="35">
        <f>((Produção!C566*PreçoLivre!C568*(1-Painel!$B$8)-C$3-C$4-C$6)*(1-Painel!$E$7)-C$5+C$6)*C$7</f>
        <v>25140538.34060999</v>
      </c>
      <c r="D572" s="35">
        <f>((Produção!D566*PreçoLivre!D568*(1-Painel!$B$8)-D$3-D$4-D$6)*(1-Painel!$E$7)-D$5+D$6)*D$7</f>
        <v>22004381.151320681</v>
      </c>
      <c r="E572" s="35">
        <f>((Produção!E566*PreçoLivre!E568*(1-Painel!$B$8)-E$3-E$4-E$6)*(1-Painel!$E$7)-E$5+E$6)*E$7</f>
        <v>20670647.6768931</v>
      </c>
      <c r="F572" s="35">
        <f>((Produção!F566*PreçoLivre!F568*(1-Painel!$B$8)-F$3-F$4-F$6)*(1-Painel!$E$7)-F$5+F$6)*F$7</f>
        <v>18861284.341268942</v>
      </c>
      <c r="G572" s="35">
        <f>((Produção!G566*PreçoLivre!G568*(1-Painel!$B$8)-G$3-G$4-G$6)*(1-Painel!$E$7)-G$5+G$6)*G$7</f>
        <v>17237725.290044867</v>
      </c>
      <c r="H572" s="35">
        <f>((Produção!H566*PreçoLivre!H568*(1-Painel!$B$8)-H$3-H$4-H$6)*(1-Painel!$E$7)-H$5+H$6)*H$7</f>
        <v>16818081.276887678</v>
      </c>
      <c r="I572" s="35">
        <f>((Produção!I566*PreçoLivre!I568*(1-Painel!$B$8)-I$3-I$4-I$6)*(1-Painel!$E$7)-I$5+I$6)*I$7</f>
        <v>15550866.811010141</v>
      </c>
      <c r="J572" s="35">
        <f>((Produção!J566*PreçoLivre!J568*(1-Painel!$B$8)-J$3-J$4-J$6)*(1-Painel!$E$7)-J$5+J$6)*J$7</f>
        <v>14405109.256101474</v>
      </c>
      <c r="K572" s="35">
        <f>((Produção!K566*PreçoLivre!K568*(1-Painel!$B$8)-K$3-K$4-K$6)*(1-Painel!$E$7)-K$5+K$6)*K$7</f>
        <v>12685528.908726677</v>
      </c>
      <c r="L572" s="35">
        <f>((Produção!L566*PreçoLivre!L568*(1-Painel!$B$8)-L$3-L$4-L$6)*(1-Painel!$E$7)-L$5+L$6)*L$7</f>
        <v>11580764.778150881</v>
      </c>
      <c r="M572" s="35">
        <f>((Produção!M566*PreçoLivre!M568*(1-Painel!$B$8)-M$3-M$4-M$6)*(1-Painel!$E$7)-M$5+M$6)*M$7</f>
        <v>11563981.480798308</v>
      </c>
      <c r="N572" s="35">
        <f>((Produção!N566*PreçoLivre!N568*(1-Painel!$B$8)-N$3-N$4-N$6)*(1-Painel!$E$7)-N$5+N$6)*N$7</f>
        <v>11087424.011051945</v>
      </c>
      <c r="O572" s="35">
        <f>((Produção!O566*PreçoLivre!O568*(1-Painel!$B$8)-O$3-O$4-O$6)*(1-Painel!$E$7)-O$5+O$6)*O$7</f>
        <v>10624458.569145346</v>
      </c>
      <c r="P572" s="35">
        <f>((Produção!P566*PreçoLivre!P568*(1-Painel!$B$8)-P$3-P$4-P$6)*(1-Painel!$E$7)-P$5+P$6)*P$7</f>
        <v>10057779.784780154</v>
      </c>
      <c r="Q572" s="35">
        <f>((Produção!Q566*PreçoLivre!Q568*(1-Painel!$B$8)-Q$3-Q$4-Q$6)*(1-Painel!$E$7)-Q$5+Q$6)*Q$7</f>
        <v>9260614.4232979957</v>
      </c>
      <c r="R572" s="35">
        <f>((Produção!R566*PreçoLivre!R568*(1-Painel!$B$8)-R$3-R$4-R$6)*(1-Painel!$E$7)-R$5+R$6)*R$7</f>
        <v>8414142.4514244925</v>
      </c>
      <c r="S572" s="35">
        <f>((Produção!S566*PreçoLivre!S568*(1-Painel!$B$8)-S$3-S$4-S$6)*(1-Painel!$E$7)-S$5+S$6)*S$7</f>
        <v>7752879.2985455915</v>
      </c>
      <c r="T572" s="35">
        <f>((Produção!T566*PreçoLivre!T568*(1-Painel!$B$8)-T$3-T$4-T$6)*(1-Painel!$E$7)-T$5+T$6)*T$7</f>
        <v>7251922.721262591</v>
      </c>
      <c r="U572" s="35">
        <f>((Produção!U566*PreçoLivre!U568*(1-Painel!$B$8)-U$3-U$4-U$6)*(1-Painel!$E$7)-U$5+U$6)*U$7</f>
        <v>6695522.6170374593</v>
      </c>
      <c r="V572" s="35">
        <f>((Produção!V566*PreçoLivre!V568*(1-Painel!$B$8)-V$3-V$4-V$6)*(1-Painel!$E$7)-V$5+V$6)*V$7</f>
        <v>6155966.9011248583</v>
      </c>
      <c r="W572" s="35"/>
    </row>
    <row r="573" spans="1:23" x14ac:dyDescent="0.25">
      <c r="A573" s="36">
        <v>564</v>
      </c>
      <c r="B573" s="35">
        <f t="shared" si="8"/>
        <v>287284625.47290188</v>
      </c>
      <c r="C573" s="35">
        <f>((Produção!C567*PreçoLivre!C569*(1-Painel!$B$8)-C$3-C$4-C$6)*(1-Painel!$E$7)-C$5+C$6)*C$7</f>
        <v>26695575.192899104</v>
      </c>
      <c r="D573" s="35">
        <f>((Produção!D567*PreçoLivre!D569*(1-Painel!$B$8)-D$3-D$4-D$6)*(1-Painel!$E$7)-D$5+D$6)*D$7</f>
        <v>25018444.851384304</v>
      </c>
      <c r="E573" s="35">
        <f>((Produção!E567*PreçoLivre!E569*(1-Painel!$B$8)-E$3-E$4-E$6)*(1-Painel!$E$7)-E$5+E$6)*E$7</f>
        <v>21985471.627438664</v>
      </c>
      <c r="F573" s="35">
        <f>((Produção!F567*PreçoLivre!F569*(1-Painel!$B$8)-F$3-F$4-F$6)*(1-Painel!$E$7)-F$5+F$6)*F$7</f>
        <v>20727355.181647547</v>
      </c>
      <c r="G573" s="35">
        <f>((Produção!G567*PreçoLivre!G569*(1-Painel!$B$8)-G$3-G$4-G$6)*(1-Painel!$E$7)-G$5+G$6)*G$7</f>
        <v>19451554.162613567</v>
      </c>
      <c r="H573" s="35">
        <f>((Produção!H567*PreçoLivre!H569*(1-Painel!$B$8)-H$3-H$4-H$6)*(1-Painel!$E$7)-H$5+H$6)*H$7</f>
        <v>17826270.580594283</v>
      </c>
      <c r="I573" s="35">
        <f>((Produção!I567*PreçoLivre!I569*(1-Painel!$B$8)-I$3-I$4-I$6)*(1-Painel!$E$7)-I$5+I$6)*I$7</f>
        <v>16505036.029327694</v>
      </c>
      <c r="J573" s="35">
        <f>((Produção!J567*PreçoLivre!J569*(1-Painel!$B$8)-J$3-J$4-J$6)*(1-Painel!$E$7)-J$5+J$6)*J$7</f>
        <v>15738608.946122505</v>
      </c>
      <c r="K573" s="35">
        <f>((Produção!K567*PreçoLivre!K569*(1-Painel!$B$8)-K$3-K$4-K$6)*(1-Painel!$E$7)-K$5+K$6)*K$7</f>
        <v>14367867.63216215</v>
      </c>
      <c r="L573" s="35">
        <f>((Produção!L567*PreçoLivre!L569*(1-Painel!$B$8)-L$3-L$4-L$6)*(1-Painel!$E$7)-L$5+L$6)*L$7</f>
        <v>14054414.955448642</v>
      </c>
      <c r="M573" s="35">
        <f>((Produção!M567*PreçoLivre!M569*(1-Painel!$B$8)-M$3-M$4-M$6)*(1-Painel!$E$7)-M$5+M$6)*M$7</f>
        <v>13395467.345521005</v>
      </c>
      <c r="N573" s="35">
        <f>((Produção!N567*PreçoLivre!N569*(1-Painel!$B$8)-N$3-N$4-N$6)*(1-Painel!$E$7)-N$5+N$6)*N$7</f>
        <v>12129897.759230502</v>
      </c>
      <c r="O573" s="35">
        <f>((Produção!O567*PreçoLivre!O569*(1-Painel!$B$8)-O$3-O$4-O$6)*(1-Painel!$E$7)-O$5+O$6)*O$7</f>
        <v>11058764.106867839</v>
      </c>
      <c r="P573" s="35">
        <f>((Produção!P567*PreçoLivre!P569*(1-Painel!$B$8)-P$3-P$4-P$6)*(1-Painel!$E$7)-P$5+P$6)*P$7</f>
        <v>10481619.311068844</v>
      </c>
      <c r="Q573" s="35">
        <f>((Produção!Q567*PreçoLivre!Q569*(1-Painel!$B$8)-Q$3-Q$4-Q$6)*(1-Painel!$E$7)-Q$5+Q$6)*Q$7</f>
        <v>9701783.3483103085</v>
      </c>
      <c r="R573" s="35">
        <f>((Produção!R567*PreçoLivre!R569*(1-Painel!$B$8)-R$3-R$4-R$6)*(1-Painel!$E$7)-R$5+R$6)*R$7</f>
        <v>8949001.2690284941</v>
      </c>
      <c r="S573" s="35">
        <f>((Produção!S567*PreçoLivre!S569*(1-Painel!$B$8)-S$3-S$4-S$6)*(1-Painel!$E$7)-S$5+S$6)*S$7</f>
        <v>8140760.955369913</v>
      </c>
      <c r="T573" s="35">
        <f>((Produção!T567*PreçoLivre!T569*(1-Painel!$B$8)-T$3-T$4-T$6)*(1-Painel!$E$7)-T$5+T$6)*T$7</f>
        <v>7592000.5451888582</v>
      </c>
      <c r="U573" s="35">
        <f>((Produção!U567*PreçoLivre!U569*(1-Painel!$B$8)-U$3-U$4-U$6)*(1-Painel!$E$7)-U$5+U$6)*U$7</f>
        <v>7184942.9253508067</v>
      </c>
      <c r="V573" s="35">
        <f>((Produção!V567*PreçoLivre!V569*(1-Painel!$B$8)-V$3-V$4-V$6)*(1-Painel!$E$7)-V$5+V$6)*V$7</f>
        <v>6279788.7473268695</v>
      </c>
      <c r="W573" s="35"/>
    </row>
    <row r="574" spans="1:23" x14ac:dyDescent="0.25">
      <c r="A574" s="36">
        <v>565</v>
      </c>
      <c r="B574" s="35">
        <f t="shared" si="8"/>
        <v>259967884.32870549</v>
      </c>
      <c r="C574" s="35">
        <f>((Produção!C568*PreçoLivre!C570*(1-Painel!$B$8)-C$3-C$4-C$6)*(1-Painel!$E$7)-C$5+C$6)*C$7</f>
        <v>26345104.201592896</v>
      </c>
      <c r="D574" s="35">
        <f>((Produção!D568*PreçoLivre!D570*(1-Painel!$B$8)-D$3-D$4-D$6)*(1-Painel!$E$7)-D$5+D$6)*D$7</f>
        <v>24255188.537147373</v>
      </c>
      <c r="E574" s="35">
        <f>((Produção!E568*PreçoLivre!E570*(1-Painel!$B$8)-E$3-E$4-E$6)*(1-Painel!$E$7)-E$5+E$6)*E$7</f>
        <v>21996257.985890605</v>
      </c>
      <c r="F574" s="35">
        <f>((Produção!F568*PreçoLivre!F570*(1-Painel!$B$8)-F$3-F$4-F$6)*(1-Painel!$E$7)-F$5+F$6)*F$7</f>
        <v>19892741.553646166</v>
      </c>
      <c r="G574" s="35">
        <f>((Produção!G568*PreçoLivre!G570*(1-Painel!$B$8)-G$3-G$4-G$6)*(1-Painel!$E$7)-G$5+G$6)*G$7</f>
        <v>18949178.118724015</v>
      </c>
      <c r="H574" s="35">
        <f>((Produção!H568*PreçoLivre!H570*(1-Painel!$B$8)-H$3-H$4-H$6)*(1-Painel!$E$7)-H$5+H$6)*H$7</f>
        <v>17708359.168810781</v>
      </c>
      <c r="I574" s="35">
        <f>((Produção!I568*PreçoLivre!I570*(1-Painel!$B$8)-I$3-I$4-I$6)*(1-Painel!$E$7)-I$5+I$6)*I$7</f>
        <v>16522793.262636868</v>
      </c>
      <c r="J574" s="35">
        <f>((Produção!J568*PreçoLivre!J570*(1-Painel!$B$8)-J$3-J$4-J$6)*(1-Painel!$E$7)-J$5+J$6)*J$7</f>
        <v>14453224.883929074</v>
      </c>
      <c r="K574" s="35">
        <f>((Produção!K568*PreçoLivre!K570*(1-Painel!$B$8)-K$3-K$4-K$6)*(1-Painel!$E$7)-K$5+K$6)*K$7</f>
        <v>13144329.655040691</v>
      </c>
      <c r="L574" s="35">
        <f>((Produção!L568*PreçoLivre!L570*(1-Painel!$B$8)-L$3-L$4-L$6)*(1-Painel!$E$7)-L$5+L$6)*L$7</f>
        <v>12063641.482884327</v>
      </c>
      <c r="M574" s="35">
        <f>((Produção!M568*PreçoLivre!M570*(1-Painel!$B$8)-M$3-M$4-M$6)*(1-Painel!$E$7)-M$5+M$6)*M$7</f>
        <v>10649978.862656461</v>
      </c>
      <c r="N574" s="35">
        <f>((Produção!N568*PreçoLivre!N570*(1-Painel!$B$8)-N$3-N$4-N$6)*(1-Painel!$E$7)-N$5+N$6)*N$7</f>
        <v>9904988.2523310762</v>
      </c>
      <c r="O574" s="35">
        <f>((Produção!O568*PreçoLivre!O570*(1-Painel!$B$8)-O$3-O$4-O$6)*(1-Painel!$E$7)-O$5+O$6)*O$7</f>
        <v>9170785.866596397</v>
      </c>
      <c r="P574" s="35">
        <f>((Produção!P568*PreçoLivre!P570*(1-Painel!$B$8)-P$3-P$4-P$6)*(1-Painel!$E$7)-P$5+P$6)*P$7</f>
        <v>8495682.5828921217</v>
      </c>
      <c r="Q574" s="35">
        <f>((Produção!Q568*PreçoLivre!Q570*(1-Painel!$B$8)-Q$3-Q$4-Q$6)*(1-Painel!$E$7)-Q$5+Q$6)*Q$7</f>
        <v>7485275.911399778</v>
      </c>
      <c r="R574" s="35">
        <f>((Produção!R568*PreçoLivre!R570*(1-Painel!$B$8)-R$3-R$4-R$6)*(1-Painel!$E$7)-R$5+R$6)*R$7</f>
        <v>6878686.8886880772</v>
      </c>
      <c r="S574" s="35">
        <f>((Produção!S568*PreçoLivre!S570*(1-Painel!$B$8)-S$3-S$4-S$6)*(1-Painel!$E$7)-S$5+S$6)*S$7</f>
        <v>6026861.2844332429</v>
      </c>
      <c r="T574" s="35">
        <f>((Produção!T568*PreçoLivre!T570*(1-Painel!$B$8)-T$3-T$4-T$6)*(1-Painel!$E$7)-T$5+T$6)*T$7</f>
        <v>5689172.6060798606</v>
      </c>
      <c r="U574" s="35">
        <f>((Produção!U568*PreçoLivre!U570*(1-Painel!$B$8)-U$3-U$4-U$6)*(1-Painel!$E$7)-U$5+U$6)*U$7</f>
        <v>5347676.4786723815</v>
      </c>
      <c r="V574" s="35">
        <f>((Produção!V568*PreçoLivre!V570*(1-Painel!$B$8)-V$3-V$4-V$6)*(1-Painel!$E$7)-V$5+V$6)*V$7</f>
        <v>4987956.7446533283</v>
      </c>
      <c r="W574" s="35"/>
    </row>
    <row r="575" spans="1:23" x14ac:dyDescent="0.25">
      <c r="A575" s="36">
        <v>566</v>
      </c>
      <c r="B575" s="35">
        <f t="shared" si="8"/>
        <v>236267485.54481122</v>
      </c>
      <c r="C575" s="35">
        <f>((Produção!C569*PreçoLivre!C571*(1-Painel!$B$8)-C$3-C$4-C$6)*(1-Painel!$E$7)-C$5+C$6)*C$7</f>
        <v>26300085.044159085</v>
      </c>
      <c r="D575" s="35">
        <f>((Produção!D569*PreçoLivre!D571*(1-Painel!$B$8)-D$3-D$4-D$6)*(1-Painel!$E$7)-D$5+D$6)*D$7</f>
        <v>23343346.208575752</v>
      </c>
      <c r="E575" s="35">
        <f>((Produção!E569*PreçoLivre!E571*(1-Painel!$B$8)-E$3-E$4-E$6)*(1-Painel!$E$7)-E$5+E$6)*E$7</f>
        <v>19998629.136047889</v>
      </c>
      <c r="F575" s="35">
        <f>((Produção!F569*PreçoLivre!F571*(1-Painel!$B$8)-F$3-F$4-F$6)*(1-Painel!$E$7)-F$5+F$6)*F$7</f>
        <v>18258052.095287472</v>
      </c>
      <c r="G575" s="35">
        <f>((Produção!G569*PreçoLivre!G571*(1-Painel!$B$8)-G$3-G$4-G$6)*(1-Painel!$E$7)-G$5+G$6)*G$7</f>
        <v>17564114.440723635</v>
      </c>
      <c r="H575" s="35">
        <f>((Produção!H569*PreçoLivre!H571*(1-Painel!$B$8)-H$3-H$4-H$6)*(1-Painel!$E$7)-H$5+H$6)*H$7</f>
        <v>15355679.772637812</v>
      </c>
      <c r="I575" s="35">
        <f>((Produção!I569*PreçoLivre!I571*(1-Painel!$B$8)-I$3-I$4-I$6)*(1-Painel!$E$7)-I$5+I$6)*I$7</f>
        <v>13927634.781673927</v>
      </c>
      <c r="J575" s="35">
        <f>((Produção!J569*PreçoLivre!J571*(1-Painel!$B$8)-J$3-J$4-J$6)*(1-Painel!$E$7)-J$5+J$6)*J$7</f>
        <v>13778876.855403068</v>
      </c>
      <c r="K575" s="35">
        <f>((Produção!K569*PreçoLivre!K571*(1-Painel!$B$8)-K$3-K$4-K$6)*(1-Painel!$E$7)-K$5+K$6)*K$7</f>
        <v>12844242.25487374</v>
      </c>
      <c r="L575" s="35">
        <f>((Produção!L569*PreçoLivre!L571*(1-Painel!$B$8)-L$3-L$4-L$6)*(1-Painel!$E$7)-L$5+L$6)*L$7</f>
        <v>11321884.920618482</v>
      </c>
      <c r="M575" s="35">
        <f>((Produção!M569*PreçoLivre!M571*(1-Painel!$B$8)-M$3-M$4-M$6)*(1-Painel!$E$7)-M$5+M$6)*M$7</f>
        <v>9989856.5578618962</v>
      </c>
      <c r="N575" s="35">
        <f>((Produção!N569*PreçoLivre!N571*(1-Painel!$B$8)-N$3-N$4-N$6)*(1-Painel!$E$7)-N$5+N$6)*N$7</f>
        <v>8647004.1967232898</v>
      </c>
      <c r="O575" s="35">
        <f>((Produção!O569*PreçoLivre!O571*(1-Painel!$B$8)-O$3-O$4-O$6)*(1-Painel!$E$7)-O$5+O$6)*O$7</f>
        <v>8004903.3118701437</v>
      </c>
      <c r="P575" s="35">
        <f>((Produção!P569*PreçoLivre!P571*(1-Painel!$B$8)-P$3-P$4-P$6)*(1-Painel!$E$7)-P$5+P$6)*P$7</f>
        <v>7048907.6656366838</v>
      </c>
      <c r="Q575" s="35">
        <f>((Produção!Q569*PreçoLivre!Q571*(1-Painel!$B$8)-Q$3-Q$4-Q$6)*(1-Painel!$E$7)-Q$5+Q$6)*Q$7</f>
        <v>6528614.7922159852</v>
      </c>
      <c r="R575" s="35">
        <f>((Produção!R569*PreçoLivre!R571*(1-Painel!$B$8)-R$3-R$4-R$6)*(1-Painel!$E$7)-R$5+R$6)*R$7</f>
        <v>5785088.6949682785</v>
      </c>
      <c r="S575" s="35">
        <f>((Produção!S569*PreçoLivre!S571*(1-Painel!$B$8)-S$3-S$4-S$6)*(1-Painel!$E$7)-S$5+S$6)*S$7</f>
        <v>5172549.33005198</v>
      </c>
      <c r="T575" s="35">
        <f>((Produção!T569*PreçoLivre!T571*(1-Painel!$B$8)-T$3-T$4-T$6)*(1-Painel!$E$7)-T$5+T$6)*T$7</f>
        <v>4520807.7534555541</v>
      </c>
      <c r="U575" s="35">
        <f>((Produção!U569*PreçoLivre!U571*(1-Painel!$B$8)-U$3-U$4-U$6)*(1-Painel!$E$7)-U$5+U$6)*U$7</f>
        <v>4122837.4966892507</v>
      </c>
      <c r="V575" s="35">
        <f>((Produção!V569*PreçoLivre!V571*(1-Painel!$B$8)-V$3-V$4-V$6)*(1-Painel!$E$7)-V$5+V$6)*V$7</f>
        <v>3754370.2353372588</v>
      </c>
      <c r="W575" s="35"/>
    </row>
    <row r="576" spans="1:23" x14ac:dyDescent="0.25">
      <c r="A576" s="36">
        <v>567</v>
      </c>
      <c r="B576" s="35">
        <f t="shared" si="8"/>
        <v>292878697.45269769</v>
      </c>
      <c r="C576" s="35">
        <f>((Produção!C570*PreçoLivre!C572*(1-Painel!$B$8)-C$3-C$4-C$6)*(1-Painel!$E$7)-C$5+C$6)*C$7</f>
        <v>26363426.664712314</v>
      </c>
      <c r="D576" s="35">
        <f>((Produção!D570*PreçoLivre!D572*(1-Painel!$B$8)-D$3-D$4-D$6)*(1-Painel!$E$7)-D$5+D$6)*D$7</f>
        <v>24541974.956161775</v>
      </c>
      <c r="E576" s="35">
        <f>((Produção!E570*PreçoLivre!E572*(1-Painel!$B$8)-E$3-E$4-E$6)*(1-Painel!$E$7)-E$5+E$6)*E$7</f>
        <v>23135765.717090748</v>
      </c>
      <c r="F576" s="35">
        <f>((Produção!F570*PreçoLivre!F572*(1-Painel!$B$8)-F$3-F$4-F$6)*(1-Painel!$E$7)-F$5+F$6)*F$7</f>
        <v>21193375.668314159</v>
      </c>
      <c r="G576" s="35">
        <f>((Produção!G570*PreçoLivre!G572*(1-Painel!$B$8)-G$3-G$4-G$6)*(1-Painel!$E$7)-G$5+G$6)*G$7</f>
        <v>19988463.016399615</v>
      </c>
      <c r="H576" s="35">
        <f>((Produção!H570*PreçoLivre!H572*(1-Painel!$B$8)-H$3-H$4-H$6)*(1-Painel!$E$7)-H$5+H$6)*H$7</f>
        <v>18639315.354015175</v>
      </c>
      <c r="I576" s="35">
        <f>((Produção!I570*PreçoLivre!I572*(1-Painel!$B$8)-I$3-I$4-I$6)*(1-Painel!$E$7)-I$5+I$6)*I$7</f>
        <v>17608657.72741789</v>
      </c>
      <c r="J576" s="35">
        <f>((Produção!J570*PreçoLivre!J572*(1-Painel!$B$8)-J$3-J$4-J$6)*(1-Painel!$E$7)-J$5+J$6)*J$7</f>
        <v>16679844.103596</v>
      </c>
      <c r="K576" s="35">
        <f>((Produção!K570*PreçoLivre!K572*(1-Painel!$B$8)-K$3-K$4-K$6)*(1-Painel!$E$7)-K$5+K$6)*K$7</f>
        <v>15682755.526911901</v>
      </c>
      <c r="L576" s="35">
        <f>((Produção!L570*PreçoLivre!L572*(1-Painel!$B$8)-L$3-L$4-L$6)*(1-Painel!$E$7)-L$5+L$6)*L$7</f>
        <v>14173639.997938238</v>
      </c>
      <c r="M576" s="35">
        <f>((Produção!M570*PreçoLivre!M572*(1-Painel!$B$8)-M$3-M$4-M$6)*(1-Painel!$E$7)-M$5+M$6)*M$7</f>
        <v>13223551.057095392</v>
      </c>
      <c r="N576" s="35">
        <f>((Produção!N570*PreçoLivre!N572*(1-Painel!$B$8)-N$3-N$4-N$6)*(1-Painel!$E$7)-N$5+N$6)*N$7</f>
        <v>12442668.882821808</v>
      </c>
      <c r="O576" s="35">
        <f>((Produção!O570*PreçoLivre!O572*(1-Painel!$B$8)-O$3-O$4-O$6)*(1-Painel!$E$7)-O$5+O$6)*O$7</f>
        <v>11663372.988561863</v>
      </c>
      <c r="P576" s="35">
        <f>((Produção!P570*PreçoLivre!P572*(1-Painel!$B$8)-P$3-P$4-P$6)*(1-Painel!$E$7)-P$5+P$6)*P$7</f>
        <v>10951908.135322254</v>
      </c>
      <c r="Q576" s="35">
        <f>((Produção!Q570*PreçoLivre!Q572*(1-Painel!$B$8)-Q$3-Q$4-Q$6)*(1-Painel!$E$7)-Q$5+Q$6)*Q$7</f>
        <v>9737450.3172672596</v>
      </c>
      <c r="R576" s="35">
        <f>((Produção!R570*PreçoLivre!R572*(1-Painel!$B$8)-R$3-R$4-R$6)*(1-Painel!$E$7)-R$5+R$6)*R$7</f>
        <v>8658994.9584835786</v>
      </c>
      <c r="S576" s="35">
        <f>((Produção!S570*PreçoLivre!S572*(1-Painel!$B$8)-S$3-S$4-S$6)*(1-Painel!$E$7)-S$5+S$6)*S$7</f>
        <v>7966831.4974752162</v>
      </c>
      <c r="T576" s="35">
        <f>((Produção!T570*PreçoLivre!T572*(1-Painel!$B$8)-T$3-T$4-T$6)*(1-Painel!$E$7)-T$5+T$6)*T$7</f>
        <v>7514434.3399554035</v>
      </c>
      <c r="U576" s="35">
        <f>((Produção!U570*PreçoLivre!U572*(1-Painel!$B$8)-U$3-U$4-U$6)*(1-Painel!$E$7)-U$5+U$6)*U$7</f>
        <v>6533444.2807768881</v>
      </c>
      <c r="V576" s="35">
        <f>((Produção!V570*PreçoLivre!V572*(1-Painel!$B$8)-V$3-V$4-V$6)*(1-Painel!$E$7)-V$5+V$6)*V$7</f>
        <v>6178822.262380207</v>
      </c>
      <c r="W576" s="35"/>
    </row>
    <row r="577" spans="1:23" x14ac:dyDescent="0.25">
      <c r="A577" s="36">
        <v>568</v>
      </c>
      <c r="B577" s="35">
        <f t="shared" si="8"/>
        <v>247496216.67030233</v>
      </c>
      <c r="C577" s="35">
        <f>((Produção!C571*PreçoLivre!C573*(1-Painel!$B$8)-C$3-C$4-C$6)*(1-Painel!$E$7)-C$5+C$6)*C$7</f>
        <v>25285494.209598787</v>
      </c>
      <c r="D577" s="35">
        <f>((Produção!D571*PreçoLivre!D573*(1-Painel!$B$8)-D$3-D$4-D$6)*(1-Painel!$E$7)-D$5+D$6)*D$7</f>
        <v>22475230.421443976</v>
      </c>
      <c r="E577" s="35">
        <f>((Produção!E571*PreçoLivre!E573*(1-Painel!$B$8)-E$3-E$4-E$6)*(1-Painel!$E$7)-E$5+E$6)*E$7</f>
        <v>22306043.241600718</v>
      </c>
      <c r="F577" s="35">
        <f>((Produção!F571*PreçoLivre!F573*(1-Painel!$B$8)-F$3-F$4-F$6)*(1-Painel!$E$7)-F$5+F$6)*F$7</f>
        <v>20227142.563124545</v>
      </c>
      <c r="G577" s="35">
        <f>((Produção!G571*PreçoLivre!G573*(1-Painel!$B$8)-G$3-G$4-G$6)*(1-Painel!$E$7)-G$5+G$6)*G$7</f>
        <v>18340388.915372044</v>
      </c>
      <c r="H577" s="35">
        <f>((Produção!H571*PreçoLivre!H573*(1-Painel!$B$8)-H$3-H$4-H$6)*(1-Painel!$E$7)-H$5+H$6)*H$7</f>
        <v>16538060.695555015</v>
      </c>
      <c r="I577" s="35">
        <f>((Produção!I571*PreçoLivre!I573*(1-Painel!$B$8)-I$3-I$4-I$6)*(1-Painel!$E$7)-I$5+I$6)*I$7</f>
        <v>15653611.622531625</v>
      </c>
      <c r="J577" s="35">
        <f>((Produção!J571*PreçoLivre!J573*(1-Painel!$B$8)-J$3-J$4-J$6)*(1-Painel!$E$7)-J$5+J$6)*J$7</f>
        <v>14578388.847698729</v>
      </c>
      <c r="K577" s="35">
        <f>((Produção!K571*PreçoLivre!K573*(1-Painel!$B$8)-K$3-K$4-K$6)*(1-Painel!$E$7)-K$5+K$6)*K$7</f>
        <v>12806252.794280905</v>
      </c>
      <c r="L577" s="35">
        <f>((Produção!L571*PreçoLivre!L573*(1-Painel!$B$8)-L$3-L$4-L$6)*(1-Painel!$E$7)-L$5+L$6)*L$7</f>
        <v>10705600.106787074</v>
      </c>
      <c r="M577" s="35">
        <f>((Produção!M571*PreçoLivre!M573*(1-Painel!$B$8)-M$3-M$4-M$6)*(1-Painel!$E$7)-M$5+M$6)*M$7</f>
        <v>9462605.7469987255</v>
      </c>
      <c r="N577" s="35">
        <f>((Produção!N571*PreçoLivre!N573*(1-Painel!$B$8)-N$3-N$4-N$6)*(1-Painel!$E$7)-N$5+N$6)*N$7</f>
        <v>8943421.6531792898</v>
      </c>
      <c r="O577" s="35">
        <f>((Produção!O571*PreçoLivre!O573*(1-Painel!$B$8)-O$3-O$4-O$6)*(1-Painel!$E$7)-O$5+O$6)*O$7</f>
        <v>8528746.6566071995</v>
      </c>
      <c r="P577" s="35">
        <f>((Produção!P571*PreçoLivre!P573*(1-Painel!$B$8)-P$3-P$4-P$6)*(1-Painel!$E$7)-P$5+P$6)*P$7</f>
        <v>7985038.3549296949</v>
      </c>
      <c r="Q577" s="35">
        <f>((Produção!Q571*PreçoLivre!Q573*(1-Painel!$B$8)-Q$3-Q$4-Q$6)*(1-Painel!$E$7)-Q$5+Q$6)*Q$7</f>
        <v>7114025.0346607631</v>
      </c>
      <c r="R577" s="35">
        <f>((Produção!R571*PreçoLivre!R573*(1-Painel!$B$8)-R$3-R$4-R$6)*(1-Painel!$E$7)-R$5+R$6)*R$7</f>
        <v>6237035.1325608231</v>
      </c>
      <c r="S577" s="35">
        <f>((Produção!S571*PreçoLivre!S573*(1-Painel!$B$8)-S$3-S$4-S$6)*(1-Painel!$E$7)-S$5+S$6)*S$7</f>
        <v>5899783.9502860364</v>
      </c>
      <c r="T577" s="35">
        <f>((Produção!T571*PreçoLivre!T573*(1-Painel!$B$8)-T$3-T$4-T$6)*(1-Painel!$E$7)-T$5+T$6)*T$7</f>
        <v>5308046.4360067882</v>
      </c>
      <c r="U577" s="35">
        <f>((Produção!U571*PreçoLivre!U573*(1-Painel!$B$8)-U$3-U$4-U$6)*(1-Painel!$E$7)-U$5+U$6)*U$7</f>
        <v>4689094.1558647556</v>
      </c>
      <c r="V577" s="35">
        <f>((Produção!V571*PreçoLivre!V573*(1-Painel!$B$8)-V$3-V$4-V$6)*(1-Painel!$E$7)-V$5+V$6)*V$7</f>
        <v>4412206.131214832</v>
      </c>
      <c r="W577" s="35"/>
    </row>
    <row r="578" spans="1:23" x14ac:dyDescent="0.25">
      <c r="A578" s="36">
        <v>569</v>
      </c>
      <c r="B578" s="35">
        <f t="shared" si="8"/>
        <v>240062172.08152136</v>
      </c>
      <c r="C578" s="35">
        <f>((Produção!C572*PreçoLivre!C574*(1-Painel!$B$8)-C$3-C$4-C$6)*(1-Painel!$E$7)-C$5+C$6)*C$7</f>
        <v>25255592.39801351</v>
      </c>
      <c r="D578" s="35">
        <f>((Produção!D572*PreçoLivre!D574*(1-Painel!$B$8)-D$3-D$4-D$6)*(1-Painel!$E$7)-D$5+D$6)*D$7</f>
        <v>22233023.635211766</v>
      </c>
      <c r="E578" s="35">
        <f>((Produção!E572*PreçoLivre!E574*(1-Painel!$B$8)-E$3-E$4-E$6)*(1-Painel!$E$7)-E$5+E$6)*E$7</f>
        <v>20300420.82849681</v>
      </c>
      <c r="F578" s="35">
        <f>((Produção!F572*PreçoLivre!F574*(1-Painel!$B$8)-F$3-F$4-F$6)*(1-Painel!$E$7)-F$5+F$6)*F$7</f>
        <v>18949739.57539963</v>
      </c>
      <c r="G578" s="35">
        <f>((Produção!G572*PreçoLivre!G574*(1-Painel!$B$8)-G$3-G$4-G$6)*(1-Painel!$E$7)-G$5+G$6)*G$7</f>
        <v>17576563.478642583</v>
      </c>
      <c r="H578" s="35">
        <f>((Produção!H572*PreçoLivre!H574*(1-Painel!$B$8)-H$3-H$4-H$6)*(1-Painel!$E$7)-H$5+H$6)*H$7</f>
        <v>16229114.53299107</v>
      </c>
      <c r="I578" s="35">
        <f>((Produção!I572*PreçoLivre!I574*(1-Painel!$B$8)-I$3-I$4-I$6)*(1-Painel!$E$7)-I$5+I$6)*I$7</f>
        <v>14807043.311134033</v>
      </c>
      <c r="J578" s="35">
        <f>((Produção!J572*PreçoLivre!J574*(1-Painel!$B$8)-J$3-J$4-J$6)*(1-Painel!$E$7)-J$5+J$6)*J$7</f>
        <v>12829568.711310212</v>
      </c>
      <c r="K578" s="35">
        <f>((Produção!K572*PreçoLivre!K574*(1-Painel!$B$8)-K$3-K$4-K$6)*(1-Painel!$E$7)-K$5+K$6)*K$7</f>
        <v>11354121.946622372</v>
      </c>
      <c r="L578" s="35">
        <f>((Produção!L572*PreçoLivre!L574*(1-Painel!$B$8)-L$3-L$4-L$6)*(1-Painel!$E$7)-L$5+L$6)*L$7</f>
        <v>10951440.431393079</v>
      </c>
      <c r="M578" s="35">
        <f>((Produção!M572*PreçoLivre!M574*(1-Painel!$B$8)-M$3-M$4-M$6)*(1-Painel!$E$7)-M$5+M$6)*M$7</f>
        <v>9491283.1493179109</v>
      </c>
      <c r="N578" s="35">
        <f>((Produção!N572*PreçoLivre!N574*(1-Painel!$B$8)-N$3-N$4-N$6)*(1-Painel!$E$7)-N$5+N$6)*N$7</f>
        <v>9244081.716427315</v>
      </c>
      <c r="O578" s="35">
        <f>((Produção!O572*PreçoLivre!O574*(1-Painel!$B$8)-O$3-O$4-O$6)*(1-Painel!$E$7)-O$5+O$6)*O$7</f>
        <v>8573934.4534074143</v>
      </c>
      <c r="P578" s="35">
        <f>((Produção!P572*PreçoLivre!P574*(1-Painel!$B$8)-P$3-P$4-P$6)*(1-Painel!$E$7)-P$5+P$6)*P$7</f>
        <v>7655032.9286426883</v>
      </c>
      <c r="Q578" s="35">
        <f>((Produção!Q572*PreçoLivre!Q574*(1-Painel!$B$8)-Q$3-Q$4-Q$6)*(1-Painel!$E$7)-Q$5+Q$6)*Q$7</f>
        <v>7220692.1809494337</v>
      </c>
      <c r="R578" s="35">
        <f>((Produção!R572*PreçoLivre!R574*(1-Painel!$B$8)-R$3-R$4-R$6)*(1-Painel!$E$7)-R$5+R$6)*R$7</f>
        <v>6547524.952188612</v>
      </c>
      <c r="S578" s="35">
        <f>((Produção!S572*PreçoLivre!S574*(1-Painel!$B$8)-S$3-S$4-S$6)*(1-Painel!$E$7)-S$5+S$6)*S$7</f>
        <v>5955878.4795162147</v>
      </c>
      <c r="T578" s="35">
        <f>((Produção!T572*PreçoLivre!T574*(1-Painel!$B$8)-T$3-T$4-T$6)*(1-Painel!$E$7)-T$5+T$6)*T$7</f>
        <v>5517520.6038222704</v>
      </c>
      <c r="U578" s="35">
        <f>((Produção!U572*PreçoLivre!U574*(1-Painel!$B$8)-U$3-U$4-U$6)*(1-Painel!$E$7)-U$5+U$6)*U$7</f>
        <v>4931087.682753264</v>
      </c>
      <c r="V578" s="35">
        <f>((Produção!V572*PreçoLivre!V574*(1-Painel!$B$8)-V$3-V$4-V$6)*(1-Painel!$E$7)-V$5+V$6)*V$7</f>
        <v>4438507.0852812063</v>
      </c>
      <c r="W578" s="35"/>
    </row>
    <row r="579" spans="1:23" x14ac:dyDescent="0.25">
      <c r="A579" s="36">
        <v>570</v>
      </c>
      <c r="B579" s="35">
        <f t="shared" si="8"/>
        <v>286483318.97032923</v>
      </c>
      <c r="C579" s="35">
        <f>((Produção!C573*PreçoLivre!C575*(1-Painel!$B$8)-C$3-C$4-C$6)*(1-Painel!$E$7)-C$5+C$6)*C$7</f>
        <v>28467579.489785846</v>
      </c>
      <c r="D579" s="35">
        <f>((Produção!D573*PreçoLivre!D575*(1-Painel!$B$8)-D$3-D$4-D$6)*(1-Painel!$E$7)-D$5+D$6)*D$7</f>
        <v>25027783.095399901</v>
      </c>
      <c r="E579" s="35">
        <f>((Produção!E573*PreçoLivre!E575*(1-Painel!$B$8)-E$3-E$4-E$6)*(1-Painel!$E$7)-E$5+E$6)*E$7</f>
        <v>23719179.423136141</v>
      </c>
      <c r="F579" s="35">
        <f>((Produção!F573*PreçoLivre!F575*(1-Painel!$B$8)-F$3-F$4-F$6)*(1-Painel!$E$7)-F$5+F$6)*F$7</f>
        <v>23678613.949456684</v>
      </c>
      <c r="G579" s="35">
        <f>((Produção!G573*PreçoLivre!G575*(1-Painel!$B$8)-G$3-G$4-G$6)*(1-Painel!$E$7)-G$5+G$6)*G$7</f>
        <v>20333169.411059052</v>
      </c>
      <c r="H579" s="35">
        <f>((Produção!H573*PreçoLivre!H575*(1-Painel!$B$8)-H$3-H$4-H$6)*(1-Painel!$E$7)-H$5+H$6)*H$7</f>
        <v>18313451.632224642</v>
      </c>
      <c r="I579" s="35">
        <f>((Produção!I573*PreçoLivre!I575*(1-Painel!$B$8)-I$3-I$4-I$6)*(1-Painel!$E$7)-I$5+I$6)*I$7</f>
        <v>16652490.372611744</v>
      </c>
      <c r="J579" s="35">
        <f>((Produção!J573*PreçoLivre!J575*(1-Painel!$B$8)-J$3-J$4-J$6)*(1-Painel!$E$7)-J$5+J$6)*J$7</f>
        <v>15718263.750606224</v>
      </c>
      <c r="K579" s="35">
        <f>((Produção!K573*PreçoLivre!K575*(1-Painel!$B$8)-K$3-K$4-K$6)*(1-Painel!$E$7)-K$5+K$6)*K$7</f>
        <v>14229172.199503049</v>
      </c>
      <c r="L579" s="35">
        <f>((Produção!L573*PreçoLivre!L575*(1-Painel!$B$8)-L$3-L$4-L$6)*(1-Painel!$E$7)-L$5+L$6)*L$7</f>
        <v>13505472.241165476</v>
      </c>
      <c r="M579" s="35">
        <f>((Produção!M573*PreçoLivre!M575*(1-Painel!$B$8)-M$3-M$4-M$6)*(1-Painel!$E$7)-M$5+M$6)*M$7</f>
        <v>12475477.143695317</v>
      </c>
      <c r="N579" s="35">
        <f>((Produção!N573*PreçoLivre!N575*(1-Painel!$B$8)-N$3-N$4-N$6)*(1-Painel!$E$7)-N$5+N$6)*N$7</f>
        <v>11765003.296005372</v>
      </c>
      <c r="O579" s="35">
        <f>((Produção!O573*PreçoLivre!O575*(1-Painel!$B$8)-O$3-O$4-O$6)*(1-Painel!$E$7)-O$5+O$6)*O$7</f>
        <v>10544702.25595382</v>
      </c>
      <c r="P579" s="35">
        <f>((Produção!P573*PreçoLivre!P575*(1-Painel!$B$8)-P$3-P$4-P$6)*(1-Painel!$E$7)-P$5+P$6)*P$7</f>
        <v>9454577.3218060341</v>
      </c>
      <c r="Q579" s="35">
        <f>((Produção!Q573*PreçoLivre!Q575*(1-Painel!$B$8)-Q$3-Q$4-Q$6)*(1-Painel!$E$7)-Q$5+Q$6)*Q$7</f>
        <v>8922931.3093108237</v>
      </c>
      <c r="R579" s="35">
        <f>((Produção!R573*PreçoLivre!R575*(1-Painel!$B$8)-R$3-R$4-R$6)*(1-Painel!$E$7)-R$5+R$6)*R$7</f>
        <v>8437191.3751840219</v>
      </c>
      <c r="S579" s="35">
        <f>((Produção!S573*PreçoLivre!S575*(1-Painel!$B$8)-S$3-S$4-S$6)*(1-Painel!$E$7)-S$5+S$6)*S$7</f>
        <v>7061958.1086605918</v>
      </c>
      <c r="T579" s="35">
        <f>((Produção!T573*PreçoLivre!T575*(1-Painel!$B$8)-T$3-T$4-T$6)*(1-Painel!$E$7)-T$5+T$6)*T$7</f>
        <v>6648592.448398455</v>
      </c>
      <c r="U579" s="35">
        <f>((Produção!U573*PreçoLivre!U575*(1-Painel!$B$8)-U$3-U$4-U$6)*(1-Painel!$E$7)-U$5+U$6)*U$7</f>
        <v>6096367.5262243049</v>
      </c>
      <c r="V579" s="35">
        <f>((Produção!V573*PreçoLivre!V575*(1-Painel!$B$8)-V$3-V$4-V$6)*(1-Painel!$E$7)-V$5+V$6)*V$7</f>
        <v>5431342.6201416766</v>
      </c>
      <c r="W579" s="35"/>
    </row>
    <row r="580" spans="1:23" x14ac:dyDescent="0.25">
      <c r="A580" s="36">
        <v>571</v>
      </c>
      <c r="B580" s="35">
        <f t="shared" si="8"/>
        <v>270862642.08817369</v>
      </c>
      <c r="C580" s="35">
        <f>((Produção!C574*PreçoLivre!C576*(1-Painel!$B$8)-C$3-C$4-C$6)*(1-Painel!$E$7)-C$5+C$6)*C$7</f>
        <v>26190106.180102509</v>
      </c>
      <c r="D580" s="35">
        <f>((Produção!D574*PreçoLivre!D576*(1-Painel!$B$8)-D$3-D$4-D$6)*(1-Painel!$E$7)-D$5+D$6)*D$7</f>
        <v>23680375.233908374</v>
      </c>
      <c r="E580" s="35">
        <f>((Produção!E574*PreçoLivre!E576*(1-Painel!$B$8)-E$3-E$4-E$6)*(1-Painel!$E$7)-E$5+E$6)*E$7</f>
        <v>21942419.309625369</v>
      </c>
      <c r="F580" s="35">
        <f>((Produção!F574*PreçoLivre!F576*(1-Painel!$B$8)-F$3-F$4-F$6)*(1-Painel!$E$7)-F$5+F$6)*F$7</f>
        <v>20756169.903938472</v>
      </c>
      <c r="G580" s="35">
        <f>((Produção!G574*PreçoLivre!G576*(1-Painel!$B$8)-G$3-G$4-G$6)*(1-Painel!$E$7)-G$5+G$6)*G$7</f>
        <v>18191457.914224323</v>
      </c>
      <c r="H580" s="35">
        <f>((Produção!H574*PreçoLivre!H576*(1-Painel!$B$8)-H$3-H$4-H$6)*(1-Painel!$E$7)-H$5+H$6)*H$7</f>
        <v>17671815.53758214</v>
      </c>
      <c r="I580" s="35">
        <f>((Produção!I574*PreçoLivre!I576*(1-Painel!$B$8)-I$3-I$4-I$6)*(1-Painel!$E$7)-I$5+I$6)*I$7</f>
        <v>15308194.805891734</v>
      </c>
      <c r="J580" s="35">
        <f>((Produção!J574*PreçoLivre!J576*(1-Painel!$B$8)-J$3-J$4-J$6)*(1-Painel!$E$7)-J$5+J$6)*J$7</f>
        <v>14548804.244977595</v>
      </c>
      <c r="K580" s="35">
        <f>((Produção!K574*PreçoLivre!K576*(1-Painel!$B$8)-K$3-K$4-K$6)*(1-Painel!$E$7)-K$5+K$6)*K$7</f>
        <v>13352383.463297667</v>
      </c>
      <c r="L580" s="35">
        <f>((Produção!L574*PreçoLivre!L576*(1-Painel!$B$8)-L$3-L$4-L$6)*(1-Painel!$E$7)-L$5+L$6)*L$7</f>
        <v>12566992.413941178</v>
      </c>
      <c r="M580" s="35">
        <f>((Produção!M574*PreçoLivre!M576*(1-Painel!$B$8)-M$3-M$4-M$6)*(1-Painel!$E$7)-M$5+M$6)*M$7</f>
        <v>11990430.771948405</v>
      </c>
      <c r="N580" s="35">
        <f>((Produção!N574*PreçoLivre!N576*(1-Painel!$B$8)-N$3-N$4-N$6)*(1-Painel!$E$7)-N$5+N$6)*N$7</f>
        <v>11389867.866041573</v>
      </c>
      <c r="O580" s="35">
        <f>((Produção!O574*PreçoLivre!O576*(1-Painel!$B$8)-O$3-O$4-O$6)*(1-Painel!$E$7)-O$5+O$6)*O$7</f>
        <v>9869776.7118556555</v>
      </c>
      <c r="P580" s="35">
        <f>((Produção!P574*PreçoLivre!P576*(1-Painel!$B$8)-P$3-P$4-P$6)*(1-Painel!$E$7)-P$5+P$6)*P$7</f>
        <v>9331953.3499135617</v>
      </c>
      <c r="Q580" s="35">
        <f>((Produção!Q574*PreçoLivre!Q576*(1-Painel!$B$8)-Q$3-Q$4-Q$6)*(1-Painel!$E$7)-Q$5+Q$6)*Q$7</f>
        <v>8549200.4216992483</v>
      </c>
      <c r="R580" s="35">
        <f>((Produção!R574*PreçoLivre!R576*(1-Painel!$B$8)-R$3-R$4-R$6)*(1-Painel!$E$7)-R$5+R$6)*R$7</f>
        <v>8130444.347309188</v>
      </c>
      <c r="S580" s="35">
        <f>((Produção!S574*PreçoLivre!S576*(1-Painel!$B$8)-S$3-S$4-S$6)*(1-Painel!$E$7)-S$5+S$6)*S$7</f>
        <v>7614930.2826172337</v>
      </c>
      <c r="T580" s="35">
        <f>((Produção!T574*PreçoLivre!T576*(1-Painel!$B$8)-T$3-T$4-T$6)*(1-Painel!$E$7)-T$5+T$6)*T$7</f>
        <v>6933357.959121584</v>
      </c>
      <c r="U580" s="35">
        <f>((Produção!U574*PreçoLivre!U576*(1-Painel!$B$8)-U$3-U$4-U$6)*(1-Painel!$E$7)-U$5+U$6)*U$7</f>
        <v>6680486.5445489204</v>
      </c>
      <c r="V580" s="35">
        <f>((Produção!V574*PreçoLivre!V576*(1-Painel!$B$8)-V$3-V$4-V$6)*(1-Painel!$E$7)-V$5+V$6)*V$7</f>
        <v>6163474.8256289614</v>
      </c>
      <c r="W580" s="35"/>
    </row>
    <row r="581" spans="1:23" x14ac:dyDescent="0.25">
      <c r="A581" s="36">
        <v>572</v>
      </c>
      <c r="B581" s="35">
        <f t="shared" si="8"/>
        <v>296657668.04351676</v>
      </c>
      <c r="C581" s="35">
        <f>((Produção!C575*PreçoLivre!C577*(1-Painel!$B$8)-C$3-C$4-C$6)*(1-Painel!$E$7)-C$5+C$6)*C$7</f>
        <v>25065897.776064917</v>
      </c>
      <c r="D581" s="35">
        <f>((Produção!D575*PreçoLivre!D577*(1-Painel!$B$8)-D$3-D$4-D$6)*(1-Painel!$E$7)-D$5+D$6)*D$7</f>
        <v>24079158.067317516</v>
      </c>
      <c r="E581" s="35">
        <f>((Produção!E575*PreçoLivre!E577*(1-Painel!$B$8)-E$3-E$4-E$6)*(1-Painel!$E$7)-E$5+E$6)*E$7</f>
        <v>22285054.360334858</v>
      </c>
      <c r="F581" s="35">
        <f>((Produção!F575*PreçoLivre!F577*(1-Painel!$B$8)-F$3-F$4-F$6)*(1-Painel!$E$7)-F$5+F$6)*F$7</f>
        <v>22012363.298662741</v>
      </c>
      <c r="G581" s="35">
        <f>((Produção!G575*PreçoLivre!G577*(1-Painel!$B$8)-G$3-G$4-G$6)*(1-Painel!$E$7)-G$5+G$6)*G$7</f>
        <v>21214512.348749325</v>
      </c>
      <c r="H581" s="35">
        <f>((Produção!H575*PreçoLivre!H577*(1-Painel!$B$8)-H$3-H$4-H$6)*(1-Painel!$E$7)-H$5+H$6)*H$7</f>
        <v>18695847.583619159</v>
      </c>
      <c r="I581" s="35">
        <f>((Produção!I575*PreçoLivre!I577*(1-Painel!$B$8)-I$3-I$4-I$6)*(1-Painel!$E$7)-I$5+I$6)*I$7</f>
        <v>17610106.506116107</v>
      </c>
      <c r="J581" s="35">
        <f>((Produção!J575*PreçoLivre!J577*(1-Painel!$B$8)-J$3-J$4-J$6)*(1-Painel!$E$7)-J$5+J$6)*J$7</f>
        <v>16707478.034990733</v>
      </c>
      <c r="K581" s="35">
        <f>((Produção!K575*PreçoLivre!K577*(1-Painel!$B$8)-K$3-K$4-K$6)*(1-Painel!$E$7)-K$5+K$6)*K$7</f>
        <v>15610346.884639559</v>
      </c>
      <c r="L581" s="35">
        <f>((Produção!L575*PreçoLivre!L577*(1-Painel!$B$8)-L$3-L$4-L$6)*(1-Painel!$E$7)-L$5+L$6)*L$7</f>
        <v>14600619.302170444</v>
      </c>
      <c r="M581" s="35">
        <f>((Produção!M575*PreçoLivre!M577*(1-Painel!$B$8)-M$3-M$4-M$6)*(1-Painel!$E$7)-M$5+M$6)*M$7</f>
        <v>13228192.617124287</v>
      </c>
      <c r="N581" s="35">
        <f>((Produção!N575*PreçoLivre!N577*(1-Painel!$B$8)-N$3-N$4-N$6)*(1-Painel!$E$7)-N$5+N$6)*N$7</f>
        <v>11838403.482450303</v>
      </c>
      <c r="O581" s="35">
        <f>((Produção!O575*PreçoLivre!O577*(1-Painel!$B$8)-O$3-O$4-O$6)*(1-Painel!$E$7)-O$5+O$6)*O$7</f>
        <v>11652015.797708284</v>
      </c>
      <c r="P581" s="35">
        <f>((Produção!P575*PreçoLivre!P577*(1-Painel!$B$8)-P$3-P$4-P$6)*(1-Painel!$E$7)-P$5+P$6)*P$7</f>
        <v>10901850.241754506</v>
      </c>
      <c r="Q581" s="35">
        <f>((Produção!Q575*PreçoLivre!Q577*(1-Painel!$B$8)-Q$3-Q$4-Q$6)*(1-Painel!$E$7)-Q$5+Q$6)*Q$7</f>
        <v>10584566.160678329</v>
      </c>
      <c r="R581" s="35">
        <f>((Produção!R575*PreçoLivre!R577*(1-Painel!$B$8)-R$3-R$4-R$6)*(1-Painel!$E$7)-R$5+R$6)*R$7</f>
        <v>9357231.2564532515</v>
      </c>
      <c r="S581" s="35">
        <f>((Produção!S575*PreçoLivre!S577*(1-Painel!$B$8)-S$3-S$4-S$6)*(1-Painel!$E$7)-S$5+S$6)*S$7</f>
        <v>8709853.0681763031</v>
      </c>
      <c r="T581" s="35">
        <f>((Produção!T575*PreçoLivre!T577*(1-Painel!$B$8)-T$3-T$4-T$6)*(1-Painel!$E$7)-T$5+T$6)*T$7</f>
        <v>8062851.0882152813</v>
      </c>
      <c r="U581" s="35">
        <f>((Produção!U575*PreçoLivre!U577*(1-Painel!$B$8)-U$3-U$4-U$6)*(1-Painel!$E$7)-U$5+U$6)*U$7</f>
        <v>7768741.4819009891</v>
      </c>
      <c r="V581" s="35">
        <f>((Produção!V575*PreçoLivre!V577*(1-Painel!$B$8)-V$3-V$4-V$6)*(1-Painel!$E$7)-V$5+V$6)*V$7</f>
        <v>6672578.68638987</v>
      </c>
      <c r="W581" s="35"/>
    </row>
    <row r="582" spans="1:23" x14ac:dyDescent="0.25">
      <c r="A582" s="36">
        <v>573</v>
      </c>
      <c r="B582" s="35">
        <f t="shared" si="8"/>
        <v>294592992.20244491</v>
      </c>
      <c r="C582" s="35">
        <f>((Produção!C576*PreçoLivre!C578*(1-Painel!$B$8)-C$3-C$4-C$6)*(1-Painel!$E$7)-C$5+C$6)*C$7</f>
        <v>25199851.339312602</v>
      </c>
      <c r="D582" s="35">
        <f>((Produção!D576*PreçoLivre!D578*(1-Painel!$B$8)-D$3-D$4-D$6)*(1-Painel!$E$7)-D$5+D$6)*D$7</f>
        <v>24379344.53785992</v>
      </c>
      <c r="E582" s="35">
        <f>((Produção!E576*PreçoLivre!E578*(1-Painel!$B$8)-E$3-E$4-E$6)*(1-Painel!$E$7)-E$5+E$6)*E$7</f>
        <v>22565105.253340337</v>
      </c>
      <c r="F582" s="35">
        <f>((Produção!F576*PreçoLivre!F578*(1-Painel!$B$8)-F$3-F$4-F$6)*(1-Painel!$E$7)-F$5+F$6)*F$7</f>
        <v>21999575.051643658</v>
      </c>
      <c r="G582" s="35">
        <f>((Produção!G576*PreçoLivre!G578*(1-Painel!$B$8)-G$3-G$4-G$6)*(1-Painel!$E$7)-G$5+G$6)*G$7</f>
        <v>21326780.82380471</v>
      </c>
      <c r="H582" s="35">
        <f>((Produção!H576*PreçoLivre!H578*(1-Painel!$B$8)-H$3-H$4-H$6)*(1-Painel!$E$7)-H$5+H$6)*H$7</f>
        <v>18507878.416653875</v>
      </c>
      <c r="I582" s="35">
        <f>((Produção!I576*PreçoLivre!I578*(1-Painel!$B$8)-I$3-I$4-I$6)*(1-Painel!$E$7)-I$5+I$6)*I$7</f>
        <v>17684800.680526491</v>
      </c>
      <c r="J582" s="35">
        <f>((Produção!J576*PreçoLivre!J578*(1-Painel!$B$8)-J$3-J$4-J$6)*(1-Painel!$E$7)-J$5+J$6)*J$7</f>
        <v>17147041.918908041</v>
      </c>
      <c r="K582" s="35">
        <f>((Produção!K576*PreçoLivre!K578*(1-Painel!$B$8)-K$3-K$4-K$6)*(1-Painel!$E$7)-K$5+K$6)*K$7</f>
        <v>15036794.735540757</v>
      </c>
      <c r="L582" s="35">
        <f>((Produção!L576*PreçoLivre!L578*(1-Painel!$B$8)-L$3-L$4-L$6)*(1-Painel!$E$7)-L$5+L$6)*L$7</f>
        <v>14403554.538436046</v>
      </c>
      <c r="M582" s="35">
        <f>((Produção!M576*PreçoLivre!M578*(1-Painel!$B$8)-M$3-M$4-M$6)*(1-Painel!$E$7)-M$5+M$6)*M$7</f>
        <v>13159212.198767098</v>
      </c>
      <c r="N582" s="35">
        <f>((Produção!N576*PreçoLivre!N578*(1-Painel!$B$8)-N$3-N$4-N$6)*(1-Painel!$E$7)-N$5+N$6)*N$7</f>
        <v>12448915.175729819</v>
      </c>
      <c r="O582" s="35">
        <f>((Produção!O576*PreçoLivre!O578*(1-Painel!$B$8)-O$3-O$4-O$6)*(1-Painel!$E$7)-O$5+O$6)*O$7</f>
        <v>10647490.208645312</v>
      </c>
      <c r="P582" s="35">
        <f>((Produção!P576*PreçoLivre!P578*(1-Painel!$B$8)-P$3-P$4-P$6)*(1-Painel!$E$7)-P$5+P$6)*P$7</f>
        <v>10039989.898408348</v>
      </c>
      <c r="Q582" s="35">
        <f>((Produção!Q576*PreçoLivre!Q578*(1-Painel!$B$8)-Q$3-Q$4-Q$6)*(1-Painel!$E$7)-Q$5+Q$6)*Q$7</f>
        <v>9733879.3345210589</v>
      </c>
      <c r="R582" s="35">
        <f>((Produção!R576*PreçoLivre!R578*(1-Painel!$B$8)-R$3-R$4-R$6)*(1-Painel!$E$7)-R$5+R$6)*R$7</f>
        <v>9380710.4678985812</v>
      </c>
      <c r="S582" s="35">
        <f>((Produção!S576*PreçoLivre!S578*(1-Painel!$B$8)-S$3-S$4-S$6)*(1-Painel!$E$7)-S$5+S$6)*S$7</f>
        <v>8749657.5520265531</v>
      </c>
      <c r="T582" s="35">
        <f>((Produção!T576*PreçoLivre!T578*(1-Painel!$B$8)-T$3-T$4-T$6)*(1-Painel!$E$7)-T$5+T$6)*T$7</f>
        <v>8162844.6364209922</v>
      </c>
      <c r="U582" s="35">
        <f>((Produção!U576*PreçoLivre!U578*(1-Painel!$B$8)-U$3-U$4-U$6)*(1-Painel!$E$7)-U$5+U$6)*U$7</f>
        <v>7222205.5490582958</v>
      </c>
      <c r="V582" s="35">
        <f>((Produção!V576*PreçoLivre!V578*(1-Painel!$B$8)-V$3-V$4-V$6)*(1-Painel!$E$7)-V$5+V$6)*V$7</f>
        <v>6797359.8849424785</v>
      </c>
      <c r="W582" s="35"/>
    </row>
    <row r="583" spans="1:23" x14ac:dyDescent="0.25">
      <c r="A583" s="36">
        <v>574</v>
      </c>
      <c r="B583" s="35">
        <f t="shared" si="8"/>
        <v>275544141.85438579</v>
      </c>
      <c r="C583" s="35">
        <f>((Produção!C577*PreçoLivre!C579*(1-Painel!$B$8)-C$3-C$4-C$6)*(1-Painel!$E$7)-C$5+C$6)*C$7</f>
        <v>24592051.688364241</v>
      </c>
      <c r="D583" s="35">
        <f>((Produção!D577*PreçoLivre!D579*(1-Painel!$B$8)-D$3-D$4-D$6)*(1-Painel!$E$7)-D$5+D$6)*D$7</f>
        <v>23212884.228204448</v>
      </c>
      <c r="E583" s="35">
        <f>((Produção!E577*PreçoLivre!E579*(1-Painel!$B$8)-E$3-E$4-E$6)*(1-Painel!$E$7)-E$5+E$6)*E$7</f>
        <v>21929321.025297638</v>
      </c>
      <c r="F583" s="35">
        <f>((Produção!F577*PreçoLivre!F579*(1-Painel!$B$8)-F$3-F$4-F$6)*(1-Painel!$E$7)-F$5+F$6)*F$7</f>
        <v>20289182.530782335</v>
      </c>
      <c r="G583" s="35">
        <f>((Produção!G577*PreçoLivre!G579*(1-Painel!$B$8)-G$3-G$4-G$6)*(1-Painel!$E$7)-G$5+G$6)*G$7</f>
        <v>19213807.537571263</v>
      </c>
      <c r="H583" s="35">
        <f>((Produção!H577*PreçoLivre!H579*(1-Painel!$B$8)-H$3-H$4-H$6)*(1-Painel!$E$7)-H$5+H$6)*H$7</f>
        <v>17824276.903327808</v>
      </c>
      <c r="I583" s="35">
        <f>((Produção!I577*PreçoLivre!I579*(1-Painel!$B$8)-I$3-I$4-I$6)*(1-Painel!$E$7)-I$5+I$6)*I$7</f>
        <v>17215736.455349233</v>
      </c>
      <c r="J583" s="35">
        <f>((Produção!J577*PreçoLivre!J579*(1-Painel!$B$8)-J$3-J$4-J$6)*(1-Painel!$E$7)-J$5+J$6)*J$7</f>
        <v>15475312.864706833</v>
      </c>
      <c r="K583" s="35">
        <f>((Produção!K577*PreçoLivre!K579*(1-Painel!$B$8)-K$3-K$4-K$6)*(1-Painel!$E$7)-K$5+K$6)*K$7</f>
        <v>13906803.356517766</v>
      </c>
      <c r="L583" s="35">
        <f>((Produção!L577*PreçoLivre!L579*(1-Painel!$B$8)-L$3-L$4-L$6)*(1-Painel!$E$7)-L$5+L$6)*L$7</f>
        <v>12974827.190539699</v>
      </c>
      <c r="M583" s="35">
        <f>((Produção!M577*PreçoLivre!M579*(1-Painel!$B$8)-M$3-M$4-M$6)*(1-Painel!$E$7)-M$5+M$6)*M$7</f>
        <v>11461591.522447664</v>
      </c>
      <c r="N583" s="35">
        <f>((Produção!N577*PreçoLivre!N579*(1-Painel!$B$8)-N$3-N$4-N$6)*(1-Painel!$E$7)-N$5+N$6)*N$7</f>
        <v>11067509.348423693</v>
      </c>
      <c r="O583" s="35">
        <f>((Produção!O577*PreçoLivre!O579*(1-Painel!$B$8)-O$3-O$4-O$6)*(1-Painel!$E$7)-O$5+O$6)*O$7</f>
        <v>10526022.498497013</v>
      </c>
      <c r="P583" s="35">
        <f>((Produção!P577*PreçoLivre!P579*(1-Painel!$B$8)-P$3-P$4-P$6)*(1-Painel!$E$7)-P$5+P$6)*P$7</f>
        <v>9804734.2637915406</v>
      </c>
      <c r="Q583" s="35">
        <f>((Produção!Q577*PreçoLivre!Q579*(1-Painel!$B$8)-Q$3-Q$4-Q$6)*(1-Painel!$E$7)-Q$5+Q$6)*Q$7</f>
        <v>8630916.4973226134</v>
      </c>
      <c r="R583" s="35">
        <f>((Produção!R577*PreçoLivre!R579*(1-Painel!$B$8)-R$3-R$4-R$6)*(1-Painel!$E$7)-R$5+R$6)*R$7</f>
        <v>8388615.491187511</v>
      </c>
      <c r="S583" s="35">
        <f>((Produção!S577*PreçoLivre!S579*(1-Painel!$B$8)-S$3-S$4-S$6)*(1-Painel!$E$7)-S$5+S$6)*S$7</f>
        <v>7893784.2606995218</v>
      </c>
      <c r="T583" s="35">
        <f>((Produção!T577*PreçoLivre!T579*(1-Painel!$B$8)-T$3-T$4-T$6)*(1-Painel!$E$7)-T$5+T$6)*T$7</f>
        <v>7471605.1389912236</v>
      </c>
      <c r="U583" s="35">
        <f>((Produção!U577*PreçoLivre!U579*(1-Painel!$B$8)-U$3-U$4-U$6)*(1-Painel!$E$7)-U$5+U$6)*U$7</f>
        <v>7063262.6069828626</v>
      </c>
      <c r="V583" s="35">
        <f>((Produção!V577*PreçoLivre!V579*(1-Painel!$B$8)-V$3-V$4-V$6)*(1-Painel!$E$7)-V$5+V$6)*V$7</f>
        <v>6601896.4453808889</v>
      </c>
      <c r="W583" s="35"/>
    </row>
    <row r="584" spans="1:23" x14ac:dyDescent="0.25">
      <c r="A584" s="36">
        <v>575</v>
      </c>
      <c r="B584" s="35">
        <f t="shared" si="8"/>
        <v>248162932.94512707</v>
      </c>
      <c r="C584" s="35">
        <f>((Produção!C578*PreçoLivre!C580*(1-Painel!$B$8)-C$3-C$4-C$6)*(1-Painel!$E$7)-C$5+C$6)*C$7</f>
        <v>25033969.128436588</v>
      </c>
      <c r="D584" s="35">
        <f>((Produção!D578*PreçoLivre!D580*(1-Painel!$B$8)-D$3-D$4-D$6)*(1-Painel!$E$7)-D$5+D$6)*D$7</f>
        <v>24247550.708792333</v>
      </c>
      <c r="E584" s="35">
        <f>((Produção!E578*PreçoLivre!E580*(1-Painel!$B$8)-E$3-E$4-E$6)*(1-Painel!$E$7)-E$5+E$6)*E$7</f>
        <v>20488774.521381233</v>
      </c>
      <c r="F584" s="35">
        <f>((Produção!F578*PreçoLivre!F580*(1-Painel!$B$8)-F$3-F$4-F$6)*(1-Painel!$E$7)-F$5+F$6)*F$7</f>
        <v>19126549.205739357</v>
      </c>
      <c r="G584" s="35">
        <f>((Produção!G578*PreçoLivre!G580*(1-Painel!$B$8)-G$3-G$4-G$6)*(1-Painel!$E$7)-G$5+G$6)*G$7</f>
        <v>18048826.675093401</v>
      </c>
      <c r="H584" s="35">
        <f>((Produção!H578*PreçoLivre!H580*(1-Painel!$B$8)-H$3-H$4-H$6)*(1-Painel!$E$7)-H$5+H$6)*H$7</f>
        <v>16773185.279666858</v>
      </c>
      <c r="I584" s="35">
        <f>((Produção!I578*PreçoLivre!I580*(1-Painel!$B$8)-I$3-I$4-I$6)*(1-Painel!$E$7)-I$5+I$6)*I$7</f>
        <v>14873467.650647663</v>
      </c>
      <c r="J584" s="35">
        <f>((Produção!J578*PreçoLivre!J580*(1-Painel!$B$8)-J$3-J$4-J$6)*(1-Painel!$E$7)-J$5+J$6)*J$7</f>
        <v>13358465.380740631</v>
      </c>
      <c r="K584" s="35">
        <f>((Produção!K578*PreçoLivre!K580*(1-Painel!$B$8)-K$3-K$4-K$6)*(1-Painel!$E$7)-K$5+K$6)*K$7</f>
        <v>12239771.580232933</v>
      </c>
      <c r="L584" s="35">
        <f>((Produção!L578*PreçoLivre!L580*(1-Painel!$B$8)-L$3-L$4-L$6)*(1-Painel!$E$7)-L$5+L$6)*L$7</f>
        <v>11488622.827250699</v>
      </c>
      <c r="M584" s="35">
        <f>((Produção!M578*PreçoLivre!M580*(1-Painel!$B$8)-M$3-M$4-M$6)*(1-Painel!$E$7)-M$5+M$6)*M$7</f>
        <v>10306357.885226108</v>
      </c>
      <c r="N584" s="35">
        <f>((Produção!N578*PreçoLivre!N580*(1-Painel!$B$8)-N$3-N$4-N$6)*(1-Painel!$E$7)-N$5+N$6)*N$7</f>
        <v>9501694.1442124117</v>
      </c>
      <c r="O584" s="35">
        <f>((Produção!O578*PreçoLivre!O580*(1-Painel!$B$8)-O$3-O$4-O$6)*(1-Painel!$E$7)-O$5+O$6)*O$7</f>
        <v>8988240.7225245386</v>
      </c>
      <c r="P584" s="35">
        <f>((Produção!P578*PreçoLivre!P580*(1-Painel!$B$8)-P$3-P$4-P$6)*(1-Painel!$E$7)-P$5+P$6)*P$7</f>
        <v>8384557.5249990271</v>
      </c>
      <c r="Q584" s="35">
        <f>((Produção!Q578*PreçoLivre!Q580*(1-Painel!$B$8)-Q$3-Q$4-Q$6)*(1-Painel!$E$7)-Q$5+Q$6)*Q$7</f>
        <v>7227459.1861834712</v>
      </c>
      <c r="R584" s="35">
        <f>((Produção!R578*PreçoLivre!R580*(1-Painel!$B$8)-R$3-R$4-R$6)*(1-Painel!$E$7)-R$5+R$6)*R$7</f>
        <v>6643333.7550431481</v>
      </c>
      <c r="S584" s="35">
        <f>((Produção!S578*PreçoLivre!S580*(1-Painel!$B$8)-S$3-S$4-S$6)*(1-Painel!$E$7)-S$5+S$6)*S$7</f>
        <v>6261917.8576572547</v>
      </c>
      <c r="T584" s="35">
        <f>((Produção!T578*PreçoLivre!T580*(1-Painel!$B$8)-T$3-T$4-T$6)*(1-Painel!$E$7)-T$5+T$6)*T$7</f>
        <v>5514648.8996503633</v>
      </c>
      <c r="U584" s="35">
        <f>((Produção!U578*PreçoLivre!U580*(1-Painel!$B$8)-U$3-U$4-U$6)*(1-Painel!$E$7)-U$5+U$6)*U$7</f>
        <v>5151880.3847988416</v>
      </c>
      <c r="V584" s="35">
        <f>((Produção!V578*PreçoLivre!V580*(1-Painel!$B$8)-V$3-V$4-V$6)*(1-Painel!$E$7)-V$5+V$6)*V$7</f>
        <v>4503659.6268502288</v>
      </c>
      <c r="W584" s="35"/>
    </row>
    <row r="585" spans="1:23" x14ac:dyDescent="0.25">
      <c r="A585" s="36">
        <v>576</v>
      </c>
      <c r="B585" s="35">
        <f t="shared" si="8"/>
        <v>279163533.24287325</v>
      </c>
      <c r="C585" s="35">
        <f>((Produção!C579*PreçoLivre!C581*(1-Painel!$B$8)-C$3-C$4-C$6)*(1-Painel!$E$7)-C$5+C$6)*C$7</f>
        <v>26589185.589339539</v>
      </c>
      <c r="D585" s="35">
        <f>((Produção!D579*PreçoLivre!D581*(1-Painel!$B$8)-D$3-D$4-D$6)*(1-Painel!$E$7)-D$5+D$6)*D$7</f>
        <v>25763253.299200006</v>
      </c>
      <c r="E585" s="35">
        <f>((Produção!E579*PreçoLivre!E581*(1-Painel!$B$8)-E$3-E$4-E$6)*(1-Painel!$E$7)-E$5+E$6)*E$7</f>
        <v>22198601.207234021</v>
      </c>
      <c r="F585" s="35">
        <f>((Produção!F579*PreçoLivre!F581*(1-Painel!$B$8)-F$3-F$4-F$6)*(1-Painel!$E$7)-F$5+F$6)*F$7</f>
        <v>21337371.240246527</v>
      </c>
      <c r="G585" s="35">
        <f>((Produção!G579*PreçoLivre!G581*(1-Painel!$B$8)-G$3-G$4-G$6)*(1-Painel!$E$7)-G$5+G$6)*G$7</f>
        <v>19501966.434889682</v>
      </c>
      <c r="H585" s="35">
        <f>((Produção!H579*PreçoLivre!H581*(1-Painel!$B$8)-H$3-H$4-H$6)*(1-Painel!$E$7)-H$5+H$6)*H$7</f>
        <v>17863513.236350372</v>
      </c>
      <c r="I585" s="35">
        <f>((Produção!I579*PreçoLivre!I581*(1-Painel!$B$8)-I$3-I$4-I$6)*(1-Painel!$E$7)-I$5+I$6)*I$7</f>
        <v>15891078.465358291</v>
      </c>
      <c r="J585" s="35">
        <f>((Produção!J579*PreçoLivre!J581*(1-Painel!$B$8)-J$3-J$4-J$6)*(1-Painel!$E$7)-J$5+J$6)*J$7</f>
        <v>14710332.618517781</v>
      </c>
      <c r="K585" s="35">
        <f>((Produção!K579*PreçoLivre!K581*(1-Painel!$B$8)-K$3-K$4-K$6)*(1-Painel!$E$7)-K$5+K$6)*K$7</f>
        <v>13910319.013896193</v>
      </c>
      <c r="L585" s="35">
        <f>((Produção!L579*PreçoLivre!L581*(1-Painel!$B$8)-L$3-L$4-L$6)*(1-Painel!$E$7)-L$5+L$6)*L$7</f>
        <v>13342074.738982247</v>
      </c>
      <c r="M585" s="35">
        <f>((Produção!M579*PreçoLivre!M581*(1-Painel!$B$8)-M$3-M$4-M$6)*(1-Painel!$E$7)-M$5+M$6)*M$7</f>
        <v>12208206.280638987</v>
      </c>
      <c r="N585" s="35">
        <f>((Produção!N579*PreçoLivre!N581*(1-Painel!$B$8)-N$3-N$4-N$6)*(1-Painel!$E$7)-N$5+N$6)*N$7</f>
        <v>10831427.949267823</v>
      </c>
      <c r="O585" s="35">
        <f>((Produção!O579*PreçoLivre!O581*(1-Painel!$B$8)-O$3-O$4-O$6)*(1-Painel!$E$7)-O$5+O$6)*O$7</f>
        <v>9871278.4162767325</v>
      </c>
      <c r="P585" s="35">
        <f>((Produção!P579*PreçoLivre!P581*(1-Painel!$B$8)-P$3-P$4-P$6)*(1-Painel!$E$7)-P$5+P$6)*P$7</f>
        <v>9183374.3281060569</v>
      </c>
      <c r="Q585" s="35">
        <f>((Produção!Q579*PreçoLivre!Q581*(1-Painel!$B$8)-Q$3-Q$4-Q$6)*(1-Painel!$E$7)-Q$5+Q$6)*Q$7</f>
        <v>9018220.7665367629</v>
      </c>
      <c r="R585" s="35">
        <f>((Produção!R579*PreçoLivre!R581*(1-Painel!$B$8)-R$3-R$4-R$6)*(1-Painel!$E$7)-R$5+R$6)*R$7</f>
        <v>8202873.2768162796</v>
      </c>
      <c r="S585" s="35">
        <f>((Produção!S579*PreçoLivre!S581*(1-Painel!$B$8)-S$3-S$4-S$6)*(1-Painel!$E$7)-S$5+S$6)*S$7</f>
        <v>7766618.0799284577</v>
      </c>
      <c r="T585" s="35">
        <f>((Produção!T579*PreçoLivre!T581*(1-Painel!$B$8)-T$3-T$4-T$6)*(1-Painel!$E$7)-T$5+T$6)*T$7</f>
        <v>7427737.5725008631</v>
      </c>
      <c r="U585" s="35">
        <f>((Produção!U579*PreçoLivre!U581*(1-Painel!$B$8)-U$3-U$4-U$6)*(1-Painel!$E$7)-U$5+U$6)*U$7</f>
        <v>6956614.9132396095</v>
      </c>
      <c r="V585" s="35">
        <f>((Produção!V579*PreçoLivre!V581*(1-Painel!$B$8)-V$3-V$4-V$6)*(1-Painel!$E$7)-V$5+V$6)*V$7</f>
        <v>6589485.8155469727</v>
      </c>
      <c r="W585" s="35"/>
    </row>
    <row r="586" spans="1:23" x14ac:dyDescent="0.25">
      <c r="A586" s="36">
        <v>577</v>
      </c>
      <c r="B586" s="35">
        <f t="shared" ref="B586:B649" si="9">SUM(C586:W586)</f>
        <v>229330234.72873902</v>
      </c>
      <c r="C586" s="35">
        <f>((Produção!C580*PreçoLivre!C582*(1-Painel!$B$8)-C$3-C$4-C$6)*(1-Painel!$E$7)-C$5+C$6)*C$7</f>
        <v>26874067.47995751</v>
      </c>
      <c r="D586" s="35">
        <f>((Produção!D580*PreçoLivre!D582*(1-Painel!$B$8)-D$3-D$4-D$6)*(1-Painel!$E$7)-D$5+D$6)*D$7</f>
        <v>23961871.356473975</v>
      </c>
      <c r="E586" s="35">
        <f>((Produção!E580*PreçoLivre!E582*(1-Painel!$B$8)-E$3-E$4-E$6)*(1-Painel!$E$7)-E$5+E$6)*E$7</f>
        <v>20594388.929867726</v>
      </c>
      <c r="F586" s="35">
        <f>((Produção!F580*PreçoLivre!F582*(1-Painel!$B$8)-F$3-F$4-F$6)*(1-Painel!$E$7)-F$5+F$6)*F$7</f>
        <v>18886180.405218851</v>
      </c>
      <c r="G586" s="35">
        <f>((Produção!G580*PreçoLivre!G582*(1-Painel!$B$8)-G$3-G$4-G$6)*(1-Painel!$E$7)-G$5+G$6)*G$7</f>
        <v>17411281.751419831</v>
      </c>
      <c r="H586" s="35">
        <f>((Produção!H580*PreçoLivre!H582*(1-Painel!$B$8)-H$3-H$4-H$6)*(1-Painel!$E$7)-H$5+H$6)*H$7</f>
        <v>15011825.309315775</v>
      </c>
      <c r="I586" s="35">
        <f>((Produção!I580*PreçoLivre!I582*(1-Painel!$B$8)-I$3-I$4-I$6)*(1-Painel!$E$7)-I$5+I$6)*I$7</f>
        <v>13706876.873451369</v>
      </c>
      <c r="J586" s="35">
        <f>((Produção!J580*PreçoLivre!J582*(1-Painel!$B$8)-J$3-J$4-J$6)*(1-Painel!$E$7)-J$5+J$6)*J$7</f>
        <v>11714502.496253952</v>
      </c>
      <c r="K586" s="35">
        <f>((Produção!K580*PreçoLivre!K582*(1-Painel!$B$8)-K$3-K$4-K$6)*(1-Painel!$E$7)-K$5+K$6)*K$7</f>
        <v>10159345.265223304</v>
      </c>
      <c r="L586" s="35">
        <f>((Produção!L580*PreçoLivre!L582*(1-Painel!$B$8)-L$3-L$4-L$6)*(1-Painel!$E$7)-L$5+L$6)*L$7</f>
        <v>9327390.5809848867</v>
      </c>
      <c r="M586" s="35">
        <f>((Produção!M580*PreçoLivre!M582*(1-Painel!$B$8)-M$3-M$4-M$6)*(1-Painel!$E$7)-M$5+M$6)*M$7</f>
        <v>8644823.1964314952</v>
      </c>
      <c r="N586" s="35">
        <f>((Produção!N580*PreçoLivre!N582*(1-Painel!$B$8)-N$3-N$4-N$6)*(1-Painel!$E$7)-N$5+N$6)*N$7</f>
        <v>8303927.7027480192</v>
      </c>
      <c r="O586" s="35">
        <f>((Produção!O580*PreçoLivre!O582*(1-Painel!$B$8)-O$3-O$4-O$6)*(1-Painel!$E$7)-O$5+O$6)*O$7</f>
        <v>7960266.0258351946</v>
      </c>
      <c r="P586" s="35">
        <f>((Produção!P580*PreçoLivre!P582*(1-Painel!$B$8)-P$3-P$4-P$6)*(1-Painel!$E$7)-P$5+P$6)*P$7</f>
        <v>7108464.9401337383</v>
      </c>
      <c r="Q586" s="35">
        <f>((Produção!Q580*PreçoLivre!Q582*(1-Painel!$B$8)-Q$3-Q$4-Q$6)*(1-Painel!$E$7)-Q$5+Q$6)*Q$7</f>
        <v>6563871.7808949919</v>
      </c>
      <c r="R586" s="35">
        <f>((Produção!R580*PreçoLivre!R582*(1-Painel!$B$8)-R$3-R$4-R$6)*(1-Painel!$E$7)-R$5+R$6)*R$7</f>
        <v>5945456.8069621203</v>
      </c>
      <c r="S586" s="35">
        <f>((Produção!S580*PreçoLivre!S582*(1-Painel!$B$8)-S$3-S$4-S$6)*(1-Painel!$E$7)-S$5+S$6)*S$7</f>
        <v>5108095.169579139</v>
      </c>
      <c r="T586" s="35">
        <f>((Produção!T580*PreçoLivre!T582*(1-Painel!$B$8)-T$3-T$4-T$6)*(1-Painel!$E$7)-T$5+T$6)*T$7</f>
        <v>4336439.0368247526</v>
      </c>
      <c r="U586" s="35">
        <f>((Produção!U580*PreçoLivre!U582*(1-Painel!$B$8)-U$3-U$4-U$6)*(1-Painel!$E$7)-U$5+U$6)*U$7</f>
        <v>4149251.086403382</v>
      </c>
      <c r="V586" s="35">
        <f>((Produção!V580*PreçoLivre!V582*(1-Painel!$B$8)-V$3-V$4-V$6)*(1-Painel!$E$7)-V$5+V$6)*V$7</f>
        <v>3561908.5347589981</v>
      </c>
      <c r="W586" s="35"/>
    </row>
    <row r="587" spans="1:23" x14ac:dyDescent="0.25">
      <c r="A587" s="36">
        <v>578</v>
      </c>
      <c r="B587" s="35">
        <f t="shared" si="9"/>
        <v>271366140.47801715</v>
      </c>
      <c r="C587" s="35">
        <f>((Produção!C581*PreçoLivre!C583*(1-Painel!$B$8)-C$3-C$4-C$6)*(1-Painel!$E$7)-C$5+C$6)*C$7</f>
        <v>25218227.448490828</v>
      </c>
      <c r="D587" s="35">
        <f>((Produção!D581*PreçoLivre!D583*(1-Painel!$B$8)-D$3-D$4-D$6)*(1-Painel!$E$7)-D$5+D$6)*D$7</f>
        <v>23333011.327347271</v>
      </c>
      <c r="E587" s="35">
        <f>((Produção!E581*PreçoLivre!E583*(1-Painel!$B$8)-E$3-E$4-E$6)*(1-Painel!$E$7)-E$5+E$6)*E$7</f>
        <v>22313123.410090681</v>
      </c>
      <c r="F587" s="35">
        <f>((Produção!F581*PreçoLivre!F583*(1-Painel!$B$8)-F$3-F$4-F$6)*(1-Painel!$E$7)-F$5+F$6)*F$7</f>
        <v>20213822.885380726</v>
      </c>
      <c r="G587" s="35">
        <f>((Produção!G581*PreçoLivre!G583*(1-Painel!$B$8)-G$3-G$4-G$6)*(1-Painel!$E$7)-G$5+G$6)*G$7</f>
        <v>18509931.846859805</v>
      </c>
      <c r="H587" s="35">
        <f>((Produção!H581*PreçoLivre!H583*(1-Painel!$B$8)-H$3-H$4-H$6)*(1-Painel!$E$7)-H$5+H$6)*H$7</f>
        <v>17272885.572025098</v>
      </c>
      <c r="I587" s="35">
        <f>((Produção!I581*PreçoLivre!I583*(1-Painel!$B$8)-I$3-I$4-I$6)*(1-Painel!$E$7)-I$5+I$6)*I$7</f>
        <v>16243325.329592409</v>
      </c>
      <c r="J587" s="35">
        <f>((Produção!J581*PreçoLivre!J583*(1-Painel!$B$8)-J$3-J$4-J$6)*(1-Painel!$E$7)-J$5+J$6)*J$7</f>
        <v>15595605.394338975</v>
      </c>
      <c r="K587" s="35">
        <f>((Produção!K581*PreçoLivre!K583*(1-Painel!$B$8)-K$3-K$4-K$6)*(1-Painel!$E$7)-K$5+K$6)*K$7</f>
        <v>14583089.91477534</v>
      </c>
      <c r="L587" s="35">
        <f>((Produção!L581*PreçoLivre!L583*(1-Painel!$B$8)-L$3-L$4-L$6)*(1-Painel!$E$7)-L$5+L$6)*L$7</f>
        <v>13431711.880162509</v>
      </c>
      <c r="M587" s="35">
        <f>((Produção!M581*PreçoLivre!M583*(1-Painel!$B$8)-M$3-M$4-M$6)*(1-Painel!$E$7)-M$5+M$6)*M$7</f>
        <v>12430929.891702803</v>
      </c>
      <c r="N587" s="35">
        <f>((Produção!N581*PreçoLivre!N583*(1-Painel!$B$8)-N$3-N$4-N$6)*(1-Painel!$E$7)-N$5+N$6)*N$7</f>
        <v>11029999.122092264</v>
      </c>
      <c r="O587" s="35">
        <f>((Produção!O581*PreçoLivre!O583*(1-Painel!$B$8)-O$3-O$4-O$6)*(1-Painel!$E$7)-O$5+O$6)*O$7</f>
        <v>10113420.208918093</v>
      </c>
      <c r="P587" s="35">
        <f>((Produção!P581*PreçoLivre!P583*(1-Painel!$B$8)-P$3-P$4-P$6)*(1-Painel!$E$7)-P$5+P$6)*P$7</f>
        <v>9487109.6598786544</v>
      </c>
      <c r="Q587" s="35">
        <f>((Produção!Q581*PreçoLivre!Q583*(1-Painel!$B$8)-Q$3-Q$4-Q$6)*(1-Painel!$E$7)-Q$5+Q$6)*Q$7</f>
        <v>8038358.1952100527</v>
      </c>
      <c r="R587" s="35">
        <f>((Produção!R581*PreçoLivre!R583*(1-Painel!$B$8)-R$3-R$4-R$6)*(1-Painel!$E$7)-R$5+R$6)*R$7</f>
        <v>7538172.6420620158</v>
      </c>
      <c r="S587" s="35">
        <f>((Produção!S581*PreçoLivre!S583*(1-Painel!$B$8)-S$3-S$4-S$6)*(1-Painel!$E$7)-S$5+S$6)*S$7</f>
        <v>7188659.1324839965</v>
      </c>
      <c r="T587" s="35">
        <f>((Produção!T581*PreçoLivre!T583*(1-Painel!$B$8)-T$3-T$4-T$6)*(1-Painel!$E$7)-T$5+T$6)*T$7</f>
        <v>6789900.9792677462</v>
      </c>
      <c r="U587" s="35">
        <f>((Produção!U581*PreçoLivre!U583*(1-Painel!$B$8)-U$3-U$4-U$6)*(1-Painel!$E$7)-U$5+U$6)*U$7</f>
        <v>6310202.1233987864</v>
      </c>
      <c r="V587" s="35">
        <f>((Produção!V581*PreçoLivre!V583*(1-Painel!$B$8)-V$3-V$4-V$6)*(1-Painel!$E$7)-V$5+V$6)*V$7</f>
        <v>5724653.513939145</v>
      </c>
      <c r="W587" s="35"/>
    </row>
    <row r="588" spans="1:23" x14ac:dyDescent="0.25">
      <c r="A588" s="36">
        <v>579</v>
      </c>
      <c r="B588" s="35">
        <f t="shared" si="9"/>
        <v>303025254.55893695</v>
      </c>
      <c r="C588" s="35">
        <f>((Produção!C582*PreçoLivre!C584*(1-Painel!$B$8)-C$3-C$4-C$6)*(1-Painel!$E$7)-C$5+C$6)*C$7</f>
        <v>25986190.091664668</v>
      </c>
      <c r="D588" s="35">
        <f>((Produção!D582*PreçoLivre!D584*(1-Painel!$B$8)-D$3-D$4-D$6)*(1-Painel!$E$7)-D$5+D$6)*D$7</f>
        <v>22988644.714886013</v>
      </c>
      <c r="E588" s="35">
        <f>((Produção!E582*PreçoLivre!E584*(1-Painel!$B$8)-E$3-E$4-E$6)*(1-Painel!$E$7)-E$5+E$6)*E$7</f>
        <v>22061175.3189217</v>
      </c>
      <c r="F588" s="35">
        <f>((Produção!F582*PreçoLivre!F584*(1-Painel!$B$8)-F$3-F$4-F$6)*(1-Painel!$E$7)-F$5+F$6)*F$7</f>
        <v>21682420.285586394</v>
      </c>
      <c r="G588" s="35">
        <f>((Produção!G582*PreçoLivre!G584*(1-Painel!$B$8)-G$3-G$4-G$6)*(1-Painel!$E$7)-G$5+G$6)*G$7</f>
        <v>20675328.967956219</v>
      </c>
      <c r="H588" s="35">
        <f>((Produção!H582*PreçoLivre!H584*(1-Painel!$B$8)-H$3-H$4-H$6)*(1-Painel!$E$7)-H$5+H$6)*H$7</f>
        <v>20359197.642709002</v>
      </c>
      <c r="I588" s="35">
        <f>((Produção!I582*PreçoLivre!I584*(1-Painel!$B$8)-I$3-I$4-I$6)*(1-Painel!$E$7)-I$5+I$6)*I$7</f>
        <v>18968330.984322168</v>
      </c>
      <c r="J588" s="35">
        <f>((Produção!J582*PreçoLivre!J584*(1-Painel!$B$8)-J$3-J$4-J$6)*(1-Painel!$E$7)-J$5+J$6)*J$7</f>
        <v>17604784.882604618</v>
      </c>
      <c r="K588" s="35">
        <f>((Produção!K582*PreçoLivre!K584*(1-Painel!$B$8)-K$3-K$4-K$6)*(1-Painel!$E$7)-K$5+K$6)*K$7</f>
        <v>15909401.879822435</v>
      </c>
      <c r="L588" s="35">
        <f>((Produção!L582*PreçoLivre!L584*(1-Painel!$B$8)-L$3-L$4-L$6)*(1-Painel!$E$7)-L$5+L$6)*L$7</f>
        <v>14123757.907683181</v>
      </c>
      <c r="M588" s="35">
        <f>((Produção!M582*PreçoLivre!M584*(1-Painel!$B$8)-M$3-M$4-M$6)*(1-Painel!$E$7)-M$5+M$6)*M$7</f>
        <v>13010844.045466945</v>
      </c>
      <c r="N588" s="35">
        <f>((Produção!N582*PreçoLivre!N584*(1-Painel!$B$8)-N$3-N$4-N$6)*(1-Painel!$E$7)-N$5+N$6)*N$7</f>
        <v>12665638.240517417</v>
      </c>
      <c r="O588" s="35">
        <f>((Produção!O582*PreçoLivre!O584*(1-Painel!$B$8)-O$3-O$4-O$6)*(1-Painel!$E$7)-O$5+O$6)*O$7</f>
        <v>12231286.621693585</v>
      </c>
      <c r="P588" s="35">
        <f>((Produção!P582*PreçoLivre!P584*(1-Painel!$B$8)-P$3-P$4-P$6)*(1-Painel!$E$7)-P$5+P$6)*P$7</f>
        <v>10983915.903707352</v>
      </c>
      <c r="Q588" s="35">
        <f>((Produção!Q582*PreçoLivre!Q584*(1-Painel!$B$8)-Q$3-Q$4-Q$6)*(1-Painel!$E$7)-Q$5+Q$6)*Q$7</f>
        <v>10682876.324837971</v>
      </c>
      <c r="R588" s="35">
        <f>((Produção!R582*PreçoLivre!R584*(1-Painel!$B$8)-R$3-R$4-R$6)*(1-Painel!$E$7)-R$5+R$6)*R$7</f>
        <v>9986370.0943108648</v>
      </c>
      <c r="S588" s="35">
        <f>((Produção!S582*PreçoLivre!S584*(1-Painel!$B$8)-S$3-S$4-S$6)*(1-Painel!$E$7)-S$5+S$6)*S$7</f>
        <v>9570350.8392673843</v>
      </c>
      <c r="T588" s="35">
        <f>((Produção!T582*PreçoLivre!T584*(1-Painel!$B$8)-T$3-T$4-T$6)*(1-Painel!$E$7)-T$5+T$6)*T$7</f>
        <v>8358054.0778701594</v>
      </c>
      <c r="U588" s="35">
        <f>((Produção!U582*PreçoLivre!U584*(1-Painel!$B$8)-U$3-U$4-U$6)*(1-Painel!$E$7)-U$5+U$6)*U$7</f>
        <v>7813394.7952552298</v>
      </c>
      <c r="V588" s="35">
        <f>((Produção!V582*PreçoLivre!V584*(1-Painel!$B$8)-V$3-V$4-V$6)*(1-Painel!$E$7)-V$5+V$6)*V$7</f>
        <v>7363290.9398536496</v>
      </c>
      <c r="W588" s="35"/>
    </row>
    <row r="589" spans="1:23" x14ac:dyDescent="0.25">
      <c r="A589" s="36">
        <v>580</v>
      </c>
      <c r="B589" s="35">
        <f t="shared" si="9"/>
        <v>252525957.46001998</v>
      </c>
      <c r="C589" s="35">
        <f>((Produção!C583*PreçoLivre!C585*(1-Painel!$B$8)-C$3-C$4-C$6)*(1-Painel!$E$7)-C$5+C$6)*C$7</f>
        <v>25333117.981584385</v>
      </c>
      <c r="D589" s="35">
        <f>((Produção!D583*PreçoLivre!D585*(1-Painel!$B$8)-D$3-D$4-D$6)*(1-Painel!$E$7)-D$5+D$6)*D$7</f>
        <v>21742623.526975725</v>
      </c>
      <c r="E589" s="35">
        <f>((Produção!E583*PreçoLivre!E585*(1-Painel!$B$8)-E$3-E$4-E$6)*(1-Painel!$E$7)-E$5+E$6)*E$7</f>
        <v>21463967.193060599</v>
      </c>
      <c r="F589" s="35">
        <f>((Produção!F583*PreçoLivre!F585*(1-Painel!$B$8)-F$3-F$4-F$6)*(1-Painel!$E$7)-F$5+F$6)*F$7</f>
        <v>20369709.104920801</v>
      </c>
      <c r="G589" s="35">
        <f>((Produção!G583*PreçoLivre!G585*(1-Painel!$B$8)-G$3-G$4-G$6)*(1-Painel!$E$7)-G$5+G$6)*G$7</f>
        <v>18529710.286962934</v>
      </c>
      <c r="H589" s="35">
        <f>((Produção!H583*PreçoLivre!H585*(1-Painel!$B$8)-H$3-H$4-H$6)*(1-Painel!$E$7)-H$5+H$6)*H$7</f>
        <v>16922009.351507548</v>
      </c>
      <c r="I589" s="35">
        <f>((Produção!I583*PreçoLivre!I585*(1-Painel!$B$8)-I$3-I$4-I$6)*(1-Painel!$E$7)-I$5+I$6)*I$7</f>
        <v>15323645.175473526</v>
      </c>
      <c r="J589" s="35">
        <f>((Produção!J583*PreçoLivre!J585*(1-Painel!$B$8)-J$3-J$4-J$6)*(1-Painel!$E$7)-J$5+J$6)*J$7</f>
        <v>14317786.721608009</v>
      </c>
      <c r="K589" s="35">
        <f>((Produção!K583*PreçoLivre!K585*(1-Painel!$B$8)-K$3-K$4-K$6)*(1-Painel!$E$7)-K$5+K$6)*K$7</f>
        <v>12912671.257041223</v>
      </c>
      <c r="L589" s="35">
        <f>((Produção!L583*PreçoLivre!L585*(1-Painel!$B$8)-L$3-L$4-L$6)*(1-Painel!$E$7)-L$5+L$6)*L$7</f>
        <v>11302705.248280315</v>
      </c>
      <c r="M589" s="35">
        <f>((Produção!M583*PreçoLivre!M585*(1-Painel!$B$8)-M$3-M$4-M$6)*(1-Painel!$E$7)-M$5+M$6)*M$7</f>
        <v>10214942.700511908</v>
      </c>
      <c r="N589" s="35">
        <f>((Produção!N583*PreçoLivre!N585*(1-Painel!$B$8)-N$3-N$4-N$6)*(1-Painel!$E$7)-N$5+N$6)*N$7</f>
        <v>9474941.0673994906</v>
      </c>
      <c r="O589" s="35">
        <f>((Produção!O583*PreçoLivre!O585*(1-Painel!$B$8)-O$3-O$4-O$6)*(1-Painel!$E$7)-O$5+O$6)*O$7</f>
        <v>8973400.7298603747</v>
      </c>
      <c r="P589" s="35">
        <f>((Produção!P583*PreçoLivre!P585*(1-Painel!$B$8)-P$3-P$4-P$6)*(1-Painel!$E$7)-P$5+P$6)*P$7</f>
        <v>8484346.0312008671</v>
      </c>
      <c r="Q589" s="35">
        <f>((Produção!Q583*PreçoLivre!Q585*(1-Painel!$B$8)-Q$3-Q$4-Q$6)*(1-Painel!$E$7)-Q$5+Q$6)*Q$7</f>
        <v>7900446.1158060683</v>
      </c>
      <c r="R589" s="35">
        <f>((Produção!R583*PreçoLivre!R585*(1-Painel!$B$8)-R$3-R$4-R$6)*(1-Painel!$E$7)-R$5+R$6)*R$7</f>
        <v>7071955.8191812569</v>
      </c>
      <c r="S589" s="35">
        <f>((Produção!S583*PreçoLivre!S585*(1-Painel!$B$8)-S$3-S$4-S$6)*(1-Painel!$E$7)-S$5+S$6)*S$7</f>
        <v>6626012.6705077942</v>
      </c>
      <c r="T589" s="35">
        <f>((Produção!T583*PreçoLivre!T585*(1-Painel!$B$8)-T$3-T$4-T$6)*(1-Painel!$E$7)-T$5+T$6)*T$7</f>
        <v>5848163.4308832968</v>
      </c>
      <c r="U589" s="35">
        <f>((Produção!U583*PreçoLivre!U585*(1-Painel!$B$8)-U$3-U$4-U$6)*(1-Painel!$E$7)-U$5+U$6)*U$7</f>
        <v>5109880.0022034897</v>
      </c>
      <c r="V589" s="35">
        <f>((Produção!V583*PreçoLivre!V585*(1-Painel!$B$8)-V$3-V$4-V$6)*(1-Painel!$E$7)-V$5+V$6)*V$7</f>
        <v>4603923.0450504078</v>
      </c>
      <c r="W589" s="35"/>
    </row>
    <row r="590" spans="1:23" x14ac:dyDescent="0.25">
      <c r="A590" s="36">
        <v>581</v>
      </c>
      <c r="B590" s="35">
        <f t="shared" si="9"/>
        <v>241963704.65631714</v>
      </c>
      <c r="C590" s="35">
        <f>((Produção!C584*PreçoLivre!C586*(1-Painel!$B$8)-C$3-C$4-C$6)*(1-Painel!$E$7)-C$5+C$6)*C$7</f>
        <v>25956151.666514333</v>
      </c>
      <c r="D590" s="35">
        <f>((Produção!D584*PreçoLivre!D586*(1-Painel!$B$8)-D$3-D$4-D$6)*(1-Painel!$E$7)-D$5+D$6)*D$7</f>
        <v>23314376.759511452</v>
      </c>
      <c r="E590" s="35">
        <f>((Produção!E584*PreçoLivre!E586*(1-Painel!$B$8)-E$3-E$4-E$6)*(1-Painel!$E$7)-E$5+E$6)*E$7</f>
        <v>20618146.97965261</v>
      </c>
      <c r="F590" s="35">
        <f>((Produção!F584*PreçoLivre!F586*(1-Painel!$B$8)-F$3-F$4-F$6)*(1-Painel!$E$7)-F$5+F$6)*F$7</f>
        <v>19166355.312883783</v>
      </c>
      <c r="G590" s="35">
        <f>((Produção!G584*PreçoLivre!G586*(1-Painel!$B$8)-G$3-G$4-G$6)*(1-Painel!$E$7)-G$5+G$6)*G$7</f>
        <v>16971551.699375067</v>
      </c>
      <c r="H590" s="35">
        <f>((Produção!H584*PreçoLivre!H586*(1-Painel!$B$8)-H$3-H$4-H$6)*(1-Painel!$E$7)-H$5+H$6)*H$7</f>
        <v>16020256.036746712</v>
      </c>
      <c r="I590" s="35">
        <f>((Produção!I584*PreçoLivre!I586*(1-Painel!$B$8)-I$3-I$4-I$6)*(1-Painel!$E$7)-I$5+I$6)*I$7</f>
        <v>14668561.622649508</v>
      </c>
      <c r="J590" s="35">
        <f>((Produção!J584*PreçoLivre!J586*(1-Painel!$B$8)-J$3-J$4-J$6)*(1-Painel!$E$7)-J$5+J$6)*J$7</f>
        <v>13032326.378347186</v>
      </c>
      <c r="K590" s="35">
        <f>((Produção!K584*PreçoLivre!K586*(1-Painel!$B$8)-K$3-K$4-K$6)*(1-Painel!$E$7)-K$5+K$6)*K$7</f>
        <v>11517860.520291345</v>
      </c>
      <c r="L590" s="35">
        <f>((Produção!L584*PreçoLivre!L586*(1-Painel!$B$8)-L$3-L$4-L$6)*(1-Painel!$E$7)-L$5+L$6)*L$7</f>
        <v>10348700.323076075</v>
      </c>
      <c r="M590" s="35">
        <f>((Produção!M584*PreçoLivre!M586*(1-Painel!$B$8)-M$3-M$4-M$6)*(1-Painel!$E$7)-M$5+M$6)*M$7</f>
        <v>10009008.958179181</v>
      </c>
      <c r="N590" s="35">
        <f>((Produção!N584*PreçoLivre!N586*(1-Painel!$B$8)-N$3-N$4-N$6)*(1-Painel!$E$7)-N$5+N$6)*N$7</f>
        <v>8823789.6078037564</v>
      </c>
      <c r="O590" s="35">
        <f>((Produção!O584*PreçoLivre!O586*(1-Painel!$B$8)-O$3-O$4-O$6)*(1-Painel!$E$7)-O$5+O$6)*O$7</f>
        <v>7968152.352616543</v>
      </c>
      <c r="P590" s="35">
        <f>((Produção!P584*PreçoLivre!P586*(1-Painel!$B$8)-P$3-P$4-P$6)*(1-Painel!$E$7)-P$5+P$6)*P$7</f>
        <v>7575117.1847378695</v>
      </c>
      <c r="Q590" s="35">
        <f>((Produção!Q584*PreçoLivre!Q586*(1-Painel!$B$8)-Q$3-Q$4-Q$6)*(1-Painel!$E$7)-Q$5+Q$6)*Q$7</f>
        <v>7279520.3079954628</v>
      </c>
      <c r="R590" s="35">
        <f>((Produção!R584*PreçoLivre!R586*(1-Painel!$B$8)-R$3-R$4-R$6)*(1-Painel!$E$7)-R$5+R$6)*R$7</f>
        <v>6853112.3628540691</v>
      </c>
      <c r="S590" s="35">
        <f>((Produção!S584*PreçoLivre!S586*(1-Painel!$B$8)-S$3-S$4-S$6)*(1-Painel!$E$7)-S$5+S$6)*S$7</f>
        <v>6368146.8016602993</v>
      </c>
      <c r="T590" s="35">
        <f>((Produção!T584*PreçoLivre!T586*(1-Painel!$B$8)-T$3-T$4-T$6)*(1-Painel!$E$7)-T$5+T$6)*T$7</f>
        <v>5500048.7535309754</v>
      </c>
      <c r="U590" s="35">
        <f>((Produção!U584*PreçoLivre!U586*(1-Painel!$B$8)-U$3-U$4-U$6)*(1-Painel!$E$7)-U$5+U$6)*U$7</f>
        <v>5084083.3633217979</v>
      </c>
      <c r="V590" s="35">
        <f>((Produção!V584*PreçoLivre!V586*(1-Painel!$B$8)-V$3-V$4-V$6)*(1-Painel!$E$7)-V$5+V$6)*V$7</f>
        <v>4888437.6645691087</v>
      </c>
      <c r="W590" s="35"/>
    </row>
    <row r="591" spans="1:23" x14ac:dyDescent="0.25">
      <c r="A591" s="36">
        <v>582</v>
      </c>
      <c r="B591" s="35">
        <f t="shared" si="9"/>
        <v>257455261.47980288</v>
      </c>
      <c r="C591" s="35">
        <f>((Produção!C585*PreçoLivre!C587*(1-Painel!$B$8)-C$3-C$4-C$6)*(1-Painel!$E$7)-C$5+C$6)*C$7</f>
        <v>24885166.817506842</v>
      </c>
      <c r="D591" s="35">
        <f>((Produção!D585*PreçoLivre!D587*(1-Painel!$B$8)-D$3-D$4-D$6)*(1-Painel!$E$7)-D$5+D$6)*D$7</f>
        <v>25060105.526779573</v>
      </c>
      <c r="E591" s="35">
        <f>((Produção!E585*PreçoLivre!E587*(1-Painel!$B$8)-E$3-E$4-E$6)*(1-Painel!$E$7)-E$5+E$6)*E$7</f>
        <v>21225254.442008484</v>
      </c>
      <c r="F591" s="35">
        <f>((Produção!F585*PreçoLivre!F587*(1-Painel!$B$8)-F$3-F$4-F$6)*(1-Painel!$E$7)-F$5+F$6)*F$7</f>
        <v>18940173.957750235</v>
      </c>
      <c r="G591" s="35">
        <f>((Produção!G585*PreçoLivre!G587*(1-Painel!$B$8)-G$3-G$4-G$6)*(1-Painel!$E$7)-G$5+G$6)*G$7</f>
        <v>16800557.694032062</v>
      </c>
      <c r="H591" s="35">
        <f>((Produção!H585*PreçoLivre!H587*(1-Painel!$B$8)-H$3-H$4-H$6)*(1-Painel!$E$7)-H$5+H$6)*H$7</f>
        <v>15910949.222288899</v>
      </c>
      <c r="I591" s="35">
        <f>((Produção!I585*PreçoLivre!I587*(1-Painel!$B$8)-I$3-I$4-I$6)*(1-Painel!$E$7)-I$5+I$6)*I$7</f>
        <v>14511064.952922542</v>
      </c>
      <c r="J591" s="35">
        <f>((Produção!J585*PreçoLivre!J587*(1-Painel!$B$8)-J$3-J$4-J$6)*(1-Painel!$E$7)-J$5+J$6)*J$7</f>
        <v>13713000.40718748</v>
      </c>
      <c r="K591" s="35">
        <f>((Produção!K585*PreçoLivre!K587*(1-Painel!$B$8)-K$3-K$4-K$6)*(1-Painel!$E$7)-K$5+K$6)*K$7</f>
        <v>12428560.022047225</v>
      </c>
      <c r="L591" s="35">
        <f>((Produção!L585*PreçoLivre!L587*(1-Painel!$B$8)-L$3-L$4-L$6)*(1-Painel!$E$7)-L$5+L$6)*L$7</f>
        <v>12151945.307831727</v>
      </c>
      <c r="M591" s="35">
        <f>((Produção!M585*PreçoLivre!M587*(1-Painel!$B$8)-M$3-M$4-M$6)*(1-Painel!$E$7)-M$5+M$6)*M$7</f>
        <v>11480522.29135561</v>
      </c>
      <c r="N591" s="35">
        <f>((Produção!N585*PreçoLivre!N587*(1-Painel!$B$8)-N$3-N$4-N$6)*(1-Painel!$E$7)-N$5+N$6)*N$7</f>
        <v>10476374.304748567</v>
      </c>
      <c r="O591" s="35">
        <f>((Produção!O585*PreçoLivre!O587*(1-Painel!$B$8)-O$3-O$4-O$6)*(1-Painel!$E$7)-O$5+O$6)*O$7</f>
        <v>9172433.0863655508</v>
      </c>
      <c r="P591" s="35">
        <f>((Produção!P585*PreçoLivre!P587*(1-Painel!$B$8)-P$3-P$4-P$6)*(1-Painel!$E$7)-P$5+P$6)*P$7</f>
        <v>8653184.6927525792</v>
      </c>
      <c r="Q591" s="35">
        <f>((Produção!Q585*PreçoLivre!Q587*(1-Painel!$B$8)-Q$3-Q$4-Q$6)*(1-Painel!$E$7)-Q$5+Q$6)*Q$7</f>
        <v>8366416.502624034</v>
      </c>
      <c r="R591" s="35">
        <f>((Produção!R585*PreçoLivre!R587*(1-Painel!$B$8)-R$3-R$4-R$6)*(1-Painel!$E$7)-R$5+R$6)*R$7</f>
        <v>7979782.7610451691</v>
      </c>
      <c r="S591" s="35">
        <f>((Produção!S585*PreçoLivre!S587*(1-Painel!$B$8)-S$3-S$4-S$6)*(1-Painel!$E$7)-S$5+S$6)*S$7</f>
        <v>7128139.7241196204</v>
      </c>
      <c r="T591" s="35">
        <f>((Produção!T585*PreçoLivre!T587*(1-Painel!$B$8)-T$3-T$4-T$6)*(1-Painel!$E$7)-T$5+T$6)*T$7</f>
        <v>6718604.0370057533</v>
      </c>
      <c r="U591" s="35">
        <f>((Produção!U585*PreçoLivre!U587*(1-Painel!$B$8)-U$3-U$4-U$6)*(1-Painel!$E$7)-U$5+U$6)*U$7</f>
        <v>6174510.5161988456</v>
      </c>
      <c r="V591" s="35">
        <f>((Produção!V585*PreçoLivre!V587*(1-Painel!$B$8)-V$3-V$4-V$6)*(1-Painel!$E$7)-V$5+V$6)*V$7</f>
        <v>5678515.213232059</v>
      </c>
      <c r="W591" s="35"/>
    </row>
    <row r="592" spans="1:23" x14ac:dyDescent="0.25">
      <c r="A592" s="36">
        <v>583</v>
      </c>
      <c r="B592" s="35">
        <f t="shared" si="9"/>
        <v>242551183.30276352</v>
      </c>
      <c r="C592" s="35">
        <f>((Produção!C586*PreçoLivre!C588*(1-Painel!$B$8)-C$3-C$4-C$6)*(1-Painel!$E$7)-C$5+C$6)*C$7</f>
        <v>26174760.520844381</v>
      </c>
      <c r="D592" s="35">
        <f>((Produção!D586*PreçoLivre!D588*(1-Painel!$B$8)-D$3-D$4-D$6)*(1-Painel!$E$7)-D$5+D$6)*D$7</f>
        <v>23057856.712972935</v>
      </c>
      <c r="E592" s="35">
        <f>((Produção!E586*PreçoLivre!E588*(1-Painel!$B$8)-E$3-E$4-E$6)*(1-Painel!$E$7)-E$5+E$6)*E$7</f>
        <v>19880341.432820104</v>
      </c>
      <c r="F592" s="35">
        <f>((Produção!F586*PreçoLivre!F588*(1-Painel!$B$8)-F$3-F$4-F$6)*(1-Painel!$E$7)-F$5+F$6)*F$7</f>
        <v>18325841.112521786</v>
      </c>
      <c r="G592" s="35">
        <f>((Produção!G586*PreçoLivre!G588*(1-Painel!$B$8)-G$3-G$4-G$6)*(1-Painel!$E$7)-G$5+G$6)*G$7</f>
        <v>16895775.010966167</v>
      </c>
      <c r="H592" s="35">
        <f>((Produção!H586*PreçoLivre!H588*(1-Painel!$B$8)-H$3-H$4-H$6)*(1-Painel!$E$7)-H$5+H$6)*H$7</f>
        <v>15910760.344451342</v>
      </c>
      <c r="I592" s="35">
        <f>((Produção!I586*PreçoLivre!I588*(1-Painel!$B$8)-I$3-I$4-I$6)*(1-Painel!$E$7)-I$5+I$6)*I$7</f>
        <v>13958554.548896095</v>
      </c>
      <c r="J592" s="35">
        <f>((Produção!J586*PreçoLivre!J588*(1-Painel!$B$8)-J$3-J$4-J$6)*(1-Painel!$E$7)-J$5+J$6)*J$7</f>
        <v>12527113.470426561</v>
      </c>
      <c r="K592" s="35">
        <f>((Produção!K586*PreçoLivre!K588*(1-Painel!$B$8)-K$3-K$4-K$6)*(1-Painel!$E$7)-K$5+K$6)*K$7</f>
        <v>11749282.268817294</v>
      </c>
      <c r="L592" s="35">
        <f>((Produção!L586*PreçoLivre!L588*(1-Painel!$B$8)-L$3-L$4-L$6)*(1-Painel!$E$7)-L$5+L$6)*L$7</f>
        <v>10761146.760502569</v>
      </c>
      <c r="M592" s="35">
        <f>((Produção!M586*PreçoLivre!M588*(1-Painel!$B$8)-M$3-M$4-M$6)*(1-Painel!$E$7)-M$5+M$6)*M$7</f>
        <v>9768527.8246398214</v>
      </c>
      <c r="N592" s="35">
        <f>((Produção!N586*PreçoLivre!N588*(1-Painel!$B$8)-N$3-N$4-N$6)*(1-Painel!$E$7)-N$5+N$6)*N$7</f>
        <v>8895434.1287683584</v>
      </c>
      <c r="O592" s="35">
        <f>((Produção!O586*PreçoLivre!O588*(1-Painel!$B$8)-O$3-O$4-O$6)*(1-Painel!$E$7)-O$5+O$6)*O$7</f>
        <v>8323555.8419746524</v>
      </c>
      <c r="P592" s="35">
        <f>((Produção!P586*PreçoLivre!P588*(1-Painel!$B$8)-P$3-P$4-P$6)*(1-Painel!$E$7)-P$5+P$6)*P$7</f>
        <v>7798053.1080534235</v>
      </c>
      <c r="Q592" s="35">
        <f>((Produção!Q586*PreçoLivre!Q588*(1-Painel!$B$8)-Q$3-Q$4-Q$6)*(1-Painel!$E$7)-Q$5+Q$6)*Q$7</f>
        <v>7445203.0198381599</v>
      </c>
      <c r="R592" s="35">
        <f>((Produção!R586*PreçoLivre!R588*(1-Painel!$B$8)-R$3-R$4-R$6)*(1-Painel!$E$7)-R$5+R$6)*R$7</f>
        <v>7080036.5183309112</v>
      </c>
      <c r="S592" s="35">
        <f>((Produção!S586*PreçoLivre!S588*(1-Painel!$B$8)-S$3-S$4-S$6)*(1-Painel!$E$7)-S$5+S$6)*S$7</f>
        <v>6756070.7809465984</v>
      </c>
      <c r="T592" s="35">
        <f>((Produção!T586*PreçoLivre!T588*(1-Painel!$B$8)-T$3-T$4-T$6)*(1-Painel!$E$7)-T$5+T$6)*T$7</f>
        <v>6331661.2400513645</v>
      </c>
      <c r="U592" s="35">
        <f>((Produção!U586*PreçoLivre!U588*(1-Painel!$B$8)-U$3-U$4-U$6)*(1-Painel!$E$7)-U$5+U$6)*U$7</f>
        <v>5796890.5370364292</v>
      </c>
      <c r="V592" s="35">
        <f>((Produção!V586*PreçoLivre!V588*(1-Painel!$B$8)-V$3-V$4-V$6)*(1-Painel!$E$7)-V$5+V$6)*V$7</f>
        <v>5114318.1199045712</v>
      </c>
      <c r="W592" s="35"/>
    </row>
    <row r="593" spans="1:23" x14ac:dyDescent="0.25">
      <c r="A593" s="36">
        <v>584</v>
      </c>
      <c r="B593" s="35">
        <f t="shared" si="9"/>
        <v>266144448.79432052</v>
      </c>
      <c r="C593" s="35">
        <f>((Produção!C587*PreçoLivre!C589*(1-Painel!$B$8)-C$3-C$4-C$6)*(1-Painel!$E$7)-C$5+C$6)*C$7</f>
        <v>25960969.800270047</v>
      </c>
      <c r="D593" s="35">
        <f>((Produção!D587*PreçoLivre!D589*(1-Painel!$B$8)-D$3-D$4-D$6)*(1-Painel!$E$7)-D$5+D$6)*D$7</f>
        <v>24741621.229651485</v>
      </c>
      <c r="E593" s="35">
        <f>((Produção!E587*PreçoLivre!E589*(1-Painel!$B$8)-E$3-E$4-E$6)*(1-Painel!$E$7)-E$5+E$6)*E$7</f>
        <v>22700827.726346251</v>
      </c>
      <c r="F593" s="35">
        <f>((Produção!F587*PreçoLivre!F589*(1-Painel!$B$8)-F$3-F$4-F$6)*(1-Painel!$E$7)-F$5+F$6)*F$7</f>
        <v>20705116.014268633</v>
      </c>
      <c r="G593" s="35">
        <f>((Produção!G587*PreçoLivre!G589*(1-Painel!$B$8)-G$3-G$4-G$6)*(1-Painel!$E$7)-G$5+G$6)*G$7</f>
        <v>18366046.755381618</v>
      </c>
      <c r="H593" s="35">
        <f>((Produção!H587*PreçoLivre!H589*(1-Painel!$B$8)-H$3-H$4-H$6)*(1-Painel!$E$7)-H$5+H$6)*H$7</f>
        <v>16494628.058701755</v>
      </c>
      <c r="I593" s="35">
        <f>((Produção!I587*PreçoLivre!I589*(1-Painel!$B$8)-I$3-I$4-I$6)*(1-Painel!$E$7)-I$5+I$6)*I$7</f>
        <v>16148744.292191483</v>
      </c>
      <c r="J593" s="35">
        <f>((Produção!J587*PreçoLivre!J589*(1-Painel!$B$8)-J$3-J$4-J$6)*(1-Painel!$E$7)-J$5+J$6)*J$7</f>
        <v>15079118.570341654</v>
      </c>
      <c r="K593" s="35">
        <f>((Produção!K587*PreçoLivre!K589*(1-Painel!$B$8)-K$3-K$4-K$6)*(1-Painel!$E$7)-K$5+K$6)*K$7</f>
        <v>13329463.247951373</v>
      </c>
      <c r="L593" s="35">
        <f>((Produção!L587*PreçoLivre!L589*(1-Painel!$B$8)-L$3-L$4-L$6)*(1-Painel!$E$7)-L$5+L$6)*L$7</f>
        <v>12454157.078812437</v>
      </c>
      <c r="M593" s="35">
        <f>((Produção!M587*PreçoLivre!M589*(1-Painel!$B$8)-M$3-M$4-M$6)*(1-Painel!$E$7)-M$5+M$6)*M$7</f>
        <v>11367057.180768808</v>
      </c>
      <c r="N593" s="35">
        <f>((Produção!N587*PreçoLivre!N589*(1-Painel!$B$8)-N$3-N$4-N$6)*(1-Painel!$E$7)-N$5+N$6)*N$7</f>
        <v>9848480.8647764865</v>
      </c>
      <c r="O593" s="35">
        <f>((Produção!O587*PreçoLivre!O589*(1-Painel!$B$8)-O$3-O$4-O$6)*(1-Painel!$E$7)-O$5+O$6)*O$7</f>
        <v>9388511.2707770485</v>
      </c>
      <c r="P593" s="35">
        <f>((Produção!P587*PreçoLivre!P589*(1-Painel!$B$8)-P$3-P$4-P$6)*(1-Painel!$E$7)-P$5+P$6)*P$7</f>
        <v>8421984.7353443801</v>
      </c>
      <c r="Q593" s="35">
        <f>((Produção!Q587*PreçoLivre!Q589*(1-Painel!$B$8)-Q$3-Q$4-Q$6)*(1-Painel!$E$7)-Q$5+Q$6)*Q$7</f>
        <v>7817764.3535863599</v>
      </c>
      <c r="R593" s="35">
        <f>((Produção!R587*PreçoLivre!R589*(1-Painel!$B$8)-R$3-R$4-R$6)*(1-Painel!$E$7)-R$5+R$6)*R$7</f>
        <v>7221019.8769668667</v>
      </c>
      <c r="S593" s="35">
        <f>((Produção!S587*PreçoLivre!S589*(1-Painel!$B$8)-S$3-S$4-S$6)*(1-Painel!$E$7)-S$5+S$6)*S$7</f>
        <v>7290438.3044574149</v>
      </c>
      <c r="T593" s="35">
        <f>((Produção!T587*PreçoLivre!T589*(1-Painel!$B$8)-T$3-T$4-T$6)*(1-Painel!$E$7)-T$5+T$6)*T$7</f>
        <v>6576869.1960131628</v>
      </c>
      <c r="U593" s="35">
        <f>((Produção!U587*PreçoLivre!U589*(1-Painel!$B$8)-U$3-U$4-U$6)*(1-Painel!$E$7)-U$5+U$6)*U$7</f>
        <v>6258255.1259951545</v>
      </c>
      <c r="V593" s="35">
        <f>((Produção!V587*PreçoLivre!V589*(1-Painel!$B$8)-V$3-V$4-V$6)*(1-Painel!$E$7)-V$5+V$6)*V$7</f>
        <v>5973375.1117180977</v>
      </c>
      <c r="W593" s="35"/>
    </row>
    <row r="594" spans="1:23" x14ac:dyDescent="0.25">
      <c r="A594" s="36">
        <v>585</v>
      </c>
      <c r="B594" s="35">
        <f t="shared" si="9"/>
        <v>262205232.13213873</v>
      </c>
      <c r="C594" s="35">
        <f>((Produção!C588*PreçoLivre!C590*(1-Painel!$B$8)-C$3-C$4-C$6)*(1-Painel!$E$7)-C$5+C$6)*C$7</f>
        <v>27631256.717640579</v>
      </c>
      <c r="D594" s="35">
        <f>((Produção!D588*PreçoLivre!D590*(1-Painel!$B$8)-D$3-D$4-D$6)*(1-Painel!$E$7)-D$5+D$6)*D$7</f>
        <v>24926741.110870745</v>
      </c>
      <c r="E594" s="35">
        <f>((Produção!E588*PreçoLivre!E590*(1-Painel!$B$8)-E$3-E$4-E$6)*(1-Painel!$E$7)-E$5+E$6)*E$7</f>
        <v>23481727.430890806</v>
      </c>
      <c r="F594" s="35">
        <f>((Produção!F588*PreçoLivre!F590*(1-Painel!$B$8)-F$3-F$4-F$6)*(1-Painel!$E$7)-F$5+F$6)*F$7</f>
        <v>20535742.607064482</v>
      </c>
      <c r="G594" s="35">
        <f>((Produção!G588*PreçoLivre!G590*(1-Painel!$B$8)-G$3-G$4-G$6)*(1-Painel!$E$7)-G$5+G$6)*G$7</f>
        <v>18130720.166378617</v>
      </c>
      <c r="H594" s="35">
        <f>((Produção!H588*PreçoLivre!H590*(1-Painel!$B$8)-H$3-H$4-H$6)*(1-Painel!$E$7)-H$5+H$6)*H$7</f>
        <v>16481414.351550087</v>
      </c>
      <c r="I594" s="35">
        <f>((Produção!I588*PreçoLivre!I590*(1-Painel!$B$8)-I$3-I$4-I$6)*(1-Painel!$E$7)-I$5+I$6)*I$7</f>
        <v>15452508.115763804</v>
      </c>
      <c r="J594" s="35">
        <f>((Produção!J588*PreçoLivre!J590*(1-Painel!$B$8)-J$3-J$4-J$6)*(1-Painel!$E$7)-J$5+J$6)*J$7</f>
        <v>14309250.26919339</v>
      </c>
      <c r="K594" s="35">
        <f>((Produção!K588*PreçoLivre!K590*(1-Painel!$B$8)-K$3-K$4-K$6)*(1-Painel!$E$7)-K$5+K$6)*K$7</f>
        <v>12242948.078862701</v>
      </c>
      <c r="L594" s="35">
        <f>((Produção!L588*PreçoLivre!L590*(1-Painel!$B$8)-L$3-L$4-L$6)*(1-Painel!$E$7)-L$5+L$6)*L$7</f>
        <v>11781428.721831072</v>
      </c>
      <c r="M594" s="35">
        <f>((Produção!M588*PreçoLivre!M590*(1-Painel!$B$8)-M$3-M$4-M$6)*(1-Painel!$E$7)-M$5+M$6)*M$7</f>
        <v>10678718.868909704</v>
      </c>
      <c r="N594" s="35">
        <f>((Produção!N588*PreçoLivre!N590*(1-Painel!$B$8)-N$3-N$4-N$6)*(1-Painel!$E$7)-N$5+N$6)*N$7</f>
        <v>9690071.4114986286</v>
      </c>
      <c r="O594" s="35">
        <f>((Produção!O588*PreçoLivre!O590*(1-Painel!$B$8)-O$3-O$4-O$6)*(1-Painel!$E$7)-O$5+O$6)*O$7</f>
        <v>9276191.9407188166</v>
      </c>
      <c r="P594" s="35">
        <f>((Produção!P588*PreçoLivre!P590*(1-Painel!$B$8)-P$3-P$4-P$6)*(1-Painel!$E$7)-P$5+P$6)*P$7</f>
        <v>8877175.3375645746</v>
      </c>
      <c r="Q594" s="35">
        <f>((Produção!Q588*PreçoLivre!Q590*(1-Painel!$B$8)-Q$3-Q$4-Q$6)*(1-Painel!$E$7)-Q$5+Q$6)*Q$7</f>
        <v>8234017.255299978</v>
      </c>
      <c r="R594" s="35">
        <f>((Produção!R588*PreçoLivre!R590*(1-Painel!$B$8)-R$3-R$4-R$6)*(1-Painel!$E$7)-R$5+R$6)*R$7</f>
        <v>7354098.7519996716</v>
      </c>
      <c r="S594" s="35">
        <f>((Produção!S588*PreçoLivre!S590*(1-Painel!$B$8)-S$3-S$4-S$6)*(1-Painel!$E$7)-S$5+S$6)*S$7</f>
        <v>6779700.5377379274</v>
      </c>
      <c r="T594" s="35">
        <f>((Produção!T588*PreçoLivre!T590*(1-Painel!$B$8)-T$3-T$4-T$6)*(1-Painel!$E$7)-T$5+T$6)*T$7</f>
        <v>6273609.9886194849</v>
      </c>
      <c r="U594" s="35">
        <f>((Produção!U588*PreçoLivre!U590*(1-Painel!$B$8)-U$3-U$4-U$6)*(1-Painel!$E$7)-U$5+U$6)*U$7</f>
        <v>5398558.5758746797</v>
      </c>
      <c r="V594" s="35">
        <f>((Produção!V588*PreçoLivre!V590*(1-Painel!$B$8)-V$3-V$4-V$6)*(1-Painel!$E$7)-V$5+V$6)*V$7</f>
        <v>4669351.8938689232</v>
      </c>
      <c r="W594" s="35"/>
    </row>
    <row r="595" spans="1:23" x14ac:dyDescent="0.25">
      <c r="A595" s="36">
        <v>586</v>
      </c>
      <c r="B595" s="35">
        <f t="shared" si="9"/>
        <v>257079401.7665939</v>
      </c>
      <c r="C595" s="35">
        <f>((Produção!C589*PreçoLivre!C591*(1-Painel!$B$8)-C$3-C$4-C$6)*(1-Painel!$E$7)-C$5+C$6)*C$7</f>
        <v>27178350.505363163</v>
      </c>
      <c r="D595" s="35">
        <f>((Produção!D589*PreçoLivre!D591*(1-Painel!$B$8)-D$3-D$4-D$6)*(1-Painel!$E$7)-D$5+D$6)*D$7</f>
        <v>24480379.962397207</v>
      </c>
      <c r="E595" s="35">
        <f>((Produção!E589*PreçoLivre!E591*(1-Painel!$B$8)-E$3-E$4-E$6)*(1-Painel!$E$7)-E$5+E$6)*E$7</f>
        <v>22282134.31403451</v>
      </c>
      <c r="F595" s="35">
        <f>((Produção!F589*PreçoLivre!F591*(1-Painel!$B$8)-F$3-F$4-F$6)*(1-Painel!$E$7)-F$5+F$6)*F$7</f>
        <v>20258603.24089586</v>
      </c>
      <c r="G595" s="35">
        <f>((Produção!G589*PreçoLivre!G591*(1-Painel!$B$8)-G$3-G$4-G$6)*(1-Painel!$E$7)-G$5+G$6)*G$7</f>
        <v>19256217.363514446</v>
      </c>
      <c r="H595" s="35">
        <f>((Produção!H589*PreçoLivre!H591*(1-Painel!$B$8)-H$3-H$4-H$6)*(1-Painel!$E$7)-H$5+H$6)*H$7</f>
        <v>17199128.831498861</v>
      </c>
      <c r="I595" s="35">
        <f>((Produção!I589*PreçoLivre!I591*(1-Painel!$B$8)-I$3-I$4-I$6)*(1-Painel!$E$7)-I$5+I$6)*I$7</f>
        <v>15769354.132248132</v>
      </c>
      <c r="J595" s="35">
        <f>((Produção!J589*PreçoLivre!J591*(1-Painel!$B$8)-J$3-J$4-J$6)*(1-Painel!$E$7)-J$5+J$6)*J$7</f>
        <v>13743877.522676315</v>
      </c>
      <c r="K595" s="35">
        <f>((Produção!K589*PreçoLivre!K591*(1-Painel!$B$8)-K$3-K$4-K$6)*(1-Painel!$E$7)-K$5+K$6)*K$7</f>
        <v>12766345.639338348</v>
      </c>
      <c r="L595" s="35">
        <f>((Produção!L589*PreçoLivre!L591*(1-Painel!$B$8)-L$3-L$4-L$6)*(1-Painel!$E$7)-L$5+L$6)*L$7</f>
        <v>11603265.448764015</v>
      </c>
      <c r="M595" s="35">
        <f>((Produção!M589*PreçoLivre!M591*(1-Painel!$B$8)-M$3-M$4-M$6)*(1-Painel!$E$7)-M$5+M$6)*M$7</f>
        <v>10584552.768109644</v>
      </c>
      <c r="N595" s="35">
        <f>((Produção!N589*PreçoLivre!N591*(1-Painel!$B$8)-N$3-N$4-N$6)*(1-Painel!$E$7)-N$5+N$6)*N$7</f>
        <v>9904930.5736271665</v>
      </c>
      <c r="O595" s="35">
        <f>((Produção!O589*PreçoLivre!O591*(1-Painel!$B$8)-O$3-O$4-O$6)*(1-Painel!$E$7)-O$5+O$6)*O$7</f>
        <v>8848270.9928372987</v>
      </c>
      <c r="P595" s="35">
        <f>((Produção!P589*PreçoLivre!P591*(1-Painel!$B$8)-P$3-P$4-P$6)*(1-Painel!$E$7)-P$5+P$6)*P$7</f>
        <v>7906345.3548178179</v>
      </c>
      <c r="Q595" s="35">
        <f>((Produção!Q589*PreçoLivre!Q591*(1-Painel!$B$8)-Q$3-Q$4-Q$6)*(1-Painel!$E$7)-Q$5+Q$6)*Q$7</f>
        <v>7468170.6490127314</v>
      </c>
      <c r="R595" s="35">
        <f>((Produção!R589*PreçoLivre!R591*(1-Painel!$B$8)-R$3-R$4-R$6)*(1-Painel!$E$7)-R$5+R$6)*R$7</f>
        <v>6873564.5823234282</v>
      </c>
      <c r="S595" s="35">
        <f>((Produção!S589*PreçoLivre!S591*(1-Painel!$B$8)-S$3-S$4-S$6)*(1-Painel!$E$7)-S$5+S$6)*S$7</f>
        <v>6314162.5332994061</v>
      </c>
      <c r="T595" s="35">
        <f>((Produção!T589*PreçoLivre!T591*(1-Painel!$B$8)-T$3-T$4-T$6)*(1-Painel!$E$7)-T$5+T$6)*T$7</f>
        <v>5400938.4412734536</v>
      </c>
      <c r="U595" s="35">
        <f>((Produção!U589*PreçoLivre!U591*(1-Painel!$B$8)-U$3-U$4-U$6)*(1-Painel!$E$7)-U$5+U$6)*U$7</f>
        <v>4897124.6842738688</v>
      </c>
      <c r="V595" s="35">
        <f>((Produção!V589*PreçoLivre!V591*(1-Painel!$B$8)-V$3-V$4-V$6)*(1-Painel!$E$7)-V$5+V$6)*V$7</f>
        <v>4343684.2262881659</v>
      </c>
      <c r="W595" s="35"/>
    </row>
    <row r="596" spans="1:23" x14ac:dyDescent="0.25">
      <c r="A596" s="36">
        <v>587</v>
      </c>
      <c r="B596" s="35">
        <f t="shared" si="9"/>
        <v>224232012.71109435</v>
      </c>
      <c r="C596" s="35">
        <f>((Produção!C590*PreçoLivre!C592*(1-Painel!$B$8)-C$3-C$4-C$6)*(1-Painel!$E$7)-C$5+C$6)*C$7</f>
        <v>26413025.773892146</v>
      </c>
      <c r="D596" s="35">
        <f>((Produção!D590*PreçoLivre!D592*(1-Painel!$B$8)-D$3-D$4-D$6)*(1-Painel!$E$7)-D$5+D$6)*D$7</f>
        <v>24532585.782087576</v>
      </c>
      <c r="E596" s="35">
        <f>((Produção!E590*PreçoLivre!E592*(1-Painel!$B$8)-E$3-E$4-E$6)*(1-Painel!$E$7)-E$5+E$6)*E$7</f>
        <v>21020661.327925235</v>
      </c>
      <c r="F596" s="35">
        <f>((Produção!F590*PreçoLivre!F592*(1-Painel!$B$8)-F$3-F$4-F$6)*(1-Painel!$E$7)-F$5+F$6)*F$7</f>
        <v>18974882.827139731</v>
      </c>
      <c r="G596" s="35">
        <f>((Produção!G590*PreçoLivre!G592*(1-Painel!$B$8)-G$3-G$4-G$6)*(1-Painel!$E$7)-G$5+G$6)*G$7</f>
        <v>16414488.569882162</v>
      </c>
      <c r="H596" s="35">
        <f>((Produção!H590*PreçoLivre!H592*(1-Painel!$B$8)-H$3-H$4-H$6)*(1-Painel!$E$7)-H$5+H$6)*H$7</f>
        <v>14259820.991022417</v>
      </c>
      <c r="I596" s="35">
        <f>((Produção!I590*PreçoLivre!I592*(1-Painel!$B$8)-I$3-I$4-I$6)*(1-Painel!$E$7)-I$5+I$6)*I$7</f>
        <v>12912181.228775267</v>
      </c>
      <c r="J596" s="35">
        <f>((Produção!J590*PreçoLivre!J592*(1-Painel!$B$8)-J$3-J$4-J$6)*(1-Painel!$E$7)-J$5+J$6)*J$7</f>
        <v>11470217.81636291</v>
      </c>
      <c r="K596" s="35">
        <f>((Produção!K590*PreçoLivre!K592*(1-Painel!$B$8)-K$3-K$4-K$6)*(1-Painel!$E$7)-K$5+K$6)*K$7</f>
        <v>10488557.306078991</v>
      </c>
      <c r="L596" s="35">
        <f>((Produção!L590*PreçoLivre!L592*(1-Painel!$B$8)-L$3-L$4-L$6)*(1-Painel!$E$7)-L$5+L$6)*L$7</f>
        <v>9287908.9661909267</v>
      </c>
      <c r="M596" s="35">
        <f>((Produção!M590*PreçoLivre!M592*(1-Painel!$B$8)-M$3-M$4-M$6)*(1-Painel!$E$7)-M$5+M$6)*M$7</f>
        <v>8868279.6470866017</v>
      </c>
      <c r="N596" s="35">
        <f>((Produção!N590*PreçoLivre!N592*(1-Painel!$B$8)-N$3-N$4-N$6)*(1-Painel!$E$7)-N$5+N$6)*N$7</f>
        <v>8038339.2652346333</v>
      </c>
      <c r="O596" s="35">
        <f>((Produção!O590*PreçoLivre!O592*(1-Painel!$B$8)-O$3-O$4-O$6)*(1-Painel!$E$7)-O$5+O$6)*O$7</f>
        <v>7334097.1826919634</v>
      </c>
      <c r="P596" s="35">
        <f>((Produção!P590*PreçoLivre!P592*(1-Painel!$B$8)-P$3-P$4-P$6)*(1-Painel!$E$7)-P$5+P$6)*P$7</f>
        <v>6402845.7397371829</v>
      </c>
      <c r="Q596" s="35">
        <f>((Produção!Q590*PreçoLivre!Q592*(1-Painel!$B$8)-Q$3-Q$4-Q$6)*(1-Painel!$E$7)-Q$5+Q$6)*Q$7</f>
        <v>5887290.203885911</v>
      </c>
      <c r="R596" s="35">
        <f>((Produção!R590*PreçoLivre!R592*(1-Painel!$B$8)-R$3-R$4-R$6)*(1-Painel!$E$7)-R$5+R$6)*R$7</f>
        <v>5316982.2253657887</v>
      </c>
      <c r="S596" s="35">
        <f>((Produção!S590*PreçoLivre!S592*(1-Painel!$B$8)-S$3-S$4-S$6)*(1-Painel!$E$7)-S$5+S$6)*S$7</f>
        <v>4889345.3011718411</v>
      </c>
      <c r="T596" s="35">
        <f>((Produção!T590*PreçoLivre!T592*(1-Painel!$B$8)-T$3-T$4-T$6)*(1-Painel!$E$7)-T$5+T$6)*T$7</f>
        <v>4356456.7042088136</v>
      </c>
      <c r="U596" s="35">
        <f>((Produção!U590*PreçoLivre!U592*(1-Painel!$B$8)-U$3-U$4-U$6)*(1-Painel!$E$7)-U$5+U$6)*U$7</f>
        <v>3845718.8025086285</v>
      </c>
      <c r="V596" s="35">
        <f>((Produção!V590*PreçoLivre!V592*(1-Painel!$B$8)-V$3-V$4-V$6)*(1-Painel!$E$7)-V$5+V$6)*V$7</f>
        <v>3518327.0498455968</v>
      </c>
      <c r="W596" s="35"/>
    </row>
    <row r="597" spans="1:23" x14ac:dyDescent="0.25">
      <c r="A597" s="36">
        <v>588</v>
      </c>
      <c r="B597" s="35">
        <f t="shared" si="9"/>
        <v>241548429.50146142</v>
      </c>
      <c r="C597" s="35">
        <f>((Produção!C591*PreçoLivre!C593*(1-Painel!$B$8)-C$3-C$4-C$6)*(1-Painel!$E$7)-C$5+C$6)*C$7</f>
        <v>23727466.666401759</v>
      </c>
      <c r="D597" s="35">
        <f>((Produção!D591*PreçoLivre!D593*(1-Painel!$B$8)-D$3-D$4-D$6)*(1-Painel!$E$7)-D$5+D$6)*D$7</f>
        <v>22002193.45619284</v>
      </c>
      <c r="E597" s="35">
        <f>((Produção!E591*PreçoLivre!E593*(1-Painel!$B$8)-E$3-E$4-E$6)*(1-Painel!$E$7)-E$5+E$6)*E$7</f>
        <v>20020286.323734049</v>
      </c>
      <c r="F597" s="35">
        <f>((Produção!F591*PreçoLivre!F593*(1-Painel!$B$8)-F$3-F$4-F$6)*(1-Painel!$E$7)-F$5+F$6)*F$7</f>
        <v>18667585.82012837</v>
      </c>
      <c r="G597" s="35">
        <f>((Produção!G591*PreçoLivre!G593*(1-Painel!$B$8)-G$3-G$4-G$6)*(1-Painel!$E$7)-G$5+G$6)*G$7</f>
        <v>16307486.497378079</v>
      </c>
      <c r="H597" s="35">
        <f>((Produção!H591*PreçoLivre!H593*(1-Painel!$B$8)-H$3-H$4-H$6)*(1-Painel!$E$7)-H$5+H$6)*H$7</f>
        <v>15033839.654238803</v>
      </c>
      <c r="I597" s="35">
        <f>((Produção!I591*PreçoLivre!I593*(1-Painel!$B$8)-I$3-I$4-I$6)*(1-Painel!$E$7)-I$5+I$6)*I$7</f>
        <v>13325267.840765851</v>
      </c>
      <c r="J597" s="35">
        <f>((Produção!J591*PreçoLivre!J593*(1-Painel!$B$8)-J$3-J$4-J$6)*(1-Painel!$E$7)-J$5+J$6)*J$7</f>
        <v>13006565.921314476</v>
      </c>
      <c r="K597" s="35">
        <f>((Produção!K591*PreçoLivre!K593*(1-Painel!$B$8)-K$3-K$4-K$6)*(1-Painel!$E$7)-K$5+K$6)*K$7</f>
        <v>11802525.198274229</v>
      </c>
      <c r="L597" s="35">
        <f>((Produção!L591*PreçoLivre!L593*(1-Painel!$B$8)-L$3-L$4-L$6)*(1-Painel!$E$7)-L$5+L$6)*L$7</f>
        <v>10911454.118362036</v>
      </c>
      <c r="M597" s="35">
        <f>((Produção!M591*PreçoLivre!M593*(1-Painel!$B$8)-M$3-M$4-M$6)*(1-Painel!$E$7)-M$5+M$6)*M$7</f>
        <v>10455752.523601029</v>
      </c>
      <c r="N597" s="35">
        <f>((Produção!N591*PreçoLivre!N593*(1-Painel!$B$8)-N$3-N$4-N$6)*(1-Painel!$E$7)-N$5+N$6)*N$7</f>
        <v>9680361.4320925809</v>
      </c>
      <c r="O597" s="35">
        <f>((Produção!O591*PreçoLivre!O593*(1-Painel!$B$8)-O$3-O$4-O$6)*(1-Painel!$E$7)-O$5+O$6)*O$7</f>
        <v>8895423.1312869843</v>
      </c>
      <c r="P597" s="35">
        <f>((Produção!P591*PreçoLivre!P593*(1-Painel!$B$8)-P$3-P$4-P$6)*(1-Painel!$E$7)-P$5+P$6)*P$7</f>
        <v>8417017.7629995588</v>
      </c>
      <c r="Q597" s="35">
        <f>((Produção!Q591*PreçoLivre!Q593*(1-Painel!$B$8)-Q$3-Q$4-Q$6)*(1-Painel!$E$7)-Q$5+Q$6)*Q$7</f>
        <v>8007454.5169441421</v>
      </c>
      <c r="R597" s="35">
        <f>((Produção!R591*PreçoLivre!R593*(1-Painel!$B$8)-R$3-R$4-R$6)*(1-Painel!$E$7)-R$5+R$6)*R$7</f>
        <v>7225232.0509775402</v>
      </c>
      <c r="S597" s="35">
        <f>((Produção!S591*PreçoLivre!S593*(1-Painel!$B$8)-S$3-S$4-S$6)*(1-Painel!$E$7)-S$5+S$6)*S$7</f>
        <v>6802698.826902437</v>
      </c>
      <c r="T597" s="35">
        <f>((Produção!T591*PreçoLivre!T593*(1-Painel!$B$8)-T$3-T$4-T$6)*(1-Painel!$E$7)-T$5+T$6)*T$7</f>
        <v>6130311.4421766633</v>
      </c>
      <c r="U597" s="35">
        <f>((Produção!U591*PreçoLivre!U593*(1-Painel!$B$8)-U$3-U$4-U$6)*(1-Painel!$E$7)-U$5+U$6)*U$7</f>
        <v>5786048.0440849159</v>
      </c>
      <c r="V597" s="35">
        <f>((Produção!V591*PreçoLivre!V593*(1-Painel!$B$8)-V$3-V$4-V$6)*(1-Painel!$E$7)-V$5+V$6)*V$7</f>
        <v>5343458.2736051083</v>
      </c>
      <c r="W597" s="35"/>
    </row>
    <row r="598" spans="1:23" x14ac:dyDescent="0.25">
      <c r="A598" s="36">
        <v>589</v>
      </c>
      <c r="B598" s="35">
        <f t="shared" si="9"/>
        <v>287568777.24640393</v>
      </c>
      <c r="C598" s="35">
        <f>((Produção!C592*PreçoLivre!C594*(1-Painel!$B$8)-C$3-C$4-C$6)*(1-Painel!$E$7)-C$5+C$6)*C$7</f>
        <v>26716487.263729636</v>
      </c>
      <c r="D598" s="35">
        <f>((Produção!D592*PreçoLivre!D594*(1-Painel!$B$8)-D$3-D$4-D$6)*(1-Painel!$E$7)-D$5+D$6)*D$7</f>
        <v>25052723.590753723</v>
      </c>
      <c r="E598" s="35">
        <f>((Produção!E592*PreçoLivre!E594*(1-Painel!$B$8)-E$3-E$4-E$6)*(1-Painel!$E$7)-E$5+E$6)*E$7</f>
        <v>23341566.69572363</v>
      </c>
      <c r="F598" s="35">
        <f>((Produção!F592*PreçoLivre!F594*(1-Painel!$B$8)-F$3-F$4-F$6)*(1-Painel!$E$7)-F$5+F$6)*F$7</f>
        <v>20817435.049973272</v>
      </c>
      <c r="G598" s="35">
        <f>((Produção!G592*PreçoLivre!G594*(1-Painel!$B$8)-G$3-G$4-G$6)*(1-Painel!$E$7)-G$5+G$6)*G$7</f>
        <v>18915495.757086575</v>
      </c>
      <c r="H598" s="35">
        <f>((Produção!H592*PreçoLivre!H594*(1-Painel!$B$8)-H$3-H$4-H$6)*(1-Painel!$E$7)-H$5+H$6)*H$7</f>
        <v>18243012.470552687</v>
      </c>
      <c r="I598" s="35">
        <f>((Produção!I592*PreçoLivre!I594*(1-Painel!$B$8)-I$3-I$4-I$6)*(1-Painel!$E$7)-I$5+I$6)*I$7</f>
        <v>16939966.487472683</v>
      </c>
      <c r="J598" s="35">
        <f>((Produção!J592*PreçoLivre!J594*(1-Painel!$B$8)-J$3-J$4-J$6)*(1-Painel!$E$7)-J$5+J$6)*J$7</f>
        <v>16100699.760578969</v>
      </c>
      <c r="K598" s="35">
        <f>((Produção!K592*PreçoLivre!K594*(1-Painel!$B$8)-K$3-K$4-K$6)*(1-Painel!$E$7)-K$5+K$6)*K$7</f>
        <v>15101370.617031902</v>
      </c>
      <c r="L598" s="35">
        <f>((Produção!L592*PreçoLivre!L594*(1-Painel!$B$8)-L$3-L$4-L$6)*(1-Painel!$E$7)-L$5+L$6)*L$7</f>
        <v>13059630.273830252</v>
      </c>
      <c r="M598" s="35">
        <f>((Produção!M592*PreçoLivre!M594*(1-Painel!$B$8)-M$3-M$4-M$6)*(1-Painel!$E$7)-M$5+M$6)*M$7</f>
        <v>12650558.696020231</v>
      </c>
      <c r="N598" s="35">
        <f>((Produção!N592*PreçoLivre!N594*(1-Painel!$B$8)-N$3-N$4-N$6)*(1-Painel!$E$7)-N$5+N$6)*N$7</f>
        <v>11236113.118510434</v>
      </c>
      <c r="O598" s="35">
        <f>((Produção!O592*PreçoLivre!O594*(1-Painel!$B$8)-O$3-O$4-O$6)*(1-Painel!$E$7)-O$5+O$6)*O$7</f>
        <v>10749155.099323679</v>
      </c>
      <c r="P598" s="35">
        <f>((Produção!P592*PreçoLivre!P594*(1-Painel!$B$8)-P$3-P$4-P$6)*(1-Painel!$E$7)-P$5+P$6)*P$7</f>
        <v>10051437.77651651</v>
      </c>
      <c r="Q598" s="35">
        <f>((Produção!Q592*PreçoLivre!Q594*(1-Painel!$B$8)-Q$3-Q$4-Q$6)*(1-Painel!$E$7)-Q$5+Q$6)*Q$7</f>
        <v>9858775.6801114921</v>
      </c>
      <c r="R598" s="35">
        <f>((Produção!R592*PreçoLivre!R594*(1-Painel!$B$8)-R$3-R$4-R$6)*(1-Painel!$E$7)-R$5+R$6)*R$7</f>
        <v>8969259.0549365189</v>
      </c>
      <c r="S598" s="35">
        <f>((Produção!S592*PreçoLivre!S594*(1-Painel!$B$8)-S$3-S$4-S$6)*(1-Painel!$E$7)-S$5+S$6)*S$7</f>
        <v>8202962.0935088424</v>
      </c>
      <c r="T598" s="35">
        <f>((Produção!T592*PreçoLivre!T594*(1-Painel!$B$8)-T$3-T$4-T$6)*(1-Painel!$E$7)-T$5+T$6)*T$7</f>
        <v>7827796.9131145729</v>
      </c>
      <c r="U598" s="35">
        <f>((Produção!U592*PreçoLivre!U594*(1-Painel!$B$8)-U$3-U$4-U$6)*(1-Painel!$E$7)-U$5+U$6)*U$7</f>
        <v>7118495.8758272445</v>
      </c>
      <c r="V598" s="35">
        <f>((Produção!V592*PreçoLivre!V594*(1-Painel!$B$8)-V$3-V$4-V$6)*(1-Painel!$E$7)-V$5+V$6)*V$7</f>
        <v>6615834.9718010304</v>
      </c>
      <c r="W598" s="35"/>
    </row>
    <row r="599" spans="1:23" x14ac:dyDescent="0.25">
      <c r="A599" s="36">
        <v>590</v>
      </c>
      <c r="B599" s="35">
        <f t="shared" si="9"/>
        <v>257829805.4033533</v>
      </c>
      <c r="C599" s="35">
        <f>((Produção!C593*PreçoLivre!C595*(1-Painel!$B$8)-C$3-C$4-C$6)*(1-Painel!$E$7)-C$5+C$6)*C$7</f>
        <v>25873619.843110066</v>
      </c>
      <c r="D599" s="35">
        <f>((Produção!D593*PreçoLivre!D595*(1-Painel!$B$8)-D$3-D$4-D$6)*(1-Painel!$E$7)-D$5+D$6)*D$7</f>
        <v>23557687.312276024</v>
      </c>
      <c r="E599" s="35">
        <f>((Produção!E593*PreçoLivre!E595*(1-Painel!$B$8)-E$3-E$4-E$6)*(1-Painel!$E$7)-E$5+E$6)*E$7</f>
        <v>21617464.24986669</v>
      </c>
      <c r="F599" s="35">
        <f>((Produção!F593*PreçoLivre!F595*(1-Painel!$B$8)-F$3-F$4-F$6)*(1-Painel!$E$7)-F$5+F$6)*F$7</f>
        <v>20423637.797477156</v>
      </c>
      <c r="G599" s="35">
        <f>((Produção!G593*PreçoLivre!G595*(1-Painel!$B$8)-G$3-G$4-G$6)*(1-Painel!$E$7)-G$5+G$6)*G$7</f>
        <v>18182328.20427173</v>
      </c>
      <c r="H599" s="35">
        <f>((Produção!H593*PreçoLivre!H595*(1-Painel!$B$8)-H$3-H$4-H$6)*(1-Painel!$E$7)-H$5+H$6)*H$7</f>
        <v>17359929.129778247</v>
      </c>
      <c r="I599" s="35">
        <f>((Produção!I593*PreçoLivre!I595*(1-Painel!$B$8)-I$3-I$4-I$6)*(1-Painel!$E$7)-I$5+I$6)*I$7</f>
        <v>15561925.010949738</v>
      </c>
      <c r="J599" s="35">
        <f>((Produção!J593*PreçoLivre!J595*(1-Painel!$B$8)-J$3-J$4-J$6)*(1-Painel!$E$7)-J$5+J$6)*J$7</f>
        <v>14007484.104257666</v>
      </c>
      <c r="K599" s="35">
        <f>((Produção!K593*PreçoLivre!K595*(1-Painel!$B$8)-K$3-K$4-K$6)*(1-Painel!$E$7)-K$5+K$6)*K$7</f>
        <v>12325135.651454836</v>
      </c>
      <c r="L599" s="35">
        <f>((Produção!L593*PreçoLivre!L595*(1-Painel!$B$8)-L$3-L$4-L$6)*(1-Painel!$E$7)-L$5+L$6)*L$7</f>
        <v>11921287.699268881</v>
      </c>
      <c r="M599" s="35">
        <f>((Produção!M593*PreçoLivre!M595*(1-Painel!$B$8)-M$3-M$4-M$6)*(1-Painel!$E$7)-M$5+M$6)*M$7</f>
        <v>10704765.618006896</v>
      </c>
      <c r="N599" s="35">
        <f>((Produção!N593*PreçoLivre!N595*(1-Painel!$B$8)-N$3-N$4-N$6)*(1-Painel!$E$7)-N$5+N$6)*N$7</f>
        <v>9978931.9443057701</v>
      </c>
      <c r="O599" s="35">
        <f>((Produção!O593*PreçoLivre!O595*(1-Painel!$B$8)-O$3-O$4-O$6)*(1-Painel!$E$7)-O$5+O$6)*O$7</f>
        <v>9577261.6006696578</v>
      </c>
      <c r="P599" s="35">
        <f>((Produção!P593*PreçoLivre!P595*(1-Painel!$B$8)-P$3-P$4-P$6)*(1-Painel!$E$7)-P$5+P$6)*P$7</f>
        <v>8916552.9301342759</v>
      </c>
      <c r="Q599" s="35">
        <f>((Produção!Q593*PreçoLivre!Q595*(1-Painel!$B$8)-Q$3-Q$4-Q$6)*(1-Painel!$E$7)-Q$5+Q$6)*Q$7</f>
        <v>7910699.8353972984</v>
      </c>
      <c r="R599" s="35">
        <f>((Produção!R593*PreçoLivre!R595*(1-Painel!$B$8)-R$3-R$4-R$6)*(1-Painel!$E$7)-R$5+R$6)*R$7</f>
        <v>7287770.3883155491</v>
      </c>
      <c r="S599" s="35">
        <f>((Produção!S593*PreçoLivre!S595*(1-Painel!$B$8)-S$3-S$4-S$6)*(1-Painel!$E$7)-S$5+S$6)*S$7</f>
        <v>6457553.6714462219</v>
      </c>
      <c r="T599" s="35">
        <f>((Produção!T593*PreçoLivre!T595*(1-Painel!$B$8)-T$3-T$4-T$6)*(1-Painel!$E$7)-T$5+T$6)*T$7</f>
        <v>5992096.0715721045</v>
      </c>
      <c r="U599" s="35">
        <f>((Produção!U593*PreçoLivre!U595*(1-Painel!$B$8)-U$3-U$4-U$6)*(1-Painel!$E$7)-U$5+U$6)*U$7</f>
        <v>5382837.4283314105</v>
      </c>
      <c r="V599" s="35">
        <f>((Produção!V593*PreçoLivre!V595*(1-Painel!$B$8)-V$3-V$4-V$6)*(1-Painel!$E$7)-V$5+V$6)*V$7</f>
        <v>4790836.912463082</v>
      </c>
      <c r="W599" s="35"/>
    </row>
    <row r="600" spans="1:23" x14ac:dyDescent="0.25">
      <c r="A600" s="36">
        <v>591</v>
      </c>
      <c r="B600" s="35">
        <f t="shared" si="9"/>
        <v>276544237.61739981</v>
      </c>
      <c r="C600" s="35">
        <f>((Produção!C594*PreçoLivre!C596*(1-Painel!$B$8)-C$3-C$4-C$6)*(1-Painel!$E$7)-C$5+C$6)*C$7</f>
        <v>27193170.895204872</v>
      </c>
      <c r="D600" s="35">
        <f>((Produção!D594*PreçoLivre!D596*(1-Painel!$B$8)-D$3-D$4-D$6)*(1-Painel!$E$7)-D$5+D$6)*D$7</f>
        <v>25438298.966194827</v>
      </c>
      <c r="E600" s="35">
        <f>((Produção!E594*PreçoLivre!E596*(1-Painel!$B$8)-E$3-E$4-E$6)*(1-Painel!$E$7)-E$5+E$6)*E$7</f>
        <v>23826046.12189753</v>
      </c>
      <c r="F600" s="35">
        <f>((Produção!F594*PreçoLivre!F596*(1-Painel!$B$8)-F$3-F$4-F$6)*(1-Painel!$E$7)-F$5+F$6)*F$7</f>
        <v>21559110.234378949</v>
      </c>
      <c r="G600" s="35">
        <f>((Produção!G594*PreçoLivre!G596*(1-Painel!$B$8)-G$3-G$4-G$6)*(1-Painel!$E$7)-G$5+G$6)*G$7</f>
        <v>19557530.484119717</v>
      </c>
      <c r="H600" s="35">
        <f>((Produção!H594*PreçoLivre!H596*(1-Painel!$B$8)-H$3-H$4-H$6)*(1-Painel!$E$7)-H$5+H$6)*H$7</f>
        <v>16694860.822554931</v>
      </c>
      <c r="I600" s="35">
        <f>((Produção!I594*PreçoLivre!I596*(1-Painel!$B$8)-I$3-I$4-I$6)*(1-Painel!$E$7)-I$5+I$6)*I$7</f>
        <v>14993835.667761303</v>
      </c>
      <c r="J600" s="35">
        <f>((Produção!J594*PreçoLivre!J596*(1-Painel!$B$8)-J$3-J$4-J$6)*(1-Painel!$E$7)-J$5+J$6)*J$7</f>
        <v>13466654.180228621</v>
      </c>
      <c r="K600" s="35">
        <f>((Produção!K594*PreçoLivre!K596*(1-Painel!$B$8)-K$3-K$4-K$6)*(1-Painel!$E$7)-K$5+K$6)*K$7</f>
        <v>12902189.553959236</v>
      </c>
      <c r="L600" s="35">
        <f>((Produção!L594*PreçoLivre!L596*(1-Painel!$B$8)-L$3-L$4-L$6)*(1-Painel!$E$7)-L$5+L$6)*L$7</f>
        <v>11898242.87271647</v>
      </c>
      <c r="M600" s="35">
        <f>((Produção!M594*PreçoLivre!M596*(1-Painel!$B$8)-M$3-M$4-M$6)*(1-Painel!$E$7)-M$5+M$6)*M$7</f>
        <v>11275741.274894157</v>
      </c>
      <c r="N600" s="35">
        <f>((Produção!N594*PreçoLivre!N596*(1-Painel!$B$8)-N$3-N$4-N$6)*(1-Painel!$E$7)-N$5+N$6)*N$7</f>
        <v>10776095.815930735</v>
      </c>
      <c r="O600" s="35">
        <f>((Produção!O594*PreçoLivre!O596*(1-Painel!$B$8)-O$3-O$4-O$6)*(1-Painel!$E$7)-O$5+O$6)*O$7</f>
        <v>9936498.6924737114</v>
      </c>
      <c r="P600" s="35">
        <f>((Produção!P594*PreçoLivre!P596*(1-Painel!$B$8)-P$3-P$4-P$6)*(1-Painel!$E$7)-P$5+P$6)*P$7</f>
        <v>9184529.289103847</v>
      </c>
      <c r="Q600" s="35">
        <f>((Produção!Q594*PreçoLivre!Q596*(1-Painel!$B$8)-Q$3-Q$4-Q$6)*(1-Painel!$E$7)-Q$5+Q$6)*Q$7</f>
        <v>8855382.919640271</v>
      </c>
      <c r="R600" s="35">
        <f>((Produção!R594*PreçoLivre!R596*(1-Painel!$B$8)-R$3-R$4-R$6)*(1-Painel!$E$7)-R$5+R$6)*R$7</f>
        <v>8967617.4893467631</v>
      </c>
      <c r="S600" s="35">
        <f>((Produção!S594*PreçoLivre!S596*(1-Painel!$B$8)-S$3-S$4-S$6)*(1-Painel!$E$7)-S$5+S$6)*S$7</f>
        <v>7980605.4601818472</v>
      </c>
      <c r="T600" s="35">
        <f>((Produção!T594*PreçoLivre!T596*(1-Painel!$B$8)-T$3-T$4-T$6)*(1-Painel!$E$7)-T$5+T$6)*T$7</f>
        <v>7594764.0651818039</v>
      </c>
      <c r="U600" s="35">
        <f>((Produção!U594*PreçoLivre!U596*(1-Painel!$B$8)-U$3-U$4-U$6)*(1-Painel!$E$7)-U$5+U$6)*U$7</f>
        <v>7347872.6395528428</v>
      </c>
      <c r="V600" s="35">
        <f>((Produção!V594*PreçoLivre!V596*(1-Painel!$B$8)-V$3-V$4-V$6)*(1-Painel!$E$7)-V$5+V$6)*V$7</f>
        <v>7095190.1720773885</v>
      </c>
      <c r="W600" s="35"/>
    </row>
    <row r="601" spans="1:23" x14ac:dyDescent="0.25">
      <c r="A601" s="36">
        <v>592</v>
      </c>
      <c r="B601" s="35">
        <f t="shared" si="9"/>
        <v>311219927.21811366</v>
      </c>
      <c r="C601" s="35">
        <f>((Produção!C595*PreçoLivre!C597*(1-Painel!$B$8)-C$3-C$4-C$6)*(1-Painel!$E$7)-C$5+C$6)*C$7</f>
        <v>28057757.520784006</v>
      </c>
      <c r="D601" s="35">
        <f>((Produção!D595*PreçoLivre!D597*(1-Painel!$B$8)-D$3-D$4-D$6)*(1-Painel!$E$7)-D$5+D$6)*D$7</f>
        <v>24895880.471630752</v>
      </c>
      <c r="E601" s="35">
        <f>((Produção!E595*PreçoLivre!E597*(1-Painel!$B$8)-E$3-E$4-E$6)*(1-Painel!$E$7)-E$5+E$6)*E$7</f>
        <v>24241173.545201477</v>
      </c>
      <c r="F601" s="35">
        <f>((Produção!F595*PreçoLivre!F597*(1-Painel!$B$8)-F$3-F$4-F$6)*(1-Painel!$E$7)-F$5+F$6)*F$7</f>
        <v>22686039.270141721</v>
      </c>
      <c r="G601" s="35">
        <f>((Produção!G595*PreçoLivre!G597*(1-Painel!$B$8)-G$3-G$4-G$6)*(1-Painel!$E$7)-G$5+G$6)*G$7</f>
        <v>20873054.108432617</v>
      </c>
      <c r="H601" s="35">
        <f>((Produção!H595*PreçoLivre!H597*(1-Painel!$B$8)-H$3-H$4-H$6)*(1-Painel!$E$7)-H$5+H$6)*H$7</f>
        <v>19639592.200908236</v>
      </c>
      <c r="I601" s="35">
        <f>((Produção!I595*PreçoLivre!I597*(1-Painel!$B$8)-I$3-I$4-I$6)*(1-Painel!$E$7)-I$5+I$6)*I$7</f>
        <v>19137385.056795411</v>
      </c>
      <c r="J601" s="35">
        <f>((Produção!J595*PreçoLivre!J597*(1-Painel!$B$8)-J$3-J$4-J$6)*(1-Painel!$E$7)-J$5+J$6)*J$7</f>
        <v>17829748.566429775</v>
      </c>
      <c r="K601" s="35">
        <f>((Produção!K595*PreçoLivre!K597*(1-Painel!$B$8)-K$3-K$4-K$6)*(1-Painel!$E$7)-K$5+K$6)*K$7</f>
        <v>16399731.302365711</v>
      </c>
      <c r="L601" s="35">
        <f>((Produção!L595*PreçoLivre!L597*(1-Painel!$B$8)-L$3-L$4-L$6)*(1-Painel!$E$7)-L$5+L$6)*L$7</f>
        <v>15057311.888015982</v>
      </c>
      <c r="M601" s="35">
        <f>((Produção!M595*PreçoLivre!M597*(1-Painel!$B$8)-M$3-M$4-M$6)*(1-Painel!$E$7)-M$5+M$6)*M$7</f>
        <v>14500309.820641948</v>
      </c>
      <c r="N601" s="35">
        <f>((Produção!N595*PreçoLivre!N597*(1-Painel!$B$8)-N$3-N$4-N$6)*(1-Painel!$E$7)-N$5+N$6)*N$7</f>
        <v>13387914.573508309</v>
      </c>
      <c r="O601" s="35">
        <f>((Produção!O595*PreçoLivre!O597*(1-Painel!$B$8)-O$3-O$4-O$6)*(1-Painel!$E$7)-O$5+O$6)*O$7</f>
        <v>13204745.798760479</v>
      </c>
      <c r="P601" s="35">
        <f>((Produção!P595*PreçoLivre!P597*(1-Painel!$B$8)-P$3-P$4-P$6)*(1-Painel!$E$7)-P$5+P$6)*P$7</f>
        <v>11707302.952880157</v>
      </c>
      <c r="Q601" s="35">
        <f>((Produção!Q595*PreçoLivre!Q597*(1-Painel!$B$8)-Q$3-Q$4-Q$6)*(1-Painel!$E$7)-Q$5+Q$6)*Q$7</f>
        <v>10960841.704344412</v>
      </c>
      <c r="R601" s="35">
        <f>((Produção!R595*PreçoLivre!R597*(1-Painel!$B$8)-R$3-R$4-R$6)*(1-Painel!$E$7)-R$5+R$6)*R$7</f>
        <v>9523459.3985213786</v>
      </c>
      <c r="S601" s="35">
        <f>((Produção!S595*PreçoLivre!S597*(1-Painel!$B$8)-S$3-S$4-S$6)*(1-Painel!$E$7)-S$5+S$6)*S$7</f>
        <v>8595966.8497614972</v>
      </c>
      <c r="T601" s="35">
        <f>((Produção!T595*PreçoLivre!T597*(1-Painel!$B$8)-T$3-T$4-T$6)*(1-Painel!$E$7)-T$5+T$6)*T$7</f>
        <v>7742939.347661037</v>
      </c>
      <c r="U601" s="35">
        <f>((Produção!U595*PreçoLivre!U597*(1-Painel!$B$8)-U$3-U$4-U$6)*(1-Painel!$E$7)-U$5+U$6)*U$7</f>
        <v>6776254.6008524066</v>
      </c>
      <c r="V601" s="35">
        <f>((Produção!V595*PreçoLivre!V597*(1-Painel!$B$8)-V$3-V$4-V$6)*(1-Painel!$E$7)-V$5+V$6)*V$7</f>
        <v>6002518.2404763829</v>
      </c>
      <c r="W601" s="35"/>
    </row>
    <row r="602" spans="1:23" x14ac:dyDescent="0.25">
      <c r="A602" s="36">
        <v>593</v>
      </c>
      <c r="B602" s="35">
        <f t="shared" si="9"/>
        <v>243585572.16046318</v>
      </c>
      <c r="C602" s="35">
        <f>((Produção!C596*PreçoLivre!C598*(1-Painel!$B$8)-C$3-C$4-C$6)*(1-Painel!$E$7)-C$5+C$6)*C$7</f>
        <v>26495047.938930701</v>
      </c>
      <c r="D602" s="35">
        <f>((Produção!D596*PreçoLivre!D598*(1-Painel!$B$8)-D$3-D$4-D$6)*(1-Painel!$E$7)-D$5+D$6)*D$7</f>
        <v>23221234.899072982</v>
      </c>
      <c r="E602" s="35">
        <f>((Produção!E596*PreçoLivre!E598*(1-Painel!$B$8)-E$3-E$4-E$6)*(1-Painel!$E$7)-E$5+E$6)*E$7</f>
        <v>20433755.72835939</v>
      </c>
      <c r="F602" s="35">
        <f>((Produção!F596*PreçoLivre!F598*(1-Painel!$B$8)-F$3-F$4-F$6)*(1-Painel!$E$7)-F$5+F$6)*F$7</f>
        <v>19777992.117017739</v>
      </c>
      <c r="G602" s="35">
        <f>((Produção!G596*PreçoLivre!G598*(1-Painel!$B$8)-G$3-G$4-G$6)*(1-Painel!$E$7)-G$5+G$6)*G$7</f>
        <v>17839376.871365871</v>
      </c>
      <c r="H602" s="35">
        <f>((Produção!H596*PreçoLivre!H598*(1-Painel!$B$8)-H$3-H$4-H$6)*(1-Painel!$E$7)-H$5+H$6)*H$7</f>
        <v>15971605.014689172</v>
      </c>
      <c r="I602" s="35">
        <f>((Produção!I596*PreçoLivre!I598*(1-Painel!$B$8)-I$3-I$4-I$6)*(1-Painel!$E$7)-I$5+I$6)*I$7</f>
        <v>14956857.209282568</v>
      </c>
      <c r="J602" s="35">
        <f>((Produção!J596*PreçoLivre!J598*(1-Painel!$B$8)-J$3-J$4-J$6)*(1-Painel!$E$7)-J$5+J$6)*J$7</f>
        <v>13543022.231771782</v>
      </c>
      <c r="K602" s="35">
        <f>((Produção!K596*PreçoLivre!K598*(1-Painel!$B$8)-K$3-K$4-K$6)*(1-Painel!$E$7)-K$5+K$6)*K$7</f>
        <v>12203089.992390584</v>
      </c>
      <c r="L602" s="35">
        <f>((Produção!L596*PreçoLivre!L598*(1-Painel!$B$8)-L$3-L$4-L$6)*(1-Painel!$E$7)-L$5+L$6)*L$7</f>
        <v>10639639.738542363</v>
      </c>
      <c r="M602" s="35">
        <f>((Produção!M596*PreçoLivre!M598*(1-Painel!$B$8)-M$3-M$4-M$6)*(1-Painel!$E$7)-M$5+M$6)*M$7</f>
        <v>9591142.8071497679</v>
      </c>
      <c r="N602" s="35">
        <f>((Produção!N596*PreçoLivre!N598*(1-Painel!$B$8)-N$3-N$4-N$6)*(1-Painel!$E$7)-N$5+N$6)*N$7</f>
        <v>9529907.2629593089</v>
      </c>
      <c r="O602" s="35">
        <f>((Produção!O596*PreçoLivre!O598*(1-Painel!$B$8)-O$3-O$4-O$6)*(1-Painel!$E$7)-O$5+O$6)*O$7</f>
        <v>8286245.7649841215</v>
      </c>
      <c r="P602" s="35">
        <f>((Produção!P596*PreçoLivre!P598*(1-Painel!$B$8)-P$3-P$4-P$6)*(1-Painel!$E$7)-P$5+P$6)*P$7</f>
        <v>7409000.9873625888</v>
      </c>
      <c r="Q602" s="35">
        <f>((Produção!Q596*PreçoLivre!Q598*(1-Painel!$B$8)-Q$3-Q$4-Q$6)*(1-Painel!$E$7)-Q$5+Q$6)*Q$7</f>
        <v>6621855.7533770166</v>
      </c>
      <c r="R602" s="35">
        <f>((Produção!R596*PreçoLivre!R598*(1-Painel!$B$8)-R$3-R$4-R$6)*(1-Painel!$E$7)-R$5+R$6)*R$7</f>
        <v>5880291.180704914</v>
      </c>
      <c r="S602" s="35">
        <f>((Produção!S596*PreçoLivre!S598*(1-Painel!$B$8)-S$3-S$4-S$6)*(1-Painel!$E$7)-S$5+S$6)*S$7</f>
        <v>5577256.6224741032</v>
      </c>
      <c r="T602" s="35">
        <f>((Produção!T596*PreçoLivre!T598*(1-Painel!$B$8)-T$3-T$4-T$6)*(1-Painel!$E$7)-T$5+T$6)*T$7</f>
        <v>5644692.4428908778</v>
      </c>
      <c r="U602" s="35">
        <f>((Produção!U596*PreçoLivre!U598*(1-Painel!$B$8)-U$3-U$4-U$6)*(1-Painel!$E$7)-U$5+U$6)*U$7</f>
        <v>5215436.7871674765</v>
      </c>
      <c r="V602" s="35">
        <f>((Produção!V596*PreçoLivre!V598*(1-Painel!$B$8)-V$3-V$4-V$6)*(1-Painel!$E$7)-V$5+V$6)*V$7</f>
        <v>4748120.8099697744</v>
      </c>
      <c r="W602" s="35"/>
    </row>
    <row r="603" spans="1:23" x14ac:dyDescent="0.25">
      <c r="A603" s="36">
        <v>594</v>
      </c>
      <c r="B603" s="35">
        <f t="shared" si="9"/>
        <v>263862464.74368078</v>
      </c>
      <c r="C603" s="35">
        <f>((Produção!C597*PreçoLivre!C599*(1-Painel!$B$8)-C$3-C$4-C$6)*(1-Painel!$E$7)-C$5+C$6)*C$7</f>
        <v>25870472.365092602</v>
      </c>
      <c r="D603" s="35">
        <f>((Produção!D597*PreçoLivre!D599*(1-Painel!$B$8)-D$3-D$4-D$6)*(1-Painel!$E$7)-D$5+D$6)*D$7</f>
        <v>24526215.819915093</v>
      </c>
      <c r="E603" s="35">
        <f>((Produção!E597*PreçoLivre!E599*(1-Painel!$B$8)-E$3-E$4-E$6)*(1-Painel!$E$7)-E$5+E$6)*E$7</f>
        <v>23105426.928711046</v>
      </c>
      <c r="F603" s="35">
        <f>((Produção!F597*PreçoLivre!F599*(1-Painel!$B$8)-F$3-F$4-F$6)*(1-Painel!$E$7)-F$5+F$6)*F$7</f>
        <v>20384637.806374755</v>
      </c>
      <c r="G603" s="35">
        <f>((Produção!G597*PreçoLivre!G599*(1-Painel!$B$8)-G$3-G$4-G$6)*(1-Painel!$E$7)-G$5+G$6)*G$7</f>
        <v>18746431.557892483</v>
      </c>
      <c r="H603" s="35">
        <f>((Produção!H597*PreçoLivre!H599*(1-Painel!$B$8)-H$3-H$4-H$6)*(1-Painel!$E$7)-H$5+H$6)*H$7</f>
        <v>16675584.853142193</v>
      </c>
      <c r="I603" s="35">
        <f>((Produção!I597*PreçoLivre!I599*(1-Painel!$B$8)-I$3-I$4-I$6)*(1-Painel!$E$7)-I$5+I$6)*I$7</f>
        <v>15270188.748474572</v>
      </c>
      <c r="J603" s="35">
        <f>((Produção!J597*PreçoLivre!J599*(1-Painel!$B$8)-J$3-J$4-J$6)*(1-Painel!$E$7)-J$5+J$6)*J$7</f>
        <v>13945106.347475374</v>
      </c>
      <c r="K603" s="35">
        <f>((Produção!K597*PreçoLivre!K599*(1-Painel!$B$8)-K$3-K$4-K$6)*(1-Painel!$E$7)-K$5+K$6)*K$7</f>
        <v>13616401.711267924</v>
      </c>
      <c r="L603" s="35">
        <f>((Produção!L597*PreçoLivre!L599*(1-Painel!$B$8)-L$3-L$4-L$6)*(1-Painel!$E$7)-L$5+L$6)*L$7</f>
        <v>12490981.466145219</v>
      </c>
      <c r="M603" s="35">
        <f>((Produção!M597*PreçoLivre!M599*(1-Painel!$B$8)-M$3-M$4-M$6)*(1-Painel!$E$7)-M$5+M$6)*M$7</f>
        <v>11905310.444118174</v>
      </c>
      <c r="N603" s="35">
        <f>((Produção!N597*PreçoLivre!N599*(1-Painel!$B$8)-N$3-N$4-N$6)*(1-Painel!$E$7)-N$5+N$6)*N$7</f>
        <v>10627081.152162911</v>
      </c>
      <c r="O603" s="35">
        <f>((Produção!O597*PreçoLivre!O599*(1-Painel!$B$8)-O$3-O$4-O$6)*(1-Painel!$E$7)-O$5+O$6)*O$7</f>
        <v>9657784.7155946009</v>
      </c>
      <c r="P603" s="35">
        <f>((Produção!P597*PreçoLivre!P599*(1-Painel!$B$8)-P$3-P$4-P$6)*(1-Painel!$E$7)-P$5+P$6)*P$7</f>
        <v>8423113.4375508949</v>
      </c>
      <c r="Q603" s="35">
        <f>((Produção!Q597*PreçoLivre!Q599*(1-Painel!$B$8)-Q$3-Q$4-Q$6)*(1-Painel!$E$7)-Q$5+Q$6)*Q$7</f>
        <v>7937819.4694200316</v>
      </c>
      <c r="R603" s="35">
        <f>((Produção!R597*PreçoLivre!R599*(1-Painel!$B$8)-R$3-R$4-R$6)*(1-Painel!$E$7)-R$5+R$6)*R$7</f>
        <v>7475960.021430796</v>
      </c>
      <c r="S603" s="35">
        <f>((Produção!S597*PreçoLivre!S599*(1-Painel!$B$8)-S$3-S$4-S$6)*(1-Painel!$E$7)-S$5+S$6)*S$7</f>
        <v>6441809.9970464492</v>
      </c>
      <c r="T603" s="35">
        <f>((Produção!T597*PreçoLivre!T599*(1-Painel!$B$8)-T$3-T$4-T$6)*(1-Painel!$E$7)-T$5+T$6)*T$7</f>
        <v>6201689.9384485744</v>
      </c>
      <c r="U603" s="35">
        <f>((Produção!U597*PreçoLivre!U599*(1-Painel!$B$8)-U$3-U$4-U$6)*(1-Painel!$E$7)-U$5+U$6)*U$7</f>
        <v>5438208.4032962983</v>
      </c>
      <c r="V603" s="35">
        <f>((Produção!V597*PreçoLivre!V599*(1-Painel!$B$8)-V$3-V$4-V$6)*(1-Painel!$E$7)-V$5+V$6)*V$7</f>
        <v>5122239.5601207968</v>
      </c>
      <c r="W603" s="35"/>
    </row>
    <row r="604" spans="1:23" x14ac:dyDescent="0.25">
      <c r="A604" s="36">
        <v>595</v>
      </c>
      <c r="B604" s="35">
        <f t="shared" si="9"/>
        <v>212480227.50928974</v>
      </c>
      <c r="C604" s="35">
        <f>((Produção!C598*PreçoLivre!C600*(1-Painel!$B$8)-C$3-C$4-C$6)*(1-Painel!$E$7)-C$5+C$6)*C$7</f>
        <v>25004353.665807515</v>
      </c>
      <c r="D604" s="35">
        <f>((Produção!D598*PreçoLivre!D600*(1-Painel!$B$8)-D$3-D$4-D$6)*(1-Painel!$E$7)-D$5+D$6)*D$7</f>
        <v>21697577.945538063</v>
      </c>
      <c r="E604" s="35">
        <f>((Produção!E598*PreçoLivre!E600*(1-Painel!$B$8)-E$3-E$4-E$6)*(1-Painel!$E$7)-E$5+E$6)*E$7</f>
        <v>19423534.037981264</v>
      </c>
      <c r="F604" s="35">
        <f>((Produção!F598*PreçoLivre!F600*(1-Painel!$B$8)-F$3-F$4-F$6)*(1-Painel!$E$7)-F$5+F$6)*F$7</f>
        <v>17122324.286655169</v>
      </c>
      <c r="G604" s="35">
        <f>((Produção!G598*PreçoLivre!G600*(1-Painel!$B$8)-G$3-G$4-G$6)*(1-Painel!$E$7)-G$5+G$6)*G$7</f>
        <v>15426230.217879137</v>
      </c>
      <c r="H604" s="35">
        <f>((Produção!H598*PreçoLivre!H600*(1-Painel!$B$8)-H$3-H$4-H$6)*(1-Painel!$E$7)-H$5+H$6)*H$7</f>
        <v>13309956.943508258</v>
      </c>
      <c r="I604" s="35">
        <f>((Produção!I598*PreçoLivre!I600*(1-Painel!$B$8)-I$3-I$4-I$6)*(1-Painel!$E$7)-I$5+I$6)*I$7</f>
        <v>12509398.925959246</v>
      </c>
      <c r="J604" s="35">
        <f>((Produção!J598*PreçoLivre!J600*(1-Painel!$B$8)-J$3-J$4-J$6)*(1-Painel!$E$7)-J$5+J$6)*J$7</f>
        <v>11240897.401276276</v>
      </c>
      <c r="K604" s="35">
        <f>((Produção!K598*PreçoLivre!K600*(1-Painel!$B$8)-K$3-K$4-K$6)*(1-Painel!$E$7)-K$5+K$6)*K$7</f>
        <v>9517264.0686104614</v>
      </c>
      <c r="L604" s="35">
        <f>((Produção!L598*PreçoLivre!L600*(1-Painel!$B$8)-L$3-L$4-L$6)*(1-Painel!$E$7)-L$5+L$6)*L$7</f>
        <v>9006770.2745466772</v>
      </c>
      <c r="M604" s="35">
        <f>((Produção!M598*PreçoLivre!M600*(1-Painel!$B$8)-M$3-M$4-M$6)*(1-Painel!$E$7)-M$5+M$6)*M$7</f>
        <v>8093744.3035512865</v>
      </c>
      <c r="N604" s="35">
        <f>((Produção!N598*PreçoLivre!N600*(1-Painel!$B$8)-N$3-N$4-N$6)*(1-Painel!$E$7)-N$5+N$6)*N$7</f>
        <v>7334182.8803756377</v>
      </c>
      <c r="O604" s="35">
        <f>((Produção!O598*PreçoLivre!O600*(1-Painel!$B$8)-O$3-O$4-O$6)*(1-Painel!$E$7)-O$5+O$6)*O$7</f>
        <v>6724805.6333511183</v>
      </c>
      <c r="P604" s="35">
        <f>((Produção!P598*PreçoLivre!P600*(1-Painel!$B$8)-P$3-P$4-P$6)*(1-Painel!$E$7)-P$5+P$6)*P$7</f>
        <v>6425407.8998552207</v>
      </c>
      <c r="Q604" s="35">
        <f>((Produção!Q598*PreçoLivre!Q600*(1-Painel!$B$8)-Q$3-Q$4-Q$6)*(1-Painel!$E$7)-Q$5+Q$6)*Q$7</f>
        <v>5987697.9564358583</v>
      </c>
      <c r="R604" s="35">
        <f>((Produção!R598*PreçoLivre!R600*(1-Painel!$B$8)-R$3-R$4-R$6)*(1-Painel!$E$7)-R$5+R$6)*R$7</f>
        <v>5525862.2785940049</v>
      </c>
      <c r="S604" s="35">
        <f>((Produção!S598*PreçoLivre!S600*(1-Painel!$B$8)-S$3-S$4-S$6)*(1-Painel!$E$7)-S$5+S$6)*S$7</f>
        <v>4972049.3538313443</v>
      </c>
      <c r="T604" s="35">
        <f>((Produção!T598*PreçoLivre!T600*(1-Painel!$B$8)-T$3-T$4-T$6)*(1-Painel!$E$7)-T$5+T$6)*T$7</f>
        <v>4764868.0377813661</v>
      </c>
      <c r="U604" s="35">
        <f>((Produção!U598*PreçoLivre!U600*(1-Painel!$B$8)-U$3-U$4-U$6)*(1-Painel!$E$7)-U$5+U$6)*U$7</f>
        <v>4353092.6554233097</v>
      </c>
      <c r="V604" s="35">
        <f>((Produção!V598*PreçoLivre!V600*(1-Painel!$B$8)-V$3-V$4-V$6)*(1-Painel!$E$7)-V$5+V$6)*V$7</f>
        <v>4040208.7423285614</v>
      </c>
      <c r="W604" s="35"/>
    </row>
    <row r="605" spans="1:23" x14ac:dyDescent="0.25">
      <c r="A605" s="36">
        <v>596</v>
      </c>
      <c r="B605" s="35">
        <f t="shared" si="9"/>
        <v>270395278.57604921</v>
      </c>
      <c r="C605" s="35">
        <f>((Produção!C599*PreçoLivre!C601*(1-Painel!$B$8)-C$3-C$4-C$6)*(1-Painel!$E$7)-C$5+C$6)*C$7</f>
        <v>26904844.963287223</v>
      </c>
      <c r="D605" s="35">
        <f>((Produção!D599*PreçoLivre!D601*(1-Painel!$B$8)-D$3-D$4-D$6)*(1-Painel!$E$7)-D$5+D$6)*D$7</f>
        <v>25652571.948662832</v>
      </c>
      <c r="E605" s="35">
        <f>((Produção!E599*PreçoLivre!E601*(1-Painel!$B$8)-E$3-E$4-E$6)*(1-Painel!$E$7)-E$5+E$6)*E$7</f>
        <v>23993054.71267131</v>
      </c>
      <c r="F605" s="35">
        <f>((Produção!F599*PreçoLivre!F601*(1-Painel!$B$8)-F$3-F$4-F$6)*(1-Painel!$E$7)-F$5+F$6)*F$7</f>
        <v>21901944.443984028</v>
      </c>
      <c r="G605" s="35">
        <f>((Produção!G599*PreçoLivre!G601*(1-Painel!$B$8)-G$3-G$4-G$6)*(1-Painel!$E$7)-G$5+G$6)*G$7</f>
        <v>20636606.223823216</v>
      </c>
      <c r="H605" s="35">
        <f>((Produção!H599*PreçoLivre!H601*(1-Painel!$B$8)-H$3-H$4-H$6)*(1-Painel!$E$7)-H$5+H$6)*H$7</f>
        <v>18136542.089680888</v>
      </c>
      <c r="I605" s="35">
        <f>((Produção!I599*PreçoLivre!I601*(1-Painel!$B$8)-I$3-I$4-I$6)*(1-Painel!$E$7)-I$5+I$6)*I$7</f>
        <v>15862503.685029421</v>
      </c>
      <c r="J605" s="35">
        <f>((Produção!J599*PreçoLivre!J601*(1-Painel!$B$8)-J$3-J$4-J$6)*(1-Painel!$E$7)-J$5+J$6)*J$7</f>
        <v>14776447.056558531</v>
      </c>
      <c r="K605" s="35">
        <f>((Produção!K599*PreçoLivre!K601*(1-Painel!$B$8)-K$3-K$4-K$6)*(1-Painel!$E$7)-K$5+K$6)*K$7</f>
        <v>13241794.008384151</v>
      </c>
      <c r="L605" s="35">
        <f>((Produção!L599*PreçoLivre!L601*(1-Painel!$B$8)-L$3-L$4-L$6)*(1-Painel!$E$7)-L$5+L$6)*L$7</f>
        <v>11948586.760389425</v>
      </c>
      <c r="M605" s="35">
        <f>((Produção!M599*PreçoLivre!M601*(1-Painel!$B$8)-M$3-M$4-M$6)*(1-Painel!$E$7)-M$5+M$6)*M$7</f>
        <v>10597703.634740461</v>
      </c>
      <c r="N605" s="35">
        <f>((Produção!N599*PreçoLivre!N601*(1-Painel!$B$8)-N$3-N$4-N$6)*(1-Painel!$E$7)-N$5+N$6)*N$7</f>
        <v>9889326.8821226098</v>
      </c>
      <c r="O605" s="35">
        <f>((Produção!O599*PreçoLivre!O601*(1-Painel!$B$8)-O$3-O$4-O$6)*(1-Painel!$E$7)-O$5+O$6)*O$7</f>
        <v>8970104.4807888642</v>
      </c>
      <c r="P605" s="35">
        <f>((Produção!P599*PreçoLivre!P601*(1-Painel!$B$8)-P$3-P$4-P$6)*(1-Painel!$E$7)-P$5+P$6)*P$7</f>
        <v>8459548.171534095</v>
      </c>
      <c r="Q605" s="35">
        <f>((Produção!Q599*PreçoLivre!Q601*(1-Painel!$B$8)-Q$3-Q$4-Q$6)*(1-Painel!$E$7)-Q$5+Q$6)*Q$7</f>
        <v>7885934.8363001682</v>
      </c>
      <c r="R605" s="35">
        <f>((Produção!R599*PreçoLivre!R601*(1-Painel!$B$8)-R$3-R$4-R$6)*(1-Painel!$E$7)-R$5+R$6)*R$7</f>
        <v>7309459.295702951</v>
      </c>
      <c r="S605" s="35">
        <f>((Produção!S599*PreçoLivre!S601*(1-Painel!$B$8)-S$3-S$4-S$6)*(1-Painel!$E$7)-S$5+S$6)*S$7</f>
        <v>6601986.2777661383</v>
      </c>
      <c r="T605" s="35">
        <f>((Produção!T599*PreçoLivre!T601*(1-Painel!$B$8)-T$3-T$4-T$6)*(1-Painel!$E$7)-T$5+T$6)*T$7</f>
        <v>6063005.6058049211</v>
      </c>
      <c r="U605" s="35">
        <f>((Produção!U599*PreçoLivre!U601*(1-Painel!$B$8)-U$3-U$4-U$6)*(1-Painel!$E$7)-U$5+U$6)*U$7</f>
        <v>5942489.6343114562</v>
      </c>
      <c r="V605" s="35">
        <f>((Produção!V599*PreçoLivre!V601*(1-Painel!$B$8)-V$3-V$4-V$6)*(1-Painel!$E$7)-V$5+V$6)*V$7</f>
        <v>5620823.8645065241</v>
      </c>
      <c r="W605" s="35"/>
    </row>
    <row r="606" spans="1:23" x14ac:dyDescent="0.25">
      <c r="A606" s="36">
        <v>597</v>
      </c>
      <c r="B606" s="35">
        <f t="shared" si="9"/>
        <v>246362033.24756348</v>
      </c>
      <c r="C606" s="35">
        <f>((Produção!C600*PreçoLivre!C602*(1-Painel!$B$8)-C$3-C$4-C$6)*(1-Painel!$E$7)-C$5+C$6)*C$7</f>
        <v>26295617.285230011</v>
      </c>
      <c r="D606" s="35">
        <f>((Produção!D600*PreçoLivre!D602*(1-Painel!$B$8)-D$3-D$4-D$6)*(1-Painel!$E$7)-D$5+D$6)*D$7</f>
        <v>23544332.111465212</v>
      </c>
      <c r="E606" s="35">
        <f>((Produção!E600*PreçoLivre!E602*(1-Painel!$B$8)-E$3-E$4-E$6)*(1-Painel!$E$7)-E$5+E$6)*E$7</f>
        <v>21597624.002331644</v>
      </c>
      <c r="F606" s="35">
        <f>((Produção!F600*PreçoLivre!F602*(1-Painel!$B$8)-F$3-F$4-F$6)*(1-Painel!$E$7)-F$5+F$6)*F$7</f>
        <v>19420206.541370969</v>
      </c>
      <c r="G606" s="35">
        <f>((Produção!G600*PreçoLivre!G602*(1-Painel!$B$8)-G$3-G$4-G$6)*(1-Painel!$E$7)-G$5+G$6)*G$7</f>
        <v>17175165.533146847</v>
      </c>
      <c r="H606" s="35">
        <f>((Produção!H600*PreçoLivre!H602*(1-Painel!$B$8)-H$3-H$4-H$6)*(1-Painel!$E$7)-H$5+H$6)*H$7</f>
        <v>15817575.880877635</v>
      </c>
      <c r="I606" s="35">
        <f>((Produção!I600*PreçoLivre!I602*(1-Painel!$B$8)-I$3-I$4-I$6)*(1-Painel!$E$7)-I$5+I$6)*I$7</f>
        <v>14020596.801942183</v>
      </c>
      <c r="J606" s="35">
        <f>((Produção!J600*PreçoLivre!J602*(1-Painel!$B$8)-J$3-J$4-J$6)*(1-Painel!$E$7)-J$5+J$6)*J$7</f>
        <v>12801202.60006142</v>
      </c>
      <c r="K606" s="35">
        <f>((Produção!K600*PreçoLivre!K602*(1-Painel!$B$8)-K$3-K$4-K$6)*(1-Painel!$E$7)-K$5+K$6)*K$7</f>
        <v>12182177.602284303</v>
      </c>
      <c r="L606" s="35">
        <f>((Produção!L600*PreçoLivre!L602*(1-Painel!$B$8)-L$3-L$4-L$6)*(1-Painel!$E$7)-L$5+L$6)*L$7</f>
        <v>11538985.238432257</v>
      </c>
      <c r="M606" s="35">
        <f>((Produção!M600*PreçoLivre!M602*(1-Painel!$B$8)-M$3-M$4-M$6)*(1-Painel!$E$7)-M$5+M$6)*M$7</f>
        <v>10969231.036349142</v>
      </c>
      <c r="N606" s="35">
        <f>((Produção!N600*PreçoLivre!N602*(1-Painel!$B$8)-N$3-N$4-N$6)*(1-Painel!$E$7)-N$5+N$6)*N$7</f>
        <v>9980325.0194327626</v>
      </c>
      <c r="O606" s="35">
        <f>((Produção!O600*PreçoLivre!O602*(1-Painel!$B$8)-O$3-O$4-O$6)*(1-Painel!$E$7)-O$5+O$6)*O$7</f>
        <v>8813085.0371822417</v>
      </c>
      <c r="P606" s="35">
        <f>((Produção!P600*PreçoLivre!P602*(1-Painel!$B$8)-P$3-P$4-P$6)*(1-Painel!$E$7)-P$5+P$6)*P$7</f>
        <v>7889451.974015574</v>
      </c>
      <c r="Q606" s="35">
        <f>((Produção!Q600*PreçoLivre!Q602*(1-Painel!$B$8)-Q$3-Q$4-Q$6)*(1-Painel!$E$7)-Q$5+Q$6)*Q$7</f>
        <v>7235282.5176507607</v>
      </c>
      <c r="R606" s="35">
        <f>((Produção!R600*PreçoLivre!R602*(1-Painel!$B$8)-R$3-R$4-R$6)*(1-Painel!$E$7)-R$5+R$6)*R$7</f>
        <v>6672141.9228566065</v>
      </c>
      <c r="S606" s="35">
        <f>((Produção!S600*PreçoLivre!S602*(1-Painel!$B$8)-S$3-S$4-S$6)*(1-Painel!$E$7)-S$5+S$6)*S$7</f>
        <v>6053307.0404421128</v>
      </c>
      <c r="T606" s="35">
        <f>((Produção!T600*PreçoLivre!T602*(1-Painel!$B$8)-T$3-T$4-T$6)*(1-Painel!$E$7)-T$5+T$6)*T$7</f>
        <v>5464029.4525434012</v>
      </c>
      <c r="U606" s="35">
        <f>((Produção!U600*PreçoLivre!U602*(1-Painel!$B$8)-U$3-U$4-U$6)*(1-Painel!$E$7)-U$5+U$6)*U$7</f>
        <v>4799537.7036935473</v>
      </c>
      <c r="V606" s="35">
        <f>((Produção!V600*PreçoLivre!V602*(1-Painel!$B$8)-V$3-V$4-V$6)*(1-Painel!$E$7)-V$5+V$6)*V$7</f>
        <v>4092157.9462548802</v>
      </c>
      <c r="W606" s="35"/>
    </row>
    <row r="607" spans="1:23" x14ac:dyDescent="0.25">
      <c r="A607" s="36">
        <v>598</v>
      </c>
      <c r="B607" s="35">
        <f t="shared" si="9"/>
        <v>279745201.42743522</v>
      </c>
      <c r="C607" s="35">
        <f>((Produção!C601*PreçoLivre!C603*(1-Painel!$B$8)-C$3-C$4-C$6)*(1-Painel!$E$7)-C$5+C$6)*C$7</f>
        <v>26705955.89296316</v>
      </c>
      <c r="D607" s="35">
        <f>((Produção!D601*PreçoLivre!D603*(1-Painel!$B$8)-D$3-D$4-D$6)*(1-Painel!$E$7)-D$5+D$6)*D$7</f>
        <v>24194576.183872033</v>
      </c>
      <c r="E607" s="35">
        <f>((Produção!E601*PreçoLivre!E603*(1-Painel!$B$8)-E$3-E$4-E$6)*(1-Painel!$E$7)-E$5+E$6)*E$7</f>
        <v>23023437.070740387</v>
      </c>
      <c r="F607" s="35">
        <f>((Produção!F601*PreçoLivre!F603*(1-Painel!$B$8)-F$3-F$4-F$6)*(1-Painel!$E$7)-F$5+F$6)*F$7</f>
        <v>21014407.388950221</v>
      </c>
      <c r="G607" s="35">
        <f>((Produção!G601*PreçoLivre!G603*(1-Painel!$B$8)-G$3-G$4-G$6)*(1-Painel!$E$7)-G$5+G$6)*G$7</f>
        <v>20017228.180700816</v>
      </c>
      <c r="H607" s="35">
        <f>((Produção!H601*PreçoLivre!H603*(1-Painel!$B$8)-H$3-H$4-H$6)*(1-Painel!$E$7)-H$5+H$6)*H$7</f>
        <v>18154043.556635987</v>
      </c>
      <c r="I607" s="35">
        <f>((Produção!I601*PreçoLivre!I603*(1-Painel!$B$8)-I$3-I$4-I$6)*(1-Painel!$E$7)-I$5+I$6)*I$7</f>
        <v>16161521.849973129</v>
      </c>
      <c r="J607" s="35">
        <f>((Produção!J601*PreçoLivre!J603*(1-Painel!$B$8)-J$3-J$4-J$6)*(1-Painel!$E$7)-J$5+J$6)*J$7</f>
        <v>15137535.700508259</v>
      </c>
      <c r="K607" s="35">
        <f>((Produção!K601*PreçoLivre!K603*(1-Painel!$B$8)-K$3-K$4-K$6)*(1-Painel!$E$7)-K$5+K$6)*K$7</f>
        <v>14254502.923413729</v>
      </c>
      <c r="L607" s="35">
        <f>((Produção!L601*PreçoLivre!L603*(1-Painel!$B$8)-L$3-L$4-L$6)*(1-Painel!$E$7)-L$5+L$6)*L$7</f>
        <v>13218879.666085938</v>
      </c>
      <c r="M607" s="35">
        <f>((Produção!M601*PreçoLivre!M603*(1-Painel!$B$8)-M$3-M$4-M$6)*(1-Painel!$E$7)-M$5+M$6)*M$7</f>
        <v>11843893.255795386</v>
      </c>
      <c r="N607" s="35">
        <f>((Produção!N601*PreçoLivre!N603*(1-Painel!$B$8)-N$3-N$4-N$6)*(1-Painel!$E$7)-N$5+N$6)*N$7</f>
        <v>10999126.313559748</v>
      </c>
      <c r="O607" s="35">
        <f>((Produção!O601*PreçoLivre!O603*(1-Painel!$B$8)-O$3-O$4-O$6)*(1-Painel!$E$7)-O$5+O$6)*O$7</f>
        <v>10155208.617198801</v>
      </c>
      <c r="P607" s="35">
        <f>((Produção!P601*PreçoLivre!P603*(1-Painel!$B$8)-P$3-P$4-P$6)*(1-Painel!$E$7)-P$5+P$6)*P$7</f>
        <v>9528132.2163343709</v>
      </c>
      <c r="Q607" s="35">
        <f>((Produção!Q601*PreçoLivre!Q603*(1-Painel!$B$8)-Q$3-Q$4-Q$6)*(1-Painel!$E$7)-Q$5+Q$6)*Q$7</f>
        <v>8949508.9542843197</v>
      </c>
      <c r="R607" s="35">
        <f>((Produção!R601*PreçoLivre!R603*(1-Painel!$B$8)-R$3-R$4-R$6)*(1-Painel!$E$7)-R$5+R$6)*R$7</f>
        <v>8521982.8091094904</v>
      </c>
      <c r="S607" s="35">
        <f>((Produção!S601*PreçoLivre!S603*(1-Painel!$B$8)-S$3-S$4-S$6)*(1-Painel!$E$7)-S$5+S$6)*S$7</f>
        <v>7567172.4908769</v>
      </c>
      <c r="T607" s="35">
        <f>((Produção!T601*PreçoLivre!T603*(1-Painel!$B$8)-T$3-T$4-T$6)*(1-Painel!$E$7)-T$5+T$6)*T$7</f>
        <v>7241988.9358714782</v>
      </c>
      <c r="U607" s="35">
        <f>((Produção!U601*PreçoLivre!U603*(1-Painel!$B$8)-U$3-U$4-U$6)*(1-Painel!$E$7)-U$5+U$6)*U$7</f>
        <v>6865664.3024949357</v>
      </c>
      <c r="V607" s="35">
        <f>((Produção!V601*PreçoLivre!V603*(1-Painel!$B$8)-V$3-V$4-V$6)*(1-Painel!$E$7)-V$5+V$6)*V$7</f>
        <v>6190435.1180661609</v>
      </c>
      <c r="W607" s="35"/>
    </row>
    <row r="608" spans="1:23" x14ac:dyDescent="0.25">
      <c r="A608" s="36">
        <v>599</v>
      </c>
      <c r="B608" s="35">
        <f t="shared" si="9"/>
        <v>241433354.50848159</v>
      </c>
      <c r="C608" s="35">
        <f>((Produção!C602*PreçoLivre!C604*(1-Painel!$B$8)-C$3-C$4-C$6)*(1-Painel!$E$7)-C$5+C$6)*C$7</f>
        <v>26775321.522051666</v>
      </c>
      <c r="D608" s="35">
        <f>((Produção!D602*PreçoLivre!D604*(1-Painel!$B$8)-D$3-D$4-D$6)*(1-Painel!$E$7)-D$5+D$6)*D$7</f>
        <v>24346478.407061718</v>
      </c>
      <c r="E608" s="35">
        <f>((Produção!E602*PreçoLivre!E604*(1-Painel!$B$8)-E$3-E$4-E$6)*(1-Painel!$E$7)-E$5+E$6)*E$7</f>
        <v>21285825.589239847</v>
      </c>
      <c r="F608" s="35">
        <f>((Produção!F602*PreçoLivre!F604*(1-Painel!$B$8)-F$3-F$4-F$6)*(1-Painel!$E$7)-F$5+F$6)*F$7</f>
        <v>19141279.675873492</v>
      </c>
      <c r="G608" s="35">
        <f>((Produção!G602*PreçoLivre!G604*(1-Painel!$B$8)-G$3-G$4-G$6)*(1-Painel!$E$7)-G$5+G$6)*G$7</f>
        <v>17686766.868339229</v>
      </c>
      <c r="H608" s="35">
        <f>((Produção!H602*PreçoLivre!H604*(1-Painel!$B$8)-H$3-H$4-H$6)*(1-Painel!$E$7)-H$5+H$6)*H$7</f>
        <v>15783838.50542246</v>
      </c>
      <c r="I608" s="35">
        <f>((Produção!I602*PreçoLivre!I604*(1-Painel!$B$8)-I$3-I$4-I$6)*(1-Painel!$E$7)-I$5+I$6)*I$7</f>
        <v>14557405.751369422</v>
      </c>
      <c r="J608" s="35">
        <f>((Produção!J602*PreçoLivre!J604*(1-Painel!$B$8)-J$3-J$4-J$6)*(1-Painel!$E$7)-J$5+J$6)*J$7</f>
        <v>13597054.928899122</v>
      </c>
      <c r="K608" s="35">
        <f>((Produção!K602*PreçoLivre!K604*(1-Painel!$B$8)-K$3-K$4-K$6)*(1-Painel!$E$7)-K$5+K$6)*K$7</f>
        <v>12093289.256224681</v>
      </c>
      <c r="L608" s="35">
        <f>((Produção!L602*PreçoLivre!L604*(1-Painel!$B$8)-L$3-L$4-L$6)*(1-Painel!$E$7)-L$5+L$6)*L$7</f>
        <v>11094967.47644785</v>
      </c>
      <c r="M608" s="35">
        <f>((Produção!M602*PreçoLivre!M604*(1-Painel!$B$8)-M$3-M$4-M$6)*(1-Painel!$E$7)-M$5+M$6)*M$7</f>
        <v>10638254.45543522</v>
      </c>
      <c r="N608" s="35">
        <f>((Produção!N602*PreçoLivre!N604*(1-Painel!$B$8)-N$3-N$4-N$6)*(1-Painel!$E$7)-N$5+N$6)*N$7</f>
        <v>9116609.3758114558</v>
      </c>
      <c r="O608" s="35">
        <f>((Produção!O602*PreçoLivre!O604*(1-Painel!$B$8)-O$3-O$4-O$6)*(1-Painel!$E$7)-O$5+O$6)*O$7</f>
        <v>8214738.9569734111</v>
      </c>
      <c r="P608" s="35">
        <f>((Produção!P602*PreçoLivre!P604*(1-Painel!$B$8)-P$3-P$4-P$6)*(1-Painel!$E$7)-P$5+P$6)*P$7</f>
        <v>7031729.534586356</v>
      </c>
      <c r="Q608" s="35">
        <f>((Produção!Q602*PreçoLivre!Q604*(1-Painel!$B$8)-Q$3-Q$4-Q$6)*(1-Painel!$E$7)-Q$5+Q$6)*Q$7</f>
        <v>6239843.0992324324</v>
      </c>
      <c r="R608" s="35">
        <f>((Produção!R602*PreçoLivre!R604*(1-Painel!$B$8)-R$3-R$4-R$6)*(1-Painel!$E$7)-R$5+R$6)*R$7</f>
        <v>5676804.6094330605</v>
      </c>
      <c r="S608" s="35">
        <f>((Produção!S602*PreçoLivre!S604*(1-Painel!$B$8)-S$3-S$4-S$6)*(1-Painel!$E$7)-S$5+S$6)*S$7</f>
        <v>5080556.1236659512</v>
      </c>
      <c r="T608" s="35">
        <f>((Produção!T602*PreçoLivre!T604*(1-Painel!$B$8)-T$3-T$4-T$6)*(1-Painel!$E$7)-T$5+T$6)*T$7</f>
        <v>4631652.710548942</v>
      </c>
      <c r="U608" s="35">
        <f>((Produção!U602*PreçoLivre!U604*(1-Painel!$B$8)-U$3-U$4-U$6)*(1-Painel!$E$7)-U$5+U$6)*U$7</f>
        <v>4310492.6047933716</v>
      </c>
      <c r="V608" s="35">
        <f>((Produção!V602*PreçoLivre!V604*(1-Painel!$B$8)-V$3-V$4-V$6)*(1-Painel!$E$7)-V$5+V$6)*V$7</f>
        <v>4130445.0570718977</v>
      </c>
      <c r="W608" s="35"/>
    </row>
    <row r="609" spans="1:23" x14ac:dyDescent="0.25">
      <c r="A609" s="36">
        <v>600</v>
      </c>
      <c r="B609" s="35">
        <f t="shared" si="9"/>
        <v>255284120.35163814</v>
      </c>
      <c r="C609" s="35">
        <f>((Produção!C603*PreçoLivre!C605*(1-Painel!$B$8)-C$3-C$4-C$6)*(1-Painel!$E$7)-C$5+C$6)*C$7</f>
        <v>25986116.628859859</v>
      </c>
      <c r="D609" s="35">
        <f>((Produção!D603*PreçoLivre!D605*(1-Painel!$B$8)-D$3-D$4-D$6)*(1-Painel!$E$7)-D$5+D$6)*D$7</f>
        <v>24606253.428145315</v>
      </c>
      <c r="E609" s="35">
        <f>((Produção!E603*PreçoLivre!E605*(1-Painel!$B$8)-E$3-E$4-E$6)*(1-Painel!$E$7)-E$5+E$6)*E$7</f>
        <v>22316465.767099794</v>
      </c>
      <c r="F609" s="35">
        <f>((Produção!F603*PreçoLivre!F605*(1-Painel!$B$8)-F$3-F$4-F$6)*(1-Painel!$E$7)-F$5+F$6)*F$7</f>
        <v>19465175.419402845</v>
      </c>
      <c r="G609" s="35">
        <f>((Produção!G603*PreçoLivre!G605*(1-Painel!$B$8)-G$3-G$4-G$6)*(1-Painel!$E$7)-G$5+G$6)*G$7</f>
        <v>17640705.909195486</v>
      </c>
      <c r="H609" s="35">
        <f>((Produção!H603*PreçoLivre!H605*(1-Painel!$B$8)-H$3-H$4-H$6)*(1-Painel!$E$7)-H$5+H$6)*H$7</f>
        <v>15822806.726602642</v>
      </c>
      <c r="I609" s="35">
        <f>((Produção!I603*PreçoLivre!I605*(1-Painel!$B$8)-I$3-I$4-I$6)*(1-Painel!$E$7)-I$5+I$6)*I$7</f>
        <v>13815693.215358786</v>
      </c>
      <c r="J609" s="35">
        <f>((Produção!J603*PreçoLivre!J605*(1-Painel!$B$8)-J$3-J$4-J$6)*(1-Painel!$E$7)-J$5+J$6)*J$7</f>
        <v>12531451.198996924</v>
      </c>
      <c r="K609" s="35">
        <f>((Produção!K603*PreçoLivre!K605*(1-Painel!$B$8)-K$3-K$4-K$6)*(1-Painel!$E$7)-K$5+K$6)*K$7</f>
        <v>10866429.619845379</v>
      </c>
      <c r="L609" s="35">
        <f>((Produção!L603*PreçoLivre!L605*(1-Painel!$B$8)-L$3-L$4-L$6)*(1-Painel!$E$7)-L$5+L$6)*L$7</f>
        <v>10876255.528155448</v>
      </c>
      <c r="M609" s="35">
        <f>((Produção!M603*PreçoLivre!M605*(1-Painel!$B$8)-M$3-M$4-M$6)*(1-Painel!$E$7)-M$5+M$6)*M$7</f>
        <v>10325802.904877523</v>
      </c>
      <c r="N609" s="35">
        <f>((Produção!N603*PreçoLivre!N605*(1-Painel!$B$8)-N$3-N$4-N$6)*(1-Painel!$E$7)-N$5+N$6)*N$7</f>
        <v>10276038.830860194</v>
      </c>
      <c r="O609" s="35">
        <f>((Produção!O603*PreçoLivre!O605*(1-Painel!$B$8)-O$3-O$4-O$6)*(1-Painel!$E$7)-O$5+O$6)*O$7</f>
        <v>9526172.7434361111</v>
      </c>
      <c r="P609" s="35">
        <f>((Produção!P603*PreçoLivre!P605*(1-Painel!$B$8)-P$3-P$4-P$6)*(1-Painel!$E$7)-P$5+P$6)*P$7</f>
        <v>8844479.1448661145</v>
      </c>
      <c r="Q609" s="35">
        <f>((Produção!Q603*PreçoLivre!Q605*(1-Painel!$B$8)-Q$3-Q$4-Q$6)*(1-Painel!$E$7)-Q$5+Q$6)*Q$7</f>
        <v>8327125.2435026681</v>
      </c>
      <c r="R609" s="35">
        <f>((Produção!R603*PreçoLivre!R605*(1-Painel!$B$8)-R$3-R$4-R$6)*(1-Painel!$E$7)-R$5+R$6)*R$7</f>
        <v>7990225.874308289</v>
      </c>
      <c r="S609" s="35">
        <f>((Produção!S603*PreçoLivre!S605*(1-Painel!$B$8)-S$3-S$4-S$6)*(1-Painel!$E$7)-S$5+S$6)*S$7</f>
        <v>7335804.4351924052</v>
      </c>
      <c r="T609" s="35">
        <f>((Produção!T603*PreçoLivre!T605*(1-Painel!$B$8)-T$3-T$4-T$6)*(1-Painel!$E$7)-T$5+T$6)*T$7</f>
        <v>6787071.744752381</v>
      </c>
      <c r="U609" s="35">
        <f>((Produção!U603*PreçoLivre!U605*(1-Painel!$B$8)-U$3-U$4-U$6)*(1-Painel!$E$7)-U$5+U$6)*U$7</f>
        <v>6237538.3565894328</v>
      </c>
      <c r="V609" s="35">
        <f>((Produção!V603*PreçoLivre!V605*(1-Painel!$B$8)-V$3-V$4-V$6)*(1-Painel!$E$7)-V$5+V$6)*V$7</f>
        <v>5706507.6315905601</v>
      </c>
      <c r="W609" s="35"/>
    </row>
    <row r="610" spans="1:23" x14ac:dyDescent="0.25">
      <c r="A610" s="36">
        <v>601</v>
      </c>
      <c r="B610" s="35">
        <f t="shared" si="9"/>
        <v>255063388.58494419</v>
      </c>
      <c r="C610" s="35">
        <f>((Produção!C604*PreçoLivre!C606*(1-Painel!$B$8)-C$3-C$4-C$6)*(1-Painel!$E$7)-C$5+C$6)*C$7</f>
        <v>24440383.784091279</v>
      </c>
      <c r="D610" s="35">
        <f>((Produção!D604*PreçoLivre!D606*(1-Painel!$B$8)-D$3-D$4-D$6)*(1-Painel!$E$7)-D$5+D$6)*D$7</f>
        <v>21541459.899480235</v>
      </c>
      <c r="E610" s="35">
        <f>((Produção!E604*PreçoLivre!E606*(1-Painel!$B$8)-E$3-E$4-E$6)*(1-Painel!$E$7)-E$5+E$6)*E$7</f>
        <v>19667206.353949495</v>
      </c>
      <c r="F610" s="35">
        <f>((Produção!F604*PreçoLivre!F606*(1-Painel!$B$8)-F$3-F$4-F$6)*(1-Painel!$E$7)-F$5+F$6)*F$7</f>
        <v>17715867.302354831</v>
      </c>
      <c r="G610" s="35">
        <f>((Produção!G604*PreçoLivre!G606*(1-Painel!$B$8)-G$3-G$4-G$6)*(1-Painel!$E$7)-G$5+G$6)*G$7</f>
        <v>16859138.730579965</v>
      </c>
      <c r="H610" s="35">
        <f>((Produção!H604*PreçoLivre!H606*(1-Painel!$B$8)-H$3-H$4-H$6)*(1-Painel!$E$7)-H$5+H$6)*H$7</f>
        <v>15808842.048421083</v>
      </c>
      <c r="I610" s="35">
        <f>((Produção!I604*PreçoLivre!I606*(1-Painel!$B$8)-I$3-I$4-I$6)*(1-Painel!$E$7)-I$5+I$6)*I$7</f>
        <v>15471449.08547538</v>
      </c>
      <c r="J610" s="35">
        <f>((Produção!J604*PreçoLivre!J606*(1-Painel!$B$8)-J$3-J$4-J$6)*(1-Painel!$E$7)-J$5+J$6)*J$7</f>
        <v>14187532.149672795</v>
      </c>
      <c r="K610" s="35">
        <f>((Produção!K604*PreçoLivre!K606*(1-Painel!$B$8)-K$3-K$4-K$6)*(1-Painel!$E$7)-K$5+K$6)*K$7</f>
        <v>13357969.256820416</v>
      </c>
      <c r="L610" s="35">
        <f>((Produção!L604*PreçoLivre!L606*(1-Painel!$B$8)-L$3-L$4-L$6)*(1-Painel!$E$7)-L$5+L$6)*L$7</f>
        <v>12414556.123991439</v>
      </c>
      <c r="M610" s="35">
        <f>((Produção!M604*PreçoLivre!M606*(1-Painel!$B$8)-M$3-M$4-M$6)*(1-Painel!$E$7)-M$5+M$6)*M$7</f>
        <v>12074397.729896633</v>
      </c>
      <c r="N610" s="35">
        <f>((Produção!N604*PreçoLivre!N606*(1-Painel!$B$8)-N$3-N$4-N$6)*(1-Painel!$E$7)-N$5+N$6)*N$7</f>
        <v>11219485.55392289</v>
      </c>
      <c r="O610" s="35">
        <f>((Produção!O604*PreçoLivre!O606*(1-Painel!$B$8)-O$3-O$4-O$6)*(1-Painel!$E$7)-O$5+O$6)*O$7</f>
        <v>10084333.51708455</v>
      </c>
      <c r="P610" s="35">
        <f>((Produção!P604*PreçoLivre!P606*(1-Painel!$B$8)-P$3-P$4-P$6)*(1-Painel!$E$7)-P$5+P$6)*P$7</f>
        <v>9509993.1070896145</v>
      </c>
      <c r="Q610" s="35">
        <f>((Produção!Q604*PreçoLivre!Q606*(1-Painel!$B$8)-Q$3-Q$4-Q$6)*(1-Painel!$E$7)-Q$5+Q$6)*Q$7</f>
        <v>8618931.5562386122</v>
      </c>
      <c r="R610" s="35">
        <f>((Produção!R604*PreçoLivre!R606*(1-Painel!$B$8)-R$3-R$4-R$6)*(1-Painel!$E$7)-R$5+R$6)*R$7</f>
        <v>7444694.5780597115</v>
      </c>
      <c r="S610" s="35">
        <f>((Produção!S604*PreçoLivre!S606*(1-Painel!$B$8)-S$3-S$4-S$6)*(1-Painel!$E$7)-S$5+S$6)*S$7</f>
        <v>6458042.0183202541</v>
      </c>
      <c r="T610" s="35">
        <f>((Produção!T604*PreçoLivre!T606*(1-Painel!$B$8)-T$3-T$4-T$6)*(1-Painel!$E$7)-T$5+T$6)*T$7</f>
        <v>6371655.513454969</v>
      </c>
      <c r="U610" s="35">
        <f>((Produção!U604*PreçoLivre!U606*(1-Painel!$B$8)-U$3-U$4-U$6)*(1-Painel!$E$7)-U$5+U$6)*U$7</f>
        <v>6110237.0974165648</v>
      </c>
      <c r="V610" s="35">
        <f>((Produção!V604*PreçoLivre!V606*(1-Painel!$B$8)-V$3-V$4-V$6)*(1-Painel!$E$7)-V$5+V$6)*V$7</f>
        <v>5707213.1786234332</v>
      </c>
      <c r="W610" s="35"/>
    </row>
    <row r="611" spans="1:23" x14ac:dyDescent="0.25">
      <c r="A611" s="36">
        <v>602</v>
      </c>
      <c r="B611" s="35">
        <f t="shared" si="9"/>
        <v>244894621.70360723</v>
      </c>
      <c r="C611" s="35">
        <f>((Produção!C605*PreçoLivre!C607*(1-Painel!$B$8)-C$3-C$4-C$6)*(1-Painel!$E$7)-C$5+C$6)*C$7</f>
        <v>26012417.810262602</v>
      </c>
      <c r="D611" s="35">
        <f>((Produção!D605*PreçoLivre!D607*(1-Painel!$B$8)-D$3-D$4-D$6)*(1-Painel!$E$7)-D$5+D$6)*D$7</f>
        <v>24091515.563177161</v>
      </c>
      <c r="E611" s="35">
        <f>((Produção!E605*PreçoLivre!E607*(1-Painel!$B$8)-E$3-E$4-E$6)*(1-Painel!$E$7)-E$5+E$6)*E$7</f>
        <v>22966072.313258208</v>
      </c>
      <c r="F611" s="35">
        <f>((Produção!F605*PreçoLivre!F607*(1-Painel!$B$8)-F$3-F$4-F$6)*(1-Painel!$E$7)-F$5+F$6)*F$7</f>
        <v>20016127.991791222</v>
      </c>
      <c r="G611" s="35">
        <f>((Produção!G605*PreçoLivre!G607*(1-Painel!$B$8)-G$3-G$4-G$6)*(1-Painel!$E$7)-G$5+G$6)*G$7</f>
        <v>18233858.327583659</v>
      </c>
      <c r="H611" s="35">
        <f>((Produção!H605*PreçoLivre!H607*(1-Painel!$B$8)-H$3-H$4-H$6)*(1-Painel!$E$7)-H$5+H$6)*H$7</f>
        <v>16609141.566988828</v>
      </c>
      <c r="I611" s="35">
        <f>((Produção!I605*PreçoLivre!I607*(1-Painel!$B$8)-I$3-I$4-I$6)*(1-Painel!$E$7)-I$5+I$6)*I$7</f>
        <v>14474006.922325624</v>
      </c>
      <c r="J611" s="35">
        <f>((Produção!J605*PreçoLivre!J607*(1-Painel!$B$8)-J$3-J$4-J$6)*(1-Painel!$E$7)-J$5+J$6)*J$7</f>
        <v>13832455.98006933</v>
      </c>
      <c r="K611" s="35">
        <f>((Produção!K605*PreçoLivre!K607*(1-Painel!$B$8)-K$3-K$4-K$6)*(1-Painel!$E$7)-K$5+K$6)*K$7</f>
        <v>12412694.568977756</v>
      </c>
      <c r="L611" s="35">
        <f>((Produção!L605*PreçoLivre!L607*(1-Painel!$B$8)-L$3-L$4-L$6)*(1-Painel!$E$7)-L$5+L$6)*L$7</f>
        <v>10828442.880216718</v>
      </c>
      <c r="M611" s="35">
        <f>((Produção!M605*PreçoLivre!M607*(1-Painel!$B$8)-M$3-M$4-M$6)*(1-Painel!$E$7)-M$5+M$6)*M$7</f>
        <v>9483948.6621540897</v>
      </c>
      <c r="N611" s="35">
        <f>((Produção!N605*PreçoLivre!N607*(1-Painel!$B$8)-N$3-N$4-N$6)*(1-Painel!$E$7)-N$5+N$6)*N$7</f>
        <v>8635421.8984611146</v>
      </c>
      <c r="O611" s="35">
        <f>((Produção!O605*PreçoLivre!O607*(1-Painel!$B$8)-O$3-O$4-O$6)*(1-Painel!$E$7)-O$5+O$6)*O$7</f>
        <v>8102290.235278816</v>
      </c>
      <c r="P611" s="35">
        <f>((Produção!P605*PreçoLivre!P607*(1-Painel!$B$8)-P$3-P$4-P$6)*(1-Painel!$E$7)-P$5+P$6)*P$7</f>
        <v>7211859.519741945</v>
      </c>
      <c r="Q611" s="35">
        <f>((Produção!Q605*PreçoLivre!Q607*(1-Painel!$B$8)-Q$3-Q$4-Q$6)*(1-Painel!$E$7)-Q$5+Q$6)*Q$7</f>
        <v>6573940.4344888385</v>
      </c>
      <c r="R611" s="35">
        <f>((Produção!R605*PreçoLivre!R607*(1-Painel!$B$8)-R$3-R$4-R$6)*(1-Painel!$E$7)-R$5+R$6)*R$7</f>
        <v>5929060.0082299458</v>
      </c>
      <c r="S611" s="35">
        <f>((Produção!S605*PreçoLivre!S607*(1-Painel!$B$8)-S$3-S$4-S$6)*(1-Painel!$E$7)-S$5+S$6)*S$7</f>
        <v>5391194.0230444856</v>
      </c>
      <c r="T611" s="35">
        <f>((Produção!T605*PreçoLivre!T607*(1-Painel!$B$8)-T$3-T$4-T$6)*(1-Painel!$E$7)-T$5+T$6)*T$7</f>
        <v>5083771.9841079256</v>
      </c>
      <c r="U611" s="35">
        <f>((Produção!U605*PreçoLivre!U607*(1-Painel!$B$8)-U$3-U$4-U$6)*(1-Painel!$E$7)-U$5+U$6)*U$7</f>
        <v>4674868.0343025951</v>
      </c>
      <c r="V611" s="35">
        <f>((Produção!V605*PreçoLivre!V607*(1-Painel!$B$8)-V$3-V$4-V$6)*(1-Painel!$E$7)-V$5+V$6)*V$7</f>
        <v>4331532.9791464237</v>
      </c>
      <c r="W611" s="35"/>
    </row>
    <row r="612" spans="1:23" x14ac:dyDescent="0.25">
      <c r="A612" s="36">
        <v>603</v>
      </c>
      <c r="B612" s="35">
        <f t="shared" si="9"/>
        <v>266076510.71114889</v>
      </c>
      <c r="C612" s="35">
        <f>((Produção!C606*PreçoLivre!C608*(1-Painel!$B$8)-C$3-C$4-C$6)*(1-Painel!$E$7)-C$5+C$6)*C$7</f>
        <v>24358386.753248051</v>
      </c>
      <c r="D612" s="35">
        <f>((Produção!D606*PreçoLivre!D608*(1-Painel!$B$8)-D$3-D$4-D$6)*(1-Painel!$E$7)-D$5+D$6)*D$7</f>
        <v>22700516.372783817</v>
      </c>
      <c r="E612" s="35">
        <f>((Produção!E606*PreçoLivre!E608*(1-Painel!$B$8)-E$3-E$4-E$6)*(1-Painel!$E$7)-E$5+E$6)*E$7</f>
        <v>21032479.245490588</v>
      </c>
      <c r="F612" s="35">
        <f>((Produção!F606*PreçoLivre!F608*(1-Painel!$B$8)-F$3-F$4-F$6)*(1-Painel!$E$7)-F$5+F$6)*F$7</f>
        <v>20122017.772957835</v>
      </c>
      <c r="G612" s="35">
        <f>((Produção!G606*PreçoLivre!G608*(1-Painel!$B$8)-G$3-G$4-G$6)*(1-Painel!$E$7)-G$5+G$6)*G$7</f>
        <v>18456356.85217531</v>
      </c>
      <c r="H612" s="35">
        <f>((Produção!H606*PreçoLivre!H608*(1-Painel!$B$8)-H$3-H$4-H$6)*(1-Painel!$E$7)-H$5+H$6)*H$7</f>
        <v>17214757.563470732</v>
      </c>
      <c r="I612" s="35">
        <f>((Produção!I606*PreçoLivre!I608*(1-Painel!$B$8)-I$3-I$4-I$6)*(1-Painel!$E$7)-I$5+I$6)*I$7</f>
        <v>15918821.15206879</v>
      </c>
      <c r="J612" s="35">
        <f>((Produção!J606*PreçoLivre!J608*(1-Painel!$B$8)-J$3-J$4-J$6)*(1-Painel!$E$7)-J$5+J$6)*J$7</f>
        <v>14428891.587946234</v>
      </c>
      <c r="K612" s="35">
        <f>((Produção!K606*PreçoLivre!K608*(1-Painel!$B$8)-K$3-K$4-K$6)*(1-Painel!$E$7)-K$5+K$6)*K$7</f>
        <v>14119809.491596967</v>
      </c>
      <c r="L612" s="35">
        <f>((Produção!L606*PreçoLivre!L608*(1-Painel!$B$8)-L$3-L$4-L$6)*(1-Painel!$E$7)-L$5+L$6)*L$7</f>
        <v>12575633.738048643</v>
      </c>
      <c r="M612" s="35">
        <f>((Produção!M606*PreçoLivre!M608*(1-Painel!$B$8)-M$3-M$4-M$6)*(1-Painel!$E$7)-M$5+M$6)*M$7</f>
        <v>11510083.955661761</v>
      </c>
      <c r="N612" s="35">
        <f>((Produção!N606*PreçoLivre!N608*(1-Painel!$B$8)-N$3-N$4-N$6)*(1-Painel!$E$7)-N$5+N$6)*N$7</f>
        <v>10974160.307268528</v>
      </c>
      <c r="O612" s="35">
        <f>((Produção!O606*PreçoLivre!O608*(1-Painel!$B$8)-O$3-O$4-O$6)*(1-Painel!$E$7)-O$5+O$6)*O$7</f>
        <v>10244169.581788439</v>
      </c>
      <c r="P612" s="35">
        <f>((Produção!P606*PreçoLivre!P608*(1-Painel!$B$8)-P$3-P$4-P$6)*(1-Painel!$E$7)-P$5+P$6)*P$7</f>
        <v>9880262.1434462517</v>
      </c>
      <c r="Q612" s="35">
        <f>((Produção!Q606*PreçoLivre!Q608*(1-Painel!$B$8)-Q$3-Q$4-Q$6)*(1-Painel!$E$7)-Q$5+Q$6)*Q$7</f>
        <v>8705339.7608683631</v>
      </c>
      <c r="R612" s="35">
        <f>((Produção!R606*PreçoLivre!R608*(1-Painel!$B$8)-R$3-R$4-R$6)*(1-Painel!$E$7)-R$5+R$6)*R$7</f>
        <v>8106176.3813694371</v>
      </c>
      <c r="S612" s="35">
        <f>((Produção!S606*PreçoLivre!S608*(1-Painel!$B$8)-S$3-S$4-S$6)*(1-Painel!$E$7)-S$5+S$6)*S$7</f>
        <v>7456998.0212867269</v>
      </c>
      <c r="T612" s="35">
        <f>((Produção!T606*PreçoLivre!T608*(1-Painel!$B$8)-T$3-T$4-T$6)*(1-Painel!$E$7)-T$5+T$6)*T$7</f>
        <v>6786571.5601578122</v>
      </c>
      <c r="U612" s="35">
        <f>((Produção!U606*PreçoLivre!U608*(1-Painel!$B$8)-U$3-U$4-U$6)*(1-Painel!$E$7)-U$5+U$6)*U$7</f>
        <v>6017523.0366793228</v>
      </c>
      <c r="V612" s="35">
        <f>((Produção!V606*PreçoLivre!V608*(1-Painel!$B$8)-V$3-V$4-V$6)*(1-Painel!$E$7)-V$5+V$6)*V$7</f>
        <v>5467555.4328352371</v>
      </c>
      <c r="W612" s="35"/>
    </row>
    <row r="613" spans="1:23" x14ac:dyDescent="0.25">
      <c r="A613" s="36">
        <v>604</v>
      </c>
      <c r="B613" s="35">
        <f t="shared" si="9"/>
        <v>262904543.76289415</v>
      </c>
      <c r="C613" s="35">
        <f>((Produção!C607*PreçoLivre!C609*(1-Painel!$B$8)-C$3-C$4-C$6)*(1-Painel!$E$7)-C$5+C$6)*C$7</f>
        <v>25371692.568881184</v>
      </c>
      <c r="D613" s="35">
        <f>((Produção!D607*PreçoLivre!D609*(1-Painel!$B$8)-D$3-D$4-D$6)*(1-Painel!$E$7)-D$5+D$6)*D$7</f>
        <v>24379411.751489211</v>
      </c>
      <c r="E613" s="35">
        <f>((Produção!E607*PreçoLivre!E609*(1-Painel!$B$8)-E$3-E$4-E$6)*(1-Painel!$E$7)-E$5+E$6)*E$7</f>
        <v>22134274.637776576</v>
      </c>
      <c r="F613" s="35">
        <f>((Produção!F607*PreçoLivre!F609*(1-Painel!$B$8)-F$3-F$4-F$6)*(1-Painel!$E$7)-F$5+F$6)*F$7</f>
        <v>20466834.771927949</v>
      </c>
      <c r="G613" s="35">
        <f>((Produção!G607*PreçoLivre!G609*(1-Painel!$B$8)-G$3-G$4-G$6)*(1-Painel!$E$7)-G$5+G$6)*G$7</f>
        <v>18125749.621827431</v>
      </c>
      <c r="H613" s="35">
        <f>((Produção!H607*PreçoLivre!H609*(1-Painel!$B$8)-H$3-H$4-H$6)*(1-Painel!$E$7)-H$5+H$6)*H$7</f>
        <v>15965793.271016849</v>
      </c>
      <c r="I613" s="35">
        <f>((Produção!I607*PreçoLivre!I609*(1-Painel!$B$8)-I$3-I$4-I$6)*(1-Painel!$E$7)-I$5+I$6)*I$7</f>
        <v>15292362.725247003</v>
      </c>
      <c r="J613" s="35">
        <f>((Produção!J607*PreçoLivre!J609*(1-Painel!$B$8)-J$3-J$4-J$6)*(1-Painel!$E$7)-J$5+J$6)*J$7</f>
        <v>14224077.605398815</v>
      </c>
      <c r="K613" s="35">
        <f>((Produção!K607*PreçoLivre!K609*(1-Painel!$B$8)-K$3-K$4-K$6)*(1-Painel!$E$7)-K$5+K$6)*K$7</f>
        <v>13705273.644538451</v>
      </c>
      <c r="L613" s="35">
        <f>((Produção!L607*PreçoLivre!L609*(1-Painel!$B$8)-L$3-L$4-L$6)*(1-Painel!$E$7)-L$5+L$6)*L$7</f>
        <v>12910943.983950365</v>
      </c>
      <c r="M613" s="35">
        <f>((Produção!M607*PreçoLivre!M609*(1-Painel!$B$8)-M$3-M$4-M$6)*(1-Painel!$E$7)-M$5+M$6)*M$7</f>
        <v>11427500.048726255</v>
      </c>
      <c r="N613" s="35">
        <f>((Produção!N607*PreçoLivre!N609*(1-Painel!$B$8)-N$3-N$4-N$6)*(1-Painel!$E$7)-N$5+N$6)*N$7</f>
        <v>10230328.410670886</v>
      </c>
      <c r="O613" s="35">
        <f>((Produção!O607*PreçoLivre!O609*(1-Painel!$B$8)-O$3-O$4-O$6)*(1-Painel!$E$7)-O$5+O$6)*O$7</f>
        <v>8800427.7666383293</v>
      </c>
      <c r="P613" s="35">
        <f>((Produção!P607*PreçoLivre!P609*(1-Painel!$B$8)-P$3-P$4-P$6)*(1-Painel!$E$7)-P$5+P$6)*P$7</f>
        <v>8391437.8341854978</v>
      </c>
      <c r="Q613" s="35">
        <f>((Produção!Q607*PreçoLivre!Q609*(1-Painel!$B$8)-Q$3-Q$4-Q$6)*(1-Painel!$E$7)-Q$5+Q$6)*Q$7</f>
        <v>7919561.1781360861</v>
      </c>
      <c r="R613" s="35">
        <f>((Produção!R607*PreçoLivre!R609*(1-Painel!$B$8)-R$3-R$4-R$6)*(1-Painel!$E$7)-R$5+R$6)*R$7</f>
        <v>7891574.2622014135</v>
      </c>
      <c r="S613" s="35">
        <f>((Produção!S607*PreçoLivre!S609*(1-Painel!$B$8)-S$3-S$4-S$6)*(1-Painel!$E$7)-S$5+S$6)*S$7</f>
        <v>7115653.3261858746</v>
      </c>
      <c r="T613" s="35">
        <f>((Produção!T607*PreçoLivre!T609*(1-Painel!$B$8)-T$3-T$4-T$6)*(1-Painel!$E$7)-T$5+T$6)*T$7</f>
        <v>6375137.2625396987</v>
      </c>
      <c r="U613" s="35">
        <f>((Produção!U607*PreçoLivre!U609*(1-Painel!$B$8)-U$3-U$4-U$6)*(1-Painel!$E$7)-U$5+U$6)*U$7</f>
        <v>6372767.9730134206</v>
      </c>
      <c r="V613" s="35">
        <f>((Produção!V607*PreçoLivre!V609*(1-Painel!$B$8)-V$3-V$4-V$6)*(1-Painel!$E$7)-V$5+V$6)*V$7</f>
        <v>5803741.1185428146</v>
      </c>
      <c r="W613" s="35"/>
    </row>
    <row r="614" spans="1:23" x14ac:dyDescent="0.25">
      <c r="A614" s="36">
        <v>605</v>
      </c>
      <c r="B614" s="35">
        <f t="shared" si="9"/>
        <v>255952255.85017017</v>
      </c>
      <c r="C614" s="35">
        <f>((Produção!C608*PreçoLivre!C610*(1-Painel!$B$8)-C$3-C$4-C$6)*(1-Painel!$E$7)-C$5+C$6)*C$7</f>
        <v>25699732.813730516</v>
      </c>
      <c r="D614" s="35">
        <f>((Produção!D608*PreçoLivre!D610*(1-Painel!$B$8)-D$3-D$4-D$6)*(1-Painel!$E$7)-D$5+D$6)*D$7</f>
        <v>24732923.185554825</v>
      </c>
      <c r="E614" s="35">
        <f>((Produção!E608*PreçoLivre!E610*(1-Painel!$B$8)-E$3-E$4-E$6)*(1-Painel!$E$7)-E$5+E$6)*E$7</f>
        <v>22540367.500853259</v>
      </c>
      <c r="F614" s="35">
        <f>((Produção!F608*PreçoLivre!F610*(1-Painel!$B$8)-F$3-F$4-F$6)*(1-Painel!$E$7)-F$5+F$6)*F$7</f>
        <v>21137034.831226643</v>
      </c>
      <c r="G614" s="35">
        <f>((Produção!G608*PreçoLivre!G610*(1-Painel!$B$8)-G$3-G$4-G$6)*(1-Painel!$E$7)-G$5+G$6)*G$7</f>
        <v>19043521.697737608</v>
      </c>
      <c r="H614" s="35">
        <f>((Produção!H608*PreçoLivre!H610*(1-Painel!$B$8)-H$3-H$4-H$6)*(1-Painel!$E$7)-H$5+H$6)*H$7</f>
        <v>16901226.383972924</v>
      </c>
      <c r="I614" s="35">
        <f>((Produção!I608*PreçoLivre!I610*(1-Painel!$B$8)-I$3-I$4-I$6)*(1-Painel!$E$7)-I$5+I$6)*I$7</f>
        <v>15305194.775804946</v>
      </c>
      <c r="J614" s="35">
        <f>((Produção!J608*PreçoLivre!J610*(1-Painel!$B$8)-J$3-J$4-J$6)*(1-Painel!$E$7)-J$5+J$6)*J$7</f>
        <v>14095352.554595139</v>
      </c>
      <c r="K614" s="35">
        <f>((Produção!K608*PreçoLivre!K610*(1-Painel!$B$8)-K$3-K$4-K$6)*(1-Painel!$E$7)-K$5+K$6)*K$7</f>
        <v>12628745.813845599</v>
      </c>
      <c r="L614" s="35">
        <f>((Produção!L608*PreçoLivre!L610*(1-Painel!$B$8)-L$3-L$4-L$6)*(1-Painel!$E$7)-L$5+L$6)*L$7</f>
        <v>11480156.192495791</v>
      </c>
      <c r="M614" s="35">
        <f>((Produção!M608*PreçoLivre!M610*(1-Painel!$B$8)-M$3-M$4-M$6)*(1-Painel!$E$7)-M$5+M$6)*M$7</f>
        <v>10167844.847744936</v>
      </c>
      <c r="N614" s="35">
        <f>((Produção!N608*PreçoLivre!N610*(1-Painel!$B$8)-N$3-N$4-N$6)*(1-Painel!$E$7)-N$5+N$6)*N$7</f>
        <v>9329388.3641438354</v>
      </c>
      <c r="O614" s="35">
        <f>((Produção!O608*PreçoLivre!O610*(1-Painel!$B$8)-O$3-O$4-O$6)*(1-Painel!$E$7)-O$5+O$6)*O$7</f>
        <v>8221363.7628784645</v>
      </c>
      <c r="P614" s="35">
        <f>((Produção!P608*PreçoLivre!P610*(1-Painel!$B$8)-P$3-P$4-P$6)*(1-Painel!$E$7)-P$5+P$6)*P$7</f>
        <v>7815624.5745368358</v>
      </c>
      <c r="Q614" s="35">
        <f>((Produção!Q608*PreçoLivre!Q610*(1-Painel!$B$8)-Q$3-Q$4-Q$6)*(1-Painel!$E$7)-Q$5+Q$6)*Q$7</f>
        <v>7480735.625174677</v>
      </c>
      <c r="R614" s="35">
        <f>((Produção!R608*PreçoLivre!R610*(1-Painel!$B$8)-R$3-R$4-R$6)*(1-Painel!$E$7)-R$5+R$6)*R$7</f>
        <v>6827269.3106313413</v>
      </c>
      <c r="S614" s="35">
        <f>((Produção!S608*PreçoLivre!S610*(1-Painel!$B$8)-S$3-S$4-S$6)*(1-Painel!$E$7)-S$5+S$6)*S$7</f>
        <v>6291394.5360071119</v>
      </c>
      <c r="T614" s="35">
        <f>((Produção!T608*PreçoLivre!T610*(1-Painel!$B$8)-T$3-T$4-T$6)*(1-Painel!$E$7)-T$5+T$6)*T$7</f>
        <v>5766205.7066672258</v>
      </c>
      <c r="U614" s="35">
        <f>((Produção!U608*PreçoLivre!U610*(1-Painel!$B$8)-U$3-U$4-U$6)*(1-Painel!$E$7)-U$5+U$6)*U$7</f>
        <v>5467617.1503869444</v>
      </c>
      <c r="V614" s="35">
        <f>((Produção!V608*PreçoLivre!V610*(1-Painel!$B$8)-V$3-V$4-V$6)*(1-Painel!$E$7)-V$5+V$6)*V$7</f>
        <v>5020556.2221815372</v>
      </c>
      <c r="W614" s="35"/>
    </row>
    <row r="615" spans="1:23" x14ac:dyDescent="0.25">
      <c r="A615" s="36">
        <v>606</v>
      </c>
      <c r="B615" s="35">
        <f t="shared" si="9"/>
        <v>226456144.31685725</v>
      </c>
      <c r="C615" s="35">
        <f>((Produção!C609*PreçoLivre!C611*(1-Painel!$B$8)-C$3-C$4-C$6)*(1-Painel!$E$7)-C$5+C$6)*C$7</f>
        <v>25312578.34667014</v>
      </c>
      <c r="D615" s="35">
        <f>((Produção!D609*PreçoLivre!D611*(1-Painel!$B$8)-D$3-D$4-D$6)*(1-Painel!$E$7)-D$5+D$6)*D$7</f>
        <v>22450425.915011335</v>
      </c>
      <c r="E615" s="35">
        <f>((Produção!E609*PreçoLivre!E611*(1-Painel!$B$8)-E$3-E$4-E$6)*(1-Painel!$E$7)-E$5+E$6)*E$7</f>
        <v>19963275.985538147</v>
      </c>
      <c r="F615" s="35">
        <f>((Produção!F609*PreçoLivre!F611*(1-Painel!$B$8)-F$3-F$4-F$6)*(1-Painel!$E$7)-F$5+F$6)*F$7</f>
        <v>17996102.333630506</v>
      </c>
      <c r="G615" s="35">
        <f>((Produção!G609*PreçoLivre!G611*(1-Painel!$B$8)-G$3-G$4-G$6)*(1-Painel!$E$7)-G$5+G$6)*G$7</f>
        <v>16228022.602368537</v>
      </c>
      <c r="H615" s="35">
        <f>((Produção!H609*PreçoLivre!H611*(1-Painel!$B$8)-H$3-H$4-H$6)*(1-Painel!$E$7)-H$5+H$6)*H$7</f>
        <v>14872856.405999957</v>
      </c>
      <c r="I615" s="35">
        <f>((Produção!I609*PreçoLivre!I611*(1-Painel!$B$8)-I$3-I$4-I$6)*(1-Painel!$E$7)-I$5+I$6)*I$7</f>
        <v>13823550.345083727</v>
      </c>
      <c r="J615" s="35">
        <f>((Produção!J609*PreçoLivre!J611*(1-Painel!$B$8)-J$3-J$4-J$6)*(1-Painel!$E$7)-J$5+J$6)*J$7</f>
        <v>12858509.812972611</v>
      </c>
      <c r="K615" s="35">
        <f>((Produção!K609*PreçoLivre!K611*(1-Painel!$B$8)-K$3-K$4-K$6)*(1-Painel!$E$7)-K$5+K$6)*K$7</f>
        <v>11425524.983185641</v>
      </c>
      <c r="L615" s="35">
        <f>((Produção!L609*PreçoLivre!L611*(1-Painel!$B$8)-L$3-L$4-L$6)*(1-Painel!$E$7)-L$5+L$6)*L$7</f>
        <v>10215857.134861687</v>
      </c>
      <c r="M615" s="35">
        <f>((Produção!M609*PreçoLivre!M611*(1-Painel!$B$8)-M$3-M$4-M$6)*(1-Painel!$E$7)-M$5+M$6)*M$7</f>
        <v>9383794.8286628742</v>
      </c>
      <c r="N615" s="35">
        <f>((Produção!N609*PreçoLivre!N611*(1-Painel!$B$8)-N$3-N$4-N$6)*(1-Painel!$E$7)-N$5+N$6)*N$7</f>
        <v>8287096.6067528334</v>
      </c>
      <c r="O615" s="35">
        <f>((Produção!O609*PreçoLivre!O611*(1-Painel!$B$8)-O$3-O$4-O$6)*(1-Painel!$E$7)-O$5+O$6)*O$7</f>
        <v>7404960.4474710766</v>
      </c>
      <c r="P615" s="35">
        <f>((Produção!P609*PreçoLivre!P611*(1-Painel!$B$8)-P$3-P$4-P$6)*(1-Painel!$E$7)-P$5+P$6)*P$7</f>
        <v>6663368.452408703</v>
      </c>
      <c r="Q615" s="35">
        <f>((Produção!Q609*PreçoLivre!Q611*(1-Painel!$B$8)-Q$3-Q$4-Q$6)*(1-Painel!$E$7)-Q$5+Q$6)*Q$7</f>
        <v>6077432.8511895509</v>
      </c>
      <c r="R615" s="35">
        <f>((Produção!R609*PreçoLivre!R611*(1-Painel!$B$8)-R$3-R$4-R$6)*(1-Painel!$E$7)-R$5+R$6)*R$7</f>
        <v>5352793.9445739025</v>
      </c>
      <c r="S615" s="35">
        <f>((Produção!S609*PreçoLivre!S611*(1-Painel!$B$8)-S$3-S$4-S$6)*(1-Painel!$E$7)-S$5+S$6)*S$7</f>
        <v>4942883.2298145061</v>
      </c>
      <c r="T615" s="35">
        <f>((Produção!T609*PreçoLivre!T611*(1-Painel!$B$8)-T$3-T$4-T$6)*(1-Painel!$E$7)-T$5+T$6)*T$7</f>
        <v>4853316.4663973898</v>
      </c>
      <c r="U615" s="35">
        <f>((Produção!U609*PreçoLivre!U611*(1-Painel!$B$8)-U$3-U$4-U$6)*(1-Painel!$E$7)-U$5+U$6)*U$7</f>
        <v>4367328.6281399447</v>
      </c>
      <c r="V615" s="35">
        <f>((Produção!V609*PreçoLivre!V611*(1-Painel!$B$8)-V$3-V$4-V$6)*(1-Painel!$E$7)-V$5+V$6)*V$7</f>
        <v>3976464.9961241363</v>
      </c>
      <c r="W615" s="35"/>
    </row>
    <row r="616" spans="1:23" x14ac:dyDescent="0.25">
      <c r="A616" s="36">
        <v>607</v>
      </c>
      <c r="B616" s="35">
        <f t="shared" si="9"/>
        <v>235274731.07819316</v>
      </c>
      <c r="C616" s="35">
        <f>((Produção!C610*PreçoLivre!C612*(1-Painel!$B$8)-C$3-C$4-C$6)*(1-Painel!$E$7)-C$5+C$6)*C$7</f>
        <v>25042921.282349251</v>
      </c>
      <c r="D616" s="35">
        <f>((Produção!D610*PreçoLivre!D612*(1-Painel!$B$8)-D$3-D$4-D$6)*(1-Painel!$E$7)-D$5+D$6)*D$7</f>
        <v>22583651.811563067</v>
      </c>
      <c r="E616" s="35">
        <f>((Produção!E610*PreçoLivre!E612*(1-Painel!$B$8)-E$3-E$4-E$6)*(1-Painel!$E$7)-E$5+E$6)*E$7</f>
        <v>20787889.788487338</v>
      </c>
      <c r="F616" s="35">
        <f>((Produção!F610*PreçoLivre!F612*(1-Painel!$B$8)-F$3-F$4-F$6)*(1-Painel!$E$7)-F$5+F$6)*F$7</f>
        <v>18665077.891002223</v>
      </c>
      <c r="G616" s="35">
        <f>((Produção!G610*PreçoLivre!G612*(1-Painel!$B$8)-G$3-G$4-G$6)*(1-Painel!$E$7)-G$5+G$6)*G$7</f>
        <v>16629257.438119929</v>
      </c>
      <c r="H616" s="35">
        <f>((Produção!H610*PreçoLivre!H612*(1-Painel!$B$8)-H$3-H$4-H$6)*(1-Painel!$E$7)-H$5+H$6)*H$7</f>
        <v>15442409.160367308</v>
      </c>
      <c r="I616" s="35">
        <f>((Produção!I610*PreçoLivre!I612*(1-Painel!$B$8)-I$3-I$4-I$6)*(1-Painel!$E$7)-I$5+I$6)*I$7</f>
        <v>13657174.310734222</v>
      </c>
      <c r="J616" s="35">
        <f>((Produção!J610*PreçoLivre!J612*(1-Painel!$B$8)-J$3-J$4-J$6)*(1-Painel!$E$7)-J$5+J$6)*J$7</f>
        <v>12219844.519949015</v>
      </c>
      <c r="K616" s="35">
        <f>((Produção!K610*PreçoLivre!K612*(1-Painel!$B$8)-K$3-K$4-K$6)*(1-Painel!$E$7)-K$5+K$6)*K$7</f>
        <v>11459221.673535448</v>
      </c>
      <c r="L616" s="35">
        <f>((Produção!L610*PreçoLivre!L612*(1-Painel!$B$8)-L$3-L$4-L$6)*(1-Painel!$E$7)-L$5+L$6)*L$7</f>
        <v>10593368.249737194</v>
      </c>
      <c r="M616" s="35">
        <f>((Produção!M610*PreçoLivre!M612*(1-Painel!$B$8)-M$3-M$4-M$6)*(1-Painel!$E$7)-M$5+M$6)*M$7</f>
        <v>9511002.6108107176</v>
      </c>
      <c r="N616" s="35">
        <f>((Produção!N610*PreçoLivre!N612*(1-Painel!$B$8)-N$3-N$4-N$6)*(1-Painel!$E$7)-N$5+N$6)*N$7</f>
        <v>8993614.2666483447</v>
      </c>
      <c r="O616" s="35">
        <f>((Produção!O610*PreçoLivre!O612*(1-Painel!$B$8)-O$3-O$4-O$6)*(1-Painel!$E$7)-O$5+O$6)*O$7</f>
        <v>8000892.272154388</v>
      </c>
      <c r="P616" s="35">
        <f>((Produção!P610*PreçoLivre!P612*(1-Painel!$B$8)-P$3-P$4-P$6)*(1-Painel!$E$7)-P$5+P$6)*P$7</f>
        <v>7254415.3436968448</v>
      </c>
      <c r="Q616" s="35">
        <f>((Produção!Q610*PreçoLivre!Q612*(1-Painel!$B$8)-Q$3-Q$4-Q$6)*(1-Painel!$E$7)-Q$5+Q$6)*Q$7</f>
        <v>6463917.0387619445</v>
      </c>
      <c r="R616" s="35">
        <f>((Produção!R610*PreçoLivre!R612*(1-Painel!$B$8)-R$3-R$4-R$6)*(1-Painel!$E$7)-R$5+R$6)*R$7</f>
        <v>6408848.5218494078</v>
      </c>
      <c r="S616" s="35">
        <f>((Produção!S610*PreçoLivre!S612*(1-Painel!$B$8)-S$3-S$4-S$6)*(1-Painel!$E$7)-S$5+S$6)*S$7</f>
        <v>5886343.2832265198</v>
      </c>
      <c r="T616" s="35">
        <f>((Produção!T610*PreçoLivre!T612*(1-Painel!$B$8)-T$3-T$4-T$6)*(1-Painel!$E$7)-T$5+T$6)*T$7</f>
        <v>5701930.4441024084</v>
      </c>
      <c r="U616" s="35">
        <f>((Produção!U610*PreçoLivre!U612*(1-Painel!$B$8)-U$3-U$4-U$6)*(1-Painel!$E$7)-U$5+U$6)*U$7</f>
        <v>5224280.5604353445</v>
      </c>
      <c r="V616" s="35">
        <f>((Produção!V610*PreçoLivre!V612*(1-Painel!$B$8)-V$3-V$4-V$6)*(1-Painel!$E$7)-V$5+V$6)*V$7</f>
        <v>4748670.6106622433</v>
      </c>
      <c r="W616" s="35"/>
    </row>
    <row r="617" spans="1:23" x14ac:dyDescent="0.25">
      <c r="A617" s="36">
        <v>608</v>
      </c>
      <c r="B617" s="35">
        <f t="shared" si="9"/>
        <v>242343145.99481729</v>
      </c>
      <c r="C617" s="35">
        <f>((Produção!C611*PreçoLivre!C613*(1-Painel!$B$8)-C$3-C$4-C$6)*(1-Painel!$E$7)-C$5+C$6)*C$7</f>
        <v>24783463.483282495</v>
      </c>
      <c r="D617" s="35">
        <f>((Produção!D611*PreçoLivre!D613*(1-Painel!$B$8)-D$3-D$4-D$6)*(1-Painel!$E$7)-D$5+D$6)*D$7</f>
        <v>23014428.886197835</v>
      </c>
      <c r="E617" s="35">
        <f>((Produção!E611*PreçoLivre!E613*(1-Painel!$B$8)-E$3-E$4-E$6)*(1-Painel!$E$7)-E$5+E$6)*E$7</f>
        <v>20147440.750469994</v>
      </c>
      <c r="F617" s="35">
        <f>((Produção!F611*PreçoLivre!F613*(1-Painel!$B$8)-F$3-F$4-F$6)*(1-Painel!$E$7)-F$5+F$6)*F$7</f>
        <v>19763923.18469511</v>
      </c>
      <c r="G617" s="35">
        <f>((Produção!G611*PreçoLivre!G613*(1-Painel!$B$8)-G$3-G$4-G$6)*(1-Painel!$E$7)-G$5+G$6)*G$7</f>
        <v>17392922.312944431</v>
      </c>
      <c r="H617" s="35">
        <f>((Produção!H611*PreçoLivre!H613*(1-Painel!$B$8)-H$3-H$4-H$6)*(1-Painel!$E$7)-H$5+H$6)*H$7</f>
        <v>15930785.428625381</v>
      </c>
      <c r="I617" s="35">
        <f>((Produção!I611*PreçoLivre!I613*(1-Painel!$B$8)-I$3-I$4-I$6)*(1-Painel!$E$7)-I$5+I$6)*I$7</f>
        <v>15484006.611342285</v>
      </c>
      <c r="J617" s="35">
        <f>((Produção!J611*PreçoLivre!J613*(1-Painel!$B$8)-J$3-J$4-J$6)*(1-Painel!$E$7)-J$5+J$6)*J$7</f>
        <v>13491996.017100502</v>
      </c>
      <c r="K617" s="35">
        <f>((Produção!K611*PreçoLivre!K613*(1-Painel!$B$8)-K$3-K$4-K$6)*(1-Painel!$E$7)-K$5+K$6)*K$7</f>
        <v>12955434.134143544</v>
      </c>
      <c r="L617" s="35">
        <f>((Produção!L611*PreçoLivre!L613*(1-Painel!$B$8)-L$3-L$4-L$6)*(1-Painel!$E$7)-L$5+L$6)*L$7</f>
        <v>11780516.734973239</v>
      </c>
      <c r="M617" s="35">
        <f>((Produção!M611*PreçoLivre!M613*(1-Painel!$B$8)-M$3-M$4-M$6)*(1-Painel!$E$7)-M$5+M$6)*M$7</f>
        <v>10562407.488397002</v>
      </c>
      <c r="N617" s="35">
        <f>((Produção!N611*PreçoLivre!N613*(1-Painel!$B$8)-N$3-N$4-N$6)*(1-Painel!$E$7)-N$5+N$6)*N$7</f>
        <v>9486893.3093401846</v>
      </c>
      <c r="O617" s="35">
        <f>((Produção!O611*PreçoLivre!O613*(1-Painel!$B$8)-O$3-O$4-O$6)*(1-Painel!$E$7)-O$5+O$6)*O$7</f>
        <v>8061902.3896584399</v>
      </c>
      <c r="P617" s="35">
        <f>((Produção!P611*PreçoLivre!P613*(1-Painel!$B$8)-P$3-P$4-P$6)*(1-Painel!$E$7)-P$5+P$6)*P$7</f>
        <v>7271578.4480668753</v>
      </c>
      <c r="Q617" s="35">
        <f>((Produção!Q611*PreçoLivre!Q613*(1-Painel!$B$8)-Q$3-Q$4-Q$6)*(1-Painel!$E$7)-Q$5+Q$6)*Q$7</f>
        <v>6432022.830057133</v>
      </c>
      <c r="R617" s="35">
        <f>((Produção!R611*PreçoLivre!R613*(1-Painel!$B$8)-R$3-R$4-R$6)*(1-Painel!$E$7)-R$5+R$6)*R$7</f>
        <v>5907530.160085531</v>
      </c>
      <c r="S617" s="35">
        <f>((Produção!S611*PreçoLivre!S613*(1-Painel!$B$8)-S$3-S$4-S$6)*(1-Painel!$E$7)-S$5+S$6)*S$7</f>
        <v>5588142.0136044724</v>
      </c>
      <c r="T617" s="35">
        <f>((Produção!T611*PreçoLivre!T613*(1-Painel!$B$8)-T$3-T$4-T$6)*(1-Painel!$E$7)-T$5+T$6)*T$7</f>
        <v>5280153.7978473632</v>
      </c>
      <c r="U617" s="35">
        <f>((Produção!U611*PreçoLivre!U613*(1-Painel!$B$8)-U$3-U$4-U$6)*(1-Painel!$E$7)-U$5+U$6)*U$7</f>
        <v>4668166.7797383349</v>
      </c>
      <c r="V617" s="35">
        <f>((Produção!V611*PreçoLivre!V613*(1-Painel!$B$8)-V$3-V$4-V$6)*(1-Painel!$E$7)-V$5+V$6)*V$7</f>
        <v>4339431.2342471508</v>
      </c>
      <c r="W617" s="35"/>
    </row>
    <row r="618" spans="1:23" x14ac:dyDescent="0.25">
      <c r="A618" s="36">
        <v>609</v>
      </c>
      <c r="B618" s="35">
        <f t="shared" si="9"/>
        <v>243548706.85296491</v>
      </c>
      <c r="C618" s="35">
        <f>((Produção!C612*PreçoLivre!C614*(1-Painel!$B$8)-C$3-C$4-C$6)*(1-Painel!$E$7)-C$5+C$6)*C$7</f>
        <v>24766344.183876462</v>
      </c>
      <c r="D618" s="35">
        <f>((Produção!D612*PreçoLivre!D614*(1-Painel!$B$8)-D$3-D$4-D$6)*(1-Painel!$E$7)-D$5+D$6)*D$7</f>
        <v>22293269.745528035</v>
      </c>
      <c r="E618" s="35">
        <f>((Produção!E612*PreçoLivre!E614*(1-Painel!$B$8)-E$3-E$4-E$6)*(1-Painel!$E$7)-E$5+E$6)*E$7</f>
        <v>20974031.64894456</v>
      </c>
      <c r="F618" s="35">
        <f>((Produção!F612*PreçoLivre!F614*(1-Painel!$B$8)-F$3-F$4-F$6)*(1-Painel!$E$7)-F$5+F$6)*F$7</f>
        <v>19175785.081571657</v>
      </c>
      <c r="G618" s="35">
        <f>((Produção!G612*PreçoLivre!G614*(1-Painel!$B$8)-G$3-G$4-G$6)*(1-Painel!$E$7)-G$5+G$6)*G$7</f>
        <v>17244845.968077194</v>
      </c>
      <c r="H618" s="35">
        <f>((Produção!H612*PreçoLivre!H614*(1-Painel!$B$8)-H$3-H$4-H$6)*(1-Painel!$E$7)-H$5+H$6)*H$7</f>
        <v>16133311.043134859</v>
      </c>
      <c r="I618" s="35">
        <f>((Produção!I612*PreçoLivre!I614*(1-Painel!$B$8)-I$3-I$4-I$6)*(1-Painel!$E$7)-I$5+I$6)*I$7</f>
        <v>14443439.220666632</v>
      </c>
      <c r="J618" s="35">
        <f>((Produção!J612*PreçoLivre!J614*(1-Painel!$B$8)-J$3-J$4-J$6)*(1-Painel!$E$7)-J$5+J$6)*J$7</f>
        <v>12658416.954119869</v>
      </c>
      <c r="K618" s="35">
        <f>((Produção!K612*PreçoLivre!K614*(1-Painel!$B$8)-K$3-K$4-K$6)*(1-Painel!$E$7)-K$5+K$6)*K$7</f>
        <v>11447225.932458779</v>
      </c>
      <c r="L618" s="35">
        <f>((Produção!L612*PreçoLivre!L614*(1-Painel!$B$8)-L$3-L$4-L$6)*(1-Painel!$E$7)-L$5+L$6)*L$7</f>
        <v>10927466.992469063</v>
      </c>
      <c r="M618" s="35">
        <f>((Produção!M612*PreçoLivre!M614*(1-Painel!$B$8)-M$3-M$4-M$6)*(1-Painel!$E$7)-M$5+M$6)*M$7</f>
        <v>10695618.47370304</v>
      </c>
      <c r="N618" s="35">
        <f>((Produção!N612*PreçoLivre!N614*(1-Painel!$B$8)-N$3-N$4-N$6)*(1-Painel!$E$7)-N$5+N$6)*N$7</f>
        <v>9723829.8951642942</v>
      </c>
      <c r="O618" s="35">
        <f>((Produção!O612*PreçoLivre!O614*(1-Painel!$B$8)-O$3-O$4-O$6)*(1-Painel!$E$7)-O$5+O$6)*O$7</f>
        <v>8589973.0489514135</v>
      </c>
      <c r="P618" s="35">
        <f>((Produção!P612*PreçoLivre!P614*(1-Painel!$B$8)-P$3-P$4-P$6)*(1-Painel!$E$7)-P$5+P$6)*P$7</f>
        <v>8167813.6525622159</v>
      </c>
      <c r="Q618" s="35">
        <f>((Produção!Q612*PreçoLivre!Q614*(1-Painel!$B$8)-Q$3-Q$4-Q$6)*(1-Painel!$E$7)-Q$5+Q$6)*Q$7</f>
        <v>7497605.1207589153</v>
      </c>
      <c r="R618" s="35">
        <f>((Produção!R612*PreçoLivre!R614*(1-Painel!$B$8)-R$3-R$4-R$6)*(1-Painel!$E$7)-R$5+R$6)*R$7</f>
        <v>6672835.0715550473</v>
      </c>
      <c r="S618" s="35">
        <f>((Produção!S612*PreçoLivre!S614*(1-Painel!$B$8)-S$3-S$4-S$6)*(1-Painel!$E$7)-S$5+S$6)*S$7</f>
        <v>6200847.6841718992</v>
      </c>
      <c r="T618" s="35">
        <f>((Produção!T612*PreçoLivre!T614*(1-Painel!$B$8)-T$3-T$4-T$6)*(1-Painel!$E$7)-T$5+T$6)*T$7</f>
        <v>5873134.8998239161</v>
      </c>
      <c r="U618" s="35">
        <f>((Produção!U612*PreçoLivre!U614*(1-Painel!$B$8)-U$3-U$4-U$6)*(1-Painel!$E$7)-U$5+U$6)*U$7</f>
        <v>5299244.5531761469</v>
      </c>
      <c r="V618" s="35">
        <f>((Produção!V612*PreçoLivre!V614*(1-Painel!$B$8)-V$3-V$4-V$6)*(1-Painel!$E$7)-V$5+V$6)*V$7</f>
        <v>4763667.6822509356</v>
      </c>
      <c r="W618" s="35"/>
    </row>
    <row r="619" spans="1:23" x14ac:dyDescent="0.25">
      <c r="A619" s="36">
        <v>610</v>
      </c>
      <c r="B619" s="35">
        <f t="shared" si="9"/>
        <v>258625428.04962242</v>
      </c>
      <c r="C619" s="35">
        <f>((Produção!C613*PreçoLivre!C615*(1-Painel!$B$8)-C$3-C$4-C$6)*(1-Painel!$E$7)-C$5+C$6)*C$7</f>
        <v>24822053.66952268</v>
      </c>
      <c r="D619" s="35">
        <f>((Produção!D613*PreçoLivre!D615*(1-Painel!$B$8)-D$3-D$4-D$6)*(1-Painel!$E$7)-D$5+D$6)*D$7</f>
        <v>23159671.221900091</v>
      </c>
      <c r="E619" s="35">
        <f>((Produção!E613*PreçoLivre!E615*(1-Painel!$B$8)-E$3-E$4-E$6)*(1-Painel!$E$7)-E$5+E$6)*E$7</f>
        <v>22108533.624321137</v>
      </c>
      <c r="F619" s="35">
        <f>((Produção!F613*PreçoLivre!F615*(1-Painel!$B$8)-F$3-F$4-F$6)*(1-Painel!$E$7)-F$5+F$6)*F$7</f>
        <v>20048903.531592734</v>
      </c>
      <c r="G619" s="35">
        <f>((Produção!G613*PreçoLivre!G615*(1-Painel!$B$8)-G$3-G$4-G$6)*(1-Painel!$E$7)-G$5+G$6)*G$7</f>
        <v>18845894.599036764</v>
      </c>
      <c r="H619" s="35">
        <f>((Produção!H613*PreçoLivre!H615*(1-Painel!$B$8)-H$3-H$4-H$6)*(1-Painel!$E$7)-H$5+H$6)*H$7</f>
        <v>17187657.828547854</v>
      </c>
      <c r="I619" s="35">
        <f>((Produção!I613*PreçoLivre!I615*(1-Painel!$B$8)-I$3-I$4-I$6)*(1-Painel!$E$7)-I$5+I$6)*I$7</f>
        <v>15453376.11572364</v>
      </c>
      <c r="J619" s="35">
        <f>((Produção!J613*PreçoLivre!J615*(1-Painel!$B$8)-J$3-J$4-J$6)*(1-Painel!$E$7)-J$5+J$6)*J$7</f>
        <v>14001100.227484791</v>
      </c>
      <c r="K619" s="35">
        <f>((Produção!K613*PreçoLivre!K615*(1-Painel!$B$8)-K$3-K$4-K$6)*(1-Painel!$E$7)-K$5+K$6)*K$7</f>
        <v>12512732.64653099</v>
      </c>
      <c r="L619" s="35">
        <f>((Produção!L613*PreçoLivre!L615*(1-Painel!$B$8)-L$3-L$4-L$6)*(1-Painel!$E$7)-L$5+L$6)*L$7</f>
        <v>11171459.588633429</v>
      </c>
      <c r="M619" s="35">
        <f>((Produção!M613*PreçoLivre!M615*(1-Painel!$B$8)-M$3-M$4-M$6)*(1-Painel!$E$7)-M$5+M$6)*M$7</f>
        <v>10569580.364661815</v>
      </c>
      <c r="N619" s="35">
        <f>((Produção!N613*PreçoLivre!N615*(1-Painel!$B$8)-N$3-N$4-N$6)*(1-Painel!$E$7)-N$5+N$6)*N$7</f>
        <v>10080773.323451048</v>
      </c>
      <c r="O619" s="35">
        <f>((Produção!O613*PreçoLivre!O615*(1-Painel!$B$8)-O$3-O$4-O$6)*(1-Painel!$E$7)-O$5+O$6)*O$7</f>
        <v>9474627.4576428644</v>
      </c>
      <c r="P619" s="35">
        <f>((Produção!P613*PreçoLivre!P615*(1-Painel!$B$8)-P$3-P$4-P$6)*(1-Painel!$E$7)-P$5+P$6)*P$7</f>
        <v>9226188.0764267277</v>
      </c>
      <c r="Q619" s="35">
        <f>((Produção!Q613*PreçoLivre!Q615*(1-Painel!$B$8)-Q$3-Q$4-Q$6)*(1-Painel!$E$7)-Q$5+Q$6)*Q$7</f>
        <v>8292679.7193762977</v>
      </c>
      <c r="R619" s="35">
        <f>((Produção!R613*PreçoLivre!R615*(1-Painel!$B$8)-R$3-R$4-R$6)*(1-Painel!$E$7)-R$5+R$6)*R$7</f>
        <v>7639858.9701615889</v>
      </c>
      <c r="S619" s="35">
        <f>((Produção!S613*PreçoLivre!S615*(1-Painel!$B$8)-S$3-S$4-S$6)*(1-Painel!$E$7)-S$5+S$6)*S$7</f>
        <v>6758146.3142190818</v>
      </c>
      <c r="T619" s="35">
        <f>((Produção!T613*PreçoLivre!T615*(1-Painel!$B$8)-T$3-T$4-T$6)*(1-Painel!$E$7)-T$5+T$6)*T$7</f>
        <v>6161141.9562007226</v>
      </c>
      <c r="U619" s="35">
        <f>((Produção!U613*PreçoLivre!U615*(1-Painel!$B$8)-U$3-U$4-U$6)*(1-Painel!$E$7)-U$5+U$6)*U$7</f>
        <v>5677597.4841582375</v>
      </c>
      <c r="V619" s="35">
        <f>((Produção!V613*PreçoLivre!V615*(1-Painel!$B$8)-V$3-V$4-V$6)*(1-Painel!$E$7)-V$5+V$6)*V$7</f>
        <v>5433451.3300299505</v>
      </c>
      <c r="W619" s="35"/>
    </row>
    <row r="620" spans="1:23" x14ac:dyDescent="0.25">
      <c r="A620" s="36">
        <v>611</v>
      </c>
      <c r="B620" s="35">
        <f t="shared" si="9"/>
        <v>260267135.17335293</v>
      </c>
      <c r="C620" s="35">
        <f>((Produção!C614*PreçoLivre!C616*(1-Painel!$B$8)-C$3-C$4-C$6)*(1-Painel!$E$7)-C$5+C$6)*C$7</f>
        <v>26565856.958789054</v>
      </c>
      <c r="D620" s="35">
        <f>((Produção!D614*PreçoLivre!D616*(1-Painel!$B$8)-D$3-D$4-D$6)*(1-Painel!$E$7)-D$5+D$6)*D$7</f>
        <v>24933544.400138915</v>
      </c>
      <c r="E620" s="35">
        <f>((Produção!E614*PreçoLivre!E616*(1-Painel!$B$8)-E$3-E$4-E$6)*(1-Painel!$E$7)-E$5+E$6)*E$7</f>
        <v>22630369.729960132</v>
      </c>
      <c r="F620" s="35">
        <f>((Produção!F614*PreçoLivre!F616*(1-Painel!$B$8)-F$3-F$4-F$6)*(1-Painel!$E$7)-F$5+F$6)*F$7</f>
        <v>21124156.821241144</v>
      </c>
      <c r="G620" s="35">
        <f>((Produção!G614*PreçoLivre!G616*(1-Painel!$B$8)-G$3-G$4-G$6)*(1-Painel!$E$7)-G$5+G$6)*G$7</f>
        <v>17870159.43612399</v>
      </c>
      <c r="H620" s="35">
        <f>((Produção!H614*PreçoLivre!H616*(1-Painel!$B$8)-H$3-H$4-H$6)*(1-Painel!$E$7)-H$5+H$6)*H$7</f>
        <v>16509769.588747725</v>
      </c>
      <c r="I620" s="35">
        <f>((Produção!I614*PreçoLivre!I616*(1-Painel!$B$8)-I$3-I$4-I$6)*(1-Painel!$E$7)-I$5+I$6)*I$7</f>
        <v>13779941.204803215</v>
      </c>
      <c r="J620" s="35">
        <f>((Produção!J614*PreçoLivre!J616*(1-Painel!$B$8)-J$3-J$4-J$6)*(1-Painel!$E$7)-J$5+J$6)*J$7</f>
        <v>13048762.283487698</v>
      </c>
      <c r="K620" s="35">
        <f>((Produção!K614*PreçoLivre!K616*(1-Painel!$B$8)-K$3-K$4-K$6)*(1-Painel!$E$7)-K$5+K$6)*K$7</f>
        <v>12006579.50504956</v>
      </c>
      <c r="L620" s="35">
        <f>((Produção!L614*PreçoLivre!L616*(1-Painel!$B$8)-L$3-L$4-L$6)*(1-Painel!$E$7)-L$5+L$6)*L$7</f>
        <v>11372889.817606455</v>
      </c>
      <c r="M620" s="35">
        <f>((Produção!M614*PreçoLivre!M616*(1-Painel!$B$8)-M$3-M$4-M$6)*(1-Painel!$E$7)-M$5+M$6)*M$7</f>
        <v>11020919.828250131</v>
      </c>
      <c r="N620" s="35">
        <f>((Produção!N614*PreçoLivre!N616*(1-Painel!$B$8)-N$3-N$4-N$6)*(1-Painel!$E$7)-N$5+N$6)*N$7</f>
        <v>10521420.693455176</v>
      </c>
      <c r="O620" s="35">
        <f>((Produção!O614*PreçoLivre!O616*(1-Painel!$B$8)-O$3-O$4-O$6)*(1-Painel!$E$7)-O$5+O$6)*O$7</f>
        <v>9526284.7472301666</v>
      </c>
      <c r="P620" s="35">
        <f>((Produção!P614*PreçoLivre!P616*(1-Painel!$B$8)-P$3-P$4-P$6)*(1-Painel!$E$7)-P$5+P$6)*P$7</f>
        <v>9160872.8471794855</v>
      </c>
      <c r="Q620" s="35">
        <f>((Produção!Q614*PreçoLivre!Q616*(1-Painel!$B$8)-Q$3-Q$4-Q$6)*(1-Painel!$E$7)-Q$5+Q$6)*Q$7</f>
        <v>8791740.0274202526</v>
      </c>
      <c r="R620" s="35">
        <f>((Produção!R614*PreçoLivre!R616*(1-Painel!$B$8)-R$3-R$4-R$6)*(1-Painel!$E$7)-R$5+R$6)*R$7</f>
        <v>7954948.3900114084</v>
      </c>
      <c r="S620" s="35">
        <f>((Produção!S614*PreçoLivre!S616*(1-Painel!$B$8)-S$3-S$4-S$6)*(1-Painel!$E$7)-S$5+S$6)*S$7</f>
        <v>7096036.1485112542</v>
      </c>
      <c r="T620" s="35">
        <f>((Produção!T614*PreçoLivre!T616*(1-Painel!$B$8)-T$3-T$4-T$6)*(1-Painel!$E$7)-T$5+T$6)*T$7</f>
        <v>6142255.8541797884</v>
      </c>
      <c r="U620" s="35">
        <f>((Produção!U614*PreçoLivre!U616*(1-Painel!$B$8)-U$3-U$4-U$6)*(1-Painel!$E$7)-U$5+U$6)*U$7</f>
        <v>5336993.0733780311</v>
      </c>
      <c r="V620" s="35">
        <f>((Produção!V614*PreçoLivre!V616*(1-Painel!$B$8)-V$3-V$4-V$6)*(1-Painel!$E$7)-V$5+V$6)*V$7</f>
        <v>4873633.8177893395</v>
      </c>
      <c r="W620" s="35"/>
    </row>
    <row r="621" spans="1:23" x14ac:dyDescent="0.25">
      <c r="A621" s="36">
        <v>612</v>
      </c>
      <c r="B621" s="35">
        <f t="shared" si="9"/>
        <v>271029538.29507297</v>
      </c>
      <c r="C621" s="35">
        <f>((Produção!C615*PreçoLivre!C617*(1-Painel!$B$8)-C$3-C$4-C$6)*(1-Painel!$E$7)-C$5+C$6)*C$7</f>
        <v>25809667.445847973</v>
      </c>
      <c r="D621" s="35">
        <f>((Produção!D615*PreçoLivre!D617*(1-Painel!$B$8)-D$3-D$4-D$6)*(1-Painel!$E$7)-D$5+D$6)*D$7</f>
        <v>22976987.558223449</v>
      </c>
      <c r="E621" s="35">
        <f>((Produção!E615*PreçoLivre!E617*(1-Painel!$B$8)-E$3-E$4-E$6)*(1-Painel!$E$7)-E$5+E$6)*E$7</f>
        <v>20885518.655754078</v>
      </c>
      <c r="F621" s="35">
        <f>((Produção!F615*PreçoLivre!F617*(1-Painel!$B$8)-F$3-F$4-F$6)*(1-Painel!$E$7)-F$5+F$6)*F$7</f>
        <v>18763052.651059829</v>
      </c>
      <c r="G621" s="35">
        <f>((Produção!G615*PreçoLivre!G617*(1-Painel!$B$8)-G$3-G$4-G$6)*(1-Painel!$E$7)-G$5+G$6)*G$7</f>
        <v>17540559.546017289</v>
      </c>
      <c r="H621" s="35">
        <f>((Produção!H615*PreçoLivre!H617*(1-Painel!$B$8)-H$3-H$4-H$6)*(1-Painel!$E$7)-H$5+H$6)*H$7</f>
        <v>16457495.226483285</v>
      </c>
      <c r="I621" s="35">
        <f>((Produção!I615*PreçoLivre!I617*(1-Painel!$B$8)-I$3-I$4-I$6)*(1-Painel!$E$7)-I$5+I$6)*I$7</f>
        <v>15454450.06998373</v>
      </c>
      <c r="J621" s="35">
        <f>((Produção!J615*PreçoLivre!J617*(1-Painel!$B$8)-J$3-J$4-J$6)*(1-Painel!$E$7)-J$5+J$6)*J$7</f>
        <v>14809267.829935046</v>
      </c>
      <c r="K621" s="35">
        <f>((Produção!K615*PreçoLivre!K617*(1-Painel!$B$8)-K$3-K$4-K$6)*(1-Painel!$E$7)-K$5+K$6)*K$7</f>
        <v>14345028.549006645</v>
      </c>
      <c r="L621" s="35">
        <f>((Produção!L615*PreçoLivre!L617*(1-Painel!$B$8)-L$3-L$4-L$6)*(1-Painel!$E$7)-L$5+L$6)*L$7</f>
        <v>13225487.246841464</v>
      </c>
      <c r="M621" s="35">
        <f>((Produção!M615*PreçoLivre!M617*(1-Painel!$B$8)-M$3-M$4-M$6)*(1-Painel!$E$7)-M$5+M$6)*M$7</f>
        <v>13007735.726371638</v>
      </c>
      <c r="N621" s="35">
        <f>((Produção!N615*PreçoLivre!N617*(1-Painel!$B$8)-N$3-N$4-N$6)*(1-Painel!$E$7)-N$5+N$6)*N$7</f>
        <v>11745945.466495559</v>
      </c>
      <c r="O621" s="35">
        <f>((Produção!O615*PreçoLivre!O617*(1-Painel!$B$8)-O$3-O$4-O$6)*(1-Painel!$E$7)-O$5+O$6)*O$7</f>
        <v>10679599.201114632</v>
      </c>
      <c r="P621" s="35">
        <f>((Produção!P615*PreçoLivre!P617*(1-Painel!$B$8)-P$3-P$4-P$6)*(1-Painel!$E$7)-P$5+P$6)*P$7</f>
        <v>9969524.2025362961</v>
      </c>
      <c r="Q621" s="35">
        <f>((Produção!Q615*PreçoLivre!Q617*(1-Painel!$B$8)-Q$3-Q$4-Q$6)*(1-Painel!$E$7)-Q$5+Q$6)*Q$7</f>
        <v>9258371.8381988425</v>
      </c>
      <c r="R621" s="35">
        <f>((Produção!R615*PreçoLivre!R617*(1-Painel!$B$8)-R$3-R$4-R$6)*(1-Painel!$E$7)-R$5+R$6)*R$7</f>
        <v>8559567.290973898</v>
      </c>
      <c r="S621" s="35">
        <f>((Produção!S615*PreçoLivre!S617*(1-Painel!$B$8)-S$3-S$4-S$6)*(1-Painel!$E$7)-S$5+S$6)*S$7</f>
        <v>7835848.4292845577</v>
      </c>
      <c r="T621" s="35">
        <f>((Produção!T615*PreçoLivre!T617*(1-Painel!$B$8)-T$3-T$4-T$6)*(1-Painel!$E$7)-T$5+T$6)*T$7</f>
        <v>7162940.0260718418</v>
      </c>
      <c r="U621" s="35">
        <f>((Produção!U615*PreçoLivre!U617*(1-Painel!$B$8)-U$3-U$4-U$6)*(1-Painel!$E$7)-U$5+U$6)*U$7</f>
        <v>6580910.7072656462</v>
      </c>
      <c r="V621" s="35">
        <f>((Produção!V615*PreçoLivre!V617*(1-Painel!$B$8)-V$3-V$4-V$6)*(1-Painel!$E$7)-V$5+V$6)*V$7</f>
        <v>5961580.6276073307</v>
      </c>
      <c r="W621" s="35"/>
    </row>
    <row r="622" spans="1:23" x14ac:dyDescent="0.25">
      <c r="A622" s="36">
        <v>613</v>
      </c>
      <c r="B622" s="35">
        <f t="shared" si="9"/>
        <v>232334719.05555135</v>
      </c>
      <c r="C622" s="35">
        <f>((Produção!C616*PreçoLivre!C618*(1-Painel!$B$8)-C$3-C$4-C$6)*(1-Painel!$E$7)-C$5+C$6)*C$7</f>
        <v>26380655.524172131</v>
      </c>
      <c r="D622" s="35">
        <f>((Produção!D616*PreçoLivre!D618*(1-Painel!$B$8)-D$3-D$4-D$6)*(1-Painel!$E$7)-D$5+D$6)*D$7</f>
        <v>24019255.453369129</v>
      </c>
      <c r="E622" s="35">
        <f>((Produção!E616*PreçoLivre!E618*(1-Painel!$B$8)-E$3-E$4-E$6)*(1-Painel!$E$7)-E$5+E$6)*E$7</f>
        <v>21152741.892860014</v>
      </c>
      <c r="F622" s="35">
        <f>((Produção!F616*PreçoLivre!F618*(1-Painel!$B$8)-F$3-F$4-F$6)*(1-Painel!$E$7)-F$5+F$6)*F$7</f>
        <v>18689809.68707737</v>
      </c>
      <c r="G622" s="35">
        <f>((Produção!G616*PreçoLivre!G618*(1-Painel!$B$8)-G$3-G$4-G$6)*(1-Painel!$E$7)-G$5+G$6)*G$7</f>
        <v>17084071.959758576</v>
      </c>
      <c r="H622" s="35">
        <f>((Produção!H616*PreçoLivre!H618*(1-Painel!$B$8)-H$3-H$4-H$6)*(1-Painel!$E$7)-H$5+H$6)*H$7</f>
        <v>15739428.713517182</v>
      </c>
      <c r="I622" s="35">
        <f>((Produção!I616*PreçoLivre!I618*(1-Painel!$B$8)-I$3-I$4-I$6)*(1-Painel!$E$7)-I$5+I$6)*I$7</f>
        <v>14510122.017603735</v>
      </c>
      <c r="J622" s="35">
        <f>((Produção!J616*PreçoLivre!J618*(1-Painel!$B$8)-J$3-J$4-J$6)*(1-Painel!$E$7)-J$5+J$6)*J$7</f>
        <v>12836958.220316423</v>
      </c>
      <c r="K622" s="35">
        <f>((Produção!K616*PreçoLivre!K618*(1-Painel!$B$8)-K$3-K$4-K$6)*(1-Painel!$E$7)-K$5+K$6)*K$7</f>
        <v>11797913.360674029</v>
      </c>
      <c r="L622" s="35">
        <f>((Produção!L616*PreçoLivre!L618*(1-Painel!$B$8)-L$3-L$4-L$6)*(1-Painel!$E$7)-L$5+L$6)*L$7</f>
        <v>10233164.054963004</v>
      </c>
      <c r="M622" s="35">
        <f>((Produção!M616*PreçoLivre!M618*(1-Painel!$B$8)-M$3-M$4-M$6)*(1-Painel!$E$7)-M$5+M$6)*M$7</f>
        <v>8786418.1956729889</v>
      </c>
      <c r="N622" s="35">
        <f>((Produção!N616*PreçoLivre!N618*(1-Painel!$B$8)-N$3-N$4-N$6)*(1-Painel!$E$7)-N$5+N$6)*N$7</f>
        <v>7887898.001017143</v>
      </c>
      <c r="O622" s="35">
        <f>((Produção!O616*PreçoLivre!O618*(1-Painel!$B$8)-O$3-O$4-O$6)*(1-Painel!$E$7)-O$5+O$6)*O$7</f>
        <v>7068801.3392879432</v>
      </c>
      <c r="P622" s="35">
        <f>((Produção!P616*PreçoLivre!P618*(1-Painel!$B$8)-P$3-P$4-P$6)*(1-Painel!$E$7)-P$5+P$6)*P$7</f>
        <v>6577385.3908720491</v>
      </c>
      <c r="Q622" s="35">
        <f>((Produção!Q616*PreçoLivre!Q618*(1-Painel!$B$8)-Q$3-Q$4-Q$6)*(1-Painel!$E$7)-Q$5+Q$6)*Q$7</f>
        <v>6110848.4345993213</v>
      </c>
      <c r="R622" s="35">
        <f>((Produção!R616*PreçoLivre!R618*(1-Painel!$B$8)-R$3-R$4-R$6)*(1-Painel!$E$7)-R$5+R$6)*R$7</f>
        <v>5635222.5542923631</v>
      </c>
      <c r="S622" s="35">
        <f>((Produção!S616*PreçoLivre!S618*(1-Painel!$B$8)-S$3-S$4-S$6)*(1-Painel!$E$7)-S$5+S$6)*S$7</f>
        <v>5060370.7499011373</v>
      </c>
      <c r="T622" s="35">
        <f>((Produção!T616*PreçoLivre!T618*(1-Painel!$B$8)-T$3-T$4-T$6)*(1-Painel!$E$7)-T$5+T$6)*T$7</f>
        <v>4519562.2369899824</v>
      </c>
      <c r="U622" s="35">
        <f>((Produção!U616*PreçoLivre!U618*(1-Painel!$B$8)-U$3-U$4-U$6)*(1-Painel!$E$7)-U$5+U$6)*U$7</f>
        <v>4253194.471241829</v>
      </c>
      <c r="V622" s="35">
        <f>((Produção!V616*PreçoLivre!V618*(1-Painel!$B$8)-V$3-V$4-V$6)*(1-Painel!$E$7)-V$5+V$6)*V$7</f>
        <v>3990896.7973650326</v>
      </c>
      <c r="W622" s="35"/>
    </row>
    <row r="623" spans="1:23" x14ac:dyDescent="0.25">
      <c r="A623" s="36">
        <v>614</v>
      </c>
      <c r="B623" s="35">
        <f t="shared" si="9"/>
        <v>271225919.3160432</v>
      </c>
      <c r="C623" s="35">
        <f>((Produção!C617*PreçoLivre!C619*(1-Painel!$B$8)-C$3-C$4-C$6)*(1-Painel!$E$7)-C$5+C$6)*C$7</f>
        <v>24987737.313828807</v>
      </c>
      <c r="D623" s="35">
        <f>((Produção!D617*PreçoLivre!D619*(1-Painel!$B$8)-D$3-D$4-D$6)*(1-Painel!$E$7)-D$5+D$6)*D$7</f>
        <v>22689234.972655807</v>
      </c>
      <c r="E623" s="35">
        <f>((Produção!E617*PreçoLivre!E619*(1-Painel!$B$8)-E$3-E$4-E$6)*(1-Painel!$E$7)-E$5+E$6)*E$7</f>
        <v>22272750.363689955</v>
      </c>
      <c r="F623" s="35">
        <f>((Produção!F617*PreçoLivre!F619*(1-Painel!$B$8)-F$3-F$4-F$6)*(1-Painel!$E$7)-F$5+F$6)*F$7</f>
        <v>21423798.13178803</v>
      </c>
      <c r="G623" s="35">
        <f>((Produção!G617*PreçoLivre!G619*(1-Painel!$B$8)-G$3-G$4-G$6)*(1-Painel!$E$7)-G$5+G$6)*G$7</f>
        <v>20284167.766078766</v>
      </c>
      <c r="H623" s="35">
        <f>((Produção!H617*PreçoLivre!H619*(1-Painel!$B$8)-H$3-H$4-H$6)*(1-Painel!$E$7)-H$5+H$6)*H$7</f>
        <v>18346876.625685528</v>
      </c>
      <c r="I623" s="35">
        <f>((Produção!I617*PreçoLivre!I619*(1-Painel!$B$8)-I$3-I$4-I$6)*(1-Painel!$E$7)-I$5+I$6)*I$7</f>
        <v>16271974.492836412</v>
      </c>
      <c r="J623" s="35">
        <f>((Produção!J617*PreçoLivre!J619*(1-Painel!$B$8)-J$3-J$4-J$6)*(1-Painel!$E$7)-J$5+J$6)*J$7</f>
        <v>14860122.504736682</v>
      </c>
      <c r="K623" s="35">
        <f>((Produção!K617*PreçoLivre!K619*(1-Painel!$B$8)-K$3-K$4-K$6)*(1-Painel!$E$7)-K$5+K$6)*K$7</f>
        <v>13933688.833985394</v>
      </c>
      <c r="L623" s="35">
        <f>((Produção!L617*PreçoLivre!L619*(1-Painel!$B$8)-L$3-L$4-L$6)*(1-Painel!$E$7)-L$5+L$6)*L$7</f>
        <v>13016048.209741537</v>
      </c>
      <c r="M623" s="35">
        <f>((Produção!M617*PreçoLivre!M619*(1-Painel!$B$8)-M$3-M$4-M$6)*(1-Painel!$E$7)-M$5+M$6)*M$7</f>
        <v>11268538.048170509</v>
      </c>
      <c r="N623" s="35">
        <f>((Produção!N617*PreçoLivre!N619*(1-Painel!$B$8)-N$3-N$4-N$6)*(1-Painel!$E$7)-N$5+N$6)*N$7</f>
        <v>10579824.131147439</v>
      </c>
      <c r="O623" s="35">
        <f>((Produção!O617*PreçoLivre!O619*(1-Painel!$B$8)-O$3-O$4-O$6)*(1-Painel!$E$7)-O$5+O$6)*O$7</f>
        <v>10039078.599620741</v>
      </c>
      <c r="P623" s="35">
        <f>((Produção!P617*PreçoLivre!P619*(1-Painel!$B$8)-P$3-P$4-P$6)*(1-Painel!$E$7)-P$5+P$6)*P$7</f>
        <v>8927613.2861315142</v>
      </c>
      <c r="Q623" s="35">
        <f>((Produção!Q617*PreçoLivre!Q619*(1-Painel!$B$8)-Q$3-Q$4-Q$6)*(1-Painel!$E$7)-Q$5+Q$6)*Q$7</f>
        <v>8549302.9696646426</v>
      </c>
      <c r="R623" s="35">
        <f>((Produção!R617*PreçoLivre!R619*(1-Painel!$B$8)-R$3-R$4-R$6)*(1-Painel!$E$7)-R$5+R$6)*R$7</f>
        <v>8224547.5821295353</v>
      </c>
      <c r="S623" s="35">
        <f>((Produção!S617*PreçoLivre!S619*(1-Painel!$B$8)-S$3-S$4-S$6)*(1-Painel!$E$7)-S$5+S$6)*S$7</f>
        <v>7158057.9296078151</v>
      </c>
      <c r="T623" s="35">
        <f>((Produção!T617*PreçoLivre!T619*(1-Painel!$B$8)-T$3-T$4-T$6)*(1-Painel!$E$7)-T$5+T$6)*T$7</f>
        <v>6662662.7245311039</v>
      </c>
      <c r="U623" s="35">
        <f>((Produção!U617*PreçoLivre!U619*(1-Painel!$B$8)-U$3-U$4-U$6)*(1-Painel!$E$7)-U$5+U$6)*U$7</f>
        <v>6089296.911407941</v>
      </c>
      <c r="V623" s="35">
        <f>((Produção!V617*PreçoLivre!V619*(1-Painel!$B$8)-V$3-V$4-V$6)*(1-Painel!$E$7)-V$5+V$6)*V$7</f>
        <v>5640597.9186050612</v>
      </c>
      <c r="W623" s="35"/>
    </row>
    <row r="624" spans="1:23" x14ac:dyDescent="0.25">
      <c r="A624" s="36">
        <v>615</v>
      </c>
      <c r="B624" s="35">
        <f t="shared" si="9"/>
        <v>248219177.38112062</v>
      </c>
      <c r="C624" s="35">
        <f>((Produção!C618*PreçoLivre!C620*(1-Painel!$B$8)-C$3-C$4-C$6)*(1-Painel!$E$7)-C$5+C$6)*C$7</f>
        <v>27069791.512700554</v>
      </c>
      <c r="D624" s="35">
        <f>((Produção!D618*PreçoLivre!D620*(1-Painel!$B$8)-D$3-D$4-D$6)*(1-Painel!$E$7)-D$5+D$6)*D$7</f>
        <v>23373789.40471806</v>
      </c>
      <c r="E624" s="35">
        <f>((Produção!E618*PreçoLivre!E620*(1-Painel!$B$8)-E$3-E$4-E$6)*(1-Painel!$E$7)-E$5+E$6)*E$7</f>
        <v>21948223.12575857</v>
      </c>
      <c r="F624" s="35">
        <f>((Produção!F618*PreçoLivre!F620*(1-Painel!$B$8)-F$3-F$4-F$6)*(1-Painel!$E$7)-F$5+F$6)*F$7</f>
        <v>19683730.756835736</v>
      </c>
      <c r="G624" s="35">
        <f>((Produção!G618*PreçoLivre!G620*(1-Painel!$B$8)-G$3-G$4-G$6)*(1-Painel!$E$7)-G$5+G$6)*G$7</f>
        <v>17931882.083605632</v>
      </c>
      <c r="H624" s="35">
        <f>((Produção!H618*PreçoLivre!H620*(1-Painel!$B$8)-H$3-H$4-H$6)*(1-Painel!$E$7)-H$5+H$6)*H$7</f>
        <v>16026382.695175661</v>
      </c>
      <c r="I624" s="35">
        <f>((Produção!I618*PreçoLivre!I620*(1-Painel!$B$8)-I$3-I$4-I$6)*(1-Painel!$E$7)-I$5+I$6)*I$7</f>
        <v>15288160.740235206</v>
      </c>
      <c r="J624" s="35">
        <f>((Produção!J618*PreçoLivre!J620*(1-Painel!$B$8)-J$3-J$4-J$6)*(1-Painel!$E$7)-J$5+J$6)*J$7</f>
        <v>13907720.471816683</v>
      </c>
      <c r="K624" s="35">
        <f>((Produção!K618*PreçoLivre!K620*(1-Painel!$B$8)-K$3-K$4-K$6)*(1-Painel!$E$7)-K$5+K$6)*K$7</f>
        <v>12157917.962161994</v>
      </c>
      <c r="L624" s="35">
        <f>((Produção!L618*PreçoLivre!L620*(1-Painel!$B$8)-L$3-L$4-L$6)*(1-Painel!$E$7)-L$5+L$6)*L$7</f>
        <v>11160538.924309233</v>
      </c>
      <c r="M624" s="35">
        <f>((Produção!M618*PreçoLivre!M620*(1-Painel!$B$8)-M$3-M$4-M$6)*(1-Painel!$E$7)-M$5+M$6)*M$7</f>
        <v>9586369.1578672267</v>
      </c>
      <c r="N624" s="35">
        <f>((Produção!N618*PreçoLivre!N620*(1-Painel!$B$8)-N$3-N$4-N$6)*(1-Painel!$E$7)-N$5+N$6)*N$7</f>
        <v>9368584.1669654027</v>
      </c>
      <c r="O624" s="35">
        <f>((Produção!O618*PreçoLivre!O620*(1-Painel!$B$8)-O$3-O$4-O$6)*(1-Painel!$E$7)-O$5+O$6)*O$7</f>
        <v>8220455.9168545855</v>
      </c>
      <c r="P624" s="35">
        <f>((Produção!P618*PreçoLivre!P620*(1-Painel!$B$8)-P$3-P$4-P$6)*(1-Painel!$E$7)-P$5+P$6)*P$7</f>
        <v>7758015.3066084273</v>
      </c>
      <c r="Q624" s="35">
        <f>((Produção!Q618*PreçoLivre!Q620*(1-Painel!$B$8)-Q$3-Q$4-Q$6)*(1-Painel!$E$7)-Q$5+Q$6)*Q$7</f>
        <v>6669171.1244323086</v>
      </c>
      <c r="R624" s="35">
        <f>((Produção!R618*PreçoLivre!R620*(1-Painel!$B$8)-R$3-R$4-R$6)*(1-Painel!$E$7)-R$5+R$6)*R$7</f>
        <v>5966626.8397334581</v>
      </c>
      <c r="S624" s="35">
        <f>((Produção!S618*PreçoLivre!S620*(1-Painel!$B$8)-S$3-S$4-S$6)*(1-Painel!$E$7)-S$5+S$6)*S$7</f>
        <v>6023495.6017869478</v>
      </c>
      <c r="T624" s="35">
        <f>((Produção!T618*PreçoLivre!T620*(1-Painel!$B$8)-T$3-T$4-T$6)*(1-Painel!$E$7)-T$5+T$6)*T$7</f>
        <v>5561067.8307968043</v>
      </c>
      <c r="U624" s="35">
        <f>((Produção!U618*PreçoLivre!U620*(1-Painel!$B$8)-U$3-U$4-U$6)*(1-Painel!$E$7)-U$5+U$6)*U$7</f>
        <v>5439925.9569113795</v>
      </c>
      <c r="V624" s="35">
        <f>((Produção!V618*PreçoLivre!V620*(1-Painel!$B$8)-V$3-V$4-V$6)*(1-Painel!$E$7)-V$5+V$6)*V$7</f>
        <v>5077327.8018467687</v>
      </c>
      <c r="W624" s="35"/>
    </row>
    <row r="625" spans="1:23" x14ac:dyDescent="0.25">
      <c r="A625" s="36">
        <v>616</v>
      </c>
      <c r="B625" s="35">
        <f t="shared" si="9"/>
        <v>275433386.26402253</v>
      </c>
      <c r="C625" s="35">
        <f>((Produção!C619*PreçoLivre!C621*(1-Painel!$B$8)-C$3-C$4-C$6)*(1-Painel!$E$7)-C$5+C$6)*C$7</f>
        <v>26549472.890657347</v>
      </c>
      <c r="D625" s="35">
        <f>((Produção!D619*PreçoLivre!D621*(1-Painel!$B$8)-D$3-D$4-D$6)*(1-Painel!$E$7)-D$5+D$6)*D$7</f>
        <v>23463587.34200459</v>
      </c>
      <c r="E625" s="35">
        <f>((Produção!E619*PreçoLivre!E621*(1-Painel!$B$8)-E$3-E$4-E$6)*(1-Painel!$E$7)-E$5+E$6)*E$7</f>
        <v>21754060.825397506</v>
      </c>
      <c r="F625" s="35">
        <f>((Produção!F619*PreçoLivre!F621*(1-Painel!$B$8)-F$3-F$4-F$6)*(1-Painel!$E$7)-F$5+F$6)*F$7</f>
        <v>20054539.739101201</v>
      </c>
      <c r="G625" s="35">
        <f>((Produção!G619*PreçoLivre!G621*(1-Painel!$B$8)-G$3-G$4-G$6)*(1-Painel!$E$7)-G$5+G$6)*G$7</f>
        <v>18137966.407402746</v>
      </c>
      <c r="H625" s="35">
        <f>((Produção!H619*PreçoLivre!H621*(1-Painel!$B$8)-H$3-H$4-H$6)*(1-Painel!$E$7)-H$5+H$6)*H$7</f>
        <v>17614406.481477354</v>
      </c>
      <c r="I625" s="35">
        <f>((Produção!I619*PreçoLivre!I621*(1-Painel!$B$8)-I$3-I$4-I$6)*(1-Painel!$E$7)-I$5+I$6)*I$7</f>
        <v>16214872.928975655</v>
      </c>
      <c r="J625" s="35">
        <f>((Produção!J619*PreçoLivre!J621*(1-Painel!$B$8)-J$3-J$4-J$6)*(1-Painel!$E$7)-J$5+J$6)*J$7</f>
        <v>14753763.683999989</v>
      </c>
      <c r="K625" s="35">
        <f>((Produção!K619*PreçoLivre!K621*(1-Painel!$B$8)-K$3-K$4-K$6)*(1-Painel!$E$7)-K$5+K$6)*K$7</f>
        <v>13796861.611641174</v>
      </c>
      <c r="L625" s="35">
        <f>((Produção!L619*PreçoLivre!L621*(1-Painel!$B$8)-L$3-L$4-L$6)*(1-Painel!$E$7)-L$5+L$6)*L$7</f>
        <v>13080635.328199288</v>
      </c>
      <c r="M625" s="35">
        <f>((Produção!M619*PreçoLivre!M621*(1-Painel!$B$8)-M$3-M$4-M$6)*(1-Painel!$E$7)-M$5+M$6)*M$7</f>
        <v>11993200.228047797</v>
      </c>
      <c r="N625" s="35">
        <f>((Produção!N619*PreçoLivre!N621*(1-Painel!$B$8)-N$3-N$4-N$6)*(1-Painel!$E$7)-N$5+N$6)*N$7</f>
        <v>11938404.586224986</v>
      </c>
      <c r="O625" s="35">
        <f>((Produção!O619*PreçoLivre!O621*(1-Painel!$B$8)-O$3-O$4-O$6)*(1-Painel!$E$7)-O$5+O$6)*O$7</f>
        <v>10694067.583801709</v>
      </c>
      <c r="P625" s="35">
        <f>((Produção!P619*PreçoLivre!P621*(1-Painel!$B$8)-P$3-P$4-P$6)*(1-Painel!$E$7)-P$5+P$6)*P$7</f>
        <v>9315999.3782849405</v>
      </c>
      <c r="Q625" s="35">
        <f>((Produção!Q619*PreçoLivre!Q621*(1-Painel!$B$8)-Q$3-Q$4-Q$6)*(1-Painel!$E$7)-Q$5+Q$6)*Q$7</f>
        <v>9422115.8747125193</v>
      </c>
      <c r="R625" s="35">
        <f>((Produção!R619*PreçoLivre!R621*(1-Painel!$B$8)-R$3-R$4-R$6)*(1-Painel!$E$7)-R$5+R$6)*R$7</f>
        <v>8205811.180402739</v>
      </c>
      <c r="S625" s="35">
        <f>((Produção!S619*PreçoLivre!S621*(1-Painel!$B$8)-S$3-S$4-S$6)*(1-Painel!$E$7)-S$5+S$6)*S$7</f>
        <v>7986693.2636599755</v>
      </c>
      <c r="T625" s="35">
        <f>((Produção!T619*PreçoLivre!T621*(1-Painel!$B$8)-T$3-T$4-T$6)*(1-Painel!$E$7)-T$5+T$6)*T$7</f>
        <v>7477454.6878928421</v>
      </c>
      <c r="U625" s="35">
        <f>((Produção!U619*PreçoLivre!U621*(1-Painel!$B$8)-U$3-U$4-U$6)*(1-Painel!$E$7)-U$5+U$6)*U$7</f>
        <v>6852859.1636852697</v>
      </c>
      <c r="V625" s="35">
        <f>((Produção!V619*PreçoLivre!V621*(1-Painel!$B$8)-V$3-V$4-V$6)*(1-Painel!$E$7)-V$5+V$6)*V$7</f>
        <v>6126613.0784529261</v>
      </c>
      <c r="W625" s="35"/>
    </row>
    <row r="626" spans="1:23" x14ac:dyDescent="0.25">
      <c r="A626" s="36">
        <v>617</v>
      </c>
      <c r="B626" s="35">
        <f t="shared" si="9"/>
        <v>265594440.96005797</v>
      </c>
      <c r="C626" s="35">
        <f>((Produção!C620*PreçoLivre!C622*(1-Painel!$B$8)-C$3-C$4-C$6)*(1-Painel!$E$7)-C$5+C$6)*C$7</f>
        <v>25446541.123376742</v>
      </c>
      <c r="D626" s="35">
        <f>((Produção!D620*PreçoLivre!D622*(1-Painel!$B$8)-D$3-D$4-D$6)*(1-Painel!$E$7)-D$5+D$6)*D$7</f>
        <v>24725668.660637908</v>
      </c>
      <c r="E626" s="35">
        <f>((Produção!E620*PreçoLivre!E622*(1-Painel!$B$8)-E$3-E$4-E$6)*(1-Painel!$E$7)-E$5+E$6)*E$7</f>
        <v>22751789.929712199</v>
      </c>
      <c r="F626" s="35">
        <f>((Produção!F620*PreçoLivre!F622*(1-Painel!$B$8)-F$3-F$4-F$6)*(1-Painel!$E$7)-F$5+F$6)*F$7</f>
        <v>21283559.240493108</v>
      </c>
      <c r="G626" s="35">
        <f>((Produção!G620*PreçoLivre!G622*(1-Painel!$B$8)-G$3-G$4-G$6)*(1-Painel!$E$7)-G$5+G$6)*G$7</f>
        <v>19622629.034674965</v>
      </c>
      <c r="H626" s="35">
        <f>((Produção!H620*PreçoLivre!H622*(1-Painel!$B$8)-H$3-H$4-H$6)*(1-Painel!$E$7)-H$5+H$6)*H$7</f>
        <v>18049627.852228738</v>
      </c>
      <c r="I626" s="35">
        <f>((Produção!I620*PreçoLivre!I622*(1-Painel!$B$8)-I$3-I$4-I$6)*(1-Painel!$E$7)-I$5+I$6)*I$7</f>
        <v>15900760.643582102</v>
      </c>
      <c r="J626" s="35">
        <f>((Produção!J620*PreçoLivre!J622*(1-Painel!$B$8)-J$3-J$4-J$6)*(1-Painel!$E$7)-J$5+J$6)*J$7</f>
        <v>14096454.57231936</v>
      </c>
      <c r="K626" s="35">
        <f>((Produção!K620*PreçoLivre!K622*(1-Painel!$B$8)-K$3-K$4-K$6)*(1-Painel!$E$7)-K$5+K$6)*K$7</f>
        <v>12364417.035140336</v>
      </c>
      <c r="L626" s="35">
        <f>((Produção!L620*PreçoLivre!L622*(1-Painel!$B$8)-L$3-L$4-L$6)*(1-Painel!$E$7)-L$5+L$6)*L$7</f>
        <v>11683854.222614327</v>
      </c>
      <c r="M626" s="35">
        <f>((Produção!M620*PreçoLivre!M622*(1-Painel!$B$8)-M$3-M$4-M$6)*(1-Painel!$E$7)-M$5+M$6)*M$7</f>
        <v>10539561.889147084</v>
      </c>
      <c r="N626" s="35">
        <f>((Produção!N620*PreçoLivre!N622*(1-Painel!$B$8)-N$3-N$4-N$6)*(1-Painel!$E$7)-N$5+N$6)*N$7</f>
        <v>9807448.9534329493</v>
      </c>
      <c r="O626" s="35">
        <f>((Produção!O620*PreçoLivre!O622*(1-Painel!$B$8)-O$3-O$4-O$6)*(1-Painel!$E$7)-O$5+O$6)*O$7</f>
        <v>9670084.9946616832</v>
      </c>
      <c r="P626" s="35">
        <f>((Produção!P620*PreçoLivre!P622*(1-Painel!$B$8)-P$3-P$4-P$6)*(1-Painel!$E$7)-P$5+P$6)*P$7</f>
        <v>9030614.1181920692</v>
      </c>
      <c r="Q626" s="35">
        <f>((Produção!Q620*PreçoLivre!Q622*(1-Painel!$B$8)-Q$3-Q$4-Q$6)*(1-Painel!$E$7)-Q$5+Q$6)*Q$7</f>
        <v>8175423.3442630172</v>
      </c>
      <c r="R626" s="35">
        <f>((Produção!R620*PreçoLivre!R622*(1-Painel!$B$8)-R$3-R$4-R$6)*(1-Painel!$E$7)-R$5+R$6)*R$7</f>
        <v>7636844.1750999233</v>
      </c>
      <c r="S626" s="35">
        <f>((Produção!S620*PreçoLivre!S622*(1-Painel!$B$8)-S$3-S$4-S$6)*(1-Painel!$E$7)-S$5+S$6)*S$7</f>
        <v>6857868.2716362905</v>
      </c>
      <c r="T626" s="35">
        <f>((Produção!T620*PreçoLivre!T622*(1-Painel!$B$8)-T$3-T$4-T$6)*(1-Painel!$E$7)-T$5+T$6)*T$7</f>
        <v>6538546.7067833776</v>
      </c>
      <c r="U626" s="35">
        <f>((Produção!U620*PreçoLivre!U622*(1-Painel!$B$8)-U$3-U$4-U$6)*(1-Painel!$E$7)-U$5+U$6)*U$7</f>
        <v>5826459.9977031695</v>
      </c>
      <c r="V626" s="35">
        <f>((Produção!V620*PreçoLivre!V622*(1-Painel!$B$8)-V$3-V$4-V$6)*(1-Painel!$E$7)-V$5+V$6)*V$7</f>
        <v>5586286.1943586646</v>
      </c>
      <c r="W626" s="35"/>
    </row>
    <row r="627" spans="1:23" x14ac:dyDescent="0.25">
      <c r="A627" s="36">
        <v>618</v>
      </c>
      <c r="B627" s="35">
        <f t="shared" si="9"/>
        <v>244493959.18975133</v>
      </c>
      <c r="C627" s="35">
        <f>((Produção!C621*PreçoLivre!C623*(1-Painel!$B$8)-C$3-C$4-C$6)*(1-Painel!$E$7)-C$5+C$6)*C$7</f>
        <v>24682825.35192696</v>
      </c>
      <c r="D627" s="35">
        <f>((Produção!D621*PreçoLivre!D623*(1-Painel!$B$8)-D$3-D$4-D$6)*(1-Painel!$E$7)-D$5+D$6)*D$7</f>
        <v>22950807.552326687</v>
      </c>
      <c r="E627" s="35">
        <f>((Produção!E621*PreçoLivre!E623*(1-Painel!$B$8)-E$3-E$4-E$6)*(1-Painel!$E$7)-E$5+E$6)*E$7</f>
        <v>22291045.59477184</v>
      </c>
      <c r="F627" s="35">
        <f>((Produção!F621*PreçoLivre!F623*(1-Painel!$B$8)-F$3-F$4-F$6)*(1-Painel!$E$7)-F$5+F$6)*F$7</f>
        <v>20567727.865766004</v>
      </c>
      <c r="G627" s="35">
        <f>((Produção!G621*PreçoLivre!G623*(1-Painel!$B$8)-G$3-G$4-G$6)*(1-Painel!$E$7)-G$5+G$6)*G$7</f>
        <v>18424245.262020819</v>
      </c>
      <c r="H627" s="35">
        <f>((Produção!H621*PreçoLivre!H623*(1-Painel!$B$8)-H$3-H$4-H$6)*(1-Painel!$E$7)-H$5+H$6)*H$7</f>
        <v>17530331.963845659</v>
      </c>
      <c r="I627" s="35">
        <f>((Produção!I621*PreçoLivre!I623*(1-Painel!$B$8)-I$3-I$4-I$6)*(1-Painel!$E$7)-I$5+I$6)*I$7</f>
        <v>15104216.717953896</v>
      </c>
      <c r="J627" s="35">
        <f>((Produção!J621*PreçoLivre!J623*(1-Painel!$B$8)-J$3-J$4-J$6)*(1-Painel!$E$7)-J$5+J$6)*J$7</f>
        <v>13561149.755678553</v>
      </c>
      <c r="K627" s="35">
        <f>((Produção!K621*PreçoLivre!K623*(1-Painel!$B$8)-K$3-K$4-K$6)*(1-Painel!$E$7)-K$5+K$6)*K$7</f>
        <v>11881796.377077376</v>
      </c>
      <c r="L627" s="35">
        <f>((Produção!L621*PreçoLivre!L623*(1-Painel!$B$8)-L$3-L$4-L$6)*(1-Painel!$E$7)-L$5+L$6)*L$7</f>
        <v>10986891.423603211</v>
      </c>
      <c r="M627" s="35">
        <f>((Produção!M621*PreçoLivre!M623*(1-Painel!$B$8)-M$3-M$4-M$6)*(1-Painel!$E$7)-M$5+M$6)*M$7</f>
        <v>9719598.7148332</v>
      </c>
      <c r="N627" s="35">
        <f>((Produção!N621*PreçoLivre!N623*(1-Painel!$B$8)-N$3-N$4-N$6)*(1-Painel!$E$7)-N$5+N$6)*N$7</f>
        <v>9042732.4583164081</v>
      </c>
      <c r="O627" s="35">
        <f>((Produção!O621*PreçoLivre!O623*(1-Painel!$B$8)-O$3-O$4-O$6)*(1-Painel!$E$7)-O$5+O$6)*O$7</f>
        <v>8151891.7168639181</v>
      </c>
      <c r="P627" s="35">
        <f>((Produção!P621*PreçoLivre!P623*(1-Painel!$B$8)-P$3-P$4-P$6)*(1-Painel!$E$7)-P$5+P$6)*P$7</f>
        <v>7663951.5088938707</v>
      </c>
      <c r="Q627" s="35">
        <f>((Produção!Q621*PreçoLivre!Q623*(1-Painel!$B$8)-Q$3-Q$4-Q$6)*(1-Painel!$E$7)-Q$5+Q$6)*Q$7</f>
        <v>6884769.9859512467</v>
      </c>
      <c r="R627" s="35">
        <f>((Produção!R621*PreçoLivre!R623*(1-Painel!$B$8)-R$3-R$4-R$6)*(1-Painel!$E$7)-R$5+R$6)*R$7</f>
        <v>5947115.9004277065</v>
      </c>
      <c r="S627" s="35">
        <f>((Produção!S621*PreçoLivre!S623*(1-Painel!$B$8)-S$3-S$4-S$6)*(1-Painel!$E$7)-S$5+S$6)*S$7</f>
        <v>5224396.2341554435</v>
      </c>
      <c r="T627" s="35">
        <f>((Produção!T621*PreçoLivre!T623*(1-Painel!$B$8)-T$3-T$4-T$6)*(1-Painel!$E$7)-T$5+T$6)*T$7</f>
        <v>4893604.1988433637</v>
      </c>
      <c r="U627" s="35">
        <f>((Produção!U621*PreçoLivre!U623*(1-Painel!$B$8)-U$3-U$4-U$6)*(1-Painel!$E$7)-U$5+U$6)*U$7</f>
        <v>4707765.7696446795</v>
      </c>
      <c r="V627" s="35">
        <f>((Produção!V621*PreçoLivre!V623*(1-Painel!$B$8)-V$3-V$4-V$6)*(1-Painel!$E$7)-V$5+V$6)*V$7</f>
        <v>4277094.8368504718</v>
      </c>
      <c r="W627" s="35"/>
    </row>
    <row r="628" spans="1:23" x14ac:dyDescent="0.25">
      <c r="A628" s="36">
        <v>619</v>
      </c>
      <c r="B628" s="35">
        <f t="shared" si="9"/>
        <v>264252383.21427274</v>
      </c>
      <c r="C628" s="35">
        <f>((Produção!C622*PreçoLivre!C624*(1-Painel!$B$8)-C$3-C$4-C$6)*(1-Painel!$E$7)-C$5+C$6)*C$7</f>
        <v>24923513.560693391</v>
      </c>
      <c r="D628" s="35">
        <f>((Produção!D622*PreçoLivre!D624*(1-Painel!$B$8)-D$3-D$4-D$6)*(1-Painel!$E$7)-D$5+D$6)*D$7</f>
        <v>24103292.739494838</v>
      </c>
      <c r="E628" s="35">
        <f>((Produção!E622*PreçoLivre!E624*(1-Painel!$B$8)-E$3-E$4-E$6)*(1-Painel!$E$7)-E$5+E$6)*E$7</f>
        <v>22588780.302286495</v>
      </c>
      <c r="F628" s="35">
        <f>((Produção!F622*PreçoLivre!F624*(1-Painel!$B$8)-F$3-F$4-F$6)*(1-Painel!$E$7)-F$5+F$6)*F$7</f>
        <v>20914837.403865937</v>
      </c>
      <c r="G628" s="35">
        <f>((Produção!G622*PreçoLivre!G624*(1-Painel!$B$8)-G$3-G$4-G$6)*(1-Painel!$E$7)-G$5+G$6)*G$7</f>
        <v>17936953.725673642</v>
      </c>
      <c r="H628" s="35">
        <f>((Produção!H622*PreçoLivre!H624*(1-Painel!$B$8)-H$3-H$4-H$6)*(1-Painel!$E$7)-H$5+H$6)*H$7</f>
        <v>16424138.965707762</v>
      </c>
      <c r="I628" s="35">
        <f>((Produção!I622*PreçoLivre!I624*(1-Painel!$B$8)-I$3-I$4-I$6)*(1-Painel!$E$7)-I$5+I$6)*I$7</f>
        <v>15826253.973539939</v>
      </c>
      <c r="J628" s="35">
        <f>((Produção!J622*PreçoLivre!J624*(1-Painel!$B$8)-J$3-J$4-J$6)*(1-Painel!$E$7)-J$5+J$6)*J$7</f>
        <v>14515400.50722168</v>
      </c>
      <c r="K628" s="35">
        <f>((Produção!K622*PreçoLivre!K624*(1-Painel!$B$8)-K$3-K$4-K$6)*(1-Painel!$E$7)-K$5+K$6)*K$7</f>
        <v>13503509.875752164</v>
      </c>
      <c r="L628" s="35">
        <f>((Produção!L622*PreçoLivre!L624*(1-Painel!$B$8)-L$3-L$4-L$6)*(1-Painel!$E$7)-L$5+L$6)*L$7</f>
        <v>12230664.147830233</v>
      </c>
      <c r="M628" s="35">
        <f>((Produção!M622*PreçoLivre!M624*(1-Painel!$B$8)-M$3-M$4-M$6)*(1-Painel!$E$7)-M$5+M$6)*M$7</f>
        <v>10753480.717329958</v>
      </c>
      <c r="N628" s="35">
        <f>((Produção!N622*PreçoLivre!N624*(1-Painel!$B$8)-N$3-N$4-N$6)*(1-Painel!$E$7)-N$5+N$6)*N$7</f>
        <v>10285297.443678526</v>
      </c>
      <c r="O628" s="35">
        <f>((Produção!O622*PreçoLivre!O624*(1-Painel!$B$8)-O$3-O$4-O$6)*(1-Painel!$E$7)-O$5+O$6)*O$7</f>
        <v>9105270.8991554528</v>
      </c>
      <c r="P628" s="35">
        <f>((Produção!P622*PreçoLivre!P624*(1-Painel!$B$8)-P$3-P$4-P$6)*(1-Painel!$E$7)-P$5+P$6)*P$7</f>
        <v>8566022.187633168</v>
      </c>
      <c r="Q628" s="35">
        <f>((Produção!Q622*PreçoLivre!Q624*(1-Painel!$B$8)-Q$3-Q$4-Q$6)*(1-Painel!$E$7)-Q$5+Q$6)*Q$7</f>
        <v>8512264.136886863</v>
      </c>
      <c r="R628" s="35">
        <f>((Produção!R622*PreçoLivre!R624*(1-Painel!$B$8)-R$3-R$4-R$6)*(1-Painel!$E$7)-R$5+R$6)*R$7</f>
        <v>7741737.2393498337</v>
      </c>
      <c r="S628" s="35">
        <f>((Produção!S622*PreçoLivre!S624*(1-Painel!$B$8)-S$3-S$4-S$6)*(1-Painel!$E$7)-S$5+S$6)*S$7</f>
        <v>7452545.0758063029</v>
      </c>
      <c r="T628" s="35">
        <f>((Produção!T622*PreçoLivre!T624*(1-Painel!$B$8)-T$3-T$4-T$6)*(1-Painel!$E$7)-T$5+T$6)*T$7</f>
        <v>6715648.5244598817</v>
      </c>
      <c r="U628" s="35">
        <f>((Produção!U622*PreçoLivre!U624*(1-Painel!$B$8)-U$3-U$4-U$6)*(1-Painel!$E$7)-U$5+U$6)*U$7</f>
        <v>6322960.7604418462</v>
      </c>
      <c r="V628" s="35">
        <f>((Produção!V622*PreçoLivre!V624*(1-Painel!$B$8)-V$3-V$4-V$6)*(1-Painel!$E$7)-V$5+V$6)*V$7</f>
        <v>5829811.0274648909</v>
      </c>
      <c r="W628" s="35"/>
    </row>
    <row r="629" spans="1:23" x14ac:dyDescent="0.25">
      <c r="A629" s="36">
        <v>620</v>
      </c>
      <c r="B629" s="35">
        <f t="shared" si="9"/>
        <v>241392620.8257069</v>
      </c>
      <c r="C629" s="35">
        <f>((Produção!C623*PreçoLivre!C625*(1-Painel!$B$8)-C$3-C$4-C$6)*(1-Painel!$E$7)-C$5+C$6)*C$7</f>
        <v>25786954.427679636</v>
      </c>
      <c r="D629" s="35">
        <f>((Produção!D623*PreçoLivre!D625*(1-Painel!$B$8)-D$3-D$4-D$6)*(1-Painel!$E$7)-D$5+D$6)*D$7</f>
        <v>23294262.916750893</v>
      </c>
      <c r="E629" s="35">
        <f>((Produção!E623*PreçoLivre!E625*(1-Painel!$B$8)-E$3-E$4-E$6)*(1-Painel!$E$7)-E$5+E$6)*E$7</f>
        <v>21041962.64289223</v>
      </c>
      <c r="F629" s="35">
        <f>((Produção!F623*PreçoLivre!F625*(1-Painel!$B$8)-F$3-F$4-F$6)*(1-Painel!$E$7)-F$5+F$6)*F$7</f>
        <v>18288635.933156203</v>
      </c>
      <c r="G629" s="35">
        <f>((Produção!G623*PreçoLivre!G625*(1-Painel!$B$8)-G$3-G$4-G$6)*(1-Painel!$E$7)-G$5+G$6)*G$7</f>
        <v>16912002.606461748</v>
      </c>
      <c r="H629" s="35">
        <f>((Produção!H623*PreçoLivre!H625*(1-Painel!$B$8)-H$3-H$4-H$6)*(1-Painel!$E$7)-H$5+H$6)*H$7</f>
        <v>15417010.725058462</v>
      </c>
      <c r="I629" s="35">
        <f>((Produção!I623*PreçoLivre!I625*(1-Painel!$B$8)-I$3-I$4-I$6)*(1-Painel!$E$7)-I$5+I$6)*I$7</f>
        <v>14048268.876459945</v>
      </c>
      <c r="J629" s="35">
        <f>((Produção!J623*PreçoLivre!J625*(1-Painel!$B$8)-J$3-J$4-J$6)*(1-Painel!$E$7)-J$5+J$6)*J$7</f>
        <v>12634717.256040134</v>
      </c>
      <c r="K629" s="35">
        <f>((Produção!K623*PreçoLivre!K625*(1-Painel!$B$8)-K$3-K$4-K$6)*(1-Painel!$E$7)-K$5+K$6)*K$7</f>
        <v>11270264.482818013</v>
      </c>
      <c r="L629" s="35">
        <f>((Produção!L623*PreçoLivre!L625*(1-Painel!$B$8)-L$3-L$4-L$6)*(1-Painel!$E$7)-L$5+L$6)*L$7</f>
        <v>10515314.513967505</v>
      </c>
      <c r="M629" s="35">
        <f>((Produção!M623*PreçoLivre!M625*(1-Painel!$B$8)-M$3-M$4-M$6)*(1-Painel!$E$7)-M$5+M$6)*M$7</f>
        <v>9961869.7280337587</v>
      </c>
      <c r="N629" s="35">
        <f>((Produção!N623*PreçoLivre!N625*(1-Painel!$B$8)-N$3-N$4-N$6)*(1-Painel!$E$7)-N$5+N$6)*N$7</f>
        <v>9051858.4913101289</v>
      </c>
      <c r="O629" s="35">
        <f>((Produção!O623*PreçoLivre!O625*(1-Painel!$B$8)-O$3-O$4-O$6)*(1-Painel!$E$7)-O$5+O$6)*O$7</f>
        <v>8335563.5673600426</v>
      </c>
      <c r="P629" s="35">
        <f>((Produção!P623*PreçoLivre!P625*(1-Painel!$B$8)-P$3-P$4-P$6)*(1-Painel!$E$7)-P$5+P$6)*P$7</f>
        <v>7870736.907647511</v>
      </c>
      <c r="Q629" s="35">
        <f>((Produção!Q623*PreçoLivre!Q625*(1-Painel!$B$8)-Q$3-Q$4-Q$6)*(1-Painel!$E$7)-Q$5+Q$6)*Q$7</f>
        <v>7539987.253285245</v>
      </c>
      <c r="R629" s="35">
        <f>((Produção!R623*PreçoLivre!R625*(1-Painel!$B$8)-R$3-R$4-R$6)*(1-Painel!$E$7)-R$5+R$6)*R$7</f>
        <v>7311638.4802020378</v>
      </c>
      <c r="S629" s="35">
        <f>((Produção!S623*PreçoLivre!S625*(1-Painel!$B$8)-S$3-S$4-S$6)*(1-Painel!$E$7)-S$5+S$6)*S$7</f>
        <v>6504484.5263700709</v>
      </c>
      <c r="T629" s="35">
        <f>((Produção!T623*PreçoLivre!T625*(1-Painel!$B$8)-T$3-T$4-T$6)*(1-Painel!$E$7)-T$5+T$6)*T$7</f>
        <v>5669181.4451165479</v>
      </c>
      <c r="U629" s="35">
        <f>((Produção!U623*PreçoLivre!U625*(1-Painel!$B$8)-U$3-U$4-U$6)*(1-Painel!$E$7)-U$5+U$6)*U$7</f>
        <v>5253458.2452220041</v>
      </c>
      <c r="V629" s="35">
        <f>((Produção!V623*PreçoLivre!V625*(1-Painel!$B$8)-V$3-V$4-V$6)*(1-Painel!$E$7)-V$5+V$6)*V$7</f>
        <v>4684447.7998747425</v>
      </c>
      <c r="W629" s="35"/>
    </row>
    <row r="630" spans="1:23" x14ac:dyDescent="0.25">
      <c r="A630" s="36">
        <v>621</v>
      </c>
      <c r="B630" s="35">
        <f t="shared" si="9"/>
        <v>227533193.60256171</v>
      </c>
      <c r="C630" s="35">
        <f>((Produção!C624*PreçoLivre!C626*(1-Painel!$B$8)-C$3-C$4-C$6)*(1-Painel!$E$7)-C$5+C$6)*C$7</f>
        <v>25512182.566811427</v>
      </c>
      <c r="D630" s="35">
        <f>((Produção!D624*PreçoLivre!D626*(1-Painel!$B$8)-D$3-D$4-D$6)*(1-Painel!$E$7)-D$5+D$6)*D$7</f>
        <v>23185942.711248409</v>
      </c>
      <c r="E630" s="35">
        <f>((Produção!E624*PreçoLivre!E626*(1-Painel!$B$8)-E$3-E$4-E$6)*(1-Painel!$E$7)-E$5+E$6)*E$7</f>
        <v>20366923.532122824</v>
      </c>
      <c r="F630" s="35">
        <f>((Produção!F624*PreçoLivre!F626*(1-Painel!$B$8)-F$3-F$4-F$6)*(1-Painel!$E$7)-F$5+F$6)*F$7</f>
        <v>19027494.044243596</v>
      </c>
      <c r="G630" s="35">
        <f>((Produção!G624*PreçoLivre!G626*(1-Painel!$B$8)-G$3-G$4-G$6)*(1-Painel!$E$7)-G$5+G$6)*G$7</f>
        <v>16996311.784824725</v>
      </c>
      <c r="H630" s="35">
        <f>((Produção!H624*PreçoLivre!H626*(1-Painel!$B$8)-H$3-H$4-H$6)*(1-Painel!$E$7)-H$5+H$6)*H$7</f>
        <v>15283480.776360052</v>
      </c>
      <c r="I630" s="35">
        <f>((Produção!I624*PreçoLivre!I626*(1-Painel!$B$8)-I$3-I$4-I$6)*(1-Painel!$E$7)-I$5+I$6)*I$7</f>
        <v>13107092.210376931</v>
      </c>
      <c r="J630" s="35">
        <f>((Produção!J624*PreçoLivre!J626*(1-Painel!$B$8)-J$3-J$4-J$6)*(1-Painel!$E$7)-J$5+J$6)*J$7</f>
        <v>11745141.763405832</v>
      </c>
      <c r="K630" s="35">
        <f>((Produção!K624*PreçoLivre!K626*(1-Painel!$B$8)-K$3-K$4-K$6)*(1-Painel!$E$7)-K$5+K$6)*K$7</f>
        <v>11046207.450024424</v>
      </c>
      <c r="L630" s="35">
        <f>((Produção!L624*PreçoLivre!L626*(1-Painel!$B$8)-L$3-L$4-L$6)*(1-Painel!$E$7)-L$5+L$6)*L$7</f>
        <v>9807528.0029789396</v>
      </c>
      <c r="M630" s="35">
        <f>((Produção!M624*PreçoLivre!M626*(1-Painel!$B$8)-M$3-M$4-M$6)*(1-Painel!$E$7)-M$5+M$6)*M$7</f>
        <v>8459400.9410740808</v>
      </c>
      <c r="N630" s="35">
        <f>((Produção!N624*PreçoLivre!N626*(1-Painel!$B$8)-N$3-N$4-N$6)*(1-Painel!$E$7)-N$5+N$6)*N$7</f>
        <v>7577760.6020597396</v>
      </c>
      <c r="O630" s="35">
        <f>((Produção!O624*PreçoLivre!O626*(1-Painel!$B$8)-O$3-O$4-O$6)*(1-Painel!$E$7)-O$5+O$6)*O$7</f>
        <v>6873376.137776671</v>
      </c>
      <c r="P630" s="35">
        <f>((Produção!P624*PreçoLivre!P626*(1-Painel!$B$8)-P$3-P$4-P$6)*(1-Painel!$E$7)-P$5+P$6)*P$7</f>
        <v>6641107.4260092843</v>
      </c>
      <c r="Q630" s="35">
        <f>((Produção!Q624*PreçoLivre!Q626*(1-Painel!$B$8)-Q$3-Q$4-Q$6)*(1-Painel!$E$7)-Q$5+Q$6)*Q$7</f>
        <v>6199333.5309176501</v>
      </c>
      <c r="R630" s="35">
        <f>((Produção!R624*PreçoLivre!R626*(1-Painel!$B$8)-R$3-R$4-R$6)*(1-Painel!$E$7)-R$5+R$6)*R$7</f>
        <v>5844975.3728314573</v>
      </c>
      <c r="S630" s="35">
        <f>((Produção!S624*PreçoLivre!S626*(1-Painel!$B$8)-S$3-S$4-S$6)*(1-Painel!$E$7)-S$5+S$6)*S$7</f>
        <v>5481187.4626266425</v>
      </c>
      <c r="T630" s="35">
        <f>((Produção!T624*PreçoLivre!T626*(1-Painel!$B$8)-T$3-T$4-T$6)*(1-Painel!$E$7)-T$5+T$6)*T$7</f>
        <v>5091684.7093160842</v>
      </c>
      <c r="U630" s="35">
        <f>((Produção!U624*PreçoLivre!U626*(1-Painel!$B$8)-U$3-U$4-U$6)*(1-Painel!$E$7)-U$5+U$6)*U$7</f>
        <v>4905699.8742781449</v>
      </c>
      <c r="V630" s="35">
        <f>((Produção!V624*PreçoLivre!V626*(1-Painel!$B$8)-V$3-V$4-V$6)*(1-Painel!$E$7)-V$5+V$6)*V$7</f>
        <v>4380362.7032747585</v>
      </c>
      <c r="W630" s="35"/>
    </row>
    <row r="631" spans="1:23" x14ac:dyDescent="0.25">
      <c r="A631" s="36">
        <v>622</v>
      </c>
      <c r="B631" s="35">
        <f t="shared" si="9"/>
        <v>270013100.68487215</v>
      </c>
      <c r="C631" s="35">
        <f>((Produção!C625*PreçoLivre!C627*(1-Painel!$B$8)-C$3-C$4-C$6)*(1-Painel!$E$7)-C$5+C$6)*C$7</f>
        <v>27130124.887743328</v>
      </c>
      <c r="D631" s="35">
        <f>((Produção!D625*PreçoLivre!D627*(1-Painel!$B$8)-D$3-D$4-D$6)*(1-Painel!$E$7)-D$5+D$6)*D$7</f>
        <v>24326685.646904107</v>
      </c>
      <c r="E631" s="35">
        <f>((Produção!E625*PreçoLivre!E627*(1-Painel!$B$8)-E$3-E$4-E$6)*(1-Painel!$E$7)-E$5+E$6)*E$7</f>
        <v>22127280.894230343</v>
      </c>
      <c r="F631" s="35">
        <f>((Produção!F625*PreçoLivre!F627*(1-Painel!$B$8)-F$3-F$4-F$6)*(1-Painel!$E$7)-F$5+F$6)*F$7</f>
        <v>20481839.15323136</v>
      </c>
      <c r="G631" s="35">
        <f>((Produção!G625*PreçoLivre!G627*(1-Painel!$B$8)-G$3-G$4-G$6)*(1-Painel!$E$7)-G$5+G$6)*G$7</f>
        <v>18202148.060365025</v>
      </c>
      <c r="H631" s="35">
        <f>((Produção!H625*PreçoLivre!H627*(1-Painel!$B$8)-H$3-H$4-H$6)*(1-Painel!$E$7)-H$5+H$6)*H$7</f>
        <v>17519604.119320806</v>
      </c>
      <c r="I631" s="35">
        <f>((Produção!I625*PreçoLivre!I627*(1-Painel!$B$8)-I$3-I$4-I$6)*(1-Painel!$E$7)-I$5+I$6)*I$7</f>
        <v>16072007.113645952</v>
      </c>
      <c r="J631" s="35">
        <f>((Produção!J625*PreçoLivre!J627*(1-Painel!$B$8)-J$3-J$4-J$6)*(1-Painel!$E$7)-J$5+J$6)*J$7</f>
        <v>14297167.751815131</v>
      </c>
      <c r="K631" s="35">
        <f>((Produção!K625*PreçoLivre!K627*(1-Painel!$B$8)-K$3-K$4-K$6)*(1-Painel!$E$7)-K$5+K$6)*K$7</f>
        <v>13126677.487640819</v>
      </c>
      <c r="L631" s="35">
        <f>((Produção!L625*PreçoLivre!L627*(1-Painel!$B$8)-L$3-L$4-L$6)*(1-Painel!$E$7)-L$5+L$6)*L$7</f>
        <v>12505914.343761509</v>
      </c>
      <c r="M631" s="35">
        <f>((Produção!M625*PreçoLivre!M627*(1-Painel!$B$8)-M$3-M$4-M$6)*(1-Painel!$E$7)-M$5+M$6)*M$7</f>
        <v>11767836.480383907</v>
      </c>
      <c r="N631" s="35">
        <f>((Produção!N625*PreçoLivre!N627*(1-Painel!$B$8)-N$3-N$4-N$6)*(1-Painel!$E$7)-N$5+N$6)*N$7</f>
        <v>10849473.514984587</v>
      </c>
      <c r="O631" s="35">
        <f>((Produção!O625*PreçoLivre!O627*(1-Painel!$B$8)-O$3-O$4-O$6)*(1-Painel!$E$7)-O$5+O$6)*O$7</f>
        <v>9802766.8867522664</v>
      </c>
      <c r="P631" s="35">
        <f>((Produção!P625*PreçoLivre!P627*(1-Painel!$B$8)-P$3-P$4-P$6)*(1-Painel!$E$7)-P$5+P$6)*P$7</f>
        <v>9403133.8307919931</v>
      </c>
      <c r="Q631" s="35">
        <f>((Produção!Q625*PreçoLivre!Q627*(1-Painel!$B$8)-Q$3-Q$4-Q$6)*(1-Painel!$E$7)-Q$5+Q$6)*Q$7</f>
        <v>8757751.0380898546</v>
      </c>
      <c r="R631" s="35">
        <f>((Produção!R625*PreçoLivre!R627*(1-Painel!$B$8)-R$3-R$4-R$6)*(1-Painel!$E$7)-R$5+R$6)*R$7</f>
        <v>7795959.2965546772</v>
      </c>
      <c r="S631" s="35">
        <f>((Produção!S625*PreçoLivre!S627*(1-Painel!$B$8)-S$3-S$4-S$6)*(1-Painel!$E$7)-S$5+S$6)*S$7</f>
        <v>7170351.9258771222</v>
      </c>
      <c r="T631" s="35">
        <f>((Produção!T625*PreçoLivre!T627*(1-Painel!$B$8)-T$3-T$4-T$6)*(1-Painel!$E$7)-T$5+T$6)*T$7</f>
        <v>6737163.2973627709</v>
      </c>
      <c r="U631" s="35">
        <f>((Produção!U625*PreçoLivre!U627*(1-Painel!$B$8)-U$3-U$4-U$6)*(1-Painel!$E$7)-U$5+U$6)*U$7</f>
        <v>6249756.2750459611</v>
      </c>
      <c r="V631" s="35">
        <f>((Produção!V625*PreçoLivre!V627*(1-Painel!$B$8)-V$3-V$4-V$6)*(1-Painel!$E$7)-V$5+V$6)*V$7</f>
        <v>5689458.6803706428</v>
      </c>
      <c r="W631" s="35"/>
    </row>
    <row r="632" spans="1:23" x14ac:dyDescent="0.25">
      <c r="A632" s="36">
        <v>623</v>
      </c>
      <c r="B632" s="35">
        <f t="shared" si="9"/>
        <v>242105833.69798028</v>
      </c>
      <c r="C632" s="35">
        <f>((Produção!C626*PreçoLivre!C628*(1-Painel!$B$8)-C$3-C$4-C$6)*(1-Painel!$E$7)-C$5+C$6)*C$7</f>
        <v>26797786.09816293</v>
      </c>
      <c r="D632" s="35">
        <f>((Produção!D626*PreçoLivre!D628*(1-Painel!$B$8)-D$3-D$4-D$6)*(1-Painel!$E$7)-D$5+D$6)*D$7</f>
        <v>23614753.731717341</v>
      </c>
      <c r="E632" s="35">
        <f>((Produção!E626*PreçoLivre!E628*(1-Painel!$B$8)-E$3-E$4-E$6)*(1-Painel!$E$7)-E$5+E$6)*E$7</f>
        <v>21163449.243962396</v>
      </c>
      <c r="F632" s="35">
        <f>((Produção!F626*PreçoLivre!F628*(1-Painel!$B$8)-F$3-F$4-F$6)*(1-Painel!$E$7)-F$5+F$6)*F$7</f>
        <v>17489346.156041563</v>
      </c>
      <c r="G632" s="35">
        <f>((Produção!G626*PreçoLivre!G628*(1-Painel!$B$8)-G$3-G$4-G$6)*(1-Painel!$E$7)-G$5+G$6)*G$7</f>
        <v>15566828.419159889</v>
      </c>
      <c r="H632" s="35">
        <f>((Produção!H626*PreçoLivre!H628*(1-Painel!$B$8)-H$3-H$4-H$6)*(1-Painel!$E$7)-H$5+H$6)*H$7</f>
        <v>13743736.551819513</v>
      </c>
      <c r="I632" s="35">
        <f>((Produção!I626*PreçoLivre!I628*(1-Painel!$B$8)-I$3-I$4-I$6)*(1-Painel!$E$7)-I$5+I$6)*I$7</f>
        <v>12904390.075512681</v>
      </c>
      <c r="J632" s="35">
        <f>((Produção!J626*PreçoLivre!J628*(1-Painel!$B$8)-J$3-J$4-J$6)*(1-Painel!$E$7)-J$5+J$6)*J$7</f>
        <v>12208887.29805685</v>
      </c>
      <c r="K632" s="35">
        <f>((Produção!K626*PreçoLivre!K628*(1-Painel!$B$8)-K$3-K$4-K$6)*(1-Painel!$E$7)-K$5+K$6)*K$7</f>
        <v>11604307.785671711</v>
      </c>
      <c r="L632" s="35">
        <f>((Produção!L626*PreçoLivre!L628*(1-Painel!$B$8)-L$3-L$4-L$6)*(1-Painel!$E$7)-L$5+L$6)*L$7</f>
        <v>10380939.101395262</v>
      </c>
      <c r="M632" s="35">
        <f>((Produção!M626*PreçoLivre!M628*(1-Painel!$B$8)-M$3-M$4-M$6)*(1-Painel!$E$7)-M$5+M$6)*M$7</f>
        <v>10131219.43032217</v>
      </c>
      <c r="N632" s="35">
        <f>((Produção!N626*PreçoLivre!N628*(1-Painel!$B$8)-N$3-N$4-N$6)*(1-Painel!$E$7)-N$5+N$6)*N$7</f>
        <v>9103491.930529207</v>
      </c>
      <c r="O632" s="35">
        <f>((Produção!O626*PreçoLivre!O628*(1-Painel!$B$8)-O$3-O$4-O$6)*(1-Painel!$E$7)-O$5+O$6)*O$7</f>
        <v>8826945.2409718707</v>
      </c>
      <c r="P632" s="35">
        <f>((Produção!P626*PreçoLivre!P628*(1-Painel!$B$8)-P$3-P$4-P$6)*(1-Painel!$E$7)-P$5+P$6)*P$7</f>
        <v>8335726.5910670385</v>
      </c>
      <c r="Q632" s="35">
        <f>((Produção!Q626*PreçoLivre!Q628*(1-Painel!$B$8)-Q$3-Q$4-Q$6)*(1-Painel!$E$7)-Q$5+Q$6)*Q$7</f>
        <v>8495141.641817363</v>
      </c>
      <c r="R632" s="35">
        <f>((Produção!R626*PreçoLivre!R628*(1-Painel!$B$8)-R$3-R$4-R$6)*(1-Painel!$E$7)-R$5+R$6)*R$7</f>
        <v>7805026.093281622</v>
      </c>
      <c r="S632" s="35">
        <f>((Produção!S626*PreçoLivre!S628*(1-Painel!$B$8)-S$3-S$4-S$6)*(1-Painel!$E$7)-S$5+S$6)*S$7</f>
        <v>7164819.8632760271</v>
      </c>
      <c r="T632" s="35">
        <f>((Produção!T626*PreçoLivre!T628*(1-Painel!$B$8)-T$3-T$4-T$6)*(1-Painel!$E$7)-T$5+T$6)*T$7</f>
        <v>6413568.7964518657</v>
      </c>
      <c r="U632" s="35">
        <f>((Produção!U626*PreçoLivre!U628*(1-Painel!$B$8)-U$3-U$4-U$6)*(1-Painel!$E$7)-U$5+U$6)*U$7</f>
        <v>5463027.9413259896</v>
      </c>
      <c r="V632" s="35">
        <f>((Produção!V626*PreçoLivre!V628*(1-Painel!$B$8)-V$3-V$4-V$6)*(1-Painel!$E$7)-V$5+V$6)*V$7</f>
        <v>4892441.7074370189</v>
      </c>
      <c r="W632" s="35"/>
    </row>
    <row r="633" spans="1:23" x14ac:dyDescent="0.25">
      <c r="A633" s="36">
        <v>624</v>
      </c>
      <c r="B633" s="35">
        <f t="shared" si="9"/>
        <v>244333831.351437</v>
      </c>
      <c r="C633" s="35">
        <f>((Produção!C627*PreçoLivre!C629*(1-Painel!$B$8)-C$3-C$4-C$6)*(1-Painel!$E$7)-C$5+C$6)*C$7</f>
        <v>25879771.151969086</v>
      </c>
      <c r="D633" s="35">
        <f>((Produção!D627*PreçoLivre!D629*(1-Painel!$B$8)-D$3-D$4-D$6)*(1-Painel!$E$7)-D$5+D$6)*D$7</f>
        <v>23232875.138537347</v>
      </c>
      <c r="E633" s="35">
        <f>((Produção!E627*PreçoLivre!E629*(1-Painel!$B$8)-E$3-E$4-E$6)*(1-Painel!$E$7)-E$5+E$6)*E$7</f>
        <v>21462256.795872554</v>
      </c>
      <c r="F633" s="35">
        <f>((Produção!F627*PreçoLivre!F629*(1-Painel!$B$8)-F$3-F$4-F$6)*(1-Painel!$E$7)-F$5+F$6)*F$7</f>
        <v>19765257.154197145</v>
      </c>
      <c r="G633" s="35">
        <f>((Produção!G627*PreçoLivre!G629*(1-Painel!$B$8)-G$3-G$4-G$6)*(1-Painel!$E$7)-G$5+G$6)*G$7</f>
        <v>16772136.756954957</v>
      </c>
      <c r="H633" s="35">
        <f>((Produção!H627*PreçoLivre!H629*(1-Painel!$B$8)-H$3-H$4-H$6)*(1-Painel!$E$7)-H$5+H$6)*H$7</f>
        <v>15167971.985788573</v>
      </c>
      <c r="I633" s="35">
        <f>((Produção!I627*PreçoLivre!I629*(1-Painel!$B$8)-I$3-I$4-I$6)*(1-Painel!$E$7)-I$5+I$6)*I$7</f>
        <v>13847958.675920917</v>
      </c>
      <c r="J633" s="35">
        <f>((Produção!J627*PreçoLivre!J629*(1-Painel!$B$8)-J$3-J$4-J$6)*(1-Painel!$E$7)-J$5+J$6)*J$7</f>
        <v>13230743.283186726</v>
      </c>
      <c r="K633" s="35">
        <f>((Produção!K627*PreçoLivre!K629*(1-Painel!$B$8)-K$3-K$4-K$6)*(1-Painel!$E$7)-K$5+K$6)*K$7</f>
        <v>12476963.465845058</v>
      </c>
      <c r="L633" s="35">
        <f>((Produção!L627*PreçoLivre!L629*(1-Painel!$B$8)-L$3-L$4-L$6)*(1-Painel!$E$7)-L$5+L$6)*L$7</f>
        <v>11148127.597092019</v>
      </c>
      <c r="M633" s="35">
        <f>((Produção!M627*PreçoLivre!M629*(1-Painel!$B$8)-M$3-M$4-M$6)*(1-Painel!$E$7)-M$5+M$6)*M$7</f>
        <v>10137095.002276046</v>
      </c>
      <c r="N633" s="35">
        <f>((Produção!N627*PreçoLivre!N629*(1-Painel!$B$8)-N$3-N$4-N$6)*(1-Painel!$E$7)-N$5+N$6)*N$7</f>
        <v>9672675.0023522433</v>
      </c>
      <c r="O633" s="35">
        <f>((Produção!O627*PreçoLivre!O629*(1-Painel!$B$8)-O$3-O$4-O$6)*(1-Painel!$E$7)-O$5+O$6)*O$7</f>
        <v>8893934.7735768016</v>
      </c>
      <c r="P633" s="35">
        <f>((Produção!P627*PreçoLivre!P629*(1-Painel!$B$8)-P$3-P$4-P$6)*(1-Painel!$E$7)-P$5+P$6)*P$7</f>
        <v>8237806.7118651532</v>
      </c>
      <c r="Q633" s="35">
        <f>((Produção!Q627*PreçoLivre!Q629*(1-Painel!$B$8)-Q$3-Q$4-Q$6)*(1-Painel!$E$7)-Q$5+Q$6)*Q$7</f>
        <v>7200969.8817517832</v>
      </c>
      <c r="R633" s="35">
        <f>((Produção!R627*PreçoLivre!R629*(1-Painel!$B$8)-R$3-R$4-R$6)*(1-Painel!$E$7)-R$5+R$6)*R$7</f>
        <v>6610091.9524128055</v>
      </c>
      <c r="S633" s="35">
        <f>((Produção!S627*PreçoLivre!S629*(1-Painel!$B$8)-S$3-S$4-S$6)*(1-Painel!$E$7)-S$5+S$6)*S$7</f>
        <v>5744090.2308380064</v>
      </c>
      <c r="T633" s="35">
        <f>((Produção!T627*PreçoLivre!T629*(1-Painel!$B$8)-T$3-T$4-T$6)*(1-Painel!$E$7)-T$5+T$6)*T$7</f>
        <v>5375979.6487119151</v>
      </c>
      <c r="U633" s="35">
        <f>((Produção!U627*PreçoLivre!U629*(1-Painel!$B$8)-U$3-U$4-U$6)*(1-Painel!$E$7)-U$5+U$6)*U$7</f>
        <v>4890169.7226086501</v>
      </c>
      <c r="V633" s="35">
        <f>((Produção!V627*PreçoLivre!V629*(1-Painel!$B$8)-V$3-V$4-V$6)*(1-Painel!$E$7)-V$5+V$6)*V$7</f>
        <v>4586956.4196792385</v>
      </c>
      <c r="W633" s="35"/>
    </row>
    <row r="634" spans="1:23" x14ac:dyDescent="0.25">
      <c r="A634" s="36">
        <v>625</v>
      </c>
      <c r="B634" s="35">
        <f t="shared" si="9"/>
        <v>271860165.67224127</v>
      </c>
      <c r="C634" s="35">
        <f>((Produção!C628*PreçoLivre!C630*(1-Painel!$B$8)-C$3-C$4-C$6)*(1-Painel!$E$7)-C$5+C$6)*C$7</f>
        <v>26410893.489600241</v>
      </c>
      <c r="D634" s="35">
        <f>((Produção!D628*PreçoLivre!D630*(1-Painel!$B$8)-D$3-D$4-D$6)*(1-Painel!$E$7)-D$5+D$6)*D$7</f>
        <v>24142411.371048614</v>
      </c>
      <c r="E634" s="35">
        <f>((Produção!E628*PreçoLivre!E630*(1-Painel!$B$8)-E$3-E$4-E$6)*(1-Painel!$E$7)-E$5+E$6)*E$7</f>
        <v>22425093.199109595</v>
      </c>
      <c r="F634" s="35">
        <f>((Produção!F628*PreçoLivre!F630*(1-Painel!$B$8)-F$3-F$4-F$6)*(1-Painel!$E$7)-F$5+F$6)*F$7</f>
        <v>21846392.020585448</v>
      </c>
      <c r="G634" s="35">
        <f>((Produção!G628*PreçoLivre!G630*(1-Painel!$B$8)-G$3-G$4-G$6)*(1-Painel!$E$7)-G$5+G$6)*G$7</f>
        <v>20304328.804826155</v>
      </c>
      <c r="H634" s="35">
        <f>((Produção!H628*PreçoLivre!H630*(1-Painel!$B$8)-H$3-H$4-H$6)*(1-Painel!$E$7)-H$5+H$6)*H$7</f>
        <v>19617316.627338018</v>
      </c>
      <c r="I634" s="35">
        <f>((Produção!I628*PreçoLivre!I630*(1-Painel!$B$8)-I$3-I$4-I$6)*(1-Painel!$E$7)-I$5+I$6)*I$7</f>
        <v>18136302.135673609</v>
      </c>
      <c r="J634" s="35">
        <f>((Produção!J628*PreçoLivre!J630*(1-Painel!$B$8)-J$3-J$4-J$6)*(1-Painel!$E$7)-J$5+J$6)*J$7</f>
        <v>15973079.680665975</v>
      </c>
      <c r="K634" s="35">
        <f>((Produção!K628*PreçoLivre!K630*(1-Painel!$B$8)-K$3-K$4-K$6)*(1-Painel!$E$7)-K$5+K$6)*K$7</f>
        <v>15297276.990922606</v>
      </c>
      <c r="L634" s="35">
        <f>((Produção!L628*PreçoLivre!L630*(1-Painel!$B$8)-L$3-L$4-L$6)*(1-Painel!$E$7)-L$5+L$6)*L$7</f>
        <v>12893712.641013218</v>
      </c>
      <c r="M634" s="35">
        <f>((Produção!M628*PreçoLivre!M630*(1-Painel!$B$8)-M$3-M$4-M$6)*(1-Painel!$E$7)-M$5+M$6)*M$7</f>
        <v>12182819.563459596</v>
      </c>
      <c r="N634" s="35">
        <f>((Produção!N628*PreçoLivre!N630*(1-Painel!$B$8)-N$3-N$4-N$6)*(1-Painel!$E$7)-N$5+N$6)*N$7</f>
        <v>10978006.800042856</v>
      </c>
      <c r="O634" s="35">
        <f>((Produção!O628*PreçoLivre!O630*(1-Painel!$B$8)-O$3-O$4-O$6)*(1-Painel!$E$7)-O$5+O$6)*O$7</f>
        <v>9076384.2140902933</v>
      </c>
      <c r="P634" s="35">
        <f>((Produção!P628*PreçoLivre!P630*(1-Painel!$B$8)-P$3-P$4-P$6)*(1-Painel!$E$7)-P$5+P$6)*P$7</f>
        <v>8414753.2027041018</v>
      </c>
      <c r="Q634" s="35">
        <f>((Produção!Q628*PreçoLivre!Q630*(1-Painel!$B$8)-Q$3-Q$4-Q$6)*(1-Painel!$E$7)-Q$5+Q$6)*Q$7</f>
        <v>7182551.1611287119</v>
      </c>
      <c r="R634" s="35">
        <f>((Produção!R628*PreçoLivre!R630*(1-Painel!$B$8)-R$3-R$4-R$6)*(1-Painel!$E$7)-R$5+R$6)*R$7</f>
        <v>6452257.0311967339</v>
      </c>
      <c r="S634" s="35">
        <f>((Produção!S628*PreçoLivre!S630*(1-Painel!$B$8)-S$3-S$4-S$6)*(1-Painel!$E$7)-S$5+S$6)*S$7</f>
        <v>5944153.3023965051</v>
      </c>
      <c r="T634" s="35">
        <f>((Produção!T628*PreçoLivre!T630*(1-Painel!$B$8)-T$3-T$4-T$6)*(1-Painel!$E$7)-T$5+T$6)*T$7</f>
        <v>5275771.9399162801</v>
      </c>
      <c r="U634" s="35">
        <f>((Produção!U628*PreçoLivre!U630*(1-Painel!$B$8)-U$3-U$4-U$6)*(1-Painel!$E$7)-U$5+U$6)*U$7</f>
        <v>4916140.0467435606</v>
      </c>
      <c r="V634" s="35">
        <f>((Produção!V628*PreçoLivre!V630*(1-Painel!$B$8)-V$3-V$4-V$6)*(1-Painel!$E$7)-V$5+V$6)*V$7</f>
        <v>4390521.4497791575</v>
      </c>
      <c r="W634" s="35"/>
    </row>
    <row r="635" spans="1:23" x14ac:dyDescent="0.25">
      <c r="A635" s="36">
        <v>626</v>
      </c>
      <c r="B635" s="35">
        <f t="shared" si="9"/>
        <v>303209150.22738737</v>
      </c>
      <c r="C635" s="35">
        <f>((Produção!C629*PreçoLivre!C631*(1-Painel!$B$8)-C$3-C$4-C$6)*(1-Painel!$E$7)-C$5+C$6)*C$7</f>
        <v>26407836.485374738</v>
      </c>
      <c r="D635" s="35">
        <f>((Produção!D629*PreçoLivre!D631*(1-Painel!$B$8)-D$3-D$4-D$6)*(1-Painel!$E$7)-D$5+D$6)*D$7</f>
        <v>25048392.404844519</v>
      </c>
      <c r="E635" s="35">
        <f>((Produção!E629*PreçoLivre!E631*(1-Painel!$B$8)-E$3-E$4-E$6)*(1-Painel!$E$7)-E$5+E$6)*E$7</f>
        <v>24006462.215854034</v>
      </c>
      <c r="F635" s="35">
        <f>((Produção!F629*PreçoLivre!F631*(1-Painel!$B$8)-F$3-F$4-F$6)*(1-Painel!$E$7)-F$5+F$6)*F$7</f>
        <v>22406642.005800355</v>
      </c>
      <c r="G635" s="35">
        <f>((Produção!G629*PreçoLivre!G631*(1-Painel!$B$8)-G$3-G$4-G$6)*(1-Painel!$E$7)-G$5+G$6)*G$7</f>
        <v>21589430.068263978</v>
      </c>
      <c r="H635" s="35">
        <f>((Produção!H629*PreçoLivre!H631*(1-Painel!$B$8)-H$3-H$4-H$6)*(1-Painel!$E$7)-H$5+H$6)*H$7</f>
        <v>19629427.397676997</v>
      </c>
      <c r="I635" s="35">
        <f>((Produção!I629*PreçoLivre!I631*(1-Painel!$B$8)-I$3-I$4-I$6)*(1-Painel!$E$7)-I$5+I$6)*I$7</f>
        <v>18643282.123840049</v>
      </c>
      <c r="J635" s="35">
        <f>((Produção!J629*PreçoLivre!J631*(1-Painel!$B$8)-J$3-J$4-J$6)*(1-Painel!$E$7)-J$5+J$6)*J$7</f>
        <v>17341497.481982153</v>
      </c>
      <c r="K635" s="35">
        <f>((Produção!K629*PreçoLivre!K631*(1-Painel!$B$8)-K$3-K$4-K$6)*(1-Painel!$E$7)-K$5+K$6)*K$7</f>
        <v>16751624.740132913</v>
      </c>
      <c r="L635" s="35">
        <f>((Produção!L629*PreçoLivre!L631*(1-Painel!$B$8)-L$3-L$4-L$6)*(1-Painel!$E$7)-L$5+L$6)*L$7</f>
        <v>16053761.266748592</v>
      </c>
      <c r="M635" s="35">
        <f>((Produção!M629*PreçoLivre!M631*(1-Painel!$B$8)-M$3-M$4-M$6)*(1-Painel!$E$7)-M$5+M$6)*M$7</f>
        <v>13771483.863350499</v>
      </c>
      <c r="N635" s="35">
        <f>((Produção!N629*PreçoLivre!N631*(1-Painel!$B$8)-N$3-N$4-N$6)*(1-Painel!$E$7)-N$5+N$6)*N$7</f>
        <v>12043294.825642075</v>
      </c>
      <c r="O635" s="35">
        <f>((Produção!O629*PreçoLivre!O631*(1-Painel!$B$8)-O$3-O$4-O$6)*(1-Painel!$E$7)-O$5+O$6)*O$7</f>
        <v>11605025.592311334</v>
      </c>
      <c r="P635" s="35">
        <f>((Produção!P629*PreçoLivre!P631*(1-Painel!$B$8)-P$3-P$4-P$6)*(1-Painel!$E$7)-P$5+P$6)*P$7</f>
        <v>11201688.53666674</v>
      </c>
      <c r="Q635" s="35">
        <f>((Produção!Q629*PreçoLivre!Q631*(1-Painel!$B$8)-Q$3-Q$4-Q$6)*(1-Painel!$E$7)-Q$5+Q$6)*Q$7</f>
        <v>10251338.642208369</v>
      </c>
      <c r="R635" s="35">
        <f>((Produção!R629*PreçoLivre!R631*(1-Painel!$B$8)-R$3-R$4-R$6)*(1-Painel!$E$7)-R$5+R$6)*R$7</f>
        <v>9133019.7621609233</v>
      </c>
      <c r="S635" s="35">
        <f>((Produção!S629*PreçoLivre!S631*(1-Painel!$B$8)-S$3-S$4-S$6)*(1-Painel!$E$7)-S$5+S$6)*S$7</f>
        <v>8222081.7987309648</v>
      </c>
      <c r="T635" s="35">
        <f>((Produção!T629*PreçoLivre!T631*(1-Painel!$B$8)-T$3-T$4-T$6)*(1-Painel!$E$7)-T$5+T$6)*T$7</f>
        <v>7195327.9142846372</v>
      </c>
      <c r="U635" s="35">
        <f>((Produção!U629*PreçoLivre!U631*(1-Painel!$B$8)-U$3-U$4-U$6)*(1-Painel!$E$7)-U$5+U$6)*U$7</f>
        <v>6219982.8126565227</v>
      </c>
      <c r="V635" s="35">
        <f>((Produção!V629*PreçoLivre!V631*(1-Painel!$B$8)-V$3-V$4-V$6)*(1-Painel!$E$7)-V$5+V$6)*V$7</f>
        <v>5687550.2888569627</v>
      </c>
      <c r="W635" s="35"/>
    </row>
    <row r="636" spans="1:23" x14ac:dyDescent="0.25">
      <c r="A636" s="36">
        <v>627</v>
      </c>
      <c r="B636" s="35">
        <f t="shared" si="9"/>
        <v>270077840.75249451</v>
      </c>
      <c r="C636" s="35">
        <f>((Produção!C630*PreçoLivre!C632*(1-Painel!$B$8)-C$3-C$4-C$6)*(1-Painel!$E$7)-C$5+C$6)*C$7</f>
        <v>27105077.713895891</v>
      </c>
      <c r="D636" s="35">
        <f>((Produção!D630*PreçoLivre!D632*(1-Painel!$B$8)-D$3-D$4-D$6)*(1-Painel!$E$7)-D$5+D$6)*D$7</f>
        <v>24218513.878377449</v>
      </c>
      <c r="E636" s="35">
        <f>((Produção!E630*PreçoLivre!E632*(1-Painel!$B$8)-E$3-E$4-E$6)*(1-Painel!$E$7)-E$5+E$6)*E$7</f>
        <v>22513306.099527229</v>
      </c>
      <c r="F636" s="35">
        <f>((Produção!F630*PreçoLivre!F632*(1-Painel!$B$8)-F$3-F$4-F$6)*(1-Painel!$E$7)-F$5+F$6)*F$7</f>
        <v>21243380.064877782</v>
      </c>
      <c r="G636" s="35">
        <f>((Produção!G630*PreçoLivre!G632*(1-Painel!$B$8)-G$3-G$4-G$6)*(1-Painel!$E$7)-G$5+G$6)*G$7</f>
        <v>19615165.129478514</v>
      </c>
      <c r="H636" s="35">
        <f>((Produção!H630*PreçoLivre!H632*(1-Painel!$B$8)-H$3-H$4-H$6)*(1-Painel!$E$7)-H$5+H$6)*H$7</f>
        <v>17735291.286122274</v>
      </c>
      <c r="I636" s="35">
        <f>((Produção!I630*PreçoLivre!I632*(1-Painel!$B$8)-I$3-I$4-I$6)*(1-Painel!$E$7)-I$5+I$6)*I$7</f>
        <v>16373469.777160358</v>
      </c>
      <c r="J636" s="35">
        <f>((Produção!J630*PreçoLivre!J632*(1-Painel!$B$8)-J$3-J$4-J$6)*(1-Painel!$E$7)-J$5+J$6)*J$7</f>
        <v>14588810.475065477</v>
      </c>
      <c r="K636" s="35">
        <f>((Produção!K630*PreçoLivre!K632*(1-Painel!$B$8)-K$3-K$4-K$6)*(1-Painel!$E$7)-K$5+K$6)*K$7</f>
        <v>13028402.032459673</v>
      </c>
      <c r="L636" s="35">
        <f>((Produção!L630*PreçoLivre!L632*(1-Painel!$B$8)-L$3-L$4-L$6)*(1-Painel!$E$7)-L$5+L$6)*L$7</f>
        <v>11938691.271979345</v>
      </c>
      <c r="M636" s="35">
        <f>((Produção!M630*PreçoLivre!M632*(1-Painel!$B$8)-M$3-M$4-M$6)*(1-Painel!$E$7)-M$5+M$6)*M$7</f>
        <v>10785702.112567784</v>
      </c>
      <c r="N636" s="35">
        <f>((Produção!N630*PreçoLivre!N632*(1-Painel!$B$8)-N$3-N$4-N$6)*(1-Painel!$E$7)-N$5+N$6)*N$7</f>
        <v>9705889.5489788</v>
      </c>
      <c r="O636" s="35">
        <f>((Produção!O630*PreçoLivre!O632*(1-Painel!$B$8)-O$3-O$4-O$6)*(1-Painel!$E$7)-O$5+O$6)*O$7</f>
        <v>9364501.0293934215</v>
      </c>
      <c r="P636" s="35">
        <f>((Produção!P630*PreçoLivre!P632*(1-Painel!$B$8)-P$3-P$4-P$6)*(1-Painel!$E$7)-P$5+P$6)*P$7</f>
        <v>8848361.5115234759</v>
      </c>
      <c r="Q636" s="35">
        <f>((Produção!Q630*PreçoLivre!Q632*(1-Painel!$B$8)-Q$3-Q$4-Q$6)*(1-Painel!$E$7)-Q$5+Q$6)*Q$7</f>
        <v>8027209.5568784643</v>
      </c>
      <c r="R636" s="35">
        <f>((Produção!R630*PreçoLivre!R632*(1-Painel!$B$8)-R$3-R$4-R$6)*(1-Painel!$E$7)-R$5+R$6)*R$7</f>
        <v>7891339.3682026789</v>
      </c>
      <c r="S636" s="35">
        <f>((Produção!S630*PreçoLivre!S632*(1-Painel!$B$8)-S$3-S$4-S$6)*(1-Painel!$E$7)-S$5+S$6)*S$7</f>
        <v>7439722.4701245166</v>
      </c>
      <c r="T636" s="35">
        <f>((Produção!T630*PreçoLivre!T632*(1-Painel!$B$8)-T$3-T$4-T$6)*(1-Painel!$E$7)-T$5+T$6)*T$7</f>
        <v>7056694.0245054262</v>
      </c>
      <c r="U636" s="35">
        <f>((Produção!U630*PreçoLivre!U632*(1-Painel!$B$8)-U$3-U$4-U$6)*(1-Painel!$E$7)-U$5+U$6)*U$7</f>
        <v>6630219.241539388</v>
      </c>
      <c r="V636" s="35">
        <f>((Produção!V630*PreçoLivre!V632*(1-Painel!$B$8)-V$3-V$4-V$6)*(1-Painel!$E$7)-V$5+V$6)*V$7</f>
        <v>5968094.1598365279</v>
      </c>
      <c r="W636" s="35"/>
    </row>
    <row r="637" spans="1:23" x14ac:dyDescent="0.25">
      <c r="A637" s="36">
        <v>628</v>
      </c>
      <c r="B637" s="35">
        <f t="shared" si="9"/>
        <v>277745578.97183663</v>
      </c>
      <c r="C637" s="35">
        <f>((Produção!C631*PreçoLivre!C633*(1-Painel!$B$8)-C$3-C$4-C$6)*(1-Painel!$E$7)-C$5+C$6)*C$7</f>
        <v>25695996.689098667</v>
      </c>
      <c r="D637" s="35">
        <f>((Produção!D631*PreçoLivre!D633*(1-Painel!$B$8)-D$3-D$4-D$6)*(1-Painel!$E$7)-D$5+D$6)*D$7</f>
        <v>25381359.277941313</v>
      </c>
      <c r="E637" s="35">
        <f>((Produção!E631*PreçoLivre!E633*(1-Painel!$B$8)-E$3-E$4-E$6)*(1-Painel!$E$7)-E$5+E$6)*E$7</f>
        <v>23519015.488667436</v>
      </c>
      <c r="F637" s="35">
        <f>((Produção!F631*PreçoLivre!F633*(1-Painel!$B$8)-F$3-F$4-F$6)*(1-Painel!$E$7)-F$5+F$6)*F$7</f>
        <v>21281990.986766268</v>
      </c>
      <c r="G637" s="35">
        <f>((Produção!G631*PreçoLivre!G633*(1-Painel!$B$8)-G$3-G$4-G$6)*(1-Painel!$E$7)-G$5+G$6)*G$7</f>
        <v>19122184.272158448</v>
      </c>
      <c r="H637" s="35">
        <f>((Produção!H631*PreçoLivre!H633*(1-Painel!$B$8)-H$3-H$4-H$6)*(1-Painel!$E$7)-H$5+H$6)*H$7</f>
        <v>17646431.827652756</v>
      </c>
      <c r="I637" s="35">
        <f>((Produção!I631*PreçoLivre!I633*(1-Painel!$B$8)-I$3-I$4-I$6)*(1-Painel!$E$7)-I$5+I$6)*I$7</f>
        <v>16176360.219540218</v>
      </c>
      <c r="J637" s="35">
        <f>((Produção!J631*PreçoLivre!J633*(1-Painel!$B$8)-J$3-J$4-J$6)*(1-Painel!$E$7)-J$5+J$6)*J$7</f>
        <v>14064301.377171399</v>
      </c>
      <c r="K637" s="35">
        <f>((Produção!K631*PreçoLivre!K633*(1-Painel!$B$8)-K$3-K$4-K$6)*(1-Painel!$E$7)-K$5+K$6)*K$7</f>
        <v>13053306.221544277</v>
      </c>
      <c r="L637" s="35">
        <f>((Produção!L631*PreçoLivre!L633*(1-Painel!$B$8)-L$3-L$4-L$6)*(1-Painel!$E$7)-L$5+L$6)*L$7</f>
        <v>13134182.825302143</v>
      </c>
      <c r="M637" s="35">
        <f>((Produção!M631*PreçoLivre!M633*(1-Painel!$B$8)-M$3-M$4-M$6)*(1-Painel!$E$7)-M$5+M$6)*M$7</f>
        <v>11809858.032726355</v>
      </c>
      <c r="N637" s="35">
        <f>((Produção!N631*PreçoLivre!N633*(1-Painel!$B$8)-N$3-N$4-N$6)*(1-Painel!$E$7)-N$5+N$6)*N$7</f>
        <v>10640713.110409034</v>
      </c>
      <c r="O637" s="35">
        <f>((Produção!O631*PreçoLivre!O633*(1-Painel!$B$8)-O$3-O$4-O$6)*(1-Painel!$E$7)-O$5+O$6)*O$7</f>
        <v>9991612.8029210605</v>
      </c>
      <c r="P637" s="35">
        <f>((Produção!P631*PreçoLivre!P633*(1-Painel!$B$8)-P$3-P$4-P$6)*(1-Painel!$E$7)-P$5+P$6)*P$7</f>
        <v>9415023.6968417298</v>
      </c>
      <c r="Q637" s="35">
        <f>((Produção!Q631*PreçoLivre!Q633*(1-Painel!$B$8)-Q$3-Q$4-Q$6)*(1-Painel!$E$7)-Q$5+Q$6)*Q$7</f>
        <v>8705726.9213133231</v>
      </c>
      <c r="R637" s="35">
        <f>((Produção!R631*PreçoLivre!R633*(1-Painel!$B$8)-R$3-R$4-R$6)*(1-Painel!$E$7)-R$5+R$6)*R$7</f>
        <v>8465660.2262095474</v>
      </c>
      <c r="S637" s="35">
        <f>((Produção!S631*PreçoLivre!S633*(1-Painel!$B$8)-S$3-S$4-S$6)*(1-Painel!$E$7)-S$5+S$6)*S$7</f>
        <v>7893366.6963410545</v>
      </c>
      <c r="T637" s="35">
        <f>((Produção!T631*PreçoLivre!T633*(1-Painel!$B$8)-T$3-T$4-T$6)*(1-Painel!$E$7)-T$5+T$6)*T$7</f>
        <v>7792264.219443622</v>
      </c>
      <c r="U637" s="35">
        <f>((Produção!U631*PreçoLivre!U633*(1-Painel!$B$8)-U$3-U$4-U$6)*(1-Painel!$E$7)-U$5+U$6)*U$7</f>
        <v>7357809.8976687696</v>
      </c>
      <c r="V637" s="35">
        <f>((Produção!V631*PreçoLivre!V633*(1-Painel!$B$8)-V$3-V$4-V$6)*(1-Painel!$E$7)-V$5+V$6)*V$7</f>
        <v>6598414.1821192661</v>
      </c>
      <c r="W637" s="35"/>
    </row>
    <row r="638" spans="1:23" x14ac:dyDescent="0.25">
      <c r="A638" s="36">
        <v>629</v>
      </c>
      <c r="B638" s="35">
        <f t="shared" si="9"/>
        <v>266814413.4988457</v>
      </c>
      <c r="C638" s="35">
        <f>((Produção!C632*PreçoLivre!C634*(1-Painel!$B$8)-C$3-C$4-C$6)*(1-Painel!$E$7)-C$5+C$6)*C$7</f>
        <v>25534674.174130723</v>
      </c>
      <c r="D638" s="35">
        <f>((Produção!D632*PreçoLivre!D634*(1-Painel!$B$8)-D$3-D$4-D$6)*(1-Painel!$E$7)-D$5+D$6)*D$7</f>
        <v>24642778.988321267</v>
      </c>
      <c r="E638" s="35">
        <f>((Produção!E632*PreçoLivre!E634*(1-Painel!$B$8)-E$3-E$4-E$6)*(1-Painel!$E$7)-E$5+E$6)*E$7</f>
        <v>23205464.724005256</v>
      </c>
      <c r="F638" s="35">
        <f>((Produção!F632*PreçoLivre!F634*(1-Painel!$B$8)-F$3-F$4-F$6)*(1-Painel!$E$7)-F$5+F$6)*F$7</f>
        <v>21630675.946011309</v>
      </c>
      <c r="G638" s="35">
        <f>((Produção!G632*PreçoLivre!G634*(1-Painel!$B$8)-G$3-G$4-G$6)*(1-Painel!$E$7)-G$5+G$6)*G$7</f>
        <v>19559528.253628552</v>
      </c>
      <c r="H638" s="35">
        <f>((Produção!H632*PreçoLivre!H634*(1-Painel!$B$8)-H$3-H$4-H$6)*(1-Painel!$E$7)-H$5+H$6)*H$7</f>
        <v>17575321.506213922</v>
      </c>
      <c r="I638" s="35">
        <f>((Produção!I632*PreçoLivre!I634*(1-Painel!$B$8)-I$3-I$4-I$6)*(1-Painel!$E$7)-I$5+I$6)*I$7</f>
        <v>16258810.063394699</v>
      </c>
      <c r="J638" s="35">
        <f>((Produção!J632*PreçoLivre!J634*(1-Painel!$B$8)-J$3-J$4-J$6)*(1-Painel!$E$7)-J$5+J$6)*J$7</f>
        <v>14850626.418809002</v>
      </c>
      <c r="K638" s="35">
        <f>((Produção!K632*PreçoLivre!K634*(1-Painel!$B$8)-K$3-K$4-K$6)*(1-Painel!$E$7)-K$5+K$6)*K$7</f>
        <v>13191846.068024678</v>
      </c>
      <c r="L638" s="35">
        <f>((Produção!L632*PreçoLivre!L634*(1-Painel!$B$8)-L$3-L$4-L$6)*(1-Painel!$E$7)-L$5+L$6)*L$7</f>
        <v>12138531.846824396</v>
      </c>
      <c r="M638" s="35">
        <f>((Produção!M632*PreçoLivre!M634*(1-Painel!$B$8)-M$3-M$4-M$6)*(1-Painel!$E$7)-M$5+M$6)*M$7</f>
        <v>11321749.703857873</v>
      </c>
      <c r="N638" s="35">
        <f>((Produção!N632*PreçoLivre!N634*(1-Painel!$B$8)-N$3-N$4-N$6)*(1-Painel!$E$7)-N$5+N$6)*N$7</f>
        <v>10912412.827819506</v>
      </c>
      <c r="O638" s="35">
        <f>((Produção!O632*PreçoLivre!O634*(1-Painel!$B$8)-O$3-O$4-O$6)*(1-Painel!$E$7)-O$5+O$6)*O$7</f>
        <v>9094002.2445380334</v>
      </c>
      <c r="P638" s="35">
        <f>((Produção!P632*PreçoLivre!P634*(1-Painel!$B$8)-P$3-P$4-P$6)*(1-Painel!$E$7)-P$5+P$6)*P$7</f>
        <v>8361895.8927693544</v>
      </c>
      <c r="Q638" s="35">
        <f>((Produção!Q632*PreçoLivre!Q634*(1-Painel!$B$8)-Q$3-Q$4-Q$6)*(1-Painel!$E$7)-Q$5+Q$6)*Q$7</f>
        <v>7418764.9928277628</v>
      </c>
      <c r="R638" s="35">
        <f>((Produção!R632*PreçoLivre!R634*(1-Painel!$B$8)-R$3-R$4-R$6)*(1-Painel!$E$7)-R$5+R$6)*R$7</f>
        <v>7476009.6911621206</v>
      </c>
      <c r="S638" s="35">
        <f>((Produção!S632*PreçoLivre!S634*(1-Painel!$B$8)-S$3-S$4-S$6)*(1-Painel!$E$7)-S$5+S$6)*S$7</f>
        <v>6811526.6730083181</v>
      </c>
      <c r="T638" s="35">
        <f>((Produção!T632*PreçoLivre!T634*(1-Painel!$B$8)-T$3-T$4-T$6)*(1-Painel!$E$7)-T$5+T$6)*T$7</f>
        <v>5935945.222734388</v>
      </c>
      <c r="U638" s="35">
        <f>((Produção!U632*PreçoLivre!U634*(1-Painel!$B$8)-U$3-U$4-U$6)*(1-Painel!$E$7)-U$5+U$6)*U$7</f>
        <v>5503630.9443764752</v>
      </c>
      <c r="V638" s="35">
        <f>((Produção!V632*PreçoLivre!V634*(1-Painel!$B$8)-V$3-V$4-V$6)*(1-Painel!$E$7)-V$5+V$6)*V$7</f>
        <v>5390217.3163880594</v>
      </c>
      <c r="W638" s="35"/>
    </row>
    <row r="639" spans="1:23" x14ac:dyDescent="0.25">
      <c r="A639" s="36">
        <v>630</v>
      </c>
      <c r="B639" s="35">
        <f t="shared" si="9"/>
        <v>257234292.38860783</v>
      </c>
      <c r="C639" s="35">
        <f>((Produção!C633*PreçoLivre!C635*(1-Painel!$B$8)-C$3-C$4-C$6)*(1-Painel!$E$7)-C$5+C$6)*C$7</f>
        <v>26213286.552774962</v>
      </c>
      <c r="D639" s="35">
        <f>((Produção!D633*PreçoLivre!D635*(1-Painel!$B$8)-D$3-D$4-D$6)*(1-Painel!$E$7)-D$5+D$6)*D$7</f>
        <v>23750504.763139475</v>
      </c>
      <c r="E639" s="35">
        <f>((Produção!E633*PreçoLivre!E635*(1-Painel!$B$8)-E$3-E$4-E$6)*(1-Painel!$E$7)-E$5+E$6)*E$7</f>
        <v>21195356.165926859</v>
      </c>
      <c r="F639" s="35">
        <f>((Produção!F633*PreçoLivre!F635*(1-Painel!$B$8)-F$3-F$4-F$6)*(1-Painel!$E$7)-F$5+F$6)*F$7</f>
        <v>20815993.586852513</v>
      </c>
      <c r="G639" s="35">
        <f>((Produção!G633*PreçoLivre!G635*(1-Painel!$B$8)-G$3-G$4-G$6)*(1-Painel!$E$7)-G$5+G$6)*G$7</f>
        <v>18860662.169957113</v>
      </c>
      <c r="H639" s="35">
        <f>((Produção!H633*PreçoLivre!H635*(1-Painel!$B$8)-H$3-H$4-H$6)*(1-Painel!$E$7)-H$5+H$6)*H$7</f>
        <v>16721729.914871845</v>
      </c>
      <c r="I639" s="35">
        <f>((Produção!I633*PreçoLivre!I635*(1-Painel!$B$8)-I$3-I$4-I$6)*(1-Painel!$E$7)-I$5+I$6)*I$7</f>
        <v>14846950.476455294</v>
      </c>
      <c r="J639" s="35">
        <f>((Produção!J633*PreçoLivre!J635*(1-Painel!$B$8)-J$3-J$4-J$6)*(1-Painel!$E$7)-J$5+J$6)*J$7</f>
        <v>14101302.963951768</v>
      </c>
      <c r="K639" s="35">
        <f>((Produção!K633*PreçoLivre!K635*(1-Painel!$B$8)-K$3-K$4-K$6)*(1-Painel!$E$7)-K$5+K$6)*K$7</f>
        <v>13608376.979153892</v>
      </c>
      <c r="L639" s="35">
        <f>((Produção!L633*PreçoLivre!L635*(1-Painel!$B$8)-L$3-L$4-L$6)*(1-Painel!$E$7)-L$5+L$6)*L$7</f>
        <v>12723374.063721398</v>
      </c>
      <c r="M639" s="35">
        <f>((Produção!M633*PreçoLivre!M635*(1-Painel!$B$8)-M$3-M$4-M$6)*(1-Painel!$E$7)-M$5+M$6)*M$7</f>
        <v>11142085.154851247</v>
      </c>
      <c r="N639" s="35">
        <f>((Produção!N633*PreçoLivre!N635*(1-Painel!$B$8)-N$3-N$4-N$6)*(1-Painel!$E$7)-N$5+N$6)*N$7</f>
        <v>9730661.4261066746</v>
      </c>
      <c r="O639" s="35">
        <f>((Produção!O633*PreçoLivre!O635*(1-Painel!$B$8)-O$3-O$4-O$6)*(1-Painel!$E$7)-O$5+O$6)*O$7</f>
        <v>8974862.551760992</v>
      </c>
      <c r="P639" s="35">
        <f>((Produção!P633*PreçoLivre!P635*(1-Painel!$B$8)-P$3-P$4-P$6)*(1-Painel!$E$7)-P$5+P$6)*P$7</f>
        <v>8047313.4097148767</v>
      </c>
      <c r="Q639" s="35">
        <f>((Produção!Q633*PreçoLivre!Q635*(1-Painel!$B$8)-Q$3-Q$4-Q$6)*(1-Painel!$E$7)-Q$5+Q$6)*Q$7</f>
        <v>7312672.004079802</v>
      </c>
      <c r="R639" s="35">
        <f>((Produção!R633*PreçoLivre!R635*(1-Painel!$B$8)-R$3-R$4-R$6)*(1-Painel!$E$7)-R$5+R$6)*R$7</f>
        <v>6470511.2470211275</v>
      </c>
      <c r="S639" s="35">
        <f>((Produção!S633*PreçoLivre!S635*(1-Painel!$B$8)-S$3-S$4-S$6)*(1-Painel!$E$7)-S$5+S$6)*S$7</f>
        <v>6055688.1929703569</v>
      </c>
      <c r="T639" s="35">
        <f>((Produção!T633*PreçoLivre!T635*(1-Painel!$B$8)-T$3-T$4-T$6)*(1-Painel!$E$7)-T$5+T$6)*T$7</f>
        <v>5633379.4653421203</v>
      </c>
      <c r="U639" s="35">
        <f>((Produção!U633*PreçoLivre!U635*(1-Painel!$B$8)-U$3-U$4-U$6)*(1-Painel!$E$7)-U$5+U$6)*U$7</f>
        <v>5441861.2702930076</v>
      </c>
      <c r="V639" s="35">
        <f>((Produção!V633*PreçoLivre!V635*(1-Painel!$B$8)-V$3-V$4-V$6)*(1-Painel!$E$7)-V$5+V$6)*V$7</f>
        <v>5587720.029662488</v>
      </c>
      <c r="W639" s="35"/>
    </row>
    <row r="640" spans="1:23" x14ac:dyDescent="0.25">
      <c r="A640" s="36">
        <v>631</v>
      </c>
      <c r="B640" s="35">
        <f t="shared" si="9"/>
        <v>264452968.9868347</v>
      </c>
      <c r="C640" s="35">
        <f>((Produção!C634*PreçoLivre!C636*(1-Painel!$B$8)-C$3-C$4-C$6)*(1-Painel!$E$7)-C$5+C$6)*C$7</f>
        <v>24650825.592021175</v>
      </c>
      <c r="D640" s="35">
        <f>((Produção!D634*PreçoLivre!D636*(1-Painel!$B$8)-D$3-D$4-D$6)*(1-Painel!$E$7)-D$5+D$6)*D$7</f>
        <v>22968325.320623595</v>
      </c>
      <c r="E640" s="35">
        <f>((Produção!E634*PreçoLivre!E636*(1-Painel!$B$8)-E$3-E$4-E$6)*(1-Painel!$E$7)-E$5+E$6)*E$7</f>
        <v>21743936.298497941</v>
      </c>
      <c r="F640" s="35">
        <f>((Produção!F634*PreçoLivre!F636*(1-Painel!$B$8)-F$3-F$4-F$6)*(1-Painel!$E$7)-F$5+F$6)*F$7</f>
        <v>20115777.909006927</v>
      </c>
      <c r="G640" s="35">
        <f>((Produção!G634*PreçoLivre!G636*(1-Painel!$B$8)-G$3-G$4-G$6)*(1-Painel!$E$7)-G$5+G$6)*G$7</f>
        <v>19219294.843934104</v>
      </c>
      <c r="H640" s="35">
        <f>((Produção!H634*PreçoLivre!H636*(1-Painel!$B$8)-H$3-H$4-H$6)*(1-Painel!$E$7)-H$5+H$6)*H$7</f>
        <v>17173009.089484464</v>
      </c>
      <c r="I640" s="35">
        <f>((Produção!I634*PreçoLivre!I636*(1-Painel!$B$8)-I$3-I$4-I$6)*(1-Painel!$E$7)-I$5+I$6)*I$7</f>
        <v>15603097.644319098</v>
      </c>
      <c r="J640" s="35">
        <f>((Produção!J634*PreçoLivre!J636*(1-Painel!$B$8)-J$3-J$4-J$6)*(1-Painel!$E$7)-J$5+J$6)*J$7</f>
        <v>15274067.072153997</v>
      </c>
      <c r="K640" s="35">
        <f>((Produção!K634*PreçoLivre!K636*(1-Painel!$B$8)-K$3-K$4-K$6)*(1-Painel!$E$7)-K$5+K$6)*K$7</f>
        <v>13523009.242004823</v>
      </c>
      <c r="L640" s="35">
        <f>((Produção!L634*PreçoLivre!L636*(1-Painel!$B$8)-L$3-L$4-L$6)*(1-Painel!$E$7)-L$5+L$6)*L$7</f>
        <v>11798569.756651273</v>
      </c>
      <c r="M640" s="35">
        <f>((Produção!M634*PreçoLivre!M636*(1-Painel!$B$8)-M$3-M$4-M$6)*(1-Painel!$E$7)-M$5+M$6)*M$7</f>
        <v>11314776.82035806</v>
      </c>
      <c r="N640" s="35">
        <f>((Produção!N634*PreçoLivre!N636*(1-Painel!$B$8)-N$3-N$4-N$6)*(1-Painel!$E$7)-N$5+N$6)*N$7</f>
        <v>10580689.190805444</v>
      </c>
      <c r="O640" s="35">
        <f>((Produção!O634*PreçoLivre!O636*(1-Painel!$B$8)-O$3-O$4-O$6)*(1-Painel!$E$7)-O$5+O$6)*O$7</f>
        <v>9773419.0767564364</v>
      </c>
      <c r="P640" s="35">
        <f>((Produção!P634*PreçoLivre!P636*(1-Painel!$B$8)-P$3-P$4-P$6)*(1-Painel!$E$7)-P$5+P$6)*P$7</f>
        <v>8923435.7045158017</v>
      </c>
      <c r="Q640" s="35">
        <f>((Produção!Q634*PreçoLivre!Q636*(1-Painel!$B$8)-Q$3-Q$4-Q$6)*(1-Painel!$E$7)-Q$5+Q$6)*Q$7</f>
        <v>8441746.7345160432</v>
      </c>
      <c r="R640" s="35">
        <f>((Produção!R634*PreçoLivre!R636*(1-Painel!$B$8)-R$3-R$4-R$6)*(1-Painel!$E$7)-R$5+R$6)*R$7</f>
        <v>7721079.1643189471</v>
      </c>
      <c r="S640" s="35">
        <f>((Produção!S634*PreçoLivre!S636*(1-Painel!$B$8)-S$3-S$4-S$6)*(1-Painel!$E$7)-S$5+S$6)*S$7</f>
        <v>7163983.3801889531</v>
      </c>
      <c r="T640" s="35">
        <f>((Produção!T634*PreçoLivre!T636*(1-Painel!$B$8)-T$3-T$4-T$6)*(1-Painel!$E$7)-T$5+T$6)*T$7</f>
        <v>6675478.1228117393</v>
      </c>
      <c r="U640" s="35">
        <f>((Produção!U634*PreçoLivre!U636*(1-Painel!$B$8)-U$3-U$4-U$6)*(1-Painel!$E$7)-U$5+U$6)*U$7</f>
        <v>6154004.1565909805</v>
      </c>
      <c r="V640" s="35">
        <f>((Produção!V634*PreçoLivre!V636*(1-Painel!$B$8)-V$3-V$4-V$6)*(1-Painel!$E$7)-V$5+V$6)*V$7</f>
        <v>5634443.8672749102</v>
      </c>
      <c r="W640" s="35"/>
    </row>
    <row r="641" spans="1:23" x14ac:dyDescent="0.25">
      <c r="A641" s="36">
        <v>632</v>
      </c>
      <c r="B641" s="35">
        <f t="shared" si="9"/>
        <v>260951059.63152069</v>
      </c>
      <c r="C641" s="35">
        <f>((Produção!C635*PreçoLivre!C637*(1-Painel!$B$8)-C$3-C$4-C$6)*(1-Painel!$E$7)-C$5+C$6)*C$7</f>
        <v>25349496.399494566</v>
      </c>
      <c r="D641" s="35">
        <f>((Produção!D635*PreçoLivre!D637*(1-Painel!$B$8)-D$3-D$4-D$6)*(1-Painel!$E$7)-D$5+D$6)*D$7</f>
        <v>23629678.990179807</v>
      </c>
      <c r="E641" s="35">
        <f>((Produção!E635*PreçoLivre!E637*(1-Painel!$B$8)-E$3-E$4-E$6)*(1-Painel!$E$7)-E$5+E$6)*E$7</f>
        <v>22350925.739890125</v>
      </c>
      <c r="F641" s="35">
        <f>((Produção!F635*PreçoLivre!F637*(1-Painel!$B$8)-F$3-F$4-F$6)*(1-Painel!$E$7)-F$5+F$6)*F$7</f>
        <v>20635764.905819565</v>
      </c>
      <c r="G641" s="35">
        <f>((Produção!G635*PreçoLivre!G637*(1-Painel!$B$8)-G$3-G$4-G$6)*(1-Painel!$E$7)-G$5+G$6)*G$7</f>
        <v>18405293.232911892</v>
      </c>
      <c r="H641" s="35">
        <f>((Produção!H635*PreçoLivre!H637*(1-Painel!$B$8)-H$3-H$4-H$6)*(1-Painel!$E$7)-H$5+H$6)*H$7</f>
        <v>17040235.518972352</v>
      </c>
      <c r="I641" s="35">
        <f>((Produção!I635*PreçoLivre!I637*(1-Painel!$B$8)-I$3-I$4-I$6)*(1-Painel!$E$7)-I$5+I$6)*I$7</f>
        <v>15942559.450418957</v>
      </c>
      <c r="J641" s="35">
        <f>((Produção!J635*PreçoLivre!J637*(1-Painel!$B$8)-J$3-J$4-J$6)*(1-Painel!$E$7)-J$5+J$6)*J$7</f>
        <v>14066754.591423819</v>
      </c>
      <c r="K641" s="35">
        <f>((Produção!K635*PreçoLivre!K637*(1-Painel!$B$8)-K$3-K$4-K$6)*(1-Painel!$E$7)-K$5+K$6)*K$7</f>
        <v>12920977.325593721</v>
      </c>
      <c r="L641" s="35">
        <f>((Produção!L635*PreçoLivre!L637*(1-Painel!$B$8)-L$3-L$4-L$6)*(1-Painel!$E$7)-L$5+L$6)*L$7</f>
        <v>12082964.277264241</v>
      </c>
      <c r="M641" s="35">
        <f>((Produção!M635*PreçoLivre!M637*(1-Painel!$B$8)-M$3-M$4-M$6)*(1-Painel!$E$7)-M$5+M$6)*M$7</f>
        <v>11145907.810362091</v>
      </c>
      <c r="N641" s="35">
        <f>((Produção!N635*PreçoLivre!N637*(1-Painel!$B$8)-N$3-N$4-N$6)*(1-Painel!$E$7)-N$5+N$6)*N$7</f>
        <v>10737016.466309091</v>
      </c>
      <c r="O641" s="35">
        <f>((Produção!O635*PreçoLivre!O637*(1-Painel!$B$8)-O$3-O$4-O$6)*(1-Painel!$E$7)-O$5+O$6)*O$7</f>
        <v>9289135.1269386001</v>
      </c>
      <c r="P641" s="35">
        <f>((Produção!P635*PreçoLivre!P637*(1-Painel!$B$8)-P$3-P$4-P$6)*(1-Painel!$E$7)-P$5+P$6)*P$7</f>
        <v>8832921.0684626885</v>
      </c>
      <c r="Q641" s="35">
        <f>((Produção!Q635*PreçoLivre!Q637*(1-Painel!$B$8)-Q$3-Q$4-Q$6)*(1-Painel!$E$7)-Q$5+Q$6)*Q$7</f>
        <v>8026682.1371143935</v>
      </c>
      <c r="R641" s="35">
        <f>((Produção!R635*PreçoLivre!R637*(1-Painel!$B$8)-R$3-R$4-R$6)*(1-Painel!$E$7)-R$5+R$6)*R$7</f>
        <v>7174132.121705072</v>
      </c>
      <c r="S641" s="35">
        <f>((Produção!S635*PreçoLivre!S637*(1-Painel!$B$8)-S$3-S$4-S$6)*(1-Painel!$E$7)-S$5+S$6)*S$7</f>
        <v>6431351.4000806632</v>
      </c>
      <c r="T641" s="35">
        <f>((Produção!T635*PreçoLivre!T637*(1-Painel!$B$8)-T$3-T$4-T$6)*(1-Painel!$E$7)-T$5+T$6)*T$7</f>
        <v>5942352.6009583855</v>
      </c>
      <c r="U641" s="35">
        <f>((Produção!U635*PreçoLivre!U637*(1-Painel!$B$8)-U$3-U$4-U$6)*(1-Painel!$E$7)-U$5+U$6)*U$7</f>
        <v>5676188.0009567272</v>
      </c>
      <c r="V641" s="35">
        <f>((Produção!V635*PreçoLivre!V637*(1-Painel!$B$8)-V$3-V$4-V$6)*(1-Painel!$E$7)-V$5+V$6)*V$7</f>
        <v>5270722.4666639399</v>
      </c>
      <c r="W641" s="35"/>
    </row>
    <row r="642" spans="1:23" x14ac:dyDescent="0.25">
      <c r="A642" s="36">
        <v>633</v>
      </c>
      <c r="B642" s="35">
        <f t="shared" si="9"/>
        <v>246980321.43450564</v>
      </c>
      <c r="C642" s="35">
        <f>((Produção!C636*PreçoLivre!C638*(1-Painel!$B$8)-C$3-C$4-C$6)*(1-Painel!$E$7)-C$5+C$6)*C$7</f>
        <v>26445781.342773315</v>
      </c>
      <c r="D642" s="35">
        <f>((Produção!D636*PreçoLivre!D638*(1-Painel!$B$8)-D$3-D$4-D$6)*(1-Painel!$E$7)-D$5+D$6)*D$7</f>
        <v>23357349.280402683</v>
      </c>
      <c r="E642" s="35">
        <f>((Produção!E636*PreçoLivre!E638*(1-Painel!$B$8)-E$3-E$4-E$6)*(1-Painel!$E$7)-E$5+E$6)*E$7</f>
        <v>20676201.240394037</v>
      </c>
      <c r="F642" s="35">
        <f>((Produção!F636*PreçoLivre!F638*(1-Painel!$B$8)-F$3-F$4-F$6)*(1-Painel!$E$7)-F$5+F$6)*F$7</f>
        <v>19678208.628764495</v>
      </c>
      <c r="G642" s="35">
        <f>((Produção!G636*PreçoLivre!G638*(1-Painel!$B$8)-G$3-G$4-G$6)*(1-Painel!$E$7)-G$5+G$6)*G$7</f>
        <v>18361989.034304712</v>
      </c>
      <c r="H642" s="35">
        <f>((Produção!H636*PreçoLivre!H638*(1-Painel!$B$8)-H$3-H$4-H$6)*(1-Painel!$E$7)-H$5+H$6)*H$7</f>
        <v>16355024.060826467</v>
      </c>
      <c r="I642" s="35">
        <f>((Produção!I636*PreçoLivre!I638*(1-Painel!$B$8)-I$3-I$4-I$6)*(1-Painel!$E$7)-I$5+I$6)*I$7</f>
        <v>15216034.120490722</v>
      </c>
      <c r="J642" s="35">
        <f>((Produção!J636*PreçoLivre!J638*(1-Painel!$B$8)-J$3-J$4-J$6)*(1-Painel!$E$7)-J$5+J$6)*J$7</f>
        <v>13552122.044233164</v>
      </c>
      <c r="K642" s="35">
        <f>((Produção!K636*PreçoLivre!K638*(1-Painel!$B$8)-K$3-K$4-K$6)*(1-Painel!$E$7)-K$5+K$6)*K$7</f>
        <v>12332025.032021357</v>
      </c>
      <c r="L642" s="35">
        <f>((Produção!L636*PreçoLivre!L638*(1-Painel!$B$8)-L$3-L$4-L$6)*(1-Painel!$E$7)-L$5+L$6)*L$7</f>
        <v>11404774.544199055</v>
      </c>
      <c r="M642" s="35">
        <f>((Produção!M636*PreçoLivre!M638*(1-Painel!$B$8)-M$3-M$4-M$6)*(1-Painel!$E$7)-M$5+M$6)*M$7</f>
        <v>10484968.017528055</v>
      </c>
      <c r="N642" s="35">
        <f>((Produção!N636*PreçoLivre!N638*(1-Painel!$B$8)-N$3-N$4-N$6)*(1-Painel!$E$7)-N$5+N$6)*N$7</f>
        <v>9582203.8114919886</v>
      </c>
      <c r="O642" s="35">
        <f>((Produção!O636*PreçoLivre!O638*(1-Painel!$B$8)-O$3-O$4-O$6)*(1-Painel!$E$7)-O$5+O$6)*O$7</f>
        <v>8805038.5049761441</v>
      </c>
      <c r="P642" s="35">
        <f>((Produção!P636*PreçoLivre!P638*(1-Painel!$B$8)-P$3-P$4-P$6)*(1-Painel!$E$7)-P$5+P$6)*P$7</f>
        <v>7769622.0891548153</v>
      </c>
      <c r="Q642" s="35">
        <f>((Produção!Q636*PreçoLivre!Q638*(1-Painel!$B$8)-Q$3-Q$4-Q$6)*(1-Painel!$E$7)-Q$5+Q$6)*Q$7</f>
        <v>6991808.832966581</v>
      </c>
      <c r="R642" s="35">
        <f>((Produção!R636*PreçoLivre!R638*(1-Painel!$B$8)-R$3-R$4-R$6)*(1-Painel!$E$7)-R$5+R$6)*R$7</f>
        <v>6118106.8221174274</v>
      </c>
      <c r="S642" s="35">
        <f>((Produção!S636*PreçoLivre!S638*(1-Painel!$B$8)-S$3-S$4-S$6)*(1-Painel!$E$7)-S$5+S$6)*S$7</f>
        <v>5897256.7119577006</v>
      </c>
      <c r="T642" s="35">
        <f>((Produção!T636*PreçoLivre!T638*(1-Painel!$B$8)-T$3-T$4-T$6)*(1-Painel!$E$7)-T$5+T$6)*T$7</f>
        <v>5280998.293420258</v>
      </c>
      <c r="U642" s="35">
        <f>((Produção!U636*PreçoLivre!U638*(1-Painel!$B$8)-U$3-U$4-U$6)*(1-Painel!$E$7)-U$5+U$6)*U$7</f>
        <v>4560534.0169069506</v>
      </c>
      <c r="V642" s="35">
        <f>((Produção!V636*PreçoLivre!V638*(1-Painel!$B$8)-V$3-V$4-V$6)*(1-Painel!$E$7)-V$5+V$6)*V$7</f>
        <v>4110275.0055757225</v>
      </c>
      <c r="W642" s="35"/>
    </row>
    <row r="643" spans="1:23" x14ac:dyDescent="0.25">
      <c r="A643" s="36">
        <v>634</v>
      </c>
      <c r="B643" s="35">
        <f t="shared" si="9"/>
        <v>281409354.27537704</v>
      </c>
      <c r="C643" s="35">
        <f>((Produção!C637*PreçoLivre!C639*(1-Painel!$B$8)-C$3-C$4-C$6)*(1-Painel!$E$7)-C$5+C$6)*C$7</f>
        <v>26226595.246043462</v>
      </c>
      <c r="D643" s="35">
        <f>((Produção!D637*PreçoLivre!D639*(1-Painel!$B$8)-D$3-D$4-D$6)*(1-Painel!$E$7)-D$5+D$6)*D$7</f>
        <v>24358904.532434717</v>
      </c>
      <c r="E643" s="35">
        <f>((Produção!E637*PreçoLivre!E639*(1-Painel!$B$8)-E$3-E$4-E$6)*(1-Painel!$E$7)-E$5+E$6)*E$7</f>
        <v>23857321.658180784</v>
      </c>
      <c r="F643" s="35">
        <f>((Produção!F637*PreçoLivre!F639*(1-Painel!$B$8)-F$3-F$4-F$6)*(1-Painel!$E$7)-F$5+F$6)*F$7</f>
        <v>22822959.010803271</v>
      </c>
      <c r="G643" s="35">
        <f>((Produção!G637*PreçoLivre!G639*(1-Painel!$B$8)-G$3-G$4-G$6)*(1-Painel!$E$7)-G$5+G$6)*G$7</f>
        <v>20675437.537944671</v>
      </c>
      <c r="H643" s="35">
        <f>((Produção!H637*PreçoLivre!H639*(1-Painel!$B$8)-H$3-H$4-H$6)*(1-Painel!$E$7)-H$5+H$6)*H$7</f>
        <v>18248706.43748381</v>
      </c>
      <c r="I643" s="35">
        <f>((Produção!I637*PreçoLivre!I639*(1-Painel!$B$8)-I$3-I$4-I$6)*(1-Painel!$E$7)-I$5+I$6)*I$7</f>
        <v>16656827.462236706</v>
      </c>
      <c r="J643" s="35">
        <f>((Produção!J637*PreçoLivre!J639*(1-Painel!$B$8)-J$3-J$4-J$6)*(1-Painel!$E$7)-J$5+J$6)*J$7</f>
        <v>14350908.390646562</v>
      </c>
      <c r="K643" s="35">
        <f>((Produção!K637*PreçoLivre!K639*(1-Painel!$B$8)-K$3-K$4-K$6)*(1-Painel!$E$7)-K$5+K$6)*K$7</f>
        <v>13835682.583133288</v>
      </c>
      <c r="L643" s="35">
        <f>((Produção!L637*PreçoLivre!L639*(1-Painel!$B$8)-L$3-L$4-L$6)*(1-Painel!$E$7)-L$5+L$6)*L$7</f>
        <v>13179477.642774474</v>
      </c>
      <c r="M643" s="35">
        <f>((Produção!M637*PreçoLivre!M639*(1-Painel!$B$8)-M$3-M$4-M$6)*(1-Painel!$E$7)-M$5+M$6)*M$7</f>
        <v>11868154.717290752</v>
      </c>
      <c r="N643" s="35">
        <f>((Produção!N637*PreçoLivre!N639*(1-Painel!$B$8)-N$3-N$4-N$6)*(1-Painel!$E$7)-N$5+N$6)*N$7</f>
        <v>11176921.092276324</v>
      </c>
      <c r="O643" s="35">
        <f>((Produção!O637*PreçoLivre!O639*(1-Painel!$B$8)-O$3-O$4-O$6)*(1-Painel!$E$7)-O$5+O$6)*O$7</f>
        <v>10831721.956718339</v>
      </c>
      <c r="P643" s="35">
        <f>((Produção!P637*PreçoLivre!P639*(1-Painel!$B$8)-P$3-P$4-P$6)*(1-Painel!$E$7)-P$5+P$6)*P$7</f>
        <v>9965056.1870617345</v>
      </c>
      <c r="Q643" s="35">
        <f>((Produção!Q637*PreçoLivre!Q639*(1-Painel!$B$8)-Q$3-Q$4-Q$6)*(1-Painel!$E$7)-Q$5+Q$6)*Q$7</f>
        <v>9276111.714845201</v>
      </c>
      <c r="R643" s="35">
        <f>((Produção!R637*PreçoLivre!R639*(1-Painel!$B$8)-R$3-R$4-R$6)*(1-Painel!$E$7)-R$5+R$6)*R$7</f>
        <v>8268636.8058826523</v>
      </c>
      <c r="S643" s="35">
        <f>((Produção!S637*PreçoLivre!S639*(1-Painel!$B$8)-S$3-S$4-S$6)*(1-Painel!$E$7)-S$5+S$6)*S$7</f>
        <v>7504502.5303946901</v>
      </c>
      <c r="T643" s="35">
        <f>((Produção!T637*PreçoLivre!T639*(1-Painel!$B$8)-T$3-T$4-T$6)*(1-Painel!$E$7)-T$5+T$6)*T$7</f>
        <v>6387168.1124151312</v>
      </c>
      <c r="U643" s="35">
        <f>((Produção!U637*PreçoLivre!U639*(1-Painel!$B$8)-U$3-U$4-U$6)*(1-Painel!$E$7)-U$5+U$6)*U$7</f>
        <v>6206616.9053644426</v>
      </c>
      <c r="V643" s="35">
        <f>((Produção!V637*PreçoLivre!V639*(1-Painel!$B$8)-V$3-V$4-V$6)*(1-Painel!$E$7)-V$5+V$6)*V$7</f>
        <v>5711643.7514460152</v>
      </c>
      <c r="W643" s="35"/>
    </row>
    <row r="644" spans="1:23" x14ac:dyDescent="0.25">
      <c r="A644" s="36">
        <v>635</v>
      </c>
      <c r="B644" s="35">
        <f t="shared" si="9"/>
        <v>247069007.45870119</v>
      </c>
      <c r="C644" s="35">
        <f>((Produção!C638*PreçoLivre!C640*(1-Painel!$B$8)-C$3-C$4-C$6)*(1-Painel!$E$7)-C$5+C$6)*C$7</f>
        <v>24833574.843689993</v>
      </c>
      <c r="D644" s="35">
        <f>((Produção!D638*PreçoLivre!D640*(1-Painel!$B$8)-D$3-D$4-D$6)*(1-Painel!$E$7)-D$5+D$6)*D$7</f>
        <v>22371814.503322966</v>
      </c>
      <c r="E644" s="35">
        <f>((Produção!E638*PreçoLivre!E640*(1-Painel!$B$8)-E$3-E$4-E$6)*(1-Painel!$E$7)-E$5+E$6)*E$7</f>
        <v>20905753.622165177</v>
      </c>
      <c r="F644" s="35">
        <f>((Produção!F638*PreçoLivre!F640*(1-Painel!$B$8)-F$3-F$4-F$6)*(1-Painel!$E$7)-F$5+F$6)*F$7</f>
        <v>20349356.542409394</v>
      </c>
      <c r="G644" s="35">
        <f>((Produção!G638*PreçoLivre!G640*(1-Painel!$B$8)-G$3-G$4-G$6)*(1-Painel!$E$7)-G$5+G$6)*G$7</f>
        <v>18017666.250763115</v>
      </c>
      <c r="H644" s="35">
        <f>((Produção!H638*PreçoLivre!H640*(1-Painel!$B$8)-H$3-H$4-H$6)*(1-Painel!$E$7)-H$5+H$6)*H$7</f>
        <v>16750148.387426637</v>
      </c>
      <c r="I644" s="35">
        <f>((Produção!I638*PreçoLivre!I640*(1-Painel!$B$8)-I$3-I$4-I$6)*(1-Painel!$E$7)-I$5+I$6)*I$7</f>
        <v>14932775.191997673</v>
      </c>
      <c r="J644" s="35">
        <f>((Produção!J638*PreçoLivre!J640*(1-Painel!$B$8)-J$3-J$4-J$6)*(1-Painel!$E$7)-J$5+J$6)*J$7</f>
        <v>14038825.52879798</v>
      </c>
      <c r="K644" s="35">
        <f>((Produção!K638*PreçoLivre!K640*(1-Painel!$B$8)-K$3-K$4-K$6)*(1-Painel!$E$7)-K$5+K$6)*K$7</f>
        <v>12754966.556489922</v>
      </c>
      <c r="L644" s="35">
        <f>((Produção!L638*PreçoLivre!L640*(1-Painel!$B$8)-L$3-L$4-L$6)*(1-Painel!$E$7)-L$5+L$6)*L$7</f>
        <v>11420956.371767724</v>
      </c>
      <c r="M644" s="35">
        <f>((Produção!M638*PreçoLivre!M640*(1-Painel!$B$8)-M$3-M$4-M$6)*(1-Painel!$E$7)-M$5+M$6)*M$7</f>
        <v>10125175.193021884</v>
      </c>
      <c r="N644" s="35">
        <f>((Produção!N638*PreçoLivre!N640*(1-Painel!$B$8)-N$3-N$4-N$6)*(1-Painel!$E$7)-N$5+N$6)*N$7</f>
        <v>9502569.1913595144</v>
      </c>
      <c r="O644" s="35">
        <f>((Produção!O638*PreçoLivre!O640*(1-Painel!$B$8)-O$3-O$4-O$6)*(1-Painel!$E$7)-O$5+O$6)*O$7</f>
        <v>7978414.7693250058</v>
      </c>
      <c r="P644" s="35">
        <f>((Produção!P638*PreçoLivre!P640*(1-Painel!$B$8)-P$3-P$4-P$6)*(1-Painel!$E$7)-P$5+P$6)*P$7</f>
        <v>7365525.6951897712</v>
      </c>
      <c r="Q644" s="35">
        <f>((Produção!Q638*PreçoLivre!Q640*(1-Painel!$B$8)-Q$3-Q$4-Q$6)*(1-Painel!$E$7)-Q$5+Q$6)*Q$7</f>
        <v>6968213.9346779361</v>
      </c>
      <c r="R644" s="35">
        <f>((Produção!R638*PreçoLivre!R640*(1-Painel!$B$8)-R$3-R$4-R$6)*(1-Painel!$E$7)-R$5+R$6)*R$7</f>
        <v>6223481.6680407254</v>
      </c>
      <c r="S644" s="35">
        <f>((Produção!S638*PreçoLivre!S640*(1-Painel!$B$8)-S$3-S$4-S$6)*(1-Painel!$E$7)-S$5+S$6)*S$7</f>
        <v>5949582.0502646351</v>
      </c>
      <c r="T644" s="35">
        <f>((Produção!T638*PreçoLivre!T640*(1-Painel!$B$8)-T$3-T$4-T$6)*(1-Painel!$E$7)-T$5+T$6)*T$7</f>
        <v>5745118.6043673428</v>
      </c>
      <c r="U644" s="35">
        <f>((Produção!U638*PreçoLivre!U640*(1-Painel!$B$8)-U$3-U$4-U$6)*(1-Painel!$E$7)-U$5+U$6)*U$7</f>
        <v>5571213.1330398172</v>
      </c>
      <c r="V644" s="35">
        <f>((Produção!V638*PreçoLivre!V640*(1-Painel!$B$8)-V$3-V$4-V$6)*(1-Painel!$E$7)-V$5+V$6)*V$7</f>
        <v>5263875.4205839504</v>
      </c>
      <c r="W644" s="35"/>
    </row>
    <row r="645" spans="1:23" x14ac:dyDescent="0.25">
      <c r="A645" s="36">
        <v>636</v>
      </c>
      <c r="B645" s="35">
        <f t="shared" si="9"/>
        <v>265117197.13773581</v>
      </c>
      <c r="C645" s="35">
        <f>((Produção!C639*PreçoLivre!C641*(1-Painel!$B$8)-C$3-C$4-C$6)*(1-Painel!$E$7)-C$5+C$6)*C$7</f>
        <v>25784116.159663986</v>
      </c>
      <c r="D645" s="35">
        <f>((Produção!D639*PreçoLivre!D641*(1-Painel!$B$8)-D$3-D$4-D$6)*(1-Painel!$E$7)-D$5+D$6)*D$7</f>
        <v>24198525.625031397</v>
      </c>
      <c r="E645" s="35">
        <f>((Produção!E639*PreçoLivre!E641*(1-Painel!$B$8)-E$3-E$4-E$6)*(1-Painel!$E$7)-E$5+E$6)*E$7</f>
        <v>22103668.835895192</v>
      </c>
      <c r="F645" s="35">
        <f>((Produção!F639*PreçoLivre!F641*(1-Painel!$B$8)-F$3-F$4-F$6)*(1-Painel!$E$7)-F$5+F$6)*F$7</f>
        <v>21207883.372830153</v>
      </c>
      <c r="G645" s="35">
        <f>((Produção!G639*PreçoLivre!G641*(1-Painel!$B$8)-G$3-G$4-G$6)*(1-Painel!$E$7)-G$5+G$6)*G$7</f>
        <v>19326283.555604275</v>
      </c>
      <c r="H645" s="35">
        <f>((Produção!H639*PreçoLivre!H641*(1-Painel!$B$8)-H$3-H$4-H$6)*(1-Painel!$E$7)-H$5+H$6)*H$7</f>
        <v>17464970.641433116</v>
      </c>
      <c r="I645" s="35">
        <f>((Produção!I639*PreçoLivre!I641*(1-Painel!$B$8)-I$3-I$4-I$6)*(1-Painel!$E$7)-I$5+I$6)*I$7</f>
        <v>15472430.317786574</v>
      </c>
      <c r="J645" s="35">
        <f>((Produção!J639*PreçoLivre!J641*(1-Painel!$B$8)-J$3-J$4-J$6)*(1-Painel!$E$7)-J$5+J$6)*J$7</f>
        <v>13886295.66585706</v>
      </c>
      <c r="K645" s="35">
        <f>((Produção!K639*PreçoLivre!K641*(1-Painel!$B$8)-K$3-K$4-K$6)*(1-Painel!$E$7)-K$5+K$6)*K$7</f>
        <v>13142013.224084929</v>
      </c>
      <c r="L645" s="35">
        <f>((Produção!L639*PreçoLivre!L641*(1-Painel!$B$8)-L$3-L$4-L$6)*(1-Painel!$E$7)-L$5+L$6)*L$7</f>
        <v>12143733.581634866</v>
      </c>
      <c r="M645" s="35">
        <f>((Produção!M639*PreçoLivre!M641*(1-Painel!$B$8)-M$3-M$4-M$6)*(1-Painel!$E$7)-M$5+M$6)*M$7</f>
        <v>11609345.294372421</v>
      </c>
      <c r="N645" s="35">
        <f>((Produção!N639*PreçoLivre!N641*(1-Painel!$B$8)-N$3-N$4-N$6)*(1-Painel!$E$7)-N$5+N$6)*N$7</f>
        <v>10476650.592971427</v>
      </c>
      <c r="O645" s="35">
        <f>((Produção!O639*PreçoLivre!O641*(1-Painel!$B$8)-O$3-O$4-O$6)*(1-Painel!$E$7)-O$5+O$6)*O$7</f>
        <v>9664466.0821852703</v>
      </c>
      <c r="P645" s="35">
        <f>((Produção!P639*PreçoLivre!P641*(1-Painel!$B$8)-P$3-P$4-P$6)*(1-Painel!$E$7)-P$5+P$6)*P$7</f>
        <v>8837236.8528545648</v>
      </c>
      <c r="Q645" s="35">
        <f>((Produção!Q639*PreçoLivre!Q641*(1-Painel!$B$8)-Q$3-Q$4-Q$6)*(1-Painel!$E$7)-Q$5+Q$6)*Q$7</f>
        <v>8334417.2823085748</v>
      </c>
      <c r="R645" s="35">
        <f>((Produção!R639*PreçoLivre!R641*(1-Painel!$B$8)-R$3-R$4-R$6)*(1-Painel!$E$7)-R$5+R$6)*R$7</f>
        <v>7626913.4475556603</v>
      </c>
      <c r="S645" s="35">
        <f>((Produção!S639*PreçoLivre!S641*(1-Painel!$B$8)-S$3-S$4-S$6)*(1-Painel!$E$7)-S$5+S$6)*S$7</f>
        <v>6803083.6204347787</v>
      </c>
      <c r="T645" s="35">
        <f>((Produção!T639*PreçoLivre!T641*(1-Painel!$B$8)-T$3-T$4-T$6)*(1-Painel!$E$7)-T$5+T$6)*T$7</f>
        <v>6118741.0448310645</v>
      </c>
      <c r="U645" s="35">
        <f>((Produção!U639*PreçoLivre!U641*(1-Painel!$B$8)-U$3-U$4-U$6)*(1-Painel!$E$7)-U$5+U$6)*U$7</f>
        <v>5692876.1385229472</v>
      </c>
      <c r="V645" s="35">
        <f>((Produção!V639*PreçoLivre!V641*(1-Painel!$B$8)-V$3-V$4-V$6)*(1-Painel!$E$7)-V$5+V$6)*V$7</f>
        <v>5223545.8018775694</v>
      </c>
      <c r="W645" s="35"/>
    </row>
    <row r="646" spans="1:23" x14ac:dyDescent="0.25">
      <c r="A646" s="36">
        <v>637</v>
      </c>
      <c r="B646" s="35">
        <f t="shared" si="9"/>
        <v>275662178.7883029</v>
      </c>
      <c r="C646" s="35">
        <f>((Produção!C640*PreçoLivre!C642*(1-Painel!$B$8)-C$3-C$4-C$6)*(1-Painel!$E$7)-C$5+C$6)*C$7</f>
        <v>24324505.692858994</v>
      </c>
      <c r="D646" s="35">
        <f>((Produção!D640*PreçoLivre!D642*(1-Painel!$B$8)-D$3-D$4-D$6)*(1-Painel!$E$7)-D$5+D$6)*D$7</f>
        <v>22521113.150964856</v>
      </c>
      <c r="E646" s="35">
        <f>((Produção!E640*PreçoLivre!E642*(1-Painel!$B$8)-E$3-E$4-E$6)*(1-Painel!$E$7)-E$5+E$6)*E$7</f>
        <v>21298894.803323813</v>
      </c>
      <c r="F646" s="35">
        <f>((Produção!F640*PreçoLivre!F642*(1-Painel!$B$8)-F$3-F$4-F$6)*(1-Painel!$E$7)-F$5+F$6)*F$7</f>
        <v>20696344.602782216</v>
      </c>
      <c r="G646" s="35">
        <f>((Produção!G640*PreçoLivre!G642*(1-Painel!$B$8)-G$3-G$4-G$6)*(1-Painel!$E$7)-G$5+G$6)*G$7</f>
        <v>19598760.824978787</v>
      </c>
      <c r="H646" s="35">
        <f>((Produção!H640*PreçoLivre!H642*(1-Painel!$B$8)-H$3-H$4-H$6)*(1-Painel!$E$7)-H$5+H$6)*H$7</f>
        <v>19085759.553245898</v>
      </c>
      <c r="I646" s="35">
        <f>((Produção!I640*PreçoLivre!I642*(1-Painel!$B$8)-I$3-I$4-I$6)*(1-Painel!$E$7)-I$5+I$6)*I$7</f>
        <v>16817243.685042087</v>
      </c>
      <c r="J646" s="35">
        <f>((Produção!J640*PreçoLivre!J642*(1-Painel!$B$8)-J$3-J$4-J$6)*(1-Painel!$E$7)-J$5+J$6)*J$7</f>
        <v>15436402.036814172</v>
      </c>
      <c r="K646" s="35">
        <f>((Produção!K640*PreçoLivre!K642*(1-Painel!$B$8)-K$3-K$4-K$6)*(1-Painel!$E$7)-K$5+K$6)*K$7</f>
        <v>13725300.500000354</v>
      </c>
      <c r="L646" s="35">
        <f>((Produção!L640*PreçoLivre!L642*(1-Painel!$B$8)-L$3-L$4-L$6)*(1-Painel!$E$7)-L$5+L$6)*L$7</f>
        <v>13009777.975675432</v>
      </c>
      <c r="M646" s="35">
        <f>((Produção!M640*PreçoLivre!M642*(1-Painel!$B$8)-M$3-M$4-M$6)*(1-Painel!$E$7)-M$5+M$6)*M$7</f>
        <v>12320226.733274618</v>
      </c>
      <c r="N646" s="35">
        <f>((Produção!N640*PreçoLivre!N642*(1-Painel!$B$8)-N$3-N$4-N$6)*(1-Painel!$E$7)-N$5+N$6)*N$7</f>
        <v>11848425.016418738</v>
      </c>
      <c r="O646" s="35">
        <f>((Produção!O640*PreçoLivre!O642*(1-Painel!$B$8)-O$3-O$4-O$6)*(1-Painel!$E$7)-O$5+O$6)*O$7</f>
        <v>10812821.880091555</v>
      </c>
      <c r="P646" s="35">
        <f>((Produção!P640*PreçoLivre!P642*(1-Painel!$B$8)-P$3-P$4-P$6)*(1-Painel!$E$7)-P$5+P$6)*P$7</f>
        <v>9792431.8396603223</v>
      </c>
      <c r="Q646" s="35">
        <f>((Produção!Q640*PreçoLivre!Q642*(1-Painel!$B$8)-Q$3-Q$4-Q$6)*(1-Painel!$E$7)-Q$5+Q$6)*Q$7</f>
        <v>9252753.4991446827</v>
      </c>
      <c r="R646" s="35">
        <f>((Produção!R640*PreçoLivre!R642*(1-Painel!$B$8)-R$3-R$4-R$6)*(1-Painel!$E$7)-R$5+R$6)*R$7</f>
        <v>8387723.6013629707</v>
      </c>
      <c r="S646" s="35">
        <f>((Produção!S640*PreçoLivre!S642*(1-Painel!$B$8)-S$3-S$4-S$6)*(1-Painel!$E$7)-S$5+S$6)*S$7</f>
        <v>7547854.073447316</v>
      </c>
      <c r="T646" s="35">
        <f>((Produção!T640*PreçoLivre!T642*(1-Painel!$B$8)-T$3-T$4-T$6)*(1-Painel!$E$7)-T$5+T$6)*T$7</f>
        <v>6778810.8798891455</v>
      </c>
      <c r="U646" s="35">
        <f>((Produção!U640*PreçoLivre!U642*(1-Painel!$B$8)-U$3-U$4-U$6)*(1-Painel!$E$7)-U$5+U$6)*U$7</f>
        <v>6507955.6676437538</v>
      </c>
      <c r="V646" s="35">
        <f>((Produção!V640*PreçoLivre!V642*(1-Painel!$B$8)-V$3-V$4-V$6)*(1-Painel!$E$7)-V$5+V$6)*V$7</f>
        <v>5899072.7716832114</v>
      </c>
      <c r="W646" s="35"/>
    </row>
    <row r="647" spans="1:23" x14ac:dyDescent="0.25">
      <c r="A647" s="36">
        <v>638</v>
      </c>
      <c r="B647" s="35">
        <f t="shared" si="9"/>
        <v>270262498.77659178</v>
      </c>
      <c r="C647" s="35">
        <f>((Produção!C641*PreçoLivre!C643*(1-Painel!$B$8)-C$3-C$4-C$6)*(1-Painel!$E$7)-C$5+C$6)*C$7</f>
        <v>26326603.448071469</v>
      </c>
      <c r="D647" s="35">
        <f>((Produção!D641*PreçoLivre!D643*(1-Painel!$B$8)-D$3-D$4-D$6)*(1-Painel!$E$7)-D$5+D$6)*D$7</f>
        <v>25446986.206864126</v>
      </c>
      <c r="E647" s="35">
        <f>((Produção!E641*PreçoLivre!E643*(1-Painel!$B$8)-E$3-E$4-E$6)*(1-Painel!$E$7)-E$5+E$6)*E$7</f>
        <v>23772747.657146875</v>
      </c>
      <c r="F647" s="35">
        <f>((Produção!F641*PreçoLivre!F643*(1-Painel!$B$8)-F$3-F$4-F$6)*(1-Painel!$E$7)-F$5+F$6)*F$7</f>
        <v>21880508.173174232</v>
      </c>
      <c r="G647" s="35">
        <f>((Produção!G641*PreçoLivre!G643*(1-Painel!$B$8)-G$3-G$4-G$6)*(1-Painel!$E$7)-G$5+G$6)*G$7</f>
        <v>19652153.308046184</v>
      </c>
      <c r="H647" s="35">
        <f>((Produção!H641*PreçoLivre!H643*(1-Painel!$B$8)-H$3-H$4-H$6)*(1-Painel!$E$7)-H$5+H$6)*H$7</f>
        <v>17080023.789986815</v>
      </c>
      <c r="I647" s="35">
        <f>((Produção!I641*PreçoLivre!I643*(1-Painel!$B$8)-I$3-I$4-I$6)*(1-Painel!$E$7)-I$5+I$6)*I$7</f>
        <v>15975393.472243421</v>
      </c>
      <c r="J647" s="35">
        <f>((Produção!J641*PreçoLivre!J643*(1-Painel!$B$8)-J$3-J$4-J$6)*(1-Painel!$E$7)-J$5+J$6)*J$7</f>
        <v>14848330.873760704</v>
      </c>
      <c r="K647" s="35">
        <f>((Produção!K641*PreçoLivre!K643*(1-Painel!$B$8)-K$3-K$4-K$6)*(1-Painel!$E$7)-K$5+K$6)*K$7</f>
        <v>13620719.213752944</v>
      </c>
      <c r="L647" s="35">
        <f>((Produção!L641*PreçoLivre!L643*(1-Painel!$B$8)-L$3-L$4-L$6)*(1-Painel!$E$7)-L$5+L$6)*L$7</f>
        <v>11687506.537091032</v>
      </c>
      <c r="M647" s="35">
        <f>((Produção!M641*PreçoLivre!M643*(1-Painel!$B$8)-M$3-M$4-M$6)*(1-Painel!$E$7)-M$5+M$6)*M$7</f>
        <v>11094195.349717185</v>
      </c>
      <c r="N647" s="35">
        <f>((Produção!N641*PreçoLivre!N643*(1-Painel!$B$8)-N$3-N$4-N$6)*(1-Painel!$E$7)-N$5+N$6)*N$7</f>
        <v>10014267.522144634</v>
      </c>
      <c r="O647" s="35">
        <f>((Produção!O641*PreçoLivre!O643*(1-Painel!$B$8)-O$3-O$4-O$6)*(1-Painel!$E$7)-O$5+O$6)*O$7</f>
        <v>9128509.6134329308</v>
      </c>
      <c r="P647" s="35">
        <f>((Produção!P641*PreçoLivre!P643*(1-Painel!$B$8)-P$3-P$4-P$6)*(1-Painel!$E$7)-P$5+P$6)*P$7</f>
        <v>8898294.1163828727</v>
      </c>
      <c r="Q647" s="35">
        <f>((Produção!Q641*PreçoLivre!Q643*(1-Painel!$B$8)-Q$3-Q$4-Q$6)*(1-Painel!$E$7)-Q$5+Q$6)*Q$7</f>
        <v>8058392.1526403381</v>
      </c>
      <c r="R647" s="35">
        <f>((Produção!R641*PreçoLivre!R643*(1-Painel!$B$8)-R$3-R$4-R$6)*(1-Painel!$E$7)-R$5+R$6)*R$7</f>
        <v>7504027.7117484137</v>
      </c>
      <c r="S647" s="35">
        <f>((Produção!S641*PreçoLivre!S643*(1-Painel!$B$8)-S$3-S$4-S$6)*(1-Painel!$E$7)-S$5+S$6)*S$7</f>
        <v>6952335.8452380896</v>
      </c>
      <c r="T647" s="35">
        <f>((Produção!T641*PreçoLivre!T643*(1-Painel!$B$8)-T$3-T$4-T$6)*(1-Painel!$E$7)-T$5+T$6)*T$7</f>
        <v>6691890.3452898525</v>
      </c>
      <c r="U647" s="35">
        <f>((Produção!U641*PreçoLivre!U643*(1-Painel!$B$8)-U$3-U$4-U$6)*(1-Painel!$E$7)-U$5+U$6)*U$7</f>
        <v>6222709.843728981</v>
      </c>
      <c r="V647" s="35">
        <f>((Produção!V641*PreçoLivre!V643*(1-Painel!$B$8)-V$3-V$4-V$6)*(1-Painel!$E$7)-V$5+V$6)*V$7</f>
        <v>5406903.5961306123</v>
      </c>
      <c r="W647" s="35"/>
    </row>
    <row r="648" spans="1:23" x14ac:dyDescent="0.25">
      <c r="A648" s="36">
        <v>639</v>
      </c>
      <c r="B648" s="35">
        <f t="shared" si="9"/>
        <v>269301084.87388605</v>
      </c>
      <c r="C648" s="35">
        <f>((Produção!C642*PreçoLivre!C644*(1-Painel!$B$8)-C$3-C$4-C$6)*(1-Painel!$E$7)-C$5+C$6)*C$7</f>
        <v>26096069.330624882</v>
      </c>
      <c r="D648" s="35">
        <f>((Produção!D642*PreçoLivre!D644*(1-Painel!$B$8)-D$3-D$4-D$6)*(1-Painel!$E$7)-D$5+D$6)*D$7</f>
        <v>23087375.759907641</v>
      </c>
      <c r="E648" s="35">
        <f>((Produção!E642*PreçoLivre!E644*(1-Painel!$B$8)-E$3-E$4-E$6)*(1-Painel!$E$7)-E$5+E$6)*E$7</f>
        <v>22500691.558242131</v>
      </c>
      <c r="F648" s="35">
        <f>((Produção!F642*PreçoLivre!F644*(1-Painel!$B$8)-F$3-F$4-F$6)*(1-Painel!$E$7)-F$5+F$6)*F$7</f>
        <v>19973995.864630353</v>
      </c>
      <c r="G648" s="35">
        <f>((Produção!G642*PreçoLivre!G644*(1-Painel!$B$8)-G$3-G$4-G$6)*(1-Painel!$E$7)-G$5+G$6)*G$7</f>
        <v>18110380.776868585</v>
      </c>
      <c r="H648" s="35">
        <f>((Produção!H642*PreçoLivre!H644*(1-Painel!$B$8)-H$3-H$4-H$6)*(1-Painel!$E$7)-H$5+H$6)*H$7</f>
        <v>17952728.591539927</v>
      </c>
      <c r="I648" s="35">
        <f>((Produção!I642*PreçoLivre!I644*(1-Painel!$B$8)-I$3-I$4-I$6)*(1-Painel!$E$7)-I$5+I$6)*I$7</f>
        <v>16512338.795198327</v>
      </c>
      <c r="J648" s="35">
        <f>((Produção!J642*PreçoLivre!J644*(1-Painel!$B$8)-J$3-J$4-J$6)*(1-Painel!$E$7)-J$5+J$6)*J$7</f>
        <v>15142844.735557955</v>
      </c>
      <c r="K648" s="35">
        <f>((Produção!K642*PreçoLivre!K644*(1-Painel!$B$8)-K$3-K$4-K$6)*(1-Painel!$E$7)-K$5+K$6)*K$7</f>
        <v>13256300.339773508</v>
      </c>
      <c r="L648" s="35">
        <f>((Produção!L642*PreçoLivre!L644*(1-Painel!$B$8)-L$3-L$4-L$6)*(1-Painel!$E$7)-L$5+L$6)*L$7</f>
        <v>12227707.990496788</v>
      </c>
      <c r="M648" s="35">
        <f>((Produção!M642*PreçoLivre!M644*(1-Painel!$B$8)-M$3-M$4-M$6)*(1-Painel!$E$7)-M$5+M$6)*M$7</f>
        <v>11969698.170573331</v>
      </c>
      <c r="N648" s="35">
        <f>((Produção!N642*PreçoLivre!N644*(1-Painel!$B$8)-N$3-N$4-N$6)*(1-Painel!$E$7)-N$5+N$6)*N$7</f>
        <v>10821468.486129209</v>
      </c>
      <c r="O648" s="35">
        <f>((Produção!O642*PreçoLivre!O644*(1-Painel!$B$8)-O$3-O$4-O$6)*(1-Painel!$E$7)-O$5+O$6)*O$7</f>
        <v>9704548.2755114883</v>
      </c>
      <c r="P648" s="35">
        <f>((Produção!P642*PreçoLivre!P644*(1-Painel!$B$8)-P$3-P$4-P$6)*(1-Painel!$E$7)-P$5+P$6)*P$7</f>
        <v>8904725.5191108789</v>
      </c>
      <c r="Q648" s="35">
        <f>((Produção!Q642*PreçoLivre!Q644*(1-Painel!$B$8)-Q$3-Q$4-Q$6)*(1-Painel!$E$7)-Q$5+Q$6)*Q$7</f>
        <v>8852059.1537212078</v>
      </c>
      <c r="R648" s="35">
        <f>((Produção!R642*PreçoLivre!R644*(1-Painel!$B$8)-R$3-R$4-R$6)*(1-Painel!$E$7)-R$5+R$6)*R$7</f>
        <v>8330969.4052969813</v>
      </c>
      <c r="S648" s="35">
        <f>((Produção!S642*PreçoLivre!S644*(1-Painel!$B$8)-S$3-S$4-S$6)*(1-Painel!$E$7)-S$5+S$6)*S$7</f>
        <v>7127205.3174455119</v>
      </c>
      <c r="T648" s="35">
        <f>((Produção!T642*PreçoLivre!T644*(1-Painel!$B$8)-T$3-T$4-T$6)*(1-Painel!$E$7)-T$5+T$6)*T$7</f>
        <v>6833023.2518842453</v>
      </c>
      <c r="U648" s="35">
        <f>((Produção!U642*PreçoLivre!U644*(1-Painel!$B$8)-U$3-U$4-U$6)*(1-Painel!$E$7)-U$5+U$6)*U$7</f>
        <v>6059178.6669656299</v>
      </c>
      <c r="V648" s="35">
        <f>((Produção!V642*PreçoLivre!V644*(1-Painel!$B$8)-V$3-V$4-V$6)*(1-Painel!$E$7)-V$5+V$6)*V$7</f>
        <v>5837774.8844074598</v>
      </c>
      <c r="W648" s="35"/>
    </row>
    <row r="649" spans="1:23" x14ac:dyDescent="0.25">
      <c r="A649" s="36">
        <v>640</v>
      </c>
      <c r="B649" s="35">
        <f t="shared" si="9"/>
        <v>246998569.65096492</v>
      </c>
      <c r="C649" s="35">
        <f>((Produção!C643*PreçoLivre!C645*(1-Painel!$B$8)-C$3-C$4-C$6)*(1-Painel!$E$7)-C$5+C$6)*C$7</f>
        <v>27507794.478103779</v>
      </c>
      <c r="D649" s="35">
        <f>((Produção!D643*PreçoLivre!D645*(1-Painel!$B$8)-D$3-D$4-D$6)*(1-Painel!$E$7)-D$5+D$6)*D$7</f>
        <v>25714602.705336921</v>
      </c>
      <c r="E649" s="35">
        <f>((Produção!E643*PreçoLivre!E645*(1-Painel!$B$8)-E$3-E$4-E$6)*(1-Painel!$E$7)-E$5+E$6)*E$7</f>
        <v>24217935.630268913</v>
      </c>
      <c r="F649" s="35">
        <f>((Produção!F643*PreçoLivre!F645*(1-Painel!$B$8)-F$3-F$4-F$6)*(1-Painel!$E$7)-F$5+F$6)*F$7</f>
        <v>20795536.902367018</v>
      </c>
      <c r="G649" s="35">
        <f>((Produção!G643*PreçoLivre!G645*(1-Painel!$B$8)-G$3-G$4-G$6)*(1-Painel!$E$7)-G$5+G$6)*G$7</f>
        <v>18200441.209801331</v>
      </c>
      <c r="H649" s="35">
        <f>((Produção!H643*PreçoLivre!H645*(1-Painel!$B$8)-H$3-H$4-H$6)*(1-Painel!$E$7)-H$5+H$6)*H$7</f>
        <v>16069724.619724862</v>
      </c>
      <c r="I649" s="35">
        <f>((Produção!I643*PreçoLivre!I645*(1-Painel!$B$8)-I$3-I$4-I$6)*(1-Painel!$E$7)-I$5+I$6)*I$7</f>
        <v>13945879.260041693</v>
      </c>
      <c r="J649" s="35">
        <f>((Produção!J643*PreçoLivre!J645*(1-Painel!$B$8)-J$3-J$4-J$6)*(1-Painel!$E$7)-J$5+J$6)*J$7</f>
        <v>12712429.695788754</v>
      </c>
      <c r="K649" s="35">
        <f>((Produção!K643*PreçoLivre!K645*(1-Painel!$B$8)-K$3-K$4-K$6)*(1-Painel!$E$7)-K$5+K$6)*K$7</f>
        <v>11768285.619008237</v>
      </c>
      <c r="L649" s="35">
        <f>((Produção!L643*PreçoLivre!L645*(1-Painel!$B$8)-L$3-L$4-L$6)*(1-Painel!$E$7)-L$5+L$6)*L$7</f>
        <v>10614682.815103805</v>
      </c>
      <c r="M649" s="35">
        <f>((Produção!M643*PreçoLivre!M645*(1-Painel!$B$8)-M$3-M$4-M$6)*(1-Painel!$E$7)-M$5+M$6)*M$7</f>
        <v>9909194.2221460417</v>
      </c>
      <c r="N649" s="35">
        <f>((Produção!N643*PreçoLivre!N645*(1-Painel!$B$8)-N$3-N$4-N$6)*(1-Painel!$E$7)-N$5+N$6)*N$7</f>
        <v>8811689.9100260846</v>
      </c>
      <c r="O649" s="35">
        <f>((Produção!O643*PreçoLivre!O645*(1-Painel!$B$8)-O$3-O$4-O$6)*(1-Painel!$E$7)-O$5+O$6)*O$7</f>
        <v>7797101.6317567723</v>
      </c>
      <c r="P649" s="35">
        <f>((Produção!P643*PreçoLivre!P645*(1-Painel!$B$8)-P$3-P$4-P$6)*(1-Painel!$E$7)-P$5+P$6)*P$7</f>
        <v>7484879.9110863823</v>
      </c>
      <c r="Q649" s="35">
        <f>((Produção!Q643*PreçoLivre!Q645*(1-Painel!$B$8)-Q$3-Q$4-Q$6)*(1-Painel!$E$7)-Q$5+Q$6)*Q$7</f>
        <v>7095513.5808550101</v>
      </c>
      <c r="R649" s="35">
        <f>((Produção!R643*PreçoLivre!R645*(1-Painel!$B$8)-R$3-R$4-R$6)*(1-Painel!$E$7)-R$5+R$6)*R$7</f>
        <v>6252883.1891651452</v>
      </c>
      <c r="S649" s="35">
        <f>((Produção!S643*PreçoLivre!S645*(1-Painel!$B$8)-S$3-S$4-S$6)*(1-Painel!$E$7)-S$5+S$6)*S$7</f>
        <v>5251142.1864883918</v>
      </c>
      <c r="T649" s="35">
        <f>((Produção!T643*PreçoLivre!T645*(1-Painel!$B$8)-T$3-T$4-T$6)*(1-Painel!$E$7)-T$5+T$6)*T$7</f>
        <v>4768422.0811008001</v>
      </c>
      <c r="U649" s="35">
        <f>((Produção!U643*PreçoLivre!U645*(1-Painel!$B$8)-U$3-U$4-U$6)*(1-Painel!$E$7)-U$5+U$6)*U$7</f>
        <v>4246097.8037436837</v>
      </c>
      <c r="V649" s="35">
        <f>((Produção!V643*PreçoLivre!V645*(1-Painel!$B$8)-V$3-V$4-V$6)*(1-Painel!$E$7)-V$5+V$6)*V$7</f>
        <v>3834332.1990513331</v>
      </c>
      <c r="W649" s="35"/>
    </row>
    <row r="650" spans="1:23" x14ac:dyDescent="0.25">
      <c r="A650" s="36">
        <v>641</v>
      </c>
      <c r="B650" s="35">
        <f t="shared" ref="B650:B713" si="10">SUM(C650:W650)</f>
        <v>277995634.66151613</v>
      </c>
      <c r="C650" s="35">
        <f>((Produção!C644*PreçoLivre!C646*(1-Painel!$B$8)-C$3-C$4-C$6)*(1-Painel!$E$7)-C$5+C$6)*C$7</f>
        <v>26374076.903702099</v>
      </c>
      <c r="D650" s="35">
        <f>((Produção!D644*PreçoLivre!D646*(1-Painel!$B$8)-D$3-D$4-D$6)*(1-Painel!$E$7)-D$5+D$6)*D$7</f>
        <v>24672824.234374292</v>
      </c>
      <c r="E650" s="35">
        <f>((Produção!E644*PreçoLivre!E646*(1-Painel!$B$8)-E$3-E$4-E$6)*(1-Painel!$E$7)-E$5+E$6)*E$7</f>
        <v>23222324.31442314</v>
      </c>
      <c r="F650" s="35">
        <f>((Produção!F644*PreçoLivre!F646*(1-Painel!$B$8)-F$3-F$4-F$6)*(1-Painel!$E$7)-F$5+F$6)*F$7</f>
        <v>21529110.787442543</v>
      </c>
      <c r="G650" s="35">
        <f>((Produção!G644*PreçoLivre!G646*(1-Painel!$B$8)-G$3-G$4-G$6)*(1-Painel!$E$7)-G$5+G$6)*G$7</f>
        <v>20119693.206446603</v>
      </c>
      <c r="H650" s="35">
        <f>((Produção!H644*PreçoLivre!H646*(1-Painel!$B$8)-H$3-H$4-H$6)*(1-Painel!$E$7)-H$5+H$6)*H$7</f>
        <v>17934421.225998372</v>
      </c>
      <c r="I650" s="35">
        <f>((Produção!I644*PreçoLivre!I646*(1-Painel!$B$8)-I$3-I$4-I$6)*(1-Painel!$E$7)-I$5+I$6)*I$7</f>
        <v>15640495.140421541</v>
      </c>
      <c r="J650" s="35">
        <f>((Produção!J644*PreçoLivre!J646*(1-Painel!$B$8)-J$3-J$4-J$6)*(1-Painel!$E$7)-J$5+J$6)*J$7</f>
        <v>14309703.320381984</v>
      </c>
      <c r="K650" s="35">
        <f>((Produção!K644*PreçoLivre!K646*(1-Painel!$B$8)-K$3-K$4-K$6)*(1-Painel!$E$7)-K$5+K$6)*K$7</f>
        <v>13511470.553951839</v>
      </c>
      <c r="L650" s="35">
        <f>((Produção!L644*PreçoLivre!L646*(1-Painel!$B$8)-L$3-L$4-L$6)*(1-Painel!$E$7)-L$5+L$6)*L$7</f>
        <v>12586322.900609046</v>
      </c>
      <c r="M650" s="35">
        <f>((Produção!M644*PreçoLivre!M646*(1-Painel!$B$8)-M$3-M$4-M$6)*(1-Painel!$E$7)-M$5+M$6)*M$7</f>
        <v>12653882.963103874</v>
      </c>
      <c r="N650" s="35">
        <f>((Produção!N644*PreçoLivre!N646*(1-Painel!$B$8)-N$3-N$4-N$6)*(1-Painel!$E$7)-N$5+N$6)*N$7</f>
        <v>11637197.861864893</v>
      </c>
      <c r="O650" s="35">
        <f>((Produção!O644*PreçoLivre!O646*(1-Painel!$B$8)-O$3-O$4-O$6)*(1-Painel!$E$7)-O$5+O$6)*O$7</f>
        <v>10192107.13275356</v>
      </c>
      <c r="P650" s="35">
        <f>((Produção!P644*PreçoLivre!P646*(1-Painel!$B$8)-P$3-P$4-P$6)*(1-Painel!$E$7)-P$5+P$6)*P$7</f>
        <v>9731126.111024227</v>
      </c>
      <c r="Q650" s="35">
        <f>((Produção!Q644*PreçoLivre!Q646*(1-Painel!$B$8)-Q$3-Q$4-Q$6)*(1-Painel!$E$7)-Q$5+Q$6)*Q$7</f>
        <v>9100606.5845495593</v>
      </c>
      <c r="R650" s="35">
        <f>((Produção!R644*PreçoLivre!R646*(1-Painel!$B$8)-R$3-R$4-R$6)*(1-Painel!$E$7)-R$5+R$6)*R$7</f>
        <v>8192612.8005476613</v>
      </c>
      <c r="S650" s="35">
        <f>((Produção!S644*PreçoLivre!S646*(1-Painel!$B$8)-S$3-S$4-S$6)*(1-Painel!$E$7)-S$5+S$6)*S$7</f>
        <v>7583128.5829248261</v>
      </c>
      <c r="T650" s="35">
        <f>((Produção!T644*PreçoLivre!T646*(1-Painel!$B$8)-T$3-T$4-T$6)*(1-Painel!$E$7)-T$5+T$6)*T$7</f>
        <v>6700400.7329388661</v>
      </c>
      <c r="U650" s="35">
        <f>((Produção!U644*PreçoLivre!U646*(1-Painel!$B$8)-U$3-U$4-U$6)*(1-Painel!$E$7)-U$5+U$6)*U$7</f>
        <v>6232204.6816483233</v>
      </c>
      <c r="V650" s="35">
        <f>((Produção!V644*PreçoLivre!V646*(1-Painel!$B$8)-V$3-V$4-V$6)*(1-Painel!$E$7)-V$5+V$6)*V$7</f>
        <v>6071924.6224089209</v>
      </c>
      <c r="W650" s="35"/>
    </row>
    <row r="651" spans="1:23" x14ac:dyDescent="0.25">
      <c r="A651" s="36">
        <v>642</v>
      </c>
      <c r="B651" s="35">
        <f t="shared" si="10"/>
        <v>218635692.79850155</v>
      </c>
      <c r="C651" s="35">
        <f>((Produção!C645*PreçoLivre!C647*(1-Painel!$B$8)-C$3-C$4-C$6)*(1-Painel!$E$7)-C$5+C$6)*C$7</f>
        <v>25389569.609422512</v>
      </c>
      <c r="D651" s="35">
        <f>((Produção!D645*PreçoLivre!D647*(1-Painel!$B$8)-D$3-D$4-D$6)*(1-Painel!$E$7)-D$5+D$6)*D$7</f>
        <v>22299168.569440652</v>
      </c>
      <c r="E651" s="35">
        <f>((Produção!E645*PreçoLivre!E647*(1-Painel!$B$8)-E$3-E$4-E$6)*(1-Painel!$E$7)-E$5+E$6)*E$7</f>
        <v>19609687.22721228</v>
      </c>
      <c r="F651" s="35">
        <f>((Produção!F645*PreçoLivre!F647*(1-Painel!$B$8)-F$3-F$4-F$6)*(1-Painel!$E$7)-F$5+F$6)*F$7</f>
        <v>17841734.152434044</v>
      </c>
      <c r="G651" s="35">
        <f>((Produção!G645*PreçoLivre!G647*(1-Painel!$B$8)-G$3-G$4-G$6)*(1-Painel!$E$7)-G$5+G$6)*G$7</f>
        <v>15813894.157188829</v>
      </c>
      <c r="H651" s="35">
        <f>((Produção!H645*PreçoLivre!H647*(1-Painel!$B$8)-H$3-H$4-H$6)*(1-Painel!$E$7)-H$5+H$6)*H$7</f>
        <v>14508820.602755321</v>
      </c>
      <c r="I651" s="35">
        <f>((Produção!I645*PreçoLivre!I647*(1-Painel!$B$8)-I$3-I$4-I$6)*(1-Painel!$E$7)-I$5+I$6)*I$7</f>
        <v>13075445.324141191</v>
      </c>
      <c r="J651" s="35">
        <f>((Produção!J645*PreçoLivre!J647*(1-Painel!$B$8)-J$3-J$4-J$6)*(1-Painel!$E$7)-J$5+J$6)*J$7</f>
        <v>12213228.749681814</v>
      </c>
      <c r="K651" s="35">
        <f>((Produção!K645*PreçoLivre!K647*(1-Painel!$B$8)-K$3-K$4-K$6)*(1-Painel!$E$7)-K$5+K$6)*K$7</f>
        <v>10946797.007910807</v>
      </c>
      <c r="L651" s="35">
        <f>((Produção!L645*PreçoLivre!L647*(1-Painel!$B$8)-L$3-L$4-L$6)*(1-Painel!$E$7)-L$5+L$6)*L$7</f>
        <v>10146780.944636645</v>
      </c>
      <c r="M651" s="35">
        <f>((Produção!M645*PreçoLivre!M647*(1-Painel!$B$8)-M$3-M$4-M$6)*(1-Painel!$E$7)-M$5+M$6)*M$7</f>
        <v>9530940.1260067262</v>
      </c>
      <c r="N651" s="35">
        <f>((Produção!N645*PreçoLivre!N647*(1-Painel!$B$8)-N$3-N$4-N$6)*(1-Painel!$E$7)-N$5+N$6)*N$7</f>
        <v>8465274.2011015601</v>
      </c>
      <c r="O651" s="35">
        <f>((Produção!O645*PreçoLivre!O647*(1-Painel!$B$8)-O$3-O$4-O$6)*(1-Painel!$E$7)-O$5+O$6)*O$7</f>
        <v>7541463.3421890279</v>
      </c>
      <c r="P651" s="35">
        <f>((Produção!P645*PreçoLivre!P647*(1-Painel!$B$8)-P$3-P$4-P$6)*(1-Painel!$E$7)-P$5+P$6)*P$7</f>
        <v>6388569.0088688005</v>
      </c>
      <c r="Q651" s="35">
        <f>((Produção!Q645*PreçoLivre!Q647*(1-Painel!$B$8)-Q$3-Q$4-Q$6)*(1-Painel!$E$7)-Q$5+Q$6)*Q$7</f>
        <v>5940898.1298647849</v>
      </c>
      <c r="R651" s="35">
        <f>((Produção!R645*PreçoLivre!R647*(1-Painel!$B$8)-R$3-R$4-R$6)*(1-Painel!$E$7)-R$5+R$6)*R$7</f>
        <v>5098485.6301235091</v>
      </c>
      <c r="S651" s="35">
        <f>((Produção!S645*PreçoLivre!S647*(1-Painel!$B$8)-S$3-S$4-S$6)*(1-Painel!$E$7)-S$5+S$6)*S$7</f>
        <v>4321213.802661404</v>
      </c>
      <c r="T651" s="35">
        <f>((Produção!T645*PreçoLivre!T647*(1-Painel!$B$8)-T$3-T$4-T$6)*(1-Painel!$E$7)-T$5+T$6)*T$7</f>
        <v>3701543.4506816547</v>
      </c>
      <c r="U651" s="35">
        <f>((Produção!U645*PreçoLivre!U647*(1-Painel!$B$8)-U$3-U$4-U$6)*(1-Painel!$E$7)-U$5+U$6)*U$7</f>
        <v>3097365.4825098151</v>
      </c>
      <c r="V651" s="35">
        <f>((Produção!V645*PreçoLivre!V647*(1-Painel!$B$8)-V$3-V$4-V$6)*(1-Painel!$E$7)-V$5+V$6)*V$7</f>
        <v>2704813.2796701803</v>
      </c>
      <c r="W651" s="35"/>
    </row>
    <row r="652" spans="1:23" x14ac:dyDescent="0.25">
      <c r="A652" s="36">
        <v>643</v>
      </c>
      <c r="B652" s="35">
        <f t="shared" si="10"/>
        <v>251736977.82542455</v>
      </c>
      <c r="C652" s="35">
        <f>((Produção!C646*PreçoLivre!C648*(1-Painel!$B$8)-C$3-C$4-C$6)*(1-Painel!$E$7)-C$5+C$6)*C$7</f>
        <v>27663440.072986618</v>
      </c>
      <c r="D652" s="35">
        <f>((Produção!D646*PreçoLivre!D648*(1-Painel!$B$8)-D$3-D$4-D$6)*(1-Painel!$E$7)-D$5+D$6)*D$7</f>
        <v>24776492.624874037</v>
      </c>
      <c r="E652" s="35">
        <f>((Produção!E646*PreçoLivre!E648*(1-Painel!$B$8)-E$3-E$4-E$6)*(1-Painel!$E$7)-E$5+E$6)*E$7</f>
        <v>21814510.740081146</v>
      </c>
      <c r="F652" s="35">
        <f>((Produção!F646*PreçoLivre!F648*(1-Painel!$B$8)-F$3-F$4-F$6)*(1-Painel!$E$7)-F$5+F$6)*F$7</f>
        <v>20080822.234005757</v>
      </c>
      <c r="G652" s="35">
        <f>((Produção!G646*PreçoLivre!G648*(1-Painel!$B$8)-G$3-G$4-G$6)*(1-Painel!$E$7)-G$5+G$6)*G$7</f>
        <v>18286880.340986755</v>
      </c>
      <c r="H652" s="35">
        <f>((Produção!H646*PreçoLivre!H648*(1-Painel!$B$8)-H$3-H$4-H$6)*(1-Painel!$E$7)-H$5+H$6)*H$7</f>
        <v>16857881.654760346</v>
      </c>
      <c r="I652" s="35">
        <f>((Produção!I646*PreçoLivre!I648*(1-Painel!$B$8)-I$3-I$4-I$6)*(1-Painel!$E$7)-I$5+I$6)*I$7</f>
        <v>14879069.168566937</v>
      </c>
      <c r="J652" s="35">
        <f>((Produção!J646*PreçoLivre!J648*(1-Painel!$B$8)-J$3-J$4-J$6)*(1-Painel!$E$7)-J$5+J$6)*J$7</f>
        <v>13593842.447197778</v>
      </c>
      <c r="K652" s="35">
        <f>((Produção!K646*PreçoLivre!K648*(1-Painel!$B$8)-K$3-K$4-K$6)*(1-Painel!$E$7)-K$5+K$6)*K$7</f>
        <v>12392181.278877553</v>
      </c>
      <c r="L652" s="35">
        <f>((Produção!L646*PreçoLivre!L648*(1-Painel!$B$8)-L$3-L$4-L$6)*(1-Painel!$E$7)-L$5+L$6)*L$7</f>
        <v>11620322.079901513</v>
      </c>
      <c r="M652" s="35">
        <f>((Produção!M646*PreçoLivre!M648*(1-Painel!$B$8)-M$3-M$4-M$6)*(1-Painel!$E$7)-M$5+M$6)*M$7</f>
        <v>10873267.96677869</v>
      </c>
      <c r="N652" s="35">
        <f>((Produção!N646*PreçoLivre!N648*(1-Painel!$B$8)-N$3-N$4-N$6)*(1-Painel!$E$7)-N$5+N$6)*N$7</f>
        <v>9626447.4644626584</v>
      </c>
      <c r="O652" s="35">
        <f>((Produção!O646*PreçoLivre!O648*(1-Painel!$B$8)-O$3-O$4-O$6)*(1-Painel!$E$7)-O$5+O$6)*O$7</f>
        <v>8344057.3702147128</v>
      </c>
      <c r="P652" s="35">
        <f>((Produção!P646*PreçoLivre!P648*(1-Painel!$B$8)-P$3-P$4-P$6)*(1-Painel!$E$7)-P$5+P$6)*P$7</f>
        <v>7476359.5612437241</v>
      </c>
      <c r="Q652" s="35">
        <f>((Produção!Q646*PreçoLivre!Q648*(1-Painel!$B$8)-Q$3-Q$4-Q$6)*(1-Painel!$E$7)-Q$5+Q$6)*Q$7</f>
        <v>6867020.8588784235</v>
      </c>
      <c r="R652" s="35">
        <f>((Produção!R646*PreçoLivre!R648*(1-Painel!$B$8)-R$3-R$4-R$6)*(1-Painel!$E$7)-R$5+R$6)*R$7</f>
        <v>6111714.8476430736</v>
      </c>
      <c r="S652" s="35">
        <f>((Produção!S646*PreçoLivre!S648*(1-Painel!$B$8)-S$3-S$4-S$6)*(1-Painel!$E$7)-S$5+S$6)*S$7</f>
        <v>5474270.5821535019</v>
      </c>
      <c r="T652" s="35">
        <f>((Produção!T646*PreçoLivre!T648*(1-Painel!$B$8)-T$3-T$4-T$6)*(1-Painel!$E$7)-T$5+T$6)*T$7</f>
        <v>5215638.5264484482</v>
      </c>
      <c r="U652" s="35">
        <f>((Produção!U646*PreçoLivre!U648*(1-Painel!$B$8)-U$3-U$4-U$6)*(1-Painel!$E$7)-U$5+U$6)*U$7</f>
        <v>4927987.1453879941</v>
      </c>
      <c r="V652" s="35">
        <f>((Produção!V646*PreçoLivre!V648*(1-Painel!$B$8)-V$3-V$4-V$6)*(1-Painel!$E$7)-V$5+V$6)*V$7</f>
        <v>4854770.8599748733</v>
      </c>
      <c r="W652" s="35"/>
    </row>
    <row r="653" spans="1:23" x14ac:dyDescent="0.25">
      <c r="A653" s="36">
        <v>644</v>
      </c>
      <c r="B653" s="35">
        <f t="shared" si="10"/>
        <v>236864404.19997364</v>
      </c>
      <c r="C653" s="35">
        <f>((Produção!C647*PreçoLivre!C649*(1-Painel!$B$8)-C$3-C$4-C$6)*(1-Painel!$E$7)-C$5+C$6)*C$7</f>
        <v>25879522.966354318</v>
      </c>
      <c r="D653" s="35">
        <f>((Produção!D647*PreçoLivre!D649*(1-Painel!$B$8)-D$3-D$4-D$6)*(1-Painel!$E$7)-D$5+D$6)*D$7</f>
        <v>22306942.061216269</v>
      </c>
      <c r="E653" s="35">
        <f>((Produção!E647*PreçoLivre!E649*(1-Painel!$B$8)-E$3-E$4-E$6)*(1-Painel!$E$7)-E$5+E$6)*E$7</f>
        <v>20558930.526448231</v>
      </c>
      <c r="F653" s="35">
        <f>((Produção!F647*PreçoLivre!F649*(1-Painel!$B$8)-F$3-F$4-F$6)*(1-Painel!$E$7)-F$5+F$6)*F$7</f>
        <v>18900567.035223044</v>
      </c>
      <c r="G653" s="35">
        <f>((Produção!G647*PreçoLivre!G649*(1-Painel!$B$8)-G$3-G$4-G$6)*(1-Painel!$E$7)-G$5+G$6)*G$7</f>
        <v>17054761.472852949</v>
      </c>
      <c r="H653" s="35">
        <f>((Produção!H647*PreçoLivre!H649*(1-Painel!$B$8)-H$3-H$4-H$6)*(1-Painel!$E$7)-H$5+H$6)*H$7</f>
        <v>14814281.101114307</v>
      </c>
      <c r="I653" s="35">
        <f>((Produção!I647*PreçoLivre!I649*(1-Painel!$B$8)-I$3-I$4-I$6)*(1-Painel!$E$7)-I$5+I$6)*I$7</f>
        <v>13716521.090235416</v>
      </c>
      <c r="J653" s="35">
        <f>((Produção!J647*PreçoLivre!J649*(1-Painel!$B$8)-J$3-J$4-J$6)*(1-Painel!$E$7)-J$5+J$6)*J$7</f>
        <v>12577846.105579898</v>
      </c>
      <c r="K653" s="35">
        <f>((Produção!K647*PreçoLivre!K649*(1-Painel!$B$8)-K$3-K$4-K$6)*(1-Painel!$E$7)-K$5+K$6)*K$7</f>
        <v>11401783.598606775</v>
      </c>
      <c r="L653" s="35">
        <f>((Produção!L647*PreçoLivre!L649*(1-Painel!$B$8)-L$3-L$4-L$6)*(1-Painel!$E$7)-L$5+L$6)*L$7</f>
        <v>10123321.911975356</v>
      </c>
      <c r="M653" s="35">
        <f>((Produção!M647*PreçoLivre!M649*(1-Painel!$B$8)-M$3-M$4-M$6)*(1-Painel!$E$7)-M$5+M$6)*M$7</f>
        <v>9246909.741911523</v>
      </c>
      <c r="N653" s="35">
        <f>((Produção!N647*PreçoLivre!N649*(1-Painel!$B$8)-N$3-N$4-N$6)*(1-Painel!$E$7)-N$5+N$6)*N$7</f>
        <v>8936938.0759482998</v>
      </c>
      <c r="O653" s="35">
        <f>((Produção!O647*PreçoLivre!O649*(1-Painel!$B$8)-O$3-O$4-O$6)*(1-Painel!$E$7)-O$5+O$6)*O$7</f>
        <v>7691891.3220332609</v>
      </c>
      <c r="P653" s="35">
        <f>((Produção!P647*PreçoLivre!P649*(1-Painel!$B$8)-P$3-P$4-P$6)*(1-Painel!$E$7)-P$5+P$6)*P$7</f>
        <v>7602770.6992761977</v>
      </c>
      <c r="Q653" s="35">
        <f>((Produção!Q647*PreçoLivre!Q649*(1-Painel!$B$8)-Q$3-Q$4-Q$6)*(1-Painel!$E$7)-Q$5+Q$6)*Q$7</f>
        <v>7503610.0117022675</v>
      </c>
      <c r="R653" s="35">
        <f>((Produção!R647*PreçoLivre!R649*(1-Painel!$B$8)-R$3-R$4-R$6)*(1-Painel!$E$7)-R$5+R$6)*R$7</f>
        <v>6649244.8102053758</v>
      </c>
      <c r="S653" s="35">
        <f>((Produção!S647*PreçoLivre!S649*(1-Painel!$B$8)-S$3-S$4-S$6)*(1-Painel!$E$7)-S$5+S$6)*S$7</f>
        <v>6081666.3903063769</v>
      </c>
      <c r="T653" s="35">
        <f>((Produção!T647*PreçoLivre!T649*(1-Painel!$B$8)-T$3-T$4-T$6)*(1-Painel!$E$7)-T$5+T$6)*T$7</f>
        <v>5619440.0902973367</v>
      </c>
      <c r="U653" s="35">
        <f>((Produção!U647*PreçoLivre!U649*(1-Painel!$B$8)-U$3-U$4-U$6)*(1-Painel!$E$7)-U$5+U$6)*U$7</f>
        <v>5249587.8659139955</v>
      </c>
      <c r="V653" s="35">
        <f>((Produção!V647*PreçoLivre!V649*(1-Painel!$B$8)-V$3-V$4-V$6)*(1-Painel!$E$7)-V$5+V$6)*V$7</f>
        <v>4947867.3227724861</v>
      </c>
      <c r="W653" s="35"/>
    </row>
    <row r="654" spans="1:23" x14ac:dyDescent="0.25">
      <c r="A654" s="36">
        <v>645</v>
      </c>
      <c r="B654" s="35">
        <f t="shared" si="10"/>
        <v>229773611.19889623</v>
      </c>
      <c r="C654" s="35">
        <f>((Produção!C648*PreçoLivre!C650*(1-Painel!$B$8)-C$3-C$4-C$6)*(1-Painel!$E$7)-C$5+C$6)*C$7</f>
        <v>25170501.738268502</v>
      </c>
      <c r="D654" s="35">
        <f>((Produção!D648*PreçoLivre!D650*(1-Painel!$B$8)-D$3-D$4-D$6)*(1-Painel!$E$7)-D$5+D$6)*D$7</f>
        <v>21579208.44952286</v>
      </c>
      <c r="E654" s="35">
        <f>((Produção!E648*PreçoLivre!E650*(1-Painel!$B$8)-E$3-E$4-E$6)*(1-Painel!$E$7)-E$5+E$6)*E$7</f>
        <v>19628006.294344831</v>
      </c>
      <c r="F654" s="35">
        <f>((Produção!F648*PreçoLivre!F650*(1-Painel!$B$8)-F$3-F$4-F$6)*(1-Painel!$E$7)-F$5+F$6)*F$7</f>
        <v>18033856.88170696</v>
      </c>
      <c r="G654" s="35">
        <f>((Produção!G648*PreçoLivre!G650*(1-Painel!$B$8)-G$3-G$4-G$6)*(1-Painel!$E$7)-G$5+G$6)*G$7</f>
        <v>15423955.350553626</v>
      </c>
      <c r="H654" s="35">
        <f>((Produção!H648*PreçoLivre!H650*(1-Painel!$B$8)-H$3-H$4-H$6)*(1-Painel!$E$7)-H$5+H$6)*H$7</f>
        <v>14081825.774244959</v>
      </c>
      <c r="I654" s="35">
        <f>((Produção!I648*PreçoLivre!I650*(1-Painel!$B$8)-I$3-I$4-I$6)*(1-Painel!$E$7)-I$5+I$6)*I$7</f>
        <v>12947692.049926523</v>
      </c>
      <c r="J654" s="35">
        <f>((Produção!J648*PreçoLivre!J650*(1-Painel!$B$8)-J$3-J$4-J$6)*(1-Painel!$E$7)-J$5+J$6)*J$7</f>
        <v>11996763.393014293</v>
      </c>
      <c r="K654" s="35">
        <f>((Produção!K648*PreçoLivre!K650*(1-Painel!$B$8)-K$3-K$4-K$6)*(1-Painel!$E$7)-K$5+K$6)*K$7</f>
        <v>11393905.61166881</v>
      </c>
      <c r="L654" s="35">
        <f>((Produção!L648*PreçoLivre!L650*(1-Painel!$B$8)-L$3-L$4-L$6)*(1-Painel!$E$7)-L$5+L$6)*L$7</f>
        <v>10540955.359717542</v>
      </c>
      <c r="M654" s="35">
        <f>((Produção!M648*PreçoLivre!M650*(1-Painel!$B$8)-M$3-M$4-M$6)*(1-Painel!$E$7)-M$5+M$6)*M$7</f>
        <v>10055927.869831458</v>
      </c>
      <c r="N654" s="35">
        <f>((Produção!N648*PreçoLivre!N650*(1-Painel!$B$8)-N$3-N$4-N$6)*(1-Painel!$E$7)-N$5+N$6)*N$7</f>
        <v>9038006.1581879016</v>
      </c>
      <c r="O654" s="35">
        <f>((Produção!O648*PreçoLivre!O650*(1-Painel!$B$8)-O$3-O$4-O$6)*(1-Painel!$E$7)-O$5+O$6)*O$7</f>
        <v>8481759.0799490791</v>
      </c>
      <c r="P654" s="35">
        <f>((Produção!P648*PreçoLivre!P650*(1-Painel!$B$8)-P$3-P$4-P$6)*(1-Painel!$E$7)-P$5+P$6)*P$7</f>
        <v>7407586.0053538289</v>
      </c>
      <c r="Q654" s="35">
        <f>((Produção!Q648*PreçoLivre!Q650*(1-Painel!$B$8)-Q$3-Q$4-Q$6)*(1-Painel!$E$7)-Q$5+Q$6)*Q$7</f>
        <v>7062950.1640680125</v>
      </c>
      <c r="R654" s="35">
        <f>((Produção!R648*PreçoLivre!R650*(1-Painel!$B$8)-R$3-R$4-R$6)*(1-Painel!$E$7)-R$5+R$6)*R$7</f>
        <v>6496470.146749231</v>
      </c>
      <c r="S654" s="35">
        <f>((Produção!S648*PreçoLivre!S650*(1-Painel!$B$8)-S$3-S$4-S$6)*(1-Painel!$E$7)-S$5+S$6)*S$7</f>
        <v>6079047.5751051959</v>
      </c>
      <c r="T654" s="35">
        <f>((Produção!T648*PreçoLivre!T650*(1-Painel!$B$8)-T$3-T$4-T$6)*(1-Painel!$E$7)-T$5+T$6)*T$7</f>
        <v>5356111.6626401432</v>
      </c>
      <c r="U654" s="35">
        <f>((Produção!U648*PreçoLivre!U650*(1-Painel!$B$8)-U$3-U$4-U$6)*(1-Painel!$E$7)-U$5+U$6)*U$7</f>
        <v>4792369.2990237037</v>
      </c>
      <c r="V654" s="35">
        <f>((Produção!V648*PreçoLivre!V650*(1-Painel!$B$8)-V$3-V$4-V$6)*(1-Painel!$E$7)-V$5+V$6)*V$7</f>
        <v>4206712.335018781</v>
      </c>
      <c r="W654" s="35"/>
    </row>
    <row r="655" spans="1:23" x14ac:dyDescent="0.25">
      <c r="A655" s="36">
        <v>646</v>
      </c>
      <c r="B655" s="35">
        <f t="shared" si="10"/>
        <v>266754821.76660341</v>
      </c>
      <c r="C655" s="35">
        <f>((Produção!C649*PreçoLivre!C651*(1-Painel!$B$8)-C$3-C$4-C$6)*(1-Painel!$E$7)-C$5+C$6)*C$7</f>
        <v>28216017.046602115</v>
      </c>
      <c r="D655" s="35">
        <f>((Produção!D649*PreçoLivre!D651*(1-Painel!$B$8)-D$3-D$4-D$6)*(1-Painel!$E$7)-D$5+D$6)*D$7</f>
        <v>26019594.869509283</v>
      </c>
      <c r="E655" s="35">
        <f>((Produção!E649*PreçoLivre!E651*(1-Painel!$B$8)-E$3-E$4-E$6)*(1-Painel!$E$7)-E$5+E$6)*E$7</f>
        <v>23809086.327993233</v>
      </c>
      <c r="F655" s="35">
        <f>((Produção!F649*PreçoLivre!F651*(1-Painel!$B$8)-F$3-F$4-F$6)*(1-Painel!$E$7)-F$5+F$6)*F$7</f>
        <v>21575044.186504848</v>
      </c>
      <c r="G655" s="35">
        <f>((Produção!G649*PreçoLivre!G651*(1-Painel!$B$8)-G$3-G$4-G$6)*(1-Painel!$E$7)-G$5+G$6)*G$7</f>
        <v>18996192.490796838</v>
      </c>
      <c r="H655" s="35">
        <f>((Produção!H649*PreçoLivre!H651*(1-Painel!$B$8)-H$3-H$4-H$6)*(1-Painel!$E$7)-H$5+H$6)*H$7</f>
        <v>16715477.879165713</v>
      </c>
      <c r="I655" s="35">
        <f>((Produção!I649*PreçoLivre!I651*(1-Painel!$B$8)-I$3-I$4-I$6)*(1-Painel!$E$7)-I$5+I$6)*I$7</f>
        <v>15002487.545047246</v>
      </c>
      <c r="J655" s="35">
        <f>((Produção!J649*PreçoLivre!J651*(1-Painel!$B$8)-J$3-J$4-J$6)*(1-Painel!$E$7)-J$5+J$6)*J$7</f>
        <v>14410053.702306658</v>
      </c>
      <c r="K655" s="35">
        <f>((Produção!K649*PreçoLivre!K651*(1-Painel!$B$8)-K$3-K$4-K$6)*(1-Painel!$E$7)-K$5+K$6)*K$7</f>
        <v>13235778.117100764</v>
      </c>
      <c r="L655" s="35">
        <f>((Produção!L649*PreçoLivre!L651*(1-Painel!$B$8)-L$3-L$4-L$6)*(1-Painel!$E$7)-L$5+L$6)*L$7</f>
        <v>11805043.866389902</v>
      </c>
      <c r="M655" s="35">
        <f>((Produção!M649*PreçoLivre!M651*(1-Painel!$B$8)-M$3-M$4-M$6)*(1-Painel!$E$7)-M$5+M$6)*M$7</f>
        <v>10844369.771185493</v>
      </c>
      <c r="N655" s="35">
        <f>((Produção!N649*PreçoLivre!N651*(1-Painel!$B$8)-N$3-N$4-N$6)*(1-Painel!$E$7)-N$5+N$6)*N$7</f>
        <v>9985832.8169745393</v>
      </c>
      <c r="O655" s="35">
        <f>((Produção!O649*PreçoLivre!O651*(1-Painel!$B$8)-O$3-O$4-O$6)*(1-Painel!$E$7)-O$5+O$6)*O$7</f>
        <v>9234465.5259640273</v>
      </c>
      <c r="P655" s="35">
        <f>((Produção!P649*PreçoLivre!P651*(1-Painel!$B$8)-P$3-P$4-P$6)*(1-Painel!$E$7)-P$5+P$6)*P$7</f>
        <v>8175366.2292424124</v>
      </c>
      <c r="Q655" s="35">
        <f>((Produção!Q649*PreçoLivre!Q651*(1-Painel!$B$8)-Q$3-Q$4-Q$6)*(1-Painel!$E$7)-Q$5+Q$6)*Q$7</f>
        <v>7744380.8639931511</v>
      </c>
      <c r="R655" s="35">
        <f>((Produção!R649*PreçoLivre!R651*(1-Painel!$B$8)-R$3-R$4-R$6)*(1-Painel!$E$7)-R$5+R$6)*R$7</f>
        <v>7227384.9668372432</v>
      </c>
      <c r="S655" s="35">
        <f>((Produção!S649*PreçoLivre!S651*(1-Painel!$B$8)-S$3-S$4-S$6)*(1-Painel!$E$7)-S$5+S$6)*S$7</f>
        <v>6798285.4810200864</v>
      </c>
      <c r="T655" s="35">
        <f>((Produção!T649*PreçoLivre!T651*(1-Painel!$B$8)-T$3-T$4-T$6)*(1-Painel!$E$7)-T$5+T$6)*T$7</f>
        <v>5979802.4799659587</v>
      </c>
      <c r="U655" s="35">
        <f>((Produção!U649*PreçoLivre!U651*(1-Painel!$B$8)-U$3-U$4-U$6)*(1-Painel!$E$7)-U$5+U$6)*U$7</f>
        <v>5721943.513530313</v>
      </c>
      <c r="V655" s="35">
        <f>((Produção!V649*PreçoLivre!V651*(1-Painel!$B$8)-V$3-V$4-V$6)*(1-Painel!$E$7)-V$5+V$6)*V$7</f>
        <v>5258214.086473586</v>
      </c>
      <c r="W655" s="35"/>
    </row>
    <row r="656" spans="1:23" x14ac:dyDescent="0.25">
      <c r="A656" s="36">
        <v>647</v>
      </c>
      <c r="B656" s="35">
        <f t="shared" si="10"/>
        <v>243626853.42505318</v>
      </c>
      <c r="C656" s="35">
        <f>((Produção!C650*PreçoLivre!C652*(1-Painel!$B$8)-C$3-C$4-C$6)*(1-Painel!$E$7)-C$5+C$6)*C$7</f>
        <v>25469698.586748615</v>
      </c>
      <c r="D656" s="35">
        <f>((Produção!D650*PreçoLivre!D652*(1-Painel!$B$8)-D$3-D$4-D$6)*(1-Painel!$E$7)-D$5+D$6)*D$7</f>
        <v>23510985.466632701</v>
      </c>
      <c r="E656" s="35">
        <f>((Produção!E650*PreçoLivre!E652*(1-Painel!$B$8)-E$3-E$4-E$6)*(1-Painel!$E$7)-E$5+E$6)*E$7</f>
        <v>21883013.139536262</v>
      </c>
      <c r="F656" s="35">
        <f>((Produção!F650*PreçoLivre!F652*(1-Painel!$B$8)-F$3-F$4-F$6)*(1-Painel!$E$7)-F$5+F$6)*F$7</f>
        <v>19510834.300587781</v>
      </c>
      <c r="G656" s="35">
        <f>((Produção!G650*PreçoLivre!G652*(1-Painel!$B$8)-G$3-G$4-G$6)*(1-Painel!$E$7)-G$5+G$6)*G$7</f>
        <v>18091002.319241226</v>
      </c>
      <c r="H656" s="35">
        <f>((Produção!H650*PreçoLivre!H652*(1-Painel!$B$8)-H$3-H$4-H$6)*(1-Painel!$E$7)-H$5+H$6)*H$7</f>
        <v>16364194.862778118</v>
      </c>
      <c r="I656" s="35">
        <f>((Produção!I650*PreçoLivre!I652*(1-Painel!$B$8)-I$3-I$4-I$6)*(1-Painel!$E$7)-I$5+I$6)*I$7</f>
        <v>14316756.902147513</v>
      </c>
      <c r="J656" s="35">
        <f>((Produção!J650*PreçoLivre!J652*(1-Painel!$B$8)-J$3-J$4-J$6)*(1-Painel!$E$7)-J$5+J$6)*J$7</f>
        <v>13378751.55644322</v>
      </c>
      <c r="K656" s="35">
        <f>((Produção!K650*PreçoLivre!K652*(1-Painel!$B$8)-K$3-K$4-K$6)*(1-Painel!$E$7)-K$5+K$6)*K$7</f>
        <v>12842728.381942999</v>
      </c>
      <c r="L656" s="35">
        <f>((Produção!L650*PreçoLivre!L652*(1-Painel!$B$8)-L$3-L$4-L$6)*(1-Painel!$E$7)-L$5+L$6)*L$7</f>
        <v>11412207.02695751</v>
      </c>
      <c r="M656" s="35">
        <f>((Produção!M650*PreçoLivre!M652*(1-Painel!$B$8)-M$3-M$4-M$6)*(1-Painel!$E$7)-M$5+M$6)*M$7</f>
        <v>10046439.926843774</v>
      </c>
      <c r="N656" s="35">
        <f>((Produção!N650*PreçoLivre!N652*(1-Painel!$B$8)-N$3-N$4-N$6)*(1-Painel!$E$7)-N$5+N$6)*N$7</f>
        <v>8451916.1455184221</v>
      </c>
      <c r="O656" s="35">
        <f>((Produção!O650*PreçoLivre!O652*(1-Painel!$B$8)-O$3-O$4-O$6)*(1-Painel!$E$7)-O$5+O$6)*O$7</f>
        <v>7884673.711936634</v>
      </c>
      <c r="P656" s="35">
        <f>((Produção!P650*PreçoLivre!P652*(1-Painel!$B$8)-P$3-P$4-P$6)*(1-Painel!$E$7)-P$5+P$6)*P$7</f>
        <v>7224678.98841355</v>
      </c>
      <c r="Q656" s="35">
        <f>((Produção!Q650*PreçoLivre!Q652*(1-Painel!$B$8)-Q$3-Q$4-Q$6)*(1-Painel!$E$7)-Q$5+Q$6)*Q$7</f>
        <v>6490607.0519019952</v>
      </c>
      <c r="R656" s="35">
        <f>((Produção!R650*PreçoLivre!R652*(1-Painel!$B$8)-R$3-R$4-R$6)*(1-Painel!$E$7)-R$5+R$6)*R$7</f>
        <v>6119250.8616085453</v>
      </c>
      <c r="S656" s="35">
        <f>((Produção!S650*PreçoLivre!S652*(1-Painel!$B$8)-S$3-S$4-S$6)*(1-Painel!$E$7)-S$5+S$6)*S$7</f>
        <v>5654828.9549227981</v>
      </c>
      <c r="T656" s="35">
        <f>((Produção!T650*PreçoLivre!T652*(1-Painel!$B$8)-T$3-T$4-T$6)*(1-Painel!$E$7)-T$5+T$6)*T$7</f>
        <v>5336966.1606504731</v>
      </c>
      <c r="U656" s="35">
        <f>((Produção!U650*PreçoLivre!U652*(1-Painel!$B$8)-U$3-U$4-U$6)*(1-Painel!$E$7)-U$5+U$6)*U$7</f>
        <v>4997101.2056382038</v>
      </c>
      <c r="V656" s="35">
        <f>((Produção!V650*PreçoLivre!V652*(1-Painel!$B$8)-V$3-V$4-V$6)*(1-Painel!$E$7)-V$5+V$6)*V$7</f>
        <v>4640217.874602926</v>
      </c>
      <c r="W656" s="35"/>
    </row>
    <row r="657" spans="1:23" x14ac:dyDescent="0.25">
      <c r="A657" s="36">
        <v>648</v>
      </c>
      <c r="B657" s="35">
        <f t="shared" si="10"/>
        <v>231859936.64438507</v>
      </c>
      <c r="C657" s="35">
        <f>((Produção!C651*PreçoLivre!C653*(1-Painel!$B$8)-C$3-C$4-C$6)*(1-Painel!$E$7)-C$5+C$6)*C$7</f>
        <v>24867932.105558097</v>
      </c>
      <c r="D657" s="35">
        <f>((Produção!D651*PreçoLivre!D653*(1-Painel!$B$8)-D$3-D$4-D$6)*(1-Painel!$E$7)-D$5+D$6)*D$7</f>
        <v>22591203.041726518</v>
      </c>
      <c r="E657" s="35">
        <f>((Produção!E651*PreçoLivre!E653*(1-Painel!$B$8)-E$3-E$4-E$6)*(1-Painel!$E$7)-E$5+E$6)*E$7</f>
        <v>19994871.237913169</v>
      </c>
      <c r="F657" s="35">
        <f>((Produção!F651*PreçoLivre!F653*(1-Painel!$B$8)-F$3-F$4-F$6)*(1-Painel!$E$7)-F$5+F$6)*F$7</f>
        <v>17565784.711392257</v>
      </c>
      <c r="G657" s="35">
        <f>((Produção!G651*PreçoLivre!G653*(1-Painel!$B$8)-G$3-G$4-G$6)*(1-Painel!$E$7)-G$5+G$6)*G$7</f>
        <v>16438240.522833653</v>
      </c>
      <c r="H657" s="35">
        <f>((Produção!H651*PreçoLivre!H653*(1-Painel!$B$8)-H$3-H$4-H$6)*(1-Painel!$E$7)-H$5+H$6)*H$7</f>
        <v>14929149.713195542</v>
      </c>
      <c r="I657" s="35">
        <f>((Produção!I651*PreçoLivre!I653*(1-Painel!$B$8)-I$3-I$4-I$6)*(1-Painel!$E$7)-I$5+I$6)*I$7</f>
        <v>13726422.424342446</v>
      </c>
      <c r="J657" s="35">
        <f>((Produção!J651*PreçoLivre!J653*(1-Painel!$B$8)-J$3-J$4-J$6)*(1-Painel!$E$7)-J$5+J$6)*J$7</f>
        <v>12059480.372998072</v>
      </c>
      <c r="K657" s="35">
        <f>((Produção!K651*PreçoLivre!K653*(1-Painel!$B$8)-K$3-K$4-K$6)*(1-Painel!$E$7)-K$5+K$6)*K$7</f>
        <v>10836655.024757983</v>
      </c>
      <c r="L657" s="35">
        <f>((Produção!L651*PreçoLivre!L653*(1-Painel!$B$8)-L$3-L$4-L$6)*(1-Painel!$E$7)-L$5+L$6)*L$7</f>
        <v>9635034.0859054346</v>
      </c>
      <c r="M657" s="35">
        <f>((Produção!M651*PreçoLivre!M653*(1-Painel!$B$8)-M$3-M$4-M$6)*(1-Painel!$E$7)-M$5+M$6)*M$7</f>
        <v>8927819.5798993036</v>
      </c>
      <c r="N657" s="35">
        <f>((Produção!N651*PreçoLivre!N653*(1-Painel!$B$8)-N$3-N$4-N$6)*(1-Painel!$E$7)-N$5+N$6)*N$7</f>
        <v>8368944.8654619846</v>
      </c>
      <c r="O657" s="35">
        <f>((Produção!O651*PreçoLivre!O653*(1-Painel!$B$8)-O$3-O$4-O$6)*(1-Painel!$E$7)-O$5+O$6)*O$7</f>
        <v>8388394.9209959637</v>
      </c>
      <c r="P657" s="35">
        <f>((Produção!P651*PreçoLivre!P653*(1-Painel!$B$8)-P$3-P$4-P$6)*(1-Painel!$E$7)-P$5+P$6)*P$7</f>
        <v>7712664.8653233545</v>
      </c>
      <c r="Q657" s="35">
        <f>((Produção!Q651*PreçoLivre!Q653*(1-Painel!$B$8)-Q$3-Q$4-Q$6)*(1-Painel!$E$7)-Q$5+Q$6)*Q$7</f>
        <v>7181530.5457672551</v>
      </c>
      <c r="R657" s="35">
        <f>((Produção!R651*PreçoLivre!R653*(1-Painel!$B$8)-R$3-R$4-R$6)*(1-Painel!$E$7)-R$5+R$6)*R$7</f>
        <v>6369734.7307787668</v>
      </c>
      <c r="S657" s="35">
        <f>((Produção!S651*PreçoLivre!S653*(1-Painel!$B$8)-S$3-S$4-S$6)*(1-Painel!$E$7)-S$5+S$6)*S$7</f>
        <v>6138583.4751117323</v>
      </c>
      <c r="T657" s="35">
        <f>((Produção!T651*PreçoLivre!T653*(1-Painel!$B$8)-T$3-T$4-T$6)*(1-Painel!$E$7)-T$5+T$6)*T$7</f>
        <v>5871959.6062980993</v>
      </c>
      <c r="U657" s="35">
        <f>((Produção!U651*PreçoLivre!U653*(1-Painel!$B$8)-U$3-U$4-U$6)*(1-Painel!$E$7)-U$5+U$6)*U$7</f>
        <v>5399183.1741800671</v>
      </c>
      <c r="V657" s="35">
        <f>((Produção!V651*PreçoLivre!V653*(1-Painel!$B$8)-V$3-V$4-V$6)*(1-Painel!$E$7)-V$5+V$6)*V$7</f>
        <v>4856347.6399454568</v>
      </c>
      <c r="W657" s="35"/>
    </row>
    <row r="658" spans="1:23" x14ac:dyDescent="0.25">
      <c r="A658" s="36">
        <v>649</v>
      </c>
      <c r="B658" s="35">
        <f t="shared" si="10"/>
        <v>239209839.91581839</v>
      </c>
      <c r="C658" s="35">
        <f>((Produção!C652*PreçoLivre!C654*(1-Painel!$B$8)-C$3-C$4-C$6)*(1-Painel!$E$7)-C$5+C$6)*C$7</f>
        <v>25065542.836337719</v>
      </c>
      <c r="D658" s="35">
        <f>((Produção!D652*PreçoLivre!D654*(1-Painel!$B$8)-D$3-D$4-D$6)*(1-Painel!$E$7)-D$5+D$6)*D$7</f>
        <v>23364075.086817138</v>
      </c>
      <c r="E658" s="35">
        <f>((Produção!E652*PreçoLivre!E654*(1-Painel!$B$8)-E$3-E$4-E$6)*(1-Painel!$E$7)-E$5+E$6)*E$7</f>
        <v>21112479.816754285</v>
      </c>
      <c r="F658" s="35">
        <f>((Produção!F652*PreçoLivre!F654*(1-Painel!$B$8)-F$3-F$4-F$6)*(1-Painel!$E$7)-F$5+F$6)*F$7</f>
        <v>20105242.478148174</v>
      </c>
      <c r="G658" s="35">
        <f>((Produção!G652*PreçoLivre!G654*(1-Painel!$B$8)-G$3-G$4-G$6)*(1-Painel!$E$7)-G$5+G$6)*G$7</f>
        <v>18441936.968750294</v>
      </c>
      <c r="H658" s="35">
        <f>((Produção!H652*PreçoLivre!H654*(1-Painel!$B$8)-H$3-H$4-H$6)*(1-Painel!$E$7)-H$5+H$6)*H$7</f>
        <v>16380425.001101004</v>
      </c>
      <c r="I658" s="35">
        <f>((Produção!I652*PreçoLivre!I654*(1-Painel!$B$8)-I$3-I$4-I$6)*(1-Painel!$E$7)-I$5+I$6)*I$7</f>
        <v>14561060.197070228</v>
      </c>
      <c r="J658" s="35">
        <f>((Produção!J652*PreçoLivre!J654*(1-Painel!$B$8)-J$3-J$4-J$6)*(1-Painel!$E$7)-J$5+J$6)*J$7</f>
        <v>12095036.077580005</v>
      </c>
      <c r="K658" s="35">
        <f>((Produção!K652*PreçoLivre!K654*(1-Painel!$B$8)-K$3-K$4-K$6)*(1-Painel!$E$7)-K$5+K$6)*K$7</f>
        <v>11224994.010452904</v>
      </c>
      <c r="L658" s="35">
        <f>((Produção!L652*PreçoLivre!L654*(1-Painel!$B$8)-L$3-L$4-L$6)*(1-Painel!$E$7)-L$5+L$6)*L$7</f>
        <v>10341038.851147346</v>
      </c>
      <c r="M658" s="35">
        <f>((Produção!M652*PreçoLivre!M654*(1-Painel!$B$8)-M$3-M$4-M$6)*(1-Painel!$E$7)-M$5+M$6)*M$7</f>
        <v>9328577.9501527641</v>
      </c>
      <c r="N658" s="35">
        <f>((Produção!N652*PreçoLivre!N654*(1-Painel!$B$8)-N$3-N$4-N$6)*(1-Painel!$E$7)-N$5+N$6)*N$7</f>
        <v>8769892.3766801991</v>
      </c>
      <c r="O658" s="35">
        <f>((Produção!O652*PreçoLivre!O654*(1-Painel!$B$8)-O$3-O$4-O$6)*(1-Painel!$E$7)-O$5+O$6)*O$7</f>
        <v>8372940.8556559337</v>
      </c>
      <c r="P658" s="35">
        <f>((Produção!P652*PreçoLivre!P654*(1-Painel!$B$8)-P$3-P$4-P$6)*(1-Painel!$E$7)-P$5+P$6)*P$7</f>
        <v>7362023.7431282075</v>
      </c>
      <c r="Q658" s="35">
        <f>((Produção!Q652*PreçoLivre!Q654*(1-Painel!$B$8)-Q$3-Q$4-Q$6)*(1-Painel!$E$7)-Q$5+Q$6)*Q$7</f>
        <v>6592320.8008499909</v>
      </c>
      <c r="R658" s="35">
        <f>((Produção!R652*PreçoLivre!R654*(1-Painel!$B$8)-R$3-R$4-R$6)*(1-Painel!$E$7)-R$5+R$6)*R$7</f>
        <v>6476270.1303301351</v>
      </c>
      <c r="S658" s="35">
        <f>((Produção!S652*PreçoLivre!S654*(1-Painel!$B$8)-S$3-S$4-S$6)*(1-Painel!$E$7)-S$5+S$6)*S$7</f>
        <v>5783359.987619807</v>
      </c>
      <c r="T658" s="35">
        <f>((Produção!T652*PreçoLivre!T654*(1-Painel!$B$8)-T$3-T$4-T$6)*(1-Painel!$E$7)-T$5+T$6)*T$7</f>
        <v>5063110.1621723035</v>
      </c>
      <c r="U658" s="35">
        <f>((Produção!U652*PreçoLivre!U654*(1-Painel!$B$8)-U$3-U$4-U$6)*(1-Painel!$E$7)-U$5+U$6)*U$7</f>
        <v>4490787.4768594569</v>
      </c>
      <c r="V658" s="35">
        <f>((Produção!V652*PreçoLivre!V654*(1-Painel!$B$8)-V$3-V$4-V$6)*(1-Painel!$E$7)-V$5+V$6)*V$7</f>
        <v>4278725.1082104556</v>
      </c>
      <c r="W658" s="35"/>
    </row>
    <row r="659" spans="1:23" x14ac:dyDescent="0.25">
      <c r="A659" s="36">
        <v>650</v>
      </c>
      <c r="B659" s="35">
        <f t="shared" si="10"/>
        <v>259497622.38097486</v>
      </c>
      <c r="C659" s="35">
        <f>((Produção!C653*PreçoLivre!C655*(1-Painel!$B$8)-C$3-C$4-C$6)*(1-Painel!$E$7)-C$5+C$6)*C$7</f>
        <v>25439292.54779936</v>
      </c>
      <c r="D659" s="35">
        <f>((Produção!D653*PreçoLivre!D655*(1-Painel!$B$8)-D$3-D$4-D$6)*(1-Painel!$E$7)-D$5+D$6)*D$7</f>
        <v>24020183.110292464</v>
      </c>
      <c r="E659" s="35">
        <f>((Produção!E653*PreçoLivre!E655*(1-Painel!$B$8)-E$3-E$4-E$6)*(1-Painel!$E$7)-E$5+E$6)*E$7</f>
        <v>22880264.294271391</v>
      </c>
      <c r="F659" s="35">
        <f>((Produção!F653*PreçoLivre!F655*(1-Painel!$B$8)-F$3-F$4-F$6)*(1-Painel!$E$7)-F$5+F$6)*F$7</f>
        <v>21348610.368742645</v>
      </c>
      <c r="G659" s="35">
        <f>((Produção!G653*PreçoLivre!G655*(1-Painel!$B$8)-G$3-G$4-G$6)*(1-Painel!$E$7)-G$5+G$6)*G$7</f>
        <v>19279797.733973958</v>
      </c>
      <c r="H659" s="35">
        <f>((Produção!H653*PreçoLivre!H655*(1-Painel!$B$8)-H$3-H$4-H$6)*(1-Painel!$E$7)-H$5+H$6)*H$7</f>
        <v>17699592.312909286</v>
      </c>
      <c r="I659" s="35">
        <f>((Produção!I653*PreçoLivre!I655*(1-Painel!$B$8)-I$3-I$4-I$6)*(1-Painel!$E$7)-I$5+I$6)*I$7</f>
        <v>16593854.376017507</v>
      </c>
      <c r="J659" s="35">
        <f>((Produção!J653*PreçoLivre!J655*(1-Painel!$B$8)-J$3-J$4-J$6)*(1-Painel!$E$7)-J$5+J$6)*J$7</f>
        <v>15161185.50034195</v>
      </c>
      <c r="K659" s="35">
        <f>((Produção!K653*PreçoLivre!K655*(1-Painel!$B$8)-K$3-K$4-K$6)*(1-Painel!$E$7)-K$5+K$6)*K$7</f>
        <v>14104963.759875573</v>
      </c>
      <c r="L659" s="35">
        <f>((Produção!L653*PreçoLivre!L655*(1-Painel!$B$8)-L$3-L$4-L$6)*(1-Painel!$E$7)-L$5+L$6)*L$7</f>
        <v>12330118.040592313</v>
      </c>
      <c r="M659" s="35">
        <f>((Produção!M653*PreçoLivre!M655*(1-Painel!$B$8)-M$3-M$4-M$6)*(1-Painel!$E$7)-M$5+M$6)*M$7</f>
        <v>10879246.386714924</v>
      </c>
      <c r="N659" s="35">
        <f>((Produção!N653*PreçoLivre!N655*(1-Painel!$B$8)-N$3-N$4-N$6)*(1-Painel!$E$7)-N$5+N$6)*N$7</f>
        <v>9920278.7470603436</v>
      </c>
      <c r="O659" s="35">
        <f>((Produção!O653*PreçoLivre!O655*(1-Painel!$B$8)-O$3-O$4-O$6)*(1-Painel!$E$7)-O$5+O$6)*O$7</f>
        <v>9134096.8862330019</v>
      </c>
      <c r="P659" s="35">
        <f>((Produção!P653*PreçoLivre!P655*(1-Painel!$B$8)-P$3-P$4-P$6)*(1-Painel!$E$7)-P$5+P$6)*P$7</f>
        <v>8105024.6372263674</v>
      </c>
      <c r="Q659" s="35">
        <f>((Produção!Q653*PreçoLivre!Q655*(1-Painel!$B$8)-Q$3-Q$4-Q$6)*(1-Painel!$E$7)-Q$5+Q$6)*Q$7</f>
        <v>7594771.0410277406</v>
      </c>
      <c r="R659" s="35">
        <f>((Produção!R653*PreçoLivre!R655*(1-Painel!$B$8)-R$3-R$4-R$6)*(1-Painel!$E$7)-R$5+R$6)*R$7</f>
        <v>6768921.4133476401</v>
      </c>
      <c r="S659" s="35">
        <f>((Produção!S653*PreçoLivre!S655*(1-Painel!$B$8)-S$3-S$4-S$6)*(1-Painel!$E$7)-S$5+S$6)*S$7</f>
        <v>5541597.9664269947</v>
      </c>
      <c r="T659" s="35">
        <f>((Produção!T653*PreçoLivre!T655*(1-Painel!$B$8)-T$3-T$4-T$6)*(1-Painel!$E$7)-T$5+T$6)*T$7</f>
        <v>4830691.5991683491</v>
      </c>
      <c r="U659" s="35">
        <f>((Produção!U653*PreçoLivre!U655*(1-Painel!$B$8)-U$3-U$4-U$6)*(1-Painel!$E$7)-U$5+U$6)*U$7</f>
        <v>4107620.5196288419</v>
      </c>
      <c r="V659" s="35">
        <f>((Produção!V653*PreçoLivre!V655*(1-Painel!$B$8)-V$3-V$4-V$6)*(1-Painel!$E$7)-V$5+V$6)*V$7</f>
        <v>3757511.1393241631</v>
      </c>
      <c r="W659" s="35"/>
    </row>
    <row r="660" spans="1:23" x14ac:dyDescent="0.25">
      <c r="A660" s="36">
        <v>651</v>
      </c>
      <c r="B660" s="35">
        <f t="shared" si="10"/>
        <v>256128047.27370667</v>
      </c>
      <c r="C660" s="35">
        <f>((Produção!C654*PreçoLivre!C656*(1-Painel!$B$8)-C$3-C$4-C$6)*(1-Painel!$E$7)-C$5+C$6)*C$7</f>
        <v>26147412.942087259</v>
      </c>
      <c r="D660" s="35">
        <f>((Produção!D654*PreçoLivre!D656*(1-Painel!$B$8)-D$3-D$4-D$6)*(1-Painel!$E$7)-D$5+D$6)*D$7</f>
        <v>23933038.725960433</v>
      </c>
      <c r="E660" s="35">
        <f>((Produção!E654*PreçoLivre!E656*(1-Painel!$B$8)-E$3-E$4-E$6)*(1-Painel!$E$7)-E$5+E$6)*E$7</f>
        <v>21750302.690792799</v>
      </c>
      <c r="F660" s="35">
        <f>((Produção!F654*PreçoLivre!F656*(1-Painel!$B$8)-F$3-F$4-F$6)*(1-Painel!$E$7)-F$5+F$6)*F$7</f>
        <v>19366092.686525576</v>
      </c>
      <c r="G660" s="35">
        <f>((Produção!G654*PreçoLivre!G656*(1-Painel!$B$8)-G$3-G$4-G$6)*(1-Painel!$E$7)-G$5+G$6)*G$7</f>
        <v>17713779.499761261</v>
      </c>
      <c r="H660" s="35">
        <f>((Produção!H654*PreçoLivre!H656*(1-Painel!$B$8)-H$3-H$4-H$6)*(1-Painel!$E$7)-H$5+H$6)*H$7</f>
        <v>17030057.253163148</v>
      </c>
      <c r="I660" s="35">
        <f>((Produção!I654*PreçoLivre!I656*(1-Painel!$B$8)-I$3-I$4-I$6)*(1-Painel!$E$7)-I$5+I$6)*I$7</f>
        <v>16149998.710334219</v>
      </c>
      <c r="J660" s="35">
        <f>((Produção!J654*PreçoLivre!J656*(1-Painel!$B$8)-J$3-J$4-J$6)*(1-Painel!$E$7)-J$5+J$6)*J$7</f>
        <v>14223876.960664757</v>
      </c>
      <c r="K660" s="35">
        <f>((Produção!K654*PreçoLivre!K656*(1-Painel!$B$8)-K$3-K$4-K$6)*(1-Painel!$E$7)-K$5+K$6)*K$7</f>
        <v>13289837.552259564</v>
      </c>
      <c r="L660" s="35">
        <f>((Produção!L654*PreçoLivre!L656*(1-Painel!$B$8)-L$3-L$4-L$6)*(1-Painel!$E$7)-L$5+L$6)*L$7</f>
        <v>12467687.813769875</v>
      </c>
      <c r="M660" s="35">
        <f>((Produção!M654*PreçoLivre!M656*(1-Painel!$B$8)-M$3-M$4-M$6)*(1-Painel!$E$7)-M$5+M$6)*M$7</f>
        <v>10777485.641101142</v>
      </c>
      <c r="N660" s="35">
        <f>((Produção!N654*PreçoLivre!N656*(1-Painel!$B$8)-N$3-N$4-N$6)*(1-Painel!$E$7)-N$5+N$6)*N$7</f>
        <v>9308358.9889753927</v>
      </c>
      <c r="O660" s="35">
        <f>((Produção!O654*PreçoLivre!O656*(1-Painel!$B$8)-O$3-O$4-O$6)*(1-Painel!$E$7)-O$5+O$6)*O$7</f>
        <v>8816728.6249539591</v>
      </c>
      <c r="P660" s="35">
        <f>((Produção!P654*PreçoLivre!P656*(1-Painel!$B$8)-P$3-P$4-P$6)*(1-Painel!$E$7)-P$5+P$6)*P$7</f>
        <v>7744004.4592065196</v>
      </c>
      <c r="Q660" s="35">
        <f>((Produção!Q654*PreçoLivre!Q656*(1-Painel!$B$8)-Q$3-Q$4-Q$6)*(1-Painel!$E$7)-Q$5+Q$6)*Q$7</f>
        <v>6929791.1691940343</v>
      </c>
      <c r="R660" s="35">
        <f>((Produção!R654*PreçoLivre!R656*(1-Painel!$B$8)-R$3-R$4-R$6)*(1-Painel!$E$7)-R$5+R$6)*R$7</f>
        <v>6815318.2367840027</v>
      </c>
      <c r="S660" s="35">
        <f>((Produção!S654*PreçoLivre!S656*(1-Painel!$B$8)-S$3-S$4-S$6)*(1-Painel!$E$7)-S$5+S$6)*S$7</f>
        <v>6733096.875746184</v>
      </c>
      <c r="T660" s="35">
        <f>((Produção!T654*PreçoLivre!T656*(1-Painel!$B$8)-T$3-T$4-T$6)*(1-Painel!$E$7)-T$5+T$6)*T$7</f>
        <v>6081801.6563432897</v>
      </c>
      <c r="U660" s="35">
        <f>((Produção!U654*PreçoLivre!U656*(1-Painel!$B$8)-U$3-U$4-U$6)*(1-Painel!$E$7)-U$5+U$6)*U$7</f>
        <v>5582157.9725197982</v>
      </c>
      <c r="V660" s="35">
        <f>((Produção!V654*PreçoLivre!V656*(1-Painel!$B$8)-V$3-V$4-V$6)*(1-Painel!$E$7)-V$5+V$6)*V$7</f>
        <v>5267218.8135634288</v>
      </c>
      <c r="W660" s="35"/>
    </row>
    <row r="661" spans="1:23" x14ac:dyDescent="0.25">
      <c r="A661" s="36">
        <v>652</v>
      </c>
      <c r="B661" s="35">
        <f t="shared" si="10"/>
        <v>287751863.65111935</v>
      </c>
      <c r="C661" s="35">
        <f>((Produção!C655*PreçoLivre!C657*(1-Painel!$B$8)-C$3-C$4-C$6)*(1-Painel!$E$7)-C$5+C$6)*C$7</f>
        <v>26342729.029367577</v>
      </c>
      <c r="D661" s="35">
        <f>((Produção!D655*PreçoLivre!D657*(1-Painel!$B$8)-D$3-D$4-D$6)*(1-Painel!$E$7)-D$5+D$6)*D$7</f>
        <v>23789235.1561445</v>
      </c>
      <c r="E661" s="35">
        <f>((Produção!E655*PreçoLivre!E657*(1-Painel!$B$8)-E$3-E$4-E$6)*(1-Painel!$E$7)-E$5+E$6)*E$7</f>
        <v>22458905.576835409</v>
      </c>
      <c r="F661" s="35">
        <f>((Produção!F655*PreçoLivre!F657*(1-Painel!$B$8)-F$3-F$4-F$6)*(1-Painel!$E$7)-F$5+F$6)*F$7</f>
        <v>21410102.639861587</v>
      </c>
      <c r="G661" s="35">
        <f>((Produção!G655*PreçoLivre!G657*(1-Painel!$B$8)-G$3-G$4-G$6)*(1-Painel!$E$7)-G$5+G$6)*G$7</f>
        <v>19792460.151113126</v>
      </c>
      <c r="H661" s="35">
        <f>((Produção!H655*PreçoLivre!H657*(1-Painel!$B$8)-H$3-H$4-H$6)*(1-Painel!$E$7)-H$5+H$6)*H$7</f>
        <v>18454885.435059574</v>
      </c>
      <c r="I661" s="35">
        <f>((Produção!I655*PreçoLivre!I657*(1-Painel!$B$8)-I$3-I$4-I$6)*(1-Painel!$E$7)-I$5+I$6)*I$7</f>
        <v>17269465.078737639</v>
      </c>
      <c r="J661" s="35">
        <f>((Produção!J655*PreçoLivre!J657*(1-Painel!$B$8)-J$3-J$4-J$6)*(1-Painel!$E$7)-J$5+J$6)*J$7</f>
        <v>15877643.343996206</v>
      </c>
      <c r="K661" s="35">
        <f>((Produção!K655*PreçoLivre!K657*(1-Painel!$B$8)-K$3-K$4-K$6)*(1-Painel!$E$7)-K$5+K$6)*K$7</f>
        <v>14720886.222410118</v>
      </c>
      <c r="L661" s="35">
        <f>((Produção!L655*PreçoLivre!L657*(1-Painel!$B$8)-L$3-L$4-L$6)*(1-Painel!$E$7)-L$5+L$6)*L$7</f>
        <v>14158474.898902107</v>
      </c>
      <c r="M661" s="35">
        <f>((Produção!M655*PreçoLivre!M657*(1-Painel!$B$8)-M$3-M$4-M$6)*(1-Painel!$E$7)-M$5+M$6)*M$7</f>
        <v>12329804.872378251</v>
      </c>
      <c r="N661" s="35">
        <f>((Produção!N655*PreçoLivre!N657*(1-Painel!$B$8)-N$3-N$4-N$6)*(1-Painel!$E$7)-N$5+N$6)*N$7</f>
        <v>12020690.013886565</v>
      </c>
      <c r="O661" s="35">
        <f>((Produção!O655*PreçoLivre!O657*(1-Painel!$B$8)-O$3-O$4-O$6)*(1-Painel!$E$7)-O$5+O$6)*O$7</f>
        <v>11381798.631293891</v>
      </c>
      <c r="P661" s="35">
        <f>((Produção!P655*PreçoLivre!P657*(1-Painel!$B$8)-P$3-P$4-P$6)*(1-Painel!$E$7)-P$5+P$6)*P$7</f>
        <v>10556308.642060434</v>
      </c>
      <c r="Q661" s="35">
        <f>((Produção!Q655*PreçoLivre!Q657*(1-Painel!$B$8)-Q$3-Q$4-Q$6)*(1-Painel!$E$7)-Q$5+Q$6)*Q$7</f>
        <v>9252035.348734146</v>
      </c>
      <c r="R661" s="35">
        <f>((Produção!R655*PreçoLivre!R657*(1-Painel!$B$8)-R$3-R$4-R$6)*(1-Painel!$E$7)-R$5+R$6)*R$7</f>
        <v>8519783.2714443337</v>
      </c>
      <c r="S661" s="35">
        <f>((Produção!S655*PreçoLivre!S657*(1-Painel!$B$8)-S$3-S$4-S$6)*(1-Painel!$E$7)-S$5+S$6)*S$7</f>
        <v>8381792.6839294462</v>
      </c>
      <c r="T661" s="35">
        <f>((Produção!T655*PreçoLivre!T657*(1-Painel!$B$8)-T$3-T$4-T$6)*(1-Painel!$E$7)-T$5+T$6)*T$7</f>
        <v>7488960.4107354181</v>
      </c>
      <c r="U661" s="35">
        <f>((Produção!U655*PreçoLivre!U657*(1-Painel!$B$8)-U$3-U$4-U$6)*(1-Painel!$E$7)-U$5+U$6)*U$7</f>
        <v>6916712.1763460571</v>
      </c>
      <c r="V661" s="35">
        <f>((Produção!V655*PreçoLivre!V657*(1-Painel!$B$8)-V$3-V$4-V$6)*(1-Painel!$E$7)-V$5+V$6)*V$7</f>
        <v>6629190.0678829579</v>
      </c>
      <c r="W661" s="35"/>
    </row>
    <row r="662" spans="1:23" x14ac:dyDescent="0.25">
      <c r="A662" s="36">
        <v>653</v>
      </c>
      <c r="B662" s="35">
        <f t="shared" si="10"/>
        <v>240579651.96495718</v>
      </c>
      <c r="C662" s="35">
        <f>((Produção!C656*PreçoLivre!C658*(1-Painel!$B$8)-C$3-C$4-C$6)*(1-Painel!$E$7)-C$5+C$6)*C$7</f>
        <v>25813850.181286041</v>
      </c>
      <c r="D662" s="35">
        <f>((Produção!D656*PreçoLivre!D658*(1-Painel!$B$8)-D$3-D$4-D$6)*(1-Painel!$E$7)-D$5+D$6)*D$7</f>
        <v>24661368.452807285</v>
      </c>
      <c r="E662" s="35">
        <f>((Produção!E656*PreçoLivre!E658*(1-Painel!$B$8)-E$3-E$4-E$6)*(1-Painel!$E$7)-E$5+E$6)*E$7</f>
        <v>22601999.768822636</v>
      </c>
      <c r="F662" s="35">
        <f>((Produção!F656*PreçoLivre!F658*(1-Painel!$B$8)-F$3-F$4-F$6)*(1-Painel!$E$7)-F$5+F$6)*F$7</f>
        <v>19201829.154882181</v>
      </c>
      <c r="G662" s="35">
        <f>((Produção!G656*PreçoLivre!G658*(1-Painel!$B$8)-G$3-G$4-G$6)*(1-Painel!$E$7)-G$5+G$6)*G$7</f>
        <v>16184577.203973686</v>
      </c>
      <c r="H662" s="35">
        <f>((Produção!H656*PreçoLivre!H658*(1-Painel!$B$8)-H$3-H$4-H$6)*(1-Painel!$E$7)-H$5+H$6)*H$7</f>
        <v>14536669.254715003</v>
      </c>
      <c r="I662" s="35">
        <f>((Produção!I656*PreçoLivre!I658*(1-Painel!$B$8)-I$3-I$4-I$6)*(1-Painel!$E$7)-I$5+I$6)*I$7</f>
        <v>12467775.79557207</v>
      </c>
      <c r="J662" s="35">
        <f>((Produção!J656*PreçoLivre!J658*(1-Painel!$B$8)-J$3-J$4-J$6)*(1-Painel!$E$7)-J$5+J$6)*J$7</f>
        <v>11797583.556076646</v>
      </c>
      <c r="K662" s="35">
        <f>((Produção!K656*PreçoLivre!K658*(1-Painel!$B$8)-K$3-K$4-K$6)*(1-Painel!$E$7)-K$5+K$6)*K$7</f>
        <v>11456096.224659655</v>
      </c>
      <c r="L662" s="35">
        <f>((Produção!L656*PreçoLivre!L658*(1-Painel!$B$8)-L$3-L$4-L$6)*(1-Painel!$E$7)-L$5+L$6)*L$7</f>
        <v>10457686.570437849</v>
      </c>
      <c r="M662" s="35">
        <f>((Produção!M656*PreçoLivre!M658*(1-Painel!$B$8)-M$3-M$4-M$6)*(1-Painel!$E$7)-M$5+M$6)*M$7</f>
        <v>9512391.961516507</v>
      </c>
      <c r="N662" s="35">
        <f>((Produção!N656*PreçoLivre!N658*(1-Painel!$B$8)-N$3-N$4-N$6)*(1-Painel!$E$7)-N$5+N$6)*N$7</f>
        <v>8897004.5447890367</v>
      </c>
      <c r="O662" s="35">
        <f>((Produção!O656*PreçoLivre!O658*(1-Painel!$B$8)-O$3-O$4-O$6)*(1-Painel!$E$7)-O$5+O$6)*O$7</f>
        <v>8511870.3909524605</v>
      </c>
      <c r="P662" s="35">
        <f>((Produção!P656*PreçoLivre!P658*(1-Painel!$B$8)-P$3-P$4-P$6)*(1-Painel!$E$7)-P$5+P$6)*P$7</f>
        <v>7590834.3626272464</v>
      </c>
      <c r="Q662" s="35">
        <f>((Produção!Q656*PreçoLivre!Q658*(1-Painel!$B$8)-Q$3-Q$4-Q$6)*(1-Painel!$E$7)-Q$5+Q$6)*Q$7</f>
        <v>7306150.3313254602</v>
      </c>
      <c r="R662" s="35">
        <f>((Produção!R656*PreçoLivre!R658*(1-Painel!$B$8)-R$3-R$4-R$6)*(1-Painel!$E$7)-R$5+R$6)*R$7</f>
        <v>6959646.0677770013</v>
      </c>
      <c r="S662" s="35">
        <f>((Produção!S656*PreçoLivre!S658*(1-Painel!$B$8)-S$3-S$4-S$6)*(1-Painel!$E$7)-S$5+S$6)*S$7</f>
        <v>6209257.5524880178</v>
      </c>
      <c r="T662" s="35">
        <f>((Produção!T656*PreçoLivre!T658*(1-Painel!$B$8)-T$3-T$4-T$6)*(1-Painel!$E$7)-T$5+T$6)*T$7</f>
        <v>6003056.2195446314</v>
      </c>
      <c r="U662" s="35">
        <f>((Produção!U656*PreçoLivre!U658*(1-Painel!$B$8)-U$3-U$4-U$6)*(1-Painel!$E$7)-U$5+U$6)*U$7</f>
        <v>5585524.6895594532</v>
      </c>
      <c r="V662" s="35">
        <f>((Produção!V656*PreçoLivre!V658*(1-Painel!$B$8)-V$3-V$4-V$6)*(1-Painel!$E$7)-V$5+V$6)*V$7</f>
        <v>4824479.6811443046</v>
      </c>
      <c r="W662" s="35"/>
    </row>
    <row r="663" spans="1:23" x14ac:dyDescent="0.25">
      <c r="A663" s="36">
        <v>654</v>
      </c>
      <c r="B663" s="35">
        <f t="shared" si="10"/>
        <v>258997995.23517048</v>
      </c>
      <c r="C663" s="35">
        <f>((Produção!C657*PreçoLivre!C659*(1-Painel!$B$8)-C$3-C$4-C$6)*(1-Painel!$E$7)-C$5+C$6)*C$7</f>
        <v>26281249.361881122</v>
      </c>
      <c r="D663" s="35">
        <f>((Produção!D657*PreçoLivre!D659*(1-Painel!$B$8)-D$3-D$4-D$6)*(1-Painel!$E$7)-D$5+D$6)*D$7</f>
        <v>24040964.478552617</v>
      </c>
      <c r="E663" s="35">
        <f>((Produção!E657*PreçoLivre!E659*(1-Painel!$B$8)-E$3-E$4-E$6)*(1-Painel!$E$7)-E$5+E$6)*E$7</f>
        <v>22121977.115730871</v>
      </c>
      <c r="F663" s="35">
        <f>((Produção!F657*PreçoLivre!F659*(1-Painel!$B$8)-F$3-F$4-F$6)*(1-Painel!$E$7)-F$5+F$6)*F$7</f>
        <v>18981010.211106248</v>
      </c>
      <c r="G663" s="35">
        <f>((Produção!G657*PreçoLivre!G659*(1-Painel!$B$8)-G$3-G$4-G$6)*(1-Painel!$E$7)-G$5+G$6)*G$7</f>
        <v>18186828.633267291</v>
      </c>
      <c r="H663" s="35">
        <f>((Produção!H657*PreçoLivre!H659*(1-Painel!$B$8)-H$3-H$4-H$6)*(1-Painel!$E$7)-H$5+H$6)*H$7</f>
        <v>16357019.391157197</v>
      </c>
      <c r="I663" s="35">
        <f>((Produção!I657*PreçoLivre!I659*(1-Painel!$B$8)-I$3-I$4-I$6)*(1-Painel!$E$7)-I$5+I$6)*I$7</f>
        <v>14544449.439129431</v>
      </c>
      <c r="J663" s="35">
        <f>((Produção!J657*PreçoLivre!J659*(1-Painel!$B$8)-J$3-J$4-J$6)*(1-Painel!$E$7)-J$5+J$6)*J$7</f>
        <v>14539662.984409343</v>
      </c>
      <c r="K663" s="35">
        <f>((Produção!K657*PreçoLivre!K659*(1-Painel!$B$8)-K$3-K$4-K$6)*(1-Painel!$E$7)-K$5+K$6)*K$7</f>
        <v>13832204.737975243</v>
      </c>
      <c r="L663" s="35">
        <f>((Produção!L657*PreçoLivre!L659*(1-Painel!$B$8)-L$3-L$4-L$6)*(1-Painel!$E$7)-L$5+L$6)*L$7</f>
        <v>12087575.785640314</v>
      </c>
      <c r="M663" s="35">
        <f>((Produção!M657*PreçoLivre!M659*(1-Painel!$B$8)-M$3-M$4-M$6)*(1-Painel!$E$7)-M$5+M$6)*M$7</f>
        <v>10713080.232013669</v>
      </c>
      <c r="N663" s="35">
        <f>((Produção!N657*PreçoLivre!N659*(1-Painel!$B$8)-N$3-N$4-N$6)*(1-Painel!$E$7)-N$5+N$6)*N$7</f>
        <v>9992503.6247676648</v>
      </c>
      <c r="O663" s="35">
        <f>((Produção!O657*PreçoLivre!O659*(1-Painel!$B$8)-O$3-O$4-O$6)*(1-Painel!$E$7)-O$5+O$6)*O$7</f>
        <v>9127158.7648478132</v>
      </c>
      <c r="P663" s="35">
        <f>((Produção!P657*PreçoLivre!P659*(1-Painel!$B$8)-P$3-P$4-P$6)*(1-Painel!$E$7)-P$5+P$6)*P$7</f>
        <v>8827860.1682531554</v>
      </c>
      <c r="Q663" s="35">
        <f>((Produção!Q657*PreçoLivre!Q659*(1-Painel!$B$8)-Q$3-Q$4-Q$6)*(1-Painel!$E$7)-Q$5+Q$6)*Q$7</f>
        <v>7946294.9363496322</v>
      </c>
      <c r="R663" s="35">
        <f>((Produção!R657*PreçoLivre!R659*(1-Painel!$B$8)-R$3-R$4-R$6)*(1-Painel!$E$7)-R$5+R$6)*R$7</f>
        <v>7753300.7047500126</v>
      </c>
      <c r="S663" s="35">
        <f>((Produção!S657*PreçoLivre!S659*(1-Painel!$B$8)-S$3-S$4-S$6)*(1-Painel!$E$7)-S$5+S$6)*S$7</f>
        <v>6837200.3038402498</v>
      </c>
      <c r="T663" s="35">
        <f>((Produção!T657*PreçoLivre!T659*(1-Painel!$B$8)-T$3-T$4-T$6)*(1-Painel!$E$7)-T$5+T$6)*T$7</f>
        <v>5973101.7961003715</v>
      </c>
      <c r="U663" s="35">
        <f>((Produção!U657*PreçoLivre!U659*(1-Painel!$B$8)-U$3-U$4-U$6)*(1-Painel!$E$7)-U$5+U$6)*U$7</f>
        <v>5741894.7656652322</v>
      </c>
      <c r="V663" s="35">
        <f>((Produção!V657*PreçoLivre!V659*(1-Painel!$B$8)-V$3-V$4-V$6)*(1-Painel!$E$7)-V$5+V$6)*V$7</f>
        <v>5112657.7997330017</v>
      </c>
      <c r="W663" s="35"/>
    </row>
    <row r="664" spans="1:23" x14ac:dyDescent="0.25">
      <c r="A664" s="36">
        <v>655</v>
      </c>
      <c r="B664" s="35">
        <f t="shared" si="10"/>
        <v>295788794.07081997</v>
      </c>
      <c r="C664" s="35">
        <f>((Produção!C658*PreçoLivre!C660*(1-Painel!$B$8)-C$3-C$4-C$6)*(1-Painel!$E$7)-C$5+C$6)*C$7</f>
        <v>26025590.046656102</v>
      </c>
      <c r="D664" s="35">
        <f>((Produção!D658*PreçoLivre!D660*(1-Painel!$B$8)-D$3-D$4-D$6)*(1-Painel!$E$7)-D$5+D$6)*D$7</f>
        <v>24916622.653974302</v>
      </c>
      <c r="E664" s="35">
        <f>((Produção!E658*PreçoLivre!E660*(1-Painel!$B$8)-E$3-E$4-E$6)*(1-Painel!$E$7)-E$5+E$6)*E$7</f>
        <v>23029831.818977281</v>
      </c>
      <c r="F664" s="35">
        <f>((Produção!F658*PreçoLivre!F660*(1-Painel!$B$8)-F$3-F$4-F$6)*(1-Painel!$E$7)-F$5+F$6)*F$7</f>
        <v>21509019.080430895</v>
      </c>
      <c r="G664" s="35">
        <f>((Produção!G658*PreçoLivre!G660*(1-Painel!$B$8)-G$3-G$4-G$6)*(1-Painel!$E$7)-G$5+G$6)*G$7</f>
        <v>19852737.344869196</v>
      </c>
      <c r="H664" s="35">
        <f>((Produção!H658*PreçoLivre!H660*(1-Painel!$B$8)-H$3-H$4-H$6)*(1-Painel!$E$7)-H$5+H$6)*H$7</f>
        <v>18848435.259067792</v>
      </c>
      <c r="I664" s="35">
        <f>((Produção!I658*PreçoLivre!I660*(1-Painel!$B$8)-I$3-I$4-I$6)*(1-Painel!$E$7)-I$5+I$6)*I$7</f>
        <v>17449042.89377005</v>
      </c>
      <c r="J664" s="35">
        <f>((Produção!J658*PreçoLivre!J660*(1-Painel!$B$8)-J$3-J$4-J$6)*(1-Painel!$E$7)-J$5+J$6)*J$7</f>
        <v>16097028.073915517</v>
      </c>
      <c r="K664" s="35">
        <f>((Produção!K658*PreçoLivre!K660*(1-Painel!$B$8)-K$3-K$4-K$6)*(1-Painel!$E$7)-K$5+K$6)*K$7</f>
        <v>15248584.91986664</v>
      </c>
      <c r="L664" s="35">
        <f>((Produção!L658*PreçoLivre!L660*(1-Painel!$B$8)-L$3-L$4-L$6)*(1-Painel!$E$7)-L$5+L$6)*L$7</f>
        <v>13930111.63243378</v>
      </c>
      <c r="M664" s="35">
        <f>((Produção!M658*PreçoLivre!M660*(1-Painel!$B$8)-M$3-M$4-M$6)*(1-Painel!$E$7)-M$5+M$6)*M$7</f>
        <v>13267651.850128237</v>
      </c>
      <c r="N664" s="35">
        <f>((Produção!N658*PreçoLivre!N660*(1-Painel!$B$8)-N$3-N$4-N$6)*(1-Painel!$E$7)-N$5+N$6)*N$7</f>
        <v>12356075.220640196</v>
      </c>
      <c r="O664" s="35">
        <f>((Produção!O658*PreçoLivre!O660*(1-Painel!$B$8)-O$3-O$4-O$6)*(1-Painel!$E$7)-O$5+O$6)*O$7</f>
        <v>11142311.184290083</v>
      </c>
      <c r="P664" s="35">
        <f>((Produção!P658*PreçoLivre!P660*(1-Painel!$B$8)-P$3-P$4-P$6)*(1-Painel!$E$7)-P$5+P$6)*P$7</f>
        <v>10480624.806974059</v>
      </c>
      <c r="Q664" s="35">
        <f>((Produção!Q658*PreçoLivre!Q660*(1-Painel!$B$8)-Q$3-Q$4-Q$6)*(1-Painel!$E$7)-Q$5+Q$6)*Q$7</f>
        <v>9912200.4944943581</v>
      </c>
      <c r="R664" s="35">
        <f>((Produção!R658*PreçoLivre!R660*(1-Painel!$B$8)-R$3-R$4-R$6)*(1-Painel!$E$7)-R$5+R$6)*R$7</f>
        <v>9226192.1695150174</v>
      </c>
      <c r="S664" s="35">
        <f>((Produção!S658*PreçoLivre!S660*(1-Painel!$B$8)-S$3-S$4-S$6)*(1-Painel!$E$7)-S$5+S$6)*S$7</f>
        <v>9259448.8365867697</v>
      </c>
      <c r="T664" s="35">
        <f>((Produção!T658*PreçoLivre!T660*(1-Painel!$B$8)-T$3-T$4-T$6)*(1-Painel!$E$7)-T$5+T$6)*T$7</f>
        <v>8448587.124299258</v>
      </c>
      <c r="U664" s="35">
        <f>((Produção!U658*PreçoLivre!U660*(1-Painel!$B$8)-U$3-U$4-U$6)*(1-Painel!$E$7)-U$5+U$6)*U$7</f>
        <v>7739451.3429123657</v>
      </c>
      <c r="V664" s="35">
        <f>((Produção!V658*PreçoLivre!V660*(1-Painel!$B$8)-V$3-V$4-V$6)*(1-Painel!$E$7)-V$5+V$6)*V$7</f>
        <v>7049247.3170180991</v>
      </c>
      <c r="W664" s="35"/>
    </row>
    <row r="665" spans="1:23" x14ac:dyDescent="0.25">
      <c r="A665" s="36">
        <v>656</v>
      </c>
      <c r="B665" s="35">
        <f t="shared" si="10"/>
        <v>239102607.60274985</v>
      </c>
      <c r="C665" s="35">
        <f>((Produção!C659*PreçoLivre!C661*(1-Painel!$B$8)-C$3-C$4-C$6)*(1-Painel!$E$7)-C$5+C$6)*C$7</f>
        <v>24891754.147378087</v>
      </c>
      <c r="D665" s="35">
        <f>((Produção!D659*PreçoLivre!D661*(1-Painel!$B$8)-D$3-D$4-D$6)*(1-Painel!$E$7)-D$5+D$6)*D$7</f>
        <v>22366082.605202354</v>
      </c>
      <c r="E665" s="35">
        <f>((Produção!E659*PreçoLivre!E661*(1-Painel!$B$8)-E$3-E$4-E$6)*(1-Painel!$E$7)-E$5+E$6)*E$7</f>
        <v>20786906.781580478</v>
      </c>
      <c r="F665" s="35">
        <f>((Produção!F659*PreçoLivre!F661*(1-Painel!$B$8)-F$3-F$4-F$6)*(1-Painel!$E$7)-F$5+F$6)*F$7</f>
        <v>18959731.143299736</v>
      </c>
      <c r="G665" s="35">
        <f>((Produção!G659*PreçoLivre!G661*(1-Painel!$B$8)-G$3-G$4-G$6)*(1-Painel!$E$7)-G$5+G$6)*G$7</f>
        <v>17078190.351924531</v>
      </c>
      <c r="H665" s="35">
        <f>((Produção!H659*PreçoLivre!H661*(1-Painel!$B$8)-H$3-H$4-H$6)*(1-Painel!$E$7)-H$5+H$6)*H$7</f>
        <v>16528681.021684512</v>
      </c>
      <c r="I665" s="35">
        <f>((Produção!I659*PreçoLivre!I661*(1-Painel!$B$8)-I$3-I$4-I$6)*(1-Painel!$E$7)-I$5+I$6)*I$7</f>
        <v>14134912.254346203</v>
      </c>
      <c r="J665" s="35">
        <f>((Produção!J659*PreçoLivre!J661*(1-Painel!$B$8)-J$3-J$4-J$6)*(1-Painel!$E$7)-J$5+J$6)*J$7</f>
        <v>13263639.244398283</v>
      </c>
      <c r="K665" s="35">
        <f>((Produção!K659*PreçoLivre!K661*(1-Painel!$B$8)-K$3-K$4-K$6)*(1-Painel!$E$7)-K$5+K$6)*K$7</f>
        <v>12212353.152142527</v>
      </c>
      <c r="L665" s="35">
        <f>((Produção!L659*PreçoLivre!L661*(1-Painel!$B$8)-L$3-L$4-L$6)*(1-Painel!$E$7)-L$5+L$6)*L$7</f>
        <v>11283364.043188887</v>
      </c>
      <c r="M665" s="35">
        <f>((Produção!M659*PreçoLivre!M661*(1-Painel!$B$8)-M$3-M$4-M$6)*(1-Painel!$E$7)-M$5+M$6)*M$7</f>
        <v>9955037.4035981447</v>
      </c>
      <c r="N665" s="35">
        <f>((Produção!N659*PreçoLivre!N661*(1-Painel!$B$8)-N$3-N$4-N$6)*(1-Painel!$E$7)-N$5+N$6)*N$7</f>
        <v>9178174.0567588639</v>
      </c>
      <c r="O665" s="35">
        <f>((Produção!O659*PreçoLivre!O661*(1-Painel!$B$8)-O$3-O$4-O$6)*(1-Painel!$E$7)-O$5+O$6)*O$7</f>
        <v>8413203.8336044885</v>
      </c>
      <c r="P665" s="35">
        <f>((Produção!P659*PreçoLivre!P661*(1-Painel!$B$8)-P$3-P$4-P$6)*(1-Painel!$E$7)-P$5+P$6)*P$7</f>
        <v>7741928.6535398606</v>
      </c>
      <c r="Q665" s="35">
        <f>((Produção!Q659*PreçoLivre!Q661*(1-Painel!$B$8)-Q$3-Q$4-Q$6)*(1-Painel!$E$7)-Q$5+Q$6)*Q$7</f>
        <v>6835837.9709812598</v>
      </c>
      <c r="R665" s="35">
        <f>((Produção!R659*PreçoLivre!R661*(1-Painel!$B$8)-R$3-R$4-R$6)*(1-Painel!$E$7)-R$5+R$6)*R$7</f>
        <v>6173456.8503162097</v>
      </c>
      <c r="S665" s="35">
        <f>((Produção!S659*PreçoLivre!S661*(1-Painel!$B$8)-S$3-S$4-S$6)*(1-Painel!$E$7)-S$5+S$6)*S$7</f>
        <v>5865820.0725647854</v>
      </c>
      <c r="T665" s="35">
        <f>((Produção!T659*PreçoLivre!T661*(1-Painel!$B$8)-T$3-T$4-T$6)*(1-Painel!$E$7)-T$5+T$6)*T$7</f>
        <v>5049947.0790154729</v>
      </c>
      <c r="U665" s="35">
        <f>((Produção!U659*PreçoLivre!U661*(1-Painel!$B$8)-U$3-U$4-U$6)*(1-Painel!$E$7)-U$5+U$6)*U$7</f>
        <v>4535874.3169874931</v>
      </c>
      <c r="V665" s="35">
        <f>((Produção!V659*PreçoLivre!V661*(1-Painel!$B$8)-V$3-V$4-V$6)*(1-Painel!$E$7)-V$5+V$6)*V$7</f>
        <v>3847712.6202377002</v>
      </c>
      <c r="W665" s="35"/>
    </row>
    <row r="666" spans="1:23" x14ac:dyDescent="0.25">
      <c r="A666" s="36">
        <v>657</v>
      </c>
      <c r="B666" s="35">
        <f t="shared" si="10"/>
        <v>267465237.4878805</v>
      </c>
      <c r="C666" s="35">
        <f>((Produção!C660*PreçoLivre!C662*(1-Painel!$B$8)-C$3-C$4-C$6)*(1-Painel!$E$7)-C$5+C$6)*C$7</f>
        <v>26837758.799674116</v>
      </c>
      <c r="D666" s="35">
        <f>((Produção!D660*PreçoLivre!D662*(1-Painel!$B$8)-D$3-D$4-D$6)*(1-Painel!$E$7)-D$5+D$6)*D$7</f>
        <v>24573431.827146947</v>
      </c>
      <c r="E666" s="35">
        <f>((Produção!E660*PreçoLivre!E662*(1-Painel!$B$8)-E$3-E$4-E$6)*(1-Painel!$E$7)-E$5+E$6)*E$7</f>
        <v>22569299.264465809</v>
      </c>
      <c r="F666" s="35">
        <f>((Produção!F660*PreçoLivre!F662*(1-Painel!$B$8)-F$3-F$4-F$6)*(1-Painel!$E$7)-F$5+F$6)*F$7</f>
        <v>21460285.437384769</v>
      </c>
      <c r="G666" s="35">
        <f>((Produção!G660*PreçoLivre!G662*(1-Painel!$B$8)-G$3-G$4-G$6)*(1-Painel!$E$7)-G$5+G$6)*G$7</f>
        <v>19284150.138413079</v>
      </c>
      <c r="H666" s="35">
        <f>((Produção!H660*PreçoLivre!H662*(1-Painel!$B$8)-H$3-H$4-H$6)*(1-Painel!$E$7)-H$5+H$6)*H$7</f>
        <v>17177336.752703808</v>
      </c>
      <c r="I666" s="35">
        <f>((Produção!I660*PreçoLivre!I662*(1-Painel!$B$8)-I$3-I$4-I$6)*(1-Painel!$E$7)-I$5+I$6)*I$7</f>
        <v>15115149.758570231</v>
      </c>
      <c r="J666" s="35">
        <f>((Produção!J660*PreçoLivre!J662*(1-Painel!$B$8)-J$3-J$4-J$6)*(1-Painel!$E$7)-J$5+J$6)*J$7</f>
        <v>13366863.580588153</v>
      </c>
      <c r="K666" s="35">
        <f>((Produção!K660*PreçoLivre!K662*(1-Painel!$B$8)-K$3-K$4-K$6)*(1-Painel!$E$7)-K$5+K$6)*K$7</f>
        <v>13225855.215168366</v>
      </c>
      <c r="L666" s="35">
        <f>((Produção!L660*PreçoLivre!L662*(1-Painel!$B$8)-L$3-L$4-L$6)*(1-Painel!$E$7)-L$5+L$6)*L$7</f>
        <v>12051164.531391341</v>
      </c>
      <c r="M666" s="35">
        <f>((Produção!M660*PreçoLivre!M662*(1-Painel!$B$8)-M$3-M$4-M$6)*(1-Painel!$E$7)-M$5+M$6)*M$7</f>
        <v>11378215.341982437</v>
      </c>
      <c r="N666" s="35">
        <f>((Produção!N660*PreçoLivre!N662*(1-Painel!$B$8)-N$3-N$4-N$6)*(1-Painel!$E$7)-N$5+N$6)*N$7</f>
        <v>10883433.42455765</v>
      </c>
      <c r="O666" s="35">
        <f>((Produção!O660*PreçoLivre!O662*(1-Painel!$B$8)-O$3-O$4-O$6)*(1-Painel!$E$7)-O$5+O$6)*O$7</f>
        <v>9865083.8938344494</v>
      </c>
      <c r="P666" s="35">
        <f>((Produção!P660*PreçoLivre!P662*(1-Painel!$B$8)-P$3-P$4-P$6)*(1-Painel!$E$7)-P$5+P$6)*P$7</f>
        <v>8889342.6884136051</v>
      </c>
      <c r="Q666" s="35">
        <f>((Produção!Q660*PreçoLivre!Q662*(1-Painel!$B$8)-Q$3-Q$4-Q$6)*(1-Painel!$E$7)-Q$5+Q$6)*Q$7</f>
        <v>8359764.4054426346</v>
      </c>
      <c r="R666" s="35">
        <f>((Produção!R660*PreçoLivre!R662*(1-Painel!$B$8)-R$3-R$4-R$6)*(1-Painel!$E$7)-R$5+R$6)*R$7</f>
        <v>7567442.9190527685</v>
      </c>
      <c r="S666" s="35">
        <f>((Produção!S660*PreçoLivre!S662*(1-Painel!$B$8)-S$3-S$4-S$6)*(1-Painel!$E$7)-S$5+S$6)*S$7</f>
        <v>6888205.74242895</v>
      </c>
      <c r="T666" s="35">
        <f>((Produção!T660*PreçoLivre!T662*(1-Painel!$B$8)-T$3-T$4-T$6)*(1-Painel!$E$7)-T$5+T$6)*T$7</f>
        <v>6241021.6257254379</v>
      </c>
      <c r="U666" s="35">
        <f>((Produção!U660*PreçoLivre!U662*(1-Painel!$B$8)-U$3-U$4-U$6)*(1-Painel!$E$7)-U$5+U$6)*U$7</f>
        <v>5963590.3907930925</v>
      </c>
      <c r="V666" s="35">
        <f>((Produção!V660*PreçoLivre!V662*(1-Painel!$B$8)-V$3-V$4-V$6)*(1-Painel!$E$7)-V$5+V$6)*V$7</f>
        <v>5767841.7501428016</v>
      </c>
      <c r="W666" s="35"/>
    </row>
    <row r="667" spans="1:23" x14ac:dyDescent="0.25">
      <c r="A667" s="36">
        <v>658</v>
      </c>
      <c r="B667" s="35">
        <f t="shared" si="10"/>
        <v>279062467.93826473</v>
      </c>
      <c r="C667" s="35">
        <f>((Produção!C661*PreçoLivre!C663*(1-Painel!$B$8)-C$3-C$4-C$6)*(1-Painel!$E$7)-C$5+C$6)*C$7</f>
        <v>26511883.029385258</v>
      </c>
      <c r="D667" s="35">
        <f>((Produção!D661*PreçoLivre!D663*(1-Painel!$B$8)-D$3-D$4-D$6)*(1-Painel!$E$7)-D$5+D$6)*D$7</f>
        <v>24747205.22112697</v>
      </c>
      <c r="E667" s="35">
        <f>((Produção!E661*PreçoLivre!E663*(1-Painel!$B$8)-E$3-E$4-E$6)*(1-Painel!$E$7)-E$5+E$6)*E$7</f>
        <v>24290849.881580882</v>
      </c>
      <c r="F667" s="35">
        <f>((Produção!F661*PreçoLivre!F663*(1-Painel!$B$8)-F$3-F$4-F$6)*(1-Painel!$E$7)-F$5+F$6)*F$7</f>
        <v>21878161.86004281</v>
      </c>
      <c r="G667" s="35">
        <f>((Produção!G661*PreçoLivre!G663*(1-Painel!$B$8)-G$3-G$4-G$6)*(1-Painel!$E$7)-G$5+G$6)*G$7</f>
        <v>19224348.43972455</v>
      </c>
      <c r="H667" s="35">
        <f>((Produção!H661*PreçoLivre!H663*(1-Painel!$B$8)-H$3-H$4-H$6)*(1-Painel!$E$7)-H$5+H$6)*H$7</f>
        <v>17773920.994463328</v>
      </c>
      <c r="I667" s="35">
        <f>((Produção!I661*PreçoLivre!I663*(1-Painel!$B$8)-I$3-I$4-I$6)*(1-Painel!$E$7)-I$5+I$6)*I$7</f>
        <v>16755256.067635788</v>
      </c>
      <c r="J667" s="35">
        <f>((Produção!J661*PreçoLivre!J663*(1-Painel!$B$8)-J$3-J$4-J$6)*(1-Painel!$E$7)-J$5+J$6)*J$7</f>
        <v>15308131.655409969</v>
      </c>
      <c r="K667" s="35">
        <f>((Produção!K661*PreçoLivre!K663*(1-Painel!$B$8)-K$3-K$4-K$6)*(1-Painel!$E$7)-K$5+K$6)*K$7</f>
        <v>14585389.28772489</v>
      </c>
      <c r="L667" s="35">
        <f>((Produção!L661*PreçoLivre!L663*(1-Painel!$B$8)-L$3-L$4-L$6)*(1-Painel!$E$7)-L$5+L$6)*L$7</f>
        <v>13117503.098222734</v>
      </c>
      <c r="M667" s="35">
        <f>((Produção!M661*PreçoLivre!M663*(1-Painel!$B$8)-M$3-M$4-M$6)*(1-Painel!$E$7)-M$5+M$6)*M$7</f>
        <v>11846109.809178408</v>
      </c>
      <c r="N667" s="35">
        <f>((Produção!N661*PreçoLivre!N663*(1-Painel!$B$8)-N$3-N$4-N$6)*(1-Painel!$E$7)-N$5+N$6)*N$7</f>
        <v>11190387.24239289</v>
      </c>
      <c r="O667" s="35">
        <f>((Produção!O661*PreçoLivre!O663*(1-Painel!$B$8)-O$3-O$4-O$6)*(1-Painel!$E$7)-O$5+O$6)*O$7</f>
        <v>10641675.55413012</v>
      </c>
      <c r="P667" s="35">
        <f>((Produção!P661*PreçoLivre!P663*(1-Painel!$B$8)-P$3-P$4-P$6)*(1-Painel!$E$7)-P$5+P$6)*P$7</f>
        <v>9386090.4334945939</v>
      </c>
      <c r="Q667" s="35">
        <f>((Produção!Q661*PreçoLivre!Q663*(1-Painel!$B$8)-Q$3-Q$4-Q$6)*(1-Painel!$E$7)-Q$5+Q$6)*Q$7</f>
        <v>8620653.5920079853</v>
      </c>
      <c r="R667" s="35">
        <f>((Produção!R661*PreçoLivre!R663*(1-Painel!$B$8)-R$3-R$4-R$6)*(1-Painel!$E$7)-R$5+R$6)*R$7</f>
        <v>7978772.4453519918</v>
      </c>
      <c r="S667" s="35">
        <f>((Produção!S661*PreçoLivre!S663*(1-Painel!$B$8)-S$3-S$4-S$6)*(1-Painel!$E$7)-S$5+S$6)*S$7</f>
        <v>7107544.1015538378</v>
      </c>
      <c r="T667" s="35">
        <f>((Produção!T661*PreçoLivre!T663*(1-Painel!$B$8)-T$3-T$4-T$6)*(1-Painel!$E$7)-T$5+T$6)*T$7</f>
        <v>6708146.7226561075</v>
      </c>
      <c r="U667" s="35">
        <f>((Produção!U661*PreçoLivre!U663*(1-Painel!$B$8)-U$3-U$4-U$6)*(1-Painel!$E$7)-U$5+U$6)*U$7</f>
        <v>5900087.4921507286</v>
      </c>
      <c r="V667" s="35">
        <f>((Produção!V661*PreçoLivre!V663*(1-Painel!$B$8)-V$3-V$4-V$6)*(1-Painel!$E$7)-V$5+V$6)*V$7</f>
        <v>5490351.0100309309</v>
      </c>
      <c r="W667" s="35"/>
    </row>
    <row r="668" spans="1:23" x14ac:dyDescent="0.25">
      <c r="A668" s="36">
        <v>659</v>
      </c>
      <c r="B668" s="35">
        <f t="shared" si="10"/>
        <v>255222731.02350914</v>
      </c>
      <c r="C668" s="35">
        <f>((Produção!C662*PreçoLivre!C664*(1-Painel!$B$8)-C$3-C$4-C$6)*(1-Painel!$E$7)-C$5+C$6)*C$7</f>
        <v>25304483.938924972</v>
      </c>
      <c r="D668" s="35">
        <f>((Produção!D662*PreçoLivre!D664*(1-Painel!$B$8)-D$3-D$4-D$6)*(1-Painel!$E$7)-D$5+D$6)*D$7</f>
        <v>23184148.370872155</v>
      </c>
      <c r="E668" s="35">
        <f>((Produção!E662*PreçoLivre!E664*(1-Painel!$B$8)-E$3-E$4-E$6)*(1-Painel!$E$7)-E$5+E$6)*E$7</f>
        <v>22562068.245644104</v>
      </c>
      <c r="F668" s="35">
        <f>((Produção!F662*PreçoLivre!F664*(1-Painel!$B$8)-F$3-F$4-F$6)*(1-Painel!$E$7)-F$5+F$6)*F$7</f>
        <v>21111086.489552915</v>
      </c>
      <c r="G668" s="35">
        <f>((Produção!G662*PreçoLivre!G664*(1-Painel!$B$8)-G$3-G$4-G$6)*(1-Painel!$E$7)-G$5+G$6)*G$7</f>
        <v>19303263.62493423</v>
      </c>
      <c r="H668" s="35">
        <f>((Produção!H662*PreçoLivre!H664*(1-Painel!$B$8)-H$3-H$4-H$6)*(1-Painel!$E$7)-H$5+H$6)*H$7</f>
        <v>17403482.410440467</v>
      </c>
      <c r="I668" s="35">
        <f>((Produção!I662*PreçoLivre!I664*(1-Painel!$B$8)-I$3-I$4-I$6)*(1-Painel!$E$7)-I$5+I$6)*I$7</f>
        <v>16295723.438188983</v>
      </c>
      <c r="J668" s="35">
        <f>((Produção!J662*PreçoLivre!J664*(1-Painel!$B$8)-J$3-J$4-J$6)*(1-Painel!$E$7)-J$5+J$6)*J$7</f>
        <v>13877561.249803349</v>
      </c>
      <c r="K668" s="35">
        <f>((Produção!K662*PreçoLivre!K664*(1-Painel!$B$8)-K$3-K$4-K$6)*(1-Painel!$E$7)-K$5+K$6)*K$7</f>
        <v>11859281.188711038</v>
      </c>
      <c r="L668" s="35">
        <f>((Produção!L662*PreçoLivre!L664*(1-Painel!$B$8)-L$3-L$4-L$6)*(1-Painel!$E$7)-L$5+L$6)*L$7</f>
        <v>10643719.362119867</v>
      </c>
      <c r="M668" s="35">
        <f>((Produção!M662*PreçoLivre!M664*(1-Painel!$B$8)-M$3-M$4-M$6)*(1-Painel!$E$7)-M$5+M$6)*M$7</f>
        <v>10061314.067608576</v>
      </c>
      <c r="N668" s="35">
        <f>((Produção!N662*PreçoLivre!N664*(1-Painel!$B$8)-N$3-N$4-N$6)*(1-Painel!$E$7)-N$5+N$6)*N$7</f>
        <v>9409409.0885726325</v>
      </c>
      <c r="O668" s="35">
        <f>((Produção!O662*PreçoLivre!O664*(1-Painel!$B$8)-O$3-O$4-O$6)*(1-Painel!$E$7)-O$5+O$6)*O$7</f>
        <v>8893006.7564361412</v>
      </c>
      <c r="P668" s="35">
        <f>((Produção!P662*PreçoLivre!P664*(1-Painel!$B$8)-P$3-P$4-P$6)*(1-Painel!$E$7)-P$5+P$6)*P$7</f>
        <v>8460722.7437189743</v>
      </c>
      <c r="Q668" s="35">
        <f>((Produção!Q662*PreçoLivre!Q664*(1-Painel!$B$8)-Q$3-Q$4-Q$6)*(1-Painel!$E$7)-Q$5+Q$6)*Q$7</f>
        <v>7656201.9013506733</v>
      </c>
      <c r="R668" s="35">
        <f>((Produção!R662*PreçoLivre!R664*(1-Painel!$B$8)-R$3-R$4-R$6)*(1-Painel!$E$7)-R$5+R$6)*R$7</f>
        <v>7128376.1508834995</v>
      </c>
      <c r="S668" s="35">
        <f>((Produção!S662*PreçoLivre!S664*(1-Painel!$B$8)-S$3-S$4-S$6)*(1-Painel!$E$7)-S$5+S$6)*S$7</f>
        <v>6353255.3746162867</v>
      </c>
      <c r="T668" s="35">
        <f>((Produção!T662*PreçoLivre!T664*(1-Painel!$B$8)-T$3-T$4-T$6)*(1-Painel!$E$7)-T$5+T$6)*T$7</f>
        <v>5723823.4461125657</v>
      </c>
      <c r="U668" s="35">
        <f>((Produção!U662*PreçoLivre!U664*(1-Painel!$B$8)-U$3-U$4-U$6)*(1-Painel!$E$7)-U$5+U$6)*U$7</f>
        <v>5260481.9184454409</v>
      </c>
      <c r="V668" s="35">
        <f>((Produção!V662*PreçoLivre!V664*(1-Painel!$B$8)-V$3-V$4-V$6)*(1-Painel!$E$7)-V$5+V$6)*V$7</f>
        <v>4731321.2565722913</v>
      </c>
      <c r="W668" s="35"/>
    </row>
    <row r="669" spans="1:23" x14ac:dyDescent="0.25">
      <c r="A669" s="36">
        <v>660</v>
      </c>
      <c r="B669" s="35">
        <f t="shared" si="10"/>
        <v>265847635.37923539</v>
      </c>
      <c r="C669" s="35">
        <f>((Produção!C663*PreçoLivre!C665*(1-Painel!$B$8)-C$3-C$4-C$6)*(1-Painel!$E$7)-C$5+C$6)*C$7</f>
        <v>26036717.196095694</v>
      </c>
      <c r="D669" s="35">
        <f>((Produção!D663*PreçoLivre!D665*(1-Painel!$B$8)-D$3-D$4-D$6)*(1-Painel!$E$7)-D$5+D$6)*D$7</f>
        <v>22833015.966956373</v>
      </c>
      <c r="E669" s="35">
        <f>((Produção!E663*PreçoLivre!E665*(1-Painel!$B$8)-E$3-E$4-E$6)*(1-Painel!$E$7)-E$5+E$6)*E$7</f>
        <v>22352471.636042401</v>
      </c>
      <c r="F669" s="35">
        <f>((Produção!F663*PreçoLivre!F665*(1-Painel!$B$8)-F$3-F$4-F$6)*(1-Painel!$E$7)-F$5+F$6)*F$7</f>
        <v>20122109.246614199</v>
      </c>
      <c r="G669" s="35">
        <f>((Produção!G663*PreçoLivre!G665*(1-Painel!$B$8)-G$3-G$4-G$6)*(1-Painel!$E$7)-G$5+G$6)*G$7</f>
        <v>18534487.345489014</v>
      </c>
      <c r="H669" s="35">
        <f>((Produção!H663*PreçoLivre!H665*(1-Painel!$B$8)-H$3-H$4-H$6)*(1-Painel!$E$7)-H$5+H$6)*H$7</f>
        <v>17586616.949066151</v>
      </c>
      <c r="I669" s="35">
        <f>((Produção!I663*PreçoLivre!I665*(1-Painel!$B$8)-I$3-I$4-I$6)*(1-Painel!$E$7)-I$5+I$6)*I$7</f>
        <v>16234041.406042742</v>
      </c>
      <c r="J669" s="35">
        <f>((Produção!J663*PreçoLivre!J665*(1-Painel!$B$8)-J$3-J$4-J$6)*(1-Painel!$E$7)-J$5+J$6)*J$7</f>
        <v>14987533.233260065</v>
      </c>
      <c r="K669" s="35">
        <f>((Produção!K663*PreçoLivre!K665*(1-Painel!$B$8)-K$3-K$4-K$6)*(1-Painel!$E$7)-K$5+K$6)*K$7</f>
        <v>13605486.857922191</v>
      </c>
      <c r="L669" s="35">
        <f>((Produção!L663*PreçoLivre!L665*(1-Painel!$B$8)-L$3-L$4-L$6)*(1-Painel!$E$7)-L$5+L$6)*L$7</f>
        <v>12463042.669397755</v>
      </c>
      <c r="M669" s="35">
        <f>((Produção!M663*PreçoLivre!M665*(1-Painel!$B$8)-M$3-M$4-M$6)*(1-Painel!$E$7)-M$5+M$6)*M$7</f>
        <v>11309411.445826121</v>
      </c>
      <c r="N669" s="35">
        <f>((Produção!N663*PreçoLivre!N665*(1-Painel!$B$8)-N$3-N$4-N$6)*(1-Painel!$E$7)-N$5+N$6)*N$7</f>
        <v>10559277.698184013</v>
      </c>
      <c r="O669" s="35">
        <f>((Produção!O663*PreçoLivre!O665*(1-Painel!$B$8)-O$3-O$4-O$6)*(1-Painel!$E$7)-O$5+O$6)*O$7</f>
        <v>9363234.7289481927</v>
      </c>
      <c r="P669" s="35">
        <f>((Produção!P663*PreçoLivre!P665*(1-Painel!$B$8)-P$3-P$4-P$6)*(1-Painel!$E$7)-P$5+P$6)*P$7</f>
        <v>9085259.8595437016</v>
      </c>
      <c r="Q669" s="35">
        <f>((Produção!Q663*PreçoLivre!Q665*(1-Painel!$B$8)-Q$3-Q$4-Q$6)*(1-Painel!$E$7)-Q$5+Q$6)*Q$7</f>
        <v>8272461.6073041717</v>
      </c>
      <c r="R669" s="35">
        <f>((Produção!R663*PreçoLivre!R665*(1-Painel!$B$8)-R$3-R$4-R$6)*(1-Painel!$E$7)-R$5+R$6)*R$7</f>
        <v>7231377.8272666447</v>
      </c>
      <c r="S669" s="35">
        <f>((Produção!S663*PreçoLivre!S665*(1-Painel!$B$8)-S$3-S$4-S$6)*(1-Painel!$E$7)-S$5+S$6)*S$7</f>
        <v>7117877.1174092731</v>
      </c>
      <c r="T669" s="35">
        <f>((Produção!T663*PreçoLivre!T665*(1-Painel!$B$8)-T$3-T$4-T$6)*(1-Painel!$E$7)-T$5+T$6)*T$7</f>
        <v>6684146.9776163101</v>
      </c>
      <c r="U669" s="35">
        <f>((Produção!U663*PreçoLivre!U665*(1-Painel!$B$8)-U$3-U$4-U$6)*(1-Painel!$E$7)-U$5+U$6)*U$7</f>
        <v>5986296.8441981636</v>
      </c>
      <c r="V669" s="35">
        <f>((Produção!V663*PreçoLivre!V665*(1-Painel!$B$8)-V$3-V$4-V$6)*(1-Painel!$E$7)-V$5+V$6)*V$7</f>
        <v>5482768.7660522116</v>
      </c>
      <c r="W669" s="35"/>
    </row>
    <row r="670" spans="1:23" x14ac:dyDescent="0.25">
      <c r="A670" s="36">
        <v>661</v>
      </c>
      <c r="B670" s="35">
        <f t="shared" si="10"/>
        <v>230820346.92988604</v>
      </c>
      <c r="C670" s="35">
        <f>((Produção!C664*PreçoLivre!C666*(1-Painel!$B$8)-C$3-C$4-C$6)*(1-Painel!$E$7)-C$5+C$6)*C$7</f>
        <v>26325758.571345512</v>
      </c>
      <c r="D670" s="35">
        <f>((Produção!D664*PreçoLivre!D666*(1-Painel!$B$8)-D$3-D$4-D$6)*(1-Painel!$E$7)-D$5+D$6)*D$7</f>
        <v>23476615.792398166</v>
      </c>
      <c r="E670" s="35">
        <f>((Produção!E664*PreçoLivre!E666*(1-Painel!$B$8)-E$3-E$4-E$6)*(1-Painel!$E$7)-E$5+E$6)*E$7</f>
        <v>21168678.672589894</v>
      </c>
      <c r="F670" s="35">
        <f>((Produção!F664*PreçoLivre!F666*(1-Painel!$B$8)-F$3-F$4-F$6)*(1-Painel!$E$7)-F$5+F$6)*F$7</f>
        <v>17378299.894248176</v>
      </c>
      <c r="G670" s="35">
        <f>((Produção!G664*PreçoLivre!G666*(1-Painel!$B$8)-G$3-G$4-G$6)*(1-Painel!$E$7)-G$5+G$6)*G$7</f>
        <v>15803185.0014764</v>
      </c>
      <c r="H670" s="35">
        <f>((Produção!H664*PreçoLivre!H666*(1-Painel!$B$8)-H$3-H$4-H$6)*(1-Painel!$E$7)-H$5+H$6)*H$7</f>
        <v>14901338.099063585</v>
      </c>
      <c r="I670" s="35">
        <f>((Produção!I664*PreçoLivre!I666*(1-Painel!$B$8)-I$3-I$4-I$6)*(1-Painel!$E$7)-I$5+I$6)*I$7</f>
        <v>14183446.466251941</v>
      </c>
      <c r="J670" s="35">
        <f>((Produção!J664*PreçoLivre!J666*(1-Painel!$B$8)-J$3-J$4-J$6)*(1-Painel!$E$7)-J$5+J$6)*J$7</f>
        <v>12447509.076485137</v>
      </c>
      <c r="K670" s="35">
        <f>((Produção!K664*PreçoLivre!K666*(1-Painel!$B$8)-K$3-K$4-K$6)*(1-Painel!$E$7)-K$5+K$6)*K$7</f>
        <v>11390129.66626947</v>
      </c>
      <c r="L670" s="35">
        <f>((Produção!L664*PreçoLivre!L666*(1-Painel!$B$8)-L$3-L$4-L$6)*(1-Painel!$E$7)-L$5+L$6)*L$7</f>
        <v>10323907.707996482</v>
      </c>
      <c r="M670" s="35">
        <f>((Produção!M664*PreçoLivre!M666*(1-Painel!$B$8)-M$3-M$4-M$6)*(1-Painel!$E$7)-M$5+M$6)*M$7</f>
        <v>9352288.8913169429</v>
      </c>
      <c r="N670" s="35">
        <f>((Produção!N664*PreçoLivre!N666*(1-Painel!$B$8)-N$3-N$4-N$6)*(1-Painel!$E$7)-N$5+N$6)*N$7</f>
        <v>8120459.4158651792</v>
      </c>
      <c r="O670" s="35">
        <f>((Produção!O664*PreçoLivre!O666*(1-Painel!$B$8)-O$3-O$4-O$6)*(1-Painel!$E$7)-O$5+O$6)*O$7</f>
        <v>7282530.635254561</v>
      </c>
      <c r="P670" s="35">
        <f>((Produção!P664*PreçoLivre!P666*(1-Painel!$B$8)-P$3-P$4-P$6)*(1-Painel!$E$7)-P$5+P$6)*P$7</f>
        <v>6323910.9845265402</v>
      </c>
      <c r="Q670" s="35">
        <f>((Produção!Q664*PreçoLivre!Q666*(1-Painel!$B$8)-Q$3-Q$4-Q$6)*(1-Painel!$E$7)-Q$5+Q$6)*Q$7</f>
        <v>6416910.1783552365</v>
      </c>
      <c r="R670" s="35">
        <f>((Produção!R664*PreçoLivre!R666*(1-Painel!$B$8)-R$3-R$4-R$6)*(1-Painel!$E$7)-R$5+R$6)*R$7</f>
        <v>6023696.2502420889</v>
      </c>
      <c r="S670" s="35">
        <f>((Produção!S664*PreçoLivre!S666*(1-Painel!$B$8)-S$3-S$4-S$6)*(1-Painel!$E$7)-S$5+S$6)*S$7</f>
        <v>5669387.8668061402</v>
      </c>
      <c r="T670" s="35">
        <f>((Produção!T664*PreçoLivre!T666*(1-Painel!$B$8)-T$3-T$4-T$6)*(1-Painel!$E$7)-T$5+T$6)*T$7</f>
        <v>5361565.8447152674</v>
      </c>
      <c r="U670" s="35">
        <f>((Produção!U664*PreçoLivre!U666*(1-Painel!$B$8)-U$3-U$4-U$6)*(1-Painel!$E$7)-U$5+U$6)*U$7</f>
        <v>4751241.6444641538</v>
      </c>
      <c r="V670" s="35">
        <f>((Produção!V664*PreçoLivre!V666*(1-Painel!$B$8)-V$3-V$4-V$6)*(1-Painel!$E$7)-V$5+V$6)*V$7</f>
        <v>4119486.2702150908</v>
      </c>
      <c r="W670" s="35"/>
    </row>
    <row r="671" spans="1:23" x14ac:dyDescent="0.25">
      <c r="A671" s="36">
        <v>662</v>
      </c>
      <c r="B671" s="35">
        <f t="shared" si="10"/>
        <v>265355044.11731952</v>
      </c>
      <c r="C671" s="35">
        <f>((Produção!C665*PreçoLivre!C667*(1-Painel!$B$8)-C$3-C$4-C$6)*(1-Painel!$E$7)-C$5+C$6)*C$7</f>
        <v>26677064.677782979</v>
      </c>
      <c r="D671" s="35">
        <f>((Produção!D665*PreçoLivre!D667*(1-Painel!$B$8)-D$3-D$4-D$6)*(1-Painel!$E$7)-D$5+D$6)*D$7</f>
        <v>24521360.079168227</v>
      </c>
      <c r="E671" s="35">
        <f>((Produção!E665*PreçoLivre!E667*(1-Painel!$B$8)-E$3-E$4-E$6)*(1-Painel!$E$7)-E$5+E$6)*E$7</f>
        <v>22100009.507765025</v>
      </c>
      <c r="F671" s="35">
        <f>((Produção!F665*PreçoLivre!F667*(1-Painel!$B$8)-F$3-F$4-F$6)*(1-Painel!$E$7)-F$5+F$6)*F$7</f>
        <v>19603254.289102685</v>
      </c>
      <c r="G671" s="35">
        <f>((Produção!G665*PreçoLivre!G667*(1-Painel!$B$8)-G$3-G$4-G$6)*(1-Painel!$E$7)-G$5+G$6)*G$7</f>
        <v>18122945.511689905</v>
      </c>
      <c r="H671" s="35">
        <f>((Produção!H665*PreçoLivre!H667*(1-Painel!$B$8)-H$3-H$4-H$6)*(1-Painel!$E$7)-H$5+H$6)*H$7</f>
        <v>16292452.835069085</v>
      </c>
      <c r="I671" s="35">
        <f>((Produção!I665*PreçoLivre!I667*(1-Painel!$B$8)-I$3-I$4-I$6)*(1-Painel!$E$7)-I$5+I$6)*I$7</f>
        <v>15410655.705257976</v>
      </c>
      <c r="J671" s="35">
        <f>((Produção!J665*PreçoLivre!J667*(1-Painel!$B$8)-J$3-J$4-J$6)*(1-Painel!$E$7)-J$5+J$6)*J$7</f>
        <v>14511765.333356006</v>
      </c>
      <c r="K671" s="35">
        <f>((Produção!K665*PreçoLivre!K667*(1-Painel!$B$8)-K$3-K$4-K$6)*(1-Painel!$E$7)-K$5+K$6)*K$7</f>
        <v>13608316.001290457</v>
      </c>
      <c r="L671" s="35">
        <f>((Produção!L665*PreçoLivre!L667*(1-Painel!$B$8)-L$3-L$4-L$6)*(1-Painel!$E$7)-L$5+L$6)*L$7</f>
        <v>12435820.447298395</v>
      </c>
      <c r="M671" s="35">
        <f>((Produção!M665*PreçoLivre!M667*(1-Painel!$B$8)-M$3-M$4-M$6)*(1-Painel!$E$7)-M$5+M$6)*M$7</f>
        <v>11620346.625978395</v>
      </c>
      <c r="N671" s="35">
        <f>((Produção!N665*PreçoLivre!N667*(1-Painel!$B$8)-N$3-N$4-N$6)*(1-Painel!$E$7)-N$5+N$6)*N$7</f>
        <v>11203790.426701706</v>
      </c>
      <c r="O671" s="35">
        <f>((Produção!O665*PreçoLivre!O667*(1-Painel!$B$8)-O$3-O$4-O$6)*(1-Painel!$E$7)-O$5+O$6)*O$7</f>
        <v>10277146.689710367</v>
      </c>
      <c r="P671" s="35">
        <f>((Produção!P665*PreçoLivre!P667*(1-Painel!$B$8)-P$3-P$4-P$6)*(1-Painel!$E$7)-P$5+P$6)*P$7</f>
        <v>9314309.8466805741</v>
      </c>
      <c r="Q671" s="35">
        <f>((Produção!Q665*PreçoLivre!Q667*(1-Painel!$B$8)-Q$3-Q$4-Q$6)*(1-Painel!$E$7)-Q$5+Q$6)*Q$7</f>
        <v>8672237.3585726656</v>
      </c>
      <c r="R671" s="35">
        <f>((Produção!R665*PreçoLivre!R667*(1-Painel!$B$8)-R$3-R$4-R$6)*(1-Painel!$E$7)-R$5+R$6)*R$7</f>
        <v>8050868.8657749034</v>
      </c>
      <c r="S671" s="35">
        <f>((Produção!S665*PreçoLivre!S667*(1-Painel!$B$8)-S$3-S$4-S$6)*(1-Painel!$E$7)-S$5+S$6)*S$7</f>
        <v>6964801.7198728565</v>
      </c>
      <c r="T671" s="35">
        <f>((Produção!T665*PreçoLivre!T667*(1-Painel!$B$8)-T$3-T$4-T$6)*(1-Painel!$E$7)-T$5+T$6)*T$7</f>
        <v>6190866.6008342896</v>
      </c>
      <c r="U671" s="35">
        <f>((Produção!U665*PreçoLivre!U667*(1-Painel!$B$8)-U$3-U$4-U$6)*(1-Painel!$E$7)-U$5+U$6)*U$7</f>
        <v>5255754.6119358372</v>
      </c>
      <c r="V671" s="35">
        <f>((Produção!V665*PreçoLivre!V667*(1-Painel!$B$8)-V$3-V$4-V$6)*(1-Painel!$E$7)-V$5+V$6)*V$7</f>
        <v>4521276.9834772004</v>
      </c>
      <c r="W671" s="35"/>
    </row>
    <row r="672" spans="1:23" x14ac:dyDescent="0.25">
      <c r="A672" s="36">
        <v>663</v>
      </c>
      <c r="B672" s="35">
        <f t="shared" si="10"/>
        <v>275627618.00114501</v>
      </c>
      <c r="C672" s="35">
        <f>((Produção!C666*PreçoLivre!C668*(1-Painel!$B$8)-C$3-C$4-C$6)*(1-Painel!$E$7)-C$5+C$6)*C$7</f>
        <v>26421573.718544994</v>
      </c>
      <c r="D672" s="35">
        <f>((Produção!D666*PreçoLivre!D668*(1-Painel!$B$8)-D$3-D$4-D$6)*(1-Painel!$E$7)-D$5+D$6)*D$7</f>
        <v>25332957.439671066</v>
      </c>
      <c r="E672" s="35">
        <f>((Produção!E666*PreçoLivre!E668*(1-Painel!$B$8)-E$3-E$4-E$6)*(1-Painel!$E$7)-E$5+E$6)*E$7</f>
        <v>22934520.195223857</v>
      </c>
      <c r="F672" s="35">
        <f>((Produção!F666*PreçoLivre!F668*(1-Painel!$B$8)-F$3-F$4-F$6)*(1-Painel!$E$7)-F$5+F$6)*F$7</f>
        <v>22001690.564449124</v>
      </c>
      <c r="G672" s="35">
        <f>((Produção!G666*PreçoLivre!G668*(1-Painel!$B$8)-G$3-G$4-G$6)*(1-Painel!$E$7)-G$5+G$6)*G$7</f>
        <v>20430109.500780866</v>
      </c>
      <c r="H672" s="35">
        <f>((Produção!H666*PreçoLivre!H668*(1-Painel!$B$8)-H$3-H$4-H$6)*(1-Painel!$E$7)-H$5+H$6)*H$7</f>
        <v>18155053.153981272</v>
      </c>
      <c r="I672" s="35">
        <f>((Produção!I666*PreçoLivre!I668*(1-Painel!$B$8)-I$3-I$4-I$6)*(1-Painel!$E$7)-I$5+I$6)*I$7</f>
        <v>16489688.212705441</v>
      </c>
      <c r="J672" s="35">
        <f>((Produção!J666*PreçoLivre!J668*(1-Painel!$B$8)-J$3-J$4-J$6)*(1-Painel!$E$7)-J$5+J$6)*J$7</f>
        <v>14041369.586691359</v>
      </c>
      <c r="K672" s="35">
        <f>((Produção!K666*PreçoLivre!K668*(1-Painel!$B$8)-K$3-K$4-K$6)*(1-Painel!$E$7)-K$5+K$6)*K$7</f>
        <v>12219640.291162454</v>
      </c>
      <c r="L672" s="35">
        <f>((Produção!L666*PreçoLivre!L668*(1-Painel!$B$8)-L$3-L$4-L$6)*(1-Painel!$E$7)-L$5+L$6)*L$7</f>
        <v>12128494.181320004</v>
      </c>
      <c r="M672" s="35">
        <f>((Produção!M666*PreçoLivre!M668*(1-Painel!$B$8)-M$3-M$4-M$6)*(1-Painel!$E$7)-M$5+M$6)*M$7</f>
        <v>11630439.177927494</v>
      </c>
      <c r="N672" s="35">
        <f>((Produção!N666*PreçoLivre!N668*(1-Painel!$B$8)-N$3-N$4-N$6)*(1-Painel!$E$7)-N$5+N$6)*N$7</f>
        <v>10524435.823245989</v>
      </c>
      <c r="O672" s="35">
        <f>((Produção!O666*PreçoLivre!O668*(1-Painel!$B$8)-O$3-O$4-O$6)*(1-Painel!$E$7)-O$5+O$6)*O$7</f>
        <v>10353512.401888469</v>
      </c>
      <c r="P672" s="35">
        <f>((Produção!P666*PreçoLivre!P668*(1-Painel!$B$8)-P$3-P$4-P$6)*(1-Painel!$E$7)-P$5+P$6)*P$7</f>
        <v>9648392.3783140257</v>
      </c>
      <c r="Q672" s="35">
        <f>((Produção!Q666*PreçoLivre!Q668*(1-Painel!$B$8)-Q$3-Q$4-Q$6)*(1-Painel!$E$7)-Q$5+Q$6)*Q$7</f>
        <v>8884310.9349379651</v>
      </c>
      <c r="R672" s="35">
        <f>((Produção!R666*PreçoLivre!R668*(1-Painel!$B$8)-R$3-R$4-R$6)*(1-Painel!$E$7)-R$5+R$6)*R$7</f>
        <v>8265332.736202904</v>
      </c>
      <c r="S672" s="35">
        <f>((Produção!S666*PreçoLivre!S668*(1-Painel!$B$8)-S$3-S$4-S$6)*(1-Painel!$E$7)-S$5+S$6)*S$7</f>
        <v>7151489.8181934645</v>
      </c>
      <c r="T672" s="35">
        <f>((Produção!T666*PreçoLivre!T668*(1-Painel!$B$8)-T$3-T$4-T$6)*(1-Painel!$E$7)-T$5+T$6)*T$7</f>
        <v>6951440.6865549954</v>
      </c>
      <c r="U672" s="35">
        <f>((Produção!U666*PreçoLivre!U668*(1-Painel!$B$8)-U$3-U$4-U$6)*(1-Painel!$E$7)-U$5+U$6)*U$7</f>
        <v>6312026.5122875972</v>
      </c>
      <c r="V672" s="35">
        <f>((Produção!V666*PreçoLivre!V668*(1-Painel!$B$8)-V$3-V$4-V$6)*(1-Painel!$E$7)-V$5+V$6)*V$7</f>
        <v>5751140.687061673</v>
      </c>
      <c r="W672" s="35"/>
    </row>
    <row r="673" spans="1:23" x14ac:dyDescent="0.25">
      <c r="A673" s="36">
        <v>664</v>
      </c>
      <c r="B673" s="35">
        <f t="shared" si="10"/>
        <v>259249182.57646981</v>
      </c>
      <c r="C673" s="35">
        <f>((Produção!C667*PreçoLivre!C669*(1-Painel!$B$8)-C$3-C$4-C$6)*(1-Painel!$E$7)-C$5+C$6)*C$7</f>
        <v>25207636.559318073</v>
      </c>
      <c r="D673" s="35">
        <f>((Produção!D667*PreçoLivre!D669*(1-Painel!$B$8)-D$3-D$4-D$6)*(1-Painel!$E$7)-D$5+D$6)*D$7</f>
        <v>24483272.390220083</v>
      </c>
      <c r="E673" s="35">
        <f>((Produção!E667*PreçoLivre!E669*(1-Painel!$B$8)-E$3-E$4-E$6)*(1-Painel!$E$7)-E$5+E$6)*E$7</f>
        <v>22458049.552563444</v>
      </c>
      <c r="F673" s="35">
        <f>((Produção!F667*PreçoLivre!F669*(1-Painel!$B$8)-F$3-F$4-F$6)*(1-Painel!$E$7)-F$5+F$6)*F$7</f>
        <v>20116293.219309624</v>
      </c>
      <c r="G673" s="35">
        <f>((Produção!G667*PreçoLivre!G669*(1-Painel!$B$8)-G$3-G$4-G$6)*(1-Painel!$E$7)-G$5+G$6)*G$7</f>
        <v>18683730.153900441</v>
      </c>
      <c r="H673" s="35">
        <f>((Produção!H667*PreçoLivre!H669*(1-Painel!$B$8)-H$3-H$4-H$6)*(1-Painel!$E$7)-H$5+H$6)*H$7</f>
        <v>17220856.878417987</v>
      </c>
      <c r="I673" s="35">
        <f>((Produção!I667*PreçoLivre!I669*(1-Painel!$B$8)-I$3-I$4-I$6)*(1-Painel!$E$7)-I$5+I$6)*I$7</f>
        <v>16305517.962438287</v>
      </c>
      <c r="J673" s="35">
        <f>((Produção!J667*PreçoLivre!J669*(1-Painel!$B$8)-J$3-J$4-J$6)*(1-Painel!$E$7)-J$5+J$6)*J$7</f>
        <v>14557030.599699711</v>
      </c>
      <c r="K673" s="35">
        <f>((Produção!K667*PreçoLivre!K669*(1-Painel!$B$8)-K$3-K$4-K$6)*(1-Painel!$E$7)-K$5+K$6)*K$7</f>
        <v>13520592.833562281</v>
      </c>
      <c r="L673" s="35">
        <f>((Produção!L667*PreçoLivre!L669*(1-Painel!$B$8)-L$3-L$4-L$6)*(1-Painel!$E$7)-L$5+L$6)*L$7</f>
        <v>11546547.874204658</v>
      </c>
      <c r="M673" s="35">
        <f>((Produção!M667*PreçoLivre!M669*(1-Painel!$B$8)-M$3-M$4-M$6)*(1-Painel!$E$7)-M$5+M$6)*M$7</f>
        <v>10445272.527720595</v>
      </c>
      <c r="N673" s="35">
        <f>((Produção!N667*PreçoLivre!N669*(1-Painel!$B$8)-N$3-N$4-N$6)*(1-Painel!$E$7)-N$5+N$6)*N$7</f>
        <v>9928450.6807584912</v>
      </c>
      <c r="O673" s="35">
        <f>((Produção!O667*PreçoLivre!O669*(1-Painel!$B$8)-O$3-O$4-O$6)*(1-Painel!$E$7)-O$5+O$6)*O$7</f>
        <v>9497840.6052206904</v>
      </c>
      <c r="P673" s="35">
        <f>((Produção!P667*PreçoLivre!P669*(1-Painel!$B$8)-P$3-P$4-P$6)*(1-Painel!$E$7)-P$5+P$6)*P$7</f>
        <v>8802748.4349151514</v>
      </c>
      <c r="Q673" s="35">
        <f>((Produção!Q667*PreçoLivre!Q669*(1-Painel!$B$8)-Q$3-Q$4-Q$6)*(1-Painel!$E$7)-Q$5+Q$6)*Q$7</f>
        <v>7918490.653993912</v>
      </c>
      <c r="R673" s="35">
        <f>((Produção!R667*PreçoLivre!R669*(1-Painel!$B$8)-R$3-R$4-R$6)*(1-Painel!$E$7)-R$5+R$6)*R$7</f>
        <v>6743802.8903032765</v>
      </c>
      <c r="S673" s="35">
        <f>((Produção!S667*PreçoLivre!S669*(1-Painel!$B$8)-S$3-S$4-S$6)*(1-Painel!$E$7)-S$5+S$6)*S$7</f>
        <v>5949955.1547974097</v>
      </c>
      <c r="T673" s="35">
        <f>((Produção!T667*PreçoLivre!T669*(1-Painel!$B$8)-T$3-T$4-T$6)*(1-Painel!$E$7)-T$5+T$6)*T$7</f>
        <v>5657394.1883401591</v>
      </c>
      <c r="U673" s="35">
        <f>((Produção!U667*PreçoLivre!U669*(1-Painel!$B$8)-U$3-U$4-U$6)*(1-Painel!$E$7)-U$5+U$6)*U$7</f>
        <v>5255973.415234549</v>
      </c>
      <c r="V673" s="35">
        <f>((Produção!V667*PreçoLivre!V669*(1-Painel!$B$8)-V$3-V$4-V$6)*(1-Painel!$E$7)-V$5+V$6)*V$7</f>
        <v>4949726.0015509697</v>
      </c>
      <c r="W673" s="35"/>
    </row>
    <row r="674" spans="1:23" x14ac:dyDescent="0.25">
      <c r="A674" s="36">
        <v>665</v>
      </c>
      <c r="B674" s="35">
        <f t="shared" si="10"/>
        <v>315759754.33204949</v>
      </c>
      <c r="C674" s="35">
        <f>((Produção!C668*PreçoLivre!C670*(1-Painel!$B$8)-C$3-C$4-C$6)*(1-Painel!$E$7)-C$5+C$6)*C$7</f>
        <v>26226869.875163097</v>
      </c>
      <c r="D674" s="35">
        <f>((Produção!D668*PreçoLivre!D670*(1-Painel!$B$8)-D$3-D$4-D$6)*(1-Painel!$E$7)-D$5+D$6)*D$7</f>
        <v>25487551.541433137</v>
      </c>
      <c r="E674" s="35">
        <f>((Produção!E668*PreçoLivre!E670*(1-Painel!$B$8)-E$3-E$4-E$6)*(1-Painel!$E$7)-E$5+E$6)*E$7</f>
        <v>25032175.124320816</v>
      </c>
      <c r="F674" s="35">
        <f>((Produção!F668*PreçoLivre!F670*(1-Painel!$B$8)-F$3-F$4-F$6)*(1-Painel!$E$7)-F$5+F$6)*F$7</f>
        <v>23006884.955588929</v>
      </c>
      <c r="G674" s="35">
        <f>((Produção!G668*PreçoLivre!G670*(1-Painel!$B$8)-G$3-G$4-G$6)*(1-Painel!$E$7)-G$5+G$6)*G$7</f>
        <v>21795415.58961378</v>
      </c>
      <c r="H674" s="35">
        <f>((Produção!H668*PreçoLivre!H670*(1-Painel!$B$8)-H$3-H$4-H$6)*(1-Painel!$E$7)-H$5+H$6)*H$7</f>
        <v>21437506.253698166</v>
      </c>
      <c r="I674" s="35">
        <f>((Produção!I668*PreçoLivre!I670*(1-Painel!$B$8)-I$3-I$4-I$6)*(1-Painel!$E$7)-I$5+I$6)*I$7</f>
        <v>19509194.005913466</v>
      </c>
      <c r="J674" s="35">
        <f>((Produção!J668*PreçoLivre!J670*(1-Painel!$B$8)-J$3-J$4-J$6)*(1-Painel!$E$7)-J$5+J$6)*J$7</f>
        <v>18496705.598391987</v>
      </c>
      <c r="K674" s="35">
        <f>((Produção!K668*PreçoLivre!K670*(1-Painel!$B$8)-K$3-K$4-K$6)*(1-Painel!$E$7)-K$5+K$6)*K$7</f>
        <v>16561850.16831715</v>
      </c>
      <c r="L674" s="35">
        <f>((Produção!L668*PreçoLivre!L670*(1-Painel!$B$8)-L$3-L$4-L$6)*(1-Painel!$E$7)-L$5+L$6)*L$7</f>
        <v>15844265.00247311</v>
      </c>
      <c r="M674" s="35">
        <f>((Produção!M668*PreçoLivre!M670*(1-Painel!$B$8)-M$3-M$4-M$6)*(1-Painel!$E$7)-M$5+M$6)*M$7</f>
        <v>14664359.43287541</v>
      </c>
      <c r="N674" s="35">
        <f>((Produção!N668*PreçoLivre!N670*(1-Painel!$B$8)-N$3-N$4-N$6)*(1-Painel!$E$7)-N$5+N$6)*N$7</f>
        <v>12739691.085492052</v>
      </c>
      <c r="O674" s="35">
        <f>((Produção!O668*PreçoLivre!O670*(1-Painel!$B$8)-O$3-O$4-O$6)*(1-Painel!$E$7)-O$5+O$6)*O$7</f>
        <v>11999996.288435997</v>
      </c>
      <c r="P674" s="35">
        <f>((Produção!P668*PreçoLivre!P670*(1-Painel!$B$8)-P$3-P$4-P$6)*(1-Painel!$E$7)-P$5+P$6)*P$7</f>
        <v>11441205.084489806</v>
      </c>
      <c r="Q674" s="35">
        <f>((Produção!Q668*PreçoLivre!Q670*(1-Painel!$B$8)-Q$3-Q$4-Q$6)*(1-Painel!$E$7)-Q$5+Q$6)*Q$7</f>
        <v>10734247.61059331</v>
      </c>
      <c r="R674" s="35">
        <f>((Produção!R668*PreçoLivre!R670*(1-Painel!$B$8)-R$3-R$4-R$6)*(1-Painel!$E$7)-R$5+R$6)*R$7</f>
        <v>9778184.5444457475</v>
      </c>
      <c r="S674" s="35">
        <f>((Produção!S668*PreçoLivre!S670*(1-Painel!$B$8)-S$3-S$4-S$6)*(1-Painel!$E$7)-S$5+S$6)*S$7</f>
        <v>8887985.688268749</v>
      </c>
      <c r="T674" s="35">
        <f>((Produção!T668*PreçoLivre!T670*(1-Painel!$B$8)-T$3-T$4-T$6)*(1-Painel!$E$7)-T$5+T$6)*T$7</f>
        <v>8222995.3182831407</v>
      </c>
      <c r="U674" s="35">
        <f>((Produção!U668*PreçoLivre!U670*(1-Painel!$B$8)-U$3-U$4-U$6)*(1-Painel!$E$7)-U$5+U$6)*U$7</f>
        <v>7458219.5352947675</v>
      </c>
      <c r="V674" s="35">
        <f>((Produção!V668*PreçoLivre!V670*(1-Painel!$B$8)-V$3-V$4-V$6)*(1-Painel!$E$7)-V$5+V$6)*V$7</f>
        <v>6434451.6289569251</v>
      </c>
      <c r="W674" s="35"/>
    </row>
    <row r="675" spans="1:23" x14ac:dyDescent="0.25">
      <c r="A675" s="36">
        <v>666</v>
      </c>
      <c r="B675" s="35">
        <f t="shared" si="10"/>
        <v>258598424.69798669</v>
      </c>
      <c r="C675" s="35">
        <f>((Produção!C669*PreçoLivre!C671*(1-Painel!$B$8)-C$3-C$4-C$6)*(1-Painel!$E$7)-C$5+C$6)*C$7</f>
        <v>25868254.334410626</v>
      </c>
      <c r="D675" s="35">
        <f>((Produção!D669*PreçoLivre!D671*(1-Painel!$B$8)-D$3-D$4-D$6)*(1-Painel!$E$7)-D$5+D$6)*D$7</f>
        <v>21965657.631628376</v>
      </c>
      <c r="E675" s="35">
        <f>((Produção!E669*PreçoLivre!E671*(1-Painel!$B$8)-E$3-E$4-E$6)*(1-Painel!$E$7)-E$5+E$6)*E$7</f>
        <v>20121002.565246794</v>
      </c>
      <c r="F675" s="35">
        <f>((Produção!F669*PreçoLivre!F671*(1-Painel!$B$8)-F$3-F$4-F$6)*(1-Painel!$E$7)-F$5+F$6)*F$7</f>
        <v>18813499.763497692</v>
      </c>
      <c r="G675" s="35">
        <f>((Produção!G669*PreçoLivre!G671*(1-Painel!$B$8)-G$3-G$4-G$6)*(1-Painel!$E$7)-G$5+G$6)*G$7</f>
        <v>17187172.13815479</v>
      </c>
      <c r="H675" s="35">
        <f>((Produção!H669*PreçoLivre!H671*(1-Painel!$B$8)-H$3-H$4-H$6)*(1-Painel!$E$7)-H$5+H$6)*H$7</f>
        <v>16101436.890474515</v>
      </c>
      <c r="I675" s="35">
        <f>((Produção!I669*PreçoLivre!I671*(1-Painel!$B$8)-I$3-I$4-I$6)*(1-Painel!$E$7)-I$5+I$6)*I$7</f>
        <v>15448133.522624902</v>
      </c>
      <c r="J675" s="35">
        <f>((Produção!J669*PreçoLivre!J671*(1-Painel!$B$8)-J$3-J$4-J$6)*(1-Painel!$E$7)-J$5+J$6)*J$7</f>
        <v>14246417.790626759</v>
      </c>
      <c r="K675" s="35">
        <f>((Produção!K669*PreçoLivre!K671*(1-Painel!$B$8)-K$3-K$4-K$6)*(1-Painel!$E$7)-K$5+K$6)*K$7</f>
        <v>13380437.848487346</v>
      </c>
      <c r="L675" s="35">
        <f>((Produção!L669*PreçoLivre!L671*(1-Painel!$B$8)-L$3-L$4-L$6)*(1-Painel!$E$7)-L$5+L$6)*L$7</f>
        <v>12546633.093070554</v>
      </c>
      <c r="M675" s="35">
        <f>((Produção!M669*PreçoLivre!M671*(1-Painel!$B$8)-M$3-M$4-M$6)*(1-Painel!$E$7)-M$5+M$6)*M$7</f>
        <v>10846549.517179444</v>
      </c>
      <c r="N675" s="35">
        <f>((Produção!N669*PreçoLivre!N671*(1-Painel!$B$8)-N$3-N$4-N$6)*(1-Painel!$E$7)-N$5+N$6)*N$7</f>
        <v>10355563.406920619</v>
      </c>
      <c r="O675" s="35">
        <f>((Produção!O669*PreçoLivre!O671*(1-Painel!$B$8)-O$3-O$4-O$6)*(1-Painel!$E$7)-O$5+O$6)*O$7</f>
        <v>9850803.5506355613</v>
      </c>
      <c r="P675" s="35">
        <f>((Produção!P669*PreçoLivre!P671*(1-Painel!$B$8)-P$3-P$4-P$6)*(1-Painel!$E$7)-P$5+P$6)*P$7</f>
        <v>8848135.4025565926</v>
      </c>
      <c r="Q675" s="35">
        <f>((Produção!Q669*PreçoLivre!Q671*(1-Painel!$B$8)-Q$3-Q$4-Q$6)*(1-Painel!$E$7)-Q$5+Q$6)*Q$7</f>
        <v>8649421.9672667105</v>
      </c>
      <c r="R675" s="35">
        <f>((Produção!R669*PreçoLivre!R671*(1-Painel!$B$8)-R$3-R$4-R$6)*(1-Painel!$E$7)-R$5+R$6)*R$7</f>
        <v>7760376.3628452318</v>
      </c>
      <c r="S675" s="35">
        <f>((Produção!S669*PreçoLivre!S671*(1-Painel!$B$8)-S$3-S$4-S$6)*(1-Painel!$E$7)-S$5+S$6)*S$7</f>
        <v>7187111.1099062013</v>
      </c>
      <c r="T675" s="35">
        <f>((Produção!T669*PreçoLivre!T671*(1-Painel!$B$8)-T$3-T$4-T$6)*(1-Painel!$E$7)-T$5+T$6)*T$7</f>
        <v>6989803.5053165536</v>
      </c>
      <c r="U675" s="35">
        <f>((Produção!U669*PreçoLivre!U671*(1-Painel!$B$8)-U$3-U$4-U$6)*(1-Painel!$E$7)-U$5+U$6)*U$7</f>
        <v>6511332.7732263617</v>
      </c>
      <c r="V675" s="35">
        <f>((Produção!V669*PreçoLivre!V671*(1-Painel!$B$8)-V$3-V$4-V$6)*(1-Painel!$E$7)-V$5+V$6)*V$7</f>
        <v>5920681.5239110384</v>
      </c>
      <c r="W675" s="35"/>
    </row>
    <row r="676" spans="1:23" x14ac:dyDescent="0.25">
      <c r="A676" s="36">
        <v>667</v>
      </c>
      <c r="B676" s="35">
        <f t="shared" si="10"/>
        <v>251353309.48654389</v>
      </c>
      <c r="C676" s="35">
        <f>((Produção!C670*PreçoLivre!C672*(1-Painel!$B$8)-C$3-C$4-C$6)*(1-Painel!$E$7)-C$5+C$6)*C$7</f>
        <v>26916056.936913796</v>
      </c>
      <c r="D676" s="35">
        <f>((Produção!D670*PreçoLivre!D672*(1-Painel!$B$8)-D$3-D$4-D$6)*(1-Painel!$E$7)-D$5+D$6)*D$7</f>
        <v>24559779.439531013</v>
      </c>
      <c r="E676" s="35">
        <f>((Produção!E670*PreçoLivre!E672*(1-Painel!$B$8)-E$3-E$4-E$6)*(1-Painel!$E$7)-E$5+E$6)*E$7</f>
        <v>22375108.911184505</v>
      </c>
      <c r="F676" s="35">
        <f>((Produção!F670*PreçoLivre!F672*(1-Painel!$B$8)-F$3-F$4-F$6)*(1-Painel!$E$7)-F$5+F$6)*F$7</f>
        <v>20780948.99879742</v>
      </c>
      <c r="G676" s="35">
        <f>((Produção!G670*PreçoLivre!G672*(1-Painel!$B$8)-G$3-G$4-G$6)*(1-Painel!$E$7)-G$5+G$6)*G$7</f>
        <v>18960709.085951947</v>
      </c>
      <c r="H676" s="35">
        <f>((Produção!H670*PreçoLivre!H672*(1-Painel!$B$8)-H$3-H$4-H$6)*(1-Painel!$E$7)-H$5+H$6)*H$7</f>
        <v>16380130.703406034</v>
      </c>
      <c r="I676" s="35">
        <f>((Produção!I670*PreçoLivre!I672*(1-Painel!$B$8)-I$3-I$4-I$6)*(1-Painel!$E$7)-I$5+I$6)*I$7</f>
        <v>14776760.752918648</v>
      </c>
      <c r="J676" s="35">
        <f>((Produção!J670*PreçoLivre!J672*(1-Painel!$B$8)-J$3-J$4-J$6)*(1-Painel!$E$7)-J$5+J$6)*J$7</f>
        <v>12719508.385054335</v>
      </c>
      <c r="K676" s="35">
        <f>((Produção!K670*PreçoLivre!K672*(1-Painel!$B$8)-K$3-K$4-K$6)*(1-Painel!$E$7)-K$5+K$6)*K$7</f>
        <v>11516385.663857576</v>
      </c>
      <c r="L676" s="35">
        <f>((Produção!L670*PreçoLivre!L672*(1-Painel!$B$8)-L$3-L$4-L$6)*(1-Painel!$E$7)-L$5+L$6)*L$7</f>
        <v>10243288.353063965</v>
      </c>
      <c r="M676" s="35">
        <f>((Produção!M670*PreçoLivre!M672*(1-Painel!$B$8)-M$3-M$4-M$6)*(1-Painel!$E$7)-M$5+M$6)*M$7</f>
        <v>9322166.4500025772</v>
      </c>
      <c r="N676" s="35">
        <f>((Produção!N670*PreçoLivre!N672*(1-Painel!$B$8)-N$3-N$4-N$6)*(1-Painel!$E$7)-N$5+N$6)*N$7</f>
        <v>8840422.9669914134</v>
      </c>
      <c r="O676" s="35">
        <f>((Produção!O670*PreçoLivre!O672*(1-Painel!$B$8)-O$3-O$4-O$6)*(1-Painel!$E$7)-O$5+O$6)*O$7</f>
        <v>8485013.3104105145</v>
      </c>
      <c r="P676" s="35">
        <f>((Produção!P670*PreçoLivre!P672*(1-Painel!$B$8)-P$3-P$4-P$6)*(1-Painel!$E$7)-P$5+P$6)*P$7</f>
        <v>8399962.0017640181</v>
      </c>
      <c r="Q676" s="35">
        <f>((Produção!Q670*PreçoLivre!Q672*(1-Painel!$B$8)-Q$3-Q$4-Q$6)*(1-Painel!$E$7)-Q$5+Q$6)*Q$7</f>
        <v>7639419.264434047</v>
      </c>
      <c r="R676" s="35">
        <f>((Produção!R670*PreçoLivre!R672*(1-Painel!$B$8)-R$3-R$4-R$6)*(1-Painel!$E$7)-R$5+R$6)*R$7</f>
        <v>7247112.7340390105</v>
      </c>
      <c r="S676" s="35">
        <f>((Produção!S670*PreçoLivre!S672*(1-Painel!$B$8)-S$3-S$4-S$6)*(1-Painel!$E$7)-S$5+S$6)*S$7</f>
        <v>6311871.3471587878</v>
      </c>
      <c r="T676" s="35">
        <f>((Produção!T670*PreçoLivre!T672*(1-Painel!$B$8)-T$3-T$4-T$6)*(1-Painel!$E$7)-T$5+T$6)*T$7</f>
        <v>5908734.297171874</v>
      </c>
      <c r="U676" s="35">
        <f>((Produção!U670*PreçoLivre!U672*(1-Painel!$B$8)-U$3-U$4-U$6)*(1-Painel!$E$7)-U$5+U$6)*U$7</f>
        <v>5107692.3232655115</v>
      </c>
      <c r="V676" s="35">
        <f>((Produção!V670*PreçoLivre!V672*(1-Painel!$B$8)-V$3-V$4-V$6)*(1-Painel!$E$7)-V$5+V$6)*V$7</f>
        <v>4862237.5606269091</v>
      </c>
      <c r="W676" s="35"/>
    </row>
    <row r="677" spans="1:23" x14ac:dyDescent="0.25">
      <c r="A677" s="36">
        <v>668</v>
      </c>
      <c r="B677" s="35">
        <f t="shared" si="10"/>
        <v>282804580.65473092</v>
      </c>
      <c r="C677" s="35">
        <f>((Produção!C671*PreçoLivre!C673*(1-Painel!$B$8)-C$3-C$4-C$6)*(1-Painel!$E$7)-C$5+C$6)*C$7</f>
        <v>27274512.084408682</v>
      </c>
      <c r="D677" s="35">
        <f>((Produção!D671*PreçoLivre!D673*(1-Painel!$B$8)-D$3-D$4-D$6)*(1-Painel!$E$7)-D$5+D$6)*D$7</f>
        <v>26928820.431638926</v>
      </c>
      <c r="E677" s="35">
        <f>((Produção!E671*PreçoLivre!E673*(1-Painel!$B$8)-E$3-E$4-E$6)*(1-Painel!$E$7)-E$5+E$6)*E$7</f>
        <v>23987184.32980746</v>
      </c>
      <c r="F677" s="35">
        <f>((Produção!F671*PreçoLivre!F673*(1-Painel!$B$8)-F$3-F$4-F$6)*(1-Painel!$E$7)-F$5+F$6)*F$7</f>
        <v>21705222.546566121</v>
      </c>
      <c r="G677" s="35">
        <f>((Produção!G671*PreçoLivre!G673*(1-Painel!$B$8)-G$3-G$4-G$6)*(1-Painel!$E$7)-G$5+G$6)*G$7</f>
        <v>18917903.724641319</v>
      </c>
      <c r="H677" s="35">
        <f>((Produção!H671*PreçoLivre!H673*(1-Painel!$B$8)-H$3-H$4-H$6)*(1-Painel!$E$7)-H$5+H$6)*H$7</f>
        <v>17435529.188419491</v>
      </c>
      <c r="I677" s="35">
        <f>((Produção!I671*PreçoLivre!I673*(1-Painel!$B$8)-I$3-I$4-I$6)*(1-Painel!$E$7)-I$5+I$6)*I$7</f>
        <v>16471233.762431752</v>
      </c>
      <c r="J677" s="35">
        <f>((Produção!J671*PreçoLivre!J673*(1-Painel!$B$8)-J$3-J$4-J$6)*(1-Painel!$E$7)-J$5+J$6)*J$7</f>
        <v>14639163.943780849</v>
      </c>
      <c r="K677" s="35">
        <f>((Produção!K671*PreçoLivre!K673*(1-Painel!$B$8)-K$3-K$4-K$6)*(1-Painel!$E$7)-K$5+K$6)*K$7</f>
        <v>13503244.298706932</v>
      </c>
      <c r="L677" s="35">
        <f>((Produção!L671*PreçoLivre!L673*(1-Painel!$B$8)-L$3-L$4-L$6)*(1-Painel!$E$7)-L$5+L$6)*L$7</f>
        <v>12844198.5073037</v>
      </c>
      <c r="M677" s="35">
        <f>((Produção!M671*PreçoLivre!M673*(1-Painel!$B$8)-M$3-M$4-M$6)*(1-Painel!$E$7)-M$5+M$6)*M$7</f>
        <v>12041023.179602889</v>
      </c>
      <c r="N677" s="35">
        <f>((Produção!N671*PreçoLivre!N673*(1-Painel!$B$8)-N$3-N$4-N$6)*(1-Painel!$E$7)-N$5+N$6)*N$7</f>
        <v>10454340.940993825</v>
      </c>
      <c r="O677" s="35">
        <f>((Produção!O671*PreçoLivre!O673*(1-Painel!$B$8)-O$3-O$4-O$6)*(1-Painel!$E$7)-O$5+O$6)*O$7</f>
        <v>9907753.5224177148</v>
      </c>
      <c r="P677" s="35">
        <f>((Produção!P671*PreçoLivre!P673*(1-Painel!$B$8)-P$3-P$4-P$6)*(1-Painel!$E$7)-P$5+P$6)*P$7</f>
        <v>9102575.4400826711</v>
      </c>
      <c r="Q677" s="35">
        <f>((Produção!Q671*PreçoLivre!Q673*(1-Painel!$B$8)-Q$3-Q$4-Q$6)*(1-Painel!$E$7)-Q$5+Q$6)*Q$7</f>
        <v>8974409.651035225</v>
      </c>
      <c r="R677" s="35">
        <f>((Produção!R671*PreçoLivre!R673*(1-Painel!$B$8)-R$3-R$4-R$6)*(1-Painel!$E$7)-R$5+R$6)*R$7</f>
        <v>8486375.2129853982</v>
      </c>
      <c r="S677" s="35">
        <f>((Produção!S671*PreçoLivre!S673*(1-Painel!$B$8)-S$3-S$4-S$6)*(1-Painel!$E$7)-S$5+S$6)*S$7</f>
        <v>8043578.6381218759</v>
      </c>
      <c r="T677" s="35">
        <f>((Produção!T671*PreçoLivre!T673*(1-Painel!$B$8)-T$3-T$4-T$6)*(1-Painel!$E$7)-T$5+T$6)*T$7</f>
        <v>7954091.3456106363</v>
      </c>
      <c r="U677" s="35">
        <f>((Produção!U671*PreçoLivre!U673*(1-Painel!$B$8)-U$3-U$4-U$6)*(1-Painel!$E$7)-U$5+U$6)*U$7</f>
        <v>7311324.9915428218</v>
      </c>
      <c r="V677" s="35">
        <f>((Produção!V671*PreçoLivre!V673*(1-Painel!$B$8)-V$3-V$4-V$6)*(1-Painel!$E$7)-V$5+V$6)*V$7</f>
        <v>6822094.9146326697</v>
      </c>
      <c r="W677" s="35"/>
    </row>
    <row r="678" spans="1:23" x14ac:dyDescent="0.25">
      <c r="A678" s="36">
        <v>669</v>
      </c>
      <c r="B678" s="35">
        <f t="shared" si="10"/>
        <v>285626534.63222641</v>
      </c>
      <c r="C678" s="35">
        <f>((Produção!C672*PreçoLivre!C674*(1-Painel!$B$8)-C$3-C$4-C$6)*(1-Painel!$E$7)-C$5+C$6)*C$7</f>
        <v>25524396.432131164</v>
      </c>
      <c r="D678" s="35">
        <f>((Produção!D672*PreçoLivre!D674*(1-Painel!$B$8)-D$3-D$4-D$6)*(1-Painel!$E$7)-D$5+D$6)*D$7</f>
        <v>23572438.23202534</v>
      </c>
      <c r="E678" s="35">
        <f>((Produção!E672*PreçoLivre!E674*(1-Painel!$B$8)-E$3-E$4-E$6)*(1-Painel!$E$7)-E$5+E$6)*E$7</f>
        <v>22404078.252009947</v>
      </c>
      <c r="F678" s="35">
        <f>((Produção!F672*PreçoLivre!F674*(1-Painel!$B$8)-F$3-F$4-F$6)*(1-Painel!$E$7)-F$5+F$6)*F$7</f>
        <v>21160457.157160059</v>
      </c>
      <c r="G678" s="35">
        <f>((Produção!G672*PreçoLivre!G674*(1-Painel!$B$8)-G$3-G$4-G$6)*(1-Painel!$E$7)-G$5+G$6)*G$7</f>
        <v>20142744.297937114</v>
      </c>
      <c r="H678" s="35">
        <f>((Produção!H672*PreçoLivre!H674*(1-Painel!$B$8)-H$3-H$4-H$6)*(1-Painel!$E$7)-H$5+H$6)*H$7</f>
        <v>20017978.345608119</v>
      </c>
      <c r="I678" s="35">
        <f>((Produção!I672*PreçoLivre!I674*(1-Painel!$B$8)-I$3-I$4-I$6)*(1-Painel!$E$7)-I$5+I$6)*I$7</f>
        <v>18523942.52834288</v>
      </c>
      <c r="J678" s="35">
        <f>((Produção!J672*PreçoLivre!J674*(1-Painel!$B$8)-J$3-J$4-J$6)*(1-Painel!$E$7)-J$5+J$6)*J$7</f>
        <v>16646046.279653018</v>
      </c>
      <c r="K678" s="35">
        <f>((Produção!K672*PreçoLivre!K674*(1-Painel!$B$8)-K$3-K$4-K$6)*(1-Painel!$E$7)-K$5+K$6)*K$7</f>
        <v>15672167.891133789</v>
      </c>
      <c r="L678" s="35">
        <f>((Produção!L672*PreçoLivre!L674*(1-Painel!$B$8)-L$3-L$4-L$6)*(1-Painel!$E$7)-L$5+L$6)*L$7</f>
        <v>13783021.198461374</v>
      </c>
      <c r="M678" s="35">
        <f>((Produção!M672*PreçoLivre!M674*(1-Painel!$B$8)-M$3-M$4-M$6)*(1-Painel!$E$7)-M$5+M$6)*M$7</f>
        <v>12302636.963764306</v>
      </c>
      <c r="N678" s="35">
        <f>((Produção!N672*PreçoLivre!N674*(1-Painel!$B$8)-N$3-N$4-N$6)*(1-Painel!$E$7)-N$5+N$6)*N$7</f>
        <v>11180436.294576943</v>
      </c>
      <c r="O678" s="35">
        <f>((Produção!O672*PreçoLivre!O674*(1-Painel!$B$8)-O$3-O$4-O$6)*(1-Painel!$E$7)-O$5+O$6)*O$7</f>
        <v>10834263.449779287</v>
      </c>
      <c r="P678" s="35">
        <f>((Produção!P672*PreçoLivre!P674*(1-Painel!$B$8)-P$3-P$4-P$6)*(1-Painel!$E$7)-P$5+P$6)*P$7</f>
        <v>10233861.265461385</v>
      </c>
      <c r="Q678" s="35">
        <f>((Produção!Q672*PreçoLivre!Q674*(1-Painel!$B$8)-Q$3-Q$4-Q$6)*(1-Painel!$E$7)-Q$5+Q$6)*Q$7</f>
        <v>9086965.8823929802</v>
      </c>
      <c r="R678" s="35">
        <f>((Produção!R672*PreçoLivre!R674*(1-Painel!$B$8)-R$3-R$4-R$6)*(1-Painel!$E$7)-R$5+R$6)*R$7</f>
        <v>8458562.4270452</v>
      </c>
      <c r="S678" s="35">
        <f>((Produção!S672*PreçoLivre!S674*(1-Painel!$B$8)-S$3-S$4-S$6)*(1-Painel!$E$7)-S$5+S$6)*S$7</f>
        <v>7534304.1146013234</v>
      </c>
      <c r="T678" s="35">
        <f>((Produção!T672*PreçoLivre!T674*(1-Painel!$B$8)-T$3-T$4-T$6)*(1-Painel!$E$7)-T$5+T$6)*T$7</f>
        <v>6997013.0852427352</v>
      </c>
      <c r="U678" s="35">
        <f>((Produção!U672*PreçoLivre!U674*(1-Painel!$B$8)-U$3-U$4-U$6)*(1-Painel!$E$7)-U$5+U$6)*U$7</f>
        <v>6139731.9194858382</v>
      </c>
      <c r="V678" s="35">
        <f>((Produção!V672*PreçoLivre!V674*(1-Painel!$B$8)-V$3-V$4-V$6)*(1-Painel!$E$7)-V$5+V$6)*V$7</f>
        <v>5411488.6154136276</v>
      </c>
      <c r="W678" s="35"/>
    </row>
    <row r="679" spans="1:23" x14ac:dyDescent="0.25">
      <c r="A679" s="36">
        <v>670</v>
      </c>
      <c r="B679" s="35">
        <f t="shared" si="10"/>
        <v>241135068.0753932</v>
      </c>
      <c r="C679" s="35">
        <f>((Produção!C673*PreçoLivre!C675*(1-Painel!$B$8)-C$3-C$4-C$6)*(1-Painel!$E$7)-C$5+C$6)*C$7</f>
        <v>26049292.025033396</v>
      </c>
      <c r="D679" s="35">
        <f>((Produção!D673*PreçoLivre!D675*(1-Painel!$B$8)-D$3-D$4-D$6)*(1-Painel!$E$7)-D$5+D$6)*D$7</f>
        <v>22468687.337797906</v>
      </c>
      <c r="E679" s="35">
        <f>((Produção!E673*PreçoLivre!E675*(1-Painel!$B$8)-E$3-E$4-E$6)*(1-Painel!$E$7)-E$5+E$6)*E$7</f>
        <v>20151700.078753773</v>
      </c>
      <c r="F679" s="35">
        <f>((Produção!F673*PreçoLivre!F675*(1-Painel!$B$8)-F$3-F$4-F$6)*(1-Painel!$E$7)-F$5+F$6)*F$7</f>
        <v>18074232.128977615</v>
      </c>
      <c r="G679" s="35">
        <f>((Produção!G673*PreçoLivre!G675*(1-Painel!$B$8)-G$3-G$4-G$6)*(1-Painel!$E$7)-G$5+G$6)*G$7</f>
        <v>16768737.251239784</v>
      </c>
      <c r="H679" s="35">
        <f>((Produção!H673*PreçoLivre!H675*(1-Painel!$B$8)-H$3-H$4-H$6)*(1-Painel!$E$7)-H$5+H$6)*H$7</f>
        <v>15255187.458217112</v>
      </c>
      <c r="I679" s="35">
        <f>((Produção!I673*PreçoLivre!I675*(1-Painel!$B$8)-I$3-I$4-I$6)*(1-Painel!$E$7)-I$5+I$6)*I$7</f>
        <v>14143996.128414119</v>
      </c>
      <c r="J679" s="35">
        <f>((Produção!J673*PreçoLivre!J675*(1-Painel!$B$8)-J$3-J$4-J$6)*(1-Painel!$E$7)-J$5+J$6)*J$7</f>
        <v>13083924.863749007</v>
      </c>
      <c r="K679" s="35">
        <f>((Produção!K673*PreçoLivre!K675*(1-Painel!$B$8)-K$3-K$4-K$6)*(1-Painel!$E$7)-K$5+K$6)*K$7</f>
        <v>11862858.846666014</v>
      </c>
      <c r="L679" s="35">
        <f>((Produção!L673*PreçoLivre!L675*(1-Painel!$B$8)-L$3-L$4-L$6)*(1-Painel!$E$7)-L$5+L$6)*L$7</f>
        <v>11240706.796386296</v>
      </c>
      <c r="M679" s="35">
        <f>((Produção!M673*PreçoLivre!M675*(1-Painel!$B$8)-M$3-M$4-M$6)*(1-Painel!$E$7)-M$5+M$6)*M$7</f>
        <v>9882075.4458698239</v>
      </c>
      <c r="N679" s="35">
        <f>((Produção!N673*PreçoLivre!N675*(1-Painel!$B$8)-N$3-N$4-N$6)*(1-Painel!$E$7)-N$5+N$6)*N$7</f>
        <v>8834767.5954068135</v>
      </c>
      <c r="O679" s="35">
        <f>((Produção!O673*PreçoLivre!O675*(1-Painel!$B$8)-O$3-O$4-O$6)*(1-Painel!$E$7)-O$5+O$6)*O$7</f>
        <v>8087030.7518004663</v>
      </c>
      <c r="P679" s="35">
        <f>((Produção!P673*PreçoLivre!P675*(1-Painel!$B$8)-P$3-P$4-P$6)*(1-Painel!$E$7)-P$5+P$6)*P$7</f>
        <v>7944925.9802229898</v>
      </c>
      <c r="Q679" s="35">
        <f>((Produção!Q673*PreçoLivre!Q675*(1-Painel!$B$8)-Q$3-Q$4-Q$6)*(1-Painel!$E$7)-Q$5+Q$6)*Q$7</f>
        <v>7443548.6407137951</v>
      </c>
      <c r="R679" s="35">
        <f>((Produção!R673*PreçoLivre!R675*(1-Painel!$B$8)-R$3-R$4-R$6)*(1-Painel!$E$7)-R$5+R$6)*R$7</f>
        <v>6845848.4160039872</v>
      </c>
      <c r="S679" s="35">
        <f>((Produção!S673*PreçoLivre!S675*(1-Painel!$B$8)-S$3-S$4-S$6)*(1-Painel!$E$7)-S$5+S$6)*S$7</f>
        <v>6414199.7341214828</v>
      </c>
      <c r="T679" s="35">
        <f>((Produção!T673*PreçoLivre!T675*(1-Painel!$B$8)-T$3-T$4-T$6)*(1-Painel!$E$7)-T$5+T$6)*T$7</f>
        <v>5925153.4390352657</v>
      </c>
      <c r="U679" s="35">
        <f>((Produção!U673*PreçoLivre!U675*(1-Painel!$B$8)-U$3-U$4-U$6)*(1-Painel!$E$7)-U$5+U$6)*U$7</f>
        <v>5527074.3700631037</v>
      </c>
      <c r="V679" s="35">
        <f>((Produção!V673*PreçoLivre!V675*(1-Painel!$B$8)-V$3-V$4-V$6)*(1-Painel!$E$7)-V$5+V$6)*V$7</f>
        <v>5131120.786920472</v>
      </c>
      <c r="W679" s="35"/>
    </row>
    <row r="680" spans="1:23" x14ac:dyDescent="0.25">
      <c r="A680" s="36">
        <v>671</v>
      </c>
      <c r="B680" s="35">
        <f t="shared" si="10"/>
        <v>243325077.54110768</v>
      </c>
      <c r="C680" s="35">
        <f>((Produção!C674*PreçoLivre!C676*(1-Painel!$B$8)-C$3-C$4-C$6)*(1-Painel!$E$7)-C$5+C$6)*C$7</f>
        <v>26004409.563337129</v>
      </c>
      <c r="D680" s="35">
        <f>((Produção!D674*PreçoLivre!D676*(1-Painel!$B$8)-D$3-D$4-D$6)*(1-Painel!$E$7)-D$5+D$6)*D$7</f>
        <v>23322314.851301685</v>
      </c>
      <c r="E680" s="35">
        <f>((Produção!E674*PreçoLivre!E676*(1-Painel!$B$8)-E$3-E$4-E$6)*(1-Painel!$E$7)-E$5+E$6)*E$7</f>
        <v>21071056.721761946</v>
      </c>
      <c r="F680" s="35">
        <f>((Produção!F674*PreçoLivre!F676*(1-Painel!$B$8)-F$3-F$4-F$6)*(1-Painel!$E$7)-F$5+F$6)*F$7</f>
        <v>19039137.21435779</v>
      </c>
      <c r="G680" s="35">
        <f>((Produção!G674*PreçoLivre!G676*(1-Painel!$B$8)-G$3-G$4-G$6)*(1-Painel!$E$7)-G$5+G$6)*G$7</f>
        <v>16736975.725342397</v>
      </c>
      <c r="H680" s="35">
        <f>((Produção!H674*PreçoLivre!H676*(1-Painel!$B$8)-H$3-H$4-H$6)*(1-Painel!$E$7)-H$5+H$6)*H$7</f>
        <v>15878555.422974257</v>
      </c>
      <c r="I680" s="35">
        <f>((Produção!I674*PreçoLivre!I676*(1-Painel!$B$8)-I$3-I$4-I$6)*(1-Painel!$E$7)-I$5+I$6)*I$7</f>
        <v>14605904.445357621</v>
      </c>
      <c r="J680" s="35">
        <f>((Produção!J674*PreçoLivre!J676*(1-Painel!$B$8)-J$3-J$4-J$6)*(1-Painel!$E$7)-J$5+J$6)*J$7</f>
        <v>12422728.948009942</v>
      </c>
      <c r="K680" s="35">
        <f>((Produção!K674*PreçoLivre!K676*(1-Painel!$B$8)-K$3-K$4-K$6)*(1-Painel!$E$7)-K$5+K$6)*K$7</f>
        <v>11465163.184010606</v>
      </c>
      <c r="L680" s="35">
        <f>((Produção!L674*PreçoLivre!L676*(1-Painel!$B$8)-L$3-L$4-L$6)*(1-Painel!$E$7)-L$5+L$6)*L$7</f>
        <v>11016715.526462488</v>
      </c>
      <c r="M680" s="35">
        <f>((Produção!M674*PreçoLivre!M676*(1-Painel!$B$8)-M$3-M$4-M$6)*(1-Painel!$E$7)-M$5+M$6)*M$7</f>
        <v>10379544.798262095</v>
      </c>
      <c r="N680" s="35">
        <f>((Produção!N674*PreçoLivre!N676*(1-Painel!$B$8)-N$3-N$4-N$6)*(1-Painel!$E$7)-N$5+N$6)*N$7</f>
        <v>9258672.0211975314</v>
      </c>
      <c r="O680" s="35">
        <f>((Produção!O674*PreçoLivre!O676*(1-Painel!$B$8)-O$3-O$4-O$6)*(1-Painel!$E$7)-O$5+O$6)*O$7</f>
        <v>8454802.0022703391</v>
      </c>
      <c r="P680" s="35">
        <f>((Produção!P674*PreçoLivre!P676*(1-Painel!$B$8)-P$3-P$4-P$6)*(1-Painel!$E$7)-P$5+P$6)*P$7</f>
        <v>7985049.7742718635</v>
      </c>
      <c r="Q680" s="35">
        <f>((Produção!Q674*PreçoLivre!Q676*(1-Painel!$B$8)-Q$3-Q$4-Q$6)*(1-Painel!$E$7)-Q$5+Q$6)*Q$7</f>
        <v>7399680.4152725115</v>
      </c>
      <c r="R680" s="35">
        <f>((Produção!R674*PreçoLivre!R676*(1-Painel!$B$8)-R$3-R$4-R$6)*(1-Painel!$E$7)-R$5+R$6)*R$7</f>
        <v>7008296.0363773508</v>
      </c>
      <c r="S680" s="35">
        <f>((Produção!S674*PreçoLivre!S676*(1-Painel!$B$8)-S$3-S$4-S$6)*(1-Painel!$E$7)-S$5+S$6)*S$7</f>
        <v>6216961.4676756719</v>
      </c>
      <c r="T680" s="35">
        <f>((Produção!T674*PreçoLivre!T676*(1-Painel!$B$8)-T$3-T$4-T$6)*(1-Painel!$E$7)-T$5+T$6)*T$7</f>
        <v>5300196.872251505</v>
      </c>
      <c r="U680" s="35">
        <f>((Produção!U674*PreçoLivre!U676*(1-Painel!$B$8)-U$3-U$4-U$6)*(1-Painel!$E$7)-U$5+U$6)*U$7</f>
        <v>5037129.8431550646</v>
      </c>
      <c r="V680" s="35">
        <f>((Produção!V674*PreçoLivre!V676*(1-Painel!$B$8)-V$3-V$4-V$6)*(1-Painel!$E$7)-V$5+V$6)*V$7</f>
        <v>4721782.707457887</v>
      </c>
      <c r="W680" s="35"/>
    </row>
    <row r="681" spans="1:23" x14ac:dyDescent="0.25">
      <c r="A681" s="36">
        <v>672</v>
      </c>
      <c r="B681" s="35">
        <f t="shared" si="10"/>
        <v>283048435.58431917</v>
      </c>
      <c r="C681" s="35">
        <f>((Produção!C675*PreçoLivre!C677*(1-Painel!$B$8)-C$3-C$4-C$6)*(1-Painel!$E$7)-C$5+C$6)*C$7</f>
        <v>26967478.444750819</v>
      </c>
      <c r="D681" s="35">
        <f>((Produção!D675*PreçoLivre!D677*(1-Painel!$B$8)-D$3-D$4-D$6)*(1-Painel!$E$7)-D$5+D$6)*D$7</f>
        <v>25389380.22987996</v>
      </c>
      <c r="E681" s="35">
        <f>((Produção!E675*PreçoLivre!E677*(1-Painel!$B$8)-E$3-E$4-E$6)*(1-Painel!$E$7)-E$5+E$6)*E$7</f>
        <v>23063919.890688255</v>
      </c>
      <c r="F681" s="35">
        <f>((Produção!F675*PreçoLivre!F677*(1-Painel!$B$8)-F$3-F$4-F$6)*(1-Painel!$E$7)-F$5+F$6)*F$7</f>
        <v>20748630.643724289</v>
      </c>
      <c r="G681" s="35">
        <f>((Produção!G675*PreçoLivre!G677*(1-Painel!$B$8)-G$3-G$4-G$6)*(1-Painel!$E$7)-G$5+G$6)*G$7</f>
        <v>18991708.317447413</v>
      </c>
      <c r="H681" s="35">
        <f>((Produção!H675*PreçoLivre!H677*(1-Painel!$B$8)-H$3-H$4-H$6)*(1-Painel!$E$7)-H$5+H$6)*H$7</f>
        <v>18831901.067741547</v>
      </c>
      <c r="I681" s="35">
        <f>((Produção!I675*PreçoLivre!I677*(1-Painel!$B$8)-I$3-I$4-I$6)*(1-Painel!$E$7)-I$5+I$6)*I$7</f>
        <v>17177083.430649519</v>
      </c>
      <c r="J681" s="35">
        <f>((Produção!J675*PreçoLivre!J677*(1-Painel!$B$8)-J$3-J$4-J$6)*(1-Painel!$E$7)-J$5+J$6)*J$7</f>
        <v>16007096.481950266</v>
      </c>
      <c r="K681" s="35">
        <f>((Produção!K675*PreçoLivre!K677*(1-Painel!$B$8)-K$3-K$4-K$6)*(1-Painel!$E$7)-K$5+K$6)*K$7</f>
        <v>15242330.128495781</v>
      </c>
      <c r="L681" s="35">
        <f>((Produção!L675*PreçoLivre!L677*(1-Painel!$B$8)-L$3-L$4-L$6)*(1-Painel!$E$7)-L$5+L$6)*L$7</f>
        <v>14469790.385548076</v>
      </c>
      <c r="M681" s="35">
        <f>((Produção!M675*PreçoLivre!M677*(1-Painel!$B$8)-M$3-M$4-M$6)*(1-Painel!$E$7)-M$5+M$6)*M$7</f>
        <v>12433631.858461529</v>
      </c>
      <c r="N681" s="35">
        <f>((Produção!N675*PreçoLivre!N677*(1-Painel!$B$8)-N$3-N$4-N$6)*(1-Painel!$E$7)-N$5+N$6)*N$7</f>
        <v>11211589.306615883</v>
      </c>
      <c r="O681" s="35">
        <f>((Produção!O675*PreçoLivre!O677*(1-Painel!$B$8)-O$3-O$4-O$6)*(1-Painel!$E$7)-O$5+O$6)*O$7</f>
        <v>10858046.316698164</v>
      </c>
      <c r="P681" s="35">
        <f>((Produção!P675*PreçoLivre!P677*(1-Painel!$B$8)-P$3-P$4-P$6)*(1-Painel!$E$7)-P$5+P$6)*P$7</f>
        <v>9657462.7229870204</v>
      </c>
      <c r="Q681" s="35">
        <f>((Produção!Q675*PreçoLivre!Q677*(1-Painel!$B$8)-Q$3-Q$4-Q$6)*(1-Painel!$E$7)-Q$5+Q$6)*Q$7</f>
        <v>8877330.2596520148</v>
      </c>
      <c r="R681" s="35">
        <f>((Produção!R675*PreçoLivre!R677*(1-Painel!$B$8)-R$3-R$4-R$6)*(1-Painel!$E$7)-R$5+R$6)*R$7</f>
        <v>7895594.1190352514</v>
      </c>
      <c r="S681" s="35">
        <f>((Produção!S675*PreçoLivre!S677*(1-Painel!$B$8)-S$3-S$4-S$6)*(1-Painel!$E$7)-S$5+S$6)*S$7</f>
        <v>7234774.4910631366</v>
      </c>
      <c r="T681" s="35">
        <f>((Produção!T675*PreçoLivre!T677*(1-Painel!$B$8)-T$3-T$4-T$6)*(1-Painel!$E$7)-T$5+T$6)*T$7</f>
        <v>6539729.9782731226</v>
      </c>
      <c r="U681" s="35">
        <f>((Produção!U675*PreçoLivre!U677*(1-Painel!$B$8)-U$3-U$4-U$6)*(1-Painel!$E$7)-U$5+U$6)*U$7</f>
        <v>5903597.0988339903</v>
      </c>
      <c r="V681" s="35">
        <f>((Produção!V675*PreçoLivre!V677*(1-Painel!$B$8)-V$3-V$4-V$6)*(1-Painel!$E$7)-V$5+V$6)*V$7</f>
        <v>5547360.4118231637</v>
      </c>
      <c r="W681" s="35"/>
    </row>
    <row r="682" spans="1:23" x14ac:dyDescent="0.25">
      <c r="A682" s="36">
        <v>673</v>
      </c>
      <c r="B682" s="35">
        <f t="shared" si="10"/>
        <v>269558860.20125389</v>
      </c>
      <c r="C682" s="35">
        <f>((Produção!C676*PreçoLivre!C678*(1-Painel!$B$8)-C$3-C$4-C$6)*(1-Painel!$E$7)-C$5+C$6)*C$7</f>
        <v>25999421.03286371</v>
      </c>
      <c r="D682" s="35">
        <f>((Produção!D676*PreçoLivre!D678*(1-Painel!$B$8)-D$3-D$4-D$6)*(1-Painel!$E$7)-D$5+D$6)*D$7</f>
        <v>24827044.089459825</v>
      </c>
      <c r="E682" s="35">
        <f>((Produção!E676*PreçoLivre!E678*(1-Painel!$B$8)-E$3-E$4-E$6)*(1-Painel!$E$7)-E$5+E$6)*E$7</f>
        <v>23197596.192241829</v>
      </c>
      <c r="F682" s="35">
        <f>((Produção!F676*PreçoLivre!F678*(1-Painel!$B$8)-F$3-F$4-F$6)*(1-Painel!$E$7)-F$5+F$6)*F$7</f>
        <v>20880766.331828065</v>
      </c>
      <c r="G682" s="35">
        <f>((Produção!G676*PreçoLivre!G678*(1-Painel!$B$8)-G$3-G$4-G$6)*(1-Painel!$E$7)-G$5+G$6)*G$7</f>
        <v>19380220.889081094</v>
      </c>
      <c r="H682" s="35">
        <f>((Produção!H676*PreçoLivre!H678*(1-Painel!$B$8)-H$3-H$4-H$6)*(1-Painel!$E$7)-H$5+H$6)*H$7</f>
        <v>17337755.379306808</v>
      </c>
      <c r="I682" s="35">
        <f>((Produção!I676*PreçoLivre!I678*(1-Painel!$B$8)-I$3-I$4-I$6)*(1-Painel!$E$7)-I$5+I$6)*I$7</f>
        <v>15886818.247107532</v>
      </c>
      <c r="J682" s="35">
        <f>((Produção!J676*PreçoLivre!J678*(1-Painel!$B$8)-J$3-J$4-J$6)*(1-Painel!$E$7)-J$5+J$6)*J$7</f>
        <v>14513306.115660993</v>
      </c>
      <c r="K682" s="35">
        <f>((Produção!K676*PreçoLivre!K678*(1-Painel!$B$8)-K$3-K$4-K$6)*(1-Painel!$E$7)-K$5+K$6)*K$7</f>
        <v>13216263.03259824</v>
      </c>
      <c r="L682" s="35">
        <f>((Produção!L676*PreçoLivre!L678*(1-Painel!$B$8)-L$3-L$4-L$6)*(1-Painel!$E$7)-L$5+L$6)*L$7</f>
        <v>12174718.99069337</v>
      </c>
      <c r="M682" s="35">
        <f>((Produção!M676*PreçoLivre!M678*(1-Painel!$B$8)-M$3-M$4-M$6)*(1-Painel!$E$7)-M$5+M$6)*M$7</f>
        <v>11730114.508805364</v>
      </c>
      <c r="N682" s="35">
        <f>((Produção!N676*PreçoLivre!N678*(1-Painel!$B$8)-N$3-N$4-N$6)*(1-Painel!$E$7)-N$5+N$6)*N$7</f>
        <v>10447432.211469246</v>
      </c>
      <c r="O682" s="35">
        <f>((Produção!O676*PreçoLivre!O678*(1-Painel!$B$8)-O$3-O$4-O$6)*(1-Painel!$E$7)-O$5+O$6)*O$7</f>
        <v>9852982.9962923583</v>
      </c>
      <c r="P682" s="35">
        <f>((Produção!P676*PreçoLivre!P678*(1-Painel!$B$8)-P$3-P$4-P$6)*(1-Painel!$E$7)-P$5+P$6)*P$7</f>
        <v>9298571.8954392076</v>
      </c>
      <c r="Q682" s="35">
        <f>((Produção!Q676*PreçoLivre!Q678*(1-Painel!$B$8)-Q$3-Q$4-Q$6)*(1-Painel!$E$7)-Q$5+Q$6)*Q$7</f>
        <v>8691261.232171664</v>
      </c>
      <c r="R682" s="35">
        <f>((Produção!R676*PreçoLivre!R678*(1-Painel!$B$8)-R$3-R$4-R$6)*(1-Painel!$E$7)-R$5+R$6)*R$7</f>
        <v>7863745.9017754756</v>
      </c>
      <c r="S682" s="35">
        <f>((Produção!S676*PreçoLivre!S678*(1-Painel!$B$8)-S$3-S$4-S$6)*(1-Painel!$E$7)-S$5+S$6)*S$7</f>
        <v>7165019.4616788477</v>
      </c>
      <c r="T682" s="35">
        <f>((Produção!T676*PreçoLivre!T678*(1-Painel!$B$8)-T$3-T$4-T$6)*(1-Painel!$E$7)-T$5+T$6)*T$7</f>
        <v>6350215.857231088</v>
      </c>
      <c r="U682" s="35">
        <f>((Produção!U676*PreçoLivre!U678*(1-Painel!$B$8)-U$3-U$4-U$6)*(1-Painel!$E$7)-U$5+U$6)*U$7</f>
        <v>5587787.0720134107</v>
      </c>
      <c r="V682" s="35">
        <f>((Produção!V676*PreçoLivre!V678*(1-Painel!$B$8)-V$3-V$4-V$6)*(1-Painel!$E$7)-V$5+V$6)*V$7</f>
        <v>5157818.7635358218</v>
      </c>
      <c r="W682" s="35"/>
    </row>
    <row r="683" spans="1:23" x14ac:dyDescent="0.25">
      <c r="A683" s="36">
        <v>674</v>
      </c>
      <c r="B683" s="35">
        <f t="shared" si="10"/>
        <v>209129071.52821714</v>
      </c>
      <c r="C683" s="35">
        <f>((Produção!C677*PreçoLivre!C679*(1-Painel!$B$8)-C$3-C$4-C$6)*(1-Painel!$E$7)-C$5+C$6)*C$7</f>
        <v>25129784.077077091</v>
      </c>
      <c r="D683" s="35">
        <f>((Produção!D677*PreçoLivre!D679*(1-Painel!$B$8)-D$3-D$4-D$6)*(1-Painel!$E$7)-D$5+D$6)*D$7</f>
        <v>22018948.156115454</v>
      </c>
      <c r="E683" s="35">
        <f>((Produção!E677*PreçoLivre!E679*(1-Painel!$B$8)-E$3-E$4-E$6)*(1-Painel!$E$7)-E$5+E$6)*E$7</f>
        <v>19734213.200734656</v>
      </c>
      <c r="F683" s="35">
        <f>((Produção!F677*PreçoLivre!F679*(1-Painel!$B$8)-F$3-F$4-F$6)*(1-Painel!$E$7)-F$5+F$6)*F$7</f>
        <v>17298995.378047764</v>
      </c>
      <c r="G683" s="35">
        <f>((Produção!G677*PreçoLivre!G679*(1-Painel!$B$8)-G$3-G$4-G$6)*(1-Painel!$E$7)-G$5+G$6)*G$7</f>
        <v>15498213.063735815</v>
      </c>
      <c r="H683" s="35">
        <f>((Produção!H677*PreçoLivre!H679*(1-Painel!$B$8)-H$3-H$4-H$6)*(1-Painel!$E$7)-H$5+H$6)*H$7</f>
        <v>14280666.648733759</v>
      </c>
      <c r="I683" s="35">
        <f>((Produção!I677*PreçoLivre!I679*(1-Painel!$B$8)-I$3-I$4-I$6)*(1-Painel!$E$7)-I$5+I$6)*I$7</f>
        <v>12409707.592173193</v>
      </c>
      <c r="J683" s="35">
        <f>((Produção!J677*PreçoLivre!J679*(1-Painel!$B$8)-J$3-J$4-J$6)*(1-Painel!$E$7)-J$5+J$6)*J$7</f>
        <v>10220002.798047924</v>
      </c>
      <c r="K683" s="35">
        <f>((Produção!K677*PreçoLivre!K679*(1-Painel!$B$8)-K$3-K$4-K$6)*(1-Painel!$E$7)-K$5+K$6)*K$7</f>
        <v>9404006.888280632</v>
      </c>
      <c r="L683" s="35">
        <f>((Produção!L677*PreçoLivre!L679*(1-Painel!$B$8)-L$3-L$4-L$6)*(1-Painel!$E$7)-L$5+L$6)*L$7</f>
        <v>8306006.9138916302</v>
      </c>
      <c r="M683" s="35">
        <f>((Produção!M677*PreçoLivre!M679*(1-Painel!$B$8)-M$3-M$4-M$6)*(1-Painel!$E$7)-M$5+M$6)*M$7</f>
        <v>8093309.9445528304</v>
      </c>
      <c r="N683" s="35">
        <f>((Produção!N677*PreçoLivre!N679*(1-Painel!$B$8)-N$3-N$4-N$6)*(1-Painel!$E$7)-N$5+N$6)*N$7</f>
        <v>7583897.4324272564</v>
      </c>
      <c r="O683" s="35">
        <f>((Produção!O677*PreçoLivre!O679*(1-Painel!$B$8)-O$3-O$4-O$6)*(1-Painel!$E$7)-O$5+O$6)*O$7</f>
        <v>6793131.2131710527</v>
      </c>
      <c r="P683" s="35">
        <f>((Produção!P677*PreçoLivre!P679*(1-Painel!$B$8)-P$3-P$4-P$6)*(1-Painel!$E$7)-P$5+P$6)*P$7</f>
        <v>5782821.6100974102</v>
      </c>
      <c r="Q683" s="35">
        <f>((Produção!Q677*PreçoLivre!Q679*(1-Painel!$B$8)-Q$3-Q$4-Q$6)*(1-Painel!$E$7)-Q$5+Q$6)*Q$7</f>
        <v>5400725.6297594644</v>
      </c>
      <c r="R683" s="35">
        <f>((Produção!R677*PreçoLivre!R679*(1-Painel!$B$8)-R$3-R$4-R$6)*(1-Painel!$E$7)-R$5+R$6)*R$7</f>
        <v>4940447.0177808413</v>
      </c>
      <c r="S683" s="35">
        <f>((Produção!S677*PreçoLivre!S679*(1-Painel!$B$8)-S$3-S$4-S$6)*(1-Painel!$E$7)-S$5+S$6)*S$7</f>
        <v>4389221.0810191184</v>
      </c>
      <c r="T683" s="35">
        <f>((Produção!T677*PreçoLivre!T679*(1-Painel!$B$8)-T$3-T$4-T$6)*(1-Painel!$E$7)-T$5+T$6)*T$7</f>
        <v>4237262.0219664453</v>
      </c>
      <c r="U683" s="35">
        <f>((Produção!U677*PreçoLivre!U679*(1-Painel!$B$8)-U$3-U$4-U$6)*(1-Painel!$E$7)-U$5+U$6)*U$7</f>
        <v>3866625.5604179194</v>
      </c>
      <c r="V683" s="35">
        <f>((Produção!V677*PreçoLivre!V679*(1-Painel!$B$8)-V$3-V$4-V$6)*(1-Painel!$E$7)-V$5+V$6)*V$7</f>
        <v>3741085.3001868296</v>
      </c>
      <c r="W683" s="35"/>
    </row>
    <row r="684" spans="1:23" x14ac:dyDescent="0.25">
      <c r="A684" s="36">
        <v>675</v>
      </c>
      <c r="B684" s="35">
        <f t="shared" si="10"/>
        <v>241201137.25971368</v>
      </c>
      <c r="C684" s="35">
        <f>((Produção!C678*PreçoLivre!C680*(1-Painel!$B$8)-C$3-C$4-C$6)*(1-Painel!$E$7)-C$5+C$6)*C$7</f>
        <v>25917873.329695638</v>
      </c>
      <c r="D684" s="35">
        <f>((Produção!D678*PreçoLivre!D680*(1-Painel!$B$8)-D$3-D$4-D$6)*(1-Painel!$E$7)-D$5+D$6)*D$7</f>
        <v>24659535.098635338</v>
      </c>
      <c r="E684" s="35">
        <f>((Produção!E678*PreçoLivre!E680*(1-Painel!$B$8)-E$3-E$4-E$6)*(1-Painel!$E$7)-E$5+E$6)*E$7</f>
        <v>20683129.032977168</v>
      </c>
      <c r="F684" s="35">
        <f>((Produção!F678*PreçoLivre!F680*(1-Painel!$B$8)-F$3-F$4-F$6)*(1-Painel!$E$7)-F$5+F$6)*F$7</f>
        <v>19859921.368633986</v>
      </c>
      <c r="G684" s="35">
        <f>((Produção!G678*PreçoLivre!G680*(1-Painel!$B$8)-G$3-G$4-G$6)*(1-Painel!$E$7)-G$5+G$6)*G$7</f>
        <v>17489600.551757477</v>
      </c>
      <c r="H684" s="35">
        <f>((Produção!H678*PreçoLivre!H680*(1-Painel!$B$8)-H$3-H$4-H$6)*(1-Painel!$E$7)-H$5+H$6)*H$7</f>
        <v>16091789.86727698</v>
      </c>
      <c r="I684" s="35">
        <f>((Produção!I678*PreçoLivre!I680*(1-Painel!$B$8)-I$3-I$4-I$6)*(1-Painel!$E$7)-I$5+I$6)*I$7</f>
        <v>14327079.869508626</v>
      </c>
      <c r="J684" s="35">
        <f>((Produção!J678*PreçoLivre!J680*(1-Painel!$B$8)-J$3-J$4-J$6)*(1-Painel!$E$7)-J$5+J$6)*J$7</f>
        <v>12967858.362206088</v>
      </c>
      <c r="K684" s="35">
        <f>((Produção!K678*PreçoLivre!K680*(1-Painel!$B$8)-K$3-K$4-K$6)*(1-Painel!$E$7)-K$5+K$6)*K$7</f>
        <v>11562285.629476504</v>
      </c>
      <c r="L684" s="35">
        <f>((Produção!L678*PreçoLivre!L680*(1-Painel!$B$8)-L$3-L$4-L$6)*(1-Painel!$E$7)-L$5+L$6)*L$7</f>
        <v>10361657.007465016</v>
      </c>
      <c r="M684" s="35">
        <f>((Produção!M678*PreçoLivre!M680*(1-Painel!$B$8)-M$3-M$4-M$6)*(1-Painel!$E$7)-M$5+M$6)*M$7</f>
        <v>9328367.6862284597</v>
      </c>
      <c r="N684" s="35">
        <f>((Produção!N678*PreçoLivre!N680*(1-Painel!$B$8)-N$3-N$4-N$6)*(1-Painel!$E$7)-N$5+N$6)*N$7</f>
        <v>8502390.047452135</v>
      </c>
      <c r="O684" s="35">
        <f>((Produção!O678*PreçoLivre!O680*(1-Painel!$B$8)-O$3-O$4-O$6)*(1-Painel!$E$7)-O$5+O$6)*O$7</f>
        <v>7692231.7806471679</v>
      </c>
      <c r="P684" s="35">
        <f>((Produção!P678*PreçoLivre!P680*(1-Painel!$B$8)-P$3-P$4-P$6)*(1-Painel!$E$7)-P$5+P$6)*P$7</f>
        <v>6803379.8189899316</v>
      </c>
      <c r="Q684" s="35">
        <f>((Produção!Q678*PreçoLivre!Q680*(1-Painel!$B$8)-Q$3-Q$4-Q$6)*(1-Painel!$E$7)-Q$5+Q$6)*Q$7</f>
        <v>6218909.8222897733</v>
      </c>
      <c r="R684" s="35">
        <f>((Produção!R678*PreçoLivre!R680*(1-Painel!$B$8)-R$3-R$4-R$6)*(1-Painel!$E$7)-R$5+R$6)*R$7</f>
        <v>6060542.2854410335</v>
      </c>
      <c r="S684" s="35">
        <f>((Produção!S678*PreçoLivre!S680*(1-Painel!$B$8)-S$3-S$4-S$6)*(1-Painel!$E$7)-S$5+S$6)*S$7</f>
        <v>6091405.6429977613</v>
      </c>
      <c r="T684" s="35">
        <f>((Produção!T678*PreçoLivre!T680*(1-Painel!$B$8)-T$3-T$4-T$6)*(1-Painel!$E$7)-T$5+T$6)*T$7</f>
        <v>5842568.9451342635</v>
      </c>
      <c r="U684" s="35">
        <f>((Produção!U678*PreçoLivre!U680*(1-Painel!$B$8)-U$3-U$4-U$6)*(1-Painel!$E$7)-U$5+U$6)*U$7</f>
        <v>5278529.005284966</v>
      </c>
      <c r="V684" s="35">
        <f>((Produção!V678*PreçoLivre!V680*(1-Painel!$B$8)-V$3-V$4-V$6)*(1-Painel!$E$7)-V$5+V$6)*V$7</f>
        <v>5462082.1076153805</v>
      </c>
      <c r="W684" s="35"/>
    </row>
    <row r="685" spans="1:23" x14ac:dyDescent="0.25">
      <c r="A685" s="36">
        <v>676</v>
      </c>
      <c r="B685" s="35">
        <f t="shared" si="10"/>
        <v>272491455.07851404</v>
      </c>
      <c r="C685" s="35">
        <f>((Produção!C679*PreçoLivre!C681*(1-Painel!$B$8)-C$3-C$4-C$6)*(1-Painel!$E$7)-C$5+C$6)*C$7</f>
        <v>25971510.143684525</v>
      </c>
      <c r="D685" s="35">
        <f>((Produção!D679*PreçoLivre!D681*(1-Painel!$B$8)-D$3-D$4-D$6)*(1-Painel!$E$7)-D$5+D$6)*D$7</f>
        <v>24065199.509656265</v>
      </c>
      <c r="E685" s="35">
        <f>((Produção!E679*PreçoLivre!E681*(1-Painel!$B$8)-E$3-E$4-E$6)*(1-Painel!$E$7)-E$5+E$6)*E$7</f>
        <v>23224943.240480326</v>
      </c>
      <c r="F685" s="35">
        <f>((Produção!F679*PreçoLivre!F681*(1-Painel!$B$8)-F$3-F$4-F$6)*(1-Painel!$E$7)-F$5+F$6)*F$7</f>
        <v>22211802.464270107</v>
      </c>
      <c r="G685" s="35">
        <f>((Produção!G679*PreçoLivre!G681*(1-Painel!$B$8)-G$3-G$4-G$6)*(1-Painel!$E$7)-G$5+G$6)*G$7</f>
        <v>19924488.725155849</v>
      </c>
      <c r="H685" s="35">
        <f>((Produção!H679*PreçoLivre!H681*(1-Painel!$B$8)-H$3-H$4-H$6)*(1-Painel!$E$7)-H$5+H$6)*H$7</f>
        <v>18039950.766680818</v>
      </c>
      <c r="I685" s="35">
        <f>((Produção!I679*PreçoLivre!I681*(1-Painel!$B$8)-I$3-I$4-I$6)*(1-Painel!$E$7)-I$5+I$6)*I$7</f>
        <v>16508428.258804791</v>
      </c>
      <c r="J685" s="35">
        <f>((Produção!J679*PreçoLivre!J681*(1-Painel!$B$8)-J$3-J$4-J$6)*(1-Painel!$E$7)-J$5+J$6)*J$7</f>
        <v>15075457.229783602</v>
      </c>
      <c r="K685" s="35">
        <f>((Produção!K679*PreçoLivre!K681*(1-Painel!$B$8)-K$3-K$4-K$6)*(1-Painel!$E$7)-K$5+K$6)*K$7</f>
        <v>13975497.202925425</v>
      </c>
      <c r="L685" s="35">
        <f>((Produção!L679*PreçoLivre!L681*(1-Painel!$B$8)-L$3-L$4-L$6)*(1-Painel!$E$7)-L$5+L$6)*L$7</f>
        <v>13257725.74215702</v>
      </c>
      <c r="M685" s="35">
        <f>((Produção!M679*PreçoLivre!M681*(1-Painel!$B$8)-M$3-M$4-M$6)*(1-Painel!$E$7)-M$5+M$6)*M$7</f>
        <v>12126290.296540318</v>
      </c>
      <c r="N685" s="35">
        <f>((Produção!N679*PreçoLivre!N681*(1-Painel!$B$8)-N$3-N$4-N$6)*(1-Painel!$E$7)-N$5+N$6)*N$7</f>
        <v>11084566.312641574</v>
      </c>
      <c r="O685" s="35">
        <f>((Produção!O679*PreçoLivre!O681*(1-Painel!$B$8)-O$3-O$4-O$6)*(1-Painel!$E$7)-O$5+O$6)*O$7</f>
        <v>9671449.889306007</v>
      </c>
      <c r="P685" s="35">
        <f>((Produção!P679*PreçoLivre!P681*(1-Painel!$B$8)-P$3-P$4-P$6)*(1-Painel!$E$7)-P$5+P$6)*P$7</f>
        <v>8946308.4439045191</v>
      </c>
      <c r="Q685" s="35">
        <f>((Produção!Q679*PreçoLivre!Q681*(1-Painel!$B$8)-Q$3-Q$4-Q$6)*(1-Painel!$E$7)-Q$5+Q$6)*Q$7</f>
        <v>8306881.7404000629</v>
      </c>
      <c r="R685" s="35">
        <f>((Produção!R679*PreçoLivre!R681*(1-Painel!$B$8)-R$3-R$4-R$6)*(1-Painel!$E$7)-R$5+R$6)*R$7</f>
        <v>7003772.6868342916</v>
      </c>
      <c r="S685" s="35">
        <f>((Produção!S679*PreçoLivre!S681*(1-Painel!$B$8)-S$3-S$4-S$6)*(1-Painel!$E$7)-S$5+S$6)*S$7</f>
        <v>6443465.3933138438</v>
      </c>
      <c r="T685" s="35">
        <f>((Produção!T679*PreçoLivre!T681*(1-Painel!$B$8)-T$3-T$4-T$6)*(1-Painel!$E$7)-T$5+T$6)*T$7</f>
        <v>6010060.953823206</v>
      </c>
      <c r="U685" s="35">
        <f>((Produção!U679*PreçoLivre!U681*(1-Painel!$B$8)-U$3-U$4-U$6)*(1-Painel!$E$7)-U$5+U$6)*U$7</f>
        <v>5499686.5787181156</v>
      </c>
      <c r="V685" s="35">
        <f>((Produção!V679*PreçoLivre!V681*(1-Painel!$B$8)-V$3-V$4-V$6)*(1-Painel!$E$7)-V$5+V$6)*V$7</f>
        <v>5143969.4994333526</v>
      </c>
      <c r="W685" s="35"/>
    </row>
    <row r="686" spans="1:23" x14ac:dyDescent="0.25">
      <c r="A686" s="36">
        <v>677</v>
      </c>
      <c r="B686" s="35">
        <f t="shared" si="10"/>
        <v>262157002.1446172</v>
      </c>
      <c r="C686" s="35">
        <f>((Produção!C680*PreçoLivre!C682*(1-Painel!$B$8)-C$3-C$4-C$6)*(1-Painel!$E$7)-C$5+C$6)*C$7</f>
        <v>25923351.078616943</v>
      </c>
      <c r="D686" s="35">
        <f>((Produção!D680*PreçoLivre!D682*(1-Painel!$B$8)-D$3-D$4-D$6)*(1-Painel!$E$7)-D$5+D$6)*D$7</f>
        <v>22701803.493113644</v>
      </c>
      <c r="E686" s="35">
        <f>((Produção!E680*PreçoLivre!E682*(1-Painel!$B$8)-E$3-E$4-E$6)*(1-Painel!$E$7)-E$5+E$6)*E$7</f>
        <v>20536458.466648541</v>
      </c>
      <c r="F686" s="35">
        <f>((Produção!F680*PreçoLivre!F682*(1-Painel!$B$8)-F$3-F$4-F$6)*(1-Painel!$E$7)-F$5+F$6)*F$7</f>
        <v>18912856.745776828</v>
      </c>
      <c r="G686" s="35">
        <f>((Produção!G680*PreçoLivre!G682*(1-Painel!$B$8)-G$3-G$4-G$6)*(1-Painel!$E$7)-G$5+G$6)*G$7</f>
        <v>16977650.929529648</v>
      </c>
      <c r="H686" s="35">
        <f>((Produção!H680*PreçoLivre!H682*(1-Painel!$B$8)-H$3-H$4-H$6)*(1-Painel!$E$7)-H$5+H$6)*H$7</f>
        <v>16775790.558323653</v>
      </c>
      <c r="I686" s="35">
        <f>((Produção!I680*PreçoLivre!I682*(1-Painel!$B$8)-I$3-I$4-I$6)*(1-Painel!$E$7)-I$5+I$6)*I$7</f>
        <v>15521571.991853138</v>
      </c>
      <c r="J686" s="35">
        <f>((Produção!J680*PreçoLivre!J682*(1-Painel!$B$8)-J$3-J$4-J$6)*(1-Painel!$E$7)-J$5+J$6)*J$7</f>
        <v>14949888.465073111</v>
      </c>
      <c r="K686" s="35">
        <f>((Produção!K680*PreçoLivre!K682*(1-Painel!$B$8)-K$3-K$4-K$6)*(1-Painel!$E$7)-K$5+K$6)*K$7</f>
        <v>13963031.532228069</v>
      </c>
      <c r="L686" s="35">
        <f>((Produção!L680*PreçoLivre!L682*(1-Painel!$B$8)-L$3-L$4-L$6)*(1-Painel!$E$7)-L$5+L$6)*L$7</f>
        <v>12237103.518415002</v>
      </c>
      <c r="M686" s="35">
        <f>((Produção!M680*PreçoLivre!M682*(1-Painel!$B$8)-M$3-M$4-M$6)*(1-Painel!$E$7)-M$5+M$6)*M$7</f>
        <v>10520587.528561469</v>
      </c>
      <c r="N686" s="35">
        <f>((Produção!N680*PreçoLivre!N682*(1-Painel!$B$8)-N$3-N$4-N$6)*(1-Painel!$E$7)-N$5+N$6)*N$7</f>
        <v>10266631.006630233</v>
      </c>
      <c r="O686" s="35">
        <f>((Produção!O680*PreçoLivre!O682*(1-Painel!$B$8)-O$3-O$4-O$6)*(1-Painel!$E$7)-O$5+O$6)*O$7</f>
        <v>9796883.5889687352</v>
      </c>
      <c r="P686" s="35">
        <f>((Produção!P680*PreçoLivre!P682*(1-Painel!$B$8)-P$3-P$4-P$6)*(1-Painel!$E$7)-P$5+P$6)*P$7</f>
        <v>9161621.2537241485</v>
      </c>
      <c r="Q686" s="35">
        <f>((Produção!Q680*PreçoLivre!Q682*(1-Painel!$B$8)-Q$3-Q$4-Q$6)*(1-Painel!$E$7)-Q$5+Q$6)*Q$7</f>
        <v>8642993.5192828383</v>
      </c>
      <c r="R686" s="35">
        <f>((Produção!R680*PreçoLivre!R682*(1-Painel!$B$8)-R$3-R$4-R$6)*(1-Painel!$E$7)-R$5+R$6)*R$7</f>
        <v>8281919.1747365342</v>
      </c>
      <c r="S686" s="35">
        <f>((Produção!S680*PreçoLivre!S682*(1-Painel!$B$8)-S$3-S$4-S$6)*(1-Painel!$E$7)-S$5+S$6)*S$7</f>
        <v>7631345.6794995759</v>
      </c>
      <c r="T686" s="35">
        <f>((Produção!T680*PreçoLivre!T682*(1-Painel!$B$8)-T$3-T$4-T$6)*(1-Painel!$E$7)-T$5+T$6)*T$7</f>
        <v>6866565.7657686211</v>
      </c>
      <c r="U686" s="35">
        <f>((Produção!U680*PreçoLivre!U682*(1-Painel!$B$8)-U$3-U$4-U$6)*(1-Painel!$E$7)-U$5+U$6)*U$7</f>
        <v>6498725.2688804921</v>
      </c>
      <c r="V686" s="35">
        <f>((Produção!V680*PreçoLivre!V682*(1-Painel!$B$8)-V$3-V$4-V$6)*(1-Painel!$E$7)-V$5+V$6)*V$7</f>
        <v>5990222.5789859565</v>
      </c>
      <c r="W686" s="35"/>
    </row>
    <row r="687" spans="1:23" x14ac:dyDescent="0.25">
      <c r="A687" s="36">
        <v>678</v>
      </c>
      <c r="B687" s="35">
        <f t="shared" si="10"/>
        <v>255534795.58068183</v>
      </c>
      <c r="C687" s="35">
        <f>((Produção!C681*PreçoLivre!C683*(1-Painel!$B$8)-C$3-C$4-C$6)*(1-Painel!$E$7)-C$5+C$6)*C$7</f>
        <v>25502326.19128285</v>
      </c>
      <c r="D687" s="35">
        <f>((Produção!D681*PreçoLivre!D683*(1-Painel!$B$8)-D$3-D$4-D$6)*(1-Painel!$E$7)-D$5+D$6)*D$7</f>
        <v>23130590.092949994</v>
      </c>
      <c r="E687" s="35">
        <f>((Produção!E681*PreçoLivre!E683*(1-Painel!$B$8)-E$3-E$4-E$6)*(1-Painel!$E$7)-E$5+E$6)*E$7</f>
        <v>22464441.545336857</v>
      </c>
      <c r="F687" s="35">
        <f>((Produção!F681*PreçoLivre!F683*(1-Painel!$B$8)-F$3-F$4-F$6)*(1-Painel!$E$7)-F$5+F$6)*F$7</f>
        <v>19594550.572583105</v>
      </c>
      <c r="G687" s="35">
        <f>((Produção!G681*PreçoLivre!G683*(1-Painel!$B$8)-G$3-G$4-G$6)*(1-Painel!$E$7)-G$5+G$6)*G$7</f>
        <v>18639909.53322684</v>
      </c>
      <c r="H687" s="35">
        <f>((Produção!H681*PreçoLivre!H683*(1-Painel!$B$8)-H$3-H$4-H$6)*(1-Painel!$E$7)-H$5+H$6)*H$7</f>
        <v>17418993.490243711</v>
      </c>
      <c r="I687" s="35">
        <f>((Produção!I681*PreçoLivre!I683*(1-Painel!$B$8)-I$3-I$4-I$6)*(1-Painel!$E$7)-I$5+I$6)*I$7</f>
        <v>15426679.000732785</v>
      </c>
      <c r="J687" s="35">
        <f>((Produção!J681*PreçoLivre!J683*(1-Painel!$B$8)-J$3-J$4-J$6)*(1-Painel!$E$7)-J$5+J$6)*J$7</f>
        <v>13801907.270684162</v>
      </c>
      <c r="K687" s="35">
        <f>((Produção!K681*PreçoLivre!K683*(1-Painel!$B$8)-K$3-K$4-K$6)*(1-Painel!$E$7)-K$5+K$6)*K$7</f>
        <v>13035854.458126621</v>
      </c>
      <c r="L687" s="35">
        <f>((Produção!L681*PreçoLivre!L683*(1-Painel!$B$8)-L$3-L$4-L$6)*(1-Painel!$E$7)-L$5+L$6)*L$7</f>
        <v>11828782.278418208</v>
      </c>
      <c r="M687" s="35">
        <f>((Produção!M681*PreçoLivre!M683*(1-Painel!$B$8)-M$3-M$4-M$6)*(1-Painel!$E$7)-M$5+M$6)*M$7</f>
        <v>11050813.355739502</v>
      </c>
      <c r="N687" s="35">
        <f>((Produção!N681*PreçoLivre!N683*(1-Painel!$B$8)-N$3-N$4-N$6)*(1-Painel!$E$7)-N$5+N$6)*N$7</f>
        <v>10232083.235607861</v>
      </c>
      <c r="O687" s="35">
        <f>((Produção!O681*PreçoLivre!O683*(1-Painel!$B$8)-O$3-O$4-O$6)*(1-Painel!$E$7)-O$5+O$6)*O$7</f>
        <v>8988992.2496308815</v>
      </c>
      <c r="P687" s="35">
        <f>((Produção!P681*PreçoLivre!P683*(1-Painel!$B$8)-P$3-P$4-P$6)*(1-Painel!$E$7)-P$5+P$6)*P$7</f>
        <v>8388808.7396760527</v>
      </c>
      <c r="Q687" s="35">
        <f>((Produção!Q681*PreçoLivre!Q683*(1-Painel!$B$8)-Q$3-Q$4-Q$6)*(1-Painel!$E$7)-Q$5+Q$6)*Q$7</f>
        <v>7470074.7190638073</v>
      </c>
      <c r="R687" s="35">
        <f>((Produção!R681*PreçoLivre!R683*(1-Painel!$B$8)-R$3-R$4-R$6)*(1-Painel!$E$7)-R$5+R$6)*R$7</f>
        <v>6698538.9960632576</v>
      </c>
      <c r="S687" s="35">
        <f>((Produção!S681*PreçoLivre!S683*(1-Painel!$B$8)-S$3-S$4-S$6)*(1-Painel!$E$7)-S$5+S$6)*S$7</f>
        <v>6219990.1749489168</v>
      </c>
      <c r="T687" s="35">
        <f>((Produção!T681*PreçoLivre!T683*(1-Painel!$B$8)-T$3-T$4-T$6)*(1-Painel!$E$7)-T$5+T$6)*T$7</f>
        <v>5782301.8520232281</v>
      </c>
      <c r="U687" s="35">
        <f>((Produção!U681*PreçoLivre!U683*(1-Painel!$B$8)-U$3-U$4-U$6)*(1-Painel!$E$7)-U$5+U$6)*U$7</f>
        <v>5095828.8547847401</v>
      </c>
      <c r="V687" s="35">
        <f>((Produção!V681*PreçoLivre!V683*(1-Painel!$B$8)-V$3-V$4-V$6)*(1-Painel!$E$7)-V$5+V$6)*V$7</f>
        <v>4763328.9695584346</v>
      </c>
      <c r="W687" s="35"/>
    </row>
    <row r="688" spans="1:23" x14ac:dyDescent="0.25">
      <c r="A688" s="36">
        <v>679</v>
      </c>
      <c r="B688" s="35">
        <f t="shared" si="10"/>
        <v>281087270.41664946</v>
      </c>
      <c r="C688" s="35">
        <f>((Produção!C682*PreçoLivre!C684*(1-Painel!$B$8)-C$3-C$4-C$6)*(1-Painel!$E$7)-C$5+C$6)*C$7</f>
        <v>26376206.423392985</v>
      </c>
      <c r="D688" s="35">
        <f>((Produção!D682*PreçoLivre!D684*(1-Painel!$B$8)-D$3-D$4-D$6)*(1-Painel!$E$7)-D$5+D$6)*D$7</f>
        <v>23646118.252312873</v>
      </c>
      <c r="E688" s="35">
        <f>((Produção!E682*PreçoLivre!E684*(1-Painel!$B$8)-E$3-E$4-E$6)*(1-Painel!$E$7)-E$5+E$6)*E$7</f>
        <v>22622411.192833934</v>
      </c>
      <c r="F688" s="35">
        <f>((Produção!F682*PreçoLivre!F684*(1-Painel!$B$8)-F$3-F$4-F$6)*(1-Painel!$E$7)-F$5+F$6)*F$7</f>
        <v>20950331.513293143</v>
      </c>
      <c r="G688" s="35">
        <f>((Produção!G682*PreçoLivre!G684*(1-Painel!$B$8)-G$3-G$4-G$6)*(1-Painel!$E$7)-G$5+G$6)*G$7</f>
        <v>19594599.731051095</v>
      </c>
      <c r="H688" s="35">
        <f>((Produção!H682*PreçoLivre!H684*(1-Painel!$B$8)-H$3-H$4-H$6)*(1-Painel!$E$7)-H$5+H$6)*H$7</f>
        <v>18489070.015002295</v>
      </c>
      <c r="I688" s="35">
        <f>((Produção!I682*PreçoLivre!I684*(1-Painel!$B$8)-I$3-I$4-I$6)*(1-Painel!$E$7)-I$5+I$6)*I$7</f>
        <v>17253567.881332595</v>
      </c>
      <c r="J688" s="35">
        <f>((Produção!J682*PreçoLivre!J684*(1-Painel!$B$8)-J$3-J$4-J$6)*(1-Painel!$E$7)-J$5+J$6)*J$7</f>
        <v>15510882.321283581</v>
      </c>
      <c r="K688" s="35">
        <f>((Produção!K682*PreçoLivre!K684*(1-Painel!$B$8)-K$3-K$4-K$6)*(1-Painel!$E$7)-K$5+K$6)*K$7</f>
        <v>14477561.469890088</v>
      </c>
      <c r="L688" s="35">
        <f>((Produção!L682*PreçoLivre!L684*(1-Painel!$B$8)-L$3-L$4-L$6)*(1-Painel!$E$7)-L$5+L$6)*L$7</f>
        <v>13272992.735266371</v>
      </c>
      <c r="M688" s="35">
        <f>((Produção!M682*PreçoLivre!M684*(1-Painel!$B$8)-M$3-M$4-M$6)*(1-Painel!$E$7)-M$5+M$6)*M$7</f>
        <v>12508570.364363329</v>
      </c>
      <c r="N688" s="35">
        <f>((Produção!N682*PreçoLivre!N684*(1-Painel!$B$8)-N$3-N$4-N$6)*(1-Painel!$E$7)-N$5+N$6)*N$7</f>
        <v>11478737.342636077</v>
      </c>
      <c r="O688" s="35">
        <f>((Produção!O682*PreçoLivre!O684*(1-Painel!$B$8)-O$3-O$4-O$6)*(1-Painel!$E$7)-O$5+O$6)*O$7</f>
        <v>10422690.841704251</v>
      </c>
      <c r="P688" s="35">
        <f>((Produção!P682*PreçoLivre!P684*(1-Painel!$B$8)-P$3-P$4-P$6)*(1-Painel!$E$7)-P$5+P$6)*P$7</f>
        <v>9475362.8742194176</v>
      </c>
      <c r="Q688" s="35">
        <f>((Produção!Q682*PreçoLivre!Q684*(1-Painel!$B$8)-Q$3-Q$4-Q$6)*(1-Painel!$E$7)-Q$5+Q$6)*Q$7</f>
        <v>8487977.0912134182</v>
      </c>
      <c r="R688" s="35">
        <f>((Produção!R682*PreçoLivre!R684*(1-Painel!$B$8)-R$3-R$4-R$6)*(1-Painel!$E$7)-R$5+R$6)*R$7</f>
        <v>7839286.2371744541</v>
      </c>
      <c r="S688" s="35">
        <f>((Produção!S682*PreçoLivre!S684*(1-Painel!$B$8)-S$3-S$4-S$6)*(1-Painel!$E$7)-S$5+S$6)*S$7</f>
        <v>7895100.7789012585</v>
      </c>
      <c r="T688" s="35">
        <f>((Produção!T682*PreçoLivre!T684*(1-Painel!$B$8)-T$3-T$4-T$6)*(1-Painel!$E$7)-T$5+T$6)*T$7</f>
        <v>7296777.5453584017</v>
      </c>
      <c r="U688" s="35">
        <f>((Produção!U682*PreçoLivre!U684*(1-Painel!$B$8)-U$3-U$4-U$6)*(1-Painel!$E$7)-U$5+U$6)*U$7</f>
        <v>6859164.395819068</v>
      </c>
      <c r="V688" s="35">
        <f>((Produção!V682*PreçoLivre!V684*(1-Painel!$B$8)-V$3-V$4-V$6)*(1-Painel!$E$7)-V$5+V$6)*V$7</f>
        <v>6629861.4096008576</v>
      </c>
      <c r="W688" s="35"/>
    </row>
    <row r="689" spans="1:23" x14ac:dyDescent="0.25">
      <c r="A689" s="36">
        <v>680</v>
      </c>
      <c r="B689" s="35">
        <f t="shared" si="10"/>
        <v>229292871.088429</v>
      </c>
      <c r="C689" s="35">
        <f>((Produção!C683*PreçoLivre!C685*(1-Painel!$B$8)-C$3-C$4-C$6)*(1-Painel!$E$7)-C$5+C$6)*C$7</f>
        <v>25907895.743065819</v>
      </c>
      <c r="D689" s="35">
        <f>((Produção!D683*PreçoLivre!D685*(1-Painel!$B$8)-D$3-D$4-D$6)*(1-Painel!$E$7)-D$5+D$6)*D$7</f>
        <v>21860991.310522035</v>
      </c>
      <c r="E689" s="35">
        <f>((Produção!E683*PreçoLivre!E685*(1-Painel!$B$8)-E$3-E$4-E$6)*(1-Painel!$E$7)-E$5+E$6)*E$7</f>
        <v>20236530.16026409</v>
      </c>
      <c r="F689" s="35">
        <f>((Produção!F683*PreçoLivre!F685*(1-Painel!$B$8)-F$3-F$4-F$6)*(1-Painel!$E$7)-F$5+F$6)*F$7</f>
        <v>18355133.329117797</v>
      </c>
      <c r="G689" s="35">
        <f>((Produção!G683*PreçoLivre!G685*(1-Painel!$B$8)-G$3-G$4-G$6)*(1-Painel!$E$7)-G$5+G$6)*G$7</f>
        <v>16656139.514458176</v>
      </c>
      <c r="H689" s="35">
        <f>((Produção!H683*PreçoLivre!H685*(1-Painel!$B$8)-H$3-H$4-H$6)*(1-Painel!$E$7)-H$5+H$6)*H$7</f>
        <v>16525041.753571462</v>
      </c>
      <c r="I689" s="35">
        <f>((Produção!I683*PreçoLivre!I685*(1-Painel!$B$8)-I$3-I$4-I$6)*(1-Painel!$E$7)-I$5+I$6)*I$7</f>
        <v>14306766.092418047</v>
      </c>
      <c r="J689" s="35">
        <f>((Produção!J683*PreçoLivre!J685*(1-Painel!$B$8)-J$3-J$4-J$6)*(1-Painel!$E$7)-J$5+J$6)*J$7</f>
        <v>12937682.0910239</v>
      </c>
      <c r="K689" s="35">
        <f>((Produção!K683*PreçoLivre!K685*(1-Painel!$B$8)-K$3-K$4-K$6)*(1-Painel!$E$7)-K$5+K$6)*K$7</f>
        <v>11534571.811326846</v>
      </c>
      <c r="L689" s="35">
        <f>((Produção!L683*PreçoLivre!L685*(1-Painel!$B$8)-L$3-L$4-L$6)*(1-Painel!$E$7)-L$5+L$6)*L$7</f>
        <v>9837282.4567330144</v>
      </c>
      <c r="M689" s="35">
        <f>((Produção!M683*PreçoLivre!M685*(1-Painel!$B$8)-M$3-M$4-M$6)*(1-Painel!$E$7)-M$5+M$6)*M$7</f>
        <v>8701436.4002153669</v>
      </c>
      <c r="N689" s="35">
        <f>((Produção!N683*PreçoLivre!N685*(1-Painel!$B$8)-N$3-N$4-N$6)*(1-Painel!$E$7)-N$5+N$6)*N$7</f>
        <v>8104375.0677789263</v>
      </c>
      <c r="O689" s="35">
        <f>((Produção!O683*PreçoLivre!O685*(1-Painel!$B$8)-O$3-O$4-O$6)*(1-Painel!$E$7)-O$5+O$6)*O$7</f>
        <v>7040455.9224095363</v>
      </c>
      <c r="P689" s="35">
        <f>((Produção!P683*PreçoLivre!P685*(1-Painel!$B$8)-P$3-P$4-P$6)*(1-Painel!$E$7)-P$5+P$6)*P$7</f>
        <v>6451029.9214101667</v>
      </c>
      <c r="Q689" s="35">
        <f>((Produção!Q683*PreçoLivre!Q685*(1-Painel!$B$8)-Q$3-Q$4-Q$6)*(1-Painel!$E$7)-Q$5+Q$6)*Q$7</f>
        <v>6483728.7321671909</v>
      </c>
      <c r="R689" s="35">
        <f>((Produção!R683*PreçoLivre!R685*(1-Painel!$B$8)-R$3-R$4-R$6)*(1-Painel!$E$7)-R$5+R$6)*R$7</f>
        <v>6177368.0522127394</v>
      </c>
      <c r="S689" s="35">
        <f>((Produção!S683*PreçoLivre!S685*(1-Painel!$B$8)-S$3-S$4-S$6)*(1-Painel!$E$7)-S$5+S$6)*S$7</f>
        <v>5303692.0830572797</v>
      </c>
      <c r="T689" s="35">
        <f>((Produção!T683*PreçoLivre!T685*(1-Painel!$B$8)-T$3-T$4-T$6)*(1-Painel!$E$7)-T$5+T$6)*T$7</f>
        <v>4796863.3065387225</v>
      </c>
      <c r="U689" s="35">
        <f>((Produção!U683*PreçoLivre!U685*(1-Painel!$B$8)-U$3-U$4-U$6)*(1-Painel!$E$7)-U$5+U$6)*U$7</f>
        <v>4209134.0356512181</v>
      </c>
      <c r="V689" s="35">
        <f>((Produção!V683*PreçoLivre!V685*(1-Painel!$B$8)-V$3-V$4-V$6)*(1-Painel!$E$7)-V$5+V$6)*V$7</f>
        <v>3866753.3044866482</v>
      </c>
      <c r="W689" s="35"/>
    </row>
    <row r="690" spans="1:23" x14ac:dyDescent="0.25">
      <c r="A690" s="36">
        <v>681</v>
      </c>
      <c r="B690" s="35">
        <f t="shared" si="10"/>
        <v>248169607.99425724</v>
      </c>
      <c r="C690" s="35">
        <f>((Produção!C684*PreçoLivre!C686*(1-Painel!$B$8)-C$3-C$4-C$6)*(1-Painel!$E$7)-C$5+C$6)*C$7</f>
        <v>24259220.446083933</v>
      </c>
      <c r="D690" s="35">
        <f>((Produção!D684*PreçoLivre!D686*(1-Painel!$B$8)-D$3-D$4-D$6)*(1-Painel!$E$7)-D$5+D$6)*D$7</f>
        <v>20989317.878097698</v>
      </c>
      <c r="E690" s="35">
        <f>((Produção!E684*PreçoLivre!E686*(1-Painel!$B$8)-E$3-E$4-E$6)*(1-Painel!$E$7)-E$5+E$6)*E$7</f>
        <v>19754464.130285375</v>
      </c>
      <c r="F690" s="35">
        <f>((Produção!F684*PreçoLivre!F686*(1-Painel!$B$8)-F$3-F$4-F$6)*(1-Painel!$E$7)-F$5+F$6)*F$7</f>
        <v>18882333.650514644</v>
      </c>
      <c r="G690" s="35">
        <f>((Produção!G684*PreçoLivre!G686*(1-Painel!$B$8)-G$3-G$4-G$6)*(1-Painel!$E$7)-G$5+G$6)*G$7</f>
        <v>17497290.582664236</v>
      </c>
      <c r="H690" s="35">
        <f>((Produção!H684*PreçoLivre!H686*(1-Painel!$B$8)-H$3-H$4-H$6)*(1-Painel!$E$7)-H$5+H$6)*H$7</f>
        <v>16621729.802072519</v>
      </c>
      <c r="I690" s="35">
        <f>((Produção!I684*PreçoLivre!I686*(1-Painel!$B$8)-I$3-I$4-I$6)*(1-Painel!$E$7)-I$5+I$6)*I$7</f>
        <v>15234292.124896912</v>
      </c>
      <c r="J690" s="35">
        <f>((Produção!J684*PreçoLivre!J686*(1-Painel!$B$8)-J$3-J$4-J$6)*(1-Painel!$E$7)-J$5+J$6)*J$7</f>
        <v>14115141.323167946</v>
      </c>
      <c r="K690" s="35">
        <f>((Produção!K684*PreçoLivre!K686*(1-Painel!$B$8)-K$3-K$4-K$6)*(1-Painel!$E$7)-K$5+K$6)*K$7</f>
        <v>13502777.601601085</v>
      </c>
      <c r="L690" s="35">
        <f>((Produção!L684*PreçoLivre!L686*(1-Painel!$B$8)-L$3-L$4-L$6)*(1-Painel!$E$7)-L$5+L$6)*L$7</f>
        <v>12484275.346160168</v>
      </c>
      <c r="M690" s="35">
        <f>((Produção!M684*PreçoLivre!M686*(1-Painel!$B$8)-M$3-M$4-M$6)*(1-Painel!$E$7)-M$5+M$6)*M$7</f>
        <v>11268108.342092019</v>
      </c>
      <c r="N690" s="35">
        <f>((Produção!N684*PreçoLivre!N686*(1-Painel!$B$8)-N$3-N$4-N$6)*(1-Painel!$E$7)-N$5+N$6)*N$7</f>
        <v>10136047.248164907</v>
      </c>
      <c r="O690" s="35">
        <f>((Produção!O684*PreçoLivre!O686*(1-Painel!$B$8)-O$3-O$4-O$6)*(1-Painel!$E$7)-O$5+O$6)*O$7</f>
        <v>8907463.2509238739</v>
      </c>
      <c r="P690" s="35">
        <f>((Produção!P684*PreçoLivre!P686*(1-Painel!$B$8)-P$3-P$4-P$6)*(1-Painel!$E$7)-P$5+P$6)*P$7</f>
        <v>7675517.3627237566</v>
      </c>
      <c r="Q690" s="35">
        <f>((Produção!Q684*PreçoLivre!Q686*(1-Painel!$B$8)-Q$3-Q$4-Q$6)*(1-Painel!$E$7)-Q$5+Q$6)*Q$7</f>
        <v>7065678.9055729816</v>
      </c>
      <c r="R690" s="35">
        <f>((Produção!R684*PreçoLivre!R686*(1-Painel!$B$8)-R$3-R$4-R$6)*(1-Painel!$E$7)-R$5+R$6)*R$7</f>
        <v>6649968.5207596766</v>
      </c>
      <c r="S690" s="35">
        <f>((Produção!S684*PreçoLivre!S686*(1-Painel!$B$8)-S$3-S$4-S$6)*(1-Painel!$E$7)-S$5+S$6)*S$7</f>
        <v>6476819.5817210805</v>
      </c>
      <c r="T690" s="35">
        <f>((Produção!T684*PreçoLivre!T686*(1-Painel!$B$8)-T$3-T$4-T$6)*(1-Painel!$E$7)-T$5+T$6)*T$7</f>
        <v>5967351.8883627532</v>
      </c>
      <c r="U690" s="35">
        <f>((Produção!U684*PreçoLivre!U686*(1-Painel!$B$8)-U$3-U$4-U$6)*(1-Painel!$E$7)-U$5+U$6)*U$7</f>
        <v>5552695.8119765949</v>
      </c>
      <c r="V690" s="35">
        <f>((Produção!V684*PreçoLivre!V686*(1-Painel!$B$8)-V$3-V$4-V$6)*(1-Painel!$E$7)-V$5+V$6)*V$7</f>
        <v>5129114.1964150807</v>
      </c>
      <c r="W690" s="35"/>
    </row>
    <row r="691" spans="1:23" x14ac:dyDescent="0.25">
      <c r="A691" s="36">
        <v>682</v>
      </c>
      <c r="B691" s="35">
        <f t="shared" si="10"/>
        <v>299863678.78207213</v>
      </c>
      <c r="C691" s="35">
        <f>((Produção!C685*PreçoLivre!C687*(1-Painel!$B$8)-C$3-C$4-C$6)*(1-Painel!$E$7)-C$5+C$6)*C$7</f>
        <v>24830596.321482219</v>
      </c>
      <c r="D691" s="35">
        <f>((Produção!D685*PreçoLivre!D687*(1-Painel!$B$8)-D$3-D$4-D$6)*(1-Painel!$E$7)-D$5+D$6)*D$7</f>
        <v>24296391.316316597</v>
      </c>
      <c r="E691" s="35">
        <f>((Produção!E685*PreçoLivre!E687*(1-Painel!$B$8)-E$3-E$4-E$6)*(1-Painel!$E$7)-E$5+E$6)*E$7</f>
        <v>22616795.55131286</v>
      </c>
      <c r="F691" s="35">
        <f>((Produção!F685*PreçoLivre!F687*(1-Painel!$B$8)-F$3-F$4-F$6)*(1-Painel!$E$7)-F$5+F$6)*F$7</f>
        <v>21474026.780684635</v>
      </c>
      <c r="G691" s="35">
        <f>((Produção!G685*PreçoLivre!G687*(1-Painel!$B$8)-G$3-G$4-G$6)*(1-Painel!$E$7)-G$5+G$6)*G$7</f>
        <v>20262253.864146005</v>
      </c>
      <c r="H691" s="35">
        <f>((Produção!H685*PreçoLivre!H687*(1-Painel!$B$8)-H$3-H$4-H$6)*(1-Painel!$E$7)-H$5+H$6)*H$7</f>
        <v>19417819.206402831</v>
      </c>
      <c r="I691" s="35">
        <f>((Produção!I685*PreçoLivre!I687*(1-Painel!$B$8)-I$3-I$4-I$6)*(1-Painel!$E$7)-I$5+I$6)*I$7</f>
        <v>17969521.784815237</v>
      </c>
      <c r="J691" s="35">
        <f>((Produção!J685*PreçoLivre!J687*(1-Painel!$B$8)-J$3-J$4-J$6)*(1-Painel!$E$7)-J$5+J$6)*J$7</f>
        <v>17109048.47534341</v>
      </c>
      <c r="K691" s="35">
        <f>((Produção!K685*PreçoLivre!K687*(1-Painel!$B$8)-K$3-K$4-K$6)*(1-Painel!$E$7)-K$5+K$6)*K$7</f>
        <v>15215732.739013853</v>
      </c>
      <c r="L691" s="35">
        <f>((Produção!L685*PreçoLivre!L687*(1-Painel!$B$8)-L$3-L$4-L$6)*(1-Painel!$E$7)-L$5+L$6)*L$7</f>
        <v>14540674.264592566</v>
      </c>
      <c r="M691" s="35">
        <f>((Produção!M685*PreçoLivre!M687*(1-Painel!$B$8)-M$3-M$4-M$6)*(1-Painel!$E$7)-M$5+M$6)*M$7</f>
        <v>13263426.679626236</v>
      </c>
      <c r="N691" s="35">
        <f>((Produção!N685*PreçoLivre!N687*(1-Painel!$B$8)-N$3-N$4-N$6)*(1-Painel!$E$7)-N$5+N$6)*N$7</f>
        <v>12039018.000322042</v>
      </c>
      <c r="O691" s="35">
        <f>((Produção!O685*PreçoLivre!O687*(1-Painel!$B$8)-O$3-O$4-O$6)*(1-Painel!$E$7)-O$5+O$6)*O$7</f>
        <v>11424466.518502325</v>
      </c>
      <c r="P691" s="35">
        <f>((Produção!P685*PreçoLivre!P687*(1-Painel!$B$8)-P$3-P$4-P$6)*(1-Painel!$E$7)-P$5+P$6)*P$7</f>
        <v>10813626.583387604</v>
      </c>
      <c r="Q691" s="35">
        <f>((Produção!Q685*PreçoLivre!Q687*(1-Painel!$B$8)-Q$3-Q$4-Q$6)*(1-Painel!$E$7)-Q$5+Q$6)*Q$7</f>
        <v>10605906.332182208</v>
      </c>
      <c r="R691" s="35">
        <f>((Produção!R685*PreçoLivre!R687*(1-Painel!$B$8)-R$3-R$4-R$6)*(1-Painel!$E$7)-R$5+R$6)*R$7</f>
        <v>10001470.733145516</v>
      </c>
      <c r="S691" s="35">
        <f>((Produção!S685*PreçoLivre!S687*(1-Painel!$B$8)-S$3-S$4-S$6)*(1-Painel!$E$7)-S$5+S$6)*S$7</f>
        <v>9626507.7227278017</v>
      </c>
      <c r="T691" s="35">
        <f>((Produção!T685*PreçoLivre!T687*(1-Painel!$B$8)-T$3-T$4-T$6)*(1-Painel!$E$7)-T$5+T$6)*T$7</f>
        <v>8962894.7529811338</v>
      </c>
      <c r="U691" s="35">
        <f>((Produção!U685*PreçoLivre!U687*(1-Painel!$B$8)-U$3-U$4-U$6)*(1-Painel!$E$7)-U$5+U$6)*U$7</f>
        <v>8030159.6853538826</v>
      </c>
      <c r="V691" s="35">
        <f>((Produção!V685*PreçoLivre!V687*(1-Painel!$B$8)-V$3-V$4-V$6)*(1-Painel!$E$7)-V$5+V$6)*V$7</f>
        <v>7363341.4697332652</v>
      </c>
      <c r="W691" s="35"/>
    </row>
    <row r="692" spans="1:23" x14ac:dyDescent="0.25">
      <c r="A692" s="36">
        <v>683</v>
      </c>
      <c r="B692" s="35">
        <f t="shared" si="10"/>
        <v>252481710.40689355</v>
      </c>
      <c r="C692" s="35">
        <f>((Produção!C686*PreçoLivre!C688*(1-Painel!$B$8)-C$3-C$4-C$6)*(1-Painel!$E$7)-C$5+C$6)*C$7</f>
        <v>26914836.09556691</v>
      </c>
      <c r="D692" s="35">
        <f>((Produção!D686*PreçoLivre!D688*(1-Painel!$B$8)-D$3-D$4-D$6)*(1-Painel!$E$7)-D$5+D$6)*D$7</f>
        <v>24681367.631226283</v>
      </c>
      <c r="E692" s="35">
        <f>((Produção!E686*PreçoLivre!E688*(1-Painel!$B$8)-E$3-E$4-E$6)*(1-Painel!$E$7)-E$5+E$6)*E$7</f>
        <v>21120927.704146996</v>
      </c>
      <c r="F692" s="35">
        <f>((Produção!F686*PreçoLivre!F688*(1-Painel!$B$8)-F$3-F$4-F$6)*(1-Painel!$E$7)-F$5+F$6)*F$7</f>
        <v>19292225.797319755</v>
      </c>
      <c r="G692" s="35">
        <f>((Produção!G686*PreçoLivre!G688*(1-Painel!$B$8)-G$3-G$4-G$6)*(1-Painel!$E$7)-G$5+G$6)*G$7</f>
        <v>16751913.466847219</v>
      </c>
      <c r="H692" s="35">
        <f>((Produção!H686*PreçoLivre!H688*(1-Painel!$B$8)-H$3-H$4-H$6)*(1-Painel!$E$7)-H$5+H$6)*H$7</f>
        <v>14929959.033485441</v>
      </c>
      <c r="I692" s="35">
        <f>((Produção!I686*PreçoLivre!I688*(1-Painel!$B$8)-I$3-I$4-I$6)*(1-Painel!$E$7)-I$5+I$6)*I$7</f>
        <v>14460817.701102156</v>
      </c>
      <c r="J692" s="35">
        <f>((Produção!J686*PreçoLivre!J688*(1-Painel!$B$8)-J$3-J$4-J$6)*(1-Painel!$E$7)-J$5+J$6)*J$7</f>
        <v>14047271.598371519</v>
      </c>
      <c r="K692" s="35">
        <f>((Produção!K686*PreçoLivre!K688*(1-Painel!$B$8)-K$3-K$4-K$6)*(1-Painel!$E$7)-K$5+K$6)*K$7</f>
        <v>12691833.533660565</v>
      </c>
      <c r="L692" s="35">
        <f>((Produção!L686*PreçoLivre!L688*(1-Painel!$B$8)-L$3-L$4-L$6)*(1-Painel!$E$7)-L$5+L$6)*L$7</f>
        <v>11744001.271053383</v>
      </c>
      <c r="M692" s="35">
        <f>((Produção!M686*PreçoLivre!M688*(1-Painel!$B$8)-M$3-M$4-M$6)*(1-Painel!$E$7)-M$5+M$6)*M$7</f>
        <v>10934182.33178059</v>
      </c>
      <c r="N692" s="35">
        <f>((Produção!N686*PreçoLivre!N688*(1-Painel!$B$8)-N$3-N$4-N$6)*(1-Painel!$E$7)-N$5+N$6)*N$7</f>
        <v>9731032.9423100837</v>
      </c>
      <c r="O692" s="35">
        <f>((Produção!O686*PreçoLivre!O688*(1-Painel!$B$8)-O$3-O$4-O$6)*(1-Painel!$E$7)-O$5+O$6)*O$7</f>
        <v>8798115.8740071226</v>
      </c>
      <c r="P692" s="35">
        <f>((Produção!P686*PreçoLivre!P688*(1-Painel!$B$8)-P$3-P$4-P$6)*(1-Painel!$E$7)-P$5+P$6)*P$7</f>
        <v>8215026.6625588322</v>
      </c>
      <c r="Q692" s="35">
        <f>((Produção!Q686*PreçoLivre!Q688*(1-Painel!$B$8)-Q$3-Q$4-Q$6)*(1-Painel!$E$7)-Q$5+Q$6)*Q$7</f>
        <v>7410764.1364575932</v>
      </c>
      <c r="R692" s="35">
        <f>((Produção!R686*PreçoLivre!R688*(1-Painel!$B$8)-R$3-R$4-R$6)*(1-Painel!$E$7)-R$5+R$6)*R$7</f>
        <v>6996998.4709884198</v>
      </c>
      <c r="S692" s="35">
        <f>((Produção!S686*PreçoLivre!S688*(1-Painel!$B$8)-S$3-S$4-S$6)*(1-Painel!$E$7)-S$5+S$6)*S$7</f>
        <v>6268149.3128357008</v>
      </c>
      <c r="T692" s="35">
        <f>((Produção!T686*PreçoLivre!T688*(1-Painel!$B$8)-T$3-T$4-T$6)*(1-Painel!$E$7)-T$5+T$6)*T$7</f>
        <v>6193587.5837157983</v>
      </c>
      <c r="U692" s="35">
        <f>((Produção!U686*PreçoLivre!U688*(1-Painel!$B$8)-U$3-U$4-U$6)*(1-Painel!$E$7)-U$5+U$6)*U$7</f>
        <v>5834956.1137955897</v>
      </c>
      <c r="V692" s="35">
        <f>((Produção!V686*PreçoLivre!V688*(1-Painel!$B$8)-V$3-V$4-V$6)*(1-Painel!$E$7)-V$5+V$6)*V$7</f>
        <v>5463743.1456636135</v>
      </c>
      <c r="W692" s="35"/>
    </row>
    <row r="693" spans="1:23" x14ac:dyDescent="0.25">
      <c r="A693" s="36">
        <v>684</v>
      </c>
      <c r="B693" s="35">
        <f t="shared" si="10"/>
        <v>267648230.76399353</v>
      </c>
      <c r="C693" s="35">
        <f>((Produção!C687*PreçoLivre!C689*(1-Painel!$B$8)-C$3-C$4-C$6)*(1-Painel!$E$7)-C$5+C$6)*C$7</f>
        <v>25961061.865949649</v>
      </c>
      <c r="D693" s="35">
        <f>((Produção!D687*PreçoLivre!D689*(1-Painel!$B$8)-D$3-D$4-D$6)*(1-Painel!$E$7)-D$5+D$6)*D$7</f>
        <v>24315266.91317673</v>
      </c>
      <c r="E693" s="35">
        <f>((Produção!E687*PreçoLivre!E689*(1-Painel!$B$8)-E$3-E$4-E$6)*(1-Painel!$E$7)-E$5+E$6)*E$7</f>
        <v>22214815.184646964</v>
      </c>
      <c r="F693" s="35">
        <f>((Produção!F687*PreçoLivre!F689*(1-Painel!$B$8)-F$3-F$4-F$6)*(1-Painel!$E$7)-F$5+F$6)*F$7</f>
        <v>20741126.914441723</v>
      </c>
      <c r="G693" s="35">
        <f>((Produção!G687*PreçoLivre!G689*(1-Painel!$B$8)-G$3-G$4-G$6)*(1-Painel!$E$7)-G$5+G$6)*G$7</f>
        <v>18130878.769968487</v>
      </c>
      <c r="H693" s="35">
        <f>((Produção!H687*PreçoLivre!H689*(1-Painel!$B$8)-H$3-H$4-H$6)*(1-Painel!$E$7)-H$5+H$6)*H$7</f>
        <v>16759681.547343308</v>
      </c>
      <c r="I693" s="35">
        <f>((Produção!I687*PreçoLivre!I689*(1-Painel!$B$8)-I$3-I$4-I$6)*(1-Painel!$E$7)-I$5+I$6)*I$7</f>
        <v>15537324.492366279</v>
      </c>
      <c r="J693" s="35">
        <f>((Produção!J687*PreçoLivre!J689*(1-Painel!$B$8)-J$3-J$4-J$6)*(1-Painel!$E$7)-J$5+J$6)*J$7</f>
        <v>14568895.057600813</v>
      </c>
      <c r="K693" s="35">
        <f>((Produção!K687*PreçoLivre!K689*(1-Painel!$B$8)-K$3-K$4-K$6)*(1-Painel!$E$7)-K$5+K$6)*K$7</f>
        <v>13608570.36665149</v>
      </c>
      <c r="L693" s="35">
        <f>((Produção!L687*PreçoLivre!L689*(1-Painel!$B$8)-L$3-L$4-L$6)*(1-Painel!$E$7)-L$5+L$6)*L$7</f>
        <v>12061044.05502866</v>
      </c>
      <c r="M693" s="35">
        <f>((Produção!M687*PreçoLivre!M689*(1-Painel!$B$8)-M$3-M$4-M$6)*(1-Painel!$E$7)-M$5+M$6)*M$7</f>
        <v>11140143.08159497</v>
      </c>
      <c r="N693" s="35">
        <f>((Produção!N687*PreçoLivre!N689*(1-Painel!$B$8)-N$3-N$4-N$6)*(1-Painel!$E$7)-N$5+N$6)*N$7</f>
        <v>10159812.770145008</v>
      </c>
      <c r="O693" s="35">
        <f>((Produção!O687*PreçoLivre!O689*(1-Painel!$B$8)-O$3-O$4-O$6)*(1-Painel!$E$7)-O$5+O$6)*O$7</f>
        <v>9588651.4089918565</v>
      </c>
      <c r="P693" s="35">
        <f>((Produção!P687*PreçoLivre!P689*(1-Painel!$B$8)-P$3-P$4-P$6)*(1-Painel!$E$7)-P$5+P$6)*P$7</f>
        <v>8921042.3423594702</v>
      </c>
      <c r="Q693" s="35">
        <f>((Produção!Q687*PreçoLivre!Q689*(1-Painel!$B$8)-Q$3-Q$4-Q$6)*(1-Painel!$E$7)-Q$5+Q$6)*Q$7</f>
        <v>8817009.0259398445</v>
      </c>
      <c r="R693" s="35">
        <f>((Produção!R687*PreçoLivre!R689*(1-Painel!$B$8)-R$3-R$4-R$6)*(1-Painel!$E$7)-R$5+R$6)*R$7</f>
        <v>8165894.1260667462</v>
      </c>
      <c r="S693" s="35">
        <f>((Produção!S687*PreçoLivre!S689*(1-Painel!$B$8)-S$3-S$4-S$6)*(1-Painel!$E$7)-S$5+S$6)*S$7</f>
        <v>7560066.7668547649</v>
      </c>
      <c r="T693" s="35">
        <f>((Produção!T687*PreçoLivre!T689*(1-Painel!$B$8)-T$3-T$4-T$6)*(1-Painel!$E$7)-T$5+T$6)*T$7</f>
        <v>7097298.4665239835</v>
      </c>
      <c r="U693" s="35">
        <f>((Produção!U687*PreçoLivre!U689*(1-Painel!$B$8)-U$3-U$4-U$6)*(1-Painel!$E$7)-U$5+U$6)*U$7</f>
        <v>6342440.3346268144</v>
      </c>
      <c r="V693" s="35">
        <f>((Produção!V687*PreçoLivre!V689*(1-Painel!$B$8)-V$3-V$4-V$6)*(1-Painel!$E$7)-V$5+V$6)*V$7</f>
        <v>5957207.2737159459</v>
      </c>
      <c r="W693" s="35"/>
    </row>
    <row r="694" spans="1:23" x14ac:dyDescent="0.25">
      <c r="A694" s="36">
        <v>685</v>
      </c>
      <c r="B694" s="35">
        <f t="shared" si="10"/>
        <v>294839797.51904869</v>
      </c>
      <c r="C694" s="35">
        <f>((Produção!C688*PreçoLivre!C690*(1-Painel!$B$8)-C$3-C$4-C$6)*(1-Painel!$E$7)-C$5+C$6)*C$7</f>
        <v>24712622.266246151</v>
      </c>
      <c r="D694" s="35">
        <f>((Produção!D688*PreçoLivre!D690*(1-Painel!$B$8)-D$3-D$4-D$6)*(1-Painel!$E$7)-D$5+D$6)*D$7</f>
        <v>23727567.644874394</v>
      </c>
      <c r="E694" s="35">
        <f>((Produção!E688*PreçoLivre!E690*(1-Painel!$B$8)-E$3-E$4-E$6)*(1-Painel!$E$7)-E$5+E$6)*E$7</f>
        <v>22499561.989501595</v>
      </c>
      <c r="F694" s="35">
        <f>((Produção!F688*PreçoLivre!F690*(1-Painel!$B$8)-F$3-F$4-F$6)*(1-Painel!$E$7)-F$5+F$6)*F$7</f>
        <v>21255782.408254154</v>
      </c>
      <c r="G694" s="35">
        <f>((Produção!G688*PreçoLivre!G690*(1-Painel!$B$8)-G$3-G$4-G$6)*(1-Painel!$E$7)-G$5+G$6)*G$7</f>
        <v>20098989.798151802</v>
      </c>
      <c r="H694" s="35">
        <f>((Produção!H688*PreçoLivre!H690*(1-Painel!$B$8)-H$3-H$4-H$6)*(1-Painel!$E$7)-H$5+H$6)*H$7</f>
        <v>19192531.129649412</v>
      </c>
      <c r="I694" s="35">
        <f>((Produção!I688*PreçoLivre!I690*(1-Painel!$B$8)-I$3-I$4-I$6)*(1-Painel!$E$7)-I$5+I$6)*I$7</f>
        <v>17507373.449183673</v>
      </c>
      <c r="J694" s="35">
        <f>((Produção!J688*PreçoLivre!J690*(1-Painel!$B$8)-J$3-J$4-J$6)*(1-Painel!$E$7)-J$5+J$6)*J$7</f>
        <v>17922758.952512022</v>
      </c>
      <c r="K694" s="35">
        <f>((Produção!K688*PreçoLivre!K690*(1-Painel!$B$8)-K$3-K$4-K$6)*(1-Painel!$E$7)-K$5+K$6)*K$7</f>
        <v>16243745.292282198</v>
      </c>
      <c r="L694" s="35">
        <f>((Produção!L688*PreçoLivre!L690*(1-Painel!$B$8)-L$3-L$4-L$6)*(1-Painel!$E$7)-L$5+L$6)*L$7</f>
        <v>14710292.25520757</v>
      </c>
      <c r="M694" s="35">
        <f>((Produção!M688*PreçoLivre!M690*(1-Painel!$B$8)-M$3-M$4-M$6)*(1-Painel!$E$7)-M$5+M$6)*M$7</f>
        <v>13291345.250682553</v>
      </c>
      <c r="N694" s="35">
        <f>((Produção!N688*PreçoLivre!N690*(1-Painel!$B$8)-N$3-N$4-N$6)*(1-Painel!$E$7)-N$5+N$6)*N$7</f>
        <v>12004216.854974385</v>
      </c>
      <c r="O694" s="35">
        <f>((Produção!O688*PreçoLivre!O690*(1-Painel!$B$8)-O$3-O$4-O$6)*(1-Painel!$E$7)-O$5+O$6)*O$7</f>
        <v>11109794.841751857</v>
      </c>
      <c r="P694" s="35">
        <f>((Produção!P688*PreçoLivre!P690*(1-Painel!$B$8)-P$3-P$4-P$6)*(1-Painel!$E$7)-P$5+P$6)*P$7</f>
        <v>10171800.799278766</v>
      </c>
      <c r="Q694" s="35">
        <f>((Produção!Q688*PreçoLivre!Q690*(1-Painel!$B$8)-Q$3-Q$4-Q$6)*(1-Painel!$E$7)-Q$5+Q$6)*Q$7</f>
        <v>9819314.9243456889</v>
      </c>
      <c r="R694" s="35">
        <f>((Produção!R688*PreçoLivre!R690*(1-Painel!$B$8)-R$3-R$4-R$6)*(1-Painel!$E$7)-R$5+R$6)*R$7</f>
        <v>9195996.0646732729</v>
      </c>
      <c r="S694" s="35">
        <f>((Produção!S688*PreçoLivre!S690*(1-Painel!$B$8)-S$3-S$4-S$6)*(1-Painel!$E$7)-S$5+S$6)*S$7</f>
        <v>8457120.4954216927</v>
      </c>
      <c r="T694" s="35">
        <f>((Produção!T688*PreçoLivre!T690*(1-Painel!$B$8)-T$3-T$4-T$6)*(1-Painel!$E$7)-T$5+T$6)*T$7</f>
        <v>8257668.3750968929</v>
      </c>
      <c r="U694" s="35">
        <f>((Produção!U688*PreçoLivre!U690*(1-Painel!$B$8)-U$3-U$4-U$6)*(1-Painel!$E$7)-U$5+U$6)*U$7</f>
        <v>7548943.2960241837</v>
      </c>
      <c r="V694" s="35">
        <f>((Produção!V688*PreçoLivre!V690*(1-Painel!$B$8)-V$3-V$4-V$6)*(1-Painel!$E$7)-V$5+V$6)*V$7</f>
        <v>7112371.4309363486</v>
      </c>
      <c r="W694" s="35"/>
    </row>
    <row r="695" spans="1:23" x14ac:dyDescent="0.25">
      <c r="A695" s="36">
        <v>686</v>
      </c>
      <c r="B695" s="35">
        <f t="shared" si="10"/>
        <v>278394667.04992759</v>
      </c>
      <c r="C695" s="35">
        <f>((Produção!C689*PreçoLivre!C691*(1-Painel!$B$8)-C$3-C$4-C$6)*(1-Painel!$E$7)-C$5+C$6)*C$7</f>
        <v>26424195.859495062</v>
      </c>
      <c r="D695" s="35">
        <f>((Produção!D689*PreçoLivre!D691*(1-Painel!$B$8)-D$3-D$4-D$6)*(1-Painel!$E$7)-D$5+D$6)*D$7</f>
        <v>23763946.369637024</v>
      </c>
      <c r="E695" s="35">
        <f>((Produção!E689*PreçoLivre!E691*(1-Painel!$B$8)-E$3-E$4-E$6)*(1-Painel!$E$7)-E$5+E$6)*E$7</f>
        <v>22470595.13374947</v>
      </c>
      <c r="F695" s="35">
        <f>((Produção!F689*PreçoLivre!F691*(1-Painel!$B$8)-F$3-F$4-F$6)*(1-Painel!$E$7)-F$5+F$6)*F$7</f>
        <v>20181912.397670396</v>
      </c>
      <c r="G695" s="35">
        <f>((Produção!G689*PreçoLivre!G691*(1-Painel!$B$8)-G$3-G$4-G$6)*(1-Painel!$E$7)-G$5+G$6)*G$7</f>
        <v>17930415.934862457</v>
      </c>
      <c r="H695" s="35">
        <f>((Produção!H689*PreçoLivre!H691*(1-Painel!$B$8)-H$3-H$4-H$6)*(1-Painel!$E$7)-H$5+H$6)*H$7</f>
        <v>17092892.528667517</v>
      </c>
      <c r="I695" s="35">
        <f>((Produção!I689*PreçoLivre!I691*(1-Painel!$B$8)-I$3-I$4-I$6)*(1-Painel!$E$7)-I$5+I$6)*I$7</f>
        <v>15717655.895638023</v>
      </c>
      <c r="J695" s="35">
        <f>((Produção!J689*PreçoLivre!J691*(1-Painel!$B$8)-J$3-J$4-J$6)*(1-Painel!$E$7)-J$5+J$6)*J$7</f>
        <v>15128090.00843112</v>
      </c>
      <c r="K695" s="35">
        <f>((Produção!K689*PreçoLivre!K691*(1-Painel!$B$8)-K$3-K$4-K$6)*(1-Painel!$E$7)-K$5+K$6)*K$7</f>
        <v>14383664.906389905</v>
      </c>
      <c r="L695" s="35">
        <f>((Produção!L689*PreçoLivre!L691*(1-Painel!$B$8)-L$3-L$4-L$6)*(1-Painel!$E$7)-L$5+L$6)*L$7</f>
        <v>13256110.023557384</v>
      </c>
      <c r="M695" s="35">
        <f>((Produção!M689*PreçoLivre!M691*(1-Painel!$B$8)-M$3-M$4-M$6)*(1-Painel!$E$7)-M$5+M$6)*M$7</f>
        <v>12151280.226561539</v>
      </c>
      <c r="N695" s="35">
        <f>((Produção!N689*PreçoLivre!N691*(1-Painel!$B$8)-N$3-N$4-N$6)*(1-Painel!$E$7)-N$5+N$6)*N$7</f>
        <v>11624176.43141257</v>
      </c>
      <c r="O695" s="35">
        <f>((Produção!O689*PreçoLivre!O691*(1-Painel!$B$8)-O$3-O$4-O$6)*(1-Painel!$E$7)-O$5+O$6)*O$7</f>
        <v>10590230.388843661</v>
      </c>
      <c r="P695" s="35">
        <f>((Produção!P689*PreçoLivre!P691*(1-Painel!$B$8)-P$3-P$4-P$6)*(1-Painel!$E$7)-P$5+P$6)*P$7</f>
        <v>9840761.4816897884</v>
      </c>
      <c r="Q695" s="35">
        <f>((Produção!Q689*PreçoLivre!Q691*(1-Painel!$B$8)-Q$3-Q$4-Q$6)*(1-Painel!$E$7)-Q$5+Q$6)*Q$7</f>
        <v>9253839.1743285842</v>
      </c>
      <c r="R695" s="35">
        <f>((Produção!R689*PreçoLivre!R691*(1-Painel!$B$8)-R$3-R$4-R$6)*(1-Painel!$E$7)-R$5+R$6)*R$7</f>
        <v>8530294.0217939466</v>
      </c>
      <c r="S695" s="35">
        <f>((Produção!S689*PreçoLivre!S691*(1-Painel!$B$8)-S$3-S$4-S$6)*(1-Painel!$E$7)-S$5+S$6)*S$7</f>
        <v>8042767.323760774</v>
      </c>
      <c r="T695" s="35">
        <f>((Produção!T689*PreçoLivre!T691*(1-Painel!$B$8)-T$3-T$4-T$6)*(1-Painel!$E$7)-T$5+T$6)*T$7</f>
        <v>7874639.9059166843</v>
      </c>
      <c r="U695" s="35">
        <f>((Produção!U689*PreçoLivre!U691*(1-Painel!$B$8)-U$3-U$4-U$6)*(1-Painel!$E$7)-U$5+U$6)*U$7</f>
        <v>7335473.0174390664</v>
      </c>
      <c r="V695" s="35">
        <f>((Produção!V689*PreçoLivre!V691*(1-Painel!$B$8)-V$3-V$4-V$6)*(1-Painel!$E$7)-V$5+V$6)*V$7</f>
        <v>6801726.0200826349</v>
      </c>
      <c r="W695" s="35"/>
    </row>
    <row r="696" spans="1:23" x14ac:dyDescent="0.25">
      <c r="A696" s="36">
        <v>687</v>
      </c>
      <c r="B696" s="35">
        <f t="shared" si="10"/>
        <v>268125935.24223608</v>
      </c>
      <c r="C696" s="35">
        <f>((Produção!C690*PreçoLivre!C692*(1-Painel!$B$8)-C$3-C$4-C$6)*(1-Painel!$E$7)-C$5+C$6)*C$7</f>
        <v>26354481.167444944</v>
      </c>
      <c r="D696" s="35">
        <f>((Produção!D690*PreçoLivre!D692*(1-Painel!$B$8)-D$3-D$4-D$6)*(1-Painel!$E$7)-D$5+D$6)*D$7</f>
        <v>24164080.660117988</v>
      </c>
      <c r="E696" s="35">
        <f>((Produção!E690*PreçoLivre!E692*(1-Painel!$B$8)-E$3-E$4-E$6)*(1-Painel!$E$7)-E$5+E$6)*E$7</f>
        <v>23078069.690831732</v>
      </c>
      <c r="F696" s="35">
        <f>((Produção!F690*PreçoLivre!F692*(1-Painel!$B$8)-F$3-F$4-F$6)*(1-Painel!$E$7)-F$5+F$6)*F$7</f>
        <v>21042637.226376463</v>
      </c>
      <c r="G696" s="35">
        <f>((Produção!G690*PreçoLivre!G692*(1-Painel!$B$8)-G$3-G$4-G$6)*(1-Painel!$E$7)-G$5+G$6)*G$7</f>
        <v>18762801.512949593</v>
      </c>
      <c r="H696" s="35">
        <f>((Produção!H690*PreçoLivre!H692*(1-Painel!$B$8)-H$3-H$4-H$6)*(1-Painel!$E$7)-H$5+H$6)*H$7</f>
        <v>16766476.381386189</v>
      </c>
      <c r="I696" s="35">
        <f>((Produção!I690*PreçoLivre!I692*(1-Painel!$B$8)-I$3-I$4-I$6)*(1-Painel!$E$7)-I$5+I$6)*I$7</f>
        <v>15104733.221652368</v>
      </c>
      <c r="J696" s="35">
        <f>((Produção!J690*PreçoLivre!J692*(1-Painel!$B$8)-J$3-J$4-J$6)*(1-Painel!$E$7)-J$5+J$6)*J$7</f>
        <v>13746983.356200449</v>
      </c>
      <c r="K696" s="35">
        <f>((Produção!K690*PreçoLivre!K692*(1-Painel!$B$8)-K$3-K$4-K$6)*(1-Painel!$E$7)-K$5+K$6)*K$7</f>
        <v>12710102.171503592</v>
      </c>
      <c r="L696" s="35">
        <f>((Produção!L690*PreçoLivre!L692*(1-Painel!$B$8)-L$3-L$4-L$6)*(1-Painel!$E$7)-L$5+L$6)*L$7</f>
        <v>11654370.747821601</v>
      </c>
      <c r="M696" s="35">
        <f>((Produção!M690*PreçoLivre!M692*(1-Painel!$B$8)-M$3-M$4-M$6)*(1-Painel!$E$7)-M$5+M$6)*M$7</f>
        <v>11358903.750385724</v>
      </c>
      <c r="N696" s="35">
        <f>((Produção!N690*PreçoLivre!N692*(1-Painel!$B$8)-N$3-N$4-N$6)*(1-Painel!$E$7)-N$5+N$6)*N$7</f>
        <v>10094431.415664755</v>
      </c>
      <c r="O696" s="35">
        <f>((Produção!O690*PreçoLivre!O692*(1-Painel!$B$8)-O$3-O$4-O$6)*(1-Painel!$E$7)-O$5+O$6)*O$7</f>
        <v>9970496.1496100314</v>
      </c>
      <c r="P696" s="35">
        <f>((Produção!P690*PreçoLivre!P692*(1-Painel!$B$8)-P$3-P$4-P$6)*(1-Painel!$E$7)-P$5+P$6)*P$7</f>
        <v>9059797.1269080304</v>
      </c>
      <c r="Q696" s="35">
        <f>((Produção!Q690*PreçoLivre!Q692*(1-Painel!$B$8)-Q$3-Q$4-Q$6)*(1-Painel!$E$7)-Q$5+Q$6)*Q$7</f>
        <v>8533476.2785550281</v>
      </c>
      <c r="R696" s="35">
        <f>((Produção!R690*PreçoLivre!R692*(1-Painel!$B$8)-R$3-R$4-R$6)*(1-Painel!$E$7)-R$5+R$6)*R$7</f>
        <v>7897929.0472441372</v>
      </c>
      <c r="S696" s="35">
        <f>((Produção!S690*PreçoLivre!S692*(1-Painel!$B$8)-S$3-S$4-S$6)*(1-Painel!$E$7)-S$5+S$6)*S$7</f>
        <v>7321539.4240258783</v>
      </c>
      <c r="T696" s="35">
        <f>((Produção!T690*PreçoLivre!T692*(1-Painel!$B$8)-T$3-T$4-T$6)*(1-Painel!$E$7)-T$5+T$6)*T$7</f>
        <v>7289190.3491276335</v>
      </c>
      <c r="U696" s="35">
        <f>((Produção!U690*PreçoLivre!U692*(1-Painel!$B$8)-U$3-U$4-U$6)*(1-Painel!$E$7)-U$5+U$6)*U$7</f>
        <v>6893881.4014449883</v>
      </c>
      <c r="V696" s="35">
        <f>((Produção!V690*PreçoLivre!V692*(1-Painel!$B$8)-V$3-V$4-V$6)*(1-Painel!$E$7)-V$5+V$6)*V$7</f>
        <v>6321554.162984902</v>
      </c>
      <c r="W696" s="35"/>
    </row>
    <row r="697" spans="1:23" x14ac:dyDescent="0.25">
      <c r="A697" s="36">
        <v>688</v>
      </c>
      <c r="B697" s="35">
        <f t="shared" si="10"/>
        <v>264317704.17264649</v>
      </c>
      <c r="C697" s="35">
        <f>((Produção!C691*PreçoLivre!C693*(1-Painel!$B$8)-C$3-C$4-C$6)*(1-Painel!$E$7)-C$5+C$6)*C$7</f>
        <v>25864825.621640291</v>
      </c>
      <c r="D697" s="35">
        <f>((Produção!D691*PreçoLivre!D693*(1-Painel!$B$8)-D$3-D$4-D$6)*(1-Painel!$E$7)-D$5+D$6)*D$7</f>
        <v>24518831.610659327</v>
      </c>
      <c r="E697" s="35">
        <f>((Produção!E691*PreçoLivre!E693*(1-Painel!$B$8)-E$3-E$4-E$6)*(1-Painel!$E$7)-E$5+E$6)*E$7</f>
        <v>22852637.936922222</v>
      </c>
      <c r="F697" s="35">
        <f>((Produção!F691*PreçoLivre!F693*(1-Painel!$B$8)-F$3-F$4-F$6)*(1-Painel!$E$7)-F$5+F$6)*F$7</f>
        <v>21120232.105578888</v>
      </c>
      <c r="G697" s="35">
        <f>((Produção!G691*PreçoLivre!G693*(1-Painel!$B$8)-G$3-G$4-G$6)*(1-Painel!$E$7)-G$5+G$6)*G$7</f>
        <v>18497667.50684328</v>
      </c>
      <c r="H697" s="35">
        <f>((Produção!H691*PreçoLivre!H693*(1-Painel!$B$8)-H$3-H$4-H$6)*(1-Painel!$E$7)-H$5+H$6)*H$7</f>
        <v>17140920.767491065</v>
      </c>
      <c r="I697" s="35">
        <f>((Produção!I691*PreçoLivre!I693*(1-Painel!$B$8)-I$3-I$4-I$6)*(1-Painel!$E$7)-I$5+I$6)*I$7</f>
        <v>15856023.035699634</v>
      </c>
      <c r="J697" s="35">
        <f>((Produção!J691*PreçoLivre!J693*(1-Painel!$B$8)-J$3-J$4-J$6)*(1-Painel!$E$7)-J$5+J$6)*J$7</f>
        <v>13914537.894556932</v>
      </c>
      <c r="K697" s="35">
        <f>((Produção!K691*PreçoLivre!K693*(1-Painel!$B$8)-K$3-K$4-K$6)*(1-Painel!$E$7)-K$5+K$6)*K$7</f>
        <v>12906530.408757515</v>
      </c>
      <c r="L697" s="35">
        <f>((Produção!L691*PreçoLivre!L693*(1-Painel!$B$8)-L$3-L$4-L$6)*(1-Painel!$E$7)-L$5+L$6)*L$7</f>
        <v>12392230.4879764</v>
      </c>
      <c r="M697" s="35">
        <f>((Produção!M691*PreçoLivre!M693*(1-Painel!$B$8)-M$3-M$4-M$6)*(1-Painel!$E$7)-M$5+M$6)*M$7</f>
        <v>11646400.324545959</v>
      </c>
      <c r="N697" s="35">
        <f>((Produção!N691*PreçoLivre!N693*(1-Painel!$B$8)-N$3-N$4-N$6)*(1-Painel!$E$7)-N$5+N$6)*N$7</f>
        <v>11052233.795387283</v>
      </c>
      <c r="O697" s="35">
        <f>((Produção!O691*PreçoLivre!O693*(1-Painel!$B$8)-O$3-O$4-O$6)*(1-Painel!$E$7)-O$5+O$6)*O$7</f>
        <v>9518481.4333551992</v>
      </c>
      <c r="P697" s="35">
        <f>((Produção!P691*PreçoLivre!P693*(1-Painel!$B$8)-P$3-P$4-P$6)*(1-Painel!$E$7)-P$5+P$6)*P$7</f>
        <v>8730654.633554671</v>
      </c>
      <c r="Q697" s="35">
        <f>((Produção!Q691*PreçoLivre!Q693*(1-Painel!$B$8)-Q$3-Q$4-Q$6)*(1-Painel!$E$7)-Q$5+Q$6)*Q$7</f>
        <v>7920103.6324923094</v>
      </c>
      <c r="R697" s="35">
        <f>((Produção!R691*PreçoLivre!R693*(1-Painel!$B$8)-R$3-R$4-R$6)*(1-Painel!$E$7)-R$5+R$6)*R$7</f>
        <v>6733169.3036342673</v>
      </c>
      <c r="S697" s="35">
        <f>((Produção!S691*PreçoLivre!S693*(1-Painel!$B$8)-S$3-S$4-S$6)*(1-Painel!$E$7)-S$5+S$6)*S$7</f>
        <v>6398524.5534679648</v>
      </c>
      <c r="T697" s="35">
        <f>((Produção!T691*PreçoLivre!T693*(1-Painel!$B$8)-T$3-T$4-T$6)*(1-Painel!$E$7)-T$5+T$6)*T$7</f>
        <v>5951145.6042647082</v>
      </c>
      <c r="U697" s="35">
        <f>((Produção!U691*PreçoLivre!U693*(1-Painel!$B$8)-U$3-U$4-U$6)*(1-Painel!$E$7)-U$5+U$6)*U$7</f>
        <v>5816649.8308721194</v>
      </c>
      <c r="V697" s="35">
        <f>((Produção!V691*PreçoLivre!V693*(1-Painel!$B$8)-V$3-V$4-V$6)*(1-Painel!$E$7)-V$5+V$6)*V$7</f>
        <v>5485903.6849464346</v>
      </c>
      <c r="W697" s="35"/>
    </row>
    <row r="698" spans="1:23" x14ac:dyDescent="0.25">
      <c r="A698" s="36">
        <v>689</v>
      </c>
      <c r="B698" s="35">
        <f t="shared" si="10"/>
        <v>248162040.06756091</v>
      </c>
      <c r="C698" s="35">
        <f>((Produção!C692*PreçoLivre!C694*(1-Painel!$B$8)-C$3-C$4-C$6)*(1-Painel!$E$7)-C$5+C$6)*C$7</f>
        <v>25118350.291148845</v>
      </c>
      <c r="D698" s="35">
        <f>((Produção!D692*PreçoLivre!D694*(1-Painel!$B$8)-D$3-D$4-D$6)*(1-Painel!$E$7)-D$5+D$6)*D$7</f>
        <v>22575034.55077102</v>
      </c>
      <c r="E698" s="35">
        <f>((Produção!E692*PreçoLivre!E694*(1-Painel!$B$8)-E$3-E$4-E$6)*(1-Painel!$E$7)-E$5+E$6)*E$7</f>
        <v>21451806.92416672</v>
      </c>
      <c r="F698" s="35">
        <f>((Produção!F692*PreçoLivre!F694*(1-Painel!$B$8)-F$3-F$4-F$6)*(1-Painel!$E$7)-F$5+F$6)*F$7</f>
        <v>19166292.520940419</v>
      </c>
      <c r="G698" s="35">
        <f>((Produção!G692*PreçoLivre!G694*(1-Painel!$B$8)-G$3-G$4-G$6)*(1-Painel!$E$7)-G$5+G$6)*G$7</f>
        <v>17448367.099315524</v>
      </c>
      <c r="H698" s="35">
        <f>((Produção!H692*PreçoLivre!H694*(1-Painel!$B$8)-H$3-H$4-H$6)*(1-Painel!$E$7)-H$5+H$6)*H$7</f>
        <v>16543239.67472343</v>
      </c>
      <c r="I698" s="35">
        <f>((Produção!I692*PreçoLivre!I694*(1-Painel!$B$8)-I$3-I$4-I$6)*(1-Painel!$E$7)-I$5+I$6)*I$7</f>
        <v>15044285.757899821</v>
      </c>
      <c r="J698" s="35">
        <f>((Produção!J692*PreçoLivre!J694*(1-Painel!$B$8)-J$3-J$4-J$6)*(1-Painel!$E$7)-J$5+J$6)*J$7</f>
        <v>13943536.090325061</v>
      </c>
      <c r="K698" s="35">
        <f>((Produção!K692*PreçoLivre!K694*(1-Painel!$B$8)-K$3-K$4-K$6)*(1-Painel!$E$7)-K$5+K$6)*K$7</f>
        <v>12483098.041258307</v>
      </c>
      <c r="L698" s="35">
        <f>((Produção!L692*PreçoLivre!L694*(1-Painel!$B$8)-L$3-L$4-L$6)*(1-Painel!$E$7)-L$5+L$6)*L$7</f>
        <v>11796646.870202614</v>
      </c>
      <c r="M698" s="35">
        <f>((Produção!M692*PreçoLivre!M694*(1-Painel!$B$8)-M$3-M$4-M$6)*(1-Painel!$E$7)-M$5+M$6)*M$7</f>
        <v>10608592.499724368</v>
      </c>
      <c r="N698" s="35">
        <f>((Produção!N692*PreçoLivre!N694*(1-Painel!$B$8)-N$3-N$4-N$6)*(1-Painel!$E$7)-N$5+N$6)*N$7</f>
        <v>9594301.564839134</v>
      </c>
      <c r="O698" s="35">
        <f>((Produção!O692*PreçoLivre!O694*(1-Painel!$B$8)-O$3-O$4-O$6)*(1-Painel!$E$7)-O$5+O$6)*O$7</f>
        <v>8521897.5049430635</v>
      </c>
      <c r="P698" s="35">
        <f>((Produção!P692*PreçoLivre!P694*(1-Painel!$B$8)-P$3-P$4-P$6)*(1-Painel!$E$7)-P$5+P$6)*P$7</f>
        <v>7970817.6359956302</v>
      </c>
      <c r="Q698" s="35">
        <f>((Produção!Q692*PreçoLivre!Q694*(1-Painel!$B$8)-Q$3-Q$4-Q$6)*(1-Painel!$E$7)-Q$5+Q$6)*Q$7</f>
        <v>7496448.0239818692</v>
      </c>
      <c r="R698" s="35">
        <f>((Produção!R692*PreçoLivre!R694*(1-Painel!$B$8)-R$3-R$4-R$6)*(1-Painel!$E$7)-R$5+R$6)*R$7</f>
        <v>6546216.6427207552</v>
      </c>
      <c r="S698" s="35">
        <f>((Produção!S692*PreçoLivre!S694*(1-Painel!$B$8)-S$3-S$4-S$6)*(1-Painel!$E$7)-S$5+S$6)*S$7</f>
        <v>5888391.7104988471</v>
      </c>
      <c r="T698" s="35">
        <f>((Produção!T692*PreçoLivre!T694*(1-Painel!$B$8)-T$3-T$4-T$6)*(1-Painel!$E$7)-T$5+T$6)*T$7</f>
        <v>5470928.8711455902</v>
      </c>
      <c r="U698" s="35">
        <f>((Produção!U692*PreçoLivre!U694*(1-Painel!$B$8)-U$3-U$4-U$6)*(1-Painel!$E$7)-U$5+U$6)*U$7</f>
        <v>5421238.2978931619</v>
      </c>
      <c r="V698" s="35">
        <f>((Produção!V692*PreçoLivre!V694*(1-Painel!$B$8)-V$3-V$4-V$6)*(1-Painel!$E$7)-V$5+V$6)*V$7</f>
        <v>5072549.4950667657</v>
      </c>
      <c r="W698" s="35"/>
    </row>
    <row r="699" spans="1:23" x14ac:dyDescent="0.25">
      <c r="A699" s="36">
        <v>690</v>
      </c>
      <c r="B699" s="35">
        <f t="shared" si="10"/>
        <v>234753125.01389635</v>
      </c>
      <c r="C699" s="35">
        <f>((Produção!C693*PreçoLivre!C695*(1-Painel!$B$8)-C$3-C$4-C$6)*(1-Painel!$E$7)-C$5+C$6)*C$7</f>
        <v>24407532.833323684</v>
      </c>
      <c r="D699" s="35">
        <f>((Produção!D693*PreçoLivre!D695*(1-Painel!$B$8)-D$3-D$4-D$6)*(1-Painel!$E$7)-D$5+D$6)*D$7</f>
        <v>21608687.175423384</v>
      </c>
      <c r="E699" s="35">
        <f>((Produção!E693*PreçoLivre!E695*(1-Painel!$B$8)-E$3-E$4-E$6)*(1-Painel!$E$7)-E$5+E$6)*E$7</f>
        <v>20020479.99461294</v>
      </c>
      <c r="F699" s="35">
        <f>((Produção!F693*PreçoLivre!F695*(1-Painel!$B$8)-F$3-F$4-F$6)*(1-Painel!$E$7)-F$5+F$6)*F$7</f>
        <v>19225723.352689542</v>
      </c>
      <c r="G699" s="35">
        <f>((Produção!G693*PreçoLivre!G695*(1-Painel!$B$8)-G$3-G$4-G$6)*(1-Painel!$E$7)-G$5+G$6)*G$7</f>
        <v>17083590.875564229</v>
      </c>
      <c r="H699" s="35">
        <f>((Produção!H693*PreçoLivre!H695*(1-Painel!$B$8)-H$3-H$4-H$6)*(1-Painel!$E$7)-H$5+H$6)*H$7</f>
        <v>15336483.364341177</v>
      </c>
      <c r="I699" s="35">
        <f>((Produção!I693*PreçoLivre!I695*(1-Painel!$B$8)-I$3-I$4-I$6)*(1-Painel!$E$7)-I$5+I$6)*I$7</f>
        <v>13901428.352483733</v>
      </c>
      <c r="J699" s="35">
        <f>((Produção!J693*PreçoLivre!J695*(1-Painel!$B$8)-J$3-J$4-J$6)*(1-Painel!$E$7)-J$5+J$6)*J$7</f>
        <v>12149054.870279534</v>
      </c>
      <c r="K699" s="35">
        <f>((Produção!K693*PreçoLivre!K695*(1-Painel!$B$8)-K$3-K$4-K$6)*(1-Painel!$E$7)-K$5+K$6)*K$7</f>
        <v>11689891.960965334</v>
      </c>
      <c r="L699" s="35">
        <f>((Produção!L693*PreçoLivre!L695*(1-Painel!$B$8)-L$3-L$4-L$6)*(1-Painel!$E$7)-L$5+L$6)*L$7</f>
        <v>10050866.069749849</v>
      </c>
      <c r="M699" s="35">
        <f>((Produção!M693*PreçoLivre!M695*(1-Painel!$B$8)-M$3-M$4-M$6)*(1-Painel!$E$7)-M$5+M$6)*M$7</f>
        <v>9325691.3153751232</v>
      </c>
      <c r="N699" s="35">
        <f>((Produção!N693*PreçoLivre!N695*(1-Painel!$B$8)-N$3-N$4-N$6)*(1-Painel!$E$7)-N$5+N$6)*N$7</f>
        <v>8656157.0262484159</v>
      </c>
      <c r="O699" s="35">
        <f>((Produção!O693*PreçoLivre!O695*(1-Painel!$B$8)-O$3-O$4-O$6)*(1-Painel!$E$7)-O$5+O$6)*O$7</f>
        <v>8181298.244230954</v>
      </c>
      <c r="P699" s="35">
        <f>((Produção!P693*PreçoLivre!P695*(1-Painel!$B$8)-P$3-P$4-P$6)*(1-Painel!$E$7)-P$5+P$6)*P$7</f>
        <v>7856497.3159970958</v>
      </c>
      <c r="Q699" s="35">
        <f>((Produção!Q693*PreçoLivre!Q695*(1-Painel!$B$8)-Q$3-Q$4-Q$6)*(1-Painel!$E$7)-Q$5+Q$6)*Q$7</f>
        <v>6745890.7474439293</v>
      </c>
      <c r="R699" s="35">
        <f>((Produção!R693*PreçoLivre!R695*(1-Painel!$B$8)-R$3-R$4-R$6)*(1-Painel!$E$7)-R$5+R$6)*R$7</f>
        <v>6183208.5812780792</v>
      </c>
      <c r="S699" s="35">
        <f>((Produção!S693*PreçoLivre!S695*(1-Painel!$B$8)-S$3-S$4-S$6)*(1-Painel!$E$7)-S$5+S$6)*S$7</f>
        <v>6008550.1208088752</v>
      </c>
      <c r="T699" s="35">
        <f>((Produção!T693*PreçoLivre!T695*(1-Painel!$B$8)-T$3-T$4-T$6)*(1-Painel!$E$7)-T$5+T$6)*T$7</f>
        <v>5720050.9830887839</v>
      </c>
      <c r="U699" s="35">
        <f>((Produção!U693*PreçoLivre!U695*(1-Painel!$B$8)-U$3-U$4-U$6)*(1-Painel!$E$7)-U$5+U$6)*U$7</f>
        <v>5524565.0370829813</v>
      </c>
      <c r="V699" s="35">
        <f>((Produção!V693*PreçoLivre!V695*(1-Painel!$B$8)-V$3-V$4-V$6)*(1-Painel!$E$7)-V$5+V$6)*V$7</f>
        <v>5077476.7929086844</v>
      </c>
      <c r="W699" s="35"/>
    </row>
    <row r="700" spans="1:23" x14ac:dyDescent="0.25">
      <c r="A700" s="36">
        <v>691</v>
      </c>
      <c r="B700" s="35">
        <f t="shared" si="10"/>
        <v>295713742.313007</v>
      </c>
      <c r="C700" s="35">
        <f>((Produção!C694*PreçoLivre!C696*(1-Painel!$B$8)-C$3-C$4-C$6)*(1-Painel!$E$7)-C$5+C$6)*C$7</f>
        <v>26925627.877679374</v>
      </c>
      <c r="D700" s="35">
        <f>((Produção!D694*PreçoLivre!D696*(1-Painel!$B$8)-D$3-D$4-D$6)*(1-Painel!$E$7)-D$5+D$6)*D$7</f>
        <v>25109668.943788499</v>
      </c>
      <c r="E700" s="35">
        <f>((Produção!E694*PreçoLivre!E696*(1-Painel!$B$8)-E$3-E$4-E$6)*(1-Painel!$E$7)-E$5+E$6)*E$7</f>
        <v>23363462.088341538</v>
      </c>
      <c r="F700" s="35">
        <f>((Produção!F694*PreçoLivre!F696*(1-Painel!$B$8)-F$3-F$4-F$6)*(1-Painel!$E$7)-F$5+F$6)*F$7</f>
        <v>21702985.930592887</v>
      </c>
      <c r="G700" s="35">
        <f>((Produção!G694*PreçoLivre!G696*(1-Painel!$B$8)-G$3-G$4-G$6)*(1-Painel!$E$7)-G$5+G$6)*G$7</f>
        <v>20292736.280299719</v>
      </c>
      <c r="H700" s="35">
        <f>((Produção!H694*PreçoLivre!H696*(1-Painel!$B$8)-H$3-H$4-H$6)*(1-Painel!$E$7)-H$5+H$6)*H$7</f>
        <v>19056203.105095793</v>
      </c>
      <c r="I700" s="35">
        <f>((Produção!I694*PreçoLivre!I696*(1-Painel!$B$8)-I$3-I$4-I$6)*(1-Painel!$E$7)-I$5+I$6)*I$7</f>
        <v>16888803.682489473</v>
      </c>
      <c r="J700" s="35">
        <f>((Produção!J694*PreçoLivre!J696*(1-Painel!$B$8)-J$3-J$4-J$6)*(1-Painel!$E$7)-J$5+J$6)*J$7</f>
        <v>15678706.846502325</v>
      </c>
      <c r="K700" s="35">
        <f>((Produção!K694*PreçoLivre!K696*(1-Painel!$B$8)-K$3-K$4-K$6)*(1-Painel!$E$7)-K$5+K$6)*K$7</f>
        <v>13679086.828607369</v>
      </c>
      <c r="L700" s="35">
        <f>((Produção!L694*PreçoLivre!L696*(1-Painel!$B$8)-L$3-L$4-L$6)*(1-Painel!$E$7)-L$5+L$6)*L$7</f>
        <v>13229413.665325485</v>
      </c>
      <c r="M700" s="35">
        <f>((Produção!M694*PreçoLivre!M696*(1-Painel!$B$8)-M$3-M$4-M$6)*(1-Painel!$E$7)-M$5+M$6)*M$7</f>
        <v>12978030.262594221</v>
      </c>
      <c r="N700" s="35">
        <f>((Produção!N694*PreçoLivre!N696*(1-Painel!$B$8)-N$3-N$4-N$6)*(1-Painel!$E$7)-N$5+N$6)*N$7</f>
        <v>12498553.6810121</v>
      </c>
      <c r="O700" s="35">
        <f>((Produção!O694*PreçoLivre!O696*(1-Painel!$B$8)-O$3-O$4-O$6)*(1-Painel!$E$7)-O$5+O$6)*O$7</f>
        <v>12255571.764220703</v>
      </c>
      <c r="P700" s="35">
        <f>((Produção!P694*PreçoLivre!P696*(1-Painel!$B$8)-P$3-P$4-P$6)*(1-Painel!$E$7)-P$5+P$6)*P$7</f>
        <v>11275039.662812134</v>
      </c>
      <c r="Q700" s="35">
        <f>((Produção!Q694*PreçoLivre!Q696*(1-Painel!$B$8)-Q$3-Q$4-Q$6)*(1-Painel!$E$7)-Q$5+Q$6)*Q$7</f>
        <v>10204529.61047144</v>
      </c>
      <c r="R700" s="35">
        <f>((Produção!R694*PreçoLivre!R696*(1-Painel!$B$8)-R$3-R$4-R$6)*(1-Painel!$E$7)-R$5+R$6)*R$7</f>
        <v>9307907.2205880601</v>
      </c>
      <c r="S700" s="35">
        <f>((Produção!S694*PreçoLivre!S696*(1-Painel!$B$8)-S$3-S$4-S$6)*(1-Painel!$E$7)-S$5+S$6)*S$7</f>
        <v>8291947.2459126068</v>
      </c>
      <c r="T700" s="35">
        <f>((Produção!T694*PreçoLivre!T696*(1-Painel!$B$8)-T$3-T$4-T$6)*(1-Painel!$E$7)-T$5+T$6)*T$7</f>
        <v>8309669.8870830983</v>
      </c>
      <c r="U700" s="35">
        <f>((Produção!U694*PreçoLivre!U696*(1-Painel!$B$8)-U$3-U$4-U$6)*(1-Painel!$E$7)-U$5+U$6)*U$7</f>
        <v>7672743.6631888831</v>
      </c>
      <c r="V700" s="35">
        <f>((Produção!V694*PreçoLivre!V696*(1-Painel!$B$8)-V$3-V$4-V$6)*(1-Painel!$E$7)-V$5+V$6)*V$7</f>
        <v>6993054.0664012404</v>
      </c>
      <c r="W700" s="35"/>
    </row>
    <row r="701" spans="1:23" x14ac:dyDescent="0.25">
      <c r="A701" s="36">
        <v>692</v>
      </c>
      <c r="B701" s="35">
        <f t="shared" si="10"/>
        <v>239713247.54361171</v>
      </c>
      <c r="C701" s="35">
        <f>((Produção!C695*PreçoLivre!C697*(1-Painel!$B$8)-C$3-C$4-C$6)*(1-Painel!$E$7)-C$5+C$6)*C$7</f>
        <v>25501829.473477699</v>
      </c>
      <c r="D701" s="35">
        <f>((Produção!D695*PreçoLivre!D697*(1-Painel!$B$8)-D$3-D$4-D$6)*(1-Painel!$E$7)-D$5+D$6)*D$7</f>
        <v>22648193.687745128</v>
      </c>
      <c r="E701" s="35">
        <f>((Produção!E695*PreçoLivre!E697*(1-Painel!$B$8)-E$3-E$4-E$6)*(1-Painel!$E$7)-E$5+E$6)*E$7</f>
        <v>21118462.531821821</v>
      </c>
      <c r="F701" s="35">
        <f>((Produção!F695*PreçoLivre!F697*(1-Painel!$B$8)-F$3-F$4-F$6)*(1-Painel!$E$7)-F$5+F$6)*F$7</f>
        <v>19105260.79869435</v>
      </c>
      <c r="G701" s="35">
        <f>((Produção!G695*PreçoLivre!G697*(1-Painel!$B$8)-G$3-G$4-G$6)*(1-Painel!$E$7)-G$5+G$6)*G$7</f>
        <v>17322294.409129284</v>
      </c>
      <c r="H701" s="35">
        <f>((Produção!H695*PreçoLivre!H697*(1-Painel!$B$8)-H$3-H$4-H$6)*(1-Painel!$E$7)-H$5+H$6)*H$7</f>
        <v>15576557.087708702</v>
      </c>
      <c r="I701" s="35">
        <f>((Produção!I695*PreçoLivre!I697*(1-Painel!$B$8)-I$3-I$4-I$6)*(1-Painel!$E$7)-I$5+I$6)*I$7</f>
        <v>14386054.983114332</v>
      </c>
      <c r="J701" s="35">
        <f>((Produção!J695*PreçoLivre!J697*(1-Painel!$B$8)-J$3-J$4-J$6)*(1-Painel!$E$7)-J$5+J$6)*J$7</f>
        <v>13500550.912968248</v>
      </c>
      <c r="K701" s="35">
        <f>((Produção!K695*PreçoLivre!K697*(1-Painel!$B$8)-K$3-K$4-K$6)*(1-Painel!$E$7)-K$5+K$6)*K$7</f>
        <v>12115079.536199592</v>
      </c>
      <c r="L701" s="35">
        <f>((Produção!L695*PreçoLivre!L697*(1-Painel!$B$8)-L$3-L$4-L$6)*(1-Painel!$E$7)-L$5+L$6)*L$7</f>
        <v>10696741.660054954</v>
      </c>
      <c r="M701" s="35">
        <f>((Produção!M695*PreçoLivre!M697*(1-Painel!$B$8)-M$3-M$4-M$6)*(1-Painel!$E$7)-M$5+M$6)*M$7</f>
        <v>10407716.760999629</v>
      </c>
      <c r="N701" s="35">
        <f>((Produção!N695*PreçoLivre!N697*(1-Painel!$B$8)-N$3-N$4-N$6)*(1-Painel!$E$7)-N$5+N$6)*N$7</f>
        <v>9062409.8002178799</v>
      </c>
      <c r="O701" s="35">
        <f>((Produção!O695*PreçoLivre!O697*(1-Painel!$B$8)-O$3-O$4-O$6)*(1-Painel!$E$7)-O$5+O$6)*O$7</f>
        <v>8011557.0025543198</v>
      </c>
      <c r="P701" s="35">
        <f>((Produção!P695*PreçoLivre!P697*(1-Painel!$B$8)-P$3-P$4-P$6)*(1-Painel!$E$7)-P$5+P$6)*P$7</f>
        <v>7628716.8500002334</v>
      </c>
      <c r="Q701" s="35">
        <f>((Produção!Q695*PreçoLivre!Q697*(1-Painel!$B$8)-Q$3-Q$4-Q$6)*(1-Painel!$E$7)-Q$5+Q$6)*Q$7</f>
        <v>6753119.2425667141</v>
      </c>
      <c r="R701" s="35">
        <f>((Produção!R695*PreçoLivre!R697*(1-Painel!$B$8)-R$3-R$4-R$6)*(1-Painel!$E$7)-R$5+R$6)*R$7</f>
        <v>6430749.4531163638</v>
      </c>
      <c r="S701" s="35">
        <f>((Produção!S695*PreçoLivre!S697*(1-Painel!$B$8)-S$3-S$4-S$6)*(1-Painel!$E$7)-S$5+S$6)*S$7</f>
        <v>5464793.7260581069</v>
      </c>
      <c r="T701" s="35">
        <f>((Produção!T695*PreçoLivre!T697*(1-Painel!$B$8)-T$3-T$4-T$6)*(1-Painel!$E$7)-T$5+T$6)*T$7</f>
        <v>5048491.2821697993</v>
      </c>
      <c r="U701" s="35">
        <f>((Produção!U695*PreçoLivre!U697*(1-Painel!$B$8)-U$3-U$4-U$6)*(1-Painel!$E$7)-U$5+U$6)*U$7</f>
        <v>4656211.2515169363</v>
      </c>
      <c r="V701" s="35">
        <f>((Produção!V695*PreçoLivre!V697*(1-Painel!$B$8)-V$3-V$4-V$6)*(1-Painel!$E$7)-V$5+V$6)*V$7</f>
        <v>4278457.0934976721</v>
      </c>
      <c r="W701" s="35"/>
    </row>
    <row r="702" spans="1:23" x14ac:dyDescent="0.25">
      <c r="A702" s="36">
        <v>693</v>
      </c>
      <c r="B702" s="35">
        <f t="shared" si="10"/>
        <v>244750994.70585993</v>
      </c>
      <c r="C702" s="35">
        <f>((Produção!C696*PreçoLivre!C698*(1-Painel!$B$8)-C$3-C$4-C$6)*(1-Painel!$E$7)-C$5+C$6)*C$7</f>
        <v>25604898.154069405</v>
      </c>
      <c r="D702" s="35">
        <f>((Produção!D696*PreçoLivre!D698*(1-Painel!$B$8)-D$3-D$4-D$6)*(1-Painel!$E$7)-D$5+D$6)*D$7</f>
        <v>23633711.370173406</v>
      </c>
      <c r="E702" s="35">
        <f>((Produção!E696*PreçoLivre!E698*(1-Painel!$B$8)-E$3-E$4-E$6)*(1-Painel!$E$7)-E$5+E$6)*E$7</f>
        <v>21598480.821782302</v>
      </c>
      <c r="F702" s="35">
        <f>((Produção!F696*PreçoLivre!F698*(1-Painel!$B$8)-F$3-F$4-F$6)*(1-Painel!$E$7)-F$5+F$6)*F$7</f>
        <v>19454265.298688535</v>
      </c>
      <c r="G702" s="35">
        <f>((Produção!G696*PreçoLivre!G698*(1-Painel!$B$8)-G$3-G$4-G$6)*(1-Painel!$E$7)-G$5+G$6)*G$7</f>
        <v>17061191.051468905</v>
      </c>
      <c r="H702" s="35">
        <f>((Produção!H696*PreçoLivre!H698*(1-Painel!$B$8)-H$3-H$4-H$6)*(1-Painel!$E$7)-H$5+H$6)*H$7</f>
        <v>15682942.010827512</v>
      </c>
      <c r="I702" s="35">
        <f>((Produção!I696*PreçoLivre!I698*(1-Painel!$B$8)-I$3-I$4-I$6)*(1-Painel!$E$7)-I$5+I$6)*I$7</f>
        <v>14013010.428546363</v>
      </c>
      <c r="J702" s="35">
        <f>((Produção!J696*PreçoLivre!J698*(1-Painel!$B$8)-J$3-J$4-J$6)*(1-Painel!$E$7)-J$5+J$6)*J$7</f>
        <v>12844489.53422907</v>
      </c>
      <c r="K702" s="35">
        <f>((Produção!K696*PreçoLivre!K698*(1-Painel!$B$8)-K$3-K$4-K$6)*(1-Painel!$E$7)-K$5+K$6)*K$7</f>
        <v>12508547.945629939</v>
      </c>
      <c r="L702" s="35">
        <f>((Produção!L696*PreçoLivre!L698*(1-Painel!$B$8)-L$3-L$4-L$6)*(1-Painel!$E$7)-L$5+L$6)*L$7</f>
        <v>11924142.016147248</v>
      </c>
      <c r="M702" s="35">
        <f>((Produção!M696*PreçoLivre!M698*(1-Painel!$B$8)-M$3-M$4-M$6)*(1-Painel!$E$7)-M$5+M$6)*M$7</f>
        <v>10106895.765523989</v>
      </c>
      <c r="N702" s="35">
        <f>((Produção!N696*PreçoLivre!N698*(1-Painel!$B$8)-N$3-N$4-N$6)*(1-Painel!$E$7)-N$5+N$6)*N$7</f>
        <v>9242658.263980262</v>
      </c>
      <c r="O702" s="35">
        <f>((Produção!O696*PreçoLivre!O698*(1-Painel!$B$8)-O$3-O$4-O$6)*(1-Painel!$E$7)-O$5+O$6)*O$7</f>
        <v>8467867.6224164069</v>
      </c>
      <c r="P702" s="35">
        <f>((Produção!P696*PreçoLivre!P698*(1-Painel!$B$8)-P$3-P$4-P$6)*(1-Painel!$E$7)-P$5+P$6)*P$7</f>
        <v>7301194.3602517089</v>
      </c>
      <c r="Q702" s="35">
        <f>((Produção!Q696*PreçoLivre!Q698*(1-Painel!$B$8)-Q$3-Q$4-Q$6)*(1-Painel!$E$7)-Q$5+Q$6)*Q$7</f>
        <v>6977378.453330975</v>
      </c>
      <c r="R702" s="35">
        <f>((Produção!R696*PreçoLivre!R698*(1-Painel!$B$8)-R$3-R$4-R$6)*(1-Painel!$E$7)-R$5+R$6)*R$7</f>
        <v>6420307.2563915476</v>
      </c>
      <c r="S702" s="35">
        <f>((Produção!S696*PreçoLivre!S698*(1-Painel!$B$8)-S$3-S$4-S$6)*(1-Painel!$E$7)-S$5+S$6)*S$7</f>
        <v>6330393.0358457137</v>
      </c>
      <c r="T702" s="35">
        <f>((Produção!T696*PreçoLivre!T698*(1-Painel!$B$8)-T$3-T$4-T$6)*(1-Painel!$E$7)-T$5+T$6)*T$7</f>
        <v>5825754.9875141662</v>
      </c>
      <c r="U702" s="35">
        <f>((Produção!U696*PreçoLivre!U698*(1-Painel!$B$8)-U$3-U$4-U$6)*(1-Painel!$E$7)-U$5+U$6)*U$7</f>
        <v>5080345.1092356322</v>
      </c>
      <c r="V702" s="35">
        <f>((Produção!V696*PreçoLivre!V698*(1-Painel!$B$8)-V$3-V$4-V$6)*(1-Painel!$E$7)-V$5+V$6)*V$7</f>
        <v>4672521.2198067876</v>
      </c>
      <c r="W702" s="35"/>
    </row>
    <row r="703" spans="1:23" x14ac:dyDescent="0.25">
      <c r="A703" s="36">
        <v>694</v>
      </c>
      <c r="B703" s="35">
        <f t="shared" si="10"/>
        <v>242612065.98454198</v>
      </c>
      <c r="C703" s="35">
        <f>((Produção!C697*PreçoLivre!C699*(1-Painel!$B$8)-C$3-C$4-C$6)*(1-Painel!$E$7)-C$5+C$6)*C$7</f>
        <v>24486524.811449096</v>
      </c>
      <c r="D703" s="35">
        <f>((Produção!D697*PreçoLivre!D699*(1-Painel!$B$8)-D$3-D$4-D$6)*(1-Painel!$E$7)-D$5+D$6)*D$7</f>
        <v>23148152.382764451</v>
      </c>
      <c r="E703" s="35">
        <f>((Produção!E697*PreçoLivre!E699*(1-Painel!$B$8)-E$3-E$4-E$6)*(1-Painel!$E$7)-E$5+E$6)*E$7</f>
        <v>20320458.174720306</v>
      </c>
      <c r="F703" s="35">
        <f>((Produção!F697*PreçoLivre!F699*(1-Painel!$B$8)-F$3-F$4-F$6)*(1-Painel!$E$7)-F$5+F$6)*F$7</f>
        <v>18453381.93517752</v>
      </c>
      <c r="G703" s="35">
        <f>((Produção!G697*PreçoLivre!G699*(1-Painel!$B$8)-G$3-G$4-G$6)*(1-Painel!$E$7)-G$5+G$6)*G$7</f>
        <v>16391503.018131532</v>
      </c>
      <c r="H703" s="35">
        <f>((Produção!H697*PreçoLivre!H699*(1-Painel!$B$8)-H$3-H$4-H$6)*(1-Painel!$E$7)-H$5+H$6)*H$7</f>
        <v>15732683.274187405</v>
      </c>
      <c r="I703" s="35">
        <f>((Produção!I697*PreçoLivre!I699*(1-Painel!$B$8)-I$3-I$4-I$6)*(1-Painel!$E$7)-I$5+I$6)*I$7</f>
        <v>15255924.602382248</v>
      </c>
      <c r="J703" s="35">
        <f>((Produção!J697*PreçoLivre!J699*(1-Painel!$B$8)-J$3-J$4-J$6)*(1-Painel!$E$7)-J$5+J$6)*J$7</f>
        <v>13350767.570040369</v>
      </c>
      <c r="K703" s="35">
        <f>((Produção!K697*PreçoLivre!K699*(1-Painel!$B$8)-K$3-K$4-K$6)*(1-Painel!$E$7)-K$5+K$6)*K$7</f>
        <v>12101684.32600279</v>
      </c>
      <c r="L703" s="35">
        <f>((Produção!L697*PreçoLivre!L699*(1-Painel!$B$8)-L$3-L$4-L$6)*(1-Painel!$E$7)-L$5+L$6)*L$7</f>
        <v>11008028.166938843</v>
      </c>
      <c r="M703" s="35">
        <f>((Produção!M697*PreçoLivre!M699*(1-Painel!$B$8)-M$3-M$4-M$6)*(1-Painel!$E$7)-M$5+M$6)*M$7</f>
        <v>10243545.053182332</v>
      </c>
      <c r="N703" s="35">
        <f>((Produção!N697*PreçoLivre!N699*(1-Painel!$B$8)-N$3-N$4-N$6)*(1-Painel!$E$7)-N$5+N$6)*N$7</f>
        <v>9503729.3884257972</v>
      </c>
      <c r="O703" s="35">
        <f>((Produção!O697*PreçoLivre!O699*(1-Painel!$B$8)-O$3-O$4-O$6)*(1-Painel!$E$7)-O$5+O$6)*O$7</f>
        <v>8790338.3599766083</v>
      </c>
      <c r="P703" s="35">
        <f>((Produção!P697*PreçoLivre!P699*(1-Painel!$B$8)-P$3-P$4-P$6)*(1-Painel!$E$7)-P$5+P$6)*P$7</f>
        <v>8031916.6739301709</v>
      </c>
      <c r="Q703" s="35">
        <f>((Produção!Q697*PreçoLivre!Q699*(1-Painel!$B$8)-Q$3-Q$4-Q$6)*(1-Painel!$E$7)-Q$5+Q$6)*Q$7</f>
        <v>7413470.0703591639</v>
      </c>
      <c r="R703" s="35">
        <f>((Produção!R697*PreçoLivre!R699*(1-Painel!$B$8)-R$3-R$4-R$6)*(1-Painel!$E$7)-R$5+R$6)*R$7</f>
        <v>6733161.2993923705</v>
      </c>
      <c r="S703" s="35">
        <f>((Produção!S697*PreçoLivre!S699*(1-Painel!$B$8)-S$3-S$4-S$6)*(1-Painel!$E$7)-S$5+S$6)*S$7</f>
        <v>6198130.2298580371</v>
      </c>
      <c r="T703" s="35">
        <f>((Produção!T697*PreçoLivre!T699*(1-Painel!$B$8)-T$3-T$4-T$6)*(1-Painel!$E$7)-T$5+T$6)*T$7</f>
        <v>5537893.8226730088</v>
      </c>
      <c r="U703" s="35">
        <f>((Produção!U697*PreçoLivre!U699*(1-Painel!$B$8)-U$3-U$4-U$6)*(1-Painel!$E$7)-U$5+U$6)*U$7</f>
        <v>5132725.2324081631</v>
      </c>
      <c r="V703" s="35">
        <f>((Produção!V697*PreçoLivre!V699*(1-Painel!$B$8)-V$3-V$4-V$6)*(1-Painel!$E$7)-V$5+V$6)*V$7</f>
        <v>4778047.5925417403</v>
      </c>
      <c r="W703" s="35"/>
    </row>
    <row r="704" spans="1:23" x14ac:dyDescent="0.25">
      <c r="A704" s="36">
        <v>695</v>
      </c>
      <c r="B704" s="35">
        <f t="shared" si="10"/>
        <v>253403171.25935706</v>
      </c>
      <c r="C704" s="35">
        <f>((Produção!C698*PreçoLivre!C700*(1-Painel!$B$8)-C$3-C$4-C$6)*(1-Painel!$E$7)-C$5+C$6)*C$7</f>
        <v>26277894.080907959</v>
      </c>
      <c r="D704" s="35">
        <f>((Produção!D698*PreçoLivre!D700*(1-Painel!$B$8)-D$3-D$4-D$6)*(1-Painel!$E$7)-D$5+D$6)*D$7</f>
        <v>24484367.7822452</v>
      </c>
      <c r="E704" s="35">
        <f>((Produção!E698*PreçoLivre!E700*(1-Painel!$B$8)-E$3-E$4-E$6)*(1-Painel!$E$7)-E$5+E$6)*E$7</f>
        <v>20847716.605734386</v>
      </c>
      <c r="F704" s="35">
        <f>((Produção!F698*PreçoLivre!F700*(1-Painel!$B$8)-F$3-F$4-F$6)*(1-Painel!$E$7)-F$5+F$6)*F$7</f>
        <v>18958561.514878966</v>
      </c>
      <c r="G704" s="35">
        <f>((Produção!G698*PreçoLivre!G700*(1-Painel!$B$8)-G$3-G$4-G$6)*(1-Painel!$E$7)-G$5+G$6)*G$7</f>
        <v>16998120.574841361</v>
      </c>
      <c r="H704" s="35">
        <f>((Produção!H698*PreçoLivre!H700*(1-Painel!$B$8)-H$3-H$4-H$6)*(1-Painel!$E$7)-H$5+H$6)*H$7</f>
        <v>16054276.684108572</v>
      </c>
      <c r="I704" s="35">
        <f>((Produção!I698*PreçoLivre!I700*(1-Painel!$B$8)-I$3-I$4-I$6)*(1-Painel!$E$7)-I$5+I$6)*I$7</f>
        <v>14822458.558058295</v>
      </c>
      <c r="J704" s="35">
        <f>((Produção!J698*PreçoLivre!J700*(1-Painel!$B$8)-J$3-J$4-J$6)*(1-Painel!$E$7)-J$5+J$6)*J$7</f>
        <v>13633114.858703751</v>
      </c>
      <c r="K704" s="35">
        <f>((Produção!K698*PreçoLivre!K700*(1-Painel!$B$8)-K$3-K$4-K$6)*(1-Painel!$E$7)-K$5+K$6)*K$7</f>
        <v>12681481.364028305</v>
      </c>
      <c r="L704" s="35">
        <f>((Produção!L698*PreçoLivre!L700*(1-Painel!$B$8)-L$3-L$4-L$6)*(1-Painel!$E$7)-L$5+L$6)*L$7</f>
        <v>11576424.917671692</v>
      </c>
      <c r="M704" s="35">
        <f>((Produção!M698*PreçoLivre!M700*(1-Painel!$B$8)-M$3-M$4-M$6)*(1-Painel!$E$7)-M$5+M$6)*M$7</f>
        <v>10658476.872143732</v>
      </c>
      <c r="N704" s="35">
        <f>((Produção!N698*PreçoLivre!N700*(1-Painel!$B$8)-N$3-N$4-N$6)*(1-Painel!$E$7)-N$5+N$6)*N$7</f>
        <v>9909177.1708315182</v>
      </c>
      <c r="O704" s="35">
        <f>((Produção!O698*PreçoLivre!O700*(1-Painel!$B$8)-O$3-O$4-O$6)*(1-Painel!$E$7)-O$5+O$6)*O$7</f>
        <v>9921512.1562980413</v>
      </c>
      <c r="P704" s="35">
        <f>((Produção!P698*PreçoLivre!P700*(1-Painel!$B$8)-P$3-P$4-P$6)*(1-Painel!$E$7)-P$5+P$6)*P$7</f>
        <v>9533988.4527269099</v>
      </c>
      <c r="Q704" s="35">
        <f>((Produção!Q698*PreçoLivre!Q700*(1-Painel!$B$8)-Q$3-Q$4-Q$6)*(1-Painel!$E$7)-Q$5+Q$6)*Q$7</f>
        <v>8218629.8259708537</v>
      </c>
      <c r="R704" s="35">
        <f>((Produção!R698*PreçoLivre!R700*(1-Painel!$B$8)-R$3-R$4-R$6)*(1-Painel!$E$7)-R$5+R$6)*R$7</f>
        <v>7227662.2275170656</v>
      </c>
      <c r="S704" s="35">
        <f>((Produção!S698*PreçoLivre!S700*(1-Painel!$B$8)-S$3-S$4-S$6)*(1-Painel!$E$7)-S$5+S$6)*S$7</f>
        <v>6276763.3939266745</v>
      </c>
      <c r="T704" s="35">
        <f>((Produção!T698*PreçoLivre!T700*(1-Painel!$B$8)-T$3-T$4-T$6)*(1-Painel!$E$7)-T$5+T$6)*T$7</f>
        <v>5666424.9215900265</v>
      </c>
      <c r="U704" s="35">
        <f>((Produção!U698*PreçoLivre!U700*(1-Painel!$B$8)-U$3-U$4-U$6)*(1-Painel!$E$7)-U$5+U$6)*U$7</f>
        <v>5024578.6967019169</v>
      </c>
      <c r="V704" s="35">
        <f>((Produção!V698*PreçoLivre!V700*(1-Painel!$B$8)-V$3-V$4-V$6)*(1-Painel!$E$7)-V$5+V$6)*V$7</f>
        <v>4631540.6004718179</v>
      </c>
      <c r="W704" s="35"/>
    </row>
    <row r="705" spans="1:23" x14ac:dyDescent="0.25">
      <c r="A705" s="36">
        <v>696</v>
      </c>
      <c r="B705" s="35">
        <f t="shared" si="10"/>
        <v>272442798.77124918</v>
      </c>
      <c r="C705" s="35">
        <f>((Produção!C699*PreçoLivre!C701*(1-Painel!$B$8)-C$3-C$4-C$6)*(1-Painel!$E$7)-C$5+C$6)*C$7</f>
        <v>25005341.312018797</v>
      </c>
      <c r="D705" s="35">
        <f>((Produção!D699*PreçoLivre!D701*(1-Painel!$B$8)-D$3-D$4-D$6)*(1-Painel!$E$7)-D$5+D$6)*D$7</f>
        <v>22950617.705298375</v>
      </c>
      <c r="E705" s="35">
        <f>((Produção!E699*PreçoLivre!E701*(1-Painel!$B$8)-E$3-E$4-E$6)*(1-Painel!$E$7)-E$5+E$6)*E$7</f>
        <v>22252921.178246681</v>
      </c>
      <c r="F705" s="35">
        <f>((Produção!F699*PreçoLivre!F701*(1-Painel!$B$8)-F$3-F$4-F$6)*(1-Painel!$E$7)-F$5+F$6)*F$7</f>
        <v>19944159.627715923</v>
      </c>
      <c r="G705" s="35">
        <f>((Produção!G699*PreçoLivre!G701*(1-Painel!$B$8)-G$3-G$4-G$6)*(1-Painel!$E$7)-G$5+G$6)*G$7</f>
        <v>17829666.079327572</v>
      </c>
      <c r="H705" s="35">
        <f>((Produção!H699*PreçoLivre!H701*(1-Painel!$B$8)-H$3-H$4-H$6)*(1-Painel!$E$7)-H$5+H$6)*H$7</f>
        <v>15403717.583296437</v>
      </c>
      <c r="I705" s="35">
        <f>((Produção!I699*PreçoLivre!I701*(1-Painel!$B$8)-I$3-I$4-I$6)*(1-Painel!$E$7)-I$5+I$6)*I$7</f>
        <v>15145265.767777354</v>
      </c>
      <c r="J705" s="35">
        <f>((Produção!J699*PreçoLivre!J701*(1-Painel!$B$8)-J$3-J$4-J$6)*(1-Painel!$E$7)-J$5+J$6)*J$7</f>
        <v>14883772.079927215</v>
      </c>
      <c r="K705" s="35">
        <f>((Produção!K699*PreçoLivre!K701*(1-Painel!$B$8)-K$3-K$4-K$6)*(1-Painel!$E$7)-K$5+K$6)*K$7</f>
        <v>14631352.782070778</v>
      </c>
      <c r="L705" s="35">
        <f>((Produção!L699*PreçoLivre!L701*(1-Painel!$B$8)-L$3-L$4-L$6)*(1-Painel!$E$7)-L$5+L$6)*L$7</f>
        <v>13924698.095654754</v>
      </c>
      <c r="M705" s="35">
        <f>((Produção!M699*PreçoLivre!M701*(1-Painel!$B$8)-M$3-M$4-M$6)*(1-Painel!$E$7)-M$5+M$6)*M$7</f>
        <v>13018512.014787676</v>
      </c>
      <c r="N705" s="35">
        <f>((Produção!N699*PreçoLivre!N701*(1-Painel!$B$8)-N$3-N$4-N$6)*(1-Painel!$E$7)-N$5+N$6)*N$7</f>
        <v>12122904.690416668</v>
      </c>
      <c r="O705" s="35">
        <f>((Produção!O699*PreçoLivre!O701*(1-Painel!$B$8)-O$3-O$4-O$6)*(1-Painel!$E$7)-O$5+O$6)*O$7</f>
        <v>10864977.644485176</v>
      </c>
      <c r="P705" s="35">
        <f>((Produção!P699*PreçoLivre!P701*(1-Painel!$B$8)-P$3-P$4-P$6)*(1-Painel!$E$7)-P$5+P$6)*P$7</f>
        <v>10043292.706875542</v>
      </c>
      <c r="Q705" s="35">
        <f>((Produção!Q699*PreçoLivre!Q701*(1-Painel!$B$8)-Q$3-Q$4-Q$6)*(1-Painel!$E$7)-Q$5+Q$6)*Q$7</f>
        <v>9110136.450199794</v>
      </c>
      <c r="R705" s="35">
        <f>((Produção!R699*PreçoLivre!R701*(1-Painel!$B$8)-R$3-R$4-R$6)*(1-Painel!$E$7)-R$5+R$6)*R$7</f>
        <v>8250658.8365928605</v>
      </c>
      <c r="S705" s="35">
        <f>((Produção!S699*PreçoLivre!S701*(1-Painel!$B$8)-S$3-S$4-S$6)*(1-Painel!$E$7)-S$5+S$6)*S$7</f>
        <v>7851068.5590715492</v>
      </c>
      <c r="T705" s="35">
        <f>((Produção!T699*PreçoLivre!T701*(1-Painel!$B$8)-T$3-T$4-T$6)*(1-Painel!$E$7)-T$5+T$6)*T$7</f>
        <v>6883888.6375331311</v>
      </c>
      <c r="U705" s="35">
        <f>((Produção!U699*PreçoLivre!U701*(1-Painel!$B$8)-U$3-U$4-U$6)*(1-Painel!$E$7)-U$5+U$6)*U$7</f>
        <v>6280166.0837016003</v>
      </c>
      <c r="V705" s="35">
        <f>((Produção!V699*PreçoLivre!V701*(1-Painel!$B$8)-V$3-V$4-V$6)*(1-Painel!$E$7)-V$5+V$6)*V$7</f>
        <v>6045680.9362513358</v>
      </c>
      <c r="W705" s="35"/>
    </row>
    <row r="706" spans="1:23" x14ac:dyDescent="0.25">
      <c r="A706" s="36">
        <v>697</v>
      </c>
      <c r="B706" s="35">
        <f t="shared" si="10"/>
        <v>267403957.98506486</v>
      </c>
      <c r="C706" s="35">
        <f>((Produção!C700*PreçoLivre!C702*(1-Painel!$B$8)-C$3-C$4-C$6)*(1-Painel!$E$7)-C$5+C$6)*C$7</f>
        <v>28106432.454134163</v>
      </c>
      <c r="D706" s="35">
        <f>((Produção!D700*PreçoLivre!D702*(1-Painel!$B$8)-D$3-D$4-D$6)*(1-Painel!$E$7)-D$5+D$6)*D$7</f>
        <v>25832609.635176364</v>
      </c>
      <c r="E706" s="35">
        <f>((Produção!E700*PreçoLivre!E702*(1-Painel!$B$8)-E$3-E$4-E$6)*(1-Painel!$E$7)-E$5+E$6)*E$7</f>
        <v>23481431.182519853</v>
      </c>
      <c r="F706" s="35">
        <f>((Produção!F700*PreçoLivre!F702*(1-Painel!$B$8)-F$3-F$4-F$6)*(1-Painel!$E$7)-F$5+F$6)*F$7</f>
        <v>22037518.456221167</v>
      </c>
      <c r="G706" s="35">
        <f>((Produção!G700*PreçoLivre!G702*(1-Painel!$B$8)-G$3-G$4-G$6)*(1-Painel!$E$7)-G$5+G$6)*G$7</f>
        <v>20061155.647735525</v>
      </c>
      <c r="H706" s="35">
        <f>((Produção!H700*PreçoLivre!H702*(1-Painel!$B$8)-H$3-H$4-H$6)*(1-Painel!$E$7)-H$5+H$6)*H$7</f>
        <v>18132269.892819773</v>
      </c>
      <c r="I706" s="35">
        <f>((Produção!I700*PreçoLivre!I702*(1-Painel!$B$8)-I$3-I$4-I$6)*(1-Painel!$E$7)-I$5+I$6)*I$7</f>
        <v>16556087.172509633</v>
      </c>
      <c r="J706" s="35">
        <f>((Produção!J700*PreçoLivre!J702*(1-Painel!$B$8)-J$3-J$4-J$6)*(1-Painel!$E$7)-J$5+J$6)*J$7</f>
        <v>15232697.908472752</v>
      </c>
      <c r="K706" s="35">
        <f>((Produção!K700*PreçoLivre!K702*(1-Painel!$B$8)-K$3-K$4-K$6)*(1-Painel!$E$7)-K$5+K$6)*K$7</f>
        <v>13535797.63769008</v>
      </c>
      <c r="L706" s="35">
        <f>((Produção!L700*PreçoLivre!L702*(1-Painel!$B$8)-L$3-L$4-L$6)*(1-Painel!$E$7)-L$5+L$6)*L$7</f>
        <v>11564237.101805637</v>
      </c>
      <c r="M706" s="35">
        <f>((Produção!M700*PreçoLivre!M702*(1-Painel!$B$8)-M$3-M$4-M$6)*(1-Painel!$E$7)-M$5+M$6)*M$7</f>
        <v>10553200.863690659</v>
      </c>
      <c r="N706" s="35">
        <f>((Produção!N700*PreçoLivre!N702*(1-Painel!$B$8)-N$3-N$4-N$6)*(1-Painel!$E$7)-N$5+N$6)*N$7</f>
        <v>9489311.0947614796</v>
      </c>
      <c r="O706" s="35">
        <f>((Produção!O700*PreçoLivre!O702*(1-Painel!$B$8)-O$3-O$4-O$6)*(1-Painel!$E$7)-O$5+O$6)*O$7</f>
        <v>8580568.6088062227</v>
      </c>
      <c r="P706" s="35">
        <f>((Produção!P700*PreçoLivre!P702*(1-Painel!$B$8)-P$3-P$4-P$6)*(1-Painel!$E$7)-P$5+P$6)*P$7</f>
        <v>7591549.2745545777</v>
      </c>
      <c r="Q706" s="35">
        <f>((Produção!Q700*PreçoLivre!Q702*(1-Painel!$B$8)-Q$3-Q$4-Q$6)*(1-Painel!$E$7)-Q$5+Q$6)*Q$7</f>
        <v>7071370.644457208</v>
      </c>
      <c r="R706" s="35">
        <f>((Produção!R700*PreçoLivre!R702*(1-Painel!$B$8)-R$3-R$4-R$6)*(1-Painel!$E$7)-R$5+R$6)*R$7</f>
        <v>6660536.4761460908</v>
      </c>
      <c r="S706" s="35">
        <f>((Produção!S700*PreçoLivre!S702*(1-Painel!$B$8)-S$3-S$4-S$6)*(1-Painel!$E$7)-S$5+S$6)*S$7</f>
        <v>6485878.32476003</v>
      </c>
      <c r="T706" s="35">
        <f>((Produção!T700*PreçoLivre!T702*(1-Painel!$B$8)-T$3-T$4-T$6)*(1-Painel!$E$7)-T$5+T$6)*T$7</f>
        <v>5926013.9350541448</v>
      </c>
      <c r="U706" s="35">
        <f>((Produção!U700*PreçoLivre!U702*(1-Painel!$B$8)-U$3-U$4-U$6)*(1-Painel!$E$7)-U$5+U$6)*U$7</f>
        <v>5537551.7796616536</v>
      </c>
      <c r="V706" s="35">
        <f>((Produção!V700*PreçoLivre!V702*(1-Painel!$B$8)-V$3-V$4-V$6)*(1-Painel!$E$7)-V$5+V$6)*V$7</f>
        <v>4967739.8940878138</v>
      </c>
      <c r="W706" s="35"/>
    </row>
    <row r="707" spans="1:23" x14ac:dyDescent="0.25">
      <c r="A707" s="36">
        <v>698</v>
      </c>
      <c r="B707" s="35">
        <f t="shared" si="10"/>
        <v>342453175.59570855</v>
      </c>
      <c r="C707" s="35">
        <f>((Produção!C701*PreçoLivre!C703*(1-Painel!$B$8)-C$3-C$4-C$6)*(1-Painel!$E$7)-C$5+C$6)*C$7</f>
        <v>26957979.29910947</v>
      </c>
      <c r="D707" s="35">
        <f>((Produção!D701*PreçoLivre!D703*(1-Painel!$B$8)-D$3-D$4-D$6)*(1-Painel!$E$7)-D$5+D$6)*D$7</f>
        <v>26007245.474233087</v>
      </c>
      <c r="E707" s="35">
        <f>((Produção!E701*PreçoLivre!E703*(1-Painel!$B$8)-E$3-E$4-E$6)*(1-Painel!$E$7)-E$5+E$6)*E$7</f>
        <v>24894401.797301009</v>
      </c>
      <c r="F707" s="35">
        <f>((Produção!F701*PreçoLivre!F703*(1-Painel!$B$8)-F$3-F$4-F$6)*(1-Painel!$E$7)-F$5+F$6)*F$7</f>
        <v>23698880.081026103</v>
      </c>
      <c r="G707" s="35">
        <f>((Produção!G701*PreçoLivre!G703*(1-Painel!$B$8)-G$3-G$4-G$6)*(1-Painel!$E$7)-G$5+G$6)*G$7</f>
        <v>24651033.409829412</v>
      </c>
      <c r="H707" s="35">
        <f>((Produção!H701*PreçoLivre!H703*(1-Painel!$B$8)-H$3-H$4-H$6)*(1-Painel!$E$7)-H$5+H$6)*H$7</f>
        <v>23096434.909097761</v>
      </c>
      <c r="I707" s="35">
        <f>((Produção!I701*PreçoLivre!I703*(1-Painel!$B$8)-I$3-I$4-I$6)*(1-Painel!$E$7)-I$5+I$6)*I$7</f>
        <v>21244676.64419657</v>
      </c>
      <c r="J707" s="35">
        <f>((Produção!J701*PreçoLivre!J703*(1-Painel!$B$8)-J$3-J$4-J$6)*(1-Painel!$E$7)-J$5+J$6)*J$7</f>
        <v>18875035.936835527</v>
      </c>
      <c r="K707" s="35">
        <f>((Produção!K701*PreçoLivre!K703*(1-Painel!$B$8)-K$3-K$4-K$6)*(1-Painel!$E$7)-K$5+K$6)*K$7</f>
        <v>17867568.796071518</v>
      </c>
      <c r="L707" s="35">
        <f>((Produção!L701*PreçoLivre!L703*(1-Painel!$B$8)-L$3-L$4-L$6)*(1-Painel!$E$7)-L$5+L$6)*L$7</f>
        <v>17005018.353931218</v>
      </c>
      <c r="M707" s="35">
        <f>((Produção!M701*PreçoLivre!M703*(1-Painel!$B$8)-M$3-M$4-M$6)*(1-Painel!$E$7)-M$5+M$6)*M$7</f>
        <v>15952961.990176888</v>
      </c>
      <c r="N707" s="35">
        <f>((Produção!N701*PreçoLivre!N703*(1-Painel!$B$8)-N$3-N$4-N$6)*(1-Painel!$E$7)-N$5+N$6)*N$7</f>
        <v>14634034.834391544</v>
      </c>
      <c r="O707" s="35">
        <f>((Produção!O701*PreçoLivre!O703*(1-Painel!$B$8)-O$3-O$4-O$6)*(1-Painel!$E$7)-O$5+O$6)*O$7</f>
        <v>13520749.867738685</v>
      </c>
      <c r="P707" s="35">
        <f>((Produção!P701*PreçoLivre!P703*(1-Painel!$B$8)-P$3-P$4-P$6)*(1-Painel!$E$7)-P$5+P$6)*P$7</f>
        <v>13130248.188917186</v>
      </c>
      <c r="Q707" s="35">
        <f>((Produção!Q701*PreçoLivre!Q703*(1-Painel!$B$8)-Q$3-Q$4-Q$6)*(1-Painel!$E$7)-Q$5+Q$6)*Q$7</f>
        <v>11730284.353682294</v>
      </c>
      <c r="R707" s="35">
        <f>((Produção!R701*PreçoLivre!R703*(1-Painel!$B$8)-R$3-R$4-R$6)*(1-Painel!$E$7)-R$5+R$6)*R$7</f>
        <v>11217741.850701228</v>
      </c>
      <c r="S707" s="35">
        <f>((Produção!S701*PreçoLivre!S703*(1-Painel!$B$8)-S$3-S$4-S$6)*(1-Painel!$E$7)-S$5+S$6)*S$7</f>
        <v>10736529.858100221</v>
      </c>
      <c r="T707" s="35">
        <f>((Produção!T701*PreçoLivre!T703*(1-Painel!$B$8)-T$3-T$4-T$6)*(1-Painel!$E$7)-T$5+T$6)*T$7</f>
        <v>9763872.0005468745</v>
      </c>
      <c r="U707" s="35">
        <f>((Produção!U701*PreçoLivre!U703*(1-Painel!$B$8)-U$3-U$4-U$6)*(1-Painel!$E$7)-U$5+U$6)*U$7</f>
        <v>9129192.2619337887</v>
      </c>
      <c r="V707" s="35">
        <f>((Produção!V701*PreçoLivre!V703*(1-Painel!$B$8)-V$3-V$4-V$6)*(1-Painel!$E$7)-V$5+V$6)*V$7</f>
        <v>8339285.6878881324</v>
      </c>
      <c r="W707" s="35"/>
    </row>
    <row r="708" spans="1:23" x14ac:dyDescent="0.25">
      <c r="A708" s="36">
        <v>699</v>
      </c>
      <c r="B708" s="35">
        <f t="shared" si="10"/>
        <v>276337401.14667594</v>
      </c>
      <c r="C708" s="35">
        <f>((Produção!C702*PreçoLivre!C704*(1-Painel!$B$8)-C$3-C$4-C$6)*(1-Painel!$E$7)-C$5+C$6)*C$7</f>
        <v>26353212.935288627</v>
      </c>
      <c r="D708" s="35">
        <f>((Produção!D702*PreçoLivre!D704*(1-Painel!$B$8)-D$3-D$4-D$6)*(1-Painel!$E$7)-D$5+D$6)*D$7</f>
        <v>23953200.92529257</v>
      </c>
      <c r="E708" s="35">
        <f>((Produção!E702*PreçoLivre!E704*(1-Painel!$B$8)-E$3-E$4-E$6)*(1-Painel!$E$7)-E$5+E$6)*E$7</f>
        <v>22042718.335361689</v>
      </c>
      <c r="F708" s="35">
        <f>((Produção!F702*PreçoLivre!F704*(1-Painel!$B$8)-F$3-F$4-F$6)*(1-Painel!$E$7)-F$5+F$6)*F$7</f>
        <v>20826145.397791434</v>
      </c>
      <c r="G708" s="35">
        <f>((Produção!G702*PreçoLivre!G704*(1-Painel!$B$8)-G$3-G$4-G$6)*(1-Painel!$E$7)-G$5+G$6)*G$7</f>
        <v>19465853.309381746</v>
      </c>
      <c r="H708" s="35">
        <f>((Produção!H702*PreçoLivre!H704*(1-Painel!$B$8)-H$3-H$4-H$6)*(1-Painel!$E$7)-H$5+H$6)*H$7</f>
        <v>18623686.567370836</v>
      </c>
      <c r="I708" s="35">
        <f>((Produção!I702*PreçoLivre!I704*(1-Painel!$B$8)-I$3-I$4-I$6)*(1-Painel!$E$7)-I$5+I$6)*I$7</f>
        <v>16111880.863968266</v>
      </c>
      <c r="J708" s="35">
        <f>((Produção!J702*PreçoLivre!J704*(1-Painel!$B$8)-J$3-J$4-J$6)*(1-Painel!$E$7)-J$5+J$6)*J$7</f>
        <v>14921320.52537429</v>
      </c>
      <c r="K708" s="35">
        <f>((Produção!K702*PreçoLivre!K704*(1-Painel!$B$8)-K$3-K$4-K$6)*(1-Painel!$E$7)-K$5+K$6)*K$7</f>
        <v>13972373.502759235</v>
      </c>
      <c r="L708" s="35">
        <f>((Produção!L702*PreçoLivre!L704*(1-Painel!$B$8)-L$3-L$4-L$6)*(1-Painel!$E$7)-L$5+L$6)*L$7</f>
        <v>13356586.912453726</v>
      </c>
      <c r="M708" s="35">
        <f>((Produção!M702*PreçoLivre!M704*(1-Painel!$B$8)-M$3-M$4-M$6)*(1-Painel!$E$7)-M$5+M$6)*M$7</f>
        <v>11879965.662568789</v>
      </c>
      <c r="N708" s="35">
        <f>((Produção!N702*PreçoLivre!N704*(1-Painel!$B$8)-N$3-N$4-N$6)*(1-Painel!$E$7)-N$5+N$6)*N$7</f>
        <v>11391824.617285287</v>
      </c>
      <c r="O708" s="35">
        <f>((Produção!O702*PreçoLivre!O704*(1-Painel!$B$8)-O$3-O$4-O$6)*(1-Painel!$E$7)-O$5+O$6)*O$7</f>
        <v>10450616.347168991</v>
      </c>
      <c r="P708" s="35">
        <f>((Produção!P702*PreçoLivre!P704*(1-Painel!$B$8)-P$3-P$4-P$6)*(1-Painel!$E$7)-P$5+P$6)*P$7</f>
        <v>9837534.6344172936</v>
      </c>
      <c r="Q708" s="35">
        <f>((Produção!Q702*PreçoLivre!Q704*(1-Painel!$B$8)-Q$3-Q$4-Q$6)*(1-Painel!$E$7)-Q$5+Q$6)*Q$7</f>
        <v>8893955.8574728761</v>
      </c>
      <c r="R708" s="35">
        <f>((Produção!R702*PreçoLivre!R704*(1-Painel!$B$8)-R$3-R$4-R$6)*(1-Painel!$E$7)-R$5+R$6)*R$7</f>
        <v>7582466.8122150423</v>
      </c>
      <c r="S708" s="35">
        <f>((Produção!S702*PreçoLivre!S704*(1-Painel!$B$8)-S$3-S$4-S$6)*(1-Painel!$E$7)-S$5+S$6)*S$7</f>
        <v>7401972.7614801293</v>
      </c>
      <c r="T708" s="35">
        <f>((Produção!T702*PreçoLivre!T704*(1-Painel!$B$8)-T$3-T$4-T$6)*(1-Painel!$E$7)-T$5+T$6)*T$7</f>
        <v>6922881.537154072</v>
      </c>
      <c r="U708" s="35">
        <f>((Produção!U702*PreçoLivre!U704*(1-Painel!$B$8)-U$3-U$4-U$6)*(1-Painel!$E$7)-U$5+U$6)*U$7</f>
        <v>6435622.3282698812</v>
      </c>
      <c r="V708" s="35">
        <f>((Produção!V702*PreçoLivre!V704*(1-Painel!$B$8)-V$3-V$4-V$6)*(1-Painel!$E$7)-V$5+V$6)*V$7</f>
        <v>5913581.3136011725</v>
      </c>
      <c r="W708" s="35"/>
    </row>
    <row r="709" spans="1:23" x14ac:dyDescent="0.25">
      <c r="A709" s="36">
        <v>700</v>
      </c>
      <c r="B709" s="35">
        <f t="shared" si="10"/>
        <v>246098572.86993414</v>
      </c>
      <c r="C709" s="35">
        <f>((Produção!C703*PreçoLivre!C705*(1-Painel!$B$8)-C$3-C$4-C$6)*(1-Painel!$E$7)-C$5+C$6)*C$7</f>
        <v>25882655.415635537</v>
      </c>
      <c r="D709" s="35">
        <f>((Produção!D703*PreçoLivre!D705*(1-Painel!$B$8)-D$3-D$4-D$6)*(1-Painel!$E$7)-D$5+D$6)*D$7</f>
        <v>23567331.253395241</v>
      </c>
      <c r="E709" s="35">
        <f>((Produção!E703*PreçoLivre!E705*(1-Painel!$B$8)-E$3-E$4-E$6)*(1-Painel!$E$7)-E$5+E$6)*E$7</f>
        <v>21017078.24627677</v>
      </c>
      <c r="F709" s="35">
        <f>((Produção!F703*PreçoLivre!F705*(1-Painel!$B$8)-F$3-F$4-F$6)*(1-Painel!$E$7)-F$5+F$6)*F$7</f>
        <v>18290993.132826839</v>
      </c>
      <c r="G709" s="35">
        <f>((Produção!G703*PreçoLivre!G705*(1-Painel!$B$8)-G$3-G$4-G$6)*(1-Painel!$E$7)-G$5+G$6)*G$7</f>
        <v>17906333.862796742</v>
      </c>
      <c r="H709" s="35">
        <f>((Produção!H703*PreçoLivre!H705*(1-Painel!$B$8)-H$3-H$4-H$6)*(1-Painel!$E$7)-H$5+H$6)*H$7</f>
        <v>16316142.600137867</v>
      </c>
      <c r="I709" s="35">
        <f>((Produção!I703*PreçoLivre!I705*(1-Painel!$B$8)-I$3-I$4-I$6)*(1-Painel!$E$7)-I$5+I$6)*I$7</f>
        <v>14951741.045822416</v>
      </c>
      <c r="J709" s="35">
        <f>((Produção!J703*PreçoLivre!J705*(1-Painel!$B$8)-J$3-J$4-J$6)*(1-Painel!$E$7)-J$5+J$6)*J$7</f>
        <v>13991997.517522767</v>
      </c>
      <c r="K709" s="35">
        <f>((Produção!K703*PreçoLivre!K705*(1-Painel!$B$8)-K$3-K$4-K$6)*(1-Painel!$E$7)-K$5+K$6)*K$7</f>
        <v>12803592.705301216</v>
      </c>
      <c r="L709" s="35">
        <f>((Produção!L703*PreçoLivre!L705*(1-Painel!$B$8)-L$3-L$4-L$6)*(1-Painel!$E$7)-L$5+L$6)*L$7</f>
        <v>11712397.164566809</v>
      </c>
      <c r="M709" s="35">
        <f>((Produção!M703*PreçoLivre!M705*(1-Painel!$B$8)-M$3-M$4-M$6)*(1-Painel!$E$7)-M$5+M$6)*M$7</f>
        <v>10437837.550439216</v>
      </c>
      <c r="N709" s="35">
        <f>((Produção!N703*PreçoLivre!N705*(1-Painel!$B$8)-N$3-N$4-N$6)*(1-Painel!$E$7)-N$5+N$6)*N$7</f>
        <v>9264240.2926313747</v>
      </c>
      <c r="O709" s="35">
        <f>((Produção!O703*PreçoLivre!O705*(1-Painel!$B$8)-O$3-O$4-O$6)*(1-Painel!$E$7)-O$5+O$6)*O$7</f>
        <v>8283766.5474474933</v>
      </c>
      <c r="P709" s="35">
        <f>((Produção!P703*PreçoLivre!P705*(1-Painel!$B$8)-P$3-P$4-P$6)*(1-Painel!$E$7)-P$5+P$6)*P$7</f>
        <v>7455687.5643351488</v>
      </c>
      <c r="Q709" s="35">
        <f>((Produção!Q703*PreçoLivre!Q705*(1-Painel!$B$8)-Q$3-Q$4-Q$6)*(1-Painel!$E$7)-Q$5+Q$6)*Q$7</f>
        <v>6761618.1715898346</v>
      </c>
      <c r="R709" s="35">
        <f>((Produção!R703*PreçoLivre!R705*(1-Painel!$B$8)-R$3-R$4-R$6)*(1-Painel!$E$7)-R$5+R$6)*R$7</f>
        <v>6333205.5020351633</v>
      </c>
      <c r="S709" s="35">
        <f>((Produção!S703*PreçoLivre!S705*(1-Painel!$B$8)-S$3-S$4-S$6)*(1-Painel!$E$7)-S$5+S$6)*S$7</f>
        <v>6016307.9372607311</v>
      </c>
      <c r="T709" s="35">
        <f>((Produção!T703*PreçoLivre!T705*(1-Painel!$B$8)-T$3-T$4-T$6)*(1-Painel!$E$7)-T$5+T$6)*T$7</f>
        <v>5485730.0770286685</v>
      </c>
      <c r="U709" s="35">
        <f>((Produção!U703*PreçoLivre!U705*(1-Painel!$B$8)-U$3-U$4-U$6)*(1-Painel!$E$7)-U$5+U$6)*U$7</f>
        <v>4949342.3685828159</v>
      </c>
      <c r="V709" s="35">
        <f>((Produção!V703*PreçoLivre!V705*(1-Painel!$B$8)-V$3-V$4-V$6)*(1-Painel!$E$7)-V$5+V$6)*V$7</f>
        <v>4670573.9143014736</v>
      </c>
      <c r="W709" s="35"/>
    </row>
    <row r="710" spans="1:23" x14ac:dyDescent="0.25">
      <c r="A710" s="36">
        <v>701</v>
      </c>
      <c r="B710" s="35">
        <f t="shared" si="10"/>
        <v>251930050.72166201</v>
      </c>
      <c r="C710" s="35">
        <f>((Produção!C704*PreçoLivre!C706*(1-Painel!$B$8)-C$3-C$4-C$6)*(1-Painel!$E$7)-C$5+C$6)*C$7</f>
        <v>26153617.016599227</v>
      </c>
      <c r="D710" s="35">
        <f>((Produção!D704*PreçoLivre!D706*(1-Painel!$B$8)-D$3-D$4-D$6)*(1-Painel!$E$7)-D$5+D$6)*D$7</f>
        <v>23948566.110573702</v>
      </c>
      <c r="E710" s="35">
        <f>((Produção!E704*PreçoLivre!E706*(1-Painel!$B$8)-E$3-E$4-E$6)*(1-Painel!$E$7)-E$5+E$6)*E$7</f>
        <v>22338207.384418115</v>
      </c>
      <c r="F710" s="35">
        <f>((Produção!F704*PreçoLivre!F706*(1-Painel!$B$8)-F$3-F$4-F$6)*(1-Painel!$E$7)-F$5+F$6)*F$7</f>
        <v>20584368.169518985</v>
      </c>
      <c r="G710" s="35">
        <f>((Produção!G704*PreçoLivre!G706*(1-Painel!$B$8)-G$3-G$4-G$6)*(1-Painel!$E$7)-G$5+G$6)*G$7</f>
        <v>19219062.690040257</v>
      </c>
      <c r="H710" s="35">
        <f>((Produção!H704*PreçoLivre!H706*(1-Painel!$B$8)-H$3-H$4-H$6)*(1-Painel!$E$7)-H$5+H$6)*H$7</f>
        <v>16938451.044235501</v>
      </c>
      <c r="I710" s="35">
        <f>((Produção!I704*PreçoLivre!I706*(1-Painel!$B$8)-I$3-I$4-I$6)*(1-Painel!$E$7)-I$5+I$6)*I$7</f>
        <v>15160206.485834885</v>
      </c>
      <c r="J710" s="35">
        <f>((Produção!J704*PreçoLivre!J706*(1-Painel!$B$8)-J$3-J$4-J$6)*(1-Painel!$E$7)-J$5+J$6)*J$7</f>
        <v>13539396.225101413</v>
      </c>
      <c r="K710" s="35">
        <f>((Produção!K704*PreçoLivre!K706*(1-Painel!$B$8)-K$3-K$4-K$6)*(1-Painel!$E$7)-K$5+K$6)*K$7</f>
        <v>12284492.445707172</v>
      </c>
      <c r="L710" s="35">
        <f>((Produção!L704*PreçoLivre!L706*(1-Painel!$B$8)-L$3-L$4-L$6)*(1-Painel!$E$7)-L$5+L$6)*L$7</f>
        <v>11104385.426801253</v>
      </c>
      <c r="M710" s="35">
        <f>((Produção!M704*PreçoLivre!M706*(1-Painel!$B$8)-M$3-M$4-M$6)*(1-Painel!$E$7)-M$5+M$6)*M$7</f>
        <v>10572104.575874431</v>
      </c>
      <c r="N710" s="35">
        <f>((Produção!N704*PreçoLivre!N706*(1-Painel!$B$8)-N$3-N$4-N$6)*(1-Painel!$E$7)-N$5+N$6)*N$7</f>
        <v>9751278.4410579223</v>
      </c>
      <c r="O710" s="35">
        <f>((Produção!O704*PreçoLivre!O706*(1-Painel!$B$8)-O$3-O$4-O$6)*(1-Painel!$E$7)-O$5+O$6)*O$7</f>
        <v>8612615.7376090102</v>
      </c>
      <c r="P710" s="35">
        <f>((Produção!P704*PreçoLivre!P706*(1-Painel!$B$8)-P$3-P$4-P$6)*(1-Painel!$E$7)-P$5+P$6)*P$7</f>
        <v>7858420.4796850625</v>
      </c>
      <c r="Q710" s="35">
        <f>((Produção!Q704*PreçoLivre!Q706*(1-Painel!$B$8)-Q$3-Q$4-Q$6)*(1-Painel!$E$7)-Q$5+Q$6)*Q$7</f>
        <v>6914156.6190050775</v>
      </c>
      <c r="R710" s="35">
        <f>((Produção!R704*PreçoLivre!R706*(1-Painel!$B$8)-R$3-R$4-R$6)*(1-Painel!$E$7)-R$5+R$6)*R$7</f>
        <v>6833748.2197430171</v>
      </c>
      <c r="S710" s="35">
        <f>((Produção!S704*PreçoLivre!S706*(1-Painel!$B$8)-S$3-S$4-S$6)*(1-Painel!$E$7)-S$5+S$6)*S$7</f>
        <v>6142701.8271138547</v>
      </c>
      <c r="T710" s="35">
        <f>((Produção!T704*PreçoLivre!T706*(1-Painel!$B$8)-T$3-T$4-T$6)*(1-Painel!$E$7)-T$5+T$6)*T$7</f>
        <v>5230300.970679055</v>
      </c>
      <c r="U710" s="35">
        <f>((Produção!U704*PreçoLivre!U706*(1-Painel!$B$8)-U$3-U$4-U$6)*(1-Painel!$E$7)-U$5+U$6)*U$7</f>
        <v>4583053.6347083515</v>
      </c>
      <c r="V710" s="35">
        <f>((Produção!V704*PreçoLivre!V706*(1-Painel!$B$8)-V$3-V$4-V$6)*(1-Painel!$E$7)-V$5+V$6)*V$7</f>
        <v>4160917.2173557268</v>
      </c>
      <c r="W710" s="35"/>
    </row>
    <row r="711" spans="1:23" x14ac:dyDescent="0.25">
      <c r="A711" s="36">
        <v>702</v>
      </c>
      <c r="B711" s="35">
        <f t="shared" si="10"/>
        <v>275708165.51095188</v>
      </c>
      <c r="C711" s="35">
        <f>((Produção!C705*PreçoLivre!C707*(1-Painel!$B$8)-C$3-C$4-C$6)*(1-Painel!$E$7)-C$5+C$6)*C$7</f>
        <v>27219166.352293368</v>
      </c>
      <c r="D711" s="35">
        <f>((Produção!D705*PreçoLivre!D707*(1-Painel!$B$8)-D$3-D$4-D$6)*(1-Painel!$E$7)-D$5+D$6)*D$7</f>
        <v>25689949.792972885</v>
      </c>
      <c r="E711" s="35">
        <f>((Produção!E705*PreçoLivre!E707*(1-Painel!$B$8)-E$3-E$4-E$6)*(1-Painel!$E$7)-E$5+E$6)*E$7</f>
        <v>23509679.774326727</v>
      </c>
      <c r="F711" s="35">
        <f>((Produção!F705*PreçoLivre!F707*(1-Painel!$B$8)-F$3-F$4-F$6)*(1-Painel!$E$7)-F$5+F$6)*F$7</f>
        <v>22004236.941745702</v>
      </c>
      <c r="G711" s="35">
        <f>((Produção!G705*PreçoLivre!G707*(1-Painel!$B$8)-G$3-G$4-G$6)*(1-Painel!$E$7)-G$5+G$6)*G$7</f>
        <v>20906763.831023965</v>
      </c>
      <c r="H711" s="35">
        <f>((Produção!H705*PreçoLivre!H707*(1-Painel!$B$8)-H$3-H$4-H$6)*(1-Painel!$E$7)-H$5+H$6)*H$7</f>
        <v>18612675.170850147</v>
      </c>
      <c r="I711" s="35">
        <f>((Produção!I705*PreçoLivre!I707*(1-Painel!$B$8)-I$3-I$4-I$6)*(1-Painel!$E$7)-I$5+I$6)*I$7</f>
        <v>16378140.751061536</v>
      </c>
      <c r="J711" s="35">
        <f>((Produção!J705*PreçoLivre!J707*(1-Painel!$B$8)-J$3-J$4-J$6)*(1-Painel!$E$7)-J$5+J$6)*J$7</f>
        <v>15490366.170907376</v>
      </c>
      <c r="K711" s="35">
        <f>((Produção!K705*PreçoLivre!K707*(1-Painel!$B$8)-K$3-K$4-K$6)*(1-Painel!$E$7)-K$5+K$6)*K$7</f>
        <v>14698455.309631821</v>
      </c>
      <c r="L711" s="35">
        <f>((Produção!L705*PreçoLivre!L707*(1-Painel!$B$8)-L$3-L$4-L$6)*(1-Painel!$E$7)-L$5+L$6)*L$7</f>
        <v>12877866.189762939</v>
      </c>
      <c r="M711" s="35">
        <f>((Produção!M705*PreçoLivre!M707*(1-Painel!$B$8)-M$3-M$4-M$6)*(1-Painel!$E$7)-M$5+M$6)*M$7</f>
        <v>11822738.489703631</v>
      </c>
      <c r="N711" s="35">
        <f>((Produção!N705*PreçoLivre!N707*(1-Painel!$B$8)-N$3-N$4-N$6)*(1-Painel!$E$7)-N$5+N$6)*N$7</f>
        <v>10706077.460296568</v>
      </c>
      <c r="O711" s="35">
        <f>((Produção!O705*PreçoLivre!O707*(1-Painel!$B$8)-O$3-O$4-O$6)*(1-Painel!$E$7)-O$5+O$6)*O$7</f>
        <v>9606899.9318701215</v>
      </c>
      <c r="P711" s="35">
        <f>((Produção!P705*PreçoLivre!P707*(1-Painel!$B$8)-P$3-P$4-P$6)*(1-Painel!$E$7)-P$5+P$6)*P$7</f>
        <v>8798476.5449478868</v>
      </c>
      <c r="Q711" s="35">
        <f>((Produção!Q705*PreçoLivre!Q707*(1-Painel!$B$8)-Q$3-Q$4-Q$6)*(1-Painel!$E$7)-Q$5+Q$6)*Q$7</f>
        <v>7863043.1922089625</v>
      </c>
      <c r="R711" s="35">
        <f>((Produção!R705*PreçoLivre!R707*(1-Painel!$B$8)-R$3-R$4-R$6)*(1-Painel!$E$7)-R$5+R$6)*R$7</f>
        <v>7207459.1576070907</v>
      </c>
      <c r="S711" s="35">
        <f>((Produção!S705*PreçoLivre!S707*(1-Painel!$B$8)-S$3-S$4-S$6)*(1-Painel!$E$7)-S$5+S$6)*S$7</f>
        <v>6616482.8169516157</v>
      </c>
      <c r="T711" s="35">
        <f>((Produção!T705*PreçoLivre!T707*(1-Painel!$B$8)-T$3-T$4-T$6)*(1-Painel!$E$7)-T$5+T$6)*T$7</f>
        <v>5958391.0304395305</v>
      </c>
      <c r="U711" s="35">
        <f>((Produção!U705*PreçoLivre!U707*(1-Painel!$B$8)-U$3-U$4-U$6)*(1-Painel!$E$7)-U$5+U$6)*U$7</f>
        <v>5141159.112267145</v>
      </c>
      <c r="V711" s="35">
        <f>((Produção!V705*PreçoLivre!V707*(1-Painel!$B$8)-V$3-V$4-V$6)*(1-Painel!$E$7)-V$5+V$6)*V$7</f>
        <v>4600137.4900828563</v>
      </c>
      <c r="W711" s="35"/>
    </row>
    <row r="712" spans="1:23" x14ac:dyDescent="0.25">
      <c r="A712" s="36">
        <v>703</v>
      </c>
      <c r="B712" s="35">
        <f t="shared" si="10"/>
        <v>259388375.20538688</v>
      </c>
      <c r="C712" s="35">
        <f>((Produção!C706*PreçoLivre!C708*(1-Painel!$B$8)-C$3-C$4-C$6)*(1-Painel!$E$7)-C$5+C$6)*C$7</f>
        <v>26010129.773905631</v>
      </c>
      <c r="D712" s="35">
        <f>((Produção!D706*PreçoLivre!D708*(1-Painel!$B$8)-D$3-D$4-D$6)*(1-Painel!$E$7)-D$5+D$6)*D$7</f>
        <v>22718573.035411421</v>
      </c>
      <c r="E712" s="35">
        <f>((Produção!E706*PreçoLivre!E708*(1-Painel!$B$8)-E$3-E$4-E$6)*(1-Painel!$E$7)-E$5+E$6)*E$7</f>
        <v>21395268.483011473</v>
      </c>
      <c r="F712" s="35">
        <f>((Produção!F706*PreçoLivre!F708*(1-Painel!$B$8)-F$3-F$4-F$6)*(1-Painel!$E$7)-F$5+F$6)*F$7</f>
        <v>19194498.761002194</v>
      </c>
      <c r="G712" s="35">
        <f>((Produção!G706*PreçoLivre!G708*(1-Painel!$B$8)-G$3-G$4-G$6)*(1-Painel!$E$7)-G$5+G$6)*G$7</f>
        <v>16984177.241724782</v>
      </c>
      <c r="H712" s="35">
        <f>((Produção!H706*PreçoLivre!H708*(1-Painel!$B$8)-H$3-H$4-H$6)*(1-Painel!$E$7)-H$5+H$6)*H$7</f>
        <v>15683000.163818242</v>
      </c>
      <c r="I712" s="35">
        <f>((Produção!I706*PreçoLivre!I708*(1-Painel!$B$8)-I$3-I$4-I$6)*(1-Painel!$E$7)-I$5+I$6)*I$7</f>
        <v>14908470.774012813</v>
      </c>
      <c r="J712" s="35">
        <f>((Produção!J706*PreçoLivre!J708*(1-Painel!$B$8)-J$3-J$4-J$6)*(1-Painel!$E$7)-J$5+J$6)*J$7</f>
        <v>14039314.649122411</v>
      </c>
      <c r="K712" s="35">
        <f>((Produção!K706*PreçoLivre!K708*(1-Painel!$B$8)-K$3-K$4-K$6)*(1-Painel!$E$7)-K$5+K$6)*K$7</f>
        <v>13132269.059534088</v>
      </c>
      <c r="L712" s="35">
        <f>((Produção!L706*PreçoLivre!L708*(1-Painel!$B$8)-L$3-L$4-L$6)*(1-Painel!$E$7)-L$5+L$6)*L$7</f>
        <v>12327578.142159542</v>
      </c>
      <c r="M712" s="35">
        <f>((Produção!M706*PreçoLivre!M708*(1-Painel!$B$8)-M$3-M$4-M$6)*(1-Painel!$E$7)-M$5+M$6)*M$7</f>
        <v>11025425.931731097</v>
      </c>
      <c r="N712" s="35">
        <f>((Produção!N706*PreçoLivre!N708*(1-Painel!$B$8)-N$3-N$4-N$6)*(1-Painel!$E$7)-N$5+N$6)*N$7</f>
        <v>10088687.398938995</v>
      </c>
      <c r="O712" s="35">
        <f>((Produção!O706*PreçoLivre!O708*(1-Painel!$B$8)-O$3-O$4-O$6)*(1-Painel!$E$7)-O$5+O$6)*O$7</f>
        <v>9322937.0676804278</v>
      </c>
      <c r="P712" s="35">
        <f>((Produção!P706*PreçoLivre!P708*(1-Painel!$B$8)-P$3-P$4-P$6)*(1-Painel!$E$7)-P$5+P$6)*P$7</f>
        <v>9079901.5384064242</v>
      </c>
      <c r="Q712" s="35">
        <f>((Produção!Q706*PreçoLivre!Q708*(1-Painel!$B$8)-Q$3-Q$4-Q$6)*(1-Painel!$E$7)-Q$5+Q$6)*Q$7</f>
        <v>8994906.7834150959</v>
      </c>
      <c r="R712" s="35">
        <f>((Produção!R706*PreçoLivre!R708*(1-Painel!$B$8)-R$3-R$4-R$6)*(1-Painel!$E$7)-R$5+R$6)*R$7</f>
        <v>7743231.4987904187</v>
      </c>
      <c r="S712" s="35">
        <f>((Produção!S706*PreçoLivre!S708*(1-Painel!$B$8)-S$3-S$4-S$6)*(1-Painel!$E$7)-S$5+S$6)*S$7</f>
        <v>7552873.4417920765</v>
      </c>
      <c r="T712" s="35">
        <f>((Produção!T706*PreçoLivre!T708*(1-Painel!$B$8)-T$3-T$4-T$6)*(1-Painel!$E$7)-T$5+T$6)*T$7</f>
        <v>6997784.9043185348</v>
      </c>
      <c r="U712" s="35">
        <f>((Produção!U706*PreçoLivre!U708*(1-Painel!$B$8)-U$3-U$4-U$6)*(1-Painel!$E$7)-U$5+U$6)*U$7</f>
        <v>6538993.9511695858</v>
      </c>
      <c r="V712" s="35">
        <f>((Produção!V706*PreçoLivre!V708*(1-Painel!$B$8)-V$3-V$4-V$6)*(1-Painel!$E$7)-V$5+V$6)*V$7</f>
        <v>5650352.6054416383</v>
      </c>
      <c r="W712" s="35"/>
    </row>
    <row r="713" spans="1:23" x14ac:dyDescent="0.25">
      <c r="A713" s="36">
        <v>704</v>
      </c>
      <c r="B713" s="35">
        <f t="shared" si="10"/>
        <v>255352849.77978253</v>
      </c>
      <c r="C713" s="35">
        <f>((Produção!C707*PreçoLivre!C709*(1-Painel!$B$8)-C$3-C$4-C$6)*(1-Painel!$E$7)-C$5+C$6)*C$7</f>
        <v>26889795.995319989</v>
      </c>
      <c r="D713" s="35">
        <f>((Produção!D707*PreçoLivre!D709*(1-Painel!$B$8)-D$3-D$4-D$6)*(1-Painel!$E$7)-D$5+D$6)*D$7</f>
        <v>24602522.556863807</v>
      </c>
      <c r="E713" s="35">
        <f>((Produção!E707*PreçoLivre!E709*(1-Painel!$B$8)-E$3-E$4-E$6)*(1-Painel!$E$7)-E$5+E$6)*E$7</f>
        <v>22923045.449575979</v>
      </c>
      <c r="F713" s="35">
        <f>((Produção!F707*PreçoLivre!F709*(1-Painel!$B$8)-F$3-F$4-F$6)*(1-Painel!$E$7)-F$5+F$6)*F$7</f>
        <v>20460513.53600207</v>
      </c>
      <c r="G713" s="35">
        <f>((Produção!G707*PreçoLivre!G709*(1-Painel!$B$8)-G$3-G$4-G$6)*(1-Painel!$E$7)-G$5+G$6)*G$7</f>
        <v>18195494.48265446</v>
      </c>
      <c r="H713" s="35">
        <f>((Produção!H707*PreçoLivre!H709*(1-Painel!$B$8)-H$3-H$4-H$6)*(1-Painel!$E$7)-H$5+H$6)*H$7</f>
        <v>15561816.907249022</v>
      </c>
      <c r="I713" s="35">
        <f>((Produção!I707*PreçoLivre!I709*(1-Painel!$B$8)-I$3-I$4-I$6)*(1-Painel!$E$7)-I$5+I$6)*I$7</f>
        <v>13567339.384665178</v>
      </c>
      <c r="J713" s="35">
        <f>((Produção!J707*PreçoLivre!J709*(1-Painel!$B$8)-J$3-J$4-J$6)*(1-Painel!$E$7)-J$5+J$6)*J$7</f>
        <v>12689473.028457792</v>
      </c>
      <c r="K713" s="35">
        <f>((Produção!K707*PreçoLivre!K709*(1-Painel!$B$8)-K$3-K$4-K$6)*(1-Painel!$E$7)-K$5+K$6)*K$7</f>
        <v>12488315.566336943</v>
      </c>
      <c r="L713" s="35">
        <f>((Produção!L707*PreçoLivre!L709*(1-Painel!$B$8)-L$3-L$4-L$6)*(1-Painel!$E$7)-L$5+L$6)*L$7</f>
        <v>11143801.183388039</v>
      </c>
      <c r="M713" s="35">
        <f>((Produção!M707*PreçoLivre!M709*(1-Painel!$B$8)-M$3-M$4-M$6)*(1-Painel!$E$7)-M$5+M$6)*M$7</f>
        <v>10059669.395262299</v>
      </c>
      <c r="N713" s="35">
        <f>((Produção!N707*PreçoLivre!N709*(1-Painel!$B$8)-N$3-N$4-N$6)*(1-Painel!$E$7)-N$5+N$6)*N$7</f>
        <v>9642653.6341658384</v>
      </c>
      <c r="O713" s="35">
        <f>((Produção!O707*PreçoLivre!O709*(1-Painel!$B$8)-O$3-O$4-O$6)*(1-Painel!$E$7)-O$5+O$6)*O$7</f>
        <v>9066082.8107406665</v>
      </c>
      <c r="P713" s="35">
        <f>((Produção!P707*PreçoLivre!P709*(1-Painel!$B$8)-P$3-P$4-P$6)*(1-Painel!$E$7)-P$5+P$6)*P$7</f>
        <v>8719382.7840155587</v>
      </c>
      <c r="Q713" s="35">
        <f>((Produção!Q707*PreçoLivre!Q709*(1-Painel!$B$8)-Q$3-Q$4-Q$6)*(1-Painel!$E$7)-Q$5+Q$6)*Q$7</f>
        <v>7977244.2184152426</v>
      </c>
      <c r="R713" s="35">
        <f>((Produção!R707*PreçoLivre!R709*(1-Painel!$B$8)-R$3-R$4-R$6)*(1-Painel!$E$7)-R$5+R$6)*R$7</f>
        <v>6992321.8996841945</v>
      </c>
      <c r="S713" s="35">
        <f>((Produção!S707*PreçoLivre!S709*(1-Painel!$B$8)-S$3-S$4-S$6)*(1-Painel!$E$7)-S$5+S$6)*S$7</f>
        <v>6692928.222285904</v>
      </c>
      <c r="T713" s="35">
        <f>((Produção!T707*PreçoLivre!T709*(1-Painel!$B$8)-T$3-T$4-T$6)*(1-Painel!$E$7)-T$5+T$6)*T$7</f>
        <v>6410956.511287299</v>
      </c>
      <c r="U713" s="35">
        <f>((Produção!U707*PreçoLivre!U709*(1-Painel!$B$8)-U$3-U$4-U$6)*(1-Painel!$E$7)-U$5+U$6)*U$7</f>
        <v>5964411.6348711737</v>
      </c>
      <c r="V713" s="35">
        <f>((Produção!V707*PreçoLivre!V709*(1-Painel!$B$8)-V$3-V$4-V$6)*(1-Painel!$E$7)-V$5+V$6)*V$7</f>
        <v>5305080.5785411382</v>
      </c>
      <c r="W713" s="35"/>
    </row>
    <row r="714" spans="1:23" x14ac:dyDescent="0.25">
      <c r="A714" s="36">
        <v>705</v>
      </c>
      <c r="B714" s="35">
        <f t="shared" ref="B714:B777" si="11">SUM(C714:W714)</f>
        <v>305635049.18572038</v>
      </c>
      <c r="C714" s="35">
        <f>((Produção!C708*PreçoLivre!C710*(1-Painel!$B$8)-C$3-C$4-C$6)*(1-Painel!$E$7)-C$5+C$6)*C$7</f>
        <v>28505946.524215799</v>
      </c>
      <c r="D714" s="35">
        <f>((Produção!D708*PreçoLivre!D710*(1-Painel!$B$8)-D$3-D$4-D$6)*(1-Painel!$E$7)-D$5+D$6)*D$7</f>
        <v>27500881.490066927</v>
      </c>
      <c r="E714" s="35">
        <f>((Produção!E708*PreçoLivre!E710*(1-Painel!$B$8)-E$3-E$4-E$6)*(1-Painel!$E$7)-E$5+E$6)*E$7</f>
        <v>26744825.613518376</v>
      </c>
      <c r="F714" s="35">
        <f>((Produção!F708*PreçoLivre!F710*(1-Painel!$B$8)-F$3-F$4-F$6)*(1-Painel!$E$7)-F$5+F$6)*F$7</f>
        <v>24719037.19289678</v>
      </c>
      <c r="G714" s="35">
        <f>((Produção!G708*PreçoLivre!G710*(1-Painel!$B$8)-G$3-G$4-G$6)*(1-Painel!$E$7)-G$5+G$6)*G$7</f>
        <v>22372361.809963468</v>
      </c>
      <c r="H714" s="35">
        <f>((Produção!H708*PreçoLivre!H710*(1-Painel!$B$8)-H$3-H$4-H$6)*(1-Painel!$E$7)-H$5+H$6)*H$7</f>
        <v>20050959.602410968</v>
      </c>
      <c r="I714" s="35">
        <f>((Produção!I708*PreçoLivre!I710*(1-Painel!$B$8)-I$3-I$4-I$6)*(1-Painel!$E$7)-I$5+I$6)*I$7</f>
        <v>18846700.294044066</v>
      </c>
      <c r="J714" s="35">
        <f>((Produção!J708*PreçoLivre!J710*(1-Painel!$B$8)-J$3-J$4-J$6)*(1-Painel!$E$7)-J$5+J$6)*J$7</f>
        <v>16007933.670607766</v>
      </c>
      <c r="K714" s="35">
        <f>((Produção!K708*PreçoLivre!K710*(1-Painel!$B$8)-K$3-K$4-K$6)*(1-Painel!$E$7)-K$5+K$6)*K$7</f>
        <v>15157803.248448635</v>
      </c>
      <c r="L714" s="35">
        <f>((Produção!L708*PreçoLivre!L710*(1-Painel!$B$8)-L$3-L$4-L$6)*(1-Painel!$E$7)-L$5+L$6)*L$7</f>
        <v>13508047.825581208</v>
      </c>
      <c r="M714" s="35">
        <f>((Produção!M708*PreçoLivre!M710*(1-Painel!$B$8)-M$3-M$4-M$6)*(1-Painel!$E$7)-M$5+M$6)*M$7</f>
        <v>12761836.564907018</v>
      </c>
      <c r="N714" s="35">
        <f>((Produção!N708*PreçoLivre!N710*(1-Painel!$B$8)-N$3-N$4-N$6)*(1-Painel!$E$7)-N$5+N$6)*N$7</f>
        <v>12011343.886773631</v>
      </c>
      <c r="O714" s="35">
        <f>((Produção!O708*PreçoLivre!O710*(1-Painel!$B$8)-O$3-O$4-O$6)*(1-Painel!$E$7)-O$5+O$6)*O$7</f>
        <v>11272986.579910299</v>
      </c>
      <c r="P714" s="35">
        <f>((Produção!P708*PreçoLivre!P710*(1-Painel!$B$8)-P$3-P$4-P$6)*(1-Painel!$E$7)-P$5+P$6)*P$7</f>
        <v>10335334.867676537</v>
      </c>
      <c r="Q714" s="35">
        <f>((Produção!Q708*PreçoLivre!Q710*(1-Painel!$B$8)-Q$3-Q$4-Q$6)*(1-Painel!$E$7)-Q$5+Q$6)*Q$7</f>
        <v>8959966.9370760731</v>
      </c>
      <c r="R714" s="35">
        <f>((Produção!R708*PreçoLivre!R710*(1-Painel!$B$8)-R$3-R$4-R$6)*(1-Painel!$E$7)-R$5+R$6)*R$7</f>
        <v>8280804.8976838021</v>
      </c>
      <c r="S714" s="35">
        <f>((Produção!S708*PreçoLivre!S710*(1-Painel!$B$8)-S$3-S$4-S$6)*(1-Painel!$E$7)-S$5+S$6)*S$7</f>
        <v>7782997.4795963466</v>
      </c>
      <c r="T714" s="35">
        <f>((Produção!T708*PreçoLivre!T710*(1-Painel!$B$8)-T$3-T$4-T$6)*(1-Painel!$E$7)-T$5+T$6)*T$7</f>
        <v>7363691.5289946338</v>
      </c>
      <c r="U714" s="35">
        <f>((Produção!U708*PreçoLivre!U710*(1-Painel!$B$8)-U$3-U$4-U$6)*(1-Painel!$E$7)-U$5+U$6)*U$7</f>
        <v>6910041.1404227475</v>
      </c>
      <c r="V714" s="35">
        <f>((Produção!V708*PreçoLivre!V710*(1-Painel!$B$8)-V$3-V$4-V$6)*(1-Painel!$E$7)-V$5+V$6)*V$7</f>
        <v>6541548.0309251938</v>
      </c>
      <c r="W714" s="35"/>
    </row>
    <row r="715" spans="1:23" x14ac:dyDescent="0.25">
      <c r="A715" s="36">
        <v>706</v>
      </c>
      <c r="B715" s="35">
        <f t="shared" si="11"/>
        <v>271052111.62592196</v>
      </c>
      <c r="C715" s="35">
        <f>((Produção!C709*PreçoLivre!C711*(1-Painel!$B$8)-C$3-C$4-C$6)*(1-Painel!$E$7)-C$5+C$6)*C$7</f>
        <v>26852327.751942124</v>
      </c>
      <c r="D715" s="35">
        <f>((Produção!D709*PreçoLivre!D711*(1-Painel!$B$8)-D$3-D$4-D$6)*(1-Painel!$E$7)-D$5+D$6)*D$7</f>
        <v>24760115.328854352</v>
      </c>
      <c r="E715" s="35">
        <f>((Produção!E709*PreçoLivre!E711*(1-Painel!$B$8)-E$3-E$4-E$6)*(1-Painel!$E$7)-E$5+E$6)*E$7</f>
        <v>21947793.713995751</v>
      </c>
      <c r="F715" s="35">
        <f>((Produção!F709*PreçoLivre!F711*(1-Painel!$B$8)-F$3-F$4-F$6)*(1-Painel!$E$7)-F$5+F$6)*F$7</f>
        <v>21293714.080555931</v>
      </c>
      <c r="G715" s="35">
        <f>((Produção!G709*PreçoLivre!G711*(1-Painel!$B$8)-G$3-G$4-G$6)*(1-Painel!$E$7)-G$5+G$6)*G$7</f>
        <v>20008757.10319021</v>
      </c>
      <c r="H715" s="35">
        <f>((Produção!H709*PreçoLivre!H711*(1-Painel!$B$8)-H$3-H$4-H$6)*(1-Painel!$E$7)-H$5+H$6)*H$7</f>
        <v>18349413.911624882</v>
      </c>
      <c r="I715" s="35">
        <f>((Produção!I709*PreçoLivre!I711*(1-Painel!$B$8)-I$3-I$4-I$6)*(1-Painel!$E$7)-I$5+I$6)*I$7</f>
        <v>16733296.147736618</v>
      </c>
      <c r="J715" s="35">
        <f>((Produção!J709*PreçoLivre!J711*(1-Painel!$B$8)-J$3-J$4-J$6)*(1-Painel!$E$7)-J$5+J$6)*J$7</f>
        <v>15423421.982699396</v>
      </c>
      <c r="K715" s="35">
        <f>((Produção!K709*PreçoLivre!K711*(1-Painel!$B$8)-K$3-K$4-K$6)*(1-Painel!$E$7)-K$5+K$6)*K$7</f>
        <v>14546067.381472602</v>
      </c>
      <c r="L715" s="35">
        <f>((Produção!L709*PreçoLivre!L711*(1-Painel!$B$8)-L$3-L$4-L$6)*(1-Painel!$E$7)-L$5+L$6)*L$7</f>
        <v>13198468.983136902</v>
      </c>
      <c r="M715" s="35">
        <f>((Produção!M709*PreçoLivre!M711*(1-Painel!$B$8)-M$3-M$4-M$6)*(1-Painel!$E$7)-M$5+M$6)*M$7</f>
        <v>11615820.563929001</v>
      </c>
      <c r="N715" s="35">
        <f>((Produção!N709*PreçoLivre!N711*(1-Painel!$B$8)-N$3-N$4-N$6)*(1-Painel!$E$7)-N$5+N$6)*N$7</f>
        <v>10424827.728644632</v>
      </c>
      <c r="O715" s="35">
        <f>((Produção!O709*PreçoLivre!O711*(1-Painel!$B$8)-O$3-O$4-O$6)*(1-Painel!$E$7)-O$5+O$6)*O$7</f>
        <v>8967347.0687463842</v>
      </c>
      <c r="P715" s="35">
        <f>((Produção!P709*PreçoLivre!P711*(1-Painel!$B$8)-P$3-P$4-P$6)*(1-Painel!$E$7)-P$5+P$6)*P$7</f>
        <v>8584456.4049120601</v>
      </c>
      <c r="Q715" s="35">
        <f>((Produção!Q709*PreçoLivre!Q711*(1-Painel!$B$8)-Q$3-Q$4-Q$6)*(1-Painel!$E$7)-Q$5+Q$6)*Q$7</f>
        <v>7995325.7388486275</v>
      </c>
      <c r="R715" s="35">
        <f>((Produção!R709*PreçoLivre!R711*(1-Painel!$B$8)-R$3-R$4-R$6)*(1-Painel!$E$7)-R$5+R$6)*R$7</f>
        <v>7331960.1384107936</v>
      </c>
      <c r="S715" s="35">
        <f>((Produção!S709*PreçoLivre!S711*(1-Painel!$B$8)-S$3-S$4-S$6)*(1-Painel!$E$7)-S$5+S$6)*S$7</f>
        <v>6533119.8048695354</v>
      </c>
      <c r="T715" s="35">
        <f>((Produção!T709*PreçoLivre!T711*(1-Painel!$B$8)-T$3-T$4-T$6)*(1-Painel!$E$7)-T$5+T$6)*T$7</f>
        <v>5954035.3528438676</v>
      </c>
      <c r="U715" s="35">
        <f>((Produção!U709*PreçoLivre!U711*(1-Painel!$B$8)-U$3-U$4-U$6)*(1-Painel!$E$7)-U$5+U$6)*U$7</f>
        <v>5555117.8481603563</v>
      </c>
      <c r="V715" s="35">
        <f>((Produção!V709*PreçoLivre!V711*(1-Painel!$B$8)-V$3-V$4-V$6)*(1-Painel!$E$7)-V$5+V$6)*V$7</f>
        <v>4976724.5913479244</v>
      </c>
      <c r="W715" s="35"/>
    </row>
    <row r="716" spans="1:23" x14ac:dyDescent="0.25">
      <c r="A716" s="36">
        <v>707</v>
      </c>
      <c r="B716" s="35">
        <f t="shared" si="11"/>
        <v>256104529.21533969</v>
      </c>
      <c r="C716" s="35">
        <f>((Produção!C710*PreçoLivre!C712*(1-Painel!$B$8)-C$3-C$4-C$6)*(1-Painel!$E$7)-C$5+C$6)*C$7</f>
        <v>24926171.877311222</v>
      </c>
      <c r="D716" s="35">
        <f>((Produção!D710*PreçoLivre!D712*(1-Painel!$B$8)-D$3-D$4-D$6)*(1-Painel!$E$7)-D$5+D$6)*D$7</f>
        <v>22911586.678748932</v>
      </c>
      <c r="E716" s="35">
        <f>((Produção!E710*PreçoLivre!E712*(1-Painel!$B$8)-E$3-E$4-E$6)*(1-Painel!$E$7)-E$5+E$6)*E$7</f>
        <v>21244977.756415717</v>
      </c>
      <c r="F716" s="35">
        <f>((Produção!F710*PreçoLivre!F712*(1-Painel!$B$8)-F$3-F$4-F$6)*(1-Painel!$E$7)-F$5+F$6)*F$7</f>
        <v>19481255.280623004</v>
      </c>
      <c r="G716" s="35">
        <f>((Produção!G710*PreçoLivre!G712*(1-Painel!$B$8)-G$3-G$4-G$6)*(1-Painel!$E$7)-G$5+G$6)*G$7</f>
        <v>17562983.326049253</v>
      </c>
      <c r="H716" s="35">
        <f>((Produção!H710*PreçoLivre!H712*(1-Painel!$B$8)-H$3-H$4-H$6)*(1-Painel!$E$7)-H$5+H$6)*H$7</f>
        <v>16705551.869948324</v>
      </c>
      <c r="I716" s="35">
        <f>((Produção!I710*PreçoLivre!I712*(1-Painel!$B$8)-I$3-I$4-I$6)*(1-Painel!$E$7)-I$5+I$6)*I$7</f>
        <v>15788165.05830043</v>
      </c>
      <c r="J716" s="35">
        <f>((Produção!J710*PreçoLivre!J712*(1-Painel!$B$8)-J$3-J$4-J$6)*(1-Painel!$E$7)-J$5+J$6)*J$7</f>
        <v>14889356.971968837</v>
      </c>
      <c r="K716" s="35">
        <f>((Produção!K710*PreçoLivre!K712*(1-Painel!$B$8)-K$3-K$4-K$6)*(1-Painel!$E$7)-K$5+K$6)*K$7</f>
        <v>13678882.111871529</v>
      </c>
      <c r="L716" s="35">
        <f>((Produção!L710*PreçoLivre!L712*(1-Painel!$B$8)-L$3-L$4-L$6)*(1-Painel!$E$7)-L$5+L$6)*L$7</f>
        <v>12276524.697433386</v>
      </c>
      <c r="M716" s="35">
        <f>((Produção!M710*PreçoLivre!M712*(1-Painel!$B$8)-M$3-M$4-M$6)*(1-Painel!$E$7)-M$5+M$6)*M$7</f>
        <v>11359985.509089014</v>
      </c>
      <c r="N716" s="35">
        <f>((Produção!N710*PreçoLivre!N712*(1-Painel!$B$8)-N$3-N$4-N$6)*(1-Painel!$E$7)-N$5+N$6)*N$7</f>
        <v>10312241.837915754</v>
      </c>
      <c r="O716" s="35">
        <f>((Produção!O710*PreçoLivre!O712*(1-Painel!$B$8)-O$3-O$4-O$6)*(1-Painel!$E$7)-O$5+O$6)*O$7</f>
        <v>9361997.0968875363</v>
      </c>
      <c r="P716" s="35">
        <f>((Produção!P710*PreçoLivre!P712*(1-Painel!$B$8)-P$3-P$4-P$6)*(1-Painel!$E$7)-P$5+P$6)*P$7</f>
        <v>8774057.4747600202</v>
      </c>
      <c r="Q716" s="35">
        <f>((Produção!Q710*PreçoLivre!Q712*(1-Painel!$B$8)-Q$3-Q$4-Q$6)*(1-Painel!$E$7)-Q$5+Q$6)*Q$7</f>
        <v>7845935.9799241731</v>
      </c>
      <c r="R716" s="35">
        <f>((Produção!R710*PreçoLivre!R712*(1-Painel!$B$8)-R$3-R$4-R$6)*(1-Painel!$E$7)-R$5+R$6)*R$7</f>
        <v>7352923.0842561414</v>
      </c>
      <c r="S716" s="35">
        <f>((Produção!S710*PreçoLivre!S712*(1-Painel!$B$8)-S$3-S$4-S$6)*(1-Painel!$E$7)-S$5+S$6)*S$7</f>
        <v>6334997.2855567317</v>
      </c>
      <c r="T716" s="35">
        <f>((Produção!T710*PreçoLivre!T712*(1-Painel!$B$8)-T$3-T$4-T$6)*(1-Painel!$E$7)-T$5+T$6)*T$7</f>
        <v>5632098.1837386005</v>
      </c>
      <c r="U716" s="35">
        <f>((Produção!U710*PreçoLivre!U712*(1-Painel!$B$8)-U$3-U$4-U$6)*(1-Painel!$E$7)-U$5+U$6)*U$7</f>
        <v>5227495.0822302597</v>
      </c>
      <c r="V716" s="35">
        <f>((Produção!V710*PreçoLivre!V712*(1-Painel!$B$8)-V$3-V$4-V$6)*(1-Painel!$E$7)-V$5+V$6)*V$7</f>
        <v>4437342.0523108328</v>
      </c>
      <c r="W716" s="35"/>
    </row>
    <row r="717" spans="1:23" x14ac:dyDescent="0.25">
      <c r="A717" s="36">
        <v>708</v>
      </c>
      <c r="B717" s="35">
        <f t="shared" si="11"/>
        <v>268361025.86645484</v>
      </c>
      <c r="C717" s="35">
        <f>((Produção!C711*PreçoLivre!C713*(1-Painel!$B$8)-C$3-C$4-C$6)*(1-Painel!$E$7)-C$5+C$6)*C$7</f>
        <v>27540818.124094378</v>
      </c>
      <c r="D717" s="35">
        <f>((Produção!D711*PreçoLivre!D713*(1-Painel!$B$8)-D$3-D$4-D$6)*(1-Painel!$E$7)-D$5+D$6)*D$7</f>
        <v>25693733.127905082</v>
      </c>
      <c r="E717" s="35">
        <f>((Produção!E711*PreçoLivre!E713*(1-Painel!$B$8)-E$3-E$4-E$6)*(1-Painel!$E$7)-E$5+E$6)*E$7</f>
        <v>23722801.945754074</v>
      </c>
      <c r="F717" s="35">
        <f>((Produção!F711*PreçoLivre!F713*(1-Painel!$B$8)-F$3-F$4-F$6)*(1-Painel!$E$7)-F$5+F$6)*F$7</f>
        <v>20848305.802710932</v>
      </c>
      <c r="G717" s="35">
        <f>((Produção!G711*PreçoLivre!G713*(1-Painel!$B$8)-G$3-G$4-G$6)*(1-Painel!$E$7)-G$5+G$6)*G$7</f>
        <v>18687169.948116053</v>
      </c>
      <c r="H717" s="35">
        <f>((Produção!H711*PreçoLivre!H713*(1-Painel!$B$8)-H$3-H$4-H$6)*(1-Painel!$E$7)-H$5+H$6)*H$7</f>
        <v>16510175.696407836</v>
      </c>
      <c r="I717" s="35">
        <f>((Produção!I711*PreçoLivre!I713*(1-Painel!$B$8)-I$3-I$4-I$6)*(1-Painel!$E$7)-I$5+I$6)*I$7</f>
        <v>14898782.502865652</v>
      </c>
      <c r="J717" s="35">
        <f>((Produção!J711*PreçoLivre!J713*(1-Painel!$B$8)-J$3-J$4-J$6)*(1-Painel!$E$7)-J$5+J$6)*J$7</f>
        <v>13983541.148727292</v>
      </c>
      <c r="K717" s="35">
        <f>((Produção!K711*PreçoLivre!K713*(1-Painel!$B$8)-K$3-K$4-K$6)*(1-Painel!$E$7)-K$5+K$6)*K$7</f>
        <v>13289525.639845654</v>
      </c>
      <c r="L717" s="35">
        <f>((Produção!L711*PreçoLivre!L713*(1-Painel!$B$8)-L$3-L$4-L$6)*(1-Painel!$E$7)-L$5+L$6)*L$7</f>
        <v>12150219.759642271</v>
      </c>
      <c r="M717" s="35">
        <f>((Produção!M711*PreçoLivre!M713*(1-Painel!$B$8)-M$3-M$4-M$6)*(1-Painel!$E$7)-M$5+M$6)*M$7</f>
        <v>11327613.154199278</v>
      </c>
      <c r="N717" s="35">
        <f>((Produção!N711*PreçoLivre!N713*(1-Painel!$B$8)-N$3-N$4-N$6)*(1-Painel!$E$7)-N$5+N$6)*N$7</f>
        <v>10429387.839155985</v>
      </c>
      <c r="O717" s="35">
        <f>((Produção!O711*PreçoLivre!O713*(1-Painel!$B$8)-O$3-O$4-O$6)*(1-Painel!$E$7)-O$5+O$6)*O$7</f>
        <v>9803714.8879311606</v>
      </c>
      <c r="P717" s="35">
        <f>((Produção!P711*PreçoLivre!P713*(1-Painel!$B$8)-P$3-P$4-P$6)*(1-Painel!$E$7)-P$5+P$6)*P$7</f>
        <v>8898447.3409623038</v>
      </c>
      <c r="Q717" s="35">
        <f>((Produção!Q711*PreçoLivre!Q713*(1-Painel!$B$8)-Q$3-Q$4-Q$6)*(1-Painel!$E$7)-Q$5+Q$6)*Q$7</f>
        <v>8346218.4754742905</v>
      </c>
      <c r="R717" s="35">
        <f>((Produção!R711*PreçoLivre!R713*(1-Painel!$B$8)-R$3-R$4-R$6)*(1-Painel!$E$7)-R$5+R$6)*R$7</f>
        <v>7389738.3730079336</v>
      </c>
      <c r="S717" s="35">
        <f>((Produção!S711*PreçoLivre!S713*(1-Painel!$B$8)-S$3-S$4-S$6)*(1-Painel!$E$7)-S$5+S$6)*S$7</f>
        <v>6825409.0907774121</v>
      </c>
      <c r="T717" s="35">
        <f>((Produção!T711*PreçoLivre!T713*(1-Painel!$B$8)-T$3-T$4-T$6)*(1-Painel!$E$7)-T$5+T$6)*T$7</f>
        <v>6478341.2761189817</v>
      </c>
      <c r="U717" s="35">
        <f>((Produção!U711*PreçoLivre!U713*(1-Painel!$B$8)-U$3-U$4-U$6)*(1-Painel!$E$7)-U$5+U$6)*U$7</f>
        <v>5976966.5796071459</v>
      </c>
      <c r="V717" s="35">
        <f>((Produção!V711*PreçoLivre!V713*(1-Painel!$B$8)-V$3-V$4-V$6)*(1-Painel!$E$7)-V$5+V$6)*V$7</f>
        <v>5560115.153151135</v>
      </c>
      <c r="W717" s="35"/>
    </row>
    <row r="718" spans="1:23" x14ac:dyDescent="0.25">
      <c r="A718" s="36">
        <v>709</v>
      </c>
      <c r="B718" s="35">
        <f t="shared" si="11"/>
        <v>260536695.02182928</v>
      </c>
      <c r="C718" s="35">
        <f>((Produção!C712*PreçoLivre!C714*(1-Painel!$B$8)-C$3-C$4-C$6)*(1-Painel!$E$7)-C$5+C$6)*C$7</f>
        <v>25785063.064584307</v>
      </c>
      <c r="D718" s="35">
        <f>((Produção!D712*PreçoLivre!D714*(1-Painel!$B$8)-D$3-D$4-D$6)*(1-Painel!$E$7)-D$5+D$6)*D$7</f>
        <v>25044896.597397488</v>
      </c>
      <c r="E718" s="35">
        <f>((Produção!E712*PreçoLivre!E714*(1-Painel!$B$8)-E$3-E$4-E$6)*(1-Painel!$E$7)-E$5+E$6)*E$7</f>
        <v>22272005.853838842</v>
      </c>
      <c r="F718" s="35">
        <f>((Produção!F712*PreçoLivre!F714*(1-Painel!$B$8)-F$3-F$4-F$6)*(1-Painel!$E$7)-F$5+F$6)*F$7</f>
        <v>20263668.085212931</v>
      </c>
      <c r="G718" s="35">
        <f>((Produção!G712*PreçoLivre!G714*(1-Painel!$B$8)-G$3-G$4-G$6)*(1-Painel!$E$7)-G$5+G$6)*G$7</f>
        <v>18353495.489758659</v>
      </c>
      <c r="H718" s="35">
        <f>((Produção!H712*PreçoLivre!H714*(1-Painel!$B$8)-H$3-H$4-H$6)*(1-Painel!$E$7)-H$5+H$6)*H$7</f>
        <v>16919794.109680481</v>
      </c>
      <c r="I718" s="35">
        <f>((Produção!I712*PreçoLivre!I714*(1-Painel!$B$8)-I$3-I$4-I$6)*(1-Painel!$E$7)-I$5+I$6)*I$7</f>
        <v>15441911.053543827</v>
      </c>
      <c r="J718" s="35">
        <f>((Produção!J712*PreçoLivre!J714*(1-Painel!$B$8)-J$3-J$4-J$6)*(1-Painel!$E$7)-J$5+J$6)*J$7</f>
        <v>13497894.795711562</v>
      </c>
      <c r="K718" s="35">
        <f>((Produção!K712*PreçoLivre!K714*(1-Painel!$B$8)-K$3-K$4-K$6)*(1-Painel!$E$7)-K$5+K$6)*K$7</f>
        <v>12176700.061485711</v>
      </c>
      <c r="L718" s="35">
        <f>((Produção!L712*PreçoLivre!L714*(1-Painel!$B$8)-L$3-L$4-L$6)*(1-Painel!$E$7)-L$5+L$6)*L$7</f>
        <v>11823574.655540125</v>
      </c>
      <c r="M718" s="35">
        <f>((Produção!M712*PreçoLivre!M714*(1-Painel!$B$8)-M$3-M$4-M$6)*(1-Painel!$E$7)-M$5+M$6)*M$7</f>
        <v>10477200.259489436</v>
      </c>
      <c r="N718" s="35">
        <f>((Produção!N712*PreçoLivre!N714*(1-Painel!$B$8)-N$3-N$4-N$6)*(1-Painel!$E$7)-N$5+N$6)*N$7</f>
        <v>10258035.410077786</v>
      </c>
      <c r="O718" s="35">
        <f>((Produção!O712*PreçoLivre!O714*(1-Painel!$B$8)-O$3-O$4-O$6)*(1-Painel!$E$7)-O$5+O$6)*O$7</f>
        <v>9632190.1248101406</v>
      </c>
      <c r="P718" s="35">
        <f>((Produção!P712*PreçoLivre!P714*(1-Painel!$B$8)-P$3-P$4-P$6)*(1-Painel!$E$7)-P$5+P$6)*P$7</f>
        <v>8954730.697751943</v>
      </c>
      <c r="Q718" s="35">
        <f>((Produção!Q712*PreçoLivre!Q714*(1-Painel!$B$8)-Q$3-Q$4-Q$6)*(1-Painel!$E$7)-Q$5+Q$6)*Q$7</f>
        <v>8529918.6239330303</v>
      </c>
      <c r="R718" s="35">
        <f>((Produção!R712*PreçoLivre!R714*(1-Painel!$B$8)-R$3-R$4-R$6)*(1-Painel!$E$7)-R$5+R$6)*R$7</f>
        <v>7611674.4251123266</v>
      </c>
      <c r="S718" s="35">
        <f>((Produção!S712*PreçoLivre!S714*(1-Painel!$B$8)-S$3-S$4-S$6)*(1-Painel!$E$7)-S$5+S$6)*S$7</f>
        <v>7149323.331678479</v>
      </c>
      <c r="T718" s="35">
        <f>((Produção!T712*PreçoLivre!T714*(1-Painel!$B$8)-T$3-T$4-T$6)*(1-Painel!$E$7)-T$5+T$6)*T$7</f>
        <v>6124016.3600021917</v>
      </c>
      <c r="U718" s="35">
        <f>((Produção!U712*PreçoLivre!U714*(1-Painel!$B$8)-U$3-U$4-U$6)*(1-Painel!$E$7)-U$5+U$6)*U$7</f>
        <v>5451431.6844542418</v>
      </c>
      <c r="V718" s="35">
        <f>((Produção!V712*PreçoLivre!V714*(1-Painel!$B$8)-V$3-V$4-V$6)*(1-Painel!$E$7)-V$5+V$6)*V$7</f>
        <v>4769170.3377657728</v>
      </c>
      <c r="W718" s="35"/>
    </row>
    <row r="719" spans="1:23" x14ac:dyDescent="0.25">
      <c r="A719" s="36">
        <v>710</v>
      </c>
      <c r="B719" s="35">
        <f t="shared" si="11"/>
        <v>235740453.16943777</v>
      </c>
      <c r="C719" s="35">
        <f>((Produção!C713*PreçoLivre!C715*(1-Painel!$B$8)-C$3-C$4-C$6)*(1-Painel!$E$7)-C$5+C$6)*C$7</f>
        <v>24514325.210813697</v>
      </c>
      <c r="D719" s="35">
        <f>((Produção!D713*PreçoLivre!D715*(1-Painel!$B$8)-D$3-D$4-D$6)*(1-Painel!$E$7)-D$5+D$6)*D$7</f>
        <v>22686821.758243673</v>
      </c>
      <c r="E719" s="35">
        <f>((Produção!E713*PreçoLivre!E715*(1-Painel!$B$8)-E$3-E$4-E$6)*(1-Painel!$E$7)-E$5+E$6)*E$7</f>
        <v>20908098.447768554</v>
      </c>
      <c r="F719" s="35">
        <f>((Produção!F713*PreçoLivre!F715*(1-Painel!$B$8)-F$3-F$4-F$6)*(1-Painel!$E$7)-F$5+F$6)*F$7</f>
        <v>19418806.224334173</v>
      </c>
      <c r="G719" s="35">
        <f>((Produção!G713*PreçoLivre!G715*(1-Painel!$B$8)-G$3-G$4-G$6)*(1-Painel!$E$7)-G$5+G$6)*G$7</f>
        <v>17625754.394752003</v>
      </c>
      <c r="H719" s="35">
        <f>((Produção!H713*PreçoLivre!H715*(1-Painel!$B$8)-H$3-H$4-H$6)*(1-Painel!$E$7)-H$5+H$6)*H$7</f>
        <v>15469390.349219033</v>
      </c>
      <c r="I719" s="35">
        <f>((Produção!I713*PreçoLivre!I715*(1-Painel!$B$8)-I$3-I$4-I$6)*(1-Painel!$E$7)-I$5+I$6)*I$7</f>
        <v>14414411.970539059</v>
      </c>
      <c r="J719" s="35">
        <f>((Produção!J713*PreçoLivre!J715*(1-Painel!$B$8)-J$3-J$4-J$6)*(1-Painel!$E$7)-J$5+J$6)*J$7</f>
        <v>13452826.084031794</v>
      </c>
      <c r="K719" s="35">
        <f>((Produção!K713*PreçoLivre!K715*(1-Painel!$B$8)-K$3-K$4-K$6)*(1-Painel!$E$7)-K$5+K$6)*K$7</f>
        <v>11900655.03677626</v>
      </c>
      <c r="L719" s="35">
        <f>((Produção!L713*PreçoLivre!L715*(1-Painel!$B$8)-L$3-L$4-L$6)*(1-Painel!$E$7)-L$5+L$6)*L$7</f>
        <v>10497027.492048882</v>
      </c>
      <c r="M719" s="35">
        <f>((Produção!M713*PreçoLivre!M715*(1-Painel!$B$8)-M$3-M$4-M$6)*(1-Painel!$E$7)-M$5+M$6)*M$7</f>
        <v>8789253.1647143718</v>
      </c>
      <c r="N719" s="35">
        <f>((Produção!N713*PreçoLivre!N715*(1-Painel!$B$8)-N$3-N$4-N$6)*(1-Painel!$E$7)-N$5+N$6)*N$7</f>
        <v>8120289.2656319905</v>
      </c>
      <c r="O719" s="35">
        <f>((Produção!O713*PreçoLivre!O715*(1-Painel!$B$8)-O$3-O$4-O$6)*(1-Painel!$E$7)-O$5+O$6)*O$7</f>
        <v>7501286.7000611825</v>
      </c>
      <c r="P719" s="35">
        <f>((Produção!P713*PreçoLivre!P715*(1-Painel!$B$8)-P$3-P$4-P$6)*(1-Painel!$E$7)-P$5+P$6)*P$7</f>
        <v>7215963.8501044</v>
      </c>
      <c r="Q719" s="35">
        <f>((Produção!Q713*PreçoLivre!Q715*(1-Painel!$B$8)-Q$3-Q$4-Q$6)*(1-Painel!$E$7)-Q$5+Q$6)*Q$7</f>
        <v>6977229.7117758431</v>
      </c>
      <c r="R719" s="35">
        <f>((Produção!R713*PreçoLivre!R715*(1-Painel!$B$8)-R$3-R$4-R$6)*(1-Painel!$E$7)-R$5+R$6)*R$7</f>
        <v>6204079.0426966334</v>
      </c>
      <c r="S719" s="35">
        <f>((Produção!S713*PreçoLivre!S715*(1-Painel!$B$8)-S$3-S$4-S$6)*(1-Painel!$E$7)-S$5+S$6)*S$7</f>
        <v>5617238.4412403479</v>
      </c>
      <c r="T719" s="35">
        <f>((Produção!T713*PreçoLivre!T715*(1-Painel!$B$8)-T$3-T$4-T$6)*(1-Painel!$E$7)-T$5+T$6)*T$7</f>
        <v>5116636.4739582948</v>
      </c>
      <c r="U719" s="35">
        <f>((Produção!U713*PreçoLivre!U715*(1-Painel!$B$8)-U$3-U$4-U$6)*(1-Painel!$E$7)-U$5+U$6)*U$7</f>
        <v>4859791.5901563289</v>
      </c>
      <c r="V719" s="35">
        <f>((Produção!V713*PreçoLivre!V715*(1-Painel!$B$8)-V$3-V$4-V$6)*(1-Painel!$E$7)-V$5+V$6)*V$7</f>
        <v>4450567.9605713068</v>
      </c>
      <c r="W719" s="35"/>
    </row>
    <row r="720" spans="1:23" x14ac:dyDescent="0.25">
      <c r="A720" s="36">
        <v>711</v>
      </c>
      <c r="B720" s="35">
        <f t="shared" si="11"/>
        <v>261421824.59830719</v>
      </c>
      <c r="C720" s="35">
        <f>((Produção!C714*PreçoLivre!C716*(1-Painel!$B$8)-C$3-C$4-C$6)*(1-Painel!$E$7)-C$5+C$6)*C$7</f>
        <v>25874370.178087566</v>
      </c>
      <c r="D720" s="35">
        <f>((Produção!D714*PreçoLivre!D716*(1-Painel!$B$8)-D$3-D$4-D$6)*(1-Painel!$E$7)-D$5+D$6)*D$7</f>
        <v>23499610.380215492</v>
      </c>
      <c r="E720" s="35">
        <f>((Produção!E714*PreçoLivre!E716*(1-Painel!$B$8)-E$3-E$4-E$6)*(1-Painel!$E$7)-E$5+E$6)*E$7</f>
        <v>21982652.165796626</v>
      </c>
      <c r="F720" s="35">
        <f>((Produção!F714*PreçoLivre!F716*(1-Painel!$B$8)-F$3-F$4-F$6)*(1-Painel!$E$7)-F$5+F$6)*F$7</f>
        <v>19487325.03072327</v>
      </c>
      <c r="G720" s="35">
        <f>((Produção!G714*PreçoLivre!G716*(1-Painel!$B$8)-G$3-G$4-G$6)*(1-Painel!$E$7)-G$5+G$6)*G$7</f>
        <v>18162378.029316358</v>
      </c>
      <c r="H720" s="35">
        <f>((Produção!H714*PreçoLivre!H716*(1-Painel!$B$8)-H$3-H$4-H$6)*(1-Painel!$E$7)-H$5+H$6)*H$7</f>
        <v>16894520.645956911</v>
      </c>
      <c r="I720" s="35">
        <f>((Produção!I714*PreçoLivre!I716*(1-Painel!$B$8)-I$3-I$4-I$6)*(1-Painel!$E$7)-I$5+I$6)*I$7</f>
        <v>15849759.464052003</v>
      </c>
      <c r="J720" s="35">
        <f>((Produção!J714*PreçoLivre!J716*(1-Painel!$B$8)-J$3-J$4-J$6)*(1-Painel!$E$7)-J$5+J$6)*J$7</f>
        <v>13879065.592125889</v>
      </c>
      <c r="K720" s="35">
        <f>((Produção!K714*PreçoLivre!K716*(1-Painel!$B$8)-K$3-K$4-K$6)*(1-Painel!$E$7)-K$5+K$6)*K$7</f>
        <v>13160357.505039787</v>
      </c>
      <c r="L720" s="35">
        <f>((Produção!L714*PreçoLivre!L716*(1-Painel!$B$8)-L$3-L$4-L$6)*(1-Painel!$E$7)-L$5+L$6)*L$7</f>
        <v>12411211.666876955</v>
      </c>
      <c r="M720" s="35">
        <f>((Produção!M714*PreçoLivre!M716*(1-Painel!$B$8)-M$3-M$4-M$6)*(1-Painel!$E$7)-M$5+M$6)*M$7</f>
        <v>11294503.85763078</v>
      </c>
      <c r="N720" s="35">
        <f>((Produção!N714*PreçoLivre!N716*(1-Painel!$B$8)-N$3-N$4-N$6)*(1-Painel!$E$7)-N$5+N$6)*N$7</f>
        <v>9927446.0573325157</v>
      </c>
      <c r="O720" s="35">
        <f>((Produção!O714*PreçoLivre!O716*(1-Painel!$B$8)-O$3-O$4-O$6)*(1-Painel!$E$7)-O$5+O$6)*O$7</f>
        <v>9638185.0614745803</v>
      </c>
      <c r="P720" s="35">
        <f>((Produção!P714*PreçoLivre!P716*(1-Painel!$B$8)-P$3-P$4-P$6)*(1-Painel!$E$7)-P$5+P$6)*P$7</f>
        <v>8730677.8943295404</v>
      </c>
      <c r="Q720" s="35">
        <f>((Produção!Q714*PreçoLivre!Q716*(1-Painel!$B$8)-Q$3-Q$4-Q$6)*(1-Painel!$E$7)-Q$5+Q$6)*Q$7</f>
        <v>8216523.4748457773</v>
      </c>
      <c r="R720" s="35">
        <f>((Produção!R714*PreçoLivre!R716*(1-Painel!$B$8)-R$3-R$4-R$6)*(1-Painel!$E$7)-R$5+R$6)*R$7</f>
        <v>7848919.2196382321</v>
      </c>
      <c r="S720" s="35">
        <f>((Produção!S714*PreçoLivre!S716*(1-Painel!$B$8)-S$3-S$4-S$6)*(1-Painel!$E$7)-S$5+S$6)*S$7</f>
        <v>6798107.763114186</v>
      </c>
      <c r="T720" s="35">
        <f>((Produção!T714*PreçoLivre!T716*(1-Painel!$B$8)-T$3-T$4-T$6)*(1-Painel!$E$7)-T$5+T$6)*T$7</f>
        <v>6181813.5093158139</v>
      </c>
      <c r="U720" s="35">
        <f>((Produção!U714*PreçoLivre!U716*(1-Painel!$B$8)-U$3-U$4-U$6)*(1-Painel!$E$7)-U$5+U$6)*U$7</f>
        <v>5955873.2521950081</v>
      </c>
      <c r="V720" s="35">
        <f>((Produção!V714*PreçoLivre!V716*(1-Painel!$B$8)-V$3-V$4-V$6)*(1-Painel!$E$7)-V$5+V$6)*V$7</f>
        <v>5628523.8502399381</v>
      </c>
      <c r="W720" s="35"/>
    </row>
    <row r="721" spans="1:23" x14ac:dyDescent="0.25">
      <c r="A721" s="36">
        <v>712</v>
      </c>
      <c r="B721" s="35">
        <f t="shared" si="11"/>
        <v>234611273.41714922</v>
      </c>
      <c r="C721" s="35">
        <f>((Produção!C715*PreçoLivre!C717*(1-Painel!$B$8)-C$3-C$4-C$6)*(1-Painel!$E$7)-C$5+C$6)*C$7</f>
        <v>25123812.800326236</v>
      </c>
      <c r="D721" s="35">
        <f>((Produção!D715*PreçoLivre!D717*(1-Painel!$B$8)-D$3-D$4-D$6)*(1-Painel!$E$7)-D$5+D$6)*D$7</f>
        <v>22019804.219909798</v>
      </c>
      <c r="E721" s="35">
        <f>((Produção!E715*PreçoLivre!E717*(1-Painel!$B$8)-E$3-E$4-E$6)*(1-Painel!$E$7)-E$5+E$6)*E$7</f>
        <v>20134372.135632083</v>
      </c>
      <c r="F721" s="35">
        <f>((Produção!F715*PreçoLivre!F717*(1-Painel!$B$8)-F$3-F$4-F$6)*(1-Painel!$E$7)-F$5+F$6)*F$7</f>
        <v>18775605.251642652</v>
      </c>
      <c r="G721" s="35">
        <f>((Produção!G715*PreçoLivre!G717*(1-Painel!$B$8)-G$3-G$4-G$6)*(1-Painel!$E$7)-G$5+G$6)*G$7</f>
        <v>17464530.343523964</v>
      </c>
      <c r="H721" s="35">
        <f>((Produção!H715*PreçoLivre!H717*(1-Painel!$B$8)-H$3-H$4-H$6)*(1-Painel!$E$7)-H$5+H$6)*H$7</f>
        <v>16509020.376238102</v>
      </c>
      <c r="I721" s="35">
        <f>((Produção!I715*PreçoLivre!I717*(1-Painel!$B$8)-I$3-I$4-I$6)*(1-Painel!$E$7)-I$5+I$6)*I$7</f>
        <v>14096701.332323004</v>
      </c>
      <c r="J721" s="35">
        <f>((Produção!J715*PreçoLivre!J717*(1-Painel!$B$8)-J$3-J$4-J$6)*(1-Painel!$E$7)-J$5+J$6)*J$7</f>
        <v>12983060.179637259</v>
      </c>
      <c r="K721" s="35">
        <f>((Produção!K715*PreçoLivre!K717*(1-Painel!$B$8)-K$3-K$4-K$6)*(1-Painel!$E$7)-K$5+K$6)*K$7</f>
        <v>12332681.667707585</v>
      </c>
      <c r="L721" s="35">
        <f>((Produção!L715*PreçoLivre!L717*(1-Painel!$B$8)-L$3-L$4-L$6)*(1-Painel!$E$7)-L$5+L$6)*L$7</f>
        <v>10991640.069282869</v>
      </c>
      <c r="M721" s="35">
        <f>((Produção!M715*PreçoLivre!M717*(1-Painel!$B$8)-M$3-M$4-M$6)*(1-Painel!$E$7)-M$5+M$6)*M$7</f>
        <v>10025952.612680091</v>
      </c>
      <c r="N721" s="35">
        <f>((Produção!N715*PreçoLivre!N717*(1-Painel!$B$8)-N$3-N$4-N$6)*(1-Painel!$E$7)-N$5+N$6)*N$7</f>
        <v>8883817.9851930458</v>
      </c>
      <c r="O721" s="35">
        <f>((Produção!O715*PreçoLivre!O717*(1-Painel!$B$8)-O$3-O$4-O$6)*(1-Painel!$E$7)-O$5+O$6)*O$7</f>
        <v>8110743.0963780591</v>
      </c>
      <c r="P721" s="35">
        <f>((Produção!P715*PreçoLivre!P717*(1-Painel!$B$8)-P$3-P$4-P$6)*(1-Painel!$E$7)-P$5+P$6)*P$7</f>
        <v>7230253.2694213083</v>
      </c>
      <c r="Q721" s="35">
        <f>((Produção!Q715*PreçoLivre!Q717*(1-Painel!$B$8)-Q$3-Q$4-Q$6)*(1-Painel!$E$7)-Q$5+Q$6)*Q$7</f>
        <v>6593952.9820880573</v>
      </c>
      <c r="R721" s="35">
        <f>((Produção!R715*PreçoLivre!R717*(1-Painel!$B$8)-R$3-R$4-R$6)*(1-Painel!$E$7)-R$5+R$6)*R$7</f>
        <v>5580463.6600037273</v>
      </c>
      <c r="S721" s="35">
        <f>((Produção!S715*PreçoLivre!S717*(1-Painel!$B$8)-S$3-S$4-S$6)*(1-Painel!$E$7)-S$5+S$6)*S$7</f>
        <v>5025936.4429292642</v>
      </c>
      <c r="T721" s="35">
        <f>((Produção!T715*PreçoLivre!T717*(1-Painel!$B$8)-T$3-T$4-T$6)*(1-Painel!$E$7)-T$5+T$6)*T$7</f>
        <v>4700640.5819499567</v>
      </c>
      <c r="U721" s="35">
        <f>((Produção!U715*PreçoLivre!U717*(1-Painel!$B$8)-U$3-U$4-U$6)*(1-Painel!$E$7)-U$5+U$6)*U$7</f>
        <v>4253913.8429511692</v>
      </c>
      <c r="V721" s="35">
        <f>((Produção!V715*PreçoLivre!V717*(1-Painel!$B$8)-V$3-V$4-V$6)*(1-Painel!$E$7)-V$5+V$6)*V$7</f>
        <v>3774370.5673310277</v>
      </c>
      <c r="W721" s="35"/>
    </row>
    <row r="722" spans="1:23" x14ac:dyDescent="0.25">
      <c r="A722" s="36">
        <v>713</v>
      </c>
      <c r="B722" s="35">
        <f t="shared" si="11"/>
        <v>290089055.18704313</v>
      </c>
      <c r="C722" s="35">
        <f>((Produção!C716*PreçoLivre!C718*(1-Painel!$B$8)-C$3-C$4-C$6)*(1-Painel!$E$7)-C$5+C$6)*C$7</f>
        <v>27061267.027441148</v>
      </c>
      <c r="D722" s="35">
        <f>((Produção!D716*PreçoLivre!D718*(1-Painel!$B$8)-D$3-D$4-D$6)*(1-Painel!$E$7)-D$5+D$6)*D$7</f>
        <v>25618524.261196852</v>
      </c>
      <c r="E722" s="35">
        <f>((Produção!E716*PreçoLivre!E718*(1-Painel!$B$8)-E$3-E$4-E$6)*(1-Painel!$E$7)-E$5+E$6)*E$7</f>
        <v>23475080.67740494</v>
      </c>
      <c r="F722" s="35">
        <f>((Produção!F716*PreçoLivre!F718*(1-Painel!$B$8)-F$3-F$4-F$6)*(1-Painel!$E$7)-F$5+F$6)*F$7</f>
        <v>20793905.442158904</v>
      </c>
      <c r="G722" s="35">
        <f>((Produção!G716*PreçoLivre!G718*(1-Painel!$B$8)-G$3-G$4-G$6)*(1-Painel!$E$7)-G$5+G$6)*G$7</f>
        <v>19631484.029030323</v>
      </c>
      <c r="H722" s="35">
        <f>((Produção!H716*PreçoLivre!H718*(1-Painel!$B$8)-H$3-H$4-H$6)*(1-Painel!$E$7)-H$5+H$6)*H$7</f>
        <v>18747534.711944625</v>
      </c>
      <c r="I722" s="35">
        <f>((Produção!I716*PreçoLivre!I718*(1-Painel!$B$8)-I$3-I$4-I$6)*(1-Painel!$E$7)-I$5+I$6)*I$7</f>
        <v>17633561.635132022</v>
      </c>
      <c r="J722" s="35">
        <f>((Produção!J716*PreçoLivre!J718*(1-Painel!$B$8)-J$3-J$4-J$6)*(1-Painel!$E$7)-J$5+J$6)*J$7</f>
        <v>17163800.801165257</v>
      </c>
      <c r="K722" s="35">
        <f>((Produção!K716*PreçoLivre!K718*(1-Painel!$B$8)-K$3-K$4-K$6)*(1-Painel!$E$7)-K$5+K$6)*K$7</f>
        <v>14944913.501206577</v>
      </c>
      <c r="L722" s="35">
        <f>((Produção!L716*PreçoLivre!L718*(1-Painel!$B$8)-L$3-L$4-L$6)*(1-Painel!$E$7)-L$5+L$6)*L$7</f>
        <v>14505446.400661195</v>
      </c>
      <c r="M722" s="35">
        <f>((Produção!M716*PreçoLivre!M718*(1-Painel!$B$8)-M$3-M$4-M$6)*(1-Painel!$E$7)-M$5+M$6)*M$7</f>
        <v>13292073.97743227</v>
      </c>
      <c r="N722" s="35">
        <f>((Produção!N716*PreçoLivre!N718*(1-Painel!$B$8)-N$3-N$4-N$6)*(1-Painel!$E$7)-N$5+N$6)*N$7</f>
        <v>12732931.750941612</v>
      </c>
      <c r="O722" s="35">
        <f>((Produção!O716*PreçoLivre!O718*(1-Painel!$B$8)-O$3-O$4-O$6)*(1-Painel!$E$7)-O$5+O$6)*O$7</f>
        <v>11488433.336069034</v>
      </c>
      <c r="P722" s="35">
        <f>((Produção!P716*PreçoLivre!P718*(1-Painel!$B$8)-P$3-P$4-P$6)*(1-Painel!$E$7)-P$5+P$6)*P$7</f>
        <v>9173482.0032063965</v>
      </c>
      <c r="Q722" s="35">
        <f>((Produção!Q716*PreçoLivre!Q718*(1-Painel!$B$8)-Q$3-Q$4-Q$6)*(1-Painel!$E$7)-Q$5+Q$6)*Q$7</f>
        <v>8928106.4273044709</v>
      </c>
      <c r="R722" s="35">
        <f>((Produção!R716*PreçoLivre!R718*(1-Painel!$B$8)-R$3-R$4-R$6)*(1-Painel!$E$7)-R$5+R$6)*R$7</f>
        <v>8545855.8643836547</v>
      </c>
      <c r="S722" s="35">
        <f>((Produção!S716*PreçoLivre!S718*(1-Painel!$B$8)-S$3-S$4-S$6)*(1-Painel!$E$7)-S$5+S$6)*S$7</f>
        <v>7531899.9239444276</v>
      </c>
      <c r="T722" s="35">
        <f>((Produção!T716*PreçoLivre!T718*(1-Painel!$B$8)-T$3-T$4-T$6)*(1-Painel!$E$7)-T$5+T$6)*T$7</f>
        <v>6914150.3645361532</v>
      </c>
      <c r="U722" s="35">
        <f>((Produção!U716*PreçoLivre!U718*(1-Painel!$B$8)-U$3-U$4-U$6)*(1-Painel!$E$7)-U$5+U$6)*U$7</f>
        <v>6244474.5164835602</v>
      </c>
      <c r="V722" s="35">
        <f>((Produção!V716*PreçoLivre!V718*(1-Painel!$B$8)-V$3-V$4-V$6)*(1-Painel!$E$7)-V$5+V$6)*V$7</f>
        <v>5662128.5353996921</v>
      </c>
      <c r="W722" s="35"/>
    </row>
    <row r="723" spans="1:23" x14ac:dyDescent="0.25">
      <c r="A723" s="36">
        <v>714</v>
      </c>
      <c r="B723" s="35">
        <f t="shared" si="11"/>
        <v>243490719.22106972</v>
      </c>
      <c r="C723" s="35">
        <f>((Produção!C717*PreçoLivre!C719*(1-Painel!$B$8)-C$3-C$4-C$6)*(1-Painel!$E$7)-C$5+C$6)*C$7</f>
        <v>25383772.887710139</v>
      </c>
      <c r="D723" s="35">
        <f>((Produção!D717*PreçoLivre!D719*(1-Painel!$B$8)-D$3-D$4-D$6)*(1-Painel!$E$7)-D$5+D$6)*D$7</f>
        <v>23768906.004421759</v>
      </c>
      <c r="E723" s="35">
        <f>((Produção!E717*PreçoLivre!E719*(1-Painel!$B$8)-E$3-E$4-E$6)*(1-Painel!$E$7)-E$5+E$6)*E$7</f>
        <v>20288593.748912521</v>
      </c>
      <c r="F723" s="35">
        <f>((Produção!F717*PreçoLivre!F719*(1-Painel!$B$8)-F$3-F$4-F$6)*(1-Painel!$E$7)-F$5+F$6)*F$7</f>
        <v>18919947.997991171</v>
      </c>
      <c r="G723" s="35">
        <f>((Produção!G717*PreçoLivre!G719*(1-Painel!$B$8)-G$3-G$4-G$6)*(1-Painel!$E$7)-G$5+G$6)*G$7</f>
        <v>16434826.836453073</v>
      </c>
      <c r="H723" s="35">
        <f>((Produção!H717*PreçoLivre!H719*(1-Painel!$B$8)-H$3-H$4-H$6)*(1-Painel!$E$7)-H$5+H$6)*H$7</f>
        <v>15301744.383008832</v>
      </c>
      <c r="I723" s="35">
        <f>((Produção!I717*PreçoLivre!I719*(1-Painel!$B$8)-I$3-I$4-I$6)*(1-Painel!$E$7)-I$5+I$6)*I$7</f>
        <v>13739030.522474507</v>
      </c>
      <c r="J723" s="35">
        <f>((Produção!J717*PreçoLivre!J719*(1-Painel!$B$8)-J$3-J$4-J$6)*(1-Painel!$E$7)-J$5+J$6)*J$7</f>
        <v>12286265.928012677</v>
      </c>
      <c r="K723" s="35">
        <f>((Produção!K717*PreçoLivre!K719*(1-Painel!$B$8)-K$3-K$4-K$6)*(1-Painel!$E$7)-K$5+K$6)*K$7</f>
        <v>10630742.366947861</v>
      </c>
      <c r="L723" s="35">
        <f>((Produção!L717*PreçoLivre!L719*(1-Painel!$B$8)-L$3-L$4-L$6)*(1-Painel!$E$7)-L$5+L$6)*L$7</f>
        <v>10146838.241272861</v>
      </c>
      <c r="M723" s="35">
        <f>((Produção!M717*PreçoLivre!M719*(1-Painel!$B$8)-M$3-M$4-M$6)*(1-Painel!$E$7)-M$5+M$6)*M$7</f>
        <v>9795363.7575955354</v>
      </c>
      <c r="N723" s="35">
        <f>((Produção!N717*PreçoLivre!N719*(1-Painel!$B$8)-N$3-N$4-N$6)*(1-Painel!$E$7)-N$5+N$6)*N$7</f>
        <v>9197284.8361780215</v>
      </c>
      <c r="O723" s="35">
        <f>((Produção!O717*PreçoLivre!O719*(1-Painel!$B$8)-O$3-O$4-O$6)*(1-Painel!$E$7)-O$5+O$6)*O$7</f>
        <v>8521496.3764269147</v>
      </c>
      <c r="P723" s="35">
        <f>((Produção!P717*PreçoLivre!P719*(1-Painel!$B$8)-P$3-P$4-P$6)*(1-Painel!$E$7)-P$5+P$6)*P$7</f>
        <v>8238127.9890365396</v>
      </c>
      <c r="Q723" s="35">
        <f>((Produção!Q717*PreçoLivre!Q719*(1-Painel!$B$8)-Q$3-Q$4-Q$6)*(1-Painel!$E$7)-Q$5+Q$6)*Q$7</f>
        <v>8050553.1606489951</v>
      </c>
      <c r="R723" s="35">
        <f>((Produção!R717*PreçoLivre!R719*(1-Painel!$B$8)-R$3-R$4-R$6)*(1-Painel!$E$7)-R$5+R$6)*R$7</f>
        <v>7658006.2794088591</v>
      </c>
      <c r="S723" s="35">
        <f>((Produção!S717*PreçoLivre!S719*(1-Painel!$B$8)-S$3-S$4-S$6)*(1-Painel!$E$7)-S$5+S$6)*S$7</f>
        <v>6895433.7323171077</v>
      </c>
      <c r="T723" s="35">
        <f>((Produção!T717*PreçoLivre!T719*(1-Painel!$B$8)-T$3-T$4-T$6)*(1-Painel!$E$7)-T$5+T$6)*T$7</f>
        <v>6389465.2474973928</v>
      </c>
      <c r="U723" s="35">
        <f>((Produção!U717*PreçoLivre!U719*(1-Painel!$B$8)-U$3-U$4-U$6)*(1-Painel!$E$7)-U$5+U$6)*U$7</f>
        <v>6335846.4715954652</v>
      </c>
      <c r="V723" s="35">
        <f>((Produção!V717*PreçoLivre!V719*(1-Painel!$B$8)-V$3-V$4-V$6)*(1-Painel!$E$7)-V$5+V$6)*V$7</f>
        <v>5508472.4531594589</v>
      </c>
      <c r="W723" s="35"/>
    </row>
    <row r="724" spans="1:23" x14ac:dyDescent="0.25">
      <c r="A724" s="36">
        <v>715</v>
      </c>
      <c r="B724" s="35">
        <f t="shared" si="11"/>
        <v>257238357.24537203</v>
      </c>
      <c r="C724" s="35">
        <f>((Produção!C718*PreçoLivre!C720*(1-Painel!$B$8)-C$3-C$4-C$6)*(1-Painel!$E$7)-C$5+C$6)*C$7</f>
        <v>26392863.069956236</v>
      </c>
      <c r="D724" s="35">
        <f>((Produção!D718*PreçoLivre!D720*(1-Painel!$B$8)-D$3-D$4-D$6)*(1-Painel!$E$7)-D$5+D$6)*D$7</f>
        <v>24750381.025463231</v>
      </c>
      <c r="E724" s="35">
        <f>((Produção!E718*PreçoLivre!E720*(1-Painel!$B$8)-E$3-E$4-E$6)*(1-Painel!$E$7)-E$5+E$6)*E$7</f>
        <v>23361908.435442761</v>
      </c>
      <c r="F724" s="35">
        <f>((Produção!F718*PreçoLivre!F720*(1-Painel!$B$8)-F$3-F$4-F$6)*(1-Painel!$E$7)-F$5+F$6)*F$7</f>
        <v>22263971.533109177</v>
      </c>
      <c r="G724" s="35">
        <f>((Produção!G718*PreçoLivre!G720*(1-Painel!$B$8)-G$3-G$4-G$6)*(1-Painel!$E$7)-G$5+G$6)*G$7</f>
        <v>20499376.596670214</v>
      </c>
      <c r="H724" s="35">
        <f>((Produção!H718*PreçoLivre!H720*(1-Painel!$B$8)-H$3-H$4-H$6)*(1-Painel!$E$7)-H$5+H$6)*H$7</f>
        <v>17247500.563712742</v>
      </c>
      <c r="I724" s="35">
        <f>((Produção!I718*PreçoLivre!I720*(1-Painel!$B$8)-I$3-I$4-I$6)*(1-Painel!$E$7)-I$5+I$6)*I$7</f>
        <v>15252742.625028078</v>
      </c>
      <c r="J724" s="35">
        <f>((Produção!J718*PreçoLivre!J720*(1-Painel!$B$8)-J$3-J$4-J$6)*(1-Painel!$E$7)-J$5+J$6)*J$7</f>
        <v>13782005.28617203</v>
      </c>
      <c r="K724" s="35">
        <f>((Produção!K718*PreçoLivre!K720*(1-Painel!$B$8)-K$3-K$4-K$6)*(1-Painel!$E$7)-K$5+K$6)*K$7</f>
        <v>12787368.744923001</v>
      </c>
      <c r="L724" s="35">
        <f>((Produção!L718*PreçoLivre!L720*(1-Painel!$B$8)-L$3-L$4-L$6)*(1-Painel!$E$7)-L$5+L$6)*L$7</f>
        <v>11122927.191421242</v>
      </c>
      <c r="M724" s="35">
        <f>((Produção!M718*PreçoLivre!M720*(1-Painel!$B$8)-M$3-M$4-M$6)*(1-Painel!$E$7)-M$5+M$6)*M$7</f>
        <v>9839937.9601449538</v>
      </c>
      <c r="N724" s="35">
        <f>((Produção!N718*PreçoLivre!N720*(1-Painel!$B$8)-N$3-N$4-N$6)*(1-Painel!$E$7)-N$5+N$6)*N$7</f>
        <v>9333472.4901592694</v>
      </c>
      <c r="O724" s="35">
        <f>((Produção!O718*PreçoLivre!O720*(1-Painel!$B$8)-O$3-O$4-O$6)*(1-Painel!$E$7)-O$5+O$6)*O$7</f>
        <v>8215323.8867497668</v>
      </c>
      <c r="P724" s="35">
        <f>((Produção!P718*PreçoLivre!P720*(1-Painel!$B$8)-P$3-P$4-P$6)*(1-Painel!$E$7)-P$5+P$6)*P$7</f>
        <v>7684123.7589617325</v>
      </c>
      <c r="Q724" s="35">
        <f>((Produção!Q718*PreçoLivre!Q720*(1-Painel!$B$8)-Q$3-Q$4-Q$6)*(1-Painel!$E$7)-Q$5+Q$6)*Q$7</f>
        <v>7058957.3083702503</v>
      </c>
      <c r="R724" s="35">
        <f>((Produção!R718*PreçoLivre!R720*(1-Painel!$B$8)-R$3-R$4-R$6)*(1-Painel!$E$7)-R$5+R$6)*R$7</f>
        <v>6698610.3795089433</v>
      </c>
      <c r="S724" s="35">
        <f>((Produção!S718*PreçoLivre!S720*(1-Painel!$B$8)-S$3-S$4-S$6)*(1-Painel!$E$7)-S$5+S$6)*S$7</f>
        <v>6356806.8057172736</v>
      </c>
      <c r="T724" s="35">
        <f>((Produção!T718*PreçoLivre!T720*(1-Painel!$B$8)-T$3-T$4-T$6)*(1-Painel!$E$7)-T$5+T$6)*T$7</f>
        <v>5464930.9417916639</v>
      </c>
      <c r="U724" s="35">
        <f>((Produção!U718*PreçoLivre!U720*(1-Painel!$B$8)-U$3-U$4-U$6)*(1-Painel!$E$7)-U$5+U$6)*U$7</f>
        <v>4799772.7365696682</v>
      </c>
      <c r="V724" s="35">
        <f>((Produção!V718*PreçoLivre!V720*(1-Painel!$B$8)-V$3-V$4-V$6)*(1-Painel!$E$7)-V$5+V$6)*V$7</f>
        <v>4325375.9054997768</v>
      </c>
      <c r="W724" s="35"/>
    </row>
    <row r="725" spans="1:23" x14ac:dyDescent="0.25">
      <c r="A725" s="36">
        <v>716</v>
      </c>
      <c r="B725" s="35">
        <f t="shared" si="11"/>
        <v>248062990.73033339</v>
      </c>
      <c r="C725" s="35">
        <f>((Produção!C719*PreçoLivre!C721*(1-Painel!$B$8)-C$3-C$4-C$6)*(1-Painel!$E$7)-C$5+C$6)*C$7</f>
        <v>26070935.301482748</v>
      </c>
      <c r="D725" s="35">
        <f>((Produção!D719*PreçoLivre!D721*(1-Painel!$B$8)-D$3-D$4-D$6)*(1-Painel!$E$7)-D$5+D$6)*D$7</f>
        <v>22463669.792615682</v>
      </c>
      <c r="E725" s="35">
        <f>((Produção!E719*PreçoLivre!E721*(1-Painel!$B$8)-E$3-E$4-E$6)*(1-Painel!$E$7)-E$5+E$6)*E$7</f>
        <v>19269260.979642764</v>
      </c>
      <c r="F725" s="35">
        <f>((Produção!F719*PreçoLivre!F721*(1-Painel!$B$8)-F$3-F$4-F$6)*(1-Painel!$E$7)-F$5+F$6)*F$7</f>
        <v>18244416.195367098</v>
      </c>
      <c r="G725" s="35">
        <f>((Produção!G719*PreçoLivre!G721*(1-Painel!$B$8)-G$3-G$4-G$6)*(1-Painel!$E$7)-G$5+G$6)*G$7</f>
        <v>16998900.478037283</v>
      </c>
      <c r="H725" s="35">
        <f>((Produção!H719*PreçoLivre!H721*(1-Painel!$B$8)-H$3-H$4-H$6)*(1-Painel!$E$7)-H$5+H$6)*H$7</f>
        <v>16040543.080271235</v>
      </c>
      <c r="I725" s="35">
        <f>((Produção!I719*PreçoLivre!I721*(1-Painel!$B$8)-I$3-I$4-I$6)*(1-Painel!$E$7)-I$5+I$6)*I$7</f>
        <v>14706694.766257344</v>
      </c>
      <c r="J725" s="35">
        <f>((Produção!J719*PreçoLivre!J721*(1-Painel!$B$8)-J$3-J$4-J$6)*(1-Painel!$E$7)-J$5+J$6)*J$7</f>
        <v>14092230.031143978</v>
      </c>
      <c r="K725" s="35">
        <f>((Produção!K719*PreçoLivre!K721*(1-Painel!$B$8)-K$3-K$4-K$6)*(1-Painel!$E$7)-K$5+K$6)*K$7</f>
        <v>12690167.923954926</v>
      </c>
      <c r="L725" s="35">
        <f>((Produção!L719*PreçoLivre!L721*(1-Painel!$B$8)-L$3-L$4-L$6)*(1-Painel!$E$7)-L$5+L$6)*L$7</f>
        <v>11569705.03176989</v>
      </c>
      <c r="M725" s="35">
        <f>((Produção!M719*PreçoLivre!M721*(1-Painel!$B$8)-M$3-M$4-M$6)*(1-Painel!$E$7)-M$5+M$6)*M$7</f>
        <v>11316544.992954927</v>
      </c>
      <c r="N725" s="35">
        <f>((Produção!N719*PreçoLivre!N721*(1-Painel!$B$8)-N$3-N$4-N$6)*(1-Painel!$E$7)-N$5+N$6)*N$7</f>
        <v>10135023.550428566</v>
      </c>
      <c r="O725" s="35">
        <f>((Produção!O719*PreçoLivre!O721*(1-Painel!$B$8)-O$3-O$4-O$6)*(1-Painel!$E$7)-O$5+O$6)*O$7</f>
        <v>9069536.8399302848</v>
      </c>
      <c r="P725" s="35">
        <f>((Produção!P719*PreçoLivre!P721*(1-Painel!$B$8)-P$3-P$4-P$6)*(1-Painel!$E$7)-P$5+P$6)*P$7</f>
        <v>7791156.8541635452</v>
      </c>
      <c r="Q725" s="35">
        <f>((Produção!Q719*PreçoLivre!Q721*(1-Painel!$B$8)-Q$3-Q$4-Q$6)*(1-Painel!$E$7)-Q$5+Q$6)*Q$7</f>
        <v>7331215.1813990911</v>
      </c>
      <c r="R725" s="35">
        <f>((Produção!R719*PreçoLivre!R721*(1-Painel!$B$8)-R$3-R$4-R$6)*(1-Painel!$E$7)-R$5+R$6)*R$7</f>
        <v>7055798.9952676781</v>
      </c>
      <c r="S725" s="35">
        <f>((Produção!S719*PreçoLivre!S721*(1-Painel!$B$8)-S$3-S$4-S$6)*(1-Painel!$E$7)-S$5+S$6)*S$7</f>
        <v>6279055.0017821696</v>
      </c>
      <c r="T725" s="35">
        <f>((Produção!T719*PreçoLivre!T721*(1-Painel!$B$8)-T$3-T$4-T$6)*(1-Painel!$E$7)-T$5+T$6)*T$7</f>
        <v>5918436.7896878179</v>
      </c>
      <c r="U725" s="35">
        <f>((Produção!U719*PreçoLivre!U721*(1-Painel!$B$8)-U$3-U$4-U$6)*(1-Painel!$E$7)-U$5+U$6)*U$7</f>
        <v>5782439.9865312818</v>
      </c>
      <c r="V725" s="35">
        <f>((Produção!V719*PreçoLivre!V721*(1-Painel!$B$8)-V$3-V$4-V$6)*(1-Painel!$E$7)-V$5+V$6)*V$7</f>
        <v>5237258.9576450055</v>
      </c>
      <c r="W725" s="35"/>
    </row>
    <row r="726" spans="1:23" x14ac:dyDescent="0.25">
      <c r="A726" s="36">
        <v>717</v>
      </c>
      <c r="B726" s="35">
        <f t="shared" si="11"/>
        <v>249096043.91199094</v>
      </c>
      <c r="C726" s="35">
        <f>((Produção!C720*PreçoLivre!C722*(1-Painel!$B$8)-C$3-C$4-C$6)*(1-Painel!$E$7)-C$5+C$6)*C$7</f>
        <v>26334027.503966715</v>
      </c>
      <c r="D726" s="35">
        <f>((Produção!D720*PreçoLivre!D722*(1-Painel!$B$8)-D$3-D$4-D$6)*(1-Painel!$E$7)-D$5+D$6)*D$7</f>
        <v>22754017.31158166</v>
      </c>
      <c r="E726" s="35">
        <f>((Produção!E720*PreçoLivre!E722*(1-Painel!$B$8)-E$3-E$4-E$6)*(1-Painel!$E$7)-E$5+E$6)*E$7</f>
        <v>20256171.450074978</v>
      </c>
      <c r="F726" s="35">
        <f>((Produção!F720*PreçoLivre!F722*(1-Painel!$B$8)-F$3-F$4-F$6)*(1-Painel!$E$7)-F$5+F$6)*F$7</f>
        <v>18830970.659049552</v>
      </c>
      <c r="G726" s="35">
        <f>((Produção!G720*PreçoLivre!G722*(1-Painel!$B$8)-G$3-G$4-G$6)*(1-Painel!$E$7)-G$5+G$6)*G$7</f>
        <v>17856735.722125068</v>
      </c>
      <c r="H726" s="35">
        <f>((Produção!H720*PreçoLivre!H722*(1-Painel!$B$8)-H$3-H$4-H$6)*(1-Painel!$E$7)-H$5+H$6)*H$7</f>
        <v>16074969.930616042</v>
      </c>
      <c r="I726" s="35">
        <f>((Produção!I720*PreçoLivre!I722*(1-Painel!$B$8)-I$3-I$4-I$6)*(1-Painel!$E$7)-I$5+I$6)*I$7</f>
        <v>14689473.550075265</v>
      </c>
      <c r="J726" s="35">
        <f>((Produção!J720*PreçoLivre!J722*(1-Painel!$B$8)-J$3-J$4-J$6)*(1-Painel!$E$7)-J$5+J$6)*J$7</f>
        <v>13457973.984850662</v>
      </c>
      <c r="K726" s="35">
        <f>((Produção!K720*PreçoLivre!K722*(1-Painel!$B$8)-K$3-K$4-K$6)*(1-Painel!$E$7)-K$5+K$6)*K$7</f>
        <v>12008420.465413926</v>
      </c>
      <c r="L726" s="35">
        <f>((Produção!L720*PreçoLivre!L722*(1-Painel!$B$8)-L$3-L$4-L$6)*(1-Painel!$E$7)-L$5+L$6)*L$7</f>
        <v>11249722.793998333</v>
      </c>
      <c r="M726" s="35">
        <f>((Produção!M720*PreçoLivre!M722*(1-Painel!$B$8)-M$3-M$4-M$6)*(1-Painel!$E$7)-M$5+M$6)*M$7</f>
        <v>10968462.667708866</v>
      </c>
      <c r="N726" s="35">
        <f>((Produção!N720*PreçoLivre!N722*(1-Painel!$B$8)-N$3-N$4-N$6)*(1-Painel!$E$7)-N$5+N$6)*N$7</f>
        <v>9934295.8741153385</v>
      </c>
      <c r="O726" s="35">
        <f>((Produção!O720*PreçoLivre!O722*(1-Painel!$B$8)-O$3-O$4-O$6)*(1-Painel!$E$7)-O$5+O$6)*O$7</f>
        <v>9077303.2752056364</v>
      </c>
      <c r="P726" s="35">
        <f>((Produção!P720*PreçoLivre!P722*(1-Painel!$B$8)-P$3-P$4-P$6)*(1-Painel!$E$7)-P$5+P$6)*P$7</f>
        <v>8392316.228659898</v>
      </c>
      <c r="Q726" s="35">
        <f>((Produção!Q720*PreçoLivre!Q722*(1-Painel!$B$8)-Q$3-Q$4-Q$6)*(1-Painel!$E$7)-Q$5+Q$6)*Q$7</f>
        <v>7730778.0606404953</v>
      </c>
      <c r="R726" s="35">
        <f>((Produção!R720*PreçoLivre!R722*(1-Painel!$B$8)-R$3-R$4-R$6)*(1-Painel!$E$7)-R$5+R$6)*R$7</f>
        <v>7316214.9463821342</v>
      </c>
      <c r="S726" s="35">
        <f>((Produção!S720*PreçoLivre!S722*(1-Painel!$B$8)-S$3-S$4-S$6)*(1-Painel!$E$7)-S$5+S$6)*S$7</f>
        <v>6373108.7059122557</v>
      </c>
      <c r="T726" s="35">
        <f>((Produção!T720*PreçoLivre!T722*(1-Painel!$B$8)-T$3-T$4-T$6)*(1-Painel!$E$7)-T$5+T$6)*T$7</f>
        <v>5754969.5016255919</v>
      </c>
      <c r="U726" s="35">
        <f>((Produção!U720*PreçoLivre!U722*(1-Painel!$B$8)-U$3-U$4-U$6)*(1-Painel!$E$7)-U$5+U$6)*U$7</f>
        <v>5130529.666266812</v>
      </c>
      <c r="V726" s="35">
        <f>((Produção!V720*PreçoLivre!V722*(1-Painel!$B$8)-V$3-V$4-V$6)*(1-Painel!$E$7)-V$5+V$6)*V$7</f>
        <v>4905581.6137216743</v>
      </c>
      <c r="W726" s="35"/>
    </row>
    <row r="727" spans="1:23" x14ac:dyDescent="0.25">
      <c r="A727" s="36">
        <v>718</v>
      </c>
      <c r="B727" s="35">
        <f t="shared" si="11"/>
        <v>242627376.67318502</v>
      </c>
      <c r="C727" s="35">
        <f>((Produção!C721*PreçoLivre!C723*(1-Painel!$B$8)-C$3-C$4-C$6)*(1-Painel!$E$7)-C$5+C$6)*C$7</f>
        <v>25209058.241981223</v>
      </c>
      <c r="D727" s="35">
        <f>((Produção!D721*PreçoLivre!D723*(1-Painel!$B$8)-D$3-D$4-D$6)*(1-Painel!$E$7)-D$5+D$6)*D$7</f>
        <v>23190394.042197414</v>
      </c>
      <c r="E727" s="35">
        <f>((Produção!E721*PreçoLivre!E723*(1-Painel!$B$8)-E$3-E$4-E$6)*(1-Painel!$E$7)-E$5+E$6)*E$7</f>
        <v>20583386.143788815</v>
      </c>
      <c r="F727" s="35">
        <f>((Produção!F721*PreçoLivre!F723*(1-Painel!$B$8)-F$3-F$4-F$6)*(1-Painel!$E$7)-F$5+F$6)*F$7</f>
        <v>19048958.759999093</v>
      </c>
      <c r="G727" s="35">
        <f>((Produção!G721*PreçoLivre!G723*(1-Painel!$B$8)-G$3-G$4-G$6)*(1-Painel!$E$7)-G$5+G$6)*G$7</f>
        <v>18123707.206895307</v>
      </c>
      <c r="H727" s="35">
        <f>((Produção!H721*PreçoLivre!H723*(1-Painel!$B$8)-H$3-H$4-H$6)*(1-Painel!$E$7)-H$5+H$6)*H$7</f>
        <v>16168071.643217072</v>
      </c>
      <c r="I727" s="35">
        <f>((Produção!I721*PreçoLivre!I723*(1-Painel!$B$8)-I$3-I$4-I$6)*(1-Painel!$E$7)-I$5+I$6)*I$7</f>
        <v>14881961.742469193</v>
      </c>
      <c r="J727" s="35">
        <f>((Produção!J721*PreçoLivre!J723*(1-Painel!$B$8)-J$3-J$4-J$6)*(1-Painel!$E$7)-J$5+J$6)*J$7</f>
        <v>13134966.882142195</v>
      </c>
      <c r="K727" s="35">
        <f>((Produção!K721*PreçoLivre!K723*(1-Painel!$B$8)-K$3-K$4-K$6)*(1-Painel!$E$7)-K$5+K$6)*K$7</f>
        <v>12352493.88899</v>
      </c>
      <c r="L727" s="35">
        <f>((Produção!L721*PreçoLivre!L723*(1-Painel!$B$8)-L$3-L$4-L$6)*(1-Painel!$E$7)-L$5+L$6)*L$7</f>
        <v>11076866.767901765</v>
      </c>
      <c r="M727" s="35">
        <f>((Produção!M721*PreçoLivre!M723*(1-Painel!$B$8)-M$3-M$4-M$6)*(1-Painel!$E$7)-M$5+M$6)*M$7</f>
        <v>9630366.5780343525</v>
      </c>
      <c r="N727" s="35">
        <f>((Produção!N721*PreçoLivre!N723*(1-Painel!$B$8)-N$3-N$4-N$6)*(1-Painel!$E$7)-N$5+N$6)*N$7</f>
        <v>8568393.6012794506</v>
      </c>
      <c r="O727" s="35">
        <f>((Produção!O721*PreçoLivre!O723*(1-Painel!$B$8)-O$3-O$4-O$6)*(1-Painel!$E$7)-O$5+O$6)*O$7</f>
        <v>8294902.586654651</v>
      </c>
      <c r="P727" s="35">
        <f>((Produção!P721*PreçoLivre!P723*(1-Painel!$B$8)-P$3-P$4-P$6)*(1-Painel!$E$7)-P$5+P$6)*P$7</f>
        <v>7553843.9111169092</v>
      </c>
      <c r="Q727" s="35">
        <f>((Produção!Q721*PreçoLivre!Q723*(1-Painel!$B$8)-Q$3-Q$4-Q$6)*(1-Painel!$E$7)-Q$5+Q$6)*Q$7</f>
        <v>6949349.2189600738</v>
      </c>
      <c r="R727" s="35">
        <f>((Produção!R721*PreçoLivre!R723*(1-Painel!$B$8)-R$3-R$4-R$6)*(1-Painel!$E$7)-R$5+R$6)*R$7</f>
        <v>6482108.5086341389</v>
      </c>
      <c r="S727" s="35">
        <f>((Produção!S721*PreçoLivre!S723*(1-Painel!$B$8)-S$3-S$4-S$6)*(1-Painel!$E$7)-S$5+S$6)*S$7</f>
        <v>6112488.913367698</v>
      </c>
      <c r="T727" s="35">
        <f>((Produção!T721*PreçoLivre!T723*(1-Painel!$B$8)-T$3-T$4-T$6)*(1-Painel!$E$7)-T$5+T$6)*T$7</f>
        <v>5392324.6887486558</v>
      </c>
      <c r="U727" s="35">
        <f>((Produção!U721*PreçoLivre!U723*(1-Painel!$B$8)-U$3-U$4-U$6)*(1-Painel!$E$7)-U$5+U$6)*U$7</f>
        <v>5201015.7295239093</v>
      </c>
      <c r="V727" s="35">
        <f>((Produção!V721*PreçoLivre!V723*(1-Painel!$B$8)-V$3-V$4-V$6)*(1-Painel!$E$7)-V$5+V$6)*V$7</f>
        <v>4672717.6172831189</v>
      </c>
      <c r="W727" s="35"/>
    </row>
    <row r="728" spans="1:23" x14ac:dyDescent="0.25">
      <c r="A728" s="36">
        <v>719</v>
      </c>
      <c r="B728" s="35">
        <f t="shared" si="11"/>
        <v>271286031.32701218</v>
      </c>
      <c r="C728" s="35">
        <f>((Produção!C722*PreçoLivre!C724*(1-Painel!$B$8)-C$3-C$4-C$6)*(1-Painel!$E$7)-C$5+C$6)*C$7</f>
        <v>24061667.867647458</v>
      </c>
      <c r="D728" s="35">
        <f>((Produção!D722*PreçoLivre!D724*(1-Painel!$B$8)-D$3-D$4-D$6)*(1-Painel!$E$7)-D$5+D$6)*D$7</f>
        <v>23925985.057365272</v>
      </c>
      <c r="E728" s="35">
        <f>((Produção!E722*PreçoLivre!E724*(1-Painel!$B$8)-E$3-E$4-E$6)*(1-Painel!$E$7)-E$5+E$6)*E$7</f>
        <v>23735352.462612934</v>
      </c>
      <c r="F728" s="35">
        <f>((Produção!F722*PreçoLivre!F724*(1-Painel!$B$8)-F$3-F$4-F$6)*(1-Painel!$E$7)-F$5+F$6)*F$7</f>
        <v>21746036.834584076</v>
      </c>
      <c r="G728" s="35">
        <f>((Produção!G722*PreçoLivre!G724*(1-Painel!$B$8)-G$3-G$4-G$6)*(1-Painel!$E$7)-G$5+G$6)*G$7</f>
        <v>20250183.352949202</v>
      </c>
      <c r="H728" s="35">
        <f>((Produção!H722*PreçoLivre!H724*(1-Painel!$B$8)-H$3-H$4-H$6)*(1-Painel!$E$7)-H$5+H$6)*H$7</f>
        <v>18482196.815661561</v>
      </c>
      <c r="I728" s="35">
        <f>((Produção!I722*PreçoLivre!I724*(1-Painel!$B$8)-I$3-I$4-I$6)*(1-Painel!$E$7)-I$5+I$6)*I$7</f>
        <v>15580394.699337643</v>
      </c>
      <c r="J728" s="35">
        <f>((Produção!J722*PreçoLivre!J724*(1-Painel!$B$8)-J$3-J$4-J$6)*(1-Painel!$E$7)-J$5+J$6)*J$7</f>
        <v>15207000.856090143</v>
      </c>
      <c r="K728" s="35">
        <f>((Produção!K722*PreçoLivre!K724*(1-Painel!$B$8)-K$3-K$4-K$6)*(1-Painel!$E$7)-K$5+K$6)*K$7</f>
        <v>14426319.493034014</v>
      </c>
      <c r="L728" s="35">
        <f>((Produção!L722*PreçoLivre!L724*(1-Painel!$B$8)-L$3-L$4-L$6)*(1-Painel!$E$7)-L$5+L$6)*L$7</f>
        <v>12818192.510447497</v>
      </c>
      <c r="M728" s="35">
        <f>((Produção!M722*PreçoLivre!M724*(1-Painel!$B$8)-M$3-M$4-M$6)*(1-Painel!$E$7)-M$5+M$6)*M$7</f>
        <v>12304554.697642207</v>
      </c>
      <c r="N728" s="35">
        <f>((Produção!N722*PreçoLivre!N724*(1-Painel!$B$8)-N$3-N$4-N$6)*(1-Painel!$E$7)-N$5+N$6)*N$7</f>
        <v>10741518.282178646</v>
      </c>
      <c r="O728" s="35">
        <f>((Produção!O722*PreçoLivre!O724*(1-Painel!$B$8)-O$3-O$4-O$6)*(1-Painel!$E$7)-O$5+O$6)*O$7</f>
        <v>9826755.7799859941</v>
      </c>
      <c r="P728" s="35">
        <f>((Produção!P722*PreçoLivre!P724*(1-Painel!$B$8)-P$3-P$4-P$6)*(1-Painel!$E$7)-P$5+P$6)*P$7</f>
        <v>9244752.3206021506</v>
      </c>
      <c r="Q728" s="35">
        <f>((Produção!Q722*PreçoLivre!Q724*(1-Painel!$B$8)-Q$3-Q$4-Q$6)*(1-Painel!$E$7)-Q$5+Q$6)*Q$7</f>
        <v>8207544.8877007896</v>
      </c>
      <c r="R728" s="35">
        <f>((Produção!R722*PreçoLivre!R724*(1-Painel!$B$8)-R$3-R$4-R$6)*(1-Painel!$E$7)-R$5+R$6)*R$7</f>
        <v>7320572.4169177348</v>
      </c>
      <c r="S728" s="35">
        <f>((Produção!S722*PreçoLivre!S724*(1-Painel!$B$8)-S$3-S$4-S$6)*(1-Painel!$E$7)-S$5+S$6)*S$7</f>
        <v>6439797.3547876636</v>
      </c>
      <c r="T728" s="35">
        <f>((Produção!T722*PreçoLivre!T724*(1-Painel!$B$8)-T$3-T$4-T$6)*(1-Painel!$E$7)-T$5+T$6)*T$7</f>
        <v>6161530.0531859277</v>
      </c>
      <c r="U728" s="35">
        <f>((Produção!U722*PreçoLivre!U724*(1-Painel!$B$8)-U$3-U$4-U$6)*(1-Painel!$E$7)-U$5+U$6)*U$7</f>
        <v>5644669.7027109349</v>
      </c>
      <c r="V728" s="35">
        <f>((Produção!V722*PreçoLivre!V724*(1-Painel!$B$8)-V$3-V$4-V$6)*(1-Painel!$E$7)-V$5+V$6)*V$7</f>
        <v>5161005.881570301</v>
      </c>
      <c r="W728" s="35"/>
    </row>
    <row r="729" spans="1:23" x14ac:dyDescent="0.25">
      <c r="A729" s="36">
        <v>720</v>
      </c>
      <c r="B729" s="35">
        <f t="shared" si="11"/>
        <v>279007033.30704856</v>
      </c>
      <c r="C729" s="35">
        <f>((Produção!C723*PreçoLivre!C725*(1-Painel!$B$8)-C$3-C$4-C$6)*(1-Painel!$E$7)-C$5+C$6)*C$7</f>
        <v>26639433.219946858</v>
      </c>
      <c r="D729" s="35">
        <f>((Produção!D723*PreçoLivre!D725*(1-Painel!$B$8)-D$3-D$4-D$6)*(1-Painel!$E$7)-D$5+D$6)*D$7</f>
        <v>26329369.501494482</v>
      </c>
      <c r="E729" s="35">
        <f>((Produção!E723*PreçoLivre!E725*(1-Painel!$B$8)-E$3-E$4-E$6)*(1-Painel!$E$7)-E$5+E$6)*E$7</f>
        <v>24498305.73635317</v>
      </c>
      <c r="F729" s="35">
        <f>((Produção!F723*PreçoLivre!F725*(1-Painel!$B$8)-F$3-F$4-F$6)*(1-Painel!$E$7)-F$5+F$6)*F$7</f>
        <v>22624365.946584743</v>
      </c>
      <c r="G729" s="35">
        <f>((Produção!G723*PreçoLivre!G725*(1-Painel!$B$8)-G$3-G$4-G$6)*(1-Painel!$E$7)-G$5+G$6)*G$7</f>
        <v>20178191.698311869</v>
      </c>
      <c r="H729" s="35">
        <f>((Produção!H723*PreçoLivre!H725*(1-Painel!$B$8)-H$3-H$4-H$6)*(1-Painel!$E$7)-H$5+H$6)*H$7</f>
        <v>19668920.990242522</v>
      </c>
      <c r="I729" s="35">
        <f>((Produção!I723*PreçoLivre!I725*(1-Painel!$B$8)-I$3-I$4-I$6)*(1-Painel!$E$7)-I$5+I$6)*I$7</f>
        <v>17304296.537041202</v>
      </c>
      <c r="J729" s="35">
        <f>((Produção!J723*PreçoLivre!J725*(1-Painel!$B$8)-J$3-J$4-J$6)*(1-Painel!$E$7)-J$5+J$6)*J$7</f>
        <v>15603253.514139742</v>
      </c>
      <c r="K729" s="35">
        <f>((Produção!K723*PreçoLivre!K725*(1-Painel!$B$8)-K$3-K$4-K$6)*(1-Painel!$E$7)-K$5+K$6)*K$7</f>
        <v>13764367.085929396</v>
      </c>
      <c r="L729" s="35">
        <f>((Produção!L723*PreçoLivre!L725*(1-Painel!$B$8)-L$3-L$4-L$6)*(1-Painel!$E$7)-L$5+L$6)*L$7</f>
        <v>11346482.301036447</v>
      </c>
      <c r="M729" s="35">
        <f>((Produção!M723*PreçoLivre!M725*(1-Painel!$B$8)-M$3-M$4-M$6)*(1-Painel!$E$7)-M$5+M$6)*M$7</f>
        <v>10879881.534831455</v>
      </c>
      <c r="N729" s="35">
        <f>((Produção!N723*PreçoLivre!N725*(1-Painel!$B$8)-N$3-N$4-N$6)*(1-Painel!$E$7)-N$5+N$6)*N$7</f>
        <v>10747378.436894448</v>
      </c>
      <c r="O729" s="35">
        <f>((Produção!O723*PreçoLivre!O725*(1-Painel!$B$8)-O$3-O$4-O$6)*(1-Painel!$E$7)-O$5+O$6)*O$7</f>
        <v>9769468.3210976124</v>
      </c>
      <c r="P729" s="35">
        <f>((Produção!P723*PreçoLivre!P725*(1-Painel!$B$8)-P$3-P$4-P$6)*(1-Painel!$E$7)-P$5+P$6)*P$7</f>
        <v>9144771.2431459483</v>
      </c>
      <c r="Q729" s="35">
        <f>((Produção!Q723*PreçoLivre!Q725*(1-Painel!$B$8)-Q$3-Q$4-Q$6)*(1-Painel!$E$7)-Q$5+Q$6)*Q$7</f>
        <v>8223057.6455683494</v>
      </c>
      <c r="R729" s="35">
        <f>((Produção!R723*PreçoLivre!R725*(1-Painel!$B$8)-R$3-R$4-R$6)*(1-Painel!$E$7)-R$5+R$6)*R$7</f>
        <v>7597978.4866905473</v>
      </c>
      <c r="S729" s="35">
        <f>((Produção!S723*PreçoLivre!S725*(1-Painel!$B$8)-S$3-S$4-S$6)*(1-Painel!$E$7)-S$5+S$6)*S$7</f>
        <v>6827256.2880907562</v>
      </c>
      <c r="T729" s="35">
        <f>((Produção!T723*PreçoLivre!T725*(1-Painel!$B$8)-T$3-T$4-T$6)*(1-Painel!$E$7)-T$5+T$6)*T$7</f>
        <v>6306955.4124235557</v>
      </c>
      <c r="U729" s="35">
        <f>((Produção!U723*PreçoLivre!U725*(1-Painel!$B$8)-U$3-U$4-U$6)*(1-Painel!$E$7)-U$5+U$6)*U$7</f>
        <v>6145983.7826036988</v>
      </c>
      <c r="V729" s="35">
        <f>((Produção!V723*PreçoLivre!V725*(1-Painel!$B$8)-V$3-V$4-V$6)*(1-Painel!$E$7)-V$5+V$6)*V$7</f>
        <v>5407315.6246217759</v>
      </c>
      <c r="W729" s="35"/>
    </row>
    <row r="730" spans="1:23" x14ac:dyDescent="0.25">
      <c r="A730" s="36">
        <v>721</v>
      </c>
      <c r="B730" s="35">
        <f t="shared" si="11"/>
        <v>249202763.1698083</v>
      </c>
      <c r="C730" s="35">
        <f>((Produção!C724*PreçoLivre!C726*(1-Painel!$B$8)-C$3-C$4-C$6)*(1-Painel!$E$7)-C$5+C$6)*C$7</f>
        <v>24268120.150269598</v>
      </c>
      <c r="D730" s="35">
        <f>((Produção!D724*PreçoLivre!D726*(1-Painel!$B$8)-D$3-D$4-D$6)*(1-Painel!$E$7)-D$5+D$6)*D$7</f>
        <v>23636252.708996672</v>
      </c>
      <c r="E730" s="35">
        <f>((Produção!E724*PreçoLivre!E726*(1-Painel!$B$8)-E$3-E$4-E$6)*(1-Painel!$E$7)-E$5+E$6)*E$7</f>
        <v>20363527.989790577</v>
      </c>
      <c r="F730" s="35">
        <f>((Produção!F724*PreçoLivre!F726*(1-Painel!$B$8)-F$3-F$4-F$6)*(1-Painel!$E$7)-F$5+F$6)*F$7</f>
        <v>18478715.014049087</v>
      </c>
      <c r="G730" s="35">
        <f>((Produção!G724*PreçoLivre!G726*(1-Painel!$B$8)-G$3-G$4-G$6)*(1-Painel!$E$7)-G$5+G$6)*G$7</f>
        <v>17370739.342734233</v>
      </c>
      <c r="H730" s="35">
        <f>((Produção!H724*PreçoLivre!H726*(1-Painel!$B$8)-H$3-H$4-H$6)*(1-Painel!$E$7)-H$5+H$6)*H$7</f>
        <v>15718806.027129015</v>
      </c>
      <c r="I730" s="35">
        <f>((Produção!I724*PreçoLivre!I726*(1-Painel!$B$8)-I$3-I$4-I$6)*(1-Painel!$E$7)-I$5+I$6)*I$7</f>
        <v>14399574.288678786</v>
      </c>
      <c r="J730" s="35">
        <f>((Produção!J724*PreçoLivre!J726*(1-Painel!$B$8)-J$3-J$4-J$6)*(1-Painel!$E$7)-J$5+J$6)*J$7</f>
        <v>13327419.730224058</v>
      </c>
      <c r="K730" s="35">
        <f>((Produção!K724*PreçoLivre!K726*(1-Painel!$B$8)-K$3-K$4-K$6)*(1-Painel!$E$7)-K$5+K$6)*K$7</f>
        <v>12501485.481503617</v>
      </c>
      <c r="L730" s="35">
        <f>((Produção!L724*PreçoLivre!L726*(1-Painel!$B$8)-L$3-L$4-L$6)*(1-Painel!$E$7)-L$5+L$6)*L$7</f>
        <v>11488166.789879346</v>
      </c>
      <c r="M730" s="35">
        <f>((Produção!M724*PreçoLivre!M726*(1-Painel!$B$8)-M$3-M$4-M$6)*(1-Painel!$E$7)-M$5+M$6)*M$7</f>
        <v>10506327.933299886</v>
      </c>
      <c r="N730" s="35">
        <f>((Produção!N724*PreçoLivre!N726*(1-Painel!$B$8)-N$3-N$4-N$6)*(1-Painel!$E$7)-N$5+N$6)*N$7</f>
        <v>9616707.8771692105</v>
      </c>
      <c r="O730" s="35">
        <f>((Produção!O724*PreçoLivre!O726*(1-Painel!$B$8)-O$3-O$4-O$6)*(1-Painel!$E$7)-O$5+O$6)*O$7</f>
        <v>8886600.6146999691</v>
      </c>
      <c r="P730" s="35">
        <f>((Produção!P724*PreçoLivre!P726*(1-Painel!$B$8)-P$3-P$4-P$6)*(1-Painel!$E$7)-P$5+P$6)*P$7</f>
        <v>8275371.4996782765</v>
      </c>
      <c r="Q730" s="35">
        <f>((Produção!Q724*PreçoLivre!Q726*(1-Painel!$B$8)-Q$3-Q$4-Q$6)*(1-Painel!$E$7)-Q$5+Q$6)*Q$7</f>
        <v>8479795.6480637584</v>
      </c>
      <c r="R730" s="35">
        <f>((Produção!R724*PreçoLivre!R726*(1-Painel!$B$8)-R$3-R$4-R$6)*(1-Painel!$E$7)-R$5+R$6)*R$7</f>
        <v>7363066.9473984875</v>
      </c>
      <c r="S730" s="35">
        <f>((Produção!S724*PreçoLivre!S726*(1-Painel!$B$8)-S$3-S$4-S$6)*(1-Painel!$E$7)-S$5+S$6)*S$7</f>
        <v>6541602.1272187801</v>
      </c>
      <c r="T730" s="35">
        <f>((Produção!T724*PreçoLivre!T726*(1-Painel!$B$8)-T$3-T$4-T$6)*(1-Painel!$E$7)-T$5+T$6)*T$7</f>
        <v>6473802.5539215244</v>
      </c>
      <c r="U730" s="35">
        <f>((Produção!U724*PreçoLivre!U726*(1-Painel!$B$8)-U$3-U$4-U$6)*(1-Painel!$E$7)-U$5+U$6)*U$7</f>
        <v>5765646.1219917517</v>
      </c>
      <c r="V730" s="35">
        <f>((Produção!V724*PreçoLivre!V726*(1-Painel!$B$8)-V$3-V$4-V$6)*(1-Painel!$E$7)-V$5+V$6)*V$7</f>
        <v>5741034.3231116943</v>
      </c>
      <c r="W730" s="35"/>
    </row>
    <row r="731" spans="1:23" x14ac:dyDescent="0.25">
      <c r="A731" s="36">
        <v>722</v>
      </c>
      <c r="B731" s="35">
        <f t="shared" si="11"/>
        <v>243419646.1566633</v>
      </c>
      <c r="C731" s="35">
        <f>((Produção!C725*PreçoLivre!C727*(1-Painel!$B$8)-C$3-C$4-C$6)*(1-Painel!$E$7)-C$5+C$6)*C$7</f>
        <v>26133191.358729154</v>
      </c>
      <c r="D731" s="35">
        <f>((Produção!D725*PreçoLivre!D727*(1-Painel!$B$8)-D$3-D$4-D$6)*(1-Painel!$E$7)-D$5+D$6)*D$7</f>
        <v>23992150.822229464</v>
      </c>
      <c r="E731" s="35">
        <f>((Produção!E725*PreçoLivre!E727*(1-Painel!$B$8)-E$3-E$4-E$6)*(1-Painel!$E$7)-E$5+E$6)*E$7</f>
        <v>21356334.877215672</v>
      </c>
      <c r="F731" s="35">
        <f>((Produção!F725*PreçoLivre!F727*(1-Painel!$B$8)-F$3-F$4-F$6)*(1-Painel!$E$7)-F$5+F$6)*F$7</f>
        <v>18149602.238889333</v>
      </c>
      <c r="G731" s="35">
        <f>((Produção!G725*PreçoLivre!G727*(1-Painel!$B$8)-G$3-G$4-G$6)*(1-Painel!$E$7)-G$5+G$6)*G$7</f>
        <v>15699920.93419617</v>
      </c>
      <c r="H731" s="35">
        <f>((Produção!H725*PreçoLivre!H727*(1-Painel!$B$8)-H$3-H$4-H$6)*(1-Painel!$E$7)-H$5+H$6)*H$7</f>
        <v>14824150.904032947</v>
      </c>
      <c r="I731" s="35">
        <f>((Produção!I725*PreçoLivre!I727*(1-Painel!$B$8)-I$3-I$4-I$6)*(1-Painel!$E$7)-I$5+I$6)*I$7</f>
        <v>13046057.052347511</v>
      </c>
      <c r="J731" s="35">
        <f>((Produção!J725*PreçoLivre!J727*(1-Painel!$B$8)-J$3-J$4-J$6)*(1-Painel!$E$7)-J$5+J$6)*J$7</f>
        <v>11791466.556400005</v>
      </c>
      <c r="K731" s="35">
        <f>((Produção!K725*PreçoLivre!K727*(1-Painel!$B$8)-K$3-K$4-K$6)*(1-Painel!$E$7)-K$5+K$6)*K$7</f>
        <v>11481217.397717735</v>
      </c>
      <c r="L731" s="35">
        <f>((Produção!L725*PreçoLivre!L727*(1-Painel!$B$8)-L$3-L$4-L$6)*(1-Painel!$E$7)-L$5+L$6)*L$7</f>
        <v>10528107.490761951</v>
      </c>
      <c r="M731" s="35">
        <f>((Produção!M725*PreçoLivre!M727*(1-Painel!$B$8)-M$3-M$4-M$6)*(1-Painel!$E$7)-M$5+M$6)*M$7</f>
        <v>10137449.922661271</v>
      </c>
      <c r="N731" s="35">
        <f>((Produção!N725*PreçoLivre!N727*(1-Painel!$B$8)-N$3-N$4-N$6)*(1-Painel!$E$7)-N$5+N$6)*N$7</f>
        <v>9834597.3128075544</v>
      </c>
      <c r="O731" s="35">
        <f>((Produção!O725*PreçoLivre!O727*(1-Painel!$B$8)-O$3-O$4-O$6)*(1-Painel!$E$7)-O$5+O$6)*O$7</f>
        <v>9304514.8792716991</v>
      </c>
      <c r="P731" s="35">
        <f>((Produção!P725*PreçoLivre!P727*(1-Painel!$B$8)-P$3-P$4-P$6)*(1-Painel!$E$7)-P$5+P$6)*P$7</f>
        <v>8707038.4805175066</v>
      </c>
      <c r="Q731" s="35">
        <f>((Produção!Q725*PreçoLivre!Q727*(1-Painel!$B$8)-Q$3-Q$4-Q$6)*(1-Painel!$E$7)-Q$5+Q$6)*Q$7</f>
        <v>7821165.461782353</v>
      </c>
      <c r="R731" s="35">
        <f>((Produção!R725*PreçoLivre!R727*(1-Painel!$B$8)-R$3-R$4-R$6)*(1-Painel!$E$7)-R$5+R$6)*R$7</f>
        <v>7131009.2999059018</v>
      </c>
      <c r="S731" s="35">
        <f>((Produção!S725*PreçoLivre!S727*(1-Painel!$B$8)-S$3-S$4-S$6)*(1-Painel!$E$7)-S$5+S$6)*S$7</f>
        <v>6414437.1362422509</v>
      </c>
      <c r="T731" s="35">
        <f>((Produção!T725*PreçoLivre!T727*(1-Painel!$B$8)-T$3-T$4-T$6)*(1-Painel!$E$7)-T$5+T$6)*T$7</f>
        <v>5885241.5087444726</v>
      </c>
      <c r="U731" s="35">
        <f>((Produção!U725*PreçoLivre!U727*(1-Painel!$B$8)-U$3-U$4-U$6)*(1-Painel!$E$7)-U$5+U$6)*U$7</f>
        <v>5773914.9093124717</v>
      </c>
      <c r="V731" s="35">
        <f>((Produção!V725*PreçoLivre!V727*(1-Painel!$B$8)-V$3-V$4-V$6)*(1-Painel!$E$7)-V$5+V$6)*V$7</f>
        <v>5408077.6128978748</v>
      </c>
      <c r="W731" s="35"/>
    </row>
    <row r="732" spans="1:23" x14ac:dyDescent="0.25">
      <c r="A732" s="36">
        <v>723</v>
      </c>
      <c r="B732" s="35">
        <f t="shared" si="11"/>
        <v>280788017.68073744</v>
      </c>
      <c r="C732" s="35">
        <f>((Produção!C726*PreçoLivre!C728*(1-Painel!$B$8)-C$3-C$4-C$6)*(1-Painel!$E$7)-C$5+C$6)*C$7</f>
        <v>27561282.923244536</v>
      </c>
      <c r="D732" s="35">
        <f>((Produção!D726*PreçoLivre!D728*(1-Painel!$B$8)-D$3-D$4-D$6)*(1-Painel!$E$7)-D$5+D$6)*D$7</f>
        <v>26107494.267910682</v>
      </c>
      <c r="E732" s="35">
        <f>((Produção!E726*PreçoLivre!E728*(1-Painel!$B$8)-E$3-E$4-E$6)*(1-Painel!$E$7)-E$5+E$6)*E$7</f>
        <v>24335156.281871088</v>
      </c>
      <c r="F732" s="35">
        <f>((Produção!F726*PreçoLivre!F728*(1-Painel!$B$8)-F$3-F$4-F$6)*(1-Painel!$E$7)-F$5+F$6)*F$7</f>
        <v>22135766.898294061</v>
      </c>
      <c r="G732" s="35">
        <f>((Produção!G726*PreçoLivre!G728*(1-Painel!$B$8)-G$3-G$4-G$6)*(1-Painel!$E$7)-G$5+G$6)*G$7</f>
        <v>20562032.005294785</v>
      </c>
      <c r="H732" s="35">
        <f>((Produção!H726*PreçoLivre!H728*(1-Painel!$B$8)-H$3-H$4-H$6)*(1-Painel!$E$7)-H$5+H$6)*H$7</f>
        <v>18482783.587943304</v>
      </c>
      <c r="I732" s="35">
        <f>((Produção!I726*PreçoLivre!I728*(1-Painel!$B$8)-I$3-I$4-I$6)*(1-Painel!$E$7)-I$5+I$6)*I$7</f>
        <v>16373664.29001548</v>
      </c>
      <c r="J732" s="35">
        <f>((Produção!J726*PreçoLivre!J728*(1-Painel!$B$8)-J$3-J$4-J$6)*(1-Painel!$E$7)-J$5+J$6)*J$7</f>
        <v>15040078.636811754</v>
      </c>
      <c r="K732" s="35">
        <f>((Produção!K726*PreçoLivre!K728*(1-Painel!$B$8)-K$3-K$4-K$6)*(1-Painel!$E$7)-K$5+K$6)*K$7</f>
        <v>13690452.982798519</v>
      </c>
      <c r="L732" s="35">
        <f>((Produção!L726*PreçoLivre!L728*(1-Painel!$B$8)-L$3-L$4-L$6)*(1-Painel!$E$7)-L$5+L$6)*L$7</f>
        <v>12529388.11757396</v>
      </c>
      <c r="M732" s="35">
        <f>((Produção!M726*PreçoLivre!M728*(1-Painel!$B$8)-M$3-M$4-M$6)*(1-Painel!$E$7)-M$5+M$6)*M$7</f>
        <v>11837327.50777713</v>
      </c>
      <c r="N732" s="35">
        <f>((Produção!N726*PreçoLivre!N728*(1-Painel!$B$8)-N$3-N$4-N$6)*(1-Painel!$E$7)-N$5+N$6)*N$7</f>
        <v>10885567.545352461</v>
      </c>
      <c r="O732" s="35">
        <f>((Produção!O726*PreçoLivre!O728*(1-Painel!$B$8)-O$3-O$4-O$6)*(1-Painel!$E$7)-O$5+O$6)*O$7</f>
        <v>9756198.6217386555</v>
      </c>
      <c r="P732" s="35">
        <f>((Produção!P726*PreçoLivre!P728*(1-Painel!$B$8)-P$3-P$4-P$6)*(1-Painel!$E$7)-P$5+P$6)*P$7</f>
        <v>9108794.1103091985</v>
      </c>
      <c r="Q732" s="35">
        <f>((Produção!Q726*PreçoLivre!Q728*(1-Painel!$B$8)-Q$3-Q$4-Q$6)*(1-Painel!$E$7)-Q$5+Q$6)*Q$7</f>
        <v>8240966.0092800129</v>
      </c>
      <c r="R732" s="35">
        <f>((Produção!R726*PreçoLivre!R728*(1-Painel!$B$8)-R$3-R$4-R$6)*(1-Painel!$E$7)-R$5+R$6)*R$7</f>
        <v>7912581.6962097092</v>
      </c>
      <c r="S732" s="35">
        <f>((Produção!S726*PreçoLivre!S728*(1-Painel!$B$8)-S$3-S$4-S$6)*(1-Painel!$E$7)-S$5+S$6)*S$7</f>
        <v>7275055.5522147734</v>
      </c>
      <c r="T732" s="35">
        <f>((Produção!T726*PreçoLivre!T728*(1-Painel!$B$8)-T$3-T$4-T$6)*(1-Painel!$E$7)-T$5+T$6)*T$7</f>
        <v>6948767.0851353668</v>
      </c>
      <c r="U732" s="35">
        <f>((Produção!U726*PreçoLivre!U728*(1-Painel!$B$8)-U$3-U$4-U$6)*(1-Painel!$E$7)-U$5+U$6)*U$7</f>
        <v>6091240.7899297792</v>
      </c>
      <c r="V732" s="35">
        <f>((Produção!V726*PreçoLivre!V728*(1-Painel!$B$8)-V$3-V$4-V$6)*(1-Painel!$E$7)-V$5+V$6)*V$7</f>
        <v>5913418.7710321909</v>
      </c>
      <c r="W732" s="35"/>
    </row>
    <row r="733" spans="1:23" x14ac:dyDescent="0.25">
      <c r="A733" s="36">
        <v>724</v>
      </c>
      <c r="B733" s="35">
        <f t="shared" si="11"/>
        <v>223162785.29084718</v>
      </c>
      <c r="C733" s="35">
        <f>((Produção!C727*PreçoLivre!C729*(1-Painel!$B$8)-C$3-C$4-C$6)*(1-Painel!$E$7)-C$5+C$6)*C$7</f>
        <v>26397889.445824564</v>
      </c>
      <c r="D733" s="35">
        <f>((Produção!D727*PreçoLivre!D729*(1-Painel!$B$8)-D$3-D$4-D$6)*(1-Painel!$E$7)-D$5+D$6)*D$7</f>
        <v>23263276.035101205</v>
      </c>
      <c r="E733" s="35">
        <f>((Produção!E727*PreçoLivre!E729*(1-Painel!$B$8)-E$3-E$4-E$6)*(1-Painel!$E$7)-E$5+E$6)*E$7</f>
        <v>20682829.765565574</v>
      </c>
      <c r="F733" s="35">
        <f>((Produção!F727*PreçoLivre!F729*(1-Painel!$B$8)-F$3-F$4-F$6)*(1-Painel!$E$7)-F$5+F$6)*F$7</f>
        <v>18625343.745703261</v>
      </c>
      <c r="G733" s="35">
        <f>((Produção!G727*PreçoLivre!G729*(1-Painel!$B$8)-G$3-G$4-G$6)*(1-Painel!$E$7)-G$5+G$6)*G$7</f>
        <v>16519203.088298613</v>
      </c>
      <c r="H733" s="35">
        <f>((Produção!H727*PreçoLivre!H729*(1-Painel!$B$8)-H$3-H$4-H$6)*(1-Painel!$E$7)-H$5+H$6)*H$7</f>
        <v>15008573.391301313</v>
      </c>
      <c r="I733" s="35">
        <f>((Produção!I727*PreçoLivre!I729*(1-Painel!$B$8)-I$3-I$4-I$6)*(1-Painel!$E$7)-I$5+I$6)*I$7</f>
        <v>13745941.809217352</v>
      </c>
      <c r="J733" s="35">
        <f>((Produção!J727*PreçoLivre!J729*(1-Painel!$B$8)-J$3-J$4-J$6)*(1-Painel!$E$7)-J$5+J$6)*J$7</f>
        <v>12214093.796204882</v>
      </c>
      <c r="K733" s="35">
        <f>((Produção!K727*PreçoLivre!K729*(1-Painel!$B$8)-K$3-K$4-K$6)*(1-Painel!$E$7)-K$5+K$6)*K$7</f>
        <v>10620259.443941858</v>
      </c>
      <c r="L733" s="35">
        <f>((Produção!L727*PreçoLivre!L729*(1-Painel!$B$8)-L$3-L$4-L$6)*(1-Painel!$E$7)-L$5+L$6)*L$7</f>
        <v>9409401.1367079578</v>
      </c>
      <c r="M733" s="35">
        <f>((Produção!M727*PreçoLivre!M729*(1-Painel!$B$8)-M$3-M$4-M$6)*(1-Painel!$E$7)-M$5+M$6)*M$7</f>
        <v>8638064.9512763564</v>
      </c>
      <c r="N733" s="35">
        <f>((Produção!N727*PreçoLivre!N729*(1-Painel!$B$8)-N$3-N$4-N$6)*(1-Painel!$E$7)-N$5+N$6)*N$7</f>
        <v>7560535.5319284145</v>
      </c>
      <c r="O733" s="35">
        <f>((Produção!O727*PreçoLivre!O729*(1-Painel!$B$8)-O$3-O$4-O$6)*(1-Painel!$E$7)-O$5+O$6)*O$7</f>
        <v>6918001.65157199</v>
      </c>
      <c r="P733" s="35">
        <f>((Produção!P727*PreçoLivre!P729*(1-Painel!$B$8)-P$3-P$4-P$6)*(1-Painel!$E$7)-P$5+P$6)*P$7</f>
        <v>6300698.3957530307</v>
      </c>
      <c r="Q733" s="35">
        <f>((Produção!Q727*PreçoLivre!Q729*(1-Painel!$B$8)-Q$3-Q$4-Q$6)*(1-Painel!$E$7)-Q$5+Q$6)*Q$7</f>
        <v>5982710.5168621866</v>
      </c>
      <c r="R733" s="35">
        <f>((Produção!R727*PreçoLivre!R729*(1-Painel!$B$8)-R$3-R$4-R$6)*(1-Painel!$E$7)-R$5+R$6)*R$7</f>
        <v>5069667.3689700784</v>
      </c>
      <c r="S733" s="35">
        <f>((Produção!S727*PreçoLivre!S729*(1-Painel!$B$8)-S$3-S$4-S$6)*(1-Painel!$E$7)-S$5+S$6)*S$7</f>
        <v>4637914.0188849811</v>
      </c>
      <c r="T733" s="35">
        <f>((Produção!T727*PreçoLivre!T729*(1-Painel!$B$8)-T$3-T$4-T$6)*(1-Painel!$E$7)-T$5+T$6)*T$7</f>
        <v>4108563.7116575753</v>
      </c>
      <c r="U733" s="35">
        <f>((Produção!U727*PreçoLivre!U729*(1-Painel!$B$8)-U$3-U$4-U$6)*(1-Painel!$E$7)-U$5+U$6)*U$7</f>
        <v>3946401.5243162382</v>
      </c>
      <c r="V733" s="35">
        <f>((Produção!V727*PreçoLivre!V729*(1-Painel!$B$8)-V$3-V$4-V$6)*(1-Painel!$E$7)-V$5+V$6)*V$7</f>
        <v>3513415.9617596865</v>
      </c>
      <c r="W733" s="35"/>
    </row>
    <row r="734" spans="1:23" x14ac:dyDescent="0.25">
      <c r="A734" s="36">
        <v>725</v>
      </c>
      <c r="B734" s="35">
        <f t="shared" si="11"/>
        <v>252820778.8822782</v>
      </c>
      <c r="C734" s="35">
        <f>((Produção!C728*PreçoLivre!C730*(1-Painel!$B$8)-C$3-C$4-C$6)*(1-Painel!$E$7)-C$5+C$6)*C$7</f>
        <v>24480186.279532395</v>
      </c>
      <c r="D734" s="35">
        <f>((Produção!D728*PreçoLivre!D730*(1-Painel!$B$8)-D$3-D$4-D$6)*(1-Painel!$E$7)-D$5+D$6)*D$7</f>
        <v>22420609.745501082</v>
      </c>
      <c r="E734" s="35">
        <f>((Produção!E728*PreçoLivre!E730*(1-Painel!$B$8)-E$3-E$4-E$6)*(1-Painel!$E$7)-E$5+E$6)*E$7</f>
        <v>20820378.769111387</v>
      </c>
      <c r="F734" s="35">
        <f>((Produção!F728*PreçoLivre!F730*(1-Painel!$B$8)-F$3-F$4-F$6)*(1-Painel!$E$7)-F$5+F$6)*F$7</f>
        <v>18170698.668053579</v>
      </c>
      <c r="G734" s="35">
        <f>((Produção!G728*PreçoLivre!G730*(1-Painel!$B$8)-G$3-G$4-G$6)*(1-Painel!$E$7)-G$5+G$6)*G$7</f>
        <v>16819121.060782943</v>
      </c>
      <c r="H734" s="35">
        <f>((Produção!H728*PreçoLivre!H730*(1-Painel!$B$8)-H$3-H$4-H$6)*(1-Painel!$E$7)-H$5+H$6)*H$7</f>
        <v>15750812.100840097</v>
      </c>
      <c r="I734" s="35">
        <f>((Produção!I728*PreçoLivre!I730*(1-Painel!$B$8)-I$3-I$4-I$6)*(1-Painel!$E$7)-I$5+I$6)*I$7</f>
        <v>15076128.445723815</v>
      </c>
      <c r="J734" s="35">
        <f>((Produção!J728*PreçoLivre!J730*(1-Painel!$B$8)-J$3-J$4-J$6)*(1-Painel!$E$7)-J$5+J$6)*J$7</f>
        <v>14186362.385528848</v>
      </c>
      <c r="K734" s="35">
        <f>((Produção!K728*PreçoLivre!K730*(1-Painel!$B$8)-K$3-K$4-K$6)*(1-Painel!$E$7)-K$5+K$6)*K$7</f>
        <v>12529455.547293728</v>
      </c>
      <c r="L734" s="35">
        <f>((Produção!L728*PreçoLivre!L730*(1-Painel!$B$8)-L$3-L$4-L$6)*(1-Painel!$E$7)-L$5+L$6)*L$7</f>
        <v>11528352.045918245</v>
      </c>
      <c r="M734" s="35">
        <f>((Produção!M728*PreçoLivre!M730*(1-Painel!$B$8)-M$3-M$4-M$6)*(1-Painel!$E$7)-M$5+M$6)*M$7</f>
        <v>11229702.514848856</v>
      </c>
      <c r="N734" s="35">
        <f>((Produção!N728*PreçoLivre!N730*(1-Painel!$B$8)-N$3-N$4-N$6)*(1-Painel!$E$7)-N$5+N$6)*N$7</f>
        <v>9930323.5192474853</v>
      </c>
      <c r="O734" s="35">
        <f>((Produção!O728*PreçoLivre!O730*(1-Painel!$B$8)-O$3-O$4-O$6)*(1-Painel!$E$7)-O$5+O$6)*O$7</f>
        <v>9377443.8301540986</v>
      </c>
      <c r="P734" s="35">
        <f>((Produção!P728*PreçoLivre!P730*(1-Painel!$B$8)-P$3-P$4-P$6)*(1-Painel!$E$7)-P$5+P$6)*P$7</f>
        <v>8839248.804900663</v>
      </c>
      <c r="Q734" s="35">
        <f>((Produção!Q728*PreçoLivre!Q730*(1-Painel!$B$8)-Q$3-Q$4-Q$6)*(1-Painel!$E$7)-Q$5+Q$6)*Q$7</f>
        <v>8217996.762212472</v>
      </c>
      <c r="R734" s="35">
        <f>((Produção!R728*PreçoLivre!R730*(1-Painel!$B$8)-R$3-R$4-R$6)*(1-Painel!$E$7)-R$5+R$6)*R$7</f>
        <v>7316556.6603933051</v>
      </c>
      <c r="S734" s="35">
        <f>((Produção!S728*PreçoLivre!S730*(1-Painel!$B$8)-S$3-S$4-S$6)*(1-Painel!$E$7)-S$5+S$6)*S$7</f>
        <v>7142104.9549383326</v>
      </c>
      <c r="T734" s="35">
        <f>((Produção!T728*PreçoLivre!T730*(1-Painel!$B$8)-T$3-T$4-T$6)*(1-Painel!$E$7)-T$5+T$6)*T$7</f>
        <v>6636834.1279395791</v>
      </c>
      <c r="U734" s="35">
        <f>((Produção!U728*PreçoLivre!U730*(1-Painel!$B$8)-U$3-U$4-U$6)*(1-Painel!$E$7)-U$5+U$6)*U$7</f>
        <v>6289335.1112534143</v>
      </c>
      <c r="V734" s="35">
        <f>((Produção!V728*PreçoLivre!V730*(1-Painel!$B$8)-V$3-V$4-V$6)*(1-Painel!$E$7)-V$5+V$6)*V$7</f>
        <v>6059127.5481038885</v>
      </c>
      <c r="W734" s="35"/>
    </row>
    <row r="735" spans="1:23" x14ac:dyDescent="0.25">
      <c r="A735" s="36">
        <v>726</v>
      </c>
      <c r="B735" s="35">
        <f t="shared" si="11"/>
        <v>273672173.69009328</v>
      </c>
      <c r="C735" s="35">
        <f>((Produção!C729*PreçoLivre!C731*(1-Painel!$B$8)-C$3-C$4-C$6)*(1-Painel!$E$7)-C$5+C$6)*C$7</f>
        <v>26810098.446534835</v>
      </c>
      <c r="D735" s="35">
        <f>((Produção!D729*PreçoLivre!D731*(1-Painel!$B$8)-D$3-D$4-D$6)*(1-Painel!$E$7)-D$5+D$6)*D$7</f>
        <v>24670305.733882897</v>
      </c>
      <c r="E735" s="35">
        <f>((Produção!E729*PreçoLivre!E731*(1-Painel!$B$8)-E$3-E$4-E$6)*(1-Painel!$E$7)-E$5+E$6)*E$7</f>
        <v>23817861.099742018</v>
      </c>
      <c r="F735" s="35">
        <f>((Produção!F729*PreçoLivre!F731*(1-Painel!$B$8)-F$3-F$4-F$6)*(1-Painel!$E$7)-F$5+F$6)*F$7</f>
        <v>21692437.811853204</v>
      </c>
      <c r="G735" s="35">
        <f>((Produção!G729*PreçoLivre!G731*(1-Painel!$B$8)-G$3-G$4-G$6)*(1-Painel!$E$7)-G$5+G$6)*G$7</f>
        <v>21020645.190235537</v>
      </c>
      <c r="H735" s="35">
        <f>((Produção!H729*PreçoLivre!H731*(1-Painel!$B$8)-H$3-H$4-H$6)*(1-Painel!$E$7)-H$5+H$6)*H$7</f>
        <v>19348715.07963613</v>
      </c>
      <c r="I735" s="35">
        <f>((Produção!I729*PreçoLivre!I731*(1-Painel!$B$8)-I$3-I$4-I$6)*(1-Painel!$E$7)-I$5+I$6)*I$7</f>
        <v>17206215.350255389</v>
      </c>
      <c r="J735" s="35">
        <f>((Produção!J729*PreçoLivre!J731*(1-Painel!$B$8)-J$3-J$4-J$6)*(1-Painel!$E$7)-J$5+J$6)*J$7</f>
        <v>15165966.965468535</v>
      </c>
      <c r="K735" s="35">
        <f>((Produção!K729*PreçoLivre!K731*(1-Painel!$B$8)-K$3-K$4-K$6)*(1-Painel!$E$7)-K$5+K$6)*K$7</f>
        <v>13376146.798986048</v>
      </c>
      <c r="L735" s="35">
        <f>((Produção!L729*PreçoLivre!L731*(1-Painel!$B$8)-L$3-L$4-L$6)*(1-Painel!$E$7)-L$5+L$6)*L$7</f>
        <v>12045509.648086777</v>
      </c>
      <c r="M735" s="35">
        <f>((Produção!M729*PreçoLivre!M731*(1-Painel!$B$8)-M$3-M$4-M$6)*(1-Painel!$E$7)-M$5+M$6)*M$7</f>
        <v>11463005.831610495</v>
      </c>
      <c r="N735" s="35">
        <f>((Produção!N729*PreçoLivre!N731*(1-Painel!$B$8)-N$3-N$4-N$6)*(1-Painel!$E$7)-N$5+N$6)*N$7</f>
        <v>10169740.464690305</v>
      </c>
      <c r="O735" s="35">
        <f>((Produção!O729*PreçoLivre!O731*(1-Painel!$B$8)-O$3-O$4-O$6)*(1-Painel!$E$7)-O$5+O$6)*O$7</f>
        <v>9838446.3439083099</v>
      </c>
      <c r="P735" s="35">
        <f>((Produção!P729*PreçoLivre!P731*(1-Painel!$B$8)-P$3-P$4-P$6)*(1-Painel!$E$7)-P$5+P$6)*P$7</f>
        <v>8753927.8628129046</v>
      </c>
      <c r="Q735" s="35">
        <f>((Produção!Q729*PreçoLivre!Q731*(1-Painel!$B$8)-Q$3-Q$4-Q$6)*(1-Painel!$E$7)-Q$5+Q$6)*Q$7</f>
        <v>8051010.8013405772</v>
      </c>
      <c r="R735" s="35">
        <f>((Produção!R729*PreçoLivre!R731*(1-Painel!$B$8)-R$3-R$4-R$6)*(1-Painel!$E$7)-R$5+R$6)*R$7</f>
        <v>7461028.3969781529</v>
      </c>
      <c r="S735" s="35">
        <f>((Produção!S729*PreçoLivre!S731*(1-Painel!$B$8)-S$3-S$4-S$6)*(1-Painel!$E$7)-S$5+S$6)*S$7</f>
        <v>6680756.7452371791</v>
      </c>
      <c r="T735" s="35">
        <f>((Produção!T729*PreçoLivre!T731*(1-Painel!$B$8)-T$3-T$4-T$6)*(1-Painel!$E$7)-T$5+T$6)*T$7</f>
        <v>5935564.8798708497</v>
      </c>
      <c r="U735" s="35">
        <f>((Produção!U729*PreçoLivre!U731*(1-Painel!$B$8)-U$3-U$4-U$6)*(1-Painel!$E$7)-U$5+U$6)*U$7</f>
        <v>5395213.2521282891</v>
      </c>
      <c r="V735" s="35">
        <f>((Produção!V729*PreçoLivre!V731*(1-Painel!$B$8)-V$3-V$4-V$6)*(1-Painel!$E$7)-V$5+V$6)*V$7</f>
        <v>4769576.9868348176</v>
      </c>
      <c r="W735" s="35"/>
    </row>
    <row r="736" spans="1:23" x14ac:dyDescent="0.25">
      <c r="A736" s="36">
        <v>727</v>
      </c>
      <c r="B736" s="35">
        <f t="shared" si="11"/>
        <v>285373757.65078282</v>
      </c>
      <c r="C736" s="35">
        <f>((Produção!C730*PreçoLivre!C732*(1-Painel!$B$8)-C$3-C$4-C$6)*(1-Painel!$E$7)-C$5+C$6)*C$7</f>
        <v>26888598.158062574</v>
      </c>
      <c r="D736" s="35">
        <f>((Produção!D730*PreçoLivre!D732*(1-Painel!$B$8)-D$3-D$4-D$6)*(1-Painel!$E$7)-D$5+D$6)*D$7</f>
        <v>24703569.734928459</v>
      </c>
      <c r="E736" s="35">
        <f>((Produção!E730*PreçoLivre!E732*(1-Painel!$B$8)-E$3-E$4-E$6)*(1-Painel!$E$7)-E$5+E$6)*E$7</f>
        <v>23021498.383852471</v>
      </c>
      <c r="F736" s="35">
        <f>((Produção!F730*PreçoLivre!F732*(1-Painel!$B$8)-F$3-F$4-F$6)*(1-Painel!$E$7)-F$5+F$6)*F$7</f>
        <v>19554555.61219117</v>
      </c>
      <c r="G736" s="35">
        <f>((Produção!G730*PreçoLivre!G732*(1-Painel!$B$8)-G$3-G$4-G$6)*(1-Painel!$E$7)-G$5+G$6)*G$7</f>
        <v>18615189.534206357</v>
      </c>
      <c r="H736" s="35">
        <f>((Produção!H730*PreçoLivre!H732*(1-Painel!$B$8)-H$3-H$4-H$6)*(1-Painel!$E$7)-H$5+H$6)*H$7</f>
        <v>16420167.269809546</v>
      </c>
      <c r="I736" s="35">
        <f>((Produção!I730*PreçoLivre!I732*(1-Painel!$B$8)-I$3-I$4-I$6)*(1-Painel!$E$7)-I$5+I$6)*I$7</f>
        <v>16283464.276795104</v>
      </c>
      <c r="J736" s="35">
        <f>((Produção!J730*PreçoLivre!J732*(1-Painel!$B$8)-J$3-J$4-J$6)*(1-Painel!$E$7)-J$5+J$6)*J$7</f>
        <v>14669357.882966984</v>
      </c>
      <c r="K736" s="35">
        <f>((Produção!K730*PreçoLivre!K732*(1-Painel!$B$8)-K$3-K$4-K$6)*(1-Painel!$E$7)-K$5+K$6)*K$7</f>
        <v>13536323.785099074</v>
      </c>
      <c r="L736" s="35">
        <f>((Produção!L730*PreçoLivre!L732*(1-Painel!$B$8)-L$3-L$4-L$6)*(1-Painel!$E$7)-L$5+L$6)*L$7</f>
        <v>13245627.144465027</v>
      </c>
      <c r="M736" s="35">
        <f>((Produção!M730*PreçoLivre!M732*(1-Painel!$B$8)-M$3-M$4-M$6)*(1-Painel!$E$7)-M$5+M$6)*M$7</f>
        <v>12897973.762988461</v>
      </c>
      <c r="N736" s="35">
        <f>((Produção!N730*PreçoLivre!N732*(1-Painel!$B$8)-N$3-N$4-N$6)*(1-Painel!$E$7)-N$5+N$6)*N$7</f>
        <v>13090233.573920317</v>
      </c>
      <c r="O736" s="35">
        <f>((Produção!O730*PreçoLivre!O732*(1-Painel!$B$8)-O$3-O$4-O$6)*(1-Painel!$E$7)-O$5+O$6)*O$7</f>
        <v>11103820.662415629</v>
      </c>
      <c r="P736" s="35">
        <f>((Produção!P730*PreçoLivre!P732*(1-Painel!$B$8)-P$3-P$4-P$6)*(1-Painel!$E$7)-P$5+P$6)*P$7</f>
        <v>10453539.244995372</v>
      </c>
      <c r="Q736" s="35">
        <f>((Produção!Q730*PreçoLivre!Q732*(1-Painel!$B$8)-Q$3-Q$4-Q$6)*(1-Painel!$E$7)-Q$5+Q$6)*Q$7</f>
        <v>9895113.9098299034</v>
      </c>
      <c r="R736" s="35">
        <f>((Produção!R730*PreçoLivre!R732*(1-Painel!$B$8)-R$3-R$4-R$6)*(1-Painel!$E$7)-R$5+R$6)*R$7</f>
        <v>9159733.7813043837</v>
      </c>
      <c r="S736" s="35">
        <f>((Produção!S730*PreçoLivre!S732*(1-Painel!$B$8)-S$3-S$4-S$6)*(1-Painel!$E$7)-S$5+S$6)*S$7</f>
        <v>8345065.1501861038</v>
      </c>
      <c r="T736" s="35">
        <f>((Produção!T730*PreçoLivre!T732*(1-Painel!$B$8)-T$3-T$4-T$6)*(1-Painel!$E$7)-T$5+T$6)*T$7</f>
        <v>8213973.9715280822</v>
      </c>
      <c r="U736" s="35">
        <f>((Produção!U730*PreçoLivre!U732*(1-Painel!$B$8)-U$3-U$4-U$6)*(1-Painel!$E$7)-U$5+U$6)*U$7</f>
        <v>7819599.719870544</v>
      </c>
      <c r="V736" s="35">
        <f>((Produção!V730*PreçoLivre!V732*(1-Painel!$B$8)-V$3-V$4-V$6)*(1-Painel!$E$7)-V$5+V$6)*V$7</f>
        <v>7456352.091367241</v>
      </c>
      <c r="W736" s="35"/>
    </row>
    <row r="737" spans="1:23" x14ac:dyDescent="0.25">
      <c r="A737" s="36">
        <v>728</v>
      </c>
      <c r="B737" s="35">
        <f t="shared" si="11"/>
        <v>274525382.06265277</v>
      </c>
      <c r="C737" s="35">
        <f>((Produção!C731*PreçoLivre!C733*(1-Painel!$B$8)-C$3-C$4-C$6)*(1-Painel!$E$7)-C$5+C$6)*C$7</f>
        <v>25949912.448729228</v>
      </c>
      <c r="D737" s="35">
        <f>((Produção!D731*PreçoLivre!D733*(1-Painel!$B$8)-D$3-D$4-D$6)*(1-Painel!$E$7)-D$5+D$6)*D$7</f>
        <v>24405478.294141781</v>
      </c>
      <c r="E737" s="35">
        <f>((Produção!E731*PreçoLivre!E733*(1-Painel!$B$8)-E$3-E$4-E$6)*(1-Painel!$E$7)-E$5+E$6)*E$7</f>
        <v>22709505.80852237</v>
      </c>
      <c r="F737" s="35">
        <f>((Produção!F731*PreçoLivre!F733*(1-Painel!$B$8)-F$3-F$4-F$6)*(1-Painel!$E$7)-F$5+F$6)*F$7</f>
        <v>21116363.377111681</v>
      </c>
      <c r="G737" s="35">
        <f>((Produção!G731*PreçoLivre!G733*(1-Painel!$B$8)-G$3-G$4-G$6)*(1-Painel!$E$7)-G$5+G$6)*G$7</f>
        <v>18886780.12662467</v>
      </c>
      <c r="H737" s="35">
        <f>((Produção!H731*PreçoLivre!H733*(1-Painel!$B$8)-H$3-H$4-H$6)*(1-Painel!$E$7)-H$5+H$6)*H$7</f>
        <v>16996321.994898453</v>
      </c>
      <c r="I737" s="35">
        <f>((Produção!I731*PreçoLivre!I733*(1-Painel!$B$8)-I$3-I$4-I$6)*(1-Painel!$E$7)-I$5+I$6)*I$7</f>
        <v>16093115.391626535</v>
      </c>
      <c r="J737" s="35">
        <f>((Produção!J731*PreçoLivre!J733*(1-Painel!$B$8)-J$3-J$4-J$6)*(1-Painel!$E$7)-J$5+J$6)*J$7</f>
        <v>15329099.221872162</v>
      </c>
      <c r="K737" s="35">
        <f>((Produção!K731*PreçoLivre!K733*(1-Painel!$B$8)-K$3-K$4-K$6)*(1-Painel!$E$7)-K$5+K$6)*K$7</f>
        <v>14845965.516770341</v>
      </c>
      <c r="L737" s="35">
        <f>((Produção!L731*PreçoLivre!L733*(1-Painel!$B$8)-L$3-L$4-L$6)*(1-Painel!$E$7)-L$5+L$6)*L$7</f>
        <v>12785767.267923571</v>
      </c>
      <c r="M737" s="35">
        <f>((Produção!M731*PreçoLivre!M733*(1-Painel!$B$8)-M$3-M$4-M$6)*(1-Painel!$E$7)-M$5+M$6)*M$7</f>
        <v>11535658.036092231</v>
      </c>
      <c r="N737" s="35">
        <f>((Produção!N731*PreçoLivre!N733*(1-Painel!$B$8)-N$3-N$4-N$6)*(1-Painel!$E$7)-N$5+N$6)*N$7</f>
        <v>10986696.592430187</v>
      </c>
      <c r="O737" s="35">
        <f>((Produção!O731*PreçoLivre!O733*(1-Painel!$B$8)-O$3-O$4-O$6)*(1-Painel!$E$7)-O$5+O$6)*O$7</f>
        <v>10009741.004784217</v>
      </c>
      <c r="P737" s="35">
        <f>((Produção!P731*PreçoLivre!P733*(1-Painel!$B$8)-P$3-P$4-P$6)*(1-Painel!$E$7)-P$5+P$6)*P$7</f>
        <v>8976356.1127843112</v>
      </c>
      <c r="Q737" s="35">
        <f>((Produção!Q731*PreçoLivre!Q733*(1-Painel!$B$8)-Q$3-Q$4-Q$6)*(1-Painel!$E$7)-Q$5+Q$6)*Q$7</f>
        <v>8253541.1837720517</v>
      </c>
      <c r="R737" s="35">
        <f>((Produção!R731*PreçoLivre!R733*(1-Painel!$B$8)-R$3-R$4-R$6)*(1-Painel!$E$7)-R$5+R$6)*R$7</f>
        <v>7877940.4465792589</v>
      </c>
      <c r="S737" s="35">
        <f>((Produção!S731*PreçoLivre!S733*(1-Painel!$B$8)-S$3-S$4-S$6)*(1-Painel!$E$7)-S$5+S$6)*S$7</f>
        <v>7503746.4317662893</v>
      </c>
      <c r="T737" s="35">
        <f>((Produção!T731*PreçoLivre!T733*(1-Painel!$B$8)-T$3-T$4-T$6)*(1-Painel!$E$7)-T$5+T$6)*T$7</f>
        <v>6995920.8030118095</v>
      </c>
      <c r="U737" s="35">
        <f>((Produção!U731*PreçoLivre!U733*(1-Painel!$B$8)-U$3-U$4-U$6)*(1-Painel!$E$7)-U$5+U$6)*U$7</f>
        <v>6889676.4138421044</v>
      </c>
      <c r="V737" s="35">
        <f>((Produção!V731*PreçoLivre!V733*(1-Painel!$B$8)-V$3-V$4-V$6)*(1-Painel!$E$7)-V$5+V$6)*V$7</f>
        <v>6377795.5893695606</v>
      </c>
      <c r="W737" s="35"/>
    </row>
    <row r="738" spans="1:23" x14ac:dyDescent="0.25">
      <c r="A738" s="36">
        <v>729</v>
      </c>
      <c r="B738" s="35">
        <f t="shared" si="11"/>
        <v>256592042.92102844</v>
      </c>
      <c r="C738" s="35">
        <f>((Produção!C732*PreçoLivre!C734*(1-Painel!$B$8)-C$3-C$4-C$6)*(1-Painel!$E$7)-C$5+C$6)*C$7</f>
        <v>25721733.069888115</v>
      </c>
      <c r="D738" s="35">
        <f>((Produção!D732*PreçoLivre!D734*(1-Painel!$B$8)-D$3-D$4-D$6)*(1-Painel!$E$7)-D$5+D$6)*D$7</f>
        <v>22822114.824133221</v>
      </c>
      <c r="E738" s="35">
        <f>((Produção!E732*PreçoLivre!E734*(1-Painel!$B$8)-E$3-E$4-E$6)*(1-Painel!$E$7)-E$5+E$6)*E$7</f>
        <v>21680637.800222941</v>
      </c>
      <c r="F738" s="35">
        <f>((Produção!F732*PreçoLivre!F734*(1-Painel!$B$8)-F$3-F$4-F$6)*(1-Painel!$E$7)-F$5+F$6)*F$7</f>
        <v>20234278.668733113</v>
      </c>
      <c r="G738" s="35">
        <f>((Produção!G732*PreçoLivre!G734*(1-Painel!$B$8)-G$3-G$4-G$6)*(1-Painel!$E$7)-G$5+G$6)*G$7</f>
        <v>17715405.403175551</v>
      </c>
      <c r="H738" s="35">
        <f>((Produção!H732*PreçoLivre!H734*(1-Painel!$B$8)-H$3-H$4-H$6)*(1-Painel!$E$7)-H$5+H$6)*H$7</f>
        <v>16153157.14224593</v>
      </c>
      <c r="I738" s="35">
        <f>((Produção!I732*PreçoLivre!I734*(1-Painel!$B$8)-I$3-I$4-I$6)*(1-Painel!$E$7)-I$5+I$6)*I$7</f>
        <v>14509039.934031649</v>
      </c>
      <c r="J738" s="35">
        <f>((Produção!J732*PreçoLivre!J734*(1-Painel!$B$8)-J$3-J$4-J$6)*(1-Painel!$E$7)-J$5+J$6)*J$7</f>
        <v>13342248.620063866</v>
      </c>
      <c r="K738" s="35">
        <f>((Produção!K732*PreçoLivre!K734*(1-Painel!$B$8)-K$3-K$4-K$6)*(1-Painel!$E$7)-K$5+K$6)*K$7</f>
        <v>12394326.660284493</v>
      </c>
      <c r="L738" s="35">
        <f>((Produção!L732*PreçoLivre!L734*(1-Painel!$B$8)-L$3-L$4-L$6)*(1-Painel!$E$7)-L$5+L$6)*L$7</f>
        <v>11775621.764002068</v>
      </c>
      <c r="M738" s="35">
        <f>((Produção!M732*PreçoLivre!M734*(1-Painel!$B$8)-M$3-M$4-M$6)*(1-Painel!$E$7)-M$5+M$6)*M$7</f>
        <v>10667293.121279787</v>
      </c>
      <c r="N738" s="35">
        <f>((Produção!N732*PreçoLivre!N734*(1-Painel!$B$8)-N$3-N$4-N$6)*(1-Painel!$E$7)-N$5+N$6)*N$7</f>
        <v>9957358.8900056854</v>
      </c>
      <c r="O738" s="35">
        <f>((Produção!O732*PreçoLivre!O734*(1-Painel!$B$8)-O$3-O$4-O$6)*(1-Painel!$E$7)-O$5+O$6)*O$7</f>
        <v>8960456.1416589711</v>
      </c>
      <c r="P738" s="35">
        <f>((Produção!P732*PreçoLivre!P734*(1-Painel!$B$8)-P$3-P$4-P$6)*(1-Painel!$E$7)-P$5+P$6)*P$7</f>
        <v>8787418.7448213045</v>
      </c>
      <c r="Q738" s="35">
        <f>((Produção!Q732*PreçoLivre!Q734*(1-Painel!$B$8)-Q$3-Q$4-Q$6)*(1-Painel!$E$7)-Q$5+Q$6)*Q$7</f>
        <v>8463822.2053410821</v>
      </c>
      <c r="R738" s="35">
        <f>((Produção!R732*PreçoLivre!R734*(1-Painel!$B$8)-R$3-R$4-R$6)*(1-Painel!$E$7)-R$5+R$6)*R$7</f>
        <v>7682710.6738796113</v>
      </c>
      <c r="S738" s="35">
        <f>((Produção!S732*PreçoLivre!S734*(1-Painel!$B$8)-S$3-S$4-S$6)*(1-Painel!$E$7)-S$5+S$6)*S$7</f>
        <v>7149409.359776048</v>
      </c>
      <c r="T738" s="35">
        <f>((Produção!T732*PreçoLivre!T734*(1-Painel!$B$8)-T$3-T$4-T$6)*(1-Painel!$E$7)-T$5+T$6)*T$7</f>
        <v>7083703.8681688802</v>
      </c>
      <c r="U738" s="35">
        <f>((Produção!U732*PreçoLivre!U734*(1-Painel!$B$8)-U$3-U$4-U$6)*(1-Painel!$E$7)-U$5+U$6)*U$7</f>
        <v>6109258.1606827658</v>
      </c>
      <c r="V738" s="35">
        <f>((Produção!V732*PreçoLivre!V734*(1-Painel!$B$8)-V$3-V$4-V$6)*(1-Painel!$E$7)-V$5+V$6)*V$7</f>
        <v>5382047.8686333979</v>
      </c>
      <c r="W738" s="35"/>
    </row>
    <row r="739" spans="1:23" x14ac:dyDescent="0.25">
      <c r="A739" s="36">
        <v>730</v>
      </c>
      <c r="B739" s="35">
        <f t="shared" si="11"/>
        <v>236540257.45704883</v>
      </c>
      <c r="C739" s="35">
        <f>((Produção!C733*PreçoLivre!C735*(1-Painel!$B$8)-C$3-C$4-C$6)*(1-Painel!$E$7)-C$5+C$6)*C$7</f>
        <v>25733385.25898014</v>
      </c>
      <c r="D739" s="35">
        <f>((Produção!D733*PreçoLivre!D735*(1-Painel!$B$8)-D$3-D$4-D$6)*(1-Painel!$E$7)-D$5+D$6)*D$7</f>
        <v>22890888.041633785</v>
      </c>
      <c r="E739" s="35">
        <f>((Produção!E733*PreçoLivre!E735*(1-Painel!$B$8)-E$3-E$4-E$6)*(1-Painel!$E$7)-E$5+E$6)*E$7</f>
        <v>20424915.953746159</v>
      </c>
      <c r="F739" s="35">
        <f>((Produção!F733*PreçoLivre!F735*(1-Painel!$B$8)-F$3-F$4-F$6)*(1-Painel!$E$7)-F$5+F$6)*F$7</f>
        <v>19399587.154941179</v>
      </c>
      <c r="G739" s="35">
        <f>((Produção!G733*PreçoLivre!G735*(1-Painel!$B$8)-G$3-G$4-G$6)*(1-Painel!$E$7)-G$5+G$6)*G$7</f>
        <v>17389114.561430156</v>
      </c>
      <c r="H739" s="35">
        <f>((Produção!H733*PreçoLivre!H735*(1-Painel!$B$8)-H$3-H$4-H$6)*(1-Painel!$E$7)-H$5+H$6)*H$7</f>
        <v>15875197.344380546</v>
      </c>
      <c r="I739" s="35">
        <f>((Produção!I733*PreçoLivre!I735*(1-Painel!$B$8)-I$3-I$4-I$6)*(1-Painel!$E$7)-I$5+I$6)*I$7</f>
        <v>13846767.687996892</v>
      </c>
      <c r="J739" s="35">
        <f>((Produção!J733*PreçoLivre!J735*(1-Painel!$B$8)-J$3-J$4-J$6)*(1-Painel!$E$7)-J$5+J$6)*J$7</f>
        <v>12210666.331012847</v>
      </c>
      <c r="K739" s="35">
        <f>((Produção!K733*PreçoLivre!K735*(1-Painel!$B$8)-K$3-K$4-K$6)*(1-Painel!$E$7)-K$5+K$6)*K$7</f>
        <v>10627601.919956828</v>
      </c>
      <c r="L739" s="35">
        <f>((Produção!L733*PreçoLivre!L735*(1-Painel!$B$8)-L$3-L$4-L$6)*(1-Painel!$E$7)-L$5+L$6)*L$7</f>
        <v>10355178.709344732</v>
      </c>
      <c r="M739" s="35">
        <f>((Produção!M733*PreçoLivre!M735*(1-Painel!$B$8)-M$3-M$4-M$6)*(1-Painel!$E$7)-M$5+M$6)*M$7</f>
        <v>9447945.4870389104</v>
      </c>
      <c r="N739" s="35">
        <f>((Produção!N733*PreçoLivre!N735*(1-Painel!$B$8)-N$3-N$4-N$6)*(1-Painel!$E$7)-N$5+N$6)*N$7</f>
        <v>8380102.1557688918</v>
      </c>
      <c r="O739" s="35">
        <f>((Produção!O733*PreçoLivre!O735*(1-Painel!$B$8)-O$3-O$4-O$6)*(1-Painel!$E$7)-O$5+O$6)*O$7</f>
        <v>7989598.8490221705</v>
      </c>
      <c r="P739" s="35">
        <f>((Produção!P733*PreçoLivre!P735*(1-Painel!$B$8)-P$3-P$4-P$6)*(1-Painel!$E$7)-P$5+P$6)*P$7</f>
        <v>7487663.782948168</v>
      </c>
      <c r="Q739" s="35">
        <f>((Produção!Q733*PreçoLivre!Q735*(1-Painel!$B$8)-Q$3-Q$4-Q$6)*(1-Painel!$E$7)-Q$5+Q$6)*Q$7</f>
        <v>7164959.2130222572</v>
      </c>
      <c r="R739" s="35">
        <f>((Produção!R733*PreçoLivre!R735*(1-Painel!$B$8)-R$3-R$4-R$6)*(1-Painel!$E$7)-R$5+R$6)*R$7</f>
        <v>6726470.3877405357</v>
      </c>
      <c r="S739" s="35">
        <f>((Produção!S733*PreçoLivre!S735*(1-Painel!$B$8)-S$3-S$4-S$6)*(1-Painel!$E$7)-S$5+S$6)*S$7</f>
        <v>5669557.772971808</v>
      </c>
      <c r="T739" s="35">
        <f>((Produção!T733*PreçoLivre!T735*(1-Painel!$B$8)-T$3-T$4-T$6)*(1-Painel!$E$7)-T$5+T$6)*T$7</f>
        <v>5549807.0565520162</v>
      </c>
      <c r="U739" s="35">
        <f>((Produção!U733*PreçoLivre!U735*(1-Painel!$B$8)-U$3-U$4-U$6)*(1-Painel!$E$7)-U$5+U$6)*U$7</f>
        <v>4938933.0094206873</v>
      </c>
      <c r="V739" s="35">
        <f>((Produção!V733*PreçoLivre!V735*(1-Painel!$B$8)-V$3-V$4-V$6)*(1-Painel!$E$7)-V$5+V$6)*V$7</f>
        <v>4431916.7791401139</v>
      </c>
      <c r="W739" s="35"/>
    </row>
    <row r="740" spans="1:23" x14ac:dyDescent="0.25">
      <c r="A740" s="36">
        <v>731</v>
      </c>
      <c r="B740" s="35">
        <f t="shared" si="11"/>
        <v>250896423.8395488</v>
      </c>
      <c r="C740" s="35">
        <f>((Produção!C734*PreçoLivre!C736*(1-Painel!$B$8)-C$3-C$4-C$6)*(1-Painel!$E$7)-C$5+C$6)*C$7</f>
        <v>25781843.681847319</v>
      </c>
      <c r="D740" s="35">
        <f>((Produção!D734*PreçoLivre!D736*(1-Painel!$B$8)-D$3-D$4-D$6)*(1-Painel!$E$7)-D$5+D$6)*D$7</f>
        <v>23294001.701003894</v>
      </c>
      <c r="E740" s="35">
        <f>((Produção!E734*PreçoLivre!E736*(1-Painel!$B$8)-E$3-E$4-E$6)*(1-Painel!$E$7)-E$5+E$6)*E$7</f>
        <v>19712855.2206726</v>
      </c>
      <c r="F740" s="35">
        <f>((Produção!F734*PreçoLivre!F736*(1-Painel!$B$8)-F$3-F$4-F$6)*(1-Painel!$E$7)-F$5+F$6)*F$7</f>
        <v>18066511.916058846</v>
      </c>
      <c r="G740" s="35">
        <f>((Produção!G734*PreçoLivre!G736*(1-Painel!$B$8)-G$3-G$4-G$6)*(1-Painel!$E$7)-G$5+G$6)*G$7</f>
        <v>17247318.046439927</v>
      </c>
      <c r="H740" s="35">
        <f>((Produção!H734*PreçoLivre!H736*(1-Painel!$B$8)-H$3-H$4-H$6)*(1-Painel!$E$7)-H$5+H$6)*H$7</f>
        <v>15397750.709114719</v>
      </c>
      <c r="I740" s="35">
        <f>((Produção!I734*PreçoLivre!I736*(1-Painel!$B$8)-I$3-I$4-I$6)*(1-Painel!$E$7)-I$5+I$6)*I$7</f>
        <v>14669026.55851485</v>
      </c>
      <c r="J740" s="35">
        <f>((Produção!J734*PreçoLivre!J736*(1-Painel!$B$8)-J$3-J$4-J$6)*(1-Painel!$E$7)-J$5+J$6)*J$7</f>
        <v>14056382.225873066</v>
      </c>
      <c r="K740" s="35">
        <f>((Produção!K734*PreçoLivre!K736*(1-Painel!$B$8)-K$3-K$4-K$6)*(1-Painel!$E$7)-K$5+K$6)*K$7</f>
        <v>12958206.338234985</v>
      </c>
      <c r="L740" s="35">
        <f>((Produção!L734*PreçoLivre!L736*(1-Painel!$B$8)-L$3-L$4-L$6)*(1-Painel!$E$7)-L$5+L$6)*L$7</f>
        <v>12147689.999254698</v>
      </c>
      <c r="M740" s="35">
        <f>((Produção!M734*PreçoLivre!M736*(1-Painel!$B$8)-M$3-M$4-M$6)*(1-Painel!$E$7)-M$5+M$6)*M$7</f>
        <v>11547948.00206214</v>
      </c>
      <c r="N740" s="35">
        <f>((Produção!N734*PreçoLivre!N736*(1-Painel!$B$8)-N$3-N$4-N$6)*(1-Painel!$E$7)-N$5+N$6)*N$7</f>
        <v>10351589.215752115</v>
      </c>
      <c r="O740" s="35">
        <f>((Produção!O734*PreçoLivre!O736*(1-Painel!$B$8)-O$3-O$4-O$6)*(1-Painel!$E$7)-O$5+O$6)*O$7</f>
        <v>9727687.9928788505</v>
      </c>
      <c r="P740" s="35">
        <f>((Produção!P734*PreçoLivre!P736*(1-Painel!$B$8)-P$3-P$4-P$6)*(1-Painel!$E$7)-P$5+P$6)*P$7</f>
        <v>8496761.2165575139</v>
      </c>
      <c r="Q740" s="35">
        <f>((Produção!Q734*PreçoLivre!Q736*(1-Painel!$B$8)-Q$3-Q$4-Q$6)*(1-Painel!$E$7)-Q$5+Q$6)*Q$7</f>
        <v>7866777.5846208418</v>
      </c>
      <c r="R740" s="35">
        <f>((Produção!R734*PreçoLivre!R736*(1-Painel!$B$8)-R$3-R$4-R$6)*(1-Painel!$E$7)-R$5+R$6)*R$7</f>
        <v>7149417.5755206347</v>
      </c>
      <c r="S740" s="35">
        <f>((Produção!S734*PreçoLivre!S736*(1-Painel!$B$8)-S$3-S$4-S$6)*(1-Painel!$E$7)-S$5+S$6)*S$7</f>
        <v>6213039.3510899087</v>
      </c>
      <c r="T740" s="35">
        <f>((Produção!T734*PreçoLivre!T736*(1-Painel!$B$8)-T$3-T$4-T$6)*(1-Painel!$E$7)-T$5+T$6)*T$7</f>
        <v>5865824.8685923247</v>
      </c>
      <c r="U740" s="35">
        <f>((Produção!U734*PreçoLivre!U736*(1-Painel!$B$8)-U$3-U$4-U$6)*(1-Painel!$E$7)-U$5+U$6)*U$7</f>
        <v>5182637.9516277183</v>
      </c>
      <c r="V740" s="35">
        <f>((Produção!V734*PreçoLivre!V736*(1-Painel!$B$8)-V$3-V$4-V$6)*(1-Painel!$E$7)-V$5+V$6)*V$7</f>
        <v>5163153.6838318305</v>
      </c>
      <c r="W740" s="35"/>
    </row>
    <row r="741" spans="1:23" x14ac:dyDescent="0.25">
      <c r="A741" s="36">
        <v>732</v>
      </c>
      <c r="B741" s="35">
        <f t="shared" si="11"/>
        <v>265093813.60805368</v>
      </c>
      <c r="C741" s="35">
        <f>((Produção!C735*PreçoLivre!C737*(1-Painel!$B$8)-C$3-C$4-C$6)*(1-Painel!$E$7)-C$5+C$6)*C$7</f>
        <v>26486232.744204886</v>
      </c>
      <c r="D741" s="35">
        <f>((Produção!D735*PreçoLivre!D737*(1-Painel!$B$8)-D$3-D$4-D$6)*(1-Painel!$E$7)-D$5+D$6)*D$7</f>
        <v>25632087.980233166</v>
      </c>
      <c r="E741" s="35">
        <f>((Produção!E735*PreçoLivre!E737*(1-Painel!$B$8)-E$3-E$4-E$6)*(1-Painel!$E$7)-E$5+E$6)*E$7</f>
        <v>22939566.360464334</v>
      </c>
      <c r="F741" s="35">
        <f>((Produção!F735*PreçoLivre!F737*(1-Painel!$B$8)-F$3-F$4-F$6)*(1-Painel!$E$7)-F$5+F$6)*F$7</f>
        <v>21116268.972066339</v>
      </c>
      <c r="G741" s="35">
        <f>((Produção!G735*PreçoLivre!G737*(1-Painel!$B$8)-G$3-G$4-G$6)*(1-Painel!$E$7)-G$5+G$6)*G$7</f>
        <v>19453970.019446313</v>
      </c>
      <c r="H741" s="35">
        <f>((Produção!H735*PreçoLivre!H737*(1-Painel!$B$8)-H$3-H$4-H$6)*(1-Painel!$E$7)-H$5+H$6)*H$7</f>
        <v>17532322.258876845</v>
      </c>
      <c r="I741" s="35">
        <f>((Produção!I735*PreçoLivre!I737*(1-Painel!$B$8)-I$3-I$4-I$6)*(1-Painel!$E$7)-I$5+I$6)*I$7</f>
        <v>16219541.346262868</v>
      </c>
      <c r="J741" s="35">
        <f>((Produção!J735*PreçoLivre!J737*(1-Painel!$B$8)-J$3-J$4-J$6)*(1-Painel!$E$7)-J$5+J$6)*J$7</f>
        <v>14284298.238075957</v>
      </c>
      <c r="K741" s="35">
        <f>((Produção!K735*PreçoLivre!K737*(1-Painel!$B$8)-K$3-K$4-K$6)*(1-Painel!$E$7)-K$5+K$6)*K$7</f>
        <v>12878244.193734547</v>
      </c>
      <c r="L741" s="35">
        <f>((Produção!L735*PreçoLivre!L737*(1-Painel!$B$8)-L$3-L$4-L$6)*(1-Painel!$E$7)-L$5+L$6)*L$7</f>
        <v>11640524.720050754</v>
      </c>
      <c r="M741" s="35">
        <f>((Produção!M735*PreçoLivre!M737*(1-Painel!$B$8)-M$3-M$4-M$6)*(1-Painel!$E$7)-M$5+M$6)*M$7</f>
        <v>10748604.996317655</v>
      </c>
      <c r="N741" s="35">
        <f>((Produção!N735*PreçoLivre!N737*(1-Painel!$B$8)-N$3-N$4-N$6)*(1-Painel!$E$7)-N$5+N$6)*N$7</f>
        <v>10225108.36375311</v>
      </c>
      <c r="O741" s="35">
        <f>((Produção!O735*PreçoLivre!O737*(1-Painel!$B$8)-O$3-O$4-O$6)*(1-Painel!$E$7)-O$5+O$6)*O$7</f>
        <v>8922373.8887825105</v>
      </c>
      <c r="P741" s="35">
        <f>((Produção!P735*PreçoLivre!P737*(1-Painel!$B$8)-P$3-P$4-P$6)*(1-Painel!$E$7)-P$5+P$6)*P$7</f>
        <v>8602385.5471125301</v>
      </c>
      <c r="Q741" s="35">
        <f>((Produção!Q735*PreçoLivre!Q737*(1-Painel!$B$8)-Q$3-Q$4-Q$6)*(1-Painel!$E$7)-Q$5+Q$6)*Q$7</f>
        <v>8076364.779670286</v>
      </c>
      <c r="R741" s="35">
        <f>((Produção!R735*PreçoLivre!R737*(1-Painel!$B$8)-R$3-R$4-R$6)*(1-Painel!$E$7)-R$5+R$6)*R$7</f>
        <v>7402480.2059823433</v>
      </c>
      <c r="S741" s="35">
        <f>((Produção!S735*PreçoLivre!S737*(1-Painel!$B$8)-S$3-S$4-S$6)*(1-Painel!$E$7)-S$5+S$6)*S$7</f>
        <v>6747557.1732623205</v>
      </c>
      <c r="T741" s="35">
        <f>((Produção!T735*PreçoLivre!T737*(1-Painel!$B$8)-T$3-T$4-T$6)*(1-Painel!$E$7)-T$5+T$6)*T$7</f>
        <v>5956237.9861209197</v>
      </c>
      <c r="U741" s="35">
        <f>((Produção!U735*PreçoLivre!U737*(1-Painel!$B$8)-U$3-U$4-U$6)*(1-Painel!$E$7)-U$5+U$6)*U$7</f>
        <v>5276105.4866993409</v>
      </c>
      <c r="V741" s="35">
        <f>((Produção!V735*PreçoLivre!V737*(1-Painel!$B$8)-V$3-V$4-V$6)*(1-Painel!$E$7)-V$5+V$6)*V$7</f>
        <v>4953538.3469366478</v>
      </c>
      <c r="W741" s="35"/>
    </row>
    <row r="742" spans="1:23" x14ac:dyDescent="0.25">
      <c r="A742" s="36">
        <v>733</v>
      </c>
      <c r="B742" s="35">
        <f t="shared" si="11"/>
        <v>272395200.05060893</v>
      </c>
      <c r="C742" s="35">
        <f>((Produção!C736*PreçoLivre!C738*(1-Painel!$B$8)-C$3-C$4-C$6)*(1-Painel!$E$7)-C$5+C$6)*C$7</f>
        <v>25585299.02285815</v>
      </c>
      <c r="D742" s="35">
        <f>((Produção!D736*PreçoLivre!D738*(1-Painel!$B$8)-D$3-D$4-D$6)*(1-Painel!$E$7)-D$5+D$6)*D$7</f>
        <v>23112800.663884956</v>
      </c>
      <c r="E742" s="35">
        <f>((Produção!E736*PreçoLivre!E738*(1-Painel!$B$8)-E$3-E$4-E$6)*(1-Painel!$E$7)-E$5+E$6)*E$7</f>
        <v>21720690.084753949</v>
      </c>
      <c r="F742" s="35">
        <f>((Produção!F736*PreçoLivre!F738*(1-Painel!$B$8)-F$3-F$4-F$6)*(1-Painel!$E$7)-F$5+F$6)*F$7</f>
        <v>20499316.942138828</v>
      </c>
      <c r="G742" s="35">
        <f>((Produção!G736*PreçoLivre!G738*(1-Painel!$B$8)-G$3-G$4-G$6)*(1-Painel!$E$7)-G$5+G$6)*G$7</f>
        <v>19348144.252699751</v>
      </c>
      <c r="H742" s="35">
        <f>((Produção!H736*PreçoLivre!H738*(1-Painel!$B$8)-H$3-H$4-H$6)*(1-Painel!$E$7)-H$5+H$6)*H$7</f>
        <v>17893370.784769822</v>
      </c>
      <c r="I742" s="35">
        <f>((Produção!I736*PreçoLivre!I738*(1-Painel!$B$8)-I$3-I$4-I$6)*(1-Painel!$E$7)-I$5+I$6)*I$7</f>
        <v>16085914.577537857</v>
      </c>
      <c r="J742" s="35">
        <f>((Produção!J736*PreçoLivre!J738*(1-Painel!$B$8)-J$3-J$4-J$6)*(1-Painel!$E$7)-J$5+J$6)*J$7</f>
        <v>14907285.616210962</v>
      </c>
      <c r="K742" s="35">
        <f>((Produção!K736*PreçoLivre!K738*(1-Painel!$B$8)-K$3-K$4-K$6)*(1-Painel!$E$7)-K$5+K$6)*K$7</f>
        <v>14705506.842179656</v>
      </c>
      <c r="L742" s="35">
        <f>((Produção!L736*PreçoLivre!L738*(1-Painel!$B$8)-L$3-L$4-L$6)*(1-Painel!$E$7)-L$5+L$6)*L$7</f>
        <v>13968947.666159509</v>
      </c>
      <c r="M742" s="35">
        <f>((Produção!M736*PreçoLivre!M738*(1-Painel!$B$8)-M$3-M$4-M$6)*(1-Painel!$E$7)-M$5+M$6)*M$7</f>
        <v>12627186.238321856</v>
      </c>
      <c r="N742" s="35">
        <f>((Produção!N736*PreçoLivre!N738*(1-Painel!$B$8)-N$3-N$4-N$6)*(1-Painel!$E$7)-N$5+N$6)*N$7</f>
        <v>11132376.617969317</v>
      </c>
      <c r="O742" s="35">
        <f>((Produção!O736*PreçoLivre!O738*(1-Painel!$B$8)-O$3-O$4-O$6)*(1-Painel!$E$7)-O$5+O$6)*O$7</f>
        <v>10191329.323741017</v>
      </c>
      <c r="P742" s="35">
        <f>((Produção!P736*PreçoLivre!P738*(1-Painel!$B$8)-P$3-P$4-P$6)*(1-Painel!$E$7)-P$5+P$6)*P$7</f>
        <v>9805016.1961912531</v>
      </c>
      <c r="Q742" s="35">
        <f>((Produção!Q736*PreçoLivre!Q738*(1-Painel!$B$8)-Q$3-Q$4-Q$6)*(1-Painel!$E$7)-Q$5+Q$6)*Q$7</f>
        <v>8691352.8432089351</v>
      </c>
      <c r="R742" s="35">
        <f>((Produção!R736*PreçoLivre!R738*(1-Painel!$B$8)-R$3-R$4-R$6)*(1-Painel!$E$7)-R$5+R$6)*R$7</f>
        <v>7950093.6204722393</v>
      </c>
      <c r="S742" s="35">
        <f>((Produção!S736*PreçoLivre!S738*(1-Painel!$B$8)-S$3-S$4-S$6)*(1-Painel!$E$7)-S$5+S$6)*S$7</f>
        <v>7047829.7002468389</v>
      </c>
      <c r="T742" s="35">
        <f>((Produção!T736*PreçoLivre!T738*(1-Painel!$B$8)-T$3-T$4-T$6)*(1-Painel!$E$7)-T$5+T$6)*T$7</f>
        <v>6268860.0466451161</v>
      </c>
      <c r="U742" s="35">
        <f>((Produção!U736*PreçoLivre!U738*(1-Painel!$B$8)-U$3-U$4-U$6)*(1-Painel!$E$7)-U$5+U$6)*U$7</f>
        <v>5674744.7170466902</v>
      </c>
      <c r="V742" s="35">
        <f>((Produção!V736*PreçoLivre!V738*(1-Painel!$B$8)-V$3-V$4-V$6)*(1-Painel!$E$7)-V$5+V$6)*V$7</f>
        <v>5179134.2935722321</v>
      </c>
      <c r="W742" s="35"/>
    </row>
    <row r="743" spans="1:23" x14ac:dyDescent="0.25">
      <c r="A743" s="36">
        <v>734</v>
      </c>
      <c r="B743" s="35">
        <f t="shared" si="11"/>
        <v>284881527.32010752</v>
      </c>
      <c r="C743" s="35">
        <f>((Produção!C737*PreçoLivre!C739*(1-Painel!$B$8)-C$3-C$4-C$6)*(1-Painel!$E$7)-C$5+C$6)*C$7</f>
        <v>26193856.101125907</v>
      </c>
      <c r="D743" s="35">
        <f>((Produção!D737*PreçoLivre!D739*(1-Painel!$B$8)-D$3-D$4-D$6)*(1-Painel!$E$7)-D$5+D$6)*D$7</f>
        <v>23670875.88206562</v>
      </c>
      <c r="E743" s="35">
        <f>((Produção!E737*PreçoLivre!E739*(1-Painel!$B$8)-E$3-E$4-E$6)*(1-Painel!$E$7)-E$5+E$6)*E$7</f>
        <v>21912687.480140924</v>
      </c>
      <c r="F743" s="35">
        <f>((Produção!F737*PreçoLivre!F739*(1-Painel!$B$8)-F$3-F$4-F$6)*(1-Painel!$E$7)-F$5+F$6)*F$7</f>
        <v>21483399.115459345</v>
      </c>
      <c r="G743" s="35">
        <f>((Produção!G737*PreçoLivre!G739*(1-Painel!$B$8)-G$3-G$4-G$6)*(1-Painel!$E$7)-G$5+G$6)*G$7</f>
        <v>19929982.510576598</v>
      </c>
      <c r="H743" s="35">
        <f>((Produção!H737*PreçoLivre!H739*(1-Painel!$B$8)-H$3-H$4-H$6)*(1-Painel!$E$7)-H$5+H$6)*H$7</f>
        <v>18568778.062073041</v>
      </c>
      <c r="I743" s="35">
        <f>((Produção!I737*PreçoLivre!I739*(1-Painel!$B$8)-I$3-I$4-I$6)*(1-Painel!$E$7)-I$5+I$6)*I$7</f>
        <v>17032540.631570879</v>
      </c>
      <c r="J743" s="35">
        <f>((Produção!J737*PreçoLivre!J739*(1-Painel!$B$8)-J$3-J$4-J$6)*(1-Painel!$E$7)-J$5+J$6)*J$7</f>
        <v>16081447.457794923</v>
      </c>
      <c r="K743" s="35">
        <f>((Produção!K737*PreçoLivre!K739*(1-Painel!$B$8)-K$3-K$4-K$6)*(1-Painel!$E$7)-K$5+K$6)*K$7</f>
        <v>14345452.784331881</v>
      </c>
      <c r="L743" s="35">
        <f>((Produção!L737*PreçoLivre!L739*(1-Painel!$B$8)-L$3-L$4-L$6)*(1-Painel!$E$7)-L$5+L$6)*L$7</f>
        <v>12883601.592551218</v>
      </c>
      <c r="M743" s="35">
        <f>((Produção!M737*PreçoLivre!M739*(1-Painel!$B$8)-M$3-M$4-M$6)*(1-Painel!$E$7)-M$5+M$6)*M$7</f>
        <v>12465625.306166386</v>
      </c>
      <c r="N743" s="35">
        <f>((Produção!N737*PreçoLivre!N739*(1-Painel!$B$8)-N$3-N$4-N$6)*(1-Painel!$E$7)-N$5+N$6)*N$7</f>
        <v>11785146.842079984</v>
      </c>
      <c r="O743" s="35">
        <f>((Produção!O737*PreçoLivre!O739*(1-Painel!$B$8)-O$3-O$4-O$6)*(1-Painel!$E$7)-O$5+O$6)*O$7</f>
        <v>11031572.37460744</v>
      </c>
      <c r="P743" s="35">
        <f>((Produção!P737*PreçoLivre!P739*(1-Painel!$B$8)-P$3-P$4-P$6)*(1-Painel!$E$7)-P$5+P$6)*P$7</f>
        <v>10168574.879436465</v>
      </c>
      <c r="Q743" s="35">
        <f>((Produção!Q737*PreçoLivre!Q739*(1-Painel!$B$8)-Q$3-Q$4-Q$6)*(1-Painel!$E$7)-Q$5+Q$6)*Q$7</f>
        <v>9284003.0800590552</v>
      </c>
      <c r="R743" s="35">
        <f>((Produção!R737*PreçoLivre!R739*(1-Painel!$B$8)-R$3-R$4-R$6)*(1-Painel!$E$7)-R$5+R$6)*R$7</f>
        <v>8753083.7208953742</v>
      </c>
      <c r="S743" s="35">
        <f>((Produção!S737*PreçoLivre!S739*(1-Painel!$B$8)-S$3-S$4-S$6)*(1-Painel!$E$7)-S$5+S$6)*S$7</f>
        <v>7996839.7872503493</v>
      </c>
      <c r="T743" s="35">
        <f>((Produção!T737*PreçoLivre!T739*(1-Painel!$B$8)-T$3-T$4-T$6)*(1-Painel!$E$7)-T$5+T$6)*T$7</f>
        <v>7656107.3591002403</v>
      </c>
      <c r="U743" s="35">
        <f>((Produção!U737*PreçoLivre!U739*(1-Painel!$B$8)-U$3-U$4-U$6)*(1-Painel!$E$7)-U$5+U$6)*U$7</f>
        <v>7137944.629970883</v>
      </c>
      <c r="V743" s="35">
        <f>((Produção!V737*PreçoLivre!V739*(1-Painel!$B$8)-V$3-V$4-V$6)*(1-Painel!$E$7)-V$5+V$6)*V$7</f>
        <v>6500007.7228509039</v>
      </c>
      <c r="W743" s="35"/>
    </row>
    <row r="744" spans="1:23" x14ac:dyDescent="0.25">
      <c r="A744" s="36">
        <v>735</v>
      </c>
      <c r="B744" s="35">
        <f t="shared" si="11"/>
        <v>277719232.64097625</v>
      </c>
      <c r="C744" s="35">
        <f>((Produção!C738*PreçoLivre!C740*(1-Painel!$B$8)-C$3-C$4-C$6)*(1-Painel!$E$7)-C$5+C$6)*C$7</f>
        <v>25835215.722555541</v>
      </c>
      <c r="D744" s="35">
        <f>((Produção!D738*PreçoLivre!D740*(1-Painel!$B$8)-D$3-D$4-D$6)*(1-Painel!$E$7)-D$5+D$6)*D$7</f>
        <v>23963944.075918958</v>
      </c>
      <c r="E744" s="35">
        <f>((Produção!E738*PreçoLivre!E740*(1-Painel!$B$8)-E$3-E$4-E$6)*(1-Painel!$E$7)-E$5+E$6)*E$7</f>
        <v>22449991.302633174</v>
      </c>
      <c r="F744" s="35">
        <f>((Produção!F738*PreçoLivre!F740*(1-Painel!$B$8)-F$3-F$4-F$6)*(1-Painel!$E$7)-F$5+F$6)*F$7</f>
        <v>20253968.914105959</v>
      </c>
      <c r="G744" s="35">
        <f>((Produção!G738*PreçoLivre!G740*(1-Painel!$B$8)-G$3-G$4-G$6)*(1-Painel!$E$7)-G$5+G$6)*G$7</f>
        <v>18581841.880432967</v>
      </c>
      <c r="H744" s="35">
        <f>((Produção!H738*PreçoLivre!H740*(1-Painel!$B$8)-H$3-H$4-H$6)*(1-Painel!$E$7)-H$5+H$6)*H$7</f>
        <v>17319020.52209704</v>
      </c>
      <c r="I744" s="35">
        <f>((Produção!I738*PreçoLivre!I740*(1-Painel!$B$8)-I$3-I$4-I$6)*(1-Painel!$E$7)-I$5+I$6)*I$7</f>
        <v>16300936.852087174</v>
      </c>
      <c r="J744" s="35">
        <f>((Produção!J738*PreçoLivre!J740*(1-Painel!$B$8)-J$3-J$4-J$6)*(1-Painel!$E$7)-J$5+J$6)*J$7</f>
        <v>15524994.216232495</v>
      </c>
      <c r="K744" s="35">
        <f>((Produção!K738*PreçoLivre!K740*(1-Painel!$B$8)-K$3-K$4-K$6)*(1-Painel!$E$7)-K$5+K$6)*K$7</f>
        <v>15098220.475823339</v>
      </c>
      <c r="L744" s="35">
        <f>((Produção!L738*PreçoLivre!L740*(1-Painel!$B$8)-L$3-L$4-L$6)*(1-Painel!$E$7)-L$5+L$6)*L$7</f>
        <v>13688160.277553605</v>
      </c>
      <c r="M744" s="35">
        <f>((Produção!M738*PreçoLivre!M740*(1-Painel!$B$8)-M$3-M$4-M$6)*(1-Painel!$E$7)-M$5+M$6)*M$7</f>
        <v>12210916.784195073</v>
      </c>
      <c r="N744" s="35">
        <f>((Produção!N738*PreçoLivre!N740*(1-Painel!$B$8)-N$3-N$4-N$6)*(1-Painel!$E$7)-N$5+N$6)*N$7</f>
        <v>11162811.487009441</v>
      </c>
      <c r="O744" s="35">
        <f>((Produção!O738*PreçoLivre!O740*(1-Painel!$B$8)-O$3-O$4-O$6)*(1-Painel!$E$7)-O$5+O$6)*O$7</f>
        <v>11073628.132680468</v>
      </c>
      <c r="P744" s="35">
        <f>((Produção!P738*PreçoLivre!P740*(1-Painel!$B$8)-P$3-P$4-P$6)*(1-Painel!$E$7)-P$5+P$6)*P$7</f>
        <v>9435932.7718763184</v>
      </c>
      <c r="Q744" s="35">
        <f>((Produção!Q738*PreçoLivre!Q740*(1-Painel!$B$8)-Q$3-Q$4-Q$6)*(1-Painel!$E$7)-Q$5+Q$6)*Q$7</f>
        <v>8981928.7735227142</v>
      </c>
      <c r="R744" s="35">
        <f>((Produção!R738*PreçoLivre!R740*(1-Painel!$B$8)-R$3-R$4-R$6)*(1-Painel!$E$7)-R$5+R$6)*R$7</f>
        <v>8376987.3357990608</v>
      </c>
      <c r="S744" s="35">
        <f>((Produção!S738*PreçoLivre!S740*(1-Painel!$B$8)-S$3-S$4-S$6)*(1-Painel!$E$7)-S$5+S$6)*S$7</f>
        <v>7384114.226289494</v>
      </c>
      <c r="T744" s="35">
        <f>((Produção!T738*PreçoLivre!T740*(1-Painel!$B$8)-T$3-T$4-T$6)*(1-Painel!$E$7)-T$5+T$6)*T$7</f>
        <v>7220743.3230247786</v>
      </c>
      <c r="U744" s="35">
        <f>((Produção!U738*PreçoLivre!U740*(1-Painel!$B$8)-U$3-U$4-U$6)*(1-Painel!$E$7)-U$5+U$6)*U$7</f>
        <v>6690853.5853395611</v>
      </c>
      <c r="V744" s="35">
        <f>((Produção!V738*PreçoLivre!V740*(1-Painel!$B$8)-V$3-V$4-V$6)*(1-Painel!$E$7)-V$5+V$6)*V$7</f>
        <v>6165021.9817990465</v>
      </c>
      <c r="W744" s="35"/>
    </row>
    <row r="745" spans="1:23" x14ac:dyDescent="0.25">
      <c r="A745" s="36">
        <v>736</v>
      </c>
      <c r="B745" s="35">
        <f t="shared" si="11"/>
        <v>275549427.65150356</v>
      </c>
      <c r="C745" s="35">
        <f>((Produção!C739*PreçoLivre!C741*(1-Painel!$B$8)-C$3-C$4-C$6)*(1-Painel!$E$7)-C$5+C$6)*C$7</f>
        <v>25364825.541000858</v>
      </c>
      <c r="D745" s="35">
        <f>((Produção!D739*PreçoLivre!D741*(1-Painel!$B$8)-D$3-D$4-D$6)*(1-Painel!$E$7)-D$5+D$6)*D$7</f>
        <v>22396227.369840153</v>
      </c>
      <c r="E745" s="35">
        <f>((Produção!E739*PreçoLivre!E741*(1-Painel!$B$8)-E$3-E$4-E$6)*(1-Painel!$E$7)-E$5+E$6)*E$7</f>
        <v>20663287.535713408</v>
      </c>
      <c r="F745" s="35">
        <f>((Produção!F739*PreçoLivre!F741*(1-Painel!$B$8)-F$3-F$4-F$6)*(1-Painel!$E$7)-F$5+F$6)*F$7</f>
        <v>19394700.210504204</v>
      </c>
      <c r="G745" s="35">
        <f>((Produção!G739*PreçoLivre!G741*(1-Painel!$B$8)-G$3-G$4-G$6)*(1-Painel!$E$7)-G$5+G$6)*G$7</f>
        <v>19418952.755781785</v>
      </c>
      <c r="H745" s="35">
        <f>((Produção!H739*PreçoLivre!H741*(1-Painel!$B$8)-H$3-H$4-H$6)*(1-Painel!$E$7)-H$5+H$6)*H$7</f>
        <v>18537461.311017558</v>
      </c>
      <c r="I745" s="35">
        <f>((Produção!I739*PreçoLivre!I741*(1-Painel!$B$8)-I$3-I$4-I$6)*(1-Painel!$E$7)-I$5+I$6)*I$7</f>
        <v>17515623.058825362</v>
      </c>
      <c r="J745" s="35">
        <f>((Produção!J739*PreçoLivre!J741*(1-Painel!$B$8)-J$3-J$4-J$6)*(1-Painel!$E$7)-J$5+J$6)*J$7</f>
        <v>16698700.842083083</v>
      </c>
      <c r="K745" s="35">
        <f>((Produção!K739*PreçoLivre!K741*(1-Painel!$B$8)-K$3-K$4-K$6)*(1-Painel!$E$7)-K$5+K$6)*K$7</f>
        <v>15364853.483737465</v>
      </c>
      <c r="L745" s="35">
        <f>((Produção!L739*PreçoLivre!L741*(1-Painel!$B$8)-L$3-L$4-L$6)*(1-Painel!$E$7)-L$5+L$6)*L$7</f>
        <v>13972720.879217748</v>
      </c>
      <c r="M745" s="35">
        <f>((Produção!M739*PreçoLivre!M741*(1-Painel!$B$8)-M$3-M$4-M$6)*(1-Painel!$E$7)-M$5+M$6)*M$7</f>
        <v>12348298.498515017</v>
      </c>
      <c r="N745" s="35">
        <f>((Produção!N739*PreçoLivre!N741*(1-Painel!$B$8)-N$3-N$4-N$6)*(1-Painel!$E$7)-N$5+N$6)*N$7</f>
        <v>11506198.976818865</v>
      </c>
      <c r="O745" s="35">
        <f>((Produção!O739*PreçoLivre!O741*(1-Painel!$B$8)-O$3-O$4-O$6)*(1-Painel!$E$7)-O$5+O$6)*O$7</f>
        <v>10692832.978131028</v>
      </c>
      <c r="P745" s="35">
        <f>((Produção!P739*PreçoLivre!P741*(1-Painel!$B$8)-P$3-P$4-P$6)*(1-Painel!$E$7)-P$5+P$6)*P$7</f>
        <v>9750645.169967331</v>
      </c>
      <c r="Q745" s="35">
        <f>((Produção!Q739*PreçoLivre!Q741*(1-Painel!$B$8)-Q$3-Q$4-Q$6)*(1-Painel!$E$7)-Q$5+Q$6)*Q$7</f>
        <v>8221835.3400136605</v>
      </c>
      <c r="R745" s="35">
        <f>((Produção!R739*PreçoLivre!R741*(1-Painel!$B$8)-R$3-R$4-R$6)*(1-Painel!$E$7)-R$5+R$6)*R$7</f>
        <v>8137375.0768764876</v>
      </c>
      <c r="S745" s="35">
        <f>((Produção!S739*PreçoLivre!S741*(1-Painel!$B$8)-S$3-S$4-S$6)*(1-Painel!$E$7)-S$5+S$6)*S$7</f>
        <v>7589574.8287356542</v>
      </c>
      <c r="T745" s="35">
        <f>((Produção!T739*PreçoLivre!T741*(1-Painel!$B$8)-T$3-T$4-T$6)*(1-Painel!$E$7)-T$5+T$6)*T$7</f>
        <v>6575889.573977069</v>
      </c>
      <c r="U745" s="35">
        <f>((Produção!U739*PreçoLivre!U741*(1-Painel!$B$8)-U$3-U$4-U$6)*(1-Painel!$E$7)-U$5+U$6)*U$7</f>
        <v>5905201.3490596665</v>
      </c>
      <c r="V745" s="35">
        <f>((Produção!V739*PreçoLivre!V741*(1-Painel!$B$8)-V$3-V$4-V$6)*(1-Painel!$E$7)-V$5+V$6)*V$7</f>
        <v>5494222.8716871478</v>
      </c>
      <c r="W745" s="35"/>
    </row>
    <row r="746" spans="1:23" x14ac:dyDescent="0.25">
      <c r="A746" s="36">
        <v>737</v>
      </c>
      <c r="B746" s="35">
        <f t="shared" si="11"/>
        <v>267300503.17610082</v>
      </c>
      <c r="C746" s="35">
        <f>((Produção!C740*PreçoLivre!C742*(1-Painel!$B$8)-C$3-C$4-C$6)*(1-Painel!$E$7)-C$5+C$6)*C$7</f>
        <v>26221223.205120575</v>
      </c>
      <c r="D746" s="35">
        <f>((Produção!D740*PreçoLivre!D742*(1-Painel!$B$8)-D$3-D$4-D$6)*(1-Painel!$E$7)-D$5+D$6)*D$7</f>
        <v>24648694.120289959</v>
      </c>
      <c r="E746" s="35">
        <f>((Produção!E740*PreçoLivre!E742*(1-Painel!$B$8)-E$3-E$4-E$6)*(1-Painel!$E$7)-E$5+E$6)*E$7</f>
        <v>23105973.981371701</v>
      </c>
      <c r="F746" s="35">
        <f>((Produção!F740*PreçoLivre!F742*(1-Painel!$B$8)-F$3-F$4-F$6)*(1-Painel!$E$7)-F$5+F$6)*F$7</f>
        <v>20323651.733473543</v>
      </c>
      <c r="G746" s="35">
        <f>((Produção!G740*PreçoLivre!G742*(1-Painel!$B$8)-G$3-G$4-G$6)*(1-Painel!$E$7)-G$5+G$6)*G$7</f>
        <v>18682564.525937058</v>
      </c>
      <c r="H746" s="35">
        <f>((Produção!H740*PreçoLivre!H742*(1-Painel!$B$8)-H$3-H$4-H$6)*(1-Painel!$E$7)-H$5+H$6)*H$7</f>
        <v>17436209.249541871</v>
      </c>
      <c r="I746" s="35">
        <f>((Produção!I740*PreçoLivre!I742*(1-Painel!$B$8)-I$3-I$4-I$6)*(1-Painel!$E$7)-I$5+I$6)*I$7</f>
        <v>16262418.528090464</v>
      </c>
      <c r="J746" s="35">
        <f>((Produção!J740*PreçoLivre!J742*(1-Painel!$B$8)-J$3-J$4-J$6)*(1-Painel!$E$7)-J$5+J$6)*J$7</f>
        <v>14546437.645233558</v>
      </c>
      <c r="K746" s="35">
        <f>((Produção!K740*PreçoLivre!K742*(1-Painel!$B$8)-K$3-K$4-K$6)*(1-Painel!$E$7)-K$5+K$6)*K$7</f>
        <v>13406013.259025646</v>
      </c>
      <c r="L746" s="35">
        <f>((Produção!L740*PreçoLivre!L742*(1-Painel!$B$8)-L$3-L$4-L$6)*(1-Painel!$E$7)-L$5+L$6)*L$7</f>
        <v>12533428.590673696</v>
      </c>
      <c r="M746" s="35">
        <f>((Produção!M740*PreçoLivre!M742*(1-Painel!$B$8)-M$3-M$4-M$6)*(1-Painel!$E$7)-M$5+M$6)*M$7</f>
        <v>11599799.887338178</v>
      </c>
      <c r="N746" s="35">
        <f>((Produção!N740*PreçoLivre!N742*(1-Painel!$B$8)-N$3-N$4-N$6)*(1-Painel!$E$7)-N$5+N$6)*N$7</f>
        <v>11283557.178043094</v>
      </c>
      <c r="O746" s="35">
        <f>((Produção!O740*PreçoLivre!O742*(1-Painel!$B$8)-O$3-O$4-O$6)*(1-Painel!$E$7)-O$5+O$6)*O$7</f>
        <v>10302143.507351877</v>
      </c>
      <c r="P746" s="35">
        <f>((Produção!P740*PreçoLivre!P742*(1-Painel!$B$8)-P$3-P$4-P$6)*(1-Painel!$E$7)-P$5+P$6)*P$7</f>
        <v>9258474.4096639622</v>
      </c>
      <c r="Q746" s="35">
        <f>((Produção!Q740*PreçoLivre!Q742*(1-Painel!$B$8)-Q$3-Q$4-Q$6)*(1-Painel!$E$7)-Q$5+Q$6)*Q$7</f>
        <v>8236850.4927302068</v>
      </c>
      <c r="R746" s="35">
        <f>((Produção!R740*PreçoLivre!R742*(1-Painel!$B$8)-R$3-R$4-R$6)*(1-Painel!$E$7)-R$5+R$6)*R$7</f>
        <v>7405720.6235914659</v>
      </c>
      <c r="S746" s="35">
        <f>((Produção!S740*PreçoLivre!S742*(1-Painel!$B$8)-S$3-S$4-S$6)*(1-Painel!$E$7)-S$5+S$6)*S$7</f>
        <v>6496778.9328951491</v>
      </c>
      <c r="T746" s="35">
        <f>((Produção!T740*PreçoLivre!T742*(1-Painel!$B$8)-T$3-T$4-T$6)*(1-Painel!$E$7)-T$5+T$6)*T$7</f>
        <v>5657485.7021552501</v>
      </c>
      <c r="U746" s="35">
        <f>((Produção!U740*PreçoLivre!U742*(1-Painel!$B$8)-U$3-U$4-U$6)*(1-Painel!$E$7)-U$5+U$6)*U$7</f>
        <v>5162981.7006522687</v>
      </c>
      <c r="V746" s="35">
        <f>((Produção!V740*PreçoLivre!V742*(1-Painel!$B$8)-V$3-V$4-V$6)*(1-Painel!$E$7)-V$5+V$6)*V$7</f>
        <v>4730095.9029212678</v>
      </c>
      <c r="W746" s="35"/>
    </row>
    <row r="747" spans="1:23" x14ac:dyDescent="0.25">
      <c r="A747" s="36">
        <v>738</v>
      </c>
      <c r="B747" s="35">
        <f t="shared" si="11"/>
        <v>287293838.06120509</v>
      </c>
      <c r="C747" s="35">
        <f>((Produção!C741*PreçoLivre!C743*(1-Painel!$B$8)-C$3-C$4-C$6)*(1-Painel!$E$7)-C$5+C$6)*C$7</f>
        <v>27227389.585116174</v>
      </c>
      <c r="D747" s="35">
        <f>((Produção!D741*PreçoLivre!D743*(1-Painel!$B$8)-D$3-D$4-D$6)*(1-Painel!$E$7)-D$5+D$6)*D$7</f>
        <v>24894427.002041478</v>
      </c>
      <c r="E747" s="35">
        <f>((Produção!E741*PreçoLivre!E743*(1-Painel!$B$8)-E$3-E$4-E$6)*(1-Painel!$E$7)-E$5+E$6)*E$7</f>
        <v>23342751.502676249</v>
      </c>
      <c r="F747" s="35">
        <f>((Produção!F741*PreçoLivre!F743*(1-Painel!$B$8)-F$3-F$4-F$6)*(1-Painel!$E$7)-F$5+F$6)*F$7</f>
        <v>21260141.581572071</v>
      </c>
      <c r="G747" s="35">
        <f>((Produção!G741*PreçoLivre!G743*(1-Painel!$B$8)-G$3-G$4-G$6)*(1-Painel!$E$7)-G$5+G$6)*G$7</f>
        <v>19817108.184417207</v>
      </c>
      <c r="H747" s="35">
        <f>((Produção!H741*PreçoLivre!H743*(1-Painel!$B$8)-H$3-H$4-H$6)*(1-Painel!$E$7)-H$5+H$6)*H$7</f>
        <v>19274155.618658356</v>
      </c>
      <c r="I747" s="35">
        <f>((Produção!I741*PreçoLivre!I743*(1-Painel!$B$8)-I$3-I$4-I$6)*(1-Painel!$E$7)-I$5+I$6)*I$7</f>
        <v>17759647.754534312</v>
      </c>
      <c r="J747" s="35">
        <f>((Produção!J741*PreçoLivre!J743*(1-Painel!$B$8)-J$3-J$4-J$6)*(1-Painel!$E$7)-J$5+J$6)*J$7</f>
        <v>16427646.967186386</v>
      </c>
      <c r="K747" s="35">
        <f>((Produção!K741*PreçoLivre!K743*(1-Painel!$B$8)-K$3-K$4-K$6)*(1-Painel!$E$7)-K$5+K$6)*K$7</f>
        <v>14631113.794593928</v>
      </c>
      <c r="L747" s="35">
        <f>((Produção!L741*PreçoLivre!L743*(1-Painel!$B$8)-L$3-L$4-L$6)*(1-Painel!$E$7)-L$5+L$6)*L$7</f>
        <v>13505742.172763376</v>
      </c>
      <c r="M747" s="35">
        <f>((Produção!M741*PreçoLivre!M743*(1-Painel!$B$8)-M$3-M$4-M$6)*(1-Painel!$E$7)-M$5+M$6)*M$7</f>
        <v>12950329.868414655</v>
      </c>
      <c r="N747" s="35">
        <f>((Produção!N741*PreçoLivre!N743*(1-Painel!$B$8)-N$3-N$4-N$6)*(1-Painel!$E$7)-N$5+N$6)*N$7</f>
        <v>11776074.197803538</v>
      </c>
      <c r="O747" s="35">
        <f>((Produção!O741*PreçoLivre!O743*(1-Painel!$B$8)-O$3-O$4-O$6)*(1-Painel!$E$7)-O$5+O$6)*O$7</f>
        <v>10343818.365922319</v>
      </c>
      <c r="P747" s="35">
        <f>((Produção!P741*PreçoLivre!P743*(1-Painel!$B$8)-P$3-P$4-P$6)*(1-Painel!$E$7)-P$5+P$6)*P$7</f>
        <v>9354067.6226515062</v>
      </c>
      <c r="Q747" s="35">
        <f>((Produção!Q741*PreçoLivre!Q743*(1-Painel!$B$8)-Q$3-Q$4-Q$6)*(1-Painel!$E$7)-Q$5+Q$6)*Q$7</f>
        <v>8615783.6738189664</v>
      </c>
      <c r="R747" s="35">
        <f>((Produção!R741*PreçoLivre!R743*(1-Painel!$B$8)-R$3-R$4-R$6)*(1-Painel!$E$7)-R$5+R$6)*R$7</f>
        <v>8203615.9376380621</v>
      </c>
      <c r="S747" s="35">
        <f>((Produção!S741*PreçoLivre!S743*(1-Painel!$B$8)-S$3-S$4-S$6)*(1-Painel!$E$7)-S$5+S$6)*S$7</f>
        <v>8136333.5143173644</v>
      </c>
      <c r="T747" s="35">
        <f>((Produção!T741*PreçoLivre!T743*(1-Painel!$B$8)-T$3-T$4-T$6)*(1-Painel!$E$7)-T$5+T$6)*T$7</f>
        <v>7268469.8616368957</v>
      </c>
      <c r="U747" s="35">
        <f>((Produção!U741*PreçoLivre!U743*(1-Painel!$B$8)-U$3-U$4-U$6)*(1-Painel!$E$7)-U$5+U$6)*U$7</f>
        <v>6576455.1611757269</v>
      </c>
      <c r="V747" s="35">
        <f>((Produção!V741*PreçoLivre!V743*(1-Painel!$B$8)-V$3-V$4-V$6)*(1-Painel!$E$7)-V$5+V$6)*V$7</f>
        <v>5928765.6942665083</v>
      </c>
      <c r="W747" s="35"/>
    </row>
    <row r="748" spans="1:23" x14ac:dyDescent="0.25">
      <c r="A748" s="36">
        <v>739</v>
      </c>
      <c r="B748" s="35">
        <f t="shared" si="11"/>
        <v>284271159.9059298</v>
      </c>
      <c r="C748" s="35">
        <f>((Produção!C742*PreçoLivre!C744*(1-Painel!$B$8)-C$3-C$4-C$6)*(1-Painel!$E$7)-C$5+C$6)*C$7</f>
        <v>26666833.263661046</v>
      </c>
      <c r="D748" s="35">
        <f>((Produção!D742*PreçoLivre!D744*(1-Painel!$B$8)-D$3-D$4-D$6)*(1-Painel!$E$7)-D$5+D$6)*D$7</f>
        <v>24483128.850014787</v>
      </c>
      <c r="E748" s="35">
        <f>((Produção!E742*PreçoLivre!E744*(1-Painel!$B$8)-E$3-E$4-E$6)*(1-Painel!$E$7)-E$5+E$6)*E$7</f>
        <v>22244398.386939384</v>
      </c>
      <c r="F748" s="35">
        <f>((Produção!F742*PreçoLivre!F744*(1-Painel!$B$8)-F$3-F$4-F$6)*(1-Painel!$E$7)-F$5+F$6)*F$7</f>
        <v>21597621.880143281</v>
      </c>
      <c r="G748" s="35">
        <f>((Produção!G742*PreçoLivre!G744*(1-Painel!$B$8)-G$3-G$4-G$6)*(1-Painel!$E$7)-G$5+G$6)*G$7</f>
        <v>20825283.782018073</v>
      </c>
      <c r="H748" s="35">
        <f>((Produção!H742*PreçoLivre!H744*(1-Painel!$B$8)-H$3-H$4-H$6)*(1-Painel!$E$7)-H$5+H$6)*H$7</f>
        <v>19543001.95501516</v>
      </c>
      <c r="I748" s="35">
        <f>((Produção!I742*PreçoLivre!I744*(1-Painel!$B$8)-I$3-I$4-I$6)*(1-Painel!$E$7)-I$5+I$6)*I$7</f>
        <v>18421057.581503686</v>
      </c>
      <c r="J748" s="35">
        <f>((Produção!J742*PreçoLivre!J744*(1-Painel!$B$8)-J$3-J$4-J$6)*(1-Painel!$E$7)-J$5+J$6)*J$7</f>
        <v>15999223.880445326</v>
      </c>
      <c r="K748" s="35">
        <f>((Produção!K742*PreçoLivre!K744*(1-Painel!$B$8)-K$3-K$4-K$6)*(1-Painel!$E$7)-K$5+K$6)*K$7</f>
        <v>15230873.922058595</v>
      </c>
      <c r="L748" s="35">
        <f>((Produção!L742*PreçoLivre!L744*(1-Painel!$B$8)-L$3-L$4-L$6)*(1-Painel!$E$7)-L$5+L$6)*L$7</f>
        <v>13497326.819563119</v>
      </c>
      <c r="M748" s="35">
        <f>((Produção!M742*PreçoLivre!M744*(1-Painel!$B$8)-M$3-M$4-M$6)*(1-Painel!$E$7)-M$5+M$6)*M$7</f>
        <v>12210084.604486259</v>
      </c>
      <c r="N748" s="35">
        <f>((Produção!N742*PreçoLivre!N744*(1-Painel!$B$8)-N$3-N$4-N$6)*(1-Painel!$E$7)-N$5+N$6)*N$7</f>
        <v>10894328.762471696</v>
      </c>
      <c r="O748" s="35">
        <f>((Produção!O742*PreçoLivre!O744*(1-Painel!$B$8)-O$3-O$4-O$6)*(1-Painel!$E$7)-O$5+O$6)*O$7</f>
        <v>10138808.688018465</v>
      </c>
      <c r="P748" s="35">
        <f>((Produção!P742*PreçoLivre!P744*(1-Painel!$B$8)-P$3-P$4-P$6)*(1-Painel!$E$7)-P$5+P$6)*P$7</f>
        <v>9370340.811195666</v>
      </c>
      <c r="Q748" s="35">
        <f>((Produção!Q742*PreçoLivre!Q744*(1-Painel!$B$8)-Q$3-Q$4-Q$6)*(1-Painel!$E$7)-Q$5+Q$6)*Q$7</f>
        <v>8122574.7552373055</v>
      </c>
      <c r="R748" s="35">
        <f>((Produção!R742*PreçoLivre!R744*(1-Painel!$B$8)-R$3-R$4-R$6)*(1-Painel!$E$7)-R$5+R$6)*R$7</f>
        <v>7796726.2903704606</v>
      </c>
      <c r="S748" s="35">
        <f>((Produção!S742*PreçoLivre!S744*(1-Painel!$B$8)-S$3-S$4-S$6)*(1-Painel!$E$7)-S$5+S$6)*S$7</f>
        <v>7582094.6845521452</v>
      </c>
      <c r="T748" s="35">
        <f>((Produção!T742*PreçoLivre!T744*(1-Painel!$B$8)-T$3-T$4-T$6)*(1-Painel!$E$7)-T$5+T$6)*T$7</f>
        <v>6859151.0248049609</v>
      </c>
      <c r="U748" s="35">
        <f>((Produção!U742*PreçoLivre!U744*(1-Painel!$B$8)-U$3-U$4-U$6)*(1-Painel!$E$7)-U$5+U$6)*U$7</f>
        <v>6565920.8384856563</v>
      </c>
      <c r="V748" s="35">
        <f>((Produção!V742*PreçoLivre!V744*(1-Painel!$B$8)-V$3-V$4-V$6)*(1-Painel!$E$7)-V$5+V$6)*V$7</f>
        <v>6222379.1249447661</v>
      </c>
      <c r="W748" s="35"/>
    </row>
    <row r="749" spans="1:23" x14ac:dyDescent="0.25">
      <c r="A749" s="36">
        <v>740</v>
      </c>
      <c r="B749" s="35">
        <f t="shared" si="11"/>
        <v>251503952.18677771</v>
      </c>
      <c r="C749" s="35">
        <f>((Produção!C743*PreçoLivre!C745*(1-Painel!$B$8)-C$3-C$4-C$6)*(1-Painel!$E$7)-C$5+C$6)*C$7</f>
        <v>25612488.346670501</v>
      </c>
      <c r="D749" s="35">
        <f>((Produção!D743*PreçoLivre!D745*(1-Painel!$B$8)-D$3-D$4-D$6)*(1-Painel!$E$7)-D$5+D$6)*D$7</f>
        <v>23155619.681346625</v>
      </c>
      <c r="E749" s="35">
        <f>((Produção!E743*PreçoLivre!E745*(1-Painel!$B$8)-E$3-E$4-E$6)*(1-Painel!$E$7)-E$5+E$6)*E$7</f>
        <v>20857054.596605435</v>
      </c>
      <c r="F749" s="35">
        <f>((Produção!F743*PreçoLivre!F745*(1-Painel!$B$8)-F$3-F$4-F$6)*(1-Painel!$E$7)-F$5+F$6)*F$7</f>
        <v>18936339.898375683</v>
      </c>
      <c r="G749" s="35">
        <f>((Produção!G743*PreçoLivre!G745*(1-Painel!$B$8)-G$3-G$4-G$6)*(1-Painel!$E$7)-G$5+G$6)*G$7</f>
        <v>18164549.327274803</v>
      </c>
      <c r="H749" s="35">
        <f>((Produção!H743*PreçoLivre!H745*(1-Painel!$B$8)-H$3-H$4-H$6)*(1-Painel!$E$7)-H$5+H$6)*H$7</f>
        <v>16352906.412359595</v>
      </c>
      <c r="I749" s="35">
        <f>((Produção!I743*PreçoLivre!I745*(1-Painel!$B$8)-I$3-I$4-I$6)*(1-Painel!$E$7)-I$5+I$6)*I$7</f>
        <v>15312590.267749796</v>
      </c>
      <c r="J749" s="35">
        <f>((Produção!J743*PreçoLivre!J745*(1-Painel!$B$8)-J$3-J$4-J$6)*(1-Painel!$E$7)-J$5+J$6)*J$7</f>
        <v>14543126.2704436</v>
      </c>
      <c r="K749" s="35">
        <f>((Produção!K743*PreçoLivre!K745*(1-Painel!$B$8)-K$3-K$4-K$6)*(1-Painel!$E$7)-K$5+K$6)*K$7</f>
        <v>13309657.023056244</v>
      </c>
      <c r="L749" s="35">
        <f>((Produção!L743*PreçoLivre!L745*(1-Painel!$B$8)-L$3-L$4-L$6)*(1-Painel!$E$7)-L$5+L$6)*L$7</f>
        <v>11992103.889616102</v>
      </c>
      <c r="M749" s="35">
        <f>((Produção!M743*PreçoLivre!M745*(1-Painel!$B$8)-M$3-M$4-M$6)*(1-Painel!$E$7)-M$5+M$6)*M$7</f>
        <v>11030102.288215613</v>
      </c>
      <c r="N749" s="35">
        <f>((Produção!N743*PreçoLivre!N745*(1-Painel!$B$8)-N$3-N$4-N$6)*(1-Painel!$E$7)-N$5+N$6)*N$7</f>
        <v>9909287.6969308648</v>
      </c>
      <c r="O749" s="35">
        <f>((Produção!O743*PreçoLivre!O745*(1-Painel!$B$8)-O$3-O$4-O$6)*(1-Painel!$E$7)-O$5+O$6)*O$7</f>
        <v>9226630.0731660929</v>
      </c>
      <c r="P749" s="35">
        <f>((Produção!P743*PreçoLivre!P745*(1-Painel!$B$8)-P$3-P$4-P$6)*(1-Painel!$E$7)-P$5+P$6)*P$7</f>
        <v>8248322.6729091685</v>
      </c>
      <c r="Q749" s="35">
        <f>((Produção!Q743*PreçoLivre!Q745*(1-Painel!$B$8)-Q$3-Q$4-Q$6)*(1-Painel!$E$7)-Q$5+Q$6)*Q$7</f>
        <v>7314396.2436592542</v>
      </c>
      <c r="R749" s="35">
        <f>((Produção!R743*PreçoLivre!R745*(1-Painel!$B$8)-R$3-R$4-R$6)*(1-Painel!$E$7)-R$5+R$6)*R$7</f>
        <v>6781269.9348180313</v>
      </c>
      <c r="S749" s="35">
        <f>((Produção!S743*PreçoLivre!S745*(1-Painel!$B$8)-S$3-S$4-S$6)*(1-Painel!$E$7)-S$5+S$6)*S$7</f>
        <v>6051754.9363896996</v>
      </c>
      <c r="T749" s="35">
        <f>((Produção!T743*PreçoLivre!T745*(1-Painel!$B$8)-T$3-T$4-T$6)*(1-Painel!$E$7)-T$5+T$6)*T$7</f>
        <v>5453173.8239647048</v>
      </c>
      <c r="U749" s="35">
        <f>((Produção!U743*PreçoLivre!U745*(1-Painel!$B$8)-U$3-U$4-U$6)*(1-Painel!$E$7)-U$5+U$6)*U$7</f>
        <v>4935479.4257270489</v>
      </c>
      <c r="V749" s="35">
        <f>((Produção!V743*PreçoLivre!V745*(1-Painel!$B$8)-V$3-V$4-V$6)*(1-Painel!$E$7)-V$5+V$6)*V$7</f>
        <v>4317099.3774989052</v>
      </c>
      <c r="W749" s="35"/>
    </row>
    <row r="750" spans="1:23" x14ac:dyDescent="0.25">
      <c r="A750" s="36">
        <v>741</v>
      </c>
      <c r="B750" s="35">
        <f t="shared" si="11"/>
        <v>241507001.3077935</v>
      </c>
      <c r="C750" s="35">
        <f>((Produção!C744*PreçoLivre!C746*(1-Painel!$B$8)-C$3-C$4-C$6)*(1-Painel!$E$7)-C$5+C$6)*C$7</f>
        <v>25441134.563552573</v>
      </c>
      <c r="D750" s="35">
        <f>((Produção!D744*PreçoLivre!D746*(1-Painel!$B$8)-D$3-D$4-D$6)*(1-Painel!$E$7)-D$5+D$6)*D$7</f>
        <v>22229955.954856887</v>
      </c>
      <c r="E750" s="35">
        <f>((Produção!E744*PreçoLivre!E746*(1-Painel!$B$8)-E$3-E$4-E$6)*(1-Painel!$E$7)-E$5+E$6)*E$7</f>
        <v>20946828.17687225</v>
      </c>
      <c r="F750" s="35">
        <f>((Produção!F744*PreçoLivre!F746*(1-Painel!$B$8)-F$3-F$4-F$6)*(1-Painel!$E$7)-F$5+F$6)*F$7</f>
        <v>18520159.570764489</v>
      </c>
      <c r="G750" s="35">
        <f>((Produção!G744*PreçoLivre!G746*(1-Painel!$B$8)-G$3-G$4-G$6)*(1-Painel!$E$7)-G$5+G$6)*G$7</f>
        <v>17377067.387570802</v>
      </c>
      <c r="H750" s="35">
        <f>((Produção!H744*PreçoLivre!H746*(1-Painel!$B$8)-H$3-H$4-H$6)*(1-Painel!$E$7)-H$5+H$6)*H$7</f>
        <v>15419619.560138177</v>
      </c>
      <c r="I750" s="35">
        <f>((Produção!I744*PreçoLivre!I746*(1-Painel!$B$8)-I$3-I$4-I$6)*(1-Painel!$E$7)-I$5+I$6)*I$7</f>
        <v>14126039.388781661</v>
      </c>
      <c r="J750" s="35">
        <f>((Produção!J744*PreçoLivre!J746*(1-Painel!$B$8)-J$3-J$4-J$6)*(1-Painel!$E$7)-J$5+J$6)*J$7</f>
        <v>13562154.305126747</v>
      </c>
      <c r="K750" s="35">
        <f>((Produção!K744*PreçoLivre!K746*(1-Painel!$B$8)-K$3-K$4-K$6)*(1-Painel!$E$7)-K$5+K$6)*K$7</f>
        <v>11905080.656752359</v>
      </c>
      <c r="L750" s="35">
        <f>((Produção!L744*PreçoLivre!L746*(1-Painel!$B$8)-L$3-L$4-L$6)*(1-Painel!$E$7)-L$5+L$6)*L$7</f>
        <v>10636200.121680213</v>
      </c>
      <c r="M750" s="35">
        <f>((Produção!M744*PreçoLivre!M746*(1-Painel!$B$8)-M$3-M$4-M$6)*(1-Painel!$E$7)-M$5+M$6)*M$7</f>
        <v>9601526.9535210151</v>
      </c>
      <c r="N750" s="35">
        <f>((Produção!N744*PreçoLivre!N746*(1-Painel!$B$8)-N$3-N$4-N$6)*(1-Painel!$E$7)-N$5+N$6)*N$7</f>
        <v>9039837.9200764298</v>
      </c>
      <c r="O750" s="35">
        <f>((Produção!O744*PreçoLivre!O746*(1-Painel!$B$8)-O$3-O$4-O$6)*(1-Painel!$E$7)-O$5+O$6)*O$7</f>
        <v>8364203.6552986391</v>
      </c>
      <c r="P750" s="35">
        <f>((Produção!P744*PreçoLivre!P746*(1-Painel!$B$8)-P$3-P$4-P$6)*(1-Painel!$E$7)-P$5+P$6)*P$7</f>
        <v>7863648.8136838218</v>
      </c>
      <c r="Q750" s="35">
        <f>((Produção!Q744*PreçoLivre!Q746*(1-Painel!$B$8)-Q$3-Q$4-Q$6)*(1-Painel!$E$7)-Q$5+Q$6)*Q$7</f>
        <v>6964908.4883025223</v>
      </c>
      <c r="R750" s="35">
        <f>((Produção!R744*PreçoLivre!R746*(1-Painel!$B$8)-R$3-R$4-R$6)*(1-Painel!$E$7)-R$5+R$6)*R$7</f>
        <v>6782811.9151091259</v>
      </c>
      <c r="S750" s="35">
        <f>((Produção!S744*PreçoLivre!S746*(1-Painel!$B$8)-S$3-S$4-S$6)*(1-Painel!$E$7)-S$5+S$6)*S$7</f>
        <v>6392281.066103965</v>
      </c>
      <c r="T750" s="35">
        <f>((Produção!T744*PreçoLivre!T746*(1-Painel!$B$8)-T$3-T$4-T$6)*(1-Painel!$E$7)-T$5+T$6)*T$7</f>
        <v>5568103.5669898475</v>
      </c>
      <c r="U750" s="35">
        <f>((Produção!U744*PreçoLivre!U746*(1-Painel!$B$8)-U$3-U$4-U$6)*(1-Painel!$E$7)-U$5+U$6)*U$7</f>
        <v>5517884.0523548666</v>
      </c>
      <c r="V750" s="35">
        <f>((Produção!V744*PreçoLivre!V746*(1-Painel!$B$8)-V$3-V$4-V$6)*(1-Painel!$E$7)-V$5+V$6)*V$7</f>
        <v>5247555.1902571404</v>
      </c>
      <c r="W750" s="35"/>
    </row>
    <row r="751" spans="1:23" x14ac:dyDescent="0.25">
      <c r="A751" s="36">
        <v>742</v>
      </c>
      <c r="B751" s="35">
        <f t="shared" si="11"/>
        <v>265887985.67426604</v>
      </c>
      <c r="C751" s="35">
        <f>((Produção!C745*PreçoLivre!C747*(1-Painel!$B$8)-C$3-C$4-C$6)*(1-Painel!$E$7)-C$5+C$6)*C$7</f>
        <v>24944325.104147103</v>
      </c>
      <c r="D751" s="35">
        <f>((Produção!D745*PreçoLivre!D747*(1-Painel!$B$8)-D$3-D$4-D$6)*(1-Painel!$E$7)-D$5+D$6)*D$7</f>
        <v>23455207.084850892</v>
      </c>
      <c r="E751" s="35">
        <f>((Produção!E745*PreçoLivre!E747*(1-Painel!$B$8)-E$3-E$4-E$6)*(1-Painel!$E$7)-E$5+E$6)*E$7</f>
        <v>21448933.537489116</v>
      </c>
      <c r="F751" s="35">
        <f>((Produção!F745*PreçoLivre!F747*(1-Painel!$B$8)-F$3-F$4-F$6)*(1-Painel!$E$7)-F$5+F$6)*F$7</f>
        <v>20054704.866796698</v>
      </c>
      <c r="G751" s="35">
        <f>((Produção!G745*PreçoLivre!G747*(1-Painel!$B$8)-G$3-G$4-G$6)*(1-Painel!$E$7)-G$5+G$6)*G$7</f>
        <v>18763296.463129099</v>
      </c>
      <c r="H751" s="35">
        <f>((Produção!H745*PreçoLivre!H747*(1-Painel!$B$8)-H$3-H$4-H$6)*(1-Painel!$E$7)-H$5+H$6)*H$7</f>
        <v>17389925.515198022</v>
      </c>
      <c r="I751" s="35">
        <f>((Produção!I745*PreçoLivre!I747*(1-Painel!$B$8)-I$3-I$4-I$6)*(1-Painel!$E$7)-I$5+I$6)*I$7</f>
        <v>15755315.181663863</v>
      </c>
      <c r="J751" s="35">
        <f>((Produção!J745*PreçoLivre!J747*(1-Painel!$B$8)-J$3-J$4-J$6)*(1-Painel!$E$7)-J$5+J$6)*J$7</f>
        <v>14162256.508842861</v>
      </c>
      <c r="K751" s="35">
        <f>((Produção!K745*PreçoLivre!K747*(1-Painel!$B$8)-K$3-K$4-K$6)*(1-Painel!$E$7)-K$5+K$6)*K$7</f>
        <v>12546863.474407943</v>
      </c>
      <c r="L751" s="35">
        <f>((Produção!L745*PreçoLivre!L747*(1-Painel!$B$8)-L$3-L$4-L$6)*(1-Painel!$E$7)-L$5+L$6)*L$7</f>
        <v>11965969.124462787</v>
      </c>
      <c r="M751" s="35">
        <f>((Produção!M745*PreçoLivre!M747*(1-Painel!$B$8)-M$3-M$4-M$6)*(1-Painel!$E$7)-M$5+M$6)*M$7</f>
        <v>11609801.791953899</v>
      </c>
      <c r="N751" s="35">
        <f>((Produção!N745*PreçoLivre!N747*(1-Painel!$B$8)-N$3-N$4-N$6)*(1-Painel!$E$7)-N$5+N$6)*N$7</f>
        <v>10449448.505183525</v>
      </c>
      <c r="O751" s="35">
        <f>((Produção!O745*PreçoLivre!O747*(1-Painel!$B$8)-O$3-O$4-O$6)*(1-Painel!$E$7)-O$5+O$6)*O$7</f>
        <v>10086110.571914366</v>
      </c>
      <c r="P751" s="35">
        <f>((Produção!P745*PreçoLivre!P747*(1-Painel!$B$8)-P$3-P$4-P$6)*(1-Painel!$E$7)-P$5+P$6)*P$7</f>
        <v>9753317.4388724342</v>
      </c>
      <c r="Q751" s="35">
        <f>((Produção!Q745*PreçoLivre!Q747*(1-Painel!$B$8)-Q$3-Q$4-Q$6)*(1-Painel!$E$7)-Q$5+Q$6)*Q$7</f>
        <v>9423909.6241319254</v>
      </c>
      <c r="R751" s="35">
        <f>((Produção!R745*PreçoLivre!R747*(1-Painel!$B$8)-R$3-R$4-R$6)*(1-Painel!$E$7)-R$5+R$6)*R$7</f>
        <v>8495474.5251702648</v>
      </c>
      <c r="S751" s="35">
        <f>((Produção!S745*PreçoLivre!S747*(1-Painel!$B$8)-S$3-S$4-S$6)*(1-Painel!$E$7)-S$5+S$6)*S$7</f>
        <v>7293067.9137952169</v>
      </c>
      <c r="T751" s="35">
        <f>((Produção!T745*PreçoLivre!T747*(1-Painel!$B$8)-T$3-T$4-T$6)*(1-Painel!$E$7)-T$5+T$6)*T$7</f>
        <v>6746549.1059697103</v>
      </c>
      <c r="U751" s="35">
        <f>((Produção!U745*PreçoLivre!U747*(1-Painel!$B$8)-U$3-U$4-U$6)*(1-Painel!$E$7)-U$5+U$6)*U$7</f>
        <v>6098606.6889222916</v>
      </c>
      <c r="V751" s="35">
        <f>((Produção!V745*PreçoLivre!V747*(1-Painel!$B$8)-V$3-V$4-V$6)*(1-Painel!$E$7)-V$5+V$6)*V$7</f>
        <v>5444902.6473640809</v>
      </c>
      <c r="W751" s="35"/>
    </row>
    <row r="752" spans="1:23" x14ac:dyDescent="0.25">
      <c r="A752" s="36">
        <v>743</v>
      </c>
      <c r="B752" s="35">
        <f t="shared" si="11"/>
        <v>216186480.60310349</v>
      </c>
      <c r="C752" s="35">
        <f>((Produção!C746*PreçoLivre!C748*(1-Painel!$B$8)-C$3-C$4-C$6)*(1-Painel!$E$7)-C$5+C$6)*C$7</f>
        <v>25241105.529814862</v>
      </c>
      <c r="D752" s="35">
        <f>((Produção!D746*PreçoLivre!D748*(1-Painel!$B$8)-D$3-D$4-D$6)*(1-Painel!$E$7)-D$5+D$6)*D$7</f>
        <v>22797946.842727616</v>
      </c>
      <c r="E752" s="35">
        <f>((Produção!E746*PreçoLivre!E748*(1-Painel!$B$8)-E$3-E$4-E$6)*(1-Painel!$E$7)-E$5+E$6)*E$7</f>
        <v>21250167.714154445</v>
      </c>
      <c r="F752" s="35">
        <f>((Produção!F746*PreçoLivre!F748*(1-Painel!$B$8)-F$3-F$4-F$6)*(1-Painel!$E$7)-F$5+F$6)*F$7</f>
        <v>18994063.591411885</v>
      </c>
      <c r="G752" s="35">
        <f>((Produção!G746*PreçoLivre!G748*(1-Painel!$B$8)-G$3-G$4-G$6)*(1-Painel!$E$7)-G$5+G$6)*G$7</f>
        <v>16061148.993143287</v>
      </c>
      <c r="H752" s="35">
        <f>((Produção!H746*PreçoLivre!H748*(1-Painel!$B$8)-H$3-H$4-H$6)*(1-Painel!$E$7)-H$5+H$6)*H$7</f>
        <v>14060667.454333531</v>
      </c>
      <c r="I752" s="35">
        <f>((Produção!I746*PreçoLivre!I748*(1-Painel!$B$8)-I$3-I$4-I$6)*(1-Painel!$E$7)-I$5+I$6)*I$7</f>
        <v>13041507.963266898</v>
      </c>
      <c r="J752" s="35">
        <f>((Produção!J746*PreçoLivre!J748*(1-Painel!$B$8)-J$3-J$4-J$6)*(1-Painel!$E$7)-J$5+J$6)*J$7</f>
        <v>11534983.602633404</v>
      </c>
      <c r="K752" s="35">
        <f>((Produção!K746*PreçoLivre!K748*(1-Painel!$B$8)-K$3-K$4-K$6)*(1-Painel!$E$7)-K$5+K$6)*K$7</f>
        <v>9897200.8962420151</v>
      </c>
      <c r="L752" s="35">
        <f>((Produção!L746*PreçoLivre!L748*(1-Painel!$B$8)-L$3-L$4-L$6)*(1-Painel!$E$7)-L$5+L$6)*L$7</f>
        <v>9299081.395535741</v>
      </c>
      <c r="M752" s="35">
        <f>((Produção!M746*PreçoLivre!M748*(1-Painel!$B$8)-M$3-M$4-M$6)*(1-Painel!$E$7)-M$5+M$6)*M$7</f>
        <v>8569859.7438746076</v>
      </c>
      <c r="N752" s="35">
        <f>((Produção!N746*PreçoLivre!N748*(1-Painel!$B$8)-N$3-N$4-N$6)*(1-Painel!$E$7)-N$5+N$6)*N$7</f>
        <v>7177893.6135008419</v>
      </c>
      <c r="O752" s="35">
        <f>((Produção!O746*PreçoLivre!O748*(1-Painel!$B$8)-O$3-O$4-O$6)*(1-Painel!$E$7)-O$5+O$6)*O$7</f>
        <v>6390551.3440632904</v>
      </c>
      <c r="P752" s="35">
        <f>((Produção!P746*PreçoLivre!P748*(1-Painel!$B$8)-P$3-P$4-P$6)*(1-Painel!$E$7)-P$5+P$6)*P$7</f>
        <v>5621317.7929895101</v>
      </c>
      <c r="Q752" s="35">
        <f>((Produção!Q746*PreçoLivre!Q748*(1-Painel!$B$8)-Q$3-Q$4-Q$6)*(1-Painel!$E$7)-Q$5+Q$6)*Q$7</f>
        <v>5524076.3841661634</v>
      </c>
      <c r="R752" s="35">
        <f>((Produção!R746*PreçoLivre!R748*(1-Painel!$B$8)-R$3-R$4-R$6)*(1-Painel!$E$7)-R$5+R$6)*R$7</f>
        <v>5023715.3355299952</v>
      </c>
      <c r="S752" s="35">
        <f>((Produção!S746*PreçoLivre!S748*(1-Painel!$B$8)-S$3-S$4-S$6)*(1-Painel!$E$7)-S$5+S$6)*S$7</f>
        <v>4344123.5593999159</v>
      </c>
      <c r="T752" s="35">
        <f>((Produção!T746*PreçoLivre!T748*(1-Painel!$B$8)-T$3-T$4-T$6)*(1-Painel!$E$7)-T$5+T$6)*T$7</f>
        <v>4163263.7773106261</v>
      </c>
      <c r="U752" s="35">
        <f>((Produção!U746*PreçoLivre!U748*(1-Painel!$B$8)-U$3-U$4-U$6)*(1-Painel!$E$7)-U$5+U$6)*U$7</f>
        <v>3628795.4854339641</v>
      </c>
      <c r="V752" s="35">
        <f>((Produção!V746*PreçoLivre!V748*(1-Painel!$B$8)-V$3-V$4-V$6)*(1-Painel!$E$7)-V$5+V$6)*V$7</f>
        <v>3565009.5835708873</v>
      </c>
      <c r="W752" s="35"/>
    </row>
    <row r="753" spans="1:23" x14ac:dyDescent="0.25">
      <c r="A753" s="36">
        <v>744</v>
      </c>
      <c r="B753" s="35">
        <f t="shared" si="11"/>
        <v>264054803.67442307</v>
      </c>
      <c r="C753" s="35">
        <f>((Produção!C747*PreçoLivre!C749*(1-Painel!$B$8)-C$3-C$4-C$6)*(1-Painel!$E$7)-C$5+C$6)*C$7</f>
        <v>26478698.817036327</v>
      </c>
      <c r="D753" s="35">
        <f>((Produção!D747*PreçoLivre!D749*(1-Painel!$B$8)-D$3-D$4-D$6)*(1-Painel!$E$7)-D$5+D$6)*D$7</f>
        <v>25029264.161696427</v>
      </c>
      <c r="E753" s="35">
        <f>((Produção!E747*PreçoLivre!E749*(1-Painel!$B$8)-E$3-E$4-E$6)*(1-Painel!$E$7)-E$5+E$6)*E$7</f>
        <v>23361876.968292024</v>
      </c>
      <c r="F753" s="35">
        <f>((Produção!F747*PreçoLivre!F749*(1-Painel!$B$8)-F$3-F$4-F$6)*(1-Painel!$E$7)-F$5+F$6)*F$7</f>
        <v>20337922.016511813</v>
      </c>
      <c r="G753" s="35">
        <f>((Produção!G747*PreçoLivre!G749*(1-Painel!$B$8)-G$3-G$4-G$6)*(1-Painel!$E$7)-G$5+G$6)*G$7</f>
        <v>17872566.430014364</v>
      </c>
      <c r="H753" s="35">
        <f>((Produção!H747*PreçoLivre!H749*(1-Painel!$B$8)-H$3-H$4-H$6)*(1-Painel!$E$7)-H$5+H$6)*H$7</f>
        <v>16501613.13745293</v>
      </c>
      <c r="I753" s="35">
        <f>((Produção!I747*PreçoLivre!I749*(1-Painel!$B$8)-I$3-I$4-I$6)*(1-Painel!$E$7)-I$5+I$6)*I$7</f>
        <v>15008756.868168468</v>
      </c>
      <c r="J753" s="35">
        <f>((Produção!J747*PreçoLivre!J749*(1-Painel!$B$8)-J$3-J$4-J$6)*(1-Painel!$E$7)-J$5+J$6)*J$7</f>
        <v>13934172.16838884</v>
      </c>
      <c r="K753" s="35">
        <f>((Produção!K747*PreçoLivre!K749*(1-Painel!$B$8)-K$3-K$4-K$6)*(1-Painel!$E$7)-K$5+K$6)*K$7</f>
        <v>13310907.994746037</v>
      </c>
      <c r="L753" s="35">
        <f>((Produção!L747*PreçoLivre!L749*(1-Painel!$B$8)-L$3-L$4-L$6)*(1-Painel!$E$7)-L$5+L$6)*L$7</f>
        <v>11938372.17014318</v>
      </c>
      <c r="M753" s="35">
        <f>((Produção!M747*PreçoLivre!M749*(1-Painel!$B$8)-M$3-M$4-M$6)*(1-Painel!$E$7)-M$5+M$6)*M$7</f>
        <v>10760309.921248429</v>
      </c>
      <c r="N753" s="35">
        <f>((Produção!N747*PreçoLivre!N749*(1-Painel!$B$8)-N$3-N$4-N$6)*(1-Painel!$E$7)-N$5+N$6)*N$7</f>
        <v>10496107.800585626</v>
      </c>
      <c r="O753" s="35">
        <f>((Produção!O747*PreçoLivre!O749*(1-Painel!$B$8)-O$3-O$4-O$6)*(1-Painel!$E$7)-O$5+O$6)*O$7</f>
        <v>9469945.3896393012</v>
      </c>
      <c r="P753" s="35">
        <f>((Produção!P747*PreçoLivre!P749*(1-Painel!$B$8)-P$3-P$4-P$6)*(1-Painel!$E$7)-P$5+P$6)*P$7</f>
        <v>8742418.6236159466</v>
      </c>
      <c r="Q753" s="35">
        <f>((Produção!Q747*PreçoLivre!Q749*(1-Painel!$B$8)-Q$3-Q$4-Q$6)*(1-Painel!$E$7)-Q$5+Q$6)*Q$7</f>
        <v>8022206.8334943876</v>
      </c>
      <c r="R753" s="35">
        <f>((Produção!R747*PreçoLivre!R749*(1-Painel!$B$8)-R$3-R$4-R$6)*(1-Painel!$E$7)-R$5+R$6)*R$7</f>
        <v>7324583.9258254962</v>
      </c>
      <c r="S753" s="35">
        <f>((Produção!S747*PreçoLivre!S749*(1-Painel!$B$8)-S$3-S$4-S$6)*(1-Painel!$E$7)-S$5+S$6)*S$7</f>
        <v>6984169.4908701191</v>
      </c>
      <c r="T753" s="35">
        <f>((Produção!T747*PreçoLivre!T749*(1-Painel!$B$8)-T$3-T$4-T$6)*(1-Painel!$E$7)-T$5+T$6)*T$7</f>
        <v>6668394.2027659854</v>
      </c>
      <c r="U753" s="35">
        <f>((Produção!U747*PreçoLivre!U749*(1-Painel!$B$8)-U$3-U$4-U$6)*(1-Painel!$E$7)-U$5+U$6)*U$7</f>
        <v>6144424.7072018674</v>
      </c>
      <c r="V753" s="35">
        <f>((Produção!V747*PreçoLivre!V749*(1-Painel!$B$8)-V$3-V$4-V$6)*(1-Painel!$E$7)-V$5+V$6)*V$7</f>
        <v>5668092.0467254855</v>
      </c>
      <c r="W753" s="35"/>
    </row>
    <row r="754" spans="1:23" x14ac:dyDescent="0.25">
      <c r="A754" s="36">
        <v>745</v>
      </c>
      <c r="B754" s="35">
        <f t="shared" si="11"/>
        <v>272038719.05151868</v>
      </c>
      <c r="C754" s="35">
        <f>((Produção!C748*PreçoLivre!C750*(1-Painel!$B$8)-C$3-C$4-C$6)*(1-Painel!$E$7)-C$5+C$6)*C$7</f>
        <v>26283818.958810586</v>
      </c>
      <c r="D754" s="35">
        <f>((Produção!D748*PreçoLivre!D750*(1-Painel!$B$8)-D$3-D$4-D$6)*(1-Painel!$E$7)-D$5+D$6)*D$7</f>
        <v>25011483.513590068</v>
      </c>
      <c r="E754" s="35">
        <f>((Produção!E748*PreçoLivre!E750*(1-Painel!$B$8)-E$3-E$4-E$6)*(1-Painel!$E$7)-E$5+E$6)*E$7</f>
        <v>23328000.550653972</v>
      </c>
      <c r="F754" s="35">
        <f>((Produção!F748*PreçoLivre!F750*(1-Painel!$B$8)-F$3-F$4-F$6)*(1-Painel!$E$7)-F$5+F$6)*F$7</f>
        <v>22135797.976151083</v>
      </c>
      <c r="G754" s="35">
        <f>((Produção!G748*PreçoLivre!G750*(1-Painel!$B$8)-G$3-G$4-G$6)*(1-Painel!$E$7)-G$5+G$6)*G$7</f>
        <v>18617507.458350748</v>
      </c>
      <c r="H754" s="35">
        <f>((Produção!H748*PreçoLivre!H750*(1-Painel!$B$8)-H$3-H$4-H$6)*(1-Painel!$E$7)-H$5+H$6)*H$7</f>
        <v>16769962.652238665</v>
      </c>
      <c r="I754" s="35">
        <f>((Produção!I748*PreçoLivre!I750*(1-Painel!$B$8)-I$3-I$4-I$6)*(1-Painel!$E$7)-I$5+I$6)*I$7</f>
        <v>16187090.885799099</v>
      </c>
      <c r="J754" s="35">
        <f>((Produção!J748*PreçoLivre!J750*(1-Painel!$B$8)-J$3-J$4-J$6)*(1-Painel!$E$7)-J$5+J$6)*J$7</f>
        <v>15594249.149002505</v>
      </c>
      <c r="K754" s="35">
        <f>((Produção!K748*PreçoLivre!K750*(1-Painel!$B$8)-K$3-K$4-K$6)*(1-Painel!$E$7)-K$5+K$6)*K$7</f>
        <v>14075036.073409678</v>
      </c>
      <c r="L754" s="35">
        <f>((Produção!L748*PreçoLivre!L750*(1-Painel!$B$8)-L$3-L$4-L$6)*(1-Painel!$E$7)-L$5+L$6)*L$7</f>
        <v>13426265.020705448</v>
      </c>
      <c r="M754" s="35">
        <f>((Produção!M748*PreçoLivre!M750*(1-Painel!$B$8)-M$3-M$4-M$6)*(1-Painel!$E$7)-M$5+M$6)*M$7</f>
        <v>11577595.680234324</v>
      </c>
      <c r="N754" s="35">
        <f>((Produção!N748*PreçoLivre!N750*(1-Painel!$B$8)-N$3-N$4-N$6)*(1-Painel!$E$7)-N$5+N$6)*N$7</f>
        <v>10810880.129097298</v>
      </c>
      <c r="O754" s="35">
        <f>((Produção!O748*PreçoLivre!O750*(1-Painel!$B$8)-O$3-O$4-O$6)*(1-Painel!$E$7)-O$5+O$6)*O$7</f>
        <v>9784913.3798908554</v>
      </c>
      <c r="P754" s="35">
        <f>((Produção!P748*PreçoLivre!P750*(1-Painel!$B$8)-P$3-P$4-P$6)*(1-Painel!$E$7)-P$5+P$6)*P$7</f>
        <v>9118039.4239720087</v>
      </c>
      <c r="Q754" s="35">
        <f>((Produção!Q748*PreçoLivre!Q750*(1-Painel!$B$8)-Q$3-Q$4-Q$6)*(1-Painel!$E$7)-Q$5+Q$6)*Q$7</f>
        <v>8342804.7305624001</v>
      </c>
      <c r="R754" s="35">
        <f>((Produção!R748*PreçoLivre!R750*(1-Painel!$B$8)-R$3-R$4-R$6)*(1-Painel!$E$7)-R$5+R$6)*R$7</f>
        <v>7556645.610240018</v>
      </c>
      <c r="S754" s="35">
        <f>((Produção!S748*PreçoLivre!S750*(1-Painel!$B$8)-S$3-S$4-S$6)*(1-Painel!$E$7)-S$5+S$6)*S$7</f>
        <v>6836791.9659222942</v>
      </c>
      <c r="T754" s="35">
        <f>((Produção!T748*PreçoLivre!T750*(1-Painel!$B$8)-T$3-T$4-T$6)*(1-Painel!$E$7)-T$5+T$6)*T$7</f>
        <v>6118789.1033604741</v>
      </c>
      <c r="U754" s="35">
        <f>((Produção!U748*PreçoLivre!U750*(1-Painel!$B$8)-U$3-U$4-U$6)*(1-Painel!$E$7)-U$5+U$6)*U$7</f>
        <v>5541186.0183645794</v>
      </c>
      <c r="V754" s="35">
        <f>((Produção!V748*PreçoLivre!V750*(1-Painel!$B$8)-V$3-V$4-V$6)*(1-Painel!$E$7)-V$5+V$6)*V$7</f>
        <v>4921860.7711625407</v>
      </c>
      <c r="W754" s="35"/>
    </row>
    <row r="755" spans="1:23" x14ac:dyDescent="0.25">
      <c r="A755" s="36">
        <v>746</v>
      </c>
      <c r="B755" s="35">
        <f t="shared" si="11"/>
        <v>285299054.08519995</v>
      </c>
      <c r="C755" s="35">
        <f>((Produção!C749*PreçoLivre!C751*(1-Painel!$B$8)-C$3-C$4-C$6)*(1-Painel!$E$7)-C$5+C$6)*C$7</f>
        <v>25245006.508437857</v>
      </c>
      <c r="D755" s="35">
        <f>((Produção!D749*PreçoLivre!D751*(1-Painel!$B$8)-D$3-D$4-D$6)*(1-Painel!$E$7)-D$5+D$6)*D$7</f>
        <v>23585918.373691693</v>
      </c>
      <c r="E755" s="35">
        <f>((Produção!E749*PreçoLivre!E751*(1-Painel!$B$8)-E$3-E$4-E$6)*(1-Painel!$E$7)-E$5+E$6)*E$7</f>
        <v>23185124.941254061</v>
      </c>
      <c r="F755" s="35">
        <f>((Produção!F749*PreçoLivre!F751*(1-Painel!$B$8)-F$3-F$4-F$6)*(1-Painel!$E$7)-F$5+F$6)*F$7</f>
        <v>21474995.122276414</v>
      </c>
      <c r="G755" s="35">
        <f>((Produção!G749*PreçoLivre!G751*(1-Painel!$B$8)-G$3-G$4-G$6)*(1-Painel!$E$7)-G$5+G$6)*G$7</f>
        <v>19524011.796042856</v>
      </c>
      <c r="H755" s="35">
        <f>((Produção!H749*PreçoLivre!H751*(1-Painel!$B$8)-H$3-H$4-H$6)*(1-Painel!$E$7)-H$5+H$6)*H$7</f>
        <v>18264735.509805154</v>
      </c>
      <c r="I755" s="35">
        <f>((Produção!I749*PreçoLivre!I751*(1-Painel!$B$8)-I$3-I$4-I$6)*(1-Painel!$E$7)-I$5+I$6)*I$7</f>
        <v>16735771.788901314</v>
      </c>
      <c r="J755" s="35">
        <f>((Produção!J749*PreçoLivre!J751*(1-Painel!$B$8)-J$3-J$4-J$6)*(1-Painel!$E$7)-J$5+J$6)*J$7</f>
        <v>15288786.544577641</v>
      </c>
      <c r="K755" s="35">
        <f>((Produção!K749*PreçoLivre!K751*(1-Painel!$B$8)-K$3-K$4-K$6)*(1-Painel!$E$7)-K$5+K$6)*K$7</f>
        <v>13721767.284715205</v>
      </c>
      <c r="L755" s="35">
        <f>((Produção!L749*PreçoLivre!L751*(1-Painel!$B$8)-L$3-L$4-L$6)*(1-Painel!$E$7)-L$5+L$6)*L$7</f>
        <v>13407715.132565429</v>
      </c>
      <c r="M755" s="35">
        <f>((Produção!M749*PreçoLivre!M751*(1-Painel!$B$8)-M$3-M$4-M$6)*(1-Painel!$E$7)-M$5+M$6)*M$7</f>
        <v>12678826.946788112</v>
      </c>
      <c r="N755" s="35">
        <f>((Produção!N749*PreçoLivre!N751*(1-Painel!$B$8)-N$3-N$4-N$6)*(1-Painel!$E$7)-N$5+N$6)*N$7</f>
        <v>12608581.546810355</v>
      </c>
      <c r="O755" s="35">
        <f>((Produção!O749*PreçoLivre!O751*(1-Painel!$B$8)-O$3-O$4-O$6)*(1-Painel!$E$7)-O$5+O$6)*O$7</f>
        <v>11371347.715506824</v>
      </c>
      <c r="P755" s="35">
        <f>((Produção!P749*PreçoLivre!P751*(1-Painel!$B$8)-P$3-P$4-P$6)*(1-Painel!$E$7)-P$5+P$6)*P$7</f>
        <v>10760786.146083295</v>
      </c>
      <c r="Q755" s="35">
        <f>((Produção!Q749*PreçoLivre!Q751*(1-Painel!$B$8)-Q$3-Q$4-Q$6)*(1-Painel!$E$7)-Q$5+Q$6)*Q$7</f>
        <v>9922841.9023749139</v>
      </c>
      <c r="R755" s="35">
        <f>((Produção!R749*PreçoLivre!R751*(1-Painel!$B$8)-R$3-R$4-R$6)*(1-Painel!$E$7)-R$5+R$6)*R$7</f>
        <v>8606470.158467738</v>
      </c>
      <c r="S755" s="35">
        <f>((Produção!S749*PreçoLivre!S751*(1-Painel!$B$8)-S$3-S$4-S$6)*(1-Painel!$E$7)-S$5+S$6)*S$7</f>
        <v>8182777.9819602128</v>
      </c>
      <c r="T755" s="35">
        <f>((Produção!T749*PreçoLivre!T751*(1-Painel!$B$8)-T$3-T$4-T$6)*(1-Painel!$E$7)-T$5+T$6)*T$7</f>
        <v>7347726.8472250216</v>
      </c>
      <c r="U755" s="35">
        <f>((Produção!U749*PreçoLivre!U751*(1-Painel!$B$8)-U$3-U$4-U$6)*(1-Painel!$E$7)-U$5+U$6)*U$7</f>
        <v>7037346.4641070012</v>
      </c>
      <c r="V755" s="35">
        <f>((Produção!V749*PreçoLivre!V751*(1-Painel!$B$8)-V$3-V$4-V$6)*(1-Painel!$E$7)-V$5+V$6)*V$7</f>
        <v>6348515.3736088788</v>
      </c>
      <c r="W755" s="35"/>
    </row>
    <row r="756" spans="1:23" x14ac:dyDescent="0.25">
      <c r="A756" s="36">
        <v>747</v>
      </c>
      <c r="B756" s="35">
        <f t="shared" si="11"/>
        <v>271793613.18149924</v>
      </c>
      <c r="C756" s="35">
        <f>((Produção!C750*PreçoLivre!C752*(1-Painel!$B$8)-C$3-C$4-C$6)*(1-Painel!$E$7)-C$5+C$6)*C$7</f>
        <v>27754340.308573686</v>
      </c>
      <c r="D756" s="35">
        <f>((Produção!D750*PreçoLivre!D752*(1-Painel!$B$8)-D$3-D$4-D$6)*(1-Painel!$E$7)-D$5+D$6)*D$7</f>
        <v>25016746.651329283</v>
      </c>
      <c r="E756" s="35">
        <f>((Produção!E750*PreçoLivre!E752*(1-Painel!$B$8)-E$3-E$4-E$6)*(1-Painel!$E$7)-E$5+E$6)*E$7</f>
        <v>22580226.527378835</v>
      </c>
      <c r="F756" s="35">
        <f>((Produção!F750*PreçoLivre!F752*(1-Painel!$B$8)-F$3-F$4-F$6)*(1-Painel!$E$7)-F$5+F$6)*F$7</f>
        <v>19884909.555677146</v>
      </c>
      <c r="G756" s="35">
        <f>((Produção!G750*PreçoLivre!G752*(1-Painel!$B$8)-G$3-G$4-G$6)*(1-Painel!$E$7)-G$5+G$6)*G$7</f>
        <v>18467822.102882724</v>
      </c>
      <c r="H756" s="35">
        <f>((Produção!H750*PreçoLivre!H752*(1-Painel!$B$8)-H$3-H$4-H$6)*(1-Painel!$E$7)-H$5+H$6)*H$7</f>
        <v>17130118.711907063</v>
      </c>
      <c r="I756" s="35">
        <f>((Produção!I750*PreçoLivre!I752*(1-Painel!$B$8)-I$3-I$4-I$6)*(1-Painel!$E$7)-I$5+I$6)*I$7</f>
        <v>16018013.935057199</v>
      </c>
      <c r="J756" s="35">
        <f>((Produção!J750*PreçoLivre!J752*(1-Painel!$B$8)-J$3-J$4-J$6)*(1-Painel!$E$7)-J$5+J$6)*J$7</f>
        <v>15416557.021420535</v>
      </c>
      <c r="K756" s="35">
        <f>((Produção!K750*PreçoLivre!K752*(1-Painel!$B$8)-K$3-K$4-K$6)*(1-Painel!$E$7)-K$5+K$6)*K$7</f>
        <v>13882167.474132376</v>
      </c>
      <c r="L756" s="35">
        <f>((Produção!L750*PreçoLivre!L752*(1-Painel!$B$8)-L$3-L$4-L$6)*(1-Painel!$E$7)-L$5+L$6)*L$7</f>
        <v>12963080.443092374</v>
      </c>
      <c r="M756" s="35">
        <f>((Produção!M750*PreçoLivre!M752*(1-Painel!$B$8)-M$3-M$4-M$6)*(1-Painel!$E$7)-M$5+M$6)*M$7</f>
        <v>11602583.443178747</v>
      </c>
      <c r="N756" s="35">
        <f>((Produção!N750*PreçoLivre!N752*(1-Painel!$B$8)-N$3-N$4-N$6)*(1-Painel!$E$7)-N$5+N$6)*N$7</f>
        <v>10385581.734664956</v>
      </c>
      <c r="O756" s="35">
        <f>((Produção!O750*PreçoLivre!O752*(1-Painel!$B$8)-O$3-O$4-O$6)*(1-Painel!$E$7)-O$5+O$6)*O$7</f>
        <v>9297670.3450726904</v>
      </c>
      <c r="P756" s="35">
        <f>((Produção!P750*PreçoLivre!P752*(1-Painel!$B$8)-P$3-P$4-P$6)*(1-Painel!$E$7)-P$5+P$6)*P$7</f>
        <v>8879558.9846592136</v>
      </c>
      <c r="Q756" s="35">
        <f>((Produção!Q750*PreçoLivre!Q752*(1-Painel!$B$8)-Q$3-Q$4-Q$6)*(1-Painel!$E$7)-Q$5+Q$6)*Q$7</f>
        <v>8286839.1626700321</v>
      </c>
      <c r="R756" s="35">
        <f>((Produção!R750*PreçoLivre!R752*(1-Painel!$B$8)-R$3-R$4-R$6)*(1-Painel!$E$7)-R$5+R$6)*R$7</f>
        <v>8377124.4949820368</v>
      </c>
      <c r="S756" s="35">
        <f>((Produção!S750*PreçoLivre!S752*(1-Painel!$B$8)-S$3-S$4-S$6)*(1-Painel!$E$7)-S$5+S$6)*S$7</f>
        <v>7441658.2614008347</v>
      </c>
      <c r="T756" s="35">
        <f>((Produção!T750*PreçoLivre!T752*(1-Painel!$B$8)-T$3-T$4-T$6)*(1-Painel!$E$7)-T$5+T$6)*T$7</f>
        <v>6606360.0548349852</v>
      </c>
      <c r="U756" s="35">
        <f>((Produção!U750*PreçoLivre!U752*(1-Painel!$B$8)-U$3-U$4-U$6)*(1-Painel!$E$7)-U$5+U$6)*U$7</f>
        <v>6290897.9690286126</v>
      </c>
      <c r="V756" s="35">
        <f>((Produção!V750*PreçoLivre!V752*(1-Painel!$B$8)-V$3-V$4-V$6)*(1-Painel!$E$7)-V$5+V$6)*V$7</f>
        <v>5511355.9995558765</v>
      </c>
      <c r="W756" s="35"/>
    </row>
    <row r="757" spans="1:23" x14ac:dyDescent="0.25">
      <c r="A757" s="36">
        <v>748</v>
      </c>
      <c r="B757" s="35">
        <f t="shared" si="11"/>
        <v>281154225.78458774</v>
      </c>
      <c r="C757" s="35">
        <f>((Produção!C751*PreçoLivre!C753*(1-Painel!$B$8)-C$3-C$4-C$6)*(1-Painel!$E$7)-C$5+C$6)*C$7</f>
        <v>26332175.006091084</v>
      </c>
      <c r="D757" s="35">
        <f>((Produção!D751*PreçoLivre!D753*(1-Painel!$B$8)-D$3-D$4-D$6)*(1-Painel!$E$7)-D$5+D$6)*D$7</f>
        <v>23867882.510867916</v>
      </c>
      <c r="E757" s="35">
        <f>((Produção!E751*PreçoLivre!E753*(1-Painel!$B$8)-E$3-E$4-E$6)*(1-Painel!$E$7)-E$5+E$6)*E$7</f>
        <v>23826639.786876086</v>
      </c>
      <c r="F757" s="35">
        <f>((Produção!F751*PreçoLivre!F753*(1-Painel!$B$8)-F$3-F$4-F$6)*(1-Painel!$E$7)-F$5+F$6)*F$7</f>
        <v>21919269.943002582</v>
      </c>
      <c r="G757" s="35">
        <f>((Produção!G751*PreçoLivre!G753*(1-Painel!$B$8)-G$3-G$4-G$6)*(1-Painel!$E$7)-G$5+G$6)*G$7</f>
        <v>20532407.580290239</v>
      </c>
      <c r="H757" s="35">
        <f>((Produção!H751*PreçoLivre!H753*(1-Painel!$B$8)-H$3-H$4-H$6)*(1-Painel!$E$7)-H$5+H$6)*H$7</f>
        <v>19212832.899658829</v>
      </c>
      <c r="I757" s="35">
        <f>((Produção!I751*PreçoLivre!I753*(1-Painel!$B$8)-I$3-I$4-I$6)*(1-Painel!$E$7)-I$5+I$6)*I$7</f>
        <v>18095468.610281646</v>
      </c>
      <c r="J757" s="35">
        <f>((Produção!J751*PreçoLivre!J753*(1-Painel!$B$8)-J$3-J$4-J$6)*(1-Painel!$E$7)-J$5+J$6)*J$7</f>
        <v>16000428.959155854</v>
      </c>
      <c r="K757" s="35">
        <f>((Produção!K751*PreçoLivre!K753*(1-Painel!$B$8)-K$3-K$4-K$6)*(1-Painel!$E$7)-K$5+K$6)*K$7</f>
        <v>14909439.062683204</v>
      </c>
      <c r="L757" s="35">
        <f>((Produção!L751*PreçoLivre!L753*(1-Painel!$B$8)-L$3-L$4-L$6)*(1-Painel!$E$7)-L$5+L$6)*L$7</f>
        <v>13789312.751712976</v>
      </c>
      <c r="M757" s="35">
        <f>((Produção!M751*PreçoLivre!M753*(1-Painel!$B$8)-M$3-M$4-M$6)*(1-Painel!$E$7)-M$5+M$6)*M$7</f>
        <v>12323236.038794566</v>
      </c>
      <c r="N757" s="35">
        <f>((Produção!N751*PreçoLivre!N753*(1-Painel!$B$8)-N$3-N$4-N$6)*(1-Painel!$E$7)-N$5+N$6)*N$7</f>
        <v>11323998.529922262</v>
      </c>
      <c r="O757" s="35">
        <f>((Produção!O751*PreçoLivre!O753*(1-Painel!$B$8)-O$3-O$4-O$6)*(1-Painel!$E$7)-O$5+O$6)*O$7</f>
        <v>9544681.2351757959</v>
      </c>
      <c r="P757" s="35">
        <f>((Produção!P751*PreçoLivre!P753*(1-Painel!$B$8)-P$3-P$4-P$6)*(1-Painel!$E$7)-P$5+P$6)*P$7</f>
        <v>9409859.3364015426</v>
      </c>
      <c r="Q757" s="35">
        <f>((Produção!Q751*PreçoLivre!Q753*(1-Painel!$B$8)-Q$3-Q$4-Q$6)*(1-Painel!$E$7)-Q$5+Q$6)*Q$7</f>
        <v>8424733.7417533547</v>
      </c>
      <c r="R757" s="35">
        <f>((Produção!R751*PreçoLivre!R753*(1-Painel!$B$8)-R$3-R$4-R$6)*(1-Painel!$E$7)-R$5+R$6)*R$7</f>
        <v>7635581.8709443677</v>
      </c>
      <c r="S757" s="35">
        <f>((Produção!S751*PreçoLivre!S753*(1-Painel!$B$8)-S$3-S$4-S$6)*(1-Painel!$E$7)-S$5+S$6)*S$7</f>
        <v>6906041.3404244175</v>
      </c>
      <c r="T757" s="35">
        <f>((Produção!T751*PreçoLivre!T753*(1-Painel!$B$8)-T$3-T$4-T$6)*(1-Painel!$E$7)-T$5+T$6)*T$7</f>
        <v>6146607.3681915803</v>
      </c>
      <c r="U757" s="35">
        <f>((Produção!U751*PreçoLivre!U753*(1-Painel!$B$8)-U$3-U$4-U$6)*(1-Painel!$E$7)-U$5+U$6)*U$7</f>
        <v>5777719.8190694256</v>
      </c>
      <c r="V757" s="35">
        <f>((Produção!V751*PreçoLivre!V753*(1-Painel!$B$8)-V$3-V$4-V$6)*(1-Painel!$E$7)-V$5+V$6)*V$7</f>
        <v>5175909.3932899386</v>
      </c>
      <c r="W757" s="35"/>
    </row>
    <row r="758" spans="1:23" x14ac:dyDescent="0.25">
      <c r="A758" s="36">
        <v>749</v>
      </c>
      <c r="B758" s="35">
        <f t="shared" si="11"/>
        <v>281202543.43187225</v>
      </c>
      <c r="C758" s="35">
        <f>((Produção!C752*PreçoLivre!C754*(1-Painel!$B$8)-C$3-C$4-C$6)*(1-Painel!$E$7)-C$5+C$6)*C$7</f>
        <v>27334485.650245767</v>
      </c>
      <c r="D758" s="35">
        <f>((Produção!D752*PreçoLivre!D754*(1-Painel!$B$8)-D$3-D$4-D$6)*(1-Painel!$E$7)-D$5+D$6)*D$7</f>
        <v>24145036.544792846</v>
      </c>
      <c r="E758" s="35">
        <f>((Produção!E752*PreçoLivre!E754*(1-Painel!$B$8)-E$3-E$4-E$6)*(1-Painel!$E$7)-E$5+E$6)*E$7</f>
        <v>24509142.595761012</v>
      </c>
      <c r="F758" s="35">
        <f>((Produção!F752*PreçoLivre!F754*(1-Painel!$B$8)-F$3-F$4-F$6)*(1-Painel!$E$7)-F$5+F$6)*F$7</f>
        <v>23180138.464259554</v>
      </c>
      <c r="G758" s="35">
        <f>((Produção!G752*PreçoLivre!G754*(1-Painel!$B$8)-G$3-G$4-G$6)*(1-Painel!$E$7)-G$5+G$6)*G$7</f>
        <v>21787866.98742548</v>
      </c>
      <c r="H758" s="35">
        <f>((Produção!H752*PreçoLivre!H754*(1-Painel!$B$8)-H$3-H$4-H$6)*(1-Painel!$E$7)-H$5+H$6)*H$7</f>
        <v>19559928.339781757</v>
      </c>
      <c r="I758" s="35">
        <f>((Produção!I752*PreçoLivre!I754*(1-Painel!$B$8)-I$3-I$4-I$6)*(1-Painel!$E$7)-I$5+I$6)*I$7</f>
        <v>17491410.700810969</v>
      </c>
      <c r="J758" s="35">
        <f>((Produção!J752*PreçoLivre!J754*(1-Painel!$B$8)-J$3-J$4-J$6)*(1-Painel!$E$7)-J$5+J$6)*J$7</f>
        <v>15531956.964506622</v>
      </c>
      <c r="K758" s="35">
        <f>((Produção!K752*PreçoLivre!K754*(1-Painel!$B$8)-K$3-K$4-K$6)*(1-Painel!$E$7)-K$5+K$6)*K$7</f>
        <v>13792481.46325157</v>
      </c>
      <c r="L758" s="35">
        <f>((Produção!L752*PreçoLivre!L754*(1-Painel!$B$8)-L$3-L$4-L$6)*(1-Painel!$E$7)-L$5+L$6)*L$7</f>
        <v>11885895.00320318</v>
      </c>
      <c r="M758" s="35">
        <f>((Produção!M752*PreçoLivre!M754*(1-Painel!$B$8)-M$3-M$4-M$6)*(1-Painel!$E$7)-M$5+M$6)*M$7</f>
        <v>10738560.231304144</v>
      </c>
      <c r="N758" s="35">
        <f>((Produção!N752*PreçoLivre!N754*(1-Painel!$B$8)-N$3-N$4-N$6)*(1-Painel!$E$7)-N$5+N$6)*N$7</f>
        <v>9916291.0720932502</v>
      </c>
      <c r="O758" s="35">
        <f>((Produção!O752*PreçoLivre!O754*(1-Painel!$B$8)-O$3-O$4-O$6)*(1-Painel!$E$7)-O$5+O$6)*O$7</f>
        <v>9537695.8734835517</v>
      </c>
      <c r="P758" s="35">
        <f>((Produção!P752*PreçoLivre!P754*(1-Painel!$B$8)-P$3-P$4-P$6)*(1-Painel!$E$7)-P$5+P$6)*P$7</f>
        <v>8655759.3791587111</v>
      </c>
      <c r="Q758" s="35">
        <f>((Produção!Q752*PreçoLivre!Q754*(1-Painel!$B$8)-Q$3-Q$4-Q$6)*(1-Painel!$E$7)-Q$5+Q$6)*Q$7</f>
        <v>8199285.155708841</v>
      </c>
      <c r="R758" s="35">
        <f>((Produção!R752*PreçoLivre!R754*(1-Painel!$B$8)-R$3-R$4-R$6)*(1-Painel!$E$7)-R$5+R$6)*R$7</f>
        <v>7778540.454728975</v>
      </c>
      <c r="S758" s="35">
        <f>((Produção!S752*PreçoLivre!S754*(1-Painel!$B$8)-S$3-S$4-S$6)*(1-Painel!$E$7)-S$5+S$6)*S$7</f>
        <v>7428126.1650738716</v>
      </c>
      <c r="T758" s="35">
        <f>((Produção!T752*PreçoLivre!T754*(1-Painel!$B$8)-T$3-T$4-T$6)*(1-Painel!$E$7)-T$5+T$6)*T$7</f>
        <v>6960040.4017010853</v>
      </c>
      <c r="U758" s="35">
        <f>((Produção!U752*PreçoLivre!U754*(1-Painel!$B$8)-U$3-U$4-U$6)*(1-Painel!$E$7)-U$5+U$6)*U$7</f>
        <v>6647244.1674122484</v>
      </c>
      <c r="V758" s="35">
        <f>((Produção!V752*PreçoLivre!V754*(1-Painel!$B$8)-V$3-V$4-V$6)*(1-Painel!$E$7)-V$5+V$6)*V$7</f>
        <v>6122657.8171688328</v>
      </c>
      <c r="W758" s="35"/>
    </row>
    <row r="759" spans="1:23" x14ac:dyDescent="0.25">
      <c r="A759" s="36">
        <v>750</v>
      </c>
      <c r="B759" s="35">
        <f t="shared" si="11"/>
        <v>253071306.16148019</v>
      </c>
      <c r="C759" s="35">
        <f>((Produção!C753*PreçoLivre!C755*(1-Painel!$B$8)-C$3-C$4-C$6)*(1-Painel!$E$7)-C$5+C$6)*C$7</f>
        <v>25179969.452623188</v>
      </c>
      <c r="D759" s="35">
        <f>((Produção!D753*PreçoLivre!D755*(1-Painel!$B$8)-D$3-D$4-D$6)*(1-Painel!$E$7)-D$5+D$6)*D$7</f>
        <v>23917866.960550915</v>
      </c>
      <c r="E759" s="35">
        <f>((Produção!E753*PreçoLivre!E755*(1-Painel!$B$8)-E$3-E$4-E$6)*(1-Painel!$E$7)-E$5+E$6)*E$7</f>
        <v>21349362.685801383</v>
      </c>
      <c r="F759" s="35">
        <f>((Produção!F753*PreçoLivre!F755*(1-Painel!$B$8)-F$3-F$4-F$6)*(1-Painel!$E$7)-F$5+F$6)*F$7</f>
        <v>19477109.0792314</v>
      </c>
      <c r="G759" s="35">
        <f>((Produção!G753*PreçoLivre!G755*(1-Painel!$B$8)-G$3-G$4-G$6)*(1-Painel!$E$7)-G$5+G$6)*G$7</f>
        <v>17315134.779349338</v>
      </c>
      <c r="H759" s="35">
        <f>((Produção!H753*PreçoLivre!H755*(1-Painel!$B$8)-H$3-H$4-H$6)*(1-Painel!$E$7)-H$5+H$6)*H$7</f>
        <v>15945765.797319034</v>
      </c>
      <c r="I759" s="35">
        <f>((Produção!I753*PreçoLivre!I755*(1-Painel!$B$8)-I$3-I$4-I$6)*(1-Painel!$E$7)-I$5+I$6)*I$7</f>
        <v>14793261.53376906</v>
      </c>
      <c r="J759" s="35">
        <f>((Produção!J753*PreçoLivre!J755*(1-Painel!$B$8)-J$3-J$4-J$6)*(1-Painel!$E$7)-J$5+J$6)*J$7</f>
        <v>13949499.557103377</v>
      </c>
      <c r="K759" s="35">
        <f>((Produção!K753*PreçoLivre!K755*(1-Painel!$B$8)-K$3-K$4-K$6)*(1-Painel!$E$7)-K$5+K$6)*K$7</f>
        <v>12996456.280727806</v>
      </c>
      <c r="L759" s="35">
        <f>((Produção!L753*PreçoLivre!L755*(1-Painel!$B$8)-L$3-L$4-L$6)*(1-Painel!$E$7)-L$5+L$6)*L$7</f>
        <v>11806913.131269166</v>
      </c>
      <c r="M759" s="35">
        <f>((Produção!M753*PreçoLivre!M755*(1-Painel!$B$8)-M$3-M$4-M$6)*(1-Painel!$E$7)-M$5+M$6)*M$7</f>
        <v>10718544.974001322</v>
      </c>
      <c r="N759" s="35">
        <f>((Produção!N753*PreçoLivre!N755*(1-Painel!$B$8)-N$3-N$4-N$6)*(1-Painel!$E$7)-N$5+N$6)*N$7</f>
        <v>10062975.129454302</v>
      </c>
      <c r="O759" s="35">
        <f>((Produção!O753*PreçoLivre!O755*(1-Painel!$B$8)-O$3-O$4-O$6)*(1-Painel!$E$7)-O$5+O$6)*O$7</f>
        <v>9302327.4712701403</v>
      </c>
      <c r="P759" s="35">
        <f>((Produção!P753*PreçoLivre!P755*(1-Painel!$B$8)-P$3-P$4-P$6)*(1-Painel!$E$7)-P$5+P$6)*P$7</f>
        <v>8327956.99401181</v>
      </c>
      <c r="Q759" s="35">
        <f>((Produção!Q753*PreçoLivre!Q755*(1-Painel!$B$8)-Q$3-Q$4-Q$6)*(1-Painel!$E$7)-Q$5+Q$6)*Q$7</f>
        <v>7857503.5983347986</v>
      </c>
      <c r="R759" s="35">
        <f>((Produção!R753*PreçoLivre!R755*(1-Painel!$B$8)-R$3-R$4-R$6)*(1-Painel!$E$7)-R$5+R$6)*R$7</f>
        <v>7394469.2915964006</v>
      </c>
      <c r="S759" s="35">
        <f>((Produção!S753*PreçoLivre!S755*(1-Painel!$B$8)-S$3-S$4-S$6)*(1-Painel!$E$7)-S$5+S$6)*S$7</f>
        <v>6416500.5840869881</v>
      </c>
      <c r="T759" s="35">
        <f>((Produção!T753*PreçoLivre!T755*(1-Painel!$B$8)-T$3-T$4-T$6)*(1-Painel!$E$7)-T$5+T$6)*T$7</f>
        <v>5791139.0163689172</v>
      </c>
      <c r="U759" s="35">
        <f>((Produção!U753*PreçoLivre!U755*(1-Painel!$B$8)-U$3-U$4-U$6)*(1-Painel!$E$7)-U$5+U$6)*U$7</f>
        <v>5487689.3810989475</v>
      </c>
      <c r="V759" s="35">
        <f>((Produção!V753*PreçoLivre!V755*(1-Painel!$B$8)-V$3-V$4-V$6)*(1-Painel!$E$7)-V$5+V$6)*V$7</f>
        <v>4980860.4635118656</v>
      </c>
      <c r="W759" s="35"/>
    </row>
    <row r="760" spans="1:23" x14ac:dyDescent="0.25">
      <c r="A760" s="36">
        <v>751</v>
      </c>
      <c r="B760" s="35">
        <f t="shared" si="11"/>
        <v>258684003.3098664</v>
      </c>
      <c r="C760" s="35">
        <f>((Produção!C754*PreçoLivre!C756*(1-Painel!$B$8)-C$3-C$4-C$6)*(1-Painel!$E$7)-C$5+C$6)*C$7</f>
        <v>24825046.142941087</v>
      </c>
      <c r="D760" s="35">
        <f>((Produção!D754*PreçoLivre!D756*(1-Painel!$B$8)-D$3-D$4-D$6)*(1-Painel!$E$7)-D$5+D$6)*D$7</f>
        <v>22725766.756135345</v>
      </c>
      <c r="E760" s="35">
        <f>((Produção!E754*PreçoLivre!E756*(1-Painel!$B$8)-E$3-E$4-E$6)*(1-Painel!$E$7)-E$5+E$6)*E$7</f>
        <v>21271186.15554861</v>
      </c>
      <c r="F760" s="35">
        <f>((Produção!F754*PreçoLivre!F756*(1-Painel!$B$8)-F$3-F$4-F$6)*(1-Painel!$E$7)-F$5+F$6)*F$7</f>
        <v>19412770.20137601</v>
      </c>
      <c r="G760" s="35">
        <f>((Produção!G754*PreçoLivre!G756*(1-Painel!$B$8)-G$3-G$4-G$6)*(1-Painel!$E$7)-G$5+G$6)*G$7</f>
        <v>17301819.422125787</v>
      </c>
      <c r="H760" s="35">
        <f>((Produção!H754*PreçoLivre!H756*(1-Painel!$B$8)-H$3-H$4-H$6)*(1-Painel!$E$7)-H$5+H$6)*H$7</f>
        <v>15775837.922388196</v>
      </c>
      <c r="I760" s="35">
        <f>((Produção!I754*PreçoLivre!I756*(1-Painel!$B$8)-I$3-I$4-I$6)*(1-Painel!$E$7)-I$5+I$6)*I$7</f>
        <v>14815424.840956392</v>
      </c>
      <c r="J760" s="35">
        <f>((Produção!J754*PreçoLivre!J756*(1-Painel!$B$8)-J$3-J$4-J$6)*(1-Painel!$E$7)-J$5+J$6)*J$7</f>
        <v>13497252.55660983</v>
      </c>
      <c r="K760" s="35">
        <f>((Produção!K754*PreçoLivre!K756*(1-Painel!$B$8)-K$3-K$4-K$6)*(1-Painel!$E$7)-K$5+K$6)*K$7</f>
        <v>12225231.525637019</v>
      </c>
      <c r="L760" s="35">
        <f>((Produção!L754*PreçoLivre!L756*(1-Painel!$B$8)-L$3-L$4-L$6)*(1-Painel!$E$7)-L$5+L$6)*L$7</f>
        <v>11522744.814298041</v>
      </c>
      <c r="M760" s="35">
        <f>((Produção!M754*PreçoLivre!M756*(1-Painel!$B$8)-M$3-M$4-M$6)*(1-Painel!$E$7)-M$5+M$6)*M$7</f>
        <v>11158908.892714027</v>
      </c>
      <c r="N760" s="35">
        <f>((Produção!N754*PreçoLivre!N756*(1-Painel!$B$8)-N$3-N$4-N$6)*(1-Painel!$E$7)-N$5+N$6)*N$7</f>
        <v>10722309.289353456</v>
      </c>
      <c r="O760" s="35">
        <f>((Produção!O754*PreçoLivre!O756*(1-Painel!$B$8)-O$3-O$4-O$6)*(1-Painel!$E$7)-O$5+O$6)*O$7</f>
        <v>9978392.2810807209</v>
      </c>
      <c r="P760" s="35">
        <f>((Produção!P754*PreçoLivre!P756*(1-Painel!$B$8)-P$3-P$4-P$6)*(1-Painel!$E$7)-P$5+P$6)*P$7</f>
        <v>8842506.639198225</v>
      </c>
      <c r="Q760" s="35">
        <f>((Produção!Q754*PreçoLivre!Q756*(1-Painel!$B$8)-Q$3-Q$4-Q$6)*(1-Painel!$E$7)-Q$5+Q$6)*Q$7</f>
        <v>8756148.0720993374</v>
      </c>
      <c r="R760" s="35">
        <f>((Produção!R754*PreçoLivre!R756*(1-Painel!$B$8)-R$3-R$4-R$6)*(1-Painel!$E$7)-R$5+R$6)*R$7</f>
        <v>8222698.3334198175</v>
      </c>
      <c r="S760" s="35">
        <f>((Produção!S754*PreçoLivre!S756*(1-Painel!$B$8)-S$3-S$4-S$6)*(1-Painel!$E$7)-S$5+S$6)*S$7</f>
        <v>7694719.5649114475</v>
      </c>
      <c r="T760" s="35">
        <f>((Produção!T754*PreçoLivre!T756*(1-Painel!$B$8)-T$3-T$4-T$6)*(1-Painel!$E$7)-T$5+T$6)*T$7</f>
        <v>7071346.1769233253</v>
      </c>
      <c r="U760" s="35">
        <f>((Produção!U754*PreçoLivre!U756*(1-Painel!$B$8)-U$3-U$4-U$6)*(1-Painel!$E$7)-U$5+U$6)*U$7</f>
        <v>6774266.0463608131</v>
      </c>
      <c r="V760" s="35">
        <f>((Produção!V754*PreçoLivre!V756*(1-Painel!$B$8)-V$3-V$4-V$6)*(1-Painel!$E$7)-V$5+V$6)*V$7</f>
        <v>6089627.6757888757</v>
      </c>
      <c r="W760" s="35"/>
    </row>
    <row r="761" spans="1:23" x14ac:dyDescent="0.25">
      <c r="A761" s="36">
        <v>752</v>
      </c>
      <c r="B761" s="35">
        <f t="shared" si="11"/>
        <v>268393996.66834581</v>
      </c>
      <c r="C761" s="35">
        <f>((Produção!C755*PreçoLivre!C757*(1-Painel!$B$8)-C$3-C$4-C$6)*(1-Painel!$E$7)-C$5+C$6)*C$7</f>
        <v>25787481.624784619</v>
      </c>
      <c r="D761" s="35">
        <f>((Produção!D755*PreçoLivre!D757*(1-Painel!$B$8)-D$3-D$4-D$6)*(1-Painel!$E$7)-D$5+D$6)*D$7</f>
        <v>23872566.624918468</v>
      </c>
      <c r="E761" s="35">
        <f>((Produção!E755*PreçoLivre!E757*(1-Painel!$B$8)-E$3-E$4-E$6)*(1-Painel!$E$7)-E$5+E$6)*E$7</f>
        <v>21978266.44154631</v>
      </c>
      <c r="F761" s="35">
        <f>((Produção!F755*PreçoLivre!F757*(1-Painel!$B$8)-F$3-F$4-F$6)*(1-Painel!$E$7)-F$5+F$6)*F$7</f>
        <v>19734821.707189653</v>
      </c>
      <c r="G761" s="35">
        <f>((Produção!G755*PreçoLivre!G757*(1-Painel!$B$8)-G$3-G$4-G$6)*(1-Painel!$E$7)-G$5+G$6)*G$7</f>
        <v>17985593.705572307</v>
      </c>
      <c r="H761" s="35">
        <f>((Produção!H755*PreçoLivre!H757*(1-Painel!$B$8)-H$3-H$4-H$6)*(1-Painel!$E$7)-H$5+H$6)*H$7</f>
        <v>17296728.690744296</v>
      </c>
      <c r="I761" s="35">
        <f>((Produção!I755*PreçoLivre!I757*(1-Painel!$B$8)-I$3-I$4-I$6)*(1-Painel!$E$7)-I$5+I$6)*I$7</f>
        <v>16164357.08488488</v>
      </c>
      <c r="J761" s="35">
        <f>((Produção!J755*PreçoLivre!J757*(1-Painel!$B$8)-J$3-J$4-J$6)*(1-Painel!$E$7)-J$5+J$6)*J$7</f>
        <v>14848580.802936476</v>
      </c>
      <c r="K761" s="35">
        <f>((Produção!K755*PreçoLivre!K757*(1-Painel!$B$8)-K$3-K$4-K$6)*(1-Painel!$E$7)-K$5+K$6)*K$7</f>
        <v>13960610.656067258</v>
      </c>
      <c r="L761" s="35">
        <f>((Produção!L755*PreçoLivre!L757*(1-Painel!$B$8)-L$3-L$4-L$6)*(1-Painel!$E$7)-L$5+L$6)*L$7</f>
        <v>13069699.295704912</v>
      </c>
      <c r="M761" s="35">
        <f>((Produção!M755*PreçoLivre!M757*(1-Painel!$B$8)-M$3-M$4-M$6)*(1-Painel!$E$7)-M$5+M$6)*M$7</f>
        <v>11415642.901053697</v>
      </c>
      <c r="N761" s="35">
        <f>((Produção!N755*PreçoLivre!N757*(1-Painel!$B$8)-N$3-N$4-N$6)*(1-Painel!$E$7)-N$5+N$6)*N$7</f>
        <v>10435398.030452836</v>
      </c>
      <c r="O761" s="35">
        <f>((Produção!O755*PreçoLivre!O757*(1-Painel!$B$8)-O$3-O$4-O$6)*(1-Painel!$E$7)-O$5+O$6)*O$7</f>
        <v>9612686.0744288713</v>
      </c>
      <c r="P761" s="35">
        <f>((Produção!P755*PreçoLivre!P757*(1-Painel!$B$8)-P$3-P$4-P$6)*(1-Painel!$E$7)-P$5+P$6)*P$7</f>
        <v>8939543.9992612675</v>
      </c>
      <c r="Q761" s="35">
        <f>((Produção!Q755*PreçoLivre!Q757*(1-Painel!$B$8)-Q$3-Q$4-Q$6)*(1-Painel!$E$7)-Q$5+Q$6)*Q$7</f>
        <v>8934216.2213875465</v>
      </c>
      <c r="R761" s="35">
        <f>((Produção!R755*PreçoLivre!R757*(1-Painel!$B$8)-R$3-R$4-R$6)*(1-Painel!$E$7)-R$5+R$6)*R$7</f>
        <v>8223993.8960056687</v>
      </c>
      <c r="S761" s="35">
        <f>((Produção!S755*PreçoLivre!S757*(1-Painel!$B$8)-S$3-S$4-S$6)*(1-Painel!$E$7)-S$5+S$6)*S$7</f>
        <v>7289667.0034901705</v>
      </c>
      <c r="T761" s="35">
        <f>((Produção!T755*PreçoLivre!T757*(1-Painel!$B$8)-T$3-T$4-T$6)*(1-Painel!$E$7)-T$5+T$6)*T$7</f>
        <v>6751338.45859366</v>
      </c>
      <c r="U761" s="35">
        <f>((Produção!U755*PreçoLivre!U757*(1-Painel!$B$8)-U$3-U$4-U$6)*(1-Painel!$E$7)-U$5+U$6)*U$7</f>
        <v>6353925.1929874672</v>
      </c>
      <c r="V761" s="35">
        <f>((Produção!V755*PreçoLivre!V757*(1-Painel!$B$8)-V$3-V$4-V$6)*(1-Painel!$E$7)-V$5+V$6)*V$7</f>
        <v>5738878.2563354904</v>
      </c>
      <c r="W761" s="35"/>
    </row>
    <row r="762" spans="1:23" x14ac:dyDescent="0.25">
      <c r="A762" s="36">
        <v>753</v>
      </c>
      <c r="B762" s="35">
        <f t="shared" si="11"/>
        <v>255105513.92627218</v>
      </c>
      <c r="C762" s="35">
        <f>((Produção!C756*PreçoLivre!C758*(1-Painel!$B$8)-C$3-C$4-C$6)*(1-Painel!$E$7)-C$5+C$6)*C$7</f>
        <v>25948219.526714426</v>
      </c>
      <c r="D762" s="35">
        <f>((Produção!D756*PreçoLivre!D758*(1-Painel!$B$8)-D$3-D$4-D$6)*(1-Painel!$E$7)-D$5+D$6)*D$7</f>
        <v>23902554.772114769</v>
      </c>
      <c r="E762" s="35">
        <f>((Produção!E756*PreçoLivre!E758*(1-Painel!$B$8)-E$3-E$4-E$6)*(1-Painel!$E$7)-E$5+E$6)*E$7</f>
        <v>21677768.925101012</v>
      </c>
      <c r="F762" s="35">
        <f>((Produção!F756*PreçoLivre!F758*(1-Painel!$B$8)-F$3-F$4-F$6)*(1-Painel!$E$7)-F$5+F$6)*F$7</f>
        <v>18901877.673781652</v>
      </c>
      <c r="G762" s="35">
        <f>((Produção!G756*PreçoLivre!G758*(1-Painel!$B$8)-G$3-G$4-G$6)*(1-Painel!$E$7)-G$5+G$6)*G$7</f>
        <v>17512187.101835441</v>
      </c>
      <c r="H762" s="35">
        <f>((Produção!H756*PreçoLivre!H758*(1-Painel!$B$8)-H$3-H$4-H$6)*(1-Painel!$E$7)-H$5+H$6)*H$7</f>
        <v>16597385.287119031</v>
      </c>
      <c r="I762" s="35">
        <f>((Produção!I756*PreçoLivre!I758*(1-Painel!$B$8)-I$3-I$4-I$6)*(1-Painel!$E$7)-I$5+I$6)*I$7</f>
        <v>15842375.435986213</v>
      </c>
      <c r="J762" s="35">
        <f>((Produção!J756*PreçoLivre!J758*(1-Painel!$B$8)-J$3-J$4-J$6)*(1-Painel!$E$7)-J$5+J$6)*J$7</f>
        <v>15321699.006425967</v>
      </c>
      <c r="K762" s="35">
        <f>((Produção!K756*PreçoLivre!K758*(1-Painel!$B$8)-K$3-K$4-K$6)*(1-Painel!$E$7)-K$5+K$6)*K$7</f>
        <v>13143741.102793405</v>
      </c>
      <c r="L762" s="35">
        <f>((Produção!L756*PreçoLivre!L758*(1-Painel!$B$8)-L$3-L$4-L$6)*(1-Painel!$E$7)-L$5+L$6)*L$7</f>
        <v>12229419.497080781</v>
      </c>
      <c r="M762" s="35">
        <f>((Produção!M756*PreçoLivre!M758*(1-Painel!$B$8)-M$3-M$4-M$6)*(1-Painel!$E$7)-M$5+M$6)*M$7</f>
        <v>10750504.439898705</v>
      </c>
      <c r="N762" s="35">
        <f>((Produção!N756*PreçoLivre!N758*(1-Painel!$B$8)-N$3-N$4-N$6)*(1-Painel!$E$7)-N$5+N$6)*N$7</f>
        <v>9491067.9683943987</v>
      </c>
      <c r="O762" s="35">
        <f>((Produção!O756*PreçoLivre!O758*(1-Painel!$B$8)-O$3-O$4-O$6)*(1-Painel!$E$7)-O$5+O$6)*O$7</f>
        <v>8663269.3218633179</v>
      </c>
      <c r="P762" s="35">
        <f>((Produção!P756*PreçoLivre!P758*(1-Painel!$B$8)-P$3-P$4-P$6)*(1-Painel!$E$7)-P$5+P$6)*P$7</f>
        <v>7989826.5464348011</v>
      </c>
      <c r="Q762" s="35">
        <f>((Produção!Q756*PreçoLivre!Q758*(1-Painel!$B$8)-Q$3-Q$4-Q$6)*(1-Painel!$E$7)-Q$5+Q$6)*Q$7</f>
        <v>7257552.8748192256</v>
      </c>
      <c r="R762" s="35">
        <f>((Produção!R756*PreçoLivre!R758*(1-Painel!$B$8)-R$3-R$4-R$6)*(1-Painel!$E$7)-R$5+R$6)*R$7</f>
        <v>6997314.1617558422</v>
      </c>
      <c r="S762" s="35">
        <f>((Produção!S756*PreçoLivre!S758*(1-Painel!$B$8)-S$3-S$4-S$6)*(1-Painel!$E$7)-S$5+S$6)*S$7</f>
        <v>6210329.5619119145</v>
      </c>
      <c r="T762" s="35">
        <f>((Produção!T756*PreçoLivre!T758*(1-Painel!$B$8)-T$3-T$4-T$6)*(1-Painel!$E$7)-T$5+T$6)*T$7</f>
        <v>6146586.5992910536</v>
      </c>
      <c r="U762" s="35">
        <f>((Produção!U756*PreçoLivre!U758*(1-Painel!$B$8)-U$3-U$4-U$6)*(1-Painel!$E$7)-U$5+U$6)*U$7</f>
        <v>5564609.0515755946</v>
      </c>
      <c r="V762" s="35">
        <f>((Produção!V756*PreçoLivre!V758*(1-Painel!$B$8)-V$3-V$4-V$6)*(1-Painel!$E$7)-V$5+V$6)*V$7</f>
        <v>4957225.0713746483</v>
      </c>
      <c r="W762" s="35"/>
    </row>
    <row r="763" spans="1:23" x14ac:dyDescent="0.25">
      <c r="A763" s="36">
        <v>754</v>
      </c>
      <c r="B763" s="35">
        <f t="shared" si="11"/>
        <v>254796386.7880725</v>
      </c>
      <c r="C763" s="35">
        <f>((Produção!C757*PreçoLivre!C759*(1-Painel!$B$8)-C$3-C$4-C$6)*(1-Painel!$E$7)-C$5+C$6)*C$7</f>
        <v>26387661.257767636</v>
      </c>
      <c r="D763" s="35">
        <f>((Produção!D757*PreçoLivre!D759*(1-Painel!$B$8)-D$3-D$4-D$6)*(1-Painel!$E$7)-D$5+D$6)*D$7</f>
        <v>24087401.768689215</v>
      </c>
      <c r="E763" s="35">
        <f>((Produção!E757*PreçoLivre!E759*(1-Painel!$B$8)-E$3-E$4-E$6)*(1-Painel!$E$7)-E$5+E$6)*E$7</f>
        <v>22635393.246703267</v>
      </c>
      <c r="F763" s="35">
        <f>((Produção!F757*PreçoLivre!F759*(1-Painel!$B$8)-F$3-F$4-F$6)*(1-Painel!$E$7)-F$5+F$6)*F$7</f>
        <v>20095336.482086942</v>
      </c>
      <c r="G763" s="35">
        <f>((Produção!G757*PreçoLivre!G759*(1-Painel!$B$8)-G$3-G$4-G$6)*(1-Painel!$E$7)-G$5+G$6)*G$7</f>
        <v>18402222.215816725</v>
      </c>
      <c r="H763" s="35">
        <f>((Produção!H757*PreçoLivre!H759*(1-Painel!$B$8)-H$3-H$4-H$6)*(1-Painel!$E$7)-H$5+H$6)*H$7</f>
        <v>17156689.933631301</v>
      </c>
      <c r="I763" s="35">
        <f>((Produção!I757*PreçoLivre!I759*(1-Painel!$B$8)-I$3-I$4-I$6)*(1-Painel!$E$7)-I$5+I$6)*I$7</f>
        <v>15353200.452392755</v>
      </c>
      <c r="J763" s="35">
        <f>((Produção!J757*PreçoLivre!J759*(1-Painel!$B$8)-J$3-J$4-J$6)*(1-Painel!$E$7)-J$5+J$6)*J$7</f>
        <v>13593838.870163729</v>
      </c>
      <c r="K763" s="35">
        <f>((Produção!K757*PreçoLivre!K759*(1-Painel!$B$8)-K$3-K$4-K$6)*(1-Painel!$E$7)-K$5+K$6)*K$7</f>
        <v>12452108.688036136</v>
      </c>
      <c r="L763" s="35">
        <f>((Produção!L757*PreçoLivre!L759*(1-Painel!$B$8)-L$3-L$4-L$6)*(1-Painel!$E$7)-L$5+L$6)*L$7</f>
        <v>11114170.140909743</v>
      </c>
      <c r="M763" s="35">
        <f>((Produção!M757*PreçoLivre!M759*(1-Painel!$B$8)-M$3-M$4-M$6)*(1-Painel!$E$7)-M$5+M$6)*M$7</f>
        <v>10721494.695811758</v>
      </c>
      <c r="N763" s="35">
        <f>((Produção!N757*PreçoLivre!N759*(1-Painel!$B$8)-N$3-N$4-N$6)*(1-Painel!$E$7)-N$5+N$6)*N$7</f>
        <v>9537478.734109534</v>
      </c>
      <c r="O763" s="35">
        <f>((Produção!O757*PreçoLivre!O759*(1-Painel!$B$8)-O$3-O$4-O$6)*(1-Painel!$E$7)-O$5+O$6)*O$7</f>
        <v>8341742.716969857</v>
      </c>
      <c r="P763" s="35">
        <f>((Produção!P757*PreçoLivre!P759*(1-Painel!$B$8)-P$3-P$4-P$6)*(1-Painel!$E$7)-P$5+P$6)*P$7</f>
        <v>7857310.9414707832</v>
      </c>
      <c r="Q763" s="35">
        <f>((Produção!Q757*PreçoLivre!Q759*(1-Painel!$B$8)-Q$3-Q$4-Q$6)*(1-Painel!$E$7)-Q$5+Q$6)*Q$7</f>
        <v>7397268.800760895</v>
      </c>
      <c r="R763" s="35">
        <f>((Produção!R757*PreçoLivre!R759*(1-Painel!$B$8)-R$3-R$4-R$6)*(1-Painel!$E$7)-R$5+R$6)*R$7</f>
        <v>6977304.9968321286</v>
      </c>
      <c r="S763" s="35">
        <f>((Produção!S757*PreçoLivre!S759*(1-Painel!$B$8)-S$3-S$4-S$6)*(1-Painel!$E$7)-S$5+S$6)*S$7</f>
        <v>6138925.0714737335</v>
      </c>
      <c r="T763" s="35">
        <f>((Produção!T757*PreçoLivre!T759*(1-Painel!$B$8)-T$3-T$4-T$6)*(1-Painel!$E$7)-T$5+T$6)*T$7</f>
        <v>5933238.5617682412</v>
      </c>
      <c r="U763" s="35">
        <f>((Produção!U757*PreçoLivre!U759*(1-Painel!$B$8)-U$3-U$4-U$6)*(1-Painel!$E$7)-U$5+U$6)*U$7</f>
        <v>5475531.0272712708</v>
      </c>
      <c r="V763" s="35">
        <f>((Produção!V757*PreçoLivre!V759*(1-Painel!$B$8)-V$3-V$4-V$6)*(1-Painel!$E$7)-V$5+V$6)*V$7</f>
        <v>5138068.1854069037</v>
      </c>
      <c r="W763" s="35"/>
    </row>
    <row r="764" spans="1:23" x14ac:dyDescent="0.25">
      <c r="A764" s="36">
        <v>755</v>
      </c>
      <c r="B764" s="35">
        <f t="shared" si="11"/>
        <v>269960673.37416238</v>
      </c>
      <c r="C764" s="35">
        <f>((Produção!C758*PreçoLivre!C760*(1-Painel!$B$8)-C$3-C$4-C$6)*(1-Painel!$E$7)-C$5+C$6)*C$7</f>
        <v>25297876.217536055</v>
      </c>
      <c r="D764" s="35">
        <f>((Produção!D758*PreçoLivre!D760*(1-Painel!$B$8)-D$3-D$4-D$6)*(1-Painel!$E$7)-D$5+D$6)*D$7</f>
        <v>24153867.171771403</v>
      </c>
      <c r="E764" s="35">
        <f>((Produção!E758*PreçoLivre!E760*(1-Painel!$B$8)-E$3-E$4-E$6)*(1-Painel!$E$7)-E$5+E$6)*E$7</f>
        <v>21944940.207048155</v>
      </c>
      <c r="F764" s="35">
        <f>((Produção!F758*PreçoLivre!F760*(1-Painel!$B$8)-F$3-F$4-F$6)*(1-Painel!$E$7)-F$5+F$6)*F$7</f>
        <v>20288063.355817474</v>
      </c>
      <c r="G764" s="35">
        <f>((Produção!G758*PreçoLivre!G760*(1-Painel!$B$8)-G$3-G$4-G$6)*(1-Painel!$E$7)-G$5+G$6)*G$7</f>
        <v>18749775.702052988</v>
      </c>
      <c r="H764" s="35">
        <f>((Produção!H758*PreçoLivre!H760*(1-Painel!$B$8)-H$3-H$4-H$6)*(1-Painel!$E$7)-H$5+H$6)*H$7</f>
        <v>16880646.17555793</v>
      </c>
      <c r="I764" s="35">
        <f>((Produção!I758*PreçoLivre!I760*(1-Painel!$B$8)-I$3-I$4-I$6)*(1-Painel!$E$7)-I$5+I$6)*I$7</f>
        <v>15661305.304719213</v>
      </c>
      <c r="J764" s="35">
        <f>((Produção!J758*PreçoLivre!J760*(1-Painel!$B$8)-J$3-J$4-J$6)*(1-Painel!$E$7)-J$5+J$6)*J$7</f>
        <v>14803315.040444557</v>
      </c>
      <c r="K764" s="35">
        <f>((Produção!K758*PreçoLivre!K760*(1-Painel!$B$8)-K$3-K$4-K$6)*(1-Painel!$E$7)-K$5+K$6)*K$7</f>
        <v>13677225.512950096</v>
      </c>
      <c r="L764" s="35">
        <f>((Produção!L758*PreçoLivre!L760*(1-Painel!$B$8)-L$3-L$4-L$6)*(1-Painel!$E$7)-L$5+L$6)*L$7</f>
        <v>12412918.200388774</v>
      </c>
      <c r="M764" s="35">
        <f>((Produção!M758*PreçoLivre!M760*(1-Painel!$B$8)-M$3-M$4-M$6)*(1-Painel!$E$7)-M$5+M$6)*M$7</f>
        <v>12240175.816239709</v>
      </c>
      <c r="N764" s="35">
        <f>((Produção!N758*PreçoLivre!N760*(1-Painel!$B$8)-N$3-N$4-N$6)*(1-Painel!$E$7)-N$5+N$6)*N$7</f>
        <v>11413649.167957099</v>
      </c>
      <c r="O764" s="35">
        <f>((Produção!O758*PreçoLivre!O760*(1-Painel!$B$8)-O$3-O$4-O$6)*(1-Painel!$E$7)-O$5+O$6)*O$7</f>
        <v>10248399.678028544</v>
      </c>
      <c r="P764" s="35">
        <f>((Produção!P758*PreçoLivre!P760*(1-Painel!$B$8)-P$3-P$4-P$6)*(1-Painel!$E$7)-P$5+P$6)*P$7</f>
        <v>9666473.0895225871</v>
      </c>
      <c r="Q764" s="35">
        <f>((Produção!Q758*PreçoLivre!Q760*(1-Painel!$B$8)-Q$3-Q$4-Q$6)*(1-Painel!$E$7)-Q$5+Q$6)*Q$7</f>
        <v>8750457.1340383217</v>
      </c>
      <c r="R764" s="35">
        <f>((Produção!R758*PreçoLivre!R760*(1-Painel!$B$8)-R$3-R$4-R$6)*(1-Painel!$E$7)-R$5+R$6)*R$7</f>
        <v>7879927.0770972082</v>
      </c>
      <c r="S764" s="35">
        <f>((Produção!S758*PreçoLivre!S760*(1-Painel!$B$8)-S$3-S$4-S$6)*(1-Painel!$E$7)-S$5+S$6)*S$7</f>
        <v>7383221.7441597888</v>
      </c>
      <c r="T764" s="35">
        <f>((Produção!T758*PreçoLivre!T760*(1-Painel!$B$8)-T$3-T$4-T$6)*(1-Painel!$E$7)-T$5+T$6)*T$7</f>
        <v>6766357.5965200271</v>
      </c>
      <c r="U764" s="35">
        <f>((Produção!U758*PreçoLivre!U760*(1-Painel!$B$8)-U$3-U$4-U$6)*(1-Painel!$E$7)-U$5+U$6)*U$7</f>
        <v>6125630.8662167126</v>
      </c>
      <c r="V764" s="35">
        <f>((Produção!V758*PreçoLivre!V760*(1-Painel!$B$8)-V$3-V$4-V$6)*(1-Painel!$E$7)-V$5+V$6)*V$7</f>
        <v>5616448.3160956791</v>
      </c>
      <c r="W764" s="35"/>
    </row>
    <row r="765" spans="1:23" x14ac:dyDescent="0.25">
      <c r="A765" s="36">
        <v>756</v>
      </c>
      <c r="B765" s="35">
        <f t="shared" si="11"/>
        <v>272965590.22550297</v>
      </c>
      <c r="C765" s="35">
        <f>((Produção!C759*PreçoLivre!C761*(1-Painel!$B$8)-C$3-C$4-C$6)*(1-Painel!$E$7)-C$5+C$6)*C$7</f>
        <v>27048806.668092873</v>
      </c>
      <c r="D765" s="35">
        <f>((Produção!D759*PreçoLivre!D761*(1-Painel!$B$8)-D$3-D$4-D$6)*(1-Painel!$E$7)-D$5+D$6)*D$7</f>
        <v>24043827.927381095</v>
      </c>
      <c r="E765" s="35">
        <f>((Produção!E759*PreçoLivre!E761*(1-Painel!$B$8)-E$3-E$4-E$6)*(1-Painel!$E$7)-E$5+E$6)*E$7</f>
        <v>22658749.21334536</v>
      </c>
      <c r="F765" s="35">
        <f>((Produção!F759*PreçoLivre!F761*(1-Painel!$B$8)-F$3-F$4-F$6)*(1-Painel!$E$7)-F$5+F$6)*F$7</f>
        <v>21119127.441269033</v>
      </c>
      <c r="G765" s="35">
        <f>((Produção!G759*PreçoLivre!G761*(1-Painel!$B$8)-G$3-G$4-G$6)*(1-Painel!$E$7)-G$5+G$6)*G$7</f>
        <v>19493545.252282184</v>
      </c>
      <c r="H765" s="35">
        <f>((Produção!H759*PreçoLivre!H761*(1-Painel!$B$8)-H$3-H$4-H$6)*(1-Painel!$E$7)-H$5+H$6)*H$7</f>
        <v>17312241.389599252</v>
      </c>
      <c r="I765" s="35">
        <f>((Produção!I759*PreçoLivre!I761*(1-Painel!$B$8)-I$3-I$4-I$6)*(1-Painel!$E$7)-I$5+I$6)*I$7</f>
        <v>16023159.213017456</v>
      </c>
      <c r="J765" s="35">
        <f>((Produção!J759*PreçoLivre!J761*(1-Painel!$B$8)-J$3-J$4-J$6)*(1-Painel!$E$7)-J$5+J$6)*J$7</f>
        <v>15302668.289704124</v>
      </c>
      <c r="K765" s="35">
        <f>((Produção!K759*PreçoLivre!K761*(1-Painel!$B$8)-K$3-K$4-K$6)*(1-Painel!$E$7)-K$5+K$6)*K$7</f>
        <v>14263119.355535388</v>
      </c>
      <c r="L765" s="35">
        <f>((Produção!L759*PreçoLivre!L761*(1-Painel!$B$8)-L$3-L$4-L$6)*(1-Painel!$E$7)-L$5+L$6)*L$7</f>
        <v>12933276.014748842</v>
      </c>
      <c r="M765" s="35">
        <f>((Produção!M759*PreçoLivre!M761*(1-Painel!$B$8)-M$3-M$4-M$6)*(1-Painel!$E$7)-M$5+M$6)*M$7</f>
        <v>11983596.690210184</v>
      </c>
      <c r="N765" s="35">
        <f>((Produção!N759*PreçoLivre!N761*(1-Painel!$B$8)-N$3-N$4-N$6)*(1-Painel!$E$7)-N$5+N$6)*N$7</f>
        <v>10820171.447508277</v>
      </c>
      <c r="O765" s="35">
        <f>((Produção!O759*PreçoLivre!O761*(1-Painel!$B$8)-O$3-O$4-O$6)*(1-Painel!$E$7)-O$5+O$6)*O$7</f>
        <v>10038912.896144258</v>
      </c>
      <c r="P765" s="35">
        <f>((Produção!P759*PreçoLivre!P761*(1-Painel!$B$8)-P$3-P$4-P$6)*(1-Painel!$E$7)-P$5+P$6)*P$7</f>
        <v>9233017.9698138312</v>
      </c>
      <c r="Q765" s="35">
        <f>((Produção!Q759*PreçoLivre!Q761*(1-Painel!$B$8)-Q$3-Q$4-Q$6)*(1-Painel!$E$7)-Q$5+Q$6)*Q$7</f>
        <v>8243252.7407743977</v>
      </c>
      <c r="R765" s="35">
        <f>((Produção!R759*PreçoLivre!R761*(1-Painel!$B$8)-R$3-R$4-R$6)*(1-Painel!$E$7)-R$5+R$6)*R$7</f>
        <v>7755916.5728146443</v>
      </c>
      <c r="S765" s="35">
        <f>((Produção!S759*PreçoLivre!S761*(1-Painel!$B$8)-S$3-S$4-S$6)*(1-Painel!$E$7)-S$5+S$6)*S$7</f>
        <v>6979470.6453081546</v>
      </c>
      <c r="T765" s="35">
        <f>((Produção!T759*PreçoLivre!T761*(1-Painel!$B$8)-T$3-T$4-T$6)*(1-Painel!$E$7)-T$5+T$6)*T$7</f>
        <v>6433087.4708156465</v>
      </c>
      <c r="U765" s="35">
        <f>((Produção!U759*PreçoLivre!U761*(1-Painel!$B$8)-U$3-U$4-U$6)*(1-Painel!$E$7)-U$5+U$6)*U$7</f>
        <v>5927611.748771497</v>
      </c>
      <c r="V765" s="35">
        <f>((Produção!V759*PreçoLivre!V761*(1-Painel!$B$8)-V$3-V$4-V$6)*(1-Painel!$E$7)-V$5+V$6)*V$7</f>
        <v>5352031.2783664661</v>
      </c>
      <c r="W765" s="35"/>
    </row>
    <row r="766" spans="1:23" x14ac:dyDescent="0.25">
      <c r="A766" s="36">
        <v>757</v>
      </c>
      <c r="B766" s="35">
        <f t="shared" si="11"/>
        <v>250552155.41372252</v>
      </c>
      <c r="C766" s="35">
        <f>((Produção!C760*PreçoLivre!C762*(1-Painel!$B$8)-C$3-C$4-C$6)*(1-Painel!$E$7)-C$5+C$6)*C$7</f>
        <v>25392318.885845065</v>
      </c>
      <c r="D766" s="35">
        <f>((Produção!D760*PreçoLivre!D762*(1-Painel!$B$8)-D$3-D$4-D$6)*(1-Painel!$E$7)-D$5+D$6)*D$7</f>
        <v>24189647.925586335</v>
      </c>
      <c r="E766" s="35">
        <f>((Produção!E760*PreçoLivre!E762*(1-Painel!$B$8)-E$3-E$4-E$6)*(1-Painel!$E$7)-E$5+E$6)*E$7</f>
        <v>21864657.64720881</v>
      </c>
      <c r="F766" s="35">
        <f>((Produção!F760*PreçoLivre!F762*(1-Painel!$B$8)-F$3-F$4-F$6)*(1-Painel!$E$7)-F$5+F$6)*F$7</f>
        <v>19485069.547189374</v>
      </c>
      <c r="G766" s="35">
        <f>((Produção!G760*PreçoLivre!G762*(1-Painel!$B$8)-G$3-G$4-G$6)*(1-Painel!$E$7)-G$5+G$6)*G$7</f>
        <v>17404843.097714338</v>
      </c>
      <c r="H766" s="35">
        <f>((Produção!H760*PreçoLivre!H762*(1-Painel!$B$8)-H$3-H$4-H$6)*(1-Painel!$E$7)-H$5+H$6)*H$7</f>
        <v>15973633.664688108</v>
      </c>
      <c r="I766" s="35">
        <f>((Produção!I760*PreçoLivre!I762*(1-Painel!$B$8)-I$3-I$4-I$6)*(1-Painel!$E$7)-I$5+I$6)*I$7</f>
        <v>15537154.093354873</v>
      </c>
      <c r="J766" s="35">
        <f>((Produção!J760*PreçoLivre!J762*(1-Painel!$B$8)-J$3-J$4-J$6)*(1-Painel!$E$7)-J$5+J$6)*J$7</f>
        <v>14629194.9861065</v>
      </c>
      <c r="K766" s="35">
        <f>((Produção!K760*PreçoLivre!K762*(1-Painel!$B$8)-K$3-K$4-K$6)*(1-Painel!$E$7)-K$5+K$6)*K$7</f>
        <v>13091060.013017649</v>
      </c>
      <c r="L766" s="35">
        <f>((Produção!L760*PreçoLivre!L762*(1-Painel!$B$8)-L$3-L$4-L$6)*(1-Painel!$E$7)-L$5+L$6)*L$7</f>
        <v>11522047.447231896</v>
      </c>
      <c r="M766" s="35">
        <f>((Produção!M760*PreçoLivre!M762*(1-Painel!$B$8)-M$3-M$4-M$6)*(1-Painel!$E$7)-M$5+M$6)*M$7</f>
        <v>10507940.012431473</v>
      </c>
      <c r="N766" s="35">
        <f>((Produção!N760*PreçoLivre!N762*(1-Painel!$B$8)-N$3-N$4-N$6)*(1-Painel!$E$7)-N$5+N$6)*N$7</f>
        <v>9639573.0230110139</v>
      </c>
      <c r="O766" s="35">
        <f>((Produção!O760*PreçoLivre!O762*(1-Painel!$B$8)-O$3-O$4-O$6)*(1-Painel!$E$7)-O$5+O$6)*O$7</f>
        <v>8779651.8562460318</v>
      </c>
      <c r="P766" s="35">
        <f>((Produção!P760*PreçoLivre!P762*(1-Painel!$B$8)-P$3-P$4-P$6)*(1-Painel!$E$7)-P$5+P$6)*P$7</f>
        <v>7812778.0202346258</v>
      </c>
      <c r="Q766" s="35">
        <f>((Produção!Q760*PreçoLivre!Q762*(1-Painel!$B$8)-Q$3-Q$4-Q$6)*(1-Painel!$E$7)-Q$5+Q$6)*Q$7</f>
        <v>7480592.5842836034</v>
      </c>
      <c r="R766" s="35">
        <f>((Produção!R760*PreçoLivre!R762*(1-Painel!$B$8)-R$3-R$4-R$6)*(1-Painel!$E$7)-R$5+R$6)*R$7</f>
        <v>6528134.9403301859</v>
      </c>
      <c r="S766" s="35">
        <f>((Produção!S760*PreçoLivre!S762*(1-Painel!$B$8)-S$3-S$4-S$6)*(1-Painel!$E$7)-S$5+S$6)*S$7</f>
        <v>5912075.8877387689</v>
      </c>
      <c r="T766" s="35">
        <f>((Produção!T760*PreçoLivre!T762*(1-Painel!$B$8)-T$3-T$4-T$6)*(1-Painel!$E$7)-T$5+T$6)*T$7</f>
        <v>5282550.6692074118</v>
      </c>
      <c r="U766" s="35">
        <f>((Produção!U760*PreçoLivre!U762*(1-Painel!$B$8)-U$3-U$4-U$6)*(1-Painel!$E$7)-U$5+U$6)*U$7</f>
        <v>4926333.4182884553</v>
      </c>
      <c r="V766" s="35">
        <f>((Produção!V760*PreçoLivre!V762*(1-Painel!$B$8)-V$3-V$4-V$6)*(1-Painel!$E$7)-V$5+V$6)*V$7</f>
        <v>4592897.694008043</v>
      </c>
      <c r="W766" s="35"/>
    </row>
    <row r="767" spans="1:23" x14ac:dyDescent="0.25">
      <c r="A767" s="36">
        <v>758</v>
      </c>
      <c r="B767" s="35">
        <f t="shared" si="11"/>
        <v>262025227.85303006</v>
      </c>
      <c r="C767" s="35">
        <f>((Produção!C761*PreçoLivre!C763*(1-Painel!$B$8)-C$3-C$4-C$6)*(1-Painel!$E$7)-C$5+C$6)*C$7</f>
        <v>26719576.753472056</v>
      </c>
      <c r="D767" s="35">
        <f>((Produção!D761*PreçoLivre!D763*(1-Painel!$B$8)-D$3-D$4-D$6)*(1-Painel!$E$7)-D$5+D$6)*D$7</f>
        <v>24997180.630884774</v>
      </c>
      <c r="E767" s="35">
        <f>((Produção!E761*PreçoLivre!E763*(1-Painel!$B$8)-E$3-E$4-E$6)*(1-Painel!$E$7)-E$5+E$6)*E$7</f>
        <v>22657982.063540298</v>
      </c>
      <c r="F767" s="35">
        <f>((Produção!F761*PreçoLivre!F763*(1-Painel!$B$8)-F$3-F$4-F$6)*(1-Painel!$E$7)-F$5+F$6)*F$7</f>
        <v>19971238.044171665</v>
      </c>
      <c r="G767" s="35">
        <f>((Produção!G761*PreçoLivre!G763*(1-Painel!$B$8)-G$3-G$4-G$6)*(1-Painel!$E$7)-G$5+G$6)*G$7</f>
        <v>18044722.491795428</v>
      </c>
      <c r="H767" s="35">
        <f>((Produção!H761*PreçoLivre!H763*(1-Painel!$B$8)-H$3-H$4-H$6)*(1-Painel!$E$7)-H$5+H$6)*H$7</f>
        <v>17086012.527346253</v>
      </c>
      <c r="I767" s="35">
        <f>((Produção!I761*PreçoLivre!I763*(1-Painel!$B$8)-I$3-I$4-I$6)*(1-Painel!$E$7)-I$5+I$6)*I$7</f>
        <v>15627407.883015571</v>
      </c>
      <c r="J767" s="35">
        <f>((Produção!J761*PreçoLivre!J763*(1-Painel!$B$8)-J$3-J$4-J$6)*(1-Painel!$E$7)-J$5+J$6)*J$7</f>
        <v>14895442.530578306</v>
      </c>
      <c r="K767" s="35">
        <f>((Produção!K761*PreçoLivre!K763*(1-Painel!$B$8)-K$3-K$4-K$6)*(1-Painel!$E$7)-K$5+K$6)*K$7</f>
        <v>13558367.350012299</v>
      </c>
      <c r="L767" s="35">
        <f>((Produção!L761*PreçoLivre!L763*(1-Painel!$B$8)-L$3-L$4-L$6)*(1-Painel!$E$7)-L$5+L$6)*L$7</f>
        <v>12640178.084819814</v>
      </c>
      <c r="M767" s="35">
        <f>((Produção!M761*PreçoLivre!M763*(1-Painel!$B$8)-M$3-M$4-M$6)*(1-Painel!$E$7)-M$5+M$6)*M$7</f>
        <v>10959810.046819057</v>
      </c>
      <c r="N767" s="35">
        <f>((Produção!N761*PreçoLivre!N763*(1-Painel!$B$8)-N$3-N$4-N$6)*(1-Painel!$E$7)-N$5+N$6)*N$7</f>
        <v>10095326.276626429</v>
      </c>
      <c r="O767" s="35">
        <f>((Produção!O761*PreçoLivre!O763*(1-Painel!$B$8)-O$3-O$4-O$6)*(1-Painel!$E$7)-O$5+O$6)*O$7</f>
        <v>9439803.1377654523</v>
      </c>
      <c r="P767" s="35">
        <f>((Produção!P761*PreçoLivre!P763*(1-Painel!$B$8)-P$3-P$4-P$6)*(1-Painel!$E$7)-P$5+P$6)*P$7</f>
        <v>8741926.7357543577</v>
      </c>
      <c r="Q767" s="35">
        <f>((Produção!Q761*PreçoLivre!Q763*(1-Painel!$B$8)-Q$3-Q$4-Q$6)*(1-Painel!$E$7)-Q$5+Q$6)*Q$7</f>
        <v>7789623.3031536965</v>
      </c>
      <c r="R767" s="35">
        <f>((Produção!R761*PreçoLivre!R763*(1-Painel!$B$8)-R$3-R$4-R$6)*(1-Painel!$E$7)-R$5+R$6)*R$7</f>
        <v>7086893.5567982011</v>
      </c>
      <c r="S767" s="35">
        <f>((Produção!S761*PreçoLivre!S763*(1-Painel!$B$8)-S$3-S$4-S$6)*(1-Painel!$E$7)-S$5+S$6)*S$7</f>
        <v>6602176.1824731147</v>
      </c>
      <c r="T767" s="35">
        <f>((Produção!T761*PreçoLivre!T763*(1-Painel!$B$8)-T$3-T$4-T$6)*(1-Painel!$E$7)-T$5+T$6)*T$7</f>
        <v>5608803.4859714834</v>
      </c>
      <c r="U767" s="35">
        <f>((Produção!U761*PreçoLivre!U763*(1-Painel!$B$8)-U$3-U$4-U$6)*(1-Painel!$E$7)-U$5+U$6)*U$7</f>
        <v>5081798.1131974263</v>
      </c>
      <c r="V767" s="35">
        <f>((Produção!V761*PreçoLivre!V763*(1-Painel!$B$8)-V$3-V$4-V$6)*(1-Painel!$E$7)-V$5+V$6)*V$7</f>
        <v>4420958.6548343441</v>
      </c>
      <c r="W767" s="35"/>
    </row>
    <row r="768" spans="1:23" x14ac:dyDescent="0.25">
      <c r="A768" s="36">
        <v>759</v>
      </c>
      <c r="B768" s="35">
        <f t="shared" si="11"/>
        <v>247303188.92791343</v>
      </c>
      <c r="C768" s="35">
        <f>((Produção!C762*PreçoLivre!C764*(1-Painel!$B$8)-C$3-C$4-C$6)*(1-Painel!$E$7)-C$5+C$6)*C$7</f>
        <v>25965443.179472107</v>
      </c>
      <c r="D768" s="35">
        <f>((Produção!D762*PreçoLivre!D764*(1-Painel!$B$8)-D$3-D$4-D$6)*(1-Painel!$E$7)-D$5+D$6)*D$7</f>
        <v>23151275.366896149</v>
      </c>
      <c r="E768" s="35">
        <f>((Produção!E762*PreçoLivre!E764*(1-Painel!$B$8)-E$3-E$4-E$6)*(1-Painel!$E$7)-E$5+E$6)*E$7</f>
        <v>21481576.291312367</v>
      </c>
      <c r="F768" s="35">
        <f>((Produção!F762*PreçoLivre!F764*(1-Painel!$B$8)-F$3-F$4-F$6)*(1-Painel!$E$7)-F$5+F$6)*F$7</f>
        <v>20396649.236787487</v>
      </c>
      <c r="G768" s="35">
        <f>((Produção!G762*PreçoLivre!G764*(1-Painel!$B$8)-G$3-G$4-G$6)*(1-Painel!$E$7)-G$5+G$6)*G$7</f>
        <v>18112377.04388684</v>
      </c>
      <c r="H768" s="35">
        <f>((Produção!H762*PreçoLivre!H764*(1-Painel!$B$8)-H$3-H$4-H$6)*(1-Painel!$E$7)-H$5+H$6)*H$7</f>
        <v>16070508.476299394</v>
      </c>
      <c r="I768" s="35">
        <f>((Produção!I762*PreçoLivre!I764*(1-Painel!$B$8)-I$3-I$4-I$6)*(1-Painel!$E$7)-I$5+I$6)*I$7</f>
        <v>14861346.231141195</v>
      </c>
      <c r="J768" s="35">
        <f>((Produção!J762*PreçoLivre!J764*(1-Painel!$B$8)-J$3-J$4-J$6)*(1-Painel!$E$7)-J$5+J$6)*J$7</f>
        <v>13422868.173695499</v>
      </c>
      <c r="K768" s="35">
        <f>((Produção!K762*PreçoLivre!K764*(1-Painel!$B$8)-K$3-K$4-K$6)*(1-Painel!$E$7)-K$5+K$6)*K$7</f>
        <v>11930163.006635919</v>
      </c>
      <c r="L768" s="35">
        <f>((Produção!L762*PreçoLivre!L764*(1-Painel!$B$8)-L$3-L$4-L$6)*(1-Painel!$E$7)-L$5+L$6)*L$7</f>
        <v>10961285.501317628</v>
      </c>
      <c r="M768" s="35">
        <f>((Produção!M762*PreçoLivre!M764*(1-Painel!$B$8)-M$3-M$4-M$6)*(1-Painel!$E$7)-M$5+M$6)*M$7</f>
        <v>10469654.90948646</v>
      </c>
      <c r="N768" s="35">
        <f>((Produção!N762*PreçoLivre!N764*(1-Painel!$B$8)-N$3-N$4-N$6)*(1-Painel!$E$7)-N$5+N$6)*N$7</f>
        <v>9090409.1045251284</v>
      </c>
      <c r="O768" s="35">
        <f>((Produção!O762*PreçoLivre!O764*(1-Painel!$B$8)-O$3-O$4-O$6)*(1-Painel!$E$7)-O$5+O$6)*O$7</f>
        <v>7951257.1594234724</v>
      </c>
      <c r="P768" s="35">
        <f>((Produção!P762*PreçoLivre!P764*(1-Painel!$B$8)-P$3-P$4-P$6)*(1-Painel!$E$7)-P$5+P$6)*P$7</f>
        <v>7905935.5609105155</v>
      </c>
      <c r="Q768" s="35">
        <f>((Produção!Q762*PreçoLivre!Q764*(1-Painel!$B$8)-Q$3-Q$4-Q$6)*(1-Painel!$E$7)-Q$5+Q$6)*Q$7</f>
        <v>7253379.7505009398</v>
      </c>
      <c r="R768" s="35">
        <f>((Produção!R762*PreçoLivre!R764*(1-Painel!$B$8)-R$3-R$4-R$6)*(1-Painel!$E$7)-R$5+R$6)*R$7</f>
        <v>6636369.0492976615</v>
      </c>
      <c r="S768" s="35">
        <f>((Produção!S762*PreçoLivre!S764*(1-Painel!$B$8)-S$3-S$4-S$6)*(1-Painel!$E$7)-S$5+S$6)*S$7</f>
        <v>6233892.8779190825</v>
      </c>
      <c r="T768" s="35">
        <f>((Produção!T762*PreçoLivre!T764*(1-Painel!$B$8)-T$3-T$4-T$6)*(1-Painel!$E$7)-T$5+T$6)*T$7</f>
        <v>5553881.0703202644</v>
      </c>
      <c r="U768" s="35">
        <f>((Produção!U762*PreçoLivre!U764*(1-Painel!$B$8)-U$3-U$4-U$6)*(1-Painel!$E$7)-U$5+U$6)*U$7</f>
        <v>5241893.7578425547</v>
      </c>
      <c r="V768" s="35">
        <f>((Produção!V762*PreçoLivre!V764*(1-Painel!$B$8)-V$3-V$4-V$6)*(1-Painel!$E$7)-V$5+V$6)*V$7</f>
        <v>4613023.1802427676</v>
      </c>
      <c r="W768" s="35"/>
    </row>
    <row r="769" spans="1:23" x14ac:dyDescent="0.25">
      <c r="A769" s="36">
        <v>760</v>
      </c>
      <c r="B769" s="35">
        <f t="shared" si="11"/>
        <v>264903663.19425803</v>
      </c>
      <c r="C769" s="35">
        <f>((Produção!C763*PreçoLivre!C765*(1-Painel!$B$8)-C$3-C$4-C$6)*(1-Painel!$E$7)-C$5+C$6)*C$7</f>
        <v>26349050.7575248</v>
      </c>
      <c r="D769" s="35">
        <f>((Produção!D763*PreçoLivre!D765*(1-Painel!$B$8)-D$3-D$4-D$6)*(1-Painel!$E$7)-D$5+D$6)*D$7</f>
        <v>24885374.764589194</v>
      </c>
      <c r="E769" s="35">
        <f>((Produção!E763*PreçoLivre!E765*(1-Painel!$B$8)-E$3-E$4-E$6)*(1-Painel!$E$7)-E$5+E$6)*E$7</f>
        <v>21195348.94891442</v>
      </c>
      <c r="F769" s="35">
        <f>((Produção!F763*PreçoLivre!F765*(1-Painel!$B$8)-F$3-F$4-F$6)*(1-Painel!$E$7)-F$5+F$6)*F$7</f>
        <v>20366602.763438165</v>
      </c>
      <c r="G769" s="35">
        <f>((Produção!G763*PreçoLivre!G765*(1-Painel!$B$8)-G$3-G$4-G$6)*(1-Painel!$E$7)-G$5+G$6)*G$7</f>
        <v>18257299.038941342</v>
      </c>
      <c r="H769" s="35">
        <f>((Produção!H763*PreçoLivre!H765*(1-Painel!$B$8)-H$3-H$4-H$6)*(1-Painel!$E$7)-H$5+H$6)*H$7</f>
        <v>16646759.652601968</v>
      </c>
      <c r="I769" s="35">
        <f>((Produção!I763*PreçoLivre!I765*(1-Painel!$B$8)-I$3-I$4-I$6)*(1-Painel!$E$7)-I$5+I$6)*I$7</f>
        <v>15550639.404162854</v>
      </c>
      <c r="J769" s="35">
        <f>((Produção!J763*PreçoLivre!J765*(1-Painel!$B$8)-J$3-J$4-J$6)*(1-Painel!$E$7)-J$5+J$6)*J$7</f>
        <v>13612125.760241877</v>
      </c>
      <c r="K769" s="35">
        <f>((Produção!K763*PreçoLivre!K765*(1-Painel!$B$8)-K$3-K$4-K$6)*(1-Painel!$E$7)-K$5+K$6)*K$7</f>
        <v>13228537.473081002</v>
      </c>
      <c r="L769" s="35">
        <f>((Produção!L763*PreçoLivre!L765*(1-Painel!$B$8)-L$3-L$4-L$6)*(1-Painel!$E$7)-L$5+L$6)*L$7</f>
        <v>12882991.205130557</v>
      </c>
      <c r="M769" s="35">
        <f>((Produção!M763*PreçoLivre!M765*(1-Painel!$B$8)-M$3-M$4-M$6)*(1-Painel!$E$7)-M$5+M$6)*M$7</f>
        <v>11760332.074946253</v>
      </c>
      <c r="N769" s="35">
        <f>((Produção!N763*PreçoLivre!N765*(1-Painel!$B$8)-N$3-N$4-N$6)*(1-Painel!$E$7)-N$5+N$6)*N$7</f>
        <v>10625120.346502176</v>
      </c>
      <c r="O769" s="35">
        <f>((Produção!O763*PreçoLivre!O765*(1-Painel!$B$8)-O$3-O$4-O$6)*(1-Painel!$E$7)-O$5+O$6)*O$7</f>
        <v>9657312.69658559</v>
      </c>
      <c r="P769" s="35">
        <f>((Produção!P763*PreçoLivre!P765*(1-Painel!$B$8)-P$3-P$4-P$6)*(1-Painel!$E$7)-P$5+P$6)*P$7</f>
        <v>8991129.9922583047</v>
      </c>
      <c r="Q769" s="35">
        <f>((Produção!Q763*PreçoLivre!Q765*(1-Painel!$B$8)-Q$3-Q$4-Q$6)*(1-Painel!$E$7)-Q$5+Q$6)*Q$7</f>
        <v>8387718.5360732218</v>
      </c>
      <c r="R769" s="35">
        <f>((Produção!R763*PreçoLivre!R765*(1-Painel!$B$8)-R$3-R$4-R$6)*(1-Painel!$E$7)-R$5+R$6)*R$7</f>
        <v>7855822.9252408175</v>
      </c>
      <c r="S769" s="35">
        <f>((Produção!S763*PreçoLivre!S765*(1-Painel!$B$8)-S$3-S$4-S$6)*(1-Painel!$E$7)-S$5+S$6)*S$7</f>
        <v>7051274.6939545497</v>
      </c>
      <c r="T769" s="35">
        <f>((Produção!T763*PreçoLivre!T765*(1-Painel!$B$8)-T$3-T$4-T$6)*(1-Painel!$E$7)-T$5+T$6)*T$7</f>
        <v>6482608.9361255001</v>
      </c>
      <c r="U769" s="35">
        <f>((Produção!U763*PreçoLivre!U765*(1-Painel!$B$8)-U$3-U$4-U$6)*(1-Painel!$E$7)-U$5+U$6)*U$7</f>
        <v>5800431.6996004898</v>
      </c>
      <c r="V769" s="35">
        <f>((Produção!V763*PreçoLivre!V765*(1-Painel!$B$8)-V$3-V$4-V$6)*(1-Painel!$E$7)-V$5+V$6)*V$7</f>
        <v>5317181.5243449667</v>
      </c>
      <c r="W769" s="35"/>
    </row>
    <row r="770" spans="1:23" x14ac:dyDescent="0.25">
      <c r="A770" s="36">
        <v>761</v>
      </c>
      <c r="B770" s="35">
        <f t="shared" si="11"/>
        <v>251733406.70484114</v>
      </c>
      <c r="C770" s="35">
        <f>((Produção!C764*PreçoLivre!C766*(1-Painel!$B$8)-C$3-C$4-C$6)*(1-Painel!$E$7)-C$5+C$6)*C$7</f>
        <v>25598835.593804277</v>
      </c>
      <c r="D770" s="35">
        <f>((Produção!D764*PreçoLivre!D766*(1-Painel!$B$8)-D$3-D$4-D$6)*(1-Painel!$E$7)-D$5+D$6)*D$7</f>
        <v>24229176.936081331</v>
      </c>
      <c r="E770" s="35">
        <f>((Produção!E764*PreçoLivre!E766*(1-Painel!$B$8)-E$3-E$4-E$6)*(1-Painel!$E$7)-E$5+E$6)*E$7</f>
        <v>22146055.317661449</v>
      </c>
      <c r="F770" s="35">
        <f>((Produção!F764*PreçoLivre!F766*(1-Painel!$B$8)-F$3-F$4-F$6)*(1-Painel!$E$7)-F$5+F$6)*F$7</f>
        <v>19102268.568024714</v>
      </c>
      <c r="G770" s="35">
        <f>((Produção!G764*PreçoLivre!G766*(1-Painel!$B$8)-G$3-G$4-G$6)*(1-Painel!$E$7)-G$5+G$6)*G$7</f>
        <v>17526932.183373842</v>
      </c>
      <c r="H770" s="35">
        <f>((Produção!H764*PreçoLivre!H766*(1-Painel!$B$8)-H$3-H$4-H$6)*(1-Painel!$E$7)-H$5+H$6)*H$7</f>
        <v>16284313.148572039</v>
      </c>
      <c r="I770" s="35">
        <f>((Produção!I764*PreçoLivre!I766*(1-Painel!$B$8)-I$3-I$4-I$6)*(1-Painel!$E$7)-I$5+I$6)*I$7</f>
        <v>14802638.820482405</v>
      </c>
      <c r="J770" s="35">
        <f>((Produção!J764*PreçoLivre!J766*(1-Painel!$B$8)-J$3-J$4-J$6)*(1-Painel!$E$7)-J$5+J$6)*J$7</f>
        <v>13307239.091184543</v>
      </c>
      <c r="K770" s="35">
        <f>((Produção!K764*PreçoLivre!K766*(1-Painel!$B$8)-K$3-K$4-K$6)*(1-Painel!$E$7)-K$5+K$6)*K$7</f>
        <v>11993174.786069915</v>
      </c>
      <c r="L770" s="35">
        <f>((Produção!L764*PreçoLivre!L766*(1-Painel!$B$8)-L$3-L$4-L$6)*(1-Painel!$E$7)-L$5+L$6)*L$7</f>
        <v>10959182.737520594</v>
      </c>
      <c r="M770" s="35">
        <f>((Produção!M764*PreçoLivre!M766*(1-Painel!$B$8)-M$3-M$4-M$6)*(1-Painel!$E$7)-M$5+M$6)*M$7</f>
        <v>10299931.172550466</v>
      </c>
      <c r="N770" s="35">
        <f>((Produção!N764*PreçoLivre!N766*(1-Painel!$B$8)-N$3-N$4-N$6)*(1-Painel!$E$7)-N$5+N$6)*N$7</f>
        <v>9613406.8457483798</v>
      </c>
      <c r="O770" s="35">
        <f>((Produção!O764*PreçoLivre!O766*(1-Painel!$B$8)-O$3-O$4-O$6)*(1-Painel!$E$7)-O$5+O$6)*O$7</f>
        <v>9095791.3259051759</v>
      </c>
      <c r="P770" s="35">
        <f>((Produção!P764*PreçoLivre!P766*(1-Painel!$B$8)-P$3-P$4-P$6)*(1-Painel!$E$7)-P$5+P$6)*P$7</f>
        <v>8586835.0343157053</v>
      </c>
      <c r="Q770" s="35">
        <f>((Produção!Q764*PreçoLivre!Q766*(1-Painel!$B$8)-Q$3-Q$4-Q$6)*(1-Painel!$E$7)-Q$5+Q$6)*Q$7</f>
        <v>7637936.6722417586</v>
      </c>
      <c r="R770" s="35">
        <f>((Produção!R764*PreçoLivre!R766*(1-Painel!$B$8)-R$3-R$4-R$6)*(1-Painel!$E$7)-R$5+R$6)*R$7</f>
        <v>7079131.598767532</v>
      </c>
      <c r="S770" s="35">
        <f>((Produção!S764*PreçoLivre!S766*(1-Painel!$B$8)-S$3-S$4-S$6)*(1-Painel!$E$7)-S$5+S$6)*S$7</f>
        <v>6389832.1524745608</v>
      </c>
      <c r="T770" s="35">
        <f>((Produção!T764*PreçoLivre!T766*(1-Painel!$B$8)-T$3-T$4-T$6)*(1-Painel!$E$7)-T$5+T$6)*T$7</f>
        <v>6118709.4869255768</v>
      </c>
      <c r="U770" s="35">
        <f>((Produção!U764*PreçoLivre!U766*(1-Painel!$B$8)-U$3-U$4-U$6)*(1-Painel!$E$7)-U$5+U$6)*U$7</f>
        <v>5711474.9542751936</v>
      </c>
      <c r="V770" s="35">
        <f>((Produção!V764*PreçoLivre!V766*(1-Painel!$B$8)-V$3-V$4-V$6)*(1-Painel!$E$7)-V$5+V$6)*V$7</f>
        <v>5250540.2788617406</v>
      </c>
      <c r="W770" s="35"/>
    </row>
    <row r="771" spans="1:23" x14ac:dyDescent="0.25">
      <c r="A771" s="36">
        <v>762</v>
      </c>
      <c r="B771" s="35">
        <f t="shared" si="11"/>
        <v>289713089.27670962</v>
      </c>
      <c r="C771" s="35">
        <f>((Produção!C765*PreçoLivre!C767*(1-Painel!$B$8)-C$3-C$4-C$6)*(1-Painel!$E$7)-C$5+C$6)*C$7</f>
        <v>27197038.024093624</v>
      </c>
      <c r="D771" s="35">
        <f>((Produção!D765*PreçoLivre!D767*(1-Painel!$B$8)-D$3-D$4-D$6)*(1-Painel!$E$7)-D$5+D$6)*D$7</f>
        <v>26377445.527496498</v>
      </c>
      <c r="E771" s="35">
        <f>((Produção!E765*PreçoLivre!E767*(1-Painel!$B$8)-E$3-E$4-E$6)*(1-Painel!$E$7)-E$5+E$6)*E$7</f>
        <v>24046729.207727052</v>
      </c>
      <c r="F771" s="35">
        <f>((Produção!F765*PreçoLivre!F767*(1-Painel!$B$8)-F$3-F$4-F$6)*(1-Painel!$E$7)-F$5+F$6)*F$7</f>
        <v>21238176.477483805</v>
      </c>
      <c r="G771" s="35">
        <f>((Produção!G765*PreçoLivre!G767*(1-Painel!$B$8)-G$3-G$4-G$6)*(1-Painel!$E$7)-G$5+G$6)*G$7</f>
        <v>19920961.107064497</v>
      </c>
      <c r="H771" s="35">
        <f>((Produção!H765*PreçoLivre!H767*(1-Painel!$B$8)-H$3-H$4-H$6)*(1-Painel!$E$7)-H$5+H$6)*H$7</f>
        <v>19006867.225770779</v>
      </c>
      <c r="I771" s="35">
        <f>((Produção!I765*PreçoLivre!I767*(1-Painel!$B$8)-I$3-I$4-I$6)*(1-Painel!$E$7)-I$5+I$6)*I$7</f>
        <v>17834677.720198188</v>
      </c>
      <c r="J771" s="35">
        <f>((Produção!J765*PreçoLivre!J767*(1-Painel!$B$8)-J$3-J$4-J$6)*(1-Painel!$E$7)-J$5+J$6)*J$7</f>
        <v>16323522.761667723</v>
      </c>
      <c r="K771" s="35">
        <f>((Produção!K765*PreçoLivre!K767*(1-Painel!$B$8)-K$3-K$4-K$6)*(1-Painel!$E$7)-K$5+K$6)*K$7</f>
        <v>15433119.617268134</v>
      </c>
      <c r="L771" s="35">
        <f>((Produção!L765*PreçoLivre!L767*(1-Painel!$B$8)-L$3-L$4-L$6)*(1-Painel!$E$7)-L$5+L$6)*L$7</f>
        <v>14359515.19730163</v>
      </c>
      <c r="M771" s="35">
        <f>((Produção!M765*PreçoLivre!M767*(1-Painel!$B$8)-M$3-M$4-M$6)*(1-Painel!$E$7)-M$5+M$6)*M$7</f>
        <v>14014951.48532073</v>
      </c>
      <c r="N771" s="35">
        <f>((Produção!N765*PreçoLivre!N767*(1-Painel!$B$8)-N$3-N$4-N$6)*(1-Painel!$E$7)-N$5+N$6)*N$7</f>
        <v>12232074.020955658</v>
      </c>
      <c r="O771" s="35">
        <f>((Produção!O765*PreçoLivre!O767*(1-Painel!$B$8)-O$3-O$4-O$6)*(1-Painel!$E$7)-O$5+O$6)*O$7</f>
        <v>10923012.110985266</v>
      </c>
      <c r="P771" s="35">
        <f>((Produção!P765*PreçoLivre!P767*(1-Painel!$B$8)-P$3-P$4-P$6)*(1-Painel!$E$7)-P$5+P$6)*P$7</f>
        <v>9970962.3562927004</v>
      </c>
      <c r="Q771" s="35">
        <f>((Produção!Q765*PreçoLivre!Q767*(1-Painel!$B$8)-Q$3-Q$4-Q$6)*(1-Painel!$E$7)-Q$5+Q$6)*Q$7</f>
        <v>8386108.7519126972</v>
      </c>
      <c r="R771" s="35">
        <f>((Produção!R765*PreçoLivre!R767*(1-Painel!$B$8)-R$3-R$4-R$6)*(1-Painel!$E$7)-R$5+R$6)*R$7</f>
        <v>7675164.317571491</v>
      </c>
      <c r="S771" s="35">
        <f>((Produção!S765*PreçoLivre!S767*(1-Painel!$B$8)-S$3-S$4-S$6)*(1-Painel!$E$7)-S$5+S$6)*S$7</f>
        <v>6800609.0431544809</v>
      </c>
      <c r="T771" s="35">
        <f>((Produção!T765*PreçoLivre!T767*(1-Painel!$B$8)-T$3-T$4-T$6)*(1-Painel!$E$7)-T$5+T$6)*T$7</f>
        <v>6458310.8799637118</v>
      </c>
      <c r="U771" s="35">
        <f>((Produção!U765*PreçoLivre!U767*(1-Painel!$B$8)-U$3-U$4-U$6)*(1-Painel!$E$7)-U$5+U$6)*U$7</f>
        <v>5965646.7020986071</v>
      </c>
      <c r="V771" s="35">
        <f>((Produção!V765*PreçoLivre!V767*(1-Painel!$B$8)-V$3-V$4-V$6)*(1-Painel!$E$7)-V$5+V$6)*V$7</f>
        <v>5548196.7423823373</v>
      </c>
      <c r="W771" s="35"/>
    </row>
    <row r="772" spans="1:23" x14ac:dyDescent="0.25">
      <c r="A772" s="36">
        <v>763</v>
      </c>
      <c r="B772" s="35">
        <f t="shared" si="11"/>
        <v>274249051.18899453</v>
      </c>
      <c r="C772" s="35">
        <f>((Produção!C766*PreçoLivre!C768*(1-Painel!$B$8)-C$3-C$4-C$6)*(1-Painel!$E$7)-C$5+C$6)*C$7</f>
        <v>25950238.749741774</v>
      </c>
      <c r="D772" s="35">
        <f>((Produção!D766*PreçoLivre!D768*(1-Painel!$B$8)-D$3-D$4-D$6)*(1-Painel!$E$7)-D$5+D$6)*D$7</f>
        <v>25796855.347417571</v>
      </c>
      <c r="E772" s="35">
        <f>((Produção!E766*PreçoLivre!E768*(1-Painel!$B$8)-E$3-E$4-E$6)*(1-Painel!$E$7)-E$5+E$6)*E$7</f>
        <v>24373733.952140551</v>
      </c>
      <c r="F772" s="35">
        <f>((Produção!F766*PreçoLivre!F768*(1-Painel!$B$8)-F$3-F$4-F$6)*(1-Painel!$E$7)-F$5+F$6)*F$7</f>
        <v>23880262.862609182</v>
      </c>
      <c r="G772" s="35">
        <f>((Produção!G766*PreçoLivre!G768*(1-Painel!$B$8)-G$3-G$4-G$6)*(1-Painel!$E$7)-G$5+G$6)*G$7</f>
        <v>20758178.584398162</v>
      </c>
      <c r="H772" s="35">
        <f>((Produção!H766*PreçoLivre!H768*(1-Painel!$B$8)-H$3-H$4-H$6)*(1-Painel!$E$7)-H$5+H$6)*H$7</f>
        <v>18249545.577300113</v>
      </c>
      <c r="I772" s="35">
        <f>((Produção!I766*PreçoLivre!I768*(1-Painel!$B$8)-I$3-I$4-I$6)*(1-Painel!$E$7)-I$5+I$6)*I$7</f>
        <v>16199713.097914573</v>
      </c>
      <c r="J772" s="35">
        <f>((Produção!J766*PreçoLivre!J768*(1-Painel!$B$8)-J$3-J$4-J$6)*(1-Painel!$E$7)-J$5+J$6)*J$7</f>
        <v>14713346.274498286</v>
      </c>
      <c r="K772" s="35">
        <f>((Produção!K766*PreçoLivre!K768*(1-Painel!$B$8)-K$3-K$4-K$6)*(1-Painel!$E$7)-K$5+K$6)*K$7</f>
        <v>13331811.867156981</v>
      </c>
      <c r="L772" s="35">
        <f>((Produção!L766*PreçoLivre!L768*(1-Painel!$B$8)-L$3-L$4-L$6)*(1-Painel!$E$7)-L$5+L$6)*L$7</f>
        <v>12688012.272971887</v>
      </c>
      <c r="M772" s="35">
        <f>((Produção!M766*PreçoLivre!M768*(1-Painel!$B$8)-M$3-M$4-M$6)*(1-Painel!$E$7)-M$5+M$6)*M$7</f>
        <v>11117627.131479017</v>
      </c>
      <c r="N772" s="35">
        <f>((Produção!N766*PreçoLivre!N768*(1-Painel!$B$8)-N$3-N$4-N$6)*(1-Painel!$E$7)-N$5+N$6)*N$7</f>
        <v>9978173.6800787579</v>
      </c>
      <c r="O772" s="35">
        <f>((Produção!O766*PreçoLivre!O768*(1-Painel!$B$8)-O$3-O$4-O$6)*(1-Painel!$E$7)-O$5+O$6)*O$7</f>
        <v>9540609.4085705262</v>
      </c>
      <c r="P772" s="35">
        <f>((Produção!P766*PreçoLivre!P768*(1-Painel!$B$8)-P$3-P$4-P$6)*(1-Painel!$E$7)-P$5+P$6)*P$7</f>
        <v>8516891.6406652778</v>
      </c>
      <c r="Q772" s="35">
        <f>((Produção!Q766*PreçoLivre!Q768*(1-Painel!$B$8)-Q$3-Q$4-Q$6)*(1-Painel!$E$7)-Q$5+Q$6)*Q$7</f>
        <v>7949670.4413260994</v>
      </c>
      <c r="R772" s="35">
        <f>((Produção!R766*PreçoLivre!R768*(1-Painel!$B$8)-R$3-R$4-R$6)*(1-Painel!$E$7)-R$5+R$6)*R$7</f>
        <v>7410283.2528110705</v>
      </c>
      <c r="S772" s="35">
        <f>((Produção!S766*PreçoLivre!S768*(1-Painel!$B$8)-S$3-S$4-S$6)*(1-Painel!$E$7)-S$5+S$6)*S$7</f>
        <v>6788288.0003728662</v>
      </c>
      <c r="T772" s="35">
        <f>((Produção!T766*PreçoLivre!T768*(1-Painel!$B$8)-T$3-T$4-T$6)*(1-Painel!$E$7)-T$5+T$6)*T$7</f>
        <v>6182942.2444915175</v>
      </c>
      <c r="U772" s="35">
        <f>((Produção!U766*PreçoLivre!U768*(1-Painel!$B$8)-U$3-U$4-U$6)*(1-Painel!$E$7)-U$5+U$6)*U$7</f>
        <v>5667230.3084444646</v>
      </c>
      <c r="V772" s="35">
        <f>((Produção!V766*PreçoLivre!V768*(1-Painel!$B$8)-V$3-V$4-V$6)*(1-Painel!$E$7)-V$5+V$6)*V$7</f>
        <v>5155636.4946058635</v>
      </c>
      <c r="W772" s="35"/>
    </row>
    <row r="773" spans="1:23" x14ac:dyDescent="0.25">
      <c r="A773" s="36">
        <v>764</v>
      </c>
      <c r="B773" s="35">
        <f t="shared" si="11"/>
        <v>247675216.73905304</v>
      </c>
      <c r="C773" s="35">
        <f>((Produção!C767*PreçoLivre!C769*(1-Painel!$B$8)-C$3-C$4-C$6)*(1-Painel!$E$7)-C$5+C$6)*C$7</f>
        <v>24170123.083854653</v>
      </c>
      <c r="D773" s="35">
        <f>((Produção!D767*PreçoLivre!D769*(1-Painel!$B$8)-D$3-D$4-D$6)*(1-Painel!$E$7)-D$5+D$6)*D$7</f>
        <v>22626936.505966283</v>
      </c>
      <c r="E773" s="35">
        <f>((Produção!E767*PreçoLivre!E769*(1-Painel!$B$8)-E$3-E$4-E$6)*(1-Painel!$E$7)-E$5+E$6)*E$7</f>
        <v>21210127.307015918</v>
      </c>
      <c r="F773" s="35">
        <f>((Produção!F767*PreçoLivre!F769*(1-Painel!$B$8)-F$3-F$4-F$6)*(1-Painel!$E$7)-F$5+F$6)*F$7</f>
        <v>19553089.930339515</v>
      </c>
      <c r="G773" s="35">
        <f>((Produção!G767*PreçoLivre!G769*(1-Painel!$B$8)-G$3-G$4-G$6)*(1-Painel!$E$7)-G$5+G$6)*G$7</f>
        <v>18145997.181364961</v>
      </c>
      <c r="H773" s="35">
        <f>((Produção!H767*PreçoLivre!H769*(1-Painel!$B$8)-H$3-H$4-H$6)*(1-Painel!$E$7)-H$5+H$6)*H$7</f>
        <v>16884617.402496587</v>
      </c>
      <c r="I773" s="35">
        <f>((Produção!I767*PreçoLivre!I769*(1-Painel!$B$8)-I$3-I$4-I$6)*(1-Painel!$E$7)-I$5+I$6)*I$7</f>
        <v>16047932.633633737</v>
      </c>
      <c r="J773" s="35">
        <f>((Produção!J767*PreçoLivre!J769*(1-Painel!$B$8)-J$3-J$4-J$6)*(1-Painel!$E$7)-J$5+J$6)*J$7</f>
        <v>13880152.074535087</v>
      </c>
      <c r="K773" s="35">
        <f>((Produção!K767*PreçoLivre!K769*(1-Painel!$B$8)-K$3-K$4-K$6)*(1-Painel!$E$7)-K$5+K$6)*K$7</f>
        <v>12769044.644689865</v>
      </c>
      <c r="L773" s="35">
        <f>((Produção!L767*PreçoLivre!L769*(1-Painel!$B$8)-L$3-L$4-L$6)*(1-Painel!$E$7)-L$5+L$6)*L$7</f>
        <v>11728131.312278077</v>
      </c>
      <c r="M773" s="35">
        <f>((Produção!M767*PreçoLivre!M769*(1-Painel!$B$8)-M$3-M$4-M$6)*(1-Painel!$E$7)-M$5+M$6)*M$7</f>
        <v>10064067.047155494</v>
      </c>
      <c r="N773" s="35">
        <f>((Produção!N767*PreçoLivre!N769*(1-Painel!$B$8)-N$3-N$4-N$6)*(1-Painel!$E$7)-N$5+N$6)*N$7</f>
        <v>9341148.8400417883</v>
      </c>
      <c r="O773" s="35">
        <f>((Produção!O767*PreçoLivre!O769*(1-Painel!$B$8)-O$3-O$4-O$6)*(1-Painel!$E$7)-O$5+O$6)*O$7</f>
        <v>8489623.99827471</v>
      </c>
      <c r="P773" s="35">
        <f>((Produção!P767*PreçoLivre!P769*(1-Painel!$B$8)-P$3-P$4-P$6)*(1-Painel!$E$7)-P$5+P$6)*P$7</f>
        <v>7531217.634464426</v>
      </c>
      <c r="Q773" s="35">
        <f>((Produção!Q767*PreçoLivre!Q769*(1-Painel!$B$8)-Q$3-Q$4-Q$6)*(1-Painel!$E$7)-Q$5+Q$6)*Q$7</f>
        <v>6915765.4141026717</v>
      </c>
      <c r="R773" s="35">
        <f>((Produção!R767*PreçoLivre!R769*(1-Painel!$B$8)-R$3-R$4-R$6)*(1-Painel!$E$7)-R$5+R$6)*R$7</f>
        <v>6398136.2871161113</v>
      </c>
      <c r="S773" s="35">
        <f>((Produção!S767*PreçoLivre!S769*(1-Painel!$B$8)-S$3-S$4-S$6)*(1-Painel!$E$7)-S$5+S$6)*S$7</f>
        <v>6012394.5267581996</v>
      </c>
      <c r="T773" s="35">
        <f>((Produção!T767*PreçoLivre!T769*(1-Painel!$B$8)-T$3-T$4-T$6)*(1-Painel!$E$7)-T$5+T$6)*T$7</f>
        <v>5590996.8733440209</v>
      </c>
      <c r="U773" s="35">
        <f>((Produção!U767*PreçoLivre!U769*(1-Painel!$B$8)-U$3-U$4-U$6)*(1-Painel!$E$7)-U$5+U$6)*U$7</f>
        <v>5338524.7785796067</v>
      </c>
      <c r="V773" s="35">
        <f>((Produção!V767*PreçoLivre!V769*(1-Painel!$B$8)-V$3-V$4-V$6)*(1-Painel!$E$7)-V$5+V$6)*V$7</f>
        <v>4977189.2630413603</v>
      </c>
      <c r="W773" s="35"/>
    </row>
    <row r="774" spans="1:23" x14ac:dyDescent="0.25">
      <c r="A774" s="36">
        <v>765</v>
      </c>
      <c r="B774" s="35">
        <f t="shared" si="11"/>
        <v>265185081.04965457</v>
      </c>
      <c r="C774" s="35">
        <f>((Produção!C768*PreçoLivre!C770*(1-Painel!$B$8)-C$3-C$4-C$6)*(1-Painel!$E$7)-C$5+C$6)*C$7</f>
        <v>26252140.755983301</v>
      </c>
      <c r="D774" s="35">
        <f>((Produção!D768*PreçoLivre!D770*(1-Painel!$B$8)-D$3-D$4-D$6)*(1-Painel!$E$7)-D$5+D$6)*D$7</f>
        <v>23783135.63374209</v>
      </c>
      <c r="E774" s="35">
        <f>((Produção!E768*PreçoLivre!E770*(1-Painel!$B$8)-E$3-E$4-E$6)*(1-Painel!$E$7)-E$5+E$6)*E$7</f>
        <v>22975841.325267423</v>
      </c>
      <c r="F774" s="35">
        <f>((Produção!F768*PreçoLivre!F770*(1-Painel!$B$8)-F$3-F$4-F$6)*(1-Painel!$E$7)-F$5+F$6)*F$7</f>
        <v>20607063.943445005</v>
      </c>
      <c r="G774" s="35">
        <f>((Produção!G768*PreçoLivre!G770*(1-Painel!$B$8)-G$3-G$4-G$6)*(1-Painel!$E$7)-G$5+G$6)*G$7</f>
        <v>19287124.999691248</v>
      </c>
      <c r="H774" s="35">
        <f>((Produção!H768*PreçoLivre!H770*(1-Painel!$B$8)-H$3-H$4-H$6)*(1-Painel!$E$7)-H$5+H$6)*H$7</f>
        <v>17641065.102079067</v>
      </c>
      <c r="I774" s="35">
        <f>((Produção!I768*PreçoLivre!I770*(1-Painel!$B$8)-I$3-I$4-I$6)*(1-Painel!$E$7)-I$5+I$6)*I$7</f>
        <v>16321643.675118048</v>
      </c>
      <c r="J774" s="35">
        <f>((Produção!J768*PreçoLivre!J770*(1-Painel!$B$8)-J$3-J$4-J$6)*(1-Painel!$E$7)-J$5+J$6)*J$7</f>
        <v>15892667.931891849</v>
      </c>
      <c r="K774" s="35">
        <f>((Produção!K768*PreçoLivre!K770*(1-Painel!$B$8)-K$3-K$4-K$6)*(1-Painel!$E$7)-K$5+K$6)*K$7</f>
        <v>14351185.98008427</v>
      </c>
      <c r="L774" s="35">
        <f>((Produção!L768*PreçoLivre!L770*(1-Painel!$B$8)-L$3-L$4-L$6)*(1-Painel!$E$7)-L$5+L$6)*L$7</f>
        <v>13134014.387482641</v>
      </c>
      <c r="M774" s="35">
        <f>((Produção!M768*PreçoLivre!M770*(1-Painel!$B$8)-M$3-M$4-M$6)*(1-Painel!$E$7)-M$5+M$6)*M$7</f>
        <v>11891511.107055407</v>
      </c>
      <c r="N774" s="35">
        <f>((Produção!N768*PreçoLivre!N770*(1-Painel!$B$8)-N$3-N$4-N$6)*(1-Painel!$E$7)-N$5+N$6)*N$7</f>
        <v>10174664.719529156</v>
      </c>
      <c r="O774" s="35">
        <f>((Produção!O768*PreçoLivre!O770*(1-Painel!$B$8)-O$3-O$4-O$6)*(1-Painel!$E$7)-O$5+O$6)*O$7</f>
        <v>9334599.7451702021</v>
      </c>
      <c r="P774" s="35">
        <f>((Produção!P768*PreçoLivre!P770*(1-Painel!$B$8)-P$3-P$4-P$6)*(1-Painel!$E$7)-P$5+P$6)*P$7</f>
        <v>8517015.293755319</v>
      </c>
      <c r="Q774" s="35">
        <f>((Produção!Q768*PreçoLivre!Q770*(1-Painel!$B$8)-Q$3-Q$4-Q$6)*(1-Painel!$E$7)-Q$5+Q$6)*Q$7</f>
        <v>7449213.6011854168</v>
      </c>
      <c r="R774" s="35">
        <f>((Produção!R768*PreçoLivre!R770*(1-Painel!$B$8)-R$3-R$4-R$6)*(1-Painel!$E$7)-R$5+R$6)*R$7</f>
        <v>6178726.1554256743</v>
      </c>
      <c r="S774" s="35">
        <f>((Produção!S768*PreçoLivre!S770*(1-Painel!$B$8)-S$3-S$4-S$6)*(1-Painel!$E$7)-S$5+S$6)*S$7</f>
        <v>5788822.1850515204</v>
      </c>
      <c r="T774" s="35">
        <f>((Produção!T768*PreçoLivre!T770*(1-Painel!$B$8)-T$3-T$4-T$6)*(1-Painel!$E$7)-T$5+T$6)*T$7</f>
        <v>5419441.1762028914</v>
      </c>
      <c r="U774" s="35">
        <f>((Produção!U768*PreçoLivre!U770*(1-Painel!$B$8)-U$3-U$4-U$6)*(1-Painel!$E$7)-U$5+U$6)*U$7</f>
        <v>5194180.1202629423</v>
      </c>
      <c r="V774" s="35">
        <f>((Produção!V768*PreçoLivre!V770*(1-Painel!$B$8)-V$3-V$4-V$6)*(1-Painel!$E$7)-V$5+V$6)*V$7</f>
        <v>4991023.2112310966</v>
      </c>
      <c r="W774" s="35"/>
    </row>
    <row r="775" spans="1:23" x14ac:dyDescent="0.25">
      <c r="A775" s="36">
        <v>766</v>
      </c>
      <c r="B775" s="35">
        <f t="shared" si="11"/>
        <v>265953024.14823231</v>
      </c>
      <c r="C775" s="35">
        <f>((Produção!C769*PreçoLivre!C771*(1-Painel!$B$8)-C$3-C$4-C$6)*(1-Painel!$E$7)-C$5+C$6)*C$7</f>
        <v>26328413.794975828</v>
      </c>
      <c r="D775" s="35">
        <f>((Produção!D769*PreçoLivre!D771*(1-Painel!$B$8)-D$3-D$4-D$6)*(1-Painel!$E$7)-D$5+D$6)*D$7</f>
        <v>25079764.169122789</v>
      </c>
      <c r="E775" s="35">
        <f>((Produção!E769*PreçoLivre!E771*(1-Painel!$B$8)-E$3-E$4-E$6)*(1-Painel!$E$7)-E$5+E$6)*E$7</f>
        <v>23017524.878166258</v>
      </c>
      <c r="F775" s="35">
        <f>((Produção!F769*PreçoLivre!F771*(1-Painel!$B$8)-F$3-F$4-F$6)*(1-Painel!$E$7)-F$5+F$6)*F$7</f>
        <v>21983212.082366284</v>
      </c>
      <c r="G775" s="35">
        <f>((Produção!G769*PreçoLivre!G771*(1-Painel!$B$8)-G$3-G$4-G$6)*(1-Painel!$E$7)-G$5+G$6)*G$7</f>
        <v>20363136.268861558</v>
      </c>
      <c r="H775" s="35">
        <f>((Produção!H769*PreçoLivre!H771*(1-Painel!$B$8)-H$3-H$4-H$6)*(1-Painel!$E$7)-H$5+H$6)*H$7</f>
        <v>17785042.275195468</v>
      </c>
      <c r="I775" s="35">
        <f>((Produção!I769*PreçoLivre!I771*(1-Painel!$B$8)-I$3-I$4-I$6)*(1-Painel!$E$7)-I$5+I$6)*I$7</f>
        <v>15325223.958931254</v>
      </c>
      <c r="J775" s="35">
        <f>((Produção!J769*PreçoLivre!J771*(1-Painel!$B$8)-J$3-J$4-J$6)*(1-Painel!$E$7)-J$5+J$6)*J$7</f>
        <v>13801165.334466564</v>
      </c>
      <c r="K775" s="35">
        <f>((Produção!K769*PreçoLivre!K771*(1-Painel!$B$8)-K$3-K$4-K$6)*(1-Painel!$E$7)-K$5+K$6)*K$7</f>
        <v>13036326.602250667</v>
      </c>
      <c r="L775" s="35">
        <f>((Produção!L769*PreçoLivre!L771*(1-Painel!$B$8)-L$3-L$4-L$6)*(1-Painel!$E$7)-L$5+L$6)*L$7</f>
        <v>12121833.491572155</v>
      </c>
      <c r="M775" s="35">
        <f>((Produção!M769*PreçoLivre!M771*(1-Painel!$B$8)-M$3-M$4-M$6)*(1-Painel!$E$7)-M$5+M$6)*M$7</f>
        <v>11115335.302778302</v>
      </c>
      <c r="N775" s="35">
        <f>((Produção!N769*PreçoLivre!N771*(1-Painel!$B$8)-N$3-N$4-N$6)*(1-Painel!$E$7)-N$5+N$6)*N$7</f>
        <v>9976441.3327110969</v>
      </c>
      <c r="O775" s="35">
        <f>((Produção!O769*PreçoLivre!O771*(1-Painel!$B$8)-O$3-O$4-O$6)*(1-Painel!$E$7)-O$5+O$6)*O$7</f>
        <v>9034684.5413527638</v>
      </c>
      <c r="P775" s="35">
        <f>((Produção!P769*PreçoLivre!P771*(1-Painel!$B$8)-P$3-P$4-P$6)*(1-Painel!$E$7)-P$5+P$6)*P$7</f>
        <v>8403759.1742608435</v>
      </c>
      <c r="Q775" s="35">
        <f>((Produção!Q769*PreçoLivre!Q771*(1-Painel!$B$8)-Q$3-Q$4-Q$6)*(1-Painel!$E$7)-Q$5+Q$6)*Q$7</f>
        <v>7792267.3620785344</v>
      </c>
      <c r="R775" s="35">
        <f>((Produção!R769*PreçoLivre!R771*(1-Painel!$B$8)-R$3-R$4-R$6)*(1-Painel!$E$7)-R$5+R$6)*R$7</f>
        <v>7540669.564273525</v>
      </c>
      <c r="S775" s="35">
        <f>((Produção!S769*PreçoLivre!S771*(1-Painel!$B$8)-S$3-S$4-S$6)*(1-Painel!$E$7)-S$5+S$6)*S$7</f>
        <v>6831963.3654393088</v>
      </c>
      <c r="T775" s="35">
        <f>((Produção!T769*PreçoLivre!T771*(1-Painel!$B$8)-T$3-T$4-T$6)*(1-Painel!$E$7)-T$5+T$6)*T$7</f>
        <v>6012003.6346231392</v>
      </c>
      <c r="U775" s="35">
        <f>((Produção!U769*PreçoLivre!U771*(1-Painel!$B$8)-U$3-U$4-U$6)*(1-Painel!$E$7)-U$5+U$6)*U$7</f>
        <v>5520187.4165295754</v>
      </c>
      <c r="V775" s="35">
        <f>((Produção!V769*PreçoLivre!V771*(1-Painel!$B$8)-V$3-V$4-V$6)*(1-Painel!$E$7)-V$5+V$6)*V$7</f>
        <v>4884069.5982763572</v>
      </c>
      <c r="W775" s="35"/>
    </row>
    <row r="776" spans="1:23" x14ac:dyDescent="0.25">
      <c r="A776" s="36">
        <v>767</v>
      </c>
      <c r="B776" s="35">
        <f t="shared" si="11"/>
        <v>245654574.55118987</v>
      </c>
      <c r="C776" s="35">
        <f>((Produção!C770*PreçoLivre!C772*(1-Painel!$B$8)-C$3-C$4-C$6)*(1-Painel!$E$7)-C$5+C$6)*C$7</f>
        <v>25991064.092960436</v>
      </c>
      <c r="D776" s="35">
        <f>((Produção!D770*PreçoLivre!D772*(1-Painel!$B$8)-D$3-D$4-D$6)*(1-Painel!$E$7)-D$5+D$6)*D$7</f>
        <v>23034901.384475175</v>
      </c>
      <c r="E776" s="35">
        <f>((Produção!E770*PreçoLivre!E772*(1-Painel!$B$8)-E$3-E$4-E$6)*(1-Painel!$E$7)-E$5+E$6)*E$7</f>
        <v>20892057.06046547</v>
      </c>
      <c r="F776" s="35">
        <f>((Produção!F770*PreçoLivre!F772*(1-Painel!$B$8)-F$3-F$4-F$6)*(1-Painel!$E$7)-F$5+F$6)*F$7</f>
        <v>19098400.755959697</v>
      </c>
      <c r="G776" s="35">
        <f>((Produção!G770*PreçoLivre!G772*(1-Painel!$B$8)-G$3-G$4-G$6)*(1-Painel!$E$7)-G$5+G$6)*G$7</f>
        <v>17523200.150180664</v>
      </c>
      <c r="H776" s="35">
        <f>((Produção!H770*PreçoLivre!H772*(1-Painel!$B$8)-H$3-H$4-H$6)*(1-Painel!$E$7)-H$5+H$6)*H$7</f>
        <v>15852825.718089188</v>
      </c>
      <c r="I776" s="35">
        <f>((Produção!I770*PreçoLivre!I772*(1-Painel!$B$8)-I$3-I$4-I$6)*(1-Painel!$E$7)-I$5+I$6)*I$7</f>
        <v>14563021.556719787</v>
      </c>
      <c r="J776" s="35">
        <f>((Produção!J770*PreçoLivre!J772*(1-Painel!$B$8)-J$3-J$4-J$6)*(1-Painel!$E$7)-J$5+J$6)*J$7</f>
        <v>13329661.186600471</v>
      </c>
      <c r="K776" s="35">
        <f>((Produção!K770*PreçoLivre!K772*(1-Painel!$B$8)-K$3-K$4-K$6)*(1-Painel!$E$7)-K$5+K$6)*K$7</f>
        <v>11477892.278268572</v>
      </c>
      <c r="L776" s="35">
        <f>((Produção!L770*PreçoLivre!L772*(1-Painel!$B$8)-L$3-L$4-L$6)*(1-Painel!$E$7)-L$5+L$6)*L$7</f>
        <v>11399457.695238089</v>
      </c>
      <c r="M776" s="35">
        <f>((Produção!M770*PreçoLivre!M772*(1-Painel!$B$8)-M$3-M$4-M$6)*(1-Painel!$E$7)-M$5+M$6)*M$7</f>
        <v>10056656.593489937</v>
      </c>
      <c r="N776" s="35">
        <f>((Produção!N770*PreçoLivre!N772*(1-Painel!$B$8)-N$3-N$4-N$6)*(1-Painel!$E$7)-N$5+N$6)*N$7</f>
        <v>8955392.5750399809</v>
      </c>
      <c r="O776" s="35">
        <f>((Produção!O770*PreçoLivre!O772*(1-Painel!$B$8)-O$3-O$4-O$6)*(1-Painel!$E$7)-O$5+O$6)*O$7</f>
        <v>8509151.6810532883</v>
      </c>
      <c r="P776" s="35">
        <f>((Produção!P770*PreçoLivre!P772*(1-Painel!$B$8)-P$3-P$4-P$6)*(1-Painel!$E$7)-P$5+P$6)*P$7</f>
        <v>8023207.7313550711</v>
      </c>
      <c r="Q776" s="35">
        <f>((Produção!Q770*PreçoLivre!Q772*(1-Painel!$B$8)-Q$3-Q$4-Q$6)*(1-Painel!$E$7)-Q$5+Q$6)*Q$7</f>
        <v>7514910.1306476872</v>
      </c>
      <c r="R776" s="35">
        <f>((Produção!R770*PreçoLivre!R772*(1-Painel!$B$8)-R$3-R$4-R$6)*(1-Painel!$E$7)-R$5+R$6)*R$7</f>
        <v>7438801.0710410168</v>
      </c>
      <c r="S776" s="35">
        <f>((Produção!S770*PreçoLivre!S772*(1-Painel!$B$8)-S$3-S$4-S$6)*(1-Painel!$E$7)-S$5+S$6)*S$7</f>
        <v>6547055.6484951768</v>
      </c>
      <c r="T776" s="35">
        <f>((Produção!T770*PreçoLivre!T772*(1-Painel!$B$8)-T$3-T$4-T$6)*(1-Painel!$E$7)-T$5+T$6)*T$7</f>
        <v>5689633.2567760209</v>
      </c>
      <c r="U776" s="35">
        <f>((Produção!U770*PreçoLivre!U772*(1-Painel!$B$8)-U$3-U$4-U$6)*(1-Painel!$E$7)-U$5+U$6)*U$7</f>
        <v>5195674.7261417946</v>
      </c>
      <c r="V776" s="35">
        <f>((Produção!V770*PreçoLivre!V772*(1-Painel!$B$8)-V$3-V$4-V$6)*(1-Painel!$E$7)-V$5+V$6)*V$7</f>
        <v>4561609.2581923474</v>
      </c>
      <c r="W776" s="35"/>
    </row>
    <row r="777" spans="1:23" x14ac:dyDescent="0.25">
      <c r="A777" s="36">
        <v>768</v>
      </c>
      <c r="B777" s="35">
        <f t="shared" si="11"/>
        <v>247944928.08154672</v>
      </c>
      <c r="C777" s="35">
        <f>((Produção!C771*PreçoLivre!C773*(1-Painel!$B$8)-C$3-C$4-C$6)*(1-Painel!$E$7)-C$5+C$6)*C$7</f>
        <v>24533616.479007073</v>
      </c>
      <c r="D777" s="35">
        <f>((Produção!D771*PreçoLivre!D773*(1-Painel!$B$8)-D$3-D$4-D$6)*(1-Painel!$E$7)-D$5+D$6)*D$7</f>
        <v>21368280.326618657</v>
      </c>
      <c r="E777" s="35">
        <f>((Produção!E771*PreçoLivre!E773*(1-Painel!$B$8)-E$3-E$4-E$6)*(1-Painel!$E$7)-E$5+E$6)*E$7</f>
        <v>20371386.675345838</v>
      </c>
      <c r="F777" s="35">
        <f>((Produção!F771*PreçoLivre!F773*(1-Painel!$B$8)-F$3-F$4-F$6)*(1-Painel!$E$7)-F$5+F$6)*F$7</f>
        <v>17351964.348008912</v>
      </c>
      <c r="G777" s="35">
        <f>((Produção!G771*PreçoLivre!G773*(1-Painel!$B$8)-G$3-G$4-G$6)*(1-Painel!$E$7)-G$5+G$6)*G$7</f>
        <v>15804211.903067326</v>
      </c>
      <c r="H777" s="35">
        <f>((Produção!H771*PreçoLivre!H773*(1-Painel!$B$8)-H$3-H$4-H$6)*(1-Painel!$E$7)-H$5+H$6)*H$7</f>
        <v>15888431.455114277</v>
      </c>
      <c r="I777" s="35">
        <f>((Produção!I771*PreçoLivre!I773*(1-Painel!$B$8)-I$3-I$4-I$6)*(1-Painel!$E$7)-I$5+I$6)*I$7</f>
        <v>14111665.705829101</v>
      </c>
      <c r="J777" s="35">
        <f>((Produção!J771*PreçoLivre!J773*(1-Painel!$B$8)-J$3-J$4-J$6)*(1-Painel!$E$7)-J$5+J$6)*J$7</f>
        <v>13869824.78739227</v>
      </c>
      <c r="K777" s="35">
        <f>((Produção!K771*PreçoLivre!K773*(1-Painel!$B$8)-K$3-K$4-K$6)*(1-Painel!$E$7)-K$5+K$6)*K$7</f>
        <v>12394242.403507849</v>
      </c>
      <c r="L777" s="35">
        <f>((Produção!L771*PreçoLivre!L773*(1-Painel!$B$8)-L$3-L$4-L$6)*(1-Painel!$E$7)-L$5+L$6)*L$7</f>
        <v>11724947.662386948</v>
      </c>
      <c r="M777" s="35">
        <f>((Produção!M771*PreçoLivre!M773*(1-Painel!$B$8)-M$3-M$4-M$6)*(1-Painel!$E$7)-M$5+M$6)*M$7</f>
        <v>10855475.938195737</v>
      </c>
      <c r="N777" s="35">
        <f>((Produção!N771*PreçoLivre!N773*(1-Painel!$B$8)-N$3-N$4-N$6)*(1-Painel!$E$7)-N$5+N$6)*N$7</f>
        <v>10430526.914307773</v>
      </c>
      <c r="O777" s="35">
        <f>((Produção!O771*PreçoLivre!O773*(1-Painel!$B$8)-O$3-O$4-O$6)*(1-Painel!$E$7)-O$5+O$6)*O$7</f>
        <v>9819331.8019510768</v>
      </c>
      <c r="P777" s="35">
        <f>((Produção!P771*PreçoLivre!P773*(1-Painel!$B$8)-P$3-P$4-P$6)*(1-Painel!$E$7)-P$5+P$6)*P$7</f>
        <v>8966126.5710083861</v>
      </c>
      <c r="Q777" s="35">
        <f>((Produção!Q771*PreçoLivre!Q773*(1-Painel!$B$8)-Q$3-Q$4-Q$6)*(1-Painel!$E$7)-Q$5+Q$6)*Q$7</f>
        <v>8466375.1914271712</v>
      </c>
      <c r="R777" s="35">
        <f>((Produção!R771*PreçoLivre!R773*(1-Painel!$B$8)-R$3-R$4-R$6)*(1-Painel!$E$7)-R$5+R$6)*R$7</f>
        <v>7807273.4319761079</v>
      </c>
      <c r="S777" s="35">
        <f>((Produção!S771*PreçoLivre!S773*(1-Painel!$B$8)-S$3-S$4-S$6)*(1-Painel!$E$7)-S$5+S$6)*S$7</f>
        <v>7062996.8155286266</v>
      </c>
      <c r="T777" s="35">
        <f>((Produção!T771*PreçoLivre!T773*(1-Painel!$B$8)-T$3-T$4-T$6)*(1-Painel!$E$7)-T$5+T$6)*T$7</f>
        <v>6420912.9477575477</v>
      </c>
      <c r="U777" s="35">
        <f>((Produção!U771*PreçoLivre!U773*(1-Painel!$B$8)-U$3-U$4-U$6)*(1-Painel!$E$7)-U$5+U$6)*U$7</f>
        <v>5646261.4102170262</v>
      </c>
      <c r="V777" s="35">
        <f>((Produção!V771*PreçoLivre!V773*(1-Painel!$B$8)-V$3-V$4-V$6)*(1-Painel!$E$7)-V$5+V$6)*V$7</f>
        <v>5051075.3128990158</v>
      </c>
      <c r="W777" s="35"/>
    </row>
    <row r="778" spans="1:23" x14ac:dyDescent="0.25">
      <c r="A778" s="36">
        <v>769</v>
      </c>
      <c r="B778" s="35">
        <f t="shared" ref="B778:B841" si="12">SUM(C778:W778)</f>
        <v>270136292.17707705</v>
      </c>
      <c r="C778" s="35">
        <f>((Produção!C772*PreçoLivre!C774*(1-Painel!$B$8)-C$3-C$4-C$6)*(1-Painel!$E$7)-C$5+C$6)*C$7</f>
        <v>26964293.453004133</v>
      </c>
      <c r="D778" s="35">
        <f>((Produção!D772*PreçoLivre!D774*(1-Painel!$B$8)-D$3-D$4-D$6)*(1-Painel!$E$7)-D$5+D$6)*D$7</f>
        <v>24768054.722522762</v>
      </c>
      <c r="E778" s="35">
        <f>((Produção!E772*PreçoLivre!E774*(1-Painel!$B$8)-E$3-E$4-E$6)*(1-Painel!$E$7)-E$5+E$6)*E$7</f>
        <v>22505591.761229709</v>
      </c>
      <c r="F778" s="35">
        <f>((Produção!F772*PreçoLivre!F774*(1-Painel!$B$8)-F$3-F$4-F$6)*(1-Painel!$E$7)-F$5+F$6)*F$7</f>
        <v>19810421.950157367</v>
      </c>
      <c r="G778" s="35">
        <f>((Produção!G772*PreçoLivre!G774*(1-Painel!$B$8)-G$3-G$4-G$6)*(1-Painel!$E$7)-G$5+G$6)*G$7</f>
        <v>18738033.824046936</v>
      </c>
      <c r="H778" s="35">
        <f>((Produção!H772*PreçoLivre!H774*(1-Painel!$B$8)-H$3-H$4-H$6)*(1-Painel!$E$7)-H$5+H$6)*H$7</f>
        <v>16985974.702804852</v>
      </c>
      <c r="I778" s="35">
        <f>((Produção!I772*PreçoLivre!I774*(1-Painel!$B$8)-I$3-I$4-I$6)*(1-Painel!$E$7)-I$5+I$6)*I$7</f>
        <v>14778923.665958447</v>
      </c>
      <c r="J778" s="35">
        <f>((Produção!J772*PreçoLivre!J774*(1-Painel!$B$8)-J$3-J$4-J$6)*(1-Painel!$E$7)-J$5+J$6)*J$7</f>
        <v>14140185.891023492</v>
      </c>
      <c r="K778" s="35">
        <f>((Produção!K772*PreçoLivre!K774*(1-Painel!$B$8)-K$3-K$4-K$6)*(1-Painel!$E$7)-K$5+K$6)*K$7</f>
        <v>13162817.715098536</v>
      </c>
      <c r="L778" s="35">
        <f>((Produção!L772*PreçoLivre!L774*(1-Painel!$B$8)-L$3-L$4-L$6)*(1-Painel!$E$7)-L$5+L$6)*L$7</f>
        <v>12443778.291218683</v>
      </c>
      <c r="M778" s="35">
        <f>((Produção!M772*PreçoLivre!M774*(1-Painel!$B$8)-M$3-M$4-M$6)*(1-Painel!$E$7)-M$5+M$6)*M$7</f>
        <v>11779944.084287882</v>
      </c>
      <c r="N778" s="35">
        <f>((Produção!N772*PreçoLivre!N774*(1-Painel!$B$8)-N$3-N$4-N$6)*(1-Painel!$E$7)-N$5+N$6)*N$7</f>
        <v>11264955.770516559</v>
      </c>
      <c r="O778" s="35">
        <f>((Produção!O772*PreçoLivre!O774*(1-Painel!$B$8)-O$3-O$4-O$6)*(1-Painel!$E$7)-O$5+O$6)*O$7</f>
        <v>10938458.139509305</v>
      </c>
      <c r="P778" s="35">
        <f>((Produção!P772*PreçoLivre!P774*(1-Painel!$B$8)-P$3-P$4-P$6)*(1-Painel!$E$7)-P$5+P$6)*P$7</f>
        <v>9640506.377548404</v>
      </c>
      <c r="Q778" s="35">
        <f>((Produção!Q772*PreçoLivre!Q774*(1-Painel!$B$8)-Q$3-Q$4-Q$6)*(1-Painel!$E$7)-Q$5+Q$6)*Q$7</f>
        <v>8747336.8530875146</v>
      </c>
      <c r="R778" s="35">
        <f>((Produção!R772*PreçoLivre!R774*(1-Painel!$B$8)-R$3-R$4-R$6)*(1-Painel!$E$7)-R$5+R$6)*R$7</f>
        <v>8105048.3441683445</v>
      </c>
      <c r="S778" s="35">
        <f>((Produção!S772*PreçoLivre!S774*(1-Painel!$B$8)-S$3-S$4-S$6)*(1-Painel!$E$7)-S$5+S$6)*S$7</f>
        <v>7113164.067787216</v>
      </c>
      <c r="T778" s="35">
        <f>((Produção!T772*PreçoLivre!T774*(1-Painel!$B$8)-T$3-T$4-T$6)*(1-Painel!$E$7)-T$5+T$6)*T$7</f>
        <v>6479451.7201260533</v>
      </c>
      <c r="U778" s="35">
        <f>((Produção!U772*PreçoLivre!U774*(1-Painel!$B$8)-U$3-U$4-U$6)*(1-Painel!$E$7)-U$5+U$6)*U$7</f>
        <v>5883440.8818376968</v>
      </c>
      <c r="V778" s="35">
        <f>((Produção!V772*PreçoLivre!V774*(1-Painel!$B$8)-V$3-V$4-V$6)*(1-Painel!$E$7)-V$5+V$6)*V$7</f>
        <v>5885909.9611431658</v>
      </c>
      <c r="W778" s="35"/>
    </row>
    <row r="779" spans="1:23" x14ac:dyDescent="0.25">
      <c r="A779" s="36">
        <v>770</v>
      </c>
      <c r="B779" s="35">
        <f t="shared" si="12"/>
        <v>242501793.9734779</v>
      </c>
      <c r="C779" s="35">
        <f>((Produção!C773*PreçoLivre!C775*(1-Painel!$B$8)-C$3-C$4-C$6)*(1-Painel!$E$7)-C$5+C$6)*C$7</f>
        <v>25831850.312103935</v>
      </c>
      <c r="D779" s="35">
        <f>((Produção!D773*PreçoLivre!D775*(1-Painel!$B$8)-D$3-D$4-D$6)*(1-Painel!$E$7)-D$5+D$6)*D$7</f>
        <v>23866289.787796114</v>
      </c>
      <c r="E779" s="35">
        <f>((Produção!E773*PreçoLivre!E775*(1-Painel!$B$8)-E$3-E$4-E$6)*(1-Painel!$E$7)-E$5+E$6)*E$7</f>
        <v>20990729.967889693</v>
      </c>
      <c r="F779" s="35">
        <f>((Produção!F773*PreçoLivre!F775*(1-Painel!$B$8)-F$3-F$4-F$6)*(1-Painel!$E$7)-F$5+F$6)*F$7</f>
        <v>19112519.506151702</v>
      </c>
      <c r="G779" s="35">
        <f>((Produção!G773*PreçoLivre!G775*(1-Painel!$B$8)-G$3-G$4-G$6)*(1-Painel!$E$7)-G$5+G$6)*G$7</f>
        <v>17171856.636432361</v>
      </c>
      <c r="H779" s="35">
        <f>((Produção!H773*PreçoLivre!H775*(1-Painel!$B$8)-H$3-H$4-H$6)*(1-Painel!$E$7)-H$5+H$6)*H$7</f>
        <v>15497257.575704034</v>
      </c>
      <c r="I779" s="35">
        <f>((Produção!I773*PreçoLivre!I775*(1-Painel!$B$8)-I$3-I$4-I$6)*(1-Painel!$E$7)-I$5+I$6)*I$7</f>
        <v>14321742.985924112</v>
      </c>
      <c r="J779" s="35">
        <f>((Produção!J773*PreçoLivre!J775*(1-Painel!$B$8)-J$3-J$4-J$6)*(1-Painel!$E$7)-J$5+J$6)*J$7</f>
        <v>13395406.747301042</v>
      </c>
      <c r="K779" s="35">
        <f>((Produção!K773*PreçoLivre!K775*(1-Painel!$B$8)-K$3-K$4-K$6)*(1-Painel!$E$7)-K$5+K$6)*K$7</f>
        <v>12100106.75083963</v>
      </c>
      <c r="L779" s="35">
        <f>((Produção!L773*PreçoLivre!L775*(1-Painel!$B$8)-L$3-L$4-L$6)*(1-Painel!$E$7)-L$5+L$6)*L$7</f>
        <v>11130094.973366616</v>
      </c>
      <c r="M779" s="35">
        <f>((Produção!M773*PreçoLivre!M775*(1-Painel!$B$8)-M$3-M$4-M$6)*(1-Painel!$E$7)-M$5+M$6)*M$7</f>
        <v>9747086.713246556</v>
      </c>
      <c r="N779" s="35">
        <f>((Produção!N773*PreçoLivre!N775*(1-Painel!$B$8)-N$3-N$4-N$6)*(1-Painel!$E$7)-N$5+N$6)*N$7</f>
        <v>8916070.4964990728</v>
      </c>
      <c r="O779" s="35">
        <f>((Produção!O773*PreçoLivre!O775*(1-Painel!$B$8)-O$3-O$4-O$6)*(1-Painel!$E$7)-O$5+O$6)*O$7</f>
        <v>8724101.5312106982</v>
      </c>
      <c r="P779" s="35">
        <f>((Produção!P773*PreçoLivre!P775*(1-Painel!$B$8)-P$3-P$4-P$6)*(1-Painel!$E$7)-P$5+P$6)*P$7</f>
        <v>7923000.818996801</v>
      </c>
      <c r="Q779" s="35">
        <f>((Produção!Q773*PreçoLivre!Q775*(1-Painel!$B$8)-Q$3-Q$4-Q$6)*(1-Painel!$E$7)-Q$5+Q$6)*Q$7</f>
        <v>7095468.8189413995</v>
      </c>
      <c r="R779" s="35">
        <f>((Produção!R773*PreçoLivre!R775*(1-Painel!$B$8)-R$3-R$4-R$6)*(1-Painel!$E$7)-R$5+R$6)*R$7</f>
        <v>6263269.3951677373</v>
      </c>
      <c r="S779" s="35">
        <f>((Produção!S773*PreçoLivre!S775*(1-Painel!$B$8)-S$3-S$4-S$6)*(1-Painel!$E$7)-S$5+S$6)*S$7</f>
        <v>5586726.0077986894</v>
      </c>
      <c r="T779" s="35">
        <f>((Produção!T773*PreçoLivre!T775*(1-Painel!$B$8)-T$3-T$4-T$6)*(1-Painel!$E$7)-T$5+T$6)*T$7</f>
        <v>5272777.1064725509</v>
      </c>
      <c r="U779" s="35">
        <f>((Produção!U773*PreçoLivre!U775*(1-Painel!$B$8)-U$3-U$4-U$6)*(1-Painel!$E$7)-U$5+U$6)*U$7</f>
        <v>4971832.3370227357</v>
      </c>
      <c r="V779" s="35">
        <f>((Produção!V773*PreçoLivre!V775*(1-Painel!$B$8)-V$3-V$4-V$6)*(1-Painel!$E$7)-V$5+V$6)*V$7</f>
        <v>4583605.5046124589</v>
      </c>
      <c r="W779" s="35"/>
    </row>
    <row r="780" spans="1:23" x14ac:dyDescent="0.25">
      <c r="A780" s="36">
        <v>771</v>
      </c>
      <c r="B780" s="35">
        <f t="shared" si="12"/>
        <v>281896691.25372618</v>
      </c>
      <c r="C780" s="35">
        <f>((Produção!C774*PreçoLivre!C776*(1-Painel!$B$8)-C$3-C$4-C$6)*(1-Painel!$E$7)-C$5+C$6)*C$7</f>
        <v>25885835.17358344</v>
      </c>
      <c r="D780" s="35">
        <f>((Produção!D774*PreçoLivre!D776*(1-Painel!$B$8)-D$3-D$4-D$6)*(1-Painel!$E$7)-D$5+D$6)*D$7</f>
        <v>24140633.875643983</v>
      </c>
      <c r="E780" s="35">
        <f>((Produção!E774*PreçoLivre!E776*(1-Painel!$B$8)-E$3-E$4-E$6)*(1-Painel!$E$7)-E$5+E$6)*E$7</f>
        <v>21800618.511270683</v>
      </c>
      <c r="F780" s="35">
        <f>((Produção!F774*PreçoLivre!F776*(1-Painel!$B$8)-F$3-F$4-F$6)*(1-Painel!$E$7)-F$5+F$6)*F$7</f>
        <v>20012909.143180098</v>
      </c>
      <c r="G780" s="35">
        <f>((Produção!G774*PreçoLivre!G776*(1-Painel!$B$8)-G$3-G$4-G$6)*(1-Painel!$E$7)-G$5+G$6)*G$7</f>
        <v>19192039.266913261</v>
      </c>
      <c r="H780" s="35">
        <f>((Produção!H774*PreçoLivre!H776*(1-Painel!$B$8)-H$3-H$4-H$6)*(1-Painel!$E$7)-H$5+H$6)*H$7</f>
        <v>18531100.779131804</v>
      </c>
      <c r="I780" s="35">
        <f>((Produção!I774*PreçoLivre!I776*(1-Painel!$B$8)-I$3-I$4-I$6)*(1-Painel!$E$7)-I$5+I$6)*I$7</f>
        <v>16720427.824782277</v>
      </c>
      <c r="J780" s="35">
        <f>((Produção!J774*PreçoLivre!J776*(1-Painel!$B$8)-J$3-J$4-J$6)*(1-Painel!$E$7)-J$5+J$6)*J$7</f>
        <v>15731678.408112893</v>
      </c>
      <c r="K780" s="35">
        <f>((Produção!K774*PreçoLivre!K776*(1-Painel!$B$8)-K$3-K$4-K$6)*(1-Painel!$E$7)-K$5+K$6)*K$7</f>
        <v>14414425.150474809</v>
      </c>
      <c r="L780" s="35">
        <f>((Produção!L774*PreçoLivre!L776*(1-Painel!$B$8)-L$3-L$4-L$6)*(1-Painel!$E$7)-L$5+L$6)*L$7</f>
        <v>13773467.826730823</v>
      </c>
      <c r="M780" s="35">
        <f>((Produção!M774*PreçoLivre!M776*(1-Painel!$B$8)-M$3-M$4-M$6)*(1-Painel!$E$7)-M$5+M$6)*M$7</f>
        <v>12853540.288276913</v>
      </c>
      <c r="N780" s="35">
        <f>((Produção!N774*PreçoLivre!N776*(1-Painel!$B$8)-N$3-N$4-N$6)*(1-Painel!$E$7)-N$5+N$6)*N$7</f>
        <v>11976198.249629119</v>
      </c>
      <c r="O780" s="35">
        <f>((Produção!O774*PreçoLivre!O776*(1-Painel!$B$8)-O$3-O$4-O$6)*(1-Painel!$E$7)-O$5+O$6)*O$7</f>
        <v>10960950.917065553</v>
      </c>
      <c r="P780" s="35">
        <f>((Produção!P774*PreçoLivre!P776*(1-Painel!$B$8)-P$3-P$4-P$6)*(1-Painel!$E$7)-P$5+P$6)*P$7</f>
        <v>10103163.492020333</v>
      </c>
      <c r="Q780" s="35">
        <f>((Produção!Q774*PreçoLivre!Q776*(1-Painel!$B$8)-Q$3-Q$4-Q$6)*(1-Painel!$E$7)-Q$5+Q$6)*Q$7</f>
        <v>9981864.2472981866</v>
      </c>
      <c r="R780" s="35">
        <f>((Produção!R774*PreçoLivre!R776*(1-Painel!$B$8)-R$3-R$4-R$6)*(1-Painel!$E$7)-R$5+R$6)*R$7</f>
        <v>8879184.5363222305</v>
      </c>
      <c r="S780" s="35">
        <f>((Produção!S774*PreçoLivre!S776*(1-Painel!$B$8)-S$3-S$4-S$6)*(1-Painel!$E$7)-S$5+S$6)*S$7</f>
        <v>8009179.6299399706</v>
      </c>
      <c r="T780" s="35">
        <f>((Produção!T774*PreçoLivre!T776*(1-Painel!$B$8)-T$3-T$4-T$6)*(1-Painel!$E$7)-T$5+T$6)*T$7</f>
        <v>6879310.5239978293</v>
      </c>
      <c r="U780" s="35">
        <f>((Produção!U774*PreçoLivre!U776*(1-Painel!$B$8)-U$3-U$4-U$6)*(1-Painel!$E$7)-U$5+U$6)*U$7</f>
        <v>6379499.990061041</v>
      </c>
      <c r="V780" s="35">
        <f>((Produção!V774*PreçoLivre!V776*(1-Painel!$B$8)-V$3-V$4-V$6)*(1-Painel!$E$7)-V$5+V$6)*V$7</f>
        <v>5670663.4192909868</v>
      </c>
      <c r="W780" s="35"/>
    </row>
    <row r="781" spans="1:23" x14ac:dyDescent="0.25">
      <c r="A781" s="36">
        <v>772</v>
      </c>
      <c r="B781" s="35">
        <f t="shared" si="12"/>
        <v>282390708.83129394</v>
      </c>
      <c r="C781" s="35">
        <f>((Produção!C775*PreçoLivre!C777*(1-Painel!$B$8)-C$3-C$4-C$6)*(1-Painel!$E$7)-C$5+C$6)*C$7</f>
        <v>27290935.146385074</v>
      </c>
      <c r="D781" s="35">
        <f>((Produção!D775*PreçoLivre!D777*(1-Painel!$B$8)-D$3-D$4-D$6)*(1-Painel!$E$7)-D$5+D$6)*D$7</f>
        <v>25436341.151902866</v>
      </c>
      <c r="E781" s="35">
        <f>((Produção!E775*PreçoLivre!E777*(1-Painel!$B$8)-E$3-E$4-E$6)*(1-Painel!$E$7)-E$5+E$6)*E$7</f>
        <v>22841656.188702062</v>
      </c>
      <c r="F781" s="35">
        <f>((Produção!F775*PreçoLivre!F777*(1-Painel!$B$8)-F$3-F$4-F$6)*(1-Painel!$E$7)-F$5+F$6)*F$7</f>
        <v>21366774.454224914</v>
      </c>
      <c r="G781" s="35">
        <f>((Produção!G775*PreçoLivre!G777*(1-Painel!$B$8)-G$3-G$4-G$6)*(1-Painel!$E$7)-G$5+G$6)*G$7</f>
        <v>20245183.659560453</v>
      </c>
      <c r="H781" s="35">
        <f>((Produção!H775*PreçoLivre!H777*(1-Painel!$B$8)-H$3-H$4-H$6)*(1-Painel!$E$7)-H$5+H$6)*H$7</f>
        <v>18611050.534706086</v>
      </c>
      <c r="I781" s="35">
        <f>((Produção!I775*PreçoLivre!I777*(1-Painel!$B$8)-I$3-I$4-I$6)*(1-Painel!$E$7)-I$5+I$6)*I$7</f>
        <v>17413855.778778482</v>
      </c>
      <c r="J781" s="35">
        <f>((Produção!J775*PreçoLivre!J777*(1-Painel!$B$8)-J$3-J$4-J$6)*(1-Painel!$E$7)-J$5+J$6)*J$7</f>
        <v>16014871.195740106</v>
      </c>
      <c r="K781" s="35">
        <f>((Produção!K775*PreçoLivre!K777*(1-Painel!$B$8)-K$3-K$4-K$6)*(1-Painel!$E$7)-K$5+K$6)*K$7</f>
        <v>14863596.797156865</v>
      </c>
      <c r="L781" s="35">
        <f>((Produção!L775*PreçoLivre!L777*(1-Painel!$B$8)-L$3-L$4-L$6)*(1-Painel!$E$7)-L$5+L$6)*L$7</f>
        <v>13643736.559652314</v>
      </c>
      <c r="M781" s="35">
        <f>((Produção!M775*PreçoLivre!M777*(1-Painel!$B$8)-M$3-M$4-M$6)*(1-Painel!$E$7)-M$5+M$6)*M$7</f>
        <v>12506559.389375696</v>
      </c>
      <c r="N781" s="35">
        <f>((Produção!N775*PreçoLivre!N777*(1-Painel!$B$8)-N$3-N$4-N$6)*(1-Painel!$E$7)-N$5+N$6)*N$7</f>
        <v>11007308.824890351</v>
      </c>
      <c r="O781" s="35">
        <f>((Produção!O775*PreçoLivre!O777*(1-Painel!$B$8)-O$3-O$4-O$6)*(1-Painel!$E$7)-O$5+O$6)*O$7</f>
        <v>9274238.5951829199</v>
      </c>
      <c r="P781" s="35">
        <f>((Produção!P775*PreçoLivre!P777*(1-Painel!$B$8)-P$3-P$4-P$6)*(1-Painel!$E$7)-P$5+P$6)*P$7</f>
        <v>9266493.199943522</v>
      </c>
      <c r="Q781" s="35">
        <f>((Produção!Q775*PreçoLivre!Q777*(1-Painel!$B$8)-Q$3-Q$4-Q$6)*(1-Painel!$E$7)-Q$5+Q$6)*Q$7</f>
        <v>8451976.2472396251</v>
      </c>
      <c r="R781" s="35">
        <f>((Produção!R775*PreçoLivre!R777*(1-Painel!$B$8)-R$3-R$4-R$6)*(1-Painel!$E$7)-R$5+R$6)*R$7</f>
        <v>7426704.4042032538</v>
      </c>
      <c r="S781" s="35">
        <f>((Produção!S775*PreçoLivre!S777*(1-Painel!$B$8)-S$3-S$4-S$6)*(1-Painel!$E$7)-S$5+S$6)*S$7</f>
        <v>7101429.9042989528</v>
      </c>
      <c r="T781" s="35">
        <f>((Produção!T775*PreçoLivre!T777*(1-Painel!$B$8)-T$3-T$4-T$6)*(1-Painel!$E$7)-T$5+T$6)*T$7</f>
        <v>6802057.0653270213</v>
      </c>
      <c r="U781" s="35">
        <f>((Produção!U775*PreçoLivre!U777*(1-Painel!$B$8)-U$3-U$4-U$6)*(1-Painel!$E$7)-U$5+U$6)*U$7</f>
        <v>6524321.5171275595</v>
      </c>
      <c r="V781" s="35">
        <f>((Produção!V775*PreçoLivre!V777*(1-Painel!$B$8)-V$3-V$4-V$6)*(1-Painel!$E$7)-V$5+V$6)*V$7</f>
        <v>6301618.2168957544</v>
      </c>
      <c r="W781" s="35"/>
    </row>
    <row r="782" spans="1:23" x14ac:dyDescent="0.25">
      <c r="A782" s="36">
        <v>773</v>
      </c>
      <c r="B782" s="35">
        <f t="shared" si="12"/>
        <v>278706679.67470503</v>
      </c>
      <c r="C782" s="35">
        <f>((Produção!C776*PreçoLivre!C778*(1-Painel!$B$8)-C$3-C$4-C$6)*(1-Painel!$E$7)-C$5+C$6)*C$7</f>
        <v>25915027.77425256</v>
      </c>
      <c r="D782" s="35">
        <f>((Produção!D776*PreçoLivre!D778*(1-Painel!$B$8)-D$3-D$4-D$6)*(1-Painel!$E$7)-D$5+D$6)*D$7</f>
        <v>25135718.293329351</v>
      </c>
      <c r="E782" s="35">
        <f>((Produção!E776*PreçoLivre!E778*(1-Painel!$B$8)-E$3-E$4-E$6)*(1-Painel!$E$7)-E$5+E$6)*E$7</f>
        <v>22729785.296749197</v>
      </c>
      <c r="F782" s="35">
        <f>((Produção!F776*PreçoLivre!F778*(1-Painel!$B$8)-F$3-F$4-F$6)*(1-Painel!$E$7)-F$5+F$6)*F$7</f>
        <v>21529896.457472261</v>
      </c>
      <c r="G782" s="35">
        <f>((Produção!G776*PreçoLivre!G778*(1-Painel!$B$8)-G$3-G$4-G$6)*(1-Painel!$E$7)-G$5+G$6)*G$7</f>
        <v>19852707.57369991</v>
      </c>
      <c r="H782" s="35">
        <f>((Produção!H776*PreçoLivre!H778*(1-Painel!$B$8)-H$3-H$4-H$6)*(1-Painel!$E$7)-H$5+H$6)*H$7</f>
        <v>18144776.190185826</v>
      </c>
      <c r="I782" s="35">
        <f>((Produção!I776*PreçoLivre!I778*(1-Painel!$B$8)-I$3-I$4-I$6)*(1-Painel!$E$7)-I$5+I$6)*I$7</f>
        <v>16807002.698150456</v>
      </c>
      <c r="J782" s="35">
        <f>((Produção!J776*PreçoLivre!J778*(1-Painel!$B$8)-J$3-J$4-J$6)*(1-Painel!$E$7)-J$5+J$6)*J$7</f>
        <v>14961694.599728255</v>
      </c>
      <c r="K782" s="35">
        <f>((Produção!K776*PreçoLivre!K778*(1-Painel!$B$8)-K$3-K$4-K$6)*(1-Painel!$E$7)-K$5+K$6)*K$7</f>
        <v>13621028.705510467</v>
      </c>
      <c r="L782" s="35">
        <f>((Produção!L776*PreçoLivre!L778*(1-Painel!$B$8)-L$3-L$4-L$6)*(1-Painel!$E$7)-L$5+L$6)*L$7</f>
        <v>12508906.45575284</v>
      </c>
      <c r="M782" s="35">
        <f>((Produção!M776*PreçoLivre!M778*(1-Painel!$B$8)-M$3-M$4-M$6)*(1-Painel!$E$7)-M$5+M$6)*M$7</f>
        <v>11467807.135083348</v>
      </c>
      <c r="N782" s="35">
        <f>((Produção!N776*PreçoLivre!N778*(1-Painel!$B$8)-N$3-N$4-N$6)*(1-Painel!$E$7)-N$5+N$6)*N$7</f>
        <v>11145048.342245946</v>
      </c>
      <c r="O782" s="35">
        <f>((Produção!O776*PreçoLivre!O778*(1-Painel!$B$8)-O$3-O$4-O$6)*(1-Painel!$E$7)-O$5+O$6)*O$7</f>
        <v>10439581.324550472</v>
      </c>
      <c r="P782" s="35">
        <f>((Produção!P776*PreçoLivre!P778*(1-Painel!$B$8)-P$3-P$4-P$6)*(1-Painel!$E$7)-P$5+P$6)*P$7</f>
        <v>9576998.1154540069</v>
      </c>
      <c r="Q782" s="35">
        <f>((Produção!Q776*PreçoLivre!Q778*(1-Painel!$B$8)-Q$3-Q$4-Q$6)*(1-Painel!$E$7)-Q$5+Q$6)*Q$7</f>
        <v>8755694.6020653751</v>
      </c>
      <c r="R782" s="35">
        <f>((Produção!R776*PreçoLivre!R778*(1-Painel!$B$8)-R$3-R$4-R$6)*(1-Painel!$E$7)-R$5+R$6)*R$7</f>
        <v>8323274.3277988182</v>
      </c>
      <c r="S782" s="35">
        <f>((Produção!S776*PreçoLivre!S778*(1-Painel!$B$8)-S$3-S$4-S$6)*(1-Painel!$E$7)-S$5+S$6)*S$7</f>
        <v>7736688.6187034864</v>
      </c>
      <c r="T782" s="35">
        <f>((Produção!T776*PreçoLivre!T778*(1-Painel!$B$8)-T$3-T$4-T$6)*(1-Painel!$E$7)-T$5+T$6)*T$7</f>
        <v>7268324.0664768014</v>
      </c>
      <c r="U782" s="35">
        <f>((Produção!U776*PreçoLivre!U778*(1-Painel!$B$8)-U$3-U$4-U$6)*(1-Painel!$E$7)-U$5+U$6)*U$7</f>
        <v>6423320.0546446638</v>
      </c>
      <c r="V782" s="35">
        <f>((Produção!V776*PreçoLivre!V778*(1-Painel!$B$8)-V$3-V$4-V$6)*(1-Painel!$E$7)-V$5+V$6)*V$7</f>
        <v>6363399.0428509684</v>
      </c>
      <c r="W782" s="35"/>
    </row>
    <row r="783" spans="1:23" x14ac:dyDescent="0.25">
      <c r="A783" s="36">
        <v>774</v>
      </c>
      <c r="B783" s="35">
        <f t="shared" si="12"/>
        <v>271680336.26769882</v>
      </c>
      <c r="C783" s="35">
        <f>((Produção!C777*PreçoLivre!C779*(1-Painel!$B$8)-C$3-C$4-C$6)*(1-Painel!$E$7)-C$5+C$6)*C$7</f>
        <v>26063134.440592065</v>
      </c>
      <c r="D783" s="35">
        <f>((Produção!D777*PreçoLivre!D779*(1-Painel!$B$8)-D$3-D$4-D$6)*(1-Painel!$E$7)-D$5+D$6)*D$7</f>
        <v>24325979.957461979</v>
      </c>
      <c r="E783" s="35">
        <f>((Produção!E777*PreçoLivre!E779*(1-Painel!$B$8)-E$3-E$4-E$6)*(1-Painel!$E$7)-E$5+E$6)*E$7</f>
        <v>22781515.794696875</v>
      </c>
      <c r="F783" s="35">
        <f>((Produção!F777*PreçoLivre!F779*(1-Painel!$B$8)-F$3-F$4-F$6)*(1-Painel!$E$7)-F$5+F$6)*F$7</f>
        <v>20925036.021923389</v>
      </c>
      <c r="G783" s="35">
        <f>((Produção!G777*PreçoLivre!G779*(1-Painel!$B$8)-G$3-G$4-G$6)*(1-Painel!$E$7)-G$5+G$6)*G$7</f>
        <v>20037974.929812256</v>
      </c>
      <c r="H783" s="35">
        <f>((Produção!H777*PreçoLivre!H779*(1-Painel!$B$8)-H$3-H$4-H$6)*(1-Painel!$E$7)-H$5+H$6)*H$7</f>
        <v>18203988.566771019</v>
      </c>
      <c r="I783" s="35">
        <f>((Produção!I777*PreçoLivre!I779*(1-Painel!$B$8)-I$3-I$4-I$6)*(1-Painel!$E$7)-I$5+I$6)*I$7</f>
        <v>16913921.513966803</v>
      </c>
      <c r="J783" s="35">
        <f>((Produção!J777*PreçoLivre!J779*(1-Painel!$B$8)-J$3-J$4-J$6)*(1-Painel!$E$7)-J$5+J$6)*J$7</f>
        <v>15245536.707746804</v>
      </c>
      <c r="K783" s="35">
        <f>((Produção!K777*PreçoLivre!K779*(1-Painel!$B$8)-K$3-K$4-K$6)*(1-Painel!$E$7)-K$5+K$6)*K$7</f>
        <v>13635615.052190192</v>
      </c>
      <c r="L783" s="35">
        <f>((Produção!L777*PreçoLivre!L779*(1-Painel!$B$8)-L$3-L$4-L$6)*(1-Painel!$E$7)-L$5+L$6)*L$7</f>
        <v>12671981.420104861</v>
      </c>
      <c r="M783" s="35">
        <f>((Produção!M777*PreçoLivre!M779*(1-Painel!$B$8)-M$3-M$4-M$6)*(1-Painel!$E$7)-M$5+M$6)*M$7</f>
        <v>11704821.686636187</v>
      </c>
      <c r="N783" s="35">
        <f>((Produção!N777*PreçoLivre!N779*(1-Painel!$B$8)-N$3-N$4-N$6)*(1-Painel!$E$7)-N$5+N$6)*N$7</f>
        <v>9931763.0754751582</v>
      </c>
      <c r="O783" s="35">
        <f>((Produção!O777*PreçoLivre!O779*(1-Painel!$B$8)-O$3-O$4-O$6)*(1-Painel!$E$7)-O$5+O$6)*O$7</f>
        <v>9645085.6737194676</v>
      </c>
      <c r="P783" s="35">
        <f>((Produção!P777*PreçoLivre!P779*(1-Painel!$B$8)-P$3-P$4-P$6)*(1-Painel!$E$7)-P$5+P$6)*P$7</f>
        <v>8882291.2484362852</v>
      </c>
      <c r="Q783" s="35">
        <f>((Produção!Q777*PreçoLivre!Q779*(1-Painel!$B$8)-Q$3-Q$4-Q$6)*(1-Painel!$E$7)-Q$5+Q$6)*Q$7</f>
        <v>8388315.19016736</v>
      </c>
      <c r="R783" s="35">
        <f>((Produção!R777*PreçoLivre!R779*(1-Painel!$B$8)-R$3-R$4-R$6)*(1-Painel!$E$7)-R$5+R$6)*R$7</f>
        <v>7822827.1981086284</v>
      </c>
      <c r="S783" s="35">
        <f>((Produção!S777*PreçoLivre!S779*(1-Painel!$B$8)-S$3-S$4-S$6)*(1-Painel!$E$7)-S$5+S$6)*S$7</f>
        <v>7189878.3205809696</v>
      </c>
      <c r="T783" s="35">
        <f>((Produção!T777*PreçoLivre!T779*(1-Painel!$B$8)-T$3-T$4-T$6)*(1-Painel!$E$7)-T$5+T$6)*T$7</f>
        <v>6449898.2778450055</v>
      </c>
      <c r="U783" s="35">
        <f>((Produção!U777*PreçoLivre!U779*(1-Painel!$B$8)-U$3-U$4-U$6)*(1-Painel!$E$7)-U$5+U$6)*U$7</f>
        <v>5806557.4711163025</v>
      </c>
      <c r="V783" s="35">
        <f>((Produção!V777*PreçoLivre!V779*(1-Painel!$B$8)-V$3-V$4-V$6)*(1-Painel!$E$7)-V$5+V$6)*V$7</f>
        <v>5054213.7203472378</v>
      </c>
      <c r="W783" s="35"/>
    </row>
    <row r="784" spans="1:23" x14ac:dyDescent="0.25">
      <c r="A784" s="36">
        <v>775</v>
      </c>
      <c r="B784" s="35">
        <f t="shared" si="12"/>
        <v>304030909.83715111</v>
      </c>
      <c r="C784" s="35">
        <f>((Produção!C778*PreçoLivre!C780*(1-Painel!$B$8)-C$3-C$4-C$6)*(1-Painel!$E$7)-C$5+C$6)*C$7</f>
        <v>25464395.000309497</v>
      </c>
      <c r="D784" s="35">
        <f>((Produção!D778*PreçoLivre!D780*(1-Painel!$B$8)-D$3-D$4-D$6)*(1-Painel!$E$7)-D$5+D$6)*D$7</f>
        <v>23948190.094760232</v>
      </c>
      <c r="E784" s="35">
        <f>((Produção!E778*PreçoLivre!E780*(1-Painel!$B$8)-E$3-E$4-E$6)*(1-Painel!$E$7)-E$5+E$6)*E$7</f>
        <v>22879065.983706899</v>
      </c>
      <c r="F784" s="35">
        <f>((Produção!F778*PreçoLivre!F780*(1-Painel!$B$8)-F$3-F$4-F$6)*(1-Painel!$E$7)-F$5+F$6)*F$7</f>
        <v>21348670.305640742</v>
      </c>
      <c r="G784" s="35">
        <f>((Produção!G778*PreçoLivre!G780*(1-Painel!$B$8)-G$3-G$4-G$6)*(1-Painel!$E$7)-G$5+G$6)*G$7</f>
        <v>20258406.055627428</v>
      </c>
      <c r="H784" s="35">
        <f>((Produção!H778*PreçoLivre!H780*(1-Painel!$B$8)-H$3-H$4-H$6)*(1-Painel!$E$7)-H$5+H$6)*H$7</f>
        <v>17872950.199995779</v>
      </c>
      <c r="I784" s="35">
        <f>((Produção!I778*PreçoLivre!I780*(1-Painel!$B$8)-I$3-I$4-I$6)*(1-Painel!$E$7)-I$5+I$6)*I$7</f>
        <v>17466893.984092172</v>
      </c>
      <c r="J784" s="35">
        <f>((Produção!J778*PreçoLivre!J780*(1-Painel!$B$8)-J$3-J$4-J$6)*(1-Painel!$E$7)-J$5+J$6)*J$7</f>
        <v>17050625.249792367</v>
      </c>
      <c r="K784" s="35">
        <f>((Produção!K778*PreçoLivre!K780*(1-Painel!$B$8)-K$3-K$4-K$6)*(1-Painel!$E$7)-K$5+K$6)*K$7</f>
        <v>16244643.085129106</v>
      </c>
      <c r="L784" s="35">
        <f>((Produção!L778*PreçoLivre!L780*(1-Painel!$B$8)-L$3-L$4-L$6)*(1-Painel!$E$7)-L$5+L$6)*L$7</f>
        <v>15225031.435710562</v>
      </c>
      <c r="M784" s="35">
        <f>((Produção!M778*PreçoLivre!M780*(1-Painel!$B$8)-M$3-M$4-M$6)*(1-Painel!$E$7)-M$5+M$6)*M$7</f>
        <v>14442514.431154417</v>
      </c>
      <c r="N784" s="35">
        <f>((Produção!N778*PreçoLivre!N780*(1-Painel!$B$8)-N$3-N$4-N$6)*(1-Painel!$E$7)-N$5+N$6)*N$7</f>
        <v>13621909.605417103</v>
      </c>
      <c r="O784" s="35">
        <f>((Produção!O778*PreçoLivre!O780*(1-Painel!$B$8)-O$3-O$4-O$6)*(1-Painel!$E$7)-O$5+O$6)*O$7</f>
        <v>12835338.885855313</v>
      </c>
      <c r="P784" s="35">
        <f>((Produção!P778*PreçoLivre!P780*(1-Painel!$B$8)-P$3-P$4-P$6)*(1-Painel!$E$7)-P$5+P$6)*P$7</f>
        <v>12298461.989467097</v>
      </c>
      <c r="Q784" s="35">
        <f>((Produção!Q778*PreçoLivre!Q780*(1-Painel!$B$8)-Q$3-Q$4-Q$6)*(1-Painel!$E$7)-Q$5+Q$6)*Q$7</f>
        <v>11020372.787667802</v>
      </c>
      <c r="R784" s="35">
        <f>((Produção!R778*PreçoLivre!R780*(1-Painel!$B$8)-R$3-R$4-R$6)*(1-Painel!$E$7)-R$5+R$6)*R$7</f>
        <v>10197074.741234083</v>
      </c>
      <c r="S784" s="35">
        <f>((Produção!S778*PreçoLivre!S780*(1-Painel!$B$8)-S$3-S$4-S$6)*(1-Painel!$E$7)-S$5+S$6)*S$7</f>
        <v>9121178.1770865005</v>
      </c>
      <c r="T784" s="35">
        <f>((Produção!T778*PreçoLivre!T780*(1-Painel!$B$8)-T$3-T$4-T$6)*(1-Painel!$E$7)-T$5+T$6)*T$7</f>
        <v>8399857.6270665713</v>
      </c>
      <c r="U784" s="35">
        <f>((Produção!U778*PreçoLivre!U780*(1-Painel!$B$8)-U$3-U$4-U$6)*(1-Painel!$E$7)-U$5+U$6)*U$7</f>
        <v>7475094.4233659431</v>
      </c>
      <c r="V784" s="35">
        <f>((Produção!V778*PreçoLivre!V780*(1-Painel!$B$8)-V$3-V$4-V$6)*(1-Painel!$E$7)-V$5+V$6)*V$7</f>
        <v>6860235.7740714923</v>
      </c>
      <c r="W784" s="35"/>
    </row>
    <row r="785" spans="1:23" x14ac:dyDescent="0.25">
      <c r="A785" s="36">
        <v>776</v>
      </c>
      <c r="B785" s="35">
        <f t="shared" si="12"/>
        <v>242841704.25981629</v>
      </c>
      <c r="C785" s="35">
        <f>((Produção!C779*PreçoLivre!C781*(1-Painel!$B$8)-C$3-C$4-C$6)*(1-Painel!$E$7)-C$5+C$6)*C$7</f>
        <v>24317255.639203362</v>
      </c>
      <c r="D785" s="35">
        <f>((Produção!D779*PreçoLivre!D781*(1-Painel!$B$8)-D$3-D$4-D$6)*(1-Painel!$E$7)-D$5+D$6)*D$7</f>
        <v>22496219.000856768</v>
      </c>
      <c r="E785" s="35">
        <f>((Produção!E779*PreçoLivre!E781*(1-Painel!$B$8)-E$3-E$4-E$6)*(1-Painel!$E$7)-E$5+E$6)*E$7</f>
        <v>20661891.642826587</v>
      </c>
      <c r="F785" s="35">
        <f>((Produção!F779*PreçoLivre!F781*(1-Painel!$B$8)-F$3-F$4-F$6)*(1-Painel!$E$7)-F$5+F$6)*F$7</f>
        <v>19805475.436815176</v>
      </c>
      <c r="G785" s="35">
        <f>((Produção!G779*PreçoLivre!G781*(1-Painel!$B$8)-G$3-G$4-G$6)*(1-Painel!$E$7)-G$5+G$6)*G$7</f>
        <v>18121186.127428278</v>
      </c>
      <c r="H785" s="35">
        <f>((Produção!H779*PreçoLivre!H781*(1-Painel!$B$8)-H$3-H$4-H$6)*(1-Painel!$E$7)-H$5+H$6)*H$7</f>
        <v>16173241.704698293</v>
      </c>
      <c r="I785" s="35">
        <f>((Produção!I779*PreçoLivre!I781*(1-Painel!$B$8)-I$3-I$4-I$6)*(1-Painel!$E$7)-I$5+I$6)*I$7</f>
        <v>14614737.716400705</v>
      </c>
      <c r="J785" s="35">
        <f>((Produção!J779*PreçoLivre!J781*(1-Painel!$B$8)-J$3-J$4-J$6)*(1-Painel!$E$7)-J$5+J$6)*J$7</f>
        <v>13439773.289037833</v>
      </c>
      <c r="K785" s="35">
        <f>((Produção!K779*PreçoLivre!K781*(1-Painel!$B$8)-K$3-K$4-K$6)*(1-Painel!$E$7)-K$5+K$6)*K$7</f>
        <v>12884493.272181917</v>
      </c>
      <c r="L785" s="35">
        <f>((Produção!L779*PreçoLivre!L781*(1-Painel!$B$8)-L$3-L$4-L$6)*(1-Painel!$E$7)-L$5+L$6)*L$7</f>
        <v>11719159.746538535</v>
      </c>
      <c r="M785" s="35">
        <f>((Produção!M779*PreçoLivre!M781*(1-Painel!$B$8)-M$3-M$4-M$6)*(1-Painel!$E$7)-M$5+M$6)*M$7</f>
        <v>10062054.230995383</v>
      </c>
      <c r="N785" s="35">
        <f>((Produção!N779*PreçoLivre!N781*(1-Painel!$B$8)-N$3-N$4-N$6)*(1-Painel!$E$7)-N$5+N$6)*N$7</f>
        <v>9032806.8458249029</v>
      </c>
      <c r="O785" s="35">
        <f>((Produção!O779*PreçoLivre!O781*(1-Painel!$B$8)-O$3-O$4-O$6)*(1-Painel!$E$7)-O$5+O$6)*O$7</f>
        <v>8166652.6046780404</v>
      </c>
      <c r="P785" s="35">
        <f>((Produção!P779*PreçoLivre!P781*(1-Painel!$B$8)-P$3-P$4-P$6)*(1-Painel!$E$7)-P$5+P$6)*P$7</f>
        <v>7649432.5709129963</v>
      </c>
      <c r="Q785" s="35">
        <f>((Produção!Q779*PreçoLivre!Q781*(1-Painel!$B$8)-Q$3-Q$4-Q$6)*(1-Painel!$E$7)-Q$5+Q$6)*Q$7</f>
        <v>6947280.4842696795</v>
      </c>
      <c r="R785" s="35">
        <f>((Produção!R779*PreçoLivre!R781*(1-Painel!$B$8)-R$3-R$4-R$6)*(1-Painel!$E$7)-R$5+R$6)*R$7</f>
        <v>6465369.8691825373</v>
      </c>
      <c r="S785" s="35">
        <f>((Produção!S779*PreçoLivre!S781*(1-Painel!$B$8)-S$3-S$4-S$6)*(1-Painel!$E$7)-S$5+S$6)*S$7</f>
        <v>5839096.2758625792</v>
      </c>
      <c r="T785" s="35">
        <f>((Produção!T779*PreçoLivre!T781*(1-Painel!$B$8)-T$3-T$4-T$6)*(1-Painel!$E$7)-T$5+T$6)*T$7</f>
        <v>5131054.0764292963</v>
      </c>
      <c r="U785" s="35">
        <f>((Produção!U779*PreçoLivre!U781*(1-Painel!$B$8)-U$3-U$4-U$6)*(1-Painel!$E$7)-U$5+U$6)*U$7</f>
        <v>4685891.07096803</v>
      </c>
      <c r="V785" s="35">
        <f>((Produção!V779*PreçoLivre!V781*(1-Painel!$B$8)-V$3-V$4-V$6)*(1-Painel!$E$7)-V$5+V$6)*V$7</f>
        <v>4628632.6547054164</v>
      </c>
      <c r="W785" s="35"/>
    </row>
    <row r="786" spans="1:23" x14ac:dyDescent="0.25">
      <c r="A786" s="36">
        <v>777</v>
      </c>
      <c r="B786" s="35">
        <f t="shared" si="12"/>
        <v>261203517.857324</v>
      </c>
      <c r="C786" s="35">
        <f>((Produção!C780*PreçoLivre!C782*(1-Painel!$B$8)-C$3-C$4-C$6)*(1-Painel!$E$7)-C$5+C$6)*C$7</f>
        <v>27730007.195416752</v>
      </c>
      <c r="D786" s="35">
        <f>((Produção!D780*PreçoLivre!D782*(1-Painel!$B$8)-D$3-D$4-D$6)*(1-Painel!$E$7)-D$5+D$6)*D$7</f>
        <v>26420183.083755441</v>
      </c>
      <c r="E786" s="35">
        <f>((Produção!E780*PreçoLivre!E782*(1-Painel!$B$8)-E$3-E$4-E$6)*(1-Painel!$E$7)-E$5+E$6)*E$7</f>
        <v>24112545.330213308</v>
      </c>
      <c r="F786" s="35">
        <f>((Produção!F780*PreçoLivre!F782*(1-Painel!$B$8)-F$3-F$4-F$6)*(1-Painel!$E$7)-F$5+F$6)*F$7</f>
        <v>21348335.846410785</v>
      </c>
      <c r="G786" s="35">
        <f>((Produção!G780*PreçoLivre!G782*(1-Painel!$B$8)-G$3-G$4-G$6)*(1-Painel!$E$7)-G$5+G$6)*G$7</f>
        <v>18666249.117390841</v>
      </c>
      <c r="H786" s="35">
        <f>((Produção!H780*PreçoLivre!H782*(1-Painel!$B$8)-H$3-H$4-H$6)*(1-Painel!$E$7)-H$5+H$6)*H$7</f>
        <v>16280855.453851124</v>
      </c>
      <c r="I786" s="35">
        <f>((Produção!I780*PreçoLivre!I782*(1-Painel!$B$8)-I$3-I$4-I$6)*(1-Painel!$E$7)-I$5+I$6)*I$7</f>
        <v>14872306.936699517</v>
      </c>
      <c r="J786" s="35">
        <f>((Produção!J780*PreçoLivre!J782*(1-Painel!$B$8)-J$3-J$4-J$6)*(1-Painel!$E$7)-J$5+J$6)*J$7</f>
        <v>13567869.782614734</v>
      </c>
      <c r="K786" s="35">
        <f>((Produção!K780*PreçoLivre!K782*(1-Painel!$B$8)-K$3-K$4-K$6)*(1-Painel!$E$7)-K$5+K$6)*K$7</f>
        <v>12283953.482065378</v>
      </c>
      <c r="L786" s="35">
        <f>((Produção!L780*PreçoLivre!L782*(1-Painel!$B$8)-L$3-L$4-L$6)*(1-Painel!$E$7)-L$5+L$6)*L$7</f>
        <v>11258745.425598865</v>
      </c>
      <c r="M786" s="35">
        <f>((Produção!M780*PreçoLivre!M782*(1-Painel!$B$8)-M$3-M$4-M$6)*(1-Painel!$E$7)-M$5+M$6)*M$7</f>
        <v>10888198.145456249</v>
      </c>
      <c r="N786" s="35">
        <f>((Produção!N780*PreçoLivre!N782*(1-Painel!$B$8)-N$3-N$4-N$6)*(1-Painel!$E$7)-N$5+N$6)*N$7</f>
        <v>9878722.1235064305</v>
      </c>
      <c r="O786" s="35">
        <f>((Produção!O780*PreçoLivre!O782*(1-Painel!$B$8)-O$3-O$4-O$6)*(1-Painel!$E$7)-O$5+O$6)*O$7</f>
        <v>9212625.2967834901</v>
      </c>
      <c r="P786" s="35">
        <f>((Produção!P780*PreçoLivre!P782*(1-Painel!$B$8)-P$3-P$4-P$6)*(1-Painel!$E$7)-P$5+P$6)*P$7</f>
        <v>8306402.1180960555</v>
      </c>
      <c r="Q786" s="35">
        <f>((Produção!Q780*PreçoLivre!Q782*(1-Painel!$B$8)-Q$3-Q$4-Q$6)*(1-Painel!$E$7)-Q$5+Q$6)*Q$7</f>
        <v>7359843.6636473974</v>
      </c>
      <c r="R786" s="35">
        <f>((Produção!R780*PreçoLivre!R782*(1-Painel!$B$8)-R$3-R$4-R$6)*(1-Painel!$E$7)-R$5+R$6)*R$7</f>
        <v>7166028.9156723423</v>
      </c>
      <c r="S786" s="35">
        <f>((Produção!S780*PreçoLivre!S782*(1-Painel!$B$8)-S$3-S$4-S$6)*(1-Painel!$E$7)-S$5+S$6)*S$7</f>
        <v>6421531.4431708688</v>
      </c>
      <c r="T786" s="35">
        <f>((Produção!T780*PreçoLivre!T782*(1-Painel!$B$8)-T$3-T$4-T$6)*(1-Painel!$E$7)-T$5+T$6)*T$7</f>
        <v>5733957.3402166916</v>
      </c>
      <c r="U786" s="35">
        <f>((Produção!U780*PreçoLivre!U782*(1-Painel!$B$8)-U$3-U$4-U$6)*(1-Painel!$E$7)-U$5+U$6)*U$7</f>
        <v>5076201.003581346</v>
      </c>
      <c r="V786" s="35">
        <f>((Produção!V780*PreçoLivre!V782*(1-Painel!$B$8)-V$3-V$4-V$6)*(1-Painel!$E$7)-V$5+V$6)*V$7</f>
        <v>4618956.1531764288</v>
      </c>
      <c r="W786" s="35"/>
    </row>
    <row r="787" spans="1:23" x14ac:dyDescent="0.25">
      <c r="A787" s="36">
        <v>778</v>
      </c>
      <c r="B787" s="35">
        <f t="shared" si="12"/>
        <v>225844062.63182479</v>
      </c>
      <c r="C787" s="35">
        <f>((Produção!C781*PreçoLivre!C783*(1-Painel!$B$8)-C$3-C$4-C$6)*(1-Painel!$E$7)-C$5+C$6)*C$7</f>
        <v>25762315.970745727</v>
      </c>
      <c r="D787" s="35">
        <f>((Produção!D781*PreçoLivre!D783*(1-Painel!$B$8)-D$3-D$4-D$6)*(1-Painel!$E$7)-D$5+D$6)*D$7</f>
        <v>22704608.466239844</v>
      </c>
      <c r="E787" s="35">
        <f>((Produção!E781*PreçoLivre!E783*(1-Painel!$B$8)-E$3-E$4-E$6)*(1-Painel!$E$7)-E$5+E$6)*E$7</f>
        <v>20087260.905638438</v>
      </c>
      <c r="F787" s="35">
        <f>((Produção!F781*PreçoLivre!F783*(1-Painel!$B$8)-F$3-F$4-F$6)*(1-Painel!$E$7)-F$5+F$6)*F$7</f>
        <v>18624346.360573933</v>
      </c>
      <c r="G787" s="35">
        <f>((Produção!G781*PreçoLivre!G783*(1-Painel!$B$8)-G$3-G$4-G$6)*(1-Painel!$E$7)-G$5+G$6)*G$7</f>
        <v>17067177.126523118</v>
      </c>
      <c r="H787" s="35">
        <f>((Produção!H781*PreçoLivre!H783*(1-Painel!$B$8)-H$3-H$4-H$6)*(1-Painel!$E$7)-H$5+H$6)*H$7</f>
        <v>14906430.483575648</v>
      </c>
      <c r="I787" s="35">
        <f>((Produção!I781*PreçoLivre!I783*(1-Painel!$B$8)-I$3-I$4-I$6)*(1-Painel!$E$7)-I$5+I$6)*I$7</f>
        <v>13010288.200416323</v>
      </c>
      <c r="J787" s="35">
        <f>((Produção!J781*PreçoLivre!J783*(1-Painel!$B$8)-J$3-J$4-J$6)*(1-Painel!$E$7)-J$5+J$6)*J$7</f>
        <v>11524302.721997511</v>
      </c>
      <c r="K787" s="35">
        <f>((Produção!K781*PreçoLivre!K783*(1-Painel!$B$8)-K$3-K$4-K$6)*(1-Painel!$E$7)-K$5+K$6)*K$7</f>
        <v>10067052.835231394</v>
      </c>
      <c r="L787" s="35">
        <f>((Produção!L781*PreçoLivre!L783*(1-Painel!$B$8)-L$3-L$4-L$6)*(1-Painel!$E$7)-L$5+L$6)*L$7</f>
        <v>9516506.2256637141</v>
      </c>
      <c r="M787" s="35">
        <f>((Produção!M781*PreçoLivre!M783*(1-Painel!$B$8)-M$3-M$4-M$6)*(1-Painel!$E$7)-M$5+M$6)*M$7</f>
        <v>8415721.7853927612</v>
      </c>
      <c r="N787" s="35">
        <f>((Produção!N781*PreçoLivre!N783*(1-Painel!$B$8)-N$3-N$4-N$6)*(1-Painel!$E$7)-N$5+N$6)*N$7</f>
        <v>7714290.6150145903</v>
      </c>
      <c r="O787" s="35">
        <f>((Produção!O781*PreçoLivre!O783*(1-Painel!$B$8)-O$3-O$4-O$6)*(1-Painel!$E$7)-O$5+O$6)*O$7</f>
        <v>7250856.5943643814</v>
      </c>
      <c r="P787" s="35">
        <f>((Produção!P781*PreçoLivre!P783*(1-Painel!$B$8)-P$3-P$4-P$6)*(1-Painel!$E$7)-P$5+P$6)*P$7</f>
        <v>7081480.959260948</v>
      </c>
      <c r="Q787" s="35">
        <f>((Produção!Q781*PreçoLivre!Q783*(1-Painel!$B$8)-Q$3-Q$4-Q$6)*(1-Painel!$E$7)-Q$5+Q$6)*Q$7</f>
        <v>6622864.0753128352</v>
      </c>
      <c r="R787" s="35">
        <f>((Produção!R781*PreçoLivre!R783*(1-Painel!$B$8)-R$3-R$4-R$6)*(1-Painel!$E$7)-R$5+R$6)*R$7</f>
        <v>5823346.1278441111</v>
      </c>
      <c r="S787" s="35">
        <f>((Produção!S781*PreçoLivre!S783*(1-Painel!$B$8)-S$3-S$4-S$6)*(1-Painel!$E$7)-S$5+S$6)*S$7</f>
        <v>5633746.5095484843</v>
      </c>
      <c r="T787" s="35">
        <f>((Produção!T781*PreçoLivre!T783*(1-Painel!$B$8)-T$3-T$4-T$6)*(1-Painel!$E$7)-T$5+T$6)*T$7</f>
        <v>5072906.4093648354</v>
      </c>
      <c r="U787" s="35">
        <f>((Produção!U781*PreçoLivre!U783*(1-Painel!$B$8)-U$3-U$4-U$6)*(1-Painel!$E$7)-U$5+U$6)*U$7</f>
        <v>4782745.7858636137</v>
      </c>
      <c r="V787" s="35">
        <f>((Produção!V781*PreçoLivre!V783*(1-Painel!$B$8)-V$3-V$4-V$6)*(1-Painel!$E$7)-V$5+V$6)*V$7</f>
        <v>4175814.4732526084</v>
      </c>
      <c r="W787" s="35"/>
    </row>
    <row r="788" spans="1:23" x14ac:dyDescent="0.25">
      <c r="A788" s="36">
        <v>779</v>
      </c>
      <c r="B788" s="35">
        <f t="shared" si="12"/>
        <v>283416308.79253429</v>
      </c>
      <c r="C788" s="35">
        <f>((Produção!C782*PreçoLivre!C784*(1-Painel!$B$8)-C$3-C$4-C$6)*(1-Painel!$E$7)-C$5+C$6)*C$7</f>
        <v>25369398.528838567</v>
      </c>
      <c r="D788" s="35">
        <f>((Produção!D782*PreçoLivre!D784*(1-Painel!$B$8)-D$3-D$4-D$6)*(1-Painel!$E$7)-D$5+D$6)*D$7</f>
        <v>23646688.019192699</v>
      </c>
      <c r="E788" s="35">
        <f>((Produção!E782*PreçoLivre!E784*(1-Painel!$B$8)-E$3-E$4-E$6)*(1-Painel!$E$7)-E$5+E$6)*E$7</f>
        <v>22409764.178724315</v>
      </c>
      <c r="F788" s="35">
        <f>((Produção!F782*PreçoLivre!F784*(1-Painel!$B$8)-F$3-F$4-F$6)*(1-Painel!$E$7)-F$5+F$6)*F$7</f>
        <v>20246785.120467413</v>
      </c>
      <c r="G788" s="35">
        <f>((Produção!G782*PreçoLivre!G784*(1-Painel!$B$8)-G$3-G$4-G$6)*(1-Painel!$E$7)-G$5+G$6)*G$7</f>
        <v>19247440.189679965</v>
      </c>
      <c r="H788" s="35">
        <f>((Produção!H782*PreçoLivre!H784*(1-Painel!$B$8)-H$3-H$4-H$6)*(1-Painel!$E$7)-H$5+H$6)*H$7</f>
        <v>17622713.812627848</v>
      </c>
      <c r="I788" s="35">
        <f>((Produção!I782*PreçoLivre!I784*(1-Painel!$B$8)-I$3-I$4-I$6)*(1-Painel!$E$7)-I$5+I$6)*I$7</f>
        <v>16765548.413621657</v>
      </c>
      <c r="J788" s="35">
        <f>((Produção!J782*PreçoLivre!J784*(1-Painel!$B$8)-J$3-J$4-J$6)*(1-Painel!$E$7)-J$5+J$6)*J$7</f>
        <v>15749962.091183865</v>
      </c>
      <c r="K788" s="35">
        <f>((Produção!K782*PreçoLivre!K784*(1-Painel!$B$8)-K$3-K$4-K$6)*(1-Painel!$E$7)-K$5+K$6)*K$7</f>
        <v>15028809.786324801</v>
      </c>
      <c r="L788" s="35">
        <f>((Produção!L782*PreçoLivre!L784*(1-Painel!$B$8)-L$3-L$4-L$6)*(1-Painel!$E$7)-L$5+L$6)*L$7</f>
        <v>14747356.150362128</v>
      </c>
      <c r="M788" s="35">
        <f>((Produção!M782*PreçoLivre!M784*(1-Painel!$B$8)-M$3-M$4-M$6)*(1-Painel!$E$7)-M$5+M$6)*M$7</f>
        <v>13480770.757189792</v>
      </c>
      <c r="N788" s="35">
        <f>((Produção!N782*PreçoLivre!N784*(1-Painel!$B$8)-N$3-N$4-N$6)*(1-Painel!$E$7)-N$5+N$6)*N$7</f>
        <v>12478771.719823651</v>
      </c>
      <c r="O788" s="35">
        <f>((Produção!O782*PreçoLivre!O784*(1-Painel!$B$8)-O$3-O$4-O$6)*(1-Painel!$E$7)-O$5+O$6)*O$7</f>
        <v>11131257.944029581</v>
      </c>
      <c r="P788" s="35">
        <f>((Produção!P782*PreçoLivre!P784*(1-Painel!$B$8)-P$3-P$4-P$6)*(1-Painel!$E$7)-P$5+P$6)*P$7</f>
        <v>9959765.3201667871</v>
      </c>
      <c r="Q788" s="35">
        <f>((Produção!Q782*PreçoLivre!Q784*(1-Painel!$B$8)-Q$3-Q$4-Q$6)*(1-Painel!$E$7)-Q$5+Q$6)*Q$7</f>
        <v>9222043.1590603478</v>
      </c>
      <c r="R788" s="35">
        <f>((Produção!R782*PreçoLivre!R784*(1-Painel!$B$8)-R$3-R$4-R$6)*(1-Painel!$E$7)-R$5+R$6)*R$7</f>
        <v>8518223.8219643254</v>
      </c>
      <c r="S788" s="35">
        <f>((Produção!S782*PreçoLivre!S784*(1-Painel!$B$8)-S$3-S$4-S$6)*(1-Painel!$E$7)-S$5+S$6)*S$7</f>
        <v>8000065.8749431269</v>
      </c>
      <c r="T788" s="35">
        <f>((Produção!T782*PreçoLivre!T784*(1-Painel!$B$8)-T$3-T$4-T$6)*(1-Painel!$E$7)-T$5+T$6)*T$7</f>
        <v>7180958.7633342799</v>
      </c>
      <c r="U788" s="35">
        <f>((Produção!U782*PreçoLivre!U784*(1-Painel!$B$8)-U$3-U$4-U$6)*(1-Painel!$E$7)-U$5+U$6)*U$7</f>
        <v>6558757.41829798</v>
      </c>
      <c r="V788" s="35">
        <f>((Produção!V782*PreçoLivre!V784*(1-Painel!$B$8)-V$3-V$4-V$6)*(1-Painel!$E$7)-V$5+V$6)*V$7</f>
        <v>6051227.7227010932</v>
      </c>
      <c r="W788" s="35"/>
    </row>
    <row r="789" spans="1:23" x14ac:dyDescent="0.25">
      <c r="A789" s="36">
        <v>780</v>
      </c>
      <c r="B789" s="35">
        <f t="shared" si="12"/>
        <v>277451868.80908519</v>
      </c>
      <c r="C789" s="35">
        <f>((Produção!C783*PreçoLivre!C785*(1-Painel!$B$8)-C$3-C$4-C$6)*(1-Painel!$E$7)-C$5+C$6)*C$7</f>
        <v>26795703.76038425</v>
      </c>
      <c r="D789" s="35">
        <f>((Produção!D783*PreçoLivre!D785*(1-Painel!$B$8)-D$3-D$4-D$6)*(1-Painel!$E$7)-D$5+D$6)*D$7</f>
        <v>24652776.713183191</v>
      </c>
      <c r="E789" s="35">
        <f>((Produção!E783*PreçoLivre!E785*(1-Painel!$B$8)-E$3-E$4-E$6)*(1-Painel!$E$7)-E$5+E$6)*E$7</f>
        <v>24360190.612563316</v>
      </c>
      <c r="F789" s="35">
        <f>((Produção!F783*PreçoLivre!F785*(1-Painel!$B$8)-F$3-F$4-F$6)*(1-Painel!$E$7)-F$5+F$6)*F$7</f>
        <v>22340542.872799128</v>
      </c>
      <c r="G789" s="35">
        <f>((Produção!G783*PreçoLivre!G785*(1-Painel!$B$8)-G$3-G$4-G$6)*(1-Painel!$E$7)-G$5+G$6)*G$7</f>
        <v>19736086.582974877</v>
      </c>
      <c r="H789" s="35">
        <f>((Produção!H783*PreçoLivre!H785*(1-Painel!$B$8)-H$3-H$4-H$6)*(1-Painel!$E$7)-H$5+H$6)*H$7</f>
        <v>17827908.980982218</v>
      </c>
      <c r="I789" s="35">
        <f>((Produção!I783*PreçoLivre!I785*(1-Painel!$B$8)-I$3-I$4-I$6)*(1-Painel!$E$7)-I$5+I$6)*I$7</f>
        <v>16211613.295362266</v>
      </c>
      <c r="J789" s="35">
        <f>((Produção!J783*PreçoLivre!J785*(1-Painel!$B$8)-J$3-J$4-J$6)*(1-Painel!$E$7)-J$5+J$6)*J$7</f>
        <v>14925010.530502366</v>
      </c>
      <c r="K789" s="35">
        <f>((Produção!K783*PreçoLivre!K785*(1-Painel!$B$8)-K$3-K$4-K$6)*(1-Painel!$E$7)-K$5+K$6)*K$7</f>
        <v>13597378.923363155</v>
      </c>
      <c r="L789" s="35">
        <f>((Produção!L783*PreçoLivre!L785*(1-Painel!$B$8)-L$3-L$4-L$6)*(1-Painel!$E$7)-L$5+L$6)*L$7</f>
        <v>12713055.744201381</v>
      </c>
      <c r="M789" s="35">
        <f>((Produção!M783*PreçoLivre!M785*(1-Painel!$B$8)-M$3-M$4-M$6)*(1-Painel!$E$7)-M$5+M$6)*M$7</f>
        <v>12119757.819038121</v>
      </c>
      <c r="N789" s="35">
        <f>((Produção!N783*PreçoLivre!N785*(1-Painel!$B$8)-N$3-N$4-N$6)*(1-Painel!$E$7)-N$5+N$6)*N$7</f>
        <v>11038780.347669106</v>
      </c>
      <c r="O789" s="35">
        <f>((Produção!O783*PreçoLivre!O785*(1-Painel!$B$8)-O$3-O$4-O$6)*(1-Painel!$E$7)-O$5+O$6)*O$7</f>
        <v>9785712.5349606145</v>
      </c>
      <c r="P789" s="35">
        <f>((Produção!P783*PreçoLivre!P785*(1-Painel!$B$8)-P$3-P$4-P$6)*(1-Painel!$E$7)-P$5+P$6)*P$7</f>
        <v>9068761.5197662488</v>
      </c>
      <c r="Q789" s="35">
        <f>((Produção!Q783*PreçoLivre!Q785*(1-Painel!$B$8)-Q$3-Q$4-Q$6)*(1-Painel!$E$7)-Q$5+Q$6)*Q$7</f>
        <v>8712239.6614347287</v>
      </c>
      <c r="R789" s="35">
        <f>((Produção!R783*PreçoLivre!R785*(1-Painel!$B$8)-R$3-R$4-R$6)*(1-Painel!$E$7)-R$5+R$6)*R$7</f>
        <v>8089462.1098196125</v>
      </c>
      <c r="S789" s="35">
        <f>((Produção!S783*PreçoLivre!S785*(1-Painel!$B$8)-S$3-S$4-S$6)*(1-Painel!$E$7)-S$5+S$6)*S$7</f>
        <v>7418424.6177840857</v>
      </c>
      <c r="T789" s="35">
        <f>((Produção!T783*PreçoLivre!T785*(1-Painel!$B$8)-T$3-T$4-T$6)*(1-Painel!$E$7)-T$5+T$6)*T$7</f>
        <v>6754046.1046007695</v>
      </c>
      <c r="U789" s="35">
        <f>((Produção!U783*PreçoLivre!U785*(1-Painel!$B$8)-U$3-U$4-U$6)*(1-Painel!$E$7)-U$5+U$6)*U$7</f>
        <v>5877161.2840083297</v>
      </c>
      <c r="V789" s="35">
        <f>((Produção!V783*PreçoLivre!V785*(1-Painel!$B$8)-V$3-V$4-V$6)*(1-Painel!$E$7)-V$5+V$6)*V$7</f>
        <v>5427254.7936873883</v>
      </c>
      <c r="W789" s="35"/>
    </row>
    <row r="790" spans="1:23" x14ac:dyDescent="0.25">
      <c r="A790" s="36">
        <v>781</v>
      </c>
      <c r="B790" s="35">
        <f t="shared" si="12"/>
        <v>276741006.36441904</v>
      </c>
      <c r="C790" s="35">
        <f>((Produção!C784*PreçoLivre!C786*(1-Painel!$B$8)-C$3-C$4-C$6)*(1-Painel!$E$7)-C$5+C$6)*C$7</f>
        <v>25798950.705117755</v>
      </c>
      <c r="D790" s="35">
        <f>((Produção!D784*PreçoLivre!D786*(1-Painel!$B$8)-D$3-D$4-D$6)*(1-Painel!$E$7)-D$5+D$6)*D$7</f>
        <v>23917184.913640395</v>
      </c>
      <c r="E790" s="35">
        <f>((Produção!E784*PreçoLivre!E786*(1-Painel!$B$8)-E$3-E$4-E$6)*(1-Painel!$E$7)-E$5+E$6)*E$7</f>
        <v>22411732.774018291</v>
      </c>
      <c r="F790" s="35">
        <f>((Produção!F784*PreçoLivre!F786*(1-Painel!$B$8)-F$3-F$4-F$6)*(1-Painel!$E$7)-F$5+F$6)*F$7</f>
        <v>21414145.498938076</v>
      </c>
      <c r="G790" s="35">
        <f>((Produção!G784*PreçoLivre!G786*(1-Painel!$B$8)-G$3-G$4-G$6)*(1-Painel!$E$7)-G$5+G$6)*G$7</f>
        <v>19511948.869043391</v>
      </c>
      <c r="H790" s="35">
        <f>((Produção!H784*PreçoLivre!H786*(1-Painel!$B$8)-H$3-H$4-H$6)*(1-Painel!$E$7)-H$5+H$6)*H$7</f>
        <v>18735755.666291159</v>
      </c>
      <c r="I790" s="35">
        <f>((Produção!I784*PreçoLivre!I786*(1-Painel!$B$8)-I$3-I$4-I$6)*(1-Painel!$E$7)-I$5+I$6)*I$7</f>
        <v>16723154.454496847</v>
      </c>
      <c r="J790" s="35">
        <f>((Produção!J784*PreçoLivre!J786*(1-Painel!$B$8)-J$3-J$4-J$6)*(1-Painel!$E$7)-J$5+J$6)*J$7</f>
        <v>16060711.161102073</v>
      </c>
      <c r="K790" s="35">
        <f>((Produção!K784*PreçoLivre!K786*(1-Painel!$B$8)-K$3-K$4-K$6)*(1-Painel!$E$7)-K$5+K$6)*K$7</f>
        <v>14480022.613782553</v>
      </c>
      <c r="L790" s="35">
        <f>((Produção!L784*PreçoLivre!L786*(1-Painel!$B$8)-L$3-L$4-L$6)*(1-Painel!$E$7)-L$5+L$6)*L$7</f>
        <v>13665641.913777977</v>
      </c>
      <c r="M790" s="35">
        <f>((Produção!M784*PreçoLivre!M786*(1-Painel!$B$8)-M$3-M$4-M$6)*(1-Painel!$E$7)-M$5+M$6)*M$7</f>
        <v>13335258.861554086</v>
      </c>
      <c r="N790" s="35">
        <f>((Produção!N784*PreçoLivre!N786*(1-Painel!$B$8)-N$3-N$4-N$6)*(1-Painel!$E$7)-N$5+N$6)*N$7</f>
        <v>11834729.660857134</v>
      </c>
      <c r="O790" s="35">
        <f>((Produção!O784*PreçoLivre!O786*(1-Painel!$B$8)-O$3-O$4-O$6)*(1-Painel!$E$7)-O$5+O$6)*O$7</f>
        <v>10307303.607015617</v>
      </c>
      <c r="P790" s="35">
        <f>((Produção!P784*PreçoLivre!P786*(1-Painel!$B$8)-P$3-P$4-P$6)*(1-Painel!$E$7)-P$5+P$6)*P$7</f>
        <v>9330634.0228142962</v>
      </c>
      <c r="Q790" s="35">
        <f>((Produção!Q784*PreçoLivre!Q786*(1-Painel!$B$8)-Q$3-Q$4-Q$6)*(1-Painel!$E$7)-Q$5+Q$6)*Q$7</f>
        <v>8235363.9063095935</v>
      </c>
      <c r="R790" s="35">
        <f>((Produção!R784*PreçoLivre!R786*(1-Painel!$B$8)-R$3-R$4-R$6)*(1-Painel!$E$7)-R$5+R$6)*R$7</f>
        <v>7769621.2373037254</v>
      </c>
      <c r="S790" s="35">
        <f>((Produção!S784*PreçoLivre!S786*(1-Painel!$B$8)-S$3-S$4-S$6)*(1-Painel!$E$7)-S$5+S$6)*S$7</f>
        <v>6745458.2495501349</v>
      </c>
      <c r="T790" s="35">
        <f>((Produção!T784*PreçoLivre!T786*(1-Painel!$B$8)-T$3-T$4-T$6)*(1-Painel!$E$7)-T$5+T$6)*T$7</f>
        <v>6053362.9363367222</v>
      </c>
      <c r="U790" s="35">
        <f>((Produção!U784*PreçoLivre!U786*(1-Painel!$B$8)-U$3-U$4-U$6)*(1-Painel!$E$7)-U$5+U$6)*U$7</f>
        <v>5458442.5271949852</v>
      </c>
      <c r="V790" s="35">
        <f>((Produção!V784*PreçoLivre!V786*(1-Painel!$B$8)-V$3-V$4-V$6)*(1-Painel!$E$7)-V$5+V$6)*V$7</f>
        <v>4951582.7852741415</v>
      </c>
      <c r="W790" s="35"/>
    </row>
    <row r="791" spans="1:23" x14ac:dyDescent="0.25">
      <c r="A791" s="36">
        <v>782</v>
      </c>
      <c r="B791" s="35">
        <f t="shared" si="12"/>
        <v>268202100.98386478</v>
      </c>
      <c r="C791" s="35">
        <f>((Produção!C785*PreçoLivre!C787*(1-Painel!$B$8)-C$3-C$4-C$6)*(1-Painel!$E$7)-C$5+C$6)*C$7</f>
        <v>25125886.049957596</v>
      </c>
      <c r="D791" s="35">
        <f>((Produção!D785*PreçoLivre!D787*(1-Painel!$B$8)-D$3-D$4-D$6)*(1-Painel!$E$7)-D$5+D$6)*D$7</f>
        <v>23067153.292609606</v>
      </c>
      <c r="E791" s="35">
        <f>((Produção!E785*PreçoLivre!E787*(1-Painel!$B$8)-E$3-E$4-E$6)*(1-Painel!$E$7)-E$5+E$6)*E$7</f>
        <v>22129759.935571272</v>
      </c>
      <c r="F791" s="35">
        <f>((Produção!F785*PreçoLivre!F787*(1-Painel!$B$8)-F$3-F$4-F$6)*(1-Painel!$E$7)-F$5+F$6)*F$7</f>
        <v>21340042.888241448</v>
      </c>
      <c r="G791" s="35">
        <f>((Produção!G785*PreçoLivre!G787*(1-Painel!$B$8)-G$3-G$4-G$6)*(1-Painel!$E$7)-G$5+G$6)*G$7</f>
        <v>19871188.38075259</v>
      </c>
      <c r="H791" s="35">
        <f>((Produção!H785*PreçoLivre!H787*(1-Painel!$B$8)-H$3-H$4-H$6)*(1-Painel!$E$7)-H$5+H$6)*H$7</f>
        <v>18555699.577367935</v>
      </c>
      <c r="I791" s="35">
        <f>((Produção!I785*PreçoLivre!I787*(1-Painel!$B$8)-I$3-I$4-I$6)*(1-Painel!$E$7)-I$5+I$6)*I$7</f>
        <v>16438262.353720305</v>
      </c>
      <c r="J791" s="35">
        <f>((Produção!J785*PreçoLivre!J787*(1-Painel!$B$8)-J$3-J$4-J$6)*(1-Painel!$E$7)-J$5+J$6)*J$7</f>
        <v>14736892.926057298</v>
      </c>
      <c r="K791" s="35">
        <f>((Produção!K785*PreçoLivre!K787*(1-Painel!$B$8)-K$3-K$4-K$6)*(1-Painel!$E$7)-K$5+K$6)*K$7</f>
        <v>13453383.684562324</v>
      </c>
      <c r="L791" s="35">
        <f>((Produção!L785*PreçoLivre!L787*(1-Painel!$B$8)-L$3-L$4-L$6)*(1-Painel!$E$7)-L$5+L$6)*L$7</f>
        <v>12176888.0386786</v>
      </c>
      <c r="M791" s="35">
        <f>((Produção!M785*PreçoLivre!M787*(1-Painel!$B$8)-M$3-M$4-M$6)*(1-Painel!$E$7)-M$5+M$6)*M$7</f>
        <v>11514771.524989787</v>
      </c>
      <c r="N791" s="35">
        <f>((Produção!N785*PreçoLivre!N787*(1-Painel!$B$8)-N$3-N$4-N$6)*(1-Painel!$E$7)-N$5+N$6)*N$7</f>
        <v>10251412.218459928</v>
      </c>
      <c r="O791" s="35">
        <f>((Produção!O785*PreçoLivre!O787*(1-Painel!$B$8)-O$3-O$4-O$6)*(1-Painel!$E$7)-O$5+O$6)*O$7</f>
        <v>9362129.8798290212</v>
      </c>
      <c r="P791" s="35">
        <f>((Produção!P785*PreçoLivre!P787*(1-Painel!$B$8)-P$3-P$4-P$6)*(1-Painel!$E$7)-P$5+P$6)*P$7</f>
        <v>8760480.780029146</v>
      </c>
      <c r="Q791" s="35">
        <f>((Produção!Q785*PreçoLivre!Q787*(1-Painel!$B$8)-Q$3-Q$4-Q$6)*(1-Painel!$E$7)-Q$5+Q$6)*Q$7</f>
        <v>8225932.5843549203</v>
      </c>
      <c r="R791" s="35">
        <f>((Produção!R785*PreçoLivre!R787*(1-Painel!$B$8)-R$3-R$4-R$6)*(1-Painel!$E$7)-R$5+R$6)*R$7</f>
        <v>7814295.4695160678</v>
      </c>
      <c r="S791" s="35">
        <f>((Produção!S785*PreçoLivre!S787*(1-Painel!$B$8)-S$3-S$4-S$6)*(1-Painel!$E$7)-S$5+S$6)*S$7</f>
        <v>7051729.6470524482</v>
      </c>
      <c r="T791" s="35">
        <f>((Produção!T785*PreçoLivre!T787*(1-Painel!$B$8)-T$3-T$4-T$6)*(1-Painel!$E$7)-T$5+T$6)*T$7</f>
        <v>6505719.0086722942</v>
      </c>
      <c r="U791" s="35">
        <f>((Produção!U785*PreçoLivre!U787*(1-Painel!$B$8)-U$3-U$4-U$6)*(1-Painel!$E$7)-U$5+U$6)*U$7</f>
        <v>5996432.7274115272</v>
      </c>
      <c r="V791" s="35">
        <f>((Produção!V785*PreçoLivre!V787*(1-Painel!$B$8)-V$3-V$4-V$6)*(1-Painel!$E$7)-V$5+V$6)*V$7</f>
        <v>5824040.0160306739</v>
      </c>
      <c r="W791" s="35"/>
    </row>
    <row r="792" spans="1:23" x14ac:dyDescent="0.25">
      <c r="A792" s="36">
        <v>783</v>
      </c>
      <c r="B792" s="35">
        <f t="shared" si="12"/>
        <v>282949907.80254805</v>
      </c>
      <c r="C792" s="35">
        <f>((Produção!C786*PreçoLivre!C788*(1-Painel!$B$8)-C$3-C$4-C$6)*(1-Painel!$E$7)-C$5+C$6)*C$7</f>
        <v>25939899.103534427</v>
      </c>
      <c r="D792" s="35">
        <f>((Produção!D786*PreçoLivre!D788*(1-Painel!$B$8)-D$3-D$4-D$6)*(1-Painel!$E$7)-D$5+D$6)*D$7</f>
        <v>24129749.026360512</v>
      </c>
      <c r="E792" s="35">
        <f>((Produção!E786*PreçoLivre!E788*(1-Painel!$B$8)-E$3-E$4-E$6)*(1-Painel!$E$7)-E$5+E$6)*E$7</f>
        <v>22779229.46907784</v>
      </c>
      <c r="F792" s="35">
        <f>((Produção!F786*PreçoLivre!F788*(1-Painel!$B$8)-F$3-F$4-F$6)*(1-Painel!$E$7)-F$5+F$6)*F$7</f>
        <v>21749706.201697726</v>
      </c>
      <c r="G792" s="35">
        <f>((Produção!G786*PreçoLivre!G788*(1-Painel!$B$8)-G$3-G$4-G$6)*(1-Painel!$E$7)-G$5+G$6)*G$7</f>
        <v>19596910.945385363</v>
      </c>
      <c r="H792" s="35">
        <f>((Produção!H786*PreçoLivre!H788*(1-Painel!$B$8)-H$3-H$4-H$6)*(1-Painel!$E$7)-H$5+H$6)*H$7</f>
        <v>17933027.352838576</v>
      </c>
      <c r="I792" s="35">
        <f>((Produção!I786*PreçoLivre!I788*(1-Painel!$B$8)-I$3-I$4-I$6)*(1-Painel!$E$7)-I$5+I$6)*I$7</f>
        <v>17866386.501937162</v>
      </c>
      <c r="J792" s="35">
        <f>((Produção!J786*PreçoLivre!J788*(1-Painel!$B$8)-J$3-J$4-J$6)*(1-Painel!$E$7)-J$5+J$6)*J$7</f>
        <v>16399551.862566648</v>
      </c>
      <c r="K792" s="35">
        <f>((Produção!K786*PreçoLivre!K788*(1-Painel!$B$8)-K$3-K$4-K$6)*(1-Painel!$E$7)-K$5+K$6)*K$7</f>
        <v>15936358.094582515</v>
      </c>
      <c r="L792" s="35">
        <f>((Produção!L786*PreçoLivre!L788*(1-Painel!$B$8)-L$3-L$4-L$6)*(1-Painel!$E$7)-L$5+L$6)*L$7</f>
        <v>14529739.305555703</v>
      </c>
      <c r="M792" s="35">
        <f>((Produção!M786*PreçoLivre!M788*(1-Painel!$B$8)-M$3-M$4-M$6)*(1-Painel!$E$7)-M$5+M$6)*M$7</f>
        <v>13119336.847257297</v>
      </c>
      <c r="N792" s="35">
        <f>((Produção!N786*PreçoLivre!N788*(1-Painel!$B$8)-N$3-N$4-N$6)*(1-Painel!$E$7)-N$5+N$6)*N$7</f>
        <v>11902800.540958304</v>
      </c>
      <c r="O792" s="35">
        <f>((Produção!O786*PreçoLivre!O788*(1-Painel!$B$8)-O$3-O$4-O$6)*(1-Painel!$E$7)-O$5+O$6)*O$7</f>
        <v>10331136.531450339</v>
      </c>
      <c r="P792" s="35">
        <f>((Produção!P786*PreçoLivre!P788*(1-Painel!$B$8)-P$3-P$4-P$6)*(1-Painel!$E$7)-P$5+P$6)*P$7</f>
        <v>9403647.7350046597</v>
      </c>
      <c r="Q792" s="35">
        <f>((Produção!Q786*PreçoLivre!Q788*(1-Painel!$B$8)-Q$3-Q$4-Q$6)*(1-Painel!$E$7)-Q$5+Q$6)*Q$7</f>
        <v>8892802.3492483702</v>
      </c>
      <c r="R792" s="35">
        <f>((Produção!R786*PreçoLivre!R788*(1-Painel!$B$8)-R$3-R$4-R$6)*(1-Painel!$E$7)-R$5+R$6)*R$7</f>
        <v>7876547.1968855113</v>
      </c>
      <c r="S792" s="35">
        <f>((Produção!S786*PreçoLivre!S788*(1-Painel!$B$8)-S$3-S$4-S$6)*(1-Painel!$E$7)-S$5+S$6)*S$7</f>
        <v>7083027.3240591185</v>
      </c>
      <c r="T792" s="35">
        <f>((Produção!T786*PreçoLivre!T788*(1-Painel!$B$8)-T$3-T$4-T$6)*(1-Painel!$E$7)-T$5+T$6)*T$7</f>
        <v>6525043.6343301237</v>
      </c>
      <c r="U792" s="35">
        <f>((Produção!U786*PreçoLivre!U788*(1-Painel!$B$8)-U$3-U$4-U$6)*(1-Painel!$E$7)-U$5+U$6)*U$7</f>
        <v>5587519.7270872332</v>
      </c>
      <c r="V792" s="35">
        <f>((Produção!V786*PreçoLivre!V788*(1-Painel!$B$8)-V$3-V$4-V$6)*(1-Painel!$E$7)-V$5+V$6)*V$7</f>
        <v>5367488.0527305705</v>
      </c>
      <c r="W792" s="35"/>
    </row>
    <row r="793" spans="1:23" x14ac:dyDescent="0.25">
      <c r="A793" s="36">
        <v>784</v>
      </c>
      <c r="B793" s="35">
        <f t="shared" si="12"/>
        <v>284316474.74959254</v>
      </c>
      <c r="C793" s="35">
        <f>((Produção!C787*PreçoLivre!C789*(1-Painel!$B$8)-C$3-C$4-C$6)*(1-Painel!$E$7)-C$5+C$6)*C$7</f>
        <v>27388120.195078764</v>
      </c>
      <c r="D793" s="35">
        <f>((Produção!D787*PreçoLivre!D789*(1-Painel!$B$8)-D$3-D$4-D$6)*(1-Painel!$E$7)-D$5+D$6)*D$7</f>
        <v>25915055.113275781</v>
      </c>
      <c r="E793" s="35">
        <f>((Produção!E787*PreçoLivre!E789*(1-Painel!$B$8)-E$3-E$4-E$6)*(1-Painel!$E$7)-E$5+E$6)*E$7</f>
        <v>23565379.100609835</v>
      </c>
      <c r="F793" s="35">
        <f>((Produção!F787*PreçoLivre!F789*(1-Painel!$B$8)-F$3-F$4-F$6)*(1-Painel!$E$7)-F$5+F$6)*F$7</f>
        <v>21133631.250654779</v>
      </c>
      <c r="G793" s="35">
        <f>((Produção!G787*PreçoLivre!G789*(1-Painel!$B$8)-G$3-G$4-G$6)*(1-Painel!$E$7)-G$5+G$6)*G$7</f>
        <v>19849289.356120776</v>
      </c>
      <c r="H793" s="35">
        <f>((Produção!H787*PreçoLivre!H789*(1-Painel!$B$8)-H$3-H$4-H$6)*(1-Painel!$E$7)-H$5+H$6)*H$7</f>
        <v>18148719.641750764</v>
      </c>
      <c r="I793" s="35">
        <f>((Produção!I787*PreçoLivre!I789*(1-Painel!$B$8)-I$3-I$4-I$6)*(1-Painel!$E$7)-I$5+I$6)*I$7</f>
        <v>17151731.752735671</v>
      </c>
      <c r="J793" s="35">
        <f>((Produção!J787*PreçoLivre!J789*(1-Painel!$B$8)-J$3-J$4-J$6)*(1-Painel!$E$7)-J$5+J$6)*J$7</f>
        <v>15648126.044076975</v>
      </c>
      <c r="K793" s="35">
        <f>((Produção!K787*PreçoLivre!K789*(1-Painel!$B$8)-K$3-K$4-K$6)*(1-Painel!$E$7)-K$5+K$6)*K$7</f>
        <v>14606134.29928452</v>
      </c>
      <c r="L793" s="35">
        <f>((Produção!L787*PreçoLivre!L789*(1-Painel!$B$8)-L$3-L$4-L$6)*(1-Painel!$E$7)-L$5+L$6)*L$7</f>
        <v>13388162.86016953</v>
      </c>
      <c r="M793" s="35">
        <f>((Produção!M787*PreçoLivre!M789*(1-Painel!$B$8)-M$3-M$4-M$6)*(1-Painel!$E$7)-M$5+M$6)*M$7</f>
        <v>13119953.126731979</v>
      </c>
      <c r="N793" s="35">
        <f>((Produção!N787*PreçoLivre!N789*(1-Painel!$B$8)-N$3-N$4-N$6)*(1-Painel!$E$7)-N$5+N$6)*N$7</f>
        <v>11136262.128608176</v>
      </c>
      <c r="O793" s="35">
        <f>((Produção!O787*PreçoLivre!O789*(1-Painel!$B$8)-O$3-O$4-O$6)*(1-Painel!$E$7)-O$5+O$6)*O$7</f>
        <v>10337839.840668803</v>
      </c>
      <c r="P793" s="35">
        <f>((Produção!P787*PreçoLivre!P789*(1-Painel!$B$8)-P$3-P$4-P$6)*(1-Painel!$E$7)-P$5+P$6)*P$7</f>
        <v>9764881.200027328</v>
      </c>
      <c r="Q793" s="35">
        <f>((Produção!Q787*PreçoLivre!Q789*(1-Painel!$B$8)-Q$3-Q$4-Q$6)*(1-Painel!$E$7)-Q$5+Q$6)*Q$7</f>
        <v>9075523.9572338201</v>
      </c>
      <c r="R793" s="35">
        <f>((Produção!R787*PreçoLivre!R789*(1-Painel!$B$8)-R$3-R$4-R$6)*(1-Painel!$E$7)-R$5+R$6)*R$7</f>
        <v>8212405.3249673275</v>
      </c>
      <c r="S793" s="35">
        <f>((Produção!S787*PreçoLivre!S789*(1-Painel!$B$8)-S$3-S$4-S$6)*(1-Painel!$E$7)-S$5+S$6)*S$7</f>
        <v>7634905.4553013537</v>
      </c>
      <c r="T793" s="35">
        <f>((Produção!T787*PreçoLivre!T789*(1-Painel!$B$8)-T$3-T$4-T$6)*(1-Painel!$E$7)-T$5+T$6)*T$7</f>
        <v>6780784.245454465</v>
      </c>
      <c r="U793" s="35">
        <f>((Produção!U787*PreçoLivre!U789*(1-Painel!$B$8)-U$3-U$4-U$6)*(1-Painel!$E$7)-U$5+U$6)*U$7</f>
        <v>6115729.2413305165</v>
      </c>
      <c r="V793" s="35">
        <f>((Produção!V787*PreçoLivre!V789*(1-Painel!$B$8)-V$3-V$4-V$6)*(1-Painel!$E$7)-V$5+V$6)*V$7</f>
        <v>5343840.6155114071</v>
      </c>
      <c r="W793" s="35"/>
    </row>
    <row r="794" spans="1:23" x14ac:dyDescent="0.25">
      <c r="A794" s="36">
        <v>785</v>
      </c>
      <c r="B794" s="35">
        <f t="shared" si="12"/>
        <v>245552801.24682054</v>
      </c>
      <c r="C794" s="35">
        <f>((Produção!C788*PreçoLivre!C790*(1-Painel!$B$8)-C$3-C$4-C$6)*(1-Painel!$E$7)-C$5+C$6)*C$7</f>
        <v>24392566.421942599</v>
      </c>
      <c r="D794" s="35">
        <f>((Produção!D788*PreçoLivre!D790*(1-Painel!$B$8)-D$3-D$4-D$6)*(1-Painel!$E$7)-D$5+D$6)*D$7</f>
        <v>22106676.289382376</v>
      </c>
      <c r="E794" s="35">
        <f>((Produção!E788*PreçoLivre!E790*(1-Painel!$B$8)-E$3-E$4-E$6)*(1-Painel!$E$7)-E$5+E$6)*E$7</f>
        <v>20924173.62009557</v>
      </c>
      <c r="F794" s="35">
        <f>((Produção!F788*PreçoLivre!F790*(1-Painel!$B$8)-F$3-F$4-F$6)*(1-Painel!$E$7)-F$5+F$6)*F$7</f>
        <v>18779343.219533987</v>
      </c>
      <c r="G794" s="35">
        <f>((Produção!G788*PreçoLivre!G790*(1-Painel!$B$8)-G$3-G$4-G$6)*(1-Painel!$E$7)-G$5+G$6)*G$7</f>
        <v>17364355.938948251</v>
      </c>
      <c r="H794" s="35">
        <f>((Produção!H788*PreçoLivre!H790*(1-Painel!$B$8)-H$3-H$4-H$6)*(1-Painel!$E$7)-H$5+H$6)*H$7</f>
        <v>16190359.508559754</v>
      </c>
      <c r="I794" s="35">
        <f>((Produção!I788*PreçoLivre!I790*(1-Painel!$B$8)-I$3-I$4-I$6)*(1-Painel!$E$7)-I$5+I$6)*I$7</f>
        <v>14949759.829009257</v>
      </c>
      <c r="J794" s="35">
        <f>((Produção!J788*PreçoLivre!J790*(1-Painel!$B$8)-J$3-J$4-J$6)*(1-Painel!$E$7)-J$5+J$6)*J$7</f>
        <v>14525444.76475131</v>
      </c>
      <c r="K794" s="35">
        <f>((Produção!K788*PreçoLivre!K790*(1-Painel!$B$8)-K$3-K$4-K$6)*(1-Painel!$E$7)-K$5+K$6)*K$7</f>
        <v>12379390.189695371</v>
      </c>
      <c r="L794" s="35">
        <f>((Produção!L788*PreçoLivre!L790*(1-Painel!$B$8)-L$3-L$4-L$6)*(1-Painel!$E$7)-L$5+L$6)*L$7</f>
        <v>11158160.162963575</v>
      </c>
      <c r="M794" s="35">
        <f>((Produção!M788*PreçoLivre!M790*(1-Painel!$B$8)-M$3-M$4-M$6)*(1-Painel!$E$7)-M$5+M$6)*M$7</f>
        <v>10090214.844875466</v>
      </c>
      <c r="N794" s="35">
        <f>((Produção!N788*PreçoLivre!N790*(1-Painel!$B$8)-N$3-N$4-N$6)*(1-Painel!$E$7)-N$5+N$6)*N$7</f>
        <v>8988895.1871371493</v>
      </c>
      <c r="O794" s="35">
        <f>((Produção!O788*PreçoLivre!O790*(1-Painel!$B$8)-O$3-O$4-O$6)*(1-Painel!$E$7)-O$5+O$6)*O$7</f>
        <v>8720092.3622518964</v>
      </c>
      <c r="P794" s="35">
        <f>((Produção!P788*PreçoLivre!P790*(1-Painel!$B$8)-P$3-P$4-P$6)*(1-Painel!$E$7)-P$5+P$6)*P$7</f>
        <v>8266337.8504241798</v>
      </c>
      <c r="Q794" s="35">
        <f>((Produção!Q788*PreçoLivre!Q790*(1-Painel!$B$8)-Q$3-Q$4-Q$6)*(1-Painel!$E$7)-Q$5+Q$6)*Q$7</f>
        <v>7864493.5743244207</v>
      </c>
      <c r="R794" s="35">
        <f>((Produção!R788*PreçoLivre!R790*(1-Painel!$B$8)-R$3-R$4-R$6)*(1-Painel!$E$7)-R$5+R$6)*R$7</f>
        <v>7102152.1694938149</v>
      </c>
      <c r="S794" s="35">
        <f>((Produção!S788*PreçoLivre!S790*(1-Painel!$B$8)-S$3-S$4-S$6)*(1-Painel!$E$7)-S$5+S$6)*S$7</f>
        <v>6134137.1866146959</v>
      </c>
      <c r="T794" s="35">
        <f>((Produção!T788*PreçoLivre!T790*(1-Painel!$B$8)-T$3-T$4-T$6)*(1-Painel!$E$7)-T$5+T$6)*T$7</f>
        <v>5614418.0945315994</v>
      </c>
      <c r="U794" s="35">
        <f>((Produção!U788*PreçoLivre!U790*(1-Painel!$B$8)-U$3-U$4-U$6)*(1-Painel!$E$7)-U$5+U$6)*U$7</f>
        <v>5222008.2815544782</v>
      </c>
      <c r="V794" s="35">
        <f>((Produção!V788*PreçoLivre!V790*(1-Painel!$B$8)-V$3-V$4-V$6)*(1-Painel!$E$7)-V$5+V$6)*V$7</f>
        <v>4779821.7507308172</v>
      </c>
      <c r="W794" s="35"/>
    </row>
    <row r="795" spans="1:23" x14ac:dyDescent="0.25">
      <c r="A795" s="36">
        <v>786</v>
      </c>
      <c r="B795" s="35">
        <f t="shared" si="12"/>
        <v>257494754.49961689</v>
      </c>
      <c r="C795" s="35">
        <f>((Produção!C789*PreçoLivre!C791*(1-Painel!$B$8)-C$3-C$4-C$6)*(1-Painel!$E$7)-C$5+C$6)*C$7</f>
        <v>25399838.577787064</v>
      </c>
      <c r="D795" s="35">
        <f>((Produção!D789*PreçoLivre!D791*(1-Painel!$B$8)-D$3-D$4-D$6)*(1-Painel!$E$7)-D$5+D$6)*D$7</f>
        <v>23534766.544521999</v>
      </c>
      <c r="E795" s="35">
        <f>((Produção!E789*PreçoLivre!E791*(1-Painel!$B$8)-E$3-E$4-E$6)*(1-Painel!$E$7)-E$5+E$6)*E$7</f>
        <v>21553071.686103933</v>
      </c>
      <c r="F795" s="35">
        <f>((Produção!F789*PreçoLivre!F791*(1-Painel!$B$8)-F$3-F$4-F$6)*(1-Painel!$E$7)-F$5+F$6)*F$7</f>
        <v>18167444.2579691</v>
      </c>
      <c r="G795" s="35">
        <f>((Produção!G789*PreçoLivre!G791*(1-Painel!$B$8)-G$3-G$4-G$6)*(1-Painel!$E$7)-G$5+G$6)*G$7</f>
        <v>16938175.866131902</v>
      </c>
      <c r="H795" s="35">
        <f>((Produção!H789*PreçoLivre!H791*(1-Painel!$B$8)-H$3-H$4-H$6)*(1-Painel!$E$7)-H$5+H$6)*H$7</f>
        <v>15192779.817372596</v>
      </c>
      <c r="I795" s="35">
        <f>((Produção!I789*PreçoLivre!I791*(1-Painel!$B$8)-I$3-I$4-I$6)*(1-Painel!$E$7)-I$5+I$6)*I$7</f>
        <v>15270763.03387036</v>
      </c>
      <c r="J795" s="35">
        <f>((Produção!J789*PreçoLivre!J791*(1-Painel!$B$8)-J$3-J$4-J$6)*(1-Painel!$E$7)-J$5+J$6)*J$7</f>
        <v>14461211.900307922</v>
      </c>
      <c r="K795" s="35">
        <f>((Produção!K789*PreçoLivre!K791*(1-Painel!$B$8)-K$3-K$4-K$6)*(1-Painel!$E$7)-K$5+K$6)*K$7</f>
        <v>13108783.269288082</v>
      </c>
      <c r="L795" s="35">
        <f>((Produção!L789*PreçoLivre!L791*(1-Painel!$B$8)-L$3-L$4-L$6)*(1-Painel!$E$7)-L$5+L$6)*L$7</f>
        <v>12234253.276606323</v>
      </c>
      <c r="M795" s="35">
        <f>((Produção!M789*PreçoLivre!M791*(1-Painel!$B$8)-M$3-M$4-M$6)*(1-Painel!$E$7)-M$5+M$6)*M$7</f>
        <v>10854384.316255642</v>
      </c>
      <c r="N795" s="35">
        <f>((Produção!N789*PreçoLivre!N791*(1-Painel!$B$8)-N$3-N$4-N$6)*(1-Painel!$E$7)-N$5+N$6)*N$7</f>
        <v>10110926.649454273</v>
      </c>
      <c r="O795" s="35">
        <f>((Produção!O789*PreçoLivre!O791*(1-Painel!$B$8)-O$3-O$4-O$6)*(1-Painel!$E$7)-O$5+O$6)*O$7</f>
        <v>8839802.7488319166</v>
      </c>
      <c r="P795" s="35">
        <f>((Produção!P789*PreçoLivre!P791*(1-Painel!$B$8)-P$3-P$4-P$6)*(1-Painel!$E$7)-P$5+P$6)*P$7</f>
        <v>8402034.4858949706</v>
      </c>
      <c r="Q795" s="35">
        <f>((Produção!Q789*PreçoLivre!Q791*(1-Painel!$B$8)-Q$3-Q$4-Q$6)*(1-Painel!$E$7)-Q$5+Q$6)*Q$7</f>
        <v>8438838.8545789383</v>
      </c>
      <c r="R795" s="35">
        <f>((Produção!R789*PreçoLivre!R791*(1-Painel!$B$8)-R$3-R$4-R$6)*(1-Painel!$E$7)-R$5+R$6)*R$7</f>
        <v>8181297.0546523463</v>
      </c>
      <c r="S795" s="35">
        <f>((Produção!S789*PreçoLivre!S791*(1-Painel!$B$8)-S$3-S$4-S$6)*(1-Painel!$E$7)-S$5+S$6)*S$7</f>
        <v>7423455.4010129627</v>
      </c>
      <c r="T795" s="35">
        <f>((Produção!T789*PreçoLivre!T791*(1-Painel!$B$8)-T$3-T$4-T$6)*(1-Painel!$E$7)-T$5+T$6)*T$7</f>
        <v>6963556.423822484</v>
      </c>
      <c r="U795" s="35">
        <f>((Produção!U789*PreçoLivre!U791*(1-Painel!$B$8)-U$3-U$4-U$6)*(1-Painel!$E$7)-U$5+U$6)*U$7</f>
        <v>6658844.0717198737</v>
      </c>
      <c r="V795" s="35">
        <f>((Produção!V789*PreçoLivre!V791*(1-Painel!$B$8)-V$3-V$4-V$6)*(1-Painel!$E$7)-V$5+V$6)*V$7</f>
        <v>5760526.2634341996</v>
      </c>
      <c r="W795" s="35"/>
    </row>
    <row r="796" spans="1:23" x14ac:dyDescent="0.25">
      <c r="A796" s="36">
        <v>787</v>
      </c>
      <c r="B796" s="35">
        <f t="shared" si="12"/>
        <v>259663324.79533127</v>
      </c>
      <c r="C796" s="35">
        <f>((Produção!C790*PreçoLivre!C792*(1-Painel!$B$8)-C$3-C$4-C$6)*(1-Painel!$E$7)-C$5+C$6)*C$7</f>
        <v>26832231.25042421</v>
      </c>
      <c r="D796" s="35">
        <f>((Produção!D790*PreçoLivre!D792*(1-Painel!$B$8)-D$3-D$4-D$6)*(1-Painel!$E$7)-D$5+D$6)*D$7</f>
        <v>24733769.020927642</v>
      </c>
      <c r="E796" s="35">
        <f>((Produção!E790*PreçoLivre!E792*(1-Painel!$B$8)-E$3-E$4-E$6)*(1-Painel!$E$7)-E$5+E$6)*E$7</f>
        <v>22852805.783165462</v>
      </c>
      <c r="F796" s="35">
        <f>((Produção!F790*PreçoLivre!F792*(1-Painel!$B$8)-F$3-F$4-F$6)*(1-Painel!$E$7)-F$5+F$6)*F$7</f>
        <v>21264803.076630916</v>
      </c>
      <c r="G796" s="35">
        <f>((Produção!G790*PreçoLivre!G792*(1-Painel!$B$8)-G$3-G$4-G$6)*(1-Painel!$E$7)-G$5+G$6)*G$7</f>
        <v>20185513.702277962</v>
      </c>
      <c r="H796" s="35">
        <f>((Produção!H790*PreçoLivre!H792*(1-Painel!$B$8)-H$3-H$4-H$6)*(1-Painel!$E$7)-H$5+H$6)*H$7</f>
        <v>18803200.554661792</v>
      </c>
      <c r="I796" s="35">
        <f>((Produção!I790*PreçoLivre!I792*(1-Painel!$B$8)-I$3-I$4-I$6)*(1-Painel!$E$7)-I$5+I$6)*I$7</f>
        <v>16714279.273531951</v>
      </c>
      <c r="J796" s="35">
        <f>((Produção!J790*PreçoLivre!J792*(1-Painel!$B$8)-J$3-J$4-J$6)*(1-Painel!$E$7)-J$5+J$6)*J$7</f>
        <v>15378276.083508343</v>
      </c>
      <c r="K796" s="35">
        <f>((Produção!K790*PreçoLivre!K792*(1-Painel!$B$8)-K$3-K$4-K$6)*(1-Painel!$E$7)-K$5+K$6)*K$7</f>
        <v>14293002.958516134</v>
      </c>
      <c r="L796" s="35">
        <f>((Produção!L790*PreçoLivre!L792*(1-Painel!$B$8)-L$3-L$4-L$6)*(1-Painel!$E$7)-L$5+L$6)*L$7</f>
        <v>11790100.303174475</v>
      </c>
      <c r="M796" s="35">
        <f>((Produção!M790*PreçoLivre!M792*(1-Painel!$B$8)-M$3-M$4-M$6)*(1-Painel!$E$7)-M$5+M$6)*M$7</f>
        <v>10177225.922953503</v>
      </c>
      <c r="N796" s="35">
        <f>((Produção!N790*PreçoLivre!N792*(1-Painel!$B$8)-N$3-N$4-N$6)*(1-Painel!$E$7)-N$5+N$6)*N$7</f>
        <v>9257738.7876746971</v>
      </c>
      <c r="O796" s="35">
        <f>((Produção!O790*PreçoLivre!O792*(1-Painel!$B$8)-O$3-O$4-O$6)*(1-Painel!$E$7)-O$5+O$6)*O$7</f>
        <v>8267923.3959190827</v>
      </c>
      <c r="P796" s="35">
        <f>((Produção!P790*PreçoLivre!P792*(1-Painel!$B$8)-P$3-P$4-P$6)*(1-Painel!$E$7)-P$5+P$6)*P$7</f>
        <v>7562432.3671544073</v>
      </c>
      <c r="Q796" s="35">
        <f>((Produção!Q790*PreçoLivre!Q792*(1-Painel!$B$8)-Q$3-Q$4-Q$6)*(1-Painel!$E$7)-Q$5+Q$6)*Q$7</f>
        <v>6914356.8519206513</v>
      </c>
      <c r="R796" s="35">
        <f>((Produção!R790*PreçoLivre!R792*(1-Painel!$B$8)-R$3-R$4-R$6)*(1-Painel!$E$7)-R$5+R$6)*R$7</f>
        <v>6208434.0241177958</v>
      </c>
      <c r="S796" s="35">
        <f>((Produção!S790*PreçoLivre!S792*(1-Painel!$B$8)-S$3-S$4-S$6)*(1-Painel!$E$7)-S$5+S$6)*S$7</f>
        <v>5342238.4917524597</v>
      </c>
      <c r="T796" s="35">
        <f>((Produção!T790*PreçoLivre!T792*(1-Painel!$B$8)-T$3-T$4-T$6)*(1-Painel!$E$7)-T$5+T$6)*T$7</f>
        <v>4777778.2420464326</v>
      </c>
      <c r="U796" s="35">
        <f>((Produção!U790*PreçoLivre!U792*(1-Painel!$B$8)-U$3-U$4-U$6)*(1-Painel!$E$7)-U$5+U$6)*U$7</f>
        <v>4355081.2478534961</v>
      </c>
      <c r="V796" s="35">
        <f>((Produção!V790*PreçoLivre!V792*(1-Painel!$B$8)-V$3-V$4-V$6)*(1-Painel!$E$7)-V$5+V$6)*V$7</f>
        <v>3952133.4571198598</v>
      </c>
      <c r="W796" s="35"/>
    </row>
    <row r="797" spans="1:23" x14ac:dyDescent="0.25">
      <c r="A797" s="36">
        <v>788</v>
      </c>
      <c r="B797" s="35">
        <f t="shared" si="12"/>
        <v>233958024.98185539</v>
      </c>
      <c r="C797" s="35">
        <f>((Produção!C791*PreçoLivre!C793*(1-Painel!$B$8)-C$3-C$4-C$6)*(1-Painel!$E$7)-C$5+C$6)*C$7</f>
        <v>24212870.064302891</v>
      </c>
      <c r="D797" s="35">
        <f>((Produção!D791*PreçoLivre!D793*(1-Painel!$B$8)-D$3-D$4-D$6)*(1-Painel!$E$7)-D$5+D$6)*D$7</f>
        <v>21490130.234145671</v>
      </c>
      <c r="E797" s="35">
        <f>((Produção!E791*PreçoLivre!E793*(1-Painel!$B$8)-E$3-E$4-E$6)*(1-Painel!$E$7)-E$5+E$6)*E$7</f>
        <v>19008466.544615362</v>
      </c>
      <c r="F797" s="35">
        <f>((Produção!F791*PreçoLivre!F793*(1-Painel!$B$8)-F$3-F$4-F$6)*(1-Painel!$E$7)-F$5+F$6)*F$7</f>
        <v>17719864.582767937</v>
      </c>
      <c r="G797" s="35">
        <f>((Produção!G791*PreçoLivre!G793*(1-Painel!$B$8)-G$3-G$4-G$6)*(1-Painel!$E$7)-G$5+G$6)*G$7</f>
        <v>16541740.542552507</v>
      </c>
      <c r="H797" s="35">
        <f>((Produção!H791*PreçoLivre!H793*(1-Painel!$B$8)-H$3-H$4-H$6)*(1-Painel!$E$7)-H$5+H$6)*H$7</f>
        <v>16048859.472144799</v>
      </c>
      <c r="I797" s="35">
        <f>((Produção!I791*PreçoLivre!I793*(1-Painel!$B$8)-I$3-I$4-I$6)*(1-Painel!$E$7)-I$5+I$6)*I$7</f>
        <v>14354593.478586575</v>
      </c>
      <c r="J797" s="35">
        <f>((Produção!J791*PreçoLivre!J793*(1-Painel!$B$8)-J$3-J$4-J$6)*(1-Painel!$E$7)-J$5+J$6)*J$7</f>
        <v>13257239.872176088</v>
      </c>
      <c r="K797" s="35">
        <f>((Produção!K791*PreçoLivre!K793*(1-Painel!$B$8)-K$3-K$4-K$6)*(1-Painel!$E$7)-K$5+K$6)*K$7</f>
        <v>11360661.983063912</v>
      </c>
      <c r="L797" s="35">
        <f>((Produção!L791*PreçoLivre!L793*(1-Painel!$B$8)-L$3-L$4-L$6)*(1-Painel!$E$7)-L$5+L$6)*L$7</f>
        <v>10224771.009642813</v>
      </c>
      <c r="M797" s="35">
        <f>((Produção!M791*PreçoLivre!M793*(1-Painel!$B$8)-M$3-M$4-M$6)*(1-Painel!$E$7)-M$5+M$6)*M$7</f>
        <v>9785300.0920213871</v>
      </c>
      <c r="N797" s="35">
        <f>((Produção!N791*PreçoLivre!N793*(1-Painel!$B$8)-N$3-N$4-N$6)*(1-Painel!$E$7)-N$5+N$6)*N$7</f>
        <v>9362811.146176748</v>
      </c>
      <c r="O797" s="35">
        <f>((Produção!O791*PreçoLivre!O793*(1-Painel!$B$8)-O$3-O$4-O$6)*(1-Painel!$E$7)-O$5+O$6)*O$7</f>
        <v>8698368.0876520537</v>
      </c>
      <c r="P797" s="35">
        <f>((Produção!P791*PreçoLivre!P793*(1-Painel!$B$8)-P$3-P$4-P$6)*(1-Painel!$E$7)-P$5+P$6)*P$7</f>
        <v>7570498.7174719833</v>
      </c>
      <c r="Q797" s="35">
        <f>((Produção!Q791*PreçoLivre!Q793*(1-Painel!$B$8)-Q$3-Q$4-Q$6)*(1-Painel!$E$7)-Q$5+Q$6)*Q$7</f>
        <v>6869739.5182493934</v>
      </c>
      <c r="R797" s="35">
        <f>((Produção!R791*PreçoLivre!R793*(1-Painel!$B$8)-R$3-R$4-R$6)*(1-Painel!$E$7)-R$5+R$6)*R$7</f>
        <v>6137072.8958869055</v>
      </c>
      <c r="S797" s="35">
        <f>((Produção!S791*PreçoLivre!S793*(1-Painel!$B$8)-S$3-S$4-S$6)*(1-Painel!$E$7)-S$5+S$6)*S$7</f>
        <v>5926301.8409200003</v>
      </c>
      <c r="T797" s="35">
        <f>((Produção!T791*PreçoLivre!T793*(1-Painel!$B$8)-T$3-T$4-T$6)*(1-Painel!$E$7)-T$5+T$6)*T$7</f>
        <v>5460447.9694174035</v>
      </c>
      <c r="U797" s="35">
        <f>((Produção!U791*PreçoLivre!U793*(1-Painel!$B$8)-U$3-U$4-U$6)*(1-Painel!$E$7)-U$5+U$6)*U$7</f>
        <v>5172213.450743922</v>
      </c>
      <c r="V797" s="35">
        <f>((Produção!V791*PreçoLivre!V793*(1-Painel!$B$8)-V$3-V$4-V$6)*(1-Painel!$E$7)-V$5+V$6)*V$7</f>
        <v>4756073.4793171072</v>
      </c>
      <c r="W797" s="35"/>
    </row>
    <row r="798" spans="1:23" x14ac:dyDescent="0.25">
      <c r="A798" s="36">
        <v>789</v>
      </c>
      <c r="B798" s="35">
        <f t="shared" si="12"/>
        <v>281551671.75155151</v>
      </c>
      <c r="C798" s="35">
        <f>((Produção!C792*PreçoLivre!C794*(1-Painel!$B$8)-C$3-C$4-C$6)*(1-Painel!$E$7)-C$5+C$6)*C$7</f>
        <v>26056860.496481817</v>
      </c>
      <c r="D798" s="35">
        <f>((Produção!D792*PreçoLivre!D794*(1-Painel!$B$8)-D$3-D$4-D$6)*(1-Painel!$E$7)-D$5+D$6)*D$7</f>
        <v>24680643.369215574</v>
      </c>
      <c r="E798" s="35">
        <f>((Produção!E792*PreçoLivre!E794*(1-Painel!$B$8)-E$3-E$4-E$6)*(1-Painel!$E$7)-E$5+E$6)*E$7</f>
        <v>24197298.165208418</v>
      </c>
      <c r="F798" s="35">
        <f>((Produção!F792*PreçoLivre!F794*(1-Painel!$B$8)-F$3-F$4-F$6)*(1-Painel!$E$7)-F$5+F$6)*F$7</f>
        <v>22229094.774087116</v>
      </c>
      <c r="G798" s="35">
        <f>((Produção!G792*PreçoLivre!G794*(1-Painel!$B$8)-G$3-G$4-G$6)*(1-Painel!$E$7)-G$5+G$6)*G$7</f>
        <v>20896392.557398785</v>
      </c>
      <c r="H798" s="35">
        <f>((Produção!H792*PreçoLivre!H794*(1-Painel!$B$8)-H$3-H$4-H$6)*(1-Painel!$E$7)-H$5+H$6)*H$7</f>
        <v>17914957.419633079</v>
      </c>
      <c r="I798" s="35">
        <f>((Produção!I792*PreçoLivre!I794*(1-Painel!$B$8)-I$3-I$4-I$6)*(1-Painel!$E$7)-I$5+I$6)*I$7</f>
        <v>16979838.630342182</v>
      </c>
      <c r="J798" s="35">
        <f>((Produção!J792*PreçoLivre!J794*(1-Painel!$B$8)-J$3-J$4-J$6)*(1-Painel!$E$7)-J$5+J$6)*J$7</f>
        <v>15432058.024280131</v>
      </c>
      <c r="K798" s="35">
        <f>((Produção!K792*PreçoLivre!K794*(1-Painel!$B$8)-K$3-K$4-K$6)*(1-Painel!$E$7)-K$5+K$6)*K$7</f>
        <v>13891216.773533339</v>
      </c>
      <c r="L798" s="35">
        <f>((Produção!L792*PreçoLivre!L794*(1-Painel!$B$8)-L$3-L$4-L$6)*(1-Painel!$E$7)-L$5+L$6)*L$7</f>
        <v>12949913.268553903</v>
      </c>
      <c r="M798" s="35">
        <f>((Produção!M792*PreçoLivre!M794*(1-Painel!$B$8)-M$3-M$4-M$6)*(1-Painel!$E$7)-M$5+M$6)*M$7</f>
        <v>12040722.884294538</v>
      </c>
      <c r="N798" s="35">
        <f>((Produção!N792*PreçoLivre!N794*(1-Painel!$B$8)-N$3-N$4-N$6)*(1-Painel!$E$7)-N$5+N$6)*N$7</f>
        <v>11267576.474849269</v>
      </c>
      <c r="O798" s="35">
        <f>((Produção!O792*PreçoLivre!O794*(1-Painel!$B$8)-O$3-O$4-O$6)*(1-Painel!$E$7)-O$5+O$6)*O$7</f>
        <v>10486212.730213337</v>
      </c>
      <c r="P798" s="35">
        <f>((Produção!P792*PreçoLivre!P794*(1-Painel!$B$8)-P$3-P$4-P$6)*(1-Painel!$E$7)-P$5+P$6)*P$7</f>
        <v>9448198.9504199717</v>
      </c>
      <c r="Q798" s="35">
        <f>((Produção!Q792*PreçoLivre!Q794*(1-Painel!$B$8)-Q$3-Q$4-Q$6)*(1-Painel!$E$7)-Q$5+Q$6)*Q$7</f>
        <v>8565677.9974630624</v>
      </c>
      <c r="R798" s="35">
        <f>((Produção!R792*PreçoLivre!R794*(1-Painel!$B$8)-R$3-R$4-R$6)*(1-Painel!$E$7)-R$5+R$6)*R$7</f>
        <v>7710902.3087251075</v>
      </c>
      <c r="S798" s="35">
        <f>((Produção!S792*PreçoLivre!S794*(1-Painel!$B$8)-S$3-S$4-S$6)*(1-Painel!$E$7)-S$5+S$6)*S$7</f>
        <v>7550749.6639619293</v>
      </c>
      <c r="T798" s="35">
        <f>((Produção!T792*PreçoLivre!T794*(1-Painel!$B$8)-T$3-T$4-T$6)*(1-Painel!$E$7)-T$5+T$6)*T$7</f>
        <v>7055511.524986051</v>
      </c>
      <c r="U798" s="35">
        <f>((Produção!U792*PreçoLivre!U794*(1-Painel!$B$8)-U$3-U$4-U$6)*(1-Painel!$E$7)-U$5+U$6)*U$7</f>
        <v>6434174.1455577938</v>
      </c>
      <c r="V798" s="35">
        <f>((Produção!V792*PreçoLivre!V794*(1-Painel!$B$8)-V$3-V$4-V$6)*(1-Painel!$E$7)-V$5+V$6)*V$7</f>
        <v>5763671.5923460973</v>
      </c>
      <c r="W798" s="35"/>
    </row>
    <row r="799" spans="1:23" x14ac:dyDescent="0.25">
      <c r="A799" s="36">
        <v>790</v>
      </c>
      <c r="B799" s="35">
        <f t="shared" si="12"/>
        <v>245147241.36591303</v>
      </c>
      <c r="C799" s="35">
        <f>((Produção!C793*PreçoLivre!C795*(1-Painel!$B$8)-C$3-C$4-C$6)*(1-Painel!$E$7)-C$5+C$6)*C$7</f>
        <v>26615007.448224764</v>
      </c>
      <c r="D799" s="35">
        <f>((Produção!D793*PreçoLivre!D795*(1-Painel!$B$8)-D$3-D$4-D$6)*(1-Painel!$E$7)-D$5+D$6)*D$7</f>
        <v>23647301.334023312</v>
      </c>
      <c r="E799" s="35">
        <f>((Produção!E793*PreçoLivre!E795*(1-Painel!$B$8)-E$3-E$4-E$6)*(1-Painel!$E$7)-E$5+E$6)*E$7</f>
        <v>21265428.420646276</v>
      </c>
      <c r="F799" s="35">
        <f>((Produção!F793*PreçoLivre!F795*(1-Painel!$B$8)-F$3-F$4-F$6)*(1-Painel!$E$7)-F$5+F$6)*F$7</f>
        <v>19035959.799781337</v>
      </c>
      <c r="G799" s="35">
        <f>((Produção!G793*PreçoLivre!G795*(1-Painel!$B$8)-G$3-G$4-G$6)*(1-Painel!$E$7)-G$5+G$6)*G$7</f>
        <v>17513742.061869361</v>
      </c>
      <c r="H799" s="35">
        <f>((Produção!H793*PreçoLivre!H795*(1-Painel!$B$8)-H$3-H$4-H$6)*(1-Painel!$E$7)-H$5+H$6)*H$7</f>
        <v>16004462.628327226</v>
      </c>
      <c r="I799" s="35">
        <f>((Produção!I793*PreçoLivre!I795*(1-Painel!$B$8)-I$3-I$4-I$6)*(1-Painel!$E$7)-I$5+I$6)*I$7</f>
        <v>14706404.762200834</v>
      </c>
      <c r="J799" s="35">
        <f>((Produção!J793*PreçoLivre!J795*(1-Painel!$B$8)-J$3-J$4-J$6)*(1-Painel!$E$7)-J$5+J$6)*J$7</f>
        <v>13191285.022854147</v>
      </c>
      <c r="K799" s="35">
        <f>((Produção!K793*PreçoLivre!K795*(1-Painel!$B$8)-K$3-K$4-K$6)*(1-Painel!$E$7)-K$5+K$6)*K$7</f>
        <v>11817289.21198337</v>
      </c>
      <c r="L799" s="35">
        <f>((Produção!L793*PreçoLivre!L795*(1-Painel!$B$8)-L$3-L$4-L$6)*(1-Painel!$E$7)-L$5+L$6)*L$7</f>
        <v>11215059.52121203</v>
      </c>
      <c r="M799" s="35">
        <f>((Produção!M793*PreçoLivre!M795*(1-Painel!$B$8)-M$3-M$4-M$6)*(1-Painel!$E$7)-M$5+M$6)*M$7</f>
        <v>9690454.4288037457</v>
      </c>
      <c r="N799" s="35">
        <f>((Produção!N793*PreçoLivre!N795*(1-Painel!$B$8)-N$3-N$4-N$6)*(1-Painel!$E$7)-N$5+N$6)*N$7</f>
        <v>9238103.6484702714</v>
      </c>
      <c r="O799" s="35">
        <f>((Produção!O793*PreçoLivre!O795*(1-Painel!$B$8)-O$3-O$4-O$6)*(1-Painel!$E$7)-O$5+O$6)*O$7</f>
        <v>8597979.7875583433</v>
      </c>
      <c r="P799" s="35">
        <f>((Produção!P793*PreçoLivre!P795*(1-Painel!$B$8)-P$3-P$4-P$6)*(1-Painel!$E$7)-P$5+P$6)*P$7</f>
        <v>7937597.7085693041</v>
      </c>
      <c r="Q799" s="35">
        <f>((Produção!Q793*PreçoLivre!Q795*(1-Painel!$B$8)-Q$3-Q$4-Q$6)*(1-Painel!$E$7)-Q$5+Q$6)*Q$7</f>
        <v>7039353.4434308596</v>
      </c>
      <c r="R799" s="35">
        <f>((Produção!R793*PreçoLivre!R795*(1-Painel!$B$8)-R$3-R$4-R$6)*(1-Painel!$E$7)-R$5+R$6)*R$7</f>
        <v>6529865.9156381385</v>
      </c>
      <c r="S799" s="35">
        <f>((Produção!S793*PreçoLivre!S795*(1-Painel!$B$8)-S$3-S$4-S$6)*(1-Painel!$E$7)-S$5+S$6)*S$7</f>
        <v>5990364.2674744567</v>
      </c>
      <c r="T799" s="35">
        <f>((Produção!T793*PreçoLivre!T795*(1-Painel!$B$8)-T$3-T$4-T$6)*(1-Painel!$E$7)-T$5+T$6)*T$7</f>
        <v>5426399.3664313117</v>
      </c>
      <c r="U799" s="35">
        <f>((Produção!U793*PreçoLivre!U795*(1-Painel!$B$8)-U$3-U$4-U$6)*(1-Painel!$E$7)-U$5+U$6)*U$7</f>
        <v>4978973.4766596975</v>
      </c>
      <c r="V799" s="35">
        <f>((Produção!V793*PreçoLivre!V795*(1-Painel!$B$8)-V$3-V$4-V$6)*(1-Painel!$E$7)-V$5+V$6)*V$7</f>
        <v>4706209.111754166</v>
      </c>
      <c r="W799" s="35"/>
    </row>
    <row r="800" spans="1:23" x14ac:dyDescent="0.25">
      <c r="A800" s="36">
        <v>791</v>
      </c>
      <c r="B800" s="35">
        <f t="shared" si="12"/>
        <v>262434490.79063705</v>
      </c>
      <c r="C800" s="35">
        <f>((Produção!C794*PreçoLivre!C796*(1-Painel!$B$8)-C$3-C$4-C$6)*(1-Painel!$E$7)-C$5+C$6)*C$7</f>
        <v>25248598.993167523</v>
      </c>
      <c r="D800" s="35">
        <f>((Produção!D794*PreçoLivre!D796*(1-Painel!$B$8)-D$3-D$4-D$6)*(1-Painel!$E$7)-D$5+D$6)*D$7</f>
        <v>24553697.900565982</v>
      </c>
      <c r="E800" s="35">
        <f>((Produção!E794*PreçoLivre!E796*(1-Painel!$B$8)-E$3-E$4-E$6)*(1-Painel!$E$7)-E$5+E$6)*E$7</f>
        <v>22884129.763841584</v>
      </c>
      <c r="F800" s="35">
        <f>((Produção!F794*PreçoLivre!F796*(1-Painel!$B$8)-F$3-F$4-F$6)*(1-Painel!$E$7)-F$5+F$6)*F$7</f>
        <v>21270699.116376869</v>
      </c>
      <c r="G800" s="35">
        <f>((Produção!G794*PreçoLivre!G796*(1-Painel!$B$8)-G$3-G$4-G$6)*(1-Painel!$E$7)-G$5+G$6)*G$7</f>
        <v>19964181.540783219</v>
      </c>
      <c r="H800" s="35">
        <f>((Produção!H794*PreçoLivre!H796*(1-Painel!$B$8)-H$3-H$4-H$6)*(1-Painel!$E$7)-H$5+H$6)*H$7</f>
        <v>17331383.209859222</v>
      </c>
      <c r="I800" s="35">
        <f>((Produção!I794*PreçoLivre!I796*(1-Painel!$B$8)-I$3-I$4-I$6)*(1-Painel!$E$7)-I$5+I$6)*I$7</f>
        <v>16393885.584823949</v>
      </c>
      <c r="J800" s="35">
        <f>((Produção!J794*PreçoLivre!J796*(1-Painel!$B$8)-J$3-J$4-J$6)*(1-Painel!$E$7)-J$5+J$6)*J$7</f>
        <v>14623727.188331811</v>
      </c>
      <c r="K800" s="35">
        <f>((Produção!K794*PreçoLivre!K796*(1-Painel!$B$8)-K$3-K$4-K$6)*(1-Painel!$E$7)-K$5+K$6)*K$7</f>
        <v>13893376.34933926</v>
      </c>
      <c r="L800" s="35">
        <f>((Produção!L794*PreçoLivre!L796*(1-Painel!$B$8)-L$3-L$4-L$6)*(1-Painel!$E$7)-L$5+L$6)*L$7</f>
        <v>12760552.1801171</v>
      </c>
      <c r="M800" s="35">
        <f>((Produção!M794*PreçoLivre!M796*(1-Painel!$B$8)-M$3-M$4-M$6)*(1-Painel!$E$7)-M$5+M$6)*M$7</f>
        <v>11451661.264240768</v>
      </c>
      <c r="N800" s="35">
        <f>((Produção!N794*PreçoLivre!N796*(1-Painel!$B$8)-N$3-N$4-N$6)*(1-Painel!$E$7)-N$5+N$6)*N$7</f>
        <v>9968368.6862423606</v>
      </c>
      <c r="O800" s="35">
        <f>((Produção!O794*PreçoLivre!O796*(1-Painel!$B$8)-O$3-O$4-O$6)*(1-Painel!$E$7)-O$5+O$6)*O$7</f>
        <v>8883062.8731043283</v>
      </c>
      <c r="P800" s="35">
        <f>((Produção!P794*PreçoLivre!P796*(1-Painel!$B$8)-P$3-P$4-P$6)*(1-Painel!$E$7)-P$5+P$6)*P$7</f>
        <v>8169088.5433322666</v>
      </c>
      <c r="Q800" s="35">
        <f>((Produção!Q794*PreçoLivre!Q796*(1-Painel!$B$8)-Q$3-Q$4-Q$6)*(1-Painel!$E$7)-Q$5+Q$6)*Q$7</f>
        <v>7098460.8971959651</v>
      </c>
      <c r="R800" s="35">
        <f>((Produção!R794*PreçoLivre!R796*(1-Painel!$B$8)-R$3-R$4-R$6)*(1-Painel!$E$7)-R$5+R$6)*R$7</f>
        <v>6703028.6352557605</v>
      </c>
      <c r="S800" s="35">
        <f>((Produção!S794*PreçoLivre!S796*(1-Painel!$B$8)-S$3-S$4-S$6)*(1-Painel!$E$7)-S$5+S$6)*S$7</f>
        <v>5857481.0695936726</v>
      </c>
      <c r="T800" s="35">
        <f>((Produção!T794*PreçoLivre!T796*(1-Painel!$B$8)-T$3-T$4-T$6)*(1-Painel!$E$7)-T$5+T$6)*T$7</f>
        <v>5698032.5647683805</v>
      </c>
      <c r="U800" s="35">
        <f>((Produção!U794*PreçoLivre!U796*(1-Painel!$B$8)-U$3-U$4-U$6)*(1-Painel!$E$7)-U$5+U$6)*U$7</f>
        <v>5086174.403010685</v>
      </c>
      <c r="V800" s="35">
        <f>((Produção!V794*PreçoLivre!V796*(1-Painel!$B$8)-V$3-V$4-V$6)*(1-Painel!$E$7)-V$5+V$6)*V$7</f>
        <v>4594900.0266863275</v>
      </c>
      <c r="W800" s="35"/>
    </row>
    <row r="801" spans="1:23" x14ac:dyDescent="0.25">
      <c r="A801" s="36">
        <v>792</v>
      </c>
      <c r="B801" s="35">
        <f t="shared" si="12"/>
        <v>270413123.01373106</v>
      </c>
      <c r="C801" s="35">
        <f>((Produção!C795*PreçoLivre!C797*(1-Painel!$B$8)-C$3-C$4-C$6)*(1-Painel!$E$7)-C$5+C$6)*C$7</f>
        <v>25215963.018181212</v>
      </c>
      <c r="D801" s="35">
        <f>((Produção!D795*PreçoLivre!D797*(1-Painel!$B$8)-D$3-D$4-D$6)*(1-Painel!$E$7)-D$5+D$6)*D$7</f>
        <v>24165167.471899115</v>
      </c>
      <c r="E801" s="35">
        <f>((Produção!E795*PreçoLivre!E797*(1-Painel!$B$8)-E$3-E$4-E$6)*(1-Painel!$E$7)-E$5+E$6)*E$7</f>
        <v>23481580.908642948</v>
      </c>
      <c r="F801" s="35">
        <f>((Produção!F795*PreçoLivre!F797*(1-Painel!$B$8)-F$3-F$4-F$6)*(1-Painel!$E$7)-F$5+F$6)*F$7</f>
        <v>20916662.809326909</v>
      </c>
      <c r="G801" s="35">
        <f>((Produção!G795*PreçoLivre!G797*(1-Painel!$B$8)-G$3-G$4-G$6)*(1-Painel!$E$7)-G$5+G$6)*G$7</f>
        <v>19101115.518625952</v>
      </c>
      <c r="H801" s="35">
        <f>((Produção!H795*PreçoLivre!H797*(1-Painel!$B$8)-H$3-H$4-H$6)*(1-Painel!$E$7)-H$5+H$6)*H$7</f>
        <v>18641327.807945233</v>
      </c>
      <c r="I801" s="35">
        <f>((Produção!I795*PreçoLivre!I797*(1-Painel!$B$8)-I$3-I$4-I$6)*(1-Painel!$E$7)-I$5+I$6)*I$7</f>
        <v>17545936.361419939</v>
      </c>
      <c r="J801" s="35">
        <f>((Produção!J795*PreçoLivre!J797*(1-Painel!$B$8)-J$3-J$4-J$6)*(1-Painel!$E$7)-J$5+J$6)*J$7</f>
        <v>15555421.017766945</v>
      </c>
      <c r="K801" s="35">
        <f>((Produção!K795*PreçoLivre!K797*(1-Painel!$B$8)-K$3-K$4-K$6)*(1-Painel!$E$7)-K$5+K$6)*K$7</f>
        <v>13719999.374091931</v>
      </c>
      <c r="L801" s="35">
        <f>((Produção!L795*PreçoLivre!L797*(1-Painel!$B$8)-L$3-L$4-L$6)*(1-Painel!$E$7)-L$5+L$6)*L$7</f>
        <v>11781407.710602904</v>
      </c>
      <c r="M801" s="35">
        <f>((Produção!M795*PreçoLivre!M797*(1-Painel!$B$8)-M$3-M$4-M$6)*(1-Painel!$E$7)-M$5+M$6)*M$7</f>
        <v>11249861.879294461</v>
      </c>
      <c r="N801" s="35">
        <f>((Produção!N795*PreçoLivre!N797*(1-Painel!$B$8)-N$3-N$4-N$6)*(1-Painel!$E$7)-N$5+N$6)*N$7</f>
        <v>10250323.168457873</v>
      </c>
      <c r="O801" s="35">
        <f>((Produção!O795*PreçoLivre!O797*(1-Painel!$B$8)-O$3-O$4-O$6)*(1-Painel!$E$7)-O$5+O$6)*O$7</f>
        <v>9763734.1964959931</v>
      </c>
      <c r="P801" s="35">
        <f>((Produção!P795*PreçoLivre!P797*(1-Painel!$B$8)-P$3-P$4-P$6)*(1-Painel!$E$7)-P$5+P$6)*P$7</f>
        <v>8722043.2520533204</v>
      </c>
      <c r="Q801" s="35">
        <f>((Produção!Q795*PreçoLivre!Q797*(1-Painel!$B$8)-Q$3-Q$4-Q$6)*(1-Painel!$E$7)-Q$5+Q$6)*Q$7</f>
        <v>8424062.9907482825</v>
      </c>
      <c r="R801" s="35">
        <f>((Produção!R795*PreçoLivre!R797*(1-Painel!$B$8)-R$3-R$4-R$6)*(1-Painel!$E$7)-R$5+R$6)*R$7</f>
        <v>7709229.9309732588</v>
      </c>
      <c r="S801" s="35">
        <f>((Produção!S795*PreçoLivre!S797*(1-Painel!$B$8)-S$3-S$4-S$6)*(1-Painel!$E$7)-S$5+S$6)*S$7</f>
        <v>6948942.8163356893</v>
      </c>
      <c r="T801" s="35">
        <f>((Produção!T795*PreçoLivre!T797*(1-Painel!$B$8)-T$3-T$4-T$6)*(1-Painel!$E$7)-T$5+T$6)*T$7</f>
        <v>6291013.0177951967</v>
      </c>
      <c r="U801" s="35">
        <f>((Produção!U795*PreçoLivre!U797*(1-Painel!$B$8)-U$3-U$4-U$6)*(1-Painel!$E$7)-U$5+U$6)*U$7</f>
        <v>5664522.6359407995</v>
      </c>
      <c r="V801" s="35">
        <f>((Produção!V795*PreçoLivre!V797*(1-Painel!$B$8)-V$3-V$4-V$6)*(1-Painel!$E$7)-V$5+V$6)*V$7</f>
        <v>5264807.1271331171</v>
      </c>
      <c r="W801" s="35"/>
    </row>
    <row r="802" spans="1:23" x14ac:dyDescent="0.25">
      <c r="A802" s="36">
        <v>793</v>
      </c>
      <c r="B802" s="35">
        <f t="shared" si="12"/>
        <v>249894300.94340771</v>
      </c>
      <c r="C802" s="35">
        <f>((Produção!C796*PreçoLivre!C798*(1-Painel!$B$8)-C$3-C$4-C$6)*(1-Painel!$E$7)-C$5+C$6)*C$7</f>
        <v>26444660.598864645</v>
      </c>
      <c r="D802" s="35">
        <f>((Produção!D796*PreçoLivre!D798*(1-Painel!$B$8)-D$3-D$4-D$6)*(1-Painel!$E$7)-D$5+D$6)*D$7</f>
        <v>24022759.135250185</v>
      </c>
      <c r="E802" s="35">
        <f>((Produção!E796*PreçoLivre!E798*(1-Painel!$B$8)-E$3-E$4-E$6)*(1-Painel!$E$7)-E$5+E$6)*E$7</f>
        <v>22001184.425026134</v>
      </c>
      <c r="F802" s="35">
        <f>((Produção!F796*PreçoLivre!F798*(1-Painel!$B$8)-F$3-F$4-F$6)*(1-Painel!$E$7)-F$5+F$6)*F$7</f>
        <v>20299100.020779222</v>
      </c>
      <c r="G802" s="35">
        <f>((Produção!G796*PreçoLivre!G798*(1-Painel!$B$8)-G$3-G$4-G$6)*(1-Painel!$E$7)-G$5+G$6)*G$7</f>
        <v>17853424.658013295</v>
      </c>
      <c r="H802" s="35">
        <f>((Produção!H796*PreçoLivre!H798*(1-Painel!$B$8)-H$3-H$4-H$6)*(1-Painel!$E$7)-H$5+H$6)*H$7</f>
        <v>15879400.869789761</v>
      </c>
      <c r="I802" s="35">
        <f>((Produção!I796*PreçoLivre!I798*(1-Painel!$B$8)-I$3-I$4-I$6)*(1-Painel!$E$7)-I$5+I$6)*I$7</f>
        <v>14904920.61265856</v>
      </c>
      <c r="J802" s="35">
        <f>((Produção!J796*PreçoLivre!J798*(1-Painel!$B$8)-J$3-J$4-J$6)*(1-Painel!$E$7)-J$5+J$6)*J$7</f>
        <v>13268398.201543221</v>
      </c>
      <c r="K802" s="35">
        <f>((Produção!K796*PreçoLivre!K798*(1-Painel!$B$8)-K$3-K$4-K$6)*(1-Painel!$E$7)-K$5+K$6)*K$7</f>
        <v>12487032.134004321</v>
      </c>
      <c r="L802" s="35">
        <f>((Produção!L796*PreçoLivre!L798*(1-Painel!$B$8)-L$3-L$4-L$6)*(1-Painel!$E$7)-L$5+L$6)*L$7</f>
        <v>11800190.404648826</v>
      </c>
      <c r="M802" s="35">
        <f>((Produção!M796*PreçoLivre!M798*(1-Painel!$B$8)-M$3-M$4-M$6)*(1-Painel!$E$7)-M$5+M$6)*M$7</f>
        <v>9982979.3759365082</v>
      </c>
      <c r="N802" s="35">
        <f>((Produção!N796*PreçoLivre!N798*(1-Painel!$B$8)-N$3-N$4-N$6)*(1-Painel!$E$7)-N$5+N$6)*N$7</f>
        <v>9105605.7045810707</v>
      </c>
      <c r="O802" s="35">
        <f>((Produção!O796*PreçoLivre!O798*(1-Painel!$B$8)-O$3-O$4-O$6)*(1-Painel!$E$7)-O$5+O$6)*O$7</f>
        <v>8595591.4905056283</v>
      </c>
      <c r="P802" s="35">
        <f>((Produção!P796*PreçoLivre!P798*(1-Painel!$B$8)-P$3-P$4-P$6)*(1-Painel!$E$7)-P$5+P$6)*P$7</f>
        <v>7832574.7387491567</v>
      </c>
      <c r="Q802" s="35">
        <f>((Produção!Q796*PreçoLivre!Q798*(1-Painel!$B$8)-Q$3-Q$4-Q$6)*(1-Painel!$E$7)-Q$5+Q$6)*Q$7</f>
        <v>7082753.7293875115</v>
      </c>
      <c r="R802" s="35">
        <f>((Produção!R796*PreçoLivre!R798*(1-Painel!$B$8)-R$3-R$4-R$6)*(1-Painel!$E$7)-R$5+R$6)*R$7</f>
        <v>6950997.5685710097</v>
      </c>
      <c r="S802" s="35">
        <f>((Produção!S796*PreçoLivre!S798*(1-Painel!$B$8)-S$3-S$4-S$6)*(1-Painel!$E$7)-S$5+S$6)*S$7</f>
        <v>6302646.5184016367</v>
      </c>
      <c r="T802" s="35">
        <f>((Produção!T796*PreçoLivre!T798*(1-Painel!$B$8)-T$3-T$4-T$6)*(1-Painel!$E$7)-T$5+T$6)*T$7</f>
        <v>5591551.9653692171</v>
      </c>
      <c r="U802" s="35">
        <f>((Produção!U796*PreçoLivre!U798*(1-Painel!$B$8)-U$3-U$4-U$6)*(1-Painel!$E$7)-U$5+U$6)*U$7</f>
        <v>4936477.5149316769</v>
      </c>
      <c r="V802" s="35">
        <f>((Produção!V796*PreçoLivre!V798*(1-Painel!$B$8)-V$3-V$4-V$6)*(1-Painel!$E$7)-V$5+V$6)*V$7</f>
        <v>4552051.2763961144</v>
      </c>
      <c r="W802" s="35"/>
    </row>
    <row r="803" spans="1:23" x14ac:dyDescent="0.25">
      <c r="A803" s="36">
        <v>794</v>
      </c>
      <c r="B803" s="35">
        <f t="shared" si="12"/>
        <v>281169408.13382655</v>
      </c>
      <c r="C803" s="35">
        <f>((Produção!C797*PreçoLivre!C799*(1-Painel!$B$8)-C$3-C$4-C$6)*(1-Painel!$E$7)-C$5+C$6)*C$7</f>
        <v>27262711.293941442</v>
      </c>
      <c r="D803" s="35">
        <f>((Produção!D797*PreçoLivre!D799*(1-Painel!$B$8)-D$3-D$4-D$6)*(1-Painel!$E$7)-D$5+D$6)*D$7</f>
        <v>24669570.055746086</v>
      </c>
      <c r="E803" s="35">
        <f>((Produção!E797*PreçoLivre!E799*(1-Painel!$B$8)-E$3-E$4-E$6)*(1-Painel!$E$7)-E$5+E$6)*E$7</f>
        <v>23815970.3086638</v>
      </c>
      <c r="F803" s="35">
        <f>((Produção!F797*PreçoLivre!F799*(1-Painel!$B$8)-F$3-F$4-F$6)*(1-Painel!$E$7)-F$5+F$6)*F$7</f>
        <v>21842978.228161838</v>
      </c>
      <c r="G803" s="35">
        <f>((Produção!G797*PreçoLivre!G799*(1-Painel!$B$8)-G$3-G$4-G$6)*(1-Painel!$E$7)-G$5+G$6)*G$7</f>
        <v>20297326.049268868</v>
      </c>
      <c r="H803" s="35">
        <f>((Produção!H797*PreçoLivre!H799*(1-Painel!$B$8)-H$3-H$4-H$6)*(1-Painel!$E$7)-H$5+H$6)*H$7</f>
        <v>18317352.538605288</v>
      </c>
      <c r="I803" s="35">
        <f>((Produção!I797*PreçoLivre!I799*(1-Painel!$B$8)-I$3-I$4-I$6)*(1-Painel!$E$7)-I$5+I$6)*I$7</f>
        <v>16419284.476580061</v>
      </c>
      <c r="J803" s="35">
        <f>((Produção!J797*PreçoLivre!J799*(1-Painel!$B$8)-J$3-J$4-J$6)*(1-Painel!$E$7)-J$5+J$6)*J$7</f>
        <v>15432952.456122173</v>
      </c>
      <c r="K803" s="35">
        <f>((Produção!K797*PreçoLivre!K799*(1-Painel!$B$8)-K$3-K$4-K$6)*(1-Painel!$E$7)-K$5+K$6)*K$7</f>
        <v>14820976.699750179</v>
      </c>
      <c r="L803" s="35">
        <f>((Produção!L797*PreçoLivre!L799*(1-Painel!$B$8)-L$3-L$4-L$6)*(1-Painel!$E$7)-L$5+L$6)*L$7</f>
        <v>13317720.685347188</v>
      </c>
      <c r="M803" s="35">
        <f>((Produção!M797*PreçoLivre!M799*(1-Painel!$B$8)-M$3-M$4-M$6)*(1-Painel!$E$7)-M$5+M$6)*M$7</f>
        <v>11521549.614533387</v>
      </c>
      <c r="N803" s="35">
        <f>((Produção!N797*PreçoLivre!N799*(1-Painel!$B$8)-N$3-N$4-N$6)*(1-Painel!$E$7)-N$5+N$6)*N$7</f>
        <v>10758334.753867928</v>
      </c>
      <c r="O803" s="35">
        <f>((Produção!O797*PreçoLivre!O799*(1-Painel!$B$8)-O$3-O$4-O$6)*(1-Painel!$E$7)-O$5+O$6)*O$7</f>
        <v>9712941.3200617842</v>
      </c>
      <c r="P803" s="35">
        <f>((Produção!P797*PreçoLivre!P799*(1-Painel!$B$8)-P$3-P$4-P$6)*(1-Painel!$E$7)-P$5+P$6)*P$7</f>
        <v>8732870.4100305401</v>
      </c>
      <c r="Q803" s="35">
        <f>((Produção!Q797*PreçoLivre!Q799*(1-Painel!$B$8)-Q$3-Q$4-Q$6)*(1-Painel!$E$7)-Q$5+Q$6)*Q$7</f>
        <v>8070067.3742961576</v>
      </c>
      <c r="R803" s="35">
        <f>((Produção!R797*PreçoLivre!R799*(1-Painel!$B$8)-R$3-R$4-R$6)*(1-Painel!$E$7)-R$5+R$6)*R$7</f>
        <v>8016399.3891327418</v>
      </c>
      <c r="S803" s="35">
        <f>((Produção!S797*PreçoLivre!S799*(1-Painel!$B$8)-S$3-S$4-S$6)*(1-Painel!$E$7)-S$5+S$6)*S$7</f>
        <v>7599767.4990874026</v>
      </c>
      <c r="T803" s="35">
        <f>((Produção!T797*PreçoLivre!T799*(1-Painel!$B$8)-T$3-T$4-T$6)*(1-Painel!$E$7)-T$5+T$6)*T$7</f>
        <v>7392318.9393597813</v>
      </c>
      <c r="U803" s="35">
        <f>((Produção!U797*PreçoLivre!U799*(1-Painel!$B$8)-U$3-U$4-U$6)*(1-Painel!$E$7)-U$5+U$6)*U$7</f>
        <v>6795783.3315757802</v>
      </c>
      <c r="V803" s="35">
        <f>((Produção!V797*PreçoLivre!V799*(1-Painel!$B$8)-V$3-V$4-V$6)*(1-Painel!$E$7)-V$5+V$6)*V$7</f>
        <v>6372532.7096941387</v>
      </c>
      <c r="W803" s="35"/>
    </row>
    <row r="804" spans="1:23" x14ac:dyDescent="0.25">
      <c r="A804" s="36">
        <v>795</v>
      </c>
      <c r="B804" s="35">
        <f t="shared" si="12"/>
        <v>234672474.61785799</v>
      </c>
      <c r="C804" s="35">
        <f>((Produção!C798*PreçoLivre!C800*(1-Painel!$B$8)-C$3-C$4-C$6)*(1-Painel!$E$7)-C$5+C$6)*C$7</f>
        <v>24534292.884738006</v>
      </c>
      <c r="D804" s="35">
        <f>((Produção!D798*PreçoLivre!D800*(1-Painel!$B$8)-D$3-D$4-D$6)*(1-Painel!$E$7)-D$5+D$6)*D$7</f>
        <v>23401855.71777425</v>
      </c>
      <c r="E804" s="35">
        <f>((Produção!E798*PreçoLivre!E800*(1-Painel!$B$8)-E$3-E$4-E$6)*(1-Painel!$E$7)-E$5+E$6)*E$7</f>
        <v>20359573.003140572</v>
      </c>
      <c r="F804" s="35">
        <f>((Produção!F798*PreçoLivre!F800*(1-Painel!$B$8)-F$3-F$4-F$6)*(1-Painel!$E$7)-F$5+F$6)*F$7</f>
        <v>18806873.0526383</v>
      </c>
      <c r="G804" s="35">
        <f>((Produção!G798*PreçoLivre!G800*(1-Painel!$B$8)-G$3-G$4-G$6)*(1-Painel!$E$7)-G$5+G$6)*G$7</f>
        <v>15507428.591905391</v>
      </c>
      <c r="H804" s="35">
        <f>((Produção!H798*PreçoLivre!H800*(1-Painel!$B$8)-H$3-H$4-H$6)*(1-Painel!$E$7)-H$5+H$6)*H$7</f>
        <v>14791448.829480318</v>
      </c>
      <c r="I804" s="35">
        <f>((Produção!I798*PreçoLivre!I800*(1-Painel!$B$8)-I$3-I$4-I$6)*(1-Painel!$E$7)-I$5+I$6)*I$7</f>
        <v>13644460.074908612</v>
      </c>
      <c r="J804" s="35">
        <f>((Produção!J798*PreçoLivre!J800*(1-Painel!$B$8)-J$3-J$4-J$6)*(1-Painel!$E$7)-J$5+J$6)*J$7</f>
        <v>12481680.508251205</v>
      </c>
      <c r="K804" s="35">
        <f>((Produção!K798*PreçoLivre!K800*(1-Painel!$B$8)-K$3-K$4-K$6)*(1-Painel!$E$7)-K$5+K$6)*K$7</f>
        <v>11482606.409947317</v>
      </c>
      <c r="L804" s="35">
        <f>((Produção!L798*PreçoLivre!L800*(1-Painel!$B$8)-L$3-L$4-L$6)*(1-Painel!$E$7)-L$5+L$6)*L$7</f>
        <v>11138799.317581125</v>
      </c>
      <c r="M804" s="35">
        <f>((Produção!M798*PreçoLivre!M800*(1-Painel!$B$8)-M$3-M$4-M$6)*(1-Painel!$E$7)-M$5+M$6)*M$7</f>
        <v>10653201.311909465</v>
      </c>
      <c r="N804" s="35">
        <f>((Produção!N798*PreçoLivre!N800*(1-Painel!$B$8)-N$3-N$4-N$6)*(1-Painel!$E$7)-N$5+N$6)*N$7</f>
        <v>9611759.574450504</v>
      </c>
      <c r="O804" s="35">
        <f>((Produção!O798*PreçoLivre!O800*(1-Painel!$B$8)-O$3-O$4-O$6)*(1-Painel!$E$7)-O$5+O$6)*O$7</f>
        <v>8744393.4479903094</v>
      </c>
      <c r="P804" s="35">
        <f>((Produção!P798*PreçoLivre!P800*(1-Painel!$B$8)-P$3-P$4-P$6)*(1-Painel!$E$7)-P$5+P$6)*P$7</f>
        <v>7730294.9544886127</v>
      </c>
      <c r="Q804" s="35">
        <f>((Produção!Q798*PreçoLivre!Q800*(1-Painel!$B$8)-Q$3-Q$4-Q$6)*(1-Painel!$E$7)-Q$5+Q$6)*Q$7</f>
        <v>6650842.6447632248</v>
      </c>
      <c r="R804" s="35">
        <f>((Produção!R798*PreçoLivre!R800*(1-Painel!$B$8)-R$3-R$4-R$6)*(1-Painel!$E$7)-R$5+R$6)*R$7</f>
        <v>5947645.4794350322</v>
      </c>
      <c r="S804" s="35">
        <f>((Produção!S798*PreçoLivre!S800*(1-Painel!$B$8)-S$3-S$4-S$6)*(1-Painel!$E$7)-S$5+S$6)*S$7</f>
        <v>5390572.7741505494</v>
      </c>
      <c r="T804" s="35">
        <f>((Produção!T798*PreçoLivre!T800*(1-Painel!$B$8)-T$3-T$4-T$6)*(1-Painel!$E$7)-T$5+T$6)*T$7</f>
        <v>4873675.9254174056</v>
      </c>
      <c r="U804" s="35">
        <f>((Produção!U798*PreçoLivre!U800*(1-Painel!$B$8)-U$3-U$4-U$6)*(1-Painel!$E$7)-U$5+U$6)*U$7</f>
        <v>4588552.5658071777</v>
      </c>
      <c r="V804" s="35">
        <f>((Produção!V798*PreçoLivre!V800*(1-Painel!$B$8)-V$3-V$4-V$6)*(1-Painel!$E$7)-V$5+V$6)*V$7</f>
        <v>4332517.5490806652</v>
      </c>
      <c r="W804" s="35"/>
    </row>
    <row r="805" spans="1:23" x14ac:dyDescent="0.25">
      <c r="A805" s="36">
        <v>796</v>
      </c>
      <c r="B805" s="35">
        <f t="shared" si="12"/>
        <v>235520008.9604024</v>
      </c>
      <c r="C805" s="35">
        <f>((Produção!C799*PreçoLivre!C801*(1-Painel!$B$8)-C$3-C$4-C$6)*(1-Painel!$E$7)-C$5+C$6)*C$7</f>
        <v>25116247.974716067</v>
      </c>
      <c r="D805" s="35">
        <f>((Produção!D799*PreçoLivre!D801*(1-Painel!$B$8)-D$3-D$4-D$6)*(1-Painel!$E$7)-D$5+D$6)*D$7</f>
        <v>22908912.990571328</v>
      </c>
      <c r="E805" s="35">
        <f>((Produção!E799*PreçoLivre!E801*(1-Painel!$B$8)-E$3-E$4-E$6)*(1-Painel!$E$7)-E$5+E$6)*E$7</f>
        <v>20533502.385905899</v>
      </c>
      <c r="F805" s="35">
        <f>((Produção!F799*PreçoLivre!F801*(1-Painel!$B$8)-F$3-F$4-F$6)*(1-Painel!$E$7)-F$5+F$6)*F$7</f>
        <v>18920062.003117453</v>
      </c>
      <c r="G805" s="35">
        <f>((Produção!G799*PreçoLivre!G801*(1-Painel!$B$8)-G$3-G$4-G$6)*(1-Painel!$E$7)-G$5+G$6)*G$7</f>
        <v>16528344.757308187</v>
      </c>
      <c r="H805" s="35">
        <f>((Produção!H799*PreçoLivre!H801*(1-Painel!$B$8)-H$3-H$4-H$6)*(1-Painel!$E$7)-H$5+H$6)*H$7</f>
        <v>15261585.474141203</v>
      </c>
      <c r="I805" s="35">
        <f>((Produção!I799*PreçoLivre!I801*(1-Painel!$B$8)-I$3-I$4-I$6)*(1-Painel!$E$7)-I$5+I$6)*I$7</f>
        <v>14092639.321060337</v>
      </c>
      <c r="J805" s="35">
        <f>((Produção!J799*PreçoLivre!J801*(1-Painel!$B$8)-J$3-J$4-J$6)*(1-Painel!$E$7)-J$5+J$6)*J$7</f>
        <v>12083691.050580524</v>
      </c>
      <c r="K805" s="35">
        <f>((Produção!K799*PreçoLivre!K801*(1-Painel!$B$8)-K$3-K$4-K$6)*(1-Painel!$E$7)-K$5+K$6)*K$7</f>
        <v>10528037.656403033</v>
      </c>
      <c r="L805" s="35">
        <f>((Produção!L799*PreçoLivre!L801*(1-Painel!$B$8)-L$3-L$4-L$6)*(1-Painel!$E$7)-L$5+L$6)*L$7</f>
        <v>9382721.701336205</v>
      </c>
      <c r="M805" s="35">
        <f>((Produção!M799*PreçoLivre!M801*(1-Painel!$B$8)-M$3-M$4-M$6)*(1-Painel!$E$7)-M$5+M$6)*M$7</f>
        <v>9295480.4465553071</v>
      </c>
      <c r="N805" s="35">
        <f>((Produção!N799*PreçoLivre!N801*(1-Painel!$B$8)-N$3-N$4-N$6)*(1-Painel!$E$7)-N$5+N$6)*N$7</f>
        <v>8499210.0219829977</v>
      </c>
      <c r="O805" s="35">
        <f>((Produção!O799*PreçoLivre!O801*(1-Painel!$B$8)-O$3-O$4-O$6)*(1-Painel!$E$7)-O$5+O$6)*O$7</f>
        <v>7507193.9471536139</v>
      </c>
      <c r="P805" s="35">
        <f>((Produção!P799*PreçoLivre!P801*(1-Painel!$B$8)-P$3-P$4-P$6)*(1-Painel!$E$7)-P$5+P$6)*P$7</f>
        <v>7247076.4908944089</v>
      </c>
      <c r="Q805" s="35">
        <f>((Produção!Q799*PreçoLivre!Q801*(1-Painel!$B$8)-Q$3-Q$4-Q$6)*(1-Painel!$E$7)-Q$5+Q$6)*Q$7</f>
        <v>7618548.8021425391</v>
      </c>
      <c r="R805" s="35">
        <f>((Produção!R799*PreçoLivre!R801*(1-Painel!$B$8)-R$3-R$4-R$6)*(1-Painel!$E$7)-R$5+R$6)*R$7</f>
        <v>6752814.8414907651</v>
      </c>
      <c r="S805" s="35">
        <f>((Produção!S799*PreçoLivre!S801*(1-Painel!$B$8)-S$3-S$4-S$6)*(1-Painel!$E$7)-S$5+S$6)*S$7</f>
        <v>6225043.4947889177</v>
      </c>
      <c r="T805" s="35">
        <f>((Produção!T799*PreçoLivre!T801*(1-Painel!$B$8)-T$3-T$4-T$6)*(1-Painel!$E$7)-T$5+T$6)*T$7</f>
        <v>6048015.1714213192</v>
      </c>
      <c r="U805" s="35">
        <f>((Produção!U799*PreçoLivre!U801*(1-Painel!$B$8)-U$3-U$4-U$6)*(1-Painel!$E$7)-U$5+U$6)*U$7</f>
        <v>5789604.13753861</v>
      </c>
      <c r="V805" s="35">
        <f>((Produção!V799*PreçoLivre!V801*(1-Painel!$B$8)-V$3-V$4-V$6)*(1-Painel!$E$7)-V$5+V$6)*V$7</f>
        <v>5181276.2912936397</v>
      </c>
      <c r="W805" s="35"/>
    </row>
    <row r="806" spans="1:23" x14ac:dyDescent="0.25">
      <c r="A806" s="36">
        <v>797</v>
      </c>
      <c r="B806" s="35">
        <f t="shared" si="12"/>
        <v>274020767.30844015</v>
      </c>
      <c r="C806" s="35">
        <f>((Produção!C800*PreçoLivre!C802*(1-Painel!$B$8)-C$3-C$4-C$6)*(1-Painel!$E$7)-C$5+C$6)*C$7</f>
        <v>25903329.277530272</v>
      </c>
      <c r="D806" s="35">
        <f>((Produção!D800*PreçoLivre!D802*(1-Painel!$B$8)-D$3-D$4-D$6)*(1-Painel!$E$7)-D$5+D$6)*D$7</f>
        <v>23192206.905752461</v>
      </c>
      <c r="E806" s="35">
        <f>((Produção!E800*PreçoLivre!E802*(1-Painel!$B$8)-E$3-E$4-E$6)*(1-Painel!$E$7)-E$5+E$6)*E$7</f>
        <v>20329061.67895516</v>
      </c>
      <c r="F806" s="35">
        <f>((Produção!F800*PreçoLivre!F802*(1-Painel!$B$8)-F$3-F$4-F$6)*(1-Painel!$E$7)-F$5+F$6)*F$7</f>
        <v>19255137.707642589</v>
      </c>
      <c r="G806" s="35">
        <f>((Produção!G800*PreçoLivre!G802*(1-Painel!$B$8)-G$3-G$4-G$6)*(1-Painel!$E$7)-G$5+G$6)*G$7</f>
        <v>16944425.177601837</v>
      </c>
      <c r="H806" s="35">
        <f>((Produção!H800*PreçoLivre!H802*(1-Painel!$B$8)-H$3-H$4-H$6)*(1-Painel!$E$7)-H$5+H$6)*H$7</f>
        <v>16264948.939722866</v>
      </c>
      <c r="I806" s="35">
        <f>((Produção!I800*PreçoLivre!I802*(1-Painel!$B$8)-I$3-I$4-I$6)*(1-Painel!$E$7)-I$5+I$6)*I$7</f>
        <v>16132399.165414382</v>
      </c>
      <c r="J806" s="35">
        <f>((Produção!J800*PreçoLivre!J802*(1-Painel!$B$8)-J$3-J$4-J$6)*(1-Painel!$E$7)-J$5+J$6)*J$7</f>
        <v>15318727.918437915</v>
      </c>
      <c r="K806" s="35">
        <f>((Produção!K800*PreçoLivre!K802*(1-Painel!$B$8)-K$3-K$4-K$6)*(1-Painel!$E$7)-K$5+K$6)*K$7</f>
        <v>14467060.923650892</v>
      </c>
      <c r="L806" s="35">
        <f>((Produção!L800*PreçoLivre!L802*(1-Painel!$B$8)-L$3-L$4-L$6)*(1-Painel!$E$7)-L$5+L$6)*L$7</f>
        <v>13979226.763148462</v>
      </c>
      <c r="M806" s="35">
        <f>((Produção!M800*PreçoLivre!M802*(1-Painel!$B$8)-M$3-M$4-M$6)*(1-Painel!$E$7)-M$5+M$6)*M$7</f>
        <v>13074106.745171167</v>
      </c>
      <c r="N806" s="35">
        <f>((Produção!N800*PreçoLivre!N802*(1-Painel!$B$8)-N$3-N$4-N$6)*(1-Painel!$E$7)-N$5+N$6)*N$7</f>
        <v>11866685.125521397</v>
      </c>
      <c r="O806" s="35">
        <f>((Produção!O800*PreçoLivre!O802*(1-Painel!$B$8)-O$3-O$4-O$6)*(1-Painel!$E$7)-O$5+O$6)*O$7</f>
        <v>11459942.082586039</v>
      </c>
      <c r="P806" s="35">
        <f>((Produção!P800*PreçoLivre!P802*(1-Painel!$B$8)-P$3-P$4-P$6)*(1-Painel!$E$7)-P$5+P$6)*P$7</f>
        <v>9959181.4874599092</v>
      </c>
      <c r="Q806" s="35">
        <f>((Produção!Q800*PreçoLivre!Q802*(1-Painel!$B$8)-Q$3-Q$4-Q$6)*(1-Painel!$E$7)-Q$5+Q$6)*Q$7</f>
        <v>9257519.2352214027</v>
      </c>
      <c r="R806" s="35">
        <f>((Produção!R800*PreçoLivre!R802*(1-Painel!$B$8)-R$3-R$4-R$6)*(1-Painel!$E$7)-R$5+R$6)*R$7</f>
        <v>8562624.8479750901</v>
      </c>
      <c r="S806" s="35">
        <f>((Produção!S800*PreçoLivre!S802*(1-Painel!$B$8)-S$3-S$4-S$6)*(1-Painel!$E$7)-S$5+S$6)*S$7</f>
        <v>7784650.3878572248</v>
      </c>
      <c r="T806" s="35">
        <f>((Produção!T800*PreçoLivre!T802*(1-Painel!$B$8)-T$3-T$4-T$6)*(1-Painel!$E$7)-T$5+T$6)*T$7</f>
        <v>7198283.9883676246</v>
      </c>
      <c r="U806" s="35">
        <f>((Produção!U800*PreçoLivre!U802*(1-Painel!$B$8)-U$3-U$4-U$6)*(1-Painel!$E$7)-U$5+U$6)*U$7</f>
        <v>6892846.3868832411</v>
      </c>
      <c r="V806" s="35">
        <f>((Produção!V800*PreçoLivre!V802*(1-Painel!$B$8)-V$3-V$4-V$6)*(1-Painel!$E$7)-V$5+V$6)*V$7</f>
        <v>6178402.5635402277</v>
      </c>
      <c r="W806" s="35"/>
    </row>
    <row r="807" spans="1:23" x14ac:dyDescent="0.25">
      <c r="A807" s="36">
        <v>798</v>
      </c>
      <c r="B807" s="35">
        <f t="shared" si="12"/>
        <v>241657459.445407</v>
      </c>
      <c r="C807" s="35">
        <f>((Produção!C801*PreçoLivre!C803*(1-Painel!$B$8)-C$3-C$4-C$6)*(1-Painel!$E$7)-C$5+C$6)*C$7</f>
        <v>24435825.760175779</v>
      </c>
      <c r="D807" s="35">
        <f>((Produção!D801*PreçoLivre!D803*(1-Painel!$B$8)-D$3-D$4-D$6)*(1-Painel!$E$7)-D$5+D$6)*D$7</f>
        <v>24688451.445732512</v>
      </c>
      <c r="E807" s="35">
        <f>((Produção!E801*PreçoLivre!E803*(1-Painel!$B$8)-E$3-E$4-E$6)*(1-Painel!$E$7)-E$5+E$6)*E$7</f>
        <v>23047027.59554062</v>
      </c>
      <c r="F807" s="35">
        <f>((Produção!F801*PreçoLivre!F803*(1-Painel!$B$8)-F$3-F$4-F$6)*(1-Painel!$E$7)-F$5+F$6)*F$7</f>
        <v>20410641.418165594</v>
      </c>
      <c r="G807" s="35">
        <f>((Produção!G801*PreçoLivre!G803*(1-Painel!$B$8)-G$3-G$4-G$6)*(1-Painel!$E$7)-G$5+G$6)*G$7</f>
        <v>18287795.904781219</v>
      </c>
      <c r="H807" s="35">
        <f>((Produção!H801*PreçoLivre!H803*(1-Painel!$B$8)-H$3-H$4-H$6)*(1-Painel!$E$7)-H$5+H$6)*H$7</f>
        <v>16689969.119319696</v>
      </c>
      <c r="I807" s="35">
        <f>((Produção!I801*PreçoLivre!I803*(1-Painel!$B$8)-I$3-I$4-I$6)*(1-Painel!$E$7)-I$5+I$6)*I$7</f>
        <v>13837577.737802038</v>
      </c>
      <c r="J807" s="35">
        <f>((Produção!J801*PreçoLivre!J803*(1-Painel!$B$8)-J$3-J$4-J$6)*(1-Painel!$E$7)-J$5+J$6)*J$7</f>
        <v>13185248.17661825</v>
      </c>
      <c r="K807" s="35">
        <f>((Produção!K801*PreçoLivre!K803*(1-Painel!$B$8)-K$3-K$4-K$6)*(1-Painel!$E$7)-K$5+K$6)*K$7</f>
        <v>11625750.003529605</v>
      </c>
      <c r="L807" s="35">
        <f>((Produção!L801*PreçoLivre!L803*(1-Painel!$B$8)-L$3-L$4-L$6)*(1-Painel!$E$7)-L$5+L$6)*L$7</f>
        <v>10463013.929490251</v>
      </c>
      <c r="M807" s="35">
        <f>((Produção!M801*PreçoLivre!M803*(1-Painel!$B$8)-M$3-M$4-M$6)*(1-Painel!$E$7)-M$5+M$6)*M$7</f>
        <v>9469774.04754542</v>
      </c>
      <c r="N807" s="35">
        <f>((Produção!N801*PreçoLivre!N803*(1-Painel!$B$8)-N$3-N$4-N$6)*(1-Painel!$E$7)-N$5+N$6)*N$7</f>
        <v>8752761.9865777083</v>
      </c>
      <c r="O807" s="35">
        <f>((Produção!O801*PreçoLivre!O803*(1-Painel!$B$8)-O$3-O$4-O$6)*(1-Painel!$E$7)-O$5+O$6)*O$7</f>
        <v>8012066.6197187435</v>
      </c>
      <c r="P807" s="35">
        <f>((Produção!P801*PreçoLivre!P803*(1-Painel!$B$8)-P$3-P$4-P$6)*(1-Painel!$E$7)-P$5+P$6)*P$7</f>
        <v>7107547.0153431222</v>
      </c>
      <c r="Q807" s="35">
        <f>((Produção!Q801*PreçoLivre!Q803*(1-Painel!$B$8)-Q$3-Q$4-Q$6)*(1-Painel!$E$7)-Q$5+Q$6)*Q$7</f>
        <v>6619807.5735174362</v>
      </c>
      <c r="R807" s="35">
        <f>((Produção!R801*PreçoLivre!R803*(1-Painel!$B$8)-R$3-R$4-R$6)*(1-Painel!$E$7)-R$5+R$6)*R$7</f>
        <v>5908950.0977726094</v>
      </c>
      <c r="S807" s="35">
        <f>((Produção!S801*PreçoLivre!S803*(1-Painel!$B$8)-S$3-S$4-S$6)*(1-Painel!$E$7)-S$5+S$6)*S$7</f>
        <v>5517469.4712204663</v>
      </c>
      <c r="T807" s="35">
        <f>((Produção!T801*PreçoLivre!T803*(1-Painel!$B$8)-T$3-T$4-T$6)*(1-Painel!$E$7)-T$5+T$6)*T$7</f>
        <v>4986851.0661532748</v>
      </c>
      <c r="U807" s="35">
        <f>((Produção!U801*PreçoLivre!U803*(1-Painel!$B$8)-U$3-U$4-U$6)*(1-Painel!$E$7)-U$5+U$6)*U$7</f>
        <v>4525827.8191645145</v>
      </c>
      <c r="V807" s="35">
        <f>((Produção!V801*PreçoLivre!V803*(1-Painel!$B$8)-V$3-V$4-V$6)*(1-Painel!$E$7)-V$5+V$6)*V$7</f>
        <v>4085102.6572381333</v>
      </c>
      <c r="W807" s="35"/>
    </row>
    <row r="808" spans="1:23" x14ac:dyDescent="0.25">
      <c r="A808" s="36">
        <v>799</v>
      </c>
      <c r="B808" s="35">
        <f t="shared" si="12"/>
        <v>240699033.59096858</v>
      </c>
      <c r="C808" s="35">
        <f>((Produção!C802*PreçoLivre!C804*(1-Painel!$B$8)-C$3-C$4-C$6)*(1-Painel!$E$7)-C$5+C$6)*C$7</f>
        <v>25945540.273826856</v>
      </c>
      <c r="D808" s="35">
        <f>((Produção!D802*PreçoLivre!D804*(1-Painel!$B$8)-D$3-D$4-D$6)*(1-Painel!$E$7)-D$5+D$6)*D$7</f>
        <v>23884092.614037633</v>
      </c>
      <c r="E808" s="35">
        <f>((Produção!E802*PreçoLivre!E804*(1-Painel!$B$8)-E$3-E$4-E$6)*(1-Painel!$E$7)-E$5+E$6)*E$7</f>
        <v>21608957.626279864</v>
      </c>
      <c r="F808" s="35">
        <f>((Produção!F802*PreçoLivre!F804*(1-Painel!$B$8)-F$3-F$4-F$6)*(1-Painel!$E$7)-F$5+F$6)*F$7</f>
        <v>20306538.661334272</v>
      </c>
      <c r="G808" s="35">
        <f>((Produção!G802*PreçoLivre!G804*(1-Painel!$B$8)-G$3-G$4-G$6)*(1-Painel!$E$7)-G$5+G$6)*G$7</f>
        <v>17849914.405592833</v>
      </c>
      <c r="H808" s="35">
        <f>((Produção!H802*PreçoLivre!H804*(1-Painel!$B$8)-H$3-H$4-H$6)*(1-Painel!$E$7)-H$5+H$6)*H$7</f>
        <v>16042366.630367296</v>
      </c>
      <c r="I808" s="35">
        <f>((Produção!I802*PreçoLivre!I804*(1-Painel!$B$8)-I$3-I$4-I$6)*(1-Painel!$E$7)-I$5+I$6)*I$7</f>
        <v>14855231.839409584</v>
      </c>
      <c r="J808" s="35">
        <f>((Produção!J802*PreçoLivre!J804*(1-Painel!$B$8)-J$3-J$4-J$6)*(1-Painel!$E$7)-J$5+J$6)*J$7</f>
        <v>13304453.0025915</v>
      </c>
      <c r="K808" s="35">
        <f>((Produção!K802*PreçoLivre!K804*(1-Painel!$B$8)-K$3-K$4-K$6)*(1-Painel!$E$7)-K$5+K$6)*K$7</f>
        <v>11807297.997632068</v>
      </c>
      <c r="L808" s="35">
        <f>((Produção!L802*PreçoLivre!L804*(1-Painel!$B$8)-L$3-L$4-L$6)*(1-Painel!$E$7)-L$5+L$6)*L$7</f>
        <v>10999894.984685276</v>
      </c>
      <c r="M808" s="35">
        <f>((Produção!M802*PreçoLivre!M804*(1-Painel!$B$8)-M$3-M$4-M$6)*(1-Painel!$E$7)-M$5+M$6)*M$7</f>
        <v>9696591.647973977</v>
      </c>
      <c r="N808" s="35">
        <f>((Produção!N802*PreçoLivre!N804*(1-Painel!$B$8)-N$3-N$4-N$6)*(1-Painel!$E$7)-N$5+N$6)*N$7</f>
        <v>8361404.0479057878</v>
      </c>
      <c r="O808" s="35">
        <f>((Produção!O802*PreçoLivre!O804*(1-Painel!$B$8)-O$3-O$4-O$6)*(1-Painel!$E$7)-O$5+O$6)*O$7</f>
        <v>7520978.9236452812</v>
      </c>
      <c r="P808" s="35">
        <f>((Produção!P802*PreçoLivre!P804*(1-Painel!$B$8)-P$3-P$4-P$6)*(1-Painel!$E$7)-P$5+P$6)*P$7</f>
        <v>6907321.4219015725</v>
      </c>
      <c r="Q808" s="35">
        <f>((Produção!Q802*PreçoLivre!Q804*(1-Painel!$B$8)-Q$3-Q$4-Q$6)*(1-Painel!$E$7)-Q$5+Q$6)*Q$7</f>
        <v>6098606.6591645656</v>
      </c>
      <c r="R808" s="35">
        <f>((Produção!R802*PreçoLivre!R804*(1-Painel!$B$8)-R$3-R$4-R$6)*(1-Painel!$E$7)-R$5+R$6)*R$7</f>
        <v>6011577.9011910968</v>
      </c>
      <c r="S808" s="35">
        <f>((Produção!S802*PreçoLivre!S804*(1-Painel!$B$8)-S$3-S$4-S$6)*(1-Painel!$E$7)-S$5+S$6)*S$7</f>
        <v>5347860.409185281</v>
      </c>
      <c r="T808" s="35">
        <f>((Produção!T802*PreçoLivre!T804*(1-Painel!$B$8)-T$3-T$4-T$6)*(1-Painel!$E$7)-T$5+T$6)*T$7</f>
        <v>5038594.2990710689</v>
      </c>
      <c r="U808" s="35">
        <f>((Produção!U802*PreçoLivre!U804*(1-Painel!$B$8)-U$3-U$4-U$6)*(1-Painel!$E$7)-U$5+U$6)*U$7</f>
        <v>4597790.611658969</v>
      </c>
      <c r="V808" s="35">
        <f>((Produção!V802*PreçoLivre!V804*(1-Painel!$B$8)-V$3-V$4-V$6)*(1-Painel!$E$7)-V$5+V$6)*V$7</f>
        <v>4514019.6335137766</v>
      </c>
      <c r="W808" s="35"/>
    </row>
    <row r="809" spans="1:23" x14ac:dyDescent="0.25">
      <c r="A809" s="36">
        <v>800</v>
      </c>
      <c r="B809" s="35">
        <f t="shared" si="12"/>
        <v>292562191.88474125</v>
      </c>
      <c r="C809" s="35">
        <f>((Produção!C803*PreçoLivre!C805*(1-Painel!$B$8)-C$3-C$4-C$6)*(1-Painel!$E$7)-C$5+C$6)*C$7</f>
        <v>24732082.049046487</v>
      </c>
      <c r="D809" s="35">
        <f>((Produção!D803*PreçoLivre!D805*(1-Painel!$B$8)-D$3-D$4-D$6)*(1-Painel!$E$7)-D$5+D$6)*D$7</f>
        <v>23275669.613402035</v>
      </c>
      <c r="E809" s="35">
        <f>((Produção!E803*PreçoLivre!E805*(1-Painel!$B$8)-E$3-E$4-E$6)*(1-Painel!$E$7)-E$5+E$6)*E$7</f>
        <v>22650529.879570231</v>
      </c>
      <c r="F809" s="35">
        <f>((Produção!F803*PreçoLivre!F805*(1-Painel!$B$8)-F$3-F$4-F$6)*(1-Painel!$E$7)-F$5+F$6)*F$7</f>
        <v>20236328.455641013</v>
      </c>
      <c r="G809" s="35">
        <f>((Produção!G803*PreçoLivre!G805*(1-Painel!$B$8)-G$3-G$4-G$6)*(1-Painel!$E$7)-G$5+G$6)*G$7</f>
        <v>19005307.898580812</v>
      </c>
      <c r="H809" s="35">
        <f>((Produção!H803*PreçoLivre!H805*(1-Painel!$B$8)-H$3-H$4-H$6)*(1-Painel!$E$7)-H$5+H$6)*H$7</f>
        <v>18723105.622762807</v>
      </c>
      <c r="I809" s="35">
        <f>((Produção!I803*PreçoLivre!I805*(1-Painel!$B$8)-I$3-I$4-I$6)*(1-Painel!$E$7)-I$5+I$6)*I$7</f>
        <v>17955497.123034596</v>
      </c>
      <c r="J809" s="35">
        <f>((Produção!J803*PreçoLivre!J805*(1-Painel!$B$8)-J$3-J$4-J$6)*(1-Painel!$E$7)-J$5+J$6)*J$7</f>
        <v>16101987.08704688</v>
      </c>
      <c r="K809" s="35">
        <f>((Produção!K803*PreçoLivre!K805*(1-Painel!$B$8)-K$3-K$4-K$6)*(1-Painel!$E$7)-K$5+K$6)*K$7</f>
        <v>14989559.004640967</v>
      </c>
      <c r="L809" s="35">
        <f>((Produção!L803*PreçoLivre!L805*(1-Painel!$B$8)-L$3-L$4-L$6)*(1-Painel!$E$7)-L$5+L$6)*L$7</f>
        <v>14059359.258166272</v>
      </c>
      <c r="M809" s="35">
        <f>((Produção!M803*PreçoLivre!M805*(1-Painel!$B$8)-M$3-M$4-M$6)*(1-Painel!$E$7)-M$5+M$6)*M$7</f>
        <v>13343036.226752466</v>
      </c>
      <c r="N809" s="35">
        <f>((Produção!N803*PreçoLivre!N805*(1-Painel!$B$8)-N$3-N$4-N$6)*(1-Painel!$E$7)-N$5+N$6)*N$7</f>
        <v>12661997.233319268</v>
      </c>
      <c r="O809" s="35">
        <f>((Produção!O803*PreçoLivre!O805*(1-Painel!$B$8)-O$3-O$4-O$6)*(1-Painel!$E$7)-O$5+O$6)*O$7</f>
        <v>11695103.4941002</v>
      </c>
      <c r="P809" s="35">
        <f>((Produção!P803*PreçoLivre!P805*(1-Painel!$B$8)-P$3-P$4-P$6)*(1-Painel!$E$7)-P$5+P$6)*P$7</f>
        <v>10560774.052233011</v>
      </c>
      <c r="Q809" s="35">
        <f>((Produção!Q803*PreçoLivre!Q805*(1-Painel!$B$8)-Q$3-Q$4-Q$6)*(1-Painel!$E$7)-Q$5+Q$6)*Q$7</f>
        <v>10396722.33920495</v>
      </c>
      <c r="R809" s="35">
        <f>((Produção!R803*PreçoLivre!R805*(1-Painel!$B$8)-R$3-R$4-R$6)*(1-Painel!$E$7)-R$5+R$6)*R$7</f>
        <v>9571841.5778243691</v>
      </c>
      <c r="S809" s="35">
        <f>((Produção!S803*PreçoLivre!S805*(1-Painel!$B$8)-S$3-S$4-S$6)*(1-Painel!$E$7)-S$5+S$6)*S$7</f>
        <v>8936695.2333934531</v>
      </c>
      <c r="T809" s="35">
        <f>((Produção!T803*PreçoLivre!T805*(1-Painel!$B$8)-T$3-T$4-T$6)*(1-Painel!$E$7)-T$5+T$6)*T$7</f>
        <v>8451751.3772249259</v>
      </c>
      <c r="U809" s="35">
        <f>((Produção!U803*PreçoLivre!U805*(1-Painel!$B$8)-U$3-U$4-U$6)*(1-Painel!$E$7)-U$5+U$6)*U$7</f>
        <v>7973805.0005331552</v>
      </c>
      <c r="V809" s="35">
        <f>((Produção!V803*PreçoLivre!V805*(1-Painel!$B$8)-V$3-V$4-V$6)*(1-Painel!$E$7)-V$5+V$6)*V$7</f>
        <v>7241039.3582633911</v>
      </c>
      <c r="W809" s="35"/>
    </row>
    <row r="810" spans="1:23" x14ac:dyDescent="0.25">
      <c r="A810" s="36">
        <v>801</v>
      </c>
      <c r="B810" s="35">
        <f t="shared" si="12"/>
        <v>260177496.01049232</v>
      </c>
      <c r="C810" s="35">
        <f>((Produção!C804*PreçoLivre!C806*(1-Painel!$B$8)-C$3-C$4-C$6)*(1-Painel!$E$7)-C$5+C$6)*C$7</f>
        <v>26277591.055750627</v>
      </c>
      <c r="D810" s="35">
        <f>((Produção!D804*PreçoLivre!D806*(1-Painel!$B$8)-D$3-D$4-D$6)*(1-Painel!$E$7)-D$5+D$6)*D$7</f>
        <v>22302577.064589228</v>
      </c>
      <c r="E810" s="35">
        <f>((Produção!E804*PreçoLivre!E806*(1-Painel!$B$8)-E$3-E$4-E$6)*(1-Painel!$E$7)-E$5+E$6)*E$7</f>
        <v>20527977.202741161</v>
      </c>
      <c r="F810" s="35">
        <f>((Produção!F804*PreçoLivre!F806*(1-Painel!$B$8)-F$3-F$4-F$6)*(1-Painel!$E$7)-F$5+F$6)*F$7</f>
        <v>19936913.591893636</v>
      </c>
      <c r="G810" s="35">
        <f>((Produção!G804*PreçoLivre!G806*(1-Painel!$B$8)-G$3-G$4-G$6)*(1-Painel!$E$7)-G$5+G$6)*G$7</f>
        <v>18066729.580839645</v>
      </c>
      <c r="H810" s="35">
        <f>((Produção!H804*PreçoLivre!H806*(1-Painel!$B$8)-H$3-H$4-H$6)*(1-Painel!$E$7)-H$5+H$6)*H$7</f>
        <v>16632217.17084364</v>
      </c>
      <c r="I810" s="35">
        <f>((Produção!I804*PreçoLivre!I806*(1-Painel!$B$8)-I$3-I$4-I$6)*(1-Painel!$E$7)-I$5+I$6)*I$7</f>
        <v>16037461.816907654</v>
      </c>
      <c r="J810" s="35">
        <f>((Produção!J804*PreçoLivre!J806*(1-Painel!$B$8)-J$3-J$4-J$6)*(1-Painel!$E$7)-J$5+J$6)*J$7</f>
        <v>14560762.244627807</v>
      </c>
      <c r="K810" s="35">
        <f>((Produção!K804*PreçoLivre!K806*(1-Painel!$B$8)-K$3-K$4-K$6)*(1-Painel!$E$7)-K$5+K$6)*K$7</f>
        <v>13380976.484187772</v>
      </c>
      <c r="L810" s="35">
        <f>((Produção!L804*PreçoLivre!L806*(1-Painel!$B$8)-L$3-L$4-L$6)*(1-Painel!$E$7)-L$5+L$6)*L$7</f>
        <v>12788795.122508429</v>
      </c>
      <c r="M810" s="35">
        <f>((Produção!M804*PreçoLivre!M806*(1-Painel!$B$8)-M$3-M$4-M$6)*(1-Painel!$E$7)-M$5+M$6)*M$7</f>
        <v>11148279.559468621</v>
      </c>
      <c r="N810" s="35">
        <f>((Produção!N804*PreçoLivre!N806*(1-Painel!$B$8)-N$3-N$4-N$6)*(1-Painel!$E$7)-N$5+N$6)*N$7</f>
        <v>10376939.741530469</v>
      </c>
      <c r="O810" s="35">
        <f>((Produção!O804*PreçoLivre!O806*(1-Painel!$B$8)-O$3-O$4-O$6)*(1-Painel!$E$7)-O$5+O$6)*O$7</f>
        <v>9461501.0523688458</v>
      </c>
      <c r="P810" s="35">
        <f>((Produção!P804*PreçoLivre!P806*(1-Painel!$B$8)-P$3-P$4-P$6)*(1-Painel!$E$7)-P$5+P$6)*P$7</f>
        <v>8862108.903449757</v>
      </c>
      <c r="Q810" s="35">
        <f>((Produção!Q804*PreçoLivre!Q806*(1-Painel!$B$8)-Q$3-Q$4-Q$6)*(1-Painel!$E$7)-Q$5+Q$6)*Q$7</f>
        <v>8113143.2659414196</v>
      </c>
      <c r="R810" s="35">
        <f>((Produção!R804*PreçoLivre!R806*(1-Painel!$B$8)-R$3-R$4-R$6)*(1-Painel!$E$7)-R$5+R$6)*R$7</f>
        <v>7281438.4642041596</v>
      </c>
      <c r="S810" s="35">
        <f>((Produção!S804*PreçoLivre!S806*(1-Painel!$B$8)-S$3-S$4-S$6)*(1-Painel!$E$7)-S$5+S$6)*S$7</f>
        <v>6737109.4736411367</v>
      </c>
      <c r="T810" s="35">
        <f>((Produção!T804*PreçoLivre!T806*(1-Painel!$B$8)-T$3-T$4-T$6)*(1-Painel!$E$7)-T$5+T$6)*T$7</f>
        <v>6462660.9487263402</v>
      </c>
      <c r="U810" s="35">
        <f>((Produção!U804*PreçoLivre!U806*(1-Painel!$B$8)-U$3-U$4-U$6)*(1-Painel!$E$7)-U$5+U$6)*U$7</f>
        <v>5997312.8940809052</v>
      </c>
      <c r="V810" s="35">
        <f>((Produção!V804*PreçoLivre!V806*(1-Painel!$B$8)-V$3-V$4-V$6)*(1-Painel!$E$7)-V$5+V$6)*V$7</f>
        <v>5225000.3721910762</v>
      </c>
      <c r="W810" s="35"/>
    </row>
    <row r="811" spans="1:23" x14ac:dyDescent="0.25">
      <c r="A811" s="36">
        <v>802</v>
      </c>
      <c r="B811" s="35">
        <f t="shared" si="12"/>
        <v>291777120.73996443</v>
      </c>
      <c r="C811" s="35">
        <f>((Produção!C805*PreçoLivre!C807*(1-Painel!$B$8)-C$3-C$4-C$6)*(1-Painel!$E$7)-C$5+C$6)*C$7</f>
        <v>27427540.410524514</v>
      </c>
      <c r="D811" s="35">
        <f>((Produção!D805*PreçoLivre!D807*(1-Painel!$B$8)-D$3-D$4-D$6)*(1-Painel!$E$7)-D$5+D$6)*D$7</f>
        <v>24657962.645133797</v>
      </c>
      <c r="E811" s="35">
        <f>((Produção!E805*PreçoLivre!E807*(1-Painel!$B$8)-E$3-E$4-E$6)*(1-Painel!$E$7)-E$5+E$6)*E$7</f>
        <v>23967190.691055488</v>
      </c>
      <c r="F811" s="35">
        <f>((Produção!F805*PreçoLivre!F807*(1-Painel!$B$8)-F$3-F$4-F$6)*(1-Painel!$E$7)-F$5+F$6)*F$7</f>
        <v>22152767.118608795</v>
      </c>
      <c r="G811" s="35">
        <f>((Produção!G805*PreçoLivre!G807*(1-Painel!$B$8)-G$3-G$4-G$6)*(1-Painel!$E$7)-G$5+G$6)*G$7</f>
        <v>21155187.19823977</v>
      </c>
      <c r="H811" s="35">
        <f>((Produção!H805*PreçoLivre!H807*(1-Painel!$B$8)-H$3-H$4-H$6)*(1-Painel!$E$7)-H$5+H$6)*H$7</f>
        <v>20424629.907494914</v>
      </c>
      <c r="I811" s="35">
        <f>((Produção!I805*PreçoLivre!I807*(1-Painel!$B$8)-I$3-I$4-I$6)*(1-Painel!$E$7)-I$5+I$6)*I$7</f>
        <v>18749932.782226</v>
      </c>
      <c r="J811" s="35">
        <f>((Produção!J805*PreçoLivre!J807*(1-Painel!$B$8)-J$3-J$4-J$6)*(1-Painel!$E$7)-J$5+J$6)*J$7</f>
        <v>15782352.067208439</v>
      </c>
      <c r="K811" s="35">
        <f>((Produção!K805*PreçoLivre!K807*(1-Painel!$B$8)-K$3-K$4-K$6)*(1-Painel!$E$7)-K$5+K$6)*K$7</f>
        <v>14542374.014044072</v>
      </c>
      <c r="L811" s="35">
        <f>((Produção!L805*PreçoLivre!L807*(1-Painel!$B$8)-L$3-L$4-L$6)*(1-Painel!$E$7)-L$5+L$6)*L$7</f>
        <v>13294797.080267666</v>
      </c>
      <c r="M811" s="35">
        <f>((Produção!M805*PreçoLivre!M807*(1-Painel!$B$8)-M$3-M$4-M$6)*(1-Painel!$E$7)-M$5+M$6)*M$7</f>
        <v>12696641.648583248</v>
      </c>
      <c r="N811" s="35">
        <f>((Produção!N805*PreçoLivre!N807*(1-Painel!$B$8)-N$3-N$4-N$6)*(1-Painel!$E$7)-N$5+N$6)*N$7</f>
        <v>11371152.044634417</v>
      </c>
      <c r="O811" s="35">
        <f>((Produção!O805*PreçoLivre!O807*(1-Painel!$B$8)-O$3-O$4-O$6)*(1-Painel!$E$7)-O$5+O$6)*O$7</f>
        <v>10701047.757196615</v>
      </c>
      <c r="P811" s="35">
        <f>((Produção!P805*PreçoLivre!P807*(1-Painel!$B$8)-P$3-P$4-P$6)*(1-Painel!$E$7)-P$5+P$6)*P$7</f>
        <v>9824322.4553759061</v>
      </c>
      <c r="Q811" s="35">
        <f>((Produção!Q805*PreçoLivre!Q807*(1-Painel!$B$8)-Q$3-Q$4-Q$6)*(1-Painel!$E$7)-Q$5+Q$6)*Q$7</f>
        <v>8538545.7655922342</v>
      </c>
      <c r="R811" s="35">
        <f>((Produção!R805*PreçoLivre!R807*(1-Painel!$B$8)-R$3-R$4-R$6)*(1-Painel!$E$7)-R$5+R$6)*R$7</f>
        <v>7845561.9576622685</v>
      </c>
      <c r="S811" s="35">
        <f>((Produção!S805*PreçoLivre!S807*(1-Painel!$B$8)-S$3-S$4-S$6)*(1-Painel!$E$7)-S$5+S$6)*S$7</f>
        <v>7967358.5205876259</v>
      </c>
      <c r="T811" s="35">
        <f>((Produção!T805*PreçoLivre!T807*(1-Painel!$B$8)-T$3-T$4-T$6)*(1-Painel!$E$7)-T$5+T$6)*T$7</f>
        <v>7364849.8176884241</v>
      </c>
      <c r="U811" s="35">
        <f>((Produção!U805*PreçoLivre!U807*(1-Painel!$B$8)-U$3-U$4-U$6)*(1-Painel!$E$7)-U$5+U$6)*U$7</f>
        <v>6816578.1838776404</v>
      </c>
      <c r="V811" s="35">
        <f>((Produção!V805*PreçoLivre!V807*(1-Painel!$B$8)-V$3-V$4-V$6)*(1-Painel!$E$7)-V$5+V$6)*V$7</f>
        <v>6496328.6739626722</v>
      </c>
      <c r="W811" s="35"/>
    </row>
    <row r="812" spans="1:23" x14ac:dyDescent="0.25">
      <c r="A812" s="36">
        <v>803</v>
      </c>
      <c r="B812" s="35">
        <f t="shared" si="12"/>
        <v>256019767.34961623</v>
      </c>
      <c r="C812" s="35">
        <f>((Produção!C806*PreçoLivre!C808*(1-Painel!$B$8)-C$3-C$4-C$6)*(1-Painel!$E$7)-C$5+C$6)*C$7</f>
        <v>25370900.199626919</v>
      </c>
      <c r="D812" s="35">
        <f>((Produção!D806*PreçoLivre!D808*(1-Painel!$B$8)-D$3-D$4-D$6)*(1-Painel!$E$7)-D$5+D$6)*D$7</f>
        <v>23325290.93644058</v>
      </c>
      <c r="E812" s="35">
        <f>((Produção!E806*PreçoLivre!E808*(1-Painel!$B$8)-E$3-E$4-E$6)*(1-Painel!$E$7)-E$5+E$6)*E$7</f>
        <v>20151054.700778265</v>
      </c>
      <c r="F812" s="35">
        <f>((Produção!F806*PreçoLivre!F808*(1-Painel!$B$8)-F$3-F$4-F$6)*(1-Painel!$E$7)-F$5+F$6)*F$7</f>
        <v>18309416.745782278</v>
      </c>
      <c r="G812" s="35">
        <f>((Produção!G806*PreçoLivre!G808*(1-Painel!$B$8)-G$3-G$4-G$6)*(1-Painel!$E$7)-G$5+G$6)*G$7</f>
        <v>18247802.16460244</v>
      </c>
      <c r="H812" s="35">
        <f>((Produção!H806*PreçoLivre!H808*(1-Painel!$B$8)-H$3-H$4-H$6)*(1-Painel!$E$7)-H$5+H$6)*H$7</f>
        <v>16274763.914930552</v>
      </c>
      <c r="I812" s="35">
        <f>((Produção!I806*PreçoLivre!I808*(1-Painel!$B$8)-I$3-I$4-I$6)*(1-Painel!$E$7)-I$5+I$6)*I$7</f>
        <v>14728653.535604399</v>
      </c>
      <c r="J812" s="35">
        <f>((Produção!J806*PreçoLivre!J808*(1-Painel!$B$8)-J$3-J$4-J$6)*(1-Painel!$E$7)-J$5+J$6)*J$7</f>
        <v>13516709.570876312</v>
      </c>
      <c r="K812" s="35">
        <f>((Produção!K806*PreçoLivre!K808*(1-Painel!$B$8)-K$3-K$4-K$6)*(1-Painel!$E$7)-K$5+K$6)*K$7</f>
        <v>12540614.475906095</v>
      </c>
      <c r="L812" s="35">
        <f>((Produção!L806*PreçoLivre!L808*(1-Painel!$B$8)-L$3-L$4-L$6)*(1-Painel!$E$7)-L$5+L$6)*L$7</f>
        <v>12361656.370280391</v>
      </c>
      <c r="M812" s="35">
        <f>((Produção!M806*PreçoLivre!M808*(1-Painel!$B$8)-M$3-M$4-M$6)*(1-Painel!$E$7)-M$5+M$6)*M$7</f>
        <v>11530152.773429969</v>
      </c>
      <c r="N812" s="35">
        <f>((Produção!N806*PreçoLivre!N808*(1-Painel!$B$8)-N$3-N$4-N$6)*(1-Painel!$E$7)-N$5+N$6)*N$7</f>
        <v>10295850.107846243</v>
      </c>
      <c r="O812" s="35">
        <f>((Produção!O806*PreçoLivre!O808*(1-Painel!$B$8)-O$3-O$4-O$6)*(1-Painel!$E$7)-O$5+O$6)*O$7</f>
        <v>9877469.6867133752</v>
      </c>
      <c r="P812" s="35">
        <f>((Produção!P806*PreçoLivre!P808*(1-Painel!$B$8)-P$3-P$4-P$6)*(1-Painel!$E$7)-P$5+P$6)*P$7</f>
        <v>9024452.1714465376</v>
      </c>
      <c r="Q812" s="35">
        <f>((Produção!Q806*PreçoLivre!Q808*(1-Painel!$B$8)-Q$3-Q$4-Q$6)*(1-Painel!$E$7)-Q$5+Q$6)*Q$7</f>
        <v>8339973.4995785123</v>
      </c>
      <c r="R812" s="35">
        <f>((Produção!R806*PreçoLivre!R808*(1-Painel!$B$8)-R$3-R$4-R$6)*(1-Painel!$E$7)-R$5+R$6)*R$7</f>
        <v>7526199.6870332779</v>
      </c>
      <c r="S812" s="35">
        <f>((Produção!S806*PreçoLivre!S808*(1-Painel!$B$8)-S$3-S$4-S$6)*(1-Painel!$E$7)-S$5+S$6)*S$7</f>
        <v>7075954.9262508862</v>
      </c>
      <c r="T812" s="35">
        <f>((Produção!T806*PreçoLivre!T808*(1-Painel!$B$8)-T$3-T$4-T$6)*(1-Painel!$E$7)-T$5+T$6)*T$7</f>
        <v>6278261.9456540365</v>
      </c>
      <c r="U812" s="35">
        <f>((Produção!U806*PreçoLivre!U808*(1-Painel!$B$8)-U$3-U$4-U$6)*(1-Painel!$E$7)-U$5+U$6)*U$7</f>
        <v>5913178.1211665561</v>
      </c>
      <c r="V812" s="35">
        <f>((Produção!V806*PreçoLivre!V808*(1-Painel!$B$8)-V$3-V$4-V$6)*(1-Painel!$E$7)-V$5+V$6)*V$7</f>
        <v>5331411.8156686714</v>
      </c>
      <c r="W812" s="35"/>
    </row>
    <row r="813" spans="1:23" x14ac:dyDescent="0.25">
      <c r="A813" s="36">
        <v>804</v>
      </c>
      <c r="B813" s="35">
        <f t="shared" si="12"/>
        <v>249635825.75032583</v>
      </c>
      <c r="C813" s="35">
        <f>((Produção!C807*PreçoLivre!C809*(1-Painel!$B$8)-C$3-C$4-C$6)*(1-Painel!$E$7)-C$5+C$6)*C$7</f>
        <v>25925497.454226073</v>
      </c>
      <c r="D813" s="35">
        <f>((Produção!D807*PreçoLivre!D809*(1-Painel!$B$8)-D$3-D$4-D$6)*(1-Painel!$E$7)-D$5+D$6)*D$7</f>
        <v>23318073.567796588</v>
      </c>
      <c r="E813" s="35">
        <f>((Produção!E807*PreçoLivre!E809*(1-Painel!$B$8)-E$3-E$4-E$6)*(1-Painel!$E$7)-E$5+E$6)*E$7</f>
        <v>20060109.74474581</v>
      </c>
      <c r="F813" s="35">
        <f>((Produção!F807*PreçoLivre!F809*(1-Painel!$B$8)-F$3-F$4-F$6)*(1-Painel!$E$7)-F$5+F$6)*F$7</f>
        <v>17989101.712653287</v>
      </c>
      <c r="G813" s="35">
        <f>((Produção!G807*PreçoLivre!G809*(1-Painel!$B$8)-G$3-G$4-G$6)*(1-Painel!$E$7)-G$5+G$6)*G$7</f>
        <v>16713726.684101041</v>
      </c>
      <c r="H813" s="35">
        <f>((Produção!H807*PreçoLivre!H809*(1-Painel!$B$8)-H$3-H$4-H$6)*(1-Painel!$E$7)-H$5+H$6)*H$7</f>
        <v>15555189.589744169</v>
      </c>
      <c r="I813" s="35">
        <f>((Produção!I807*PreçoLivre!I809*(1-Painel!$B$8)-I$3-I$4-I$6)*(1-Painel!$E$7)-I$5+I$6)*I$7</f>
        <v>13991819.694077672</v>
      </c>
      <c r="J813" s="35">
        <f>((Produção!J807*PreçoLivre!J809*(1-Painel!$B$8)-J$3-J$4-J$6)*(1-Painel!$E$7)-J$5+J$6)*J$7</f>
        <v>13695716.765998179</v>
      </c>
      <c r="K813" s="35">
        <f>((Produção!K807*PreçoLivre!K809*(1-Painel!$B$8)-K$3-K$4-K$6)*(1-Painel!$E$7)-K$5+K$6)*K$7</f>
        <v>12698740.4105564</v>
      </c>
      <c r="L813" s="35">
        <f>((Produção!L807*PreçoLivre!L809*(1-Painel!$B$8)-L$3-L$4-L$6)*(1-Painel!$E$7)-L$5+L$6)*L$7</f>
        <v>11794714.814201623</v>
      </c>
      <c r="M813" s="35">
        <f>((Produção!M807*PreçoLivre!M809*(1-Painel!$B$8)-M$3-M$4-M$6)*(1-Painel!$E$7)-M$5+M$6)*M$7</f>
        <v>10732982.57719548</v>
      </c>
      <c r="N813" s="35">
        <f>((Produção!N807*PreçoLivre!N809*(1-Painel!$B$8)-N$3-N$4-N$6)*(1-Painel!$E$7)-N$5+N$6)*N$7</f>
        <v>10146135.974630577</v>
      </c>
      <c r="O813" s="35">
        <f>((Produção!O807*PreçoLivre!O809*(1-Painel!$B$8)-O$3-O$4-O$6)*(1-Painel!$E$7)-O$5+O$6)*O$7</f>
        <v>9266739.3802800644</v>
      </c>
      <c r="P813" s="35">
        <f>((Produção!P807*PreçoLivre!P809*(1-Painel!$B$8)-P$3-P$4-P$6)*(1-Painel!$E$7)-P$5+P$6)*P$7</f>
        <v>8856522.199812036</v>
      </c>
      <c r="Q813" s="35">
        <f>((Produção!Q807*PreçoLivre!Q809*(1-Painel!$B$8)-Q$3-Q$4-Q$6)*(1-Painel!$E$7)-Q$5+Q$6)*Q$7</f>
        <v>7814107.6798886294</v>
      </c>
      <c r="R813" s="35">
        <f>((Produção!R807*PreçoLivre!R809*(1-Painel!$B$8)-R$3-R$4-R$6)*(1-Painel!$E$7)-R$5+R$6)*R$7</f>
        <v>7505497.0306352694</v>
      </c>
      <c r="S813" s="35">
        <f>((Produção!S807*PreçoLivre!S809*(1-Painel!$B$8)-S$3-S$4-S$6)*(1-Painel!$E$7)-S$5+S$6)*S$7</f>
        <v>6772706.6990145408</v>
      </c>
      <c r="T813" s="35">
        <f>((Produção!T807*PreçoLivre!T809*(1-Painel!$B$8)-T$3-T$4-T$6)*(1-Painel!$E$7)-T$5+T$6)*T$7</f>
        <v>6215427.4949356988</v>
      </c>
      <c r="U813" s="35">
        <f>((Produção!U807*PreçoLivre!U809*(1-Painel!$B$8)-U$3-U$4-U$6)*(1-Painel!$E$7)-U$5+U$6)*U$7</f>
        <v>5560385.7725907322</v>
      </c>
      <c r="V813" s="35">
        <f>((Produção!V807*PreçoLivre!V809*(1-Painel!$B$8)-V$3-V$4-V$6)*(1-Painel!$E$7)-V$5+V$6)*V$7</f>
        <v>5022630.5032419609</v>
      </c>
      <c r="W813" s="35"/>
    </row>
    <row r="814" spans="1:23" x14ac:dyDescent="0.25">
      <c r="A814" s="36">
        <v>805</v>
      </c>
      <c r="B814" s="35">
        <f t="shared" si="12"/>
        <v>289531313.01137507</v>
      </c>
      <c r="C814" s="35">
        <f>((Produção!C808*PreçoLivre!C810*(1-Painel!$B$8)-C$3-C$4-C$6)*(1-Painel!$E$7)-C$5+C$6)*C$7</f>
        <v>25785227.414749894</v>
      </c>
      <c r="D814" s="35">
        <f>((Produção!D808*PreçoLivre!D810*(1-Painel!$B$8)-D$3-D$4-D$6)*(1-Painel!$E$7)-D$5+D$6)*D$7</f>
        <v>24533136.109820757</v>
      </c>
      <c r="E814" s="35">
        <f>((Produção!E808*PreçoLivre!E810*(1-Painel!$B$8)-E$3-E$4-E$6)*(1-Painel!$E$7)-E$5+E$6)*E$7</f>
        <v>23378987.926092766</v>
      </c>
      <c r="F814" s="35">
        <f>((Produção!F808*PreçoLivre!F810*(1-Painel!$B$8)-F$3-F$4-F$6)*(1-Painel!$E$7)-F$5+F$6)*F$7</f>
        <v>21728583.502495445</v>
      </c>
      <c r="G814" s="35">
        <f>((Produção!G808*PreçoLivre!G810*(1-Painel!$B$8)-G$3-G$4-G$6)*(1-Painel!$E$7)-G$5+G$6)*G$7</f>
        <v>19894387.29602433</v>
      </c>
      <c r="H814" s="35">
        <f>((Produção!H808*PreçoLivre!H810*(1-Painel!$B$8)-H$3-H$4-H$6)*(1-Painel!$E$7)-H$5+H$6)*H$7</f>
        <v>17713766.794103801</v>
      </c>
      <c r="I814" s="35">
        <f>((Produção!I808*PreçoLivre!I810*(1-Painel!$B$8)-I$3-I$4-I$6)*(1-Painel!$E$7)-I$5+I$6)*I$7</f>
        <v>16780900.188043706</v>
      </c>
      <c r="J814" s="35">
        <f>((Produção!J808*PreçoLivre!J810*(1-Painel!$B$8)-J$3-J$4-J$6)*(1-Painel!$E$7)-J$5+J$6)*J$7</f>
        <v>15155793.442249507</v>
      </c>
      <c r="K814" s="35">
        <f>((Produção!K808*PreçoLivre!K810*(1-Painel!$B$8)-K$3-K$4-K$6)*(1-Painel!$E$7)-K$5+K$6)*K$7</f>
        <v>13598074.832625069</v>
      </c>
      <c r="L814" s="35">
        <f>((Produção!L808*PreçoLivre!L810*(1-Painel!$B$8)-L$3-L$4-L$6)*(1-Painel!$E$7)-L$5+L$6)*L$7</f>
        <v>13112746.669258751</v>
      </c>
      <c r="M814" s="35">
        <f>((Produção!M808*PreçoLivre!M810*(1-Painel!$B$8)-M$3-M$4-M$6)*(1-Painel!$E$7)-M$5+M$6)*M$7</f>
        <v>12453242.777335761</v>
      </c>
      <c r="N814" s="35">
        <f>((Produção!N808*PreçoLivre!N810*(1-Painel!$B$8)-N$3-N$4-N$6)*(1-Painel!$E$7)-N$5+N$6)*N$7</f>
        <v>12055144.844805786</v>
      </c>
      <c r="O814" s="35">
        <f>((Produção!O808*PreçoLivre!O810*(1-Painel!$B$8)-O$3-O$4-O$6)*(1-Painel!$E$7)-O$5+O$6)*O$7</f>
        <v>10646451.184914291</v>
      </c>
      <c r="P814" s="35">
        <f>((Produção!P808*PreçoLivre!P810*(1-Painel!$B$8)-P$3-P$4-P$6)*(1-Painel!$E$7)-P$5+P$6)*P$7</f>
        <v>10415592.490148991</v>
      </c>
      <c r="Q814" s="35">
        <f>((Produção!Q808*PreçoLivre!Q810*(1-Painel!$B$8)-Q$3-Q$4-Q$6)*(1-Painel!$E$7)-Q$5+Q$6)*Q$7</f>
        <v>10233951.547946699</v>
      </c>
      <c r="R814" s="35">
        <f>((Produção!R808*PreçoLivre!R810*(1-Painel!$B$8)-R$3-R$4-R$6)*(1-Painel!$E$7)-R$5+R$6)*R$7</f>
        <v>9572328.876422368</v>
      </c>
      <c r="S814" s="35">
        <f>((Produção!S808*PreçoLivre!S810*(1-Painel!$B$8)-S$3-S$4-S$6)*(1-Painel!$E$7)-S$5+S$6)*S$7</f>
        <v>9161609.4058509022</v>
      </c>
      <c r="T814" s="35">
        <f>((Produção!T808*PreçoLivre!T810*(1-Painel!$B$8)-T$3-T$4-T$6)*(1-Painel!$E$7)-T$5+T$6)*T$7</f>
        <v>8457458.1569218338</v>
      </c>
      <c r="U814" s="35">
        <f>((Produção!U808*PreçoLivre!U810*(1-Painel!$B$8)-U$3-U$4-U$6)*(1-Painel!$E$7)-U$5+U$6)*U$7</f>
        <v>7861039.3765686397</v>
      </c>
      <c r="V814" s="35">
        <f>((Produção!V808*PreçoLivre!V810*(1-Painel!$B$8)-V$3-V$4-V$6)*(1-Painel!$E$7)-V$5+V$6)*V$7</f>
        <v>6992890.1749958135</v>
      </c>
      <c r="W814" s="35"/>
    </row>
    <row r="815" spans="1:23" x14ac:dyDescent="0.25">
      <c r="A815" s="36">
        <v>806</v>
      </c>
      <c r="B815" s="35">
        <f t="shared" si="12"/>
        <v>254987917.28646344</v>
      </c>
      <c r="C815" s="35">
        <f>((Produção!C809*PreçoLivre!C811*(1-Painel!$B$8)-C$3-C$4-C$6)*(1-Painel!$E$7)-C$5+C$6)*C$7</f>
        <v>25917795.71684311</v>
      </c>
      <c r="D815" s="35">
        <f>((Produção!D809*PreçoLivre!D811*(1-Painel!$B$8)-D$3-D$4-D$6)*(1-Painel!$E$7)-D$5+D$6)*D$7</f>
        <v>23001783.179182179</v>
      </c>
      <c r="E815" s="35">
        <f>((Produção!E809*PreçoLivre!E811*(1-Painel!$B$8)-E$3-E$4-E$6)*(1-Painel!$E$7)-E$5+E$6)*E$7</f>
        <v>21254759.06177453</v>
      </c>
      <c r="F815" s="35">
        <f>((Produção!F809*PreçoLivre!F811*(1-Painel!$B$8)-F$3-F$4-F$6)*(1-Painel!$E$7)-F$5+F$6)*F$7</f>
        <v>20133663.097362667</v>
      </c>
      <c r="G815" s="35">
        <f>((Produção!G809*PreçoLivre!G811*(1-Painel!$B$8)-G$3-G$4-G$6)*(1-Painel!$E$7)-G$5+G$6)*G$7</f>
        <v>19182127.484633949</v>
      </c>
      <c r="H815" s="35">
        <f>((Produção!H809*PreçoLivre!H811*(1-Painel!$B$8)-H$3-H$4-H$6)*(1-Painel!$E$7)-H$5+H$6)*H$7</f>
        <v>18478769.876608279</v>
      </c>
      <c r="I815" s="35">
        <f>((Produção!I809*PreçoLivre!I811*(1-Painel!$B$8)-I$3-I$4-I$6)*(1-Painel!$E$7)-I$5+I$6)*I$7</f>
        <v>16570503.712137507</v>
      </c>
      <c r="J815" s="35">
        <f>((Produção!J809*PreçoLivre!J811*(1-Painel!$B$8)-J$3-J$4-J$6)*(1-Painel!$E$7)-J$5+J$6)*J$7</f>
        <v>14246910.017521843</v>
      </c>
      <c r="K815" s="35">
        <f>((Produção!K809*PreçoLivre!K811*(1-Painel!$B$8)-K$3-K$4-K$6)*(1-Painel!$E$7)-K$5+K$6)*K$7</f>
        <v>13122729.038340664</v>
      </c>
      <c r="L815" s="35">
        <f>((Produção!L809*PreçoLivre!L811*(1-Painel!$B$8)-L$3-L$4-L$6)*(1-Painel!$E$7)-L$5+L$6)*L$7</f>
        <v>11695782.222590268</v>
      </c>
      <c r="M815" s="35">
        <f>((Produção!M809*PreçoLivre!M811*(1-Painel!$B$8)-M$3-M$4-M$6)*(1-Painel!$E$7)-M$5+M$6)*M$7</f>
        <v>10158305.389907423</v>
      </c>
      <c r="N815" s="35">
        <f>((Produção!N809*PreçoLivre!N811*(1-Painel!$B$8)-N$3-N$4-N$6)*(1-Painel!$E$7)-N$5+N$6)*N$7</f>
        <v>9519736.0258646924</v>
      </c>
      <c r="O815" s="35">
        <f>((Produção!O809*PreçoLivre!O811*(1-Painel!$B$8)-O$3-O$4-O$6)*(1-Painel!$E$7)-O$5+O$6)*O$7</f>
        <v>8488762.6385787092</v>
      </c>
      <c r="P815" s="35">
        <f>((Produção!P809*PreçoLivre!P811*(1-Painel!$B$8)-P$3-P$4-P$6)*(1-Painel!$E$7)-P$5+P$6)*P$7</f>
        <v>7850992.2010262432</v>
      </c>
      <c r="Q815" s="35">
        <f>((Produção!Q809*PreçoLivre!Q811*(1-Painel!$B$8)-Q$3-Q$4-Q$6)*(1-Painel!$E$7)-Q$5+Q$6)*Q$7</f>
        <v>7181288.0888165412</v>
      </c>
      <c r="R815" s="35">
        <f>((Produção!R809*PreçoLivre!R811*(1-Painel!$B$8)-R$3-R$4-R$6)*(1-Painel!$E$7)-R$5+R$6)*R$7</f>
        <v>6338362.2339483695</v>
      </c>
      <c r="S815" s="35">
        <f>((Produção!S809*PreçoLivre!S811*(1-Painel!$B$8)-S$3-S$4-S$6)*(1-Painel!$E$7)-S$5+S$6)*S$7</f>
        <v>6055899.4168292219</v>
      </c>
      <c r="T815" s="35">
        <f>((Produção!T809*PreçoLivre!T811*(1-Painel!$B$8)-T$3-T$4-T$6)*(1-Painel!$E$7)-T$5+T$6)*T$7</f>
        <v>5530487.7169147953</v>
      </c>
      <c r="U815" s="35">
        <f>((Produção!U809*PreçoLivre!U811*(1-Painel!$B$8)-U$3-U$4-U$6)*(1-Painel!$E$7)-U$5+U$6)*U$7</f>
        <v>5471364.2291850513</v>
      </c>
      <c r="V815" s="35">
        <f>((Produção!V809*PreçoLivre!V811*(1-Painel!$B$8)-V$3-V$4-V$6)*(1-Painel!$E$7)-V$5+V$6)*V$7</f>
        <v>4787895.9383973563</v>
      </c>
      <c r="W815" s="35"/>
    </row>
    <row r="816" spans="1:23" x14ac:dyDescent="0.25">
      <c r="A816" s="36">
        <v>807</v>
      </c>
      <c r="B816" s="35">
        <f t="shared" si="12"/>
        <v>263262792.40559188</v>
      </c>
      <c r="C816" s="35">
        <f>((Produção!C810*PreçoLivre!C812*(1-Painel!$B$8)-C$3-C$4-C$6)*(1-Painel!$E$7)-C$5+C$6)*C$7</f>
        <v>25490649.15971566</v>
      </c>
      <c r="D816" s="35">
        <f>((Produção!D810*PreçoLivre!D812*(1-Painel!$B$8)-D$3-D$4-D$6)*(1-Painel!$E$7)-D$5+D$6)*D$7</f>
        <v>23595297.884186175</v>
      </c>
      <c r="E816" s="35">
        <f>((Produção!E810*PreçoLivre!E812*(1-Painel!$B$8)-E$3-E$4-E$6)*(1-Painel!$E$7)-E$5+E$6)*E$7</f>
        <v>21768484.912182428</v>
      </c>
      <c r="F816" s="35">
        <f>((Produção!F810*PreçoLivre!F812*(1-Painel!$B$8)-F$3-F$4-F$6)*(1-Painel!$E$7)-F$5+F$6)*F$7</f>
        <v>19678458.929636467</v>
      </c>
      <c r="G816" s="35">
        <f>((Produção!G810*PreçoLivre!G812*(1-Painel!$B$8)-G$3-G$4-G$6)*(1-Painel!$E$7)-G$5+G$6)*G$7</f>
        <v>18488268.442276984</v>
      </c>
      <c r="H816" s="35">
        <f>((Produção!H810*PreçoLivre!H812*(1-Painel!$B$8)-H$3-H$4-H$6)*(1-Painel!$E$7)-H$5+H$6)*H$7</f>
        <v>15803634.243287008</v>
      </c>
      <c r="I816" s="35">
        <f>((Produção!I810*PreçoLivre!I812*(1-Painel!$B$8)-I$3-I$4-I$6)*(1-Painel!$E$7)-I$5+I$6)*I$7</f>
        <v>14623153.64724485</v>
      </c>
      <c r="J816" s="35">
        <f>((Produção!J810*PreçoLivre!J812*(1-Painel!$B$8)-J$3-J$4-J$6)*(1-Painel!$E$7)-J$5+J$6)*J$7</f>
        <v>14076846.989943571</v>
      </c>
      <c r="K816" s="35">
        <f>((Produção!K810*PreçoLivre!K812*(1-Painel!$B$8)-K$3-K$4-K$6)*(1-Painel!$E$7)-K$5+K$6)*K$7</f>
        <v>13327716.440549338</v>
      </c>
      <c r="L816" s="35">
        <f>((Produção!L810*PreçoLivre!L812*(1-Painel!$B$8)-L$3-L$4-L$6)*(1-Painel!$E$7)-L$5+L$6)*L$7</f>
        <v>12258321.115012072</v>
      </c>
      <c r="M816" s="35">
        <f>((Produção!M810*PreçoLivre!M812*(1-Painel!$B$8)-M$3-M$4-M$6)*(1-Painel!$E$7)-M$5+M$6)*M$7</f>
        <v>11421060.993892506</v>
      </c>
      <c r="N816" s="35">
        <f>((Produção!N810*PreçoLivre!N812*(1-Painel!$B$8)-N$3-N$4-N$6)*(1-Painel!$E$7)-N$5+N$6)*N$7</f>
        <v>10724410.849525608</v>
      </c>
      <c r="O816" s="35">
        <f>((Produção!O810*PreçoLivre!O812*(1-Painel!$B$8)-O$3-O$4-O$6)*(1-Painel!$E$7)-O$5+O$6)*O$7</f>
        <v>10616036.994019229</v>
      </c>
      <c r="P816" s="35">
        <f>((Produção!P810*PreçoLivre!P812*(1-Painel!$B$8)-P$3-P$4-P$6)*(1-Painel!$E$7)-P$5+P$6)*P$7</f>
        <v>9259201.5386557076</v>
      </c>
      <c r="Q816" s="35">
        <f>((Produção!Q810*PreçoLivre!Q812*(1-Painel!$B$8)-Q$3-Q$4-Q$6)*(1-Painel!$E$7)-Q$5+Q$6)*Q$7</f>
        <v>8971609.8886234369</v>
      </c>
      <c r="R816" s="35">
        <f>((Produção!R810*PreçoLivre!R812*(1-Painel!$B$8)-R$3-R$4-R$6)*(1-Painel!$E$7)-R$5+R$6)*R$7</f>
        <v>8045792.5003068624</v>
      </c>
      <c r="S816" s="35">
        <f>((Produção!S810*PreçoLivre!S812*(1-Painel!$B$8)-S$3-S$4-S$6)*(1-Painel!$E$7)-S$5+S$6)*S$7</f>
        <v>7654886.924377637</v>
      </c>
      <c r="T816" s="35">
        <f>((Produção!T810*PreçoLivre!T812*(1-Painel!$B$8)-T$3-T$4-T$6)*(1-Painel!$E$7)-T$5+T$6)*T$7</f>
        <v>6384984.1563634155</v>
      </c>
      <c r="U816" s="35">
        <f>((Produção!U810*PreçoLivre!U812*(1-Painel!$B$8)-U$3-U$4-U$6)*(1-Painel!$E$7)-U$5+U$6)*U$7</f>
        <v>5782769.8614590624</v>
      </c>
      <c r="V816" s="35">
        <f>((Produção!V810*PreçoLivre!V812*(1-Painel!$B$8)-V$3-V$4-V$6)*(1-Painel!$E$7)-V$5+V$6)*V$7</f>
        <v>5291206.9343338115</v>
      </c>
      <c r="W816" s="35"/>
    </row>
    <row r="817" spans="1:23" x14ac:dyDescent="0.25">
      <c r="A817" s="36">
        <v>808</v>
      </c>
      <c r="B817" s="35">
        <f t="shared" si="12"/>
        <v>262876009.62920395</v>
      </c>
      <c r="C817" s="35">
        <f>((Produção!C811*PreçoLivre!C813*(1-Painel!$B$8)-C$3-C$4-C$6)*(1-Painel!$E$7)-C$5+C$6)*C$7</f>
        <v>26229989.091660105</v>
      </c>
      <c r="D817" s="35">
        <f>((Produção!D811*PreçoLivre!D813*(1-Painel!$B$8)-D$3-D$4-D$6)*(1-Painel!$E$7)-D$5+D$6)*D$7</f>
        <v>23925418.536654491</v>
      </c>
      <c r="E817" s="35">
        <f>((Produção!E811*PreçoLivre!E813*(1-Painel!$B$8)-E$3-E$4-E$6)*(1-Painel!$E$7)-E$5+E$6)*E$7</f>
        <v>21305448.319408938</v>
      </c>
      <c r="F817" s="35">
        <f>((Produção!F811*PreçoLivre!F813*(1-Painel!$B$8)-F$3-F$4-F$6)*(1-Painel!$E$7)-F$5+F$6)*F$7</f>
        <v>20544745.141516149</v>
      </c>
      <c r="G817" s="35">
        <f>((Produção!G811*PreçoLivre!G813*(1-Painel!$B$8)-G$3-G$4-G$6)*(1-Painel!$E$7)-G$5+G$6)*G$7</f>
        <v>18733798.632496998</v>
      </c>
      <c r="H817" s="35">
        <f>((Produção!H811*PreçoLivre!H813*(1-Painel!$B$8)-H$3-H$4-H$6)*(1-Painel!$E$7)-H$5+H$6)*H$7</f>
        <v>18027638.747554068</v>
      </c>
      <c r="I817" s="35">
        <f>((Produção!I811*PreçoLivre!I813*(1-Painel!$B$8)-I$3-I$4-I$6)*(1-Painel!$E$7)-I$5+I$6)*I$7</f>
        <v>16797478.586774122</v>
      </c>
      <c r="J817" s="35">
        <f>((Produção!J811*PreçoLivre!J813*(1-Painel!$B$8)-J$3-J$4-J$6)*(1-Painel!$E$7)-J$5+J$6)*J$7</f>
        <v>15395555.928303342</v>
      </c>
      <c r="K817" s="35">
        <f>((Produção!K811*PreçoLivre!K813*(1-Painel!$B$8)-K$3-K$4-K$6)*(1-Painel!$E$7)-K$5+K$6)*K$7</f>
        <v>12384058.755489342</v>
      </c>
      <c r="L817" s="35">
        <f>((Produção!L811*PreçoLivre!L813*(1-Painel!$B$8)-L$3-L$4-L$6)*(1-Painel!$E$7)-L$5+L$6)*L$7</f>
        <v>11680479.346134558</v>
      </c>
      <c r="M817" s="35">
        <f>((Produção!M811*PreçoLivre!M813*(1-Painel!$B$8)-M$3-M$4-M$6)*(1-Painel!$E$7)-M$5+M$6)*M$7</f>
        <v>11453329.530035011</v>
      </c>
      <c r="N817" s="35">
        <f>((Produção!N811*PreçoLivre!N813*(1-Painel!$B$8)-N$3-N$4-N$6)*(1-Painel!$E$7)-N$5+N$6)*N$7</f>
        <v>9949308.1503815949</v>
      </c>
      <c r="O817" s="35">
        <f>((Produção!O811*PreçoLivre!O813*(1-Painel!$B$8)-O$3-O$4-O$6)*(1-Painel!$E$7)-O$5+O$6)*O$7</f>
        <v>8842792.8762946147</v>
      </c>
      <c r="P817" s="35">
        <f>((Produção!P811*PreçoLivre!P813*(1-Painel!$B$8)-P$3-P$4-P$6)*(1-Painel!$E$7)-P$5+P$6)*P$7</f>
        <v>8048957.5260420805</v>
      </c>
      <c r="Q817" s="35">
        <f>((Produção!Q811*PreçoLivre!Q813*(1-Painel!$B$8)-Q$3-Q$4-Q$6)*(1-Painel!$E$7)-Q$5+Q$6)*Q$7</f>
        <v>7344668.8777023181</v>
      </c>
      <c r="R817" s="35">
        <f>((Produção!R811*PreçoLivre!R813*(1-Painel!$B$8)-R$3-R$4-R$6)*(1-Painel!$E$7)-R$5+R$6)*R$7</f>
        <v>7440448.0115398299</v>
      </c>
      <c r="S817" s="35">
        <f>((Produção!S811*PreçoLivre!S813*(1-Painel!$B$8)-S$3-S$4-S$6)*(1-Painel!$E$7)-S$5+S$6)*S$7</f>
        <v>6910798.197482489</v>
      </c>
      <c r="T817" s="35">
        <f>((Produção!T811*PreçoLivre!T813*(1-Painel!$B$8)-T$3-T$4-T$6)*(1-Painel!$E$7)-T$5+T$6)*T$7</f>
        <v>6405617.5885320324</v>
      </c>
      <c r="U817" s="35">
        <f>((Produção!U811*PreçoLivre!U813*(1-Painel!$B$8)-U$3-U$4-U$6)*(1-Painel!$E$7)-U$5+U$6)*U$7</f>
        <v>6105660.4619122557</v>
      </c>
      <c r="V817" s="35">
        <f>((Produção!V811*PreçoLivre!V813*(1-Painel!$B$8)-V$3-V$4-V$6)*(1-Painel!$E$7)-V$5+V$6)*V$7</f>
        <v>5349817.3232896384</v>
      </c>
      <c r="W817" s="35"/>
    </row>
    <row r="818" spans="1:23" x14ac:dyDescent="0.25">
      <c r="A818" s="36">
        <v>809</v>
      </c>
      <c r="B818" s="35">
        <f t="shared" si="12"/>
        <v>261289458.19980261</v>
      </c>
      <c r="C818" s="35">
        <f>((Produção!C812*PreçoLivre!C814*(1-Painel!$B$8)-C$3-C$4-C$6)*(1-Painel!$E$7)-C$5+C$6)*C$7</f>
        <v>25814828.258673415</v>
      </c>
      <c r="D818" s="35">
        <f>((Produção!D812*PreçoLivre!D814*(1-Painel!$B$8)-D$3-D$4-D$6)*(1-Painel!$E$7)-D$5+D$6)*D$7</f>
        <v>23744916.544290457</v>
      </c>
      <c r="E818" s="35">
        <f>((Produção!E812*PreçoLivre!E814*(1-Painel!$B$8)-E$3-E$4-E$6)*(1-Painel!$E$7)-E$5+E$6)*E$7</f>
        <v>21811592.201830722</v>
      </c>
      <c r="F818" s="35">
        <f>((Produção!F812*PreçoLivre!F814*(1-Painel!$B$8)-F$3-F$4-F$6)*(1-Painel!$E$7)-F$5+F$6)*F$7</f>
        <v>19261732.913777381</v>
      </c>
      <c r="G818" s="35">
        <f>((Produção!G812*PreçoLivre!G814*(1-Painel!$B$8)-G$3-G$4-G$6)*(1-Painel!$E$7)-G$5+G$6)*G$7</f>
        <v>17806715.254211199</v>
      </c>
      <c r="H818" s="35">
        <f>((Produção!H812*PreçoLivre!H814*(1-Painel!$B$8)-H$3-H$4-H$6)*(1-Painel!$E$7)-H$5+H$6)*H$7</f>
        <v>16686506.410604868</v>
      </c>
      <c r="I818" s="35">
        <f>((Produção!I812*PreçoLivre!I814*(1-Painel!$B$8)-I$3-I$4-I$6)*(1-Painel!$E$7)-I$5+I$6)*I$7</f>
        <v>16115007.251855213</v>
      </c>
      <c r="J818" s="35">
        <f>((Produção!J812*PreçoLivre!J814*(1-Painel!$B$8)-J$3-J$4-J$6)*(1-Painel!$E$7)-J$5+J$6)*J$7</f>
        <v>14325557.472255653</v>
      </c>
      <c r="K818" s="35">
        <f>((Produção!K812*PreçoLivre!K814*(1-Painel!$B$8)-K$3-K$4-K$6)*(1-Painel!$E$7)-K$5+K$6)*K$7</f>
        <v>12900733.39119303</v>
      </c>
      <c r="L818" s="35">
        <f>((Produção!L812*PreçoLivre!L814*(1-Painel!$B$8)-L$3-L$4-L$6)*(1-Painel!$E$7)-L$5+L$6)*L$7</f>
        <v>12357087.781307083</v>
      </c>
      <c r="M818" s="35">
        <f>((Produção!M812*PreçoLivre!M814*(1-Painel!$B$8)-M$3-M$4-M$6)*(1-Painel!$E$7)-M$5+M$6)*M$7</f>
        <v>11557826.560981641</v>
      </c>
      <c r="N818" s="35">
        <f>((Produção!N812*PreçoLivre!N814*(1-Painel!$B$8)-N$3-N$4-N$6)*(1-Painel!$E$7)-N$5+N$6)*N$7</f>
        <v>10569025.180871531</v>
      </c>
      <c r="O818" s="35">
        <f>((Produção!O812*PreçoLivre!O814*(1-Painel!$B$8)-O$3-O$4-O$6)*(1-Painel!$E$7)-O$5+O$6)*O$7</f>
        <v>9001947.2184547484</v>
      </c>
      <c r="P818" s="35">
        <f>((Produção!P812*PreçoLivre!P814*(1-Painel!$B$8)-P$3-P$4-P$6)*(1-Painel!$E$7)-P$5+P$6)*P$7</f>
        <v>8885988.3598024417</v>
      </c>
      <c r="Q818" s="35">
        <f>((Produção!Q812*PreçoLivre!Q814*(1-Painel!$B$8)-Q$3-Q$4-Q$6)*(1-Painel!$E$7)-Q$5+Q$6)*Q$7</f>
        <v>8438181.7705608346</v>
      </c>
      <c r="R818" s="35">
        <f>((Produção!R812*PreçoLivre!R814*(1-Painel!$B$8)-R$3-R$4-R$6)*(1-Painel!$E$7)-R$5+R$6)*R$7</f>
        <v>7600087.4135369267</v>
      </c>
      <c r="S818" s="35">
        <f>((Produção!S812*PreçoLivre!S814*(1-Painel!$B$8)-S$3-S$4-S$6)*(1-Painel!$E$7)-S$5+S$6)*S$7</f>
        <v>7238084.5237667561</v>
      </c>
      <c r="T818" s="35">
        <f>((Produção!T812*PreçoLivre!T814*(1-Painel!$B$8)-T$3-T$4-T$6)*(1-Painel!$E$7)-T$5+T$6)*T$7</f>
        <v>6519705.8845333485</v>
      </c>
      <c r="U818" s="35">
        <f>((Produção!U812*PreçoLivre!U814*(1-Painel!$B$8)-U$3-U$4-U$6)*(1-Painel!$E$7)-U$5+U$6)*U$7</f>
        <v>5748674.387738063</v>
      </c>
      <c r="V818" s="35">
        <f>((Produção!V812*PreçoLivre!V814*(1-Painel!$B$8)-V$3-V$4-V$6)*(1-Painel!$E$7)-V$5+V$6)*V$7</f>
        <v>4905259.4195573088</v>
      </c>
      <c r="W818" s="35"/>
    </row>
    <row r="819" spans="1:23" x14ac:dyDescent="0.25">
      <c r="A819" s="36">
        <v>810</v>
      </c>
      <c r="B819" s="35">
        <f t="shared" si="12"/>
        <v>250969180.8423939</v>
      </c>
      <c r="C819" s="35">
        <f>((Produção!C813*PreçoLivre!C815*(1-Painel!$B$8)-C$3-C$4-C$6)*(1-Painel!$E$7)-C$5+C$6)*C$7</f>
        <v>26203577.081040438</v>
      </c>
      <c r="D819" s="35">
        <f>((Produção!D813*PreçoLivre!D815*(1-Painel!$B$8)-D$3-D$4-D$6)*(1-Painel!$E$7)-D$5+D$6)*D$7</f>
        <v>24058634.877534904</v>
      </c>
      <c r="E819" s="35">
        <f>((Produção!E813*PreçoLivre!E815*(1-Painel!$B$8)-E$3-E$4-E$6)*(1-Painel!$E$7)-E$5+E$6)*E$7</f>
        <v>22470045.210524295</v>
      </c>
      <c r="F819" s="35">
        <f>((Produção!F813*PreçoLivre!F815*(1-Painel!$B$8)-F$3-F$4-F$6)*(1-Painel!$E$7)-F$5+F$6)*F$7</f>
        <v>20084015.511410061</v>
      </c>
      <c r="G819" s="35">
        <f>((Produção!G813*PreçoLivre!G815*(1-Painel!$B$8)-G$3-G$4-G$6)*(1-Painel!$E$7)-G$5+G$6)*G$7</f>
        <v>17052647.150864966</v>
      </c>
      <c r="H819" s="35">
        <f>((Produção!H813*PreçoLivre!H815*(1-Painel!$B$8)-H$3-H$4-H$6)*(1-Painel!$E$7)-H$5+H$6)*H$7</f>
        <v>16049082.988079097</v>
      </c>
      <c r="I819" s="35">
        <f>((Produção!I813*PreçoLivre!I815*(1-Painel!$B$8)-I$3-I$4-I$6)*(1-Painel!$E$7)-I$5+I$6)*I$7</f>
        <v>14372487.776614018</v>
      </c>
      <c r="J819" s="35">
        <f>((Produção!J813*PreçoLivre!J815*(1-Painel!$B$8)-J$3-J$4-J$6)*(1-Painel!$E$7)-J$5+J$6)*J$7</f>
        <v>12755770.552367583</v>
      </c>
      <c r="K819" s="35">
        <f>((Produção!K813*PreçoLivre!K815*(1-Painel!$B$8)-K$3-K$4-K$6)*(1-Painel!$E$7)-K$5+K$6)*K$7</f>
        <v>11479209.701761181</v>
      </c>
      <c r="L819" s="35">
        <f>((Produção!L813*PreçoLivre!L815*(1-Painel!$B$8)-L$3-L$4-L$6)*(1-Painel!$E$7)-L$5+L$6)*L$7</f>
        <v>10859743.480783628</v>
      </c>
      <c r="M819" s="35">
        <f>((Produção!M813*PreçoLivre!M815*(1-Painel!$B$8)-M$3-M$4-M$6)*(1-Painel!$E$7)-M$5+M$6)*M$7</f>
        <v>10352472.423725078</v>
      </c>
      <c r="N819" s="35">
        <f>((Produção!N813*PreçoLivre!N815*(1-Painel!$B$8)-N$3-N$4-N$6)*(1-Painel!$E$7)-N$5+N$6)*N$7</f>
        <v>9557587.1823626701</v>
      </c>
      <c r="O819" s="35">
        <f>((Produção!O813*PreçoLivre!O815*(1-Painel!$B$8)-O$3-O$4-O$6)*(1-Painel!$E$7)-O$5+O$6)*O$7</f>
        <v>9119579.1351123862</v>
      </c>
      <c r="P819" s="35">
        <f>((Produção!P813*PreçoLivre!P815*(1-Painel!$B$8)-P$3-P$4-P$6)*(1-Painel!$E$7)-P$5+P$6)*P$7</f>
        <v>8379459.9786407538</v>
      </c>
      <c r="Q819" s="35">
        <f>((Produção!Q813*PreçoLivre!Q815*(1-Painel!$B$8)-Q$3-Q$4-Q$6)*(1-Painel!$E$7)-Q$5+Q$6)*Q$7</f>
        <v>7717159.6499173939</v>
      </c>
      <c r="R819" s="35">
        <f>((Produção!R813*PreçoLivre!R815*(1-Painel!$B$8)-R$3-R$4-R$6)*(1-Painel!$E$7)-R$5+R$6)*R$7</f>
        <v>7202470.2575673582</v>
      </c>
      <c r="S819" s="35">
        <f>((Produção!S813*PreçoLivre!S815*(1-Painel!$B$8)-S$3-S$4-S$6)*(1-Painel!$E$7)-S$5+S$6)*S$7</f>
        <v>6888602.9783150842</v>
      </c>
      <c r="T819" s="35">
        <f>((Produção!T813*PreçoLivre!T815*(1-Painel!$B$8)-T$3-T$4-T$6)*(1-Painel!$E$7)-T$5+T$6)*T$7</f>
        <v>5754523.9950503511</v>
      </c>
      <c r="U819" s="35">
        <f>((Produção!U813*PreçoLivre!U815*(1-Painel!$B$8)-U$3-U$4-U$6)*(1-Painel!$E$7)-U$5+U$6)*U$7</f>
        <v>5464005.9385287315</v>
      </c>
      <c r="V819" s="35">
        <f>((Produção!V813*PreçoLivre!V815*(1-Painel!$B$8)-V$3-V$4-V$6)*(1-Painel!$E$7)-V$5+V$6)*V$7</f>
        <v>5148104.9721939256</v>
      </c>
      <c r="W819" s="35"/>
    </row>
    <row r="820" spans="1:23" x14ac:dyDescent="0.25">
      <c r="A820" s="36">
        <v>811</v>
      </c>
      <c r="B820" s="35">
        <f t="shared" si="12"/>
        <v>236836156.44277653</v>
      </c>
      <c r="C820" s="35">
        <f>((Produção!C814*PreçoLivre!C816*(1-Painel!$B$8)-C$3-C$4-C$6)*(1-Painel!$E$7)-C$5+C$6)*C$7</f>
        <v>24825979.490457315</v>
      </c>
      <c r="D820" s="35">
        <f>((Produção!D814*PreçoLivre!D816*(1-Painel!$B$8)-D$3-D$4-D$6)*(1-Painel!$E$7)-D$5+D$6)*D$7</f>
        <v>22352891.768168718</v>
      </c>
      <c r="E820" s="35">
        <f>((Produção!E814*PreçoLivre!E816*(1-Painel!$B$8)-E$3-E$4-E$6)*(1-Painel!$E$7)-E$5+E$6)*E$7</f>
        <v>19793819.127837174</v>
      </c>
      <c r="F820" s="35">
        <f>((Produção!F814*PreçoLivre!F816*(1-Painel!$B$8)-F$3-F$4-F$6)*(1-Painel!$E$7)-F$5+F$6)*F$7</f>
        <v>17679448.003355</v>
      </c>
      <c r="G820" s="35">
        <f>((Produção!G814*PreçoLivre!G816*(1-Painel!$B$8)-G$3-G$4-G$6)*(1-Painel!$E$7)-G$5+G$6)*G$7</f>
        <v>16428718.358491896</v>
      </c>
      <c r="H820" s="35">
        <f>((Produção!H814*PreçoLivre!H816*(1-Painel!$B$8)-H$3-H$4-H$6)*(1-Painel!$E$7)-H$5+H$6)*H$7</f>
        <v>15413377.029436566</v>
      </c>
      <c r="I820" s="35">
        <f>((Produção!I814*PreçoLivre!I816*(1-Painel!$B$8)-I$3-I$4-I$6)*(1-Painel!$E$7)-I$5+I$6)*I$7</f>
        <v>14285120.431838566</v>
      </c>
      <c r="J820" s="35">
        <f>((Produção!J814*PreçoLivre!J816*(1-Painel!$B$8)-J$3-J$4-J$6)*(1-Painel!$E$7)-J$5+J$6)*J$7</f>
        <v>13233730.046371086</v>
      </c>
      <c r="K820" s="35">
        <f>((Produção!K814*PreçoLivre!K816*(1-Painel!$B$8)-K$3-K$4-K$6)*(1-Painel!$E$7)-K$5+K$6)*K$7</f>
        <v>13000266.208364345</v>
      </c>
      <c r="L820" s="35">
        <f>((Produção!L814*PreçoLivre!L816*(1-Painel!$B$8)-L$3-L$4-L$6)*(1-Painel!$E$7)-L$5+L$6)*L$7</f>
        <v>11443052.620232571</v>
      </c>
      <c r="M820" s="35">
        <f>((Produção!M814*PreçoLivre!M816*(1-Painel!$B$8)-M$3-M$4-M$6)*(1-Painel!$E$7)-M$5+M$6)*M$7</f>
        <v>9749101.3637427781</v>
      </c>
      <c r="N820" s="35">
        <f>((Produção!N814*PreçoLivre!N816*(1-Painel!$B$8)-N$3-N$4-N$6)*(1-Painel!$E$7)-N$5+N$6)*N$7</f>
        <v>8794019.8368836902</v>
      </c>
      <c r="O820" s="35">
        <f>((Produção!O814*PreçoLivre!O816*(1-Painel!$B$8)-O$3-O$4-O$6)*(1-Painel!$E$7)-O$5+O$6)*O$7</f>
        <v>8659805.5196720194</v>
      </c>
      <c r="P820" s="35">
        <f>((Produção!P814*PreçoLivre!P816*(1-Painel!$B$8)-P$3-P$4-P$6)*(1-Painel!$E$7)-P$5+P$6)*P$7</f>
        <v>7598630.5323251821</v>
      </c>
      <c r="Q820" s="35">
        <f>((Produção!Q814*PreçoLivre!Q816*(1-Painel!$B$8)-Q$3-Q$4-Q$6)*(1-Painel!$E$7)-Q$5+Q$6)*Q$7</f>
        <v>6866082.8074193187</v>
      </c>
      <c r="R820" s="35">
        <f>((Produção!R814*PreçoLivre!R816*(1-Painel!$B$8)-R$3-R$4-R$6)*(1-Painel!$E$7)-R$5+R$6)*R$7</f>
        <v>6273629.8118356988</v>
      </c>
      <c r="S820" s="35">
        <f>((Produção!S814*PreçoLivre!S816*(1-Painel!$B$8)-S$3-S$4-S$6)*(1-Painel!$E$7)-S$5+S$6)*S$7</f>
        <v>5667582.6711831307</v>
      </c>
      <c r="T820" s="35">
        <f>((Produção!T814*PreçoLivre!T816*(1-Painel!$B$8)-T$3-T$4-T$6)*(1-Painel!$E$7)-T$5+T$6)*T$7</f>
        <v>5273709.751110428</v>
      </c>
      <c r="U820" s="35">
        <f>((Produção!U814*PreçoLivre!U816*(1-Painel!$B$8)-U$3-U$4-U$6)*(1-Painel!$E$7)-U$5+U$6)*U$7</f>
        <v>4928697.4472289691</v>
      </c>
      <c r="V820" s="35">
        <f>((Produção!V814*PreçoLivre!V816*(1-Painel!$B$8)-V$3-V$4-V$6)*(1-Painel!$E$7)-V$5+V$6)*V$7</f>
        <v>4568493.6168220695</v>
      </c>
      <c r="W820" s="35"/>
    </row>
    <row r="821" spans="1:23" x14ac:dyDescent="0.25">
      <c r="A821" s="36">
        <v>812</v>
      </c>
      <c r="B821" s="35">
        <f t="shared" si="12"/>
        <v>282539500.75313222</v>
      </c>
      <c r="C821" s="35">
        <f>((Produção!C815*PreçoLivre!C817*(1-Painel!$B$8)-C$3-C$4-C$6)*(1-Painel!$E$7)-C$5+C$6)*C$7</f>
        <v>25900831.13195613</v>
      </c>
      <c r="D821" s="35">
        <f>((Produção!D815*PreçoLivre!D817*(1-Painel!$B$8)-D$3-D$4-D$6)*(1-Painel!$E$7)-D$5+D$6)*D$7</f>
        <v>24402683.337870765</v>
      </c>
      <c r="E821" s="35">
        <f>((Produção!E815*PreçoLivre!E817*(1-Painel!$B$8)-E$3-E$4-E$6)*(1-Painel!$E$7)-E$5+E$6)*E$7</f>
        <v>23011996.235664941</v>
      </c>
      <c r="F821" s="35">
        <f>((Produção!F815*PreçoLivre!F817*(1-Painel!$B$8)-F$3-F$4-F$6)*(1-Painel!$E$7)-F$5+F$6)*F$7</f>
        <v>22175996.476191752</v>
      </c>
      <c r="G821" s="35">
        <f>((Produção!G815*PreçoLivre!G817*(1-Painel!$B$8)-G$3-G$4-G$6)*(1-Painel!$E$7)-G$5+G$6)*G$7</f>
        <v>21159605.164951753</v>
      </c>
      <c r="H821" s="35">
        <f>((Produção!H815*PreçoLivre!H817*(1-Painel!$B$8)-H$3-H$4-H$6)*(1-Painel!$E$7)-H$5+H$6)*H$7</f>
        <v>19241382.177213553</v>
      </c>
      <c r="I821" s="35">
        <f>((Produção!I815*PreçoLivre!I817*(1-Painel!$B$8)-I$3-I$4-I$6)*(1-Painel!$E$7)-I$5+I$6)*I$7</f>
        <v>17157772.919852208</v>
      </c>
      <c r="J821" s="35">
        <f>((Produção!J815*PreçoLivre!J817*(1-Painel!$B$8)-J$3-J$4-J$6)*(1-Painel!$E$7)-J$5+J$6)*J$7</f>
        <v>15142135.311457485</v>
      </c>
      <c r="K821" s="35">
        <f>((Produção!K815*PreçoLivre!K817*(1-Painel!$B$8)-K$3-K$4-K$6)*(1-Painel!$E$7)-K$5+K$6)*K$7</f>
        <v>14182146.315221488</v>
      </c>
      <c r="L821" s="35">
        <f>((Produção!L815*PreçoLivre!L817*(1-Painel!$B$8)-L$3-L$4-L$6)*(1-Painel!$E$7)-L$5+L$6)*L$7</f>
        <v>13424437.785378756</v>
      </c>
      <c r="M821" s="35">
        <f>((Produção!M815*PreçoLivre!M817*(1-Painel!$B$8)-M$3-M$4-M$6)*(1-Painel!$E$7)-M$5+M$6)*M$7</f>
        <v>11754389.631830296</v>
      </c>
      <c r="N821" s="35">
        <f>((Produção!N815*PreçoLivre!N817*(1-Painel!$B$8)-N$3-N$4-N$6)*(1-Painel!$E$7)-N$5+N$6)*N$7</f>
        <v>10820321.090072885</v>
      </c>
      <c r="O821" s="35">
        <f>((Produção!O815*PreçoLivre!O817*(1-Painel!$B$8)-O$3-O$4-O$6)*(1-Painel!$E$7)-O$5+O$6)*O$7</f>
        <v>10016350.565713661</v>
      </c>
      <c r="P821" s="35">
        <f>((Produção!P815*PreçoLivre!P817*(1-Painel!$B$8)-P$3-P$4-P$6)*(1-Painel!$E$7)-P$5+P$6)*P$7</f>
        <v>9414811.2359075733</v>
      </c>
      <c r="Q821" s="35">
        <f>((Produção!Q815*PreçoLivre!Q817*(1-Painel!$B$8)-Q$3-Q$4-Q$6)*(1-Painel!$E$7)-Q$5+Q$6)*Q$7</f>
        <v>8649878.0496512204</v>
      </c>
      <c r="R821" s="35">
        <f>((Produção!R815*PreçoLivre!R817*(1-Painel!$B$8)-R$3-R$4-R$6)*(1-Painel!$E$7)-R$5+R$6)*R$7</f>
        <v>8410265.8178320918</v>
      </c>
      <c r="S821" s="35">
        <f>((Produção!S815*PreçoLivre!S817*(1-Painel!$B$8)-S$3-S$4-S$6)*(1-Painel!$E$7)-S$5+S$6)*S$7</f>
        <v>7660240.8632735824</v>
      </c>
      <c r="T821" s="35">
        <f>((Produção!T815*PreçoLivre!T817*(1-Painel!$B$8)-T$3-T$4-T$6)*(1-Painel!$E$7)-T$5+T$6)*T$7</f>
        <v>7206086.1900865855</v>
      </c>
      <c r="U821" s="35">
        <f>((Produção!U815*PreçoLivre!U817*(1-Painel!$B$8)-U$3-U$4-U$6)*(1-Painel!$E$7)-U$5+U$6)*U$7</f>
        <v>6717740.0930922572</v>
      </c>
      <c r="V821" s="35">
        <f>((Produção!V815*PreçoLivre!V817*(1-Painel!$B$8)-V$3-V$4-V$6)*(1-Painel!$E$7)-V$5+V$6)*V$7</f>
        <v>6090430.359913148</v>
      </c>
      <c r="W821" s="35"/>
    </row>
    <row r="822" spans="1:23" x14ac:dyDescent="0.25">
      <c r="A822" s="36">
        <v>813</v>
      </c>
      <c r="B822" s="35">
        <f t="shared" si="12"/>
        <v>255954604.5587393</v>
      </c>
      <c r="C822" s="35">
        <f>((Produção!C816*PreçoLivre!C818*(1-Painel!$B$8)-C$3-C$4-C$6)*(1-Painel!$E$7)-C$5+C$6)*C$7</f>
        <v>25319980.062357485</v>
      </c>
      <c r="D822" s="35">
        <f>((Produção!D816*PreçoLivre!D818*(1-Painel!$B$8)-D$3-D$4-D$6)*(1-Painel!$E$7)-D$5+D$6)*D$7</f>
        <v>22470506.654856719</v>
      </c>
      <c r="E822" s="35">
        <f>((Produção!E816*PreçoLivre!E818*(1-Painel!$B$8)-E$3-E$4-E$6)*(1-Painel!$E$7)-E$5+E$6)*E$7</f>
        <v>20888032.433370102</v>
      </c>
      <c r="F822" s="35">
        <f>((Produção!F816*PreçoLivre!F818*(1-Painel!$B$8)-F$3-F$4-F$6)*(1-Painel!$E$7)-F$5+F$6)*F$7</f>
        <v>18793489.095826223</v>
      </c>
      <c r="G822" s="35">
        <f>((Produção!G816*PreçoLivre!G818*(1-Painel!$B$8)-G$3-G$4-G$6)*(1-Painel!$E$7)-G$5+G$6)*G$7</f>
        <v>17395730.665599979</v>
      </c>
      <c r="H822" s="35">
        <f>((Produção!H816*PreçoLivre!H818*(1-Painel!$B$8)-H$3-H$4-H$6)*(1-Painel!$E$7)-H$5+H$6)*H$7</f>
        <v>15938669.649610775</v>
      </c>
      <c r="I822" s="35">
        <f>((Produção!I816*PreçoLivre!I818*(1-Painel!$B$8)-I$3-I$4-I$6)*(1-Painel!$E$7)-I$5+I$6)*I$7</f>
        <v>14873969.659908505</v>
      </c>
      <c r="J822" s="35">
        <f>((Produção!J816*PreçoLivre!J818*(1-Painel!$B$8)-J$3-J$4-J$6)*(1-Painel!$E$7)-J$5+J$6)*J$7</f>
        <v>14229075.017301016</v>
      </c>
      <c r="K822" s="35">
        <f>((Produção!K816*PreçoLivre!K818*(1-Painel!$B$8)-K$3-K$4-K$6)*(1-Painel!$E$7)-K$5+K$6)*K$7</f>
        <v>12902299.841752119</v>
      </c>
      <c r="L822" s="35">
        <f>((Produção!L816*PreçoLivre!L818*(1-Painel!$B$8)-L$3-L$4-L$6)*(1-Painel!$E$7)-L$5+L$6)*L$7</f>
        <v>12287953.39030873</v>
      </c>
      <c r="M822" s="35">
        <f>((Produção!M816*PreçoLivre!M818*(1-Painel!$B$8)-M$3-M$4-M$6)*(1-Painel!$E$7)-M$5+M$6)*M$7</f>
        <v>11875724.224950621</v>
      </c>
      <c r="N822" s="35">
        <f>((Produção!N816*PreçoLivre!N818*(1-Painel!$B$8)-N$3-N$4-N$6)*(1-Painel!$E$7)-N$5+N$6)*N$7</f>
        <v>10925649.576599328</v>
      </c>
      <c r="O822" s="35">
        <f>((Produção!O816*PreçoLivre!O818*(1-Painel!$B$8)-O$3-O$4-O$6)*(1-Painel!$E$7)-O$5+O$6)*O$7</f>
        <v>9842818.3075431306</v>
      </c>
      <c r="P822" s="35">
        <f>((Produção!P816*PreçoLivre!P818*(1-Painel!$B$8)-P$3-P$4-P$6)*(1-Painel!$E$7)-P$5+P$6)*P$7</f>
        <v>8926066.3033210114</v>
      </c>
      <c r="Q822" s="35">
        <f>((Produção!Q816*PreçoLivre!Q818*(1-Painel!$B$8)-Q$3-Q$4-Q$6)*(1-Painel!$E$7)-Q$5+Q$6)*Q$7</f>
        <v>8070058.6762002548</v>
      </c>
      <c r="R822" s="35">
        <f>((Produção!R816*PreçoLivre!R818*(1-Painel!$B$8)-R$3-R$4-R$6)*(1-Painel!$E$7)-R$5+R$6)*R$7</f>
        <v>7505067.4972318159</v>
      </c>
      <c r="S822" s="35">
        <f>((Produção!S816*PreçoLivre!S818*(1-Painel!$B$8)-S$3-S$4-S$6)*(1-Painel!$E$7)-S$5+S$6)*S$7</f>
        <v>6686405.1547787413</v>
      </c>
      <c r="T822" s="35">
        <f>((Produção!T816*PreçoLivre!T818*(1-Painel!$B$8)-T$3-T$4-T$6)*(1-Painel!$E$7)-T$5+T$6)*T$7</f>
        <v>5999643.9688350819</v>
      </c>
      <c r="U822" s="35">
        <f>((Produção!U816*PreçoLivre!U818*(1-Painel!$B$8)-U$3-U$4-U$6)*(1-Painel!$E$7)-U$5+U$6)*U$7</f>
        <v>5638077.8801494176</v>
      </c>
      <c r="V822" s="35">
        <f>((Produção!V816*PreçoLivre!V818*(1-Painel!$B$8)-V$3-V$4-V$6)*(1-Painel!$E$7)-V$5+V$6)*V$7</f>
        <v>5385386.4982382245</v>
      </c>
      <c r="W822" s="35"/>
    </row>
    <row r="823" spans="1:23" x14ac:dyDescent="0.25">
      <c r="A823" s="36">
        <v>814</v>
      </c>
      <c r="B823" s="35">
        <f t="shared" si="12"/>
        <v>242545004.87306997</v>
      </c>
      <c r="C823" s="35">
        <f>((Produção!C817*PreçoLivre!C819*(1-Painel!$B$8)-C$3-C$4-C$6)*(1-Painel!$E$7)-C$5+C$6)*C$7</f>
        <v>25218871.192836538</v>
      </c>
      <c r="D823" s="35">
        <f>((Produção!D817*PreçoLivre!D819*(1-Painel!$B$8)-D$3-D$4-D$6)*(1-Painel!$E$7)-D$5+D$6)*D$7</f>
        <v>23074631.488461237</v>
      </c>
      <c r="E823" s="35">
        <f>((Produção!E817*PreçoLivre!E819*(1-Painel!$B$8)-E$3-E$4-E$6)*(1-Painel!$E$7)-E$5+E$6)*E$7</f>
        <v>20936073.052271467</v>
      </c>
      <c r="F823" s="35">
        <f>((Produção!F817*PreçoLivre!F819*(1-Painel!$B$8)-F$3-F$4-F$6)*(1-Painel!$E$7)-F$5+F$6)*F$7</f>
        <v>19107115.303716186</v>
      </c>
      <c r="G823" s="35">
        <f>((Produção!G817*PreçoLivre!G819*(1-Painel!$B$8)-G$3-G$4-G$6)*(1-Painel!$E$7)-G$5+G$6)*G$7</f>
        <v>17075745.955700569</v>
      </c>
      <c r="H823" s="35">
        <f>((Produção!H817*PreçoLivre!H819*(1-Painel!$B$8)-H$3-H$4-H$6)*(1-Painel!$E$7)-H$5+H$6)*H$7</f>
        <v>15075625.510253463</v>
      </c>
      <c r="I823" s="35">
        <f>((Produção!I817*PreçoLivre!I819*(1-Painel!$B$8)-I$3-I$4-I$6)*(1-Painel!$E$7)-I$5+I$6)*I$7</f>
        <v>14899645.196413768</v>
      </c>
      <c r="J823" s="35">
        <f>((Produção!J817*PreçoLivre!J819*(1-Painel!$B$8)-J$3-J$4-J$6)*(1-Painel!$E$7)-J$5+J$6)*J$7</f>
        <v>13797184.530337185</v>
      </c>
      <c r="K823" s="35">
        <f>((Produção!K817*PreçoLivre!K819*(1-Painel!$B$8)-K$3-K$4-K$6)*(1-Painel!$E$7)-K$5+K$6)*K$7</f>
        <v>12842020.751440989</v>
      </c>
      <c r="L823" s="35">
        <f>((Produção!L817*PreçoLivre!L819*(1-Painel!$B$8)-L$3-L$4-L$6)*(1-Painel!$E$7)-L$5+L$6)*L$7</f>
        <v>11439117.445818849</v>
      </c>
      <c r="M823" s="35">
        <f>((Produção!M817*PreçoLivre!M819*(1-Painel!$B$8)-M$3-M$4-M$6)*(1-Painel!$E$7)-M$5+M$6)*M$7</f>
        <v>10671700.078609068</v>
      </c>
      <c r="N823" s="35">
        <f>((Produção!N817*PreçoLivre!N819*(1-Painel!$B$8)-N$3-N$4-N$6)*(1-Painel!$E$7)-N$5+N$6)*N$7</f>
        <v>9395958.0944591649</v>
      </c>
      <c r="O823" s="35">
        <f>((Produção!O817*PreçoLivre!O819*(1-Painel!$B$8)-O$3-O$4-O$6)*(1-Painel!$E$7)-O$5+O$6)*O$7</f>
        <v>8745986.3330352809</v>
      </c>
      <c r="P823" s="35">
        <f>((Produção!P817*PreçoLivre!P819*(1-Painel!$B$8)-P$3-P$4-P$6)*(1-Painel!$E$7)-P$5+P$6)*P$7</f>
        <v>7912449.150060175</v>
      </c>
      <c r="Q823" s="35">
        <f>((Produção!Q817*PreçoLivre!Q819*(1-Painel!$B$8)-Q$3-Q$4-Q$6)*(1-Painel!$E$7)-Q$5+Q$6)*Q$7</f>
        <v>6674602.4607027723</v>
      </c>
      <c r="R823" s="35">
        <f>((Produção!R817*PreçoLivre!R819*(1-Painel!$B$8)-R$3-R$4-R$6)*(1-Painel!$E$7)-R$5+R$6)*R$7</f>
        <v>5913868.7182524493</v>
      </c>
      <c r="S823" s="35">
        <f>((Produção!S817*PreçoLivre!S819*(1-Painel!$B$8)-S$3-S$4-S$6)*(1-Painel!$E$7)-S$5+S$6)*S$7</f>
        <v>5516045.7967610899</v>
      </c>
      <c r="T823" s="35">
        <f>((Produção!T817*PreçoLivre!T819*(1-Painel!$B$8)-T$3-T$4-T$6)*(1-Painel!$E$7)-T$5+T$6)*T$7</f>
        <v>5063809.8800737672</v>
      </c>
      <c r="U823" s="35">
        <f>((Produção!U817*PreçoLivre!U819*(1-Painel!$B$8)-U$3-U$4-U$6)*(1-Painel!$E$7)-U$5+U$6)*U$7</f>
        <v>4925973.6743558152</v>
      </c>
      <c r="V823" s="35">
        <f>((Produção!V817*PreçoLivre!V819*(1-Painel!$B$8)-V$3-V$4-V$6)*(1-Painel!$E$7)-V$5+V$6)*V$7</f>
        <v>4258580.2595101167</v>
      </c>
      <c r="W823" s="35"/>
    </row>
    <row r="824" spans="1:23" x14ac:dyDescent="0.25">
      <c r="A824" s="36">
        <v>815</v>
      </c>
      <c r="B824" s="35">
        <f t="shared" si="12"/>
        <v>237657627.178592</v>
      </c>
      <c r="C824" s="35">
        <f>((Produção!C818*PreçoLivre!C820*(1-Painel!$B$8)-C$3-C$4-C$6)*(1-Painel!$E$7)-C$5+C$6)*C$7</f>
        <v>25022833.231066741</v>
      </c>
      <c r="D824" s="35">
        <f>((Produção!D818*PreçoLivre!D820*(1-Painel!$B$8)-D$3-D$4-D$6)*(1-Painel!$E$7)-D$5+D$6)*D$7</f>
        <v>23128197.711283982</v>
      </c>
      <c r="E824" s="35">
        <f>((Produção!E818*PreçoLivre!E820*(1-Painel!$B$8)-E$3-E$4-E$6)*(1-Painel!$E$7)-E$5+E$6)*E$7</f>
        <v>21307036.886908956</v>
      </c>
      <c r="F824" s="35">
        <f>((Produção!F818*PreçoLivre!F820*(1-Painel!$B$8)-F$3-F$4-F$6)*(1-Painel!$E$7)-F$5+F$6)*F$7</f>
        <v>19917151.214117315</v>
      </c>
      <c r="G824" s="35">
        <f>((Produção!G818*PreçoLivre!G820*(1-Painel!$B$8)-G$3-G$4-G$6)*(1-Painel!$E$7)-G$5+G$6)*G$7</f>
        <v>18763999.773652252</v>
      </c>
      <c r="H824" s="35">
        <f>((Produção!H818*PreçoLivre!H820*(1-Painel!$B$8)-H$3-H$4-H$6)*(1-Painel!$E$7)-H$5+H$6)*H$7</f>
        <v>16010182.597032977</v>
      </c>
      <c r="I824" s="35">
        <f>((Produção!I818*PreçoLivre!I820*(1-Painel!$B$8)-I$3-I$4-I$6)*(1-Painel!$E$7)-I$5+I$6)*I$7</f>
        <v>13858371.363686789</v>
      </c>
      <c r="J824" s="35">
        <f>((Produção!J818*PreçoLivre!J820*(1-Painel!$B$8)-J$3-J$4-J$6)*(1-Painel!$E$7)-J$5+J$6)*J$7</f>
        <v>11934398.640596412</v>
      </c>
      <c r="K824" s="35">
        <f>((Produção!K818*PreçoLivre!K820*(1-Painel!$B$8)-K$3-K$4-K$6)*(1-Painel!$E$7)-K$5+K$6)*K$7</f>
        <v>10269368.04652003</v>
      </c>
      <c r="L824" s="35">
        <f>((Produção!L818*PreçoLivre!L820*(1-Painel!$B$8)-L$3-L$4-L$6)*(1-Painel!$E$7)-L$5+L$6)*L$7</f>
        <v>9744309.4990235809</v>
      </c>
      <c r="M824" s="35">
        <f>((Produção!M818*PreçoLivre!M820*(1-Painel!$B$8)-M$3-M$4-M$6)*(1-Painel!$E$7)-M$5+M$6)*M$7</f>
        <v>9458141.7450154033</v>
      </c>
      <c r="N824" s="35">
        <f>((Produção!N818*PreçoLivre!N820*(1-Painel!$B$8)-N$3-N$4-N$6)*(1-Painel!$E$7)-N$5+N$6)*N$7</f>
        <v>8731371.4855067432</v>
      </c>
      <c r="O824" s="35">
        <f>((Produção!O818*PreçoLivre!O820*(1-Painel!$B$8)-O$3-O$4-O$6)*(1-Painel!$E$7)-O$5+O$6)*O$7</f>
        <v>7863206.224847856</v>
      </c>
      <c r="P824" s="35">
        <f>((Produção!P818*PreçoLivre!P820*(1-Painel!$B$8)-P$3-P$4-P$6)*(1-Painel!$E$7)-P$5+P$6)*P$7</f>
        <v>7474969.8489963738</v>
      </c>
      <c r="Q824" s="35">
        <f>((Produção!Q818*PreçoLivre!Q820*(1-Painel!$B$8)-Q$3-Q$4-Q$6)*(1-Painel!$E$7)-Q$5+Q$6)*Q$7</f>
        <v>6978439.7961688023</v>
      </c>
      <c r="R824" s="35">
        <f>((Produção!R818*PreçoLivre!R820*(1-Painel!$B$8)-R$3-R$4-R$6)*(1-Painel!$E$7)-R$5+R$6)*R$7</f>
        <v>6025871.6061544009</v>
      </c>
      <c r="S824" s="35">
        <f>((Produção!S818*PreçoLivre!S820*(1-Painel!$B$8)-S$3-S$4-S$6)*(1-Painel!$E$7)-S$5+S$6)*S$7</f>
        <v>5835530.4675934575</v>
      </c>
      <c r="T824" s="35">
        <f>((Produção!T818*PreçoLivre!T820*(1-Painel!$B$8)-T$3-T$4-T$6)*(1-Painel!$E$7)-T$5+T$6)*T$7</f>
        <v>5511737.0290362798</v>
      </c>
      <c r="U824" s="35">
        <f>((Produção!U818*PreçoLivre!U820*(1-Painel!$B$8)-U$3-U$4-U$6)*(1-Painel!$E$7)-U$5+U$6)*U$7</f>
        <v>5199121.3111005761</v>
      </c>
      <c r="V824" s="35">
        <f>((Produção!V818*PreçoLivre!V820*(1-Painel!$B$8)-V$3-V$4-V$6)*(1-Painel!$E$7)-V$5+V$6)*V$7</f>
        <v>4623388.700283031</v>
      </c>
      <c r="W824" s="35"/>
    </row>
    <row r="825" spans="1:23" x14ac:dyDescent="0.25">
      <c r="A825" s="36">
        <v>816</v>
      </c>
      <c r="B825" s="35">
        <f t="shared" si="12"/>
        <v>262136790.92261085</v>
      </c>
      <c r="C825" s="35">
        <f>((Produção!C819*PreçoLivre!C821*(1-Painel!$B$8)-C$3-C$4-C$6)*(1-Painel!$E$7)-C$5+C$6)*C$7</f>
        <v>25105720.683034398</v>
      </c>
      <c r="D825" s="35">
        <f>((Produção!D819*PreçoLivre!D821*(1-Painel!$B$8)-D$3-D$4-D$6)*(1-Painel!$E$7)-D$5+D$6)*D$7</f>
        <v>23854481.803469423</v>
      </c>
      <c r="E825" s="35">
        <f>((Produção!E819*PreçoLivre!E821*(1-Painel!$B$8)-E$3-E$4-E$6)*(1-Painel!$E$7)-E$5+E$6)*E$7</f>
        <v>22088086.937002387</v>
      </c>
      <c r="F825" s="35">
        <f>((Produção!F819*PreçoLivre!F821*(1-Painel!$B$8)-F$3-F$4-F$6)*(1-Painel!$E$7)-F$5+F$6)*F$7</f>
        <v>20334979.613407493</v>
      </c>
      <c r="G825" s="35">
        <f>((Produção!G819*PreçoLivre!G821*(1-Painel!$B$8)-G$3-G$4-G$6)*(1-Painel!$E$7)-G$5+G$6)*G$7</f>
        <v>17948558.266529612</v>
      </c>
      <c r="H825" s="35">
        <f>((Produção!H819*PreçoLivre!H821*(1-Painel!$B$8)-H$3-H$4-H$6)*(1-Painel!$E$7)-H$5+H$6)*H$7</f>
        <v>16649126.556564504</v>
      </c>
      <c r="I825" s="35">
        <f>((Produção!I819*PreçoLivre!I821*(1-Painel!$B$8)-I$3-I$4-I$6)*(1-Painel!$E$7)-I$5+I$6)*I$7</f>
        <v>15158115.313648356</v>
      </c>
      <c r="J825" s="35">
        <f>((Produção!J819*PreçoLivre!J821*(1-Painel!$B$8)-J$3-J$4-J$6)*(1-Painel!$E$7)-J$5+J$6)*J$7</f>
        <v>13714485.130564099</v>
      </c>
      <c r="K825" s="35">
        <f>((Produção!K819*PreçoLivre!K821*(1-Painel!$B$8)-K$3-K$4-K$6)*(1-Painel!$E$7)-K$5+K$6)*K$7</f>
        <v>12581696.601272678</v>
      </c>
      <c r="L825" s="35">
        <f>((Produção!L819*PreçoLivre!L821*(1-Painel!$B$8)-L$3-L$4-L$6)*(1-Painel!$E$7)-L$5+L$6)*L$7</f>
        <v>11337142.738364028</v>
      </c>
      <c r="M825" s="35">
        <f>((Produção!M819*PreçoLivre!M821*(1-Painel!$B$8)-M$3-M$4-M$6)*(1-Painel!$E$7)-M$5+M$6)*M$7</f>
        <v>10494030.945335157</v>
      </c>
      <c r="N825" s="35">
        <f>((Produção!N819*PreçoLivre!N821*(1-Painel!$B$8)-N$3-N$4-N$6)*(1-Painel!$E$7)-N$5+N$6)*N$7</f>
        <v>9969535.2742668614</v>
      </c>
      <c r="O825" s="35">
        <f>((Produção!O819*PreçoLivre!O821*(1-Painel!$B$8)-O$3-O$4-O$6)*(1-Painel!$E$7)-O$5+O$6)*O$7</f>
        <v>9562636.2625811622</v>
      </c>
      <c r="P825" s="35">
        <f>((Produção!P819*PreçoLivre!P821*(1-Painel!$B$8)-P$3-P$4-P$6)*(1-Painel!$E$7)-P$5+P$6)*P$7</f>
        <v>8918995.9100759607</v>
      </c>
      <c r="Q825" s="35">
        <f>((Produção!Q819*PreçoLivre!Q821*(1-Painel!$B$8)-Q$3-Q$4-Q$6)*(1-Painel!$E$7)-Q$5+Q$6)*Q$7</f>
        <v>8641976.6979622282</v>
      </c>
      <c r="R825" s="35">
        <f>((Produção!R819*PreçoLivre!R821*(1-Painel!$B$8)-R$3-R$4-R$6)*(1-Painel!$E$7)-R$5+R$6)*R$7</f>
        <v>8017405.9603319811</v>
      </c>
      <c r="S825" s="35">
        <f>((Produção!S819*PreçoLivre!S821*(1-Painel!$B$8)-S$3-S$4-S$6)*(1-Painel!$E$7)-S$5+S$6)*S$7</f>
        <v>7608039.2936211405</v>
      </c>
      <c r="T825" s="35">
        <f>((Produção!T819*PreçoLivre!T821*(1-Painel!$B$8)-T$3-T$4-T$6)*(1-Painel!$E$7)-T$5+T$6)*T$7</f>
        <v>6928142.592138133</v>
      </c>
      <c r="U825" s="35">
        <f>((Produção!U819*PreçoLivre!U821*(1-Painel!$B$8)-U$3-U$4-U$6)*(1-Painel!$E$7)-U$5+U$6)*U$7</f>
        <v>6694515.148128191</v>
      </c>
      <c r="V825" s="35">
        <f>((Produção!V819*PreçoLivre!V821*(1-Painel!$B$8)-V$3-V$4-V$6)*(1-Painel!$E$7)-V$5+V$6)*V$7</f>
        <v>6529119.1943130447</v>
      </c>
      <c r="W825" s="35"/>
    </row>
    <row r="826" spans="1:23" x14ac:dyDescent="0.25">
      <c r="A826" s="36">
        <v>817</v>
      </c>
      <c r="B826" s="35">
        <f t="shared" si="12"/>
        <v>263657043.49224731</v>
      </c>
      <c r="C826" s="35">
        <f>((Produção!C820*PreçoLivre!C822*(1-Painel!$B$8)-C$3-C$4-C$6)*(1-Painel!$E$7)-C$5+C$6)*C$7</f>
        <v>25840632.408630043</v>
      </c>
      <c r="D826" s="35">
        <f>((Produção!D820*PreçoLivre!D822*(1-Painel!$B$8)-D$3-D$4-D$6)*(1-Painel!$E$7)-D$5+D$6)*D$7</f>
        <v>23644172.777543493</v>
      </c>
      <c r="E826" s="35">
        <f>((Produção!E820*PreçoLivre!E822*(1-Painel!$B$8)-E$3-E$4-E$6)*(1-Painel!$E$7)-E$5+E$6)*E$7</f>
        <v>22126038.852122296</v>
      </c>
      <c r="F826" s="35">
        <f>((Produção!F820*PreçoLivre!F822*(1-Painel!$B$8)-F$3-F$4-F$6)*(1-Painel!$E$7)-F$5+F$6)*F$7</f>
        <v>19653079.230441168</v>
      </c>
      <c r="G826" s="35">
        <f>((Produção!G820*PreçoLivre!G822*(1-Painel!$B$8)-G$3-G$4-G$6)*(1-Painel!$E$7)-G$5+G$6)*G$7</f>
        <v>18387508.641591422</v>
      </c>
      <c r="H826" s="35">
        <f>((Produção!H820*PreçoLivre!H822*(1-Painel!$B$8)-H$3-H$4-H$6)*(1-Painel!$E$7)-H$5+H$6)*H$7</f>
        <v>16587890.465448918</v>
      </c>
      <c r="I826" s="35">
        <f>((Produção!I820*PreçoLivre!I822*(1-Painel!$B$8)-I$3-I$4-I$6)*(1-Painel!$E$7)-I$5+I$6)*I$7</f>
        <v>14982024.918059701</v>
      </c>
      <c r="J826" s="35">
        <f>((Produção!J820*PreçoLivre!J822*(1-Painel!$B$8)-J$3-J$4-J$6)*(1-Painel!$E$7)-J$5+J$6)*J$7</f>
        <v>14279219.106939707</v>
      </c>
      <c r="K826" s="35">
        <f>((Produção!K820*PreçoLivre!K822*(1-Painel!$B$8)-K$3-K$4-K$6)*(1-Painel!$E$7)-K$5+K$6)*K$7</f>
        <v>13823581.961656529</v>
      </c>
      <c r="L826" s="35">
        <f>((Produção!L820*PreçoLivre!L822*(1-Painel!$B$8)-L$3-L$4-L$6)*(1-Painel!$E$7)-L$5+L$6)*L$7</f>
        <v>12195189.976915626</v>
      </c>
      <c r="M826" s="35">
        <f>((Produção!M820*PreçoLivre!M822*(1-Painel!$B$8)-M$3-M$4-M$6)*(1-Painel!$E$7)-M$5+M$6)*M$7</f>
        <v>11170799.298810599</v>
      </c>
      <c r="N826" s="35">
        <f>((Produção!N820*PreçoLivre!N822*(1-Painel!$B$8)-N$3-N$4-N$6)*(1-Painel!$E$7)-N$5+N$6)*N$7</f>
        <v>10752907.790224472</v>
      </c>
      <c r="O826" s="35">
        <f>((Produção!O820*PreçoLivre!O822*(1-Painel!$B$8)-O$3-O$4-O$6)*(1-Painel!$E$7)-O$5+O$6)*O$7</f>
        <v>9873487.9939769246</v>
      </c>
      <c r="P826" s="35">
        <f>((Produção!P820*PreçoLivre!P822*(1-Painel!$B$8)-P$3-P$4-P$6)*(1-Painel!$E$7)-P$5+P$6)*P$7</f>
        <v>9222437.9773129411</v>
      </c>
      <c r="Q826" s="35">
        <f>((Produção!Q820*PreçoLivre!Q822*(1-Painel!$B$8)-Q$3-Q$4-Q$6)*(1-Painel!$E$7)-Q$5+Q$6)*Q$7</f>
        <v>8534210.9556553029</v>
      </c>
      <c r="R826" s="35">
        <f>((Produção!R820*PreçoLivre!R822*(1-Painel!$B$8)-R$3-R$4-R$6)*(1-Painel!$E$7)-R$5+R$6)*R$7</f>
        <v>7615386.8390643317</v>
      </c>
      <c r="S826" s="35">
        <f>((Produção!S820*PreçoLivre!S822*(1-Painel!$B$8)-S$3-S$4-S$6)*(1-Painel!$E$7)-S$5+S$6)*S$7</f>
        <v>7091773.1579681588</v>
      </c>
      <c r="T826" s="35">
        <f>((Produção!T820*PreçoLivre!T822*(1-Painel!$B$8)-T$3-T$4-T$6)*(1-Painel!$E$7)-T$5+T$6)*T$7</f>
        <v>6518546.901252483</v>
      </c>
      <c r="U826" s="35">
        <f>((Produção!U820*PreçoLivre!U822*(1-Painel!$B$8)-U$3-U$4-U$6)*(1-Painel!$E$7)-U$5+U$6)*U$7</f>
        <v>5928254.7595416205</v>
      </c>
      <c r="V826" s="35">
        <f>((Produção!V820*PreçoLivre!V822*(1-Painel!$B$8)-V$3-V$4-V$6)*(1-Painel!$E$7)-V$5+V$6)*V$7</f>
        <v>5429899.4790915418</v>
      </c>
      <c r="W826" s="35"/>
    </row>
    <row r="827" spans="1:23" x14ac:dyDescent="0.25">
      <c r="A827" s="36">
        <v>818</v>
      </c>
      <c r="B827" s="35">
        <f t="shared" si="12"/>
        <v>256057281.86381653</v>
      </c>
      <c r="C827" s="35">
        <f>((Produção!C821*PreçoLivre!C823*(1-Painel!$B$8)-C$3-C$4-C$6)*(1-Painel!$E$7)-C$5+C$6)*C$7</f>
        <v>26210783.779495928</v>
      </c>
      <c r="D827" s="35">
        <f>((Produção!D821*PreçoLivre!D823*(1-Painel!$B$8)-D$3-D$4-D$6)*(1-Painel!$E$7)-D$5+D$6)*D$7</f>
        <v>23521113.487962812</v>
      </c>
      <c r="E827" s="35">
        <f>((Produção!E821*PreçoLivre!E823*(1-Painel!$B$8)-E$3-E$4-E$6)*(1-Painel!$E$7)-E$5+E$6)*E$7</f>
        <v>22775367.876058877</v>
      </c>
      <c r="F827" s="35">
        <f>((Produção!F821*PreçoLivre!F823*(1-Painel!$B$8)-F$3-F$4-F$6)*(1-Painel!$E$7)-F$5+F$6)*F$7</f>
        <v>20305650.22940702</v>
      </c>
      <c r="G827" s="35">
        <f>((Produção!G821*PreçoLivre!G823*(1-Painel!$B$8)-G$3-G$4-G$6)*(1-Painel!$E$7)-G$5+G$6)*G$7</f>
        <v>17612598.096191172</v>
      </c>
      <c r="H827" s="35">
        <f>((Produção!H821*PreçoLivre!H823*(1-Painel!$B$8)-H$3-H$4-H$6)*(1-Painel!$E$7)-H$5+H$6)*H$7</f>
        <v>15779260.311666535</v>
      </c>
      <c r="I827" s="35">
        <f>((Produção!I821*PreçoLivre!I823*(1-Painel!$B$8)-I$3-I$4-I$6)*(1-Painel!$E$7)-I$5+I$6)*I$7</f>
        <v>14457557.781105112</v>
      </c>
      <c r="J827" s="35">
        <f>((Produção!J821*PreçoLivre!J823*(1-Painel!$B$8)-J$3-J$4-J$6)*(1-Painel!$E$7)-J$5+J$6)*J$7</f>
        <v>13255681.899210516</v>
      </c>
      <c r="K827" s="35">
        <f>((Produção!K821*PreçoLivre!K823*(1-Painel!$B$8)-K$3-K$4-K$6)*(1-Painel!$E$7)-K$5+K$6)*K$7</f>
        <v>12978407.149980612</v>
      </c>
      <c r="L827" s="35">
        <f>((Produção!L821*PreçoLivre!L823*(1-Painel!$B$8)-L$3-L$4-L$6)*(1-Painel!$E$7)-L$5+L$6)*L$7</f>
        <v>11563359.225934682</v>
      </c>
      <c r="M827" s="35">
        <f>((Produção!M821*PreçoLivre!M823*(1-Painel!$B$8)-M$3-M$4-M$6)*(1-Painel!$E$7)-M$5+M$6)*M$7</f>
        <v>10708975.343842192</v>
      </c>
      <c r="N827" s="35">
        <f>((Produção!N821*PreçoLivre!N823*(1-Painel!$B$8)-N$3-N$4-N$6)*(1-Painel!$E$7)-N$5+N$6)*N$7</f>
        <v>10366291.096730478</v>
      </c>
      <c r="O827" s="35">
        <f>((Produção!O821*PreçoLivre!O823*(1-Painel!$B$8)-O$3-O$4-O$6)*(1-Painel!$E$7)-O$5+O$6)*O$7</f>
        <v>9576083.9330084659</v>
      </c>
      <c r="P827" s="35">
        <f>((Produção!P821*PreçoLivre!P823*(1-Painel!$B$8)-P$3-P$4-P$6)*(1-Painel!$E$7)-P$5+P$6)*P$7</f>
        <v>8758634.141169874</v>
      </c>
      <c r="Q827" s="35">
        <f>((Produção!Q821*PreçoLivre!Q823*(1-Painel!$B$8)-Q$3-Q$4-Q$6)*(1-Painel!$E$7)-Q$5+Q$6)*Q$7</f>
        <v>8336077.2748928824</v>
      </c>
      <c r="R827" s="35">
        <f>((Produção!R821*PreçoLivre!R823*(1-Painel!$B$8)-R$3-R$4-R$6)*(1-Painel!$E$7)-R$5+R$6)*R$7</f>
        <v>7308943.0633284952</v>
      </c>
      <c r="S827" s="35">
        <f>((Produção!S821*PreçoLivre!S823*(1-Painel!$B$8)-S$3-S$4-S$6)*(1-Painel!$E$7)-S$5+S$6)*S$7</f>
        <v>6376221.9156101262</v>
      </c>
      <c r="T827" s="35">
        <f>((Produção!T821*PreçoLivre!T823*(1-Painel!$B$8)-T$3-T$4-T$6)*(1-Painel!$E$7)-T$5+T$6)*T$7</f>
        <v>5810343.7339324579</v>
      </c>
      <c r="U827" s="35">
        <f>((Produção!U821*PreçoLivre!U823*(1-Painel!$B$8)-U$3-U$4-U$6)*(1-Painel!$E$7)-U$5+U$6)*U$7</f>
        <v>5336799.470409587</v>
      </c>
      <c r="V827" s="35">
        <f>((Produção!V821*PreçoLivre!V823*(1-Painel!$B$8)-V$3-V$4-V$6)*(1-Painel!$E$7)-V$5+V$6)*V$7</f>
        <v>5019132.0538787041</v>
      </c>
      <c r="W827" s="35"/>
    </row>
    <row r="828" spans="1:23" x14ac:dyDescent="0.25">
      <c r="A828" s="36">
        <v>819</v>
      </c>
      <c r="B828" s="35">
        <f t="shared" si="12"/>
        <v>271623157.83113247</v>
      </c>
      <c r="C828" s="35">
        <f>((Produção!C822*PreçoLivre!C824*(1-Painel!$B$8)-C$3-C$4-C$6)*(1-Painel!$E$7)-C$5+C$6)*C$7</f>
        <v>26411273.24284545</v>
      </c>
      <c r="D828" s="35">
        <f>((Produção!D822*PreçoLivre!D824*(1-Painel!$B$8)-D$3-D$4-D$6)*(1-Painel!$E$7)-D$5+D$6)*D$7</f>
        <v>25322733.625311084</v>
      </c>
      <c r="E828" s="35">
        <f>((Produção!E822*PreçoLivre!E824*(1-Painel!$B$8)-E$3-E$4-E$6)*(1-Painel!$E$7)-E$5+E$6)*E$7</f>
        <v>24001738.331511974</v>
      </c>
      <c r="F828" s="35">
        <f>((Produção!F822*PreçoLivre!F824*(1-Painel!$B$8)-F$3-F$4-F$6)*(1-Painel!$E$7)-F$5+F$6)*F$7</f>
        <v>23245302.028211895</v>
      </c>
      <c r="G828" s="35">
        <f>((Produção!G822*PreçoLivre!G824*(1-Painel!$B$8)-G$3-G$4-G$6)*(1-Painel!$E$7)-G$5+G$6)*G$7</f>
        <v>22158865.797616266</v>
      </c>
      <c r="H828" s="35">
        <f>((Produção!H822*PreçoLivre!H824*(1-Painel!$B$8)-H$3-H$4-H$6)*(1-Painel!$E$7)-H$5+H$6)*H$7</f>
        <v>19492322.341429692</v>
      </c>
      <c r="I828" s="35">
        <f>((Produção!I822*PreçoLivre!I824*(1-Painel!$B$8)-I$3-I$4-I$6)*(1-Painel!$E$7)-I$5+I$6)*I$7</f>
        <v>17871010.629666187</v>
      </c>
      <c r="J828" s="35">
        <f>((Produção!J822*PreçoLivre!J824*(1-Painel!$B$8)-J$3-J$4-J$6)*(1-Painel!$E$7)-J$5+J$6)*J$7</f>
        <v>16000074.446005151</v>
      </c>
      <c r="K828" s="35">
        <f>((Produção!K822*PreçoLivre!K824*(1-Painel!$B$8)-K$3-K$4-K$6)*(1-Painel!$E$7)-K$5+K$6)*K$7</f>
        <v>13965673.638248472</v>
      </c>
      <c r="L828" s="35">
        <f>((Produção!L822*PreçoLivre!L824*(1-Painel!$B$8)-L$3-L$4-L$6)*(1-Painel!$E$7)-L$5+L$6)*L$7</f>
        <v>12401278.317455398</v>
      </c>
      <c r="M828" s="35">
        <f>((Produção!M822*PreçoLivre!M824*(1-Painel!$B$8)-M$3-M$4-M$6)*(1-Painel!$E$7)-M$5+M$6)*M$7</f>
        <v>11215691.715931581</v>
      </c>
      <c r="N828" s="35">
        <f>((Produção!N822*PreçoLivre!N824*(1-Painel!$B$8)-N$3-N$4-N$6)*(1-Painel!$E$7)-N$5+N$6)*N$7</f>
        <v>9986206.174443977</v>
      </c>
      <c r="O828" s="35">
        <f>((Produção!O822*PreçoLivre!O824*(1-Painel!$B$8)-O$3-O$4-O$6)*(1-Painel!$E$7)-O$5+O$6)*O$7</f>
        <v>8829088.9307357576</v>
      </c>
      <c r="P828" s="35">
        <f>((Produção!P822*PreçoLivre!P824*(1-Painel!$B$8)-P$3-P$4-P$6)*(1-Painel!$E$7)-P$5+P$6)*P$7</f>
        <v>7670294.1986362133</v>
      </c>
      <c r="Q828" s="35">
        <f>((Produção!Q822*PreçoLivre!Q824*(1-Painel!$B$8)-Q$3-Q$4-Q$6)*(1-Painel!$E$7)-Q$5+Q$6)*Q$7</f>
        <v>6759793.16967557</v>
      </c>
      <c r="R828" s="35">
        <f>((Produção!R822*PreçoLivre!R824*(1-Painel!$B$8)-R$3-R$4-R$6)*(1-Painel!$E$7)-R$5+R$6)*R$7</f>
        <v>6085706.1254040068</v>
      </c>
      <c r="S828" s="35">
        <f>((Produção!S822*PreçoLivre!S824*(1-Painel!$B$8)-S$3-S$4-S$6)*(1-Painel!$E$7)-S$5+S$6)*S$7</f>
        <v>5774193.4780041175</v>
      </c>
      <c r="T828" s="35">
        <f>((Produção!T822*PreçoLivre!T824*(1-Painel!$B$8)-T$3-T$4-T$6)*(1-Painel!$E$7)-T$5+T$6)*T$7</f>
        <v>5400956.8169310093</v>
      </c>
      <c r="U828" s="35">
        <f>((Produção!U822*PreçoLivre!U824*(1-Painel!$B$8)-U$3-U$4-U$6)*(1-Painel!$E$7)-U$5+U$6)*U$7</f>
        <v>4831644.5937262299</v>
      </c>
      <c r="V828" s="35">
        <f>((Produção!V822*PreçoLivre!V824*(1-Painel!$B$8)-V$3-V$4-V$6)*(1-Painel!$E$7)-V$5+V$6)*V$7</f>
        <v>4199310.2293424439</v>
      </c>
      <c r="W828" s="35"/>
    </row>
    <row r="829" spans="1:23" x14ac:dyDescent="0.25">
      <c r="A829" s="36">
        <v>820</v>
      </c>
      <c r="B829" s="35">
        <f t="shared" si="12"/>
        <v>262532118.70314541</v>
      </c>
      <c r="C829" s="35">
        <f>((Produção!C823*PreçoLivre!C825*(1-Painel!$B$8)-C$3-C$4-C$6)*(1-Painel!$E$7)-C$5+C$6)*C$7</f>
        <v>25959920.682919096</v>
      </c>
      <c r="D829" s="35">
        <f>((Produção!D823*PreçoLivre!D825*(1-Painel!$B$8)-D$3-D$4-D$6)*(1-Painel!$E$7)-D$5+D$6)*D$7</f>
        <v>23498252.121685676</v>
      </c>
      <c r="E829" s="35">
        <f>((Produção!E823*PreçoLivre!E825*(1-Painel!$B$8)-E$3-E$4-E$6)*(1-Painel!$E$7)-E$5+E$6)*E$7</f>
        <v>20902988.886674035</v>
      </c>
      <c r="F829" s="35">
        <f>((Produção!F823*PreçoLivre!F825*(1-Painel!$B$8)-F$3-F$4-F$6)*(1-Painel!$E$7)-F$5+F$6)*F$7</f>
        <v>20118259.442178324</v>
      </c>
      <c r="G829" s="35">
        <f>((Produção!G823*PreçoLivre!G825*(1-Painel!$B$8)-G$3-G$4-G$6)*(1-Painel!$E$7)-G$5+G$6)*G$7</f>
        <v>18223695.672170203</v>
      </c>
      <c r="H829" s="35">
        <f>((Produção!H823*PreçoLivre!H825*(1-Painel!$B$8)-H$3-H$4-H$6)*(1-Painel!$E$7)-H$5+H$6)*H$7</f>
        <v>16627393.058483921</v>
      </c>
      <c r="I829" s="35">
        <f>((Produção!I823*PreçoLivre!I825*(1-Painel!$B$8)-I$3-I$4-I$6)*(1-Painel!$E$7)-I$5+I$6)*I$7</f>
        <v>15227421.372779615</v>
      </c>
      <c r="J829" s="35">
        <f>((Produção!J823*PreçoLivre!J825*(1-Painel!$B$8)-J$3-J$4-J$6)*(1-Painel!$E$7)-J$5+J$6)*J$7</f>
        <v>14234280.649471555</v>
      </c>
      <c r="K829" s="35">
        <f>((Produção!K823*PreçoLivre!K825*(1-Painel!$B$8)-K$3-K$4-K$6)*(1-Painel!$E$7)-K$5+K$6)*K$7</f>
        <v>12947865.333618263</v>
      </c>
      <c r="L829" s="35">
        <f>((Produção!L823*PreçoLivre!L825*(1-Painel!$B$8)-L$3-L$4-L$6)*(1-Painel!$E$7)-L$5+L$6)*L$7</f>
        <v>12186833.025190031</v>
      </c>
      <c r="M829" s="35">
        <f>((Produção!M823*PreçoLivre!M825*(1-Painel!$B$8)-M$3-M$4-M$6)*(1-Painel!$E$7)-M$5+M$6)*M$7</f>
        <v>11620514.262474526</v>
      </c>
      <c r="N829" s="35">
        <f>((Produção!N823*PreçoLivre!N825*(1-Painel!$B$8)-N$3-N$4-N$6)*(1-Painel!$E$7)-N$5+N$6)*N$7</f>
        <v>10703119.758993762</v>
      </c>
      <c r="O829" s="35">
        <f>((Produção!O823*PreçoLivre!O825*(1-Painel!$B$8)-O$3-O$4-O$6)*(1-Painel!$E$7)-O$5+O$6)*O$7</f>
        <v>9736677.1499660499</v>
      </c>
      <c r="P829" s="35">
        <f>((Produção!P823*PreçoLivre!P825*(1-Painel!$B$8)-P$3-P$4-P$6)*(1-Painel!$E$7)-P$5+P$6)*P$7</f>
        <v>9776614.8482674323</v>
      </c>
      <c r="Q829" s="35">
        <f>((Produção!Q823*PreçoLivre!Q825*(1-Painel!$B$8)-Q$3-Q$4-Q$6)*(1-Painel!$E$7)-Q$5+Q$6)*Q$7</f>
        <v>8762439.6067846082</v>
      </c>
      <c r="R829" s="35">
        <f>((Produção!R823*PreçoLivre!R825*(1-Painel!$B$8)-R$3-R$4-R$6)*(1-Painel!$E$7)-R$5+R$6)*R$7</f>
        <v>7912288.0662377272</v>
      </c>
      <c r="S829" s="35">
        <f>((Produção!S823*PreçoLivre!S825*(1-Painel!$B$8)-S$3-S$4-S$6)*(1-Painel!$E$7)-S$5+S$6)*S$7</f>
        <v>6695369.590918527</v>
      </c>
      <c r="T829" s="35">
        <f>((Produção!T823*PreçoLivre!T825*(1-Painel!$B$8)-T$3-T$4-T$6)*(1-Painel!$E$7)-T$5+T$6)*T$7</f>
        <v>6304004.472104162</v>
      </c>
      <c r="U829" s="35">
        <f>((Produção!U823*PreçoLivre!U825*(1-Painel!$B$8)-U$3-U$4-U$6)*(1-Painel!$E$7)-U$5+U$6)*U$7</f>
        <v>5671263.1824437529</v>
      </c>
      <c r="V829" s="35">
        <f>((Produção!V823*PreçoLivre!V825*(1-Painel!$B$8)-V$3-V$4-V$6)*(1-Painel!$E$7)-V$5+V$6)*V$7</f>
        <v>5422917.5197841143</v>
      </c>
      <c r="W829" s="35"/>
    </row>
    <row r="830" spans="1:23" x14ac:dyDescent="0.25">
      <c r="A830" s="36">
        <v>821</v>
      </c>
      <c r="B830" s="35">
        <f t="shared" si="12"/>
        <v>209211038.04446003</v>
      </c>
      <c r="C830" s="35">
        <f>((Produção!C824*PreçoLivre!C826*(1-Painel!$B$8)-C$3-C$4-C$6)*(1-Painel!$E$7)-C$5+C$6)*C$7</f>
        <v>24035457.731561545</v>
      </c>
      <c r="D830" s="35">
        <f>((Produção!D824*PreçoLivre!D826*(1-Painel!$B$8)-D$3-D$4-D$6)*(1-Painel!$E$7)-D$5+D$6)*D$7</f>
        <v>21524688.575239651</v>
      </c>
      <c r="E830" s="35">
        <f>((Produção!E824*PreçoLivre!E826*(1-Painel!$B$8)-E$3-E$4-E$6)*(1-Painel!$E$7)-E$5+E$6)*E$7</f>
        <v>19097021.946811702</v>
      </c>
      <c r="F830" s="35">
        <f>((Produção!F824*PreçoLivre!F826*(1-Painel!$B$8)-F$3-F$4-F$6)*(1-Painel!$E$7)-F$5+F$6)*F$7</f>
        <v>17701599.341083981</v>
      </c>
      <c r="G830" s="35">
        <f>((Produção!G824*PreçoLivre!G826*(1-Painel!$B$8)-G$3-G$4-G$6)*(1-Painel!$E$7)-G$5+G$6)*G$7</f>
        <v>15555135.614160202</v>
      </c>
      <c r="H830" s="35">
        <f>((Produção!H824*PreçoLivre!H826*(1-Painel!$B$8)-H$3-H$4-H$6)*(1-Painel!$E$7)-H$5+H$6)*H$7</f>
        <v>13722551.905582013</v>
      </c>
      <c r="I830" s="35">
        <f>((Produção!I824*PreçoLivre!I826*(1-Painel!$B$8)-I$3-I$4-I$6)*(1-Painel!$E$7)-I$5+I$6)*I$7</f>
        <v>12761325.276765173</v>
      </c>
      <c r="J830" s="35">
        <f>((Produção!J824*PreçoLivre!J826*(1-Painel!$B$8)-J$3-J$4-J$6)*(1-Painel!$E$7)-J$5+J$6)*J$7</f>
        <v>11669336.293643285</v>
      </c>
      <c r="K830" s="35">
        <f>((Produção!K824*PreçoLivre!K826*(1-Painel!$B$8)-K$3-K$4-K$6)*(1-Painel!$E$7)-K$5+K$6)*K$7</f>
        <v>9587746.4098626971</v>
      </c>
      <c r="L830" s="35">
        <f>((Produção!L824*PreçoLivre!L826*(1-Painel!$B$8)-L$3-L$4-L$6)*(1-Painel!$E$7)-L$5+L$6)*L$7</f>
        <v>8433988.0675139967</v>
      </c>
      <c r="M830" s="35">
        <f>((Produção!M824*PreçoLivre!M826*(1-Painel!$B$8)-M$3-M$4-M$6)*(1-Painel!$E$7)-M$5+M$6)*M$7</f>
        <v>7756933.2529286044</v>
      </c>
      <c r="N830" s="35">
        <f>((Produção!N824*PreçoLivre!N826*(1-Painel!$B$8)-N$3-N$4-N$6)*(1-Painel!$E$7)-N$5+N$6)*N$7</f>
        <v>7175412.9702574527</v>
      </c>
      <c r="O830" s="35">
        <f>((Produção!O824*PreçoLivre!O826*(1-Painel!$B$8)-O$3-O$4-O$6)*(1-Painel!$E$7)-O$5+O$6)*O$7</f>
        <v>6631520.329118548</v>
      </c>
      <c r="P830" s="35">
        <f>((Produção!P824*PreçoLivre!P826*(1-Painel!$B$8)-P$3-P$4-P$6)*(1-Painel!$E$7)-P$5+P$6)*P$7</f>
        <v>6335222.2329127444</v>
      </c>
      <c r="Q830" s="35">
        <f>((Produção!Q824*PreçoLivre!Q826*(1-Painel!$B$8)-Q$3-Q$4-Q$6)*(1-Painel!$E$7)-Q$5+Q$6)*Q$7</f>
        <v>5354104.4554090584</v>
      </c>
      <c r="R830" s="35">
        <f>((Produção!R824*PreçoLivre!R826*(1-Painel!$B$8)-R$3-R$4-R$6)*(1-Painel!$E$7)-R$5+R$6)*R$7</f>
        <v>4852721.965946381</v>
      </c>
      <c r="S830" s="35">
        <f>((Produção!S824*PreçoLivre!S826*(1-Painel!$B$8)-S$3-S$4-S$6)*(1-Painel!$E$7)-S$5+S$6)*S$7</f>
        <v>4676751.1569175934</v>
      </c>
      <c r="T830" s="35">
        <f>((Produção!T824*PreçoLivre!T826*(1-Painel!$B$8)-T$3-T$4-T$6)*(1-Painel!$E$7)-T$5+T$6)*T$7</f>
        <v>4558298.1638166336</v>
      </c>
      <c r="U830" s="35">
        <f>((Produção!U824*PreçoLivre!U826*(1-Painel!$B$8)-U$3-U$4-U$6)*(1-Painel!$E$7)-U$5+U$6)*U$7</f>
        <v>4075290.0794665753</v>
      </c>
      <c r="V830" s="35">
        <f>((Produção!V824*PreçoLivre!V826*(1-Painel!$B$8)-V$3-V$4-V$6)*(1-Painel!$E$7)-V$5+V$6)*V$7</f>
        <v>3705932.2754621617</v>
      </c>
      <c r="W830" s="35"/>
    </row>
    <row r="831" spans="1:23" x14ac:dyDescent="0.25">
      <c r="A831" s="36">
        <v>822</v>
      </c>
      <c r="B831" s="35">
        <f t="shared" si="12"/>
        <v>252927945.72706339</v>
      </c>
      <c r="C831" s="35">
        <f>((Produção!C825*PreçoLivre!C827*(1-Painel!$B$8)-C$3-C$4-C$6)*(1-Painel!$E$7)-C$5+C$6)*C$7</f>
        <v>24780274.543557346</v>
      </c>
      <c r="D831" s="35">
        <f>((Produção!D825*PreçoLivre!D827*(1-Painel!$B$8)-D$3-D$4-D$6)*(1-Painel!$E$7)-D$5+D$6)*D$7</f>
        <v>21704027.326915596</v>
      </c>
      <c r="E831" s="35">
        <f>((Produção!E825*PreçoLivre!E827*(1-Painel!$B$8)-E$3-E$4-E$6)*(1-Painel!$E$7)-E$5+E$6)*E$7</f>
        <v>19074560.054991636</v>
      </c>
      <c r="F831" s="35">
        <f>((Produção!F825*PreçoLivre!F827*(1-Painel!$B$8)-F$3-F$4-F$6)*(1-Painel!$E$7)-F$5+F$6)*F$7</f>
        <v>19058232.445980005</v>
      </c>
      <c r="G831" s="35">
        <f>((Produção!G825*PreçoLivre!G827*(1-Painel!$B$8)-G$3-G$4-G$6)*(1-Painel!$E$7)-G$5+G$6)*G$7</f>
        <v>17039542.610815953</v>
      </c>
      <c r="H831" s="35">
        <f>((Produção!H825*PreçoLivre!H827*(1-Painel!$B$8)-H$3-H$4-H$6)*(1-Painel!$E$7)-H$5+H$6)*H$7</f>
        <v>15642229.216469813</v>
      </c>
      <c r="I831" s="35">
        <f>((Produção!I825*PreçoLivre!I827*(1-Painel!$B$8)-I$3-I$4-I$6)*(1-Painel!$E$7)-I$5+I$6)*I$7</f>
        <v>15527190.18615911</v>
      </c>
      <c r="J831" s="35">
        <f>((Produção!J825*PreçoLivre!J827*(1-Painel!$B$8)-J$3-J$4-J$6)*(1-Painel!$E$7)-J$5+J$6)*J$7</f>
        <v>13954286.521628212</v>
      </c>
      <c r="K831" s="35">
        <f>((Produção!K825*PreçoLivre!K827*(1-Painel!$B$8)-K$3-K$4-K$6)*(1-Painel!$E$7)-K$5+K$6)*K$7</f>
        <v>13426853.453584442</v>
      </c>
      <c r="L831" s="35">
        <f>((Produção!L825*PreçoLivre!L827*(1-Painel!$B$8)-L$3-L$4-L$6)*(1-Painel!$E$7)-L$5+L$6)*L$7</f>
        <v>12481544.954716397</v>
      </c>
      <c r="M831" s="35">
        <f>((Produção!M825*PreçoLivre!M827*(1-Painel!$B$8)-M$3-M$4-M$6)*(1-Painel!$E$7)-M$5+M$6)*M$7</f>
        <v>11946288.252501173</v>
      </c>
      <c r="N831" s="35">
        <f>((Produção!N825*PreçoLivre!N827*(1-Painel!$B$8)-N$3-N$4-N$6)*(1-Painel!$E$7)-N$5+N$6)*N$7</f>
        <v>10982847.500414584</v>
      </c>
      <c r="O831" s="35">
        <f>((Produção!O825*PreçoLivre!O827*(1-Painel!$B$8)-O$3-O$4-O$6)*(1-Painel!$E$7)-O$5+O$6)*O$7</f>
        <v>9687745.1745951865</v>
      </c>
      <c r="P831" s="35">
        <f>((Produção!P825*PreçoLivre!P827*(1-Painel!$B$8)-P$3-P$4-P$6)*(1-Painel!$E$7)-P$5+P$6)*P$7</f>
        <v>8610135.2548545506</v>
      </c>
      <c r="Q831" s="35">
        <f>((Produção!Q825*PreçoLivre!Q827*(1-Painel!$B$8)-Q$3-Q$4-Q$6)*(1-Painel!$E$7)-Q$5+Q$6)*Q$7</f>
        <v>7786850.1666513355</v>
      </c>
      <c r="R831" s="35">
        <f>((Produção!R825*PreçoLivre!R827*(1-Painel!$B$8)-R$3-R$4-R$6)*(1-Painel!$E$7)-R$5+R$6)*R$7</f>
        <v>7011320.137256383</v>
      </c>
      <c r="S831" s="35">
        <f>((Produção!S825*PreçoLivre!S827*(1-Painel!$B$8)-S$3-S$4-S$6)*(1-Painel!$E$7)-S$5+S$6)*S$7</f>
        <v>6677448.9827024471</v>
      </c>
      <c r="T831" s="35">
        <f>((Produção!T825*PreçoLivre!T827*(1-Painel!$B$8)-T$3-T$4-T$6)*(1-Painel!$E$7)-T$5+T$6)*T$7</f>
        <v>6457105.1694330052</v>
      </c>
      <c r="U831" s="35">
        <f>((Produção!U825*PreçoLivre!U827*(1-Painel!$B$8)-U$3-U$4-U$6)*(1-Painel!$E$7)-U$5+U$6)*U$7</f>
        <v>5766794.3903766917</v>
      </c>
      <c r="V831" s="35">
        <f>((Produção!V825*PreçoLivre!V827*(1-Painel!$B$8)-V$3-V$4-V$6)*(1-Painel!$E$7)-V$5+V$6)*V$7</f>
        <v>5312669.383459595</v>
      </c>
      <c r="W831" s="35"/>
    </row>
    <row r="832" spans="1:23" x14ac:dyDescent="0.25">
      <c r="A832" s="36">
        <v>823</v>
      </c>
      <c r="B832" s="35">
        <f t="shared" si="12"/>
        <v>239626033.53017724</v>
      </c>
      <c r="C832" s="35">
        <f>((Produção!C826*PreçoLivre!C828*(1-Painel!$B$8)-C$3-C$4-C$6)*(1-Painel!$E$7)-C$5+C$6)*C$7</f>
        <v>25924677.443519365</v>
      </c>
      <c r="D832" s="35">
        <f>((Produção!D826*PreçoLivre!D828*(1-Painel!$B$8)-D$3-D$4-D$6)*(1-Painel!$E$7)-D$5+D$6)*D$7</f>
        <v>24353077.260661393</v>
      </c>
      <c r="E832" s="35">
        <f>((Produção!E826*PreçoLivre!E828*(1-Painel!$B$8)-E$3-E$4-E$6)*(1-Painel!$E$7)-E$5+E$6)*E$7</f>
        <v>20956657.712222494</v>
      </c>
      <c r="F832" s="35">
        <f>((Produção!F826*PreçoLivre!F828*(1-Painel!$B$8)-F$3-F$4-F$6)*(1-Painel!$E$7)-F$5+F$6)*F$7</f>
        <v>17801978.271089684</v>
      </c>
      <c r="G832" s="35">
        <f>((Produção!G826*PreçoLivre!G828*(1-Painel!$B$8)-G$3-G$4-G$6)*(1-Painel!$E$7)-G$5+G$6)*G$7</f>
        <v>16413546.062941115</v>
      </c>
      <c r="H832" s="35">
        <f>((Produção!H826*PreçoLivre!H828*(1-Painel!$B$8)-H$3-H$4-H$6)*(1-Painel!$E$7)-H$5+H$6)*H$7</f>
        <v>15614458.136725999</v>
      </c>
      <c r="I832" s="35">
        <f>((Produção!I826*PreçoLivre!I828*(1-Painel!$B$8)-I$3-I$4-I$6)*(1-Painel!$E$7)-I$5+I$6)*I$7</f>
        <v>14093948.352778831</v>
      </c>
      <c r="J832" s="35">
        <f>((Produção!J826*PreçoLivre!J828*(1-Painel!$B$8)-J$3-J$4-J$6)*(1-Painel!$E$7)-J$5+J$6)*J$7</f>
        <v>12577517.832483878</v>
      </c>
      <c r="K832" s="35">
        <f>((Produção!K826*PreçoLivre!K828*(1-Painel!$B$8)-K$3-K$4-K$6)*(1-Painel!$E$7)-K$5+K$6)*K$7</f>
        <v>11317160.953052467</v>
      </c>
      <c r="L832" s="35">
        <f>((Produção!L826*PreçoLivre!L828*(1-Painel!$B$8)-L$3-L$4-L$6)*(1-Painel!$E$7)-L$5+L$6)*L$7</f>
        <v>9740248.9503652975</v>
      </c>
      <c r="M832" s="35">
        <f>((Produção!M826*PreçoLivre!M828*(1-Painel!$B$8)-M$3-M$4-M$6)*(1-Painel!$E$7)-M$5+M$6)*M$7</f>
        <v>8981097.9432658553</v>
      </c>
      <c r="N832" s="35">
        <f>((Produção!N826*PreçoLivre!N828*(1-Painel!$B$8)-N$3-N$4-N$6)*(1-Painel!$E$7)-N$5+N$6)*N$7</f>
        <v>9091953.1417435296</v>
      </c>
      <c r="O832" s="35">
        <f>((Produção!O826*PreçoLivre!O828*(1-Painel!$B$8)-O$3-O$4-O$6)*(1-Painel!$E$7)-O$5+O$6)*O$7</f>
        <v>8968461.7503416613</v>
      </c>
      <c r="P832" s="35">
        <f>((Produção!P826*PreçoLivre!P828*(1-Painel!$B$8)-P$3-P$4-P$6)*(1-Painel!$E$7)-P$5+P$6)*P$7</f>
        <v>8298801.9420323223</v>
      </c>
      <c r="Q832" s="35">
        <f>((Produção!Q826*PreçoLivre!Q828*(1-Painel!$B$8)-Q$3-Q$4-Q$6)*(1-Painel!$E$7)-Q$5+Q$6)*Q$7</f>
        <v>7380229.686100075</v>
      </c>
      <c r="R832" s="35">
        <f>((Produção!R826*PreçoLivre!R828*(1-Painel!$B$8)-R$3-R$4-R$6)*(1-Painel!$E$7)-R$5+R$6)*R$7</f>
        <v>6593095.1316173393</v>
      </c>
      <c r="S832" s="35">
        <f>((Produção!S826*PreçoLivre!S828*(1-Painel!$B$8)-S$3-S$4-S$6)*(1-Painel!$E$7)-S$5+S$6)*S$7</f>
        <v>6181453.0487832138</v>
      </c>
      <c r="T832" s="35">
        <f>((Produção!T826*PreçoLivre!T828*(1-Painel!$B$8)-T$3-T$4-T$6)*(1-Painel!$E$7)-T$5+T$6)*T$7</f>
        <v>5841606.5665343376</v>
      </c>
      <c r="U832" s="35">
        <f>((Produção!U826*PreçoLivre!U828*(1-Painel!$B$8)-U$3-U$4-U$6)*(1-Painel!$E$7)-U$5+U$6)*U$7</f>
        <v>5048222.3727382654</v>
      </c>
      <c r="V832" s="35">
        <f>((Produção!V826*PreçoLivre!V828*(1-Painel!$B$8)-V$3-V$4-V$6)*(1-Painel!$E$7)-V$5+V$6)*V$7</f>
        <v>4447840.9711801149</v>
      </c>
      <c r="W832" s="35"/>
    </row>
    <row r="833" spans="1:23" x14ac:dyDescent="0.25">
      <c r="A833" s="36">
        <v>824</v>
      </c>
      <c r="B833" s="35">
        <f t="shared" si="12"/>
        <v>247857325.18377006</v>
      </c>
      <c r="C833" s="35">
        <f>((Produção!C827*PreçoLivre!C829*(1-Painel!$B$8)-C$3-C$4-C$6)*(1-Painel!$E$7)-C$5+C$6)*C$7</f>
        <v>27008011.746491406</v>
      </c>
      <c r="D833" s="35">
        <f>((Produção!D827*PreçoLivre!D829*(1-Painel!$B$8)-D$3-D$4-D$6)*(1-Painel!$E$7)-D$5+D$6)*D$7</f>
        <v>23295424.797382314</v>
      </c>
      <c r="E833" s="35">
        <f>((Produção!E827*PreçoLivre!E829*(1-Painel!$B$8)-E$3-E$4-E$6)*(1-Painel!$E$7)-E$5+E$6)*E$7</f>
        <v>21696738.125035536</v>
      </c>
      <c r="F833" s="35">
        <f>((Produção!F827*PreçoLivre!F829*(1-Painel!$B$8)-F$3-F$4-F$6)*(1-Painel!$E$7)-F$5+F$6)*F$7</f>
        <v>20298204.199454226</v>
      </c>
      <c r="G833" s="35">
        <f>((Produção!G827*PreçoLivre!G829*(1-Painel!$B$8)-G$3-G$4-G$6)*(1-Painel!$E$7)-G$5+G$6)*G$7</f>
        <v>18544949.866513725</v>
      </c>
      <c r="H833" s="35">
        <f>((Produção!H827*PreçoLivre!H829*(1-Painel!$B$8)-H$3-H$4-H$6)*(1-Painel!$E$7)-H$5+H$6)*H$7</f>
        <v>16524998.443102747</v>
      </c>
      <c r="I833" s="35">
        <f>((Produção!I827*PreçoLivre!I829*(1-Painel!$B$8)-I$3-I$4-I$6)*(1-Painel!$E$7)-I$5+I$6)*I$7</f>
        <v>15734598.847030077</v>
      </c>
      <c r="J833" s="35">
        <f>((Produção!J827*PreçoLivre!J829*(1-Painel!$B$8)-J$3-J$4-J$6)*(1-Painel!$E$7)-J$5+J$6)*J$7</f>
        <v>14510417.789047059</v>
      </c>
      <c r="K833" s="35">
        <f>((Produção!K827*PreçoLivre!K829*(1-Painel!$B$8)-K$3-K$4-K$6)*(1-Painel!$E$7)-K$5+K$6)*K$7</f>
        <v>13167256.634967407</v>
      </c>
      <c r="L833" s="35">
        <f>((Produção!L827*PreçoLivre!L829*(1-Painel!$B$8)-L$3-L$4-L$6)*(1-Painel!$E$7)-L$5+L$6)*L$7</f>
        <v>11262938.092471177</v>
      </c>
      <c r="M833" s="35">
        <f>((Produção!M827*PreçoLivre!M829*(1-Painel!$B$8)-M$3-M$4-M$6)*(1-Painel!$E$7)-M$5+M$6)*M$7</f>
        <v>9759068.4899194315</v>
      </c>
      <c r="N833" s="35">
        <f>((Produção!N827*PreçoLivre!N829*(1-Painel!$B$8)-N$3-N$4-N$6)*(1-Painel!$E$7)-N$5+N$6)*N$7</f>
        <v>8916284.2397043463</v>
      </c>
      <c r="O833" s="35">
        <f>((Produção!O827*PreçoLivre!O829*(1-Painel!$B$8)-O$3-O$4-O$6)*(1-Painel!$E$7)-O$5+O$6)*O$7</f>
        <v>7892195.9370118212</v>
      </c>
      <c r="P833" s="35">
        <f>((Produção!P827*PreçoLivre!P829*(1-Painel!$B$8)-P$3-P$4-P$6)*(1-Painel!$E$7)-P$5+P$6)*P$7</f>
        <v>7247154.397249531</v>
      </c>
      <c r="Q833" s="35">
        <f>((Produção!Q827*PreçoLivre!Q829*(1-Painel!$B$8)-Q$3-Q$4-Q$6)*(1-Painel!$E$7)-Q$5+Q$6)*Q$7</f>
        <v>6397932.6488427129</v>
      </c>
      <c r="R833" s="35">
        <f>((Produção!R827*PreçoLivre!R829*(1-Painel!$B$8)-R$3-R$4-R$6)*(1-Painel!$E$7)-R$5+R$6)*R$7</f>
        <v>5999833.057414433</v>
      </c>
      <c r="S833" s="35">
        <f>((Produção!S827*PreçoLivre!S829*(1-Painel!$B$8)-S$3-S$4-S$6)*(1-Painel!$E$7)-S$5+S$6)*S$7</f>
        <v>5246257.9277716503</v>
      </c>
      <c r="T833" s="35">
        <f>((Produção!T827*PreçoLivre!T829*(1-Painel!$B$8)-T$3-T$4-T$6)*(1-Painel!$E$7)-T$5+T$6)*T$7</f>
        <v>5081845.5427704649</v>
      </c>
      <c r="U833" s="35">
        <f>((Produção!U827*PreçoLivre!U829*(1-Painel!$B$8)-U$3-U$4-U$6)*(1-Painel!$E$7)-U$5+U$6)*U$7</f>
        <v>4889103.7257900154</v>
      </c>
      <c r="V833" s="35">
        <f>((Produção!V827*PreçoLivre!V829*(1-Painel!$B$8)-V$3-V$4-V$6)*(1-Painel!$E$7)-V$5+V$6)*V$7</f>
        <v>4384110.6757999519</v>
      </c>
      <c r="W833" s="35"/>
    </row>
    <row r="834" spans="1:23" x14ac:dyDescent="0.25">
      <c r="A834" s="36">
        <v>825</v>
      </c>
      <c r="B834" s="35">
        <f t="shared" si="12"/>
        <v>257097217.85811502</v>
      </c>
      <c r="C834" s="35">
        <f>((Produção!C828*PreçoLivre!C830*(1-Painel!$B$8)-C$3-C$4-C$6)*(1-Painel!$E$7)-C$5+C$6)*C$7</f>
        <v>25885504.756083127</v>
      </c>
      <c r="D834" s="35">
        <f>((Produção!D828*PreçoLivre!D830*(1-Painel!$B$8)-D$3-D$4-D$6)*(1-Painel!$E$7)-D$5+D$6)*D$7</f>
        <v>22812000.482762743</v>
      </c>
      <c r="E834" s="35">
        <f>((Produção!E828*PreçoLivre!E830*(1-Painel!$B$8)-E$3-E$4-E$6)*(1-Painel!$E$7)-E$5+E$6)*E$7</f>
        <v>19758975.549401142</v>
      </c>
      <c r="F834" s="35">
        <f>((Produção!F828*PreçoLivre!F830*(1-Painel!$B$8)-F$3-F$4-F$6)*(1-Painel!$E$7)-F$5+F$6)*F$7</f>
        <v>18140091.006968789</v>
      </c>
      <c r="G834" s="35">
        <f>((Produção!G828*PreçoLivre!G830*(1-Painel!$B$8)-G$3-G$4-G$6)*(1-Painel!$E$7)-G$5+G$6)*G$7</f>
        <v>16855624.466279</v>
      </c>
      <c r="H834" s="35">
        <f>((Produção!H828*PreçoLivre!H830*(1-Painel!$B$8)-H$3-H$4-H$6)*(1-Painel!$E$7)-H$5+H$6)*H$7</f>
        <v>15377368.861739807</v>
      </c>
      <c r="I834" s="35">
        <f>((Produção!I828*PreçoLivre!I830*(1-Painel!$B$8)-I$3-I$4-I$6)*(1-Painel!$E$7)-I$5+I$6)*I$7</f>
        <v>14054458.199818654</v>
      </c>
      <c r="J834" s="35">
        <f>((Produção!J828*PreçoLivre!J830*(1-Painel!$B$8)-J$3-J$4-J$6)*(1-Painel!$E$7)-J$5+J$6)*J$7</f>
        <v>13101863.020143427</v>
      </c>
      <c r="K834" s="35">
        <f>((Produção!K828*PreçoLivre!K830*(1-Painel!$B$8)-K$3-K$4-K$6)*(1-Painel!$E$7)-K$5+K$6)*K$7</f>
        <v>12206459.778649447</v>
      </c>
      <c r="L834" s="35">
        <f>((Produção!L828*PreçoLivre!L830*(1-Painel!$B$8)-L$3-L$4-L$6)*(1-Painel!$E$7)-L$5+L$6)*L$7</f>
        <v>11129438.921061805</v>
      </c>
      <c r="M834" s="35">
        <f>((Produção!M828*PreçoLivre!M830*(1-Painel!$B$8)-M$3-M$4-M$6)*(1-Painel!$E$7)-M$5+M$6)*M$7</f>
        <v>10748483.391633097</v>
      </c>
      <c r="N834" s="35">
        <f>((Produção!N828*PreçoLivre!N830*(1-Painel!$B$8)-N$3-N$4-N$6)*(1-Painel!$E$7)-N$5+N$6)*N$7</f>
        <v>10543371.491697159</v>
      </c>
      <c r="O834" s="35">
        <f>((Produção!O828*PreçoLivre!O830*(1-Painel!$B$8)-O$3-O$4-O$6)*(1-Painel!$E$7)-O$5+O$6)*O$7</f>
        <v>10390009.239878129</v>
      </c>
      <c r="P834" s="35">
        <f>((Produção!P828*PreçoLivre!P830*(1-Painel!$B$8)-P$3-P$4-P$6)*(1-Painel!$E$7)-P$5+P$6)*P$7</f>
        <v>9641896.5726214591</v>
      </c>
      <c r="Q834" s="35">
        <f>((Produção!Q828*PreçoLivre!Q830*(1-Painel!$B$8)-Q$3-Q$4-Q$6)*(1-Painel!$E$7)-Q$5+Q$6)*Q$7</f>
        <v>9378772.8065026589</v>
      </c>
      <c r="R834" s="35">
        <f>((Produção!R828*PreçoLivre!R830*(1-Painel!$B$8)-R$3-R$4-R$6)*(1-Painel!$E$7)-R$5+R$6)*R$7</f>
        <v>8676005.5272559617</v>
      </c>
      <c r="S834" s="35">
        <f>((Produção!S828*PreçoLivre!S830*(1-Painel!$B$8)-S$3-S$4-S$6)*(1-Painel!$E$7)-S$5+S$6)*S$7</f>
        <v>8138831.8489565486</v>
      </c>
      <c r="T834" s="35">
        <f>((Produção!T828*PreçoLivre!T830*(1-Painel!$B$8)-T$3-T$4-T$6)*(1-Painel!$E$7)-T$5+T$6)*T$7</f>
        <v>7153498.1694925139</v>
      </c>
      <c r="U834" s="35">
        <f>((Produção!U828*PreçoLivre!U830*(1-Painel!$B$8)-U$3-U$4-U$6)*(1-Painel!$E$7)-U$5+U$6)*U$7</f>
        <v>6825377.2566150017</v>
      </c>
      <c r="V834" s="35">
        <f>((Produção!V828*PreçoLivre!V830*(1-Painel!$B$8)-V$3-V$4-V$6)*(1-Painel!$E$7)-V$5+V$6)*V$7</f>
        <v>6279186.5105545018</v>
      </c>
      <c r="W834" s="35"/>
    </row>
    <row r="835" spans="1:23" x14ac:dyDescent="0.25">
      <c r="A835" s="36">
        <v>826</v>
      </c>
      <c r="B835" s="35">
        <f t="shared" si="12"/>
        <v>222029988.17517895</v>
      </c>
      <c r="C835" s="35">
        <f>((Produção!C829*PreçoLivre!C831*(1-Painel!$B$8)-C$3-C$4-C$6)*(1-Painel!$E$7)-C$5+C$6)*C$7</f>
        <v>25396774.756910797</v>
      </c>
      <c r="D835" s="35">
        <f>((Produção!D829*PreçoLivre!D831*(1-Painel!$B$8)-D$3-D$4-D$6)*(1-Painel!$E$7)-D$5+D$6)*D$7</f>
        <v>22797557.607847001</v>
      </c>
      <c r="E835" s="35">
        <f>((Produção!E829*PreçoLivre!E831*(1-Painel!$B$8)-E$3-E$4-E$6)*(1-Painel!$E$7)-E$5+E$6)*E$7</f>
        <v>19631611.406596076</v>
      </c>
      <c r="F835" s="35">
        <f>((Produção!F829*PreçoLivre!F831*(1-Painel!$B$8)-F$3-F$4-F$6)*(1-Painel!$E$7)-F$5+F$6)*F$7</f>
        <v>18576623.90510824</v>
      </c>
      <c r="G835" s="35">
        <f>((Produção!G829*PreçoLivre!G831*(1-Painel!$B$8)-G$3-G$4-G$6)*(1-Painel!$E$7)-G$5+G$6)*G$7</f>
        <v>16511746.472963315</v>
      </c>
      <c r="H835" s="35">
        <f>((Produção!H829*PreçoLivre!H831*(1-Painel!$B$8)-H$3-H$4-H$6)*(1-Painel!$E$7)-H$5+H$6)*H$7</f>
        <v>14532186.880138505</v>
      </c>
      <c r="I835" s="35">
        <f>((Produção!I829*PreçoLivre!I831*(1-Painel!$B$8)-I$3-I$4-I$6)*(1-Painel!$E$7)-I$5+I$6)*I$7</f>
        <v>12263691.590063572</v>
      </c>
      <c r="J835" s="35">
        <f>((Produção!J829*PreçoLivre!J831*(1-Painel!$B$8)-J$3-J$4-J$6)*(1-Painel!$E$7)-J$5+J$6)*J$7</f>
        <v>11295403.137753511</v>
      </c>
      <c r="K835" s="35">
        <f>((Produção!K829*PreçoLivre!K831*(1-Painel!$B$8)-K$3-K$4-K$6)*(1-Painel!$E$7)-K$5+K$6)*K$7</f>
        <v>10230581.650011227</v>
      </c>
      <c r="L835" s="35">
        <f>((Produção!L829*PreçoLivre!L831*(1-Painel!$B$8)-L$3-L$4-L$6)*(1-Painel!$E$7)-L$5+L$6)*L$7</f>
        <v>9635468.304973904</v>
      </c>
      <c r="M835" s="35">
        <f>((Produção!M829*PreçoLivre!M831*(1-Painel!$B$8)-M$3-M$4-M$6)*(1-Painel!$E$7)-M$5+M$6)*M$7</f>
        <v>9301200.2163365148</v>
      </c>
      <c r="N835" s="35">
        <f>((Produção!N829*PreçoLivre!N831*(1-Painel!$B$8)-N$3-N$4-N$6)*(1-Painel!$E$7)-N$5+N$6)*N$7</f>
        <v>8216836.7681172146</v>
      </c>
      <c r="O835" s="35">
        <f>((Produção!O829*PreçoLivre!O831*(1-Painel!$B$8)-O$3-O$4-O$6)*(1-Painel!$E$7)-O$5+O$6)*O$7</f>
        <v>7381405.4270244837</v>
      </c>
      <c r="P835" s="35">
        <f>((Produção!P829*PreçoLivre!P831*(1-Painel!$B$8)-P$3-P$4-P$6)*(1-Painel!$E$7)-P$5+P$6)*P$7</f>
        <v>6762066.4852338871</v>
      </c>
      <c r="Q835" s="35">
        <f>((Produção!Q829*PreçoLivre!Q831*(1-Painel!$B$8)-Q$3-Q$4-Q$6)*(1-Painel!$E$7)-Q$5+Q$6)*Q$7</f>
        <v>6170952.09233905</v>
      </c>
      <c r="R835" s="35">
        <f>((Produção!R829*PreçoLivre!R831*(1-Painel!$B$8)-R$3-R$4-R$6)*(1-Painel!$E$7)-R$5+R$6)*R$7</f>
        <v>5518529.3963627154</v>
      </c>
      <c r="S835" s="35">
        <f>((Produção!S829*PreçoLivre!S831*(1-Painel!$B$8)-S$3-S$4-S$6)*(1-Painel!$E$7)-S$5+S$6)*S$7</f>
        <v>5028368.666938534</v>
      </c>
      <c r="T835" s="35">
        <f>((Produção!T829*PreçoLivre!T831*(1-Painel!$B$8)-T$3-T$4-T$6)*(1-Painel!$E$7)-T$5+T$6)*T$7</f>
        <v>4414387.8207742181</v>
      </c>
      <c r="U835" s="35">
        <f>((Produção!U829*PreçoLivre!U831*(1-Painel!$B$8)-U$3-U$4-U$6)*(1-Painel!$E$7)-U$5+U$6)*U$7</f>
        <v>4327245.9695271645</v>
      </c>
      <c r="V835" s="35">
        <f>((Produção!V829*PreçoLivre!V831*(1-Painel!$B$8)-V$3-V$4-V$6)*(1-Painel!$E$7)-V$5+V$6)*V$7</f>
        <v>4037349.6201590053</v>
      </c>
      <c r="W835" s="35"/>
    </row>
    <row r="836" spans="1:23" x14ac:dyDescent="0.25">
      <c r="A836" s="36">
        <v>827</v>
      </c>
      <c r="B836" s="35">
        <f t="shared" si="12"/>
        <v>266074149.57150713</v>
      </c>
      <c r="C836" s="35">
        <f>((Produção!C830*PreçoLivre!C832*(1-Painel!$B$8)-C$3-C$4-C$6)*(1-Painel!$E$7)-C$5+C$6)*C$7</f>
        <v>24356356.832551606</v>
      </c>
      <c r="D836" s="35">
        <f>((Produção!D830*PreçoLivre!D832*(1-Painel!$B$8)-D$3-D$4-D$6)*(1-Painel!$E$7)-D$5+D$6)*D$7</f>
        <v>22944065.456058737</v>
      </c>
      <c r="E836" s="35">
        <f>((Produção!E830*PreçoLivre!E832*(1-Painel!$B$8)-E$3-E$4-E$6)*(1-Painel!$E$7)-E$5+E$6)*E$7</f>
        <v>20861340.066802338</v>
      </c>
      <c r="F836" s="35">
        <f>((Produção!F830*PreçoLivre!F832*(1-Painel!$B$8)-F$3-F$4-F$6)*(1-Painel!$E$7)-F$5+F$6)*F$7</f>
        <v>18861361.05146068</v>
      </c>
      <c r="G836" s="35">
        <f>((Produção!G830*PreçoLivre!G832*(1-Painel!$B$8)-G$3-G$4-G$6)*(1-Painel!$E$7)-G$5+G$6)*G$7</f>
        <v>17390395.77122717</v>
      </c>
      <c r="H836" s="35">
        <f>((Produção!H830*PreçoLivre!H832*(1-Painel!$B$8)-H$3-H$4-H$6)*(1-Painel!$E$7)-H$5+H$6)*H$7</f>
        <v>16027435.342369381</v>
      </c>
      <c r="I836" s="35">
        <f>((Produção!I830*PreçoLivre!I832*(1-Painel!$B$8)-I$3-I$4-I$6)*(1-Painel!$E$7)-I$5+I$6)*I$7</f>
        <v>15269382.410294442</v>
      </c>
      <c r="J836" s="35">
        <f>((Produção!J830*PreçoLivre!J832*(1-Painel!$B$8)-J$3-J$4-J$6)*(1-Painel!$E$7)-J$5+J$6)*J$7</f>
        <v>14868360.932302501</v>
      </c>
      <c r="K836" s="35">
        <f>((Produção!K830*PreçoLivre!K832*(1-Painel!$B$8)-K$3-K$4-K$6)*(1-Painel!$E$7)-K$5+K$6)*K$7</f>
        <v>14566173.162942773</v>
      </c>
      <c r="L836" s="35">
        <f>((Produção!L830*PreçoLivre!L832*(1-Painel!$B$8)-L$3-L$4-L$6)*(1-Painel!$E$7)-L$5+L$6)*L$7</f>
        <v>14231631.585773205</v>
      </c>
      <c r="M836" s="35">
        <f>((Produção!M830*PreçoLivre!M832*(1-Painel!$B$8)-M$3-M$4-M$6)*(1-Painel!$E$7)-M$5+M$6)*M$7</f>
        <v>13043938.947978007</v>
      </c>
      <c r="N836" s="35">
        <f>((Produção!N830*PreçoLivre!N832*(1-Painel!$B$8)-N$3-N$4-N$6)*(1-Painel!$E$7)-N$5+N$6)*N$7</f>
        <v>11469294.499601584</v>
      </c>
      <c r="O836" s="35">
        <f>((Produção!O830*PreçoLivre!O832*(1-Painel!$B$8)-O$3-O$4-O$6)*(1-Painel!$E$7)-O$5+O$6)*O$7</f>
        <v>10355340.347866865</v>
      </c>
      <c r="P836" s="35">
        <f>((Produção!P830*PreçoLivre!P832*(1-Painel!$B$8)-P$3-P$4-P$6)*(1-Painel!$E$7)-P$5+P$6)*P$7</f>
        <v>9200719.5224492121</v>
      </c>
      <c r="Q836" s="35">
        <f>((Produção!Q830*PreçoLivre!Q832*(1-Painel!$B$8)-Q$3-Q$4-Q$6)*(1-Painel!$E$7)-Q$5+Q$6)*Q$7</f>
        <v>8537342.1747732889</v>
      </c>
      <c r="R836" s="35">
        <f>((Produção!R830*PreçoLivre!R832*(1-Painel!$B$8)-R$3-R$4-R$6)*(1-Painel!$E$7)-R$5+R$6)*R$7</f>
        <v>8110474.7491395921</v>
      </c>
      <c r="S836" s="35">
        <f>((Produção!S830*PreçoLivre!S832*(1-Painel!$B$8)-S$3-S$4-S$6)*(1-Painel!$E$7)-S$5+S$6)*S$7</f>
        <v>7566862.4598115999</v>
      </c>
      <c r="T836" s="35">
        <f>((Produção!T830*PreçoLivre!T832*(1-Painel!$B$8)-T$3-T$4-T$6)*(1-Painel!$E$7)-T$5+T$6)*T$7</f>
        <v>6737989.2117925389</v>
      </c>
      <c r="U836" s="35">
        <f>((Produção!U830*PreçoLivre!U832*(1-Painel!$B$8)-U$3-U$4-U$6)*(1-Painel!$E$7)-U$5+U$6)*U$7</f>
        <v>6130191.4985067965</v>
      </c>
      <c r="V836" s="35">
        <f>((Produção!V830*PreçoLivre!V832*(1-Painel!$B$8)-V$3-V$4-V$6)*(1-Painel!$E$7)-V$5+V$6)*V$7</f>
        <v>5545493.547804838</v>
      </c>
      <c r="W836" s="35"/>
    </row>
    <row r="837" spans="1:23" x14ac:dyDescent="0.25">
      <c r="A837" s="36">
        <v>828</v>
      </c>
      <c r="B837" s="35">
        <f t="shared" si="12"/>
        <v>272679999.57352871</v>
      </c>
      <c r="C837" s="35">
        <f>((Produção!C831*PreçoLivre!C833*(1-Painel!$B$8)-C$3-C$4-C$6)*(1-Painel!$E$7)-C$5+C$6)*C$7</f>
        <v>26720804.539299555</v>
      </c>
      <c r="D837" s="35">
        <f>((Produção!D831*PreçoLivre!D833*(1-Painel!$B$8)-D$3-D$4-D$6)*(1-Painel!$E$7)-D$5+D$6)*D$7</f>
        <v>25494528.308736879</v>
      </c>
      <c r="E837" s="35">
        <f>((Produção!E831*PreçoLivre!E833*(1-Painel!$B$8)-E$3-E$4-E$6)*(1-Painel!$E$7)-E$5+E$6)*E$7</f>
        <v>22857803.220966246</v>
      </c>
      <c r="F837" s="35">
        <f>((Produção!F831*PreçoLivre!F833*(1-Painel!$B$8)-F$3-F$4-F$6)*(1-Painel!$E$7)-F$5+F$6)*F$7</f>
        <v>21126733.040513702</v>
      </c>
      <c r="G837" s="35">
        <f>((Produção!G831*PreçoLivre!G833*(1-Painel!$B$8)-G$3-G$4-G$6)*(1-Painel!$E$7)-G$5+G$6)*G$7</f>
        <v>19474972.631249681</v>
      </c>
      <c r="H837" s="35">
        <f>((Produção!H831*PreçoLivre!H833*(1-Painel!$B$8)-H$3-H$4-H$6)*(1-Painel!$E$7)-H$5+H$6)*H$7</f>
        <v>18059157.092760641</v>
      </c>
      <c r="I837" s="35">
        <f>((Produção!I831*PreçoLivre!I833*(1-Painel!$B$8)-I$3-I$4-I$6)*(1-Painel!$E$7)-I$5+I$6)*I$7</f>
        <v>16595539.713175163</v>
      </c>
      <c r="J837" s="35">
        <f>((Produção!J831*PreçoLivre!J833*(1-Painel!$B$8)-J$3-J$4-J$6)*(1-Painel!$E$7)-J$5+J$6)*J$7</f>
        <v>15086121.368120238</v>
      </c>
      <c r="K837" s="35">
        <f>((Produção!K831*PreçoLivre!K833*(1-Painel!$B$8)-K$3-K$4-K$6)*(1-Painel!$E$7)-K$5+K$6)*K$7</f>
        <v>13934582.203012923</v>
      </c>
      <c r="L837" s="35">
        <f>((Produção!L831*PreçoLivre!L833*(1-Painel!$B$8)-L$3-L$4-L$6)*(1-Painel!$E$7)-L$5+L$6)*L$7</f>
        <v>12588836.443774901</v>
      </c>
      <c r="M837" s="35">
        <f>((Produção!M831*PreçoLivre!M833*(1-Painel!$B$8)-M$3-M$4-M$6)*(1-Painel!$E$7)-M$5+M$6)*M$7</f>
        <v>11790232.780724088</v>
      </c>
      <c r="N837" s="35">
        <f>((Produção!N831*PreçoLivre!N833*(1-Painel!$B$8)-N$3-N$4-N$6)*(1-Painel!$E$7)-N$5+N$6)*N$7</f>
        <v>10767529.944249632</v>
      </c>
      <c r="O837" s="35">
        <f>((Produção!O831*PreçoLivre!O833*(1-Painel!$B$8)-O$3-O$4-O$6)*(1-Painel!$E$7)-O$5+O$6)*O$7</f>
        <v>9650842.1474346686</v>
      </c>
      <c r="P837" s="35">
        <f>((Produção!P831*PreçoLivre!P833*(1-Painel!$B$8)-P$3-P$4-P$6)*(1-Painel!$E$7)-P$5+P$6)*P$7</f>
        <v>8691746.330758838</v>
      </c>
      <c r="Q837" s="35">
        <f>((Produção!Q831*PreçoLivre!Q833*(1-Painel!$B$8)-Q$3-Q$4-Q$6)*(1-Painel!$E$7)-Q$5+Q$6)*Q$7</f>
        <v>8230839.0426806863</v>
      </c>
      <c r="R837" s="35">
        <f>((Produção!R831*PreçoLivre!R833*(1-Painel!$B$8)-R$3-R$4-R$6)*(1-Painel!$E$7)-R$5+R$6)*R$7</f>
        <v>7400567.0371860368</v>
      </c>
      <c r="S837" s="35">
        <f>((Produção!S831*PreçoLivre!S833*(1-Painel!$B$8)-S$3-S$4-S$6)*(1-Painel!$E$7)-S$5+S$6)*S$7</f>
        <v>6695780.6842261534</v>
      </c>
      <c r="T837" s="35">
        <f>((Produção!T831*PreçoLivre!T833*(1-Painel!$B$8)-T$3-T$4-T$6)*(1-Painel!$E$7)-T$5+T$6)*T$7</f>
        <v>6185373.4259521915</v>
      </c>
      <c r="U837" s="35">
        <f>((Produção!U831*PreçoLivre!U833*(1-Painel!$B$8)-U$3-U$4-U$6)*(1-Painel!$E$7)-U$5+U$6)*U$7</f>
        <v>5948434.8357075062</v>
      </c>
      <c r="V837" s="35">
        <f>((Produção!V831*PreçoLivre!V833*(1-Painel!$B$8)-V$3-V$4-V$6)*(1-Painel!$E$7)-V$5+V$6)*V$7</f>
        <v>5379574.7829989549</v>
      </c>
      <c r="W837" s="35"/>
    </row>
    <row r="838" spans="1:23" x14ac:dyDescent="0.25">
      <c r="A838" s="36">
        <v>829</v>
      </c>
      <c r="B838" s="35">
        <f t="shared" si="12"/>
        <v>241004308.50977165</v>
      </c>
      <c r="C838" s="35">
        <f>((Produção!C832*PreçoLivre!C834*(1-Painel!$B$8)-C$3-C$4-C$6)*(1-Painel!$E$7)-C$5+C$6)*C$7</f>
        <v>28020988.203446753</v>
      </c>
      <c r="D838" s="35">
        <f>((Produção!D832*PreçoLivre!D834*(1-Painel!$B$8)-D$3-D$4-D$6)*(1-Painel!$E$7)-D$5+D$6)*D$7</f>
        <v>24260012.90864595</v>
      </c>
      <c r="E838" s="35">
        <f>((Produção!E832*PreçoLivre!E834*(1-Painel!$B$8)-E$3-E$4-E$6)*(1-Painel!$E$7)-E$5+E$6)*E$7</f>
        <v>21778401.706407093</v>
      </c>
      <c r="F838" s="35">
        <f>((Produção!F832*PreçoLivre!F834*(1-Painel!$B$8)-F$3-F$4-F$6)*(1-Painel!$E$7)-F$5+F$6)*F$7</f>
        <v>19109166.505382475</v>
      </c>
      <c r="G838" s="35">
        <f>((Produção!G832*PreçoLivre!G834*(1-Painel!$B$8)-G$3-G$4-G$6)*(1-Painel!$E$7)-G$5+G$6)*G$7</f>
        <v>17349287.989054136</v>
      </c>
      <c r="H838" s="35">
        <f>((Produção!H832*PreçoLivre!H834*(1-Painel!$B$8)-H$3-H$4-H$6)*(1-Painel!$E$7)-H$5+H$6)*H$7</f>
        <v>15383092.182109946</v>
      </c>
      <c r="I838" s="35">
        <f>((Produção!I832*PreçoLivre!I834*(1-Painel!$B$8)-I$3-I$4-I$6)*(1-Painel!$E$7)-I$5+I$6)*I$7</f>
        <v>13658767.619641047</v>
      </c>
      <c r="J838" s="35">
        <f>((Produção!J832*PreçoLivre!J834*(1-Painel!$B$8)-J$3-J$4-J$6)*(1-Painel!$E$7)-J$5+J$6)*J$7</f>
        <v>11909935.145089861</v>
      </c>
      <c r="K838" s="35">
        <f>((Produção!K832*PreçoLivre!K834*(1-Painel!$B$8)-K$3-K$4-K$6)*(1-Painel!$E$7)-K$5+K$6)*K$7</f>
        <v>11034086.051677365</v>
      </c>
      <c r="L838" s="35">
        <f>((Produção!L832*PreçoLivre!L834*(1-Painel!$B$8)-L$3-L$4-L$6)*(1-Painel!$E$7)-L$5+L$6)*L$7</f>
        <v>10293957.455505654</v>
      </c>
      <c r="M838" s="35">
        <f>((Produção!M832*PreçoLivre!M834*(1-Painel!$B$8)-M$3-M$4-M$6)*(1-Painel!$E$7)-M$5+M$6)*M$7</f>
        <v>10087802.155004313</v>
      </c>
      <c r="N838" s="35">
        <f>((Produção!N832*PreçoLivre!N834*(1-Painel!$B$8)-N$3-N$4-N$6)*(1-Painel!$E$7)-N$5+N$6)*N$7</f>
        <v>9474138.2959315684</v>
      </c>
      <c r="O838" s="35">
        <f>((Produção!O832*PreçoLivre!O834*(1-Painel!$B$8)-O$3-O$4-O$6)*(1-Painel!$E$7)-O$5+O$6)*O$7</f>
        <v>8573010.2296607252</v>
      </c>
      <c r="P838" s="35">
        <f>((Produção!P832*PreçoLivre!P834*(1-Painel!$B$8)-P$3-P$4-P$6)*(1-Painel!$E$7)-P$5+P$6)*P$7</f>
        <v>7521399.541592841</v>
      </c>
      <c r="Q838" s="35">
        <f>((Produção!Q832*PreçoLivre!Q834*(1-Painel!$B$8)-Q$3-Q$4-Q$6)*(1-Painel!$E$7)-Q$5+Q$6)*Q$7</f>
        <v>6844071.332644891</v>
      </c>
      <c r="R838" s="35">
        <f>((Produção!R832*PreçoLivre!R834*(1-Painel!$B$8)-R$3-R$4-R$6)*(1-Painel!$E$7)-R$5+R$6)*R$7</f>
        <v>6037911.5211530998</v>
      </c>
      <c r="S838" s="35">
        <f>((Produção!S832*PreçoLivre!S834*(1-Painel!$B$8)-S$3-S$4-S$6)*(1-Painel!$E$7)-S$5+S$6)*S$7</f>
        <v>5621261.3279362004</v>
      </c>
      <c r="T838" s="35">
        <f>((Produção!T832*PreçoLivre!T834*(1-Painel!$B$8)-T$3-T$4-T$6)*(1-Painel!$E$7)-T$5+T$6)*T$7</f>
        <v>5107473.9783894848</v>
      </c>
      <c r="U838" s="35">
        <f>((Produção!U832*PreçoLivre!U834*(1-Painel!$B$8)-U$3-U$4-U$6)*(1-Painel!$E$7)-U$5+U$6)*U$7</f>
        <v>4675686.9746119389</v>
      </c>
      <c r="V838" s="35">
        <f>((Produção!V832*PreçoLivre!V834*(1-Painel!$B$8)-V$3-V$4-V$6)*(1-Painel!$E$7)-V$5+V$6)*V$7</f>
        <v>4263857.3858862706</v>
      </c>
      <c r="W838" s="35"/>
    </row>
    <row r="839" spans="1:23" x14ac:dyDescent="0.25">
      <c r="A839" s="36">
        <v>830</v>
      </c>
      <c r="B839" s="35">
        <f t="shared" si="12"/>
        <v>279736307.7634452</v>
      </c>
      <c r="C839" s="35">
        <f>((Produção!C833*PreçoLivre!C835*(1-Painel!$B$8)-C$3-C$4-C$6)*(1-Painel!$E$7)-C$5+C$6)*C$7</f>
        <v>27003571.209114555</v>
      </c>
      <c r="D839" s="35">
        <f>((Produção!D833*PreçoLivre!D835*(1-Painel!$B$8)-D$3-D$4-D$6)*(1-Painel!$E$7)-D$5+D$6)*D$7</f>
        <v>25944575.222484838</v>
      </c>
      <c r="E839" s="35">
        <f>((Produção!E833*PreçoLivre!E835*(1-Painel!$B$8)-E$3-E$4-E$6)*(1-Painel!$E$7)-E$5+E$6)*E$7</f>
        <v>23963456.494267937</v>
      </c>
      <c r="F839" s="35">
        <f>((Produção!F833*PreçoLivre!F835*(1-Painel!$B$8)-F$3-F$4-F$6)*(1-Painel!$E$7)-F$5+F$6)*F$7</f>
        <v>22292434.129721235</v>
      </c>
      <c r="G839" s="35">
        <f>((Produção!G833*PreçoLivre!G835*(1-Painel!$B$8)-G$3-G$4-G$6)*(1-Painel!$E$7)-G$5+G$6)*G$7</f>
        <v>19386997.795566976</v>
      </c>
      <c r="H839" s="35">
        <f>((Produção!H833*PreçoLivre!H835*(1-Painel!$B$8)-H$3-H$4-H$6)*(1-Painel!$E$7)-H$5+H$6)*H$7</f>
        <v>18064859.390461035</v>
      </c>
      <c r="I839" s="35">
        <f>((Produção!I833*PreçoLivre!I835*(1-Painel!$B$8)-I$3-I$4-I$6)*(1-Painel!$E$7)-I$5+I$6)*I$7</f>
        <v>17188579.047182895</v>
      </c>
      <c r="J839" s="35">
        <f>((Produção!J833*PreçoLivre!J835*(1-Painel!$B$8)-J$3-J$4-J$6)*(1-Painel!$E$7)-J$5+J$6)*J$7</f>
        <v>16607579.326014951</v>
      </c>
      <c r="K839" s="35">
        <f>((Produção!K833*PreçoLivre!K835*(1-Painel!$B$8)-K$3-K$4-K$6)*(1-Painel!$E$7)-K$5+K$6)*K$7</f>
        <v>14815222.801479969</v>
      </c>
      <c r="L839" s="35">
        <f>((Produção!L833*PreçoLivre!L835*(1-Painel!$B$8)-L$3-L$4-L$6)*(1-Painel!$E$7)-L$5+L$6)*L$7</f>
        <v>13168143.894807553</v>
      </c>
      <c r="M839" s="35">
        <f>((Produção!M833*PreçoLivre!M835*(1-Painel!$B$8)-M$3-M$4-M$6)*(1-Painel!$E$7)-M$5+M$6)*M$7</f>
        <v>11156569.582698267</v>
      </c>
      <c r="N839" s="35">
        <f>((Produção!N833*PreçoLivre!N835*(1-Painel!$B$8)-N$3-N$4-N$6)*(1-Painel!$E$7)-N$5+N$6)*N$7</f>
        <v>10947730.231519153</v>
      </c>
      <c r="O839" s="35">
        <f>((Produção!O833*PreçoLivre!O835*(1-Painel!$B$8)-O$3-O$4-O$6)*(1-Painel!$E$7)-O$5+O$6)*O$7</f>
        <v>9956257.529289104</v>
      </c>
      <c r="P839" s="35">
        <f>((Produção!P833*PreçoLivre!P835*(1-Painel!$B$8)-P$3-P$4-P$6)*(1-Painel!$E$7)-P$5+P$6)*P$7</f>
        <v>9357610.7809378579</v>
      </c>
      <c r="Q839" s="35">
        <f>((Produção!Q833*PreçoLivre!Q835*(1-Painel!$B$8)-Q$3-Q$4-Q$6)*(1-Painel!$E$7)-Q$5+Q$6)*Q$7</f>
        <v>8512277.4472440965</v>
      </c>
      <c r="R839" s="35">
        <f>((Produção!R833*PreçoLivre!R835*(1-Painel!$B$8)-R$3-R$4-R$6)*(1-Painel!$E$7)-R$5+R$6)*R$7</f>
        <v>7623721.5871177735</v>
      </c>
      <c r="S839" s="35">
        <f>((Produção!S833*PreçoLivre!S835*(1-Painel!$B$8)-S$3-S$4-S$6)*(1-Painel!$E$7)-S$5+S$6)*S$7</f>
        <v>7042333.4476821925</v>
      </c>
      <c r="T839" s="35">
        <f>((Produção!T833*PreçoLivre!T835*(1-Painel!$B$8)-T$3-T$4-T$6)*(1-Painel!$E$7)-T$5+T$6)*T$7</f>
        <v>6225353.2328742314</v>
      </c>
      <c r="U839" s="35">
        <f>((Produção!U833*PreçoLivre!U835*(1-Painel!$B$8)-U$3-U$4-U$6)*(1-Painel!$E$7)-U$5+U$6)*U$7</f>
        <v>5558426.0369314104</v>
      </c>
      <c r="V839" s="35">
        <f>((Produção!V833*PreçoLivre!V835*(1-Painel!$B$8)-V$3-V$4-V$6)*(1-Painel!$E$7)-V$5+V$6)*V$7</f>
        <v>4920608.5760491984</v>
      </c>
      <c r="W839" s="35"/>
    </row>
    <row r="840" spans="1:23" x14ac:dyDescent="0.25">
      <c r="A840" s="36">
        <v>831</v>
      </c>
      <c r="B840" s="35">
        <f t="shared" si="12"/>
        <v>241908504.8266466</v>
      </c>
      <c r="C840" s="35">
        <f>((Produção!C834*PreçoLivre!C836*(1-Painel!$B$8)-C$3-C$4-C$6)*(1-Painel!$E$7)-C$5+C$6)*C$7</f>
        <v>24532317.8613481</v>
      </c>
      <c r="D840" s="35">
        <f>((Produção!D834*PreçoLivre!D836*(1-Painel!$B$8)-D$3-D$4-D$6)*(1-Painel!$E$7)-D$5+D$6)*D$7</f>
        <v>22554042.33678953</v>
      </c>
      <c r="E840" s="35">
        <f>((Produção!E834*PreçoLivre!E836*(1-Painel!$B$8)-E$3-E$4-E$6)*(1-Painel!$E$7)-E$5+E$6)*E$7</f>
        <v>19662225.983879682</v>
      </c>
      <c r="F840" s="35">
        <f>((Produção!F834*PreçoLivre!F836*(1-Painel!$B$8)-F$3-F$4-F$6)*(1-Painel!$E$7)-F$5+F$6)*F$7</f>
        <v>17986921.891769506</v>
      </c>
      <c r="G840" s="35">
        <f>((Produção!G834*PreçoLivre!G836*(1-Painel!$B$8)-G$3-G$4-G$6)*(1-Painel!$E$7)-G$5+G$6)*G$7</f>
        <v>16575367.294184739</v>
      </c>
      <c r="H840" s="35">
        <f>((Produção!H834*PreçoLivre!H836*(1-Painel!$B$8)-H$3-H$4-H$6)*(1-Painel!$E$7)-H$5+H$6)*H$7</f>
        <v>14999092.665020261</v>
      </c>
      <c r="I840" s="35">
        <f>((Produção!I834*PreçoLivre!I836*(1-Painel!$B$8)-I$3-I$4-I$6)*(1-Painel!$E$7)-I$5+I$6)*I$7</f>
        <v>13731765.791704014</v>
      </c>
      <c r="J840" s="35">
        <f>((Produção!J834*PreçoLivre!J836*(1-Painel!$B$8)-J$3-J$4-J$6)*(1-Painel!$E$7)-J$5+J$6)*J$7</f>
        <v>12704949.646143215</v>
      </c>
      <c r="K840" s="35">
        <f>((Produção!K834*PreçoLivre!K836*(1-Painel!$B$8)-K$3-K$4-K$6)*(1-Painel!$E$7)-K$5+K$6)*K$7</f>
        <v>11450947.642815411</v>
      </c>
      <c r="L840" s="35">
        <f>((Produção!L834*PreçoLivre!L836*(1-Painel!$B$8)-L$3-L$4-L$6)*(1-Painel!$E$7)-L$5+L$6)*L$7</f>
        <v>10597450.125253143</v>
      </c>
      <c r="M840" s="35">
        <f>((Produção!M834*PreçoLivre!M836*(1-Painel!$B$8)-M$3-M$4-M$6)*(1-Painel!$E$7)-M$5+M$6)*M$7</f>
        <v>9862275.1185487118</v>
      </c>
      <c r="N840" s="35">
        <f>((Produção!N834*PreçoLivre!N836*(1-Painel!$B$8)-N$3-N$4-N$6)*(1-Painel!$E$7)-N$5+N$6)*N$7</f>
        <v>10260730.993249804</v>
      </c>
      <c r="O840" s="35">
        <f>((Produção!O834*PreçoLivre!O836*(1-Painel!$B$8)-O$3-O$4-O$6)*(1-Painel!$E$7)-O$5+O$6)*O$7</f>
        <v>9686050.8117445782</v>
      </c>
      <c r="P840" s="35">
        <f>((Produção!P834*PreçoLivre!P836*(1-Painel!$B$8)-P$3-P$4-P$6)*(1-Painel!$E$7)-P$5+P$6)*P$7</f>
        <v>8939586.6716880742</v>
      </c>
      <c r="Q840" s="35">
        <f>((Produção!Q834*PreçoLivre!Q836*(1-Painel!$B$8)-Q$3-Q$4-Q$6)*(1-Painel!$E$7)-Q$5+Q$6)*Q$7</f>
        <v>8108885.0244020242</v>
      </c>
      <c r="R840" s="35">
        <f>((Produção!R834*PreçoLivre!R836*(1-Painel!$B$8)-R$3-R$4-R$6)*(1-Painel!$E$7)-R$5+R$6)*R$7</f>
        <v>7434921.2774570696</v>
      </c>
      <c r="S840" s="35">
        <f>((Produção!S834*PreçoLivre!S836*(1-Painel!$B$8)-S$3-S$4-S$6)*(1-Painel!$E$7)-S$5+S$6)*S$7</f>
        <v>6521274.0516054844</v>
      </c>
      <c r="T840" s="35">
        <f>((Produção!T834*PreçoLivre!T836*(1-Painel!$B$8)-T$3-T$4-T$6)*(1-Painel!$E$7)-T$5+T$6)*T$7</f>
        <v>5864016.9795077816</v>
      </c>
      <c r="U840" s="35">
        <f>((Produção!U834*PreçoLivre!U836*(1-Painel!$B$8)-U$3-U$4-U$6)*(1-Painel!$E$7)-U$5+U$6)*U$7</f>
        <v>5413530.3073364822</v>
      </c>
      <c r="V840" s="35">
        <f>((Produção!V834*PreçoLivre!V836*(1-Painel!$B$8)-V$3-V$4-V$6)*(1-Painel!$E$7)-V$5+V$6)*V$7</f>
        <v>5022152.3521989798</v>
      </c>
      <c r="W840" s="35"/>
    </row>
    <row r="841" spans="1:23" x14ac:dyDescent="0.25">
      <c r="A841" s="36">
        <v>832</v>
      </c>
      <c r="B841" s="35">
        <f t="shared" si="12"/>
        <v>253991247.2912299</v>
      </c>
      <c r="C841" s="35">
        <f>((Produção!C835*PreçoLivre!C837*(1-Painel!$B$8)-C$3-C$4-C$6)*(1-Painel!$E$7)-C$5+C$6)*C$7</f>
        <v>25664760.971235938</v>
      </c>
      <c r="D841" s="35">
        <f>((Produção!D835*PreçoLivre!D837*(1-Painel!$B$8)-D$3-D$4-D$6)*(1-Painel!$E$7)-D$5+D$6)*D$7</f>
        <v>23917589.630915761</v>
      </c>
      <c r="E841" s="35">
        <f>((Produção!E835*PreçoLivre!E837*(1-Painel!$B$8)-E$3-E$4-E$6)*(1-Painel!$E$7)-E$5+E$6)*E$7</f>
        <v>22206375.012688722</v>
      </c>
      <c r="F841" s="35">
        <f>((Produção!F835*PreçoLivre!F837*(1-Painel!$B$8)-F$3-F$4-F$6)*(1-Painel!$E$7)-F$5+F$6)*F$7</f>
        <v>19997438.087460537</v>
      </c>
      <c r="G841" s="35">
        <f>((Produção!G835*PreçoLivre!G837*(1-Painel!$B$8)-G$3-G$4-G$6)*(1-Painel!$E$7)-G$5+G$6)*G$7</f>
        <v>18281841.033605438</v>
      </c>
      <c r="H841" s="35">
        <f>((Produção!H835*PreçoLivre!H837*(1-Painel!$B$8)-H$3-H$4-H$6)*(1-Painel!$E$7)-H$5+H$6)*H$7</f>
        <v>16665453.763561228</v>
      </c>
      <c r="I841" s="35">
        <f>((Produção!I835*PreçoLivre!I837*(1-Painel!$B$8)-I$3-I$4-I$6)*(1-Painel!$E$7)-I$5+I$6)*I$7</f>
        <v>15092584.812814092</v>
      </c>
      <c r="J841" s="35">
        <f>((Produção!J835*PreçoLivre!J837*(1-Painel!$B$8)-J$3-J$4-J$6)*(1-Painel!$E$7)-J$5+J$6)*J$7</f>
        <v>14196672.383987695</v>
      </c>
      <c r="K841" s="35">
        <f>((Produção!K835*PreçoLivre!K837*(1-Painel!$B$8)-K$3-K$4-K$6)*(1-Painel!$E$7)-K$5+K$6)*K$7</f>
        <v>12942750.581404684</v>
      </c>
      <c r="L841" s="35">
        <f>((Produção!L835*PreçoLivre!L837*(1-Painel!$B$8)-L$3-L$4-L$6)*(1-Painel!$E$7)-L$5+L$6)*L$7</f>
        <v>12582738.592105351</v>
      </c>
      <c r="M841" s="35">
        <f>((Produção!M835*PreçoLivre!M837*(1-Painel!$B$8)-M$3-M$4-M$6)*(1-Painel!$E$7)-M$5+M$6)*M$7</f>
        <v>11564803.707620857</v>
      </c>
      <c r="N841" s="35">
        <f>((Produção!N835*PreçoLivre!N837*(1-Painel!$B$8)-N$3-N$4-N$6)*(1-Painel!$E$7)-N$5+N$6)*N$7</f>
        <v>9906167.0343261361</v>
      </c>
      <c r="O841" s="35">
        <f>((Produção!O835*PreçoLivre!O837*(1-Painel!$B$8)-O$3-O$4-O$6)*(1-Painel!$E$7)-O$5+O$6)*O$7</f>
        <v>8830503.4079339616</v>
      </c>
      <c r="P841" s="35">
        <f>((Produção!P835*PreçoLivre!P837*(1-Painel!$B$8)-P$3-P$4-P$6)*(1-Painel!$E$7)-P$5+P$6)*P$7</f>
        <v>7861790.1205920894</v>
      </c>
      <c r="Q841" s="35">
        <f>((Produção!Q835*PreçoLivre!Q837*(1-Painel!$B$8)-Q$3-Q$4-Q$6)*(1-Painel!$E$7)-Q$5+Q$6)*Q$7</f>
        <v>7249538.3560366016</v>
      </c>
      <c r="R841" s="35">
        <f>((Produção!R835*PreçoLivre!R837*(1-Painel!$B$8)-R$3-R$4-R$6)*(1-Painel!$E$7)-R$5+R$6)*R$7</f>
        <v>6386396.4345815023</v>
      </c>
      <c r="S841" s="35">
        <f>((Produção!S835*PreçoLivre!S837*(1-Painel!$B$8)-S$3-S$4-S$6)*(1-Painel!$E$7)-S$5+S$6)*S$7</f>
        <v>5782745.6025107885</v>
      </c>
      <c r="T841" s="35">
        <f>((Produção!T835*PreçoLivre!T837*(1-Painel!$B$8)-T$3-T$4-T$6)*(1-Painel!$E$7)-T$5+T$6)*T$7</f>
        <v>5445299.5651477845</v>
      </c>
      <c r="U841" s="35">
        <f>((Produção!U835*PreçoLivre!U837*(1-Painel!$B$8)-U$3-U$4-U$6)*(1-Painel!$E$7)-U$5+U$6)*U$7</f>
        <v>4889063.8851850396</v>
      </c>
      <c r="V841" s="35">
        <f>((Produção!V835*PreçoLivre!V837*(1-Painel!$B$8)-V$3-V$4-V$6)*(1-Painel!$E$7)-V$5+V$6)*V$7</f>
        <v>4526734.3075157078</v>
      </c>
      <c r="W841" s="35"/>
    </row>
    <row r="842" spans="1:23" x14ac:dyDescent="0.25">
      <c r="A842" s="36">
        <v>833</v>
      </c>
      <c r="B842" s="35">
        <f t="shared" ref="B842:B905" si="13">SUM(C842:W842)</f>
        <v>251260300.15858135</v>
      </c>
      <c r="C842" s="35">
        <f>((Produção!C836*PreçoLivre!C838*(1-Painel!$B$8)-C$3-C$4-C$6)*(1-Painel!$E$7)-C$5+C$6)*C$7</f>
        <v>25639520.340072367</v>
      </c>
      <c r="D842" s="35">
        <f>((Produção!D836*PreçoLivre!D838*(1-Painel!$B$8)-D$3-D$4-D$6)*(1-Painel!$E$7)-D$5+D$6)*D$7</f>
        <v>22066378.607386354</v>
      </c>
      <c r="E842" s="35">
        <f>((Produção!E836*PreçoLivre!E838*(1-Painel!$B$8)-E$3-E$4-E$6)*(1-Painel!$E$7)-E$5+E$6)*E$7</f>
        <v>21013683.06744967</v>
      </c>
      <c r="F842" s="35">
        <f>((Produção!F836*PreçoLivre!F838*(1-Painel!$B$8)-F$3-F$4-F$6)*(1-Painel!$E$7)-F$5+F$6)*F$7</f>
        <v>19014220.857775148</v>
      </c>
      <c r="G842" s="35">
        <f>((Produção!G836*PreçoLivre!G838*(1-Painel!$B$8)-G$3-G$4-G$6)*(1-Painel!$E$7)-G$5+G$6)*G$7</f>
        <v>17034635.489515036</v>
      </c>
      <c r="H842" s="35">
        <f>((Produção!H836*PreçoLivre!H838*(1-Painel!$B$8)-H$3-H$4-H$6)*(1-Painel!$E$7)-H$5+H$6)*H$7</f>
        <v>16160785.167467473</v>
      </c>
      <c r="I842" s="35">
        <f>((Produção!I836*PreçoLivre!I838*(1-Painel!$B$8)-I$3-I$4-I$6)*(1-Painel!$E$7)-I$5+I$6)*I$7</f>
        <v>15344191.874987049</v>
      </c>
      <c r="J842" s="35">
        <f>((Produção!J836*PreçoLivre!J838*(1-Painel!$B$8)-J$3-J$4-J$6)*(1-Painel!$E$7)-J$5+J$6)*J$7</f>
        <v>14223890.397870749</v>
      </c>
      <c r="K842" s="35">
        <f>((Produção!K836*PreçoLivre!K838*(1-Painel!$B$8)-K$3-K$4-K$6)*(1-Painel!$E$7)-K$5+K$6)*K$7</f>
        <v>13194235.759310544</v>
      </c>
      <c r="L842" s="35">
        <f>((Produção!L836*PreçoLivre!L838*(1-Painel!$B$8)-L$3-L$4-L$6)*(1-Painel!$E$7)-L$5+L$6)*L$7</f>
        <v>11381428.322713865</v>
      </c>
      <c r="M842" s="35">
        <f>((Produção!M836*PreçoLivre!M838*(1-Painel!$B$8)-M$3-M$4-M$6)*(1-Painel!$E$7)-M$5+M$6)*M$7</f>
        <v>10528791.488841575</v>
      </c>
      <c r="N842" s="35">
        <f>((Produção!N836*PreçoLivre!N838*(1-Painel!$B$8)-N$3-N$4-N$6)*(1-Painel!$E$7)-N$5+N$6)*N$7</f>
        <v>9657086.6183007471</v>
      </c>
      <c r="O842" s="35">
        <f>((Produção!O836*PreçoLivre!O838*(1-Painel!$B$8)-O$3-O$4-O$6)*(1-Painel!$E$7)-O$5+O$6)*O$7</f>
        <v>8794524.6929783449</v>
      </c>
      <c r="P842" s="35">
        <f>((Produção!P836*PreçoLivre!P838*(1-Painel!$B$8)-P$3-P$4-P$6)*(1-Painel!$E$7)-P$5+P$6)*P$7</f>
        <v>8659639.1768612787</v>
      </c>
      <c r="Q842" s="35">
        <f>((Produção!Q836*PreçoLivre!Q838*(1-Painel!$B$8)-Q$3-Q$4-Q$6)*(1-Painel!$E$7)-Q$5+Q$6)*Q$7</f>
        <v>8029873.6017641295</v>
      </c>
      <c r="R842" s="35">
        <f>((Produção!R836*PreçoLivre!R838*(1-Painel!$B$8)-R$3-R$4-R$6)*(1-Painel!$E$7)-R$5+R$6)*R$7</f>
        <v>7562177.1141643142</v>
      </c>
      <c r="S842" s="35">
        <f>((Produção!S836*PreçoLivre!S838*(1-Painel!$B$8)-S$3-S$4-S$6)*(1-Painel!$E$7)-S$5+S$6)*S$7</f>
        <v>6563654.9857653873</v>
      </c>
      <c r="T842" s="35">
        <f>((Produção!T836*PreçoLivre!T838*(1-Painel!$B$8)-T$3-T$4-T$6)*(1-Painel!$E$7)-T$5+T$6)*T$7</f>
        <v>5977251.0552161159</v>
      </c>
      <c r="U842" s="35">
        <f>((Produção!U836*PreçoLivre!U838*(1-Painel!$B$8)-U$3-U$4-U$6)*(1-Painel!$E$7)-U$5+U$6)*U$7</f>
        <v>5517102.4957140721</v>
      </c>
      <c r="V842" s="35">
        <f>((Produção!V836*PreçoLivre!V838*(1-Painel!$B$8)-V$3-V$4-V$6)*(1-Painel!$E$7)-V$5+V$6)*V$7</f>
        <v>4897229.0444271397</v>
      </c>
      <c r="W842" s="35"/>
    </row>
    <row r="843" spans="1:23" x14ac:dyDescent="0.25">
      <c r="A843" s="36">
        <v>834</v>
      </c>
      <c r="B843" s="35">
        <f t="shared" si="13"/>
        <v>238011322.99856773</v>
      </c>
      <c r="C843" s="35">
        <f>((Produção!C837*PreçoLivre!C839*(1-Painel!$B$8)-C$3-C$4-C$6)*(1-Painel!$E$7)-C$5+C$6)*C$7</f>
        <v>25853677.370313678</v>
      </c>
      <c r="D843" s="35">
        <f>((Produção!D837*PreçoLivre!D839*(1-Painel!$B$8)-D$3-D$4-D$6)*(1-Painel!$E$7)-D$5+D$6)*D$7</f>
        <v>22263856.735518992</v>
      </c>
      <c r="E843" s="35">
        <f>((Produção!E837*PreçoLivre!E839*(1-Painel!$B$8)-E$3-E$4-E$6)*(1-Painel!$E$7)-E$5+E$6)*E$7</f>
        <v>19887154.726846553</v>
      </c>
      <c r="F843" s="35">
        <f>((Produção!F837*PreçoLivre!F839*(1-Painel!$B$8)-F$3-F$4-F$6)*(1-Painel!$E$7)-F$5+F$6)*F$7</f>
        <v>17995702.296247009</v>
      </c>
      <c r="G843" s="35">
        <f>((Produção!G837*PreçoLivre!G839*(1-Painel!$B$8)-G$3-G$4-G$6)*(1-Painel!$E$7)-G$5+G$6)*G$7</f>
        <v>16364061.591602219</v>
      </c>
      <c r="H843" s="35">
        <f>((Produção!H837*PreçoLivre!H839*(1-Painel!$B$8)-H$3-H$4-H$6)*(1-Painel!$E$7)-H$5+H$6)*H$7</f>
        <v>14666035.388359562</v>
      </c>
      <c r="I843" s="35">
        <f>((Produção!I837*PreçoLivre!I839*(1-Painel!$B$8)-I$3-I$4-I$6)*(1-Painel!$E$7)-I$5+I$6)*I$7</f>
        <v>13932054.29898409</v>
      </c>
      <c r="J843" s="35">
        <f>((Produção!J837*PreçoLivre!J839*(1-Painel!$B$8)-J$3-J$4-J$6)*(1-Painel!$E$7)-J$5+J$6)*J$7</f>
        <v>12860579.806530645</v>
      </c>
      <c r="K843" s="35">
        <f>((Produção!K837*PreçoLivre!K839*(1-Painel!$B$8)-K$3-K$4-K$6)*(1-Painel!$E$7)-K$5+K$6)*K$7</f>
        <v>11659552.567022432</v>
      </c>
      <c r="L843" s="35">
        <f>((Produção!L837*PreçoLivre!L839*(1-Painel!$B$8)-L$3-L$4-L$6)*(1-Painel!$E$7)-L$5+L$6)*L$7</f>
        <v>10386857.496288283</v>
      </c>
      <c r="M843" s="35">
        <f>((Produção!M837*PreçoLivre!M839*(1-Painel!$B$8)-M$3-M$4-M$6)*(1-Painel!$E$7)-M$5+M$6)*M$7</f>
        <v>9799803.7488156836</v>
      </c>
      <c r="N843" s="35">
        <f>((Produção!N837*PreçoLivre!N839*(1-Painel!$B$8)-N$3-N$4-N$6)*(1-Painel!$E$7)-N$5+N$6)*N$7</f>
        <v>9493708.9422531091</v>
      </c>
      <c r="O843" s="35">
        <f>((Produção!O837*PreçoLivre!O839*(1-Painel!$B$8)-O$3-O$4-O$6)*(1-Painel!$E$7)-O$5+O$6)*O$7</f>
        <v>9267602.3937393986</v>
      </c>
      <c r="P843" s="35">
        <f>((Produção!P837*PreçoLivre!P839*(1-Painel!$B$8)-P$3-P$4-P$6)*(1-Painel!$E$7)-P$5+P$6)*P$7</f>
        <v>8392566.5811726302</v>
      </c>
      <c r="Q843" s="35">
        <f>((Produção!Q837*PreçoLivre!Q839*(1-Painel!$B$8)-Q$3-Q$4-Q$6)*(1-Painel!$E$7)-Q$5+Q$6)*Q$7</f>
        <v>7366335.2910600789</v>
      </c>
      <c r="R843" s="35">
        <f>((Produção!R837*PreçoLivre!R839*(1-Painel!$B$8)-R$3-R$4-R$6)*(1-Painel!$E$7)-R$5+R$6)*R$7</f>
        <v>6630420.0335251167</v>
      </c>
      <c r="S843" s="35">
        <f>((Produção!S837*PreçoLivre!S839*(1-Painel!$B$8)-S$3-S$4-S$6)*(1-Painel!$E$7)-S$5+S$6)*S$7</f>
        <v>5892569.0733947698</v>
      </c>
      <c r="T843" s="35">
        <f>((Produção!T837*PreçoLivre!T839*(1-Painel!$B$8)-T$3-T$4-T$6)*(1-Painel!$E$7)-T$5+T$6)*T$7</f>
        <v>5543274.7038464844</v>
      </c>
      <c r="U843" s="35">
        <f>((Produção!U837*PreçoLivre!U839*(1-Painel!$B$8)-U$3-U$4-U$6)*(1-Painel!$E$7)-U$5+U$6)*U$7</f>
        <v>5255545.0732576586</v>
      </c>
      <c r="V843" s="35">
        <f>((Produção!V837*PreçoLivre!V839*(1-Painel!$B$8)-V$3-V$4-V$6)*(1-Painel!$E$7)-V$5+V$6)*V$7</f>
        <v>4499964.879789331</v>
      </c>
      <c r="W843" s="35"/>
    </row>
    <row r="844" spans="1:23" x14ac:dyDescent="0.25">
      <c r="A844" s="36">
        <v>835</v>
      </c>
      <c r="B844" s="35">
        <f t="shared" si="13"/>
        <v>274136079.96536738</v>
      </c>
      <c r="C844" s="35">
        <f>((Produção!C838*PreçoLivre!C840*(1-Painel!$B$8)-C$3-C$4-C$6)*(1-Painel!$E$7)-C$5+C$6)*C$7</f>
        <v>25750534.574501742</v>
      </c>
      <c r="D844" s="35">
        <f>((Produção!D838*PreçoLivre!D840*(1-Painel!$B$8)-D$3-D$4-D$6)*(1-Painel!$E$7)-D$5+D$6)*D$7</f>
        <v>22930473.678300522</v>
      </c>
      <c r="E844" s="35">
        <f>((Produção!E838*PreçoLivre!E840*(1-Painel!$B$8)-E$3-E$4-E$6)*(1-Painel!$E$7)-E$5+E$6)*E$7</f>
        <v>20704478.366951142</v>
      </c>
      <c r="F844" s="35">
        <f>((Produção!F838*PreçoLivre!F840*(1-Painel!$B$8)-F$3-F$4-F$6)*(1-Painel!$E$7)-F$5+F$6)*F$7</f>
        <v>20188769.120464668</v>
      </c>
      <c r="G844" s="35">
        <f>((Produção!G838*PreçoLivre!G840*(1-Painel!$B$8)-G$3-G$4-G$6)*(1-Painel!$E$7)-G$5+G$6)*G$7</f>
        <v>18996923.830996647</v>
      </c>
      <c r="H844" s="35">
        <f>((Produção!H838*PreçoLivre!H840*(1-Painel!$B$8)-H$3-H$4-H$6)*(1-Painel!$E$7)-H$5+H$6)*H$7</f>
        <v>18817037.776672956</v>
      </c>
      <c r="I844" s="35">
        <f>((Produção!I838*PreçoLivre!I840*(1-Painel!$B$8)-I$3-I$4-I$6)*(1-Painel!$E$7)-I$5+I$6)*I$7</f>
        <v>17499411.610662639</v>
      </c>
      <c r="J844" s="35">
        <f>((Produção!J838*PreçoLivre!J840*(1-Painel!$B$8)-J$3-J$4-J$6)*(1-Painel!$E$7)-J$5+J$6)*J$7</f>
        <v>16613638.918819811</v>
      </c>
      <c r="K844" s="35">
        <f>((Produção!K838*PreçoLivre!K840*(1-Painel!$B$8)-K$3-K$4-K$6)*(1-Painel!$E$7)-K$5+K$6)*K$7</f>
        <v>14942955.563983535</v>
      </c>
      <c r="L844" s="35">
        <f>((Produção!L838*PreçoLivre!L840*(1-Painel!$B$8)-L$3-L$4-L$6)*(1-Painel!$E$7)-L$5+L$6)*L$7</f>
        <v>13094232.890058292</v>
      </c>
      <c r="M844" s="35">
        <f>((Produção!M838*PreçoLivre!M840*(1-Painel!$B$8)-M$3-M$4-M$6)*(1-Painel!$E$7)-M$5+M$6)*M$7</f>
        <v>11757911.409501782</v>
      </c>
      <c r="N844" s="35">
        <f>((Produção!N838*PreçoLivre!N840*(1-Painel!$B$8)-N$3-N$4-N$6)*(1-Painel!$E$7)-N$5+N$6)*N$7</f>
        <v>10803082.138909211</v>
      </c>
      <c r="O844" s="35">
        <f>((Produção!O838*PreçoLivre!O840*(1-Painel!$B$8)-O$3-O$4-O$6)*(1-Painel!$E$7)-O$5+O$6)*O$7</f>
        <v>10156962.647818318</v>
      </c>
      <c r="P844" s="35">
        <f>((Produção!P838*PreçoLivre!P840*(1-Painel!$B$8)-P$3-P$4-P$6)*(1-Painel!$E$7)-P$5+P$6)*P$7</f>
        <v>9065677.5808071215</v>
      </c>
      <c r="Q844" s="35">
        <f>((Produção!Q838*PreçoLivre!Q840*(1-Painel!$B$8)-Q$3-Q$4-Q$6)*(1-Painel!$E$7)-Q$5+Q$6)*Q$7</f>
        <v>8268887.4476954434</v>
      </c>
      <c r="R844" s="35">
        <f>((Produção!R838*PreçoLivre!R840*(1-Painel!$B$8)-R$3-R$4-R$6)*(1-Painel!$E$7)-R$5+R$6)*R$7</f>
        <v>8574987.7916094176</v>
      </c>
      <c r="S844" s="35">
        <f>((Produção!S838*PreçoLivre!S840*(1-Painel!$B$8)-S$3-S$4-S$6)*(1-Painel!$E$7)-S$5+S$6)*S$7</f>
        <v>7353140.5439993944</v>
      </c>
      <c r="T844" s="35">
        <f>((Produção!T838*PreçoLivre!T840*(1-Painel!$B$8)-T$3-T$4-T$6)*(1-Painel!$E$7)-T$5+T$6)*T$7</f>
        <v>6667072.4169363379</v>
      </c>
      <c r="U844" s="35">
        <f>((Produção!U838*PreçoLivre!U840*(1-Painel!$B$8)-U$3-U$4-U$6)*(1-Painel!$E$7)-U$5+U$6)*U$7</f>
        <v>6241168.5589517616</v>
      </c>
      <c r="V844" s="35">
        <f>((Produção!V838*PreçoLivre!V840*(1-Painel!$B$8)-V$3-V$4-V$6)*(1-Painel!$E$7)-V$5+V$6)*V$7</f>
        <v>5708733.0977265928</v>
      </c>
      <c r="W844" s="35"/>
    </row>
    <row r="845" spans="1:23" x14ac:dyDescent="0.25">
      <c r="A845" s="36">
        <v>836</v>
      </c>
      <c r="B845" s="35">
        <f t="shared" si="13"/>
        <v>290250789.42145073</v>
      </c>
      <c r="C845" s="35">
        <f>((Produção!C839*PreçoLivre!C841*(1-Painel!$B$8)-C$3-C$4-C$6)*(1-Painel!$E$7)-C$5+C$6)*C$7</f>
        <v>26535184.662915621</v>
      </c>
      <c r="D845" s="35">
        <f>((Produção!D839*PreçoLivre!D841*(1-Painel!$B$8)-D$3-D$4-D$6)*(1-Painel!$E$7)-D$5+D$6)*D$7</f>
        <v>23070282.563248459</v>
      </c>
      <c r="E845" s="35">
        <f>((Produção!E839*PreçoLivre!E841*(1-Painel!$B$8)-E$3-E$4-E$6)*(1-Painel!$E$7)-E$5+E$6)*E$7</f>
        <v>22340943.597766642</v>
      </c>
      <c r="F845" s="35">
        <f>((Produção!F839*PreçoLivre!F841*(1-Painel!$B$8)-F$3-F$4-F$6)*(1-Painel!$E$7)-F$5+F$6)*F$7</f>
        <v>21367507.917134427</v>
      </c>
      <c r="G845" s="35">
        <f>((Produção!G839*PreçoLivre!G841*(1-Painel!$B$8)-G$3-G$4-G$6)*(1-Painel!$E$7)-G$5+G$6)*G$7</f>
        <v>21256715.625293806</v>
      </c>
      <c r="H845" s="35">
        <f>((Produção!H839*PreçoLivre!H841*(1-Painel!$B$8)-H$3-H$4-H$6)*(1-Painel!$E$7)-H$5+H$6)*H$7</f>
        <v>19422811.510170545</v>
      </c>
      <c r="I845" s="35">
        <f>((Produção!I839*PreçoLivre!I841*(1-Painel!$B$8)-I$3-I$4-I$6)*(1-Painel!$E$7)-I$5+I$6)*I$7</f>
        <v>18463863.460315678</v>
      </c>
      <c r="J845" s="35">
        <f>((Produção!J839*PreçoLivre!J841*(1-Painel!$B$8)-J$3-J$4-J$6)*(1-Painel!$E$7)-J$5+J$6)*J$7</f>
        <v>16723566.355016138</v>
      </c>
      <c r="K845" s="35">
        <f>((Produção!K839*PreçoLivre!K841*(1-Painel!$B$8)-K$3-K$4-K$6)*(1-Painel!$E$7)-K$5+K$6)*K$7</f>
        <v>15578647.049749156</v>
      </c>
      <c r="L845" s="35">
        <f>((Produção!L839*PreçoLivre!L841*(1-Painel!$B$8)-L$3-L$4-L$6)*(1-Painel!$E$7)-L$5+L$6)*L$7</f>
        <v>14613784.575998293</v>
      </c>
      <c r="M845" s="35">
        <f>((Produção!M839*PreçoLivre!M841*(1-Painel!$B$8)-M$3-M$4-M$6)*(1-Painel!$E$7)-M$5+M$6)*M$7</f>
        <v>13906596.884245733</v>
      </c>
      <c r="N845" s="35">
        <f>((Produção!N839*PreçoLivre!N841*(1-Painel!$B$8)-N$3-N$4-N$6)*(1-Painel!$E$7)-N$5+N$6)*N$7</f>
        <v>12419474.919929676</v>
      </c>
      <c r="O845" s="35">
        <f>((Produção!O839*PreçoLivre!O841*(1-Painel!$B$8)-O$3-O$4-O$6)*(1-Painel!$E$7)-O$5+O$6)*O$7</f>
        <v>10990373.192370107</v>
      </c>
      <c r="P845" s="35">
        <f>((Produção!P839*PreçoLivre!P841*(1-Painel!$B$8)-P$3-P$4-P$6)*(1-Painel!$E$7)-P$5+P$6)*P$7</f>
        <v>10009385.532046678</v>
      </c>
      <c r="Q845" s="35">
        <f>((Produção!Q839*PreçoLivre!Q841*(1-Painel!$B$8)-Q$3-Q$4-Q$6)*(1-Painel!$E$7)-Q$5+Q$6)*Q$7</f>
        <v>9100614.216884004</v>
      </c>
      <c r="R845" s="35">
        <f>((Produção!R839*PreçoLivre!R841*(1-Painel!$B$8)-R$3-R$4-R$6)*(1-Painel!$E$7)-R$5+R$6)*R$7</f>
        <v>7910390.8913788926</v>
      </c>
      <c r="S845" s="35">
        <f>((Produção!S839*PreçoLivre!S841*(1-Painel!$B$8)-S$3-S$4-S$6)*(1-Painel!$E$7)-S$5+S$6)*S$7</f>
        <v>7313384.9944251291</v>
      </c>
      <c r="T845" s="35">
        <f>((Produção!T839*PreçoLivre!T841*(1-Painel!$B$8)-T$3-T$4-T$6)*(1-Painel!$E$7)-T$5+T$6)*T$7</f>
        <v>6697450.4083260214</v>
      </c>
      <c r="U845" s="35">
        <f>((Produção!U839*PreçoLivre!U841*(1-Painel!$B$8)-U$3-U$4-U$6)*(1-Painel!$E$7)-U$5+U$6)*U$7</f>
        <v>6526251.1674163276</v>
      </c>
      <c r="V845" s="35">
        <f>((Produção!V839*PreçoLivre!V841*(1-Painel!$B$8)-V$3-V$4-V$6)*(1-Painel!$E$7)-V$5+V$6)*V$7</f>
        <v>6003559.8968193419</v>
      </c>
      <c r="W845" s="35"/>
    </row>
    <row r="846" spans="1:23" x14ac:dyDescent="0.25">
      <c r="A846" s="36">
        <v>837</v>
      </c>
      <c r="B846" s="35">
        <f t="shared" si="13"/>
        <v>245169049.92893177</v>
      </c>
      <c r="C846" s="35">
        <f>((Produção!C840*PreçoLivre!C842*(1-Painel!$B$8)-C$3-C$4-C$6)*(1-Painel!$E$7)-C$5+C$6)*C$7</f>
        <v>26508141.412035409</v>
      </c>
      <c r="D846" s="35">
        <f>((Produção!D840*PreçoLivre!D842*(1-Painel!$B$8)-D$3-D$4-D$6)*(1-Painel!$E$7)-D$5+D$6)*D$7</f>
        <v>24486275.51562826</v>
      </c>
      <c r="E846" s="35">
        <f>((Produção!E840*PreçoLivre!E842*(1-Painel!$B$8)-E$3-E$4-E$6)*(1-Painel!$E$7)-E$5+E$6)*E$7</f>
        <v>22639523.192768596</v>
      </c>
      <c r="F846" s="35">
        <f>((Produção!F840*PreçoLivre!F842*(1-Painel!$B$8)-F$3-F$4-F$6)*(1-Painel!$E$7)-F$5+F$6)*F$7</f>
        <v>20092782.262367409</v>
      </c>
      <c r="G846" s="35">
        <f>((Produção!G840*PreçoLivre!G842*(1-Painel!$B$8)-G$3-G$4-G$6)*(1-Painel!$E$7)-G$5+G$6)*G$7</f>
        <v>18664522.348493442</v>
      </c>
      <c r="H846" s="35">
        <f>((Produção!H840*PreçoLivre!H842*(1-Painel!$B$8)-H$3-H$4-H$6)*(1-Painel!$E$7)-H$5+H$6)*H$7</f>
        <v>16813889.391745176</v>
      </c>
      <c r="I846" s="35">
        <f>((Produção!I840*PreçoLivre!I842*(1-Painel!$B$8)-I$3-I$4-I$6)*(1-Painel!$E$7)-I$5+I$6)*I$7</f>
        <v>14348841.688447302</v>
      </c>
      <c r="J846" s="35">
        <f>((Produção!J840*PreçoLivre!J842*(1-Painel!$B$8)-J$3-J$4-J$6)*(1-Painel!$E$7)-J$5+J$6)*J$7</f>
        <v>12808294.252744643</v>
      </c>
      <c r="K846" s="35">
        <f>((Produção!K840*PreçoLivre!K842*(1-Painel!$B$8)-K$3-K$4-K$6)*(1-Painel!$E$7)-K$5+K$6)*K$7</f>
        <v>11645971.612729561</v>
      </c>
      <c r="L846" s="35">
        <f>((Produção!L840*PreçoLivre!L842*(1-Painel!$B$8)-L$3-L$4-L$6)*(1-Painel!$E$7)-L$5+L$6)*L$7</f>
        <v>10515438.484556306</v>
      </c>
      <c r="M846" s="35">
        <f>((Produção!M840*PreçoLivre!M842*(1-Painel!$B$8)-M$3-M$4-M$6)*(1-Painel!$E$7)-M$5+M$6)*M$7</f>
        <v>9760160.3219089564</v>
      </c>
      <c r="N846" s="35">
        <f>((Produção!N840*PreçoLivre!N842*(1-Painel!$B$8)-N$3-N$4-N$6)*(1-Painel!$E$7)-N$5+N$6)*N$7</f>
        <v>8911817.3323260229</v>
      </c>
      <c r="O846" s="35">
        <f>((Produção!O840*PreçoLivre!O842*(1-Painel!$B$8)-O$3-O$4-O$6)*(1-Painel!$E$7)-O$5+O$6)*O$7</f>
        <v>7547967.6549631422</v>
      </c>
      <c r="P846" s="35">
        <f>((Produção!P840*PreçoLivre!P842*(1-Painel!$B$8)-P$3-P$4-P$6)*(1-Painel!$E$7)-P$5+P$6)*P$7</f>
        <v>7374946.8430572078</v>
      </c>
      <c r="Q846" s="35">
        <f>((Produção!Q840*PreçoLivre!Q842*(1-Painel!$B$8)-Q$3-Q$4-Q$6)*(1-Painel!$E$7)-Q$5+Q$6)*Q$7</f>
        <v>6698343.6752901329</v>
      </c>
      <c r="R846" s="35">
        <f>((Produção!R840*PreçoLivre!R842*(1-Painel!$B$8)-R$3-R$4-R$6)*(1-Painel!$E$7)-R$5+R$6)*R$7</f>
        <v>6085482.0085981591</v>
      </c>
      <c r="S846" s="35">
        <f>((Produção!S840*PreçoLivre!S842*(1-Painel!$B$8)-S$3-S$4-S$6)*(1-Painel!$E$7)-S$5+S$6)*S$7</f>
        <v>5493958.8938684249</v>
      </c>
      <c r="T846" s="35">
        <f>((Produção!T840*PreçoLivre!T842*(1-Painel!$B$8)-T$3-T$4-T$6)*(1-Painel!$E$7)-T$5+T$6)*T$7</f>
        <v>5055641.336587321</v>
      </c>
      <c r="U846" s="35">
        <f>((Produção!U840*PreçoLivre!U842*(1-Painel!$B$8)-U$3-U$4-U$6)*(1-Painel!$E$7)-U$5+U$6)*U$7</f>
        <v>4951441.9663234251</v>
      </c>
      <c r="V846" s="35">
        <f>((Produção!V840*PreçoLivre!V842*(1-Painel!$B$8)-V$3-V$4-V$6)*(1-Painel!$E$7)-V$5+V$6)*V$7</f>
        <v>4765609.7344928896</v>
      </c>
      <c r="W846" s="35"/>
    </row>
    <row r="847" spans="1:23" x14ac:dyDescent="0.25">
      <c r="A847" s="36">
        <v>838</v>
      </c>
      <c r="B847" s="35">
        <f t="shared" si="13"/>
        <v>219834178.04500353</v>
      </c>
      <c r="C847" s="35">
        <f>((Produção!C841*PreçoLivre!C843*(1-Painel!$B$8)-C$3-C$4-C$6)*(1-Painel!$E$7)-C$5+C$6)*C$7</f>
        <v>25543480.100249588</v>
      </c>
      <c r="D847" s="35">
        <f>((Produção!D841*PreçoLivre!D843*(1-Painel!$B$8)-D$3-D$4-D$6)*(1-Painel!$E$7)-D$5+D$6)*D$7</f>
        <v>22919328.183260914</v>
      </c>
      <c r="E847" s="35">
        <f>((Produção!E841*PreçoLivre!E843*(1-Painel!$B$8)-E$3-E$4-E$6)*(1-Painel!$E$7)-E$5+E$6)*E$7</f>
        <v>20795867.085350603</v>
      </c>
      <c r="F847" s="35">
        <f>((Produção!F841*PreçoLivre!F843*(1-Painel!$B$8)-F$3-F$4-F$6)*(1-Painel!$E$7)-F$5+F$6)*F$7</f>
        <v>17556102.098992214</v>
      </c>
      <c r="G847" s="35">
        <f>((Produção!G841*PreçoLivre!G843*(1-Painel!$B$8)-G$3-G$4-G$6)*(1-Painel!$E$7)-G$5+G$6)*G$7</f>
        <v>16250727.426528923</v>
      </c>
      <c r="H847" s="35">
        <f>((Produção!H841*PreçoLivre!H843*(1-Painel!$B$8)-H$3-H$4-H$6)*(1-Painel!$E$7)-H$5+H$6)*H$7</f>
        <v>14049761.085921055</v>
      </c>
      <c r="I847" s="35">
        <f>((Produção!I841*PreçoLivre!I843*(1-Painel!$B$8)-I$3-I$4-I$6)*(1-Painel!$E$7)-I$5+I$6)*I$7</f>
        <v>12517593.509990418</v>
      </c>
      <c r="J847" s="35">
        <f>((Produção!J841*PreçoLivre!J843*(1-Painel!$B$8)-J$3-J$4-J$6)*(1-Painel!$E$7)-J$5+J$6)*J$7</f>
        <v>11023765.551735282</v>
      </c>
      <c r="K847" s="35">
        <f>((Produção!K841*PreçoLivre!K843*(1-Painel!$B$8)-K$3-K$4-K$6)*(1-Painel!$E$7)-K$5+K$6)*K$7</f>
        <v>10211716.874165211</v>
      </c>
      <c r="L847" s="35">
        <f>((Produção!L841*PreçoLivre!L843*(1-Painel!$B$8)-L$3-L$4-L$6)*(1-Painel!$E$7)-L$5+L$6)*L$7</f>
        <v>9776110.3838501163</v>
      </c>
      <c r="M847" s="35">
        <f>((Produção!M841*PreçoLivre!M843*(1-Painel!$B$8)-M$3-M$4-M$6)*(1-Painel!$E$7)-M$5+M$6)*M$7</f>
        <v>8884891.6329678763</v>
      </c>
      <c r="N847" s="35">
        <f>((Produção!N841*PreçoLivre!N843*(1-Painel!$B$8)-N$3-N$4-N$6)*(1-Painel!$E$7)-N$5+N$6)*N$7</f>
        <v>7942444.0743855285</v>
      </c>
      <c r="O847" s="35">
        <f>((Produção!O841*PreçoLivre!O843*(1-Painel!$B$8)-O$3-O$4-O$6)*(1-Painel!$E$7)-O$5+O$6)*O$7</f>
        <v>7293406.0210285503</v>
      </c>
      <c r="P847" s="35">
        <f>((Produção!P841*PreçoLivre!P843*(1-Painel!$B$8)-P$3-P$4-P$6)*(1-Painel!$E$7)-P$5+P$6)*P$7</f>
        <v>6496970.077440165</v>
      </c>
      <c r="Q847" s="35">
        <f>((Produção!Q841*PreçoLivre!Q843*(1-Painel!$B$8)-Q$3-Q$4-Q$6)*(1-Painel!$E$7)-Q$5+Q$6)*Q$7</f>
        <v>5909511.7072125636</v>
      </c>
      <c r="R847" s="35">
        <f>((Produção!R841*PreçoLivre!R843*(1-Painel!$B$8)-R$3-R$4-R$6)*(1-Painel!$E$7)-R$5+R$6)*R$7</f>
        <v>5172178.3545139516</v>
      </c>
      <c r="S847" s="35">
        <f>((Produção!S841*PreçoLivre!S843*(1-Painel!$B$8)-S$3-S$4-S$6)*(1-Painel!$E$7)-S$5+S$6)*S$7</f>
        <v>4839259.1081180535</v>
      </c>
      <c r="T847" s="35">
        <f>((Produção!T841*PreçoLivre!T843*(1-Painel!$B$8)-T$3-T$4-T$6)*(1-Painel!$E$7)-T$5+T$6)*T$7</f>
        <v>4612753.3760043494</v>
      </c>
      <c r="U847" s="35">
        <f>((Produção!U841*PreçoLivre!U843*(1-Painel!$B$8)-U$3-U$4-U$6)*(1-Painel!$E$7)-U$5+U$6)*U$7</f>
        <v>4192767.6378393183</v>
      </c>
      <c r="V847" s="35">
        <f>((Produção!V841*PreçoLivre!V843*(1-Painel!$B$8)-V$3-V$4-V$6)*(1-Painel!$E$7)-V$5+V$6)*V$7</f>
        <v>3845543.7554488499</v>
      </c>
      <c r="W847" s="35"/>
    </row>
    <row r="848" spans="1:23" x14ac:dyDescent="0.25">
      <c r="A848" s="36">
        <v>839</v>
      </c>
      <c r="B848" s="35">
        <f t="shared" si="13"/>
        <v>281786196.29714239</v>
      </c>
      <c r="C848" s="35">
        <f>((Produção!C842*PreçoLivre!C844*(1-Painel!$B$8)-C$3-C$4-C$6)*(1-Painel!$E$7)-C$5+C$6)*C$7</f>
        <v>25390805.391452052</v>
      </c>
      <c r="D848" s="35">
        <f>((Produção!D842*PreçoLivre!D844*(1-Painel!$B$8)-D$3-D$4-D$6)*(1-Painel!$E$7)-D$5+D$6)*D$7</f>
        <v>25648070.347692065</v>
      </c>
      <c r="E848" s="35">
        <f>((Produção!E842*PreçoLivre!E844*(1-Painel!$B$8)-E$3-E$4-E$6)*(1-Painel!$E$7)-E$5+E$6)*E$7</f>
        <v>23807939.460496355</v>
      </c>
      <c r="F848" s="35">
        <f>((Produção!F842*PreçoLivre!F844*(1-Painel!$B$8)-F$3-F$4-F$6)*(1-Painel!$E$7)-F$5+F$6)*F$7</f>
        <v>22288510.196470439</v>
      </c>
      <c r="G848" s="35">
        <f>((Produção!G842*PreçoLivre!G844*(1-Painel!$B$8)-G$3-G$4-G$6)*(1-Painel!$E$7)-G$5+G$6)*G$7</f>
        <v>19854807.928663544</v>
      </c>
      <c r="H848" s="35">
        <f>((Produção!H842*PreçoLivre!H844*(1-Painel!$B$8)-H$3-H$4-H$6)*(1-Painel!$E$7)-H$5+H$6)*H$7</f>
        <v>19212840.953755058</v>
      </c>
      <c r="I848" s="35">
        <f>((Produção!I842*PreçoLivre!I844*(1-Painel!$B$8)-I$3-I$4-I$6)*(1-Painel!$E$7)-I$5+I$6)*I$7</f>
        <v>16975705.564853258</v>
      </c>
      <c r="J848" s="35">
        <f>((Produção!J842*PreçoLivre!J844*(1-Painel!$B$8)-J$3-J$4-J$6)*(1-Painel!$E$7)-J$5+J$6)*J$7</f>
        <v>15503378.418391038</v>
      </c>
      <c r="K848" s="35">
        <f>((Produção!K842*PreçoLivre!K844*(1-Painel!$B$8)-K$3-K$4-K$6)*(1-Painel!$E$7)-K$5+K$6)*K$7</f>
        <v>14612229.259912742</v>
      </c>
      <c r="L848" s="35">
        <f>((Produção!L842*PreçoLivre!L844*(1-Painel!$B$8)-L$3-L$4-L$6)*(1-Painel!$E$7)-L$5+L$6)*L$7</f>
        <v>13146219.154052475</v>
      </c>
      <c r="M848" s="35">
        <f>((Produção!M842*PreçoLivre!M844*(1-Painel!$B$8)-M$3-M$4-M$6)*(1-Painel!$E$7)-M$5+M$6)*M$7</f>
        <v>11842618.931915591</v>
      </c>
      <c r="N848" s="35">
        <f>((Produção!N842*PreçoLivre!N844*(1-Painel!$B$8)-N$3-N$4-N$6)*(1-Painel!$E$7)-N$5+N$6)*N$7</f>
        <v>11039811.013921196</v>
      </c>
      <c r="O848" s="35">
        <f>((Produção!O842*PreçoLivre!O844*(1-Painel!$B$8)-O$3-O$4-O$6)*(1-Painel!$E$7)-O$5+O$6)*O$7</f>
        <v>9733885.4111120049</v>
      </c>
      <c r="P848" s="35">
        <f>((Produção!P842*PreçoLivre!P844*(1-Painel!$B$8)-P$3-P$4-P$6)*(1-Painel!$E$7)-P$5+P$6)*P$7</f>
        <v>8937898.4290917628</v>
      </c>
      <c r="Q848" s="35">
        <f>((Produção!Q842*PreçoLivre!Q844*(1-Painel!$B$8)-Q$3-Q$4-Q$6)*(1-Painel!$E$7)-Q$5+Q$6)*Q$7</f>
        <v>8214921.1060442198</v>
      </c>
      <c r="R848" s="35">
        <f>((Produção!R842*PreçoLivre!R844*(1-Painel!$B$8)-R$3-R$4-R$6)*(1-Painel!$E$7)-R$5+R$6)*R$7</f>
        <v>8188715.9898264585</v>
      </c>
      <c r="S848" s="35">
        <f>((Produção!S842*PreçoLivre!S844*(1-Painel!$B$8)-S$3-S$4-S$6)*(1-Painel!$E$7)-S$5+S$6)*S$7</f>
        <v>7649771.5252167955</v>
      </c>
      <c r="T848" s="35">
        <f>((Produção!T842*PreçoLivre!T844*(1-Painel!$B$8)-T$3-T$4-T$6)*(1-Painel!$E$7)-T$5+T$6)*T$7</f>
        <v>7257823.3569148341</v>
      </c>
      <c r="U848" s="35">
        <f>((Produção!U842*PreçoLivre!U844*(1-Painel!$B$8)-U$3-U$4-U$6)*(1-Painel!$E$7)-U$5+U$6)*U$7</f>
        <v>6429821.3249214189</v>
      </c>
      <c r="V848" s="35">
        <f>((Produção!V842*PreçoLivre!V844*(1-Painel!$B$8)-V$3-V$4-V$6)*(1-Painel!$E$7)-V$5+V$6)*V$7</f>
        <v>6050422.5324391127</v>
      </c>
      <c r="W848" s="35"/>
    </row>
    <row r="849" spans="1:23" x14ac:dyDescent="0.25">
      <c r="A849" s="36">
        <v>840</v>
      </c>
      <c r="B849" s="35">
        <f t="shared" si="13"/>
        <v>249021635.98941809</v>
      </c>
      <c r="C849" s="35">
        <f>((Produção!C843*PreçoLivre!C845*(1-Painel!$B$8)-C$3-C$4-C$6)*(1-Painel!$E$7)-C$5+C$6)*C$7</f>
        <v>25909228.654245928</v>
      </c>
      <c r="D849" s="35">
        <f>((Produção!D843*PreçoLivre!D845*(1-Painel!$B$8)-D$3-D$4-D$6)*(1-Painel!$E$7)-D$5+D$6)*D$7</f>
        <v>23847235.366599236</v>
      </c>
      <c r="E849" s="35">
        <f>((Produção!E843*PreçoLivre!E845*(1-Painel!$B$8)-E$3-E$4-E$6)*(1-Painel!$E$7)-E$5+E$6)*E$7</f>
        <v>22929366.611423466</v>
      </c>
      <c r="F849" s="35">
        <f>((Produção!F843*PreçoLivre!F845*(1-Painel!$B$8)-F$3-F$4-F$6)*(1-Painel!$E$7)-F$5+F$6)*F$7</f>
        <v>20162346.638037819</v>
      </c>
      <c r="G849" s="35">
        <f>((Produção!G843*PreçoLivre!G845*(1-Painel!$B$8)-G$3-G$4-G$6)*(1-Painel!$E$7)-G$5+G$6)*G$7</f>
        <v>18601337.070749529</v>
      </c>
      <c r="H849" s="35">
        <f>((Produção!H843*PreçoLivre!H845*(1-Painel!$B$8)-H$3-H$4-H$6)*(1-Painel!$E$7)-H$5+H$6)*H$7</f>
        <v>17160697.608829983</v>
      </c>
      <c r="I849" s="35">
        <f>((Produção!I843*PreçoLivre!I845*(1-Painel!$B$8)-I$3-I$4-I$6)*(1-Painel!$E$7)-I$5+I$6)*I$7</f>
        <v>14976520.456968701</v>
      </c>
      <c r="J849" s="35">
        <f>((Produção!J843*PreçoLivre!J845*(1-Painel!$B$8)-J$3-J$4-J$6)*(1-Painel!$E$7)-J$5+J$6)*J$7</f>
        <v>13725825.260088919</v>
      </c>
      <c r="K849" s="35">
        <f>((Produção!K843*PreçoLivre!K845*(1-Painel!$B$8)-K$3-K$4-K$6)*(1-Painel!$E$7)-K$5+K$6)*K$7</f>
        <v>12849484.292006567</v>
      </c>
      <c r="L849" s="35">
        <f>((Produção!L843*PreçoLivre!L845*(1-Painel!$B$8)-L$3-L$4-L$6)*(1-Painel!$E$7)-L$5+L$6)*L$7</f>
        <v>11054844.700166048</v>
      </c>
      <c r="M849" s="35">
        <f>((Produção!M843*PreçoLivre!M845*(1-Painel!$B$8)-M$3-M$4-M$6)*(1-Painel!$E$7)-M$5+M$6)*M$7</f>
        <v>10225611.937038904</v>
      </c>
      <c r="N849" s="35">
        <f>((Produção!N843*PreçoLivre!N845*(1-Painel!$B$8)-N$3-N$4-N$6)*(1-Painel!$E$7)-N$5+N$6)*N$7</f>
        <v>8677193.9346202873</v>
      </c>
      <c r="O849" s="35">
        <f>((Produção!O843*PreçoLivre!O845*(1-Painel!$B$8)-O$3-O$4-O$6)*(1-Painel!$E$7)-O$5+O$6)*O$7</f>
        <v>8304397.8858355386</v>
      </c>
      <c r="P849" s="35">
        <f>((Produção!P843*PreçoLivre!P845*(1-Painel!$B$8)-P$3-P$4-P$6)*(1-Painel!$E$7)-P$5+P$6)*P$7</f>
        <v>7083140.1081484975</v>
      </c>
      <c r="Q849" s="35">
        <f>((Produção!Q843*PreçoLivre!Q845*(1-Painel!$B$8)-Q$3-Q$4-Q$6)*(1-Painel!$E$7)-Q$5+Q$6)*Q$7</f>
        <v>6675297.3871841663</v>
      </c>
      <c r="R849" s="35">
        <f>((Produção!R843*PreçoLivre!R845*(1-Painel!$B$8)-R$3-R$4-R$6)*(1-Painel!$E$7)-R$5+R$6)*R$7</f>
        <v>6590800.3233331628</v>
      </c>
      <c r="S849" s="35">
        <f>((Produção!S843*PreçoLivre!S845*(1-Painel!$B$8)-S$3-S$4-S$6)*(1-Painel!$E$7)-S$5+S$6)*S$7</f>
        <v>5716459.5446055504</v>
      </c>
      <c r="T849" s="35">
        <f>((Produção!T843*PreçoLivre!T845*(1-Painel!$B$8)-T$3-T$4-T$6)*(1-Painel!$E$7)-T$5+T$6)*T$7</f>
        <v>5095140.3651623428</v>
      </c>
      <c r="U849" s="35">
        <f>((Produção!U843*PreçoLivre!U845*(1-Painel!$B$8)-U$3-U$4-U$6)*(1-Painel!$E$7)-U$5+U$6)*U$7</f>
        <v>4812862.2457430316</v>
      </c>
      <c r="V849" s="35">
        <f>((Produção!V843*PreçoLivre!V845*(1-Painel!$B$8)-V$3-V$4-V$6)*(1-Painel!$E$7)-V$5+V$6)*V$7</f>
        <v>4623845.598630459</v>
      </c>
      <c r="W849" s="35"/>
    </row>
    <row r="850" spans="1:23" x14ac:dyDescent="0.25">
      <c r="A850" s="36">
        <v>841</v>
      </c>
      <c r="B850" s="35">
        <f t="shared" si="13"/>
        <v>242728164.52084586</v>
      </c>
      <c r="C850" s="35">
        <f>((Produção!C844*PreçoLivre!C846*(1-Painel!$B$8)-C$3-C$4-C$6)*(1-Painel!$E$7)-C$5+C$6)*C$7</f>
        <v>25533231.450468786</v>
      </c>
      <c r="D850" s="35">
        <f>((Produção!D844*PreçoLivre!D846*(1-Painel!$B$8)-D$3-D$4-D$6)*(1-Painel!$E$7)-D$5+D$6)*D$7</f>
        <v>22961437.119813543</v>
      </c>
      <c r="E850" s="35">
        <f>((Produção!E844*PreçoLivre!E846*(1-Painel!$B$8)-E$3-E$4-E$6)*(1-Painel!$E$7)-E$5+E$6)*E$7</f>
        <v>21936065.952543676</v>
      </c>
      <c r="F850" s="35">
        <f>((Produção!F844*PreçoLivre!F846*(1-Painel!$B$8)-F$3-F$4-F$6)*(1-Painel!$E$7)-F$5+F$6)*F$7</f>
        <v>19421416.840368409</v>
      </c>
      <c r="G850" s="35">
        <f>((Produção!G844*PreçoLivre!G846*(1-Painel!$B$8)-G$3-G$4-G$6)*(1-Painel!$E$7)-G$5+G$6)*G$7</f>
        <v>17445343.993200127</v>
      </c>
      <c r="H850" s="35">
        <f>((Produção!H844*PreçoLivre!H846*(1-Painel!$B$8)-H$3-H$4-H$6)*(1-Painel!$E$7)-H$5+H$6)*H$7</f>
        <v>15761453.618920583</v>
      </c>
      <c r="I850" s="35">
        <f>((Produção!I844*PreçoLivre!I846*(1-Painel!$B$8)-I$3-I$4-I$6)*(1-Painel!$E$7)-I$5+I$6)*I$7</f>
        <v>13734635.142346108</v>
      </c>
      <c r="J850" s="35">
        <f>((Produção!J844*PreçoLivre!J846*(1-Painel!$B$8)-J$3-J$4-J$6)*(1-Painel!$E$7)-J$5+J$6)*J$7</f>
        <v>12943252.014251435</v>
      </c>
      <c r="K850" s="35">
        <f>((Produção!K844*PreçoLivre!K846*(1-Painel!$B$8)-K$3-K$4-K$6)*(1-Painel!$E$7)-K$5+K$6)*K$7</f>
        <v>12295697.547133468</v>
      </c>
      <c r="L850" s="35">
        <f>((Produção!L844*PreçoLivre!L846*(1-Painel!$B$8)-L$3-L$4-L$6)*(1-Painel!$E$7)-L$5+L$6)*L$7</f>
        <v>11232306.557047466</v>
      </c>
      <c r="M850" s="35">
        <f>((Produção!M844*PreçoLivre!M846*(1-Painel!$B$8)-M$3-M$4-M$6)*(1-Painel!$E$7)-M$5+M$6)*M$7</f>
        <v>9604709.9982658159</v>
      </c>
      <c r="N850" s="35">
        <f>((Produção!N844*PreçoLivre!N846*(1-Painel!$B$8)-N$3-N$4-N$6)*(1-Painel!$E$7)-N$5+N$6)*N$7</f>
        <v>8676188.0141936485</v>
      </c>
      <c r="O850" s="35">
        <f>((Produção!O844*PreçoLivre!O846*(1-Painel!$B$8)-O$3-O$4-O$6)*(1-Painel!$E$7)-O$5+O$6)*O$7</f>
        <v>8365108.0918403976</v>
      </c>
      <c r="P850" s="35">
        <f>((Produção!P844*PreçoLivre!P846*(1-Painel!$B$8)-P$3-P$4-P$6)*(1-Painel!$E$7)-P$5+P$6)*P$7</f>
        <v>7475181.8028588733</v>
      </c>
      <c r="Q850" s="35">
        <f>((Produção!Q844*PreçoLivre!Q846*(1-Painel!$B$8)-Q$3-Q$4-Q$6)*(1-Painel!$E$7)-Q$5+Q$6)*Q$7</f>
        <v>7290933.7611510959</v>
      </c>
      <c r="R850" s="35">
        <f>((Produção!R844*PreçoLivre!R846*(1-Painel!$B$8)-R$3-R$4-R$6)*(1-Painel!$E$7)-R$5+R$6)*R$7</f>
        <v>6587000.0891054468</v>
      </c>
      <c r="S850" s="35">
        <f>((Produção!S844*PreçoLivre!S846*(1-Painel!$B$8)-S$3-S$4-S$6)*(1-Painel!$E$7)-S$5+S$6)*S$7</f>
        <v>6047046.426340593</v>
      </c>
      <c r="T850" s="35">
        <f>((Produção!T844*PreçoLivre!T846*(1-Painel!$B$8)-T$3-T$4-T$6)*(1-Painel!$E$7)-T$5+T$6)*T$7</f>
        <v>5628148.624783936</v>
      </c>
      <c r="U850" s="35">
        <f>((Produção!U844*PreçoLivre!U846*(1-Painel!$B$8)-U$3-U$4-U$6)*(1-Painel!$E$7)-U$5+U$6)*U$7</f>
        <v>5133494.6813781047</v>
      </c>
      <c r="V850" s="35">
        <f>((Produção!V844*PreçoLivre!V846*(1-Painel!$B$8)-V$3-V$4-V$6)*(1-Painel!$E$7)-V$5+V$6)*V$7</f>
        <v>4655512.7948344136</v>
      </c>
      <c r="W850" s="35"/>
    </row>
    <row r="851" spans="1:23" x14ac:dyDescent="0.25">
      <c r="A851" s="36">
        <v>842</v>
      </c>
      <c r="B851" s="35">
        <f t="shared" si="13"/>
        <v>228547346.50994316</v>
      </c>
      <c r="C851" s="35">
        <f>((Produção!C845*PreçoLivre!C847*(1-Painel!$B$8)-C$3-C$4-C$6)*(1-Painel!$E$7)-C$5+C$6)*C$7</f>
        <v>26055482.493855603</v>
      </c>
      <c r="D851" s="35">
        <f>((Produção!D845*PreçoLivre!D847*(1-Painel!$B$8)-D$3-D$4-D$6)*(1-Painel!$E$7)-D$5+D$6)*D$7</f>
        <v>21985824.610070486</v>
      </c>
      <c r="E851" s="35">
        <f>((Produção!E845*PreçoLivre!E847*(1-Painel!$B$8)-E$3-E$4-E$6)*(1-Painel!$E$7)-E$5+E$6)*E$7</f>
        <v>20386622.091222838</v>
      </c>
      <c r="F851" s="35">
        <f>((Produção!F845*PreçoLivre!F847*(1-Painel!$B$8)-F$3-F$4-F$6)*(1-Painel!$E$7)-F$5+F$6)*F$7</f>
        <v>18333171.217639688</v>
      </c>
      <c r="G851" s="35">
        <f>((Produção!G845*PreçoLivre!G847*(1-Painel!$B$8)-G$3-G$4-G$6)*(1-Painel!$E$7)-G$5+G$6)*G$7</f>
        <v>17223731.726593543</v>
      </c>
      <c r="H851" s="35">
        <f>((Produção!H845*PreçoLivre!H847*(1-Painel!$B$8)-H$3-H$4-H$6)*(1-Painel!$E$7)-H$5+H$6)*H$7</f>
        <v>15845502.936436443</v>
      </c>
      <c r="I851" s="35">
        <f>((Produção!I845*PreçoLivre!I847*(1-Painel!$B$8)-I$3-I$4-I$6)*(1-Painel!$E$7)-I$5+I$6)*I$7</f>
        <v>13989719.102491289</v>
      </c>
      <c r="J851" s="35">
        <f>((Produção!J845*PreçoLivre!J847*(1-Painel!$B$8)-J$3-J$4-J$6)*(1-Painel!$E$7)-J$5+J$6)*J$7</f>
        <v>12700805.498818478</v>
      </c>
      <c r="K851" s="35">
        <f>((Produção!K845*PreçoLivre!K847*(1-Painel!$B$8)-K$3-K$4-K$6)*(1-Painel!$E$7)-K$5+K$6)*K$7</f>
        <v>11215150.711743683</v>
      </c>
      <c r="L851" s="35">
        <f>((Produção!L845*PreçoLivre!L847*(1-Painel!$B$8)-L$3-L$4-L$6)*(1-Painel!$E$7)-L$5+L$6)*L$7</f>
        <v>9944932.5545232818</v>
      </c>
      <c r="M851" s="35">
        <f>((Produção!M845*PreçoLivre!M847*(1-Painel!$B$8)-M$3-M$4-M$6)*(1-Painel!$E$7)-M$5+M$6)*M$7</f>
        <v>9168812.2137775831</v>
      </c>
      <c r="N851" s="35">
        <f>((Produção!N845*PreçoLivre!N847*(1-Painel!$B$8)-N$3-N$4-N$6)*(1-Painel!$E$7)-N$5+N$6)*N$7</f>
        <v>8592733.5386229195</v>
      </c>
      <c r="O851" s="35">
        <f>((Produção!O845*PreçoLivre!O847*(1-Painel!$B$8)-O$3-O$4-O$6)*(1-Painel!$E$7)-O$5+O$6)*O$7</f>
        <v>7742238.1724219928</v>
      </c>
      <c r="P851" s="35">
        <f>((Produção!P845*PreçoLivre!P847*(1-Painel!$B$8)-P$3-P$4-P$6)*(1-Painel!$E$7)-P$5+P$6)*P$7</f>
        <v>6796981.2647868386</v>
      </c>
      <c r="Q851" s="35">
        <f>((Produção!Q845*PreçoLivre!Q847*(1-Painel!$B$8)-Q$3-Q$4-Q$6)*(1-Painel!$E$7)-Q$5+Q$6)*Q$7</f>
        <v>5579262.1206236444</v>
      </c>
      <c r="R851" s="35">
        <f>((Produção!R845*PreçoLivre!R847*(1-Painel!$B$8)-R$3-R$4-R$6)*(1-Painel!$E$7)-R$5+R$6)*R$7</f>
        <v>5343241.3168800035</v>
      </c>
      <c r="S851" s="35">
        <f>((Produção!S845*PreçoLivre!S847*(1-Painel!$B$8)-S$3-S$4-S$6)*(1-Painel!$E$7)-S$5+S$6)*S$7</f>
        <v>4784889.4130624542</v>
      </c>
      <c r="T851" s="35">
        <f>((Produção!T845*PreçoLivre!T847*(1-Painel!$B$8)-T$3-T$4-T$6)*(1-Painel!$E$7)-T$5+T$6)*T$7</f>
        <v>4615206.6123210825</v>
      </c>
      <c r="U851" s="35">
        <f>((Produção!U845*PreçoLivre!U847*(1-Painel!$B$8)-U$3-U$4-U$6)*(1-Painel!$E$7)-U$5+U$6)*U$7</f>
        <v>4201765.355223882</v>
      </c>
      <c r="V851" s="35">
        <f>((Produção!V845*PreçoLivre!V847*(1-Painel!$B$8)-V$3-V$4-V$6)*(1-Painel!$E$7)-V$5+V$6)*V$7</f>
        <v>4041273.5588273918</v>
      </c>
      <c r="W851" s="35"/>
    </row>
    <row r="852" spans="1:23" x14ac:dyDescent="0.25">
      <c r="A852" s="36">
        <v>843</v>
      </c>
      <c r="B852" s="35">
        <f t="shared" si="13"/>
        <v>262721175.90111855</v>
      </c>
      <c r="C852" s="35">
        <f>((Produção!C846*PreçoLivre!C848*(1-Painel!$B$8)-C$3-C$4-C$6)*(1-Painel!$E$7)-C$5+C$6)*C$7</f>
        <v>26818904.280202501</v>
      </c>
      <c r="D852" s="35">
        <f>((Produção!D846*PreçoLivre!D848*(1-Painel!$B$8)-D$3-D$4-D$6)*(1-Painel!$E$7)-D$5+D$6)*D$7</f>
        <v>24739689.552291859</v>
      </c>
      <c r="E852" s="35">
        <f>((Produção!E846*PreçoLivre!E848*(1-Painel!$B$8)-E$3-E$4-E$6)*(1-Painel!$E$7)-E$5+E$6)*E$7</f>
        <v>22024471.587088976</v>
      </c>
      <c r="F852" s="35">
        <f>((Produção!F846*PreçoLivre!F848*(1-Painel!$B$8)-F$3-F$4-F$6)*(1-Painel!$E$7)-F$5+F$6)*F$7</f>
        <v>19252845.404990606</v>
      </c>
      <c r="G852" s="35">
        <f>((Produção!G846*PreçoLivre!G848*(1-Painel!$B$8)-G$3-G$4-G$6)*(1-Painel!$E$7)-G$5+G$6)*G$7</f>
        <v>18056855.667826574</v>
      </c>
      <c r="H852" s="35">
        <f>((Produção!H846*PreçoLivre!H848*(1-Painel!$B$8)-H$3-H$4-H$6)*(1-Painel!$E$7)-H$5+H$6)*H$7</f>
        <v>16725169.680068754</v>
      </c>
      <c r="I852" s="35">
        <f>((Produção!I846*PreçoLivre!I848*(1-Painel!$B$8)-I$3-I$4-I$6)*(1-Painel!$E$7)-I$5+I$6)*I$7</f>
        <v>14664150.57240295</v>
      </c>
      <c r="J852" s="35">
        <f>((Produção!J846*PreçoLivre!J848*(1-Painel!$B$8)-J$3-J$4-J$6)*(1-Painel!$E$7)-J$5+J$6)*J$7</f>
        <v>14159496.155221559</v>
      </c>
      <c r="K852" s="35">
        <f>((Produção!K846*PreçoLivre!K848*(1-Painel!$B$8)-K$3-K$4-K$6)*(1-Painel!$E$7)-K$5+K$6)*K$7</f>
        <v>12925441.050417148</v>
      </c>
      <c r="L852" s="35">
        <f>((Produção!L846*PreçoLivre!L848*(1-Painel!$B$8)-L$3-L$4-L$6)*(1-Painel!$E$7)-L$5+L$6)*L$7</f>
        <v>11993621.215093749</v>
      </c>
      <c r="M852" s="35">
        <f>((Produção!M846*PreçoLivre!M848*(1-Painel!$B$8)-M$3-M$4-M$6)*(1-Painel!$E$7)-M$5+M$6)*M$7</f>
        <v>11341211.05978635</v>
      </c>
      <c r="N852" s="35">
        <f>((Produção!N846*PreçoLivre!N848*(1-Painel!$B$8)-N$3-N$4-N$6)*(1-Painel!$E$7)-N$5+N$6)*N$7</f>
        <v>9934624.6202289648</v>
      </c>
      <c r="O852" s="35">
        <f>((Produção!O846*PreçoLivre!O848*(1-Painel!$B$8)-O$3-O$4-O$6)*(1-Painel!$E$7)-O$5+O$6)*O$7</f>
        <v>9367016.4555436149</v>
      </c>
      <c r="P852" s="35">
        <f>((Produção!P846*PreçoLivre!P848*(1-Painel!$B$8)-P$3-P$4-P$6)*(1-Painel!$E$7)-P$5+P$6)*P$7</f>
        <v>8390496.1858805101</v>
      </c>
      <c r="Q852" s="35">
        <f>((Produção!Q846*PreçoLivre!Q848*(1-Painel!$B$8)-Q$3-Q$4-Q$6)*(1-Painel!$E$7)-Q$5+Q$6)*Q$7</f>
        <v>8174793.9733937103</v>
      </c>
      <c r="R852" s="35">
        <f>((Produção!R846*PreçoLivre!R848*(1-Painel!$B$8)-R$3-R$4-R$6)*(1-Painel!$E$7)-R$5+R$6)*R$7</f>
        <v>7739388.5018199924</v>
      </c>
      <c r="S852" s="35">
        <f>((Produção!S846*PreçoLivre!S848*(1-Painel!$B$8)-S$3-S$4-S$6)*(1-Painel!$E$7)-S$5+S$6)*S$7</f>
        <v>6913103.8220260274</v>
      </c>
      <c r="T852" s="35">
        <f>((Produção!T846*PreçoLivre!T848*(1-Painel!$B$8)-T$3-T$4-T$6)*(1-Painel!$E$7)-T$5+T$6)*T$7</f>
        <v>6812998.9451961322</v>
      </c>
      <c r="U852" s="35">
        <f>((Produção!U846*PreçoLivre!U848*(1-Painel!$B$8)-U$3-U$4-U$6)*(1-Painel!$E$7)-U$5+U$6)*U$7</f>
        <v>6663730.4952377034</v>
      </c>
      <c r="V852" s="35">
        <f>((Produção!V846*PreçoLivre!V848*(1-Painel!$B$8)-V$3-V$4-V$6)*(1-Painel!$E$7)-V$5+V$6)*V$7</f>
        <v>6023166.6764008626</v>
      </c>
      <c r="W852" s="35"/>
    </row>
    <row r="853" spans="1:23" x14ac:dyDescent="0.25">
      <c r="A853" s="36">
        <v>844</v>
      </c>
      <c r="B853" s="35">
        <f t="shared" si="13"/>
        <v>308299094.98386174</v>
      </c>
      <c r="C853" s="35">
        <f>((Produção!C847*PreçoLivre!C849*(1-Painel!$B$8)-C$3-C$4-C$6)*(1-Painel!$E$7)-C$5+C$6)*C$7</f>
        <v>25392400.867144406</v>
      </c>
      <c r="D853" s="35">
        <f>((Produção!D847*PreçoLivre!D849*(1-Painel!$B$8)-D$3-D$4-D$6)*(1-Painel!$E$7)-D$5+D$6)*D$7</f>
        <v>23603271.439981807</v>
      </c>
      <c r="E853" s="35">
        <f>((Produção!E847*PreçoLivre!E849*(1-Painel!$B$8)-E$3-E$4-E$6)*(1-Painel!$E$7)-E$5+E$6)*E$7</f>
        <v>22818781.349971823</v>
      </c>
      <c r="F853" s="35">
        <f>((Produção!F847*PreçoLivre!F849*(1-Painel!$B$8)-F$3-F$4-F$6)*(1-Painel!$E$7)-F$5+F$6)*F$7</f>
        <v>21516693.598451741</v>
      </c>
      <c r="G853" s="35">
        <f>((Produção!G847*PreçoLivre!G849*(1-Painel!$B$8)-G$3-G$4-G$6)*(1-Painel!$E$7)-G$5+G$6)*G$7</f>
        <v>21074080.511674307</v>
      </c>
      <c r="H853" s="35">
        <f>((Produção!H847*PreçoLivre!H849*(1-Painel!$B$8)-H$3-H$4-H$6)*(1-Painel!$E$7)-H$5+H$6)*H$7</f>
        <v>19593560.07446694</v>
      </c>
      <c r="I853" s="35">
        <f>((Produção!I847*PreçoLivre!I849*(1-Painel!$B$8)-I$3-I$4-I$6)*(1-Painel!$E$7)-I$5+I$6)*I$7</f>
        <v>18918942.545518797</v>
      </c>
      <c r="J853" s="35">
        <f>((Produção!J847*PreçoLivre!J849*(1-Painel!$B$8)-J$3-J$4-J$6)*(1-Painel!$E$7)-J$5+J$6)*J$7</f>
        <v>17574537.908219002</v>
      </c>
      <c r="K853" s="35">
        <f>((Produção!K847*PreçoLivre!K849*(1-Painel!$B$8)-K$3-K$4-K$6)*(1-Painel!$E$7)-K$5+K$6)*K$7</f>
        <v>16329136.157244742</v>
      </c>
      <c r="L853" s="35">
        <f>((Produção!L847*PreçoLivre!L849*(1-Painel!$B$8)-L$3-L$4-L$6)*(1-Painel!$E$7)-L$5+L$6)*L$7</f>
        <v>15700889.140366467</v>
      </c>
      <c r="M853" s="35">
        <f>((Produção!M847*PreçoLivre!M849*(1-Painel!$B$8)-M$3-M$4-M$6)*(1-Painel!$E$7)-M$5+M$6)*M$7</f>
        <v>14708708.422734944</v>
      </c>
      <c r="N853" s="35">
        <f>((Produção!N847*PreçoLivre!N849*(1-Painel!$B$8)-N$3-N$4-N$6)*(1-Painel!$E$7)-N$5+N$6)*N$7</f>
        <v>13550530.168765776</v>
      </c>
      <c r="O853" s="35">
        <f>((Produção!O847*PreçoLivre!O849*(1-Painel!$B$8)-O$3-O$4-O$6)*(1-Painel!$E$7)-O$5+O$6)*O$7</f>
        <v>12590673.328099463</v>
      </c>
      <c r="P853" s="35">
        <f>((Produção!P847*PreçoLivre!P849*(1-Painel!$B$8)-P$3-P$4-P$6)*(1-Painel!$E$7)-P$5+P$6)*P$7</f>
        <v>11325119.040591341</v>
      </c>
      <c r="Q853" s="35">
        <f>((Produção!Q847*PreçoLivre!Q849*(1-Painel!$B$8)-Q$3-Q$4-Q$6)*(1-Painel!$E$7)-Q$5+Q$6)*Q$7</f>
        <v>10485768.496662997</v>
      </c>
      <c r="R853" s="35">
        <f>((Produção!R847*PreçoLivre!R849*(1-Painel!$B$8)-R$3-R$4-R$6)*(1-Painel!$E$7)-R$5+R$6)*R$7</f>
        <v>9959348.8712935615</v>
      </c>
      <c r="S853" s="35">
        <f>((Produção!S847*PreçoLivre!S849*(1-Painel!$B$8)-S$3-S$4-S$6)*(1-Painel!$E$7)-S$5+S$6)*S$7</f>
        <v>9087864.1662755571</v>
      </c>
      <c r="T853" s="35">
        <f>((Produção!T847*PreçoLivre!T849*(1-Painel!$B$8)-T$3-T$4-T$6)*(1-Painel!$E$7)-T$5+T$6)*T$7</f>
        <v>8713894.9941736721</v>
      </c>
      <c r="U853" s="35">
        <f>((Produção!U847*PreçoLivre!U849*(1-Painel!$B$8)-U$3-U$4-U$6)*(1-Painel!$E$7)-U$5+U$6)*U$7</f>
        <v>8045892.0777419517</v>
      </c>
      <c r="V853" s="35">
        <f>((Produção!V847*PreçoLivre!V849*(1-Painel!$B$8)-V$3-V$4-V$6)*(1-Painel!$E$7)-V$5+V$6)*V$7</f>
        <v>7309001.824482468</v>
      </c>
      <c r="W853" s="35"/>
    </row>
    <row r="854" spans="1:23" x14ac:dyDescent="0.25">
      <c r="A854" s="36">
        <v>845</v>
      </c>
      <c r="B854" s="35">
        <f t="shared" si="13"/>
        <v>252954653.54358056</v>
      </c>
      <c r="C854" s="35">
        <f>((Produção!C848*PreçoLivre!C850*(1-Painel!$B$8)-C$3-C$4-C$6)*(1-Painel!$E$7)-C$5+C$6)*C$7</f>
        <v>25233834.864152282</v>
      </c>
      <c r="D854" s="35">
        <f>((Produção!D848*PreçoLivre!D850*(1-Painel!$B$8)-D$3-D$4-D$6)*(1-Painel!$E$7)-D$5+D$6)*D$7</f>
        <v>23606665.189054478</v>
      </c>
      <c r="E854" s="35">
        <f>((Produção!E848*PreçoLivre!E850*(1-Painel!$B$8)-E$3-E$4-E$6)*(1-Painel!$E$7)-E$5+E$6)*E$7</f>
        <v>22747122.018698163</v>
      </c>
      <c r="F854" s="35">
        <f>((Produção!F848*PreçoLivre!F850*(1-Painel!$B$8)-F$3-F$4-F$6)*(1-Painel!$E$7)-F$5+F$6)*F$7</f>
        <v>20272024.154399861</v>
      </c>
      <c r="G854" s="35">
        <f>((Produção!G848*PreçoLivre!G850*(1-Painel!$B$8)-G$3-G$4-G$6)*(1-Painel!$E$7)-G$5+G$6)*G$7</f>
        <v>18500873.11384673</v>
      </c>
      <c r="H854" s="35">
        <f>((Produção!H848*PreçoLivre!H850*(1-Painel!$B$8)-H$3-H$4-H$6)*(1-Painel!$E$7)-H$5+H$6)*H$7</f>
        <v>15922713.787779847</v>
      </c>
      <c r="I854" s="35">
        <f>((Produção!I848*PreçoLivre!I850*(1-Painel!$B$8)-I$3-I$4-I$6)*(1-Painel!$E$7)-I$5+I$6)*I$7</f>
        <v>14846344.062723126</v>
      </c>
      <c r="J854" s="35">
        <f>((Produção!J848*PreçoLivre!J850*(1-Painel!$B$8)-J$3-J$4-J$6)*(1-Painel!$E$7)-J$5+J$6)*J$7</f>
        <v>14617031.138617596</v>
      </c>
      <c r="K854" s="35">
        <f>((Produção!K848*PreçoLivre!K850*(1-Painel!$B$8)-K$3-K$4-K$6)*(1-Painel!$E$7)-K$5+K$6)*K$7</f>
        <v>13481625.148011439</v>
      </c>
      <c r="L854" s="35">
        <f>((Produção!L848*PreçoLivre!L850*(1-Painel!$B$8)-L$3-L$4-L$6)*(1-Painel!$E$7)-L$5+L$6)*L$7</f>
        <v>12216540.076925227</v>
      </c>
      <c r="M854" s="35">
        <f>((Produção!M848*PreçoLivre!M850*(1-Painel!$B$8)-M$3-M$4-M$6)*(1-Painel!$E$7)-M$5+M$6)*M$7</f>
        <v>10853717.809987953</v>
      </c>
      <c r="N854" s="35">
        <f>((Produção!N848*PreçoLivre!N850*(1-Painel!$B$8)-N$3-N$4-N$6)*(1-Painel!$E$7)-N$5+N$6)*N$7</f>
        <v>9284212.2501329798</v>
      </c>
      <c r="O854" s="35">
        <f>((Produção!O848*PreçoLivre!O850*(1-Painel!$B$8)-O$3-O$4-O$6)*(1-Painel!$E$7)-O$5+O$6)*O$7</f>
        <v>8258225.8176366957</v>
      </c>
      <c r="P854" s="35">
        <f>((Produção!P848*PreçoLivre!P850*(1-Painel!$B$8)-P$3-P$4-P$6)*(1-Painel!$E$7)-P$5+P$6)*P$7</f>
        <v>7722464.6024337588</v>
      </c>
      <c r="Q854" s="35">
        <f>((Produção!Q848*PreçoLivre!Q850*(1-Painel!$B$8)-Q$3-Q$4-Q$6)*(1-Painel!$E$7)-Q$5+Q$6)*Q$7</f>
        <v>7394375.5049641067</v>
      </c>
      <c r="R854" s="35">
        <f>((Produção!R848*PreçoLivre!R850*(1-Painel!$B$8)-R$3-R$4-R$6)*(1-Painel!$E$7)-R$5+R$6)*R$7</f>
        <v>6618252.7252316158</v>
      </c>
      <c r="S854" s="35">
        <f>((Produção!S848*PreçoLivre!S850*(1-Painel!$B$8)-S$3-S$4-S$6)*(1-Painel!$E$7)-S$5+S$6)*S$7</f>
        <v>6230147.1773195015</v>
      </c>
      <c r="T854" s="35">
        <f>((Produção!T848*PreçoLivre!T850*(1-Painel!$B$8)-T$3-T$4-T$6)*(1-Painel!$E$7)-T$5+T$6)*T$7</f>
        <v>5565139.6144837402</v>
      </c>
      <c r="U854" s="35">
        <f>((Produção!U848*PreçoLivre!U850*(1-Painel!$B$8)-U$3-U$4-U$6)*(1-Painel!$E$7)-U$5+U$6)*U$7</f>
        <v>4949449.3795629162</v>
      </c>
      <c r="V854" s="35">
        <f>((Produção!V848*PreçoLivre!V850*(1-Painel!$B$8)-V$3-V$4-V$6)*(1-Painel!$E$7)-V$5+V$6)*V$7</f>
        <v>4633895.1076185014</v>
      </c>
      <c r="W854" s="35"/>
    </row>
    <row r="855" spans="1:23" x14ac:dyDescent="0.25">
      <c r="A855" s="36">
        <v>846</v>
      </c>
      <c r="B855" s="35">
        <f t="shared" si="13"/>
        <v>293345036.02899939</v>
      </c>
      <c r="C855" s="35">
        <f>((Produção!C849*PreçoLivre!C851*(1-Painel!$B$8)-C$3-C$4-C$6)*(1-Painel!$E$7)-C$5+C$6)*C$7</f>
        <v>26786963.835082579</v>
      </c>
      <c r="D855" s="35">
        <f>((Produção!D849*PreçoLivre!D851*(1-Painel!$B$8)-D$3-D$4-D$6)*(1-Painel!$E$7)-D$5+D$6)*D$7</f>
        <v>23780252.209894896</v>
      </c>
      <c r="E855" s="35">
        <f>((Produção!E849*PreçoLivre!E851*(1-Painel!$B$8)-E$3-E$4-E$6)*(1-Painel!$E$7)-E$5+E$6)*E$7</f>
        <v>23012454.738743294</v>
      </c>
      <c r="F855" s="35">
        <f>((Produção!F849*PreçoLivre!F851*(1-Painel!$B$8)-F$3-F$4-F$6)*(1-Painel!$E$7)-F$5+F$6)*F$7</f>
        <v>22055157.308538094</v>
      </c>
      <c r="G855" s="35">
        <f>((Produção!G849*PreçoLivre!G851*(1-Painel!$B$8)-G$3-G$4-G$6)*(1-Painel!$E$7)-G$5+G$6)*G$7</f>
        <v>21352653.634464242</v>
      </c>
      <c r="H855" s="35">
        <f>((Produção!H849*PreçoLivre!H851*(1-Painel!$B$8)-H$3-H$4-H$6)*(1-Painel!$E$7)-H$5+H$6)*H$7</f>
        <v>20356420.310864132</v>
      </c>
      <c r="I855" s="35">
        <f>((Produção!I849*PreçoLivre!I851*(1-Painel!$B$8)-I$3-I$4-I$6)*(1-Painel!$E$7)-I$5+I$6)*I$7</f>
        <v>18412939.086197406</v>
      </c>
      <c r="J855" s="35">
        <f>((Produção!J849*PreçoLivre!J851*(1-Painel!$B$8)-J$3-J$4-J$6)*(1-Painel!$E$7)-J$5+J$6)*J$7</f>
        <v>17213680.792747729</v>
      </c>
      <c r="K855" s="35">
        <f>((Produção!K849*PreçoLivre!K851*(1-Painel!$B$8)-K$3-K$4-K$6)*(1-Painel!$E$7)-K$5+K$6)*K$7</f>
        <v>15734225.431758499</v>
      </c>
      <c r="L855" s="35">
        <f>((Produção!L849*PreçoLivre!L851*(1-Painel!$B$8)-L$3-L$4-L$6)*(1-Painel!$E$7)-L$5+L$6)*L$7</f>
        <v>14766335.071514452</v>
      </c>
      <c r="M855" s="35">
        <f>((Produção!M849*PreçoLivre!M851*(1-Painel!$B$8)-M$3-M$4-M$6)*(1-Painel!$E$7)-M$5+M$6)*M$7</f>
        <v>12874308.922729643</v>
      </c>
      <c r="N855" s="35">
        <f>((Produção!N849*PreçoLivre!N851*(1-Painel!$B$8)-N$3-N$4-N$6)*(1-Painel!$E$7)-N$5+N$6)*N$7</f>
        <v>11942275.637949521</v>
      </c>
      <c r="O855" s="35">
        <f>((Produção!O849*PreçoLivre!O851*(1-Painel!$B$8)-O$3-O$4-O$6)*(1-Painel!$E$7)-O$5+O$6)*O$7</f>
        <v>10551477.013811767</v>
      </c>
      <c r="P855" s="35">
        <f>((Produção!P849*PreçoLivre!P851*(1-Painel!$B$8)-P$3-P$4-P$6)*(1-Painel!$E$7)-P$5+P$6)*P$7</f>
        <v>9696863.6157140471</v>
      </c>
      <c r="Q855" s="35">
        <f>((Produção!Q849*PreçoLivre!Q851*(1-Painel!$B$8)-Q$3-Q$4-Q$6)*(1-Painel!$E$7)-Q$5+Q$6)*Q$7</f>
        <v>9242529.1875809487</v>
      </c>
      <c r="R855" s="35">
        <f>((Produção!R849*PreçoLivre!R851*(1-Painel!$B$8)-R$3-R$4-R$6)*(1-Painel!$E$7)-R$5+R$6)*R$7</f>
        <v>8251226.7081169151</v>
      </c>
      <c r="S855" s="35">
        <f>((Produção!S849*PreçoLivre!S851*(1-Painel!$B$8)-S$3-S$4-S$6)*(1-Painel!$E$7)-S$5+S$6)*S$7</f>
        <v>7422663.5386017552</v>
      </c>
      <c r="T855" s="35">
        <f>((Produção!T849*PreçoLivre!T851*(1-Painel!$B$8)-T$3-T$4-T$6)*(1-Painel!$E$7)-T$5+T$6)*T$7</f>
        <v>6989231.8616535207</v>
      </c>
      <c r="U855" s="35">
        <f>((Produção!U849*PreçoLivre!U851*(1-Painel!$B$8)-U$3-U$4-U$6)*(1-Painel!$E$7)-U$5+U$6)*U$7</f>
        <v>6776245.2747198511</v>
      </c>
      <c r="V855" s="35">
        <f>((Produção!V849*PreçoLivre!V851*(1-Painel!$B$8)-V$3-V$4-V$6)*(1-Painel!$E$7)-V$5+V$6)*V$7</f>
        <v>6127131.8483161349</v>
      </c>
      <c r="W855" s="35"/>
    </row>
    <row r="856" spans="1:23" x14ac:dyDescent="0.25">
      <c r="A856" s="36">
        <v>847</v>
      </c>
      <c r="B856" s="35">
        <f t="shared" si="13"/>
        <v>258560964.16885203</v>
      </c>
      <c r="C856" s="35">
        <f>((Produção!C850*PreçoLivre!C852*(1-Painel!$B$8)-C$3-C$4-C$6)*(1-Painel!$E$7)-C$5+C$6)*C$7</f>
        <v>26995807.104676094</v>
      </c>
      <c r="D856" s="35">
        <f>((Produção!D850*PreçoLivre!D852*(1-Painel!$B$8)-D$3-D$4-D$6)*(1-Painel!$E$7)-D$5+D$6)*D$7</f>
        <v>24011280.472357675</v>
      </c>
      <c r="E856" s="35">
        <f>((Produção!E850*PreçoLivre!E852*(1-Painel!$B$8)-E$3-E$4-E$6)*(1-Painel!$E$7)-E$5+E$6)*E$7</f>
        <v>22327956.789600693</v>
      </c>
      <c r="F856" s="35">
        <f>((Produção!F850*PreçoLivre!F852*(1-Painel!$B$8)-F$3-F$4-F$6)*(1-Painel!$E$7)-F$5+F$6)*F$7</f>
        <v>20460119.744293708</v>
      </c>
      <c r="G856" s="35">
        <f>((Produção!G850*PreçoLivre!G852*(1-Painel!$B$8)-G$3-G$4-G$6)*(1-Painel!$E$7)-G$5+G$6)*G$7</f>
        <v>18085967.221476711</v>
      </c>
      <c r="H856" s="35">
        <f>((Produção!H850*PreçoLivre!H852*(1-Painel!$B$8)-H$3-H$4-H$6)*(1-Painel!$E$7)-H$5+H$6)*H$7</f>
        <v>16296183.023598915</v>
      </c>
      <c r="I856" s="35">
        <f>((Produção!I850*PreçoLivre!I852*(1-Painel!$B$8)-I$3-I$4-I$6)*(1-Painel!$E$7)-I$5+I$6)*I$7</f>
        <v>15356801.151344944</v>
      </c>
      <c r="J856" s="35">
        <f>((Produção!J850*PreçoLivre!J852*(1-Painel!$B$8)-J$3-J$4-J$6)*(1-Painel!$E$7)-J$5+J$6)*J$7</f>
        <v>13584762.271115279</v>
      </c>
      <c r="K856" s="35">
        <f>((Produção!K850*PreçoLivre!K852*(1-Painel!$B$8)-K$3-K$4-K$6)*(1-Painel!$E$7)-K$5+K$6)*K$7</f>
        <v>12387811.508576827</v>
      </c>
      <c r="L856" s="35">
        <f>((Produção!L850*PreçoLivre!L852*(1-Painel!$B$8)-L$3-L$4-L$6)*(1-Painel!$E$7)-L$5+L$6)*L$7</f>
        <v>11716932.813234525</v>
      </c>
      <c r="M856" s="35">
        <f>((Produção!M850*PreçoLivre!M852*(1-Painel!$B$8)-M$3-M$4-M$6)*(1-Painel!$E$7)-M$5+M$6)*M$7</f>
        <v>10344034.601765139</v>
      </c>
      <c r="N856" s="35">
        <f>((Produção!N850*PreçoLivre!N852*(1-Painel!$B$8)-N$3-N$4-N$6)*(1-Painel!$E$7)-N$5+N$6)*N$7</f>
        <v>9462813.6592826881</v>
      </c>
      <c r="O856" s="35">
        <f>((Produção!O850*PreçoLivre!O852*(1-Painel!$B$8)-O$3-O$4-O$6)*(1-Painel!$E$7)-O$5+O$6)*O$7</f>
        <v>8741412.947036149</v>
      </c>
      <c r="P856" s="35">
        <f>((Produção!P850*PreçoLivre!P852*(1-Painel!$B$8)-P$3-P$4-P$6)*(1-Painel!$E$7)-P$5+P$6)*P$7</f>
        <v>8155632.173267018</v>
      </c>
      <c r="Q856" s="35">
        <f>((Produção!Q850*PreçoLivre!Q852*(1-Painel!$B$8)-Q$3-Q$4-Q$6)*(1-Painel!$E$7)-Q$5+Q$6)*Q$7</f>
        <v>7768134.7397384662</v>
      </c>
      <c r="R856" s="35">
        <f>((Produção!R850*PreçoLivre!R852*(1-Painel!$B$8)-R$3-R$4-R$6)*(1-Painel!$E$7)-R$5+R$6)*R$7</f>
        <v>7520624.7876549754</v>
      </c>
      <c r="S856" s="35">
        <f>((Produção!S850*PreçoLivre!S852*(1-Painel!$B$8)-S$3-S$4-S$6)*(1-Painel!$E$7)-S$5+S$6)*S$7</f>
        <v>7051336.4665498855</v>
      </c>
      <c r="T856" s="35">
        <f>((Produção!T850*PreçoLivre!T852*(1-Painel!$B$8)-T$3-T$4-T$6)*(1-Painel!$E$7)-T$5+T$6)*T$7</f>
        <v>6648468.9367797785</v>
      </c>
      <c r="U856" s="35">
        <f>((Produção!U850*PreçoLivre!U852*(1-Painel!$B$8)-U$3-U$4-U$6)*(1-Painel!$E$7)-U$5+U$6)*U$7</f>
        <v>6098011.9071409982</v>
      </c>
      <c r="V856" s="35">
        <f>((Produção!V850*PreçoLivre!V852*(1-Painel!$B$8)-V$3-V$4-V$6)*(1-Painel!$E$7)-V$5+V$6)*V$7</f>
        <v>5546871.8493615948</v>
      </c>
      <c r="W856" s="35"/>
    </row>
    <row r="857" spans="1:23" x14ac:dyDescent="0.25">
      <c r="A857" s="36">
        <v>848</v>
      </c>
      <c r="B857" s="35">
        <f t="shared" si="13"/>
        <v>237135457.79425606</v>
      </c>
      <c r="C857" s="35">
        <f>((Produção!C851*PreçoLivre!C853*(1-Painel!$B$8)-C$3-C$4-C$6)*(1-Painel!$E$7)-C$5+C$6)*C$7</f>
        <v>25473867.479246125</v>
      </c>
      <c r="D857" s="35">
        <f>((Produção!D851*PreçoLivre!D853*(1-Painel!$B$8)-D$3-D$4-D$6)*(1-Painel!$E$7)-D$5+D$6)*D$7</f>
        <v>22902857.421561982</v>
      </c>
      <c r="E857" s="35">
        <f>((Produção!E851*PreçoLivre!E853*(1-Painel!$B$8)-E$3-E$4-E$6)*(1-Painel!$E$7)-E$5+E$6)*E$7</f>
        <v>19839702.024984453</v>
      </c>
      <c r="F857" s="35">
        <f>((Produção!F851*PreçoLivre!F853*(1-Painel!$B$8)-F$3-F$4-F$6)*(1-Painel!$E$7)-F$5+F$6)*F$7</f>
        <v>18029416.417519577</v>
      </c>
      <c r="G857" s="35">
        <f>((Produção!G851*PreçoLivre!G853*(1-Painel!$B$8)-G$3-G$4-G$6)*(1-Painel!$E$7)-G$5+G$6)*G$7</f>
        <v>16181999.545142824</v>
      </c>
      <c r="H857" s="35">
        <f>((Produção!H851*PreçoLivre!H853*(1-Painel!$B$8)-H$3-H$4-H$6)*(1-Painel!$E$7)-H$5+H$6)*H$7</f>
        <v>14394573.526911557</v>
      </c>
      <c r="I857" s="35">
        <f>((Produção!I851*PreçoLivre!I853*(1-Painel!$B$8)-I$3-I$4-I$6)*(1-Painel!$E$7)-I$5+I$6)*I$7</f>
        <v>13442763.253514552</v>
      </c>
      <c r="J857" s="35">
        <f>((Produção!J851*PreçoLivre!J853*(1-Painel!$B$8)-J$3-J$4-J$6)*(1-Painel!$E$7)-J$5+J$6)*J$7</f>
        <v>12985515.526460571</v>
      </c>
      <c r="K857" s="35">
        <f>((Produção!K851*PreçoLivre!K853*(1-Painel!$B$8)-K$3-K$4-K$6)*(1-Painel!$E$7)-K$5+K$6)*K$7</f>
        <v>12085734.66431269</v>
      </c>
      <c r="L857" s="35">
        <f>((Produção!L851*PreçoLivre!L853*(1-Painel!$B$8)-L$3-L$4-L$6)*(1-Painel!$E$7)-L$5+L$6)*L$7</f>
        <v>11329463.546195222</v>
      </c>
      <c r="M857" s="35">
        <f>((Produção!M851*PreçoLivre!M853*(1-Painel!$B$8)-M$3-M$4-M$6)*(1-Painel!$E$7)-M$5+M$6)*M$7</f>
        <v>10119948.853468172</v>
      </c>
      <c r="N857" s="35">
        <f>((Produção!N851*PreçoLivre!N853*(1-Painel!$B$8)-N$3-N$4-N$6)*(1-Painel!$E$7)-N$5+N$6)*N$7</f>
        <v>9357221.1044989675</v>
      </c>
      <c r="O857" s="35">
        <f>((Produção!O851*PreçoLivre!O853*(1-Painel!$B$8)-O$3-O$4-O$6)*(1-Painel!$E$7)-O$5+O$6)*O$7</f>
        <v>8206572.2884277347</v>
      </c>
      <c r="P857" s="35">
        <f>((Produção!P851*PreçoLivre!P853*(1-Painel!$B$8)-P$3-P$4-P$6)*(1-Painel!$E$7)-P$5+P$6)*P$7</f>
        <v>7927673.6577500794</v>
      </c>
      <c r="Q857" s="35">
        <f>((Produção!Q851*PreçoLivre!Q853*(1-Painel!$B$8)-Q$3-Q$4-Q$6)*(1-Painel!$E$7)-Q$5+Q$6)*Q$7</f>
        <v>7491867.8550471459</v>
      </c>
      <c r="R857" s="35">
        <f>((Produção!R851*PreçoLivre!R853*(1-Painel!$B$8)-R$3-R$4-R$6)*(1-Painel!$E$7)-R$5+R$6)*R$7</f>
        <v>6569220.0852495069</v>
      </c>
      <c r="S857" s="35">
        <f>((Produção!S851*PreçoLivre!S853*(1-Painel!$B$8)-S$3-S$4-S$6)*(1-Painel!$E$7)-S$5+S$6)*S$7</f>
        <v>6013855.4648412475</v>
      </c>
      <c r="T857" s="35">
        <f>((Produção!T851*PreçoLivre!T853*(1-Painel!$B$8)-T$3-T$4-T$6)*(1-Painel!$E$7)-T$5+T$6)*T$7</f>
        <v>5495300.1875579329</v>
      </c>
      <c r="U857" s="35">
        <f>((Produção!U851*PreçoLivre!U853*(1-Painel!$B$8)-U$3-U$4-U$6)*(1-Painel!$E$7)-U$5+U$6)*U$7</f>
        <v>4878385.7835495574</v>
      </c>
      <c r="V857" s="35">
        <f>((Produção!V851*PreçoLivre!V853*(1-Painel!$B$8)-V$3-V$4-V$6)*(1-Painel!$E$7)-V$5+V$6)*V$7</f>
        <v>4409519.1080161855</v>
      </c>
      <c r="W857" s="35"/>
    </row>
    <row r="858" spans="1:23" x14ac:dyDescent="0.25">
      <c r="A858" s="36">
        <v>849</v>
      </c>
      <c r="B858" s="35">
        <f t="shared" si="13"/>
        <v>265446868.85434696</v>
      </c>
      <c r="C858" s="35">
        <f>((Produção!C852*PreçoLivre!C854*(1-Painel!$B$8)-C$3-C$4-C$6)*(1-Painel!$E$7)-C$5+C$6)*C$7</f>
        <v>24275685.015946597</v>
      </c>
      <c r="D858" s="35">
        <f>((Produção!D852*PreçoLivre!D854*(1-Painel!$B$8)-D$3-D$4-D$6)*(1-Painel!$E$7)-D$5+D$6)*D$7</f>
        <v>21450330.808763955</v>
      </c>
      <c r="E858" s="35">
        <f>((Produção!E852*PreçoLivre!E854*(1-Painel!$B$8)-E$3-E$4-E$6)*(1-Painel!$E$7)-E$5+E$6)*E$7</f>
        <v>20291158.648423273</v>
      </c>
      <c r="F858" s="35">
        <f>((Produção!F852*PreçoLivre!F854*(1-Painel!$B$8)-F$3-F$4-F$6)*(1-Painel!$E$7)-F$5+F$6)*F$7</f>
        <v>19732114.575521581</v>
      </c>
      <c r="G858" s="35">
        <f>((Produção!G852*PreçoLivre!G854*(1-Painel!$B$8)-G$3-G$4-G$6)*(1-Painel!$E$7)-G$5+G$6)*G$7</f>
        <v>18220078.15377393</v>
      </c>
      <c r="H858" s="35">
        <f>((Produção!H852*PreçoLivre!H854*(1-Painel!$B$8)-H$3-H$4-H$6)*(1-Painel!$E$7)-H$5+H$6)*H$7</f>
        <v>17447355.485602953</v>
      </c>
      <c r="I858" s="35">
        <f>((Produção!I852*PreçoLivre!I854*(1-Painel!$B$8)-I$3-I$4-I$6)*(1-Painel!$E$7)-I$5+I$6)*I$7</f>
        <v>15925902.915711101</v>
      </c>
      <c r="J858" s="35">
        <f>((Produção!J852*PreçoLivre!J854*(1-Painel!$B$8)-J$3-J$4-J$6)*(1-Painel!$E$7)-J$5+J$6)*J$7</f>
        <v>14939718.537810437</v>
      </c>
      <c r="K858" s="35">
        <f>((Produção!K852*PreçoLivre!K854*(1-Painel!$B$8)-K$3-K$4-K$6)*(1-Painel!$E$7)-K$5+K$6)*K$7</f>
        <v>14111300.359815266</v>
      </c>
      <c r="L858" s="35">
        <f>((Produção!L852*PreçoLivre!L854*(1-Painel!$B$8)-L$3-L$4-L$6)*(1-Painel!$E$7)-L$5+L$6)*L$7</f>
        <v>13157294.27165764</v>
      </c>
      <c r="M858" s="35">
        <f>((Produção!M852*PreçoLivre!M854*(1-Painel!$B$8)-M$3-M$4-M$6)*(1-Painel!$E$7)-M$5+M$6)*M$7</f>
        <v>11844622.410489291</v>
      </c>
      <c r="N858" s="35">
        <f>((Produção!N852*PreçoLivre!N854*(1-Painel!$B$8)-N$3-N$4-N$6)*(1-Painel!$E$7)-N$5+N$6)*N$7</f>
        <v>10587266.649334807</v>
      </c>
      <c r="O858" s="35">
        <f>((Produção!O852*PreçoLivre!O854*(1-Painel!$B$8)-O$3-O$4-O$6)*(1-Painel!$E$7)-O$5+O$6)*O$7</f>
        <v>10093405.009948771</v>
      </c>
      <c r="P858" s="35">
        <f>((Produção!P852*PreçoLivre!P854*(1-Painel!$B$8)-P$3-P$4-P$6)*(1-Painel!$E$7)-P$5+P$6)*P$7</f>
        <v>9250100.5482463595</v>
      </c>
      <c r="Q858" s="35">
        <f>((Produção!Q852*PreçoLivre!Q854*(1-Painel!$B$8)-Q$3-Q$4-Q$6)*(1-Painel!$E$7)-Q$5+Q$6)*Q$7</f>
        <v>8889117.374212008</v>
      </c>
      <c r="R858" s="35">
        <f>((Produção!R852*PreçoLivre!R854*(1-Painel!$B$8)-R$3-R$4-R$6)*(1-Painel!$E$7)-R$5+R$6)*R$7</f>
        <v>8195928.6445039436</v>
      </c>
      <c r="S858" s="35">
        <f>((Produção!S852*PreçoLivre!S854*(1-Painel!$B$8)-S$3-S$4-S$6)*(1-Painel!$E$7)-S$5+S$6)*S$7</f>
        <v>7272381.9963774439</v>
      </c>
      <c r="T858" s="35">
        <f>((Produção!T852*PreçoLivre!T854*(1-Painel!$B$8)-T$3-T$4-T$6)*(1-Painel!$E$7)-T$5+T$6)*T$7</f>
        <v>7045376.4989322387</v>
      </c>
      <c r="U858" s="35">
        <f>((Produção!U852*PreçoLivre!U854*(1-Painel!$B$8)-U$3-U$4-U$6)*(1-Painel!$E$7)-U$5+U$6)*U$7</f>
        <v>6805154.9696644126</v>
      </c>
      <c r="V858" s="35">
        <f>((Produção!V852*PreçoLivre!V854*(1-Painel!$B$8)-V$3-V$4-V$6)*(1-Painel!$E$7)-V$5+V$6)*V$7</f>
        <v>5912575.9796109572</v>
      </c>
      <c r="W858" s="35"/>
    </row>
    <row r="859" spans="1:23" x14ac:dyDescent="0.25">
      <c r="A859" s="36">
        <v>850</v>
      </c>
      <c r="B859" s="35">
        <f t="shared" si="13"/>
        <v>273619365.32381284</v>
      </c>
      <c r="C859" s="35">
        <f>((Produção!C853*PreçoLivre!C855*(1-Painel!$B$8)-C$3-C$4-C$6)*(1-Painel!$E$7)-C$5+C$6)*C$7</f>
        <v>25433237.541008063</v>
      </c>
      <c r="D859" s="35">
        <f>((Produção!D853*PreçoLivre!D855*(1-Painel!$B$8)-D$3-D$4-D$6)*(1-Painel!$E$7)-D$5+D$6)*D$7</f>
        <v>23629276.636374548</v>
      </c>
      <c r="E859" s="35">
        <f>((Produção!E853*PreçoLivre!E855*(1-Painel!$B$8)-E$3-E$4-E$6)*(1-Painel!$E$7)-E$5+E$6)*E$7</f>
        <v>21896195.724524371</v>
      </c>
      <c r="F859" s="35">
        <f>((Produção!F853*PreçoLivre!F855*(1-Painel!$B$8)-F$3-F$4-F$6)*(1-Painel!$E$7)-F$5+F$6)*F$7</f>
        <v>20205627.966818299</v>
      </c>
      <c r="G859" s="35">
        <f>((Produção!G853*PreçoLivre!G855*(1-Painel!$B$8)-G$3-G$4-G$6)*(1-Painel!$E$7)-G$5+G$6)*G$7</f>
        <v>17748274.070466634</v>
      </c>
      <c r="H859" s="35">
        <f>((Produção!H853*PreçoLivre!H855*(1-Painel!$B$8)-H$3-H$4-H$6)*(1-Painel!$E$7)-H$5+H$6)*H$7</f>
        <v>17186928.239790805</v>
      </c>
      <c r="I859" s="35">
        <f>((Produção!I853*PreçoLivre!I855*(1-Painel!$B$8)-I$3-I$4-I$6)*(1-Painel!$E$7)-I$5+I$6)*I$7</f>
        <v>16281586.576082528</v>
      </c>
      <c r="J859" s="35">
        <f>((Produção!J853*PreçoLivre!J855*(1-Painel!$B$8)-J$3-J$4-J$6)*(1-Painel!$E$7)-J$5+J$6)*J$7</f>
        <v>16036164.361054616</v>
      </c>
      <c r="K859" s="35">
        <f>((Produção!K853*PreçoLivre!K855*(1-Painel!$B$8)-K$3-K$4-K$6)*(1-Painel!$E$7)-K$5+K$6)*K$7</f>
        <v>15158873.736645319</v>
      </c>
      <c r="L859" s="35">
        <f>((Produção!L853*PreçoLivre!L855*(1-Painel!$B$8)-L$3-L$4-L$6)*(1-Painel!$E$7)-L$5+L$6)*L$7</f>
        <v>14064370.432979867</v>
      </c>
      <c r="M859" s="35">
        <f>((Produção!M853*PreçoLivre!M855*(1-Painel!$B$8)-M$3-M$4-M$6)*(1-Painel!$E$7)-M$5+M$6)*M$7</f>
        <v>12973758.996380156</v>
      </c>
      <c r="N859" s="35">
        <f>((Produção!N853*PreçoLivre!N855*(1-Painel!$B$8)-N$3-N$4-N$6)*(1-Painel!$E$7)-N$5+N$6)*N$7</f>
        <v>11382837.754844956</v>
      </c>
      <c r="O859" s="35">
        <f>((Produção!O853*PreçoLivre!O855*(1-Painel!$B$8)-O$3-O$4-O$6)*(1-Painel!$E$7)-O$5+O$6)*O$7</f>
        <v>9962714.8432898596</v>
      </c>
      <c r="P859" s="35">
        <f>((Produção!P853*PreçoLivre!P855*(1-Painel!$B$8)-P$3-P$4-P$6)*(1-Painel!$E$7)-P$5+P$6)*P$7</f>
        <v>9346099.5810965225</v>
      </c>
      <c r="Q859" s="35">
        <f>((Produção!Q853*PreçoLivre!Q855*(1-Painel!$B$8)-Q$3-Q$4-Q$6)*(1-Painel!$E$7)-Q$5+Q$6)*Q$7</f>
        <v>8751621.2414922621</v>
      </c>
      <c r="R859" s="35">
        <f>((Produção!R853*PreçoLivre!R855*(1-Painel!$B$8)-R$3-R$4-R$6)*(1-Painel!$E$7)-R$5+R$6)*R$7</f>
        <v>8004091.2263372447</v>
      </c>
      <c r="S859" s="35">
        <f>((Produção!S853*PreçoLivre!S855*(1-Painel!$B$8)-S$3-S$4-S$6)*(1-Painel!$E$7)-S$5+S$6)*S$7</f>
        <v>7417265.9618291082</v>
      </c>
      <c r="T859" s="35">
        <f>((Produção!T853*PreçoLivre!T855*(1-Painel!$B$8)-T$3-T$4-T$6)*(1-Painel!$E$7)-T$5+T$6)*T$7</f>
        <v>6570764.1324615255</v>
      </c>
      <c r="U859" s="35">
        <f>((Produção!U853*PreçoLivre!U855*(1-Painel!$B$8)-U$3-U$4-U$6)*(1-Painel!$E$7)-U$5+U$6)*U$7</f>
        <v>5983552.7832938004</v>
      </c>
      <c r="V859" s="35">
        <f>((Produção!V853*PreçoLivre!V855*(1-Painel!$B$8)-V$3-V$4-V$6)*(1-Painel!$E$7)-V$5+V$6)*V$7</f>
        <v>5586123.5170423081</v>
      </c>
      <c r="W859" s="35"/>
    </row>
    <row r="860" spans="1:23" x14ac:dyDescent="0.25">
      <c r="A860" s="36">
        <v>851</v>
      </c>
      <c r="B860" s="35">
        <f t="shared" si="13"/>
        <v>271000772.10369706</v>
      </c>
      <c r="C860" s="35">
        <f>((Produção!C854*PreçoLivre!C856*(1-Painel!$B$8)-C$3-C$4-C$6)*(1-Painel!$E$7)-C$5+C$6)*C$7</f>
        <v>25245872.415332213</v>
      </c>
      <c r="D860" s="35">
        <f>((Produção!D854*PreçoLivre!D856*(1-Painel!$B$8)-D$3-D$4-D$6)*(1-Painel!$E$7)-D$5+D$6)*D$7</f>
        <v>23305283.984729651</v>
      </c>
      <c r="E860" s="35">
        <f>((Produção!E854*PreçoLivre!E856*(1-Painel!$B$8)-E$3-E$4-E$6)*(1-Painel!$E$7)-E$5+E$6)*E$7</f>
        <v>20771893.107028987</v>
      </c>
      <c r="F860" s="35">
        <f>((Produção!F854*PreçoLivre!F856*(1-Painel!$B$8)-F$3-F$4-F$6)*(1-Painel!$E$7)-F$5+F$6)*F$7</f>
        <v>18840458.100372296</v>
      </c>
      <c r="G860" s="35">
        <f>((Produção!G854*PreçoLivre!G856*(1-Painel!$B$8)-G$3-G$4-G$6)*(1-Painel!$E$7)-G$5+G$6)*G$7</f>
        <v>17738797.925857883</v>
      </c>
      <c r="H860" s="35">
        <f>((Produção!H854*PreçoLivre!H856*(1-Painel!$B$8)-H$3-H$4-H$6)*(1-Painel!$E$7)-H$5+H$6)*H$7</f>
        <v>17418354.27907465</v>
      </c>
      <c r="I860" s="35">
        <f>((Produção!I854*PreçoLivre!I856*(1-Painel!$B$8)-I$3-I$4-I$6)*(1-Painel!$E$7)-I$5+I$6)*I$7</f>
        <v>16943410.427714452</v>
      </c>
      <c r="J860" s="35">
        <f>((Produção!J854*PreçoLivre!J856*(1-Painel!$B$8)-J$3-J$4-J$6)*(1-Painel!$E$7)-J$5+J$6)*J$7</f>
        <v>15464611.085284028</v>
      </c>
      <c r="K860" s="35">
        <f>((Produção!K854*PreçoLivre!K856*(1-Painel!$B$8)-K$3-K$4-K$6)*(1-Painel!$E$7)-K$5+K$6)*K$7</f>
        <v>14811987.477562003</v>
      </c>
      <c r="L860" s="35">
        <f>((Produção!L854*PreçoLivre!L856*(1-Painel!$B$8)-L$3-L$4-L$6)*(1-Painel!$E$7)-L$5+L$6)*L$7</f>
        <v>13143640.951817999</v>
      </c>
      <c r="M860" s="35">
        <f>((Produção!M854*PreçoLivre!M856*(1-Painel!$B$8)-M$3-M$4-M$6)*(1-Painel!$E$7)-M$5+M$6)*M$7</f>
        <v>11731446.767682185</v>
      </c>
      <c r="N860" s="35">
        <f>((Produção!N854*PreçoLivre!N856*(1-Painel!$B$8)-N$3-N$4-N$6)*(1-Painel!$E$7)-N$5+N$6)*N$7</f>
        <v>10757134.848135179</v>
      </c>
      <c r="O860" s="35">
        <f>((Produção!O854*PreçoLivre!O856*(1-Painel!$B$8)-O$3-O$4-O$6)*(1-Painel!$E$7)-O$5+O$6)*O$7</f>
        <v>10069496.130373655</v>
      </c>
      <c r="P860" s="35">
        <f>((Produção!P854*PreçoLivre!P856*(1-Painel!$B$8)-P$3-P$4-P$6)*(1-Painel!$E$7)-P$5+P$6)*P$7</f>
        <v>9417646.6671124231</v>
      </c>
      <c r="Q860" s="35">
        <f>((Produção!Q854*PreçoLivre!Q856*(1-Painel!$B$8)-Q$3-Q$4-Q$6)*(1-Painel!$E$7)-Q$5+Q$6)*Q$7</f>
        <v>8799294.0898827985</v>
      </c>
      <c r="R860" s="35">
        <f>((Produção!R854*PreçoLivre!R856*(1-Painel!$B$8)-R$3-R$4-R$6)*(1-Painel!$E$7)-R$5+R$6)*R$7</f>
        <v>8714866.6685710009</v>
      </c>
      <c r="S860" s="35">
        <f>((Produção!S854*PreçoLivre!S856*(1-Painel!$B$8)-S$3-S$4-S$6)*(1-Painel!$E$7)-S$5+S$6)*S$7</f>
        <v>8245144.7311669914</v>
      </c>
      <c r="T860" s="35">
        <f>((Produção!T854*PreçoLivre!T856*(1-Painel!$B$8)-T$3-T$4-T$6)*(1-Painel!$E$7)-T$5+T$6)*T$7</f>
        <v>7171448.6499934783</v>
      </c>
      <c r="U860" s="35">
        <f>((Produção!U854*PreçoLivre!U856*(1-Painel!$B$8)-U$3-U$4-U$6)*(1-Painel!$E$7)-U$5+U$6)*U$7</f>
        <v>6459036.2185008675</v>
      </c>
      <c r="V860" s="35">
        <f>((Produção!V854*PreçoLivre!V856*(1-Painel!$B$8)-V$3-V$4-V$6)*(1-Painel!$E$7)-V$5+V$6)*V$7</f>
        <v>5950947.5775043638</v>
      </c>
      <c r="W860" s="35"/>
    </row>
    <row r="861" spans="1:23" x14ac:dyDescent="0.25">
      <c r="A861" s="36">
        <v>852</v>
      </c>
      <c r="B861" s="35">
        <f t="shared" si="13"/>
        <v>243382831.83496955</v>
      </c>
      <c r="C861" s="35">
        <f>((Produção!C855*PreçoLivre!C857*(1-Painel!$B$8)-C$3-C$4-C$6)*(1-Painel!$E$7)-C$5+C$6)*C$7</f>
        <v>25995856.63639706</v>
      </c>
      <c r="D861" s="35">
        <f>((Produção!D855*PreçoLivre!D857*(1-Painel!$B$8)-D$3-D$4-D$6)*(1-Painel!$E$7)-D$5+D$6)*D$7</f>
        <v>23063843.160308186</v>
      </c>
      <c r="E861" s="35">
        <f>((Produção!E855*PreçoLivre!E857*(1-Painel!$B$8)-E$3-E$4-E$6)*(1-Painel!$E$7)-E$5+E$6)*E$7</f>
        <v>21684156.922985826</v>
      </c>
      <c r="F861" s="35">
        <f>((Produção!F855*PreçoLivre!F857*(1-Painel!$B$8)-F$3-F$4-F$6)*(1-Painel!$E$7)-F$5+F$6)*F$7</f>
        <v>19386697.918274503</v>
      </c>
      <c r="G861" s="35">
        <f>((Produção!G855*PreçoLivre!G857*(1-Painel!$B$8)-G$3-G$4-G$6)*(1-Painel!$E$7)-G$5+G$6)*G$7</f>
        <v>17908237.695969447</v>
      </c>
      <c r="H861" s="35">
        <f>((Produção!H855*PreçoLivre!H857*(1-Painel!$B$8)-H$3-H$4-H$6)*(1-Painel!$E$7)-H$5+H$6)*H$7</f>
        <v>15823078.383032955</v>
      </c>
      <c r="I861" s="35">
        <f>((Produção!I855*PreçoLivre!I857*(1-Painel!$B$8)-I$3-I$4-I$6)*(1-Painel!$E$7)-I$5+I$6)*I$7</f>
        <v>14802758.48505564</v>
      </c>
      <c r="J861" s="35">
        <f>((Produção!J855*PreçoLivre!J857*(1-Painel!$B$8)-J$3-J$4-J$6)*(1-Painel!$E$7)-J$5+J$6)*J$7</f>
        <v>13768772.205085352</v>
      </c>
      <c r="K861" s="35">
        <f>((Produção!K855*PreçoLivre!K857*(1-Painel!$B$8)-K$3-K$4-K$6)*(1-Painel!$E$7)-K$5+K$6)*K$7</f>
        <v>12483364.17351261</v>
      </c>
      <c r="L861" s="35">
        <f>((Produção!L855*PreçoLivre!L857*(1-Painel!$B$8)-L$3-L$4-L$6)*(1-Painel!$E$7)-L$5+L$6)*L$7</f>
        <v>11410000.870292822</v>
      </c>
      <c r="M861" s="35">
        <f>((Produção!M855*PreçoLivre!M857*(1-Painel!$B$8)-M$3-M$4-M$6)*(1-Painel!$E$7)-M$5+M$6)*M$7</f>
        <v>9767399.9412514474</v>
      </c>
      <c r="N861" s="35">
        <f>((Produção!N855*PreçoLivre!N857*(1-Painel!$B$8)-N$3-N$4-N$6)*(1-Painel!$E$7)-N$5+N$6)*N$7</f>
        <v>9157760.8484271616</v>
      </c>
      <c r="O861" s="35">
        <f>((Produção!O855*PreçoLivre!O857*(1-Painel!$B$8)-O$3-O$4-O$6)*(1-Painel!$E$7)-O$5+O$6)*O$7</f>
        <v>8206764.4651513398</v>
      </c>
      <c r="P861" s="35">
        <f>((Produção!P855*PreçoLivre!P857*(1-Painel!$B$8)-P$3-P$4-P$6)*(1-Painel!$E$7)-P$5+P$6)*P$7</f>
        <v>7349345.738668846</v>
      </c>
      <c r="Q861" s="35">
        <f>((Produção!Q855*PreçoLivre!Q857*(1-Painel!$B$8)-Q$3-Q$4-Q$6)*(1-Painel!$E$7)-Q$5+Q$6)*Q$7</f>
        <v>6618048.0133431675</v>
      </c>
      <c r="R861" s="35">
        <f>((Produção!R855*PreçoLivre!R857*(1-Painel!$B$8)-R$3-R$4-R$6)*(1-Painel!$E$7)-R$5+R$6)*R$7</f>
        <v>6037509.1748627163</v>
      </c>
      <c r="S861" s="35">
        <f>((Produção!S855*PreçoLivre!S857*(1-Painel!$B$8)-S$3-S$4-S$6)*(1-Painel!$E$7)-S$5+S$6)*S$7</f>
        <v>5452865.1374757532</v>
      </c>
      <c r="T861" s="35">
        <f>((Produção!T855*PreçoLivre!T857*(1-Painel!$B$8)-T$3-T$4-T$6)*(1-Painel!$E$7)-T$5+T$6)*T$7</f>
        <v>5381822.0544049228</v>
      </c>
      <c r="U861" s="35">
        <f>((Produção!U855*PreçoLivre!U857*(1-Painel!$B$8)-U$3-U$4-U$6)*(1-Painel!$E$7)-U$5+U$6)*U$7</f>
        <v>4779921.8193340963</v>
      </c>
      <c r="V861" s="35">
        <f>((Produção!V855*PreçoLivre!V857*(1-Painel!$B$8)-V$3-V$4-V$6)*(1-Painel!$E$7)-V$5+V$6)*V$7</f>
        <v>4304628.1911357082</v>
      </c>
      <c r="W861" s="35"/>
    </row>
    <row r="862" spans="1:23" x14ac:dyDescent="0.25">
      <c r="A862" s="36">
        <v>853</v>
      </c>
      <c r="B862" s="35">
        <f t="shared" si="13"/>
        <v>259274309.33139002</v>
      </c>
      <c r="C862" s="35">
        <f>((Produção!C856*PreçoLivre!C858*(1-Painel!$B$8)-C$3-C$4-C$6)*(1-Painel!$E$7)-C$5+C$6)*C$7</f>
        <v>25201339.331403799</v>
      </c>
      <c r="D862" s="35">
        <f>((Produção!D856*PreçoLivre!D858*(1-Painel!$B$8)-D$3-D$4-D$6)*(1-Painel!$E$7)-D$5+D$6)*D$7</f>
        <v>23192238.95962156</v>
      </c>
      <c r="E862" s="35">
        <f>((Produção!E856*PreçoLivre!E858*(1-Painel!$B$8)-E$3-E$4-E$6)*(1-Painel!$E$7)-E$5+E$6)*E$7</f>
        <v>22706029.435159829</v>
      </c>
      <c r="F862" s="35">
        <f>((Produção!F856*PreçoLivre!F858*(1-Painel!$B$8)-F$3-F$4-F$6)*(1-Painel!$E$7)-F$5+F$6)*F$7</f>
        <v>21983986.177185521</v>
      </c>
      <c r="G862" s="35">
        <f>((Produção!G856*PreçoLivre!G858*(1-Painel!$B$8)-G$3-G$4-G$6)*(1-Painel!$E$7)-G$5+G$6)*G$7</f>
        <v>20189045.191892207</v>
      </c>
      <c r="H862" s="35">
        <f>((Produção!H856*PreçoLivre!H858*(1-Painel!$B$8)-H$3-H$4-H$6)*(1-Painel!$E$7)-H$5+H$6)*H$7</f>
        <v>18023477.263925824</v>
      </c>
      <c r="I862" s="35">
        <f>((Produção!I856*PreçoLivre!I858*(1-Painel!$B$8)-I$3-I$4-I$6)*(1-Painel!$E$7)-I$5+I$6)*I$7</f>
        <v>16684816.045950625</v>
      </c>
      <c r="J862" s="35">
        <f>((Produção!J856*PreçoLivre!J858*(1-Painel!$B$8)-J$3-J$4-J$6)*(1-Painel!$E$7)-J$5+J$6)*J$7</f>
        <v>14377968.37337284</v>
      </c>
      <c r="K862" s="35">
        <f>((Produção!K856*PreçoLivre!K858*(1-Painel!$B$8)-K$3-K$4-K$6)*(1-Painel!$E$7)-K$5+K$6)*K$7</f>
        <v>12988845.117288444</v>
      </c>
      <c r="L862" s="35">
        <f>((Produção!L856*PreçoLivre!L858*(1-Painel!$B$8)-L$3-L$4-L$6)*(1-Painel!$E$7)-L$5+L$6)*L$7</f>
        <v>12309449.306974363</v>
      </c>
      <c r="M862" s="35">
        <f>((Produção!M856*PreçoLivre!M858*(1-Painel!$B$8)-M$3-M$4-M$6)*(1-Painel!$E$7)-M$5+M$6)*M$7</f>
        <v>10853650.391976122</v>
      </c>
      <c r="N862" s="35">
        <f>((Produção!N856*PreçoLivre!N858*(1-Painel!$B$8)-N$3-N$4-N$6)*(1-Painel!$E$7)-N$5+N$6)*N$7</f>
        <v>9494764.2105594184</v>
      </c>
      <c r="O862" s="35">
        <f>((Produção!O856*PreçoLivre!O858*(1-Painel!$B$8)-O$3-O$4-O$6)*(1-Painel!$E$7)-O$5+O$6)*O$7</f>
        <v>8614237.2119998187</v>
      </c>
      <c r="P862" s="35">
        <f>((Produção!P856*PreçoLivre!P858*(1-Painel!$B$8)-P$3-P$4-P$6)*(1-Painel!$E$7)-P$5+P$6)*P$7</f>
        <v>7615525.3374772016</v>
      </c>
      <c r="Q862" s="35">
        <f>((Produção!Q856*PreçoLivre!Q858*(1-Painel!$B$8)-Q$3-Q$4-Q$6)*(1-Painel!$E$7)-Q$5+Q$6)*Q$7</f>
        <v>6650902.537151102</v>
      </c>
      <c r="R862" s="35">
        <f>((Produção!R856*PreçoLivre!R858*(1-Painel!$B$8)-R$3-R$4-R$6)*(1-Painel!$E$7)-R$5+R$6)*R$7</f>
        <v>6507783.3199340645</v>
      </c>
      <c r="S862" s="35">
        <f>((Produção!S856*PreçoLivre!S858*(1-Painel!$B$8)-S$3-S$4-S$6)*(1-Painel!$E$7)-S$5+S$6)*S$7</f>
        <v>6005411.6887019034</v>
      </c>
      <c r="T862" s="35">
        <f>((Produção!T856*PreçoLivre!T858*(1-Painel!$B$8)-T$3-T$4-T$6)*(1-Painel!$E$7)-T$5+T$6)*T$7</f>
        <v>5973449.7306515891</v>
      </c>
      <c r="U862" s="35">
        <f>((Produção!U856*PreçoLivre!U858*(1-Painel!$B$8)-U$3-U$4-U$6)*(1-Painel!$E$7)-U$5+U$6)*U$7</f>
        <v>5125949.5241446802</v>
      </c>
      <c r="V862" s="35">
        <f>((Produção!V856*PreçoLivre!V858*(1-Painel!$B$8)-V$3-V$4-V$6)*(1-Painel!$E$7)-V$5+V$6)*V$7</f>
        <v>4775440.176019093</v>
      </c>
      <c r="W862" s="35"/>
    </row>
    <row r="863" spans="1:23" x14ac:dyDescent="0.25">
      <c r="A863" s="36">
        <v>854</v>
      </c>
      <c r="B863" s="35">
        <f t="shared" si="13"/>
        <v>268437366.65362215</v>
      </c>
      <c r="C863" s="35">
        <f>((Produção!C857*PreçoLivre!C859*(1-Painel!$B$8)-C$3-C$4-C$6)*(1-Painel!$E$7)-C$5+C$6)*C$7</f>
        <v>26157547.711989541</v>
      </c>
      <c r="D863" s="35">
        <f>((Produção!D857*PreçoLivre!D859*(1-Painel!$B$8)-D$3-D$4-D$6)*(1-Painel!$E$7)-D$5+D$6)*D$7</f>
        <v>24340214.043971106</v>
      </c>
      <c r="E863" s="35">
        <f>((Produção!E857*PreçoLivre!E859*(1-Painel!$B$8)-E$3-E$4-E$6)*(1-Painel!$E$7)-E$5+E$6)*E$7</f>
        <v>22243773.70408757</v>
      </c>
      <c r="F863" s="35">
        <f>((Produção!F857*PreçoLivre!F859*(1-Painel!$B$8)-F$3-F$4-F$6)*(1-Painel!$E$7)-F$5+F$6)*F$7</f>
        <v>21103121.0460536</v>
      </c>
      <c r="G863" s="35">
        <f>((Produção!G857*PreçoLivre!G859*(1-Painel!$B$8)-G$3-G$4-G$6)*(1-Painel!$E$7)-G$5+G$6)*G$7</f>
        <v>19044611.62203975</v>
      </c>
      <c r="H863" s="35">
        <f>((Produção!H857*PreçoLivre!H859*(1-Painel!$B$8)-H$3-H$4-H$6)*(1-Painel!$E$7)-H$5+H$6)*H$7</f>
        <v>17455064.346601758</v>
      </c>
      <c r="I863" s="35">
        <f>((Produção!I857*PreçoLivre!I859*(1-Painel!$B$8)-I$3-I$4-I$6)*(1-Painel!$E$7)-I$5+I$6)*I$7</f>
        <v>15630893.539692216</v>
      </c>
      <c r="J863" s="35">
        <f>((Produção!J857*PreçoLivre!J859*(1-Painel!$B$8)-J$3-J$4-J$6)*(1-Painel!$E$7)-J$5+J$6)*J$7</f>
        <v>14723344.376557605</v>
      </c>
      <c r="K863" s="35">
        <f>((Produção!K857*PreçoLivre!K859*(1-Painel!$B$8)-K$3-K$4-K$6)*(1-Painel!$E$7)-K$5+K$6)*K$7</f>
        <v>13559856.429780396</v>
      </c>
      <c r="L863" s="35">
        <f>((Produção!L857*PreçoLivre!L859*(1-Painel!$B$8)-L$3-L$4-L$6)*(1-Painel!$E$7)-L$5+L$6)*L$7</f>
        <v>11960215.851642238</v>
      </c>
      <c r="M863" s="35">
        <f>((Produção!M857*PreçoLivre!M859*(1-Painel!$B$8)-M$3-M$4-M$6)*(1-Painel!$E$7)-M$5+M$6)*M$7</f>
        <v>11342872.618033644</v>
      </c>
      <c r="N863" s="35">
        <f>((Produção!N857*PreçoLivre!N859*(1-Painel!$B$8)-N$3-N$4-N$6)*(1-Painel!$E$7)-N$5+N$6)*N$7</f>
        <v>9895938.0019561872</v>
      </c>
      <c r="O863" s="35">
        <f>((Produção!O857*PreçoLivre!O859*(1-Painel!$B$8)-O$3-O$4-O$6)*(1-Painel!$E$7)-O$5+O$6)*O$7</f>
        <v>9691745.4103466962</v>
      </c>
      <c r="P863" s="35">
        <f>((Produção!P857*PreçoLivre!P859*(1-Painel!$B$8)-P$3-P$4-P$6)*(1-Painel!$E$7)-P$5+P$6)*P$7</f>
        <v>8815483.4138191063</v>
      </c>
      <c r="Q863" s="35">
        <f>((Produção!Q857*PreçoLivre!Q859*(1-Painel!$B$8)-Q$3-Q$4-Q$6)*(1-Painel!$E$7)-Q$5+Q$6)*Q$7</f>
        <v>8717714.0192403086</v>
      </c>
      <c r="R863" s="35">
        <f>((Produção!R857*PreçoLivre!R859*(1-Painel!$B$8)-R$3-R$4-R$6)*(1-Painel!$E$7)-R$5+R$6)*R$7</f>
        <v>8038182.5118521312</v>
      </c>
      <c r="S863" s="35">
        <f>((Produção!S857*PreçoLivre!S859*(1-Painel!$B$8)-S$3-S$4-S$6)*(1-Painel!$E$7)-S$5+S$6)*S$7</f>
        <v>7224468.5037728157</v>
      </c>
      <c r="T863" s="35">
        <f>((Produção!T857*PreçoLivre!T859*(1-Painel!$B$8)-T$3-T$4-T$6)*(1-Painel!$E$7)-T$5+T$6)*T$7</f>
        <v>6782708.6723248307</v>
      </c>
      <c r="U863" s="35">
        <f>((Produção!U857*PreçoLivre!U859*(1-Painel!$B$8)-U$3-U$4-U$6)*(1-Painel!$E$7)-U$5+U$6)*U$7</f>
        <v>6067086.7419915739</v>
      </c>
      <c r="V863" s="35">
        <f>((Produção!V857*PreçoLivre!V859*(1-Painel!$B$8)-V$3-V$4-V$6)*(1-Painel!$E$7)-V$5+V$6)*V$7</f>
        <v>5642524.0878690481</v>
      </c>
      <c r="W863" s="35"/>
    </row>
    <row r="864" spans="1:23" x14ac:dyDescent="0.25">
      <c r="A864" s="36">
        <v>855</v>
      </c>
      <c r="B864" s="35">
        <f t="shared" si="13"/>
        <v>222449860.42142591</v>
      </c>
      <c r="C864" s="35">
        <f>((Produção!C858*PreçoLivre!C860*(1-Painel!$B$8)-C$3-C$4-C$6)*(1-Painel!$E$7)-C$5+C$6)*C$7</f>
        <v>24787380.763530381</v>
      </c>
      <c r="D864" s="35">
        <f>((Produção!D858*PreçoLivre!D860*(1-Painel!$B$8)-D$3-D$4-D$6)*(1-Painel!$E$7)-D$5+D$6)*D$7</f>
        <v>21487483.333443157</v>
      </c>
      <c r="E864" s="35">
        <f>((Produção!E858*PreçoLivre!E860*(1-Painel!$B$8)-E$3-E$4-E$6)*(1-Painel!$E$7)-E$5+E$6)*E$7</f>
        <v>19406861.184386432</v>
      </c>
      <c r="F864" s="35">
        <f>((Produção!F858*PreçoLivre!F860*(1-Painel!$B$8)-F$3-F$4-F$6)*(1-Painel!$E$7)-F$5+F$6)*F$7</f>
        <v>18736775.473943435</v>
      </c>
      <c r="G864" s="35">
        <f>((Produção!G858*PreçoLivre!G860*(1-Painel!$B$8)-G$3-G$4-G$6)*(1-Painel!$E$7)-G$5+G$6)*G$7</f>
        <v>16726791.561586259</v>
      </c>
      <c r="H864" s="35">
        <f>((Produção!H858*PreçoLivre!H860*(1-Painel!$B$8)-H$3-H$4-H$6)*(1-Painel!$E$7)-H$5+H$6)*H$7</f>
        <v>15080925.729449887</v>
      </c>
      <c r="I864" s="35">
        <f>((Produção!I858*PreçoLivre!I860*(1-Painel!$B$8)-I$3-I$4-I$6)*(1-Painel!$E$7)-I$5+I$6)*I$7</f>
        <v>13258154.75670753</v>
      </c>
      <c r="J864" s="35">
        <f>((Produção!J858*PreçoLivre!J860*(1-Painel!$B$8)-J$3-J$4-J$6)*(1-Painel!$E$7)-J$5+J$6)*J$7</f>
        <v>11060724.978694255</v>
      </c>
      <c r="K864" s="35">
        <f>((Produção!K858*PreçoLivre!K860*(1-Painel!$B$8)-K$3-K$4-K$6)*(1-Painel!$E$7)-K$5+K$6)*K$7</f>
        <v>10463923.023911741</v>
      </c>
      <c r="L864" s="35">
        <f>((Produção!L858*PreçoLivre!L860*(1-Painel!$B$8)-L$3-L$4-L$6)*(1-Painel!$E$7)-L$5+L$6)*L$7</f>
        <v>9835290.4262674879</v>
      </c>
      <c r="M864" s="35">
        <f>((Produção!M858*PreçoLivre!M860*(1-Painel!$B$8)-M$3-M$4-M$6)*(1-Painel!$E$7)-M$5+M$6)*M$7</f>
        <v>8806569.2419745587</v>
      </c>
      <c r="N864" s="35">
        <f>((Produção!N858*PreçoLivre!N860*(1-Painel!$B$8)-N$3-N$4-N$6)*(1-Painel!$E$7)-N$5+N$6)*N$7</f>
        <v>8686887.0284313578</v>
      </c>
      <c r="O864" s="35">
        <f>((Produção!O858*PreçoLivre!O860*(1-Painel!$B$8)-O$3-O$4-O$6)*(1-Painel!$E$7)-O$5+O$6)*O$7</f>
        <v>7723467.3303138437</v>
      </c>
      <c r="P864" s="35">
        <f>((Produção!P858*PreçoLivre!P860*(1-Painel!$B$8)-P$3-P$4-P$6)*(1-Painel!$E$7)-P$5+P$6)*P$7</f>
        <v>6856708.1277048038</v>
      </c>
      <c r="Q864" s="35">
        <f>((Produção!Q858*PreçoLivre!Q860*(1-Painel!$B$8)-Q$3-Q$4-Q$6)*(1-Painel!$E$7)-Q$5+Q$6)*Q$7</f>
        <v>6072667.2016259665</v>
      </c>
      <c r="R864" s="35">
        <f>((Produção!R858*PreçoLivre!R860*(1-Painel!$B$8)-R$3-R$4-R$6)*(1-Painel!$E$7)-R$5+R$6)*R$7</f>
        <v>5635318.9824958798</v>
      </c>
      <c r="S864" s="35">
        <f>((Produção!S858*PreçoLivre!S860*(1-Painel!$B$8)-S$3-S$4-S$6)*(1-Painel!$E$7)-S$5+S$6)*S$7</f>
        <v>5010249.5706453389</v>
      </c>
      <c r="T864" s="35">
        <f>((Produção!T858*PreçoLivre!T860*(1-Painel!$B$8)-T$3-T$4-T$6)*(1-Painel!$E$7)-T$5+T$6)*T$7</f>
        <v>4605220.3388700401</v>
      </c>
      <c r="U864" s="35">
        <f>((Produção!U858*PreçoLivre!U860*(1-Painel!$B$8)-U$3-U$4-U$6)*(1-Painel!$E$7)-U$5+U$6)*U$7</f>
        <v>4295667.8703161934</v>
      </c>
      <c r="V864" s="35">
        <f>((Produção!V858*PreçoLivre!V860*(1-Painel!$B$8)-V$3-V$4-V$6)*(1-Painel!$E$7)-V$5+V$6)*V$7</f>
        <v>3912793.4971273546</v>
      </c>
      <c r="W864" s="35"/>
    </row>
    <row r="865" spans="1:23" x14ac:dyDescent="0.25">
      <c r="A865" s="36">
        <v>856</v>
      </c>
      <c r="B865" s="35">
        <f t="shared" si="13"/>
        <v>264924457.32359236</v>
      </c>
      <c r="C865" s="35">
        <f>((Produção!C859*PreçoLivre!C861*(1-Painel!$B$8)-C$3-C$4-C$6)*(1-Painel!$E$7)-C$5+C$6)*C$7</f>
        <v>24935798.128787007</v>
      </c>
      <c r="D865" s="35">
        <f>((Produção!D859*PreçoLivre!D861*(1-Painel!$B$8)-D$3-D$4-D$6)*(1-Painel!$E$7)-D$5+D$6)*D$7</f>
        <v>23026043.266791534</v>
      </c>
      <c r="E865" s="35">
        <f>((Produção!E859*PreçoLivre!E861*(1-Painel!$B$8)-E$3-E$4-E$6)*(1-Painel!$E$7)-E$5+E$6)*E$7</f>
        <v>20429601.833581861</v>
      </c>
      <c r="F865" s="35">
        <f>((Produção!F859*PreçoLivre!F861*(1-Painel!$B$8)-F$3-F$4-F$6)*(1-Painel!$E$7)-F$5+F$6)*F$7</f>
        <v>18866318.178132594</v>
      </c>
      <c r="G865" s="35">
        <f>((Produção!G859*PreçoLivre!G861*(1-Painel!$B$8)-G$3-G$4-G$6)*(1-Painel!$E$7)-G$5+G$6)*G$7</f>
        <v>18505906.18456633</v>
      </c>
      <c r="H865" s="35">
        <f>((Produção!H859*PreçoLivre!H861*(1-Painel!$B$8)-H$3-H$4-H$6)*(1-Painel!$E$7)-H$5+H$6)*H$7</f>
        <v>17586282.135470625</v>
      </c>
      <c r="I865" s="35">
        <f>((Produção!I859*PreçoLivre!I861*(1-Painel!$B$8)-I$3-I$4-I$6)*(1-Painel!$E$7)-I$5+I$6)*I$7</f>
        <v>16771231.077246474</v>
      </c>
      <c r="J865" s="35">
        <f>((Produção!J859*PreçoLivre!J861*(1-Painel!$B$8)-J$3-J$4-J$6)*(1-Painel!$E$7)-J$5+J$6)*J$7</f>
        <v>15145187.978667088</v>
      </c>
      <c r="K865" s="35">
        <f>((Produção!K859*PreçoLivre!K861*(1-Painel!$B$8)-K$3-K$4-K$6)*(1-Painel!$E$7)-K$5+K$6)*K$7</f>
        <v>14027123.086245358</v>
      </c>
      <c r="L865" s="35">
        <f>((Produção!L859*PreçoLivre!L861*(1-Painel!$B$8)-L$3-L$4-L$6)*(1-Painel!$E$7)-L$5+L$6)*L$7</f>
        <v>13247411.658468565</v>
      </c>
      <c r="M865" s="35">
        <f>((Produção!M859*PreçoLivre!M861*(1-Painel!$B$8)-M$3-M$4-M$6)*(1-Painel!$E$7)-M$5+M$6)*M$7</f>
        <v>11489023.954819629</v>
      </c>
      <c r="N865" s="35">
        <f>((Produção!N859*PreçoLivre!N861*(1-Painel!$B$8)-N$3-N$4-N$6)*(1-Painel!$E$7)-N$5+N$6)*N$7</f>
        <v>10796375.045029806</v>
      </c>
      <c r="O865" s="35">
        <f>((Produção!O859*PreçoLivre!O861*(1-Painel!$B$8)-O$3-O$4-O$6)*(1-Painel!$E$7)-O$5+O$6)*O$7</f>
        <v>10009288.144176604</v>
      </c>
      <c r="P865" s="35">
        <f>((Produção!P859*PreçoLivre!P861*(1-Painel!$B$8)-P$3-P$4-P$6)*(1-Painel!$E$7)-P$5+P$6)*P$7</f>
        <v>9171716.4434093218</v>
      </c>
      <c r="Q865" s="35">
        <f>((Produção!Q859*PreçoLivre!Q861*(1-Painel!$B$8)-Q$3-Q$4-Q$6)*(1-Painel!$E$7)-Q$5+Q$6)*Q$7</f>
        <v>8074751.0454734601</v>
      </c>
      <c r="R865" s="35">
        <f>((Produção!R859*PreçoLivre!R861*(1-Painel!$B$8)-R$3-R$4-R$6)*(1-Painel!$E$7)-R$5+R$6)*R$7</f>
        <v>7492447.2605557786</v>
      </c>
      <c r="S865" s="35">
        <f>((Produção!S859*PreçoLivre!S861*(1-Painel!$B$8)-S$3-S$4-S$6)*(1-Painel!$E$7)-S$5+S$6)*S$7</f>
        <v>6988523.5348095959</v>
      </c>
      <c r="T865" s="35">
        <f>((Produção!T859*PreçoLivre!T861*(1-Painel!$B$8)-T$3-T$4-T$6)*(1-Painel!$E$7)-T$5+T$6)*T$7</f>
        <v>6633600.438983432</v>
      </c>
      <c r="U865" s="35">
        <f>((Produção!U859*PreçoLivre!U861*(1-Painel!$B$8)-U$3-U$4-U$6)*(1-Painel!$E$7)-U$5+U$6)*U$7</f>
        <v>6156325.4124311842</v>
      </c>
      <c r="V865" s="35">
        <f>((Produção!V859*PreçoLivre!V861*(1-Painel!$B$8)-V$3-V$4-V$6)*(1-Painel!$E$7)-V$5+V$6)*V$7</f>
        <v>5571502.5159461144</v>
      </c>
      <c r="W865" s="35"/>
    </row>
    <row r="866" spans="1:23" x14ac:dyDescent="0.25">
      <c r="A866" s="36">
        <v>857</v>
      </c>
      <c r="B866" s="35">
        <f t="shared" si="13"/>
        <v>276133887.73406243</v>
      </c>
      <c r="C866" s="35">
        <f>((Produção!C860*PreçoLivre!C862*(1-Painel!$B$8)-C$3-C$4-C$6)*(1-Painel!$E$7)-C$5+C$6)*C$7</f>
        <v>25523637.899728477</v>
      </c>
      <c r="D866" s="35">
        <f>((Produção!D860*PreçoLivre!D862*(1-Painel!$B$8)-D$3-D$4-D$6)*(1-Painel!$E$7)-D$5+D$6)*D$7</f>
        <v>24794076.79868995</v>
      </c>
      <c r="E866" s="35">
        <f>((Produção!E860*PreçoLivre!E862*(1-Painel!$B$8)-E$3-E$4-E$6)*(1-Painel!$E$7)-E$5+E$6)*E$7</f>
        <v>22942956.375692658</v>
      </c>
      <c r="F866" s="35">
        <f>((Produção!F860*PreçoLivre!F862*(1-Painel!$B$8)-F$3-F$4-F$6)*(1-Painel!$E$7)-F$5+F$6)*F$7</f>
        <v>21048922.782902259</v>
      </c>
      <c r="G866" s="35">
        <f>((Produção!G860*PreçoLivre!G862*(1-Painel!$B$8)-G$3-G$4-G$6)*(1-Painel!$E$7)-G$5+G$6)*G$7</f>
        <v>20254789.040065188</v>
      </c>
      <c r="H866" s="35">
        <f>((Produção!H860*PreçoLivre!H862*(1-Painel!$B$8)-H$3-H$4-H$6)*(1-Painel!$E$7)-H$5+H$6)*H$7</f>
        <v>17947621.86558108</v>
      </c>
      <c r="I866" s="35">
        <f>((Produção!I860*PreçoLivre!I862*(1-Painel!$B$8)-I$3-I$4-I$6)*(1-Painel!$E$7)-I$5+I$6)*I$7</f>
        <v>17113442.862137232</v>
      </c>
      <c r="J866" s="35">
        <f>((Produção!J860*PreçoLivre!J862*(1-Painel!$B$8)-J$3-J$4-J$6)*(1-Painel!$E$7)-J$5+J$6)*J$7</f>
        <v>16183003.424520854</v>
      </c>
      <c r="K866" s="35">
        <f>((Produção!K860*PreçoLivre!K862*(1-Painel!$B$8)-K$3-K$4-K$6)*(1-Painel!$E$7)-K$5+K$6)*K$7</f>
        <v>14925941.266702944</v>
      </c>
      <c r="L866" s="35">
        <f>((Produção!L860*PreçoLivre!L862*(1-Painel!$B$8)-L$3-L$4-L$6)*(1-Painel!$E$7)-L$5+L$6)*L$7</f>
        <v>13209349.090397019</v>
      </c>
      <c r="M866" s="35">
        <f>((Produção!M860*PreçoLivre!M862*(1-Painel!$B$8)-M$3-M$4-M$6)*(1-Painel!$E$7)-M$5+M$6)*M$7</f>
        <v>12581809.084709682</v>
      </c>
      <c r="N866" s="35">
        <f>((Produção!N860*PreçoLivre!N862*(1-Painel!$B$8)-N$3-N$4-N$6)*(1-Painel!$E$7)-N$5+N$6)*N$7</f>
        <v>11662356.98598247</v>
      </c>
      <c r="O866" s="35">
        <f>((Produção!O860*PreçoLivre!O862*(1-Painel!$B$8)-O$3-O$4-O$6)*(1-Painel!$E$7)-O$5+O$6)*O$7</f>
        <v>11369705.823497679</v>
      </c>
      <c r="P866" s="35">
        <f>((Produção!P860*PreçoLivre!P862*(1-Painel!$B$8)-P$3-P$4-P$6)*(1-Painel!$E$7)-P$5+P$6)*P$7</f>
        <v>9114343.1781404018</v>
      </c>
      <c r="Q866" s="35">
        <f>((Produção!Q860*PreçoLivre!Q862*(1-Painel!$B$8)-Q$3-Q$4-Q$6)*(1-Painel!$E$7)-Q$5+Q$6)*Q$7</f>
        <v>8106120.9708639812</v>
      </c>
      <c r="R866" s="35">
        <f>((Produção!R860*PreçoLivre!R862*(1-Painel!$B$8)-R$3-R$4-R$6)*(1-Painel!$E$7)-R$5+R$6)*R$7</f>
        <v>7166683.796439724</v>
      </c>
      <c r="S866" s="35">
        <f>((Produção!S860*PreçoLivre!S862*(1-Painel!$B$8)-S$3-S$4-S$6)*(1-Painel!$E$7)-S$5+S$6)*S$7</f>
        <v>6307390.0669984045</v>
      </c>
      <c r="T866" s="35">
        <f>((Produção!T860*PreçoLivre!T862*(1-Painel!$B$8)-T$3-T$4-T$6)*(1-Painel!$E$7)-T$5+T$6)*T$7</f>
        <v>5699026.7830499774</v>
      </c>
      <c r="U866" s="35">
        <f>((Produção!U860*PreçoLivre!U862*(1-Painel!$B$8)-U$3-U$4-U$6)*(1-Painel!$E$7)-U$5+U$6)*U$7</f>
        <v>5409550.9051581156</v>
      </c>
      <c r="V866" s="35">
        <f>((Produção!V860*PreçoLivre!V862*(1-Painel!$B$8)-V$3-V$4-V$6)*(1-Painel!$E$7)-V$5+V$6)*V$7</f>
        <v>4773158.7328043468</v>
      </c>
      <c r="W866" s="35"/>
    </row>
    <row r="867" spans="1:23" x14ac:dyDescent="0.25">
      <c r="A867" s="36">
        <v>858</v>
      </c>
      <c r="B867" s="35">
        <f t="shared" si="13"/>
        <v>256109101.28740346</v>
      </c>
      <c r="C867" s="35">
        <f>((Produção!C861*PreçoLivre!C863*(1-Painel!$B$8)-C$3-C$4-C$6)*(1-Painel!$E$7)-C$5+C$6)*C$7</f>
        <v>24359980.495587997</v>
      </c>
      <c r="D867" s="35">
        <f>((Produção!D861*PreçoLivre!D863*(1-Painel!$B$8)-D$3-D$4-D$6)*(1-Painel!$E$7)-D$5+D$6)*D$7</f>
        <v>23383472.627764132</v>
      </c>
      <c r="E867" s="35">
        <f>((Produção!E861*PreçoLivre!E863*(1-Painel!$B$8)-E$3-E$4-E$6)*(1-Painel!$E$7)-E$5+E$6)*E$7</f>
        <v>20645862.794343822</v>
      </c>
      <c r="F867" s="35">
        <f>((Produção!F861*PreçoLivre!F863*(1-Painel!$B$8)-F$3-F$4-F$6)*(1-Painel!$E$7)-F$5+F$6)*F$7</f>
        <v>19264133.040752225</v>
      </c>
      <c r="G867" s="35">
        <f>((Produção!G861*PreçoLivre!G863*(1-Painel!$B$8)-G$3-G$4-G$6)*(1-Painel!$E$7)-G$5+G$6)*G$7</f>
        <v>18274676.796034694</v>
      </c>
      <c r="H867" s="35">
        <f>((Produção!H861*PreçoLivre!H863*(1-Painel!$B$8)-H$3-H$4-H$6)*(1-Painel!$E$7)-H$5+H$6)*H$7</f>
        <v>16596872.802430118</v>
      </c>
      <c r="I867" s="35">
        <f>((Produção!I861*PreçoLivre!I863*(1-Painel!$B$8)-I$3-I$4-I$6)*(1-Painel!$E$7)-I$5+I$6)*I$7</f>
        <v>16107563.785812743</v>
      </c>
      <c r="J867" s="35">
        <f>((Produção!J861*PreçoLivre!J863*(1-Painel!$B$8)-J$3-J$4-J$6)*(1-Painel!$E$7)-J$5+J$6)*J$7</f>
        <v>14443105.961322349</v>
      </c>
      <c r="K867" s="35">
        <f>((Produção!K861*PreçoLivre!K863*(1-Painel!$B$8)-K$3-K$4-K$6)*(1-Painel!$E$7)-K$5+K$6)*K$7</f>
        <v>13761846.146732401</v>
      </c>
      <c r="L867" s="35">
        <f>((Produção!L861*PreçoLivre!L863*(1-Painel!$B$8)-L$3-L$4-L$6)*(1-Painel!$E$7)-L$5+L$6)*L$7</f>
        <v>12814041.914021637</v>
      </c>
      <c r="M867" s="35">
        <f>((Produção!M861*PreçoLivre!M863*(1-Painel!$B$8)-M$3-M$4-M$6)*(1-Painel!$E$7)-M$5+M$6)*M$7</f>
        <v>11434343.441900367</v>
      </c>
      <c r="N867" s="35">
        <f>((Produção!N861*PreçoLivre!N863*(1-Painel!$B$8)-N$3-N$4-N$6)*(1-Painel!$E$7)-N$5+N$6)*N$7</f>
        <v>9938383.6508096606</v>
      </c>
      <c r="O867" s="35">
        <f>((Produção!O861*PreçoLivre!O863*(1-Painel!$B$8)-O$3-O$4-O$6)*(1-Painel!$E$7)-O$5+O$6)*O$7</f>
        <v>9035452.903881982</v>
      </c>
      <c r="P867" s="35">
        <f>((Produção!P861*PreçoLivre!P863*(1-Painel!$B$8)-P$3-P$4-P$6)*(1-Painel!$E$7)-P$5+P$6)*P$7</f>
        <v>8418163.9038549364</v>
      </c>
      <c r="Q867" s="35">
        <f>((Produção!Q861*PreçoLivre!Q863*(1-Painel!$B$8)-Q$3-Q$4-Q$6)*(1-Painel!$E$7)-Q$5+Q$6)*Q$7</f>
        <v>7622424.8093703892</v>
      </c>
      <c r="R867" s="35">
        <f>((Produção!R861*PreçoLivre!R863*(1-Painel!$B$8)-R$3-R$4-R$6)*(1-Painel!$E$7)-R$5+R$6)*R$7</f>
        <v>6869699.280038666</v>
      </c>
      <c r="S867" s="35">
        <f>((Produção!S861*PreçoLivre!S863*(1-Painel!$B$8)-S$3-S$4-S$6)*(1-Painel!$E$7)-S$5+S$6)*S$7</f>
        <v>6676856.5158520769</v>
      </c>
      <c r="T867" s="35">
        <f>((Produção!T861*PreçoLivre!T863*(1-Painel!$B$8)-T$3-T$4-T$6)*(1-Painel!$E$7)-T$5+T$6)*T$7</f>
        <v>6040367.3756534718</v>
      </c>
      <c r="U867" s="35">
        <f>((Produção!U861*PreçoLivre!U863*(1-Painel!$B$8)-U$3-U$4-U$6)*(1-Painel!$E$7)-U$5+U$6)*U$7</f>
        <v>5558130.4517778885</v>
      </c>
      <c r="V867" s="35">
        <f>((Produção!V861*PreçoLivre!V863*(1-Painel!$B$8)-V$3-V$4-V$6)*(1-Painel!$E$7)-V$5+V$6)*V$7</f>
        <v>4863722.5894619524</v>
      </c>
      <c r="W867" s="35"/>
    </row>
    <row r="868" spans="1:23" x14ac:dyDescent="0.25">
      <c r="A868" s="36">
        <v>859</v>
      </c>
      <c r="B868" s="35">
        <f t="shared" si="13"/>
        <v>268572014.46501833</v>
      </c>
      <c r="C868" s="35">
        <f>((Produção!C862*PreçoLivre!C864*(1-Painel!$B$8)-C$3-C$4-C$6)*(1-Painel!$E$7)-C$5+C$6)*C$7</f>
        <v>26547324.989884619</v>
      </c>
      <c r="D868" s="35">
        <f>((Produção!D862*PreçoLivre!D864*(1-Painel!$B$8)-D$3-D$4-D$6)*(1-Painel!$E$7)-D$5+D$6)*D$7</f>
        <v>23395489.072674476</v>
      </c>
      <c r="E868" s="35">
        <f>((Produção!E862*PreçoLivre!E864*(1-Painel!$B$8)-E$3-E$4-E$6)*(1-Painel!$E$7)-E$5+E$6)*E$7</f>
        <v>21330694.873411801</v>
      </c>
      <c r="F868" s="35">
        <f>((Produção!F862*PreçoLivre!F864*(1-Painel!$B$8)-F$3-F$4-F$6)*(1-Painel!$E$7)-F$5+F$6)*F$7</f>
        <v>20197629.282465581</v>
      </c>
      <c r="G868" s="35">
        <f>((Produção!G862*PreçoLivre!G864*(1-Painel!$B$8)-G$3-G$4-G$6)*(1-Painel!$E$7)-G$5+G$6)*G$7</f>
        <v>20083776.156869467</v>
      </c>
      <c r="H868" s="35">
        <f>((Produção!H862*PreçoLivre!H864*(1-Painel!$B$8)-H$3-H$4-H$6)*(1-Painel!$E$7)-H$5+H$6)*H$7</f>
        <v>17785962.71987069</v>
      </c>
      <c r="I868" s="35">
        <f>((Produção!I862*PreçoLivre!I864*(1-Painel!$B$8)-I$3-I$4-I$6)*(1-Painel!$E$7)-I$5+I$6)*I$7</f>
        <v>16484900.630217366</v>
      </c>
      <c r="J868" s="35">
        <f>((Produção!J862*PreçoLivre!J864*(1-Painel!$B$8)-J$3-J$4-J$6)*(1-Painel!$E$7)-J$5+J$6)*J$7</f>
        <v>15221887.447531432</v>
      </c>
      <c r="K868" s="35">
        <f>((Produção!K862*PreçoLivre!K864*(1-Painel!$B$8)-K$3-K$4-K$6)*(1-Painel!$E$7)-K$5+K$6)*K$7</f>
        <v>14094176.658487821</v>
      </c>
      <c r="L868" s="35">
        <f>((Produção!L862*PreçoLivre!L864*(1-Painel!$B$8)-L$3-L$4-L$6)*(1-Painel!$E$7)-L$5+L$6)*L$7</f>
        <v>12275145.962274672</v>
      </c>
      <c r="M868" s="35">
        <f>((Produção!M862*PreçoLivre!M864*(1-Painel!$B$8)-M$3-M$4-M$6)*(1-Painel!$E$7)-M$5+M$6)*M$7</f>
        <v>11666268.486309508</v>
      </c>
      <c r="N868" s="35">
        <f>((Produção!N862*PreçoLivre!N864*(1-Painel!$B$8)-N$3-N$4-N$6)*(1-Painel!$E$7)-N$5+N$6)*N$7</f>
        <v>10716949.932300908</v>
      </c>
      <c r="O868" s="35">
        <f>((Produção!O862*PreçoLivre!O864*(1-Painel!$B$8)-O$3-O$4-O$6)*(1-Painel!$E$7)-O$5+O$6)*O$7</f>
        <v>10272680.36973384</v>
      </c>
      <c r="P868" s="35">
        <f>((Produção!P862*PreçoLivre!P864*(1-Painel!$B$8)-P$3-P$4-P$6)*(1-Painel!$E$7)-P$5+P$6)*P$7</f>
        <v>9390916.6314056236</v>
      </c>
      <c r="Q868" s="35">
        <f>((Produção!Q862*PreçoLivre!Q864*(1-Painel!$B$8)-Q$3-Q$4-Q$6)*(1-Painel!$E$7)-Q$5+Q$6)*Q$7</f>
        <v>8404287.6211990062</v>
      </c>
      <c r="R868" s="35">
        <f>((Produção!R862*PreçoLivre!R864*(1-Painel!$B$8)-R$3-R$4-R$6)*(1-Painel!$E$7)-R$5+R$6)*R$7</f>
        <v>7573351.2422160245</v>
      </c>
      <c r="S868" s="35">
        <f>((Produção!S862*PreçoLivre!S864*(1-Painel!$B$8)-S$3-S$4-S$6)*(1-Painel!$E$7)-S$5+S$6)*S$7</f>
        <v>6689795.887694357</v>
      </c>
      <c r="T868" s="35">
        <f>((Produção!T862*PreçoLivre!T864*(1-Painel!$B$8)-T$3-T$4-T$6)*(1-Painel!$E$7)-T$5+T$6)*T$7</f>
        <v>5859895.695717697</v>
      </c>
      <c r="U868" s="35">
        <f>((Produção!U862*PreçoLivre!U864*(1-Painel!$B$8)-U$3-U$4-U$6)*(1-Painel!$E$7)-U$5+U$6)*U$7</f>
        <v>5395725.4341445696</v>
      </c>
      <c r="V868" s="35">
        <f>((Produção!V862*PreçoLivre!V864*(1-Painel!$B$8)-V$3-V$4-V$6)*(1-Painel!$E$7)-V$5+V$6)*V$7</f>
        <v>5185155.3706089072</v>
      </c>
      <c r="W868" s="35"/>
    </row>
    <row r="869" spans="1:23" x14ac:dyDescent="0.25">
      <c r="A869" s="36">
        <v>860</v>
      </c>
      <c r="B869" s="35">
        <f t="shared" si="13"/>
        <v>245133146.80592412</v>
      </c>
      <c r="C869" s="35">
        <f>((Produção!C863*PreçoLivre!C865*(1-Painel!$B$8)-C$3-C$4-C$6)*(1-Painel!$E$7)-C$5+C$6)*C$7</f>
        <v>24522663.335453123</v>
      </c>
      <c r="D869" s="35">
        <f>((Produção!D863*PreçoLivre!D865*(1-Painel!$B$8)-D$3-D$4-D$6)*(1-Painel!$E$7)-D$5+D$6)*D$7</f>
        <v>22467552.902950194</v>
      </c>
      <c r="E869" s="35">
        <f>((Produção!E863*PreçoLivre!E865*(1-Painel!$B$8)-E$3-E$4-E$6)*(1-Painel!$E$7)-E$5+E$6)*E$7</f>
        <v>19785119.508983698</v>
      </c>
      <c r="F869" s="35">
        <f>((Produção!F863*PreçoLivre!F865*(1-Painel!$B$8)-F$3-F$4-F$6)*(1-Painel!$E$7)-F$5+F$6)*F$7</f>
        <v>17843988.770908963</v>
      </c>
      <c r="G869" s="35">
        <f>((Produção!G863*PreçoLivre!G865*(1-Painel!$B$8)-G$3-G$4-G$6)*(1-Painel!$E$7)-G$5+G$6)*G$7</f>
        <v>16954504.355134062</v>
      </c>
      <c r="H869" s="35">
        <f>((Produção!H863*PreçoLivre!H865*(1-Painel!$B$8)-H$3-H$4-H$6)*(1-Painel!$E$7)-H$5+H$6)*H$7</f>
        <v>15893232.096560817</v>
      </c>
      <c r="I869" s="35">
        <f>((Produção!I863*PreçoLivre!I865*(1-Painel!$B$8)-I$3-I$4-I$6)*(1-Painel!$E$7)-I$5+I$6)*I$7</f>
        <v>15069094.331505816</v>
      </c>
      <c r="J869" s="35">
        <f>((Produção!J863*PreçoLivre!J865*(1-Painel!$B$8)-J$3-J$4-J$6)*(1-Painel!$E$7)-J$5+J$6)*J$7</f>
        <v>13959023.707300518</v>
      </c>
      <c r="K869" s="35">
        <f>((Produção!K863*PreçoLivre!K865*(1-Painel!$B$8)-K$3-K$4-K$6)*(1-Painel!$E$7)-K$5+K$6)*K$7</f>
        <v>13720702.645823717</v>
      </c>
      <c r="L869" s="35">
        <f>((Produção!L863*PreçoLivre!L865*(1-Painel!$B$8)-L$3-L$4-L$6)*(1-Painel!$E$7)-L$5+L$6)*L$7</f>
        <v>12856838.608824821</v>
      </c>
      <c r="M869" s="35">
        <f>((Produção!M863*PreçoLivre!M865*(1-Painel!$B$8)-M$3-M$4-M$6)*(1-Painel!$E$7)-M$5+M$6)*M$7</f>
        <v>11533178.12783174</v>
      </c>
      <c r="N869" s="35">
        <f>((Produção!N863*PreçoLivre!N865*(1-Painel!$B$8)-N$3-N$4-N$6)*(1-Painel!$E$7)-N$5+N$6)*N$7</f>
        <v>10171414.207149969</v>
      </c>
      <c r="O869" s="35">
        <f>((Produção!O863*PreçoLivre!O865*(1-Painel!$B$8)-O$3-O$4-O$6)*(1-Painel!$E$7)-O$5+O$6)*O$7</f>
        <v>9383061.7588894274</v>
      </c>
      <c r="P869" s="35">
        <f>((Produção!P863*PreçoLivre!P865*(1-Painel!$B$8)-P$3-P$4-P$6)*(1-Painel!$E$7)-P$5+P$6)*P$7</f>
        <v>8298633.6749321381</v>
      </c>
      <c r="Q869" s="35">
        <f>((Produção!Q863*PreçoLivre!Q865*(1-Painel!$B$8)-Q$3-Q$4-Q$6)*(1-Painel!$E$7)-Q$5+Q$6)*Q$7</f>
        <v>7152995.1605018359</v>
      </c>
      <c r="R869" s="35">
        <f>((Produção!R863*PreçoLivre!R865*(1-Painel!$B$8)-R$3-R$4-R$6)*(1-Painel!$E$7)-R$5+R$6)*R$7</f>
        <v>6515415.3959823735</v>
      </c>
      <c r="S869" s="35">
        <f>((Produção!S863*PreçoLivre!S865*(1-Painel!$B$8)-S$3-S$4-S$6)*(1-Painel!$E$7)-S$5+S$6)*S$7</f>
        <v>5924229.4581205882</v>
      </c>
      <c r="T869" s="35">
        <f>((Produção!T863*PreçoLivre!T865*(1-Painel!$B$8)-T$3-T$4-T$6)*(1-Painel!$E$7)-T$5+T$6)*T$7</f>
        <v>4903925.8501432594</v>
      </c>
      <c r="U869" s="35">
        <f>((Produção!U863*PreçoLivre!U865*(1-Painel!$B$8)-U$3-U$4-U$6)*(1-Painel!$E$7)-U$5+U$6)*U$7</f>
        <v>4364540.1516081272</v>
      </c>
      <c r="V869" s="35">
        <f>((Produção!V863*PreçoLivre!V865*(1-Painel!$B$8)-V$3-V$4-V$6)*(1-Painel!$E$7)-V$5+V$6)*V$7</f>
        <v>3813032.7573188762</v>
      </c>
      <c r="W869" s="35"/>
    </row>
    <row r="870" spans="1:23" x14ac:dyDescent="0.25">
      <c r="A870" s="36">
        <v>861</v>
      </c>
      <c r="B870" s="35">
        <f t="shared" si="13"/>
        <v>219887124.82459378</v>
      </c>
      <c r="C870" s="35">
        <f>((Produção!C864*PreçoLivre!C866*(1-Painel!$B$8)-C$3-C$4-C$6)*(1-Painel!$E$7)-C$5+C$6)*C$7</f>
        <v>23593293.192331821</v>
      </c>
      <c r="D870" s="35">
        <f>((Produção!D864*PreçoLivre!D866*(1-Painel!$B$8)-D$3-D$4-D$6)*(1-Painel!$E$7)-D$5+D$6)*D$7</f>
        <v>21887176.656981189</v>
      </c>
      <c r="E870" s="35">
        <f>((Produção!E864*PreçoLivre!E866*(1-Painel!$B$8)-E$3-E$4-E$6)*(1-Painel!$E$7)-E$5+E$6)*E$7</f>
        <v>18586705.556650296</v>
      </c>
      <c r="F870" s="35">
        <f>((Produção!F864*PreçoLivre!F866*(1-Painel!$B$8)-F$3-F$4-F$6)*(1-Painel!$E$7)-F$5+F$6)*F$7</f>
        <v>17260026.829630587</v>
      </c>
      <c r="G870" s="35">
        <f>((Produção!G864*PreçoLivre!G866*(1-Painel!$B$8)-G$3-G$4-G$6)*(1-Painel!$E$7)-G$5+G$6)*G$7</f>
        <v>16101562.132945498</v>
      </c>
      <c r="H870" s="35">
        <f>((Produção!H864*PreçoLivre!H866*(1-Painel!$B$8)-H$3-H$4-H$6)*(1-Painel!$E$7)-H$5+H$6)*H$7</f>
        <v>14489694.90575845</v>
      </c>
      <c r="I870" s="35">
        <f>((Produção!I864*PreçoLivre!I866*(1-Painel!$B$8)-I$3-I$4-I$6)*(1-Painel!$E$7)-I$5+I$6)*I$7</f>
        <v>12902145.01372147</v>
      </c>
      <c r="J870" s="35">
        <f>((Produção!J864*PreçoLivre!J866*(1-Painel!$B$8)-J$3-J$4-J$6)*(1-Painel!$E$7)-J$5+J$6)*J$7</f>
        <v>12258343.684090966</v>
      </c>
      <c r="K870" s="35">
        <f>((Produção!K864*PreçoLivre!K866*(1-Painel!$B$8)-K$3-K$4-K$6)*(1-Painel!$E$7)-K$5+K$6)*K$7</f>
        <v>10850390.16418644</v>
      </c>
      <c r="L870" s="35">
        <f>((Produção!L864*PreçoLivre!L866*(1-Painel!$B$8)-L$3-L$4-L$6)*(1-Painel!$E$7)-L$5+L$6)*L$7</f>
        <v>9204089.3687975425</v>
      </c>
      <c r="M870" s="35">
        <f>((Produção!M864*PreçoLivre!M866*(1-Painel!$B$8)-M$3-M$4-M$6)*(1-Painel!$E$7)-M$5+M$6)*M$7</f>
        <v>8486779.3065142985</v>
      </c>
      <c r="N870" s="35">
        <f>((Produção!N864*PreçoLivre!N866*(1-Painel!$B$8)-N$3-N$4-N$6)*(1-Painel!$E$7)-N$5+N$6)*N$7</f>
        <v>8007527.2279502423</v>
      </c>
      <c r="O870" s="35">
        <f>((Produção!O864*PreçoLivre!O866*(1-Painel!$B$8)-O$3-O$4-O$6)*(1-Painel!$E$7)-O$5+O$6)*O$7</f>
        <v>7376348.5120052984</v>
      </c>
      <c r="P870" s="35">
        <f>((Produção!P864*PreçoLivre!P866*(1-Painel!$B$8)-P$3-P$4-P$6)*(1-Painel!$E$7)-P$5+P$6)*P$7</f>
        <v>6794479.2991141425</v>
      </c>
      <c r="Q870" s="35">
        <f>((Produção!Q864*PreçoLivre!Q866*(1-Painel!$B$8)-Q$3-Q$4-Q$6)*(1-Painel!$E$7)-Q$5+Q$6)*Q$7</f>
        <v>6501222.378624591</v>
      </c>
      <c r="R870" s="35">
        <f>((Produção!R864*PreçoLivre!R866*(1-Painel!$B$8)-R$3-R$4-R$6)*(1-Painel!$E$7)-R$5+R$6)*R$7</f>
        <v>6126871.3776134942</v>
      </c>
      <c r="S870" s="35">
        <f>((Produção!S864*PreçoLivre!S866*(1-Painel!$B$8)-S$3-S$4-S$6)*(1-Painel!$E$7)-S$5+S$6)*S$7</f>
        <v>5491100.3090618132</v>
      </c>
      <c r="T870" s="35">
        <f>((Produção!T864*PreçoLivre!T866*(1-Painel!$B$8)-T$3-T$4-T$6)*(1-Painel!$E$7)-T$5+T$6)*T$7</f>
        <v>4965932.1288224682</v>
      </c>
      <c r="U870" s="35">
        <f>((Produção!U864*PreçoLivre!U866*(1-Painel!$B$8)-U$3-U$4-U$6)*(1-Painel!$E$7)-U$5+U$6)*U$7</f>
        <v>4772069.1480685556</v>
      </c>
      <c r="V870" s="35">
        <f>((Produção!V864*PreçoLivre!V866*(1-Painel!$B$8)-V$3-V$4-V$6)*(1-Painel!$E$7)-V$5+V$6)*V$7</f>
        <v>4231367.6317246305</v>
      </c>
      <c r="W870" s="35"/>
    </row>
    <row r="871" spans="1:23" x14ac:dyDescent="0.25">
      <c r="A871" s="36">
        <v>862</v>
      </c>
      <c r="B871" s="35">
        <f t="shared" si="13"/>
        <v>250936015.60872492</v>
      </c>
      <c r="C871" s="35">
        <f>((Produção!C865*PreçoLivre!C867*(1-Painel!$B$8)-C$3-C$4-C$6)*(1-Painel!$E$7)-C$5+C$6)*C$7</f>
        <v>25743700.239305794</v>
      </c>
      <c r="D871" s="35">
        <f>((Produção!D865*PreçoLivre!D867*(1-Painel!$B$8)-D$3-D$4-D$6)*(1-Painel!$E$7)-D$5+D$6)*D$7</f>
        <v>23563723.004858896</v>
      </c>
      <c r="E871" s="35">
        <f>((Produção!E865*PreçoLivre!E867*(1-Painel!$B$8)-E$3-E$4-E$6)*(1-Painel!$E$7)-E$5+E$6)*E$7</f>
        <v>21381118.730145577</v>
      </c>
      <c r="F871" s="35">
        <f>((Produção!F865*PreçoLivre!F867*(1-Painel!$B$8)-F$3-F$4-F$6)*(1-Painel!$E$7)-F$5+F$6)*F$7</f>
        <v>18907087.247964326</v>
      </c>
      <c r="G871" s="35">
        <f>((Produção!G865*PreçoLivre!G867*(1-Painel!$B$8)-G$3-G$4-G$6)*(1-Painel!$E$7)-G$5+G$6)*G$7</f>
        <v>17174493.594586372</v>
      </c>
      <c r="H871" s="35">
        <f>((Produção!H865*PreçoLivre!H867*(1-Painel!$B$8)-H$3-H$4-H$6)*(1-Painel!$E$7)-H$5+H$6)*H$7</f>
        <v>16291729.759953257</v>
      </c>
      <c r="I871" s="35">
        <f>((Produção!I865*PreçoLivre!I867*(1-Painel!$B$8)-I$3-I$4-I$6)*(1-Painel!$E$7)-I$5+I$6)*I$7</f>
        <v>15142841.485587353</v>
      </c>
      <c r="J871" s="35">
        <f>((Produção!J865*PreçoLivre!J867*(1-Painel!$B$8)-J$3-J$4-J$6)*(1-Painel!$E$7)-J$5+J$6)*J$7</f>
        <v>14092001.427859662</v>
      </c>
      <c r="K871" s="35">
        <f>((Produção!K865*PreçoLivre!K867*(1-Painel!$B$8)-K$3-K$4-K$6)*(1-Painel!$E$7)-K$5+K$6)*K$7</f>
        <v>12447447.991637465</v>
      </c>
      <c r="L871" s="35">
        <f>((Produção!L865*PreçoLivre!L867*(1-Painel!$B$8)-L$3-L$4-L$6)*(1-Painel!$E$7)-L$5+L$6)*L$7</f>
        <v>11518171.177061634</v>
      </c>
      <c r="M871" s="35">
        <f>((Produção!M865*PreçoLivre!M867*(1-Painel!$B$8)-M$3-M$4-M$6)*(1-Painel!$E$7)-M$5+M$6)*M$7</f>
        <v>10710825.699160201</v>
      </c>
      <c r="N871" s="35">
        <f>((Produção!N865*PreçoLivre!N867*(1-Painel!$B$8)-N$3-N$4-N$6)*(1-Painel!$E$7)-N$5+N$6)*N$7</f>
        <v>9774047.0236421302</v>
      </c>
      <c r="O871" s="35">
        <f>((Produção!O865*PreçoLivre!O867*(1-Painel!$B$8)-O$3-O$4-O$6)*(1-Painel!$E$7)-O$5+O$6)*O$7</f>
        <v>9213821.2057448681</v>
      </c>
      <c r="P871" s="35">
        <f>((Produção!P865*PreçoLivre!P867*(1-Painel!$B$8)-P$3-P$4-P$6)*(1-Painel!$E$7)-P$5+P$6)*P$7</f>
        <v>8427428.709542891</v>
      </c>
      <c r="Q871" s="35">
        <f>((Produção!Q865*PreçoLivre!Q867*(1-Painel!$B$8)-Q$3-Q$4-Q$6)*(1-Painel!$E$7)-Q$5+Q$6)*Q$7</f>
        <v>7450076.3222749485</v>
      </c>
      <c r="R871" s="35">
        <f>((Produção!R865*PreçoLivre!R867*(1-Painel!$B$8)-R$3-R$4-R$6)*(1-Painel!$E$7)-R$5+R$6)*R$7</f>
        <v>6860071.7688412508</v>
      </c>
      <c r="S871" s="35">
        <f>((Produção!S865*PreçoLivre!S867*(1-Painel!$B$8)-S$3-S$4-S$6)*(1-Painel!$E$7)-S$5+S$6)*S$7</f>
        <v>6308734.7389497114</v>
      </c>
      <c r="T871" s="35">
        <f>((Produção!T865*PreçoLivre!T867*(1-Painel!$B$8)-T$3-T$4-T$6)*(1-Painel!$E$7)-T$5+T$6)*T$7</f>
        <v>5857854.4402755899</v>
      </c>
      <c r="U871" s="35">
        <f>((Produção!U865*PreçoLivre!U867*(1-Painel!$B$8)-U$3-U$4-U$6)*(1-Painel!$E$7)-U$5+U$6)*U$7</f>
        <v>5274067.5553270681</v>
      </c>
      <c r="V871" s="35">
        <f>((Produção!V865*PreçoLivre!V867*(1-Painel!$B$8)-V$3-V$4-V$6)*(1-Painel!$E$7)-V$5+V$6)*V$7</f>
        <v>4796773.4860059693</v>
      </c>
      <c r="W871" s="35"/>
    </row>
    <row r="872" spans="1:23" x14ac:dyDescent="0.25">
      <c r="A872" s="36">
        <v>863</v>
      </c>
      <c r="B872" s="35">
        <f t="shared" si="13"/>
        <v>273936952.3122288</v>
      </c>
      <c r="C872" s="35">
        <f>((Produção!C866*PreçoLivre!C868*(1-Painel!$B$8)-C$3-C$4-C$6)*(1-Painel!$E$7)-C$5+C$6)*C$7</f>
        <v>27540779.169890493</v>
      </c>
      <c r="D872" s="35">
        <f>((Produção!D866*PreçoLivre!D868*(1-Painel!$B$8)-D$3-D$4-D$6)*(1-Painel!$E$7)-D$5+D$6)*D$7</f>
        <v>26320901.431831822</v>
      </c>
      <c r="E872" s="35">
        <f>((Produção!E866*PreçoLivre!E868*(1-Painel!$B$8)-E$3-E$4-E$6)*(1-Painel!$E$7)-E$5+E$6)*E$7</f>
        <v>24486724.966229383</v>
      </c>
      <c r="F872" s="35">
        <f>((Produção!F866*PreçoLivre!F868*(1-Painel!$B$8)-F$3-F$4-F$6)*(1-Painel!$E$7)-F$5+F$6)*F$7</f>
        <v>22473987.790142529</v>
      </c>
      <c r="G872" s="35">
        <f>((Produção!G866*PreçoLivre!G868*(1-Painel!$B$8)-G$3-G$4-G$6)*(1-Painel!$E$7)-G$5+G$6)*G$7</f>
        <v>20914148.490769438</v>
      </c>
      <c r="H872" s="35">
        <f>((Produção!H866*PreçoLivre!H868*(1-Painel!$B$8)-H$3-H$4-H$6)*(1-Painel!$E$7)-H$5+H$6)*H$7</f>
        <v>19507075.968268976</v>
      </c>
      <c r="I872" s="35">
        <f>((Produção!I866*PreçoLivre!I868*(1-Painel!$B$8)-I$3-I$4-I$6)*(1-Painel!$E$7)-I$5+I$6)*I$7</f>
        <v>17749368.182911724</v>
      </c>
      <c r="J872" s="35">
        <f>((Produção!J866*PreçoLivre!J868*(1-Painel!$B$8)-J$3-J$4-J$6)*(1-Painel!$E$7)-J$5+J$6)*J$7</f>
        <v>15259411.556876315</v>
      </c>
      <c r="K872" s="35">
        <f>((Produção!K866*PreçoLivre!K868*(1-Painel!$B$8)-K$3-K$4-K$6)*(1-Painel!$E$7)-K$5+K$6)*K$7</f>
        <v>13521893.983977137</v>
      </c>
      <c r="L872" s="35">
        <f>((Produção!L866*PreçoLivre!L868*(1-Painel!$B$8)-L$3-L$4-L$6)*(1-Painel!$E$7)-L$5+L$6)*L$7</f>
        <v>12643415.742599064</v>
      </c>
      <c r="M872" s="35">
        <f>((Produção!M866*PreçoLivre!M868*(1-Painel!$B$8)-M$3-M$4-M$6)*(1-Painel!$E$7)-M$5+M$6)*M$7</f>
        <v>10755484.180189852</v>
      </c>
      <c r="N872" s="35">
        <f>((Produção!N866*PreçoLivre!N868*(1-Painel!$B$8)-N$3-N$4-N$6)*(1-Painel!$E$7)-N$5+N$6)*N$7</f>
        <v>9762547.5325458907</v>
      </c>
      <c r="O872" s="35">
        <f>((Produção!O866*PreçoLivre!O868*(1-Painel!$B$8)-O$3-O$4-O$6)*(1-Painel!$E$7)-O$5+O$6)*O$7</f>
        <v>8983183.1926410664</v>
      </c>
      <c r="P872" s="35">
        <f>((Produção!P866*PreçoLivre!P868*(1-Painel!$B$8)-P$3-P$4-P$6)*(1-Painel!$E$7)-P$5+P$6)*P$7</f>
        <v>8306205.6382884206</v>
      </c>
      <c r="Q872" s="35">
        <f>((Produção!Q866*PreçoLivre!Q868*(1-Painel!$B$8)-Q$3-Q$4-Q$6)*(1-Painel!$E$7)-Q$5+Q$6)*Q$7</f>
        <v>7543489.5766681628</v>
      </c>
      <c r="R872" s="35">
        <f>((Produção!R866*PreçoLivre!R868*(1-Painel!$B$8)-R$3-R$4-R$6)*(1-Painel!$E$7)-R$5+R$6)*R$7</f>
        <v>6788967.7748452155</v>
      </c>
      <c r="S872" s="35">
        <f>((Produção!S866*PreçoLivre!S868*(1-Painel!$B$8)-S$3-S$4-S$6)*(1-Painel!$E$7)-S$5+S$6)*S$7</f>
        <v>6244944.0008466737</v>
      </c>
      <c r="T872" s="35">
        <f>((Produção!T866*PreçoLivre!T868*(1-Painel!$B$8)-T$3-T$4-T$6)*(1-Painel!$E$7)-T$5+T$6)*T$7</f>
        <v>5403544.7065140186</v>
      </c>
      <c r="U872" s="35">
        <f>((Produção!U866*PreçoLivre!U868*(1-Painel!$B$8)-U$3-U$4-U$6)*(1-Painel!$E$7)-U$5+U$6)*U$7</f>
        <v>5179179.3335521137</v>
      </c>
      <c r="V872" s="35">
        <f>((Produção!V866*PreçoLivre!V868*(1-Painel!$B$8)-V$3-V$4-V$6)*(1-Painel!$E$7)-V$5+V$6)*V$7</f>
        <v>4551699.0926404707</v>
      </c>
      <c r="W872" s="35"/>
    </row>
    <row r="873" spans="1:23" x14ac:dyDescent="0.25">
      <c r="A873" s="36">
        <v>864</v>
      </c>
      <c r="B873" s="35">
        <f t="shared" si="13"/>
        <v>250709655.21434537</v>
      </c>
      <c r="C873" s="35">
        <f>((Produção!C867*PreçoLivre!C869*(1-Painel!$B$8)-C$3-C$4-C$6)*(1-Painel!$E$7)-C$5+C$6)*C$7</f>
        <v>25371221.071611695</v>
      </c>
      <c r="D873" s="35">
        <f>((Produção!D867*PreçoLivre!D869*(1-Painel!$B$8)-D$3-D$4-D$6)*(1-Painel!$E$7)-D$5+D$6)*D$7</f>
        <v>23536501.007332895</v>
      </c>
      <c r="E873" s="35">
        <f>((Produção!E867*PreçoLivre!E869*(1-Painel!$B$8)-E$3-E$4-E$6)*(1-Painel!$E$7)-E$5+E$6)*E$7</f>
        <v>20807643.272737119</v>
      </c>
      <c r="F873" s="35">
        <f>((Produção!F867*PreçoLivre!F869*(1-Painel!$B$8)-F$3-F$4-F$6)*(1-Painel!$E$7)-F$5+F$6)*F$7</f>
        <v>18948250.488164704</v>
      </c>
      <c r="G873" s="35">
        <f>((Produção!G867*PreçoLivre!G869*(1-Painel!$B$8)-G$3-G$4-G$6)*(1-Painel!$E$7)-G$5+G$6)*G$7</f>
        <v>17141301.449815679</v>
      </c>
      <c r="H873" s="35">
        <f>((Produção!H867*PreçoLivre!H869*(1-Painel!$B$8)-H$3-H$4-H$6)*(1-Painel!$E$7)-H$5+H$6)*H$7</f>
        <v>15727224.603441751</v>
      </c>
      <c r="I873" s="35">
        <f>((Produção!I867*PreçoLivre!I869*(1-Painel!$B$8)-I$3-I$4-I$6)*(1-Painel!$E$7)-I$5+I$6)*I$7</f>
        <v>14682974.656145779</v>
      </c>
      <c r="J873" s="35">
        <f>((Produção!J867*PreçoLivre!J869*(1-Painel!$B$8)-J$3-J$4-J$6)*(1-Painel!$E$7)-J$5+J$6)*J$7</f>
        <v>13570632.507496733</v>
      </c>
      <c r="K873" s="35">
        <f>((Produção!K867*PreçoLivre!K869*(1-Painel!$B$8)-K$3-K$4-K$6)*(1-Painel!$E$7)-K$5+K$6)*K$7</f>
        <v>11775719.824292686</v>
      </c>
      <c r="L873" s="35">
        <f>((Produção!L867*PreçoLivre!L869*(1-Painel!$B$8)-L$3-L$4-L$6)*(1-Painel!$E$7)-L$5+L$6)*L$7</f>
        <v>10813185.136678398</v>
      </c>
      <c r="M873" s="35">
        <f>((Produção!M867*PreçoLivre!M869*(1-Painel!$B$8)-M$3-M$4-M$6)*(1-Painel!$E$7)-M$5+M$6)*M$7</f>
        <v>9748432.8736025374</v>
      </c>
      <c r="N873" s="35">
        <f>((Produção!N867*PreçoLivre!N869*(1-Painel!$B$8)-N$3-N$4-N$6)*(1-Painel!$E$7)-N$5+N$6)*N$7</f>
        <v>8671463.0888529122</v>
      </c>
      <c r="O873" s="35">
        <f>((Produção!O867*PreçoLivre!O869*(1-Painel!$B$8)-O$3-O$4-O$6)*(1-Painel!$E$7)-O$5+O$6)*O$7</f>
        <v>8270319.5957302572</v>
      </c>
      <c r="P873" s="35">
        <f>((Produção!P867*PreçoLivre!P869*(1-Painel!$B$8)-P$3-P$4-P$6)*(1-Painel!$E$7)-P$5+P$6)*P$7</f>
        <v>8235376.67395222</v>
      </c>
      <c r="Q873" s="35">
        <f>((Produção!Q867*PreçoLivre!Q869*(1-Painel!$B$8)-Q$3-Q$4-Q$6)*(1-Painel!$E$7)-Q$5+Q$6)*Q$7</f>
        <v>8149591.3118583532</v>
      </c>
      <c r="R873" s="35">
        <f>((Produção!R867*PreçoLivre!R869*(1-Painel!$B$8)-R$3-R$4-R$6)*(1-Painel!$E$7)-R$5+R$6)*R$7</f>
        <v>7803197.6333306469</v>
      </c>
      <c r="S873" s="35">
        <f>((Produção!S867*PreçoLivre!S869*(1-Painel!$B$8)-S$3-S$4-S$6)*(1-Painel!$E$7)-S$5+S$6)*S$7</f>
        <v>7736190.2129119271</v>
      </c>
      <c r="T873" s="35">
        <f>((Produção!T867*PreçoLivre!T869*(1-Painel!$B$8)-T$3-T$4-T$6)*(1-Painel!$E$7)-T$5+T$6)*T$7</f>
        <v>7188964.974675362</v>
      </c>
      <c r="U873" s="35">
        <f>((Produção!U867*PreçoLivre!U869*(1-Painel!$B$8)-U$3-U$4-U$6)*(1-Painel!$E$7)-U$5+U$6)*U$7</f>
        <v>6622067.8744343957</v>
      </c>
      <c r="V873" s="35">
        <f>((Produção!V867*PreçoLivre!V869*(1-Painel!$B$8)-V$3-V$4-V$6)*(1-Painel!$E$7)-V$5+V$6)*V$7</f>
        <v>5909396.9572793366</v>
      </c>
      <c r="W873" s="35"/>
    </row>
    <row r="874" spans="1:23" x14ac:dyDescent="0.25">
      <c r="A874" s="36">
        <v>865</v>
      </c>
      <c r="B874" s="35">
        <f t="shared" si="13"/>
        <v>278190324.76658547</v>
      </c>
      <c r="C874" s="35">
        <f>((Produção!C868*PreçoLivre!C870*(1-Painel!$B$8)-C$3-C$4-C$6)*(1-Painel!$E$7)-C$5+C$6)*C$7</f>
        <v>24859744.538797695</v>
      </c>
      <c r="D874" s="35">
        <f>((Produção!D868*PreçoLivre!D870*(1-Painel!$B$8)-D$3-D$4-D$6)*(1-Painel!$E$7)-D$5+D$6)*D$7</f>
        <v>23994324.140073963</v>
      </c>
      <c r="E874" s="35">
        <f>((Produção!E868*PreçoLivre!E870*(1-Painel!$B$8)-E$3-E$4-E$6)*(1-Painel!$E$7)-E$5+E$6)*E$7</f>
        <v>23223162.555871539</v>
      </c>
      <c r="F874" s="35">
        <f>((Produção!F868*PreçoLivre!F870*(1-Painel!$B$8)-F$3-F$4-F$6)*(1-Painel!$E$7)-F$5+F$6)*F$7</f>
        <v>22281246.105967093</v>
      </c>
      <c r="G874" s="35">
        <f>((Produção!G868*PreçoLivre!G870*(1-Painel!$B$8)-G$3-G$4-G$6)*(1-Painel!$E$7)-G$5+G$6)*G$7</f>
        <v>19970383.365571231</v>
      </c>
      <c r="H874" s="35">
        <f>((Produção!H868*PreçoLivre!H870*(1-Painel!$B$8)-H$3-H$4-H$6)*(1-Painel!$E$7)-H$5+H$6)*H$7</f>
        <v>18358416.384462852</v>
      </c>
      <c r="I874" s="35">
        <f>((Produção!I868*PreçoLivre!I870*(1-Painel!$B$8)-I$3-I$4-I$6)*(1-Painel!$E$7)-I$5+I$6)*I$7</f>
        <v>16515796.672324255</v>
      </c>
      <c r="J874" s="35">
        <f>((Produção!J868*PreçoLivre!J870*(1-Painel!$B$8)-J$3-J$4-J$6)*(1-Painel!$E$7)-J$5+J$6)*J$7</f>
        <v>15770389.314015936</v>
      </c>
      <c r="K874" s="35">
        <f>((Produção!K868*PreçoLivre!K870*(1-Painel!$B$8)-K$3-K$4-K$6)*(1-Painel!$E$7)-K$5+K$6)*K$7</f>
        <v>14374877.076466732</v>
      </c>
      <c r="L874" s="35">
        <f>((Produção!L868*PreçoLivre!L870*(1-Painel!$B$8)-L$3-L$4-L$6)*(1-Painel!$E$7)-L$5+L$6)*L$7</f>
        <v>13945530.590556053</v>
      </c>
      <c r="M874" s="35">
        <f>((Produção!M868*PreçoLivre!M870*(1-Painel!$B$8)-M$3-M$4-M$6)*(1-Painel!$E$7)-M$5+M$6)*M$7</f>
        <v>12869844.729374511</v>
      </c>
      <c r="N874" s="35">
        <f>((Produção!N868*PreçoLivre!N870*(1-Painel!$B$8)-N$3-N$4-N$6)*(1-Painel!$E$7)-N$5+N$6)*N$7</f>
        <v>11190587.642029639</v>
      </c>
      <c r="O874" s="35">
        <f>((Produção!O868*PreçoLivre!O870*(1-Painel!$B$8)-O$3-O$4-O$6)*(1-Painel!$E$7)-O$5+O$6)*O$7</f>
        <v>10055812.673871143</v>
      </c>
      <c r="P874" s="35">
        <f>((Produção!P868*PreçoLivre!P870*(1-Painel!$B$8)-P$3-P$4-P$6)*(1-Painel!$E$7)-P$5+P$6)*P$7</f>
        <v>9287773.6806700453</v>
      </c>
      <c r="Q874" s="35">
        <f>((Produção!Q868*PreçoLivre!Q870*(1-Painel!$B$8)-Q$3-Q$4-Q$6)*(1-Painel!$E$7)-Q$5+Q$6)*Q$7</f>
        <v>8272689.5505632218</v>
      </c>
      <c r="R874" s="35">
        <f>((Produção!R868*PreçoLivre!R870*(1-Painel!$B$8)-R$3-R$4-R$6)*(1-Painel!$E$7)-R$5+R$6)*R$7</f>
        <v>7943754.6849498972</v>
      </c>
      <c r="S874" s="35">
        <f>((Produção!S868*PreçoLivre!S870*(1-Painel!$B$8)-S$3-S$4-S$6)*(1-Painel!$E$7)-S$5+S$6)*S$7</f>
        <v>7400281.8090491723</v>
      </c>
      <c r="T874" s="35">
        <f>((Produção!T868*PreçoLivre!T870*(1-Painel!$B$8)-T$3-T$4-T$6)*(1-Painel!$E$7)-T$5+T$6)*T$7</f>
        <v>6555333.4137120964</v>
      </c>
      <c r="U874" s="35">
        <f>((Produção!U868*PreçoLivre!U870*(1-Painel!$B$8)-U$3-U$4-U$6)*(1-Painel!$E$7)-U$5+U$6)*U$7</f>
        <v>5930197.3733940693</v>
      </c>
      <c r="V874" s="35">
        <f>((Produção!V868*PreçoLivre!V870*(1-Painel!$B$8)-V$3-V$4-V$6)*(1-Painel!$E$7)-V$5+V$6)*V$7</f>
        <v>5390178.4648643751</v>
      </c>
      <c r="W874" s="35"/>
    </row>
    <row r="875" spans="1:23" x14ac:dyDescent="0.25">
      <c r="A875" s="36">
        <v>866</v>
      </c>
      <c r="B875" s="35">
        <f t="shared" si="13"/>
        <v>232197158.14548531</v>
      </c>
      <c r="C875" s="35">
        <f>((Produção!C869*PreçoLivre!C871*(1-Painel!$B$8)-C$3-C$4-C$6)*(1-Painel!$E$7)-C$5+C$6)*C$7</f>
        <v>23482105.997785371</v>
      </c>
      <c r="D875" s="35">
        <f>((Produção!D869*PreçoLivre!D871*(1-Painel!$B$8)-D$3-D$4-D$6)*(1-Painel!$E$7)-D$5+D$6)*D$7</f>
        <v>21183044.313228082</v>
      </c>
      <c r="E875" s="35">
        <f>((Produção!E869*PreçoLivre!E871*(1-Painel!$B$8)-E$3-E$4-E$6)*(1-Painel!$E$7)-E$5+E$6)*E$7</f>
        <v>19609367.916280746</v>
      </c>
      <c r="F875" s="35">
        <f>((Produção!F869*PreçoLivre!F871*(1-Painel!$B$8)-F$3-F$4-F$6)*(1-Painel!$E$7)-F$5+F$6)*F$7</f>
        <v>18344958.301727727</v>
      </c>
      <c r="G875" s="35">
        <f>((Produção!G869*PreçoLivre!G871*(1-Painel!$B$8)-G$3-G$4-G$6)*(1-Painel!$E$7)-G$5+G$6)*G$7</f>
        <v>16554720.652878875</v>
      </c>
      <c r="H875" s="35">
        <f>((Produção!H869*PreçoLivre!H871*(1-Painel!$B$8)-H$3-H$4-H$6)*(1-Painel!$E$7)-H$5+H$6)*H$7</f>
        <v>14884714.497646993</v>
      </c>
      <c r="I875" s="35">
        <f>((Produção!I869*PreçoLivre!I871*(1-Painel!$B$8)-I$3-I$4-I$6)*(1-Painel!$E$7)-I$5+I$6)*I$7</f>
        <v>14188782.411421953</v>
      </c>
      <c r="J875" s="35">
        <f>((Produção!J869*PreçoLivre!J871*(1-Painel!$B$8)-J$3-J$4-J$6)*(1-Painel!$E$7)-J$5+J$6)*J$7</f>
        <v>12286528.016567832</v>
      </c>
      <c r="K875" s="35">
        <f>((Produção!K869*PreçoLivre!K871*(1-Painel!$B$8)-K$3-K$4-K$6)*(1-Painel!$E$7)-K$5+K$6)*K$7</f>
        <v>11877847.85589755</v>
      </c>
      <c r="L875" s="35">
        <f>((Produção!L869*PreçoLivre!L871*(1-Painel!$B$8)-L$3-L$4-L$6)*(1-Painel!$E$7)-L$5+L$6)*L$7</f>
        <v>11028203.256502423</v>
      </c>
      <c r="M875" s="35">
        <f>((Produção!M869*PreçoLivre!M871*(1-Painel!$B$8)-M$3-M$4-M$6)*(1-Painel!$E$7)-M$5+M$6)*M$7</f>
        <v>10059591.071914745</v>
      </c>
      <c r="N875" s="35">
        <f>((Produção!N869*PreçoLivre!N871*(1-Painel!$B$8)-N$3-N$4-N$6)*(1-Painel!$E$7)-N$5+N$6)*N$7</f>
        <v>9171259.4918003809</v>
      </c>
      <c r="O875" s="35">
        <f>((Produção!O869*PreçoLivre!O871*(1-Painel!$B$8)-O$3-O$4-O$6)*(1-Painel!$E$7)-O$5+O$6)*O$7</f>
        <v>8540170.2049561236</v>
      </c>
      <c r="P875" s="35">
        <f>((Produção!P869*PreçoLivre!P871*(1-Painel!$B$8)-P$3-P$4-P$6)*(1-Painel!$E$7)-P$5+P$6)*P$7</f>
        <v>7464479.5877620298</v>
      </c>
      <c r="Q875" s="35">
        <f>((Produção!Q869*PreçoLivre!Q871*(1-Painel!$B$8)-Q$3-Q$4-Q$6)*(1-Painel!$E$7)-Q$5+Q$6)*Q$7</f>
        <v>6841809.513410422</v>
      </c>
      <c r="R875" s="35">
        <f>((Produção!R869*PreçoLivre!R871*(1-Painel!$B$8)-R$3-R$4-R$6)*(1-Painel!$E$7)-R$5+R$6)*R$7</f>
        <v>6340928.7699996755</v>
      </c>
      <c r="S875" s="35">
        <f>((Produção!S869*PreçoLivre!S871*(1-Painel!$B$8)-S$3-S$4-S$6)*(1-Painel!$E$7)-S$5+S$6)*S$7</f>
        <v>5763172.7397137573</v>
      </c>
      <c r="T875" s="35">
        <f>((Produção!T869*PreçoLivre!T871*(1-Painel!$B$8)-T$3-T$4-T$6)*(1-Painel!$E$7)-T$5+T$6)*T$7</f>
        <v>5200727.6533449208</v>
      </c>
      <c r="U875" s="35">
        <f>((Produção!U869*PreçoLivre!U871*(1-Painel!$B$8)-U$3-U$4-U$6)*(1-Painel!$E$7)-U$5+U$6)*U$7</f>
        <v>4802355.2231611721</v>
      </c>
      <c r="V875" s="35">
        <f>((Produção!V869*PreçoLivre!V871*(1-Painel!$B$8)-V$3-V$4-V$6)*(1-Painel!$E$7)-V$5+V$6)*V$7</f>
        <v>4572390.6694845743</v>
      </c>
      <c r="W875" s="35"/>
    </row>
    <row r="876" spans="1:23" x14ac:dyDescent="0.25">
      <c r="A876" s="36">
        <v>867</v>
      </c>
      <c r="B876" s="35">
        <f t="shared" si="13"/>
        <v>245559388.01914927</v>
      </c>
      <c r="C876" s="35">
        <f>((Produção!C870*PreçoLivre!C872*(1-Painel!$B$8)-C$3-C$4-C$6)*(1-Painel!$E$7)-C$5+C$6)*C$7</f>
        <v>25616434.72500626</v>
      </c>
      <c r="D876" s="35">
        <f>((Produção!D870*PreçoLivre!D872*(1-Painel!$B$8)-D$3-D$4-D$6)*(1-Painel!$E$7)-D$5+D$6)*D$7</f>
        <v>22721105.426469143</v>
      </c>
      <c r="E876" s="35">
        <f>((Produção!E870*PreçoLivre!E872*(1-Painel!$B$8)-E$3-E$4-E$6)*(1-Painel!$E$7)-E$5+E$6)*E$7</f>
        <v>20849475.175286017</v>
      </c>
      <c r="F876" s="35">
        <f>((Produção!F870*PreçoLivre!F872*(1-Painel!$B$8)-F$3-F$4-F$6)*(1-Painel!$E$7)-F$5+F$6)*F$7</f>
        <v>19016821.804765809</v>
      </c>
      <c r="G876" s="35">
        <f>((Produção!G870*PreçoLivre!G872*(1-Painel!$B$8)-G$3-G$4-G$6)*(1-Painel!$E$7)-G$5+G$6)*G$7</f>
        <v>17384088.987413898</v>
      </c>
      <c r="H876" s="35">
        <f>((Produção!H870*PreçoLivre!H872*(1-Painel!$B$8)-H$3-H$4-H$6)*(1-Painel!$E$7)-H$5+H$6)*H$7</f>
        <v>16244903.619905531</v>
      </c>
      <c r="I876" s="35">
        <f>((Produção!I870*PreçoLivre!I872*(1-Painel!$B$8)-I$3-I$4-I$6)*(1-Painel!$E$7)-I$5+I$6)*I$7</f>
        <v>15293104.615830429</v>
      </c>
      <c r="J876" s="35">
        <f>((Produção!J870*PreçoLivre!J872*(1-Painel!$B$8)-J$3-J$4-J$6)*(1-Painel!$E$7)-J$5+J$6)*J$7</f>
        <v>14776255.651317289</v>
      </c>
      <c r="K876" s="35">
        <f>((Produção!K870*PreçoLivre!K872*(1-Painel!$B$8)-K$3-K$4-K$6)*(1-Painel!$E$7)-K$5+K$6)*K$7</f>
        <v>13070095.632440021</v>
      </c>
      <c r="L876" s="35">
        <f>((Produção!L870*PreçoLivre!L872*(1-Painel!$B$8)-L$3-L$4-L$6)*(1-Painel!$E$7)-L$5+L$6)*L$7</f>
        <v>11804883.766609868</v>
      </c>
      <c r="M876" s="35">
        <f>((Produção!M870*PreçoLivre!M872*(1-Painel!$B$8)-M$3-M$4-M$6)*(1-Painel!$E$7)-M$5+M$6)*M$7</f>
        <v>10496778.177211884</v>
      </c>
      <c r="N876" s="35">
        <f>((Produção!N870*PreçoLivre!N872*(1-Painel!$B$8)-N$3-N$4-N$6)*(1-Painel!$E$7)-N$5+N$6)*N$7</f>
        <v>9387096.0150559135</v>
      </c>
      <c r="O876" s="35">
        <f>((Produção!O870*PreçoLivre!O872*(1-Painel!$B$8)-O$3-O$4-O$6)*(1-Painel!$E$7)-O$5+O$6)*O$7</f>
        <v>8305418.8800382363</v>
      </c>
      <c r="P876" s="35">
        <f>((Produção!P870*PreçoLivre!P872*(1-Painel!$B$8)-P$3-P$4-P$6)*(1-Painel!$E$7)-P$5+P$6)*P$7</f>
        <v>7778292.0179074481</v>
      </c>
      <c r="Q876" s="35">
        <f>((Produção!Q870*PreçoLivre!Q872*(1-Painel!$B$8)-Q$3-Q$4-Q$6)*(1-Painel!$E$7)-Q$5+Q$6)*Q$7</f>
        <v>6747131.6331703318</v>
      </c>
      <c r="R876" s="35">
        <f>((Produção!R870*PreçoLivre!R872*(1-Painel!$B$8)-R$3-R$4-R$6)*(1-Painel!$E$7)-R$5+R$6)*R$7</f>
        <v>5954915.0189951118</v>
      </c>
      <c r="S876" s="35">
        <f>((Produção!S870*PreçoLivre!S872*(1-Painel!$B$8)-S$3-S$4-S$6)*(1-Painel!$E$7)-S$5+S$6)*S$7</f>
        <v>5753214.1801353665</v>
      </c>
      <c r="T876" s="35">
        <f>((Produção!T870*PreçoLivre!T872*(1-Painel!$B$8)-T$3-T$4-T$6)*(1-Painel!$E$7)-T$5+T$6)*T$7</f>
        <v>4945261.1924657859</v>
      </c>
      <c r="U876" s="35">
        <f>((Produção!U870*PreçoLivre!U872*(1-Painel!$B$8)-U$3-U$4-U$6)*(1-Painel!$E$7)-U$5+U$6)*U$7</f>
        <v>4840298.3689908693</v>
      </c>
      <c r="V876" s="35">
        <f>((Produção!V870*PreçoLivre!V872*(1-Painel!$B$8)-V$3-V$4-V$6)*(1-Painel!$E$7)-V$5+V$6)*V$7</f>
        <v>4573813.1301340545</v>
      </c>
      <c r="W876" s="35"/>
    </row>
    <row r="877" spans="1:23" x14ac:dyDescent="0.25">
      <c r="A877" s="36">
        <v>868</v>
      </c>
      <c r="B877" s="35">
        <f t="shared" si="13"/>
        <v>226528753.87089837</v>
      </c>
      <c r="C877" s="35">
        <f>((Produção!C871*PreçoLivre!C873*(1-Painel!$B$8)-C$3-C$4-C$6)*(1-Painel!$E$7)-C$5+C$6)*C$7</f>
        <v>24324568.622234087</v>
      </c>
      <c r="D877" s="35">
        <f>((Produção!D871*PreçoLivre!D873*(1-Painel!$B$8)-D$3-D$4-D$6)*(1-Painel!$E$7)-D$5+D$6)*D$7</f>
        <v>21687460.553758055</v>
      </c>
      <c r="E877" s="35">
        <f>((Produção!E871*PreçoLivre!E873*(1-Painel!$B$8)-E$3-E$4-E$6)*(1-Painel!$E$7)-E$5+E$6)*E$7</f>
        <v>19739471.093634263</v>
      </c>
      <c r="F877" s="35">
        <f>((Produção!F871*PreçoLivre!F873*(1-Painel!$B$8)-F$3-F$4-F$6)*(1-Painel!$E$7)-F$5+F$6)*F$7</f>
        <v>18030245.712554924</v>
      </c>
      <c r="G877" s="35">
        <f>((Produção!G871*PreçoLivre!G873*(1-Painel!$B$8)-G$3-G$4-G$6)*(1-Painel!$E$7)-G$5+G$6)*G$7</f>
        <v>15911386.40049668</v>
      </c>
      <c r="H877" s="35">
        <f>((Produção!H871*PreçoLivre!H873*(1-Painel!$B$8)-H$3-H$4-H$6)*(1-Painel!$E$7)-H$5+H$6)*H$7</f>
        <v>14919173.450811638</v>
      </c>
      <c r="I877" s="35">
        <f>((Produção!I871*PreçoLivre!I873*(1-Painel!$B$8)-I$3-I$4-I$6)*(1-Painel!$E$7)-I$5+I$6)*I$7</f>
        <v>12910049.830050832</v>
      </c>
      <c r="J877" s="35">
        <f>((Produção!J871*PreçoLivre!J873*(1-Painel!$B$8)-J$3-J$4-J$6)*(1-Painel!$E$7)-J$5+J$6)*J$7</f>
        <v>12313008.568447318</v>
      </c>
      <c r="K877" s="35">
        <f>((Produção!K871*PreçoLivre!K873*(1-Painel!$B$8)-K$3-K$4-K$6)*(1-Painel!$E$7)-K$5+K$6)*K$7</f>
        <v>11308217.386086732</v>
      </c>
      <c r="L877" s="35">
        <f>((Produção!L871*PreçoLivre!L873*(1-Painel!$B$8)-L$3-L$4-L$6)*(1-Painel!$E$7)-L$5+L$6)*L$7</f>
        <v>10303024.480137568</v>
      </c>
      <c r="M877" s="35">
        <f>((Produção!M871*PreçoLivre!M873*(1-Painel!$B$8)-M$3-M$4-M$6)*(1-Painel!$E$7)-M$5+M$6)*M$7</f>
        <v>9356789.7012356427</v>
      </c>
      <c r="N877" s="35">
        <f>((Produção!N871*PreçoLivre!N873*(1-Painel!$B$8)-N$3-N$4-N$6)*(1-Painel!$E$7)-N$5+N$6)*N$7</f>
        <v>8804644.5790737309</v>
      </c>
      <c r="O877" s="35">
        <f>((Produção!O871*PreçoLivre!O873*(1-Painel!$B$8)-O$3-O$4-O$6)*(1-Painel!$E$7)-O$5+O$6)*O$7</f>
        <v>8495071.2798570395</v>
      </c>
      <c r="P877" s="35">
        <f>((Produção!P871*PreçoLivre!P873*(1-Painel!$B$8)-P$3-P$4-P$6)*(1-Painel!$E$7)-P$5+P$6)*P$7</f>
        <v>7810508.4487261837</v>
      </c>
      <c r="Q877" s="35">
        <f>((Produção!Q871*PreçoLivre!Q873*(1-Painel!$B$8)-Q$3-Q$4-Q$6)*(1-Painel!$E$7)-Q$5+Q$6)*Q$7</f>
        <v>6645446.4426772194</v>
      </c>
      <c r="R877" s="35">
        <f>((Produção!R871*PreçoLivre!R873*(1-Painel!$B$8)-R$3-R$4-R$6)*(1-Painel!$E$7)-R$5+R$6)*R$7</f>
        <v>5821321.0313361119</v>
      </c>
      <c r="S877" s="35">
        <f>((Produção!S871*PreçoLivre!S873*(1-Painel!$B$8)-S$3-S$4-S$6)*(1-Painel!$E$7)-S$5+S$6)*S$7</f>
        <v>5435364.6679404993</v>
      </c>
      <c r="T877" s="35">
        <f>((Produção!T871*PreçoLivre!T873*(1-Painel!$B$8)-T$3-T$4-T$6)*(1-Painel!$E$7)-T$5+T$6)*T$7</f>
        <v>4725459.9335853737</v>
      </c>
      <c r="U877" s="35">
        <f>((Produção!U871*PreçoLivre!U873*(1-Painel!$B$8)-U$3-U$4-U$6)*(1-Painel!$E$7)-U$5+U$6)*U$7</f>
        <v>4255611.7631545626</v>
      </c>
      <c r="V877" s="35">
        <f>((Produção!V871*PreçoLivre!V873*(1-Painel!$B$8)-V$3-V$4-V$6)*(1-Painel!$E$7)-V$5+V$6)*V$7</f>
        <v>3731929.9250999009</v>
      </c>
      <c r="W877" s="35"/>
    </row>
    <row r="878" spans="1:23" x14ac:dyDescent="0.25">
      <c r="A878" s="36">
        <v>869</v>
      </c>
      <c r="B878" s="35">
        <f t="shared" si="13"/>
        <v>244479684.35077626</v>
      </c>
      <c r="C878" s="35">
        <f>((Produção!C872*PreçoLivre!C874*(1-Painel!$B$8)-C$3-C$4-C$6)*(1-Painel!$E$7)-C$5+C$6)*C$7</f>
        <v>25945049.221947532</v>
      </c>
      <c r="D878" s="35">
        <f>((Produção!D872*PreçoLivre!D874*(1-Painel!$B$8)-D$3-D$4-D$6)*(1-Painel!$E$7)-D$5+D$6)*D$7</f>
        <v>22988552.952307459</v>
      </c>
      <c r="E878" s="35">
        <f>((Produção!E872*PreçoLivre!E874*(1-Painel!$B$8)-E$3-E$4-E$6)*(1-Painel!$E$7)-E$5+E$6)*E$7</f>
        <v>21794214.674034495</v>
      </c>
      <c r="F878" s="35">
        <f>((Produção!F872*PreçoLivre!F874*(1-Painel!$B$8)-F$3-F$4-F$6)*(1-Painel!$E$7)-F$5+F$6)*F$7</f>
        <v>19139887.010636903</v>
      </c>
      <c r="G878" s="35">
        <f>((Produção!G872*PreçoLivre!G874*(1-Painel!$B$8)-G$3-G$4-G$6)*(1-Painel!$E$7)-G$5+G$6)*G$7</f>
        <v>17402825.746975213</v>
      </c>
      <c r="H878" s="35">
        <f>((Produção!H872*PreçoLivre!H874*(1-Painel!$B$8)-H$3-H$4-H$6)*(1-Painel!$E$7)-H$5+H$6)*H$7</f>
        <v>15555506.061763555</v>
      </c>
      <c r="I878" s="35">
        <f>((Produção!I872*PreçoLivre!I874*(1-Painel!$B$8)-I$3-I$4-I$6)*(1-Painel!$E$7)-I$5+I$6)*I$7</f>
        <v>15183198.344504055</v>
      </c>
      <c r="J878" s="35">
        <f>((Produção!J872*PreçoLivre!J874*(1-Painel!$B$8)-J$3-J$4-J$6)*(1-Painel!$E$7)-J$5+J$6)*J$7</f>
        <v>13832460.987721657</v>
      </c>
      <c r="K878" s="35">
        <f>((Produção!K872*PreçoLivre!K874*(1-Painel!$B$8)-K$3-K$4-K$6)*(1-Painel!$E$7)-K$5+K$6)*K$7</f>
        <v>12355658.595485218</v>
      </c>
      <c r="L878" s="35">
        <f>((Produção!L872*PreçoLivre!L874*(1-Painel!$B$8)-L$3-L$4-L$6)*(1-Painel!$E$7)-L$5+L$6)*L$7</f>
        <v>10884877.351252986</v>
      </c>
      <c r="M878" s="35">
        <f>((Produção!M872*PreçoLivre!M874*(1-Painel!$B$8)-M$3-M$4-M$6)*(1-Painel!$E$7)-M$5+M$6)*M$7</f>
        <v>10340909.790672343</v>
      </c>
      <c r="N878" s="35">
        <f>((Produção!N872*PreçoLivre!N874*(1-Painel!$B$8)-N$3-N$4-N$6)*(1-Painel!$E$7)-N$5+N$6)*N$7</f>
        <v>9105871.3986654617</v>
      </c>
      <c r="O878" s="35">
        <f>((Produção!O872*PreçoLivre!O874*(1-Painel!$B$8)-O$3-O$4-O$6)*(1-Painel!$E$7)-O$5+O$6)*O$7</f>
        <v>8473079.1759136785</v>
      </c>
      <c r="P878" s="35">
        <f>((Produção!P872*PreçoLivre!P874*(1-Painel!$B$8)-P$3-P$4-P$6)*(1-Painel!$E$7)-P$5+P$6)*P$7</f>
        <v>7850830.2324626129</v>
      </c>
      <c r="Q878" s="35">
        <f>((Produção!Q872*PreçoLivre!Q874*(1-Painel!$B$8)-Q$3-Q$4-Q$6)*(1-Painel!$E$7)-Q$5+Q$6)*Q$7</f>
        <v>7154818.659428454</v>
      </c>
      <c r="R878" s="35">
        <f>((Produção!R872*PreçoLivre!R874*(1-Painel!$B$8)-R$3-R$4-R$6)*(1-Painel!$E$7)-R$5+R$6)*R$7</f>
        <v>6018987.8205918539</v>
      </c>
      <c r="S878" s="35">
        <f>((Produção!S872*PreçoLivre!S874*(1-Painel!$B$8)-S$3-S$4-S$6)*(1-Painel!$E$7)-S$5+S$6)*S$7</f>
        <v>5654334.862264731</v>
      </c>
      <c r="T878" s="35">
        <f>((Produção!T872*PreçoLivre!T874*(1-Painel!$B$8)-T$3-T$4-T$6)*(1-Painel!$E$7)-T$5+T$6)*T$7</f>
        <v>5409129.0777438199</v>
      </c>
      <c r="U878" s="35">
        <f>((Produção!U872*PreçoLivre!U874*(1-Painel!$B$8)-U$3-U$4-U$6)*(1-Painel!$E$7)-U$5+U$6)*U$7</f>
        <v>4724000.2398570701</v>
      </c>
      <c r="V878" s="35">
        <f>((Produção!V872*PreçoLivre!V874*(1-Painel!$B$8)-V$3-V$4-V$6)*(1-Painel!$E$7)-V$5+V$6)*V$7</f>
        <v>4665492.1465471787</v>
      </c>
      <c r="W878" s="35"/>
    </row>
    <row r="879" spans="1:23" x14ac:dyDescent="0.25">
      <c r="A879" s="36">
        <v>870</v>
      </c>
      <c r="B879" s="35">
        <f t="shared" si="13"/>
        <v>300017650.4593972</v>
      </c>
      <c r="C879" s="35">
        <f>((Produção!C873*PreçoLivre!C875*(1-Painel!$B$8)-C$3-C$4-C$6)*(1-Painel!$E$7)-C$5+C$6)*C$7</f>
        <v>28290960.697499085</v>
      </c>
      <c r="D879" s="35">
        <f>((Produção!D873*PreçoLivre!D875*(1-Painel!$B$8)-D$3-D$4-D$6)*(1-Painel!$E$7)-D$5+D$6)*D$7</f>
        <v>26610730.263473254</v>
      </c>
      <c r="E879" s="35">
        <f>((Produção!E873*PreçoLivre!E875*(1-Painel!$B$8)-E$3-E$4-E$6)*(1-Painel!$E$7)-E$5+E$6)*E$7</f>
        <v>26596779.658583391</v>
      </c>
      <c r="F879" s="35">
        <f>((Produção!F873*PreçoLivre!F875*(1-Painel!$B$8)-F$3-F$4-F$6)*(1-Painel!$E$7)-F$5+F$6)*F$7</f>
        <v>25345982.297669683</v>
      </c>
      <c r="G879" s="35">
        <f>((Produção!G873*PreçoLivre!G875*(1-Painel!$B$8)-G$3-G$4-G$6)*(1-Painel!$E$7)-G$5+G$6)*G$7</f>
        <v>22429389.706953138</v>
      </c>
      <c r="H879" s="35">
        <f>((Produção!H873*PreçoLivre!H875*(1-Painel!$B$8)-H$3-H$4-H$6)*(1-Painel!$E$7)-H$5+H$6)*H$7</f>
        <v>20367889.816666372</v>
      </c>
      <c r="I879" s="35">
        <f>((Produção!I873*PreçoLivre!I875*(1-Painel!$B$8)-I$3-I$4-I$6)*(1-Painel!$E$7)-I$5+I$6)*I$7</f>
        <v>18523111.448118206</v>
      </c>
      <c r="J879" s="35">
        <f>((Produção!J873*PreçoLivre!J875*(1-Painel!$B$8)-J$3-J$4-J$6)*(1-Painel!$E$7)-J$5+J$6)*J$7</f>
        <v>16579567.710848911</v>
      </c>
      <c r="K879" s="35">
        <f>((Produção!K873*PreçoLivre!K875*(1-Painel!$B$8)-K$3-K$4-K$6)*(1-Painel!$E$7)-K$5+K$6)*K$7</f>
        <v>14446542.520866696</v>
      </c>
      <c r="L879" s="35">
        <f>((Produção!L873*PreçoLivre!L875*(1-Painel!$B$8)-L$3-L$4-L$6)*(1-Painel!$E$7)-L$5+L$6)*L$7</f>
        <v>13488129.40826162</v>
      </c>
      <c r="M879" s="35">
        <f>((Produção!M873*PreçoLivre!M875*(1-Painel!$B$8)-M$3-M$4-M$6)*(1-Painel!$E$7)-M$5+M$6)*M$7</f>
        <v>12183820.697935898</v>
      </c>
      <c r="N879" s="35">
        <f>((Produção!N873*PreçoLivre!N875*(1-Painel!$B$8)-N$3-N$4-N$6)*(1-Painel!$E$7)-N$5+N$6)*N$7</f>
        <v>11452832.469384896</v>
      </c>
      <c r="O879" s="35">
        <f>((Produção!O873*PreçoLivre!O875*(1-Painel!$B$8)-O$3-O$4-O$6)*(1-Painel!$E$7)-O$5+O$6)*O$7</f>
        <v>10502162.043342549</v>
      </c>
      <c r="P879" s="35">
        <f>((Produção!P873*PreçoLivre!P875*(1-Painel!$B$8)-P$3-P$4-P$6)*(1-Painel!$E$7)-P$5+P$6)*P$7</f>
        <v>9579968.1712290719</v>
      </c>
      <c r="Q879" s="35">
        <f>((Produção!Q873*PreçoLivre!Q875*(1-Painel!$B$8)-Q$3-Q$4-Q$6)*(1-Painel!$E$7)-Q$5+Q$6)*Q$7</f>
        <v>8626562.519603217</v>
      </c>
      <c r="R879" s="35">
        <f>((Produção!R873*PreçoLivre!R875*(1-Painel!$B$8)-R$3-R$4-R$6)*(1-Painel!$E$7)-R$5+R$6)*R$7</f>
        <v>8134927.5649937019</v>
      </c>
      <c r="S879" s="35">
        <f>((Produção!S873*PreçoLivre!S875*(1-Painel!$B$8)-S$3-S$4-S$6)*(1-Painel!$E$7)-S$5+S$6)*S$7</f>
        <v>7377768.0425376203</v>
      </c>
      <c r="T879" s="35">
        <f>((Produção!T873*PreçoLivre!T875*(1-Painel!$B$8)-T$3-T$4-T$6)*(1-Painel!$E$7)-T$5+T$6)*T$7</f>
        <v>7061658.7364565022</v>
      </c>
      <c r="U879" s="35">
        <f>((Produção!U873*PreçoLivre!U875*(1-Painel!$B$8)-U$3-U$4-U$6)*(1-Painel!$E$7)-U$5+U$6)*U$7</f>
        <v>6526310.1757315695</v>
      </c>
      <c r="V879" s="35">
        <f>((Produção!V873*PreçoLivre!V875*(1-Painel!$B$8)-V$3-V$4-V$6)*(1-Painel!$E$7)-V$5+V$6)*V$7</f>
        <v>5892556.5092417942</v>
      </c>
      <c r="W879" s="35"/>
    </row>
    <row r="880" spans="1:23" x14ac:dyDescent="0.25">
      <c r="A880" s="36">
        <v>871</v>
      </c>
      <c r="B880" s="35">
        <f t="shared" si="13"/>
        <v>245652234.99241376</v>
      </c>
      <c r="C880" s="35">
        <f>((Produção!C874*PreçoLivre!C876*(1-Painel!$B$8)-C$3-C$4-C$6)*(1-Painel!$E$7)-C$5+C$6)*C$7</f>
        <v>24978113.381494302</v>
      </c>
      <c r="D880" s="35">
        <f>((Produção!D874*PreçoLivre!D876*(1-Painel!$B$8)-D$3-D$4-D$6)*(1-Painel!$E$7)-D$5+D$6)*D$7</f>
        <v>23355382.854821004</v>
      </c>
      <c r="E880" s="35">
        <f>((Produção!E874*PreçoLivre!E876*(1-Painel!$B$8)-E$3-E$4-E$6)*(1-Painel!$E$7)-E$5+E$6)*E$7</f>
        <v>21211177.02740353</v>
      </c>
      <c r="F880" s="35">
        <f>((Produção!F874*PreçoLivre!F876*(1-Painel!$B$8)-F$3-F$4-F$6)*(1-Painel!$E$7)-F$5+F$6)*F$7</f>
        <v>19843164.904457603</v>
      </c>
      <c r="G880" s="35">
        <f>((Produção!G874*PreçoLivre!G876*(1-Painel!$B$8)-G$3-G$4-G$6)*(1-Painel!$E$7)-G$5+G$6)*G$7</f>
        <v>18195745.416187122</v>
      </c>
      <c r="H880" s="35">
        <f>((Produção!H874*PreçoLivre!H876*(1-Painel!$B$8)-H$3-H$4-H$6)*(1-Painel!$E$7)-H$5+H$6)*H$7</f>
        <v>16830717.728447791</v>
      </c>
      <c r="I880" s="35">
        <f>((Produção!I874*PreçoLivre!I876*(1-Painel!$B$8)-I$3-I$4-I$6)*(1-Painel!$E$7)-I$5+I$6)*I$7</f>
        <v>15337320.336192731</v>
      </c>
      <c r="J880" s="35">
        <f>((Produção!J874*PreçoLivre!J876*(1-Painel!$B$8)-J$3-J$4-J$6)*(1-Painel!$E$7)-J$5+J$6)*J$7</f>
        <v>14382935.573692471</v>
      </c>
      <c r="K880" s="35">
        <f>((Produção!K874*PreçoLivre!K876*(1-Painel!$B$8)-K$3-K$4-K$6)*(1-Painel!$E$7)-K$5+K$6)*K$7</f>
        <v>12346033.156864334</v>
      </c>
      <c r="L880" s="35">
        <f>((Produção!L874*PreçoLivre!L876*(1-Painel!$B$8)-L$3-L$4-L$6)*(1-Painel!$E$7)-L$5+L$6)*L$7</f>
        <v>11318938.851143593</v>
      </c>
      <c r="M880" s="35">
        <f>((Produção!M874*PreçoLivre!M876*(1-Painel!$B$8)-M$3-M$4-M$6)*(1-Painel!$E$7)-M$5+M$6)*M$7</f>
        <v>10190424.99338828</v>
      </c>
      <c r="N880" s="35">
        <f>((Produção!N874*PreçoLivre!N876*(1-Painel!$B$8)-N$3-N$4-N$6)*(1-Painel!$E$7)-N$5+N$6)*N$7</f>
        <v>9046497.1245568767</v>
      </c>
      <c r="O880" s="35">
        <f>((Produção!O874*PreçoLivre!O876*(1-Painel!$B$8)-O$3-O$4-O$6)*(1-Painel!$E$7)-O$5+O$6)*O$7</f>
        <v>8092324.4538045973</v>
      </c>
      <c r="P880" s="35">
        <f>((Produção!P874*PreçoLivre!P876*(1-Painel!$B$8)-P$3-P$4-P$6)*(1-Painel!$E$7)-P$5+P$6)*P$7</f>
        <v>7015398.1938488865</v>
      </c>
      <c r="Q880" s="35">
        <f>((Produção!Q874*PreçoLivre!Q876*(1-Painel!$B$8)-Q$3-Q$4-Q$6)*(1-Painel!$E$7)-Q$5+Q$6)*Q$7</f>
        <v>6496436.2745249895</v>
      </c>
      <c r="R880" s="35">
        <f>((Produção!R874*PreçoLivre!R876*(1-Painel!$B$8)-R$3-R$4-R$6)*(1-Painel!$E$7)-R$5+R$6)*R$7</f>
        <v>6171277.2799935145</v>
      </c>
      <c r="S880" s="35">
        <f>((Produção!S874*PreçoLivre!S876*(1-Painel!$B$8)-S$3-S$4-S$6)*(1-Painel!$E$7)-S$5+S$6)*S$7</f>
        <v>5758877.9744086033</v>
      </c>
      <c r="T880" s="35">
        <f>((Produção!T874*PreçoLivre!T876*(1-Painel!$B$8)-T$3-T$4-T$6)*(1-Painel!$E$7)-T$5+T$6)*T$7</f>
        <v>5435647.1131551079</v>
      </c>
      <c r="U880" s="35">
        <f>((Produção!U874*PreçoLivre!U876*(1-Painel!$B$8)-U$3-U$4-U$6)*(1-Painel!$E$7)-U$5+U$6)*U$7</f>
        <v>5014839.0854869094</v>
      </c>
      <c r="V880" s="35">
        <f>((Produção!V874*PreçoLivre!V876*(1-Painel!$B$8)-V$3-V$4-V$6)*(1-Painel!$E$7)-V$5+V$6)*V$7</f>
        <v>4630983.2685415382</v>
      </c>
      <c r="W880" s="35"/>
    </row>
    <row r="881" spans="1:23" x14ac:dyDescent="0.25">
      <c r="A881" s="36">
        <v>872</v>
      </c>
      <c r="B881" s="35">
        <f t="shared" si="13"/>
        <v>258763208.1014165</v>
      </c>
      <c r="C881" s="35">
        <f>((Produção!C875*PreçoLivre!C877*(1-Painel!$B$8)-C$3-C$4-C$6)*(1-Painel!$E$7)-C$5+C$6)*C$7</f>
        <v>25786995.094807506</v>
      </c>
      <c r="D881" s="35">
        <f>((Produção!D875*PreçoLivre!D877*(1-Painel!$B$8)-D$3-D$4-D$6)*(1-Painel!$E$7)-D$5+D$6)*D$7</f>
        <v>23791576.093069647</v>
      </c>
      <c r="E881" s="35">
        <f>((Produção!E875*PreçoLivre!E877*(1-Painel!$B$8)-E$3-E$4-E$6)*(1-Painel!$E$7)-E$5+E$6)*E$7</f>
        <v>22188644.137005083</v>
      </c>
      <c r="F881" s="35">
        <f>((Produção!F875*PreçoLivre!F877*(1-Painel!$B$8)-F$3-F$4-F$6)*(1-Painel!$E$7)-F$5+F$6)*F$7</f>
        <v>19330335.694734138</v>
      </c>
      <c r="G881" s="35">
        <f>((Produção!G875*PreçoLivre!G877*(1-Painel!$B$8)-G$3-G$4-G$6)*(1-Painel!$E$7)-G$5+G$6)*G$7</f>
        <v>17732977.114646547</v>
      </c>
      <c r="H881" s="35">
        <f>((Produção!H875*PreçoLivre!H877*(1-Painel!$B$8)-H$3-H$4-H$6)*(1-Painel!$E$7)-H$5+H$6)*H$7</f>
        <v>17061402.718966588</v>
      </c>
      <c r="I881" s="35">
        <f>((Produção!I875*PreçoLivre!I877*(1-Painel!$B$8)-I$3-I$4-I$6)*(1-Painel!$E$7)-I$5+I$6)*I$7</f>
        <v>15755576.597558225</v>
      </c>
      <c r="J881" s="35">
        <f>((Produção!J875*PreçoLivre!J877*(1-Painel!$B$8)-J$3-J$4-J$6)*(1-Painel!$E$7)-J$5+J$6)*J$7</f>
        <v>14215880.812753487</v>
      </c>
      <c r="K881" s="35">
        <f>((Produção!K875*PreçoLivre!K877*(1-Painel!$B$8)-K$3-K$4-K$6)*(1-Painel!$E$7)-K$5+K$6)*K$7</f>
        <v>13261737.449046215</v>
      </c>
      <c r="L881" s="35">
        <f>((Produção!L875*PreçoLivre!L877*(1-Painel!$B$8)-L$3-L$4-L$6)*(1-Painel!$E$7)-L$5+L$6)*L$7</f>
        <v>12753190.122233728</v>
      </c>
      <c r="M881" s="35">
        <f>((Produção!M875*PreçoLivre!M877*(1-Painel!$B$8)-M$3-M$4-M$6)*(1-Painel!$E$7)-M$5+M$6)*M$7</f>
        <v>11877423.092030998</v>
      </c>
      <c r="N881" s="35">
        <f>((Produção!N875*PreçoLivre!N877*(1-Painel!$B$8)-N$3-N$4-N$6)*(1-Painel!$E$7)-N$5+N$6)*N$7</f>
        <v>10667053.171695746</v>
      </c>
      <c r="O881" s="35">
        <f>((Produção!O875*PreçoLivre!O877*(1-Painel!$B$8)-O$3-O$4-O$6)*(1-Painel!$E$7)-O$5+O$6)*O$7</f>
        <v>9677536.4704564139</v>
      </c>
      <c r="P881" s="35">
        <f>((Produção!P875*PreçoLivre!P877*(1-Painel!$B$8)-P$3-P$4-P$6)*(1-Painel!$E$7)-P$5+P$6)*P$7</f>
        <v>8465242.4297973216</v>
      </c>
      <c r="Q881" s="35">
        <f>((Produção!Q875*PreçoLivre!Q877*(1-Painel!$B$8)-Q$3-Q$4-Q$6)*(1-Painel!$E$7)-Q$5+Q$6)*Q$7</f>
        <v>7386657.6540608443</v>
      </c>
      <c r="R881" s="35">
        <f>((Produção!R875*PreçoLivre!R877*(1-Painel!$B$8)-R$3-R$4-R$6)*(1-Painel!$E$7)-R$5+R$6)*R$7</f>
        <v>6562222.0044069979</v>
      </c>
      <c r="S881" s="35">
        <f>((Produção!S875*PreçoLivre!S877*(1-Painel!$B$8)-S$3-S$4-S$6)*(1-Painel!$E$7)-S$5+S$6)*S$7</f>
        <v>6185420.0652338183</v>
      </c>
      <c r="T881" s="35">
        <f>((Produção!T875*PreçoLivre!T877*(1-Painel!$B$8)-T$3-T$4-T$6)*(1-Painel!$E$7)-T$5+T$6)*T$7</f>
        <v>5692566.954224485</v>
      </c>
      <c r="U881" s="35">
        <f>((Produção!U875*PreçoLivre!U877*(1-Painel!$B$8)-U$3-U$4-U$6)*(1-Painel!$E$7)-U$5+U$6)*U$7</f>
        <v>5299495.9979144968</v>
      </c>
      <c r="V881" s="35">
        <f>((Produção!V875*PreçoLivre!V877*(1-Painel!$B$8)-V$3-V$4-V$6)*(1-Painel!$E$7)-V$5+V$6)*V$7</f>
        <v>5071274.4267741935</v>
      </c>
      <c r="W881" s="35"/>
    </row>
    <row r="882" spans="1:23" x14ac:dyDescent="0.25">
      <c r="A882" s="36">
        <v>873</v>
      </c>
      <c r="B882" s="35">
        <f t="shared" si="13"/>
        <v>286556083.79554105</v>
      </c>
      <c r="C882" s="35">
        <f>((Produção!C876*PreçoLivre!C878*(1-Painel!$B$8)-C$3-C$4-C$6)*(1-Painel!$E$7)-C$5+C$6)*C$7</f>
        <v>26828186.675953481</v>
      </c>
      <c r="D882" s="35">
        <f>((Produção!D876*PreçoLivre!D878*(1-Painel!$B$8)-D$3-D$4-D$6)*(1-Painel!$E$7)-D$5+D$6)*D$7</f>
        <v>25268848.232938167</v>
      </c>
      <c r="E882" s="35">
        <f>((Produção!E876*PreçoLivre!E878*(1-Painel!$B$8)-E$3-E$4-E$6)*(1-Painel!$E$7)-E$5+E$6)*E$7</f>
        <v>23097794.014044821</v>
      </c>
      <c r="F882" s="35">
        <f>((Produção!F876*PreçoLivre!F878*(1-Painel!$B$8)-F$3-F$4-F$6)*(1-Painel!$E$7)-F$5+F$6)*F$7</f>
        <v>20979138.464135811</v>
      </c>
      <c r="G882" s="35">
        <f>((Produção!G876*PreçoLivre!G878*(1-Painel!$B$8)-G$3-G$4-G$6)*(1-Painel!$E$7)-G$5+G$6)*G$7</f>
        <v>20380728.293441027</v>
      </c>
      <c r="H882" s="35">
        <f>((Produção!H876*PreçoLivre!H878*(1-Painel!$B$8)-H$3-H$4-H$6)*(1-Painel!$E$7)-H$5+H$6)*H$7</f>
        <v>18830970.752976939</v>
      </c>
      <c r="I882" s="35">
        <f>((Produção!I876*PreçoLivre!I878*(1-Painel!$B$8)-I$3-I$4-I$6)*(1-Painel!$E$7)-I$5+I$6)*I$7</f>
        <v>16422060.872749155</v>
      </c>
      <c r="J882" s="35">
        <f>((Produção!J876*PreçoLivre!J878*(1-Painel!$B$8)-J$3-J$4-J$6)*(1-Painel!$E$7)-J$5+J$6)*J$7</f>
        <v>15452481.679169947</v>
      </c>
      <c r="K882" s="35">
        <f>((Produção!K876*PreçoLivre!K878*(1-Painel!$B$8)-K$3-K$4-K$6)*(1-Painel!$E$7)-K$5+K$6)*K$7</f>
        <v>14290107.591417659</v>
      </c>
      <c r="L882" s="35">
        <f>((Produção!L876*PreçoLivre!L878*(1-Painel!$B$8)-L$3-L$4-L$6)*(1-Painel!$E$7)-L$5+L$6)*L$7</f>
        <v>13633041.9373357</v>
      </c>
      <c r="M882" s="35">
        <f>((Produção!M876*PreçoLivre!M878*(1-Painel!$B$8)-M$3-M$4-M$6)*(1-Painel!$E$7)-M$5+M$6)*M$7</f>
        <v>12553247.531936683</v>
      </c>
      <c r="N882" s="35">
        <f>((Produção!N876*PreçoLivre!N878*(1-Painel!$B$8)-N$3-N$4-N$6)*(1-Painel!$E$7)-N$5+N$6)*N$7</f>
        <v>11347207.996412385</v>
      </c>
      <c r="O882" s="35">
        <f>((Produção!O876*PreçoLivre!O878*(1-Painel!$B$8)-O$3-O$4-O$6)*(1-Painel!$E$7)-O$5+O$6)*O$7</f>
        <v>11477078.324282637</v>
      </c>
      <c r="P882" s="35">
        <f>((Produção!P876*PreçoLivre!P878*(1-Painel!$B$8)-P$3-P$4-P$6)*(1-Painel!$E$7)-P$5+P$6)*P$7</f>
        <v>10670851.079151342</v>
      </c>
      <c r="Q882" s="35">
        <f>((Produção!Q876*PreçoLivre!Q878*(1-Painel!$B$8)-Q$3-Q$4-Q$6)*(1-Painel!$E$7)-Q$5+Q$6)*Q$7</f>
        <v>10126090.690156043</v>
      </c>
      <c r="R882" s="35">
        <f>((Produção!R876*PreçoLivre!R878*(1-Painel!$B$8)-R$3-R$4-R$6)*(1-Painel!$E$7)-R$5+R$6)*R$7</f>
        <v>8637910.6774785202</v>
      </c>
      <c r="S882" s="35">
        <f>((Produção!S876*PreçoLivre!S878*(1-Painel!$B$8)-S$3-S$4-S$6)*(1-Painel!$E$7)-S$5+S$6)*S$7</f>
        <v>7671333.5006878981</v>
      </c>
      <c r="T882" s="35">
        <f>((Produção!T876*PreçoLivre!T878*(1-Painel!$B$8)-T$3-T$4-T$6)*(1-Painel!$E$7)-T$5+T$6)*T$7</f>
        <v>6888915.8432967821</v>
      </c>
      <c r="U882" s="35">
        <f>((Produção!U876*PreçoLivre!U878*(1-Painel!$B$8)-U$3-U$4-U$6)*(1-Painel!$E$7)-U$5+U$6)*U$7</f>
        <v>6372240.9560157694</v>
      </c>
      <c r="V882" s="35">
        <f>((Produção!V876*PreçoLivre!V878*(1-Painel!$B$8)-V$3-V$4-V$6)*(1-Painel!$E$7)-V$5+V$6)*V$7</f>
        <v>5627848.6819602819</v>
      </c>
      <c r="W882" s="35"/>
    </row>
    <row r="883" spans="1:23" x14ac:dyDescent="0.25">
      <c r="A883" s="36">
        <v>874</v>
      </c>
      <c r="B883" s="35">
        <f t="shared" si="13"/>
        <v>230984350.46148962</v>
      </c>
      <c r="C883" s="35">
        <f>((Produção!C877*PreçoLivre!C879*(1-Painel!$B$8)-C$3-C$4-C$6)*(1-Painel!$E$7)-C$5+C$6)*C$7</f>
        <v>24511679.808613889</v>
      </c>
      <c r="D883" s="35">
        <f>((Produção!D877*PreçoLivre!D879*(1-Painel!$B$8)-D$3-D$4-D$6)*(1-Painel!$E$7)-D$5+D$6)*D$7</f>
        <v>23758195.928540841</v>
      </c>
      <c r="E883" s="35">
        <f>((Produção!E877*PreçoLivre!E879*(1-Painel!$B$8)-E$3-E$4-E$6)*(1-Painel!$E$7)-E$5+E$6)*E$7</f>
        <v>20587161.742844813</v>
      </c>
      <c r="F883" s="35">
        <f>((Produção!F877*PreçoLivre!F879*(1-Painel!$B$8)-F$3-F$4-F$6)*(1-Painel!$E$7)-F$5+F$6)*F$7</f>
        <v>17941827.808008883</v>
      </c>
      <c r="G883" s="35">
        <f>((Produção!G877*PreçoLivre!G879*(1-Painel!$B$8)-G$3-G$4-G$6)*(1-Painel!$E$7)-G$5+G$6)*G$7</f>
        <v>16305114.042464323</v>
      </c>
      <c r="H883" s="35">
        <f>((Produção!H877*PreçoLivre!H879*(1-Painel!$B$8)-H$3-H$4-H$6)*(1-Painel!$E$7)-H$5+H$6)*H$7</f>
        <v>15350117.869357837</v>
      </c>
      <c r="I883" s="35">
        <f>((Produção!I877*PreçoLivre!I879*(1-Painel!$B$8)-I$3-I$4-I$6)*(1-Painel!$E$7)-I$5+I$6)*I$7</f>
        <v>13436021.793134635</v>
      </c>
      <c r="J883" s="35">
        <f>((Produção!J877*PreçoLivre!J879*(1-Painel!$B$8)-J$3-J$4-J$6)*(1-Painel!$E$7)-J$5+J$6)*J$7</f>
        <v>11945355.977932259</v>
      </c>
      <c r="K883" s="35">
        <f>((Produção!K877*PreçoLivre!K879*(1-Painel!$B$8)-K$3-K$4-K$6)*(1-Painel!$E$7)-K$5+K$6)*K$7</f>
        <v>10704154.636587966</v>
      </c>
      <c r="L883" s="35">
        <f>((Produção!L877*PreçoLivre!L879*(1-Painel!$B$8)-L$3-L$4-L$6)*(1-Painel!$E$7)-L$5+L$6)*L$7</f>
        <v>9968240.2226477731</v>
      </c>
      <c r="M883" s="35">
        <f>((Produção!M877*PreçoLivre!M879*(1-Painel!$B$8)-M$3-M$4-M$6)*(1-Painel!$E$7)-M$5+M$6)*M$7</f>
        <v>9281069.7026505806</v>
      </c>
      <c r="N883" s="35">
        <f>((Produção!N877*PreçoLivre!N879*(1-Painel!$B$8)-N$3-N$4-N$6)*(1-Painel!$E$7)-N$5+N$6)*N$7</f>
        <v>8846502.7395776454</v>
      </c>
      <c r="O883" s="35">
        <f>((Produção!O877*PreçoLivre!O879*(1-Painel!$B$8)-O$3-O$4-O$6)*(1-Painel!$E$7)-O$5+O$6)*O$7</f>
        <v>7714104.854940067</v>
      </c>
      <c r="P883" s="35">
        <f>((Produção!P877*PreçoLivre!P879*(1-Painel!$B$8)-P$3-P$4-P$6)*(1-Painel!$E$7)-P$5+P$6)*P$7</f>
        <v>7322294.4009731654</v>
      </c>
      <c r="Q883" s="35">
        <f>((Produção!Q877*PreçoLivre!Q879*(1-Painel!$B$8)-Q$3-Q$4-Q$6)*(1-Painel!$E$7)-Q$5+Q$6)*Q$7</f>
        <v>6687332.9415393732</v>
      </c>
      <c r="R883" s="35">
        <f>((Produção!R877*PreçoLivre!R879*(1-Painel!$B$8)-R$3-R$4-R$6)*(1-Painel!$E$7)-R$5+R$6)*R$7</f>
        <v>6260128.1405472513</v>
      </c>
      <c r="S883" s="35">
        <f>((Produção!S877*PreçoLivre!S879*(1-Painel!$B$8)-S$3-S$4-S$6)*(1-Painel!$E$7)-S$5+S$6)*S$7</f>
        <v>5545624.8752954323</v>
      </c>
      <c r="T883" s="35">
        <f>((Produção!T877*PreçoLivre!T879*(1-Painel!$B$8)-T$3-T$4-T$6)*(1-Painel!$E$7)-T$5+T$6)*T$7</f>
        <v>5220326.0845497698</v>
      </c>
      <c r="U883" s="35">
        <f>((Produção!U877*PreçoLivre!U879*(1-Painel!$B$8)-U$3-U$4-U$6)*(1-Painel!$E$7)-U$5+U$6)*U$7</f>
        <v>5019326.1555655254</v>
      </c>
      <c r="V883" s="35">
        <f>((Produção!V877*PreçoLivre!V879*(1-Painel!$B$8)-V$3-V$4-V$6)*(1-Painel!$E$7)-V$5+V$6)*V$7</f>
        <v>4579770.7357175639</v>
      </c>
      <c r="W883" s="35"/>
    </row>
    <row r="884" spans="1:23" x14ac:dyDescent="0.25">
      <c r="A884" s="36">
        <v>875</v>
      </c>
      <c r="B884" s="35">
        <f t="shared" si="13"/>
        <v>251518432.44997174</v>
      </c>
      <c r="C884" s="35">
        <f>((Produção!C878*PreçoLivre!C880*(1-Painel!$B$8)-C$3-C$4-C$6)*(1-Painel!$E$7)-C$5+C$6)*C$7</f>
        <v>25843987.774885252</v>
      </c>
      <c r="D884" s="35">
        <f>((Produção!D878*PreçoLivre!D880*(1-Painel!$B$8)-D$3-D$4-D$6)*(1-Painel!$E$7)-D$5+D$6)*D$7</f>
        <v>24436130.424017739</v>
      </c>
      <c r="E884" s="35">
        <f>((Produção!E878*PreçoLivre!E880*(1-Painel!$B$8)-E$3-E$4-E$6)*(1-Painel!$E$7)-E$5+E$6)*E$7</f>
        <v>21766477.577852115</v>
      </c>
      <c r="F884" s="35">
        <f>((Produção!F878*PreçoLivre!F880*(1-Painel!$B$8)-F$3-F$4-F$6)*(1-Painel!$E$7)-F$5+F$6)*F$7</f>
        <v>19787939.002268594</v>
      </c>
      <c r="G884" s="35">
        <f>((Produção!G878*PreçoLivre!G880*(1-Painel!$B$8)-G$3-G$4-G$6)*(1-Painel!$E$7)-G$5+G$6)*G$7</f>
        <v>18551695.324860856</v>
      </c>
      <c r="H884" s="35">
        <f>((Produção!H878*PreçoLivre!H880*(1-Painel!$B$8)-H$3-H$4-H$6)*(1-Painel!$E$7)-H$5+H$6)*H$7</f>
        <v>16285532.059961883</v>
      </c>
      <c r="I884" s="35">
        <f>((Produção!I878*PreçoLivre!I880*(1-Painel!$B$8)-I$3-I$4-I$6)*(1-Painel!$E$7)-I$5+I$6)*I$7</f>
        <v>14725904.117713805</v>
      </c>
      <c r="J884" s="35">
        <f>((Produção!J878*PreçoLivre!J880*(1-Painel!$B$8)-J$3-J$4-J$6)*(1-Painel!$E$7)-J$5+J$6)*J$7</f>
        <v>14281762.071587566</v>
      </c>
      <c r="K884" s="35">
        <f>((Produção!K878*PreçoLivre!K880*(1-Painel!$B$8)-K$3-K$4-K$6)*(1-Painel!$E$7)-K$5+K$6)*K$7</f>
        <v>13248174.920570266</v>
      </c>
      <c r="L884" s="35">
        <f>((Produção!L878*PreçoLivre!L880*(1-Painel!$B$8)-L$3-L$4-L$6)*(1-Painel!$E$7)-L$5+L$6)*L$7</f>
        <v>11541673.006324667</v>
      </c>
      <c r="M884" s="35">
        <f>((Produção!M878*PreçoLivre!M880*(1-Painel!$B$8)-M$3-M$4-M$6)*(1-Painel!$E$7)-M$5+M$6)*M$7</f>
        <v>10581850.727652457</v>
      </c>
      <c r="N884" s="35">
        <f>((Produção!N878*PreçoLivre!N880*(1-Painel!$B$8)-N$3-N$4-N$6)*(1-Painel!$E$7)-N$5+N$6)*N$7</f>
        <v>9859111.1612371206</v>
      </c>
      <c r="O884" s="35">
        <f>((Produção!O878*PreçoLivre!O880*(1-Painel!$B$8)-O$3-O$4-O$6)*(1-Painel!$E$7)-O$5+O$6)*O$7</f>
        <v>8348043.6290452182</v>
      </c>
      <c r="P884" s="35">
        <f>((Produção!P878*PreçoLivre!P880*(1-Painel!$B$8)-P$3-P$4-P$6)*(1-Painel!$E$7)-P$5+P$6)*P$7</f>
        <v>8055601.930191325</v>
      </c>
      <c r="Q884" s="35">
        <f>((Produção!Q878*PreçoLivre!Q880*(1-Painel!$B$8)-Q$3-Q$4-Q$6)*(1-Painel!$E$7)-Q$5+Q$6)*Q$7</f>
        <v>7031174.686237555</v>
      </c>
      <c r="R884" s="35">
        <f>((Produção!R878*PreçoLivre!R880*(1-Painel!$B$8)-R$3-R$4-R$6)*(1-Painel!$E$7)-R$5+R$6)*R$7</f>
        <v>6216804.5948349182</v>
      </c>
      <c r="S884" s="35">
        <f>((Produção!S878*PreçoLivre!S880*(1-Painel!$B$8)-S$3-S$4-S$6)*(1-Painel!$E$7)-S$5+S$6)*S$7</f>
        <v>5818262.0967634553</v>
      </c>
      <c r="T884" s="35">
        <f>((Produção!T878*PreçoLivre!T880*(1-Painel!$B$8)-T$3-T$4-T$6)*(1-Painel!$E$7)-T$5+T$6)*T$7</f>
        <v>5417152.5538177723</v>
      </c>
      <c r="U884" s="35">
        <f>((Produção!U878*PreçoLivre!U880*(1-Painel!$B$8)-U$3-U$4-U$6)*(1-Painel!$E$7)-U$5+U$6)*U$7</f>
        <v>5133432.3091721162</v>
      </c>
      <c r="V884" s="35">
        <f>((Produção!V878*PreçoLivre!V880*(1-Painel!$B$8)-V$3-V$4-V$6)*(1-Painel!$E$7)-V$5+V$6)*V$7</f>
        <v>4587722.4809770323</v>
      </c>
      <c r="W884" s="35"/>
    </row>
    <row r="885" spans="1:23" x14ac:dyDescent="0.25">
      <c r="A885" s="36">
        <v>876</v>
      </c>
      <c r="B885" s="35">
        <f t="shared" si="13"/>
        <v>263462160.15430641</v>
      </c>
      <c r="C885" s="35">
        <f>((Produção!C879*PreçoLivre!C881*(1-Painel!$B$8)-C$3-C$4-C$6)*(1-Painel!$E$7)-C$5+C$6)*C$7</f>
        <v>28056063.91676918</v>
      </c>
      <c r="D885" s="35">
        <f>((Produção!D879*PreçoLivre!D881*(1-Painel!$B$8)-D$3-D$4-D$6)*(1-Painel!$E$7)-D$5+D$6)*D$7</f>
        <v>26073558.788359229</v>
      </c>
      <c r="E885" s="35">
        <f>((Produção!E879*PreçoLivre!E881*(1-Painel!$B$8)-E$3-E$4-E$6)*(1-Painel!$E$7)-E$5+E$6)*E$7</f>
        <v>24334694.299905017</v>
      </c>
      <c r="F885" s="35">
        <f>((Produção!F879*PreçoLivre!F881*(1-Painel!$B$8)-F$3-F$4-F$6)*(1-Painel!$E$7)-F$5+F$6)*F$7</f>
        <v>21104873.636742752</v>
      </c>
      <c r="G885" s="35">
        <f>((Produção!G879*PreçoLivre!G881*(1-Painel!$B$8)-G$3-G$4-G$6)*(1-Painel!$E$7)-G$5+G$6)*G$7</f>
        <v>20527502.68052686</v>
      </c>
      <c r="H885" s="35">
        <f>((Produção!H879*PreçoLivre!H881*(1-Painel!$B$8)-H$3-H$4-H$6)*(1-Painel!$E$7)-H$5+H$6)*H$7</f>
        <v>16986385.352614727</v>
      </c>
      <c r="I885" s="35">
        <f>((Produção!I879*PreçoLivre!I881*(1-Painel!$B$8)-I$3-I$4-I$6)*(1-Painel!$E$7)-I$5+I$6)*I$7</f>
        <v>15433536.177224973</v>
      </c>
      <c r="J885" s="35">
        <f>((Produção!J879*PreçoLivre!J881*(1-Painel!$B$8)-J$3-J$4-J$6)*(1-Painel!$E$7)-J$5+J$6)*J$7</f>
        <v>12883082.913345344</v>
      </c>
      <c r="K885" s="35">
        <f>((Produção!K879*PreçoLivre!K881*(1-Painel!$B$8)-K$3-K$4-K$6)*(1-Painel!$E$7)-K$5+K$6)*K$7</f>
        <v>11933242.170643164</v>
      </c>
      <c r="L885" s="35">
        <f>((Produção!L879*PreçoLivre!L881*(1-Painel!$B$8)-L$3-L$4-L$6)*(1-Painel!$E$7)-L$5+L$6)*L$7</f>
        <v>11769005.876451364</v>
      </c>
      <c r="M885" s="35">
        <f>((Produção!M879*PreçoLivre!M881*(1-Painel!$B$8)-M$3-M$4-M$6)*(1-Painel!$E$7)-M$5+M$6)*M$7</f>
        <v>11078765.412880598</v>
      </c>
      <c r="N885" s="35">
        <f>((Produção!N879*PreçoLivre!N881*(1-Painel!$B$8)-N$3-N$4-N$6)*(1-Painel!$E$7)-N$5+N$6)*N$7</f>
        <v>10471070.313352305</v>
      </c>
      <c r="O885" s="35">
        <f>((Produção!O879*PreçoLivre!O881*(1-Painel!$B$8)-O$3-O$4-O$6)*(1-Painel!$E$7)-O$5+O$6)*O$7</f>
        <v>9138775.8118617516</v>
      </c>
      <c r="P885" s="35">
        <f>((Produção!P879*PreçoLivre!P881*(1-Painel!$B$8)-P$3-P$4-P$6)*(1-Painel!$E$7)-P$5+P$6)*P$7</f>
        <v>8233816.5596147552</v>
      </c>
      <c r="Q885" s="35">
        <f>((Produção!Q879*PreçoLivre!Q881*(1-Painel!$B$8)-Q$3-Q$4-Q$6)*(1-Painel!$E$7)-Q$5+Q$6)*Q$7</f>
        <v>7549534.0819677841</v>
      </c>
      <c r="R885" s="35">
        <f>((Produção!R879*PreçoLivre!R881*(1-Painel!$B$8)-R$3-R$4-R$6)*(1-Painel!$E$7)-R$5+R$6)*R$7</f>
        <v>6924553.1626959946</v>
      </c>
      <c r="S885" s="35">
        <f>((Produção!S879*PreçoLivre!S881*(1-Painel!$B$8)-S$3-S$4-S$6)*(1-Painel!$E$7)-S$5+S$6)*S$7</f>
        <v>6338522.4459050708</v>
      </c>
      <c r="T885" s="35">
        <f>((Produção!T879*PreçoLivre!T881*(1-Painel!$B$8)-T$3-T$4-T$6)*(1-Painel!$E$7)-T$5+T$6)*T$7</f>
        <v>5656635.645454431</v>
      </c>
      <c r="U885" s="35">
        <f>((Produção!U879*PreçoLivre!U881*(1-Painel!$B$8)-U$3-U$4-U$6)*(1-Painel!$E$7)-U$5+U$6)*U$7</f>
        <v>4681748.9278694503</v>
      </c>
      <c r="V885" s="35">
        <f>((Produção!V879*PreçoLivre!V881*(1-Painel!$B$8)-V$3-V$4-V$6)*(1-Painel!$E$7)-V$5+V$6)*V$7</f>
        <v>4286791.9801216675</v>
      </c>
      <c r="W885" s="35"/>
    </row>
    <row r="886" spans="1:23" x14ac:dyDescent="0.25">
      <c r="A886" s="36">
        <v>877</v>
      </c>
      <c r="B886" s="35">
        <f t="shared" si="13"/>
        <v>276580142.29172474</v>
      </c>
      <c r="C886" s="35">
        <f>((Produção!C880*PreçoLivre!C882*(1-Painel!$B$8)-C$3-C$4-C$6)*(1-Painel!$E$7)-C$5+C$6)*C$7</f>
        <v>26355905.502835464</v>
      </c>
      <c r="D886" s="35">
        <f>((Produção!D880*PreçoLivre!D882*(1-Painel!$B$8)-D$3-D$4-D$6)*(1-Painel!$E$7)-D$5+D$6)*D$7</f>
        <v>25256749.767826825</v>
      </c>
      <c r="E886" s="35">
        <f>((Produção!E880*PreçoLivre!E882*(1-Painel!$B$8)-E$3-E$4-E$6)*(1-Painel!$E$7)-E$5+E$6)*E$7</f>
        <v>23599822.216524776</v>
      </c>
      <c r="F886" s="35">
        <f>((Produção!F880*PreçoLivre!F882*(1-Painel!$B$8)-F$3-F$4-F$6)*(1-Painel!$E$7)-F$5+F$6)*F$7</f>
        <v>21581809.434592143</v>
      </c>
      <c r="G886" s="35">
        <f>((Produção!G880*PreçoLivre!G882*(1-Painel!$B$8)-G$3-G$4-G$6)*(1-Painel!$E$7)-G$5+G$6)*G$7</f>
        <v>20397626.534555357</v>
      </c>
      <c r="H886" s="35">
        <f>((Produção!H880*PreçoLivre!H882*(1-Painel!$B$8)-H$3-H$4-H$6)*(1-Painel!$E$7)-H$5+H$6)*H$7</f>
        <v>18162851.902604494</v>
      </c>
      <c r="I886" s="35">
        <f>((Produção!I880*PreçoLivre!I882*(1-Painel!$B$8)-I$3-I$4-I$6)*(1-Painel!$E$7)-I$5+I$6)*I$7</f>
        <v>16419352.919016749</v>
      </c>
      <c r="J886" s="35">
        <f>((Produção!J880*PreçoLivre!J882*(1-Painel!$B$8)-J$3-J$4-J$6)*(1-Painel!$E$7)-J$5+J$6)*J$7</f>
        <v>15267494.905390088</v>
      </c>
      <c r="K886" s="35">
        <f>((Produção!K880*PreçoLivre!K882*(1-Painel!$B$8)-K$3-K$4-K$6)*(1-Painel!$E$7)-K$5+K$6)*K$7</f>
        <v>13590641.841973392</v>
      </c>
      <c r="L886" s="35">
        <f>((Produção!L880*PreçoLivre!L882*(1-Painel!$B$8)-L$3-L$4-L$6)*(1-Painel!$E$7)-L$5+L$6)*L$7</f>
        <v>12301487.428932473</v>
      </c>
      <c r="M886" s="35">
        <f>((Produção!M880*PreçoLivre!M882*(1-Painel!$B$8)-M$3-M$4-M$6)*(1-Painel!$E$7)-M$5+M$6)*M$7</f>
        <v>11814181.87831836</v>
      </c>
      <c r="N886" s="35">
        <f>((Produção!N880*PreçoLivre!N882*(1-Painel!$B$8)-N$3-N$4-N$6)*(1-Painel!$E$7)-N$5+N$6)*N$7</f>
        <v>11055341.337546935</v>
      </c>
      <c r="O886" s="35">
        <f>((Produção!O880*PreçoLivre!O882*(1-Painel!$B$8)-O$3-O$4-O$6)*(1-Painel!$E$7)-O$5+O$6)*O$7</f>
        <v>10400394.779396156</v>
      </c>
      <c r="P886" s="35">
        <f>((Produção!P880*PreçoLivre!P882*(1-Painel!$B$8)-P$3-P$4-P$6)*(1-Painel!$E$7)-P$5+P$6)*P$7</f>
        <v>9268237.3961248081</v>
      </c>
      <c r="Q886" s="35">
        <f>((Produção!Q880*PreçoLivre!Q882*(1-Painel!$B$8)-Q$3-Q$4-Q$6)*(1-Painel!$E$7)-Q$5+Q$6)*Q$7</f>
        <v>8697095.3434856497</v>
      </c>
      <c r="R886" s="35">
        <f>((Produção!R880*PreçoLivre!R882*(1-Painel!$B$8)-R$3-R$4-R$6)*(1-Painel!$E$7)-R$5+R$6)*R$7</f>
        <v>7295184.8227673285</v>
      </c>
      <c r="S886" s="35">
        <f>((Produção!S880*PreçoLivre!S882*(1-Painel!$B$8)-S$3-S$4-S$6)*(1-Painel!$E$7)-S$5+S$6)*S$7</f>
        <v>6620409.7326488076</v>
      </c>
      <c r="T886" s="35">
        <f>((Produção!T880*PreçoLivre!T882*(1-Painel!$B$8)-T$3-T$4-T$6)*(1-Painel!$E$7)-T$5+T$6)*T$7</f>
        <v>6491419.5318461722</v>
      </c>
      <c r="U886" s="35">
        <f>((Produção!U880*PreçoLivre!U882*(1-Painel!$B$8)-U$3-U$4-U$6)*(1-Painel!$E$7)-U$5+U$6)*U$7</f>
        <v>6178517.1002825713</v>
      </c>
      <c r="V886" s="35">
        <f>((Produção!V880*PreçoLivre!V882*(1-Painel!$B$8)-V$3-V$4-V$6)*(1-Painel!$E$7)-V$5+V$6)*V$7</f>
        <v>5825617.915056156</v>
      </c>
      <c r="W886" s="35"/>
    </row>
    <row r="887" spans="1:23" x14ac:dyDescent="0.25">
      <c r="A887" s="36">
        <v>878</v>
      </c>
      <c r="B887" s="35">
        <f t="shared" si="13"/>
        <v>230847968.53061113</v>
      </c>
      <c r="C887" s="35">
        <f>((Produção!C881*PreçoLivre!C883*(1-Painel!$B$8)-C$3-C$4-C$6)*(1-Painel!$E$7)-C$5+C$6)*C$7</f>
        <v>25782704.349281222</v>
      </c>
      <c r="D887" s="35">
        <f>((Produção!D881*PreçoLivre!D883*(1-Painel!$B$8)-D$3-D$4-D$6)*(1-Painel!$E$7)-D$5+D$6)*D$7</f>
        <v>23664655.777136456</v>
      </c>
      <c r="E887" s="35">
        <f>((Produção!E881*PreçoLivre!E883*(1-Painel!$B$8)-E$3-E$4-E$6)*(1-Painel!$E$7)-E$5+E$6)*E$7</f>
        <v>22004456.208989639</v>
      </c>
      <c r="F887" s="35">
        <f>((Produção!F881*PreçoLivre!F883*(1-Painel!$B$8)-F$3-F$4-F$6)*(1-Painel!$E$7)-F$5+F$6)*F$7</f>
        <v>19394833.745540779</v>
      </c>
      <c r="G887" s="35">
        <f>((Produção!G881*PreçoLivre!G883*(1-Painel!$B$8)-G$3-G$4-G$6)*(1-Painel!$E$7)-G$5+G$6)*G$7</f>
        <v>17648665.431382526</v>
      </c>
      <c r="H887" s="35">
        <f>((Produção!H881*PreçoLivre!H883*(1-Painel!$B$8)-H$3-H$4-H$6)*(1-Painel!$E$7)-H$5+H$6)*H$7</f>
        <v>15638469.594261998</v>
      </c>
      <c r="I887" s="35">
        <f>((Produção!I881*PreçoLivre!I883*(1-Painel!$B$8)-I$3-I$4-I$6)*(1-Painel!$E$7)-I$5+I$6)*I$7</f>
        <v>13606215.884828743</v>
      </c>
      <c r="J887" s="35">
        <f>((Produção!J881*PreçoLivre!J883*(1-Painel!$B$8)-J$3-J$4-J$6)*(1-Painel!$E$7)-J$5+J$6)*J$7</f>
        <v>11818061.200802691</v>
      </c>
      <c r="K887" s="35">
        <f>((Produção!K881*PreçoLivre!K883*(1-Painel!$B$8)-K$3-K$4-K$6)*(1-Painel!$E$7)-K$5+K$6)*K$7</f>
        <v>10405197.808220586</v>
      </c>
      <c r="L887" s="35">
        <f>((Produção!L881*PreçoLivre!L883*(1-Painel!$B$8)-L$3-L$4-L$6)*(1-Painel!$E$7)-L$5+L$6)*L$7</f>
        <v>9349010.7479097806</v>
      </c>
      <c r="M887" s="35">
        <f>((Produção!M881*PreçoLivre!M883*(1-Painel!$B$8)-M$3-M$4-M$6)*(1-Painel!$E$7)-M$5+M$6)*M$7</f>
        <v>8898288.2428630497</v>
      </c>
      <c r="N887" s="35">
        <f>((Produção!N881*PreçoLivre!N883*(1-Painel!$B$8)-N$3-N$4-N$6)*(1-Painel!$E$7)-N$5+N$6)*N$7</f>
        <v>7785508.3396173529</v>
      </c>
      <c r="O887" s="35">
        <f>((Produção!O881*PreçoLivre!O883*(1-Painel!$B$8)-O$3-O$4-O$6)*(1-Painel!$E$7)-O$5+O$6)*O$7</f>
        <v>7291801.2726277364</v>
      </c>
      <c r="P887" s="35">
        <f>((Produção!P881*PreçoLivre!P883*(1-Painel!$B$8)-P$3-P$4-P$6)*(1-Painel!$E$7)-P$5+P$6)*P$7</f>
        <v>6524125.4869899014</v>
      </c>
      <c r="Q887" s="35">
        <f>((Produção!Q881*PreçoLivre!Q883*(1-Painel!$B$8)-Q$3-Q$4-Q$6)*(1-Painel!$E$7)-Q$5+Q$6)*Q$7</f>
        <v>6397848.4960495634</v>
      </c>
      <c r="R887" s="35">
        <f>((Produção!R881*PreçoLivre!R883*(1-Painel!$B$8)-R$3-R$4-R$6)*(1-Painel!$E$7)-R$5+R$6)*R$7</f>
        <v>5793080.444098806</v>
      </c>
      <c r="S887" s="35">
        <f>((Produção!S881*PreçoLivre!S883*(1-Painel!$B$8)-S$3-S$4-S$6)*(1-Painel!$E$7)-S$5+S$6)*S$7</f>
        <v>5486858.3001071857</v>
      </c>
      <c r="T887" s="35">
        <f>((Produção!T881*PreçoLivre!T883*(1-Painel!$B$8)-T$3-T$4-T$6)*(1-Painel!$E$7)-T$5+T$6)*T$7</f>
        <v>5108029.605912148</v>
      </c>
      <c r="U887" s="35">
        <f>((Produção!U881*PreçoLivre!U883*(1-Painel!$B$8)-U$3-U$4-U$6)*(1-Painel!$E$7)-U$5+U$6)*U$7</f>
        <v>4351386.1507229591</v>
      </c>
      <c r="V887" s="35">
        <f>((Produção!V881*PreçoLivre!V883*(1-Painel!$B$8)-V$3-V$4-V$6)*(1-Painel!$E$7)-V$5+V$6)*V$7</f>
        <v>3898771.4432679899</v>
      </c>
      <c r="W887" s="35"/>
    </row>
    <row r="888" spans="1:23" x14ac:dyDescent="0.25">
      <c r="A888" s="36">
        <v>879</v>
      </c>
      <c r="B888" s="35">
        <f t="shared" si="13"/>
        <v>231961746.19583592</v>
      </c>
      <c r="C888" s="35">
        <f>((Produção!C882*PreçoLivre!C884*(1-Painel!$B$8)-C$3-C$4-C$6)*(1-Painel!$E$7)-C$5+C$6)*C$7</f>
        <v>25750265.66629637</v>
      </c>
      <c r="D888" s="35">
        <f>((Produção!D882*PreçoLivre!D884*(1-Painel!$B$8)-D$3-D$4-D$6)*(1-Painel!$E$7)-D$5+D$6)*D$7</f>
        <v>23172643.920693897</v>
      </c>
      <c r="E888" s="35">
        <f>((Produção!E882*PreçoLivre!E884*(1-Painel!$B$8)-E$3-E$4-E$6)*(1-Painel!$E$7)-E$5+E$6)*E$7</f>
        <v>21541615.086839326</v>
      </c>
      <c r="F888" s="35">
        <f>((Produção!F882*PreçoLivre!F884*(1-Painel!$B$8)-F$3-F$4-F$6)*(1-Painel!$E$7)-F$5+F$6)*F$7</f>
        <v>18879729.776961133</v>
      </c>
      <c r="G888" s="35">
        <f>((Produção!G882*PreçoLivre!G884*(1-Painel!$B$8)-G$3-G$4-G$6)*(1-Painel!$E$7)-G$5+G$6)*G$7</f>
        <v>16984304.585402153</v>
      </c>
      <c r="H888" s="35">
        <f>((Produção!H882*PreçoLivre!H884*(1-Painel!$B$8)-H$3-H$4-H$6)*(1-Painel!$E$7)-H$5+H$6)*H$7</f>
        <v>14905760.0429202</v>
      </c>
      <c r="I888" s="35">
        <f>((Produção!I882*PreçoLivre!I884*(1-Painel!$B$8)-I$3-I$4-I$6)*(1-Painel!$E$7)-I$5+I$6)*I$7</f>
        <v>14348779.935069328</v>
      </c>
      <c r="J888" s="35">
        <f>((Produção!J882*PreçoLivre!J884*(1-Painel!$B$8)-J$3-J$4-J$6)*(1-Painel!$E$7)-J$5+J$6)*J$7</f>
        <v>13569953.620845111</v>
      </c>
      <c r="K888" s="35">
        <f>((Produção!K882*PreçoLivre!K884*(1-Painel!$B$8)-K$3-K$4-K$6)*(1-Painel!$E$7)-K$5+K$6)*K$7</f>
        <v>11961099.287603484</v>
      </c>
      <c r="L888" s="35">
        <f>((Produção!L882*PreçoLivre!L884*(1-Painel!$B$8)-L$3-L$4-L$6)*(1-Painel!$E$7)-L$5+L$6)*L$7</f>
        <v>10693672.122603783</v>
      </c>
      <c r="M888" s="35">
        <f>((Produção!M882*PreçoLivre!M884*(1-Painel!$B$8)-M$3-M$4-M$6)*(1-Painel!$E$7)-M$5+M$6)*M$7</f>
        <v>9327476.8347578552</v>
      </c>
      <c r="N888" s="35">
        <f>((Produção!N882*PreçoLivre!N884*(1-Painel!$B$8)-N$3-N$4-N$6)*(1-Painel!$E$7)-N$5+N$6)*N$7</f>
        <v>8246835.1315517705</v>
      </c>
      <c r="O888" s="35">
        <f>((Produção!O882*PreçoLivre!O884*(1-Painel!$B$8)-O$3-O$4-O$6)*(1-Painel!$E$7)-O$5+O$6)*O$7</f>
        <v>7268513.8816282861</v>
      </c>
      <c r="P888" s="35">
        <f>((Produção!P882*PreçoLivre!P884*(1-Painel!$B$8)-P$3-P$4-P$6)*(1-Painel!$E$7)-P$5+P$6)*P$7</f>
        <v>6469815.402685645</v>
      </c>
      <c r="Q888" s="35">
        <f>((Produção!Q882*PreçoLivre!Q884*(1-Painel!$B$8)-Q$3-Q$4-Q$6)*(1-Painel!$E$7)-Q$5+Q$6)*Q$7</f>
        <v>5737123.5934099657</v>
      </c>
      <c r="R888" s="35">
        <f>((Produção!R882*PreçoLivre!R884*(1-Painel!$B$8)-R$3-R$4-R$6)*(1-Painel!$E$7)-R$5+R$6)*R$7</f>
        <v>5310176.8191469349</v>
      </c>
      <c r="S888" s="35">
        <f>((Produção!S882*PreçoLivre!S884*(1-Painel!$B$8)-S$3-S$4-S$6)*(1-Painel!$E$7)-S$5+S$6)*S$7</f>
        <v>4978341.5133840675</v>
      </c>
      <c r="T888" s="35">
        <f>((Produção!T882*PreçoLivre!T884*(1-Painel!$B$8)-T$3-T$4-T$6)*(1-Painel!$E$7)-T$5+T$6)*T$7</f>
        <v>4826366.1796246981</v>
      </c>
      <c r="U888" s="35">
        <f>((Produção!U882*PreçoLivre!U884*(1-Painel!$B$8)-U$3-U$4-U$6)*(1-Painel!$E$7)-U$5+U$6)*U$7</f>
        <v>4278448.1114619896</v>
      </c>
      <c r="V888" s="35">
        <f>((Produção!V882*PreçoLivre!V884*(1-Painel!$B$8)-V$3-V$4-V$6)*(1-Painel!$E$7)-V$5+V$6)*V$7</f>
        <v>3710824.6829499309</v>
      </c>
      <c r="W888" s="35"/>
    </row>
    <row r="889" spans="1:23" x14ac:dyDescent="0.25">
      <c r="A889" s="36">
        <v>880</v>
      </c>
      <c r="B889" s="35">
        <f t="shared" si="13"/>
        <v>250340404.76171011</v>
      </c>
      <c r="C889" s="35">
        <f>((Produção!C883*PreçoLivre!C885*(1-Painel!$B$8)-C$3-C$4-C$6)*(1-Painel!$E$7)-C$5+C$6)*C$7</f>
        <v>27221262.633097194</v>
      </c>
      <c r="D889" s="35">
        <f>((Produção!D883*PreçoLivre!D885*(1-Painel!$B$8)-D$3-D$4-D$6)*(1-Painel!$E$7)-D$5+D$6)*D$7</f>
        <v>24257394.294885233</v>
      </c>
      <c r="E889" s="35">
        <f>((Produção!E883*PreçoLivre!E885*(1-Painel!$B$8)-E$3-E$4-E$6)*(1-Painel!$E$7)-E$5+E$6)*E$7</f>
        <v>22216532.802281488</v>
      </c>
      <c r="F889" s="35">
        <f>((Produção!F883*PreçoLivre!F885*(1-Painel!$B$8)-F$3-F$4-F$6)*(1-Painel!$E$7)-F$5+F$6)*F$7</f>
        <v>20408230.122143134</v>
      </c>
      <c r="G889" s="35">
        <f>((Produção!G883*PreçoLivre!G885*(1-Painel!$B$8)-G$3-G$4-G$6)*(1-Painel!$E$7)-G$5+G$6)*G$7</f>
        <v>18384915.811900131</v>
      </c>
      <c r="H889" s="35">
        <f>((Produção!H883*PreçoLivre!H885*(1-Painel!$B$8)-H$3-H$4-H$6)*(1-Painel!$E$7)-H$5+H$6)*H$7</f>
        <v>16317679.739135386</v>
      </c>
      <c r="I889" s="35">
        <f>((Produção!I883*PreçoLivre!I885*(1-Painel!$B$8)-I$3-I$4-I$6)*(1-Painel!$E$7)-I$5+I$6)*I$7</f>
        <v>14999021.189051652</v>
      </c>
      <c r="J889" s="35">
        <f>((Produção!J883*PreçoLivre!J885*(1-Painel!$B$8)-J$3-J$4-J$6)*(1-Painel!$E$7)-J$5+J$6)*J$7</f>
        <v>13502383.532535853</v>
      </c>
      <c r="K889" s="35">
        <f>((Produção!K883*PreçoLivre!K885*(1-Painel!$B$8)-K$3-K$4-K$6)*(1-Painel!$E$7)-K$5+K$6)*K$7</f>
        <v>11842285.636238778</v>
      </c>
      <c r="L889" s="35">
        <f>((Produção!L883*PreçoLivre!L885*(1-Painel!$B$8)-L$3-L$4-L$6)*(1-Painel!$E$7)-L$5+L$6)*L$7</f>
        <v>11220580.168771774</v>
      </c>
      <c r="M889" s="35">
        <f>((Produção!M883*PreçoLivre!M885*(1-Painel!$B$8)-M$3-M$4-M$6)*(1-Painel!$E$7)-M$5+M$6)*M$7</f>
        <v>10059409.376000576</v>
      </c>
      <c r="N889" s="35">
        <f>((Produção!N883*PreçoLivre!N885*(1-Painel!$B$8)-N$3-N$4-N$6)*(1-Painel!$E$7)-N$5+N$6)*N$7</f>
        <v>9125552.0227886736</v>
      </c>
      <c r="O889" s="35">
        <f>((Produção!O883*PreçoLivre!O885*(1-Painel!$B$8)-O$3-O$4-O$6)*(1-Painel!$E$7)-O$5+O$6)*O$7</f>
        <v>8310248.9357328182</v>
      </c>
      <c r="P889" s="35">
        <f>((Produção!P883*PreçoLivre!P885*(1-Painel!$B$8)-P$3-P$4-P$6)*(1-Painel!$E$7)-P$5+P$6)*P$7</f>
        <v>7449749.2732041189</v>
      </c>
      <c r="Q889" s="35">
        <f>((Produção!Q883*PreçoLivre!Q885*(1-Painel!$B$8)-Q$3-Q$4-Q$6)*(1-Painel!$E$7)-Q$5+Q$6)*Q$7</f>
        <v>6693769.5712376507</v>
      </c>
      <c r="R889" s="35">
        <f>((Produção!R883*PreçoLivre!R885*(1-Painel!$B$8)-R$3-R$4-R$6)*(1-Painel!$E$7)-R$5+R$6)*R$7</f>
        <v>6356150.1262476556</v>
      </c>
      <c r="S889" s="35">
        <f>((Produção!S883*PreçoLivre!S885*(1-Painel!$B$8)-S$3-S$4-S$6)*(1-Painel!$E$7)-S$5+S$6)*S$7</f>
        <v>6130930.2046093801</v>
      </c>
      <c r="T889" s="35">
        <f>((Produção!T883*PreçoLivre!T885*(1-Painel!$B$8)-T$3-T$4-T$6)*(1-Painel!$E$7)-T$5+T$6)*T$7</f>
        <v>5620632.0224005934</v>
      </c>
      <c r="U889" s="35">
        <f>((Produção!U883*PreçoLivre!U885*(1-Painel!$B$8)-U$3-U$4-U$6)*(1-Painel!$E$7)-U$5+U$6)*U$7</f>
        <v>5301213.8303596405</v>
      </c>
      <c r="V889" s="35">
        <f>((Produção!V883*PreçoLivre!V885*(1-Painel!$B$8)-V$3-V$4-V$6)*(1-Painel!$E$7)-V$5+V$6)*V$7</f>
        <v>4922463.4690883607</v>
      </c>
      <c r="W889" s="35"/>
    </row>
    <row r="890" spans="1:23" x14ac:dyDescent="0.25">
      <c r="A890" s="36">
        <v>881</v>
      </c>
      <c r="B890" s="35">
        <f t="shared" si="13"/>
        <v>270941607.54437888</v>
      </c>
      <c r="C890" s="35">
        <f>((Produção!C884*PreçoLivre!C886*(1-Painel!$B$8)-C$3-C$4-C$6)*(1-Painel!$E$7)-C$5+C$6)*C$7</f>
        <v>26035723.563699786</v>
      </c>
      <c r="D890" s="35">
        <f>((Produção!D884*PreçoLivre!D886*(1-Painel!$B$8)-D$3-D$4-D$6)*(1-Painel!$E$7)-D$5+D$6)*D$7</f>
        <v>24190988.630545307</v>
      </c>
      <c r="E890" s="35">
        <f>((Produção!E884*PreçoLivre!E886*(1-Painel!$B$8)-E$3-E$4-E$6)*(1-Painel!$E$7)-E$5+E$6)*E$7</f>
        <v>23171731.587329678</v>
      </c>
      <c r="F890" s="35">
        <f>((Produção!F884*PreçoLivre!F886*(1-Painel!$B$8)-F$3-F$4-F$6)*(1-Painel!$E$7)-F$5+F$6)*F$7</f>
        <v>22012248.117840178</v>
      </c>
      <c r="G890" s="35">
        <f>((Produção!G884*PreçoLivre!G886*(1-Painel!$B$8)-G$3-G$4-G$6)*(1-Painel!$E$7)-G$5+G$6)*G$7</f>
        <v>19989942.23710949</v>
      </c>
      <c r="H890" s="35">
        <f>((Produção!H884*PreçoLivre!H886*(1-Painel!$B$8)-H$3-H$4-H$6)*(1-Painel!$E$7)-H$5+H$6)*H$7</f>
        <v>18575950.136042729</v>
      </c>
      <c r="I890" s="35">
        <f>((Produção!I884*PreçoLivre!I886*(1-Painel!$B$8)-I$3-I$4-I$6)*(1-Painel!$E$7)-I$5+I$6)*I$7</f>
        <v>16786140.41362172</v>
      </c>
      <c r="J890" s="35">
        <f>((Produção!J884*PreçoLivre!J886*(1-Painel!$B$8)-J$3-J$4-J$6)*(1-Painel!$E$7)-J$5+J$6)*J$7</f>
        <v>14949320.211746292</v>
      </c>
      <c r="K890" s="35">
        <f>((Produção!K884*PreçoLivre!K886*(1-Painel!$B$8)-K$3-K$4-K$6)*(1-Painel!$E$7)-K$5+K$6)*K$7</f>
        <v>12609810.359647233</v>
      </c>
      <c r="L890" s="35">
        <f>((Produção!L884*PreçoLivre!L886*(1-Painel!$B$8)-L$3-L$4-L$6)*(1-Painel!$E$7)-L$5+L$6)*L$7</f>
        <v>11980597.186961142</v>
      </c>
      <c r="M890" s="35">
        <f>((Produção!M884*PreçoLivre!M886*(1-Painel!$B$8)-M$3-M$4-M$6)*(1-Painel!$E$7)-M$5+M$6)*M$7</f>
        <v>10910479.094279876</v>
      </c>
      <c r="N890" s="35">
        <f>((Produção!N884*PreçoLivre!N886*(1-Painel!$B$8)-N$3-N$4-N$6)*(1-Painel!$E$7)-N$5+N$6)*N$7</f>
        <v>10177797.710257275</v>
      </c>
      <c r="O890" s="35">
        <f>((Produção!O884*PreçoLivre!O886*(1-Painel!$B$8)-O$3-O$4-O$6)*(1-Painel!$E$7)-O$5+O$6)*O$7</f>
        <v>9511768.8944983911</v>
      </c>
      <c r="P890" s="35">
        <f>((Produção!P884*PreçoLivre!P886*(1-Painel!$B$8)-P$3-P$4-P$6)*(1-Painel!$E$7)-P$5+P$6)*P$7</f>
        <v>8897381.4469436016</v>
      </c>
      <c r="Q890" s="35">
        <f>((Produção!Q884*PreçoLivre!Q886*(1-Painel!$B$8)-Q$3-Q$4-Q$6)*(1-Painel!$E$7)-Q$5+Q$6)*Q$7</f>
        <v>8137904.9271714985</v>
      </c>
      <c r="R890" s="35">
        <f>((Produção!R884*PreçoLivre!R886*(1-Painel!$B$8)-R$3-R$4-R$6)*(1-Painel!$E$7)-R$5+R$6)*R$7</f>
        <v>7434716.134185927</v>
      </c>
      <c r="S890" s="35">
        <f>((Produção!S884*PreçoLivre!S886*(1-Painel!$B$8)-S$3-S$4-S$6)*(1-Painel!$E$7)-S$5+S$6)*S$7</f>
        <v>7075297.4496316686</v>
      </c>
      <c r="T890" s="35">
        <f>((Produção!T884*PreçoLivre!T886*(1-Painel!$B$8)-T$3-T$4-T$6)*(1-Painel!$E$7)-T$5+T$6)*T$7</f>
        <v>6951118.507141442</v>
      </c>
      <c r="U890" s="35">
        <f>((Produção!U884*PreçoLivre!U886*(1-Painel!$B$8)-U$3-U$4-U$6)*(1-Painel!$E$7)-U$5+U$6)*U$7</f>
        <v>6160454.0756153716</v>
      </c>
      <c r="V890" s="35">
        <f>((Produção!V884*PreçoLivre!V886*(1-Painel!$B$8)-V$3-V$4-V$6)*(1-Painel!$E$7)-V$5+V$6)*V$7</f>
        <v>5382236.8601102363</v>
      </c>
      <c r="W890" s="35"/>
    </row>
    <row r="891" spans="1:23" x14ac:dyDescent="0.25">
      <c r="A891" s="36">
        <v>882</v>
      </c>
      <c r="B891" s="35">
        <f t="shared" si="13"/>
        <v>258188275.51130533</v>
      </c>
      <c r="C891" s="35">
        <f>((Produção!C885*PreçoLivre!C887*(1-Painel!$B$8)-C$3-C$4-C$6)*(1-Painel!$E$7)-C$5+C$6)*C$7</f>
        <v>25095102.638463903</v>
      </c>
      <c r="D891" s="35">
        <f>((Produção!D885*PreçoLivre!D887*(1-Painel!$B$8)-D$3-D$4-D$6)*(1-Painel!$E$7)-D$5+D$6)*D$7</f>
        <v>21357109.692707762</v>
      </c>
      <c r="E891" s="35">
        <f>((Produção!E885*PreçoLivre!E887*(1-Painel!$B$8)-E$3-E$4-E$6)*(1-Painel!$E$7)-E$5+E$6)*E$7</f>
        <v>19737540.59799131</v>
      </c>
      <c r="F891" s="35">
        <f>((Produção!F885*PreçoLivre!F887*(1-Painel!$B$8)-F$3-F$4-F$6)*(1-Painel!$E$7)-F$5+F$6)*F$7</f>
        <v>18721887.558122799</v>
      </c>
      <c r="G891" s="35">
        <f>((Produção!G885*PreçoLivre!G887*(1-Painel!$B$8)-G$3-G$4-G$6)*(1-Painel!$E$7)-G$5+G$6)*G$7</f>
        <v>18131121.323483191</v>
      </c>
      <c r="H891" s="35">
        <f>((Produção!H885*PreçoLivre!H887*(1-Painel!$B$8)-H$3-H$4-H$6)*(1-Painel!$E$7)-H$5+H$6)*H$7</f>
        <v>16798351.562512781</v>
      </c>
      <c r="I891" s="35">
        <f>((Produção!I885*PreçoLivre!I887*(1-Painel!$B$8)-I$3-I$4-I$6)*(1-Painel!$E$7)-I$5+I$6)*I$7</f>
        <v>15292198.004564669</v>
      </c>
      <c r="J891" s="35">
        <f>((Produção!J885*PreçoLivre!J887*(1-Painel!$B$8)-J$3-J$4-J$6)*(1-Painel!$E$7)-J$5+J$6)*J$7</f>
        <v>14206131.688988559</v>
      </c>
      <c r="K891" s="35">
        <f>((Produção!K885*PreçoLivre!K887*(1-Painel!$B$8)-K$3-K$4-K$6)*(1-Painel!$E$7)-K$5+K$6)*K$7</f>
        <v>13193507.844185902</v>
      </c>
      <c r="L891" s="35">
        <f>((Produção!L885*PreçoLivre!L887*(1-Painel!$B$8)-L$3-L$4-L$6)*(1-Painel!$E$7)-L$5+L$6)*L$7</f>
        <v>12684327.762736073</v>
      </c>
      <c r="M891" s="35">
        <f>((Produção!M885*PreçoLivre!M887*(1-Painel!$B$8)-M$3-M$4-M$6)*(1-Painel!$E$7)-M$5+M$6)*M$7</f>
        <v>11643115.401113445</v>
      </c>
      <c r="N891" s="35">
        <f>((Produção!N885*PreçoLivre!N887*(1-Painel!$B$8)-N$3-N$4-N$6)*(1-Painel!$E$7)-N$5+N$6)*N$7</f>
        <v>10796666.513341811</v>
      </c>
      <c r="O891" s="35">
        <f>((Produção!O885*PreçoLivre!O887*(1-Painel!$B$8)-O$3-O$4-O$6)*(1-Painel!$E$7)-O$5+O$6)*O$7</f>
        <v>10166259.063103665</v>
      </c>
      <c r="P891" s="35">
        <f>((Produção!P885*PreçoLivre!P887*(1-Painel!$B$8)-P$3-P$4-P$6)*(1-Painel!$E$7)-P$5+P$6)*P$7</f>
        <v>9043710.0871055573</v>
      </c>
      <c r="Q891" s="35">
        <f>((Produção!Q885*PreçoLivre!Q887*(1-Painel!$B$8)-Q$3-Q$4-Q$6)*(1-Painel!$E$7)-Q$5+Q$6)*Q$7</f>
        <v>8389627.8529688735</v>
      </c>
      <c r="R891" s="35">
        <f>((Produção!R885*PreçoLivre!R887*(1-Painel!$B$8)-R$3-R$4-R$6)*(1-Painel!$E$7)-R$5+R$6)*R$7</f>
        <v>7750446.2034562826</v>
      </c>
      <c r="S891" s="35">
        <f>((Produção!S885*PreçoLivre!S887*(1-Painel!$B$8)-S$3-S$4-S$6)*(1-Painel!$E$7)-S$5+S$6)*S$7</f>
        <v>7374910.625514769</v>
      </c>
      <c r="T891" s="35">
        <f>((Produção!T885*PreçoLivre!T887*(1-Painel!$B$8)-T$3-T$4-T$6)*(1-Painel!$E$7)-T$5+T$6)*T$7</f>
        <v>6488327.58902846</v>
      </c>
      <c r="U891" s="35">
        <f>((Produção!U885*PreçoLivre!U887*(1-Painel!$B$8)-U$3-U$4-U$6)*(1-Painel!$E$7)-U$5+U$6)*U$7</f>
        <v>5774328.5035980763</v>
      </c>
      <c r="V891" s="35">
        <f>((Produção!V885*PreçoLivre!V887*(1-Painel!$B$8)-V$3-V$4-V$6)*(1-Painel!$E$7)-V$5+V$6)*V$7</f>
        <v>5543604.9983174652</v>
      </c>
      <c r="W891" s="35"/>
    </row>
    <row r="892" spans="1:23" x14ac:dyDescent="0.25">
      <c r="A892" s="36">
        <v>883</v>
      </c>
      <c r="B892" s="35">
        <f t="shared" si="13"/>
        <v>279197564.00173831</v>
      </c>
      <c r="C892" s="35">
        <f>((Produção!C886*PreçoLivre!C888*(1-Painel!$B$8)-C$3-C$4-C$6)*(1-Painel!$E$7)-C$5+C$6)*C$7</f>
        <v>26321267.648787975</v>
      </c>
      <c r="D892" s="35">
        <f>((Produção!D886*PreçoLivre!D888*(1-Painel!$B$8)-D$3-D$4-D$6)*(1-Painel!$E$7)-D$5+D$6)*D$7</f>
        <v>24586259.073580299</v>
      </c>
      <c r="E892" s="35">
        <f>((Produção!E886*PreçoLivre!E888*(1-Painel!$B$8)-E$3-E$4-E$6)*(1-Painel!$E$7)-E$5+E$6)*E$7</f>
        <v>23822879.476976484</v>
      </c>
      <c r="F892" s="35">
        <f>((Produção!F886*PreçoLivre!F888*(1-Painel!$B$8)-F$3-F$4-F$6)*(1-Painel!$E$7)-F$5+F$6)*F$7</f>
        <v>21562544.900469229</v>
      </c>
      <c r="G892" s="35">
        <f>((Produção!G886*PreçoLivre!G888*(1-Painel!$B$8)-G$3-G$4-G$6)*(1-Painel!$E$7)-G$5+G$6)*G$7</f>
        <v>19817806.399427634</v>
      </c>
      <c r="H892" s="35">
        <f>((Produção!H886*PreçoLivre!H888*(1-Painel!$B$8)-H$3-H$4-H$6)*(1-Painel!$E$7)-H$5+H$6)*H$7</f>
        <v>18984415.262554787</v>
      </c>
      <c r="I892" s="35">
        <f>((Produção!I886*PreçoLivre!I888*(1-Painel!$B$8)-I$3-I$4-I$6)*(1-Painel!$E$7)-I$5+I$6)*I$7</f>
        <v>17739526.006268904</v>
      </c>
      <c r="J892" s="35">
        <f>((Produção!J886*PreçoLivre!J888*(1-Painel!$B$8)-J$3-J$4-J$6)*(1-Painel!$E$7)-J$5+J$6)*J$7</f>
        <v>15683106.76596407</v>
      </c>
      <c r="K892" s="35">
        <f>((Produção!K886*PreçoLivre!K888*(1-Painel!$B$8)-K$3-K$4-K$6)*(1-Painel!$E$7)-K$5+K$6)*K$7</f>
        <v>14755071.543043552</v>
      </c>
      <c r="L892" s="35">
        <f>((Produção!L886*PreçoLivre!L888*(1-Painel!$B$8)-L$3-L$4-L$6)*(1-Painel!$E$7)-L$5+L$6)*L$7</f>
        <v>13560023.547972696</v>
      </c>
      <c r="M892" s="35">
        <f>((Produção!M886*PreçoLivre!M888*(1-Painel!$B$8)-M$3-M$4-M$6)*(1-Painel!$E$7)-M$5+M$6)*M$7</f>
        <v>12377474.044171672</v>
      </c>
      <c r="N892" s="35">
        <f>((Produção!N886*PreçoLivre!N888*(1-Painel!$B$8)-N$3-N$4-N$6)*(1-Painel!$E$7)-N$5+N$6)*N$7</f>
        <v>11206093.264225654</v>
      </c>
      <c r="O892" s="35">
        <f>((Produção!O886*PreçoLivre!O888*(1-Painel!$B$8)-O$3-O$4-O$6)*(1-Painel!$E$7)-O$5+O$6)*O$7</f>
        <v>10049940.364051636</v>
      </c>
      <c r="P892" s="35">
        <f>((Produção!P886*PreçoLivre!P888*(1-Painel!$B$8)-P$3-P$4-P$6)*(1-Painel!$E$7)-P$5+P$6)*P$7</f>
        <v>9149522.5003556609</v>
      </c>
      <c r="Q892" s="35">
        <f>((Produção!Q886*PreçoLivre!Q888*(1-Painel!$B$8)-Q$3-Q$4-Q$6)*(1-Painel!$E$7)-Q$5+Q$6)*Q$7</f>
        <v>8282826.9512592554</v>
      </c>
      <c r="R892" s="35">
        <f>((Produção!R886*PreçoLivre!R888*(1-Painel!$B$8)-R$3-R$4-R$6)*(1-Painel!$E$7)-R$5+R$6)*R$7</f>
        <v>7197658.4310953952</v>
      </c>
      <c r="S892" s="35">
        <f>((Produção!S886*PreçoLivre!S888*(1-Painel!$B$8)-S$3-S$4-S$6)*(1-Painel!$E$7)-S$5+S$6)*S$7</f>
        <v>6597050.8826058619</v>
      </c>
      <c r="T892" s="35">
        <f>((Produção!T886*PreçoLivre!T888*(1-Painel!$B$8)-T$3-T$4-T$6)*(1-Painel!$E$7)-T$5+T$6)*T$7</f>
        <v>6339948.1056428347</v>
      </c>
      <c r="U892" s="35">
        <f>((Produção!U886*PreçoLivre!U888*(1-Painel!$B$8)-U$3-U$4-U$6)*(1-Painel!$E$7)-U$5+U$6)*U$7</f>
        <v>5894133.8881460344</v>
      </c>
      <c r="V892" s="35">
        <f>((Produção!V886*PreçoLivre!V888*(1-Painel!$B$8)-V$3-V$4-V$6)*(1-Painel!$E$7)-V$5+V$6)*V$7</f>
        <v>5270014.9451386677</v>
      </c>
      <c r="W892" s="35"/>
    </row>
    <row r="893" spans="1:23" x14ac:dyDescent="0.25">
      <c r="A893" s="36">
        <v>884</v>
      </c>
      <c r="B893" s="35">
        <f t="shared" si="13"/>
        <v>238136202.09253415</v>
      </c>
      <c r="C893" s="35">
        <f>((Produção!C887*PreçoLivre!C889*(1-Painel!$B$8)-C$3-C$4-C$6)*(1-Painel!$E$7)-C$5+C$6)*C$7</f>
        <v>25487853.776482031</v>
      </c>
      <c r="D893" s="35">
        <f>((Produção!D887*PreçoLivre!D889*(1-Painel!$B$8)-D$3-D$4-D$6)*(1-Painel!$E$7)-D$5+D$6)*D$7</f>
        <v>24195514.901384786</v>
      </c>
      <c r="E893" s="35">
        <f>((Produção!E887*PreçoLivre!E889*(1-Painel!$B$8)-E$3-E$4-E$6)*(1-Painel!$E$7)-E$5+E$6)*E$7</f>
        <v>21589493.780382287</v>
      </c>
      <c r="F893" s="35">
        <f>((Produção!F887*PreçoLivre!F889*(1-Painel!$B$8)-F$3-F$4-F$6)*(1-Painel!$E$7)-F$5+F$6)*F$7</f>
        <v>19819328.329196513</v>
      </c>
      <c r="G893" s="35">
        <f>((Produção!G887*PreçoLivre!G889*(1-Painel!$B$8)-G$3-G$4-G$6)*(1-Painel!$E$7)-G$5+G$6)*G$7</f>
        <v>17313268.302101109</v>
      </c>
      <c r="H893" s="35">
        <f>((Produção!H887*PreçoLivre!H889*(1-Painel!$B$8)-H$3-H$4-H$6)*(1-Painel!$E$7)-H$5+H$6)*H$7</f>
        <v>14969120.713374091</v>
      </c>
      <c r="I893" s="35">
        <f>((Produção!I887*PreçoLivre!I889*(1-Painel!$B$8)-I$3-I$4-I$6)*(1-Painel!$E$7)-I$5+I$6)*I$7</f>
        <v>13742089.29935912</v>
      </c>
      <c r="J893" s="35">
        <f>((Produção!J887*PreçoLivre!J889*(1-Painel!$B$8)-J$3-J$4-J$6)*(1-Painel!$E$7)-J$5+J$6)*J$7</f>
        <v>12664237.60731891</v>
      </c>
      <c r="K893" s="35">
        <f>((Produção!K887*PreçoLivre!K889*(1-Painel!$B$8)-K$3-K$4-K$6)*(1-Painel!$E$7)-K$5+K$6)*K$7</f>
        <v>11802308.676041476</v>
      </c>
      <c r="L893" s="35">
        <f>((Produção!L887*PreçoLivre!L889*(1-Painel!$B$8)-L$3-L$4-L$6)*(1-Painel!$E$7)-L$5+L$6)*L$7</f>
        <v>11134826.491751721</v>
      </c>
      <c r="M893" s="35">
        <f>((Produção!M887*PreçoLivre!M889*(1-Painel!$B$8)-M$3-M$4-M$6)*(1-Painel!$E$7)-M$5+M$6)*M$7</f>
        <v>9680785.7221378405</v>
      </c>
      <c r="N893" s="35">
        <f>((Produção!N887*PreçoLivre!N889*(1-Painel!$B$8)-N$3-N$4-N$6)*(1-Painel!$E$7)-N$5+N$6)*N$7</f>
        <v>8639123.4365581702</v>
      </c>
      <c r="O893" s="35">
        <f>((Produção!O887*PreçoLivre!O889*(1-Painel!$B$8)-O$3-O$4-O$6)*(1-Painel!$E$7)-O$5+O$6)*O$7</f>
        <v>8269127.2879823735</v>
      </c>
      <c r="P893" s="35">
        <f>((Produção!P887*PreçoLivre!P889*(1-Painel!$B$8)-P$3-P$4-P$6)*(1-Painel!$E$7)-P$5+P$6)*P$7</f>
        <v>7260826.4936823174</v>
      </c>
      <c r="Q893" s="35">
        <f>((Produção!Q887*PreçoLivre!Q889*(1-Painel!$B$8)-Q$3-Q$4-Q$6)*(1-Painel!$E$7)-Q$5+Q$6)*Q$7</f>
        <v>6870571.4009934571</v>
      </c>
      <c r="R893" s="35">
        <f>((Produção!R887*PreçoLivre!R889*(1-Painel!$B$8)-R$3-R$4-R$6)*(1-Painel!$E$7)-R$5+R$6)*R$7</f>
        <v>5897518.8142334996</v>
      </c>
      <c r="S893" s="35">
        <f>((Produção!S887*PreçoLivre!S889*(1-Painel!$B$8)-S$3-S$4-S$6)*(1-Painel!$E$7)-S$5+S$6)*S$7</f>
        <v>5161617.8881343575</v>
      </c>
      <c r="T893" s="35">
        <f>((Produção!T887*PreçoLivre!T889*(1-Painel!$B$8)-T$3-T$4-T$6)*(1-Painel!$E$7)-T$5+T$6)*T$7</f>
        <v>4782889.201258528</v>
      </c>
      <c r="U893" s="35">
        <f>((Produção!U887*PreçoLivre!U889*(1-Painel!$B$8)-U$3-U$4-U$6)*(1-Painel!$E$7)-U$5+U$6)*U$7</f>
        <v>4588323.7299703136</v>
      </c>
      <c r="V893" s="35">
        <f>((Produção!V887*PreçoLivre!V889*(1-Painel!$B$8)-V$3-V$4-V$6)*(1-Painel!$E$7)-V$5+V$6)*V$7</f>
        <v>4267376.2401912184</v>
      </c>
      <c r="W893" s="35"/>
    </row>
    <row r="894" spans="1:23" x14ac:dyDescent="0.25">
      <c r="A894" s="36">
        <v>885</v>
      </c>
      <c r="B894" s="35">
        <f t="shared" si="13"/>
        <v>263812032.18215537</v>
      </c>
      <c r="C894" s="35">
        <f>((Produção!C888*PreçoLivre!C890*(1-Painel!$B$8)-C$3-C$4-C$6)*(1-Painel!$E$7)-C$5+C$6)*C$7</f>
        <v>27229704.706924733</v>
      </c>
      <c r="D894" s="35">
        <f>((Produção!D888*PreçoLivre!D890*(1-Painel!$B$8)-D$3-D$4-D$6)*(1-Painel!$E$7)-D$5+D$6)*D$7</f>
        <v>23907665.111563064</v>
      </c>
      <c r="E894" s="35">
        <f>((Produção!E888*PreçoLivre!E890*(1-Painel!$B$8)-E$3-E$4-E$6)*(1-Painel!$E$7)-E$5+E$6)*E$7</f>
        <v>21922696.04225371</v>
      </c>
      <c r="F894" s="35">
        <f>((Produção!F888*PreçoLivre!F890*(1-Painel!$B$8)-F$3-F$4-F$6)*(1-Painel!$E$7)-F$5+F$6)*F$7</f>
        <v>19869078.095328391</v>
      </c>
      <c r="G894" s="35">
        <f>((Produção!G888*PreçoLivre!G890*(1-Painel!$B$8)-G$3-G$4-G$6)*(1-Painel!$E$7)-G$5+G$6)*G$7</f>
        <v>18223895.093006153</v>
      </c>
      <c r="H894" s="35">
        <f>((Produção!H888*PreçoLivre!H890*(1-Painel!$B$8)-H$3-H$4-H$6)*(1-Painel!$E$7)-H$5+H$6)*H$7</f>
        <v>16858122.112705734</v>
      </c>
      <c r="I894" s="35">
        <f>((Produção!I888*PreçoLivre!I890*(1-Painel!$B$8)-I$3-I$4-I$6)*(1-Painel!$E$7)-I$5+I$6)*I$7</f>
        <v>16032727.605774879</v>
      </c>
      <c r="J894" s="35">
        <f>((Produção!J888*PreçoLivre!J890*(1-Painel!$B$8)-J$3-J$4-J$6)*(1-Painel!$E$7)-J$5+J$6)*J$7</f>
        <v>14558521.885312088</v>
      </c>
      <c r="K894" s="35">
        <f>((Produção!K888*PreçoLivre!K890*(1-Painel!$B$8)-K$3-K$4-K$6)*(1-Painel!$E$7)-K$5+K$6)*K$7</f>
        <v>14052646.637169864</v>
      </c>
      <c r="L894" s="35">
        <f>((Produção!L888*PreçoLivre!L890*(1-Painel!$B$8)-L$3-L$4-L$6)*(1-Painel!$E$7)-L$5+L$6)*L$7</f>
        <v>12416341.432038734</v>
      </c>
      <c r="M894" s="35">
        <f>((Produção!M888*PreçoLivre!M890*(1-Painel!$B$8)-M$3-M$4-M$6)*(1-Painel!$E$7)-M$5+M$6)*M$7</f>
        <v>11217956.622023601</v>
      </c>
      <c r="N894" s="35">
        <f>((Produção!N888*PreçoLivre!N890*(1-Painel!$B$8)-N$3-N$4-N$6)*(1-Painel!$E$7)-N$5+N$6)*N$7</f>
        <v>10581098.582437446</v>
      </c>
      <c r="O894" s="35">
        <f>((Produção!O888*PreçoLivre!O890*(1-Painel!$B$8)-O$3-O$4-O$6)*(1-Painel!$E$7)-O$5+O$6)*O$7</f>
        <v>9780459.9972716793</v>
      </c>
      <c r="P894" s="35">
        <f>((Produção!P888*PreçoLivre!P890*(1-Painel!$B$8)-P$3-P$4-P$6)*(1-Painel!$E$7)-P$5+P$6)*P$7</f>
        <v>8303753.1100158524</v>
      </c>
      <c r="Q894" s="35">
        <f>((Produção!Q888*PreçoLivre!Q890*(1-Painel!$B$8)-Q$3-Q$4-Q$6)*(1-Painel!$E$7)-Q$5+Q$6)*Q$7</f>
        <v>7705531.3029895537</v>
      </c>
      <c r="R894" s="35">
        <f>((Produção!R888*PreçoLivre!R890*(1-Painel!$B$8)-R$3-R$4-R$6)*(1-Painel!$E$7)-R$5+R$6)*R$7</f>
        <v>7194279.2731318055</v>
      </c>
      <c r="S894" s="35">
        <f>((Produção!S888*PreçoLivre!S890*(1-Painel!$B$8)-S$3-S$4-S$6)*(1-Painel!$E$7)-S$5+S$6)*S$7</f>
        <v>6944998.5532789687</v>
      </c>
      <c r="T894" s="35">
        <f>((Produção!T888*PreçoLivre!T890*(1-Painel!$B$8)-T$3-T$4-T$6)*(1-Painel!$E$7)-T$5+T$6)*T$7</f>
        <v>6057187.7914504744</v>
      </c>
      <c r="U894" s="35">
        <f>((Produção!U888*PreçoLivre!U890*(1-Painel!$B$8)-U$3-U$4-U$6)*(1-Painel!$E$7)-U$5+U$6)*U$7</f>
        <v>5678942.5933474638</v>
      </c>
      <c r="V894" s="35">
        <f>((Produção!V888*PreçoLivre!V890*(1-Painel!$B$8)-V$3-V$4-V$6)*(1-Painel!$E$7)-V$5+V$6)*V$7</f>
        <v>5276425.6341311662</v>
      </c>
      <c r="W894" s="35"/>
    </row>
    <row r="895" spans="1:23" x14ac:dyDescent="0.25">
      <c r="A895" s="36">
        <v>886</v>
      </c>
      <c r="B895" s="35">
        <f t="shared" si="13"/>
        <v>275576828.90981472</v>
      </c>
      <c r="C895" s="35">
        <f>((Produção!C889*PreçoLivre!C891*(1-Painel!$B$8)-C$3-C$4-C$6)*(1-Painel!$E$7)-C$5+C$6)*C$7</f>
        <v>25561408.564699627</v>
      </c>
      <c r="D895" s="35">
        <f>((Produção!D889*PreçoLivre!D891*(1-Painel!$B$8)-D$3-D$4-D$6)*(1-Painel!$E$7)-D$5+D$6)*D$7</f>
        <v>24241307.245433226</v>
      </c>
      <c r="E895" s="35">
        <f>((Produção!E889*PreçoLivre!E891*(1-Painel!$B$8)-E$3-E$4-E$6)*(1-Painel!$E$7)-E$5+E$6)*E$7</f>
        <v>22748353.61276843</v>
      </c>
      <c r="F895" s="35">
        <f>((Produção!F889*PreçoLivre!F891*(1-Painel!$B$8)-F$3-F$4-F$6)*(1-Painel!$E$7)-F$5+F$6)*F$7</f>
        <v>21331719.934639398</v>
      </c>
      <c r="G895" s="35">
        <f>((Produção!G889*PreçoLivre!G891*(1-Painel!$B$8)-G$3-G$4-G$6)*(1-Painel!$E$7)-G$5+G$6)*G$7</f>
        <v>19057827.946136951</v>
      </c>
      <c r="H895" s="35">
        <f>((Produção!H889*PreçoLivre!H891*(1-Painel!$B$8)-H$3-H$4-H$6)*(1-Painel!$E$7)-H$5+H$6)*H$7</f>
        <v>18826828.306837879</v>
      </c>
      <c r="I895" s="35">
        <f>((Produção!I889*PreçoLivre!I891*(1-Painel!$B$8)-I$3-I$4-I$6)*(1-Painel!$E$7)-I$5+I$6)*I$7</f>
        <v>17607198.889755383</v>
      </c>
      <c r="J895" s="35">
        <f>((Produção!J889*PreçoLivre!J891*(1-Painel!$B$8)-J$3-J$4-J$6)*(1-Painel!$E$7)-J$5+J$6)*J$7</f>
        <v>15863918.243406506</v>
      </c>
      <c r="K895" s="35">
        <f>((Produção!K889*PreçoLivre!K891*(1-Painel!$B$8)-K$3-K$4-K$6)*(1-Painel!$E$7)-K$5+K$6)*K$7</f>
        <v>14083168.105836159</v>
      </c>
      <c r="L895" s="35">
        <f>((Produção!L889*PreçoLivre!L891*(1-Painel!$B$8)-L$3-L$4-L$6)*(1-Painel!$E$7)-L$5+L$6)*L$7</f>
        <v>12671431.242801083</v>
      </c>
      <c r="M895" s="35">
        <f>((Produção!M889*PreçoLivre!M891*(1-Painel!$B$8)-M$3-M$4-M$6)*(1-Painel!$E$7)-M$5+M$6)*M$7</f>
        <v>11785998.146897465</v>
      </c>
      <c r="N895" s="35">
        <f>((Produção!N889*PreçoLivre!N891*(1-Painel!$B$8)-N$3-N$4-N$6)*(1-Painel!$E$7)-N$5+N$6)*N$7</f>
        <v>10916488.762117881</v>
      </c>
      <c r="O895" s="35">
        <f>((Produção!O889*PreçoLivre!O891*(1-Painel!$B$8)-O$3-O$4-O$6)*(1-Painel!$E$7)-O$5+O$6)*O$7</f>
        <v>10019649.978578517</v>
      </c>
      <c r="P895" s="35">
        <f>((Produção!P889*PreçoLivre!P891*(1-Painel!$B$8)-P$3-P$4-P$6)*(1-Painel!$E$7)-P$5+P$6)*P$7</f>
        <v>9037769.2197471745</v>
      </c>
      <c r="Q895" s="35">
        <f>((Produção!Q889*PreçoLivre!Q891*(1-Painel!$B$8)-Q$3-Q$4-Q$6)*(1-Painel!$E$7)-Q$5+Q$6)*Q$7</f>
        <v>8335873.6561234882</v>
      </c>
      <c r="R895" s="35">
        <f>((Produção!R889*PreçoLivre!R891*(1-Painel!$B$8)-R$3-R$4-R$6)*(1-Painel!$E$7)-R$5+R$6)*R$7</f>
        <v>7696904.7243815549</v>
      </c>
      <c r="S895" s="35">
        <f>((Produção!S889*PreçoLivre!S891*(1-Painel!$B$8)-S$3-S$4-S$6)*(1-Painel!$E$7)-S$5+S$6)*S$7</f>
        <v>6917767.8290999178</v>
      </c>
      <c r="T895" s="35">
        <f>((Produção!T889*PreçoLivre!T891*(1-Painel!$B$8)-T$3-T$4-T$6)*(1-Painel!$E$7)-T$5+T$6)*T$7</f>
        <v>6841201.4255933948</v>
      </c>
      <c r="U895" s="35">
        <f>((Produção!U889*PreçoLivre!U891*(1-Painel!$B$8)-U$3-U$4-U$6)*(1-Painel!$E$7)-U$5+U$6)*U$7</f>
        <v>6346964.1227358906</v>
      </c>
      <c r="V895" s="35">
        <f>((Produção!V889*PreçoLivre!V891*(1-Painel!$B$8)-V$3-V$4-V$6)*(1-Painel!$E$7)-V$5+V$6)*V$7</f>
        <v>5685048.9522247035</v>
      </c>
      <c r="W895" s="35"/>
    </row>
    <row r="896" spans="1:23" x14ac:dyDescent="0.25">
      <c r="A896" s="36">
        <v>887</v>
      </c>
      <c r="B896" s="35">
        <f t="shared" si="13"/>
        <v>250063727.22178704</v>
      </c>
      <c r="C896" s="35">
        <f>((Produção!C890*PreçoLivre!C892*(1-Painel!$B$8)-C$3-C$4-C$6)*(1-Painel!$E$7)-C$5+C$6)*C$7</f>
        <v>26069233.266071651</v>
      </c>
      <c r="D896" s="35">
        <f>((Produção!D890*PreçoLivre!D892*(1-Painel!$B$8)-D$3-D$4-D$6)*(1-Painel!$E$7)-D$5+D$6)*D$7</f>
        <v>24167215.020979621</v>
      </c>
      <c r="E896" s="35">
        <f>((Produção!E890*PreçoLivre!E892*(1-Painel!$B$8)-E$3-E$4-E$6)*(1-Painel!$E$7)-E$5+E$6)*E$7</f>
        <v>20467384.10683104</v>
      </c>
      <c r="F896" s="35">
        <f>((Produção!F890*PreçoLivre!F892*(1-Painel!$B$8)-F$3-F$4-F$6)*(1-Painel!$E$7)-F$5+F$6)*F$7</f>
        <v>19165756.762448337</v>
      </c>
      <c r="G896" s="35">
        <f>((Produção!G890*PreçoLivre!G892*(1-Painel!$B$8)-G$3-G$4-G$6)*(1-Painel!$E$7)-G$5+G$6)*G$7</f>
        <v>17794657.874092255</v>
      </c>
      <c r="H896" s="35">
        <f>((Produção!H890*PreçoLivre!H892*(1-Painel!$B$8)-H$3-H$4-H$6)*(1-Painel!$E$7)-H$5+H$6)*H$7</f>
        <v>16763164.305218915</v>
      </c>
      <c r="I896" s="35">
        <f>((Produção!I890*PreçoLivre!I892*(1-Painel!$B$8)-I$3-I$4-I$6)*(1-Painel!$E$7)-I$5+I$6)*I$7</f>
        <v>15334907.667385777</v>
      </c>
      <c r="J896" s="35">
        <f>((Produção!J890*PreçoLivre!J892*(1-Painel!$B$8)-J$3-J$4-J$6)*(1-Painel!$E$7)-J$5+J$6)*J$7</f>
        <v>13745541.007614357</v>
      </c>
      <c r="K896" s="35">
        <f>((Produção!K890*PreçoLivre!K892*(1-Painel!$B$8)-K$3-K$4-K$6)*(1-Painel!$E$7)-K$5+K$6)*K$7</f>
        <v>12908324.222589688</v>
      </c>
      <c r="L896" s="35">
        <f>((Produção!L890*PreçoLivre!L892*(1-Painel!$B$8)-L$3-L$4-L$6)*(1-Painel!$E$7)-L$5+L$6)*L$7</f>
        <v>11723592.455772668</v>
      </c>
      <c r="M896" s="35">
        <f>((Produção!M890*PreçoLivre!M892*(1-Painel!$B$8)-M$3-M$4-M$6)*(1-Painel!$E$7)-M$5+M$6)*M$7</f>
        <v>10382876.755066207</v>
      </c>
      <c r="N896" s="35">
        <f>((Produção!N890*PreçoLivre!N892*(1-Painel!$B$8)-N$3-N$4-N$6)*(1-Painel!$E$7)-N$5+N$6)*N$7</f>
        <v>9453770.696118094</v>
      </c>
      <c r="O896" s="35">
        <f>((Produção!O890*PreçoLivre!O892*(1-Painel!$B$8)-O$3-O$4-O$6)*(1-Painel!$E$7)-O$5+O$6)*O$7</f>
        <v>8682155.4961355142</v>
      </c>
      <c r="P896" s="35">
        <f>((Produção!P890*PreçoLivre!P892*(1-Painel!$B$8)-P$3-P$4-P$6)*(1-Painel!$E$7)-P$5+P$6)*P$7</f>
        <v>7778362.349759182</v>
      </c>
      <c r="Q896" s="35">
        <f>((Produção!Q890*PreçoLivre!Q892*(1-Painel!$B$8)-Q$3-Q$4-Q$6)*(1-Painel!$E$7)-Q$5+Q$6)*Q$7</f>
        <v>7632990.0999463554</v>
      </c>
      <c r="R896" s="35">
        <f>((Produção!R890*PreçoLivre!R892*(1-Painel!$B$8)-R$3-R$4-R$6)*(1-Painel!$E$7)-R$5+R$6)*R$7</f>
        <v>6754592.3446757281</v>
      </c>
      <c r="S896" s="35">
        <f>((Produção!S890*PreçoLivre!S892*(1-Painel!$B$8)-S$3-S$4-S$6)*(1-Painel!$E$7)-S$5+S$6)*S$7</f>
        <v>6036825.8404096467</v>
      </c>
      <c r="T896" s="35">
        <f>((Produção!T890*PreçoLivre!T892*(1-Painel!$B$8)-T$3-T$4-T$6)*(1-Painel!$E$7)-T$5+T$6)*T$7</f>
        <v>5730527.3235884411</v>
      </c>
      <c r="U896" s="35">
        <f>((Produção!U890*PreçoLivre!U892*(1-Painel!$B$8)-U$3-U$4-U$6)*(1-Painel!$E$7)-U$5+U$6)*U$7</f>
        <v>5023541.8062591376</v>
      </c>
      <c r="V896" s="35">
        <f>((Produção!V890*PreçoLivre!V892*(1-Painel!$B$8)-V$3-V$4-V$6)*(1-Painel!$E$7)-V$5+V$6)*V$7</f>
        <v>4448307.820824449</v>
      </c>
      <c r="W896" s="35"/>
    </row>
    <row r="897" spans="1:23" x14ac:dyDescent="0.25">
      <c r="A897" s="36">
        <v>888</v>
      </c>
      <c r="B897" s="35">
        <f t="shared" si="13"/>
        <v>228333097.76892632</v>
      </c>
      <c r="C897" s="35">
        <f>((Produção!C891*PreçoLivre!C893*(1-Painel!$B$8)-C$3-C$4-C$6)*(1-Painel!$E$7)-C$5+C$6)*C$7</f>
        <v>25448814.756232105</v>
      </c>
      <c r="D897" s="35">
        <f>((Produção!D891*PreçoLivre!D893*(1-Painel!$B$8)-D$3-D$4-D$6)*(1-Painel!$E$7)-D$5+D$6)*D$7</f>
        <v>23790397.777728122</v>
      </c>
      <c r="E897" s="35">
        <f>((Produção!E891*PreçoLivre!E893*(1-Painel!$B$8)-E$3-E$4-E$6)*(1-Painel!$E$7)-E$5+E$6)*E$7</f>
        <v>21588359.923138905</v>
      </c>
      <c r="F897" s="35">
        <f>((Produção!F891*PreçoLivre!F893*(1-Painel!$B$8)-F$3-F$4-F$6)*(1-Painel!$E$7)-F$5+F$6)*F$7</f>
        <v>19152164.724945236</v>
      </c>
      <c r="G897" s="35">
        <f>((Produção!G891*PreçoLivre!G893*(1-Painel!$B$8)-G$3-G$4-G$6)*(1-Painel!$E$7)-G$5+G$6)*G$7</f>
        <v>16252737.128874071</v>
      </c>
      <c r="H897" s="35">
        <f>((Produção!H891*PreçoLivre!H893*(1-Painel!$B$8)-H$3-H$4-H$6)*(1-Painel!$E$7)-H$5+H$6)*H$7</f>
        <v>14694866.907218155</v>
      </c>
      <c r="I897" s="35">
        <f>((Produção!I891*PreçoLivre!I893*(1-Painel!$B$8)-I$3-I$4-I$6)*(1-Painel!$E$7)-I$5+I$6)*I$7</f>
        <v>13282244.478996931</v>
      </c>
      <c r="J897" s="35">
        <f>((Produção!J891*PreçoLivre!J893*(1-Painel!$B$8)-J$3-J$4-J$6)*(1-Painel!$E$7)-J$5+J$6)*J$7</f>
        <v>12165780.996665353</v>
      </c>
      <c r="K897" s="35">
        <f>((Produção!K891*PreçoLivre!K893*(1-Painel!$B$8)-K$3-K$4-K$6)*(1-Painel!$E$7)-K$5+K$6)*K$7</f>
        <v>10467412.663658813</v>
      </c>
      <c r="L897" s="35">
        <f>((Produção!L891*PreçoLivre!L893*(1-Painel!$B$8)-L$3-L$4-L$6)*(1-Painel!$E$7)-L$5+L$6)*L$7</f>
        <v>9833025.939443212</v>
      </c>
      <c r="M897" s="35">
        <f>((Produção!M891*PreçoLivre!M893*(1-Painel!$B$8)-M$3-M$4-M$6)*(1-Painel!$E$7)-M$5+M$6)*M$7</f>
        <v>9324340.6750497557</v>
      </c>
      <c r="N897" s="35">
        <f>((Produção!N891*PreçoLivre!N893*(1-Painel!$B$8)-N$3-N$4-N$6)*(1-Painel!$E$7)-N$5+N$6)*N$7</f>
        <v>8391803.8433575369</v>
      </c>
      <c r="O897" s="35">
        <f>((Produção!O891*PreçoLivre!O893*(1-Painel!$B$8)-O$3-O$4-O$6)*(1-Painel!$E$7)-O$5+O$6)*O$7</f>
        <v>7430137.3359554112</v>
      </c>
      <c r="P897" s="35">
        <f>((Produção!P891*PreçoLivre!P893*(1-Painel!$B$8)-P$3-P$4-P$6)*(1-Painel!$E$7)-P$5+P$6)*P$7</f>
        <v>6781662.530149783</v>
      </c>
      <c r="Q897" s="35">
        <f>((Produção!Q891*PreçoLivre!Q893*(1-Painel!$B$8)-Q$3-Q$4-Q$6)*(1-Painel!$E$7)-Q$5+Q$6)*Q$7</f>
        <v>6207702.8238884835</v>
      </c>
      <c r="R897" s="35">
        <f>((Produção!R891*PreçoLivre!R893*(1-Painel!$B$8)-R$3-R$4-R$6)*(1-Painel!$E$7)-R$5+R$6)*R$7</f>
        <v>5741266.2028207034</v>
      </c>
      <c r="S897" s="35">
        <f>((Produção!S891*PreçoLivre!S893*(1-Painel!$B$8)-S$3-S$4-S$6)*(1-Painel!$E$7)-S$5+S$6)*S$7</f>
        <v>4954293.2747492371</v>
      </c>
      <c r="T897" s="35">
        <f>((Produção!T891*PreçoLivre!T893*(1-Painel!$B$8)-T$3-T$4-T$6)*(1-Painel!$E$7)-T$5+T$6)*T$7</f>
        <v>4623755.3728850791</v>
      </c>
      <c r="U897" s="35">
        <f>((Produção!U891*PreçoLivre!U893*(1-Painel!$B$8)-U$3-U$4-U$6)*(1-Painel!$E$7)-U$5+U$6)*U$7</f>
        <v>4193201.0301084542</v>
      </c>
      <c r="V897" s="35">
        <f>((Produção!V891*PreçoLivre!V893*(1-Painel!$B$8)-V$3-V$4-V$6)*(1-Painel!$E$7)-V$5+V$6)*V$7</f>
        <v>4009129.3830609955</v>
      </c>
      <c r="W897" s="35"/>
    </row>
    <row r="898" spans="1:23" x14ac:dyDescent="0.25">
      <c r="A898" s="36">
        <v>889</v>
      </c>
      <c r="B898" s="35">
        <f t="shared" si="13"/>
        <v>239836912.55665067</v>
      </c>
      <c r="C898" s="35">
        <f>((Produção!C892*PreçoLivre!C894*(1-Painel!$B$8)-C$3-C$4-C$6)*(1-Painel!$E$7)-C$5+C$6)*C$7</f>
        <v>26902742.479594138</v>
      </c>
      <c r="D898" s="35">
        <f>((Produção!D892*PreçoLivre!D894*(1-Painel!$B$8)-D$3-D$4-D$6)*(1-Painel!$E$7)-D$5+D$6)*D$7</f>
        <v>24501900.985934332</v>
      </c>
      <c r="E898" s="35">
        <f>((Produção!E892*PreçoLivre!E894*(1-Painel!$B$8)-E$3-E$4-E$6)*(1-Painel!$E$7)-E$5+E$6)*E$7</f>
        <v>21525435.751797084</v>
      </c>
      <c r="F898" s="35">
        <f>((Produção!F892*PreçoLivre!F894*(1-Painel!$B$8)-F$3-F$4-F$6)*(1-Painel!$E$7)-F$5+F$6)*F$7</f>
        <v>19040235.20873392</v>
      </c>
      <c r="G898" s="35">
        <f>((Produção!G892*PreçoLivre!G894*(1-Painel!$B$8)-G$3-G$4-G$6)*(1-Painel!$E$7)-G$5+G$6)*G$7</f>
        <v>16721237.657198738</v>
      </c>
      <c r="H898" s="35">
        <f>((Produção!H892*PreçoLivre!H894*(1-Painel!$B$8)-H$3-H$4-H$6)*(1-Painel!$E$7)-H$5+H$6)*H$7</f>
        <v>15909911.102503374</v>
      </c>
      <c r="I898" s="35">
        <f>((Produção!I892*PreçoLivre!I894*(1-Painel!$B$8)-I$3-I$4-I$6)*(1-Painel!$E$7)-I$5+I$6)*I$7</f>
        <v>14058299.544255977</v>
      </c>
      <c r="J898" s="35">
        <f>((Produção!J892*PreçoLivre!J894*(1-Painel!$B$8)-J$3-J$4-J$6)*(1-Painel!$E$7)-J$5+J$6)*J$7</f>
        <v>13633699.878233055</v>
      </c>
      <c r="K898" s="35">
        <f>((Produção!K892*PreçoLivre!K894*(1-Painel!$B$8)-K$3-K$4-K$6)*(1-Painel!$E$7)-K$5+K$6)*K$7</f>
        <v>12396056.124871604</v>
      </c>
      <c r="L898" s="35">
        <f>((Produção!L892*PreçoLivre!L894*(1-Painel!$B$8)-L$3-L$4-L$6)*(1-Painel!$E$7)-L$5+L$6)*L$7</f>
        <v>11073707.993837139</v>
      </c>
      <c r="M898" s="35">
        <f>((Produção!M892*PreçoLivre!M894*(1-Painel!$B$8)-M$3-M$4-M$6)*(1-Painel!$E$7)-M$5+M$6)*M$7</f>
        <v>9337741.799645016</v>
      </c>
      <c r="N898" s="35">
        <f>((Produção!N892*PreçoLivre!N894*(1-Painel!$B$8)-N$3-N$4-N$6)*(1-Painel!$E$7)-N$5+N$6)*N$7</f>
        <v>8203020.4803085569</v>
      </c>
      <c r="O898" s="35">
        <f>((Produção!O892*PreçoLivre!O894*(1-Painel!$B$8)-O$3-O$4-O$6)*(1-Painel!$E$7)-O$5+O$6)*O$7</f>
        <v>7217834.5271922452</v>
      </c>
      <c r="P898" s="35">
        <f>((Produção!P892*PreçoLivre!P894*(1-Painel!$B$8)-P$3-P$4-P$6)*(1-Painel!$E$7)-P$5+P$6)*P$7</f>
        <v>6899643.8976014871</v>
      </c>
      <c r="Q898" s="35">
        <f>((Produção!Q892*PreçoLivre!Q894*(1-Painel!$B$8)-Q$3-Q$4-Q$6)*(1-Painel!$E$7)-Q$5+Q$6)*Q$7</f>
        <v>6577121.1263134861</v>
      </c>
      <c r="R898" s="35">
        <f>((Produção!R892*PreçoLivre!R894*(1-Painel!$B$8)-R$3-R$4-R$6)*(1-Painel!$E$7)-R$5+R$6)*R$7</f>
        <v>5849848.6489319718</v>
      </c>
      <c r="S898" s="35">
        <f>((Produção!S892*PreçoLivre!S894*(1-Painel!$B$8)-S$3-S$4-S$6)*(1-Painel!$E$7)-S$5+S$6)*S$7</f>
        <v>5543562.1646108357</v>
      </c>
      <c r="T898" s="35">
        <f>((Produção!T892*PreçoLivre!T894*(1-Painel!$B$8)-T$3-T$4-T$6)*(1-Painel!$E$7)-T$5+T$6)*T$7</f>
        <v>5021114.4253645763</v>
      </c>
      <c r="U898" s="35">
        <f>((Produção!U892*PreçoLivre!U894*(1-Painel!$B$8)-U$3-U$4-U$6)*(1-Painel!$E$7)-U$5+U$6)*U$7</f>
        <v>4856099.1097631259</v>
      </c>
      <c r="V898" s="35">
        <f>((Produção!V892*PreçoLivre!V894*(1-Painel!$B$8)-V$3-V$4-V$6)*(1-Painel!$E$7)-V$5+V$6)*V$7</f>
        <v>4567699.6499600187</v>
      </c>
      <c r="W898" s="35"/>
    </row>
    <row r="899" spans="1:23" x14ac:dyDescent="0.25">
      <c r="A899" s="36">
        <v>890</v>
      </c>
      <c r="B899" s="35">
        <f t="shared" si="13"/>
        <v>275651932.43392521</v>
      </c>
      <c r="C899" s="35">
        <f>((Produção!C893*PreçoLivre!C895*(1-Painel!$B$8)-C$3-C$4-C$6)*(1-Painel!$E$7)-C$5+C$6)*C$7</f>
        <v>25952803.246946968</v>
      </c>
      <c r="D899" s="35">
        <f>((Produção!D893*PreçoLivre!D895*(1-Painel!$B$8)-D$3-D$4-D$6)*(1-Painel!$E$7)-D$5+D$6)*D$7</f>
        <v>24243358.425553031</v>
      </c>
      <c r="E899" s="35">
        <f>((Produção!E893*PreçoLivre!E895*(1-Painel!$B$8)-E$3-E$4-E$6)*(1-Painel!$E$7)-E$5+E$6)*E$7</f>
        <v>23685919.124655619</v>
      </c>
      <c r="F899" s="35">
        <f>((Produção!F893*PreçoLivre!F895*(1-Painel!$B$8)-F$3-F$4-F$6)*(1-Painel!$E$7)-F$5+F$6)*F$7</f>
        <v>21569089.62313075</v>
      </c>
      <c r="G899" s="35">
        <f>((Produção!G893*PreçoLivre!G895*(1-Painel!$B$8)-G$3-G$4-G$6)*(1-Painel!$E$7)-G$5+G$6)*G$7</f>
        <v>20596267.524635725</v>
      </c>
      <c r="H899" s="35">
        <f>((Produção!H893*PreçoLivre!H895*(1-Painel!$B$8)-H$3-H$4-H$6)*(1-Painel!$E$7)-H$5+H$6)*H$7</f>
        <v>18763530.106313571</v>
      </c>
      <c r="I899" s="35">
        <f>((Produção!I893*PreçoLivre!I895*(1-Painel!$B$8)-I$3-I$4-I$6)*(1-Painel!$E$7)-I$5+I$6)*I$7</f>
        <v>17129736.840721082</v>
      </c>
      <c r="J899" s="35">
        <f>((Produção!J893*PreçoLivre!J895*(1-Painel!$B$8)-J$3-J$4-J$6)*(1-Painel!$E$7)-J$5+J$6)*J$7</f>
        <v>15105823.305207718</v>
      </c>
      <c r="K899" s="35">
        <f>((Produção!K893*PreçoLivre!K895*(1-Painel!$B$8)-K$3-K$4-K$6)*(1-Painel!$E$7)-K$5+K$6)*K$7</f>
        <v>13486104.358522406</v>
      </c>
      <c r="L899" s="35">
        <f>((Produção!L893*PreçoLivre!L895*(1-Painel!$B$8)-L$3-L$4-L$6)*(1-Painel!$E$7)-L$5+L$6)*L$7</f>
        <v>12272986.68159209</v>
      </c>
      <c r="M899" s="35">
        <f>((Produção!M893*PreçoLivre!M895*(1-Painel!$B$8)-M$3-M$4-M$6)*(1-Painel!$E$7)-M$5+M$6)*M$7</f>
        <v>11116064.636672618</v>
      </c>
      <c r="N899" s="35">
        <f>((Produção!N893*PreçoLivre!N895*(1-Painel!$B$8)-N$3-N$4-N$6)*(1-Painel!$E$7)-N$5+N$6)*N$7</f>
        <v>10651932.804204533</v>
      </c>
      <c r="O899" s="35">
        <f>((Produção!O893*PreçoLivre!O895*(1-Painel!$B$8)-O$3-O$4-O$6)*(1-Painel!$E$7)-O$5+O$6)*O$7</f>
        <v>9867084.9404482748</v>
      </c>
      <c r="P899" s="35">
        <f>((Produção!P893*PreçoLivre!P895*(1-Painel!$B$8)-P$3-P$4-P$6)*(1-Painel!$E$7)-P$5+P$6)*P$7</f>
        <v>9350324.1212744601</v>
      </c>
      <c r="Q899" s="35">
        <f>((Produção!Q893*PreçoLivre!Q895*(1-Painel!$B$8)-Q$3-Q$4-Q$6)*(1-Painel!$E$7)-Q$5+Q$6)*Q$7</f>
        <v>8627102.7348866183</v>
      </c>
      <c r="R899" s="35">
        <f>((Produção!R893*PreçoLivre!R895*(1-Painel!$B$8)-R$3-R$4-R$6)*(1-Painel!$E$7)-R$5+R$6)*R$7</f>
        <v>7746131.5334152086</v>
      </c>
      <c r="S899" s="35">
        <f>((Produção!S893*PreçoLivre!S895*(1-Painel!$B$8)-S$3-S$4-S$6)*(1-Painel!$E$7)-S$5+S$6)*S$7</f>
        <v>6949460.5757650258</v>
      </c>
      <c r="T899" s="35">
        <f>((Produção!T893*PreçoLivre!T895*(1-Painel!$B$8)-T$3-T$4-T$6)*(1-Painel!$E$7)-T$5+T$6)*T$7</f>
        <v>6396881.4386860561</v>
      </c>
      <c r="U899" s="35">
        <f>((Produção!U893*PreçoLivre!U895*(1-Painel!$B$8)-U$3-U$4-U$6)*(1-Painel!$E$7)-U$5+U$6)*U$7</f>
        <v>6163245.7616740949</v>
      </c>
      <c r="V899" s="35">
        <f>((Produção!V893*PreçoLivre!V895*(1-Painel!$B$8)-V$3-V$4-V$6)*(1-Painel!$E$7)-V$5+V$6)*V$7</f>
        <v>5978084.6496193763</v>
      </c>
      <c r="W899" s="35"/>
    </row>
    <row r="900" spans="1:23" x14ac:dyDescent="0.25">
      <c r="A900" s="36">
        <v>891</v>
      </c>
      <c r="B900" s="35">
        <f t="shared" si="13"/>
        <v>275783297.27519411</v>
      </c>
      <c r="C900" s="35">
        <f>((Produção!C894*PreçoLivre!C896*(1-Painel!$B$8)-C$3-C$4-C$6)*(1-Painel!$E$7)-C$5+C$6)*C$7</f>
        <v>27401697.972087365</v>
      </c>
      <c r="D900" s="35">
        <f>((Produção!D894*PreçoLivre!D896*(1-Painel!$B$8)-D$3-D$4-D$6)*(1-Painel!$E$7)-D$5+D$6)*D$7</f>
        <v>26246114.300091904</v>
      </c>
      <c r="E900" s="35">
        <f>((Produção!E894*PreçoLivre!E896*(1-Painel!$B$8)-E$3-E$4-E$6)*(1-Painel!$E$7)-E$5+E$6)*E$7</f>
        <v>24251943.347816717</v>
      </c>
      <c r="F900" s="35">
        <f>((Produção!F894*PreçoLivre!F896*(1-Painel!$B$8)-F$3-F$4-F$6)*(1-Painel!$E$7)-F$5+F$6)*F$7</f>
        <v>21657741.404648919</v>
      </c>
      <c r="G900" s="35">
        <f>((Produção!G894*PreçoLivre!G896*(1-Painel!$B$8)-G$3-G$4-G$6)*(1-Painel!$E$7)-G$5+G$6)*G$7</f>
        <v>18894096.593838882</v>
      </c>
      <c r="H900" s="35">
        <f>((Produção!H894*PreçoLivre!H896*(1-Painel!$B$8)-H$3-H$4-H$6)*(1-Painel!$E$7)-H$5+H$6)*H$7</f>
        <v>17363376.531585552</v>
      </c>
      <c r="I900" s="35">
        <f>((Produção!I894*PreçoLivre!I896*(1-Painel!$B$8)-I$3-I$4-I$6)*(1-Painel!$E$7)-I$5+I$6)*I$7</f>
        <v>16702220.02857385</v>
      </c>
      <c r="J900" s="35">
        <f>((Produção!J894*PreçoLivre!J896*(1-Painel!$B$8)-J$3-J$4-J$6)*(1-Painel!$E$7)-J$5+J$6)*J$7</f>
        <v>15752142.980623204</v>
      </c>
      <c r="K900" s="35">
        <f>((Produção!K894*PreçoLivre!K896*(1-Painel!$B$8)-K$3-K$4-K$6)*(1-Painel!$E$7)-K$5+K$6)*K$7</f>
        <v>15029320.780386388</v>
      </c>
      <c r="L900" s="35">
        <f>((Produção!L894*PreçoLivre!L896*(1-Painel!$B$8)-L$3-L$4-L$6)*(1-Painel!$E$7)-L$5+L$6)*L$7</f>
        <v>13519184.215684218</v>
      </c>
      <c r="M900" s="35">
        <f>((Produção!M894*PreçoLivre!M896*(1-Painel!$B$8)-M$3-M$4-M$6)*(1-Painel!$E$7)-M$5+M$6)*M$7</f>
        <v>11865031.389763555</v>
      </c>
      <c r="N900" s="35">
        <f>((Produção!N894*PreçoLivre!N896*(1-Painel!$B$8)-N$3-N$4-N$6)*(1-Painel!$E$7)-N$5+N$6)*N$7</f>
        <v>10543878.821405787</v>
      </c>
      <c r="O900" s="35">
        <f>((Produção!O894*PreçoLivre!O896*(1-Painel!$B$8)-O$3-O$4-O$6)*(1-Painel!$E$7)-O$5+O$6)*O$7</f>
        <v>10059396.684510153</v>
      </c>
      <c r="P900" s="35">
        <f>((Produção!P894*PreçoLivre!P896*(1-Painel!$B$8)-P$3-P$4-P$6)*(1-Painel!$E$7)-P$5+P$6)*P$7</f>
        <v>8869337.060499128</v>
      </c>
      <c r="Q900" s="35">
        <f>((Produção!Q894*PreçoLivre!Q896*(1-Painel!$B$8)-Q$3-Q$4-Q$6)*(1-Painel!$E$7)-Q$5+Q$6)*Q$7</f>
        <v>7940462.4801371526</v>
      </c>
      <c r="R900" s="35">
        <f>((Produção!R894*PreçoLivre!R896*(1-Painel!$B$8)-R$3-R$4-R$6)*(1-Painel!$E$7)-R$5+R$6)*R$7</f>
        <v>6912924.3235701947</v>
      </c>
      <c r="S900" s="35">
        <f>((Produção!S894*PreçoLivre!S896*(1-Painel!$B$8)-S$3-S$4-S$6)*(1-Painel!$E$7)-S$5+S$6)*S$7</f>
        <v>6240389.7760916604</v>
      </c>
      <c r="T900" s="35">
        <f>((Produção!T894*PreçoLivre!T896*(1-Painel!$B$8)-T$3-T$4-T$6)*(1-Painel!$E$7)-T$5+T$6)*T$7</f>
        <v>5822238.7141966289</v>
      </c>
      <c r="U900" s="35">
        <f>((Produção!U894*PreçoLivre!U896*(1-Painel!$B$8)-U$3-U$4-U$6)*(1-Painel!$E$7)-U$5+U$6)*U$7</f>
        <v>5536015.3144243285</v>
      </c>
      <c r="V900" s="35">
        <f>((Produção!V894*PreçoLivre!V896*(1-Painel!$B$8)-V$3-V$4-V$6)*(1-Painel!$E$7)-V$5+V$6)*V$7</f>
        <v>5175784.5552585535</v>
      </c>
      <c r="W900" s="35"/>
    </row>
    <row r="901" spans="1:23" x14ac:dyDescent="0.25">
      <c r="A901" s="36">
        <v>892</v>
      </c>
      <c r="B901" s="35">
        <f t="shared" si="13"/>
        <v>266560881.4305</v>
      </c>
      <c r="C901" s="35">
        <f>((Produção!C895*PreçoLivre!C897*(1-Painel!$B$8)-C$3-C$4-C$6)*(1-Painel!$E$7)-C$5+C$6)*C$7</f>
        <v>25799551.892268091</v>
      </c>
      <c r="D901" s="35">
        <f>((Produção!D895*PreçoLivre!D897*(1-Painel!$B$8)-D$3-D$4-D$6)*(1-Painel!$E$7)-D$5+D$6)*D$7</f>
        <v>22984378.648292348</v>
      </c>
      <c r="E901" s="35">
        <f>((Produção!E895*PreçoLivre!E897*(1-Painel!$B$8)-E$3-E$4-E$6)*(1-Painel!$E$7)-E$5+E$6)*E$7</f>
        <v>21444729.89016952</v>
      </c>
      <c r="F901" s="35">
        <f>((Produção!F895*PreçoLivre!F897*(1-Painel!$B$8)-F$3-F$4-F$6)*(1-Painel!$E$7)-F$5+F$6)*F$7</f>
        <v>19221941.851094663</v>
      </c>
      <c r="G901" s="35">
        <f>((Produção!G895*PreçoLivre!G897*(1-Painel!$B$8)-G$3-G$4-G$6)*(1-Painel!$E$7)-G$5+G$6)*G$7</f>
        <v>17703905.252162717</v>
      </c>
      <c r="H901" s="35">
        <f>((Produção!H895*PreçoLivre!H897*(1-Painel!$B$8)-H$3-H$4-H$6)*(1-Painel!$E$7)-H$5+H$6)*H$7</f>
        <v>16687863.360456083</v>
      </c>
      <c r="I901" s="35">
        <f>((Produção!I895*PreçoLivre!I897*(1-Painel!$B$8)-I$3-I$4-I$6)*(1-Painel!$E$7)-I$5+I$6)*I$7</f>
        <v>14942082.477755517</v>
      </c>
      <c r="J901" s="35">
        <f>((Produção!J895*PreçoLivre!J897*(1-Painel!$B$8)-J$3-J$4-J$6)*(1-Painel!$E$7)-J$5+J$6)*J$7</f>
        <v>13934403.069831613</v>
      </c>
      <c r="K901" s="35">
        <f>((Produção!K895*PreçoLivre!K897*(1-Painel!$B$8)-K$3-K$4-K$6)*(1-Painel!$E$7)-K$5+K$6)*K$7</f>
        <v>12974345.24649686</v>
      </c>
      <c r="L901" s="35">
        <f>((Produção!L895*PreçoLivre!L897*(1-Painel!$B$8)-L$3-L$4-L$6)*(1-Painel!$E$7)-L$5+L$6)*L$7</f>
        <v>11737777.266479241</v>
      </c>
      <c r="M901" s="35">
        <f>((Produção!M895*PreçoLivre!M897*(1-Painel!$B$8)-M$3-M$4-M$6)*(1-Painel!$E$7)-M$5+M$6)*M$7</f>
        <v>11820644.475789322</v>
      </c>
      <c r="N901" s="35">
        <f>((Produção!N895*PreçoLivre!N897*(1-Painel!$B$8)-N$3-N$4-N$6)*(1-Painel!$E$7)-N$5+N$6)*N$7</f>
        <v>10685997.867380105</v>
      </c>
      <c r="O901" s="35">
        <f>((Produção!O895*PreçoLivre!O897*(1-Painel!$B$8)-O$3-O$4-O$6)*(1-Painel!$E$7)-O$5+O$6)*O$7</f>
        <v>10103391.072149774</v>
      </c>
      <c r="P901" s="35">
        <f>((Produção!P895*PreçoLivre!P897*(1-Painel!$B$8)-P$3-P$4-P$6)*(1-Painel!$E$7)-P$5+P$6)*P$7</f>
        <v>9293530.0008336101</v>
      </c>
      <c r="Q901" s="35">
        <f>((Produção!Q895*PreçoLivre!Q897*(1-Painel!$B$8)-Q$3-Q$4-Q$6)*(1-Painel!$E$7)-Q$5+Q$6)*Q$7</f>
        <v>8222969.6036418471</v>
      </c>
      <c r="R901" s="35">
        <f>((Produção!R895*PreçoLivre!R897*(1-Painel!$B$8)-R$3-R$4-R$6)*(1-Painel!$E$7)-R$5+R$6)*R$7</f>
        <v>8306051.0240591709</v>
      </c>
      <c r="S901" s="35">
        <f>((Produção!S895*PreçoLivre!S897*(1-Painel!$B$8)-S$3-S$4-S$6)*(1-Painel!$E$7)-S$5+S$6)*S$7</f>
        <v>8031895.7718531983</v>
      </c>
      <c r="T901" s="35">
        <f>((Produção!T895*PreçoLivre!T897*(1-Painel!$B$8)-T$3-T$4-T$6)*(1-Painel!$E$7)-T$5+T$6)*T$7</f>
        <v>7543312.7139746603</v>
      </c>
      <c r="U901" s="35">
        <f>((Produção!U895*PreçoLivre!U897*(1-Painel!$B$8)-U$3-U$4-U$6)*(1-Painel!$E$7)-U$5+U$6)*U$7</f>
        <v>7788129.3180969423</v>
      </c>
      <c r="V901" s="35">
        <f>((Produção!V895*PreçoLivre!V897*(1-Painel!$B$8)-V$3-V$4-V$6)*(1-Painel!$E$7)-V$5+V$6)*V$7</f>
        <v>7333980.6277147271</v>
      </c>
      <c r="W901" s="35"/>
    </row>
    <row r="902" spans="1:23" x14ac:dyDescent="0.25">
      <c r="A902" s="36">
        <v>893</v>
      </c>
      <c r="B902" s="35">
        <f t="shared" si="13"/>
        <v>276139108.8003633</v>
      </c>
      <c r="C902" s="35">
        <f>((Produção!C896*PreçoLivre!C898*(1-Painel!$B$8)-C$3-C$4-C$6)*(1-Painel!$E$7)-C$5+C$6)*C$7</f>
        <v>26516428.288165506</v>
      </c>
      <c r="D902" s="35">
        <f>((Produção!D896*PreçoLivre!D898*(1-Painel!$B$8)-D$3-D$4-D$6)*(1-Painel!$E$7)-D$5+D$6)*D$7</f>
        <v>25062475.646210846</v>
      </c>
      <c r="E902" s="35">
        <f>((Produção!E896*PreçoLivre!E898*(1-Painel!$B$8)-E$3-E$4-E$6)*(1-Painel!$E$7)-E$5+E$6)*E$7</f>
        <v>23069450.340787943</v>
      </c>
      <c r="F902" s="35">
        <f>((Produção!F896*PreçoLivre!F898*(1-Painel!$B$8)-F$3-F$4-F$6)*(1-Painel!$E$7)-F$5+F$6)*F$7</f>
        <v>21136923.94498723</v>
      </c>
      <c r="G902" s="35">
        <f>((Produção!G896*PreçoLivre!G898*(1-Painel!$B$8)-G$3-G$4-G$6)*(1-Painel!$E$7)-G$5+G$6)*G$7</f>
        <v>19293365.400506265</v>
      </c>
      <c r="H902" s="35">
        <f>((Produção!H896*PreçoLivre!H898*(1-Painel!$B$8)-H$3-H$4-H$6)*(1-Painel!$E$7)-H$5+H$6)*H$7</f>
        <v>18139352.156106498</v>
      </c>
      <c r="I902" s="35">
        <f>((Produção!I896*PreçoLivre!I898*(1-Painel!$B$8)-I$3-I$4-I$6)*(1-Painel!$E$7)-I$5+I$6)*I$7</f>
        <v>17773676.881275263</v>
      </c>
      <c r="J902" s="35">
        <f>((Produção!J896*PreçoLivre!J898*(1-Painel!$B$8)-J$3-J$4-J$6)*(1-Painel!$E$7)-J$5+J$6)*J$7</f>
        <v>16503124.6252892</v>
      </c>
      <c r="K902" s="35">
        <f>((Produção!K896*PreçoLivre!K898*(1-Painel!$B$8)-K$3-K$4-K$6)*(1-Painel!$E$7)-K$5+K$6)*K$7</f>
        <v>14805542.793871846</v>
      </c>
      <c r="L902" s="35">
        <f>((Produção!L896*PreçoLivre!L898*(1-Painel!$B$8)-L$3-L$4-L$6)*(1-Painel!$E$7)-L$5+L$6)*L$7</f>
        <v>12840847.282982877</v>
      </c>
      <c r="M902" s="35">
        <f>((Produção!M896*PreçoLivre!M898*(1-Painel!$B$8)-M$3-M$4-M$6)*(1-Painel!$E$7)-M$5+M$6)*M$7</f>
        <v>11934064.550263667</v>
      </c>
      <c r="N902" s="35">
        <f>((Produção!N896*PreçoLivre!N898*(1-Painel!$B$8)-N$3-N$4-N$6)*(1-Painel!$E$7)-N$5+N$6)*N$7</f>
        <v>10959963.677805081</v>
      </c>
      <c r="O902" s="35">
        <f>((Produção!O896*PreçoLivre!O898*(1-Painel!$B$8)-O$3-O$4-O$6)*(1-Painel!$E$7)-O$5+O$6)*O$7</f>
        <v>9446320.6854585651</v>
      </c>
      <c r="P902" s="35">
        <f>((Produção!P896*PreçoLivre!P898*(1-Painel!$B$8)-P$3-P$4-P$6)*(1-Painel!$E$7)-P$5+P$6)*P$7</f>
        <v>8951114.5255956817</v>
      </c>
      <c r="Q902" s="35">
        <f>((Produção!Q896*PreçoLivre!Q898*(1-Painel!$B$8)-Q$3-Q$4-Q$6)*(1-Painel!$E$7)-Q$5+Q$6)*Q$7</f>
        <v>8102702.7997115953</v>
      </c>
      <c r="R902" s="35">
        <f>((Produção!R896*PreçoLivre!R898*(1-Painel!$B$8)-R$3-R$4-R$6)*(1-Painel!$E$7)-R$5+R$6)*R$7</f>
        <v>7387378.2319788048</v>
      </c>
      <c r="S902" s="35">
        <f>((Produção!S896*PreçoLivre!S898*(1-Painel!$B$8)-S$3-S$4-S$6)*(1-Painel!$E$7)-S$5+S$6)*S$7</f>
        <v>6818295.362263076</v>
      </c>
      <c r="T902" s="35">
        <f>((Produção!T896*PreçoLivre!T898*(1-Painel!$B$8)-T$3-T$4-T$6)*(1-Painel!$E$7)-T$5+T$6)*T$7</f>
        <v>6455158.2822976895</v>
      </c>
      <c r="U902" s="35">
        <f>((Produção!U896*PreçoLivre!U898*(1-Painel!$B$8)-U$3-U$4-U$6)*(1-Painel!$E$7)-U$5+U$6)*U$7</f>
        <v>5850659.0379823223</v>
      </c>
      <c r="V902" s="35">
        <f>((Produção!V896*PreçoLivre!V898*(1-Painel!$B$8)-V$3-V$4-V$6)*(1-Painel!$E$7)-V$5+V$6)*V$7</f>
        <v>5092264.286823268</v>
      </c>
      <c r="W902" s="35"/>
    </row>
    <row r="903" spans="1:23" x14ac:dyDescent="0.25">
      <c r="A903" s="36">
        <v>894</v>
      </c>
      <c r="B903" s="35">
        <f t="shared" si="13"/>
        <v>238217314.02414024</v>
      </c>
      <c r="C903" s="35">
        <f>((Produção!C897*PreçoLivre!C899*(1-Painel!$B$8)-C$3-C$4-C$6)*(1-Painel!$E$7)-C$5+C$6)*C$7</f>
        <v>26855484.480923507</v>
      </c>
      <c r="D903" s="35">
        <f>((Produção!D897*PreçoLivre!D899*(1-Painel!$B$8)-D$3-D$4-D$6)*(1-Painel!$E$7)-D$5+D$6)*D$7</f>
        <v>23575065.633108813</v>
      </c>
      <c r="E903" s="35">
        <f>((Produção!E897*PreçoLivre!E899*(1-Painel!$B$8)-E$3-E$4-E$6)*(1-Painel!$E$7)-E$5+E$6)*E$7</f>
        <v>22299648.914876055</v>
      </c>
      <c r="F903" s="35">
        <f>((Produção!F897*PreçoLivre!F899*(1-Painel!$B$8)-F$3-F$4-F$6)*(1-Painel!$E$7)-F$5+F$6)*F$7</f>
        <v>20464849.834539957</v>
      </c>
      <c r="G903" s="35">
        <f>((Produção!G897*PreçoLivre!G899*(1-Painel!$B$8)-G$3-G$4-G$6)*(1-Painel!$E$7)-G$5+G$6)*G$7</f>
        <v>19253490.644923288</v>
      </c>
      <c r="H903" s="35">
        <f>((Produção!H897*PreçoLivre!H899*(1-Painel!$B$8)-H$3-H$4-H$6)*(1-Painel!$E$7)-H$5+H$6)*H$7</f>
        <v>16860355.505647231</v>
      </c>
      <c r="I903" s="35">
        <f>((Produção!I897*PreçoLivre!I899*(1-Painel!$B$8)-I$3-I$4-I$6)*(1-Painel!$E$7)-I$5+I$6)*I$7</f>
        <v>15688093.120075313</v>
      </c>
      <c r="J903" s="35">
        <f>((Produção!J897*PreçoLivre!J899*(1-Painel!$B$8)-J$3-J$4-J$6)*(1-Painel!$E$7)-J$5+J$6)*J$7</f>
        <v>14140040.923688358</v>
      </c>
      <c r="K903" s="35">
        <f>((Produção!K897*PreçoLivre!K899*(1-Painel!$B$8)-K$3-K$4-K$6)*(1-Painel!$E$7)-K$5+K$6)*K$7</f>
        <v>12075395.58622125</v>
      </c>
      <c r="L903" s="35">
        <f>((Produção!L897*PreçoLivre!L899*(1-Painel!$B$8)-L$3-L$4-L$6)*(1-Painel!$E$7)-L$5+L$6)*L$7</f>
        <v>10558366.868338238</v>
      </c>
      <c r="M903" s="35">
        <f>((Produção!M897*PreçoLivre!M899*(1-Painel!$B$8)-M$3-M$4-M$6)*(1-Painel!$E$7)-M$5+M$6)*M$7</f>
        <v>9085983.8235781211</v>
      </c>
      <c r="N903" s="35">
        <f>((Produção!N897*PreçoLivre!N899*(1-Painel!$B$8)-N$3-N$4-N$6)*(1-Painel!$E$7)-N$5+N$6)*N$7</f>
        <v>8049657.1962199183</v>
      </c>
      <c r="O903" s="35">
        <f>((Produção!O897*PreçoLivre!O899*(1-Painel!$B$8)-O$3-O$4-O$6)*(1-Painel!$E$7)-O$5+O$6)*O$7</f>
        <v>7307512.0419066204</v>
      </c>
      <c r="P903" s="35">
        <f>((Produção!P897*PreçoLivre!P899*(1-Painel!$B$8)-P$3-P$4-P$6)*(1-Painel!$E$7)-P$5+P$6)*P$7</f>
        <v>6453222.1141228657</v>
      </c>
      <c r="Q903" s="35">
        <f>((Produção!Q897*PreçoLivre!Q899*(1-Painel!$B$8)-Q$3-Q$4-Q$6)*(1-Painel!$E$7)-Q$5+Q$6)*Q$7</f>
        <v>5765507.3888234831</v>
      </c>
      <c r="R903" s="35">
        <f>((Produção!R897*PreçoLivre!R899*(1-Painel!$B$8)-R$3-R$4-R$6)*(1-Painel!$E$7)-R$5+R$6)*R$7</f>
        <v>4964318.3926283615</v>
      </c>
      <c r="S903" s="35">
        <f>((Produção!S897*PreçoLivre!S899*(1-Painel!$B$8)-S$3-S$4-S$6)*(1-Painel!$E$7)-S$5+S$6)*S$7</f>
        <v>4334182.7573424922</v>
      </c>
      <c r="T903" s="35">
        <f>((Produção!T897*PreçoLivre!T899*(1-Painel!$B$8)-T$3-T$4-T$6)*(1-Painel!$E$7)-T$5+T$6)*T$7</f>
        <v>3808095.1590648075</v>
      </c>
      <c r="U903" s="35">
        <f>((Produção!U897*PreçoLivre!U899*(1-Painel!$B$8)-U$3-U$4-U$6)*(1-Painel!$E$7)-U$5+U$6)*U$7</f>
        <v>3425331.9421860543</v>
      </c>
      <c r="V903" s="35">
        <f>((Produção!V897*PreçoLivre!V899*(1-Painel!$B$8)-V$3-V$4-V$6)*(1-Painel!$E$7)-V$5+V$6)*V$7</f>
        <v>3252711.6959255277</v>
      </c>
      <c r="W903" s="35"/>
    </row>
    <row r="904" spans="1:23" x14ac:dyDescent="0.25">
      <c r="A904" s="36">
        <v>895</v>
      </c>
      <c r="B904" s="35">
        <f t="shared" si="13"/>
        <v>284867016.50844806</v>
      </c>
      <c r="C904" s="35">
        <f>((Produção!C898*PreçoLivre!C900*(1-Painel!$B$8)-C$3-C$4-C$6)*(1-Painel!$E$7)-C$5+C$6)*C$7</f>
        <v>26716228.695211943</v>
      </c>
      <c r="D904" s="35">
        <f>((Produção!D898*PreçoLivre!D900*(1-Painel!$B$8)-D$3-D$4-D$6)*(1-Painel!$E$7)-D$5+D$6)*D$7</f>
        <v>24339456.107423093</v>
      </c>
      <c r="E904" s="35">
        <f>((Produção!E898*PreçoLivre!E900*(1-Painel!$B$8)-E$3-E$4-E$6)*(1-Painel!$E$7)-E$5+E$6)*E$7</f>
        <v>23999136.819243122</v>
      </c>
      <c r="F904" s="35">
        <f>((Produção!F898*PreçoLivre!F900*(1-Painel!$B$8)-F$3-F$4-F$6)*(1-Painel!$E$7)-F$5+F$6)*F$7</f>
        <v>22867412.703550849</v>
      </c>
      <c r="G904" s="35">
        <f>((Produção!G898*PreçoLivre!G900*(1-Painel!$B$8)-G$3-G$4-G$6)*(1-Painel!$E$7)-G$5+G$6)*G$7</f>
        <v>21987198.03225283</v>
      </c>
      <c r="H904" s="35">
        <f>((Produção!H898*PreçoLivre!H900*(1-Painel!$B$8)-H$3-H$4-H$6)*(1-Painel!$E$7)-H$5+H$6)*H$7</f>
        <v>20047264.012112319</v>
      </c>
      <c r="I904" s="35">
        <f>((Produção!I898*PreçoLivre!I900*(1-Painel!$B$8)-I$3-I$4-I$6)*(1-Painel!$E$7)-I$5+I$6)*I$7</f>
        <v>18215249.135137249</v>
      </c>
      <c r="J904" s="35">
        <f>((Produção!J898*PreçoLivre!J900*(1-Painel!$B$8)-J$3-J$4-J$6)*(1-Painel!$E$7)-J$5+J$6)*J$7</f>
        <v>16677503.220761601</v>
      </c>
      <c r="K904" s="35">
        <f>((Produção!K898*PreçoLivre!K900*(1-Painel!$B$8)-K$3-K$4-K$6)*(1-Painel!$E$7)-K$5+K$6)*K$7</f>
        <v>14647839.113115577</v>
      </c>
      <c r="L904" s="35">
        <f>((Produção!L898*PreçoLivre!L900*(1-Painel!$B$8)-L$3-L$4-L$6)*(1-Painel!$E$7)-L$5+L$6)*L$7</f>
        <v>13999192.710595405</v>
      </c>
      <c r="M904" s="35">
        <f>((Produção!M898*PreçoLivre!M900*(1-Painel!$B$8)-M$3-M$4-M$6)*(1-Painel!$E$7)-M$5+M$6)*M$7</f>
        <v>12969399.144179447</v>
      </c>
      <c r="N904" s="35">
        <f>((Produção!N898*PreçoLivre!N900*(1-Painel!$B$8)-N$3-N$4-N$6)*(1-Painel!$E$7)-N$5+N$6)*N$7</f>
        <v>10767204.624867065</v>
      </c>
      <c r="O904" s="35">
        <f>((Produção!O898*PreçoLivre!O900*(1-Painel!$B$8)-O$3-O$4-O$6)*(1-Painel!$E$7)-O$5+O$6)*O$7</f>
        <v>9799864.9791756198</v>
      </c>
      <c r="P904" s="35">
        <f>((Produção!P898*PreçoLivre!P900*(1-Painel!$B$8)-P$3-P$4-P$6)*(1-Painel!$E$7)-P$5+P$6)*P$7</f>
        <v>8734366.8682768736</v>
      </c>
      <c r="Q904" s="35">
        <f>((Produção!Q898*PreçoLivre!Q900*(1-Painel!$B$8)-Q$3-Q$4-Q$6)*(1-Painel!$E$7)-Q$5+Q$6)*Q$7</f>
        <v>8151487.5918186624</v>
      </c>
      <c r="R904" s="35">
        <f>((Produção!R898*PreçoLivre!R900*(1-Painel!$B$8)-R$3-R$4-R$6)*(1-Painel!$E$7)-R$5+R$6)*R$7</f>
        <v>7118512.9713263232</v>
      </c>
      <c r="S904" s="35">
        <f>((Produção!S898*PreçoLivre!S900*(1-Painel!$B$8)-S$3-S$4-S$6)*(1-Painel!$E$7)-S$5+S$6)*S$7</f>
        <v>6575488.4549594093</v>
      </c>
      <c r="T904" s="35">
        <f>((Produção!T898*PreçoLivre!T900*(1-Painel!$B$8)-T$3-T$4-T$6)*(1-Painel!$E$7)-T$5+T$6)*T$7</f>
        <v>6329928.4949570475</v>
      </c>
      <c r="U904" s="35">
        <f>((Produção!U898*PreçoLivre!U900*(1-Painel!$B$8)-U$3-U$4-U$6)*(1-Painel!$E$7)-U$5+U$6)*U$7</f>
        <v>5615412.532314525</v>
      </c>
      <c r="V904" s="35">
        <f>((Produção!V898*PreçoLivre!V900*(1-Painel!$B$8)-V$3-V$4-V$6)*(1-Painel!$E$7)-V$5+V$6)*V$7</f>
        <v>5308870.297169107</v>
      </c>
      <c r="W904" s="35"/>
    </row>
    <row r="905" spans="1:23" x14ac:dyDescent="0.25">
      <c r="A905" s="36">
        <v>896</v>
      </c>
      <c r="B905" s="35">
        <f t="shared" si="13"/>
        <v>268125348.84503523</v>
      </c>
      <c r="C905" s="35">
        <f>((Produção!C899*PreçoLivre!C901*(1-Painel!$B$8)-C$3-C$4-C$6)*(1-Painel!$E$7)-C$5+C$6)*C$7</f>
        <v>26344829.558054317</v>
      </c>
      <c r="D905" s="35">
        <f>((Produção!D899*PreçoLivre!D901*(1-Painel!$B$8)-D$3-D$4-D$6)*(1-Painel!$E$7)-D$5+D$6)*D$7</f>
        <v>24064885.319606554</v>
      </c>
      <c r="E905" s="35">
        <f>((Produção!E899*PreçoLivre!E901*(1-Painel!$B$8)-E$3-E$4-E$6)*(1-Painel!$E$7)-E$5+E$6)*E$7</f>
        <v>21641390.500907872</v>
      </c>
      <c r="F905" s="35">
        <f>((Produção!F899*PreçoLivre!F901*(1-Painel!$B$8)-F$3-F$4-F$6)*(1-Painel!$E$7)-F$5+F$6)*F$7</f>
        <v>20049220.384825796</v>
      </c>
      <c r="G905" s="35">
        <f>((Produção!G899*PreçoLivre!G901*(1-Painel!$B$8)-G$3-G$4-G$6)*(1-Painel!$E$7)-G$5+G$6)*G$7</f>
        <v>18249346.501535516</v>
      </c>
      <c r="H905" s="35">
        <f>((Produção!H899*PreçoLivre!H901*(1-Painel!$B$8)-H$3-H$4-H$6)*(1-Painel!$E$7)-H$5+H$6)*H$7</f>
        <v>17336041.734665994</v>
      </c>
      <c r="I905" s="35">
        <f>((Produção!I899*PreçoLivre!I901*(1-Painel!$B$8)-I$3-I$4-I$6)*(1-Painel!$E$7)-I$5+I$6)*I$7</f>
        <v>16432003.334291782</v>
      </c>
      <c r="J905" s="35">
        <f>((Produção!J899*PreçoLivre!J901*(1-Painel!$B$8)-J$3-J$4-J$6)*(1-Painel!$E$7)-J$5+J$6)*J$7</f>
        <v>15520898.186091363</v>
      </c>
      <c r="K905" s="35">
        <f>((Produção!K899*PreçoLivre!K901*(1-Painel!$B$8)-K$3-K$4-K$6)*(1-Painel!$E$7)-K$5+K$6)*K$7</f>
        <v>13734885.124745673</v>
      </c>
      <c r="L905" s="35">
        <f>((Produção!L899*PreçoLivre!L901*(1-Painel!$B$8)-L$3-L$4-L$6)*(1-Painel!$E$7)-L$5+L$6)*L$7</f>
        <v>12791928.611193201</v>
      </c>
      <c r="M905" s="35">
        <f>((Produção!M899*PreçoLivre!M901*(1-Painel!$B$8)-M$3-M$4-M$6)*(1-Painel!$E$7)-M$5+M$6)*M$7</f>
        <v>11773606.560381047</v>
      </c>
      <c r="N905" s="35">
        <f>((Produção!N899*PreçoLivre!N901*(1-Painel!$B$8)-N$3-N$4-N$6)*(1-Painel!$E$7)-N$5+N$6)*N$7</f>
        <v>10868626.499587264</v>
      </c>
      <c r="O905" s="35">
        <f>((Produção!O899*PreçoLivre!O901*(1-Painel!$B$8)-O$3-O$4-O$6)*(1-Painel!$E$7)-O$5+O$6)*O$7</f>
        <v>10225280.531214178</v>
      </c>
      <c r="P905" s="35">
        <f>((Produção!P899*PreçoLivre!P901*(1-Painel!$B$8)-P$3-P$4-P$6)*(1-Painel!$E$7)-P$5+P$6)*P$7</f>
        <v>9559300.1191667784</v>
      </c>
      <c r="Q905" s="35">
        <f>((Produção!Q899*PreçoLivre!Q901*(1-Painel!$B$8)-Q$3-Q$4-Q$6)*(1-Painel!$E$7)-Q$5+Q$6)*Q$7</f>
        <v>8087601.2469939925</v>
      </c>
      <c r="R905" s="35">
        <f>((Produção!R899*PreçoLivre!R901*(1-Painel!$B$8)-R$3-R$4-R$6)*(1-Painel!$E$7)-R$5+R$6)*R$7</f>
        <v>7225141.3442053422</v>
      </c>
      <c r="S905" s="35">
        <f>((Produção!S899*PreçoLivre!S901*(1-Painel!$B$8)-S$3-S$4-S$6)*(1-Painel!$E$7)-S$5+S$6)*S$7</f>
        <v>6730066.1319830036</v>
      </c>
      <c r="T905" s="35">
        <f>((Produção!T899*PreçoLivre!T901*(1-Painel!$B$8)-T$3-T$4-T$6)*(1-Painel!$E$7)-T$5+T$6)*T$7</f>
        <v>6254855.0021939436</v>
      </c>
      <c r="U905" s="35">
        <f>((Produção!U899*PreçoLivre!U901*(1-Painel!$B$8)-U$3-U$4-U$6)*(1-Painel!$E$7)-U$5+U$6)*U$7</f>
        <v>5854610.4939827211</v>
      </c>
      <c r="V905" s="35">
        <f>((Produção!V899*PreçoLivre!V901*(1-Painel!$B$8)-V$3-V$4-V$6)*(1-Painel!$E$7)-V$5+V$6)*V$7</f>
        <v>5380831.6594088497</v>
      </c>
      <c r="W905" s="35"/>
    </row>
    <row r="906" spans="1:23" x14ac:dyDescent="0.25">
      <c r="A906" s="36">
        <v>897</v>
      </c>
      <c r="B906" s="35">
        <f t="shared" ref="B906:B969" si="14">SUM(C906:W906)</f>
        <v>276695483.58943385</v>
      </c>
      <c r="C906" s="35">
        <f>((Produção!C900*PreçoLivre!C902*(1-Painel!$B$8)-C$3-C$4-C$6)*(1-Painel!$E$7)-C$5+C$6)*C$7</f>
        <v>27351384.19354713</v>
      </c>
      <c r="D906" s="35">
        <f>((Produção!D900*PreçoLivre!D902*(1-Painel!$B$8)-D$3-D$4-D$6)*(1-Painel!$E$7)-D$5+D$6)*D$7</f>
        <v>25403199.686684266</v>
      </c>
      <c r="E906" s="35">
        <f>((Produção!E900*PreçoLivre!E902*(1-Painel!$B$8)-E$3-E$4-E$6)*(1-Painel!$E$7)-E$5+E$6)*E$7</f>
        <v>23254610.37326711</v>
      </c>
      <c r="F906" s="35">
        <f>((Produção!F900*PreçoLivre!F902*(1-Painel!$B$8)-F$3-F$4-F$6)*(1-Painel!$E$7)-F$5+F$6)*F$7</f>
        <v>21612214.578203678</v>
      </c>
      <c r="G906" s="35">
        <f>((Produção!G900*PreçoLivre!G902*(1-Painel!$B$8)-G$3-G$4-G$6)*(1-Painel!$E$7)-G$5+G$6)*G$7</f>
        <v>19622472.07692118</v>
      </c>
      <c r="H906" s="35">
        <f>((Produção!H900*PreçoLivre!H902*(1-Painel!$B$8)-H$3-H$4-H$6)*(1-Painel!$E$7)-H$5+H$6)*H$7</f>
        <v>18536423.922883425</v>
      </c>
      <c r="I906" s="35">
        <f>((Produção!I900*PreçoLivre!I902*(1-Painel!$B$8)-I$3-I$4-I$6)*(1-Painel!$E$7)-I$5+I$6)*I$7</f>
        <v>16451524.382905044</v>
      </c>
      <c r="J906" s="35">
        <f>((Produção!J900*PreçoLivre!J902*(1-Painel!$B$8)-J$3-J$4-J$6)*(1-Painel!$E$7)-J$5+J$6)*J$7</f>
        <v>14915305.914270155</v>
      </c>
      <c r="K906" s="35">
        <f>((Produção!K900*PreçoLivre!K902*(1-Painel!$B$8)-K$3-K$4-K$6)*(1-Painel!$E$7)-K$5+K$6)*K$7</f>
        <v>14158356.356168458</v>
      </c>
      <c r="L906" s="35">
        <f>((Produção!L900*PreçoLivre!L902*(1-Painel!$B$8)-L$3-L$4-L$6)*(1-Painel!$E$7)-L$5+L$6)*L$7</f>
        <v>12299061.672612019</v>
      </c>
      <c r="M906" s="35">
        <f>((Produção!M900*PreçoLivre!M902*(1-Painel!$B$8)-M$3-M$4-M$6)*(1-Painel!$E$7)-M$5+M$6)*M$7</f>
        <v>11473177.460994583</v>
      </c>
      <c r="N906" s="35">
        <f>((Produção!N900*PreçoLivre!N902*(1-Painel!$B$8)-N$3-N$4-N$6)*(1-Painel!$E$7)-N$5+N$6)*N$7</f>
        <v>10692486.48746345</v>
      </c>
      <c r="O906" s="35">
        <f>((Produção!O900*PreçoLivre!O902*(1-Painel!$B$8)-O$3-O$4-O$6)*(1-Painel!$E$7)-O$5+O$6)*O$7</f>
        <v>9913558.5839006435</v>
      </c>
      <c r="P906" s="35">
        <f>((Produção!P900*PreçoLivre!P902*(1-Painel!$B$8)-P$3-P$4-P$6)*(1-Painel!$E$7)-P$5+P$6)*P$7</f>
        <v>8796541.8946015798</v>
      </c>
      <c r="Q906" s="35">
        <f>((Produção!Q900*PreçoLivre!Q902*(1-Painel!$B$8)-Q$3-Q$4-Q$6)*(1-Painel!$E$7)-Q$5+Q$6)*Q$7</f>
        <v>7873591.441743698</v>
      </c>
      <c r="R906" s="35">
        <f>((Produção!R900*PreçoLivre!R902*(1-Painel!$B$8)-R$3-R$4-R$6)*(1-Painel!$E$7)-R$5+R$6)*R$7</f>
        <v>7498603.012843118</v>
      </c>
      <c r="S906" s="35">
        <f>((Produção!S900*PreçoLivre!S902*(1-Painel!$B$8)-S$3-S$4-S$6)*(1-Painel!$E$7)-S$5+S$6)*S$7</f>
        <v>7014101.861783863</v>
      </c>
      <c r="T906" s="35">
        <f>((Produção!T900*PreçoLivre!T902*(1-Painel!$B$8)-T$3-T$4-T$6)*(1-Painel!$E$7)-T$5+T$6)*T$7</f>
        <v>6869110.1059557498</v>
      </c>
      <c r="U906" s="35">
        <f>((Produção!U900*PreçoLivre!U902*(1-Painel!$B$8)-U$3-U$4-U$6)*(1-Painel!$E$7)-U$5+U$6)*U$7</f>
        <v>6832351.6058168998</v>
      </c>
      <c r="V906" s="35">
        <f>((Produção!V900*PreçoLivre!V902*(1-Painel!$B$8)-V$3-V$4-V$6)*(1-Painel!$E$7)-V$5+V$6)*V$7</f>
        <v>6127407.976867835</v>
      </c>
      <c r="W906" s="35"/>
    </row>
    <row r="907" spans="1:23" x14ac:dyDescent="0.25">
      <c r="A907" s="36">
        <v>898</v>
      </c>
      <c r="B907" s="35">
        <f t="shared" si="14"/>
        <v>255050380.8898913</v>
      </c>
      <c r="C907" s="35">
        <f>((Produção!C901*PreçoLivre!C903*(1-Painel!$B$8)-C$3-C$4-C$6)*(1-Painel!$E$7)-C$5+C$6)*C$7</f>
        <v>26285601.269220222</v>
      </c>
      <c r="D907" s="35">
        <f>((Produção!D901*PreçoLivre!D903*(1-Painel!$B$8)-D$3-D$4-D$6)*(1-Painel!$E$7)-D$5+D$6)*D$7</f>
        <v>24031596.70962736</v>
      </c>
      <c r="E907" s="35">
        <f>((Produção!E901*PreçoLivre!E903*(1-Painel!$B$8)-E$3-E$4-E$6)*(1-Painel!$E$7)-E$5+E$6)*E$7</f>
        <v>21893917.297949485</v>
      </c>
      <c r="F907" s="35">
        <f>((Produção!F901*PreçoLivre!F903*(1-Painel!$B$8)-F$3-F$4-F$6)*(1-Painel!$E$7)-F$5+F$6)*F$7</f>
        <v>19426342.047293872</v>
      </c>
      <c r="G907" s="35">
        <f>((Produção!G901*PreçoLivre!G903*(1-Painel!$B$8)-G$3-G$4-G$6)*(1-Painel!$E$7)-G$5+G$6)*G$7</f>
        <v>17872795.985277083</v>
      </c>
      <c r="H907" s="35">
        <f>((Produção!H901*PreçoLivre!H903*(1-Painel!$B$8)-H$3-H$4-H$6)*(1-Painel!$E$7)-H$5+H$6)*H$7</f>
        <v>15898168.831468731</v>
      </c>
      <c r="I907" s="35">
        <f>((Produção!I901*PreçoLivre!I903*(1-Painel!$B$8)-I$3-I$4-I$6)*(1-Painel!$E$7)-I$5+I$6)*I$7</f>
        <v>14425911.423208205</v>
      </c>
      <c r="J907" s="35">
        <f>((Produção!J901*PreçoLivre!J903*(1-Painel!$B$8)-J$3-J$4-J$6)*(1-Painel!$E$7)-J$5+J$6)*J$7</f>
        <v>13561253.213724436</v>
      </c>
      <c r="K907" s="35">
        <f>((Produção!K901*PreçoLivre!K903*(1-Painel!$B$8)-K$3-K$4-K$6)*(1-Painel!$E$7)-K$5+K$6)*K$7</f>
        <v>12438600.858033892</v>
      </c>
      <c r="L907" s="35">
        <f>((Produção!L901*PreçoLivre!L903*(1-Painel!$B$8)-L$3-L$4-L$6)*(1-Painel!$E$7)-L$5+L$6)*L$7</f>
        <v>11341615.931049783</v>
      </c>
      <c r="M907" s="35">
        <f>((Produção!M901*PreçoLivre!M903*(1-Painel!$B$8)-M$3-M$4-M$6)*(1-Painel!$E$7)-M$5+M$6)*M$7</f>
        <v>11083421.634815346</v>
      </c>
      <c r="N907" s="35">
        <f>((Produção!N901*PreçoLivre!N903*(1-Painel!$B$8)-N$3-N$4-N$6)*(1-Painel!$E$7)-N$5+N$6)*N$7</f>
        <v>10197113.915145723</v>
      </c>
      <c r="O907" s="35">
        <f>((Produção!O901*PreçoLivre!O903*(1-Painel!$B$8)-O$3-O$4-O$6)*(1-Painel!$E$7)-O$5+O$6)*O$7</f>
        <v>9508415.8247552235</v>
      </c>
      <c r="P907" s="35">
        <f>((Produção!P901*PreçoLivre!P903*(1-Painel!$B$8)-P$3-P$4-P$6)*(1-Painel!$E$7)-P$5+P$6)*P$7</f>
        <v>8725970.5676238611</v>
      </c>
      <c r="Q907" s="35">
        <f>((Produção!Q901*PreçoLivre!Q903*(1-Painel!$B$8)-Q$3-Q$4-Q$6)*(1-Painel!$E$7)-Q$5+Q$6)*Q$7</f>
        <v>7836571.132564581</v>
      </c>
      <c r="R907" s="35">
        <f>((Produção!R901*PreçoLivre!R903*(1-Painel!$B$8)-R$3-R$4-R$6)*(1-Painel!$E$7)-R$5+R$6)*R$7</f>
        <v>7334078.143805013</v>
      </c>
      <c r="S907" s="35">
        <f>((Produção!S901*PreçoLivre!S903*(1-Painel!$B$8)-S$3-S$4-S$6)*(1-Painel!$E$7)-S$5+S$6)*S$7</f>
        <v>6450602.0500295237</v>
      </c>
      <c r="T907" s="35">
        <f>((Produção!T901*PreçoLivre!T903*(1-Painel!$B$8)-T$3-T$4-T$6)*(1-Painel!$E$7)-T$5+T$6)*T$7</f>
        <v>6174118.5068277093</v>
      </c>
      <c r="U907" s="35">
        <f>((Produção!U901*PreçoLivre!U903*(1-Painel!$B$8)-U$3-U$4-U$6)*(1-Painel!$E$7)-U$5+U$6)*U$7</f>
        <v>5603044.743079084</v>
      </c>
      <c r="V907" s="35">
        <f>((Produção!V901*PreçoLivre!V903*(1-Painel!$B$8)-V$3-V$4-V$6)*(1-Painel!$E$7)-V$5+V$6)*V$7</f>
        <v>4961240.8043921692</v>
      </c>
      <c r="W907" s="35"/>
    </row>
    <row r="908" spans="1:23" x14ac:dyDescent="0.25">
      <c r="A908" s="36">
        <v>899</v>
      </c>
      <c r="B908" s="35">
        <f t="shared" si="14"/>
        <v>296226831.24210417</v>
      </c>
      <c r="C908" s="35">
        <f>((Produção!C902*PreçoLivre!C904*(1-Painel!$B$8)-C$3-C$4-C$6)*(1-Painel!$E$7)-C$5+C$6)*C$7</f>
        <v>26342899.325522702</v>
      </c>
      <c r="D908" s="35">
        <f>((Produção!D902*PreçoLivre!D904*(1-Painel!$B$8)-D$3-D$4-D$6)*(1-Painel!$E$7)-D$5+D$6)*D$7</f>
        <v>25450273.80101173</v>
      </c>
      <c r="E908" s="35">
        <f>((Produção!E902*PreçoLivre!E904*(1-Painel!$B$8)-E$3-E$4-E$6)*(1-Painel!$E$7)-E$5+E$6)*E$7</f>
        <v>24848598.000332445</v>
      </c>
      <c r="F908" s="35">
        <f>((Produção!F902*PreçoLivre!F904*(1-Painel!$B$8)-F$3-F$4-F$6)*(1-Painel!$E$7)-F$5+F$6)*F$7</f>
        <v>23502778.059116501</v>
      </c>
      <c r="G908" s="35">
        <f>((Produção!G902*PreçoLivre!G904*(1-Painel!$B$8)-G$3-G$4-G$6)*(1-Painel!$E$7)-G$5+G$6)*G$7</f>
        <v>21974247.870611079</v>
      </c>
      <c r="H908" s="35">
        <f>((Produção!H902*PreçoLivre!H904*(1-Painel!$B$8)-H$3-H$4-H$6)*(1-Painel!$E$7)-H$5+H$6)*H$7</f>
        <v>20681648.697394971</v>
      </c>
      <c r="I908" s="35">
        <f>((Produção!I902*PreçoLivre!I904*(1-Painel!$B$8)-I$3-I$4-I$6)*(1-Painel!$E$7)-I$5+I$6)*I$7</f>
        <v>18541212.164440013</v>
      </c>
      <c r="J908" s="35">
        <f>((Produção!J902*PreçoLivre!J904*(1-Painel!$B$8)-J$3-J$4-J$6)*(1-Painel!$E$7)-J$5+J$6)*J$7</f>
        <v>16008132.451861002</v>
      </c>
      <c r="K908" s="35">
        <f>((Produção!K902*PreçoLivre!K904*(1-Painel!$B$8)-K$3-K$4-K$6)*(1-Painel!$E$7)-K$5+K$6)*K$7</f>
        <v>15328535.123581188</v>
      </c>
      <c r="L908" s="35">
        <f>((Produção!L902*PreçoLivre!L904*(1-Painel!$B$8)-L$3-L$4-L$6)*(1-Painel!$E$7)-L$5+L$6)*L$7</f>
        <v>14543241.888210393</v>
      </c>
      <c r="M908" s="35">
        <f>((Produção!M902*PreçoLivre!M904*(1-Painel!$B$8)-M$3-M$4-M$6)*(1-Painel!$E$7)-M$5+M$6)*M$7</f>
        <v>12520019.280536981</v>
      </c>
      <c r="N908" s="35">
        <f>((Produção!N902*PreçoLivre!N904*(1-Painel!$B$8)-N$3-N$4-N$6)*(1-Painel!$E$7)-N$5+N$6)*N$7</f>
        <v>11128059.941132894</v>
      </c>
      <c r="O908" s="35">
        <f>((Produção!O902*PreçoLivre!O904*(1-Painel!$B$8)-O$3-O$4-O$6)*(1-Painel!$E$7)-O$5+O$6)*O$7</f>
        <v>10534700.76821252</v>
      </c>
      <c r="P908" s="35">
        <f>((Produção!P902*PreçoLivre!P904*(1-Painel!$B$8)-P$3-P$4-P$6)*(1-Painel!$E$7)-P$5+P$6)*P$7</f>
        <v>9379983.8374099098</v>
      </c>
      <c r="Q908" s="35">
        <f>((Produção!Q902*PreçoLivre!Q904*(1-Painel!$B$8)-Q$3-Q$4-Q$6)*(1-Painel!$E$7)-Q$5+Q$6)*Q$7</f>
        <v>9260708.396720659</v>
      </c>
      <c r="R908" s="35">
        <f>((Produção!R902*PreçoLivre!R904*(1-Painel!$B$8)-R$3-R$4-R$6)*(1-Painel!$E$7)-R$5+R$6)*R$7</f>
        <v>8334763.1951006344</v>
      </c>
      <c r="S908" s="35">
        <f>((Produção!S902*PreçoLivre!S904*(1-Painel!$B$8)-S$3-S$4-S$6)*(1-Painel!$E$7)-S$5+S$6)*S$7</f>
        <v>7746642.5174162881</v>
      </c>
      <c r="T908" s="35">
        <f>((Produção!T902*PreçoLivre!T904*(1-Painel!$B$8)-T$3-T$4-T$6)*(1-Painel!$E$7)-T$5+T$6)*T$7</f>
        <v>7218046.6003957959</v>
      </c>
      <c r="U908" s="35">
        <f>((Produção!U902*PreçoLivre!U904*(1-Painel!$B$8)-U$3-U$4-U$6)*(1-Painel!$E$7)-U$5+U$6)*U$7</f>
        <v>6694495.1669574315</v>
      </c>
      <c r="V908" s="35">
        <f>((Produção!V902*PreçoLivre!V904*(1-Painel!$B$8)-V$3-V$4-V$6)*(1-Painel!$E$7)-V$5+V$6)*V$7</f>
        <v>6187844.1561390441</v>
      </c>
      <c r="W908" s="35"/>
    </row>
    <row r="909" spans="1:23" x14ac:dyDescent="0.25">
      <c r="A909" s="36">
        <v>900</v>
      </c>
      <c r="B909" s="35">
        <f t="shared" si="14"/>
        <v>229238699.69186535</v>
      </c>
      <c r="C909" s="35">
        <f>((Produção!C903*PreçoLivre!C905*(1-Painel!$B$8)-C$3-C$4-C$6)*(1-Painel!$E$7)-C$5+C$6)*C$7</f>
        <v>26602606.884890109</v>
      </c>
      <c r="D909" s="35">
        <f>((Produção!D903*PreçoLivre!D905*(1-Painel!$B$8)-D$3-D$4-D$6)*(1-Painel!$E$7)-D$5+D$6)*D$7</f>
        <v>23197509.923042402</v>
      </c>
      <c r="E909" s="35">
        <f>((Produção!E903*PreçoLivre!E905*(1-Painel!$B$8)-E$3-E$4-E$6)*(1-Painel!$E$7)-E$5+E$6)*E$7</f>
        <v>20539034.730680563</v>
      </c>
      <c r="F909" s="35">
        <f>((Produção!F903*PreçoLivre!F905*(1-Painel!$B$8)-F$3-F$4-F$6)*(1-Painel!$E$7)-F$5+F$6)*F$7</f>
        <v>18517354.326028824</v>
      </c>
      <c r="G909" s="35">
        <f>((Produção!G903*PreçoLivre!G905*(1-Painel!$B$8)-G$3-G$4-G$6)*(1-Painel!$E$7)-G$5+G$6)*G$7</f>
        <v>16694907.939300742</v>
      </c>
      <c r="H909" s="35">
        <f>((Produção!H903*PreçoLivre!H905*(1-Painel!$B$8)-H$3-H$4-H$6)*(1-Painel!$E$7)-H$5+H$6)*H$7</f>
        <v>14812278.051903835</v>
      </c>
      <c r="I909" s="35">
        <f>((Produção!I903*PreçoLivre!I905*(1-Painel!$B$8)-I$3-I$4-I$6)*(1-Painel!$E$7)-I$5+I$6)*I$7</f>
        <v>13436628.130776824</v>
      </c>
      <c r="J909" s="35">
        <f>((Produção!J903*PreçoLivre!J905*(1-Painel!$B$8)-J$3-J$4-J$6)*(1-Painel!$E$7)-J$5+J$6)*J$7</f>
        <v>11872621.128011914</v>
      </c>
      <c r="K909" s="35">
        <f>((Produção!K903*PreçoLivre!K905*(1-Painel!$B$8)-K$3-K$4-K$6)*(1-Painel!$E$7)-K$5+K$6)*K$7</f>
        <v>11095404.085427538</v>
      </c>
      <c r="L909" s="35">
        <f>((Produção!L903*PreçoLivre!L905*(1-Painel!$B$8)-L$3-L$4-L$6)*(1-Painel!$E$7)-L$5+L$6)*L$7</f>
        <v>10301219.584503619</v>
      </c>
      <c r="M909" s="35">
        <f>((Produção!M903*PreçoLivre!M905*(1-Painel!$B$8)-M$3-M$4-M$6)*(1-Painel!$E$7)-M$5+M$6)*M$7</f>
        <v>9261721.0925169699</v>
      </c>
      <c r="N909" s="35">
        <f>((Produção!N903*PreçoLivre!N905*(1-Painel!$B$8)-N$3-N$4-N$6)*(1-Painel!$E$7)-N$5+N$6)*N$7</f>
        <v>8246049.5043246001</v>
      </c>
      <c r="O909" s="35">
        <f>((Produção!O903*PreçoLivre!O905*(1-Painel!$B$8)-O$3-O$4-O$6)*(1-Painel!$E$7)-O$5+O$6)*O$7</f>
        <v>6906351.0735089555</v>
      </c>
      <c r="P909" s="35">
        <f>((Produção!P903*PreçoLivre!P905*(1-Painel!$B$8)-P$3-P$4-P$6)*(1-Painel!$E$7)-P$5+P$6)*P$7</f>
        <v>6702981.3994356375</v>
      </c>
      <c r="Q909" s="35">
        <f>((Produção!Q903*PreçoLivre!Q905*(1-Painel!$B$8)-Q$3-Q$4-Q$6)*(1-Painel!$E$7)-Q$5+Q$6)*Q$7</f>
        <v>6252636.772918188</v>
      </c>
      <c r="R909" s="35">
        <f>((Produção!R903*PreçoLivre!R905*(1-Painel!$B$8)-R$3-R$4-R$6)*(1-Painel!$E$7)-R$5+R$6)*R$7</f>
        <v>5747229.2536896598</v>
      </c>
      <c r="S909" s="35">
        <f>((Produção!S903*PreçoLivre!S905*(1-Painel!$B$8)-S$3-S$4-S$6)*(1-Painel!$E$7)-S$5+S$6)*S$7</f>
        <v>5299964.214351261</v>
      </c>
      <c r="T909" s="35">
        <f>((Produção!T903*PreçoLivre!T905*(1-Painel!$B$8)-T$3-T$4-T$6)*(1-Painel!$E$7)-T$5+T$6)*T$7</f>
        <v>4914160.1079083001</v>
      </c>
      <c r="U909" s="35">
        <f>((Produção!U903*PreçoLivre!U905*(1-Painel!$B$8)-U$3-U$4-U$6)*(1-Painel!$E$7)-U$5+U$6)*U$7</f>
        <v>4724273.4345930591</v>
      </c>
      <c r="V909" s="35">
        <f>((Produção!V903*PreçoLivre!V905*(1-Painel!$B$8)-V$3-V$4-V$6)*(1-Painel!$E$7)-V$5+V$6)*V$7</f>
        <v>4113768.0540523743</v>
      </c>
      <c r="W909" s="35"/>
    </row>
    <row r="910" spans="1:23" x14ac:dyDescent="0.25">
      <c r="A910" s="36">
        <v>901</v>
      </c>
      <c r="B910" s="35">
        <f t="shared" si="14"/>
        <v>264770529.24760661</v>
      </c>
      <c r="C910" s="35">
        <f>((Produção!C904*PreçoLivre!C906*(1-Painel!$B$8)-C$3-C$4-C$6)*(1-Painel!$E$7)-C$5+C$6)*C$7</f>
        <v>25176176.165383287</v>
      </c>
      <c r="D910" s="35">
        <f>((Produção!D904*PreçoLivre!D906*(1-Painel!$B$8)-D$3-D$4-D$6)*(1-Painel!$E$7)-D$5+D$6)*D$7</f>
        <v>22337612.779420052</v>
      </c>
      <c r="E910" s="35">
        <f>((Produção!E904*PreçoLivre!E906*(1-Painel!$B$8)-E$3-E$4-E$6)*(1-Painel!$E$7)-E$5+E$6)*E$7</f>
        <v>20994222.03233441</v>
      </c>
      <c r="F910" s="35">
        <f>((Produção!F904*PreçoLivre!F906*(1-Painel!$B$8)-F$3-F$4-F$6)*(1-Painel!$E$7)-F$5+F$6)*F$7</f>
        <v>18673795.691785049</v>
      </c>
      <c r="G910" s="35">
        <f>((Produção!G904*PreçoLivre!G906*(1-Painel!$B$8)-G$3-G$4-G$6)*(1-Painel!$E$7)-G$5+G$6)*G$7</f>
        <v>16892954.305590972</v>
      </c>
      <c r="H910" s="35">
        <f>((Produção!H904*PreçoLivre!H906*(1-Painel!$B$8)-H$3-H$4-H$6)*(1-Painel!$E$7)-H$5+H$6)*H$7</f>
        <v>16668876.745643303</v>
      </c>
      <c r="I910" s="35">
        <f>((Produção!I904*PreçoLivre!I906*(1-Painel!$B$8)-I$3-I$4-I$6)*(1-Painel!$E$7)-I$5+I$6)*I$7</f>
        <v>16773422.012915216</v>
      </c>
      <c r="J910" s="35">
        <f>((Produção!J904*PreçoLivre!J906*(1-Painel!$B$8)-J$3-J$4-J$6)*(1-Painel!$E$7)-J$5+J$6)*J$7</f>
        <v>15532581.977382807</v>
      </c>
      <c r="K910" s="35">
        <f>((Produção!K904*PreçoLivre!K906*(1-Painel!$B$8)-K$3-K$4-K$6)*(1-Painel!$E$7)-K$5+K$6)*K$7</f>
        <v>13976163.563613089</v>
      </c>
      <c r="L910" s="35">
        <f>((Produção!L904*PreçoLivre!L906*(1-Painel!$B$8)-L$3-L$4-L$6)*(1-Painel!$E$7)-L$5+L$6)*L$7</f>
        <v>12870495.201737937</v>
      </c>
      <c r="M910" s="35">
        <f>((Produção!M904*PreçoLivre!M906*(1-Painel!$B$8)-M$3-M$4-M$6)*(1-Painel!$E$7)-M$5+M$6)*M$7</f>
        <v>12115740.093221875</v>
      </c>
      <c r="N910" s="35">
        <f>((Produção!N904*PreçoLivre!N906*(1-Painel!$B$8)-N$3-N$4-N$6)*(1-Painel!$E$7)-N$5+N$6)*N$7</f>
        <v>10792948.927654998</v>
      </c>
      <c r="O910" s="35">
        <f>((Produção!O904*PreçoLivre!O906*(1-Painel!$B$8)-O$3-O$4-O$6)*(1-Painel!$E$7)-O$5+O$6)*O$7</f>
        <v>10128166.505192077</v>
      </c>
      <c r="P910" s="35">
        <f>((Produção!P904*PreçoLivre!P906*(1-Painel!$B$8)-P$3-P$4-P$6)*(1-Painel!$E$7)-P$5+P$6)*P$7</f>
        <v>9661901.1503003705</v>
      </c>
      <c r="Q910" s="35">
        <f>((Produção!Q904*PreçoLivre!Q906*(1-Painel!$B$8)-Q$3-Q$4-Q$6)*(1-Painel!$E$7)-Q$5+Q$6)*Q$7</f>
        <v>8553192.0744423233</v>
      </c>
      <c r="R910" s="35">
        <f>((Produção!R904*PreçoLivre!R906*(1-Painel!$B$8)-R$3-R$4-R$6)*(1-Painel!$E$7)-R$5+R$6)*R$7</f>
        <v>7838370.3896838743</v>
      </c>
      <c r="S910" s="35">
        <f>((Produção!S904*PreçoLivre!S906*(1-Painel!$B$8)-S$3-S$4-S$6)*(1-Painel!$E$7)-S$5+S$6)*S$7</f>
        <v>7332158.2564378316</v>
      </c>
      <c r="T910" s="35">
        <f>((Produção!T904*PreçoLivre!T906*(1-Painel!$B$8)-T$3-T$4-T$6)*(1-Painel!$E$7)-T$5+T$6)*T$7</f>
        <v>6669259.6207116311</v>
      </c>
      <c r="U910" s="35">
        <f>((Produção!U904*PreçoLivre!U906*(1-Painel!$B$8)-U$3-U$4-U$6)*(1-Painel!$E$7)-U$5+U$6)*U$7</f>
        <v>6136010.2414375348</v>
      </c>
      <c r="V910" s="35">
        <f>((Produção!V904*PreçoLivre!V906*(1-Painel!$B$8)-V$3-V$4-V$6)*(1-Painel!$E$7)-V$5+V$6)*V$7</f>
        <v>5646481.5127179567</v>
      </c>
      <c r="W910" s="35"/>
    </row>
    <row r="911" spans="1:23" x14ac:dyDescent="0.25">
      <c r="A911" s="36">
        <v>902</v>
      </c>
      <c r="B911" s="35">
        <f t="shared" si="14"/>
        <v>266831799.056642</v>
      </c>
      <c r="C911" s="35">
        <f>((Produção!C905*PreçoLivre!C907*(1-Painel!$B$8)-C$3-C$4-C$6)*(1-Painel!$E$7)-C$5+C$6)*C$7</f>
        <v>25364118.205549493</v>
      </c>
      <c r="D911" s="35">
        <f>((Produção!D905*PreçoLivre!D907*(1-Painel!$B$8)-D$3-D$4-D$6)*(1-Painel!$E$7)-D$5+D$6)*D$7</f>
        <v>23656353.840491306</v>
      </c>
      <c r="E911" s="35">
        <f>((Produção!E905*PreçoLivre!E907*(1-Painel!$B$8)-E$3-E$4-E$6)*(1-Painel!$E$7)-E$5+E$6)*E$7</f>
        <v>20435226.727726165</v>
      </c>
      <c r="F911" s="35">
        <f>((Produção!F905*PreçoLivre!F907*(1-Painel!$B$8)-F$3-F$4-F$6)*(1-Painel!$E$7)-F$5+F$6)*F$7</f>
        <v>19433698.18179518</v>
      </c>
      <c r="G911" s="35">
        <f>((Produção!G905*PreçoLivre!G907*(1-Painel!$B$8)-G$3-G$4-G$6)*(1-Painel!$E$7)-G$5+G$6)*G$7</f>
        <v>18067728.671572156</v>
      </c>
      <c r="H911" s="35">
        <f>((Produção!H905*PreçoLivre!H907*(1-Painel!$B$8)-H$3-H$4-H$6)*(1-Painel!$E$7)-H$5+H$6)*H$7</f>
        <v>17194340.490679447</v>
      </c>
      <c r="I911" s="35">
        <f>((Produção!I905*PreçoLivre!I907*(1-Painel!$B$8)-I$3-I$4-I$6)*(1-Painel!$E$7)-I$5+I$6)*I$7</f>
        <v>16277870.145154357</v>
      </c>
      <c r="J911" s="35">
        <f>((Produção!J905*PreçoLivre!J907*(1-Painel!$B$8)-J$3-J$4-J$6)*(1-Painel!$E$7)-J$5+J$6)*J$7</f>
        <v>14800891.90967741</v>
      </c>
      <c r="K911" s="35">
        <f>((Produção!K905*PreçoLivre!K907*(1-Painel!$B$8)-K$3-K$4-K$6)*(1-Painel!$E$7)-K$5+K$6)*K$7</f>
        <v>13451138.70457767</v>
      </c>
      <c r="L911" s="35">
        <f>((Produção!L905*PreçoLivre!L907*(1-Painel!$B$8)-L$3-L$4-L$6)*(1-Painel!$E$7)-L$5+L$6)*L$7</f>
        <v>12018798.206660125</v>
      </c>
      <c r="M911" s="35">
        <f>((Produção!M905*PreçoLivre!M907*(1-Painel!$B$8)-M$3-M$4-M$6)*(1-Painel!$E$7)-M$5+M$6)*M$7</f>
        <v>11020322.915888978</v>
      </c>
      <c r="N911" s="35">
        <f>((Produção!N905*PreçoLivre!N907*(1-Painel!$B$8)-N$3-N$4-N$6)*(1-Painel!$E$7)-N$5+N$6)*N$7</f>
        <v>9914386.5787286609</v>
      </c>
      <c r="O911" s="35">
        <f>((Produção!O905*PreçoLivre!O907*(1-Painel!$B$8)-O$3-O$4-O$6)*(1-Painel!$E$7)-O$5+O$6)*O$7</f>
        <v>9691687.2041559275</v>
      </c>
      <c r="P911" s="35">
        <f>((Produção!P905*PreçoLivre!P907*(1-Painel!$B$8)-P$3-P$4-P$6)*(1-Painel!$E$7)-P$5+P$6)*P$7</f>
        <v>9245270.3314768784</v>
      </c>
      <c r="Q911" s="35">
        <f>((Produção!Q905*PreçoLivre!Q907*(1-Painel!$B$8)-Q$3-Q$4-Q$6)*(1-Painel!$E$7)-Q$5+Q$6)*Q$7</f>
        <v>9177291.8518906403</v>
      </c>
      <c r="R911" s="35">
        <f>((Produção!R905*PreçoLivre!R907*(1-Painel!$B$8)-R$3-R$4-R$6)*(1-Painel!$E$7)-R$5+R$6)*R$7</f>
        <v>8657000.6726794224</v>
      </c>
      <c r="S911" s="35">
        <f>((Produção!S905*PreçoLivre!S907*(1-Painel!$B$8)-S$3-S$4-S$6)*(1-Painel!$E$7)-S$5+S$6)*S$7</f>
        <v>7954929.6021165615</v>
      </c>
      <c r="T911" s="35">
        <f>((Produção!T905*PreçoLivre!T907*(1-Painel!$B$8)-T$3-T$4-T$6)*(1-Painel!$E$7)-T$5+T$6)*T$7</f>
        <v>7373840.3753496855</v>
      </c>
      <c r="U911" s="35">
        <f>((Produção!U905*PreçoLivre!U907*(1-Painel!$B$8)-U$3-U$4-U$6)*(1-Painel!$E$7)-U$5+U$6)*U$7</f>
        <v>6911726.7516291644</v>
      </c>
      <c r="V911" s="35">
        <f>((Produção!V905*PreçoLivre!V907*(1-Painel!$B$8)-V$3-V$4-V$6)*(1-Painel!$E$7)-V$5+V$6)*V$7</f>
        <v>6185177.6888427883</v>
      </c>
      <c r="W911" s="35"/>
    </row>
    <row r="912" spans="1:23" x14ac:dyDescent="0.25">
      <c r="A912" s="36">
        <v>903</v>
      </c>
      <c r="B912" s="35">
        <f t="shared" si="14"/>
        <v>281151799.22431344</v>
      </c>
      <c r="C912" s="35">
        <f>((Produção!C906*PreçoLivre!C908*(1-Painel!$B$8)-C$3-C$4-C$6)*(1-Painel!$E$7)-C$5+C$6)*C$7</f>
        <v>26251970.45944104</v>
      </c>
      <c r="D912" s="35">
        <f>((Produção!D906*PreçoLivre!D908*(1-Painel!$B$8)-D$3-D$4-D$6)*(1-Painel!$E$7)-D$5+D$6)*D$7</f>
        <v>24684933.185059816</v>
      </c>
      <c r="E912" s="35">
        <f>((Produção!E906*PreçoLivre!E908*(1-Painel!$B$8)-E$3-E$4-E$6)*(1-Painel!$E$7)-E$5+E$6)*E$7</f>
        <v>22980998.164413106</v>
      </c>
      <c r="F912" s="35">
        <f>((Produção!F906*PreçoLivre!F908*(1-Painel!$B$8)-F$3-F$4-F$6)*(1-Painel!$E$7)-F$5+F$6)*F$7</f>
        <v>22180174.760667957</v>
      </c>
      <c r="G912" s="35">
        <f>((Produção!G906*PreçoLivre!G908*(1-Painel!$B$8)-G$3-G$4-G$6)*(1-Painel!$E$7)-G$5+G$6)*G$7</f>
        <v>20184114.859466251</v>
      </c>
      <c r="H912" s="35">
        <f>((Produção!H906*PreçoLivre!H908*(1-Painel!$B$8)-H$3-H$4-H$6)*(1-Painel!$E$7)-H$5+H$6)*H$7</f>
        <v>18595335.599430077</v>
      </c>
      <c r="I912" s="35">
        <f>((Produção!I906*PreçoLivre!I908*(1-Painel!$B$8)-I$3-I$4-I$6)*(1-Painel!$E$7)-I$5+I$6)*I$7</f>
        <v>16761062.973347068</v>
      </c>
      <c r="J912" s="35">
        <f>((Produção!J906*PreçoLivre!J908*(1-Painel!$B$8)-J$3-J$4-J$6)*(1-Painel!$E$7)-J$5+J$6)*J$7</f>
        <v>15646761.62393</v>
      </c>
      <c r="K912" s="35">
        <f>((Produção!K906*PreçoLivre!K908*(1-Painel!$B$8)-K$3-K$4-K$6)*(1-Painel!$E$7)-K$5+K$6)*K$7</f>
        <v>13832772.810261695</v>
      </c>
      <c r="L912" s="35">
        <f>((Produção!L906*PreçoLivre!L908*(1-Painel!$B$8)-L$3-L$4-L$6)*(1-Painel!$E$7)-L$5+L$6)*L$7</f>
        <v>13381452.346876876</v>
      </c>
      <c r="M912" s="35">
        <f>((Produção!M906*PreçoLivre!M908*(1-Painel!$B$8)-M$3-M$4-M$6)*(1-Painel!$E$7)-M$5+M$6)*M$7</f>
        <v>12077570.988009356</v>
      </c>
      <c r="N912" s="35">
        <f>((Produção!N906*PreçoLivre!N908*(1-Painel!$B$8)-N$3-N$4-N$6)*(1-Painel!$E$7)-N$5+N$6)*N$7</f>
        <v>10256187.905133832</v>
      </c>
      <c r="O912" s="35">
        <f>((Produção!O906*PreçoLivre!O908*(1-Painel!$B$8)-O$3-O$4-O$6)*(1-Painel!$E$7)-O$5+O$6)*O$7</f>
        <v>10109784.457168018</v>
      </c>
      <c r="P912" s="35">
        <f>((Produção!P906*PreçoLivre!P908*(1-Painel!$B$8)-P$3-P$4-P$6)*(1-Painel!$E$7)-P$5+P$6)*P$7</f>
        <v>9643296.9415448811</v>
      </c>
      <c r="Q912" s="35">
        <f>((Produção!Q906*PreçoLivre!Q908*(1-Painel!$B$8)-Q$3-Q$4-Q$6)*(1-Painel!$E$7)-Q$5+Q$6)*Q$7</f>
        <v>8790581.7572816797</v>
      </c>
      <c r="R912" s="35">
        <f>((Produção!R906*PreçoLivre!R908*(1-Painel!$B$8)-R$3-R$4-R$6)*(1-Painel!$E$7)-R$5+R$6)*R$7</f>
        <v>8757707.7485517114</v>
      </c>
      <c r="S912" s="35">
        <f>((Produção!S906*PreçoLivre!S908*(1-Painel!$B$8)-S$3-S$4-S$6)*(1-Painel!$E$7)-S$5+S$6)*S$7</f>
        <v>7841491.9650864629</v>
      </c>
      <c r="T912" s="35">
        <f>((Produção!T906*PreçoLivre!T908*(1-Painel!$B$8)-T$3-T$4-T$6)*(1-Painel!$E$7)-T$5+T$6)*T$7</f>
        <v>7278585.8310310086</v>
      </c>
      <c r="U912" s="35">
        <f>((Produção!U906*PreçoLivre!U908*(1-Painel!$B$8)-U$3-U$4-U$6)*(1-Painel!$E$7)-U$5+U$6)*U$7</f>
        <v>6361240.1116270022</v>
      </c>
      <c r="V912" s="35">
        <f>((Produção!V906*PreçoLivre!V908*(1-Painel!$B$8)-V$3-V$4-V$6)*(1-Painel!$E$7)-V$5+V$6)*V$7</f>
        <v>5535774.7359855399</v>
      </c>
      <c r="W912" s="35"/>
    </row>
    <row r="913" spans="1:23" x14ac:dyDescent="0.25">
      <c r="A913" s="36">
        <v>904</v>
      </c>
      <c r="B913" s="35">
        <f t="shared" si="14"/>
        <v>265673899.51079345</v>
      </c>
      <c r="C913" s="35">
        <f>((Produção!C907*PreçoLivre!C909*(1-Painel!$B$8)-C$3-C$4-C$6)*(1-Painel!$E$7)-C$5+C$6)*C$7</f>
        <v>26401649.814961102</v>
      </c>
      <c r="D913" s="35">
        <f>((Produção!D907*PreçoLivre!D909*(1-Painel!$B$8)-D$3-D$4-D$6)*(1-Painel!$E$7)-D$5+D$6)*D$7</f>
        <v>23555142.320312653</v>
      </c>
      <c r="E913" s="35">
        <f>((Produção!E907*PreçoLivre!E909*(1-Painel!$B$8)-E$3-E$4-E$6)*(1-Painel!$E$7)-E$5+E$6)*E$7</f>
        <v>22698284.396244101</v>
      </c>
      <c r="F913" s="35">
        <f>((Produção!F907*PreçoLivre!F909*(1-Painel!$B$8)-F$3-F$4-F$6)*(1-Painel!$E$7)-F$5+F$6)*F$7</f>
        <v>20819495.148654297</v>
      </c>
      <c r="G913" s="35">
        <f>((Produção!G907*PreçoLivre!G909*(1-Painel!$B$8)-G$3-G$4-G$6)*(1-Painel!$E$7)-G$5+G$6)*G$7</f>
        <v>18993561.204491805</v>
      </c>
      <c r="H913" s="35">
        <f>((Produção!H907*PreçoLivre!H909*(1-Painel!$B$8)-H$3-H$4-H$6)*(1-Painel!$E$7)-H$5+H$6)*H$7</f>
        <v>17556913.44090813</v>
      </c>
      <c r="I913" s="35">
        <f>((Produção!I907*PreçoLivre!I909*(1-Painel!$B$8)-I$3-I$4-I$6)*(1-Painel!$E$7)-I$5+I$6)*I$7</f>
        <v>16328284.641237108</v>
      </c>
      <c r="J913" s="35">
        <f>((Produção!J907*PreçoLivre!J909*(1-Painel!$B$8)-J$3-J$4-J$6)*(1-Painel!$E$7)-J$5+J$6)*J$7</f>
        <v>15165224.272547634</v>
      </c>
      <c r="K913" s="35">
        <f>((Produção!K907*PreçoLivre!K909*(1-Painel!$B$8)-K$3-K$4-K$6)*(1-Painel!$E$7)-K$5+K$6)*K$7</f>
        <v>13954862.838074917</v>
      </c>
      <c r="L913" s="35">
        <f>((Produção!L907*PreçoLivre!L909*(1-Painel!$B$8)-L$3-L$4-L$6)*(1-Painel!$E$7)-L$5+L$6)*L$7</f>
        <v>12684448.908049144</v>
      </c>
      <c r="M913" s="35">
        <f>((Produção!M907*PreçoLivre!M909*(1-Painel!$B$8)-M$3-M$4-M$6)*(1-Painel!$E$7)-M$5+M$6)*M$7</f>
        <v>11329458.985188548</v>
      </c>
      <c r="N913" s="35">
        <f>((Produção!N907*PreçoLivre!N909*(1-Painel!$B$8)-N$3-N$4-N$6)*(1-Painel!$E$7)-N$5+N$6)*N$7</f>
        <v>9962128.2186780404</v>
      </c>
      <c r="O913" s="35">
        <f>((Produção!O907*PreçoLivre!O909*(1-Painel!$B$8)-O$3-O$4-O$6)*(1-Painel!$E$7)-O$5+O$6)*O$7</f>
        <v>9626404.7391176689</v>
      </c>
      <c r="P913" s="35">
        <f>((Produção!P907*PreçoLivre!P909*(1-Painel!$B$8)-P$3-P$4-P$6)*(1-Painel!$E$7)-P$5+P$6)*P$7</f>
        <v>8739160.5555252898</v>
      </c>
      <c r="Q913" s="35">
        <f>((Produção!Q907*PreçoLivre!Q909*(1-Painel!$B$8)-Q$3-Q$4-Q$6)*(1-Painel!$E$7)-Q$5+Q$6)*Q$7</f>
        <v>7842858.0350013888</v>
      </c>
      <c r="R913" s="35">
        <f>((Produção!R907*PreçoLivre!R909*(1-Painel!$B$8)-R$3-R$4-R$6)*(1-Painel!$E$7)-R$5+R$6)*R$7</f>
        <v>7187620.716223551</v>
      </c>
      <c r="S913" s="35">
        <f>((Produção!S907*PreçoLivre!S909*(1-Painel!$B$8)-S$3-S$4-S$6)*(1-Painel!$E$7)-S$5+S$6)*S$7</f>
        <v>6569735.6247374853</v>
      </c>
      <c r="T913" s="35">
        <f>((Produção!T907*PreçoLivre!T909*(1-Painel!$B$8)-T$3-T$4-T$6)*(1-Painel!$E$7)-T$5+T$6)*T$7</f>
        <v>5884356.9962182865</v>
      </c>
      <c r="U913" s="35">
        <f>((Produção!U907*PreçoLivre!U909*(1-Painel!$B$8)-U$3-U$4-U$6)*(1-Painel!$E$7)-U$5+U$6)*U$7</f>
        <v>5221052.2259193156</v>
      </c>
      <c r="V913" s="35">
        <f>((Produção!V907*PreçoLivre!V909*(1-Painel!$B$8)-V$3-V$4-V$6)*(1-Painel!$E$7)-V$5+V$6)*V$7</f>
        <v>5153256.4287029812</v>
      </c>
      <c r="W913" s="35"/>
    </row>
    <row r="914" spans="1:23" x14ac:dyDescent="0.25">
      <c r="A914" s="36">
        <v>905</v>
      </c>
      <c r="B914" s="35">
        <f t="shared" si="14"/>
        <v>248289535.95467141</v>
      </c>
      <c r="C914" s="35">
        <f>((Produção!C908*PreçoLivre!C910*(1-Painel!$B$8)-C$3-C$4-C$6)*(1-Painel!$E$7)-C$5+C$6)*C$7</f>
        <v>26234591.63925733</v>
      </c>
      <c r="D914" s="35">
        <f>((Produção!D908*PreçoLivre!D910*(1-Painel!$B$8)-D$3-D$4-D$6)*(1-Painel!$E$7)-D$5+D$6)*D$7</f>
        <v>23928075.162937623</v>
      </c>
      <c r="E914" s="35">
        <f>((Produção!E908*PreçoLivre!E910*(1-Painel!$B$8)-E$3-E$4-E$6)*(1-Painel!$E$7)-E$5+E$6)*E$7</f>
        <v>22143221.18748945</v>
      </c>
      <c r="F914" s="35">
        <f>((Produção!F908*PreçoLivre!F910*(1-Painel!$B$8)-F$3-F$4-F$6)*(1-Painel!$E$7)-F$5+F$6)*F$7</f>
        <v>20265556.231628921</v>
      </c>
      <c r="G914" s="35">
        <f>((Produção!G908*PreçoLivre!G910*(1-Painel!$B$8)-G$3-G$4-G$6)*(1-Painel!$E$7)-G$5+G$6)*G$7</f>
        <v>18788137.818675403</v>
      </c>
      <c r="H914" s="35">
        <f>((Produção!H908*PreçoLivre!H910*(1-Painel!$B$8)-H$3-H$4-H$6)*(1-Painel!$E$7)-H$5+H$6)*H$7</f>
        <v>16572173.914899841</v>
      </c>
      <c r="I914" s="35">
        <f>((Produção!I908*PreçoLivre!I910*(1-Painel!$B$8)-I$3-I$4-I$6)*(1-Painel!$E$7)-I$5+I$6)*I$7</f>
        <v>14186857.024492905</v>
      </c>
      <c r="J914" s="35">
        <f>((Produção!J908*PreçoLivre!J910*(1-Painel!$B$8)-J$3-J$4-J$6)*(1-Painel!$E$7)-J$5+J$6)*J$7</f>
        <v>13159483.378432106</v>
      </c>
      <c r="K914" s="35">
        <f>((Produção!K908*PreçoLivre!K910*(1-Painel!$B$8)-K$3-K$4-K$6)*(1-Painel!$E$7)-K$5+K$6)*K$7</f>
        <v>11605869.606631199</v>
      </c>
      <c r="L914" s="35">
        <f>((Produção!L908*PreçoLivre!L910*(1-Painel!$B$8)-L$3-L$4-L$6)*(1-Painel!$E$7)-L$5+L$6)*L$7</f>
        <v>10767971.996218998</v>
      </c>
      <c r="M914" s="35">
        <f>((Produção!M908*PreçoLivre!M910*(1-Painel!$B$8)-M$3-M$4-M$6)*(1-Painel!$E$7)-M$5+M$6)*M$7</f>
        <v>10463537.713149954</v>
      </c>
      <c r="N914" s="35">
        <f>((Produção!N908*PreçoLivre!N910*(1-Painel!$B$8)-N$3-N$4-N$6)*(1-Painel!$E$7)-N$5+N$6)*N$7</f>
        <v>9777535.4883686714</v>
      </c>
      <c r="O914" s="35">
        <f>((Produção!O908*PreçoLivre!O910*(1-Painel!$B$8)-O$3-O$4-O$6)*(1-Painel!$E$7)-O$5+O$6)*O$7</f>
        <v>8408819.4878952932</v>
      </c>
      <c r="P914" s="35">
        <f>((Produção!P908*PreçoLivre!P910*(1-Painel!$B$8)-P$3-P$4-P$6)*(1-Painel!$E$7)-P$5+P$6)*P$7</f>
        <v>7612063.185816614</v>
      </c>
      <c r="Q914" s="35">
        <f>((Produção!Q908*PreçoLivre!Q910*(1-Painel!$B$8)-Q$3-Q$4-Q$6)*(1-Painel!$E$7)-Q$5+Q$6)*Q$7</f>
        <v>6943964.4769482166</v>
      </c>
      <c r="R914" s="35">
        <f>((Produção!R908*PreçoLivre!R910*(1-Painel!$B$8)-R$3-R$4-R$6)*(1-Painel!$E$7)-R$5+R$6)*R$7</f>
        <v>6726590.3502951041</v>
      </c>
      <c r="S914" s="35">
        <f>((Produção!S908*PreçoLivre!S910*(1-Painel!$B$8)-S$3-S$4-S$6)*(1-Painel!$E$7)-S$5+S$6)*S$7</f>
        <v>6139241.3281466328</v>
      </c>
      <c r="T914" s="35">
        <f>((Produção!T908*PreçoLivre!T910*(1-Painel!$B$8)-T$3-T$4-T$6)*(1-Painel!$E$7)-T$5+T$6)*T$7</f>
        <v>5250332.7718830481</v>
      </c>
      <c r="U914" s="35">
        <f>((Produção!U908*PreçoLivre!U910*(1-Painel!$B$8)-U$3-U$4-U$6)*(1-Painel!$E$7)-U$5+U$6)*U$7</f>
        <v>4750985.424346094</v>
      </c>
      <c r="V914" s="35">
        <f>((Produção!V908*PreçoLivre!V910*(1-Painel!$B$8)-V$3-V$4-V$6)*(1-Painel!$E$7)-V$5+V$6)*V$7</f>
        <v>4564527.7671580669</v>
      </c>
      <c r="W914" s="35"/>
    </row>
    <row r="915" spans="1:23" x14ac:dyDescent="0.25">
      <c r="A915" s="36">
        <v>906</v>
      </c>
      <c r="B915" s="35">
        <f t="shared" si="14"/>
        <v>305892431.34395087</v>
      </c>
      <c r="C915" s="35">
        <f>((Produção!C909*PreçoLivre!C911*(1-Painel!$B$8)-C$3-C$4-C$6)*(1-Painel!$E$7)-C$5+C$6)*C$7</f>
        <v>25832650.761553101</v>
      </c>
      <c r="D915" s="35">
        <f>((Produção!D909*PreçoLivre!D911*(1-Painel!$B$8)-D$3-D$4-D$6)*(1-Painel!$E$7)-D$5+D$6)*D$7</f>
        <v>23905554.550905149</v>
      </c>
      <c r="E915" s="35">
        <f>((Produção!E909*PreçoLivre!E911*(1-Painel!$B$8)-E$3-E$4-E$6)*(1-Painel!$E$7)-E$5+E$6)*E$7</f>
        <v>24088251.865893476</v>
      </c>
      <c r="F915" s="35">
        <f>((Produção!F909*PreçoLivre!F911*(1-Painel!$B$8)-F$3-F$4-F$6)*(1-Painel!$E$7)-F$5+F$6)*F$7</f>
        <v>23094169.81144179</v>
      </c>
      <c r="G915" s="35">
        <f>((Produção!G909*PreçoLivre!G911*(1-Painel!$B$8)-G$3-G$4-G$6)*(1-Painel!$E$7)-G$5+G$6)*G$7</f>
        <v>21261952.632178593</v>
      </c>
      <c r="H915" s="35">
        <f>((Produção!H909*PreçoLivre!H911*(1-Painel!$B$8)-H$3-H$4-H$6)*(1-Painel!$E$7)-H$5+H$6)*H$7</f>
        <v>20067791.073127165</v>
      </c>
      <c r="I915" s="35">
        <f>((Produção!I909*PreçoLivre!I911*(1-Painel!$B$8)-I$3-I$4-I$6)*(1-Painel!$E$7)-I$5+I$6)*I$7</f>
        <v>18602008.862392481</v>
      </c>
      <c r="J915" s="35">
        <f>((Produção!J909*PreçoLivre!J911*(1-Painel!$B$8)-J$3-J$4-J$6)*(1-Painel!$E$7)-J$5+J$6)*J$7</f>
        <v>18129399.025594205</v>
      </c>
      <c r="K915" s="35">
        <f>((Produção!K909*PreçoLivre!K911*(1-Painel!$B$8)-K$3-K$4-K$6)*(1-Painel!$E$7)-K$5+K$6)*K$7</f>
        <v>16373974.319445364</v>
      </c>
      <c r="L915" s="35">
        <f>((Produção!L909*PreçoLivre!L911*(1-Painel!$B$8)-L$3-L$4-L$6)*(1-Painel!$E$7)-L$5+L$6)*L$7</f>
        <v>14844815.287043158</v>
      </c>
      <c r="M915" s="35">
        <f>((Produção!M909*PreçoLivre!M911*(1-Painel!$B$8)-M$3-M$4-M$6)*(1-Painel!$E$7)-M$5+M$6)*M$7</f>
        <v>13903082.481991423</v>
      </c>
      <c r="N915" s="35">
        <f>((Produção!N909*PreçoLivre!N911*(1-Painel!$B$8)-N$3-N$4-N$6)*(1-Painel!$E$7)-N$5+N$6)*N$7</f>
        <v>13147451.133243874</v>
      </c>
      <c r="O915" s="35">
        <f>((Produção!O909*PreçoLivre!O911*(1-Painel!$B$8)-O$3-O$4-O$6)*(1-Painel!$E$7)-O$5+O$6)*O$7</f>
        <v>11337233.421127278</v>
      </c>
      <c r="P915" s="35">
        <f>((Produção!P909*PreçoLivre!P911*(1-Painel!$B$8)-P$3-P$4-P$6)*(1-Painel!$E$7)-P$5+P$6)*P$7</f>
        <v>10467112.158867711</v>
      </c>
      <c r="Q915" s="35">
        <f>((Produção!Q909*PreçoLivre!Q911*(1-Painel!$B$8)-Q$3-Q$4-Q$6)*(1-Painel!$E$7)-Q$5+Q$6)*Q$7</f>
        <v>9739643.6954957694</v>
      </c>
      <c r="R915" s="35">
        <f>((Produção!R909*PreçoLivre!R911*(1-Painel!$B$8)-R$3-R$4-R$6)*(1-Painel!$E$7)-R$5+R$6)*R$7</f>
        <v>9539646.2148729097</v>
      </c>
      <c r="S915" s="35">
        <f>((Produção!S909*PreçoLivre!S911*(1-Painel!$B$8)-S$3-S$4-S$6)*(1-Painel!$E$7)-S$5+S$6)*S$7</f>
        <v>8630651.7927920092</v>
      </c>
      <c r="T915" s="35">
        <f>((Produção!T909*PreçoLivre!T911*(1-Painel!$B$8)-T$3-T$4-T$6)*(1-Painel!$E$7)-T$5+T$6)*T$7</f>
        <v>8239138.1433868464</v>
      </c>
      <c r="U915" s="35">
        <f>((Produção!U909*PreçoLivre!U911*(1-Painel!$B$8)-U$3-U$4-U$6)*(1-Painel!$E$7)-U$5+U$6)*U$7</f>
        <v>7526611.9424389983</v>
      </c>
      <c r="V915" s="35">
        <f>((Produção!V909*PreçoLivre!V911*(1-Painel!$B$8)-V$3-V$4-V$6)*(1-Painel!$E$7)-V$5+V$6)*V$7</f>
        <v>7161292.1701595346</v>
      </c>
      <c r="W915" s="35"/>
    </row>
    <row r="916" spans="1:23" x14ac:dyDescent="0.25">
      <c r="A916" s="36">
        <v>907</v>
      </c>
      <c r="B916" s="35">
        <f t="shared" si="14"/>
        <v>287746502.88661534</v>
      </c>
      <c r="C916" s="35">
        <f>((Produção!C910*PreçoLivre!C912*(1-Painel!$B$8)-C$3-C$4-C$6)*(1-Painel!$E$7)-C$5+C$6)*C$7</f>
        <v>26560330.382213566</v>
      </c>
      <c r="D916" s="35">
        <f>((Produção!D910*PreçoLivre!D912*(1-Painel!$B$8)-D$3-D$4-D$6)*(1-Painel!$E$7)-D$5+D$6)*D$7</f>
        <v>23721197.690954808</v>
      </c>
      <c r="E916" s="35">
        <f>((Produção!E910*PreçoLivre!E912*(1-Painel!$B$8)-E$3-E$4-E$6)*(1-Painel!$E$7)-E$5+E$6)*E$7</f>
        <v>22016982.657738812</v>
      </c>
      <c r="F916" s="35">
        <f>((Produção!F910*PreçoLivre!F912*(1-Painel!$B$8)-F$3-F$4-F$6)*(1-Painel!$E$7)-F$5+F$6)*F$7</f>
        <v>21091139.85756458</v>
      </c>
      <c r="G916" s="35">
        <f>((Produção!G910*PreçoLivre!G912*(1-Painel!$B$8)-G$3-G$4-G$6)*(1-Painel!$E$7)-G$5+G$6)*G$7</f>
        <v>20029554.960158393</v>
      </c>
      <c r="H916" s="35">
        <f>((Produção!H910*PreçoLivre!H912*(1-Painel!$B$8)-H$3-H$4-H$6)*(1-Painel!$E$7)-H$5+H$6)*H$7</f>
        <v>18586245.518331412</v>
      </c>
      <c r="I916" s="35">
        <f>((Produção!I910*PreçoLivre!I912*(1-Painel!$B$8)-I$3-I$4-I$6)*(1-Painel!$E$7)-I$5+I$6)*I$7</f>
        <v>17521250.289111443</v>
      </c>
      <c r="J916" s="35">
        <f>((Produção!J910*PreçoLivre!J912*(1-Painel!$B$8)-J$3-J$4-J$6)*(1-Painel!$E$7)-J$5+J$6)*J$7</f>
        <v>16674414.438517202</v>
      </c>
      <c r="K916" s="35">
        <f>((Produção!K910*PreçoLivre!K912*(1-Painel!$B$8)-K$3-K$4-K$6)*(1-Painel!$E$7)-K$5+K$6)*K$7</f>
        <v>15145098.343715159</v>
      </c>
      <c r="L916" s="35">
        <f>((Produção!L910*PreçoLivre!L912*(1-Painel!$B$8)-L$3-L$4-L$6)*(1-Painel!$E$7)-L$5+L$6)*L$7</f>
        <v>13918440.568921551</v>
      </c>
      <c r="M916" s="35">
        <f>((Produção!M910*PreçoLivre!M912*(1-Painel!$B$8)-M$3-M$4-M$6)*(1-Painel!$E$7)-M$5+M$6)*M$7</f>
        <v>12939684.368778709</v>
      </c>
      <c r="N916" s="35">
        <f>((Produção!N910*PreçoLivre!N912*(1-Painel!$B$8)-N$3-N$4-N$6)*(1-Painel!$E$7)-N$5+N$6)*N$7</f>
        <v>11614890.896065339</v>
      </c>
      <c r="O916" s="35">
        <f>((Produção!O910*PreçoLivre!O912*(1-Painel!$B$8)-O$3-O$4-O$6)*(1-Painel!$E$7)-O$5+O$6)*O$7</f>
        <v>10594348.174511207</v>
      </c>
      <c r="P916" s="35">
        <f>((Produção!P910*PreçoLivre!P912*(1-Painel!$B$8)-P$3-P$4-P$6)*(1-Painel!$E$7)-P$5+P$6)*P$7</f>
        <v>10141732.142542494</v>
      </c>
      <c r="Q916" s="35">
        <f>((Produção!Q910*PreçoLivre!Q912*(1-Painel!$B$8)-Q$3-Q$4-Q$6)*(1-Painel!$E$7)-Q$5+Q$6)*Q$7</f>
        <v>9339073.0734919365</v>
      </c>
      <c r="R916" s="35">
        <f>((Produção!R910*PreçoLivre!R912*(1-Painel!$B$8)-R$3-R$4-R$6)*(1-Painel!$E$7)-R$5+R$6)*R$7</f>
        <v>8515917.0665066354</v>
      </c>
      <c r="S916" s="35">
        <f>((Produção!S910*PreçoLivre!S912*(1-Painel!$B$8)-S$3-S$4-S$6)*(1-Painel!$E$7)-S$5+S$6)*S$7</f>
        <v>8288774.5490564238</v>
      </c>
      <c r="T916" s="35">
        <f>((Produção!T910*PreçoLivre!T912*(1-Painel!$B$8)-T$3-T$4-T$6)*(1-Painel!$E$7)-T$5+T$6)*T$7</f>
        <v>7766848.2825609231</v>
      </c>
      <c r="U916" s="35">
        <f>((Produção!U910*PreçoLivre!U912*(1-Painel!$B$8)-U$3-U$4-U$6)*(1-Painel!$E$7)-U$5+U$6)*U$7</f>
        <v>7042785.9951093886</v>
      </c>
      <c r="V916" s="35">
        <f>((Produção!V910*PreçoLivre!V912*(1-Painel!$B$8)-V$3-V$4-V$6)*(1-Painel!$E$7)-V$5+V$6)*V$7</f>
        <v>6237793.6307653645</v>
      </c>
      <c r="W916" s="35"/>
    </row>
    <row r="917" spans="1:23" x14ac:dyDescent="0.25">
      <c r="A917" s="36">
        <v>908</v>
      </c>
      <c r="B917" s="35">
        <f t="shared" si="14"/>
        <v>234331877.25341508</v>
      </c>
      <c r="C917" s="35">
        <f>((Produção!C911*PreçoLivre!C913*(1-Painel!$B$8)-C$3-C$4-C$6)*(1-Painel!$E$7)-C$5+C$6)*C$7</f>
        <v>26893803.716173902</v>
      </c>
      <c r="D917" s="35">
        <f>((Produção!D911*PreçoLivre!D913*(1-Painel!$B$8)-D$3-D$4-D$6)*(1-Painel!$E$7)-D$5+D$6)*D$7</f>
        <v>24106322.543309856</v>
      </c>
      <c r="E917" s="35">
        <f>((Produção!E911*PreçoLivre!E913*(1-Painel!$B$8)-E$3-E$4-E$6)*(1-Painel!$E$7)-E$5+E$6)*E$7</f>
        <v>20653960.807343699</v>
      </c>
      <c r="F917" s="35">
        <f>((Produção!F911*PreçoLivre!F913*(1-Painel!$B$8)-F$3-F$4-F$6)*(1-Painel!$E$7)-F$5+F$6)*F$7</f>
        <v>19275132.834996704</v>
      </c>
      <c r="G917" s="35">
        <f>((Produção!G911*PreçoLivre!G913*(1-Painel!$B$8)-G$3-G$4-G$6)*(1-Painel!$E$7)-G$5+G$6)*G$7</f>
        <v>17015128.754156731</v>
      </c>
      <c r="H917" s="35">
        <f>((Produção!H911*PreçoLivre!H913*(1-Painel!$B$8)-H$3-H$4-H$6)*(1-Painel!$E$7)-H$5+H$6)*H$7</f>
        <v>15046671.042059241</v>
      </c>
      <c r="I917" s="35">
        <f>((Produção!I911*PreçoLivre!I913*(1-Painel!$B$8)-I$3-I$4-I$6)*(1-Painel!$E$7)-I$5+I$6)*I$7</f>
        <v>13429952.783924323</v>
      </c>
      <c r="J917" s="35">
        <f>((Produção!J911*PreçoLivre!J913*(1-Painel!$B$8)-J$3-J$4-J$6)*(1-Painel!$E$7)-J$5+J$6)*J$7</f>
        <v>12639020.70486502</v>
      </c>
      <c r="K917" s="35">
        <f>((Produção!K911*PreçoLivre!K913*(1-Painel!$B$8)-K$3-K$4-K$6)*(1-Painel!$E$7)-K$5+K$6)*K$7</f>
        <v>11716784.982198805</v>
      </c>
      <c r="L917" s="35">
        <f>((Produção!L911*PreçoLivre!L913*(1-Painel!$B$8)-L$3-L$4-L$6)*(1-Painel!$E$7)-L$5+L$6)*L$7</f>
        <v>10559707.070412531</v>
      </c>
      <c r="M917" s="35">
        <f>((Produção!M911*PreçoLivre!M913*(1-Painel!$B$8)-M$3-M$4-M$6)*(1-Painel!$E$7)-M$5+M$6)*M$7</f>
        <v>9054569.2625805978</v>
      </c>
      <c r="N917" s="35">
        <f>((Produção!N911*PreçoLivre!N913*(1-Painel!$B$8)-N$3-N$4-N$6)*(1-Painel!$E$7)-N$5+N$6)*N$7</f>
        <v>8265509.889367898</v>
      </c>
      <c r="O917" s="35">
        <f>((Produção!O911*PreçoLivre!O913*(1-Painel!$B$8)-O$3-O$4-O$6)*(1-Painel!$E$7)-O$5+O$6)*O$7</f>
        <v>7414910.6457848009</v>
      </c>
      <c r="P917" s="35">
        <f>((Produção!P911*PreçoLivre!P913*(1-Painel!$B$8)-P$3-P$4-P$6)*(1-Painel!$E$7)-P$5+P$6)*P$7</f>
        <v>6900855.1730864607</v>
      </c>
      <c r="Q917" s="35">
        <f>((Produção!Q911*PreçoLivre!Q913*(1-Painel!$B$8)-Q$3-Q$4-Q$6)*(1-Painel!$E$7)-Q$5+Q$6)*Q$7</f>
        <v>6192258.0091508906</v>
      </c>
      <c r="R917" s="35">
        <f>((Produção!R911*PreçoLivre!R913*(1-Painel!$B$8)-R$3-R$4-R$6)*(1-Painel!$E$7)-R$5+R$6)*R$7</f>
        <v>5619033.9950386817</v>
      </c>
      <c r="S917" s="35">
        <f>((Produção!S911*PreçoLivre!S913*(1-Painel!$B$8)-S$3-S$4-S$6)*(1-Painel!$E$7)-S$5+S$6)*S$7</f>
        <v>5504390.7015093956</v>
      </c>
      <c r="T917" s="35">
        <f>((Produção!T911*PreçoLivre!T913*(1-Painel!$B$8)-T$3-T$4-T$6)*(1-Painel!$E$7)-T$5+T$6)*T$7</f>
        <v>5131822.6531737698</v>
      </c>
      <c r="U917" s="35">
        <f>((Produção!U911*PreçoLivre!U913*(1-Painel!$B$8)-U$3-U$4-U$6)*(1-Painel!$E$7)-U$5+U$6)*U$7</f>
        <v>4735319.525987776</v>
      </c>
      <c r="V917" s="35">
        <f>((Produção!V911*PreçoLivre!V913*(1-Painel!$B$8)-V$3-V$4-V$6)*(1-Painel!$E$7)-V$5+V$6)*V$7</f>
        <v>4176722.1582939834</v>
      </c>
      <c r="W917" s="35"/>
    </row>
    <row r="918" spans="1:23" x14ac:dyDescent="0.25">
      <c r="A918" s="36">
        <v>909</v>
      </c>
      <c r="B918" s="35">
        <f t="shared" si="14"/>
        <v>269735448.09891039</v>
      </c>
      <c r="C918" s="35">
        <f>((Produção!C912*PreçoLivre!C914*(1-Painel!$B$8)-C$3-C$4-C$6)*(1-Painel!$E$7)-C$5+C$6)*C$7</f>
        <v>25441786.774372667</v>
      </c>
      <c r="D918" s="35">
        <f>((Produção!D912*PreçoLivre!D914*(1-Painel!$B$8)-D$3-D$4-D$6)*(1-Painel!$E$7)-D$5+D$6)*D$7</f>
        <v>22224197.052722268</v>
      </c>
      <c r="E918" s="35">
        <f>((Produção!E912*PreçoLivre!E914*(1-Painel!$B$8)-E$3-E$4-E$6)*(1-Painel!$E$7)-E$5+E$6)*E$7</f>
        <v>21051513.71692453</v>
      </c>
      <c r="F918" s="35">
        <f>((Produção!F912*PreçoLivre!F914*(1-Painel!$B$8)-F$3-F$4-F$6)*(1-Painel!$E$7)-F$5+F$6)*F$7</f>
        <v>18945204.84035654</v>
      </c>
      <c r="G918" s="35">
        <f>((Produção!G912*PreçoLivre!G914*(1-Painel!$B$8)-G$3-G$4-G$6)*(1-Painel!$E$7)-G$5+G$6)*G$7</f>
        <v>17905825.205601811</v>
      </c>
      <c r="H918" s="35">
        <f>((Produção!H912*PreçoLivre!H914*(1-Painel!$B$8)-H$3-H$4-H$6)*(1-Painel!$E$7)-H$5+H$6)*H$7</f>
        <v>16886665.820045963</v>
      </c>
      <c r="I918" s="35">
        <f>((Produção!I912*PreçoLivre!I914*(1-Painel!$B$8)-I$3-I$4-I$6)*(1-Painel!$E$7)-I$5+I$6)*I$7</f>
        <v>16755997.218437165</v>
      </c>
      <c r="J918" s="35">
        <f>((Produção!J912*PreçoLivre!J914*(1-Painel!$B$8)-J$3-J$4-J$6)*(1-Painel!$E$7)-J$5+J$6)*J$7</f>
        <v>15284723.507833332</v>
      </c>
      <c r="K918" s="35">
        <f>((Produção!K912*PreçoLivre!K914*(1-Painel!$B$8)-K$3-K$4-K$6)*(1-Painel!$E$7)-K$5+K$6)*K$7</f>
        <v>14608284.184688313</v>
      </c>
      <c r="L918" s="35">
        <f>((Produção!L912*PreçoLivre!L914*(1-Painel!$B$8)-L$3-L$4-L$6)*(1-Painel!$E$7)-L$5+L$6)*L$7</f>
        <v>14003165.964550618</v>
      </c>
      <c r="M918" s="35">
        <f>((Produção!M912*PreçoLivre!M914*(1-Painel!$B$8)-M$3-M$4-M$6)*(1-Painel!$E$7)-M$5+M$6)*M$7</f>
        <v>12407166.463494709</v>
      </c>
      <c r="N918" s="35">
        <f>((Produção!N912*PreçoLivre!N914*(1-Painel!$B$8)-N$3-N$4-N$6)*(1-Painel!$E$7)-N$5+N$6)*N$7</f>
        <v>11366202.63421369</v>
      </c>
      <c r="O918" s="35">
        <f>((Produção!O912*PreçoLivre!O914*(1-Painel!$B$8)-O$3-O$4-O$6)*(1-Painel!$E$7)-O$5+O$6)*O$7</f>
        <v>10219245.564181596</v>
      </c>
      <c r="P918" s="35">
        <f>((Produção!P912*PreçoLivre!P914*(1-Painel!$B$8)-P$3-P$4-P$6)*(1-Painel!$E$7)-P$5+P$6)*P$7</f>
        <v>9079173.89370404</v>
      </c>
      <c r="Q918" s="35">
        <f>((Produção!Q912*PreçoLivre!Q914*(1-Painel!$B$8)-Q$3-Q$4-Q$6)*(1-Painel!$E$7)-Q$5+Q$6)*Q$7</f>
        <v>8577612.7119657584</v>
      </c>
      <c r="R918" s="35">
        <f>((Produção!R912*PreçoLivre!R914*(1-Painel!$B$8)-R$3-R$4-R$6)*(1-Painel!$E$7)-R$5+R$6)*R$7</f>
        <v>7770412.2602954917</v>
      </c>
      <c r="S918" s="35">
        <f>((Produção!S912*PreçoLivre!S914*(1-Painel!$B$8)-S$3-S$4-S$6)*(1-Painel!$E$7)-S$5+S$6)*S$7</f>
        <v>7511192.2147262963</v>
      </c>
      <c r="T918" s="35">
        <f>((Produção!T912*PreçoLivre!T914*(1-Painel!$B$8)-T$3-T$4-T$6)*(1-Painel!$E$7)-T$5+T$6)*T$7</f>
        <v>7162072.809324488</v>
      </c>
      <c r="U918" s="35">
        <f>((Produção!U912*PreçoLivre!U914*(1-Painel!$B$8)-U$3-U$4-U$6)*(1-Painel!$E$7)-U$5+U$6)*U$7</f>
        <v>6544792.8586696768</v>
      </c>
      <c r="V918" s="35">
        <f>((Produção!V912*PreçoLivre!V914*(1-Painel!$B$8)-V$3-V$4-V$6)*(1-Painel!$E$7)-V$5+V$6)*V$7</f>
        <v>5990212.4028014801</v>
      </c>
      <c r="W918" s="35"/>
    </row>
    <row r="919" spans="1:23" x14ac:dyDescent="0.25">
      <c r="A919" s="36">
        <v>910</v>
      </c>
      <c r="B919" s="35">
        <f t="shared" si="14"/>
        <v>286954957.18697137</v>
      </c>
      <c r="C919" s="35">
        <f>((Produção!C913*PreçoLivre!C915*(1-Painel!$B$8)-C$3-C$4-C$6)*(1-Painel!$E$7)-C$5+C$6)*C$7</f>
        <v>25605650.016913321</v>
      </c>
      <c r="D919" s="35">
        <f>((Produção!D913*PreçoLivre!D915*(1-Painel!$B$8)-D$3-D$4-D$6)*(1-Painel!$E$7)-D$5+D$6)*D$7</f>
        <v>25692886.599697467</v>
      </c>
      <c r="E919" s="35">
        <f>((Produção!E913*PreçoLivre!E915*(1-Painel!$B$8)-E$3-E$4-E$6)*(1-Painel!$E$7)-E$5+E$6)*E$7</f>
        <v>23712750.848397098</v>
      </c>
      <c r="F919" s="35">
        <f>((Produção!F913*PreçoLivre!F915*(1-Painel!$B$8)-F$3-F$4-F$6)*(1-Painel!$E$7)-F$5+F$6)*F$7</f>
        <v>21833413.993167989</v>
      </c>
      <c r="G919" s="35">
        <f>((Produção!G913*PreçoLivre!G915*(1-Painel!$B$8)-G$3-G$4-G$6)*(1-Painel!$E$7)-G$5+G$6)*G$7</f>
        <v>18923194.124252714</v>
      </c>
      <c r="H919" s="35">
        <f>((Produção!H913*PreçoLivre!H915*(1-Painel!$B$8)-H$3-H$4-H$6)*(1-Painel!$E$7)-H$5+H$6)*H$7</f>
        <v>17706755.499658279</v>
      </c>
      <c r="I919" s="35">
        <f>((Produção!I913*PreçoLivre!I915*(1-Painel!$B$8)-I$3-I$4-I$6)*(1-Painel!$E$7)-I$5+I$6)*I$7</f>
        <v>16006340.028583268</v>
      </c>
      <c r="J919" s="35">
        <f>((Produção!J913*PreçoLivre!J915*(1-Painel!$B$8)-J$3-J$4-J$6)*(1-Painel!$E$7)-J$5+J$6)*J$7</f>
        <v>15599901.211313533</v>
      </c>
      <c r="K919" s="35">
        <f>((Produção!K913*PreçoLivre!K915*(1-Painel!$B$8)-K$3-K$4-K$6)*(1-Painel!$E$7)-K$5+K$6)*K$7</f>
        <v>15172438.523609046</v>
      </c>
      <c r="L919" s="35">
        <f>((Produção!L913*PreçoLivre!L915*(1-Painel!$B$8)-L$3-L$4-L$6)*(1-Painel!$E$7)-L$5+L$6)*L$7</f>
        <v>13642338.132100103</v>
      </c>
      <c r="M919" s="35">
        <f>((Produção!M913*PreçoLivre!M915*(1-Painel!$B$8)-M$3-M$4-M$6)*(1-Painel!$E$7)-M$5+M$6)*M$7</f>
        <v>12590017.991555847</v>
      </c>
      <c r="N919" s="35">
        <f>((Produção!N913*PreçoLivre!N915*(1-Painel!$B$8)-N$3-N$4-N$6)*(1-Painel!$E$7)-N$5+N$6)*N$7</f>
        <v>12129483.666593084</v>
      </c>
      <c r="O919" s="35">
        <f>((Produção!O913*PreçoLivre!O915*(1-Painel!$B$8)-O$3-O$4-O$6)*(1-Painel!$E$7)-O$5+O$6)*O$7</f>
        <v>11371048.3677548</v>
      </c>
      <c r="P919" s="35">
        <f>((Produção!P913*PreçoLivre!P915*(1-Painel!$B$8)-P$3-P$4-P$6)*(1-Painel!$E$7)-P$5+P$6)*P$7</f>
        <v>10103674.495689327</v>
      </c>
      <c r="Q919" s="35">
        <f>((Produção!Q913*PreçoLivre!Q915*(1-Painel!$B$8)-Q$3-Q$4-Q$6)*(1-Painel!$E$7)-Q$5+Q$6)*Q$7</f>
        <v>9601480.4770454578</v>
      </c>
      <c r="R919" s="35">
        <f>((Produção!R913*PreçoLivre!R915*(1-Painel!$B$8)-R$3-R$4-R$6)*(1-Painel!$E$7)-R$5+R$6)*R$7</f>
        <v>8934872.7832445186</v>
      </c>
      <c r="S919" s="35">
        <f>((Produção!S913*PreçoLivre!S915*(1-Painel!$B$8)-S$3-S$4-S$6)*(1-Painel!$E$7)-S$5+S$6)*S$7</f>
        <v>8646324.7751087416</v>
      </c>
      <c r="T919" s="35">
        <f>((Produção!T913*PreçoLivre!T915*(1-Painel!$B$8)-T$3-T$4-T$6)*(1-Painel!$E$7)-T$5+T$6)*T$7</f>
        <v>7511615.2475526938</v>
      </c>
      <c r="U919" s="35">
        <f>((Produção!U913*PreçoLivre!U915*(1-Painel!$B$8)-U$3-U$4-U$6)*(1-Painel!$E$7)-U$5+U$6)*U$7</f>
        <v>6429835.9834764497</v>
      </c>
      <c r="V919" s="35">
        <f>((Produção!V913*PreçoLivre!V915*(1-Painel!$B$8)-V$3-V$4-V$6)*(1-Painel!$E$7)-V$5+V$6)*V$7</f>
        <v>5740934.4212575927</v>
      </c>
      <c r="W919" s="35"/>
    </row>
    <row r="920" spans="1:23" x14ac:dyDescent="0.25">
      <c r="A920" s="36">
        <v>911</v>
      </c>
      <c r="B920" s="35">
        <f t="shared" si="14"/>
        <v>267581312.28869525</v>
      </c>
      <c r="C920" s="35">
        <f>((Produção!C914*PreçoLivre!C916*(1-Painel!$B$8)-C$3-C$4-C$6)*(1-Painel!$E$7)-C$5+C$6)*C$7</f>
        <v>25410323.873260587</v>
      </c>
      <c r="D920" s="35">
        <f>((Produção!D914*PreçoLivre!D916*(1-Painel!$B$8)-D$3-D$4-D$6)*(1-Painel!$E$7)-D$5+D$6)*D$7</f>
        <v>25549194.886868037</v>
      </c>
      <c r="E920" s="35">
        <f>((Produção!E914*PreçoLivre!E916*(1-Painel!$B$8)-E$3-E$4-E$6)*(1-Painel!$E$7)-E$5+E$6)*E$7</f>
        <v>23147110.872087337</v>
      </c>
      <c r="F920" s="35">
        <f>((Produção!F914*PreçoLivre!F916*(1-Painel!$B$8)-F$3-F$4-F$6)*(1-Painel!$E$7)-F$5+F$6)*F$7</f>
        <v>21067703.676244531</v>
      </c>
      <c r="G920" s="35">
        <f>((Produção!G914*PreçoLivre!G916*(1-Painel!$B$8)-G$3-G$4-G$6)*(1-Painel!$E$7)-G$5+G$6)*G$7</f>
        <v>19252845.073960595</v>
      </c>
      <c r="H920" s="35">
        <f>((Produção!H914*PreçoLivre!H916*(1-Painel!$B$8)-H$3-H$4-H$6)*(1-Painel!$E$7)-H$5+H$6)*H$7</f>
        <v>17553049.800653346</v>
      </c>
      <c r="I920" s="35">
        <f>((Produção!I914*PreçoLivre!I916*(1-Painel!$B$8)-I$3-I$4-I$6)*(1-Painel!$E$7)-I$5+I$6)*I$7</f>
        <v>16519276.474120755</v>
      </c>
      <c r="J920" s="35">
        <f>((Produção!J914*PreçoLivre!J916*(1-Painel!$B$8)-J$3-J$4-J$6)*(1-Painel!$E$7)-J$5+J$6)*J$7</f>
        <v>15099493.252661549</v>
      </c>
      <c r="K920" s="35">
        <f>((Produção!K914*PreçoLivre!K916*(1-Painel!$B$8)-K$3-K$4-K$6)*(1-Painel!$E$7)-K$5+K$6)*K$7</f>
        <v>13551480.950749977</v>
      </c>
      <c r="L920" s="35">
        <f>((Produção!L914*PreçoLivre!L916*(1-Painel!$B$8)-L$3-L$4-L$6)*(1-Painel!$E$7)-L$5+L$6)*L$7</f>
        <v>11831487.431708835</v>
      </c>
      <c r="M920" s="35">
        <f>((Produção!M914*PreçoLivre!M916*(1-Painel!$B$8)-M$3-M$4-M$6)*(1-Painel!$E$7)-M$5+M$6)*M$7</f>
        <v>10921879.484146245</v>
      </c>
      <c r="N920" s="35">
        <f>((Produção!N914*PreçoLivre!N916*(1-Painel!$B$8)-N$3-N$4-N$6)*(1-Painel!$E$7)-N$5+N$6)*N$7</f>
        <v>9735551.1664563473</v>
      </c>
      <c r="O920" s="35">
        <f>((Produção!O914*PreçoLivre!O916*(1-Painel!$B$8)-O$3-O$4-O$6)*(1-Painel!$E$7)-O$5+O$6)*O$7</f>
        <v>8847048.9281015359</v>
      </c>
      <c r="P920" s="35">
        <f>((Produção!P914*PreçoLivre!P916*(1-Painel!$B$8)-P$3-P$4-P$6)*(1-Painel!$E$7)-P$5+P$6)*P$7</f>
        <v>8020884.8468491938</v>
      </c>
      <c r="Q920" s="35">
        <f>((Produção!Q914*PreçoLivre!Q916*(1-Painel!$B$8)-Q$3-Q$4-Q$6)*(1-Painel!$E$7)-Q$5+Q$6)*Q$7</f>
        <v>7896147.6751358369</v>
      </c>
      <c r="R920" s="35">
        <f>((Produção!R914*PreçoLivre!R916*(1-Painel!$B$8)-R$3-R$4-R$6)*(1-Painel!$E$7)-R$5+R$6)*R$7</f>
        <v>7470162.7946203593</v>
      </c>
      <c r="S920" s="35">
        <f>((Produção!S914*PreçoLivre!S916*(1-Painel!$B$8)-S$3-S$4-S$6)*(1-Painel!$E$7)-S$5+S$6)*S$7</f>
        <v>7199421.160030866</v>
      </c>
      <c r="T920" s="35">
        <f>((Produção!T914*PreçoLivre!T916*(1-Painel!$B$8)-T$3-T$4-T$6)*(1-Painel!$E$7)-T$5+T$6)*T$7</f>
        <v>6482359.7527772514</v>
      </c>
      <c r="U920" s="35">
        <f>((Produção!U914*PreçoLivre!U916*(1-Painel!$B$8)-U$3-U$4-U$6)*(1-Painel!$E$7)-U$5+U$6)*U$7</f>
        <v>6186901.957362256</v>
      </c>
      <c r="V920" s="35">
        <f>((Produção!V914*PreçoLivre!V916*(1-Painel!$B$8)-V$3-V$4-V$6)*(1-Painel!$E$7)-V$5+V$6)*V$7</f>
        <v>5838988.2308997847</v>
      </c>
      <c r="W920" s="35"/>
    </row>
    <row r="921" spans="1:23" x14ac:dyDescent="0.25">
      <c r="A921" s="36">
        <v>912</v>
      </c>
      <c r="B921" s="35">
        <f t="shared" si="14"/>
        <v>228322199.40922046</v>
      </c>
      <c r="C921" s="35">
        <f>((Produção!C915*PreçoLivre!C917*(1-Painel!$B$8)-C$3-C$4-C$6)*(1-Painel!$E$7)-C$5+C$6)*C$7</f>
        <v>25080397.551564194</v>
      </c>
      <c r="D921" s="35">
        <f>((Produção!D915*PreçoLivre!D917*(1-Painel!$B$8)-D$3-D$4-D$6)*(1-Painel!$E$7)-D$5+D$6)*D$7</f>
        <v>23619704.308354389</v>
      </c>
      <c r="E921" s="35">
        <f>((Produção!E915*PreçoLivre!E917*(1-Painel!$B$8)-E$3-E$4-E$6)*(1-Painel!$E$7)-E$5+E$6)*E$7</f>
        <v>21617858.342431154</v>
      </c>
      <c r="F921" s="35">
        <f>((Produção!F915*PreçoLivre!F917*(1-Painel!$B$8)-F$3-F$4-F$6)*(1-Painel!$E$7)-F$5+F$6)*F$7</f>
        <v>19811203.534355961</v>
      </c>
      <c r="G921" s="35">
        <f>((Produção!G915*PreçoLivre!G917*(1-Painel!$B$8)-G$3-G$4-G$6)*(1-Painel!$E$7)-G$5+G$6)*G$7</f>
        <v>16953614.308384456</v>
      </c>
      <c r="H921" s="35">
        <f>((Produção!H915*PreçoLivre!H917*(1-Painel!$B$8)-H$3-H$4-H$6)*(1-Painel!$E$7)-H$5+H$6)*H$7</f>
        <v>14491831.47685002</v>
      </c>
      <c r="I921" s="35">
        <f>((Produção!I915*PreçoLivre!I917*(1-Painel!$B$8)-I$3-I$4-I$6)*(1-Painel!$E$7)-I$5+I$6)*I$7</f>
        <v>13342127.547718298</v>
      </c>
      <c r="J921" s="35">
        <f>((Produção!J915*PreçoLivre!J917*(1-Painel!$B$8)-J$3-J$4-J$6)*(1-Painel!$E$7)-J$5+J$6)*J$7</f>
        <v>11929404.122610018</v>
      </c>
      <c r="K921" s="35">
        <f>((Produção!K915*PreçoLivre!K917*(1-Painel!$B$8)-K$3-K$4-K$6)*(1-Painel!$E$7)-K$5+K$6)*K$7</f>
        <v>10739421.060306862</v>
      </c>
      <c r="L921" s="35">
        <f>((Produção!L915*PreçoLivre!L917*(1-Painel!$B$8)-L$3-L$4-L$6)*(1-Painel!$E$7)-L$5+L$6)*L$7</f>
        <v>9955835.2737314217</v>
      </c>
      <c r="M921" s="35">
        <f>((Produção!M915*PreçoLivre!M917*(1-Painel!$B$8)-M$3-M$4-M$6)*(1-Painel!$E$7)-M$5+M$6)*M$7</f>
        <v>9125182.7018437143</v>
      </c>
      <c r="N921" s="35">
        <f>((Produção!N915*PreçoLivre!N917*(1-Painel!$B$8)-N$3-N$4-N$6)*(1-Painel!$E$7)-N$5+N$6)*N$7</f>
        <v>8533062.3685906902</v>
      </c>
      <c r="O921" s="35">
        <f>((Produção!O915*PreçoLivre!O917*(1-Painel!$B$8)-O$3-O$4-O$6)*(1-Painel!$E$7)-O$5+O$6)*O$7</f>
        <v>7334966.5886536716</v>
      </c>
      <c r="P921" s="35">
        <f>((Produção!P915*PreçoLivre!P917*(1-Painel!$B$8)-P$3-P$4-P$6)*(1-Painel!$E$7)-P$5+P$6)*P$7</f>
        <v>6791425.072849039</v>
      </c>
      <c r="Q921" s="35">
        <f>((Produção!Q915*PreçoLivre!Q917*(1-Painel!$B$8)-Q$3-Q$4-Q$6)*(1-Painel!$E$7)-Q$5+Q$6)*Q$7</f>
        <v>6096107.3902950371</v>
      </c>
      <c r="R921" s="35">
        <f>((Produção!R915*PreçoLivre!R917*(1-Painel!$B$8)-R$3-R$4-R$6)*(1-Painel!$E$7)-R$5+R$6)*R$7</f>
        <v>5221968.5949194869</v>
      </c>
      <c r="S921" s="35">
        <f>((Produção!S915*PreçoLivre!S917*(1-Painel!$B$8)-S$3-S$4-S$6)*(1-Painel!$E$7)-S$5+S$6)*S$7</f>
        <v>5225298.8845824143</v>
      </c>
      <c r="T921" s="35">
        <f>((Produção!T915*PreçoLivre!T917*(1-Painel!$B$8)-T$3-T$4-T$6)*(1-Painel!$E$7)-T$5+T$6)*T$7</f>
        <v>4656618.2490198435</v>
      </c>
      <c r="U921" s="35">
        <f>((Produção!U915*PreçoLivre!U917*(1-Painel!$B$8)-U$3-U$4-U$6)*(1-Painel!$E$7)-U$5+U$6)*U$7</f>
        <v>4136296.0536525315</v>
      </c>
      <c r="V921" s="35">
        <f>((Produção!V915*PreçoLivre!V917*(1-Painel!$B$8)-V$3-V$4-V$6)*(1-Painel!$E$7)-V$5+V$6)*V$7</f>
        <v>3659875.9785073316</v>
      </c>
      <c r="W921" s="35"/>
    </row>
    <row r="922" spans="1:23" x14ac:dyDescent="0.25">
      <c r="A922" s="36">
        <v>913</v>
      </c>
      <c r="B922" s="35">
        <f t="shared" si="14"/>
        <v>232018523.86026353</v>
      </c>
      <c r="C922" s="35">
        <f>((Produção!C916*PreçoLivre!C918*(1-Painel!$B$8)-C$3-C$4-C$6)*(1-Painel!$E$7)-C$5+C$6)*C$7</f>
        <v>24932766.416120276</v>
      </c>
      <c r="D922" s="35">
        <f>((Produção!D916*PreçoLivre!D918*(1-Painel!$B$8)-D$3-D$4-D$6)*(1-Painel!$E$7)-D$5+D$6)*D$7</f>
        <v>21502667.036187567</v>
      </c>
      <c r="E922" s="35">
        <f>((Produção!E916*PreçoLivre!E918*(1-Painel!$B$8)-E$3-E$4-E$6)*(1-Painel!$E$7)-E$5+E$6)*E$7</f>
        <v>20071254.458786793</v>
      </c>
      <c r="F922" s="35">
        <f>((Produção!F916*PreçoLivre!F918*(1-Painel!$B$8)-F$3-F$4-F$6)*(1-Painel!$E$7)-F$5+F$6)*F$7</f>
        <v>18270131.591614511</v>
      </c>
      <c r="G922" s="35">
        <f>((Produção!G916*PreçoLivre!G918*(1-Painel!$B$8)-G$3-G$4-G$6)*(1-Painel!$E$7)-G$5+G$6)*G$7</f>
        <v>16500637.152625829</v>
      </c>
      <c r="H922" s="35">
        <f>((Produção!H916*PreçoLivre!H918*(1-Painel!$B$8)-H$3-H$4-H$6)*(1-Painel!$E$7)-H$5+H$6)*H$7</f>
        <v>14557609.314181214</v>
      </c>
      <c r="I922" s="35">
        <f>((Produção!I916*PreçoLivre!I918*(1-Painel!$B$8)-I$3-I$4-I$6)*(1-Painel!$E$7)-I$5+I$6)*I$7</f>
        <v>13117100.286563229</v>
      </c>
      <c r="J922" s="35">
        <f>((Produção!J916*PreçoLivre!J918*(1-Painel!$B$8)-J$3-J$4-J$6)*(1-Painel!$E$7)-J$5+J$6)*J$7</f>
        <v>12149358.777900832</v>
      </c>
      <c r="K922" s="35">
        <f>((Produção!K916*PreçoLivre!K918*(1-Painel!$B$8)-K$3-K$4-K$6)*(1-Painel!$E$7)-K$5+K$6)*K$7</f>
        <v>11239432.03513062</v>
      </c>
      <c r="L922" s="35">
        <f>((Produção!L916*PreçoLivre!L918*(1-Painel!$B$8)-L$3-L$4-L$6)*(1-Painel!$E$7)-L$5+L$6)*L$7</f>
        <v>10413180.469072048</v>
      </c>
      <c r="M922" s="35">
        <f>((Produção!M916*PreçoLivre!M918*(1-Painel!$B$8)-M$3-M$4-M$6)*(1-Painel!$E$7)-M$5+M$6)*M$7</f>
        <v>9893772.9387743324</v>
      </c>
      <c r="N922" s="35">
        <f>((Produção!N916*PreçoLivre!N918*(1-Painel!$B$8)-N$3-N$4-N$6)*(1-Painel!$E$7)-N$5+N$6)*N$7</f>
        <v>8962967.2688359376</v>
      </c>
      <c r="O922" s="35">
        <f>((Produção!O916*PreçoLivre!O918*(1-Painel!$B$8)-O$3-O$4-O$6)*(1-Painel!$E$7)-O$5+O$6)*O$7</f>
        <v>8122337.9065318489</v>
      </c>
      <c r="P922" s="35">
        <f>((Produção!P916*PreçoLivre!P918*(1-Painel!$B$8)-P$3-P$4-P$6)*(1-Painel!$E$7)-P$5+P$6)*P$7</f>
        <v>7247788.6488568364</v>
      </c>
      <c r="Q922" s="35">
        <f>((Produção!Q916*PreçoLivre!Q918*(1-Painel!$B$8)-Q$3-Q$4-Q$6)*(1-Painel!$E$7)-Q$5+Q$6)*Q$7</f>
        <v>6722743.5331987981</v>
      </c>
      <c r="R922" s="35">
        <f>((Produção!R916*PreçoLivre!R918*(1-Painel!$B$8)-R$3-R$4-R$6)*(1-Painel!$E$7)-R$5+R$6)*R$7</f>
        <v>6730955.1301549468</v>
      </c>
      <c r="S922" s="35">
        <f>((Produção!S916*PreçoLivre!S918*(1-Painel!$B$8)-S$3-S$4-S$6)*(1-Painel!$E$7)-S$5+S$6)*S$7</f>
        <v>6193540.972449922</v>
      </c>
      <c r="T922" s="35">
        <f>((Produção!T916*PreçoLivre!T918*(1-Painel!$B$8)-T$3-T$4-T$6)*(1-Painel!$E$7)-T$5+T$6)*T$7</f>
        <v>5776300.215183625</v>
      </c>
      <c r="U922" s="35">
        <f>((Produção!U916*PreçoLivre!U918*(1-Painel!$B$8)-U$3-U$4-U$6)*(1-Painel!$E$7)-U$5+U$6)*U$7</f>
        <v>5192664.5068680886</v>
      </c>
      <c r="V922" s="35">
        <f>((Produção!V916*PreçoLivre!V918*(1-Painel!$B$8)-V$3-V$4-V$6)*(1-Painel!$E$7)-V$5+V$6)*V$7</f>
        <v>4421315.2012262549</v>
      </c>
      <c r="W922" s="35"/>
    </row>
    <row r="923" spans="1:23" x14ac:dyDescent="0.25">
      <c r="A923" s="36">
        <v>914</v>
      </c>
      <c r="B923" s="35">
        <f t="shared" si="14"/>
        <v>247584652.2600922</v>
      </c>
      <c r="C923" s="35">
        <f>((Produção!C917*PreçoLivre!C919*(1-Painel!$B$8)-C$3-C$4-C$6)*(1-Painel!$E$7)-C$5+C$6)*C$7</f>
        <v>25825532.746029019</v>
      </c>
      <c r="D923" s="35">
        <f>((Produção!D917*PreçoLivre!D919*(1-Painel!$B$8)-D$3-D$4-D$6)*(1-Painel!$E$7)-D$5+D$6)*D$7</f>
        <v>22999833.272272263</v>
      </c>
      <c r="E923" s="35">
        <f>((Produção!E917*PreçoLivre!E919*(1-Painel!$B$8)-E$3-E$4-E$6)*(1-Painel!$E$7)-E$5+E$6)*E$7</f>
        <v>21410083.743891891</v>
      </c>
      <c r="F923" s="35">
        <f>((Produção!F917*PreçoLivre!F919*(1-Painel!$B$8)-F$3-F$4-F$6)*(1-Painel!$E$7)-F$5+F$6)*F$7</f>
        <v>19427803.736726608</v>
      </c>
      <c r="G923" s="35">
        <f>((Produção!G917*PreçoLivre!G919*(1-Painel!$B$8)-G$3-G$4-G$6)*(1-Painel!$E$7)-G$5+G$6)*G$7</f>
        <v>17124697.508964662</v>
      </c>
      <c r="H923" s="35">
        <f>((Produção!H917*PreçoLivre!H919*(1-Painel!$B$8)-H$3-H$4-H$6)*(1-Painel!$E$7)-H$5+H$6)*H$7</f>
        <v>16324834.635343269</v>
      </c>
      <c r="I923" s="35">
        <f>((Produção!I917*PreçoLivre!I919*(1-Painel!$B$8)-I$3-I$4-I$6)*(1-Painel!$E$7)-I$5+I$6)*I$7</f>
        <v>14670691.672301957</v>
      </c>
      <c r="J923" s="35">
        <f>((Produção!J917*PreçoLivre!J919*(1-Painel!$B$8)-J$3-J$4-J$6)*(1-Painel!$E$7)-J$5+J$6)*J$7</f>
        <v>13451840.654919954</v>
      </c>
      <c r="K923" s="35">
        <f>((Produção!K917*PreçoLivre!K919*(1-Painel!$B$8)-K$3-K$4-K$6)*(1-Painel!$E$7)-K$5+K$6)*K$7</f>
        <v>12730278.921621056</v>
      </c>
      <c r="L923" s="35">
        <f>((Produção!L917*PreçoLivre!L919*(1-Painel!$B$8)-L$3-L$4-L$6)*(1-Painel!$E$7)-L$5+L$6)*L$7</f>
        <v>11420591.770281425</v>
      </c>
      <c r="M923" s="35">
        <f>((Produção!M917*PreçoLivre!M919*(1-Painel!$B$8)-M$3-M$4-M$6)*(1-Painel!$E$7)-M$5+M$6)*M$7</f>
        <v>11095037.297431933</v>
      </c>
      <c r="N923" s="35">
        <f>((Produção!N917*PreçoLivre!N919*(1-Painel!$B$8)-N$3-N$4-N$6)*(1-Painel!$E$7)-N$5+N$6)*N$7</f>
        <v>9969829.3855323344</v>
      </c>
      <c r="O923" s="35">
        <f>((Produção!O917*PreçoLivre!O919*(1-Painel!$B$8)-O$3-O$4-O$6)*(1-Painel!$E$7)-O$5+O$6)*O$7</f>
        <v>8775862.8997649588</v>
      </c>
      <c r="P923" s="35">
        <f>((Produção!P917*PreçoLivre!P919*(1-Painel!$B$8)-P$3-P$4-P$6)*(1-Painel!$E$7)-P$5+P$6)*P$7</f>
        <v>7611530.1072788136</v>
      </c>
      <c r="Q923" s="35">
        <f>((Produção!Q917*PreçoLivre!Q919*(1-Painel!$B$8)-Q$3-Q$4-Q$6)*(1-Painel!$E$7)-Q$5+Q$6)*Q$7</f>
        <v>7015038.5483885547</v>
      </c>
      <c r="R923" s="35">
        <f>((Produção!R917*PreçoLivre!R919*(1-Painel!$B$8)-R$3-R$4-R$6)*(1-Painel!$E$7)-R$5+R$6)*R$7</f>
        <v>6620605.4347261367</v>
      </c>
      <c r="S923" s="35">
        <f>((Produção!S917*PreçoLivre!S919*(1-Painel!$B$8)-S$3-S$4-S$6)*(1-Painel!$E$7)-S$5+S$6)*S$7</f>
        <v>5962509.200812621</v>
      </c>
      <c r="T923" s="35">
        <f>((Produção!T917*PreçoLivre!T919*(1-Painel!$B$8)-T$3-T$4-T$6)*(1-Painel!$E$7)-T$5+T$6)*T$7</f>
        <v>5454458.9989765156</v>
      </c>
      <c r="U923" s="35">
        <f>((Produção!U917*PreçoLivre!U919*(1-Painel!$B$8)-U$3-U$4-U$6)*(1-Painel!$E$7)-U$5+U$6)*U$7</f>
        <v>4972722.8195178583</v>
      </c>
      <c r="V923" s="35">
        <f>((Produção!V917*PreçoLivre!V919*(1-Painel!$B$8)-V$3-V$4-V$6)*(1-Painel!$E$7)-V$5+V$6)*V$7</f>
        <v>4720868.9053103216</v>
      </c>
      <c r="W923" s="35"/>
    </row>
    <row r="924" spans="1:23" x14ac:dyDescent="0.25">
      <c r="A924" s="36">
        <v>915</v>
      </c>
      <c r="B924" s="35">
        <f t="shared" si="14"/>
        <v>237204204.48973182</v>
      </c>
      <c r="C924" s="35">
        <f>((Produção!C918*PreçoLivre!C920*(1-Painel!$B$8)-C$3-C$4-C$6)*(1-Painel!$E$7)-C$5+C$6)*C$7</f>
        <v>24600576.776973065</v>
      </c>
      <c r="D924" s="35">
        <f>((Produção!D918*PreçoLivre!D920*(1-Painel!$B$8)-D$3-D$4-D$6)*(1-Painel!$E$7)-D$5+D$6)*D$7</f>
        <v>21790254.26483395</v>
      </c>
      <c r="E924" s="35">
        <f>((Produção!E918*PreçoLivre!E920*(1-Painel!$B$8)-E$3-E$4-E$6)*(1-Painel!$E$7)-E$5+E$6)*E$7</f>
        <v>21584116.096338049</v>
      </c>
      <c r="F924" s="35">
        <f>((Produção!F918*PreçoLivre!F920*(1-Painel!$B$8)-F$3-F$4-F$6)*(1-Painel!$E$7)-F$5+F$6)*F$7</f>
        <v>19778233.830350399</v>
      </c>
      <c r="G924" s="35">
        <f>((Produção!G918*PreçoLivre!G920*(1-Painel!$B$8)-G$3-G$4-G$6)*(1-Painel!$E$7)-G$5+G$6)*G$7</f>
        <v>17607289.975564819</v>
      </c>
      <c r="H924" s="35">
        <f>((Produção!H918*PreçoLivre!H920*(1-Painel!$B$8)-H$3-H$4-H$6)*(1-Painel!$E$7)-H$5+H$6)*H$7</f>
        <v>15741811.265935587</v>
      </c>
      <c r="I924" s="35">
        <f>((Produção!I918*PreçoLivre!I920*(1-Painel!$B$8)-I$3-I$4-I$6)*(1-Painel!$E$7)-I$5+I$6)*I$7</f>
        <v>13449459.666798107</v>
      </c>
      <c r="J924" s="35">
        <f>((Produção!J918*PreçoLivre!J920*(1-Painel!$B$8)-J$3-J$4-J$6)*(1-Painel!$E$7)-J$5+J$6)*J$7</f>
        <v>12286275.086305393</v>
      </c>
      <c r="K924" s="35">
        <f>((Produção!K918*PreçoLivre!K920*(1-Painel!$B$8)-K$3-K$4-K$6)*(1-Painel!$E$7)-K$5+K$6)*K$7</f>
        <v>11689854.034375349</v>
      </c>
      <c r="L924" s="35">
        <f>((Produção!L918*PreçoLivre!L920*(1-Painel!$B$8)-L$3-L$4-L$6)*(1-Painel!$E$7)-L$5+L$6)*L$7</f>
        <v>10053073.390643032</v>
      </c>
      <c r="M924" s="35">
        <f>((Produção!M918*PreçoLivre!M920*(1-Painel!$B$8)-M$3-M$4-M$6)*(1-Painel!$E$7)-M$5+M$6)*M$7</f>
        <v>9614953.7088382673</v>
      </c>
      <c r="N924" s="35">
        <f>((Produção!N918*PreçoLivre!N920*(1-Painel!$B$8)-N$3-N$4-N$6)*(1-Painel!$E$7)-N$5+N$6)*N$7</f>
        <v>9009333.1965066306</v>
      </c>
      <c r="O924" s="35">
        <f>((Produção!O918*PreçoLivre!O920*(1-Painel!$B$8)-O$3-O$4-O$6)*(1-Painel!$E$7)-O$5+O$6)*O$7</f>
        <v>7796696.695634475</v>
      </c>
      <c r="P924" s="35">
        <f>((Produção!P918*PreçoLivre!P920*(1-Painel!$B$8)-P$3-P$4-P$6)*(1-Painel!$E$7)-P$5+P$6)*P$7</f>
        <v>7093702.9668370783</v>
      </c>
      <c r="Q924" s="35">
        <f>((Produção!Q918*PreçoLivre!Q920*(1-Painel!$B$8)-Q$3-Q$4-Q$6)*(1-Painel!$E$7)-Q$5+Q$6)*Q$7</f>
        <v>6886786.914219996</v>
      </c>
      <c r="R924" s="35">
        <f>((Produção!R918*PreçoLivre!R920*(1-Painel!$B$8)-R$3-R$4-R$6)*(1-Painel!$E$7)-R$5+R$6)*R$7</f>
        <v>6429615.0379495388</v>
      </c>
      <c r="S924" s="35">
        <f>((Produção!S918*PreçoLivre!S920*(1-Painel!$B$8)-S$3-S$4-S$6)*(1-Painel!$E$7)-S$5+S$6)*S$7</f>
        <v>5863363.9876677897</v>
      </c>
      <c r="T924" s="35">
        <f>((Produção!T918*PreçoLivre!T920*(1-Painel!$B$8)-T$3-T$4-T$6)*(1-Painel!$E$7)-T$5+T$6)*T$7</f>
        <v>5717331.7600490833</v>
      </c>
      <c r="U924" s="35">
        <f>((Produção!U918*PreçoLivre!U920*(1-Painel!$B$8)-U$3-U$4-U$6)*(1-Painel!$E$7)-U$5+U$6)*U$7</f>
        <v>5327489.2486018678</v>
      </c>
      <c r="V924" s="35">
        <f>((Produção!V918*PreçoLivre!V920*(1-Painel!$B$8)-V$3-V$4-V$6)*(1-Painel!$E$7)-V$5+V$6)*V$7</f>
        <v>4883986.5853093844</v>
      </c>
      <c r="W924" s="35"/>
    </row>
    <row r="925" spans="1:23" x14ac:dyDescent="0.25">
      <c r="A925" s="36">
        <v>916</v>
      </c>
      <c r="B925" s="35">
        <f t="shared" si="14"/>
        <v>251980589.49483043</v>
      </c>
      <c r="C925" s="35">
        <f>((Produção!C919*PreçoLivre!C921*(1-Painel!$B$8)-C$3-C$4-C$6)*(1-Painel!$E$7)-C$5+C$6)*C$7</f>
        <v>25808516.046326</v>
      </c>
      <c r="D925" s="35">
        <f>((Produção!D919*PreçoLivre!D921*(1-Painel!$B$8)-D$3-D$4-D$6)*(1-Painel!$E$7)-D$5+D$6)*D$7</f>
        <v>24520364.180203531</v>
      </c>
      <c r="E925" s="35">
        <f>((Produção!E919*PreçoLivre!E921*(1-Painel!$B$8)-E$3-E$4-E$6)*(1-Painel!$E$7)-E$5+E$6)*E$7</f>
        <v>22173936.013342403</v>
      </c>
      <c r="F925" s="35">
        <f>((Produção!F919*PreçoLivre!F921*(1-Painel!$B$8)-F$3-F$4-F$6)*(1-Painel!$E$7)-F$5+F$6)*F$7</f>
        <v>18976221.286256786</v>
      </c>
      <c r="G925" s="35">
        <f>((Produção!G919*PreçoLivre!G921*(1-Painel!$B$8)-G$3-G$4-G$6)*(1-Painel!$E$7)-G$5+G$6)*G$7</f>
        <v>18095603.156599812</v>
      </c>
      <c r="H925" s="35">
        <f>((Produção!H919*PreçoLivre!H921*(1-Painel!$B$8)-H$3-H$4-H$6)*(1-Painel!$E$7)-H$5+H$6)*H$7</f>
        <v>15825349.136872301</v>
      </c>
      <c r="I925" s="35">
        <f>((Produção!I919*PreçoLivre!I921*(1-Painel!$B$8)-I$3-I$4-I$6)*(1-Painel!$E$7)-I$5+I$6)*I$7</f>
        <v>15079837.539973803</v>
      </c>
      <c r="J925" s="35">
        <f>((Produção!J919*PreçoLivre!J921*(1-Painel!$B$8)-J$3-J$4-J$6)*(1-Painel!$E$7)-J$5+J$6)*J$7</f>
        <v>13569437.56215734</v>
      </c>
      <c r="K925" s="35">
        <f>((Produção!K919*PreçoLivre!K921*(1-Painel!$B$8)-K$3-K$4-K$6)*(1-Painel!$E$7)-K$5+K$6)*K$7</f>
        <v>12973457.738753289</v>
      </c>
      <c r="L925" s="35">
        <f>((Produção!L919*PreçoLivre!L921*(1-Painel!$B$8)-L$3-L$4-L$6)*(1-Painel!$E$7)-L$5+L$6)*L$7</f>
        <v>11902755.880003417</v>
      </c>
      <c r="M925" s="35">
        <f>((Produção!M919*PreçoLivre!M921*(1-Painel!$B$8)-M$3-M$4-M$6)*(1-Painel!$E$7)-M$5+M$6)*M$7</f>
        <v>10651589.623268247</v>
      </c>
      <c r="N925" s="35">
        <f>((Produção!N919*PreçoLivre!N921*(1-Painel!$B$8)-N$3-N$4-N$6)*(1-Painel!$E$7)-N$5+N$6)*N$7</f>
        <v>9643334.732692048</v>
      </c>
      <c r="O925" s="35">
        <f>((Produção!O919*PreçoLivre!O921*(1-Painel!$B$8)-O$3-O$4-O$6)*(1-Painel!$E$7)-O$5+O$6)*O$7</f>
        <v>8545767.5457708072</v>
      </c>
      <c r="P925" s="35">
        <f>((Produção!P919*PreçoLivre!P921*(1-Painel!$B$8)-P$3-P$4-P$6)*(1-Painel!$E$7)-P$5+P$6)*P$7</f>
        <v>8023873.9527183343</v>
      </c>
      <c r="Q925" s="35">
        <f>((Produção!Q919*PreçoLivre!Q921*(1-Painel!$B$8)-Q$3-Q$4-Q$6)*(1-Painel!$E$7)-Q$5+Q$6)*Q$7</f>
        <v>7247006.6973241828</v>
      </c>
      <c r="R925" s="35">
        <f>((Produção!R919*PreçoLivre!R921*(1-Painel!$B$8)-R$3-R$4-R$6)*(1-Painel!$E$7)-R$5+R$6)*R$7</f>
        <v>6738482.1965907505</v>
      </c>
      <c r="S925" s="35">
        <f>((Produção!S919*PreçoLivre!S921*(1-Painel!$B$8)-S$3-S$4-S$6)*(1-Painel!$E$7)-S$5+S$6)*S$7</f>
        <v>6308509.9302064814</v>
      </c>
      <c r="T925" s="35">
        <f>((Produção!T919*PreçoLivre!T921*(1-Painel!$B$8)-T$3-T$4-T$6)*(1-Painel!$E$7)-T$5+T$6)*T$7</f>
        <v>5891396.8799270447</v>
      </c>
      <c r="U925" s="35">
        <f>((Produção!U919*PreçoLivre!U921*(1-Painel!$B$8)-U$3-U$4-U$6)*(1-Painel!$E$7)-U$5+U$6)*U$7</f>
        <v>5151262.8905529305</v>
      </c>
      <c r="V925" s="35">
        <f>((Produção!V919*PreçoLivre!V921*(1-Painel!$B$8)-V$3-V$4-V$6)*(1-Painel!$E$7)-V$5+V$6)*V$7</f>
        <v>4853886.5052909348</v>
      </c>
      <c r="W925" s="35"/>
    </row>
    <row r="926" spans="1:23" x14ac:dyDescent="0.25">
      <c r="A926" s="36">
        <v>917</v>
      </c>
      <c r="B926" s="35">
        <f t="shared" si="14"/>
        <v>260090543.68511304</v>
      </c>
      <c r="C926" s="35">
        <f>((Produção!C920*PreçoLivre!C922*(1-Painel!$B$8)-C$3-C$4-C$6)*(1-Painel!$E$7)-C$5+C$6)*C$7</f>
        <v>25454582.140669841</v>
      </c>
      <c r="D926" s="35">
        <f>((Produção!D920*PreçoLivre!D922*(1-Painel!$B$8)-D$3-D$4-D$6)*(1-Painel!$E$7)-D$5+D$6)*D$7</f>
        <v>23897361.745088413</v>
      </c>
      <c r="E926" s="35">
        <f>((Produção!E920*PreçoLivre!E922*(1-Painel!$B$8)-E$3-E$4-E$6)*(1-Painel!$E$7)-E$5+E$6)*E$7</f>
        <v>21196713.796052836</v>
      </c>
      <c r="F926" s="35">
        <f>((Produção!F920*PreçoLivre!F922*(1-Painel!$B$8)-F$3-F$4-F$6)*(1-Painel!$E$7)-F$5+F$6)*F$7</f>
        <v>19372911.363377068</v>
      </c>
      <c r="G926" s="35">
        <f>((Produção!G920*PreçoLivre!G922*(1-Painel!$B$8)-G$3-G$4-G$6)*(1-Painel!$E$7)-G$5+G$6)*G$7</f>
        <v>17540167.027432792</v>
      </c>
      <c r="H926" s="35">
        <f>((Produção!H920*PreçoLivre!H922*(1-Painel!$B$8)-H$3-H$4-H$6)*(1-Painel!$E$7)-H$5+H$6)*H$7</f>
        <v>16833546.634844914</v>
      </c>
      <c r="I926" s="35">
        <f>((Produção!I920*PreçoLivre!I922*(1-Painel!$B$8)-I$3-I$4-I$6)*(1-Painel!$E$7)-I$5+I$6)*I$7</f>
        <v>15413840.442052135</v>
      </c>
      <c r="J926" s="35">
        <f>((Produção!J920*PreçoLivre!J922*(1-Painel!$B$8)-J$3-J$4-J$6)*(1-Painel!$E$7)-J$5+J$6)*J$7</f>
        <v>14293721.598271959</v>
      </c>
      <c r="K926" s="35">
        <f>((Produção!K920*PreçoLivre!K922*(1-Painel!$B$8)-K$3-K$4-K$6)*(1-Painel!$E$7)-K$5+K$6)*K$7</f>
        <v>13115424.627457151</v>
      </c>
      <c r="L926" s="35">
        <f>((Produção!L920*PreçoLivre!L922*(1-Painel!$B$8)-L$3-L$4-L$6)*(1-Painel!$E$7)-L$5+L$6)*L$7</f>
        <v>12533246.26334719</v>
      </c>
      <c r="M926" s="35">
        <f>((Produção!M920*PreçoLivre!M922*(1-Painel!$B$8)-M$3-M$4-M$6)*(1-Painel!$E$7)-M$5+M$6)*M$7</f>
        <v>11415862.55365142</v>
      </c>
      <c r="N926" s="35">
        <f>((Produção!N920*PreçoLivre!N922*(1-Painel!$B$8)-N$3-N$4-N$6)*(1-Painel!$E$7)-N$5+N$6)*N$7</f>
        <v>11349404.286207192</v>
      </c>
      <c r="O926" s="35">
        <f>((Produção!O920*PreçoLivre!O922*(1-Painel!$B$8)-O$3-O$4-O$6)*(1-Painel!$E$7)-O$5+O$6)*O$7</f>
        <v>10761949.067453718</v>
      </c>
      <c r="P926" s="35">
        <f>((Produção!P920*PreçoLivre!P922*(1-Painel!$B$8)-P$3-P$4-P$6)*(1-Painel!$E$7)-P$5+P$6)*P$7</f>
        <v>8769912.8099759668</v>
      </c>
      <c r="Q926" s="35">
        <f>((Produção!Q920*PreçoLivre!Q922*(1-Painel!$B$8)-Q$3-Q$4-Q$6)*(1-Painel!$E$7)-Q$5+Q$6)*Q$7</f>
        <v>8025186.6869238932</v>
      </c>
      <c r="R926" s="35">
        <f>((Produção!R920*PreçoLivre!R922*(1-Painel!$B$8)-R$3-R$4-R$6)*(1-Painel!$E$7)-R$5+R$6)*R$7</f>
        <v>7395245.9596919119</v>
      </c>
      <c r="S926" s="35">
        <f>((Produção!S920*PreçoLivre!S922*(1-Painel!$B$8)-S$3-S$4-S$6)*(1-Painel!$E$7)-S$5+S$6)*S$7</f>
        <v>6173271.7234789897</v>
      </c>
      <c r="T926" s="35">
        <f>((Produção!T920*PreçoLivre!T922*(1-Painel!$B$8)-T$3-T$4-T$6)*(1-Painel!$E$7)-T$5+T$6)*T$7</f>
        <v>5743118.5682175951</v>
      </c>
      <c r="U926" s="35">
        <f>((Produção!U920*PreçoLivre!U922*(1-Painel!$B$8)-U$3-U$4-U$6)*(1-Painel!$E$7)-U$5+U$6)*U$7</f>
        <v>5685489.4583338853</v>
      </c>
      <c r="V926" s="35">
        <f>((Produção!V920*PreçoLivre!V922*(1-Painel!$B$8)-V$3-V$4-V$6)*(1-Painel!$E$7)-V$5+V$6)*V$7</f>
        <v>5119586.9325841563</v>
      </c>
      <c r="W926" s="35"/>
    </row>
    <row r="927" spans="1:23" x14ac:dyDescent="0.25">
      <c r="A927" s="36">
        <v>918</v>
      </c>
      <c r="B927" s="35">
        <f t="shared" si="14"/>
        <v>247734169.04894352</v>
      </c>
      <c r="C927" s="35">
        <f>((Produção!C921*PreçoLivre!C923*(1-Painel!$B$8)-C$3-C$4-C$6)*(1-Painel!$E$7)-C$5+C$6)*C$7</f>
        <v>26500713.437454749</v>
      </c>
      <c r="D927" s="35">
        <f>((Produção!D921*PreçoLivre!D923*(1-Painel!$B$8)-D$3-D$4-D$6)*(1-Painel!$E$7)-D$5+D$6)*D$7</f>
        <v>24294852.401551951</v>
      </c>
      <c r="E927" s="35">
        <f>((Produção!E921*PreçoLivre!E923*(1-Painel!$B$8)-E$3-E$4-E$6)*(1-Painel!$E$7)-E$5+E$6)*E$7</f>
        <v>22085300.607791543</v>
      </c>
      <c r="F927" s="35">
        <f>((Produção!F921*PreçoLivre!F923*(1-Painel!$B$8)-F$3-F$4-F$6)*(1-Painel!$E$7)-F$5+F$6)*F$7</f>
        <v>19977070.759681225</v>
      </c>
      <c r="G927" s="35">
        <f>((Produção!G921*PreçoLivre!G923*(1-Painel!$B$8)-G$3-G$4-G$6)*(1-Painel!$E$7)-G$5+G$6)*G$7</f>
        <v>18532246.911508016</v>
      </c>
      <c r="H927" s="35">
        <f>((Produção!H921*PreçoLivre!H923*(1-Painel!$B$8)-H$3-H$4-H$6)*(1-Painel!$E$7)-H$5+H$6)*H$7</f>
        <v>16705581.964274205</v>
      </c>
      <c r="I927" s="35">
        <f>((Produção!I921*PreçoLivre!I923*(1-Painel!$B$8)-I$3-I$4-I$6)*(1-Painel!$E$7)-I$5+I$6)*I$7</f>
        <v>14722637.266082499</v>
      </c>
      <c r="J927" s="35">
        <f>((Produção!J921*PreçoLivre!J923*(1-Painel!$B$8)-J$3-J$4-J$6)*(1-Painel!$E$7)-J$5+J$6)*J$7</f>
        <v>13292722.574497705</v>
      </c>
      <c r="K927" s="35">
        <f>((Produção!K921*PreçoLivre!K923*(1-Painel!$B$8)-K$3-K$4-K$6)*(1-Painel!$E$7)-K$5+K$6)*K$7</f>
        <v>12099763.607468633</v>
      </c>
      <c r="L927" s="35">
        <f>((Produção!L921*PreçoLivre!L923*(1-Painel!$B$8)-L$3-L$4-L$6)*(1-Painel!$E$7)-L$5+L$6)*L$7</f>
        <v>11358598.823457643</v>
      </c>
      <c r="M927" s="35">
        <f>((Produção!M921*PreçoLivre!M923*(1-Painel!$B$8)-M$3-M$4-M$6)*(1-Painel!$E$7)-M$5+M$6)*M$7</f>
        <v>9378210.0297164004</v>
      </c>
      <c r="N927" s="35">
        <f>((Produção!N921*PreçoLivre!N923*(1-Painel!$B$8)-N$3-N$4-N$6)*(1-Painel!$E$7)-N$5+N$6)*N$7</f>
        <v>8332057.0280916346</v>
      </c>
      <c r="O927" s="35">
        <f>((Produção!O921*PreçoLivre!O923*(1-Painel!$B$8)-O$3-O$4-O$6)*(1-Painel!$E$7)-O$5+O$6)*O$7</f>
        <v>8040546.9223998096</v>
      </c>
      <c r="P927" s="35">
        <f>((Produção!P921*PreçoLivre!P923*(1-Painel!$B$8)-P$3-P$4-P$6)*(1-Painel!$E$7)-P$5+P$6)*P$7</f>
        <v>7258735.7345734332</v>
      </c>
      <c r="Q927" s="35">
        <f>((Produção!Q921*PreçoLivre!Q923*(1-Painel!$B$8)-Q$3-Q$4-Q$6)*(1-Painel!$E$7)-Q$5+Q$6)*Q$7</f>
        <v>6710581.2805041177</v>
      </c>
      <c r="R927" s="35">
        <f>((Produção!R921*PreçoLivre!R923*(1-Painel!$B$8)-R$3-R$4-R$6)*(1-Painel!$E$7)-R$5+R$6)*R$7</f>
        <v>6518766.8759630769</v>
      </c>
      <c r="S927" s="35">
        <f>((Produção!S921*PreçoLivre!S923*(1-Painel!$B$8)-S$3-S$4-S$6)*(1-Painel!$E$7)-S$5+S$6)*S$7</f>
        <v>6456601.3577956147</v>
      </c>
      <c r="T927" s="35">
        <f>((Produção!T921*PreçoLivre!T923*(1-Painel!$B$8)-T$3-T$4-T$6)*(1-Painel!$E$7)-T$5+T$6)*T$7</f>
        <v>5703350.0682289135</v>
      </c>
      <c r="U927" s="35">
        <f>((Produção!U921*PreçoLivre!U923*(1-Painel!$B$8)-U$3-U$4-U$6)*(1-Painel!$E$7)-U$5+U$6)*U$7</f>
        <v>5006694.5260500023</v>
      </c>
      <c r="V927" s="35">
        <f>((Produção!V921*PreçoLivre!V923*(1-Painel!$B$8)-V$3-V$4-V$6)*(1-Painel!$E$7)-V$5+V$6)*V$7</f>
        <v>4759136.8718523346</v>
      </c>
      <c r="W927" s="35"/>
    </row>
    <row r="928" spans="1:23" x14ac:dyDescent="0.25">
      <c r="A928" s="36">
        <v>919</v>
      </c>
      <c r="B928" s="35">
        <f t="shared" si="14"/>
        <v>294940310.88314158</v>
      </c>
      <c r="C928" s="35">
        <f>((Produção!C922*PreçoLivre!C924*(1-Painel!$B$8)-C$3-C$4-C$6)*(1-Painel!$E$7)-C$5+C$6)*C$7</f>
        <v>24917061.866738148</v>
      </c>
      <c r="D928" s="35">
        <f>((Produção!D922*PreçoLivre!D924*(1-Painel!$B$8)-D$3-D$4-D$6)*(1-Painel!$E$7)-D$5+D$6)*D$7</f>
        <v>24726012.081110168</v>
      </c>
      <c r="E928" s="35">
        <f>((Produção!E922*PreçoLivre!E924*(1-Painel!$B$8)-E$3-E$4-E$6)*(1-Painel!$E$7)-E$5+E$6)*E$7</f>
        <v>23817287.71559225</v>
      </c>
      <c r="F928" s="35">
        <f>((Produção!F922*PreçoLivre!F924*(1-Painel!$B$8)-F$3-F$4-F$6)*(1-Painel!$E$7)-F$5+F$6)*F$7</f>
        <v>21847950.653712343</v>
      </c>
      <c r="G928" s="35">
        <f>((Produção!G922*PreçoLivre!G924*(1-Painel!$B$8)-G$3-G$4-G$6)*(1-Painel!$E$7)-G$5+G$6)*G$7</f>
        <v>20205360.156099688</v>
      </c>
      <c r="H928" s="35">
        <f>((Produção!H922*PreçoLivre!H924*(1-Painel!$B$8)-H$3-H$4-H$6)*(1-Painel!$E$7)-H$5+H$6)*H$7</f>
        <v>18560872.696900513</v>
      </c>
      <c r="I928" s="35">
        <f>((Produção!I922*PreçoLivre!I924*(1-Painel!$B$8)-I$3-I$4-I$6)*(1-Painel!$E$7)-I$5+I$6)*I$7</f>
        <v>16527962.825368531</v>
      </c>
      <c r="J928" s="35">
        <f>((Produção!J922*PreçoLivre!J924*(1-Painel!$B$8)-J$3-J$4-J$6)*(1-Painel!$E$7)-J$5+J$6)*J$7</f>
        <v>16166495.279548116</v>
      </c>
      <c r="K928" s="35">
        <f>((Produção!K922*PreçoLivre!K924*(1-Painel!$B$8)-K$3-K$4-K$6)*(1-Painel!$E$7)-K$5+K$6)*K$7</f>
        <v>15394982.292296121</v>
      </c>
      <c r="L928" s="35">
        <f>((Produção!L922*PreçoLivre!L924*(1-Painel!$B$8)-L$3-L$4-L$6)*(1-Painel!$E$7)-L$5+L$6)*L$7</f>
        <v>14419253.861356128</v>
      </c>
      <c r="M928" s="35">
        <f>((Produção!M922*PreçoLivre!M924*(1-Painel!$B$8)-M$3-M$4-M$6)*(1-Painel!$E$7)-M$5+M$6)*M$7</f>
        <v>13142452.939557312</v>
      </c>
      <c r="N928" s="35">
        <f>((Produção!N922*PreçoLivre!N924*(1-Painel!$B$8)-N$3-N$4-N$6)*(1-Painel!$E$7)-N$5+N$6)*N$7</f>
        <v>12184145.466005109</v>
      </c>
      <c r="O928" s="35">
        <f>((Produção!O922*PreçoLivre!O924*(1-Painel!$B$8)-O$3-O$4-O$6)*(1-Painel!$E$7)-O$5+O$6)*O$7</f>
        <v>11226317.763992067</v>
      </c>
      <c r="P928" s="35">
        <f>((Produção!P922*PreçoLivre!P924*(1-Painel!$B$8)-P$3-P$4-P$6)*(1-Painel!$E$7)-P$5+P$6)*P$7</f>
        <v>10684325.491443204</v>
      </c>
      <c r="Q928" s="35">
        <f>((Produção!Q922*PreçoLivre!Q924*(1-Painel!$B$8)-Q$3-Q$4-Q$6)*(1-Painel!$E$7)-Q$5+Q$6)*Q$7</f>
        <v>10331130.730550285</v>
      </c>
      <c r="R928" s="35">
        <f>((Produção!R922*PreçoLivre!R924*(1-Painel!$B$8)-R$3-R$4-R$6)*(1-Painel!$E$7)-R$5+R$6)*R$7</f>
        <v>9570690.8146030065</v>
      </c>
      <c r="S928" s="35">
        <f>((Produção!S922*PreçoLivre!S924*(1-Painel!$B$8)-S$3-S$4-S$6)*(1-Painel!$E$7)-S$5+S$6)*S$7</f>
        <v>8724732.3916708864</v>
      </c>
      <c r="T928" s="35">
        <f>((Produção!T922*PreçoLivre!T924*(1-Painel!$B$8)-T$3-T$4-T$6)*(1-Painel!$E$7)-T$5+T$6)*T$7</f>
        <v>8027067.8748745658</v>
      </c>
      <c r="U928" s="35">
        <f>((Produção!U922*PreçoLivre!U924*(1-Painel!$B$8)-U$3-U$4-U$6)*(1-Painel!$E$7)-U$5+U$6)*U$7</f>
        <v>7627403.8877280988</v>
      </c>
      <c r="V928" s="35">
        <f>((Produção!V922*PreçoLivre!V924*(1-Painel!$B$8)-V$3-V$4-V$6)*(1-Painel!$E$7)-V$5+V$6)*V$7</f>
        <v>6838804.0939949509</v>
      </c>
      <c r="W928" s="35"/>
    </row>
    <row r="929" spans="1:23" x14ac:dyDescent="0.25">
      <c r="A929" s="36">
        <v>920</v>
      </c>
      <c r="B929" s="35">
        <f t="shared" si="14"/>
        <v>275776108.65778768</v>
      </c>
      <c r="C929" s="35">
        <f>((Produção!C923*PreçoLivre!C925*(1-Painel!$B$8)-C$3-C$4-C$6)*(1-Painel!$E$7)-C$5+C$6)*C$7</f>
        <v>26797866.991042655</v>
      </c>
      <c r="D929" s="35">
        <f>((Produção!D923*PreçoLivre!D925*(1-Painel!$B$8)-D$3-D$4-D$6)*(1-Painel!$E$7)-D$5+D$6)*D$7</f>
        <v>25209650.158812687</v>
      </c>
      <c r="E929" s="35">
        <f>((Produção!E923*PreçoLivre!E925*(1-Painel!$B$8)-E$3-E$4-E$6)*(1-Painel!$E$7)-E$5+E$6)*E$7</f>
        <v>23843458.115296327</v>
      </c>
      <c r="F929" s="35">
        <f>((Produção!F923*PreçoLivre!F925*(1-Painel!$B$8)-F$3-F$4-F$6)*(1-Painel!$E$7)-F$5+F$6)*F$7</f>
        <v>20762684.708765503</v>
      </c>
      <c r="G929" s="35">
        <f>((Produção!G923*PreçoLivre!G925*(1-Painel!$B$8)-G$3-G$4-G$6)*(1-Painel!$E$7)-G$5+G$6)*G$7</f>
        <v>19402964.894424945</v>
      </c>
      <c r="H929" s="35">
        <f>((Produção!H923*PreçoLivre!H925*(1-Painel!$B$8)-H$3-H$4-H$6)*(1-Painel!$E$7)-H$5+H$6)*H$7</f>
        <v>16990695.452482861</v>
      </c>
      <c r="I929" s="35">
        <f>((Produção!I923*PreçoLivre!I925*(1-Painel!$B$8)-I$3-I$4-I$6)*(1-Painel!$E$7)-I$5+I$6)*I$7</f>
        <v>16902838.155295707</v>
      </c>
      <c r="J929" s="35">
        <f>((Produção!J923*PreçoLivre!J925*(1-Painel!$B$8)-J$3-J$4-J$6)*(1-Painel!$E$7)-J$5+J$6)*J$7</f>
        <v>15963200.921137096</v>
      </c>
      <c r="K929" s="35">
        <f>((Produção!K923*PreçoLivre!K925*(1-Painel!$B$8)-K$3-K$4-K$6)*(1-Painel!$E$7)-K$5+K$6)*K$7</f>
        <v>14478792.120055435</v>
      </c>
      <c r="L929" s="35">
        <f>((Produção!L923*PreçoLivre!L925*(1-Painel!$B$8)-L$3-L$4-L$6)*(1-Painel!$E$7)-L$5+L$6)*L$7</f>
        <v>13646169.188311141</v>
      </c>
      <c r="M929" s="35">
        <f>((Produção!M923*PreçoLivre!M925*(1-Painel!$B$8)-M$3-M$4-M$6)*(1-Painel!$E$7)-M$5+M$6)*M$7</f>
        <v>11789611.820404295</v>
      </c>
      <c r="N929" s="35">
        <f>((Produção!N923*PreçoLivre!N925*(1-Painel!$B$8)-N$3-N$4-N$6)*(1-Painel!$E$7)-N$5+N$6)*N$7</f>
        <v>11273159.554986378</v>
      </c>
      <c r="O929" s="35">
        <f>((Produção!O923*PreçoLivre!O925*(1-Painel!$B$8)-O$3-O$4-O$6)*(1-Painel!$E$7)-O$5+O$6)*O$7</f>
        <v>10423804.976382937</v>
      </c>
      <c r="P929" s="35">
        <f>((Produção!P923*PreçoLivre!P925*(1-Painel!$B$8)-P$3-P$4-P$6)*(1-Painel!$E$7)-P$5+P$6)*P$7</f>
        <v>9013671.1141350232</v>
      </c>
      <c r="Q929" s="35">
        <f>((Produção!Q923*PreçoLivre!Q925*(1-Painel!$B$8)-Q$3-Q$4-Q$6)*(1-Painel!$E$7)-Q$5+Q$6)*Q$7</f>
        <v>8264152.698781888</v>
      </c>
      <c r="R929" s="35">
        <f>((Produção!R923*PreçoLivre!R925*(1-Painel!$B$8)-R$3-R$4-R$6)*(1-Painel!$E$7)-R$5+R$6)*R$7</f>
        <v>7488277.616216707</v>
      </c>
      <c r="S929" s="35">
        <f>((Produção!S923*PreçoLivre!S925*(1-Painel!$B$8)-S$3-S$4-S$6)*(1-Painel!$E$7)-S$5+S$6)*S$7</f>
        <v>6757409.4459984554</v>
      </c>
      <c r="T929" s="35">
        <f>((Produção!T923*PreçoLivre!T925*(1-Painel!$B$8)-T$3-T$4-T$6)*(1-Painel!$E$7)-T$5+T$6)*T$7</f>
        <v>6122514.681939085</v>
      </c>
      <c r="U929" s="35">
        <f>((Produção!U923*PreçoLivre!U925*(1-Painel!$B$8)-U$3-U$4-U$6)*(1-Painel!$E$7)-U$5+U$6)*U$7</f>
        <v>5489376.2063205838</v>
      </c>
      <c r="V929" s="35">
        <f>((Produção!V923*PreçoLivre!V925*(1-Painel!$B$8)-V$3-V$4-V$6)*(1-Painel!$E$7)-V$5+V$6)*V$7</f>
        <v>5155809.8369979234</v>
      </c>
      <c r="W929" s="35"/>
    </row>
    <row r="930" spans="1:23" x14ac:dyDescent="0.25">
      <c r="A930" s="36">
        <v>921</v>
      </c>
      <c r="B930" s="35">
        <f t="shared" si="14"/>
        <v>276678712.52632684</v>
      </c>
      <c r="C930" s="35">
        <f>((Produção!C924*PreçoLivre!C926*(1-Painel!$B$8)-C$3-C$4-C$6)*(1-Painel!$E$7)-C$5+C$6)*C$7</f>
        <v>25990102.257040907</v>
      </c>
      <c r="D930" s="35">
        <f>((Produção!D924*PreçoLivre!D926*(1-Painel!$B$8)-D$3-D$4-D$6)*(1-Painel!$E$7)-D$5+D$6)*D$7</f>
        <v>23224532.794753905</v>
      </c>
      <c r="E930" s="35">
        <f>((Produção!E924*PreçoLivre!E926*(1-Painel!$B$8)-E$3-E$4-E$6)*(1-Painel!$E$7)-E$5+E$6)*E$7</f>
        <v>21618600.768888161</v>
      </c>
      <c r="F930" s="35">
        <f>((Produção!F924*PreçoLivre!F926*(1-Painel!$B$8)-F$3-F$4-F$6)*(1-Painel!$E$7)-F$5+F$6)*F$7</f>
        <v>19645011.742703274</v>
      </c>
      <c r="G930" s="35">
        <f>((Produção!G924*PreçoLivre!G926*(1-Painel!$B$8)-G$3-G$4-G$6)*(1-Painel!$E$7)-G$5+G$6)*G$7</f>
        <v>18914309.612238012</v>
      </c>
      <c r="H930" s="35">
        <f>((Produção!H924*PreçoLivre!H926*(1-Painel!$B$8)-H$3-H$4-H$6)*(1-Painel!$E$7)-H$5+H$6)*H$7</f>
        <v>18095440.139322352</v>
      </c>
      <c r="I930" s="35">
        <f>((Produção!I924*PreçoLivre!I926*(1-Painel!$B$8)-I$3-I$4-I$6)*(1-Painel!$E$7)-I$5+I$6)*I$7</f>
        <v>17466379.17380064</v>
      </c>
      <c r="J930" s="35">
        <f>((Produção!J924*PreçoLivre!J926*(1-Painel!$B$8)-J$3-J$4-J$6)*(1-Painel!$E$7)-J$5+J$6)*J$7</f>
        <v>16284004.998953883</v>
      </c>
      <c r="K930" s="35">
        <f>((Produção!K924*PreçoLivre!K926*(1-Painel!$B$8)-K$3-K$4-K$6)*(1-Painel!$E$7)-K$5+K$6)*K$7</f>
        <v>14723009.479058303</v>
      </c>
      <c r="L930" s="35">
        <f>((Produção!L924*PreçoLivre!L926*(1-Painel!$B$8)-L$3-L$4-L$6)*(1-Painel!$E$7)-L$5+L$6)*L$7</f>
        <v>13539706.631021716</v>
      </c>
      <c r="M930" s="35">
        <f>((Produção!M924*PreçoLivre!M926*(1-Painel!$B$8)-M$3-M$4-M$6)*(1-Painel!$E$7)-M$5+M$6)*M$7</f>
        <v>12637262.084392965</v>
      </c>
      <c r="N930" s="35">
        <f>((Produção!N924*PreçoLivre!N926*(1-Painel!$B$8)-N$3-N$4-N$6)*(1-Painel!$E$7)-N$5+N$6)*N$7</f>
        <v>11121685.335364649</v>
      </c>
      <c r="O930" s="35">
        <f>((Produção!O924*PreçoLivre!O926*(1-Painel!$B$8)-O$3-O$4-O$6)*(1-Painel!$E$7)-O$5+O$6)*O$7</f>
        <v>10743609.591240507</v>
      </c>
      <c r="P930" s="35">
        <f>((Produção!P924*PreçoLivre!P926*(1-Painel!$B$8)-P$3-P$4-P$6)*(1-Painel!$E$7)-P$5+P$6)*P$7</f>
        <v>9615907.9933971707</v>
      </c>
      <c r="Q930" s="35">
        <f>((Produção!Q924*PreçoLivre!Q926*(1-Painel!$B$8)-Q$3-Q$4-Q$6)*(1-Painel!$E$7)-Q$5+Q$6)*Q$7</f>
        <v>9067235.4065683875</v>
      </c>
      <c r="R930" s="35">
        <f>((Produção!R924*PreçoLivre!R926*(1-Painel!$B$8)-R$3-R$4-R$6)*(1-Painel!$E$7)-R$5+R$6)*R$7</f>
        <v>8266220.2373269079</v>
      </c>
      <c r="S930" s="35">
        <f>((Produção!S924*PreçoLivre!S926*(1-Painel!$B$8)-S$3-S$4-S$6)*(1-Painel!$E$7)-S$5+S$6)*S$7</f>
        <v>7412037.4738477981</v>
      </c>
      <c r="T930" s="35">
        <f>((Produção!T924*PreçoLivre!T926*(1-Painel!$B$8)-T$3-T$4-T$6)*(1-Painel!$E$7)-T$5+T$6)*T$7</f>
        <v>6555773.0443464862</v>
      </c>
      <c r="U930" s="35">
        <f>((Produção!U924*PreçoLivre!U926*(1-Painel!$B$8)-U$3-U$4-U$6)*(1-Painel!$E$7)-U$5+U$6)*U$7</f>
        <v>6130162.7281250954</v>
      </c>
      <c r="V930" s="35">
        <f>((Produção!V924*PreçoLivre!V926*(1-Painel!$B$8)-V$3-V$4-V$6)*(1-Painel!$E$7)-V$5+V$6)*V$7</f>
        <v>5627721.0339357201</v>
      </c>
      <c r="W930" s="35"/>
    </row>
    <row r="931" spans="1:23" x14ac:dyDescent="0.25">
      <c r="A931" s="36">
        <v>922</v>
      </c>
      <c r="B931" s="35">
        <f t="shared" si="14"/>
        <v>254874940.70159274</v>
      </c>
      <c r="C931" s="35">
        <f>((Produção!C925*PreçoLivre!C927*(1-Painel!$B$8)-C$3-C$4-C$6)*(1-Painel!$E$7)-C$5+C$6)*C$7</f>
        <v>27207671.517364863</v>
      </c>
      <c r="D931" s="35">
        <f>((Produção!D925*PreçoLivre!D927*(1-Painel!$B$8)-D$3-D$4-D$6)*(1-Painel!$E$7)-D$5+D$6)*D$7</f>
        <v>24776812.677575737</v>
      </c>
      <c r="E931" s="35">
        <f>((Produção!E925*PreçoLivre!E927*(1-Painel!$B$8)-E$3-E$4-E$6)*(1-Painel!$E$7)-E$5+E$6)*E$7</f>
        <v>22359943.905601129</v>
      </c>
      <c r="F931" s="35">
        <f>((Produção!F925*PreçoLivre!F927*(1-Painel!$B$8)-F$3-F$4-F$6)*(1-Painel!$E$7)-F$5+F$6)*F$7</f>
        <v>20137519.925072275</v>
      </c>
      <c r="G931" s="35">
        <f>((Produção!G925*PreçoLivre!G927*(1-Painel!$B$8)-G$3-G$4-G$6)*(1-Painel!$E$7)-G$5+G$6)*G$7</f>
        <v>18140398.922121812</v>
      </c>
      <c r="H931" s="35">
        <f>((Produção!H925*PreçoLivre!H927*(1-Painel!$B$8)-H$3-H$4-H$6)*(1-Painel!$E$7)-H$5+H$6)*H$7</f>
        <v>17196539.488915678</v>
      </c>
      <c r="I931" s="35">
        <f>((Produção!I925*PreçoLivre!I927*(1-Painel!$B$8)-I$3-I$4-I$6)*(1-Painel!$E$7)-I$5+I$6)*I$7</f>
        <v>15651022.164165644</v>
      </c>
      <c r="J931" s="35">
        <f>((Produção!J925*PreçoLivre!J927*(1-Painel!$B$8)-J$3-J$4-J$6)*(1-Painel!$E$7)-J$5+J$6)*J$7</f>
        <v>14325417.587291691</v>
      </c>
      <c r="K931" s="35">
        <f>((Produção!K925*PreçoLivre!K927*(1-Painel!$B$8)-K$3-K$4-K$6)*(1-Painel!$E$7)-K$5+K$6)*K$7</f>
        <v>12360426.955473149</v>
      </c>
      <c r="L931" s="35">
        <f>((Produção!L925*PreçoLivre!L927*(1-Painel!$B$8)-L$3-L$4-L$6)*(1-Painel!$E$7)-L$5+L$6)*L$7</f>
        <v>11475443.388008561</v>
      </c>
      <c r="M931" s="35">
        <f>((Produção!M925*PreçoLivre!M927*(1-Painel!$B$8)-M$3-M$4-M$6)*(1-Painel!$E$7)-M$5+M$6)*M$7</f>
        <v>9885684.4721232019</v>
      </c>
      <c r="N931" s="35">
        <f>((Produção!N925*PreçoLivre!N927*(1-Painel!$B$8)-N$3-N$4-N$6)*(1-Painel!$E$7)-N$5+N$6)*N$7</f>
        <v>9222639.5996042341</v>
      </c>
      <c r="O931" s="35">
        <f>((Produção!O925*PreçoLivre!O927*(1-Painel!$B$8)-O$3-O$4-O$6)*(1-Painel!$E$7)-O$5+O$6)*O$7</f>
        <v>8284522.4008298935</v>
      </c>
      <c r="P931" s="35">
        <f>((Produção!P925*PreçoLivre!P927*(1-Painel!$B$8)-P$3-P$4-P$6)*(1-Painel!$E$7)-P$5+P$6)*P$7</f>
        <v>7732462.1621370567</v>
      </c>
      <c r="Q931" s="35">
        <f>((Produção!Q925*PreçoLivre!Q927*(1-Painel!$B$8)-Q$3-Q$4-Q$6)*(1-Painel!$E$7)-Q$5+Q$6)*Q$7</f>
        <v>7318762.6450046683</v>
      </c>
      <c r="R931" s="35">
        <f>((Produção!R925*PreçoLivre!R927*(1-Painel!$B$8)-R$3-R$4-R$6)*(1-Painel!$E$7)-R$5+R$6)*R$7</f>
        <v>6770688.5618774099</v>
      </c>
      <c r="S931" s="35">
        <f>((Produção!S925*PreçoLivre!S927*(1-Painel!$B$8)-S$3-S$4-S$6)*(1-Painel!$E$7)-S$5+S$6)*S$7</f>
        <v>6403117.8235576143</v>
      </c>
      <c r="T931" s="35">
        <f>((Produção!T925*PreçoLivre!T927*(1-Painel!$B$8)-T$3-T$4-T$6)*(1-Painel!$E$7)-T$5+T$6)*T$7</f>
        <v>5804197.8629738595</v>
      </c>
      <c r="U931" s="35">
        <f>((Produção!U925*PreçoLivre!U927*(1-Painel!$B$8)-U$3-U$4-U$6)*(1-Painel!$E$7)-U$5+U$6)*U$7</f>
        <v>5273900.6065101745</v>
      </c>
      <c r="V931" s="35">
        <f>((Produção!V925*PreçoLivre!V927*(1-Painel!$B$8)-V$3-V$4-V$6)*(1-Painel!$E$7)-V$5+V$6)*V$7</f>
        <v>4547768.0353841167</v>
      </c>
      <c r="W931" s="35"/>
    </row>
    <row r="932" spans="1:23" x14ac:dyDescent="0.25">
      <c r="A932" s="36">
        <v>923</v>
      </c>
      <c r="B932" s="35">
        <f t="shared" si="14"/>
        <v>247207054.64305601</v>
      </c>
      <c r="C932" s="35">
        <f>((Produção!C926*PreçoLivre!C928*(1-Painel!$B$8)-C$3-C$4-C$6)*(1-Painel!$E$7)-C$5+C$6)*C$7</f>
        <v>26873809.58639985</v>
      </c>
      <c r="D932" s="35">
        <f>((Produção!D926*PreçoLivre!D928*(1-Painel!$B$8)-D$3-D$4-D$6)*(1-Painel!$E$7)-D$5+D$6)*D$7</f>
        <v>24708920.907801107</v>
      </c>
      <c r="E932" s="35">
        <f>((Produção!E926*PreçoLivre!E928*(1-Painel!$B$8)-E$3-E$4-E$6)*(1-Painel!$E$7)-E$5+E$6)*E$7</f>
        <v>22711941.998038467</v>
      </c>
      <c r="F932" s="35">
        <f>((Produção!F926*PreçoLivre!F928*(1-Painel!$B$8)-F$3-F$4-F$6)*(1-Painel!$E$7)-F$5+F$6)*F$7</f>
        <v>21583775.87932137</v>
      </c>
      <c r="G932" s="35">
        <f>((Produção!G926*PreçoLivre!G928*(1-Painel!$B$8)-G$3-G$4-G$6)*(1-Painel!$E$7)-G$5+G$6)*G$7</f>
        <v>18441295.670451619</v>
      </c>
      <c r="H932" s="35">
        <f>((Produção!H926*PreçoLivre!H928*(1-Painel!$B$8)-H$3-H$4-H$6)*(1-Painel!$E$7)-H$5+H$6)*H$7</f>
        <v>16883800.597263854</v>
      </c>
      <c r="I932" s="35">
        <f>((Produção!I926*PreçoLivre!I928*(1-Painel!$B$8)-I$3-I$4-I$6)*(1-Painel!$E$7)-I$5+I$6)*I$7</f>
        <v>15189257.062779656</v>
      </c>
      <c r="J932" s="35">
        <f>((Produção!J926*PreçoLivre!J928*(1-Painel!$B$8)-J$3-J$4-J$6)*(1-Painel!$E$7)-J$5+J$6)*J$7</f>
        <v>13576589.739465578</v>
      </c>
      <c r="K932" s="35">
        <f>((Produção!K926*PreçoLivre!K928*(1-Painel!$B$8)-K$3-K$4-K$6)*(1-Painel!$E$7)-K$5+K$6)*K$7</f>
        <v>11818194.000686102</v>
      </c>
      <c r="L932" s="35">
        <f>((Produção!L926*PreçoLivre!L928*(1-Painel!$B$8)-L$3-L$4-L$6)*(1-Painel!$E$7)-L$5+L$6)*L$7</f>
        <v>10252044.088672634</v>
      </c>
      <c r="M932" s="35">
        <f>((Produção!M926*PreçoLivre!M928*(1-Painel!$B$8)-M$3-M$4-M$6)*(1-Painel!$E$7)-M$5+M$6)*M$7</f>
        <v>9597208.525904825</v>
      </c>
      <c r="N932" s="35">
        <f>((Produção!N926*PreçoLivre!N928*(1-Painel!$B$8)-N$3-N$4-N$6)*(1-Painel!$E$7)-N$5+N$6)*N$7</f>
        <v>8267842.2445161641</v>
      </c>
      <c r="O932" s="35">
        <f>((Produção!O926*PreçoLivre!O928*(1-Painel!$B$8)-O$3-O$4-O$6)*(1-Painel!$E$7)-O$5+O$6)*O$7</f>
        <v>7620783.5888578286</v>
      </c>
      <c r="P932" s="35">
        <f>((Produção!P926*PreçoLivre!P928*(1-Painel!$B$8)-P$3-P$4-P$6)*(1-Painel!$E$7)-P$5+P$6)*P$7</f>
        <v>7278578.3933491018</v>
      </c>
      <c r="Q932" s="35">
        <f>((Produção!Q926*PreçoLivre!Q928*(1-Painel!$B$8)-Q$3-Q$4-Q$6)*(1-Painel!$E$7)-Q$5+Q$6)*Q$7</f>
        <v>6556673.4413144421</v>
      </c>
      <c r="R932" s="35">
        <f>((Produção!R926*PreçoLivre!R928*(1-Painel!$B$8)-R$3-R$4-R$6)*(1-Painel!$E$7)-R$5+R$6)*R$7</f>
        <v>6133113.1834392138</v>
      </c>
      <c r="S932" s="35">
        <f>((Produção!S926*PreçoLivre!S928*(1-Painel!$B$8)-S$3-S$4-S$6)*(1-Painel!$E$7)-S$5+S$6)*S$7</f>
        <v>5419615.7780975392</v>
      </c>
      <c r="T932" s="35">
        <f>((Produção!T926*PreçoLivre!T928*(1-Painel!$B$8)-T$3-T$4-T$6)*(1-Painel!$E$7)-T$5+T$6)*T$7</f>
        <v>5392601.7664096002</v>
      </c>
      <c r="U932" s="35">
        <f>((Produção!U926*PreçoLivre!U928*(1-Painel!$B$8)-U$3-U$4-U$6)*(1-Painel!$E$7)-U$5+U$6)*U$7</f>
        <v>4613933.4143917654</v>
      </c>
      <c r="V932" s="35">
        <f>((Produção!V926*PreçoLivre!V928*(1-Painel!$B$8)-V$3-V$4-V$6)*(1-Painel!$E$7)-V$5+V$6)*V$7</f>
        <v>4287074.7758952752</v>
      </c>
      <c r="W932" s="35"/>
    </row>
    <row r="933" spans="1:23" x14ac:dyDescent="0.25">
      <c r="A933" s="36">
        <v>924</v>
      </c>
      <c r="B933" s="35">
        <f t="shared" si="14"/>
        <v>250729268.79417419</v>
      </c>
      <c r="C933" s="35">
        <f>((Produção!C927*PreçoLivre!C929*(1-Painel!$B$8)-C$3-C$4-C$6)*(1-Painel!$E$7)-C$5+C$6)*C$7</f>
        <v>26250613.870516222</v>
      </c>
      <c r="D933" s="35">
        <f>((Produção!D927*PreçoLivre!D929*(1-Painel!$B$8)-D$3-D$4-D$6)*(1-Painel!$E$7)-D$5+D$6)*D$7</f>
        <v>23677645.441287387</v>
      </c>
      <c r="E933" s="35">
        <f>((Produção!E927*PreçoLivre!E929*(1-Painel!$B$8)-E$3-E$4-E$6)*(1-Painel!$E$7)-E$5+E$6)*E$7</f>
        <v>21122195.985617347</v>
      </c>
      <c r="F933" s="35">
        <f>((Produção!F927*PreçoLivre!F929*(1-Painel!$B$8)-F$3-F$4-F$6)*(1-Painel!$E$7)-F$5+F$6)*F$7</f>
        <v>19407504.6131563</v>
      </c>
      <c r="G933" s="35">
        <f>((Produção!G927*PreçoLivre!G929*(1-Painel!$B$8)-G$3-G$4-G$6)*(1-Painel!$E$7)-G$5+G$6)*G$7</f>
        <v>17723793.388111807</v>
      </c>
      <c r="H933" s="35">
        <f>((Produção!H927*PreçoLivre!H929*(1-Painel!$B$8)-H$3-H$4-H$6)*(1-Painel!$E$7)-H$5+H$6)*H$7</f>
        <v>16388498.61767848</v>
      </c>
      <c r="I933" s="35">
        <f>((Produção!I927*PreçoLivre!I929*(1-Painel!$B$8)-I$3-I$4-I$6)*(1-Painel!$E$7)-I$5+I$6)*I$7</f>
        <v>15347704.96875711</v>
      </c>
      <c r="J933" s="35">
        <f>((Produção!J927*PreçoLivre!J929*(1-Painel!$B$8)-J$3-J$4-J$6)*(1-Painel!$E$7)-J$5+J$6)*J$7</f>
        <v>14068250.214062471</v>
      </c>
      <c r="K933" s="35">
        <f>((Produção!K927*PreçoLivre!K929*(1-Painel!$B$8)-K$3-K$4-K$6)*(1-Painel!$E$7)-K$5+K$6)*K$7</f>
        <v>12202283.456511401</v>
      </c>
      <c r="L933" s="35">
        <f>((Produção!L927*PreçoLivre!L929*(1-Painel!$B$8)-L$3-L$4-L$6)*(1-Painel!$E$7)-L$5+L$6)*L$7</f>
        <v>10939339.634976147</v>
      </c>
      <c r="M933" s="35">
        <f>((Produção!M927*PreçoLivre!M929*(1-Painel!$B$8)-M$3-M$4-M$6)*(1-Painel!$E$7)-M$5+M$6)*M$7</f>
        <v>9532506.8644792214</v>
      </c>
      <c r="N933" s="35">
        <f>((Produção!N927*PreçoLivre!N929*(1-Painel!$B$8)-N$3-N$4-N$6)*(1-Painel!$E$7)-N$5+N$6)*N$7</f>
        <v>8831549.5069118179</v>
      </c>
      <c r="O933" s="35">
        <f>((Produção!O927*PreçoLivre!O929*(1-Painel!$B$8)-O$3-O$4-O$6)*(1-Painel!$E$7)-O$5+O$6)*O$7</f>
        <v>8072380.7477063956</v>
      </c>
      <c r="P933" s="35">
        <f>((Produção!P927*PreçoLivre!P929*(1-Painel!$B$8)-P$3-P$4-P$6)*(1-Painel!$E$7)-P$5+P$6)*P$7</f>
        <v>8042241.6423981786</v>
      </c>
      <c r="Q933" s="35">
        <f>((Produção!Q927*PreçoLivre!Q929*(1-Painel!$B$8)-Q$3-Q$4-Q$6)*(1-Painel!$E$7)-Q$5+Q$6)*Q$7</f>
        <v>7697779.9984439947</v>
      </c>
      <c r="R933" s="35">
        <f>((Produção!R927*PreçoLivre!R929*(1-Painel!$B$8)-R$3-R$4-R$6)*(1-Painel!$E$7)-R$5+R$6)*R$7</f>
        <v>7224186.0369649939</v>
      </c>
      <c r="S933" s="35">
        <f>((Produção!S927*PreçoLivre!S929*(1-Painel!$B$8)-S$3-S$4-S$6)*(1-Painel!$E$7)-S$5+S$6)*S$7</f>
        <v>6924171.1508039944</v>
      </c>
      <c r="T933" s="35">
        <f>((Produção!T927*PreçoLivre!T929*(1-Painel!$B$8)-T$3-T$4-T$6)*(1-Painel!$E$7)-T$5+T$6)*T$7</f>
        <v>6118534.0111696804</v>
      </c>
      <c r="U933" s="35">
        <f>((Produção!U927*PreçoLivre!U929*(1-Painel!$B$8)-U$3-U$4-U$6)*(1-Painel!$E$7)-U$5+U$6)*U$7</f>
        <v>5612524.5331978304</v>
      </c>
      <c r="V933" s="35">
        <f>((Produção!V927*PreçoLivre!V929*(1-Painel!$B$8)-V$3-V$4-V$6)*(1-Painel!$E$7)-V$5+V$6)*V$7</f>
        <v>5545564.1114234691</v>
      </c>
      <c r="W933" s="35"/>
    </row>
    <row r="934" spans="1:23" x14ac:dyDescent="0.25">
      <c r="A934" s="36">
        <v>925</v>
      </c>
      <c r="B934" s="35">
        <f t="shared" si="14"/>
        <v>245969286.51473135</v>
      </c>
      <c r="C934" s="35">
        <f>((Produção!C928*PreçoLivre!C930*(1-Painel!$B$8)-C$3-C$4-C$6)*(1-Painel!$E$7)-C$5+C$6)*C$7</f>
        <v>24964292.250263356</v>
      </c>
      <c r="D934" s="35">
        <f>((Produção!D928*PreçoLivre!D930*(1-Painel!$B$8)-D$3-D$4-D$6)*(1-Painel!$E$7)-D$5+D$6)*D$7</f>
        <v>22533940.501160126</v>
      </c>
      <c r="E934" s="35">
        <f>((Produção!E928*PreçoLivre!E930*(1-Painel!$B$8)-E$3-E$4-E$6)*(1-Painel!$E$7)-E$5+E$6)*E$7</f>
        <v>20983819.489295125</v>
      </c>
      <c r="F934" s="35">
        <f>((Produção!F928*PreçoLivre!F930*(1-Painel!$B$8)-F$3-F$4-F$6)*(1-Painel!$E$7)-F$5+F$6)*F$7</f>
        <v>20023991.002888799</v>
      </c>
      <c r="G934" s="35">
        <f>((Produção!G928*PreçoLivre!G930*(1-Painel!$B$8)-G$3-G$4-G$6)*(1-Painel!$E$7)-G$5+G$6)*G$7</f>
        <v>17549909.537154187</v>
      </c>
      <c r="H934" s="35">
        <f>((Produção!H928*PreçoLivre!H930*(1-Painel!$B$8)-H$3-H$4-H$6)*(1-Painel!$E$7)-H$5+H$6)*H$7</f>
        <v>16669730.584557619</v>
      </c>
      <c r="I934" s="35">
        <f>((Produção!I928*PreçoLivre!I930*(1-Painel!$B$8)-I$3-I$4-I$6)*(1-Painel!$E$7)-I$5+I$6)*I$7</f>
        <v>15072795.671150956</v>
      </c>
      <c r="J934" s="35">
        <f>((Produção!J928*PreçoLivre!J930*(1-Painel!$B$8)-J$3-J$4-J$6)*(1-Painel!$E$7)-J$5+J$6)*J$7</f>
        <v>14199400.907532925</v>
      </c>
      <c r="K934" s="35">
        <f>((Produção!K928*PreçoLivre!K930*(1-Painel!$B$8)-K$3-K$4-K$6)*(1-Painel!$E$7)-K$5+K$6)*K$7</f>
        <v>12618263.158449739</v>
      </c>
      <c r="L934" s="35">
        <f>((Produção!L928*PreçoLivre!L930*(1-Painel!$B$8)-L$3-L$4-L$6)*(1-Painel!$E$7)-L$5+L$6)*L$7</f>
        <v>11227326.37975763</v>
      </c>
      <c r="M934" s="35">
        <f>((Produção!M928*PreçoLivre!M930*(1-Painel!$B$8)-M$3-M$4-M$6)*(1-Painel!$E$7)-M$5+M$6)*M$7</f>
        <v>10146259.682631848</v>
      </c>
      <c r="N934" s="35">
        <f>((Produção!N928*PreçoLivre!N930*(1-Painel!$B$8)-N$3-N$4-N$6)*(1-Painel!$E$7)-N$5+N$6)*N$7</f>
        <v>8843928.6910629682</v>
      </c>
      <c r="O934" s="35">
        <f>((Produção!O928*PreçoLivre!O930*(1-Painel!$B$8)-O$3-O$4-O$6)*(1-Painel!$E$7)-O$5+O$6)*O$7</f>
        <v>8144998.1228438048</v>
      </c>
      <c r="P934" s="35">
        <f>((Produção!P928*PreçoLivre!P930*(1-Painel!$B$8)-P$3-P$4-P$6)*(1-Painel!$E$7)-P$5+P$6)*P$7</f>
        <v>7422068.0807467131</v>
      </c>
      <c r="Q934" s="35">
        <f>((Produção!Q928*PreçoLivre!Q930*(1-Painel!$B$8)-Q$3-Q$4-Q$6)*(1-Painel!$E$7)-Q$5+Q$6)*Q$7</f>
        <v>6886465.5091242427</v>
      </c>
      <c r="R934" s="35">
        <f>((Produção!R928*PreçoLivre!R930*(1-Painel!$B$8)-R$3-R$4-R$6)*(1-Painel!$E$7)-R$5+R$6)*R$7</f>
        <v>6682665.8367746277</v>
      </c>
      <c r="S934" s="35">
        <f>((Produção!S928*PreçoLivre!S930*(1-Painel!$B$8)-S$3-S$4-S$6)*(1-Painel!$E$7)-S$5+S$6)*S$7</f>
        <v>6349815.3316636458</v>
      </c>
      <c r="T934" s="35">
        <f>((Produção!T928*PreçoLivre!T930*(1-Painel!$B$8)-T$3-T$4-T$6)*(1-Painel!$E$7)-T$5+T$6)*T$7</f>
        <v>5737525.7183339242</v>
      </c>
      <c r="U934" s="35">
        <f>((Produção!U928*PreçoLivre!U930*(1-Painel!$B$8)-U$3-U$4-U$6)*(1-Painel!$E$7)-U$5+U$6)*U$7</f>
        <v>5369549.3478052998</v>
      </c>
      <c r="V934" s="35">
        <f>((Produção!V928*PreçoLivre!V930*(1-Painel!$B$8)-V$3-V$4-V$6)*(1-Painel!$E$7)-V$5+V$6)*V$7</f>
        <v>4542540.7115338203</v>
      </c>
      <c r="W934" s="35"/>
    </row>
    <row r="935" spans="1:23" x14ac:dyDescent="0.25">
      <c r="A935" s="36">
        <v>926</v>
      </c>
      <c r="B935" s="35">
        <f t="shared" si="14"/>
        <v>261877372.50461945</v>
      </c>
      <c r="C935" s="35">
        <f>((Produção!C929*PreçoLivre!C931*(1-Painel!$B$8)-C$3-C$4-C$6)*(1-Painel!$E$7)-C$5+C$6)*C$7</f>
        <v>26365367.547702577</v>
      </c>
      <c r="D935" s="35">
        <f>((Produção!D929*PreçoLivre!D931*(1-Painel!$B$8)-D$3-D$4-D$6)*(1-Painel!$E$7)-D$5+D$6)*D$7</f>
        <v>24682021.360525642</v>
      </c>
      <c r="E935" s="35">
        <f>((Produção!E929*PreçoLivre!E931*(1-Painel!$B$8)-E$3-E$4-E$6)*(1-Painel!$E$7)-E$5+E$6)*E$7</f>
        <v>23030685.890131846</v>
      </c>
      <c r="F935" s="35">
        <f>((Produção!F929*PreçoLivre!F931*(1-Painel!$B$8)-F$3-F$4-F$6)*(1-Painel!$E$7)-F$5+F$6)*F$7</f>
        <v>21154695.074129611</v>
      </c>
      <c r="G935" s="35">
        <f>((Produção!G929*PreçoLivre!G931*(1-Painel!$B$8)-G$3-G$4-G$6)*(1-Painel!$E$7)-G$5+G$6)*G$7</f>
        <v>18569710.554136068</v>
      </c>
      <c r="H935" s="35">
        <f>((Produção!H929*PreçoLivre!H931*(1-Painel!$B$8)-H$3-H$4-H$6)*(1-Painel!$E$7)-H$5+H$6)*H$7</f>
        <v>16437858.533348413</v>
      </c>
      <c r="I935" s="35">
        <f>((Produção!I929*PreçoLivre!I931*(1-Painel!$B$8)-I$3-I$4-I$6)*(1-Painel!$E$7)-I$5+I$6)*I$7</f>
        <v>14436407.254749397</v>
      </c>
      <c r="J935" s="35">
        <f>((Produção!J929*PreçoLivre!J931*(1-Painel!$B$8)-J$3-J$4-J$6)*(1-Painel!$E$7)-J$5+J$6)*J$7</f>
        <v>13415138.212476106</v>
      </c>
      <c r="K935" s="35">
        <f>((Produção!K929*PreçoLivre!K931*(1-Painel!$B$8)-K$3-K$4-K$6)*(1-Painel!$E$7)-K$5+K$6)*K$7</f>
        <v>11964354.237087693</v>
      </c>
      <c r="L935" s="35">
        <f>((Produção!L929*PreçoLivre!L931*(1-Painel!$B$8)-L$3-L$4-L$6)*(1-Painel!$E$7)-L$5+L$6)*L$7</f>
        <v>11528516.295356205</v>
      </c>
      <c r="M935" s="35">
        <f>((Produção!M929*PreçoLivre!M931*(1-Painel!$B$8)-M$3-M$4-M$6)*(1-Painel!$E$7)-M$5+M$6)*M$7</f>
        <v>10754678.596751597</v>
      </c>
      <c r="N935" s="35">
        <f>((Produção!N929*PreçoLivre!N931*(1-Painel!$B$8)-N$3-N$4-N$6)*(1-Painel!$E$7)-N$5+N$6)*N$7</f>
        <v>9851732.215394821</v>
      </c>
      <c r="O935" s="35">
        <f>((Produção!O929*PreçoLivre!O931*(1-Painel!$B$8)-O$3-O$4-O$6)*(1-Painel!$E$7)-O$5+O$6)*O$7</f>
        <v>9338727.7076459769</v>
      </c>
      <c r="P935" s="35">
        <f>((Produção!P929*PreçoLivre!P931*(1-Painel!$B$8)-P$3-P$4-P$6)*(1-Painel!$E$7)-P$5+P$6)*P$7</f>
        <v>8537698.8657588139</v>
      </c>
      <c r="Q935" s="35">
        <f>((Produção!Q929*PreçoLivre!Q931*(1-Painel!$B$8)-Q$3-Q$4-Q$6)*(1-Painel!$E$7)-Q$5+Q$6)*Q$7</f>
        <v>7966694.8189647906</v>
      </c>
      <c r="R935" s="35">
        <f>((Produção!R929*PreçoLivre!R931*(1-Painel!$B$8)-R$3-R$4-R$6)*(1-Painel!$E$7)-R$5+R$6)*R$7</f>
        <v>7502728.3919959348</v>
      </c>
      <c r="S935" s="35">
        <f>((Produção!S929*PreçoLivre!S931*(1-Painel!$B$8)-S$3-S$4-S$6)*(1-Painel!$E$7)-S$5+S$6)*S$7</f>
        <v>7203139.2126167193</v>
      </c>
      <c r="T935" s="35">
        <f>((Produção!T929*PreçoLivre!T931*(1-Painel!$B$8)-T$3-T$4-T$6)*(1-Painel!$E$7)-T$5+T$6)*T$7</f>
        <v>7037466.6299804309</v>
      </c>
      <c r="U935" s="35">
        <f>((Produção!U929*PreçoLivre!U931*(1-Painel!$B$8)-U$3-U$4-U$6)*(1-Painel!$E$7)-U$5+U$6)*U$7</f>
        <v>6170460.0950479526</v>
      </c>
      <c r="V935" s="35">
        <f>((Produção!V929*PreçoLivre!V931*(1-Painel!$B$8)-V$3-V$4-V$6)*(1-Painel!$E$7)-V$5+V$6)*V$7</f>
        <v>5929291.0108188372</v>
      </c>
      <c r="W935" s="35"/>
    </row>
    <row r="936" spans="1:23" x14ac:dyDescent="0.25">
      <c r="A936" s="36">
        <v>927</v>
      </c>
      <c r="B936" s="35">
        <f t="shared" si="14"/>
        <v>217716917.76404607</v>
      </c>
      <c r="C936" s="35">
        <f>((Produção!C930*PreçoLivre!C932*(1-Painel!$B$8)-C$3-C$4-C$6)*(1-Painel!$E$7)-C$5+C$6)*C$7</f>
        <v>25461108.267458953</v>
      </c>
      <c r="D936" s="35">
        <f>((Produção!D930*PreçoLivre!D932*(1-Painel!$B$8)-D$3-D$4-D$6)*(1-Painel!$E$7)-D$5+D$6)*D$7</f>
        <v>21753311.404670428</v>
      </c>
      <c r="E936" s="35">
        <f>((Produção!E930*PreçoLivre!E932*(1-Painel!$B$8)-E$3-E$4-E$6)*(1-Painel!$E$7)-E$5+E$6)*E$7</f>
        <v>20188742.649019592</v>
      </c>
      <c r="F936" s="35">
        <f>((Produção!F930*PreçoLivre!F932*(1-Painel!$B$8)-F$3-F$4-F$6)*(1-Painel!$E$7)-F$5+F$6)*F$7</f>
        <v>17804815.149794754</v>
      </c>
      <c r="G936" s="35">
        <f>((Produção!G930*PreçoLivre!G932*(1-Painel!$B$8)-G$3-G$4-G$6)*(1-Painel!$E$7)-G$5+G$6)*G$7</f>
        <v>15702417.213321332</v>
      </c>
      <c r="H936" s="35">
        <f>((Produção!H930*PreçoLivre!H932*(1-Painel!$B$8)-H$3-H$4-H$6)*(1-Painel!$E$7)-H$5+H$6)*H$7</f>
        <v>14468939.139281757</v>
      </c>
      <c r="I936" s="35">
        <f>((Produção!I930*PreçoLivre!I932*(1-Painel!$B$8)-I$3-I$4-I$6)*(1-Painel!$E$7)-I$5+I$6)*I$7</f>
        <v>13383616.739796896</v>
      </c>
      <c r="J936" s="35">
        <f>((Produção!J930*PreçoLivre!J932*(1-Painel!$B$8)-J$3-J$4-J$6)*(1-Painel!$E$7)-J$5+J$6)*J$7</f>
        <v>12368255.95307933</v>
      </c>
      <c r="K936" s="35">
        <f>((Produção!K930*PreçoLivre!K932*(1-Painel!$B$8)-K$3-K$4-K$6)*(1-Painel!$E$7)-K$5+K$6)*K$7</f>
        <v>10835217.111397307</v>
      </c>
      <c r="L936" s="35">
        <f>((Produção!L930*PreçoLivre!L932*(1-Painel!$B$8)-L$3-L$4-L$6)*(1-Painel!$E$7)-L$5+L$6)*L$7</f>
        <v>9777098.2244018242</v>
      </c>
      <c r="M936" s="35">
        <f>((Produção!M930*PreçoLivre!M932*(1-Painel!$B$8)-M$3-M$4-M$6)*(1-Painel!$E$7)-M$5+M$6)*M$7</f>
        <v>9011969.0907935724</v>
      </c>
      <c r="N936" s="35">
        <f>((Produção!N930*PreçoLivre!N932*(1-Painel!$B$8)-N$3-N$4-N$6)*(1-Painel!$E$7)-N$5+N$6)*N$7</f>
        <v>8169666.6375806648</v>
      </c>
      <c r="O936" s="35">
        <f>((Produção!O930*PreçoLivre!O932*(1-Painel!$B$8)-O$3-O$4-O$6)*(1-Painel!$E$7)-O$5+O$6)*O$7</f>
        <v>7088913.5149890156</v>
      </c>
      <c r="P936" s="35">
        <f>((Produção!P930*PreçoLivre!P932*(1-Painel!$B$8)-P$3-P$4-P$6)*(1-Painel!$E$7)-P$5+P$6)*P$7</f>
        <v>6034153.7199210795</v>
      </c>
      <c r="Q936" s="35">
        <f>((Produção!Q930*PreçoLivre!Q932*(1-Painel!$B$8)-Q$3-Q$4-Q$6)*(1-Painel!$E$7)-Q$5+Q$6)*Q$7</f>
        <v>5162417.1036697235</v>
      </c>
      <c r="R936" s="35">
        <f>((Produção!R930*PreçoLivre!R932*(1-Painel!$B$8)-R$3-R$4-R$6)*(1-Painel!$E$7)-R$5+R$6)*R$7</f>
        <v>4972393.9821367143</v>
      </c>
      <c r="S936" s="35">
        <f>((Produção!S930*PreçoLivre!S932*(1-Painel!$B$8)-S$3-S$4-S$6)*(1-Painel!$E$7)-S$5+S$6)*S$7</f>
        <v>4601325.030650503</v>
      </c>
      <c r="T936" s="35">
        <f>((Produção!T930*PreçoLivre!T932*(1-Painel!$B$8)-T$3-T$4-T$6)*(1-Painel!$E$7)-T$5+T$6)*T$7</f>
        <v>4010784.9143005186</v>
      </c>
      <c r="U936" s="35">
        <f>((Produção!U930*PreçoLivre!U932*(1-Painel!$B$8)-U$3-U$4-U$6)*(1-Painel!$E$7)-U$5+U$6)*U$7</f>
        <v>3567010.653346377</v>
      </c>
      <c r="V936" s="35">
        <f>((Produção!V930*PreçoLivre!V932*(1-Painel!$B$8)-V$3-V$4-V$6)*(1-Painel!$E$7)-V$5+V$6)*V$7</f>
        <v>3354761.2644357095</v>
      </c>
      <c r="W936" s="35"/>
    </row>
    <row r="937" spans="1:23" x14ac:dyDescent="0.25">
      <c r="A937" s="36">
        <v>928</v>
      </c>
      <c r="B937" s="35">
        <f t="shared" si="14"/>
        <v>245176032.47247735</v>
      </c>
      <c r="C937" s="35">
        <f>((Produção!C931*PreçoLivre!C933*(1-Painel!$B$8)-C$3-C$4-C$6)*(1-Painel!$E$7)-C$5+C$6)*C$7</f>
        <v>25632235.502155166</v>
      </c>
      <c r="D937" s="35">
        <f>((Produção!D931*PreçoLivre!D933*(1-Painel!$B$8)-D$3-D$4-D$6)*(1-Painel!$E$7)-D$5+D$6)*D$7</f>
        <v>22591947.202905625</v>
      </c>
      <c r="E937" s="35">
        <f>((Produção!E931*PreçoLivre!E933*(1-Painel!$B$8)-E$3-E$4-E$6)*(1-Painel!$E$7)-E$5+E$6)*E$7</f>
        <v>20205498.306810733</v>
      </c>
      <c r="F937" s="35">
        <f>((Produção!F931*PreçoLivre!F933*(1-Painel!$B$8)-F$3-F$4-F$6)*(1-Painel!$E$7)-F$5+F$6)*F$7</f>
        <v>17603089.677512962</v>
      </c>
      <c r="G937" s="35">
        <f>((Produção!G931*PreçoLivre!G933*(1-Painel!$B$8)-G$3-G$4-G$6)*(1-Painel!$E$7)-G$5+G$6)*G$7</f>
        <v>16678788.393012485</v>
      </c>
      <c r="H937" s="35">
        <f>((Produção!H931*PreçoLivre!H933*(1-Painel!$B$8)-H$3-H$4-H$6)*(1-Painel!$E$7)-H$5+H$6)*H$7</f>
        <v>15397794.070154214</v>
      </c>
      <c r="I937" s="35">
        <f>((Produção!I931*PreçoLivre!I933*(1-Painel!$B$8)-I$3-I$4-I$6)*(1-Painel!$E$7)-I$5+I$6)*I$7</f>
        <v>14296572.010510685</v>
      </c>
      <c r="J937" s="35">
        <f>((Produção!J931*PreçoLivre!J933*(1-Painel!$B$8)-J$3-J$4-J$6)*(1-Painel!$E$7)-J$5+J$6)*J$7</f>
        <v>13025567.916477349</v>
      </c>
      <c r="K937" s="35">
        <f>((Produção!K931*PreçoLivre!K933*(1-Painel!$B$8)-K$3-K$4-K$6)*(1-Painel!$E$7)-K$5+K$6)*K$7</f>
        <v>12620104.212833541</v>
      </c>
      <c r="L937" s="35">
        <f>((Produção!L931*PreçoLivre!L933*(1-Painel!$B$8)-L$3-L$4-L$6)*(1-Painel!$E$7)-L$5+L$6)*L$7</f>
        <v>11428249.869256385</v>
      </c>
      <c r="M937" s="35">
        <f>((Produção!M931*PreçoLivre!M933*(1-Painel!$B$8)-M$3-M$4-M$6)*(1-Painel!$E$7)-M$5+M$6)*M$7</f>
        <v>10829672.55643769</v>
      </c>
      <c r="N937" s="35">
        <f>((Produção!N931*PreçoLivre!N933*(1-Painel!$B$8)-N$3-N$4-N$6)*(1-Painel!$E$7)-N$5+N$6)*N$7</f>
        <v>10337313.54772849</v>
      </c>
      <c r="O937" s="35">
        <f>((Produção!O931*PreçoLivre!O933*(1-Painel!$B$8)-O$3-O$4-O$6)*(1-Painel!$E$7)-O$5+O$6)*O$7</f>
        <v>9568754.838751195</v>
      </c>
      <c r="P937" s="35">
        <f>((Produção!P931*PreçoLivre!P933*(1-Painel!$B$8)-P$3-P$4-P$6)*(1-Painel!$E$7)-P$5+P$6)*P$7</f>
        <v>8431402.9536384493</v>
      </c>
      <c r="Q937" s="35">
        <f>((Produção!Q931*PreçoLivre!Q933*(1-Painel!$B$8)-Q$3-Q$4-Q$6)*(1-Painel!$E$7)-Q$5+Q$6)*Q$7</f>
        <v>7480839.994364664</v>
      </c>
      <c r="R937" s="35">
        <f>((Produção!R931*PreçoLivre!R933*(1-Painel!$B$8)-R$3-R$4-R$6)*(1-Painel!$E$7)-R$5+R$6)*R$7</f>
        <v>6763429.2713411255</v>
      </c>
      <c r="S937" s="35">
        <f>((Produção!S931*PreçoLivre!S933*(1-Painel!$B$8)-S$3-S$4-S$6)*(1-Painel!$E$7)-S$5+S$6)*S$7</f>
        <v>6554941.370276805</v>
      </c>
      <c r="T937" s="35">
        <f>((Produção!T931*PreçoLivre!T933*(1-Painel!$B$8)-T$3-T$4-T$6)*(1-Painel!$E$7)-T$5+T$6)*T$7</f>
        <v>5714708.256224514</v>
      </c>
      <c r="U937" s="35">
        <f>((Produção!U931*PreçoLivre!U933*(1-Painel!$B$8)-U$3-U$4-U$6)*(1-Painel!$E$7)-U$5+U$6)*U$7</f>
        <v>5288941.2379382765</v>
      </c>
      <c r="V937" s="35">
        <f>((Produção!V931*PreçoLivre!V933*(1-Painel!$B$8)-V$3-V$4-V$6)*(1-Painel!$E$7)-V$5+V$6)*V$7</f>
        <v>4726181.2841469562</v>
      </c>
      <c r="W937" s="35"/>
    </row>
    <row r="938" spans="1:23" x14ac:dyDescent="0.25">
      <c r="A938" s="36">
        <v>929</v>
      </c>
      <c r="B938" s="35">
        <f t="shared" si="14"/>
        <v>277628035.3543247</v>
      </c>
      <c r="C938" s="35">
        <f>((Produção!C932*PreçoLivre!C934*(1-Painel!$B$8)-C$3-C$4-C$6)*(1-Painel!$E$7)-C$5+C$6)*C$7</f>
        <v>27394400.009518012</v>
      </c>
      <c r="D938" s="35">
        <f>((Produção!D932*PreçoLivre!D934*(1-Painel!$B$8)-D$3-D$4-D$6)*(1-Painel!$E$7)-D$5+D$6)*D$7</f>
        <v>25423907.188809734</v>
      </c>
      <c r="E938" s="35">
        <f>((Produção!E932*PreçoLivre!E934*(1-Painel!$B$8)-E$3-E$4-E$6)*(1-Painel!$E$7)-E$5+E$6)*E$7</f>
        <v>22350262.190196306</v>
      </c>
      <c r="F938" s="35">
        <f>((Produção!F932*PreçoLivre!F934*(1-Painel!$B$8)-F$3-F$4-F$6)*(1-Painel!$E$7)-F$5+F$6)*F$7</f>
        <v>20923252.491018411</v>
      </c>
      <c r="G938" s="35">
        <f>((Produção!G932*PreçoLivre!G934*(1-Painel!$B$8)-G$3-G$4-G$6)*(1-Painel!$E$7)-G$5+G$6)*G$7</f>
        <v>19400839.594163127</v>
      </c>
      <c r="H938" s="35">
        <f>((Produção!H932*PreçoLivre!H934*(1-Painel!$B$8)-H$3-H$4-H$6)*(1-Painel!$E$7)-H$5+H$6)*H$7</f>
        <v>18318301.739119165</v>
      </c>
      <c r="I938" s="35">
        <f>((Produção!I932*PreçoLivre!I934*(1-Painel!$B$8)-I$3-I$4-I$6)*(1-Painel!$E$7)-I$5+I$6)*I$7</f>
        <v>17007655.768115241</v>
      </c>
      <c r="J938" s="35">
        <f>((Produção!J932*PreçoLivre!J934*(1-Painel!$B$8)-J$3-J$4-J$6)*(1-Painel!$E$7)-J$5+J$6)*J$7</f>
        <v>16346728.636002019</v>
      </c>
      <c r="K938" s="35">
        <f>((Produção!K932*PreçoLivre!K934*(1-Painel!$B$8)-K$3-K$4-K$6)*(1-Painel!$E$7)-K$5+K$6)*K$7</f>
        <v>15394220.118043659</v>
      </c>
      <c r="L938" s="35">
        <f>((Produção!L932*PreçoLivre!L934*(1-Painel!$B$8)-L$3-L$4-L$6)*(1-Painel!$E$7)-L$5+L$6)*L$7</f>
        <v>13385302.606710572</v>
      </c>
      <c r="M938" s="35">
        <f>((Produção!M932*PreçoLivre!M934*(1-Painel!$B$8)-M$3-M$4-M$6)*(1-Painel!$E$7)-M$5+M$6)*M$7</f>
        <v>12070219.188610921</v>
      </c>
      <c r="N938" s="35">
        <f>((Produção!N932*PreçoLivre!N934*(1-Painel!$B$8)-N$3-N$4-N$6)*(1-Painel!$E$7)-N$5+N$6)*N$7</f>
        <v>10398812.811917974</v>
      </c>
      <c r="O938" s="35">
        <f>((Produção!O932*PreçoLivre!O934*(1-Painel!$B$8)-O$3-O$4-O$6)*(1-Painel!$E$7)-O$5+O$6)*O$7</f>
        <v>9545682.4122905694</v>
      </c>
      <c r="P938" s="35">
        <f>((Produção!P932*PreçoLivre!P934*(1-Painel!$B$8)-P$3-P$4-P$6)*(1-Painel!$E$7)-P$5+P$6)*P$7</f>
        <v>9288432.7378936317</v>
      </c>
      <c r="Q938" s="35">
        <f>((Produção!Q932*PreçoLivre!Q934*(1-Painel!$B$8)-Q$3-Q$4-Q$6)*(1-Painel!$E$7)-Q$5+Q$6)*Q$7</f>
        <v>8570135.1974274348</v>
      </c>
      <c r="R938" s="35">
        <f>((Produção!R932*PreçoLivre!R934*(1-Painel!$B$8)-R$3-R$4-R$6)*(1-Painel!$E$7)-R$5+R$6)*R$7</f>
        <v>7792120.0121287573</v>
      </c>
      <c r="S938" s="35">
        <f>((Produção!S932*PreçoLivre!S934*(1-Painel!$B$8)-S$3-S$4-S$6)*(1-Painel!$E$7)-S$5+S$6)*S$7</f>
        <v>6758413.0421969369</v>
      </c>
      <c r="T938" s="35">
        <f>((Produção!T932*PreçoLivre!T934*(1-Painel!$B$8)-T$3-T$4-T$6)*(1-Painel!$E$7)-T$5+T$6)*T$7</f>
        <v>6121006.367360739</v>
      </c>
      <c r="U938" s="35">
        <f>((Produção!U932*PreçoLivre!U934*(1-Painel!$B$8)-U$3-U$4-U$6)*(1-Painel!$E$7)-U$5+U$6)*U$7</f>
        <v>5797684.4489268558</v>
      </c>
      <c r="V938" s="35">
        <f>((Produção!V932*PreçoLivre!V934*(1-Painel!$B$8)-V$3-V$4-V$6)*(1-Painel!$E$7)-V$5+V$6)*V$7</f>
        <v>5340658.7938746335</v>
      </c>
      <c r="W938" s="35"/>
    </row>
    <row r="939" spans="1:23" x14ac:dyDescent="0.25">
      <c r="A939" s="36">
        <v>930</v>
      </c>
      <c r="B939" s="35">
        <f t="shared" si="14"/>
        <v>258639614.19143161</v>
      </c>
      <c r="C939" s="35">
        <f>((Produção!C933*PreçoLivre!C935*(1-Painel!$B$8)-C$3-C$4-C$6)*(1-Painel!$E$7)-C$5+C$6)*C$7</f>
        <v>25473793.378936939</v>
      </c>
      <c r="D939" s="35">
        <f>((Produção!D933*PreçoLivre!D935*(1-Painel!$B$8)-D$3-D$4-D$6)*(1-Painel!$E$7)-D$5+D$6)*D$7</f>
        <v>24135025.294449054</v>
      </c>
      <c r="E939" s="35">
        <f>((Produção!E933*PreçoLivre!E935*(1-Painel!$B$8)-E$3-E$4-E$6)*(1-Painel!$E$7)-E$5+E$6)*E$7</f>
        <v>22031835.236750565</v>
      </c>
      <c r="F939" s="35">
        <f>((Produção!F933*PreçoLivre!F935*(1-Painel!$B$8)-F$3-F$4-F$6)*(1-Painel!$E$7)-F$5+F$6)*F$7</f>
        <v>19910389.277608041</v>
      </c>
      <c r="G939" s="35">
        <f>((Produção!G933*PreçoLivre!G935*(1-Painel!$B$8)-G$3-G$4-G$6)*(1-Painel!$E$7)-G$5+G$6)*G$7</f>
        <v>17963036.607084844</v>
      </c>
      <c r="H939" s="35">
        <f>((Produção!H933*PreçoLivre!H935*(1-Painel!$B$8)-H$3-H$4-H$6)*(1-Painel!$E$7)-H$5+H$6)*H$7</f>
        <v>17157633.688989751</v>
      </c>
      <c r="I939" s="35">
        <f>((Produção!I933*PreçoLivre!I935*(1-Painel!$B$8)-I$3-I$4-I$6)*(1-Painel!$E$7)-I$5+I$6)*I$7</f>
        <v>15235807.864645205</v>
      </c>
      <c r="J939" s="35">
        <f>((Produção!J933*PreçoLivre!J935*(1-Painel!$B$8)-J$3-J$4-J$6)*(1-Painel!$E$7)-J$5+J$6)*J$7</f>
        <v>14341270.181440024</v>
      </c>
      <c r="K939" s="35">
        <f>((Produção!K933*PreçoLivre!K935*(1-Painel!$B$8)-K$3-K$4-K$6)*(1-Painel!$E$7)-K$5+K$6)*K$7</f>
        <v>12505681.264669284</v>
      </c>
      <c r="L939" s="35">
        <f>((Produção!L933*PreçoLivre!L935*(1-Painel!$B$8)-L$3-L$4-L$6)*(1-Painel!$E$7)-L$5+L$6)*L$7</f>
        <v>11839057.556818116</v>
      </c>
      <c r="M939" s="35">
        <f>((Produção!M933*PreçoLivre!M935*(1-Painel!$B$8)-M$3-M$4-M$6)*(1-Painel!$E$7)-M$5+M$6)*M$7</f>
        <v>11194299.700975697</v>
      </c>
      <c r="N939" s="35">
        <f>((Produção!N933*PreçoLivre!N935*(1-Painel!$B$8)-N$3-N$4-N$6)*(1-Painel!$E$7)-N$5+N$6)*N$7</f>
        <v>10471516.052609159</v>
      </c>
      <c r="O939" s="35">
        <f>((Produção!O933*PreçoLivre!O935*(1-Painel!$B$8)-O$3-O$4-O$6)*(1-Painel!$E$7)-O$5+O$6)*O$7</f>
        <v>9585758.976102626</v>
      </c>
      <c r="P939" s="35">
        <f>((Produção!P933*PreçoLivre!P935*(1-Painel!$B$8)-P$3-P$4-P$6)*(1-Painel!$E$7)-P$5+P$6)*P$7</f>
        <v>8975844.1850295123</v>
      </c>
      <c r="Q939" s="35">
        <f>((Produção!Q933*PreçoLivre!Q935*(1-Painel!$B$8)-Q$3-Q$4-Q$6)*(1-Painel!$E$7)-Q$5+Q$6)*Q$7</f>
        <v>8096377.6282737842</v>
      </c>
      <c r="R939" s="35">
        <f>((Produção!R933*PreçoLivre!R935*(1-Painel!$B$8)-R$3-R$4-R$6)*(1-Painel!$E$7)-R$5+R$6)*R$7</f>
        <v>7206685.0079738619</v>
      </c>
      <c r="S939" s="35">
        <f>((Produção!S933*PreçoLivre!S935*(1-Painel!$B$8)-S$3-S$4-S$6)*(1-Painel!$E$7)-S$5+S$6)*S$7</f>
        <v>6526934.740179237</v>
      </c>
      <c r="T939" s="35">
        <f>((Produção!T933*PreçoLivre!T935*(1-Painel!$B$8)-T$3-T$4-T$6)*(1-Painel!$E$7)-T$5+T$6)*T$7</f>
        <v>5881677.817340076</v>
      </c>
      <c r="U939" s="35">
        <f>((Produção!U933*PreçoLivre!U935*(1-Painel!$B$8)-U$3-U$4-U$6)*(1-Painel!$E$7)-U$5+U$6)*U$7</f>
        <v>5321770.4891100824</v>
      </c>
      <c r="V939" s="35">
        <f>((Produção!V933*PreçoLivre!V935*(1-Painel!$B$8)-V$3-V$4-V$6)*(1-Painel!$E$7)-V$5+V$6)*V$7</f>
        <v>4785219.2424457697</v>
      </c>
      <c r="W939" s="35"/>
    </row>
    <row r="940" spans="1:23" x14ac:dyDescent="0.25">
      <c r="A940" s="36">
        <v>931</v>
      </c>
      <c r="B940" s="35">
        <f t="shared" si="14"/>
        <v>268232391.221737</v>
      </c>
      <c r="C940" s="35">
        <f>((Produção!C934*PreçoLivre!C936*(1-Painel!$B$8)-C$3-C$4-C$6)*(1-Painel!$E$7)-C$5+C$6)*C$7</f>
        <v>27445514.365654167</v>
      </c>
      <c r="D940" s="35">
        <f>((Produção!D934*PreçoLivre!D936*(1-Painel!$B$8)-D$3-D$4-D$6)*(1-Painel!$E$7)-D$5+D$6)*D$7</f>
        <v>25609894.194169059</v>
      </c>
      <c r="E940" s="35">
        <f>((Produção!E934*PreçoLivre!E936*(1-Painel!$B$8)-E$3-E$4-E$6)*(1-Painel!$E$7)-E$5+E$6)*E$7</f>
        <v>23310585.536047902</v>
      </c>
      <c r="F940" s="35">
        <f>((Produção!F934*PreçoLivre!F936*(1-Painel!$B$8)-F$3-F$4-F$6)*(1-Painel!$E$7)-F$5+F$6)*F$7</f>
        <v>20761482.32205971</v>
      </c>
      <c r="G940" s="35">
        <f>((Produção!G934*PreçoLivre!G936*(1-Painel!$B$8)-G$3-G$4-G$6)*(1-Painel!$E$7)-G$5+G$6)*G$7</f>
        <v>19464819.424871903</v>
      </c>
      <c r="H940" s="35">
        <f>((Produção!H934*PreçoLivre!H936*(1-Painel!$B$8)-H$3-H$4-H$6)*(1-Painel!$E$7)-H$5+H$6)*H$7</f>
        <v>17513425.83102664</v>
      </c>
      <c r="I940" s="35">
        <f>((Produção!I934*PreçoLivre!I936*(1-Painel!$B$8)-I$3-I$4-I$6)*(1-Painel!$E$7)-I$5+I$6)*I$7</f>
        <v>15796815.856737411</v>
      </c>
      <c r="J940" s="35">
        <f>((Produção!J934*PreçoLivre!J936*(1-Painel!$B$8)-J$3-J$4-J$6)*(1-Painel!$E$7)-J$5+J$6)*J$7</f>
        <v>14424390.85782953</v>
      </c>
      <c r="K940" s="35">
        <f>((Produção!K934*PreçoLivre!K936*(1-Painel!$B$8)-K$3-K$4-K$6)*(1-Painel!$E$7)-K$5+K$6)*K$7</f>
        <v>12868912.768983509</v>
      </c>
      <c r="L940" s="35">
        <f>((Produção!L934*PreçoLivre!L936*(1-Painel!$B$8)-L$3-L$4-L$6)*(1-Painel!$E$7)-L$5+L$6)*L$7</f>
        <v>12381504.255675789</v>
      </c>
      <c r="M940" s="35">
        <f>((Produção!M934*PreçoLivre!M936*(1-Painel!$B$8)-M$3-M$4-M$6)*(1-Painel!$E$7)-M$5+M$6)*M$7</f>
        <v>11522422.674169702</v>
      </c>
      <c r="N940" s="35">
        <f>((Produção!N934*PreçoLivre!N936*(1-Painel!$B$8)-N$3-N$4-N$6)*(1-Painel!$E$7)-N$5+N$6)*N$7</f>
        <v>10219500.581600688</v>
      </c>
      <c r="O940" s="35">
        <f>((Produção!O934*PreçoLivre!O936*(1-Painel!$B$8)-O$3-O$4-O$6)*(1-Painel!$E$7)-O$5+O$6)*O$7</f>
        <v>9421485.5035428628</v>
      </c>
      <c r="P940" s="35">
        <f>((Produção!P934*PreçoLivre!P936*(1-Painel!$B$8)-P$3-P$4-P$6)*(1-Painel!$E$7)-P$5+P$6)*P$7</f>
        <v>8980987.4846557248</v>
      </c>
      <c r="Q940" s="35">
        <f>((Produção!Q934*PreçoLivre!Q936*(1-Painel!$B$8)-Q$3-Q$4-Q$6)*(1-Painel!$E$7)-Q$5+Q$6)*Q$7</f>
        <v>8331571.9338112352</v>
      </c>
      <c r="R940" s="35">
        <f>((Produção!R934*PreçoLivre!R936*(1-Painel!$B$8)-R$3-R$4-R$6)*(1-Painel!$E$7)-R$5+R$6)*R$7</f>
        <v>7329146.0532234497</v>
      </c>
      <c r="S940" s="35">
        <f>((Produção!S934*PreçoLivre!S936*(1-Painel!$B$8)-S$3-S$4-S$6)*(1-Painel!$E$7)-S$5+S$6)*S$7</f>
        <v>6608964.6287917225</v>
      </c>
      <c r="T940" s="35">
        <f>((Produção!T934*PreçoLivre!T936*(1-Painel!$B$8)-T$3-T$4-T$6)*(1-Painel!$E$7)-T$5+T$6)*T$7</f>
        <v>5963285.9892742289</v>
      </c>
      <c r="U940" s="35">
        <f>((Produção!U934*PreçoLivre!U936*(1-Painel!$B$8)-U$3-U$4-U$6)*(1-Painel!$E$7)-U$5+U$6)*U$7</f>
        <v>5244585.03675838</v>
      </c>
      <c r="V940" s="35">
        <f>((Produção!V934*PreçoLivre!V936*(1-Painel!$B$8)-V$3-V$4-V$6)*(1-Painel!$E$7)-V$5+V$6)*V$7</f>
        <v>5033095.9228532845</v>
      </c>
      <c r="W940" s="35"/>
    </row>
    <row r="941" spans="1:23" x14ac:dyDescent="0.25">
      <c r="A941" s="36">
        <v>932</v>
      </c>
      <c r="B941" s="35">
        <f t="shared" si="14"/>
        <v>260148411.11590654</v>
      </c>
      <c r="C941" s="35">
        <f>((Produção!C935*PreçoLivre!C937*(1-Painel!$B$8)-C$3-C$4-C$6)*(1-Painel!$E$7)-C$5+C$6)*C$7</f>
        <v>24071760.278232962</v>
      </c>
      <c r="D941" s="35">
        <f>((Produção!D935*PreçoLivre!D937*(1-Painel!$B$8)-D$3-D$4-D$6)*(1-Painel!$E$7)-D$5+D$6)*D$7</f>
        <v>22690074.014097612</v>
      </c>
      <c r="E941" s="35">
        <f>((Produção!E935*PreçoLivre!E937*(1-Painel!$B$8)-E$3-E$4-E$6)*(1-Painel!$E$7)-E$5+E$6)*E$7</f>
        <v>21340119.545837238</v>
      </c>
      <c r="F941" s="35">
        <f>((Produção!F935*PreçoLivre!F937*(1-Painel!$B$8)-F$3-F$4-F$6)*(1-Painel!$E$7)-F$5+F$6)*F$7</f>
        <v>20342092.625966176</v>
      </c>
      <c r="G941" s="35">
        <f>((Produção!G935*PreçoLivre!G937*(1-Painel!$B$8)-G$3-G$4-G$6)*(1-Painel!$E$7)-G$5+G$6)*G$7</f>
        <v>19710577.952672746</v>
      </c>
      <c r="H941" s="35">
        <f>((Produção!H935*PreçoLivre!H937*(1-Painel!$B$8)-H$3-H$4-H$6)*(1-Painel!$E$7)-H$5+H$6)*H$7</f>
        <v>16466495.990467506</v>
      </c>
      <c r="I941" s="35">
        <f>((Produção!I935*PreçoLivre!I937*(1-Painel!$B$8)-I$3-I$4-I$6)*(1-Painel!$E$7)-I$5+I$6)*I$7</f>
        <v>15779135.949116562</v>
      </c>
      <c r="J941" s="35">
        <f>((Produção!J935*PreçoLivre!J937*(1-Painel!$B$8)-J$3-J$4-J$6)*(1-Painel!$E$7)-J$5+J$6)*J$7</f>
        <v>14328573.229228385</v>
      </c>
      <c r="K941" s="35">
        <f>((Produção!K935*PreçoLivre!K937*(1-Painel!$B$8)-K$3-K$4-K$6)*(1-Painel!$E$7)-K$5+K$6)*K$7</f>
        <v>13501230.648817295</v>
      </c>
      <c r="L941" s="35">
        <f>((Produção!L935*PreçoLivre!L937*(1-Painel!$B$8)-L$3-L$4-L$6)*(1-Painel!$E$7)-L$5+L$6)*L$7</f>
        <v>13079670.083441393</v>
      </c>
      <c r="M941" s="35">
        <f>((Produção!M935*PreçoLivre!M937*(1-Painel!$B$8)-M$3-M$4-M$6)*(1-Painel!$E$7)-M$5+M$6)*M$7</f>
        <v>11856518.42424405</v>
      </c>
      <c r="N941" s="35">
        <f>((Produção!N935*PreçoLivre!N937*(1-Painel!$B$8)-N$3-N$4-N$6)*(1-Painel!$E$7)-N$5+N$6)*N$7</f>
        <v>10845458.882943679</v>
      </c>
      <c r="O941" s="35">
        <f>((Produção!O935*PreçoLivre!O937*(1-Painel!$B$8)-O$3-O$4-O$6)*(1-Painel!$E$7)-O$5+O$6)*O$7</f>
        <v>9842736.6084536128</v>
      </c>
      <c r="P941" s="35">
        <f>((Produção!P935*PreçoLivre!P937*(1-Painel!$B$8)-P$3-P$4-P$6)*(1-Painel!$E$7)-P$5+P$6)*P$7</f>
        <v>8685611.1811698657</v>
      </c>
      <c r="Q941" s="35">
        <f>((Produção!Q935*PreçoLivre!Q937*(1-Painel!$B$8)-Q$3-Q$4-Q$6)*(1-Painel!$E$7)-Q$5+Q$6)*Q$7</f>
        <v>7904974.3018635223</v>
      </c>
      <c r="R941" s="35">
        <f>((Produção!R935*PreçoLivre!R937*(1-Painel!$B$8)-R$3-R$4-R$6)*(1-Painel!$E$7)-R$5+R$6)*R$7</f>
        <v>7232854.0379058132</v>
      </c>
      <c r="S941" s="35">
        <f>((Produção!S935*PreçoLivre!S937*(1-Painel!$B$8)-S$3-S$4-S$6)*(1-Painel!$E$7)-S$5+S$6)*S$7</f>
        <v>6637077.5958721284</v>
      </c>
      <c r="T941" s="35">
        <f>((Produção!T935*PreçoLivre!T937*(1-Painel!$B$8)-T$3-T$4-T$6)*(1-Painel!$E$7)-T$5+T$6)*T$7</f>
        <v>5920662.3119906727</v>
      </c>
      <c r="U941" s="35">
        <f>((Produção!U935*PreçoLivre!U937*(1-Painel!$B$8)-U$3-U$4-U$6)*(1-Painel!$E$7)-U$5+U$6)*U$7</f>
        <v>5126978.3338408396</v>
      </c>
      <c r="V941" s="35">
        <f>((Produção!V935*PreçoLivre!V937*(1-Painel!$B$8)-V$3-V$4-V$6)*(1-Painel!$E$7)-V$5+V$6)*V$7</f>
        <v>4785809.1197444638</v>
      </c>
      <c r="W941" s="35"/>
    </row>
    <row r="942" spans="1:23" x14ac:dyDescent="0.25">
      <c r="A942" s="36">
        <v>933</v>
      </c>
      <c r="B942" s="35">
        <f t="shared" si="14"/>
        <v>288393116.76738113</v>
      </c>
      <c r="C942" s="35">
        <f>((Produção!C936*PreçoLivre!C938*(1-Painel!$B$8)-C$3-C$4-C$6)*(1-Painel!$E$7)-C$5+C$6)*C$7</f>
        <v>26414546.094174493</v>
      </c>
      <c r="D942" s="35">
        <f>((Produção!D936*PreçoLivre!D938*(1-Painel!$B$8)-D$3-D$4-D$6)*(1-Painel!$E$7)-D$5+D$6)*D$7</f>
        <v>25135743.599428721</v>
      </c>
      <c r="E942" s="35">
        <f>((Produção!E936*PreçoLivre!E938*(1-Painel!$B$8)-E$3-E$4-E$6)*(1-Painel!$E$7)-E$5+E$6)*E$7</f>
        <v>24123469.894688442</v>
      </c>
      <c r="F942" s="35">
        <f>((Produção!F936*PreçoLivre!F938*(1-Painel!$B$8)-F$3-F$4-F$6)*(1-Painel!$E$7)-F$5+F$6)*F$7</f>
        <v>22335894.179730155</v>
      </c>
      <c r="G942" s="35">
        <f>((Produção!G936*PreçoLivre!G938*(1-Painel!$B$8)-G$3-G$4-G$6)*(1-Painel!$E$7)-G$5+G$6)*G$7</f>
        <v>19811227.840941157</v>
      </c>
      <c r="H942" s="35">
        <f>((Produção!H936*PreçoLivre!H938*(1-Painel!$B$8)-H$3-H$4-H$6)*(1-Painel!$E$7)-H$5+H$6)*H$7</f>
        <v>18110138.879461117</v>
      </c>
      <c r="I942" s="35">
        <f>((Produção!I936*PreçoLivre!I938*(1-Painel!$B$8)-I$3-I$4-I$6)*(1-Painel!$E$7)-I$5+I$6)*I$7</f>
        <v>16947642.35065088</v>
      </c>
      <c r="J942" s="35">
        <f>((Produção!J936*PreçoLivre!J938*(1-Painel!$B$8)-J$3-J$4-J$6)*(1-Painel!$E$7)-J$5+J$6)*J$7</f>
        <v>16118454.142578432</v>
      </c>
      <c r="K942" s="35">
        <f>((Produção!K936*PreçoLivre!K938*(1-Painel!$B$8)-K$3-K$4-K$6)*(1-Painel!$E$7)-K$5+K$6)*K$7</f>
        <v>14836271.335619079</v>
      </c>
      <c r="L942" s="35">
        <f>((Produção!L936*PreçoLivre!L938*(1-Painel!$B$8)-L$3-L$4-L$6)*(1-Painel!$E$7)-L$5+L$6)*L$7</f>
        <v>13964958.550657935</v>
      </c>
      <c r="M942" s="35">
        <f>((Produção!M936*PreçoLivre!M938*(1-Painel!$B$8)-M$3-M$4-M$6)*(1-Painel!$E$7)-M$5+M$6)*M$7</f>
        <v>13363240.541515222</v>
      </c>
      <c r="N942" s="35">
        <f>((Produção!N936*PreçoLivre!N938*(1-Painel!$B$8)-N$3-N$4-N$6)*(1-Painel!$E$7)-N$5+N$6)*N$7</f>
        <v>12319399.671288323</v>
      </c>
      <c r="O942" s="35">
        <f>((Produção!O936*PreçoLivre!O938*(1-Painel!$B$8)-O$3-O$4-O$6)*(1-Painel!$E$7)-O$5+O$6)*O$7</f>
        <v>10745544.249568235</v>
      </c>
      <c r="P942" s="35">
        <f>((Produção!P936*PreçoLivre!P938*(1-Painel!$B$8)-P$3-P$4-P$6)*(1-Painel!$E$7)-P$5+P$6)*P$7</f>
        <v>9681940.7771725282</v>
      </c>
      <c r="Q942" s="35">
        <f>((Produção!Q936*PreçoLivre!Q938*(1-Painel!$B$8)-Q$3-Q$4-Q$6)*(1-Painel!$E$7)-Q$5+Q$6)*Q$7</f>
        <v>8775102.1905234773</v>
      </c>
      <c r="R942" s="35">
        <f>((Produção!R936*PreçoLivre!R938*(1-Painel!$B$8)-R$3-R$4-R$6)*(1-Painel!$E$7)-R$5+R$6)*R$7</f>
        <v>8516499.6417134535</v>
      </c>
      <c r="S942" s="35">
        <f>((Produção!S936*PreçoLivre!S938*(1-Painel!$B$8)-S$3-S$4-S$6)*(1-Painel!$E$7)-S$5+S$6)*S$7</f>
        <v>7829833.0050571039</v>
      </c>
      <c r="T942" s="35">
        <f>((Produção!T936*PreçoLivre!T938*(1-Painel!$B$8)-T$3-T$4-T$6)*(1-Painel!$E$7)-T$5+T$6)*T$7</f>
        <v>7011234.234381224</v>
      </c>
      <c r="U942" s="35">
        <f>((Produção!U936*PreçoLivre!U938*(1-Painel!$B$8)-U$3-U$4-U$6)*(1-Painel!$E$7)-U$5+U$6)*U$7</f>
        <v>6371095.6429014103</v>
      </c>
      <c r="V942" s="35">
        <f>((Produção!V936*PreçoLivre!V938*(1-Painel!$B$8)-V$3-V$4-V$6)*(1-Painel!$E$7)-V$5+V$6)*V$7</f>
        <v>5980879.9453298049</v>
      </c>
      <c r="W942" s="35"/>
    </row>
    <row r="943" spans="1:23" x14ac:dyDescent="0.25">
      <c r="A943" s="36">
        <v>934</v>
      </c>
      <c r="B943" s="35">
        <f t="shared" si="14"/>
        <v>248866892.37065002</v>
      </c>
      <c r="C943" s="35">
        <f>((Produção!C937*PreçoLivre!C939*(1-Painel!$B$8)-C$3-C$4-C$6)*(1-Painel!$E$7)-C$5+C$6)*C$7</f>
        <v>25506101.631154597</v>
      </c>
      <c r="D943" s="35">
        <f>((Produção!D937*PreçoLivre!D939*(1-Painel!$B$8)-D$3-D$4-D$6)*(1-Painel!$E$7)-D$5+D$6)*D$7</f>
        <v>24795303.698952097</v>
      </c>
      <c r="E943" s="35">
        <f>((Produção!E937*PreçoLivre!E939*(1-Painel!$B$8)-E$3-E$4-E$6)*(1-Painel!$E$7)-E$5+E$6)*E$7</f>
        <v>22704987.511422787</v>
      </c>
      <c r="F943" s="35">
        <f>((Produção!F937*PreçoLivre!F939*(1-Painel!$B$8)-F$3-F$4-F$6)*(1-Painel!$E$7)-F$5+F$6)*F$7</f>
        <v>20742736.061261851</v>
      </c>
      <c r="G943" s="35">
        <f>((Produção!G937*PreçoLivre!G939*(1-Painel!$B$8)-G$3-G$4-G$6)*(1-Painel!$E$7)-G$5+G$6)*G$7</f>
        <v>18777784.917499129</v>
      </c>
      <c r="H943" s="35">
        <f>((Produção!H937*PreçoLivre!H939*(1-Painel!$B$8)-H$3-H$4-H$6)*(1-Painel!$E$7)-H$5+H$6)*H$7</f>
        <v>17701430.305381231</v>
      </c>
      <c r="I943" s="35">
        <f>((Produção!I937*PreçoLivre!I939*(1-Painel!$B$8)-I$3-I$4-I$6)*(1-Painel!$E$7)-I$5+I$6)*I$7</f>
        <v>15095660.867025238</v>
      </c>
      <c r="J943" s="35">
        <f>((Produção!J937*PreçoLivre!J939*(1-Painel!$B$8)-J$3-J$4-J$6)*(1-Painel!$E$7)-J$5+J$6)*J$7</f>
        <v>14126127.97390319</v>
      </c>
      <c r="K943" s="35">
        <f>((Produção!K937*PreçoLivre!K939*(1-Painel!$B$8)-K$3-K$4-K$6)*(1-Painel!$E$7)-K$5+K$6)*K$7</f>
        <v>12940763.264646586</v>
      </c>
      <c r="L943" s="35">
        <f>((Produção!L937*PreçoLivre!L939*(1-Painel!$B$8)-L$3-L$4-L$6)*(1-Painel!$E$7)-L$5+L$6)*L$7</f>
        <v>11102131.160052458</v>
      </c>
      <c r="M943" s="35">
        <f>((Produção!M937*PreçoLivre!M939*(1-Painel!$B$8)-M$3-M$4-M$6)*(1-Painel!$E$7)-M$5+M$6)*M$7</f>
        <v>9748252.4833483212</v>
      </c>
      <c r="N943" s="35">
        <f>((Produção!N937*PreçoLivre!N939*(1-Painel!$B$8)-N$3-N$4-N$6)*(1-Painel!$E$7)-N$5+N$6)*N$7</f>
        <v>8652657.7254075967</v>
      </c>
      <c r="O943" s="35">
        <f>((Produção!O937*PreçoLivre!O939*(1-Painel!$B$8)-O$3-O$4-O$6)*(1-Painel!$E$7)-O$5+O$6)*O$7</f>
        <v>7971499.5460139336</v>
      </c>
      <c r="P943" s="35">
        <f>((Produção!P937*PreçoLivre!P939*(1-Painel!$B$8)-P$3-P$4-P$6)*(1-Painel!$E$7)-P$5+P$6)*P$7</f>
        <v>7291856.0211871741</v>
      </c>
      <c r="Q943" s="35">
        <f>((Produção!Q937*PreçoLivre!Q939*(1-Painel!$B$8)-Q$3-Q$4-Q$6)*(1-Painel!$E$7)-Q$5+Q$6)*Q$7</f>
        <v>6758560.5727680074</v>
      </c>
      <c r="R943" s="35">
        <f>((Produção!R937*PreçoLivre!R939*(1-Painel!$B$8)-R$3-R$4-R$6)*(1-Painel!$E$7)-R$5+R$6)*R$7</f>
        <v>5917609.5254788036</v>
      </c>
      <c r="S943" s="35">
        <f>((Produção!S937*PreçoLivre!S939*(1-Painel!$B$8)-S$3-S$4-S$6)*(1-Painel!$E$7)-S$5+S$6)*S$7</f>
        <v>5457527.7938058749</v>
      </c>
      <c r="T943" s="35">
        <f>((Produção!T937*PreçoLivre!T939*(1-Painel!$B$8)-T$3-T$4-T$6)*(1-Painel!$E$7)-T$5+T$6)*T$7</f>
        <v>4980453.2853773497</v>
      </c>
      <c r="U943" s="35">
        <f>((Produção!U937*PreçoLivre!U939*(1-Painel!$B$8)-U$3-U$4-U$6)*(1-Painel!$E$7)-U$5+U$6)*U$7</f>
        <v>4478013.581805299</v>
      </c>
      <c r="V943" s="35">
        <f>((Produção!V937*PreçoLivre!V939*(1-Painel!$B$8)-V$3-V$4-V$6)*(1-Painel!$E$7)-V$5+V$6)*V$7</f>
        <v>4117434.4441585424</v>
      </c>
      <c r="W943" s="35"/>
    </row>
    <row r="944" spans="1:23" x14ac:dyDescent="0.25">
      <c r="A944" s="36">
        <v>935</v>
      </c>
      <c r="B944" s="35">
        <f t="shared" si="14"/>
        <v>295866096.33911562</v>
      </c>
      <c r="C944" s="35">
        <f>((Produção!C938*PreçoLivre!C940*(1-Painel!$B$8)-C$3-C$4-C$6)*(1-Painel!$E$7)-C$5+C$6)*C$7</f>
        <v>26265060.082616057</v>
      </c>
      <c r="D944" s="35">
        <f>((Produção!D938*PreçoLivre!D940*(1-Painel!$B$8)-D$3-D$4-D$6)*(1-Painel!$E$7)-D$5+D$6)*D$7</f>
        <v>24245195.135871042</v>
      </c>
      <c r="E944" s="35">
        <f>((Produção!E938*PreçoLivre!E940*(1-Painel!$B$8)-E$3-E$4-E$6)*(1-Painel!$E$7)-E$5+E$6)*E$7</f>
        <v>23745297.337590311</v>
      </c>
      <c r="F944" s="35">
        <f>((Produção!F938*PreçoLivre!F940*(1-Painel!$B$8)-F$3-F$4-F$6)*(1-Painel!$E$7)-F$5+F$6)*F$7</f>
        <v>22866969.545494486</v>
      </c>
      <c r="G944" s="35">
        <f>((Produção!G938*PreçoLivre!G940*(1-Painel!$B$8)-G$3-G$4-G$6)*(1-Painel!$E$7)-G$5+G$6)*G$7</f>
        <v>21188549.356853034</v>
      </c>
      <c r="H944" s="35">
        <f>((Produção!H938*PreçoLivre!H940*(1-Painel!$B$8)-H$3-H$4-H$6)*(1-Painel!$E$7)-H$5+H$6)*H$7</f>
        <v>19567700.629277416</v>
      </c>
      <c r="I944" s="35">
        <f>((Produção!I938*PreçoLivre!I940*(1-Painel!$B$8)-I$3-I$4-I$6)*(1-Painel!$E$7)-I$5+I$6)*I$7</f>
        <v>18448925.06002165</v>
      </c>
      <c r="J944" s="35">
        <f>((Produção!J938*PreçoLivre!J940*(1-Painel!$B$8)-J$3-J$4-J$6)*(1-Painel!$E$7)-J$5+J$6)*J$7</f>
        <v>17388690.969712295</v>
      </c>
      <c r="K944" s="35">
        <f>((Produção!K938*PreçoLivre!K940*(1-Painel!$B$8)-K$3-K$4-K$6)*(1-Painel!$E$7)-K$5+K$6)*K$7</f>
        <v>16424838.398596974</v>
      </c>
      <c r="L944" s="35">
        <f>((Produção!L938*PreçoLivre!L940*(1-Painel!$B$8)-L$3-L$4-L$6)*(1-Painel!$E$7)-L$5+L$6)*L$7</f>
        <v>14334674.668235159</v>
      </c>
      <c r="M944" s="35">
        <f>((Produção!M938*PreçoLivre!M940*(1-Painel!$B$8)-M$3-M$4-M$6)*(1-Painel!$E$7)-M$5+M$6)*M$7</f>
        <v>13279982.381546743</v>
      </c>
      <c r="N944" s="35">
        <f>((Produção!N938*PreçoLivre!N940*(1-Painel!$B$8)-N$3-N$4-N$6)*(1-Painel!$E$7)-N$5+N$6)*N$7</f>
        <v>12392858.728699671</v>
      </c>
      <c r="O944" s="35">
        <f>((Produção!O938*PreçoLivre!O940*(1-Painel!$B$8)-O$3-O$4-O$6)*(1-Painel!$E$7)-O$5+O$6)*O$7</f>
        <v>10772218.057274487</v>
      </c>
      <c r="P944" s="35">
        <f>((Produção!P938*PreçoLivre!P940*(1-Painel!$B$8)-P$3-P$4-P$6)*(1-Painel!$E$7)-P$5+P$6)*P$7</f>
        <v>10308610.776573544</v>
      </c>
      <c r="Q944" s="35">
        <f>((Produção!Q938*PreçoLivre!Q940*(1-Painel!$B$8)-Q$3-Q$4-Q$6)*(1-Painel!$E$7)-Q$5+Q$6)*Q$7</f>
        <v>9355906.1335218903</v>
      </c>
      <c r="R944" s="35">
        <f>((Produção!R938*PreçoLivre!R940*(1-Painel!$B$8)-R$3-R$4-R$6)*(1-Painel!$E$7)-R$5+R$6)*R$7</f>
        <v>8636138.2319345493</v>
      </c>
      <c r="S944" s="35">
        <f>((Produção!S938*PreçoLivre!S940*(1-Painel!$B$8)-S$3-S$4-S$6)*(1-Painel!$E$7)-S$5+S$6)*S$7</f>
        <v>7673324.6916845171</v>
      </c>
      <c r="T944" s="35">
        <f>((Produção!T938*PreçoLivre!T940*(1-Painel!$B$8)-T$3-T$4-T$6)*(1-Painel!$E$7)-T$5+T$6)*T$7</f>
        <v>6987827.5062217684</v>
      </c>
      <c r="U944" s="35">
        <f>((Produção!U938*PreçoLivre!U940*(1-Painel!$B$8)-U$3-U$4-U$6)*(1-Painel!$E$7)-U$5+U$6)*U$7</f>
        <v>6255669.2769562509</v>
      </c>
      <c r="V944" s="35">
        <f>((Produção!V938*PreçoLivre!V940*(1-Painel!$B$8)-V$3-V$4-V$6)*(1-Painel!$E$7)-V$5+V$6)*V$7</f>
        <v>5727659.3704337394</v>
      </c>
      <c r="W944" s="35"/>
    </row>
    <row r="945" spans="1:23" x14ac:dyDescent="0.25">
      <c r="A945" s="36">
        <v>936</v>
      </c>
      <c r="B945" s="35">
        <f t="shared" si="14"/>
        <v>227869101.495433</v>
      </c>
      <c r="C945" s="35">
        <f>((Produção!C939*PreçoLivre!C941*(1-Painel!$B$8)-C$3-C$4-C$6)*(1-Painel!$E$7)-C$5+C$6)*C$7</f>
        <v>23623347.410975765</v>
      </c>
      <c r="D945" s="35">
        <f>((Produção!D939*PreçoLivre!D941*(1-Painel!$B$8)-D$3-D$4-D$6)*(1-Painel!$E$7)-D$5+D$6)*D$7</f>
        <v>21838081.102613337</v>
      </c>
      <c r="E945" s="35">
        <f>((Produção!E939*PreçoLivre!E941*(1-Painel!$B$8)-E$3-E$4-E$6)*(1-Painel!$E$7)-E$5+E$6)*E$7</f>
        <v>18584930.311298195</v>
      </c>
      <c r="F945" s="35">
        <f>((Produção!F939*PreçoLivre!F941*(1-Painel!$B$8)-F$3-F$4-F$6)*(1-Painel!$E$7)-F$5+F$6)*F$7</f>
        <v>17104975.904520128</v>
      </c>
      <c r="G945" s="35">
        <f>((Produção!G939*PreçoLivre!G941*(1-Painel!$B$8)-G$3-G$4-G$6)*(1-Painel!$E$7)-G$5+G$6)*G$7</f>
        <v>16114099.993966639</v>
      </c>
      <c r="H945" s="35">
        <f>((Produção!H939*PreçoLivre!H941*(1-Painel!$B$8)-H$3-H$4-H$6)*(1-Painel!$E$7)-H$5+H$6)*H$7</f>
        <v>14954321.292929746</v>
      </c>
      <c r="I945" s="35">
        <f>((Produção!I939*PreçoLivre!I941*(1-Painel!$B$8)-I$3-I$4-I$6)*(1-Painel!$E$7)-I$5+I$6)*I$7</f>
        <v>13212292.93165043</v>
      </c>
      <c r="J945" s="35">
        <f>((Produção!J939*PreçoLivre!J941*(1-Painel!$B$8)-J$3-J$4-J$6)*(1-Painel!$E$7)-J$5+J$6)*J$7</f>
        <v>11834685.730138484</v>
      </c>
      <c r="K945" s="35">
        <f>((Produção!K939*PreçoLivre!K941*(1-Painel!$B$8)-K$3-K$4-K$6)*(1-Painel!$E$7)-K$5+K$6)*K$7</f>
        <v>11310117.094103746</v>
      </c>
      <c r="L945" s="35">
        <f>((Produção!L939*PreçoLivre!L941*(1-Painel!$B$8)-L$3-L$4-L$6)*(1-Painel!$E$7)-L$5+L$6)*L$7</f>
        <v>10513581.545423789</v>
      </c>
      <c r="M945" s="35">
        <f>((Produção!M939*PreçoLivre!M941*(1-Painel!$B$8)-M$3-M$4-M$6)*(1-Painel!$E$7)-M$5+M$6)*M$7</f>
        <v>9739900.4348923787</v>
      </c>
      <c r="N945" s="35">
        <f>((Produção!N939*PreçoLivre!N941*(1-Painel!$B$8)-N$3-N$4-N$6)*(1-Painel!$E$7)-N$5+N$6)*N$7</f>
        <v>9094141.2233190257</v>
      </c>
      <c r="O945" s="35">
        <f>((Produção!O939*PreçoLivre!O941*(1-Painel!$B$8)-O$3-O$4-O$6)*(1-Painel!$E$7)-O$5+O$6)*O$7</f>
        <v>8648457.6579758823</v>
      </c>
      <c r="P945" s="35">
        <f>((Produção!P939*PreçoLivre!P941*(1-Painel!$B$8)-P$3-P$4-P$6)*(1-Painel!$E$7)-P$5+P$6)*P$7</f>
        <v>7583510.7620845092</v>
      </c>
      <c r="Q945" s="35">
        <f>((Produção!Q939*PreçoLivre!Q941*(1-Painel!$B$8)-Q$3-Q$4-Q$6)*(1-Painel!$E$7)-Q$5+Q$6)*Q$7</f>
        <v>7105710.1502253711</v>
      </c>
      <c r="R945" s="35">
        <f>((Produção!R939*PreçoLivre!R941*(1-Painel!$B$8)-R$3-R$4-R$6)*(1-Painel!$E$7)-R$5+R$6)*R$7</f>
        <v>6356092.0125696938</v>
      </c>
      <c r="S945" s="35">
        <f>((Produção!S939*PreçoLivre!S941*(1-Painel!$B$8)-S$3-S$4-S$6)*(1-Painel!$E$7)-S$5+S$6)*S$7</f>
        <v>5951839.3057578215</v>
      </c>
      <c r="T945" s="35">
        <f>((Produção!T939*PreçoLivre!T941*(1-Painel!$B$8)-T$3-T$4-T$6)*(1-Painel!$E$7)-T$5+T$6)*T$7</f>
        <v>5200417.8561910596</v>
      </c>
      <c r="U945" s="35">
        <f>((Produção!U939*PreçoLivre!U941*(1-Painel!$B$8)-U$3-U$4-U$6)*(1-Painel!$E$7)-U$5+U$6)*U$7</f>
        <v>4705773.9583896333</v>
      </c>
      <c r="V945" s="35">
        <f>((Produção!V939*PreçoLivre!V941*(1-Painel!$B$8)-V$3-V$4-V$6)*(1-Painel!$E$7)-V$5+V$6)*V$7</f>
        <v>4392824.8164073545</v>
      </c>
      <c r="W945" s="35"/>
    </row>
    <row r="946" spans="1:23" x14ac:dyDescent="0.25">
      <c r="A946" s="36">
        <v>937</v>
      </c>
      <c r="B946" s="35">
        <f t="shared" si="14"/>
        <v>276261823.6781143</v>
      </c>
      <c r="C946" s="35">
        <f>((Produção!C940*PreçoLivre!C942*(1-Painel!$B$8)-C$3-C$4-C$6)*(1-Painel!$E$7)-C$5+C$6)*C$7</f>
        <v>27318681.739436883</v>
      </c>
      <c r="D946" s="35">
        <f>((Produção!D940*PreçoLivre!D942*(1-Painel!$B$8)-D$3-D$4-D$6)*(1-Painel!$E$7)-D$5+D$6)*D$7</f>
        <v>24953227.526237536</v>
      </c>
      <c r="E946" s="35">
        <f>((Produção!E940*PreçoLivre!E942*(1-Painel!$B$8)-E$3-E$4-E$6)*(1-Painel!$E$7)-E$5+E$6)*E$7</f>
        <v>23598311.229640551</v>
      </c>
      <c r="F946" s="35">
        <f>((Produção!F940*PreçoLivre!F942*(1-Painel!$B$8)-F$3-F$4-F$6)*(1-Painel!$E$7)-F$5+F$6)*F$7</f>
        <v>21902367.888665229</v>
      </c>
      <c r="G946" s="35">
        <f>((Produção!G940*PreçoLivre!G942*(1-Painel!$B$8)-G$3-G$4-G$6)*(1-Painel!$E$7)-G$5+G$6)*G$7</f>
        <v>20193433.23111685</v>
      </c>
      <c r="H946" s="35">
        <f>((Produção!H940*PreçoLivre!H942*(1-Painel!$B$8)-H$3-H$4-H$6)*(1-Painel!$E$7)-H$5+H$6)*H$7</f>
        <v>17889503.4458207</v>
      </c>
      <c r="I946" s="35">
        <f>((Produção!I940*PreçoLivre!I942*(1-Painel!$B$8)-I$3-I$4-I$6)*(1-Painel!$E$7)-I$5+I$6)*I$7</f>
        <v>17531761.273719039</v>
      </c>
      <c r="J946" s="35">
        <f>((Produção!J940*PreçoLivre!J942*(1-Painel!$B$8)-J$3-J$4-J$6)*(1-Painel!$E$7)-J$5+J$6)*J$7</f>
        <v>16309448.458050445</v>
      </c>
      <c r="K946" s="35">
        <f>((Produção!K940*PreçoLivre!K942*(1-Painel!$B$8)-K$3-K$4-K$6)*(1-Painel!$E$7)-K$5+K$6)*K$7</f>
        <v>14556885.785367141</v>
      </c>
      <c r="L946" s="35">
        <f>((Produção!L940*PreçoLivre!L942*(1-Painel!$B$8)-L$3-L$4-L$6)*(1-Painel!$E$7)-L$5+L$6)*L$7</f>
        <v>13309480.841972288</v>
      </c>
      <c r="M946" s="35">
        <f>((Produção!M940*PreçoLivre!M942*(1-Painel!$B$8)-M$3-M$4-M$6)*(1-Painel!$E$7)-M$5+M$6)*M$7</f>
        <v>11693997.245116774</v>
      </c>
      <c r="N946" s="35">
        <f>((Produção!N940*PreçoLivre!N942*(1-Painel!$B$8)-N$3-N$4-N$6)*(1-Painel!$E$7)-N$5+N$6)*N$7</f>
        <v>10896587.942529837</v>
      </c>
      <c r="O946" s="35">
        <f>((Produção!O940*PreçoLivre!O942*(1-Painel!$B$8)-O$3-O$4-O$6)*(1-Painel!$E$7)-O$5+O$6)*O$7</f>
        <v>9962997.1496363021</v>
      </c>
      <c r="P946" s="35">
        <f>((Produção!P940*PreçoLivre!P942*(1-Painel!$B$8)-P$3-P$4-P$6)*(1-Painel!$E$7)-P$5+P$6)*P$7</f>
        <v>8308853.247958811</v>
      </c>
      <c r="Q946" s="35">
        <f>((Produção!Q940*PreçoLivre!Q942*(1-Painel!$B$8)-Q$3-Q$4-Q$6)*(1-Painel!$E$7)-Q$5+Q$6)*Q$7</f>
        <v>7333403.3133995989</v>
      </c>
      <c r="R946" s="35">
        <f>((Produção!R940*PreçoLivre!R942*(1-Painel!$B$8)-R$3-R$4-R$6)*(1-Painel!$E$7)-R$5+R$6)*R$7</f>
        <v>7030267.7545411075</v>
      </c>
      <c r="S946" s="35">
        <f>((Produção!S940*PreçoLivre!S942*(1-Painel!$B$8)-S$3-S$4-S$6)*(1-Painel!$E$7)-S$5+S$6)*S$7</f>
        <v>6719471.3132586973</v>
      </c>
      <c r="T946" s="35">
        <f>((Produção!T940*PreçoLivre!T942*(1-Painel!$B$8)-T$3-T$4-T$6)*(1-Painel!$E$7)-T$5+T$6)*T$7</f>
        <v>5947993.6991381729</v>
      </c>
      <c r="U946" s="35">
        <f>((Produção!U940*PreçoLivre!U942*(1-Painel!$B$8)-U$3-U$4-U$6)*(1-Painel!$E$7)-U$5+U$6)*U$7</f>
        <v>5591602.185391455</v>
      </c>
      <c r="V946" s="35">
        <f>((Produção!V940*PreçoLivre!V942*(1-Painel!$B$8)-V$3-V$4-V$6)*(1-Painel!$E$7)-V$5+V$6)*V$7</f>
        <v>5213548.4071168918</v>
      </c>
      <c r="W946" s="35"/>
    </row>
    <row r="947" spans="1:23" x14ac:dyDescent="0.25">
      <c r="A947" s="36">
        <v>938</v>
      </c>
      <c r="B947" s="35">
        <f t="shared" si="14"/>
        <v>291181000.17560923</v>
      </c>
      <c r="C947" s="35">
        <f>((Produção!C941*PreçoLivre!C943*(1-Painel!$B$8)-C$3-C$4-C$6)*(1-Painel!$E$7)-C$5+C$6)*C$7</f>
        <v>26062288.654026356</v>
      </c>
      <c r="D947" s="35">
        <f>((Produção!D941*PreçoLivre!D943*(1-Painel!$B$8)-D$3-D$4-D$6)*(1-Painel!$E$7)-D$5+D$6)*D$7</f>
        <v>24824054.30141237</v>
      </c>
      <c r="E947" s="35">
        <f>((Produção!E941*PreçoLivre!E943*(1-Painel!$B$8)-E$3-E$4-E$6)*(1-Painel!$E$7)-E$5+E$6)*E$7</f>
        <v>24378804.227570396</v>
      </c>
      <c r="F947" s="35">
        <f>((Produção!F941*PreçoLivre!F943*(1-Painel!$B$8)-F$3-F$4-F$6)*(1-Painel!$E$7)-F$5+F$6)*F$7</f>
        <v>22947863.281713597</v>
      </c>
      <c r="G947" s="35">
        <f>((Produção!G941*PreçoLivre!G943*(1-Painel!$B$8)-G$3-G$4-G$6)*(1-Painel!$E$7)-G$5+G$6)*G$7</f>
        <v>20317854.105429325</v>
      </c>
      <c r="H947" s="35">
        <f>((Produção!H941*PreçoLivre!H943*(1-Painel!$B$8)-H$3-H$4-H$6)*(1-Painel!$E$7)-H$5+H$6)*H$7</f>
        <v>18829346.987608097</v>
      </c>
      <c r="I947" s="35">
        <f>((Produção!I941*PreçoLivre!I943*(1-Painel!$B$8)-I$3-I$4-I$6)*(1-Painel!$E$7)-I$5+I$6)*I$7</f>
        <v>18179058.32887923</v>
      </c>
      <c r="J947" s="35">
        <f>((Produção!J941*PreçoLivre!J943*(1-Painel!$B$8)-J$3-J$4-J$6)*(1-Painel!$E$7)-J$5+J$6)*J$7</f>
        <v>16489861.774203222</v>
      </c>
      <c r="K947" s="35">
        <f>((Produção!K941*PreçoLivre!K943*(1-Painel!$B$8)-K$3-K$4-K$6)*(1-Painel!$E$7)-K$5+K$6)*K$7</f>
        <v>14797274.524182085</v>
      </c>
      <c r="L947" s="35">
        <f>((Produção!L941*PreçoLivre!L943*(1-Painel!$B$8)-L$3-L$4-L$6)*(1-Painel!$E$7)-L$5+L$6)*L$7</f>
        <v>13344973.869953323</v>
      </c>
      <c r="M947" s="35">
        <f>((Produção!M941*PreçoLivre!M943*(1-Painel!$B$8)-M$3-M$4-M$6)*(1-Painel!$E$7)-M$5+M$6)*M$7</f>
        <v>12833327.328662401</v>
      </c>
      <c r="N947" s="35">
        <f>((Produção!N941*PreçoLivre!N943*(1-Painel!$B$8)-N$3-N$4-N$6)*(1-Painel!$E$7)-N$5+N$6)*N$7</f>
        <v>11622073.627827236</v>
      </c>
      <c r="O947" s="35">
        <f>((Produção!O941*PreçoLivre!O943*(1-Painel!$B$8)-O$3-O$4-O$6)*(1-Painel!$E$7)-O$5+O$6)*O$7</f>
        <v>11004251.450996989</v>
      </c>
      <c r="P947" s="35">
        <f>((Produção!P941*PreçoLivre!P943*(1-Painel!$B$8)-P$3-P$4-P$6)*(1-Painel!$E$7)-P$5+P$6)*P$7</f>
        <v>9663001.9539220054</v>
      </c>
      <c r="Q947" s="35">
        <f>((Produção!Q941*PreçoLivre!Q943*(1-Painel!$B$8)-Q$3-Q$4-Q$6)*(1-Painel!$E$7)-Q$5+Q$6)*Q$7</f>
        <v>9350870.7867975738</v>
      </c>
      <c r="R947" s="35">
        <f>((Produção!R941*PreçoLivre!R943*(1-Painel!$B$8)-R$3-R$4-R$6)*(1-Painel!$E$7)-R$5+R$6)*R$7</f>
        <v>8250119.8891774062</v>
      </c>
      <c r="S947" s="35">
        <f>((Produção!S941*PreçoLivre!S943*(1-Painel!$B$8)-S$3-S$4-S$6)*(1-Painel!$E$7)-S$5+S$6)*S$7</f>
        <v>7472600.5913564013</v>
      </c>
      <c r="T947" s="35">
        <f>((Produção!T941*PreçoLivre!T943*(1-Painel!$B$8)-T$3-T$4-T$6)*(1-Painel!$E$7)-T$5+T$6)*T$7</f>
        <v>7134301.6790875038</v>
      </c>
      <c r="U947" s="35">
        <f>((Produção!U941*PreçoLivre!U943*(1-Painel!$B$8)-U$3-U$4-U$6)*(1-Painel!$E$7)-U$5+U$6)*U$7</f>
        <v>7157198.550078013</v>
      </c>
      <c r="V947" s="35">
        <f>((Produção!V941*PreçoLivre!V943*(1-Painel!$B$8)-V$3-V$4-V$6)*(1-Painel!$E$7)-V$5+V$6)*V$7</f>
        <v>6521874.262725641</v>
      </c>
      <c r="W947" s="35"/>
    </row>
    <row r="948" spans="1:23" x14ac:dyDescent="0.25">
      <c r="A948" s="36">
        <v>939</v>
      </c>
      <c r="B948" s="35">
        <f t="shared" si="14"/>
        <v>236616278.42780909</v>
      </c>
      <c r="C948" s="35">
        <f>((Produção!C942*PreçoLivre!C944*(1-Painel!$B$8)-C$3-C$4-C$6)*(1-Painel!$E$7)-C$5+C$6)*C$7</f>
        <v>26051874.635056872</v>
      </c>
      <c r="D948" s="35">
        <f>((Produção!D942*PreçoLivre!D944*(1-Painel!$B$8)-D$3-D$4-D$6)*(1-Painel!$E$7)-D$5+D$6)*D$7</f>
        <v>22783235.470452752</v>
      </c>
      <c r="E948" s="35">
        <f>((Produção!E942*PreçoLivre!E944*(1-Painel!$B$8)-E$3-E$4-E$6)*(1-Painel!$E$7)-E$5+E$6)*E$7</f>
        <v>19392475.930298727</v>
      </c>
      <c r="F948" s="35">
        <f>((Produção!F942*PreçoLivre!F944*(1-Painel!$B$8)-F$3-F$4-F$6)*(1-Painel!$E$7)-F$5+F$6)*F$7</f>
        <v>17699488.474898312</v>
      </c>
      <c r="G948" s="35">
        <f>((Produção!G942*PreçoLivre!G944*(1-Painel!$B$8)-G$3-G$4-G$6)*(1-Painel!$E$7)-G$5+G$6)*G$7</f>
        <v>15994494.991232462</v>
      </c>
      <c r="H948" s="35">
        <f>((Produção!H942*PreçoLivre!H944*(1-Painel!$B$8)-H$3-H$4-H$6)*(1-Painel!$E$7)-H$5+H$6)*H$7</f>
        <v>14403142.564734695</v>
      </c>
      <c r="I948" s="35">
        <f>((Produção!I942*PreçoLivre!I944*(1-Painel!$B$8)-I$3-I$4-I$6)*(1-Painel!$E$7)-I$5+I$6)*I$7</f>
        <v>14137225.642880242</v>
      </c>
      <c r="J948" s="35">
        <f>((Produção!J942*PreçoLivre!J944*(1-Painel!$B$8)-J$3-J$4-J$6)*(1-Painel!$E$7)-J$5+J$6)*J$7</f>
        <v>13622007.631228806</v>
      </c>
      <c r="K948" s="35">
        <f>((Produção!K942*PreçoLivre!K944*(1-Painel!$B$8)-K$3-K$4-K$6)*(1-Painel!$E$7)-K$5+K$6)*K$7</f>
        <v>12345353.511029791</v>
      </c>
      <c r="L948" s="35">
        <f>((Produção!L942*PreçoLivre!L944*(1-Painel!$B$8)-L$3-L$4-L$6)*(1-Painel!$E$7)-L$5+L$6)*L$7</f>
        <v>11498192.365045065</v>
      </c>
      <c r="M948" s="35">
        <f>((Produção!M942*PreçoLivre!M944*(1-Painel!$B$8)-M$3-M$4-M$6)*(1-Painel!$E$7)-M$5+M$6)*M$7</f>
        <v>10160964.350757191</v>
      </c>
      <c r="N948" s="35">
        <f>((Produção!N942*PreçoLivre!N944*(1-Painel!$B$8)-N$3-N$4-N$6)*(1-Painel!$E$7)-N$5+N$6)*N$7</f>
        <v>9226744.8836014345</v>
      </c>
      <c r="O948" s="35">
        <f>((Produção!O942*PreçoLivre!O944*(1-Painel!$B$8)-O$3-O$4-O$6)*(1-Painel!$E$7)-O$5+O$6)*O$7</f>
        <v>8461874.7598933093</v>
      </c>
      <c r="P948" s="35">
        <f>((Produção!P942*PreçoLivre!P944*(1-Painel!$B$8)-P$3-P$4-P$6)*(1-Painel!$E$7)-P$5+P$6)*P$7</f>
        <v>7317513.5929023987</v>
      </c>
      <c r="Q948" s="35">
        <f>((Produção!Q942*PreçoLivre!Q944*(1-Painel!$B$8)-Q$3-Q$4-Q$6)*(1-Painel!$E$7)-Q$5+Q$6)*Q$7</f>
        <v>6812214.7881625136</v>
      </c>
      <c r="R948" s="35">
        <f>((Produção!R942*PreçoLivre!R944*(1-Painel!$B$8)-R$3-R$4-R$6)*(1-Painel!$E$7)-R$5+R$6)*R$7</f>
        <v>6203758.7027825555</v>
      </c>
      <c r="S948" s="35">
        <f>((Produção!S942*PreçoLivre!S944*(1-Painel!$B$8)-S$3-S$4-S$6)*(1-Painel!$E$7)-S$5+S$6)*S$7</f>
        <v>5991235.861128333</v>
      </c>
      <c r="T948" s="35">
        <f>((Produção!T942*PreçoLivre!T944*(1-Painel!$B$8)-T$3-T$4-T$6)*(1-Painel!$E$7)-T$5+T$6)*T$7</f>
        <v>5434409.6437612642</v>
      </c>
      <c r="U948" s="35">
        <f>((Produção!U942*PreçoLivre!U944*(1-Painel!$B$8)-U$3-U$4-U$6)*(1-Painel!$E$7)-U$5+U$6)*U$7</f>
        <v>4732291.4072168004</v>
      </c>
      <c r="V948" s="35">
        <f>((Produção!V942*PreçoLivre!V944*(1-Painel!$B$8)-V$3-V$4-V$6)*(1-Painel!$E$7)-V$5+V$6)*V$7</f>
        <v>4347779.2207456175</v>
      </c>
      <c r="W948" s="35"/>
    </row>
    <row r="949" spans="1:23" x14ac:dyDescent="0.25">
      <c r="A949" s="36">
        <v>940</v>
      </c>
      <c r="B949" s="35">
        <f t="shared" si="14"/>
        <v>224841788.45094928</v>
      </c>
      <c r="C949" s="35">
        <f>((Produção!C943*PreçoLivre!C945*(1-Painel!$B$8)-C$3-C$4-C$6)*(1-Painel!$E$7)-C$5+C$6)*C$7</f>
        <v>25177567.432053063</v>
      </c>
      <c r="D949" s="35">
        <f>((Produção!D943*PreçoLivre!D945*(1-Painel!$B$8)-D$3-D$4-D$6)*(1-Painel!$E$7)-D$5+D$6)*D$7</f>
        <v>23287325.504738722</v>
      </c>
      <c r="E949" s="35">
        <f>((Produção!E943*PreçoLivre!E945*(1-Painel!$B$8)-E$3-E$4-E$6)*(1-Painel!$E$7)-E$5+E$6)*E$7</f>
        <v>20404349.66929001</v>
      </c>
      <c r="F949" s="35">
        <f>((Produção!F943*PreçoLivre!F945*(1-Painel!$B$8)-F$3-F$4-F$6)*(1-Painel!$E$7)-F$5+F$6)*F$7</f>
        <v>18018676.470809609</v>
      </c>
      <c r="G949" s="35">
        <f>((Produção!G943*PreçoLivre!G945*(1-Painel!$B$8)-G$3-G$4-G$6)*(1-Painel!$E$7)-G$5+G$6)*G$7</f>
        <v>16593263.589039868</v>
      </c>
      <c r="H949" s="35">
        <f>((Produção!H943*PreçoLivre!H945*(1-Painel!$B$8)-H$3-H$4-H$6)*(1-Painel!$E$7)-H$5+H$6)*H$7</f>
        <v>14614374.63382256</v>
      </c>
      <c r="I949" s="35">
        <f>((Produção!I943*PreçoLivre!I945*(1-Painel!$B$8)-I$3-I$4-I$6)*(1-Painel!$E$7)-I$5+I$6)*I$7</f>
        <v>13948905.773362882</v>
      </c>
      <c r="J949" s="35">
        <f>((Produção!J943*PreçoLivre!J945*(1-Painel!$B$8)-J$3-J$4-J$6)*(1-Painel!$E$7)-J$5+J$6)*J$7</f>
        <v>13555106.193171222</v>
      </c>
      <c r="K949" s="35">
        <f>((Produção!K943*PreçoLivre!K945*(1-Painel!$B$8)-K$3-K$4-K$6)*(1-Painel!$E$7)-K$5+K$6)*K$7</f>
        <v>11254661.117818482</v>
      </c>
      <c r="L949" s="35">
        <f>((Produção!L943*PreçoLivre!L945*(1-Painel!$B$8)-L$3-L$4-L$6)*(1-Painel!$E$7)-L$5+L$6)*L$7</f>
        <v>9679981.4615490511</v>
      </c>
      <c r="M949" s="35">
        <f>((Produção!M943*PreçoLivre!M945*(1-Painel!$B$8)-M$3-M$4-M$6)*(1-Painel!$E$7)-M$5+M$6)*M$7</f>
        <v>8657974.4342627767</v>
      </c>
      <c r="N949" s="35">
        <f>((Produção!N943*PreçoLivre!N945*(1-Painel!$B$8)-N$3-N$4-N$6)*(1-Painel!$E$7)-N$5+N$6)*N$7</f>
        <v>7865028.3116858825</v>
      </c>
      <c r="O949" s="35">
        <f>((Produção!O943*PreçoLivre!O945*(1-Painel!$B$8)-O$3-O$4-O$6)*(1-Painel!$E$7)-O$5+O$6)*O$7</f>
        <v>7295827.2963868817</v>
      </c>
      <c r="P949" s="35">
        <f>((Produção!P943*PreçoLivre!P945*(1-Painel!$B$8)-P$3-P$4-P$6)*(1-Painel!$E$7)-P$5+P$6)*P$7</f>
        <v>6413261.0791054433</v>
      </c>
      <c r="Q949" s="35">
        <f>((Produção!Q943*PreçoLivre!Q945*(1-Painel!$B$8)-Q$3-Q$4-Q$6)*(1-Painel!$E$7)-Q$5+Q$6)*Q$7</f>
        <v>5540229.4897536766</v>
      </c>
      <c r="R949" s="35">
        <f>((Produção!R943*PreçoLivre!R945*(1-Painel!$B$8)-R$3-R$4-R$6)*(1-Painel!$E$7)-R$5+R$6)*R$7</f>
        <v>5145168.3275947077</v>
      </c>
      <c r="S949" s="35">
        <f>((Produção!S943*PreçoLivre!S945*(1-Painel!$B$8)-S$3-S$4-S$6)*(1-Painel!$E$7)-S$5+S$6)*S$7</f>
        <v>4989350.9079434453</v>
      </c>
      <c r="T949" s="35">
        <f>((Produção!T943*PreçoLivre!T945*(1-Painel!$B$8)-T$3-T$4-T$6)*(1-Painel!$E$7)-T$5+T$6)*T$7</f>
        <v>4435041.9635397708</v>
      </c>
      <c r="U949" s="35">
        <f>((Produção!U943*PreçoLivre!U945*(1-Painel!$B$8)-U$3-U$4-U$6)*(1-Painel!$E$7)-U$5+U$6)*U$7</f>
        <v>4195107.0463597793</v>
      </c>
      <c r="V949" s="35">
        <f>((Produção!V943*PreçoLivre!V945*(1-Painel!$B$8)-V$3-V$4-V$6)*(1-Painel!$E$7)-V$5+V$6)*V$7</f>
        <v>3770587.7486614627</v>
      </c>
      <c r="W949" s="35"/>
    </row>
    <row r="950" spans="1:23" x14ac:dyDescent="0.25">
      <c r="A950" s="36">
        <v>941</v>
      </c>
      <c r="B950" s="35">
        <f t="shared" si="14"/>
        <v>258761343.26272711</v>
      </c>
      <c r="C950" s="35">
        <f>((Produção!C944*PreçoLivre!C946*(1-Painel!$B$8)-C$3-C$4-C$6)*(1-Painel!$E$7)-C$5+C$6)*C$7</f>
        <v>25209027.368483581</v>
      </c>
      <c r="D950" s="35">
        <f>((Produção!D944*PreçoLivre!D946*(1-Painel!$B$8)-D$3-D$4-D$6)*(1-Painel!$E$7)-D$5+D$6)*D$7</f>
        <v>22358858.247247029</v>
      </c>
      <c r="E950" s="35">
        <f>((Produção!E944*PreçoLivre!E946*(1-Painel!$B$8)-E$3-E$4-E$6)*(1-Painel!$E$7)-E$5+E$6)*E$7</f>
        <v>22121377.090751156</v>
      </c>
      <c r="F950" s="35">
        <f>((Produção!F944*PreçoLivre!F946*(1-Painel!$B$8)-F$3-F$4-F$6)*(1-Painel!$E$7)-F$5+F$6)*F$7</f>
        <v>20716109.446773723</v>
      </c>
      <c r="G950" s="35">
        <f>((Produção!G944*PreçoLivre!G946*(1-Painel!$B$8)-G$3-G$4-G$6)*(1-Painel!$E$7)-G$5+G$6)*G$7</f>
        <v>18921340.117227267</v>
      </c>
      <c r="H950" s="35">
        <f>((Produção!H944*PreçoLivre!H946*(1-Painel!$B$8)-H$3-H$4-H$6)*(1-Painel!$E$7)-H$5+H$6)*H$7</f>
        <v>17172991.257635117</v>
      </c>
      <c r="I950" s="35">
        <f>((Produção!I944*PreçoLivre!I946*(1-Painel!$B$8)-I$3-I$4-I$6)*(1-Painel!$E$7)-I$5+I$6)*I$7</f>
        <v>14794890.069292188</v>
      </c>
      <c r="J950" s="35">
        <f>((Produção!J944*PreçoLivre!J946*(1-Painel!$B$8)-J$3-J$4-J$6)*(1-Painel!$E$7)-J$5+J$6)*J$7</f>
        <v>13864415.994529013</v>
      </c>
      <c r="K950" s="35">
        <f>((Produção!K944*PreçoLivre!K946*(1-Painel!$B$8)-K$3-K$4-K$6)*(1-Painel!$E$7)-K$5+K$6)*K$7</f>
        <v>13262511.716081841</v>
      </c>
      <c r="L950" s="35">
        <f>((Produção!L944*PreçoLivre!L946*(1-Painel!$B$8)-L$3-L$4-L$6)*(1-Painel!$E$7)-L$5+L$6)*L$7</f>
        <v>11960206.455843192</v>
      </c>
      <c r="M950" s="35">
        <f>((Produção!M944*PreçoLivre!M946*(1-Painel!$B$8)-M$3-M$4-M$6)*(1-Painel!$E$7)-M$5+M$6)*M$7</f>
        <v>11243893.987869648</v>
      </c>
      <c r="N950" s="35">
        <f>((Produção!N944*PreçoLivre!N946*(1-Painel!$B$8)-N$3-N$4-N$6)*(1-Painel!$E$7)-N$5+N$6)*N$7</f>
        <v>9931117.3067213614</v>
      </c>
      <c r="O950" s="35">
        <f>((Produção!O944*PreçoLivre!O946*(1-Painel!$B$8)-O$3-O$4-O$6)*(1-Painel!$E$7)-O$5+O$6)*O$7</f>
        <v>9120212.8678232692</v>
      </c>
      <c r="P950" s="35">
        <f>((Produção!P944*PreçoLivre!P946*(1-Painel!$B$8)-P$3-P$4-P$6)*(1-Painel!$E$7)-P$5+P$6)*P$7</f>
        <v>8732974.724987803</v>
      </c>
      <c r="Q950" s="35">
        <f>((Produção!Q944*PreçoLivre!Q946*(1-Painel!$B$8)-Q$3-Q$4-Q$6)*(1-Painel!$E$7)-Q$5+Q$6)*Q$7</f>
        <v>7691974.9296500338</v>
      </c>
      <c r="R950" s="35">
        <f>((Produção!R944*PreçoLivre!R946*(1-Painel!$B$8)-R$3-R$4-R$6)*(1-Painel!$E$7)-R$5+R$6)*R$7</f>
        <v>7357109.7668055035</v>
      </c>
      <c r="S950" s="35">
        <f>((Produção!S944*PreçoLivre!S946*(1-Painel!$B$8)-S$3-S$4-S$6)*(1-Painel!$E$7)-S$5+S$6)*S$7</f>
        <v>6876875.0848944886</v>
      </c>
      <c r="T950" s="35">
        <f>((Produção!T944*PreçoLivre!T946*(1-Painel!$B$8)-T$3-T$4-T$6)*(1-Painel!$E$7)-T$5+T$6)*T$7</f>
        <v>6207294.6962104822</v>
      </c>
      <c r="U950" s="35">
        <f>((Produção!U944*PreçoLivre!U946*(1-Painel!$B$8)-U$3-U$4-U$6)*(1-Painel!$E$7)-U$5+U$6)*U$7</f>
        <v>5753434.3828690797</v>
      </c>
      <c r="V950" s="35">
        <f>((Produção!V944*PreçoLivre!V946*(1-Painel!$B$8)-V$3-V$4-V$6)*(1-Painel!$E$7)-V$5+V$6)*V$7</f>
        <v>5464727.7510313718</v>
      </c>
      <c r="W950" s="35"/>
    </row>
    <row r="951" spans="1:23" x14ac:dyDescent="0.25">
      <c r="A951" s="36">
        <v>942</v>
      </c>
      <c r="B951" s="35">
        <f t="shared" si="14"/>
        <v>255428290.53511563</v>
      </c>
      <c r="C951" s="35">
        <f>((Produção!C945*PreçoLivre!C947*(1-Painel!$B$8)-C$3-C$4-C$6)*(1-Painel!$E$7)-C$5+C$6)*C$7</f>
        <v>25915238.552402753</v>
      </c>
      <c r="D951" s="35">
        <f>((Produção!D945*PreçoLivre!D947*(1-Painel!$B$8)-D$3-D$4-D$6)*(1-Painel!$E$7)-D$5+D$6)*D$7</f>
        <v>23091844.905260701</v>
      </c>
      <c r="E951" s="35">
        <f>((Produção!E945*PreçoLivre!E947*(1-Painel!$B$8)-E$3-E$4-E$6)*(1-Painel!$E$7)-E$5+E$6)*E$7</f>
        <v>21215961.105225537</v>
      </c>
      <c r="F951" s="35">
        <f>((Produção!F945*PreçoLivre!F947*(1-Painel!$B$8)-F$3-F$4-F$6)*(1-Painel!$E$7)-F$5+F$6)*F$7</f>
        <v>19645656.817289151</v>
      </c>
      <c r="G951" s="35">
        <f>((Produção!G945*PreçoLivre!G947*(1-Painel!$B$8)-G$3-G$4-G$6)*(1-Painel!$E$7)-G$5+G$6)*G$7</f>
        <v>18002568.264550246</v>
      </c>
      <c r="H951" s="35">
        <f>((Produção!H945*PreçoLivre!H947*(1-Painel!$B$8)-H$3-H$4-H$6)*(1-Painel!$E$7)-H$5+H$6)*H$7</f>
        <v>16691086.301379086</v>
      </c>
      <c r="I951" s="35">
        <f>((Produção!I945*PreçoLivre!I947*(1-Painel!$B$8)-I$3-I$4-I$6)*(1-Painel!$E$7)-I$5+I$6)*I$7</f>
        <v>14686535.132992106</v>
      </c>
      <c r="J951" s="35">
        <f>((Produção!J945*PreçoLivre!J947*(1-Painel!$B$8)-J$3-J$4-J$6)*(1-Painel!$E$7)-J$5+J$6)*J$7</f>
        <v>13741360.900844654</v>
      </c>
      <c r="K951" s="35">
        <f>((Produção!K945*PreçoLivre!K947*(1-Painel!$B$8)-K$3-K$4-K$6)*(1-Painel!$E$7)-K$5+K$6)*K$7</f>
        <v>12873986.168879753</v>
      </c>
      <c r="L951" s="35">
        <f>((Produção!L945*PreçoLivre!L947*(1-Painel!$B$8)-L$3-L$4-L$6)*(1-Painel!$E$7)-L$5+L$6)*L$7</f>
        <v>11836536.31458894</v>
      </c>
      <c r="M951" s="35">
        <f>((Produção!M945*PreçoLivre!M947*(1-Painel!$B$8)-M$3-M$4-M$6)*(1-Painel!$E$7)-M$5+M$6)*M$7</f>
        <v>10945039.12767883</v>
      </c>
      <c r="N951" s="35">
        <f>((Produção!N945*PreçoLivre!N947*(1-Painel!$B$8)-N$3-N$4-N$6)*(1-Painel!$E$7)-N$5+N$6)*N$7</f>
        <v>10220817.083386349</v>
      </c>
      <c r="O951" s="35">
        <f>((Produção!O945*PreçoLivre!O947*(1-Painel!$B$8)-O$3-O$4-O$6)*(1-Painel!$E$7)-O$5+O$6)*O$7</f>
        <v>9356940.4693515468</v>
      </c>
      <c r="P951" s="35">
        <f>((Produção!P945*PreçoLivre!P947*(1-Painel!$B$8)-P$3-P$4-P$6)*(1-Painel!$E$7)-P$5+P$6)*P$7</f>
        <v>8455861.8772138041</v>
      </c>
      <c r="Q951" s="35">
        <f>((Produção!Q945*PreçoLivre!Q947*(1-Painel!$B$8)-Q$3-Q$4-Q$6)*(1-Painel!$E$7)-Q$5+Q$6)*Q$7</f>
        <v>7884101.7782782111</v>
      </c>
      <c r="R951" s="35">
        <f>((Produção!R945*PreçoLivre!R947*(1-Painel!$B$8)-R$3-R$4-R$6)*(1-Painel!$E$7)-R$5+R$6)*R$7</f>
        <v>7482403.5975530036</v>
      </c>
      <c r="S951" s="35">
        <f>((Produção!S945*PreçoLivre!S947*(1-Painel!$B$8)-S$3-S$4-S$6)*(1-Painel!$E$7)-S$5+S$6)*S$7</f>
        <v>6765878.6347706402</v>
      </c>
      <c r="T951" s="35">
        <f>((Produção!T945*PreçoLivre!T947*(1-Painel!$B$8)-T$3-T$4-T$6)*(1-Painel!$E$7)-T$5+T$6)*T$7</f>
        <v>6153067.9093830874</v>
      </c>
      <c r="U951" s="35">
        <f>((Produção!U945*PreçoLivre!U947*(1-Painel!$B$8)-U$3-U$4-U$6)*(1-Painel!$E$7)-U$5+U$6)*U$7</f>
        <v>5406611.420758225</v>
      </c>
      <c r="V951" s="35">
        <f>((Produção!V945*PreçoLivre!V947*(1-Painel!$B$8)-V$3-V$4-V$6)*(1-Painel!$E$7)-V$5+V$6)*V$7</f>
        <v>5056794.1733289566</v>
      </c>
      <c r="W951" s="35"/>
    </row>
    <row r="952" spans="1:23" x14ac:dyDescent="0.25">
      <c r="A952" s="36">
        <v>943</v>
      </c>
      <c r="B952" s="35">
        <f t="shared" si="14"/>
        <v>241833734.85189685</v>
      </c>
      <c r="C952" s="35">
        <f>((Produção!C946*PreçoLivre!C948*(1-Painel!$B$8)-C$3-C$4-C$6)*(1-Painel!$E$7)-C$5+C$6)*C$7</f>
        <v>25462464.762493651</v>
      </c>
      <c r="D952" s="35">
        <f>((Produção!D946*PreçoLivre!D948*(1-Painel!$B$8)-D$3-D$4-D$6)*(1-Painel!$E$7)-D$5+D$6)*D$7</f>
        <v>24046907.630002208</v>
      </c>
      <c r="E952" s="35">
        <f>((Produção!E946*PreçoLivre!E948*(1-Painel!$B$8)-E$3-E$4-E$6)*(1-Painel!$E$7)-E$5+E$6)*E$7</f>
        <v>21137065.714180067</v>
      </c>
      <c r="F952" s="35">
        <f>((Produção!F946*PreçoLivre!F948*(1-Painel!$B$8)-F$3-F$4-F$6)*(1-Painel!$E$7)-F$5+F$6)*F$7</f>
        <v>20062895.697027642</v>
      </c>
      <c r="G952" s="35">
        <f>((Produção!G946*PreçoLivre!G948*(1-Painel!$B$8)-G$3-G$4-G$6)*(1-Painel!$E$7)-G$5+G$6)*G$7</f>
        <v>19047723.804248739</v>
      </c>
      <c r="H952" s="35">
        <f>((Produção!H946*PreçoLivre!H948*(1-Painel!$B$8)-H$3-H$4-H$6)*(1-Painel!$E$7)-H$5+H$6)*H$7</f>
        <v>16593204.098581159</v>
      </c>
      <c r="I952" s="35">
        <f>((Produção!I946*PreçoLivre!I948*(1-Painel!$B$8)-I$3-I$4-I$6)*(1-Painel!$E$7)-I$5+I$6)*I$7</f>
        <v>14802775.537406651</v>
      </c>
      <c r="J952" s="35">
        <f>((Produção!J946*PreçoLivre!J948*(1-Painel!$B$8)-J$3-J$4-J$6)*(1-Painel!$E$7)-J$5+J$6)*J$7</f>
        <v>13083515.75849458</v>
      </c>
      <c r="K952" s="35">
        <f>((Produção!K946*PreçoLivre!K948*(1-Painel!$B$8)-K$3-K$4-K$6)*(1-Painel!$E$7)-K$5+K$6)*K$7</f>
        <v>11576489.742079701</v>
      </c>
      <c r="L952" s="35">
        <f>((Produção!L946*PreçoLivre!L948*(1-Painel!$B$8)-L$3-L$4-L$6)*(1-Painel!$E$7)-L$5+L$6)*L$7</f>
        <v>10376663.854821702</v>
      </c>
      <c r="M952" s="35">
        <f>((Produção!M946*PreçoLivre!M948*(1-Painel!$B$8)-M$3-M$4-M$6)*(1-Painel!$E$7)-M$5+M$6)*M$7</f>
        <v>9698381.5641244091</v>
      </c>
      <c r="N952" s="35">
        <f>((Produção!N946*PreçoLivre!N948*(1-Painel!$B$8)-N$3-N$4-N$6)*(1-Painel!$E$7)-N$5+N$6)*N$7</f>
        <v>8832706.5267833918</v>
      </c>
      <c r="O952" s="35">
        <f>((Produção!O946*PreçoLivre!O948*(1-Painel!$B$8)-O$3-O$4-O$6)*(1-Painel!$E$7)-O$5+O$6)*O$7</f>
        <v>7959857.3352263225</v>
      </c>
      <c r="P952" s="35">
        <f>((Produção!P946*PreçoLivre!P948*(1-Painel!$B$8)-P$3-P$4-P$6)*(1-Painel!$E$7)-P$5+P$6)*P$7</f>
        <v>7842636.2565665636</v>
      </c>
      <c r="Q952" s="35">
        <f>((Produção!Q946*PreçoLivre!Q948*(1-Painel!$B$8)-Q$3-Q$4-Q$6)*(1-Painel!$E$7)-Q$5+Q$6)*Q$7</f>
        <v>6781748.8024266195</v>
      </c>
      <c r="R952" s="35">
        <f>((Produção!R946*PreçoLivre!R948*(1-Painel!$B$8)-R$3-R$4-R$6)*(1-Painel!$E$7)-R$5+R$6)*R$7</f>
        <v>5986443.2798860772</v>
      </c>
      <c r="S952" s="35">
        <f>((Produção!S946*PreçoLivre!S948*(1-Painel!$B$8)-S$3-S$4-S$6)*(1-Painel!$E$7)-S$5+S$6)*S$7</f>
        <v>5468027.0853643697</v>
      </c>
      <c r="T952" s="35">
        <f>((Produção!T946*PreçoLivre!T948*(1-Painel!$B$8)-T$3-T$4-T$6)*(1-Painel!$E$7)-T$5+T$6)*T$7</f>
        <v>4503426.561544002</v>
      </c>
      <c r="U952" s="35">
        <f>((Produção!U946*PreçoLivre!U948*(1-Painel!$B$8)-U$3-U$4-U$6)*(1-Painel!$E$7)-U$5+U$6)*U$7</f>
        <v>4408357.5270531671</v>
      </c>
      <c r="V952" s="35">
        <f>((Produção!V946*PreçoLivre!V948*(1-Painel!$B$8)-V$3-V$4-V$6)*(1-Painel!$E$7)-V$5+V$6)*V$7</f>
        <v>4162443.3135858504</v>
      </c>
      <c r="W952" s="35"/>
    </row>
    <row r="953" spans="1:23" x14ac:dyDescent="0.25">
      <c r="A953" s="36">
        <v>944</v>
      </c>
      <c r="B953" s="35">
        <f t="shared" si="14"/>
        <v>246327790.41130206</v>
      </c>
      <c r="C953" s="35">
        <f>((Produção!C947*PreçoLivre!C949*(1-Painel!$B$8)-C$3-C$4-C$6)*(1-Painel!$E$7)-C$5+C$6)*C$7</f>
        <v>25697452.698913168</v>
      </c>
      <c r="D953" s="35">
        <f>((Produção!D947*PreçoLivre!D949*(1-Painel!$B$8)-D$3-D$4-D$6)*(1-Painel!$E$7)-D$5+D$6)*D$7</f>
        <v>23909903.998044442</v>
      </c>
      <c r="E953" s="35">
        <f>((Produção!E947*PreçoLivre!E949*(1-Painel!$B$8)-E$3-E$4-E$6)*(1-Painel!$E$7)-E$5+E$6)*E$7</f>
        <v>21316773.90597022</v>
      </c>
      <c r="F953" s="35">
        <f>((Produção!F947*PreçoLivre!F949*(1-Painel!$B$8)-F$3-F$4-F$6)*(1-Painel!$E$7)-F$5+F$6)*F$7</f>
        <v>19048884.933310512</v>
      </c>
      <c r="G953" s="35">
        <f>((Produção!G947*PreçoLivre!G949*(1-Painel!$B$8)-G$3-G$4-G$6)*(1-Painel!$E$7)-G$5+G$6)*G$7</f>
        <v>16793234.969985358</v>
      </c>
      <c r="H953" s="35">
        <f>((Produção!H947*PreçoLivre!H949*(1-Painel!$B$8)-H$3-H$4-H$6)*(1-Painel!$E$7)-H$5+H$6)*H$7</f>
        <v>15718632.411628384</v>
      </c>
      <c r="I953" s="35">
        <f>((Produção!I947*PreçoLivre!I949*(1-Painel!$B$8)-I$3-I$4-I$6)*(1-Painel!$E$7)-I$5+I$6)*I$7</f>
        <v>14495297.434537841</v>
      </c>
      <c r="J953" s="35">
        <f>((Produção!J947*PreçoLivre!J949*(1-Painel!$B$8)-J$3-J$4-J$6)*(1-Painel!$E$7)-J$5+J$6)*J$7</f>
        <v>13300196.77339128</v>
      </c>
      <c r="K953" s="35">
        <f>((Produção!K947*PreçoLivre!K949*(1-Painel!$B$8)-K$3-K$4-K$6)*(1-Painel!$E$7)-K$5+K$6)*K$7</f>
        <v>11908175.149809161</v>
      </c>
      <c r="L953" s="35">
        <f>((Produção!L947*PreçoLivre!L949*(1-Painel!$B$8)-L$3-L$4-L$6)*(1-Painel!$E$7)-L$5+L$6)*L$7</f>
        <v>10789752.134592898</v>
      </c>
      <c r="M953" s="35">
        <f>((Produção!M947*PreçoLivre!M949*(1-Painel!$B$8)-M$3-M$4-M$6)*(1-Painel!$E$7)-M$5+M$6)*M$7</f>
        <v>9914799.3864844646</v>
      </c>
      <c r="N953" s="35">
        <f>((Produção!N947*PreçoLivre!N949*(1-Painel!$B$8)-N$3-N$4-N$6)*(1-Painel!$E$7)-N$5+N$6)*N$7</f>
        <v>8747020.3501800392</v>
      </c>
      <c r="O953" s="35">
        <f>((Produção!O947*PreçoLivre!O949*(1-Painel!$B$8)-O$3-O$4-O$6)*(1-Painel!$E$7)-O$5+O$6)*O$7</f>
        <v>8307477.377149716</v>
      </c>
      <c r="P953" s="35">
        <f>((Produção!P947*PreçoLivre!P949*(1-Painel!$B$8)-P$3-P$4-P$6)*(1-Painel!$E$7)-P$5+P$6)*P$7</f>
        <v>7977183.3721445613</v>
      </c>
      <c r="Q953" s="35">
        <f>((Produção!Q947*PreçoLivre!Q949*(1-Painel!$B$8)-Q$3-Q$4-Q$6)*(1-Painel!$E$7)-Q$5+Q$6)*Q$7</f>
        <v>7543036.7300109603</v>
      </c>
      <c r="R953" s="35">
        <f>((Produção!R947*PreçoLivre!R949*(1-Painel!$B$8)-R$3-R$4-R$6)*(1-Painel!$E$7)-R$5+R$6)*R$7</f>
        <v>6864311.7942060092</v>
      </c>
      <c r="S953" s="35">
        <f>((Produção!S947*PreçoLivre!S949*(1-Painel!$B$8)-S$3-S$4-S$6)*(1-Painel!$E$7)-S$5+S$6)*S$7</f>
        <v>6320605.6271384843</v>
      </c>
      <c r="T953" s="35">
        <f>((Produção!T947*PreçoLivre!T949*(1-Painel!$B$8)-T$3-T$4-T$6)*(1-Painel!$E$7)-T$5+T$6)*T$7</f>
        <v>5998878.2869589292</v>
      </c>
      <c r="U953" s="35">
        <f>((Produção!U947*PreçoLivre!U949*(1-Painel!$B$8)-U$3-U$4-U$6)*(1-Painel!$E$7)-U$5+U$6)*U$7</f>
        <v>5923751.9578750618</v>
      </c>
      <c r="V953" s="35">
        <f>((Produção!V947*PreçoLivre!V949*(1-Painel!$B$8)-V$3-V$4-V$6)*(1-Painel!$E$7)-V$5+V$6)*V$7</f>
        <v>5752421.1189705459</v>
      </c>
      <c r="W953" s="35"/>
    </row>
    <row r="954" spans="1:23" x14ac:dyDescent="0.25">
      <c r="A954" s="36">
        <v>945</v>
      </c>
      <c r="B954" s="35">
        <f t="shared" si="14"/>
        <v>247201493.05523241</v>
      </c>
      <c r="C954" s="35">
        <f>((Produção!C948*PreçoLivre!C950*(1-Painel!$B$8)-C$3-C$4-C$6)*(1-Painel!$E$7)-C$5+C$6)*C$7</f>
        <v>24726622.72759372</v>
      </c>
      <c r="D954" s="35">
        <f>((Produção!D948*PreçoLivre!D950*(1-Painel!$B$8)-D$3-D$4-D$6)*(1-Painel!$E$7)-D$5+D$6)*D$7</f>
        <v>22884316.3842563</v>
      </c>
      <c r="E954" s="35">
        <f>((Produção!E948*PreçoLivre!E950*(1-Painel!$B$8)-E$3-E$4-E$6)*(1-Painel!$E$7)-E$5+E$6)*E$7</f>
        <v>20901481.358585835</v>
      </c>
      <c r="F954" s="35">
        <f>((Produção!F948*PreçoLivre!F950*(1-Painel!$B$8)-F$3-F$4-F$6)*(1-Painel!$E$7)-F$5+F$6)*F$7</f>
        <v>18576024.961367328</v>
      </c>
      <c r="G954" s="35">
        <f>((Produção!G948*PreçoLivre!G950*(1-Painel!$B$8)-G$3-G$4-G$6)*(1-Painel!$E$7)-G$5+G$6)*G$7</f>
        <v>16340912.838887008</v>
      </c>
      <c r="H954" s="35">
        <f>((Produção!H948*PreçoLivre!H950*(1-Painel!$B$8)-H$3-H$4-H$6)*(1-Painel!$E$7)-H$5+H$6)*H$7</f>
        <v>15264753.551116327</v>
      </c>
      <c r="I954" s="35">
        <f>((Produção!I948*PreçoLivre!I950*(1-Painel!$B$8)-I$3-I$4-I$6)*(1-Painel!$E$7)-I$5+I$6)*I$7</f>
        <v>14549185.468093202</v>
      </c>
      <c r="J954" s="35">
        <f>((Produção!J948*PreçoLivre!J950*(1-Painel!$B$8)-J$3-J$4-J$6)*(1-Painel!$E$7)-J$5+J$6)*J$7</f>
        <v>12994431.047544472</v>
      </c>
      <c r="K954" s="35">
        <f>((Produção!K948*PreçoLivre!K950*(1-Painel!$B$8)-K$3-K$4-K$6)*(1-Painel!$E$7)-K$5+K$6)*K$7</f>
        <v>11883129.974067435</v>
      </c>
      <c r="L954" s="35">
        <f>((Produção!L948*PreçoLivre!L950*(1-Painel!$B$8)-L$3-L$4-L$6)*(1-Painel!$E$7)-L$5+L$6)*L$7</f>
        <v>11399104.778309027</v>
      </c>
      <c r="M954" s="35">
        <f>((Produção!M948*PreçoLivre!M950*(1-Painel!$B$8)-M$3-M$4-M$6)*(1-Painel!$E$7)-M$5+M$6)*M$7</f>
        <v>10658177.809100837</v>
      </c>
      <c r="N954" s="35">
        <f>((Produção!N948*PreçoLivre!N950*(1-Painel!$B$8)-N$3-N$4-N$6)*(1-Painel!$E$7)-N$5+N$6)*N$7</f>
        <v>10350759.40677838</v>
      </c>
      <c r="O954" s="35">
        <f>((Produção!O948*PreçoLivre!O950*(1-Painel!$B$8)-O$3-O$4-O$6)*(1-Painel!$E$7)-O$5+O$6)*O$7</f>
        <v>9806210.3795535956</v>
      </c>
      <c r="P954" s="35">
        <f>((Produção!P948*PreçoLivre!P950*(1-Painel!$B$8)-P$3-P$4-P$6)*(1-Painel!$E$7)-P$5+P$6)*P$7</f>
        <v>8643478.2219678294</v>
      </c>
      <c r="Q954" s="35">
        <f>((Produção!Q948*PreçoLivre!Q950*(1-Painel!$B$8)-Q$3-Q$4-Q$6)*(1-Painel!$E$7)-Q$5+Q$6)*Q$7</f>
        <v>7667576.8440890536</v>
      </c>
      <c r="R954" s="35">
        <f>((Produção!R948*PreçoLivre!R950*(1-Painel!$B$8)-R$3-R$4-R$6)*(1-Painel!$E$7)-R$5+R$6)*R$7</f>
        <v>6984759.6544364821</v>
      </c>
      <c r="S954" s="35">
        <f>((Produção!S948*PreçoLivre!S950*(1-Painel!$B$8)-S$3-S$4-S$6)*(1-Painel!$E$7)-S$5+S$6)*S$7</f>
        <v>6635468.4093959313</v>
      </c>
      <c r="T954" s="35">
        <f>((Produção!T948*PreçoLivre!T950*(1-Painel!$B$8)-T$3-T$4-T$6)*(1-Painel!$E$7)-T$5+T$6)*T$7</f>
        <v>6121746.9344449751</v>
      </c>
      <c r="U954" s="35">
        <f>((Produção!U948*PreçoLivre!U950*(1-Painel!$B$8)-U$3-U$4-U$6)*(1-Painel!$E$7)-U$5+U$6)*U$7</f>
        <v>5642593.0552001353</v>
      </c>
      <c r="V954" s="35">
        <f>((Produção!V948*PreçoLivre!V950*(1-Painel!$B$8)-V$3-V$4-V$6)*(1-Painel!$E$7)-V$5+V$6)*V$7</f>
        <v>5170759.250444565</v>
      </c>
      <c r="W954" s="35"/>
    </row>
    <row r="955" spans="1:23" x14ac:dyDescent="0.25">
      <c r="A955" s="36">
        <v>946</v>
      </c>
      <c r="B955" s="35">
        <f t="shared" si="14"/>
        <v>250327764.74043798</v>
      </c>
      <c r="C955" s="35">
        <f>((Produção!C949*PreçoLivre!C951*(1-Painel!$B$8)-C$3-C$4-C$6)*(1-Painel!$E$7)-C$5+C$6)*C$7</f>
        <v>26213597.251676526</v>
      </c>
      <c r="D955" s="35">
        <f>((Produção!D949*PreçoLivre!D951*(1-Painel!$B$8)-D$3-D$4-D$6)*(1-Painel!$E$7)-D$5+D$6)*D$7</f>
        <v>23396059.625722263</v>
      </c>
      <c r="E955" s="35">
        <f>((Produção!E949*PreçoLivre!E951*(1-Painel!$B$8)-E$3-E$4-E$6)*(1-Painel!$E$7)-E$5+E$6)*E$7</f>
        <v>22778728.656762287</v>
      </c>
      <c r="F955" s="35">
        <f>((Produção!F949*PreçoLivre!F951*(1-Painel!$B$8)-F$3-F$4-F$6)*(1-Painel!$E$7)-F$5+F$6)*F$7</f>
        <v>19885692.301542576</v>
      </c>
      <c r="G955" s="35">
        <f>((Produção!G949*PreçoLivre!G951*(1-Painel!$B$8)-G$3-G$4-G$6)*(1-Painel!$E$7)-G$5+G$6)*G$7</f>
        <v>17876373.922003333</v>
      </c>
      <c r="H955" s="35">
        <f>((Produção!H949*PreçoLivre!H951*(1-Painel!$B$8)-H$3-H$4-H$6)*(1-Painel!$E$7)-H$5+H$6)*H$7</f>
        <v>16656873.891106078</v>
      </c>
      <c r="I955" s="35">
        <f>((Produção!I949*PreçoLivre!I951*(1-Painel!$B$8)-I$3-I$4-I$6)*(1-Painel!$E$7)-I$5+I$6)*I$7</f>
        <v>15003205.247148341</v>
      </c>
      <c r="J955" s="35">
        <f>((Produção!J949*PreçoLivre!J951*(1-Painel!$B$8)-J$3-J$4-J$6)*(1-Painel!$E$7)-J$5+J$6)*J$7</f>
        <v>13556700.230709061</v>
      </c>
      <c r="K955" s="35">
        <f>((Produção!K949*PreçoLivre!K951*(1-Painel!$B$8)-K$3-K$4-K$6)*(1-Painel!$E$7)-K$5+K$6)*K$7</f>
        <v>12382273.037544334</v>
      </c>
      <c r="L955" s="35">
        <f>((Produção!L949*PreçoLivre!L951*(1-Painel!$B$8)-L$3-L$4-L$6)*(1-Painel!$E$7)-L$5+L$6)*L$7</f>
        <v>11393635.907117954</v>
      </c>
      <c r="M955" s="35">
        <f>((Produção!M949*PreçoLivre!M951*(1-Painel!$B$8)-M$3-M$4-M$6)*(1-Painel!$E$7)-M$5+M$6)*M$7</f>
        <v>10316603.728292011</v>
      </c>
      <c r="N955" s="35">
        <f>((Produção!N949*PreçoLivre!N951*(1-Painel!$B$8)-N$3-N$4-N$6)*(1-Painel!$E$7)-N$5+N$6)*N$7</f>
        <v>9362240.0574406367</v>
      </c>
      <c r="O955" s="35">
        <f>((Produção!O949*PreçoLivre!O951*(1-Painel!$B$8)-O$3-O$4-O$6)*(1-Painel!$E$7)-O$5+O$6)*O$7</f>
        <v>8404152.4350439366</v>
      </c>
      <c r="P955" s="35">
        <f>((Produção!P949*PreçoLivre!P951*(1-Painel!$B$8)-P$3-P$4-P$6)*(1-Painel!$E$7)-P$5+P$6)*P$7</f>
        <v>7886032.8553709267</v>
      </c>
      <c r="Q955" s="35">
        <f>((Produção!Q949*PreçoLivre!Q951*(1-Painel!$B$8)-Q$3-Q$4-Q$6)*(1-Painel!$E$7)-Q$5+Q$6)*Q$7</f>
        <v>7308462.7342170207</v>
      </c>
      <c r="R955" s="35">
        <f>((Produção!R949*PreçoLivre!R951*(1-Painel!$B$8)-R$3-R$4-R$6)*(1-Painel!$E$7)-R$5+R$6)*R$7</f>
        <v>6862801.1880175956</v>
      </c>
      <c r="S955" s="35">
        <f>((Produção!S949*PreçoLivre!S951*(1-Painel!$B$8)-S$3-S$4-S$6)*(1-Painel!$E$7)-S$5+S$6)*S$7</f>
        <v>6273634.3989353022</v>
      </c>
      <c r="T955" s="35">
        <f>((Produção!T949*PreçoLivre!T951*(1-Painel!$B$8)-T$3-T$4-T$6)*(1-Painel!$E$7)-T$5+T$6)*T$7</f>
        <v>5611467.6335169747</v>
      </c>
      <c r="U955" s="35">
        <f>((Produção!U949*PreçoLivre!U951*(1-Painel!$B$8)-U$3-U$4-U$6)*(1-Painel!$E$7)-U$5+U$6)*U$7</f>
        <v>4877590.6501866132</v>
      </c>
      <c r="V955" s="35">
        <f>((Produção!V949*PreçoLivre!V951*(1-Painel!$B$8)-V$3-V$4-V$6)*(1-Painel!$E$7)-V$5+V$6)*V$7</f>
        <v>4281638.9880842092</v>
      </c>
      <c r="W955" s="35"/>
    </row>
    <row r="956" spans="1:23" x14ac:dyDescent="0.25">
      <c r="A956" s="36">
        <v>947</v>
      </c>
      <c r="B956" s="35">
        <f t="shared" si="14"/>
        <v>221776998.28193411</v>
      </c>
      <c r="C956" s="35">
        <f>((Produção!C950*PreçoLivre!C952*(1-Painel!$B$8)-C$3-C$4-C$6)*(1-Painel!$E$7)-C$5+C$6)*C$7</f>
        <v>26387065.574682515</v>
      </c>
      <c r="D956" s="35">
        <f>((Produção!D950*PreçoLivre!D952*(1-Painel!$B$8)-D$3-D$4-D$6)*(1-Painel!$E$7)-D$5+D$6)*D$7</f>
        <v>23436256.588637996</v>
      </c>
      <c r="E956" s="35">
        <f>((Produção!E950*PreçoLivre!E952*(1-Painel!$B$8)-E$3-E$4-E$6)*(1-Painel!$E$7)-E$5+E$6)*E$7</f>
        <v>20699591.097891651</v>
      </c>
      <c r="F956" s="35">
        <f>((Produção!F950*PreçoLivre!F952*(1-Painel!$B$8)-F$3-F$4-F$6)*(1-Painel!$E$7)-F$5+F$6)*F$7</f>
        <v>18916807.803111009</v>
      </c>
      <c r="G956" s="35">
        <f>((Produção!G950*PreçoLivre!G952*(1-Painel!$B$8)-G$3-G$4-G$6)*(1-Painel!$E$7)-G$5+G$6)*G$7</f>
        <v>15328747.077895543</v>
      </c>
      <c r="H956" s="35">
        <f>((Produção!H950*PreçoLivre!H952*(1-Painel!$B$8)-H$3-H$4-H$6)*(1-Painel!$E$7)-H$5+H$6)*H$7</f>
        <v>13960460.956377719</v>
      </c>
      <c r="I956" s="35">
        <f>((Produção!I950*PreçoLivre!I952*(1-Painel!$B$8)-I$3-I$4-I$6)*(1-Painel!$E$7)-I$5+I$6)*I$7</f>
        <v>12150328.265142146</v>
      </c>
      <c r="J956" s="35">
        <f>((Produção!J950*PreçoLivre!J952*(1-Painel!$B$8)-J$3-J$4-J$6)*(1-Painel!$E$7)-J$5+J$6)*J$7</f>
        <v>11016939.454217803</v>
      </c>
      <c r="K956" s="35">
        <f>((Produção!K950*PreçoLivre!K952*(1-Painel!$B$8)-K$3-K$4-K$6)*(1-Painel!$E$7)-K$5+K$6)*K$7</f>
        <v>10226375.097408593</v>
      </c>
      <c r="L956" s="35">
        <f>((Produção!L950*PreçoLivre!L952*(1-Painel!$B$8)-L$3-L$4-L$6)*(1-Painel!$E$7)-L$5+L$6)*L$7</f>
        <v>9197639.2046337482</v>
      </c>
      <c r="M956" s="35">
        <f>((Produção!M950*PreçoLivre!M952*(1-Painel!$B$8)-M$3-M$4-M$6)*(1-Painel!$E$7)-M$5+M$6)*M$7</f>
        <v>8641018.7835160494</v>
      </c>
      <c r="N956" s="35">
        <f>((Produção!N950*PreçoLivre!N952*(1-Painel!$B$8)-N$3-N$4-N$6)*(1-Painel!$E$7)-N$5+N$6)*N$7</f>
        <v>8388826.747648757</v>
      </c>
      <c r="O956" s="35">
        <f>((Produção!O950*PreçoLivre!O952*(1-Painel!$B$8)-O$3-O$4-O$6)*(1-Painel!$E$7)-O$5+O$6)*O$7</f>
        <v>7461341.6225257739</v>
      </c>
      <c r="P956" s="35">
        <f>((Produção!P950*PreçoLivre!P952*(1-Painel!$B$8)-P$3-P$4-P$6)*(1-Painel!$E$7)-P$5+P$6)*P$7</f>
        <v>6661327.2757088775</v>
      </c>
      <c r="Q956" s="35">
        <f>((Produção!Q950*PreçoLivre!Q952*(1-Painel!$B$8)-Q$3-Q$4-Q$6)*(1-Painel!$E$7)-Q$5+Q$6)*Q$7</f>
        <v>5679881.977454911</v>
      </c>
      <c r="R956" s="35">
        <f>((Produção!R950*PreçoLivre!R952*(1-Painel!$B$8)-R$3-R$4-R$6)*(1-Painel!$E$7)-R$5+R$6)*R$7</f>
        <v>5390836.7350096311</v>
      </c>
      <c r="S956" s="35">
        <f>((Produção!S950*PreçoLivre!S952*(1-Painel!$B$8)-S$3-S$4-S$6)*(1-Painel!$E$7)-S$5+S$6)*S$7</f>
        <v>4992448.651207556</v>
      </c>
      <c r="T956" s="35">
        <f>((Produção!T950*PreçoLivre!T952*(1-Painel!$B$8)-T$3-T$4-T$6)*(1-Painel!$E$7)-T$5+T$6)*T$7</f>
        <v>4624488.8925468838</v>
      </c>
      <c r="U956" s="35">
        <f>((Produção!U950*PreçoLivre!U952*(1-Painel!$B$8)-U$3-U$4-U$6)*(1-Painel!$E$7)-U$5+U$6)*U$7</f>
        <v>4476375.715436765</v>
      </c>
      <c r="V956" s="35">
        <f>((Produção!V950*PreçoLivre!V952*(1-Painel!$B$8)-V$3-V$4-V$6)*(1-Painel!$E$7)-V$5+V$6)*V$7</f>
        <v>4140240.7608801746</v>
      </c>
      <c r="W956" s="35"/>
    </row>
    <row r="957" spans="1:23" x14ac:dyDescent="0.25">
      <c r="A957" s="36">
        <v>948</v>
      </c>
      <c r="B957" s="35">
        <f t="shared" si="14"/>
        <v>274770715.30002165</v>
      </c>
      <c r="C957" s="35">
        <f>((Produção!C951*PreçoLivre!C953*(1-Painel!$B$8)-C$3-C$4-C$6)*(1-Painel!$E$7)-C$5+C$6)*C$7</f>
        <v>26263654.305108842</v>
      </c>
      <c r="D957" s="35">
        <f>((Produção!D951*PreçoLivre!D953*(1-Painel!$B$8)-D$3-D$4-D$6)*(1-Painel!$E$7)-D$5+D$6)*D$7</f>
        <v>23358970.218906045</v>
      </c>
      <c r="E957" s="35">
        <f>((Produção!E951*PreçoLivre!E953*(1-Painel!$B$8)-E$3-E$4-E$6)*(1-Painel!$E$7)-E$5+E$6)*E$7</f>
        <v>21338981.216571294</v>
      </c>
      <c r="F957" s="35">
        <f>((Produção!F951*PreçoLivre!F953*(1-Painel!$B$8)-F$3-F$4-F$6)*(1-Painel!$E$7)-F$5+F$6)*F$7</f>
        <v>19775863.537260849</v>
      </c>
      <c r="G957" s="35">
        <f>((Produção!G951*PreçoLivre!G953*(1-Painel!$B$8)-G$3-G$4-G$6)*(1-Painel!$E$7)-G$5+G$6)*G$7</f>
        <v>19689785.408045687</v>
      </c>
      <c r="H957" s="35">
        <f>((Produção!H951*PreçoLivre!H953*(1-Painel!$B$8)-H$3-H$4-H$6)*(1-Painel!$E$7)-H$5+H$6)*H$7</f>
        <v>18587125.602731172</v>
      </c>
      <c r="I957" s="35">
        <f>((Produção!I951*PreçoLivre!I953*(1-Painel!$B$8)-I$3-I$4-I$6)*(1-Painel!$E$7)-I$5+I$6)*I$7</f>
        <v>16553565.066442661</v>
      </c>
      <c r="J957" s="35">
        <f>((Produção!J951*PreçoLivre!J953*(1-Painel!$B$8)-J$3-J$4-J$6)*(1-Painel!$E$7)-J$5+J$6)*J$7</f>
        <v>15313891.013351372</v>
      </c>
      <c r="K957" s="35">
        <f>((Produção!K951*PreçoLivre!K953*(1-Painel!$B$8)-K$3-K$4-K$6)*(1-Painel!$E$7)-K$5+K$6)*K$7</f>
        <v>14689917.73603707</v>
      </c>
      <c r="L957" s="35">
        <f>((Produção!L951*PreçoLivre!L953*(1-Painel!$B$8)-L$3-L$4-L$6)*(1-Painel!$E$7)-L$5+L$6)*L$7</f>
        <v>13247426.861451196</v>
      </c>
      <c r="M957" s="35">
        <f>((Produção!M951*PreçoLivre!M953*(1-Painel!$B$8)-M$3-M$4-M$6)*(1-Painel!$E$7)-M$5+M$6)*M$7</f>
        <v>12134858.180282943</v>
      </c>
      <c r="N957" s="35">
        <f>((Produção!N951*PreçoLivre!N953*(1-Painel!$B$8)-N$3-N$4-N$6)*(1-Painel!$E$7)-N$5+N$6)*N$7</f>
        <v>11410306.59486139</v>
      </c>
      <c r="O957" s="35">
        <f>((Produção!O951*PreçoLivre!O953*(1-Painel!$B$8)-O$3-O$4-O$6)*(1-Painel!$E$7)-O$5+O$6)*O$7</f>
        <v>10468390.393994024</v>
      </c>
      <c r="P957" s="35">
        <f>((Produção!P951*PreçoLivre!P953*(1-Painel!$B$8)-P$3-P$4-P$6)*(1-Painel!$E$7)-P$5+P$6)*P$7</f>
        <v>9366684.1570812631</v>
      </c>
      <c r="Q957" s="35">
        <f>((Produção!Q951*PreçoLivre!Q953*(1-Painel!$B$8)-Q$3-Q$4-Q$6)*(1-Painel!$E$7)-Q$5+Q$6)*Q$7</f>
        <v>8890838.8419303447</v>
      </c>
      <c r="R957" s="35">
        <f>((Produção!R951*PreçoLivre!R953*(1-Painel!$B$8)-R$3-R$4-R$6)*(1-Painel!$E$7)-R$5+R$6)*R$7</f>
        <v>7988579.1712080427</v>
      </c>
      <c r="S957" s="35">
        <f>((Produção!S951*PreçoLivre!S953*(1-Painel!$B$8)-S$3-S$4-S$6)*(1-Painel!$E$7)-S$5+S$6)*S$7</f>
        <v>7581536.3891160674</v>
      </c>
      <c r="T957" s="35">
        <f>((Produção!T951*PreçoLivre!T953*(1-Painel!$B$8)-T$3-T$4-T$6)*(1-Painel!$E$7)-T$5+T$6)*T$7</f>
        <v>6683473.718546682</v>
      </c>
      <c r="U957" s="35">
        <f>((Produção!U951*PreçoLivre!U953*(1-Painel!$B$8)-U$3-U$4-U$6)*(1-Painel!$E$7)-U$5+U$6)*U$7</f>
        <v>5921452.7425866257</v>
      </c>
      <c r="V957" s="35">
        <f>((Produção!V951*PreçoLivre!V953*(1-Painel!$B$8)-V$3-V$4-V$6)*(1-Painel!$E$7)-V$5+V$6)*V$7</f>
        <v>5505414.1445080033</v>
      </c>
      <c r="W957" s="35"/>
    </row>
    <row r="958" spans="1:23" x14ac:dyDescent="0.25">
      <c r="A958" s="36">
        <v>949</v>
      </c>
      <c r="B958" s="35">
        <f t="shared" si="14"/>
        <v>255154447.02304637</v>
      </c>
      <c r="C958" s="35">
        <f>((Produção!C952*PreçoLivre!C954*(1-Painel!$B$8)-C$3-C$4-C$6)*(1-Painel!$E$7)-C$5+C$6)*C$7</f>
        <v>26078645.954517972</v>
      </c>
      <c r="D958" s="35">
        <f>((Produção!D952*PreçoLivre!D954*(1-Painel!$B$8)-D$3-D$4-D$6)*(1-Painel!$E$7)-D$5+D$6)*D$7</f>
        <v>24183295.344778907</v>
      </c>
      <c r="E958" s="35">
        <f>((Produção!E952*PreçoLivre!E954*(1-Painel!$B$8)-E$3-E$4-E$6)*(1-Painel!$E$7)-E$5+E$6)*E$7</f>
        <v>21972885.131740011</v>
      </c>
      <c r="F958" s="35">
        <f>((Produção!F952*PreçoLivre!F954*(1-Painel!$B$8)-F$3-F$4-F$6)*(1-Painel!$E$7)-F$5+F$6)*F$7</f>
        <v>21100253.759371921</v>
      </c>
      <c r="G958" s="35">
        <f>((Produção!G952*PreçoLivre!G954*(1-Painel!$B$8)-G$3-G$4-G$6)*(1-Painel!$E$7)-G$5+G$6)*G$7</f>
        <v>18311844.130585913</v>
      </c>
      <c r="H958" s="35">
        <f>((Produção!H952*PreçoLivre!H954*(1-Painel!$B$8)-H$3-H$4-H$6)*(1-Painel!$E$7)-H$5+H$6)*H$7</f>
        <v>17323525.108577225</v>
      </c>
      <c r="I958" s="35">
        <f>((Produção!I952*PreçoLivre!I954*(1-Painel!$B$8)-I$3-I$4-I$6)*(1-Painel!$E$7)-I$5+I$6)*I$7</f>
        <v>15522783.742295234</v>
      </c>
      <c r="J958" s="35">
        <f>((Produção!J952*PreçoLivre!J954*(1-Painel!$B$8)-J$3-J$4-J$6)*(1-Painel!$E$7)-J$5+J$6)*J$7</f>
        <v>14373732.083911378</v>
      </c>
      <c r="K958" s="35">
        <f>((Produção!K952*PreçoLivre!K954*(1-Painel!$B$8)-K$3-K$4-K$6)*(1-Painel!$E$7)-K$5+K$6)*K$7</f>
        <v>12989501.626555452</v>
      </c>
      <c r="L958" s="35">
        <f>((Produção!L952*PreçoLivre!L954*(1-Painel!$B$8)-L$3-L$4-L$6)*(1-Painel!$E$7)-L$5+L$6)*L$7</f>
        <v>11838314.707220802</v>
      </c>
      <c r="M958" s="35">
        <f>((Produção!M952*PreçoLivre!M954*(1-Painel!$B$8)-M$3-M$4-M$6)*(1-Painel!$E$7)-M$5+M$6)*M$7</f>
        <v>11392605.625945281</v>
      </c>
      <c r="N958" s="35">
        <f>((Produção!N952*PreçoLivre!N954*(1-Painel!$B$8)-N$3-N$4-N$6)*(1-Painel!$E$7)-N$5+N$6)*N$7</f>
        <v>10051814.030068109</v>
      </c>
      <c r="O958" s="35">
        <f>((Produção!O952*PreçoLivre!O954*(1-Painel!$B$8)-O$3-O$4-O$6)*(1-Painel!$E$7)-O$5+O$6)*O$7</f>
        <v>9030790.8040777445</v>
      </c>
      <c r="P958" s="35">
        <f>((Produção!P952*PreçoLivre!P954*(1-Painel!$B$8)-P$3-P$4-P$6)*(1-Painel!$E$7)-P$5+P$6)*P$7</f>
        <v>7919970.1544703217</v>
      </c>
      <c r="Q958" s="35">
        <f>((Produção!Q952*PreçoLivre!Q954*(1-Painel!$B$8)-Q$3-Q$4-Q$6)*(1-Painel!$E$7)-Q$5+Q$6)*Q$7</f>
        <v>6916881.8351568859</v>
      </c>
      <c r="R958" s="35">
        <f>((Produção!R952*PreçoLivre!R954*(1-Painel!$B$8)-R$3-R$4-R$6)*(1-Painel!$E$7)-R$5+R$6)*R$7</f>
        <v>6308565.077385664</v>
      </c>
      <c r="S958" s="35">
        <f>((Produção!S952*PreçoLivre!S954*(1-Painel!$B$8)-S$3-S$4-S$6)*(1-Painel!$E$7)-S$5+S$6)*S$7</f>
        <v>5825749.5446422361</v>
      </c>
      <c r="T958" s="35">
        <f>((Produção!T952*PreçoLivre!T954*(1-Painel!$B$8)-T$3-T$4-T$6)*(1-Painel!$E$7)-T$5+T$6)*T$7</f>
        <v>5089498.6962154871</v>
      </c>
      <c r="U958" s="35">
        <f>((Produção!U952*PreçoLivre!U954*(1-Painel!$B$8)-U$3-U$4-U$6)*(1-Painel!$E$7)-U$5+U$6)*U$7</f>
        <v>4668339.9416448604</v>
      </c>
      <c r="V958" s="35">
        <f>((Produção!V952*PreçoLivre!V954*(1-Painel!$B$8)-V$3-V$4-V$6)*(1-Painel!$E$7)-V$5+V$6)*V$7</f>
        <v>4255449.7238850258</v>
      </c>
      <c r="W958" s="35"/>
    </row>
    <row r="959" spans="1:23" x14ac:dyDescent="0.25">
      <c r="A959" s="36">
        <v>950</v>
      </c>
      <c r="B959" s="35">
        <f t="shared" si="14"/>
        <v>260721436.84533671</v>
      </c>
      <c r="C959" s="35">
        <f>((Produção!C953*PreçoLivre!C955*(1-Painel!$B$8)-C$3-C$4-C$6)*(1-Painel!$E$7)-C$5+C$6)*C$7</f>
        <v>26701013.91042297</v>
      </c>
      <c r="D959" s="35">
        <f>((Produção!D953*PreçoLivre!D955*(1-Painel!$B$8)-D$3-D$4-D$6)*(1-Painel!$E$7)-D$5+D$6)*D$7</f>
        <v>24242847.962281991</v>
      </c>
      <c r="E959" s="35">
        <f>((Produção!E953*PreçoLivre!E955*(1-Painel!$B$8)-E$3-E$4-E$6)*(1-Painel!$E$7)-E$5+E$6)*E$7</f>
        <v>22114908.613342587</v>
      </c>
      <c r="F959" s="35">
        <f>((Produção!F953*PreçoLivre!F955*(1-Painel!$B$8)-F$3-F$4-F$6)*(1-Painel!$E$7)-F$5+F$6)*F$7</f>
        <v>21098357.6558895</v>
      </c>
      <c r="G959" s="35">
        <f>((Produção!G953*PreçoLivre!G955*(1-Painel!$B$8)-G$3-G$4-G$6)*(1-Painel!$E$7)-G$5+G$6)*G$7</f>
        <v>18706537.750666477</v>
      </c>
      <c r="H959" s="35">
        <f>((Produção!H953*PreçoLivre!H955*(1-Painel!$B$8)-H$3-H$4-H$6)*(1-Painel!$E$7)-H$5+H$6)*H$7</f>
        <v>17313378.345240559</v>
      </c>
      <c r="I959" s="35">
        <f>((Produção!I953*PreçoLivre!I955*(1-Painel!$B$8)-I$3-I$4-I$6)*(1-Painel!$E$7)-I$5+I$6)*I$7</f>
        <v>15445374.110627454</v>
      </c>
      <c r="J959" s="35">
        <f>((Produção!J953*PreçoLivre!J955*(1-Painel!$B$8)-J$3-J$4-J$6)*(1-Painel!$E$7)-J$5+J$6)*J$7</f>
        <v>13460290.340507289</v>
      </c>
      <c r="K959" s="35">
        <f>((Produção!K953*PreçoLivre!K955*(1-Painel!$B$8)-K$3-K$4-K$6)*(1-Painel!$E$7)-K$5+K$6)*K$7</f>
        <v>12311321.717285473</v>
      </c>
      <c r="L959" s="35">
        <f>((Produção!L953*PreçoLivre!L955*(1-Painel!$B$8)-L$3-L$4-L$6)*(1-Painel!$E$7)-L$5+L$6)*L$7</f>
        <v>11803519.029762819</v>
      </c>
      <c r="M959" s="35">
        <f>((Produção!M953*PreçoLivre!M955*(1-Painel!$B$8)-M$3-M$4-M$6)*(1-Painel!$E$7)-M$5+M$6)*M$7</f>
        <v>10777959.533244982</v>
      </c>
      <c r="N959" s="35">
        <f>((Produção!N953*PreçoLivre!N955*(1-Painel!$B$8)-N$3-N$4-N$6)*(1-Painel!$E$7)-N$5+N$6)*N$7</f>
        <v>9603701.5122811403</v>
      </c>
      <c r="O959" s="35">
        <f>((Produção!O953*PreçoLivre!O955*(1-Painel!$B$8)-O$3-O$4-O$6)*(1-Painel!$E$7)-O$5+O$6)*O$7</f>
        <v>8918517.9986868966</v>
      </c>
      <c r="P959" s="35">
        <f>((Produção!P953*PreçoLivre!P955*(1-Painel!$B$8)-P$3-P$4-P$6)*(1-Painel!$E$7)-P$5+P$6)*P$7</f>
        <v>8760613.1659428943</v>
      </c>
      <c r="Q959" s="35">
        <f>((Produção!Q953*PreçoLivre!Q955*(1-Painel!$B$8)-Q$3-Q$4-Q$6)*(1-Painel!$E$7)-Q$5+Q$6)*Q$7</f>
        <v>8040250.4562188797</v>
      </c>
      <c r="R959" s="35">
        <f>((Produção!R953*PreçoLivre!R955*(1-Painel!$B$8)-R$3-R$4-R$6)*(1-Painel!$E$7)-R$5+R$6)*R$7</f>
        <v>7655063.5552438786</v>
      </c>
      <c r="S959" s="35">
        <f>((Produção!S953*PreçoLivre!S955*(1-Painel!$B$8)-S$3-S$4-S$6)*(1-Painel!$E$7)-S$5+S$6)*S$7</f>
        <v>6863410.4040959748</v>
      </c>
      <c r="T959" s="35">
        <f>((Produção!T953*PreçoLivre!T955*(1-Painel!$B$8)-T$3-T$4-T$6)*(1-Painel!$E$7)-T$5+T$6)*T$7</f>
        <v>6051584.0874916669</v>
      </c>
      <c r="U959" s="35">
        <f>((Produção!U953*PreçoLivre!U955*(1-Painel!$B$8)-U$3-U$4-U$6)*(1-Painel!$E$7)-U$5+U$6)*U$7</f>
        <v>5590401.6352780787</v>
      </c>
      <c r="V959" s="35">
        <f>((Produção!V953*PreçoLivre!V955*(1-Painel!$B$8)-V$3-V$4-V$6)*(1-Painel!$E$7)-V$5+V$6)*V$7</f>
        <v>5262385.0608252101</v>
      </c>
      <c r="W959" s="35"/>
    </row>
    <row r="960" spans="1:23" x14ac:dyDescent="0.25">
      <c r="A960" s="36">
        <v>951</v>
      </c>
      <c r="B960" s="35">
        <f t="shared" si="14"/>
        <v>241990843.32755527</v>
      </c>
      <c r="C960" s="35">
        <f>((Produção!C954*PreçoLivre!C956*(1-Painel!$B$8)-C$3-C$4-C$6)*(1-Painel!$E$7)-C$5+C$6)*C$7</f>
        <v>24941306.0823493</v>
      </c>
      <c r="D960" s="35">
        <f>((Produção!D954*PreçoLivre!D956*(1-Painel!$B$8)-D$3-D$4-D$6)*(1-Painel!$E$7)-D$5+D$6)*D$7</f>
        <v>23315225.129282221</v>
      </c>
      <c r="E960" s="35">
        <f>((Produção!E954*PreçoLivre!E956*(1-Painel!$B$8)-E$3-E$4-E$6)*(1-Painel!$E$7)-E$5+E$6)*E$7</f>
        <v>20962303.416315116</v>
      </c>
      <c r="F960" s="35">
        <f>((Produção!F954*PreçoLivre!F956*(1-Painel!$B$8)-F$3-F$4-F$6)*(1-Painel!$E$7)-F$5+F$6)*F$7</f>
        <v>18873666.297701187</v>
      </c>
      <c r="G960" s="35">
        <f>((Produção!G954*PreçoLivre!G956*(1-Painel!$B$8)-G$3-G$4-G$6)*(1-Painel!$E$7)-G$5+G$6)*G$7</f>
        <v>17349514.339306194</v>
      </c>
      <c r="H960" s="35">
        <f>((Produção!H954*PreçoLivre!H956*(1-Painel!$B$8)-H$3-H$4-H$6)*(1-Painel!$E$7)-H$5+H$6)*H$7</f>
        <v>16733064.758412674</v>
      </c>
      <c r="I960" s="35">
        <f>((Produção!I954*PreçoLivre!I956*(1-Painel!$B$8)-I$3-I$4-I$6)*(1-Painel!$E$7)-I$5+I$6)*I$7</f>
        <v>14945632.686642</v>
      </c>
      <c r="J960" s="35">
        <f>((Produção!J954*PreçoLivre!J956*(1-Painel!$B$8)-J$3-J$4-J$6)*(1-Painel!$E$7)-J$5+J$6)*J$7</f>
        <v>14158270.834011314</v>
      </c>
      <c r="K960" s="35">
        <f>((Produção!K954*PreçoLivre!K956*(1-Painel!$B$8)-K$3-K$4-K$6)*(1-Painel!$E$7)-K$5+K$6)*K$7</f>
        <v>12607520.215168918</v>
      </c>
      <c r="L960" s="35">
        <f>((Produção!L954*PreçoLivre!L956*(1-Painel!$B$8)-L$3-L$4-L$6)*(1-Painel!$E$7)-L$5+L$6)*L$7</f>
        <v>11271262.033253191</v>
      </c>
      <c r="M960" s="35">
        <f>((Produção!M954*PreçoLivre!M956*(1-Painel!$B$8)-M$3-M$4-M$6)*(1-Painel!$E$7)-M$5+M$6)*M$7</f>
        <v>10915688.667109182</v>
      </c>
      <c r="N960" s="35">
        <f>((Produção!N954*PreçoLivre!N956*(1-Painel!$B$8)-N$3-N$4-N$6)*(1-Painel!$E$7)-N$5+N$6)*N$7</f>
        <v>9396377.797605332</v>
      </c>
      <c r="O960" s="35">
        <f>((Produção!O954*PreçoLivre!O956*(1-Painel!$B$8)-O$3-O$4-O$6)*(1-Painel!$E$7)-O$5+O$6)*O$7</f>
        <v>8259845.7001769869</v>
      </c>
      <c r="P960" s="35">
        <f>((Produção!P954*PreçoLivre!P956*(1-Painel!$B$8)-P$3-P$4-P$6)*(1-Painel!$E$7)-P$5+P$6)*P$7</f>
        <v>7195131.0341159236</v>
      </c>
      <c r="Q960" s="35">
        <f>((Produção!Q954*PreçoLivre!Q956*(1-Painel!$B$8)-Q$3-Q$4-Q$6)*(1-Painel!$E$7)-Q$5+Q$6)*Q$7</f>
        <v>6582312.9234315092</v>
      </c>
      <c r="R960" s="35">
        <f>((Produção!R954*PreçoLivre!R956*(1-Painel!$B$8)-R$3-R$4-R$6)*(1-Painel!$E$7)-R$5+R$6)*R$7</f>
        <v>5875665.056060222</v>
      </c>
      <c r="S960" s="35">
        <f>((Produção!S954*PreçoLivre!S956*(1-Painel!$B$8)-S$3-S$4-S$6)*(1-Painel!$E$7)-S$5+S$6)*S$7</f>
        <v>5338199.139087759</v>
      </c>
      <c r="T960" s="35">
        <f>((Produção!T954*PreçoLivre!T956*(1-Painel!$B$8)-T$3-T$4-T$6)*(1-Painel!$E$7)-T$5+T$6)*T$7</f>
        <v>4734446.2357597668</v>
      </c>
      <c r="U960" s="35">
        <f>((Produção!U954*PreçoLivre!U956*(1-Painel!$B$8)-U$3-U$4-U$6)*(1-Painel!$E$7)-U$5+U$6)*U$7</f>
        <v>4560584.8321057092</v>
      </c>
      <c r="V960" s="35">
        <f>((Produção!V954*PreçoLivre!V956*(1-Painel!$B$8)-V$3-V$4-V$6)*(1-Painel!$E$7)-V$5+V$6)*V$7</f>
        <v>3974826.1496607536</v>
      </c>
      <c r="W960" s="35"/>
    </row>
    <row r="961" spans="1:23" x14ac:dyDescent="0.25">
      <c r="A961" s="36">
        <v>952</v>
      </c>
      <c r="B961" s="35">
        <f t="shared" si="14"/>
        <v>258583624.93131676</v>
      </c>
      <c r="C961" s="35">
        <f>((Produção!C955*PreçoLivre!C957*(1-Painel!$B$8)-C$3-C$4-C$6)*(1-Painel!$E$7)-C$5+C$6)*C$7</f>
        <v>25600356.804254774</v>
      </c>
      <c r="D961" s="35">
        <f>((Produção!D955*PreçoLivre!D957*(1-Painel!$B$8)-D$3-D$4-D$6)*(1-Painel!$E$7)-D$5+D$6)*D$7</f>
        <v>23748569.006395698</v>
      </c>
      <c r="E961" s="35">
        <f>((Produção!E955*PreçoLivre!E957*(1-Painel!$B$8)-E$3-E$4-E$6)*(1-Painel!$E$7)-E$5+E$6)*E$7</f>
        <v>21683494.103982069</v>
      </c>
      <c r="F961" s="35">
        <f>((Produção!F955*PreçoLivre!F957*(1-Painel!$B$8)-F$3-F$4-F$6)*(1-Painel!$E$7)-F$5+F$6)*F$7</f>
        <v>20151484.530182246</v>
      </c>
      <c r="G961" s="35">
        <f>((Produção!G955*PreçoLivre!G957*(1-Painel!$B$8)-G$3-G$4-G$6)*(1-Painel!$E$7)-G$5+G$6)*G$7</f>
        <v>18593414.97735573</v>
      </c>
      <c r="H961" s="35">
        <f>((Produção!H955*PreçoLivre!H957*(1-Painel!$B$8)-H$3-H$4-H$6)*(1-Painel!$E$7)-H$5+H$6)*H$7</f>
        <v>17416770.569025226</v>
      </c>
      <c r="I961" s="35">
        <f>((Produção!I955*PreçoLivre!I957*(1-Painel!$B$8)-I$3-I$4-I$6)*(1-Painel!$E$7)-I$5+I$6)*I$7</f>
        <v>16406206.455042075</v>
      </c>
      <c r="J961" s="35">
        <f>((Produção!J955*PreçoLivre!J957*(1-Painel!$B$8)-J$3-J$4-J$6)*(1-Painel!$E$7)-J$5+J$6)*J$7</f>
        <v>15485121.787329357</v>
      </c>
      <c r="K961" s="35">
        <f>((Produção!K955*PreçoLivre!K957*(1-Painel!$B$8)-K$3-K$4-K$6)*(1-Painel!$E$7)-K$5+K$6)*K$7</f>
        <v>14457908.11169376</v>
      </c>
      <c r="L961" s="35">
        <f>((Produção!L955*PreçoLivre!L957*(1-Painel!$B$8)-L$3-L$4-L$6)*(1-Painel!$E$7)-L$5+L$6)*L$7</f>
        <v>12416092.597899524</v>
      </c>
      <c r="M961" s="35">
        <f>((Produção!M955*PreçoLivre!M957*(1-Painel!$B$8)-M$3-M$4-M$6)*(1-Painel!$E$7)-M$5+M$6)*M$7</f>
        <v>10733422.600903574</v>
      </c>
      <c r="N961" s="35">
        <f>((Produção!N955*PreçoLivre!N957*(1-Painel!$B$8)-N$3-N$4-N$6)*(1-Painel!$E$7)-N$5+N$6)*N$7</f>
        <v>9695570.7601890154</v>
      </c>
      <c r="O961" s="35">
        <f>((Produção!O955*PreçoLivre!O957*(1-Painel!$B$8)-O$3-O$4-O$6)*(1-Painel!$E$7)-O$5+O$6)*O$7</f>
        <v>8447888.5760290846</v>
      </c>
      <c r="P961" s="35">
        <f>((Produção!P955*PreçoLivre!P957*(1-Painel!$B$8)-P$3-P$4-P$6)*(1-Painel!$E$7)-P$5+P$6)*P$7</f>
        <v>7560424.8414719785</v>
      </c>
      <c r="Q961" s="35">
        <f>((Produção!Q955*PreçoLivre!Q957*(1-Painel!$B$8)-Q$3-Q$4-Q$6)*(1-Painel!$E$7)-Q$5+Q$6)*Q$7</f>
        <v>7032484.9939173106</v>
      </c>
      <c r="R961" s="35">
        <f>((Produção!R955*PreçoLivre!R957*(1-Painel!$B$8)-R$3-R$4-R$6)*(1-Painel!$E$7)-R$5+R$6)*R$7</f>
        <v>6629848.230196665</v>
      </c>
      <c r="S961" s="35">
        <f>((Produção!S955*PreçoLivre!S957*(1-Painel!$B$8)-S$3-S$4-S$6)*(1-Painel!$E$7)-S$5+S$6)*S$7</f>
        <v>6212268.1788118398</v>
      </c>
      <c r="T961" s="35">
        <f>((Produção!T955*PreçoLivre!T957*(1-Painel!$B$8)-T$3-T$4-T$6)*(1-Painel!$E$7)-T$5+T$6)*T$7</f>
        <v>5794865.8153301515</v>
      </c>
      <c r="U961" s="35">
        <f>((Produção!U955*PreçoLivre!U957*(1-Painel!$B$8)-U$3-U$4-U$6)*(1-Painel!$E$7)-U$5+U$6)*U$7</f>
        <v>5415112.4197501643</v>
      </c>
      <c r="V961" s="35">
        <f>((Produção!V955*PreçoLivre!V957*(1-Painel!$B$8)-V$3-V$4-V$6)*(1-Painel!$E$7)-V$5+V$6)*V$7</f>
        <v>5102319.5715565346</v>
      </c>
      <c r="W961" s="35"/>
    </row>
    <row r="962" spans="1:23" x14ac:dyDescent="0.25">
      <c r="A962" s="36">
        <v>953</v>
      </c>
      <c r="B962" s="35">
        <f t="shared" si="14"/>
        <v>237159988.7436282</v>
      </c>
      <c r="C962" s="35">
        <f>((Produção!C956*PreçoLivre!C958*(1-Painel!$B$8)-C$3-C$4-C$6)*(1-Painel!$E$7)-C$5+C$6)*C$7</f>
        <v>25007575.368878752</v>
      </c>
      <c r="D962" s="35">
        <f>((Produção!D956*PreçoLivre!D958*(1-Painel!$B$8)-D$3-D$4-D$6)*(1-Painel!$E$7)-D$5+D$6)*D$7</f>
        <v>23074114.278693568</v>
      </c>
      <c r="E962" s="35">
        <f>((Produção!E956*PreçoLivre!E958*(1-Painel!$B$8)-E$3-E$4-E$6)*(1-Painel!$E$7)-E$5+E$6)*E$7</f>
        <v>20741503.821565207</v>
      </c>
      <c r="F962" s="35">
        <f>((Produção!F956*PreçoLivre!F958*(1-Painel!$B$8)-F$3-F$4-F$6)*(1-Painel!$E$7)-F$5+F$6)*F$7</f>
        <v>19155086.480924673</v>
      </c>
      <c r="G962" s="35">
        <f>((Produção!G956*PreçoLivre!G958*(1-Painel!$B$8)-G$3-G$4-G$6)*(1-Painel!$E$7)-G$5+G$6)*G$7</f>
        <v>17610255.288545109</v>
      </c>
      <c r="H962" s="35">
        <f>((Produção!H956*PreçoLivre!H958*(1-Painel!$B$8)-H$3-H$4-H$6)*(1-Painel!$E$7)-H$5+H$6)*H$7</f>
        <v>15669605.750654753</v>
      </c>
      <c r="I962" s="35">
        <f>((Produção!I956*PreçoLivre!I958*(1-Painel!$B$8)-I$3-I$4-I$6)*(1-Painel!$E$7)-I$5+I$6)*I$7</f>
        <v>14342424.085554719</v>
      </c>
      <c r="J962" s="35">
        <f>((Produção!J956*PreçoLivre!J958*(1-Painel!$B$8)-J$3-J$4-J$6)*(1-Painel!$E$7)-J$5+J$6)*J$7</f>
        <v>12606202.169963427</v>
      </c>
      <c r="K962" s="35">
        <f>((Produção!K956*PreçoLivre!K958*(1-Painel!$B$8)-K$3-K$4-K$6)*(1-Painel!$E$7)-K$5+K$6)*K$7</f>
        <v>11768576.83488154</v>
      </c>
      <c r="L962" s="35">
        <f>((Produção!L956*PreçoLivre!L958*(1-Painel!$B$8)-L$3-L$4-L$6)*(1-Painel!$E$7)-L$5+L$6)*L$7</f>
        <v>10560687.520014796</v>
      </c>
      <c r="M962" s="35">
        <f>((Produção!M956*PreçoLivre!M958*(1-Painel!$B$8)-M$3-M$4-M$6)*(1-Painel!$E$7)-M$5+M$6)*M$7</f>
        <v>9559706.4450527169</v>
      </c>
      <c r="N962" s="35">
        <f>((Produção!N956*PreçoLivre!N958*(1-Painel!$B$8)-N$3-N$4-N$6)*(1-Painel!$E$7)-N$5+N$6)*N$7</f>
        <v>8318138.6547169285</v>
      </c>
      <c r="O962" s="35">
        <f>((Produção!O956*PreçoLivre!O958*(1-Painel!$B$8)-O$3-O$4-O$6)*(1-Painel!$E$7)-O$5+O$6)*O$7</f>
        <v>7997191.9869408039</v>
      </c>
      <c r="P962" s="35">
        <f>((Produção!P956*PreçoLivre!P958*(1-Painel!$B$8)-P$3-P$4-P$6)*(1-Painel!$E$7)-P$5+P$6)*P$7</f>
        <v>7435258.591165998</v>
      </c>
      <c r="Q962" s="35">
        <f>((Produção!Q956*PreçoLivre!Q958*(1-Painel!$B$8)-Q$3-Q$4-Q$6)*(1-Painel!$E$7)-Q$5+Q$6)*Q$7</f>
        <v>7050202.7265566951</v>
      </c>
      <c r="R962" s="35">
        <f>((Produção!R956*PreçoLivre!R958*(1-Painel!$B$8)-R$3-R$4-R$6)*(1-Painel!$E$7)-R$5+R$6)*R$7</f>
        <v>6151010.3460517917</v>
      </c>
      <c r="S962" s="35">
        <f>((Produção!S956*PreçoLivre!S958*(1-Painel!$B$8)-S$3-S$4-S$6)*(1-Painel!$E$7)-S$5+S$6)*S$7</f>
        <v>5598695.3336957181</v>
      </c>
      <c r="T962" s="35">
        <f>((Produção!T956*PreçoLivre!T958*(1-Painel!$B$8)-T$3-T$4-T$6)*(1-Painel!$E$7)-T$5+T$6)*T$7</f>
        <v>5315955.5932494691</v>
      </c>
      <c r="U962" s="35">
        <f>((Produção!U956*PreçoLivre!U958*(1-Painel!$B$8)-U$3-U$4-U$6)*(1-Painel!$E$7)-U$5+U$6)*U$7</f>
        <v>4782172.313201068</v>
      </c>
      <c r="V962" s="35">
        <f>((Produção!V956*PreçoLivre!V958*(1-Painel!$B$8)-V$3-V$4-V$6)*(1-Painel!$E$7)-V$5+V$6)*V$7</f>
        <v>4415625.1533204811</v>
      </c>
      <c r="W962" s="35"/>
    </row>
    <row r="963" spans="1:23" x14ac:dyDescent="0.25">
      <c r="A963" s="36">
        <v>954</v>
      </c>
      <c r="B963" s="35">
        <f t="shared" si="14"/>
        <v>267313618.2614547</v>
      </c>
      <c r="C963" s="35">
        <f>((Produção!C957*PreçoLivre!C959*(1-Painel!$B$8)-C$3-C$4-C$6)*(1-Painel!$E$7)-C$5+C$6)*C$7</f>
        <v>25378678.465922609</v>
      </c>
      <c r="D963" s="35">
        <f>((Produção!D957*PreçoLivre!D959*(1-Painel!$B$8)-D$3-D$4-D$6)*(1-Painel!$E$7)-D$5+D$6)*D$7</f>
        <v>23675859.73470787</v>
      </c>
      <c r="E963" s="35">
        <f>((Produção!E957*PreçoLivre!E959*(1-Painel!$B$8)-E$3-E$4-E$6)*(1-Painel!$E$7)-E$5+E$6)*E$7</f>
        <v>22364360.690688092</v>
      </c>
      <c r="F963" s="35">
        <f>((Produção!F957*PreçoLivre!F959*(1-Painel!$B$8)-F$3-F$4-F$6)*(1-Painel!$E$7)-F$5+F$6)*F$7</f>
        <v>19964412.304275297</v>
      </c>
      <c r="G963" s="35">
        <f>((Produção!G957*PreçoLivre!G959*(1-Painel!$B$8)-G$3-G$4-G$6)*(1-Painel!$E$7)-G$5+G$6)*G$7</f>
        <v>19076219.215222493</v>
      </c>
      <c r="H963" s="35">
        <f>((Produção!H957*PreçoLivre!H959*(1-Painel!$B$8)-H$3-H$4-H$6)*(1-Painel!$E$7)-H$5+H$6)*H$7</f>
        <v>17628720.056633823</v>
      </c>
      <c r="I963" s="35">
        <f>((Produção!I957*PreçoLivre!I959*(1-Painel!$B$8)-I$3-I$4-I$6)*(1-Painel!$E$7)-I$5+I$6)*I$7</f>
        <v>16260692.560090104</v>
      </c>
      <c r="J963" s="35">
        <f>((Produção!J957*PreçoLivre!J959*(1-Painel!$B$8)-J$3-J$4-J$6)*(1-Painel!$E$7)-J$5+J$6)*J$7</f>
        <v>14614899.112594027</v>
      </c>
      <c r="K963" s="35">
        <f>((Produção!K957*PreçoLivre!K959*(1-Painel!$B$8)-K$3-K$4-K$6)*(1-Painel!$E$7)-K$5+K$6)*K$7</f>
        <v>13340488.810146477</v>
      </c>
      <c r="L963" s="35">
        <f>((Produção!L957*PreçoLivre!L959*(1-Painel!$B$8)-L$3-L$4-L$6)*(1-Painel!$E$7)-L$5+L$6)*L$7</f>
        <v>12621715.453096095</v>
      </c>
      <c r="M963" s="35">
        <f>((Produção!M957*PreçoLivre!M959*(1-Painel!$B$8)-M$3-M$4-M$6)*(1-Painel!$E$7)-M$5+M$6)*M$7</f>
        <v>11433344.441129854</v>
      </c>
      <c r="N963" s="35">
        <f>((Produção!N957*PreçoLivre!N959*(1-Painel!$B$8)-N$3-N$4-N$6)*(1-Painel!$E$7)-N$5+N$6)*N$7</f>
        <v>10739653.555788293</v>
      </c>
      <c r="O963" s="35">
        <f>((Produção!O957*PreçoLivre!O959*(1-Painel!$B$8)-O$3-O$4-O$6)*(1-Painel!$E$7)-O$5+O$6)*O$7</f>
        <v>9994527.1572748162</v>
      </c>
      <c r="P963" s="35">
        <f>((Produção!P957*PreçoLivre!P959*(1-Painel!$B$8)-P$3-P$4-P$6)*(1-Painel!$E$7)-P$5+P$6)*P$7</f>
        <v>9021697.0075804554</v>
      </c>
      <c r="Q963" s="35">
        <f>((Produção!Q957*PreçoLivre!Q959*(1-Painel!$B$8)-Q$3-Q$4-Q$6)*(1-Painel!$E$7)-Q$5+Q$6)*Q$7</f>
        <v>8118028.0790451216</v>
      </c>
      <c r="R963" s="35">
        <f>((Produção!R957*PreçoLivre!R959*(1-Painel!$B$8)-R$3-R$4-R$6)*(1-Painel!$E$7)-R$5+R$6)*R$7</f>
        <v>7766664.7441826677</v>
      </c>
      <c r="S963" s="35">
        <f>((Produção!S957*PreçoLivre!S959*(1-Painel!$B$8)-S$3-S$4-S$6)*(1-Painel!$E$7)-S$5+S$6)*S$7</f>
        <v>7432427.2977295043</v>
      </c>
      <c r="T963" s="35">
        <f>((Produção!T957*PreçoLivre!T959*(1-Painel!$B$8)-T$3-T$4-T$6)*(1-Painel!$E$7)-T$5+T$6)*T$7</f>
        <v>6624919.8283324223</v>
      </c>
      <c r="U963" s="35">
        <f>((Produção!U957*PreçoLivre!U959*(1-Painel!$B$8)-U$3-U$4-U$6)*(1-Painel!$E$7)-U$5+U$6)*U$7</f>
        <v>5854694.6236943137</v>
      </c>
      <c r="V963" s="35">
        <f>((Produção!V957*PreçoLivre!V959*(1-Painel!$B$8)-V$3-V$4-V$6)*(1-Painel!$E$7)-V$5+V$6)*V$7</f>
        <v>5401615.1233203867</v>
      </c>
      <c r="W963" s="35"/>
    </row>
    <row r="964" spans="1:23" x14ac:dyDescent="0.25">
      <c r="A964" s="36">
        <v>955</v>
      </c>
      <c r="B964" s="35">
        <f t="shared" si="14"/>
        <v>276395306.16438383</v>
      </c>
      <c r="C964" s="35">
        <f>((Produção!C958*PreçoLivre!C960*(1-Painel!$B$8)-C$3-C$4-C$6)*(1-Painel!$E$7)-C$5+C$6)*C$7</f>
        <v>26063272.28276467</v>
      </c>
      <c r="D964" s="35">
        <f>((Produção!D958*PreçoLivre!D960*(1-Painel!$B$8)-D$3-D$4-D$6)*(1-Painel!$E$7)-D$5+D$6)*D$7</f>
        <v>25164094.472884335</v>
      </c>
      <c r="E964" s="35">
        <f>((Produção!E958*PreçoLivre!E960*(1-Painel!$B$8)-E$3-E$4-E$6)*(1-Painel!$E$7)-E$5+E$6)*E$7</f>
        <v>22844042.702127431</v>
      </c>
      <c r="F964" s="35">
        <f>((Produção!F958*PreçoLivre!F960*(1-Painel!$B$8)-F$3-F$4-F$6)*(1-Painel!$E$7)-F$5+F$6)*F$7</f>
        <v>20744858.909719855</v>
      </c>
      <c r="G964" s="35">
        <f>((Produção!G958*PreçoLivre!G960*(1-Painel!$B$8)-G$3-G$4-G$6)*(1-Painel!$E$7)-G$5+G$6)*G$7</f>
        <v>18965364.189672355</v>
      </c>
      <c r="H964" s="35">
        <f>((Produção!H958*PreçoLivre!H960*(1-Painel!$B$8)-H$3-H$4-H$6)*(1-Painel!$E$7)-H$5+H$6)*H$7</f>
        <v>17752398.854590654</v>
      </c>
      <c r="I964" s="35">
        <f>((Produção!I958*PreçoLivre!I960*(1-Painel!$B$8)-I$3-I$4-I$6)*(1-Painel!$E$7)-I$5+I$6)*I$7</f>
        <v>16763676.447042972</v>
      </c>
      <c r="J964" s="35">
        <f>((Produção!J958*PreçoLivre!J960*(1-Painel!$B$8)-J$3-J$4-J$6)*(1-Painel!$E$7)-J$5+J$6)*J$7</f>
        <v>15829481.821381083</v>
      </c>
      <c r="K964" s="35">
        <f>((Produção!K958*PreçoLivre!K960*(1-Painel!$B$8)-K$3-K$4-K$6)*(1-Painel!$E$7)-K$5+K$6)*K$7</f>
        <v>14939939.917314991</v>
      </c>
      <c r="L964" s="35">
        <f>((Produção!L958*PreçoLivre!L960*(1-Painel!$B$8)-L$3-L$4-L$6)*(1-Painel!$E$7)-L$5+L$6)*L$7</f>
        <v>12980360.249420753</v>
      </c>
      <c r="M964" s="35">
        <f>((Produção!M958*PreçoLivre!M960*(1-Painel!$B$8)-M$3-M$4-M$6)*(1-Painel!$E$7)-M$5+M$6)*M$7</f>
        <v>11907748.456427353</v>
      </c>
      <c r="N964" s="35">
        <f>((Produção!N958*PreçoLivre!N960*(1-Painel!$B$8)-N$3-N$4-N$6)*(1-Painel!$E$7)-N$5+N$6)*N$7</f>
        <v>11319023.803842202</v>
      </c>
      <c r="O964" s="35">
        <f>((Produção!O958*PreçoLivre!O960*(1-Painel!$B$8)-O$3-O$4-O$6)*(1-Painel!$E$7)-O$5+O$6)*O$7</f>
        <v>10878689.605187584</v>
      </c>
      <c r="P964" s="35">
        <f>((Produção!P958*PreçoLivre!P960*(1-Painel!$B$8)-P$3-P$4-P$6)*(1-Painel!$E$7)-P$5+P$6)*P$7</f>
        <v>9768249.9353188761</v>
      </c>
      <c r="Q964" s="35">
        <f>((Produção!Q958*PreçoLivre!Q960*(1-Painel!$B$8)-Q$3-Q$4-Q$6)*(1-Painel!$E$7)-Q$5+Q$6)*Q$7</f>
        <v>8458570.2735911943</v>
      </c>
      <c r="R964" s="35">
        <f>((Produção!R958*PreçoLivre!R960*(1-Painel!$B$8)-R$3-R$4-R$6)*(1-Painel!$E$7)-R$5+R$6)*R$7</f>
        <v>7802108.3836353747</v>
      </c>
      <c r="S964" s="35">
        <f>((Produção!S958*PreçoLivre!S960*(1-Painel!$B$8)-S$3-S$4-S$6)*(1-Painel!$E$7)-S$5+S$6)*S$7</f>
        <v>7032039.7413235083</v>
      </c>
      <c r="T964" s="35">
        <f>((Produção!T958*PreçoLivre!T960*(1-Painel!$B$8)-T$3-T$4-T$6)*(1-Painel!$E$7)-T$5+T$6)*T$7</f>
        <v>6165066.7847627234</v>
      </c>
      <c r="U964" s="35">
        <f>((Produção!U958*PreçoLivre!U960*(1-Painel!$B$8)-U$3-U$4-U$6)*(1-Painel!$E$7)-U$5+U$6)*U$7</f>
        <v>5691930.3575817598</v>
      </c>
      <c r="V964" s="35">
        <f>((Produção!V958*PreçoLivre!V960*(1-Painel!$B$8)-V$3-V$4-V$6)*(1-Painel!$E$7)-V$5+V$6)*V$7</f>
        <v>5324388.9757941626</v>
      </c>
      <c r="W964" s="35"/>
    </row>
    <row r="965" spans="1:23" x14ac:dyDescent="0.25">
      <c r="A965" s="36">
        <v>956</v>
      </c>
      <c r="B965" s="35">
        <f t="shared" si="14"/>
        <v>276941626.73389673</v>
      </c>
      <c r="C965" s="35">
        <f>((Produção!C959*PreçoLivre!C961*(1-Painel!$B$8)-C$3-C$4-C$6)*(1-Painel!$E$7)-C$5+C$6)*C$7</f>
        <v>25913288.774572201</v>
      </c>
      <c r="D965" s="35">
        <f>((Produção!D959*PreçoLivre!D961*(1-Painel!$B$8)-D$3-D$4-D$6)*(1-Painel!$E$7)-D$5+D$6)*D$7</f>
        <v>24400494.013454534</v>
      </c>
      <c r="E965" s="35">
        <f>((Produção!E959*PreçoLivre!E961*(1-Painel!$B$8)-E$3-E$4-E$6)*(1-Painel!$E$7)-E$5+E$6)*E$7</f>
        <v>23064193.017588306</v>
      </c>
      <c r="F965" s="35">
        <f>((Produção!F959*PreçoLivre!F961*(1-Painel!$B$8)-F$3-F$4-F$6)*(1-Painel!$E$7)-F$5+F$6)*F$7</f>
        <v>20592249.943977639</v>
      </c>
      <c r="G965" s="35">
        <f>((Produção!G959*PreçoLivre!G961*(1-Painel!$B$8)-G$3-G$4-G$6)*(1-Painel!$E$7)-G$5+G$6)*G$7</f>
        <v>18780369.173814148</v>
      </c>
      <c r="H965" s="35">
        <f>((Produção!H959*PreçoLivre!H961*(1-Painel!$B$8)-H$3-H$4-H$6)*(1-Painel!$E$7)-H$5+H$6)*H$7</f>
        <v>18476561.395300575</v>
      </c>
      <c r="I965" s="35">
        <f>((Produção!I959*PreçoLivre!I961*(1-Painel!$B$8)-I$3-I$4-I$6)*(1-Painel!$E$7)-I$5+I$6)*I$7</f>
        <v>16808890.252243072</v>
      </c>
      <c r="J965" s="35">
        <f>((Produção!J959*PreçoLivre!J961*(1-Painel!$B$8)-J$3-J$4-J$6)*(1-Painel!$E$7)-J$5+J$6)*J$7</f>
        <v>15510978.511088114</v>
      </c>
      <c r="K965" s="35">
        <f>((Produção!K959*PreçoLivre!K961*(1-Painel!$B$8)-K$3-K$4-K$6)*(1-Painel!$E$7)-K$5+K$6)*K$7</f>
        <v>14215990.820297079</v>
      </c>
      <c r="L965" s="35">
        <f>((Produção!L959*PreçoLivre!L961*(1-Painel!$B$8)-L$3-L$4-L$6)*(1-Painel!$E$7)-L$5+L$6)*L$7</f>
        <v>13251836.514389632</v>
      </c>
      <c r="M965" s="35">
        <f>((Produção!M959*PreçoLivre!M961*(1-Painel!$B$8)-M$3-M$4-M$6)*(1-Painel!$E$7)-M$5+M$6)*M$7</f>
        <v>12623359.243957765</v>
      </c>
      <c r="N965" s="35">
        <f>((Produção!N959*PreçoLivre!N961*(1-Painel!$B$8)-N$3-N$4-N$6)*(1-Painel!$E$7)-N$5+N$6)*N$7</f>
        <v>11629473.599208467</v>
      </c>
      <c r="O965" s="35">
        <f>((Produção!O959*PreçoLivre!O961*(1-Painel!$B$8)-O$3-O$4-O$6)*(1-Painel!$E$7)-O$5+O$6)*O$7</f>
        <v>10328095.61311442</v>
      </c>
      <c r="P965" s="35">
        <f>((Produção!P959*PreçoLivre!P961*(1-Painel!$B$8)-P$3-P$4-P$6)*(1-Painel!$E$7)-P$5+P$6)*P$7</f>
        <v>9825979.0068193413</v>
      </c>
      <c r="Q965" s="35">
        <f>((Produção!Q959*PreçoLivre!Q961*(1-Painel!$B$8)-Q$3-Q$4-Q$6)*(1-Painel!$E$7)-Q$5+Q$6)*Q$7</f>
        <v>8593778.6462564748</v>
      </c>
      <c r="R965" s="35">
        <f>((Produção!R959*PreçoLivre!R961*(1-Painel!$B$8)-R$3-R$4-R$6)*(1-Painel!$E$7)-R$5+R$6)*R$7</f>
        <v>7895279.3654894698</v>
      </c>
      <c r="S965" s="35">
        <f>((Produção!S959*PreçoLivre!S961*(1-Painel!$B$8)-S$3-S$4-S$6)*(1-Painel!$E$7)-S$5+S$6)*S$7</f>
        <v>6998620.6548424494</v>
      </c>
      <c r="T965" s="35">
        <f>((Produção!T959*PreçoLivre!T961*(1-Painel!$B$8)-T$3-T$4-T$6)*(1-Painel!$E$7)-T$5+T$6)*T$7</f>
        <v>6632042.3510939013</v>
      </c>
      <c r="U965" s="35">
        <f>((Produção!U959*PreçoLivre!U961*(1-Painel!$B$8)-U$3-U$4-U$6)*(1-Painel!$E$7)-U$5+U$6)*U$7</f>
        <v>6017788.0571618676</v>
      </c>
      <c r="V965" s="35">
        <f>((Produção!V959*PreçoLivre!V961*(1-Painel!$B$8)-V$3-V$4-V$6)*(1-Painel!$E$7)-V$5+V$6)*V$7</f>
        <v>5382357.7792272633</v>
      </c>
      <c r="W965" s="35"/>
    </row>
    <row r="966" spans="1:23" x14ac:dyDescent="0.25">
      <c r="A966" s="36">
        <v>957</v>
      </c>
      <c r="B966" s="35">
        <f t="shared" si="14"/>
        <v>276480688.92472154</v>
      </c>
      <c r="C966" s="35">
        <f>((Produção!C960*PreçoLivre!C962*(1-Painel!$B$8)-C$3-C$4-C$6)*(1-Painel!$E$7)-C$5+C$6)*C$7</f>
        <v>28874824.694910303</v>
      </c>
      <c r="D966" s="35">
        <f>((Produção!D960*PreçoLivre!D962*(1-Painel!$B$8)-D$3-D$4-D$6)*(1-Painel!$E$7)-D$5+D$6)*D$7</f>
        <v>25272081.261731591</v>
      </c>
      <c r="E966" s="35">
        <f>((Produção!E960*PreçoLivre!E962*(1-Painel!$B$8)-E$3-E$4-E$6)*(1-Painel!$E$7)-E$5+E$6)*E$7</f>
        <v>23419857.591165751</v>
      </c>
      <c r="F966" s="35">
        <f>((Produção!F960*PreçoLivre!F962*(1-Painel!$B$8)-F$3-F$4-F$6)*(1-Painel!$E$7)-F$5+F$6)*F$7</f>
        <v>20805348.628321089</v>
      </c>
      <c r="G966" s="35">
        <f>((Produção!G960*PreçoLivre!G962*(1-Painel!$B$8)-G$3-G$4-G$6)*(1-Painel!$E$7)-G$5+G$6)*G$7</f>
        <v>19160576.182086166</v>
      </c>
      <c r="H966" s="35">
        <f>((Produção!H960*PreçoLivre!H962*(1-Painel!$B$8)-H$3-H$4-H$6)*(1-Painel!$E$7)-H$5+H$6)*H$7</f>
        <v>18154952.703535058</v>
      </c>
      <c r="I966" s="35">
        <f>((Produção!I960*PreçoLivre!I962*(1-Painel!$B$8)-I$3-I$4-I$6)*(1-Painel!$E$7)-I$5+I$6)*I$7</f>
        <v>15915266.942674244</v>
      </c>
      <c r="J966" s="35">
        <f>((Produção!J960*PreçoLivre!J962*(1-Painel!$B$8)-J$3-J$4-J$6)*(1-Painel!$E$7)-J$5+J$6)*J$7</f>
        <v>15112061.075594811</v>
      </c>
      <c r="K966" s="35">
        <f>((Produção!K960*PreçoLivre!K962*(1-Painel!$B$8)-K$3-K$4-K$6)*(1-Painel!$E$7)-K$5+K$6)*K$7</f>
        <v>13868687.224072721</v>
      </c>
      <c r="L966" s="35">
        <f>((Produção!L960*PreçoLivre!L962*(1-Painel!$B$8)-L$3-L$4-L$6)*(1-Painel!$E$7)-L$5+L$6)*L$7</f>
        <v>12934783.052495981</v>
      </c>
      <c r="M966" s="35">
        <f>((Produção!M960*PreçoLivre!M962*(1-Painel!$B$8)-M$3-M$4-M$6)*(1-Painel!$E$7)-M$5+M$6)*M$7</f>
        <v>11343578.97331319</v>
      </c>
      <c r="N966" s="35">
        <f>((Produção!N960*PreçoLivre!N962*(1-Painel!$B$8)-N$3-N$4-N$6)*(1-Painel!$E$7)-N$5+N$6)*N$7</f>
        <v>10641434.649752397</v>
      </c>
      <c r="O966" s="35">
        <f>((Produção!O960*PreçoLivre!O962*(1-Painel!$B$8)-O$3-O$4-O$6)*(1-Painel!$E$7)-O$5+O$6)*O$7</f>
        <v>9769000.9382477384</v>
      </c>
      <c r="P966" s="35">
        <f>((Produção!P960*PreçoLivre!P962*(1-Painel!$B$8)-P$3-P$4-P$6)*(1-Painel!$E$7)-P$5+P$6)*P$7</f>
        <v>9042647.2708084155</v>
      </c>
      <c r="Q966" s="35">
        <f>((Produção!Q960*PreçoLivre!Q962*(1-Painel!$B$8)-Q$3-Q$4-Q$6)*(1-Painel!$E$7)-Q$5+Q$6)*Q$7</f>
        <v>8104773.5834769784</v>
      </c>
      <c r="R966" s="35">
        <f>((Produção!R960*PreçoLivre!R962*(1-Painel!$B$8)-R$3-R$4-R$6)*(1-Painel!$E$7)-R$5+R$6)*R$7</f>
        <v>7997284.0097930757</v>
      </c>
      <c r="S966" s="35">
        <f>((Produção!S960*PreçoLivre!S962*(1-Painel!$B$8)-S$3-S$4-S$6)*(1-Painel!$E$7)-S$5+S$6)*S$7</f>
        <v>7360192.7167044319</v>
      </c>
      <c r="T966" s="35">
        <f>((Produção!T960*PreçoLivre!T962*(1-Painel!$B$8)-T$3-T$4-T$6)*(1-Painel!$E$7)-T$5+T$6)*T$7</f>
        <v>6705627.3405394899</v>
      </c>
      <c r="U966" s="35">
        <f>((Produção!U960*PreçoLivre!U962*(1-Painel!$B$8)-U$3-U$4-U$6)*(1-Painel!$E$7)-U$5+U$6)*U$7</f>
        <v>6078580.5769121442</v>
      </c>
      <c r="V966" s="35">
        <f>((Produção!V960*PreçoLivre!V962*(1-Painel!$B$8)-V$3-V$4-V$6)*(1-Painel!$E$7)-V$5+V$6)*V$7</f>
        <v>5919129.5085859271</v>
      </c>
      <c r="W966" s="35"/>
    </row>
    <row r="967" spans="1:23" x14ac:dyDescent="0.25">
      <c r="A967" s="36">
        <v>958</v>
      </c>
      <c r="B967" s="35">
        <f t="shared" si="14"/>
        <v>245649643.12064272</v>
      </c>
      <c r="C967" s="35">
        <f>((Produção!C961*PreçoLivre!C963*(1-Painel!$B$8)-C$3-C$4-C$6)*(1-Painel!$E$7)-C$5+C$6)*C$7</f>
        <v>25538952.546048366</v>
      </c>
      <c r="D967" s="35">
        <f>((Produção!D961*PreçoLivre!D963*(1-Painel!$B$8)-D$3-D$4-D$6)*(1-Painel!$E$7)-D$5+D$6)*D$7</f>
        <v>23161553.580224123</v>
      </c>
      <c r="E967" s="35">
        <f>((Produção!E961*PreçoLivre!E963*(1-Painel!$B$8)-E$3-E$4-E$6)*(1-Painel!$E$7)-E$5+E$6)*E$7</f>
        <v>21015718.255315829</v>
      </c>
      <c r="F967" s="35">
        <f>((Produção!F961*PreçoLivre!F963*(1-Painel!$B$8)-F$3-F$4-F$6)*(1-Painel!$E$7)-F$5+F$6)*F$7</f>
        <v>17731188.536774356</v>
      </c>
      <c r="G967" s="35">
        <f>((Produção!G961*PreçoLivre!G963*(1-Painel!$B$8)-G$3-G$4-G$6)*(1-Painel!$E$7)-G$5+G$6)*G$7</f>
        <v>14883231.326356638</v>
      </c>
      <c r="H967" s="35">
        <f>((Produção!H961*PreçoLivre!H963*(1-Painel!$B$8)-H$3-H$4-H$6)*(1-Painel!$E$7)-H$5+H$6)*H$7</f>
        <v>14079108.326087739</v>
      </c>
      <c r="I967" s="35">
        <f>((Produção!I961*PreçoLivre!I963*(1-Painel!$B$8)-I$3-I$4-I$6)*(1-Painel!$E$7)-I$5+I$6)*I$7</f>
        <v>13179041.661183409</v>
      </c>
      <c r="J967" s="35">
        <f>((Produção!J961*PreçoLivre!J963*(1-Painel!$B$8)-J$3-J$4-J$6)*(1-Painel!$E$7)-J$5+J$6)*J$7</f>
        <v>12672183.884525929</v>
      </c>
      <c r="K967" s="35">
        <f>((Produção!K961*PreçoLivre!K963*(1-Painel!$B$8)-K$3-K$4-K$6)*(1-Painel!$E$7)-K$5+K$6)*K$7</f>
        <v>11956586.805298384</v>
      </c>
      <c r="L967" s="35">
        <f>((Produção!L961*PreçoLivre!L963*(1-Painel!$B$8)-L$3-L$4-L$6)*(1-Painel!$E$7)-L$5+L$6)*L$7</f>
        <v>11525472.027305955</v>
      </c>
      <c r="M967" s="35">
        <f>((Produção!M961*PreçoLivre!M963*(1-Painel!$B$8)-M$3-M$4-M$6)*(1-Painel!$E$7)-M$5+M$6)*M$7</f>
        <v>11157624.336016027</v>
      </c>
      <c r="N967" s="35">
        <f>((Produção!N961*PreçoLivre!N963*(1-Painel!$B$8)-N$3-N$4-N$6)*(1-Painel!$E$7)-N$5+N$6)*N$7</f>
        <v>10403699.931999538</v>
      </c>
      <c r="O967" s="35">
        <f>((Produção!O961*PreçoLivre!O963*(1-Painel!$B$8)-O$3-O$4-O$6)*(1-Painel!$E$7)-O$5+O$6)*O$7</f>
        <v>9541112.5936077014</v>
      </c>
      <c r="P967" s="35">
        <f>((Produção!P961*PreçoLivre!P963*(1-Painel!$B$8)-P$3-P$4-P$6)*(1-Painel!$E$7)-P$5+P$6)*P$7</f>
        <v>8959504.2690257207</v>
      </c>
      <c r="Q967" s="35">
        <f>((Produção!Q961*PreçoLivre!Q963*(1-Painel!$B$8)-Q$3-Q$4-Q$6)*(1-Painel!$E$7)-Q$5+Q$6)*Q$7</f>
        <v>8022872.7599014519</v>
      </c>
      <c r="R967" s="35">
        <f>((Produção!R961*PreçoLivre!R963*(1-Painel!$B$8)-R$3-R$4-R$6)*(1-Painel!$E$7)-R$5+R$6)*R$7</f>
        <v>7334180.4655471109</v>
      </c>
      <c r="S967" s="35">
        <f>((Produção!S961*PreçoLivre!S963*(1-Painel!$B$8)-S$3-S$4-S$6)*(1-Painel!$E$7)-S$5+S$6)*S$7</f>
        <v>6958985.2468668884</v>
      </c>
      <c r="T967" s="35">
        <f>((Produção!T961*PreçoLivre!T963*(1-Painel!$B$8)-T$3-T$4-T$6)*(1-Painel!$E$7)-T$5+T$6)*T$7</f>
        <v>6280829.2591103762</v>
      </c>
      <c r="U967" s="35">
        <f>((Produção!U961*PreçoLivre!U963*(1-Painel!$B$8)-U$3-U$4-U$6)*(1-Painel!$E$7)-U$5+U$6)*U$7</f>
        <v>5905071.3984910818</v>
      </c>
      <c r="V967" s="35">
        <f>((Produção!V961*PreçoLivre!V963*(1-Painel!$B$8)-V$3-V$4-V$6)*(1-Painel!$E$7)-V$5+V$6)*V$7</f>
        <v>5342725.9109560968</v>
      </c>
      <c r="W967" s="35"/>
    </row>
    <row r="968" spans="1:23" x14ac:dyDescent="0.25">
      <c r="A968" s="36">
        <v>959</v>
      </c>
      <c r="B968" s="35">
        <f t="shared" si="14"/>
        <v>252892677.4140487</v>
      </c>
      <c r="C968" s="35">
        <f>((Produção!C962*PreçoLivre!C964*(1-Painel!$B$8)-C$3-C$4-C$6)*(1-Painel!$E$7)-C$5+C$6)*C$7</f>
        <v>26229058.324189868</v>
      </c>
      <c r="D968" s="35">
        <f>((Produção!D962*PreçoLivre!D964*(1-Painel!$B$8)-D$3-D$4-D$6)*(1-Painel!$E$7)-D$5+D$6)*D$7</f>
        <v>23645258.423553884</v>
      </c>
      <c r="E968" s="35">
        <f>((Produção!E962*PreçoLivre!E964*(1-Painel!$B$8)-E$3-E$4-E$6)*(1-Painel!$E$7)-E$5+E$6)*E$7</f>
        <v>20742146.181744434</v>
      </c>
      <c r="F968" s="35">
        <f>((Produção!F962*PreçoLivre!F964*(1-Painel!$B$8)-F$3-F$4-F$6)*(1-Painel!$E$7)-F$5+F$6)*F$7</f>
        <v>18319785.886405885</v>
      </c>
      <c r="G968" s="35">
        <f>((Produção!G962*PreçoLivre!G964*(1-Painel!$B$8)-G$3-G$4-G$6)*(1-Painel!$E$7)-G$5+G$6)*G$7</f>
        <v>16843969.152980514</v>
      </c>
      <c r="H968" s="35">
        <f>((Produção!H962*PreçoLivre!H964*(1-Painel!$B$8)-H$3-H$4-H$6)*(1-Painel!$E$7)-H$5+H$6)*H$7</f>
        <v>15447304.9681841</v>
      </c>
      <c r="I968" s="35">
        <f>((Produção!I962*PreçoLivre!I964*(1-Painel!$B$8)-I$3-I$4-I$6)*(1-Painel!$E$7)-I$5+I$6)*I$7</f>
        <v>13527738.932828011</v>
      </c>
      <c r="J968" s="35">
        <f>((Produção!J962*PreçoLivre!J964*(1-Painel!$B$8)-J$3-J$4-J$6)*(1-Painel!$E$7)-J$5+J$6)*J$7</f>
        <v>12756159.440196475</v>
      </c>
      <c r="K968" s="35">
        <f>((Produção!K962*PreçoLivre!K964*(1-Painel!$B$8)-K$3-K$4-K$6)*(1-Painel!$E$7)-K$5+K$6)*K$7</f>
        <v>11737150.781660574</v>
      </c>
      <c r="L968" s="35">
        <f>((Produção!L962*PreçoLivre!L964*(1-Painel!$B$8)-L$3-L$4-L$6)*(1-Painel!$E$7)-L$5+L$6)*L$7</f>
        <v>11399643.932067396</v>
      </c>
      <c r="M968" s="35">
        <f>((Produção!M962*PreçoLivre!M964*(1-Painel!$B$8)-M$3-M$4-M$6)*(1-Painel!$E$7)-M$5+M$6)*M$7</f>
        <v>11492993.131913127</v>
      </c>
      <c r="N968" s="35">
        <f>((Produção!N962*PreçoLivre!N964*(1-Painel!$B$8)-N$3-N$4-N$6)*(1-Painel!$E$7)-N$5+N$6)*N$7</f>
        <v>10262863.730261309</v>
      </c>
      <c r="O968" s="35">
        <f>((Produção!O962*PreçoLivre!O964*(1-Painel!$B$8)-O$3-O$4-O$6)*(1-Painel!$E$7)-O$5+O$6)*O$7</f>
        <v>9839297.5918059275</v>
      </c>
      <c r="P968" s="35">
        <f>((Produção!P962*PreçoLivre!P964*(1-Painel!$B$8)-P$3-P$4-P$6)*(1-Painel!$E$7)-P$5+P$6)*P$7</f>
        <v>9078737.479566507</v>
      </c>
      <c r="Q968" s="35">
        <f>((Produção!Q962*PreçoLivre!Q964*(1-Painel!$B$8)-Q$3-Q$4-Q$6)*(1-Painel!$E$7)-Q$5+Q$6)*Q$7</f>
        <v>8120328.4834880335</v>
      </c>
      <c r="R968" s="35">
        <f>((Produção!R962*PreçoLivre!R964*(1-Painel!$B$8)-R$3-R$4-R$6)*(1-Painel!$E$7)-R$5+R$6)*R$7</f>
        <v>7559672.4750278126</v>
      </c>
      <c r="S968" s="35">
        <f>((Produção!S962*PreçoLivre!S964*(1-Painel!$B$8)-S$3-S$4-S$6)*(1-Painel!$E$7)-S$5+S$6)*S$7</f>
        <v>7501408.8237576243</v>
      </c>
      <c r="T968" s="35">
        <f>((Produção!T962*PreçoLivre!T964*(1-Painel!$B$8)-T$3-T$4-T$6)*(1-Painel!$E$7)-T$5+T$6)*T$7</f>
        <v>6864119.972062083</v>
      </c>
      <c r="U968" s="35">
        <f>((Produção!U962*PreçoLivre!U964*(1-Painel!$B$8)-U$3-U$4-U$6)*(1-Painel!$E$7)-U$5+U$6)*U$7</f>
        <v>6135971.1180151133</v>
      </c>
      <c r="V968" s="35">
        <f>((Produção!V962*PreçoLivre!V964*(1-Painel!$B$8)-V$3-V$4-V$6)*(1-Painel!$E$7)-V$5+V$6)*V$7</f>
        <v>5389068.5843400378</v>
      </c>
      <c r="W968" s="35"/>
    </row>
    <row r="969" spans="1:23" x14ac:dyDescent="0.25">
      <c r="A969" s="36">
        <v>960</v>
      </c>
      <c r="B969" s="35">
        <f t="shared" si="14"/>
        <v>216712682.04204705</v>
      </c>
      <c r="C969" s="35">
        <f>((Produção!C963*PreçoLivre!C965*(1-Painel!$B$8)-C$3-C$4-C$6)*(1-Painel!$E$7)-C$5+C$6)*C$7</f>
        <v>25244154.502608761</v>
      </c>
      <c r="D969" s="35">
        <f>((Produção!D963*PreçoLivre!D965*(1-Painel!$B$8)-D$3-D$4-D$6)*(1-Painel!$E$7)-D$5+D$6)*D$7</f>
        <v>22297878.61987194</v>
      </c>
      <c r="E969" s="35">
        <f>((Produção!E963*PreçoLivre!E965*(1-Painel!$B$8)-E$3-E$4-E$6)*(1-Painel!$E$7)-E$5+E$6)*E$7</f>
        <v>20462468.636474993</v>
      </c>
      <c r="F969" s="35">
        <f>((Produção!F963*PreçoLivre!F965*(1-Painel!$B$8)-F$3-F$4-F$6)*(1-Painel!$E$7)-F$5+F$6)*F$7</f>
        <v>19004730.075006939</v>
      </c>
      <c r="G969" s="35">
        <f>((Produção!G963*PreçoLivre!G965*(1-Painel!$B$8)-G$3-G$4-G$6)*(1-Painel!$E$7)-G$5+G$6)*G$7</f>
        <v>16134955.811902497</v>
      </c>
      <c r="H969" s="35">
        <f>((Produção!H963*PreçoLivre!H965*(1-Painel!$B$8)-H$3-H$4-H$6)*(1-Painel!$E$7)-H$5+H$6)*H$7</f>
        <v>13382260.198386202</v>
      </c>
      <c r="I969" s="35">
        <f>((Produção!I963*PreçoLivre!I965*(1-Painel!$B$8)-I$3-I$4-I$6)*(1-Painel!$E$7)-I$5+I$6)*I$7</f>
        <v>11675264.548014591</v>
      </c>
      <c r="J969" s="35">
        <f>((Produção!J963*PreçoLivre!J965*(1-Painel!$B$8)-J$3-J$4-J$6)*(1-Painel!$E$7)-J$5+J$6)*J$7</f>
        <v>10445689.192513622</v>
      </c>
      <c r="K969" s="35">
        <f>((Produção!K963*PreçoLivre!K965*(1-Painel!$B$8)-K$3-K$4-K$6)*(1-Painel!$E$7)-K$5+K$6)*K$7</f>
        <v>9643818.8825104553</v>
      </c>
      <c r="L969" s="35">
        <f>((Produção!L963*PreçoLivre!L965*(1-Painel!$B$8)-L$3-L$4-L$6)*(1-Painel!$E$7)-L$5+L$6)*L$7</f>
        <v>8801486.6701790541</v>
      </c>
      <c r="M969" s="35">
        <f>((Produção!M963*PreçoLivre!M965*(1-Painel!$B$8)-M$3-M$4-M$6)*(1-Painel!$E$7)-M$5+M$6)*M$7</f>
        <v>7744270.123345389</v>
      </c>
      <c r="N969" s="35">
        <f>((Produção!N963*PreçoLivre!N965*(1-Painel!$B$8)-N$3-N$4-N$6)*(1-Painel!$E$7)-N$5+N$6)*N$7</f>
        <v>7096365.4707386298</v>
      </c>
      <c r="O969" s="35">
        <f>((Produção!O963*PreçoLivre!O965*(1-Painel!$B$8)-O$3-O$4-O$6)*(1-Painel!$E$7)-O$5+O$6)*O$7</f>
        <v>6614324.6159710456</v>
      </c>
      <c r="P969" s="35">
        <f>((Produção!P963*PreçoLivre!P965*(1-Painel!$B$8)-P$3-P$4-P$6)*(1-Painel!$E$7)-P$5+P$6)*P$7</f>
        <v>6320333.4285599589</v>
      </c>
      <c r="Q969" s="35">
        <f>((Produção!Q963*PreçoLivre!Q965*(1-Painel!$B$8)-Q$3-Q$4-Q$6)*(1-Painel!$E$7)-Q$5+Q$6)*Q$7</f>
        <v>6085841.2271645125</v>
      </c>
      <c r="R969" s="35">
        <f>((Produção!R963*PreçoLivre!R965*(1-Painel!$B$8)-R$3-R$4-R$6)*(1-Painel!$E$7)-R$5+R$6)*R$7</f>
        <v>5786653.2500647595</v>
      </c>
      <c r="S969" s="35">
        <f>((Produção!S963*PreçoLivre!S965*(1-Painel!$B$8)-S$3-S$4-S$6)*(1-Painel!$E$7)-S$5+S$6)*S$7</f>
        <v>5426845.5908348579</v>
      </c>
      <c r="T969" s="35">
        <f>((Produção!T963*PreçoLivre!T965*(1-Painel!$B$8)-T$3-T$4-T$6)*(1-Painel!$E$7)-T$5+T$6)*T$7</f>
        <v>5012155.0472289082</v>
      </c>
      <c r="U969" s="35">
        <f>((Produção!U963*PreçoLivre!U965*(1-Painel!$B$8)-U$3-U$4-U$6)*(1-Painel!$E$7)-U$5+U$6)*U$7</f>
        <v>4786546.417367124</v>
      </c>
      <c r="V969" s="35">
        <f>((Produção!V963*PreçoLivre!V965*(1-Painel!$B$8)-V$3-V$4-V$6)*(1-Painel!$E$7)-V$5+V$6)*V$7</f>
        <v>4746639.7333028428</v>
      </c>
      <c r="W969" s="35"/>
    </row>
    <row r="970" spans="1:23" x14ac:dyDescent="0.25">
      <c r="A970" s="36">
        <v>961</v>
      </c>
      <c r="B970" s="35">
        <f t="shared" ref="B970:B1009" si="15">SUM(C970:W970)</f>
        <v>295579726.36684132</v>
      </c>
      <c r="C970" s="35">
        <f>((Produção!C964*PreçoLivre!C966*(1-Painel!$B$8)-C$3-C$4-C$6)*(1-Painel!$E$7)-C$5+C$6)*C$7</f>
        <v>26948757.952894505</v>
      </c>
      <c r="D970" s="35">
        <f>((Produção!D964*PreçoLivre!D966*(1-Painel!$B$8)-D$3-D$4-D$6)*(1-Painel!$E$7)-D$5+D$6)*D$7</f>
        <v>25601225.454632353</v>
      </c>
      <c r="E970" s="35">
        <f>((Produção!E964*PreçoLivre!E966*(1-Painel!$B$8)-E$3-E$4-E$6)*(1-Painel!$E$7)-E$5+E$6)*E$7</f>
        <v>23666848.612708718</v>
      </c>
      <c r="F970" s="35">
        <f>((Produção!F964*PreçoLivre!F966*(1-Painel!$B$8)-F$3-F$4-F$6)*(1-Painel!$E$7)-F$5+F$6)*F$7</f>
        <v>21721477.957039893</v>
      </c>
      <c r="G970" s="35">
        <f>((Produção!G964*PreçoLivre!G966*(1-Painel!$B$8)-G$3-G$4-G$6)*(1-Painel!$E$7)-G$5+G$6)*G$7</f>
        <v>19718390.764649775</v>
      </c>
      <c r="H970" s="35">
        <f>((Produção!H964*PreçoLivre!H966*(1-Painel!$B$8)-H$3-H$4-H$6)*(1-Painel!$E$7)-H$5+H$6)*H$7</f>
        <v>18435019.165805999</v>
      </c>
      <c r="I970" s="35">
        <f>((Produção!I964*PreçoLivre!I966*(1-Painel!$B$8)-I$3-I$4-I$6)*(1-Painel!$E$7)-I$5+I$6)*I$7</f>
        <v>16813855.679850172</v>
      </c>
      <c r="J970" s="35">
        <f>((Produção!J964*PreçoLivre!J966*(1-Painel!$B$8)-J$3-J$4-J$6)*(1-Painel!$E$7)-J$5+J$6)*J$7</f>
        <v>15989824.135601588</v>
      </c>
      <c r="K970" s="35">
        <f>((Produção!K964*PreçoLivre!K966*(1-Painel!$B$8)-K$3-K$4-K$6)*(1-Painel!$E$7)-K$5+K$6)*K$7</f>
        <v>14359125.860373085</v>
      </c>
      <c r="L970" s="35">
        <f>((Produção!L964*PreçoLivre!L966*(1-Painel!$B$8)-L$3-L$4-L$6)*(1-Painel!$E$7)-L$5+L$6)*L$7</f>
        <v>14046291.021548467</v>
      </c>
      <c r="M970" s="35">
        <f>((Produção!M964*PreçoLivre!M966*(1-Painel!$B$8)-M$3-M$4-M$6)*(1-Painel!$E$7)-M$5+M$6)*M$7</f>
        <v>13283882.087303251</v>
      </c>
      <c r="N970" s="35">
        <f>((Produção!N964*PreçoLivre!N966*(1-Painel!$B$8)-N$3-N$4-N$6)*(1-Painel!$E$7)-N$5+N$6)*N$7</f>
        <v>13010073.635338977</v>
      </c>
      <c r="O970" s="35">
        <f>((Produção!O964*PreçoLivre!O966*(1-Painel!$B$8)-O$3-O$4-O$6)*(1-Painel!$E$7)-O$5+O$6)*O$7</f>
        <v>11816271.021060038</v>
      </c>
      <c r="P970" s="35">
        <f>((Produção!P964*PreçoLivre!P966*(1-Painel!$B$8)-P$3-P$4-P$6)*(1-Painel!$E$7)-P$5+P$6)*P$7</f>
        <v>10710755.395789117</v>
      </c>
      <c r="Q970" s="35">
        <f>((Produção!Q964*PreçoLivre!Q966*(1-Painel!$B$8)-Q$3-Q$4-Q$6)*(1-Painel!$E$7)-Q$5+Q$6)*Q$7</f>
        <v>9997441.6892898213</v>
      </c>
      <c r="R970" s="35">
        <f>((Produção!R964*PreçoLivre!R966*(1-Painel!$B$8)-R$3-R$4-R$6)*(1-Painel!$E$7)-R$5+R$6)*R$7</f>
        <v>9269573.6169662569</v>
      </c>
      <c r="S970" s="35">
        <f>((Produção!S964*PreçoLivre!S966*(1-Painel!$B$8)-S$3-S$4-S$6)*(1-Painel!$E$7)-S$5+S$6)*S$7</f>
        <v>8572900.0417208672</v>
      </c>
      <c r="T970" s="35">
        <f>((Produção!T964*PreçoLivre!T966*(1-Painel!$B$8)-T$3-T$4-T$6)*(1-Painel!$E$7)-T$5+T$6)*T$7</f>
        <v>7718710.5329544665</v>
      </c>
      <c r="U970" s="35">
        <f>((Produção!U964*PreçoLivre!U966*(1-Painel!$B$8)-U$3-U$4-U$6)*(1-Painel!$E$7)-U$5+U$6)*U$7</f>
        <v>7275769.7028033743</v>
      </c>
      <c r="V970" s="35">
        <f>((Produção!V964*PreçoLivre!V966*(1-Painel!$B$8)-V$3-V$4-V$6)*(1-Painel!$E$7)-V$5+V$6)*V$7</f>
        <v>6623532.0385106821</v>
      </c>
      <c r="W970" s="35"/>
    </row>
    <row r="971" spans="1:23" x14ac:dyDescent="0.25">
      <c r="A971" s="36">
        <v>962</v>
      </c>
      <c r="B971" s="35">
        <f t="shared" si="15"/>
        <v>288079870.88138711</v>
      </c>
      <c r="C971" s="35">
        <f>((Produção!C965*PreçoLivre!C967*(1-Painel!$B$8)-C$3-C$4-C$6)*(1-Painel!$E$7)-C$5+C$6)*C$7</f>
        <v>27494939.75717862</v>
      </c>
      <c r="D971" s="35">
        <f>((Produção!D965*PreçoLivre!D967*(1-Painel!$B$8)-D$3-D$4-D$6)*(1-Painel!$E$7)-D$5+D$6)*D$7</f>
        <v>25209442.958844379</v>
      </c>
      <c r="E971" s="35">
        <f>((Produção!E965*PreçoLivre!E967*(1-Painel!$B$8)-E$3-E$4-E$6)*(1-Painel!$E$7)-E$5+E$6)*E$7</f>
        <v>22567639.949267957</v>
      </c>
      <c r="F971" s="35">
        <f>((Produção!F965*PreçoLivre!F967*(1-Painel!$B$8)-F$3-F$4-F$6)*(1-Painel!$E$7)-F$5+F$6)*F$7</f>
        <v>20632456.637551885</v>
      </c>
      <c r="G971" s="35">
        <f>((Produção!G965*PreçoLivre!G967*(1-Painel!$B$8)-G$3-G$4-G$6)*(1-Painel!$E$7)-G$5+G$6)*G$7</f>
        <v>19427003.230686009</v>
      </c>
      <c r="H971" s="35">
        <f>((Produção!H965*PreçoLivre!H967*(1-Painel!$B$8)-H$3-H$4-H$6)*(1-Painel!$E$7)-H$5+H$6)*H$7</f>
        <v>17136678.837787066</v>
      </c>
      <c r="I971" s="35">
        <f>((Produção!I965*PreçoLivre!I967*(1-Painel!$B$8)-I$3-I$4-I$6)*(1-Painel!$E$7)-I$5+I$6)*I$7</f>
        <v>16816711.252219234</v>
      </c>
      <c r="J971" s="35">
        <f>((Produção!J965*PreçoLivre!J967*(1-Painel!$B$8)-J$3-J$4-J$6)*(1-Painel!$E$7)-J$5+J$6)*J$7</f>
        <v>15363975.021881787</v>
      </c>
      <c r="K971" s="35">
        <f>((Produção!K965*PreçoLivre!K967*(1-Painel!$B$8)-K$3-K$4-K$6)*(1-Painel!$E$7)-K$5+K$6)*K$7</f>
        <v>15523717.920032041</v>
      </c>
      <c r="L971" s="35">
        <f>((Produção!L965*PreçoLivre!L967*(1-Painel!$B$8)-L$3-L$4-L$6)*(1-Painel!$E$7)-L$5+L$6)*L$7</f>
        <v>14575482.227468908</v>
      </c>
      <c r="M971" s="35">
        <f>((Produção!M965*PreçoLivre!M967*(1-Painel!$B$8)-M$3-M$4-M$6)*(1-Painel!$E$7)-M$5+M$6)*M$7</f>
        <v>13504005.177997295</v>
      </c>
      <c r="N971" s="35">
        <f>((Produção!N965*PreçoLivre!N967*(1-Painel!$B$8)-N$3-N$4-N$6)*(1-Painel!$E$7)-N$5+N$6)*N$7</f>
        <v>12230568.73475346</v>
      </c>
      <c r="O971" s="35">
        <f>((Produção!O965*PreçoLivre!O967*(1-Painel!$B$8)-O$3-O$4-O$6)*(1-Painel!$E$7)-O$5+O$6)*O$7</f>
        <v>11306504.479755575</v>
      </c>
      <c r="P971" s="35">
        <f>((Produção!P965*PreçoLivre!P967*(1-Painel!$B$8)-P$3-P$4-P$6)*(1-Painel!$E$7)-P$5+P$6)*P$7</f>
        <v>9889003.2558769304</v>
      </c>
      <c r="Q971" s="35">
        <f>((Produção!Q965*PreçoLivre!Q967*(1-Painel!$B$8)-Q$3-Q$4-Q$6)*(1-Painel!$E$7)-Q$5+Q$6)*Q$7</f>
        <v>9116505.0254520588</v>
      </c>
      <c r="R971" s="35">
        <f>((Produção!R965*PreçoLivre!R967*(1-Painel!$B$8)-R$3-R$4-R$6)*(1-Painel!$E$7)-R$5+R$6)*R$7</f>
        <v>8383206.2862109672</v>
      </c>
      <c r="S971" s="35">
        <f>((Produção!S965*PreçoLivre!S967*(1-Painel!$B$8)-S$3-S$4-S$6)*(1-Painel!$E$7)-S$5+S$6)*S$7</f>
        <v>7902193.7057377994</v>
      </c>
      <c r="T971" s="35">
        <f>((Produção!T965*PreçoLivre!T967*(1-Painel!$B$8)-T$3-T$4-T$6)*(1-Painel!$E$7)-T$5+T$6)*T$7</f>
        <v>7412102.1325133136</v>
      </c>
      <c r="U971" s="35">
        <f>((Produção!U965*PreçoLivre!U967*(1-Painel!$B$8)-U$3-U$4-U$6)*(1-Painel!$E$7)-U$5+U$6)*U$7</f>
        <v>7017199.5027184263</v>
      </c>
      <c r="V971" s="35">
        <f>((Produção!V965*PreçoLivre!V967*(1-Painel!$B$8)-V$3-V$4-V$6)*(1-Painel!$E$7)-V$5+V$6)*V$7</f>
        <v>6570534.7874534111</v>
      </c>
      <c r="W971" s="35"/>
    </row>
    <row r="972" spans="1:23" x14ac:dyDescent="0.25">
      <c r="A972" s="36">
        <v>963</v>
      </c>
      <c r="B972" s="35">
        <f t="shared" si="15"/>
        <v>243766148.75632122</v>
      </c>
      <c r="C972" s="35">
        <f>((Produção!C966*PreçoLivre!C968*(1-Painel!$B$8)-C$3-C$4-C$6)*(1-Painel!$E$7)-C$5+C$6)*C$7</f>
        <v>26539057.870373439</v>
      </c>
      <c r="D972" s="35">
        <f>((Produção!D966*PreçoLivre!D968*(1-Painel!$B$8)-D$3-D$4-D$6)*(1-Painel!$E$7)-D$5+D$6)*D$7</f>
        <v>25376810.801363394</v>
      </c>
      <c r="E972" s="35">
        <f>((Produção!E966*PreçoLivre!E968*(1-Painel!$B$8)-E$3-E$4-E$6)*(1-Painel!$E$7)-E$5+E$6)*E$7</f>
        <v>23155835.088445164</v>
      </c>
      <c r="F972" s="35">
        <f>((Produção!F966*PreçoLivre!F968*(1-Painel!$B$8)-F$3-F$4-F$6)*(1-Painel!$E$7)-F$5+F$6)*F$7</f>
        <v>19544593.341090608</v>
      </c>
      <c r="G972" s="35">
        <f>((Produção!G966*PreçoLivre!G968*(1-Painel!$B$8)-G$3-G$4-G$6)*(1-Painel!$E$7)-G$5+G$6)*G$7</f>
        <v>18523503.206703957</v>
      </c>
      <c r="H972" s="35">
        <f>((Produção!H966*PreçoLivre!H968*(1-Painel!$B$8)-H$3-H$4-H$6)*(1-Painel!$E$7)-H$5+H$6)*H$7</f>
        <v>16947079.156693153</v>
      </c>
      <c r="I972" s="35">
        <f>((Produção!I966*PreçoLivre!I968*(1-Painel!$B$8)-I$3-I$4-I$6)*(1-Painel!$E$7)-I$5+I$6)*I$7</f>
        <v>15473263.713321395</v>
      </c>
      <c r="J972" s="35">
        <f>((Produção!J966*PreçoLivre!J968*(1-Painel!$B$8)-J$3-J$4-J$6)*(1-Painel!$E$7)-J$5+J$6)*J$7</f>
        <v>13161551.876885626</v>
      </c>
      <c r="K972" s="35">
        <f>((Produção!K966*PreçoLivre!K968*(1-Painel!$B$8)-K$3-K$4-K$6)*(1-Painel!$E$7)-K$5+K$6)*K$7</f>
        <v>12282631.849978343</v>
      </c>
      <c r="L972" s="35">
        <f>((Produção!L966*PreçoLivre!L968*(1-Painel!$B$8)-L$3-L$4-L$6)*(1-Painel!$E$7)-L$5+L$6)*L$7</f>
        <v>10351746.218520861</v>
      </c>
      <c r="M972" s="35">
        <f>((Produção!M966*PreçoLivre!M968*(1-Painel!$B$8)-M$3-M$4-M$6)*(1-Painel!$E$7)-M$5+M$6)*M$7</f>
        <v>9305680.3140247315</v>
      </c>
      <c r="N972" s="35">
        <f>((Produção!N966*PreçoLivre!N968*(1-Painel!$B$8)-N$3-N$4-N$6)*(1-Painel!$E$7)-N$5+N$6)*N$7</f>
        <v>8439314.0076105855</v>
      </c>
      <c r="O972" s="35">
        <f>((Produção!O966*PreçoLivre!O968*(1-Painel!$B$8)-O$3-O$4-O$6)*(1-Painel!$E$7)-O$5+O$6)*O$7</f>
        <v>7458282.9597971383</v>
      </c>
      <c r="P972" s="35">
        <f>((Produção!P966*PreçoLivre!P968*(1-Painel!$B$8)-P$3-P$4-P$6)*(1-Painel!$E$7)-P$5+P$6)*P$7</f>
        <v>6958296.0840295283</v>
      </c>
      <c r="Q972" s="35">
        <f>((Produção!Q966*PreçoLivre!Q968*(1-Painel!$B$8)-Q$3-Q$4-Q$6)*(1-Painel!$E$7)-Q$5+Q$6)*Q$7</f>
        <v>6489588.6864310373</v>
      </c>
      <c r="R972" s="35">
        <f>((Produção!R966*PreçoLivre!R968*(1-Painel!$B$8)-R$3-R$4-R$6)*(1-Painel!$E$7)-R$5+R$6)*R$7</f>
        <v>5778528.9018580439</v>
      </c>
      <c r="S972" s="35">
        <f>((Produção!S966*PreçoLivre!S968*(1-Painel!$B$8)-S$3-S$4-S$6)*(1-Painel!$E$7)-S$5+S$6)*S$7</f>
        <v>5114156.3987053707</v>
      </c>
      <c r="T972" s="35">
        <f>((Produção!T966*PreçoLivre!T968*(1-Painel!$B$8)-T$3-T$4-T$6)*(1-Painel!$E$7)-T$5+T$6)*T$7</f>
        <v>4803520.214162237</v>
      </c>
      <c r="U972" s="35">
        <f>((Produção!U966*PreçoLivre!U968*(1-Painel!$B$8)-U$3-U$4-U$6)*(1-Painel!$E$7)-U$5+U$6)*U$7</f>
        <v>4258162.0757791158</v>
      </c>
      <c r="V972" s="35">
        <f>((Produção!V966*PreçoLivre!V968*(1-Painel!$B$8)-V$3-V$4-V$6)*(1-Painel!$E$7)-V$5+V$6)*V$7</f>
        <v>3804545.9905475234</v>
      </c>
      <c r="W972" s="35"/>
    </row>
    <row r="973" spans="1:23" x14ac:dyDescent="0.25">
      <c r="A973" s="36">
        <v>964</v>
      </c>
      <c r="B973" s="35">
        <f t="shared" si="15"/>
        <v>243094471.8362692</v>
      </c>
      <c r="C973" s="35">
        <f>((Produção!C967*PreçoLivre!C969*(1-Painel!$B$8)-C$3-C$4-C$6)*(1-Painel!$E$7)-C$5+C$6)*C$7</f>
        <v>25866933.396044232</v>
      </c>
      <c r="D973" s="35">
        <f>((Produção!D967*PreçoLivre!D969*(1-Painel!$B$8)-D$3-D$4-D$6)*(1-Painel!$E$7)-D$5+D$6)*D$7</f>
        <v>23860513.913433295</v>
      </c>
      <c r="E973" s="35">
        <f>((Produção!E967*PreçoLivre!E969*(1-Painel!$B$8)-E$3-E$4-E$6)*(1-Painel!$E$7)-E$5+E$6)*E$7</f>
        <v>21280348.776645996</v>
      </c>
      <c r="F973" s="35">
        <f>((Produção!F967*PreçoLivre!F969*(1-Painel!$B$8)-F$3-F$4-F$6)*(1-Painel!$E$7)-F$5+F$6)*F$7</f>
        <v>19697096.687454339</v>
      </c>
      <c r="G973" s="35">
        <f>((Produção!G967*PreçoLivre!G969*(1-Painel!$B$8)-G$3-G$4-G$6)*(1-Painel!$E$7)-G$5+G$6)*G$7</f>
        <v>17951679.671887808</v>
      </c>
      <c r="H973" s="35">
        <f>((Produção!H967*PreçoLivre!H969*(1-Painel!$B$8)-H$3-H$4-H$6)*(1-Painel!$E$7)-H$5+H$6)*H$7</f>
        <v>15398423.109531473</v>
      </c>
      <c r="I973" s="35">
        <f>((Produção!I967*PreçoLivre!I969*(1-Painel!$B$8)-I$3-I$4-I$6)*(1-Painel!$E$7)-I$5+I$6)*I$7</f>
        <v>13595718.670552192</v>
      </c>
      <c r="J973" s="35">
        <f>((Produção!J967*PreçoLivre!J969*(1-Painel!$B$8)-J$3-J$4-J$6)*(1-Painel!$E$7)-J$5+J$6)*J$7</f>
        <v>11827851.089156885</v>
      </c>
      <c r="K973" s="35">
        <f>((Produção!K967*PreçoLivre!K969*(1-Painel!$B$8)-K$3-K$4-K$6)*(1-Painel!$E$7)-K$5+K$6)*K$7</f>
        <v>11441118.630015593</v>
      </c>
      <c r="L973" s="35">
        <f>((Produção!L967*PreçoLivre!L969*(1-Painel!$B$8)-L$3-L$4-L$6)*(1-Painel!$E$7)-L$5+L$6)*L$7</f>
        <v>10944670.930833295</v>
      </c>
      <c r="M973" s="35">
        <f>((Produção!M967*PreçoLivre!M969*(1-Painel!$B$8)-M$3-M$4-M$6)*(1-Painel!$E$7)-M$5+M$6)*M$7</f>
        <v>9865022.5170025602</v>
      </c>
      <c r="N973" s="35">
        <f>((Produção!N967*PreçoLivre!N969*(1-Painel!$B$8)-N$3-N$4-N$6)*(1-Painel!$E$7)-N$5+N$6)*N$7</f>
        <v>9314629.5727943797</v>
      </c>
      <c r="O973" s="35">
        <f>((Produção!O967*PreçoLivre!O969*(1-Painel!$B$8)-O$3-O$4-O$6)*(1-Painel!$E$7)-O$5+O$6)*O$7</f>
        <v>8587844.8412700128</v>
      </c>
      <c r="P973" s="35">
        <f>((Produção!P967*PreçoLivre!P969*(1-Painel!$B$8)-P$3-P$4-P$6)*(1-Painel!$E$7)-P$5+P$6)*P$7</f>
        <v>7961560.2688181289</v>
      </c>
      <c r="Q973" s="35">
        <f>((Produção!Q967*PreçoLivre!Q969*(1-Painel!$B$8)-Q$3-Q$4-Q$6)*(1-Painel!$E$7)-Q$5+Q$6)*Q$7</f>
        <v>7069393.9352413835</v>
      </c>
      <c r="R973" s="35">
        <f>((Produção!R967*PreçoLivre!R969*(1-Painel!$B$8)-R$3-R$4-R$6)*(1-Painel!$E$7)-R$5+R$6)*R$7</f>
        <v>6709429.461989006</v>
      </c>
      <c r="S973" s="35">
        <f>((Produção!S967*PreçoLivre!S969*(1-Painel!$B$8)-S$3-S$4-S$6)*(1-Painel!$E$7)-S$5+S$6)*S$7</f>
        <v>6364545.57888819</v>
      </c>
      <c r="T973" s="35">
        <f>((Produção!T967*PreçoLivre!T969*(1-Painel!$B$8)-T$3-T$4-T$6)*(1-Painel!$E$7)-T$5+T$6)*T$7</f>
        <v>5677201.4129356155</v>
      </c>
      <c r="U973" s="35">
        <f>((Produção!U967*PreçoLivre!U969*(1-Painel!$B$8)-U$3-U$4-U$6)*(1-Painel!$E$7)-U$5+U$6)*U$7</f>
        <v>5049362.3489495832</v>
      </c>
      <c r="V973" s="35">
        <f>((Produção!V967*PreçoLivre!V969*(1-Painel!$B$8)-V$3-V$4-V$6)*(1-Painel!$E$7)-V$5+V$6)*V$7</f>
        <v>4631127.022825269</v>
      </c>
      <c r="W973" s="35"/>
    </row>
    <row r="974" spans="1:23" x14ac:dyDescent="0.25">
      <c r="A974" s="36">
        <v>965</v>
      </c>
      <c r="B974" s="35">
        <f t="shared" si="15"/>
        <v>249109015.26934358</v>
      </c>
      <c r="C974" s="35">
        <f>((Produção!C968*PreçoLivre!C970*(1-Painel!$B$8)-C$3-C$4-C$6)*(1-Painel!$E$7)-C$5+C$6)*C$7</f>
        <v>24255261.516941749</v>
      </c>
      <c r="D974" s="35">
        <f>((Produção!D968*PreçoLivre!D970*(1-Painel!$B$8)-D$3-D$4-D$6)*(1-Painel!$E$7)-D$5+D$6)*D$7</f>
        <v>21345559.226699714</v>
      </c>
      <c r="E974" s="35">
        <f>((Produção!E968*PreçoLivre!E970*(1-Painel!$B$8)-E$3-E$4-E$6)*(1-Painel!$E$7)-E$5+E$6)*E$7</f>
        <v>20035684.913774703</v>
      </c>
      <c r="F974" s="35">
        <f>((Produção!F968*PreçoLivre!F970*(1-Painel!$B$8)-F$3-F$4-F$6)*(1-Painel!$E$7)-F$5+F$6)*F$7</f>
        <v>19322826.287641253</v>
      </c>
      <c r="G974" s="35">
        <f>((Produção!G968*PreçoLivre!G970*(1-Painel!$B$8)-G$3-G$4-G$6)*(1-Painel!$E$7)-G$5+G$6)*G$7</f>
        <v>17946815.871244013</v>
      </c>
      <c r="H974" s="35">
        <f>((Produção!H968*PreçoLivre!H970*(1-Painel!$B$8)-H$3-H$4-H$6)*(1-Painel!$E$7)-H$5+H$6)*H$7</f>
        <v>17324624.400099318</v>
      </c>
      <c r="I974" s="35">
        <f>((Produção!I968*PreçoLivre!I970*(1-Painel!$B$8)-I$3-I$4-I$6)*(1-Painel!$E$7)-I$5+I$6)*I$7</f>
        <v>16042833.602424037</v>
      </c>
      <c r="J974" s="35">
        <f>((Produção!J968*PreçoLivre!J970*(1-Painel!$B$8)-J$3-J$4-J$6)*(1-Painel!$E$7)-J$5+J$6)*J$7</f>
        <v>14101529.445070172</v>
      </c>
      <c r="K974" s="35">
        <f>((Produção!K968*PreçoLivre!K970*(1-Painel!$B$8)-K$3-K$4-K$6)*(1-Painel!$E$7)-K$5+K$6)*K$7</f>
        <v>12239661.708866512</v>
      </c>
      <c r="L974" s="35">
        <f>((Produção!L968*PreçoLivre!L970*(1-Painel!$B$8)-L$3-L$4-L$6)*(1-Painel!$E$7)-L$5+L$6)*L$7</f>
        <v>11312957.901748993</v>
      </c>
      <c r="M974" s="35">
        <f>((Produção!M968*PreçoLivre!M970*(1-Painel!$B$8)-M$3-M$4-M$6)*(1-Painel!$E$7)-M$5+M$6)*M$7</f>
        <v>10578100.35287698</v>
      </c>
      <c r="N974" s="35">
        <f>((Produção!N968*PreçoLivre!N970*(1-Painel!$B$8)-N$3-N$4-N$6)*(1-Painel!$E$7)-N$5+N$6)*N$7</f>
        <v>9633526.3598518297</v>
      </c>
      <c r="O974" s="35">
        <f>((Produção!O968*PreçoLivre!O970*(1-Painel!$B$8)-O$3-O$4-O$6)*(1-Painel!$E$7)-O$5+O$6)*O$7</f>
        <v>9467673.5250158105</v>
      </c>
      <c r="P974" s="35">
        <f>((Produção!P968*PreçoLivre!P970*(1-Painel!$B$8)-P$3-P$4-P$6)*(1-Painel!$E$7)-P$5+P$6)*P$7</f>
        <v>8463449.0380504522</v>
      </c>
      <c r="Q974" s="35">
        <f>((Produção!Q968*PreçoLivre!Q970*(1-Painel!$B$8)-Q$3-Q$4-Q$6)*(1-Painel!$E$7)-Q$5+Q$6)*Q$7</f>
        <v>7592190.5264537511</v>
      </c>
      <c r="R974" s="35">
        <f>((Produção!R968*PreçoLivre!R970*(1-Painel!$B$8)-R$3-R$4-R$6)*(1-Painel!$E$7)-R$5+R$6)*R$7</f>
        <v>7055600.5628930936</v>
      </c>
      <c r="S974" s="35">
        <f>((Produção!S968*PreçoLivre!S970*(1-Painel!$B$8)-S$3-S$4-S$6)*(1-Painel!$E$7)-S$5+S$6)*S$7</f>
        <v>6459514.2879716363</v>
      </c>
      <c r="T974" s="35">
        <f>((Produção!T968*PreçoLivre!T970*(1-Painel!$B$8)-T$3-T$4-T$6)*(1-Painel!$E$7)-T$5+T$6)*T$7</f>
        <v>5842461.5499885697</v>
      </c>
      <c r="U974" s="35">
        <f>((Produção!U968*PreçoLivre!U970*(1-Painel!$B$8)-U$3-U$4-U$6)*(1-Painel!$E$7)-U$5+U$6)*U$7</f>
        <v>5166377.732457554</v>
      </c>
      <c r="V974" s="35">
        <f>((Produção!V968*PreçoLivre!V970*(1-Painel!$B$8)-V$3-V$4-V$6)*(1-Painel!$E$7)-V$5+V$6)*V$7</f>
        <v>4922366.459273437</v>
      </c>
      <c r="W974" s="35"/>
    </row>
    <row r="975" spans="1:23" x14ac:dyDescent="0.25">
      <c r="A975" s="36">
        <v>966</v>
      </c>
      <c r="B975" s="35">
        <f t="shared" si="15"/>
        <v>230115594.58279765</v>
      </c>
      <c r="C975" s="35">
        <f>((Produção!C969*PreçoLivre!C971*(1-Painel!$B$8)-C$3-C$4-C$6)*(1-Painel!$E$7)-C$5+C$6)*C$7</f>
        <v>26032046.725052793</v>
      </c>
      <c r="D975" s="35">
        <f>((Produção!D969*PreçoLivre!D971*(1-Painel!$B$8)-D$3-D$4-D$6)*(1-Painel!$E$7)-D$5+D$6)*D$7</f>
        <v>22972902.515465122</v>
      </c>
      <c r="E975" s="35">
        <f>((Produção!E969*PreçoLivre!E971*(1-Painel!$B$8)-E$3-E$4-E$6)*(1-Painel!$E$7)-E$5+E$6)*E$7</f>
        <v>20657842.514334019</v>
      </c>
      <c r="F975" s="35">
        <f>((Produção!F969*PreçoLivre!F971*(1-Painel!$B$8)-F$3-F$4-F$6)*(1-Painel!$E$7)-F$5+F$6)*F$7</f>
        <v>18863824.174504004</v>
      </c>
      <c r="G975" s="35">
        <f>((Produção!G969*PreçoLivre!G971*(1-Painel!$B$8)-G$3-G$4-G$6)*(1-Painel!$E$7)-G$5+G$6)*G$7</f>
        <v>16391649.023409743</v>
      </c>
      <c r="H975" s="35">
        <f>((Produção!H969*PreçoLivre!H971*(1-Painel!$B$8)-H$3-H$4-H$6)*(1-Painel!$E$7)-H$5+H$6)*H$7</f>
        <v>14931787.713344287</v>
      </c>
      <c r="I975" s="35">
        <f>((Produção!I969*PreçoLivre!I971*(1-Painel!$B$8)-I$3-I$4-I$6)*(1-Painel!$E$7)-I$5+I$6)*I$7</f>
        <v>12813104.234396353</v>
      </c>
      <c r="J975" s="35">
        <f>((Produção!J969*PreçoLivre!J971*(1-Painel!$B$8)-J$3-J$4-J$6)*(1-Painel!$E$7)-J$5+J$6)*J$7</f>
        <v>12401701.732199308</v>
      </c>
      <c r="K975" s="35">
        <f>((Produção!K969*PreçoLivre!K971*(1-Painel!$B$8)-K$3-K$4-K$6)*(1-Painel!$E$7)-K$5+K$6)*K$7</f>
        <v>11964231.517514868</v>
      </c>
      <c r="L975" s="35">
        <f>((Produção!L969*PreçoLivre!L971*(1-Painel!$B$8)-L$3-L$4-L$6)*(1-Painel!$E$7)-L$5+L$6)*L$7</f>
        <v>9962515.333069494</v>
      </c>
      <c r="M975" s="35">
        <f>((Produção!M969*PreçoLivre!M971*(1-Painel!$B$8)-M$3-M$4-M$6)*(1-Painel!$E$7)-M$5+M$6)*M$7</f>
        <v>9141355.1501300447</v>
      </c>
      <c r="N975" s="35">
        <f>((Produção!N969*PreçoLivre!N971*(1-Painel!$B$8)-N$3-N$4-N$6)*(1-Painel!$E$7)-N$5+N$6)*N$7</f>
        <v>7930484.6499224417</v>
      </c>
      <c r="O975" s="35">
        <f>((Produção!O969*PreçoLivre!O971*(1-Painel!$B$8)-O$3-O$4-O$6)*(1-Painel!$E$7)-O$5+O$6)*O$7</f>
        <v>7345145.817727752</v>
      </c>
      <c r="P975" s="35">
        <f>((Produção!P969*PreçoLivre!P971*(1-Painel!$B$8)-P$3-P$4-P$6)*(1-Painel!$E$7)-P$5+P$6)*P$7</f>
        <v>6818794.7850653613</v>
      </c>
      <c r="Q975" s="35">
        <f>((Produção!Q969*PreçoLivre!Q971*(1-Painel!$B$8)-Q$3-Q$4-Q$6)*(1-Painel!$E$7)-Q$5+Q$6)*Q$7</f>
        <v>6269484.516986859</v>
      </c>
      <c r="R975" s="35">
        <f>((Produção!R969*PreçoLivre!R971*(1-Painel!$B$8)-R$3-R$4-R$6)*(1-Painel!$E$7)-R$5+R$6)*R$7</f>
        <v>5722516.5606189547</v>
      </c>
      <c r="S975" s="35">
        <f>((Produção!S969*PreçoLivre!S971*(1-Painel!$B$8)-S$3-S$4-S$6)*(1-Painel!$E$7)-S$5+S$6)*S$7</f>
        <v>5300667.1185013102</v>
      </c>
      <c r="T975" s="35">
        <f>((Produção!T969*PreçoLivre!T971*(1-Painel!$B$8)-T$3-T$4-T$6)*(1-Painel!$E$7)-T$5+T$6)*T$7</f>
        <v>5000616.0661342246</v>
      </c>
      <c r="U975" s="35">
        <f>((Produção!U969*PreçoLivre!U971*(1-Painel!$B$8)-U$3-U$4-U$6)*(1-Painel!$E$7)-U$5+U$6)*U$7</f>
        <v>4801509.8371159211</v>
      </c>
      <c r="V975" s="35">
        <f>((Produção!V969*PreçoLivre!V971*(1-Painel!$B$8)-V$3-V$4-V$6)*(1-Painel!$E$7)-V$5+V$6)*V$7</f>
        <v>4793414.597304848</v>
      </c>
      <c r="W975" s="35"/>
    </row>
    <row r="976" spans="1:23" x14ac:dyDescent="0.25">
      <c r="A976" s="36">
        <v>967</v>
      </c>
      <c r="B976" s="35">
        <f t="shared" si="15"/>
        <v>242417165.89408121</v>
      </c>
      <c r="C976" s="35">
        <f>((Produção!C970*PreçoLivre!C972*(1-Painel!$B$8)-C$3-C$4-C$6)*(1-Painel!$E$7)-C$5+C$6)*C$7</f>
        <v>26035312.852841992</v>
      </c>
      <c r="D976" s="35">
        <f>((Produção!D970*PreçoLivre!D972*(1-Painel!$B$8)-D$3-D$4-D$6)*(1-Painel!$E$7)-D$5+D$6)*D$7</f>
        <v>25121060.418463893</v>
      </c>
      <c r="E976" s="35">
        <f>((Produção!E970*PreçoLivre!E972*(1-Painel!$B$8)-E$3-E$4-E$6)*(1-Painel!$E$7)-E$5+E$6)*E$7</f>
        <v>22516547.408469025</v>
      </c>
      <c r="F976" s="35">
        <f>((Produção!F970*PreçoLivre!F972*(1-Painel!$B$8)-F$3-F$4-F$6)*(1-Painel!$E$7)-F$5+F$6)*F$7</f>
        <v>20212246.300283622</v>
      </c>
      <c r="G976" s="35">
        <f>((Produção!G970*PreçoLivre!G972*(1-Painel!$B$8)-G$3-G$4-G$6)*(1-Painel!$E$7)-G$5+G$6)*G$7</f>
        <v>17186782.026172265</v>
      </c>
      <c r="H976" s="35">
        <f>((Produção!H970*PreçoLivre!H972*(1-Painel!$B$8)-H$3-H$4-H$6)*(1-Painel!$E$7)-H$5+H$6)*H$7</f>
        <v>15834307.557402074</v>
      </c>
      <c r="I976" s="35">
        <f>((Produção!I970*PreçoLivre!I972*(1-Painel!$B$8)-I$3-I$4-I$6)*(1-Painel!$E$7)-I$5+I$6)*I$7</f>
        <v>14158944.709267735</v>
      </c>
      <c r="J976" s="35">
        <f>((Produção!J970*PreçoLivre!J972*(1-Painel!$B$8)-J$3-J$4-J$6)*(1-Painel!$E$7)-J$5+J$6)*J$7</f>
        <v>12069750.977485616</v>
      </c>
      <c r="K976" s="35">
        <f>((Produção!K970*PreçoLivre!K972*(1-Painel!$B$8)-K$3-K$4-K$6)*(1-Painel!$E$7)-K$5+K$6)*K$7</f>
        <v>11478054.928185191</v>
      </c>
      <c r="L976" s="35">
        <f>((Produção!L970*PreçoLivre!L972*(1-Painel!$B$8)-L$3-L$4-L$6)*(1-Painel!$E$7)-L$5+L$6)*L$7</f>
        <v>10373028.224449782</v>
      </c>
      <c r="M976" s="35">
        <f>((Produção!M970*PreçoLivre!M972*(1-Painel!$B$8)-M$3-M$4-M$6)*(1-Painel!$E$7)-M$5+M$6)*M$7</f>
        <v>9704093.3046925906</v>
      </c>
      <c r="N976" s="35">
        <f>((Produção!N970*PreçoLivre!N972*(1-Painel!$B$8)-N$3-N$4-N$6)*(1-Painel!$E$7)-N$5+N$6)*N$7</f>
        <v>8369259.6936485833</v>
      </c>
      <c r="O976" s="35">
        <f>((Produção!O970*PreçoLivre!O972*(1-Painel!$B$8)-O$3-O$4-O$6)*(1-Painel!$E$7)-O$5+O$6)*O$7</f>
        <v>8083535.843268346</v>
      </c>
      <c r="P976" s="35">
        <f>((Produção!P970*PreçoLivre!P972*(1-Painel!$B$8)-P$3-P$4-P$6)*(1-Painel!$E$7)-P$5+P$6)*P$7</f>
        <v>7293981.074103592</v>
      </c>
      <c r="Q976" s="35">
        <f>((Produção!Q970*PreçoLivre!Q972*(1-Painel!$B$8)-Q$3-Q$4-Q$6)*(1-Painel!$E$7)-Q$5+Q$6)*Q$7</f>
        <v>7028442.8208936378</v>
      </c>
      <c r="R976" s="35">
        <f>((Produção!R970*PreçoLivre!R972*(1-Painel!$B$8)-R$3-R$4-R$6)*(1-Painel!$E$7)-R$5+R$6)*R$7</f>
        <v>6619309.1142247822</v>
      </c>
      <c r="S976" s="35">
        <f>((Produção!S970*PreçoLivre!S972*(1-Painel!$B$8)-S$3-S$4-S$6)*(1-Painel!$E$7)-S$5+S$6)*S$7</f>
        <v>5929817.4655007059</v>
      </c>
      <c r="T976" s="35">
        <f>((Produção!T970*PreçoLivre!T972*(1-Painel!$B$8)-T$3-T$4-T$6)*(1-Painel!$E$7)-T$5+T$6)*T$7</f>
        <v>5315795.2964114277</v>
      </c>
      <c r="U976" s="35">
        <f>((Produção!U970*PreçoLivre!U972*(1-Painel!$B$8)-U$3-U$4-U$6)*(1-Painel!$E$7)-U$5+U$6)*U$7</f>
        <v>4787258.1833637971</v>
      </c>
      <c r="V976" s="35">
        <f>((Produção!V970*PreçoLivre!V972*(1-Painel!$B$8)-V$3-V$4-V$6)*(1-Painel!$E$7)-V$5+V$6)*V$7</f>
        <v>4299637.6949525187</v>
      </c>
      <c r="W976" s="35"/>
    </row>
    <row r="977" spans="1:23" x14ac:dyDescent="0.25">
      <c r="A977" s="36">
        <v>968</v>
      </c>
      <c r="B977" s="35">
        <f t="shared" si="15"/>
        <v>247506623.15600091</v>
      </c>
      <c r="C977" s="35">
        <f>((Produção!C971*PreçoLivre!C973*(1-Painel!$B$8)-C$3-C$4-C$6)*(1-Painel!$E$7)-C$5+C$6)*C$7</f>
        <v>26180048.43961389</v>
      </c>
      <c r="D977" s="35">
        <f>((Produção!D971*PreçoLivre!D973*(1-Painel!$B$8)-D$3-D$4-D$6)*(1-Painel!$E$7)-D$5+D$6)*D$7</f>
        <v>23204631.697752979</v>
      </c>
      <c r="E977" s="35">
        <f>((Produção!E971*PreçoLivre!E973*(1-Painel!$B$8)-E$3-E$4-E$6)*(1-Painel!$E$7)-E$5+E$6)*E$7</f>
        <v>22258640.649592239</v>
      </c>
      <c r="F977" s="35">
        <f>((Produção!F971*PreçoLivre!F973*(1-Painel!$B$8)-F$3-F$4-F$6)*(1-Painel!$E$7)-F$5+F$6)*F$7</f>
        <v>19469277.221919008</v>
      </c>
      <c r="G977" s="35">
        <f>((Produção!G971*PreçoLivre!G973*(1-Painel!$B$8)-G$3-G$4-G$6)*(1-Painel!$E$7)-G$5+G$6)*G$7</f>
        <v>18836282.91131964</v>
      </c>
      <c r="H977" s="35">
        <f>((Produção!H971*PreçoLivre!H973*(1-Painel!$B$8)-H$3-H$4-H$6)*(1-Painel!$E$7)-H$5+H$6)*H$7</f>
        <v>16655056.955626216</v>
      </c>
      <c r="I977" s="35">
        <f>((Produção!I971*PreçoLivre!I973*(1-Painel!$B$8)-I$3-I$4-I$6)*(1-Painel!$E$7)-I$5+I$6)*I$7</f>
        <v>14786671.401717944</v>
      </c>
      <c r="J977" s="35">
        <f>((Produção!J971*PreçoLivre!J973*(1-Painel!$B$8)-J$3-J$4-J$6)*(1-Painel!$E$7)-J$5+J$6)*J$7</f>
        <v>13565862.963940101</v>
      </c>
      <c r="K977" s="35">
        <f>((Produção!K971*PreçoLivre!K973*(1-Painel!$B$8)-K$3-K$4-K$6)*(1-Painel!$E$7)-K$5+K$6)*K$7</f>
        <v>11897949.20890923</v>
      </c>
      <c r="L977" s="35">
        <f>((Produção!L971*PreçoLivre!L973*(1-Painel!$B$8)-L$3-L$4-L$6)*(1-Painel!$E$7)-L$5+L$6)*L$7</f>
        <v>11130575.716636334</v>
      </c>
      <c r="M977" s="35">
        <f>((Produção!M971*PreçoLivre!M973*(1-Painel!$B$8)-M$3-M$4-M$6)*(1-Painel!$E$7)-M$5+M$6)*M$7</f>
        <v>9993219.1049354021</v>
      </c>
      <c r="N977" s="35">
        <f>((Produção!N971*PreçoLivre!N973*(1-Painel!$B$8)-N$3-N$4-N$6)*(1-Painel!$E$7)-N$5+N$6)*N$7</f>
        <v>8767347.6228178181</v>
      </c>
      <c r="O977" s="35">
        <f>((Produção!O971*PreçoLivre!O973*(1-Painel!$B$8)-O$3-O$4-O$6)*(1-Painel!$E$7)-O$5+O$6)*O$7</f>
        <v>8380677.5650499025</v>
      </c>
      <c r="P977" s="35">
        <f>((Produção!P971*PreçoLivre!P973*(1-Painel!$B$8)-P$3-P$4-P$6)*(1-Painel!$E$7)-P$5+P$6)*P$7</f>
        <v>7735513.2336132247</v>
      </c>
      <c r="Q977" s="35">
        <f>((Produção!Q971*PreçoLivre!Q973*(1-Painel!$B$8)-Q$3-Q$4-Q$6)*(1-Painel!$E$7)-Q$5+Q$6)*Q$7</f>
        <v>7258502.7671828344</v>
      </c>
      <c r="R977" s="35">
        <f>((Produção!R971*PreçoLivre!R973*(1-Painel!$B$8)-R$3-R$4-R$6)*(1-Painel!$E$7)-R$5+R$6)*R$7</f>
        <v>6445405.9137256695</v>
      </c>
      <c r="S977" s="35">
        <f>((Produção!S971*PreçoLivre!S973*(1-Painel!$B$8)-S$3-S$4-S$6)*(1-Painel!$E$7)-S$5+S$6)*S$7</f>
        <v>5734198.2128407946</v>
      </c>
      <c r="T977" s="35">
        <f>((Produção!T971*PreçoLivre!T973*(1-Painel!$B$8)-T$3-T$4-T$6)*(1-Painel!$E$7)-T$5+T$6)*T$7</f>
        <v>5251565.7088988451</v>
      </c>
      <c r="U977" s="35">
        <f>((Produção!U971*PreçoLivre!U973*(1-Painel!$B$8)-U$3-U$4-U$6)*(1-Painel!$E$7)-U$5+U$6)*U$7</f>
        <v>5123491.3712898595</v>
      </c>
      <c r="V977" s="35">
        <f>((Produção!V971*PreçoLivre!V973*(1-Painel!$B$8)-V$3-V$4-V$6)*(1-Painel!$E$7)-V$5+V$6)*V$7</f>
        <v>4831704.4886189653</v>
      </c>
      <c r="W977" s="35"/>
    </row>
    <row r="978" spans="1:23" x14ac:dyDescent="0.25">
      <c r="A978" s="36">
        <v>969</v>
      </c>
      <c r="B978" s="35">
        <f t="shared" si="15"/>
        <v>253881821.23071578</v>
      </c>
      <c r="C978" s="35">
        <f>((Produção!C972*PreçoLivre!C974*(1-Painel!$B$8)-C$3-C$4-C$6)*(1-Painel!$E$7)-C$5+C$6)*C$7</f>
        <v>26086197.725733228</v>
      </c>
      <c r="D978" s="35">
        <f>((Produção!D972*PreçoLivre!D974*(1-Painel!$B$8)-D$3-D$4-D$6)*(1-Painel!$E$7)-D$5+D$6)*D$7</f>
        <v>23702359.726327103</v>
      </c>
      <c r="E978" s="35">
        <f>((Produção!E972*PreçoLivre!E974*(1-Painel!$B$8)-E$3-E$4-E$6)*(1-Painel!$E$7)-E$5+E$6)*E$7</f>
        <v>22381864.204561237</v>
      </c>
      <c r="F978" s="35">
        <f>((Produção!F972*PreçoLivre!F974*(1-Painel!$B$8)-F$3-F$4-F$6)*(1-Painel!$E$7)-F$5+F$6)*F$7</f>
        <v>19748231.729282197</v>
      </c>
      <c r="G978" s="35">
        <f>((Produção!G972*PreçoLivre!G974*(1-Painel!$B$8)-G$3-G$4-G$6)*(1-Painel!$E$7)-G$5+G$6)*G$7</f>
        <v>16825218.38220093</v>
      </c>
      <c r="H978" s="35">
        <f>((Produção!H972*PreçoLivre!H974*(1-Painel!$B$8)-H$3-H$4-H$6)*(1-Painel!$E$7)-H$5+H$6)*H$7</f>
        <v>15112391.760869201</v>
      </c>
      <c r="I978" s="35">
        <f>((Produção!I972*PreçoLivre!I974*(1-Painel!$B$8)-I$3-I$4-I$6)*(1-Painel!$E$7)-I$5+I$6)*I$7</f>
        <v>14369832.030787274</v>
      </c>
      <c r="J978" s="35">
        <f>((Produção!J972*PreçoLivre!J974*(1-Painel!$B$8)-J$3-J$4-J$6)*(1-Painel!$E$7)-J$5+J$6)*J$7</f>
        <v>13529279.632985817</v>
      </c>
      <c r="K978" s="35">
        <f>((Produção!K972*PreçoLivre!K974*(1-Painel!$B$8)-K$3-K$4-K$6)*(1-Painel!$E$7)-K$5+K$6)*K$7</f>
        <v>12955730.468776276</v>
      </c>
      <c r="L978" s="35">
        <f>((Produção!L972*PreçoLivre!L974*(1-Painel!$B$8)-L$3-L$4-L$6)*(1-Painel!$E$7)-L$5+L$6)*L$7</f>
        <v>12415867.340885432</v>
      </c>
      <c r="M978" s="35">
        <f>((Produção!M972*PreçoLivre!M974*(1-Painel!$B$8)-M$3-M$4-M$6)*(1-Painel!$E$7)-M$5+M$6)*M$7</f>
        <v>11012049.991911776</v>
      </c>
      <c r="N978" s="35">
        <f>((Produção!N972*PreçoLivre!N974*(1-Painel!$B$8)-N$3-N$4-N$6)*(1-Painel!$E$7)-N$5+N$6)*N$7</f>
        <v>9798318.3748919051</v>
      </c>
      <c r="O978" s="35">
        <f>((Produção!O972*PreçoLivre!O974*(1-Painel!$B$8)-O$3-O$4-O$6)*(1-Painel!$E$7)-O$5+O$6)*O$7</f>
        <v>9330325.9254190885</v>
      </c>
      <c r="P978" s="35">
        <f>((Produção!P972*PreçoLivre!P974*(1-Painel!$B$8)-P$3-P$4-P$6)*(1-Painel!$E$7)-P$5+P$6)*P$7</f>
        <v>8122069.1665763585</v>
      </c>
      <c r="Q978" s="35">
        <f>((Produção!Q972*PreçoLivre!Q974*(1-Painel!$B$8)-Q$3-Q$4-Q$6)*(1-Painel!$E$7)-Q$5+Q$6)*Q$7</f>
        <v>7719485.5531453183</v>
      </c>
      <c r="R978" s="35">
        <f>((Produção!R972*PreçoLivre!R974*(1-Painel!$B$8)-R$3-R$4-R$6)*(1-Painel!$E$7)-R$5+R$6)*R$7</f>
        <v>7115783.8454643572</v>
      </c>
      <c r="S978" s="35">
        <f>((Produção!S972*PreçoLivre!S974*(1-Painel!$B$8)-S$3-S$4-S$6)*(1-Painel!$E$7)-S$5+S$6)*S$7</f>
        <v>6715045.191103586</v>
      </c>
      <c r="T978" s="35">
        <f>((Produção!T972*PreçoLivre!T974*(1-Painel!$B$8)-T$3-T$4-T$6)*(1-Painel!$E$7)-T$5+T$6)*T$7</f>
        <v>5980912.2634185329</v>
      </c>
      <c r="U978" s="35">
        <f>((Produção!U972*PreçoLivre!U974*(1-Painel!$B$8)-U$3-U$4-U$6)*(1-Painel!$E$7)-U$5+U$6)*U$7</f>
        <v>5657845.1707446296</v>
      </c>
      <c r="V978" s="35">
        <f>((Produção!V972*PreçoLivre!V974*(1-Painel!$B$8)-V$3-V$4-V$6)*(1-Painel!$E$7)-V$5+V$6)*V$7</f>
        <v>5303012.745631556</v>
      </c>
      <c r="W978" s="35"/>
    </row>
    <row r="979" spans="1:23" x14ac:dyDescent="0.25">
      <c r="A979" s="36">
        <v>970</v>
      </c>
      <c r="B979" s="35">
        <f t="shared" si="15"/>
        <v>242407422.27698171</v>
      </c>
      <c r="C979" s="35">
        <f>((Produção!C973*PreçoLivre!C975*(1-Painel!$B$8)-C$3-C$4-C$6)*(1-Painel!$E$7)-C$5+C$6)*C$7</f>
        <v>25271836.042711359</v>
      </c>
      <c r="D979" s="35">
        <f>((Produção!D973*PreçoLivre!D975*(1-Painel!$B$8)-D$3-D$4-D$6)*(1-Painel!$E$7)-D$5+D$6)*D$7</f>
        <v>23827314.360914502</v>
      </c>
      <c r="E979" s="35">
        <f>((Produção!E973*PreçoLivre!E975*(1-Painel!$B$8)-E$3-E$4-E$6)*(1-Painel!$E$7)-E$5+E$6)*E$7</f>
        <v>22393133.122797262</v>
      </c>
      <c r="F979" s="35">
        <f>((Produção!F973*PreçoLivre!F975*(1-Painel!$B$8)-F$3-F$4-F$6)*(1-Painel!$E$7)-F$5+F$6)*F$7</f>
        <v>21078609.581706755</v>
      </c>
      <c r="G979" s="35">
        <f>((Produção!G973*PreçoLivre!G975*(1-Painel!$B$8)-G$3-G$4-G$6)*(1-Painel!$E$7)-G$5+G$6)*G$7</f>
        <v>18759290.358259093</v>
      </c>
      <c r="H979" s="35">
        <f>((Produção!H973*PreçoLivre!H975*(1-Painel!$B$8)-H$3-H$4-H$6)*(1-Painel!$E$7)-H$5+H$6)*H$7</f>
        <v>16593831.088184537</v>
      </c>
      <c r="I979" s="35">
        <f>((Produção!I973*PreçoLivre!I975*(1-Painel!$B$8)-I$3-I$4-I$6)*(1-Painel!$E$7)-I$5+I$6)*I$7</f>
        <v>14689979.099625058</v>
      </c>
      <c r="J979" s="35">
        <f>((Produção!J973*PreçoLivre!J975*(1-Painel!$B$8)-J$3-J$4-J$6)*(1-Painel!$E$7)-J$5+J$6)*J$7</f>
        <v>13159555.632692527</v>
      </c>
      <c r="K979" s="35">
        <f>((Produção!K973*PreçoLivre!K975*(1-Painel!$B$8)-K$3-K$4-K$6)*(1-Painel!$E$7)-K$5+K$6)*K$7</f>
        <v>11382924.017634165</v>
      </c>
      <c r="L979" s="35">
        <f>((Produção!L973*PreçoLivre!L975*(1-Painel!$B$8)-L$3-L$4-L$6)*(1-Painel!$E$7)-L$5+L$6)*L$7</f>
        <v>9906739.3931526747</v>
      </c>
      <c r="M979" s="35">
        <f>((Produção!M973*PreçoLivre!M975*(1-Painel!$B$8)-M$3-M$4-M$6)*(1-Painel!$E$7)-M$5+M$6)*M$7</f>
        <v>9687947.7215321083</v>
      </c>
      <c r="N979" s="35">
        <f>((Produção!N973*PreçoLivre!N975*(1-Painel!$B$8)-N$3-N$4-N$6)*(1-Painel!$E$7)-N$5+N$6)*N$7</f>
        <v>9131038.9939690474</v>
      </c>
      <c r="O979" s="35">
        <f>((Produção!O973*PreçoLivre!O975*(1-Painel!$B$8)-O$3-O$4-O$6)*(1-Painel!$E$7)-O$5+O$6)*O$7</f>
        <v>8246945.3881773567</v>
      </c>
      <c r="P979" s="35">
        <f>((Produção!P973*PreçoLivre!P975*(1-Painel!$B$8)-P$3-P$4-P$6)*(1-Painel!$E$7)-P$5+P$6)*P$7</f>
        <v>7219874.5925467899</v>
      </c>
      <c r="Q979" s="35">
        <f>((Produção!Q973*PreçoLivre!Q975*(1-Painel!$B$8)-Q$3-Q$4-Q$6)*(1-Painel!$E$7)-Q$5+Q$6)*Q$7</f>
        <v>6432612.0831435593</v>
      </c>
      <c r="R979" s="35">
        <f>((Produção!R973*PreçoLivre!R975*(1-Painel!$B$8)-R$3-R$4-R$6)*(1-Painel!$E$7)-R$5+R$6)*R$7</f>
        <v>5590082.2105078818</v>
      </c>
      <c r="S979" s="35">
        <f>((Produção!S973*PreçoLivre!S975*(1-Painel!$B$8)-S$3-S$4-S$6)*(1-Painel!$E$7)-S$5+S$6)*S$7</f>
        <v>5094517.5027769627</v>
      </c>
      <c r="T979" s="35">
        <f>((Produção!T973*PreçoLivre!T975*(1-Painel!$B$8)-T$3-T$4-T$6)*(1-Painel!$E$7)-T$5+T$6)*T$7</f>
        <v>5012956.5771603314</v>
      </c>
      <c r="U979" s="35">
        <f>((Produção!U973*PreçoLivre!U975*(1-Painel!$B$8)-U$3-U$4-U$6)*(1-Painel!$E$7)-U$5+U$6)*U$7</f>
        <v>4591306.7047820538</v>
      </c>
      <c r="V979" s="35">
        <f>((Produção!V973*PreçoLivre!V975*(1-Painel!$B$8)-V$3-V$4-V$6)*(1-Painel!$E$7)-V$5+V$6)*V$7</f>
        <v>4336927.8047077032</v>
      </c>
      <c r="W979" s="35"/>
    </row>
    <row r="980" spans="1:23" x14ac:dyDescent="0.25">
      <c r="A980" s="36">
        <v>971</v>
      </c>
      <c r="B980" s="35">
        <f t="shared" si="15"/>
        <v>278035651.75586241</v>
      </c>
      <c r="C980" s="35">
        <f>((Produção!C974*PreçoLivre!C976*(1-Painel!$B$8)-C$3-C$4-C$6)*(1-Painel!$E$7)-C$5+C$6)*C$7</f>
        <v>25948637.242615957</v>
      </c>
      <c r="D980" s="35">
        <f>((Produção!D974*PreçoLivre!D976*(1-Painel!$B$8)-D$3-D$4-D$6)*(1-Painel!$E$7)-D$5+D$6)*D$7</f>
        <v>24338631.849781282</v>
      </c>
      <c r="E980" s="35">
        <f>((Produção!E974*PreçoLivre!E976*(1-Painel!$B$8)-E$3-E$4-E$6)*(1-Painel!$E$7)-E$5+E$6)*E$7</f>
        <v>21716261.04232455</v>
      </c>
      <c r="F980" s="35">
        <f>((Produção!F974*PreçoLivre!F976*(1-Painel!$B$8)-F$3-F$4-F$6)*(1-Painel!$E$7)-F$5+F$6)*F$7</f>
        <v>20343654.719932809</v>
      </c>
      <c r="G980" s="35">
        <f>((Produção!G974*PreçoLivre!G976*(1-Painel!$B$8)-G$3-G$4-G$6)*(1-Painel!$E$7)-G$5+G$6)*G$7</f>
        <v>19059581.527204871</v>
      </c>
      <c r="H980" s="35">
        <f>((Produção!H974*PreçoLivre!H976*(1-Painel!$B$8)-H$3-H$4-H$6)*(1-Painel!$E$7)-H$5+H$6)*H$7</f>
        <v>17995383.446136221</v>
      </c>
      <c r="I980" s="35">
        <f>((Produção!I974*PreçoLivre!I976*(1-Painel!$B$8)-I$3-I$4-I$6)*(1-Painel!$E$7)-I$5+I$6)*I$7</f>
        <v>17126286.324192118</v>
      </c>
      <c r="J980" s="35">
        <f>((Produção!J974*PreçoLivre!J976*(1-Painel!$B$8)-J$3-J$4-J$6)*(1-Painel!$E$7)-J$5+J$6)*J$7</f>
        <v>16341999.737736534</v>
      </c>
      <c r="K980" s="35">
        <f>((Produção!K974*PreçoLivre!K976*(1-Painel!$B$8)-K$3-K$4-K$6)*(1-Painel!$E$7)-K$5+K$6)*K$7</f>
        <v>15123279.690077906</v>
      </c>
      <c r="L980" s="35">
        <f>((Produção!L974*PreçoLivre!L976*(1-Painel!$B$8)-L$3-L$4-L$6)*(1-Painel!$E$7)-L$5+L$6)*L$7</f>
        <v>13812706.802947989</v>
      </c>
      <c r="M980" s="35">
        <f>((Produção!M974*PreçoLivre!M976*(1-Painel!$B$8)-M$3-M$4-M$6)*(1-Painel!$E$7)-M$5+M$6)*M$7</f>
        <v>12109013.907671027</v>
      </c>
      <c r="N980" s="35">
        <f>((Produção!N974*PreçoLivre!N976*(1-Painel!$B$8)-N$3-N$4-N$6)*(1-Painel!$E$7)-N$5+N$6)*N$7</f>
        <v>11262958.61409989</v>
      </c>
      <c r="O980" s="35">
        <f>((Produção!O974*PreçoLivre!O976*(1-Painel!$B$8)-O$3-O$4-O$6)*(1-Painel!$E$7)-O$5+O$6)*O$7</f>
        <v>10314077.037556158</v>
      </c>
      <c r="P980" s="35">
        <f>((Produção!P974*PreçoLivre!P976*(1-Painel!$B$8)-P$3-P$4-P$6)*(1-Painel!$E$7)-P$5+P$6)*P$7</f>
        <v>9979760.9848143607</v>
      </c>
      <c r="Q980" s="35">
        <f>((Produção!Q974*PreçoLivre!Q976*(1-Painel!$B$8)-Q$3-Q$4-Q$6)*(1-Painel!$E$7)-Q$5+Q$6)*Q$7</f>
        <v>9492526.3386969194</v>
      </c>
      <c r="R980" s="35">
        <f>((Produção!R974*PreçoLivre!R976*(1-Painel!$B$8)-R$3-R$4-R$6)*(1-Painel!$E$7)-R$5+R$6)*R$7</f>
        <v>8038423.0255948054</v>
      </c>
      <c r="S980" s="35">
        <f>((Produção!S974*PreçoLivre!S976*(1-Painel!$B$8)-S$3-S$4-S$6)*(1-Painel!$E$7)-S$5+S$6)*S$7</f>
        <v>7497885.9804236004</v>
      </c>
      <c r="T980" s="35">
        <f>((Produção!T974*PreçoLivre!T976*(1-Painel!$B$8)-T$3-T$4-T$6)*(1-Painel!$E$7)-T$5+T$6)*T$7</f>
        <v>6457390.0600859737</v>
      </c>
      <c r="U980" s="35">
        <f>((Produção!U974*PreçoLivre!U976*(1-Painel!$B$8)-U$3-U$4-U$6)*(1-Painel!$E$7)-U$5+U$6)*U$7</f>
        <v>5725438.7748086387</v>
      </c>
      <c r="V980" s="35">
        <f>((Produção!V974*PreçoLivre!V976*(1-Painel!$B$8)-V$3-V$4-V$6)*(1-Painel!$E$7)-V$5+V$6)*V$7</f>
        <v>5351754.6491607791</v>
      </c>
      <c r="W980" s="35"/>
    </row>
    <row r="981" spans="1:23" x14ac:dyDescent="0.25">
      <c r="A981" s="36">
        <v>972</v>
      </c>
      <c r="B981" s="35">
        <f t="shared" si="15"/>
        <v>228779382.86018044</v>
      </c>
      <c r="C981" s="35">
        <f>((Produção!C975*PreçoLivre!C977*(1-Painel!$B$8)-C$3-C$4-C$6)*(1-Painel!$E$7)-C$5+C$6)*C$7</f>
        <v>26312493.387535509</v>
      </c>
      <c r="D981" s="35">
        <f>((Produção!D975*PreçoLivre!D977*(1-Painel!$B$8)-D$3-D$4-D$6)*(1-Painel!$E$7)-D$5+D$6)*D$7</f>
        <v>22878680.198423088</v>
      </c>
      <c r="E981" s="35">
        <f>((Produção!E975*PreçoLivre!E977*(1-Painel!$B$8)-E$3-E$4-E$6)*(1-Painel!$E$7)-E$5+E$6)*E$7</f>
        <v>20353925.313099064</v>
      </c>
      <c r="F981" s="35">
        <f>((Produção!F975*PreçoLivre!F977*(1-Painel!$B$8)-F$3-F$4-F$6)*(1-Painel!$E$7)-F$5+F$6)*F$7</f>
        <v>18126072.892403319</v>
      </c>
      <c r="G981" s="35">
        <f>((Produção!G975*PreçoLivre!G977*(1-Painel!$B$8)-G$3-G$4-G$6)*(1-Painel!$E$7)-G$5+G$6)*G$7</f>
        <v>16060117.63482541</v>
      </c>
      <c r="H981" s="35">
        <f>((Produção!H975*PreçoLivre!H977*(1-Painel!$B$8)-H$3-H$4-H$6)*(1-Painel!$E$7)-H$5+H$6)*H$7</f>
        <v>14877316.167885242</v>
      </c>
      <c r="I981" s="35">
        <f>((Produção!I975*PreçoLivre!I977*(1-Painel!$B$8)-I$3-I$4-I$6)*(1-Painel!$E$7)-I$5+I$6)*I$7</f>
        <v>14060700.493860664</v>
      </c>
      <c r="J981" s="35">
        <f>((Produção!J975*PreçoLivre!J977*(1-Painel!$B$8)-J$3-J$4-J$6)*(1-Painel!$E$7)-J$5+J$6)*J$7</f>
        <v>12266609.140006999</v>
      </c>
      <c r="K981" s="35">
        <f>((Produção!K975*PreçoLivre!K977*(1-Painel!$B$8)-K$3-K$4-K$6)*(1-Painel!$E$7)-K$5+K$6)*K$7</f>
        <v>10700153.09144102</v>
      </c>
      <c r="L981" s="35">
        <f>((Produção!L975*PreçoLivre!L977*(1-Painel!$B$8)-L$3-L$4-L$6)*(1-Painel!$E$7)-L$5+L$6)*L$7</f>
        <v>10155201.622136613</v>
      </c>
      <c r="M981" s="35">
        <f>((Produção!M975*PreçoLivre!M977*(1-Painel!$B$8)-M$3-M$4-M$6)*(1-Painel!$E$7)-M$5+M$6)*M$7</f>
        <v>8948701.2997457236</v>
      </c>
      <c r="N981" s="35">
        <f>((Produção!N975*PreçoLivre!N977*(1-Painel!$B$8)-N$3-N$4-N$6)*(1-Painel!$E$7)-N$5+N$6)*N$7</f>
        <v>8575322.7326555997</v>
      </c>
      <c r="O981" s="35">
        <f>((Produção!O975*PreçoLivre!O977*(1-Painel!$B$8)-O$3-O$4-O$6)*(1-Painel!$E$7)-O$5+O$6)*O$7</f>
        <v>7590330.5556484964</v>
      </c>
      <c r="P981" s="35">
        <f>((Produção!P975*PreçoLivre!P977*(1-Painel!$B$8)-P$3-P$4-P$6)*(1-Painel!$E$7)-P$5+P$6)*P$7</f>
        <v>6783850.2180351336</v>
      </c>
      <c r="Q981" s="35">
        <f>((Produção!Q975*PreçoLivre!Q977*(1-Painel!$B$8)-Q$3-Q$4-Q$6)*(1-Painel!$E$7)-Q$5+Q$6)*Q$7</f>
        <v>6364480.3116243212</v>
      </c>
      <c r="R981" s="35">
        <f>((Produção!R975*PreçoLivre!R977*(1-Painel!$B$8)-R$3-R$4-R$6)*(1-Painel!$E$7)-R$5+R$6)*R$7</f>
        <v>6132306.1014300436</v>
      </c>
      <c r="S981" s="35">
        <f>((Produção!S975*PreçoLivre!S977*(1-Painel!$B$8)-S$3-S$4-S$6)*(1-Painel!$E$7)-S$5+S$6)*S$7</f>
        <v>5284346.9994193753</v>
      </c>
      <c r="T981" s="35">
        <f>((Produção!T975*PreçoLivre!T977*(1-Painel!$B$8)-T$3-T$4-T$6)*(1-Painel!$E$7)-T$5+T$6)*T$7</f>
        <v>4814644.257918505</v>
      </c>
      <c r="U981" s="35">
        <f>((Produção!U975*PreçoLivre!U977*(1-Painel!$B$8)-U$3-U$4-U$6)*(1-Painel!$E$7)-U$5+U$6)*U$7</f>
        <v>4370722.4520395957</v>
      </c>
      <c r="V981" s="35">
        <f>((Produção!V975*PreçoLivre!V977*(1-Painel!$B$8)-V$3-V$4-V$6)*(1-Painel!$E$7)-V$5+V$6)*V$7</f>
        <v>4123407.9900467372</v>
      </c>
      <c r="W981" s="35"/>
    </row>
    <row r="982" spans="1:23" x14ac:dyDescent="0.25">
      <c r="A982" s="36">
        <v>973</v>
      </c>
      <c r="B982" s="35">
        <f t="shared" si="15"/>
        <v>251735926.5566802</v>
      </c>
      <c r="C982" s="35">
        <f>((Produção!C976*PreçoLivre!C978*(1-Painel!$B$8)-C$3-C$4-C$6)*(1-Painel!$E$7)-C$5+C$6)*C$7</f>
        <v>25534906.223374106</v>
      </c>
      <c r="D982" s="35">
        <f>((Produção!D976*PreçoLivre!D978*(1-Painel!$B$8)-D$3-D$4-D$6)*(1-Painel!$E$7)-D$5+D$6)*D$7</f>
        <v>24124418.994880304</v>
      </c>
      <c r="E982" s="35">
        <f>((Produção!E976*PreçoLivre!E978*(1-Painel!$B$8)-E$3-E$4-E$6)*(1-Painel!$E$7)-E$5+E$6)*E$7</f>
        <v>22295637.351958774</v>
      </c>
      <c r="F982" s="35">
        <f>((Produção!F976*PreçoLivre!F978*(1-Painel!$B$8)-F$3-F$4-F$6)*(1-Painel!$E$7)-F$5+F$6)*F$7</f>
        <v>19982855.403317653</v>
      </c>
      <c r="G982" s="35">
        <f>((Produção!G976*PreçoLivre!G978*(1-Painel!$B$8)-G$3-G$4-G$6)*(1-Painel!$E$7)-G$5+G$6)*G$7</f>
        <v>17964303.644845027</v>
      </c>
      <c r="H982" s="35">
        <f>((Produção!H976*PreçoLivre!H978*(1-Painel!$B$8)-H$3-H$4-H$6)*(1-Painel!$E$7)-H$5+H$6)*H$7</f>
        <v>15693348.538836939</v>
      </c>
      <c r="I982" s="35">
        <f>((Produção!I976*PreçoLivre!I978*(1-Painel!$B$8)-I$3-I$4-I$6)*(1-Painel!$E$7)-I$5+I$6)*I$7</f>
        <v>14600919.177391306</v>
      </c>
      <c r="J982" s="35">
        <f>((Produção!J976*PreçoLivre!J978*(1-Painel!$B$8)-J$3-J$4-J$6)*(1-Painel!$E$7)-J$5+J$6)*J$7</f>
        <v>13781593.99509825</v>
      </c>
      <c r="K982" s="35">
        <f>((Produção!K976*PreçoLivre!K978*(1-Painel!$B$8)-K$3-K$4-K$6)*(1-Painel!$E$7)-K$5+K$6)*K$7</f>
        <v>12949501.196844848</v>
      </c>
      <c r="L982" s="35">
        <f>((Produção!L976*PreçoLivre!L978*(1-Painel!$B$8)-L$3-L$4-L$6)*(1-Painel!$E$7)-L$5+L$6)*L$7</f>
        <v>11494474.011627872</v>
      </c>
      <c r="M982" s="35">
        <f>((Produção!M976*PreçoLivre!M978*(1-Painel!$B$8)-M$3-M$4-M$6)*(1-Painel!$E$7)-M$5+M$6)*M$7</f>
        <v>10360830.926570173</v>
      </c>
      <c r="N982" s="35">
        <f>((Produção!N976*PreçoLivre!N978*(1-Painel!$B$8)-N$3-N$4-N$6)*(1-Painel!$E$7)-N$5+N$6)*N$7</f>
        <v>9573427.3099144083</v>
      </c>
      <c r="O982" s="35">
        <f>((Produção!O976*PreçoLivre!O978*(1-Painel!$B$8)-O$3-O$4-O$6)*(1-Painel!$E$7)-O$5+O$6)*O$7</f>
        <v>8989088.5146310572</v>
      </c>
      <c r="P982" s="35">
        <f>((Produção!P976*PreçoLivre!P978*(1-Painel!$B$8)-P$3-P$4-P$6)*(1-Painel!$E$7)-P$5+P$6)*P$7</f>
        <v>8471608.9405709822</v>
      </c>
      <c r="Q982" s="35">
        <f>((Produção!Q976*PreçoLivre!Q978*(1-Painel!$B$8)-Q$3-Q$4-Q$6)*(1-Painel!$E$7)-Q$5+Q$6)*Q$7</f>
        <v>7830901.1984215714</v>
      </c>
      <c r="R982" s="35">
        <f>((Produção!R976*PreçoLivre!R978*(1-Painel!$B$8)-R$3-R$4-R$6)*(1-Painel!$E$7)-R$5+R$6)*R$7</f>
        <v>6894092.0511822551</v>
      </c>
      <c r="S982" s="35">
        <f>((Produção!S976*PreçoLivre!S978*(1-Painel!$B$8)-S$3-S$4-S$6)*(1-Painel!$E$7)-S$5+S$6)*S$7</f>
        <v>6074249.5166956987</v>
      </c>
      <c r="T982" s="35">
        <f>((Produção!T976*PreçoLivre!T978*(1-Painel!$B$8)-T$3-T$4-T$6)*(1-Painel!$E$7)-T$5+T$6)*T$7</f>
        <v>5633188.0307413759</v>
      </c>
      <c r="U982" s="35">
        <f>((Produção!U976*PreçoLivre!U978*(1-Painel!$B$8)-U$3-U$4-U$6)*(1-Painel!$E$7)-U$5+U$6)*U$7</f>
        <v>4905212.4104534127</v>
      </c>
      <c r="V982" s="35">
        <f>((Produção!V976*PreçoLivre!V978*(1-Painel!$B$8)-V$3-V$4-V$6)*(1-Painel!$E$7)-V$5+V$6)*V$7</f>
        <v>4581369.1193241868</v>
      </c>
      <c r="W982" s="35"/>
    </row>
    <row r="983" spans="1:23" x14ac:dyDescent="0.25">
      <c r="A983" s="36">
        <v>974</v>
      </c>
      <c r="B983" s="35">
        <f t="shared" si="15"/>
        <v>297806804.77900392</v>
      </c>
      <c r="C983" s="35">
        <f>((Produção!C977*PreçoLivre!C979*(1-Painel!$B$8)-C$3-C$4-C$6)*(1-Painel!$E$7)-C$5+C$6)*C$7</f>
        <v>26572022.764536224</v>
      </c>
      <c r="D983" s="35">
        <f>((Produção!D977*PreçoLivre!D979*(1-Painel!$B$8)-D$3-D$4-D$6)*(1-Painel!$E$7)-D$5+D$6)*D$7</f>
        <v>24853847.287712347</v>
      </c>
      <c r="E983" s="35">
        <f>((Produção!E977*PreçoLivre!E979*(1-Painel!$B$8)-E$3-E$4-E$6)*(1-Painel!$E$7)-E$5+E$6)*E$7</f>
        <v>23127218.345773775</v>
      </c>
      <c r="F983" s="35">
        <f>((Produção!F977*PreçoLivre!F979*(1-Painel!$B$8)-F$3-F$4-F$6)*(1-Painel!$E$7)-F$5+F$6)*F$7</f>
        <v>22399938.053999446</v>
      </c>
      <c r="G983" s="35">
        <f>((Produção!G977*PreçoLivre!G979*(1-Painel!$B$8)-G$3-G$4-G$6)*(1-Painel!$E$7)-G$5+G$6)*G$7</f>
        <v>20705576.923689399</v>
      </c>
      <c r="H983" s="35">
        <f>((Produção!H977*PreçoLivre!H979*(1-Painel!$B$8)-H$3-H$4-H$6)*(1-Painel!$E$7)-H$5+H$6)*H$7</f>
        <v>19484424.206597395</v>
      </c>
      <c r="I983" s="35">
        <f>((Produção!I977*PreçoLivre!I979*(1-Painel!$B$8)-I$3-I$4-I$6)*(1-Painel!$E$7)-I$5+I$6)*I$7</f>
        <v>17092404.815481078</v>
      </c>
      <c r="J983" s="35">
        <f>((Produção!J977*PreçoLivre!J979*(1-Painel!$B$8)-J$3-J$4-J$6)*(1-Painel!$E$7)-J$5+J$6)*J$7</f>
        <v>15776347.759017827</v>
      </c>
      <c r="K983" s="35">
        <f>((Produção!K977*PreçoLivre!K979*(1-Painel!$B$8)-K$3-K$4-K$6)*(1-Painel!$E$7)-K$5+K$6)*K$7</f>
        <v>14428449.881048979</v>
      </c>
      <c r="L983" s="35">
        <f>((Produção!L977*PreçoLivre!L979*(1-Painel!$B$8)-L$3-L$4-L$6)*(1-Painel!$E$7)-L$5+L$6)*L$7</f>
        <v>13584261.05891606</v>
      </c>
      <c r="M983" s="35">
        <f>((Produção!M977*PreçoLivre!M979*(1-Painel!$B$8)-M$3-M$4-M$6)*(1-Painel!$E$7)-M$5+M$6)*M$7</f>
        <v>12686146.181390524</v>
      </c>
      <c r="N983" s="35">
        <f>((Produção!N977*PreçoLivre!N979*(1-Painel!$B$8)-N$3-N$4-N$6)*(1-Painel!$E$7)-N$5+N$6)*N$7</f>
        <v>12149011.284551045</v>
      </c>
      <c r="O983" s="35">
        <f>((Produção!O977*PreçoLivre!O979*(1-Painel!$B$8)-O$3-O$4-O$6)*(1-Painel!$E$7)-O$5+O$6)*O$7</f>
        <v>11046611.733083792</v>
      </c>
      <c r="P983" s="35">
        <f>((Produção!P977*PreçoLivre!P979*(1-Painel!$B$8)-P$3-P$4-P$6)*(1-Painel!$E$7)-P$5+P$6)*P$7</f>
        <v>10993859.949221874</v>
      </c>
      <c r="Q983" s="35">
        <f>((Produção!Q977*PreçoLivre!Q979*(1-Painel!$B$8)-Q$3-Q$4-Q$6)*(1-Painel!$E$7)-Q$5+Q$6)*Q$7</f>
        <v>10284068.037999397</v>
      </c>
      <c r="R983" s="35">
        <f>((Produção!R977*PreçoLivre!R979*(1-Painel!$B$8)-R$3-R$4-R$6)*(1-Painel!$E$7)-R$5+R$6)*R$7</f>
        <v>9742264.1458593719</v>
      </c>
      <c r="S983" s="35">
        <f>((Produção!S977*PreçoLivre!S979*(1-Painel!$B$8)-S$3-S$4-S$6)*(1-Painel!$E$7)-S$5+S$6)*S$7</f>
        <v>9429626.8536374122</v>
      </c>
      <c r="T983" s="35">
        <f>((Produção!T977*PreçoLivre!T979*(1-Painel!$B$8)-T$3-T$4-T$6)*(1-Painel!$E$7)-T$5+T$6)*T$7</f>
        <v>8534053.1384869758</v>
      </c>
      <c r="U983" s="35">
        <f>((Produção!U977*PreçoLivre!U979*(1-Painel!$B$8)-U$3-U$4-U$6)*(1-Painel!$E$7)-U$5+U$6)*U$7</f>
        <v>7890572.6714255884</v>
      </c>
      <c r="V983" s="35">
        <f>((Produção!V977*PreçoLivre!V979*(1-Painel!$B$8)-V$3-V$4-V$6)*(1-Painel!$E$7)-V$5+V$6)*V$7</f>
        <v>7026099.6865754789</v>
      </c>
      <c r="W983" s="35"/>
    </row>
    <row r="984" spans="1:23" x14ac:dyDescent="0.25">
      <c r="A984" s="36">
        <v>975</v>
      </c>
      <c r="B984" s="35">
        <f t="shared" si="15"/>
        <v>295901420.99558973</v>
      </c>
      <c r="C984" s="35">
        <f>((Produção!C978*PreçoLivre!C980*(1-Painel!$B$8)-C$3-C$4-C$6)*(1-Painel!$E$7)-C$5+C$6)*C$7</f>
        <v>26701548.29473279</v>
      </c>
      <c r="D984" s="35">
        <f>((Produção!D978*PreçoLivre!D980*(1-Painel!$B$8)-D$3-D$4-D$6)*(1-Painel!$E$7)-D$5+D$6)*D$7</f>
        <v>25098315.162158173</v>
      </c>
      <c r="E984" s="35">
        <f>((Produção!E978*PreçoLivre!E980*(1-Painel!$B$8)-E$3-E$4-E$6)*(1-Painel!$E$7)-E$5+E$6)*E$7</f>
        <v>24333618.861298684</v>
      </c>
      <c r="F984" s="35">
        <f>((Produção!F978*PreçoLivre!F980*(1-Painel!$B$8)-F$3-F$4-F$6)*(1-Painel!$E$7)-F$5+F$6)*F$7</f>
        <v>21429887.63948366</v>
      </c>
      <c r="G984" s="35">
        <f>((Produção!G978*PreçoLivre!G980*(1-Painel!$B$8)-G$3-G$4-G$6)*(1-Painel!$E$7)-G$5+G$6)*G$7</f>
        <v>20549589.773889028</v>
      </c>
      <c r="H984" s="35">
        <f>((Produção!H978*PreçoLivre!H980*(1-Painel!$B$8)-H$3-H$4-H$6)*(1-Painel!$E$7)-H$5+H$6)*H$7</f>
        <v>18967474.761358231</v>
      </c>
      <c r="I984" s="35">
        <f>((Produção!I978*PreçoLivre!I980*(1-Painel!$B$8)-I$3-I$4-I$6)*(1-Painel!$E$7)-I$5+I$6)*I$7</f>
        <v>17195906.713783596</v>
      </c>
      <c r="J984" s="35">
        <f>((Produção!J978*PreçoLivre!J980*(1-Painel!$B$8)-J$3-J$4-J$6)*(1-Painel!$E$7)-J$5+J$6)*J$7</f>
        <v>16400388.340361167</v>
      </c>
      <c r="K984" s="35">
        <f>((Produção!K978*PreçoLivre!K980*(1-Painel!$B$8)-K$3-K$4-K$6)*(1-Painel!$E$7)-K$5+K$6)*K$7</f>
        <v>14813248.531914424</v>
      </c>
      <c r="L984" s="35">
        <f>((Produção!L978*PreçoLivre!L980*(1-Painel!$B$8)-L$3-L$4-L$6)*(1-Painel!$E$7)-L$5+L$6)*L$7</f>
        <v>14024156.819342429</v>
      </c>
      <c r="M984" s="35">
        <f>((Produção!M978*PreçoLivre!M980*(1-Painel!$B$8)-M$3-M$4-M$6)*(1-Painel!$E$7)-M$5+M$6)*M$7</f>
        <v>13330878.438399063</v>
      </c>
      <c r="N984" s="35">
        <f>((Produção!N978*PreçoLivre!N980*(1-Painel!$B$8)-N$3-N$4-N$6)*(1-Painel!$E$7)-N$5+N$6)*N$7</f>
        <v>12474935.609332941</v>
      </c>
      <c r="O984" s="35">
        <f>((Produção!O978*PreçoLivre!O980*(1-Painel!$B$8)-O$3-O$4-O$6)*(1-Painel!$E$7)-O$5+O$6)*O$7</f>
        <v>11663554.34932862</v>
      </c>
      <c r="P984" s="35">
        <f>((Produção!P978*PreçoLivre!P980*(1-Painel!$B$8)-P$3-P$4-P$6)*(1-Painel!$E$7)-P$5+P$6)*P$7</f>
        <v>10441033.484916065</v>
      </c>
      <c r="Q984" s="35">
        <f>((Produção!Q978*PreçoLivre!Q980*(1-Painel!$B$8)-Q$3-Q$4-Q$6)*(1-Painel!$E$7)-Q$5+Q$6)*Q$7</f>
        <v>9684940.8053651229</v>
      </c>
      <c r="R984" s="35">
        <f>((Produção!R978*PreçoLivre!R980*(1-Painel!$B$8)-R$3-R$4-R$6)*(1-Painel!$E$7)-R$5+R$6)*R$7</f>
        <v>9426904.8275229763</v>
      </c>
      <c r="S984" s="35">
        <f>((Produção!S978*PreçoLivre!S980*(1-Painel!$B$8)-S$3-S$4-S$6)*(1-Painel!$E$7)-S$5+S$6)*S$7</f>
        <v>8565780.3454181757</v>
      </c>
      <c r="T984" s="35">
        <f>((Produção!T978*PreçoLivre!T980*(1-Painel!$B$8)-T$3-T$4-T$6)*(1-Painel!$E$7)-T$5+T$6)*T$7</f>
        <v>7548540.5444414141</v>
      </c>
      <c r="U984" s="35">
        <f>((Produção!U978*PreçoLivre!U980*(1-Painel!$B$8)-U$3-U$4-U$6)*(1-Painel!$E$7)-U$5+U$6)*U$7</f>
        <v>6736356.2084001219</v>
      </c>
      <c r="V984" s="35">
        <f>((Produção!V978*PreçoLivre!V980*(1-Painel!$B$8)-V$3-V$4-V$6)*(1-Painel!$E$7)-V$5+V$6)*V$7</f>
        <v>6514361.484143083</v>
      </c>
      <c r="W984" s="35"/>
    </row>
    <row r="985" spans="1:23" x14ac:dyDescent="0.25">
      <c r="A985" s="36">
        <v>976</v>
      </c>
      <c r="B985" s="35">
        <f t="shared" si="15"/>
        <v>288050432.45819628</v>
      </c>
      <c r="C985" s="35">
        <f>((Produção!C979*PreçoLivre!C981*(1-Painel!$B$8)-C$3-C$4-C$6)*(1-Painel!$E$7)-C$5+C$6)*C$7</f>
        <v>26283387.58904301</v>
      </c>
      <c r="D985" s="35">
        <f>((Produção!D979*PreçoLivre!D981*(1-Painel!$B$8)-D$3-D$4-D$6)*(1-Painel!$E$7)-D$5+D$6)*D$7</f>
        <v>25141674.606350403</v>
      </c>
      <c r="E985" s="35">
        <f>((Produção!E979*PreçoLivre!E981*(1-Painel!$B$8)-E$3-E$4-E$6)*(1-Painel!$E$7)-E$5+E$6)*E$7</f>
        <v>23707857.25722767</v>
      </c>
      <c r="F985" s="35">
        <f>((Produção!F979*PreçoLivre!F981*(1-Painel!$B$8)-F$3-F$4-F$6)*(1-Painel!$E$7)-F$5+F$6)*F$7</f>
        <v>21872026.354551218</v>
      </c>
      <c r="G985" s="35">
        <f>((Produção!G979*PreçoLivre!G981*(1-Painel!$B$8)-G$3-G$4-G$6)*(1-Painel!$E$7)-G$5+G$6)*G$7</f>
        <v>20365610.763897751</v>
      </c>
      <c r="H985" s="35">
        <f>((Produção!H979*PreçoLivre!H981*(1-Painel!$B$8)-H$3-H$4-H$6)*(1-Painel!$E$7)-H$5+H$6)*H$7</f>
        <v>19111080.096858177</v>
      </c>
      <c r="I985" s="35">
        <f>((Produção!I979*PreçoLivre!I981*(1-Painel!$B$8)-I$3-I$4-I$6)*(1-Painel!$E$7)-I$5+I$6)*I$7</f>
        <v>17419885.55118382</v>
      </c>
      <c r="J985" s="35">
        <f>((Produção!J979*PreçoLivre!J981*(1-Painel!$B$8)-J$3-J$4-J$6)*(1-Painel!$E$7)-J$5+J$6)*J$7</f>
        <v>16249861.766938128</v>
      </c>
      <c r="K985" s="35">
        <f>((Produção!K979*PreçoLivre!K981*(1-Painel!$B$8)-K$3-K$4-K$6)*(1-Painel!$E$7)-K$5+K$6)*K$7</f>
        <v>15025596.813200185</v>
      </c>
      <c r="L985" s="35">
        <f>((Produção!L979*PreçoLivre!L981*(1-Painel!$B$8)-L$3-L$4-L$6)*(1-Painel!$E$7)-L$5+L$6)*L$7</f>
        <v>14072189.045848586</v>
      </c>
      <c r="M985" s="35">
        <f>((Produção!M979*PreçoLivre!M981*(1-Painel!$B$8)-M$3-M$4-M$6)*(1-Painel!$E$7)-M$5+M$6)*M$7</f>
        <v>12579555.647032881</v>
      </c>
      <c r="N985" s="35">
        <f>((Produção!N979*PreçoLivre!N981*(1-Painel!$B$8)-N$3-N$4-N$6)*(1-Painel!$E$7)-N$5+N$6)*N$7</f>
        <v>11992716.682934701</v>
      </c>
      <c r="O985" s="35">
        <f>((Produção!O979*PreçoLivre!O981*(1-Painel!$B$8)-O$3-O$4-O$6)*(1-Painel!$E$7)-O$5+O$6)*O$7</f>
        <v>11023478.12549396</v>
      </c>
      <c r="P985" s="35">
        <f>((Produção!P979*PreçoLivre!P981*(1-Painel!$B$8)-P$3-P$4-P$6)*(1-Painel!$E$7)-P$5+P$6)*P$7</f>
        <v>9484001.8574324641</v>
      </c>
      <c r="Q985" s="35">
        <f>((Produção!Q979*PreçoLivre!Q981*(1-Painel!$B$8)-Q$3-Q$4-Q$6)*(1-Painel!$E$7)-Q$5+Q$6)*Q$7</f>
        <v>9279037.8706935085</v>
      </c>
      <c r="R985" s="35">
        <f>((Produção!R979*PreçoLivre!R981*(1-Painel!$B$8)-R$3-R$4-R$6)*(1-Painel!$E$7)-R$5+R$6)*R$7</f>
        <v>8393000.8425234202</v>
      </c>
      <c r="S985" s="35">
        <f>((Produção!S979*PreçoLivre!S981*(1-Painel!$B$8)-S$3-S$4-S$6)*(1-Painel!$E$7)-S$5+S$6)*S$7</f>
        <v>7398799.0488492688</v>
      </c>
      <c r="T985" s="35">
        <f>((Produção!T979*PreçoLivre!T981*(1-Painel!$B$8)-T$3-T$4-T$6)*(1-Painel!$E$7)-T$5+T$6)*T$7</f>
        <v>6719263.2780412901</v>
      </c>
      <c r="U985" s="35">
        <f>((Produção!U979*PreçoLivre!U981*(1-Painel!$B$8)-U$3-U$4-U$6)*(1-Painel!$E$7)-U$5+U$6)*U$7</f>
        <v>6218003.8825466717</v>
      </c>
      <c r="V985" s="35">
        <f>((Produção!V979*PreçoLivre!V981*(1-Painel!$B$8)-V$3-V$4-V$6)*(1-Painel!$E$7)-V$5+V$6)*V$7</f>
        <v>5713405.3775491985</v>
      </c>
      <c r="W985" s="35"/>
    </row>
    <row r="986" spans="1:23" x14ac:dyDescent="0.25">
      <c r="A986" s="36">
        <v>977</v>
      </c>
      <c r="B986" s="35">
        <f t="shared" si="15"/>
        <v>294164379.2894671</v>
      </c>
      <c r="C986" s="35">
        <f>((Produção!C980*PreçoLivre!C982*(1-Painel!$B$8)-C$3-C$4-C$6)*(1-Painel!$E$7)-C$5+C$6)*C$7</f>
        <v>26032544.874323133</v>
      </c>
      <c r="D986" s="35">
        <f>((Produção!D980*PreçoLivre!D982*(1-Painel!$B$8)-D$3-D$4-D$6)*(1-Painel!$E$7)-D$5+D$6)*D$7</f>
        <v>23671824.498157308</v>
      </c>
      <c r="E986" s="35">
        <f>((Produção!E980*PreçoLivre!E982*(1-Painel!$B$8)-E$3-E$4-E$6)*(1-Painel!$E$7)-E$5+E$6)*E$7</f>
        <v>22444055.317613449</v>
      </c>
      <c r="F986" s="35">
        <f>((Produção!F980*PreçoLivre!F982*(1-Painel!$B$8)-F$3-F$4-F$6)*(1-Painel!$E$7)-F$5+F$6)*F$7</f>
        <v>21628602.462009624</v>
      </c>
      <c r="G986" s="35">
        <f>((Produção!G980*PreçoLivre!G982*(1-Painel!$B$8)-G$3-G$4-G$6)*(1-Painel!$E$7)-G$5+G$6)*G$7</f>
        <v>19857425.693478279</v>
      </c>
      <c r="H986" s="35">
        <f>((Produção!H980*PreçoLivre!H982*(1-Painel!$B$8)-H$3-H$4-H$6)*(1-Painel!$E$7)-H$5+H$6)*H$7</f>
        <v>18455623.808775242</v>
      </c>
      <c r="I986" s="35">
        <f>((Produção!I980*PreçoLivre!I982*(1-Painel!$B$8)-I$3-I$4-I$6)*(1-Painel!$E$7)-I$5+I$6)*I$7</f>
        <v>17194326.339549042</v>
      </c>
      <c r="J986" s="35">
        <f>((Produção!J980*PreçoLivre!J982*(1-Painel!$B$8)-J$3-J$4-J$6)*(1-Painel!$E$7)-J$5+J$6)*J$7</f>
        <v>17179764.364066821</v>
      </c>
      <c r="K986" s="35">
        <f>((Produção!K980*PreçoLivre!K982*(1-Painel!$B$8)-K$3-K$4-K$6)*(1-Painel!$E$7)-K$5+K$6)*K$7</f>
        <v>16952866.260472372</v>
      </c>
      <c r="L986" s="35">
        <f>((Produção!L980*PreçoLivre!L982*(1-Painel!$B$8)-L$3-L$4-L$6)*(1-Painel!$E$7)-L$5+L$6)*L$7</f>
        <v>15404763.601115491</v>
      </c>
      <c r="M986" s="35">
        <f>((Produção!M980*PreçoLivre!M982*(1-Painel!$B$8)-M$3-M$4-M$6)*(1-Painel!$E$7)-M$5+M$6)*M$7</f>
        <v>13828720.627289051</v>
      </c>
      <c r="N986" s="35">
        <f>((Produção!N980*PreçoLivre!N982*(1-Painel!$B$8)-N$3-N$4-N$6)*(1-Painel!$E$7)-N$5+N$6)*N$7</f>
        <v>12377550.026199011</v>
      </c>
      <c r="O986" s="35">
        <f>((Produção!O980*PreçoLivre!O982*(1-Painel!$B$8)-O$3-O$4-O$6)*(1-Painel!$E$7)-O$5+O$6)*O$7</f>
        <v>11028836.413761094</v>
      </c>
      <c r="P986" s="35">
        <f>((Produção!P980*PreçoLivre!P982*(1-Painel!$B$8)-P$3-P$4-P$6)*(1-Painel!$E$7)-P$5+P$6)*P$7</f>
        <v>10336949.538449338</v>
      </c>
      <c r="Q986" s="35">
        <f>((Produção!Q980*PreçoLivre!Q982*(1-Painel!$B$8)-Q$3-Q$4-Q$6)*(1-Painel!$E$7)-Q$5+Q$6)*Q$7</f>
        <v>9511577.8045117278</v>
      </c>
      <c r="R986" s="35">
        <f>((Produção!R980*PreçoLivre!R982*(1-Painel!$B$8)-R$3-R$4-R$6)*(1-Painel!$E$7)-R$5+R$6)*R$7</f>
        <v>8719819.362204235</v>
      </c>
      <c r="S986" s="35">
        <f>((Produção!S980*PreçoLivre!S982*(1-Painel!$B$8)-S$3-S$4-S$6)*(1-Painel!$E$7)-S$5+S$6)*S$7</f>
        <v>8089677.1816730695</v>
      </c>
      <c r="T986" s="35">
        <f>((Produção!T980*PreçoLivre!T982*(1-Painel!$B$8)-T$3-T$4-T$6)*(1-Painel!$E$7)-T$5+T$6)*T$7</f>
        <v>7754820.4847415658</v>
      </c>
      <c r="U986" s="35">
        <f>((Produção!U980*PreçoLivre!U982*(1-Painel!$B$8)-U$3-U$4-U$6)*(1-Painel!$E$7)-U$5+U$6)*U$7</f>
        <v>7224249.6816536849</v>
      </c>
      <c r="V986" s="35">
        <f>((Produção!V980*PreçoLivre!V982*(1-Painel!$B$8)-V$3-V$4-V$6)*(1-Painel!$E$7)-V$5+V$6)*V$7</f>
        <v>6470380.9494235553</v>
      </c>
      <c r="W986" s="35"/>
    </row>
    <row r="987" spans="1:23" x14ac:dyDescent="0.25">
      <c r="A987" s="36">
        <v>978</v>
      </c>
      <c r="B987" s="35">
        <f t="shared" si="15"/>
        <v>255468240.3241379</v>
      </c>
      <c r="C987" s="35">
        <f>((Produção!C981*PreçoLivre!C983*(1-Painel!$B$8)-C$3-C$4-C$6)*(1-Painel!$E$7)-C$5+C$6)*C$7</f>
        <v>25515531.690842919</v>
      </c>
      <c r="D987" s="35">
        <f>((Produção!D981*PreçoLivre!D983*(1-Painel!$B$8)-D$3-D$4-D$6)*(1-Painel!$E$7)-D$5+D$6)*D$7</f>
        <v>23364958.065129459</v>
      </c>
      <c r="E987" s="35">
        <f>((Produção!E981*PreçoLivre!E983*(1-Painel!$B$8)-E$3-E$4-E$6)*(1-Painel!$E$7)-E$5+E$6)*E$7</f>
        <v>21434337.790952213</v>
      </c>
      <c r="F987" s="35">
        <f>((Produção!F981*PreçoLivre!F983*(1-Painel!$B$8)-F$3-F$4-F$6)*(1-Painel!$E$7)-F$5+F$6)*F$7</f>
        <v>19438850.449924719</v>
      </c>
      <c r="G987" s="35">
        <f>((Produção!G981*PreçoLivre!G983*(1-Painel!$B$8)-G$3-G$4-G$6)*(1-Painel!$E$7)-G$5+G$6)*G$7</f>
        <v>18261286.737683438</v>
      </c>
      <c r="H987" s="35">
        <f>((Produção!H981*PreçoLivre!H983*(1-Painel!$B$8)-H$3-H$4-H$6)*(1-Painel!$E$7)-H$5+H$6)*H$7</f>
        <v>17046500.562282585</v>
      </c>
      <c r="I987" s="35">
        <f>((Produção!I981*PreçoLivre!I983*(1-Painel!$B$8)-I$3-I$4-I$6)*(1-Painel!$E$7)-I$5+I$6)*I$7</f>
        <v>16240308.295163114</v>
      </c>
      <c r="J987" s="35">
        <f>((Produção!J981*PreçoLivre!J983*(1-Painel!$B$8)-J$3-J$4-J$6)*(1-Painel!$E$7)-J$5+J$6)*J$7</f>
        <v>15040264.475678569</v>
      </c>
      <c r="K987" s="35">
        <f>((Produção!K981*PreçoLivre!K983*(1-Painel!$B$8)-K$3-K$4-K$6)*(1-Painel!$E$7)-K$5+K$6)*K$7</f>
        <v>13589520.465862911</v>
      </c>
      <c r="L987" s="35">
        <f>((Produção!L981*PreçoLivre!L983*(1-Painel!$B$8)-L$3-L$4-L$6)*(1-Painel!$E$7)-L$5+L$6)*L$7</f>
        <v>12516440.057858868</v>
      </c>
      <c r="M987" s="35">
        <f>((Produção!M981*PreçoLivre!M983*(1-Painel!$B$8)-M$3-M$4-M$6)*(1-Painel!$E$7)-M$5+M$6)*M$7</f>
        <v>11210096.062600091</v>
      </c>
      <c r="N987" s="35">
        <f>((Produção!N981*PreçoLivre!N983*(1-Painel!$B$8)-N$3-N$4-N$6)*(1-Painel!$E$7)-N$5+N$6)*N$7</f>
        <v>9661168.2180978134</v>
      </c>
      <c r="O987" s="35">
        <f>((Produção!O981*PreçoLivre!O983*(1-Painel!$B$8)-O$3-O$4-O$6)*(1-Painel!$E$7)-O$5+O$6)*O$7</f>
        <v>8469057.7936675325</v>
      </c>
      <c r="P987" s="35">
        <f>((Produção!P981*PreçoLivre!P983*(1-Painel!$B$8)-P$3-P$4-P$6)*(1-Painel!$E$7)-P$5+P$6)*P$7</f>
        <v>7850902.9178214148</v>
      </c>
      <c r="Q987" s="35">
        <f>((Produção!Q981*PreçoLivre!Q983*(1-Painel!$B$8)-Q$3-Q$4-Q$6)*(1-Painel!$E$7)-Q$5+Q$6)*Q$7</f>
        <v>7444502.546475349</v>
      </c>
      <c r="R987" s="35">
        <f>((Produção!R981*PreçoLivre!R983*(1-Painel!$B$8)-R$3-R$4-R$6)*(1-Painel!$E$7)-R$5+R$6)*R$7</f>
        <v>6630504.8436176227</v>
      </c>
      <c r="S987" s="35">
        <f>((Produção!S981*PreçoLivre!S983*(1-Painel!$B$8)-S$3-S$4-S$6)*(1-Painel!$E$7)-S$5+S$6)*S$7</f>
        <v>5997699.1296621729</v>
      </c>
      <c r="T987" s="35">
        <f>((Produção!T981*PreçoLivre!T983*(1-Painel!$B$8)-T$3-T$4-T$6)*(1-Painel!$E$7)-T$5+T$6)*T$7</f>
        <v>5749506.6735275919</v>
      </c>
      <c r="U987" s="35">
        <f>((Produção!U981*PreçoLivre!U983*(1-Painel!$B$8)-U$3-U$4-U$6)*(1-Painel!$E$7)-U$5+U$6)*U$7</f>
        <v>5105945.3879619176</v>
      </c>
      <c r="V987" s="35">
        <f>((Produção!V981*PreçoLivre!V983*(1-Painel!$B$8)-V$3-V$4-V$6)*(1-Painel!$E$7)-V$5+V$6)*V$7</f>
        <v>4900858.1593275992</v>
      </c>
      <c r="W987" s="35"/>
    </row>
    <row r="988" spans="1:23" x14ac:dyDescent="0.25">
      <c r="A988" s="36">
        <v>979</v>
      </c>
      <c r="B988" s="35">
        <f t="shared" si="15"/>
        <v>231837262.15704298</v>
      </c>
      <c r="C988" s="35">
        <f>((Produção!C982*PreçoLivre!C984*(1-Painel!$B$8)-C$3-C$4-C$6)*(1-Painel!$E$7)-C$5+C$6)*C$7</f>
        <v>24639377.247958645</v>
      </c>
      <c r="D988" s="35">
        <f>((Produção!D982*PreçoLivre!D984*(1-Painel!$B$8)-D$3-D$4-D$6)*(1-Painel!$E$7)-D$5+D$6)*D$7</f>
        <v>24279065.926235251</v>
      </c>
      <c r="E988" s="35">
        <f>((Produção!E982*PreçoLivre!E984*(1-Painel!$B$8)-E$3-E$4-E$6)*(1-Painel!$E$7)-E$5+E$6)*E$7</f>
        <v>20478042.280810427</v>
      </c>
      <c r="F988" s="35">
        <f>((Produção!F982*PreçoLivre!F984*(1-Painel!$B$8)-F$3-F$4-F$6)*(1-Painel!$E$7)-F$5+F$6)*F$7</f>
        <v>18324100.183239955</v>
      </c>
      <c r="G988" s="35">
        <f>((Produção!G982*PreçoLivre!G984*(1-Painel!$B$8)-G$3-G$4-G$6)*(1-Painel!$E$7)-G$5+G$6)*G$7</f>
        <v>16429380.07786672</v>
      </c>
      <c r="H988" s="35">
        <f>((Produção!H982*PreçoLivre!H984*(1-Painel!$B$8)-H$3-H$4-H$6)*(1-Painel!$E$7)-H$5+H$6)*H$7</f>
        <v>15011645.355249381</v>
      </c>
      <c r="I988" s="35">
        <f>((Produção!I982*PreçoLivre!I984*(1-Painel!$B$8)-I$3-I$4-I$6)*(1-Painel!$E$7)-I$5+I$6)*I$7</f>
        <v>12489094.621062519</v>
      </c>
      <c r="J988" s="35">
        <f>((Produção!J982*PreçoLivre!J984*(1-Painel!$B$8)-J$3-J$4-J$6)*(1-Painel!$E$7)-J$5+J$6)*J$7</f>
        <v>12059056.106780285</v>
      </c>
      <c r="K988" s="35">
        <f>((Produção!K982*PreçoLivre!K984*(1-Painel!$B$8)-K$3-K$4-K$6)*(1-Painel!$E$7)-K$5+K$6)*K$7</f>
        <v>11090275.312550239</v>
      </c>
      <c r="L988" s="35">
        <f>((Produção!L982*PreçoLivre!L984*(1-Painel!$B$8)-L$3-L$4-L$6)*(1-Painel!$E$7)-L$5+L$6)*L$7</f>
        <v>9870573.5375090092</v>
      </c>
      <c r="M988" s="35">
        <f>((Produção!M982*PreçoLivre!M984*(1-Painel!$B$8)-M$3-M$4-M$6)*(1-Painel!$E$7)-M$5+M$6)*M$7</f>
        <v>9346535.555051038</v>
      </c>
      <c r="N988" s="35">
        <f>((Produção!N982*PreçoLivre!N984*(1-Painel!$B$8)-N$3-N$4-N$6)*(1-Painel!$E$7)-N$5+N$6)*N$7</f>
        <v>9010091.7309076097</v>
      </c>
      <c r="O988" s="35">
        <f>((Produção!O982*PreçoLivre!O984*(1-Painel!$B$8)-O$3-O$4-O$6)*(1-Painel!$E$7)-O$5+O$6)*O$7</f>
        <v>8165751.4643423082</v>
      </c>
      <c r="P988" s="35">
        <f>((Produção!P982*PreçoLivre!P984*(1-Painel!$B$8)-P$3-P$4-P$6)*(1-Painel!$E$7)-P$5+P$6)*P$7</f>
        <v>7520625.7622352522</v>
      </c>
      <c r="Q988" s="35">
        <f>((Produção!Q982*PreçoLivre!Q984*(1-Painel!$B$8)-Q$3-Q$4-Q$6)*(1-Painel!$E$7)-Q$5+Q$6)*Q$7</f>
        <v>6671908.8944246834</v>
      </c>
      <c r="R988" s="35">
        <f>((Produção!R982*PreçoLivre!R984*(1-Painel!$B$8)-R$3-R$4-R$6)*(1-Painel!$E$7)-R$5+R$6)*R$7</f>
        <v>6217241.9562663054</v>
      </c>
      <c r="S988" s="35">
        <f>((Produção!S982*PreçoLivre!S984*(1-Painel!$B$8)-S$3-S$4-S$6)*(1-Painel!$E$7)-S$5+S$6)*S$7</f>
        <v>5677780.8191212704</v>
      </c>
      <c r="T988" s="35">
        <f>((Produção!T982*PreçoLivre!T984*(1-Painel!$B$8)-T$3-T$4-T$6)*(1-Painel!$E$7)-T$5+T$6)*T$7</f>
        <v>5286638.6830508523</v>
      </c>
      <c r="U988" s="35">
        <f>((Produção!U982*PreçoLivre!U984*(1-Painel!$B$8)-U$3-U$4-U$6)*(1-Painel!$E$7)-U$5+U$6)*U$7</f>
        <v>4886840.9270068407</v>
      </c>
      <c r="V988" s="35">
        <f>((Produção!V982*PreçoLivre!V984*(1-Painel!$B$8)-V$3-V$4-V$6)*(1-Painel!$E$7)-V$5+V$6)*V$7</f>
        <v>4383235.715374398</v>
      </c>
      <c r="W988" s="35"/>
    </row>
    <row r="989" spans="1:23" x14ac:dyDescent="0.25">
      <c r="A989" s="36">
        <v>980</v>
      </c>
      <c r="B989" s="35">
        <f t="shared" si="15"/>
        <v>294215555.55583125</v>
      </c>
      <c r="C989" s="35">
        <f>((Produção!C983*PreçoLivre!C985*(1-Painel!$B$8)-C$3-C$4-C$6)*(1-Painel!$E$7)-C$5+C$6)*C$7</f>
        <v>26626820.088912647</v>
      </c>
      <c r="D989" s="35">
        <f>((Produção!D983*PreçoLivre!D985*(1-Painel!$B$8)-D$3-D$4-D$6)*(1-Painel!$E$7)-D$5+D$6)*D$7</f>
        <v>25137454.161923796</v>
      </c>
      <c r="E989" s="35">
        <f>((Produção!E983*PreçoLivre!E985*(1-Painel!$B$8)-E$3-E$4-E$6)*(1-Painel!$E$7)-E$5+E$6)*E$7</f>
        <v>23234720.085314091</v>
      </c>
      <c r="F989" s="35">
        <f>((Produção!F983*PreçoLivre!F985*(1-Painel!$B$8)-F$3-F$4-F$6)*(1-Painel!$E$7)-F$5+F$6)*F$7</f>
        <v>22728697.085280981</v>
      </c>
      <c r="G989" s="35">
        <f>((Produção!G983*PreçoLivre!G985*(1-Painel!$B$8)-G$3-G$4-G$6)*(1-Painel!$E$7)-G$5+G$6)*G$7</f>
        <v>21722170.165729184</v>
      </c>
      <c r="H989" s="35">
        <f>((Produção!H983*PreçoLivre!H985*(1-Painel!$B$8)-H$3-H$4-H$6)*(1-Painel!$E$7)-H$5+H$6)*H$7</f>
        <v>21169426.182358086</v>
      </c>
      <c r="I989" s="35">
        <f>((Produção!I983*PreçoLivre!I985*(1-Painel!$B$8)-I$3-I$4-I$6)*(1-Painel!$E$7)-I$5+I$6)*I$7</f>
        <v>18082226.008710299</v>
      </c>
      <c r="J989" s="35">
        <f>((Produção!J983*PreçoLivre!J985*(1-Painel!$B$8)-J$3-J$4-J$6)*(1-Painel!$E$7)-J$5+J$6)*J$7</f>
        <v>15978735.05729582</v>
      </c>
      <c r="K989" s="35">
        <f>((Produção!K983*PreçoLivre!K985*(1-Painel!$B$8)-K$3-K$4-K$6)*(1-Painel!$E$7)-K$5+K$6)*K$7</f>
        <v>15633627.363662252</v>
      </c>
      <c r="L989" s="35">
        <f>((Produção!L983*PreçoLivre!L985*(1-Painel!$B$8)-L$3-L$4-L$6)*(1-Painel!$E$7)-L$5+L$6)*L$7</f>
        <v>14367537.396174632</v>
      </c>
      <c r="M989" s="35">
        <f>((Produção!M983*PreçoLivre!M985*(1-Painel!$B$8)-M$3-M$4-M$6)*(1-Painel!$E$7)-M$5+M$6)*M$7</f>
        <v>13293238.430345006</v>
      </c>
      <c r="N989" s="35">
        <f>((Produção!N983*PreçoLivre!N985*(1-Painel!$B$8)-N$3-N$4-N$6)*(1-Painel!$E$7)-N$5+N$6)*N$7</f>
        <v>12168012.881369686</v>
      </c>
      <c r="O989" s="35">
        <f>((Produção!O983*PreçoLivre!O985*(1-Painel!$B$8)-O$3-O$4-O$6)*(1-Painel!$E$7)-O$5+O$6)*O$7</f>
        <v>11325326.647580117</v>
      </c>
      <c r="P989" s="35">
        <f>((Produção!P983*PreçoLivre!P985*(1-Painel!$B$8)-P$3-P$4-P$6)*(1-Painel!$E$7)-P$5+P$6)*P$7</f>
        <v>9999942.2236594539</v>
      </c>
      <c r="Q989" s="35">
        <f>((Produção!Q983*PreçoLivre!Q985*(1-Painel!$B$8)-Q$3-Q$4-Q$6)*(1-Painel!$E$7)-Q$5+Q$6)*Q$7</f>
        <v>9011974.3394969366</v>
      </c>
      <c r="R989" s="35">
        <f>((Produção!R983*PreçoLivre!R985*(1-Painel!$B$8)-R$3-R$4-R$6)*(1-Painel!$E$7)-R$5+R$6)*R$7</f>
        <v>8054446.8104316583</v>
      </c>
      <c r="S989" s="35">
        <f>((Produção!S983*PreçoLivre!S985*(1-Painel!$B$8)-S$3-S$4-S$6)*(1-Painel!$E$7)-S$5+S$6)*S$7</f>
        <v>7342136.0348421251</v>
      </c>
      <c r="T989" s="35">
        <f>((Produção!T983*PreçoLivre!T985*(1-Painel!$B$8)-T$3-T$4-T$6)*(1-Painel!$E$7)-T$5+T$6)*T$7</f>
        <v>6904621.0973243946</v>
      </c>
      <c r="U989" s="35">
        <f>((Produção!U983*PreçoLivre!U985*(1-Painel!$B$8)-U$3-U$4-U$6)*(1-Painel!$E$7)-U$5+U$6)*U$7</f>
        <v>6021166.6034393637</v>
      </c>
      <c r="V989" s="35">
        <f>((Produção!V983*PreçoLivre!V985*(1-Painel!$B$8)-V$3-V$4-V$6)*(1-Painel!$E$7)-V$5+V$6)*V$7</f>
        <v>5413276.8919807281</v>
      </c>
      <c r="W989" s="35"/>
    </row>
    <row r="990" spans="1:23" x14ac:dyDescent="0.25">
      <c r="A990" s="36">
        <v>981</v>
      </c>
      <c r="B990" s="35">
        <f t="shared" si="15"/>
        <v>265357741.15416023</v>
      </c>
      <c r="C990" s="35">
        <f>((Produção!C984*PreçoLivre!C986*(1-Painel!$B$8)-C$3-C$4-C$6)*(1-Painel!$E$7)-C$5+C$6)*C$7</f>
        <v>25777580.69272773</v>
      </c>
      <c r="D990" s="35">
        <f>((Produção!D984*PreçoLivre!D986*(1-Painel!$B$8)-D$3-D$4-D$6)*(1-Painel!$E$7)-D$5+D$6)*D$7</f>
        <v>23420634.468833353</v>
      </c>
      <c r="E990" s="35">
        <f>((Produção!E984*PreçoLivre!E986*(1-Painel!$B$8)-E$3-E$4-E$6)*(1-Painel!$E$7)-E$5+E$6)*E$7</f>
        <v>22043367.918855827</v>
      </c>
      <c r="F990" s="35">
        <f>((Produção!F984*PreçoLivre!F986*(1-Painel!$B$8)-F$3-F$4-F$6)*(1-Painel!$E$7)-F$5+F$6)*F$7</f>
        <v>19938528.073396832</v>
      </c>
      <c r="G990" s="35">
        <f>((Produção!G984*PreçoLivre!G986*(1-Painel!$B$8)-G$3-G$4-G$6)*(1-Painel!$E$7)-G$5+G$6)*G$7</f>
        <v>17572376.584203891</v>
      </c>
      <c r="H990" s="35">
        <f>((Produção!H984*PreçoLivre!H986*(1-Painel!$B$8)-H$3-H$4-H$6)*(1-Painel!$E$7)-H$5+H$6)*H$7</f>
        <v>16332649.123178834</v>
      </c>
      <c r="I990" s="35">
        <f>((Produção!I984*PreçoLivre!I986*(1-Painel!$B$8)-I$3-I$4-I$6)*(1-Painel!$E$7)-I$5+I$6)*I$7</f>
        <v>15065898.61056543</v>
      </c>
      <c r="J990" s="35">
        <f>((Produção!J984*PreçoLivre!J986*(1-Painel!$B$8)-J$3-J$4-J$6)*(1-Painel!$E$7)-J$5+J$6)*J$7</f>
        <v>14352267.19936347</v>
      </c>
      <c r="K990" s="35">
        <f>((Produção!K984*PreçoLivre!K986*(1-Painel!$B$8)-K$3-K$4-K$6)*(1-Painel!$E$7)-K$5+K$6)*K$7</f>
        <v>12762056.958155945</v>
      </c>
      <c r="L990" s="35">
        <f>((Produção!L984*PreçoLivre!L986*(1-Painel!$B$8)-L$3-L$4-L$6)*(1-Painel!$E$7)-L$5+L$6)*L$7</f>
        <v>12065360.187331671</v>
      </c>
      <c r="M990" s="35">
        <f>((Produção!M984*PreçoLivre!M986*(1-Painel!$B$8)-M$3-M$4-M$6)*(1-Painel!$E$7)-M$5+M$6)*M$7</f>
        <v>11708342.995876394</v>
      </c>
      <c r="N990" s="35">
        <f>((Produção!N984*PreçoLivre!N986*(1-Painel!$B$8)-N$3-N$4-N$6)*(1-Painel!$E$7)-N$5+N$6)*N$7</f>
        <v>11373351.789030345</v>
      </c>
      <c r="O990" s="35">
        <f>((Produção!O984*PreçoLivre!O986*(1-Painel!$B$8)-O$3-O$4-O$6)*(1-Painel!$E$7)-O$5+O$6)*O$7</f>
        <v>10681532.357206404</v>
      </c>
      <c r="P990" s="35">
        <f>((Produção!P984*PreçoLivre!P986*(1-Painel!$B$8)-P$3-P$4-P$6)*(1-Painel!$E$7)-P$5+P$6)*P$7</f>
        <v>9636720.6926918142</v>
      </c>
      <c r="Q990" s="35">
        <f>((Produção!Q984*PreçoLivre!Q986*(1-Painel!$B$8)-Q$3-Q$4-Q$6)*(1-Painel!$E$7)-Q$5+Q$6)*Q$7</f>
        <v>8990714.6314089745</v>
      </c>
      <c r="R990" s="35">
        <f>((Produção!R984*PreçoLivre!R986*(1-Painel!$B$8)-R$3-R$4-R$6)*(1-Painel!$E$7)-R$5+R$6)*R$7</f>
        <v>7912778.9221469732</v>
      </c>
      <c r="S990" s="35">
        <f>((Produção!S984*PreçoLivre!S986*(1-Painel!$B$8)-S$3-S$4-S$6)*(1-Painel!$E$7)-S$5+S$6)*S$7</f>
        <v>7077393.7754904116</v>
      </c>
      <c r="T990" s="35">
        <f>((Produção!T984*PreçoLivre!T986*(1-Painel!$B$8)-T$3-T$4-T$6)*(1-Painel!$E$7)-T$5+T$6)*T$7</f>
        <v>6602956.5426901188</v>
      </c>
      <c r="U990" s="35">
        <f>((Produção!U984*PreçoLivre!U986*(1-Painel!$B$8)-U$3-U$4-U$6)*(1-Painel!$E$7)-U$5+U$6)*U$7</f>
        <v>6308966.1698085405</v>
      </c>
      <c r="V990" s="35">
        <f>((Produção!V984*PreçoLivre!V986*(1-Painel!$B$8)-V$3-V$4-V$6)*(1-Painel!$E$7)-V$5+V$6)*V$7</f>
        <v>5734263.4611972142</v>
      </c>
      <c r="W990" s="35"/>
    </row>
    <row r="991" spans="1:23" x14ac:dyDescent="0.25">
      <c r="A991" s="36">
        <v>982</v>
      </c>
      <c r="B991" s="35">
        <f t="shared" si="15"/>
        <v>277586960.68378359</v>
      </c>
      <c r="C991" s="35">
        <f>((Produção!C985*PreçoLivre!C987*(1-Painel!$B$8)-C$3-C$4-C$6)*(1-Painel!$E$7)-C$5+C$6)*C$7</f>
        <v>26217031.151970305</v>
      </c>
      <c r="D991" s="35">
        <f>((Produção!D985*PreçoLivre!D987*(1-Painel!$B$8)-D$3-D$4-D$6)*(1-Painel!$E$7)-D$5+D$6)*D$7</f>
        <v>22244986.468539212</v>
      </c>
      <c r="E991" s="35">
        <f>((Produção!E985*PreçoLivre!E987*(1-Painel!$B$8)-E$3-E$4-E$6)*(1-Painel!$E$7)-E$5+E$6)*E$7</f>
        <v>21184358.050474778</v>
      </c>
      <c r="F991" s="35">
        <f>((Produção!F985*PreçoLivre!F987*(1-Painel!$B$8)-F$3-F$4-F$6)*(1-Painel!$E$7)-F$5+F$6)*F$7</f>
        <v>21214495.685004789</v>
      </c>
      <c r="G991" s="35">
        <f>((Produção!G985*PreçoLivre!G987*(1-Painel!$B$8)-G$3-G$4-G$6)*(1-Painel!$E$7)-G$5+G$6)*G$7</f>
        <v>20343710.479439404</v>
      </c>
      <c r="H991" s="35">
        <f>((Produção!H985*PreçoLivre!H987*(1-Painel!$B$8)-H$3-H$4-H$6)*(1-Painel!$E$7)-H$5+H$6)*H$7</f>
        <v>19561823.394386075</v>
      </c>
      <c r="I991" s="35">
        <f>((Produção!I985*PreçoLivre!I987*(1-Painel!$B$8)-I$3-I$4-I$6)*(1-Painel!$E$7)-I$5+I$6)*I$7</f>
        <v>17809654.964796036</v>
      </c>
      <c r="J991" s="35">
        <f>((Produção!J985*PreçoLivre!J987*(1-Painel!$B$8)-J$3-J$4-J$6)*(1-Painel!$E$7)-J$5+J$6)*J$7</f>
        <v>16243019.339740815</v>
      </c>
      <c r="K991" s="35">
        <f>((Produção!K985*PreçoLivre!K987*(1-Painel!$B$8)-K$3-K$4-K$6)*(1-Painel!$E$7)-K$5+K$6)*K$7</f>
        <v>14826804.930080231</v>
      </c>
      <c r="L991" s="35">
        <f>((Produção!L985*PreçoLivre!L987*(1-Painel!$B$8)-L$3-L$4-L$6)*(1-Painel!$E$7)-L$5+L$6)*L$7</f>
        <v>13293079.077722188</v>
      </c>
      <c r="M991" s="35">
        <f>((Produção!M985*PreçoLivre!M987*(1-Painel!$B$8)-M$3-M$4-M$6)*(1-Painel!$E$7)-M$5+M$6)*M$7</f>
        <v>11873324.608315414</v>
      </c>
      <c r="N991" s="35">
        <f>((Produção!N985*PreçoLivre!N987*(1-Painel!$B$8)-N$3-N$4-N$6)*(1-Painel!$E$7)-N$5+N$6)*N$7</f>
        <v>11022258.845563687</v>
      </c>
      <c r="O991" s="35">
        <f>((Produção!O985*PreçoLivre!O987*(1-Painel!$B$8)-O$3-O$4-O$6)*(1-Painel!$E$7)-O$5+O$6)*O$7</f>
        <v>9895826.489572471</v>
      </c>
      <c r="P991" s="35">
        <f>((Produção!P985*PreçoLivre!P987*(1-Painel!$B$8)-P$3-P$4-P$6)*(1-Painel!$E$7)-P$5+P$6)*P$7</f>
        <v>9289340.9354213346</v>
      </c>
      <c r="Q991" s="35">
        <f>((Produção!Q985*PreçoLivre!Q987*(1-Painel!$B$8)-Q$3-Q$4-Q$6)*(1-Painel!$E$7)-Q$5+Q$6)*Q$7</f>
        <v>8782954.6682792399</v>
      </c>
      <c r="R991" s="35">
        <f>((Produção!R985*PreçoLivre!R987*(1-Painel!$B$8)-R$3-R$4-R$6)*(1-Painel!$E$7)-R$5+R$6)*R$7</f>
        <v>7999771.9142237678</v>
      </c>
      <c r="S991" s="35">
        <f>((Produção!S985*PreçoLivre!S987*(1-Painel!$B$8)-S$3-S$4-S$6)*(1-Painel!$E$7)-S$5+S$6)*S$7</f>
        <v>7371552.9308271809</v>
      </c>
      <c r="T991" s="35">
        <f>((Produção!T985*PreçoLivre!T987*(1-Painel!$B$8)-T$3-T$4-T$6)*(1-Painel!$E$7)-T$5+T$6)*T$7</f>
        <v>6670405.5536128487</v>
      </c>
      <c r="U991" s="35">
        <f>((Produção!U985*PreçoLivre!U987*(1-Painel!$B$8)-U$3-U$4-U$6)*(1-Painel!$E$7)-U$5+U$6)*U$7</f>
        <v>6120622.1234747842</v>
      </c>
      <c r="V991" s="35">
        <f>((Produção!V985*PreçoLivre!V987*(1-Painel!$B$8)-V$3-V$4-V$6)*(1-Painel!$E$7)-V$5+V$6)*V$7</f>
        <v>5621939.0723390728</v>
      </c>
      <c r="W991" s="35"/>
    </row>
    <row r="992" spans="1:23" x14ac:dyDescent="0.25">
      <c r="A992" s="36">
        <v>983</v>
      </c>
      <c r="B992" s="35">
        <f t="shared" si="15"/>
        <v>287548948.47285789</v>
      </c>
      <c r="C992" s="35">
        <f>((Produção!C986*PreçoLivre!C988*(1-Painel!$B$8)-C$3-C$4-C$6)*(1-Painel!$E$7)-C$5+C$6)*C$7</f>
        <v>27507676.571231119</v>
      </c>
      <c r="D992" s="35">
        <f>((Produção!D986*PreçoLivre!D988*(1-Painel!$B$8)-D$3-D$4-D$6)*(1-Painel!$E$7)-D$5+D$6)*D$7</f>
        <v>25439992.741539437</v>
      </c>
      <c r="E992" s="35">
        <f>((Produção!E986*PreçoLivre!E988*(1-Painel!$B$8)-E$3-E$4-E$6)*(1-Painel!$E$7)-E$5+E$6)*E$7</f>
        <v>24168969.051504463</v>
      </c>
      <c r="F992" s="35">
        <f>((Produção!F986*PreçoLivre!F988*(1-Painel!$B$8)-F$3-F$4-F$6)*(1-Painel!$E$7)-F$5+F$6)*F$7</f>
        <v>21781439.925776646</v>
      </c>
      <c r="G992" s="35">
        <f>((Produção!G986*PreçoLivre!G988*(1-Painel!$B$8)-G$3-G$4-G$6)*(1-Painel!$E$7)-G$5+G$6)*G$7</f>
        <v>20379481.30659892</v>
      </c>
      <c r="H992" s="35">
        <f>((Produção!H986*PreçoLivre!H988*(1-Painel!$B$8)-H$3-H$4-H$6)*(1-Painel!$E$7)-H$5+H$6)*H$7</f>
        <v>18556224.588593163</v>
      </c>
      <c r="I992" s="35">
        <f>((Produção!I986*PreçoLivre!I988*(1-Painel!$B$8)-I$3-I$4-I$6)*(1-Painel!$E$7)-I$5+I$6)*I$7</f>
        <v>16862182.842339255</v>
      </c>
      <c r="J992" s="35">
        <f>((Produção!J986*PreçoLivre!J988*(1-Painel!$B$8)-J$3-J$4-J$6)*(1-Painel!$E$7)-J$5+J$6)*J$7</f>
        <v>15128258.868632829</v>
      </c>
      <c r="K992" s="35">
        <f>((Produção!K986*PreçoLivre!K988*(1-Painel!$B$8)-K$3-K$4-K$6)*(1-Painel!$E$7)-K$5+K$6)*K$7</f>
        <v>14037268.168423068</v>
      </c>
      <c r="L992" s="35">
        <f>((Produção!L986*PreçoLivre!L988*(1-Painel!$B$8)-L$3-L$4-L$6)*(1-Painel!$E$7)-L$5+L$6)*L$7</f>
        <v>13047012.880024189</v>
      </c>
      <c r="M992" s="35">
        <f>((Produção!M986*PreçoLivre!M988*(1-Painel!$B$8)-M$3-M$4-M$6)*(1-Painel!$E$7)-M$5+M$6)*M$7</f>
        <v>12489475.91647535</v>
      </c>
      <c r="N992" s="35">
        <f>((Produção!N986*PreçoLivre!N988*(1-Painel!$B$8)-N$3-N$4-N$6)*(1-Painel!$E$7)-N$5+N$6)*N$7</f>
        <v>11549842.185853094</v>
      </c>
      <c r="O992" s="35">
        <f>((Produção!O986*PreçoLivre!O988*(1-Painel!$B$8)-O$3-O$4-O$6)*(1-Painel!$E$7)-O$5+O$6)*O$7</f>
        <v>11051965.277392777</v>
      </c>
      <c r="P992" s="35">
        <f>((Produção!P986*PreçoLivre!P988*(1-Painel!$B$8)-P$3-P$4-P$6)*(1-Painel!$E$7)-P$5+P$6)*P$7</f>
        <v>10203541.499178655</v>
      </c>
      <c r="Q992" s="35">
        <f>((Produção!Q986*PreçoLivre!Q988*(1-Painel!$B$8)-Q$3-Q$4-Q$6)*(1-Painel!$E$7)-Q$5+Q$6)*Q$7</f>
        <v>9390323.8589057978</v>
      </c>
      <c r="R992" s="35">
        <f>((Produção!R986*PreçoLivre!R988*(1-Painel!$B$8)-R$3-R$4-R$6)*(1-Painel!$E$7)-R$5+R$6)*R$7</f>
        <v>8772069.8507061992</v>
      </c>
      <c r="S992" s="35">
        <f>((Produção!S986*PreçoLivre!S988*(1-Painel!$B$8)-S$3-S$4-S$6)*(1-Painel!$E$7)-S$5+S$6)*S$7</f>
        <v>7982722.7362049809</v>
      </c>
      <c r="T992" s="35">
        <f>((Produção!T986*PreçoLivre!T988*(1-Painel!$B$8)-T$3-T$4-T$6)*(1-Painel!$E$7)-T$5+T$6)*T$7</f>
        <v>7042669.8484761138</v>
      </c>
      <c r="U992" s="35">
        <f>((Produção!U986*PreçoLivre!U988*(1-Painel!$B$8)-U$3-U$4-U$6)*(1-Painel!$E$7)-U$5+U$6)*U$7</f>
        <v>6427127.1379339397</v>
      </c>
      <c r="V992" s="35">
        <f>((Produção!V986*PreçoLivre!V988*(1-Painel!$B$8)-V$3-V$4-V$6)*(1-Painel!$E$7)-V$5+V$6)*V$7</f>
        <v>5730703.2170678861</v>
      </c>
      <c r="W992" s="35"/>
    </row>
    <row r="993" spans="1:23" x14ac:dyDescent="0.25">
      <c r="A993" s="36">
        <v>984</v>
      </c>
      <c r="B993" s="35">
        <f t="shared" si="15"/>
        <v>244010482.12155747</v>
      </c>
      <c r="C993" s="35">
        <f>((Produção!C987*PreçoLivre!C989*(1-Painel!$B$8)-C$3-C$4-C$6)*(1-Painel!$E$7)-C$5+C$6)*C$7</f>
        <v>26295345.569391634</v>
      </c>
      <c r="D993" s="35">
        <f>((Produção!D987*PreçoLivre!D989*(1-Painel!$B$8)-D$3-D$4-D$6)*(1-Painel!$E$7)-D$5+D$6)*D$7</f>
        <v>23813880.172974776</v>
      </c>
      <c r="E993" s="35">
        <f>((Produção!E987*PreçoLivre!E989*(1-Painel!$B$8)-E$3-E$4-E$6)*(1-Painel!$E$7)-E$5+E$6)*E$7</f>
        <v>21870607.301546276</v>
      </c>
      <c r="F993" s="35">
        <f>((Produção!F987*PreçoLivre!F989*(1-Painel!$B$8)-F$3-F$4-F$6)*(1-Painel!$E$7)-F$5+F$6)*F$7</f>
        <v>18767955.863437075</v>
      </c>
      <c r="G993" s="35">
        <f>((Produção!G987*PreçoLivre!G989*(1-Painel!$B$8)-G$3-G$4-G$6)*(1-Painel!$E$7)-G$5+G$6)*G$7</f>
        <v>16911540.799852345</v>
      </c>
      <c r="H993" s="35">
        <f>((Produção!H987*PreçoLivre!H989*(1-Painel!$B$8)-H$3-H$4-H$6)*(1-Painel!$E$7)-H$5+H$6)*H$7</f>
        <v>14908247.936134078</v>
      </c>
      <c r="I993" s="35">
        <f>((Produção!I987*PreçoLivre!I989*(1-Painel!$B$8)-I$3-I$4-I$6)*(1-Painel!$E$7)-I$5+I$6)*I$7</f>
        <v>13904997.0074719</v>
      </c>
      <c r="J993" s="35">
        <f>((Produção!J987*PreçoLivre!J989*(1-Painel!$B$8)-J$3-J$4-J$6)*(1-Painel!$E$7)-J$5+J$6)*J$7</f>
        <v>12992315.790308779</v>
      </c>
      <c r="K993" s="35">
        <f>((Produção!K987*PreçoLivre!K989*(1-Painel!$B$8)-K$3-K$4-K$6)*(1-Painel!$E$7)-K$5+K$6)*K$7</f>
        <v>12318332.940558061</v>
      </c>
      <c r="L993" s="35">
        <f>((Produção!L987*PreçoLivre!L989*(1-Painel!$B$8)-L$3-L$4-L$6)*(1-Painel!$E$7)-L$5+L$6)*L$7</f>
        <v>11547688.753672814</v>
      </c>
      <c r="M993" s="35">
        <f>((Produção!M987*PreçoLivre!M989*(1-Painel!$B$8)-M$3-M$4-M$6)*(1-Painel!$E$7)-M$5+M$6)*M$7</f>
        <v>9849358.632355012</v>
      </c>
      <c r="N993" s="35">
        <f>((Produção!N987*PreçoLivre!N989*(1-Painel!$B$8)-N$3-N$4-N$6)*(1-Painel!$E$7)-N$5+N$6)*N$7</f>
        <v>9688906.0151277501</v>
      </c>
      <c r="O993" s="35">
        <f>((Produção!O987*PreçoLivre!O989*(1-Painel!$B$8)-O$3-O$4-O$6)*(1-Painel!$E$7)-O$5+O$6)*O$7</f>
        <v>8556961.702029068</v>
      </c>
      <c r="P993" s="35">
        <f>((Produção!P987*PreçoLivre!P989*(1-Painel!$B$8)-P$3-P$4-P$6)*(1-Painel!$E$7)-P$5+P$6)*P$7</f>
        <v>7731404.9843680384</v>
      </c>
      <c r="Q993" s="35">
        <f>((Produção!Q987*PreçoLivre!Q989*(1-Painel!$B$8)-Q$3-Q$4-Q$6)*(1-Painel!$E$7)-Q$5+Q$6)*Q$7</f>
        <v>7069755.7235239055</v>
      </c>
      <c r="R993" s="35">
        <f>((Produção!R987*PreçoLivre!R989*(1-Painel!$B$8)-R$3-R$4-R$6)*(1-Painel!$E$7)-R$5+R$6)*R$7</f>
        <v>6277086.9140327694</v>
      </c>
      <c r="S993" s="35">
        <f>((Produção!S987*PreçoLivre!S989*(1-Painel!$B$8)-S$3-S$4-S$6)*(1-Painel!$E$7)-S$5+S$6)*S$7</f>
        <v>5948100.265675744</v>
      </c>
      <c r="T993" s="35">
        <f>((Produção!T987*PreçoLivre!T989*(1-Painel!$B$8)-T$3-T$4-T$6)*(1-Painel!$E$7)-T$5+T$6)*T$7</f>
        <v>5790702.2705102805</v>
      </c>
      <c r="U993" s="35">
        <f>((Produção!U987*PreçoLivre!U989*(1-Painel!$B$8)-U$3-U$4-U$6)*(1-Painel!$E$7)-U$5+U$6)*U$7</f>
        <v>5174377.5426133024</v>
      </c>
      <c r="V993" s="35">
        <f>((Produção!V987*PreçoLivre!V989*(1-Painel!$B$8)-V$3-V$4-V$6)*(1-Painel!$E$7)-V$5+V$6)*V$7</f>
        <v>4592915.9359739078</v>
      </c>
      <c r="W993" s="35"/>
    </row>
    <row r="994" spans="1:23" x14ac:dyDescent="0.25">
      <c r="A994" s="36">
        <v>985</v>
      </c>
      <c r="B994" s="35">
        <f t="shared" si="15"/>
        <v>226430955.32555032</v>
      </c>
      <c r="C994" s="35">
        <f>((Produção!C988*PreçoLivre!C990*(1-Painel!$B$8)-C$3-C$4-C$6)*(1-Painel!$E$7)-C$5+C$6)*C$7</f>
        <v>26199623.470157009</v>
      </c>
      <c r="D994" s="35">
        <f>((Produção!D988*PreçoLivre!D990*(1-Painel!$B$8)-D$3-D$4-D$6)*(1-Painel!$E$7)-D$5+D$6)*D$7</f>
        <v>23554854.146937471</v>
      </c>
      <c r="E994" s="35">
        <f>((Produção!E988*PreçoLivre!E990*(1-Painel!$B$8)-E$3-E$4-E$6)*(1-Painel!$E$7)-E$5+E$6)*E$7</f>
        <v>21336750.478569601</v>
      </c>
      <c r="F994" s="35">
        <f>((Produção!F988*PreçoLivre!F990*(1-Painel!$B$8)-F$3-F$4-F$6)*(1-Painel!$E$7)-F$5+F$6)*F$7</f>
        <v>18943926.882210888</v>
      </c>
      <c r="G994" s="35">
        <f>((Produção!G988*PreçoLivre!G990*(1-Painel!$B$8)-G$3-G$4-G$6)*(1-Painel!$E$7)-G$5+G$6)*G$7</f>
        <v>16535115.376611548</v>
      </c>
      <c r="H994" s="35">
        <f>((Produção!H988*PreçoLivre!H990*(1-Painel!$B$8)-H$3-H$4-H$6)*(1-Painel!$E$7)-H$5+H$6)*H$7</f>
        <v>15243049.758991944</v>
      </c>
      <c r="I994" s="35">
        <f>((Produção!I988*PreçoLivre!I990*(1-Painel!$B$8)-I$3-I$4-I$6)*(1-Painel!$E$7)-I$5+I$6)*I$7</f>
        <v>13668959.646744614</v>
      </c>
      <c r="J994" s="35">
        <f>((Produção!J988*PreçoLivre!J990*(1-Painel!$B$8)-J$3-J$4-J$6)*(1-Painel!$E$7)-J$5+J$6)*J$7</f>
        <v>11901053.675498972</v>
      </c>
      <c r="K994" s="35">
        <f>((Produção!K988*PreçoLivre!K990*(1-Painel!$B$8)-K$3-K$4-K$6)*(1-Painel!$E$7)-K$5+K$6)*K$7</f>
        <v>10172649.823633064</v>
      </c>
      <c r="L994" s="35">
        <f>((Produção!L988*PreçoLivre!L990*(1-Painel!$B$8)-L$3-L$4-L$6)*(1-Painel!$E$7)-L$5+L$6)*L$7</f>
        <v>9426912.3782881759</v>
      </c>
      <c r="M994" s="35">
        <f>((Produção!M988*PreçoLivre!M990*(1-Painel!$B$8)-M$3-M$4-M$6)*(1-Painel!$E$7)-M$5+M$6)*M$7</f>
        <v>8391678.9083464704</v>
      </c>
      <c r="N994" s="35">
        <f>((Produção!N988*PreçoLivre!N990*(1-Painel!$B$8)-N$3-N$4-N$6)*(1-Painel!$E$7)-N$5+N$6)*N$7</f>
        <v>7686710.1535554947</v>
      </c>
      <c r="O994" s="35">
        <f>((Produção!O988*PreçoLivre!O990*(1-Painel!$B$8)-O$3-O$4-O$6)*(1-Painel!$E$7)-O$5+O$6)*O$7</f>
        <v>7138004.2356879283</v>
      </c>
      <c r="P994" s="35">
        <f>((Produção!P988*PreçoLivre!P990*(1-Painel!$B$8)-P$3-P$4-P$6)*(1-Painel!$E$7)-P$5+P$6)*P$7</f>
        <v>6618868.8677691156</v>
      </c>
      <c r="Q994" s="35">
        <f>((Produção!Q988*PreçoLivre!Q990*(1-Painel!$B$8)-Q$3-Q$4-Q$6)*(1-Painel!$E$7)-Q$5+Q$6)*Q$7</f>
        <v>5967729.0999114197</v>
      </c>
      <c r="R994" s="35">
        <f>((Produção!R988*PreçoLivre!R990*(1-Painel!$B$8)-R$3-R$4-R$6)*(1-Painel!$E$7)-R$5+R$6)*R$7</f>
        <v>5489381.7083313568</v>
      </c>
      <c r="S994" s="35">
        <f>((Produção!S988*PreçoLivre!S990*(1-Painel!$B$8)-S$3-S$4-S$6)*(1-Painel!$E$7)-S$5+S$6)*S$7</f>
        <v>5045865.6523356484</v>
      </c>
      <c r="T994" s="35">
        <f>((Produção!T988*PreçoLivre!T990*(1-Painel!$B$8)-T$3-T$4-T$6)*(1-Painel!$E$7)-T$5+T$6)*T$7</f>
        <v>4772546.8611000897</v>
      </c>
      <c r="U994" s="35">
        <f>((Produção!U988*PreçoLivre!U990*(1-Painel!$B$8)-U$3-U$4-U$6)*(1-Painel!$E$7)-U$5+U$6)*U$7</f>
        <v>4375423.3388102269</v>
      </c>
      <c r="V994" s="35">
        <f>((Produção!V988*PreçoLivre!V990*(1-Painel!$B$8)-V$3-V$4-V$6)*(1-Painel!$E$7)-V$5+V$6)*V$7</f>
        <v>3961850.8620592901</v>
      </c>
      <c r="W994" s="35"/>
    </row>
    <row r="995" spans="1:23" x14ac:dyDescent="0.25">
      <c r="A995" s="36">
        <v>986</v>
      </c>
      <c r="B995" s="35">
        <f t="shared" si="15"/>
        <v>224276229.36660334</v>
      </c>
      <c r="C995" s="35">
        <f>((Produção!C989*PreçoLivre!C991*(1-Painel!$B$8)-C$3-C$4-C$6)*(1-Painel!$E$7)-C$5+C$6)*C$7</f>
        <v>24541462.548439652</v>
      </c>
      <c r="D995" s="35">
        <f>((Produção!D989*PreçoLivre!D991*(1-Painel!$B$8)-D$3-D$4-D$6)*(1-Painel!$E$7)-D$5+D$6)*D$7</f>
        <v>22353364.967565939</v>
      </c>
      <c r="E995" s="35">
        <f>((Produção!E989*PreçoLivre!E991*(1-Painel!$B$8)-E$3-E$4-E$6)*(1-Painel!$E$7)-E$5+E$6)*E$7</f>
        <v>18733521.777581327</v>
      </c>
      <c r="F995" s="35">
        <f>((Produção!F989*PreçoLivre!F991*(1-Painel!$B$8)-F$3-F$4-F$6)*(1-Painel!$E$7)-F$5+F$6)*F$7</f>
        <v>16763975.09337144</v>
      </c>
      <c r="G995" s="35">
        <f>((Produção!G989*PreçoLivre!G991*(1-Painel!$B$8)-G$3-G$4-G$6)*(1-Painel!$E$7)-G$5+G$6)*G$7</f>
        <v>15132976.118664799</v>
      </c>
      <c r="H995" s="35">
        <f>((Produção!H989*PreçoLivre!H991*(1-Painel!$B$8)-H$3-H$4-H$6)*(1-Painel!$E$7)-H$5+H$6)*H$7</f>
        <v>13778150.895720474</v>
      </c>
      <c r="I995" s="35">
        <f>((Produção!I989*PreçoLivre!I991*(1-Painel!$B$8)-I$3-I$4-I$6)*(1-Painel!$E$7)-I$5+I$6)*I$7</f>
        <v>12483937.70010804</v>
      </c>
      <c r="J995" s="35">
        <f>((Produção!J989*PreçoLivre!J991*(1-Painel!$B$8)-J$3-J$4-J$6)*(1-Painel!$E$7)-J$5+J$6)*J$7</f>
        <v>12239808.134861864</v>
      </c>
      <c r="K995" s="35">
        <f>((Produção!K989*PreçoLivre!K991*(1-Painel!$B$8)-K$3-K$4-K$6)*(1-Painel!$E$7)-K$5+K$6)*K$7</f>
        <v>11399924.767738059</v>
      </c>
      <c r="L995" s="35">
        <f>((Produção!L989*PreçoLivre!L991*(1-Painel!$B$8)-L$3-L$4-L$6)*(1-Painel!$E$7)-L$5+L$6)*L$7</f>
        <v>11054968.049500607</v>
      </c>
      <c r="M995" s="35">
        <f>((Produção!M989*PreçoLivre!M991*(1-Painel!$B$8)-M$3-M$4-M$6)*(1-Painel!$E$7)-M$5+M$6)*M$7</f>
        <v>9870708.0053080413</v>
      </c>
      <c r="N995" s="35">
        <f>((Produção!N989*PreçoLivre!N991*(1-Painel!$B$8)-N$3-N$4-N$6)*(1-Painel!$E$7)-N$5+N$6)*N$7</f>
        <v>8587109.1959487014</v>
      </c>
      <c r="O995" s="35">
        <f>((Produção!O989*PreçoLivre!O991*(1-Painel!$B$8)-O$3-O$4-O$6)*(1-Painel!$E$7)-O$5+O$6)*O$7</f>
        <v>7734469.5487766294</v>
      </c>
      <c r="P995" s="35">
        <f>((Produção!P989*PreçoLivre!P991*(1-Painel!$B$8)-P$3-P$4-P$6)*(1-Painel!$E$7)-P$5+P$6)*P$7</f>
        <v>7466342.2013584459</v>
      </c>
      <c r="Q995" s="35">
        <f>((Produção!Q989*PreçoLivre!Q991*(1-Painel!$B$8)-Q$3-Q$4-Q$6)*(1-Painel!$E$7)-Q$5+Q$6)*Q$7</f>
        <v>6719542.6408653622</v>
      </c>
      <c r="R995" s="35">
        <f>((Produção!R989*PreçoLivre!R991*(1-Painel!$B$8)-R$3-R$4-R$6)*(1-Painel!$E$7)-R$5+R$6)*R$7</f>
        <v>5984632.6162278252</v>
      </c>
      <c r="S995" s="35">
        <f>((Produção!S989*PreçoLivre!S991*(1-Painel!$B$8)-S$3-S$4-S$6)*(1-Painel!$E$7)-S$5+S$6)*S$7</f>
        <v>5680052.4573200168</v>
      </c>
      <c r="T995" s="35">
        <f>((Produção!T989*PreçoLivre!T991*(1-Painel!$B$8)-T$3-T$4-T$6)*(1-Painel!$E$7)-T$5+T$6)*T$7</f>
        <v>4972750.033334869</v>
      </c>
      <c r="U995" s="35">
        <f>((Produção!U989*PreçoLivre!U991*(1-Painel!$B$8)-U$3-U$4-U$6)*(1-Painel!$E$7)-U$5+U$6)*U$7</f>
        <v>4476754.2279260829</v>
      </c>
      <c r="V995" s="35">
        <f>((Produção!V989*PreçoLivre!V991*(1-Painel!$B$8)-V$3-V$4-V$6)*(1-Painel!$E$7)-V$5+V$6)*V$7</f>
        <v>4301778.3859851677</v>
      </c>
      <c r="W995" s="35"/>
    </row>
    <row r="996" spans="1:23" x14ac:dyDescent="0.25">
      <c r="A996" s="36">
        <v>987</v>
      </c>
      <c r="B996" s="35">
        <f t="shared" si="15"/>
        <v>258587273.78620136</v>
      </c>
      <c r="C996" s="35">
        <f>((Produção!C990*PreçoLivre!C992*(1-Painel!$B$8)-C$3-C$4-C$6)*(1-Painel!$E$7)-C$5+C$6)*C$7</f>
        <v>26536617.413564716</v>
      </c>
      <c r="D996" s="35">
        <f>((Produção!D990*PreçoLivre!D992*(1-Painel!$B$8)-D$3-D$4-D$6)*(1-Painel!$E$7)-D$5+D$6)*D$7</f>
        <v>23417579.811891895</v>
      </c>
      <c r="E996" s="35">
        <f>((Produção!E990*PreçoLivre!E992*(1-Painel!$B$8)-E$3-E$4-E$6)*(1-Painel!$E$7)-E$5+E$6)*E$7</f>
        <v>20947774.514725976</v>
      </c>
      <c r="F996" s="35">
        <f>((Produção!F990*PreçoLivre!F992*(1-Painel!$B$8)-F$3-F$4-F$6)*(1-Painel!$E$7)-F$5+F$6)*F$7</f>
        <v>19305375.898659438</v>
      </c>
      <c r="G996" s="35">
        <f>((Produção!G990*PreçoLivre!G992*(1-Painel!$B$8)-G$3-G$4-G$6)*(1-Painel!$E$7)-G$5+G$6)*G$7</f>
        <v>17840402.39586724</v>
      </c>
      <c r="H996" s="35">
        <f>((Produção!H990*PreçoLivre!H992*(1-Painel!$B$8)-H$3-H$4-H$6)*(1-Painel!$E$7)-H$5+H$6)*H$7</f>
        <v>16307464.805938635</v>
      </c>
      <c r="I996" s="35">
        <f>((Produção!I990*PreçoLivre!I992*(1-Painel!$B$8)-I$3-I$4-I$6)*(1-Painel!$E$7)-I$5+I$6)*I$7</f>
        <v>14996993.614090363</v>
      </c>
      <c r="J996" s="35">
        <f>((Produção!J990*PreçoLivre!J992*(1-Painel!$B$8)-J$3-J$4-J$6)*(1-Painel!$E$7)-J$5+J$6)*J$7</f>
        <v>13753216.401348233</v>
      </c>
      <c r="K996" s="35">
        <f>((Produção!K990*PreçoLivre!K992*(1-Painel!$B$8)-K$3-K$4-K$6)*(1-Painel!$E$7)-K$5+K$6)*K$7</f>
        <v>12613471.515433105</v>
      </c>
      <c r="L996" s="35">
        <f>((Produção!L990*PreçoLivre!L992*(1-Painel!$B$8)-L$3-L$4-L$6)*(1-Painel!$E$7)-L$5+L$6)*L$7</f>
        <v>12007497.758516073</v>
      </c>
      <c r="M996" s="35">
        <f>((Produção!M990*PreçoLivre!M992*(1-Painel!$B$8)-M$3-M$4-M$6)*(1-Painel!$E$7)-M$5+M$6)*M$7</f>
        <v>10992916.20577912</v>
      </c>
      <c r="N996" s="35">
        <f>((Produção!N990*PreçoLivre!N992*(1-Painel!$B$8)-N$3-N$4-N$6)*(1-Painel!$E$7)-N$5+N$6)*N$7</f>
        <v>10020888.316177687</v>
      </c>
      <c r="O996" s="35">
        <f>((Produção!O990*PreçoLivre!O992*(1-Painel!$B$8)-O$3-O$4-O$6)*(1-Painel!$E$7)-O$5+O$6)*O$7</f>
        <v>9420792.8825062159</v>
      </c>
      <c r="P996" s="35">
        <f>((Produção!P990*PreçoLivre!P992*(1-Painel!$B$8)-P$3-P$4-P$6)*(1-Painel!$E$7)-P$5+P$6)*P$7</f>
        <v>8979553.9025361445</v>
      </c>
      <c r="Q996" s="35">
        <f>((Produção!Q990*PreçoLivre!Q992*(1-Painel!$B$8)-Q$3-Q$4-Q$6)*(1-Painel!$E$7)-Q$5+Q$6)*Q$7</f>
        <v>8239637.7865598584</v>
      </c>
      <c r="R996" s="35">
        <f>((Produção!R990*PreçoLivre!R992*(1-Painel!$B$8)-R$3-R$4-R$6)*(1-Painel!$E$7)-R$5+R$6)*R$7</f>
        <v>7468350.4660354732</v>
      </c>
      <c r="S996" s="35">
        <f>((Produção!S990*PreçoLivre!S992*(1-Painel!$B$8)-S$3-S$4-S$6)*(1-Painel!$E$7)-S$5+S$6)*S$7</f>
        <v>7161175.4112718627</v>
      </c>
      <c r="T996" s="35">
        <f>((Produção!T990*PreçoLivre!T992*(1-Painel!$B$8)-T$3-T$4-T$6)*(1-Painel!$E$7)-T$5+T$6)*T$7</f>
        <v>6837729.7087498857</v>
      </c>
      <c r="U996" s="35">
        <f>((Produção!U990*PreçoLivre!U992*(1-Painel!$B$8)-U$3-U$4-U$6)*(1-Painel!$E$7)-U$5+U$6)*U$7</f>
        <v>6127940.1555197882</v>
      </c>
      <c r="V996" s="35">
        <f>((Produção!V990*PreçoLivre!V992*(1-Painel!$B$8)-V$3-V$4-V$6)*(1-Painel!$E$7)-V$5+V$6)*V$7</f>
        <v>5611894.821029623</v>
      </c>
      <c r="W996" s="35"/>
    </row>
    <row r="997" spans="1:23" x14ac:dyDescent="0.25">
      <c r="A997" s="36">
        <v>988</v>
      </c>
      <c r="B997" s="35">
        <f t="shared" si="15"/>
        <v>251734501.05672893</v>
      </c>
      <c r="C997" s="35">
        <f>((Produção!C991*PreçoLivre!C993*(1-Painel!$B$8)-C$3-C$4-C$6)*(1-Painel!$E$7)-C$5+C$6)*C$7</f>
        <v>25946818.775905322</v>
      </c>
      <c r="D997" s="35">
        <f>((Produção!D991*PreçoLivre!D993*(1-Painel!$B$8)-D$3-D$4-D$6)*(1-Painel!$E$7)-D$5+D$6)*D$7</f>
        <v>24049654.253380172</v>
      </c>
      <c r="E997" s="35">
        <f>((Produção!E991*PreçoLivre!E993*(1-Painel!$B$8)-E$3-E$4-E$6)*(1-Painel!$E$7)-E$5+E$6)*E$7</f>
        <v>21757956.508848935</v>
      </c>
      <c r="F997" s="35">
        <f>((Produção!F991*PreçoLivre!F993*(1-Painel!$B$8)-F$3-F$4-F$6)*(1-Painel!$E$7)-F$5+F$6)*F$7</f>
        <v>18863909.115139879</v>
      </c>
      <c r="G997" s="35">
        <f>((Produção!G991*PreçoLivre!G993*(1-Painel!$B$8)-G$3-G$4-G$6)*(1-Painel!$E$7)-G$5+G$6)*G$7</f>
        <v>17617738.640514128</v>
      </c>
      <c r="H997" s="35">
        <f>((Produção!H991*PreçoLivre!H993*(1-Painel!$B$8)-H$3-H$4-H$6)*(1-Painel!$E$7)-H$5+H$6)*H$7</f>
        <v>15814805.993077699</v>
      </c>
      <c r="I997" s="35">
        <f>((Produção!I991*PreçoLivre!I993*(1-Painel!$B$8)-I$3-I$4-I$6)*(1-Painel!$E$7)-I$5+I$6)*I$7</f>
        <v>14282382.815309655</v>
      </c>
      <c r="J997" s="35">
        <f>((Produção!J991*PreçoLivre!J993*(1-Painel!$B$8)-J$3-J$4-J$6)*(1-Painel!$E$7)-J$5+J$6)*J$7</f>
        <v>13176789.703028029</v>
      </c>
      <c r="K997" s="35">
        <f>((Produção!K991*PreçoLivre!K993*(1-Painel!$B$8)-K$3-K$4-K$6)*(1-Painel!$E$7)-K$5+K$6)*K$7</f>
        <v>12507226.224095846</v>
      </c>
      <c r="L997" s="35">
        <f>((Produção!L991*PreçoLivre!L993*(1-Painel!$B$8)-L$3-L$4-L$6)*(1-Painel!$E$7)-L$5+L$6)*L$7</f>
        <v>11785198.065456733</v>
      </c>
      <c r="M997" s="35">
        <f>((Produção!M991*PreçoLivre!M993*(1-Painel!$B$8)-M$3-M$4-M$6)*(1-Painel!$E$7)-M$5+M$6)*M$7</f>
        <v>10118210.66828916</v>
      </c>
      <c r="N997" s="35">
        <f>((Produção!N991*PreçoLivre!N993*(1-Painel!$B$8)-N$3-N$4-N$6)*(1-Painel!$E$7)-N$5+N$6)*N$7</f>
        <v>8969319.9781250972</v>
      </c>
      <c r="O997" s="35">
        <f>((Produção!O991*PreçoLivre!O993*(1-Painel!$B$8)-O$3-O$4-O$6)*(1-Painel!$E$7)-O$5+O$6)*O$7</f>
        <v>8278866.6000410067</v>
      </c>
      <c r="P997" s="35">
        <f>((Produção!P991*PreçoLivre!P993*(1-Painel!$B$8)-P$3-P$4-P$6)*(1-Painel!$E$7)-P$5+P$6)*P$7</f>
        <v>7718102.8114203308</v>
      </c>
      <c r="Q997" s="35">
        <f>((Produção!Q991*PreçoLivre!Q993*(1-Painel!$B$8)-Q$3-Q$4-Q$6)*(1-Painel!$E$7)-Q$5+Q$6)*Q$7</f>
        <v>8038699.2696524952</v>
      </c>
      <c r="R997" s="35">
        <f>((Produção!R991*PreçoLivre!R993*(1-Painel!$B$8)-R$3-R$4-R$6)*(1-Painel!$E$7)-R$5+R$6)*R$7</f>
        <v>7555253.1483369526</v>
      </c>
      <c r="S997" s="35">
        <f>((Produção!S991*PreçoLivre!S993*(1-Painel!$B$8)-S$3-S$4-S$6)*(1-Painel!$E$7)-S$5+S$6)*S$7</f>
        <v>6994675.5562295513</v>
      </c>
      <c r="T997" s="35">
        <f>((Produção!T991*PreçoLivre!T993*(1-Painel!$B$8)-T$3-T$4-T$6)*(1-Painel!$E$7)-T$5+T$6)*T$7</f>
        <v>6548130.9277229533</v>
      </c>
      <c r="U997" s="35">
        <f>((Produção!U991*PreçoLivre!U993*(1-Painel!$B$8)-U$3-U$4-U$6)*(1-Painel!$E$7)-U$5+U$6)*U$7</f>
        <v>6044855.738123998</v>
      </c>
      <c r="V997" s="35">
        <f>((Produção!V991*PreçoLivre!V993*(1-Painel!$B$8)-V$3-V$4-V$6)*(1-Painel!$E$7)-V$5+V$6)*V$7</f>
        <v>5665906.2640310293</v>
      </c>
      <c r="W997" s="35"/>
    </row>
    <row r="998" spans="1:23" x14ac:dyDescent="0.25">
      <c r="A998" s="36">
        <v>989</v>
      </c>
      <c r="B998" s="35">
        <f t="shared" si="15"/>
        <v>271137436.76719379</v>
      </c>
      <c r="C998" s="35">
        <f>((Produção!C992*PreçoLivre!C994*(1-Painel!$B$8)-C$3-C$4-C$6)*(1-Painel!$E$7)-C$5+C$6)*C$7</f>
        <v>27642317.335820995</v>
      </c>
      <c r="D998" s="35">
        <f>((Produção!D992*PreçoLivre!D994*(1-Painel!$B$8)-D$3-D$4-D$6)*(1-Painel!$E$7)-D$5+D$6)*D$7</f>
        <v>25385154.748045165</v>
      </c>
      <c r="E998" s="35">
        <f>((Produção!E992*PreçoLivre!E994*(1-Painel!$B$8)-E$3-E$4-E$6)*(1-Painel!$E$7)-E$5+E$6)*E$7</f>
        <v>22170023.121277642</v>
      </c>
      <c r="F998" s="35">
        <f>((Produção!F992*PreçoLivre!F994*(1-Painel!$B$8)-F$3-F$4-F$6)*(1-Painel!$E$7)-F$5+F$6)*F$7</f>
        <v>20090169.834240913</v>
      </c>
      <c r="G998" s="35">
        <f>((Produção!G992*PreçoLivre!G994*(1-Painel!$B$8)-G$3-G$4-G$6)*(1-Painel!$E$7)-G$5+G$6)*G$7</f>
        <v>18561290.392906751</v>
      </c>
      <c r="H998" s="35">
        <f>((Produção!H992*PreçoLivre!H994*(1-Painel!$B$8)-H$3-H$4-H$6)*(1-Painel!$E$7)-H$5+H$6)*H$7</f>
        <v>17352994.182683911</v>
      </c>
      <c r="I998" s="35">
        <f>((Produção!I992*PreçoLivre!I994*(1-Painel!$B$8)-I$3-I$4-I$6)*(1-Painel!$E$7)-I$5+I$6)*I$7</f>
        <v>15823385.405763609</v>
      </c>
      <c r="J998" s="35">
        <f>((Produção!J992*PreçoLivre!J994*(1-Painel!$B$8)-J$3-J$4-J$6)*(1-Painel!$E$7)-J$5+J$6)*J$7</f>
        <v>14321318.5679338</v>
      </c>
      <c r="K998" s="35">
        <f>((Produção!K992*PreçoLivre!K994*(1-Painel!$B$8)-K$3-K$4-K$6)*(1-Painel!$E$7)-K$5+K$6)*K$7</f>
        <v>12982492.796309117</v>
      </c>
      <c r="L998" s="35">
        <f>((Produção!L992*PreçoLivre!L994*(1-Painel!$B$8)-L$3-L$4-L$6)*(1-Painel!$E$7)-L$5+L$6)*L$7</f>
        <v>11998121.200131375</v>
      </c>
      <c r="M998" s="35">
        <f>((Produção!M992*PreçoLivre!M994*(1-Painel!$B$8)-M$3-M$4-M$6)*(1-Painel!$E$7)-M$5+M$6)*M$7</f>
        <v>11828782.727741012</v>
      </c>
      <c r="N998" s="35">
        <f>((Produção!N992*PreçoLivre!N994*(1-Painel!$B$8)-N$3-N$4-N$6)*(1-Painel!$E$7)-N$5+N$6)*N$7</f>
        <v>11748598.078288374</v>
      </c>
      <c r="O998" s="35">
        <f>((Produção!O992*PreçoLivre!O994*(1-Painel!$B$8)-O$3-O$4-O$6)*(1-Painel!$E$7)-O$5+O$6)*O$7</f>
        <v>9947229.7320518624</v>
      </c>
      <c r="P998" s="35">
        <f>((Produção!P992*PreçoLivre!P994*(1-Painel!$B$8)-P$3-P$4-P$6)*(1-Painel!$E$7)-P$5+P$6)*P$7</f>
        <v>9034155.2313310336</v>
      </c>
      <c r="Q998" s="35">
        <f>((Produção!Q992*PreçoLivre!Q994*(1-Painel!$B$8)-Q$3-Q$4-Q$6)*(1-Painel!$E$7)-Q$5+Q$6)*Q$7</f>
        <v>8539336.6432710849</v>
      </c>
      <c r="R998" s="35">
        <f>((Produção!R992*PreçoLivre!R994*(1-Painel!$B$8)-R$3-R$4-R$6)*(1-Painel!$E$7)-R$5+R$6)*R$7</f>
        <v>8130123.1564623611</v>
      </c>
      <c r="S998" s="35">
        <f>((Produção!S992*PreçoLivre!S994*(1-Painel!$B$8)-S$3-S$4-S$6)*(1-Painel!$E$7)-S$5+S$6)*S$7</f>
        <v>7337434.748831721</v>
      </c>
      <c r="T998" s="35">
        <f>((Produção!T992*PreçoLivre!T994*(1-Painel!$B$8)-T$3-T$4-T$6)*(1-Painel!$E$7)-T$5+T$6)*T$7</f>
        <v>6477162.815951393</v>
      </c>
      <c r="U998" s="35">
        <f>((Produção!U992*PreçoLivre!U994*(1-Painel!$B$8)-U$3-U$4-U$6)*(1-Painel!$E$7)-U$5+U$6)*U$7</f>
        <v>6090553.3670842974</v>
      </c>
      <c r="V998" s="35">
        <f>((Produção!V992*PreçoLivre!V994*(1-Painel!$B$8)-V$3-V$4-V$6)*(1-Painel!$E$7)-V$5+V$6)*V$7</f>
        <v>5676792.6810673652</v>
      </c>
      <c r="W998" s="35"/>
    </row>
    <row r="999" spans="1:23" x14ac:dyDescent="0.25">
      <c r="A999" s="36">
        <v>990</v>
      </c>
      <c r="B999" s="35">
        <f t="shared" si="15"/>
        <v>282026893.82492334</v>
      </c>
      <c r="C999" s="35">
        <f>((Produção!C993*PreçoLivre!C995*(1-Painel!$B$8)-C$3-C$4-C$6)*(1-Painel!$E$7)-C$5+C$6)*C$7</f>
        <v>25246424.080086365</v>
      </c>
      <c r="D999" s="35">
        <f>((Produção!D993*PreçoLivre!D995*(1-Painel!$B$8)-D$3-D$4-D$6)*(1-Painel!$E$7)-D$5+D$6)*D$7</f>
        <v>24076146.952970557</v>
      </c>
      <c r="E999" s="35">
        <f>((Produção!E993*PreçoLivre!E995*(1-Painel!$B$8)-E$3-E$4-E$6)*(1-Painel!$E$7)-E$5+E$6)*E$7</f>
        <v>23413693.461718172</v>
      </c>
      <c r="F999" s="35">
        <f>((Produção!F993*PreçoLivre!F995*(1-Painel!$B$8)-F$3-F$4-F$6)*(1-Painel!$E$7)-F$5+F$6)*F$7</f>
        <v>22146742.770013351</v>
      </c>
      <c r="G999" s="35">
        <f>((Produção!G993*PreçoLivre!G995*(1-Painel!$B$8)-G$3-G$4-G$6)*(1-Painel!$E$7)-G$5+G$6)*G$7</f>
        <v>20699224.834107909</v>
      </c>
      <c r="H999" s="35">
        <f>((Produção!H993*PreçoLivre!H995*(1-Painel!$B$8)-H$3-H$4-H$6)*(1-Painel!$E$7)-H$5+H$6)*H$7</f>
        <v>18944346.347922526</v>
      </c>
      <c r="I999" s="35">
        <f>((Produção!I993*PreçoLivre!I995*(1-Painel!$B$8)-I$3-I$4-I$6)*(1-Painel!$E$7)-I$5+I$6)*I$7</f>
        <v>17993755.480341788</v>
      </c>
      <c r="J999" s="35">
        <f>((Produção!J993*PreçoLivre!J995*(1-Painel!$B$8)-J$3-J$4-J$6)*(1-Painel!$E$7)-J$5+J$6)*J$7</f>
        <v>16128215.432492152</v>
      </c>
      <c r="K999" s="35">
        <f>((Produção!K993*PreçoLivre!K995*(1-Painel!$B$8)-K$3-K$4-K$6)*(1-Painel!$E$7)-K$5+K$6)*K$7</f>
        <v>14752871.810109589</v>
      </c>
      <c r="L999" s="35">
        <f>((Produção!L993*PreçoLivre!L995*(1-Painel!$B$8)-L$3-L$4-L$6)*(1-Painel!$E$7)-L$5+L$6)*L$7</f>
        <v>12652241.094582304</v>
      </c>
      <c r="M999" s="35">
        <f>((Produção!M993*PreçoLivre!M995*(1-Painel!$B$8)-M$3-M$4-M$6)*(1-Painel!$E$7)-M$5+M$6)*M$7</f>
        <v>11442572.508706208</v>
      </c>
      <c r="N999" s="35">
        <f>((Produção!N993*PreçoLivre!N995*(1-Painel!$B$8)-N$3-N$4-N$6)*(1-Painel!$E$7)-N$5+N$6)*N$7</f>
        <v>10954817.620786436</v>
      </c>
      <c r="O999" s="35">
        <f>((Produção!O993*PreçoLivre!O995*(1-Painel!$B$8)-O$3-O$4-O$6)*(1-Painel!$E$7)-O$5+O$6)*O$7</f>
        <v>9957198.4477350619</v>
      </c>
      <c r="P999" s="35">
        <f>((Produção!P993*PreçoLivre!P995*(1-Painel!$B$8)-P$3-P$4-P$6)*(1-Painel!$E$7)-P$5+P$6)*P$7</f>
        <v>9332061.6729341969</v>
      </c>
      <c r="Q999" s="35">
        <f>((Produção!Q993*PreçoLivre!Q995*(1-Painel!$B$8)-Q$3-Q$4-Q$6)*(1-Painel!$E$7)-Q$5+Q$6)*Q$7</f>
        <v>8449895.770350337</v>
      </c>
      <c r="R999" s="35">
        <f>((Produção!R993*PreçoLivre!R995*(1-Painel!$B$8)-R$3-R$4-R$6)*(1-Painel!$E$7)-R$5+R$6)*R$7</f>
        <v>8024957.7068546927</v>
      </c>
      <c r="S999" s="35">
        <f>((Produção!S993*PreçoLivre!S995*(1-Painel!$B$8)-S$3-S$4-S$6)*(1-Painel!$E$7)-S$5+S$6)*S$7</f>
        <v>7649713.4531775657</v>
      </c>
      <c r="T999" s="35">
        <f>((Produção!T993*PreçoLivre!T995*(1-Painel!$B$8)-T$3-T$4-T$6)*(1-Painel!$E$7)-T$5+T$6)*T$7</f>
        <v>7235350.219583747</v>
      </c>
      <c r="U999" s="35">
        <f>((Produção!U993*PreçoLivre!U995*(1-Painel!$B$8)-U$3-U$4-U$6)*(1-Painel!$E$7)-U$5+U$6)*U$7</f>
        <v>6731634.3140871227</v>
      </c>
      <c r="V999" s="35">
        <f>((Produção!V993*PreçoLivre!V995*(1-Painel!$B$8)-V$3-V$4-V$6)*(1-Painel!$E$7)-V$5+V$6)*V$7</f>
        <v>6195029.8463632585</v>
      </c>
      <c r="W999" s="35"/>
    </row>
    <row r="1000" spans="1:23" x14ac:dyDescent="0.25">
      <c r="A1000" s="36">
        <v>991</v>
      </c>
      <c r="B1000" s="35">
        <f t="shared" si="15"/>
        <v>257247685.09711343</v>
      </c>
      <c r="C1000" s="35">
        <f>((Produção!C994*PreçoLivre!C996*(1-Painel!$B$8)-C$3-C$4-C$6)*(1-Painel!$E$7)-C$5+C$6)*C$7</f>
        <v>26700826.0619733</v>
      </c>
      <c r="D1000" s="35">
        <f>((Produção!D994*PreçoLivre!D996*(1-Painel!$B$8)-D$3-D$4-D$6)*(1-Painel!$E$7)-D$5+D$6)*D$7</f>
        <v>23926988.827409413</v>
      </c>
      <c r="E1000" s="35">
        <f>((Produção!E994*PreçoLivre!E996*(1-Painel!$B$8)-E$3-E$4-E$6)*(1-Painel!$E$7)-E$5+E$6)*E$7</f>
        <v>21685355.644946642</v>
      </c>
      <c r="F1000" s="35">
        <f>((Produção!F994*PreçoLivre!F996*(1-Painel!$B$8)-F$3-F$4-F$6)*(1-Painel!$E$7)-F$5+F$6)*F$7</f>
        <v>19455128.453827996</v>
      </c>
      <c r="G1000" s="35">
        <f>((Produção!G994*PreçoLivre!G996*(1-Painel!$B$8)-G$3-G$4-G$6)*(1-Painel!$E$7)-G$5+G$6)*G$7</f>
        <v>17374697.527134191</v>
      </c>
      <c r="H1000" s="35">
        <f>((Produção!H994*PreçoLivre!H996*(1-Painel!$B$8)-H$3-H$4-H$6)*(1-Painel!$E$7)-H$5+H$6)*H$7</f>
        <v>16033948.969711501</v>
      </c>
      <c r="I1000" s="35">
        <f>((Produção!I994*PreçoLivre!I996*(1-Painel!$B$8)-I$3-I$4-I$6)*(1-Painel!$E$7)-I$5+I$6)*I$7</f>
        <v>14800940.199511029</v>
      </c>
      <c r="J1000" s="35">
        <f>((Produção!J994*PreçoLivre!J996*(1-Painel!$B$8)-J$3-J$4-J$6)*(1-Painel!$E$7)-J$5+J$6)*J$7</f>
        <v>12706344.15741449</v>
      </c>
      <c r="K1000" s="35">
        <f>((Produção!K994*PreçoLivre!K996*(1-Painel!$B$8)-K$3-K$4-K$6)*(1-Painel!$E$7)-K$5+K$6)*K$7</f>
        <v>12328169.906396359</v>
      </c>
      <c r="L1000" s="35">
        <f>((Produção!L994*PreçoLivre!L996*(1-Painel!$B$8)-L$3-L$4-L$6)*(1-Painel!$E$7)-L$5+L$6)*L$7</f>
        <v>11291497.739796877</v>
      </c>
      <c r="M1000" s="35">
        <f>((Produção!M994*PreçoLivre!M996*(1-Painel!$B$8)-M$3-M$4-M$6)*(1-Painel!$E$7)-M$5+M$6)*M$7</f>
        <v>10395914.218649304</v>
      </c>
      <c r="N1000" s="35">
        <f>((Produção!N994*PreçoLivre!N996*(1-Painel!$B$8)-N$3-N$4-N$6)*(1-Painel!$E$7)-N$5+N$6)*N$7</f>
        <v>9935787.2015339602</v>
      </c>
      <c r="O1000" s="35">
        <f>((Produção!O994*PreçoLivre!O996*(1-Painel!$B$8)-O$3-O$4-O$6)*(1-Painel!$E$7)-O$5+O$6)*O$7</f>
        <v>9619175.8904089648</v>
      </c>
      <c r="P1000" s="35">
        <f>((Produção!P994*PreçoLivre!P996*(1-Painel!$B$8)-P$3-P$4-P$6)*(1-Painel!$E$7)-P$5+P$6)*P$7</f>
        <v>9283678.2066839095</v>
      </c>
      <c r="Q1000" s="35">
        <f>((Produção!Q994*PreçoLivre!Q996*(1-Painel!$B$8)-Q$3-Q$4-Q$6)*(1-Painel!$E$7)-Q$5+Q$6)*Q$7</f>
        <v>8073074.0872137975</v>
      </c>
      <c r="R1000" s="35">
        <f>((Produção!R994*PreçoLivre!R996*(1-Painel!$B$8)-R$3-R$4-R$6)*(1-Painel!$E$7)-R$5+R$6)*R$7</f>
        <v>7763706.6006957991</v>
      </c>
      <c r="S1000" s="35">
        <f>((Produção!S994*PreçoLivre!S996*(1-Painel!$B$8)-S$3-S$4-S$6)*(1-Painel!$E$7)-S$5+S$6)*S$7</f>
        <v>7205064.8749413881</v>
      </c>
      <c r="T1000" s="35">
        <f>((Produção!T994*PreçoLivre!T996*(1-Painel!$B$8)-T$3-T$4-T$6)*(1-Painel!$E$7)-T$5+T$6)*T$7</f>
        <v>6625097.9846559009</v>
      </c>
      <c r="U1000" s="35">
        <f>((Produção!U994*PreçoLivre!U996*(1-Painel!$B$8)-U$3-U$4-U$6)*(1-Painel!$E$7)-U$5+U$6)*U$7</f>
        <v>6187699.5742786545</v>
      </c>
      <c r="V1000" s="35">
        <f>((Produção!V994*PreçoLivre!V996*(1-Painel!$B$8)-V$3-V$4-V$6)*(1-Painel!$E$7)-V$5+V$6)*V$7</f>
        <v>5854588.9699299876</v>
      </c>
      <c r="W1000" s="35"/>
    </row>
    <row r="1001" spans="1:23" x14ac:dyDescent="0.25">
      <c r="A1001" s="36">
        <v>992</v>
      </c>
      <c r="B1001" s="35">
        <f t="shared" si="15"/>
        <v>251666558.52783355</v>
      </c>
      <c r="C1001" s="35">
        <f>((Produção!C995*PreçoLivre!C997*(1-Painel!$B$8)-C$3-C$4-C$6)*(1-Painel!$E$7)-C$5+C$6)*C$7</f>
        <v>25779070.586177766</v>
      </c>
      <c r="D1001" s="35">
        <f>((Produção!D995*PreçoLivre!D997*(1-Painel!$B$8)-D$3-D$4-D$6)*(1-Painel!$E$7)-D$5+D$6)*D$7</f>
        <v>22600621.830021679</v>
      </c>
      <c r="E1001" s="35">
        <f>((Produção!E995*PreçoLivre!E997*(1-Painel!$B$8)-E$3-E$4-E$6)*(1-Painel!$E$7)-E$5+E$6)*E$7</f>
        <v>21678125.255343288</v>
      </c>
      <c r="F1001" s="35">
        <f>((Produção!F995*PreçoLivre!F997*(1-Painel!$B$8)-F$3-F$4-F$6)*(1-Painel!$E$7)-F$5+F$6)*F$7</f>
        <v>19681297.5219221</v>
      </c>
      <c r="G1001" s="35">
        <f>((Produção!G995*PreçoLivre!G997*(1-Painel!$B$8)-G$3-G$4-G$6)*(1-Painel!$E$7)-G$5+G$6)*G$7</f>
        <v>17776104.042003393</v>
      </c>
      <c r="H1001" s="35">
        <f>((Produção!H995*PreçoLivre!H997*(1-Painel!$B$8)-H$3-H$4-H$6)*(1-Painel!$E$7)-H$5+H$6)*H$7</f>
        <v>16571861.135269621</v>
      </c>
      <c r="I1001" s="35">
        <f>((Produção!I995*PreçoLivre!I997*(1-Painel!$B$8)-I$3-I$4-I$6)*(1-Painel!$E$7)-I$5+I$6)*I$7</f>
        <v>14975193.86414706</v>
      </c>
      <c r="J1001" s="35">
        <f>((Produção!J995*PreçoLivre!J997*(1-Painel!$B$8)-J$3-J$4-J$6)*(1-Painel!$E$7)-J$5+J$6)*J$7</f>
        <v>14042364.193719197</v>
      </c>
      <c r="K1001" s="35">
        <f>((Produção!K995*PreçoLivre!K997*(1-Painel!$B$8)-K$3-K$4-K$6)*(1-Painel!$E$7)-K$5+K$6)*K$7</f>
        <v>12993435.539931772</v>
      </c>
      <c r="L1001" s="35">
        <f>((Produção!L995*PreçoLivre!L997*(1-Painel!$B$8)-L$3-L$4-L$6)*(1-Painel!$E$7)-L$5+L$6)*L$7</f>
        <v>12157110.149834152</v>
      </c>
      <c r="M1001" s="35">
        <f>((Produção!M995*PreçoLivre!M997*(1-Painel!$B$8)-M$3-M$4-M$6)*(1-Painel!$E$7)-M$5+M$6)*M$7</f>
        <v>10801747.169410324</v>
      </c>
      <c r="N1001" s="35">
        <f>((Produção!N995*PreçoLivre!N997*(1-Painel!$B$8)-N$3-N$4-N$6)*(1-Painel!$E$7)-N$5+N$6)*N$7</f>
        <v>10164044.58738598</v>
      </c>
      <c r="O1001" s="35">
        <f>((Produção!O995*PreçoLivre!O997*(1-Painel!$B$8)-O$3-O$4-O$6)*(1-Painel!$E$7)-O$5+O$6)*O$7</f>
        <v>8842447.8143361732</v>
      </c>
      <c r="P1001" s="35">
        <f>((Produção!P995*PreçoLivre!P997*(1-Painel!$B$8)-P$3-P$4-P$6)*(1-Painel!$E$7)-P$5+P$6)*P$7</f>
        <v>8147526.6910804836</v>
      </c>
      <c r="Q1001" s="35">
        <f>((Produção!Q995*PreçoLivre!Q997*(1-Painel!$B$8)-Q$3-Q$4-Q$6)*(1-Painel!$E$7)-Q$5+Q$6)*Q$7</f>
        <v>7519894.6687193476</v>
      </c>
      <c r="R1001" s="35">
        <f>((Produção!R995*PreçoLivre!R997*(1-Painel!$B$8)-R$3-R$4-R$6)*(1-Painel!$E$7)-R$5+R$6)*R$7</f>
        <v>7039571.2233819328</v>
      </c>
      <c r="S1001" s="35">
        <f>((Produção!S995*PreçoLivre!S997*(1-Painel!$B$8)-S$3-S$4-S$6)*(1-Painel!$E$7)-S$5+S$6)*S$7</f>
        <v>5992289.9577375129</v>
      </c>
      <c r="T1001" s="35">
        <f>((Produção!T995*PreçoLivre!T997*(1-Painel!$B$8)-T$3-T$4-T$6)*(1-Painel!$E$7)-T$5+T$6)*T$7</f>
        <v>5588018.2223231504</v>
      </c>
      <c r="U1001" s="35">
        <f>((Produção!U995*PreçoLivre!U997*(1-Painel!$B$8)-U$3-U$4-U$6)*(1-Painel!$E$7)-U$5+U$6)*U$7</f>
        <v>4978805.7135225944</v>
      </c>
      <c r="V1001" s="35">
        <f>((Produção!V995*PreçoLivre!V997*(1-Painel!$B$8)-V$3-V$4-V$6)*(1-Painel!$E$7)-V$5+V$6)*V$7</f>
        <v>4337028.3615660071</v>
      </c>
      <c r="W1001" s="35"/>
    </row>
    <row r="1002" spans="1:23" x14ac:dyDescent="0.25">
      <c r="A1002" s="36">
        <v>993</v>
      </c>
      <c r="B1002" s="35">
        <f t="shared" si="15"/>
        <v>222305620.25666049</v>
      </c>
      <c r="C1002" s="35">
        <f>((Produção!C996*PreçoLivre!C998*(1-Painel!$B$8)-C$3-C$4-C$6)*(1-Painel!$E$7)-C$5+C$6)*C$7</f>
        <v>25389761.770515233</v>
      </c>
      <c r="D1002" s="35">
        <f>((Produção!D996*PreçoLivre!D998*(1-Painel!$B$8)-D$3-D$4-D$6)*(1-Painel!$E$7)-D$5+D$6)*D$7</f>
        <v>22549073.651802532</v>
      </c>
      <c r="E1002" s="35">
        <f>((Produção!E996*PreçoLivre!E998*(1-Painel!$B$8)-E$3-E$4-E$6)*(1-Painel!$E$7)-E$5+E$6)*E$7</f>
        <v>19184301.558282591</v>
      </c>
      <c r="F1002" s="35">
        <f>((Produção!F996*PreçoLivre!F998*(1-Painel!$B$8)-F$3-F$4-F$6)*(1-Painel!$E$7)-F$5+F$6)*F$7</f>
        <v>17742175.379575931</v>
      </c>
      <c r="G1002" s="35">
        <f>((Produção!G996*PreçoLivre!G998*(1-Painel!$B$8)-G$3-G$4-G$6)*(1-Painel!$E$7)-G$5+G$6)*G$7</f>
        <v>16859850.810233854</v>
      </c>
      <c r="H1002" s="35">
        <f>((Produção!H996*PreçoLivre!H998*(1-Painel!$B$8)-H$3-H$4-H$6)*(1-Painel!$E$7)-H$5+H$6)*H$7</f>
        <v>14641377.901983254</v>
      </c>
      <c r="I1002" s="35">
        <f>((Produção!I996*PreçoLivre!I998*(1-Painel!$B$8)-I$3-I$4-I$6)*(1-Painel!$E$7)-I$5+I$6)*I$7</f>
        <v>12825311.582795538</v>
      </c>
      <c r="J1002" s="35">
        <f>((Produção!J996*PreçoLivre!J998*(1-Painel!$B$8)-J$3-J$4-J$6)*(1-Painel!$E$7)-J$5+J$6)*J$7</f>
        <v>11899386.878932474</v>
      </c>
      <c r="K1002" s="35">
        <f>((Produção!K996*PreçoLivre!K998*(1-Painel!$B$8)-K$3-K$4-K$6)*(1-Painel!$E$7)-K$5+K$6)*K$7</f>
        <v>10775599.015105054</v>
      </c>
      <c r="L1002" s="35">
        <f>((Produção!L996*PreçoLivre!L998*(1-Painel!$B$8)-L$3-L$4-L$6)*(1-Painel!$E$7)-L$5+L$6)*L$7</f>
        <v>10294957.264918296</v>
      </c>
      <c r="M1002" s="35">
        <f>((Produção!M996*PreçoLivre!M998*(1-Painel!$B$8)-M$3-M$4-M$6)*(1-Painel!$E$7)-M$5+M$6)*M$7</f>
        <v>9056407.1228364743</v>
      </c>
      <c r="N1002" s="35">
        <f>((Produção!N996*PreçoLivre!N998*(1-Painel!$B$8)-N$3-N$4-N$6)*(1-Painel!$E$7)-N$5+N$6)*N$7</f>
        <v>7763586.3458458381</v>
      </c>
      <c r="O1002" s="35">
        <f>((Produção!O996*PreçoLivre!O998*(1-Painel!$B$8)-O$3-O$4-O$6)*(1-Painel!$E$7)-O$5+O$6)*O$7</f>
        <v>7389244.5802081386</v>
      </c>
      <c r="P1002" s="35">
        <f>((Produção!P996*PreçoLivre!P998*(1-Painel!$B$8)-P$3-P$4-P$6)*(1-Painel!$E$7)-P$5+P$6)*P$7</f>
        <v>7026285.5693750214</v>
      </c>
      <c r="Q1002" s="35">
        <f>((Produção!Q996*PreçoLivre!Q998*(1-Painel!$B$8)-Q$3-Q$4-Q$6)*(1-Painel!$E$7)-Q$5+Q$6)*Q$7</f>
        <v>6150739.6828071438</v>
      </c>
      <c r="R1002" s="35">
        <f>((Produção!R996*PreçoLivre!R998*(1-Painel!$B$8)-R$3-R$4-R$6)*(1-Painel!$E$7)-R$5+R$6)*R$7</f>
        <v>5523286.351152732</v>
      </c>
      <c r="S1002" s="35">
        <f>((Produção!S996*PreçoLivre!S998*(1-Painel!$B$8)-S$3-S$4-S$6)*(1-Painel!$E$7)-S$5+S$6)*S$7</f>
        <v>4835680.3866221933</v>
      </c>
      <c r="T1002" s="35">
        <f>((Produção!T996*PreçoLivre!T998*(1-Painel!$B$8)-T$3-T$4-T$6)*(1-Painel!$E$7)-T$5+T$6)*T$7</f>
        <v>4718342.8548355429</v>
      </c>
      <c r="U1002" s="35">
        <f>((Produção!U996*PreçoLivre!U998*(1-Painel!$B$8)-U$3-U$4-U$6)*(1-Painel!$E$7)-U$5+U$6)*U$7</f>
        <v>3913191.3099956708</v>
      </c>
      <c r="V1002" s="35">
        <f>((Produção!V996*PreçoLivre!V998*(1-Painel!$B$8)-V$3-V$4-V$6)*(1-Painel!$E$7)-V$5+V$6)*V$7</f>
        <v>3767060.2388369604</v>
      </c>
      <c r="W1002" s="35"/>
    </row>
    <row r="1003" spans="1:23" x14ac:dyDescent="0.25">
      <c r="A1003" s="36">
        <v>994</v>
      </c>
      <c r="B1003" s="35">
        <f t="shared" si="15"/>
        <v>247319541.88619563</v>
      </c>
      <c r="C1003" s="35">
        <f>((Produção!C997*PreçoLivre!C999*(1-Painel!$B$8)-C$3-C$4-C$6)*(1-Painel!$E$7)-C$5+C$6)*C$7</f>
        <v>25991182.086160451</v>
      </c>
      <c r="D1003" s="35">
        <f>((Produção!D997*PreçoLivre!D999*(1-Painel!$B$8)-D$3-D$4-D$6)*(1-Painel!$E$7)-D$5+D$6)*D$7</f>
        <v>24770755.797362518</v>
      </c>
      <c r="E1003" s="35">
        <f>((Produção!E997*PreçoLivre!E999*(1-Painel!$B$8)-E$3-E$4-E$6)*(1-Painel!$E$7)-E$5+E$6)*E$7</f>
        <v>21384213.634476077</v>
      </c>
      <c r="F1003" s="35">
        <f>((Produção!F997*PreçoLivre!F999*(1-Painel!$B$8)-F$3-F$4-F$6)*(1-Painel!$E$7)-F$5+F$6)*F$7</f>
        <v>18820220.254294418</v>
      </c>
      <c r="G1003" s="35">
        <f>((Produção!G997*PreçoLivre!G999*(1-Painel!$B$8)-G$3-G$4-G$6)*(1-Painel!$E$7)-G$5+G$6)*G$7</f>
        <v>17391468.475902185</v>
      </c>
      <c r="H1003" s="35">
        <f>((Produção!H997*PreçoLivre!H999*(1-Painel!$B$8)-H$3-H$4-H$6)*(1-Painel!$E$7)-H$5+H$6)*H$7</f>
        <v>15840017.064350251</v>
      </c>
      <c r="I1003" s="35">
        <f>((Produção!I997*PreçoLivre!I999*(1-Painel!$B$8)-I$3-I$4-I$6)*(1-Painel!$E$7)-I$5+I$6)*I$7</f>
        <v>14292567.796724934</v>
      </c>
      <c r="J1003" s="35">
        <f>((Produção!J997*PreçoLivre!J999*(1-Painel!$B$8)-J$3-J$4-J$6)*(1-Painel!$E$7)-J$5+J$6)*J$7</f>
        <v>12498546.87441016</v>
      </c>
      <c r="K1003" s="35">
        <f>((Produção!K997*PreçoLivre!K999*(1-Painel!$B$8)-K$3-K$4-K$6)*(1-Painel!$E$7)-K$5+K$6)*K$7</f>
        <v>11623232.417369958</v>
      </c>
      <c r="L1003" s="35">
        <f>((Produção!L997*PreçoLivre!L999*(1-Painel!$B$8)-L$3-L$4-L$6)*(1-Painel!$E$7)-L$5+L$6)*L$7</f>
        <v>11014883.006203769</v>
      </c>
      <c r="M1003" s="35">
        <f>((Produção!M997*PreçoLivre!M999*(1-Painel!$B$8)-M$3-M$4-M$6)*(1-Painel!$E$7)-M$5+M$6)*M$7</f>
        <v>9849291.7028494701</v>
      </c>
      <c r="N1003" s="35">
        <f>((Produção!N997*PreçoLivre!N999*(1-Painel!$B$8)-N$3-N$4-N$6)*(1-Painel!$E$7)-N$5+N$6)*N$7</f>
        <v>8977301.4664126467</v>
      </c>
      <c r="O1003" s="35">
        <f>((Produção!O997*PreçoLivre!O999*(1-Painel!$B$8)-O$3-O$4-O$6)*(1-Painel!$E$7)-O$5+O$6)*O$7</f>
        <v>8352951.9482182441</v>
      </c>
      <c r="P1003" s="35">
        <f>((Produção!P997*PreçoLivre!P999*(1-Painel!$B$8)-P$3-P$4-P$6)*(1-Painel!$E$7)-P$5+P$6)*P$7</f>
        <v>8141432.5299119242</v>
      </c>
      <c r="Q1003" s="35">
        <f>((Produção!Q997*PreçoLivre!Q999*(1-Painel!$B$8)-Q$3-Q$4-Q$6)*(1-Painel!$E$7)-Q$5+Q$6)*Q$7</f>
        <v>7895848.4482729649</v>
      </c>
      <c r="R1003" s="35">
        <f>((Produção!R997*PreçoLivre!R999*(1-Painel!$B$8)-R$3-R$4-R$6)*(1-Painel!$E$7)-R$5+R$6)*R$7</f>
        <v>7033341.0384049043</v>
      </c>
      <c r="S1003" s="35">
        <f>((Produção!S997*PreçoLivre!S999*(1-Painel!$B$8)-S$3-S$4-S$6)*(1-Painel!$E$7)-S$5+S$6)*S$7</f>
        <v>6640761.2799857305</v>
      </c>
      <c r="T1003" s="35">
        <f>((Produção!T997*PreçoLivre!T999*(1-Painel!$B$8)-T$3-T$4-T$6)*(1-Painel!$E$7)-T$5+T$6)*T$7</f>
        <v>6011244.1116248928</v>
      </c>
      <c r="U1003" s="35">
        <f>((Produção!U997*PreçoLivre!U999*(1-Painel!$B$8)-U$3-U$4-U$6)*(1-Painel!$E$7)-U$5+U$6)*U$7</f>
        <v>5400258.4902104661</v>
      </c>
      <c r="V1003" s="35">
        <f>((Produção!V997*PreçoLivre!V999*(1-Painel!$B$8)-V$3-V$4-V$6)*(1-Painel!$E$7)-V$5+V$6)*V$7</f>
        <v>5390023.4630496334</v>
      </c>
      <c r="W1003" s="35"/>
    </row>
    <row r="1004" spans="1:23" x14ac:dyDescent="0.25">
      <c r="A1004" s="36">
        <v>995</v>
      </c>
      <c r="B1004" s="35">
        <f t="shared" si="15"/>
        <v>232013174.43366531</v>
      </c>
      <c r="C1004" s="35">
        <f>((Produção!C998*PreçoLivre!C1000*(1-Painel!$B$8)-C$3-C$4-C$6)*(1-Painel!$E$7)-C$5+C$6)*C$7</f>
        <v>25476938.641612977</v>
      </c>
      <c r="D1004" s="35">
        <f>((Produção!D998*PreçoLivre!D1000*(1-Painel!$B$8)-D$3-D$4-D$6)*(1-Painel!$E$7)-D$5+D$6)*D$7</f>
        <v>21762871.85993227</v>
      </c>
      <c r="E1004" s="35">
        <f>((Produção!E998*PreçoLivre!E1000*(1-Painel!$B$8)-E$3-E$4-E$6)*(1-Painel!$E$7)-E$5+E$6)*E$7</f>
        <v>18917022.624325909</v>
      </c>
      <c r="F1004" s="35">
        <f>((Produção!F998*PreçoLivre!F1000*(1-Painel!$B$8)-F$3-F$4-F$6)*(1-Painel!$E$7)-F$5+F$6)*F$7</f>
        <v>17439791.782858431</v>
      </c>
      <c r="G1004" s="35">
        <f>((Produção!G998*PreçoLivre!G1000*(1-Painel!$B$8)-G$3-G$4-G$6)*(1-Painel!$E$7)-G$5+G$6)*G$7</f>
        <v>16351577.815968128</v>
      </c>
      <c r="H1004" s="35">
        <f>((Produção!H998*PreçoLivre!H1000*(1-Painel!$B$8)-H$3-H$4-H$6)*(1-Painel!$E$7)-H$5+H$6)*H$7</f>
        <v>14702256.878564557</v>
      </c>
      <c r="I1004" s="35">
        <f>((Produção!I998*PreçoLivre!I1000*(1-Painel!$B$8)-I$3-I$4-I$6)*(1-Painel!$E$7)-I$5+I$6)*I$7</f>
        <v>13475715.648394156</v>
      </c>
      <c r="J1004" s="35">
        <f>((Produção!J998*PreçoLivre!J1000*(1-Painel!$B$8)-J$3-J$4-J$6)*(1-Painel!$E$7)-J$5+J$6)*J$7</f>
        <v>12415093.197748739</v>
      </c>
      <c r="K1004" s="35">
        <f>((Produção!K998*PreçoLivre!K1000*(1-Painel!$B$8)-K$3-K$4-K$6)*(1-Painel!$E$7)-K$5+K$6)*K$7</f>
        <v>11234041.91906221</v>
      </c>
      <c r="L1004" s="35">
        <f>((Produção!L998*PreçoLivre!L1000*(1-Painel!$B$8)-L$3-L$4-L$6)*(1-Painel!$E$7)-L$5+L$6)*L$7</f>
        <v>10149199.070071597</v>
      </c>
      <c r="M1004" s="35">
        <f>((Produção!M998*PreçoLivre!M1000*(1-Painel!$B$8)-M$3-M$4-M$6)*(1-Painel!$E$7)-M$5+M$6)*M$7</f>
        <v>9386017.1833872814</v>
      </c>
      <c r="N1004" s="35">
        <f>((Produção!N998*PreçoLivre!N1000*(1-Painel!$B$8)-N$3-N$4-N$6)*(1-Painel!$E$7)-N$5+N$6)*N$7</f>
        <v>8689641.0439882409</v>
      </c>
      <c r="O1004" s="35">
        <f>((Produção!O998*PreçoLivre!O1000*(1-Painel!$B$8)-O$3-O$4-O$6)*(1-Painel!$E$7)-O$5+O$6)*O$7</f>
        <v>8384572.0421064235</v>
      </c>
      <c r="P1004" s="35">
        <f>((Produção!P998*PreçoLivre!P1000*(1-Painel!$B$8)-P$3-P$4-P$6)*(1-Painel!$E$7)-P$5+P$6)*P$7</f>
        <v>7939783.676122915</v>
      </c>
      <c r="Q1004" s="35">
        <f>((Produção!Q998*PreçoLivre!Q1000*(1-Painel!$B$8)-Q$3-Q$4-Q$6)*(1-Painel!$E$7)-Q$5+Q$6)*Q$7</f>
        <v>7432534.4211769598</v>
      </c>
      <c r="R1004" s="35">
        <f>((Produção!R998*PreçoLivre!R1000*(1-Painel!$B$8)-R$3-R$4-R$6)*(1-Painel!$E$7)-R$5+R$6)*R$7</f>
        <v>6803531.1498883553</v>
      </c>
      <c r="S1004" s="35">
        <f>((Produção!S998*PreçoLivre!S1000*(1-Painel!$B$8)-S$3-S$4-S$6)*(1-Painel!$E$7)-S$5+S$6)*S$7</f>
        <v>5865544.2115857266</v>
      </c>
      <c r="T1004" s="35">
        <f>((Produção!T998*PreçoLivre!T1000*(1-Painel!$B$8)-T$3-T$4-T$6)*(1-Painel!$E$7)-T$5+T$6)*T$7</f>
        <v>5672326.0169117646</v>
      </c>
      <c r="U1004" s="35">
        <f>((Produção!U998*PreçoLivre!U1000*(1-Painel!$B$8)-U$3-U$4-U$6)*(1-Painel!$E$7)-U$5+U$6)*U$7</f>
        <v>5241318.8709986378</v>
      </c>
      <c r="V1004" s="35">
        <f>((Produção!V998*PreçoLivre!V1000*(1-Painel!$B$8)-V$3-V$4-V$6)*(1-Painel!$E$7)-V$5+V$6)*V$7</f>
        <v>4673396.3789600022</v>
      </c>
      <c r="W1004" s="35"/>
    </row>
    <row r="1005" spans="1:23" x14ac:dyDescent="0.25">
      <c r="A1005" s="36">
        <v>996</v>
      </c>
      <c r="B1005" s="35">
        <f t="shared" si="15"/>
        <v>287124176.73401934</v>
      </c>
      <c r="C1005" s="35">
        <f>((Produção!C999*PreçoLivre!C1001*(1-Painel!$B$8)-C$3-C$4-C$6)*(1-Painel!$E$7)-C$5+C$6)*C$7</f>
        <v>27857320.862272657</v>
      </c>
      <c r="D1005" s="35">
        <f>((Produção!D999*PreçoLivre!D1001*(1-Painel!$B$8)-D$3-D$4-D$6)*(1-Painel!$E$7)-D$5+D$6)*D$7</f>
        <v>26785095.754170205</v>
      </c>
      <c r="E1005" s="35">
        <f>((Produção!E999*PreçoLivre!E1001*(1-Painel!$B$8)-E$3-E$4-E$6)*(1-Painel!$E$7)-E$5+E$6)*E$7</f>
        <v>25252413.266849194</v>
      </c>
      <c r="F1005" s="35">
        <f>((Produção!F999*PreçoLivre!F1001*(1-Painel!$B$8)-F$3-F$4-F$6)*(1-Painel!$E$7)-F$5+F$6)*F$7</f>
        <v>22521535.894976635</v>
      </c>
      <c r="G1005" s="35">
        <f>((Produção!G999*PreçoLivre!G1001*(1-Painel!$B$8)-G$3-G$4-G$6)*(1-Painel!$E$7)-G$5+G$6)*G$7</f>
        <v>21418637.796250697</v>
      </c>
      <c r="H1005" s="35">
        <f>((Produção!H999*PreçoLivre!H1001*(1-Painel!$B$8)-H$3-H$4-H$6)*(1-Painel!$E$7)-H$5+H$6)*H$7</f>
        <v>19151638.018953305</v>
      </c>
      <c r="I1005" s="35">
        <f>((Produção!I999*PreçoLivre!I1001*(1-Painel!$B$8)-I$3-I$4-I$6)*(1-Painel!$E$7)-I$5+I$6)*I$7</f>
        <v>17864932.548488557</v>
      </c>
      <c r="J1005" s="35">
        <f>((Produção!J999*PreçoLivre!J1001*(1-Painel!$B$8)-J$3-J$4-J$6)*(1-Painel!$E$7)-J$5+J$6)*J$7</f>
        <v>15773446.193569938</v>
      </c>
      <c r="K1005" s="35">
        <f>((Produção!K999*PreçoLivre!K1001*(1-Painel!$B$8)-K$3-K$4-K$6)*(1-Painel!$E$7)-K$5+K$6)*K$7</f>
        <v>15292879.655629907</v>
      </c>
      <c r="L1005" s="35">
        <f>((Produção!L999*PreçoLivre!L1001*(1-Painel!$B$8)-L$3-L$4-L$6)*(1-Painel!$E$7)-L$5+L$6)*L$7</f>
        <v>13423061.924988648</v>
      </c>
      <c r="M1005" s="35">
        <f>((Produção!M999*PreçoLivre!M1001*(1-Painel!$B$8)-M$3-M$4-M$6)*(1-Painel!$E$7)-M$5+M$6)*M$7</f>
        <v>12054479.115932181</v>
      </c>
      <c r="N1005" s="35">
        <f>((Produção!N999*PreçoLivre!N1001*(1-Painel!$B$8)-N$3-N$4-N$6)*(1-Painel!$E$7)-N$5+N$6)*N$7</f>
        <v>11427909.495725742</v>
      </c>
      <c r="O1005" s="35">
        <f>((Produção!O999*PreçoLivre!O1001*(1-Painel!$B$8)-O$3-O$4-O$6)*(1-Painel!$E$7)-O$5+O$6)*O$7</f>
        <v>10637174.28636113</v>
      </c>
      <c r="P1005" s="35">
        <f>((Produção!P999*PreçoLivre!P1001*(1-Painel!$B$8)-P$3-P$4-P$6)*(1-Painel!$E$7)-P$5+P$6)*P$7</f>
        <v>9030361.1537175067</v>
      </c>
      <c r="Q1005" s="35">
        <f>((Produção!Q999*PreçoLivre!Q1001*(1-Painel!$B$8)-Q$3-Q$4-Q$6)*(1-Painel!$E$7)-Q$5+Q$6)*Q$7</f>
        <v>8207814.1021719743</v>
      </c>
      <c r="R1005" s="35">
        <f>((Produção!R999*PreçoLivre!R1001*(1-Painel!$B$8)-R$3-R$4-R$6)*(1-Painel!$E$7)-R$5+R$6)*R$7</f>
        <v>7327196.4623345155</v>
      </c>
      <c r="S1005" s="35">
        <f>((Produção!S999*PreçoLivre!S1001*(1-Painel!$B$8)-S$3-S$4-S$6)*(1-Painel!$E$7)-S$5+S$6)*S$7</f>
        <v>6514640.7208038969</v>
      </c>
      <c r="T1005" s="35">
        <f>((Produção!T999*PreçoLivre!T1001*(1-Painel!$B$8)-T$3-T$4-T$6)*(1-Painel!$E$7)-T$5+T$6)*T$7</f>
        <v>6004703.5923456438</v>
      </c>
      <c r="U1005" s="35">
        <f>((Produção!U999*PreçoLivre!U1001*(1-Painel!$B$8)-U$3-U$4-U$6)*(1-Painel!$E$7)-U$5+U$6)*U$7</f>
        <v>5445007.1201407826</v>
      </c>
      <c r="V1005" s="35">
        <f>((Produção!V999*PreçoLivre!V1001*(1-Painel!$B$8)-V$3-V$4-V$6)*(1-Painel!$E$7)-V$5+V$6)*V$7</f>
        <v>5133928.7683361853</v>
      </c>
      <c r="W1005" s="35"/>
    </row>
    <row r="1006" spans="1:23" x14ac:dyDescent="0.25">
      <c r="A1006" s="36">
        <v>997</v>
      </c>
      <c r="B1006" s="35">
        <f t="shared" si="15"/>
        <v>291764251.63019311</v>
      </c>
      <c r="C1006" s="35">
        <f>((Produção!C1000*PreçoLivre!C1002*(1-Painel!$B$8)-C$3-C$4-C$6)*(1-Painel!$E$7)-C$5+C$6)*C$7</f>
        <v>26026520.040439703</v>
      </c>
      <c r="D1006" s="35">
        <f>((Produção!D1000*PreçoLivre!D1002*(1-Painel!$B$8)-D$3-D$4-D$6)*(1-Painel!$E$7)-D$5+D$6)*D$7</f>
        <v>25337543.993413728</v>
      </c>
      <c r="E1006" s="35">
        <f>((Produção!E1000*PreçoLivre!E1002*(1-Painel!$B$8)-E$3-E$4-E$6)*(1-Painel!$E$7)-E$5+E$6)*E$7</f>
        <v>24463260.781917494</v>
      </c>
      <c r="F1006" s="35">
        <f>((Produção!F1000*PreçoLivre!F1002*(1-Painel!$B$8)-F$3-F$4-F$6)*(1-Painel!$E$7)-F$5+F$6)*F$7</f>
        <v>22954975.906541452</v>
      </c>
      <c r="G1006" s="35">
        <f>((Produção!G1000*PreçoLivre!G1002*(1-Painel!$B$8)-G$3-G$4-G$6)*(1-Painel!$E$7)-G$5+G$6)*G$7</f>
        <v>20495639.770171247</v>
      </c>
      <c r="H1006" s="35">
        <f>((Produção!H1000*PreçoLivre!H1002*(1-Painel!$B$8)-H$3-H$4-H$6)*(1-Painel!$E$7)-H$5+H$6)*H$7</f>
        <v>18396428.694709823</v>
      </c>
      <c r="I1006" s="35">
        <f>((Produção!I1000*PreçoLivre!I1002*(1-Painel!$B$8)-I$3-I$4-I$6)*(1-Painel!$E$7)-I$5+I$6)*I$7</f>
        <v>16320447.934942428</v>
      </c>
      <c r="J1006" s="35">
        <f>((Produção!J1000*PreçoLivre!J1002*(1-Painel!$B$8)-J$3-J$4-J$6)*(1-Painel!$E$7)-J$5+J$6)*J$7</f>
        <v>14409530.723975386</v>
      </c>
      <c r="K1006" s="35">
        <f>((Produção!K1000*PreçoLivre!K1002*(1-Painel!$B$8)-K$3-K$4-K$6)*(1-Painel!$E$7)-K$5+K$6)*K$7</f>
        <v>13304200.13964067</v>
      </c>
      <c r="L1006" s="35">
        <f>((Produção!L1000*PreçoLivre!L1002*(1-Painel!$B$8)-L$3-L$4-L$6)*(1-Painel!$E$7)-L$5+L$6)*L$7</f>
        <v>12460754.533617761</v>
      </c>
      <c r="M1006" s="35">
        <f>((Produção!M1000*PreçoLivre!M1002*(1-Painel!$B$8)-M$3-M$4-M$6)*(1-Painel!$E$7)-M$5+M$6)*M$7</f>
        <v>11798115.353668541</v>
      </c>
      <c r="N1006" s="35">
        <f>((Produção!N1000*PreçoLivre!N1002*(1-Painel!$B$8)-N$3-N$4-N$6)*(1-Painel!$E$7)-N$5+N$6)*N$7</f>
        <v>11552788.334508356</v>
      </c>
      <c r="O1006" s="35">
        <f>((Produção!O1000*PreçoLivre!O1002*(1-Painel!$B$8)-O$3-O$4-O$6)*(1-Painel!$E$7)-O$5+O$6)*O$7</f>
        <v>11519611.022770042</v>
      </c>
      <c r="P1006" s="35">
        <f>((Produção!P1000*PreçoLivre!P1002*(1-Painel!$B$8)-P$3-P$4-P$6)*(1-Painel!$E$7)-P$5+P$6)*P$7</f>
        <v>10999614.696268026</v>
      </c>
      <c r="Q1006" s="35">
        <f>((Produção!Q1000*PreçoLivre!Q1002*(1-Painel!$B$8)-Q$3-Q$4-Q$6)*(1-Painel!$E$7)-Q$5+Q$6)*Q$7</f>
        <v>10102841.335411627</v>
      </c>
      <c r="R1006" s="35">
        <f>((Produção!R1000*PreçoLivre!R1002*(1-Painel!$B$8)-R$3-R$4-R$6)*(1-Painel!$E$7)-R$5+R$6)*R$7</f>
        <v>9665875.6765362099</v>
      </c>
      <c r="S1006" s="35">
        <f>((Produção!S1000*PreçoLivre!S1002*(1-Painel!$B$8)-S$3-S$4-S$6)*(1-Painel!$E$7)-S$5+S$6)*S$7</f>
        <v>9069140.4333198536</v>
      </c>
      <c r="T1006" s="35">
        <f>((Produção!T1000*PreçoLivre!T1002*(1-Painel!$B$8)-T$3-T$4-T$6)*(1-Painel!$E$7)-T$5+T$6)*T$7</f>
        <v>8592064.219788244</v>
      </c>
      <c r="U1006" s="35">
        <f>((Produção!U1000*PreçoLivre!U1002*(1-Painel!$B$8)-U$3-U$4-U$6)*(1-Painel!$E$7)-U$5+U$6)*U$7</f>
        <v>7490611.8449510075</v>
      </c>
      <c r="V1006" s="35">
        <f>((Produção!V1000*PreçoLivre!V1002*(1-Painel!$B$8)-V$3-V$4-V$6)*(1-Painel!$E$7)-V$5+V$6)*V$7</f>
        <v>6804286.1936015021</v>
      </c>
      <c r="W1006" s="35"/>
    </row>
    <row r="1007" spans="1:23" x14ac:dyDescent="0.25">
      <c r="A1007" s="36">
        <v>998</v>
      </c>
      <c r="B1007" s="35">
        <f t="shared" si="15"/>
        <v>284134034.7836591</v>
      </c>
      <c r="C1007" s="35">
        <f>((Produção!C1001*PreçoLivre!C1003*(1-Painel!$B$8)-C$3-C$4-C$6)*(1-Painel!$E$7)-C$5+C$6)*C$7</f>
        <v>26352221.102073107</v>
      </c>
      <c r="D1007" s="35">
        <f>((Produção!D1001*PreçoLivre!D1003*(1-Painel!$B$8)-D$3-D$4-D$6)*(1-Painel!$E$7)-D$5+D$6)*D$7</f>
        <v>24083049.898409456</v>
      </c>
      <c r="E1007" s="35">
        <f>((Produção!E1001*PreçoLivre!E1003*(1-Painel!$B$8)-E$3-E$4-E$6)*(1-Painel!$E$7)-E$5+E$6)*E$7</f>
        <v>22817636.601109814</v>
      </c>
      <c r="F1007" s="35">
        <f>((Produção!F1001*PreçoLivre!F1003*(1-Painel!$B$8)-F$3-F$4-F$6)*(1-Painel!$E$7)-F$5+F$6)*F$7</f>
        <v>21439354.069469158</v>
      </c>
      <c r="G1007" s="35">
        <f>((Produção!G1001*PreçoLivre!G1003*(1-Painel!$B$8)-G$3-G$4-G$6)*(1-Painel!$E$7)-G$5+G$6)*G$7</f>
        <v>21216775.857880123</v>
      </c>
      <c r="H1007" s="35">
        <f>((Produção!H1001*PreçoLivre!H1003*(1-Painel!$B$8)-H$3-H$4-H$6)*(1-Painel!$E$7)-H$5+H$6)*H$7</f>
        <v>18861865.650019862</v>
      </c>
      <c r="I1007" s="35">
        <f>((Produção!I1001*PreçoLivre!I1003*(1-Painel!$B$8)-I$3-I$4-I$6)*(1-Painel!$E$7)-I$5+I$6)*I$7</f>
        <v>16836521.215368226</v>
      </c>
      <c r="J1007" s="35">
        <f>((Produção!J1001*PreçoLivre!J1003*(1-Painel!$B$8)-J$3-J$4-J$6)*(1-Painel!$E$7)-J$5+J$6)*J$7</f>
        <v>15838096.624349812</v>
      </c>
      <c r="K1007" s="35">
        <f>((Produção!K1001*PreçoLivre!K1003*(1-Painel!$B$8)-K$3-K$4-K$6)*(1-Painel!$E$7)-K$5+K$6)*K$7</f>
        <v>14159079.951927962</v>
      </c>
      <c r="L1007" s="35">
        <f>((Produção!L1001*PreçoLivre!L1003*(1-Painel!$B$8)-L$3-L$4-L$6)*(1-Painel!$E$7)-L$5+L$6)*L$7</f>
        <v>13320594.146235745</v>
      </c>
      <c r="M1007" s="35">
        <f>((Produção!M1001*PreçoLivre!M1003*(1-Painel!$B$8)-M$3-M$4-M$6)*(1-Painel!$E$7)-M$5+M$6)*M$7</f>
        <v>12032770.582182303</v>
      </c>
      <c r="N1007" s="35">
        <f>((Produção!N1001*PreçoLivre!N1003*(1-Painel!$B$8)-N$3-N$4-N$6)*(1-Painel!$E$7)-N$5+N$6)*N$7</f>
        <v>11419873.371175414</v>
      </c>
      <c r="O1007" s="35">
        <f>((Produção!O1001*PreçoLivre!O1003*(1-Painel!$B$8)-O$3-O$4-O$6)*(1-Painel!$E$7)-O$5+O$6)*O$7</f>
        <v>11150918.42186683</v>
      </c>
      <c r="P1007" s="35">
        <f>((Produção!P1001*PreçoLivre!P1003*(1-Painel!$B$8)-P$3-P$4-P$6)*(1-Painel!$E$7)-P$5+P$6)*P$7</f>
        <v>10366744.934007632</v>
      </c>
      <c r="Q1007" s="35">
        <f>((Produção!Q1001*PreçoLivre!Q1003*(1-Painel!$B$8)-Q$3-Q$4-Q$6)*(1-Painel!$E$7)-Q$5+Q$6)*Q$7</f>
        <v>9347776.9533568118</v>
      </c>
      <c r="R1007" s="35">
        <f>((Produção!R1001*PreçoLivre!R1003*(1-Painel!$B$8)-R$3-R$4-R$6)*(1-Painel!$E$7)-R$5+R$6)*R$7</f>
        <v>8377921.0060827928</v>
      </c>
      <c r="S1007" s="35">
        <f>((Produção!S1001*PreçoLivre!S1003*(1-Painel!$B$8)-S$3-S$4-S$6)*(1-Painel!$E$7)-S$5+S$6)*S$7</f>
        <v>7650351.0643693376</v>
      </c>
      <c r="T1007" s="35">
        <f>((Produção!T1001*PreçoLivre!T1003*(1-Painel!$B$8)-T$3-T$4-T$6)*(1-Painel!$E$7)-T$5+T$6)*T$7</f>
        <v>7142646.8642362226</v>
      </c>
      <c r="U1007" s="35">
        <f>((Produção!U1001*PreçoLivre!U1003*(1-Painel!$B$8)-U$3-U$4-U$6)*(1-Painel!$E$7)-U$5+U$6)*U$7</f>
        <v>6225309.5342683662</v>
      </c>
      <c r="V1007" s="35">
        <f>((Produção!V1001*PreçoLivre!V1003*(1-Painel!$B$8)-V$3-V$4-V$6)*(1-Painel!$E$7)-V$5+V$6)*V$7</f>
        <v>5494526.9352701306</v>
      </c>
      <c r="W1007" s="35"/>
    </row>
    <row r="1008" spans="1:23" x14ac:dyDescent="0.25">
      <c r="A1008" s="36">
        <v>999</v>
      </c>
      <c r="B1008" s="35">
        <f t="shared" si="15"/>
        <v>251321260.3788482</v>
      </c>
      <c r="C1008" s="35">
        <f>((Produção!C1002*PreçoLivre!C1004*(1-Painel!$B$8)-C$3-C$4-C$6)*(1-Painel!$E$7)-C$5+C$6)*C$7</f>
        <v>25612663.765425026</v>
      </c>
      <c r="D1008" s="35">
        <f>((Produção!D1002*PreçoLivre!D1004*(1-Painel!$B$8)-D$3-D$4-D$6)*(1-Painel!$E$7)-D$5+D$6)*D$7</f>
        <v>24914627.180580232</v>
      </c>
      <c r="E1008" s="35">
        <f>((Produção!E1002*PreçoLivre!E1004*(1-Painel!$B$8)-E$3-E$4-E$6)*(1-Painel!$E$7)-E$5+E$6)*E$7</f>
        <v>22302352.735808916</v>
      </c>
      <c r="F1008" s="35">
        <f>((Produção!F1002*PreçoLivre!F1004*(1-Painel!$B$8)-F$3-F$4-F$6)*(1-Painel!$E$7)-F$5+F$6)*F$7</f>
        <v>20114837.568208437</v>
      </c>
      <c r="G1008" s="35">
        <f>((Produção!G1002*PreçoLivre!G1004*(1-Painel!$B$8)-G$3-G$4-G$6)*(1-Painel!$E$7)-G$5+G$6)*G$7</f>
        <v>17967698.6659371</v>
      </c>
      <c r="H1008" s="35">
        <f>((Produção!H1002*PreçoLivre!H1004*(1-Painel!$B$8)-H$3-H$4-H$6)*(1-Painel!$E$7)-H$5+H$6)*H$7</f>
        <v>16140780.306153115</v>
      </c>
      <c r="I1008" s="35">
        <f>((Produção!I1002*PreçoLivre!I1004*(1-Painel!$B$8)-I$3-I$4-I$6)*(1-Painel!$E$7)-I$5+I$6)*I$7</f>
        <v>15065135.992867002</v>
      </c>
      <c r="J1008" s="35">
        <f>((Produção!J1002*PreçoLivre!J1004*(1-Painel!$B$8)-J$3-J$4-J$6)*(1-Painel!$E$7)-J$5+J$6)*J$7</f>
        <v>13513425.262437314</v>
      </c>
      <c r="K1008" s="35">
        <f>((Produção!K1002*PreçoLivre!K1004*(1-Painel!$B$8)-K$3-K$4-K$6)*(1-Painel!$E$7)-K$5+K$6)*K$7</f>
        <v>12407385.746683188</v>
      </c>
      <c r="L1008" s="35">
        <f>((Produção!L1002*PreçoLivre!L1004*(1-Painel!$B$8)-L$3-L$4-L$6)*(1-Painel!$E$7)-L$5+L$6)*L$7</f>
        <v>10902895.047920175</v>
      </c>
      <c r="M1008" s="35">
        <f>((Produção!M1002*PreçoLivre!M1004*(1-Painel!$B$8)-M$3-M$4-M$6)*(1-Painel!$E$7)-M$5+M$6)*M$7</f>
        <v>9958408.8155141398</v>
      </c>
      <c r="N1008" s="35">
        <f>((Produção!N1002*PreçoLivre!N1004*(1-Painel!$B$8)-N$3-N$4-N$6)*(1-Painel!$E$7)-N$5+N$6)*N$7</f>
        <v>9088344.8430678565</v>
      </c>
      <c r="O1008" s="35">
        <f>((Produção!O1002*PreçoLivre!O1004*(1-Painel!$B$8)-O$3-O$4-O$6)*(1-Painel!$E$7)-O$5+O$6)*O$7</f>
        <v>8516718.4743226785</v>
      </c>
      <c r="P1008" s="35">
        <f>((Produção!P1002*PreçoLivre!P1004*(1-Painel!$B$8)-P$3-P$4-P$6)*(1-Painel!$E$7)-P$5+P$6)*P$7</f>
        <v>7975494.696634898</v>
      </c>
      <c r="Q1008" s="35">
        <f>((Produção!Q1002*PreçoLivre!Q1004*(1-Painel!$B$8)-Q$3-Q$4-Q$6)*(1-Painel!$E$7)-Q$5+Q$6)*Q$7</f>
        <v>7305676.2944207555</v>
      </c>
      <c r="R1008" s="35">
        <f>((Produção!R1002*PreçoLivre!R1004*(1-Painel!$B$8)-R$3-R$4-R$6)*(1-Painel!$E$7)-R$5+R$6)*R$7</f>
        <v>6621874.5643641558</v>
      </c>
      <c r="S1008" s="35">
        <f>((Produção!S1002*PreçoLivre!S1004*(1-Painel!$B$8)-S$3-S$4-S$6)*(1-Painel!$E$7)-S$5+S$6)*S$7</f>
        <v>6491120.4434589706</v>
      </c>
      <c r="T1008" s="35">
        <f>((Produção!T1002*PreçoLivre!T1004*(1-Painel!$B$8)-T$3-T$4-T$6)*(1-Painel!$E$7)-T$5+T$6)*T$7</f>
        <v>5740203.2979020532</v>
      </c>
      <c r="U1008" s="35">
        <f>((Produção!U1002*PreçoLivre!U1004*(1-Painel!$B$8)-U$3-U$4-U$6)*(1-Painel!$E$7)-U$5+U$6)*U$7</f>
        <v>5478570.4330430953</v>
      </c>
      <c r="V1008" s="35">
        <f>((Produção!V1002*PreçoLivre!V1004*(1-Painel!$B$8)-V$3-V$4-V$6)*(1-Painel!$E$7)-V$5+V$6)*V$7</f>
        <v>5203046.2440990983</v>
      </c>
      <c r="W1008" s="35"/>
    </row>
    <row r="1009" spans="1:23" x14ac:dyDescent="0.25">
      <c r="A1009" s="36">
        <v>1000</v>
      </c>
      <c r="B1009" s="35">
        <f t="shared" si="15"/>
        <v>250811874.38405904</v>
      </c>
      <c r="C1009" s="35">
        <f>((Produção!C1003*PreçoLivre!C1005*(1-Painel!$B$8)-C$3-C$4-C$6)*(1-Painel!$E$7)-C$5+C$6)*C$7</f>
        <v>25725461.560443018</v>
      </c>
      <c r="D1009" s="35">
        <f>((Produção!D1003*PreçoLivre!D1005*(1-Painel!$B$8)-D$3-D$4-D$6)*(1-Painel!$E$7)-D$5+D$6)*D$7</f>
        <v>22747604.870030966</v>
      </c>
      <c r="E1009" s="35">
        <f>((Produção!E1003*PreçoLivre!E1005*(1-Painel!$B$8)-E$3-E$4-E$6)*(1-Painel!$E$7)-E$5+E$6)*E$7</f>
        <v>20911445.237987049</v>
      </c>
      <c r="F1009" s="35">
        <f>((Produção!F1003*PreçoLivre!F1005*(1-Painel!$B$8)-F$3-F$4-F$6)*(1-Painel!$E$7)-F$5+F$6)*F$7</f>
        <v>19108984.94291487</v>
      </c>
      <c r="G1009" s="35">
        <f>((Produção!G1003*PreçoLivre!G1005*(1-Painel!$B$8)-G$3-G$4-G$6)*(1-Painel!$E$7)-G$5+G$6)*G$7</f>
        <v>17108875.866119135</v>
      </c>
      <c r="H1009" s="35">
        <f>((Produção!H1003*PreçoLivre!H1005*(1-Painel!$B$8)-H$3-H$4-H$6)*(1-Painel!$E$7)-H$5+H$6)*H$7</f>
        <v>15945343.133353524</v>
      </c>
      <c r="I1009" s="35">
        <f>((Produção!I1003*PreçoLivre!I1005*(1-Painel!$B$8)-I$3-I$4-I$6)*(1-Painel!$E$7)-I$5+I$6)*I$7</f>
        <v>14424173.054884164</v>
      </c>
      <c r="J1009" s="35">
        <f>((Produção!J1003*PreçoLivre!J1005*(1-Painel!$B$8)-J$3-J$4-J$6)*(1-Painel!$E$7)-J$5+J$6)*J$7</f>
        <v>13555759.755550025</v>
      </c>
      <c r="K1009" s="35">
        <f>((Produção!K1003*PreçoLivre!K1005*(1-Painel!$B$8)-K$3-K$4-K$6)*(1-Painel!$E$7)-K$5+K$6)*K$7</f>
        <v>12388749.792943234</v>
      </c>
      <c r="L1009" s="35">
        <f>((Produção!L1003*PreçoLivre!L1005*(1-Painel!$B$8)-L$3-L$4-L$6)*(1-Painel!$E$7)-L$5+L$6)*L$7</f>
        <v>11636583.015990632</v>
      </c>
      <c r="M1009" s="35">
        <f>((Produção!M1003*PreçoLivre!M1005*(1-Painel!$B$8)-M$3-M$4-M$6)*(1-Painel!$E$7)-M$5+M$6)*M$7</f>
        <v>11056248.813934697</v>
      </c>
      <c r="N1009" s="35">
        <f>((Produção!N1003*PreçoLivre!N1005*(1-Painel!$B$8)-N$3-N$4-N$6)*(1-Painel!$E$7)-N$5+N$6)*N$7</f>
        <v>10508104.078110283</v>
      </c>
      <c r="O1009" s="35">
        <f>((Produção!O1003*PreçoLivre!O1005*(1-Painel!$B$8)-O$3-O$4-O$6)*(1-Painel!$E$7)-O$5+O$6)*O$7</f>
        <v>9773715.0420703776</v>
      </c>
      <c r="P1009" s="35">
        <f>((Produção!P1003*PreçoLivre!P1005*(1-Painel!$B$8)-P$3-P$4-P$6)*(1-Painel!$E$7)-P$5+P$6)*P$7</f>
        <v>8387856.1946403366</v>
      </c>
      <c r="Q1009" s="35">
        <f>((Produção!Q1003*PreçoLivre!Q1005*(1-Painel!$B$8)-Q$3-Q$4-Q$6)*(1-Painel!$E$7)-Q$5+Q$6)*Q$7</f>
        <v>7996165.901368889</v>
      </c>
      <c r="R1009" s="35">
        <f>((Produção!R1003*PreçoLivre!R1005*(1-Painel!$B$8)-R$3-R$4-R$6)*(1-Painel!$E$7)-R$5+R$6)*R$7</f>
        <v>6862277.9401053004</v>
      </c>
      <c r="S1009" s="35">
        <f>((Produção!S1003*PreçoLivre!S1005*(1-Painel!$B$8)-S$3-S$4-S$6)*(1-Painel!$E$7)-S$5+S$6)*S$7</f>
        <v>6605140.0281265303</v>
      </c>
      <c r="T1009" s="35">
        <f>((Produção!T1003*PreçoLivre!T1005*(1-Painel!$B$8)-T$3-T$4-T$6)*(1-Painel!$E$7)-T$5+T$6)*T$7</f>
        <v>6058142.5004602</v>
      </c>
      <c r="U1009" s="35">
        <f>((Produção!U1003*PreçoLivre!U1005*(1-Painel!$B$8)-U$3-U$4-U$6)*(1-Painel!$E$7)-U$5+U$6)*U$7</f>
        <v>5203859.2210525693</v>
      </c>
      <c r="V1009" s="35">
        <f>((Produção!V1003*PreçoLivre!V1005*(1-Painel!$B$8)-V$3-V$4-V$6)*(1-Painel!$E$7)-V$5+V$6)*V$7</f>
        <v>4807383.4339732602</v>
      </c>
      <c r="W1009" s="35"/>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09"/>
  <sheetViews>
    <sheetView showGridLines="0" workbookViewId="0">
      <selection activeCell="X12" sqref="X12"/>
    </sheetView>
  </sheetViews>
  <sheetFormatPr defaultRowHeight="15" x14ac:dyDescent="0.25"/>
  <cols>
    <col min="1" max="1" width="23.140625" customWidth="1"/>
    <col min="2" max="2" width="16.42578125" customWidth="1"/>
    <col min="3" max="22" width="15.7109375" customWidth="1"/>
  </cols>
  <sheetData>
    <row r="1" spans="1:22" x14ac:dyDescent="0.25">
      <c r="C1" s="2"/>
    </row>
    <row r="2" spans="1:22" x14ac:dyDescent="0.25">
      <c r="A2" s="5"/>
      <c r="B2" s="20"/>
      <c r="C2" s="77"/>
      <c r="D2" s="5"/>
      <c r="E2" s="5"/>
      <c r="F2" s="5"/>
      <c r="G2" s="5"/>
      <c r="H2" s="5"/>
      <c r="I2" s="5"/>
      <c r="J2" s="5"/>
      <c r="K2" s="5"/>
      <c r="L2" s="5"/>
      <c r="M2" s="5"/>
      <c r="N2" s="5"/>
      <c r="O2" s="5"/>
      <c r="P2" s="5"/>
      <c r="Q2" s="5"/>
      <c r="R2" s="5"/>
      <c r="S2" s="5"/>
      <c r="T2" s="5"/>
      <c r="U2" s="5"/>
      <c r="V2" s="5"/>
    </row>
    <row r="3" spans="1:22" x14ac:dyDescent="0.25">
      <c r="A3" s="102" t="s">
        <v>185</v>
      </c>
      <c r="B3" s="102">
        <f>Painel!B9*Painel!B5</f>
        <v>19899233.542261858</v>
      </c>
      <c r="C3" s="103">
        <f>B3*(1+Painel!$E$10)</f>
        <v>20894195.219374951</v>
      </c>
      <c r="D3" s="103">
        <f>C3*(1+Painel!$E$10)</f>
        <v>21938904.980343699</v>
      </c>
      <c r="E3" s="103">
        <f>D3*(1+Painel!$E$10)</f>
        <v>23035850.229360886</v>
      </c>
      <c r="F3" s="103">
        <f>E3*(1+Painel!$E$10)</f>
        <v>24187642.740828931</v>
      </c>
      <c r="G3" s="103">
        <f>F3*(1+Painel!$E$10)</f>
        <v>25397024.877870377</v>
      </c>
      <c r="H3" s="103">
        <f>G3*(1+Painel!$E$10)</f>
        <v>26666876.121763896</v>
      </c>
      <c r="I3" s="103">
        <f>H3*(1+Painel!$E$10)</f>
        <v>28000219.92785209</v>
      </c>
      <c r="J3" s="103">
        <f>I3*(1+Painel!$E$10)</f>
        <v>29400230.924244694</v>
      </c>
      <c r="K3" s="103">
        <f>J3*(1+Painel!$E$10)</f>
        <v>30870242.470456932</v>
      </c>
      <c r="L3" s="103">
        <f>K3*(1+Painel!$E$10)</f>
        <v>32413754.59397978</v>
      </c>
      <c r="M3" s="103">
        <f>L3*(1+Painel!$E$10)</f>
        <v>34034442.323678769</v>
      </c>
      <c r="N3" s="103">
        <f>M3*(1+Painel!$E$10)</f>
        <v>35736164.439862706</v>
      </c>
      <c r="O3" s="103">
        <f>N3*(1+Painel!$E$10)</f>
        <v>37522972.661855839</v>
      </c>
      <c r="P3" s="103">
        <f>O3*(1+Painel!$E$10)</f>
        <v>39399121.29494863</v>
      </c>
      <c r="Q3" s="103">
        <f>P3*(1+Painel!$E$10)</f>
        <v>41369077.35969606</v>
      </c>
      <c r="R3" s="103">
        <f>Q3*(1+Painel!$E$10)</f>
        <v>43437531.227680862</v>
      </c>
      <c r="S3" s="103">
        <f>R3*(1+Painel!$E$10)</f>
        <v>45609407.789064907</v>
      </c>
      <c r="T3" s="103">
        <f>S3*(1+Painel!$E$10)</f>
        <v>47889878.178518154</v>
      </c>
      <c r="U3" s="103">
        <f>T3*(1+Painel!$E$10)</f>
        <v>50284372.087444067</v>
      </c>
      <c r="V3" s="103">
        <f>U3*(1+Painel!$E$10)</f>
        <v>52798590.69181627</v>
      </c>
    </row>
    <row r="4" spans="1:22" x14ac:dyDescent="0.25">
      <c r="A4" s="43" t="s">
        <v>110</v>
      </c>
      <c r="B4" s="32"/>
      <c r="C4" s="41">
        <f>BNDES!$G6</f>
        <v>0</v>
      </c>
      <c r="D4" s="41">
        <f>BNDES!$G7</f>
        <v>0</v>
      </c>
      <c r="E4" s="41">
        <f>BNDES!$G8</f>
        <v>0</v>
      </c>
      <c r="F4" s="41">
        <f>BNDES!$G9</f>
        <v>0</v>
      </c>
      <c r="G4" s="41">
        <f>BNDES!$G10</f>
        <v>0</v>
      </c>
      <c r="H4" s="41">
        <f>BNDES!$G11</f>
        <v>0</v>
      </c>
      <c r="I4" s="41">
        <f>BNDES!$G12</f>
        <v>0</v>
      </c>
      <c r="J4" s="41">
        <f>BNDES!$G13</f>
        <v>0</v>
      </c>
      <c r="K4" s="41">
        <f>BNDES!$G14</f>
        <v>0</v>
      </c>
      <c r="L4" s="41">
        <f>BNDES!$G15</f>
        <v>0</v>
      </c>
      <c r="M4" s="41">
        <f>BNDES!$G16</f>
        <v>0</v>
      </c>
      <c r="N4" s="41">
        <f>BNDES!$G17</f>
        <v>0</v>
      </c>
      <c r="O4" s="41">
        <f>BNDES!$G18</f>
        <v>0</v>
      </c>
      <c r="P4" s="41">
        <f>BNDES!$G19</f>
        <v>0</v>
      </c>
      <c r="Q4" s="41">
        <f>BNDES!$G20</f>
        <v>0</v>
      </c>
      <c r="R4" s="41">
        <f>BNDES!$G21</f>
        <v>0</v>
      </c>
      <c r="S4" s="41">
        <f>BNDES!$G22</f>
        <v>0</v>
      </c>
      <c r="T4" s="41">
        <f>BNDES!$G23</f>
        <v>0</v>
      </c>
      <c r="U4" s="41">
        <f>BNDES!$G24</f>
        <v>0</v>
      </c>
      <c r="V4" s="41">
        <f>BNDES!$G25</f>
        <v>0</v>
      </c>
    </row>
    <row r="5" spans="1:22" x14ac:dyDescent="0.25">
      <c r="A5" s="43" t="s">
        <v>109</v>
      </c>
      <c r="B5" s="32"/>
      <c r="C5" s="41">
        <f>BNDES!$F6</f>
        <v>0</v>
      </c>
      <c r="D5" s="41">
        <f>BNDES!$F7</f>
        <v>0</v>
      </c>
      <c r="E5" s="41">
        <f>BNDES!$F8</f>
        <v>0</v>
      </c>
      <c r="F5" s="41">
        <f>BNDES!$F9</f>
        <v>0</v>
      </c>
      <c r="G5" s="41">
        <f>BNDES!$F10</f>
        <v>0</v>
      </c>
      <c r="H5" s="41">
        <f>BNDES!$F11</f>
        <v>0</v>
      </c>
      <c r="I5" s="41">
        <f>BNDES!$F12</f>
        <v>0</v>
      </c>
      <c r="J5" s="41">
        <f>BNDES!$F13</f>
        <v>0</v>
      </c>
      <c r="K5" s="41">
        <f>BNDES!$F14</f>
        <v>0</v>
      </c>
      <c r="L5" s="41">
        <f>BNDES!$F15</f>
        <v>0</v>
      </c>
      <c r="M5" s="41">
        <f>BNDES!$F16</f>
        <v>0</v>
      </c>
      <c r="N5" s="41">
        <f>BNDES!$F17</f>
        <v>0</v>
      </c>
      <c r="O5" s="41">
        <f>BNDES!$F18</f>
        <v>0</v>
      </c>
      <c r="P5" s="41">
        <f>BNDES!$F19</f>
        <v>0</v>
      </c>
      <c r="Q5" s="41">
        <f>BNDES!$F20</f>
        <v>0</v>
      </c>
      <c r="R5" s="41">
        <f>BNDES!$F21</f>
        <v>0</v>
      </c>
      <c r="S5" s="41">
        <f>BNDES!$F22</f>
        <v>0</v>
      </c>
      <c r="T5" s="41">
        <f>BNDES!$F23</f>
        <v>0</v>
      </c>
      <c r="U5" s="41">
        <f>BNDES!$F24</f>
        <v>0</v>
      </c>
      <c r="V5" s="41">
        <f>BNDES!$F25</f>
        <v>0</v>
      </c>
    </row>
    <row r="6" spans="1:22" x14ac:dyDescent="0.25">
      <c r="A6" s="43" t="s">
        <v>111</v>
      </c>
      <c r="B6" s="32"/>
      <c r="C6" s="41">
        <f>Painel!$B$5*Painel!$E$13</f>
        <v>9064978.3333333321</v>
      </c>
      <c r="D6" s="41">
        <f>Painel!$B$5*Painel!$E$13</f>
        <v>9064978.3333333321</v>
      </c>
      <c r="E6" s="41">
        <f>Painel!$B$5*Painel!$E$13</f>
        <v>9064978.3333333321</v>
      </c>
      <c r="F6" s="41">
        <f>Painel!$B$5*Painel!$E$13</f>
        <v>9064978.3333333321</v>
      </c>
      <c r="G6" s="41">
        <f>Painel!$B$5*Painel!$E$13</f>
        <v>9064978.3333333321</v>
      </c>
      <c r="H6" s="41">
        <f>Painel!$B$5*Painel!$E$13</f>
        <v>9064978.3333333321</v>
      </c>
      <c r="I6" s="41">
        <f>Painel!$B$5*Painel!$E$13</f>
        <v>9064978.3333333321</v>
      </c>
      <c r="J6" s="41">
        <f>Painel!$B$5*Painel!$E$13</f>
        <v>9064978.3333333321</v>
      </c>
      <c r="K6" s="41">
        <f>Painel!$B$5*Painel!$E$13</f>
        <v>9064978.3333333321</v>
      </c>
      <c r="L6" s="41">
        <f>Painel!$B$5*Painel!$E$13</f>
        <v>9064978.3333333321</v>
      </c>
      <c r="M6" s="41">
        <f>Painel!$B$5*Painel!$E$13</f>
        <v>9064978.3333333321</v>
      </c>
      <c r="N6" s="41">
        <f>Painel!$B$5*Painel!$E$13</f>
        <v>9064978.3333333321</v>
      </c>
      <c r="O6" s="41">
        <f>Painel!$B$5*Painel!$E$13</f>
        <v>9064978.3333333321</v>
      </c>
      <c r="P6" s="41">
        <f>Painel!$B$5*Painel!$E$13</f>
        <v>9064978.3333333321</v>
      </c>
      <c r="Q6" s="41">
        <f>Painel!$B$5*Painel!$E$13</f>
        <v>9064978.3333333321</v>
      </c>
      <c r="R6" s="41">
        <f>Painel!$B$5*Painel!$E$13</f>
        <v>9064978.3333333321</v>
      </c>
      <c r="S6" s="41">
        <f>Painel!$B$5*Painel!$E$13</f>
        <v>9064978.3333333321</v>
      </c>
      <c r="T6" s="41">
        <f>Painel!$B$5*Painel!$E$13</f>
        <v>9064978.3333333321</v>
      </c>
      <c r="U6" s="41">
        <f>Painel!$B$5*Painel!$E$13</f>
        <v>9064978.3333333321</v>
      </c>
      <c r="V6" s="41">
        <f>Painel!$B$5*Painel!$E$13</f>
        <v>9064978.3333333321</v>
      </c>
    </row>
    <row r="7" spans="1:22" x14ac:dyDescent="0.25">
      <c r="A7" s="8" t="s">
        <v>16</v>
      </c>
      <c r="B7" s="5"/>
      <c r="C7" s="34">
        <f>1/(1+Painel!$E$5)^(C8)</f>
        <v>0.8771929824561403</v>
      </c>
      <c r="D7" s="34">
        <f>1/(1+Painel!$E$5)^(D8)</f>
        <v>0.76946752847029842</v>
      </c>
      <c r="E7" s="34">
        <f>1/(1+Painel!$E$5)^(E8)</f>
        <v>0.67497151620201612</v>
      </c>
      <c r="F7" s="34">
        <f>1/(1+Painel!$E$5)^(F8)</f>
        <v>0.59208027737018942</v>
      </c>
      <c r="G7" s="34">
        <f>1/(1+Painel!$E$5)^(G8)</f>
        <v>0.51936866435981521</v>
      </c>
      <c r="H7" s="34">
        <f>1/(1+Painel!$E$5)^(H8)</f>
        <v>0.45558654768404844</v>
      </c>
      <c r="I7" s="34">
        <f>1/(1+Painel!$E$5)^(I8)</f>
        <v>0.39963732252986695</v>
      </c>
      <c r="J7" s="34">
        <f>1/(1+Painel!$E$5)^(J8)</f>
        <v>0.35055905485076044</v>
      </c>
      <c r="K7" s="34">
        <f>1/(1+Painel!$E$5)^(K8)</f>
        <v>0.3075079428515442</v>
      </c>
      <c r="L7" s="34">
        <f>1/(1+Painel!$E$5)^(L8)</f>
        <v>0.26974380951889843</v>
      </c>
      <c r="M7" s="34">
        <f>1/(1+Painel!$E$5)^(M8)</f>
        <v>0.23661737677096348</v>
      </c>
      <c r="N7" s="34">
        <f>1/(1+Painel!$E$5)^(N8)</f>
        <v>0.20755910243066969</v>
      </c>
      <c r="O7" s="34">
        <f>1/(1+Painel!$E$5)^(O8)</f>
        <v>0.18206938809707865</v>
      </c>
      <c r="P7" s="34">
        <f>1/(1+Painel!$E$5)^(P8)</f>
        <v>0.15970998955884091</v>
      </c>
      <c r="Q7" s="34">
        <f>1/(1+Painel!$E$5)^(Q8)</f>
        <v>0.1400964820691587</v>
      </c>
      <c r="R7" s="34">
        <f>1/(1+Painel!$E$5)^(R8)</f>
        <v>0.12289165093785848</v>
      </c>
      <c r="S7" s="34">
        <f>1/(1+Painel!$E$5)^(S8)</f>
        <v>0.107799693805139</v>
      </c>
      <c r="T7" s="34">
        <f>1/(1+Painel!$E$5)^(T8)</f>
        <v>9.4561134916788581E-2</v>
      </c>
      <c r="U7" s="34">
        <f>1/(1+Painel!$E$5)^(U8)</f>
        <v>8.2948363962095248E-2</v>
      </c>
      <c r="V7" s="34">
        <f>1/(1+Painel!$E$5)^(V8)</f>
        <v>7.2761722773767745E-2</v>
      </c>
    </row>
    <row r="8" spans="1:22" x14ac:dyDescent="0.25">
      <c r="B8" s="5" t="s">
        <v>17</v>
      </c>
      <c r="C8" s="5">
        <v>1</v>
      </c>
      <c r="D8" s="5">
        <v>2</v>
      </c>
      <c r="E8" s="5">
        <v>3</v>
      </c>
      <c r="F8" s="5">
        <v>4</v>
      </c>
      <c r="G8" s="5">
        <v>5</v>
      </c>
      <c r="H8" s="5">
        <v>6</v>
      </c>
      <c r="I8" s="5">
        <v>7</v>
      </c>
      <c r="J8" s="5">
        <v>8</v>
      </c>
      <c r="K8" s="5">
        <v>9</v>
      </c>
      <c r="L8" s="5">
        <v>10</v>
      </c>
      <c r="M8" s="5">
        <v>11</v>
      </c>
      <c r="N8" s="5">
        <v>12</v>
      </c>
      <c r="O8" s="5">
        <v>13</v>
      </c>
      <c r="P8" s="5">
        <v>14</v>
      </c>
      <c r="Q8" s="5">
        <v>15</v>
      </c>
      <c r="R8" s="5">
        <v>16</v>
      </c>
      <c r="S8" s="5">
        <v>17</v>
      </c>
      <c r="T8" s="5">
        <v>18</v>
      </c>
      <c r="U8" s="5">
        <v>19</v>
      </c>
      <c r="V8" s="5">
        <v>20</v>
      </c>
    </row>
    <row r="9" spans="1:22" x14ac:dyDescent="0.25">
      <c r="A9" s="5"/>
      <c r="B9" s="2">
        <f>AVERAGE(B10:B1009)</f>
        <v>227634760.00963745</v>
      </c>
      <c r="C9" s="35"/>
      <c r="D9" s="36"/>
      <c r="E9" s="36"/>
      <c r="F9" s="36"/>
      <c r="G9" s="36"/>
      <c r="H9" s="36"/>
      <c r="I9" s="36"/>
      <c r="J9" s="36"/>
      <c r="K9" s="36"/>
      <c r="L9" s="36"/>
      <c r="M9" s="36"/>
      <c r="N9" s="36"/>
      <c r="O9" s="36"/>
      <c r="P9" s="36"/>
      <c r="Q9" s="36"/>
      <c r="R9" s="36"/>
      <c r="S9" s="36"/>
      <c r="T9" s="36"/>
      <c r="U9" s="36"/>
      <c r="V9" s="36"/>
    </row>
    <row r="10" spans="1:22" x14ac:dyDescent="0.25">
      <c r="A10" s="34">
        <v>1</v>
      </c>
      <c r="B10" s="33">
        <f>SUM(C10:V10)</f>
        <v>217090567.68318579</v>
      </c>
      <c r="C10" s="35">
        <f>((Produção!C4*PreçoLivre!C6*(1-Painel!$B$8)-C$3-C$4-C$6)*(1-Painel!$E$7)-C$5+C$6)*C$7</f>
        <v>23405156.236328773</v>
      </c>
      <c r="D10" s="35">
        <f>((Produção!D4*PreçoLivre!D6*(1-Painel!$B$8)-D$3-D$4-D$6)*(1-Painel!$E$7)-D$5+D$6)*D$7</f>
        <v>21053400.714021731</v>
      </c>
      <c r="E10" s="35">
        <f>((Produção!E4*PreçoLivre!E6*(1-Painel!$B$8)-E$3-E$4-E$6)*(1-Painel!$E$7)-E$5+E$6)*E$7</f>
        <v>18995366.850453254</v>
      </c>
      <c r="F10" s="35">
        <f>((Produção!F4*PreçoLivre!F6*(1-Painel!$B$8)-F$3-F$4-F$6)*(1-Painel!$E$7)-F$5+F$6)*F$7</f>
        <v>17470406.873762265</v>
      </c>
      <c r="G10" s="35">
        <f>((Produção!G4*PreçoLivre!G6*(1-Painel!$B$8)-G$3-G$4-G$6)*(1-Painel!$E$7)-G$5+G$6)*G$7</f>
        <v>15271727.547034675</v>
      </c>
      <c r="H10" s="35">
        <f>((Produção!H4*PreçoLivre!H6*(1-Painel!$B$8)-H$3-H$4-H$6)*(1-Painel!$E$7)-H$5+H$6)*H$7</f>
        <v>13741181.417683158</v>
      </c>
      <c r="I10" s="35">
        <f>((Produção!I4*PreçoLivre!I6*(1-Painel!$B$8)-I$3-I$4-I$6)*(1-Painel!$E$7)-I$5+I$6)*I$7</f>
        <v>12155344.771557059</v>
      </c>
      <c r="J10" s="35">
        <f>((Produção!J4*PreçoLivre!J6*(1-Painel!$B$8)-J$3-J$4-J$6)*(1-Painel!$E$7)-J$5+J$6)*J$7</f>
        <v>11263049.703559797</v>
      </c>
      <c r="K10" s="35">
        <f>((Produção!K4*PreçoLivre!K6*(1-Painel!$B$8)-K$3-K$4-K$6)*(1-Painel!$E$7)-K$5+K$6)*K$7</f>
        <v>10624054.26848826</v>
      </c>
      <c r="L10" s="35">
        <f>((Produção!L4*PreçoLivre!L6*(1-Painel!$B$8)-L$3-L$4-L$6)*(1-Painel!$E$7)-L$5+L$6)*L$7</f>
        <v>9616767.0902386028</v>
      </c>
      <c r="M10" s="35">
        <f>((Produção!M4*PreçoLivre!M6*(1-Painel!$B$8)-M$3-M$4-M$6)*(1-Painel!$E$7)-M$5+M$6)*M$7</f>
        <v>8698393.6304215696</v>
      </c>
      <c r="N10" s="35">
        <f>((Produção!N4*PreçoLivre!N6*(1-Painel!$B$8)-N$3-N$4-N$6)*(1-Painel!$E$7)-N$5+N$6)*N$7</f>
        <v>8246039.0221239701</v>
      </c>
      <c r="O10" s="35">
        <f>((Produção!O4*PreçoLivre!O6*(1-Painel!$B$8)-O$3-O$4-O$6)*(1-Painel!$E$7)-O$5+O$6)*O$7</f>
        <v>7315932.9955986682</v>
      </c>
      <c r="P10" s="35">
        <f>((Produção!P4*PreçoLivre!P6*(1-Painel!$B$8)-P$3-P$4-P$6)*(1-Painel!$E$7)-P$5+P$6)*P$7</f>
        <v>7077600.1479689553</v>
      </c>
      <c r="Q10" s="35">
        <f>((Produção!Q4*PreçoLivre!Q6*(1-Painel!$B$8)-Q$3-Q$4-Q$6)*(1-Painel!$E$7)-Q$5+Q$6)*Q$7</f>
        <v>6654389.0151813319</v>
      </c>
      <c r="R10" s="35">
        <f>((Produção!R4*PreçoLivre!R6*(1-Painel!$B$8)-R$3-R$4-R$6)*(1-Painel!$E$7)-R$5+R$6)*R$7</f>
        <v>6150082.6291616755</v>
      </c>
      <c r="S10" s="35">
        <f>((Produção!S4*PreçoLivre!S6*(1-Painel!$B$8)-S$3-S$4-S$6)*(1-Painel!$E$7)-S$5+S$6)*S$7</f>
        <v>5537500.1862357343</v>
      </c>
      <c r="T10" s="35">
        <f>((Produção!T4*PreçoLivre!T6*(1-Painel!$B$8)-T$3-T$4-T$6)*(1-Painel!$E$7)-T$5+T$6)*T$7</f>
        <v>5067472.7123487778</v>
      </c>
      <c r="U10" s="35">
        <f>((Produção!U4*PreçoLivre!U6*(1-Painel!$B$8)-U$3-U$4-U$6)*(1-Painel!$E$7)-U$5+U$6)*U$7</f>
        <v>4572549.7445427012</v>
      </c>
      <c r="V10" s="35">
        <f>((Produção!V4*PreçoLivre!V6*(1-Painel!$B$8)-V$3-V$4-V$6)*(1-Painel!$E$7)-V$5+V$6)*V$7</f>
        <v>4174152.1264747865</v>
      </c>
    </row>
    <row r="11" spans="1:22" x14ac:dyDescent="0.25">
      <c r="A11" s="36">
        <v>2</v>
      </c>
      <c r="B11" s="35">
        <f t="shared" ref="B11:B74" si="0">SUM(C11:V11)</f>
        <v>219034071.95359564</v>
      </c>
      <c r="C11" s="35">
        <f>((Produção!C5*PreçoLivre!C7*(1-Painel!$B$8)-C$3-C$4-C$6)*(1-Painel!$E$7)-C$5+C$6)*C$7</f>
        <v>22289198.548072085</v>
      </c>
      <c r="D11" s="35">
        <f>((Produção!D5*PreçoLivre!D7*(1-Painel!$B$8)-D$3-D$4-D$6)*(1-Painel!$E$7)-D$5+D$6)*D$7</f>
        <v>21363231.50259275</v>
      </c>
      <c r="E11" s="35">
        <f>((Produção!E5*PreçoLivre!E7*(1-Painel!$B$8)-E$3-E$4-E$6)*(1-Painel!$E$7)-E$5+E$6)*E$7</f>
        <v>18227237.481035497</v>
      </c>
      <c r="F11" s="35">
        <f>((Produção!F5*PreçoLivre!F7*(1-Painel!$B$8)-F$3-F$4-F$6)*(1-Painel!$E$7)-F$5+F$6)*F$7</f>
        <v>16060334.199289285</v>
      </c>
      <c r="G11" s="35">
        <f>((Produção!G5*PreçoLivre!G7*(1-Painel!$B$8)-G$3-G$4-G$6)*(1-Painel!$E$7)-G$5+G$6)*G$7</f>
        <v>16061977.916812664</v>
      </c>
      <c r="H11" s="35">
        <f>((Produção!H5*PreçoLivre!H7*(1-Painel!$B$8)-H$3-H$4-H$6)*(1-Painel!$E$7)-H$5+H$6)*H$7</f>
        <v>15106647.905251151</v>
      </c>
      <c r="I11" s="35">
        <f>((Produção!I5*PreçoLivre!I7*(1-Painel!$B$8)-I$3-I$4-I$6)*(1-Painel!$E$7)-I$5+I$6)*I$7</f>
        <v>13338683.359089009</v>
      </c>
      <c r="J11" s="35">
        <f>((Produção!J5*PreçoLivre!J7*(1-Painel!$B$8)-J$3-J$4-J$6)*(1-Painel!$E$7)-J$5+J$6)*J$7</f>
        <v>11929263.904552389</v>
      </c>
      <c r="K11" s="35">
        <f>((Produção!K5*PreçoLivre!K7*(1-Painel!$B$8)-K$3-K$4-K$6)*(1-Painel!$E$7)-K$5+K$6)*K$7</f>
        <v>11004246.070613181</v>
      </c>
      <c r="L11" s="35">
        <f>((Produção!L5*PreçoLivre!L7*(1-Painel!$B$8)-L$3-L$4-L$6)*(1-Painel!$E$7)-L$5+L$6)*L$7</f>
        <v>10099182.674967634</v>
      </c>
      <c r="M11" s="35">
        <f>((Produção!M5*PreçoLivre!M7*(1-Painel!$B$8)-M$3-M$4-M$6)*(1-Painel!$E$7)-M$5+M$6)*M$7</f>
        <v>9270510.4724510275</v>
      </c>
      <c r="N11" s="35">
        <f>((Produção!N5*PreçoLivre!N7*(1-Painel!$B$8)-N$3-N$4-N$6)*(1-Painel!$E$7)-N$5+N$6)*N$7</f>
        <v>8583574.5088723134</v>
      </c>
      <c r="O11" s="35">
        <f>((Produção!O5*PreçoLivre!O7*(1-Painel!$B$8)-O$3-O$4-O$6)*(1-Painel!$E$7)-O$5+O$6)*O$7</f>
        <v>7778738.7039382067</v>
      </c>
      <c r="P11" s="35">
        <f>((Produção!P5*PreçoLivre!P7*(1-Painel!$B$8)-P$3-P$4-P$6)*(1-Painel!$E$7)-P$5+P$6)*P$7</f>
        <v>6667975.5559647921</v>
      </c>
      <c r="Q11" s="35">
        <f>((Produção!Q5*PreçoLivre!Q7*(1-Painel!$B$8)-Q$3-Q$4-Q$6)*(1-Painel!$E$7)-Q$5+Q$6)*Q$7</f>
        <v>6201268.6708193114</v>
      </c>
      <c r="R11" s="35">
        <f>((Produção!R5*PreçoLivre!R7*(1-Painel!$B$8)-R$3-R$4-R$6)*(1-Painel!$E$7)-R$5+R$6)*R$7</f>
        <v>6103085.0862553036</v>
      </c>
      <c r="S11" s="35">
        <f>((Produção!S5*PreçoLivre!S7*(1-Painel!$B$8)-S$3-S$4-S$6)*(1-Painel!$E$7)-S$5+S$6)*S$7</f>
        <v>5520306.8525862163</v>
      </c>
      <c r="T11" s="35">
        <f>((Produção!T5*PreçoLivre!T7*(1-Painel!$B$8)-T$3-T$4-T$6)*(1-Painel!$E$7)-T$5+T$6)*T$7</f>
        <v>4967697.5770998355</v>
      </c>
      <c r="U11" s="35">
        <f>((Produção!U5*PreçoLivre!U7*(1-Painel!$B$8)-U$3-U$4-U$6)*(1-Painel!$E$7)-U$5+U$6)*U$7</f>
        <v>4473132.2166879503</v>
      </c>
      <c r="V11" s="35">
        <f>((Produção!V5*PreçoLivre!V7*(1-Painel!$B$8)-V$3-V$4-V$6)*(1-Painel!$E$7)-V$5+V$6)*V$7</f>
        <v>3987778.7466450394</v>
      </c>
    </row>
    <row r="12" spans="1:22" x14ac:dyDescent="0.25">
      <c r="A12" s="36">
        <v>3</v>
      </c>
      <c r="B12" s="35">
        <f t="shared" si="0"/>
        <v>227969488.30885988</v>
      </c>
      <c r="C12" s="35">
        <f>((Produção!C6*PreçoLivre!C8*(1-Painel!$B$8)-C$3-C$4-C$6)*(1-Painel!$E$7)-C$5+C$6)*C$7</f>
        <v>22832232.684944097</v>
      </c>
      <c r="D12" s="35">
        <f>((Produção!D6*PreçoLivre!D8*(1-Painel!$B$8)-D$3-D$4-D$6)*(1-Painel!$E$7)-D$5+D$6)*D$7</f>
        <v>21083766.776304699</v>
      </c>
      <c r="E12" s="35">
        <f>((Produção!E6*PreçoLivre!E8*(1-Painel!$B$8)-E$3-E$4-E$6)*(1-Painel!$E$7)-E$5+E$6)*E$7</f>
        <v>19097454.156921554</v>
      </c>
      <c r="F12" s="35">
        <f>((Produção!F6*PreçoLivre!F8*(1-Painel!$B$8)-F$3-F$4-F$6)*(1-Painel!$E$7)-F$5+F$6)*F$7</f>
        <v>17071408.016385123</v>
      </c>
      <c r="G12" s="35">
        <f>((Produção!G6*PreçoLivre!G8*(1-Painel!$B$8)-G$3-G$4-G$6)*(1-Painel!$E$7)-G$5+G$6)*G$7</f>
        <v>15784869.10021423</v>
      </c>
      <c r="H12" s="35">
        <f>((Produção!H6*PreçoLivre!H8*(1-Painel!$B$8)-H$3-H$4-H$6)*(1-Painel!$E$7)-H$5+H$6)*H$7</f>
        <v>15145236.550586743</v>
      </c>
      <c r="I12" s="35">
        <f>((Produção!I6*PreçoLivre!I8*(1-Painel!$B$8)-I$3-I$4-I$6)*(1-Painel!$E$7)-I$5+I$6)*I$7</f>
        <v>13513557.885444989</v>
      </c>
      <c r="J12" s="35">
        <f>((Produção!J6*PreçoLivre!J8*(1-Painel!$B$8)-J$3-J$4-J$6)*(1-Painel!$E$7)-J$5+J$6)*J$7</f>
        <v>12484100.319579514</v>
      </c>
      <c r="K12" s="35">
        <f>((Produção!K6*PreçoLivre!K8*(1-Painel!$B$8)-K$3-K$4-K$6)*(1-Painel!$E$7)-K$5+K$6)*K$7</f>
        <v>11256680.643308897</v>
      </c>
      <c r="L12" s="35">
        <f>((Produção!L6*PreçoLivre!L8*(1-Painel!$B$8)-L$3-L$4-L$6)*(1-Painel!$E$7)-L$5+L$6)*L$7</f>
        <v>10298208.506841656</v>
      </c>
      <c r="M12" s="35">
        <f>((Produção!M6*PreçoLivre!M8*(1-Painel!$B$8)-M$3-M$4-M$6)*(1-Painel!$E$7)-M$5+M$6)*M$7</f>
        <v>9242631.8527933862</v>
      </c>
      <c r="N12" s="35">
        <f>((Produção!N6*PreçoLivre!N8*(1-Painel!$B$8)-N$3-N$4-N$6)*(1-Painel!$E$7)-N$5+N$6)*N$7</f>
        <v>8482596.2342658713</v>
      </c>
      <c r="O12" s="35">
        <f>((Produção!O6*PreçoLivre!O8*(1-Painel!$B$8)-O$3-O$4-O$6)*(1-Painel!$E$7)-O$5+O$6)*O$7</f>
        <v>7694625.1606375771</v>
      </c>
      <c r="P12" s="35">
        <f>((Produção!P6*PreçoLivre!P8*(1-Painel!$B$8)-P$3-P$4-P$6)*(1-Painel!$E$7)-P$5+P$6)*P$7</f>
        <v>7498623.8317486094</v>
      </c>
      <c r="Q12" s="35">
        <f>((Produção!Q6*PreçoLivre!Q8*(1-Painel!$B$8)-Q$3-Q$4-Q$6)*(1-Painel!$E$7)-Q$5+Q$6)*Q$7</f>
        <v>7264140.5546350358</v>
      </c>
      <c r="R12" s="35">
        <f>((Produção!R6*PreçoLivre!R8*(1-Painel!$B$8)-R$3-R$4-R$6)*(1-Painel!$E$7)-R$5+R$6)*R$7</f>
        <v>6895385.7966684606</v>
      </c>
      <c r="S12" s="35">
        <f>((Produção!S6*PreçoLivre!S8*(1-Painel!$B$8)-S$3-S$4-S$6)*(1-Painel!$E$7)-S$5+S$6)*S$7</f>
        <v>6442346.3302998273</v>
      </c>
      <c r="T12" s="35">
        <f>((Produção!T6*PreçoLivre!T8*(1-Painel!$B$8)-T$3-T$4-T$6)*(1-Painel!$E$7)-T$5+T$6)*T$7</f>
        <v>5958499.9338253811</v>
      </c>
      <c r="U12" s="35">
        <f>((Produção!U6*PreçoLivre!U8*(1-Painel!$B$8)-U$3-U$4-U$6)*(1-Painel!$E$7)-U$5+U$6)*U$7</f>
        <v>5304706.7955500102</v>
      </c>
      <c r="V12" s="35">
        <f>((Produção!V6*PreçoLivre!V8*(1-Painel!$B$8)-V$3-V$4-V$6)*(1-Painel!$E$7)-V$5+V$6)*V$7</f>
        <v>4618417.1779041756</v>
      </c>
    </row>
    <row r="13" spans="1:22" x14ac:dyDescent="0.25">
      <c r="A13" s="36">
        <v>4</v>
      </c>
      <c r="B13" s="35">
        <f t="shared" si="0"/>
        <v>207674416.12417951</v>
      </c>
      <c r="C13" s="35">
        <f>((Produção!C7*PreçoLivre!C9*(1-Painel!$B$8)-C$3-C$4-C$6)*(1-Painel!$E$7)-C$5+C$6)*C$7</f>
        <v>22404558.221813533</v>
      </c>
      <c r="D13" s="35">
        <f>((Produção!D7*PreçoLivre!D9*(1-Painel!$B$8)-D$3-D$4-D$6)*(1-Painel!$E$7)-D$5+D$6)*D$7</f>
        <v>20119667.672321066</v>
      </c>
      <c r="E13" s="35">
        <f>((Produção!E7*PreçoLivre!E9*(1-Painel!$B$8)-E$3-E$4-E$6)*(1-Painel!$E$7)-E$5+E$6)*E$7</f>
        <v>17557418.439747527</v>
      </c>
      <c r="F13" s="35">
        <f>((Produção!F7*PreçoLivre!F9*(1-Painel!$B$8)-F$3-F$4-F$6)*(1-Painel!$E$7)-F$5+F$6)*F$7</f>
        <v>15185394.307491386</v>
      </c>
      <c r="G13" s="35">
        <f>((Produção!G7*PreçoLivre!G9*(1-Painel!$B$8)-G$3-G$4-G$6)*(1-Painel!$E$7)-G$5+G$6)*G$7</f>
        <v>14517795.102973858</v>
      </c>
      <c r="H13" s="35">
        <f>((Produção!H7*PreçoLivre!H9*(1-Painel!$B$8)-H$3-H$4-H$6)*(1-Painel!$E$7)-H$5+H$6)*H$7</f>
        <v>13283062.323422043</v>
      </c>
      <c r="I13" s="35">
        <f>((Produção!I7*PreçoLivre!I9*(1-Painel!$B$8)-I$3-I$4-I$6)*(1-Painel!$E$7)-I$5+I$6)*I$7</f>
        <v>12076206.396136971</v>
      </c>
      <c r="J13" s="35">
        <f>((Produção!J7*PreçoLivre!J9*(1-Painel!$B$8)-J$3-J$4-J$6)*(1-Painel!$E$7)-J$5+J$6)*J$7</f>
        <v>10817528.289522335</v>
      </c>
      <c r="K13" s="35">
        <f>((Produção!K7*PreçoLivre!K9*(1-Painel!$B$8)-K$3-K$4-K$6)*(1-Painel!$E$7)-K$5+K$6)*K$7</f>
        <v>9555001.9618671518</v>
      </c>
      <c r="L13" s="35">
        <f>((Produção!L7*PreçoLivre!L9*(1-Painel!$B$8)-L$3-L$4-L$6)*(1-Painel!$E$7)-L$5+L$6)*L$7</f>
        <v>9069011.0608107392</v>
      </c>
      <c r="M13" s="35">
        <f>((Produção!M7*PreçoLivre!M9*(1-Painel!$B$8)-M$3-M$4-M$6)*(1-Painel!$E$7)-M$5+M$6)*M$7</f>
        <v>8649456.2857179195</v>
      </c>
      <c r="N13" s="35">
        <f>((Produção!N7*PreçoLivre!N9*(1-Painel!$B$8)-N$3-N$4-N$6)*(1-Painel!$E$7)-N$5+N$6)*N$7</f>
        <v>7524947.2972123139</v>
      </c>
      <c r="O13" s="35">
        <f>((Produção!O7*PreçoLivre!O9*(1-Painel!$B$8)-O$3-O$4-O$6)*(1-Painel!$E$7)-O$5+O$6)*O$7</f>
        <v>7511023.4327750988</v>
      </c>
      <c r="P13" s="35">
        <f>((Produção!P7*PreçoLivre!P9*(1-Painel!$B$8)-P$3-P$4-P$6)*(1-Painel!$E$7)-P$5+P$6)*P$7</f>
        <v>7073582.8938572044</v>
      </c>
      <c r="Q13" s="35">
        <f>((Produção!Q7*PreçoLivre!Q9*(1-Painel!$B$8)-Q$3-Q$4-Q$6)*(1-Painel!$E$7)-Q$5+Q$6)*Q$7</f>
        <v>6457057.1811920926</v>
      </c>
      <c r="R13" s="35">
        <f>((Produção!R7*PreçoLivre!R9*(1-Painel!$B$8)-R$3-R$4-R$6)*(1-Painel!$E$7)-R$5+R$6)*R$7</f>
        <v>6093262.0413530953</v>
      </c>
      <c r="S13" s="35">
        <f>((Produção!S7*PreçoLivre!S9*(1-Painel!$B$8)-S$3-S$4-S$6)*(1-Painel!$E$7)-S$5+S$6)*S$7</f>
        <v>5567216.2808150444</v>
      </c>
      <c r="T13" s="35">
        <f>((Produção!T7*PreçoLivre!T9*(1-Painel!$B$8)-T$3-T$4-T$6)*(1-Painel!$E$7)-T$5+T$6)*T$7</f>
        <v>5058553.7639596937</v>
      </c>
      <c r="U13" s="35">
        <f>((Produção!U7*PreçoLivre!U9*(1-Painel!$B$8)-U$3-U$4-U$6)*(1-Painel!$E$7)-U$5+U$6)*U$7</f>
        <v>4715730.0568722328</v>
      </c>
      <c r="V13" s="35">
        <f>((Produção!V7*PreçoLivre!V9*(1-Painel!$B$8)-V$3-V$4-V$6)*(1-Painel!$E$7)-V$5+V$6)*V$7</f>
        <v>4437943.1143181622</v>
      </c>
    </row>
    <row r="14" spans="1:22" x14ac:dyDescent="0.25">
      <c r="A14" s="36">
        <v>5</v>
      </c>
      <c r="B14" s="35">
        <f t="shared" si="0"/>
        <v>227078304.29945344</v>
      </c>
      <c r="C14" s="35">
        <f>((Produção!C8*PreçoLivre!C10*(1-Painel!$B$8)-C$3-C$4-C$6)*(1-Painel!$E$7)-C$5+C$6)*C$7</f>
        <v>23790059.563656192</v>
      </c>
      <c r="D14" s="35">
        <f>((Produção!D8*PreçoLivre!D10*(1-Painel!$B$8)-D$3-D$4-D$6)*(1-Painel!$E$7)-D$5+D$6)*D$7</f>
        <v>21105554.542162154</v>
      </c>
      <c r="E14" s="35">
        <f>((Produção!E8*PreçoLivre!E10*(1-Painel!$B$8)-E$3-E$4-E$6)*(1-Painel!$E$7)-E$5+E$6)*E$7</f>
        <v>19640392.459489465</v>
      </c>
      <c r="F14" s="35">
        <f>((Produção!F8*PreçoLivre!F10*(1-Painel!$B$8)-F$3-F$4-F$6)*(1-Painel!$E$7)-F$5+F$6)*F$7</f>
        <v>17952992.782722145</v>
      </c>
      <c r="G14" s="35">
        <f>((Produção!G8*PreçoLivre!G10*(1-Painel!$B$8)-G$3-G$4-G$6)*(1-Painel!$E$7)-G$5+G$6)*G$7</f>
        <v>16660106.707116107</v>
      </c>
      <c r="H14" s="35">
        <f>((Produção!H8*PreçoLivre!H10*(1-Painel!$B$8)-H$3-H$4-H$6)*(1-Painel!$E$7)-H$5+H$6)*H$7</f>
        <v>15443619.827506356</v>
      </c>
      <c r="I14" s="35">
        <f>((Produção!I8*PreçoLivre!I10*(1-Painel!$B$8)-I$3-I$4-I$6)*(1-Painel!$E$7)-I$5+I$6)*I$7</f>
        <v>13843543.229944926</v>
      </c>
      <c r="J14" s="35">
        <f>((Produção!J8*PreçoLivre!J10*(1-Painel!$B$8)-J$3-J$4-J$6)*(1-Painel!$E$7)-J$5+J$6)*J$7</f>
        <v>12518635.7112418</v>
      </c>
      <c r="K14" s="35">
        <f>((Produção!K8*PreçoLivre!K10*(1-Painel!$B$8)-K$3-K$4-K$6)*(1-Painel!$E$7)-K$5+K$6)*K$7</f>
        <v>11003338.326213678</v>
      </c>
      <c r="L14" s="35">
        <f>((Produção!L8*PreçoLivre!L10*(1-Painel!$B$8)-L$3-L$4-L$6)*(1-Painel!$E$7)-L$5+L$6)*L$7</f>
        <v>9999965.3509296831</v>
      </c>
      <c r="M14" s="35">
        <f>((Produção!M8*PreçoLivre!M10*(1-Painel!$B$8)-M$3-M$4-M$6)*(1-Painel!$E$7)-M$5+M$6)*M$7</f>
        <v>9402907.1791396476</v>
      </c>
      <c r="N14" s="35">
        <f>((Produção!N8*PreçoLivre!N10*(1-Painel!$B$8)-N$3-N$4-N$6)*(1-Painel!$E$7)-N$5+N$6)*N$7</f>
        <v>8978275.9851812441</v>
      </c>
      <c r="O14" s="35">
        <f>((Produção!O8*PreçoLivre!O10*(1-Painel!$B$8)-O$3-O$4-O$6)*(1-Painel!$E$7)-O$5+O$6)*O$7</f>
        <v>7455628.1113505913</v>
      </c>
      <c r="P14" s="35">
        <f>((Produção!P8*PreçoLivre!P10*(1-Painel!$B$8)-P$3-P$4-P$6)*(1-Painel!$E$7)-P$5+P$6)*P$7</f>
        <v>6837168.3410490267</v>
      </c>
      <c r="Q14" s="35">
        <f>((Produção!Q8*PreçoLivre!Q10*(1-Painel!$B$8)-Q$3-Q$4-Q$6)*(1-Painel!$E$7)-Q$5+Q$6)*Q$7</f>
        <v>6310422.325697545</v>
      </c>
      <c r="R14" s="35">
        <f>((Produção!R8*PreçoLivre!R10*(1-Painel!$B$8)-R$3-R$4-R$6)*(1-Painel!$E$7)-R$5+R$6)*R$7</f>
        <v>5936972.2518451009</v>
      </c>
      <c r="S14" s="35">
        <f>((Produção!S8*PreçoLivre!S10*(1-Painel!$B$8)-S$3-S$4-S$6)*(1-Painel!$E$7)-S$5+S$6)*S$7</f>
        <v>5647681.1210040245</v>
      </c>
      <c r="T14" s="35">
        <f>((Produção!T8*PreçoLivre!T10*(1-Painel!$B$8)-T$3-T$4-T$6)*(1-Painel!$E$7)-T$5+T$6)*T$7</f>
        <v>5331112.939521784</v>
      </c>
      <c r="U14" s="35">
        <f>((Produção!U8*PreçoLivre!U10*(1-Painel!$B$8)-U$3-U$4-U$6)*(1-Painel!$E$7)-U$5+U$6)*U$7</f>
        <v>4854459.9339546906</v>
      </c>
      <c r="V14" s="35">
        <f>((Produção!V8*PreçoLivre!V10*(1-Painel!$B$8)-V$3-V$4-V$6)*(1-Painel!$E$7)-V$5+V$6)*V$7</f>
        <v>4365467.6097272784</v>
      </c>
    </row>
    <row r="15" spans="1:22" x14ac:dyDescent="0.25">
      <c r="A15" s="36">
        <v>6</v>
      </c>
      <c r="B15" s="35">
        <f t="shared" si="0"/>
        <v>252433834.45640427</v>
      </c>
      <c r="C15" s="35">
        <f>((Produção!C9*PreçoLivre!C11*(1-Painel!$B$8)-C$3-C$4-C$6)*(1-Painel!$E$7)-C$5+C$6)*C$7</f>
        <v>23578008.24700883</v>
      </c>
      <c r="D15" s="35">
        <f>((Produção!D9*PreçoLivre!D11*(1-Painel!$B$8)-D$3-D$4-D$6)*(1-Painel!$E$7)-D$5+D$6)*D$7</f>
        <v>21993117.552531302</v>
      </c>
      <c r="E15" s="35">
        <f>((Produção!E9*PreçoLivre!E11*(1-Painel!$B$8)-E$3-E$4-E$6)*(1-Painel!$E$7)-E$5+E$6)*E$7</f>
        <v>20316082.140993211</v>
      </c>
      <c r="F15" s="35">
        <f>((Produção!F9*PreçoLivre!F11*(1-Painel!$B$8)-F$3-F$4-F$6)*(1-Painel!$E$7)-F$5+F$6)*F$7</f>
        <v>19035513.253867622</v>
      </c>
      <c r="G15" s="35">
        <f>((Produção!G9*PreçoLivre!G11*(1-Painel!$B$8)-G$3-G$4-G$6)*(1-Painel!$E$7)-G$5+G$6)*G$7</f>
        <v>17829352.207918331</v>
      </c>
      <c r="H15" s="35">
        <f>((Produção!H9*PreçoLivre!H11*(1-Painel!$B$8)-H$3-H$4-H$6)*(1-Painel!$E$7)-H$5+H$6)*H$7</f>
        <v>15298894.13369167</v>
      </c>
      <c r="I15" s="35">
        <f>((Produção!I9*PreçoLivre!I11*(1-Painel!$B$8)-I$3-I$4-I$6)*(1-Painel!$E$7)-I$5+I$6)*I$7</f>
        <v>15135919.778472738</v>
      </c>
      <c r="J15" s="35">
        <f>((Produção!J9*PreçoLivre!J11*(1-Painel!$B$8)-J$3-J$4-J$6)*(1-Painel!$E$7)-J$5+J$6)*J$7</f>
        <v>13942604.150414968</v>
      </c>
      <c r="K15" s="35">
        <f>((Produção!K9*PreçoLivre!K11*(1-Painel!$B$8)-K$3-K$4-K$6)*(1-Painel!$E$7)-K$5+K$6)*K$7</f>
        <v>12355073.06239984</v>
      </c>
      <c r="L15" s="35">
        <f>((Produção!L9*PreçoLivre!L11*(1-Painel!$B$8)-L$3-L$4-L$6)*(1-Painel!$E$7)-L$5+L$6)*L$7</f>
        <v>11529584.53833681</v>
      </c>
      <c r="M15" s="35">
        <f>((Produção!M9*PreçoLivre!M11*(1-Painel!$B$8)-M$3-M$4-M$6)*(1-Painel!$E$7)-M$5+M$6)*M$7</f>
        <v>11408345.837454766</v>
      </c>
      <c r="N15" s="35">
        <f>((Produção!N9*PreçoLivre!N11*(1-Painel!$B$8)-N$3-N$4-N$6)*(1-Painel!$E$7)-N$5+N$6)*N$7</f>
        <v>10776865.99913796</v>
      </c>
      <c r="O15" s="35">
        <f>((Produção!O9*PreçoLivre!O11*(1-Painel!$B$8)-O$3-O$4-O$6)*(1-Painel!$E$7)-O$5+O$6)*O$7</f>
        <v>10104855.811788026</v>
      </c>
      <c r="P15" s="35">
        <f>((Produção!P9*PreçoLivre!P11*(1-Painel!$B$8)-P$3-P$4-P$6)*(1-Painel!$E$7)-P$5+P$6)*P$7</f>
        <v>9554091.699903151</v>
      </c>
      <c r="Q15" s="35">
        <f>((Produção!Q9*PreçoLivre!Q11*(1-Painel!$B$8)-Q$3-Q$4-Q$6)*(1-Painel!$E$7)-Q$5+Q$6)*Q$7</f>
        <v>8357313.0805179775</v>
      </c>
      <c r="R15" s="35">
        <f>((Produção!R9*PreçoLivre!R11*(1-Painel!$B$8)-R$3-R$4-R$6)*(1-Painel!$E$7)-R$5+R$6)*R$7</f>
        <v>7630227.507940501</v>
      </c>
      <c r="S15" s="35">
        <f>((Produção!S9*PreçoLivre!S11*(1-Painel!$B$8)-S$3-S$4-S$6)*(1-Painel!$E$7)-S$5+S$6)*S$7</f>
        <v>7006356.0204436472</v>
      </c>
      <c r="T15" s="35">
        <f>((Produção!T9*PreçoLivre!T11*(1-Painel!$B$8)-T$3-T$4-T$6)*(1-Painel!$E$7)-T$5+T$6)*T$7</f>
        <v>6138392.883436827</v>
      </c>
      <c r="U15" s="35">
        <f>((Produção!U9*PreçoLivre!U11*(1-Painel!$B$8)-U$3-U$4-U$6)*(1-Painel!$E$7)-U$5+U$6)*U$7</f>
        <v>5472494.6864295006</v>
      </c>
      <c r="V15" s="35">
        <f>((Produção!V9*PreçoLivre!V11*(1-Painel!$B$8)-V$3-V$4-V$6)*(1-Painel!$E$7)-V$5+V$6)*V$7</f>
        <v>4970741.8637165809</v>
      </c>
    </row>
    <row r="16" spans="1:22" x14ac:dyDescent="0.25">
      <c r="A16" s="36">
        <v>7</v>
      </c>
      <c r="B16" s="35">
        <f t="shared" si="0"/>
        <v>218051006.14145893</v>
      </c>
      <c r="C16" s="35">
        <f>((Produção!C10*PreçoLivre!C12*(1-Painel!$B$8)-C$3-C$4-C$6)*(1-Painel!$E$7)-C$5+C$6)*C$7</f>
        <v>21968159.146272313</v>
      </c>
      <c r="D16" s="35">
        <f>((Produção!D10*PreçoLivre!D12*(1-Painel!$B$8)-D$3-D$4-D$6)*(1-Painel!$E$7)-D$5+D$6)*D$7</f>
        <v>19993465.665968355</v>
      </c>
      <c r="E16" s="35">
        <f>((Produção!E10*PreçoLivre!E12*(1-Painel!$B$8)-E$3-E$4-E$6)*(1-Painel!$E$7)-E$5+E$6)*E$7</f>
        <v>18020970.671224616</v>
      </c>
      <c r="F16" s="35">
        <f>((Produção!F10*PreçoLivre!F12*(1-Painel!$B$8)-F$3-F$4-F$6)*(1-Painel!$E$7)-F$5+F$6)*F$7</f>
        <v>16614792.510062167</v>
      </c>
      <c r="G16" s="35">
        <f>((Produção!G10*PreçoLivre!G12*(1-Painel!$B$8)-G$3-G$4-G$6)*(1-Painel!$E$7)-G$5+G$6)*G$7</f>
        <v>14723634.477345718</v>
      </c>
      <c r="H16" s="35">
        <f>((Produção!H10*PreçoLivre!H12*(1-Painel!$B$8)-H$3-H$4-H$6)*(1-Painel!$E$7)-H$5+H$6)*H$7</f>
        <v>12668355.190216694</v>
      </c>
      <c r="I16" s="35">
        <f>((Produção!I10*PreçoLivre!I12*(1-Painel!$B$8)-I$3-I$4-I$6)*(1-Painel!$E$7)-I$5+I$6)*I$7</f>
        <v>12165862.817011001</v>
      </c>
      <c r="J16" s="35">
        <f>((Produção!J10*PreçoLivre!J12*(1-Painel!$B$8)-J$3-J$4-J$6)*(1-Painel!$E$7)-J$5+J$6)*J$7</f>
        <v>11316119.570431249</v>
      </c>
      <c r="K16" s="35">
        <f>((Produção!K10*PreçoLivre!K12*(1-Painel!$B$8)-K$3-K$4-K$6)*(1-Painel!$E$7)-K$5+K$6)*K$7</f>
        <v>10918161.746839333</v>
      </c>
      <c r="L16" s="35">
        <f>((Produção!L10*PreçoLivre!L12*(1-Painel!$B$8)-L$3-L$4-L$6)*(1-Painel!$E$7)-L$5+L$6)*L$7</f>
        <v>10394884.094618501</v>
      </c>
      <c r="M16" s="35">
        <f>((Produção!M10*PreçoLivre!M12*(1-Painel!$B$8)-M$3-M$4-M$6)*(1-Painel!$E$7)-M$5+M$6)*M$7</f>
        <v>9491976.6765768435</v>
      </c>
      <c r="N16" s="35">
        <f>((Produção!N10*PreçoLivre!N12*(1-Painel!$B$8)-N$3-N$4-N$6)*(1-Painel!$E$7)-N$5+N$6)*N$7</f>
        <v>8887743.5339268204</v>
      </c>
      <c r="O16" s="35">
        <f>((Produção!O10*PreçoLivre!O12*(1-Painel!$B$8)-O$3-O$4-O$6)*(1-Painel!$E$7)-O$5+O$6)*O$7</f>
        <v>8103041.3795385296</v>
      </c>
      <c r="P16" s="35">
        <f>((Produção!P10*PreçoLivre!P12*(1-Painel!$B$8)-P$3-P$4-P$6)*(1-Painel!$E$7)-P$5+P$6)*P$7</f>
        <v>7738048.5236206902</v>
      </c>
      <c r="Q16" s="35">
        <f>((Produção!Q10*PreçoLivre!Q12*(1-Painel!$B$8)-Q$3-Q$4-Q$6)*(1-Painel!$E$7)-Q$5+Q$6)*Q$7</f>
        <v>7181212.9890433876</v>
      </c>
      <c r="R16" s="35">
        <f>((Produção!R10*PreçoLivre!R12*(1-Painel!$B$8)-R$3-R$4-R$6)*(1-Painel!$E$7)-R$5+R$6)*R$7</f>
        <v>6508459.0150106326</v>
      </c>
      <c r="S16" s="35">
        <f>((Produção!S10*PreçoLivre!S12*(1-Painel!$B$8)-S$3-S$4-S$6)*(1-Painel!$E$7)-S$5+S$6)*S$7</f>
        <v>6081198.2565962803</v>
      </c>
      <c r="T16" s="35">
        <f>((Produção!T10*PreçoLivre!T12*(1-Painel!$B$8)-T$3-T$4-T$6)*(1-Painel!$E$7)-T$5+T$6)*T$7</f>
        <v>5658326.6434996538</v>
      </c>
      <c r="U16" s="35">
        <f>((Produção!U10*PreçoLivre!U12*(1-Painel!$B$8)-U$3-U$4-U$6)*(1-Painel!$E$7)-U$5+U$6)*U$7</f>
        <v>5099012.0403303001</v>
      </c>
      <c r="V16" s="35">
        <f>((Produção!V10*PreçoLivre!V12*(1-Painel!$B$8)-V$3-V$4-V$6)*(1-Painel!$E$7)-V$5+V$6)*V$7</f>
        <v>4517581.1933258902</v>
      </c>
    </row>
    <row r="17" spans="1:22" x14ac:dyDescent="0.25">
      <c r="A17" s="36">
        <v>8</v>
      </c>
      <c r="B17" s="35">
        <f t="shared" si="0"/>
        <v>228833906.67457625</v>
      </c>
      <c r="C17" s="35">
        <f>((Produção!C11*PreçoLivre!C13*(1-Painel!$B$8)-C$3-C$4-C$6)*(1-Painel!$E$7)-C$5+C$6)*C$7</f>
        <v>24009295.73947458</v>
      </c>
      <c r="D17" s="35">
        <f>((Produção!D11*PreçoLivre!D13*(1-Painel!$B$8)-D$3-D$4-D$6)*(1-Painel!$E$7)-D$5+D$6)*D$7</f>
        <v>21186594.653757863</v>
      </c>
      <c r="E17" s="35">
        <f>((Produção!E11*PreçoLivre!E13*(1-Painel!$B$8)-E$3-E$4-E$6)*(1-Painel!$E$7)-E$5+E$6)*E$7</f>
        <v>19180208.43683565</v>
      </c>
      <c r="F17" s="35">
        <f>((Produção!F11*PreçoLivre!F13*(1-Painel!$B$8)-F$3-F$4-F$6)*(1-Painel!$E$7)-F$5+F$6)*F$7</f>
        <v>18183061.077414908</v>
      </c>
      <c r="G17" s="35">
        <f>((Produção!G11*PreçoLivre!G13*(1-Painel!$B$8)-G$3-G$4-G$6)*(1-Painel!$E$7)-G$5+G$6)*G$7</f>
        <v>16482958.743401946</v>
      </c>
      <c r="H17" s="35">
        <f>((Produção!H11*PreçoLivre!H13*(1-Painel!$B$8)-H$3-H$4-H$6)*(1-Painel!$E$7)-H$5+H$6)*H$7</f>
        <v>15535087.424422985</v>
      </c>
      <c r="I17" s="35">
        <f>((Produção!I11*PreçoLivre!I13*(1-Painel!$B$8)-I$3-I$4-I$6)*(1-Painel!$E$7)-I$5+I$6)*I$7</f>
        <v>14176227.133159112</v>
      </c>
      <c r="J17" s="35">
        <f>((Produção!J11*PreçoLivre!J13*(1-Painel!$B$8)-J$3-J$4-J$6)*(1-Painel!$E$7)-J$5+J$6)*J$7</f>
        <v>12209575.392392779</v>
      </c>
      <c r="K17" s="35">
        <f>((Produção!K11*PreçoLivre!K13*(1-Painel!$B$8)-K$3-K$4-K$6)*(1-Painel!$E$7)-K$5+K$6)*K$7</f>
        <v>11538747.615105247</v>
      </c>
      <c r="L17" s="35">
        <f>((Produção!L11*PreçoLivre!L13*(1-Painel!$B$8)-L$3-L$4-L$6)*(1-Painel!$E$7)-L$5+L$6)*L$7</f>
        <v>10488625.724882035</v>
      </c>
      <c r="M17" s="35">
        <f>((Produção!M11*PreçoLivre!M13*(1-Painel!$B$8)-M$3-M$4-M$6)*(1-Painel!$E$7)-M$5+M$6)*M$7</f>
        <v>9584831.3417204674</v>
      </c>
      <c r="N17" s="35">
        <f>((Produção!N11*PreçoLivre!N13*(1-Painel!$B$8)-N$3-N$4-N$6)*(1-Painel!$E$7)-N$5+N$6)*N$7</f>
        <v>9193227.5875308998</v>
      </c>
      <c r="O17" s="35">
        <f>((Produção!O11*PreçoLivre!O13*(1-Painel!$B$8)-O$3-O$4-O$6)*(1-Painel!$E$7)-O$5+O$6)*O$7</f>
        <v>8073653.9718819261</v>
      </c>
      <c r="P17" s="35">
        <f>((Produção!P11*PreçoLivre!P13*(1-Painel!$B$8)-P$3-P$4-P$6)*(1-Painel!$E$7)-P$5+P$6)*P$7</f>
        <v>7244691.7594664693</v>
      </c>
      <c r="Q17" s="35">
        <f>((Produção!Q11*PreçoLivre!Q13*(1-Painel!$B$8)-Q$3-Q$4-Q$6)*(1-Painel!$E$7)-Q$5+Q$6)*Q$7</f>
        <v>6192862.0939269867</v>
      </c>
      <c r="R17" s="35">
        <f>((Produção!R11*PreçoLivre!R13*(1-Painel!$B$8)-R$3-R$4-R$6)*(1-Painel!$E$7)-R$5+R$6)*R$7</f>
        <v>5692766.6321009137</v>
      </c>
      <c r="S17" s="35">
        <f>((Produção!S11*PreçoLivre!S13*(1-Painel!$B$8)-S$3-S$4-S$6)*(1-Painel!$E$7)-S$5+S$6)*S$7</f>
        <v>5407402.0062382128</v>
      </c>
      <c r="T17" s="35">
        <f>((Produção!T11*PreçoLivre!T13*(1-Painel!$B$8)-T$3-T$4-T$6)*(1-Painel!$E$7)-T$5+T$6)*T$7</f>
        <v>5021888.4275993994</v>
      </c>
      <c r="U17" s="35">
        <f>((Produção!U11*PreçoLivre!U13*(1-Painel!$B$8)-U$3-U$4-U$6)*(1-Painel!$E$7)-U$5+U$6)*U$7</f>
        <v>4888408.2261070693</v>
      </c>
      <c r="V17" s="35">
        <f>((Produção!V11*PreçoLivre!V13*(1-Painel!$B$8)-V$3-V$4-V$6)*(1-Painel!$E$7)-V$5+V$6)*V$7</f>
        <v>4543792.6871567899</v>
      </c>
    </row>
    <row r="18" spans="1:22" x14ac:dyDescent="0.25">
      <c r="A18" s="36">
        <v>9</v>
      </c>
      <c r="B18" s="35">
        <f t="shared" si="0"/>
        <v>228896462.41125977</v>
      </c>
      <c r="C18" s="35">
        <f>((Produção!C12*PreçoLivre!C14*(1-Painel!$B$8)-C$3-C$4-C$6)*(1-Painel!$E$7)-C$5+C$6)*C$7</f>
        <v>22909026.345235936</v>
      </c>
      <c r="D18" s="35">
        <f>((Produção!D12*PreçoLivre!D14*(1-Painel!$B$8)-D$3-D$4-D$6)*(1-Painel!$E$7)-D$5+D$6)*D$7</f>
        <v>21165418.806241866</v>
      </c>
      <c r="E18" s="35">
        <f>((Produção!E12*PreçoLivre!E14*(1-Painel!$B$8)-E$3-E$4-E$6)*(1-Painel!$E$7)-E$5+E$6)*E$7</f>
        <v>19168547.70495965</v>
      </c>
      <c r="F18" s="35">
        <f>((Produção!F12*PreçoLivre!F14*(1-Painel!$B$8)-F$3-F$4-F$6)*(1-Painel!$E$7)-F$5+F$6)*F$7</f>
        <v>17705166.726972453</v>
      </c>
      <c r="G18" s="35">
        <f>((Produção!G12*PreçoLivre!G14*(1-Painel!$B$8)-G$3-G$4-G$6)*(1-Painel!$E$7)-G$5+G$6)*G$7</f>
        <v>16231521.370310217</v>
      </c>
      <c r="H18" s="35">
        <f>((Produção!H12*PreçoLivre!H14*(1-Painel!$B$8)-H$3-H$4-H$6)*(1-Painel!$E$7)-H$5+H$6)*H$7</f>
        <v>14943061.821518313</v>
      </c>
      <c r="I18" s="35">
        <f>((Produção!I12*PreçoLivre!I14*(1-Painel!$B$8)-I$3-I$4-I$6)*(1-Painel!$E$7)-I$5+I$6)*I$7</f>
        <v>13057856.358498696</v>
      </c>
      <c r="J18" s="35">
        <f>((Produção!J12*PreçoLivre!J14*(1-Painel!$B$8)-J$3-J$4-J$6)*(1-Painel!$E$7)-J$5+J$6)*J$7</f>
        <v>12249734.141091727</v>
      </c>
      <c r="K18" s="35">
        <f>((Produção!K12*PreçoLivre!K14*(1-Painel!$B$8)-K$3-K$4-K$6)*(1-Painel!$E$7)-K$5+K$6)*K$7</f>
        <v>11467960.53160049</v>
      </c>
      <c r="L18" s="35">
        <f>((Produção!L12*PreçoLivre!L14*(1-Painel!$B$8)-L$3-L$4-L$6)*(1-Painel!$E$7)-L$5+L$6)*L$7</f>
        <v>11009750.370585058</v>
      </c>
      <c r="M18" s="35">
        <f>((Produção!M12*PreçoLivre!M14*(1-Painel!$B$8)-M$3-M$4-M$6)*(1-Painel!$E$7)-M$5+M$6)*M$7</f>
        <v>10267350.779110162</v>
      </c>
      <c r="N18" s="35">
        <f>((Produção!N12*PreçoLivre!N14*(1-Painel!$B$8)-N$3-N$4-N$6)*(1-Painel!$E$7)-N$5+N$6)*N$7</f>
        <v>9372939.2341436464</v>
      </c>
      <c r="O18" s="35">
        <f>((Produção!O12*PreçoLivre!O14*(1-Painel!$B$8)-O$3-O$4-O$6)*(1-Painel!$E$7)-O$5+O$6)*O$7</f>
        <v>8612138.4405052885</v>
      </c>
      <c r="P18" s="35">
        <f>((Produção!P12*PreçoLivre!P14*(1-Painel!$B$8)-P$3-P$4-P$6)*(1-Painel!$E$7)-P$5+P$6)*P$7</f>
        <v>7455627.8028958309</v>
      </c>
      <c r="Q18" s="35">
        <f>((Produção!Q12*PreçoLivre!Q14*(1-Painel!$B$8)-Q$3-Q$4-Q$6)*(1-Painel!$E$7)-Q$5+Q$6)*Q$7</f>
        <v>6728349.3880982511</v>
      </c>
      <c r="R18" s="35">
        <f>((Produção!R12*PreçoLivre!R14*(1-Painel!$B$8)-R$3-R$4-R$6)*(1-Painel!$E$7)-R$5+R$6)*R$7</f>
        <v>5935462.4975068793</v>
      </c>
      <c r="S18" s="35">
        <f>((Produção!S12*PreçoLivre!S14*(1-Painel!$B$8)-S$3-S$4-S$6)*(1-Painel!$E$7)-S$5+S$6)*S$7</f>
        <v>5981670.2940637358</v>
      </c>
      <c r="T18" s="35">
        <f>((Produção!T12*PreçoLivre!T14*(1-Painel!$B$8)-T$3-T$4-T$6)*(1-Painel!$E$7)-T$5+T$6)*T$7</f>
        <v>5263714.1938349353</v>
      </c>
      <c r="U18" s="35">
        <f>((Produção!U12*PreçoLivre!U14*(1-Painel!$B$8)-U$3-U$4-U$6)*(1-Painel!$E$7)-U$5+U$6)*U$7</f>
        <v>5003614.30494361</v>
      </c>
      <c r="V18" s="35">
        <f>((Produção!V12*PreçoLivre!V14*(1-Painel!$B$8)-V$3-V$4-V$6)*(1-Painel!$E$7)-V$5+V$6)*V$7</f>
        <v>4367551.2991430061</v>
      </c>
    </row>
    <row r="19" spans="1:22" x14ac:dyDescent="0.25">
      <c r="A19" s="36">
        <v>10</v>
      </c>
      <c r="B19" s="35">
        <f t="shared" si="0"/>
        <v>202187733.69342822</v>
      </c>
      <c r="C19" s="35">
        <f>((Produção!C13*PreçoLivre!C15*(1-Painel!$B$8)-C$3-C$4-C$6)*(1-Painel!$E$7)-C$5+C$6)*C$7</f>
        <v>22274865.034793012</v>
      </c>
      <c r="D19" s="35">
        <f>((Produção!D13*PreçoLivre!D15*(1-Painel!$B$8)-D$3-D$4-D$6)*(1-Painel!$E$7)-D$5+D$6)*D$7</f>
        <v>20123477.608179022</v>
      </c>
      <c r="E19" s="35">
        <f>((Produção!E13*PreçoLivre!E15*(1-Painel!$B$8)-E$3-E$4-E$6)*(1-Painel!$E$7)-E$5+E$6)*E$7</f>
        <v>17528471.418901205</v>
      </c>
      <c r="F19" s="35">
        <f>((Produção!F13*PreçoLivre!F15*(1-Painel!$B$8)-F$3-F$4-F$6)*(1-Painel!$E$7)-F$5+F$6)*F$7</f>
        <v>16309804.662023375</v>
      </c>
      <c r="G19" s="35">
        <f>((Produção!G13*PreçoLivre!G15*(1-Painel!$B$8)-G$3-G$4-G$6)*(1-Painel!$E$7)-G$5+G$6)*G$7</f>
        <v>13575936.77029871</v>
      </c>
      <c r="H19" s="35">
        <f>((Produção!H13*PreçoLivre!H15*(1-Painel!$B$8)-H$3-H$4-H$6)*(1-Painel!$E$7)-H$5+H$6)*H$7</f>
        <v>12151798.380102649</v>
      </c>
      <c r="I19" s="35">
        <f>((Produção!I13*PreçoLivre!I15*(1-Painel!$B$8)-I$3-I$4-I$6)*(1-Painel!$E$7)-I$5+I$6)*I$7</f>
        <v>10944845.449893156</v>
      </c>
      <c r="J19" s="35">
        <f>((Produção!J13*PreçoLivre!J15*(1-Painel!$B$8)-J$3-J$4-J$6)*(1-Painel!$E$7)-J$5+J$6)*J$7</f>
        <v>10260515.715226678</v>
      </c>
      <c r="K19" s="35">
        <f>((Produção!K13*PreçoLivre!K15*(1-Painel!$B$8)-K$3-K$4-K$6)*(1-Painel!$E$7)-K$5+K$6)*K$7</f>
        <v>9667675.69870908</v>
      </c>
      <c r="L19" s="35">
        <f>((Produção!L13*PreçoLivre!L15*(1-Painel!$B$8)-L$3-L$4-L$6)*(1-Painel!$E$7)-L$5+L$6)*L$7</f>
        <v>8735419.0279979352</v>
      </c>
      <c r="M19" s="35">
        <f>((Produção!M13*PreçoLivre!M15*(1-Painel!$B$8)-M$3-M$4-M$6)*(1-Painel!$E$7)-M$5+M$6)*M$7</f>
        <v>8233672.2989240671</v>
      </c>
      <c r="N19" s="35">
        <f>((Produção!N13*PreçoLivre!N15*(1-Painel!$B$8)-N$3-N$4-N$6)*(1-Painel!$E$7)-N$5+N$6)*N$7</f>
        <v>7177529.6378657436</v>
      </c>
      <c r="O19" s="35">
        <f>((Produção!O13*PreçoLivre!O15*(1-Painel!$B$8)-O$3-O$4-O$6)*(1-Painel!$E$7)-O$5+O$6)*O$7</f>
        <v>7105111.1664551673</v>
      </c>
      <c r="P19" s="35">
        <f>((Produção!P13*PreçoLivre!P15*(1-Painel!$B$8)-P$3-P$4-P$6)*(1-Painel!$E$7)-P$5+P$6)*P$7</f>
        <v>6449350.3547716048</v>
      </c>
      <c r="Q19" s="35">
        <f>((Produção!Q13*PreçoLivre!Q15*(1-Painel!$B$8)-Q$3-Q$4-Q$6)*(1-Painel!$E$7)-Q$5+Q$6)*Q$7</f>
        <v>6388604.9196030572</v>
      </c>
      <c r="R19" s="35">
        <f>((Produção!R13*PreçoLivre!R15*(1-Painel!$B$8)-R$3-R$4-R$6)*(1-Painel!$E$7)-R$5+R$6)*R$7</f>
        <v>5876172.8256051186</v>
      </c>
      <c r="S19" s="35">
        <f>((Produção!S13*PreçoLivre!S15*(1-Painel!$B$8)-S$3-S$4-S$6)*(1-Painel!$E$7)-S$5+S$6)*S$7</f>
        <v>5469915.2502200445</v>
      </c>
      <c r="T19" s="35">
        <f>((Produção!T13*PreçoLivre!T15*(1-Painel!$B$8)-T$3-T$4-T$6)*(1-Painel!$E$7)-T$5+T$6)*T$7</f>
        <v>5204692.4708107105</v>
      </c>
      <c r="U19" s="35">
        <f>((Produção!U13*PreçoLivre!U15*(1-Painel!$B$8)-U$3-U$4-U$6)*(1-Painel!$E$7)-U$5+U$6)*U$7</f>
        <v>4474297.4627883146</v>
      </c>
      <c r="V19" s="35">
        <f>((Produção!V13*PreçoLivre!V15*(1-Painel!$B$8)-V$3-V$4-V$6)*(1-Painel!$E$7)-V$5+V$6)*V$7</f>
        <v>4235577.5402595503</v>
      </c>
    </row>
    <row r="20" spans="1:22" x14ac:dyDescent="0.25">
      <c r="A20" s="36">
        <v>11</v>
      </c>
      <c r="B20" s="35">
        <f t="shared" si="0"/>
        <v>213823493.11596754</v>
      </c>
      <c r="C20" s="35">
        <f>((Produção!C14*PreçoLivre!C16*(1-Painel!$B$8)-C$3-C$4-C$6)*(1-Painel!$E$7)-C$5+C$6)*C$7</f>
        <v>23331895.261881046</v>
      </c>
      <c r="D20" s="35">
        <f>((Produção!D14*PreçoLivre!D16*(1-Painel!$B$8)-D$3-D$4-D$6)*(1-Painel!$E$7)-D$5+D$6)*D$7</f>
        <v>21256828.520389307</v>
      </c>
      <c r="E20" s="35">
        <f>((Produção!E14*PreçoLivre!E16*(1-Painel!$B$8)-E$3-E$4-E$6)*(1-Painel!$E$7)-E$5+E$6)*E$7</f>
        <v>19126093.200212263</v>
      </c>
      <c r="F20" s="35">
        <f>((Produção!F14*PreçoLivre!F16*(1-Painel!$B$8)-F$3-F$4-F$6)*(1-Painel!$E$7)-F$5+F$6)*F$7</f>
        <v>17152237.053655934</v>
      </c>
      <c r="G20" s="35">
        <f>((Produção!G14*PreçoLivre!G16*(1-Painel!$B$8)-G$3-G$4-G$6)*(1-Painel!$E$7)-G$5+G$6)*G$7</f>
        <v>14892439.567736154</v>
      </c>
      <c r="H20" s="35">
        <f>((Produção!H14*PreçoLivre!H16*(1-Painel!$B$8)-H$3-H$4-H$6)*(1-Painel!$E$7)-H$5+H$6)*H$7</f>
        <v>13498601.682658164</v>
      </c>
      <c r="I20" s="35">
        <f>((Produção!I14*PreçoLivre!I16*(1-Painel!$B$8)-I$3-I$4-I$6)*(1-Painel!$E$7)-I$5+I$6)*I$7</f>
        <v>12461990.699836817</v>
      </c>
      <c r="J20" s="35">
        <f>((Produção!J14*PreçoLivre!J16*(1-Painel!$B$8)-J$3-J$4-J$6)*(1-Painel!$E$7)-J$5+J$6)*J$7</f>
        <v>10932972.452610757</v>
      </c>
      <c r="K20" s="35">
        <f>((Produção!K14*PreçoLivre!K16*(1-Painel!$B$8)-K$3-K$4-K$6)*(1-Painel!$E$7)-K$5+K$6)*K$7</f>
        <v>9767675.4174220879</v>
      </c>
      <c r="L20" s="35">
        <f>((Produção!L14*PreçoLivre!L16*(1-Painel!$B$8)-L$3-L$4-L$6)*(1-Painel!$E$7)-L$5+L$6)*L$7</f>
        <v>8737918.7611532602</v>
      </c>
      <c r="M20" s="35">
        <f>((Produção!M14*PreçoLivre!M16*(1-Painel!$B$8)-M$3-M$4-M$6)*(1-Painel!$E$7)-M$5+M$6)*M$7</f>
        <v>8087704.3065002644</v>
      </c>
      <c r="N20" s="35">
        <f>((Produção!N14*PreçoLivre!N16*(1-Painel!$B$8)-N$3-N$4-N$6)*(1-Painel!$E$7)-N$5+N$6)*N$7</f>
        <v>7108276.4669900378</v>
      </c>
      <c r="O20" s="35">
        <f>((Produção!O14*PreçoLivre!O16*(1-Painel!$B$8)-O$3-O$4-O$6)*(1-Painel!$E$7)-O$5+O$6)*O$7</f>
        <v>7061159.307449894</v>
      </c>
      <c r="P20" s="35">
        <f>((Produção!P14*PreçoLivre!P16*(1-Painel!$B$8)-P$3-P$4-P$6)*(1-Painel!$E$7)-P$5+P$6)*P$7</f>
        <v>6641450.4963410459</v>
      </c>
      <c r="Q20" s="35">
        <f>((Produção!Q14*PreçoLivre!Q16*(1-Painel!$B$8)-Q$3-Q$4-Q$6)*(1-Painel!$E$7)-Q$5+Q$6)*Q$7</f>
        <v>6599612.7747231796</v>
      </c>
      <c r="R20" s="35">
        <f>((Produção!R14*PreçoLivre!R16*(1-Painel!$B$8)-R$3-R$4-R$6)*(1-Painel!$E$7)-R$5+R$6)*R$7</f>
        <v>6312581.5832912363</v>
      </c>
      <c r="S20" s="35">
        <f>((Produção!S14*PreçoLivre!S16*(1-Painel!$B$8)-S$3-S$4-S$6)*(1-Painel!$E$7)-S$5+S$6)*S$7</f>
        <v>5892193.1533331815</v>
      </c>
      <c r="T20" s="35">
        <f>((Produção!T14*PreçoLivre!T16*(1-Painel!$B$8)-T$3-T$4-T$6)*(1-Painel!$E$7)-T$5+T$6)*T$7</f>
        <v>5485738.4388390137</v>
      </c>
      <c r="U20" s="35">
        <f>((Produção!U14*PreçoLivre!U16*(1-Painel!$B$8)-U$3-U$4-U$6)*(1-Painel!$E$7)-U$5+U$6)*U$7</f>
        <v>4997193.9271531301</v>
      </c>
      <c r="V20" s="35">
        <f>((Produção!V14*PreçoLivre!V16*(1-Painel!$B$8)-V$3-V$4-V$6)*(1-Painel!$E$7)-V$5+V$6)*V$7</f>
        <v>4478930.043790766</v>
      </c>
    </row>
    <row r="21" spans="1:22" x14ac:dyDescent="0.25">
      <c r="A21" s="36">
        <v>12</v>
      </c>
      <c r="B21" s="35">
        <f t="shared" si="0"/>
        <v>237591231.55807814</v>
      </c>
      <c r="C21" s="35">
        <f>((Produção!C15*PreçoLivre!C17*(1-Painel!$B$8)-C$3-C$4-C$6)*(1-Painel!$E$7)-C$5+C$6)*C$7</f>
        <v>23859238.663336344</v>
      </c>
      <c r="D21" s="35">
        <f>((Produção!D15*PreçoLivre!D17*(1-Painel!$B$8)-D$3-D$4-D$6)*(1-Painel!$E$7)-D$5+D$6)*D$7</f>
        <v>20783305.234978903</v>
      </c>
      <c r="E21" s="35">
        <f>((Produção!E15*PreçoLivre!E17*(1-Painel!$B$8)-E$3-E$4-E$6)*(1-Painel!$E$7)-E$5+E$6)*E$7</f>
        <v>19110568.148992345</v>
      </c>
      <c r="F21" s="35">
        <f>((Produção!F15*PreçoLivre!F17*(1-Painel!$B$8)-F$3-F$4-F$6)*(1-Painel!$E$7)-F$5+F$6)*F$7</f>
        <v>17569493.708570361</v>
      </c>
      <c r="G21" s="35">
        <f>((Produção!G15*PreçoLivre!G17*(1-Painel!$B$8)-G$3-G$4-G$6)*(1-Painel!$E$7)-G$5+G$6)*G$7</f>
        <v>16608616.337032588</v>
      </c>
      <c r="H21" s="35">
        <f>((Produção!H15*PreçoLivre!H17*(1-Painel!$B$8)-H$3-H$4-H$6)*(1-Painel!$E$7)-H$5+H$6)*H$7</f>
        <v>15189932.899251597</v>
      </c>
      <c r="I21" s="35">
        <f>((Produção!I15*PreçoLivre!I17*(1-Painel!$B$8)-I$3-I$4-I$6)*(1-Painel!$E$7)-I$5+I$6)*I$7</f>
        <v>14410916.134542923</v>
      </c>
      <c r="J21" s="35">
        <f>((Produção!J15*PreçoLivre!J17*(1-Painel!$B$8)-J$3-J$4-J$6)*(1-Painel!$E$7)-J$5+J$6)*J$7</f>
        <v>13501149.217791168</v>
      </c>
      <c r="K21" s="35">
        <f>((Produção!K15*PreçoLivre!K17*(1-Painel!$B$8)-K$3-K$4-K$6)*(1-Painel!$E$7)-K$5+K$6)*K$7</f>
        <v>11731577.269939048</v>
      </c>
      <c r="L21" s="35">
        <f>((Produção!L15*PreçoLivre!L17*(1-Painel!$B$8)-L$3-L$4-L$6)*(1-Painel!$E$7)-L$5+L$6)*L$7</f>
        <v>11100391.205040429</v>
      </c>
      <c r="M21" s="35">
        <f>((Produção!M15*PreçoLivre!M17*(1-Painel!$B$8)-M$3-M$4-M$6)*(1-Painel!$E$7)-M$5+M$6)*M$7</f>
        <v>9857994.1356144566</v>
      </c>
      <c r="N21" s="35">
        <f>((Produção!N15*PreçoLivre!N17*(1-Painel!$B$8)-N$3-N$4-N$6)*(1-Painel!$E$7)-N$5+N$6)*N$7</f>
        <v>9099504.2050771732</v>
      </c>
      <c r="O21" s="35">
        <f>((Produção!O15*PreçoLivre!O17*(1-Painel!$B$8)-O$3-O$4-O$6)*(1-Painel!$E$7)-O$5+O$6)*O$7</f>
        <v>9145821.1229322385</v>
      </c>
      <c r="P21" s="35">
        <f>((Produção!P15*PreçoLivre!P17*(1-Painel!$B$8)-P$3-P$4-P$6)*(1-Painel!$E$7)-P$5+P$6)*P$7</f>
        <v>8758056.4162378144</v>
      </c>
      <c r="Q21" s="35">
        <f>((Produção!Q15*PreçoLivre!Q17*(1-Painel!$B$8)-Q$3-Q$4-Q$6)*(1-Painel!$E$7)-Q$5+Q$6)*Q$7</f>
        <v>8029591.2313970812</v>
      </c>
      <c r="R21" s="35">
        <f>((Produção!R15*PreçoLivre!R17*(1-Painel!$B$8)-R$3-R$4-R$6)*(1-Painel!$E$7)-R$5+R$6)*R$7</f>
        <v>7103309.45015979</v>
      </c>
      <c r="S21" s="35">
        <f>((Produção!S15*PreçoLivre!S17*(1-Painel!$B$8)-S$3-S$4-S$6)*(1-Painel!$E$7)-S$5+S$6)*S$7</f>
        <v>6306753.4059799835</v>
      </c>
      <c r="T21" s="35">
        <f>((Produção!T15*PreçoLivre!T17*(1-Painel!$B$8)-T$3-T$4-T$6)*(1-Painel!$E$7)-T$5+T$6)*T$7</f>
        <v>5682892.6279731747</v>
      </c>
      <c r="U21" s="35">
        <f>((Produção!U15*PreçoLivre!U17*(1-Painel!$B$8)-U$3-U$4-U$6)*(1-Painel!$E$7)-U$5+U$6)*U$7</f>
        <v>5146582.7436904162</v>
      </c>
      <c r="V21" s="35">
        <f>((Produção!V15*PreçoLivre!V17*(1-Painel!$B$8)-V$3-V$4-V$6)*(1-Painel!$E$7)-V$5+V$6)*V$7</f>
        <v>4595537.3995403256</v>
      </c>
    </row>
    <row r="22" spans="1:22" x14ac:dyDescent="0.25">
      <c r="A22" s="36">
        <v>13</v>
      </c>
      <c r="B22" s="35">
        <f t="shared" si="0"/>
        <v>248066644.66132221</v>
      </c>
      <c r="C22" s="35">
        <f>((Produção!C16*PreçoLivre!C18*(1-Painel!$B$8)-C$3-C$4-C$6)*(1-Painel!$E$7)-C$5+C$6)*C$7</f>
        <v>22725497.364934001</v>
      </c>
      <c r="D22" s="35">
        <f>((Produção!D16*PreçoLivre!D18*(1-Painel!$B$8)-D$3-D$4-D$6)*(1-Painel!$E$7)-D$5+D$6)*D$7</f>
        <v>20364575.837158784</v>
      </c>
      <c r="E22" s="35">
        <f>((Produção!E16*PreçoLivre!E18*(1-Painel!$B$8)-E$3-E$4-E$6)*(1-Painel!$E$7)-E$5+E$6)*E$7</f>
        <v>19429366.672168694</v>
      </c>
      <c r="F22" s="35">
        <f>((Produção!F16*PreçoLivre!F18*(1-Painel!$B$8)-F$3-F$4-F$6)*(1-Painel!$E$7)-F$5+F$6)*F$7</f>
        <v>17967186.923022497</v>
      </c>
      <c r="G22" s="35">
        <f>((Produção!G16*PreçoLivre!G18*(1-Painel!$B$8)-G$3-G$4-G$6)*(1-Painel!$E$7)-G$5+G$6)*G$7</f>
        <v>17272000.045578729</v>
      </c>
      <c r="H22" s="35">
        <f>((Produção!H16*PreçoLivre!H18*(1-Painel!$B$8)-H$3-H$4-H$6)*(1-Painel!$E$7)-H$5+H$6)*H$7</f>
        <v>15627959.568222867</v>
      </c>
      <c r="I22" s="35">
        <f>((Produção!I16*PreçoLivre!I18*(1-Painel!$B$8)-I$3-I$4-I$6)*(1-Painel!$E$7)-I$5+I$6)*I$7</f>
        <v>15519228.029400658</v>
      </c>
      <c r="J22" s="35">
        <f>((Produção!J16*PreçoLivre!J18*(1-Painel!$B$8)-J$3-J$4-J$6)*(1-Painel!$E$7)-J$5+J$6)*J$7</f>
        <v>14560615.942222854</v>
      </c>
      <c r="K22" s="35">
        <f>((Produção!K16*PreçoLivre!K18*(1-Painel!$B$8)-K$3-K$4-K$6)*(1-Painel!$E$7)-K$5+K$6)*K$7</f>
        <v>13264737.077581119</v>
      </c>
      <c r="L22" s="35">
        <f>((Produção!L16*PreçoLivre!L18*(1-Painel!$B$8)-L$3-L$4-L$6)*(1-Painel!$E$7)-L$5+L$6)*L$7</f>
        <v>12457337.258105911</v>
      </c>
      <c r="M22" s="35">
        <f>((Produção!M16*PreçoLivre!M18*(1-Painel!$B$8)-M$3-M$4-M$6)*(1-Painel!$E$7)-M$5+M$6)*M$7</f>
        <v>11294486.498911308</v>
      </c>
      <c r="N22" s="35">
        <f>((Produção!N16*PreçoLivre!N18*(1-Painel!$B$8)-N$3-N$4-N$6)*(1-Painel!$E$7)-N$5+N$6)*N$7</f>
        <v>10416235.269442823</v>
      </c>
      <c r="O22" s="35">
        <f>((Produção!O16*PreçoLivre!O18*(1-Painel!$B$8)-O$3-O$4-O$6)*(1-Painel!$E$7)-O$5+O$6)*O$7</f>
        <v>9442215.3024606314</v>
      </c>
      <c r="P22" s="35">
        <f>((Produção!P16*PreçoLivre!P18*(1-Painel!$B$8)-P$3-P$4-P$6)*(1-Painel!$E$7)-P$5+P$6)*P$7</f>
        <v>8860949.4130620416</v>
      </c>
      <c r="Q22" s="35">
        <f>((Produção!Q16*PreçoLivre!Q18*(1-Painel!$B$8)-Q$3-Q$4-Q$6)*(1-Painel!$E$7)-Q$5+Q$6)*Q$7</f>
        <v>7884620.4596579755</v>
      </c>
      <c r="R22" s="35">
        <f>((Produção!R16*PreçoLivre!R18*(1-Painel!$B$8)-R$3-R$4-R$6)*(1-Painel!$E$7)-R$5+R$6)*R$7</f>
        <v>7345688.3247057525</v>
      </c>
      <c r="S22" s="35">
        <f>((Produção!S16*PreçoLivre!S18*(1-Painel!$B$8)-S$3-S$4-S$6)*(1-Painel!$E$7)-S$5+S$6)*S$7</f>
        <v>6569435.4079490528</v>
      </c>
      <c r="T22" s="35">
        <f>((Produção!T16*PreçoLivre!T18*(1-Painel!$B$8)-T$3-T$4-T$6)*(1-Painel!$E$7)-T$5+T$6)*T$7</f>
        <v>6191542.3305654302</v>
      </c>
      <c r="U22" s="35">
        <f>((Produção!U16*PreçoLivre!U18*(1-Painel!$B$8)-U$3-U$4-U$6)*(1-Painel!$E$7)-U$5+U$6)*U$7</f>
        <v>5682935.8442255352</v>
      </c>
      <c r="V22" s="35">
        <f>((Produção!V16*PreçoLivre!V18*(1-Painel!$B$8)-V$3-V$4-V$6)*(1-Painel!$E$7)-V$5+V$6)*V$7</f>
        <v>5190031.0919455551</v>
      </c>
    </row>
    <row r="23" spans="1:22" x14ac:dyDescent="0.25">
      <c r="A23" s="36">
        <v>14</v>
      </c>
      <c r="B23" s="35">
        <f t="shared" si="0"/>
        <v>218032457.88558748</v>
      </c>
      <c r="C23" s="35">
        <f>((Produção!C17*PreçoLivre!C19*(1-Painel!$B$8)-C$3-C$4-C$6)*(1-Painel!$E$7)-C$5+C$6)*C$7</f>
        <v>21677497.593732812</v>
      </c>
      <c r="D23" s="35">
        <f>((Produção!D17*PreçoLivre!D19*(1-Painel!$B$8)-D$3-D$4-D$6)*(1-Painel!$E$7)-D$5+D$6)*D$7</f>
        <v>19272331.839206766</v>
      </c>
      <c r="E23" s="35">
        <f>((Produção!E17*PreçoLivre!E19*(1-Painel!$B$8)-E$3-E$4-E$6)*(1-Painel!$E$7)-E$5+E$6)*E$7</f>
        <v>17409456.555880841</v>
      </c>
      <c r="F23" s="35">
        <f>((Produção!F17*PreçoLivre!F19*(1-Painel!$B$8)-F$3-F$4-F$6)*(1-Painel!$E$7)-F$5+F$6)*F$7</f>
        <v>16505969.21075934</v>
      </c>
      <c r="G23" s="35">
        <f>((Produção!G17*PreçoLivre!G19*(1-Painel!$B$8)-G$3-G$4-G$6)*(1-Painel!$E$7)-G$5+G$6)*G$7</f>
        <v>15104415.729457391</v>
      </c>
      <c r="H23" s="35">
        <f>((Produção!H17*PreçoLivre!H19*(1-Painel!$B$8)-H$3-H$4-H$6)*(1-Painel!$E$7)-H$5+H$6)*H$7</f>
        <v>13965058.540729586</v>
      </c>
      <c r="I23" s="35">
        <f>((Produção!I17*PreçoLivre!I19*(1-Painel!$B$8)-I$3-I$4-I$6)*(1-Painel!$E$7)-I$5+I$6)*I$7</f>
        <v>12382973.194564687</v>
      </c>
      <c r="J23" s="35">
        <f>((Produção!J17*PreçoLivre!J19*(1-Painel!$B$8)-J$3-J$4-J$6)*(1-Painel!$E$7)-J$5+J$6)*J$7</f>
        <v>11651667.123365441</v>
      </c>
      <c r="K23" s="35">
        <f>((Produção!K17*PreçoLivre!K19*(1-Painel!$B$8)-K$3-K$4-K$6)*(1-Painel!$E$7)-K$5+K$6)*K$7</f>
        <v>11670264.004268475</v>
      </c>
      <c r="L23" s="35">
        <f>((Produção!L17*PreçoLivre!L19*(1-Painel!$B$8)-L$3-L$4-L$6)*(1-Painel!$E$7)-L$5+L$6)*L$7</f>
        <v>10477256.76412986</v>
      </c>
      <c r="M23" s="35">
        <f>((Produção!M17*PreçoLivre!M19*(1-Painel!$B$8)-M$3-M$4-M$6)*(1-Painel!$E$7)-M$5+M$6)*M$7</f>
        <v>9878984.4041760545</v>
      </c>
      <c r="N23" s="35">
        <f>((Produção!N17*PreçoLivre!N19*(1-Painel!$B$8)-N$3-N$4-N$6)*(1-Painel!$E$7)-N$5+N$6)*N$7</f>
        <v>8829590.7431880068</v>
      </c>
      <c r="O23" s="35">
        <f>((Produção!O17*PreçoLivre!O19*(1-Painel!$B$8)-O$3-O$4-O$6)*(1-Painel!$E$7)-O$5+O$6)*O$7</f>
        <v>7941734.5884001879</v>
      </c>
      <c r="P23" s="35">
        <f>((Produção!P17*PreçoLivre!P19*(1-Painel!$B$8)-P$3-P$4-P$6)*(1-Painel!$E$7)-P$5+P$6)*P$7</f>
        <v>7943246.4260735689</v>
      </c>
      <c r="Q23" s="35">
        <f>((Produção!Q17*PreçoLivre!Q19*(1-Painel!$B$8)-Q$3-Q$4-Q$6)*(1-Painel!$E$7)-Q$5+Q$6)*Q$7</f>
        <v>7116816.4724752093</v>
      </c>
      <c r="R23" s="35">
        <f>((Produção!R17*PreçoLivre!R19*(1-Painel!$B$8)-R$3-R$4-R$6)*(1-Painel!$E$7)-R$5+R$6)*R$7</f>
        <v>6609817.0552682029</v>
      </c>
      <c r="S23" s="35">
        <f>((Produção!S17*PreçoLivre!S19*(1-Painel!$B$8)-S$3-S$4-S$6)*(1-Painel!$E$7)-S$5+S$6)*S$7</f>
        <v>5667815.061103953</v>
      </c>
      <c r="T23" s="35">
        <f>((Produção!T17*PreçoLivre!T19*(1-Painel!$B$8)-T$3-T$4-T$6)*(1-Painel!$E$7)-T$5+T$6)*T$7</f>
        <v>5073748.3266704511</v>
      </c>
      <c r="U23" s="35">
        <f>((Produção!U17*PreçoLivre!U19*(1-Painel!$B$8)-U$3-U$4-U$6)*(1-Painel!$E$7)-U$5+U$6)*U$7</f>
        <v>4594449.9562108293</v>
      </c>
      <c r="V23" s="35">
        <f>((Produção!V17*PreçoLivre!V19*(1-Painel!$B$8)-V$3-V$4-V$6)*(1-Painel!$E$7)-V$5+V$6)*V$7</f>
        <v>4259364.2959258975</v>
      </c>
    </row>
    <row r="24" spans="1:22" x14ac:dyDescent="0.25">
      <c r="A24" s="36">
        <v>15</v>
      </c>
      <c r="B24" s="35">
        <f t="shared" si="0"/>
        <v>220197600.67729762</v>
      </c>
      <c r="C24" s="35">
        <f>((Produção!C18*PreçoLivre!C20*(1-Painel!$B$8)-C$3-C$4-C$6)*(1-Painel!$E$7)-C$5+C$6)*C$7</f>
        <v>21998833.746010233</v>
      </c>
      <c r="D24" s="35">
        <f>((Produção!D18*PreçoLivre!D20*(1-Painel!$B$8)-D$3-D$4-D$6)*(1-Painel!$E$7)-D$5+D$6)*D$7</f>
        <v>20321916.376176555</v>
      </c>
      <c r="E24" s="35">
        <f>((Produção!E18*PreçoLivre!E20*(1-Painel!$B$8)-E$3-E$4-E$6)*(1-Painel!$E$7)-E$5+E$6)*E$7</f>
        <v>17965576.237817165</v>
      </c>
      <c r="F24" s="35">
        <f>((Produção!F18*PreçoLivre!F20*(1-Painel!$B$8)-F$3-F$4-F$6)*(1-Painel!$E$7)-F$5+F$6)*F$7</f>
        <v>16798022.519445337</v>
      </c>
      <c r="G24" s="35">
        <f>((Produção!G18*PreçoLivre!G20*(1-Painel!$B$8)-G$3-G$4-G$6)*(1-Painel!$E$7)-G$5+G$6)*G$7</f>
        <v>16086025.478803225</v>
      </c>
      <c r="H24" s="35">
        <f>((Produção!H18*PreçoLivre!H20*(1-Painel!$B$8)-H$3-H$4-H$6)*(1-Painel!$E$7)-H$5+H$6)*H$7</f>
        <v>14652432.510831829</v>
      </c>
      <c r="I24" s="35">
        <f>((Produção!I18*PreçoLivre!I20*(1-Painel!$B$8)-I$3-I$4-I$6)*(1-Painel!$E$7)-I$5+I$6)*I$7</f>
        <v>13028097.983536126</v>
      </c>
      <c r="J24" s="35">
        <f>((Produção!J18*PreçoLivre!J20*(1-Painel!$B$8)-J$3-J$4-J$6)*(1-Painel!$E$7)-J$5+J$6)*J$7</f>
        <v>11701103.941532036</v>
      </c>
      <c r="K24" s="35">
        <f>((Produção!K18*PreçoLivre!K20*(1-Painel!$B$8)-K$3-K$4-K$6)*(1-Painel!$E$7)-K$5+K$6)*K$7</f>
        <v>11007493.369731499</v>
      </c>
      <c r="L24" s="35">
        <f>((Produção!L18*PreçoLivre!L20*(1-Painel!$B$8)-L$3-L$4-L$6)*(1-Painel!$E$7)-L$5+L$6)*L$7</f>
        <v>9832066.1450014878</v>
      </c>
      <c r="M24" s="35">
        <f>((Produção!M18*PreçoLivre!M20*(1-Painel!$B$8)-M$3-M$4-M$6)*(1-Painel!$E$7)-M$5+M$6)*M$7</f>
        <v>9001260.7166735008</v>
      </c>
      <c r="N24" s="35">
        <f>((Produção!N18*PreçoLivre!N20*(1-Painel!$B$8)-N$3-N$4-N$6)*(1-Painel!$E$7)-N$5+N$6)*N$7</f>
        <v>8358784.8181190938</v>
      </c>
      <c r="O24" s="35">
        <f>((Produção!O18*PreçoLivre!O20*(1-Painel!$B$8)-O$3-O$4-O$6)*(1-Painel!$E$7)-O$5+O$6)*O$7</f>
        <v>7859069.1134199956</v>
      </c>
      <c r="P24" s="35">
        <f>((Produção!P18*PreçoLivre!P20*(1-Painel!$B$8)-P$3-P$4-P$6)*(1-Painel!$E$7)-P$5+P$6)*P$7</f>
        <v>7443270.9009205885</v>
      </c>
      <c r="Q24" s="35">
        <f>((Produção!Q18*PreçoLivre!Q20*(1-Painel!$B$8)-Q$3-Q$4-Q$6)*(1-Painel!$E$7)-Q$5+Q$6)*Q$7</f>
        <v>7064992.1432164116</v>
      </c>
      <c r="R24" s="35">
        <f>((Produção!R18*PreçoLivre!R20*(1-Painel!$B$8)-R$3-R$4-R$6)*(1-Painel!$E$7)-R$5+R$6)*R$7</f>
        <v>6133965.5758291977</v>
      </c>
      <c r="S24" s="35">
        <f>((Produção!S18*PreçoLivre!S20*(1-Painel!$B$8)-S$3-S$4-S$6)*(1-Painel!$E$7)-S$5+S$6)*S$7</f>
        <v>5801971.2648652429</v>
      </c>
      <c r="T24" s="35">
        <f>((Produção!T18*PreçoLivre!T20*(1-Painel!$B$8)-T$3-T$4-T$6)*(1-Painel!$E$7)-T$5+T$6)*T$7</f>
        <v>5346385.5078894319</v>
      </c>
      <c r="U24" s="35">
        <f>((Produção!U18*PreçoLivre!U20*(1-Painel!$B$8)-U$3-U$4-U$6)*(1-Painel!$E$7)-U$5+U$6)*U$7</f>
        <v>5065014.1354162917</v>
      </c>
      <c r="V24" s="35">
        <f>((Produção!V18*PreçoLivre!V20*(1-Painel!$B$8)-V$3-V$4-V$6)*(1-Painel!$E$7)-V$5+V$6)*V$7</f>
        <v>4731318.1920623677</v>
      </c>
    </row>
    <row r="25" spans="1:22" x14ac:dyDescent="0.25">
      <c r="A25" s="36">
        <v>16</v>
      </c>
      <c r="B25" s="35">
        <f t="shared" si="0"/>
        <v>215951759.36150527</v>
      </c>
      <c r="C25" s="35">
        <f>((Produção!C19*PreçoLivre!C21*(1-Painel!$B$8)-C$3-C$4-C$6)*(1-Painel!$E$7)-C$5+C$6)*C$7</f>
        <v>22708162.245059349</v>
      </c>
      <c r="D25" s="35">
        <f>((Produção!D19*PreçoLivre!D21*(1-Painel!$B$8)-D$3-D$4-D$6)*(1-Painel!$E$7)-D$5+D$6)*D$7</f>
        <v>20777642.995086081</v>
      </c>
      <c r="E25" s="35">
        <f>((Produção!E19*PreçoLivre!E21*(1-Painel!$B$8)-E$3-E$4-E$6)*(1-Painel!$E$7)-E$5+E$6)*E$7</f>
        <v>19806541.320499718</v>
      </c>
      <c r="F25" s="35">
        <f>((Produção!F19*PreçoLivre!F21*(1-Painel!$B$8)-F$3-F$4-F$6)*(1-Painel!$E$7)-F$5+F$6)*F$7</f>
        <v>17287065.371334702</v>
      </c>
      <c r="G25" s="35">
        <f>((Produção!G19*PreçoLivre!G21*(1-Painel!$B$8)-G$3-G$4-G$6)*(1-Painel!$E$7)-G$5+G$6)*G$7</f>
        <v>15324626.429678919</v>
      </c>
      <c r="H25" s="35">
        <f>((Produção!H19*PreçoLivre!H21*(1-Painel!$B$8)-H$3-H$4-H$6)*(1-Painel!$E$7)-H$5+H$6)*H$7</f>
        <v>13975786.306654474</v>
      </c>
      <c r="I25" s="35">
        <f>((Produção!I19*PreçoLivre!I21*(1-Painel!$B$8)-I$3-I$4-I$6)*(1-Painel!$E$7)-I$5+I$6)*I$7</f>
        <v>12768535.019529104</v>
      </c>
      <c r="J25" s="35">
        <f>((Produção!J19*PreçoLivre!J21*(1-Painel!$B$8)-J$3-J$4-J$6)*(1-Painel!$E$7)-J$5+J$6)*J$7</f>
        <v>12001634.851854606</v>
      </c>
      <c r="K25" s="35">
        <f>((Produção!K19*PreçoLivre!K21*(1-Painel!$B$8)-K$3-K$4-K$6)*(1-Painel!$E$7)-K$5+K$6)*K$7</f>
        <v>11719229.455388378</v>
      </c>
      <c r="L25" s="35">
        <f>((Produção!L19*PreçoLivre!L21*(1-Painel!$B$8)-L$3-L$4-L$6)*(1-Painel!$E$7)-L$5+L$6)*L$7</f>
        <v>10106894.710095542</v>
      </c>
      <c r="M25" s="35">
        <f>((Produção!M19*PreçoLivre!M21*(1-Painel!$B$8)-M$3-M$4-M$6)*(1-Painel!$E$7)-M$5+M$6)*M$7</f>
        <v>9116956.1024102867</v>
      </c>
      <c r="N25" s="35">
        <f>((Produção!N19*PreçoLivre!N21*(1-Painel!$B$8)-N$3-N$4-N$6)*(1-Painel!$E$7)-N$5+N$6)*N$7</f>
        <v>8387517.1098215189</v>
      </c>
      <c r="O25" s="35">
        <f>((Produção!O19*PreçoLivre!O21*(1-Painel!$B$8)-O$3-O$4-O$6)*(1-Painel!$E$7)-O$5+O$6)*O$7</f>
        <v>7466130.4482704243</v>
      </c>
      <c r="P25" s="35">
        <f>((Produção!P19*PreçoLivre!P21*(1-Painel!$B$8)-P$3-P$4-P$6)*(1-Painel!$E$7)-P$5+P$6)*P$7</f>
        <v>6379918.0748132728</v>
      </c>
      <c r="Q25" s="35">
        <f>((Produção!Q19*PreçoLivre!Q21*(1-Painel!$B$8)-Q$3-Q$4-Q$6)*(1-Painel!$E$7)-Q$5+Q$6)*Q$7</f>
        <v>5744858.3745830627</v>
      </c>
      <c r="R25" s="35">
        <f>((Produção!R19*PreçoLivre!R21*(1-Painel!$B$8)-R$3-R$4-R$6)*(1-Painel!$E$7)-R$5+R$6)*R$7</f>
        <v>5329986.3721724283</v>
      </c>
      <c r="S25" s="35">
        <f>((Produção!S19*PreçoLivre!S21*(1-Painel!$B$8)-S$3-S$4-S$6)*(1-Painel!$E$7)-S$5+S$6)*S$7</f>
        <v>4944766.133326116</v>
      </c>
      <c r="T25" s="35">
        <f>((Produção!T19*PreçoLivre!T21*(1-Painel!$B$8)-T$3-T$4-T$6)*(1-Painel!$E$7)-T$5+T$6)*T$7</f>
        <v>4170596.9924718519</v>
      </c>
      <c r="U25" s="35">
        <f>((Produção!U19*PreçoLivre!U21*(1-Painel!$B$8)-U$3-U$4-U$6)*(1-Painel!$E$7)-U$5+U$6)*U$7</f>
        <v>4086692.7211028533</v>
      </c>
      <c r="V25" s="35">
        <f>((Produção!V19*PreçoLivre!V21*(1-Painel!$B$8)-V$3-V$4-V$6)*(1-Painel!$E$7)-V$5+V$6)*V$7</f>
        <v>3848218.3273526123</v>
      </c>
    </row>
    <row r="26" spans="1:22" x14ac:dyDescent="0.25">
      <c r="A26" s="36">
        <v>17</v>
      </c>
      <c r="B26" s="35">
        <f t="shared" si="0"/>
        <v>217780897.6923545</v>
      </c>
      <c r="C26" s="35">
        <f>((Produção!C20*PreçoLivre!C22*(1-Painel!$B$8)-C$3-C$4-C$6)*(1-Painel!$E$7)-C$5+C$6)*C$7</f>
        <v>22215352.885369994</v>
      </c>
      <c r="D26" s="35">
        <f>((Produção!D20*PreçoLivre!D22*(1-Painel!$B$8)-D$3-D$4-D$6)*(1-Painel!$E$7)-D$5+D$6)*D$7</f>
        <v>20254498.156190764</v>
      </c>
      <c r="E26" s="35">
        <f>((Produção!E20*PreçoLivre!E22*(1-Painel!$B$8)-E$3-E$4-E$6)*(1-Painel!$E$7)-E$5+E$6)*E$7</f>
        <v>17866409.25017282</v>
      </c>
      <c r="F26" s="35">
        <f>((Produção!F20*PreçoLivre!F22*(1-Painel!$B$8)-F$3-F$4-F$6)*(1-Painel!$E$7)-F$5+F$6)*F$7</f>
        <v>16459604.690950444</v>
      </c>
      <c r="G26" s="35">
        <f>((Produção!G20*PreçoLivre!G22*(1-Painel!$B$8)-G$3-G$4-G$6)*(1-Painel!$E$7)-G$5+G$6)*G$7</f>
        <v>15821033.296831157</v>
      </c>
      <c r="H26" s="35">
        <f>((Produção!H20*PreçoLivre!H22*(1-Painel!$B$8)-H$3-H$4-H$6)*(1-Painel!$E$7)-H$5+H$6)*H$7</f>
        <v>14045357.591373025</v>
      </c>
      <c r="I26" s="35">
        <f>((Produção!I20*PreçoLivre!I22*(1-Painel!$B$8)-I$3-I$4-I$6)*(1-Painel!$E$7)-I$5+I$6)*I$7</f>
        <v>12807908.73859185</v>
      </c>
      <c r="J26" s="35">
        <f>((Produção!J20*PreçoLivre!J22*(1-Painel!$B$8)-J$3-J$4-J$6)*(1-Painel!$E$7)-J$5+J$6)*J$7</f>
        <v>11636071.089131655</v>
      </c>
      <c r="K26" s="35">
        <f>((Produção!K20*PreçoLivre!K22*(1-Painel!$B$8)-K$3-K$4-K$6)*(1-Painel!$E$7)-K$5+K$6)*K$7</f>
        <v>10927148.933928329</v>
      </c>
      <c r="L26" s="35">
        <f>((Produção!L20*PreçoLivre!L22*(1-Painel!$B$8)-L$3-L$4-L$6)*(1-Painel!$E$7)-L$5+L$6)*L$7</f>
        <v>10105721.716143306</v>
      </c>
      <c r="M26" s="35">
        <f>((Produção!M20*PreçoLivre!M22*(1-Painel!$B$8)-M$3-M$4-M$6)*(1-Painel!$E$7)-M$5+M$6)*M$7</f>
        <v>9030924.9934294503</v>
      </c>
      <c r="N26" s="35">
        <f>((Produção!N20*PreçoLivre!N22*(1-Painel!$B$8)-N$3-N$4-N$6)*(1-Painel!$E$7)-N$5+N$6)*N$7</f>
        <v>8402431.6748316977</v>
      </c>
      <c r="O26" s="35">
        <f>((Produção!O20*PreçoLivre!O22*(1-Painel!$B$8)-O$3-O$4-O$6)*(1-Painel!$E$7)-O$5+O$6)*O$7</f>
        <v>7801900.8979467899</v>
      </c>
      <c r="P26" s="35">
        <f>((Produção!P20*PreçoLivre!P22*(1-Painel!$B$8)-P$3-P$4-P$6)*(1-Painel!$E$7)-P$5+P$6)*P$7</f>
        <v>7312091.6499868389</v>
      </c>
      <c r="Q26" s="35">
        <f>((Produção!Q20*PreçoLivre!Q22*(1-Painel!$B$8)-Q$3-Q$4-Q$6)*(1-Painel!$E$7)-Q$5+Q$6)*Q$7</f>
        <v>6623738.5958780516</v>
      </c>
      <c r="R26" s="35">
        <f>((Produção!R20*PreçoLivre!R22*(1-Painel!$B$8)-R$3-R$4-R$6)*(1-Painel!$E$7)-R$5+R$6)*R$7</f>
        <v>5985169.8318030527</v>
      </c>
      <c r="S26" s="35">
        <f>((Produção!S20*PreçoLivre!S22*(1-Painel!$B$8)-S$3-S$4-S$6)*(1-Painel!$E$7)-S$5+S$6)*S$7</f>
        <v>5544809.4805218466</v>
      </c>
      <c r="T26" s="35">
        <f>((Produção!T20*PreçoLivre!T22*(1-Painel!$B$8)-T$3-T$4-T$6)*(1-Painel!$E$7)-T$5+T$6)*T$7</f>
        <v>5340527.6242305618</v>
      </c>
      <c r="U26" s="35">
        <f>((Produção!U20*PreçoLivre!U22*(1-Painel!$B$8)-U$3-U$4-U$6)*(1-Painel!$E$7)-U$5+U$6)*U$7</f>
        <v>4991562.1636725487</v>
      </c>
      <c r="V26" s="35">
        <f>((Produção!V20*PreçoLivre!V22*(1-Painel!$B$8)-V$3-V$4-V$6)*(1-Painel!$E$7)-V$5+V$6)*V$7</f>
        <v>4608634.431370277</v>
      </c>
    </row>
    <row r="27" spans="1:22" x14ac:dyDescent="0.25">
      <c r="A27" s="36">
        <v>18</v>
      </c>
      <c r="B27" s="35">
        <f t="shared" si="0"/>
        <v>235129782.90161788</v>
      </c>
      <c r="C27" s="35">
        <f>((Produção!C21*PreçoLivre!C23*(1-Painel!$B$8)-C$3-C$4-C$6)*(1-Painel!$E$7)-C$5+C$6)*C$7</f>
        <v>22964749.627866309</v>
      </c>
      <c r="D27" s="35">
        <f>((Produção!D21*PreçoLivre!D23*(1-Painel!$B$8)-D$3-D$4-D$6)*(1-Painel!$E$7)-D$5+D$6)*D$7</f>
        <v>21014090.350030322</v>
      </c>
      <c r="E27" s="35">
        <f>((Produção!E21*PreçoLivre!E23*(1-Painel!$B$8)-E$3-E$4-E$6)*(1-Painel!$E$7)-E$5+E$6)*E$7</f>
        <v>19444165.948494297</v>
      </c>
      <c r="F27" s="35">
        <f>((Produção!F21*PreçoLivre!F23*(1-Painel!$B$8)-F$3-F$4-F$6)*(1-Painel!$E$7)-F$5+F$6)*F$7</f>
        <v>17312263.829189919</v>
      </c>
      <c r="G27" s="35">
        <f>((Produção!G21*PreçoLivre!G23*(1-Painel!$B$8)-G$3-G$4-G$6)*(1-Painel!$E$7)-G$5+G$6)*G$7</f>
        <v>16113202.281732839</v>
      </c>
      <c r="H27" s="35">
        <f>((Produção!H21*PreçoLivre!H23*(1-Painel!$B$8)-H$3-H$4-H$6)*(1-Painel!$E$7)-H$5+H$6)*H$7</f>
        <v>15163610.790665118</v>
      </c>
      <c r="I27" s="35">
        <f>((Produção!I21*PreçoLivre!I23*(1-Painel!$B$8)-I$3-I$4-I$6)*(1-Painel!$E$7)-I$5+I$6)*I$7</f>
        <v>13925456.686088232</v>
      </c>
      <c r="J27" s="35">
        <f>((Produção!J21*PreçoLivre!J23*(1-Painel!$B$8)-J$3-J$4-J$6)*(1-Painel!$E$7)-J$5+J$6)*J$7</f>
        <v>12521450.625267969</v>
      </c>
      <c r="K27" s="35">
        <f>((Produção!K21*PreçoLivre!K23*(1-Painel!$B$8)-K$3-K$4-K$6)*(1-Painel!$E$7)-K$5+K$6)*K$7</f>
        <v>11401987.967625521</v>
      </c>
      <c r="L27" s="35">
        <f>((Produção!L21*PreçoLivre!L23*(1-Painel!$B$8)-L$3-L$4-L$6)*(1-Painel!$E$7)-L$5+L$6)*L$7</f>
        <v>10463859.849717712</v>
      </c>
      <c r="M27" s="35">
        <f>((Produção!M21*PreçoLivre!M23*(1-Painel!$B$8)-M$3-M$4-M$6)*(1-Painel!$E$7)-M$5+M$6)*M$7</f>
        <v>9849104.857203465</v>
      </c>
      <c r="N27" s="35">
        <f>((Produção!N21*PreçoLivre!N23*(1-Painel!$B$8)-N$3-N$4-N$6)*(1-Painel!$E$7)-N$5+N$6)*N$7</f>
        <v>9141254.1827405039</v>
      </c>
      <c r="O27" s="35">
        <f>((Produção!O21*PreçoLivre!O23*(1-Painel!$B$8)-O$3-O$4-O$6)*(1-Painel!$E$7)-O$5+O$6)*O$7</f>
        <v>8538850.8826491758</v>
      </c>
      <c r="P27" s="35">
        <f>((Produção!P21*PreçoLivre!P23*(1-Painel!$B$8)-P$3-P$4-P$6)*(1-Painel!$E$7)-P$5+P$6)*P$7</f>
        <v>8122738.7932464164</v>
      </c>
      <c r="Q27" s="35">
        <f>((Produção!Q21*PreçoLivre!Q23*(1-Painel!$B$8)-Q$3-Q$4-Q$6)*(1-Painel!$E$7)-Q$5+Q$6)*Q$7</f>
        <v>7865084.1614297265</v>
      </c>
      <c r="R27" s="35">
        <f>((Produção!R21*PreçoLivre!R23*(1-Painel!$B$8)-R$3-R$4-R$6)*(1-Painel!$E$7)-R$5+R$6)*R$7</f>
        <v>7534672.440778017</v>
      </c>
      <c r="S27" s="35">
        <f>((Produção!S21*PreçoLivre!S23*(1-Painel!$B$8)-S$3-S$4-S$6)*(1-Painel!$E$7)-S$5+S$6)*S$7</f>
        <v>6726369.4895345457</v>
      </c>
      <c r="T27" s="35">
        <f>((Produção!T21*PreçoLivre!T23*(1-Painel!$B$8)-T$3-T$4-T$6)*(1-Painel!$E$7)-T$5+T$6)*T$7</f>
        <v>6074911.9331113361</v>
      </c>
      <c r="U27" s="35">
        <f>((Produção!U21*PreçoLivre!U23*(1-Painel!$B$8)-U$3-U$4-U$6)*(1-Painel!$E$7)-U$5+U$6)*U$7</f>
        <v>5638245.6352079259</v>
      </c>
      <c r="V27" s="35">
        <f>((Produção!V21*PreçoLivre!V23*(1-Painel!$B$8)-V$3-V$4-V$6)*(1-Painel!$E$7)-V$5+V$6)*V$7</f>
        <v>5313712.5690384954</v>
      </c>
    </row>
    <row r="28" spans="1:22" x14ac:dyDescent="0.25">
      <c r="A28" s="36">
        <v>19</v>
      </c>
      <c r="B28" s="35">
        <f t="shared" si="0"/>
        <v>239908299.2085343</v>
      </c>
      <c r="C28" s="35">
        <f>((Produção!C22*PreçoLivre!C24*(1-Painel!$B$8)-C$3-C$4-C$6)*(1-Painel!$E$7)-C$5+C$6)*C$7</f>
        <v>22157080.71437636</v>
      </c>
      <c r="D28" s="35">
        <f>((Produção!D22*PreçoLivre!D24*(1-Painel!$B$8)-D$3-D$4-D$6)*(1-Painel!$E$7)-D$5+D$6)*D$7</f>
        <v>21193271.845428493</v>
      </c>
      <c r="E28" s="35">
        <f>((Produção!E22*PreçoLivre!E24*(1-Painel!$B$8)-E$3-E$4-E$6)*(1-Painel!$E$7)-E$5+E$6)*E$7</f>
        <v>19940894.078284305</v>
      </c>
      <c r="F28" s="35">
        <f>((Produção!F22*PreçoLivre!F24*(1-Painel!$B$8)-F$3-F$4-F$6)*(1-Painel!$E$7)-F$5+F$6)*F$7</f>
        <v>18590946.476538952</v>
      </c>
      <c r="G28" s="35">
        <f>((Produção!G22*PreçoLivre!G24*(1-Painel!$B$8)-G$3-G$4-G$6)*(1-Painel!$E$7)-G$5+G$6)*G$7</f>
        <v>16776912.865912179</v>
      </c>
      <c r="H28" s="35">
        <f>((Produção!H22*PreçoLivre!H24*(1-Painel!$B$8)-H$3-H$4-H$6)*(1-Painel!$E$7)-H$5+H$6)*H$7</f>
        <v>15878685.354683813</v>
      </c>
      <c r="I28" s="35">
        <f>((Produção!I22*PreçoLivre!I24*(1-Painel!$B$8)-I$3-I$4-I$6)*(1-Painel!$E$7)-I$5+I$6)*I$7</f>
        <v>14654178.348741297</v>
      </c>
      <c r="J28" s="35">
        <f>((Produção!J22*PreçoLivre!J24*(1-Painel!$B$8)-J$3-J$4-J$6)*(1-Painel!$E$7)-J$5+J$6)*J$7</f>
        <v>13359506.585726513</v>
      </c>
      <c r="K28" s="35">
        <f>((Produção!K22*PreçoLivre!K24*(1-Painel!$B$8)-K$3-K$4-K$6)*(1-Painel!$E$7)-K$5+K$6)*K$7</f>
        <v>13372344.531660365</v>
      </c>
      <c r="L28" s="35">
        <f>((Produção!L22*PreçoLivre!L24*(1-Painel!$B$8)-L$3-L$4-L$6)*(1-Painel!$E$7)-L$5+L$6)*L$7</f>
        <v>12013034.394695373</v>
      </c>
      <c r="M28" s="35">
        <f>((Produção!M22*PreçoLivre!M24*(1-Painel!$B$8)-M$3-M$4-M$6)*(1-Painel!$E$7)-M$5+M$6)*M$7</f>
        <v>10674138.739463896</v>
      </c>
      <c r="N28" s="35">
        <f>((Produção!N22*PreçoLivre!N24*(1-Painel!$B$8)-N$3-N$4-N$6)*(1-Painel!$E$7)-N$5+N$6)*N$7</f>
        <v>9199921.2915332858</v>
      </c>
      <c r="O28" s="35">
        <f>((Produção!O22*PreçoLivre!O24*(1-Painel!$B$8)-O$3-O$4-O$6)*(1-Painel!$E$7)-O$5+O$6)*O$7</f>
        <v>8855508.2319479398</v>
      </c>
      <c r="P28" s="35">
        <f>((Produção!P22*PreçoLivre!P24*(1-Painel!$B$8)-P$3-P$4-P$6)*(1-Painel!$E$7)-P$5+P$6)*P$7</f>
        <v>7938583.1670099292</v>
      </c>
      <c r="Q28" s="35">
        <f>((Produção!Q22*PreçoLivre!Q24*(1-Painel!$B$8)-Q$3-Q$4-Q$6)*(1-Painel!$E$7)-Q$5+Q$6)*Q$7</f>
        <v>7207711.811230123</v>
      </c>
      <c r="R28" s="35">
        <f>((Produção!R22*PreçoLivre!R24*(1-Painel!$B$8)-R$3-R$4-R$6)*(1-Painel!$E$7)-R$5+R$6)*R$7</f>
        <v>6653383.8429616159</v>
      </c>
      <c r="S28" s="35">
        <f>((Produção!S22*PreçoLivre!S24*(1-Painel!$B$8)-S$3-S$4-S$6)*(1-Painel!$E$7)-S$5+S$6)*S$7</f>
        <v>5998591.0285911532</v>
      </c>
      <c r="T28" s="35">
        <f>((Produção!T22*PreçoLivre!T24*(1-Painel!$B$8)-T$3-T$4-T$6)*(1-Painel!$E$7)-T$5+T$6)*T$7</f>
        <v>5531203.268575537</v>
      </c>
      <c r="U28" s="35">
        <f>((Produção!U22*PreçoLivre!U24*(1-Painel!$B$8)-U$3-U$4-U$6)*(1-Painel!$E$7)-U$5+U$6)*U$7</f>
        <v>5118924.3866314543</v>
      </c>
      <c r="V28" s="35">
        <f>((Produção!V22*PreçoLivre!V24*(1-Painel!$B$8)-V$3-V$4-V$6)*(1-Painel!$E$7)-V$5+V$6)*V$7</f>
        <v>4793478.2445417102</v>
      </c>
    </row>
    <row r="29" spans="1:22" x14ac:dyDescent="0.25">
      <c r="A29" s="36">
        <v>20</v>
      </c>
      <c r="B29" s="35">
        <f t="shared" si="0"/>
        <v>231492233.20982629</v>
      </c>
      <c r="C29" s="35">
        <f>((Produção!C23*PreçoLivre!C25*(1-Painel!$B$8)-C$3-C$4-C$6)*(1-Painel!$E$7)-C$5+C$6)*C$7</f>
        <v>23357189.608823556</v>
      </c>
      <c r="D29" s="35">
        <f>((Produção!D23*PreçoLivre!D25*(1-Painel!$B$8)-D$3-D$4-D$6)*(1-Painel!$E$7)-D$5+D$6)*D$7</f>
        <v>20893135.8601765</v>
      </c>
      <c r="E29" s="35">
        <f>((Produção!E23*PreçoLivre!E25*(1-Painel!$B$8)-E$3-E$4-E$6)*(1-Painel!$E$7)-E$5+E$6)*E$7</f>
        <v>19937306.626870096</v>
      </c>
      <c r="F29" s="35">
        <f>((Produção!F23*PreçoLivre!F25*(1-Painel!$B$8)-F$3-F$4-F$6)*(1-Painel!$E$7)-F$5+F$6)*F$7</f>
        <v>18679827.412639204</v>
      </c>
      <c r="G29" s="35">
        <f>((Produção!G23*PreçoLivre!G25*(1-Painel!$B$8)-G$3-G$4-G$6)*(1-Painel!$E$7)-G$5+G$6)*G$7</f>
        <v>17081909.957875248</v>
      </c>
      <c r="H29" s="35">
        <f>((Produção!H23*PreçoLivre!H25*(1-Painel!$B$8)-H$3-H$4-H$6)*(1-Painel!$E$7)-H$5+H$6)*H$7</f>
        <v>15764759.366906753</v>
      </c>
      <c r="I29" s="35">
        <f>((Produção!I23*PreçoLivre!I25*(1-Painel!$B$8)-I$3-I$4-I$6)*(1-Painel!$E$7)-I$5+I$6)*I$7</f>
        <v>13922410.540723326</v>
      </c>
      <c r="J29" s="35">
        <f>((Produção!J23*PreçoLivre!J25*(1-Painel!$B$8)-J$3-J$4-J$6)*(1-Painel!$E$7)-J$5+J$6)*J$7</f>
        <v>12744041.901471164</v>
      </c>
      <c r="K29" s="35">
        <f>((Produção!K23*PreçoLivre!K25*(1-Painel!$B$8)-K$3-K$4-K$6)*(1-Painel!$E$7)-K$5+K$6)*K$7</f>
        <v>11397446.58570916</v>
      </c>
      <c r="L29" s="35">
        <f>((Produção!L23*PreçoLivre!L25*(1-Painel!$B$8)-L$3-L$4-L$6)*(1-Painel!$E$7)-L$5+L$6)*L$7</f>
        <v>10493666.483530806</v>
      </c>
      <c r="M29" s="35">
        <f>((Produção!M23*PreçoLivre!M25*(1-Painel!$B$8)-M$3-M$4-M$6)*(1-Painel!$E$7)-M$5+M$6)*M$7</f>
        <v>9320808.9133288171</v>
      </c>
      <c r="N29" s="35">
        <f>((Produção!N23*PreçoLivre!N25*(1-Painel!$B$8)-N$3-N$4-N$6)*(1-Painel!$E$7)-N$5+N$6)*N$7</f>
        <v>9174130.5230746455</v>
      </c>
      <c r="O29" s="35">
        <f>((Produção!O23*PreçoLivre!O25*(1-Painel!$B$8)-O$3-O$4-O$6)*(1-Painel!$E$7)-O$5+O$6)*O$7</f>
        <v>8401558.4791401867</v>
      </c>
      <c r="P29" s="35">
        <f>((Produção!P23*PreçoLivre!P25*(1-Painel!$B$8)-P$3-P$4-P$6)*(1-Painel!$E$7)-P$5+P$6)*P$7</f>
        <v>7949200.2330934005</v>
      </c>
      <c r="Q29" s="35">
        <f>((Produção!Q23*PreçoLivre!Q25*(1-Painel!$B$8)-Q$3-Q$4-Q$6)*(1-Painel!$E$7)-Q$5+Q$6)*Q$7</f>
        <v>7232798.6560348999</v>
      </c>
      <c r="R29" s="35">
        <f>((Produção!R23*PreçoLivre!R25*(1-Painel!$B$8)-R$3-R$4-R$6)*(1-Painel!$E$7)-R$5+R$6)*R$7</f>
        <v>5949934.2157776915</v>
      </c>
      <c r="S29" s="35">
        <f>((Produção!S23*PreçoLivre!S25*(1-Painel!$B$8)-S$3-S$4-S$6)*(1-Painel!$E$7)-S$5+S$6)*S$7</f>
        <v>5380599.8971853424</v>
      </c>
      <c r="T29" s="35">
        <f>((Produção!T23*PreçoLivre!T25*(1-Painel!$B$8)-T$3-T$4-T$6)*(1-Painel!$E$7)-T$5+T$6)*T$7</f>
        <v>5027770.2498669382</v>
      </c>
      <c r="U29" s="35">
        <f>((Produção!U23*PreçoLivre!U25*(1-Painel!$B$8)-U$3-U$4-U$6)*(1-Painel!$E$7)-U$5+U$6)*U$7</f>
        <v>4733885.5495332424</v>
      </c>
      <c r="V29" s="35">
        <f>((Produção!V23*PreçoLivre!V25*(1-Painel!$B$8)-V$3-V$4-V$6)*(1-Painel!$E$7)-V$5+V$6)*V$7</f>
        <v>4049852.1480652583</v>
      </c>
    </row>
    <row r="30" spans="1:22" x14ac:dyDescent="0.25">
      <c r="A30" s="36">
        <v>21</v>
      </c>
      <c r="B30" s="35">
        <f t="shared" si="0"/>
        <v>223460704.02375409</v>
      </c>
      <c r="C30" s="35">
        <f>((Produção!C24*PreçoLivre!C26*(1-Painel!$B$8)-C$3-C$4-C$6)*(1-Painel!$E$7)-C$5+C$6)*C$7</f>
        <v>22260293.236058008</v>
      </c>
      <c r="D30" s="35">
        <f>((Produção!D24*PreçoLivre!D26*(1-Painel!$B$8)-D$3-D$4-D$6)*(1-Painel!$E$7)-D$5+D$6)*D$7</f>
        <v>21129707.165503271</v>
      </c>
      <c r="E30" s="35">
        <f>((Produção!E24*PreçoLivre!E26*(1-Painel!$B$8)-E$3-E$4-E$6)*(1-Painel!$E$7)-E$5+E$6)*E$7</f>
        <v>20386337.115714192</v>
      </c>
      <c r="F30" s="35">
        <f>((Produção!F24*PreçoLivre!F26*(1-Painel!$B$8)-F$3-F$4-F$6)*(1-Painel!$E$7)-F$5+F$6)*F$7</f>
        <v>17454015.780281715</v>
      </c>
      <c r="G30" s="35">
        <f>((Produção!G24*PreçoLivre!G26*(1-Painel!$B$8)-G$3-G$4-G$6)*(1-Painel!$E$7)-G$5+G$6)*G$7</f>
        <v>16227103.462858722</v>
      </c>
      <c r="H30" s="35">
        <f>((Produção!H24*PreçoLivre!H26*(1-Painel!$B$8)-H$3-H$4-H$6)*(1-Painel!$E$7)-H$5+H$6)*H$7</f>
        <v>14617450.625197725</v>
      </c>
      <c r="I30" s="35">
        <f>((Produção!I24*PreçoLivre!I26*(1-Painel!$B$8)-I$3-I$4-I$6)*(1-Painel!$E$7)-I$5+I$6)*I$7</f>
        <v>13093799.772378443</v>
      </c>
      <c r="J30" s="35">
        <f>((Produção!J24*PreçoLivre!J26*(1-Painel!$B$8)-J$3-J$4-J$6)*(1-Painel!$E$7)-J$5+J$6)*J$7</f>
        <v>11976263.599250281</v>
      </c>
      <c r="K30" s="35">
        <f>((Produção!K24*PreçoLivre!K26*(1-Painel!$B$8)-K$3-K$4-K$6)*(1-Painel!$E$7)-K$5+K$6)*K$7</f>
        <v>11288501.691067705</v>
      </c>
      <c r="L30" s="35">
        <f>((Produção!L24*PreçoLivre!L26*(1-Painel!$B$8)-L$3-L$4-L$6)*(1-Painel!$E$7)-L$5+L$6)*L$7</f>
        <v>10127872.956394192</v>
      </c>
      <c r="M30" s="35">
        <f>((Produção!M24*PreçoLivre!M26*(1-Painel!$B$8)-M$3-M$4-M$6)*(1-Painel!$E$7)-M$5+M$6)*M$7</f>
        <v>9049943.3447999936</v>
      </c>
      <c r="N30" s="35">
        <f>((Produção!N24*PreçoLivre!N26*(1-Painel!$B$8)-N$3-N$4-N$6)*(1-Painel!$E$7)-N$5+N$6)*N$7</f>
        <v>8567570.8343125414</v>
      </c>
      <c r="O30" s="35">
        <f>((Produção!O24*PreçoLivre!O26*(1-Painel!$B$8)-O$3-O$4-O$6)*(1-Painel!$E$7)-O$5+O$6)*O$7</f>
        <v>7652779.1316206837</v>
      </c>
      <c r="P30" s="35">
        <f>((Produção!P24*PreçoLivre!P26*(1-Painel!$B$8)-P$3-P$4-P$6)*(1-Painel!$E$7)-P$5+P$6)*P$7</f>
        <v>7107038.3236561883</v>
      </c>
      <c r="Q30" s="35">
        <f>((Produção!Q24*PreçoLivre!Q26*(1-Painel!$B$8)-Q$3-Q$4-Q$6)*(1-Painel!$E$7)-Q$5+Q$6)*Q$7</f>
        <v>6371402.7457583891</v>
      </c>
      <c r="R30" s="35">
        <f>((Produção!R24*PreçoLivre!R26*(1-Painel!$B$8)-R$3-R$4-R$6)*(1-Painel!$E$7)-R$5+R$6)*R$7</f>
        <v>5905593.7075483184</v>
      </c>
      <c r="S30" s="35">
        <f>((Produção!S24*PreçoLivre!S26*(1-Painel!$B$8)-S$3-S$4-S$6)*(1-Painel!$E$7)-S$5+S$6)*S$7</f>
        <v>5616289.900790968</v>
      </c>
      <c r="T30" s="35">
        <f>((Produção!T24*PreçoLivre!T26*(1-Painel!$B$8)-T$3-T$4-T$6)*(1-Painel!$E$7)-T$5+T$6)*T$7</f>
        <v>5111534.4683487741</v>
      </c>
      <c r="U30" s="35">
        <f>((Produção!U24*PreçoLivre!U26*(1-Painel!$B$8)-U$3-U$4-U$6)*(1-Painel!$E$7)-U$5+U$6)*U$7</f>
        <v>4903605.0336536653</v>
      </c>
      <c r="V30" s="35">
        <f>((Produção!V24*PreçoLivre!V26*(1-Painel!$B$8)-V$3-V$4-V$6)*(1-Painel!$E$7)-V$5+V$6)*V$7</f>
        <v>4613601.1285603335</v>
      </c>
    </row>
    <row r="31" spans="1:22" x14ac:dyDescent="0.25">
      <c r="A31" s="36">
        <v>22</v>
      </c>
      <c r="B31" s="35">
        <f t="shared" si="0"/>
        <v>229118540.25839275</v>
      </c>
      <c r="C31" s="35">
        <f>((Produção!C25*PreçoLivre!C27*(1-Painel!$B$8)-C$3-C$4-C$6)*(1-Painel!$E$7)-C$5+C$6)*C$7</f>
        <v>22681996.482029494</v>
      </c>
      <c r="D31" s="35">
        <f>((Produção!D25*PreçoLivre!D27*(1-Painel!$B$8)-D$3-D$4-D$6)*(1-Painel!$E$7)-D$5+D$6)*D$7</f>
        <v>21143394.812213778</v>
      </c>
      <c r="E31" s="35">
        <f>((Produção!E25*PreçoLivre!E27*(1-Painel!$B$8)-E$3-E$4-E$6)*(1-Painel!$E$7)-E$5+E$6)*E$7</f>
        <v>19402632.075463336</v>
      </c>
      <c r="F31" s="35">
        <f>((Produção!F25*PreçoLivre!F27*(1-Painel!$B$8)-F$3-F$4-F$6)*(1-Painel!$E$7)-F$5+F$6)*F$7</f>
        <v>17648864.537371244</v>
      </c>
      <c r="G31" s="35">
        <f>((Produção!G25*PreçoLivre!G27*(1-Painel!$B$8)-G$3-G$4-G$6)*(1-Painel!$E$7)-G$5+G$6)*G$7</f>
        <v>16743536.371261582</v>
      </c>
      <c r="H31" s="35">
        <f>((Produção!H25*PreçoLivre!H27*(1-Painel!$B$8)-H$3-H$4-H$6)*(1-Painel!$E$7)-H$5+H$6)*H$7</f>
        <v>15832649.45752592</v>
      </c>
      <c r="I31" s="35">
        <f>((Produção!I25*PreçoLivre!I27*(1-Painel!$B$8)-I$3-I$4-I$6)*(1-Painel!$E$7)-I$5+I$6)*I$7</f>
        <v>14012664.762350241</v>
      </c>
      <c r="J31" s="35">
        <f>((Produção!J25*PreçoLivre!J27*(1-Painel!$B$8)-J$3-J$4-J$6)*(1-Painel!$E$7)-J$5+J$6)*J$7</f>
        <v>13057062.782523368</v>
      </c>
      <c r="K31" s="35">
        <f>((Produção!K25*PreçoLivre!K27*(1-Painel!$B$8)-K$3-K$4-K$6)*(1-Painel!$E$7)-K$5+K$6)*K$7</f>
        <v>12621553.817112101</v>
      </c>
      <c r="L31" s="35">
        <f>((Produção!L25*PreçoLivre!L27*(1-Painel!$B$8)-L$3-L$4-L$6)*(1-Painel!$E$7)-L$5+L$6)*L$7</f>
        <v>11005356.674827289</v>
      </c>
      <c r="M31" s="35">
        <f>((Produção!M25*PreçoLivre!M27*(1-Painel!$B$8)-M$3-M$4-M$6)*(1-Painel!$E$7)-M$5+M$6)*M$7</f>
        <v>9237035.5425795503</v>
      </c>
      <c r="N31" s="35">
        <f>((Produção!N25*PreçoLivre!N27*(1-Painel!$B$8)-N$3-N$4-N$6)*(1-Painel!$E$7)-N$5+N$6)*N$7</f>
        <v>8350748.3659247756</v>
      </c>
      <c r="O31" s="35">
        <f>((Produção!O25*PreçoLivre!O27*(1-Painel!$B$8)-O$3-O$4-O$6)*(1-Painel!$E$7)-O$5+O$6)*O$7</f>
        <v>7627345.1475416962</v>
      </c>
      <c r="P31" s="35">
        <f>((Produção!P25*PreçoLivre!P27*(1-Painel!$B$8)-P$3-P$4-P$6)*(1-Painel!$E$7)-P$5+P$6)*P$7</f>
        <v>7225132.2909605522</v>
      </c>
      <c r="Q31" s="35">
        <f>((Produção!Q25*PreçoLivre!Q27*(1-Painel!$B$8)-Q$3-Q$4-Q$6)*(1-Painel!$E$7)-Q$5+Q$6)*Q$7</f>
        <v>6754399.1558457343</v>
      </c>
      <c r="R31" s="35">
        <f>((Produção!R25*PreçoLivre!R27*(1-Painel!$B$8)-R$3-R$4-R$6)*(1-Painel!$E$7)-R$5+R$6)*R$7</f>
        <v>5987837.1357425358</v>
      </c>
      <c r="S31" s="35">
        <f>((Produção!S25*PreçoLivre!S27*(1-Painel!$B$8)-S$3-S$4-S$6)*(1-Painel!$E$7)-S$5+S$6)*S$7</f>
        <v>5499664.5873377668</v>
      </c>
      <c r="T31" s="35">
        <f>((Produção!T25*PreçoLivre!T27*(1-Painel!$B$8)-T$3-T$4-T$6)*(1-Painel!$E$7)-T$5+T$6)*T$7</f>
        <v>5089319.267758715</v>
      </c>
      <c r="U31" s="35">
        <f>((Produção!U25*PreçoLivre!U27*(1-Painel!$B$8)-U$3-U$4-U$6)*(1-Painel!$E$7)-U$5+U$6)*U$7</f>
        <v>4718678.2670920407</v>
      </c>
      <c r="V31" s="35">
        <f>((Produção!V25*PreçoLivre!V27*(1-Painel!$B$8)-V$3-V$4-V$6)*(1-Painel!$E$7)-V$5+V$6)*V$7</f>
        <v>4478668.7249310147</v>
      </c>
    </row>
    <row r="32" spans="1:22" x14ac:dyDescent="0.25">
      <c r="A32" s="36">
        <v>23</v>
      </c>
      <c r="B32" s="35">
        <f t="shared" si="0"/>
        <v>228954053.41269585</v>
      </c>
      <c r="C32" s="35">
        <f>((Produção!C26*PreçoLivre!C28*(1-Painel!$B$8)-C$3-C$4-C$6)*(1-Painel!$E$7)-C$5+C$6)*C$7</f>
        <v>22812237.486136053</v>
      </c>
      <c r="D32" s="35">
        <f>((Produção!D26*PreçoLivre!D28*(1-Painel!$B$8)-D$3-D$4-D$6)*(1-Painel!$E$7)-D$5+D$6)*D$7</f>
        <v>20390315.031048235</v>
      </c>
      <c r="E32" s="35">
        <f>((Produção!E26*PreçoLivre!E28*(1-Painel!$B$8)-E$3-E$4-E$6)*(1-Painel!$E$7)-E$5+E$6)*E$7</f>
        <v>18276923.126477245</v>
      </c>
      <c r="F32" s="35">
        <f>((Produção!F26*PreçoLivre!F28*(1-Painel!$B$8)-F$3-F$4-F$6)*(1-Painel!$E$7)-F$5+F$6)*F$7</f>
        <v>16790837.447215647</v>
      </c>
      <c r="G32" s="35">
        <f>((Produção!G26*PreçoLivre!G28*(1-Painel!$B$8)-G$3-G$4-G$6)*(1-Painel!$E$7)-G$5+G$6)*G$7</f>
        <v>15910604.996685758</v>
      </c>
      <c r="H32" s="35">
        <f>((Produção!H26*PreçoLivre!H28*(1-Painel!$B$8)-H$3-H$4-H$6)*(1-Painel!$E$7)-H$5+H$6)*H$7</f>
        <v>15658540.836925915</v>
      </c>
      <c r="I32" s="35">
        <f>((Produção!I26*PreçoLivre!I28*(1-Painel!$B$8)-I$3-I$4-I$6)*(1-Painel!$E$7)-I$5+I$6)*I$7</f>
        <v>14303200.777253453</v>
      </c>
      <c r="J32" s="35">
        <f>((Produção!J26*PreçoLivre!J28*(1-Painel!$B$8)-J$3-J$4-J$6)*(1-Painel!$E$7)-J$5+J$6)*J$7</f>
        <v>13072761.017935418</v>
      </c>
      <c r="K32" s="35">
        <f>((Produção!K26*PreçoLivre!K28*(1-Painel!$B$8)-K$3-K$4-K$6)*(1-Painel!$E$7)-K$5+K$6)*K$7</f>
        <v>12779170.853728846</v>
      </c>
      <c r="L32" s="35">
        <f>((Produção!L26*PreçoLivre!L28*(1-Painel!$B$8)-L$3-L$4-L$6)*(1-Painel!$E$7)-L$5+L$6)*L$7</f>
        <v>11423637.317706058</v>
      </c>
      <c r="M32" s="35">
        <f>((Produção!M26*PreçoLivre!M28*(1-Painel!$B$8)-M$3-M$4-M$6)*(1-Painel!$E$7)-M$5+M$6)*M$7</f>
        <v>10024451.950036049</v>
      </c>
      <c r="N32" s="35">
        <f>((Produção!N26*PreçoLivre!N28*(1-Painel!$B$8)-N$3-N$4-N$6)*(1-Painel!$E$7)-N$5+N$6)*N$7</f>
        <v>9139089.6030652281</v>
      </c>
      <c r="O32" s="35">
        <f>((Produção!O26*PreçoLivre!O28*(1-Painel!$B$8)-O$3-O$4-O$6)*(1-Painel!$E$7)-O$5+O$6)*O$7</f>
        <v>7563744.7658140594</v>
      </c>
      <c r="P32" s="35">
        <f>((Produção!P26*PreçoLivre!P28*(1-Painel!$B$8)-P$3-P$4-P$6)*(1-Painel!$E$7)-P$5+P$6)*P$7</f>
        <v>7381680.1445595091</v>
      </c>
      <c r="Q32" s="35">
        <f>((Produção!Q26*PreçoLivre!Q28*(1-Painel!$B$8)-Q$3-Q$4-Q$6)*(1-Painel!$E$7)-Q$5+Q$6)*Q$7</f>
        <v>6782704.9658575719</v>
      </c>
      <c r="R32" s="35">
        <f>((Produção!R26*PreçoLivre!R28*(1-Painel!$B$8)-R$3-R$4-R$6)*(1-Painel!$E$7)-R$5+R$6)*R$7</f>
        <v>6218677.0899067698</v>
      </c>
      <c r="S32" s="35">
        <f>((Produção!S26*PreçoLivre!S28*(1-Painel!$B$8)-S$3-S$4-S$6)*(1-Painel!$E$7)-S$5+S$6)*S$7</f>
        <v>5949218.6944389138</v>
      </c>
      <c r="T32" s="35">
        <f>((Produção!T26*PreçoLivre!T28*(1-Painel!$B$8)-T$3-T$4-T$6)*(1-Painel!$E$7)-T$5+T$6)*T$7</f>
        <v>5392185.7826667102</v>
      </c>
      <c r="U32" s="35">
        <f>((Produção!U26*PreçoLivre!U28*(1-Painel!$B$8)-U$3-U$4-U$6)*(1-Painel!$E$7)-U$5+U$6)*U$7</f>
        <v>4764113.5517749423</v>
      </c>
      <c r="V32" s="35">
        <f>((Produção!V26*PreçoLivre!V28*(1-Painel!$B$8)-V$3-V$4-V$6)*(1-Painel!$E$7)-V$5+V$6)*V$7</f>
        <v>4319957.9734634859</v>
      </c>
    </row>
    <row r="33" spans="1:22" x14ac:dyDescent="0.25">
      <c r="A33" s="36">
        <v>24</v>
      </c>
      <c r="B33" s="35">
        <f t="shared" si="0"/>
        <v>215809743.92451304</v>
      </c>
      <c r="C33" s="35">
        <f>((Produção!C27*PreçoLivre!C29*(1-Painel!$B$8)-C$3-C$4-C$6)*(1-Painel!$E$7)-C$5+C$6)*C$7</f>
        <v>23752904.76615027</v>
      </c>
      <c r="D33" s="35">
        <f>((Produção!D27*PreçoLivre!D29*(1-Painel!$B$8)-D$3-D$4-D$6)*(1-Painel!$E$7)-D$5+D$6)*D$7</f>
        <v>21286296.388482485</v>
      </c>
      <c r="E33" s="35">
        <f>((Produção!E27*PreçoLivre!E29*(1-Painel!$B$8)-E$3-E$4-E$6)*(1-Painel!$E$7)-E$5+E$6)*E$7</f>
        <v>19837573.583489858</v>
      </c>
      <c r="F33" s="35">
        <f>((Produção!F27*PreçoLivre!F29*(1-Painel!$B$8)-F$3-F$4-F$6)*(1-Painel!$E$7)-F$5+F$6)*F$7</f>
        <v>16946566.237350006</v>
      </c>
      <c r="G33" s="35">
        <f>((Produção!G27*PreçoLivre!G29*(1-Painel!$B$8)-G$3-G$4-G$6)*(1-Painel!$E$7)-G$5+G$6)*G$7</f>
        <v>15005118.357959611</v>
      </c>
      <c r="H33" s="35">
        <f>((Produção!H27*PreçoLivre!H29*(1-Painel!$B$8)-H$3-H$4-H$6)*(1-Painel!$E$7)-H$5+H$6)*H$7</f>
        <v>13764007.026450792</v>
      </c>
      <c r="I33" s="35">
        <f>((Produção!I27*PreçoLivre!I29*(1-Painel!$B$8)-I$3-I$4-I$6)*(1-Painel!$E$7)-I$5+I$6)*I$7</f>
        <v>12599809.642695146</v>
      </c>
      <c r="J33" s="35">
        <f>((Produção!J27*PreçoLivre!J29*(1-Painel!$B$8)-J$3-J$4-J$6)*(1-Painel!$E$7)-J$5+J$6)*J$7</f>
        <v>11527640.945234437</v>
      </c>
      <c r="K33" s="35">
        <f>((Produção!K27*PreçoLivre!K29*(1-Painel!$B$8)-K$3-K$4-K$6)*(1-Painel!$E$7)-K$5+K$6)*K$7</f>
        <v>10154748.085276986</v>
      </c>
      <c r="L33" s="35">
        <f>((Produção!L27*PreçoLivre!L29*(1-Painel!$B$8)-L$3-L$4-L$6)*(1-Painel!$E$7)-L$5+L$6)*L$7</f>
        <v>9602490.0327478498</v>
      </c>
      <c r="M33" s="35">
        <f>((Produção!M27*PreçoLivre!M29*(1-Painel!$B$8)-M$3-M$4-M$6)*(1-Painel!$E$7)-M$5+M$6)*M$7</f>
        <v>8323249.2862902572</v>
      </c>
      <c r="N33" s="35">
        <f>((Produção!N27*PreçoLivre!N29*(1-Painel!$B$8)-N$3-N$4-N$6)*(1-Painel!$E$7)-N$5+N$6)*N$7</f>
        <v>7745069.7748319162</v>
      </c>
      <c r="O33" s="35">
        <f>((Produção!O27*PreçoLivre!O29*(1-Painel!$B$8)-O$3-O$4-O$6)*(1-Painel!$E$7)-O$5+O$6)*O$7</f>
        <v>7333434.4814313017</v>
      </c>
      <c r="P33" s="35">
        <f>((Produção!P27*PreçoLivre!P29*(1-Painel!$B$8)-P$3-P$4-P$6)*(1-Painel!$E$7)-P$5+P$6)*P$7</f>
        <v>6810831.5190733597</v>
      </c>
      <c r="Q33" s="35">
        <f>((Produção!Q27*PreçoLivre!Q29*(1-Painel!$B$8)-Q$3-Q$4-Q$6)*(1-Painel!$E$7)-Q$5+Q$6)*Q$7</f>
        <v>6507482.3480743952</v>
      </c>
      <c r="R33" s="35">
        <f>((Produção!R27*PreçoLivre!R29*(1-Painel!$B$8)-R$3-R$4-R$6)*(1-Painel!$E$7)-R$5+R$6)*R$7</f>
        <v>5749533.6383682396</v>
      </c>
      <c r="S33" s="35">
        <f>((Produção!S27*PreçoLivre!S29*(1-Painel!$B$8)-S$3-S$4-S$6)*(1-Painel!$E$7)-S$5+S$6)*S$7</f>
        <v>5296481.9930653255</v>
      </c>
      <c r="T33" s="35">
        <f>((Produção!T27*PreçoLivre!T29*(1-Painel!$B$8)-T$3-T$4-T$6)*(1-Painel!$E$7)-T$5+T$6)*T$7</f>
        <v>5220667.969715843</v>
      </c>
      <c r="U33" s="35">
        <f>((Produção!U27*PreçoLivre!U29*(1-Painel!$B$8)-U$3-U$4-U$6)*(1-Painel!$E$7)-U$5+U$6)*U$7</f>
        <v>4320885.3675134582</v>
      </c>
      <c r="V33" s="35">
        <f>((Produção!V27*PreçoLivre!V29*(1-Painel!$B$8)-V$3-V$4-V$6)*(1-Painel!$E$7)-V$5+V$6)*V$7</f>
        <v>4024952.480311471</v>
      </c>
    </row>
    <row r="34" spans="1:22" x14ac:dyDescent="0.25">
      <c r="A34" s="36">
        <v>25</v>
      </c>
      <c r="B34" s="35">
        <f t="shared" si="0"/>
        <v>271045352.64706898</v>
      </c>
      <c r="C34" s="35">
        <f>((Produção!C28*PreçoLivre!C30*(1-Painel!$B$8)-C$3-C$4-C$6)*(1-Painel!$E$7)-C$5+C$6)*C$7</f>
        <v>22969410.206891514</v>
      </c>
      <c r="D34" s="35">
        <f>((Produção!D28*PreçoLivre!D30*(1-Painel!$B$8)-D$3-D$4-D$6)*(1-Painel!$E$7)-D$5+D$6)*D$7</f>
        <v>22323919.440453868</v>
      </c>
      <c r="E34" s="35">
        <f>((Produção!E28*PreçoLivre!E30*(1-Painel!$B$8)-E$3-E$4-E$6)*(1-Painel!$E$7)-E$5+E$6)*E$7</f>
        <v>19771535.858039822</v>
      </c>
      <c r="F34" s="35">
        <f>((Produção!F28*PreçoLivre!F30*(1-Painel!$B$8)-F$3-F$4-F$6)*(1-Painel!$E$7)-F$5+F$6)*F$7</f>
        <v>20225450.794481475</v>
      </c>
      <c r="G34" s="35">
        <f>((Produção!G28*PreçoLivre!G30*(1-Painel!$B$8)-G$3-G$4-G$6)*(1-Painel!$E$7)-G$5+G$6)*G$7</f>
        <v>19075614.602416847</v>
      </c>
      <c r="H34" s="35">
        <f>((Produção!H28*PreçoLivre!H30*(1-Painel!$B$8)-H$3-H$4-H$6)*(1-Painel!$E$7)-H$5+H$6)*H$7</f>
        <v>17527195.527432807</v>
      </c>
      <c r="I34" s="35">
        <f>((Produção!I28*PreçoLivre!I30*(1-Painel!$B$8)-I$3-I$4-I$6)*(1-Painel!$E$7)-I$5+I$6)*I$7</f>
        <v>16433021.067897754</v>
      </c>
      <c r="J34" s="35">
        <f>((Produção!J28*PreçoLivre!J30*(1-Painel!$B$8)-J$3-J$4-J$6)*(1-Painel!$E$7)-J$5+J$6)*J$7</f>
        <v>15705624.151076499</v>
      </c>
      <c r="K34" s="35">
        <f>((Produção!K28*PreçoLivre!K30*(1-Painel!$B$8)-K$3-K$4-K$6)*(1-Painel!$E$7)-K$5+K$6)*K$7</f>
        <v>15941926.595078832</v>
      </c>
      <c r="L34" s="35">
        <f>((Produção!L28*PreçoLivre!L30*(1-Painel!$B$8)-L$3-L$4-L$6)*(1-Painel!$E$7)-L$5+L$6)*L$7</f>
        <v>13562654.569898376</v>
      </c>
      <c r="M34" s="35">
        <f>((Produção!M28*PreçoLivre!M30*(1-Painel!$B$8)-M$3-M$4-M$6)*(1-Painel!$E$7)-M$5+M$6)*M$7</f>
        <v>11833945.472976176</v>
      </c>
      <c r="N34" s="35">
        <f>((Produção!N28*PreçoLivre!N30*(1-Painel!$B$8)-N$3-N$4-N$6)*(1-Painel!$E$7)-N$5+N$6)*N$7</f>
        <v>10845841.109021353</v>
      </c>
      <c r="O34" s="35">
        <f>((Produção!O28*PreçoLivre!O30*(1-Painel!$B$8)-O$3-O$4-O$6)*(1-Painel!$E$7)-O$5+O$6)*O$7</f>
        <v>10103021.204611156</v>
      </c>
      <c r="P34" s="35">
        <f>((Produção!P28*PreçoLivre!P30*(1-Painel!$B$8)-P$3-P$4-P$6)*(1-Painel!$E$7)-P$5+P$6)*P$7</f>
        <v>9170422.8847179879</v>
      </c>
      <c r="Q34" s="35">
        <f>((Produção!Q28*PreçoLivre!Q30*(1-Painel!$B$8)-Q$3-Q$4-Q$6)*(1-Painel!$E$7)-Q$5+Q$6)*Q$7</f>
        <v>8721848.0682581048</v>
      </c>
      <c r="R34" s="35">
        <f>((Produção!R28*PreçoLivre!R30*(1-Painel!$B$8)-R$3-R$4-R$6)*(1-Painel!$E$7)-R$5+R$6)*R$7</f>
        <v>8172942.8139087632</v>
      </c>
      <c r="S34" s="35">
        <f>((Produção!S28*PreçoLivre!S30*(1-Painel!$B$8)-S$3-S$4-S$6)*(1-Painel!$E$7)-S$5+S$6)*S$7</f>
        <v>7840237.2001008084</v>
      </c>
      <c r="T34" s="35">
        <f>((Produção!T28*PreçoLivre!T30*(1-Painel!$B$8)-T$3-T$4-T$6)*(1-Painel!$E$7)-T$5+T$6)*T$7</f>
        <v>7402736.1577805672</v>
      </c>
      <c r="U34" s="35">
        <f>((Produção!U28*PreçoLivre!U30*(1-Painel!$B$8)-U$3-U$4-U$6)*(1-Painel!$E$7)-U$5+U$6)*U$7</f>
        <v>6739913.1560926512</v>
      </c>
      <c r="V34" s="35">
        <f>((Produção!V28*PreçoLivre!V30*(1-Painel!$B$8)-V$3-V$4-V$6)*(1-Painel!$E$7)-V$5+V$6)*V$7</f>
        <v>6678091.7659336468</v>
      </c>
    </row>
    <row r="35" spans="1:22" x14ac:dyDescent="0.25">
      <c r="A35" s="36">
        <v>26</v>
      </c>
      <c r="B35" s="35">
        <f t="shared" si="0"/>
        <v>213635733.77642342</v>
      </c>
      <c r="C35" s="35">
        <f>((Produção!C29*PreçoLivre!C31*(1-Painel!$B$8)-C$3-C$4-C$6)*(1-Painel!$E$7)-C$5+C$6)*C$7</f>
        <v>22545360.284178782</v>
      </c>
      <c r="D35" s="35">
        <f>((Produção!D29*PreçoLivre!D31*(1-Painel!$B$8)-D$3-D$4-D$6)*(1-Painel!$E$7)-D$5+D$6)*D$7</f>
        <v>20082649.735807333</v>
      </c>
      <c r="E35" s="35">
        <f>((Produção!E29*PreçoLivre!E31*(1-Painel!$B$8)-E$3-E$4-E$6)*(1-Painel!$E$7)-E$5+E$6)*E$7</f>
        <v>17906539.427584279</v>
      </c>
      <c r="F35" s="35">
        <f>((Produção!F29*PreçoLivre!F31*(1-Painel!$B$8)-F$3-F$4-F$6)*(1-Painel!$E$7)-F$5+F$6)*F$7</f>
        <v>16357082.173595686</v>
      </c>
      <c r="G35" s="35">
        <f>((Produção!G29*PreçoLivre!G31*(1-Painel!$B$8)-G$3-G$4-G$6)*(1-Painel!$E$7)-G$5+G$6)*G$7</f>
        <v>15262060.000448003</v>
      </c>
      <c r="H35" s="35">
        <f>((Produção!H29*PreçoLivre!H31*(1-Painel!$B$8)-H$3-H$4-H$6)*(1-Painel!$E$7)-H$5+H$6)*H$7</f>
        <v>13391889.379982064</v>
      </c>
      <c r="I35" s="35">
        <f>((Produção!I29*PreçoLivre!I31*(1-Painel!$B$8)-I$3-I$4-I$6)*(1-Painel!$E$7)-I$5+I$6)*I$7</f>
        <v>12962704.043849541</v>
      </c>
      <c r="J35" s="35">
        <f>((Produção!J29*PreçoLivre!J31*(1-Painel!$B$8)-J$3-J$4-J$6)*(1-Painel!$E$7)-J$5+J$6)*J$7</f>
        <v>12184873.502740411</v>
      </c>
      <c r="K35" s="35">
        <f>((Produção!K29*PreçoLivre!K31*(1-Painel!$B$8)-K$3-K$4-K$6)*(1-Painel!$E$7)-K$5+K$6)*K$7</f>
        <v>10757412.809462434</v>
      </c>
      <c r="L35" s="35">
        <f>((Produção!L29*PreçoLivre!L31*(1-Painel!$B$8)-L$3-L$4-L$6)*(1-Painel!$E$7)-L$5+L$6)*L$7</f>
        <v>9736877.8956232574</v>
      </c>
      <c r="M35" s="35">
        <f>((Produção!M29*PreçoLivre!M31*(1-Painel!$B$8)-M$3-M$4-M$6)*(1-Painel!$E$7)-M$5+M$6)*M$7</f>
        <v>8808295.8417555131</v>
      </c>
      <c r="N35" s="35">
        <f>((Produção!N29*PreçoLivre!N31*(1-Painel!$B$8)-N$3-N$4-N$6)*(1-Painel!$E$7)-N$5+N$6)*N$7</f>
        <v>7705052.1052566003</v>
      </c>
      <c r="O35" s="35">
        <f>((Produção!O29*PreçoLivre!O31*(1-Painel!$B$8)-O$3-O$4-O$6)*(1-Painel!$E$7)-O$5+O$6)*O$7</f>
        <v>7435649.9214658355</v>
      </c>
      <c r="P35" s="35">
        <f>((Produção!P29*PreçoLivre!P31*(1-Painel!$B$8)-P$3-P$4-P$6)*(1-Painel!$E$7)-P$5+P$6)*P$7</f>
        <v>6651385.9059633808</v>
      </c>
      <c r="Q35" s="35">
        <f>((Produção!Q29*PreçoLivre!Q31*(1-Painel!$B$8)-Q$3-Q$4-Q$6)*(1-Painel!$E$7)-Q$5+Q$6)*Q$7</f>
        <v>6302992.6850120174</v>
      </c>
      <c r="R35" s="35">
        <f>((Produção!R29*PreçoLivre!R31*(1-Painel!$B$8)-R$3-R$4-R$6)*(1-Painel!$E$7)-R$5+R$6)*R$7</f>
        <v>5779786.3732118392</v>
      </c>
      <c r="S35" s="35">
        <f>((Produção!S29*PreçoLivre!S31*(1-Painel!$B$8)-S$3-S$4-S$6)*(1-Painel!$E$7)-S$5+S$6)*S$7</f>
        <v>5773297.6353555657</v>
      </c>
      <c r="T35" s="35">
        <f>((Produção!T29*PreçoLivre!T31*(1-Painel!$B$8)-T$3-T$4-T$6)*(1-Painel!$E$7)-T$5+T$6)*T$7</f>
        <v>5240139.9056057734</v>
      </c>
      <c r="U35" s="35">
        <f>((Produção!U29*PreçoLivre!U31*(1-Painel!$B$8)-U$3-U$4-U$6)*(1-Painel!$E$7)-U$5+U$6)*U$7</f>
        <v>4548050.8398178825</v>
      </c>
      <c r="V35" s="35">
        <f>((Produção!V29*PreçoLivre!V31*(1-Painel!$B$8)-V$3-V$4-V$6)*(1-Painel!$E$7)-V$5+V$6)*V$7</f>
        <v>4203633.3097072169</v>
      </c>
    </row>
    <row r="36" spans="1:22" x14ac:dyDescent="0.25">
      <c r="A36" s="36">
        <v>27</v>
      </c>
      <c r="B36" s="35">
        <f t="shared" si="0"/>
        <v>228904175.40634978</v>
      </c>
      <c r="C36" s="35">
        <f>((Produção!C30*PreçoLivre!C32*(1-Painel!$B$8)-C$3-C$4-C$6)*(1-Painel!$E$7)-C$5+C$6)*C$7</f>
        <v>21785432.097361583</v>
      </c>
      <c r="D36" s="35">
        <f>((Produção!D30*PreçoLivre!D32*(1-Painel!$B$8)-D$3-D$4-D$6)*(1-Painel!$E$7)-D$5+D$6)*D$7</f>
        <v>20008599.966239098</v>
      </c>
      <c r="E36" s="35">
        <f>((Produção!E30*PreçoLivre!E32*(1-Painel!$B$8)-E$3-E$4-E$6)*(1-Painel!$E$7)-E$5+E$6)*E$7</f>
        <v>20374993.827700388</v>
      </c>
      <c r="F36" s="35">
        <f>((Produção!F30*PreçoLivre!F32*(1-Painel!$B$8)-F$3-F$4-F$6)*(1-Painel!$E$7)-F$5+F$6)*F$7</f>
        <v>17692412.722931225</v>
      </c>
      <c r="G36" s="35">
        <f>((Produção!G30*PreçoLivre!G32*(1-Painel!$B$8)-G$3-G$4-G$6)*(1-Painel!$E$7)-G$5+G$6)*G$7</f>
        <v>16016862.985404033</v>
      </c>
      <c r="H36" s="35">
        <f>((Produção!H30*PreçoLivre!H32*(1-Painel!$B$8)-H$3-H$4-H$6)*(1-Painel!$E$7)-H$5+H$6)*H$7</f>
        <v>14855884.991610108</v>
      </c>
      <c r="I36" s="35">
        <f>((Produção!I30*PreçoLivre!I32*(1-Painel!$B$8)-I$3-I$4-I$6)*(1-Painel!$E$7)-I$5+I$6)*I$7</f>
        <v>14510720.275481153</v>
      </c>
      <c r="J36" s="35">
        <f>((Produção!J30*PreçoLivre!J32*(1-Painel!$B$8)-J$3-J$4-J$6)*(1-Painel!$E$7)-J$5+J$6)*J$7</f>
        <v>13269492.403269012</v>
      </c>
      <c r="K36" s="35">
        <f>((Produção!K30*PreçoLivre!K32*(1-Painel!$B$8)-K$3-K$4-K$6)*(1-Painel!$E$7)-K$5+K$6)*K$7</f>
        <v>12598876.942974472</v>
      </c>
      <c r="L36" s="35">
        <f>((Produção!L30*PreçoLivre!L32*(1-Painel!$B$8)-L$3-L$4-L$6)*(1-Painel!$E$7)-L$5+L$6)*L$7</f>
        <v>10351222.55961385</v>
      </c>
      <c r="M36" s="35">
        <f>((Produção!M30*PreçoLivre!M32*(1-Painel!$B$8)-M$3-M$4-M$6)*(1-Painel!$E$7)-M$5+M$6)*M$7</f>
        <v>9338678.9732685778</v>
      </c>
      <c r="N36" s="35">
        <f>((Produção!N30*PreçoLivre!N32*(1-Painel!$B$8)-N$3-N$4-N$6)*(1-Painel!$E$7)-N$5+N$6)*N$7</f>
        <v>8406170.9466435164</v>
      </c>
      <c r="O36" s="35">
        <f>((Produção!O30*PreçoLivre!O32*(1-Painel!$B$8)-O$3-O$4-O$6)*(1-Painel!$E$7)-O$5+O$6)*O$7</f>
        <v>7936188.7645608159</v>
      </c>
      <c r="P36" s="35">
        <f>((Produção!P30*PreçoLivre!P32*(1-Painel!$B$8)-P$3-P$4-P$6)*(1-Painel!$E$7)-P$5+P$6)*P$7</f>
        <v>7629025.9608450606</v>
      </c>
      <c r="Q36" s="35">
        <f>((Produção!Q30*PreçoLivre!Q32*(1-Painel!$B$8)-Q$3-Q$4-Q$6)*(1-Painel!$E$7)-Q$5+Q$6)*Q$7</f>
        <v>7243476.6928898469</v>
      </c>
      <c r="R36" s="35">
        <f>((Produção!R30*PreçoLivre!R32*(1-Painel!$B$8)-R$3-R$4-R$6)*(1-Painel!$E$7)-R$5+R$6)*R$7</f>
        <v>6265722.7319745384</v>
      </c>
      <c r="S36" s="35">
        <f>((Produção!S30*PreçoLivre!S32*(1-Painel!$B$8)-S$3-S$4-S$6)*(1-Painel!$E$7)-S$5+S$6)*S$7</f>
        <v>5827197.6288790563</v>
      </c>
      <c r="T36" s="35">
        <f>((Produção!T30*PreçoLivre!T32*(1-Painel!$B$8)-T$3-T$4-T$6)*(1-Painel!$E$7)-T$5+T$6)*T$7</f>
        <v>5447066.5584666664</v>
      </c>
      <c r="U36" s="35">
        <f>((Produção!U30*PreçoLivre!U32*(1-Painel!$B$8)-U$3-U$4-U$6)*(1-Painel!$E$7)-U$5+U$6)*U$7</f>
        <v>4799703.3067097794</v>
      </c>
      <c r="V36" s="35">
        <f>((Produção!V30*PreçoLivre!V32*(1-Painel!$B$8)-V$3-V$4-V$6)*(1-Painel!$E$7)-V$5+V$6)*V$7</f>
        <v>4546445.0695270104</v>
      </c>
    </row>
    <row r="37" spans="1:22" x14ac:dyDescent="0.25">
      <c r="A37" s="36">
        <v>28</v>
      </c>
      <c r="B37" s="35">
        <f t="shared" si="0"/>
        <v>258591331.48224983</v>
      </c>
      <c r="C37" s="35">
        <f>((Produção!C31*PreçoLivre!C33*(1-Painel!$B$8)-C$3-C$4-C$6)*(1-Painel!$E$7)-C$5+C$6)*C$7</f>
        <v>23873619.734030724</v>
      </c>
      <c r="D37" s="35">
        <f>((Produção!D31*PreçoLivre!D33*(1-Painel!$B$8)-D$3-D$4-D$6)*(1-Painel!$E$7)-D$5+D$6)*D$7</f>
        <v>22747754.520830702</v>
      </c>
      <c r="E37" s="35">
        <f>((Produção!E31*PreçoLivre!E33*(1-Painel!$B$8)-E$3-E$4-E$6)*(1-Painel!$E$7)-E$5+E$6)*E$7</f>
        <v>21022039.61475049</v>
      </c>
      <c r="F37" s="35">
        <f>((Produção!F31*PreçoLivre!F33*(1-Painel!$B$8)-F$3-F$4-F$6)*(1-Painel!$E$7)-F$5+F$6)*F$7</f>
        <v>20289665.018083774</v>
      </c>
      <c r="G37" s="35">
        <f>((Produção!G31*PreçoLivre!G33*(1-Painel!$B$8)-G$3-G$4-G$6)*(1-Painel!$E$7)-G$5+G$6)*G$7</f>
        <v>19347788.144877236</v>
      </c>
      <c r="H37" s="35">
        <f>((Produção!H31*PreçoLivre!H33*(1-Painel!$B$8)-H$3-H$4-H$6)*(1-Painel!$E$7)-H$5+H$6)*H$7</f>
        <v>17505301.25931903</v>
      </c>
      <c r="I37" s="35">
        <f>((Produção!I31*PreçoLivre!I33*(1-Painel!$B$8)-I$3-I$4-I$6)*(1-Painel!$E$7)-I$5+I$6)*I$7</f>
        <v>15261009.809522301</v>
      </c>
      <c r="J37" s="35">
        <f>((Produção!J31*PreçoLivre!J33*(1-Painel!$B$8)-J$3-J$4-J$6)*(1-Painel!$E$7)-J$5+J$6)*J$7</f>
        <v>13987036.689103942</v>
      </c>
      <c r="K37" s="35">
        <f>((Produção!K31*PreçoLivre!K33*(1-Painel!$B$8)-K$3-K$4-K$6)*(1-Painel!$E$7)-K$5+K$6)*K$7</f>
        <v>12643686.47826203</v>
      </c>
      <c r="L37" s="35">
        <f>((Produção!L31*PreçoLivre!L33*(1-Painel!$B$8)-L$3-L$4-L$6)*(1-Painel!$E$7)-L$5+L$6)*L$7</f>
        <v>11690971.790017532</v>
      </c>
      <c r="M37" s="35">
        <f>((Produção!M31*PreçoLivre!M33*(1-Painel!$B$8)-M$3-M$4-M$6)*(1-Painel!$E$7)-M$5+M$6)*M$7</f>
        <v>10712283.772570707</v>
      </c>
      <c r="N37" s="35">
        <f>((Produção!N31*PreçoLivre!N33*(1-Painel!$B$8)-N$3-N$4-N$6)*(1-Painel!$E$7)-N$5+N$6)*N$7</f>
        <v>10536256.771855867</v>
      </c>
      <c r="O37" s="35">
        <f>((Produção!O31*PreçoLivre!O33*(1-Painel!$B$8)-O$3-O$4-O$6)*(1-Painel!$E$7)-O$5+O$6)*O$7</f>
        <v>9211334.7990538105</v>
      </c>
      <c r="P37" s="35">
        <f>((Produção!P31*PreçoLivre!P33*(1-Painel!$B$8)-P$3-P$4-P$6)*(1-Painel!$E$7)-P$5+P$6)*P$7</f>
        <v>8503457.5176541973</v>
      </c>
      <c r="Q37" s="35">
        <f>((Produção!Q31*PreçoLivre!Q33*(1-Painel!$B$8)-Q$3-Q$4-Q$6)*(1-Painel!$E$7)-Q$5+Q$6)*Q$7</f>
        <v>8043387.6351299128</v>
      </c>
      <c r="R37" s="35">
        <f>((Produção!R31*PreçoLivre!R33*(1-Painel!$B$8)-R$3-R$4-R$6)*(1-Painel!$E$7)-R$5+R$6)*R$7</f>
        <v>7684544.8548009368</v>
      </c>
      <c r="S37" s="35">
        <f>((Produção!S31*PreçoLivre!S33*(1-Painel!$B$8)-S$3-S$4-S$6)*(1-Painel!$E$7)-S$5+S$6)*S$7</f>
        <v>7045083.7022561822</v>
      </c>
      <c r="T37" s="35">
        <f>((Produção!T31*PreçoLivre!T33*(1-Painel!$B$8)-T$3-T$4-T$6)*(1-Painel!$E$7)-T$5+T$6)*T$7</f>
        <v>6557772.004609637</v>
      </c>
      <c r="U37" s="35">
        <f>((Produção!U31*PreçoLivre!U33*(1-Painel!$B$8)-U$3-U$4-U$6)*(1-Painel!$E$7)-U$5+U$6)*U$7</f>
        <v>6198304.2359738611</v>
      </c>
      <c r="V37" s="35">
        <f>((Produção!V31*PreçoLivre!V33*(1-Painel!$B$8)-V$3-V$4-V$6)*(1-Painel!$E$7)-V$5+V$6)*V$7</f>
        <v>5730033.1295469487</v>
      </c>
    </row>
    <row r="38" spans="1:22" x14ac:dyDescent="0.25">
      <c r="A38" s="36">
        <v>29</v>
      </c>
      <c r="B38" s="35">
        <f t="shared" si="0"/>
        <v>211863943.87435392</v>
      </c>
      <c r="C38" s="35">
        <f>((Produção!C32*PreçoLivre!C34*(1-Painel!$B$8)-C$3-C$4-C$6)*(1-Painel!$E$7)-C$5+C$6)*C$7</f>
        <v>22926785.173014879</v>
      </c>
      <c r="D38" s="35">
        <f>((Produção!D32*PreçoLivre!D34*(1-Painel!$B$8)-D$3-D$4-D$6)*(1-Painel!$E$7)-D$5+D$6)*D$7</f>
        <v>21203591.433460388</v>
      </c>
      <c r="E38" s="35">
        <f>((Produção!E32*PreçoLivre!E34*(1-Painel!$B$8)-E$3-E$4-E$6)*(1-Painel!$E$7)-E$5+E$6)*E$7</f>
        <v>20459414.962860264</v>
      </c>
      <c r="F38" s="35">
        <f>((Produção!F32*PreçoLivre!F34*(1-Painel!$B$8)-F$3-F$4-F$6)*(1-Painel!$E$7)-F$5+F$6)*F$7</f>
        <v>17671283.268881161</v>
      </c>
      <c r="G38" s="35">
        <f>((Produção!G32*PreçoLivre!G34*(1-Painel!$B$8)-G$3-G$4-G$6)*(1-Painel!$E$7)-G$5+G$6)*G$7</f>
        <v>15548091.243916268</v>
      </c>
      <c r="H38" s="35">
        <f>((Produção!H32*PreçoLivre!H34*(1-Painel!$B$8)-H$3-H$4-H$6)*(1-Painel!$E$7)-H$5+H$6)*H$7</f>
        <v>13197046.506336883</v>
      </c>
      <c r="I38" s="35">
        <f>((Produção!I32*PreçoLivre!I34*(1-Painel!$B$8)-I$3-I$4-I$6)*(1-Painel!$E$7)-I$5+I$6)*I$7</f>
        <v>11853131.996360485</v>
      </c>
      <c r="J38" s="35">
        <f>((Produção!J32*PreçoLivre!J34*(1-Painel!$B$8)-J$3-J$4-J$6)*(1-Painel!$E$7)-J$5+J$6)*J$7</f>
        <v>11363567.278305899</v>
      </c>
      <c r="K38" s="35">
        <f>((Produção!K32*PreçoLivre!K34*(1-Painel!$B$8)-K$3-K$4-K$6)*(1-Painel!$E$7)-K$5+K$6)*K$7</f>
        <v>10147559.086650409</v>
      </c>
      <c r="L38" s="35">
        <f>((Produção!L32*PreçoLivre!L34*(1-Painel!$B$8)-L$3-L$4-L$6)*(1-Painel!$E$7)-L$5+L$6)*L$7</f>
        <v>8907411.6098462362</v>
      </c>
      <c r="M38" s="35">
        <f>((Produção!M32*PreçoLivre!M34*(1-Painel!$B$8)-M$3-M$4-M$6)*(1-Painel!$E$7)-M$5+M$6)*M$7</f>
        <v>8532666.522667503</v>
      </c>
      <c r="N38" s="35">
        <f>((Produção!N32*PreçoLivre!N34*(1-Painel!$B$8)-N$3-N$4-N$6)*(1-Painel!$E$7)-N$5+N$6)*N$7</f>
        <v>7467929.9768616073</v>
      </c>
      <c r="O38" s="35">
        <f>((Produção!O32*PreçoLivre!O34*(1-Painel!$B$8)-O$3-O$4-O$6)*(1-Painel!$E$7)-O$5+O$6)*O$7</f>
        <v>7022081.3288732776</v>
      </c>
      <c r="P38" s="35">
        <f>((Produção!P32*PreçoLivre!P34*(1-Painel!$B$8)-P$3-P$4-P$6)*(1-Painel!$E$7)-P$5+P$6)*P$7</f>
        <v>6558222.7694195742</v>
      </c>
      <c r="Q38" s="35">
        <f>((Produção!Q32*PreçoLivre!Q34*(1-Painel!$B$8)-Q$3-Q$4-Q$6)*(1-Painel!$E$7)-Q$5+Q$6)*Q$7</f>
        <v>5986795.4160647718</v>
      </c>
      <c r="R38" s="35">
        <f>((Produção!R32*PreçoLivre!R34*(1-Painel!$B$8)-R$3-R$4-R$6)*(1-Painel!$E$7)-R$5+R$6)*R$7</f>
        <v>5752998.1864362368</v>
      </c>
      <c r="S38" s="35">
        <f>((Produção!S32*PreçoLivre!S34*(1-Painel!$B$8)-S$3-S$4-S$6)*(1-Painel!$E$7)-S$5+S$6)*S$7</f>
        <v>4848648.6629365776</v>
      </c>
      <c r="T38" s="35">
        <f>((Produção!T32*PreçoLivre!T34*(1-Painel!$B$8)-T$3-T$4-T$6)*(1-Painel!$E$7)-T$5+T$6)*T$7</f>
        <v>4551876.9248455493</v>
      </c>
      <c r="U38" s="35">
        <f>((Produção!U32*PreçoLivre!U34*(1-Painel!$B$8)-U$3-U$4-U$6)*(1-Painel!$E$7)-U$5+U$6)*U$7</f>
        <v>4019295.3718379703</v>
      </c>
      <c r="V38" s="35">
        <f>((Produção!V32*PreçoLivre!V34*(1-Painel!$B$8)-V$3-V$4-V$6)*(1-Painel!$E$7)-V$5+V$6)*V$7</f>
        <v>3845546.1547780014</v>
      </c>
    </row>
    <row r="39" spans="1:22" x14ac:dyDescent="0.25">
      <c r="A39" s="36">
        <v>30</v>
      </c>
      <c r="B39" s="35">
        <f t="shared" si="0"/>
        <v>191890691.85619277</v>
      </c>
      <c r="C39" s="35">
        <f>((Produção!C33*PreçoLivre!C35*(1-Painel!$B$8)-C$3-C$4-C$6)*(1-Painel!$E$7)-C$5+C$6)*C$7</f>
        <v>21114418.79005523</v>
      </c>
      <c r="D39" s="35">
        <f>((Produção!D33*PreçoLivre!D35*(1-Painel!$B$8)-D$3-D$4-D$6)*(1-Painel!$E$7)-D$5+D$6)*D$7</f>
        <v>19472384.390442386</v>
      </c>
      <c r="E39" s="35">
        <f>((Produção!E33*PreçoLivre!E35*(1-Painel!$B$8)-E$3-E$4-E$6)*(1-Painel!$E$7)-E$5+E$6)*E$7</f>
        <v>16771926.048862483</v>
      </c>
      <c r="F39" s="35">
        <f>((Produção!F33*PreçoLivre!F35*(1-Painel!$B$8)-F$3-F$4-F$6)*(1-Painel!$E$7)-F$5+F$6)*F$7</f>
        <v>14466620.938860493</v>
      </c>
      <c r="G39" s="35">
        <f>((Produção!G33*PreçoLivre!G35*(1-Painel!$B$8)-G$3-G$4-G$6)*(1-Painel!$E$7)-G$5+G$6)*G$7</f>
        <v>13409060.270833032</v>
      </c>
      <c r="H39" s="35">
        <f>((Produção!H33*PreçoLivre!H35*(1-Painel!$B$8)-H$3-H$4-H$6)*(1-Painel!$E$7)-H$5+H$6)*H$7</f>
        <v>13346515.064849747</v>
      </c>
      <c r="I39" s="35">
        <f>((Produção!I33*PreçoLivre!I35*(1-Painel!$B$8)-I$3-I$4-I$6)*(1-Painel!$E$7)-I$5+I$6)*I$7</f>
        <v>12171860.058411775</v>
      </c>
      <c r="J39" s="35">
        <f>((Produção!J33*PreçoLivre!J35*(1-Painel!$B$8)-J$3-J$4-J$6)*(1-Painel!$E$7)-J$5+J$6)*J$7</f>
        <v>10696072.186168779</v>
      </c>
      <c r="K39" s="35">
        <f>((Produção!K33*PreçoLivre!K35*(1-Painel!$B$8)-K$3-K$4-K$6)*(1-Painel!$E$7)-K$5+K$6)*K$7</f>
        <v>9978663.2509782668</v>
      </c>
      <c r="L39" s="35">
        <f>((Produção!L33*PreçoLivre!L35*(1-Painel!$B$8)-L$3-L$4-L$6)*(1-Painel!$E$7)-L$5+L$6)*L$7</f>
        <v>8882880.3724477794</v>
      </c>
      <c r="M39" s="35">
        <f>((Produção!M33*PreçoLivre!M35*(1-Painel!$B$8)-M$3-M$4-M$6)*(1-Painel!$E$7)-M$5+M$6)*M$7</f>
        <v>7670258.3129881984</v>
      </c>
      <c r="N39" s="35">
        <f>((Produção!N33*PreçoLivre!N35*(1-Painel!$B$8)-N$3-N$4-N$6)*(1-Painel!$E$7)-N$5+N$6)*N$7</f>
        <v>7077299.9121200275</v>
      </c>
      <c r="O39" s="35">
        <f>((Produção!O33*PreçoLivre!O35*(1-Painel!$B$8)-O$3-O$4-O$6)*(1-Painel!$E$7)-O$5+O$6)*O$7</f>
        <v>6717495.5725257592</v>
      </c>
      <c r="P39" s="35">
        <f>((Produção!P33*PreçoLivre!P35*(1-Painel!$B$8)-P$3-P$4-P$6)*(1-Painel!$E$7)-P$5+P$6)*P$7</f>
        <v>5705600.3872941146</v>
      </c>
      <c r="Q39" s="35">
        <f>((Produção!Q33*PreçoLivre!Q35*(1-Painel!$B$8)-Q$3-Q$4-Q$6)*(1-Painel!$E$7)-Q$5+Q$6)*Q$7</f>
        <v>5062816.8978616334</v>
      </c>
      <c r="R39" s="35">
        <f>((Produção!R33*PreçoLivre!R35*(1-Painel!$B$8)-R$3-R$4-R$6)*(1-Painel!$E$7)-R$5+R$6)*R$7</f>
        <v>4587236.5754534304</v>
      </c>
      <c r="S39" s="35">
        <f>((Produção!S33*PreçoLivre!S35*(1-Painel!$B$8)-S$3-S$4-S$6)*(1-Painel!$E$7)-S$5+S$6)*S$7</f>
        <v>4049092.8434304707</v>
      </c>
      <c r="T39" s="35">
        <f>((Produção!T33*PreçoLivre!T35*(1-Painel!$B$8)-T$3-T$4-T$6)*(1-Painel!$E$7)-T$5+T$6)*T$7</f>
        <v>3819920.3030650169</v>
      </c>
      <c r="U39" s="35">
        <f>((Produção!U33*PreçoLivre!U35*(1-Painel!$B$8)-U$3-U$4-U$6)*(1-Painel!$E$7)-U$5+U$6)*U$7</f>
        <v>3426933.9368432672</v>
      </c>
      <c r="V39" s="35">
        <f>((Produção!V33*PreçoLivre!V35*(1-Painel!$B$8)-V$3-V$4-V$6)*(1-Painel!$E$7)-V$5+V$6)*V$7</f>
        <v>3463635.7427008683</v>
      </c>
    </row>
    <row r="40" spans="1:22" x14ac:dyDescent="0.25">
      <c r="A40" s="36">
        <v>31</v>
      </c>
      <c r="B40" s="35">
        <f t="shared" si="0"/>
        <v>228635360.17324835</v>
      </c>
      <c r="C40" s="35">
        <f>((Produção!C34*PreçoLivre!C36*(1-Painel!$B$8)-C$3-C$4-C$6)*(1-Painel!$E$7)-C$5+C$6)*C$7</f>
        <v>22620597.47193538</v>
      </c>
      <c r="D40" s="35">
        <f>((Produção!D34*PreçoLivre!D36*(1-Painel!$B$8)-D$3-D$4-D$6)*(1-Painel!$E$7)-D$5+D$6)*D$7</f>
        <v>19902602.40836706</v>
      </c>
      <c r="E40" s="35">
        <f>((Produção!E34*PreçoLivre!E36*(1-Painel!$B$8)-E$3-E$4-E$6)*(1-Painel!$E$7)-E$5+E$6)*E$7</f>
        <v>18581990.076527048</v>
      </c>
      <c r="F40" s="35">
        <f>((Produção!F34*PreçoLivre!F36*(1-Painel!$B$8)-F$3-F$4-F$6)*(1-Painel!$E$7)-F$5+F$6)*F$7</f>
        <v>17614948.010182392</v>
      </c>
      <c r="G40" s="35">
        <f>((Produção!G34*PreçoLivre!G36*(1-Painel!$B$8)-G$3-G$4-G$6)*(1-Painel!$E$7)-G$5+G$6)*G$7</f>
        <v>14877195.073647825</v>
      </c>
      <c r="H40" s="35">
        <f>((Produção!H34*PreçoLivre!H36*(1-Painel!$B$8)-H$3-H$4-H$6)*(1-Painel!$E$7)-H$5+H$6)*H$7</f>
        <v>14713098.537235763</v>
      </c>
      <c r="I40" s="35">
        <f>((Produção!I34*PreçoLivre!I36*(1-Painel!$B$8)-I$3-I$4-I$6)*(1-Painel!$E$7)-I$5+I$6)*I$7</f>
        <v>13064702.45933035</v>
      </c>
      <c r="J40" s="35">
        <f>((Produção!J34*PreçoLivre!J36*(1-Painel!$B$8)-J$3-J$4-J$6)*(1-Painel!$E$7)-J$5+J$6)*J$7</f>
        <v>11827617.32708717</v>
      </c>
      <c r="K40" s="35">
        <f>((Produção!K34*PreçoLivre!K36*(1-Painel!$B$8)-K$3-K$4-K$6)*(1-Painel!$E$7)-K$5+K$6)*K$7</f>
        <v>10848144.608472768</v>
      </c>
      <c r="L40" s="35">
        <f>((Produção!L34*PreçoLivre!L36*(1-Painel!$B$8)-L$3-L$4-L$6)*(1-Painel!$E$7)-L$5+L$6)*L$7</f>
        <v>10646008.613715399</v>
      </c>
      <c r="M40" s="35">
        <f>((Produção!M34*PreçoLivre!M36*(1-Painel!$B$8)-M$3-M$4-M$6)*(1-Painel!$E$7)-M$5+M$6)*M$7</f>
        <v>9928751.3832023274</v>
      </c>
      <c r="N40" s="35">
        <f>((Produção!N34*PreçoLivre!N36*(1-Painel!$B$8)-N$3-N$4-N$6)*(1-Painel!$E$7)-N$5+N$6)*N$7</f>
        <v>9179886.3613430411</v>
      </c>
      <c r="O40" s="35">
        <f>((Produção!O34*PreçoLivre!O36*(1-Painel!$B$8)-O$3-O$4-O$6)*(1-Painel!$E$7)-O$5+O$6)*O$7</f>
        <v>8725451.9714041427</v>
      </c>
      <c r="P40" s="35">
        <f>((Produção!P34*PreçoLivre!P36*(1-Painel!$B$8)-P$3-P$4-P$6)*(1-Painel!$E$7)-P$5+P$6)*P$7</f>
        <v>8012424.6080854796</v>
      </c>
      <c r="Q40" s="35">
        <f>((Produção!Q34*PreçoLivre!Q36*(1-Painel!$B$8)-Q$3-Q$4-Q$6)*(1-Painel!$E$7)-Q$5+Q$6)*Q$7</f>
        <v>7695635.7333817314</v>
      </c>
      <c r="R40" s="35">
        <f>((Produção!R34*PreçoLivre!R36*(1-Painel!$B$8)-R$3-R$4-R$6)*(1-Painel!$E$7)-R$5+R$6)*R$7</f>
        <v>7258232.7940610135</v>
      </c>
      <c r="S40" s="35">
        <f>((Produção!S34*PreçoLivre!S36*(1-Painel!$B$8)-S$3-S$4-S$6)*(1-Painel!$E$7)-S$5+S$6)*S$7</f>
        <v>6514629.9875195147</v>
      </c>
      <c r="T40" s="35">
        <f>((Produção!T34*PreçoLivre!T36*(1-Painel!$B$8)-T$3-T$4-T$6)*(1-Painel!$E$7)-T$5+T$6)*T$7</f>
        <v>5973044.604097194</v>
      </c>
      <c r="U40" s="35">
        <f>((Produção!U34*PreçoLivre!U36*(1-Painel!$B$8)-U$3-U$4-U$6)*(1-Painel!$E$7)-U$5+U$6)*U$7</f>
        <v>5639644.0300468616</v>
      </c>
      <c r="V40" s="35">
        <f>((Produção!V34*PreçoLivre!V36*(1-Painel!$B$8)-V$3-V$4-V$6)*(1-Painel!$E$7)-V$5+V$6)*V$7</f>
        <v>5010754.1136059444</v>
      </c>
    </row>
    <row r="41" spans="1:22" x14ac:dyDescent="0.25">
      <c r="A41" s="36">
        <v>32</v>
      </c>
      <c r="B41" s="35">
        <f t="shared" si="0"/>
        <v>215285476.21475852</v>
      </c>
      <c r="C41" s="35">
        <f>((Produção!C35*PreçoLivre!C37*(1-Painel!$B$8)-C$3-C$4-C$6)*(1-Painel!$E$7)-C$5+C$6)*C$7</f>
        <v>23057832.067548878</v>
      </c>
      <c r="D41" s="35">
        <f>((Produção!D35*PreçoLivre!D37*(1-Painel!$B$8)-D$3-D$4-D$6)*(1-Painel!$E$7)-D$5+D$6)*D$7</f>
        <v>21474680.205230102</v>
      </c>
      <c r="E41" s="35">
        <f>((Produção!E35*PreçoLivre!E37*(1-Painel!$B$8)-E$3-E$4-E$6)*(1-Painel!$E$7)-E$5+E$6)*E$7</f>
        <v>19695619.237136394</v>
      </c>
      <c r="F41" s="35">
        <f>((Produção!F35*PreçoLivre!F37*(1-Painel!$B$8)-F$3-F$4-F$6)*(1-Painel!$E$7)-F$5+F$6)*F$7</f>
        <v>15777063.302281834</v>
      </c>
      <c r="G41" s="35">
        <f>((Produção!G35*PreçoLivre!G37*(1-Painel!$B$8)-G$3-G$4-G$6)*(1-Painel!$E$7)-G$5+G$6)*G$7</f>
        <v>13624910.559134992</v>
      </c>
      <c r="H41" s="35">
        <f>((Produção!H35*PreçoLivre!H37*(1-Painel!$B$8)-H$3-H$4-H$6)*(1-Painel!$E$7)-H$5+H$6)*H$7</f>
        <v>12584281.813638434</v>
      </c>
      <c r="I41" s="35">
        <f>((Produção!I35*PreçoLivre!I37*(1-Painel!$B$8)-I$3-I$4-I$6)*(1-Painel!$E$7)-I$5+I$6)*I$7</f>
        <v>11937251.783657365</v>
      </c>
      <c r="J41" s="35">
        <f>((Produção!J35*PreçoLivre!J37*(1-Painel!$B$8)-J$3-J$4-J$6)*(1-Painel!$E$7)-J$5+J$6)*J$7</f>
        <v>11012150.678789463</v>
      </c>
      <c r="K41" s="35">
        <f>((Produção!K35*PreçoLivre!K37*(1-Painel!$B$8)-K$3-K$4-K$6)*(1-Painel!$E$7)-K$5+K$6)*K$7</f>
        <v>10465395.174816068</v>
      </c>
      <c r="L41" s="35">
        <f>((Produção!L35*PreçoLivre!L37*(1-Painel!$B$8)-L$3-L$4-L$6)*(1-Painel!$E$7)-L$5+L$6)*L$7</f>
        <v>9480287.9883618094</v>
      </c>
      <c r="M41" s="35">
        <f>((Produção!M35*PreçoLivre!M37*(1-Painel!$B$8)-M$3-M$4-M$6)*(1-Painel!$E$7)-M$5+M$6)*M$7</f>
        <v>9009923.7119834069</v>
      </c>
      <c r="N41" s="35">
        <f>((Produção!N35*PreçoLivre!N37*(1-Painel!$B$8)-N$3-N$4-N$6)*(1-Painel!$E$7)-N$5+N$6)*N$7</f>
        <v>8327349.2626849646</v>
      </c>
      <c r="O41" s="35">
        <f>((Produção!O35*PreçoLivre!O37*(1-Painel!$B$8)-O$3-O$4-O$6)*(1-Painel!$E$7)-O$5+O$6)*O$7</f>
        <v>8047250.1790347695</v>
      </c>
      <c r="P41" s="35">
        <f>((Produção!P35*PreçoLivre!P37*(1-Painel!$B$8)-P$3-P$4-P$6)*(1-Painel!$E$7)-P$5+P$6)*P$7</f>
        <v>7149229.3068044093</v>
      </c>
      <c r="Q41" s="35">
        <f>((Produção!Q35*PreçoLivre!Q37*(1-Painel!$B$8)-Q$3-Q$4-Q$6)*(1-Painel!$E$7)-Q$5+Q$6)*Q$7</f>
        <v>6546498.2402231842</v>
      </c>
      <c r="R41" s="35">
        <f>((Produção!R35*PreçoLivre!R37*(1-Painel!$B$8)-R$3-R$4-R$6)*(1-Painel!$E$7)-R$5+R$6)*R$7</f>
        <v>5906542.3068269501</v>
      </c>
      <c r="S41" s="35">
        <f>((Produção!S35*PreçoLivre!S37*(1-Painel!$B$8)-S$3-S$4-S$6)*(1-Painel!$E$7)-S$5+S$6)*S$7</f>
        <v>5769897.7739133639</v>
      </c>
      <c r="T41" s="35">
        <f>((Produção!T35*PreçoLivre!T37*(1-Painel!$B$8)-T$3-T$4-T$6)*(1-Painel!$E$7)-T$5+T$6)*T$7</f>
        <v>5557238.9633999374</v>
      </c>
      <c r="U41" s="35">
        <f>((Produção!U35*PreçoLivre!U37*(1-Painel!$B$8)-U$3-U$4-U$6)*(1-Painel!$E$7)-U$5+U$6)*U$7</f>
        <v>5128472.9584189281</v>
      </c>
      <c r="V41" s="35">
        <f>((Produção!V35*PreçoLivre!V37*(1-Painel!$B$8)-V$3-V$4-V$6)*(1-Painel!$E$7)-V$5+V$6)*V$7</f>
        <v>4733600.7008732632</v>
      </c>
    </row>
    <row r="42" spans="1:22" x14ac:dyDescent="0.25">
      <c r="A42" s="36">
        <v>33</v>
      </c>
      <c r="B42" s="35">
        <f t="shared" si="0"/>
        <v>210438688.15046111</v>
      </c>
      <c r="C42" s="35">
        <f>((Produção!C36*PreçoLivre!C38*(1-Painel!$B$8)-C$3-C$4-C$6)*(1-Painel!$E$7)-C$5+C$6)*C$7</f>
        <v>22822395.486885291</v>
      </c>
      <c r="D42" s="35">
        <f>((Produção!D36*PreçoLivre!D38*(1-Painel!$B$8)-D$3-D$4-D$6)*(1-Painel!$E$7)-D$5+D$6)*D$7</f>
        <v>20323579.50126145</v>
      </c>
      <c r="E42" s="35">
        <f>((Produção!E36*PreçoLivre!E38*(1-Painel!$B$8)-E$3-E$4-E$6)*(1-Painel!$E$7)-E$5+E$6)*E$7</f>
        <v>18186177.610203359</v>
      </c>
      <c r="F42" s="35">
        <f>((Produção!F36*PreçoLivre!F38*(1-Painel!$B$8)-F$3-F$4-F$6)*(1-Painel!$E$7)-F$5+F$6)*F$7</f>
        <v>16839320.668155074</v>
      </c>
      <c r="G42" s="35">
        <f>((Produção!G36*PreçoLivre!G38*(1-Painel!$B$8)-G$3-G$4-G$6)*(1-Painel!$E$7)-G$5+G$6)*G$7</f>
        <v>15424850.207920322</v>
      </c>
      <c r="H42" s="35">
        <f>((Produção!H36*PreçoLivre!H38*(1-Painel!$B$8)-H$3-H$4-H$6)*(1-Painel!$E$7)-H$5+H$6)*H$7</f>
        <v>14140642.108983222</v>
      </c>
      <c r="I42" s="35">
        <f>((Produção!I36*PreçoLivre!I38*(1-Painel!$B$8)-I$3-I$4-I$6)*(1-Painel!$E$7)-I$5+I$6)*I$7</f>
        <v>12835729.712098343</v>
      </c>
      <c r="J42" s="35">
        <f>((Produção!J36*PreçoLivre!J38*(1-Painel!$B$8)-J$3-J$4-J$6)*(1-Painel!$E$7)-J$5+J$6)*J$7</f>
        <v>11938478.023992103</v>
      </c>
      <c r="K42" s="35">
        <f>((Produção!K36*PreçoLivre!K38*(1-Painel!$B$8)-K$3-K$4-K$6)*(1-Painel!$E$7)-K$5+K$6)*K$7</f>
        <v>10628841.981744582</v>
      </c>
      <c r="L42" s="35">
        <f>((Produção!L36*PreçoLivre!L38*(1-Painel!$B$8)-L$3-L$4-L$6)*(1-Painel!$E$7)-L$5+L$6)*L$7</f>
        <v>9617912.8887409531</v>
      </c>
      <c r="M42" s="35">
        <f>((Produção!M36*PreçoLivre!M38*(1-Painel!$B$8)-M$3-M$4-M$6)*(1-Painel!$E$7)-M$5+M$6)*M$7</f>
        <v>8788356.7845416106</v>
      </c>
      <c r="N42" s="35">
        <f>((Produção!N36*PreçoLivre!N38*(1-Painel!$B$8)-N$3-N$4-N$6)*(1-Painel!$E$7)-N$5+N$6)*N$7</f>
        <v>7543960.020467802</v>
      </c>
      <c r="O42" s="35">
        <f>((Produção!O36*PreçoLivre!O38*(1-Painel!$B$8)-O$3-O$4-O$6)*(1-Painel!$E$7)-O$5+O$6)*O$7</f>
        <v>6994127.0734910425</v>
      </c>
      <c r="P42" s="35">
        <f>((Produção!P36*PreçoLivre!P38*(1-Painel!$B$8)-P$3-P$4-P$6)*(1-Painel!$E$7)-P$5+P$6)*P$7</f>
        <v>6113071.0813543415</v>
      </c>
      <c r="Q42" s="35">
        <f>((Produção!Q36*PreçoLivre!Q38*(1-Painel!$B$8)-Q$3-Q$4-Q$6)*(1-Painel!$E$7)-Q$5+Q$6)*Q$7</f>
        <v>5815399.4234571196</v>
      </c>
      <c r="R42" s="35">
        <f>((Produção!R36*PreçoLivre!R38*(1-Painel!$B$8)-R$3-R$4-R$6)*(1-Painel!$E$7)-R$5+R$6)*R$7</f>
        <v>5219056.0042607225</v>
      </c>
      <c r="S42" s="35">
        <f>((Produção!S36*PreçoLivre!S38*(1-Painel!$B$8)-S$3-S$4-S$6)*(1-Painel!$E$7)-S$5+S$6)*S$7</f>
        <v>4835327.6323580146</v>
      </c>
      <c r="T42" s="35">
        <f>((Produção!T36*PreçoLivre!T38*(1-Painel!$B$8)-T$3-T$4-T$6)*(1-Painel!$E$7)-T$5+T$6)*T$7</f>
        <v>4684267.7916225288</v>
      </c>
      <c r="U42" s="35">
        <f>((Produção!U36*PreçoLivre!U38*(1-Painel!$B$8)-U$3-U$4-U$6)*(1-Painel!$E$7)-U$5+U$6)*U$7</f>
        <v>4106198.3123309445</v>
      </c>
      <c r="V42" s="35">
        <f>((Produção!V36*PreçoLivre!V38*(1-Painel!$B$8)-V$3-V$4-V$6)*(1-Painel!$E$7)-V$5+V$6)*V$7</f>
        <v>3580995.8365923124</v>
      </c>
    </row>
    <row r="43" spans="1:22" x14ac:dyDescent="0.25">
      <c r="A43" s="36">
        <v>34</v>
      </c>
      <c r="B43" s="35">
        <f t="shared" si="0"/>
        <v>234355363.81405729</v>
      </c>
      <c r="C43" s="35">
        <f>((Produção!C37*PreçoLivre!C39*(1-Painel!$B$8)-C$3-C$4-C$6)*(1-Painel!$E$7)-C$5+C$6)*C$7</f>
        <v>22443268.913093854</v>
      </c>
      <c r="D43" s="35">
        <f>((Produção!D37*PreçoLivre!D39*(1-Painel!$B$8)-D$3-D$4-D$6)*(1-Painel!$E$7)-D$5+D$6)*D$7</f>
        <v>20855834.064569369</v>
      </c>
      <c r="E43" s="35">
        <f>((Produção!E37*PreçoLivre!E39*(1-Painel!$B$8)-E$3-E$4-E$6)*(1-Painel!$E$7)-E$5+E$6)*E$7</f>
        <v>18890733.407389741</v>
      </c>
      <c r="F43" s="35">
        <f>((Produção!F37*PreçoLivre!F39*(1-Painel!$B$8)-F$3-F$4-F$6)*(1-Painel!$E$7)-F$5+F$6)*F$7</f>
        <v>17264540.033185851</v>
      </c>
      <c r="G43" s="35">
        <f>((Produção!G37*PreçoLivre!G39*(1-Painel!$B$8)-G$3-G$4-G$6)*(1-Painel!$E$7)-G$5+G$6)*G$7</f>
        <v>16164668.445826478</v>
      </c>
      <c r="H43" s="35">
        <f>((Produção!H37*PreçoLivre!H39*(1-Painel!$B$8)-H$3-H$4-H$6)*(1-Painel!$E$7)-H$5+H$6)*H$7</f>
        <v>15225834.517908046</v>
      </c>
      <c r="I43" s="35">
        <f>((Produção!I37*PreçoLivre!I39*(1-Painel!$B$8)-I$3-I$4-I$6)*(1-Painel!$E$7)-I$5+I$6)*I$7</f>
        <v>14534228.770348789</v>
      </c>
      <c r="J43" s="35">
        <f>((Produção!J37*PreçoLivre!J39*(1-Painel!$B$8)-J$3-J$4-J$6)*(1-Painel!$E$7)-J$5+J$6)*J$7</f>
        <v>12706566.608771261</v>
      </c>
      <c r="K43" s="35">
        <f>((Produção!K37*PreçoLivre!K39*(1-Painel!$B$8)-K$3-K$4-K$6)*(1-Painel!$E$7)-K$5+K$6)*K$7</f>
        <v>12394343.705182621</v>
      </c>
      <c r="L43" s="35">
        <f>((Produção!L37*PreçoLivre!L39*(1-Painel!$B$8)-L$3-L$4-L$6)*(1-Painel!$E$7)-L$5+L$6)*L$7</f>
        <v>11360257.973126367</v>
      </c>
      <c r="M43" s="35">
        <f>((Produção!M37*PreçoLivre!M39*(1-Painel!$B$8)-M$3-M$4-M$6)*(1-Painel!$E$7)-M$5+M$6)*M$7</f>
        <v>10710314.504198266</v>
      </c>
      <c r="N43" s="35">
        <f>((Produção!N37*PreçoLivre!N39*(1-Painel!$B$8)-N$3-N$4-N$6)*(1-Painel!$E$7)-N$5+N$6)*N$7</f>
        <v>9932654.2594879325</v>
      </c>
      <c r="O43" s="35">
        <f>((Produção!O37*PreçoLivre!O39*(1-Painel!$B$8)-O$3-O$4-O$6)*(1-Painel!$E$7)-O$5+O$6)*O$7</f>
        <v>8810549.6516875234</v>
      </c>
      <c r="P43" s="35">
        <f>((Produção!P37*PreçoLivre!P39*(1-Painel!$B$8)-P$3-P$4-P$6)*(1-Painel!$E$7)-P$5+P$6)*P$7</f>
        <v>7826924.4594576163</v>
      </c>
      <c r="Q43" s="35">
        <f>((Produção!Q37*PreçoLivre!Q39*(1-Painel!$B$8)-Q$3-Q$4-Q$6)*(1-Painel!$E$7)-Q$5+Q$6)*Q$7</f>
        <v>7056753.9853403354</v>
      </c>
      <c r="R43" s="35">
        <f>((Produção!R37*PreçoLivre!R39*(1-Painel!$B$8)-R$3-R$4-R$6)*(1-Painel!$E$7)-R$5+R$6)*R$7</f>
        <v>6956389.290970685</v>
      </c>
      <c r="S43" s="35">
        <f>((Produção!S37*PreçoLivre!S39*(1-Painel!$B$8)-S$3-S$4-S$6)*(1-Painel!$E$7)-S$5+S$6)*S$7</f>
        <v>6327239.0367974536</v>
      </c>
      <c r="T43" s="35">
        <f>((Produção!T37*PreçoLivre!T39*(1-Painel!$B$8)-T$3-T$4-T$6)*(1-Painel!$E$7)-T$5+T$6)*T$7</f>
        <v>5605352.9566021319</v>
      </c>
      <c r="U43" s="35">
        <f>((Produção!U37*PreçoLivre!U39*(1-Painel!$B$8)-U$3-U$4-U$6)*(1-Painel!$E$7)-U$5+U$6)*U$7</f>
        <v>5040032.8361153668</v>
      </c>
      <c r="V43" s="35">
        <f>((Produção!V37*PreçoLivre!V39*(1-Painel!$B$8)-V$3-V$4-V$6)*(1-Painel!$E$7)-V$5+V$6)*V$7</f>
        <v>4248876.3939976823</v>
      </c>
    </row>
    <row r="44" spans="1:22" x14ac:dyDescent="0.25">
      <c r="A44" s="36">
        <v>35</v>
      </c>
      <c r="B44" s="35">
        <f t="shared" si="0"/>
        <v>215518853.78516328</v>
      </c>
      <c r="C44" s="35">
        <f>((Produção!C38*PreçoLivre!C40*(1-Painel!$B$8)-C$3-C$4-C$6)*(1-Painel!$E$7)-C$5+C$6)*C$7</f>
        <v>22319774.421832912</v>
      </c>
      <c r="D44" s="35">
        <f>((Produção!D38*PreçoLivre!D40*(1-Painel!$B$8)-D$3-D$4-D$6)*(1-Painel!$E$7)-D$5+D$6)*D$7</f>
        <v>20489116.057611369</v>
      </c>
      <c r="E44" s="35">
        <f>((Produção!E38*PreçoLivre!E40*(1-Painel!$B$8)-E$3-E$4-E$6)*(1-Painel!$E$7)-E$5+E$6)*E$7</f>
        <v>18606720.898279205</v>
      </c>
      <c r="F44" s="35">
        <f>((Produção!F38*PreçoLivre!F40*(1-Painel!$B$8)-F$3-F$4-F$6)*(1-Painel!$E$7)-F$5+F$6)*F$7</f>
        <v>16490075.452156583</v>
      </c>
      <c r="G44" s="35">
        <f>((Produção!G38*PreçoLivre!G40*(1-Painel!$B$8)-G$3-G$4-G$6)*(1-Painel!$E$7)-G$5+G$6)*G$7</f>
        <v>15364146.734995043</v>
      </c>
      <c r="H44" s="35">
        <f>((Produção!H38*PreçoLivre!H40*(1-Painel!$B$8)-H$3-H$4-H$6)*(1-Painel!$E$7)-H$5+H$6)*H$7</f>
        <v>13750127.695318177</v>
      </c>
      <c r="I44" s="35">
        <f>((Produção!I38*PreçoLivre!I40*(1-Painel!$B$8)-I$3-I$4-I$6)*(1-Painel!$E$7)-I$5+I$6)*I$7</f>
        <v>12595937.708583711</v>
      </c>
      <c r="J44" s="35">
        <f>((Produção!J38*PreçoLivre!J40*(1-Painel!$B$8)-J$3-J$4-J$6)*(1-Painel!$E$7)-J$5+J$6)*J$7</f>
        <v>12180632.191541884</v>
      </c>
      <c r="K44" s="35">
        <f>((Produção!K38*PreçoLivre!K40*(1-Painel!$B$8)-K$3-K$4-K$6)*(1-Painel!$E$7)-K$5+K$6)*K$7</f>
        <v>11046173.654535493</v>
      </c>
      <c r="L44" s="35">
        <f>((Produção!L38*PreçoLivre!L40*(1-Painel!$B$8)-L$3-L$4-L$6)*(1-Painel!$E$7)-L$5+L$6)*L$7</f>
        <v>9954213.4574808944</v>
      </c>
      <c r="M44" s="35">
        <f>((Produção!M38*PreçoLivre!M40*(1-Painel!$B$8)-M$3-M$4-M$6)*(1-Painel!$E$7)-M$5+M$6)*M$7</f>
        <v>9366263.5504524987</v>
      </c>
      <c r="N44" s="35">
        <f>((Produção!N38*PreçoLivre!N40*(1-Painel!$B$8)-N$3-N$4-N$6)*(1-Painel!$E$7)-N$5+N$6)*N$7</f>
        <v>8398445.3221915606</v>
      </c>
      <c r="O44" s="35">
        <f>((Produção!O38*PreçoLivre!O40*(1-Painel!$B$8)-O$3-O$4-O$6)*(1-Painel!$E$7)-O$5+O$6)*O$7</f>
        <v>7681822.0065039424</v>
      </c>
      <c r="P44" s="35">
        <f>((Produção!P38*PreçoLivre!P40*(1-Painel!$B$8)-P$3-P$4-P$6)*(1-Painel!$E$7)-P$5+P$6)*P$7</f>
        <v>6774681.7349649351</v>
      </c>
      <c r="Q44" s="35">
        <f>((Produção!Q38*PreçoLivre!Q40*(1-Painel!$B$8)-Q$3-Q$4-Q$6)*(1-Painel!$E$7)-Q$5+Q$6)*Q$7</f>
        <v>6240142.1933948062</v>
      </c>
      <c r="R44" s="35">
        <f>((Produção!R38*PreçoLivre!R40*(1-Painel!$B$8)-R$3-R$4-R$6)*(1-Painel!$E$7)-R$5+R$6)*R$7</f>
        <v>5558447.4102367945</v>
      </c>
      <c r="S44" s="35">
        <f>((Produção!S38*PreçoLivre!S40*(1-Painel!$B$8)-S$3-S$4-S$6)*(1-Painel!$E$7)-S$5+S$6)*S$7</f>
        <v>5117362.8424518704</v>
      </c>
      <c r="T44" s="35">
        <f>((Produção!T38*PreçoLivre!T40*(1-Painel!$B$8)-T$3-T$4-T$6)*(1-Painel!$E$7)-T$5+T$6)*T$7</f>
        <v>5070233.0434879689</v>
      </c>
      <c r="U44" s="35">
        <f>((Produção!U38*PreçoLivre!U40*(1-Painel!$B$8)-U$3-U$4-U$6)*(1-Painel!$E$7)-U$5+U$6)*U$7</f>
        <v>4401863.4347292464</v>
      </c>
      <c r="V44" s="35">
        <f>((Produção!V38*PreçoLivre!V40*(1-Painel!$B$8)-V$3-V$4-V$6)*(1-Painel!$E$7)-V$5+V$6)*V$7</f>
        <v>4112673.9744143509</v>
      </c>
    </row>
    <row r="45" spans="1:22" x14ac:dyDescent="0.25">
      <c r="A45" s="36">
        <v>36</v>
      </c>
      <c r="B45" s="35">
        <f t="shared" si="0"/>
        <v>212280021.76119673</v>
      </c>
      <c r="C45" s="35">
        <f>((Produção!C39*PreçoLivre!C41*(1-Painel!$B$8)-C$3-C$4-C$6)*(1-Painel!$E$7)-C$5+C$6)*C$7</f>
        <v>22897173.893342372</v>
      </c>
      <c r="D45" s="35">
        <f>((Produção!D39*PreçoLivre!D41*(1-Painel!$B$8)-D$3-D$4-D$6)*(1-Painel!$E$7)-D$5+D$6)*D$7</f>
        <v>21176043.130897798</v>
      </c>
      <c r="E45" s="35">
        <f>((Produção!E39*PreçoLivre!E41*(1-Painel!$B$8)-E$3-E$4-E$6)*(1-Painel!$E$7)-E$5+E$6)*E$7</f>
        <v>18528322.127208643</v>
      </c>
      <c r="F45" s="35">
        <f>((Produção!F39*PreçoLivre!F41*(1-Painel!$B$8)-F$3-F$4-F$6)*(1-Painel!$E$7)-F$5+F$6)*F$7</f>
        <v>16530824.746873712</v>
      </c>
      <c r="G45" s="35">
        <f>((Produção!G39*PreçoLivre!G41*(1-Painel!$B$8)-G$3-G$4-G$6)*(1-Painel!$E$7)-G$5+G$6)*G$7</f>
        <v>14713279.072622223</v>
      </c>
      <c r="H45" s="35">
        <f>((Produção!H39*PreçoLivre!H41*(1-Painel!$B$8)-H$3-H$4-H$6)*(1-Painel!$E$7)-H$5+H$6)*H$7</f>
        <v>13015490.907984337</v>
      </c>
      <c r="I45" s="35">
        <f>((Produção!I39*PreçoLivre!I41*(1-Painel!$B$8)-I$3-I$4-I$6)*(1-Painel!$E$7)-I$5+I$6)*I$7</f>
        <v>11813679.178301258</v>
      </c>
      <c r="J45" s="35">
        <f>((Produção!J39*PreçoLivre!J41*(1-Painel!$B$8)-J$3-J$4-J$6)*(1-Painel!$E$7)-J$5+J$6)*J$7</f>
        <v>11575469.276527492</v>
      </c>
      <c r="K45" s="35">
        <f>((Produção!K39*PreçoLivre!K41*(1-Painel!$B$8)-K$3-K$4-K$6)*(1-Painel!$E$7)-K$5+K$6)*K$7</f>
        <v>10451325.538886275</v>
      </c>
      <c r="L45" s="35">
        <f>((Produção!L39*PreçoLivre!L41*(1-Painel!$B$8)-L$3-L$4-L$6)*(1-Painel!$E$7)-L$5+L$6)*L$7</f>
        <v>9125324.11459806</v>
      </c>
      <c r="M45" s="35">
        <f>((Produção!M39*PreçoLivre!M41*(1-Painel!$B$8)-M$3-M$4-M$6)*(1-Painel!$E$7)-M$5+M$6)*M$7</f>
        <v>9024134.6992091499</v>
      </c>
      <c r="N45" s="35">
        <f>((Produção!N39*PreçoLivre!N41*(1-Painel!$B$8)-N$3-N$4-N$6)*(1-Painel!$E$7)-N$5+N$6)*N$7</f>
        <v>8308983.0995800989</v>
      </c>
      <c r="O45" s="35">
        <f>((Produção!O39*PreçoLivre!O41*(1-Painel!$B$8)-O$3-O$4-O$6)*(1-Painel!$E$7)-O$5+O$6)*O$7</f>
        <v>7829245.6286066044</v>
      </c>
      <c r="P45" s="35">
        <f>((Produção!P39*PreçoLivre!P41*(1-Painel!$B$8)-P$3-P$4-P$6)*(1-Painel!$E$7)-P$5+P$6)*P$7</f>
        <v>7030050.2339205034</v>
      </c>
      <c r="Q45" s="35">
        <f>((Produção!Q39*PreçoLivre!Q41*(1-Painel!$B$8)-Q$3-Q$4-Q$6)*(1-Painel!$E$7)-Q$5+Q$6)*Q$7</f>
        <v>6276744.3774939766</v>
      </c>
      <c r="R45" s="35">
        <f>((Produção!R39*PreçoLivre!R41*(1-Painel!$B$8)-R$3-R$4-R$6)*(1-Painel!$E$7)-R$5+R$6)*R$7</f>
        <v>5756664.2984703369</v>
      </c>
      <c r="S45" s="35">
        <f>((Produção!S39*PreçoLivre!S41*(1-Painel!$B$8)-S$3-S$4-S$6)*(1-Painel!$E$7)-S$5+S$6)*S$7</f>
        <v>5162652.0683291405</v>
      </c>
      <c r="T45" s="35">
        <f>((Produção!T39*PreçoLivre!T41*(1-Painel!$B$8)-T$3-T$4-T$6)*(1-Painel!$E$7)-T$5+T$6)*T$7</f>
        <v>4696270.6366173122</v>
      </c>
      <c r="U45" s="35">
        <f>((Produção!U39*PreçoLivre!U41*(1-Painel!$B$8)-U$3-U$4-U$6)*(1-Painel!$E$7)-U$5+U$6)*U$7</f>
        <v>4487036.8251414355</v>
      </c>
      <c r="V45" s="35">
        <f>((Produção!V39*PreçoLivre!V41*(1-Painel!$B$8)-V$3-V$4-V$6)*(1-Painel!$E$7)-V$5+V$6)*V$7</f>
        <v>3881307.9065860016</v>
      </c>
    </row>
    <row r="46" spans="1:22" x14ac:dyDescent="0.25">
      <c r="A46" s="36">
        <v>37</v>
      </c>
      <c r="B46" s="35">
        <f t="shared" si="0"/>
        <v>274632376.4908098</v>
      </c>
      <c r="C46" s="35">
        <f>((Produção!C40*PreçoLivre!C42*(1-Painel!$B$8)-C$3-C$4-C$6)*(1-Painel!$E$7)-C$5+C$6)*C$7</f>
        <v>24579418.062682297</v>
      </c>
      <c r="D46" s="35">
        <f>((Produção!D40*PreçoLivre!D42*(1-Painel!$B$8)-D$3-D$4-D$6)*(1-Painel!$E$7)-D$5+D$6)*D$7</f>
        <v>22183994.274085779</v>
      </c>
      <c r="E46" s="35">
        <f>((Produção!E40*PreçoLivre!E42*(1-Painel!$B$8)-E$3-E$4-E$6)*(1-Painel!$E$7)-E$5+E$6)*E$7</f>
        <v>21344122.708506256</v>
      </c>
      <c r="F46" s="35">
        <f>((Produção!F40*PreçoLivre!F42*(1-Painel!$B$8)-F$3-F$4-F$6)*(1-Painel!$E$7)-F$5+F$6)*F$7</f>
        <v>19723691.622992881</v>
      </c>
      <c r="G46" s="35">
        <f>((Produção!G40*PreçoLivre!G42*(1-Painel!$B$8)-G$3-G$4-G$6)*(1-Painel!$E$7)-G$5+G$6)*G$7</f>
        <v>18441514.69452187</v>
      </c>
      <c r="H46" s="35">
        <f>((Produção!H40*PreçoLivre!H42*(1-Painel!$B$8)-H$3-H$4-H$6)*(1-Painel!$E$7)-H$5+H$6)*H$7</f>
        <v>17075334.829690717</v>
      </c>
      <c r="I46" s="35">
        <f>((Produção!I40*PreçoLivre!I42*(1-Painel!$B$8)-I$3-I$4-I$6)*(1-Painel!$E$7)-I$5+I$6)*I$7</f>
        <v>16519280.064073827</v>
      </c>
      <c r="J46" s="35">
        <f>((Produção!J40*PreçoLivre!J42*(1-Painel!$B$8)-J$3-J$4-J$6)*(1-Painel!$E$7)-J$5+J$6)*J$7</f>
        <v>15459744.44911297</v>
      </c>
      <c r="K46" s="35">
        <f>((Produção!K40*PreçoLivre!K42*(1-Painel!$B$8)-K$3-K$4-K$6)*(1-Painel!$E$7)-K$5+K$6)*K$7</f>
        <v>15288455.293322198</v>
      </c>
      <c r="L46" s="35">
        <f>((Produção!L40*PreçoLivre!L42*(1-Painel!$B$8)-L$3-L$4-L$6)*(1-Painel!$E$7)-L$5+L$6)*L$7</f>
        <v>14729010.188281957</v>
      </c>
      <c r="M46" s="35">
        <f>((Produção!M40*PreçoLivre!M42*(1-Painel!$B$8)-M$3-M$4-M$6)*(1-Painel!$E$7)-M$5+M$6)*M$7</f>
        <v>12979566.447791642</v>
      </c>
      <c r="N46" s="35">
        <f>((Produção!N40*PreçoLivre!N42*(1-Painel!$B$8)-N$3-N$4-N$6)*(1-Painel!$E$7)-N$5+N$6)*N$7</f>
        <v>11315801.734835498</v>
      </c>
      <c r="O46" s="35">
        <f>((Produção!O40*PreçoLivre!O42*(1-Painel!$B$8)-O$3-O$4-O$6)*(1-Painel!$E$7)-O$5+O$6)*O$7</f>
        <v>10542736.476934623</v>
      </c>
      <c r="P46" s="35">
        <f>((Produção!P40*PreçoLivre!P42*(1-Painel!$B$8)-P$3-P$4-P$6)*(1-Painel!$E$7)-P$5+P$6)*P$7</f>
        <v>9493734.8645904139</v>
      </c>
      <c r="Q46" s="35">
        <f>((Produção!Q40*PreçoLivre!Q42*(1-Painel!$B$8)-Q$3-Q$4-Q$6)*(1-Painel!$E$7)-Q$5+Q$6)*Q$7</f>
        <v>8830965.804182481</v>
      </c>
      <c r="R46" s="35">
        <f>((Produção!R40*PreçoLivre!R42*(1-Painel!$B$8)-R$3-R$4-R$6)*(1-Painel!$E$7)-R$5+R$6)*R$7</f>
        <v>8201816.2812687801</v>
      </c>
      <c r="S46" s="35">
        <f>((Produção!S40*PreçoLivre!S42*(1-Painel!$B$8)-S$3-S$4-S$6)*(1-Painel!$E$7)-S$5+S$6)*S$7</f>
        <v>7608763.363716986</v>
      </c>
      <c r="T46" s="35">
        <f>((Produção!T40*PreçoLivre!T42*(1-Painel!$B$8)-T$3-T$4-T$6)*(1-Painel!$E$7)-T$5+T$6)*T$7</f>
        <v>7249899.8992698081</v>
      </c>
      <c r="U46" s="35">
        <f>((Produção!U40*PreçoLivre!U42*(1-Painel!$B$8)-U$3-U$4-U$6)*(1-Painel!$E$7)-U$5+U$6)*U$7</f>
        <v>6780596.8088103691</v>
      </c>
      <c r="V46" s="35">
        <f>((Produção!V40*PreçoLivre!V42*(1-Painel!$B$8)-V$3-V$4-V$6)*(1-Painel!$E$7)-V$5+V$6)*V$7</f>
        <v>6283928.6221384089</v>
      </c>
    </row>
    <row r="47" spans="1:22" x14ac:dyDescent="0.25">
      <c r="A47" s="36">
        <v>38</v>
      </c>
      <c r="B47" s="35">
        <f t="shared" si="0"/>
        <v>243016020.18388233</v>
      </c>
      <c r="C47" s="35">
        <f>((Produção!C41*PreçoLivre!C43*(1-Painel!$B$8)-C$3-C$4-C$6)*(1-Painel!$E$7)-C$5+C$6)*C$7</f>
        <v>23811778.434551463</v>
      </c>
      <c r="D47" s="35">
        <f>((Produção!D41*PreçoLivre!D43*(1-Painel!$B$8)-D$3-D$4-D$6)*(1-Painel!$E$7)-D$5+D$6)*D$7</f>
        <v>21724422.094173763</v>
      </c>
      <c r="E47" s="35">
        <f>((Produção!E41*PreçoLivre!E43*(1-Painel!$B$8)-E$3-E$4-E$6)*(1-Painel!$E$7)-E$5+E$6)*E$7</f>
        <v>19350026.876218047</v>
      </c>
      <c r="F47" s="35">
        <f>((Produção!F41*PreçoLivre!F43*(1-Painel!$B$8)-F$3-F$4-F$6)*(1-Painel!$E$7)-F$5+F$6)*F$7</f>
        <v>17551686.402862981</v>
      </c>
      <c r="G47" s="35">
        <f>((Produção!G41*PreçoLivre!G43*(1-Painel!$B$8)-G$3-G$4-G$6)*(1-Painel!$E$7)-G$5+G$6)*G$7</f>
        <v>16974057.436629441</v>
      </c>
      <c r="H47" s="35">
        <f>((Produção!H41*PreçoLivre!H43*(1-Painel!$B$8)-H$3-H$4-H$6)*(1-Painel!$E$7)-H$5+H$6)*H$7</f>
        <v>15574780.800850136</v>
      </c>
      <c r="I47" s="35">
        <f>((Produção!I41*PreçoLivre!I43*(1-Painel!$B$8)-I$3-I$4-I$6)*(1-Painel!$E$7)-I$5+I$6)*I$7</f>
        <v>15101795.044458432</v>
      </c>
      <c r="J47" s="35">
        <f>((Produção!J41*PreçoLivre!J43*(1-Painel!$B$8)-J$3-J$4-J$6)*(1-Painel!$E$7)-J$5+J$6)*J$7</f>
        <v>13502344.337057278</v>
      </c>
      <c r="K47" s="35">
        <f>((Produção!K41*PreçoLivre!K43*(1-Painel!$B$8)-K$3-K$4-K$6)*(1-Painel!$E$7)-K$5+K$6)*K$7</f>
        <v>12223234.216460377</v>
      </c>
      <c r="L47" s="35">
        <f>((Produção!L41*PreçoLivre!L43*(1-Painel!$B$8)-L$3-L$4-L$6)*(1-Painel!$E$7)-L$5+L$6)*L$7</f>
        <v>11676029.379486375</v>
      </c>
      <c r="M47" s="35">
        <f>((Produção!M41*PreçoLivre!M43*(1-Painel!$B$8)-M$3-M$4-M$6)*(1-Painel!$E$7)-M$5+M$6)*M$7</f>
        <v>11207529.166495247</v>
      </c>
      <c r="N47" s="35">
        <f>((Produção!N41*PreçoLivre!N43*(1-Painel!$B$8)-N$3-N$4-N$6)*(1-Painel!$E$7)-N$5+N$6)*N$7</f>
        <v>10219722.073129406</v>
      </c>
      <c r="O47" s="35">
        <f>((Produção!O41*PreçoLivre!O43*(1-Painel!$B$8)-O$3-O$4-O$6)*(1-Painel!$E$7)-O$5+O$6)*O$7</f>
        <v>9478381.5258719735</v>
      </c>
      <c r="P47" s="35">
        <f>((Produção!P41*PreçoLivre!P43*(1-Painel!$B$8)-P$3-P$4-P$6)*(1-Painel!$E$7)-P$5+P$6)*P$7</f>
        <v>8424817.3731538057</v>
      </c>
      <c r="Q47" s="35">
        <f>((Produção!Q41*PreçoLivre!Q43*(1-Painel!$B$8)-Q$3-Q$4-Q$6)*(1-Painel!$E$7)-Q$5+Q$6)*Q$7</f>
        <v>7414923.4087193068</v>
      </c>
      <c r="R47" s="35">
        <f>((Produção!R41*PreçoLivre!R43*(1-Painel!$B$8)-R$3-R$4-R$6)*(1-Painel!$E$7)-R$5+R$6)*R$7</f>
        <v>6798691.3562500654</v>
      </c>
      <c r="S47" s="35">
        <f>((Produção!S41*PreçoLivre!S43*(1-Painel!$B$8)-S$3-S$4-S$6)*(1-Painel!$E$7)-S$5+S$6)*S$7</f>
        <v>6124917.6624207227</v>
      </c>
      <c r="T47" s="35">
        <f>((Produção!T41*PreçoLivre!T43*(1-Painel!$B$8)-T$3-T$4-T$6)*(1-Painel!$E$7)-T$5+T$6)*T$7</f>
        <v>5693960.06288186</v>
      </c>
      <c r="U47" s="35">
        <f>((Produção!U41*PreçoLivre!U43*(1-Painel!$B$8)-U$3-U$4-U$6)*(1-Painel!$E$7)-U$5+U$6)*U$7</f>
        <v>5287521.1775386762</v>
      </c>
      <c r="V47" s="35">
        <f>((Produção!V41*PreçoLivre!V43*(1-Painel!$B$8)-V$3-V$4-V$6)*(1-Painel!$E$7)-V$5+V$6)*V$7</f>
        <v>4875401.3546729693</v>
      </c>
    </row>
    <row r="48" spans="1:22" x14ac:dyDescent="0.25">
      <c r="A48" s="36">
        <v>39</v>
      </c>
      <c r="B48" s="35">
        <f t="shared" si="0"/>
        <v>214774936.4764851</v>
      </c>
      <c r="C48" s="35">
        <f>((Produção!C42*PreçoLivre!C44*(1-Painel!$B$8)-C$3-C$4-C$6)*(1-Painel!$E$7)-C$5+C$6)*C$7</f>
        <v>23174137.253834307</v>
      </c>
      <c r="D48" s="35">
        <f>((Produção!D42*PreçoLivre!D44*(1-Painel!$B$8)-D$3-D$4-D$6)*(1-Painel!$E$7)-D$5+D$6)*D$7</f>
        <v>21223650.405247211</v>
      </c>
      <c r="E48" s="35">
        <f>((Produção!E42*PreçoLivre!E44*(1-Painel!$B$8)-E$3-E$4-E$6)*(1-Painel!$E$7)-E$5+E$6)*E$7</f>
        <v>19351710.117898092</v>
      </c>
      <c r="F48" s="35">
        <f>((Produção!F42*PreçoLivre!F44*(1-Painel!$B$8)-F$3-F$4-F$6)*(1-Painel!$E$7)-F$5+F$6)*F$7</f>
        <v>17892913.153126016</v>
      </c>
      <c r="G48" s="35">
        <f>((Produção!G42*PreçoLivre!G44*(1-Painel!$B$8)-G$3-G$4-G$6)*(1-Painel!$E$7)-G$5+G$6)*G$7</f>
        <v>15693760.183034509</v>
      </c>
      <c r="H48" s="35">
        <f>((Produção!H42*PreçoLivre!H44*(1-Painel!$B$8)-H$3-H$4-H$6)*(1-Painel!$E$7)-H$5+H$6)*H$7</f>
        <v>13886110.211618831</v>
      </c>
      <c r="I48" s="35">
        <f>((Produção!I42*PreçoLivre!I44*(1-Painel!$B$8)-I$3-I$4-I$6)*(1-Painel!$E$7)-I$5+I$6)*I$7</f>
        <v>12697257.570942763</v>
      </c>
      <c r="J48" s="35">
        <f>((Produção!J42*PreçoLivre!J44*(1-Painel!$B$8)-J$3-J$4-J$6)*(1-Painel!$E$7)-J$5+J$6)*J$7</f>
        <v>11496969.803101642</v>
      </c>
      <c r="K48" s="35">
        <f>((Produção!K42*PreçoLivre!K44*(1-Painel!$B$8)-K$3-K$4-K$6)*(1-Painel!$E$7)-K$5+K$6)*K$7</f>
        <v>10972521.76168129</v>
      </c>
      <c r="L48" s="35">
        <f>((Produção!L42*PreçoLivre!L44*(1-Painel!$B$8)-L$3-L$4-L$6)*(1-Painel!$E$7)-L$5+L$6)*L$7</f>
        <v>9218253.7089911439</v>
      </c>
      <c r="M48" s="35">
        <f>((Produção!M42*PreçoLivre!M44*(1-Painel!$B$8)-M$3-M$4-M$6)*(1-Painel!$E$7)-M$5+M$6)*M$7</f>
        <v>8397892.3166540191</v>
      </c>
      <c r="N48" s="35">
        <f>((Produção!N42*PreçoLivre!N44*(1-Painel!$B$8)-N$3-N$4-N$6)*(1-Painel!$E$7)-N$5+N$6)*N$7</f>
        <v>7789468.6722673327</v>
      </c>
      <c r="O48" s="35">
        <f>((Produção!O42*PreçoLivre!O44*(1-Painel!$B$8)-O$3-O$4-O$6)*(1-Painel!$E$7)-O$5+O$6)*O$7</f>
        <v>7124984.3880450781</v>
      </c>
      <c r="P48" s="35">
        <f>((Produção!P42*PreçoLivre!P44*(1-Painel!$B$8)-P$3-P$4-P$6)*(1-Painel!$E$7)-P$5+P$6)*P$7</f>
        <v>6752090.9672589824</v>
      </c>
      <c r="Q48" s="35">
        <f>((Produção!Q42*PreçoLivre!Q44*(1-Painel!$B$8)-Q$3-Q$4-Q$6)*(1-Painel!$E$7)-Q$5+Q$6)*Q$7</f>
        <v>6299923.1588946953</v>
      </c>
      <c r="R48" s="35">
        <f>((Produção!R42*PreçoLivre!R44*(1-Painel!$B$8)-R$3-R$4-R$6)*(1-Painel!$E$7)-R$5+R$6)*R$7</f>
        <v>5518080.856288855</v>
      </c>
      <c r="S48" s="35">
        <f>((Produção!S42*PreçoLivre!S44*(1-Painel!$B$8)-S$3-S$4-S$6)*(1-Painel!$E$7)-S$5+S$6)*S$7</f>
        <v>5078911.2444822649</v>
      </c>
      <c r="T48" s="35">
        <f>((Produção!T42*PreçoLivre!T44*(1-Painel!$B$8)-T$3-T$4-T$6)*(1-Painel!$E$7)-T$5+T$6)*T$7</f>
        <v>4584488.2084096689</v>
      </c>
      <c r="U48" s="35">
        <f>((Produção!U42*PreçoLivre!U44*(1-Painel!$B$8)-U$3-U$4-U$6)*(1-Painel!$E$7)-U$5+U$6)*U$7</f>
        <v>3987677.1765322969</v>
      </c>
      <c r="V48" s="35">
        <f>((Produção!V42*PreçoLivre!V44*(1-Painel!$B$8)-V$3-V$4-V$6)*(1-Painel!$E$7)-V$5+V$6)*V$7</f>
        <v>3634135.3181761224</v>
      </c>
    </row>
    <row r="49" spans="1:22" x14ac:dyDescent="0.25">
      <c r="A49" s="36">
        <v>40</v>
      </c>
      <c r="B49" s="35">
        <f t="shared" si="0"/>
        <v>213661977.92165393</v>
      </c>
      <c r="C49" s="35">
        <f>((Produção!C43*PreçoLivre!C45*(1-Painel!$B$8)-C$3-C$4-C$6)*(1-Painel!$E$7)-C$5+C$6)*C$7</f>
        <v>23194014.457651511</v>
      </c>
      <c r="D49" s="35">
        <f>((Produção!D43*PreçoLivre!D45*(1-Painel!$B$8)-D$3-D$4-D$6)*(1-Painel!$E$7)-D$5+D$6)*D$7</f>
        <v>21524750.45126893</v>
      </c>
      <c r="E49" s="35">
        <f>((Produção!E43*PreçoLivre!E45*(1-Painel!$B$8)-E$3-E$4-E$6)*(1-Painel!$E$7)-E$5+E$6)*E$7</f>
        <v>19789453.208175708</v>
      </c>
      <c r="F49" s="35">
        <f>((Produção!F43*PreçoLivre!F45*(1-Painel!$B$8)-F$3-F$4-F$6)*(1-Painel!$E$7)-F$5+F$6)*F$7</f>
        <v>18154356.802212972</v>
      </c>
      <c r="G49" s="35">
        <f>((Produção!G43*PreçoLivre!G45*(1-Painel!$B$8)-G$3-G$4-G$6)*(1-Painel!$E$7)-G$5+G$6)*G$7</f>
        <v>15826934.171976162</v>
      </c>
      <c r="H49" s="35">
        <f>((Produção!H43*PreçoLivre!H45*(1-Painel!$B$8)-H$3-H$4-H$6)*(1-Painel!$E$7)-H$5+H$6)*H$7</f>
        <v>13833496.619432842</v>
      </c>
      <c r="I49" s="35">
        <f>((Produção!I43*PreçoLivre!I45*(1-Painel!$B$8)-I$3-I$4-I$6)*(1-Painel!$E$7)-I$5+I$6)*I$7</f>
        <v>12408198.583760785</v>
      </c>
      <c r="J49" s="35">
        <f>((Produção!J43*PreçoLivre!J45*(1-Painel!$B$8)-J$3-J$4-J$6)*(1-Painel!$E$7)-J$5+J$6)*J$7</f>
        <v>11725805.514706612</v>
      </c>
      <c r="K49" s="35">
        <f>((Produção!K43*PreçoLivre!K45*(1-Painel!$B$8)-K$3-K$4-K$6)*(1-Painel!$E$7)-K$5+K$6)*K$7</f>
        <v>10265522.003759816</v>
      </c>
      <c r="L49" s="35">
        <f>((Produção!L43*PreçoLivre!L45*(1-Painel!$B$8)-L$3-L$4-L$6)*(1-Painel!$E$7)-L$5+L$6)*L$7</f>
        <v>9209527.578249475</v>
      </c>
      <c r="M49" s="35">
        <f>((Produção!M43*PreçoLivre!M45*(1-Painel!$B$8)-M$3-M$4-M$6)*(1-Painel!$E$7)-M$5+M$6)*M$7</f>
        <v>8448231.5084784273</v>
      </c>
      <c r="N49" s="35">
        <f>((Produção!N43*PreçoLivre!N45*(1-Painel!$B$8)-N$3-N$4-N$6)*(1-Painel!$E$7)-N$5+N$6)*N$7</f>
        <v>7991529.7238902058</v>
      </c>
      <c r="O49" s="35">
        <f>((Produção!O43*PreçoLivre!O45*(1-Painel!$B$8)-O$3-O$4-O$6)*(1-Painel!$E$7)-O$5+O$6)*O$7</f>
        <v>7540180.4477504203</v>
      </c>
      <c r="P49" s="35">
        <f>((Produção!P43*PreçoLivre!P45*(1-Painel!$B$8)-P$3-P$4-P$6)*(1-Painel!$E$7)-P$5+P$6)*P$7</f>
        <v>6654599.8763557561</v>
      </c>
      <c r="Q49" s="35">
        <f>((Produção!Q43*PreçoLivre!Q45*(1-Painel!$B$8)-Q$3-Q$4-Q$6)*(1-Painel!$E$7)-Q$5+Q$6)*Q$7</f>
        <v>5877194.5827351157</v>
      </c>
      <c r="R49" s="35">
        <f>((Produção!R43*PreçoLivre!R45*(1-Painel!$B$8)-R$3-R$4-R$6)*(1-Painel!$E$7)-R$5+R$6)*R$7</f>
        <v>5109868.3812779766</v>
      </c>
      <c r="S49" s="35">
        <f>((Produção!S43*PreçoLivre!S45*(1-Painel!$B$8)-S$3-S$4-S$6)*(1-Painel!$E$7)-S$5+S$6)*S$7</f>
        <v>4530806.9125939468</v>
      </c>
      <c r="T49" s="35">
        <f>((Produção!T43*PreçoLivre!T45*(1-Painel!$B$8)-T$3-T$4-T$6)*(1-Painel!$E$7)-T$5+T$6)*T$7</f>
        <v>4175729.8529396588</v>
      </c>
      <c r="U49" s="35">
        <f>((Produção!U43*PreçoLivre!U45*(1-Painel!$B$8)-U$3-U$4-U$6)*(1-Painel!$E$7)-U$5+U$6)*U$7</f>
        <v>3876664.0898134606</v>
      </c>
      <c r="V49" s="35">
        <f>((Produção!V43*PreçoLivre!V45*(1-Painel!$B$8)-V$3-V$4-V$6)*(1-Painel!$E$7)-V$5+V$6)*V$7</f>
        <v>3525113.154624118</v>
      </c>
    </row>
    <row r="50" spans="1:22" x14ac:dyDescent="0.25">
      <c r="A50" s="36">
        <v>41</v>
      </c>
      <c r="B50" s="35">
        <f t="shared" si="0"/>
        <v>233323543.69595551</v>
      </c>
      <c r="C50" s="35">
        <f>((Produção!C44*PreçoLivre!C46*(1-Painel!$B$8)-C$3-C$4-C$6)*(1-Painel!$E$7)-C$5+C$6)*C$7</f>
        <v>22724931.216831818</v>
      </c>
      <c r="D50" s="35">
        <f>((Produção!D44*PreçoLivre!D46*(1-Painel!$B$8)-D$3-D$4-D$6)*(1-Painel!$E$7)-D$5+D$6)*D$7</f>
        <v>19821378.699802887</v>
      </c>
      <c r="E50" s="35">
        <f>((Produção!E44*PreçoLivre!E46*(1-Painel!$B$8)-E$3-E$4-E$6)*(1-Painel!$E$7)-E$5+E$6)*E$7</f>
        <v>18511376.360764463</v>
      </c>
      <c r="F50" s="35">
        <f>((Produção!F44*PreçoLivre!F46*(1-Painel!$B$8)-F$3-F$4-F$6)*(1-Painel!$E$7)-F$5+F$6)*F$7</f>
        <v>17867437.756639376</v>
      </c>
      <c r="G50" s="35">
        <f>((Produção!G44*PreçoLivre!G46*(1-Painel!$B$8)-G$3-G$4-G$6)*(1-Painel!$E$7)-G$5+G$6)*G$7</f>
        <v>15986643.154204665</v>
      </c>
      <c r="H50" s="35">
        <f>((Produção!H44*PreçoLivre!H46*(1-Painel!$B$8)-H$3-H$4-H$6)*(1-Painel!$E$7)-H$5+H$6)*H$7</f>
        <v>14146200.431506615</v>
      </c>
      <c r="I50" s="35">
        <f>((Produção!I44*PreçoLivre!I46*(1-Painel!$B$8)-I$3-I$4-I$6)*(1-Painel!$E$7)-I$5+I$6)*I$7</f>
        <v>13776784.973923713</v>
      </c>
      <c r="J50" s="35">
        <f>((Produção!J44*PreçoLivre!J46*(1-Painel!$B$8)-J$3-J$4-J$6)*(1-Painel!$E$7)-J$5+J$6)*J$7</f>
        <v>12467172.537818553</v>
      </c>
      <c r="K50" s="35">
        <f>((Produção!K44*PreçoLivre!K46*(1-Painel!$B$8)-K$3-K$4-K$6)*(1-Painel!$E$7)-K$5+K$6)*K$7</f>
        <v>11852424.093120066</v>
      </c>
      <c r="L50" s="35">
        <f>((Produção!L44*PreçoLivre!L46*(1-Painel!$B$8)-L$3-L$4-L$6)*(1-Painel!$E$7)-L$5+L$6)*L$7</f>
        <v>10976418.898447907</v>
      </c>
      <c r="M50" s="35">
        <f>((Produção!M44*PreçoLivre!M46*(1-Painel!$B$8)-M$3-M$4-M$6)*(1-Painel!$E$7)-M$5+M$6)*M$7</f>
        <v>10326608.836138278</v>
      </c>
      <c r="N50" s="35">
        <f>((Produção!N44*PreçoLivre!N46*(1-Painel!$B$8)-N$3-N$4-N$6)*(1-Painel!$E$7)-N$5+N$6)*N$7</f>
        <v>10112665.87499846</v>
      </c>
      <c r="O50" s="35">
        <f>((Produção!O44*PreçoLivre!O46*(1-Painel!$B$8)-O$3-O$4-O$6)*(1-Painel!$E$7)-O$5+O$6)*O$7</f>
        <v>9331256.2443369292</v>
      </c>
      <c r="P50" s="35">
        <f>((Produção!P44*PreçoLivre!P46*(1-Painel!$B$8)-P$3-P$4-P$6)*(1-Painel!$E$7)-P$5+P$6)*P$7</f>
        <v>8444247.1401475929</v>
      </c>
      <c r="Q50" s="35">
        <f>((Produção!Q44*PreçoLivre!Q46*(1-Painel!$B$8)-Q$3-Q$4-Q$6)*(1-Painel!$E$7)-Q$5+Q$6)*Q$7</f>
        <v>7975201.2221538834</v>
      </c>
      <c r="R50" s="35">
        <f>((Produção!R44*PreçoLivre!R46*(1-Painel!$B$8)-R$3-R$4-R$6)*(1-Painel!$E$7)-R$5+R$6)*R$7</f>
        <v>7475495.4242574424</v>
      </c>
      <c r="S50" s="35">
        <f>((Produção!S44*PreçoLivre!S46*(1-Painel!$B$8)-S$3-S$4-S$6)*(1-Painel!$E$7)-S$5+S$6)*S$7</f>
        <v>6319105.2747779591</v>
      </c>
      <c r="T50" s="35">
        <f>((Produção!T44*PreçoLivre!T46*(1-Painel!$B$8)-T$3-T$4-T$6)*(1-Painel!$E$7)-T$5+T$6)*T$7</f>
        <v>5649140.767312088</v>
      </c>
      <c r="U50" s="35">
        <f>((Produção!U44*PreçoLivre!U46*(1-Painel!$B$8)-U$3-U$4-U$6)*(1-Painel!$E$7)-U$5+U$6)*U$7</f>
        <v>4931681.6276444998</v>
      </c>
      <c r="V50" s="35">
        <f>((Produção!V44*PreçoLivre!V46*(1-Painel!$B$8)-V$3-V$4-V$6)*(1-Painel!$E$7)-V$5+V$6)*V$7</f>
        <v>4627373.16112833</v>
      </c>
    </row>
    <row r="51" spans="1:22" x14ac:dyDescent="0.25">
      <c r="A51" s="36">
        <v>42</v>
      </c>
      <c r="B51" s="35">
        <f t="shared" si="0"/>
        <v>211477448.88837835</v>
      </c>
      <c r="C51" s="35">
        <f>((Produção!C45*PreçoLivre!C47*(1-Painel!$B$8)-C$3-C$4-C$6)*(1-Painel!$E$7)-C$5+C$6)*C$7</f>
        <v>22441369.83744758</v>
      </c>
      <c r="D51" s="35">
        <f>((Produção!D45*PreçoLivre!D47*(1-Painel!$B$8)-D$3-D$4-D$6)*(1-Painel!$E$7)-D$5+D$6)*D$7</f>
        <v>20985675.66024008</v>
      </c>
      <c r="E51" s="35">
        <f>((Produção!E45*PreçoLivre!E47*(1-Painel!$B$8)-E$3-E$4-E$6)*(1-Painel!$E$7)-E$5+E$6)*E$7</f>
        <v>18622680.978973586</v>
      </c>
      <c r="F51" s="35">
        <f>((Produção!F45*PreçoLivre!F47*(1-Painel!$B$8)-F$3-F$4-F$6)*(1-Painel!$E$7)-F$5+F$6)*F$7</f>
        <v>16504774.342474682</v>
      </c>
      <c r="G51" s="35">
        <f>((Produção!G45*PreçoLivre!G47*(1-Painel!$B$8)-G$3-G$4-G$6)*(1-Painel!$E$7)-G$5+G$6)*G$7</f>
        <v>15090943.379081424</v>
      </c>
      <c r="H51" s="35">
        <f>((Produção!H45*PreçoLivre!H47*(1-Painel!$B$8)-H$3-H$4-H$6)*(1-Painel!$E$7)-H$5+H$6)*H$7</f>
        <v>13410340.429869302</v>
      </c>
      <c r="I51" s="35">
        <f>((Produção!I45*PreçoLivre!I47*(1-Painel!$B$8)-I$3-I$4-I$6)*(1-Painel!$E$7)-I$5+I$6)*I$7</f>
        <v>12433504.293133412</v>
      </c>
      <c r="J51" s="35">
        <f>((Produção!J45*PreçoLivre!J47*(1-Painel!$B$8)-J$3-J$4-J$6)*(1-Painel!$E$7)-J$5+J$6)*J$7</f>
        <v>11544288.703713149</v>
      </c>
      <c r="K51" s="35">
        <f>((Produção!K45*PreçoLivre!K47*(1-Painel!$B$8)-K$3-K$4-K$6)*(1-Painel!$E$7)-K$5+K$6)*K$7</f>
        <v>10291001.427035842</v>
      </c>
      <c r="L51" s="35">
        <f>((Produção!L45*PreçoLivre!L47*(1-Painel!$B$8)-L$3-L$4-L$6)*(1-Painel!$E$7)-L$5+L$6)*L$7</f>
        <v>9715754.060437249</v>
      </c>
      <c r="M51" s="35">
        <f>((Produção!M45*PreçoLivre!M47*(1-Painel!$B$8)-M$3-M$4-M$6)*(1-Painel!$E$7)-M$5+M$6)*M$7</f>
        <v>8553370.3198225163</v>
      </c>
      <c r="N51" s="35">
        <f>((Produção!N45*PreçoLivre!N47*(1-Painel!$B$8)-N$3-N$4-N$6)*(1-Painel!$E$7)-N$5+N$6)*N$7</f>
        <v>7798050.5832425235</v>
      </c>
      <c r="O51" s="35">
        <f>((Produção!O45*PreçoLivre!O47*(1-Painel!$B$8)-O$3-O$4-O$6)*(1-Painel!$E$7)-O$5+O$6)*O$7</f>
        <v>7056232.8099872712</v>
      </c>
      <c r="P51" s="35">
        <f>((Produção!P45*PreçoLivre!P47*(1-Painel!$B$8)-P$3-P$4-P$6)*(1-Painel!$E$7)-P$5+P$6)*P$7</f>
        <v>6521544.6745891757</v>
      </c>
      <c r="Q51" s="35">
        <f>((Produção!Q45*PreçoLivre!Q47*(1-Painel!$B$8)-Q$3-Q$4-Q$6)*(1-Painel!$E$7)-Q$5+Q$6)*Q$7</f>
        <v>6064271.4494182188</v>
      </c>
      <c r="R51" s="35">
        <f>((Produção!R45*PreçoLivre!R47*(1-Painel!$B$8)-R$3-R$4-R$6)*(1-Painel!$E$7)-R$5+R$6)*R$7</f>
        <v>5722638.1269918093</v>
      </c>
      <c r="S51" s="35">
        <f>((Produção!S45*PreçoLivre!S47*(1-Painel!$B$8)-S$3-S$4-S$6)*(1-Painel!$E$7)-S$5+S$6)*S$7</f>
        <v>5165287.690806685</v>
      </c>
      <c r="T51" s="35">
        <f>((Produção!T45*PreçoLivre!T47*(1-Painel!$B$8)-T$3-T$4-T$6)*(1-Painel!$E$7)-T$5+T$6)*T$7</f>
        <v>5001055.9739884557</v>
      </c>
      <c r="U51" s="35">
        <f>((Produção!U45*PreçoLivre!U47*(1-Painel!$B$8)-U$3-U$4-U$6)*(1-Painel!$E$7)-U$5+U$6)*U$7</f>
        <v>4559142.2106307577</v>
      </c>
      <c r="V51" s="35">
        <f>((Produção!V45*PreçoLivre!V47*(1-Painel!$B$8)-V$3-V$4-V$6)*(1-Painel!$E$7)-V$5+V$6)*V$7</f>
        <v>3995521.9364946256</v>
      </c>
    </row>
    <row r="52" spans="1:22" x14ac:dyDescent="0.25">
      <c r="A52" s="36">
        <v>43</v>
      </c>
      <c r="B52" s="35">
        <f t="shared" si="0"/>
        <v>237544958.40493757</v>
      </c>
      <c r="C52" s="35">
        <f>((Produção!C46*PreçoLivre!C48*(1-Painel!$B$8)-C$3-C$4-C$6)*(1-Painel!$E$7)-C$5+C$6)*C$7</f>
        <v>21864110.664203741</v>
      </c>
      <c r="D52" s="35">
        <f>((Produção!D46*PreçoLivre!D48*(1-Painel!$B$8)-D$3-D$4-D$6)*(1-Painel!$E$7)-D$5+D$6)*D$7</f>
        <v>20254553.616153136</v>
      </c>
      <c r="E52" s="35">
        <f>((Produção!E46*PreçoLivre!E48*(1-Painel!$B$8)-E$3-E$4-E$6)*(1-Painel!$E$7)-E$5+E$6)*E$7</f>
        <v>19842169.404011305</v>
      </c>
      <c r="F52" s="35">
        <f>((Produção!F46*PreçoLivre!F48*(1-Painel!$B$8)-F$3-F$4-F$6)*(1-Painel!$E$7)-F$5+F$6)*F$7</f>
        <v>18189366.627354227</v>
      </c>
      <c r="G52" s="35">
        <f>((Produção!G46*PreçoLivre!G48*(1-Painel!$B$8)-G$3-G$4-G$6)*(1-Painel!$E$7)-G$5+G$6)*G$7</f>
        <v>16423807.033495946</v>
      </c>
      <c r="H52" s="35">
        <f>((Produção!H46*PreçoLivre!H48*(1-Painel!$B$8)-H$3-H$4-H$6)*(1-Painel!$E$7)-H$5+H$6)*H$7</f>
        <v>15118442.57016529</v>
      </c>
      <c r="I52" s="35">
        <f>((Produção!I46*PreçoLivre!I48*(1-Painel!$B$8)-I$3-I$4-I$6)*(1-Painel!$E$7)-I$5+I$6)*I$7</f>
        <v>13502729.995344112</v>
      </c>
      <c r="J52" s="35">
        <f>((Produção!J46*PreçoLivre!J48*(1-Painel!$B$8)-J$3-J$4-J$6)*(1-Painel!$E$7)-J$5+J$6)*J$7</f>
        <v>12372795.569193581</v>
      </c>
      <c r="K52" s="35">
        <f>((Produção!K46*PreçoLivre!K48*(1-Painel!$B$8)-K$3-K$4-K$6)*(1-Painel!$E$7)-K$5+K$6)*K$7</f>
        <v>11613071.404502092</v>
      </c>
      <c r="L52" s="35">
        <f>((Produção!L46*PreçoLivre!L48*(1-Painel!$B$8)-L$3-L$4-L$6)*(1-Painel!$E$7)-L$5+L$6)*L$7</f>
        <v>11129822.298629027</v>
      </c>
      <c r="M52" s="35">
        <f>((Produção!M46*PreçoLivre!M48*(1-Painel!$B$8)-M$3-M$4-M$6)*(1-Painel!$E$7)-M$5+M$6)*M$7</f>
        <v>10344102.000490101</v>
      </c>
      <c r="N52" s="35">
        <f>((Produção!N46*PreçoLivre!N48*(1-Painel!$B$8)-N$3-N$4-N$6)*(1-Painel!$E$7)-N$5+N$6)*N$7</f>
        <v>9641042.8458164707</v>
      </c>
      <c r="O52" s="35">
        <f>((Produção!O46*PreçoLivre!O48*(1-Painel!$B$8)-O$3-O$4-O$6)*(1-Painel!$E$7)-O$5+O$6)*O$7</f>
        <v>9126112.9097277503</v>
      </c>
      <c r="P52" s="35">
        <f>((Produção!P46*PreçoLivre!P48*(1-Painel!$B$8)-P$3-P$4-P$6)*(1-Painel!$E$7)-P$5+P$6)*P$7</f>
        <v>8301147.9628462596</v>
      </c>
      <c r="Q52" s="35">
        <f>((Produção!Q46*PreçoLivre!Q48*(1-Painel!$B$8)-Q$3-Q$4-Q$6)*(1-Painel!$E$7)-Q$5+Q$6)*Q$7</f>
        <v>7817614.2155125597</v>
      </c>
      <c r="R52" s="35">
        <f>((Produção!R46*PreçoLivre!R48*(1-Painel!$B$8)-R$3-R$4-R$6)*(1-Painel!$E$7)-R$5+R$6)*R$7</f>
        <v>7357005.4777132822</v>
      </c>
      <c r="S52" s="35">
        <f>((Produção!S46*PreçoLivre!S48*(1-Painel!$B$8)-S$3-S$4-S$6)*(1-Painel!$E$7)-S$5+S$6)*S$7</f>
        <v>6639022.9990278473</v>
      </c>
      <c r="T52" s="35">
        <f>((Produção!T46*PreçoLivre!T48*(1-Painel!$B$8)-T$3-T$4-T$6)*(1-Painel!$E$7)-T$5+T$6)*T$7</f>
        <v>6522468.1738974284</v>
      </c>
      <c r="U52" s="35">
        <f>((Produção!U46*PreçoLivre!U48*(1-Painel!$B$8)-U$3-U$4-U$6)*(1-Painel!$E$7)-U$5+U$6)*U$7</f>
        <v>5867094.2995527824</v>
      </c>
      <c r="V52" s="35">
        <f>((Produção!V46*PreçoLivre!V48*(1-Painel!$B$8)-V$3-V$4-V$6)*(1-Painel!$E$7)-V$5+V$6)*V$7</f>
        <v>5618478.3373006545</v>
      </c>
    </row>
    <row r="53" spans="1:22" x14ac:dyDescent="0.25">
      <c r="A53" s="36">
        <v>44</v>
      </c>
      <c r="B53" s="35">
        <f t="shared" si="0"/>
        <v>249098619.15634274</v>
      </c>
      <c r="C53" s="35">
        <f>((Produção!C47*PreçoLivre!C49*(1-Painel!$B$8)-C$3-C$4-C$6)*(1-Painel!$E$7)-C$5+C$6)*C$7</f>
        <v>23906308.261776663</v>
      </c>
      <c r="D53" s="35">
        <f>((Produção!D47*PreçoLivre!D49*(1-Painel!$B$8)-D$3-D$4-D$6)*(1-Painel!$E$7)-D$5+D$6)*D$7</f>
        <v>21961665.834770732</v>
      </c>
      <c r="E53" s="35">
        <f>((Produção!E47*PreçoLivre!E49*(1-Painel!$B$8)-E$3-E$4-E$6)*(1-Painel!$E$7)-E$5+E$6)*E$7</f>
        <v>20447913.559501946</v>
      </c>
      <c r="F53" s="35">
        <f>((Produção!F47*PreçoLivre!F49*(1-Painel!$B$8)-F$3-F$4-F$6)*(1-Painel!$E$7)-F$5+F$6)*F$7</f>
        <v>17871426.572563406</v>
      </c>
      <c r="G53" s="35">
        <f>((Produção!G47*PreçoLivre!G49*(1-Painel!$B$8)-G$3-G$4-G$6)*(1-Painel!$E$7)-G$5+G$6)*G$7</f>
        <v>17262755.487699889</v>
      </c>
      <c r="H53" s="35">
        <f>((Produção!H47*PreçoLivre!H49*(1-Painel!$B$8)-H$3-H$4-H$6)*(1-Painel!$E$7)-H$5+H$6)*H$7</f>
        <v>16130091.78290013</v>
      </c>
      <c r="I53" s="35">
        <f>((Produção!I47*PreçoLivre!I49*(1-Painel!$B$8)-I$3-I$4-I$6)*(1-Painel!$E$7)-I$5+I$6)*I$7</f>
        <v>15093437.051960751</v>
      </c>
      <c r="J53" s="35">
        <f>((Produção!J47*PreçoLivre!J49*(1-Painel!$B$8)-J$3-J$4-J$6)*(1-Painel!$E$7)-J$5+J$6)*J$7</f>
        <v>14334275.355167354</v>
      </c>
      <c r="K53" s="35">
        <f>((Produção!K47*PreçoLivre!K49*(1-Painel!$B$8)-K$3-K$4-K$6)*(1-Painel!$E$7)-K$5+K$6)*K$7</f>
        <v>13326485.255124221</v>
      </c>
      <c r="L53" s="35">
        <f>((Produção!L47*PreçoLivre!L49*(1-Painel!$B$8)-L$3-L$4-L$6)*(1-Painel!$E$7)-L$5+L$6)*L$7</f>
        <v>12011843.642712448</v>
      </c>
      <c r="M53" s="35">
        <f>((Produção!M47*PreçoLivre!M49*(1-Painel!$B$8)-M$3-M$4-M$6)*(1-Painel!$E$7)-M$5+M$6)*M$7</f>
        <v>10823744.430542314</v>
      </c>
      <c r="N53" s="35">
        <f>((Produção!N47*PreçoLivre!N49*(1-Painel!$B$8)-N$3-N$4-N$6)*(1-Painel!$E$7)-N$5+N$6)*N$7</f>
        <v>9865420.6307677794</v>
      </c>
      <c r="O53" s="35">
        <f>((Produção!O47*PreçoLivre!O49*(1-Painel!$B$8)-O$3-O$4-O$6)*(1-Painel!$E$7)-O$5+O$6)*O$7</f>
        <v>9590798.5509178974</v>
      </c>
      <c r="P53" s="35">
        <f>((Produção!P47*PreçoLivre!P49*(1-Painel!$B$8)-P$3-P$4-P$6)*(1-Painel!$E$7)-P$5+P$6)*P$7</f>
        <v>8324816.0466013988</v>
      </c>
      <c r="Q53" s="35">
        <f>((Produção!Q47*PreçoLivre!Q49*(1-Painel!$B$8)-Q$3-Q$4-Q$6)*(1-Painel!$E$7)-Q$5+Q$6)*Q$7</f>
        <v>7966248.0583282318</v>
      </c>
      <c r="R53" s="35">
        <f>((Produção!R47*PreçoLivre!R49*(1-Painel!$B$8)-R$3-R$4-R$6)*(1-Painel!$E$7)-R$5+R$6)*R$7</f>
        <v>7575824.5974500012</v>
      </c>
      <c r="S53" s="35">
        <f>((Produção!S47*PreçoLivre!S49*(1-Painel!$B$8)-S$3-S$4-S$6)*(1-Painel!$E$7)-S$5+S$6)*S$7</f>
        <v>6751246.3247305201</v>
      </c>
      <c r="T53" s="35">
        <f>((Produção!T47*PreçoLivre!T49*(1-Painel!$B$8)-T$3-T$4-T$6)*(1-Painel!$E$7)-T$5+T$6)*T$7</f>
        <v>6018305.858652235</v>
      </c>
      <c r="U53" s="35">
        <f>((Produção!U47*PreçoLivre!U49*(1-Painel!$B$8)-U$3-U$4-U$6)*(1-Painel!$E$7)-U$5+U$6)*U$7</f>
        <v>5169347.6032093484</v>
      </c>
      <c r="V53" s="35">
        <f>((Produção!V47*PreçoLivre!V49*(1-Painel!$B$8)-V$3-V$4-V$6)*(1-Painel!$E$7)-V$5+V$6)*V$7</f>
        <v>4666664.2509655179</v>
      </c>
    </row>
    <row r="54" spans="1:22" x14ac:dyDescent="0.25">
      <c r="A54" s="36">
        <v>45</v>
      </c>
      <c r="B54" s="35">
        <f t="shared" si="0"/>
        <v>204487623.64912325</v>
      </c>
      <c r="C54" s="35">
        <f>((Produção!C48*PreçoLivre!C50*(1-Painel!$B$8)-C$3-C$4-C$6)*(1-Painel!$E$7)-C$5+C$6)*C$7</f>
        <v>22728055.274491441</v>
      </c>
      <c r="D54" s="35">
        <f>((Produção!D48*PreçoLivre!D50*(1-Painel!$B$8)-D$3-D$4-D$6)*(1-Painel!$E$7)-D$5+D$6)*D$7</f>
        <v>20058608.716309633</v>
      </c>
      <c r="E54" s="35">
        <f>((Produção!E48*PreçoLivre!E50*(1-Painel!$B$8)-E$3-E$4-E$6)*(1-Painel!$E$7)-E$5+E$6)*E$7</f>
        <v>18773904.780055258</v>
      </c>
      <c r="F54" s="35">
        <f>((Produção!F48*PreçoLivre!F50*(1-Painel!$B$8)-F$3-F$4-F$6)*(1-Painel!$E$7)-F$5+F$6)*F$7</f>
        <v>17147378.586124755</v>
      </c>
      <c r="G54" s="35">
        <f>((Produção!G48*PreçoLivre!G50*(1-Painel!$B$8)-G$3-G$4-G$6)*(1-Painel!$E$7)-G$5+G$6)*G$7</f>
        <v>16447203.869360363</v>
      </c>
      <c r="H54" s="35">
        <f>((Produção!H48*PreçoLivre!H50*(1-Painel!$B$8)-H$3-H$4-H$6)*(1-Painel!$E$7)-H$5+H$6)*H$7</f>
        <v>14060960.99891212</v>
      </c>
      <c r="I54" s="35">
        <f>((Produção!I48*PreçoLivre!I50*(1-Painel!$B$8)-I$3-I$4-I$6)*(1-Painel!$E$7)-I$5+I$6)*I$7</f>
        <v>12725709.408860011</v>
      </c>
      <c r="J54" s="35">
        <f>((Produção!J48*PreçoLivre!J50*(1-Painel!$B$8)-J$3-J$4-J$6)*(1-Painel!$E$7)-J$5+J$6)*J$7</f>
        <v>10499846.020550482</v>
      </c>
      <c r="K54" s="35">
        <f>((Produção!K48*PreçoLivre!K50*(1-Painel!$B$8)-K$3-K$4-K$6)*(1-Painel!$E$7)-K$5+K$6)*K$7</f>
        <v>9700810.1500628386</v>
      </c>
      <c r="L54" s="35">
        <f>((Produção!L48*PreçoLivre!L50*(1-Painel!$B$8)-L$3-L$4-L$6)*(1-Painel!$E$7)-L$5+L$6)*L$7</f>
        <v>8583226.9898531307</v>
      </c>
      <c r="M54" s="35">
        <f>((Produção!M48*PreçoLivre!M50*(1-Painel!$B$8)-M$3-M$4-M$6)*(1-Painel!$E$7)-M$5+M$6)*M$7</f>
        <v>7896029.7545868726</v>
      </c>
      <c r="N54" s="35">
        <f>((Produção!N48*PreçoLivre!N50*(1-Painel!$B$8)-N$3-N$4-N$6)*(1-Painel!$E$7)-N$5+N$6)*N$7</f>
        <v>7506660.3900589915</v>
      </c>
      <c r="O54" s="35">
        <f>((Produção!O48*PreçoLivre!O50*(1-Painel!$B$8)-O$3-O$4-O$6)*(1-Painel!$E$7)-O$5+O$6)*O$7</f>
        <v>6777605.9774090564</v>
      </c>
      <c r="P54" s="35">
        <f>((Produção!P48*PreçoLivre!P50*(1-Painel!$B$8)-P$3-P$4-P$6)*(1-Painel!$E$7)-P$5+P$6)*P$7</f>
        <v>6205319.6803211942</v>
      </c>
      <c r="Q54" s="35">
        <f>((Produção!Q48*PreçoLivre!Q50*(1-Painel!$B$8)-Q$3-Q$4-Q$6)*(1-Painel!$E$7)-Q$5+Q$6)*Q$7</f>
        <v>5784058.3767242972</v>
      </c>
      <c r="R54" s="35">
        <f>((Produção!R48*PreçoLivre!R50*(1-Painel!$B$8)-R$3-R$4-R$6)*(1-Painel!$E$7)-R$5+R$6)*R$7</f>
        <v>4924093.7365812138</v>
      </c>
      <c r="S54" s="35">
        <f>((Produção!S48*PreçoLivre!S50*(1-Painel!$B$8)-S$3-S$4-S$6)*(1-Painel!$E$7)-S$5+S$6)*S$7</f>
        <v>4132881.5480445479</v>
      </c>
      <c r="T54" s="35">
        <f>((Produção!T48*PreçoLivre!T50*(1-Painel!$B$8)-T$3-T$4-T$6)*(1-Painel!$E$7)-T$5+T$6)*T$7</f>
        <v>3672284.5517741279</v>
      </c>
      <c r="U54" s="35">
        <f>((Produção!U48*PreçoLivre!U50*(1-Painel!$B$8)-U$3-U$4-U$6)*(1-Painel!$E$7)-U$5+U$6)*U$7</f>
        <v>3500193.4699453884</v>
      </c>
      <c r="V54" s="35">
        <f>((Produção!V48*PreçoLivre!V50*(1-Painel!$B$8)-V$3-V$4-V$6)*(1-Painel!$E$7)-V$5+V$6)*V$7</f>
        <v>3362791.3690974889</v>
      </c>
    </row>
    <row r="55" spans="1:22" x14ac:dyDescent="0.25">
      <c r="A55" s="36">
        <v>46</v>
      </c>
      <c r="B55" s="35">
        <f t="shared" si="0"/>
        <v>202365189.81402314</v>
      </c>
      <c r="C55" s="35">
        <f>((Produção!C49*PreçoLivre!C51*(1-Painel!$B$8)-C$3-C$4-C$6)*(1-Painel!$E$7)-C$5+C$6)*C$7</f>
        <v>21794769.165253088</v>
      </c>
      <c r="D55" s="35">
        <f>((Produção!D49*PreçoLivre!D51*(1-Painel!$B$8)-D$3-D$4-D$6)*(1-Painel!$E$7)-D$5+D$6)*D$7</f>
        <v>19692221.913712785</v>
      </c>
      <c r="E55" s="35">
        <f>((Produção!E49*PreçoLivre!E51*(1-Painel!$B$8)-E$3-E$4-E$6)*(1-Painel!$E$7)-E$5+E$6)*E$7</f>
        <v>17946004.916329592</v>
      </c>
      <c r="F55" s="35">
        <f>((Produção!F49*PreçoLivre!F51*(1-Painel!$B$8)-F$3-F$4-F$6)*(1-Painel!$E$7)-F$5+F$6)*F$7</f>
        <v>15986998.052837554</v>
      </c>
      <c r="G55" s="35">
        <f>((Produção!G49*PreçoLivre!G51*(1-Painel!$B$8)-G$3-G$4-G$6)*(1-Painel!$E$7)-G$5+G$6)*G$7</f>
        <v>15032155.054443216</v>
      </c>
      <c r="H55" s="35">
        <f>((Produção!H49*PreçoLivre!H51*(1-Painel!$B$8)-H$3-H$4-H$6)*(1-Painel!$E$7)-H$5+H$6)*H$7</f>
        <v>13772764.309251811</v>
      </c>
      <c r="I55" s="35">
        <f>((Produção!I49*PreçoLivre!I51*(1-Painel!$B$8)-I$3-I$4-I$6)*(1-Painel!$E$7)-I$5+I$6)*I$7</f>
        <v>11812167.294812057</v>
      </c>
      <c r="J55" s="35">
        <f>((Produção!J49*PreçoLivre!J51*(1-Painel!$B$8)-J$3-J$4-J$6)*(1-Painel!$E$7)-J$5+J$6)*J$7</f>
        <v>10817340.036565317</v>
      </c>
      <c r="K55" s="35">
        <f>((Produção!K49*PreçoLivre!K51*(1-Painel!$B$8)-K$3-K$4-K$6)*(1-Painel!$E$7)-K$5+K$6)*K$7</f>
        <v>9734298.8292930294</v>
      </c>
      <c r="L55" s="35">
        <f>((Produção!L49*PreçoLivre!L51*(1-Painel!$B$8)-L$3-L$4-L$6)*(1-Painel!$E$7)-L$5+L$6)*L$7</f>
        <v>8990246.8123658262</v>
      </c>
      <c r="M55" s="35">
        <f>((Produção!M49*PreçoLivre!M51*(1-Painel!$B$8)-M$3-M$4-M$6)*(1-Painel!$E$7)-M$5+M$6)*M$7</f>
        <v>7925623.9501053393</v>
      </c>
      <c r="N55" s="35">
        <f>((Produção!N49*PreçoLivre!N51*(1-Painel!$B$8)-N$3-N$4-N$6)*(1-Painel!$E$7)-N$5+N$6)*N$7</f>
        <v>7302336.1734595355</v>
      </c>
      <c r="O55" s="35">
        <f>((Produção!O49*PreçoLivre!O51*(1-Painel!$B$8)-O$3-O$4-O$6)*(1-Painel!$E$7)-O$5+O$6)*O$7</f>
        <v>6725735.4647980118</v>
      </c>
      <c r="P55" s="35">
        <f>((Produção!P49*PreçoLivre!P51*(1-Painel!$B$8)-P$3-P$4-P$6)*(1-Painel!$E$7)-P$5+P$6)*P$7</f>
        <v>6292846.3011623714</v>
      </c>
      <c r="Q55" s="35">
        <f>((Produção!Q49*PreçoLivre!Q51*(1-Painel!$B$8)-Q$3-Q$4-Q$6)*(1-Painel!$E$7)-Q$5+Q$6)*Q$7</f>
        <v>5659905.636943615</v>
      </c>
      <c r="R55" s="35">
        <f>((Produção!R49*PreçoLivre!R51*(1-Painel!$B$8)-R$3-R$4-R$6)*(1-Painel!$E$7)-R$5+R$6)*R$7</f>
        <v>5444372.0610016277</v>
      </c>
      <c r="S55" s="35">
        <f>((Produção!S49*PreçoLivre!S51*(1-Painel!$B$8)-S$3-S$4-S$6)*(1-Painel!$E$7)-S$5+S$6)*S$7</f>
        <v>4899580.9739472745</v>
      </c>
      <c r="T55" s="35">
        <f>((Produção!T49*PreçoLivre!T51*(1-Painel!$B$8)-T$3-T$4-T$6)*(1-Painel!$E$7)-T$5+T$6)*T$7</f>
        <v>4400057.0513463747</v>
      </c>
      <c r="U55" s="35">
        <f>((Produção!U49*PreçoLivre!U51*(1-Painel!$B$8)-U$3-U$4-U$6)*(1-Painel!$E$7)-U$5+U$6)*U$7</f>
        <v>4218588.4087910224</v>
      </c>
      <c r="V55" s="35">
        <f>((Produção!V49*PreçoLivre!V51*(1-Painel!$B$8)-V$3-V$4-V$6)*(1-Painel!$E$7)-V$5+V$6)*V$7</f>
        <v>3917177.4076036992</v>
      </c>
    </row>
    <row r="56" spans="1:22" x14ac:dyDescent="0.25">
      <c r="A56" s="36">
        <v>47</v>
      </c>
      <c r="B56" s="35">
        <f t="shared" si="0"/>
        <v>254519126.73833919</v>
      </c>
      <c r="C56" s="35">
        <f>((Produção!C50*PreçoLivre!C52*(1-Painel!$B$8)-C$3-C$4-C$6)*(1-Painel!$E$7)-C$5+C$6)*C$7</f>
        <v>23169129.935617134</v>
      </c>
      <c r="D56" s="35">
        <f>((Produção!D50*PreçoLivre!D52*(1-Painel!$B$8)-D$3-D$4-D$6)*(1-Painel!$E$7)-D$5+D$6)*D$7</f>
        <v>22038456.125539929</v>
      </c>
      <c r="E56" s="35">
        <f>((Produção!E50*PreçoLivre!E52*(1-Painel!$B$8)-E$3-E$4-E$6)*(1-Painel!$E$7)-E$5+E$6)*E$7</f>
        <v>18611882.10412639</v>
      </c>
      <c r="F56" s="35">
        <f>((Produção!F50*PreçoLivre!F52*(1-Painel!$B$8)-F$3-F$4-F$6)*(1-Painel!$E$7)-F$5+F$6)*F$7</f>
        <v>18100286.623346705</v>
      </c>
      <c r="G56" s="35">
        <f>((Produção!G50*PreçoLivre!G52*(1-Painel!$B$8)-G$3-G$4-G$6)*(1-Painel!$E$7)-G$5+G$6)*G$7</f>
        <v>16648154.536673227</v>
      </c>
      <c r="H56" s="35">
        <f>((Produção!H50*PreçoLivre!H52*(1-Painel!$B$8)-H$3-H$4-H$6)*(1-Painel!$E$7)-H$5+H$6)*H$7</f>
        <v>16516868.874087697</v>
      </c>
      <c r="I56" s="35">
        <f>((Produção!I50*PreçoLivre!I52*(1-Painel!$B$8)-I$3-I$4-I$6)*(1-Painel!$E$7)-I$5+I$6)*I$7</f>
        <v>15292996.520638011</v>
      </c>
      <c r="J56" s="35">
        <f>((Produção!J50*PreçoLivre!J52*(1-Painel!$B$8)-J$3-J$4-J$6)*(1-Painel!$E$7)-J$5+J$6)*J$7</f>
        <v>13645330.023292432</v>
      </c>
      <c r="K56" s="35">
        <f>((Produção!K50*PreçoLivre!K52*(1-Painel!$B$8)-K$3-K$4-K$6)*(1-Painel!$E$7)-K$5+K$6)*K$7</f>
        <v>13162415.076496098</v>
      </c>
      <c r="L56" s="35">
        <f>((Produção!L50*PreçoLivre!L52*(1-Painel!$B$8)-L$3-L$4-L$6)*(1-Painel!$E$7)-L$5+L$6)*L$7</f>
        <v>12277355.006218364</v>
      </c>
      <c r="M56" s="35">
        <f>((Produção!M50*PreçoLivre!M52*(1-Painel!$B$8)-M$3-M$4-M$6)*(1-Painel!$E$7)-M$5+M$6)*M$7</f>
        <v>11395811.717290245</v>
      </c>
      <c r="N56" s="35">
        <f>((Produção!N50*PreçoLivre!N52*(1-Painel!$B$8)-N$3-N$4-N$6)*(1-Painel!$E$7)-N$5+N$6)*N$7</f>
        <v>10712363.616420588</v>
      </c>
      <c r="O56" s="35">
        <f>((Produção!O50*PreçoLivre!O52*(1-Painel!$B$8)-O$3-O$4-O$6)*(1-Painel!$E$7)-O$5+O$6)*O$7</f>
        <v>10019276.973669535</v>
      </c>
      <c r="P56" s="35">
        <f>((Produção!P50*PreçoLivre!P52*(1-Painel!$B$8)-P$3-P$4-P$6)*(1-Painel!$E$7)-P$5+P$6)*P$7</f>
        <v>9367251.6005861145</v>
      </c>
      <c r="Q56" s="35">
        <f>((Produção!Q50*PreçoLivre!Q52*(1-Painel!$B$8)-Q$3-Q$4-Q$6)*(1-Painel!$E$7)-Q$5+Q$6)*Q$7</f>
        <v>8385180.6966503859</v>
      </c>
      <c r="R56" s="35">
        <f>((Produção!R50*PreçoLivre!R52*(1-Painel!$B$8)-R$3-R$4-R$6)*(1-Painel!$E$7)-R$5+R$6)*R$7</f>
        <v>8279533.7016323647</v>
      </c>
      <c r="S56" s="35">
        <f>((Produção!S50*PreçoLivre!S52*(1-Painel!$B$8)-S$3-S$4-S$6)*(1-Painel!$E$7)-S$5+S$6)*S$7</f>
        <v>7444219.8555075647</v>
      </c>
      <c r="T56" s="35">
        <f>((Produção!T50*PreçoLivre!T52*(1-Painel!$B$8)-T$3-T$4-T$6)*(1-Painel!$E$7)-T$5+T$6)*T$7</f>
        <v>6961510.3065599995</v>
      </c>
      <c r="U56" s="35">
        <f>((Produção!U50*PreçoLivre!U52*(1-Painel!$B$8)-U$3-U$4-U$6)*(1-Painel!$E$7)-U$5+U$6)*U$7</f>
        <v>6654290.5685067605</v>
      </c>
      <c r="V56" s="35">
        <f>((Produção!V50*PreçoLivre!V52*(1-Painel!$B$8)-V$3-V$4-V$6)*(1-Painel!$E$7)-V$5+V$6)*V$7</f>
        <v>5836812.8754796814</v>
      </c>
    </row>
    <row r="57" spans="1:22" x14ac:dyDescent="0.25">
      <c r="A57" s="36">
        <v>48</v>
      </c>
      <c r="B57" s="35">
        <f t="shared" si="0"/>
        <v>225141482.88122478</v>
      </c>
      <c r="C57" s="35">
        <f>((Produção!C51*PreçoLivre!C53*(1-Painel!$B$8)-C$3-C$4-C$6)*(1-Painel!$E$7)-C$5+C$6)*C$7</f>
        <v>23311257.590512816</v>
      </c>
      <c r="D57" s="35">
        <f>((Produção!D51*PreçoLivre!D53*(1-Painel!$B$8)-D$3-D$4-D$6)*(1-Painel!$E$7)-D$5+D$6)*D$7</f>
        <v>22565966.378740799</v>
      </c>
      <c r="E57" s="35">
        <f>((Produção!E51*PreçoLivre!E53*(1-Painel!$B$8)-E$3-E$4-E$6)*(1-Painel!$E$7)-E$5+E$6)*E$7</f>
        <v>20697046.233868551</v>
      </c>
      <c r="F57" s="35">
        <f>((Produção!F51*PreçoLivre!F53*(1-Painel!$B$8)-F$3-F$4-F$6)*(1-Painel!$E$7)-F$5+F$6)*F$7</f>
        <v>19255596.472511597</v>
      </c>
      <c r="G57" s="35">
        <f>((Produção!G51*PreçoLivre!G53*(1-Painel!$B$8)-G$3-G$4-G$6)*(1-Painel!$E$7)-G$5+G$6)*G$7</f>
        <v>16863953.034467988</v>
      </c>
      <c r="H57" s="35">
        <f>((Produção!H51*PreçoLivre!H53*(1-Painel!$B$8)-H$3-H$4-H$6)*(1-Painel!$E$7)-H$5+H$6)*H$7</f>
        <v>15426209.311683742</v>
      </c>
      <c r="I57" s="35">
        <f>((Produção!I51*PreçoLivre!I53*(1-Painel!$B$8)-I$3-I$4-I$6)*(1-Painel!$E$7)-I$5+I$6)*I$7</f>
        <v>13641905.354885412</v>
      </c>
      <c r="J57" s="35">
        <f>((Produção!J51*PreçoLivre!J53*(1-Painel!$B$8)-J$3-J$4-J$6)*(1-Painel!$E$7)-J$5+J$6)*J$7</f>
        <v>12650647.140877683</v>
      </c>
      <c r="K57" s="35">
        <f>((Produção!K51*PreçoLivre!K53*(1-Painel!$B$8)-K$3-K$4-K$6)*(1-Painel!$E$7)-K$5+K$6)*K$7</f>
        <v>11568240.317870572</v>
      </c>
      <c r="L57" s="35">
        <f>((Produção!L51*PreçoLivre!L53*(1-Painel!$B$8)-L$3-L$4-L$6)*(1-Painel!$E$7)-L$5+L$6)*L$7</f>
        <v>10142076.099564437</v>
      </c>
      <c r="M57" s="35">
        <f>((Produção!M51*PreçoLivre!M53*(1-Painel!$B$8)-M$3-M$4-M$6)*(1-Painel!$E$7)-M$5+M$6)*M$7</f>
        <v>8992181.581063211</v>
      </c>
      <c r="N57" s="35">
        <f>((Produção!N51*PreçoLivre!N53*(1-Painel!$B$8)-N$3-N$4-N$6)*(1-Painel!$E$7)-N$5+N$6)*N$7</f>
        <v>8192314.951589318</v>
      </c>
      <c r="O57" s="35">
        <f>((Produção!O51*PreçoLivre!O53*(1-Painel!$B$8)-O$3-O$4-O$6)*(1-Painel!$E$7)-O$5+O$6)*O$7</f>
        <v>7517802.1868323274</v>
      </c>
      <c r="P57" s="35">
        <f>((Produção!P51*PreçoLivre!P53*(1-Painel!$B$8)-P$3-P$4-P$6)*(1-Painel!$E$7)-P$5+P$6)*P$7</f>
        <v>6634441.7387346318</v>
      </c>
      <c r="Q57" s="35">
        <f>((Produção!Q51*PreçoLivre!Q53*(1-Painel!$B$8)-Q$3-Q$4-Q$6)*(1-Painel!$E$7)-Q$5+Q$6)*Q$7</f>
        <v>6013888.1735596769</v>
      </c>
      <c r="R57" s="35">
        <f>((Produção!R51*PreçoLivre!R53*(1-Painel!$B$8)-R$3-R$4-R$6)*(1-Painel!$E$7)-R$5+R$6)*R$7</f>
        <v>5335401.0894512869</v>
      </c>
      <c r="S57" s="35">
        <f>((Produção!S51*PreçoLivre!S53*(1-Painel!$B$8)-S$3-S$4-S$6)*(1-Painel!$E$7)-S$5+S$6)*S$7</f>
        <v>4576096.7467301553</v>
      </c>
      <c r="T57" s="35">
        <f>((Produção!T51*PreçoLivre!T53*(1-Painel!$B$8)-T$3-T$4-T$6)*(1-Painel!$E$7)-T$5+T$6)*T$7</f>
        <v>4212358.6106443489</v>
      </c>
      <c r="U57" s="35">
        <f>((Produção!U51*PreçoLivre!U53*(1-Painel!$B$8)-U$3-U$4-U$6)*(1-Painel!$E$7)-U$5+U$6)*U$7</f>
        <v>3891676.7734160717</v>
      </c>
      <c r="V57" s="35">
        <f>((Produção!V51*PreçoLivre!V53*(1-Painel!$B$8)-V$3-V$4-V$6)*(1-Painel!$E$7)-V$5+V$6)*V$7</f>
        <v>3652423.0942201614</v>
      </c>
    </row>
    <row r="58" spans="1:22" x14ac:dyDescent="0.25">
      <c r="A58" s="36">
        <v>49</v>
      </c>
      <c r="B58" s="35">
        <f t="shared" si="0"/>
        <v>228883854.84293422</v>
      </c>
      <c r="C58" s="35">
        <f>((Produção!C52*PreçoLivre!C54*(1-Painel!$B$8)-C$3-C$4-C$6)*(1-Painel!$E$7)-C$5+C$6)*C$7</f>
        <v>23382411.580983885</v>
      </c>
      <c r="D58" s="35">
        <f>((Produção!D52*PreçoLivre!D54*(1-Painel!$B$8)-D$3-D$4-D$6)*(1-Painel!$E$7)-D$5+D$6)*D$7</f>
        <v>20768374.039246485</v>
      </c>
      <c r="E58" s="35">
        <f>((Produção!E52*PreçoLivre!E54*(1-Painel!$B$8)-E$3-E$4-E$6)*(1-Painel!$E$7)-E$5+E$6)*E$7</f>
        <v>18543237.13833845</v>
      </c>
      <c r="F58" s="35">
        <f>((Produção!F52*PreçoLivre!F54*(1-Painel!$B$8)-F$3-F$4-F$6)*(1-Painel!$E$7)-F$5+F$6)*F$7</f>
        <v>18034561.422770571</v>
      </c>
      <c r="G58" s="35">
        <f>((Produção!G52*PreçoLivre!G54*(1-Painel!$B$8)-G$3-G$4-G$6)*(1-Painel!$E$7)-G$5+G$6)*G$7</f>
        <v>16762920.874659298</v>
      </c>
      <c r="H58" s="35">
        <f>((Produção!H52*PreçoLivre!H54*(1-Painel!$B$8)-H$3-H$4-H$6)*(1-Painel!$E$7)-H$5+H$6)*H$7</f>
        <v>15395814.051384252</v>
      </c>
      <c r="I58" s="35">
        <f>((Produção!I52*PreçoLivre!I54*(1-Painel!$B$8)-I$3-I$4-I$6)*(1-Painel!$E$7)-I$5+I$6)*I$7</f>
        <v>13951077.120727265</v>
      </c>
      <c r="J58" s="35">
        <f>((Produção!J52*PreçoLivre!J54*(1-Painel!$B$8)-J$3-J$4-J$6)*(1-Painel!$E$7)-J$5+J$6)*J$7</f>
        <v>13002396.03433137</v>
      </c>
      <c r="K58" s="35">
        <f>((Produção!K52*PreçoLivre!K54*(1-Painel!$B$8)-K$3-K$4-K$6)*(1-Painel!$E$7)-K$5+K$6)*K$7</f>
        <v>11263630.910520259</v>
      </c>
      <c r="L58" s="35">
        <f>((Produção!L52*PreçoLivre!L54*(1-Painel!$B$8)-L$3-L$4-L$6)*(1-Painel!$E$7)-L$5+L$6)*L$7</f>
        <v>10459477.293242114</v>
      </c>
      <c r="M58" s="35">
        <f>((Produção!M52*PreçoLivre!M54*(1-Painel!$B$8)-M$3-M$4-M$6)*(1-Painel!$E$7)-M$5+M$6)*M$7</f>
        <v>9584194.1028998904</v>
      </c>
      <c r="N58" s="35">
        <f>((Produção!N52*PreçoLivre!N54*(1-Painel!$B$8)-N$3-N$4-N$6)*(1-Painel!$E$7)-N$5+N$6)*N$7</f>
        <v>8727443.7886758391</v>
      </c>
      <c r="O58" s="35">
        <f>((Produção!O52*PreçoLivre!O54*(1-Painel!$B$8)-O$3-O$4-O$6)*(1-Painel!$E$7)-O$5+O$6)*O$7</f>
        <v>8299952.2852078667</v>
      </c>
      <c r="P58" s="35">
        <f>((Produção!P52*PreçoLivre!P54*(1-Painel!$B$8)-P$3-P$4-P$6)*(1-Painel!$E$7)-P$5+P$6)*P$7</f>
        <v>7864789.5034652222</v>
      </c>
      <c r="Q58" s="35">
        <f>((Produção!Q52*PreçoLivre!Q54*(1-Painel!$B$8)-Q$3-Q$4-Q$6)*(1-Painel!$E$7)-Q$5+Q$6)*Q$7</f>
        <v>6962151.8272010796</v>
      </c>
      <c r="R58" s="35">
        <f>((Produção!R52*PreçoLivre!R54*(1-Painel!$B$8)-R$3-R$4-R$6)*(1-Painel!$E$7)-R$5+R$6)*R$7</f>
        <v>6022414.0243836353</v>
      </c>
      <c r="S58" s="35">
        <f>((Produção!S52*PreçoLivre!S54*(1-Painel!$B$8)-S$3-S$4-S$6)*(1-Painel!$E$7)-S$5+S$6)*S$7</f>
        <v>5536462.5671800114</v>
      </c>
      <c r="T58" s="35">
        <f>((Produção!T52*PreçoLivre!T54*(1-Painel!$B$8)-T$3-T$4-T$6)*(1-Painel!$E$7)-T$5+T$6)*T$7</f>
        <v>5092936.7953217728</v>
      </c>
      <c r="U58" s="35">
        <f>((Produção!U52*PreçoLivre!U54*(1-Painel!$B$8)-U$3-U$4-U$6)*(1-Painel!$E$7)-U$5+U$6)*U$7</f>
        <v>4794987.0289400276</v>
      </c>
      <c r="V58" s="35">
        <f>((Produção!V52*PreçoLivre!V54*(1-Painel!$B$8)-V$3-V$4-V$6)*(1-Painel!$E$7)-V$5+V$6)*V$7</f>
        <v>4434622.4534549136</v>
      </c>
    </row>
    <row r="59" spans="1:22" x14ac:dyDescent="0.25">
      <c r="A59" s="36">
        <v>50</v>
      </c>
      <c r="B59" s="35">
        <f t="shared" si="0"/>
        <v>208892265.82905221</v>
      </c>
      <c r="C59" s="35">
        <f>((Produção!C53*PreçoLivre!C55*(1-Painel!$B$8)-C$3-C$4-C$6)*(1-Painel!$E$7)-C$5+C$6)*C$7</f>
        <v>23525790.318716478</v>
      </c>
      <c r="D59" s="35">
        <f>((Produção!D53*PreçoLivre!D55*(1-Painel!$B$8)-D$3-D$4-D$6)*(1-Painel!$E$7)-D$5+D$6)*D$7</f>
        <v>21352072.134874083</v>
      </c>
      <c r="E59" s="35">
        <f>((Produção!E53*PreçoLivre!E55*(1-Painel!$B$8)-E$3-E$4-E$6)*(1-Painel!$E$7)-E$5+E$6)*E$7</f>
        <v>20174486.333351891</v>
      </c>
      <c r="F59" s="35">
        <f>((Produção!F53*PreçoLivre!F55*(1-Painel!$B$8)-F$3-F$4-F$6)*(1-Painel!$E$7)-F$5+F$6)*F$7</f>
        <v>18294729.535230473</v>
      </c>
      <c r="G59" s="35">
        <f>((Produção!G53*PreçoLivre!G55*(1-Painel!$B$8)-G$3-G$4-G$6)*(1-Painel!$E$7)-G$5+G$6)*G$7</f>
        <v>16232784.376375917</v>
      </c>
      <c r="H59" s="35">
        <f>((Produção!H53*PreçoLivre!H55*(1-Painel!$B$8)-H$3-H$4-H$6)*(1-Painel!$E$7)-H$5+H$6)*H$7</f>
        <v>13510640.232384499</v>
      </c>
      <c r="I59" s="35">
        <f>((Produção!I53*PreçoLivre!I55*(1-Painel!$B$8)-I$3-I$4-I$6)*(1-Painel!$E$7)-I$5+I$6)*I$7</f>
        <v>11519923.862575617</v>
      </c>
      <c r="J59" s="35">
        <f>((Produção!J53*PreçoLivre!J55*(1-Painel!$B$8)-J$3-J$4-J$6)*(1-Painel!$E$7)-J$5+J$6)*J$7</f>
        <v>10551684.861407964</v>
      </c>
      <c r="K59" s="35">
        <f>((Produção!K53*PreçoLivre!K55*(1-Painel!$B$8)-K$3-K$4-K$6)*(1-Painel!$E$7)-K$5+K$6)*K$7</f>
        <v>10154813.124338197</v>
      </c>
      <c r="L59" s="35">
        <f>((Produção!L53*PreçoLivre!L55*(1-Painel!$B$8)-L$3-L$4-L$6)*(1-Painel!$E$7)-L$5+L$6)*L$7</f>
        <v>9299581.9952437077</v>
      </c>
      <c r="M59" s="35">
        <f>((Produção!M53*PreçoLivre!M55*(1-Painel!$B$8)-M$3-M$4-M$6)*(1-Painel!$E$7)-M$5+M$6)*M$7</f>
        <v>7928193.3473032769</v>
      </c>
      <c r="N59" s="35">
        <f>((Produção!N53*PreçoLivre!N55*(1-Painel!$B$8)-N$3-N$4-N$6)*(1-Painel!$E$7)-N$5+N$6)*N$7</f>
        <v>6972638.3763919529</v>
      </c>
      <c r="O59" s="35">
        <f>((Produção!O53*PreçoLivre!O55*(1-Painel!$B$8)-O$3-O$4-O$6)*(1-Painel!$E$7)-O$5+O$6)*O$7</f>
        <v>6713720.6154743331</v>
      </c>
      <c r="P59" s="35">
        <f>((Produção!P53*PreçoLivre!P55*(1-Painel!$B$8)-P$3-P$4-P$6)*(1-Painel!$E$7)-P$5+P$6)*P$7</f>
        <v>6199692.0743178353</v>
      </c>
      <c r="Q59" s="35">
        <f>((Produção!Q53*PreçoLivre!Q55*(1-Painel!$B$8)-Q$3-Q$4-Q$6)*(1-Painel!$E$7)-Q$5+Q$6)*Q$7</f>
        <v>5518710.1743422486</v>
      </c>
      <c r="R59" s="35">
        <f>((Produção!R53*PreçoLivre!R55*(1-Painel!$B$8)-R$3-R$4-R$6)*(1-Painel!$E$7)-R$5+R$6)*R$7</f>
        <v>5007019.0292459819</v>
      </c>
      <c r="S59" s="35">
        <f>((Produção!S53*PreçoLivre!S55*(1-Painel!$B$8)-S$3-S$4-S$6)*(1-Painel!$E$7)-S$5+S$6)*S$7</f>
        <v>4551129.9731684839</v>
      </c>
      <c r="T59" s="35">
        <f>((Produção!T53*PreçoLivre!T55*(1-Painel!$B$8)-T$3-T$4-T$6)*(1-Painel!$E$7)-T$5+T$6)*T$7</f>
        <v>4033984.1591646844</v>
      </c>
      <c r="U59" s="35">
        <f>((Produção!U53*PreçoLivre!U55*(1-Painel!$B$8)-U$3-U$4-U$6)*(1-Painel!$E$7)-U$5+U$6)*U$7</f>
        <v>3744890.4232556326</v>
      </c>
      <c r="V59" s="35">
        <f>((Produção!V53*PreçoLivre!V55*(1-Painel!$B$8)-V$3-V$4-V$6)*(1-Painel!$E$7)-V$5+V$6)*V$7</f>
        <v>3605780.8818889474</v>
      </c>
    </row>
    <row r="60" spans="1:22" x14ac:dyDescent="0.25">
      <c r="A60" s="36">
        <v>51</v>
      </c>
      <c r="B60" s="35">
        <f t="shared" si="0"/>
        <v>270020031.53040749</v>
      </c>
      <c r="C60" s="35">
        <f>((Produção!C54*PreçoLivre!C56*(1-Painel!$B$8)-C$3-C$4-C$6)*(1-Painel!$E$7)-C$5+C$6)*C$7</f>
        <v>25124141.871581603</v>
      </c>
      <c r="D60" s="35">
        <f>((Produção!D54*PreçoLivre!D56*(1-Painel!$B$8)-D$3-D$4-D$6)*(1-Painel!$E$7)-D$5+D$6)*D$7</f>
        <v>23471210.352413077</v>
      </c>
      <c r="E60" s="35">
        <f>((Produção!E54*PreçoLivre!E56*(1-Painel!$B$8)-E$3-E$4-E$6)*(1-Painel!$E$7)-E$5+E$6)*E$7</f>
        <v>21933367.922977764</v>
      </c>
      <c r="F60" s="35">
        <f>((Produção!F54*PreçoLivre!F56*(1-Painel!$B$8)-F$3-F$4-F$6)*(1-Painel!$E$7)-F$5+F$6)*F$7</f>
        <v>20136063.690811839</v>
      </c>
      <c r="G60" s="35">
        <f>((Produção!G54*PreçoLivre!G56*(1-Painel!$B$8)-G$3-G$4-G$6)*(1-Painel!$E$7)-G$5+G$6)*G$7</f>
        <v>18083636.692931402</v>
      </c>
      <c r="H60" s="35">
        <f>((Produção!H54*PreçoLivre!H56*(1-Painel!$B$8)-H$3-H$4-H$6)*(1-Painel!$E$7)-H$5+H$6)*H$7</f>
        <v>16725612.223576376</v>
      </c>
      <c r="I60" s="35">
        <f>((Produção!I54*PreçoLivre!I56*(1-Painel!$B$8)-I$3-I$4-I$6)*(1-Painel!$E$7)-I$5+I$6)*I$7</f>
        <v>15224674.150915964</v>
      </c>
      <c r="J60" s="35">
        <f>((Produção!J54*PreçoLivre!J56*(1-Painel!$B$8)-J$3-J$4-J$6)*(1-Painel!$E$7)-J$5+J$6)*J$7</f>
        <v>14046260.6332654</v>
      </c>
      <c r="K60" s="35">
        <f>((Produção!K54*PreçoLivre!K56*(1-Painel!$B$8)-K$3-K$4-K$6)*(1-Painel!$E$7)-K$5+K$6)*K$7</f>
        <v>13282790.405657738</v>
      </c>
      <c r="L60" s="35">
        <f>((Produção!L54*PreçoLivre!L56*(1-Painel!$B$8)-L$3-L$4-L$6)*(1-Painel!$E$7)-L$5+L$6)*L$7</f>
        <v>12568613.61765413</v>
      </c>
      <c r="M60" s="35">
        <f>((Produção!M54*PreçoLivre!M56*(1-Painel!$B$8)-M$3-M$4-M$6)*(1-Painel!$E$7)-M$5+M$6)*M$7</f>
        <v>12058267.382882157</v>
      </c>
      <c r="N60" s="35">
        <f>((Produção!N54*PreçoLivre!N56*(1-Painel!$B$8)-N$3-N$4-N$6)*(1-Painel!$E$7)-N$5+N$6)*N$7</f>
        <v>11062444.849946462</v>
      </c>
      <c r="O60" s="35">
        <f>((Produção!O54*PreçoLivre!O56*(1-Painel!$B$8)-O$3-O$4-O$6)*(1-Painel!$E$7)-O$5+O$6)*O$7</f>
        <v>10233048.821451494</v>
      </c>
      <c r="P60" s="35">
        <f>((Produção!P54*PreçoLivre!P56*(1-Painel!$B$8)-P$3-P$4-P$6)*(1-Painel!$E$7)-P$5+P$6)*P$7</f>
        <v>9514308.2543647606</v>
      </c>
      <c r="Q60" s="35">
        <f>((Produção!Q54*PreçoLivre!Q56*(1-Painel!$B$8)-Q$3-Q$4-Q$6)*(1-Painel!$E$7)-Q$5+Q$6)*Q$7</f>
        <v>8871073.8830744233</v>
      </c>
      <c r="R60" s="35">
        <f>((Produção!R54*PreçoLivre!R56*(1-Painel!$B$8)-R$3-R$4-R$6)*(1-Painel!$E$7)-R$5+R$6)*R$7</f>
        <v>8569812.6245761123</v>
      </c>
      <c r="S60" s="35">
        <f>((Produção!S54*PreçoLivre!S56*(1-Painel!$B$8)-S$3-S$4-S$6)*(1-Painel!$E$7)-S$5+S$6)*S$7</f>
        <v>7963156.62342308</v>
      </c>
      <c r="T60" s="35">
        <f>((Produção!T54*PreçoLivre!T56*(1-Painel!$B$8)-T$3-T$4-T$6)*(1-Painel!$E$7)-T$5+T$6)*T$7</f>
        <v>7548819.2267809836</v>
      </c>
      <c r="U60" s="35">
        <f>((Produção!U54*PreçoLivre!U56*(1-Painel!$B$8)-U$3-U$4-U$6)*(1-Painel!$E$7)-U$5+U$6)*U$7</f>
        <v>6835092.8500478463</v>
      </c>
      <c r="V60" s="35">
        <f>((Produção!V54*PreçoLivre!V56*(1-Painel!$B$8)-V$3-V$4-V$6)*(1-Painel!$E$7)-V$5+V$6)*V$7</f>
        <v>6767635.4520748602</v>
      </c>
    </row>
    <row r="61" spans="1:22" x14ac:dyDescent="0.25">
      <c r="A61" s="36">
        <v>52</v>
      </c>
      <c r="B61" s="35">
        <f t="shared" si="0"/>
        <v>223152478.86642295</v>
      </c>
      <c r="C61" s="35">
        <f>((Produção!C55*PreçoLivre!C57*(1-Painel!$B$8)-C$3-C$4-C$6)*(1-Painel!$E$7)-C$5+C$6)*C$7</f>
        <v>22445637.267432362</v>
      </c>
      <c r="D61" s="35">
        <f>((Produção!D55*PreçoLivre!D57*(1-Painel!$B$8)-D$3-D$4-D$6)*(1-Painel!$E$7)-D$5+D$6)*D$7</f>
        <v>21888006.054275855</v>
      </c>
      <c r="E61" s="35">
        <f>((Produção!E55*PreçoLivre!E57*(1-Painel!$B$8)-E$3-E$4-E$6)*(1-Painel!$E$7)-E$5+E$6)*E$7</f>
        <v>20249614.071502071</v>
      </c>
      <c r="F61" s="35">
        <f>((Produção!F55*PreçoLivre!F57*(1-Painel!$B$8)-F$3-F$4-F$6)*(1-Painel!$E$7)-F$5+F$6)*F$7</f>
        <v>18069092.32340014</v>
      </c>
      <c r="G61" s="35">
        <f>((Produção!G55*PreçoLivre!G57*(1-Painel!$B$8)-G$3-G$4-G$6)*(1-Painel!$E$7)-G$5+G$6)*G$7</f>
        <v>16901755.921963058</v>
      </c>
      <c r="H61" s="35">
        <f>((Produção!H55*PreçoLivre!H57*(1-Painel!$B$8)-H$3-H$4-H$6)*(1-Painel!$E$7)-H$5+H$6)*H$7</f>
        <v>15591940.647310777</v>
      </c>
      <c r="I61" s="35">
        <f>((Produção!I55*PreçoLivre!I57*(1-Painel!$B$8)-I$3-I$4-I$6)*(1-Painel!$E$7)-I$5+I$6)*I$7</f>
        <v>13538604.665169775</v>
      </c>
      <c r="J61" s="35">
        <f>((Produção!J55*PreçoLivre!J57*(1-Painel!$B$8)-J$3-J$4-J$6)*(1-Painel!$E$7)-J$5+J$6)*J$7</f>
        <v>12310014.08081126</v>
      </c>
      <c r="K61" s="35">
        <f>((Produção!K55*PreçoLivre!K57*(1-Painel!$B$8)-K$3-K$4-K$6)*(1-Painel!$E$7)-K$5+K$6)*K$7</f>
        <v>10919245.533653909</v>
      </c>
      <c r="L61" s="35">
        <f>((Produção!L55*PreçoLivre!L57*(1-Painel!$B$8)-L$3-L$4-L$6)*(1-Painel!$E$7)-L$5+L$6)*L$7</f>
        <v>9765274.2160330098</v>
      </c>
      <c r="M61" s="35">
        <f>((Produção!M55*PreçoLivre!M57*(1-Painel!$B$8)-M$3-M$4-M$6)*(1-Painel!$E$7)-M$5+M$6)*M$7</f>
        <v>8960295.0838442091</v>
      </c>
      <c r="N61" s="35">
        <f>((Produção!N55*PreçoLivre!N57*(1-Painel!$B$8)-N$3-N$4-N$6)*(1-Painel!$E$7)-N$5+N$6)*N$7</f>
        <v>7875505.3465096848</v>
      </c>
      <c r="O61" s="35">
        <f>((Produção!O55*PreçoLivre!O57*(1-Painel!$B$8)-O$3-O$4-O$6)*(1-Painel!$E$7)-O$5+O$6)*O$7</f>
        <v>7423048.0610484164</v>
      </c>
      <c r="P61" s="35">
        <f>((Produção!P55*PreçoLivre!P57*(1-Painel!$B$8)-P$3-P$4-P$6)*(1-Painel!$E$7)-P$5+P$6)*P$7</f>
        <v>6656523.2887477167</v>
      </c>
      <c r="Q61" s="35">
        <f>((Produção!Q55*PreçoLivre!Q57*(1-Painel!$B$8)-Q$3-Q$4-Q$6)*(1-Painel!$E$7)-Q$5+Q$6)*Q$7</f>
        <v>6350220.7526450427</v>
      </c>
      <c r="R61" s="35">
        <f>((Produção!R55*PreçoLivre!R57*(1-Painel!$B$8)-R$3-R$4-R$6)*(1-Painel!$E$7)-R$5+R$6)*R$7</f>
        <v>5511104.7414288633</v>
      </c>
      <c r="S61" s="35">
        <f>((Produção!S55*PreçoLivre!S57*(1-Painel!$B$8)-S$3-S$4-S$6)*(1-Painel!$E$7)-S$5+S$6)*S$7</f>
        <v>5040994.5429351255</v>
      </c>
      <c r="T61" s="35">
        <f>((Produção!T55*PreçoLivre!T57*(1-Painel!$B$8)-T$3-T$4-T$6)*(1-Painel!$E$7)-T$5+T$6)*T$7</f>
        <v>4821166.237447218</v>
      </c>
      <c r="U61" s="35">
        <f>((Produção!U55*PreçoLivre!U57*(1-Painel!$B$8)-U$3-U$4-U$6)*(1-Painel!$E$7)-U$5+U$6)*U$7</f>
        <v>4686329.2463680468</v>
      </c>
      <c r="V61" s="35">
        <f>((Produção!V55*PreçoLivre!V57*(1-Painel!$B$8)-V$3-V$4-V$6)*(1-Painel!$E$7)-V$5+V$6)*V$7</f>
        <v>4148106.7838963484</v>
      </c>
    </row>
    <row r="62" spans="1:22" x14ac:dyDescent="0.25">
      <c r="A62" s="36">
        <v>53</v>
      </c>
      <c r="B62" s="35">
        <f t="shared" si="0"/>
        <v>250122835.95221412</v>
      </c>
      <c r="C62" s="35">
        <f>((Produção!C56*PreçoLivre!C58*(1-Painel!$B$8)-C$3-C$4-C$6)*(1-Painel!$E$7)-C$5+C$6)*C$7</f>
        <v>23099072.53127927</v>
      </c>
      <c r="D62" s="35">
        <f>((Produção!D56*PreçoLivre!D58*(1-Painel!$B$8)-D$3-D$4-D$6)*(1-Painel!$E$7)-D$5+D$6)*D$7</f>
        <v>20842665.02120712</v>
      </c>
      <c r="E62" s="35">
        <f>((Produção!E56*PreçoLivre!E58*(1-Painel!$B$8)-E$3-E$4-E$6)*(1-Painel!$E$7)-E$5+E$6)*E$7</f>
        <v>19153663.661841244</v>
      </c>
      <c r="F62" s="35">
        <f>((Produção!F56*PreçoLivre!F58*(1-Painel!$B$8)-F$3-F$4-F$6)*(1-Painel!$E$7)-F$5+F$6)*F$7</f>
        <v>18278548.542257816</v>
      </c>
      <c r="G62" s="35">
        <f>((Produção!G56*PreçoLivre!G58*(1-Painel!$B$8)-G$3-G$4-G$6)*(1-Painel!$E$7)-G$5+G$6)*G$7</f>
        <v>16636416.796660462</v>
      </c>
      <c r="H62" s="35">
        <f>((Produção!H56*PreçoLivre!H58*(1-Painel!$B$8)-H$3-H$4-H$6)*(1-Painel!$E$7)-H$5+H$6)*H$7</f>
        <v>15844716.175309636</v>
      </c>
      <c r="I62" s="35">
        <f>((Produção!I56*PreçoLivre!I58*(1-Painel!$B$8)-I$3-I$4-I$6)*(1-Painel!$E$7)-I$5+I$6)*I$7</f>
        <v>15162320.581000315</v>
      </c>
      <c r="J62" s="35">
        <f>((Produção!J56*PreçoLivre!J58*(1-Painel!$B$8)-J$3-J$4-J$6)*(1-Painel!$E$7)-J$5+J$6)*J$7</f>
        <v>13466402.360683855</v>
      </c>
      <c r="K62" s="35">
        <f>((Produção!K56*PreçoLivre!K58*(1-Painel!$B$8)-K$3-K$4-K$6)*(1-Painel!$E$7)-K$5+K$6)*K$7</f>
        <v>12032111.434331458</v>
      </c>
      <c r="L62" s="35">
        <f>((Produção!L56*PreçoLivre!L58*(1-Painel!$B$8)-L$3-L$4-L$6)*(1-Painel!$E$7)-L$5+L$6)*L$7</f>
        <v>11543473.111967541</v>
      </c>
      <c r="M62" s="35">
        <f>((Produção!M56*PreçoLivre!M58*(1-Painel!$B$8)-M$3-M$4-M$6)*(1-Painel!$E$7)-M$5+M$6)*M$7</f>
        <v>11466711.995009178</v>
      </c>
      <c r="N62" s="35">
        <f>((Produção!N56*PreçoLivre!N58*(1-Painel!$B$8)-N$3-N$4-N$6)*(1-Painel!$E$7)-N$5+N$6)*N$7</f>
        <v>10242242.722895674</v>
      </c>
      <c r="O62" s="35">
        <f>((Produção!O56*PreçoLivre!O58*(1-Painel!$B$8)-O$3-O$4-O$6)*(1-Painel!$E$7)-O$5+O$6)*O$7</f>
        <v>9603616.4719181936</v>
      </c>
      <c r="P62" s="35">
        <f>((Produção!P56*PreçoLivre!P58*(1-Painel!$B$8)-P$3-P$4-P$6)*(1-Painel!$E$7)-P$5+P$6)*P$7</f>
        <v>9176985.3868071996</v>
      </c>
      <c r="Q62" s="35">
        <f>((Produção!Q56*PreçoLivre!Q58*(1-Painel!$B$8)-Q$3-Q$4-Q$6)*(1-Painel!$E$7)-Q$5+Q$6)*Q$7</f>
        <v>8882295.5145071335</v>
      </c>
      <c r="R62" s="35">
        <f>((Produção!R56*PreçoLivre!R58*(1-Painel!$B$8)-R$3-R$4-R$6)*(1-Painel!$E$7)-R$5+R$6)*R$7</f>
        <v>8244403.3496508077</v>
      </c>
      <c r="S62" s="35">
        <f>((Produção!S56*PreçoLivre!S58*(1-Painel!$B$8)-S$3-S$4-S$6)*(1-Painel!$E$7)-S$5+S$6)*S$7</f>
        <v>7560186.5936211897</v>
      </c>
      <c r="T62" s="35">
        <f>((Produção!T56*PreçoLivre!T58*(1-Painel!$B$8)-T$3-T$4-T$6)*(1-Painel!$E$7)-T$5+T$6)*T$7</f>
        <v>6811526.8447421947</v>
      </c>
      <c r="U62" s="35">
        <f>((Produção!U56*PreçoLivre!U58*(1-Painel!$B$8)-U$3-U$4-U$6)*(1-Painel!$E$7)-U$5+U$6)*U$7</f>
        <v>6302586.5233895071</v>
      </c>
      <c r="V62" s="35">
        <f>((Produção!V56*PreçoLivre!V58*(1-Painel!$B$8)-V$3-V$4-V$6)*(1-Painel!$E$7)-V$5+V$6)*V$7</f>
        <v>5772890.3331343047</v>
      </c>
    </row>
    <row r="63" spans="1:22" x14ac:dyDescent="0.25">
      <c r="A63" s="36">
        <v>54</v>
      </c>
      <c r="B63" s="35">
        <f t="shared" si="0"/>
        <v>266801435.7971516</v>
      </c>
      <c r="C63" s="35">
        <f>((Produção!C57*PreçoLivre!C59*(1-Painel!$B$8)-C$3-C$4-C$6)*(1-Painel!$E$7)-C$5+C$6)*C$7</f>
        <v>23099718.323208645</v>
      </c>
      <c r="D63" s="35">
        <f>((Produção!D57*PreçoLivre!D59*(1-Painel!$B$8)-D$3-D$4-D$6)*(1-Painel!$E$7)-D$5+D$6)*D$7</f>
        <v>23419283.218989596</v>
      </c>
      <c r="E63" s="35">
        <f>((Produção!E57*PreçoLivre!E59*(1-Painel!$B$8)-E$3-E$4-E$6)*(1-Painel!$E$7)-E$5+E$6)*E$7</f>
        <v>22160917.823766723</v>
      </c>
      <c r="F63" s="35">
        <f>((Produção!F57*PreçoLivre!F59*(1-Painel!$B$8)-F$3-F$4-F$6)*(1-Painel!$E$7)-F$5+F$6)*F$7</f>
        <v>20088346.061159506</v>
      </c>
      <c r="G63" s="35">
        <f>((Produção!G57*PreçoLivre!G59*(1-Painel!$B$8)-G$3-G$4-G$6)*(1-Painel!$E$7)-G$5+G$6)*G$7</f>
        <v>18830984.011191919</v>
      </c>
      <c r="H63" s="35">
        <f>((Produção!H57*PreçoLivre!H59*(1-Painel!$B$8)-H$3-H$4-H$6)*(1-Painel!$E$7)-H$5+H$6)*H$7</f>
        <v>16403124.34878571</v>
      </c>
      <c r="I63" s="35">
        <f>((Produção!I57*PreçoLivre!I59*(1-Painel!$B$8)-I$3-I$4-I$6)*(1-Painel!$E$7)-I$5+I$6)*I$7</f>
        <v>16060126.032709304</v>
      </c>
      <c r="J63" s="35">
        <f>((Produção!J57*PreçoLivre!J59*(1-Painel!$B$8)-J$3-J$4-J$6)*(1-Painel!$E$7)-J$5+J$6)*J$7</f>
        <v>15206421.786467208</v>
      </c>
      <c r="K63" s="35">
        <f>((Produção!K57*PreçoLivre!K59*(1-Painel!$B$8)-K$3-K$4-K$6)*(1-Painel!$E$7)-K$5+K$6)*K$7</f>
        <v>14703206.767155124</v>
      </c>
      <c r="L63" s="35">
        <f>((Produção!L57*PreçoLivre!L59*(1-Painel!$B$8)-L$3-L$4-L$6)*(1-Painel!$E$7)-L$5+L$6)*L$7</f>
        <v>13524099.800169602</v>
      </c>
      <c r="M63" s="35">
        <f>((Produção!M57*PreçoLivre!M59*(1-Painel!$B$8)-M$3-M$4-M$6)*(1-Painel!$E$7)-M$5+M$6)*M$7</f>
        <v>12912397.086120296</v>
      </c>
      <c r="N63" s="35">
        <f>((Produção!N57*PreçoLivre!N59*(1-Painel!$B$8)-N$3-N$4-N$6)*(1-Painel!$E$7)-N$5+N$6)*N$7</f>
        <v>11262084.496542662</v>
      </c>
      <c r="O63" s="35">
        <f>((Produção!O57*PreçoLivre!O59*(1-Painel!$B$8)-O$3-O$4-O$6)*(1-Painel!$E$7)-O$5+O$6)*O$7</f>
        <v>9735002.4901812673</v>
      </c>
      <c r="P63" s="35">
        <f>((Produção!P57*PreçoLivre!P59*(1-Painel!$B$8)-P$3-P$4-P$6)*(1-Painel!$E$7)-P$5+P$6)*P$7</f>
        <v>8931936.8947213292</v>
      </c>
      <c r="Q63" s="35">
        <f>((Produção!Q57*PreçoLivre!Q59*(1-Painel!$B$8)-Q$3-Q$4-Q$6)*(1-Painel!$E$7)-Q$5+Q$6)*Q$7</f>
        <v>8396748.2474236637</v>
      </c>
      <c r="R63" s="35">
        <f>((Produção!R57*PreçoLivre!R59*(1-Painel!$B$8)-R$3-R$4-R$6)*(1-Painel!$E$7)-R$5+R$6)*R$7</f>
        <v>7601841.1480154945</v>
      </c>
      <c r="S63" s="35">
        <f>((Produção!S57*PreçoLivre!S59*(1-Painel!$B$8)-S$3-S$4-S$6)*(1-Painel!$E$7)-S$5+S$6)*S$7</f>
        <v>7079375.283805633</v>
      </c>
      <c r="T63" s="35">
        <f>((Produção!T57*PreçoLivre!T59*(1-Painel!$B$8)-T$3-T$4-T$6)*(1-Painel!$E$7)-T$5+T$6)*T$7</f>
        <v>6435615.0874139527</v>
      </c>
      <c r="U63" s="35">
        <f>((Produção!U57*PreçoLivre!U59*(1-Painel!$B$8)-U$3-U$4-U$6)*(1-Painel!$E$7)-U$5+U$6)*U$7</f>
        <v>5610717.1440095501</v>
      </c>
      <c r="V63" s="35">
        <f>((Produção!V57*PreçoLivre!V59*(1-Painel!$B$8)-V$3-V$4-V$6)*(1-Painel!$E$7)-V$5+V$6)*V$7</f>
        <v>5339489.7453143951</v>
      </c>
    </row>
    <row r="64" spans="1:22" x14ac:dyDescent="0.25">
      <c r="A64" s="36">
        <v>55</v>
      </c>
      <c r="B64" s="35">
        <f t="shared" si="0"/>
        <v>230964642.73265636</v>
      </c>
      <c r="C64" s="35">
        <f>((Produção!C58*PreçoLivre!C60*(1-Painel!$B$8)-C$3-C$4-C$6)*(1-Painel!$E$7)-C$5+C$6)*C$7</f>
        <v>24114008.573270008</v>
      </c>
      <c r="D64" s="35">
        <f>((Produção!D58*PreçoLivre!D60*(1-Painel!$B$8)-D$3-D$4-D$6)*(1-Painel!$E$7)-D$5+D$6)*D$7</f>
        <v>21495261.191630211</v>
      </c>
      <c r="E64" s="35">
        <f>((Produção!E58*PreçoLivre!E60*(1-Painel!$B$8)-E$3-E$4-E$6)*(1-Painel!$E$7)-E$5+E$6)*E$7</f>
        <v>19909093.173966352</v>
      </c>
      <c r="F64" s="35">
        <f>((Produção!F58*PreçoLivre!F60*(1-Painel!$B$8)-F$3-F$4-F$6)*(1-Painel!$E$7)-F$5+F$6)*F$7</f>
        <v>17730793.833133589</v>
      </c>
      <c r="G64" s="35">
        <f>((Produção!G58*PreçoLivre!G60*(1-Painel!$B$8)-G$3-G$4-G$6)*(1-Painel!$E$7)-G$5+G$6)*G$7</f>
        <v>16673988.400130304</v>
      </c>
      <c r="H64" s="35">
        <f>((Produção!H58*PreçoLivre!H60*(1-Painel!$B$8)-H$3-H$4-H$6)*(1-Painel!$E$7)-H$5+H$6)*H$7</f>
        <v>15294134.400291985</v>
      </c>
      <c r="I64" s="35">
        <f>((Produção!I58*PreçoLivre!I60*(1-Painel!$B$8)-I$3-I$4-I$6)*(1-Painel!$E$7)-I$5+I$6)*I$7</f>
        <v>14879834.51086463</v>
      </c>
      <c r="J64" s="35">
        <f>((Produção!J58*PreçoLivre!J60*(1-Painel!$B$8)-J$3-J$4-J$6)*(1-Painel!$E$7)-J$5+J$6)*J$7</f>
        <v>13966617.293451279</v>
      </c>
      <c r="K64" s="35">
        <f>((Produção!K58*PreçoLivre!K60*(1-Painel!$B$8)-K$3-K$4-K$6)*(1-Painel!$E$7)-K$5+K$6)*K$7</f>
        <v>11968427.034078775</v>
      </c>
      <c r="L64" s="35">
        <f>((Produção!L58*PreçoLivre!L60*(1-Painel!$B$8)-L$3-L$4-L$6)*(1-Painel!$E$7)-L$5+L$6)*L$7</f>
        <v>10693439.136561491</v>
      </c>
      <c r="M64" s="35">
        <f>((Produção!M58*PreçoLivre!M60*(1-Painel!$B$8)-M$3-M$4-M$6)*(1-Painel!$E$7)-M$5+M$6)*M$7</f>
        <v>9610911.6104567125</v>
      </c>
      <c r="N64" s="35">
        <f>((Produção!N58*PreçoLivre!N60*(1-Painel!$B$8)-N$3-N$4-N$6)*(1-Painel!$E$7)-N$5+N$6)*N$7</f>
        <v>8830881.0309980959</v>
      </c>
      <c r="O64" s="35">
        <f>((Produção!O58*PreçoLivre!O60*(1-Painel!$B$8)-O$3-O$4-O$6)*(1-Painel!$E$7)-O$5+O$6)*O$7</f>
        <v>7901660.7210980896</v>
      </c>
      <c r="P64" s="35">
        <f>((Produção!P58*PreçoLivre!P60*(1-Painel!$B$8)-P$3-P$4-P$6)*(1-Painel!$E$7)-P$5+P$6)*P$7</f>
        <v>6943831.3912437912</v>
      </c>
      <c r="Q64" s="35">
        <f>((Produção!Q58*PreçoLivre!Q60*(1-Painel!$B$8)-Q$3-Q$4-Q$6)*(1-Painel!$E$7)-Q$5+Q$6)*Q$7</f>
        <v>6701088.0300969481</v>
      </c>
      <c r="R64" s="35">
        <f>((Produção!R58*PreçoLivre!R60*(1-Painel!$B$8)-R$3-R$4-R$6)*(1-Painel!$E$7)-R$5+R$6)*R$7</f>
        <v>5783606.1936696209</v>
      </c>
      <c r="S64" s="35">
        <f>((Produção!S58*PreçoLivre!S60*(1-Painel!$B$8)-S$3-S$4-S$6)*(1-Painel!$E$7)-S$5+S$6)*S$7</f>
        <v>5301909.1803666661</v>
      </c>
      <c r="T64" s="35">
        <f>((Produção!T58*PreçoLivre!T60*(1-Painel!$B$8)-T$3-T$4-T$6)*(1-Painel!$E$7)-T$5+T$6)*T$7</f>
        <v>4582126.6091439417</v>
      </c>
      <c r="U64" s="35">
        <f>((Produção!U58*PreçoLivre!U60*(1-Painel!$B$8)-U$3-U$4-U$6)*(1-Painel!$E$7)-U$5+U$6)*U$7</f>
        <v>4519653.742533139</v>
      </c>
      <c r="V64" s="35">
        <f>((Produção!V58*PreçoLivre!V60*(1-Painel!$B$8)-V$3-V$4-V$6)*(1-Painel!$E$7)-V$5+V$6)*V$7</f>
        <v>4063376.6756707439</v>
      </c>
    </row>
    <row r="65" spans="1:22" x14ac:dyDescent="0.25">
      <c r="A65" s="36">
        <v>56</v>
      </c>
      <c r="B65" s="35">
        <f t="shared" si="0"/>
        <v>262004605.73968169</v>
      </c>
      <c r="C65" s="35">
        <f>((Produção!C59*PreçoLivre!C61*(1-Painel!$B$8)-C$3-C$4-C$6)*(1-Painel!$E$7)-C$5+C$6)*C$7</f>
        <v>24333952.738101963</v>
      </c>
      <c r="D65" s="35">
        <f>((Produção!D59*PreçoLivre!D61*(1-Painel!$B$8)-D$3-D$4-D$6)*(1-Painel!$E$7)-D$5+D$6)*D$7</f>
        <v>21677018.513545219</v>
      </c>
      <c r="E65" s="35">
        <f>((Produção!E59*PreçoLivre!E61*(1-Painel!$B$8)-E$3-E$4-E$6)*(1-Painel!$E$7)-E$5+E$6)*E$7</f>
        <v>20083784.443255521</v>
      </c>
      <c r="F65" s="35">
        <f>((Produção!F59*PreçoLivre!F61*(1-Painel!$B$8)-F$3-F$4-F$6)*(1-Painel!$E$7)-F$5+F$6)*F$7</f>
        <v>19416468.470586438</v>
      </c>
      <c r="G65" s="35">
        <f>((Produção!G59*PreçoLivre!G61*(1-Painel!$B$8)-G$3-G$4-G$6)*(1-Painel!$E$7)-G$5+G$6)*G$7</f>
        <v>17820978.999209646</v>
      </c>
      <c r="H65" s="35">
        <f>((Produção!H59*PreçoLivre!H61*(1-Painel!$B$8)-H$3-H$4-H$6)*(1-Painel!$E$7)-H$5+H$6)*H$7</f>
        <v>16947102.225507062</v>
      </c>
      <c r="I65" s="35">
        <f>((Produção!I59*PreçoLivre!I61*(1-Painel!$B$8)-I$3-I$4-I$6)*(1-Painel!$E$7)-I$5+I$6)*I$7</f>
        <v>15590508.299463738</v>
      </c>
      <c r="J65" s="35">
        <f>((Produção!J59*PreçoLivre!J61*(1-Painel!$B$8)-J$3-J$4-J$6)*(1-Painel!$E$7)-J$5+J$6)*J$7</f>
        <v>14395066.965859005</v>
      </c>
      <c r="K65" s="35">
        <f>((Produção!K59*PreçoLivre!K61*(1-Painel!$B$8)-K$3-K$4-K$6)*(1-Painel!$E$7)-K$5+K$6)*K$7</f>
        <v>14180865.642687574</v>
      </c>
      <c r="L65" s="35">
        <f>((Produção!L59*PreçoLivre!L61*(1-Painel!$B$8)-L$3-L$4-L$6)*(1-Painel!$E$7)-L$5+L$6)*L$7</f>
        <v>13304041.302440083</v>
      </c>
      <c r="M65" s="35">
        <f>((Produção!M59*PreçoLivre!M61*(1-Painel!$B$8)-M$3-M$4-M$6)*(1-Painel!$E$7)-M$5+M$6)*M$7</f>
        <v>12492661.305110797</v>
      </c>
      <c r="N65" s="35">
        <f>((Produção!N59*PreçoLivre!N61*(1-Painel!$B$8)-N$3-N$4-N$6)*(1-Painel!$E$7)-N$5+N$6)*N$7</f>
        <v>11491419.701952165</v>
      </c>
      <c r="O65" s="35">
        <f>((Produção!O59*PreçoLivre!O61*(1-Painel!$B$8)-O$3-O$4-O$6)*(1-Painel!$E$7)-O$5+O$6)*O$7</f>
        <v>10190655.972502926</v>
      </c>
      <c r="P65" s="35">
        <f>((Produção!P59*PreçoLivre!P61*(1-Painel!$B$8)-P$3-P$4-P$6)*(1-Painel!$E$7)-P$5+P$6)*P$7</f>
        <v>9272341.8794856556</v>
      </c>
      <c r="Q65" s="35">
        <f>((Produção!Q59*PreçoLivre!Q61*(1-Painel!$B$8)-Q$3-Q$4-Q$6)*(1-Painel!$E$7)-Q$5+Q$6)*Q$7</f>
        <v>8361081.9783826629</v>
      </c>
      <c r="R65" s="35">
        <f>((Produção!R59*PreçoLivre!R61*(1-Painel!$B$8)-R$3-R$4-R$6)*(1-Painel!$E$7)-R$5+R$6)*R$7</f>
        <v>7679483.1360300491</v>
      </c>
      <c r="S65" s="35">
        <f>((Produção!S59*PreçoLivre!S61*(1-Painel!$B$8)-S$3-S$4-S$6)*(1-Painel!$E$7)-S$5+S$6)*S$7</f>
        <v>7114328.133206035</v>
      </c>
      <c r="T65" s="35">
        <f>((Produção!T59*PreçoLivre!T61*(1-Painel!$B$8)-T$3-T$4-T$6)*(1-Painel!$E$7)-T$5+T$6)*T$7</f>
        <v>6493718.5292863185</v>
      </c>
      <c r="U65" s="35">
        <f>((Produção!U59*PreçoLivre!U61*(1-Painel!$B$8)-U$3-U$4-U$6)*(1-Painel!$E$7)-U$5+U$6)*U$7</f>
        <v>5904650.1201041657</v>
      </c>
      <c r="V65" s="35">
        <f>((Produção!V59*PreçoLivre!V61*(1-Painel!$B$8)-V$3-V$4-V$6)*(1-Painel!$E$7)-V$5+V$6)*V$7</f>
        <v>5254477.3829646697</v>
      </c>
    </row>
    <row r="66" spans="1:22" x14ac:dyDescent="0.25">
      <c r="A66" s="36">
        <v>57</v>
      </c>
      <c r="B66" s="35">
        <f t="shared" si="0"/>
        <v>256744965.13090983</v>
      </c>
      <c r="C66" s="35">
        <f>((Produção!C60*PreçoLivre!C62*(1-Painel!$B$8)-C$3-C$4-C$6)*(1-Painel!$E$7)-C$5+C$6)*C$7</f>
        <v>23665481.789504636</v>
      </c>
      <c r="D66" s="35">
        <f>((Produção!D60*PreçoLivre!D62*(1-Painel!$B$8)-D$3-D$4-D$6)*(1-Painel!$E$7)-D$5+D$6)*D$7</f>
        <v>22699095.518610675</v>
      </c>
      <c r="E66" s="35">
        <f>((Produção!E60*PreçoLivre!E62*(1-Painel!$B$8)-E$3-E$4-E$6)*(1-Painel!$E$7)-E$5+E$6)*E$7</f>
        <v>20931204.773790985</v>
      </c>
      <c r="F66" s="35">
        <f>((Produção!F60*PreçoLivre!F62*(1-Painel!$B$8)-F$3-F$4-F$6)*(1-Painel!$E$7)-F$5+F$6)*F$7</f>
        <v>19269217.982547689</v>
      </c>
      <c r="G66" s="35">
        <f>((Produção!G60*PreçoLivre!G62*(1-Painel!$B$8)-G$3-G$4-G$6)*(1-Painel!$E$7)-G$5+G$6)*G$7</f>
        <v>17453844.787650067</v>
      </c>
      <c r="H66" s="35">
        <f>((Produção!H60*PreçoLivre!H62*(1-Painel!$B$8)-H$3-H$4-H$6)*(1-Painel!$E$7)-H$5+H$6)*H$7</f>
        <v>15709370.837673765</v>
      </c>
      <c r="I66" s="35">
        <f>((Produção!I60*PreçoLivre!I62*(1-Painel!$B$8)-I$3-I$4-I$6)*(1-Painel!$E$7)-I$5+I$6)*I$7</f>
        <v>14610110.754345898</v>
      </c>
      <c r="J66" s="35">
        <f>((Produção!J60*PreçoLivre!J62*(1-Painel!$B$8)-J$3-J$4-J$6)*(1-Painel!$E$7)-J$5+J$6)*J$7</f>
        <v>13745112.458524909</v>
      </c>
      <c r="K66" s="35">
        <f>((Produção!K60*PreçoLivre!K62*(1-Painel!$B$8)-K$3-K$4-K$6)*(1-Painel!$E$7)-K$5+K$6)*K$7</f>
        <v>12720093.36325356</v>
      </c>
      <c r="L66" s="35">
        <f>((Produção!L60*PreçoLivre!L62*(1-Painel!$B$8)-L$3-L$4-L$6)*(1-Painel!$E$7)-L$5+L$6)*L$7</f>
        <v>11726478.155182129</v>
      </c>
      <c r="M66" s="35">
        <f>((Produção!M60*PreçoLivre!M62*(1-Painel!$B$8)-M$3-M$4-M$6)*(1-Painel!$E$7)-M$5+M$6)*M$7</f>
        <v>10966379.111252518</v>
      </c>
      <c r="N66" s="35">
        <f>((Produção!N60*PreçoLivre!N62*(1-Painel!$B$8)-N$3-N$4-N$6)*(1-Painel!$E$7)-N$5+N$6)*N$7</f>
        <v>10787990.951199982</v>
      </c>
      <c r="O66" s="35">
        <f>((Produção!O60*PreçoLivre!O62*(1-Painel!$B$8)-O$3-O$4-O$6)*(1-Painel!$E$7)-O$5+O$6)*O$7</f>
        <v>10054105.289916802</v>
      </c>
      <c r="P66" s="35">
        <f>((Produção!P60*PreçoLivre!P62*(1-Painel!$B$8)-P$3-P$4-P$6)*(1-Painel!$E$7)-P$5+P$6)*P$7</f>
        <v>10073304.103160936</v>
      </c>
      <c r="Q66" s="35">
        <f>((Produção!Q60*PreçoLivre!Q62*(1-Painel!$B$8)-Q$3-Q$4-Q$6)*(1-Painel!$E$7)-Q$5+Q$6)*Q$7</f>
        <v>9166630.6257919036</v>
      </c>
      <c r="R66" s="35">
        <f>((Produção!R60*PreçoLivre!R62*(1-Painel!$B$8)-R$3-R$4-R$6)*(1-Painel!$E$7)-R$5+R$6)*R$7</f>
        <v>8164971.7180513544</v>
      </c>
      <c r="S66" s="35">
        <f>((Produção!S60*PreçoLivre!S62*(1-Painel!$B$8)-S$3-S$4-S$6)*(1-Painel!$E$7)-S$5+S$6)*S$7</f>
        <v>7198711.8425113168</v>
      </c>
      <c r="T66" s="35">
        <f>((Produção!T60*PreçoLivre!T62*(1-Painel!$B$8)-T$3-T$4-T$6)*(1-Painel!$E$7)-T$5+T$6)*T$7</f>
        <v>6444343.2310784869</v>
      </c>
      <c r="U66" s="35">
        <f>((Produção!U60*PreçoLivre!U62*(1-Painel!$B$8)-U$3-U$4-U$6)*(1-Painel!$E$7)-U$5+U$6)*U$7</f>
        <v>5923805.5751903215</v>
      </c>
      <c r="V66" s="35">
        <f>((Produção!V60*PreçoLivre!V62*(1-Painel!$B$8)-V$3-V$4-V$6)*(1-Painel!$E$7)-V$5+V$6)*V$7</f>
        <v>5434712.2616718849</v>
      </c>
    </row>
    <row r="67" spans="1:22" x14ac:dyDescent="0.25">
      <c r="A67" s="36">
        <v>58</v>
      </c>
      <c r="B67" s="35">
        <f t="shared" si="0"/>
        <v>242489171.01684877</v>
      </c>
      <c r="C67" s="35">
        <f>((Produção!C61*PreçoLivre!C63*(1-Painel!$B$8)-C$3-C$4-C$6)*(1-Painel!$E$7)-C$5+C$6)*C$7</f>
        <v>22489015.436979119</v>
      </c>
      <c r="D67" s="35">
        <f>((Produção!D61*PreçoLivre!D63*(1-Painel!$B$8)-D$3-D$4-D$6)*(1-Painel!$E$7)-D$5+D$6)*D$7</f>
        <v>21383799.297452774</v>
      </c>
      <c r="E67" s="35">
        <f>((Produção!E61*PreçoLivre!E63*(1-Painel!$B$8)-E$3-E$4-E$6)*(1-Painel!$E$7)-E$5+E$6)*E$7</f>
        <v>19811433.352586269</v>
      </c>
      <c r="F67" s="35">
        <f>((Produção!F61*PreçoLivre!F63*(1-Painel!$B$8)-F$3-F$4-F$6)*(1-Painel!$E$7)-F$5+F$6)*F$7</f>
        <v>18346283.706939686</v>
      </c>
      <c r="G67" s="35">
        <f>((Produção!G61*PreçoLivre!G63*(1-Painel!$B$8)-G$3-G$4-G$6)*(1-Painel!$E$7)-G$5+G$6)*G$7</f>
        <v>16603312.668295417</v>
      </c>
      <c r="H67" s="35">
        <f>((Produção!H61*PreçoLivre!H63*(1-Painel!$B$8)-H$3-H$4-H$6)*(1-Painel!$E$7)-H$5+H$6)*H$7</f>
        <v>15368808.945490466</v>
      </c>
      <c r="I67" s="35">
        <f>((Produção!I61*PreçoLivre!I63*(1-Painel!$B$8)-I$3-I$4-I$6)*(1-Painel!$E$7)-I$5+I$6)*I$7</f>
        <v>14895981.796965728</v>
      </c>
      <c r="J67" s="35">
        <f>((Produção!J61*PreçoLivre!J63*(1-Painel!$B$8)-J$3-J$4-J$6)*(1-Painel!$E$7)-J$5+J$6)*J$7</f>
        <v>13419282.593169803</v>
      </c>
      <c r="K67" s="35">
        <f>((Produção!K61*PreçoLivre!K63*(1-Painel!$B$8)-K$3-K$4-K$6)*(1-Painel!$E$7)-K$5+K$6)*K$7</f>
        <v>12702249.136561388</v>
      </c>
      <c r="L67" s="35">
        <f>((Produção!L61*PreçoLivre!L63*(1-Painel!$B$8)-L$3-L$4-L$6)*(1-Painel!$E$7)-L$5+L$6)*L$7</f>
        <v>11550424.503847416</v>
      </c>
      <c r="M67" s="35">
        <f>((Produção!M61*PreçoLivre!M63*(1-Painel!$B$8)-M$3-M$4-M$6)*(1-Painel!$E$7)-M$5+M$6)*M$7</f>
        <v>10674944.068387009</v>
      </c>
      <c r="N67" s="35">
        <f>((Produção!N61*PreçoLivre!N63*(1-Painel!$B$8)-N$3-N$4-N$6)*(1-Painel!$E$7)-N$5+N$6)*N$7</f>
        <v>9416798.6242711209</v>
      </c>
      <c r="O67" s="35">
        <f>((Produção!O61*PreçoLivre!O63*(1-Painel!$B$8)-O$3-O$4-O$6)*(1-Painel!$E$7)-O$5+O$6)*O$7</f>
        <v>8451000.4240546059</v>
      </c>
      <c r="P67" s="35">
        <f>((Produção!P61*PreçoLivre!P63*(1-Painel!$B$8)-P$3-P$4-P$6)*(1-Painel!$E$7)-P$5+P$6)*P$7</f>
        <v>8235570.2796976883</v>
      </c>
      <c r="Q67" s="35">
        <f>((Produção!Q61*PreçoLivre!Q63*(1-Painel!$B$8)-Q$3-Q$4-Q$6)*(1-Painel!$E$7)-Q$5+Q$6)*Q$7</f>
        <v>7889224.5010679197</v>
      </c>
      <c r="R67" s="35">
        <f>((Produção!R61*PreçoLivre!R63*(1-Painel!$B$8)-R$3-R$4-R$6)*(1-Painel!$E$7)-R$5+R$6)*R$7</f>
        <v>7715478.9594430486</v>
      </c>
      <c r="S67" s="35">
        <f>((Produção!S61*PreçoLivre!S63*(1-Painel!$B$8)-S$3-S$4-S$6)*(1-Painel!$E$7)-S$5+S$6)*S$7</f>
        <v>6848376.234257672</v>
      </c>
      <c r="T67" s="35">
        <f>((Produção!T61*PreçoLivre!T63*(1-Painel!$B$8)-T$3-T$4-T$6)*(1-Painel!$E$7)-T$5+T$6)*T$7</f>
        <v>5936935.8950090688</v>
      </c>
      <c r="U67" s="35">
        <f>((Produção!U61*PreçoLivre!U63*(1-Painel!$B$8)-U$3-U$4-U$6)*(1-Painel!$E$7)-U$5+U$6)*U$7</f>
        <v>5558754.6835430954</v>
      </c>
      <c r="V67" s="35">
        <f>((Produção!V61*PreçoLivre!V63*(1-Painel!$B$8)-V$3-V$4-V$6)*(1-Painel!$E$7)-V$5+V$6)*V$7</f>
        <v>5191495.9088295167</v>
      </c>
    </row>
    <row r="68" spans="1:22" x14ac:dyDescent="0.25">
      <c r="A68" s="36">
        <v>59</v>
      </c>
      <c r="B68" s="35">
        <f t="shared" si="0"/>
        <v>212077049.67482775</v>
      </c>
      <c r="C68" s="35">
        <f>((Produção!C62*PreçoLivre!C64*(1-Painel!$B$8)-C$3-C$4-C$6)*(1-Painel!$E$7)-C$5+C$6)*C$7</f>
        <v>21885078.833390996</v>
      </c>
      <c r="D68" s="35">
        <f>((Produção!D62*PreçoLivre!D64*(1-Painel!$B$8)-D$3-D$4-D$6)*(1-Painel!$E$7)-D$5+D$6)*D$7</f>
        <v>20148507.520653408</v>
      </c>
      <c r="E68" s="35">
        <f>((Produção!E62*PreçoLivre!E64*(1-Painel!$B$8)-E$3-E$4-E$6)*(1-Painel!$E$7)-E$5+E$6)*E$7</f>
        <v>17917989.348912276</v>
      </c>
      <c r="F68" s="35">
        <f>((Produção!F62*PreçoLivre!F64*(1-Painel!$B$8)-F$3-F$4-F$6)*(1-Painel!$E$7)-F$5+F$6)*F$7</f>
        <v>17229054.726106741</v>
      </c>
      <c r="G68" s="35">
        <f>((Produção!G62*PreçoLivre!G64*(1-Painel!$B$8)-G$3-G$4-G$6)*(1-Painel!$E$7)-G$5+G$6)*G$7</f>
        <v>15217198.526129821</v>
      </c>
      <c r="H68" s="35">
        <f>((Produção!H62*PreçoLivre!H64*(1-Painel!$B$8)-H$3-H$4-H$6)*(1-Painel!$E$7)-H$5+H$6)*H$7</f>
        <v>13588273.911039397</v>
      </c>
      <c r="I68" s="35">
        <f>((Produção!I62*PreçoLivre!I64*(1-Painel!$B$8)-I$3-I$4-I$6)*(1-Painel!$E$7)-I$5+I$6)*I$7</f>
        <v>12511969.458756234</v>
      </c>
      <c r="J68" s="35">
        <f>((Produção!J62*PreçoLivre!J64*(1-Painel!$B$8)-J$3-J$4-J$6)*(1-Painel!$E$7)-J$5+J$6)*J$7</f>
        <v>11490912.912840089</v>
      </c>
      <c r="K68" s="35">
        <f>((Produção!K62*PreçoLivre!K64*(1-Painel!$B$8)-K$3-K$4-K$6)*(1-Painel!$E$7)-K$5+K$6)*K$7</f>
        <v>10077504.9579798</v>
      </c>
      <c r="L68" s="35">
        <f>((Produção!L62*PreçoLivre!L64*(1-Painel!$B$8)-L$3-L$4-L$6)*(1-Painel!$E$7)-L$5+L$6)*L$7</f>
        <v>9777471.2861960363</v>
      </c>
      <c r="M68" s="35">
        <f>((Produção!M62*PreçoLivre!M64*(1-Painel!$B$8)-M$3-M$4-M$6)*(1-Painel!$E$7)-M$5+M$6)*M$7</f>
        <v>9091425.2707258984</v>
      </c>
      <c r="N68" s="35">
        <f>((Produção!N62*PreçoLivre!N64*(1-Painel!$B$8)-N$3-N$4-N$6)*(1-Painel!$E$7)-N$5+N$6)*N$7</f>
        <v>8920838.6989895105</v>
      </c>
      <c r="O68" s="35">
        <f>((Produção!O62*PreçoLivre!O64*(1-Painel!$B$8)-O$3-O$4-O$6)*(1-Painel!$E$7)-O$5+O$6)*O$7</f>
        <v>7619743.7712419732</v>
      </c>
      <c r="P68" s="35">
        <f>((Produção!P62*PreçoLivre!P64*(1-Painel!$B$8)-P$3-P$4-P$6)*(1-Painel!$E$7)-P$5+P$6)*P$7</f>
        <v>6914533.6966959145</v>
      </c>
      <c r="Q68" s="35">
        <f>((Produção!Q62*PreçoLivre!Q64*(1-Painel!$B$8)-Q$3-Q$4-Q$6)*(1-Painel!$E$7)-Q$5+Q$6)*Q$7</f>
        <v>6171111.1519767819</v>
      </c>
      <c r="R68" s="35">
        <f>((Produção!R62*PreçoLivre!R64*(1-Painel!$B$8)-R$3-R$4-R$6)*(1-Painel!$E$7)-R$5+R$6)*R$7</f>
        <v>5702853.5399911311</v>
      </c>
      <c r="S68" s="35">
        <f>((Produção!S62*PreçoLivre!S64*(1-Painel!$B$8)-S$3-S$4-S$6)*(1-Painel!$E$7)-S$5+S$6)*S$7</f>
        <v>5166259.5704809213</v>
      </c>
      <c r="T68" s="35">
        <f>((Produção!T62*PreçoLivre!T64*(1-Painel!$B$8)-T$3-T$4-T$6)*(1-Painel!$E$7)-T$5+T$6)*T$7</f>
        <v>4680490.1363900257</v>
      </c>
      <c r="U68" s="35">
        <f>((Produção!U62*PreçoLivre!U64*(1-Painel!$B$8)-U$3-U$4-U$6)*(1-Painel!$E$7)-U$5+U$6)*U$7</f>
        <v>4251470.241680677</v>
      </c>
      <c r="V68" s="35">
        <f>((Produção!V62*PreçoLivre!V64*(1-Painel!$B$8)-V$3-V$4-V$6)*(1-Painel!$E$7)-V$5+V$6)*V$7</f>
        <v>3714362.1146501084</v>
      </c>
    </row>
    <row r="69" spans="1:22" x14ac:dyDescent="0.25">
      <c r="A69" s="36">
        <v>60</v>
      </c>
      <c r="B69" s="35">
        <f t="shared" si="0"/>
        <v>230926016.03529266</v>
      </c>
      <c r="C69" s="35">
        <f>((Produção!C63*PreçoLivre!C65*(1-Painel!$B$8)-C$3-C$4-C$6)*(1-Painel!$E$7)-C$5+C$6)*C$7</f>
        <v>22773151.77814183</v>
      </c>
      <c r="D69" s="35">
        <f>((Produção!D63*PreçoLivre!D65*(1-Painel!$B$8)-D$3-D$4-D$6)*(1-Painel!$E$7)-D$5+D$6)*D$7</f>
        <v>21598855.437039331</v>
      </c>
      <c r="E69" s="35">
        <f>((Produção!E63*PreçoLivre!E65*(1-Painel!$B$8)-E$3-E$4-E$6)*(1-Painel!$E$7)-E$5+E$6)*E$7</f>
        <v>19908759.194145158</v>
      </c>
      <c r="F69" s="35">
        <f>((Produção!F63*PreçoLivre!F65*(1-Painel!$B$8)-F$3-F$4-F$6)*(1-Painel!$E$7)-F$5+F$6)*F$7</f>
        <v>17814252.141796324</v>
      </c>
      <c r="G69" s="35">
        <f>((Produção!G63*PreçoLivre!G65*(1-Painel!$B$8)-G$3-G$4-G$6)*(1-Painel!$E$7)-G$5+G$6)*G$7</f>
        <v>16435657.158118717</v>
      </c>
      <c r="H69" s="35">
        <f>((Produção!H63*PreçoLivre!H65*(1-Painel!$B$8)-H$3-H$4-H$6)*(1-Painel!$E$7)-H$5+H$6)*H$7</f>
        <v>14786872.656101126</v>
      </c>
      <c r="I69" s="35">
        <f>((Produção!I63*PreçoLivre!I65*(1-Painel!$B$8)-I$3-I$4-I$6)*(1-Painel!$E$7)-I$5+I$6)*I$7</f>
        <v>13675845.556975756</v>
      </c>
      <c r="J69" s="35">
        <f>((Produção!J63*PreçoLivre!J65*(1-Painel!$B$8)-J$3-J$4-J$6)*(1-Painel!$E$7)-J$5+J$6)*J$7</f>
        <v>11966416.705407504</v>
      </c>
      <c r="K69" s="35">
        <f>((Produção!K63*PreçoLivre!K65*(1-Painel!$B$8)-K$3-K$4-K$6)*(1-Painel!$E$7)-K$5+K$6)*K$7</f>
        <v>10449945.349364419</v>
      </c>
      <c r="L69" s="35">
        <f>((Produção!L63*PreçoLivre!L65*(1-Painel!$B$8)-L$3-L$4-L$6)*(1-Painel!$E$7)-L$5+L$6)*L$7</f>
        <v>10174516.597258607</v>
      </c>
      <c r="M69" s="35">
        <f>((Produção!M63*PreçoLivre!M65*(1-Painel!$B$8)-M$3-M$4-M$6)*(1-Painel!$E$7)-M$5+M$6)*M$7</f>
        <v>9852525.4847095404</v>
      </c>
      <c r="N69" s="35">
        <f>((Produção!N63*PreçoLivre!N65*(1-Painel!$B$8)-N$3-N$4-N$6)*(1-Painel!$E$7)-N$5+N$6)*N$7</f>
        <v>9011100.1506146528</v>
      </c>
      <c r="O69" s="35">
        <f>((Produção!O63*PreçoLivre!O65*(1-Painel!$B$8)-O$3-O$4-O$6)*(1-Painel!$E$7)-O$5+O$6)*O$7</f>
        <v>8686049.1995638013</v>
      </c>
      <c r="P69" s="35">
        <f>((Produção!P63*PreçoLivre!P65*(1-Painel!$B$8)-P$3-P$4-P$6)*(1-Painel!$E$7)-P$5+P$6)*P$7</f>
        <v>8156870.7886375776</v>
      </c>
      <c r="Q69" s="35">
        <f>((Produção!Q63*PreçoLivre!Q65*(1-Painel!$B$8)-Q$3-Q$4-Q$6)*(1-Painel!$E$7)-Q$5+Q$6)*Q$7</f>
        <v>7475940.5001873532</v>
      </c>
      <c r="R69" s="35">
        <f>((Produção!R63*PreçoLivre!R65*(1-Painel!$B$8)-R$3-R$4-R$6)*(1-Painel!$E$7)-R$5+R$6)*R$7</f>
        <v>6822734.2512790356</v>
      </c>
      <c r="S69" s="35">
        <f>((Produção!S63*PreçoLivre!S65*(1-Painel!$B$8)-S$3-S$4-S$6)*(1-Painel!$E$7)-S$5+S$6)*S$7</f>
        <v>6025455.3930420065</v>
      </c>
      <c r="T69" s="35">
        <f>((Produção!T63*PreçoLivre!T65*(1-Painel!$B$8)-T$3-T$4-T$6)*(1-Painel!$E$7)-T$5+T$6)*T$7</f>
        <v>5455212.5857826266</v>
      </c>
      <c r="U69" s="35">
        <f>((Produção!U63*PreçoLivre!U65*(1-Painel!$B$8)-U$3-U$4-U$6)*(1-Painel!$E$7)-U$5+U$6)*U$7</f>
        <v>5294481.7551408177</v>
      </c>
      <c r="V69" s="35">
        <f>((Produção!V63*PreçoLivre!V65*(1-Painel!$B$8)-V$3-V$4-V$6)*(1-Painel!$E$7)-V$5+V$6)*V$7</f>
        <v>4561373.3519864911</v>
      </c>
    </row>
    <row r="70" spans="1:22" x14ac:dyDescent="0.25">
      <c r="A70" s="36">
        <v>61</v>
      </c>
      <c r="B70" s="35">
        <f t="shared" si="0"/>
        <v>229490967.38953042</v>
      </c>
      <c r="C70" s="35">
        <f>((Produção!C64*PreçoLivre!C66*(1-Painel!$B$8)-C$3-C$4-C$6)*(1-Painel!$E$7)-C$5+C$6)*C$7</f>
        <v>22882518.917364255</v>
      </c>
      <c r="D70" s="35">
        <f>((Produção!D64*PreçoLivre!D66*(1-Painel!$B$8)-D$3-D$4-D$6)*(1-Painel!$E$7)-D$5+D$6)*D$7</f>
        <v>21272396.242521688</v>
      </c>
      <c r="E70" s="35">
        <f>((Produção!E64*PreçoLivre!E66*(1-Painel!$B$8)-E$3-E$4-E$6)*(1-Painel!$E$7)-E$5+E$6)*E$7</f>
        <v>19756320.840097159</v>
      </c>
      <c r="F70" s="35">
        <f>((Produção!F64*PreçoLivre!F66*(1-Painel!$B$8)-F$3-F$4-F$6)*(1-Painel!$E$7)-F$5+F$6)*F$7</f>
        <v>17554040.789505947</v>
      </c>
      <c r="G70" s="35">
        <f>((Produção!G64*PreçoLivre!G66*(1-Painel!$B$8)-G$3-G$4-G$6)*(1-Painel!$E$7)-G$5+G$6)*G$7</f>
        <v>16318556.775494467</v>
      </c>
      <c r="H70" s="35">
        <f>((Produção!H64*PreçoLivre!H66*(1-Painel!$B$8)-H$3-H$4-H$6)*(1-Painel!$E$7)-H$5+H$6)*H$7</f>
        <v>14587399.31455902</v>
      </c>
      <c r="I70" s="35">
        <f>((Produção!I64*PreçoLivre!I66*(1-Painel!$B$8)-I$3-I$4-I$6)*(1-Painel!$E$7)-I$5+I$6)*I$7</f>
        <v>13734141.913450332</v>
      </c>
      <c r="J70" s="35">
        <f>((Produção!J64*PreçoLivre!J66*(1-Painel!$B$8)-J$3-J$4-J$6)*(1-Painel!$E$7)-J$5+J$6)*J$7</f>
        <v>12207834.812376672</v>
      </c>
      <c r="K70" s="35">
        <f>((Produção!K64*PreçoLivre!K66*(1-Painel!$B$8)-K$3-K$4-K$6)*(1-Painel!$E$7)-K$5+K$6)*K$7</f>
        <v>11282636.957920838</v>
      </c>
      <c r="L70" s="35">
        <f>((Produção!L64*PreçoLivre!L66*(1-Painel!$B$8)-L$3-L$4-L$6)*(1-Painel!$E$7)-L$5+L$6)*L$7</f>
        <v>10760849.037712971</v>
      </c>
      <c r="M70" s="35">
        <f>((Produção!M64*PreçoLivre!M66*(1-Painel!$B$8)-M$3-M$4-M$6)*(1-Painel!$E$7)-M$5+M$6)*M$7</f>
        <v>9909596.4565122835</v>
      </c>
      <c r="N70" s="35">
        <f>((Produção!N64*PreçoLivre!N66*(1-Painel!$B$8)-N$3-N$4-N$6)*(1-Painel!$E$7)-N$5+N$6)*N$7</f>
        <v>9087586.5692754164</v>
      </c>
      <c r="O70" s="35">
        <f>((Produção!O64*PreçoLivre!O66*(1-Painel!$B$8)-O$3-O$4-O$6)*(1-Painel!$E$7)-O$5+O$6)*O$7</f>
        <v>7852701.9469751613</v>
      </c>
      <c r="P70" s="35">
        <f>((Produção!P64*PreçoLivre!P66*(1-Painel!$B$8)-P$3-P$4-P$6)*(1-Painel!$E$7)-P$5+P$6)*P$7</f>
        <v>7307953.3087130599</v>
      </c>
      <c r="Q70" s="35">
        <f>((Produção!Q64*PreçoLivre!Q66*(1-Painel!$B$8)-Q$3-Q$4-Q$6)*(1-Painel!$E$7)-Q$5+Q$6)*Q$7</f>
        <v>6622251.91871305</v>
      </c>
      <c r="R70" s="35">
        <f>((Produção!R64*PreçoLivre!R66*(1-Painel!$B$8)-R$3-R$4-R$6)*(1-Painel!$E$7)-R$5+R$6)*R$7</f>
        <v>6217423.2573120445</v>
      </c>
      <c r="S70" s="35">
        <f>((Produção!S64*PreçoLivre!S66*(1-Painel!$B$8)-S$3-S$4-S$6)*(1-Painel!$E$7)-S$5+S$6)*S$7</f>
        <v>5544519.9982033968</v>
      </c>
      <c r="T70" s="35">
        <f>((Produção!T64*PreçoLivre!T66*(1-Painel!$B$8)-T$3-T$4-T$6)*(1-Painel!$E$7)-T$5+T$6)*T$7</f>
        <v>5442318.7363511072</v>
      </c>
      <c r="U70" s="35">
        <f>((Produção!U64*PreçoLivre!U66*(1-Painel!$B$8)-U$3-U$4-U$6)*(1-Painel!$E$7)-U$5+U$6)*U$7</f>
        <v>5774354.7148559736</v>
      </c>
      <c r="V70" s="35">
        <f>((Produção!V64*PreçoLivre!V66*(1-Painel!$B$8)-V$3-V$4-V$6)*(1-Painel!$E$7)-V$5+V$6)*V$7</f>
        <v>5375564.8816156182</v>
      </c>
    </row>
    <row r="71" spans="1:22" x14ac:dyDescent="0.25">
      <c r="A71" s="36">
        <v>62</v>
      </c>
      <c r="B71" s="35">
        <f t="shared" si="0"/>
        <v>252396569.14520931</v>
      </c>
      <c r="C71" s="35">
        <f>((Produção!C65*PreçoLivre!C67*(1-Painel!$B$8)-C$3-C$4-C$6)*(1-Painel!$E$7)-C$5+C$6)*C$7</f>
        <v>22074579.852215737</v>
      </c>
      <c r="D71" s="35">
        <f>((Produção!D65*PreçoLivre!D67*(1-Painel!$B$8)-D$3-D$4-D$6)*(1-Painel!$E$7)-D$5+D$6)*D$7</f>
        <v>19975464.193873938</v>
      </c>
      <c r="E71" s="35">
        <f>((Produção!E65*PreçoLivre!E67*(1-Painel!$B$8)-E$3-E$4-E$6)*(1-Painel!$E$7)-E$5+E$6)*E$7</f>
        <v>19910760.397969998</v>
      </c>
      <c r="F71" s="35">
        <f>((Produção!F65*PreçoLivre!F67*(1-Painel!$B$8)-F$3-F$4-F$6)*(1-Painel!$E$7)-F$5+F$6)*F$7</f>
        <v>19064627.556940019</v>
      </c>
      <c r="G71" s="35">
        <f>((Produção!G65*PreçoLivre!G67*(1-Painel!$B$8)-G$3-G$4-G$6)*(1-Painel!$E$7)-G$5+G$6)*G$7</f>
        <v>17477787.388766814</v>
      </c>
      <c r="H71" s="35">
        <f>((Produção!H65*PreçoLivre!H67*(1-Painel!$B$8)-H$3-H$4-H$6)*(1-Painel!$E$7)-H$5+H$6)*H$7</f>
        <v>16647258.753659075</v>
      </c>
      <c r="I71" s="35">
        <f>((Produção!I65*PreçoLivre!I67*(1-Painel!$B$8)-I$3-I$4-I$6)*(1-Painel!$E$7)-I$5+I$6)*I$7</f>
        <v>15206961.448984755</v>
      </c>
      <c r="J71" s="35">
        <f>((Produção!J65*PreçoLivre!J67*(1-Painel!$B$8)-J$3-J$4-J$6)*(1-Painel!$E$7)-J$5+J$6)*J$7</f>
        <v>14761845.189816039</v>
      </c>
      <c r="K71" s="35">
        <f>((Produção!K65*PreçoLivre!K67*(1-Painel!$B$8)-K$3-K$4-K$6)*(1-Painel!$E$7)-K$5+K$6)*K$7</f>
        <v>13680173.371894414</v>
      </c>
      <c r="L71" s="35">
        <f>((Produção!L65*PreçoLivre!L67*(1-Painel!$B$8)-L$3-L$4-L$6)*(1-Painel!$E$7)-L$5+L$6)*L$7</f>
        <v>12440014.744833941</v>
      </c>
      <c r="M71" s="35">
        <f>((Produção!M65*PreçoLivre!M67*(1-Painel!$B$8)-M$3-M$4-M$6)*(1-Painel!$E$7)-M$5+M$6)*M$7</f>
        <v>11334411.87025881</v>
      </c>
      <c r="N71" s="35">
        <f>((Produção!N65*PreçoLivre!N67*(1-Painel!$B$8)-N$3-N$4-N$6)*(1-Painel!$E$7)-N$5+N$6)*N$7</f>
        <v>10700063.239645576</v>
      </c>
      <c r="O71" s="35">
        <f>((Produção!O65*PreçoLivre!O67*(1-Painel!$B$8)-O$3-O$4-O$6)*(1-Painel!$E$7)-O$5+O$6)*O$7</f>
        <v>9714331.4346184023</v>
      </c>
      <c r="P71" s="35">
        <f>((Produção!P65*PreçoLivre!P67*(1-Painel!$B$8)-P$3-P$4-P$6)*(1-Painel!$E$7)-P$5+P$6)*P$7</f>
        <v>9124625.975629447</v>
      </c>
      <c r="Q71" s="35">
        <f>((Produção!Q65*PreçoLivre!Q67*(1-Painel!$B$8)-Q$3-Q$4-Q$6)*(1-Painel!$E$7)-Q$5+Q$6)*Q$7</f>
        <v>8435539.1283517331</v>
      </c>
      <c r="R71" s="35">
        <f>((Produção!R65*PreçoLivre!R67*(1-Painel!$B$8)-R$3-R$4-R$6)*(1-Painel!$E$7)-R$5+R$6)*R$7</f>
        <v>7768745.5499563543</v>
      </c>
      <c r="S71" s="35">
        <f>((Produção!S65*PreçoLivre!S67*(1-Painel!$B$8)-S$3-S$4-S$6)*(1-Painel!$E$7)-S$5+S$6)*S$7</f>
        <v>7085292.7172728153</v>
      </c>
      <c r="T71" s="35">
        <f>((Produção!T65*PreçoLivre!T67*(1-Painel!$B$8)-T$3-T$4-T$6)*(1-Painel!$E$7)-T$5+T$6)*T$7</f>
        <v>6546110.5745123187</v>
      </c>
      <c r="U71" s="35">
        <f>((Produção!U65*PreçoLivre!U67*(1-Painel!$B$8)-U$3-U$4-U$6)*(1-Painel!$E$7)-U$5+U$6)*U$7</f>
        <v>5613647.246961629</v>
      </c>
      <c r="V71" s="35">
        <f>((Produção!V65*PreçoLivre!V67*(1-Painel!$B$8)-V$3-V$4-V$6)*(1-Painel!$E$7)-V$5+V$6)*V$7</f>
        <v>4834328.5090474915</v>
      </c>
    </row>
    <row r="72" spans="1:22" x14ac:dyDescent="0.25">
      <c r="A72" s="36">
        <v>63</v>
      </c>
      <c r="B72" s="35">
        <f t="shared" si="0"/>
        <v>252426164.54697978</v>
      </c>
      <c r="C72" s="35">
        <f>((Produção!C66*PreçoLivre!C68*(1-Painel!$B$8)-C$3-C$4-C$6)*(1-Painel!$E$7)-C$5+C$6)*C$7</f>
        <v>23263072.386865787</v>
      </c>
      <c r="D72" s="35">
        <f>((Produção!D66*PreçoLivre!D68*(1-Painel!$B$8)-D$3-D$4-D$6)*(1-Painel!$E$7)-D$5+D$6)*D$7</f>
        <v>21263946.703783169</v>
      </c>
      <c r="E72" s="35">
        <f>((Produção!E66*PreçoLivre!E68*(1-Painel!$B$8)-E$3-E$4-E$6)*(1-Painel!$E$7)-E$5+E$6)*E$7</f>
        <v>20315224.07903935</v>
      </c>
      <c r="F72" s="35">
        <f>((Produção!F66*PreçoLivre!F68*(1-Painel!$B$8)-F$3-F$4-F$6)*(1-Painel!$E$7)-F$5+F$6)*F$7</f>
        <v>18707942.075267419</v>
      </c>
      <c r="G72" s="35">
        <f>((Produção!G66*PreçoLivre!G68*(1-Painel!$B$8)-G$3-G$4-G$6)*(1-Painel!$E$7)-G$5+G$6)*G$7</f>
        <v>18013533.712458577</v>
      </c>
      <c r="H72" s="35">
        <f>((Produção!H66*PreçoLivre!H68*(1-Painel!$B$8)-H$3-H$4-H$6)*(1-Painel!$E$7)-H$5+H$6)*H$7</f>
        <v>16170103.214457655</v>
      </c>
      <c r="I72" s="35">
        <f>((Produção!I66*PreçoLivre!I68*(1-Painel!$B$8)-I$3-I$4-I$6)*(1-Painel!$E$7)-I$5+I$6)*I$7</f>
        <v>14806128.313497046</v>
      </c>
      <c r="J72" s="35">
        <f>((Produção!J66*PreçoLivre!J68*(1-Painel!$B$8)-J$3-J$4-J$6)*(1-Painel!$E$7)-J$5+J$6)*J$7</f>
        <v>13377779.875698548</v>
      </c>
      <c r="K72" s="35">
        <f>((Produção!K66*PreçoLivre!K68*(1-Painel!$B$8)-K$3-K$4-K$6)*(1-Painel!$E$7)-K$5+K$6)*K$7</f>
        <v>12330746.886054937</v>
      </c>
      <c r="L72" s="35">
        <f>((Produção!L66*PreçoLivre!L68*(1-Painel!$B$8)-L$3-L$4-L$6)*(1-Painel!$E$7)-L$5+L$6)*L$7</f>
        <v>11387015.844898619</v>
      </c>
      <c r="M72" s="35">
        <f>((Produção!M66*PreçoLivre!M68*(1-Painel!$B$8)-M$3-M$4-M$6)*(1-Painel!$E$7)-M$5+M$6)*M$7</f>
        <v>10754453.786060585</v>
      </c>
      <c r="N72" s="35">
        <f>((Produção!N66*PreçoLivre!N68*(1-Painel!$B$8)-N$3-N$4-N$6)*(1-Painel!$E$7)-N$5+N$6)*N$7</f>
        <v>10115465.402056638</v>
      </c>
      <c r="O72" s="35">
        <f>((Produção!O66*PreçoLivre!O68*(1-Painel!$B$8)-O$3-O$4-O$6)*(1-Painel!$E$7)-O$5+O$6)*O$7</f>
        <v>9884863.1037814114</v>
      </c>
      <c r="P72" s="35">
        <f>((Produção!P66*PreçoLivre!P68*(1-Painel!$B$8)-P$3-P$4-P$6)*(1-Painel!$E$7)-P$5+P$6)*P$7</f>
        <v>8825614.2320616357</v>
      </c>
      <c r="Q72" s="35">
        <f>((Produção!Q66*PreçoLivre!Q68*(1-Painel!$B$8)-Q$3-Q$4-Q$6)*(1-Painel!$E$7)-Q$5+Q$6)*Q$7</f>
        <v>8425658.4967330135</v>
      </c>
      <c r="R72" s="35">
        <f>((Produção!R66*PreçoLivre!R68*(1-Painel!$B$8)-R$3-R$4-R$6)*(1-Painel!$E$7)-R$5+R$6)*R$7</f>
        <v>7955673.7789152367</v>
      </c>
      <c r="S72" s="35">
        <f>((Produção!S66*PreçoLivre!S68*(1-Painel!$B$8)-S$3-S$4-S$6)*(1-Painel!$E$7)-S$5+S$6)*S$7</f>
        <v>7318372.5974816494</v>
      </c>
      <c r="T72" s="35">
        <f>((Produção!T66*PreçoLivre!T68*(1-Painel!$B$8)-T$3-T$4-T$6)*(1-Painel!$E$7)-T$5+T$6)*T$7</f>
        <v>6962648.3843715871</v>
      </c>
      <c r="U72" s="35">
        <f>((Produção!U66*PreçoLivre!U68*(1-Painel!$B$8)-U$3-U$4-U$6)*(1-Painel!$E$7)-U$5+U$6)*U$7</f>
        <v>6351566.3552769376</v>
      </c>
      <c r="V72" s="35">
        <f>((Produção!V66*PreçoLivre!V68*(1-Painel!$B$8)-V$3-V$4-V$6)*(1-Painel!$E$7)-V$5+V$6)*V$7</f>
        <v>6196355.3182200389</v>
      </c>
    </row>
    <row r="73" spans="1:22" x14ac:dyDescent="0.25">
      <c r="A73" s="36">
        <v>64</v>
      </c>
      <c r="B73" s="35">
        <f t="shared" si="0"/>
        <v>235472274.50973585</v>
      </c>
      <c r="C73" s="35">
        <f>((Produção!C67*PreçoLivre!C69*(1-Painel!$B$8)-C$3-C$4-C$6)*(1-Painel!$E$7)-C$5+C$6)*C$7</f>
        <v>22537624.21485281</v>
      </c>
      <c r="D73" s="35">
        <f>((Produção!D67*PreçoLivre!D69*(1-Painel!$B$8)-D$3-D$4-D$6)*(1-Painel!$E$7)-D$5+D$6)*D$7</f>
        <v>20062951.959471058</v>
      </c>
      <c r="E73" s="35">
        <f>((Produção!E67*PreçoLivre!E69*(1-Painel!$B$8)-E$3-E$4-E$6)*(1-Painel!$E$7)-E$5+E$6)*E$7</f>
        <v>18311854.269675825</v>
      </c>
      <c r="F73" s="35">
        <f>((Produção!F67*PreçoLivre!F69*(1-Painel!$B$8)-F$3-F$4-F$6)*(1-Painel!$E$7)-F$5+F$6)*F$7</f>
        <v>16946338.402019955</v>
      </c>
      <c r="G73" s="35">
        <f>((Produção!G67*PreçoLivre!G69*(1-Painel!$B$8)-G$3-G$4-G$6)*(1-Painel!$E$7)-G$5+G$6)*G$7</f>
        <v>15997746.320185</v>
      </c>
      <c r="H73" s="35">
        <f>((Produção!H67*PreçoLivre!H69*(1-Painel!$B$8)-H$3-H$4-H$6)*(1-Painel!$E$7)-H$5+H$6)*H$7</f>
        <v>15781783.661970455</v>
      </c>
      <c r="I73" s="35">
        <f>((Produção!I67*PreçoLivre!I69*(1-Painel!$B$8)-I$3-I$4-I$6)*(1-Painel!$E$7)-I$5+I$6)*I$7</f>
        <v>14416440.67404511</v>
      </c>
      <c r="J73" s="35">
        <f>((Produção!J67*PreçoLivre!J69*(1-Painel!$B$8)-J$3-J$4-J$6)*(1-Painel!$E$7)-J$5+J$6)*J$7</f>
        <v>13078043.485503426</v>
      </c>
      <c r="K73" s="35">
        <f>((Produção!K67*PreçoLivre!K69*(1-Painel!$B$8)-K$3-K$4-K$6)*(1-Painel!$E$7)-K$5+K$6)*K$7</f>
        <v>12413928.7224821</v>
      </c>
      <c r="L73" s="35">
        <f>((Produção!L67*PreçoLivre!L69*(1-Painel!$B$8)-L$3-L$4-L$6)*(1-Painel!$E$7)-L$5+L$6)*L$7</f>
        <v>11975032.218102166</v>
      </c>
      <c r="M73" s="35">
        <f>((Produção!M67*PreçoLivre!M69*(1-Painel!$B$8)-M$3-M$4-M$6)*(1-Painel!$E$7)-M$5+M$6)*M$7</f>
        <v>10687077.613163244</v>
      </c>
      <c r="N73" s="35">
        <f>((Produção!N67*PreçoLivre!N69*(1-Painel!$B$8)-N$3-N$4-N$6)*(1-Painel!$E$7)-N$5+N$6)*N$7</f>
        <v>10079734.802658863</v>
      </c>
      <c r="O73" s="35">
        <f>((Produção!O67*PreçoLivre!O69*(1-Painel!$B$8)-O$3-O$4-O$6)*(1-Painel!$E$7)-O$5+O$6)*O$7</f>
        <v>9041267.5753622223</v>
      </c>
      <c r="P73" s="35">
        <f>((Produção!P67*PreçoLivre!P69*(1-Painel!$B$8)-P$3-P$4-P$6)*(1-Painel!$E$7)-P$5+P$6)*P$7</f>
        <v>8542956.518443035</v>
      </c>
      <c r="Q73" s="35">
        <f>((Produção!Q67*PreçoLivre!Q69*(1-Painel!$B$8)-Q$3-Q$4-Q$6)*(1-Painel!$E$7)-Q$5+Q$6)*Q$7</f>
        <v>7420517.9564004643</v>
      </c>
      <c r="R73" s="35">
        <f>((Produção!R67*PreçoLivre!R69*(1-Painel!$B$8)-R$3-R$4-R$6)*(1-Painel!$E$7)-R$5+R$6)*R$7</f>
        <v>6650160.7000245033</v>
      </c>
      <c r="S73" s="35">
        <f>((Produção!S67*PreçoLivre!S69*(1-Painel!$B$8)-S$3-S$4-S$6)*(1-Painel!$E$7)-S$5+S$6)*S$7</f>
        <v>5934690.4265838489</v>
      </c>
      <c r="T73" s="35">
        <f>((Produção!T67*PreçoLivre!T69*(1-Painel!$B$8)-T$3-T$4-T$6)*(1-Painel!$E$7)-T$5+T$6)*T$7</f>
        <v>5493228.8790663444</v>
      </c>
      <c r="U73" s="35">
        <f>((Produção!U67*PreçoLivre!U69*(1-Painel!$B$8)-U$3-U$4-U$6)*(1-Painel!$E$7)-U$5+U$6)*U$7</f>
        <v>5194317.17135859</v>
      </c>
      <c r="V73" s="35">
        <f>((Produção!V67*PreçoLivre!V69*(1-Painel!$B$8)-V$3-V$4-V$6)*(1-Painel!$E$7)-V$5+V$6)*V$7</f>
        <v>4906578.9383668229</v>
      </c>
    </row>
    <row r="74" spans="1:22" x14ac:dyDescent="0.25">
      <c r="A74" s="36">
        <v>65</v>
      </c>
      <c r="B74" s="35">
        <f t="shared" si="0"/>
        <v>225236332.03382716</v>
      </c>
      <c r="C74" s="35">
        <f>((Produção!C68*PreçoLivre!C70*(1-Painel!$B$8)-C$3-C$4-C$6)*(1-Painel!$E$7)-C$5+C$6)*C$7</f>
        <v>22859363.594860736</v>
      </c>
      <c r="D74" s="35">
        <f>((Produção!D68*PreçoLivre!D70*(1-Painel!$B$8)-D$3-D$4-D$6)*(1-Painel!$E$7)-D$5+D$6)*D$7</f>
        <v>20266664.219604556</v>
      </c>
      <c r="E74" s="35">
        <f>((Produção!E68*PreçoLivre!E70*(1-Painel!$B$8)-E$3-E$4-E$6)*(1-Painel!$E$7)-E$5+E$6)*E$7</f>
        <v>19272980.103425417</v>
      </c>
      <c r="F74" s="35">
        <f>((Produção!F68*PreçoLivre!F70*(1-Painel!$B$8)-F$3-F$4-F$6)*(1-Painel!$E$7)-F$5+F$6)*F$7</f>
        <v>17770992.182387605</v>
      </c>
      <c r="G74" s="35">
        <f>((Produção!G68*PreçoLivre!G70*(1-Painel!$B$8)-G$3-G$4-G$6)*(1-Painel!$E$7)-G$5+G$6)*G$7</f>
        <v>16161901.537203869</v>
      </c>
      <c r="H74" s="35">
        <f>((Produção!H68*PreçoLivre!H70*(1-Painel!$B$8)-H$3-H$4-H$6)*(1-Painel!$E$7)-H$5+H$6)*H$7</f>
        <v>15087526.78901913</v>
      </c>
      <c r="I74" s="35">
        <f>((Produção!I68*PreçoLivre!I70*(1-Painel!$B$8)-I$3-I$4-I$6)*(1-Painel!$E$7)-I$5+I$6)*I$7</f>
        <v>13821111.777716303</v>
      </c>
      <c r="J74" s="35">
        <f>((Produção!J68*PreçoLivre!J70*(1-Painel!$B$8)-J$3-J$4-J$6)*(1-Painel!$E$7)-J$5+J$6)*J$7</f>
        <v>12101928.052287353</v>
      </c>
      <c r="K74" s="35">
        <f>((Produção!K68*PreçoLivre!K70*(1-Painel!$B$8)-K$3-K$4-K$6)*(1-Painel!$E$7)-K$5+K$6)*K$7</f>
        <v>10792345.505891444</v>
      </c>
      <c r="L74" s="35">
        <f>((Produção!L68*PreçoLivre!L70*(1-Painel!$B$8)-L$3-L$4-L$6)*(1-Painel!$E$7)-L$5+L$6)*L$7</f>
        <v>10590893.013622837</v>
      </c>
      <c r="M74" s="35">
        <f>((Produção!M68*PreçoLivre!M70*(1-Painel!$B$8)-M$3-M$4-M$6)*(1-Painel!$E$7)-M$5+M$6)*M$7</f>
        <v>9255252.9507587403</v>
      </c>
      <c r="N74" s="35">
        <f>((Produção!N68*PreçoLivre!N70*(1-Painel!$B$8)-N$3-N$4-N$6)*(1-Painel!$E$7)-N$5+N$6)*N$7</f>
        <v>8592493.7253383398</v>
      </c>
      <c r="O74" s="35">
        <f>((Produção!O68*PreçoLivre!O70*(1-Painel!$B$8)-O$3-O$4-O$6)*(1-Painel!$E$7)-O$5+O$6)*O$7</f>
        <v>8035383.3778968183</v>
      </c>
      <c r="P74" s="35">
        <f>((Produção!P68*PreçoLivre!P70*(1-Painel!$B$8)-P$3-P$4-P$6)*(1-Painel!$E$7)-P$5+P$6)*P$7</f>
        <v>7405081.6601348836</v>
      </c>
      <c r="Q74" s="35">
        <f>((Produção!Q68*PreçoLivre!Q70*(1-Painel!$B$8)-Q$3-Q$4-Q$6)*(1-Painel!$E$7)-Q$5+Q$6)*Q$7</f>
        <v>6797131.2263093414</v>
      </c>
      <c r="R74" s="35">
        <f>((Produção!R68*PreçoLivre!R70*(1-Painel!$B$8)-R$3-R$4-R$6)*(1-Painel!$E$7)-R$5+R$6)*R$7</f>
        <v>6223985.4131917916</v>
      </c>
      <c r="S74" s="35">
        <f>((Produção!S68*PreçoLivre!S70*(1-Painel!$B$8)-S$3-S$4-S$6)*(1-Painel!$E$7)-S$5+S$6)*S$7</f>
        <v>5376138.7419348676</v>
      </c>
      <c r="T74" s="35">
        <f>((Produção!T68*PreçoLivre!T70*(1-Painel!$B$8)-T$3-T$4-T$6)*(1-Painel!$E$7)-T$5+T$6)*T$7</f>
        <v>5155208.5641917977</v>
      </c>
      <c r="U74" s="35">
        <f>((Produção!U68*PreçoLivre!U70*(1-Painel!$B$8)-U$3-U$4-U$6)*(1-Painel!$E$7)-U$5+U$6)*U$7</f>
        <v>5025868.0497628171</v>
      </c>
      <c r="V74" s="35">
        <f>((Produção!V68*PreçoLivre!V70*(1-Painel!$B$8)-V$3-V$4-V$6)*(1-Painel!$E$7)-V$5+V$6)*V$7</f>
        <v>4644081.5482885586</v>
      </c>
    </row>
    <row r="75" spans="1:22" x14ac:dyDescent="0.25">
      <c r="A75" s="36">
        <v>66</v>
      </c>
      <c r="B75" s="35">
        <f t="shared" ref="B75:B138" si="1">SUM(C75:V75)</f>
        <v>240760771.64494643</v>
      </c>
      <c r="C75" s="35">
        <f>((Produção!C69*PreçoLivre!C71*(1-Painel!$B$8)-C$3-C$4-C$6)*(1-Painel!$E$7)-C$5+C$6)*C$7</f>
        <v>22847920.319028683</v>
      </c>
      <c r="D75" s="35">
        <f>((Produção!D69*PreçoLivre!D71*(1-Painel!$B$8)-D$3-D$4-D$6)*(1-Painel!$E$7)-D$5+D$6)*D$7</f>
        <v>21727650.193057571</v>
      </c>
      <c r="E75" s="35">
        <f>((Produção!E69*PreçoLivre!E71*(1-Painel!$B$8)-E$3-E$4-E$6)*(1-Painel!$E$7)-E$5+E$6)*E$7</f>
        <v>19130656.458742198</v>
      </c>
      <c r="F75" s="35">
        <f>((Produção!F69*PreçoLivre!F71*(1-Painel!$B$8)-F$3-F$4-F$6)*(1-Painel!$E$7)-F$5+F$6)*F$7</f>
        <v>18960581.191237155</v>
      </c>
      <c r="G75" s="35">
        <f>((Produção!G69*PreçoLivre!G71*(1-Painel!$B$8)-G$3-G$4-G$6)*(1-Painel!$E$7)-G$5+G$6)*G$7</f>
        <v>16779525.873017006</v>
      </c>
      <c r="H75" s="35">
        <f>((Produção!H69*PreçoLivre!H71*(1-Painel!$B$8)-H$3-H$4-H$6)*(1-Painel!$E$7)-H$5+H$6)*H$7</f>
        <v>15614039.844537519</v>
      </c>
      <c r="I75" s="35">
        <f>((Produção!I69*PreçoLivre!I71*(1-Painel!$B$8)-I$3-I$4-I$6)*(1-Painel!$E$7)-I$5+I$6)*I$7</f>
        <v>14462109.431045104</v>
      </c>
      <c r="J75" s="35">
        <f>((Produção!J69*PreçoLivre!J71*(1-Painel!$B$8)-J$3-J$4-J$6)*(1-Painel!$E$7)-J$5+J$6)*J$7</f>
        <v>13253745.557951583</v>
      </c>
      <c r="K75" s="35">
        <f>((Produção!K69*PreçoLivre!K71*(1-Painel!$B$8)-K$3-K$4-K$6)*(1-Painel!$E$7)-K$5+K$6)*K$7</f>
        <v>12357255.851940811</v>
      </c>
      <c r="L75" s="35">
        <f>((Produção!L69*PreçoLivre!L71*(1-Painel!$B$8)-L$3-L$4-L$6)*(1-Painel!$E$7)-L$5+L$6)*L$7</f>
        <v>10541394.027678814</v>
      </c>
      <c r="M75" s="35">
        <f>((Produção!M69*PreçoLivre!M71*(1-Painel!$B$8)-M$3-M$4-M$6)*(1-Painel!$E$7)-M$5+M$6)*M$7</f>
        <v>9660164.858674543</v>
      </c>
      <c r="N75" s="35">
        <f>((Produção!N69*PreçoLivre!N71*(1-Painel!$B$8)-N$3-N$4-N$6)*(1-Painel!$E$7)-N$5+N$6)*N$7</f>
        <v>9160502.4861153457</v>
      </c>
      <c r="O75" s="35">
        <f>((Produção!O69*PreçoLivre!O71*(1-Painel!$B$8)-O$3-O$4-O$6)*(1-Painel!$E$7)-O$5+O$6)*O$7</f>
        <v>8507565.6468971018</v>
      </c>
      <c r="P75" s="35">
        <f>((Produção!P69*PreçoLivre!P71*(1-Painel!$B$8)-P$3-P$4-P$6)*(1-Painel!$E$7)-P$5+P$6)*P$7</f>
        <v>8223604.5340374578</v>
      </c>
      <c r="Q75" s="35">
        <f>((Produção!Q69*PreçoLivre!Q71*(1-Painel!$B$8)-Q$3-Q$4-Q$6)*(1-Painel!$E$7)-Q$5+Q$6)*Q$7</f>
        <v>7233479.2192045972</v>
      </c>
      <c r="R75" s="35">
        <f>((Produção!R69*PreçoLivre!R71*(1-Painel!$B$8)-R$3-R$4-R$6)*(1-Painel!$E$7)-R$5+R$6)*R$7</f>
        <v>7249023.0930780079</v>
      </c>
      <c r="S75" s="35">
        <f>((Produção!S69*PreçoLivre!S71*(1-Painel!$B$8)-S$3-S$4-S$6)*(1-Painel!$E$7)-S$5+S$6)*S$7</f>
        <v>6964276.735353657</v>
      </c>
      <c r="T75" s="35">
        <f>((Produção!T69*PreçoLivre!T71*(1-Painel!$B$8)-T$3-T$4-T$6)*(1-Painel!$E$7)-T$5+T$6)*T$7</f>
        <v>6454341.4210487148</v>
      </c>
      <c r="U75" s="35">
        <f>((Produção!U69*PreçoLivre!U71*(1-Painel!$B$8)-U$3-U$4-U$6)*(1-Painel!$E$7)-U$5+U$6)*U$7</f>
        <v>5985153.6549484534</v>
      </c>
      <c r="V75" s="35">
        <f>((Produção!V69*PreçoLivre!V71*(1-Painel!$B$8)-V$3-V$4-V$6)*(1-Painel!$E$7)-V$5+V$6)*V$7</f>
        <v>5647781.2473520944</v>
      </c>
    </row>
    <row r="76" spans="1:22" x14ac:dyDescent="0.25">
      <c r="A76" s="36">
        <v>67</v>
      </c>
      <c r="B76" s="35">
        <f t="shared" si="1"/>
        <v>201004682.18603387</v>
      </c>
      <c r="C76" s="35">
        <f>((Produção!C70*PreçoLivre!C72*(1-Painel!$B$8)-C$3-C$4-C$6)*(1-Painel!$E$7)-C$5+C$6)*C$7</f>
        <v>22778543.363367982</v>
      </c>
      <c r="D76" s="35">
        <f>((Produção!D70*PreçoLivre!D72*(1-Painel!$B$8)-D$3-D$4-D$6)*(1-Painel!$E$7)-D$5+D$6)*D$7</f>
        <v>20541771.646367211</v>
      </c>
      <c r="E76" s="35">
        <f>((Produção!E70*PreçoLivre!E72*(1-Painel!$B$8)-E$3-E$4-E$6)*(1-Painel!$E$7)-E$5+E$6)*E$7</f>
        <v>18188711.043290187</v>
      </c>
      <c r="F76" s="35">
        <f>((Produção!F70*PreçoLivre!F72*(1-Painel!$B$8)-F$3-F$4-F$6)*(1-Painel!$E$7)-F$5+F$6)*F$7</f>
        <v>16705678.044261632</v>
      </c>
      <c r="G76" s="35">
        <f>((Produção!G70*PreçoLivre!G72*(1-Painel!$B$8)-G$3-G$4-G$6)*(1-Painel!$E$7)-G$5+G$6)*G$7</f>
        <v>14822303.840170821</v>
      </c>
      <c r="H76" s="35">
        <f>((Produção!H70*PreçoLivre!H72*(1-Painel!$B$8)-H$3-H$4-H$6)*(1-Painel!$E$7)-H$5+H$6)*H$7</f>
        <v>13333907.255522368</v>
      </c>
      <c r="I76" s="35">
        <f>((Produção!I70*PreçoLivre!I72*(1-Painel!$B$8)-I$3-I$4-I$6)*(1-Painel!$E$7)-I$5+I$6)*I$7</f>
        <v>12515039.825102923</v>
      </c>
      <c r="J76" s="35">
        <f>((Produção!J70*PreçoLivre!J72*(1-Painel!$B$8)-J$3-J$4-J$6)*(1-Painel!$E$7)-J$5+J$6)*J$7</f>
        <v>10430948.88480428</v>
      </c>
      <c r="K76" s="35">
        <f>((Produção!K70*PreçoLivre!K72*(1-Painel!$B$8)-K$3-K$4-K$6)*(1-Painel!$E$7)-K$5+K$6)*K$7</f>
        <v>9307487.2464669254</v>
      </c>
      <c r="L76" s="35">
        <f>((Produção!L70*PreçoLivre!L72*(1-Painel!$B$8)-L$3-L$4-L$6)*(1-Painel!$E$7)-L$5+L$6)*L$7</f>
        <v>8238061.0704664672</v>
      </c>
      <c r="M76" s="35">
        <f>((Produção!M70*PreçoLivre!M72*(1-Painel!$B$8)-M$3-M$4-M$6)*(1-Painel!$E$7)-M$5+M$6)*M$7</f>
        <v>7932930.076685356</v>
      </c>
      <c r="N76" s="35">
        <f>((Produção!N70*PreçoLivre!N72*(1-Painel!$B$8)-N$3-N$4-N$6)*(1-Painel!$E$7)-N$5+N$6)*N$7</f>
        <v>7408483.643551576</v>
      </c>
      <c r="O76" s="35">
        <f>((Produção!O70*PreçoLivre!O72*(1-Painel!$B$8)-O$3-O$4-O$6)*(1-Painel!$E$7)-O$5+O$6)*O$7</f>
        <v>6929475.619845801</v>
      </c>
      <c r="P76" s="35">
        <f>((Produção!P70*PreçoLivre!P72*(1-Painel!$B$8)-P$3-P$4-P$6)*(1-Painel!$E$7)-P$5+P$6)*P$7</f>
        <v>6398097.9999641813</v>
      </c>
      <c r="Q76" s="35">
        <f>((Produção!Q70*PreçoLivre!Q72*(1-Painel!$B$8)-Q$3-Q$4-Q$6)*(1-Painel!$E$7)-Q$5+Q$6)*Q$7</f>
        <v>5444954.7998072291</v>
      </c>
      <c r="R76" s="35">
        <f>((Produção!R70*PreçoLivre!R72*(1-Painel!$B$8)-R$3-R$4-R$6)*(1-Painel!$E$7)-R$5+R$6)*R$7</f>
        <v>4819455.6504663387</v>
      </c>
      <c r="S76" s="35">
        <f>((Produção!S70*PreçoLivre!S72*(1-Painel!$B$8)-S$3-S$4-S$6)*(1-Painel!$E$7)-S$5+S$6)*S$7</f>
        <v>4348640.1929622674</v>
      </c>
      <c r="T76" s="35">
        <f>((Produção!T70*PreçoLivre!T72*(1-Painel!$B$8)-T$3-T$4-T$6)*(1-Painel!$E$7)-T$5+T$6)*T$7</f>
        <v>3983706.4837932573</v>
      </c>
      <c r="U76" s="35">
        <f>((Produção!U70*PreçoLivre!U72*(1-Painel!$B$8)-U$3-U$4-U$6)*(1-Painel!$E$7)-U$5+U$6)*U$7</f>
        <v>3676117.3962031291</v>
      </c>
      <c r="V76" s="35">
        <f>((Produção!V70*PreçoLivre!V72*(1-Painel!$B$8)-V$3-V$4-V$6)*(1-Painel!$E$7)-V$5+V$6)*V$7</f>
        <v>3200368.102933906</v>
      </c>
    </row>
    <row r="77" spans="1:22" x14ac:dyDescent="0.25">
      <c r="A77" s="36">
        <v>68</v>
      </c>
      <c r="B77" s="35">
        <f t="shared" si="1"/>
        <v>195316151.39270595</v>
      </c>
      <c r="C77" s="35">
        <f>((Produção!C71*PreçoLivre!C73*(1-Painel!$B$8)-C$3-C$4-C$6)*(1-Painel!$E$7)-C$5+C$6)*C$7</f>
        <v>21640513.241919056</v>
      </c>
      <c r="D77" s="35">
        <f>((Produção!D71*PreçoLivre!D73*(1-Painel!$B$8)-D$3-D$4-D$6)*(1-Painel!$E$7)-D$5+D$6)*D$7</f>
        <v>18773794.094983261</v>
      </c>
      <c r="E77" s="35">
        <f>((Produção!E71*PreçoLivre!E73*(1-Painel!$B$8)-E$3-E$4-E$6)*(1-Painel!$E$7)-E$5+E$6)*E$7</f>
        <v>16938301.796933752</v>
      </c>
      <c r="F77" s="35">
        <f>((Produção!F71*PreçoLivre!F73*(1-Painel!$B$8)-F$3-F$4-F$6)*(1-Painel!$E$7)-F$5+F$6)*F$7</f>
        <v>15000829.717299486</v>
      </c>
      <c r="G77" s="35">
        <f>((Produção!G71*PreçoLivre!G73*(1-Painel!$B$8)-G$3-G$4-G$6)*(1-Painel!$E$7)-G$5+G$6)*G$7</f>
        <v>13444628.586478647</v>
      </c>
      <c r="H77" s="35">
        <f>((Produção!H71*PreçoLivre!H73*(1-Painel!$B$8)-H$3-H$4-H$6)*(1-Painel!$E$7)-H$5+H$6)*H$7</f>
        <v>12292407.295022845</v>
      </c>
      <c r="I77" s="35">
        <f>((Produção!I71*PreçoLivre!I73*(1-Painel!$B$8)-I$3-I$4-I$6)*(1-Painel!$E$7)-I$5+I$6)*I$7</f>
        <v>11257339.552180374</v>
      </c>
      <c r="J77" s="35">
        <f>((Produção!J71*PreçoLivre!J73*(1-Painel!$B$8)-J$3-J$4-J$6)*(1-Painel!$E$7)-J$5+J$6)*J$7</f>
        <v>10271634.988659315</v>
      </c>
      <c r="K77" s="35">
        <f>((Produção!K71*PreçoLivre!K73*(1-Painel!$B$8)-K$3-K$4-K$6)*(1-Painel!$E$7)-K$5+K$6)*K$7</f>
        <v>9903802.6485613454</v>
      </c>
      <c r="L77" s="35">
        <f>((Produção!L71*PreçoLivre!L73*(1-Painel!$B$8)-L$3-L$4-L$6)*(1-Painel!$E$7)-L$5+L$6)*L$7</f>
        <v>9397944.6339050289</v>
      </c>
      <c r="M77" s="35">
        <f>((Produção!M71*PreçoLivre!M73*(1-Painel!$B$8)-M$3-M$4-M$6)*(1-Painel!$E$7)-M$5+M$6)*M$7</f>
        <v>8900057.6151459701</v>
      </c>
      <c r="N77" s="35">
        <f>((Produção!N71*PreçoLivre!N73*(1-Painel!$B$8)-N$3-N$4-N$6)*(1-Painel!$E$7)-N$5+N$6)*N$7</f>
        <v>7579017.7981547983</v>
      </c>
      <c r="O77" s="35">
        <f>((Produção!O71*PreçoLivre!O73*(1-Painel!$B$8)-O$3-O$4-O$6)*(1-Painel!$E$7)-O$5+O$6)*O$7</f>
        <v>6814357.9890095536</v>
      </c>
      <c r="P77" s="35">
        <f>((Produção!P71*PreçoLivre!P73*(1-Painel!$B$8)-P$3-P$4-P$6)*(1-Painel!$E$7)-P$5+P$6)*P$7</f>
        <v>6118553.4694807678</v>
      </c>
      <c r="Q77" s="35">
        <f>((Produção!Q71*PreçoLivre!Q73*(1-Painel!$B$8)-Q$3-Q$4-Q$6)*(1-Painel!$E$7)-Q$5+Q$6)*Q$7</f>
        <v>5581287.1213605357</v>
      </c>
      <c r="R77" s="35">
        <f>((Produção!R71*PreçoLivre!R73*(1-Painel!$B$8)-R$3-R$4-R$6)*(1-Painel!$E$7)-R$5+R$6)*R$7</f>
        <v>5074124.4424874196</v>
      </c>
      <c r="S77" s="35">
        <f>((Produção!S71*PreçoLivre!S73*(1-Painel!$B$8)-S$3-S$4-S$6)*(1-Painel!$E$7)-S$5+S$6)*S$7</f>
        <v>4762847.241336667</v>
      </c>
      <c r="T77" s="35">
        <f>((Produção!T71*PreçoLivre!T73*(1-Painel!$B$8)-T$3-T$4-T$6)*(1-Painel!$E$7)-T$5+T$6)*T$7</f>
        <v>4356366.4012085805</v>
      </c>
      <c r="U77" s="35">
        <f>((Produção!U71*PreçoLivre!U73*(1-Painel!$B$8)-U$3-U$4-U$6)*(1-Painel!$E$7)-U$5+U$6)*U$7</f>
        <v>3725500.7640462513</v>
      </c>
      <c r="V77" s="35">
        <f>((Produção!V71*PreçoLivre!V73*(1-Painel!$B$8)-V$3-V$4-V$6)*(1-Painel!$E$7)-V$5+V$6)*V$7</f>
        <v>3482841.9945322322</v>
      </c>
    </row>
    <row r="78" spans="1:22" x14ac:dyDescent="0.25">
      <c r="A78" s="36">
        <v>69</v>
      </c>
      <c r="B78" s="35">
        <f t="shared" si="1"/>
        <v>219162423.24791285</v>
      </c>
      <c r="C78" s="35">
        <f>((Produção!C72*PreçoLivre!C74*(1-Painel!$B$8)-C$3-C$4-C$6)*(1-Painel!$E$7)-C$5+C$6)*C$7</f>
        <v>22649837.836866431</v>
      </c>
      <c r="D78" s="35">
        <f>((Produção!D72*PreçoLivre!D74*(1-Painel!$B$8)-D$3-D$4-D$6)*(1-Painel!$E$7)-D$5+D$6)*D$7</f>
        <v>20237521.412271045</v>
      </c>
      <c r="E78" s="35">
        <f>((Produção!E72*PreçoLivre!E74*(1-Painel!$B$8)-E$3-E$4-E$6)*(1-Painel!$E$7)-E$5+E$6)*E$7</f>
        <v>17822950.305595953</v>
      </c>
      <c r="F78" s="35">
        <f>((Produção!F72*PreçoLivre!F74*(1-Painel!$B$8)-F$3-F$4-F$6)*(1-Painel!$E$7)-F$5+F$6)*F$7</f>
        <v>16171265.871332066</v>
      </c>
      <c r="G78" s="35">
        <f>((Produção!G72*PreçoLivre!G74*(1-Painel!$B$8)-G$3-G$4-G$6)*(1-Painel!$E$7)-G$5+G$6)*G$7</f>
        <v>16063326.432148142</v>
      </c>
      <c r="H78" s="35">
        <f>((Produção!H72*PreçoLivre!H74*(1-Painel!$B$8)-H$3-H$4-H$6)*(1-Painel!$E$7)-H$5+H$6)*H$7</f>
        <v>14784065.753166381</v>
      </c>
      <c r="I78" s="35">
        <f>((Produção!I72*PreçoLivre!I74*(1-Painel!$B$8)-I$3-I$4-I$6)*(1-Painel!$E$7)-I$5+I$6)*I$7</f>
        <v>12953412.025642559</v>
      </c>
      <c r="J78" s="35">
        <f>((Produção!J72*PreçoLivre!J74*(1-Painel!$B$8)-J$3-J$4-J$6)*(1-Painel!$E$7)-J$5+J$6)*J$7</f>
        <v>11899544.413810465</v>
      </c>
      <c r="K78" s="35">
        <f>((Produção!K72*PreçoLivre!K74*(1-Painel!$B$8)-K$3-K$4-K$6)*(1-Painel!$E$7)-K$5+K$6)*K$7</f>
        <v>10407223.083327368</v>
      </c>
      <c r="L78" s="35">
        <f>((Produção!L72*PreçoLivre!L74*(1-Painel!$B$8)-L$3-L$4-L$6)*(1-Painel!$E$7)-L$5+L$6)*L$7</f>
        <v>10022808.926880514</v>
      </c>
      <c r="M78" s="35">
        <f>((Produção!M72*PreçoLivre!M74*(1-Painel!$B$8)-M$3-M$4-M$6)*(1-Painel!$E$7)-M$5+M$6)*M$7</f>
        <v>9336543.5604476053</v>
      </c>
      <c r="N78" s="35">
        <f>((Produção!N72*PreçoLivre!N74*(1-Painel!$B$8)-N$3-N$4-N$6)*(1-Painel!$E$7)-N$5+N$6)*N$7</f>
        <v>8481366.0796346962</v>
      </c>
      <c r="O78" s="35">
        <f>((Produção!O72*PreçoLivre!O74*(1-Painel!$B$8)-O$3-O$4-O$6)*(1-Painel!$E$7)-O$5+O$6)*O$7</f>
        <v>7682938.0993927</v>
      </c>
      <c r="P78" s="35">
        <f>((Produção!P72*PreçoLivre!P74*(1-Painel!$B$8)-P$3-P$4-P$6)*(1-Painel!$E$7)-P$5+P$6)*P$7</f>
        <v>6893176.4945276845</v>
      </c>
      <c r="Q78" s="35">
        <f>((Produção!Q72*PreçoLivre!Q74*(1-Painel!$B$8)-Q$3-Q$4-Q$6)*(1-Painel!$E$7)-Q$5+Q$6)*Q$7</f>
        <v>6689356.0801458461</v>
      </c>
      <c r="R78" s="35">
        <f>((Produção!R72*PreçoLivre!R74*(1-Painel!$B$8)-R$3-R$4-R$6)*(1-Painel!$E$7)-R$5+R$6)*R$7</f>
        <v>6069267.4401301285</v>
      </c>
      <c r="S78" s="35">
        <f>((Produção!S72*PreçoLivre!S74*(1-Painel!$B$8)-S$3-S$4-S$6)*(1-Painel!$E$7)-S$5+S$6)*S$7</f>
        <v>5863708.0274682837</v>
      </c>
      <c r="T78" s="35">
        <f>((Produção!T72*PreçoLivre!T74*(1-Painel!$B$8)-T$3-T$4-T$6)*(1-Painel!$E$7)-T$5+T$6)*T$7</f>
        <v>5296849.117956331</v>
      </c>
      <c r="U78" s="35">
        <f>((Produção!U72*PreçoLivre!U74*(1-Painel!$B$8)-U$3-U$4-U$6)*(1-Painel!$E$7)-U$5+U$6)*U$7</f>
        <v>5156139.3417840749</v>
      </c>
      <c r="V78" s="35">
        <f>((Produção!V72*PreçoLivre!V74*(1-Painel!$B$8)-V$3-V$4-V$6)*(1-Painel!$E$7)-V$5+V$6)*V$7</f>
        <v>4681122.9453846058</v>
      </c>
    </row>
    <row r="79" spans="1:22" x14ac:dyDescent="0.25">
      <c r="A79" s="36">
        <v>70</v>
      </c>
      <c r="B79" s="35">
        <f t="shared" si="1"/>
        <v>231985487.31104764</v>
      </c>
      <c r="C79" s="35">
        <f>((Produção!C73*PreçoLivre!C75*(1-Painel!$B$8)-C$3-C$4-C$6)*(1-Painel!$E$7)-C$5+C$6)*C$7</f>
        <v>22900196.505069643</v>
      </c>
      <c r="D79" s="35">
        <f>((Produção!D73*PreçoLivre!D75*(1-Painel!$B$8)-D$3-D$4-D$6)*(1-Painel!$E$7)-D$5+D$6)*D$7</f>
        <v>21383299.68705551</v>
      </c>
      <c r="E79" s="35">
        <f>((Produção!E73*PreçoLivre!E75*(1-Painel!$B$8)-E$3-E$4-E$6)*(1-Painel!$E$7)-E$5+E$6)*E$7</f>
        <v>19717291.158221673</v>
      </c>
      <c r="F79" s="35">
        <f>((Produção!F73*PreçoLivre!F75*(1-Painel!$B$8)-F$3-F$4-F$6)*(1-Painel!$E$7)-F$5+F$6)*F$7</f>
        <v>17470608.363381874</v>
      </c>
      <c r="G79" s="35">
        <f>((Produção!G73*PreçoLivre!G75*(1-Painel!$B$8)-G$3-G$4-G$6)*(1-Painel!$E$7)-G$5+G$6)*G$7</f>
        <v>16114715.207839068</v>
      </c>
      <c r="H79" s="35">
        <f>((Produção!H73*PreçoLivre!H75*(1-Painel!$B$8)-H$3-H$4-H$6)*(1-Painel!$E$7)-H$5+H$6)*H$7</f>
        <v>15374525.89599755</v>
      </c>
      <c r="I79" s="35">
        <f>((Produção!I73*PreçoLivre!I75*(1-Painel!$B$8)-I$3-I$4-I$6)*(1-Painel!$E$7)-I$5+I$6)*I$7</f>
        <v>14493054.105286196</v>
      </c>
      <c r="J79" s="35">
        <f>((Produção!J73*PreçoLivre!J75*(1-Painel!$B$8)-J$3-J$4-J$6)*(1-Painel!$E$7)-J$5+J$6)*J$7</f>
        <v>14292773.272954389</v>
      </c>
      <c r="K79" s="35">
        <f>((Produção!K73*PreçoLivre!K75*(1-Painel!$B$8)-K$3-K$4-K$6)*(1-Painel!$E$7)-K$5+K$6)*K$7</f>
        <v>12590977.188156776</v>
      </c>
      <c r="L79" s="35">
        <f>((Produção!L73*PreçoLivre!L75*(1-Painel!$B$8)-L$3-L$4-L$6)*(1-Painel!$E$7)-L$5+L$6)*L$7</f>
        <v>11544155.10805911</v>
      </c>
      <c r="M79" s="35">
        <f>((Produção!M73*PreçoLivre!M75*(1-Painel!$B$8)-M$3-M$4-M$6)*(1-Painel!$E$7)-M$5+M$6)*M$7</f>
        <v>10219530.792267371</v>
      </c>
      <c r="N79" s="35">
        <f>((Produção!N73*PreçoLivre!N75*(1-Painel!$B$8)-N$3-N$4-N$6)*(1-Painel!$E$7)-N$5+N$6)*N$7</f>
        <v>8994690.8032921739</v>
      </c>
      <c r="O79" s="35">
        <f>((Produção!O73*PreçoLivre!O75*(1-Painel!$B$8)-O$3-O$4-O$6)*(1-Painel!$E$7)-O$5+O$6)*O$7</f>
        <v>8039399.3202985208</v>
      </c>
      <c r="P79" s="35">
        <f>((Produção!P73*PreçoLivre!P75*(1-Painel!$B$8)-P$3-P$4-P$6)*(1-Painel!$E$7)-P$5+P$6)*P$7</f>
        <v>7768329.6800872767</v>
      </c>
      <c r="Q79" s="35">
        <f>((Produção!Q73*PreçoLivre!Q75*(1-Painel!$B$8)-Q$3-Q$4-Q$6)*(1-Painel!$E$7)-Q$5+Q$6)*Q$7</f>
        <v>7085213.8858276131</v>
      </c>
      <c r="R79" s="35">
        <f>((Produção!R73*PreçoLivre!R75*(1-Painel!$B$8)-R$3-R$4-R$6)*(1-Painel!$E$7)-R$5+R$6)*R$7</f>
        <v>5915302.2217619605</v>
      </c>
      <c r="S79" s="35">
        <f>((Produção!S73*PreçoLivre!S75*(1-Painel!$B$8)-S$3-S$4-S$6)*(1-Painel!$E$7)-S$5+S$6)*S$7</f>
        <v>5019007.8854836803</v>
      </c>
      <c r="T79" s="35">
        <f>((Produção!T73*PreçoLivre!T75*(1-Painel!$B$8)-T$3-T$4-T$6)*(1-Painel!$E$7)-T$5+T$6)*T$7</f>
        <v>4541863.0883427626</v>
      </c>
      <c r="U79" s="35">
        <f>((Produção!U73*PreçoLivre!U75*(1-Painel!$B$8)-U$3-U$4-U$6)*(1-Painel!$E$7)-U$5+U$6)*U$7</f>
        <v>4477375.1576657314</v>
      </c>
      <c r="V79" s="35">
        <f>((Produção!V73*PreçoLivre!V75*(1-Painel!$B$8)-V$3-V$4-V$6)*(1-Painel!$E$7)-V$5+V$6)*V$7</f>
        <v>4043177.9839987364</v>
      </c>
    </row>
    <row r="80" spans="1:22" x14ac:dyDescent="0.25">
      <c r="A80" s="36">
        <v>71</v>
      </c>
      <c r="B80" s="35">
        <f t="shared" si="1"/>
        <v>225389228.64288244</v>
      </c>
      <c r="C80" s="35">
        <f>((Produção!C74*PreçoLivre!C76*(1-Painel!$B$8)-C$3-C$4-C$6)*(1-Painel!$E$7)-C$5+C$6)*C$7</f>
        <v>22332763.947704244</v>
      </c>
      <c r="D80" s="35">
        <f>((Produção!D74*PreçoLivre!D76*(1-Painel!$B$8)-D$3-D$4-D$6)*(1-Painel!$E$7)-D$5+D$6)*D$7</f>
        <v>20585885.312020384</v>
      </c>
      <c r="E80" s="35">
        <f>((Produção!E74*PreçoLivre!E76*(1-Painel!$B$8)-E$3-E$4-E$6)*(1-Painel!$E$7)-E$5+E$6)*E$7</f>
        <v>20089761.305998053</v>
      </c>
      <c r="F80" s="35">
        <f>((Produção!F74*PreçoLivre!F76*(1-Painel!$B$8)-F$3-F$4-F$6)*(1-Painel!$E$7)-F$5+F$6)*F$7</f>
        <v>18021343.083377667</v>
      </c>
      <c r="G80" s="35">
        <f>((Produção!G74*PreçoLivre!G76*(1-Painel!$B$8)-G$3-G$4-G$6)*(1-Painel!$E$7)-G$5+G$6)*G$7</f>
        <v>16772769.045746207</v>
      </c>
      <c r="H80" s="35">
        <f>((Produção!H74*PreçoLivre!H76*(1-Painel!$B$8)-H$3-H$4-H$6)*(1-Painel!$E$7)-H$5+H$6)*H$7</f>
        <v>15538616.100972595</v>
      </c>
      <c r="I80" s="35">
        <f>((Produção!I74*PreçoLivre!I76*(1-Painel!$B$8)-I$3-I$4-I$6)*(1-Painel!$E$7)-I$5+I$6)*I$7</f>
        <v>13803943.921357522</v>
      </c>
      <c r="J80" s="35">
        <f>((Produção!J74*PreçoLivre!J76*(1-Painel!$B$8)-J$3-J$4-J$6)*(1-Painel!$E$7)-J$5+J$6)*J$7</f>
        <v>12479858.352750644</v>
      </c>
      <c r="K80" s="35">
        <f>((Produção!K74*PreçoLivre!K76*(1-Painel!$B$8)-K$3-K$4-K$6)*(1-Painel!$E$7)-K$5+K$6)*K$7</f>
        <v>11427467.663511114</v>
      </c>
      <c r="L80" s="35">
        <f>((Produção!L74*PreçoLivre!L76*(1-Painel!$B$8)-L$3-L$4-L$6)*(1-Painel!$E$7)-L$5+L$6)*L$7</f>
        <v>10499249.95748822</v>
      </c>
      <c r="M80" s="35">
        <f>((Produção!M74*PreçoLivre!M76*(1-Painel!$B$8)-M$3-M$4-M$6)*(1-Painel!$E$7)-M$5+M$6)*M$7</f>
        <v>9440697.4379226193</v>
      </c>
      <c r="N80" s="35">
        <f>((Produção!N74*PreçoLivre!N76*(1-Painel!$B$8)-N$3-N$4-N$6)*(1-Painel!$E$7)-N$5+N$6)*N$7</f>
        <v>8555428.9530291185</v>
      </c>
      <c r="O80" s="35">
        <f>((Produção!O74*PreçoLivre!O76*(1-Painel!$B$8)-O$3-O$4-O$6)*(1-Painel!$E$7)-O$5+O$6)*O$7</f>
        <v>8064643.5525726145</v>
      </c>
      <c r="P80" s="35">
        <f>((Produção!P74*PreçoLivre!P76*(1-Painel!$B$8)-P$3-P$4-P$6)*(1-Painel!$E$7)-P$5+P$6)*P$7</f>
        <v>7088389.7144290823</v>
      </c>
      <c r="Q80" s="35">
        <f>((Produção!Q74*PreçoLivre!Q76*(1-Painel!$B$8)-Q$3-Q$4-Q$6)*(1-Painel!$E$7)-Q$5+Q$6)*Q$7</f>
        <v>6540878.3295895951</v>
      </c>
      <c r="R80" s="35">
        <f>((Produção!R74*PreçoLivre!R76*(1-Painel!$B$8)-R$3-R$4-R$6)*(1-Painel!$E$7)-R$5+R$6)*R$7</f>
        <v>5764159.9797106804</v>
      </c>
      <c r="S80" s="35">
        <f>((Produção!S74*PreçoLivre!S76*(1-Painel!$B$8)-S$3-S$4-S$6)*(1-Painel!$E$7)-S$5+S$6)*S$7</f>
        <v>5106065.6141842017</v>
      </c>
      <c r="T80" s="35">
        <f>((Produção!T74*PreçoLivre!T76*(1-Painel!$B$8)-T$3-T$4-T$6)*(1-Painel!$E$7)-T$5+T$6)*T$7</f>
        <v>4692807.2615423342</v>
      </c>
      <c r="U80" s="35">
        <f>((Produção!U74*PreçoLivre!U76*(1-Painel!$B$8)-U$3-U$4-U$6)*(1-Painel!$E$7)-U$5+U$6)*U$7</f>
        <v>4419379.3879961614</v>
      </c>
      <c r="V80" s="35">
        <f>((Produção!V74*PreçoLivre!V76*(1-Painel!$B$8)-V$3-V$4-V$6)*(1-Painel!$E$7)-V$5+V$6)*V$7</f>
        <v>4165119.7209793613</v>
      </c>
    </row>
    <row r="81" spans="1:22" x14ac:dyDescent="0.25">
      <c r="A81" s="36">
        <v>72</v>
      </c>
      <c r="B81" s="35">
        <f t="shared" si="1"/>
        <v>224839092.96675637</v>
      </c>
      <c r="C81" s="35">
        <f>((Produção!C75*PreçoLivre!C77*(1-Painel!$B$8)-C$3-C$4-C$6)*(1-Painel!$E$7)-C$5+C$6)*C$7</f>
        <v>22751116.046207014</v>
      </c>
      <c r="D81" s="35">
        <f>((Produção!D75*PreçoLivre!D77*(1-Painel!$B$8)-D$3-D$4-D$6)*(1-Painel!$E$7)-D$5+D$6)*D$7</f>
        <v>20888478.728003006</v>
      </c>
      <c r="E81" s="35">
        <f>((Produção!E75*PreçoLivre!E77*(1-Painel!$B$8)-E$3-E$4-E$6)*(1-Painel!$E$7)-E$5+E$6)*E$7</f>
        <v>19649583.229852919</v>
      </c>
      <c r="F81" s="35">
        <f>((Produção!F75*PreçoLivre!F77*(1-Painel!$B$8)-F$3-F$4-F$6)*(1-Painel!$E$7)-F$5+F$6)*F$7</f>
        <v>19194275.971595645</v>
      </c>
      <c r="G81" s="35">
        <f>((Produção!G75*PreçoLivre!G77*(1-Painel!$B$8)-G$3-G$4-G$6)*(1-Painel!$E$7)-G$5+G$6)*G$7</f>
        <v>16775071.140485402</v>
      </c>
      <c r="H81" s="35">
        <f>((Produção!H75*PreçoLivre!H77*(1-Painel!$B$8)-H$3-H$4-H$6)*(1-Painel!$E$7)-H$5+H$6)*H$7</f>
        <v>14595112.160676399</v>
      </c>
      <c r="I81" s="35">
        <f>((Produção!I75*PreçoLivre!I77*(1-Painel!$B$8)-I$3-I$4-I$6)*(1-Painel!$E$7)-I$5+I$6)*I$7</f>
        <v>13529133.176599225</v>
      </c>
      <c r="J81" s="35">
        <f>((Produção!J75*PreçoLivre!J77*(1-Painel!$B$8)-J$3-J$4-J$6)*(1-Painel!$E$7)-J$5+J$6)*J$7</f>
        <v>12399998.39834368</v>
      </c>
      <c r="K81" s="35">
        <f>((Produção!K75*PreçoLivre!K77*(1-Painel!$B$8)-K$3-K$4-K$6)*(1-Painel!$E$7)-K$5+K$6)*K$7</f>
        <v>11482925.329600124</v>
      </c>
      <c r="L81" s="35">
        <f>((Produção!L75*PreçoLivre!L77*(1-Painel!$B$8)-L$3-L$4-L$6)*(1-Painel!$E$7)-L$5+L$6)*L$7</f>
        <v>10354968.090656335</v>
      </c>
      <c r="M81" s="35">
        <f>((Produção!M75*PreçoLivre!M77*(1-Painel!$B$8)-M$3-M$4-M$6)*(1-Painel!$E$7)-M$5+M$6)*M$7</f>
        <v>9084368.7800267711</v>
      </c>
      <c r="N81" s="35">
        <f>((Produção!N75*PreçoLivre!N77*(1-Painel!$B$8)-N$3-N$4-N$6)*(1-Painel!$E$7)-N$5+N$6)*N$7</f>
        <v>8458580.7854727693</v>
      </c>
      <c r="O81" s="35">
        <f>((Produção!O75*PreçoLivre!O77*(1-Painel!$B$8)-O$3-O$4-O$6)*(1-Painel!$E$7)-O$5+O$6)*O$7</f>
        <v>7303428.0144929234</v>
      </c>
      <c r="P81" s="35">
        <f>((Produção!P75*PreçoLivre!P77*(1-Painel!$B$8)-P$3-P$4-P$6)*(1-Painel!$E$7)-P$5+P$6)*P$7</f>
        <v>6594225.1054082662</v>
      </c>
      <c r="Q81" s="35">
        <f>((Produção!Q75*PreçoLivre!Q77*(1-Painel!$B$8)-Q$3-Q$4-Q$6)*(1-Painel!$E$7)-Q$5+Q$6)*Q$7</f>
        <v>6050973.085084415</v>
      </c>
      <c r="R81" s="35">
        <f>((Produção!R75*PreçoLivre!R77*(1-Painel!$B$8)-R$3-R$4-R$6)*(1-Painel!$E$7)-R$5+R$6)*R$7</f>
        <v>5821617.8414820712</v>
      </c>
      <c r="S81" s="35">
        <f>((Produção!S75*PreçoLivre!S77*(1-Painel!$B$8)-S$3-S$4-S$6)*(1-Painel!$E$7)-S$5+S$6)*S$7</f>
        <v>5523637.2024007961</v>
      </c>
      <c r="T81" s="35">
        <f>((Produção!T75*PreçoLivre!T77*(1-Painel!$B$8)-T$3-T$4-T$6)*(1-Painel!$E$7)-T$5+T$6)*T$7</f>
        <v>5188558.5765581075</v>
      </c>
      <c r="U81" s="35">
        <f>((Produção!U75*PreçoLivre!U77*(1-Painel!$B$8)-U$3-U$4-U$6)*(1-Painel!$E$7)-U$5+U$6)*U$7</f>
        <v>4815366.3656916814</v>
      </c>
      <c r="V81" s="35">
        <f>((Produção!V75*PreçoLivre!V77*(1-Painel!$B$8)-V$3-V$4-V$6)*(1-Painel!$E$7)-V$5+V$6)*V$7</f>
        <v>4377674.938118808</v>
      </c>
    </row>
    <row r="82" spans="1:22" x14ac:dyDescent="0.25">
      <c r="A82" s="36">
        <v>73</v>
      </c>
      <c r="B82" s="35">
        <f t="shared" si="1"/>
        <v>251607782.54809603</v>
      </c>
      <c r="C82" s="35">
        <f>((Produção!C76*PreçoLivre!C78*(1-Painel!$B$8)-C$3-C$4-C$6)*(1-Painel!$E$7)-C$5+C$6)*C$7</f>
        <v>24885763.614137065</v>
      </c>
      <c r="D82" s="35">
        <f>((Produção!D76*PreçoLivre!D78*(1-Painel!$B$8)-D$3-D$4-D$6)*(1-Painel!$E$7)-D$5+D$6)*D$7</f>
        <v>22475502.806115918</v>
      </c>
      <c r="E82" s="35">
        <f>((Produção!E76*PreçoLivre!E78*(1-Painel!$B$8)-E$3-E$4-E$6)*(1-Painel!$E$7)-E$5+E$6)*E$7</f>
        <v>20741557.640745446</v>
      </c>
      <c r="F82" s="35">
        <f>((Produção!F76*PreçoLivre!F78*(1-Painel!$B$8)-F$3-F$4-F$6)*(1-Painel!$E$7)-F$5+F$6)*F$7</f>
        <v>20314456.273490693</v>
      </c>
      <c r="G82" s="35">
        <f>((Produção!G76*PreçoLivre!G78*(1-Painel!$B$8)-G$3-G$4-G$6)*(1-Painel!$E$7)-G$5+G$6)*G$7</f>
        <v>18516239.123934235</v>
      </c>
      <c r="H82" s="35">
        <f>((Produção!H76*PreçoLivre!H78*(1-Painel!$B$8)-H$3-H$4-H$6)*(1-Painel!$E$7)-H$5+H$6)*H$7</f>
        <v>17157765.958315831</v>
      </c>
      <c r="I82" s="35">
        <f>((Produção!I76*PreçoLivre!I78*(1-Painel!$B$8)-I$3-I$4-I$6)*(1-Painel!$E$7)-I$5+I$6)*I$7</f>
        <v>16214608.062968658</v>
      </c>
      <c r="J82" s="35">
        <f>((Produção!J76*PreçoLivre!J78*(1-Painel!$B$8)-J$3-J$4-J$6)*(1-Painel!$E$7)-J$5+J$6)*J$7</f>
        <v>14748054.783919714</v>
      </c>
      <c r="K82" s="35">
        <f>((Produção!K76*PreçoLivre!K78*(1-Painel!$B$8)-K$3-K$4-K$6)*(1-Painel!$E$7)-K$5+K$6)*K$7</f>
        <v>13368843.772741735</v>
      </c>
      <c r="L82" s="35">
        <f>((Produção!L76*PreçoLivre!L78*(1-Painel!$B$8)-L$3-L$4-L$6)*(1-Painel!$E$7)-L$5+L$6)*L$7</f>
        <v>12297672.220623797</v>
      </c>
      <c r="M82" s="35">
        <f>((Produção!M76*PreçoLivre!M78*(1-Painel!$B$8)-M$3-M$4-M$6)*(1-Painel!$E$7)-M$5+M$6)*M$7</f>
        <v>11093096.372993698</v>
      </c>
      <c r="N82" s="35">
        <f>((Produção!N76*PreçoLivre!N78*(1-Painel!$B$8)-N$3-N$4-N$6)*(1-Painel!$E$7)-N$5+N$6)*N$7</f>
        <v>9681152.8043891303</v>
      </c>
      <c r="O82" s="35">
        <f>((Produção!O76*PreçoLivre!O78*(1-Painel!$B$8)-O$3-O$4-O$6)*(1-Painel!$E$7)-O$5+O$6)*O$7</f>
        <v>8937053.2194492575</v>
      </c>
      <c r="P82" s="35">
        <f>((Produção!P76*PreçoLivre!P78*(1-Painel!$B$8)-P$3-P$4-P$6)*(1-Painel!$E$7)-P$5+P$6)*P$7</f>
        <v>8073985.6704167454</v>
      </c>
      <c r="Q82" s="35">
        <f>((Produção!Q76*PreçoLivre!Q78*(1-Painel!$B$8)-Q$3-Q$4-Q$6)*(1-Painel!$E$7)-Q$5+Q$6)*Q$7</f>
        <v>6821303.8912585462</v>
      </c>
      <c r="R82" s="35">
        <f>((Produção!R76*PreçoLivre!R78*(1-Painel!$B$8)-R$3-R$4-R$6)*(1-Painel!$E$7)-R$5+R$6)*R$7</f>
        <v>6193420.0636495752</v>
      </c>
      <c r="S82" s="35">
        <f>((Produção!S76*PreçoLivre!S78*(1-Painel!$B$8)-S$3-S$4-S$6)*(1-Painel!$E$7)-S$5+S$6)*S$7</f>
        <v>5430554.0958130378</v>
      </c>
      <c r="T82" s="35">
        <f>((Produção!T76*PreçoLivre!T78*(1-Painel!$B$8)-T$3-T$4-T$6)*(1-Painel!$E$7)-T$5+T$6)*T$7</f>
        <v>5193199.4082150524</v>
      </c>
      <c r="U82" s="35">
        <f>((Produção!U76*PreçoLivre!U78*(1-Painel!$B$8)-U$3-U$4-U$6)*(1-Painel!$E$7)-U$5+U$6)*U$7</f>
        <v>4907095.744404709</v>
      </c>
      <c r="V82" s="35">
        <f>((Produção!V76*PreçoLivre!V78*(1-Painel!$B$8)-V$3-V$4-V$6)*(1-Painel!$E$7)-V$5+V$6)*V$7</f>
        <v>4556457.0205131928</v>
      </c>
    </row>
    <row r="83" spans="1:22" x14ac:dyDescent="0.25">
      <c r="A83" s="36">
        <v>74</v>
      </c>
      <c r="B83" s="35">
        <f t="shared" si="1"/>
        <v>228055648.90982887</v>
      </c>
      <c r="C83" s="35">
        <f>((Produção!C77*PreçoLivre!C79*(1-Painel!$B$8)-C$3-C$4-C$6)*(1-Painel!$E$7)-C$5+C$6)*C$7</f>
        <v>21598520.575391427</v>
      </c>
      <c r="D83" s="35">
        <f>((Produção!D77*PreçoLivre!D79*(1-Painel!$B$8)-D$3-D$4-D$6)*(1-Painel!$E$7)-D$5+D$6)*D$7</f>
        <v>19937188.862935629</v>
      </c>
      <c r="E83" s="35">
        <f>((Produção!E77*PreçoLivre!E79*(1-Painel!$B$8)-E$3-E$4-E$6)*(1-Painel!$E$7)-E$5+E$6)*E$7</f>
        <v>18549840.900816381</v>
      </c>
      <c r="F83" s="35">
        <f>((Produção!F77*PreçoLivre!F79*(1-Painel!$B$8)-F$3-F$4-F$6)*(1-Painel!$E$7)-F$5+F$6)*F$7</f>
        <v>16870829.222157978</v>
      </c>
      <c r="G83" s="35">
        <f>((Produção!G77*PreçoLivre!G79*(1-Painel!$B$8)-G$3-G$4-G$6)*(1-Painel!$E$7)-G$5+G$6)*G$7</f>
        <v>15162020.193413986</v>
      </c>
      <c r="H83" s="35">
        <f>((Produção!H77*PreçoLivre!H79*(1-Painel!$B$8)-H$3-H$4-H$6)*(1-Painel!$E$7)-H$5+H$6)*H$7</f>
        <v>13901920.430673635</v>
      </c>
      <c r="I83" s="35">
        <f>((Produção!I77*PreçoLivre!I79*(1-Painel!$B$8)-I$3-I$4-I$6)*(1-Painel!$E$7)-I$5+I$6)*I$7</f>
        <v>13272330.745957421</v>
      </c>
      <c r="J83" s="35">
        <f>((Produção!J77*PreçoLivre!J79*(1-Painel!$B$8)-J$3-J$4-J$6)*(1-Painel!$E$7)-J$5+J$6)*J$7</f>
        <v>12130889.375290191</v>
      </c>
      <c r="K83" s="35">
        <f>((Produção!K77*PreçoLivre!K79*(1-Painel!$B$8)-K$3-K$4-K$6)*(1-Painel!$E$7)-K$5+K$6)*K$7</f>
        <v>11113710.059203068</v>
      </c>
      <c r="L83" s="35">
        <f>((Produção!L77*PreçoLivre!L79*(1-Painel!$B$8)-L$3-L$4-L$6)*(1-Painel!$E$7)-L$5+L$6)*L$7</f>
        <v>10904711.52263256</v>
      </c>
      <c r="M83" s="35">
        <f>((Produção!M77*PreçoLivre!M79*(1-Painel!$B$8)-M$3-M$4-M$6)*(1-Painel!$E$7)-M$5+M$6)*M$7</f>
        <v>9870679.4769356176</v>
      </c>
      <c r="N83" s="35">
        <f>((Produção!N77*PreçoLivre!N79*(1-Painel!$B$8)-N$3-N$4-N$6)*(1-Painel!$E$7)-N$5+N$6)*N$7</f>
        <v>9176421.3394278362</v>
      </c>
      <c r="O83" s="35">
        <f>((Produção!O77*PreçoLivre!O79*(1-Painel!$B$8)-O$3-O$4-O$6)*(1-Painel!$E$7)-O$5+O$6)*O$7</f>
        <v>8935330.7745578885</v>
      </c>
      <c r="P83" s="35">
        <f>((Produção!P77*PreçoLivre!P79*(1-Painel!$B$8)-P$3-P$4-P$6)*(1-Painel!$E$7)-P$5+P$6)*P$7</f>
        <v>8534653.5323964208</v>
      </c>
      <c r="Q83" s="35">
        <f>((Produção!Q77*PreçoLivre!Q79*(1-Painel!$B$8)-Q$3-Q$4-Q$6)*(1-Painel!$E$7)-Q$5+Q$6)*Q$7</f>
        <v>7540232.1329064555</v>
      </c>
      <c r="R83" s="35">
        <f>((Produção!R77*PreçoLivre!R79*(1-Painel!$B$8)-R$3-R$4-R$6)*(1-Painel!$E$7)-R$5+R$6)*R$7</f>
        <v>7227915.1954550995</v>
      </c>
      <c r="S83" s="35">
        <f>((Produção!S77*PreçoLivre!S79*(1-Painel!$B$8)-S$3-S$4-S$6)*(1-Painel!$E$7)-S$5+S$6)*S$7</f>
        <v>6731562.612148107</v>
      </c>
      <c r="T83" s="35">
        <f>((Produção!T77*PreçoLivre!T79*(1-Painel!$B$8)-T$3-T$4-T$6)*(1-Painel!$E$7)-T$5+T$6)*T$7</f>
        <v>6026664.1317554666</v>
      </c>
      <c r="U83" s="35">
        <f>((Produção!U77*PreçoLivre!U79*(1-Painel!$B$8)-U$3-U$4-U$6)*(1-Painel!$E$7)-U$5+U$6)*U$7</f>
        <v>5543264.8250181302</v>
      </c>
      <c r="V83" s="35">
        <f>((Produção!V77*PreçoLivre!V79*(1-Painel!$B$8)-V$3-V$4-V$6)*(1-Painel!$E$7)-V$5+V$6)*V$7</f>
        <v>5026963.0007555503</v>
      </c>
    </row>
    <row r="84" spans="1:22" x14ac:dyDescent="0.25">
      <c r="A84" s="36">
        <v>75</v>
      </c>
      <c r="B84" s="35">
        <f t="shared" si="1"/>
        <v>187816466.71417695</v>
      </c>
      <c r="C84" s="35">
        <f>((Produção!C78*PreçoLivre!C80*(1-Painel!$B$8)-C$3-C$4-C$6)*(1-Painel!$E$7)-C$5+C$6)*C$7</f>
        <v>21911513.999673713</v>
      </c>
      <c r="D84" s="35">
        <f>((Produção!D78*PreçoLivre!D80*(1-Painel!$B$8)-D$3-D$4-D$6)*(1-Painel!$E$7)-D$5+D$6)*D$7</f>
        <v>19104691.098963685</v>
      </c>
      <c r="E84" s="35">
        <f>((Produção!E78*PreçoLivre!E80*(1-Painel!$B$8)-E$3-E$4-E$6)*(1-Painel!$E$7)-E$5+E$6)*E$7</f>
        <v>19199660.231247228</v>
      </c>
      <c r="F84" s="35">
        <f>((Produção!F78*PreçoLivre!F80*(1-Painel!$B$8)-F$3-F$4-F$6)*(1-Painel!$E$7)-F$5+F$6)*F$7</f>
        <v>16609115.830677142</v>
      </c>
      <c r="G84" s="35">
        <f>((Produção!G78*PreçoLivre!G80*(1-Painel!$B$8)-G$3-G$4-G$6)*(1-Painel!$E$7)-G$5+G$6)*G$7</f>
        <v>13738628.61760815</v>
      </c>
      <c r="H84" s="35">
        <f>((Produção!H78*PreçoLivre!H80*(1-Painel!$B$8)-H$3-H$4-H$6)*(1-Painel!$E$7)-H$5+H$6)*H$7</f>
        <v>12595472.554640815</v>
      </c>
      <c r="I84" s="35">
        <f>((Produção!I78*PreçoLivre!I80*(1-Painel!$B$8)-I$3-I$4-I$6)*(1-Painel!$E$7)-I$5+I$6)*I$7</f>
        <v>10720168.528839726</v>
      </c>
      <c r="J84" s="35">
        <f>((Produção!J78*PreçoLivre!J80*(1-Painel!$B$8)-J$3-J$4-J$6)*(1-Painel!$E$7)-J$5+J$6)*J$7</f>
        <v>9335430.522026252</v>
      </c>
      <c r="K84" s="35">
        <f>((Produção!K78*PreçoLivre!K80*(1-Painel!$B$8)-K$3-K$4-K$6)*(1-Painel!$E$7)-K$5+K$6)*K$7</f>
        <v>8156109.3051009811</v>
      </c>
      <c r="L84" s="35">
        <f>((Produção!L78*PreçoLivre!L80*(1-Painel!$B$8)-L$3-L$4-L$6)*(1-Painel!$E$7)-L$5+L$6)*L$7</f>
        <v>7536656.5576193491</v>
      </c>
      <c r="M84" s="35">
        <f>((Produção!M78*PreçoLivre!M80*(1-Painel!$B$8)-M$3-M$4-M$6)*(1-Painel!$E$7)-M$5+M$6)*M$7</f>
        <v>7103228.0124511234</v>
      </c>
      <c r="N84" s="35">
        <f>((Produção!N78*PreçoLivre!N80*(1-Painel!$B$8)-N$3-N$4-N$6)*(1-Painel!$E$7)-N$5+N$6)*N$7</f>
        <v>6575475.5445159581</v>
      </c>
      <c r="O84" s="35">
        <f>((Produção!O78*PreçoLivre!O80*(1-Painel!$B$8)-O$3-O$4-O$6)*(1-Painel!$E$7)-O$5+O$6)*O$7</f>
        <v>5594179.179040812</v>
      </c>
      <c r="P84" s="35">
        <f>((Produção!P78*PreçoLivre!P80*(1-Painel!$B$8)-P$3-P$4-P$6)*(1-Painel!$E$7)-P$5+P$6)*P$7</f>
        <v>5130363.062520247</v>
      </c>
      <c r="Q84" s="35">
        <f>((Produção!Q78*PreçoLivre!Q80*(1-Painel!$B$8)-Q$3-Q$4-Q$6)*(1-Painel!$E$7)-Q$5+Q$6)*Q$7</f>
        <v>4925014.603257929</v>
      </c>
      <c r="R84" s="35">
        <f>((Produção!R78*PreçoLivre!R80*(1-Painel!$B$8)-R$3-R$4-R$6)*(1-Painel!$E$7)-R$5+R$6)*R$7</f>
        <v>4670007.253603898</v>
      </c>
      <c r="S84" s="35">
        <f>((Produção!S78*PreçoLivre!S80*(1-Painel!$B$8)-S$3-S$4-S$6)*(1-Painel!$E$7)-S$5+S$6)*S$7</f>
        <v>4124491.9228562396</v>
      </c>
      <c r="T84" s="35">
        <f>((Produção!T78*PreçoLivre!T80*(1-Painel!$B$8)-T$3-T$4-T$6)*(1-Painel!$E$7)-T$5+T$6)*T$7</f>
        <v>3866458.380706857</v>
      </c>
      <c r="U84" s="35">
        <f>((Produção!U78*PreçoLivre!U80*(1-Painel!$B$8)-U$3-U$4-U$6)*(1-Painel!$E$7)-U$5+U$6)*U$7</f>
        <v>3594330.7466738941</v>
      </c>
      <c r="V84" s="35">
        <f>((Produção!V78*PreçoLivre!V80*(1-Painel!$B$8)-V$3-V$4-V$6)*(1-Painel!$E$7)-V$5+V$6)*V$7</f>
        <v>3325470.7621529647</v>
      </c>
    </row>
    <row r="85" spans="1:22" x14ac:dyDescent="0.25">
      <c r="A85" s="36">
        <v>76</v>
      </c>
      <c r="B85" s="35">
        <f t="shared" si="1"/>
        <v>223451439.53696766</v>
      </c>
      <c r="C85" s="35">
        <f>((Produção!C79*PreçoLivre!C81*(1-Painel!$B$8)-C$3-C$4-C$6)*(1-Painel!$E$7)-C$5+C$6)*C$7</f>
        <v>22350498.207205448</v>
      </c>
      <c r="D85" s="35">
        <f>((Produção!D79*PreçoLivre!D81*(1-Painel!$B$8)-D$3-D$4-D$6)*(1-Painel!$E$7)-D$5+D$6)*D$7</f>
        <v>19896511.320060968</v>
      </c>
      <c r="E85" s="35">
        <f>((Produção!E79*PreçoLivre!E81*(1-Painel!$B$8)-E$3-E$4-E$6)*(1-Painel!$E$7)-E$5+E$6)*E$7</f>
        <v>18592917.089145672</v>
      </c>
      <c r="F85" s="35">
        <f>((Produção!F79*PreçoLivre!F81*(1-Painel!$B$8)-F$3-F$4-F$6)*(1-Painel!$E$7)-F$5+F$6)*F$7</f>
        <v>17293724.471016727</v>
      </c>
      <c r="G85" s="35">
        <f>((Produção!G79*PreçoLivre!G81*(1-Painel!$B$8)-G$3-G$4-G$6)*(1-Painel!$E$7)-G$5+G$6)*G$7</f>
        <v>16645731.373184124</v>
      </c>
      <c r="H85" s="35">
        <f>((Produção!H79*PreçoLivre!H81*(1-Painel!$B$8)-H$3-H$4-H$6)*(1-Painel!$E$7)-H$5+H$6)*H$7</f>
        <v>15501985.555888429</v>
      </c>
      <c r="I85" s="35">
        <f>((Produção!I79*PreçoLivre!I81*(1-Painel!$B$8)-I$3-I$4-I$6)*(1-Painel!$E$7)-I$5+I$6)*I$7</f>
        <v>13691801.118173445</v>
      </c>
      <c r="J85" s="35">
        <f>((Produção!J79*PreçoLivre!J81*(1-Painel!$B$8)-J$3-J$4-J$6)*(1-Painel!$E$7)-J$5+J$6)*J$7</f>
        <v>12078093.313938443</v>
      </c>
      <c r="K85" s="35">
        <f>((Produção!K79*PreçoLivre!K81*(1-Painel!$B$8)-K$3-K$4-K$6)*(1-Painel!$E$7)-K$5+K$6)*K$7</f>
        <v>11226987.74556425</v>
      </c>
      <c r="L85" s="35">
        <f>((Produção!L79*PreçoLivre!L81*(1-Painel!$B$8)-L$3-L$4-L$6)*(1-Painel!$E$7)-L$5+L$6)*L$7</f>
        <v>10053715.358700234</v>
      </c>
      <c r="M85" s="35">
        <f>((Produção!M79*PreçoLivre!M81*(1-Painel!$B$8)-M$3-M$4-M$6)*(1-Painel!$E$7)-M$5+M$6)*M$7</f>
        <v>9474714.2508253753</v>
      </c>
      <c r="N85" s="35">
        <f>((Produção!N79*PreçoLivre!N81*(1-Painel!$B$8)-N$3-N$4-N$6)*(1-Painel!$E$7)-N$5+N$6)*N$7</f>
        <v>8713984.3574586958</v>
      </c>
      <c r="O85" s="35">
        <f>((Produção!O79*PreçoLivre!O81*(1-Painel!$B$8)-O$3-O$4-O$6)*(1-Painel!$E$7)-O$5+O$6)*O$7</f>
        <v>8189781.1879768083</v>
      </c>
      <c r="P85" s="35">
        <f>((Produção!P79*PreçoLivre!P81*(1-Painel!$B$8)-P$3-P$4-P$6)*(1-Painel!$E$7)-P$5+P$6)*P$7</f>
        <v>7489404.960151298</v>
      </c>
      <c r="Q85" s="35">
        <f>((Produção!Q79*PreçoLivre!Q81*(1-Painel!$B$8)-Q$3-Q$4-Q$6)*(1-Painel!$E$7)-Q$5+Q$6)*Q$7</f>
        <v>6649738.642803655</v>
      </c>
      <c r="R85" s="35">
        <f>((Produção!R79*PreçoLivre!R81*(1-Painel!$B$8)-R$3-R$4-R$6)*(1-Painel!$E$7)-R$5+R$6)*R$7</f>
        <v>6206580.3453958537</v>
      </c>
      <c r="S85" s="35">
        <f>((Produção!S79*PreçoLivre!S81*(1-Painel!$B$8)-S$3-S$4-S$6)*(1-Painel!$E$7)-S$5+S$6)*S$7</f>
        <v>5745858.6158376569</v>
      </c>
      <c r="T85" s="35">
        <f>((Produção!T79*PreçoLivre!T81*(1-Painel!$B$8)-T$3-T$4-T$6)*(1-Painel!$E$7)-T$5+T$6)*T$7</f>
        <v>5179366.3516430082</v>
      </c>
      <c r="U85" s="35">
        <f>((Produção!U79*PreçoLivre!U81*(1-Painel!$B$8)-U$3-U$4-U$6)*(1-Painel!$E$7)-U$5+U$6)*U$7</f>
        <v>4354163.8623252483</v>
      </c>
      <c r="V85" s="35">
        <f>((Produção!V79*PreçoLivre!V81*(1-Painel!$B$8)-V$3-V$4-V$6)*(1-Painel!$E$7)-V$5+V$6)*V$7</f>
        <v>4115881.4096722906</v>
      </c>
    </row>
    <row r="86" spans="1:22" x14ac:dyDescent="0.25">
      <c r="A86" s="36">
        <v>77</v>
      </c>
      <c r="B86" s="35">
        <f t="shared" si="1"/>
        <v>210505096.75493854</v>
      </c>
      <c r="C86" s="35">
        <f>((Produção!C80*PreçoLivre!C82*(1-Painel!$B$8)-C$3-C$4-C$6)*(1-Painel!$E$7)-C$5+C$6)*C$7</f>
        <v>22427201.809942592</v>
      </c>
      <c r="D86" s="35">
        <f>((Produção!D80*PreçoLivre!D82*(1-Painel!$B$8)-D$3-D$4-D$6)*(1-Painel!$E$7)-D$5+D$6)*D$7</f>
        <v>20823962.293741841</v>
      </c>
      <c r="E86" s="35">
        <f>((Produção!E80*PreçoLivre!E82*(1-Painel!$B$8)-E$3-E$4-E$6)*(1-Painel!$E$7)-E$5+E$6)*E$7</f>
        <v>18066002.1833845</v>
      </c>
      <c r="F86" s="35">
        <f>((Produção!F80*PreçoLivre!F82*(1-Painel!$B$8)-F$3-F$4-F$6)*(1-Painel!$E$7)-F$5+F$6)*F$7</f>
        <v>16020084.620576091</v>
      </c>
      <c r="G86" s="35">
        <f>((Produção!G80*PreçoLivre!G82*(1-Painel!$B$8)-G$3-G$4-G$6)*(1-Painel!$E$7)-G$5+G$6)*G$7</f>
        <v>14141420.347821191</v>
      </c>
      <c r="H86" s="35">
        <f>((Produção!H80*PreçoLivre!H82*(1-Painel!$B$8)-H$3-H$4-H$6)*(1-Painel!$E$7)-H$5+H$6)*H$7</f>
        <v>12781671.198306166</v>
      </c>
      <c r="I86" s="35">
        <f>((Produção!I80*PreçoLivre!I82*(1-Painel!$B$8)-I$3-I$4-I$6)*(1-Painel!$E$7)-I$5+I$6)*I$7</f>
        <v>12031188.840244031</v>
      </c>
      <c r="J86" s="35">
        <f>((Produção!J80*PreçoLivre!J82*(1-Painel!$B$8)-J$3-J$4-J$6)*(1-Painel!$E$7)-J$5+J$6)*J$7</f>
        <v>11192315.469332037</v>
      </c>
      <c r="K86" s="35">
        <f>((Produção!K80*PreçoLivre!K82*(1-Painel!$B$8)-K$3-K$4-K$6)*(1-Painel!$E$7)-K$5+K$6)*K$7</f>
        <v>9594090.5232855808</v>
      </c>
      <c r="L86" s="35">
        <f>((Produção!L80*PreçoLivre!L82*(1-Painel!$B$8)-L$3-L$4-L$6)*(1-Painel!$E$7)-L$5+L$6)*L$7</f>
        <v>9182397.1135972776</v>
      </c>
      <c r="M86" s="35">
        <f>((Produção!M80*PreçoLivre!M82*(1-Painel!$B$8)-M$3-M$4-M$6)*(1-Painel!$E$7)-M$5+M$6)*M$7</f>
        <v>8673372.2166173737</v>
      </c>
      <c r="N86" s="35">
        <f>((Produção!N80*PreçoLivre!N82*(1-Painel!$B$8)-N$3-N$4-N$6)*(1-Painel!$E$7)-N$5+N$6)*N$7</f>
        <v>7961251.8065165784</v>
      </c>
      <c r="O86" s="35">
        <f>((Produção!O80*PreçoLivre!O82*(1-Painel!$B$8)-O$3-O$4-O$6)*(1-Painel!$E$7)-O$5+O$6)*O$7</f>
        <v>7651743.3896561945</v>
      </c>
      <c r="P86" s="35">
        <f>((Produção!P80*PreçoLivre!P82*(1-Painel!$B$8)-P$3-P$4-P$6)*(1-Painel!$E$7)-P$5+P$6)*P$7</f>
        <v>6769173.0327610662</v>
      </c>
      <c r="Q86" s="35">
        <f>((Produção!Q80*PreçoLivre!Q82*(1-Painel!$B$8)-Q$3-Q$4-Q$6)*(1-Painel!$E$7)-Q$5+Q$6)*Q$7</f>
        <v>6281978.7849250706</v>
      </c>
      <c r="R86" s="35">
        <f>((Produção!R80*PreçoLivre!R82*(1-Painel!$B$8)-R$3-R$4-R$6)*(1-Painel!$E$7)-R$5+R$6)*R$7</f>
        <v>6038217.7120295484</v>
      </c>
      <c r="S86" s="35">
        <f>((Produção!S80*PreçoLivre!S82*(1-Painel!$B$8)-S$3-S$4-S$6)*(1-Painel!$E$7)-S$5+S$6)*S$7</f>
        <v>5854027.4229072034</v>
      </c>
      <c r="T86" s="35">
        <f>((Produção!T80*PreçoLivre!T82*(1-Painel!$B$8)-T$3-T$4-T$6)*(1-Painel!$E$7)-T$5+T$6)*T$7</f>
        <v>5425006.440071418</v>
      </c>
      <c r="U86" s="35">
        <f>((Produção!U80*PreçoLivre!U82*(1-Painel!$B$8)-U$3-U$4-U$6)*(1-Painel!$E$7)-U$5+U$6)*U$7</f>
        <v>5103142.0106623741</v>
      </c>
      <c r="V86" s="35">
        <f>((Produção!V80*PreçoLivre!V82*(1-Painel!$B$8)-V$3-V$4-V$6)*(1-Painel!$E$7)-V$5+V$6)*V$7</f>
        <v>4486849.5385604557</v>
      </c>
    </row>
    <row r="87" spans="1:22" x14ac:dyDescent="0.25">
      <c r="A87" s="36">
        <v>78</v>
      </c>
      <c r="B87" s="35">
        <f t="shared" si="1"/>
        <v>232105021.79110974</v>
      </c>
      <c r="C87" s="35">
        <f>((Produção!C81*PreçoLivre!C83*(1-Painel!$B$8)-C$3-C$4-C$6)*(1-Painel!$E$7)-C$5+C$6)*C$7</f>
        <v>22608394.038499665</v>
      </c>
      <c r="D87" s="35">
        <f>((Produção!D81*PreçoLivre!D83*(1-Painel!$B$8)-D$3-D$4-D$6)*(1-Painel!$E$7)-D$5+D$6)*D$7</f>
        <v>20512286.837837923</v>
      </c>
      <c r="E87" s="35">
        <f>((Produção!E81*PreçoLivre!E83*(1-Painel!$B$8)-E$3-E$4-E$6)*(1-Painel!$E$7)-E$5+E$6)*E$7</f>
        <v>18642433.02064332</v>
      </c>
      <c r="F87" s="35">
        <f>((Produção!F81*PreçoLivre!F83*(1-Painel!$B$8)-F$3-F$4-F$6)*(1-Painel!$E$7)-F$5+F$6)*F$7</f>
        <v>16636750.260498157</v>
      </c>
      <c r="G87" s="35">
        <f>((Produção!G81*PreçoLivre!G83*(1-Painel!$B$8)-G$3-G$4-G$6)*(1-Painel!$E$7)-G$5+G$6)*G$7</f>
        <v>15193401.834580008</v>
      </c>
      <c r="H87" s="35">
        <f>((Produção!H81*PreçoLivre!H83*(1-Painel!$B$8)-H$3-H$4-H$6)*(1-Painel!$E$7)-H$5+H$6)*H$7</f>
        <v>14724240.361177685</v>
      </c>
      <c r="I87" s="35">
        <f>((Produção!I81*PreçoLivre!I83*(1-Painel!$B$8)-I$3-I$4-I$6)*(1-Painel!$E$7)-I$5+I$6)*I$7</f>
        <v>14647797.025218207</v>
      </c>
      <c r="J87" s="35">
        <f>((Produção!J81*PreçoLivre!J83*(1-Painel!$B$8)-J$3-J$4-J$6)*(1-Painel!$E$7)-J$5+J$6)*J$7</f>
        <v>14215843.969414679</v>
      </c>
      <c r="K87" s="35">
        <f>((Produção!K81*PreçoLivre!K83*(1-Painel!$B$8)-K$3-K$4-K$6)*(1-Painel!$E$7)-K$5+K$6)*K$7</f>
        <v>12666558.102136573</v>
      </c>
      <c r="L87" s="35">
        <f>((Produção!L81*PreçoLivre!L83*(1-Painel!$B$8)-L$3-L$4-L$6)*(1-Painel!$E$7)-L$5+L$6)*L$7</f>
        <v>11050757.33540152</v>
      </c>
      <c r="M87" s="35">
        <f>((Produção!M81*PreçoLivre!M83*(1-Painel!$B$8)-M$3-M$4-M$6)*(1-Painel!$E$7)-M$5+M$6)*M$7</f>
        <v>10035663.704599205</v>
      </c>
      <c r="N87" s="35">
        <f>((Produção!N81*PreçoLivre!N83*(1-Painel!$B$8)-N$3-N$4-N$6)*(1-Painel!$E$7)-N$5+N$6)*N$7</f>
        <v>9092491.2146625258</v>
      </c>
      <c r="O87" s="35">
        <f>((Produção!O81*PreçoLivre!O83*(1-Painel!$B$8)-O$3-O$4-O$6)*(1-Painel!$E$7)-O$5+O$6)*O$7</f>
        <v>7968134.6139958277</v>
      </c>
      <c r="P87" s="35">
        <f>((Produção!P81*PreçoLivre!P83*(1-Painel!$B$8)-P$3-P$4-P$6)*(1-Painel!$E$7)-P$5+P$6)*P$7</f>
        <v>7548353.5755429938</v>
      </c>
      <c r="Q87" s="35">
        <f>((Produção!Q81*PreçoLivre!Q83*(1-Painel!$B$8)-Q$3-Q$4-Q$6)*(1-Painel!$E$7)-Q$5+Q$6)*Q$7</f>
        <v>7361852.2287038816</v>
      </c>
      <c r="R87" s="35">
        <f>((Produção!R81*PreçoLivre!R83*(1-Painel!$B$8)-R$3-R$4-R$6)*(1-Painel!$E$7)-R$5+R$6)*R$7</f>
        <v>6883585.4357437519</v>
      </c>
      <c r="S87" s="35">
        <f>((Produção!S81*PreçoLivre!S83*(1-Painel!$B$8)-S$3-S$4-S$6)*(1-Painel!$E$7)-S$5+S$6)*S$7</f>
        <v>6390210.4220832279</v>
      </c>
      <c r="T87" s="35">
        <f>((Produção!T81*PreçoLivre!T83*(1-Painel!$B$8)-T$3-T$4-T$6)*(1-Painel!$E$7)-T$5+T$6)*T$7</f>
        <v>5789090.810976591</v>
      </c>
      <c r="U87" s="35">
        <f>((Produção!U81*PreçoLivre!U83*(1-Painel!$B$8)-U$3-U$4-U$6)*(1-Painel!$E$7)-U$5+U$6)*U$7</f>
        <v>5217406.2577984147</v>
      </c>
      <c r="V87" s="35">
        <f>((Produção!V81*PreçoLivre!V83*(1-Painel!$B$8)-V$3-V$4-V$6)*(1-Painel!$E$7)-V$5+V$6)*V$7</f>
        <v>4919770.7415956398</v>
      </c>
    </row>
    <row r="88" spans="1:22" x14ac:dyDescent="0.25">
      <c r="A88" s="36">
        <v>79</v>
      </c>
      <c r="B88" s="35">
        <f t="shared" si="1"/>
        <v>227316799.52176169</v>
      </c>
      <c r="C88" s="35">
        <f>((Produção!C82*PreçoLivre!C84*(1-Painel!$B$8)-C$3-C$4-C$6)*(1-Painel!$E$7)-C$5+C$6)*C$7</f>
        <v>22934405.540160365</v>
      </c>
      <c r="D88" s="35">
        <f>((Produção!D82*PreçoLivre!D84*(1-Painel!$B$8)-D$3-D$4-D$6)*(1-Painel!$E$7)-D$5+D$6)*D$7</f>
        <v>21035810.973100178</v>
      </c>
      <c r="E88" s="35">
        <f>((Produção!E82*PreçoLivre!E84*(1-Painel!$B$8)-E$3-E$4-E$6)*(1-Painel!$E$7)-E$5+E$6)*E$7</f>
        <v>18850633.026165336</v>
      </c>
      <c r="F88" s="35">
        <f>((Produção!F82*PreçoLivre!F84*(1-Painel!$B$8)-F$3-F$4-F$6)*(1-Painel!$E$7)-F$5+F$6)*F$7</f>
        <v>16720772.716377985</v>
      </c>
      <c r="G88" s="35">
        <f>((Produção!G82*PreçoLivre!G84*(1-Painel!$B$8)-G$3-G$4-G$6)*(1-Painel!$E$7)-G$5+G$6)*G$7</f>
        <v>15436352.519501282</v>
      </c>
      <c r="H88" s="35">
        <f>((Produção!H82*PreçoLivre!H84*(1-Painel!$B$8)-H$3-H$4-H$6)*(1-Painel!$E$7)-H$5+H$6)*H$7</f>
        <v>13885754.361211209</v>
      </c>
      <c r="I88" s="35">
        <f>((Produção!I82*PreçoLivre!I84*(1-Painel!$B$8)-I$3-I$4-I$6)*(1-Painel!$E$7)-I$5+I$6)*I$7</f>
        <v>12384322.479308877</v>
      </c>
      <c r="J88" s="35">
        <f>((Produção!J82*PreçoLivre!J84*(1-Painel!$B$8)-J$3-J$4-J$6)*(1-Painel!$E$7)-J$5+J$6)*J$7</f>
        <v>11626580.816384863</v>
      </c>
      <c r="K88" s="35">
        <f>((Produção!K82*PreçoLivre!K84*(1-Painel!$B$8)-K$3-K$4-K$6)*(1-Painel!$E$7)-K$5+K$6)*K$7</f>
        <v>10829306.362539565</v>
      </c>
      <c r="L88" s="35">
        <f>((Produção!L82*PreçoLivre!L84*(1-Painel!$B$8)-L$3-L$4-L$6)*(1-Painel!$E$7)-L$5+L$6)*L$7</f>
        <v>10445251.657973353</v>
      </c>
      <c r="M88" s="35">
        <f>((Produção!M82*PreçoLivre!M84*(1-Painel!$B$8)-M$3-M$4-M$6)*(1-Painel!$E$7)-M$5+M$6)*M$7</f>
        <v>9692948.9345337264</v>
      </c>
      <c r="N88" s="35">
        <f>((Produção!N82*PreçoLivre!N84*(1-Painel!$B$8)-N$3-N$4-N$6)*(1-Painel!$E$7)-N$5+N$6)*N$7</f>
        <v>9192760.6279255208</v>
      </c>
      <c r="O88" s="35">
        <f>((Produção!O82*PreçoLivre!O84*(1-Painel!$B$8)-O$3-O$4-O$6)*(1-Painel!$E$7)-O$5+O$6)*O$7</f>
        <v>8757542.5455925819</v>
      </c>
      <c r="P88" s="35">
        <f>((Produção!P82*PreçoLivre!P84*(1-Painel!$B$8)-P$3-P$4-P$6)*(1-Painel!$E$7)-P$5+P$6)*P$7</f>
        <v>7968616.4135810956</v>
      </c>
      <c r="Q88" s="35">
        <f>((Produção!Q82*PreçoLivre!Q84*(1-Painel!$B$8)-Q$3-Q$4-Q$6)*(1-Painel!$E$7)-Q$5+Q$6)*Q$7</f>
        <v>7167805.1148453588</v>
      </c>
      <c r="R88" s="35">
        <f>((Produção!R82*PreçoLivre!R84*(1-Painel!$B$8)-R$3-R$4-R$6)*(1-Painel!$E$7)-R$5+R$6)*R$7</f>
        <v>6882780.0497727888</v>
      </c>
      <c r="S88" s="35">
        <f>((Produção!S82*PreçoLivre!S84*(1-Painel!$B$8)-S$3-S$4-S$6)*(1-Painel!$E$7)-S$5+S$6)*S$7</f>
        <v>6426631.4780912753</v>
      </c>
      <c r="T88" s="35">
        <f>((Produção!T82*PreçoLivre!T84*(1-Painel!$B$8)-T$3-T$4-T$6)*(1-Painel!$E$7)-T$5+T$6)*T$7</f>
        <v>5996140.7991768885</v>
      </c>
      <c r="U88" s="35">
        <f>((Produção!U82*PreçoLivre!U84*(1-Painel!$B$8)-U$3-U$4-U$6)*(1-Painel!$E$7)-U$5+U$6)*U$7</f>
        <v>5875056.2201125268</v>
      </c>
      <c r="V88" s="35">
        <f>((Produção!V82*PreçoLivre!V84*(1-Painel!$B$8)-V$3-V$4-V$6)*(1-Painel!$E$7)-V$5+V$6)*V$7</f>
        <v>5207326.8854068797</v>
      </c>
    </row>
    <row r="89" spans="1:22" x14ac:dyDescent="0.25">
      <c r="A89" s="36">
        <v>80</v>
      </c>
      <c r="B89" s="35">
        <f t="shared" si="1"/>
        <v>216628987.86934257</v>
      </c>
      <c r="C89" s="35">
        <f>((Produção!C83*PreçoLivre!C85*(1-Painel!$B$8)-C$3-C$4-C$6)*(1-Painel!$E$7)-C$5+C$6)*C$7</f>
        <v>22715347.352650654</v>
      </c>
      <c r="D89" s="35">
        <f>((Produção!D83*PreçoLivre!D85*(1-Painel!$B$8)-D$3-D$4-D$6)*(1-Painel!$E$7)-D$5+D$6)*D$7</f>
        <v>20784750.365915935</v>
      </c>
      <c r="E89" s="35">
        <f>((Produção!E83*PreçoLivre!E85*(1-Painel!$B$8)-E$3-E$4-E$6)*(1-Painel!$E$7)-E$5+E$6)*E$7</f>
        <v>18703639.739040803</v>
      </c>
      <c r="F89" s="35">
        <f>((Produção!F83*PreçoLivre!F85*(1-Painel!$B$8)-F$3-F$4-F$6)*(1-Painel!$E$7)-F$5+F$6)*F$7</f>
        <v>16325763.577326266</v>
      </c>
      <c r="G89" s="35">
        <f>((Produção!G83*PreçoLivre!G85*(1-Painel!$B$8)-G$3-G$4-G$6)*(1-Painel!$E$7)-G$5+G$6)*G$7</f>
        <v>14852023.281423753</v>
      </c>
      <c r="H89" s="35">
        <f>((Produção!H83*PreçoLivre!H85*(1-Painel!$B$8)-H$3-H$4-H$6)*(1-Painel!$E$7)-H$5+H$6)*H$7</f>
        <v>12943036.850598969</v>
      </c>
      <c r="I89" s="35">
        <f>((Produção!I83*PreçoLivre!I85*(1-Painel!$B$8)-I$3-I$4-I$6)*(1-Painel!$E$7)-I$5+I$6)*I$7</f>
        <v>11958941.261197686</v>
      </c>
      <c r="J89" s="35">
        <f>((Produção!J83*PreçoLivre!J85*(1-Painel!$B$8)-J$3-J$4-J$6)*(1-Painel!$E$7)-J$5+J$6)*J$7</f>
        <v>11315787.449997989</v>
      </c>
      <c r="K89" s="35">
        <f>((Produção!K83*PreçoLivre!K85*(1-Painel!$B$8)-K$3-K$4-K$6)*(1-Painel!$E$7)-K$5+K$6)*K$7</f>
        <v>10346701.249423113</v>
      </c>
      <c r="L89" s="35">
        <f>((Produção!L83*PreçoLivre!L85*(1-Painel!$B$8)-L$3-L$4-L$6)*(1-Painel!$E$7)-L$5+L$6)*L$7</f>
        <v>9806293.5979344025</v>
      </c>
      <c r="M89" s="35">
        <f>((Produção!M83*PreçoLivre!M85*(1-Painel!$B$8)-M$3-M$4-M$6)*(1-Painel!$E$7)-M$5+M$6)*M$7</f>
        <v>8995911.3024506215</v>
      </c>
      <c r="N89" s="35">
        <f>((Produção!N83*PreçoLivre!N85*(1-Painel!$B$8)-N$3-N$4-N$6)*(1-Painel!$E$7)-N$5+N$6)*N$7</f>
        <v>8594031.5904840566</v>
      </c>
      <c r="O89" s="35">
        <f>((Produção!O83*PreçoLivre!O85*(1-Painel!$B$8)-O$3-O$4-O$6)*(1-Painel!$E$7)-O$5+O$6)*O$7</f>
        <v>7915811.5937961908</v>
      </c>
      <c r="P89" s="35">
        <f>((Produção!P83*PreçoLivre!P85*(1-Painel!$B$8)-P$3-P$4-P$6)*(1-Painel!$E$7)-P$5+P$6)*P$7</f>
        <v>7349512.1318243127</v>
      </c>
      <c r="Q89" s="35">
        <f>((Produção!Q83*PreçoLivre!Q85*(1-Painel!$B$8)-Q$3-Q$4-Q$6)*(1-Painel!$E$7)-Q$5+Q$6)*Q$7</f>
        <v>6994267.4480204871</v>
      </c>
      <c r="R89" s="35">
        <f>((Produção!R83*PreçoLivre!R85*(1-Painel!$B$8)-R$3-R$4-R$6)*(1-Painel!$E$7)-R$5+R$6)*R$7</f>
        <v>6604195.5587428948</v>
      </c>
      <c r="S89" s="35">
        <f>((Produção!S83*PreçoLivre!S85*(1-Painel!$B$8)-S$3-S$4-S$6)*(1-Painel!$E$7)-S$5+S$6)*S$7</f>
        <v>5783202.0009315358</v>
      </c>
      <c r="T89" s="35">
        <f>((Produção!T83*PreçoLivre!T85*(1-Painel!$B$8)-T$3-T$4-T$6)*(1-Painel!$E$7)-T$5+T$6)*T$7</f>
        <v>5351083.3787507173</v>
      </c>
      <c r="U89" s="35">
        <f>((Produção!U83*PreçoLivre!U85*(1-Painel!$B$8)-U$3-U$4-U$6)*(1-Painel!$E$7)-U$5+U$6)*U$7</f>
        <v>4917669.2399726873</v>
      </c>
      <c r="V89" s="35">
        <f>((Produção!V83*PreçoLivre!V85*(1-Painel!$B$8)-V$3-V$4-V$6)*(1-Painel!$E$7)-V$5+V$6)*V$7</f>
        <v>4371018.8988595353</v>
      </c>
    </row>
    <row r="90" spans="1:22" x14ac:dyDescent="0.25">
      <c r="A90" s="36">
        <v>81</v>
      </c>
      <c r="B90" s="35">
        <f t="shared" si="1"/>
        <v>235360309.31971174</v>
      </c>
      <c r="C90" s="35">
        <f>((Produção!C84*PreçoLivre!C86*(1-Painel!$B$8)-C$3-C$4-C$6)*(1-Painel!$E$7)-C$5+C$6)*C$7</f>
        <v>22939777.404032558</v>
      </c>
      <c r="D90" s="35">
        <f>((Produção!D84*PreçoLivre!D86*(1-Painel!$B$8)-D$3-D$4-D$6)*(1-Painel!$E$7)-D$5+D$6)*D$7</f>
        <v>21424257.999945257</v>
      </c>
      <c r="E90" s="35">
        <f>((Produção!E84*PreçoLivre!E86*(1-Painel!$B$8)-E$3-E$4-E$6)*(1-Painel!$E$7)-E$5+E$6)*E$7</f>
        <v>19621799.958701786</v>
      </c>
      <c r="F90" s="35">
        <f>((Produção!F84*PreçoLivre!F86*(1-Painel!$B$8)-F$3-F$4-F$6)*(1-Painel!$E$7)-F$5+F$6)*F$7</f>
        <v>18090136.025845189</v>
      </c>
      <c r="G90" s="35">
        <f>((Produção!G84*PreçoLivre!G86*(1-Painel!$B$8)-G$3-G$4-G$6)*(1-Painel!$E$7)-G$5+G$6)*G$7</f>
        <v>16379507.273379412</v>
      </c>
      <c r="H90" s="35">
        <f>((Produção!H84*PreçoLivre!H86*(1-Painel!$B$8)-H$3-H$4-H$6)*(1-Painel!$E$7)-H$5+H$6)*H$7</f>
        <v>15483126.983977202</v>
      </c>
      <c r="I90" s="35">
        <f>((Produção!I84*PreçoLivre!I86*(1-Painel!$B$8)-I$3-I$4-I$6)*(1-Painel!$E$7)-I$5+I$6)*I$7</f>
        <v>14343197.388995154</v>
      </c>
      <c r="J90" s="35">
        <f>((Produção!J84*PreçoLivre!J86*(1-Painel!$B$8)-J$3-J$4-J$6)*(1-Painel!$E$7)-J$5+J$6)*J$7</f>
        <v>12970656.860761998</v>
      </c>
      <c r="K90" s="35">
        <f>((Produção!K84*PreçoLivre!K86*(1-Painel!$B$8)-K$3-K$4-K$6)*(1-Painel!$E$7)-K$5+K$6)*K$7</f>
        <v>11980782.528539289</v>
      </c>
      <c r="L90" s="35">
        <f>((Produção!L84*PreçoLivre!L86*(1-Painel!$B$8)-L$3-L$4-L$6)*(1-Painel!$E$7)-L$5+L$6)*L$7</f>
        <v>10880685.819326956</v>
      </c>
      <c r="M90" s="35">
        <f>((Produção!M84*PreçoLivre!M86*(1-Painel!$B$8)-M$3-M$4-M$6)*(1-Painel!$E$7)-M$5+M$6)*M$7</f>
        <v>10101653.132772015</v>
      </c>
      <c r="N90" s="35">
        <f>((Produção!N84*PreçoLivre!N86*(1-Painel!$B$8)-N$3-N$4-N$6)*(1-Painel!$E$7)-N$5+N$6)*N$7</f>
        <v>8854354.3865528218</v>
      </c>
      <c r="O90" s="35">
        <f>((Produção!O84*PreçoLivre!O86*(1-Painel!$B$8)-O$3-O$4-O$6)*(1-Painel!$E$7)-O$5+O$6)*O$7</f>
        <v>8599553.044996867</v>
      </c>
      <c r="P90" s="35">
        <f>((Produção!P84*PreçoLivre!P86*(1-Painel!$B$8)-P$3-P$4-P$6)*(1-Painel!$E$7)-P$5+P$6)*P$7</f>
        <v>7816622.0659387019</v>
      </c>
      <c r="Q90" s="35">
        <f>((Produção!Q84*PreçoLivre!Q86*(1-Painel!$B$8)-Q$3-Q$4-Q$6)*(1-Painel!$E$7)-Q$5+Q$6)*Q$7</f>
        <v>7250301.376698642</v>
      </c>
      <c r="R90" s="35">
        <f>((Produção!R84*PreçoLivre!R86*(1-Painel!$B$8)-R$3-R$4-R$6)*(1-Painel!$E$7)-R$5+R$6)*R$7</f>
        <v>6648456.9272064418</v>
      </c>
      <c r="S90" s="35">
        <f>((Produção!S84*PreçoLivre!S86*(1-Painel!$B$8)-S$3-S$4-S$6)*(1-Painel!$E$7)-S$5+S$6)*S$7</f>
        <v>6105041.0237625698</v>
      </c>
      <c r="T90" s="35">
        <f>((Produção!T84*PreçoLivre!T86*(1-Painel!$B$8)-T$3-T$4-T$6)*(1-Painel!$E$7)-T$5+T$6)*T$7</f>
        <v>5450406.811388256</v>
      </c>
      <c r="U90" s="35">
        <f>((Produção!U84*PreçoLivre!U86*(1-Painel!$B$8)-U$3-U$4-U$6)*(1-Painel!$E$7)-U$5+U$6)*U$7</f>
        <v>5294508.3728687456</v>
      </c>
      <c r="V90" s="35">
        <f>((Produção!V84*PreçoLivre!V86*(1-Painel!$B$8)-V$3-V$4-V$6)*(1-Painel!$E$7)-V$5+V$6)*V$7</f>
        <v>5125483.9340218473</v>
      </c>
    </row>
    <row r="91" spans="1:22" x14ac:dyDescent="0.25">
      <c r="A91" s="36">
        <v>82</v>
      </c>
      <c r="B91" s="35">
        <f t="shared" si="1"/>
        <v>194883000.09386635</v>
      </c>
      <c r="C91" s="35">
        <f>((Produção!C85*PreçoLivre!C87*(1-Painel!$B$8)-C$3-C$4-C$6)*(1-Painel!$E$7)-C$5+C$6)*C$7</f>
        <v>22121114.955376185</v>
      </c>
      <c r="D91" s="35">
        <f>((Produção!D85*PreçoLivre!D87*(1-Painel!$B$8)-D$3-D$4-D$6)*(1-Painel!$E$7)-D$5+D$6)*D$7</f>
        <v>18418483.973291788</v>
      </c>
      <c r="E91" s="35">
        <f>((Produção!E85*PreçoLivre!E87*(1-Painel!$B$8)-E$3-E$4-E$6)*(1-Painel!$E$7)-E$5+E$6)*E$7</f>
        <v>15681143.605877392</v>
      </c>
      <c r="F91" s="35">
        <f>((Produção!F85*PreçoLivre!F87*(1-Painel!$B$8)-F$3-F$4-F$6)*(1-Painel!$E$7)-F$5+F$6)*F$7</f>
        <v>13663927.477610942</v>
      </c>
      <c r="G91" s="35">
        <f>((Produção!G85*PreçoLivre!G87*(1-Painel!$B$8)-G$3-G$4-G$6)*(1-Painel!$E$7)-G$5+G$6)*G$7</f>
        <v>12395073.219724448</v>
      </c>
      <c r="H91" s="35">
        <f>((Produção!H85*PreçoLivre!H87*(1-Painel!$B$8)-H$3-H$4-H$6)*(1-Painel!$E$7)-H$5+H$6)*H$7</f>
        <v>11592609.462517405</v>
      </c>
      <c r="I91" s="35">
        <f>((Produção!I85*PreçoLivre!I87*(1-Painel!$B$8)-I$3-I$4-I$6)*(1-Painel!$E$7)-I$5+I$6)*I$7</f>
        <v>10975818.324865006</v>
      </c>
      <c r="J91" s="35">
        <f>((Produção!J85*PreçoLivre!J87*(1-Painel!$B$8)-J$3-J$4-J$6)*(1-Painel!$E$7)-J$5+J$6)*J$7</f>
        <v>10273909.404112445</v>
      </c>
      <c r="K91" s="35">
        <f>((Produção!K85*PreçoLivre!K87*(1-Painel!$B$8)-K$3-K$4-K$6)*(1-Painel!$E$7)-K$5+K$6)*K$7</f>
        <v>9794764.4404249731</v>
      </c>
      <c r="L91" s="35">
        <f>((Produção!L85*PreçoLivre!L87*(1-Painel!$B$8)-L$3-L$4-L$6)*(1-Painel!$E$7)-L$5+L$6)*L$7</f>
        <v>9047934.1312724315</v>
      </c>
      <c r="M91" s="35">
        <f>((Produção!M85*PreçoLivre!M87*(1-Painel!$B$8)-M$3-M$4-M$6)*(1-Painel!$E$7)-M$5+M$6)*M$7</f>
        <v>8452835.6610980742</v>
      </c>
      <c r="N91" s="35">
        <f>((Produção!N85*PreçoLivre!N87*(1-Painel!$B$8)-N$3-N$4-N$6)*(1-Painel!$E$7)-N$5+N$6)*N$7</f>
        <v>7651741.7199928705</v>
      </c>
      <c r="O91" s="35">
        <f>((Produção!O85*PreçoLivre!O87*(1-Painel!$B$8)-O$3-O$4-O$6)*(1-Painel!$E$7)-O$5+O$6)*O$7</f>
        <v>7010313.3874815693</v>
      </c>
      <c r="P91" s="35">
        <f>((Produção!P85*PreçoLivre!P87*(1-Painel!$B$8)-P$3-P$4-P$6)*(1-Painel!$E$7)-P$5+P$6)*P$7</f>
        <v>6536047.1624030583</v>
      </c>
      <c r="Q91" s="35">
        <f>((Produção!Q85*PreçoLivre!Q87*(1-Painel!$B$8)-Q$3-Q$4-Q$6)*(1-Painel!$E$7)-Q$5+Q$6)*Q$7</f>
        <v>6047106.7415430285</v>
      </c>
      <c r="R91" s="35">
        <f>((Produção!R85*PreçoLivre!R87*(1-Painel!$B$8)-R$3-R$4-R$6)*(1-Painel!$E$7)-R$5+R$6)*R$7</f>
        <v>5834944.0476795463</v>
      </c>
      <c r="S91" s="35">
        <f>((Produção!S85*PreçoLivre!S87*(1-Painel!$B$8)-S$3-S$4-S$6)*(1-Painel!$E$7)-S$5+S$6)*S$7</f>
        <v>5476841.9458544776</v>
      </c>
      <c r="T91" s="35">
        <f>((Produção!T85*PreçoLivre!T87*(1-Painel!$B$8)-T$3-T$4-T$6)*(1-Painel!$E$7)-T$5+T$6)*T$7</f>
        <v>4760467.784166798</v>
      </c>
      <c r="U91" s="35">
        <f>((Produção!U85*PreçoLivre!U87*(1-Painel!$B$8)-U$3-U$4-U$6)*(1-Painel!$E$7)-U$5+U$6)*U$7</f>
        <v>4604038.5254832804</v>
      </c>
      <c r="V91" s="35">
        <f>((Produção!V85*PreçoLivre!V87*(1-Painel!$B$8)-V$3-V$4-V$6)*(1-Painel!$E$7)-V$5+V$6)*V$7</f>
        <v>4543884.1230906099</v>
      </c>
    </row>
    <row r="92" spans="1:22" x14ac:dyDescent="0.25">
      <c r="A92" s="36">
        <v>83</v>
      </c>
      <c r="B92" s="35">
        <f t="shared" si="1"/>
        <v>231676260.36968991</v>
      </c>
      <c r="C92" s="35">
        <f>((Produção!C86*PreçoLivre!C88*(1-Painel!$B$8)-C$3-C$4-C$6)*(1-Painel!$E$7)-C$5+C$6)*C$7</f>
        <v>24570870.127730206</v>
      </c>
      <c r="D92" s="35">
        <f>((Produção!D86*PreçoLivre!D88*(1-Painel!$B$8)-D$3-D$4-D$6)*(1-Painel!$E$7)-D$5+D$6)*D$7</f>
        <v>22538194.829916276</v>
      </c>
      <c r="E92" s="35">
        <f>((Produção!E86*PreçoLivre!E88*(1-Painel!$B$8)-E$3-E$4-E$6)*(1-Painel!$E$7)-E$5+E$6)*E$7</f>
        <v>19574681.180443577</v>
      </c>
      <c r="F92" s="35">
        <f>((Produção!F86*PreçoLivre!F88*(1-Painel!$B$8)-F$3-F$4-F$6)*(1-Painel!$E$7)-F$5+F$6)*F$7</f>
        <v>18248779.255772125</v>
      </c>
      <c r="G92" s="35">
        <f>((Produção!G86*PreçoLivre!G88*(1-Painel!$B$8)-G$3-G$4-G$6)*(1-Painel!$E$7)-G$5+G$6)*G$7</f>
        <v>15861955.578137586</v>
      </c>
      <c r="H92" s="35">
        <f>((Produção!H86*PreçoLivre!H88*(1-Painel!$B$8)-H$3-H$4-H$6)*(1-Painel!$E$7)-H$5+H$6)*H$7</f>
        <v>14554966.777641483</v>
      </c>
      <c r="I92" s="35">
        <f>((Produção!I86*PreçoLivre!I88*(1-Painel!$B$8)-I$3-I$4-I$6)*(1-Painel!$E$7)-I$5+I$6)*I$7</f>
        <v>13629945.739029482</v>
      </c>
      <c r="J92" s="35">
        <f>((Produção!J86*PreçoLivre!J88*(1-Painel!$B$8)-J$3-J$4-J$6)*(1-Painel!$E$7)-J$5+J$6)*J$7</f>
        <v>12518581.358001471</v>
      </c>
      <c r="K92" s="35">
        <f>((Produção!K86*PreçoLivre!K88*(1-Painel!$B$8)-K$3-K$4-K$6)*(1-Painel!$E$7)-K$5+K$6)*K$7</f>
        <v>11507493.980218822</v>
      </c>
      <c r="L92" s="35">
        <f>((Produção!L86*PreçoLivre!L88*(1-Painel!$B$8)-L$3-L$4-L$6)*(1-Painel!$E$7)-L$5+L$6)*L$7</f>
        <v>10946063.081700237</v>
      </c>
      <c r="M92" s="35">
        <f>((Produção!M86*PreçoLivre!M88*(1-Painel!$B$8)-M$3-M$4-M$6)*(1-Painel!$E$7)-M$5+M$6)*M$7</f>
        <v>9481142.5626133997</v>
      </c>
      <c r="N92" s="35">
        <f>((Produção!N86*PreçoLivre!N88*(1-Painel!$B$8)-N$3-N$4-N$6)*(1-Painel!$E$7)-N$5+N$6)*N$7</f>
        <v>8948888.5532156788</v>
      </c>
      <c r="O92" s="35">
        <f>((Produção!O86*PreçoLivre!O88*(1-Painel!$B$8)-O$3-O$4-O$6)*(1-Painel!$E$7)-O$5+O$6)*O$7</f>
        <v>8686707.1493841037</v>
      </c>
      <c r="P92" s="35">
        <f>((Produção!P86*PreçoLivre!P88*(1-Painel!$B$8)-P$3-P$4-P$6)*(1-Painel!$E$7)-P$5+P$6)*P$7</f>
        <v>7712241.7665724196</v>
      </c>
      <c r="Q92" s="35">
        <f>((Produção!Q86*PreçoLivre!Q88*(1-Painel!$B$8)-Q$3-Q$4-Q$6)*(1-Painel!$E$7)-Q$5+Q$6)*Q$7</f>
        <v>6797941.3697712375</v>
      </c>
      <c r="R92" s="35">
        <f>((Produção!R86*PreçoLivre!R88*(1-Painel!$B$8)-R$3-R$4-R$6)*(1-Painel!$E$7)-R$5+R$6)*R$7</f>
        <v>6058831.0607438274</v>
      </c>
      <c r="S92" s="35">
        <f>((Produção!S86*PreçoLivre!S88*(1-Painel!$B$8)-S$3-S$4-S$6)*(1-Painel!$E$7)-S$5+S$6)*S$7</f>
        <v>5597394.7299822615</v>
      </c>
      <c r="T92" s="35">
        <f>((Produção!T86*PreçoLivre!T88*(1-Painel!$B$8)-T$3-T$4-T$6)*(1-Painel!$E$7)-T$5+T$6)*T$7</f>
        <v>5183890.4594907053</v>
      </c>
      <c r="U92" s="35">
        <f>((Produção!U86*PreçoLivre!U88*(1-Painel!$B$8)-U$3-U$4-U$6)*(1-Painel!$E$7)-U$5+U$6)*U$7</f>
        <v>4927401.520959924</v>
      </c>
      <c r="V92" s="35">
        <f>((Produção!V86*PreçoLivre!V88*(1-Painel!$B$8)-V$3-V$4-V$6)*(1-Painel!$E$7)-V$5+V$6)*V$7</f>
        <v>4330289.2883650279</v>
      </c>
    </row>
    <row r="93" spans="1:22" x14ac:dyDescent="0.25">
      <c r="A93" s="36">
        <v>84</v>
      </c>
      <c r="B93" s="35">
        <f t="shared" si="1"/>
        <v>218373097.63110906</v>
      </c>
      <c r="C93" s="35">
        <f>((Produção!C87*PreçoLivre!C89*(1-Painel!$B$8)-C$3-C$4-C$6)*(1-Painel!$E$7)-C$5+C$6)*C$7</f>
        <v>22645146.194485202</v>
      </c>
      <c r="D93" s="35">
        <f>((Produção!D87*PreçoLivre!D89*(1-Painel!$B$8)-D$3-D$4-D$6)*(1-Painel!$E$7)-D$5+D$6)*D$7</f>
        <v>20428297.212903436</v>
      </c>
      <c r="E93" s="35">
        <f>((Produção!E87*PreçoLivre!E89*(1-Painel!$B$8)-E$3-E$4-E$6)*(1-Painel!$E$7)-E$5+E$6)*E$7</f>
        <v>19222086.576491669</v>
      </c>
      <c r="F93" s="35">
        <f>((Produção!F87*PreçoLivre!F89*(1-Painel!$B$8)-F$3-F$4-F$6)*(1-Painel!$E$7)-F$5+F$6)*F$7</f>
        <v>17334047.006000143</v>
      </c>
      <c r="G93" s="35">
        <f>((Produção!G87*PreçoLivre!G89*(1-Painel!$B$8)-G$3-G$4-G$6)*(1-Painel!$E$7)-G$5+G$6)*G$7</f>
        <v>16314353.147146346</v>
      </c>
      <c r="H93" s="35">
        <f>((Produção!H87*PreçoLivre!H89*(1-Painel!$B$8)-H$3-H$4-H$6)*(1-Painel!$E$7)-H$5+H$6)*H$7</f>
        <v>14580734.212619908</v>
      </c>
      <c r="I93" s="35">
        <f>((Produção!I87*PreçoLivre!I89*(1-Painel!$B$8)-I$3-I$4-I$6)*(1-Painel!$E$7)-I$5+I$6)*I$7</f>
        <v>13727949.886941412</v>
      </c>
      <c r="J93" s="35">
        <f>((Produção!J87*PreçoLivre!J89*(1-Painel!$B$8)-J$3-J$4-J$6)*(1-Painel!$E$7)-J$5+J$6)*J$7</f>
        <v>12171206.286216624</v>
      </c>
      <c r="K93" s="35">
        <f>((Produção!K87*PreçoLivre!K89*(1-Painel!$B$8)-K$3-K$4-K$6)*(1-Painel!$E$7)-K$5+K$6)*K$7</f>
        <v>11312987.57143124</v>
      </c>
      <c r="L93" s="35">
        <f>((Produção!L87*PreçoLivre!L89*(1-Painel!$B$8)-L$3-L$4-L$6)*(1-Painel!$E$7)-L$5+L$6)*L$7</f>
        <v>10117794.465380626</v>
      </c>
      <c r="M93" s="35">
        <f>((Produção!M87*PreçoLivre!M89*(1-Painel!$B$8)-M$3-M$4-M$6)*(1-Painel!$E$7)-M$5+M$6)*M$7</f>
        <v>9064405.5952782929</v>
      </c>
      <c r="N93" s="35">
        <f>((Produção!N87*PreçoLivre!N89*(1-Painel!$B$8)-N$3-N$4-N$6)*(1-Painel!$E$7)-N$5+N$6)*N$7</f>
        <v>8474723.7310904711</v>
      </c>
      <c r="O93" s="35">
        <f>((Produção!O87*PreçoLivre!O89*(1-Painel!$B$8)-O$3-O$4-O$6)*(1-Painel!$E$7)-O$5+O$6)*O$7</f>
        <v>7257639.7822363479</v>
      </c>
      <c r="P93" s="35">
        <f>((Produção!P87*PreçoLivre!P89*(1-Painel!$B$8)-P$3-P$4-P$6)*(1-Painel!$E$7)-P$5+P$6)*P$7</f>
        <v>6691394.5251127081</v>
      </c>
      <c r="Q93" s="35">
        <f>((Produção!Q87*PreçoLivre!Q89*(1-Painel!$B$8)-Q$3-Q$4-Q$6)*(1-Painel!$E$7)-Q$5+Q$6)*Q$7</f>
        <v>6394336.281679716</v>
      </c>
      <c r="R93" s="35">
        <f>((Produção!R87*PreçoLivre!R89*(1-Painel!$B$8)-R$3-R$4-R$6)*(1-Painel!$E$7)-R$5+R$6)*R$7</f>
        <v>5466790.9501515869</v>
      </c>
      <c r="S93" s="35">
        <f>((Produção!S87*PreçoLivre!S89*(1-Painel!$B$8)-S$3-S$4-S$6)*(1-Painel!$E$7)-S$5+S$6)*S$7</f>
        <v>4822807.0169174178</v>
      </c>
      <c r="T93" s="35">
        <f>((Produção!T87*PreçoLivre!T89*(1-Painel!$B$8)-T$3-T$4-T$6)*(1-Painel!$E$7)-T$5+T$6)*T$7</f>
        <v>4376159.4436956784</v>
      </c>
      <c r="U93" s="35">
        <f>((Produção!U87*PreçoLivre!U89*(1-Painel!$B$8)-U$3-U$4-U$6)*(1-Painel!$E$7)-U$5+U$6)*U$7</f>
        <v>4059117.3008663347</v>
      </c>
      <c r="V93" s="35">
        <f>((Produção!V87*PreçoLivre!V89*(1-Painel!$B$8)-V$3-V$4-V$6)*(1-Painel!$E$7)-V$5+V$6)*V$7</f>
        <v>3911120.4444638365</v>
      </c>
    </row>
    <row r="94" spans="1:22" x14ac:dyDescent="0.25">
      <c r="A94" s="36">
        <v>85</v>
      </c>
      <c r="B94" s="35">
        <f t="shared" si="1"/>
        <v>212333576.46520343</v>
      </c>
      <c r="C94" s="35">
        <f>((Produção!C88*PreçoLivre!C90*(1-Painel!$B$8)-C$3-C$4-C$6)*(1-Painel!$E$7)-C$5+C$6)*C$7</f>
        <v>23169244.885140635</v>
      </c>
      <c r="D94" s="35">
        <f>((Produção!D88*PreçoLivre!D90*(1-Painel!$B$8)-D$3-D$4-D$6)*(1-Painel!$E$7)-D$5+D$6)*D$7</f>
        <v>21334873.672134567</v>
      </c>
      <c r="E94" s="35">
        <f>((Produção!E88*PreçoLivre!E90*(1-Painel!$B$8)-E$3-E$4-E$6)*(1-Painel!$E$7)-E$5+E$6)*E$7</f>
        <v>18714902.377744757</v>
      </c>
      <c r="F94" s="35">
        <f>((Produção!F88*PreçoLivre!F90*(1-Painel!$B$8)-F$3-F$4-F$6)*(1-Painel!$E$7)-F$5+F$6)*F$7</f>
        <v>15986674.42184777</v>
      </c>
      <c r="G94" s="35">
        <f>((Produção!G88*PreçoLivre!G90*(1-Painel!$B$8)-G$3-G$4-G$6)*(1-Painel!$E$7)-G$5+G$6)*G$7</f>
        <v>14252745.924637564</v>
      </c>
      <c r="H94" s="35">
        <f>((Produção!H88*PreçoLivre!H90*(1-Painel!$B$8)-H$3-H$4-H$6)*(1-Painel!$E$7)-H$5+H$6)*H$7</f>
        <v>12811550.217493108</v>
      </c>
      <c r="I94" s="35">
        <f>((Produção!I88*PreçoLivre!I90*(1-Painel!$B$8)-I$3-I$4-I$6)*(1-Painel!$E$7)-I$5+I$6)*I$7</f>
        <v>12174036.084187597</v>
      </c>
      <c r="J94" s="35">
        <f>((Produção!J88*PreçoLivre!J90*(1-Painel!$B$8)-J$3-J$4-J$6)*(1-Painel!$E$7)-J$5+J$6)*J$7</f>
        <v>11411239.8351324</v>
      </c>
      <c r="K94" s="35">
        <f>((Produção!K88*PreçoLivre!K90*(1-Painel!$B$8)-K$3-K$4-K$6)*(1-Painel!$E$7)-K$5+K$6)*K$7</f>
        <v>10360957.714842372</v>
      </c>
      <c r="L94" s="35">
        <f>((Produção!L88*PreçoLivre!L90*(1-Painel!$B$8)-L$3-L$4-L$6)*(1-Painel!$E$7)-L$5+L$6)*L$7</f>
        <v>9858321.0812259018</v>
      </c>
      <c r="M94" s="35">
        <f>((Produção!M88*PreçoLivre!M90*(1-Painel!$B$8)-M$3-M$4-M$6)*(1-Painel!$E$7)-M$5+M$6)*M$7</f>
        <v>8801054.7200750727</v>
      </c>
      <c r="N94" s="35">
        <f>((Produção!N88*PreçoLivre!N90*(1-Painel!$B$8)-N$3-N$4-N$6)*(1-Painel!$E$7)-N$5+N$6)*N$7</f>
        <v>8361887.3377289167</v>
      </c>
      <c r="O94" s="35">
        <f>((Produção!O88*PreçoLivre!O90*(1-Painel!$B$8)-O$3-O$4-O$6)*(1-Painel!$E$7)-O$5+O$6)*O$7</f>
        <v>7865131.098288767</v>
      </c>
      <c r="P94" s="35">
        <f>((Produção!P88*PreçoLivre!P90*(1-Painel!$B$8)-P$3-P$4-P$6)*(1-Painel!$E$7)-P$5+P$6)*P$7</f>
        <v>7281227.1343324436</v>
      </c>
      <c r="Q94" s="35">
        <f>((Produção!Q88*PreçoLivre!Q90*(1-Painel!$B$8)-Q$3-Q$4-Q$6)*(1-Painel!$E$7)-Q$5+Q$6)*Q$7</f>
        <v>6545586.1869261218</v>
      </c>
      <c r="R94" s="35">
        <f>((Produção!R88*PreçoLivre!R90*(1-Painel!$B$8)-R$3-R$4-R$6)*(1-Painel!$E$7)-R$5+R$6)*R$7</f>
        <v>5685063.4309178703</v>
      </c>
      <c r="S94" s="35">
        <f>((Produção!S88*PreçoLivre!S90*(1-Painel!$B$8)-S$3-S$4-S$6)*(1-Painel!$E$7)-S$5+S$6)*S$7</f>
        <v>5195064.0281700939</v>
      </c>
      <c r="T94" s="35">
        <f>((Produção!T88*PreçoLivre!T90*(1-Painel!$B$8)-T$3-T$4-T$6)*(1-Painel!$E$7)-T$5+T$6)*T$7</f>
        <v>4649891.2360969149</v>
      </c>
      <c r="U94" s="35">
        <f>((Produção!U88*PreçoLivre!U90*(1-Painel!$B$8)-U$3-U$4-U$6)*(1-Painel!$E$7)-U$5+U$6)*U$7</f>
        <v>4081183.9705127692</v>
      </c>
      <c r="V94" s="35">
        <f>((Produção!V88*PreçoLivre!V90*(1-Painel!$B$8)-V$3-V$4-V$6)*(1-Painel!$E$7)-V$5+V$6)*V$7</f>
        <v>3792941.1077677682</v>
      </c>
    </row>
    <row r="95" spans="1:22" x14ac:dyDescent="0.25">
      <c r="A95" s="36">
        <v>86</v>
      </c>
      <c r="B95" s="35">
        <f t="shared" si="1"/>
        <v>227578436.78147757</v>
      </c>
      <c r="C95" s="35">
        <f>((Produção!C89*PreçoLivre!C91*(1-Painel!$B$8)-C$3-C$4-C$6)*(1-Painel!$E$7)-C$5+C$6)*C$7</f>
        <v>23889080.862318113</v>
      </c>
      <c r="D95" s="35">
        <f>((Produção!D89*PreçoLivre!D91*(1-Painel!$B$8)-D$3-D$4-D$6)*(1-Painel!$E$7)-D$5+D$6)*D$7</f>
        <v>23606394.011297487</v>
      </c>
      <c r="E95" s="35">
        <f>((Produção!E89*PreçoLivre!E91*(1-Painel!$B$8)-E$3-E$4-E$6)*(1-Painel!$E$7)-E$5+E$6)*E$7</f>
        <v>20239097.311933819</v>
      </c>
      <c r="F95" s="35">
        <f>((Produção!F89*PreçoLivre!F91*(1-Painel!$B$8)-F$3-F$4-F$6)*(1-Painel!$E$7)-F$5+F$6)*F$7</f>
        <v>18147449.980159309</v>
      </c>
      <c r="G95" s="35">
        <f>((Produção!G89*PreçoLivre!G91*(1-Painel!$B$8)-G$3-G$4-G$6)*(1-Painel!$E$7)-G$5+G$6)*G$7</f>
        <v>16844728.603924155</v>
      </c>
      <c r="H95" s="35">
        <f>((Produção!H89*PreçoLivre!H91*(1-Painel!$B$8)-H$3-H$4-H$6)*(1-Painel!$E$7)-H$5+H$6)*H$7</f>
        <v>14903332.067501673</v>
      </c>
      <c r="I95" s="35">
        <f>((Produção!I89*PreçoLivre!I91*(1-Painel!$B$8)-I$3-I$4-I$6)*(1-Painel!$E$7)-I$5+I$6)*I$7</f>
        <v>13141207.628012815</v>
      </c>
      <c r="J95" s="35">
        <f>((Produção!J89*PreçoLivre!J91*(1-Painel!$B$8)-J$3-J$4-J$6)*(1-Painel!$E$7)-J$5+J$6)*J$7</f>
        <v>11638999.041961674</v>
      </c>
      <c r="K95" s="35">
        <f>((Produção!K89*PreçoLivre!K91*(1-Painel!$B$8)-K$3-K$4-K$6)*(1-Painel!$E$7)-K$5+K$6)*K$7</f>
        <v>11279933.699351761</v>
      </c>
      <c r="L95" s="35">
        <f>((Produção!L89*PreçoLivre!L91*(1-Painel!$B$8)-L$3-L$4-L$6)*(1-Painel!$E$7)-L$5+L$6)*L$7</f>
        <v>9923388.5373854805</v>
      </c>
      <c r="M95" s="35">
        <f>((Produção!M89*PreçoLivre!M91*(1-Painel!$B$8)-M$3-M$4-M$6)*(1-Painel!$E$7)-M$5+M$6)*M$7</f>
        <v>9202059.9666128866</v>
      </c>
      <c r="N95" s="35">
        <f>((Produção!N89*PreçoLivre!N91*(1-Painel!$B$8)-N$3-N$4-N$6)*(1-Painel!$E$7)-N$5+N$6)*N$7</f>
        <v>8462673.3330762666</v>
      </c>
      <c r="O95" s="35">
        <f>((Produção!O89*PreçoLivre!O91*(1-Painel!$B$8)-O$3-O$4-O$6)*(1-Painel!$E$7)-O$5+O$6)*O$7</f>
        <v>7443432.8243439188</v>
      </c>
      <c r="P95" s="35">
        <f>((Produção!P89*PreçoLivre!P91*(1-Painel!$B$8)-P$3-P$4-P$6)*(1-Painel!$E$7)-P$5+P$6)*P$7</f>
        <v>6898494.9550816249</v>
      </c>
      <c r="Q95" s="35">
        <f>((Produção!Q89*PreçoLivre!Q91*(1-Painel!$B$8)-Q$3-Q$4-Q$6)*(1-Painel!$E$7)-Q$5+Q$6)*Q$7</f>
        <v>6239608.9464940578</v>
      </c>
      <c r="R95" s="35">
        <f>((Produção!R89*PreçoLivre!R91*(1-Painel!$B$8)-R$3-R$4-R$6)*(1-Painel!$E$7)-R$5+R$6)*R$7</f>
        <v>5991885.2355067413</v>
      </c>
      <c r="S95" s="35">
        <f>((Produção!S89*PreçoLivre!S91*(1-Painel!$B$8)-S$3-S$4-S$6)*(1-Painel!$E$7)-S$5+S$6)*S$7</f>
        <v>5620955.338161096</v>
      </c>
      <c r="T95" s="35">
        <f>((Produção!T89*PreçoLivre!T91*(1-Painel!$B$8)-T$3-T$4-T$6)*(1-Painel!$E$7)-T$5+T$6)*T$7</f>
        <v>4959327.6357595874</v>
      </c>
      <c r="U95" s="35">
        <f>((Produção!U89*PreçoLivre!U91*(1-Painel!$B$8)-U$3-U$4-U$6)*(1-Painel!$E$7)-U$5+U$6)*U$7</f>
        <v>4789985.4078769693</v>
      </c>
      <c r="V95" s="35">
        <f>((Produção!V89*PreçoLivre!V91*(1-Painel!$B$8)-V$3-V$4-V$6)*(1-Painel!$E$7)-V$5+V$6)*V$7</f>
        <v>4356401.3947181236</v>
      </c>
    </row>
    <row r="96" spans="1:22" x14ac:dyDescent="0.25">
      <c r="A96" s="36">
        <v>87</v>
      </c>
      <c r="B96" s="35">
        <f t="shared" si="1"/>
        <v>218633751.62627813</v>
      </c>
      <c r="C96" s="35">
        <f>((Produção!C90*PreçoLivre!C92*(1-Painel!$B$8)-C$3-C$4-C$6)*(1-Painel!$E$7)-C$5+C$6)*C$7</f>
        <v>22386101.126602493</v>
      </c>
      <c r="D96" s="35">
        <f>((Produção!D90*PreçoLivre!D92*(1-Painel!$B$8)-D$3-D$4-D$6)*(1-Painel!$E$7)-D$5+D$6)*D$7</f>
        <v>19124073.51288962</v>
      </c>
      <c r="E96" s="35">
        <f>((Produção!E90*PreçoLivre!E92*(1-Painel!$B$8)-E$3-E$4-E$6)*(1-Painel!$E$7)-E$5+E$6)*E$7</f>
        <v>17322441.597637042</v>
      </c>
      <c r="F96" s="35">
        <f>((Produção!F90*PreçoLivre!F92*(1-Painel!$B$8)-F$3-F$4-F$6)*(1-Painel!$E$7)-F$5+F$6)*F$7</f>
        <v>16648616.534719456</v>
      </c>
      <c r="G96" s="35">
        <f>((Produção!G90*PreçoLivre!G92*(1-Painel!$B$8)-G$3-G$4-G$6)*(1-Painel!$E$7)-G$5+G$6)*G$7</f>
        <v>15778868.766044894</v>
      </c>
      <c r="H96" s="35">
        <f>((Produção!H90*PreçoLivre!H92*(1-Painel!$B$8)-H$3-H$4-H$6)*(1-Painel!$E$7)-H$5+H$6)*H$7</f>
        <v>14979573.109310215</v>
      </c>
      <c r="I96" s="35">
        <f>((Produção!I90*PreçoLivre!I92*(1-Painel!$B$8)-I$3-I$4-I$6)*(1-Painel!$E$7)-I$5+I$6)*I$7</f>
        <v>13568949.055308431</v>
      </c>
      <c r="J96" s="35">
        <f>((Produção!J90*PreçoLivre!J92*(1-Painel!$B$8)-J$3-J$4-J$6)*(1-Painel!$E$7)-J$5+J$6)*J$7</f>
        <v>13005515.126848826</v>
      </c>
      <c r="K96" s="35">
        <f>((Produção!K90*PreçoLivre!K92*(1-Painel!$B$8)-K$3-K$4-K$6)*(1-Painel!$E$7)-K$5+K$6)*K$7</f>
        <v>11033628.455646923</v>
      </c>
      <c r="L96" s="35">
        <f>((Produção!L90*PreçoLivre!L92*(1-Painel!$B$8)-L$3-L$4-L$6)*(1-Painel!$E$7)-L$5+L$6)*L$7</f>
        <v>9769876.2902062573</v>
      </c>
      <c r="M96" s="35">
        <f>((Produção!M90*PreçoLivre!M92*(1-Painel!$B$8)-M$3-M$4-M$6)*(1-Painel!$E$7)-M$5+M$6)*M$7</f>
        <v>9329509.1863466613</v>
      </c>
      <c r="N96" s="35">
        <f>((Produção!N90*PreçoLivre!N92*(1-Painel!$B$8)-N$3-N$4-N$6)*(1-Painel!$E$7)-N$5+N$6)*N$7</f>
        <v>8424279.1881126668</v>
      </c>
      <c r="O96" s="35">
        <f>((Produção!O90*PreçoLivre!O92*(1-Painel!$B$8)-O$3-O$4-O$6)*(1-Painel!$E$7)-O$5+O$6)*O$7</f>
        <v>8011884.7345231017</v>
      </c>
      <c r="P96" s="35">
        <f>((Produção!P90*PreçoLivre!P92*(1-Painel!$B$8)-P$3-P$4-P$6)*(1-Painel!$E$7)-P$5+P$6)*P$7</f>
        <v>7316922.8976831185</v>
      </c>
      <c r="Q96" s="35">
        <f>((Produção!Q90*PreçoLivre!Q92*(1-Painel!$B$8)-Q$3-Q$4-Q$6)*(1-Painel!$E$7)-Q$5+Q$6)*Q$7</f>
        <v>6877598.1110581458</v>
      </c>
      <c r="R96" s="35">
        <f>((Produção!R90*PreçoLivre!R92*(1-Painel!$B$8)-R$3-R$4-R$6)*(1-Painel!$E$7)-R$5+R$6)*R$7</f>
        <v>6143252.8307515597</v>
      </c>
      <c r="S96" s="35">
        <f>((Produção!S90*PreçoLivre!S92*(1-Painel!$B$8)-S$3-S$4-S$6)*(1-Painel!$E$7)-S$5+S$6)*S$7</f>
        <v>5591633.0492217951</v>
      </c>
      <c r="T96" s="35">
        <f>((Produção!T90*PreçoLivre!T92*(1-Painel!$B$8)-T$3-T$4-T$6)*(1-Painel!$E$7)-T$5+T$6)*T$7</f>
        <v>4913742.0150295049</v>
      </c>
      <c r="U96" s="35">
        <f>((Produção!U90*PreçoLivre!U92*(1-Painel!$B$8)-U$3-U$4-U$6)*(1-Painel!$E$7)-U$5+U$6)*U$7</f>
        <v>4516703.9647393487</v>
      </c>
      <c r="V96" s="35">
        <f>((Produção!V90*PreçoLivre!V92*(1-Painel!$B$8)-V$3-V$4-V$6)*(1-Painel!$E$7)-V$5+V$6)*V$7</f>
        <v>3890582.0735980999</v>
      </c>
    </row>
    <row r="97" spans="1:22" x14ac:dyDescent="0.25">
      <c r="A97" s="36">
        <v>88</v>
      </c>
      <c r="B97" s="35">
        <f t="shared" si="1"/>
        <v>225419761.69454873</v>
      </c>
      <c r="C97" s="35">
        <f>((Produção!C91*PreçoLivre!C93*(1-Painel!$B$8)-C$3-C$4-C$6)*(1-Painel!$E$7)-C$5+C$6)*C$7</f>
        <v>22294077.598073971</v>
      </c>
      <c r="D97" s="35">
        <f>((Produção!D91*PreçoLivre!D93*(1-Painel!$B$8)-D$3-D$4-D$6)*(1-Painel!$E$7)-D$5+D$6)*D$7</f>
        <v>20250669.661467701</v>
      </c>
      <c r="E97" s="35">
        <f>((Produção!E91*PreçoLivre!E93*(1-Painel!$B$8)-E$3-E$4-E$6)*(1-Painel!$E$7)-E$5+E$6)*E$7</f>
        <v>18777419.071199514</v>
      </c>
      <c r="F97" s="35">
        <f>((Produção!F91*PreçoLivre!F93*(1-Painel!$B$8)-F$3-F$4-F$6)*(1-Painel!$E$7)-F$5+F$6)*F$7</f>
        <v>16633044.537690338</v>
      </c>
      <c r="G97" s="35">
        <f>((Produção!G91*PreçoLivre!G93*(1-Painel!$B$8)-G$3-G$4-G$6)*(1-Painel!$E$7)-G$5+G$6)*G$7</f>
        <v>14744374.838148121</v>
      </c>
      <c r="H97" s="35">
        <f>((Produção!H91*PreçoLivre!H93*(1-Painel!$B$8)-H$3-H$4-H$6)*(1-Painel!$E$7)-H$5+H$6)*H$7</f>
        <v>14228914.08564016</v>
      </c>
      <c r="I97" s="35">
        <f>((Produção!I91*PreçoLivre!I93*(1-Painel!$B$8)-I$3-I$4-I$6)*(1-Painel!$E$7)-I$5+I$6)*I$7</f>
        <v>12953104.314224446</v>
      </c>
      <c r="J97" s="35">
        <f>((Produção!J91*PreçoLivre!J93*(1-Painel!$B$8)-J$3-J$4-J$6)*(1-Painel!$E$7)-J$5+J$6)*J$7</f>
        <v>12120674.122816436</v>
      </c>
      <c r="K97" s="35">
        <f>((Produção!K91*PreçoLivre!K93*(1-Painel!$B$8)-K$3-K$4-K$6)*(1-Painel!$E$7)-K$5+K$6)*K$7</f>
        <v>11164495.749618709</v>
      </c>
      <c r="L97" s="35">
        <f>((Produção!L91*PreçoLivre!L93*(1-Painel!$B$8)-L$3-L$4-L$6)*(1-Painel!$E$7)-L$5+L$6)*L$7</f>
        <v>10704289.228360398</v>
      </c>
      <c r="M97" s="35">
        <f>((Produção!M91*PreçoLivre!M93*(1-Painel!$B$8)-M$3-M$4-M$6)*(1-Painel!$E$7)-M$5+M$6)*M$7</f>
        <v>9400615.5218792353</v>
      </c>
      <c r="N97" s="35">
        <f>((Produção!N91*PreçoLivre!N93*(1-Painel!$B$8)-N$3-N$4-N$6)*(1-Painel!$E$7)-N$5+N$6)*N$7</f>
        <v>8614055.5835139044</v>
      </c>
      <c r="O97" s="35">
        <f>((Produção!O91*PreçoLivre!O93*(1-Painel!$B$8)-O$3-O$4-O$6)*(1-Painel!$E$7)-O$5+O$6)*O$7</f>
        <v>8255499.4538855497</v>
      </c>
      <c r="P97" s="35">
        <f>((Produção!P91*PreçoLivre!P93*(1-Painel!$B$8)-P$3-P$4-P$6)*(1-Painel!$E$7)-P$5+P$6)*P$7</f>
        <v>8119518.5731383814</v>
      </c>
      <c r="Q97" s="35">
        <f>((Produção!Q91*PreçoLivre!Q93*(1-Painel!$B$8)-Q$3-Q$4-Q$6)*(1-Painel!$E$7)-Q$5+Q$6)*Q$7</f>
        <v>7312141.9499687497</v>
      </c>
      <c r="R97" s="35">
        <f>((Produção!R91*PreçoLivre!R93*(1-Painel!$B$8)-R$3-R$4-R$6)*(1-Painel!$E$7)-R$5+R$6)*R$7</f>
        <v>6896442.2981451536</v>
      </c>
      <c r="S97" s="35">
        <f>((Produção!S91*PreçoLivre!S93*(1-Painel!$B$8)-S$3-S$4-S$6)*(1-Painel!$E$7)-S$5+S$6)*S$7</f>
        <v>6384488.4925167346</v>
      </c>
      <c r="T97" s="35">
        <f>((Produção!T91*PreçoLivre!T93*(1-Painel!$B$8)-T$3-T$4-T$6)*(1-Painel!$E$7)-T$5+T$6)*T$7</f>
        <v>5909073.5884087943</v>
      </c>
      <c r="U97" s="35">
        <f>((Produção!U91*PreçoLivre!U93*(1-Painel!$B$8)-U$3-U$4-U$6)*(1-Painel!$E$7)-U$5+U$6)*U$7</f>
        <v>5579884.9524345081</v>
      </c>
      <c r="V97" s="35">
        <f>((Produção!V91*PreçoLivre!V93*(1-Painel!$B$8)-V$3-V$4-V$6)*(1-Painel!$E$7)-V$5+V$6)*V$7</f>
        <v>5076978.073417943</v>
      </c>
    </row>
    <row r="98" spans="1:22" x14ac:dyDescent="0.25">
      <c r="A98" s="36">
        <v>89</v>
      </c>
      <c r="B98" s="35">
        <f t="shared" si="1"/>
        <v>263621507.33095816</v>
      </c>
      <c r="C98" s="35">
        <f>((Produção!C92*PreçoLivre!C94*(1-Painel!$B$8)-C$3-C$4-C$6)*(1-Painel!$E$7)-C$5+C$6)*C$7</f>
        <v>23446142.361970279</v>
      </c>
      <c r="D98" s="35">
        <f>((Produção!D92*PreçoLivre!D94*(1-Painel!$B$8)-D$3-D$4-D$6)*(1-Painel!$E$7)-D$5+D$6)*D$7</f>
        <v>22057256.618978221</v>
      </c>
      <c r="E98" s="35">
        <f>((Produção!E92*PreçoLivre!E94*(1-Painel!$B$8)-E$3-E$4-E$6)*(1-Painel!$E$7)-E$5+E$6)*E$7</f>
        <v>21479569.687146816</v>
      </c>
      <c r="F98" s="35">
        <f>((Produção!F92*PreçoLivre!F94*(1-Painel!$B$8)-F$3-F$4-F$6)*(1-Painel!$E$7)-F$5+F$6)*F$7</f>
        <v>19591596.85416685</v>
      </c>
      <c r="G98" s="35">
        <f>((Produção!G92*PreçoLivre!G94*(1-Painel!$B$8)-G$3-G$4-G$6)*(1-Painel!$E$7)-G$5+G$6)*G$7</f>
        <v>18117897.960839607</v>
      </c>
      <c r="H98" s="35">
        <f>((Produção!H92*PreçoLivre!H94*(1-Painel!$B$8)-H$3-H$4-H$6)*(1-Painel!$E$7)-H$5+H$6)*H$7</f>
        <v>17231610.19738479</v>
      </c>
      <c r="I98" s="35">
        <f>((Produção!I92*PreçoLivre!I94*(1-Painel!$B$8)-I$3-I$4-I$6)*(1-Painel!$E$7)-I$5+I$6)*I$7</f>
        <v>15971620.762151789</v>
      </c>
      <c r="J98" s="35">
        <f>((Produção!J92*PreçoLivre!J94*(1-Painel!$B$8)-J$3-J$4-J$6)*(1-Painel!$E$7)-J$5+J$6)*J$7</f>
        <v>15249957.56678647</v>
      </c>
      <c r="K98" s="35">
        <f>((Produção!K92*PreçoLivre!K94*(1-Painel!$B$8)-K$3-K$4-K$6)*(1-Painel!$E$7)-K$5+K$6)*K$7</f>
        <v>13749887.571221603</v>
      </c>
      <c r="L98" s="35">
        <f>((Produção!L92*PreçoLivre!L94*(1-Painel!$B$8)-L$3-L$4-L$6)*(1-Painel!$E$7)-L$5+L$6)*L$7</f>
        <v>13123067.758116575</v>
      </c>
      <c r="M98" s="35">
        <f>((Produção!M92*PreçoLivre!M94*(1-Painel!$B$8)-M$3-M$4-M$6)*(1-Painel!$E$7)-M$5+M$6)*M$7</f>
        <v>11891779.554942653</v>
      </c>
      <c r="N98" s="35">
        <f>((Produção!N92*PreçoLivre!N94*(1-Painel!$B$8)-N$3-N$4-N$6)*(1-Painel!$E$7)-N$5+N$6)*N$7</f>
        <v>10824547.729805175</v>
      </c>
      <c r="O98" s="35">
        <f>((Produção!O92*PreçoLivre!O94*(1-Painel!$B$8)-O$3-O$4-O$6)*(1-Painel!$E$7)-O$5+O$6)*O$7</f>
        <v>9985971.3539386895</v>
      </c>
      <c r="P98" s="35">
        <f>((Produção!P92*PreçoLivre!P94*(1-Painel!$B$8)-P$3-P$4-P$6)*(1-Painel!$E$7)-P$5+P$6)*P$7</f>
        <v>9040711.1856753211</v>
      </c>
      <c r="Q98" s="35">
        <f>((Produção!Q92*PreçoLivre!Q94*(1-Painel!$B$8)-Q$3-Q$4-Q$6)*(1-Painel!$E$7)-Q$5+Q$6)*Q$7</f>
        <v>8632808.9155851696</v>
      </c>
      <c r="R98" s="35">
        <f>((Produção!R92*PreçoLivre!R94*(1-Painel!$B$8)-R$3-R$4-R$6)*(1-Painel!$E$7)-R$5+R$6)*R$7</f>
        <v>7850740.8701876858</v>
      </c>
      <c r="S98" s="35">
        <f>((Produção!S92*PreçoLivre!S94*(1-Painel!$B$8)-S$3-S$4-S$6)*(1-Painel!$E$7)-S$5+S$6)*S$7</f>
        <v>7104960.8435227135</v>
      </c>
      <c r="T98" s="35">
        <f>((Produção!T92*PreçoLivre!T94*(1-Painel!$B$8)-T$3-T$4-T$6)*(1-Painel!$E$7)-T$5+T$6)*T$7</f>
        <v>6653075.9134810511</v>
      </c>
      <c r="U98" s="35">
        <f>((Produção!U92*PreçoLivre!U94*(1-Painel!$B$8)-U$3-U$4-U$6)*(1-Painel!$E$7)-U$5+U$6)*U$7</f>
        <v>6118793.8859508242</v>
      </c>
      <c r="V98" s="35">
        <f>((Produção!V92*PreçoLivre!V94*(1-Painel!$B$8)-V$3-V$4-V$6)*(1-Painel!$E$7)-V$5+V$6)*V$7</f>
        <v>5499509.7391058085</v>
      </c>
    </row>
    <row r="99" spans="1:22" x14ac:dyDescent="0.25">
      <c r="A99" s="36">
        <v>90</v>
      </c>
      <c r="B99" s="35">
        <f t="shared" si="1"/>
        <v>234200124.23542491</v>
      </c>
      <c r="C99" s="35">
        <f>((Produção!C93*PreçoLivre!C95*(1-Painel!$B$8)-C$3-C$4-C$6)*(1-Painel!$E$7)-C$5+C$6)*C$7</f>
        <v>23608845.383791625</v>
      </c>
      <c r="D99" s="35">
        <f>((Produção!D93*PreçoLivre!D95*(1-Painel!$B$8)-D$3-D$4-D$6)*(1-Painel!$E$7)-D$5+D$6)*D$7</f>
        <v>21781222.920845903</v>
      </c>
      <c r="E99" s="35">
        <f>((Produção!E93*PreçoLivre!E95*(1-Painel!$B$8)-E$3-E$4-E$6)*(1-Painel!$E$7)-E$5+E$6)*E$7</f>
        <v>19801247.48834227</v>
      </c>
      <c r="F99" s="35">
        <f>((Produção!F93*PreçoLivre!F95*(1-Painel!$B$8)-F$3-F$4-F$6)*(1-Painel!$E$7)-F$5+F$6)*F$7</f>
        <v>17248885.850765664</v>
      </c>
      <c r="G99" s="35">
        <f>((Produção!G93*PreçoLivre!G95*(1-Painel!$B$8)-G$3-G$4-G$6)*(1-Painel!$E$7)-G$5+G$6)*G$7</f>
        <v>15449911.25985777</v>
      </c>
      <c r="H99" s="35">
        <f>((Produção!H93*PreçoLivre!H95*(1-Painel!$B$8)-H$3-H$4-H$6)*(1-Painel!$E$7)-H$5+H$6)*H$7</f>
        <v>14619384.315652179</v>
      </c>
      <c r="I99" s="35">
        <f>((Produção!I93*PreçoLivre!I95*(1-Painel!$B$8)-I$3-I$4-I$6)*(1-Painel!$E$7)-I$5+I$6)*I$7</f>
        <v>13560741.49595255</v>
      </c>
      <c r="J99" s="35">
        <f>((Produção!J93*PreçoLivre!J95*(1-Painel!$B$8)-J$3-J$4-J$6)*(1-Painel!$E$7)-J$5+J$6)*J$7</f>
        <v>12286759.93808639</v>
      </c>
      <c r="K99" s="35">
        <f>((Produção!K93*PreçoLivre!K95*(1-Painel!$B$8)-K$3-K$4-K$6)*(1-Painel!$E$7)-K$5+K$6)*K$7</f>
        <v>10954599.681303743</v>
      </c>
      <c r="L99" s="35">
        <f>((Produção!L93*PreçoLivre!L95*(1-Painel!$B$8)-L$3-L$4-L$6)*(1-Painel!$E$7)-L$5+L$6)*L$7</f>
        <v>10333973.714986172</v>
      </c>
      <c r="M99" s="35">
        <f>((Produção!M93*PreçoLivre!M95*(1-Painel!$B$8)-M$3-M$4-M$6)*(1-Painel!$E$7)-M$5+M$6)*M$7</f>
        <v>9616597.7172274273</v>
      </c>
      <c r="N99" s="35">
        <f>((Produção!N93*PreçoLivre!N95*(1-Painel!$B$8)-N$3-N$4-N$6)*(1-Painel!$E$7)-N$5+N$6)*N$7</f>
        <v>9291780.0452080779</v>
      </c>
      <c r="O99" s="35">
        <f>((Produção!O93*PreçoLivre!O95*(1-Painel!$B$8)-O$3-O$4-O$6)*(1-Painel!$E$7)-O$5+O$6)*O$7</f>
        <v>8939392.8481123522</v>
      </c>
      <c r="P99" s="35">
        <f>((Produção!P93*PreçoLivre!P95*(1-Painel!$B$8)-P$3-P$4-P$6)*(1-Painel!$E$7)-P$5+P$6)*P$7</f>
        <v>8412605.3682523742</v>
      </c>
      <c r="Q99" s="35">
        <f>((Produção!Q93*PreçoLivre!Q95*(1-Painel!$B$8)-Q$3-Q$4-Q$6)*(1-Painel!$E$7)-Q$5+Q$6)*Q$7</f>
        <v>7665687.0541681526</v>
      </c>
      <c r="R99" s="35">
        <f>((Produção!R93*PreçoLivre!R95*(1-Painel!$B$8)-R$3-R$4-R$6)*(1-Painel!$E$7)-R$5+R$6)*R$7</f>
        <v>6891845.0436811177</v>
      </c>
      <c r="S99" s="35">
        <f>((Produção!S93*PreçoLivre!S95*(1-Painel!$B$8)-S$3-S$4-S$6)*(1-Painel!$E$7)-S$5+S$6)*S$7</f>
        <v>6480371.4204054913</v>
      </c>
      <c r="T99" s="35">
        <f>((Produção!T93*PreçoLivre!T95*(1-Painel!$B$8)-T$3-T$4-T$6)*(1-Painel!$E$7)-T$5+T$6)*T$7</f>
        <v>6285682.1770209046</v>
      </c>
      <c r="U99" s="35">
        <f>((Produção!U93*PreçoLivre!U95*(1-Painel!$B$8)-U$3-U$4-U$6)*(1-Painel!$E$7)-U$5+U$6)*U$7</f>
        <v>5654784.7778691631</v>
      </c>
      <c r="V99" s="35">
        <f>((Produção!V93*PreçoLivre!V95*(1-Painel!$B$8)-V$3-V$4-V$6)*(1-Painel!$E$7)-V$5+V$6)*V$7</f>
        <v>5315805.7338956054</v>
      </c>
    </row>
    <row r="100" spans="1:22" x14ac:dyDescent="0.25">
      <c r="A100" s="36">
        <v>91</v>
      </c>
      <c r="B100" s="35">
        <f t="shared" si="1"/>
        <v>189216524.98930806</v>
      </c>
      <c r="C100" s="35">
        <f>((Produção!C94*PreçoLivre!C96*(1-Painel!$B$8)-C$3-C$4-C$6)*(1-Painel!$E$7)-C$5+C$6)*C$7</f>
        <v>21737572.764759306</v>
      </c>
      <c r="D100" s="35">
        <f>((Produção!D94*PreçoLivre!D96*(1-Painel!$B$8)-D$3-D$4-D$6)*(1-Painel!$E$7)-D$5+D$6)*D$7</f>
        <v>20455885.698849723</v>
      </c>
      <c r="E100" s="35">
        <f>((Produção!E94*PreçoLivre!E96*(1-Painel!$B$8)-E$3-E$4-E$6)*(1-Painel!$E$7)-E$5+E$6)*E$7</f>
        <v>17353817.667129952</v>
      </c>
      <c r="F100" s="35">
        <f>((Produção!F94*PreçoLivre!F96*(1-Painel!$B$8)-F$3-F$4-F$6)*(1-Painel!$E$7)-F$5+F$6)*F$7</f>
        <v>16011967.350212542</v>
      </c>
      <c r="G100" s="35">
        <f>((Produção!G94*PreçoLivre!G96*(1-Painel!$B$8)-G$3-G$4-G$6)*(1-Painel!$E$7)-G$5+G$6)*G$7</f>
        <v>14711817.377163397</v>
      </c>
      <c r="H100" s="35">
        <f>((Produção!H94*PreçoLivre!H96*(1-Painel!$B$8)-H$3-H$4-H$6)*(1-Painel!$E$7)-H$5+H$6)*H$7</f>
        <v>13495939.265236106</v>
      </c>
      <c r="I100" s="35">
        <f>((Produção!I94*PreçoLivre!I96*(1-Painel!$B$8)-I$3-I$4-I$6)*(1-Painel!$E$7)-I$5+I$6)*I$7</f>
        <v>11511052.818326598</v>
      </c>
      <c r="J100" s="35">
        <f>((Produção!J94*PreçoLivre!J96*(1-Painel!$B$8)-J$3-J$4-J$6)*(1-Painel!$E$7)-J$5+J$6)*J$7</f>
        <v>9717702.8708558958</v>
      </c>
      <c r="K100" s="35">
        <f>((Produção!K94*PreçoLivre!K96*(1-Painel!$B$8)-K$3-K$4-K$6)*(1-Painel!$E$7)-K$5+K$6)*K$7</f>
        <v>8752516.7299235351</v>
      </c>
      <c r="L100" s="35">
        <f>((Produção!L94*PreçoLivre!L96*(1-Painel!$B$8)-L$3-L$4-L$6)*(1-Painel!$E$7)-L$5+L$6)*L$7</f>
        <v>8000564.4890193073</v>
      </c>
      <c r="M100" s="35">
        <f>((Produção!M94*PreçoLivre!M96*(1-Painel!$B$8)-M$3-M$4-M$6)*(1-Painel!$E$7)-M$5+M$6)*M$7</f>
        <v>7028048.7648537541</v>
      </c>
      <c r="N100" s="35">
        <f>((Produção!N94*PreçoLivre!N96*(1-Painel!$B$8)-N$3-N$4-N$6)*(1-Painel!$E$7)-N$5+N$6)*N$7</f>
        <v>6113815.0422259727</v>
      </c>
      <c r="O100" s="35">
        <f>((Produção!O94*PreçoLivre!O96*(1-Painel!$B$8)-O$3-O$4-O$6)*(1-Painel!$E$7)-O$5+O$6)*O$7</f>
        <v>5657928.3422270054</v>
      </c>
      <c r="P100" s="35">
        <f>((Produção!P94*PreçoLivre!P96*(1-Painel!$B$8)-P$3-P$4-P$6)*(1-Painel!$E$7)-P$5+P$6)*P$7</f>
        <v>5130575.9804756055</v>
      </c>
      <c r="Q100" s="35">
        <f>((Produção!Q94*PreçoLivre!Q96*(1-Painel!$B$8)-Q$3-Q$4-Q$6)*(1-Painel!$E$7)-Q$5+Q$6)*Q$7</f>
        <v>4587077.0316787036</v>
      </c>
      <c r="R100" s="35">
        <f>((Produção!R94*PreçoLivre!R96*(1-Painel!$B$8)-R$3-R$4-R$6)*(1-Painel!$E$7)-R$5+R$6)*R$7</f>
        <v>4527893.001914179</v>
      </c>
      <c r="S100" s="35">
        <f>((Produção!S94*PreçoLivre!S96*(1-Painel!$B$8)-S$3-S$4-S$6)*(1-Painel!$E$7)-S$5+S$6)*S$7</f>
        <v>4026989.1779666618</v>
      </c>
      <c r="T100" s="35">
        <f>((Produção!T94*PreçoLivre!T96*(1-Painel!$B$8)-T$3-T$4-T$6)*(1-Painel!$E$7)-T$5+T$6)*T$7</f>
        <v>3726960.8100392022</v>
      </c>
      <c r="U100" s="35">
        <f>((Produção!U94*PreçoLivre!U96*(1-Painel!$B$8)-U$3-U$4-U$6)*(1-Painel!$E$7)-U$5+U$6)*U$7</f>
        <v>3536612.3444102216</v>
      </c>
      <c r="V100" s="35">
        <f>((Produção!V94*PreçoLivre!V96*(1-Painel!$B$8)-V$3-V$4-V$6)*(1-Painel!$E$7)-V$5+V$6)*V$7</f>
        <v>3131787.4620404202</v>
      </c>
    </row>
    <row r="101" spans="1:22" x14ac:dyDescent="0.25">
      <c r="A101" s="36">
        <v>92</v>
      </c>
      <c r="B101" s="35">
        <f t="shared" si="1"/>
        <v>235715476.99033213</v>
      </c>
      <c r="C101" s="35">
        <f>((Produção!C95*PreçoLivre!C97*(1-Painel!$B$8)-C$3-C$4-C$6)*(1-Painel!$E$7)-C$5+C$6)*C$7</f>
        <v>22866414.839064252</v>
      </c>
      <c r="D101" s="35">
        <f>((Produção!D95*PreçoLivre!D97*(1-Painel!$B$8)-D$3-D$4-D$6)*(1-Painel!$E$7)-D$5+D$6)*D$7</f>
        <v>21815799.970642537</v>
      </c>
      <c r="E101" s="35">
        <f>((Produção!E95*PreçoLivre!E97*(1-Painel!$B$8)-E$3-E$4-E$6)*(1-Painel!$E$7)-E$5+E$6)*E$7</f>
        <v>19398723.943165328</v>
      </c>
      <c r="F101" s="35">
        <f>((Produção!F95*PreçoLivre!F97*(1-Painel!$B$8)-F$3-F$4-F$6)*(1-Painel!$E$7)-F$5+F$6)*F$7</f>
        <v>17042750.479207192</v>
      </c>
      <c r="G101" s="35">
        <f>((Produção!G95*PreçoLivre!G97*(1-Painel!$B$8)-G$3-G$4-G$6)*(1-Painel!$E$7)-G$5+G$6)*G$7</f>
        <v>15486080.881211061</v>
      </c>
      <c r="H101" s="35">
        <f>((Produção!H95*PreçoLivre!H97*(1-Painel!$B$8)-H$3-H$4-H$6)*(1-Painel!$E$7)-H$5+H$6)*H$7</f>
        <v>14691020.686231149</v>
      </c>
      <c r="I101" s="35">
        <f>((Produção!I95*PreçoLivre!I97*(1-Painel!$B$8)-I$3-I$4-I$6)*(1-Painel!$E$7)-I$5+I$6)*I$7</f>
        <v>13623015.311759904</v>
      </c>
      <c r="J101" s="35">
        <f>((Produção!J95*PreçoLivre!J97*(1-Painel!$B$8)-J$3-J$4-J$6)*(1-Painel!$E$7)-J$5+J$6)*J$7</f>
        <v>12635550.708138412</v>
      </c>
      <c r="K101" s="35">
        <f>((Produção!K95*PreçoLivre!K97*(1-Painel!$B$8)-K$3-K$4-K$6)*(1-Painel!$E$7)-K$5+K$6)*K$7</f>
        <v>11223742.895571182</v>
      </c>
      <c r="L101" s="35">
        <f>((Produção!L95*PreçoLivre!L97*(1-Painel!$B$8)-L$3-L$4-L$6)*(1-Painel!$E$7)-L$5+L$6)*L$7</f>
        <v>10965151.597335197</v>
      </c>
      <c r="M101" s="35">
        <f>((Produção!M95*PreçoLivre!M97*(1-Painel!$B$8)-M$3-M$4-M$6)*(1-Painel!$E$7)-M$5+M$6)*M$7</f>
        <v>10476050.82412187</v>
      </c>
      <c r="N101" s="35">
        <f>((Produção!N95*PreçoLivre!N97*(1-Painel!$B$8)-N$3-N$4-N$6)*(1-Painel!$E$7)-N$5+N$6)*N$7</f>
        <v>10210693.258785093</v>
      </c>
      <c r="O101" s="35">
        <f>((Produção!O95*PreçoLivre!O97*(1-Painel!$B$8)-O$3-O$4-O$6)*(1-Painel!$E$7)-O$5+O$6)*O$7</f>
        <v>9185798.3712102994</v>
      </c>
      <c r="P101" s="35">
        <f>((Produção!P95*PreçoLivre!P97*(1-Painel!$B$8)-P$3-P$4-P$6)*(1-Painel!$E$7)-P$5+P$6)*P$7</f>
        <v>8199272.9328995813</v>
      </c>
      <c r="Q101" s="35">
        <f>((Produção!Q95*PreçoLivre!Q97*(1-Painel!$B$8)-Q$3-Q$4-Q$6)*(1-Painel!$E$7)-Q$5+Q$6)*Q$7</f>
        <v>7775348.3112102319</v>
      </c>
      <c r="R101" s="35">
        <f>((Produção!R95*PreçoLivre!R97*(1-Painel!$B$8)-R$3-R$4-R$6)*(1-Painel!$E$7)-R$5+R$6)*R$7</f>
        <v>7298996.3084956687</v>
      </c>
      <c r="S101" s="35">
        <f>((Produção!S95*PreçoLivre!S97*(1-Painel!$B$8)-S$3-S$4-S$6)*(1-Painel!$E$7)-S$5+S$6)*S$7</f>
        <v>6565389.4553217078</v>
      </c>
      <c r="T101" s="35">
        <f>((Produção!T95*PreçoLivre!T97*(1-Painel!$B$8)-T$3-T$4-T$6)*(1-Painel!$E$7)-T$5+T$6)*T$7</f>
        <v>6005387.7185580255</v>
      </c>
      <c r="U101" s="35">
        <f>((Produção!U95*PreçoLivre!U97*(1-Painel!$B$8)-U$3-U$4-U$6)*(1-Painel!$E$7)-U$5+U$6)*U$7</f>
        <v>5483361.7075010827</v>
      </c>
      <c r="V101" s="35">
        <f>((Produção!V95*PreçoLivre!V97*(1-Painel!$B$8)-V$3-V$4-V$6)*(1-Painel!$E$7)-V$5+V$6)*V$7</f>
        <v>4766926.7899023639</v>
      </c>
    </row>
    <row r="102" spans="1:22" x14ac:dyDescent="0.25">
      <c r="A102" s="36">
        <v>93</v>
      </c>
      <c r="B102" s="35">
        <f t="shared" si="1"/>
        <v>248080686.73745349</v>
      </c>
      <c r="C102" s="35">
        <f>((Produção!C96*PreçoLivre!C98*(1-Painel!$B$8)-C$3-C$4-C$6)*(1-Painel!$E$7)-C$5+C$6)*C$7</f>
        <v>22488884.319619704</v>
      </c>
      <c r="D102" s="35">
        <f>((Produção!D96*PreçoLivre!D98*(1-Painel!$B$8)-D$3-D$4-D$6)*(1-Painel!$E$7)-D$5+D$6)*D$7</f>
        <v>19329584.035438772</v>
      </c>
      <c r="E102" s="35">
        <f>((Produção!E96*PreçoLivre!E98*(1-Painel!$B$8)-E$3-E$4-E$6)*(1-Painel!$E$7)-E$5+E$6)*E$7</f>
        <v>18213243.773930941</v>
      </c>
      <c r="F102" s="35">
        <f>((Produção!F96*PreçoLivre!F98*(1-Painel!$B$8)-F$3-F$4-F$6)*(1-Painel!$E$7)-F$5+F$6)*F$7</f>
        <v>17289017.527201969</v>
      </c>
      <c r="G102" s="35">
        <f>((Produção!G96*PreçoLivre!G98*(1-Painel!$B$8)-G$3-G$4-G$6)*(1-Painel!$E$7)-G$5+G$6)*G$7</f>
        <v>17166621.114107408</v>
      </c>
      <c r="H102" s="35">
        <f>((Produção!H96*PreçoLivre!H98*(1-Painel!$B$8)-H$3-H$4-H$6)*(1-Painel!$E$7)-H$5+H$6)*H$7</f>
        <v>16074517.08868514</v>
      </c>
      <c r="I102" s="35">
        <f>((Produção!I96*PreçoLivre!I98*(1-Painel!$B$8)-I$3-I$4-I$6)*(1-Painel!$E$7)-I$5+I$6)*I$7</f>
        <v>16478097.22765821</v>
      </c>
      <c r="J102" s="35">
        <f>((Produção!J96*PreçoLivre!J98*(1-Painel!$B$8)-J$3-J$4-J$6)*(1-Painel!$E$7)-J$5+J$6)*J$7</f>
        <v>15201016.923363414</v>
      </c>
      <c r="K102" s="35">
        <f>((Produção!K96*PreçoLivre!K98*(1-Painel!$B$8)-K$3-K$4-K$6)*(1-Painel!$E$7)-K$5+K$6)*K$7</f>
        <v>13942021.519872082</v>
      </c>
      <c r="L102" s="35">
        <f>((Produção!L96*PreçoLivre!L98*(1-Painel!$B$8)-L$3-L$4-L$6)*(1-Painel!$E$7)-L$5+L$6)*L$7</f>
        <v>13176202.028940206</v>
      </c>
      <c r="M102" s="35">
        <f>((Produção!M96*PreçoLivre!M98*(1-Painel!$B$8)-M$3-M$4-M$6)*(1-Painel!$E$7)-M$5+M$6)*M$7</f>
        <v>11584706.296768095</v>
      </c>
      <c r="N102" s="35">
        <f>((Produção!N96*PreçoLivre!N98*(1-Painel!$B$8)-N$3-N$4-N$6)*(1-Painel!$E$7)-N$5+N$6)*N$7</f>
        <v>11097623.334161583</v>
      </c>
      <c r="O102" s="35">
        <f>((Produção!O96*PreçoLivre!O98*(1-Painel!$B$8)-O$3-O$4-O$6)*(1-Painel!$E$7)-O$5+O$6)*O$7</f>
        <v>9796457.4370776825</v>
      </c>
      <c r="P102" s="35">
        <f>((Produção!P96*PreçoLivre!P98*(1-Painel!$B$8)-P$3-P$4-P$6)*(1-Painel!$E$7)-P$5+P$6)*P$7</f>
        <v>8937786.1634842046</v>
      </c>
      <c r="Q102" s="35">
        <f>((Produção!Q96*PreçoLivre!Q98*(1-Painel!$B$8)-Q$3-Q$4-Q$6)*(1-Painel!$E$7)-Q$5+Q$6)*Q$7</f>
        <v>7888902.4100365015</v>
      </c>
      <c r="R102" s="35">
        <f>((Produção!R96*PreçoLivre!R98*(1-Painel!$B$8)-R$3-R$4-R$6)*(1-Painel!$E$7)-R$5+R$6)*R$7</f>
        <v>6956243.3457232481</v>
      </c>
      <c r="S102" s="35">
        <f>((Produção!S96*PreçoLivre!S98*(1-Painel!$B$8)-S$3-S$4-S$6)*(1-Painel!$E$7)-S$5+S$6)*S$7</f>
        <v>6420310.011748014</v>
      </c>
      <c r="T102" s="35">
        <f>((Produção!T96*PreçoLivre!T98*(1-Painel!$B$8)-T$3-T$4-T$6)*(1-Painel!$E$7)-T$5+T$6)*T$7</f>
        <v>5998273.6697104974</v>
      </c>
      <c r="U102" s="35">
        <f>((Produção!U96*PreçoLivre!U98*(1-Painel!$B$8)-U$3-U$4-U$6)*(1-Painel!$E$7)-U$5+U$6)*U$7</f>
        <v>5347264.4258112013</v>
      </c>
      <c r="V102" s="35">
        <f>((Produção!V96*PreçoLivre!V98*(1-Painel!$B$8)-V$3-V$4-V$6)*(1-Painel!$E$7)-V$5+V$6)*V$7</f>
        <v>4693914.0841146624</v>
      </c>
    </row>
    <row r="103" spans="1:22" x14ac:dyDescent="0.25">
      <c r="A103" s="36">
        <v>94</v>
      </c>
      <c r="B103" s="35">
        <f t="shared" si="1"/>
        <v>241498407.90574047</v>
      </c>
      <c r="C103" s="35">
        <f>((Produção!C97*PreçoLivre!C99*(1-Painel!$B$8)-C$3-C$4-C$6)*(1-Painel!$E$7)-C$5+C$6)*C$7</f>
        <v>24206061.252680503</v>
      </c>
      <c r="D103" s="35">
        <f>((Produção!D97*PreçoLivre!D99*(1-Painel!$B$8)-D$3-D$4-D$6)*(1-Painel!$E$7)-D$5+D$6)*D$7</f>
        <v>22154198.979057748</v>
      </c>
      <c r="E103" s="35">
        <f>((Produção!E97*PreçoLivre!E99*(1-Painel!$B$8)-E$3-E$4-E$6)*(1-Painel!$E$7)-E$5+E$6)*E$7</f>
        <v>20250768.888432082</v>
      </c>
      <c r="F103" s="35">
        <f>((Produção!F97*PreçoLivre!F99*(1-Painel!$B$8)-F$3-F$4-F$6)*(1-Painel!$E$7)-F$5+F$6)*F$7</f>
        <v>17444332.68653677</v>
      </c>
      <c r="G103" s="35">
        <f>((Produção!G97*PreçoLivre!G99*(1-Painel!$B$8)-G$3-G$4-G$6)*(1-Painel!$E$7)-G$5+G$6)*G$7</f>
        <v>15682434.407024207</v>
      </c>
      <c r="H103" s="35">
        <f>((Produção!H97*PreçoLivre!H99*(1-Painel!$B$8)-H$3-H$4-H$6)*(1-Painel!$E$7)-H$5+H$6)*H$7</f>
        <v>14788172.94153803</v>
      </c>
      <c r="I103" s="35">
        <f>((Produção!I97*PreçoLivre!I99*(1-Painel!$B$8)-I$3-I$4-I$6)*(1-Painel!$E$7)-I$5+I$6)*I$7</f>
        <v>13576431.733129034</v>
      </c>
      <c r="J103" s="35">
        <f>((Produção!J97*PreçoLivre!J99*(1-Painel!$B$8)-J$3-J$4-J$6)*(1-Painel!$E$7)-J$5+J$6)*J$7</f>
        <v>12908007.814283676</v>
      </c>
      <c r="K103" s="35">
        <f>((Produção!K97*PreçoLivre!K99*(1-Painel!$B$8)-K$3-K$4-K$6)*(1-Painel!$E$7)-K$5+K$6)*K$7</f>
        <v>11934137.53070892</v>
      </c>
      <c r="L103" s="35">
        <f>((Produção!L97*PreçoLivre!L99*(1-Painel!$B$8)-L$3-L$4-L$6)*(1-Painel!$E$7)-L$5+L$6)*L$7</f>
        <v>11501422.713008773</v>
      </c>
      <c r="M103" s="35">
        <f>((Produção!M97*PreçoLivre!M99*(1-Painel!$B$8)-M$3-M$4-M$6)*(1-Painel!$E$7)-M$5+M$6)*M$7</f>
        <v>10611976.130612014</v>
      </c>
      <c r="N103" s="35">
        <f>((Produção!N97*PreçoLivre!N99*(1-Painel!$B$8)-N$3-N$4-N$6)*(1-Painel!$E$7)-N$5+N$6)*N$7</f>
        <v>9310139.539313769</v>
      </c>
      <c r="O103" s="35">
        <f>((Produção!O97*PreçoLivre!O99*(1-Painel!$B$8)-O$3-O$4-O$6)*(1-Painel!$E$7)-O$5+O$6)*O$7</f>
        <v>8322263.9174809381</v>
      </c>
      <c r="P103" s="35">
        <f>((Produção!P97*PreçoLivre!P99*(1-Painel!$B$8)-P$3-P$4-P$6)*(1-Painel!$E$7)-P$5+P$6)*P$7</f>
        <v>8509404.4870316871</v>
      </c>
      <c r="Q103" s="35">
        <f>((Produção!Q97*PreçoLivre!Q99*(1-Painel!$B$8)-Q$3-Q$4-Q$6)*(1-Painel!$E$7)-Q$5+Q$6)*Q$7</f>
        <v>7693471.4343172954</v>
      </c>
      <c r="R103" s="35">
        <f>((Produção!R97*PreçoLivre!R99*(1-Painel!$B$8)-R$3-R$4-R$6)*(1-Painel!$E$7)-R$5+R$6)*R$7</f>
        <v>7289593.9087166432</v>
      </c>
      <c r="S103" s="35">
        <f>((Produção!S97*PreçoLivre!S99*(1-Painel!$B$8)-S$3-S$4-S$6)*(1-Painel!$E$7)-S$5+S$6)*S$7</f>
        <v>6956685.1063397517</v>
      </c>
      <c r="T103" s="35">
        <f>((Produção!T97*PreçoLivre!T99*(1-Painel!$B$8)-T$3-T$4-T$6)*(1-Painel!$E$7)-T$5+T$6)*T$7</f>
        <v>6746908.584783175</v>
      </c>
      <c r="U103" s="35">
        <f>((Produção!U97*PreçoLivre!U99*(1-Painel!$B$8)-U$3-U$4-U$6)*(1-Painel!$E$7)-U$5+U$6)*U$7</f>
        <v>6065266.632429718</v>
      </c>
      <c r="V103" s="35">
        <f>((Produção!V97*PreçoLivre!V99*(1-Painel!$B$8)-V$3-V$4-V$6)*(1-Painel!$E$7)-V$5+V$6)*V$7</f>
        <v>5546729.2183157131</v>
      </c>
    </row>
    <row r="104" spans="1:22" x14ac:dyDescent="0.25">
      <c r="A104" s="36">
        <v>95</v>
      </c>
      <c r="B104" s="35">
        <f t="shared" si="1"/>
        <v>223285631.30461875</v>
      </c>
      <c r="C104" s="35">
        <f>((Produção!C98*PreçoLivre!C100*(1-Painel!$B$8)-C$3-C$4-C$6)*(1-Painel!$E$7)-C$5+C$6)*C$7</f>
        <v>23790812.003639564</v>
      </c>
      <c r="D104" s="35">
        <f>((Produção!D98*PreçoLivre!D100*(1-Painel!$B$8)-D$3-D$4-D$6)*(1-Painel!$E$7)-D$5+D$6)*D$7</f>
        <v>21250278.043082267</v>
      </c>
      <c r="E104" s="35">
        <f>((Produção!E98*PreçoLivre!E100*(1-Painel!$B$8)-E$3-E$4-E$6)*(1-Painel!$E$7)-E$5+E$6)*E$7</f>
        <v>19377106.334208123</v>
      </c>
      <c r="F104" s="35">
        <f>((Produção!F98*PreçoLivre!F100*(1-Painel!$B$8)-F$3-F$4-F$6)*(1-Painel!$E$7)-F$5+F$6)*F$7</f>
        <v>16615190.372805595</v>
      </c>
      <c r="G104" s="35">
        <f>((Produção!G98*PreçoLivre!G100*(1-Painel!$B$8)-G$3-G$4-G$6)*(1-Painel!$E$7)-G$5+G$6)*G$7</f>
        <v>14961163.793079698</v>
      </c>
      <c r="H104" s="35">
        <f>((Produção!H98*PreçoLivre!H100*(1-Painel!$B$8)-H$3-H$4-H$6)*(1-Painel!$E$7)-H$5+H$6)*H$7</f>
        <v>13531861.452403225</v>
      </c>
      <c r="I104" s="35">
        <f>((Produção!I98*PreçoLivre!I100*(1-Painel!$B$8)-I$3-I$4-I$6)*(1-Painel!$E$7)-I$5+I$6)*I$7</f>
        <v>12253083.712652639</v>
      </c>
      <c r="J104" s="35">
        <f>((Produção!J98*PreçoLivre!J100*(1-Painel!$B$8)-J$3-J$4-J$6)*(1-Painel!$E$7)-J$5+J$6)*J$7</f>
        <v>11480100.521785926</v>
      </c>
      <c r="K104" s="35">
        <f>((Produção!K98*PreçoLivre!K100*(1-Painel!$B$8)-K$3-K$4-K$6)*(1-Painel!$E$7)-K$5+K$6)*K$7</f>
        <v>10998670.415821228</v>
      </c>
      <c r="L104" s="35">
        <f>((Produção!L98*PreçoLivre!L100*(1-Painel!$B$8)-L$3-L$4-L$6)*(1-Painel!$E$7)-L$5+L$6)*L$7</f>
        <v>10470095.989373762</v>
      </c>
      <c r="M104" s="35">
        <f>((Produção!M98*PreçoLivre!M100*(1-Painel!$B$8)-M$3-M$4-M$6)*(1-Painel!$E$7)-M$5+M$6)*M$7</f>
        <v>10044566.204913158</v>
      </c>
      <c r="N104" s="35">
        <f>((Produção!N98*PreçoLivre!N100*(1-Painel!$B$8)-N$3-N$4-N$6)*(1-Painel!$E$7)-N$5+N$6)*N$7</f>
        <v>9283818.1317248903</v>
      </c>
      <c r="O104" s="35">
        <f>((Produção!O98*PreçoLivre!O100*(1-Painel!$B$8)-O$3-O$4-O$6)*(1-Painel!$E$7)-O$5+O$6)*O$7</f>
        <v>8996323.3670897465</v>
      </c>
      <c r="P104" s="35">
        <f>((Produção!P98*PreçoLivre!P100*(1-Painel!$B$8)-P$3-P$4-P$6)*(1-Painel!$E$7)-P$5+P$6)*P$7</f>
        <v>7955272.9387910292</v>
      </c>
      <c r="Q104" s="35">
        <f>((Produção!Q98*PreçoLivre!Q100*(1-Painel!$B$8)-Q$3-Q$4-Q$6)*(1-Painel!$E$7)-Q$5+Q$6)*Q$7</f>
        <v>6951262.9672710104</v>
      </c>
      <c r="R104" s="35">
        <f>((Produção!R98*PreçoLivre!R100*(1-Painel!$B$8)-R$3-R$4-R$6)*(1-Painel!$E$7)-R$5+R$6)*R$7</f>
        <v>6307626.59068486</v>
      </c>
      <c r="S104" s="35">
        <f>((Produção!S98*PreçoLivre!S100*(1-Painel!$B$8)-S$3-S$4-S$6)*(1-Painel!$E$7)-S$5+S$6)*S$7</f>
        <v>5485822.2829923173</v>
      </c>
      <c r="T104" s="35">
        <f>((Produção!T98*PreçoLivre!T100*(1-Painel!$B$8)-T$3-T$4-T$6)*(1-Painel!$E$7)-T$5+T$6)*T$7</f>
        <v>4946007.471445471</v>
      </c>
      <c r="U104" s="35">
        <f>((Produção!U98*PreçoLivre!U100*(1-Painel!$B$8)-U$3-U$4-U$6)*(1-Painel!$E$7)-U$5+U$6)*U$7</f>
        <v>4562335.3533189846</v>
      </c>
      <c r="V104" s="35">
        <f>((Produção!V98*PreçoLivre!V100*(1-Painel!$B$8)-V$3-V$4-V$6)*(1-Painel!$E$7)-V$5+V$6)*V$7</f>
        <v>4024233.35753523</v>
      </c>
    </row>
    <row r="105" spans="1:22" x14ac:dyDescent="0.25">
      <c r="A105" s="36">
        <v>96</v>
      </c>
      <c r="B105" s="35">
        <f t="shared" si="1"/>
        <v>222867937.39817166</v>
      </c>
      <c r="C105" s="35">
        <f>((Produção!C99*PreçoLivre!C101*(1-Painel!$B$8)-C$3-C$4-C$6)*(1-Painel!$E$7)-C$5+C$6)*C$7</f>
        <v>22282547.457277447</v>
      </c>
      <c r="D105" s="35">
        <f>((Produção!D99*PreçoLivre!D101*(1-Painel!$B$8)-D$3-D$4-D$6)*(1-Painel!$E$7)-D$5+D$6)*D$7</f>
        <v>22205505.174395178</v>
      </c>
      <c r="E105" s="35">
        <f>((Produção!E99*PreçoLivre!E101*(1-Painel!$B$8)-E$3-E$4-E$6)*(1-Painel!$E$7)-E$5+E$6)*E$7</f>
        <v>20234250.790212076</v>
      </c>
      <c r="F105" s="35">
        <f>((Produção!F99*PreçoLivre!F101*(1-Painel!$B$8)-F$3-F$4-F$6)*(1-Painel!$E$7)-F$5+F$6)*F$7</f>
        <v>19479949.057833046</v>
      </c>
      <c r="G105" s="35">
        <f>((Produção!G99*PreçoLivre!G101*(1-Painel!$B$8)-G$3-G$4-G$6)*(1-Painel!$E$7)-G$5+G$6)*G$7</f>
        <v>16892772.871007822</v>
      </c>
      <c r="H105" s="35">
        <f>((Produção!H99*PreçoLivre!H101*(1-Painel!$B$8)-H$3-H$4-H$6)*(1-Painel!$E$7)-H$5+H$6)*H$7</f>
        <v>14540498.910597641</v>
      </c>
      <c r="I105" s="35">
        <f>((Produção!I99*PreçoLivre!I101*(1-Painel!$B$8)-I$3-I$4-I$6)*(1-Painel!$E$7)-I$5+I$6)*I$7</f>
        <v>12938242.18577507</v>
      </c>
      <c r="J105" s="35">
        <f>((Produção!J99*PreçoLivre!J101*(1-Painel!$B$8)-J$3-J$4-J$6)*(1-Painel!$E$7)-J$5+J$6)*J$7</f>
        <v>11703338.748877654</v>
      </c>
      <c r="K105" s="35">
        <f>((Produção!K99*PreçoLivre!K101*(1-Painel!$B$8)-K$3-K$4-K$6)*(1-Painel!$E$7)-K$5+K$6)*K$7</f>
        <v>10834460.0609813</v>
      </c>
      <c r="L105" s="35">
        <f>((Produção!L99*PreçoLivre!L101*(1-Painel!$B$8)-L$3-L$4-L$6)*(1-Painel!$E$7)-L$5+L$6)*L$7</f>
        <v>9607424.2070679218</v>
      </c>
      <c r="M105" s="35">
        <f>((Produção!M99*PreçoLivre!M101*(1-Painel!$B$8)-M$3-M$4-M$6)*(1-Painel!$E$7)-M$5+M$6)*M$7</f>
        <v>9695266.3007606287</v>
      </c>
      <c r="N105" s="35">
        <f>((Produção!N99*PreçoLivre!N101*(1-Painel!$B$8)-N$3-N$4-N$6)*(1-Painel!$E$7)-N$5+N$6)*N$7</f>
        <v>8424913.4248813018</v>
      </c>
      <c r="O105" s="35">
        <f>((Produção!O99*PreçoLivre!O101*(1-Painel!$B$8)-O$3-O$4-O$6)*(1-Painel!$E$7)-O$5+O$6)*O$7</f>
        <v>8095154.6197771654</v>
      </c>
      <c r="P105" s="35">
        <f>((Produção!P99*PreçoLivre!P101*(1-Painel!$B$8)-P$3-P$4-P$6)*(1-Painel!$E$7)-P$5+P$6)*P$7</f>
        <v>6924850.7373409858</v>
      </c>
      <c r="Q105" s="35">
        <f>((Produção!Q99*PreçoLivre!Q101*(1-Painel!$B$8)-Q$3-Q$4-Q$6)*(1-Painel!$E$7)-Q$5+Q$6)*Q$7</f>
        <v>6640872.6414801814</v>
      </c>
      <c r="R105" s="35">
        <f>((Produção!R99*PreçoLivre!R101*(1-Painel!$B$8)-R$3-R$4-R$6)*(1-Painel!$E$7)-R$5+R$6)*R$7</f>
        <v>5725950.6010515532</v>
      </c>
      <c r="S105" s="35">
        <f>((Produção!S99*PreçoLivre!S101*(1-Painel!$B$8)-S$3-S$4-S$6)*(1-Painel!$E$7)-S$5+S$6)*S$7</f>
        <v>4911380.5330110798</v>
      </c>
      <c r="T105" s="35">
        <f>((Produção!T99*PreçoLivre!T101*(1-Painel!$B$8)-T$3-T$4-T$6)*(1-Painel!$E$7)-T$5+T$6)*T$7</f>
        <v>4281129.7353253961</v>
      </c>
      <c r="U105" s="35">
        <f>((Produção!U99*PreçoLivre!U101*(1-Painel!$B$8)-U$3-U$4-U$6)*(1-Painel!$E$7)-U$5+U$6)*U$7</f>
        <v>3911820.7927995007</v>
      </c>
      <c r="V105" s="35">
        <f>((Produção!V99*PreçoLivre!V101*(1-Painel!$B$8)-V$3-V$4-V$6)*(1-Painel!$E$7)-V$5+V$6)*V$7</f>
        <v>3537608.5477187308</v>
      </c>
    </row>
    <row r="106" spans="1:22" x14ac:dyDescent="0.25">
      <c r="A106" s="36">
        <v>97</v>
      </c>
      <c r="B106" s="35">
        <f t="shared" si="1"/>
        <v>206367995.10879514</v>
      </c>
      <c r="C106" s="35">
        <f>((Produção!C100*PreçoLivre!C102*(1-Painel!$B$8)-C$3-C$4-C$6)*(1-Painel!$E$7)-C$5+C$6)*C$7</f>
        <v>21596823.600953873</v>
      </c>
      <c r="D106" s="35">
        <f>((Produção!D100*PreçoLivre!D102*(1-Painel!$B$8)-D$3-D$4-D$6)*(1-Painel!$E$7)-D$5+D$6)*D$7</f>
        <v>20131935.358901594</v>
      </c>
      <c r="E106" s="35">
        <f>((Produção!E100*PreçoLivre!E102*(1-Painel!$B$8)-E$3-E$4-E$6)*(1-Painel!$E$7)-E$5+E$6)*E$7</f>
        <v>17813146.123919483</v>
      </c>
      <c r="F106" s="35">
        <f>((Produção!F100*PreçoLivre!F102*(1-Painel!$B$8)-F$3-F$4-F$6)*(1-Painel!$E$7)-F$5+F$6)*F$7</f>
        <v>16410046.043555979</v>
      </c>
      <c r="G106" s="35">
        <f>((Produção!G100*PreçoLivre!G102*(1-Painel!$B$8)-G$3-G$4-G$6)*(1-Painel!$E$7)-G$5+G$6)*G$7</f>
        <v>14182125.952238509</v>
      </c>
      <c r="H106" s="35">
        <f>((Produção!H100*PreçoLivre!H102*(1-Painel!$B$8)-H$3-H$4-H$6)*(1-Painel!$E$7)-H$5+H$6)*H$7</f>
        <v>13944118.003240289</v>
      </c>
      <c r="I106" s="35">
        <f>((Produção!I100*PreçoLivre!I102*(1-Painel!$B$8)-I$3-I$4-I$6)*(1-Painel!$E$7)-I$5+I$6)*I$7</f>
        <v>12947216.42717999</v>
      </c>
      <c r="J106" s="35">
        <f>((Produção!J100*PreçoLivre!J102*(1-Painel!$B$8)-J$3-J$4-J$6)*(1-Painel!$E$7)-J$5+J$6)*J$7</f>
        <v>12071974.190056164</v>
      </c>
      <c r="K106" s="35">
        <f>((Produção!K100*PreçoLivre!K102*(1-Painel!$B$8)-K$3-K$4-K$6)*(1-Painel!$E$7)-K$5+K$6)*K$7</f>
        <v>11119087.098383477</v>
      </c>
      <c r="L106" s="35">
        <f>((Produção!L100*PreçoLivre!L102*(1-Painel!$B$8)-L$3-L$4-L$6)*(1-Painel!$E$7)-L$5+L$6)*L$7</f>
        <v>9271581.0885197036</v>
      </c>
      <c r="M106" s="35">
        <f>((Produção!M100*PreçoLivre!M102*(1-Painel!$B$8)-M$3-M$4-M$6)*(1-Painel!$E$7)-M$5+M$6)*M$7</f>
        <v>8645327.7244702708</v>
      </c>
      <c r="N106" s="35">
        <f>((Produção!N100*PreçoLivre!N102*(1-Painel!$B$8)-N$3-N$4-N$6)*(1-Painel!$E$7)-N$5+N$6)*N$7</f>
        <v>8071508.4917861652</v>
      </c>
      <c r="O106" s="35">
        <f>((Produção!O100*PreçoLivre!O102*(1-Painel!$B$8)-O$3-O$4-O$6)*(1-Painel!$E$7)-O$5+O$6)*O$7</f>
        <v>6790801.0123408101</v>
      </c>
      <c r="P106" s="35">
        <f>((Produção!P100*PreçoLivre!P102*(1-Painel!$B$8)-P$3-P$4-P$6)*(1-Painel!$E$7)-P$5+P$6)*P$7</f>
        <v>6099600.602594058</v>
      </c>
      <c r="Q106" s="35">
        <f>((Produção!Q100*PreçoLivre!Q102*(1-Painel!$B$8)-Q$3-Q$4-Q$6)*(1-Painel!$E$7)-Q$5+Q$6)*Q$7</f>
        <v>5561558.8622125769</v>
      </c>
      <c r="R106" s="35">
        <f>((Produção!R100*PreçoLivre!R102*(1-Painel!$B$8)-R$3-R$4-R$6)*(1-Painel!$E$7)-R$5+R$6)*R$7</f>
        <v>4886417.8789550234</v>
      </c>
      <c r="S106" s="35">
        <f>((Produção!S100*PreçoLivre!S102*(1-Painel!$B$8)-S$3-S$4-S$6)*(1-Painel!$E$7)-S$5+S$6)*S$7</f>
        <v>4472223.737291947</v>
      </c>
      <c r="T106" s="35">
        <f>((Produção!T100*PreçoLivre!T102*(1-Painel!$B$8)-T$3-T$4-T$6)*(1-Painel!$E$7)-T$5+T$6)*T$7</f>
        <v>4349908.4555783756</v>
      </c>
      <c r="U106" s="35">
        <f>((Produção!U100*PreçoLivre!U102*(1-Painel!$B$8)-U$3-U$4-U$6)*(1-Painel!$E$7)-U$5+U$6)*U$7</f>
        <v>4084614.3988254918</v>
      </c>
      <c r="V106" s="35">
        <f>((Produção!V100*PreçoLivre!V102*(1-Painel!$B$8)-V$3-V$4-V$6)*(1-Painel!$E$7)-V$5+V$6)*V$7</f>
        <v>3917980.057791356</v>
      </c>
    </row>
    <row r="107" spans="1:22" x14ac:dyDescent="0.25">
      <c r="A107" s="36">
        <v>98</v>
      </c>
      <c r="B107" s="35">
        <f t="shared" si="1"/>
        <v>205015242.77351621</v>
      </c>
      <c r="C107" s="35">
        <f>((Produção!C101*PreçoLivre!C103*(1-Painel!$B$8)-C$3-C$4-C$6)*(1-Painel!$E$7)-C$5+C$6)*C$7</f>
        <v>21160823.823720705</v>
      </c>
      <c r="D107" s="35">
        <f>((Produção!D101*PreçoLivre!D103*(1-Painel!$B$8)-D$3-D$4-D$6)*(1-Painel!$E$7)-D$5+D$6)*D$7</f>
        <v>18288423.201774698</v>
      </c>
      <c r="E107" s="35">
        <f>((Produção!E101*PreçoLivre!E103*(1-Painel!$B$8)-E$3-E$4-E$6)*(1-Painel!$E$7)-E$5+E$6)*E$7</f>
        <v>17376172.111780763</v>
      </c>
      <c r="F107" s="35">
        <f>((Produção!F101*PreçoLivre!F103*(1-Painel!$B$8)-F$3-F$4-F$6)*(1-Painel!$E$7)-F$5+F$6)*F$7</f>
        <v>16584270.685649568</v>
      </c>
      <c r="G107" s="35">
        <f>((Produção!G101*PreçoLivre!G103*(1-Painel!$B$8)-G$3-G$4-G$6)*(1-Painel!$E$7)-G$5+G$6)*G$7</f>
        <v>14157133.845705384</v>
      </c>
      <c r="H107" s="35">
        <f>((Produção!H101*PreçoLivre!H103*(1-Painel!$B$8)-H$3-H$4-H$6)*(1-Painel!$E$7)-H$5+H$6)*H$7</f>
        <v>12229398.974897774</v>
      </c>
      <c r="I107" s="35">
        <f>((Produção!I101*PreçoLivre!I103*(1-Painel!$B$8)-I$3-I$4-I$6)*(1-Painel!$E$7)-I$5+I$6)*I$7</f>
        <v>11616463.987895612</v>
      </c>
      <c r="J107" s="35">
        <f>((Produção!J101*PreçoLivre!J103*(1-Painel!$B$8)-J$3-J$4-J$6)*(1-Painel!$E$7)-J$5+J$6)*J$7</f>
        <v>11286225.036863564</v>
      </c>
      <c r="K107" s="35">
        <f>((Produção!K101*PreçoLivre!K103*(1-Painel!$B$8)-K$3-K$4-K$6)*(1-Painel!$E$7)-K$5+K$6)*K$7</f>
        <v>10081071.17231635</v>
      </c>
      <c r="L107" s="35">
        <f>((Produção!L101*PreçoLivre!L103*(1-Painel!$B$8)-L$3-L$4-L$6)*(1-Painel!$E$7)-L$5+L$6)*L$7</f>
        <v>9992722.7763485108</v>
      </c>
      <c r="M107" s="35">
        <f>((Produção!M101*PreçoLivre!M103*(1-Painel!$B$8)-M$3-M$4-M$6)*(1-Painel!$E$7)-M$5+M$6)*M$7</f>
        <v>9234155.1906793322</v>
      </c>
      <c r="N107" s="35">
        <f>((Produção!N101*PreçoLivre!N103*(1-Painel!$B$8)-N$3-N$4-N$6)*(1-Painel!$E$7)-N$5+N$6)*N$7</f>
        <v>8307739.8942380091</v>
      </c>
      <c r="O107" s="35">
        <f>((Produção!O101*PreçoLivre!O103*(1-Painel!$B$8)-O$3-O$4-O$6)*(1-Painel!$E$7)-O$5+O$6)*O$7</f>
        <v>7872675.0337838065</v>
      </c>
      <c r="P107" s="35">
        <f>((Produção!P101*PreçoLivre!P103*(1-Painel!$B$8)-P$3-P$4-P$6)*(1-Painel!$E$7)-P$5+P$6)*P$7</f>
        <v>6924328.7318805717</v>
      </c>
      <c r="Q107" s="35">
        <f>((Produção!Q101*PreçoLivre!Q103*(1-Painel!$B$8)-Q$3-Q$4-Q$6)*(1-Painel!$E$7)-Q$5+Q$6)*Q$7</f>
        <v>6392769.5987352524</v>
      </c>
      <c r="R107" s="35">
        <f>((Produção!R101*PreçoLivre!R103*(1-Painel!$B$8)-R$3-R$4-R$6)*(1-Painel!$E$7)-R$5+R$6)*R$7</f>
        <v>5587565.249010561</v>
      </c>
      <c r="S107" s="35">
        <f>((Produção!S101*PreçoLivre!S103*(1-Painel!$B$8)-S$3-S$4-S$6)*(1-Painel!$E$7)-S$5+S$6)*S$7</f>
        <v>5081710.2252458287</v>
      </c>
      <c r="T107" s="35">
        <f>((Produção!T101*PreçoLivre!T103*(1-Painel!$B$8)-T$3-T$4-T$6)*(1-Painel!$E$7)-T$5+T$6)*T$7</f>
        <v>4663007.0655033812</v>
      </c>
      <c r="U107" s="35">
        <f>((Produção!U101*PreçoLivre!U103*(1-Painel!$B$8)-U$3-U$4-U$6)*(1-Painel!$E$7)-U$5+U$6)*U$7</f>
        <v>4293566.1180546563</v>
      </c>
      <c r="V107" s="35">
        <f>((Produção!V101*PreçoLivre!V103*(1-Painel!$B$8)-V$3-V$4-V$6)*(1-Painel!$E$7)-V$5+V$6)*V$7</f>
        <v>3885020.0494318861</v>
      </c>
    </row>
    <row r="108" spans="1:22" x14ac:dyDescent="0.25">
      <c r="A108" s="36">
        <v>99</v>
      </c>
      <c r="B108" s="35">
        <f t="shared" si="1"/>
        <v>209996045.30517423</v>
      </c>
      <c r="C108" s="35">
        <f>((Produção!C102*PreçoLivre!C104*(1-Painel!$B$8)-C$3-C$4-C$6)*(1-Painel!$E$7)-C$5+C$6)*C$7</f>
        <v>22345259.610416628</v>
      </c>
      <c r="D108" s="35">
        <f>((Produção!D102*PreçoLivre!D104*(1-Painel!$B$8)-D$3-D$4-D$6)*(1-Painel!$E$7)-D$5+D$6)*D$7</f>
        <v>20203953.34690959</v>
      </c>
      <c r="E108" s="35">
        <f>((Produção!E102*PreçoLivre!E104*(1-Painel!$B$8)-E$3-E$4-E$6)*(1-Painel!$E$7)-E$5+E$6)*E$7</f>
        <v>18690834.378338356</v>
      </c>
      <c r="F108" s="35">
        <f>((Produção!F102*PreçoLivre!F104*(1-Painel!$B$8)-F$3-F$4-F$6)*(1-Painel!$E$7)-F$5+F$6)*F$7</f>
        <v>17582709.211990256</v>
      </c>
      <c r="G108" s="35">
        <f>((Produção!G102*PreçoLivre!G104*(1-Painel!$B$8)-G$3-G$4-G$6)*(1-Painel!$E$7)-G$5+G$6)*G$7</f>
        <v>15595330.283311</v>
      </c>
      <c r="H108" s="35">
        <f>((Produção!H102*PreçoLivre!H104*(1-Painel!$B$8)-H$3-H$4-H$6)*(1-Painel!$E$7)-H$5+H$6)*H$7</f>
        <v>14381223.129928516</v>
      </c>
      <c r="I108" s="35">
        <f>((Produção!I102*PreçoLivre!I104*(1-Painel!$B$8)-I$3-I$4-I$6)*(1-Painel!$E$7)-I$5+I$6)*I$7</f>
        <v>11862691.441326547</v>
      </c>
      <c r="J108" s="35">
        <f>((Produção!J102*PreçoLivre!J104*(1-Painel!$B$8)-J$3-J$4-J$6)*(1-Painel!$E$7)-J$5+J$6)*J$7</f>
        <v>10370521.039829763</v>
      </c>
      <c r="K108" s="35">
        <f>((Produção!K102*PreçoLivre!K104*(1-Painel!$B$8)-K$3-K$4-K$6)*(1-Painel!$E$7)-K$5+K$6)*K$7</f>
        <v>9828657.3989997171</v>
      </c>
      <c r="L108" s="35">
        <f>((Produção!L102*PreçoLivre!L104*(1-Painel!$B$8)-L$3-L$4-L$6)*(1-Painel!$E$7)-L$5+L$6)*L$7</f>
        <v>9063423.6227287725</v>
      </c>
      <c r="M108" s="35">
        <f>((Produção!M102*PreçoLivre!M104*(1-Painel!$B$8)-M$3-M$4-M$6)*(1-Painel!$E$7)-M$5+M$6)*M$7</f>
        <v>8623252.9882761091</v>
      </c>
      <c r="N108" s="35">
        <f>((Produção!N102*PreçoLivre!N104*(1-Painel!$B$8)-N$3-N$4-N$6)*(1-Painel!$E$7)-N$5+N$6)*N$7</f>
        <v>7743393.8821189906</v>
      </c>
      <c r="O108" s="35">
        <f>((Produção!O102*PreçoLivre!O104*(1-Painel!$B$8)-O$3-O$4-O$6)*(1-Painel!$E$7)-O$5+O$6)*O$7</f>
        <v>6930620.9448001916</v>
      </c>
      <c r="P108" s="35">
        <f>((Produção!P102*PreçoLivre!P104*(1-Painel!$B$8)-P$3-P$4-P$6)*(1-Painel!$E$7)-P$5+P$6)*P$7</f>
        <v>6520375.5411939304</v>
      </c>
      <c r="Q108" s="35">
        <f>((Produção!Q102*PreçoLivre!Q104*(1-Painel!$B$8)-Q$3-Q$4-Q$6)*(1-Painel!$E$7)-Q$5+Q$6)*Q$7</f>
        <v>6148833.6130679362</v>
      </c>
      <c r="R108" s="35">
        <f>((Produção!R102*PreçoLivre!R104*(1-Painel!$B$8)-R$3-R$4-R$6)*(1-Painel!$E$7)-R$5+R$6)*R$7</f>
        <v>5676387.9971795492</v>
      </c>
      <c r="S108" s="35">
        <f>((Produção!S102*PreçoLivre!S104*(1-Painel!$B$8)-S$3-S$4-S$6)*(1-Painel!$E$7)-S$5+S$6)*S$7</f>
        <v>5324608.0668628141</v>
      </c>
      <c r="T108" s="35">
        <f>((Produção!T102*PreçoLivre!T104*(1-Painel!$B$8)-T$3-T$4-T$6)*(1-Painel!$E$7)-T$5+T$6)*T$7</f>
        <v>4569338.7844861848</v>
      </c>
      <c r="U108" s="35">
        <f>((Produção!U102*PreçoLivre!U104*(1-Painel!$B$8)-U$3-U$4-U$6)*(1-Painel!$E$7)-U$5+U$6)*U$7</f>
        <v>4448207.1280486081</v>
      </c>
      <c r="V108" s="35">
        <f>((Produção!V102*PreçoLivre!V104*(1-Painel!$B$8)-V$3-V$4-V$6)*(1-Painel!$E$7)-V$5+V$6)*V$7</f>
        <v>4086422.8953608344</v>
      </c>
    </row>
    <row r="109" spans="1:22" x14ac:dyDescent="0.25">
      <c r="A109" s="36">
        <v>100</v>
      </c>
      <c r="B109" s="35">
        <f t="shared" si="1"/>
        <v>216730770.97625661</v>
      </c>
      <c r="C109" s="35">
        <f>((Produção!C103*PreçoLivre!C105*(1-Painel!$B$8)-C$3-C$4-C$6)*(1-Painel!$E$7)-C$5+C$6)*C$7</f>
        <v>21398926.348604526</v>
      </c>
      <c r="D109" s="35">
        <f>((Produção!D103*PreçoLivre!D105*(1-Painel!$B$8)-D$3-D$4-D$6)*(1-Painel!$E$7)-D$5+D$6)*D$7</f>
        <v>20494371.963878863</v>
      </c>
      <c r="E109" s="35">
        <f>((Produção!E103*PreçoLivre!E105*(1-Painel!$B$8)-E$3-E$4-E$6)*(1-Painel!$E$7)-E$5+E$6)*E$7</f>
        <v>19197680.117138151</v>
      </c>
      <c r="F109" s="35">
        <f>((Produção!F103*PreçoLivre!F105*(1-Painel!$B$8)-F$3-F$4-F$6)*(1-Painel!$E$7)-F$5+F$6)*F$7</f>
        <v>17921857.232855033</v>
      </c>
      <c r="G109" s="35">
        <f>((Produção!G103*PreçoLivre!G105*(1-Painel!$B$8)-G$3-G$4-G$6)*(1-Painel!$E$7)-G$5+G$6)*G$7</f>
        <v>16181257.193232564</v>
      </c>
      <c r="H109" s="35">
        <f>((Produção!H103*PreçoLivre!H105*(1-Painel!$B$8)-H$3-H$4-H$6)*(1-Painel!$E$7)-H$5+H$6)*H$7</f>
        <v>15320632.965731874</v>
      </c>
      <c r="I109" s="35">
        <f>((Produção!I103*PreçoLivre!I105*(1-Painel!$B$8)-I$3-I$4-I$6)*(1-Painel!$E$7)-I$5+I$6)*I$7</f>
        <v>13608566.257389532</v>
      </c>
      <c r="J109" s="35">
        <f>((Produção!J103*PreçoLivre!J105*(1-Painel!$B$8)-J$3-J$4-J$6)*(1-Painel!$E$7)-J$5+J$6)*J$7</f>
        <v>12028863.518294971</v>
      </c>
      <c r="K109" s="35">
        <f>((Produção!K103*PreçoLivre!K105*(1-Painel!$B$8)-K$3-K$4-K$6)*(1-Painel!$E$7)-K$5+K$6)*K$7</f>
        <v>10395346.472413983</v>
      </c>
      <c r="L109" s="35">
        <f>((Produção!L103*PreçoLivre!L105*(1-Painel!$B$8)-L$3-L$4-L$6)*(1-Painel!$E$7)-L$5+L$6)*L$7</f>
        <v>9348135.4952879045</v>
      </c>
      <c r="M109" s="35">
        <f>((Produção!M103*PreçoLivre!M105*(1-Painel!$B$8)-M$3-M$4-M$6)*(1-Painel!$E$7)-M$5+M$6)*M$7</f>
        <v>8239017.1645134715</v>
      </c>
      <c r="N109" s="35">
        <f>((Produção!N103*PreçoLivre!N105*(1-Painel!$B$8)-N$3-N$4-N$6)*(1-Painel!$E$7)-N$5+N$6)*N$7</f>
        <v>7479431.3901237827</v>
      </c>
      <c r="O109" s="35">
        <f>((Produção!O103*PreçoLivre!O105*(1-Painel!$B$8)-O$3-O$4-O$6)*(1-Painel!$E$7)-O$5+O$6)*O$7</f>
        <v>7235510.7408888536</v>
      </c>
      <c r="P109" s="35">
        <f>((Produção!P103*PreçoLivre!P105*(1-Painel!$B$8)-P$3-P$4-P$6)*(1-Painel!$E$7)-P$5+P$6)*P$7</f>
        <v>6852717.741176879</v>
      </c>
      <c r="Q109" s="35">
        <f>((Produção!Q103*PreçoLivre!Q105*(1-Painel!$B$8)-Q$3-Q$4-Q$6)*(1-Painel!$E$7)-Q$5+Q$6)*Q$7</f>
        <v>6269949.4004831444</v>
      </c>
      <c r="R109" s="35">
        <f>((Produção!R103*PreçoLivre!R105*(1-Painel!$B$8)-R$3-R$4-R$6)*(1-Painel!$E$7)-R$5+R$6)*R$7</f>
        <v>5875247.3994508088</v>
      </c>
      <c r="S109" s="35">
        <f>((Produção!S103*PreçoLivre!S105*(1-Painel!$B$8)-S$3-S$4-S$6)*(1-Painel!$E$7)-S$5+S$6)*S$7</f>
        <v>5306764.4676238932</v>
      </c>
      <c r="T109" s="35">
        <f>((Produção!T103*PreçoLivre!T105*(1-Painel!$B$8)-T$3-T$4-T$6)*(1-Painel!$E$7)-T$5+T$6)*T$7</f>
        <v>4922642.3247698825</v>
      </c>
      <c r="U109" s="35">
        <f>((Produção!U103*PreçoLivre!U105*(1-Painel!$B$8)-U$3-U$4-U$6)*(1-Painel!$E$7)-U$5+U$6)*U$7</f>
        <v>4526495.6153443977</v>
      </c>
      <c r="V109" s="35">
        <f>((Produção!V103*PreçoLivre!V105*(1-Painel!$B$8)-V$3-V$4-V$6)*(1-Painel!$E$7)-V$5+V$6)*V$7</f>
        <v>4127357.1670541042</v>
      </c>
    </row>
    <row r="110" spans="1:22" x14ac:dyDescent="0.25">
      <c r="A110" s="36">
        <v>101</v>
      </c>
      <c r="B110" s="35">
        <f t="shared" si="1"/>
        <v>212277338.27174255</v>
      </c>
      <c r="C110" s="35">
        <f>((Produção!C104*PreçoLivre!C106*(1-Painel!$B$8)-C$3-C$4-C$6)*(1-Painel!$E$7)-C$5+C$6)*C$7</f>
        <v>23027421.715451039</v>
      </c>
      <c r="D110" s="35">
        <f>((Produção!D104*PreçoLivre!D106*(1-Painel!$B$8)-D$3-D$4-D$6)*(1-Painel!$E$7)-D$5+D$6)*D$7</f>
        <v>21426260.56084156</v>
      </c>
      <c r="E110" s="35">
        <f>((Produção!E104*PreçoLivre!E106*(1-Painel!$B$8)-E$3-E$4-E$6)*(1-Painel!$E$7)-E$5+E$6)*E$7</f>
        <v>19407559.913285498</v>
      </c>
      <c r="F110" s="35">
        <f>((Produção!F104*PreçoLivre!F106*(1-Painel!$B$8)-F$3-F$4-F$6)*(1-Painel!$E$7)-F$5+F$6)*F$7</f>
        <v>16785335.756816402</v>
      </c>
      <c r="G110" s="35">
        <f>((Produção!G104*PreçoLivre!G106*(1-Painel!$B$8)-G$3-G$4-G$6)*(1-Painel!$E$7)-G$5+G$6)*G$7</f>
        <v>14832562.375614706</v>
      </c>
      <c r="H110" s="35">
        <f>((Produção!H104*PreçoLivre!H106*(1-Painel!$B$8)-H$3-H$4-H$6)*(1-Painel!$E$7)-H$5+H$6)*H$7</f>
        <v>14527036.54015906</v>
      </c>
      <c r="I110" s="35">
        <f>((Produção!I104*PreçoLivre!I106*(1-Painel!$B$8)-I$3-I$4-I$6)*(1-Painel!$E$7)-I$5+I$6)*I$7</f>
        <v>12786837.988076277</v>
      </c>
      <c r="J110" s="35">
        <f>((Produção!J104*PreçoLivre!J106*(1-Painel!$B$8)-J$3-J$4-J$6)*(1-Painel!$E$7)-J$5+J$6)*J$7</f>
        <v>11734002.12500589</v>
      </c>
      <c r="K110" s="35">
        <f>((Produção!K104*PreçoLivre!K106*(1-Painel!$B$8)-K$3-K$4-K$6)*(1-Painel!$E$7)-K$5+K$6)*K$7</f>
        <v>10663748.146444065</v>
      </c>
      <c r="L110" s="35">
        <f>((Produção!L104*PreçoLivre!L106*(1-Painel!$B$8)-L$3-L$4-L$6)*(1-Painel!$E$7)-L$5+L$6)*L$7</f>
        <v>9134273.7514792234</v>
      </c>
      <c r="M110" s="35">
        <f>((Produção!M104*PreçoLivre!M106*(1-Painel!$B$8)-M$3-M$4-M$6)*(1-Painel!$E$7)-M$5+M$6)*M$7</f>
        <v>8099741.7749091145</v>
      </c>
      <c r="N110" s="35">
        <f>((Produção!N104*PreçoLivre!N106*(1-Painel!$B$8)-N$3-N$4-N$6)*(1-Painel!$E$7)-N$5+N$6)*N$7</f>
        <v>7766614.6857361989</v>
      </c>
      <c r="O110" s="35">
        <f>((Produção!O104*PreçoLivre!O106*(1-Painel!$B$8)-O$3-O$4-O$6)*(1-Painel!$E$7)-O$5+O$6)*O$7</f>
        <v>7348407.6991665671</v>
      </c>
      <c r="P110" s="35">
        <f>((Produção!P104*PreçoLivre!P106*(1-Painel!$B$8)-P$3-P$4-P$6)*(1-Painel!$E$7)-P$5+P$6)*P$7</f>
        <v>6560604.7553242901</v>
      </c>
      <c r="Q110" s="35">
        <f>((Produção!Q104*PreçoLivre!Q106*(1-Painel!$B$8)-Q$3-Q$4-Q$6)*(1-Painel!$E$7)-Q$5+Q$6)*Q$7</f>
        <v>5821993.6730358219</v>
      </c>
      <c r="R110" s="35">
        <f>((Produção!R104*PreçoLivre!R106*(1-Painel!$B$8)-R$3-R$4-R$6)*(1-Painel!$E$7)-R$5+R$6)*R$7</f>
        <v>5239810.4856339861</v>
      </c>
      <c r="S110" s="35">
        <f>((Produção!S104*PreçoLivre!S106*(1-Painel!$B$8)-S$3-S$4-S$6)*(1-Painel!$E$7)-S$5+S$6)*S$7</f>
        <v>4964132.0209579123</v>
      </c>
      <c r="T110" s="35">
        <f>((Produção!T104*PreçoLivre!T106*(1-Painel!$B$8)-T$3-T$4-T$6)*(1-Painel!$E$7)-T$5+T$6)*T$7</f>
        <v>4407241.629611887</v>
      </c>
      <c r="U110" s="35">
        <f>((Produção!U104*PreçoLivre!U106*(1-Painel!$B$8)-U$3-U$4-U$6)*(1-Painel!$E$7)-U$5+U$6)*U$7</f>
        <v>4055178.6876522345</v>
      </c>
      <c r="V110" s="35">
        <f>((Produção!V104*PreçoLivre!V106*(1-Painel!$B$8)-V$3-V$4-V$6)*(1-Painel!$E$7)-V$5+V$6)*V$7</f>
        <v>3688573.9865408009</v>
      </c>
    </row>
    <row r="111" spans="1:22" x14ac:dyDescent="0.25">
      <c r="A111" s="36">
        <v>102</v>
      </c>
      <c r="B111" s="35">
        <f t="shared" si="1"/>
        <v>248521278.79773027</v>
      </c>
      <c r="C111" s="35">
        <f>((Produção!C105*PreçoLivre!C107*(1-Painel!$B$8)-C$3-C$4-C$6)*(1-Painel!$E$7)-C$5+C$6)*C$7</f>
        <v>23128363.845734071</v>
      </c>
      <c r="D111" s="35">
        <f>((Produção!D105*PreçoLivre!D107*(1-Painel!$B$8)-D$3-D$4-D$6)*(1-Painel!$E$7)-D$5+D$6)*D$7</f>
        <v>20748922.976521675</v>
      </c>
      <c r="E111" s="35">
        <f>((Produção!E105*PreçoLivre!E107*(1-Painel!$B$8)-E$3-E$4-E$6)*(1-Painel!$E$7)-E$5+E$6)*E$7</f>
        <v>19949141.388560668</v>
      </c>
      <c r="F111" s="35">
        <f>((Produção!F105*PreçoLivre!F107*(1-Painel!$B$8)-F$3-F$4-F$6)*(1-Painel!$E$7)-F$5+F$6)*F$7</f>
        <v>18378606.120477594</v>
      </c>
      <c r="G111" s="35">
        <f>((Produção!G105*PreçoLivre!G107*(1-Painel!$B$8)-G$3-G$4-G$6)*(1-Painel!$E$7)-G$5+G$6)*G$7</f>
        <v>16914141.758119661</v>
      </c>
      <c r="H111" s="35">
        <f>((Produção!H105*PreçoLivre!H107*(1-Painel!$B$8)-H$3-H$4-H$6)*(1-Painel!$E$7)-H$5+H$6)*H$7</f>
        <v>16042267.828726307</v>
      </c>
      <c r="I111" s="35">
        <f>((Produção!I105*PreçoLivre!I107*(1-Painel!$B$8)-I$3-I$4-I$6)*(1-Painel!$E$7)-I$5+I$6)*I$7</f>
        <v>15006458.344605405</v>
      </c>
      <c r="J111" s="35">
        <f>((Produção!J105*PreçoLivre!J107*(1-Painel!$B$8)-J$3-J$4-J$6)*(1-Painel!$E$7)-J$5+J$6)*J$7</f>
        <v>14146894.332190739</v>
      </c>
      <c r="K111" s="35">
        <f>((Produção!K105*PreçoLivre!K107*(1-Painel!$B$8)-K$3-K$4-K$6)*(1-Painel!$E$7)-K$5+K$6)*K$7</f>
        <v>12996885.42448706</v>
      </c>
      <c r="L111" s="35">
        <f>((Produção!L105*PreçoLivre!L107*(1-Painel!$B$8)-L$3-L$4-L$6)*(1-Painel!$E$7)-L$5+L$6)*L$7</f>
        <v>11557921.516413156</v>
      </c>
      <c r="M111" s="35">
        <f>((Produção!M105*PreçoLivre!M107*(1-Painel!$B$8)-M$3-M$4-M$6)*(1-Painel!$E$7)-M$5+M$6)*M$7</f>
        <v>9928431.8732814789</v>
      </c>
      <c r="N111" s="35">
        <f>((Produção!N105*PreçoLivre!N107*(1-Painel!$B$8)-N$3-N$4-N$6)*(1-Painel!$E$7)-N$5+N$6)*N$7</f>
        <v>9196080.9164169654</v>
      </c>
      <c r="O111" s="35">
        <f>((Produção!O105*PreçoLivre!O107*(1-Painel!$B$8)-O$3-O$4-O$6)*(1-Painel!$E$7)-O$5+O$6)*O$7</f>
        <v>8982519.8361509982</v>
      </c>
      <c r="P111" s="35">
        <f>((Produção!P105*PreçoLivre!P107*(1-Painel!$B$8)-P$3-P$4-P$6)*(1-Painel!$E$7)-P$5+P$6)*P$7</f>
        <v>8625243.99017483</v>
      </c>
      <c r="Q111" s="35">
        <f>((Produção!Q105*PreçoLivre!Q107*(1-Painel!$B$8)-Q$3-Q$4-Q$6)*(1-Painel!$E$7)-Q$5+Q$6)*Q$7</f>
        <v>8270013.4092062134</v>
      </c>
      <c r="R111" s="35">
        <f>((Produção!R105*PreçoLivre!R107*(1-Painel!$B$8)-R$3-R$4-R$6)*(1-Painel!$E$7)-R$5+R$6)*R$7</f>
        <v>7996945.4300342342</v>
      </c>
      <c r="S111" s="35">
        <f>((Produção!S105*PreçoLivre!S107*(1-Painel!$B$8)-S$3-S$4-S$6)*(1-Painel!$E$7)-S$5+S$6)*S$7</f>
        <v>7649245.6650004145</v>
      </c>
      <c r="T111" s="35">
        <f>((Produção!T105*PreçoLivre!T107*(1-Painel!$B$8)-T$3-T$4-T$6)*(1-Painel!$E$7)-T$5+T$6)*T$7</f>
        <v>7023269.2701529339</v>
      </c>
      <c r="U111" s="35">
        <f>((Produção!U105*PreçoLivre!U107*(1-Painel!$B$8)-U$3-U$4-U$6)*(1-Painel!$E$7)-U$5+U$6)*U$7</f>
        <v>6245439.3357090158</v>
      </c>
      <c r="V111" s="35">
        <f>((Produção!V105*PreçoLivre!V107*(1-Painel!$B$8)-V$3-V$4-V$6)*(1-Painel!$E$7)-V$5+V$6)*V$7</f>
        <v>5734485.5357668959</v>
      </c>
    </row>
    <row r="112" spans="1:22" x14ac:dyDescent="0.25">
      <c r="A112" s="36">
        <v>103</v>
      </c>
      <c r="B112" s="35">
        <f t="shared" si="1"/>
        <v>227137108.12165943</v>
      </c>
      <c r="C112" s="35">
        <f>((Produção!C106*PreçoLivre!C108*(1-Painel!$B$8)-C$3-C$4-C$6)*(1-Painel!$E$7)-C$5+C$6)*C$7</f>
        <v>23920389.831908002</v>
      </c>
      <c r="D112" s="35">
        <f>((Produção!D106*PreçoLivre!D108*(1-Painel!$B$8)-D$3-D$4-D$6)*(1-Painel!$E$7)-D$5+D$6)*D$7</f>
        <v>23261939.394172326</v>
      </c>
      <c r="E112" s="35">
        <f>((Produção!E106*PreçoLivre!E108*(1-Painel!$B$8)-E$3-E$4-E$6)*(1-Painel!$E$7)-E$5+E$6)*E$7</f>
        <v>20539372.222047389</v>
      </c>
      <c r="F112" s="35">
        <f>((Produção!F106*PreçoLivre!F108*(1-Painel!$B$8)-F$3-F$4-F$6)*(1-Painel!$E$7)-F$5+F$6)*F$7</f>
        <v>18221375.755995765</v>
      </c>
      <c r="G112" s="35">
        <f>((Produção!G106*PreçoLivre!G108*(1-Painel!$B$8)-G$3-G$4-G$6)*(1-Painel!$E$7)-G$5+G$6)*G$7</f>
        <v>16918882.07008411</v>
      </c>
      <c r="H112" s="35">
        <f>((Produção!H106*PreçoLivre!H108*(1-Painel!$B$8)-H$3-H$4-H$6)*(1-Painel!$E$7)-H$5+H$6)*H$7</f>
        <v>14860390.37801278</v>
      </c>
      <c r="I112" s="35">
        <f>((Produção!I106*PreçoLivre!I108*(1-Painel!$B$8)-I$3-I$4-I$6)*(1-Painel!$E$7)-I$5+I$6)*I$7</f>
        <v>13090645.408280406</v>
      </c>
      <c r="J112" s="35">
        <f>((Produção!J106*PreçoLivre!J108*(1-Painel!$B$8)-J$3-J$4-J$6)*(1-Painel!$E$7)-J$5+J$6)*J$7</f>
        <v>12165316.70309283</v>
      </c>
      <c r="K112" s="35">
        <f>((Produção!K106*PreçoLivre!K108*(1-Painel!$B$8)-K$3-K$4-K$6)*(1-Painel!$E$7)-K$5+K$6)*K$7</f>
        <v>10668804.807159081</v>
      </c>
      <c r="L112" s="35">
        <f>((Produção!L106*PreçoLivre!L108*(1-Painel!$B$8)-L$3-L$4-L$6)*(1-Painel!$E$7)-L$5+L$6)*L$7</f>
        <v>9338456.2832721118</v>
      </c>
      <c r="M112" s="35">
        <f>((Produção!M106*PreçoLivre!M108*(1-Painel!$B$8)-M$3-M$4-M$6)*(1-Painel!$E$7)-M$5+M$6)*M$7</f>
        <v>8785554.5357905459</v>
      </c>
      <c r="N112" s="35">
        <f>((Produção!N106*PreçoLivre!N108*(1-Painel!$B$8)-N$3-N$4-N$6)*(1-Painel!$E$7)-N$5+N$6)*N$7</f>
        <v>8165296.3347157063</v>
      </c>
      <c r="O112" s="35">
        <f>((Produção!O106*PreçoLivre!O108*(1-Painel!$B$8)-O$3-O$4-O$6)*(1-Painel!$E$7)-O$5+O$6)*O$7</f>
        <v>7834647.3425504174</v>
      </c>
      <c r="P112" s="35">
        <f>((Produção!P106*PreçoLivre!P108*(1-Painel!$B$8)-P$3-P$4-P$6)*(1-Painel!$E$7)-P$5+P$6)*P$7</f>
        <v>7119228.0647214465</v>
      </c>
      <c r="Q112" s="35">
        <f>((Produção!Q106*PreçoLivre!Q108*(1-Painel!$B$8)-Q$3-Q$4-Q$6)*(1-Painel!$E$7)-Q$5+Q$6)*Q$7</f>
        <v>7050218.5467452705</v>
      </c>
      <c r="R112" s="35">
        <f>((Produção!R106*PreçoLivre!R108*(1-Painel!$B$8)-R$3-R$4-R$6)*(1-Painel!$E$7)-R$5+R$6)*R$7</f>
        <v>6069544.2336043259</v>
      </c>
      <c r="S112" s="35">
        <f>((Produção!S106*PreçoLivre!S108*(1-Painel!$B$8)-S$3-S$4-S$6)*(1-Painel!$E$7)-S$5+S$6)*S$7</f>
        <v>5755564.7826557616</v>
      </c>
      <c r="T112" s="35">
        <f>((Produção!T106*PreçoLivre!T108*(1-Painel!$B$8)-T$3-T$4-T$6)*(1-Painel!$E$7)-T$5+T$6)*T$7</f>
        <v>4917711.5041075135</v>
      </c>
      <c r="U112" s="35">
        <f>((Produção!U106*PreçoLivre!U108*(1-Painel!$B$8)-U$3-U$4-U$6)*(1-Painel!$E$7)-U$5+U$6)*U$7</f>
        <v>4468348.7515206337</v>
      </c>
      <c r="V112" s="35">
        <f>((Produção!V106*PreçoLivre!V108*(1-Painel!$B$8)-V$3-V$4-V$6)*(1-Painel!$E$7)-V$5+V$6)*V$7</f>
        <v>3985421.1712230304</v>
      </c>
    </row>
    <row r="113" spans="1:22" x14ac:dyDescent="0.25">
      <c r="A113" s="36">
        <v>104</v>
      </c>
      <c r="B113" s="35">
        <f t="shared" si="1"/>
        <v>220782763.29685229</v>
      </c>
      <c r="C113" s="35">
        <f>((Produção!C107*PreçoLivre!C109*(1-Painel!$B$8)-C$3-C$4-C$6)*(1-Painel!$E$7)-C$5+C$6)*C$7</f>
        <v>22498907.450075984</v>
      </c>
      <c r="D113" s="35">
        <f>((Produção!D107*PreçoLivre!D109*(1-Painel!$B$8)-D$3-D$4-D$6)*(1-Painel!$E$7)-D$5+D$6)*D$7</f>
        <v>19696623.552957162</v>
      </c>
      <c r="E113" s="35">
        <f>((Produção!E107*PreçoLivre!E109*(1-Painel!$B$8)-E$3-E$4-E$6)*(1-Painel!$E$7)-E$5+E$6)*E$7</f>
        <v>19352495.924381729</v>
      </c>
      <c r="F113" s="35">
        <f>((Produção!F107*PreçoLivre!F109*(1-Painel!$B$8)-F$3-F$4-F$6)*(1-Painel!$E$7)-F$5+F$6)*F$7</f>
        <v>18584682.620798972</v>
      </c>
      <c r="G113" s="35">
        <f>((Produção!G107*PreçoLivre!G109*(1-Painel!$B$8)-G$3-G$4-G$6)*(1-Painel!$E$7)-G$5+G$6)*G$7</f>
        <v>16881107.420866784</v>
      </c>
      <c r="H113" s="35">
        <f>((Produção!H107*PreçoLivre!H109*(1-Painel!$B$8)-H$3-H$4-H$6)*(1-Painel!$E$7)-H$5+H$6)*H$7</f>
        <v>14966785.931044888</v>
      </c>
      <c r="I113" s="35">
        <f>((Produção!I107*PreçoLivre!I109*(1-Painel!$B$8)-I$3-I$4-I$6)*(1-Painel!$E$7)-I$5+I$6)*I$7</f>
        <v>13235803.364714466</v>
      </c>
      <c r="J113" s="35">
        <f>((Produção!J107*PreçoLivre!J109*(1-Painel!$B$8)-J$3-J$4-J$6)*(1-Painel!$E$7)-J$5+J$6)*J$7</f>
        <v>12215014.854645537</v>
      </c>
      <c r="K113" s="35">
        <f>((Produção!K107*PreçoLivre!K109*(1-Painel!$B$8)-K$3-K$4-K$6)*(1-Painel!$E$7)-K$5+K$6)*K$7</f>
        <v>10535808.285621623</v>
      </c>
      <c r="L113" s="35">
        <f>((Produção!L107*PreçoLivre!L109*(1-Painel!$B$8)-L$3-L$4-L$6)*(1-Painel!$E$7)-L$5+L$6)*L$7</f>
        <v>9389328.6691116448</v>
      </c>
      <c r="M113" s="35">
        <f>((Produção!M107*PreçoLivre!M109*(1-Painel!$B$8)-M$3-M$4-M$6)*(1-Painel!$E$7)-M$5+M$6)*M$7</f>
        <v>8736860.2626708131</v>
      </c>
      <c r="N113" s="35">
        <f>((Produção!N107*PreçoLivre!N109*(1-Painel!$B$8)-N$3-N$4-N$6)*(1-Painel!$E$7)-N$5+N$6)*N$7</f>
        <v>8168174.5052383617</v>
      </c>
      <c r="O113" s="35">
        <f>((Produção!O107*PreçoLivre!O109*(1-Painel!$B$8)-O$3-O$4-O$6)*(1-Painel!$E$7)-O$5+O$6)*O$7</f>
        <v>7386795.3228760175</v>
      </c>
      <c r="P113" s="35">
        <f>((Produção!P107*PreçoLivre!P109*(1-Painel!$B$8)-P$3-P$4-P$6)*(1-Painel!$E$7)-P$5+P$6)*P$7</f>
        <v>7038059.7670889292</v>
      </c>
      <c r="Q113" s="35">
        <f>((Produção!Q107*PreçoLivre!Q109*(1-Painel!$B$8)-Q$3-Q$4-Q$6)*(1-Painel!$E$7)-Q$5+Q$6)*Q$7</f>
        <v>6820759.9886704367</v>
      </c>
      <c r="R113" s="35">
        <f>((Produção!R107*PreçoLivre!R109*(1-Painel!$B$8)-R$3-R$4-R$6)*(1-Painel!$E$7)-R$5+R$6)*R$7</f>
        <v>6192234.3107986348</v>
      </c>
      <c r="S113" s="35">
        <f>((Produção!S107*PreçoLivre!S109*(1-Painel!$B$8)-S$3-S$4-S$6)*(1-Painel!$E$7)-S$5+S$6)*S$7</f>
        <v>5437087.8468368789</v>
      </c>
      <c r="T113" s="35">
        <f>((Produção!T107*PreçoLivre!T109*(1-Painel!$B$8)-T$3-T$4-T$6)*(1-Painel!$E$7)-T$5+T$6)*T$7</f>
        <v>4771203.7563419556</v>
      </c>
      <c r="U113" s="35">
        <f>((Produção!U107*PreçoLivre!U109*(1-Painel!$B$8)-U$3-U$4-U$6)*(1-Painel!$E$7)-U$5+U$6)*U$7</f>
        <v>4652574.5440095952</v>
      </c>
      <c r="V113" s="35">
        <f>((Produção!V107*PreçoLivre!V109*(1-Painel!$B$8)-V$3-V$4-V$6)*(1-Painel!$E$7)-V$5+V$6)*V$7</f>
        <v>4222454.9181018807</v>
      </c>
    </row>
    <row r="114" spans="1:22" x14ac:dyDescent="0.25">
      <c r="A114" s="36">
        <v>105</v>
      </c>
      <c r="B114" s="35">
        <f t="shared" si="1"/>
        <v>222078663.30512261</v>
      </c>
      <c r="C114" s="35">
        <f>((Produção!C108*PreçoLivre!C110*(1-Painel!$B$8)-C$3-C$4-C$6)*(1-Painel!$E$7)-C$5+C$6)*C$7</f>
        <v>22190002.701737504</v>
      </c>
      <c r="D114" s="35">
        <f>((Produção!D108*PreçoLivre!D110*(1-Painel!$B$8)-D$3-D$4-D$6)*(1-Painel!$E$7)-D$5+D$6)*D$7</f>
        <v>20097372.677483995</v>
      </c>
      <c r="E114" s="35">
        <f>((Produção!E108*PreçoLivre!E110*(1-Painel!$B$8)-E$3-E$4-E$6)*(1-Painel!$E$7)-E$5+E$6)*E$7</f>
        <v>18103575.552120719</v>
      </c>
      <c r="F114" s="35">
        <f>((Produção!F108*PreçoLivre!F110*(1-Painel!$B$8)-F$3-F$4-F$6)*(1-Painel!$E$7)-F$5+F$6)*F$7</f>
        <v>16491483.601115005</v>
      </c>
      <c r="G114" s="35">
        <f>((Produção!G108*PreçoLivre!G110*(1-Painel!$B$8)-G$3-G$4-G$6)*(1-Painel!$E$7)-G$5+G$6)*G$7</f>
        <v>14522112.812757654</v>
      </c>
      <c r="H114" s="35">
        <f>((Produção!H108*PreçoLivre!H110*(1-Painel!$B$8)-H$3-H$4-H$6)*(1-Painel!$E$7)-H$5+H$6)*H$7</f>
        <v>13396189.844599197</v>
      </c>
      <c r="I114" s="35">
        <f>((Produção!I108*PreçoLivre!I110*(1-Painel!$B$8)-I$3-I$4-I$6)*(1-Painel!$E$7)-I$5+I$6)*I$7</f>
        <v>12596648.604734641</v>
      </c>
      <c r="J114" s="35">
        <f>((Produção!J108*PreçoLivre!J110*(1-Painel!$B$8)-J$3-J$4-J$6)*(1-Painel!$E$7)-J$5+J$6)*J$7</f>
        <v>12726317.648917994</v>
      </c>
      <c r="K114" s="35">
        <f>((Produção!K108*PreçoLivre!K110*(1-Painel!$B$8)-K$3-K$4-K$6)*(1-Painel!$E$7)-K$5+K$6)*K$7</f>
        <v>11351243.810932666</v>
      </c>
      <c r="L114" s="35">
        <f>((Produção!L108*PreçoLivre!L110*(1-Painel!$B$8)-L$3-L$4-L$6)*(1-Painel!$E$7)-L$5+L$6)*L$7</f>
        <v>10545804.805053368</v>
      </c>
      <c r="M114" s="35">
        <f>((Produção!M108*PreçoLivre!M110*(1-Painel!$B$8)-M$3-M$4-M$6)*(1-Painel!$E$7)-M$5+M$6)*M$7</f>
        <v>8816719.705583347</v>
      </c>
      <c r="N114" s="35">
        <f>((Produção!N108*PreçoLivre!N110*(1-Painel!$B$8)-N$3-N$4-N$6)*(1-Painel!$E$7)-N$5+N$6)*N$7</f>
        <v>8347356.3867985802</v>
      </c>
      <c r="O114" s="35">
        <f>((Produção!O108*PreçoLivre!O110*(1-Painel!$B$8)-O$3-O$4-O$6)*(1-Painel!$E$7)-O$5+O$6)*O$7</f>
        <v>8308974.9078915892</v>
      </c>
      <c r="P114" s="35">
        <f>((Produção!P108*PreçoLivre!P110*(1-Painel!$B$8)-P$3-P$4-P$6)*(1-Painel!$E$7)-P$5+P$6)*P$7</f>
        <v>7846304.0754092038</v>
      </c>
      <c r="Q114" s="35">
        <f>((Produção!Q108*PreçoLivre!Q110*(1-Painel!$B$8)-Q$3-Q$4-Q$6)*(1-Painel!$E$7)-Q$5+Q$6)*Q$7</f>
        <v>7240027.3866271405</v>
      </c>
      <c r="R114" s="35">
        <f>((Produção!R108*PreçoLivre!R110*(1-Painel!$B$8)-R$3-R$4-R$6)*(1-Painel!$E$7)-R$5+R$6)*R$7</f>
        <v>6881418.3416633103</v>
      </c>
      <c r="S114" s="35">
        <f>((Produção!S108*PreçoLivre!S110*(1-Painel!$B$8)-S$3-S$4-S$6)*(1-Painel!$E$7)-S$5+S$6)*S$7</f>
        <v>6465644.6966824811</v>
      </c>
      <c r="T114" s="35">
        <f>((Produção!T108*PreçoLivre!T110*(1-Painel!$B$8)-T$3-T$4-T$6)*(1-Painel!$E$7)-T$5+T$6)*T$7</f>
        <v>5887602.0689091487</v>
      </c>
      <c r="U114" s="35">
        <f>((Produção!U108*PreçoLivre!U110*(1-Painel!$B$8)-U$3-U$4-U$6)*(1-Painel!$E$7)-U$5+U$6)*U$7</f>
        <v>5446742.7315338496</v>
      </c>
      <c r="V114" s="35">
        <f>((Produção!V108*PreçoLivre!V110*(1-Painel!$B$8)-V$3-V$4-V$6)*(1-Painel!$E$7)-V$5+V$6)*V$7</f>
        <v>4817120.9445712594</v>
      </c>
    </row>
    <row r="115" spans="1:22" x14ac:dyDescent="0.25">
      <c r="A115" s="36">
        <v>106</v>
      </c>
      <c r="B115" s="35">
        <f t="shared" si="1"/>
        <v>216101712.11420971</v>
      </c>
      <c r="C115" s="35">
        <f>((Produção!C109*PreçoLivre!C111*(1-Painel!$B$8)-C$3-C$4-C$6)*(1-Painel!$E$7)-C$5+C$6)*C$7</f>
        <v>22351738.526836742</v>
      </c>
      <c r="D115" s="35">
        <f>((Produção!D109*PreçoLivre!D111*(1-Painel!$B$8)-D$3-D$4-D$6)*(1-Painel!$E$7)-D$5+D$6)*D$7</f>
        <v>20135772.78369249</v>
      </c>
      <c r="E115" s="35">
        <f>((Produção!E109*PreçoLivre!E111*(1-Painel!$B$8)-E$3-E$4-E$6)*(1-Painel!$E$7)-E$5+E$6)*E$7</f>
        <v>17621855.575531457</v>
      </c>
      <c r="F115" s="35">
        <f>((Produção!F109*PreçoLivre!F111*(1-Painel!$B$8)-F$3-F$4-F$6)*(1-Painel!$E$7)-F$5+F$6)*F$7</f>
        <v>16443933.591955623</v>
      </c>
      <c r="G115" s="35">
        <f>((Produção!G109*PreçoLivre!G111*(1-Painel!$B$8)-G$3-G$4-G$6)*(1-Painel!$E$7)-G$5+G$6)*G$7</f>
        <v>14551138.956618544</v>
      </c>
      <c r="H115" s="35">
        <f>((Produção!H109*PreçoLivre!H111*(1-Painel!$B$8)-H$3-H$4-H$6)*(1-Painel!$E$7)-H$5+H$6)*H$7</f>
        <v>13095294.067666439</v>
      </c>
      <c r="I115" s="35">
        <f>((Produção!I109*PreçoLivre!I111*(1-Painel!$B$8)-I$3-I$4-I$6)*(1-Painel!$E$7)-I$5+I$6)*I$7</f>
        <v>12063671.257075788</v>
      </c>
      <c r="J115" s="35">
        <f>((Produção!J109*PreçoLivre!J111*(1-Painel!$B$8)-J$3-J$4-J$6)*(1-Painel!$E$7)-J$5+J$6)*J$7</f>
        <v>11697603.238544445</v>
      </c>
      <c r="K115" s="35">
        <f>((Produção!K109*PreçoLivre!K111*(1-Painel!$B$8)-K$3-K$4-K$6)*(1-Painel!$E$7)-K$5+K$6)*K$7</f>
        <v>10593930.24587507</v>
      </c>
      <c r="L115" s="35">
        <f>((Produção!L109*PreçoLivre!L111*(1-Painel!$B$8)-L$3-L$4-L$6)*(1-Painel!$E$7)-L$5+L$6)*L$7</f>
        <v>10103514.555304201</v>
      </c>
      <c r="M115" s="35">
        <f>((Produção!M109*PreçoLivre!M111*(1-Painel!$B$8)-M$3-M$4-M$6)*(1-Painel!$E$7)-M$5+M$6)*M$7</f>
        <v>9376105.3468897399</v>
      </c>
      <c r="N115" s="35">
        <f>((Produção!N109*PreçoLivre!N111*(1-Painel!$B$8)-N$3-N$4-N$6)*(1-Painel!$E$7)-N$5+N$6)*N$7</f>
        <v>8805613.5941522866</v>
      </c>
      <c r="O115" s="35">
        <f>((Produção!O109*PreçoLivre!O111*(1-Painel!$B$8)-O$3-O$4-O$6)*(1-Painel!$E$7)-O$5+O$6)*O$7</f>
        <v>8435202.3930696901</v>
      </c>
      <c r="P115" s="35">
        <f>((Produção!P109*PreçoLivre!P111*(1-Painel!$B$8)-P$3-P$4-P$6)*(1-Painel!$E$7)-P$5+P$6)*P$7</f>
        <v>7880385.0100060711</v>
      </c>
      <c r="Q115" s="35">
        <f>((Produção!Q109*PreçoLivre!Q111*(1-Painel!$B$8)-Q$3-Q$4-Q$6)*(1-Painel!$E$7)-Q$5+Q$6)*Q$7</f>
        <v>7022650.8847744744</v>
      </c>
      <c r="R115" s="35">
        <f>((Produção!R109*PreçoLivre!R111*(1-Painel!$B$8)-R$3-R$4-R$6)*(1-Painel!$E$7)-R$5+R$6)*R$7</f>
        <v>6668831.2262501884</v>
      </c>
      <c r="S115" s="35">
        <f>((Produção!S109*PreçoLivre!S111*(1-Painel!$B$8)-S$3-S$4-S$6)*(1-Painel!$E$7)-S$5+S$6)*S$7</f>
        <v>5847392.8983706972</v>
      </c>
      <c r="T115" s="35">
        <f>((Produção!T109*PreçoLivre!T111*(1-Painel!$B$8)-T$3-T$4-T$6)*(1-Painel!$E$7)-T$5+T$6)*T$7</f>
        <v>4934361.7634436609</v>
      </c>
      <c r="U115" s="35">
        <f>((Produção!U109*PreçoLivre!U111*(1-Painel!$B$8)-U$3-U$4-U$6)*(1-Painel!$E$7)-U$5+U$6)*U$7</f>
        <v>4402262.9165668394</v>
      </c>
      <c r="V115" s="35">
        <f>((Produção!V109*PreçoLivre!V111*(1-Painel!$B$8)-V$3-V$4-V$6)*(1-Painel!$E$7)-V$5+V$6)*V$7</f>
        <v>4070453.2815852831</v>
      </c>
    </row>
    <row r="116" spans="1:22" x14ac:dyDescent="0.25">
      <c r="A116" s="36">
        <v>107</v>
      </c>
      <c r="B116" s="35">
        <f t="shared" si="1"/>
        <v>208535043.84285593</v>
      </c>
      <c r="C116" s="35">
        <f>((Produção!C110*PreçoLivre!C112*(1-Painel!$B$8)-C$3-C$4-C$6)*(1-Painel!$E$7)-C$5+C$6)*C$7</f>
        <v>22411494.208870582</v>
      </c>
      <c r="D116" s="35">
        <f>((Produção!D110*PreçoLivre!D112*(1-Painel!$B$8)-D$3-D$4-D$6)*(1-Painel!$E$7)-D$5+D$6)*D$7</f>
        <v>19305468.056386147</v>
      </c>
      <c r="E116" s="35">
        <f>((Produção!E110*PreçoLivre!E112*(1-Painel!$B$8)-E$3-E$4-E$6)*(1-Painel!$E$7)-E$5+E$6)*E$7</f>
        <v>17382780.818117663</v>
      </c>
      <c r="F116" s="35">
        <f>((Produção!F110*PreçoLivre!F112*(1-Painel!$B$8)-F$3-F$4-F$6)*(1-Painel!$E$7)-F$5+F$6)*F$7</f>
        <v>16331366.186933191</v>
      </c>
      <c r="G116" s="35">
        <f>((Produção!G110*PreçoLivre!G112*(1-Painel!$B$8)-G$3-G$4-G$6)*(1-Painel!$E$7)-G$5+G$6)*G$7</f>
        <v>14958354.103014801</v>
      </c>
      <c r="H116" s="35">
        <f>((Produção!H110*PreçoLivre!H112*(1-Painel!$B$8)-H$3-H$4-H$6)*(1-Painel!$E$7)-H$5+H$6)*H$7</f>
        <v>13495094.57555755</v>
      </c>
      <c r="I116" s="35">
        <f>((Produção!I110*PreçoLivre!I112*(1-Painel!$B$8)-I$3-I$4-I$6)*(1-Painel!$E$7)-I$5+I$6)*I$7</f>
        <v>11943843.379639169</v>
      </c>
      <c r="J116" s="35">
        <f>((Produção!J110*PreçoLivre!J112*(1-Painel!$B$8)-J$3-J$4-J$6)*(1-Painel!$E$7)-J$5+J$6)*J$7</f>
        <v>10758980.192618111</v>
      </c>
      <c r="K116" s="35">
        <f>((Produção!K110*PreçoLivre!K112*(1-Painel!$B$8)-K$3-K$4-K$6)*(1-Painel!$E$7)-K$5+K$6)*K$7</f>
        <v>10037423.575372994</v>
      </c>
      <c r="L116" s="35">
        <f>((Produção!L110*PreçoLivre!L112*(1-Painel!$B$8)-L$3-L$4-L$6)*(1-Painel!$E$7)-L$5+L$6)*L$7</f>
        <v>9500137.4763480239</v>
      </c>
      <c r="M116" s="35">
        <f>((Produção!M110*PreçoLivre!M112*(1-Painel!$B$8)-M$3-M$4-M$6)*(1-Painel!$E$7)-M$5+M$6)*M$7</f>
        <v>8684956.0398358796</v>
      </c>
      <c r="N116" s="35">
        <f>((Produção!N110*PreçoLivre!N112*(1-Painel!$B$8)-N$3-N$4-N$6)*(1-Painel!$E$7)-N$5+N$6)*N$7</f>
        <v>7837427.3690825934</v>
      </c>
      <c r="O116" s="35">
        <f>((Produção!O110*PreçoLivre!O112*(1-Painel!$B$8)-O$3-O$4-O$6)*(1-Painel!$E$7)-O$5+O$6)*O$7</f>
        <v>7154788.7651702259</v>
      </c>
      <c r="P116" s="35">
        <f>((Produção!P110*PreçoLivre!P112*(1-Painel!$B$8)-P$3-P$4-P$6)*(1-Painel!$E$7)-P$5+P$6)*P$7</f>
        <v>6525922.0063889949</v>
      </c>
      <c r="Q116" s="35">
        <f>((Produção!Q110*PreçoLivre!Q112*(1-Painel!$B$8)-Q$3-Q$4-Q$6)*(1-Painel!$E$7)-Q$5+Q$6)*Q$7</f>
        <v>6510642.645940125</v>
      </c>
      <c r="R116" s="35">
        <f>((Produção!R110*PreçoLivre!R112*(1-Painel!$B$8)-R$3-R$4-R$6)*(1-Painel!$E$7)-R$5+R$6)*R$7</f>
        <v>6068891.1053073993</v>
      </c>
      <c r="S116" s="35">
        <f>((Produção!S110*PreçoLivre!S112*(1-Painel!$B$8)-S$3-S$4-S$6)*(1-Painel!$E$7)-S$5+S$6)*S$7</f>
        <v>5575190.8348195748</v>
      </c>
      <c r="T116" s="35">
        <f>((Produção!T110*PreçoLivre!T112*(1-Painel!$B$8)-T$3-T$4-T$6)*(1-Painel!$E$7)-T$5+T$6)*T$7</f>
        <v>5018984.2219724897</v>
      </c>
      <c r="U116" s="35">
        <f>((Produção!U110*PreçoLivre!U112*(1-Painel!$B$8)-U$3-U$4-U$6)*(1-Painel!$E$7)-U$5+U$6)*U$7</f>
        <v>4738152.2855794942</v>
      </c>
      <c r="V116" s="35">
        <f>((Produção!V110*PreçoLivre!V112*(1-Painel!$B$8)-V$3-V$4-V$6)*(1-Painel!$E$7)-V$5+V$6)*V$7</f>
        <v>4295145.995900928</v>
      </c>
    </row>
    <row r="117" spans="1:22" x14ac:dyDescent="0.25">
      <c r="A117" s="36">
        <v>108</v>
      </c>
      <c r="B117" s="35">
        <f t="shared" si="1"/>
        <v>225942680.8504194</v>
      </c>
      <c r="C117" s="35">
        <f>((Produção!C111*PreçoLivre!C113*(1-Painel!$B$8)-C$3-C$4-C$6)*(1-Painel!$E$7)-C$5+C$6)*C$7</f>
        <v>22079504.170135319</v>
      </c>
      <c r="D117" s="35">
        <f>((Produção!D111*PreçoLivre!D113*(1-Painel!$B$8)-D$3-D$4-D$6)*(1-Painel!$E$7)-D$5+D$6)*D$7</f>
        <v>20784688.333432205</v>
      </c>
      <c r="E117" s="35">
        <f>((Produção!E111*PreçoLivre!E113*(1-Painel!$B$8)-E$3-E$4-E$6)*(1-Painel!$E$7)-E$5+E$6)*E$7</f>
        <v>19012520.037131801</v>
      </c>
      <c r="F117" s="35">
        <f>((Produção!F111*PreçoLivre!F113*(1-Painel!$B$8)-F$3-F$4-F$6)*(1-Painel!$E$7)-F$5+F$6)*F$7</f>
        <v>16879467.182010662</v>
      </c>
      <c r="G117" s="35">
        <f>((Produção!G111*PreçoLivre!G113*(1-Painel!$B$8)-G$3-G$4-G$6)*(1-Painel!$E$7)-G$5+G$6)*G$7</f>
        <v>15722308.749535115</v>
      </c>
      <c r="H117" s="35">
        <f>((Produção!H111*PreçoLivre!H113*(1-Painel!$B$8)-H$3-H$4-H$6)*(1-Painel!$E$7)-H$5+H$6)*H$7</f>
        <v>13799124.337435862</v>
      </c>
      <c r="I117" s="35">
        <f>((Produção!I111*PreçoLivre!I113*(1-Painel!$B$8)-I$3-I$4-I$6)*(1-Painel!$E$7)-I$5+I$6)*I$7</f>
        <v>12468683.056111189</v>
      </c>
      <c r="J117" s="35">
        <f>((Produção!J111*PreçoLivre!J113*(1-Painel!$B$8)-J$3-J$4-J$6)*(1-Painel!$E$7)-J$5+J$6)*J$7</f>
        <v>11319195.360212151</v>
      </c>
      <c r="K117" s="35">
        <f>((Produção!K111*PreçoLivre!K113*(1-Painel!$B$8)-K$3-K$4-K$6)*(1-Painel!$E$7)-K$5+K$6)*K$7</f>
        <v>10775399.391573239</v>
      </c>
      <c r="L117" s="35">
        <f>((Produção!L111*PreçoLivre!L113*(1-Painel!$B$8)-L$3-L$4-L$6)*(1-Painel!$E$7)-L$5+L$6)*L$7</f>
        <v>9687532.1061072927</v>
      </c>
      <c r="M117" s="35">
        <f>((Produção!M111*PreçoLivre!M113*(1-Painel!$B$8)-M$3-M$4-M$6)*(1-Painel!$E$7)-M$5+M$6)*M$7</f>
        <v>9500378.7236421667</v>
      </c>
      <c r="N117" s="35">
        <f>((Produção!N111*PreçoLivre!N113*(1-Painel!$B$8)-N$3-N$4-N$6)*(1-Painel!$E$7)-N$5+N$6)*N$7</f>
        <v>9236415.2731075194</v>
      </c>
      <c r="O117" s="35">
        <f>((Produção!O111*PreçoLivre!O113*(1-Painel!$B$8)-O$3-O$4-O$6)*(1-Painel!$E$7)-O$5+O$6)*O$7</f>
        <v>8384299.5052769054</v>
      </c>
      <c r="P117" s="35">
        <f>((Produção!P111*PreçoLivre!P113*(1-Painel!$B$8)-P$3-P$4-P$6)*(1-Painel!$E$7)-P$5+P$6)*P$7</f>
        <v>8101365.6648171451</v>
      </c>
      <c r="Q117" s="35">
        <f>((Produção!Q111*PreçoLivre!Q113*(1-Painel!$B$8)-Q$3-Q$4-Q$6)*(1-Painel!$E$7)-Q$5+Q$6)*Q$7</f>
        <v>7805571.4894255195</v>
      </c>
      <c r="R117" s="35">
        <f>((Produção!R111*PreçoLivre!R113*(1-Painel!$B$8)-R$3-R$4-R$6)*(1-Painel!$E$7)-R$5+R$6)*R$7</f>
        <v>7051379.2595930584</v>
      </c>
      <c r="S117" s="35">
        <f>((Produção!S111*PreçoLivre!S113*(1-Painel!$B$8)-S$3-S$4-S$6)*(1-Painel!$E$7)-S$5+S$6)*S$7</f>
        <v>6851625.4864768228</v>
      </c>
      <c r="T117" s="35">
        <f>((Produção!T111*PreçoLivre!T113*(1-Painel!$B$8)-T$3-T$4-T$6)*(1-Painel!$E$7)-T$5+T$6)*T$7</f>
        <v>6236381.8082699701</v>
      </c>
      <c r="U117" s="35">
        <f>((Produção!U111*PreçoLivre!U113*(1-Painel!$B$8)-U$3-U$4-U$6)*(1-Painel!$E$7)-U$5+U$6)*U$7</f>
        <v>5353342.8090772713</v>
      </c>
      <c r="V117" s="35">
        <f>((Produção!V111*PreçoLivre!V113*(1-Painel!$B$8)-V$3-V$4-V$6)*(1-Painel!$E$7)-V$5+V$6)*V$7</f>
        <v>4893498.1070481855</v>
      </c>
    </row>
    <row r="118" spans="1:22" x14ac:dyDescent="0.25">
      <c r="A118" s="36">
        <v>109</v>
      </c>
      <c r="B118" s="35">
        <f t="shared" si="1"/>
        <v>194410014.04119611</v>
      </c>
      <c r="C118" s="35">
        <f>((Produção!C112*PreçoLivre!C114*(1-Painel!$B$8)-C$3-C$4-C$6)*(1-Painel!$E$7)-C$5+C$6)*C$7</f>
        <v>23187083.863867994</v>
      </c>
      <c r="D118" s="35">
        <f>((Produção!D112*PreçoLivre!D114*(1-Painel!$B$8)-D$3-D$4-D$6)*(1-Painel!$E$7)-D$5+D$6)*D$7</f>
        <v>19348248.641486458</v>
      </c>
      <c r="E118" s="35">
        <f>((Produção!E112*PreçoLivre!E114*(1-Painel!$B$8)-E$3-E$4-E$6)*(1-Painel!$E$7)-E$5+E$6)*E$7</f>
        <v>17510706.825152967</v>
      </c>
      <c r="F118" s="35">
        <f>((Produção!F112*PreçoLivre!F114*(1-Painel!$B$8)-F$3-F$4-F$6)*(1-Painel!$E$7)-F$5+F$6)*F$7</f>
        <v>15617361.832842028</v>
      </c>
      <c r="G118" s="35">
        <f>((Produção!G112*PreçoLivre!G114*(1-Painel!$B$8)-G$3-G$4-G$6)*(1-Painel!$E$7)-G$5+G$6)*G$7</f>
        <v>14215815.746607717</v>
      </c>
      <c r="H118" s="35">
        <f>((Produção!H112*PreçoLivre!H114*(1-Painel!$B$8)-H$3-H$4-H$6)*(1-Painel!$E$7)-H$5+H$6)*H$7</f>
        <v>11988469.224449774</v>
      </c>
      <c r="I118" s="35">
        <f>((Produção!I112*PreçoLivre!I114*(1-Painel!$B$8)-I$3-I$4-I$6)*(1-Painel!$E$7)-I$5+I$6)*I$7</f>
        <v>10941787.990128744</v>
      </c>
      <c r="J118" s="35">
        <f>((Produção!J112*PreçoLivre!J114*(1-Painel!$B$8)-J$3-J$4-J$6)*(1-Painel!$E$7)-J$5+J$6)*J$7</f>
        <v>10051497.308250049</v>
      </c>
      <c r="K118" s="35">
        <f>((Produção!K112*PreçoLivre!K114*(1-Painel!$B$8)-K$3-K$4-K$6)*(1-Painel!$E$7)-K$5+K$6)*K$7</f>
        <v>9021938.7647464536</v>
      </c>
      <c r="L118" s="35">
        <f>((Produção!L112*PreçoLivre!L114*(1-Painel!$B$8)-L$3-L$4-L$6)*(1-Painel!$E$7)-L$5+L$6)*L$7</f>
        <v>7926524.2923289146</v>
      </c>
      <c r="M118" s="35">
        <f>((Produção!M112*PreçoLivre!M114*(1-Painel!$B$8)-M$3-M$4-M$6)*(1-Painel!$E$7)-M$5+M$6)*M$7</f>
        <v>7247741.6078888495</v>
      </c>
      <c r="N118" s="35">
        <f>((Produção!N112*PreçoLivre!N114*(1-Painel!$B$8)-N$3-N$4-N$6)*(1-Painel!$E$7)-N$5+N$6)*N$7</f>
        <v>7172336.0684327837</v>
      </c>
      <c r="O118" s="35">
        <f>((Produção!O112*PreçoLivre!O114*(1-Painel!$B$8)-O$3-O$4-O$6)*(1-Painel!$E$7)-O$5+O$6)*O$7</f>
        <v>6508322.3577199075</v>
      </c>
      <c r="P118" s="35">
        <f>((Produção!P112*PreçoLivre!P114*(1-Painel!$B$8)-P$3-P$4-P$6)*(1-Painel!$E$7)-P$5+P$6)*P$7</f>
        <v>5866391.630513058</v>
      </c>
      <c r="Q118" s="35">
        <f>((Produção!Q112*PreçoLivre!Q114*(1-Painel!$B$8)-Q$3-Q$4-Q$6)*(1-Painel!$E$7)-Q$5+Q$6)*Q$7</f>
        <v>5712120.2515356848</v>
      </c>
      <c r="R118" s="35">
        <f>((Produção!R112*PreçoLivre!R114*(1-Painel!$B$8)-R$3-R$4-R$6)*(1-Painel!$E$7)-R$5+R$6)*R$7</f>
        <v>4951567.261883446</v>
      </c>
      <c r="S118" s="35">
        <f>((Produção!S112*PreçoLivre!S114*(1-Painel!$B$8)-S$3-S$4-S$6)*(1-Painel!$E$7)-S$5+S$6)*S$7</f>
        <v>4688157.9845637735</v>
      </c>
      <c r="T118" s="35">
        <f>((Produção!T112*PreçoLivre!T114*(1-Painel!$B$8)-T$3-T$4-T$6)*(1-Painel!$E$7)-T$5+T$6)*T$7</f>
        <v>4283997.9342292929</v>
      </c>
      <c r="U118" s="35">
        <f>((Produção!U112*PreçoLivre!U114*(1-Painel!$B$8)-U$3-U$4-U$6)*(1-Painel!$E$7)-U$5+U$6)*U$7</f>
        <v>4080328.7199661462</v>
      </c>
      <c r="V118" s="35">
        <f>((Produção!V112*PreçoLivre!V114*(1-Painel!$B$8)-V$3-V$4-V$6)*(1-Painel!$E$7)-V$5+V$6)*V$7</f>
        <v>4089615.7346020932</v>
      </c>
    </row>
    <row r="119" spans="1:22" x14ac:dyDescent="0.25">
      <c r="A119" s="36">
        <v>110</v>
      </c>
      <c r="B119" s="35">
        <f t="shared" si="1"/>
        <v>233117514.99362016</v>
      </c>
      <c r="C119" s="35">
        <f>((Produção!C113*PreçoLivre!C115*(1-Painel!$B$8)-C$3-C$4-C$6)*(1-Painel!$E$7)-C$5+C$6)*C$7</f>
        <v>23330111.864711586</v>
      </c>
      <c r="D119" s="35">
        <f>((Produção!D113*PreçoLivre!D115*(1-Painel!$B$8)-D$3-D$4-D$6)*(1-Painel!$E$7)-D$5+D$6)*D$7</f>
        <v>20916825.78923038</v>
      </c>
      <c r="E119" s="35">
        <f>((Produção!E113*PreçoLivre!E115*(1-Painel!$B$8)-E$3-E$4-E$6)*(1-Painel!$E$7)-E$5+E$6)*E$7</f>
        <v>19233699.461739138</v>
      </c>
      <c r="F119" s="35">
        <f>((Produção!F113*PreçoLivre!F115*(1-Painel!$B$8)-F$3-F$4-F$6)*(1-Painel!$E$7)-F$5+F$6)*F$7</f>
        <v>17450134.385063842</v>
      </c>
      <c r="G119" s="35">
        <f>((Produção!G113*PreçoLivre!G115*(1-Painel!$B$8)-G$3-G$4-G$6)*(1-Painel!$E$7)-G$5+G$6)*G$7</f>
        <v>16232726.563887201</v>
      </c>
      <c r="H119" s="35">
        <f>((Produção!H113*PreçoLivre!H115*(1-Painel!$B$8)-H$3-H$4-H$6)*(1-Painel!$E$7)-H$5+H$6)*H$7</f>
        <v>14927432.241473263</v>
      </c>
      <c r="I119" s="35">
        <f>((Produção!I113*PreçoLivre!I115*(1-Painel!$B$8)-I$3-I$4-I$6)*(1-Painel!$E$7)-I$5+I$6)*I$7</f>
        <v>14354371.557631446</v>
      </c>
      <c r="J119" s="35">
        <f>((Produção!J113*PreçoLivre!J115*(1-Painel!$B$8)-J$3-J$4-J$6)*(1-Painel!$E$7)-J$5+J$6)*J$7</f>
        <v>13719669.852775587</v>
      </c>
      <c r="K119" s="35">
        <f>((Produção!K113*PreçoLivre!K115*(1-Painel!$B$8)-K$3-K$4-K$6)*(1-Painel!$E$7)-K$5+K$6)*K$7</f>
        <v>12514172.739306824</v>
      </c>
      <c r="L119" s="35">
        <f>((Produção!L113*PreçoLivre!L115*(1-Painel!$B$8)-L$3-L$4-L$6)*(1-Painel!$E$7)-L$5+L$6)*L$7</f>
        <v>11630193.949573077</v>
      </c>
      <c r="M119" s="35">
        <f>((Produção!M113*PreçoLivre!M115*(1-Painel!$B$8)-M$3-M$4-M$6)*(1-Painel!$E$7)-M$5+M$6)*M$7</f>
        <v>10595215.379768185</v>
      </c>
      <c r="N119" s="35">
        <f>((Produção!N113*PreçoLivre!N115*(1-Painel!$B$8)-N$3-N$4-N$6)*(1-Painel!$E$7)-N$5+N$6)*N$7</f>
        <v>9310997.7175617907</v>
      </c>
      <c r="O119" s="35">
        <f>((Produção!O113*PreçoLivre!O115*(1-Painel!$B$8)-O$3-O$4-O$6)*(1-Painel!$E$7)-O$5+O$6)*O$7</f>
        <v>8258623.8025437761</v>
      </c>
      <c r="P119" s="35">
        <f>((Produção!P113*PreçoLivre!P115*(1-Painel!$B$8)-P$3-P$4-P$6)*(1-Painel!$E$7)-P$5+P$6)*P$7</f>
        <v>7589608.8194254758</v>
      </c>
      <c r="Q119" s="35">
        <f>((Produção!Q113*PreçoLivre!Q115*(1-Painel!$B$8)-Q$3-Q$4-Q$6)*(1-Painel!$E$7)-Q$5+Q$6)*Q$7</f>
        <v>6812040.010284639</v>
      </c>
      <c r="R119" s="35">
        <f>((Produção!R113*PreçoLivre!R115*(1-Painel!$B$8)-R$3-R$4-R$6)*(1-Painel!$E$7)-R$5+R$6)*R$7</f>
        <v>6270513.6387471035</v>
      </c>
      <c r="S119" s="35">
        <f>((Produção!S113*PreçoLivre!S115*(1-Painel!$B$8)-S$3-S$4-S$6)*(1-Painel!$E$7)-S$5+S$6)*S$7</f>
        <v>5719623.1395168854</v>
      </c>
      <c r="T119" s="35">
        <f>((Produção!T113*PreçoLivre!T115*(1-Painel!$B$8)-T$3-T$4-T$6)*(1-Painel!$E$7)-T$5+T$6)*T$7</f>
        <v>5130243.0203603031</v>
      </c>
      <c r="U119" s="35">
        <f>((Produção!U113*PreçoLivre!U115*(1-Painel!$B$8)-U$3-U$4-U$6)*(1-Painel!$E$7)-U$5+U$6)*U$7</f>
        <v>4578599.0043186313</v>
      </c>
      <c r="V119" s="35">
        <f>((Produção!V113*PreçoLivre!V115*(1-Painel!$B$8)-V$3-V$4-V$6)*(1-Painel!$E$7)-V$5+V$6)*V$7</f>
        <v>4542712.0557010593</v>
      </c>
    </row>
    <row r="120" spans="1:22" x14ac:dyDescent="0.25">
      <c r="A120" s="36">
        <v>111</v>
      </c>
      <c r="B120" s="35">
        <f t="shared" si="1"/>
        <v>217503393.71974978</v>
      </c>
      <c r="C120" s="35">
        <f>((Produção!C114*PreçoLivre!C116*(1-Painel!$B$8)-C$3-C$4-C$6)*(1-Painel!$E$7)-C$5+C$6)*C$7</f>
        <v>24125085.861082636</v>
      </c>
      <c r="D120" s="35">
        <f>((Produção!D114*PreçoLivre!D116*(1-Painel!$B$8)-D$3-D$4-D$6)*(1-Painel!$E$7)-D$5+D$6)*D$7</f>
        <v>21543622.128016472</v>
      </c>
      <c r="E120" s="35">
        <f>((Produção!E114*PreçoLivre!E116*(1-Painel!$B$8)-E$3-E$4-E$6)*(1-Painel!$E$7)-E$5+E$6)*E$7</f>
        <v>20598743.539710406</v>
      </c>
      <c r="F120" s="35">
        <f>((Produção!F114*PreçoLivre!F116*(1-Painel!$B$8)-F$3-F$4-F$6)*(1-Painel!$E$7)-F$5+F$6)*F$7</f>
        <v>18694707.359723903</v>
      </c>
      <c r="G120" s="35">
        <f>((Produção!G114*PreçoLivre!G116*(1-Painel!$B$8)-G$3-G$4-G$6)*(1-Painel!$E$7)-G$5+G$6)*G$7</f>
        <v>16115664.348444559</v>
      </c>
      <c r="H120" s="35">
        <f>((Produção!H114*PreçoLivre!H116*(1-Painel!$B$8)-H$3-H$4-H$6)*(1-Painel!$E$7)-H$5+H$6)*H$7</f>
        <v>13753176.832270438</v>
      </c>
      <c r="I120" s="35">
        <f>((Produção!I114*PreçoLivre!I116*(1-Painel!$B$8)-I$3-I$4-I$6)*(1-Painel!$E$7)-I$5+I$6)*I$7</f>
        <v>13076399.274662953</v>
      </c>
      <c r="J120" s="35">
        <f>((Produção!J114*PreçoLivre!J116*(1-Painel!$B$8)-J$3-J$4-J$6)*(1-Painel!$E$7)-J$5+J$6)*J$7</f>
        <v>11863947.283619277</v>
      </c>
      <c r="K120" s="35">
        <f>((Produção!K114*PreçoLivre!K116*(1-Painel!$B$8)-K$3-K$4-K$6)*(1-Painel!$E$7)-K$5+K$6)*K$7</f>
        <v>10839399.126288699</v>
      </c>
      <c r="L120" s="35">
        <f>((Produção!L114*PreçoLivre!L116*(1-Painel!$B$8)-L$3-L$4-L$6)*(1-Painel!$E$7)-L$5+L$6)*L$7</f>
        <v>9326306.0683886483</v>
      </c>
      <c r="M120" s="35">
        <f>((Produção!M114*PreçoLivre!M116*(1-Painel!$B$8)-M$3-M$4-M$6)*(1-Painel!$E$7)-M$5+M$6)*M$7</f>
        <v>8290220.083056544</v>
      </c>
      <c r="N120" s="35">
        <f>((Produção!N114*PreçoLivre!N116*(1-Painel!$B$8)-N$3-N$4-N$6)*(1-Painel!$E$7)-N$5+N$6)*N$7</f>
        <v>7473834.3986117896</v>
      </c>
      <c r="O120" s="35">
        <f>((Produção!O114*PreçoLivre!O116*(1-Painel!$B$8)-O$3-O$4-O$6)*(1-Painel!$E$7)-O$5+O$6)*O$7</f>
        <v>6789547.8057072051</v>
      </c>
      <c r="P120" s="35">
        <f>((Produção!P114*PreçoLivre!P116*(1-Painel!$B$8)-P$3-P$4-P$6)*(1-Painel!$E$7)-P$5+P$6)*P$7</f>
        <v>6158822.8421764942</v>
      </c>
      <c r="Q120" s="35">
        <f>((Produção!Q114*PreçoLivre!Q116*(1-Painel!$B$8)-Q$3-Q$4-Q$6)*(1-Painel!$E$7)-Q$5+Q$6)*Q$7</f>
        <v>5848905.5734485425</v>
      </c>
      <c r="R120" s="35">
        <f>((Produção!R114*PreçoLivre!R116*(1-Painel!$B$8)-R$3-R$4-R$6)*(1-Painel!$E$7)-R$5+R$6)*R$7</f>
        <v>5439524.5188868223</v>
      </c>
      <c r="S120" s="35">
        <f>((Produção!S114*PreçoLivre!S116*(1-Painel!$B$8)-S$3-S$4-S$6)*(1-Painel!$E$7)-S$5+S$6)*S$7</f>
        <v>5054920.1909959149</v>
      </c>
      <c r="T120" s="35">
        <f>((Produção!T114*PreçoLivre!T116*(1-Painel!$B$8)-T$3-T$4-T$6)*(1-Painel!$E$7)-T$5+T$6)*T$7</f>
        <v>4626379.6488606064</v>
      </c>
      <c r="U120" s="35">
        <f>((Produção!U114*PreçoLivre!U116*(1-Painel!$B$8)-U$3-U$4-U$6)*(1-Painel!$E$7)-U$5+U$6)*U$7</f>
        <v>4220682.5156681119</v>
      </c>
      <c r="V120" s="35">
        <f>((Produção!V114*PreçoLivre!V116*(1-Painel!$B$8)-V$3-V$4-V$6)*(1-Painel!$E$7)-V$5+V$6)*V$7</f>
        <v>3663504.3201297466</v>
      </c>
    </row>
    <row r="121" spans="1:22" x14ac:dyDescent="0.25">
      <c r="A121" s="36">
        <v>112</v>
      </c>
      <c r="B121" s="35">
        <f t="shared" si="1"/>
        <v>223331516.76936612</v>
      </c>
      <c r="C121" s="35">
        <f>((Produção!C115*PreçoLivre!C117*(1-Painel!$B$8)-C$3-C$4-C$6)*(1-Painel!$E$7)-C$5+C$6)*C$7</f>
        <v>22234569.817265134</v>
      </c>
      <c r="D121" s="35">
        <f>((Produção!D115*PreçoLivre!D117*(1-Painel!$B$8)-D$3-D$4-D$6)*(1-Painel!$E$7)-D$5+D$6)*D$7</f>
        <v>21136800.785704639</v>
      </c>
      <c r="E121" s="35">
        <f>((Produção!E115*PreçoLivre!E117*(1-Painel!$B$8)-E$3-E$4-E$6)*(1-Painel!$E$7)-E$5+E$6)*E$7</f>
        <v>20146697.631348226</v>
      </c>
      <c r="F121" s="35">
        <f>((Produção!F115*PreçoLivre!F117*(1-Painel!$B$8)-F$3-F$4-F$6)*(1-Painel!$E$7)-F$5+F$6)*F$7</f>
        <v>17257862.654965986</v>
      </c>
      <c r="G121" s="35">
        <f>((Produção!G115*PreçoLivre!G117*(1-Painel!$B$8)-G$3-G$4-G$6)*(1-Painel!$E$7)-G$5+G$6)*G$7</f>
        <v>15498995.130369738</v>
      </c>
      <c r="H121" s="35">
        <f>((Produção!H115*PreçoLivre!H117*(1-Painel!$B$8)-H$3-H$4-H$6)*(1-Painel!$E$7)-H$5+H$6)*H$7</f>
        <v>14414953.542094607</v>
      </c>
      <c r="I121" s="35">
        <f>((Produção!I115*PreçoLivre!I117*(1-Painel!$B$8)-I$3-I$4-I$6)*(1-Painel!$E$7)-I$5+I$6)*I$7</f>
        <v>13454584.798328642</v>
      </c>
      <c r="J121" s="35">
        <f>((Produção!J115*PreçoLivre!J117*(1-Painel!$B$8)-J$3-J$4-J$6)*(1-Painel!$E$7)-J$5+J$6)*J$7</f>
        <v>12747547.455456609</v>
      </c>
      <c r="K121" s="35">
        <f>((Produção!K115*PreçoLivre!K117*(1-Painel!$B$8)-K$3-K$4-K$6)*(1-Painel!$E$7)-K$5+K$6)*K$7</f>
        <v>11350630.999067085</v>
      </c>
      <c r="L121" s="35">
        <f>((Produção!L115*PreçoLivre!L117*(1-Painel!$B$8)-L$3-L$4-L$6)*(1-Painel!$E$7)-L$5+L$6)*L$7</f>
        <v>10347131.628752779</v>
      </c>
      <c r="M121" s="35">
        <f>((Produção!M115*PreçoLivre!M117*(1-Painel!$B$8)-M$3-M$4-M$6)*(1-Painel!$E$7)-M$5+M$6)*M$7</f>
        <v>9275817.0000282228</v>
      </c>
      <c r="N121" s="35">
        <f>((Produção!N115*PreçoLivre!N117*(1-Painel!$B$8)-N$3-N$4-N$6)*(1-Painel!$E$7)-N$5+N$6)*N$7</f>
        <v>8480915.9231285136</v>
      </c>
      <c r="O121" s="35">
        <f>((Produção!O115*PreçoLivre!O117*(1-Painel!$B$8)-O$3-O$4-O$6)*(1-Painel!$E$7)-O$5+O$6)*O$7</f>
        <v>7617052.5396860857</v>
      </c>
      <c r="P121" s="35">
        <f>((Produção!P115*PreçoLivre!P117*(1-Painel!$B$8)-P$3-P$4-P$6)*(1-Painel!$E$7)-P$5+P$6)*P$7</f>
        <v>6968638.9951480981</v>
      </c>
      <c r="Q121" s="35">
        <f>((Produção!Q115*PreçoLivre!Q117*(1-Painel!$B$8)-Q$3-Q$4-Q$6)*(1-Painel!$E$7)-Q$5+Q$6)*Q$7</f>
        <v>6549312.9703467023</v>
      </c>
      <c r="R121" s="35">
        <f>((Produção!R115*PreçoLivre!R117*(1-Painel!$B$8)-R$3-R$4-R$6)*(1-Painel!$E$7)-R$5+R$6)*R$7</f>
        <v>5910363.4113073433</v>
      </c>
      <c r="S121" s="35">
        <f>((Produção!S115*PreçoLivre!S117*(1-Painel!$B$8)-S$3-S$4-S$6)*(1-Painel!$E$7)-S$5+S$6)*S$7</f>
        <v>5617149.0056841476</v>
      </c>
      <c r="T121" s="35">
        <f>((Produção!T115*PreçoLivre!T117*(1-Painel!$B$8)-T$3-T$4-T$6)*(1-Painel!$E$7)-T$5+T$6)*T$7</f>
        <v>5258077.3152142605</v>
      </c>
      <c r="U121" s="35">
        <f>((Produção!U115*PreçoLivre!U117*(1-Painel!$B$8)-U$3-U$4-U$6)*(1-Painel!$E$7)-U$5+U$6)*U$7</f>
        <v>4759934.1848139232</v>
      </c>
      <c r="V121" s="35">
        <f>((Produção!V115*PreçoLivre!V117*(1-Painel!$B$8)-V$3-V$4-V$6)*(1-Painel!$E$7)-V$5+V$6)*V$7</f>
        <v>4304480.9806554206</v>
      </c>
    </row>
    <row r="122" spans="1:22" x14ac:dyDescent="0.25">
      <c r="A122" s="36">
        <v>113</v>
      </c>
      <c r="B122" s="35">
        <f t="shared" si="1"/>
        <v>216012691.76118597</v>
      </c>
      <c r="C122" s="35">
        <f>((Produção!C116*PreçoLivre!C118*(1-Painel!$B$8)-C$3-C$4-C$6)*(1-Painel!$E$7)-C$5+C$6)*C$7</f>
        <v>21882397.857231829</v>
      </c>
      <c r="D122" s="35">
        <f>((Produção!D116*PreçoLivre!D118*(1-Painel!$B$8)-D$3-D$4-D$6)*(1-Painel!$E$7)-D$5+D$6)*D$7</f>
        <v>21104334.47115653</v>
      </c>
      <c r="E122" s="35">
        <f>((Produção!E116*PreçoLivre!E118*(1-Painel!$B$8)-E$3-E$4-E$6)*(1-Painel!$E$7)-E$5+E$6)*E$7</f>
        <v>19014835.610519413</v>
      </c>
      <c r="F122" s="35">
        <f>((Produção!F116*PreçoLivre!F118*(1-Painel!$B$8)-F$3-F$4-F$6)*(1-Painel!$E$7)-F$5+F$6)*F$7</f>
        <v>17400827.795703374</v>
      </c>
      <c r="G122" s="35">
        <f>((Produção!G116*PreçoLivre!G118*(1-Painel!$B$8)-G$3-G$4-G$6)*(1-Painel!$E$7)-G$5+G$6)*G$7</f>
        <v>16388048.992737301</v>
      </c>
      <c r="H122" s="35">
        <f>((Produção!H116*PreçoLivre!H118*(1-Painel!$B$8)-H$3-H$4-H$6)*(1-Painel!$E$7)-H$5+H$6)*H$7</f>
        <v>14422270.578827692</v>
      </c>
      <c r="I122" s="35">
        <f>((Produção!I116*PreçoLivre!I118*(1-Painel!$B$8)-I$3-I$4-I$6)*(1-Painel!$E$7)-I$5+I$6)*I$7</f>
        <v>11833112.352102233</v>
      </c>
      <c r="J122" s="35">
        <f>((Produção!J116*PreçoLivre!J118*(1-Painel!$B$8)-J$3-J$4-J$6)*(1-Painel!$E$7)-J$5+J$6)*J$7</f>
        <v>10403614.822953004</v>
      </c>
      <c r="K122" s="35">
        <f>((Produção!K116*PreçoLivre!K118*(1-Painel!$B$8)-K$3-K$4-K$6)*(1-Painel!$E$7)-K$5+K$6)*K$7</f>
        <v>9472683.3762814868</v>
      </c>
      <c r="L122" s="35">
        <f>((Produção!L116*PreçoLivre!L118*(1-Painel!$B$8)-L$3-L$4-L$6)*(1-Painel!$E$7)-L$5+L$6)*L$7</f>
        <v>9179360.9933808073</v>
      </c>
      <c r="M122" s="35">
        <f>((Produção!M116*PreçoLivre!M118*(1-Painel!$B$8)-M$3-M$4-M$6)*(1-Painel!$E$7)-M$5+M$6)*M$7</f>
        <v>8225336.9268625723</v>
      </c>
      <c r="N122" s="35">
        <f>((Produção!N116*PreçoLivre!N118*(1-Painel!$B$8)-N$3-N$4-N$6)*(1-Painel!$E$7)-N$5+N$6)*N$7</f>
        <v>7940255.0539703229</v>
      </c>
      <c r="O122" s="35">
        <f>((Produção!O116*PreçoLivre!O118*(1-Painel!$B$8)-O$3-O$4-O$6)*(1-Painel!$E$7)-O$5+O$6)*O$7</f>
        <v>7169632.0654035844</v>
      </c>
      <c r="P122" s="35">
        <f>((Produção!P116*PreçoLivre!P118*(1-Painel!$B$8)-P$3-P$4-P$6)*(1-Painel!$E$7)-P$5+P$6)*P$7</f>
        <v>6775412.1666145697</v>
      </c>
      <c r="Q122" s="35">
        <f>((Produção!Q116*PreçoLivre!Q118*(1-Painel!$B$8)-Q$3-Q$4-Q$6)*(1-Painel!$E$7)-Q$5+Q$6)*Q$7</f>
        <v>6741464.9674461121</v>
      </c>
      <c r="R122" s="35">
        <f>((Produção!R116*PreçoLivre!R118*(1-Painel!$B$8)-R$3-R$4-R$6)*(1-Painel!$E$7)-R$5+R$6)*R$7</f>
        <v>6759732.6004375666</v>
      </c>
      <c r="S122" s="35">
        <f>((Produção!S116*PreçoLivre!S118*(1-Painel!$B$8)-S$3-S$4-S$6)*(1-Painel!$E$7)-S$5+S$6)*S$7</f>
        <v>6095026.8084660061</v>
      </c>
      <c r="T122" s="35">
        <f>((Produção!T116*PreçoLivre!T118*(1-Painel!$B$8)-T$3-T$4-T$6)*(1-Painel!$E$7)-T$5+T$6)*T$7</f>
        <v>5567617.6918480052</v>
      </c>
      <c r="U122" s="35">
        <f>((Produção!U116*PreçoLivre!U118*(1-Painel!$B$8)-U$3-U$4-U$6)*(1-Painel!$E$7)-U$5+U$6)*U$7</f>
        <v>4960612.3053067625</v>
      </c>
      <c r="V122" s="35">
        <f>((Produção!V116*PreçoLivre!V118*(1-Painel!$B$8)-V$3-V$4-V$6)*(1-Painel!$E$7)-V$5+V$6)*V$7</f>
        <v>4676114.3239367902</v>
      </c>
    </row>
    <row r="123" spans="1:22" x14ac:dyDescent="0.25">
      <c r="A123" s="36">
        <v>114</v>
      </c>
      <c r="B123" s="35">
        <f t="shared" si="1"/>
        <v>212570585.55125049</v>
      </c>
      <c r="C123" s="35">
        <f>((Produção!C117*PreçoLivre!C119*(1-Painel!$B$8)-C$3-C$4-C$6)*(1-Painel!$E$7)-C$5+C$6)*C$7</f>
        <v>22595335.980899312</v>
      </c>
      <c r="D123" s="35">
        <f>((Produção!D117*PreçoLivre!D119*(1-Painel!$B$8)-D$3-D$4-D$6)*(1-Painel!$E$7)-D$5+D$6)*D$7</f>
        <v>20239001.376414552</v>
      </c>
      <c r="E123" s="35">
        <f>((Produção!E117*PreçoLivre!E119*(1-Painel!$B$8)-E$3-E$4-E$6)*(1-Painel!$E$7)-E$5+E$6)*E$7</f>
        <v>17908282.004108321</v>
      </c>
      <c r="F123" s="35">
        <f>((Produção!F117*PreçoLivre!F119*(1-Painel!$B$8)-F$3-F$4-F$6)*(1-Painel!$E$7)-F$5+F$6)*F$7</f>
        <v>16435530.010431392</v>
      </c>
      <c r="G123" s="35">
        <f>((Produção!G117*PreçoLivre!G119*(1-Painel!$B$8)-G$3-G$4-G$6)*(1-Painel!$E$7)-G$5+G$6)*G$7</f>
        <v>15361628.697978888</v>
      </c>
      <c r="H123" s="35">
        <f>((Produção!H117*PreçoLivre!H119*(1-Painel!$B$8)-H$3-H$4-H$6)*(1-Painel!$E$7)-H$5+H$6)*H$7</f>
        <v>14008780.474967342</v>
      </c>
      <c r="I123" s="35">
        <f>((Produção!I117*PreçoLivre!I119*(1-Painel!$B$8)-I$3-I$4-I$6)*(1-Painel!$E$7)-I$5+I$6)*I$7</f>
        <v>12962310.009225309</v>
      </c>
      <c r="J123" s="35">
        <f>((Produção!J117*PreçoLivre!J119*(1-Painel!$B$8)-J$3-J$4-J$6)*(1-Painel!$E$7)-J$5+J$6)*J$7</f>
        <v>12134489.579743892</v>
      </c>
      <c r="K123" s="35">
        <f>((Produção!K117*PreçoLivre!K119*(1-Painel!$B$8)-K$3-K$4-K$6)*(1-Painel!$E$7)-K$5+K$6)*K$7</f>
        <v>11439392.932190685</v>
      </c>
      <c r="L123" s="35">
        <f>((Produção!L117*PreçoLivre!L119*(1-Painel!$B$8)-L$3-L$4-L$6)*(1-Painel!$E$7)-L$5+L$6)*L$7</f>
        <v>10068875.749263057</v>
      </c>
      <c r="M123" s="35">
        <f>((Produção!M117*PreçoLivre!M119*(1-Painel!$B$8)-M$3-M$4-M$6)*(1-Painel!$E$7)-M$5+M$6)*M$7</f>
        <v>8854696.2054210883</v>
      </c>
      <c r="N123" s="35">
        <f>((Produção!N117*PreçoLivre!N119*(1-Painel!$B$8)-N$3-N$4-N$6)*(1-Painel!$E$7)-N$5+N$6)*N$7</f>
        <v>7592181.0176261961</v>
      </c>
      <c r="O123" s="35">
        <f>((Produção!O117*PreçoLivre!O119*(1-Painel!$B$8)-O$3-O$4-O$6)*(1-Painel!$E$7)-O$5+O$6)*O$7</f>
        <v>7558511.2413585996</v>
      </c>
      <c r="P123" s="35">
        <f>((Produção!P117*PreçoLivre!P119*(1-Painel!$B$8)-P$3-P$4-P$6)*(1-Painel!$E$7)-P$5+P$6)*P$7</f>
        <v>6510555.1351704095</v>
      </c>
      <c r="Q123" s="35">
        <f>((Produção!Q117*PreçoLivre!Q119*(1-Painel!$B$8)-Q$3-Q$4-Q$6)*(1-Painel!$E$7)-Q$5+Q$6)*Q$7</f>
        <v>6083983.2029200643</v>
      </c>
      <c r="R123" s="35">
        <f>((Produção!R117*PreçoLivre!R119*(1-Painel!$B$8)-R$3-R$4-R$6)*(1-Painel!$E$7)-R$5+R$6)*R$7</f>
        <v>5433339.7198380893</v>
      </c>
      <c r="S123" s="35">
        <f>((Produção!S117*PreçoLivre!S119*(1-Painel!$B$8)-S$3-S$4-S$6)*(1-Painel!$E$7)-S$5+S$6)*S$7</f>
        <v>4941727.0364296008</v>
      </c>
      <c r="T123" s="35">
        <f>((Produção!T117*PreçoLivre!T119*(1-Painel!$B$8)-T$3-T$4-T$6)*(1-Painel!$E$7)-T$5+T$6)*T$7</f>
        <v>4489508.6057854295</v>
      </c>
      <c r="U123" s="35">
        <f>((Produção!U117*PreçoLivre!U119*(1-Painel!$B$8)-U$3-U$4-U$6)*(1-Painel!$E$7)-U$5+U$6)*U$7</f>
        <v>4089642.7951187557</v>
      </c>
      <c r="V123" s="35">
        <f>((Produção!V117*PreçoLivre!V119*(1-Painel!$B$8)-V$3-V$4-V$6)*(1-Painel!$E$7)-V$5+V$6)*V$7</f>
        <v>3862813.7763594976</v>
      </c>
    </row>
    <row r="124" spans="1:22" x14ac:dyDescent="0.25">
      <c r="A124" s="36">
        <v>115</v>
      </c>
      <c r="B124" s="35">
        <f t="shared" si="1"/>
        <v>212386119.18913034</v>
      </c>
      <c r="C124" s="35">
        <f>((Produção!C118*PreçoLivre!C120*(1-Painel!$B$8)-C$3-C$4-C$6)*(1-Painel!$E$7)-C$5+C$6)*C$7</f>
        <v>21645458.889758278</v>
      </c>
      <c r="D124" s="35">
        <f>((Produção!D118*PreçoLivre!D120*(1-Painel!$B$8)-D$3-D$4-D$6)*(1-Painel!$E$7)-D$5+D$6)*D$7</f>
        <v>19182686.488789368</v>
      </c>
      <c r="E124" s="35">
        <f>((Produção!E118*PreçoLivre!E120*(1-Painel!$B$8)-E$3-E$4-E$6)*(1-Painel!$E$7)-E$5+E$6)*E$7</f>
        <v>17970754.740284849</v>
      </c>
      <c r="F124" s="35">
        <f>((Produção!F118*PreçoLivre!F120*(1-Painel!$B$8)-F$3-F$4-F$6)*(1-Painel!$E$7)-F$5+F$6)*F$7</f>
        <v>16809685.030123517</v>
      </c>
      <c r="G124" s="35">
        <f>((Produção!G118*PreçoLivre!G120*(1-Painel!$B$8)-G$3-G$4-G$6)*(1-Painel!$E$7)-G$5+G$6)*G$7</f>
        <v>14831326.750387328</v>
      </c>
      <c r="H124" s="35">
        <f>((Produção!H118*PreçoLivre!H120*(1-Painel!$B$8)-H$3-H$4-H$6)*(1-Painel!$E$7)-H$5+H$6)*H$7</f>
        <v>13753726.035924656</v>
      </c>
      <c r="I124" s="35">
        <f>((Produção!I118*PreçoLivre!I120*(1-Painel!$B$8)-I$3-I$4-I$6)*(1-Painel!$E$7)-I$5+I$6)*I$7</f>
        <v>12317292.169425942</v>
      </c>
      <c r="J124" s="35">
        <f>((Produção!J118*PreçoLivre!J120*(1-Painel!$B$8)-J$3-J$4-J$6)*(1-Painel!$E$7)-J$5+J$6)*J$7</f>
        <v>10621430.883412955</v>
      </c>
      <c r="K124" s="35">
        <f>((Produção!K118*PreçoLivre!K120*(1-Painel!$B$8)-K$3-K$4-K$6)*(1-Painel!$E$7)-K$5+K$6)*K$7</f>
        <v>9454271.2733988389</v>
      </c>
      <c r="L124" s="35">
        <f>((Produção!L118*PreçoLivre!L120*(1-Painel!$B$8)-L$3-L$4-L$6)*(1-Painel!$E$7)-L$5+L$6)*L$7</f>
        <v>9265818.3397740982</v>
      </c>
      <c r="M124" s="35">
        <f>((Produção!M118*PreçoLivre!M120*(1-Painel!$B$8)-M$3-M$4-M$6)*(1-Painel!$E$7)-M$5+M$6)*M$7</f>
        <v>8210140.5878225202</v>
      </c>
      <c r="N124" s="35">
        <f>((Produção!N118*PreçoLivre!N120*(1-Painel!$B$8)-N$3-N$4-N$6)*(1-Painel!$E$7)-N$5+N$6)*N$7</f>
        <v>8227631.3285054695</v>
      </c>
      <c r="O124" s="35">
        <f>((Produção!O118*PreçoLivre!O120*(1-Painel!$B$8)-O$3-O$4-O$6)*(1-Painel!$E$7)-O$5+O$6)*O$7</f>
        <v>8239960.7108079381</v>
      </c>
      <c r="P124" s="35">
        <f>((Produção!P118*PreçoLivre!P120*(1-Painel!$B$8)-P$3-P$4-P$6)*(1-Painel!$E$7)-P$5+P$6)*P$7</f>
        <v>7953903.028865153</v>
      </c>
      <c r="Q124" s="35">
        <f>((Produção!Q118*PreçoLivre!Q120*(1-Painel!$B$8)-Q$3-Q$4-Q$6)*(1-Painel!$E$7)-Q$5+Q$6)*Q$7</f>
        <v>6982225.1656493042</v>
      </c>
      <c r="R124" s="35">
        <f>((Produção!R118*PreçoLivre!R120*(1-Painel!$B$8)-R$3-R$4-R$6)*(1-Painel!$E$7)-R$5+R$6)*R$7</f>
        <v>6560847.5832345271</v>
      </c>
      <c r="S124" s="35">
        <f>((Produção!S118*PreçoLivre!S120*(1-Painel!$B$8)-S$3-S$4-S$6)*(1-Painel!$E$7)-S$5+S$6)*S$7</f>
        <v>5806403.0658354564</v>
      </c>
      <c r="T124" s="35">
        <f>((Produção!T118*PreçoLivre!T120*(1-Painel!$B$8)-T$3-T$4-T$6)*(1-Painel!$E$7)-T$5+T$6)*T$7</f>
        <v>5286858.6145887235</v>
      </c>
      <c r="U124" s="35">
        <f>((Produção!U118*PreçoLivre!U120*(1-Painel!$B$8)-U$3-U$4-U$6)*(1-Painel!$E$7)-U$5+U$6)*U$7</f>
        <v>4776424.2480506683</v>
      </c>
      <c r="V124" s="35">
        <f>((Produção!V118*PreçoLivre!V120*(1-Painel!$B$8)-V$3-V$4-V$6)*(1-Painel!$E$7)-V$5+V$6)*V$7</f>
        <v>4489274.2544907248</v>
      </c>
    </row>
    <row r="125" spans="1:22" x14ac:dyDescent="0.25">
      <c r="A125" s="36">
        <v>116</v>
      </c>
      <c r="B125" s="35">
        <f t="shared" si="1"/>
        <v>255255590.38518035</v>
      </c>
      <c r="C125" s="35">
        <f>((Produção!C119*PreçoLivre!C121*(1-Painel!$B$8)-C$3-C$4-C$6)*(1-Painel!$E$7)-C$5+C$6)*C$7</f>
        <v>23096379.329130854</v>
      </c>
      <c r="D125" s="35">
        <f>((Produção!D119*PreçoLivre!D121*(1-Painel!$B$8)-D$3-D$4-D$6)*(1-Painel!$E$7)-D$5+D$6)*D$7</f>
        <v>21997158.258587848</v>
      </c>
      <c r="E125" s="35">
        <f>((Produção!E119*PreçoLivre!E121*(1-Painel!$B$8)-E$3-E$4-E$6)*(1-Painel!$E$7)-E$5+E$6)*E$7</f>
        <v>21281492.966497723</v>
      </c>
      <c r="F125" s="35">
        <f>((Produção!F119*PreçoLivre!F121*(1-Painel!$B$8)-F$3-F$4-F$6)*(1-Painel!$E$7)-F$5+F$6)*F$7</f>
        <v>19311118.370458361</v>
      </c>
      <c r="G125" s="35">
        <f>((Produção!G119*PreçoLivre!G121*(1-Painel!$B$8)-G$3-G$4-G$6)*(1-Painel!$E$7)-G$5+G$6)*G$7</f>
        <v>18358603.015938267</v>
      </c>
      <c r="H125" s="35">
        <f>((Produção!H119*PreçoLivre!H121*(1-Painel!$B$8)-H$3-H$4-H$6)*(1-Painel!$E$7)-H$5+H$6)*H$7</f>
        <v>17098631.558740567</v>
      </c>
      <c r="I125" s="35">
        <f>((Produção!I119*PreçoLivre!I121*(1-Painel!$B$8)-I$3-I$4-I$6)*(1-Painel!$E$7)-I$5+I$6)*I$7</f>
        <v>15435308.384529518</v>
      </c>
      <c r="J125" s="35">
        <f>((Produção!J119*PreçoLivre!J121*(1-Painel!$B$8)-J$3-J$4-J$6)*(1-Painel!$E$7)-J$5+J$6)*J$7</f>
        <v>13626463.802480277</v>
      </c>
      <c r="K125" s="35">
        <f>((Produção!K119*PreçoLivre!K121*(1-Painel!$B$8)-K$3-K$4-K$6)*(1-Painel!$E$7)-K$5+K$6)*K$7</f>
        <v>13109001.50129468</v>
      </c>
      <c r="L125" s="35">
        <f>((Produção!L119*PreçoLivre!L121*(1-Painel!$B$8)-L$3-L$4-L$6)*(1-Painel!$E$7)-L$5+L$6)*L$7</f>
        <v>12191422.653737396</v>
      </c>
      <c r="M125" s="35">
        <f>((Produção!M119*PreçoLivre!M121*(1-Painel!$B$8)-M$3-M$4-M$6)*(1-Painel!$E$7)-M$5+M$6)*M$7</f>
        <v>11176285.45516034</v>
      </c>
      <c r="N125" s="35">
        <f>((Produção!N119*PreçoLivre!N121*(1-Painel!$B$8)-N$3-N$4-N$6)*(1-Painel!$E$7)-N$5+N$6)*N$7</f>
        <v>10132109.677119974</v>
      </c>
      <c r="O125" s="35">
        <f>((Produção!O119*PreçoLivre!O121*(1-Painel!$B$8)-O$3-O$4-O$6)*(1-Painel!$E$7)-O$5+O$6)*O$7</f>
        <v>9516897.0198927354</v>
      </c>
      <c r="P125" s="35">
        <f>((Produção!P119*PreçoLivre!P121*(1-Painel!$B$8)-P$3-P$4-P$6)*(1-Painel!$E$7)-P$5+P$6)*P$7</f>
        <v>8509210.9995498043</v>
      </c>
      <c r="Q125" s="35">
        <f>((Produção!Q119*PreçoLivre!Q121*(1-Painel!$B$8)-Q$3-Q$4-Q$6)*(1-Painel!$E$7)-Q$5+Q$6)*Q$7</f>
        <v>8151551.6092457557</v>
      </c>
      <c r="R125" s="35">
        <f>((Produção!R119*PreçoLivre!R121*(1-Painel!$B$8)-R$3-R$4-R$6)*(1-Painel!$E$7)-R$5+R$6)*R$7</f>
        <v>7778085.3955302127</v>
      </c>
      <c r="S125" s="35">
        <f>((Produção!S119*PreçoLivre!S121*(1-Painel!$B$8)-S$3-S$4-S$6)*(1-Painel!$E$7)-S$5+S$6)*S$7</f>
        <v>6898505.4098344035</v>
      </c>
      <c r="T125" s="35">
        <f>((Produção!T119*PreçoLivre!T121*(1-Painel!$B$8)-T$3-T$4-T$6)*(1-Painel!$E$7)-T$5+T$6)*T$7</f>
        <v>6327100.544770983</v>
      </c>
      <c r="U125" s="35">
        <f>((Produção!U119*PreçoLivre!U121*(1-Painel!$B$8)-U$3-U$4-U$6)*(1-Painel!$E$7)-U$5+U$6)*U$7</f>
        <v>5949463.8914686684</v>
      </c>
      <c r="V125" s="35">
        <f>((Produção!V119*PreçoLivre!V121*(1-Painel!$B$8)-V$3-V$4-V$6)*(1-Painel!$E$7)-V$5+V$6)*V$7</f>
        <v>5310800.5412119534</v>
      </c>
    </row>
    <row r="126" spans="1:22" x14ac:dyDescent="0.25">
      <c r="A126" s="36">
        <v>117</v>
      </c>
      <c r="B126" s="35">
        <f t="shared" si="1"/>
        <v>223145729.87518653</v>
      </c>
      <c r="C126" s="35">
        <f>((Produção!C120*PreçoLivre!C122*(1-Painel!$B$8)-C$3-C$4-C$6)*(1-Painel!$E$7)-C$5+C$6)*C$7</f>
        <v>23648761.626703732</v>
      </c>
      <c r="D126" s="35">
        <f>((Produção!D120*PreçoLivre!D122*(1-Painel!$B$8)-D$3-D$4-D$6)*(1-Painel!$E$7)-D$5+D$6)*D$7</f>
        <v>21081295.416744776</v>
      </c>
      <c r="E126" s="35">
        <f>((Produção!E120*PreçoLivre!E122*(1-Painel!$B$8)-E$3-E$4-E$6)*(1-Painel!$E$7)-E$5+E$6)*E$7</f>
        <v>18623961.756172691</v>
      </c>
      <c r="F126" s="35">
        <f>((Produção!F120*PreçoLivre!F122*(1-Painel!$B$8)-F$3-F$4-F$6)*(1-Painel!$E$7)-F$5+F$6)*F$7</f>
        <v>16754895.764872395</v>
      </c>
      <c r="G126" s="35">
        <f>((Produção!G120*PreçoLivre!G122*(1-Painel!$B$8)-G$3-G$4-G$6)*(1-Painel!$E$7)-G$5+G$6)*G$7</f>
        <v>15483542.973608324</v>
      </c>
      <c r="H126" s="35">
        <f>((Produção!H120*PreçoLivre!H122*(1-Painel!$B$8)-H$3-H$4-H$6)*(1-Painel!$E$7)-H$5+H$6)*H$7</f>
        <v>14266910.040617142</v>
      </c>
      <c r="I126" s="35">
        <f>((Produção!I120*PreçoLivre!I122*(1-Painel!$B$8)-I$3-I$4-I$6)*(1-Painel!$E$7)-I$5+I$6)*I$7</f>
        <v>12690113.647882519</v>
      </c>
      <c r="J126" s="35">
        <f>((Produção!J120*PreçoLivre!J122*(1-Painel!$B$8)-J$3-J$4-J$6)*(1-Painel!$E$7)-J$5+J$6)*J$7</f>
        <v>11484260.059600515</v>
      </c>
      <c r="K126" s="35">
        <f>((Produção!K120*PreçoLivre!K122*(1-Painel!$B$8)-K$3-K$4-K$6)*(1-Painel!$E$7)-K$5+K$6)*K$7</f>
        <v>10441851.251283204</v>
      </c>
      <c r="L126" s="35">
        <f>((Produção!L120*PreçoLivre!L122*(1-Painel!$B$8)-L$3-L$4-L$6)*(1-Painel!$E$7)-L$5+L$6)*L$7</f>
        <v>9840623.922400387</v>
      </c>
      <c r="M126" s="35">
        <f>((Produção!M120*PreçoLivre!M122*(1-Painel!$B$8)-M$3-M$4-M$6)*(1-Painel!$E$7)-M$5+M$6)*M$7</f>
        <v>9231558.8528277762</v>
      </c>
      <c r="N126" s="35">
        <f>((Produção!N120*PreçoLivre!N122*(1-Painel!$B$8)-N$3-N$4-N$6)*(1-Painel!$E$7)-N$5+N$6)*N$7</f>
        <v>9095071.9408783019</v>
      </c>
      <c r="O126" s="35">
        <f>((Produção!O120*PreçoLivre!O122*(1-Painel!$B$8)-O$3-O$4-O$6)*(1-Painel!$E$7)-O$5+O$6)*O$7</f>
        <v>8145996.0859114034</v>
      </c>
      <c r="P126" s="35">
        <f>((Produção!P120*PreçoLivre!P122*(1-Painel!$B$8)-P$3-P$4-P$6)*(1-Painel!$E$7)-P$5+P$6)*P$7</f>
        <v>7271972.879522142</v>
      </c>
      <c r="Q126" s="35">
        <f>((Produção!Q120*PreçoLivre!Q122*(1-Painel!$B$8)-Q$3-Q$4-Q$6)*(1-Painel!$E$7)-Q$5+Q$6)*Q$7</f>
        <v>7108282.1467692936</v>
      </c>
      <c r="R126" s="35">
        <f>((Produção!R120*PreçoLivre!R122*(1-Painel!$B$8)-R$3-R$4-R$6)*(1-Painel!$E$7)-R$5+R$6)*R$7</f>
        <v>6388299.5224390142</v>
      </c>
      <c r="S126" s="35">
        <f>((Produção!S120*PreçoLivre!S122*(1-Painel!$B$8)-S$3-S$4-S$6)*(1-Painel!$E$7)-S$5+S$6)*S$7</f>
        <v>6166765.1691094171</v>
      </c>
      <c r="T126" s="35">
        <f>((Produção!T120*PreçoLivre!T122*(1-Painel!$B$8)-T$3-T$4-T$6)*(1-Painel!$E$7)-T$5+T$6)*T$7</f>
        <v>5460026.6895712502</v>
      </c>
      <c r="U126" s="35">
        <f>((Produção!U120*PreçoLivre!U122*(1-Painel!$B$8)-U$3-U$4-U$6)*(1-Painel!$E$7)-U$5+U$6)*U$7</f>
        <v>5191834.8391076056</v>
      </c>
      <c r="V126" s="35">
        <f>((Produção!V120*PreçoLivre!V122*(1-Painel!$B$8)-V$3-V$4-V$6)*(1-Painel!$E$7)-V$5+V$6)*V$7</f>
        <v>4769705.2891646549</v>
      </c>
    </row>
    <row r="127" spans="1:22" x14ac:dyDescent="0.25">
      <c r="A127" s="36">
        <v>118</v>
      </c>
      <c r="B127" s="35">
        <f t="shared" si="1"/>
        <v>209303132.26498213</v>
      </c>
      <c r="C127" s="35">
        <f>((Produção!C121*PreçoLivre!C123*(1-Painel!$B$8)-C$3-C$4-C$6)*(1-Painel!$E$7)-C$5+C$6)*C$7</f>
        <v>21798357.528514173</v>
      </c>
      <c r="D127" s="35">
        <f>((Produção!D121*PreçoLivre!D123*(1-Painel!$B$8)-D$3-D$4-D$6)*(1-Painel!$E$7)-D$5+D$6)*D$7</f>
        <v>20109879.75699627</v>
      </c>
      <c r="E127" s="35">
        <f>((Produção!E121*PreçoLivre!E123*(1-Painel!$B$8)-E$3-E$4-E$6)*(1-Painel!$E$7)-E$5+E$6)*E$7</f>
        <v>19342825.538145177</v>
      </c>
      <c r="F127" s="35">
        <f>((Produção!F121*PreçoLivre!F123*(1-Painel!$B$8)-F$3-F$4-F$6)*(1-Painel!$E$7)-F$5+F$6)*F$7</f>
        <v>17923084.02203545</v>
      </c>
      <c r="G127" s="35">
        <f>((Produção!G121*PreçoLivre!G123*(1-Painel!$B$8)-G$3-G$4-G$6)*(1-Painel!$E$7)-G$5+G$6)*G$7</f>
        <v>15292664.633622603</v>
      </c>
      <c r="H127" s="35">
        <f>((Produção!H121*PreçoLivre!H123*(1-Painel!$B$8)-H$3-H$4-H$6)*(1-Painel!$E$7)-H$5+H$6)*H$7</f>
        <v>13782253.083384505</v>
      </c>
      <c r="I127" s="35">
        <f>((Produção!I121*PreçoLivre!I123*(1-Painel!$B$8)-I$3-I$4-I$6)*(1-Painel!$E$7)-I$5+I$6)*I$7</f>
        <v>12164479.17933023</v>
      </c>
      <c r="J127" s="35">
        <f>((Produção!J121*PreçoLivre!J123*(1-Painel!$B$8)-J$3-J$4-J$6)*(1-Painel!$E$7)-J$5+J$6)*J$7</f>
        <v>11731011.041004339</v>
      </c>
      <c r="K127" s="35">
        <f>((Produção!K121*PreçoLivre!K123*(1-Painel!$B$8)-K$3-K$4-K$6)*(1-Painel!$E$7)-K$5+K$6)*K$7</f>
        <v>10969193.523854315</v>
      </c>
      <c r="L127" s="35">
        <f>((Produção!L121*PreçoLivre!L123*(1-Painel!$B$8)-L$3-L$4-L$6)*(1-Painel!$E$7)-L$5+L$6)*L$7</f>
        <v>9820242.016178621</v>
      </c>
      <c r="M127" s="35">
        <f>((Produção!M121*PreçoLivre!M123*(1-Painel!$B$8)-M$3-M$4-M$6)*(1-Painel!$E$7)-M$5+M$6)*M$7</f>
        <v>8863934.7221504282</v>
      </c>
      <c r="N127" s="35">
        <f>((Produção!N121*PreçoLivre!N123*(1-Painel!$B$8)-N$3-N$4-N$6)*(1-Painel!$E$7)-N$5+N$6)*N$7</f>
        <v>8137273.200008261</v>
      </c>
      <c r="O127" s="35">
        <f>((Produção!O121*PreçoLivre!O123*(1-Painel!$B$8)-O$3-O$4-O$6)*(1-Painel!$E$7)-O$5+O$6)*O$7</f>
        <v>7006769.3754952196</v>
      </c>
      <c r="P127" s="35">
        <f>((Produção!P121*PreçoLivre!P123*(1-Painel!$B$8)-P$3-P$4-P$6)*(1-Painel!$E$7)-P$5+P$6)*P$7</f>
        <v>6382719.7461796971</v>
      </c>
      <c r="Q127" s="35">
        <f>((Produção!Q121*PreçoLivre!Q123*(1-Painel!$B$8)-Q$3-Q$4-Q$6)*(1-Painel!$E$7)-Q$5+Q$6)*Q$7</f>
        <v>5903461.7484393204</v>
      </c>
      <c r="R127" s="35">
        <f>((Produção!R121*PreçoLivre!R123*(1-Painel!$B$8)-R$3-R$4-R$6)*(1-Painel!$E$7)-R$5+R$6)*R$7</f>
        <v>5064222.14213714</v>
      </c>
      <c r="S127" s="35">
        <f>((Produção!S121*PreçoLivre!S123*(1-Painel!$B$8)-S$3-S$4-S$6)*(1-Painel!$E$7)-S$5+S$6)*S$7</f>
        <v>4444514.158322935</v>
      </c>
      <c r="T127" s="35">
        <f>((Produção!T121*PreçoLivre!T123*(1-Painel!$B$8)-T$3-T$4-T$6)*(1-Painel!$E$7)-T$5+T$6)*T$7</f>
        <v>4009078.7022387199</v>
      </c>
      <c r="U127" s="35">
        <f>((Produção!U121*PreçoLivre!U123*(1-Painel!$B$8)-U$3-U$4-U$6)*(1-Painel!$E$7)-U$5+U$6)*U$7</f>
        <v>3524055.3144882875</v>
      </c>
      <c r="V127" s="35">
        <f>((Produção!V121*PreçoLivre!V123*(1-Painel!$B$8)-V$3-V$4-V$6)*(1-Painel!$E$7)-V$5+V$6)*V$7</f>
        <v>3033112.8324564807</v>
      </c>
    </row>
    <row r="128" spans="1:22" x14ac:dyDescent="0.25">
      <c r="A128" s="36">
        <v>119</v>
      </c>
      <c r="B128" s="35">
        <f t="shared" si="1"/>
        <v>232862679.93386129</v>
      </c>
      <c r="C128" s="35">
        <f>((Produção!C122*PreçoLivre!C124*(1-Painel!$B$8)-C$3-C$4-C$6)*(1-Painel!$E$7)-C$5+C$6)*C$7</f>
        <v>23360606.247950368</v>
      </c>
      <c r="D128" s="35">
        <f>((Produção!D122*PreçoLivre!D124*(1-Painel!$B$8)-D$3-D$4-D$6)*(1-Painel!$E$7)-D$5+D$6)*D$7</f>
        <v>21803120.111419071</v>
      </c>
      <c r="E128" s="35">
        <f>((Produção!E122*PreçoLivre!E124*(1-Painel!$B$8)-E$3-E$4-E$6)*(1-Painel!$E$7)-E$5+E$6)*E$7</f>
        <v>19592841.536624666</v>
      </c>
      <c r="F128" s="35">
        <f>((Produção!F122*PreçoLivre!F124*(1-Painel!$B$8)-F$3-F$4-F$6)*(1-Painel!$E$7)-F$5+F$6)*F$7</f>
        <v>17903522.519283939</v>
      </c>
      <c r="G128" s="35">
        <f>((Produção!G122*PreçoLivre!G124*(1-Painel!$B$8)-G$3-G$4-G$6)*(1-Painel!$E$7)-G$5+G$6)*G$7</f>
        <v>16396571.224586727</v>
      </c>
      <c r="H128" s="35">
        <f>((Produção!H122*PreçoLivre!H124*(1-Painel!$B$8)-H$3-H$4-H$6)*(1-Painel!$E$7)-H$5+H$6)*H$7</f>
        <v>15736554.647015361</v>
      </c>
      <c r="I128" s="35">
        <f>((Produção!I122*PreçoLivre!I124*(1-Painel!$B$8)-I$3-I$4-I$6)*(1-Painel!$E$7)-I$5+I$6)*I$7</f>
        <v>14300138.785695311</v>
      </c>
      <c r="J128" s="35">
        <f>((Produção!J122*PreçoLivre!J124*(1-Painel!$B$8)-J$3-J$4-J$6)*(1-Painel!$E$7)-J$5+J$6)*J$7</f>
        <v>12367927.814237736</v>
      </c>
      <c r="K128" s="35">
        <f>((Produção!K122*PreçoLivre!K124*(1-Painel!$B$8)-K$3-K$4-K$6)*(1-Painel!$E$7)-K$5+K$6)*K$7</f>
        <v>11857454.498354882</v>
      </c>
      <c r="L128" s="35">
        <f>((Produção!L122*PreçoLivre!L124*(1-Painel!$B$8)-L$3-L$4-L$6)*(1-Painel!$E$7)-L$5+L$6)*L$7</f>
        <v>10856685.005894415</v>
      </c>
      <c r="M128" s="35">
        <f>((Produção!M122*PreçoLivre!M124*(1-Painel!$B$8)-M$3-M$4-M$6)*(1-Painel!$E$7)-M$5+M$6)*M$7</f>
        <v>9744445.9966531023</v>
      </c>
      <c r="N128" s="35">
        <f>((Produção!N122*PreçoLivre!N124*(1-Painel!$B$8)-N$3-N$4-N$6)*(1-Painel!$E$7)-N$5+N$6)*N$7</f>
        <v>8693913.6444333047</v>
      </c>
      <c r="O128" s="35">
        <f>((Produção!O122*PreçoLivre!O124*(1-Painel!$B$8)-O$3-O$4-O$6)*(1-Painel!$E$7)-O$5+O$6)*O$7</f>
        <v>8325921.7725366727</v>
      </c>
      <c r="P128" s="35">
        <f>((Produção!P122*PreçoLivre!P124*(1-Painel!$B$8)-P$3-P$4-P$6)*(1-Painel!$E$7)-P$5+P$6)*P$7</f>
        <v>7380536.958073156</v>
      </c>
      <c r="Q128" s="35">
        <f>((Produção!Q122*PreçoLivre!Q124*(1-Painel!$B$8)-Q$3-Q$4-Q$6)*(1-Painel!$E$7)-Q$5+Q$6)*Q$7</f>
        <v>6872246.7297435338</v>
      </c>
      <c r="R128" s="35">
        <f>((Produção!R122*PreçoLivre!R124*(1-Painel!$B$8)-R$3-R$4-R$6)*(1-Painel!$E$7)-R$5+R$6)*R$7</f>
        <v>6692193.2099843137</v>
      </c>
      <c r="S128" s="35">
        <f>((Produção!S122*PreçoLivre!S124*(1-Painel!$B$8)-S$3-S$4-S$6)*(1-Painel!$E$7)-S$5+S$6)*S$7</f>
        <v>6152703.5347307622</v>
      </c>
      <c r="T128" s="35">
        <f>((Produção!T122*PreçoLivre!T124*(1-Painel!$B$8)-T$3-T$4-T$6)*(1-Painel!$E$7)-T$5+T$6)*T$7</f>
        <v>5549607.2937825592</v>
      </c>
      <c r="U128" s="35">
        <f>((Produção!U122*PreçoLivre!U124*(1-Painel!$B$8)-U$3-U$4-U$6)*(1-Painel!$E$7)-U$5+U$6)*U$7</f>
        <v>4937213.765618342</v>
      </c>
      <c r="V128" s="35">
        <f>((Produção!V122*PreçoLivre!V124*(1-Painel!$B$8)-V$3-V$4-V$6)*(1-Painel!$E$7)-V$5+V$6)*V$7</f>
        <v>4338474.6372430436</v>
      </c>
    </row>
    <row r="129" spans="1:22" x14ac:dyDescent="0.25">
      <c r="A129" s="36">
        <v>120</v>
      </c>
      <c r="B129" s="35">
        <f t="shared" si="1"/>
        <v>222514014.22608769</v>
      </c>
      <c r="C129" s="35">
        <f>((Produção!C123*PreçoLivre!C125*(1-Painel!$B$8)-C$3-C$4-C$6)*(1-Painel!$E$7)-C$5+C$6)*C$7</f>
        <v>22194775.326293111</v>
      </c>
      <c r="D129" s="35">
        <f>((Produção!D123*PreçoLivre!D125*(1-Painel!$B$8)-D$3-D$4-D$6)*(1-Painel!$E$7)-D$5+D$6)*D$7</f>
        <v>20861296.706860878</v>
      </c>
      <c r="E129" s="35">
        <f>((Produção!E123*PreçoLivre!E125*(1-Painel!$B$8)-E$3-E$4-E$6)*(1-Painel!$E$7)-E$5+E$6)*E$7</f>
        <v>18706283.578077368</v>
      </c>
      <c r="F129" s="35">
        <f>((Produção!F123*PreçoLivre!F125*(1-Painel!$B$8)-F$3-F$4-F$6)*(1-Painel!$E$7)-F$5+F$6)*F$7</f>
        <v>16505814.356555702</v>
      </c>
      <c r="G129" s="35">
        <f>((Produção!G123*PreçoLivre!G125*(1-Painel!$B$8)-G$3-G$4-G$6)*(1-Painel!$E$7)-G$5+G$6)*G$7</f>
        <v>15089772.974570487</v>
      </c>
      <c r="H129" s="35">
        <f>((Produção!H123*PreçoLivre!H125*(1-Painel!$B$8)-H$3-H$4-H$6)*(1-Painel!$E$7)-H$5+H$6)*H$7</f>
        <v>14844480.796964213</v>
      </c>
      <c r="I129" s="35">
        <f>((Produção!I123*PreçoLivre!I125*(1-Painel!$B$8)-I$3-I$4-I$6)*(1-Painel!$E$7)-I$5+I$6)*I$7</f>
        <v>13701992.372950874</v>
      </c>
      <c r="J129" s="35">
        <f>((Produção!J123*PreçoLivre!J125*(1-Painel!$B$8)-J$3-J$4-J$6)*(1-Painel!$E$7)-J$5+J$6)*J$7</f>
        <v>12708085.490113957</v>
      </c>
      <c r="K129" s="35">
        <f>((Produção!K123*PreçoLivre!K125*(1-Painel!$B$8)-K$3-K$4-K$6)*(1-Painel!$E$7)-K$5+K$6)*K$7</f>
        <v>11365488.253873581</v>
      </c>
      <c r="L129" s="35">
        <f>((Produção!L123*PreçoLivre!L125*(1-Painel!$B$8)-L$3-L$4-L$6)*(1-Painel!$E$7)-L$5+L$6)*L$7</f>
        <v>10160489.265556583</v>
      </c>
      <c r="M129" s="35">
        <f>((Produção!M123*PreçoLivre!M125*(1-Painel!$B$8)-M$3-M$4-M$6)*(1-Painel!$E$7)-M$5+M$6)*M$7</f>
        <v>9669944.6659970544</v>
      </c>
      <c r="N129" s="35">
        <f>((Produção!N123*PreçoLivre!N125*(1-Painel!$B$8)-N$3-N$4-N$6)*(1-Painel!$E$7)-N$5+N$6)*N$7</f>
        <v>8379758.7656263057</v>
      </c>
      <c r="O129" s="35">
        <f>((Produção!O123*PreçoLivre!O125*(1-Painel!$B$8)-O$3-O$4-O$6)*(1-Painel!$E$7)-O$5+O$6)*O$7</f>
        <v>7645889.4548709383</v>
      </c>
      <c r="P129" s="35">
        <f>((Produção!P123*PreçoLivre!P125*(1-Painel!$B$8)-P$3-P$4-P$6)*(1-Painel!$E$7)-P$5+P$6)*P$7</f>
        <v>7191695.625051612</v>
      </c>
      <c r="Q129" s="35">
        <f>((Produção!Q123*PreçoLivre!Q125*(1-Painel!$B$8)-Q$3-Q$4-Q$6)*(1-Painel!$E$7)-Q$5+Q$6)*Q$7</f>
        <v>6790350.7586608259</v>
      </c>
      <c r="R129" s="35">
        <f>((Produção!R123*PreçoLivre!R125*(1-Painel!$B$8)-R$3-R$4-R$6)*(1-Painel!$E$7)-R$5+R$6)*R$7</f>
        <v>6325882.9143965347</v>
      </c>
      <c r="S129" s="35">
        <f>((Produção!S123*PreçoLivre!S125*(1-Painel!$B$8)-S$3-S$4-S$6)*(1-Painel!$E$7)-S$5+S$6)*S$7</f>
        <v>6049142.710696375</v>
      </c>
      <c r="T129" s="35">
        <f>((Produção!T123*PreçoLivre!T125*(1-Painel!$B$8)-T$3-T$4-T$6)*(1-Painel!$E$7)-T$5+T$6)*T$7</f>
        <v>5492735.8709946964</v>
      </c>
      <c r="U129" s="35">
        <f>((Produção!U123*PreçoLivre!U125*(1-Painel!$B$8)-U$3-U$4-U$6)*(1-Painel!$E$7)-U$5+U$6)*U$7</f>
        <v>4664106.0964059718</v>
      </c>
      <c r="V129" s="35">
        <f>((Produção!V123*PreçoLivre!V125*(1-Painel!$B$8)-V$3-V$4-V$6)*(1-Painel!$E$7)-V$5+V$6)*V$7</f>
        <v>4166028.2415706539</v>
      </c>
    </row>
    <row r="130" spans="1:22" x14ac:dyDescent="0.25">
      <c r="A130" s="36">
        <v>121</v>
      </c>
      <c r="B130" s="35">
        <f t="shared" si="1"/>
        <v>201884676.86710149</v>
      </c>
      <c r="C130" s="35">
        <f>((Produção!C124*PreçoLivre!C126*(1-Painel!$B$8)-C$3-C$4-C$6)*(1-Painel!$E$7)-C$5+C$6)*C$7</f>
        <v>21761802.039343406</v>
      </c>
      <c r="D130" s="35">
        <f>((Produção!D124*PreçoLivre!D126*(1-Painel!$B$8)-D$3-D$4-D$6)*(1-Painel!$E$7)-D$5+D$6)*D$7</f>
        <v>19259605.095627785</v>
      </c>
      <c r="E130" s="35">
        <f>((Produção!E124*PreçoLivre!E126*(1-Painel!$B$8)-E$3-E$4-E$6)*(1-Painel!$E$7)-E$5+E$6)*E$7</f>
        <v>17643477.243952151</v>
      </c>
      <c r="F130" s="35">
        <f>((Produção!F124*PreçoLivre!F126*(1-Painel!$B$8)-F$3-F$4-F$6)*(1-Painel!$E$7)-F$5+F$6)*F$7</f>
        <v>16277010.190598853</v>
      </c>
      <c r="G130" s="35">
        <f>((Produção!G124*PreçoLivre!G126*(1-Painel!$B$8)-G$3-G$4-G$6)*(1-Painel!$E$7)-G$5+G$6)*G$7</f>
        <v>14793564.351616031</v>
      </c>
      <c r="H130" s="35">
        <f>((Produção!H124*PreçoLivre!H126*(1-Painel!$B$8)-H$3-H$4-H$6)*(1-Painel!$E$7)-H$5+H$6)*H$7</f>
        <v>13032907.387145432</v>
      </c>
      <c r="I130" s="35">
        <f>((Produção!I124*PreçoLivre!I126*(1-Painel!$B$8)-I$3-I$4-I$6)*(1-Painel!$E$7)-I$5+I$6)*I$7</f>
        <v>11523854.55891446</v>
      </c>
      <c r="J130" s="35">
        <f>((Produção!J124*PreçoLivre!J126*(1-Painel!$B$8)-J$3-J$4-J$6)*(1-Painel!$E$7)-J$5+J$6)*J$7</f>
        <v>10118314.373211488</v>
      </c>
      <c r="K130" s="35">
        <f>((Produção!K124*PreçoLivre!K126*(1-Painel!$B$8)-K$3-K$4-K$6)*(1-Painel!$E$7)-K$5+K$6)*K$7</f>
        <v>9337802.5916677397</v>
      </c>
      <c r="L130" s="35">
        <f>((Produção!L124*PreçoLivre!L126*(1-Painel!$B$8)-L$3-L$4-L$6)*(1-Painel!$E$7)-L$5+L$6)*L$7</f>
        <v>8614996.6810996439</v>
      </c>
      <c r="M130" s="35">
        <f>((Produção!M124*PreçoLivre!M126*(1-Painel!$B$8)-M$3-M$4-M$6)*(1-Painel!$E$7)-M$5+M$6)*M$7</f>
        <v>8649644.1253134627</v>
      </c>
      <c r="N130" s="35">
        <f>((Produção!N124*PreçoLivre!N126*(1-Painel!$B$8)-N$3-N$4-N$6)*(1-Painel!$E$7)-N$5+N$6)*N$7</f>
        <v>7728766.2943483097</v>
      </c>
      <c r="O130" s="35">
        <f>((Produção!O124*PreçoLivre!O126*(1-Painel!$B$8)-O$3-O$4-O$6)*(1-Painel!$E$7)-O$5+O$6)*O$7</f>
        <v>7101470.6512299562</v>
      </c>
      <c r="P130" s="35">
        <f>((Produção!P124*PreçoLivre!P126*(1-Painel!$B$8)-P$3-P$4-P$6)*(1-Painel!$E$7)-P$5+P$6)*P$7</f>
        <v>6638227.9908228451</v>
      </c>
      <c r="Q130" s="35">
        <f>((Produção!Q124*PreçoLivre!Q126*(1-Painel!$B$8)-Q$3-Q$4-Q$6)*(1-Painel!$E$7)-Q$5+Q$6)*Q$7</f>
        <v>6051107.5938242162</v>
      </c>
      <c r="R130" s="35">
        <f>((Produção!R124*PreçoLivre!R126*(1-Painel!$B$8)-R$3-R$4-R$6)*(1-Painel!$E$7)-R$5+R$6)*R$7</f>
        <v>5331746.2836538041</v>
      </c>
      <c r="S130" s="35">
        <f>((Produção!S124*PreçoLivre!S126*(1-Painel!$B$8)-S$3-S$4-S$6)*(1-Painel!$E$7)-S$5+S$6)*S$7</f>
        <v>5110668.0716446061</v>
      </c>
      <c r="T130" s="35">
        <f>((Produção!T124*PreçoLivre!T126*(1-Painel!$B$8)-T$3-T$4-T$6)*(1-Painel!$E$7)-T$5+T$6)*T$7</f>
        <v>4732435.4844142906</v>
      </c>
      <c r="U130" s="35">
        <f>((Produção!U124*PreçoLivre!U126*(1-Painel!$B$8)-U$3-U$4-U$6)*(1-Painel!$E$7)-U$5+U$6)*U$7</f>
        <v>4405908.5164771695</v>
      </c>
      <c r="V130" s="35">
        <f>((Produção!V124*PreçoLivre!V126*(1-Painel!$B$8)-V$3-V$4-V$6)*(1-Painel!$E$7)-V$5+V$6)*V$7</f>
        <v>3771367.3421959034</v>
      </c>
    </row>
    <row r="131" spans="1:22" x14ac:dyDescent="0.25">
      <c r="A131" s="36">
        <v>122</v>
      </c>
      <c r="B131" s="35">
        <f t="shared" si="1"/>
        <v>233918312.54706666</v>
      </c>
      <c r="C131" s="35">
        <f>((Produção!C125*PreçoLivre!C127*(1-Painel!$B$8)-C$3-C$4-C$6)*(1-Painel!$E$7)-C$5+C$6)*C$7</f>
        <v>22028634.492132176</v>
      </c>
      <c r="D131" s="35">
        <f>((Produção!D125*PreçoLivre!D127*(1-Painel!$B$8)-D$3-D$4-D$6)*(1-Painel!$E$7)-D$5+D$6)*D$7</f>
        <v>20297267.700761542</v>
      </c>
      <c r="E131" s="35">
        <f>((Produção!E125*PreçoLivre!E127*(1-Painel!$B$8)-E$3-E$4-E$6)*(1-Painel!$E$7)-E$5+E$6)*E$7</f>
        <v>19046211.486530196</v>
      </c>
      <c r="F131" s="35">
        <f>((Produção!F125*PreçoLivre!F127*(1-Painel!$B$8)-F$3-F$4-F$6)*(1-Painel!$E$7)-F$5+F$6)*F$7</f>
        <v>17552898.191908523</v>
      </c>
      <c r="G131" s="35">
        <f>((Produção!G125*PreçoLivre!G127*(1-Painel!$B$8)-G$3-G$4-G$6)*(1-Painel!$E$7)-G$5+G$6)*G$7</f>
        <v>14910111.179655701</v>
      </c>
      <c r="H131" s="35">
        <f>((Produção!H125*PreçoLivre!H127*(1-Painel!$B$8)-H$3-H$4-H$6)*(1-Painel!$E$7)-H$5+H$6)*H$7</f>
        <v>13887811.589446036</v>
      </c>
      <c r="I131" s="35">
        <f>((Produção!I125*PreçoLivre!I127*(1-Painel!$B$8)-I$3-I$4-I$6)*(1-Painel!$E$7)-I$5+I$6)*I$7</f>
        <v>12809785.0841018</v>
      </c>
      <c r="J131" s="35">
        <f>((Produção!J125*PreçoLivre!J127*(1-Painel!$B$8)-J$3-J$4-J$6)*(1-Painel!$E$7)-J$5+J$6)*J$7</f>
        <v>11993072.566646749</v>
      </c>
      <c r="K131" s="35">
        <f>((Produção!K125*PreçoLivre!K127*(1-Painel!$B$8)-K$3-K$4-K$6)*(1-Painel!$E$7)-K$5+K$6)*K$7</f>
        <v>11719570.342994306</v>
      </c>
      <c r="L131" s="35">
        <f>((Produção!L125*PreçoLivre!L127*(1-Painel!$B$8)-L$3-L$4-L$6)*(1-Painel!$E$7)-L$5+L$6)*L$7</f>
        <v>10943131.647033006</v>
      </c>
      <c r="M131" s="35">
        <f>((Produção!M125*PreçoLivre!M127*(1-Painel!$B$8)-M$3-M$4-M$6)*(1-Painel!$E$7)-M$5+M$6)*M$7</f>
        <v>10459385.954156913</v>
      </c>
      <c r="N131" s="35">
        <f>((Produção!N125*PreçoLivre!N127*(1-Painel!$B$8)-N$3-N$4-N$6)*(1-Painel!$E$7)-N$5+N$6)*N$7</f>
        <v>9365492.5683295876</v>
      </c>
      <c r="O131" s="35">
        <f>((Produção!O125*PreçoLivre!O127*(1-Painel!$B$8)-O$3-O$4-O$6)*(1-Painel!$E$7)-O$5+O$6)*O$7</f>
        <v>9454813.5686906632</v>
      </c>
      <c r="P131" s="35">
        <f>((Produção!P125*PreçoLivre!P127*(1-Painel!$B$8)-P$3-P$4-P$6)*(1-Painel!$E$7)-P$5+P$6)*P$7</f>
        <v>9020456.4517750498</v>
      </c>
      <c r="Q131" s="35">
        <f>((Produção!Q125*PreçoLivre!Q127*(1-Painel!$B$8)-Q$3-Q$4-Q$6)*(1-Painel!$E$7)-Q$5+Q$6)*Q$7</f>
        <v>8498713.3841905892</v>
      </c>
      <c r="R131" s="35">
        <f>((Produção!R125*PreçoLivre!R127*(1-Painel!$B$8)-R$3-R$4-R$6)*(1-Painel!$E$7)-R$5+R$6)*R$7</f>
        <v>7358478.5817535128</v>
      </c>
      <c r="S131" s="35">
        <f>((Produção!S125*PreçoLivre!S127*(1-Painel!$B$8)-S$3-S$4-S$6)*(1-Painel!$E$7)-S$5+S$6)*S$7</f>
        <v>6810522.4601107063</v>
      </c>
      <c r="T131" s="35">
        <f>((Produção!T125*PreçoLivre!T127*(1-Painel!$B$8)-T$3-T$4-T$6)*(1-Painel!$E$7)-T$5+T$6)*T$7</f>
        <v>6358781.3736789171</v>
      </c>
      <c r="U131" s="35">
        <f>((Produção!U125*PreçoLivre!U127*(1-Painel!$B$8)-U$3-U$4-U$6)*(1-Painel!$E$7)-U$5+U$6)*U$7</f>
        <v>5864771.2720962763</v>
      </c>
      <c r="V131" s="35">
        <f>((Produção!V125*PreçoLivre!V127*(1-Painel!$B$8)-V$3-V$4-V$6)*(1-Painel!$E$7)-V$5+V$6)*V$7</f>
        <v>5538402.6510744272</v>
      </c>
    </row>
    <row r="132" spans="1:22" x14ac:dyDescent="0.25">
      <c r="A132" s="36">
        <v>123</v>
      </c>
      <c r="B132" s="35">
        <f t="shared" si="1"/>
        <v>248426610.27391657</v>
      </c>
      <c r="C132" s="35">
        <f>((Produção!C126*PreçoLivre!C128*(1-Painel!$B$8)-C$3-C$4-C$6)*(1-Painel!$E$7)-C$5+C$6)*C$7</f>
        <v>23255244.936801221</v>
      </c>
      <c r="D132" s="35">
        <f>((Produção!D126*PreçoLivre!D128*(1-Painel!$B$8)-D$3-D$4-D$6)*(1-Painel!$E$7)-D$5+D$6)*D$7</f>
        <v>22607086.589757759</v>
      </c>
      <c r="E132" s="35">
        <f>((Produção!E126*PreçoLivre!E128*(1-Painel!$B$8)-E$3-E$4-E$6)*(1-Painel!$E$7)-E$5+E$6)*E$7</f>
        <v>20449471.721354455</v>
      </c>
      <c r="F132" s="35">
        <f>((Produção!F126*PreçoLivre!F128*(1-Painel!$B$8)-F$3-F$4-F$6)*(1-Painel!$E$7)-F$5+F$6)*F$7</f>
        <v>18587784.039594762</v>
      </c>
      <c r="G132" s="35">
        <f>((Produção!G126*PreçoLivre!G128*(1-Painel!$B$8)-G$3-G$4-G$6)*(1-Painel!$E$7)-G$5+G$6)*G$7</f>
        <v>17577494.293942973</v>
      </c>
      <c r="H132" s="35">
        <f>((Produção!H126*PreçoLivre!H128*(1-Painel!$B$8)-H$3-H$4-H$6)*(1-Painel!$E$7)-H$5+H$6)*H$7</f>
        <v>16881125.579174548</v>
      </c>
      <c r="I132" s="35">
        <f>((Produção!I126*PreçoLivre!I128*(1-Painel!$B$8)-I$3-I$4-I$6)*(1-Painel!$E$7)-I$5+I$6)*I$7</f>
        <v>14582870.377356397</v>
      </c>
      <c r="J132" s="35">
        <f>((Produção!J126*PreçoLivre!J128*(1-Painel!$B$8)-J$3-J$4-J$6)*(1-Painel!$E$7)-J$5+J$6)*J$7</f>
        <v>13532726.703059146</v>
      </c>
      <c r="K132" s="35">
        <f>((Produção!K126*PreçoLivre!K128*(1-Painel!$B$8)-K$3-K$4-K$6)*(1-Painel!$E$7)-K$5+K$6)*K$7</f>
        <v>12694353.677067719</v>
      </c>
      <c r="L132" s="35">
        <f>((Produção!L126*PreçoLivre!L128*(1-Painel!$B$8)-L$3-L$4-L$6)*(1-Painel!$E$7)-L$5+L$6)*L$7</f>
        <v>10808247.747074576</v>
      </c>
      <c r="M132" s="35">
        <f>((Produção!M126*PreçoLivre!M128*(1-Painel!$B$8)-M$3-M$4-M$6)*(1-Painel!$E$7)-M$5+M$6)*M$7</f>
        <v>9993745.2907697745</v>
      </c>
      <c r="N132" s="35">
        <f>((Produção!N126*PreçoLivre!N128*(1-Painel!$B$8)-N$3-N$4-N$6)*(1-Painel!$E$7)-N$5+N$6)*N$7</f>
        <v>9803222.5542521067</v>
      </c>
      <c r="O132" s="35">
        <f>((Produção!O126*PreçoLivre!O128*(1-Painel!$B$8)-O$3-O$4-O$6)*(1-Painel!$E$7)-O$5+O$6)*O$7</f>
        <v>9037729.871784633</v>
      </c>
      <c r="P132" s="35">
        <f>((Produção!P126*PreçoLivre!P128*(1-Painel!$B$8)-P$3-P$4-P$6)*(1-Painel!$E$7)-P$5+P$6)*P$7</f>
        <v>8517302.4176797625</v>
      </c>
      <c r="Q132" s="35">
        <f>((Produção!Q126*PreçoLivre!Q128*(1-Painel!$B$8)-Q$3-Q$4-Q$6)*(1-Painel!$E$7)-Q$5+Q$6)*Q$7</f>
        <v>7928496.750177145</v>
      </c>
      <c r="R132" s="35">
        <f>((Produção!R126*PreçoLivre!R128*(1-Painel!$B$8)-R$3-R$4-R$6)*(1-Painel!$E$7)-R$5+R$6)*R$7</f>
        <v>7244332.0836194279</v>
      </c>
      <c r="S132" s="35">
        <f>((Produção!S126*PreçoLivre!S128*(1-Painel!$B$8)-S$3-S$4-S$6)*(1-Painel!$E$7)-S$5+S$6)*S$7</f>
        <v>6775298.5617218828</v>
      </c>
      <c r="T132" s="35">
        <f>((Produção!T126*PreçoLivre!T128*(1-Painel!$B$8)-T$3-T$4-T$6)*(1-Painel!$E$7)-T$5+T$6)*T$7</f>
        <v>6424558.037109891</v>
      </c>
      <c r="U132" s="35">
        <f>((Produção!U126*PreçoLivre!U128*(1-Painel!$B$8)-U$3-U$4-U$6)*(1-Painel!$E$7)-U$5+U$6)*U$7</f>
        <v>6069120.2450048765</v>
      </c>
      <c r="V132" s="35">
        <f>((Produção!V126*PreçoLivre!V128*(1-Painel!$B$8)-V$3-V$4-V$6)*(1-Painel!$E$7)-V$5+V$6)*V$7</f>
        <v>5656398.7966135507</v>
      </c>
    </row>
    <row r="133" spans="1:22" x14ac:dyDescent="0.25">
      <c r="A133" s="36">
        <v>124</v>
      </c>
      <c r="B133" s="35">
        <f t="shared" si="1"/>
        <v>241983943.26979885</v>
      </c>
      <c r="C133" s="35">
        <f>((Produção!C127*PreçoLivre!C129*(1-Painel!$B$8)-C$3-C$4-C$6)*(1-Painel!$E$7)-C$5+C$6)*C$7</f>
        <v>23791626.346191268</v>
      </c>
      <c r="D133" s="35">
        <f>((Produção!D127*PreçoLivre!D129*(1-Painel!$B$8)-D$3-D$4-D$6)*(1-Painel!$E$7)-D$5+D$6)*D$7</f>
        <v>20163675.999674551</v>
      </c>
      <c r="E133" s="35">
        <f>((Produção!E127*PreçoLivre!E129*(1-Painel!$B$8)-E$3-E$4-E$6)*(1-Painel!$E$7)-E$5+E$6)*E$7</f>
        <v>18120785.529218968</v>
      </c>
      <c r="F133" s="35">
        <f>((Produção!F127*PreçoLivre!F129*(1-Painel!$B$8)-F$3-F$4-F$6)*(1-Painel!$E$7)-F$5+F$6)*F$7</f>
        <v>16966072.176851816</v>
      </c>
      <c r="G133" s="35">
        <f>((Produção!G127*PreçoLivre!G129*(1-Painel!$B$8)-G$3-G$4-G$6)*(1-Painel!$E$7)-G$5+G$6)*G$7</f>
        <v>15604786.438605109</v>
      </c>
      <c r="H133" s="35">
        <f>((Produção!H127*PreçoLivre!H129*(1-Painel!$B$8)-H$3-H$4-H$6)*(1-Painel!$E$7)-H$5+H$6)*H$7</f>
        <v>14715382.13884386</v>
      </c>
      <c r="I133" s="35">
        <f>((Produção!I127*PreçoLivre!I129*(1-Painel!$B$8)-I$3-I$4-I$6)*(1-Painel!$E$7)-I$5+I$6)*I$7</f>
        <v>13916417.895300049</v>
      </c>
      <c r="J133" s="35">
        <f>((Produção!J127*PreçoLivre!J129*(1-Painel!$B$8)-J$3-J$4-J$6)*(1-Painel!$E$7)-J$5+J$6)*J$7</f>
        <v>12693952.337918283</v>
      </c>
      <c r="K133" s="35">
        <f>((Produção!K127*PreçoLivre!K129*(1-Painel!$B$8)-K$3-K$4-K$6)*(1-Painel!$E$7)-K$5+K$6)*K$7</f>
        <v>11507300.500116009</v>
      </c>
      <c r="L133" s="35">
        <f>((Produção!L127*PreçoLivre!L129*(1-Painel!$B$8)-L$3-L$4-L$6)*(1-Painel!$E$7)-L$5+L$6)*L$7</f>
        <v>10802001.890737928</v>
      </c>
      <c r="M133" s="35">
        <f>((Produção!M127*PreçoLivre!M129*(1-Painel!$B$8)-M$3-M$4-M$6)*(1-Painel!$E$7)-M$5+M$6)*M$7</f>
        <v>10719982.983198898</v>
      </c>
      <c r="N133" s="35">
        <f>((Produção!N127*PreçoLivre!N129*(1-Painel!$B$8)-N$3-N$4-N$6)*(1-Painel!$E$7)-N$5+N$6)*N$7</f>
        <v>10246516.532590965</v>
      </c>
      <c r="O133" s="35">
        <f>((Produção!O127*PreçoLivre!O129*(1-Painel!$B$8)-O$3-O$4-O$6)*(1-Painel!$E$7)-O$5+O$6)*O$7</f>
        <v>9667048.7653605957</v>
      </c>
      <c r="P133" s="35">
        <f>((Produção!P127*PreçoLivre!P129*(1-Painel!$B$8)-P$3-P$4-P$6)*(1-Painel!$E$7)-P$5+P$6)*P$7</f>
        <v>9405436.3848581314</v>
      </c>
      <c r="Q133" s="35">
        <f>((Produção!Q127*PreçoLivre!Q129*(1-Painel!$B$8)-Q$3-Q$4-Q$6)*(1-Painel!$E$7)-Q$5+Q$6)*Q$7</f>
        <v>9051944.1777601447</v>
      </c>
      <c r="R133" s="35">
        <f>((Produção!R127*PreçoLivre!R129*(1-Painel!$B$8)-R$3-R$4-R$6)*(1-Painel!$E$7)-R$5+R$6)*R$7</f>
        <v>8126462.0988210058</v>
      </c>
      <c r="S133" s="35">
        <f>((Produção!S127*PreçoLivre!S129*(1-Painel!$B$8)-S$3-S$4-S$6)*(1-Painel!$E$7)-S$5+S$6)*S$7</f>
        <v>7300225.7732794713</v>
      </c>
      <c r="T133" s="35">
        <f>((Produção!T127*PreçoLivre!T129*(1-Painel!$B$8)-T$3-T$4-T$6)*(1-Painel!$E$7)-T$5+T$6)*T$7</f>
        <v>7169485.7471754653</v>
      </c>
      <c r="U133" s="35">
        <f>((Produção!U127*PreçoLivre!U129*(1-Painel!$B$8)-U$3-U$4-U$6)*(1-Painel!$E$7)-U$5+U$6)*U$7</f>
        <v>6231428.8076875592</v>
      </c>
      <c r="V133" s="35">
        <f>((Produção!V127*PreçoLivre!V129*(1-Painel!$B$8)-V$3-V$4-V$6)*(1-Painel!$E$7)-V$5+V$6)*V$7</f>
        <v>5783410.7456087731</v>
      </c>
    </row>
    <row r="134" spans="1:22" x14ac:dyDescent="0.25">
      <c r="A134" s="36">
        <v>125</v>
      </c>
      <c r="B134" s="35">
        <f t="shared" si="1"/>
        <v>230424358.73929408</v>
      </c>
      <c r="C134" s="35">
        <f>((Produção!C128*PreçoLivre!C130*(1-Painel!$B$8)-C$3-C$4-C$6)*(1-Painel!$E$7)-C$5+C$6)*C$7</f>
        <v>22798283.112485081</v>
      </c>
      <c r="D134" s="35">
        <f>((Produção!D128*PreçoLivre!D130*(1-Painel!$B$8)-D$3-D$4-D$6)*(1-Painel!$E$7)-D$5+D$6)*D$7</f>
        <v>21368825.378072459</v>
      </c>
      <c r="E134" s="35">
        <f>((Produção!E128*PreçoLivre!E130*(1-Painel!$B$8)-E$3-E$4-E$6)*(1-Painel!$E$7)-E$5+E$6)*E$7</f>
        <v>19787457.288339704</v>
      </c>
      <c r="F134" s="35">
        <f>((Produção!F128*PreçoLivre!F130*(1-Painel!$B$8)-F$3-F$4-F$6)*(1-Painel!$E$7)-F$5+F$6)*F$7</f>
        <v>18063162.466132913</v>
      </c>
      <c r="G134" s="35">
        <f>((Produção!G128*PreçoLivre!G130*(1-Painel!$B$8)-G$3-G$4-G$6)*(1-Painel!$E$7)-G$5+G$6)*G$7</f>
        <v>16711942.544845672</v>
      </c>
      <c r="H134" s="35">
        <f>((Produção!H128*PreçoLivre!H130*(1-Painel!$B$8)-H$3-H$4-H$6)*(1-Painel!$E$7)-H$5+H$6)*H$7</f>
        <v>15360055.360878857</v>
      </c>
      <c r="I134" s="35">
        <f>((Produção!I128*PreçoLivre!I130*(1-Painel!$B$8)-I$3-I$4-I$6)*(1-Painel!$E$7)-I$5+I$6)*I$7</f>
        <v>13880955.631363504</v>
      </c>
      <c r="J134" s="35">
        <f>((Produção!J128*PreçoLivre!J130*(1-Painel!$B$8)-J$3-J$4-J$6)*(1-Painel!$E$7)-J$5+J$6)*J$7</f>
        <v>12838048.007320248</v>
      </c>
      <c r="K134" s="35">
        <f>((Produção!K128*PreçoLivre!K130*(1-Painel!$B$8)-K$3-K$4-K$6)*(1-Painel!$E$7)-K$5+K$6)*K$7</f>
        <v>11949456.567449132</v>
      </c>
      <c r="L134" s="35">
        <f>((Produção!L128*PreçoLivre!L130*(1-Painel!$B$8)-L$3-L$4-L$6)*(1-Painel!$E$7)-L$5+L$6)*L$7</f>
        <v>11006105.707453884</v>
      </c>
      <c r="M134" s="35">
        <f>((Produção!M128*PreçoLivre!M130*(1-Painel!$B$8)-M$3-M$4-M$6)*(1-Painel!$E$7)-M$5+M$6)*M$7</f>
        <v>9933235.5525076687</v>
      </c>
      <c r="N134" s="35">
        <f>((Produção!N128*PreçoLivre!N130*(1-Painel!$B$8)-N$3-N$4-N$6)*(1-Painel!$E$7)-N$5+N$6)*N$7</f>
        <v>8924666.5023786332</v>
      </c>
      <c r="O134" s="35">
        <f>((Produção!O128*PreçoLivre!O130*(1-Painel!$B$8)-O$3-O$4-O$6)*(1-Painel!$E$7)-O$5+O$6)*O$7</f>
        <v>7874718.1690717125</v>
      </c>
      <c r="P134" s="35">
        <f>((Produção!P128*PreçoLivre!P130*(1-Painel!$B$8)-P$3-P$4-P$6)*(1-Painel!$E$7)-P$5+P$6)*P$7</f>
        <v>7362977.1613983996</v>
      </c>
      <c r="Q134" s="35">
        <f>((Produção!Q128*PreçoLivre!Q130*(1-Painel!$B$8)-Q$3-Q$4-Q$6)*(1-Painel!$E$7)-Q$5+Q$6)*Q$7</f>
        <v>6685031.7080820715</v>
      </c>
      <c r="R134" s="35">
        <f>((Produção!R128*PreçoLivre!R130*(1-Painel!$B$8)-R$3-R$4-R$6)*(1-Painel!$E$7)-R$5+R$6)*R$7</f>
        <v>6271001.7724794298</v>
      </c>
      <c r="S134" s="35">
        <f>((Produção!S128*PreçoLivre!S130*(1-Painel!$B$8)-S$3-S$4-S$6)*(1-Painel!$E$7)-S$5+S$6)*S$7</f>
        <v>5680530.4967726003</v>
      </c>
      <c r="T134" s="35">
        <f>((Produção!T128*PreçoLivre!T130*(1-Painel!$B$8)-T$3-T$4-T$6)*(1-Painel!$E$7)-T$5+T$6)*T$7</f>
        <v>5107245.8995451005</v>
      </c>
      <c r="U134" s="35">
        <f>((Produção!U128*PreçoLivre!U130*(1-Painel!$B$8)-U$3-U$4-U$6)*(1-Painel!$E$7)-U$5+U$6)*U$7</f>
        <v>4591560.9284833195</v>
      </c>
      <c r="V134" s="35">
        <f>((Produção!V128*PreçoLivre!V130*(1-Painel!$B$8)-V$3-V$4-V$6)*(1-Painel!$E$7)-V$5+V$6)*V$7</f>
        <v>4229098.4842337407</v>
      </c>
    </row>
    <row r="135" spans="1:22" x14ac:dyDescent="0.25">
      <c r="A135" s="36">
        <v>126</v>
      </c>
      <c r="B135" s="35">
        <f t="shared" si="1"/>
        <v>203557814.55453822</v>
      </c>
      <c r="C135" s="35">
        <f>((Produção!C129*PreçoLivre!C131*(1-Painel!$B$8)-C$3-C$4-C$6)*(1-Painel!$E$7)-C$5+C$6)*C$7</f>
        <v>22570034.452073187</v>
      </c>
      <c r="D135" s="35">
        <f>((Produção!D129*PreçoLivre!D131*(1-Painel!$B$8)-D$3-D$4-D$6)*(1-Painel!$E$7)-D$5+D$6)*D$7</f>
        <v>20061882.395970102</v>
      </c>
      <c r="E135" s="35">
        <f>((Produção!E129*PreçoLivre!E131*(1-Painel!$B$8)-E$3-E$4-E$6)*(1-Painel!$E$7)-E$5+E$6)*E$7</f>
        <v>16857451.889028635</v>
      </c>
      <c r="F135" s="35">
        <f>((Produção!F129*PreçoLivre!F131*(1-Painel!$B$8)-F$3-F$4-F$6)*(1-Painel!$E$7)-F$5+F$6)*F$7</f>
        <v>15507602.531135673</v>
      </c>
      <c r="G135" s="35">
        <f>((Produção!G129*PreçoLivre!G131*(1-Painel!$B$8)-G$3-G$4-G$6)*(1-Painel!$E$7)-G$5+G$6)*G$7</f>
        <v>14481001.497644432</v>
      </c>
      <c r="H135" s="35">
        <f>((Produção!H129*PreçoLivre!H131*(1-Painel!$B$8)-H$3-H$4-H$6)*(1-Painel!$E$7)-H$5+H$6)*H$7</f>
        <v>12282607.697045447</v>
      </c>
      <c r="I135" s="35">
        <f>((Produção!I129*PreçoLivre!I131*(1-Painel!$B$8)-I$3-I$4-I$6)*(1-Painel!$E$7)-I$5+I$6)*I$7</f>
        <v>11456807.16131071</v>
      </c>
      <c r="J135" s="35">
        <f>((Produção!J129*PreçoLivre!J131*(1-Painel!$B$8)-J$3-J$4-J$6)*(1-Painel!$E$7)-J$5+J$6)*J$7</f>
        <v>10394566.513434023</v>
      </c>
      <c r="K135" s="35">
        <f>((Produção!K129*PreçoLivre!K131*(1-Painel!$B$8)-K$3-K$4-K$6)*(1-Painel!$E$7)-K$5+K$6)*K$7</f>
        <v>10340314.507582508</v>
      </c>
      <c r="L135" s="35">
        <f>((Produção!L129*PreçoLivre!L131*(1-Painel!$B$8)-L$3-L$4-L$6)*(1-Painel!$E$7)-L$5+L$6)*L$7</f>
        <v>9754448.2057290804</v>
      </c>
      <c r="M135" s="35">
        <f>((Produção!M129*PreçoLivre!M131*(1-Painel!$B$8)-M$3-M$4-M$6)*(1-Painel!$E$7)-M$5+M$6)*M$7</f>
        <v>9032433.7640387323</v>
      </c>
      <c r="N135" s="35">
        <f>((Produção!N129*PreçoLivre!N131*(1-Painel!$B$8)-N$3-N$4-N$6)*(1-Painel!$E$7)-N$5+N$6)*N$7</f>
        <v>8085164.5878220117</v>
      </c>
      <c r="O135" s="35">
        <f>((Produção!O129*PreçoLivre!O131*(1-Painel!$B$8)-O$3-O$4-O$6)*(1-Painel!$E$7)-O$5+O$6)*O$7</f>
        <v>7297081.0978148505</v>
      </c>
      <c r="P135" s="35">
        <f>((Produção!P129*PreçoLivre!P131*(1-Painel!$B$8)-P$3-P$4-P$6)*(1-Painel!$E$7)-P$5+P$6)*P$7</f>
        <v>6744324.5981527213</v>
      </c>
      <c r="Q135" s="35">
        <f>((Produção!Q129*PreçoLivre!Q131*(1-Painel!$B$8)-Q$3-Q$4-Q$6)*(1-Painel!$E$7)-Q$5+Q$6)*Q$7</f>
        <v>5832377.6455442738</v>
      </c>
      <c r="R135" s="35">
        <f>((Produção!R129*PreçoLivre!R131*(1-Painel!$B$8)-R$3-R$4-R$6)*(1-Painel!$E$7)-R$5+R$6)*R$7</f>
        <v>5618639.6637183148</v>
      </c>
      <c r="S135" s="35">
        <f>((Produção!S129*PreçoLivre!S131*(1-Painel!$B$8)-S$3-S$4-S$6)*(1-Painel!$E$7)-S$5+S$6)*S$7</f>
        <v>4956500.3787328405</v>
      </c>
      <c r="T135" s="35">
        <f>((Produção!T129*PreçoLivre!T131*(1-Painel!$B$8)-T$3-T$4-T$6)*(1-Painel!$E$7)-T$5+T$6)*T$7</f>
        <v>4500299.5885372479</v>
      </c>
      <c r="U135" s="35">
        <f>((Produção!U129*PreçoLivre!U131*(1-Painel!$B$8)-U$3-U$4-U$6)*(1-Painel!$E$7)-U$5+U$6)*U$7</f>
        <v>4102248.3027415415</v>
      </c>
      <c r="V135" s="35">
        <f>((Produção!V129*PreçoLivre!V131*(1-Painel!$B$8)-V$3-V$4-V$6)*(1-Painel!$E$7)-V$5+V$6)*V$7</f>
        <v>3682028.0764819146</v>
      </c>
    </row>
    <row r="136" spans="1:22" x14ac:dyDescent="0.25">
      <c r="A136" s="36">
        <v>127</v>
      </c>
      <c r="B136" s="35">
        <f t="shared" si="1"/>
        <v>186730957.72079265</v>
      </c>
      <c r="C136" s="35">
        <f>((Produção!C130*PreçoLivre!C132*(1-Painel!$B$8)-C$3-C$4-C$6)*(1-Painel!$E$7)-C$5+C$6)*C$7</f>
        <v>21969064.867672805</v>
      </c>
      <c r="D136" s="35">
        <f>((Produção!D130*PreçoLivre!D132*(1-Painel!$B$8)-D$3-D$4-D$6)*(1-Painel!$E$7)-D$5+D$6)*D$7</f>
        <v>20020428.578265939</v>
      </c>
      <c r="E136" s="35">
        <f>((Produção!E130*PreçoLivre!E132*(1-Painel!$B$8)-E$3-E$4-E$6)*(1-Painel!$E$7)-E$5+E$6)*E$7</f>
        <v>19546312.950078715</v>
      </c>
      <c r="F136" s="35">
        <f>((Produção!F130*PreçoLivre!F132*(1-Painel!$B$8)-F$3-F$4-F$6)*(1-Painel!$E$7)-F$5+F$6)*F$7</f>
        <v>16399523.113643993</v>
      </c>
      <c r="G136" s="35">
        <f>((Produção!G130*PreçoLivre!G132*(1-Painel!$B$8)-G$3-G$4-G$6)*(1-Painel!$E$7)-G$5+G$6)*G$7</f>
        <v>14480654.00021109</v>
      </c>
      <c r="H136" s="35">
        <f>((Produção!H130*PreçoLivre!H132*(1-Painel!$B$8)-H$3-H$4-H$6)*(1-Painel!$E$7)-H$5+H$6)*H$7</f>
        <v>12588756.934222737</v>
      </c>
      <c r="I136" s="35">
        <f>((Produção!I130*PreçoLivre!I132*(1-Painel!$B$8)-I$3-I$4-I$6)*(1-Painel!$E$7)-I$5+I$6)*I$7</f>
        <v>10384557.888686303</v>
      </c>
      <c r="J136" s="35">
        <f>((Produção!J130*PreçoLivre!J132*(1-Painel!$B$8)-J$3-J$4-J$6)*(1-Painel!$E$7)-J$5+J$6)*J$7</f>
        <v>9186582.8776806667</v>
      </c>
      <c r="K136" s="35">
        <f>((Produção!K130*PreçoLivre!K132*(1-Painel!$B$8)-K$3-K$4-K$6)*(1-Painel!$E$7)-K$5+K$6)*K$7</f>
        <v>8855147.9674145561</v>
      </c>
      <c r="L136" s="35">
        <f>((Produção!L130*PreçoLivre!L132*(1-Painel!$B$8)-L$3-L$4-L$6)*(1-Painel!$E$7)-L$5+L$6)*L$7</f>
        <v>7957735.607764964</v>
      </c>
      <c r="M136" s="35">
        <f>((Produção!M130*PreçoLivre!M132*(1-Painel!$B$8)-M$3-M$4-M$6)*(1-Painel!$E$7)-M$5+M$6)*M$7</f>
        <v>7308293.1369748553</v>
      </c>
      <c r="N136" s="35">
        <f>((Produção!N130*PreçoLivre!N132*(1-Painel!$B$8)-N$3-N$4-N$6)*(1-Painel!$E$7)-N$5+N$6)*N$7</f>
        <v>6565078.4558688076</v>
      </c>
      <c r="O136" s="35">
        <f>((Produção!O130*PreçoLivre!O132*(1-Painel!$B$8)-O$3-O$4-O$6)*(1-Painel!$E$7)-O$5+O$6)*O$7</f>
        <v>5509168.4625269501</v>
      </c>
      <c r="P136" s="35">
        <f>((Produção!P130*PreçoLivre!P132*(1-Painel!$B$8)-P$3-P$4-P$6)*(1-Painel!$E$7)-P$5+P$6)*P$7</f>
        <v>4947125.0607173862</v>
      </c>
      <c r="Q136" s="35">
        <f>((Produção!Q130*PreçoLivre!Q132*(1-Painel!$B$8)-Q$3-Q$4-Q$6)*(1-Painel!$E$7)-Q$5+Q$6)*Q$7</f>
        <v>4362202.2502838941</v>
      </c>
      <c r="R136" s="35">
        <f>((Produção!R130*PreçoLivre!R132*(1-Painel!$B$8)-R$3-R$4-R$6)*(1-Painel!$E$7)-R$5+R$6)*R$7</f>
        <v>3915074.5831508031</v>
      </c>
      <c r="S136" s="35">
        <f>((Produção!S130*PreçoLivre!S132*(1-Painel!$B$8)-S$3-S$4-S$6)*(1-Painel!$E$7)-S$5+S$6)*S$7</f>
        <v>3635055.9342113021</v>
      </c>
      <c r="T136" s="35">
        <f>((Produção!T130*PreçoLivre!T132*(1-Painel!$B$8)-T$3-T$4-T$6)*(1-Painel!$E$7)-T$5+T$6)*T$7</f>
        <v>3238185.0719471029</v>
      </c>
      <c r="U136" s="35">
        <f>((Produção!U130*PreçoLivre!U132*(1-Painel!$B$8)-U$3-U$4-U$6)*(1-Painel!$E$7)-U$5+U$6)*U$7</f>
        <v>3027156.901895131</v>
      </c>
      <c r="V136" s="35">
        <f>((Produção!V130*PreçoLivre!V132*(1-Painel!$B$8)-V$3-V$4-V$6)*(1-Painel!$E$7)-V$5+V$6)*V$7</f>
        <v>2834853.0775746661</v>
      </c>
    </row>
    <row r="137" spans="1:22" x14ac:dyDescent="0.25">
      <c r="A137" s="36">
        <v>128</v>
      </c>
      <c r="B137" s="35">
        <f t="shared" si="1"/>
        <v>208488969.51524249</v>
      </c>
      <c r="C137" s="35">
        <f>((Produção!C131*PreçoLivre!C133*(1-Painel!$B$8)-C$3-C$4-C$6)*(1-Painel!$E$7)-C$5+C$6)*C$7</f>
        <v>22116447.925176136</v>
      </c>
      <c r="D137" s="35">
        <f>((Produção!D131*PreçoLivre!D133*(1-Painel!$B$8)-D$3-D$4-D$6)*(1-Painel!$E$7)-D$5+D$6)*D$7</f>
        <v>19792811.175722264</v>
      </c>
      <c r="E137" s="35">
        <f>((Produção!E131*PreçoLivre!E133*(1-Painel!$B$8)-E$3-E$4-E$6)*(1-Painel!$E$7)-E$5+E$6)*E$7</f>
        <v>19060216.313111804</v>
      </c>
      <c r="F137" s="35">
        <f>((Produção!F131*PreçoLivre!F133*(1-Painel!$B$8)-F$3-F$4-F$6)*(1-Painel!$E$7)-F$5+F$6)*F$7</f>
        <v>17617541.11948052</v>
      </c>
      <c r="G137" s="35">
        <f>((Produção!G131*PreçoLivre!G133*(1-Painel!$B$8)-G$3-G$4-G$6)*(1-Painel!$E$7)-G$5+G$6)*G$7</f>
        <v>15463244.307725284</v>
      </c>
      <c r="H137" s="35">
        <f>((Produção!H131*PreçoLivre!H133*(1-Painel!$B$8)-H$3-H$4-H$6)*(1-Painel!$E$7)-H$5+H$6)*H$7</f>
        <v>13683788.407429969</v>
      </c>
      <c r="I137" s="35">
        <f>((Produção!I131*PreçoLivre!I133*(1-Painel!$B$8)-I$3-I$4-I$6)*(1-Painel!$E$7)-I$5+I$6)*I$7</f>
        <v>11545663.983309509</v>
      </c>
      <c r="J137" s="35">
        <f>((Produção!J131*PreçoLivre!J133*(1-Painel!$B$8)-J$3-J$4-J$6)*(1-Painel!$E$7)-J$5+J$6)*J$7</f>
        <v>10334929.679903466</v>
      </c>
      <c r="K137" s="35">
        <f>((Produção!K131*PreçoLivre!K133*(1-Painel!$B$8)-K$3-K$4-K$6)*(1-Painel!$E$7)-K$5+K$6)*K$7</f>
        <v>10126921.716695171</v>
      </c>
      <c r="L137" s="35">
        <f>((Produção!L131*PreçoLivre!L133*(1-Painel!$B$8)-L$3-L$4-L$6)*(1-Painel!$E$7)-L$5+L$6)*L$7</f>
        <v>9000004.8293156959</v>
      </c>
      <c r="M137" s="35">
        <f>((Produção!M131*PreçoLivre!M133*(1-Painel!$B$8)-M$3-M$4-M$6)*(1-Painel!$E$7)-M$5+M$6)*M$7</f>
        <v>8400507.7848374043</v>
      </c>
      <c r="N137" s="35">
        <f>((Produção!N131*PreçoLivre!N133*(1-Painel!$B$8)-N$3-N$4-N$6)*(1-Painel!$E$7)-N$5+N$6)*N$7</f>
        <v>7325832.81478504</v>
      </c>
      <c r="O137" s="35">
        <f>((Produção!O131*PreçoLivre!O133*(1-Painel!$B$8)-O$3-O$4-O$6)*(1-Painel!$E$7)-O$5+O$6)*O$7</f>
        <v>6966036.7988841897</v>
      </c>
      <c r="P137" s="35">
        <f>((Produção!P131*PreçoLivre!P133*(1-Painel!$B$8)-P$3-P$4-P$6)*(1-Painel!$E$7)-P$5+P$6)*P$7</f>
        <v>6501156.764008455</v>
      </c>
      <c r="Q137" s="35">
        <f>((Produção!Q131*PreçoLivre!Q133*(1-Painel!$B$8)-Q$3-Q$4-Q$6)*(1-Painel!$E$7)-Q$5+Q$6)*Q$7</f>
        <v>5738977.6081179203</v>
      </c>
      <c r="R137" s="35">
        <f>((Produção!R131*PreçoLivre!R133*(1-Painel!$B$8)-R$3-R$4-R$6)*(1-Painel!$E$7)-R$5+R$6)*R$7</f>
        <v>5472639.9679679433</v>
      </c>
      <c r="S137" s="35">
        <f>((Produção!S131*PreçoLivre!S133*(1-Painel!$B$8)-S$3-S$4-S$6)*(1-Painel!$E$7)-S$5+S$6)*S$7</f>
        <v>5210097.1807869086</v>
      </c>
      <c r="T137" s="35">
        <f>((Produção!T131*PreçoLivre!T133*(1-Painel!$B$8)-T$3-T$4-T$6)*(1-Painel!$E$7)-T$5+T$6)*T$7</f>
        <v>4990837.9729453893</v>
      </c>
      <c r="U137" s="35">
        <f>((Produção!U131*PreçoLivre!U133*(1-Painel!$B$8)-U$3-U$4-U$6)*(1-Painel!$E$7)-U$5+U$6)*U$7</f>
        <v>4728853.498975778</v>
      </c>
      <c r="V137" s="35">
        <f>((Produção!V131*PreçoLivre!V133*(1-Painel!$B$8)-V$3-V$4-V$6)*(1-Painel!$E$7)-V$5+V$6)*V$7</f>
        <v>4412459.6660636794</v>
      </c>
    </row>
    <row r="138" spans="1:22" x14ac:dyDescent="0.25">
      <c r="A138" s="36">
        <v>129</v>
      </c>
      <c r="B138" s="35">
        <f t="shared" si="1"/>
        <v>228637909.15195018</v>
      </c>
      <c r="C138" s="35">
        <f>((Produção!C132*PreçoLivre!C134*(1-Painel!$B$8)-C$3-C$4-C$6)*(1-Painel!$E$7)-C$5+C$6)*C$7</f>
        <v>23554524.47245764</v>
      </c>
      <c r="D138" s="35">
        <f>((Produção!D132*PreçoLivre!D134*(1-Painel!$B$8)-D$3-D$4-D$6)*(1-Painel!$E$7)-D$5+D$6)*D$7</f>
        <v>21600106.487630825</v>
      </c>
      <c r="E138" s="35">
        <f>((Produção!E132*PreçoLivre!E134*(1-Painel!$B$8)-E$3-E$4-E$6)*(1-Painel!$E$7)-E$5+E$6)*E$7</f>
        <v>19011067.201430883</v>
      </c>
      <c r="F138" s="35">
        <f>((Produção!F132*PreçoLivre!F134*(1-Painel!$B$8)-F$3-F$4-F$6)*(1-Painel!$E$7)-F$5+F$6)*F$7</f>
        <v>17191219.356839627</v>
      </c>
      <c r="G138" s="35">
        <f>((Produção!G132*PreçoLivre!G134*(1-Painel!$B$8)-G$3-G$4-G$6)*(1-Painel!$E$7)-G$5+G$6)*G$7</f>
        <v>16847725.131261986</v>
      </c>
      <c r="H138" s="35">
        <f>((Produção!H132*PreçoLivre!H134*(1-Painel!$B$8)-H$3-H$4-H$6)*(1-Painel!$E$7)-H$5+H$6)*H$7</f>
        <v>15211587.570651259</v>
      </c>
      <c r="I138" s="35">
        <f>((Produção!I132*PreçoLivre!I134*(1-Painel!$B$8)-I$3-I$4-I$6)*(1-Painel!$E$7)-I$5+I$6)*I$7</f>
        <v>13046178.72702983</v>
      </c>
      <c r="J138" s="35">
        <f>((Produção!J132*PreçoLivre!J134*(1-Painel!$B$8)-J$3-J$4-J$6)*(1-Painel!$E$7)-J$5+J$6)*J$7</f>
        <v>12018086.813028976</v>
      </c>
      <c r="K138" s="35">
        <f>((Produção!K132*PreçoLivre!K134*(1-Painel!$B$8)-K$3-K$4-K$6)*(1-Painel!$E$7)-K$5+K$6)*K$7</f>
        <v>11598529.131168285</v>
      </c>
      <c r="L138" s="35">
        <f>((Produção!L132*PreçoLivre!L134*(1-Painel!$B$8)-L$3-L$4-L$6)*(1-Painel!$E$7)-L$5+L$6)*L$7</f>
        <v>10454893.183198461</v>
      </c>
      <c r="M138" s="35">
        <f>((Produção!M132*PreçoLivre!M134*(1-Painel!$B$8)-M$3-M$4-M$6)*(1-Painel!$E$7)-M$5+M$6)*M$7</f>
        <v>9344055.6122821365</v>
      </c>
      <c r="N138" s="35">
        <f>((Produção!N132*PreçoLivre!N134*(1-Painel!$B$8)-N$3-N$4-N$6)*(1-Painel!$E$7)-N$5+N$6)*N$7</f>
        <v>8998247.1045896839</v>
      </c>
      <c r="O138" s="35">
        <f>((Produção!O132*PreçoLivre!O134*(1-Painel!$B$8)-O$3-O$4-O$6)*(1-Painel!$E$7)-O$5+O$6)*O$7</f>
        <v>7754466.5506225424</v>
      </c>
      <c r="P138" s="35">
        <f>((Produção!P132*PreçoLivre!P134*(1-Painel!$B$8)-P$3-P$4-P$6)*(1-Painel!$E$7)-P$5+P$6)*P$7</f>
        <v>7406874.6214595642</v>
      </c>
      <c r="Q138" s="35">
        <f>((Produção!Q132*PreçoLivre!Q134*(1-Painel!$B$8)-Q$3-Q$4-Q$6)*(1-Painel!$E$7)-Q$5+Q$6)*Q$7</f>
        <v>6938383.9415672719</v>
      </c>
      <c r="R138" s="35">
        <f>((Produção!R132*PreçoLivre!R134*(1-Painel!$B$8)-R$3-R$4-R$6)*(1-Painel!$E$7)-R$5+R$6)*R$7</f>
        <v>6286952.4149091654</v>
      </c>
      <c r="S138" s="35">
        <f>((Produção!S132*PreçoLivre!S134*(1-Painel!$B$8)-S$3-S$4-S$6)*(1-Painel!$E$7)-S$5+S$6)*S$7</f>
        <v>5793397.7262493623</v>
      </c>
      <c r="T138" s="35">
        <f>((Produção!T132*PreçoLivre!T134*(1-Painel!$B$8)-T$3-T$4-T$6)*(1-Painel!$E$7)-T$5+T$6)*T$7</f>
        <v>5597508.4206395019</v>
      </c>
      <c r="U138" s="35">
        <f>((Produção!U132*PreçoLivre!U134*(1-Painel!$B$8)-U$3-U$4-U$6)*(1-Painel!$E$7)-U$5+U$6)*U$7</f>
        <v>5283221.178753851</v>
      </c>
      <c r="V138" s="35">
        <f>((Produção!V132*PreçoLivre!V134*(1-Painel!$B$8)-V$3-V$4-V$6)*(1-Painel!$E$7)-V$5+V$6)*V$7</f>
        <v>4700883.5061793327</v>
      </c>
    </row>
    <row r="139" spans="1:22" x14ac:dyDescent="0.25">
      <c r="A139" s="36">
        <v>130</v>
      </c>
      <c r="B139" s="35">
        <f t="shared" ref="B139:B202" si="2">SUM(C139:V139)</f>
        <v>214156007.13447565</v>
      </c>
      <c r="C139" s="35">
        <f>((Produção!C133*PreçoLivre!C135*(1-Painel!$B$8)-C$3-C$4-C$6)*(1-Painel!$E$7)-C$5+C$6)*C$7</f>
        <v>20981362.71328602</v>
      </c>
      <c r="D139" s="35">
        <f>((Produção!D133*PreçoLivre!D135*(1-Painel!$B$8)-D$3-D$4-D$6)*(1-Painel!$E$7)-D$5+D$6)*D$7</f>
        <v>19200702.731626134</v>
      </c>
      <c r="E139" s="35">
        <f>((Produção!E133*PreçoLivre!E135*(1-Painel!$B$8)-E$3-E$4-E$6)*(1-Painel!$E$7)-E$5+E$6)*E$7</f>
        <v>17565903.168630946</v>
      </c>
      <c r="F139" s="35">
        <f>((Produção!F133*PreçoLivre!F135*(1-Painel!$B$8)-F$3-F$4-F$6)*(1-Painel!$E$7)-F$5+F$6)*F$7</f>
        <v>15944198.026214294</v>
      </c>
      <c r="G139" s="35">
        <f>((Produção!G133*PreçoLivre!G135*(1-Painel!$B$8)-G$3-G$4-G$6)*(1-Painel!$E$7)-G$5+G$6)*G$7</f>
        <v>14666848.258927841</v>
      </c>
      <c r="H139" s="35">
        <f>((Produção!H133*PreçoLivre!H135*(1-Painel!$B$8)-H$3-H$4-H$6)*(1-Painel!$E$7)-H$5+H$6)*H$7</f>
        <v>13465177.465465283</v>
      </c>
      <c r="I139" s="35">
        <f>((Produção!I133*PreçoLivre!I135*(1-Painel!$B$8)-I$3-I$4-I$6)*(1-Painel!$E$7)-I$5+I$6)*I$7</f>
        <v>12516443.423142076</v>
      </c>
      <c r="J139" s="35">
        <f>((Produção!J133*PreçoLivre!J135*(1-Painel!$B$8)-J$3-J$4-J$6)*(1-Painel!$E$7)-J$5+J$6)*J$7</f>
        <v>12112084.391118212</v>
      </c>
      <c r="K139" s="35">
        <f>((Produção!K133*PreçoLivre!K135*(1-Painel!$B$8)-K$3-K$4-K$6)*(1-Painel!$E$7)-K$5+K$6)*K$7</f>
        <v>10997884.026045768</v>
      </c>
      <c r="L139" s="35">
        <f>((Produção!L133*PreçoLivre!L135*(1-Painel!$B$8)-L$3-L$4-L$6)*(1-Painel!$E$7)-L$5+L$6)*L$7</f>
        <v>9424438.6827349514</v>
      </c>
      <c r="M139" s="35">
        <f>((Produção!M133*PreçoLivre!M135*(1-Painel!$B$8)-M$3-M$4-M$6)*(1-Painel!$E$7)-M$5+M$6)*M$7</f>
        <v>8911553.8019304667</v>
      </c>
      <c r="N139" s="35">
        <f>((Produção!N133*PreçoLivre!N135*(1-Painel!$B$8)-N$3-N$4-N$6)*(1-Painel!$E$7)-N$5+N$6)*N$7</f>
        <v>8246321.8591211708</v>
      </c>
      <c r="O139" s="35">
        <f>((Produção!O133*PreçoLivre!O135*(1-Painel!$B$8)-O$3-O$4-O$6)*(1-Painel!$E$7)-O$5+O$6)*O$7</f>
        <v>7814718.6719677141</v>
      </c>
      <c r="P139" s="35">
        <f>((Produção!P133*PreçoLivre!P135*(1-Painel!$B$8)-P$3-P$4-P$6)*(1-Painel!$E$7)-P$5+P$6)*P$7</f>
        <v>7547152.6551243123</v>
      </c>
      <c r="Q139" s="35">
        <f>((Produção!Q133*PreçoLivre!Q135*(1-Painel!$B$8)-Q$3-Q$4-Q$6)*(1-Painel!$E$7)-Q$5+Q$6)*Q$7</f>
        <v>7029646.5743345618</v>
      </c>
      <c r="R139" s="35">
        <f>((Produção!R133*PreçoLivre!R135*(1-Painel!$B$8)-R$3-R$4-R$6)*(1-Painel!$E$7)-R$5+R$6)*R$7</f>
        <v>6354991.8129923251</v>
      </c>
      <c r="S139" s="35">
        <f>((Produção!S133*PreçoLivre!S135*(1-Painel!$B$8)-S$3-S$4-S$6)*(1-Painel!$E$7)-S$5+S$6)*S$7</f>
        <v>6009140.555420571</v>
      </c>
      <c r="T139" s="35">
        <f>((Produção!T133*PreçoLivre!T135*(1-Painel!$B$8)-T$3-T$4-T$6)*(1-Painel!$E$7)-T$5+T$6)*T$7</f>
        <v>5627131.7009400837</v>
      </c>
      <c r="U139" s="35">
        <f>((Produção!U133*PreçoLivre!U135*(1-Painel!$B$8)-U$3-U$4-U$6)*(1-Painel!$E$7)-U$5+U$6)*U$7</f>
        <v>4960119.7838701624</v>
      </c>
      <c r="V139" s="35">
        <f>((Produção!V133*PreçoLivre!V135*(1-Painel!$B$8)-V$3-V$4-V$6)*(1-Painel!$E$7)-V$5+V$6)*V$7</f>
        <v>4780186.8315827642</v>
      </c>
    </row>
    <row r="140" spans="1:22" x14ac:dyDescent="0.25">
      <c r="A140" s="36">
        <v>131</v>
      </c>
      <c r="B140" s="35">
        <f t="shared" si="2"/>
        <v>230354320.10036838</v>
      </c>
      <c r="C140" s="35">
        <f>((Produção!C134*PreçoLivre!C136*(1-Painel!$B$8)-C$3-C$4-C$6)*(1-Painel!$E$7)-C$5+C$6)*C$7</f>
        <v>22089826.935602196</v>
      </c>
      <c r="D140" s="35">
        <f>((Produção!D134*PreçoLivre!D136*(1-Painel!$B$8)-D$3-D$4-D$6)*(1-Painel!$E$7)-D$5+D$6)*D$7</f>
        <v>20389059.16168882</v>
      </c>
      <c r="E140" s="35">
        <f>((Produção!E134*PreçoLivre!E136*(1-Painel!$B$8)-E$3-E$4-E$6)*(1-Painel!$E$7)-E$5+E$6)*E$7</f>
        <v>18022263.173750434</v>
      </c>
      <c r="F140" s="35">
        <f>((Produção!F134*PreçoLivre!F136*(1-Painel!$B$8)-F$3-F$4-F$6)*(1-Painel!$E$7)-F$5+F$6)*F$7</f>
        <v>16075854.412920952</v>
      </c>
      <c r="G140" s="35">
        <f>((Produção!G134*PreçoLivre!G136*(1-Painel!$B$8)-G$3-G$4-G$6)*(1-Painel!$E$7)-G$5+G$6)*G$7</f>
        <v>14949340.664037781</v>
      </c>
      <c r="H140" s="35">
        <f>((Produção!H134*PreçoLivre!H136*(1-Painel!$B$8)-H$3-H$4-H$6)*(1-Painel!$E$7)-H$5+H$6)*H$7</f>
        <v>14149662.492961241</v>
      </c>
      <c r="I140" s="35">
        <f>((Produção!I134*PreçoLivre!I136*(1-Painel!$B$8)-I$3-I$4-I$6)*(1-Painel!$E$7)-I$5+I$6)*I$7</f>
        <v>14035773.498645384</v>
      </c>
      <c r="J140" s="35">
        <f>((Produção!J134*PreçoLivre!J136*(1-Painel!$B$8)-J$3-J$4-J$6)*(1-Painel!$E$7)-J$5+J$6)*J$7</f>
        <v>13019746.301837906</v>
      </c>
      <c r="K140" s="35">
        <f>((Produção!K134*PreçoLivre!K136*(1-Painel!$B$8)-K$3-K$4-K$6)*(1-Painel!$E$7)-K$5+K$6)*K$7</f>
        <v>12072605.357185256</v>
      </c>
      <c r="L140" s="35">
        <f>((Produção!L134*PreçoLivre!L136*(1-Painel!$B$8)-L$3-L$4-L$6)*(1-Painel!$E$7)-L$5+L$6)*L$7</f>
        <v>11371943.919239415</v>
      </c>
      <c r="M140" s="35">
        <f>((Produção!M134*PreçoLivre!M136*(1-Painel!$B$8)-M$3-M$4-M$6)*(1-Painel!$E$7)-M$5+M$6)*M$7</f>
        <v>10507287.069723504</v>
      </c>
      <c r="N140" s="35">
        <f>((Produção!N134*PreçoLivre!N136*(1-Painel!$B$8)-N$3-N$4-N$6)*(1-Painel!$E$7)-N$5+N$6)*N$7</f>
        <v>10076575.623896923</v>
      </c>
      <c r="O140" s="35">
        <f>((Produção!O134*PreçoLivre!O136*(1-Painel!$B$8)-O$3-O$4-O$6)*(1-Painel!$E$7)-O$5+O$6)*O$7</f>
        <v>9072386.1561706867</v>
      </c>
      <c r="P140" s="35">
        <f>((Produção!P134*PreçoLivre!P136*(1-Painel!$B$8)-P$3-P$4-P$6)*(1-Painel!$E$7)-P$5+P$6)*P$7</f>
        <v>8268613.8859008178</v>
      </c>
      <c r="Q140" s="35">
        <f>((Produção!Q134*PreçoLivre!Q136*(1-Painel!$B$8)-Q$3-Q$4-Q$6)*(1-Painel!$E$7)-Q$5+Q$6)*Q$7</f>
        <v>7251041.8386696354</v>
      </c>
      <c r="R140" s="35">
        <f>((Produção!R134*PreçoLivre!R136*(1-Painel!$B$8)-R$3-R$4-R$6)*(1-Painel!$E$7)-R$5+R$6)*R$7</f>
        <v>6837390.4106994011</v>
      </c>
      <c r="S140" s="35">
        <f>((Produção!S134*PreçoLivre!S136*(1-Painel!$B$8)-S$3-S$4-S$6)*(1-Painel!$E$7)-S$5+S$6)*S$7</f>
        <v>6234482.1595588075</v>
      </c>
      <c r="T140" s="35">
        <f>((Produção!T134*PreçoLivre!T136*(1-Painel!$B$8)-T$3-T$4-T$6)*(1-Painel!$E$7)-T$5+T$6)*T$7</f>
        <v>5735619.5884257602</v>
      </c>
      <c r="U140" s="35">
        <f>((Produção!U134*PreçoLivre!U136*(1-Painel!$B$8)-U$3-U$4-U$6)*(1-Painel!$E$7)-U$5+U$6)*U$7</f>
        <v>5382675.7509841733</v>
      </c>
      <c r="V140" s="35">
        <f>((Produção!V134*PreçoLivre!V136*(1-Painel!$B$8)-V$3-V$4-V$6)*(1-Painel!$E$7)-V$5+V$6)*V$7</f>
        <v>4812171.6984693035</v>
      </c>
    </row>
    <row r="141" spans="1:22" x14ac:dyDescent="0.25">
      <c r="A141" s="36">
        <v>132</v>
      </c>
      <c r="B141" s="35">
        <f t="shared" si="2"/>
        <v>228981143.29456633</v>
      </c>
      <c r="C141" s="35">
        <f>((Produção!C135*PreçoLivre!C137*(1-Painel!$B$8)-C$3-C$4-C$6)*(1-Painel!$E$7)-C$5+C$6)*C$7</f>
        <v>22386251.799346145</v>
      </c>
      <c r="D141" s="35">
        <f>((Produção!D135*PreçoLivre!D137*(1-Painel!$B$8)-D$3-D$4-D$6)*(1-Painel!$E$7)-D$5+D$6)*D$7</f>
        <v>21586393.291038081</v>
      </c>
      <c r="E141" s="35">
        <f>((Produção!E135*PreçoLivre!E137*(1-Painel!$B$8)-E$3-E$4-E$6)*(1-Painel!$E$7)-E$5+E$6)*E$7</f>
        <v>19824261.420632046</v>
      </c>
      <c r="F141" s="35">
        <f>((Produção!F135*PreçoLivre!F137*(1-Painel!$B$8)-F$3-F$4-F$6)*(1-Painel!$E$7)-F$5+F$6)*F$7</f>
        <v>18621865.335066147</v>
      </c>
      <c r="G141" s="35">
        <f>((Produção!G135*PreçoLivre!G137*(1-Painel!$B$8)-G$3-G$4-G$6)*(1-Painel!$E$7)-G$5+G$6)*G$7</f>
        <v>15730136.469949931</v>
      </c>
      <c r="H141" s="35">
        <f>((Produção!H135*PreçoLivre!H137*(1-Painel!$B$8)-H$3-H$4-H$6)*(1-Painel!$E$7)-H$5+H$6)*H$7</f>
        <v>14849954.723194765</v>
      </c>
      <c r="I141" s="35">
        <f>((Produção!I135*PreçoLivre!I137*(1-Painel!$B$8)-I$3-I$4-I$6)*(1-Painel!$E$7)-I$5+I$6)*I$7</f>
        <v>13182428.161708983</v>
      </c>
      <c r="J141" s="35">
        <f>((Produção!J135*PreçoLivre!J137*(1-Painel!$B$8)-J$3-J$4-J$6)*(1-Painel!$E$7)-J$5+J$6)*J$7</f>
        <v>12336413.367677888</v>
      </c>
      <c r="K141" s="35">
        <f>((Produção!K135*PreçoLivre!K137*(1-Painel!$B$8)-K$3-K$4-K$6)*(1-Painel!$E$7)-K$5+K$6)*K$7</f>
        <v>11465902.839422485</v>
      </c>
      <c r="L141" s="35">
        <f>((Produção!L135*PreçoLivre!L137*(1-Painel!$B$8)-L$3-L$4-L$6)*(1-Painel!$E$7)-L$5+L$6)*L$7</f>
        <v>10269323.571308704</v>
      </c>
      <c r="M141" s="35">
        <f>((Produção!M135*PreçoLivre!M137*(1-Painel!$B$8)-M$3-M$4-M$6)*(1-Painel!$E$7)-M$5+M$6)*M$7</f>
        <v>9723409.3785617817</v>
      </c>
      <c r="N141" s="35">
        <f>((Produção!N135*PreçoLivre!N137*(1-Painel!$B$8)-N$3-N$4-N$6)*(1-Painel!$E$7)-N$5+N$6)*N$7</f>
        <v>8776321.0364272576</v>
      </c>
      <c r="O141" s="35">
        <f>((Produção!O135*PreçoLivre!O137*(1-Painel!$B$8)-O$3-O$4-O$6)*(1-Painel!$E$7)-O$5+O$6)*O$7</f>
        <v>8448909.754138682</v>
      </c>
      <c r="P141" s="35">
        <f>((Produção!P135*PreçoLivre!P137*(1-Painel!$B$8)-P$3-P$4-P$6)*(1-Painel!$E$7)-P$5+P$6)*P$7</f>
        <v>7875319.7100576805</v>
      </c>
      <c r="Q141" s="35">
        <f>((Produção!Q135*PreçoLivre!Q137*(1-Painel!$B$8)-Q$3-Q$4-Q$6)*(1-Painel!$E$7)-Q$5+Q$6)*Q$7</f>
        <v>6978404.9617986074</v>
      </c>
      <c r="R141" s="35">
        <f>((Produção!R135*PreçoLivre!R137*(1-Painel!$B$8)-R$3-R$4-R$6)*(1-Painel!$E$7)-R$5+R$6)*R$7</f>
        <v>6538461.39316813</v>
      </c>
      <c r="S141" s="35">
        <f>((Produção!S135*PreçoLivre!S137*(1-Painel!$B$8)-S$3-S$4-S$6)*(1-Painel!$E$7)-S$5+S$6)*S$7</f>
        <v>5867930.6755944081</v>
      </c>
      <c r="T141" s="35">
        <f>((Produção!T135*PreçoLivre!T137*(1-Painel!$B$8)-T$3-T$4-T$6)*(1-Painel!$E$7)-T$5+T$6)*T$7</f>
        <v>5175986.5668793153</v>
      </c>
      <c r="U141" s="35">
        <f>((Produção!U135*PreçoLivre!U137*(1-Painel!$B$8)-U$3-U$4-U$6)*(1-Painel!$E$7)-U$5+U$6)*U$7</f>
        <v>4801087.8088631155</v>
      </c>
      <c r="V141" s="35">
        <f>((Produção!V135*PreçoLivre!V137*(1-Painel!$B$8)-V$3-V$4-V$6)*(1-Painel!$E$7)-V$5+V$6)*V$7</f>
        <v>4542381.0297321919</v>
      </c>
    </row>
    <row r="142" spans="1:22" x14ac:dyDescent="0.25">
      <c r="A142" s="36">
        <v>133</v>
      </c>
      <c r="B142" s="35">
        <f t="shared" si="2"/>
        <v>215619587.32332996</v>
      </c>
      <c r="C142" s="35">
        <f>((Produção!C136*PreçoLivre!C138*(1-Painel!$B$8)-C$3-C$4-C$6)*(1-Painel!$E$7)-C$5+C$6)*C$7</f>
        <v>21754084.486593787</v>
      </c>
      <c r="D142" s="35">
        <f>((Produção!D136*PreçoLivre!D138*(1-Painel!$B$8)-D$3-D$4-D$6)*(1-Painel!$E$7)-D$5+D$6)*D$7</f>
        <v>20298002.876765367</v>
      </c>
      <c r="E142" s="35">
        <f>((Produção!E136*PreçoLivre!E138*(1-Painel!$B$8)-E$3-E$4-E$6)*(1-Painel!$E$7)-E$5+E$6)*E$7</f>
        <v>17929861.493030377</v>
      </c>
      <c r="F142" s="35">
        <f>((Produção!F136*PreçoLivre!F138*(1-Painel!$B$8)-F$3-F$4-F$6)*(1-Painel!$E$7)-F$5+F$6)*F$7</f>
        <v>16695004.872163149</v>
      </c>
      <c r="G142" s="35">
        <f>((Produção!G136*PreçoLivre!G138*(1-Painel!$B$8)-G$3-G$4-G$6)*(1-Painel!$E$7)-G$5+G$6)*G$7</f>
        <v>15566062.673899455</v>
      </c>
      <c r="H142" s="35">
        <f>((Produção!H136*PreçoLivre!H138*(1-Painel!$B$8)-H$3-H$4-H$6)*(1-Painel!$E$7)-H$5+H$6)*H$7</f>
        <v>14596592.477331359</v>
      </c>
      <c r="I142" s="35">
        <f>((Produção!I136*PreçoLivre!I138*(1-Painel!$B$8)-I$3-I$4-I$6)*(1-Painel!$E$7)-I$5+I$6)*I$7</f>
        <v>13120261.683997944</v>
      </c>
      <c r="J142" s="35">
        <f>((Produção!J136*PreçoLivre!J138*(1-Painel!$B$8)-J$3-J$4-J$6)*(1-Painel!$E$7)-J$5+J$6)*J$7</f>
        <v>12085957.659379082</v>
      </c>
      <c r="K142" s="35">
        <f>((Produção!K136*PreçoLivre!K138*(1-Painel!$B$8)-K$3-K$4-K$6)*(1-Painel!$E$7)-K$5+K$6)*K$7</f>
        <v>10650689.618503211</v>
      </c>
      <c r="L142" s="35">
        <f>((Produção!L136*PreçoLivre!L138*(1-Painel!$B$8)-L$3-L$4-L$6)*(1-Painel!$E$7)-L$5+L$6)*L$7</f>
        <v>9803669.4223033302</v>
      </c>
      <c r="M142" s="35">
        <f>((Produção!M136*PreçoLivre!M138*(1-Painel!$B$8)-M$3-M$4-M$6)*(1-Painel!$E$7)-M$5+M$6)*M$7</f>
        <v>8917492.3037829176</v>
      </c>
      <c r="N142" s="35">
        <f>((Produção!N136*PreçoLivre!N138*(1-Painel!$B$8)-N$3-N$4-N$6)*(1-Painel!$E$7)-N$5+N$6)*N$7</f>
        <v>8624292.1467381474</v>
      </c>
      <c r="O142" s="35">
        <f>((Produção!O136*PreçoLivre!O138*(1-Painel!$B$8)-O$3-O$4-O$6)*(1-Painel!$E$7)-O$5+O$6)*O$7</f>
        <v>7610756.1726931734</v>
      </c>
      <c r="P142" s="35">
        <f>((Produção!P136*PreçoLivre!P138*(1-Painel!$B$8)-P$3-P$4-P$6)*(1-Painel!$E$7)-P$5+P$6)*P$7</f>
        <v>7263079.9317596601</v>
      </c>
      <c r="Q142" s="35">
        <f>((Produção!Q136*PreçoLivre!Q138*(1-Painel!$B$8)-Q$3-Q$4-Q$6)*(1-Painel!$E$7)-Q$5+Q$6)*Q$7</f>
        <v>6331129.0855507636</v>
      </c>
      <c r="R142" s="35">
        <f>((Produção!R136*PreçoLivre!R138*(1-Painel!$B$8)-R$3-R$4-R$6)*(1-Painel!$E$7)-R$5+R$6)*R$7</f>
        <v>5840677.9431704339</v>
      </c>
      <c r="S142" s="35">
        <f>((Produção!S136*PreçoLivre!S138*(1-Painel!$B$8)-S$3-S$4-S$6)*(1-Painel!$E$7)-S$5+S$6)*S$7</f>
        <v>5453328.3308926336</v>
      </c>
      <c r="T142" s="35">
        <f>((Produção!T136*PreçoLivre!T138*(1-Painel!$B$8)-T$3-T$4-T$6)*(1-Painel!$E$7)-T$5+T$6)*T$7</f>
        <v>4837310.6993506495</v>
      </c>
      <c r="U142" s="35">
        <f>((Produção!U136*PreçoLivre!U138*(1-Painel!$B$8)-U$3-U$4-U$6)*(1-Painel!$E$7)-U$5+U$6)*U$7</f>
        <v>4353905.7552954061</v>
      </c>
      <c r="V142" s="35">
        <f>((Produção!V136*PreçoLivre!V138*(1-Painel!$B$8)-V$3-V$4-V$6)*(1-Painel!$E$7)-V$5+V$6)*V$7</f>
        <v>3887427.6901291767</v>
      </c>
    </row>
    <row r="143" spans="1:22" x14ac:dyDescent="0.25">
      <c r="A143" s="36">
        <v>134</v>
      </c>
      <c r="B143" s="35">
        <f t="shared" si="2"/>
        <v>235069974.84444931</v>
      </c>
      <c r="C143" s="35">
        <f>((Produção!C137*PreçoLivre!C139*(1-Painel!$B$8)-C$3-C$4-C$6)*(1-Painel!$E$7)-C$5+C$6)*C$7</f>
        <v>23456984.99160609</v>
      </c>
      <c r="D143" s="35">
        <f>((Produção!D137*PreçoLivre!D139*(1-Painel!$B$8)-D$3-D$4-D$6)*(1-Painel!$E$7)-D$5+D$6)*D$7</f>
        <v>21227345.045009036</v>
      </c>
      <c r="E143" s="35">
        <f>((Produção!E137*PreçoLivre!E139*(1-Painel!$B$8)-E$3-E$4-E$6)*(1-Painel!$E$7)-E$5+E$6)*E$7</f>
        <v>19276237.20555051</v>
      </c>
      <c r="F143" s="35">
        <f>((Produção!F137*PreçoLivre!F139*(1-Painel!$B$8)-F$3-F$4-F$6)*(1-Painel!$E$7)-F$5+F$6)*F$7</f>
        <v>16277567.386924379</v>
      </c>
      <c r="G143" s="35">
        <f>((Produção!G137*PreçoLivre!G139*(1-Painel!$B$8)-G$3-G$4-G$6)*(1-Painel!$E$7)-G$5+G$6)*G$7</f>
        <v>15657692.368346842</v>
      </c>
      <c r="H143" s="35">
        <f>((Produção!H137*PreçoLivre!H139*(1-Painel!$B$8)-H$3-H$4-H$6)*(1-Painel!$E$7)-H$5+H$6)*H$7</f>
        <v>14583230.196932083</v>
      </c>
      <c r="I143" s="35">
        <f>((Produção!I137*PreçoLivre!I139*(1-Painel!$B$8)-I$3-I$4-I$6)*(1-Painel!$E$7)-I$5+I$6)*I$7</f>
        <v>13564533.948953178</v>
      </c>
      <c r="J143" s="35">
        <f>((Produção!J137*PreçoLivre!J139*(1-Painel!$B$8)-J$3-J$4-J$6)*(1-Painel!$E$7)-J$5+J$6)*J$7</f>
        <v>12993908.619477956</v>
      </c>
      <c r="K143" s="35">
        <f>((Produção!K137*PreçoLivre!K139*(1-Painel!$B$8)-K$3-K$4-K$6)*(1-Painel!$E$7)-K$5+K$6)*K$7</f>
        <v>12705858.879965149</v>
      </c>
      <c r="L143" s="35">
        <f>((Produção!L137*PreçoLivre!L139*(1-Painel!$B$8)-L$3-L$4-L$6)*(1-Painel!$E$7)-L$5+L$6)*L$7</f>
        <v>11678676.090174654</v>
      </c>
      <c r="M143" s="35">
        <f>((Produção!M137*PreçoLivre!M139*(1-Painel!$B$8)-M$3-M$4-M$6)*(1-Painel!$E$7)-M$5+M$6)*M$7</f>
        <v>10555168.38882751</v>
      </c>
      <c r="N143" s="35">
        <f>((Produção!N137*PreçoLivre!N139*(1-Painel!$B$8)-N$3-N$4-N$6)*(1-Painel!$E$7)-N$5+N$6)*N$7</f>
        <v>9814054.5249759667</v>
      </c>
      <c r="O143" s="35">
        <f>((Produção!O137*PreçoLivre!O139*(1-Painel!$B$8)-O$3-O$4-O$6)*(1-Painel!$E$7)-O$5+O$6)*O$7</f>
        <v>8749807.5433851462</v>
      </c>
      <c r="P143" s="35">
        <f>((Produção!P137*PreçoLivre!P139*(1-Painel!$B$8)-P$3-P$4-P$6)*(1-Painel!$E$7)-P$5+P$6)*P$7</f>
        <v>8213505.8735677004</v>
      </c>
      <c r="Q143" s="35">
        <f>((Produção!Q137*PreçoLivre!Q139*(1-Painel!$B$8)-Q$3-Q$4-Q$6)*(1-Painel!$E$7)-Q$5+Q$6)*Q$7</f>
        <v>7934793.2181473374</v>
      </c>
      <c r="R143" s="35">
        <f>((Produção!R137*PreçoLivre!R139*(1-Painel!$B$8)-R$3-R$4-R$6)*(1-Painel!$E$7)-R$5+R$6)*R$7</f>
        <v>7096988.3204287533</v>
      </c>
      <c r="S143" s="35">
        <f>((Produção!S137*PreçoLivre!S139*(1-Painel!$B$8)-S$3-S$4-S$6)*(1-Painel!$E$7)-S$5+S$6)*S$7</f>
        <v>6073122.8435358424</v>
      </c>
      <c r="T143" s="35">
        <f>((Produção!T137*PreçoLivre!T139*(1-Painel!$B$8)-T$3-T$4-T$6)*(1-Painel!$E$7)-T$5+T$6)*T$7</f>
        <v>5367309.6939242268</v>
      </c>
      <c r="U143" s="35">
        <f>((Produção!U137*PreçoLivre!U139*(1-Painel!$B$8)-U$3-U$4-U$6)*(1-Painel!$E$7)-U$5+U$6)*U$7</f>
        <v>5119734.2165244222</v>
      </c>
      <c r="V143" s="35">
        <f>((Produção!V137*PreçoLivre!V139*(1-Painel!$B$8)-V$3-V$4-V$6)*(1-Painel!$E$7)-V$5+V$6)*V$7</f>
        <v>4723455.4881925629</v>
      </c>
    </row>
    <row r="144" spans="1:22" x14ac:dyDescent="0.25">
      <c r="A144" s="36">
        <v>135</v>
      </c>
      <c r="B144" s="35">
        <f t="shared" si="2"/>
        <v>250982523.38357008</v>
      </c>
      <c r="C144" s="35">
        <f>((Produção!C138*PreçoLivre!C140*(1-Painel!$B$8)-C$3-C$4-C$6)*(1-Painel!$E$7)-C$5+C$6)*C$7</f>
        <v>24494282.590887964</v>
      </c>
      <c r="D144" s="35">
        <f>((Produção!D138*PreçoLivre!D140*(1-Painel!$B$8)-D$3-D$4-D$6)*(1-Painel!$E$7)-D$5+D$6)*D$7</f>
        <v>22447543.132542897</v>
      </c>
      <c r="E144" s="35">
        <f>((Produção!E138*PreçoLivre!E140*(1-Painel!$B$8)-E$3-E$4-E$6)*(1-Painel!$E$7)-E$5+E$6)*E$7</f>
        <v>19992269.105342943</v>
      </c>
      <c r="F144" s="35">
        <f>((Produção!F138*PreçoLivre!F140*(1-Painel!$B$8)-F$3-F$4-F$6)*(1-Painel!$E$7)-F$5+F$6)*F$7</f>
        <v>19280325.658780515</v>
      </c>
      <c r="G144" s="35">
        <f>((Produção!G138*PreçoLivre!G140*(1-Painel!$B$8)-G$3-G$4-G$6)*(1-Painel!$E$7)-G$5+G$6)*G$7</f>
        <v>17676096.357966781</v>
      </c>
      <c r="H144" s="35">
        <f>((Produção!H138*PreçoLivre!H140*(1-Painel!$B$8)-H$3-H$4-H$6)*(1-Painel!$E$7)-H$5+H$6)*H$7</f>
        <v>15806962.00996338</v>
      </c>
      <c r="I144" s="35">
        <f>((Produção!I138*PreçoLivre!I140*(1-Painel!$B$8)-I$3-I$4-I$6)*(1-Painel!$E$7)-I$5+I$6)*I$7</f>
        <v>15876048.363828262</v>
      </c>
      <c r="J144" s="35">
        <f>((Produção!J138*PreçoLivre!J140*(1-Painel!$B$8)-J$3-J$4-J$6)*(1-Painel!$E$7)-J$5+J$6)*J$7</f>
        <v>14636513.725450575</v>
      </c>
      <c r="K144" s="35">
        <f>((Produção!K138*PreçoLivre!K140*(1-Painel!$B$8)-K$3-K$4-K$6)*(1-Painel!$E$7)-K$5+K$6)*K$7</f>
        <v>12781791.342980532</v>
      </c>
      <c r="L144" s="35">
        <f>((Produção!L138*PreçoLivre!L140*(1-Painel!$B$8)-L$3-L$4-L$6)*(1-Painel!$E$7)-L$5+L$6)*L$7</f>
        <v>11313297.116767418</v>
      </c>
      <c r="M144" s="35">
        <f>((Produção!M138*PreçoLivre!M140*(1-Painel!$B$8)-M$3-M$4-M$6)*(1-Painel!$E$7)-M$5+M$6)*M$7</f>
        <v>10913871.337597726</v>
      </c>
      <c r="N144" s="35">
        <f>((Produção!N138*PreçoLivre!N140*(1-Painel!$B$8)-N$3-N$4-N$6)*(1-Painel!$E$7)-N$5+N$6)*N$7</f>
        <v>10258427.103971418</v>
      </c>
      <c r="O144" s="35">
        <f>((Produção!O138*PreçoLivre!O140*(1-Painel!$B$8)-O$3-O$4-O$6)*(1-Painel!$E$7)-O$5+O$6)*O$7</f>
        <v>8993135.078004228</v>
      </c>
      <c r="P144" s="35">
        <f>((Produção!P138*PreçoLivre!P140*(1-Painel!$B$8)-P$3-P$4-P$6)*(1-Painel!$E$7)-P$5+P$6)*P$7</f>
        <v>8428681.7883167006</v>
      </c>
      <c r="Q144" s="35">
        <f>((Produção!Q138*PreçoLivre!Q140*(1-Painel!$B$8)-Q$3-Q$4-Q$6)*(1-Painel!$E$7)-Q$5+Q$6)*Q$7</f>
        <v>7785828.9487347854</v>
      </c>
      <c r="R144" s="35">
        <f>((Produção!R138*PreçoLivre!R140*(1-Painel!$B$8)-R$3-R$4-R$6)*(1-Painel!$E$7)-R$5+R$6)*R$7</f>
        <v>7147577.1834915252</v>
      </c>
      <c r="S144" s="35">
        <f>((Produção!S138*PreçoLivre!S140*(1-Painel!$B$8)-S$3-S$4-S$6)*(1-Painel!$E$7)-S$5+S$6)*S$7</f>
        <v>6391715.0940566119</v>
      </c>
      <c r="T144" s="35">
        <f>((Produção!T138*PreçoLivre!T140*(1-Painel!$B$8)-T$3-T$4-T$6)*(1-Painel!$E$7)-T$5+T$6)*T$7</f>
        <v>6045576.6418435173</v>
      </c>
      <c r="U144" s="35">
        <f>((Produção!U138*PreçoLivre!U140*(1-Painel!$B$8)-U$3-U$4-U$6)*(1-Painel!$E$7)-U$5+U$6)*U$7</f>
        <v>5548843.1378641333</v>
      </c>
      <c r="V144" s="35">
        <f>((Produção!V138*PreçoLivre!V140*(1-Painel!$B$8)-V$3-V$4-V$6)*(1-Painel!$E$7)-V$5+V$6)*V$7</f>
        <v>5163737.6651781555</v>
      </c>
    </row>
    <row r="145" spans="1:22" x14ac:dyDescent="0.25">
      <c r="A145" s="36">
        <v>136</v>
      </c>
      <c r="B145" s="35">
        <f t="shared" si="2"/>
        <v>226366099.64123228</v>
      </c>
      <c r="C145" s="35">
        <f>((Produção!C139*PreçoLivre!C141*(1-Painel!$B$8)-C$3-C$4-C$6)*(1-Painel!$E$7)-C$5+C$6)*C$7</f>
        <v>22416705.659152839</v>
      </c>
      <c r="D145" s="35">
        <f>((Produção!D139*PreçoLivre!D141*(1-Painel!$B$8)-D$3-D$4-D$6)*(1-Painel!$E$7)-D$5+D$6)*D$7</f>
        <v>20459537.985924345</v>
      </c>
      <c r="E145" s="35">
        <f>((Produção!E139*PreçoLivre!E141*(1-Painel!$B$8)-E$3-E$4-E$6)*(1-Painel!$E$7)-E$5+E$6)*E$7</f>
        <v>18405159.663648985</v>
      </c>
      <c r="F145" s="35">
        <f>((Produção!F139*PreçoLivre!F141*(1-Painel!$B$8)-F$3-F$4-F$6)*(1-Painel!$E$7)-F$5+F$6)*F$7</f>
        <v>16767442.014904859</v>
      </c>
      <c r="G145" s="35">
        <f>((Produção!G139*PreçoLivre!G141*(1-Painel!$B$8)-G$3-G$4-G$6)*(1-Painel!$E$7)-G$5+G$6)*G$7</f>
        <v>15346682.787556022</v>
      </c>
      <c r="H145" s="35">
        <f>((Produção!H139*PreçoLivre!H141*(1-Painel!$B$8)-H$3-H$4-H$6)*(1-Painel!$E$7)-H$5+H$6)*H$7</f>
        <v>13927426.796300428</v>
      </c>
      <c r="I145" s="35">
        <f>((Produção!I139*PreçoLivre!I141*(1-Painel!$B$8)-I$3-I$4-I$6)*(1-Painel!$E$7)-I$5+I$6)*I$7</f>
        <v>12680207.836236794</v>
      </c>
      <c r="J145" s="35">
        <f>((Produção!J139*PreçoLivre!J141*(1-Painel!$B$8)-J$3-J$4-J$6)*(1-Painel!$E$7)-J$5+J$6)*J$7</f>
        <v>11860054.657534704</v>
      </c>
      <c r="K145" s="35">
        <f>((Produção!K139*PreçoLivre!K141*(1-Painel!$B$8)-K$3-K$4-K$6)*(1-Painel!$E$7)-K$5+K$6)*K$7</f>
        <v>11092950.633537745</v>
      </c>
      <c r="L145" s="35">
        <f>((Produção!L139*PreçoLivre!L141*(1-Painel!$B$8)-L$3-L$4-L$6)*(1-Painel!$E$7)-L$5+L$6)*L$7</f>
        <v>10496761.370754685</v>
      </c>
      <c r="M145" s="35">
        <f>((Produção!M139*PreçoLivre!M141*(1-Painel!$B$8)-M$3-M$4-M$6)*(1-Painel!$E$7)-M$5+M$6)*M$7</f>
        <v>10074610.144553462</v>
      </c>
      <c r="N145" s="35">
        <f>((Produção!N139*PreçoLivre!N141*(1-Painel!$B$8)-N$3-N$4-N$6)*(1-Painel!$E$7)-N$5+N$6)*N$7</f>
        <v>9171718.5287979301</v>
      </c>
      <c r="O145" s="35">
        <f>((Produção!O139*PreçoLivre!O141*(1-Painel!$B$8)-O$3-O$4-O$6)*(1-Painel!$E$7)-O$5+O$6)*O$7</f>
        <v>8851668.126193054</v>
      </c>
      <c r="P145" s="35">
        <f>((Produção!P139*PreçoLivre!P141*(1-Painel!$B$8)-P$3-P$4-P$6)*(1-Painel!$E$7)-P$5+P$6)*P$7</f>
        <v>8495445.944825545</v>
      </c>
      <c r="Q145" s="35">
        <f>((Produção!Q139*PreçoLivre!Q141*(1-Painel!$B$8)-Q$3-Q$4-Q$6)*(1-Painel!$E$7)-Q$5+Q$6)*Q$7</f>
        <v>7848657.4359386461</v>
      </c>
      <c r="R145" s="35">
        <f>((Produção!R139*PreçoLivre!R141*(1-Painel!$B$8)-R$3-R$4-R$6)*(1-Painel!$E$7)-R$5+R$6)*R$7</f>
        <v>6863351.3316646935</v>
      </c>
      <c r="S145" s="35">
        <f>((Produção!S139*PreçoLivre!S141*(1-Painel!$B$8)-S$3-S$4-S$6)*(1-Painel!$E$7)-S$5+S$6)*S$7</f>
        <v>6126332.2133396836</v>
      </c>
      <c r="T145" s="35">
        <f>((Produção!T139*PreçoLivre!T141*(1-Painel!$B$8)-T$3-T$4-T$6)*(1-Painel!$E$7)-T$5+T$6)*T$7</f>
        <v>5712470.1553679742</v>
      </c>
      <c r="U145" s="35">
        <f>((Produção!U139*PreçoLivre!U141*(1-Painel!$B$8)-U$3-U$4-U$6)*(1-Painel!$E$7)-U$5+U$6)*U$7</f>
        <v>5067297.9805012001</v>
      </c>
      <c r="V145" s="35">
        <f>((Produção!V139*PreçoLivre!V141*(1-Painel!$B$8)-V$3-V$4-V$6)*(1-Painel!$E$7)-V$5+V$6)*V$7</f>
        <v>4701618.3744987389</v>
      </c>
    </row>
    <row r="146" spans="1:22" x14ac:dyDescent="0.25">
      <c r="A146" s="36">
        <v>137</v>
      </c>
      <c r="B146" s="35">
        <f t="shared" si="2"/>
        <v>231816752.15227637</v>
      </c>
      <c r="C146" s="35">
        <f>((Produção!C140*PreçoLivre!C142*(1-Painel!$B$8)-C$3-C$4-C$6)*(1-Painel!$E$7)-C$5+C$6)*C$7</f>
        <v>22878193.143140249</v>
      </c>
      <c r="D146" s="35">
        <f>((Produção!D140*PreçoLivre!D142*(1-Painel!$B$8)-D$3-D$4-D$6)*(1-Painel!$E$7)-D$5+D$6)*D$7</f>
        <v>19963468.879383653</v>
      </c>
      <c r="E146" s="35">
        <f>((Produção!E140*PreçoLivre!E142*(1-Painel!$B$8)-E$3-E$4-E$6)*(1-Painel!$E$7)-E$5+E$6)*E$7</f>
        <v>17930410.753089912</v>
      </c>
      <c r="F146" s="35">
        <f>((Produção!F140*PreçoLivre!F142*(1-Painel!$B$8)-F$3-F$4-F$6)*(1-Painel!$E$7)-F$5+F$6)*F$7</f>
        <v>16668561.722057765</v>
      </c>
      <c r="G146" s="35">
        <f>((Produção!G140*PreçoLivre!G142*(1-Painel!$B$8)-G$3-G$4-G$6)*(1-Painel!$E$7)-G$5+G$6)*G$7</f>
        <v>15629794.598756643</v>
      </c>
      <c r="H146" s="35">
        <f>((Produção!H140*PreçoLivre!H142*(1-Painel!$B$8)-H$3-H$4-H$6)*(1-Painel!$E$7)-H$5+H$6)*H$7</f>
        <v>14872609.216584289</v>
      </c>
      <c r="I146" s="35">
        <f>((Produção!I140*PreçoLivre!I142*(1-Painel!$B$8)-I$3-I$4-I$6)*(1-Painel!$E$7)-I$5+I$6)*I$7</f>
        <v>13480828.531350091</v>
      </c>
      <c r="J146" s="35">
        <f>((Produção!J140*PreçoLivre!J142*(1-Painel!$B$8)-J$3-J$4-J$6)*(1-Painel!$E$7)-J$5+J$6)*J$7</f>
        <v>12713824.818060853</v>
      </c>
      <c r="K146" s="35">
        <f>((Produção!K140*PreçoLivre!K142*(1-Painel!$B$8)-K$3-K$4-K$6)*(1-Painel!$E$7)-K$5+K$6)*K$7</f>
        <v>11997849.573523959</v>
      </c>
      <c r="L146" s="35">
        <f>((Produção!L140*PreçoLivre!L142*(1-Painel!$B$8)-L$3-L$4-L$6)*(1-Painel!$E$7)-L$5+L$6)*L$7</f>
        <v>10847803.081727883</v>
      </c>
      <c r="M146" s="35">
        <f>((Produção!M140*PreçoLivre!M142*(1-Painel!$B$8)-M$3-M$4-M$6)*(1-Painel!$E$7)-M$5+M$6)*M$7</f>
        <v>10276019.658732845</v>
      </c>
      <c r="N146" s="35">
        <f>((Produção!N140*PreçoLivre!N142*(1-Painel!$B$8)-N$3-N$4-N$6)*(1-Painel!$E$7)-N$5+N$6)*N$7</f>
        <v>10231464.025324533</v>
      </c>
      <c r="O146" s="35">
        <f>((Produção!O140*PreçoLivre!O142*(1-Painel!$B$8)-O$3-O$4-O$6)*(1-Painel!$E$7)-O$5+O$6)*O$7</f>
        <v>9173663.937645996</v>
      </c>
      <c r="P146" s="35">
        <f>((Produção!P140*PreçoLivre!P142*(1-Painel!$B$8)-P$3-P$4-P$6)*(1-Painel!$E$7)-P$5+P$6)*P$7</f>
        <v>8480626.405163452</v>
      </c>
      <c r="Q146" s="35">
        <f>((Produção!Q140*PreçoLivre!Q142*(1-Painel!$B$8)-Q$3-Q$4-Q$6)*(1-Painel!$E$7)-Q$5+Q$6)*Q$7</f>
        <v>7721344.9036903493</v>
      </c>
      <c r="R146" s="35">
        <f>((Produção!R140*PreçoLivre!R142*(1-Painel!$B$8)-R$3-R$4-R$6)*(1-Painel!$E$7)-R$5+R$6)*R$7</f>
        <v>6841759.4093034472</v>
      </c>
      <c r="S146" s="35">
        <f>((Produção!S140*PreçoLivre!S142*(1-Painel!$B$8)-S$3-S$4-S$6)*(1-Painel!$E$7)-S$5+S$6)*S$7</f>
        <v>6402483.0446488215</v>
      </c>
      <c r="T146" s="35">
        <f>((Produção!T140*PreçoLivre!T142*(1-Painel!$B$8)-T$3-T$4-T$6)*(1-Painel!$E$7)-T$5+T$6)*T$7</f>
        <v>5722159.1776197329</v>
      </c>
      <c r="U146" s="35">
        <f>((Produção!U140*PreçoLivre!U142*(1-Painel!$B$8)-U$3-U$4-U$6)*(1-Painel!$E$7)-U$5+U$6)*U$7</f>
        <v>5334584.2602218864</v>
      </c>
      <c r="V146" s="35">
        <f>((Produção!V140*PreçoLivre!V142*(1-Painel!$B$8)-V$3-V$4-V$6)*(1-Painel!$E$7)-V$5+V$6)*V$7</f>
        <v>4649303.0122499634</v>
      </c>
    </row>
    <row r="147" spans="1:22" x14ac:dyDescent="0.25">
      <c r="A147" s="36">
        <v>138</v>
      </c>
      <c r="B147" s="35">
        <f t="shared" si="2"/>
        <v>247381132.6872589</v>
      </c>
      <c r="C147" s="35">
        <f>((Produção!C141*PreçoLivre!C143*(1-Painel!$B$8)-C$3-C$4-C$6)*(1-Painel!$E$7)-C$5+C$6)*C$7</f>
        <v>22278261.163321044</v>
      </c>
      <c r="D147" s="35">
        <f>((Produção!D141*PreçoLivre!D143*(1-Painel!$B$8)-D$3-D$4-D$6)*(1-Painel!$E$7)-D$5+D$6)*D$7</f>
        <v>21478183.640773602</v>
      </c>
      <c r="E147" s="35">
        <f>((Produção!E141*PreçoLivre!E143*(1-Painel!$B$8)-E$3-E$4-E$6)*(1-Painel!$E$7)-E$5+E$6)*E$7</f>
        <v>21385714.701742861</v>
      </c>
      <c r="F147" s="35">
        <f>((Produção!F141*PreçoLivre!F143*(1-Painel!$B$8)-F$3-F$4-F$6)*(1-Painel!$E$7)-F$5+F$6)*F$7</f>
        <v>19895352.127354823</v>
      </c>
      <c r="G147" s="35">
        <f>((Produção!G141*PreçoLivre!G143*(1-Painel!$B$8)-G$3-G$4-G$6)*(1-Painel!$E$7)-G$5+G$6)*G$7</f>
        <v>18042549.36006568</v>
      </c>
      <c r="H147" s="35">
        <f>((Produção!H141*PreçoLivre!H143*(1-Painel!$B$8)-H$3-H$4-H$6)*(1-Painel!$E$7)-H$5+H$6)*H$7</f>
        <v>16566481.395356283</v>
      </c>
      <c r="I147" s="35">
        <f>((Produção!I141*PreçoLivre!I143*(1-Painel!$B$8)-I$3-I$4-I$6)*(1-Painel!$E$7)-I$5+I$6)*I$7</f>
        <v>14907467.69573156</v>
      </c>
      <c r="J147" s="35">
        <f>((Produção!J141*PreçoLivre!J143*(1-Painel!$B$8)-J$3-J$4-J$6)*(1-Painel!$E$7)-J$5+J$6)*J$7</f>
        <v>13703549.104186499</v>
      </c>
      <c r="K147" s="35">
        <f>((Produção!K141*PreçoLivre!K143*(1-Painel!$B$8)-K$3-K$4-K$6)*(1-Painel!$E$7)-K$5+K$6)*K$7</f>
        <v>12928501.960865065</v>
      </c>
      <c r="L147" s="35">
        <f>((Produção!L141*PreçoLivre!L143*(1-Painel!$B$8)-L$3-L$4-L$6)*(1-Painel!$E$7)-L$5+L$6)*L$7</f>
        <v>12033093.829019075</v>
      </c>
      <c r="M147" s="35">
        <f>((Produção!M141*PreçoLivre!M143*(1-Painel!$B$8)-M$3-M$4-M$6)*(1-Painel!$E$7)-M$5+M$6)*M$7</f>
        <v>10615428.868064439</v>
      </c>
      <c r="N147" s="35">
        <f>((Produção!N141*PreçoLivre!N143*(1-Painel!$B$8)-N$3-N$4-N$6)*(1-Painel!$E$7)-N$5+N$6)*N$7</f>
        <v>10110138.394513892</v>
      </c>
      <c r="O147" s="35">
        <f>((Produção!O141*PreçoLivre!O143*(1-Painel!$B$8)-O$3-O$4-O$6)*(1-Painel!$E$7)-O$5+O$6)*O$7</f>
        <v>9162929.25907759</v>
      </c>
      <c r="P147" s="35">
        <f>((Produção!P141*PreçoLivre!P143*(1-Painel!$B$8)-P$3-P$4-P$6)*(1-Painel!$E$7)-P$5+P$6)*P$7</f>
        <v>8473795.9730462115</v>
      </c>
      <c r="Q147" s="35">
        <f>((Produção!Q141*PreçoLivre!Q143*(1-Painel!$B$8)-Q$3-Q$4-Q$6)*(1-Painel!$E$7)-Q$5+Q$6)*Q$7</f>
        <v>7615701.6220401302</v>
      </c>
      <c r="R147" s="35">
        <f>((Produção!R141*PreçoLivre!R143*(1-Painel!$B$8)-R$3-R$4-R$6)*(1-Painel!$E$7)-R$5+R$6)*R$7</f>
        <v>6839510.2120255576</v>
      </c>
      <c r="S147" s="35">
        <f>((Produção!S141*PreçoLivre!S143*(1-Painel!$B$8)-S$3-S$4-S$6)*(1-Painel!$E$7)-S$5+S$6)*S$7</f>
        <v>6193847.4032982215</v>
      </c>
      <c r="T147" s="35">
        <f>((Produção!T141*PreçoLivre!T143*(1-Painel!$B$8)-T$3-T$4-T$6)*(1-Painel!$E$7)-T$5+T$6)*T$7</f>
        <v>5517437.0125377206</v>
      </c>
      <c r="U147" s="35">
        <f>((Produção!U141*PreçoLivre!U143*(1-Painel!$B$8)-U$3-U$4-U$6)*(1-Painel!$E$7)-U$5+U$6)*U$7</f>
        <v>5076669.1462587351</v>
      </c>
      <c r="V147" s="35">
        <f>((Produção!V141*PreçoLivre!V143*(1-Painel!$B$8)-V$3-V$4-V$6)*(1-Painel!$E$7)-V$5+V$6)*V$7</f>
        <v>4556519.817979902</v>
      </c>
    </row>
    <row r="148" spans="1:22" x14ac:dyDescent="0.25">
      <c r="A148" s="36">
        <v>139</v>
      </c>
      <c r="B148" s="35">
        <f t="shared" si="2"/>
        <v>209720949.59742349</v>
      </c>
      <c r="C148" s="35">
        <f>((Produção!C142*PreçoLivre!C144*(1-Painel!$B$8)-C$3-C$4-C$6)*(1-Painel!$E$7)-C$5+C$6)*C$7</f>
        <v>22209619.577363543</v>
      </c>
      <c r="D148" s="35">
        <f>((Produção!D142*PreçoLivre!D144*(1-Painel!$B$8)-D$3-D$4-D$6)*(1-Painel!$E$7)-D$5+D$6)*D$7</f>
        <v>20851735.840865869</v>
      </c>
      <c r="E148" s="35">
        <f>((Produção!E142*PreçoLivre!E144*(1-Painel!$B$8)-E$3-E$4-E$6)*(1-Painel!$E$7)-E$5+E$6)*E$7</f>
        <v>18950487.109158214</v>
      </c>
      <c r="F148" s="35">
        <f>((Produção!F142*PreçoLivre!F144*(1-Painel!$B$8)-F$3-F$4-F$6)*(1-Painel!$E$7)-F$5+F$6)*F$7</f>
        <v>16993230.446877379</v>
      </c>
      <c r="G148" s="35">
        <f>((Produção!G142*PreçoLivre!G144*(1-Painel!$B$8)-G$3-G$4-G$6)*(1-Painel!$E$7)-G$5+G$6)*G$7</f>
        <v>14948103.595722916</v>
      </c>
      <c r="H148" s="35">
        <f>((Produção!H142*PreçoLivre!H144*(1-Painel!$B$8)-H$3-H$4-H$6)*(1-Painel!$E$7)-H$5+H$6)*H$7</f>
        <v>13916808.821041057</v>
      </c>
      <c r="I148" s="35">
        <f>((Produção!I142*PreçoLivre!I144*(1-Painel!$B$8)-I$3-I$4-I$6)*(1-Painel!$E$7)-I$5+I$6)*I$7</f>
        <v>12370472.631867407</v>
      </c>
      <c r="J148" s="35">
        <f>((Produção!J142*PreçoLivre!J144*(1-Painel!$B$8)-J$3-J$4-J$6)*(1-Painel!$E$7)-J$5+J$6)*J$7</f>
        <v>11212894.219713289</v>
      </c>
      <c r="K148" s="35">
        <f>((Produção!K142*PreçoLivre!K144*(1-Painel!$B$8)-K$3-K$4-K$6)*(1-Painel!$E$7)-K$5+K$6)*K$7</f>
        <v>10449467.5448412</v>
      </c>
      <c r="L148" s="35">
        <f>((Produção!L142*PreçoLivre!L144*(1-Painel!$B$8)-L$3-L$4-L$6)*(1-Painel!$E$7)-L$5+L$6)*L$7</f>
        <v>9477295.3954626769</v>
      </c>
      <c r="M148" s="35">
        <f>((Produção!M142*PreçoLivre!M144*(1-Painel!$B$8)-M$3-M$4-M$6)*(1-Painel!$E$7)-M$5+M$6)*M$7</f>
        <v>9239503.8662055563</v>
      </c>
      <c r="N148" s="35">
        <f>((Produção!N142*PreçoLivre!N144*(1-Painel!$B$8)-N$3-N$4-N$6)*(1-Painel!$E$7)-N$5+N$6)*N$7</f>
        <v>8206474.4164975164</v>
      </c>
      <c r="O148" s="35">
        <f>((Produção!O142*PreçoLivre!O144*(1-Painel!$B$8)-O$3-O$4-O$6)*(1-Painel!$E$7)-O$5+O$6)*O$7</f>
        <v>7208074.6574393874</v>
      </c>
      <c r="P148" s="35">
        <f>((Produção!P142*PreçoLivre!P144*(1-Painel!$B$8)-P$3-P$4-P$6)*(1-Painel!$E$7)-P$5+P$6)*P$7</f>
        <v>6287683.4599223826</v>
      </c>
      <c r="Q148" s="35">
        <f>((Produção!Q142*PreçoLivre!Q144*(1-Painel!$B$8)-Q$3-Q$4-Q$6)*(1-Painel!$E$7)-Q$5+Q$6)*Q$7</f>
        <v>5819131.6838922361</v>
      </c>
      <c r="R148" s="35">
        <f>((Produção!R142*PreçoLivre!R144*(1-Painel!$B$8)-R$3-R$4-R$6)*(1-Painel!$E$7)-R$5+R$6)*R$7</f>
        <v>5322725.9092563251</v>
      </c>
      <c r="S148" s="35">
        <f>((Produção!S142*PreçoLivre!S144*(1-Painel!$B$8)-S$3-S$4-S$6)*(1-Painel!$E$7)-S$5+S$6)*S$7</f>
        <v>4667204.2976607578</v>
      </c>
      <c r="T148" s="35">
        <f>((Produção!T142*PreçoLivre!T144*(1-Painel!$B$8)-T$3-T$4-T$6)*(1-Painel!$E$7)-T$5+T$6)*T$7</f>
        <v>4189600.6317462302</v>
      </c>
      <c r="U148" s="35">
        <f>((Produção!U142*PreçoLivre!U144*(1-Painel!$B$8)-U$3-U$4-U$6)*(1-Painel!$E$7)-U$5+U$6)*U$7</f>
        <v>3981004.1989188571</v>
      </c>
      <c r="V148" s="35">
        <f>((Produção!V142*PreçoLivre!V144*(1-Painel!$B$8)-V$3-V$4-V$6)*(1-Painel!$E$7)-V$5+V$6)*V$7</f>
        <v>3419431.2929706834</v>
      </c>
    </row>
    <row r="149" spans="1:22" x14ac:dyDescent="0.25">
      <c r="A149" s="36">
        <v>140</v>
      </c>
      <c r="B149" s="35">
        <f t="shared" si="2"/>
        <v>211927516.440934</v>
      </c>
      <c r="C149" s="35">
        <f>((Produção!C143*PreçoLivre!C145*(1-Painel!$B$8)-C$3-C$4-C$6)*(1-Painel!$E$7)-C$5+C$6)*C$7</f>
        <v>21688265.840670962</v>
      </c>
      <c r="D149" s="35">
        <f>((Produção!D143*PreçoLivre!D145*(1-Painel!$B$8)-D$3-D$4-D$6)*(1-Painel!$E$7)-D$5+D$6)*D$7</f>
        <v>19624270.689613562</v>
      </c>
      <c r="E149" s="35">
        <f>((Produção!E143*PreçoLivre!E145*(1-Painel!$B$8)-E$3-E$4-E$6)*(1-Painel!$E$7)-E$5+E$6)*E$7</f>
        <v>17654146.044585023</v>
      </c>
      <c r="F149" s="35">
        <f>((Produção!F143*PreçoLivre!F145*(1-Painel!$B$8)-F$3-F$4-F$6)*(1-Painel!$E$7)-F$5+F$6)*F$7</f>
        <v>16525749.792694917</v>
      </c>
      <c r="G149" s="35">
        <f>((Produção!G143*PreçoLivre!G145*(1-Painel!$B$8)-G$3-G$4-G$6)*(1-Painel!$E$7)-G$5+G$6)*G$7</f>
        <v>15399118.94203696</v>
      </c>
      <c r="H149" s="35">
        <f>((Produção!H143*PreçoLivre!H145*(1-Painel!$B$8)-H$3-H$4-H$6)*(1-Painel!$E$7)-H$5+H$6)*H$7</f>
        <v>14192081.812110813</v>
      </c>
      <c r="I149" s="35">
        <f>((Produção!I143*PreçoLivre!I145*(1-Painel!$B$8)-I$3-I$4-I$6)*(1-Painel!$E$7)-I$5+I$6)*I$7</f>
        <v>12884232.141017459</v>
      </c>
      <c r="J149" s="35">
        <f>((Produção!J143*PreçoLivre!J145*(1-Painel!$B$8)-J$3-J$4-J$6)*(1-Painel!$E$7)-J$5+J$6)*J$7</f>
        <v>11865865.418353898</v>
      </c>
      <c r="K149" s="35">
        <f>((Produção!K143*PreçoLivre!K145*(1-Painel!$B$8)-K$3-K$4-K$6)*(1-Painel!$E$7)-K$5+K$6)*K$7</f>
        <v>10564900.321072258</v>
      </c>
      <c r="L149" s="35">
        <f>((Produção!L143*PreçoLivre!L145*(1-Painel!$B$8)-L$3-L$4-L$6)*(1-Painel!$E$7)-L$5+L$6)*L$7</f>
        <v>9978047.2435149718</v>
      </c>
      <c r="M149" s="35">
        <f>((Produção!M143*PreçoLivre!M145*(1-Painel!$B$8)-M$3-M$4-M$6)*(1-Painel!$E$7)-M$5+M$6)*M$7</f>
        <v>9403358.5569604337</v>
      </c>
      <c r="N149" s="35">
        <f>((Produção!N143*PreçoLivre!N145*(1-Painel!$B$8)-N$3-N$4-N$6)*(1-Painel!$E$7)-N$5+N$6)*N$7</f>
        <v>8423011.6287160143</v>
      </c>
      <c r="O149" s="35">
        <f>((Produção!O143*PreçoLivre!O145*(1-Painel!$B$8)-O$3-O$4-O$6)*(1-Painel!$E$7)-O$5+O$6)*O$7</f>
        <v>7409191.0805919291</v>
      </c>
      <c r="P149" s="35">
        <f>((Produção!P143*PreçoLivre!P145*(1-Painel!$B$8)-P$3-P$4-P$6)*(1-Painel!$E$7)-P$5+P$6)*P$7</f>
        <v>6716164.2526207315</v>
      </c>
      <c r="Q149" s="35">
        <f>((Produção!Q143*PreçoLivre!Q145*(1-Painel!$B$8)-Q$3-Q$4-Q$6)*(1-Painel!$E$7)-Q$5+Q$6)*Q$7</f>
        <v>6073709.6503483355</v>
      </c>
      <c r="R149" s="35">
        <f>((Produção!R143*PreçoLivre!R145*(1-Painel!$B$8)-R$3-R$4-R$6)*(1-Painel!$E$7)-R$5+R$6)*R$7</f>
        <v>5579616.9675075877</v>
      </c>
      <c r="S149" s="35">
        <f>((Produção!S143*PreçoLivre!S145*(1-Painel!$B$8)-S$3-S$4-S$6)*(1-Painel!$E$7)-S$5+S$6)*S$7</f>
        <v>5076421.9590539886</v>
      </c>
      <c r="T149" s="35">
        <f>((Produção!T143*PreçoLivre!T145*(1-Painel!$B$8)-T$3-T$4-T$6)*(1-Painel!$E$7)-T$5+T$6)*T$7</f>
        <v>4605703.2287771832</v>
      </c>
      <c r="U149" s="35">
        <f>((Produção!U143*PreçoLivre!U145*(1-Painel!$B$8)-U$3-U$4-U$6)*(1-Painel!$E$7)-U$5+U$6)*U$7</f>
        <v>4260676.7299286677</v>
      </c>
      <c r="V149" s="35">
        <f>((Produção!V143*PreçoLivre!V145*(1-Painel!$B$8)-V$3-V$4-V$6)*(1-Painel!$E$7)-V$5+V$6)*V$7</f>
        <v>4002984.1407582941</v>
      </c>
    </row>
    <row r="150" spans="1:22" x14ac:dyDescent="0.25">
      <c r="A150" s="36">
        <v>141</v>
      </c>
      <c r="B150" s="35">
        <f t="shared" si="2"/>
        <v>228906678.22462347</v>
      </c>
      <c r="C150" s="35">
        <f>((Produção!C144*PreçoLivre!C146*(1-Painel!$B$8)-C$3-C$4-C$6)*(1-Painel!$E$7)-C$5+C$6)*C$7</f>
        <v>22075937.275828537</v>
      </c>
      <c r="D150" s="35">
        <f>((Produção!D144*PreçoLivre!D146*(1-Painel!$B$8)-D$3-D$4-D$6)*(1-Painel!$E$7)-D$5+D$6)*D$7</f>
        <v>20278977.987342399</v>
      </c>
      <c r="E150" s="35">
        <f>((Produção!E144*PreçoLivre!E146*(1-Painel!$B$8)-E$3-E$4-E$6)*(1-Painel!$E$7)-E$5+E$6)*E$7</f>
        <v>18713276.423141208</v>
      </c>
      <c r="F150" s="35">
        <f>((Produção!F144*PreçoLivre!F146*(1-Painel!$B$8)-F$3-F$4-F$6)*(1-Painel!$E$7)-F$5+F$6)*F$7</f>
        <v>18087667.53249976</v>
      </c>
      <c r="G150" s="35">
        <f>((Produção!G144*PreçoLivre!G146*(1-Painel!$B$8)-G$3-G$4-G$6)*(1-Painel!$E$7)-G$5+G$6)*G$7</f>
        <v>16434832.422477363</v>
      </c>
      <c r="H150" s="35">
        <f>((Produção!H144*PreçoLivre!H146*(1-Painel!$B$8)-H$3-H$4-H$6)*(1-Painel!$E$7)-H$5+H$6)*H$7</f>
        <v>15137773.629786307</v>
      </c>
      <c r="I150" s="35">
        <f>((Produção!I144*PreçoLivre!I146*(1-Painel!$B$8)-I$3-I$4-I$6)*(1-Painel!$E$7)-I$5+I$6)*I$7</f>
        <v>15237391.620441118</v>
      </c>
      <c r="J150" s="35">
        <f>((Produção!J144*PreçoLivre!J146*(1-Painel!$B$8)-J$3-J$4-J$6)*(1-Painel!$E$7)-J$5+J$6)*J$7</f>
        <v>13242963.098151904</v>
      </c>
      <c r="K150" s="35">
        <f>((Produção!K144*PreçoLivre!K146*(1-Painel!$B$8)-K$3-K$4-K$6)*(1-Painel!$E$7)-K$5+K$6)*K$7</f>
        <v>12072909.39375375</v>
      </c>
      <c r="L150" s="35">
        <f>((Produção!L144*PreçoLivre!L146*(1-Painel!$B$8)-L$3-L$4-L$6)*(1-Painel!$E$7)-L$5+L$6)*L$7</f>
        <v>11226215.577861952</v>
      </c>
      <c r="M150" s="35">
        <f>((Produção!M144*PreçoLivre!M146*(1-Painel!$B$8)-M$3-M$4-M$6)*(1-Painel!$E$7)-M$5+M$6)*M$7</f>
        <v>9737433.0603081267</v>
      </c>
      <c r="N150" s="35">
        <f>((Produção!N144*PreçoLivre!N146*(1-Painel!$B$8)-N$3-N$4-N$6)*(1-Painel!$E$7)-N$5+N$6)*N$7</f>
        <v>8788024.4367568213</v>
      </c>
      <c r="O150" s="35">
        <f>((Produção!O144*PreçoLivre!O146*(1-Painel!$B$8)-O$3-O$4-O$6)*(1-Painel!$E$7)-O$5+O$6)*O$7</f>
        <v>8157947.2247361513</v>
      </c>
      <c r="P150" s="35">
        <f>((Produção!P144*PreçoLivre!P146*(1-Painel!$B$8)-P$3-P$4-P$6)*(1-Painel!$E$7)-P$5+P$6)*P$7</f>
        <v>6971105.4961288404</v>
      </c>
      <c r="Q150" s="35">
        <f>((Produção!Q144*PreçoLivre!Q146*(1-Painel!$B$8)-Q$3-Q$4-Q$6)*(1-Painel!$E$7)-Q$5+Q$6)*Q$7</f>
        <v>6877599.7468020907</v>
      </c>
      <c r="R150" s="35">
        <f>((Produção!R144*PreçoLivre!R146*(1-Painel!$B$8)-R$3-R$4-R$6)*(1-Painel!$E$7)-R$5+R$6)*R$7</f>
        <v>6179622.0425968338</v>
      </c>
      <c r="S150" s="35">
        <f>((Produção!S144*PreçoLivre!S146*(1-Painel!$B$8)-S$3-S$4-S$6)*(1-Painel!$E$7)-S$5+S$6)*S$7</f>
        <v>5338755.3541582711</v>
      </c>
      <c r="T150" s="35">
        <f>((Produção!T144*PreçoLivre!T146*(1-Painel!$B$8)-T$3-T$4-T$6)*(1-Painel!$E$7)-T$5+T$6)*T$7</f>
        <v>5000533.2934099101</v>
      </c>
      <c r="U150" s="35">
        <f>((Produção!U144*PreçoLivre!U146*(1-Painel!$B$8)-U$3-U$4-U$6)*(1-Painel!$E$7)-U$5+U$6)*U$7</f>
        <v>4806166.3635986028</v>
      </c>
      <c r="V150" s="35">
        <f>((Produção!V144*PreçoLivre!V146*(1-Painel!$B$8)-V$3-V$4-V$6)*(1-Painel!$E$7)-V$5+V$6)*V$7</f>
        <v>4541546.2448434969</v>
      </c>
    </row>
    <row r="151" spans="1:22" x14ac:dyDescent="0.25">
      <c r="A151" s="36">
        <v>142</v>
      </c>
      <c r="B151" s="35">
        <f t="shared" si="2"/>
        <v>216296975.28530124</v>
      </c>
      <c r="C151" s="35">
        <f>((Produção!C145*PreçoLivre!C147*(1-Painel!$B$8)-C$3-C$4-C$6)*(1-Painel!$E$7)-C$5+C$6)*C$7</f>
        <v>21405934.273634933</v>
      </c>
      <c r="D151" s="35">
        <f>((Produção!D145*PreçoLivre!D147*(1-Painel!$B$8)-D$3-D$4-D$6)*(1-Painel!$E$7)-D$5+D$6)*D$7</f>
        <v>19149279.102554113</v>
      </c>
      <c r="E151" s="35">
        <f>((Produção!E145*PreçoLivre!E147*(1-Painel!$B$8)-E$3-E$4-E$6)*(1-Painel!$E$7)-E$5+E$6)*E$7</f>
        <v>17705623.104647871</v>
      </c>
      <c r="F151" s="35">
        <f>((Produção!F145*PreçoLivre!F147*(1-Painel!$B$8)-F$3-F$4-F$6)*(1-Painel!$E$7)-F$5+F$6)*F$7</f>
        <v>16505812.364985596</v>
      </c>
      <c r="G151" s="35">
        <f>((Produção!G145*PreçoLivre!G147*(1-Painel!$B$8)-G$3-G$4-G$6)*(1-Painel!$E$7)-G$5+G$6)*G$7</f>
        <v>16431781.625152335</v>
      </c>
      <c r="H151" s="35">
        <f>((Produção!H145*PreçoLivre!H147*(1-Painel!$B$8)-H$3-H$4-H$6)*(1-Painel!$E$7)-H$5+H$6)*H$7</f>
        <v>15050767.608050341</v>
      </c>
      <c r="I151" s="35">
        <f>((Produção!I145*PreçoLivre!I147*(1-Painel!$B$8)-I$3-I$4-I$6)*(1-Painel!$E$7)-I$5+I$6)*I$7</f>
        <v>13673447.518525157</v>
      </c>
      <c r="J151" s="35">
        <f>((Produção!J145*PreçoLivre!J147*(1-Painel!$B$8)-J$3-J$4-J$6)*(1-Painel!$E$7)-J$5+J$6)*J$7</f>
        <v>11706596.988588745</v>
      </c>
      <c r="K151" s="35">
        <f>((Produção!K145*PreçoLivre!K147*(1-Painel!$B$8)-K$3-K$4-K$6)*(1-Painel!$E$7)-K$5+K$6)*K$7</f>
        <v>10652611.842378</v>
      </c>
      <c r="L151" s="35">
        <f>((Produção!L145*PreçoLivre!L147*(1-Painel!$B$8)-L$3-L$4-L$6)*(1-Painel!$E$7)-L$5+L$6)*L$7</f>
        <v>10127502.457946334</v>
      </c>
      <c r="M151" s="35">
        <f>((Produção!M145*PreçoLivre!M147*(1-Painel!$B$8)-M$3-M$4-M$6)*(1-Painel!$E$7)-M$5+M$6)*M$7</f>
        <v>9009795.3205892295</v>
      </c>
      <c r="N151" s="35">
        <f>((Produção!N145*PreçoLivre!N147*(1-Painel!$B$8)-N$3-N$4-N$6)*(1-Painel!$E$7)-N$5+N$6)*N$7</f>
        <v>8112907.0644948864</v>
      </c>
      <c r="O151" s="35">
        <f>((Produção!O145*PreçoLivre!O147*(1-Painel!$B$8)-O$3-O$4-O$6)*(1-Painel!$E$7)-O$5+O$6)*O$7</f>
        <v>7846554.4326213533</v>
      </c>
      <c r="P151" s="35">
        <f>((Produção!P145*PreçoLivre!P147*(1-Painel!$B$8)-P$3-P$4-P$6)*(1-Painel!$E$7)-P$5+P$6)*P$7</f>
        <v>6992525.1623351108</v>
      </c>
      <c r="Q151" s="35">
        <f>((Produção!Q145*PreçoLivre!Q147*(1-Painel!$B$8)-Q$3-Q$4-Q$6)*(1-Painel!$E$7)-Q$5+Q$6)*Q$7</f>
        <v>6477127.0028898856</v>
      </c>
      <c r="R151" s="35">
        <f>((Produção!R145*PreçoLivre!R147*(1-Painel!$B$8)-R$3-R$4-R$6)*(1-Painel!$E$7)-R$5+R$6)*R$7</f>
        <v>5921685.9920518706</v>
      </c>
      <c r="S151" s="35">
        <f>((Produção!S145*PreçoLivre!S147*(1-Painel!$B$8)-S$3-S$4-S$6)*(1-Painel!$E$7)-S$5+S$6)*S$7</f>
        <v>5484887.7248535724</v>
      </c>
      <c r="T151" s="35">
        <f>((Produção!T145*PreçoLivre!T147*(1-Painel!$B$8)-T$3-T$4-T$6)*(1-Painel!$E$7)-T$5+T$6)*T$7</f>
        <v>5132636.0868725758</v>
      </c>
      <c r="U151" s="35">
        <f>((Produção!U145*PreçoLivre!U147*(1-Painel!$B$8)-U$3-U$4-U$6)*(1-Painel!$E$7)-U$5+U$6)*U$7</f>
        <v>4749226.2285711337</v>
      </c>
      <c r="V151" s="35">
        <f>((Produção!V145*PreçoLivre!V147*(1-Painel!$B$8)-V$3-V$4-V$6)*(1-Painel!$E$7)-V$5+V$6)*V$7</f>
        <v>4160273.3835582081</v>
      </c>
    </row>
    <row r="152" spans="1:22" x14ac:dyDescent="0.25">
      <c r="A152" s="36">
        <v>143</v>
      </c>
      <c r="B152" s="35">
        <f t="shared" si="2"/>
        <v>247743324.15825868</v>
      </c>
      <c r="C152" s="35">
        <f>((Produção!C146*PreçoLivre!C148*(1-Painel!$B$8)-C$3-C$4-C$6)*(1-Painel!$E$7)-C$5+C$6)*C$7</f>
        <v>23775960.602090824</v>
      </c>
      <c r="D152" s="35">
        <f>((Produção!D146*PreçoLivre!D148*(1-Painel!$B$8)-D$3-D$4-D$6)*(1-Painel!$E$7)-D$5+D$6)*D$7</f>
        <v>20340146.779256251</v>
      </c>
      <c r="E152" s="35">
        <f>((Produção!E146*PreçoLivre!E148*(1-Painel!$B$8)-E$3-E$4-E$6)*(1-Painel!$E$7)-E$5+E$6)*E$7</f>
        <v>19666431.391418196</v>
      </c>
      <c r="F152" s="35">
        <f>((Produção!F146*PreçoLivre!F148*(1-Painel!$B$8)-F$3-F$4-F$6)*(1-Painel!$E$7)-F$5+F$6)*F$7</f>
        <v>17688883.517996963</v>
      </c>
      <c r="G152" s="35">
        <f>((Produção!G146*PreçoLivre!G148*(1-Painel!$B$8)-G$3-G$4-G$6)*(1-Painel!$E$7)-G$5+G$6)*G$7</f>
        <v>16724831.79395847</v>
      </c>
      <c r="H152" s="35">
        <f>((Produção!H146*PreçoLivre!H148*(1-Painel!$B$8)-H$3-H$4-H$6)*(1-Painel!$E$7)-H$5+H$6)*H$7</f>
        <v>15858951.372298781</v>
      </c>
      <c r="I152" s="35">
        <f>((Produção!I146*PreçoLivre!I148*(1-Painel!$B$8)-I$3-I$4-I$6)*(1-Painel!$E$7)-I$5+I$6)*I$7</f>
        <v>14830617.148703411</v>
      </c>
      <c r="J152" s="35">
        <f>((Produção!J146*PreçoLivre!J148*(1-Painel!$B$8)-J$3-J$4-J$6)*(1-Painel!$E$7)-J$5+J$6)*J$7</f>
        <v>13728154.812831139</v>
      </c>
      <c r="K152" s="35">
        <f>((Produção!K146*PreçoLivre!K148*(1-Painel!$B$8)-K$3-K$4-K$6)*(1-Painel!$E$7)-K$5+K$6)*K$7</f>
        <v>12794139.038283225</v>
      </c>
      <c r="L152" s="35">
        <f>((Produção!L146*PreçoLivre!L148*(1-Painel!$B$8)-L$3-L$4-L$6)*(1-Painel!$E$7)-L$5+L$6)*L$7</f>
        <v>11908844.614288045</v>
      </c>
      <c r="M152" s="35">
        <f>((Produção!M146*PreçoLivre!M148*(1-Painel!$B$8)-M$3-M$4-M$6)*(1-Painel!$E$7)-M$5+M$6)*M$7</f>
        <v>11222619.801947407</v>
      </c>
      <c r="N152" s="35">
        <f>((Produção!N146*PreçoLivre!N148*(1-Painel!$B$8)-N$3-N$4-N$6)*(1-Painel!$E$7)-N$5+N$6)*N$7</f>
        <v>10072718.010977492</v>
      </c>
      <c r="O152" s="35">
        <f>((Produção!O146*PreçoLivre!O148*(1-Painel!$B$8)-O$3-O$4-O$6)*(1-Painel!$E$7)-O$5+O$6)*O$7</f>
        <v>9192994.8507440146</v>
      </c>
      <c r="P152" s="35">
        <f>((Produção!P146*PreçoLivre!P148*(1-Painel!$B$8)-P$3-P$4-P$6)*(1-Painel!$E$7)-P$5+P$6)*P$7</f>
        <v>9291024.8415342905</v>
      </c>
      <c r="Q152" s="35">
        <f>((Produção!Q146*PreçoLivre!Q148*(1-Painel!$B$8)-Q$3-Q$4-Q$6)*(1-Painel!$E$7)-Q$5+Q$6)*Q$7</f>
        <v>8248178.5970083158</v>
      </c>
      <c r="R152" s="35">
        <f>((Produção!R146*PreçoLivre!R148*(1-Painel!$B$8)-R$3-R$4-R$6)*(1-Painel!$E$7)-R$5+R$6)*R$7</f>
        <v>7947216.3051912701</v>
      </c>
      <c r="S152" s="35">
        <f>((Produção!S146*PreçoLivre!S148*(1-Painel!$B$8)-S$3-S$4-S$6)*(1-Painel!$E$7)-S$5+S$6)*S$7</f>
        <v>6987941.6186351934</v>
      </c>
      <c r="T152" s="35">
        <f>((Produção!T146*PreçoLivre!T148*(1-Painel!$B$8)-T$3-T$4-T$6)*(1-Painel!$E$7)-T$5+T$6)*T$7</f>
        <v>6397701.6804414541</v>
      </c>
      <c r="U152" s="35">
        <f>((Produção!U146*PreçoLivre!U148*(1-Painel!$B$8)-U$3-U$4-U$6)*(1-Painel!$E$7)-U$5+U$6)*U$7</f>
        <v>5834632.4316357272</v>
      </c>
      <c r="V152" s="35">
        <f>((Produção!V146*PreçoLivre!V148*(1-Painel!$B$8)-V$3-V$4-V$6)*(1-Painel!$E$7)-V$5+V$6)*V$7</f>
        <v>5231334.9490181804</v>
      </c>
    </row>
    <row r="153" spans="1:22" x14ac:dyDescent="0.25">
      <c r="A153" s="36">
        <v>144</v>
      </c>
      <c r="B153" s="35">
        <f t="shared" si="2"/>
        <v>236844451.31758329</v>
      </c>
      <c r="C153" s="35">
        <f>((Produção!C147*PreçoLivre!C149*(1-Painel!$B$8)-C$3-C$4-C$6)*(1-Painel!$E$7)-C$5+C$6)*C$7</f>
        <v>23121767.74597403</v>
      </c>
      <c r="D153" s="35">
        <f>((Produção!D147*PreçoLivre!D149*(1-Painel!$B$8)-D$3-D$4-D$6)*(1-Painel!$E$7)-D$5+D$6)*D$7</f>
        <v>20590376.520929728</v>
      </c>
      <c r="E153" s="35">
        <f>((Produção!E147*PreçoLivre!E149*(1-Painel!$B$8)-E$3-E$4-E$6)*(1-Painel!$E$7)-E$5+E$6)*E$7</f>
        <v>19081455.713615373</v>
      </c>
      <c r="F153" s="35">
        <f>((Produção!F147*PreçoLivre!F149*(1-Painel!$B$8)-F$3-F$4-F$6)*(1-Painel!$E$7)-F$5+F$6)*F$7</f>
        <v>18438790.093636312</v>
      </c>
      <c r="G153" s="35">
        <f>((Produção!G147*PreçoLivre!G149*(1-Painel!$B$8)-G$3-G$4-G$6)*(1-Painel!$E$7)-G$5+G$6)*G$7</f>
        <v>17387108.922686417</v>
      </c>
      <c r="H153" s="35">
        <f>((Produção!H147*PreçoLivre!H149*(1-Painel!$B$8)-H$3-H$4-H$6)*(1-Painel!$E$7)-H$5+H$6)*H$7</f>
        <v>16639551.220392333</v>
      </c>
      <c r="I153" s="35">
        <f>((Produção!I147*PreçoLivre!I149*(1-Painel!$B$8)-I$3-I$4-I$6)*(1-Painel!$E$7)-I$5+I$6)*I$7</f>
        <v>14592220.953485018</v>
      </c>
      <c r="J153" s="35">
        <f>((Produção!J147*PreçoLivre!J149*(1-Painel!$B$8)-J$3-J$4-J$6)*(1-Painel!$E$7)-J$5+J$6)*J$7</f>
        <v>12990454.249153851</v>
      </c>
      <c r="K153" s="35">
        <f>((Produção!K147*PreçoLivre!K149*(1-Painel!$B$8)-K$3-K$4-K$6)*(1-Painel!$E$7)-K$5+K$6)*K$7</f>
        <v>12117862.731745848</v>
      </c>
      <c r="L153" s="35">
        <f>((Produção!L147*PreçoLivre!L149*(1-Painel!$B$8)-L$3-L$4-L$6)*(1-Painel!$E$7)-L$5+L$6)*L$7</f>
        <v>11348547.420726184</v>
      </c>
      <c r="M153" s="35">
        <f>((Produção!M147*PreçoLivre!M149*(1-Painel!$B$8)-M$3-M$4-M$6)*(1-Painel!$E$7)-M$5+M$6)*M$7</f>
        <v>10069776.489260087</v>
      </c>
      <c r="N153" s="35">
        <f>((Produção!N147*PreçoLivre!N149*(1-Painel!$B$8)-N$3-N$4-N$6)*(1-Painel!$E$7)-N$5+N$6)*N$7</f>
        <v>9114294.196834458</v>
      </c>
      <c r="O153" s="35">
        <f>((Produção!O147*PreçoLivre!O149*(1-Painel!$B$8)-O$3-O$4-O$6)*(1-Painel!$E$7)-O$5+O$6)*O$7</f>
        <v>8331833.7632438773</v>
      </c>
      <c r="P153" s="35">
        <f>((Produção!P147*PreçoLivre!P149*(1-Painel!$B$8)-P$3-P$4-P$6)*(1-Painel!$E$7)-P$5+P$6)*P$7</f>
        <v>7760636.614749494</v>
      </c>
      <c r="Q153" s="35">
        <f>((Produção!Q147*PreçoLivre!Q149*(1-Painel!$B$8)-Q$3-Q$4-Q$6)*(1-Painel!$E$7)-Q$5+Q$6)*Q$7</f>
        <v>7100255.6790744402</v>
      </c>
      <c r="R153" s="35">
        <f>((Produção!R147*PreçoLivre!R149*(1-Painel!$B$8)-R$3-R$4-R$6)*(1-Painel!$E$7)-R$5+R$6)*R$7</f>
        <v>6458601.4078132184</v>
      </c>
      <c r="S153" s="35">
        <f>((Produção!S147*PreçoLivre!S149*(1-Painel!$B$8)-S$3-S$4-S$6)*(1-Painel!$E$7)-S$5+S$6)*S$7</f>
        <v>5961398.5752241667</v>
      </c>
      <c r="T153" s="35">
        <f>((Produção!T147*PreçoLivre!T149*(1-Painel!$B$8)-T$3-T$4-T$6)*(1-Painel!$E$7)-T$5+T$6)*T$7</f>
        <v>5605028.5755874598</v>
      </c>
      <c r="U153" s="35">
        <f>((Produção!U147*PreçoLivre!U149*(1-Painel!$B$8)-U$3-U$4-U$6)*(1-Painel!$E$7)-U$5+U$6)*U$7</f>
        <v>5261838.3989530113</v>
      </c>
      <c r="V153" s="35">
        <f>((Produção!V147*PreçoLivre!V149*(1-Painel!$B$8)-V$3-V$4-V$6)*(1-Painel!$E$7)-V$5+V$6)*V$7</f>
        <v>4872652.0444980357</v>
      </c>
    </row>
    <row r="154" spans="1:22" x14ac:dyDescent="0.25">
      <c r="A154" s="36">
        <v>145</v>
      </c>
      <c r="B154" s="35">
        <f t="shared" si="2"/>
        <v>262751602.30433944</v>
      </c>
      <c r="C154" s="35">
        <f>((Produção!C148*PreçoLivre!C150*(1-Painel!$B$8)-C$3-C$4-C$6)*(1-Painel!$E$7)-C$5+C$6)*C$7</f>
        <v>24304195.359650142</v>
      </c>
      <c r="D154" s="35">
        <f>((Produção!D148*PreçoLivre!D150*(1-Painel!$B$8)-D$3-D$4-D$6)*(1-Painel!$E$7)-D$5+D$6)*D$7</f>
        <v>21731688.80148606</v>
      </c>
      <c r="E154" s="35">
        <f>((Produção!E148*PreçoLivre!E150*(1-Painel!$B$8)-E$3-E$4-E$6)*(1-Painel!$E$7)-E$5+E$6)*E$7</f>
        <v>19940236.937751953</v>
      </c>
      <c r="F154" s="35">
        <f>((Produção!F148*PreçoLivre!F150*(1-Painel!$B$8)-F$3-F$4-F$6)*(1-Painel!$E$7)-F$5+F$6)*F$7</f>
        <v>18416095.484488565</v>
      </c>
      <c r="G154" s="35">
        <f>((Produção!G148*PreçoLivre!G150*(1-Painel!$B$8)-G$3-G$4-G$6)*(1-Painel!$E$7)-G$5+G$6)*G$7</f>
        <v>16966625.837210778</v>
      </c>
      <c r="H154" s="35">
        <f>((Produção!H148*PreçoLivre!H150*(1-Painel!$B$8)-H$3-H$4-H$6)*(1-Painel!$E$7)-H$5+H$6)*H$7</f>
        <v>15909188.584049243</v>
      </c>
      <c r="I154" s="35">
        <f>((Produção!I148*PreçoLivre!I150*(1-Painel!$B$8)-I$3-I$4-I$6)*(1-Painel!$E$7)-I$5+I$6)*I$7</f>
        <v>15659026.056214305</v>
      </c>
      <c r="J154" s="35">
        <f>((Produção!J148*PreçoLivre!J150*(1-Painel!$B$8)-J$3-J$4-J$6)*(1-Painel!$E$7)-J$5+J$6)*J$7</f>
        <v>14450258.63578075</v>
      </c>
      <c r="K154" s="35">
        <f>((Produção!K148*PreçoLivre!K150*(1-Painel!$B$8)-K$3-K$4-K$6)*(1-Painel!$E$7)-K$5+K$6)*K$7</f>
        <v>13061278.612868231</v>
      </c>
      <c r="L154" s="35">
        <f>((Produção!L148*PreçoLivre!L150*(1-Painel!$B$8)-L$3-L$4-L$6)*(1-Painel!$E$7)-L$5+L$6)*L$7</f>
        <v>12390255.263662318</v>
      </c>
      <c r="M154" s="35">
        <f>((Produção!M148*PreçoLivre!M150*(1-Painel!$B$8)-M$3-M$4-M$6)*(1-Painel!$E$7)-M$5+M$6)*M$7</f>
        <v>11646281.61423621</v>
      </c>
      <c r="N154" s="35">
        <f>((Produção!N148*PreçoLivre!N150*(1-Painel!$B$8)-N$3-N$4-N$6)*(1-Painel!$E$7)-N$5+N$6)*N$7</f>
        <v>10971783.200527646</v>
      </c>
      <c r="O154" s="35">
        <f>((Produção!O148*PreçoLivre!O150*(1-Painel!$B$8)-O$3-O$4-O$6)*(1-Painel!$E$7)-O$5+O$6)*O$7</f>
        <v>9888587.0664827097</v>
      </c>
      <c r="P154" s="35">
        <f>((Produção!P148*PreçoLivre!P150*(1-Painel!$B$8)-P$3-P$4-P$6)*(1-Painel!$E$7)-P$5+P$6)*P$7</f>
        <v>9826905.8592512347</v>
      </c>
      <c r="Q154" s="35">
        <f>((Produção!Q148*PreçoLivre!Q150*(1-Painel!$B$8)-Q$3-Q$4-Q$6)*(1-Painel!$E$7)-Q$5+Q$6)*Q$7</f>
        <v>9555544.7209786586</v>
      </c>
      <c r="R154" s="35">
        <f>((Produção!R148*PreçoLivre!R150*(1-Painel!$B$8)-R$3-R$4-R$6)*(1-Painel!$E$7)-R$5+R$6)*R$7</f>
        <v>8739854.6197469998</v>
      </c>
      <c r="S154" s="35">
        <f>((Produção!S148*PreçoLivre!S150*(1-Painel!$B$8)-S$3-S$4-S$6)*(1-Painel!$E$7)-S$5+S$6)*S$7</f>
        <v>8063056.2682419512</v>
      </c>
      <c r="T154" s="35">
        <f>((Produção!T148*PreçoLivre!T150*(1-Painel!$B$8)-T$3-T$4-T$6)*(1-Painel!$E$7)-T$5+T$6)*T$7</f>
        <v>7306225.8095447924</v>
      </c>
      <c r="U154" s="35">
        <f>((Produção!U148*PreçoLivre!U150*(1-Painel!$B$8)-U$3-U$4-U$6)*(1-Painel!$E$7)-U$5+U$6)*U$7</f>
        <v>7078803.2916094679</v>
      </c>
      <c r="V154" s="35">
        <f>((Produção!V148*PreçoLivre!V150*(1-Painel!$B$8)-V$3-V$4-V$6)*(1-Painel!$E$7)-V$5+V$6)*V$7</f>
        <v>6845710.2805574667</v>
      </c>
    </row>
    <row r="155" spans="1:22" x14ac:dyDescent="0.25">
      <c r="A155" s="36">
        <v>146</v>
      </c>
      <c r="B155" s="35">
        <f t="shared" si="2"/>
        <v>256894972.61541197</v>
      </c>
      <c r="C155" s="35">
        <f>((Produção!C149*PreçoLivre!C151*(1-Painel!$B$8)-C$3-C$4-C$6)*(1-Painel!$E$7)-C$5+C$6)*C$7</f>
        <v>23392958.567968968</v>
      </c>
      <c r="D155" s="35">
        <f>((Produção!D149*PreçoLivre!D151*(1-Painel!$B$8)-D$3-D$4-D$6)*(1-Painel!$E$7)-D$5+D$6)*D$7</f>
        <v>22870005.674613692</v>
      </c>
      <c r="E155" s="35">
        <f>((Produção!E149*PreçoLivre!E151*(1-Painel!$B$8)-E$3-E$4-E$6)*(1-Painel!$E$7)-E$5+E$6)*E$7</f>
        <v>21424141.327294298</v>
      </c>
      <c r="F155" s="35">
        <f>((Produção!F149*PreçoLivre!F151*(1-Painel!$B$8)-F$3-F$4-F$6)*(1-Painel!$E$7)-F$5+F$6)*F$7</f>
        <v>20503362.127026312</v>
      </c>
      <c r="G155" s="35">
        <f>((Produção!G149*PreçoLivre!G151*(1-Painel!$B$8)-G$3-G$4-G$6)*(1-Painel!$E$7)-G$5+G$6)*G$7</f>
        <v>18869613.640584379</v>
      </c>
      <c r="H155" s="35">
        <f>((Produção!H149*PreçoLivre!H151*(1-Painel!$B$8)-H$3-H$4-H$6)*(1-Painel!$E$7)-H$5+H$6)*H$7</f>
        <v>17267133.923784409</v>
      </c>
      <c r="I155" s="35">
        <f>((Produção!I149*PreçoLivre!I151*(1-Painel!$B$8)-I$3-I$4-I$6)*(1-Painel!$E$7)-I$5+I$6)*I$7</f>
        <v>15974711.300791582</v>
      </c>
      <c r="J155" s="35">
        <f>((Produção!J149*PreçoLivre!J151*(1-Painel!$B$8)-J$3-J$4-J$6)*(1-Painel!$E$7)-J$5+J$6)*J$7</f>
        <v>14812004.751120521</v>
      </c>
      <c r="K155" s="35">
        <f>((Produção!K149*PreçoLivre!K151*(1-Painel!$B$8)-K$3-K$4-K$6)*(1-Painel!$E$7)-K$5+K$6)*K$7</f>
        <v>13869815.475426957</v>
      </c>
      <c r="L155" s="35">
        <f>((Produção!L149*PreçoLivre!L151*(1-Painel!$B$8)-L$3-L$4-L$6)*(1-Painel!$E$7)-L$5+L$6)*L$7</f>
        <v>13040734.117999759</v>
      </c>
      <c r="M155" s="35">
        <f>((Produção!M149*PreçoLivre!M151*(1-Painel!$B$8)-M$3-M$4-M$6)*(1-Painel!$E$7)-M$5+M$6)*M$7</f>
        <v>11678929.247721035</v>
      </c>
      <c r="N155" s="35">
        <f>((Produção!N149*PreçoLivre!N151*(1-Painel!$B$8)-N$3-N$4-N$6)*(1-Painel!$E$7)-N$5+N$6)*N$7</f>
        <v>10789404.422636051</v>
      </c>
      <c r="O155" s="35">
        <f>((Produção!O149*PreçoLivre!O151*(1-Painel!$B$8)-O$3-O$4-O$6)*(1-Painel!$E$7)-O$5+O$6)*O$7</f>
        <v>9254116.1254902482</v>
      </c>
      <c r="P155" s="35">
        <f>((Produção!P149*PreçoLivre!P151*(1-Painel!$B$8)-P$3-P$4-P$6)*(1-Painel!$E$7)-P$5+P$6)*P$7</f>
        <v>8031700.4375987472</v>
      </c>
      <c r="Q155" s="35">
        <f>((Produção!Q149*PreçoLivre!Q151*(1-Painel!$B$8)-Q$3-Q$4-Q$6)*(1-Painel!$E$7)-Q$5+Q$6)*Q$7</f>
        <v>7205091.767601274</v>
      </c>
      <c r="R155" s="35">
        <f>((Produção!R149*PreçoLivre!R151*(1-Painel!$B$8)-R$3-R$4-R$6)*(1-Painel!$E$7)-R$5+R$6)*R$7</f>
        <v>6497870.8569779247</v>
      </c>
      <c r="S155" s="35">
        <f>((Produção!S149*PreçoLivre!S151*(1-Painel!$B$8)-S$3-S$4-S$6)*(1-Painel!$E$7)-S$5+S$6)*S$7</f>
        <v>5924952.1995637575</v>
      </c>
      <c r="T155" s="35">
        <f>((Produção!T149*PreçoLivre!T151*(1-Painel!$B$8)-T$3-T$4-T$6)*(1-Painel!$E$7)-T$5+T$6)*T$7</f>
        <v>5651948.3990955036</v>
      </c>
      <c r="U155" s="35">
        <f>((Produção!U149*PreçoLivre!U151*(1-Painel!$B$8)-U$3-U$4-U$6)*(1-Painel!$E$7)-U$5+U$6)*U$7</f>
        <v>5189263.9157103561</v>
      </c>
      <c r="V155" s="35">
        <f>((Produção!V149*PreçoLivre!V151*(1-Painel!$B$8)-V$3-V$4-V$6)*(1-Painel!$E$7)-V$5+V$6)*V$7</f>
        <v>4647214.3364061834</v>
      </c>
    </row>
    <row r="156" spans="1:22" x14ac:dyDescent="0.25">
      <c r="A156" s="36">
        <v>147</v>
      </c>
      <c r="B156" s="35">
        <f t="shared" si="2"/>
        <v>265997948.10187909</v>
      </c>
      <c r="C156" s="35">
        <f>((Produção!C150*PreçoLivre!C152*(1-Painel!$B$8)-C$3-C$4-C$6)*(1-Painel!$E$7)-C$5+C$6)*C$7</f>
        <v>23695982.096853986</v>
      </c>
      <c r="D156" s="35">
        <f>((Produção!D150*PreçoLivre!D152*(1-Painel!$B$8)-D$3-D$4-D$6)*(1-Painel!$E$7)-D$5+D$6)*D$7</f>
        <v>21577537.336428396</v>
      </c>
      <c r="E156" s="35">
        <f>((Produção!E150*PreçoLivre!E152*(1-Painel!$B$8)-E$3-E$4-E$6)*(1-Painel!$E$7)-E$5+E$6)*E$7</f>
        <v>19369751.94735774</v>
      </c>
      <c r="F156" s="35">
        <f>((Produção!F150*PreçoLivre!F152*(1-Painel!$B$8)-F$3-F$4-F$6)*(1-Painel!$E$7)-F$5+F$6)*F$7</f>
        <v>19118548.185010597</v>
      </c>
      <c r="G156" s="35">
        <f>((Produção!G150*PreçoLivre!G152*(1-Painel!$B$8)-G$3-G$4-G$6)*(1-Painel!$E$7)-G$5+G$6)*G$7</f>
        <v>19045787.20338998</v>
      </c>
      <c r="H156" s="35">
        <f>((Produção!H150*PreçoLivre!H152*(1-Painel!$B$8)-H$3-H$4-H$6)*(1-Painel!$E$7)-H$5+H$6)*H$7</f>
        <v>16634825.070244266</v>
      </c>
      <c r="I156" s="35">
        <f>((Produção!I150*PreçoLivre!I152*(1-Painel!$B$8)-I$3-I$4-I$6)*(1-Painel!$E$7)-I$5+I$6)*I$7</f>
        <v>15417712.012959806</v>
      </c>
      <c r="J156" s="35">
        <f>((Produção!J150*PreçoLivre!J152*(1-Painel!$B$8)-J$3-J$4-J$6)*(1-Painel!$E$7)-J$5+J$6)*J$7</f>
        <v>14218399.779281609</v>
      </c>
      <c r="K156" s="35">
        <f>((Produção!K150*PreçoLivre!K152*(1-Painel!$B$8)-K$3-K$4-K$6)*(1-Painel!$E$7)-K$5+K$6)*K$7</f>
        <v>14423202.019783299</v>
      </c>
      <c r="L156" s="35">
        <f>((Produção!L150*PreçoLivre!L152*(1-Painel!$B$8)-L$3-L$4-L$6)*(1-Painel!$E$7)-L$5+L$6)*L$7</f>
        <v>13034961.749044636</v>
      </c>
      <c r="M156" s="35">
        <f>((Produção!M150*PreçoLivre!M152*(1-Painel!$B$8)-M$3-M$4-M$6)*(1-Painel!$E$7)-M$5+M$6)*M$7</f>
        <v>12310626.710203338</v>
      </c>
      <c r="N156" s="35">
        <f>((Produção!N150*PreçoLivre!N152*(1-Painel!$B$8)-N$3-N$4-N$6)*(1-Painel!$E$7)-N$5+N$6)*N$7</f>
        <v>12184462.551168937</v>
      </c>
      <c r="O156" s="35">
        <f>((Produção!O150*PreçoLivre!O152*(1-Painel!$B$8)-O$3-O$4-O$6)*(1-Painel!$E$7)-O$5+O$6)*O$7</f>
        <v>10797418.796858333</v>
      </c>
      <c r="P156" s="35">
        <f>((Produção!P150*PreçoLivre!P152*(1-Painel!$B$8)-P$3-P$4-P$6)*(1-Painel!$E$7)-P$5+P$6)*P$7</f>
        <v>9437339.117716372</v>
      </c>
      <c r="Q156" s="35">
        <f>((Produção!Q150*PreçoLivre!Q152*(1-Painel!$B$8)-Q$3-Q$4-Q$6)*(1-Painel!$E$7)-Q$5+Q$6)*Q$7</f>
        <v>9201914.200072974</v>
      </c>
      <c r="R156" s="35">
        <f>((Produção!R150*PreçoLivre!R152*(1-Painel!$B$8)-R$3-R$4-R$6)*(1-Painel!$E$7)-R$5+R$6)*R$7</f>
        <v>8172667.3338568285</v>
      </c>
      <c r="S156" s="35">
        <f>((Produção!S150*PreçoLivre!S152*(1-Painel!$B$8)-S$3-S$4-S$6)*(1-Painel!$E$7)-S$5+S$6)*S$7</f>
        <v>7615910.7803161833</v>
      </c>
      <c r="T156" s="35">
        <f>((Produção!T150*PreçoLivre!T152*(1-Painel!$B$8)-T$3-T$4-T$6)*(1-Painel!$E$7)-T$5+T$6)*T$7</f>
        <v>7220211.4552285848</v>
      </c>
      <c r="U156" s="35">
        <f>((Produção!U150*PreçoLivre!U152*(1-Painel!$B$8)-U$3-U$4-U$6)*(1-Painel!$E$7)-U$5+U$6)*U$7</f>
        <v>6502093.3475531479</v>
      </c>
      <c r="V156" s="35">
        <f>((Produção!V150*PreçoLivre!V152*(1-Painel!$B$8)-V$3-V$4-V$6)*(1-Painel!$E$7)-V$5+V$6)*V$7</f>
        <v>6018596.4085500911</v>
      </c>
    </row>
    <row r="157" spans="1:22" x14ac:dyDescent="0.25">
      <c r="A157" s="36">
        <v>148</v>
      </c>
      <c r="B157" s="35">
        <f t="shared" si="2"/>
        <v>203849554.91225323</v>
      </c>
      <c r="C157" s="35">
        <f>((Produção!C151*PreçoLivre!C153*(1-Painel!$B$8)-C$3-C$4-C$6)*(1-Painel!$E$7)-C$5+C$6)*C$7</f>
        <v>21733275.308740962</v>
      </c>
      <c r="D157" s="35">
        <f>((Produção!D151*PreçoLivre!D153*(1-Painel!$B$8)-D$3-D$4-D$6)*(1-Painel!$E$7)-D$5+D$6)*D$7</f>
        <v>20285205.279835101</v>
      </c>
      <c r="E157" s="35">
        <f>((Produção!E151*PreçoLivre!E153*(1-Painel!$B$8)-E$3-E$4-E$6)*(1-Painel!$E$7)-E$5+E$6)*E$7</f>
        <v>18387241.003046431</v>
      </c>
      <c r="F157" s="35">
        <f>((Produção!F151*PreçoLivre!F153*(1-Painel!$B$8)-F$3-F$4-F$6)*(1-Painel!$E$7)-F$5+F$6)*F$7</f>
        <v>16018898.990020821</v>
      </c>
      <c r="G157" s="35">
        <f>((Produção!G151*PreçoLivre!G153*(1-Painel!$B$8)-G$3-G$4-G$6)*(1-Painel!$E$7)-G$5+G$6)*G$7</f>
        <v>14237829.25716096</v>
      </c>
      <c r="H157" s="35">
        <f>((Produção!H151*PreçoLivre!H153*(1-Painel!$B$8)-H$3-H$4-H$6)*(1-Painel!$E$7)-H$5+H$6)*H$7</f>
        <v>12335072.200740173</v>
      </c>
      <c r="I157" s="35">
        <f>((Produção!I151*PreçoLivre!I153*(1-Painel!$B$8)-I$3-I$4-I$6)*(1-Painel!$E$7)-I$5+I$6)*I$7</f>
        <v>11188848.336756309</v>
      </c>
      <c r="J157" s="35">
        <f>((Produção!J151*PreçoLivre!J153*(1-Painel!$B$8)-J$3-J$4-J$6)*(1-Painel!$E$7)-J$5+J$6)*J$7</f>
        <v>11145138.684527574</v>
      </c>
      <c r="K157" s="35">
        <f>((Produção!K151*PreçoLivre!K153*(1-Painel!$B$8)-K$3-K$4-K$6)*(1-Painel!$E$7)-K$5+K$6)*K$7</f>
        <v>10238660.695703696</v>
      </c>
      <c r="L157" s="35">
        <f>((Produção!L151*PreçoLivre!L153*(1-Painel!$B$8)-L$3-L$4-L$6)*(1-Painel!$E$7)-L$5+L$6)*L$7</f>
        <v>9489719.0801110193</v>
      </c>
      <c r="M157" s="35">
        <f>((Produção!M151*PreçoLivre!M153*(1-Painel!$B$8)-M$3-M$4-M$6)*(1-Painel!$E$7)-M$5+M$6)*M$7</f>
        <v>8447694.9170191642</v>
      </c>
      <c r="N157" s="35">
        <f>((Produção!N151*PreçoLivre!N153*(1-Painel!$B$8)-N$3-N$4-N$6)*(1-Painel!$E$7)-N$5+N$6)*N$7</f>
        <v>8034337.7112608673</v>
      </c>
      <c r="O157" s="35">
        <f>((Produção!O151*PreçoLivre!O153*(1-Painel!$B$8)-O$3-O$4-O$6)*(1-Painel!$E$7)-O$5+O$6)*O$7</f>
        <v>7000610.7225033278</v>
      </c>
      <c r="P157" s="35">
        <f>((Produção!P151*PreçoLivre!P153*(1-Painel!$B$8)-P$3-P$4-P$6)*(1-Painel!$E$7)-P$5+P$6)*P$7</f>
        <v>6168726.8073544474</v>
      </c>
      <c r="Q157" s="35">
        <f>((Produção!Q151*PreçoLivre!Q153*(1-Painel!$B$8)-Q$3-Q$4-Q$6)*(1-Painel!$E$7)-Q$5+Q$6)*Q$7</f>
        <v>5803208.3053743411</v>
      </c>
      <c r="R157" s="35">
        <f>((Produção!R151*PreçoLivre!R153*(1-Painel!$B$8)-R$3-R$4-R$6)*(1-Painel!$E$7)-R$5+R$6)*R$7</f>
        <v>5579560.6209698366</v>
      </c>
      <c r="S157" s="35">
        <f>((Produção!S151*PreçoLivre!S153*(1-Painel!$B$8)-S$3-S$4-S$6)*(1-Painel!$E$7)-S$5+S$6)*S$7</f>
        <v>5045026.0960518466</v>
      </c>
      <c r="T157" s="35">
        <f>((Produção!T151*PreçoLivre!T153*(1-Painel!$B$8)-T$3-T$4-T$6)*(1-Painel!$E$7)-T$5+T$6)*T$7</f>
        <v>4516079.209466761</v>
      </c>
      <c r="U157" s="35">
        <f>((Produção!U151*PreçoLivre!U153*(1-Painel!$B$8)-U$3-U$4-U$6)*(1-Painel!$E$7)-U$5+U$6)*U$7</f>
        <v>4215718.6679874789</v>
      </c>
      <c r="V157" s="35">
        <f>((Produção!V151*PreçoLivre!V153*(1-Painel!$B$8)-V$3-V$4-V$6)*(1-Painel!$E$7)-V$5+V$6)*V$7</f>
        <v>3978703.017622157</v>
      </c>
    </row>
    <row r="158" spans="1:22" x14ac:dyDescent="0.25">
      <c r="A158" s="36">
        <v>149</v>
      </c>
      <c r="B158" s="35">
        <f t="shared" si="2"/>
        <v>213041753.53797275</v>
      </c>
      <c r="C158" s="35">
        <f>((Produção!C152*PreçoLivre!C154*(1-Painel!$B$8)-C$3-C$4-C$6)*(1-Painel!$E$7)-C$5+C$6)*C$7</f>
        <v>22327065.120903917</v>
      </c>
      <c r="D158" s="35">
        <f>((Produção!D152*PreçoLivre!D154*(1-Painel!$B$8)-D$3-D$4-D$6)*(1-Painel!$E$7)-D$5+D$6)*D$7</f>
        <v>19949723.168481167</v>
      </c>
      <c r="E158" s="35">
        <f>((Produção!E152*PreçoLivre!E154*(1-Painel!$B$8)-E$3-E$4-E$6)*(1-Painel!$E$7)-E$5+E$6)*E$7</f>
        <v>18277148.71324246</v>
      </c>
      <c r="F158" s="35">
        <f>((Produção!F152*PreçoLivre!F154*(1-Painel!$B$8)-F$3-F$4-F$6)*(1-Painel!$E$7)-F$5+F$6)*F$7</f>
        <v>16004468.891701184</v>
      </c>
      <c r="G158" s="35">
        <f>((Produção!G152*PreçoLivre!G154*(1-Painel!$B$8)-G$3-G$4-G$6)*(1-Painel!$E$7)-G$5+G$6)*G$7</f>
        <v>14724935.005042341</v>
      </c>
      <c r="H158" s="35">
        <f>((Produção!H152*PreçoLivre!H154*(1-Painel!$B$8)-H$3-H$4-H$6)*(1-Painel!$E$7)-H$5+H$6)*H$7</f>
        <v>13199470.629454348</v>
      </c>
      <c r="I158" s="35">
        <f>((Produção!I152*PreçoLivre!I154*(1-Painel!$B$8)-I$3-I$4-I$6)*(1-Painel!$E$7)-I$5+I$6)*I$7</f>
        <v>12494706.130108034</v>
      </c>
      <c r="J158" s="35">
        <f>((Produção!J152*PreçoLivre!J154*(1-Painel!$B$8)-J$3-J$4-J$6)*(1-Painel!$E$7)-J$5+J$6)*J$7</f>
        <v>12041758.1167634</v>
      </c>
      <c r="K158" s="35">
        <f>((Produção!K152*PreçoLivre!K154*(1-Painel!$B$8)-K$3-K$4-K$6)*(1-Painel!$E$7)-K$5+K$6)*K$7</f>
        <v>10748307.720914887</v>
      </c>
      <c r="L158" s="35">
        <f>((Produção!L152*PreçoLivre!L154*(1-Painel!$B$8)-L$3-L$4-L$6)*(1-Painel!$E$7)-L$5+L$6)*L$7</f>
        <v>9146644.1777860802</v>
      </c>
      <c r="M158" s="35">
        <f>((Produção!M152*PreçoLivre!M154*(1-Painel!$B$8)-M$3-M$4-M$6)*(1-Painel!$E$7)-M$5+M$6)*M$7</f>
        <v>8732637.8411349002</v>
      </c>
      <c r="N158" s="35">
        <f>((Produção!N152*PreçoLivre!N154*(1-Painel!$B$8)-N$3-N$4-N$6)*(1-Painel!$E$7)-N$5+N$6)*N$7</f>
        <v>7782824.8828869984</v>
      </c>
      <c r="O158" s="35">
        <f>((Produção!O152*PreçoLivre!O154*(1-Painel!$B$8)-O$3-O$4-O$6)*(1-Painel!$E$7)-O$5+O$6)*O$7</f>
        <v>7304476.6762153795</v>
      </c>
      <c r="P158" s="35">
        <f>((Produção!P152*PreçoLivre!P154*(1-Painel!$B$8)-P$3-P$4-P$6)*(1-Painel!$E$7)-P$5+P$6)*P$7</f>
        <v>7209045.3879420944</v>
      </c>
      <c r="Q158" s="35">
        <f>((Produção!Q152*PreçoLivre!Q154*(1-Painel!$B$8)-Q$3-Q$4-Q$6)*(1-Painel!$E$7)-Q$5+Q$6)*Q$7</f>
        <v>6681979.7736874083</v>
      </c>
      <c r="R158" s="35">
        <f>((Produção!R152*PreçoLivre!R154*(1-Painel!$B$8)-R$3-R$4-R$6)*(1-Painel!$E$7)-R$5+R$6)*R$7</f>
        <v>6313872.7193140984</v>
      </c>
      <c r="S158" s="35">
        <f>((Produção!S152*PreçoLivre!S154*(1-Painel!$B$8)-S$3-S$4-S$6)*(1-Painel!$E$7)-S$5+S$6)*S$7</f>
        <v>5811690.5419166917</v>
      </c>
      <c r="T158" s="35">
        <f>((Produção!T152*PreçoLivre!T154*(1-Painel!$B$8)-T$3-T$4-T$6)*(1-Painel!$E$7)-T$5+T$6)*T$7</f>
        <v>5152169.5936182514</v>
      </c>
      <c r="U158" s="35">
        <f>((Produção!U152*PreçoLivre!U154*(1-Painel!$B$8)-U$3-U$4-U$6)*(1-Painel!$E$7)-U$5+U$6)*U$7</f>
        <v>4741641.0609685099</v>
      </c>
      <c r="V158" s="35">
        <f>((Produção!V152*PreçoLivre!V154*(1-Painel!$B$8)-V$3-V$4-V$6)*(1-Painel!$E$7)-V$5+V$6)*V$7</f>
        <v>4397187.3858905816</v>
      </c>
    </row>
    <row r="159" spans="1:22" x14ac:dyDescent="0.25">
      <c r="A159" s="36">
        <v>150</v>
      </c>
      <c r="B159" s="35">
        <f t="shared" si="2"/>
        <v>206250327.27785921</v>
      </c>
      <c r="C159" s="35">
        <f>((Produção!C153*PreçoLivre!C155*(1-Painel!$B$8)-C$3-C$4-C$6)*(1-Painel!$E$7)-C$5+C$6)*C$7</f>
        <v>22494335.083655138</v>
      </c>
      <c r="D159" s="35">
        <f>((Produção!D153*PreçoLivre!D155*(1-Painel!$B$8)-D$3-D$4-D$6)*(1-Painel!$E$7)-D$5+D$6)*D$7</f>
        <v>19349601.698239323</v>
      </c>
      <c r="E159" s="35">
        <f>((Produção!E153*PreçoLivre!E155*(1-Painel!$B$8)-E$3-E$4-E$6)*(1-Painel!$E$7)-E$5+E$6)*E$7</f>
        <v>17782630.505566493</v>
      </c>
      <c r="F159" s="35">
        <f>((Produção!F153*PreçoLivre!F155*(1-Painel!$B$8)-F$3-F$4-F$6)*(1-Painel!$E$7)-F$5+F$6)*F$7</f>
        <v>16112360.048548575</v>
      </c>
      <c r="G159" s="35">
        <f>((Produção!G153*PreçoLivre!G155*(1-Painel!$B$8)-G$3-G$4-G$6)*(1-Painel!$E$7)-G$5+G$6)*G$7</f>
        <v>14908714.319312155</v>
      </c>
      <c r="H159" s="35">
        <f>((Produção!H153*PreçoLivre!H155*(1-Painel!$B$8)-H$3-H$4-H$6)*(1-Painel!$E$7)-H$5+H$6)*H$7</f>
        <v>13771503.086665871</v>
      </c>
      <c r="I159" s="35">
        <f>((Produção!I153*PreçoLivre!I155*(1-Painel!$B$8)-I$3-I$4-I$6)*(1-Painel!$E$7)-I$5+I$6)*I$7</f>
        <v>12011897.391648253</v>
      </c>
      <c r="J159" s="35">
        <f>((Produção!J153*PreçoLivre!J155*(1-Painel!$B$8)-J$3-J$4-J$6)*(1-Painel!$E$7)-J$5+J$6)*J$7</f>
        <v>10627968.759118471</v>
      </c>
      <c r="K159" s="35">
        <f>((Produção!K153*PreçoLivre!K155*(1-Painel!$B$8)-K$3-K$4-K$6)*(1-Painel!$E$7)-K$5+K$6)*K$7</f>
        <v>9882241.7459296379</v>
      </c>
      <c r="L159" s="35">
        <f>((Produção!L153*PreçoLivre!L155*(1-Painel!$B$8)-L$3-L$4-L$6)*(1-Painel!$E$7)-L$5+L$6)*L$7</f>
        <v>8914199.910556078</v>
      </c>
      <c r="M159" s="35">
        <f>((Produção!M153*PreçoLivre!M155*(1-Painel!$B$8)-M$3-M$4-M$6)*(1-Painel!$E$7)-M$5+M$6)*M$7</f>
        <v>8190973.6310550608</v>
      </c>
      <c r="N159" s="35">
        <f>((Produção!N153*PreçoLivre!N155*(1-Painel!$B$8)-N$3-N$4-N$6)*(1-Painel!$E$7)-N$5+N$6)*N$7</f>
        <v>7594875.0352966692</v>
      </c>
      <c r="O159" s="35">
        <f>((Produção!O153*PreçoLivre!O155*(1-Painel!$B$8)-O$3-O$4-O$6)*(1-Painel!$E$7)-O$5+O$6)*O$7</f>
        <v>6863404.4293027278</v>
      </c>
      <c r="P159" s="35">
        <f>((Produção!P153*PreçoLivre!P155*(1-Painel!$B$8)-P$3-P$4-P$6)*(1-Painel!$E$7)-P$5+P$6)*P$7</f>
        <v>6604584.9618998608</v>
      </c>
      <c r="Q159" s="35">
        <f>((Produção!Q153*PreçoLivre!Q155*(1-Painel!$B$8)-Q$3-Q$4-Q$6)*(1-Painel!$E$7)-Q$5+Q$6)*Q$7</f>
        <v>6331796.6851169569</v>
      </c>
      <c r="R159" s="35">
        <f>((Produção!R153*PreçoLivre!R155*(1-Painel!$B$8)-R$3-R$4-R$6)*(1-Painel!$E$7)-R$5+R$6)*R$7</f>
        <v>5865595.8406000286</v>
      </c>
      <c r="S159" s="35">
        <f>((Produção!S153*PreçoLivre!S155*(1-Painel!$B$8)-S$3-S$4-S$6)*(1-Painel!$E$7)-S$5+S$6)*S$7</f>
        <v>5214553.6993991379</v>
      </c>
      <c r="T159" s="35">
        <f>((Produção!T153*PreçoLivre!T155*(1-Painel!$B$8)-T$3-T$4-T$6)*(1-Painel!$E$7)-T$5+T$6)*T$7</f>
        <v>5031617.6752398517</v>
      </c>
      <c r="U159" s="35">
        <f>((Produção!U153*PreçoLivre!U155*(1-Painel!$B$8)-U$3-U$4-U$6)*(1-Painel!$E$7)-U$5+U$6)*U$7</f>
        <v>4489585.0260118041</v>
      </c>
      <c r="V159" s="35">
        <f>((Produção!V153*PreçoLivre!V155*(1-Painel!$B$8)-V$3-V$4-V$6)*(1-Painel!$E$7)-V$5+V$6)*V$7</f>
        <v>4207887.744697162</v>
      </c>
    </row>
    <row r="160" spans="1:22" x14ac:dyDescent="0.25">
      <c r="A160" s="36">
        <v>151</v>
      </c>
      <c r="B160" s="35">
        <f t="shared" si="2"/>
        <v>219219777.82386473</v>
      </c>
      <c r="C160" s="35">
        <f>((Produção!C154*PreçoLivre!C156*(1-Painel!$B$8)-C$3-C$4-C$6)*(1-Painel!$E$7)-C$5+C$6)*C$7</f>
        <v>22356585.952231005</v>
      </c>
      <c r="D160" s="35">
        <f>((Produção!D154*PreçoLivre!D156*(1-Painel!$B$8)-D$3-D$4-D$6)*(1-Painel!$E$7)-D$5+D$6)*D$7</f>
        <v>20056150.919485405</v>
      </c>
      <c r="E160" s="35">
        <f>((Produção!E154*PreçoLivre!E156*(1-Painel!$B$8)-E$3-E$4-E$6)*(1-Painel!$E$7)-E$5+E$6)*E$7</f>
        <v>18334257.096378367</v>
      </c>
      <c r="F160" s="35">
        <f>((Produção!F154*PreçoLivre!F156*(1-Painel!$B$8)-F$3-F$4-F$6)*(1-Painel!$E$7)-F$5+F$6)*F$7</f>
        <v>16922100.014794465</v>
      </c>
      <c r="G160" s="35">
        <f>((Produção!G154*PreçoLivre!G156*(1-Painel!$B$8)-G$3-G$4-G$6)*(1-Painel!$E$7)-G$5+G$6)*G$7</f>
        <v>14788081.069373552</v>
      </c>
      <c r="H160" s="35">
        <f>((Produção!H154*PreçoLivre!H156*(1-Painel!$B$8)-H$3-H$4-H$6)*(1-Painel!$E$7)-H$5+H$6)*H$7</f>
        <v>13690766.914687375</v>
      </c>
      <c r="I160" s="35">
        <f>((Produção!I154*PreçoLivre!I156*(1-Painel!$B$8)-I$3-I$4-I$6)*(1-Painel!$E$7)-I$5+I$6)*I$7</f>
        <v>12491638.068192741</v>
      </c>
      <c r="J160" s="35">
        <f>((Produção!J154*PreçoLivre!J156*(1-Painel!$B$8)-J$3-J$4-J$6)*(1-Painel!$E$7)-J$5+J$6)*J$7</f>
        <v>11537936.339398952</v>
      </c>
      <c r="K160" s="35">
        <f>((Produção!K154*PreçoLivre!K156*(1-Painel!$B$8)-K$3-K$4-K$6)*(1-Painel!$E$7)-K$5+K$6)*K$7</f>
        <v>10780360.748314198</v>
      </c>
      <c r="L160" s="35">
        <f>((Produção!L154*PreçoLivre!L156*(1-Painel!$B$8)-L$3-L$4-L$6)*(1-Painel!$E$7)-L$5+L$6)*L$7</f>
        <v>10086962.587378111</v>
      </c>
      <c r="M160" s="35">
        <f>((Produção!M154*PreçoLivre!M156*(1-Painel!$B$8)-M$3-M$4-M$6)*(1-Painel!$E$7)-M$5+M$6)*M$7</f>
        <v>9323282.2349984422</v>
      </c>
      <c r="N160" s="35">
        <f>((Produção!N154*PreçoLivre!N156*(1-Painel!$B$8)-N$3-N$4-N$6)*(1-Painel!$E$7)-N$5+N$6)*N$7</f>
        <v>8611810.8035386167</v>
      </c>
      <c r="O160" s="35">
        <f>((Produção!O154*PreçoLivre!O156*(1-Painel!$B$8)-O$3-O$4-O$6)*(1-Painel!$E$7)-O$5+O$6)*O$7</f>
        <v>8381347.0672134971</v>
      </c>
      <c r="P160" s="35">
        <f>((Produção!P154*PreçoLivre!P156*(1-Painel!$B$8)-P$3-P$4-P$6)*(1-Painel!$E$7)-P$5+P$6)*P$7</f>
        <v>7668026.6097354935</v>
      </c>
      <c r="Q160" s="35">
        <f>((Produção!Q154*PreçoLivre!Q156*(1-Painel!$B$8)-Q$3-Q$4-Q$6)*(1-Painel!$E$7)-Q$5+Q$6)*Q$7</f>
        <v>6878192.2885252004</v>
      </c>
      <c r="R160" s="35">
        <f>((Produção!R154*PreçoLivre!R156*(1-Painel!$B$8)-R$3-R$4-R$6)*(1-Painel!$E$7)-R$5+R$6)*R$7</f>
        <v>6261761.7336839586</v>
      </c>
      <c r="S160" s="35">
        <f>((Produção!S154*PreçoLivre!S156*(1-Painel!$B$8)-S$3-S$4-S$6)*(1-Painel!$E$7)-S$5+S$6)*S$7</f>
        <v>5679325.821628781</v>
      </c>
      <c r="T160" s="35">
        <f>((Produção!T154*PreçoLivre!T156*(1-Painel!$B$8)-T$3-T$4-T$6)*(1-Painel!$E$7)-T$5+T$6)*T$7</f>
        <v>5414236.478493901</v>
      </c>
      <c r="U160" s="35">
        <f>((Produção!U154*PreçoLivre!U156*(1-Painel!$B$8)-U$3-U$4-U$6)*(1-Painel!$E$7)-U$5+U$6)*U$7</f>
        <v>4961567.9736485984</v>
      </c>
      <c r="V160" s="35">
        <f>((Produção!V154*PreçoLivre!V156*(1-Painel!$B$8)-V$3-V$4-V$6)*(1-Painel!$E$7)-V$5+V$6)*V$7</f>
        <v>4995387.1021640478</v>
      </c>
    </row>
    <row r="161" spans="1:22" x14ac:dyDescent="0.25">
      <c r="A161" s="36">
        <v>152</v>
      </c>
      <c r="B161" s="35">
        <f t="shared" si="2"/>
        <v>217211126.613484</v>
      </c>
      <c r="C161" s="35">
        <f>((Produção!C155*PreçoLivre!C157*(1-Painel!$B$8)-C$3-C$4-C$6)*(1-Painel!$E$7)-C$5+C$6)*C$7</f>
        <v>22569420.151456602</v>
      </c>
      <c r="D161" s="35">
        <f>((Produção!D155*PreçoLivre!D157*(1-Painel!$B$8)-D$3-D$4-D$6)*(1-Painel!$E$7)-D$5+D$6)*D$7</f>
        <v>20910659.712038964</v>
      </c>
      <c r="E161" s="35">
        <f>((Produção!E155*PreçoLivre!E157*(1-Painel!$B$8)-E$3-E$4-E$6)*(1-Painel!$E$7)-E$5+E$6)*E$7</f>
        <v>19676788.892347116</v>
      </c>
      <c r="F161" s="35">
        <f>((Produção!F155*PreçoLivre!F157*(1-Painel!$B$8)-F$3-F$4-F$6)*(1-Painel!$E$7)-F$5+F$6)*F$7</f>
        <v>17445961.742672574</v>
      </c>
      <c r="G161" s="35">
        <f>((Produção!G155*PreçoLivre!G157*(1-Painel!$B$8)-G$3-G$4-G$6)*(1-Painel!$E$7)-G$5+G$6)*G$7</f>
        <v>15579139.600004891</v>
      </c>
      <c r="H161" s="35">
        <f>((Produção!H155*PreçoLivre!H157*(1-Painel!$B$8)-H$3-H$4-H$6)*(1-Painel!$E$7)-H$5+H$6)*H$7</f>
        <v>13731291.025649974</v>
      </c>
      <c r="I161" s="35">
        <f>((Produção!I155*PreçoLivre!I157*(1-Painel!$B$8)-I$3-I$4-I$6)*(1-Painel!$E$7)-I$5+I$6)*I$7</f>
        <v>12593403.437386094</v>
      </c>
      <c r="J161" s="35">
        <f>((Produção!J155*PreçoLivre!J157*(1-Painel!$B$8)-J$3-J$4-J$6)*(1-Painel!$E$7)-J$5+J$6)*J$7</f>
        <v>11285760.815492233</v>
      </c>
      <c r="K161" s="35">
        <f>((Produção!K155*PreçoLivre!K157*(1-Painel!$B$8)-K$3-K$4-K$6)*(1-Painel!$E$7)-K$5+K$6)*K$7</f>
        <v>9863896.457003925</v>
      </c>
      <c r="L161" s="35">
        <f>((Produção!L155*PreçoLivre!L157*(1-Painel!$B$8)-L$3-L$4-L$6)*(1-Painel!$E$7)-L$5+L$6)*L$7</f>
        <v>9300606.9493651409</v>
      </c>
      <c r="M161" s="35">
        <f>((Produção!M155*PreçoLivre!M157*(1-Painel!$B$8)-M$3-M$4-M$6)*(1-Painel!$E$7)-M$5+M$6)*M$7</f>
        <v>8472849.8458293527</v>
      </c>
      <c r="N161" s="35">
        <f>((Produção!N155*PreçoLivre!N157*(1-Painel!$B$8)-N$3-N$4-N$6)*(1-Painel!$E$7)-N$5+N$6)*N$7</f>
        <v>8215404.3046712102</v>
      </c>
      <c r="O161" s="35">
        <f>((Produção!O155*PreçoLivre!O157*(1-Painel!$B$8)-O$3-O$4-O$6)*(1-Painel!$E$7)-O$5+O$6)*O$7</f>
        <v>7778367.9611204453</v>
      </c>
      <c r="P161" s="35">
        <f>((Produção!P155*PreçoLivre!P157*(1-Painel!$B$8)-P$3-P$4-P$6)*(1-Painel!$E$7)-P$5+P$6)*P$7</f>
        <v>7390785.7200683691</v>
      </c>
      <c r="Q161" s="35">
        <f>((Produção!Q155*PreçoLivre!Q157*(1-Painel!$B$8)-Q$3-Q$4-Q$6)*(1-Painel!$E$7)-Q$5+Q$6)*Q$7</f>
        <v>6648289.8226667894</v>
      </c>
      <c r="R161" s="35">
        <f>((Produção!R155*PreçoLivre!R157*(1-Painel!$B$8)-R$3-R$4-R$6)*(1-Painel!$E$7)-R$5+R$6)*R$7</f>
        <v>6026254.966558042</v>
      </c>
      <c r="S161" s="35">
        <f>((Produção!S155*PreçoLivre!S157*(1-Painel!$B$8)-S$3-S$4-S$6)*(1-Painel!$E$7)-S$5+S$6)*S$7</f>
        <v>5527378.6765023042</v>
      </c>
      <c r="T161" s="35">
        <f>((Produção!T155*PreçoLivre!T157*(1-Painel!$B$8)-T$3-T$4-T$6)*(1-Painel!$E$7)-T$5+T$6)*T$7</f>
        <v>5430456.955832473</v>
      </c>
      <c r="U161" s="35">
        <f>((Produção!U155*PreçoLivre!U157*(1-Painel!$B$8)-U$3-U$4-U$6)*(1-Painel!$E$7)-U$5+U$6)*U$7</f>
        <v>4575205.6054808404</v>
      </c>
      <c r="V161" s="35">
        <f>((Produção!V155*PreçoLivre!V157*(1-Painel!$B$8)-V$3-V$4-V$6)*(1-Painel!$E$7)-V$5+V$6)*V$7</f>
        <v>4189203.971336598</v>
      </c>
    </row>
    <row r="162" spans="1:22" x14ac:dyDescent="0.25">
      <c r="A162" s="36">
        <v>153</v>
      </c>
      <c r="B162" s="35">
        <f t="shared" si="2"/>
        <v>231735327.91108865</v>
      </c>
      <c r="C162" s="35">
        <f>((Produção!C156*PreçoLivre!C158*(1-Painel!$B$8)-C$3-C$4-C$6)*(1-Painel!$E$7)-C$5+C$6)*C$7</f>
        <v>21638594.502651148</v>
      </c>
      <c r="D162" s="35">
        <f>((Produção!D156*PreçoLivre!D158*(1-Painel!$B$8)-D$3-D$4-D$6)*(1-Painel!$E$7)-D$5+D$6)*D$7</f>
        <v>19684049.056572169</v>
      </c>
      <c r="E162" s="35">
        <f>((Produção!E156*PreçoLivre!E158*(1-Painel!$B$8)-E$3-E$4-E$6)*(1-Painel!$E$7)-E$5+E$6)*E$7</f>
        <v>18759910.583236583</v>
      </c>
      <c r="F162" s="35">
        <f>((Produção!F156*PreçoLivre!F158*(1-Painel!$B$8)-F$3-F$4-F$6)*(1-Painel!$E$7)-F$5+F$6)*F$7</f>
        <v>17822003.198030632</v>
      </c>
      <c r="G162" s="35">
        <f>((Produção!G156*PreçoLivre!G158*(1-Painel!$B$8)-G$3-G$4-G$6)*(1-Painel!$E$7)-G$5+G$6)*G$7</f>
        <v>16217592.245230617</v>
      </c>
      <c r="H162" s="35">
        <f>((Produção!H156*PreçoLivre!H158*(1-Painel!$B$8)-H$3-H$4-H$6)*(1-Painel!$E$7)-H$5+H$6)*H$7</f>
        <v>15047400.193657076</v>
      </c>
      <c r="I162" s="35">
        <f>((Produção!I156*PreçoLivre!I158*(1-Painel!$B$8)-I$3-I$4-I$6)*(1-Painel!$E$7)-I$5+I$6)*I$7</f>
        <v>14609646.190419486</v>
      </c>
      <c r="J162" s="35">
        <f>((Produção!J156*PreçoLivre!J158*(1-Painel!$B$8)-J$3-J$4-J$6)*(1-Painel!$E$7)-J$5+J$6)*J$7</f>
        <v>13262368.980462201</v>
      </c>
      <c r="K162" s="35">
        <f>((Produção!K156*PreçoLivre!K158*(1-Painel!$B$8)-K$3-K$4-K$6)*(1-Painel!$E$7)-K$5+K$6)*K$7</f>
        <v>12104764.970715495</v>
      </c>
      <c r="L162" s="35">
        <f>((Produção!L156*PreçoLivre!L158*(1-Painel!$B$8)-L$3-L$4-L$6)*(1-Painel!$E$7)-L$5+L$6)*L$7</f>
        <v>11479895.252008412</v>
      </c>
      <c r="M162" s="35">
        <f>((Produção!M156*PreçoLivre!M158*(1-Painel!$B$8)-M$3-M$4-M$6)*(1-Painel!$E$7)-M$5+M$6)*M$7</f>
        <v>10441149.846206076</v>
      </c>
      <c r="N162" s="35">
        <f>((Produção!N156*PreçoLivre!N158*(1-Painel!$B$8)-N$3-N$4-N$6)*(1-Painel!$E$7)-N$5+N$6)*N$7</f>
        <v>9497814.6258365866</v>
      </c>
      <c r="O162" s="35">
        <f>((Produção!O156*PreçoLivre!O158*(1-Painel!$B$8)-O$3-O$4-O$6)*(1-Painel!$E$7)-O$5+O$6)*O$7</f>
        <v>8771054.7931542546</v>
      </c>
      <c r="P162" s="35">
        <f>((Produção!P156*PreçoLivre!P158*(1-Painel!$B$8)-P$3-P$4-P$6)*(1-Painel!$E$7)-P$5+P$6)*P$7</f>
        <v>7840367.5562758828</v>
      </c>
      <c r="Q162" s="35">
        <f>((Produção!Q156*PreçoLivre!Q158*(1-Painel!$B$8)-Q$3-Q$4-Q$6)*(1-Painel!$E$7)-Q$5+Q$6)*Q$7</f>
        <v>7149145.2429095507</v>
      </c>
      <c r="R162" s="35">
        <f>((Produção!R156*PreçoLivre!R158*(1-Painel!$B$8)-R$3-R$4-R$6)*(1-Painel!$E$7)-R$5+R$6)*R$7</f>
        <v>6542407.1703156037</v>
      </c>
      <c r="S162" s="35">
        <f>((Produção!S156*PreçoLivre!S158*(1-Painel!$B$8)-S$3-S$4-S$6)*(1-Painel!$E$7)-S$5+S$6)*S$7</f>
        <v>5915743.9874425987</v>
      </c>
      <c r="T162" s="35">
        <f>((Produção!T156*PreçoLivre!T158*(1-Painel!$B$8)-T$3-T$4-T$6)*(1-Painel!$E$7)-T$5+T$6)*T$7</f>
        <v>5424069.2939320551</v>
      </c>
      <c r="U162" s="35">
        <f>((Produção!U156*PreçoLivre!U158*(1-Painel!$B$8)-U$3-U$4-U$6)*(1-Painel!$E$7)-U$5+U$6)*U$7</f>
        <v>5021682.4092842415</v>
      </c>
      <c r="V162" s="35">
        <f>((Produção!V156*PreçoLivre!V158*(1-Painel!$B$8)-V$3-V$4-V$6)*(1-Painel!$E$7)-V$5+V$6)*V$7</f>
        <v>4505667.8127480391</v>
      </c>
    </row>
    <row r="163" spans="1:22" x14ac:dyDescent="0.25">
      <c r="A163" s="36">
        <v>154</v>
      </c>
      <c r="B163" s="35">
        <f t="shared" si="2"/>
        <v>233740062.84852526</v>
      </c>
      <c r="C163" s="35">
        <f>((Produção!C157*PreçoLivre!C159*(1-Painel!$B$8)-C$3-C$4-C$6)*(1-Painel!$E$7)-C$5+C$6)*C$7</f>
        <v>23067621.642460439</v>
      </c>
      <c r="D163" s="35">
        <f>((Produção!D157*PreçoLivre!D159*(1-Painel!$B$8)-D$3-D$4-D$6)*(1-Painel!$E$7)-D$5+D$6)*D$7</f>
        <v>21797739.296493672</v>
      </c>
      <c r="E163" s="35">
        <f>((Produção!E157*PreçoLivre!E159*(1-Painel!$B$8)-E$3-E$4-E$6)*(1-Painel!$E$7)-E$5+E$6)*E$7</f>
        <v>20733341.965155363</v>
      </c>
      <c r="F163" s="35">
        <f>((Produção!F157*PreçoLivre!F159*(1-Painel!$B$8)-F$3-F$4-F$6)*(1-Painel!$E$7)-F$5+F$6)*F$7</f>
        <v>17745765.364526179</v>
      </c>
      <c r="G163" s="35">
        <f>((Produção!G157*PreçoLivre!G159*(1-Painel!$B$8)-G$3-G$4-G$6)*(1-Painel!$E$7)-G$5+G$6)*G$7</f>
        <v>15439143.383207601</v>
      </c>
      <c r="H163" s="35">
        <f>((Produção!H157*PreçoLivre!H159*(1-Painel!$B$8)-H$3-H$4-H$6)*(1-Painel!$E$7)-H$5+H$6)*H$7</f>
        <v>14801120.682898877</v>
      </c>
      <c r="I163" s="35">
        <f>((Produção!I157*PreçoLivre!I159*(1-Painel!$B$8)-I$3-I$4-I$6)*(1-Painel!$E$7)-I$5+I$6)*I$7</f>
        <v>13893778.203377752</v>
      </c>
      <c r="J163" s="35">
        <f>((Produção!J157*PreçoLivre!J159*(1-Painel!$B$8)-J$3-J$4-J$6)*(1-Painel!$E$7)-J$5+J$6)*J$7</f>
        <v>13248565.185130637</v>
      </c>
      <c r="K163" s="35">
        <f>((Produção!K157*PreçoLivre!K159*(1-Painel!$B$8)-K$3-K$4-K$6)*(1-Painel!$E$7)-K$5+K$6)*K$7</f>
        <v>11943628.432987092</v>
      </c>
      <c r="L163" s="35">
        <f>((Produção!L157*PreçoLivre!L159*(1-Painel!$B$8)-L$3-L$4-L$6)*(1-Painel!$E$7)-L$5+L$6)*L$7</f>
        <v>10786097.255029514</v>
      </c>
      <c r="M163" s="35">
        <f>((Produção!M157*PreçoLivre!M159*(1-Painel!$B$8)-M$3-M$4-M$6)*(1-Painel!$E$7)-M$5+M$6)*M$7</f>
        <v>9923396.524917461</v>
      </c>
      <c r="N163" s="35">
        <f>((Produção!N157*PreçoLivre!N159*(1-Painel!$B$8)-N$3-N$4-N$6)*(1-Painel!$E$7)-N$5+N$6)*N$7</f>
        <v>9083169.8530162293</v>
      </c>
      <c r="O163" s="35">
        <f>((Produção!O157*PreçoLivre!O159*(1-Painel!$B$8)-O$3-O$4-O$6)*(1-Painel!$E$7)-O$5+O$6)*O$7</f>
        <v>9041350.8369624335</v>
      </c>
      <c r="P163" s="35">
        <f>((Produção!P157*PreçoLivre!P159*(1-Painel!$B$8)-P$3-P$4-P$6)*(1-Painel!$E$7)-P$5+P$6)*P$7</f>
        <v>8003232.3514848733</v>
      </c>
      <c r="Q163" s="35">
        <f>((Produção!Q157*PreçoLivre!Q159*(1-Painel!$B$8)-Q$3-Q$4-Q$6)*(1-Painel!$E$7)-Q$5+Q$6)*Q$7</f>
        <v>7346606.4274773309</v>
      </c>
      <c r="R163" s="35">
        <f>((Produção!R157*PreçoLivre!R159*(1-Painel!$B$8)-R$3-R$4-R$6)*(1-Painel!$E$7)-R$5+R$6)*R$7</f>
        <v>6754887.3907656455</v>
      </c>
      <c r="S163" s="35">
        <f>((Produção!S157*PreçoLivre!S159*(1-Painel!$B$8)-S$3-S$4-S$6)*(1-Painel!$E$7)-S$5+S$6)*S$7</f>
        <v>5630755.2297861613</v>
      </c>
      <c r="T163" s="35">
        <f>((Produção!T157*PreçoLivre!T159*(1-Painel!$B$8)-T$3-T$4-T$6)*(1-Painel!$E$7)-T$5+T$6)*T$7</f>
        <v>5173631.2094339952</v>
      </c>
      <c r="U163" s="35">
        <f>((Produção!U157*PreçoLivre!U159*(1-Painel!$B$8)-U$3-U$4-U$6)*(1-Painel!$E$7)-U$5+U$6)*U$7</f>
        <v>4870026.3219987908</v>
      </c>
      <c r="V163" s="35">
        <f>((Produção!V157*PreçoLivre!V159*(1-Painel!$B$8)-V$3-V$4-V$6)*(1-Painel!$E$7)-V$5+V$6)*V$7</f>
        <v>4456205.2914151978</v>
      </c>
    </row>
    <row r="164" spans="1:22" x14ac:dyDescent="0.25">
      <c r="A164" s="36">
        <v>155</v>
      </c>
      <c r="B164" s="35">
        <f t="shared" si="2"/>
        <v>229262244.30433232</v>
      </c>
      <c r="C164" s="35">
        <f>((Produção!C158*PreçoLivre!C160*(1-Painel!$B$8)-C$3-C$4-C$6)*(1-Painel!$E$7)-C$5+C$6)*C$7</f>
        <v>22322551.855974466</v>
      </c>
      <c r="D164" s="35">
        <f>((Produção!D158*PreçoLivre!D160*(1-Painel!$B$8)-D$3-D$4-D$6)*(1-Painel!$E$7)-D$5+D$6)*D$7</f>
        <v>20867357.010076992</v>
      </c>
      <c r="E164" s="35">
        <f>((Produção!E158*PreçoLivre!E160*(1-Painel!$B$8)-E$3-E$4-E$6)*(1-Painel!$E$7)-E$5+E$6)*E$7</f>
        <v>19541936.352376655</v>
      </c>
      <c r="F164" s="35">
        <f>((Produção!F158*PreçoLivre!F160*(1-Painel!$B$8)-F$3-F$4-F$6)*(1-Painel!$E$7)-F$5+F$6)*F$7</f>
        <v>18110679.890224054</v>
      </c>
      <c r="G164" s="35">
        <f>((Produção!G158*PreçoLivre!G160*(1-Painel!$B$8)-G$3-G$4-G$6)*(1-Painel!$E$7)-G$5+G$6)*G$7</f>
        <v>16437584.585525841</v>
      </c>
      <c r="H164" s="35">
        <f>((Produção!H158*PreçoLivre!H160*(1-Painel!$B$8)-H$3-H$4-H$6)*(1-Painel!$E$7)-H$5+H$6)*H$7</f>
        <v>15297944.577274293</v>
      </c>
      <c r="I164" s="35">
        <f>((Produção!I158*PreçoLivre!I160*(1-Painel!$B$8)-I$3-I$4-I$6)*(1-Painel!$E$7)-I$5+I$6)*I$7</f>
        <v>14208256.507066416</v>
      </c>
      <c r="J164" s="35">
        <f>((Produção!J158*PreçoLivre!J160*(1-Painel!$B$8)-J$3-J$4-J$6)*(1-Painel!$E$7)-J$5+J$6)*J$7</f>
        <v>13345883.666071104</v>
      </c>
      <c r="K164" s="35">
        <f>((Produção!K158*PreçoLivre!K160*(1-Painel!$B$8)-K$3-K$4-K$6)*(1-Painel!$E$7)-K$5+K$6)*K$7</f>
        <v>12159413.324087935</v>
      </c>
      <c r="L164" s="35">
        <f>((Produção!L158*PreçoLivre!L160*(1-Painel!$B$8)-L$3-L$4-L$6)*(1-Painel!$E$7)-L$5+L$6)*L$7</f>
        <v>11011654.634420564</v>
      </c>
      <c r="M164" s="35">
        <f>((Produção!M158*PreçoLivre!M160*(1-Painel!$B$8)-M$3-M$4-M$6)*(1-Painel!$E$7)-M$5+M$6)*M$7</f>
        <v>9451148.3720000051</v>
      </c>
      <c r="N164" s="35">
        <f>((Produção!N158*PreçoLivre!N160*(1-Painel!$B$8)-N$3-N$4-N$6)*(1-Painel!$E$7)-N$5+N$6)*N$7</f>
        <v>8497927.8333584387</v>
      </c>
      <c r="O164" s="35">
        <f>((Produção!O158*PreçoLivre!O160*(1-Painel!$B$8)-O$3-O$4-O$6)*(1-Painel!$E$7)-O$5+O$6)*O$7</f>
        <v>7783117.0589798447</v>
      </c>
      <c r="P164" s="35">
        <f>((Produção!P158*PreçoLivre!P160*(1-Painel!$B$8)-P$3-P$4-P$6)*(1-Painel!$E$7)-P$5+P$6)*P$7</f>
        <v>7109477.6777190231</v>
      </c>
      <c r="Q164" s="35">
        <f>((Produção!Q158*PreçoLivre!Q160*(1-Painel!$B$8)-Q$3-Q$4-Q$6)*(1-Painel!$E$7)-Q$5+Q$6)*Q$7</f>
        <v>6891585.5111128362</v>
      </c>
      <c r="R164" s="35">
        <f>((Produção!R158*PreçoLivre!R160*(1-Painel!$B$8)-R$3-R$4-R$6)*(1-Painel!$E$7)-R$5+R$6)*R$7</f>
        <v>6514551.8717222959</v>
      </c>
      <c r="S164" s="35">
        <f>((Produção!S158*PreçoLivre!S160*(1-Painel!$B$8)-S$3-S$4-S$6)*(1-Painel!$E$7)-S$5+S$6)*S$7</f>
        <v>5829118.136775367</v>
      </c>
      <c r="T164" s="35">
        <f>((Produção!T158*PreçoLivre!T160*(1-Painel!$B$8)-T$3-T$4-T$6)*(1-Painel!$E$7)-T$5+T$6)*T$7</f>
        <v>4920011.0639096461</v>
      </c>
      <c r="U164" s="35">
        <f>((Produção!U158*PreçoLivre!U160*(1-Painel!$B$8)-U$3-U$4-U$6)*(1-Painel!$E$7)-U$5+U$6)*U$7</f>
        <v>4632610.9470859226</v>
      </c>
      <c r="V164" s="35">
        <f>((Produção!V158*PreçoLivre!V160*(1-Painel!$B$8)-V$3-V$4-V$6)*(1-Painel!$E$7)-V$5+V$6)*V$7</f>
        <v>4329433.4285705797</v>
      </c>
    </row>
    <row r="165" spans="1:22" x14ac:dyDescent="0.25">
      <c r="A165" s="36">
        <v>156</v>
      </c>
      <c r="B165" s="35">
        <f t="shared" si="2"/>
        <v>217964356.6399692</v>
      </c>
      <c r="C165" s="35">
        <f>((Produção!C159*PreçoLivre!C161*(1-Painel!$B$8)-C$3-C$4-C$6)*(1-Painel!$E$7)-C$5+C$6)*C$7</f>
        <v>22920129.377826378</v>
      </c>
      <c r="D165" s="35">
        <f>((Produção!D159*PreçoLivre!D161*(1-Painel!$B$8)-D$3-D$4-D$6)*(1-Painel!$E$7)-D$5+D$6)*D$7</f>
        <v>20553579.497520436</v>
      </c>
      <c r="E165" s="35">
        <f>((Produção!E159*PreçoLivre!E161*(1-Painel!$B$8)-E$3-E$4-E$6)*(1-Painel!$E$7)-E$5+E$6)*E$7</f>
        <v>18294039.693661969</v>
      </c>
      <c r="F165" s="35">
        <f>((Produção!F159*PreçoLivre!F161*(1-Painel!$B$8)-F$3-F$4-F$6)*(1-Painel!$E$7)-F$5+F$6)*F$7</f>
        <v>15963202.877022533</v>
      </c>
      <c r="G165" s="35">
        <f>((Produção!G159*PreçoLivre!G161*(1-Painel!$B$8)-G$3-G$4-G$6)*(1-Painel!$E$7)-G$5+G$6)*G$7</f>
        <v>14432106.925348679</v>
      </c>
      <c r="H165" s="35">
        <f>((Produção!H159*PreçoLivre!H161*(1-Painel!$B$8)-H$3-H$4-H$6)*(1-Painel!$E$7)-H$5+H$6)*H$7</f>
        <v>13675773.373170922</v>
      </c>
      <c r="I165" s="35">
        <f>((Produção!I159*PreçoLivre!I161*(1-Painel!$B$8)-I$3-I$4-I$6)*(1-Painel!$E$7)-I$5+I$6)*I$7</f>
        <v>12814145.137787892</v>
      </c>
      <c r="J165" s="35">
        <f>((Produção!J159*PreçoLivre!J161*(1-Painel!$B$8)-J$3-J$4-J$6)*(1-Painel!$E$7)-J$5+J$6)*J$7</f>
        <v>12317366.08975005</v>
      </c>
      <c r="K165" s="35">
        <f>((Produção!K159*PreçoLivre!K161*(1-Painel!$B$8)-K$3-K$4-K$6)*(1-Painel!$E$7)-K$5+K$6)*K$7</f>
        <v>11180680.93457105</v>
      </c>
      <c r="L165" s="35">
        <f>((Produção!L159*PreçoLivre!L161*(1-Painel!$B$8)-L$3-L$4-L$6)*(1-Painel!$E$7)-L$5+L$6)*L$7</f>
        <v>10006551.558501903</v>
      </c>
      <c r="M165" s="35">
        <f>((Produção!M159*PreçoLivre!M161*(1-Painel!$B$8)-M$3-M$4-M$6)*(1-Painel!$E$7)-M$5+M$6)*M$7</f>
        <v>9661957.5786450356</v>
      </c>
      <c r="N165" s="35">
        <f>((Produção!N159*PreçoLivre!N161*(1-Painel!$B$8)-N$3-N$4-N$6)*(1-Painel!$E$7)-N$5+N$6)*N$7</f>
        <v>8717841.118734898</v>
      </c>
      <c r="O165" s="35">
        <f>((Produção!O159*PreçoLivre!O161*(1-Painel!$B$8)-O$3-O$4-O$6)*(1-Painel!$E$7)-O$5+O$6)*O$7</f>
        <v>7656340.466331346</v>
      </c>
      <c r="P165" s="35">
        <f>((Produção!P159*PreçoLivre!P161*(1-Painel!$B$8)-P$3-P$4-P$6)*(1-Painel!$E$7)-P$5+P$6)*P$7</f>
        <v>7278129.0216496075</v>
      </c>
      <c r="Q165" s="35">
        <f>((Produção!Q159*PreçoLivre!Q161*(1-Painel!$B$8)-Q$3-Q$4-Q$6)*(1-Painel!$E$7)-Q$5+Q$6)*Q$7</f>
        <v>6548856.4274299433</v>
      </c>
      <c r="R165" s="35">
        <f>((Produção!R159*PreçoLivre!R161*(1-Painel!$B$8)-R$3-R$4-R$6)*(1-Painel!$E$7)-R$5+R$6)*R$7</f>
        <v>5975484.6148869311</v>
      </c>
      <c r="S165" s="35">
        <f>((Produção!S159*PreçoLivre!S161*(1-Painel!$B$8)-S$3-S$4-S$6)*(1-Painel!$E$7)-S$5+S$6)*S$7</f>
        <v>5463810.4673778396</v>
      </c>
      <c r="T165" s="35">
        <f>((Produção!T159*PreçoLivre!T161*(1-Painel!$B$8)-T$3-T$4-T$6)*(1-Painel!$E$7)-T$5+T$6)*T$7</f>
        <v>5281301.4955873229</v>
      </c>
      <c r="U165" s="35">
        <f>((Produção!U159*PreçoLivre!U161*(1-Painel!$B$8)-U$3-U$4-U$6)*(1-Painel!$E$7)-U$5+U$6)*U$7</f>
        <v>4892503.7282478353</v>
      </c>
      <c r="V165" s="35">
        <f>((Produção!V159*PreçoLivre!V161*(1-Painel!$B$8)-V$3-V$4-V$6)*(1-Painel!$E$7)-V$5+V$6)*V$7</f>
        <v>4330556.2559166588</v>
      </c>
    </row>
    <row r="166" spans="1:22" x14ac:dyDescent="0.25">
      <c r="A166" s="36">
        <v>157</v>
      </c>
      <c r="B166" s="35">
        <f t="shared" si="2"/>
        <v>217528189.58174023</v>
      </c>
      <c r="C166" s="35">
        <f>((Produção!C160*PreçoLivre!C162*(1-Painel!$B$8)-C$3-C$4-C$6)*(1-Painel!$E$7)-C$5+C$6)*C$7</f>
        <v>22195265.423757106</v>
      </c>
      <c r="D166" s="35">
        <f>((Produção!D160*PreçoLivre!D162*(1-Painel!$B$8)-D$3-D$4-D$6)*(1-Painel!$E$7)-D$5+D$6)*D$7</f>
        <v>19356022.239956852</v>
      </c>
      <c r="E166" s="35">
        <f>((Produção!E160*PreçoLivre!E162*(1-Painel!$B$8)-E$3-E$4-E$6)*(1-Painel!$E$7)-E$5+E$6)*E$7</f>
        <v>17669960.678586256</v>
      </c>
      <c r="F166" s="35">
        <f>((Produção!F160*PreçoLivre!F162*(1-Painel!$B$8)-F$3-F$4-F$6)*(1-Painel!$E$7)-F$5+F$6)*F$7</f>
        <v>16857025.84510101</v>
      </c>
      <c r="G166" s="35">
        <f>((Produção!G160*PreçoLivre!G162*(1-Painel!$B$8)-G$3-G$4-G$6)*(1-Painel!$E$7)-G$5+G$6)*G$7</f>
        <v>14571036.076187078</v>
      </c>
      <c r="H166" s="35">
        <f>((Produção!H160*PreçoLivre!H162*(1-Painel!$B$8)-H$3-H$4-H$6)*(1-Painel!$E$7)-H$5+H$6)*H$7</f>
        <v>13587587.918794634</v>
      </c>
      <c r="I166" s="35">
        <f>((Produção!I160*PreçoLivre!I162*(1-Painel!$B$8)-I$3-I$4-I$6)*(1-Painel!$E$7)-I$5+I$6)*I$7</f>
        <v>13011203.499186303</v>
      </c>
      <c r="J166" s="35">
        <f>((Produção!J160*PreçoLivre!J162*(1-Painel!$B$8)-J$3-J$4-J$6)*(1-Painel!$E$7)-J$5+J$6)*J$7</f>
        <v>12217586.746084213</v>
      </c>
      <c r="K166" s="35">
        <f>((Produção!K160*PreçoLivre!K162*(1-Painel!$B$8)-K$3-K$4-K$6)*(1-Painel!$E$7)-K$5+K$6)*K$7</f>
        <v>11622268.943875324</v>
      </c>
      <c r="L166" s="35">
        <f>((Produção!L160*PreçoLivre!L162*(1-Painel!$B$8)-L$3-L$4-L$6)*(1-Painel!$E$7)-L$5+L$6)*L$7</f>
        <v>10762030.300916556</v>
      </c>
      <c r="M166" s="35">
        <f>((Produção!M160*PreçoLivre!M162*(1-Painel!$B$8)-M$3-M$4-M$6)*(1-Painel!$E$7)-M$5+M$6)*M$7</f>
        <v>9746632.1905216146</v>
      </c>
      <c r="N166" s="35">
        <f>((Produção!N160*PreçoLivre!N162*(1-Painel!$B$8)-N$3-N$4-N$6)*(1-Painel!$E$7)-N$5+N$6)*N$7</f>
        <v>9368698.3568519279</v>
      </c>
      <c r="O166" s="35">
        <f>((Produção!O160*PreçoLivre!O162*(1-Painel!$B$8)-O$3-O$4-O$6)*(1-Painel!$E$7)-O$5+O$6)*O$7</f>
        <v>8236780.9659680566</v>
      </c>
      <c r="P166" s="35">
        <f>((Produção!P160*PreçoLivre!P162*(1-Painel!$B$8)-P$3-P$4-P$6)*(1-Painel!$E$7)-P$5+P$6)*P$7</f>
        <v>7159526.073333377</v>
      </c>
      <c r="Q166" s="35">
        <f>((Produção!Q160*PreçoLivre!Q162*(1-Painel!$B$8)-Q$3-Q$4-Q$6)*(1-Painel!$E$7)-Q$5+Q$6)*Q$7</f>
        <v>6169022.0165458256</v>
      </c>
      <c r="R166" s="35">
        <f>((Produção!R160*PreçoLivre!R162*(1-Painel!$B$8)-R$3-R$4-R$6)*(1-Painel!$E$7)-R$5+R$6)*R$7</f>
        <v>5734100.8370759096</v>
      </c>
      <c r="S166" s="35">
        <f>((Produção!S160*PreçoLivre!S162*(1-Painel!$B$8)-S$3-S$4-S$6)*(1-Painel!$E$7)-S$5+S$6)*S$7</f>
        <v>5308428.5588822505</v>
      </c>
      <c r="T166" s="35">
        <f>((Produção!T160*PreçoLivre!T162*(1-Painel!$B$8)-T$3-T$4-T$6)*(1-Painel!$E$7)-T$5+T$6)*T$7</f>
        <v>5059945.8647131193</v>
      </c>
      <c r="U166" s="35">
        <f>((Produção!U160*PreçoLivre!U162*(1-Painel!$B$8)-U$3-U$4-U$6)*(1-Painel!$E$7)-U$5+U$6)*U$7</f>
        <v>4518815.1204968048</v>
      </c>
      <c r="V166" s="35">
        <f>((Produção!V160*PreçoLivre!V162*(1-Painel!$B$8)-V$3-V$4-V$6)*(1-Painel!$E$7)-V$5+V$6)*V$7</f>
        <v>4376251.9249059735</v>
      </c>
    </row>
    <row r="167" spans="1:22" x14ac:dyDescent="0.25">
      <c r="A167" s="36">
        <v>158</v>
      </c>
      <c r="B167" s="35">
        <f t="shared" si="2"/>
        <v>254447950.2794511</v>
      </c>
      <c r="C167" s="35">
        <f>((Produção!C161*PreçoLivre!C163*(1-Painel!$B$8)-C$3-C$4-C$6)*(1-Painel!$E$7)-C$5+C$6)*C$7</f>
        <v>23833471.069916122</v>
      </c>
      <c r="D167" s="35">
        <f>((Produção!D161*PreçoLivre!D163*(1-Painel!$B$8)-D$3-D$4-D$6)*(1-Painel!$E$7)-D$5+D$6)*D$7</f>
        <v>22796448.771567158</v>
      </c>
      <c r="E167" s="35">
        <f>((Produção!E161*PreçoLivre!E163*(1-Painel!$B$8)-E$3-E$4-E$6)*(1-Painel!$E$7)-E$5+E$6)*E$7</f>
        <v>21147429.868254453</v>
      </c>
      <c r="F167" s="35">
        <f>((Produção!F161*PreçoLivre!F163*(1-Painel!$B$8)-F$3-F$4-F$6)*(1-Painel!$E$7)-F$5+F$6)*F$7</f>
        <v>20203632.085547693</v>
      </c>
      <c r="G167" s="35">
        <f>((Produção!G161*PreçoLivre!G163*(1-Painel!$B$8)-G$3-G$4-G$6)*(1-Painel!$E$7)-G$5+G$6)*G$7</f>
        <v>18529787.149903495</v>
      </c>
      <c r="H167" s="35">
        <f>((Produção!H161*PreçoLivre!H163*(1-Painel!$B$8)-H$3-H$4-H$6)*(1-Painel!$E$7)-H$5+H$6)*H$7</f>
        <v>16999988.815676004</v>
      </c>
      <c r="I167" s="35">
        <f>((Produção!I161*PreçoLivre!I163*(1-Painel!$B$8)-I$3-I$4-I$6)*(1-Painel!$E$7)-I$5+I$6)*I$7</f>
        <v>15858594.931833807</v>
      </c>
      <c r="J167" s="35">
        <f>((Produção!J161*PreçoLivre!J163*(1-Painel!$B$8)-J$3-J$4-J$6)*(1-Painel!$E$7)-J$5+J$6)*J$7</f>
        <v>14165181.824835492</v>
      </c>
      <c r="K167" s="35">
        <f>((Produção!K161*PreçoLivre!K163*(1-Painel!$B$8)-K$3-K$4-K$6)*(1-Painel!$E$7)-K$5+K$6)*K$7</f>
        <v>12436582.58847321</v>
      </c>
      <c r="L167" s="35">
        <f>((Produção!L161*PreçoLivre!L163*(1-Painel!$B$8)-L$3-L$4-L$6)*(1-Painel!$E$7)-L$5+L$6)*L$7</f>
        <v>11474115.174002316</v>
      </c>
      <c r="M167" s="35">
        <f>((Produção!M161*PreçoLivre!M163*(1-Painel!$B$8)-M$3-M$4-M$6)*(1-Painel!$E$7)-M$5+M$6)*M$7</f>
        <v>10922164.158983933</v>
      </c>
      <c r="N167" s="35">
        <f>((Produção!N161*PreçoLivre!N163*(1-Painel!$B$8)-N$3-N$4-N$6)*(1-Painel!$E$7)-N$5+N$6)*N$7</f>
        <v>10134614.766584214</v>
      </c>
      <c r="O167" s="35">
        <f>((Produção!O161*PreçoLivre!O163*(1-Painel!$B$8)-O$3-O$4-O$6)*(1-Painel!$E$7)-O$5+O$6)*O$7</f>
        <v>9363619.4147025682</v>
      </c>
      <c r="P167" s="35">
        <f>((Produção!P161*PreçoLivre!P163*(1-Painel!$B$8)-P$3-P$4-P$6)*(1-Painel!$E$7)-P$5+P$6)*P$7</f>
        <v>8346952.9648349211</v>
      </c>
      <c r="Q167" s="35">
        <f>((Produção!Q161*PreçoLivre!Q163*(1-Painel!$B$8)-Q$3-Q$4-Q$6)*(1-Painel!$E$7)-Q$5+Q$6)*Q$7</f>
        <v>7678319.1823386187</v>
      </c>
      <c r="R167" s="35">
        <f>((Produção!R161*PreçoLivre!R163*(1-Painel!$B$8)-R$3-R$4-R$6)*(1-Painel!$E$7)-R$5+R$6)*R$7</f>
        <v>7187611.3267907053</v>
      </c>
      <c r="S167" s="35">
        <f>((Produção!S161*PreçoLivre!S163*(1-Painel!$B$8)-S$3-S$4-S$6)*(1-Painel!$E$7)-S$5+S$6)*S$7</f>
        <v>6634791.9161479492</v>
      </c>
      <c r="T167" s="35">
        <f>((Produção!T161*PreçoLivre!T163*(1-Painel!$B$8)-T$3-T$4-T$6)*(1-Painel!$E$7)-T$5+T$6)*T$7</f>
        <v>5985608.3060066672</v>
      </c>
      <c r="U167" s="35">
        <f>((Produção!U161*PreçoLivre!U163*(1-Painel!$B$8)-U$3-U$4-U$6)*(1-Painel!$E$7)-U$5+U$6)*U$7</f>
        <v>5616454.8549503358</v>
      </c>
      <c r="V167" s="35">
        <f>((Produção!V161*PreçoLivre!V163*(1-Painel!$B$8)-V$3-V$4-V$6)*(1-Painel!$E$7)-V$5+V$6)*V$7</f>
        <v>5132581.1081014406</v>
      </c>
    </row>
    <row r="168" spans="1:22" x14ac:dyDescent="0.25">
      <c r="A168" s="36">
        <v>159</v>
      </c>
      <c r="B168" s="35">
        <f t="shared" si="2"/>
        <v>241553458.16803339</v>
      </c>
      <c r="C168" s="35">
        <f>((Produção!C162*PreçoLivre!C164*(1-Painel!$B$8)-C$3-C$4-C$6)*(1-Painel!$E$7)-C$5+C$6)*C$7</f>
        <v>24204215.510012332</v>
      </c>
      <c r="D168" s="35">
        <f>((Produção!D162*PreçoLivre!D164*(1-Painel!$B$8)-D$3-D$4-D$6)*(1-Painel!$E$7)-D$5+D$6)*D$7</f>
        <v>21684806.937252913</v>
      </c>
      <c r="E168" s="35">
        <f>((Produção!E162*PreçoLivre!E164*(1-Painel!$B$8)-E$3-E$4-E$6)*(1-Painel!$E$7)-E$5+E$6)*E$7</f>
        <v>19964373.466445465</v>
      </c>
      <c r="F168" s="35">
        <f>((Produção!F162*PreçoLivre!F164*(1-Painel!$B$8)-F$3-F$4-F$6)*(1-Painel!$E$7)-F$5+F$6)*F$7</f>
        <v>18484562.186200857</v>
      </c>
      <c r="G168" s="35">
        <f>((Produção!G162*PreçoLivre!G164*(1-Painel!$B$8)-G$3-G$4-G$6)*(1-Painel!$E$7)-G$5+G$6)*G$7</f>
        <v>17465704.13309662</v>
      </c>
      <c r="H168" s="35">
        <f>((Produção!H162*PreçoLivre!H164*(1-Painel!$B$8)-H$3-H$4-H$6)*(1-Painel!$E$7)-H$5+H$6)*H$7</f>
        <v>15703100.318251032</v>
      </c>
      <c r="I168" s="35">
        <f>((Produção!I162*PreçoLivre!I164*(1-Painel!$B$8)-I$3-I$4-I$6)*(1-Painel!$E$7)-I$5+I$6)*I$7</f>
        <v>14491137.781726114</v>
      </c>
      <c r="J168" s="35">
        <f>((Produção!J162*PreçoLivre!J164*(1-Painel!$B$8)-J$3-J$4-J$6)*(1-Painel!$E$7)-J$5+J$6)*J$7</f>
        <v>13411969.173320679</v>
      </c>
      <c r="K168" s="35">
        <f>((Produção!K162*PreçoLivre!K164*(1-Painel!$B$8)-K$3-K$4-K$6)*(1-Painel!$E$7)-K$5+K$6)*K$7</f>
        <v>12203230.020409161</v>
      </c>
      <c r="L168" s="35">
        <f>((Produção!L162*PreçoLivre!L164*(1-Painel!$B$8)-L$3-L$4-L$6)*(1-Painel!$E$7)-L$5+L$6)*L$7</f>
        <v>11734770.769977462</v>
      </c>
      <c r="M168" s="35">
        <f>((Produção!M162*PreçoLivre!M164*(1-Painel!$B$8)-M$3-M$4-M$6)*(1-Painel!$E$7)-M$5+M$6)*M$7</f>
        <v>10661524.362745466</v>
      </c>
      <c r="N168" s="35">
        <f>((Produção!N162*PreçoLivre!N164*(1-Painel!$B$8)-N$3-N$4-N$6)*(1-Painel!$E$7)-N$5+N$6)*N$7</f>
        <v>9182972.9404467847</v>
      </c>
      <c r="O168" s="35">
        <f>((Produção!O162*PreçoLivre!O164*(1-Painel!$B$8)-O$3-O$4-O$6)*(1-Painel!$E$7)-O$5+O$6)*O$7</f>
        <v>8554837.485682942</v>
      </c>
      <c r="P168" s="35">
        <f>((Produção!P162*PreçoLivre!P164*(1-Painel!$B$8)-P$3-P$4-P$6)*(1-Painel!$E$7)-P$5+P$6)*P$7</f>
        <v>8010242.5615855223</v>
      </c>
      <c r="Q168" s="35">
        <f>((Produção!Q162*PreçoLivre!Q164*(1-Painel!$B$8)-Q$3-Q$4-Q$6)*(1-Painel!$E$7)-Q$5+Q$6)*Q$7</f>
        <v>6999820.6750926208</v>
      </c>
      <c r="R168" s="35">
        <f>((Produção!R162*PreçoLivre!R164*(1-Painel!$B$8)-R$3-R$4-R$6)*(1-Painel!$E$7)-R$5+R$6)*R$7</f>
        <v>6689276.8735120464</v>
      </c>
      <c r="S168" s="35">
        <f>((Produção!S162*PreçoLivre!S164*(1-Painel!$B$8)-S$3-S$4-S$6)*(1-Painel!$E$7)-S$5+S$6)*S$7</f>
        <v>6273966.3467248296</v>
      </c>
      <c r="T168" s="35">
        <f>((Produção!T162*PreçoLivre!T164*(1-Painel!$B$8)-T$3-T$4-T$6)*(1-Painel!$E$7)-T$5+T$6)*T$7</f>
        <v>5694236.1812557494</v>
      </c>
      <c r="U168" s="35">
        <f>((Produção!U162*PreçoLivre!U164*(1-Painel!$B$8)-U$3-U$4-U$6)*(1-Painel!$E$7)-U$5+U$6)*U$7</f>
        <v>5403983.0743580116</v>
      </c>
      <c r="V168" s="35">
        <f>((Produção!V162*PreçoLivre!V164*(1-Painel!$B$8)-V$3-V$4-V$6)*(1-Painel!$E$7)-V$5+V$6)*V$7</f>
        <v>4734727.3699367559</v>
      </c>
    </row>
    <row r="169" spans="1:22" x14ac:dyDescent="0.25">
      <c r="A169" s="36">
        <v>160</v>
      </c>
      <c r="B169" s="35">
        <f t="shared" si="2"/>
        <v>221066547.91568735</v>
      </c>
      <c r="C169" s="35">
        <f>((Produção!C163*PreçoLivre!C165*(1-Painel!$B$8)-C$3-C$4-C$6)*(1-Painel!$E$7)-C$5+C$6)*C$7</f>
        <v>22630728.523773413</v>
      </c>
      <c r="D169" s="35">
        <f>((Produção!D163*PreçoLivre!D165*(1-Painel!$B$8)-D$3-D$4-D$6)*(1-Painel!$E$7)-D$5+D$6)*D$7</f>
        <v>21419071.960374799</v>
      </c>
      <c r="E169" s="35">
        <f>((Produção!E163*PreçoLivre!E165*(1-Painel!$B$8)-E$3-E$4-E$6)*(1-Painel!$E$7)-E$5+E$6)*E$7</f>
        <v>20243405.659604922</v>
      </c>
      <c r="F169" s="35">
        <f>((Produção!F163*PreçoLivre!F165*(1-Painel!$B$8)-F$3-F$4-F$6)*(1-Painel!$E$7)-F$5+F$6)*F$7</f>
        <v>19131175.511143498</v>
      </c>
      <c r="G169" s="35">
        <f>((Produção!G163*PreçoLivre!G165*(1-Painel!$B$8)-G$3-G$4-G$6)*(1-Painel!$E$7)-G$5+G$6)*G$7</f>
        <v>16178916.275472661</v>
      </c>
      <c r="H169" s="35">
        <f>((Produção!H163*PreçoLivre!H165*(1-Painel!$B$8)-H$3-H$4-H$6)*(1-Painel!$E$7)-H$5+H$6)*H$7</f>
        <v>14632531.670686238</v>
      </c>
      <c r="I169" s="35">
        <f>((Produção!I163*PreçoLivre!I165*(1-Painel!$B$8)-I$3-I$4-I$6)*(1-Painel!$E$7)-I$5+I$6)*I$7</f>
        <v>13726825.515038397</v>
      </c>
      <c r="J169" s="35">
        <f>((Produção!J163*PreçoLivre!J165*(1-Painel!$B$8)-J$3-J$4-J$6)*(1-Painel!$E$7)-J$5+J$6)*J$7</f>
        <v>12410363.107486317</v>
      </c>
      <c r="K169" s="35">
        <f>((Produção!K163*PreçoLivre!K165*(1-Painel!$B$8)-K$3-K$4-K$6)*(1-Painel!$E$7)-K$5+K$6)*K$7</f>
        <v>11006809.078369247</v>
      </c>
      <c r="L169" s="35">
        <f>((Produção!L163*PreçoLivre!L165*(1-Painel!$B$8)-L$3-L$4-L$6)*(1-Painel!$E$7)-L$5+L$6)*L$7</f>
        <v>9864257.7911570817</v>
      </c>
      <c r="M169" s="35">
        <f>((Produção!M163*PreçoLivre!M165*(1-Painel!$B$8)-M$3-M$4-M$6)*(1-Painel!$E$7)-M$5+M$6)*M$7</f>
        <v>8947297.4524060506</v>
      </c>
      <c r="N169" s="35">
        <f>((Produção!N163*PreçoLivre!N165*(1-Painel!$B$8)-N$3-N$4-N$6)*(1-Painel!$E$7)-N$5+N$6)*N$7</f>
        <v>7865121.2649217499</v>
      </c>
      <c r="O169" s="35">
        <f>((Produção!O163*PreçoLivre!O165*(1-Painel!$B$8)-O$3-O$4-O$6)*(1-Painel!$E$7)-O$5+O$6)*O$7</f>
        <v>7230303.232742276</v>
      </c>
      <c r="P169" s="35">
        <f>((Produção!P163*PreçoLivre!P165*(1-Painel!$B$8)-P$3-P$4-P$6)*(1-Painel!$E$7)-P$5+P$6)*P$7</f>
        <v>6548269.0814514365</v>
      </c>
      <c r="Q169" s="35">
        <f>((Produção!Q163*PreçoLivre!Q165*(1-Painel!$B$8)-Q$3-Q$4-Q$6)*(1-Painel!$E$7)-Q$5+Q$6)*Q$7</f>
        <v>6432535.8501651026</v>
      </c>
      <c r="R169" s="35">
        <f>((Produção!R163*PreçoLivre!R165*(1-Painel!$B$8)-R$3-R$4-R$6)*(1-Painel!$E$7)-R$5+R$6)*R$7</f>
        <v>5816376.256230914</v>
      </c>
      <c r="S169" s="35">
        <f>((Produção!S163*PreçoLivre!S165*(1-Painel!$B$8)-S$3-S$4-S$6)*(1-Painel!$E$7)-S$5+S$6)*S$7</f>
        <v>4774566.6541655352</v>
      </c>
      <c r="T169" s="35">
        <f>((Produção!T163*PreçoLivre!T165*(1-Painel!$B$8)-T$3-T$4-T$6)*(1-Painel!$E$7)-T$5+T$6)*T$7</f>
        <v>4483994.5649015913</v>
      </c>
      <c r="U169" s="35">
        <f>((Produção!U163*PreçoLivre!U165*(1-Painel!$B$8)-U$3-U$4-U$6)*(1-Painel!$E$7)-U$5+U$6)*U$7</f>
        <v>4048487.1438063923</v>
      </c>
      <c r="V169" s="35">
        <f>((Produção!V163*PreçoLivre!V165*(1-Painel!$B$8)-V$3-V$4-V$6)*(1-Painel!$E$7)-V$5+V$6)*V$7</f>
        <v>3675511.3217897252</v>
      </c>
    </row>
    <row r="170" spans="1:22" x14ac:dyDescent="0.25">
      <c r="A170" s="36">
        <v>161</v>
      </c>
      <c r="B170" s="35">
        <f t="shared" si="2"/>
        <v>197791158.28493527</v>
      </c>
      <c r="C170" s="35">
        <f>((Produção!C164*PreçoLivre!C166*(1-Painel!$B$8)-C$3-C$4-C$6)*(1-Painel!$E$7)-C$5+C$6)*C$7</f>
        <v>22120797.638831824</v>
      </c>
      <c r="D170" s="35">
        <f>((Produção!D164*PreçoLivre!D166*(1-Painel!$B$8)-D$3-D$4-D$6)*(1-Painel!$E$7)-D$5+D$6)*D$7</f>
        <v>19425886.624031972</v>
      </c>
      <c r="E170" s="35">
        <f>((Produção!E164*PreçoLivre!E166*(1-Painel!$B$8)-E$3-E$4-E$6)*(1-Painel!$E$7)-E$5+E$6)*E$7</f>
        <v>18041373.60476651</v>
      </c>
      <c r="F170" s="35">
        <f>((Produção!F164*PreçoLivre!F166*(1-Painel!$B$8)-F$3-F$4-F$6)*(1-Painel!$E$7)-F$5+F$6)*F$7</f>
        <v>16236773.051017568</v>
      </c>
      <c r="G170" s="35">
        <f>((Produção!G164*PreçoLivre!G166*(1-Painel!$B$8)-G$3-G$4-G$6)*(1-Painel!$E$7)-G$5+G$6)*G$7</f>
        <v>14336435.111931026</v>
      </c>
      <c r="H170" s="35">
        <f>((Produção!H164*PreçoLivre!H166*(1-Painel!$B$8)-H$3-H$4-H$6)*(1-Painel!$E$7)-H$5+H$6)*H$7</f>
        <v>12902722.455560634</v>
      </c>
      <c r="I170" s="35">
        <f>((Produção!I164*PreçoLivre!I166*(1-Painel!$B$8)-I$3-I$4-I$6)*(1-Painel!$E$7)-I$5+I$6)*I$7</f>
        <v>11623131.216830574</v>
      </c>
      <c r="J170" s="35">
        <f>((Produção!J164*PreçoLivre!J166*(1-Painel!$B$8)-J$3-J$4-J$6)*(1-Painel!$E$7)-J$5+J$6)*J$7</f>
        <v>10565315.873360449</v>
      </c>
      <c r="K170" s="35">
        <f>((Produção!K164*PreçoLivre!K166*(1-Painel!$B$8)-K$3-K$4-K$6)*(1-Painel!$E$7)-K$5+K$6)*K$7</f>
        <v>9223249.3753117267</v>
      </c>
      <c r="L170" s="35">
        <f>((Produção!L164*PreçoLivre!L166*(1-Painel!$B$8)-L$3-L$4-L$6)*(1-Painel!$E$7)-L$5+L$6)*L$7</f>
        <v>8473865.3063112255</v>
      </c>
      <c r="M170" s="35">
        <f>((Produção!M164*PreçoLivre!M166*(1-Painel!$B$8)-M$3-M$4-M$6)*(1-Painel!$E$7)-M$5+M$6)*M$7</f>
        <v>7745667.3598158956</v>
      </c>
      <c r="N170" s="35">
        <f>((Produção!N164*PreçoLivre!N166*(1-Painel!$B$8)-N$3-N$4-N$6)*(1-Painel!$E$7)-N$5+N$6)*N$7</f>
        <v>7206338.3073013024</v>
      </c>
      <c r="O170" s="35">
        <f>((Produção!O164*PreçoLivre!O166*(1-Painel!$B$8)-O$3-O$4-O$6)*(1-Painel!$E$7)-O$5+O$6)*O$7</f>
        <v>6755914.3697833493</v>
      </c>
      <c r="P170" s="35">
        <f>((Produção!P164*PreçoLivre!P166*(1-Painel!$B$8)-P$3-P$4-P$6)*(1-Painel!$E$7)-P$5+P$6)*P$7</f>
        <v>6068104.1492234655</v>
      </c>
      <c r="Q170" s="35">
        <f>((Produção!Q164*PreçoLivre!Q166*(1-Painel!$B$8)-Q$3-Q$4-Q$6)*(1-Painel!$E$7)-Q$5+Q$6)*Q$7</f>
        <v>5531471.863369965</v>
      </c>
      <c r="R170" s="35">
        <f>((Produção!R164*PreçoLivre!R166*(1-Painel!$B$8)-R$3-R$4-R$6)*(1-Painel!$E$7)-R$5+R$6)*R$7</f>
        <v>5099856.759072586</v>
      </c>
      <c r="S170" s="35">
        <f>((Produção!S164*PreçoLivre!S166*(1-Painel!$B$8)-S$3-S$4-S$6)*(1-Painel!$E$7)-S$5+S$6)*S$7</f>
        <v>4485229.1674708137</v>
      </c>
      <c r="T170" s="35">
        <f>((Produção!T164*PreçoLivre!T166*(1-Painel!$B$8)-T$3-T$4-T$6)*(1-Painel!$E$7)-T$5+T$6)*T$7</f>
        <v>4172453.9468518021</v>
      </c>
      <c r="U170" s="35">
        <f>((Produção!U164*PreçoLivre!U166*(1-Painel!$B$8)-U$3-U$4-U$6)*(1-Painel!$E$7)-U$5+U$6)*U$7</f>
        <v>3962034.7544801147</v>
      </c>
      <c r="V170" s="35">
        <f>((Produção!V164*PreçoLivre!V166*(1-Painel!$B$8)-V$3-V$4-V$6)*(1-Painel!$E$7)-V$5+V$6)*V$7</f>
        <v>3814537.3496124423</v>
      </c>
    </row>
    <row r="171" spans="1:22" x14ac:dyDescent="0.25">
      <c r="A171" s="36">
        <v>162</v>
      </c>
      <c r="B171" s="35">
        <f t="shared" si="2"/>
        <v>242754651.20562851</v>
      </c>
      <c r="C171" s="35">
        <f>((Produção!C165*PreçoLivre!C167*(1-Painel!$B$8)-C$3-C$4-C$6)*(1-Painel!$E$7)-C$5+C$6)*C$7</f>
        <v>22762225.905801527</v>
      </c>
      <c r="D171" s="35">
        <f>((Produção!D165*PreçoLivre!D167*(1-Painel!$B$8)-D$3-D$4-D$6)*(1-Painel!$E$7)-D$5+D$6)*D$7</f>
        <v>20785809.36942149</v>
      </c>
      <c r="E171" s="35">
        <f>((Produção!E165*PreçoLivre!E167*(1-Painel!$B$8)-E$3-E$4-E$6)*(1-Painel!$E$7)-E$5+E$6)*E$7</f>
        <v>20270166.866348162</v>
      </c>
      <c r="F171" s="35">
        <f>((Produção!F165*PreçoLivre!F167*(1-Painel!$B$8)-F$3-F$4-F$6)*(1-Painel!$E$7)-F$5+F$6)*F$7</f>
        <v>20147520.535472836</v>
      </c>
      <c r="G171" s="35">
        <f>((Produção!G165*PreçoLivre!G167*(1-Painel!$B$8)-G$3-G$4-G$6)*(1-Painel!$E$7)-G$5+G$6)*G$7</f>
        <v>18283580.725432493</v>
      </c>
      <c r="H171" s="35">
        <f>((Produção!H165*PreçoLivre!H167*(1-Painel!$B$8)-H$3-H$4-H$6)*(1-Painel!$E$7)-H$5+H$6)*H$7</f>
        <v>17406226.135390207</v>
      </c>
      <c r="I171" s="35">
        <f>((Produção!I165*PreçoLivre!I167*(1-Painel!$B$8)-I$3-I$4-I$6)*(1-Painel!$E$7)-I$5+I$6)*I$7</f>
        <v>15191346.305821922</v>
      </c>
      <c r="J171" s="35">
        <f>((Produção!J165*PreçoLivre!J167*(1-Painel!$B$8)-J$3-J$4-J$6)*(1-Painel!$E$7)-J$5+J$6)*J$7</f>
        <v>13813664.143201815</v>
      </c>
      <c r="K171" s="35">
        <f>((Produção!K165*PreçoLivre!K167*(1-Painel!$B$8)-K$3-K$4-K$6)*(1-Painel!$E$7)-K$5+K$6)*K$7</f>
        <v>12716171.83202209</v>
      </c>
      <c r="L171" s="35">
        <f>((Produção!L165*PreçoLivre!L167*(1-Painel!$B$8)-L$3-L$4-L$6)*(1-Painel!$E$7)-L$5+L$6)*L$7</f>
        <v>11389170.220869543</v>
      </c>
      <c r="M171" s="35">
        <f>((Produção!M165*PreçoLivre!M167*(1-Painel!$B$8)-M$3-M$4-M$6)*(1-Painel!$E$7)-M$5+M$6)*M$7</f>
        <v>10130280.199396832</v>
      </c>
      <c r="N171" s="35">
        <f>((Produção!N165*PreçoLivre!N167*(1-Painel!$B$8)-N$3-N$4-N$6)*(1-Painel!$E$7)-N$5+N$6)*N$7</f>
        <v>9248390.0576531626</v>
      </c>
      <c r="O171" s="35">
        <f>((Produção!O165*PreçoLivre!O167*(1-Painel!$B$8)-O$3-O$4-O$6)*(1-Painel!$E$7)-O$5+O$6)*O$7</f>
        <v>8821871.0758673139</v>
      </c>
      <c r="P171" s="35">
        <f>((Produção!P165*PreçoLivre!P167*(1-Painel!$B$8)-P$3-P$4-P$6)*(1-Painel!$E$7)-P$5+P$6)*P$7</f>
        <v>7682528.0189923849</v>
      </c>
      <c r="Q171" s="35">
        <f>((Produção!Q165*PreçoLivre!Q167*(1-Painel!$B$8)-Q$3-Q$4-Q$6)*(1-Painel!$E$7)-Q$5+Q$6)*Q$7</f>
        <v>7050313.7045929665</v>
      </c>
      <c r="R171" s="35">
        <f>((Produção!R165*PreçoLivre!R167*(1-Painel!$B$8)-R$3-R$4-R$6)*(1-Painel!$E$7)-R$5+R$6)*R$7</f>
        <v>6302925.0586318998</v>
      </c>
      <c r="S171" s="35">
        <f>((Produção!S165*PreçoLivre!S167*(1-Painel!$B$8)-S$3-S$4-S$6)*(1-Painel!$E$7)-S$5+S$6)*S$7</f>
        <v>6220388.2405107124</v>
      </c>
      <c r="T171" s="35">
        <f>((Produção!T165*PreçoLivre!T167*(1-Painel!$B$8)-T$3-T$4-T$6)*(1-Painel!$E$7)-T$5+T$6)*T$7</f>
        <v>5395680.7640136806</v>
      </c>
      <c r="U171" s="35">
        <f>((Produção!U165*PreçoLivre!U167*(1-Painel!$B$8)-U$3-U$4-U$6)*(1-Painel!$E$7)-U$5+U$6)*U$7</f>
        <v>4713362.6983368602</v>
      </c>
      <c r="V171" s="35">
        <f>((Produção!V165*PreçoLivre!V167*(1-Painel!$B$8)-V$3-V$4-V$6)*(1-Painel!$E$7)-V$5+V$6)*V$7</f>
        <v>4423029.347850604</v>
      </c>
    </row>
    <row r="172" spans="1:22" x14ac:dyDescent="0.25">
      <c r="A172" s="36">
        <v>163</v>
      </c>
      <c r="B172" s="35">
        <f t="shared" si="2"/>
        <v>229801092.12731475</v>
      </c>
      <c r="C172" s="35">
        <f>((Produção!C166*PreçoLivre!C168*(1-Painel!$B$8)-C$3-C$4-C$6)*(1-Painel!$E$7)-C$5+C$6)*C$7</f>
        <v>24637412.305474609</v>
      </c>
      <c r="D172" s="35">
        <f>((Produção!D166*PreçoLivre!D168*(1-Painel!$B$8)-D$3-D$4-D$6)*(1-Painel!$E$7)-D$5+D$6)*D$7</f>
        <v>22806996.868154377</v>
      </c>
      <c r="E172" s="35">
        <f>((Produção!E166*PreçoLivre!E168*(1-Painel!$B$8)-E$3-E$4-E$6)*(1-Painel!$E$7)-E$5+E$6)*E$7</f>
        <v>21248582.694888253</v>
      </c>
      <c r="F172" s="35">
        <f>((Produção!F166*PreçoLivre!F168*(1-Painel!$B$8)-F$3-F$4-F$6)*(1-Painel!$E$7)-F$5+F$6)*F$7</f>
        <v>18867483.05460836</v>
      </c>
      <c r="G172" s="35">
        <f>((Produção!G166*PreçoLivre!G168*(1-Painel!$B$8)-G$3-G$4-G$6)*(1-Painel!$E$7)-G$5+G$6)*G$7</f>
        <v>16207750.466410955</v>
      </c>
      <c r="H172" s="35">
        <f>((Produção!H166*PreçoLivre!H168*(1-Painel!$B$8)-H$3-H$4-H$6)*(1-Painel!$E$7)-H$5+H$6)*H$7</f>
        <v>14590801.435988955</v>
      </c>
      <c r="I172" s="35">
        <f>((Produção!I166*PreçoLivre!I168*(1-Painel!$B$8)-I$3-I$4-I$6)*(1-Painel!$E$7)-I$5+I$6)*I$7</f>
        <v>13025776.129248107</v>
      </c>
      <c r="J172" s="35">
        <f>((Produção!J166*PreçoLivre!J168*(1-Painel!$B$8)-J$3-J$4-J$6)*(1-Painel!$E$7)-J$5+J$6)*J$7</f>
        <v>11949871.988335056</v>
      </c>
      <c r="K172" s="35">
        <f>((Produção!K166*PreçoLivre!K168*(1-Painel!$B$8)-K$3-K$4-K$6)*(1-Painel!$E$7)-K$5+K$6)*K$7</f>
        <v>10862786.371832039</v>
      </c>
      <c r="L172" s="35">
        <f>((Produção!L166*PreçoLivre!L168*(1-Painel!$B$8)-L$3-L$4-L$6)*(1-Painel!$E$7)-L$5+L$6)*L$7</f>
        <v>10028950.087494595</v>
      </c>
      <c r="M172" s="35">
        <f>((Produção!M166*PreçoLivre!M168*(1-Painel!$B$8)-M$3-M$4-M$6)*(1-Painel!$E$7)-M$5+M$6)*M$7</f>
        <v>8926628.5961302295</v>
      </c>
      <c r="N172" s="35">
        <f>((Produção!N166*PreçoLivre!N168*(1-Painel!$B$8)-N$3-N$4-N$6)*(1-Painel!$E$7)-N$5+N$6)*N$7</f>
        <v>8297923.9947777307</v>
      </c>
      <c r="O172" s="35">
        <f>((Produção!O166*PreçoLivre!O168*(1-Painel!$B$8)-O$3-O$4-O$6)*(1-Painel!$E$7)-O$5+O$6)*O$7</f>
        <v>7906344.286760496</v>
      </c>
      <c r="P172" s="35">
        <f>((Produção!P166*PreçoLivre!P168*(1-Painel!$B$8)-P$3-P$4-P$6)*(1-Painel!$E$7)-P$5+P$6)*P$7</f>
        <v>7219565.6236250456</v>
      </c>
      <c r="Q172" s="35">
        <f>((Produção!Q166*PreçoLivre!Q168*(1-Painel!$B$8)-Q$3-Q$4-Q$6)*(1-Painel!$E$7)-Q$5+Q$6)*Q$7</f>
        <v>6531573.5492447093</v>
      </c>
      <c r="R172" s="35">
        <f>((Produção!R166*PreçoLivre!R168*(1-Painel!$B$8)-R$3-R$4-R$6)*(1-Painel!$E$7)-R$5+R$6)*R$7</f>
        <v>5992653.9169643549</v>
      </c>
      <c r="S172" s="35">
        <f>((Produção!S166*PreçoLivre!S168*(1-Painel!$B$8)-S$3-S$4-S$6)*(1-Painel!$E$7)-S$5+S$6)*S$7</f>
        <v>5643762.0118868127</v>
      </c>
      <c r="T172" s="35">
        <f>((Produção!T166*PreçoLivre!T168*(1-Painel!$B$8)-T$3-T$4-T$6)*(1-Painel!$E$7)-T$5+T$6)*T$7</f>
        <v>5371324.1837775121</v>
      </c>
      <c r="U172" s="35">
        <f>((Produção!U166*PreçoLivre!U168*(1-Painel!$B$8)-U$3-U$4-U$6)*(1-Painel!$E$7)-U$5+U$6)*U$7</f>
        <v>4956567.8491757205</v>
      </c>
      <c r="V172" s="35">
        <f>((Produção!V166*PreçoLivre!V168*(1-Painel!$B$8)-V$3-V$4-V$6)*(1-Painel!$E$7)-V$5+V$6)*V$7</f>
        <v>4728336.7125368789</v>
      </c>
    </row>
    <row r="173" spans="1:22" x14ac:dyDescent="0.25">
      <c r="A173" s="36">
        <v>164</v>
      </c>
      <c r="B173" s="35">
        <f t="shared" si="2"/>
        <v>224891206.08033529</v>
      </c>
      <c r="C173" s="35">
        <f>((Produção!C167*PreçoLivre!C169*(1-Painel!$B$8)-C$3-C$4-C$6)*(1-Painel!$E$7)-C$5+C$6)*C$7</f>
        <v>23850777.202106774</v>
      </c>
      <c r="D173" s="35">
        <f>((Produção!D167*PreçoLivre!D169*(1-Painel!$B$8)-D$3-D$4-D$6)*(1-Painel!$E$7)-D$5+D$6)*D$7</f>
        <v>21006881.742822327</v>
      </c>
      <c r="E173" s="35">
        <f>((Produção!E167*PreçoLivre!E169*(1-Painel!$B$8)-E$3-E$4-E$6)*(1-Painel!$E$7)-E$5+E$6)*E$7</f>
        <v>18098423.150847703</v>
      </c>
      <c r="F173" s="35">
        <f>((Produção!F167*PreçoLivre!F169*(1-Painel!$B$8)-F$3-F$4-F$6)*(1-Painel!$E$7)-F$5+F$6)*F$7</f>
        <v>16555819.584313488</v>
      </c>
      <c r="G173" s="35">
        <f>((Produção!G167*PreçoLivre!G169*(1-Painel!$B$8)-G$3-G$4-G$6)*(1-Painel!$E$7)-G$5+G$6)*G$7</f>
        <v>15993611.060268775</v>
      </c>
      <c r="H173" s="35">
        <f>((Produção!H167*PreçoLivre!H169*(1-Painel!$B$8)-H$3-H$4-H$6)*(1-Painel!$E$7)-H$5+H$6)*H$7</f>
        <v>14349590.444724364</v>
      </c>
      <c r="I173" s="35">
        <f>((Produção!I167*PreçoLivre!I169*(1-Painel!$B$8)-I$3-I$4-I$6)*(1-Painel!$E$7)-I$5+I$6)*I$7</f>
        <v>12798853.475284988</v>
      </c>
      <c r="J173" s="35">
        <f>((Produção!J167*PreçoLivre!J169*(1-Painel!$B$8)-J$3-J$4-J$6)*(1-Painel!$E$7)-J$5+J$6)*J$7</f>
        <v>11493481.015266327</v>
      </c>
      <c r="K173" s="35">
        <f>((Produção!K167*PreçoLivre!K169*(1-Painel!$B$8)-K$3-K$4-K$6)*(1-Painel!$E$7)-K$5+K$6)*K$7</f>
        <v>11102248.235858399</v>
      </c>
      <c r="L173" s="35">
        <f>((Produção!L167*PreçoLivre!L169*(1-Painel!$B$8)-L$3-L$4-L$6)*(1-Painel!$E$7)-L$5+L$6)*L$7</f>
        <v>10468468.581780156</v>
      </c>
      <c r="M173" s="35">
        <f>((Produção!M167*PreçoLivre!M169*(1-Painel!$B$8)-M$3-M$4-M$6)*(1-Painel!$E$7)-M$5+M$6)*M$7</f>
        <v>9856472.4463435579</v>
      </c>
      <c r="N173" s="35">
        <f>((Produção!N167*PreçoLivre!N169*(1-Painel!$B$8)-N$3-N$4-N$6)*(1-Painel!$E$7)-N$5+N$6)*N$7</f>
        <v>9538835.5335577391</v>
      </c>
      <c r="O173" s="35">
        <f>((Produção!O167*PreçoLivre!O169*(1-Painel!$B$8)-O$3-O$4-O$6)*(1-Painel!$E$7)-O$5+O$6)*O$7</f>
        <v>8871755.8229396194</v>
      </c>
      <c r="P173" s="35">
        <f>((Produção!P167*PreçoLivre!P169*(1-Painel!$B$8)-P$3-P$4-P$6)*(1-Painel!$E$7)-P$5+P$6)*P$7</f>
        <v>7986579.2896403428</v>
      </c>
      <c r="Q173" s="35">
        <f>((Produção!Q167*PreçoLivre!Q169*(1-Painel!$B$8)-Q$3-Q$4-Q$6)*(1-Painel!$E$7)-Q$5+Q$6)*Q$7</f>
        <v>6961504.0161705799</v>
      </c>
      <c r="R173" s="35">
        <f>((Produção!R167*PreçoLivre!R169*(1-Painel!$B$8)-R$3-R$4-R$6)*(1-Painel!$E$7)-R$5+R$6)*R$7</f>
        <v>6261973.319264804</v>
      </c>
      <c r="S173" s="35">
        <f>((Produção!S167*PreçoLivre!S169*(1-Painel!$B$8)-S$3-S$4-S$6)*(1-Painel!$E$7)-S$5+S$6)*S$7</f>
        <v>5371646.2740626195</v>
      </c>
      <c r="T173" s="35">
        <f>((Produção!T167*PreçoLivre!T169*(1-Painel!$B$8)-T$3-T$4-T$6)*(1-Painel!$E$7)-T$5+T$6)*T$7</f>
        <v>5051440.5297295665</v>
      </c>
      <c r="U173" s="35">
        <f>((Produção!U167*PreçoLivre!U169*(1-Painel!$B$8)-U$3-U$4-U$6)*(1-Painel!$E$7)-U$5+U$6)*U$7</f>
        <v>4756594.6333998758</v>
      </c>
      <c r="V173" s="35">
        <f>((Produção!V167*PreçoLivre!V169*(1-Painel!$B$8)-V$3-V$4-V$6)*(1-Painel!$E$7)-V$5+V$6)*V$7</f>
        <v>4516249.7219532067</v>
      </c>
    </row>
    <row r="174" spans="1:22" x14ac:dyDescent="0.25">
      <c r="A174" s="36">
        <v>165</v>
      </c>
      <c r="B174" s="35">
        <f t="shared" si="2"/>
        <v>222439721.73398706</v>
      </c>
      <c r="C174" s="35">
        <f>((Produção!C168*PreçoLivre!C170*(1-Painel!$B$8)-C$3-C$4-C$6)*(1-Painel!$E$7)-C$5+C$6)*C$7</f>
        <v>22069691.776140988</v>
      </c>
      <c r="D174" s="35">
        <f>((Produção!D168*PreçoLivre!D170*(1-Painel!$B$8)-D$3-D$4-D$6)*(1-Painel!$E$7)-D$5+D$6)*D$7</f>
        <v>20221052.343725387</v>
      </c>
      <c r="E174" s="35">
        <f>((Produção!E168*PreçoLivre!E170*(1-Painel!$B$8)-E$3-E$4-E$6)*(1-Painel!$E$7)-E$5+E$6)*E$7</f>
        <v>17423936.14625654</v>
      </c>
      <c r="F174" s="35">
        <f>((Produção!F168*PreçoLivre!F170*(1-Painel!$B$8)-F$3-F$4-F$6)*(1-Painel!$E$7)-F$5+F$6)*F$7</f>
        <v>16610948.982941607</v>
      </c>
      <c r="G174" s="35">
        <f>((Produção!G168*PreçoLivre!G170*(1-Painel!$B$8)-G$3-G$4-G$6)*(1-Painel!$E$7)-G$5+G$6)*G$7</f>
        <v>15197571.145248882</v>
      </c>
      <c r="H174" s="35">
        <f>((Produção!H168*PreçoLivre!H170*(1-Painel!$B$8)-H$3-H$4-H$6)*(1-Painel!$E$7)-H$5+H$6)*H$7</f>
        <v>13853822.239813879</v>
      </c>
      <c r="I174" s="35">
        <f>((Produção!I168*PreçoLivre!I170*(1-Painel!$B$8)-I$3-I$4-I$6)*(1-Painel!$E$7)-I$5+I$6)*I$7</f>
        <v>12515462.62380366</v>
      </c>
      <c r="J174" s="35">
        <f>((Produção!J168*PreçoLivre!J170*(1-Painel!$B$8)-J$3-J$4-J$6)*(1-Painel!$E$7)-J$5+J$6)*J$7</f>
        <v>11681736.450757705</v>
      </c>
      <c r="K174" s="35">
        <f>((Produção!K168*PreçoLivre!K170*(1-Painel!$B$8)-K$3-K$4-K$6)*(1-Painel!$E$7)-K$5+K$6)*K$7</f>
        <v>11291240.147763912</v>
      </c>
      <c r="L174" s="35">
        <f>((Produção!L168*PreçoLivre!L170*(1-Painel!$B$8)-L$3-L$4-L$6)*(1-Painel!$E$7)-L$5+L$6)*L$7</f>
        <v>10002908.373066157</v>
      </c>
      <c r="M174" s="35">
        <f>((Produção!M168*PreçoLivre!M170*(1-Painel!$B$8)-M$3-M$4-M$6)*(1-Painel!$E$7)-M$5+M$6)*M$7</f>
        <v>9811238.2635896485</v>
      </c>
      <c r="N174" s="35">
        <f>((Produção!N168*PreçoLivre!N170*(1-Painel!$B$8)-N$3-N$4-N$6)*(1-Painel!$E$7)-N$5+N$6)*N$7</f>
        <v>9094864.9962455295</v>
      </c>
      <c r="O174" s="35">
        <f>((Produção!O168*PreçoLivre!O170*(1-Painel!$B$8)-O$3-O$4-O$6)*(1-Painel!$E$7)-O$5+O$6)*O$7</f>
        <v>8010978.6946391631</v>
      </c>
      <c r="P174" s="35">
        <f>((Produção!P168*PreçoLivre!P170*(1-Painel!$B$8)-P$3-P$4-P$6)*(1-Painel!$E$7)-P$5+P$6)*P$7</f>
        <v>7236363.5800162861</v>
      </c>
      <c r="Q174" s="35">
        <f>((Produção!Q168*PreçoLivre!Q170*(1-Painel!$B$8)-Q$3-Q$4-Q$6)*(1-Painel!$E$7)-Q$5+Q$6)*Q$7</f>
        <v>6703531.8488228004</v>
      </c>
      <c r="R174" s="35">
        <f>((Produção!R168*PreçoLivre!R170*(1-Painel!$B$8)-R$3-R$4-R$6)*(1-Painel!$E$7)-R$5+R$6)*R$7</f>
        <v>7110695.3619164964</v>
      </c>
      <c r="S174" s="35">
        <f>((Produção!S168*PreçoLivre!S170*(1-Painel!$B$8)-S$3-S$4-S$6)*(1-Painel!$E$7)-S$5+S$6)*S$7</f>
        <v>6421190.1252229195</v>
      </c>
      <c r="T174" s="35">
        <f>((Produção!T168*PreçoLivre!T170*(1-Painel!$B$8)-T$3-T$4-T$6)*(1-Painel!$E$7)-T$5+T$6)*T$7</f>
        <v>6212944.7931100661</v>
      </c>
      <c r="U174" s="35">
        <f>((Produção!U168*PreçoLivre!U170*(1-Painel!$B$8)-U$3-U$4-U$6)*(1-Painel!$E$7)-U$5+U$6)*U$7</f>
        <v>5745359.1019678321</v>
      </c>
      <c r="V174" s="35">
        <f>((Produção!V168*PreçoLivre!V170*(1-Painel!$B$8)-V$3-V$4-V$6)*(1-Painel!$E$7)-V$5+V$6)*V$7</f>
        <v>5224184.7389375856</v>
      </c>
    </row>
    <row r="175" spans="1:22" x14ac:dyDescent="0.25">
      <c r="A175" s="36">
        <v>166</v>
      </c>
      <c r="B175" s="35">
        <f t="shared" si="2"/>
        <v>254253973.18087512</v>
      </c>
      <c r="C175" s="35">
        <f>((Produção!C169*PreçoLivre!C171*(1-Painel!$B$8)-C$3-C$4-C$6)*(1-Painel!$E$7)-C$5+C$6)*C$7</f>
        <v>25748729.456524096</v>
      </c>
      <c r="D175" s="35">
        <f>((Produção!D169*PreçoLivre!D171*(1-Painel!$B$8)-D$3-D$4-D$6)*(1-Painel!$E$7)-D$5+D$6)*D$7</f>
        <v>22812726.911549386</v>
      </c>
      <c r="E175" s="35">
        <f>((Produção!E169*PreçoLivre!E171*(1-Painel!$B$8)-E$3-E$4-E$6)*(1-Painel!$E$7)-E$5+E$6)*E$7</f>
        <v>22085756.780627865</v>
      </c>
      <c r="F175" s="35">
        <f>((Produção!F169*PreçoLivre!F171*(1-Painel!$B$8)-F$3-F$4-F$6)*(1-Painel!$E$7)-F$5+F$6)*F$7</f>
        <v>19903593.885751266</v>
      </c>
      <c r="G175" s="35">
        <f>((Produção!G169*PreçoLivre!G171*(1-Painel!$B$8)-G$3-G$4-G$6)*(1-Painel!$E$7)-G$5+G$6)*G$7</f>
        <v>19182878.65156547</v>
      </c>
      <c r="H175" s="35">
        <f>((Produção!H169*PreçoLivre!H171*(1-Painel!$B$8)-H$3-H$4-H$6)*(1-Painel!$E$7)-H$5+H$6)*H$7</f>
        <v>17612961.718059335</v>
      </c>
      <c r="I175" s="35">
        <f>((Produção!I169*PreçoLivre!I171*(1-Painel!$B$8)-I$3-I$4-I$6)*(1-Painel!$E$7)-I$5+I$6)*I$7</f>
        <v>16077023.895031057</v>
      </c>
      <c r="J175" s="35">
        <f>((Produção!J169*PreçoLivre!J171*(1-Painel!$B$8)-J$3-J$4-J$6)*(1-Painel!$E$7)-J$5+J$6)*J$7</f>
        <v>14366968.767389951</v>
      </c>
      <c r="K175" s="35">
        <f>((Produção!K169*PreçoLivre!K171*(1-Painel!$B$8)-K$3-K$4-K$6)*(1-Painel!$E$7)-K$5+K$6)*K$7</f>
        <v>12768053.584153088</v>
      </c>
      <c r="L175" s="35">
        <f>((Produção!L169*PreçoLivre!L171*(1-Painel!$B$8)-L$3-L$4-L$6)*(1-Painel!$E$7)-L$5+L$6)*L$7</f>
        <v>12207799.793479389</v>
      </c>
      <c r="M175" s="35">
        <f>((Produção!M169*PreçoLivre!M171*(1-Painel!$B$8)-M$3-M$4-M$6)*(1-Painel!$E$7)-M$5+M$6)*M$7</f>
        <v>10701244.141246073</v>
      </c>
      <c r="N175" s="35">
        <f>((Produção!N169*PreçoLivre!N171*(1-Painel!$B$8)-N$3-N$4-N$6)*(1-Painel!$E$7)-N$5+N$6)*N$7</f>
        <v>9758243.4901849683</v>
      </c>
      <c r="O175" s="35">
        <f>((Produção!O169*PreçoLivre!O171*(1-Painel!$B$8)-O$3-O$4-O$6)*(1-Painel!$E$7)-O$5+O$6)*O$7</f>
        <v>8618235.9807357993</v>
      </c>
      <c r="P175" s="35">
        <f>((Produção!P169*PreçoLivre!P171*(1-Painel!$B$8)-P$3-P$4-P$6)*(1-Painel!$E$7)-P$5+P$6)*P$7</f>
        <v>7970839.0776750902</v>
      </c>
      <c r="Q175" s="35">
        <f>((Produção!Q169*PreçoLivre!Q171*(1-Painel!$B$8)-Q$3-Q$4-Q$6)*(1-Painel!$E$7)-Q$5+Q$6)*Q$7</f>
        <v>7299489.3609190173</v>
      </c>
      <c r="R175" s="35">
        <f>((Produção!R169*PreçoLivre!R171*(1-Painel!$B$8)-R$3-R$4-R$6)*(1-Painel!$E$7)-R$5+R$6)*R$7</f>
        <v>6584710.740506391</v>
      </c>
      <c r="S175" s="35">
        <f>((Produção!S169*PreçoLivre!S171*(1-Painel!$B$8)-S$3-S$4-S$6)*(1-Painel!$E$7)-S$5+S$6)*S$7</f>
        <v>6023669.5519438982</v>
      </c>
      <c r="T175" s="35">
        <f>((Produção!T169*PreçoLivre!T171*(1-Painel!$B$8)-T$3-T$4-T$6)*(1-Painel!$E$7)-T$5+T$6)*T$7</f>
        <v>5453114.2200453449</v>
      </c>
      <c r="U175" s="35">
        <f>((Produção!U169*PreçoLivre!U171*(1-Painel!$B$8)-U$3-U$4-U$6)*(1-Painel!$E$7)-U$5+U$6)*U$7</f>
        <v>4741524.3288134336</v>
      </c>
      <c r="V175" s="35">
        <f>((Produção!V169*PreçoLivre!V171*(1-Painel!$B$8)-V$3-V$4-V$6)*(1-Painel!$E$7)-V$5+V$6)*V$7</f>
        <v>4336408.844674156</v>
      </c>
    </row>
    <row r="176" spans="1:22" x14ac:dyDescent="0.25">
      <c r="A176" s="36">
        <v>167</v>
      </c>
      <c r="B176" s="35">
        <f t="shared" si="2"/>
        <v>224115546.0149152</v>
      </c>
      <c r="C176" s="35">
        <f>((Produção!C170*PreçoLivre!C172*(1-Painel!$B$8)-C$3-C$4-C$6)*(1-Painel!$E$7)-C$5+C$6)*C$7</f>
        <v>22091383.385349371</v>
      </c>
      <c r="D176" s="35">
        <f>((Produção!D170*PreçoLivre!D172*(1-Painel!$B$8)-D$3-D$4-D$6)*(1-Painel!$E$7)-D$5+D$6)*D$7</f>
        <v>20559443.705827229</v>
      </c>
      <c r="E176" s="35">
        <f>((Produção!E170*PreçoLivre!E172*(1-Painel!$B$8)-E$3-E$4-E$6)*(1-Painel!$E$7)-E$5+E$6)*E$7</f>
        <v>18457816.892595176</v>
      </c>
      <c r="F176" s="35">
        <f>((Produção!F170*PreçoLivre!F172*(1-Painel!$B$8)-F$3-F$4-F$6)*(1-Painel!$E$7)-F$5+F$6)*F$7</f>
        <v>17434644.487274356</v>
      </c>
      <c r="G176" s="35">
        <f>((Produção!G170*PreçoLivre!G172*(1-Painel!$B$8)-G$3-G$4-G$6)*(1-Painel!$E$7)-G$5+G$6)*G$7</f>
        <v>17318235.282993939</v>
      </c>
      <c r="H176" s="35">
        <f>((Produção!H170*PreçoLivre!H172*(1-Painel!$B$8)-H$3-H$4-H$6)*(1-Painel!$E$7)-H$5+H$6)*H$7</f>
        <v>15332130.077169433</v>
      </c>
      <c r="I176" s="35">
        <f>((Produção!I170*PreçoLivre!I172*(1-Painel!$B$8)-I$3-I$4-I$6)*(1-Painel!$E$7)-I$5+I$6)*I$7</f>
        <v>13324956.673009487</v>
      </c>
      <c r="J176" s="35">
        <f>((Produção!J170*PreçoLivre!J172*(1-Painel!$B$8)-J$3-J$4-J$6)*(1-Painel!$E$7)-J$5+J$6)*J$7</f>
        <v>12055404.460881015</v>
      </c>
      <c r="K176" s="35">
        <f>((Produção!K170*PreçoLivre!K172*(1-Painel!$B$8)-K$3-K$4-K$6)*(1-Painel!$E$7)-K$5+K$6)*K$7</f>
        <v>10769728.58353346</v>
      </c>
      <c r="L176" s="35">
        <f>((Produção!L170*PreçoLivre!L172*(1-Painel!$B$8)-L$3-L$4-L$6)*(1-Painel!$E$7)-L$5+L$6)*L$7</f>
        <v>10348269.48598329</v>
      </c>
      <c r="M176" s="35">
        <f>((Produção!M170*PreçoLivre!M172*(1-Painel!$B$8)-M$3-M$4-M$6)*(1-Painel!$E$7)-M$5+M$6)*M$7</f>
        <v>9946975.0037155971</v>
      </c>
      <c r="N176" s="35">
        <f>((Produção!N170*PreçoLivre!N172*(1-Painel!$B$8)-N$3-N$4-N$6)*(1-Painel!$E$7)-N$5+N$6)*N$7</f>
        <v>9119204.6456969772</v>
      </c>
      <c r="O176" s="35">
        <f>((Produção!O170*PreçoLivre!O172*(1-Painel!$B$8)-O$3-O$4-O$6)*(1-Painel!$E$7)-O$5+O$6)*O$7</f>
        <v>7793075.7727951063</v>
      </c>
      <c r="P176" s="35">
        <f>((Produção!P170*PreçoLivre!P172*(1-Painel!$B$8)-P$3-P$4-P$6)*(1-Painel!$E$7)-P$5+P$6)*P$7</f>
        <v>6836400.2337442301</v>
      </c>
      <c r="Q176" s="35">
        <f>((Produção!Q170*PreçoLivre!Q172*(1-Painel!$B$8)-Q$3-Q$4-Q$6)*(1-Painel!$E$7)-Q$5+Q$6)*Q$7</f>
        <v>6683813.1453686692</v>
      </c>
      <c r="R176" s="35">
        <f>((Produção!R170*PreçoLivre!R172*(1-Painel!$B$8)-R$3-R$4-R$6)*(1-Painel!$E$7)-R$5+R$6)*R$7</f>
        <v>5769422.7153975805</v>
      </c>
      <c r="S176" s="35">
        <f>((Produção!S170*PreçoLivre!S172*(1-Painel!$B$8)-S$3-S$4-S$6)*(1-Painel!$E$7)-S$5+S$6)*S$7</f>
        <v>5598007.5148156462</v>
      </c>
      <c r="T176" s="35">
        <f>((Produção!T170*PreçoLivre!T172*(1-Painel!$B$8)-T$3-T$4-T$6)*(1-Painel!$E$7)-T$5+T$6)*T$7</f>
        <v>5241063.8285801467</v>
      </c>
      <c r="U176" s="35">
        <f>((Produção!U170*PreçoLivre!U172*(1-Painel!$B$8)-U$3-U$4-U$6)*(1-Painel!$E$7)-U$5+U$6)*U$7</f>
        <v>4944667.4250642378</v>
      </c>
      <c r="V176" s="35">
        <f>((Produção!V170*PreçoLivre!V172*(1-Painel!$B$8)-V$3-V$4-V$6)*(1-Painel!$E$7)-V$5+V$6)*V$7</f>
        <v>4490902.6951202778</v>
      </c>
    </row>
    <row r="177" spans="1:22" x14ac:dyDescent="0.25">
      <c r="A177" s="36">
        <v>168</v>
      </c>
      <c r="B177" s="35">
        <f t="shared" si="2"/>
        <v>244820572.4028551</v>
      </c>
      <c r="C177" s="35">
        <f>((Produção!C171*PreçoLivre!C173*(1-Painel!$B$8)-C$3-C$4-C$6)*(1-Painel!$E$7)-C$5+C$6)*C$7</f>
        <v>22744796.35546907</v>
      </c>
      <c r="D177" s="35">
        <f>((Produção!D171*PreçoLivre!D173*(1-Painel!$B$8)-D$3-D$4-D$6)*(1-Painel!$E$7)-D$5+D$6)*D$7</f>
        <v>22133970.388992872</v>
      </c>
      <c r="E177" s="35">
        <f>((Produção!E171*PreçoLivre!E173*(1-Painel!$B$8)-E$3-E$4-E$6)*(1-Painel!$E$7)-E$5+E$6)*E$7</f>
        <v>21377943.50900431</v>
      </c>
      <c r="F177" s="35">
        <f>((Produção!F171*PreçoLivre!F173*(1-Painel!$B$8)-F$3-F$4-F$6)*(1-Painel!$E$7)-F$5+F$6)*F$7</f>
        <v>19433999.29535434</v>
      </c>
      <c r="G177" s="35">
        <f>((Produção!G171*PreçoLivre!G173*(1-Painel!$B$8)-G$3-G$4-G$6)*(1-Painel!$E$7)-G$5+G$6)*G$7</f>
        <v>17935724.698444851</v>
      </c>
      <c r="H177" s="35">
        <f>((Produção!H171*PreçoLivre!H173*(1-Painel!$B$8)-H$3-H$4-H$6)*(1-Painel!$E$7)-H$5+H$6)*H$7</f>
        <v>17089021.611651435</v>
      </c>
      <c r="I177" s="35">
        <f>((Produção!I171*PreçoLivre!I173*(1-Painel!$B$8)-I$3-I$4-I$6)*(1-Painel!$E$7)-I$5+I$6)*I$7</f>
        <v>14691189.663351752</v>
      </c>
      <c r="J177" s="35">
        <f>((Produção!J171*PreçoLivre!J173*(1-Painel!$B$8)-J$3-J$4-J$6)*(1-Painel!$E$7)-J$5+J$6)*J$7</f>
        <v>13059767.195403375</v>
      </c>
      <c r="K177" s="35">
        <f>((Produção!K171*PreçoLivre!K173*(1-Painel!$B$8)-K$3-K$4-K$6)*(1-Painel!$E$7)-K$5+K$6)*K$7</f>
        <v>11943625.251682274</v>
      </c>
      <c r="L177" s="35">
        <f>((Produção!L171*PreçoLivre!L173*(1-Painel!$B$8)-L$3-L$4-L$6)*(1-Painel!$E$7)-L$5+L$6)*L$7</f>
        <v>11556217.196642177</v>
      </c>
      <c r="M177" s="35">
        <f>((Produção!M171*PreçoLivre!M173*(1-Painel!$B$8)-M$3-M$4-M$6)*(1-Painel!$E$7)-M$5+M$6)*M$7</f>
        <v>10572318.26966125</v>
      </c>
      <c r="N177" s="35">
        <f>((Produção!N171*PreçoLivre!N173*(1-Painel!$B$8)-N$3-N$4-N$6)*(1-Painel!$E$7)-N$5+N$6)*N$7</f>
        <v>9259155.5558902211</v>
      </c>
      <c r="O177" s="35">
        <f>((Produção!O171*PreçoLivre!O173*(1-Painel!$B$8)-O$3-O$4-O$6)*(1-Painel!$E$7)-O$5+O$6)*O$7</f>
        <v>8659952.1420220975</v>
      </c>
      <c r="P177" s="35">
        <f>((Produção!P171*PreçoLivre!P173*(1-Painel!$B$8)-P$3-P$4-P$6)*(1-Painel!$E$7)-P$5+P$6)*P$7</f>
        <v>8295445.6013088785</v>
      </c>
      <c r="Q177" s="35">
        <f>((Produção!Q171*PreçoLivre!Q173*(1-Painel!$B$8)-Q$3-Q$4-Q$6)*(1-Painel!$E$7)-Q$5+Q$6)*Q$7</f>
        <v>7202474.2211126154</v>
      </c>
      <c r="R177" s="35">
        <f>((Produção!R171*PreçoLivre!R173*(1-Painel!$B$8)-R$3-R$4-R$6)*(1-Painel!$E$7)-R$5+R$6)*R$7</f>
        <v>6721183.3800958274</v>
      </c>
      <c r="S177" s="35">
        <f>((Produção!S171*PreçoLivre!S173*(1-Painel!$B$8)-S$3-S$4-S$6)*(1-Painel!$E$7)-S$5+S$6)*S$7</f>
        <v>6280792.0983552914</v>
      </c>
      <c r="T177" s="35">
        <f>((Produção!T171*PreçoLivre!T173*(1-Painel!$B$8)-T$3-T$4-T$6)*(1-Painel!$E$7)-T$5+T$6)*T$7</f>
        <v>5783841.0309385462</v>
      </c>
      <c r="U177" s="35">
        <f>((Produção!U171*PreçoLivre!U173*(1-Painel!$B$8)-U$3-U$4-U$6)*(1-Painel!$E$7)-U$5+U$6)*U$7</f>
        <v>5310322.5387085825</v>
      </c>
      <c r="V177" s="35">
        <f>((Produção!V171*PreçoLivre!V173*(1-Painel!$B$8)-V$3-V$4-V$6)*(1-Painel!$E$7)-V$5+V$6)*V$7</f>
        <v>4768832.39876532</v>
      </c>
    </row>
    <row r="178" spans="1:22" x14ac:dyDescent="0.25">
      <c r="A178" s="36">
        <v>169</v>
      </c>
      <c r="B178" s="35">
        <f t="shared" si="2"/>
        <v>206465387.55171984</v>
      </c>
      <c r="C178" s="35">
        <f>((Produção!C172*PreçoLivre!C174*(1-Painel!$B$8)-C$3-C$4-C$6)*(1-Painel!$E$7)-C$5+C$6)*C$7</f>
        <v>22629419.610160913</v>
      </c>
      <c r="D178" s="35">
        <f>((Produção!D172*PreçoLivre!D174*(1-Painel!$B$8)-D$3-D$4-D$6)*(1-Painel!$E$7)-D$5+D$6)*D$7</f>
        <v>20087492.230381012</v>
      </c>
      <c r="E178" s="35">
        <f>((Produção!E172*PreçoLivre!E174*(1-Painel!$B$8)-E$3-E$4-E$6)*(1-Painel!$E$7)-E$5+E$6)*E$7</f>
        <v>18386324.498561297</v>
      </c>
      <c r="F178" s="35">
        <f>((Produção!F172*PreçoLivre!F174*(1-Painel!$B$8)-F$3-F$4-F$6)*(1-Painel!$E$7)-F$5+F$6)*F$7</f>
        <v>15556006.843412027</v>
      </c>
      <c r="G178" s="35">
        <f>((Produção!G172*PreçoLivre!G174*(1-Painel!$B$8)-G$3-G$4-G$6)*(1-Painel!$E$7)-G$5+G$6)*G$7</f>
        <v>14486413.372446856</v>
      </c>
      <c r="H178" s="35">
        <f>((Produção!H172*PreçoLivre!H174*(1-Painel!$B$8)-H$3-H$4-H$6)*(1-Painel!$E$7)-H$5+H$6)*H$7</f>
        <v>13489870.230846675</v>
      </c>
      <c r="I178" s="35">
        <f>((Produção!I172*PreçoLivre!I174*(1-Painel!$B$8)-I$3-I$4-I$6)*(1-Painel!$E$7)-I$5+I$6)*I$7</f>
        <v>12111218.05188638</v>
      </c>
      <c r="J178" s="35">
        <f>((Produção!J172*PreçoLivre!J174*(1-Painel!$B$8)-J$3-J$4-J$6)*(1-Painel!$E$7)-J$5+J$6)*J$7</f>
        <v>11367408.857843826</v>
      </c>
      <c r="K178" s="35">
        <f>((Produção!K172*PreçoLivre!K174*(1-Painel!$B$8)-K$3-K$4-K$6)*(1-Painel!$E$7)-K$5+K$6)*K$7</f>
        <v>10465378.641591411</v>
      </c>
      <c r="L178" s="35">
        <f>((Produção!L172*PreçoLivre!L174*(1-Painel!$B$8)-L$3-L$4-L$6)*(1-Painel!$E$7)-L$5+L$6)*L$7</f>
        <v>8897308.0556705035</v>
      </c>
      <c r="M178" s="35">
        <f>((Produção!M172*PreçoLivre!M174*(1-Painel!$B$8)-M$3-M$4-M$6)*(1-Painel!$E$7)-M$5+M$6)*M$7</f>
        <v>7782585.9948346196</v>
      </c>
      <c r="N178" s="35">
        <f>((Produção!N172*PreçoLivre!N174*(1-Painel!$B$8)-N$3-N$4-N$6)*(1-Painel!$E$7)-N$5+N$6)*N$7</f>
        <v>7306980.0999419047</v>
      </c>
      <c r="O178" s="35">
        <f>((Produção!O172*PreçoLivre!O174*(1-Painel!$B$8)-O$3-O$4-O$6)*(1-Painel!$E$7)-O$5+O$6)*O$7</f>
        <v>6873009.5746085439</v>
      </c>
      <c r="P178" s="35">
        <f>((Produção!P172*PreçoLivre!P174*(1-Painel!$B$8)-P$3-P$4-P$6)*(1-Painel!$E$7)-P$5+P$6)*P$7</f>
        <v>6941901.4753722269</v>
      </c>
      <c r="Q178" s="35">
        <f>((Produção!Q172*PreçoLivre!Q174*(1-Painel!$B$8)-Q$3-Q$4-Q$6)*(1-Painel!$E$7)-Q$5+Q$6)*Q$7</f>
        <v>6158557.2286545038</v>
      </c>
      <c r="R178" s="35">
        <f>((Produção!R172*PreçoLivre!R174*(1-Painel!$B$8)-R$3-R$4-R$6)*(1-Painel!$E$7)-R$5+R$6)*R$7</f>
        <v>5612160.5931215826</v>
      </c>
      <c r="S178" s="35">
        <f>((Produção!S172*PreçoLivre!S174*(1-Painel!$B$8)-S$3-S$4-S$6)*(1-Painel!$E$7)-S$5+S$6)*S$7</f>
        <v>5141082.031392402</v>
      </c>
      <c r="T178" s="35">
        <f>((Produção!T172*PreçoLivre!T174*(1-Painel!$B$8)-T$3-T$4-T$6)*(1-Painel!$E$7)-T$5+T$6)*T$7</f>
        <v>4809735.354265484</v>
      </c>
      <c r="U178" s="35">
        <f>((Produção!U172*PreçoLivre!U174*(1-Painel!$B$8)-U$3-U$4-U$6)*(1-Painel!$E$7)-U$5+U$6)*U$7</f>
        <v>4355991.8342514448</v>
      </c>
      <c r="V178" s="35">
        <f>((Produção!V172*PreçoLivre!V174*(1-Painel!$B$8)-V$3-V$4-V$6)*(1-Painel!$E$7)-V$5+V$6)*V$7</f>
        <v>4006542.97247625</v>
      </c>
    </row>
    <row r="179" spans="1:22" x14ac:dyDescent="0.25">
      <c r="A179" s="36">
        <v>170</v>
      </c>
      <c r="B179" s="35">
        <f t="shared" si="2"/>
        <v>219468603.77993789</v>
      </c>
      <c r="C179" s="35">
        <f>((Produção!C173*PreçoLivre!C175*(1-Painel!$B$8)-C$3-C$4-C$6)*(1-Painel!$E$7)-C$5+C$6)*C$7</f>
        <v>21404040.667932745</v>
      </c>
      <c r="D179" s="35">
        <f>((Produção!D173*PreçoLivre!D175*(1-Painel!$B$8)-D$3-D$4-D$6)*(1-Painel!$E$7)-D$5+D$6)*D$7</f>
        <v>18444744.685133819</v>
      </c>
      <c r="E179" s="35">
        <f>((Produção!E173*PreçoLivre!E175*(1-Painel!$B$8)-E$3-E$4-E$6)*(1-Painel!$E$7)-E$5+E$6)*E$7</f>
        <v>17878491.023737948</v>
      </c>
      <c r="F179" s="35">
        <f>((Produção!F173*PreçoLivre!F175*(1-Painel!$B$8)-F$3-F$4-F$6)*(1-Painel!$E$7)-F$5+F$6)*F$7</f>
        <v>16326172.094789254</v>
      </c>
      <c r="G179" s="35">
        <f>((Produção!G173*PreçoLivre!G175*(1-Painel!$B$8)-G$3-G$4-G$6)*(1-Painel!$E$7)-G$5+G$6)*G$7</f>
        <v>16101661.20259127</v>
      </c>
      <c r="H179" s="35">
        <f>((Produção!H173*PreçoLivre!H175*(1-Painel!$B$8)-H$3-H$4-H$6)*(1-Painel!$E$7)-H$5+H$6)*H$7</f>
        <v>14461378.163541203</v>
      </c>
      <c r="I179" s="35">
        <f>((Produção!I173*PreçoLivre!I175*(1-Painel!$B$8)-I$3-I$4-I$6)*(1-Painel!$E$7)-I$5+I$6)*I$7</f>
        <v>13132030.659233151</v>
      </c>
      <c r="J179" s="35">
        <f>((Produção!J173*PreçoLivre!J175*(1-Painel!$B$8)-J$3-J$4-J$6)*(1-Painel!$E$7)-J$5+J$6)*J$7</f>
        <v>11953088.851833599</v>
      </c>
      <c r="K179" s="35">
        <f>((Produção!K173*PreçoLivre!K175*(1-Painel!$B$8)-K$3-K$4-K$6)*(1-Painel!$E$7)-K$5+K$6)*K$7</f>
        <v>10727483.720656395</v>
      </c>
      <c r="L179" s="35">
        <f>((Produção!L173*PreçoLivre!L175*(1-Painel!$B$8)-L$3-L$4-L$6)*(1-Painel!$E$7)-L$5+L$6)*L$7</f>
        <v>9817019.0118418392</v>
      </c>
      <c r="M179" s="35">
        <f>((Produção!M173*PreçoLivre!M175*(1-Painel!$B$8)-M$3-M$4-M$6)*(1-Painel!$E$7)-M$5+M$6)*M$7</f>
        <v>9391389.4869602416</v>
      </c>
      <c r="N179" s="35">
        <f>((Produção!N173*PreçoLivre!N175*(1-Painel!$B$8)-N$3-N$4-N$6)*(1-Painel!$E$7)-N$5+N$6)*N$7</f>
        <v>8460043.0398745611</v>
      </c>
      <c r="O179" s="35">
        <f>((Produção!O173*PreçoLivre!O175*(1-Painel!$B$8)-O$3-O$4-O$6)*(1-Painel!$E$7)-O$5+O$6)*O$7</f>
        <v>8051990.7582075512</v>
      </c>
      <c r="P179" s="35">
        <f>((Produção!P173*PreçoLivre!P175*(1-Painel!$B$8)-P$3-P$4-P$6)*(1-Painel!$E$7)-P$5+P$6)*P$7</f>
        <v>7202633.8709449796</v>
      </c>
      <c r="Q179" s="35">
        <f>((Produção!Q173*PreçoLivre!Q175*(1-Painel!$B$8)-Q$3-Q$4-Q$6)*(1-Painel!$E$7)-Q$5+Q$6)*Q$7</f>
        <v>6805137.0212979503</v>
      </c>
      <c r="R179" s="35">
        <f>((Produção!R173*PreçoLivre!R175*(1-Painel!$B$8)-R$3-R$4-R$6)*(1-Painel!$E$7)-R$5+R$6)*R$7</f>
        <v>6783018.0296930205</v>
      </c>
      <c r="S179" s="35">
        <f>((Produção!S173*PreçoLivre!S175*(1-Painel!$B$8)-S$3-S$4-S$6)*(1-Painel!$E$7)-S$5+S$6)*S$7</f>
        <v>6174776.6196268387</v>
      </c>
      <c r="T179" s="35">
        <f>((Produção!T173*PreçoLivre!T175*(1-Painel!$B$8)-T$3-T$4-T$6)*(1-Painel!$E$7)-T$5+T$6)*T$7</f>
        <v>5706516.1057316223</v>
      </c>
      <c r="U179" s="35">
        <f>((Produção!U173*PreçoLivre!U175*(1-Painel!$B$8)-U$3-U$4-U$6)*(1-Painel!$E$7)-U$5+U$6)*U$7</f>
        <v>5558702.540930666</v>
      </c>
      <c r="V179" s="35">
        <f>((Produção!V173*PreçoLivre!V175*(1-Painel!$B$8)-V$3-V$4-V$6)*(1-Painel!$E$7)-V$5+V$6)*V$7</f>
        <v>5088286.2253792649</v>
      </c>
    </row>
    <row r="180" spans="1:22" x14ac:dyDescent="0.25">
      <c r="A180" s="36">
        <v>171</v>
      </c>
      <c r="B180" s="35">
        <f t="shared" si="2"/>
        <v>211696321.48862574</v>
      </c>
      <c r="C180" s="35">
        <f>((Produção!C174*PreçoLivre!C176*(1-Painel!$B$8)-C$3-C$4-C$6)*(1-Painel!$E$7)-C$5+C$6)*C$7</f>
        <v>22663016.666086026</v>
      </c>
      <c r="D180" s="35">
        <f>((Produção!D174*PreçoLivre!D176*(1-Painel!$B$8)-D$3-D$4-D$6)*(1-Painel!$E$7)-D$5+D$6)*D$7</f>
        <v>21731504.185879819</v>
      </c>
      <c r="E180" s="35">
        <f>((Produção!E174*PreçoLivre!E176*(1-Painel!$B$8)-E$3-E$4-E$6)*(1-Painel!$E$7)-E$5+E$6)*E$7</f>
        <v>19603468.671025053</v>
      </c>
      <c r="F180" s="35">
        <f>((Produção!F174*PreçoLivre!F176*(1-Painel!$B$8)-F$3-F$4-F$6)*(1-Painel!$E$7)-F$5+F$6)*F$7</f>
        <v>18350789.682334159</v>
      </c>
      <c r="G180" s="35">
        <f>((Produção!G174*PreçoLivre!G176*(1-Painel!$B$8)-G$3-G$4-G$6)*(1-Painel!$E$7)-G$5+G$6)*G$7</f>
        <v>15688944.145487051</v>
      </c>
      <c r="H180" s="35">
        <f>((Produção!H174*PreçoLivre!H176*(1-Painel!$B$8)-H$3-H$4-H$6)*(1-Painel!$E$7)-H$5+H$6)*H$7</f>
        <v>14266529.192123497</v>
      </c>
      <c r="I180" s="35">
        <f>((Produção!I174*PreçoLivre!I176*(1-Painel!$B$8)-I$3-I$4-I$6)*(1-Painel!$E$7)-I$5+I$6)*I$7</f>
        <v>12575073.936933354</v>
      </c>
      <c r="J180" s="35">
        <f>((Produção!J174*PreçoLivre!J176*(1-Painel!$B$8)-J$3-J$4-J$6)*(1-Painel!$E$7)-J$5+J$6)*J$7</f>
        <v>11248378.12276653</v>
      </c>
      <c r="K180" s="35">
        <f>((Produção!K174*PreçoLivre!K176*(1-Painel!$B$8)-K$3-K$4-K$6)*(1-Painel!$E$7)-K$5+K$6)*K$7</f>
        <v>10143009.659342719</v>
      </c>
      <c r="L180" s="35">
        <f>((Produção!L174*PreçoLivre!L176*(1-Painel!$B$8)-L$3-L$4-L$6)*(1-Painel!$E$7)-L$5+L$6)*L$7</f>
        <v>9045783.3503322173</v>
      </c>
      <c r="M180" s="35">
        <f>((Produção!M174*PreçoLivre!M176*(1-Painel!$B$8)-M$3-M$4-M$6)*(1-Painel!$E$7)-M$5+M$6)*M$7</f>
        <v>8302436.0600932101</v>
      </c>
      <c r="N180" s="35">
        <f>((Produção!N174*PreçoLivre!N176*(1-Painel!$B$8)-N$3-N$4-N$6)*(1-Painel!$E$7)-N$5+N$6)*N$7</f>
        <v>7694758.862845188</v>
      </c>
      <c r="O180" s="35">
        <f>((Produção!O174*PreçoLivre!O176*(1-Painel!$B$8)-O$3-O$4-O$6)*(1-Painel!$E$7)-O$5+O$6)*O$7</f>
        <v>7368598.2440413553</v>
      </c>
      <c r="P180" s="35">
        <f>((Produção!P174*PreçoLivre!P176*(1-Painel!$B$8)-P$3-P$4-P$6)*(1-Painel!$E$7)-P$5+P$6)*P$7</f>
        <v>6699563.7432004251</v>
      </c>
      <c r="Q180" s="35">
        <f>((Produção!Q174*PreçoLivre!Q176*(1-Painel!$B$8)-Q$3-Q$4-Q$6)*(1-Painel!$E$7)-Q$5+Q$6)*Q$7</f>
        <v>5399724.7302993331</v>
      </c>
      <c r="R180" s="35">
        <f>((Produção!R174*PreçoLivre!R176*(1-Painel!$B$8)-R$3-R$4-R$6)*(1-Painel!$E$7)-R$5+R$6)*R$7</f>
        <v>4769441.4520966737</v>
      </c>
      <c r="S180" s="35">
        <f>((Produção!S174*PreçoLivre!S176*(1-Painel!$B$8)-S$3-S$4-S$6)*(1-Painel!$E$7)-S$5+S$6)*S$7</f>
        <v>4580073.2883720351</v>
      </c>
      <c r="T180" s="35">
        <f>((Produção!T174*PreçoLivre!T176*(1-Painel!$B$8)-T$3-T$4-T$6)*(1-Painel!$E$7)-T$5+T$6)*T$7</f>
        <v>4171328.7178384406</v>
      </c>
      <c r="U180" s="35">
        <f>((Produção!U174*PreçoLivre!U176*(1-Painel!$B$8)-U$3-U$4-U$6)*(1-Painel!$E$7)-U$5+U$6)*U$7</f>
        <v>3934653.6169460891</v>
      </c>
      <c r="V180" s="35">
        <f>((Produção!V174*PreçoLivre!V176*(1-Painel!$B$8)-V$3-V$4-V$6)*(1-Painel!$E$7)-V$5+V$6)*V$7</f>
        <v>3459245.1605825326</v>
      </c>
    </row>
    <row r="181" spans="1:22" x14ac:dyDescent="0.25">
      <c r="A181" s="36">
        <v>172</v>
      </c>
      <c r="B181" s="35">
        <f t="shared" si="2"/>
        <v>202869759.56019545</v>
      </c>
      <c r="C181" s="35">
        <f>((Produção!C175*PreçoLivre!C177*(1-Painel!$B$8)-C$3-C$4-C$6)*(1-Painel!$E$7)-C$5+C$6)*C$7</f>
        <v>22696633.713278644</v>
      </c>
      <c r="D181" s="35">
        <f>((Produção!D175*PreçoLivre!D177*(1-Painel!$B$8)-D$3-D$4-D$6)*(1-Painel!$E$7)-D$5+D$6)*D$7</f>
        <v>20370525.45311331</v>
      </c>
      <c r="E181" s="35">
        <f>((Produção!E175*PreçoLivre!E177*(1-Painel!$B$8)-E$3-E$4-E$6)*(1-Painel!$E$7)-E$5+E$6)*E$7</f>
        <v>18127457.418635618</v>
      </c>
      <c r="F181" s="35">
        <f>((Produção!F175*PreçoLivre!F177*(1-Painel!$B$8)-F$3-F$4-F$6)*(1-Painel!$E$7)-F$5+F$6)*F$7</f>
        <v>16386402.755182965</v>
      </c>
      <c r="G181" s="35">
        <f>((Produção!G175*PreçoLivre!G177*(1-Painel!$B$8)-G$3-G$4-G$6)*(1-Painel!$E$7)-G$5+G$6)*G$7</f>
        <v>14728113.508975884</v>
      </c>
      <c r="H181" s="35">
        <f>((Produção!H175*PreçoLivre!H177*(1-Painel!$B$8)-H$3-H$4-H$6)*(1-Painel!$E$7)-H$5+H$6)*H$7</f>
        <v>13444502.020899747</v>
      </c>
      <c r="I181" s="35">
        <f>((Produção!I175*PreçoLivre!I177*(1-Painel!$B$8)-I$3-I$4-I$6)*(1-Painel!$E$7)-I$5+I$6)*I$7</f>
        <v>12404912.800344098</v>
      </c>
      <c r="J181" s="35">
        <f>((Produção!J175*PreçoLivre!J177*(1-Painel!$B$8)-J$3-J$4-J$6)*(1-Painel!$E$7)-J$5+J$6)*J$7</f>
        <v>11117440.203517219</v>
      </c>
      <c r="K181" s="35">
        <f>((Produção!K175*PreçoLivre!K177*(1-Painel!$B$8)-K$3-K$4-K$6)*(1-Painel!$E$7)-K$5+K$6)*K$7</f>
        <v>10043707.561192228</v>
      </c>
      <c r="L181" s="35">
        <f>((Produção!L175*PreçoLivre!L177*(1-Painel!$B$8)-L$3-L$4-L$6)*(1-Painel!$E$7)-L$5+L$6)*L$7</f>
        <v>9050298.5147807114</v>
      </c>
      <c r="M181" s="35">
        <f>((Produção!M175*PreçoLivre!M177*(1-Painel!$B$8)-M$3-M$4-M$6)*(1-Painel!$E$7)-M$5+M$6)*M$7</f>
        <v>8118434.2876963625</v>
      </c>
      <c r="N181" s="35">
        <f>((Produção!N175*PreçoLivre!N177*(1-Painel!$B$8)-N$3-N$4-N$6)*(1-Painel!$E$7)-N$5+N$6)*N$7</f>
        <v>7281109.6311307503</v>
      </c>
      <c r="O181" s="35">
        <f>((Produção!O175*PreçoLivre!O177*(1-Painel!$B$8)-O$3-O$4-O$6)*(1-Painel!$E$7)-O$5+O$6)*O$7</f>
        <v>6547158.5573579082</v>
      </c>
      <c r="P181" s="35">
        <f>((Produção!P175*PreçoLivre!P177*(1-Painel!$B$8)-P$3-P$4-P$6)*(1-Painel!$E$7)-P$5+P$6)*P$7</f>
        <v>5909838.4086473603</v>
      </c>
      <c r="Q181" s="35">
        <f>((Produção!Q175*PreçoLivre!Q177*(1-Painel!$B$8)-Q$3-Q$4-Q$6)*(1-Painel!$E$7)-Q$5+Q$6)*Q$7</f>
        <v>5444375.3989918213</v>
      </c>
      <c r="R181" s="35">
        <f>((Produção!R175*PreçoLivre!R177*(1-Painel!$B$8)-R$3-R$4-R$6)*(1-Painel!$E$7)-R$5+R$6)*R$7</f>
        <v>4987273.9876312912</v>
      </c>
      <c r="S181" s="35">
        <f>((Produção!S175*PreçoLivre!S177*(1-Painel!$B$8)-S$3-S$4-S$6)*(1-Painel!$E$7)-S$5+S$6)*S$7</f>
        <v>4607355.7816285677</v>
      </c>
      <c r="T181" s="35">
        <f>((Produção!T175*PreçoLivre!T177*(1-Painel!$B$8)-T$3-T$4-T$6)*(1-Painel!$E$7)-T$5+T$6)*T$7</f>
        <v>4290603.1690181894</v>
      </c>
      <c r="U181" s="35">
        <f>((Produção!U175*PreçoLivre!U177*(1-Painel!$B$8)-U$3-U$4-U$6)*(1-Painel!$E$7)-U$5+U$6)*U$7</f>
        <v>3964328.138093865</v>
      </c>
      <c r="V181" s="35">
        <f>((Produção!V175*PreçoLivre!V177*(1-Painel!$B$8)-V$3-V$4-V$6)*(1-Painel!$E$7)-V$5+V$6)*V$7</f>
        <v>3349288.2500789594</v>
      </c>
    </row>
    <row r="182" spans="1:22" x14ac:dyDescent="0.25">
      <c r="A182" s="36">
        <v>173</v>
      </c>
      <c r="B182" s="35">
        <f t="shared" si="2"/>
        <v>238347099.0706234</v>
      </c>
      <c r="C182" s="35">
        <f>((Produção!C176*PreçoLivre!C178*(1-Painel!$B$8)-C$3-C$4-C$6)*(1-Painel!$E$7)-C$5+C$6)*C$7</f>
        <v>23253487.924437243</v>
      </c>
      <c r="D182" s="35">
        <f>((Produção!D176*PreçoLivre!D178*(1-Painel!$B$8)-D$3-D$4-D$6)*(1-Painel!$E$7)-D$5+D$6)*D$7</f>
        <v>21246315.779392309</v>
      </c>
      <c r="E182" s="35">
        <f>((Produção!E176*PreçoLivre!E178*(1-Painel!$B$8)-E$3-E$4-E$6)*(1-Painel!$E$7)-E$5+E$6)*E$7</f>
        <v>18963968.180470224</v>
      </c>
      <c r="F182" s="35">
        <f>((Produção!F176*PreçoLivre!F178*(1-Painel!$B$8)-F$3-F$4-F$6)*(1-Painel!$E$7)-F$5+F$6)*F$7</f>
        <v>17303025.259254705</v>
      </c>
      <c r="G182" s="35">
        <f>((Produção!G176*PreçoLivre!G178*(1-Painel!$B$8)-G$3-G$4-G$6)*(1-Painel!$E$7)-G$5+G$6)*G$7</f>
        <v>15897546.628564568</v>
      </c>
      <c r="H182" s="35">
        <f>((Produção!H176*PreçoLivre!H178*(1-Painel!$B$8)-H$3-H$4-H$6)*(1-Painel!$E$7)-H$5+H$6)*H$7</f>
        <v>15146085.584640782</v>
      </c>
      <c r="I182" s="35">
        <f>((Produção!I176*PreçoLivre!I178*(1-Painel!$B$8)-I$3-I$4-I$6)*(1-Painel!$E$7)-I$5+I$6)*I$7</f>
        <v>14237270.360131362</v>
      </c>
      <c r="J182" s="35">
        <f>((Produção!J176*PreçoLivre!J178*(1-Painel!$B$8)-J$3-J$4-J$6)*(1-Painel!$E$7)-J$5+J$6)*J$7</f>
        <v>12591985.19898322</v>
      </c>
      <c r="K182" s="35">
        <f>((Produção!K176*PreçoLivre!K178*(1-Painel!$B$8)-K$3-K$4-K$6)*(1-Painel!$E$7)-K$5+K$6)*K$7</f>
        <v>11775354.844894914</v>
      </c>
      <c r="L182" s="35">
        <f>((Produção!L176*PreçoLivre!L178*(1-Painel!$B$8)-L$3-L$4-L$6)*(1-Painel!$E$7)-L$5+L$6)*L$7</f>
        <v>10590102.224771408</v>
      </c>
      <c r="M182" s="35">
        <f>((Produção!M176*PreçoLivre!M178*(1-Painel!$B$8)-M$3-M$4-M$6)*(1-Painel!$E$7)-M$5+M$6)*M$7</f>
        <v>9746151.7489270102</v>
      </c>
      <c r="N182" s="35">
        <f>((Produção!N176*PreçoLivre!N178*(1-Painel!$B$8)-N$3-N$4-N$6)*(1-Painel!$E$7)-N$5+N$6)*N$7</f>
        <v>9791327.5569646619</v>
      </c>
      <c r="O182" s="35">
        <f>((Produção!O176*PreçoLivre!O178*(1-Painel!$B$8)-O$3-O$4-O$6)*(1-Painel!$E$7)-O$5+O$6)*O$7</f>
        <v>8980363.1885158326</v>
      </c>
      <c r="P182" s="35">
        <f>((Produção!P176*PreçoLivre!P178*(1-Painel!$B$8)-P$3-P$4-P$6)*(1-Painel!$E$7)-P$5+P$6)*P$7</f>
        <v>8317271.7898240862</v>
      </c>
      <c r="Q182" s="35">
        <f>((Produção!Q176*PreçoLivre!Q178*(1-Painel!$B$8)-Q$3-Q$4-Q$6)*(1-Painel!$E$7)-Q$5+Q$6)*Q$7</f>
        <v>7858224.1584383193</v>
      </c>
      <c r="R182" s="35">
        <f>((Produção!R176*PreçoLivre!R178*(1-Painel!$B$8)-R$3-R$4-R$6)*(1-Painel!$E$7)-R$5+R$6)*R$7</f>
        <v>7448276.308999165</v>
      </c>
      <c r="S182" s="35">
        <f>((Produção!S176*PreçoLivre!S178*(1-Painel!$B$8)-S$3-S$4-S$6)*(1-Painel!$E$7)-S$5+S$6)*S$7</f>
        <v>6788525.912606786</v>
      </c>
      <c r="T182" s="35">
        <f>((Produção!T176*PreçoLivre!T178*(1-Painel!$B$8)-T$3-T$4-T$6)*(1-Painel!$E$7)-T$5+T$6)*T$7</f>
        <v>6437524.3537664535</v>
      </c>
      <c r="U182" s="35">
        <f>((Produção!U176*PreçoLivre!U178*(1-Painel!$B$8)-U$3-U$4-U$6)*(1-Painel!$E$7)-U$5+U$6)*U$7</f>
        <v>6350341.6309909225</v>
      </c>
      <c r="V182" s="35">
        <f>((Produção!V176*PreçoLivre!V178*(1-Painel!$B$8)-V$3-V$4-V$6)*(1-Painel!$E$7)-V$5+V$6)*V$7</f>
        <v>5623950.4360494437</v>
      </c>
    </row>
    <row r="183" spans="1:22" x14ac:dyDescent="0.25">
      <c r="A183" s="36">
        <v>174</v>
      </c>
      <c r="B183" s="35">
        <f t="shared" si="2"/>
        <v>213948666.93584549</v>
      </c>
      <c r="C183" s="35">
        <f>((Produção!C177*PreçoLivre!C179*(1-Painel!$B$8)-C$3-C$4-C$6)*(1-Painel!$E$7)-C$5+C$6)*C$7</f>
        <v>22085053.705225062</v>
      </c>
      <c r="D183" s="35">
        <f>((Produção!D177*PreçoLivre!D179*(1-Painel!$B$8)-D$3-D$4-D$6)*(1-Painel!$E$7)-D$5+D$6)*D$7</f>
        <v>19502071.547477067</v>
      </c>
      <c r="E183" s="35">
        <f>((Produção!E177*PreçoLivre!E179*(1-Painel!$B$8)-E$3-E$4-E$6)*(1-Painel!$E$7)-E$5+E$6)*E$7</f>
        <v>17700532.745353699</v>
      </c>
      <c r="F183" s="35">
        <f>((Produção!F177*PreçoLivre!F179*(1-Painel!$B$8)-F$3-F$4-F$6)*(1-Painel!$E$7)-F$5+F$6)*F$7</f>
        <v>16301494.126075905</v>
      </c>
      <c r="G183" s="35">
        <f>((Produção!G177*PreçoLivre!G179*(1-Painel!$B$8)-G$3-G$4-G$6)*(1-Painel!$E$7)-G$5+G$6)*G$7</f>
        <v>14698835.941869449</v>
      </c>
      <c r="H183" s="35">
        <f>((Produção!H177*PreçoLivre!H179*(1-Painel!$B$8)-H$3-H$4-H$6)*(1-Painel!$E$7)-H$5+H$6)*H$7</f>
        <v>13636396.048801567</v>
      </c>
      <c r="I183" s="35">
        <f>((Produção!I177*PreçoLivre!I179*(1-Painel!$B$8)-I$3-I$4-I$6)*(1-Painel!$E$7)-I$5+I$6)*I$7</f>
        <v>12888982.232145857</v>
      </c>
      <c r="J183" s="35">
        <f>((Produção!J177*PreçoLivre!J179*(1-Painel!$B$8)-J$3-J$4-J$6)*(1-Painel!$E$7)-J$5+J$6)*J$7</f>
        <v>11582594.658561209</v>
      </c>
      <c r="K183" s="35">
        <f>((Produção!K177*PreçoLivre!K179*(1-Painel!$B$8)-K$3-K$4-K$6)*(1-Painel!$E$7)-K$5+K$6)*K$7</f>
        <v>11092252.70102606</v>
      </c>
      <c r="L183" s="35">
        <f>((Produção!L177*PreçoLivre!L179*(1-Painel!$B$8)-L$3-L$4-L$6)*(1-Painel!$E$7)-L$5+L$6)*L$7</f>
        <v>10057882.479007332</v>
      </c>
      <c r="M183" s="35">
        <f>((Produção!M177*PreçoLivre!M179*(1-Painel!$B$8)-M$3-M$4-M$6)*(1-Painel!$E$7)-M$5+M$6)*M$7</f>
        <v>9220334.8049475588</v>
      </c>
      <c r="N183" s="35">
        <f>((Produção!N177*PreçoLivre!N179*(1-Painel!$B$8)-N$3-N$4-N$6)*(1-Painel!$E$7)-N$5+N$6)*N$7</f>
        <v>8388903.9080146831</v>
      </c>
      <c r="O183" s="35">
        <f>((Produção!O177*PreçoLivre!O179*(1-Painel!$B$8)-O$3-O$4-O$6)*(1-Painel!$E$7)-O$5+O$6)*O$7</f>
        <v>7516763.6234434266</v>
      </c>
      <c r="P183" s="35">
        <f>((Produção!P177*PreçoLivre!P179*(1-Painel!$B$8)-P$3-P$4-P$6)*(1-Painel!$E$7)-P$5+P$6)*P$7</f>
        <v>6947000.4814201668</v>
      </c>
      <c r="Q183" s="35">
        <f>((Produção!Q177*PreçoLivre!Q179*(1-Painel!$B$8)-Q$3-Q$4-Q$6)*(1-Painel!$E$7)-Q$5+Q$6)*Q$7</f>
        <v>6600471.1365422225</v>
      </c>
      <c r="R183" s="35">
        <f>((Produção!R177*PreçoLivre!R179*(1-Painel!$B$8)-R$3-R$4-R$6)*(1-Painel!$E$7)-R$5+R$6)*R$7</f>
        <v>5808472.7582064867</v>
      </c>
      <c r="S183" s="35">
        <f>((Produção!S177*PreçoLivre!S179*(1-Painel!$B$8)-S$3-S$4-S$6)*(1-Painel!$E$7)-S$5+S$6)*S$7</f>
        <v>5484800.7134764781</v>
      </c>
      <c r="T183" s="35">
        <f>((Produção!T177*PreçoLivre!T179*(1-Painel!$B$8)-T$3-T$4-T$6)*(1-Painel!$E$7)-T$5+T$6)*T$7</f>
        <v>5199286.641040165</v>
      </c>
      <c r="U183" s="35">
        <f>((Produção!U177*PreçoLivre!U179*(1-Painel!$B$8)-U$3-U$4-U$6)*(1-Painel!$E$7)-U$5+U$6)*U$7</f>
        <v>4918962.4471919918</v>
      </c>
      <c r="V183" s="35">
        <f>((Produção!V177*PreçoLivre!V179*(1-Painel!$B$8)-V$3-V$4-V$6)*(1-Painel!$E$7)-V$5+V$6)*V$7</f>
        <v>4317574.2360190712</v>
      </c>
    </row>
    <row r="184" spans="1:22" x14ac:dyDescent="0.25">
      <c r="A184" s="36">
        <v>175</v>
      </c>
      <c r="B184" s="35">
        <f t="shared" si="2"/>
        <v>224646095.80902508</v>
      </c>
      <c r="C184" s="35">
        <f>((Produção!C178*PreçoLivre!C180*(1-Painel!$B$8)-C$3-C$4-C$6)*(1-Painel!$E$7)-C$5+C$6)*C$7</f>
        <v>22314885.826771189</v>
      </c>
      <c r="D184" s="35">
        <f>((Produção!D178*PreçoLivre!D180*(1-Painel!$B$8)-D$3-D$4-D$6)*(1-Painel!$E$7)-D$5+D$6)*D$7</f>
        <v>20808369.192431308</v>
      </c>
      <c r="E184" s="35">
        <f>((Produção!E178*PreçoLivre!E180*(1-Painel!$B$8)-E$3-E$4-E$6)*(1-Painel!$E$7)-E$5+E$6)*E$7</f>
        <v>18822897.637997523</v>
      </c>
      <c r="F184" s="35">
        <f>((Produção!F178*PreçoLivre!F180*(1-Painel!$B$8)-F$3-F$4-F$6)*(1-Painel!$E$7)-F$5+F$6)*F$7</f>
        <v>17259715.594458636</v>
      </c>
      <c r="G184" s="35">
        <f>((Produção!G178*PreçoLivre!G180*(1-Painel!$B$8)-G$3-G$4-G$6)*(1-Painel!$E$7)-G$5+G$6)*G$7</f>
        <v>15751079.695850311</v>
      </c>
      <c r="H184" s="35">
        <f>((Produção!H178*PreçoLivre!H180*(1-Painel!$B$8)-H$3-H$4-H$6)*(1-Painel!$E$7)-H$5+H$6)*H$7</f>
        <v>14737870.91556365</v>
      </c>
      <c r="I184" s="35">
        <f>((Produção!I178*PreçoLivre!I180*(1-Painel!$B$8)-I$3-I$4-I$6)*(1-Painel!$E$7)-I$5+I$6)*I$7</f>
        <v>13881093.14202339</v>
      </c>
      <c r="J184" s="35">
        <f>((Produção!J178*PreçoLivre!J180*(1-Painel!$B$8)-J$3-J$4-J$6)*(1-Painel!$E$7)-J$5+J$6)*J$7</f>
        <v>12467502.18188623</v>
      </c>
      <c r="K184" s="35">
        <f>((Produção!K178*PreçoLivre!K180*(1-Painel!$B$8)-K$3-K$4-K$6)*(1-Painel!$E$7)-K$5+K$6)*K$7</f>
        <v>11026172.379812336</v>
      </c>
      <c r="L184" s="35">
        <f>((Produção!L178*PreçoLivre!L180*(1-Painel!$B$8)-L$3-L$4-L$6)*(1-Painel!$E$7)-L$5+L$6)*L$7</f>
        <v>10224704.281149928</v>
      </c>
      <c r="M184" s="35">
        <f>((Produção!M178*PreçoLivre!M180*(1-Painel!$B$8)-M$3-M$4-M$6)*(1-Painel!$E$7)-M$5+M$6)*M$7</f>
        <v>9619358.0800754465</v>
      </c>
      <c r="N184" s="35">
        <f>((Produção!N178*PreçoLivre!N180*(1-Painel!$B$8)-N$3-N$4-N$6)*(1-Painel!$E$7)-N$5+N$6)*N$7</f>
        <v>8767337.3452422768</v>
      </c>
      <c r="O184" s="35">
        <f>((Produção!O178*PreçoLivre!O180*(1-Painel!$B$8)-O$3-O$4-O$6)*(1-Painel!$E$7)-O$5+O$6)*O$7</f>
        <v>8324340.3408671198</v>
      </c>
      <c r="P184" s="35">
        <f>((Produção!P178*PreçoLivre!P180*(1-Painel!$B$8)-P$3-P$4-P$6)*(1-Painel!$E$7)-P$5+P$6)*P$7</f>
        <v>7531860.7798811765</v>
      </c>
      <c r="Q184" s="35">
        <f>((Produção!Q178*PreçoLivre!Q180*(1-Painel!$B$8)-Q$3-Q$4-Q$6)*(1-Painel!$E$7)-Q$5+Q$6)*Q$7</f>
        <v>6750931.1232994385</v>
      </c>
      <c r="R184" s="35">
        <f>((Produção!R178*PreçoLivre!R180*(1-Painel!$B$8)-R$3-R$4-R$6)*(1-Painel!$E$7)-R$5+R$6)*R$7</f>
        <v>6134369.6382638337</v>
      </c>
      <c r="S184" s="35">
        <f>((Produção!S178*PreçoLivre!S180*(1-Painel!$B$8)-S$3-S$4-S$6)*(1-Painel!$E$7)-S$5+S$6)*S$7</f>
        <v>5579380.2496095272</v>
      </c>
      <c r="T184" s="35">
        <f>((Produção!T178*PreçoLivre!T180*(1-Painel!$B$8)-T$3-T$4-T$6)*(1-Painel!$E$7)-T$5+T$6)*T$7</f>
        <v>5356820.9422458094</v>
      </c>
      <c r="U184" s="35">
        <f>((Produção!U178*PreçoLivre!U180*(1-Painel!$B$8)-U$3-U$4-U$6)*(1-Painel!$E$7)-U$5+U$6)*U$7</f>
        <v>4888818.956665596</v>
      </c>
      <c r="V184" s="35">
        <f>((Produção!V178*PreçoLivre!V180*(1-Painel!$B$8)-V$3-V$4-V$6)*(1-Painel!$E$7)-V$5+V$6)*V$7</f>
        <v>4398587.5049303584</v>
      </c>
    </row>
    <row r="185" spans="1:22" x14ac:dyDescent="0.25">
      <c r="A185" s="36">
        <v>176</v>
      </c>
      <c r="B185" s="35">
        <f t="shared" si="2"/>
        <v>242101529.85624057</v>
      </c>
      <c r="C185" s="35">
        <f>((Produção!C179*PreçoLivre!C181*(1-Painel!$B$8)-C$3-C$4-C$6)*(1-Painel!$E$7)-C$5+C$6)*C$7</f>
        <v>23532806.697882749</v>
      </c>
      <c r="D185" s="35">
        <f>((Produção!D179*PreçoLivre!D181*(1-Painel!$B$8)-D$3-D$4-D$6)*(1-Painel!$E$7)-D$5+D$6)*D$7</f>
        <v>21254610.217925351</v>
      </c>
      <c r="E185" s="35">
        <f>((Produção!E179*PreçoLivre!E181*(1-Painel!$B$8)-E$3-E$4-E$6)*(1-Painel!$E$7)-E$5+E$6)*E$7</f>
        <v>19438865.846701514</v>
      </c>
      <c r="F185" s="35">
        <f>((Produção!F179*PreçoLivre!F181*(1-Painel!$B$8)-F$3-F$4-F$6)*(1-Painel!$E$7)-F$5+F$6)*F$7</f>
        <v>18508845.809924748</v>
      </c>
      <c r="G185" s="35">
        <f>((Produção!G179*PreçoLivre!G181*(1-Painel!$B$8)-G$3-G$4-G$6)*(1-Painel!$E$7)-G$5+G$6)*G$7</f>
        <v>16927038.736548249</v>
      </c>
      <c r="H185" s="35">
        <f>((Produção!H179*PreçoLivre!H181*(1-Painel!$B$8)-H$3-H$4-H$6)*(1-Painel!$E$7)-H$5+H$6)*H$7</f>
        <v>16327846.396266311</v>
      </c>
      <c r="I185" s="35">
        <f>((Produção!I179*PreçoLivre!I181*(1-Painel!$B$8)-I$3-I$4-I$6)*(1-Painel!$E$7)-I$5+I$6)*I$7</f>
        <v>15073332.990430987</v>
      </c>
      <c r="J185" s="35">
        <f>((Produção!J179*PreçoLivre!J181*(1-Painel!$B$8)-J$3-J$4-J$6)*(1-Painel!$E$7)-J$5+J$6)*J$7</f>
        <v>14078882.807507595</v>
      </c>
      <c r="K185" s="35">
        <f>((Produção!K179*PreçoLivre!K181*(1-Painel!$B$8)-K$3-K$4-K$6)*(1-Painel!$E$7)-K$5+K$6)*K$7</f>
        <v>12426934.082455812</v>
      </c>
      <c r="L185" s="35">
        <f>((Produção!L179*PreçoLivre!L181*(1-Painel!$B$8)-L$3-L$4-L$6)*(1-Painel!$E$7)-L$5+L$6)*L$7</f>
        <v>11552787.876462422</v>
      </c>
      <c r="M185" s="35">
        <f>((Produção!M179*PreçoLivre!M181*(1-Painel!$B$8)-M$3-M$4-M$6)*(1-Painel!$E$7)-M$5+M$6)*M$7</f>
        <v>10171385.222892791</v>
      </c>
      <c r="N185" s="35">
        <f>((Produção!N179*PreçoLivre!N181*(1-Painel!$B$8)-N$3-N$4-N$6)*(1-Painel!$E$7)-N$5+N$6)*N$7</f>
        <v>9508183.1801993959</v>
      </c>
      <c r="O185" s="35">
        <f>((Produção!O179*PreçoLivre!O181*(1-Painel!$B$8)-O$3-O$4-O$6)*(1-Painel!$E$7)-O$5+O$6)*O$7</f>
        <v>8874180.32854986</v>
      </c>
      <c r="P185" s="35">
        <f>((Produção!P179*PreçoLivre!P181*(1-Painel!$B$8)-P$3-P$4-P$6)*(1-Painel!$E$7)-P$5+P$6)*P$7</f>
        <v>7932219.5517473957</v>
      </c>
      <c r="Q185" s="35">
        <f>((Produção!Q179*PreçoLivre!Q181*(1-Painel!$B$8)-Q$3-Q$4-Q$6)*(1-Painel!$E$7)-Q$5+Q$6)*Q$7</f>
        <v>7116050.499881696</v>
      </c>
      <c r="R185" s="35">
        <f>((Produção!R179*PreçoLivre!R181*(1-Painel!$B$8)-R$3-R$4-R$6)*(1-Painel!$E$7)-R$5+R$6)*R$7</f>
        <v>6943742.4871567916</v>
      </c>
      <c r="S185" s="35">
        <f>((Produção!S179*PreçoLivre!S181*(1-Painel!$B$8)-S$3-S$4-S$6)*(1-Painel!$E$7)-S$5+S$6)*S$7</f>
        <v>6625029.5783846518</v>
      </c>
      <c r="T185" s="35">
        <f>((Produção!T179*PreçoLivre!T181*(1-Painel!$B$8)-T$3-T$4-T$6)*(1-Painel!$E$7)-T$5+T$6)*T$7</f>
        <v>5873349.3140669288</v>
      </c>
      <c r="U185" s="35">
        <f>((Produção!U179*PreçoLivre!U181*(1-Painel!$B$8)-U$3-U$4-U$6)*(1-Painel!$E$7)-U$5+U$6)*U$7</f>
        <v>5156163.6779296482</v>
      </c>
      <c r="V185" s="35">
        <f>((Produção!V179*PreçoLivre!V181*(1-Painel!$B$8)-V$3-V$4-V$6)*(1-Painel!$E$7)-V$5+V$6)*V$7</f>
        <v>4779274.5533257369</v>
      </c>
    </row>
    <row r="186" spans="1:22" x14ac:dyDescent="0.25">
      <c r="A186" s="36">
        <v>177</v>
      </c>
      <c r="B186" s="35">
        <f t="shared" si="2"/>
        <v>214161000.7710368</v>
      </c>
      <c r="C186" s="35">
        <f>((Produção!C180*PreçoLivre!C182*(1-Painel!$B$8)-C$3-C$4-C$6)*(1-Painel!$E$7)-C$5+C$6)*C$7</f>
        <v>21218367.546572756</v>
      </c>
      <c r="D186" s="35">
        <f>((Produção!D180*PreçoLivre!D182*(1-Painel!$B$8)-D$3-D$4-D$6)*(1-Painel!$E$7)-D$5+D$6)*D$7</f>
        <v>19473623.852304015</v>
      </c>
      <c r="E186" s="35">
        <f>((Produção!E180*PreçoLivre!E182*(1-Painel!$B$8)-E$3-E$4-E$6)*(1-Painel!$E$7)-E$5+E$6)*E$7</f>
        <v>17286202.105488352</v>
      </c>
      <c r="F186" s="35">
        <f>((Produção!F180*PreçoLivre!F182*(1-Painel!$B$8)-F$3-F$4-F$6)*(1-Painel!$E$7)-F$5+F$6)*F$7</f>
        <v>16137421.494206002</v>
      </c>
      <c r="G186" s="35">
        <f>((Produção!G180*PreçoLivre!G182*(1-Painel!$B$8)-G$3-G$4-G$6)*(1-Painel!$E$7)-G$5+G$6)*G$7</f>
        <v>14992421.410513483</v>
      </c>
      <c r="H186" s="35">
        <f>((Produção!H180*PreçoLivre!H182*(1-Painel!$B$8)-H$3-H$4-H$6)*(1-Painel!$E$7)-H$5+H$6)*H$7</f>
        <v>14174524.014451953</v>
      </c>
      <c r="I186" s="35">
        <f>((Produção!I180*PreçoLivre!I182*(1-Painel!$B$8)-I$3-I$4-I$6)*(1-Painel!$E$7)-I$5+I$6)*I$7</f>
        <v>12606326.283773612</v>
      </c>
      <c r="J186" s="35">
        <f>((Produção!J180*PreçoLivre!J182*(1-Painel!$B$8)-J$3-J$4-J$6)*(1-Painel!$E$7)-J$5+J$6)*J$7</f>
        <v>11830396.398575975</v>
      </c>
      <c r="K186" s="35">
        <f>((Produção!K180*PreçoLivre!K182*(1-Painel!$B$8)-K$3-K$4-K$6)*(1-Painel!$E$7)-K$5+K$6)*K$7</f>
        <v>11068415.194817066</v>
      </c>
      <c r="L186" s="35">
        <f>((Produção!L180*PreçoLivre!L182*(1-Painel!$B$8)-L$3-L$4-L$6)*(1-Painel!$E$7)-L$5+L$6)*L$7</f>
        <v>10739653.496413641</v>
      </c>
      <c r="M186" s="35">
        <f>((Produção!M180*PreçoLivre!M182*(1-Painel!$B$8)-M$3-M$4-M$6)*(1-Painel!$E$7)-M$5+M$6)*M$7</f>
        <v>9603228.9645161424</v>
      </c>
      <c r="N186" s="35">
        <f>((Produção!N180*PreçoLivre!N182*(1-Painel!$B$8)-N$3-N$4-N$6)*(1-Painel!$E$7)-N$5+N$6)*N$7</f>
        <v>9134286.7940845415</v>
      </c>
      <c r="O186" s="35">
        <f>((Produção!O180*PreçoLivre!O182*(1-Painel!$B$8)-O$3-O$4-O$6)*(1-Painel!$E$7)-O$5+O$6)*O$7</f>
        <v>8329450.1980238389</v>
      </c>
      <c r="P186" s="35">
        <f>((Produção!P180*PreçoLivre!P182*(1-Painel!$B$8)-P$3-P$4-P$6)*(1-Painel!$E$7)-P$5+P$6)*P$7</f>
        <v>7465020.1132338634</v>
      </c>
      <c r="Q186" s="35">
        <f>((Produção!Q180*PreçoLivre!Q182*(1-Painel!$B$8)-Q$3-Q$4-Q$6)*(1-Painel!$E$7)-Q$5+Q$6)*Q$7</f>
        <v>6421734.6334107732</v>
      </c>
      <c r="R186" s="35">
        <f>((Produção!R180*PreçoLivre!R182*(1-Painel!$B$8)-R$3-R$4-R$6)*(1-Painel!$E$7)-R$5+R$6)*R$7</f>
        <v>5721768.242879984</v>
      </c>
      <c r="S186" s="35">
        <f>((Produção!S180*PreçoLivre!S182*(1-Painel!$B$8)-S$3-S$4-S$6)*(1-Painel!$E$7)-S$5+S$6)*S$7</f>
        <v>5276979.5025619352</v>
      </c>
      <c r="T186" s="35">
        <f>((Produção!T180*PreçoLivre!T182*(1-Painel!$B$8)-T$3-T$4-T$6)*(1-Painel!$E$7)-T$5+T$6)*T$7</f>
        <v>4636746.7384035429</v>
      </c>
      <c r="U186" s="35">
        <f>((Produção!U180*PreçoLivre!U182*(1-Painel!$B$8)-U$3-U$4-U$6)*(1-Painel!$E$7)-U$5+U$6)*U$7</f>
        <v>4093219.5404881416</v>
      </c>
      <c r="V186" s="35">
        <f>((Produção!V180*PreçoLivre!V182*(1-Painel!$B$8)-V$3-V$4-V$6)*(1-Painel!$E$7)-V$5+V$6)*V$7</f>
        <v>3951214.2463171822</v>
      </c>
    </row>
    <row r="187" spans="1:22" x14ac:dyDescent="0.25">
      <c r="A187" s="36">
        <v>178</v>
      </c>
      <c r="B187" s="35">
        <f t="shared" si="2"/>
        <v>275968182.94043207</v>
      </c>
      <c r="C187" s="35">
        <f>((Produção!C181*PreçoLivre!C183*(1-Painel!$B$8)-C$3-C$4-C$6)*(1-Painel!$E$7)-C$5+C$6)*C$7</f>
        <v>23424094.069561176</v>
      </c>
      <c r="D187" s="35">
        <f>((Produção!D181*PreçoLivre!D183*(1-Painel!$B$8)-D$3-D$4-D$6)*(1-Painel!$E$7)-D$5+D$6)*D$7</f>
        <v>22374931.789913937</v>
      </c>
      <c r="E187" s="35">
        <f>((Produção!E181*PreçoLivre!E183*(1-Painel!$B$8)-E$3-E$4-E$6)*(1-Painel!$E$7)-E$5+E$6)*E$7</f>
        <v>21678722.461763877</v>
      </c>
      <c r="F187" s="35">
        <f>((Produção!F181*PreçoLivre!F183*(1-Painel!$B$8)-F$3-F$4-F$6)*(1-Painel!$E$7)-F$5+F$6)*F$7</f>
        <v>20441014.461830229</v>
      </c>
      <c r="G187" s="35">
        <f>((Produção!G181*PreçoLivre!G183*(1-Painel!$B$8)-G$3-G$4-G$6)*(1-Painel!$E$7)-G$5+G$6)*G$7</f>
        <v>19319720.427654967</v>
      </c>
      <c r="H187" s="35">
        <f>((Produção!H181*PreçoLivre!H183*(1-Painel!$B$8)-H$3-H$4-H$6)*(1-Painel!$E$7)-H$5+H$6)*H$7</f>
        <v>18325225.071644459</v>
      </c>
      <c r="I187" s="35">
        <f>((Produção!I181*PreçoLivre!I183*(1-Painel!$B$8)-I$3-I$4-I$6)*(1-Painel!$E$7)-I$5+I$6)*I$7</f>
        <v>16827076.433606353</v>
      </c>
      <c r="J187" s="35">
        <f>((Produção!J181*PreçoLivre!J183*(1-Painel!$B$8)-J$3-J$4-J$6)*(1-Painel!$E$7)-J$5+J$6)*J$7</f>
        <v>16597633.065255187</v>
      </c>
      <c r="K187" s="35">
        <f>((Produção!K181*PreçoLivre!K183*(1-Painel!$B$8)-K$3-K$4-K$6)*(1-Painel!$E$7)-K$5+K$6)*K$7</f>
        <v>14810292.898492055</v>
      </c>
      <c r="L187" s="35">
        <f>((Produção!L181*PreçoLivre!L183*(1-Painel!$B$8)-L$3-L$4-L$6)*(1-Painel!$E$7)-L$5+L$6)*L$7</f>
        <v>14159082.85022709</v>
      </c>
      <c r="M187" s="35">
        <f>((Produção!M181*PreçoLivre!M183*(1-Painel!$B$8)-M$3-M$4-M$6)*(1-Painel!$E$7)-M$5+M$6)*M$7</f>
        <v>12504787.700217711</v>
      </c>
      <c r="N187" s="35">
        <f>((Produção!N181*PreçoLivre!N183*(1-Painel!$B$8)-N$3-N$4-N$6)*(1-Painel!$E$7)-N$5+N$6)*N$7</f>
        <v>11124204.564420912</v>
      </c>
      <c r="O187" s="35">
        <f>((Produção!O181*PreçoLivre!O183*(1-Painel!$B$8)-O$3-O$4-O$6)*(1-Painel!$E$7)-O$5+O$6)*O$7</f>
        <v>10738129.388784224</v>
      </c>
      <c r="P187" s="35">
        <f>((Produção!P181*PreçoLivre!P183*(1-Painel!$B$8)-P$3-P$4-P$6)*(1-Painel!$E$7)-P$5+P$6)*P$7</f>
        <v>9152933.4753470439</v>
      </c>
      <c r="Q187" s="35">
        <f>((Produção!Q181*PreçoLivre!Q183*(1-Painel!$B$8)-Q$3-Q$4-Q$6)*(1-Painel!$E$7)-Q$5+Q$6)*Q$7</f>
        <v>9050662.4153579678</v>
      </c>
      <c r="R187" s="35">
        <f>((Produção!R181*PreçoLivre!R183*(1-Painel!$B$8)-R$3-R$4-R$6)*(1-Painel!$E$7)-R$5+R$6)*R$7</f>
        <v>8341094.0633402439</v>
      </c>
      <c r="S187" s="35">
        <f>((Produção!S181*PreçoLivre!S183*(1-Painel!$B$8)-S$3-S$4-S$6)*(1-Painel!$E$7)-S$5+S$6)*S$7</f>
        <v>7822670.1341137551</v>
      </c>
      <c r="T187" s="35">
        <f>((Produção!T181*PreçoLivre!T183*(1-Painel!$B$8)-T$3-T$4-T$6)*(1-Painel!$E$7)-T$5+T$6)*T$7</f>
        <v>7204446.4955362398</v>
      </c>
      <c r="U187" s="35">
        <f>((Produção!U181*PreçoLivre!U183*(1-Painel!$B$8)-U$3-U$4-U$6)*(1-Painel!$E$7)-U$5+U$6)*U$7</f>
        <v>6325223.7092603836</v>
      </c>
      <c r="V187" s="35">
        <f>((Produção!V181*PreçoLivre!V183*(1-Painel!$B$8)-V$3-V$4-V$6)*(1-Painel!$E$7)-V$5+V$6)*V$7</f>
        <v>5746237.4641042585</v>
      </c>
    </row>
    <row r="188" spans="1:22" x14ac:dyDescent="0.25">
      <c r="A188" s="36">
        <v>179</v>
      </c>
      <c r="B188" s="35">
        <f t="shared" si="2"/>
        <v>243524386.62198442</v>
      </c>
      <c r="C188" s="35">
        <f>((Produção!C182*PreçoLivre!C184*(1-Painel!$B$8)-C$3-C$4-C$6)*(1-Painel!$E$7)-C$5+C$6)*C$7</f>
        <v>23199207.396456935</v>
      </c>
      <c r="D188" s="35">
        <f>((Produção!D182*PreçoLivre!D184*(1-Painel!$B$8)-D$3-D$4-D$6)*(1-Painel!$E$7)-D$5+D$6)*D$7</f>
        <v>20947335.052611683</v>
      </c>
      <c r="E188" s="35">
        <f>((Produção!E182*PreçoLivre!E184*(1-Painel!$B$8)-E$3-E$4-E$6)*(1-Painel!$E$7)-E$5+E$6)*E$7</f>
        <v>19787020.033391681</v>
      </c>
      <c r="F188" s="35">
        <f>((Produção!F182*PreçoLivre!F184*(1-Painel!$B$8)-F$3-F$4-F$6)*(1-Painel!$E$7)-F$5+F$6)*F$7</f>
        <v>19271468.915636007</v>
      </c>
      <c r="G188" s="35">
        <f>((Produção!G182*PreçoLivre!G184*(1-Painel!$B$8)-G$3-G$4-G$6)*(1-Painel!$E$7)-G$5+G$6)*G$7</f>
        <v>16812903.387718119</v>
      </c>
      <c r="H188" s="35">
        <f>((Produção!H182*PreçoLivre!H184*(1-Painel!$B$8)-H$3-H$4-H$6)*(1-Painel!$E$7)-H$5+H$6)*H$7</f>
        <v>16126816.068538129</v>
      </c>
      <c r="I188" s="35">
        <f>((Produção!I182*PreçoLivre!I184*(1-Painel!$B$8)-I$3-I$4-I$6)*(1-Painel!$E$7)-I$5+I$6)*I$7</f>
        <v>14494524.348178586</v>
      </c>
      <c r="J188" s="35">
        <f>((Produção!J182*PreçoLivre!J184*(1-Painel!$B$8)-J$3-J$4-J$6)*(1-Painel!$E$7)-J$5+J$6)*J$7</f>
        <v>13722142.846634846</v>
      </c>
      <c r="K188" s="35">
        <f>((Produção!K182*PreçoLivre!K184*(1-Painel!$B$8)-K$3-K$4-K$6)*(1-Painel!$E$7)-K$5+K$6)*K$7</f>
        <v>12125620.22457521</v>
      </c>
      <c r="L188" s="35">
        <f>((Produção!L182*PreçoLivre!L184*(1-Painel!$B$8)-L$3-L$4-L$6)*(1-Painel!$E$7)-L$5+L$6)*L$7</f>
        <v>11894292.035712287</v>
      </c>
      <c r="M188" s="35">
        <f>((Produção!M182*PreçoLivre!M184*(1-Painel!$B$8)-M$3-M$4-M$6)*(1-Painel!$E$7)-M$5+M$6)*M$7</f>
        <v>10383715.26351768</v>
      </c>
      <c r="N188" s="35">
        <f>((Produção!N182*PreçoLivre!N184*(1-Painel!$B$8)-N$3-N$4-N$6)*(1-Painel!$E$7)-N$5+N$6)*N$7</f>
        <v>9326958.4620320406</v>
      </c>
      <c r="O188" s="35">
        <f>((Produção!O182*PreçoLivre!O184*(1-Painel!$B$8)-O$3-O$4-O$6)*(1-Painel!$E$7)-O$5+O$6)*O$7</f>
        <v>8433729.8646843862</v>
      </c>
      <c r="P188" s="35">
        <f>((Produção!P182*PreçoLivre!P184*(1-Painel!$B$8)-P$3-P$4-P$6)*(1-Painel!$E$7)-P$5+P$6)*P$7</f>
        <v>7787615.6462382162</v>
      </c>
      <c r="Q188" s="35">
        <f>((Produção!Q182*PreçoLivre!Q184*(1-Painel!$B$8)-Q$3-Q$4-Q$6)*(1-Painel!$E$7)-Q$5+Q$6)*Q$7</f>
        <v>7434183.9227541741</v>
      </c>
      <c r="R188" s="35">
        <f>((Produção!R182*PreçoLivre!R184*(1-Painel!$B$8)-R$3-R$4-R$6)*(1-Painel!$E$7)-R$5+R$6)*R$7</f>
        <v>7204396.8428743323</v>
      </c>
      <c r="S188" s="35">
        <f>((Produção!S182*PreçoLivre!S184*(1-Painel!$B$8)-S$3-S$4-S$6)*(1-Painel!$E$7)-S$5+S$6)*S$7</f>
        <v>6604762.2697886471</v>
      </c>
      <c r="T188" s="35">
        <f>((Produção!T182*PreçoLivre!T184*(1-Painel!$B$8)-T$3-T$4-T$6)*(1-Painel!$E$7)-T$5+T$6)*T$7</f>
        <v>6467498.3637788156</v>
      </c>
      <c r="U188" s="35">
        <f>((Produção!U182*PreçoLivre!U184*(1-Painel!$B$8)-U$3-U$4-U$6)*(1-Painel!$E$7)-U$5+U$6)*U$7</f>
        <v>6023148.3833963871</v>
      </c>
      <c r="V188" s="35">
        <f>((Produção!V182*PreçoLivre!V184*(1-Painel!$B$8)-V$3-V$4-V$6)*(1-Painel!$E$7)-V$5+V$6)*V$7</f>
        <v>5477047.2934662625</v>
      </c>
    </row>
    <row r="189" spans="1:22" x14ac:dyDescent="0.25">
      <c r="A189" s="36">
        <v>180</v>
      </c>
      <c r="B189" s="35">
        <f t="shared" si="2"/>
        <v>206438642.14619339</v>
      </c>
      <c r="C189" s="35">
        <f>((Produção!C183*PreçoLivre!C185*(1-Painel!$B$8)-C$3-C$4-C$6)*(1-Painel!$E$7)-C$5+C$6)*C$7</f>
        <v>22159047.858114153</v>
      </c>
      <c r="D189" s="35">
        <f>((Produção!D183*PreçoLivre!D185*(1-Painel!$B$8)-D$3-D$4-D$6)*(1-Painel!$E$7)-D$5+D$6)*D$7</f>
        <v>19607138.605427701</v>
      </c>
      <c r="E189" s="35">
        <f>((Produção!E183*PreçoLivre!E185*(1-Painel!$B$8)-E$3-E$4-E$6)*(1-Painel!$E$7)-E$5+E$6)*E$7</f>
        <v>18639553.049543399</v>
      </c>
      <c r="F189" s="35">
        <f>((Produção!F183*PreçoLivre!F185*(1-Painel!$B$8)-F$3-F$4-F$6)*(1-Painel!$E$7)-F$5+F$6)*F$7</f>
        <v>16865728.604313791</v>
      </c>
      <c r="G189" s="35">
        <f>((Produção!G183*PreçoLivre!G185*(1-Painel!$B$8)-G$3-G$4-G$6)*(1-Painel!$E$7)-G$5+G$6)*G$7</f>
        <v>15553486.974567791</v>
      </c>
      <c r="H189" s="35">
        <f>((Produção!H183*PreçoLivre!H185*(1-Painel!$B$8)-H$3-H$4-H$6)*(1-Painel!$E$7)-H$5+H$6)*H$7</f>
        <v>13354425.310372854</v>
      </c>
      <c r="I189" s="35">
        <f>((Produção!I183*PreçoLivre!I185*(1-Painel!$B$8)-I$3-I$4-I$6)*(1-Painel!$E$7)-I$5+I$6)*I$7</f>
        <v>12305864.953916565</v>
      </c>
      <c r="J189" s="35">
        <f>((Produção!J183*PreçoLivre!J185*(1-Painel!$B$8)-J$3-J$4-J$6)*(1-Painel!$E$7)-J$5+J$6)*J$7</f>
        <v>10685010.179640029</v>
      </c>
      <c r="K189" s="35">
        <f>((Produção!K183*PreçoLivre!K185*(1-Painel!$B$8)-K$3-K$4-K$6)*(1-Painel!$E$7)-K$5+K$6)*K$7</f>
        <v>9866896.3789062425</v>
      </c>
      <c r="L189" s="35">
        <f>((Produção!L183*PreçoLivre!L185*(1-Painel!$B$8)-L$3-L$4-L$6)*(1-Painel!$E$7)-L$5+L$6)*L$7</f>
        <v>8912755.3604067434</v>
      </c>
      <c r="M189" s="35">
        <f>((Produção!M183*PreçoLivre!M185*(1-Painel!$B$8)-M$3-M$4-M$6)*(1-Painel!$E$7)-M$5+M$6)*M$7</f>
        <v>8508717.0455315951</v>
      </c>
      <c r="N189" s="35">
        <f>((Produção!N183*PreçoLivre!N185*(1-Painel!$B$8)-N$3-N$4-N$6)*(1-Painel!$E$7)-N$5+N$6)*N$7</f>
        <v>7205409.1248926772</v>
      </c>
      <c r="O189" s="35">
        <f>((Produção!O183*PreçoLivre!O185*(1-Painel!$B$8)-O$3-O$4-O$6)*(1-Painel!$E$7)-O$5+O$6)*O$7</f>
        <v>6675968.9297761209</v>
      </c>
      <c r="P189" s="35">
        <f>((Produção!P183*PreçoLivre!P185*(1-Painel!$B$8)-P$3-P$4-P$6)*(1-Painel!$E$7)-P$5+P$6)*P$7</f>
        <v>5999304.8189263036</v>
      </c>
      <c r="Q189" s="35">
        <f>((Produção!Q183*PreçoLivre!Q185*(1-Painel!$B$8)-Q$3-Q$4-Q$6)*(1-Painel!$E$7)-Q$5+Q$6)*Q$7</f>
        <v>5546256.447592631</v>
      </c>
      <c r="R189" s="35">
        <f>((Produção!R183*PreçoLivre!R185*(1-Painel!$B$8)-R$3-R$4-R$6)*(1-Painel!$E$7)-R$5+R$6)*R$7</f>
        <v>5929464.1232654769</v>
      </c>
      <c r="S189" s="35">
        <f>((Produção!S183*PreçoLivre!S185*(1-Painel!$B$8)-S$3-S$4-S$6)*(1-Painel!$E$7)-S$5+S$6)*S$7</f>
        <v>5517726.0132354023</v>
      </c>
      <c r="T189" s="35">
        <f>((Produção!T183*PreçoLivre!T185*(1-Painel!$B$8)-T$3-T$4-T$6)*(1-Painel!$E$7)-T$5+T$6)*T$7</f>
        <v>4887388.8994377544</v>
      </c>
      <c r="U189" s="35">
        <f>((Produção!U183*PreçoLivre!U185*(1-Painel!$B$8)-U$3-U$4-U$6)*(1-Painel!$E$7)-U$5+U$6)*U$7</f>
        <v>4250862.4746374562</v>
      </c>
      <c r="V189" s="35">
        <f>((Produção!V183*PreçoLivre!V185*(1-Painel!$B$8)-V$3-V$4-V$6)*(1-Painel!$E$7)-V$5+V$6)*V$7</f>
        <v>3967636.9936886947</v>
      </c>
    </row>
    <row r="190" spans="1:22" x14ac:dyDescent="0.25">
      <c r="A190" s="36">
        <v>181</v>
      </c>
      <c r="B190" s="35">
        <f t="shared" si="2"/>
        <v>247387077.78071934</v>
      </c>
      <c r="C190" s="35">
        <f>((Produção!C184*PreçoLivre!C186*(1-Painel!$B$8)-C$3-C$4-C$6)*(1-Painel!$E$7)-C$5+C$6)*C$7</f>
        <v>23961862.038439304</v>
      </c>
      <c r="D190" s="35">
        <f>((Produção!D184*PreçoLivre!D186*(1-Painel!$B$8)-D$3-D$4-D$6)*(1-Painel!$E$7)-D$5+D$6)*D$7</f>
        <v>21845053.902402047</v>
      </c>
      <c r="E190" s="35">
        <f>((Produção!E184*PreçoLivre!E186*(1-Painel!$B$8)-E$3-E$4-E$6)*(1-Painel!$E$7)-E$5+E$6)*E$7</f>
        <v>19558004.427395485</v>
      </c>
      <c r="F190" s="35">
        <f>((Produção!F184*PreçoLivre!F186*(1-Painel!$B$8)-F$3-F$4-F$6)*(1-Painel!$E$7)-F$5+F$6)*F$7</f>
        <v>18336686.152778227</v>
      </c>
      <c r="G190" s="35">
        <f>((Produção!G184*PreçoLivre!G186*(1-Painel!$B$8)-G$3-G$4-G$6)*(1-Painel!$E$7)-G$5+G$6)*G$7</f>
        <v>17472267.839145709</v>
      </c>
      <c r="H190" s="35">
        <f>((Produção!H184*PreçoLivre!H186*(1-Painel!$B$8)-H$3-H$4-H$6)*(1-Painel!$E$7)-H$5+H$6)*H$7</f>
        <v>15706040.107950566</v>
      </c>
      <c r="I190" s="35">
        <f>((Produção!I184*PreçoLivre!I186*(1-Painel!$B$8)-I$3-I$4-I$6)*(1-Painel!$E$7)-I$5+I$6)*I$7</f>
        <v>15167620.614735888</v>
      </c>
      <c r="J190" s="35">
        <f>((Produção!J184*PreçoLivre!J186*(1-Painel!$B$8)-J$3-J$4-J$6)*(1-Painel!$E$7)-J$5+J$6)*J$7</f>
        <v>13711216.327575719</v>
      </c>
      <c r="K190" s="35">
        <f>((Produção!K184*PreçoLivre!K186*(1-Painel!$B$8)-K$3-K$4-K$6)*(1-Painel!$E$7)-K$5+K$6)*K$7</f>
        <v>12649229.335516252</v>
      </c>
      <c r="L190" s="35">
        <f>((Produção!L184*PreçoLivre!L186*(1-Painel!$B$8)-L$3-L$4-L$6)*(1-Painel!$E$7)-L$5+L$6)*L$7</f>
        <v>12249480.466605205</v>
      </c>
      <c r="M190" s="35">
        <f>((Produção!M184*PreçoLivre!M186*(1-Painel!$B$8)-M$3-M$4-M$6)*(1-Painel!$E$7)-M$5+M$6)*M$7</f>
        <v>10929705.369005276</v>
      </c>
      <c r="N190" s="35">
        <f>((Produção!N184*PreçoLivre!N186*(1-Painel!$B$8)-N$3-N$4-N$6)*(1-Painel!$E$7)-N$5+N$6)*N$7</f>
        <v>10148405.507705234</v>
      </c>
      <c r="O190" s="35">
        <f>((Produção!O184*PreçoLivre!O186*(1-Painel!$B$8)-O$3-O$4-O$6)*(1-Painel!$E$7)-O$5+O$6)*O$7</f>
        <v>9415288.0325334854</v>
      </c>
      <c r="P190" s="35">
        <f>((Produção!P184*PreçoLivre!P186*(1-Painel!$B$8)-P$3-P$4-P$6)*(1-Painel!$E$7)-P$5+P$6)*P$7</f>
        <v>8629488.8913948014</v>
      </c>
      <c r="Q190" s="35">
        <f>((Produção!Q184*PreçoLivre!Q186*(1-Painel!$B$8)-Q$3-Q$4-Q$6)*(1-Painel!$E$7)-Q$5+Q$6)*Q$7</f>
        <v>7653699.4095915984</v>
      </c>
      <c r="R190" s="35">
        <f>((Produção!R184*PreçoLivre!R186*(1-Painel!$B$8)-R$3-R$4-R$6)*(1-Painel!$E$7)-R$5+R$6)*R$7</f>
        <v>7461115.202594609</v>
      </c>
      <c r="S190" s="35">
        <f>((Produção!S184*PreçoLivre!S186*(1-Painel!$B$8)-S$3-S$4-S$6)*(1-Painel!$E$7)-S$5+S$6)*S$7</f>
        <v>6559188.8916002335</v>
      </c>
      <c r="T190" s="35">
        <f>((Produção!T184*PreçoLivre!T186*(1-Painel!$B$8)-T$3-T$4-T$6)*(1-Painel!$E$7)-T$5+T$6)*T$7</f>
        <v>5901577.2704545809</v>
      </c>
      <c r="U190" s="35">
        <f>((Produção!U184*PreçoLivre!U186*(1-Painel!$B$8)-U$3-U$4-U$6)*(1-Painel!$E$7)-U$5+U$6)*U$7</f>
        <v>5156279.3090426922</v>
      </c>
      <c r="V190" s="35">
        <f>((Produção!V184*PreçoLivre!V186*(1-Painel!$B$8)-V$3-V$4-V$6)*(1-Painel!$E$7)-V$5+V$6)*V$7</f>
        <v>4874868.6842524325</v>
      </c>
    </row>
    <row r="191" spans="1:22" x14ac:dyDescent="0.25">
      <c r="A191" s="36">
        <v>182</v>
      </c>
      <c r="B191" s="35">
        <f t="shared" si="2"/>
        <v>223897925.35104364</v>
      </c>
      <c r="C191" s="35">
        <f>((Produção!C185*PreçoLivre!C187*(1-Painel!$B$8)-C$3-C$4-C$6)*(1-Painel!$E$7)-C$5+C$6)*C$7</f>
        <v>21696941.987666305</v>
      </c>
      <c r="D191" s="35">
        <f>((Produção!D185*PreçoLivre!D187*(1-Painel!$B$8)-D$3-D$4-D$6)*(1-Painel!$E$7)-D$5+D$6)*D$7</f>
        <v>19595017.491167046</v>
      </c>
      <c r="E191" s="35">
        <f>((Produção!E185*PreçoLivre!E187*(1-Painel!$B$8)-E$3-E$4-E$6)*(1-Painel!$E$7)-E$5+E$6)*E$7</f>
        <v>17900146.207656417</v>
      </c>
      <c r="F191" s="35">
        <f>((Produção!F185*PreçoLivre!F187*(1-Painel!$B$8)-F$3-F$4-F$6)*(1-Painel!$E$7)-F$5+F$6)*F$7</f>
        <v>16331886.45772914</v>
      </c>
      <c r="G191" s="35">
        <f>((Produção!G185*PreçoLivre!G187*(1-Painel!$B$8)-G$3-G$4-G$6)*(1-Painel!$E$7)-G$5+G$6)*G$7</f>
        <v>15353171.420961995</v>
      </c>
      <c r="H191" s="35">
        <f>((Produção!H185*PreçoLivre!H187*(1-Painel!$B$8)-H$3-H$4-H$6)*(1-Painel!$E$7)-H$5+H$6)*H$7</f>
        <v>14066852.65307053</v>
      </c>
      <c r="I191" s="35">
        <f>((Produção!I185*PreçoLivre!I187*(1-Painel!$B$8)-I$3-I$4-I$6)*(1-Painel!$E$7)-I$5+I$6)*I$7</f>
        <v>13695937.693410231</v>
      </c>
      <c r="J191" s="35">
        <f>((Produção!J185*PreçoLivre!J187*(1-Painel!$B$8)-J$3-J$4-J$6)*(1-Painel!$E$7)-J$5+J$6)*J$7</f>
        <v>12148902.199546061</v>
      </c>
      <c r="K191" s="35">
        <f>((Produção!K185*PreçoLivre!K187*(1-Painel!$B$8)-K$3-K$4-K$6)*(1-Painel!$E$7)-K$5+K$6)*K$7</f>
        <v>11359303.908340771</v>
      </c>
      <c r="L191" s="35">
        <f>((Produção!L185*PreçoLivre!L187*(1-Painel!$B$8)-L$3-L$4-L$6)*(1-Painel!$E$7)-L$5+L$6)*L$7</f>
        <v>10627385.11583475</v>
      </c>
      <c r="M191" s="35">
        <f>((Produção!M185*PreçoLivre!M187*(1-Painel!$B$8)-M$3-M$4-M$6)*(1-Painel!$E$7)-M$5+M$6)*M$7</f>
        <v>9646174.8566913325</v>
      </c>
      <c r="N191" s="35">
        <f>((Produção!N185*PreçoLivre!N187*(1-Painel!$B$8)-N$3-N$4-N$6)*(1-Painel!$E$7)-N$5+N$6)*N$7</f>
        <v>9372427.4468399193</v>
      </c>
      <c r="O191" s="35">
        <f>((Produção!O185*PreçoLivre!O187*(1-Painel!$B$8)-O$3-O$4-O$6)*(1-Painel!$E$7)-O$5+O$6)*O$7</f>
        <v>8702068.6094904281</v>
      </c>
      <c r="P191" s="35">
        <f>((Produção!P185*PreçoLivre!P187*(1-Painel!$B$8)-P$3-P$4-P$6)*(1-Painel!$E$7)-P$5+P$6)*P$7</f>
        <v>7729346.7875290345</v>
      </c>
      <c r="Q191" s="35">
        <f>((Produção!Q185*PreçoLivre!Q187*(1-Painel!$B$8)-Q$3-Q$4-Q$6)*(1-Painel!$E$7)-Q$5+Q$6)*Q$7</f>
        <v>6705905.2112000734</v>
      </c>
      <c r="R191" s="35">
        <f>((Produção!R185*PreçoLivre!R187*(1-Painel!$B$8)-R$3-R$4-R$6)*(1-Painel!$E$7)-R$5+R$6)*R$7</f>
        <v>6493338.9801034071</v>
      </c>
      <c r="S191" s="35">
        <f>((Produção!S185*PreçoLivre!S187*(1-Painel!$B$8)-S$3-S$4-S$6)*(1-Painel!$E$7)-S$5+S$6)*S$7</f>
        <v>6308720.933173961</v>
      </c>
      <c r="T191" s="35">
        <f>((Produção!T185*PreçoLivre!T187*(1-Painel!$B$8)-T$3-T$4-T$6)*(1-Painel!$E$7)-T$5+T$6)*T$7</f>
        <v>5796795.3791676909</v>
      </c>
      <c r="U191" s="35">
        <f>((Produção!U185*PreçoLivre!U187*(1-Painel!$B$8)-U$3-U$4-U$6)*(1-Painel!$E$7)-U$5+U$6)*U$7</f>
        <v>5383451.0738035459</v>
      </c>
      <c r="V191" s="35">
        <f>((Produção!V185*PreçoLivre!V187*(1-Painel!$B$8)-V$3-V$4-V$6)*(1-Painel!$E$7)-V$5+V$6)*V$7</f>
        <v>4984150.9376610033</v>
      </c>
    </row>
    <row r="192" spans="1:22" x14ac:dyDescent="0.25">
      <c r="A192" s="36">
        <v>183</v>
      </c>
      <c r="B192" s="35">
        <f t="shared" si="2"/>
        <v>243433470.22273254</v>
      </c>
      <c r="C192" s="35">
        <f>((Produção!C186*PreçoLivre!C188*(1-Painel!$B$8)-C$3-C$4-C$6)*(1-Painel!$E$7)-C$5+C$6)*C$7</f>
        <v>22888487.901067283</v>
      </c>
      <c r="D192" s="35">
        <f>((Produção!D186*PreçoLivre!D188*(1-Painel!$B$8)-D$3-D$4-D$6)*(1-Painel!$E$7)-D$5+D$6)*D$7</f>
        <v>20491103.843305673</v>
      </c>
      <c r="E192" s="35">
        <f>((Produção!E186*PreçoLivre!E188*(1-Painel!$B$8)-E$3-E$4-E$6)*(1-Painel!$E$7)-E$5+E$6)*E$7</f>
        <v>19408055.020242263</v>
      </c>
      <c r="F192" s="35">
        <f>((Produção!F186*PreçoLivre!F188*(1-Painel!$B$8)-F$3-F$4-F$6)*(1-Painel!$E$7)-F$5+F$6)*F$7</f>
        <v>18027827.241492838</v>
      </c>
      <c r="G192" s="35">
        <f>((Produção!G186*PreçoLivre!G188*(1-Painel!$B$8)-G$3-G$4-G$6)*(1-Painel!$E$7)-G$5+G$6)*G$7</f>
        <v>17188354.5284555</v>
      </c>
      <c r="H192" s="35">
        <f>((Produção!H186*PreçoLivre!H188*(1-Painel!$B$8)-H$3-H$4-H$6)*(1-Painel!$E$7)-H$5+H$6)*H$7</f>
        <v>15970381.712194027</v>
      </c>
      <c r="I192" s="35">
        <f>((Produção!I186*PreçoLivre!I188*(1-Painel!$B$8)-I$3-I$4-I$6)*(1-Painel!$E$7)-I$5+I$6)*I$7</f>
        <v>14780420.780046292</v>
      </c>
      <c r="J192" s="35">
        <f>((Produção!J186*PreçoLivre!J188*(1-Painel!$B$8)-J$3-J$4-J$6)*(1-Painel!$E$7)-J$5+J$6)*J$7</f>
        <v>14031276.363089908</v>
      </c>
      <c r="K192" s="35">
        <f>((Produção!K186*PreçoLivre!K188*(1-Painel!$B$8)-K$3-K$4-K$6)*(1-Painel!$E$7)-K$5+K$6)*K$7</f>
        <v>12479656.129167885</v>
      </c>
      <c r="L192" s="35">
        <f>((Produção!L186*PreçoLivre!L188*(1-Painel!$B$8)-L$3-L$4-L$6)*(1-Painel!$E$7)-L$5+L$6)*L$7</f>
        <v>10901995.222958205</v>
      </c>
      <c r="M192" s="35">
        <f>((Produção!M186*PreçoLivre!M188*(1-Painel!$B$8)-M$3-M$4-M$6)*(1-Painel!$E$7)-M$5+M$6)*M$7</f>
        <v>10687435.424274255</v>
      </c>
      <c r="N192" s="35">
        <f>((Produção!N186*PreçoLivre!N188*(1-Painel!$B$8)-N$3-N$4-N$6)*(1-Painel!$E$7)-N$5+N$6)*N$7</f>
        <v>9836276.2765297107</v>
      </c>
      <c r="O192" s="35">
        <f>((Produção!O186*PreçoLivre!O188*(1-Painel!$B$8)-O$3-O$4-O$6)*(1-Painel!$E$7)-O$5+O$6)*O$7</f>
        <v>9505288.3750193827</v>
      </c>
      <c r="P192" s="35">
        <f>((Produção!P186*PreçoLivre!P188*(1-Painel!$B$8)-P$3-P$4-P$6)*(1-Painel!$E$7)-P$5+P$6)*P$7</f>
        <v>8895127.1068243962</v>
      </c>
      <c r="Q192" s="35">
        <f>((Produção!Q186*PreçoLivre!Q188*(1-Painel!$B$8)-Q$3-Q$4-Q$6)*(1-Painel!$E$7)-Q$5+Q$6)*Q$7</f>
        <v>8031253.4497459177</v>
      </c>
      <c r="R192" s="35">
        <f>((Produção!R186*PreçoLivre!R188*(1-Painel!$B$8)-R$3-R$4-R$6)*(1-Painel!$E$7)-R$5+R$6)*R$7</f>
        <v>6883001.2057615705</v>
      </c>
      <c r="S192" s="35">
        <f>((Produção!S186*PreçoLivre!S188*(1-Painel!$B$8)-S$3-S$4-S$6)*(1-Painel!$E$7)-S$5+S$6)*S$7</f>
        <v>6505886.9434434408</v>
      </c>
      <c r="T192" s="35">
        <f>((Produção!T186*PreçoLivre!T188*(1-Painel!$B$8)-T$3-T$4-T$6)*(1-Painel!$E$7)-T$5+T$6)*T$7</f>
        <v>6134551.403360296</v>
      </c>
      <c r="U192" s="35">
        <f>((Produção!U186*PreçoLivre!U188*(1-Painel!$B$8)-U$3-U$4-U$6)*(1-Painel!$E$7)-U$5+U$6)*U$7</f>
        <v>5529659.6547026951</v>
      </c>
      <c r="V192" s="35">
        <f>((Produção!V186*PreçoLivre!V188*(1-Painel!$B$8)-V$3-V$4-V$6)*(1-Painel!$E$7)-V$5+V$6)*V$7</f>
        <v>5257431.6410509525</v>
      </c>
    </row>
    <row r="193" spans="1:22" x14ac:dyDescent="0.25">
      <c r="A193" s="36">
        <v>184</v>
      </c>
      <c r="B193" s="35">
        <f t="shared" si="2"/>
        <v>227625418.75862476</v>
      </c>
      <c r="C193" s="35">
        <f>((Produção!C187*PreçoLivre!C189*(1-Painel!$B$8)-C$3-C$4-C$6)*(1-Painel!$E$7)-C$5+C$6)*C$7</f>
        <v>22662596.996617846</v>
      </c>
      <c r="D193" s="35">
        <f>((Produção!D187*PreçoLivre!D189*(1-Painel!$B$8)-D$3-D$4-D$6)*(1-Painel!$E$7)-D$5+D$6)*D$7</f>
        <v>20969569.279462762</v>
      </c>
      <c r="E193" s="35">
        <f>((Produção!E187*PreçoLivre!E189*(1-Painel!$B$8)-E$3-E$4-E$6)*(1-Painel!$E$7)-E$5+E$6)*E$7</f>
        <v>18438908.420660723</v>
      </c>
      <c r="F193" s="35">
        <f>((Produção!F187*PreçoLivre!F189*(1-Painel!$B$8)-F$3-F$4-F$6)*(1-Painel!$E$7)-F$5+F$6)*F$7</f>
        <v>17786571.846581604</v>
      </c>
      <c r="G193" s="35">
        <f>((Produção!G187*PreçoLivre!G189*(1-Painel!$B$8)-G$3-G$4-G$6)*(1-Painel!$E$7)-G$5+G$6)*G$7</f>
        <v>16372802.433341278</v>
      </c>
      <c r="H193" s="35">
        <f>((Produção!H187*PreçoLivre!H189*(1-Painel!$B$8)-H$3-H$4-H$6)*(1-Painel!$E$7)-H$5+H$6)*H$7</f>
        <v>15382923.065089528</v>
      </c>
      <c r="I193" s="35">
        <f>((Produção!I187*PreçoLivre!I189*(1-Painel!$B$8)-I$3-I$4-I$6)*(1-Painel!$E$7)-I$5+I$6)*I$7</f>
        <v>14486539.840242734</v>
      </c>
      <c r="J193" s="35">
        <f>((Produção!J187*PreçoLivre!J189*(1-Painel!$B$8)-J$3-J$4-J$6)*(1-Painel!$E$7)-J$5+J$6)*J$7</f>
        <v>12847766.6446574</v>
      </c>
      <c r="K193" s="35">
        <f>((Produção!K187*PreçoLivre!K189*(1-Painel!$B$8)-K$3-K$4-K$6)*(1-Painel!$E$7)-K$5+K$6)*K$7</f>
        <v>11258802.610355619</v>
      </c>
      <c r="L193" s="35">
        <f>((Produção!L187*PreçoLivre!L189*(1-Painel!$B$8)-L$3-L$4-L$6)*(1-Painel!$E$7)-L$5+L$6)*L$7</f>
        <v>10334240.04193143</v>
      </c>
      <c r="M193" s="35">
        <f>((Produção!M187*PreçoLivre!M189*(1-Painel!$B$8)-M$3-M$4-M$6)*(1-Painel!$E$7)-M$5+M$6)*M$7</f>
        <v>9722980.2384843379</v>
      </c>
      <c r="N193" s="35">
        <f>((Produção!N187*PreçoLivre!N189*(1-Painel!$B$8)-N$3-N$4-N$6)*(1-Painel!$E$7)-N$5+N$6)*N$7</f>
        <v>8497396.3109416422</v>
      </c>
      <c r="O193" s="35">
        <f>((Produção!O187*PreçoLivre!O189*(1-Painel!$B$8)-O$3-O$4-O$6)*(1-Painel!$E$7)-O$5+O$6)*O$7</f>
        <v>7724971.886632232</v>
      </c>
      <c r="P193" s="35">
        <f>((Produção!P187*PreçoLivre!P189*(1-Painel!$B$8)-P$3-P$4-P$6)*(1-Painel!$E$7)-P$5+P$6)*P$7</f>
        <v>7262418.0606282717</v>
      </c>
      <c r="Q193" s="35">
        <f>((Produção!Q187*PreçoLivre!Q189*(1-Painel!$B$8)-Q$3-Q$4-Q$6)*(1-Painel!$E$7)-Q$5+Q$6)*Q$7</f>
        <v>7061824.2883145288</v>
      </c>
      <c r="R193" s="35">
        <f>((Produção!R187*PreçoLivre!R189*(1-Painel!$B$8)-R$3-R$4-R$6)*(1-Painel!$E$7)-R$5+R$6)*R$7</f>
        <v>6358743.999748867</v>
      </c>
      <c r="S193" s="35">
        <f>((Produção!S187*PreçoLivre!S189*(1-Painel!$B$8)-S$3-S$4-S$6)*(1-Painel!$E$7)-S$5+S$6)*S$7</f>
        <v>5864241.1931331111</v>
      </c>
      <c r="T193" s="35">
        <f>((Produção!T187*PreçoLivre!T189*(1-Painel!$B$8)-T$3-T$4-T$6)*(1-Painel!$E$7)-T$5+T$6)*T$7</f>
        <v>5473510.6681231335</v>
      </c>
      <c r="U193" s="35">
        <f>((Produção!U187*PreçoLivre!U189*(1-Painel!$B$8)-U$3-U$4-U$6)*(1-Painel!$E$7)-U$5+U$6)*U$7</f>
        <v>4797616.7892970396</v>
      </c>
      <c r="V193" s="35">
        <f>((Produção!V187*PreçoLivre!V189*(1-Painel!$B$8)-V$3-V$4-V$6)*(1-Painel!$E$7)-V$5+V$6)*V$7</f>
        <v>4320994.1443807501</v>
      </c>
    </row>
    <row r="194" spans="1:22" x14ac:dyDescent="0.25">
      <c r="A194" s="36">
        <v>185</v>
      </c>
      <c r="B194" s="35">
        <f t="shared" si="2"/>
        <v>243755652.55773786</v>
      </c>
      <c r="C194" s="35">
        <f>((Produção!C188*PreçoLivre!C190*(1-Painel!$B$8)-C$3-C$4-C$6)*(1-Painel!$E$7)-C$5+C$6)*C$7</f>
        <v>23810666.992363468</v>
      </c>
      <c r="D194" s="35">
        <f>((Produção!D188*PreçoLivre!D190*(1-Painel!$B$8)-D$3-D$4-D$6)*(1-Painel!$E$7)-D$5+D$6)*D$7</f>
        <v>21860580.706918132</v>
      </c>
      <c r="E194" s="35">
        <f>((Produção!E188*PreçoLivre!E190*(1-Painel!$B$8)-E$3-E$4-E$6)*(1-Painel!$E$7)-E$5+E$6)*E$7</f>
        <v>20976088.511667415</v>
      </c>
      <c r="F194" s="35">
        <f>((Produção!F188*PreçoLivre!F190*(1-Painel!$B$8)-F$3-F$4-F$6)*(1-Painel!$E$7)-F$5+F$6)*F$7</f>
        <v>19062648.408972409</v>
      </c>
      <c r="G194" s="35">
        <f>((Produção!G188*PreçoLivre!G190*(1-Painel!$B$8)-G$3-G$4-G$6)*(1-Painel!$E$7)-G$5+G$6)*G$7</f>
        <v>17424256.087038487</v>
      </c>
      <c r="H194" s="35">
        <f>((Produção!H188*PreçoLivre!H190*(1-Painel!$B$8)-H$3-H$4-H$6)*(1-Painel!$E$7)-H$5+H$6)*H$7</f>
        <v>16386584.148950968</v>
      </c>
      <c r="I194" s="35">
        <f>((Produção!I188*PreçoLivre!I190*(1-Painel!$B$8)-I$3-I$4-I$6)*(1-Painel!$E$7)-I$5+I$6)*I$7</f>
        <v>14752849.646516593</v>
      </c>
      <c r="J194" s="35">
        <f>((Produção!J188*PreçoLivre!J190*(1-Painel!$B$8)-J$3-J$4-J$6)*(1-Painel!$E$7)-J$5+J$6)*J$7</f>
        <v>13616333.225600267</v>
      </c>
      <c r="K194" s="35">
        <f>((Produção!K188*PreçoLivre!K190*(1-Painel!$B$8)-K$3-K$4-K$6)*(1-Painel!$E$7)-K$5+K$6)*K$7</f>
        <v>12810041.627377409</v>
      </c>
      <c r="L194" s="35">
        <f>((Produção!L188*PreçoLivre!L190*(1-Painel!$B$8)-L$3-L$4-L$6)*(1-Painel!$E$7)-L$5+L$6)*L$7</f>
        <v>11525024.745368548</v>
      </c>
      <c r="M194" s="35">
        <f>((Produção!M188*PreçoLivre!M190*(1-Painel!$B$8)-M$3-M$4-M$6)*(1-Painel!$E$7)-M$5+M$6)*M$7</f>
        <v>10575668.673495127</v>
      </c>
      <c r="N194" s="35">
        <f>((Produção!N188*PreçoLivre!N190*(1-Painel!$B$8)-N$3-N$4-N$6)*(1-Painel!$E$7)-N$5+N$6)*N$7</f>
        <v>9845255.0669250246</v>
      </c>
      <c r="O194" s="35">
        <f>((Produção!O188*PreçoLivre!O190*(1-Painel!$B$8)-O$3-O$4-O$6)*(1-Painel!$E$7)-O$5+O$6)*O$7</f>
        <v>8763490.5234251581</v>
      </c>
      <c r="P194" s="35">
        <f>((Produção!P188*PreçoLivre!P190*(1-Painel!$B$8)-P$3-P$4-P$6)*(1-Painel!$E$7)-P$5+P$6)*P$7</f>
        <v>8231400.0438506473</v>
      </c>
      <c r="Q194" s="35">
        <f>((Produção!Q188*PreçoLivre!Q190*(1-Painel!$B$8)-Q$3-Q$4-Q$6)*(1-Painel!$E$7)-Q$5+Q$6)*Q$7</f>
        <v>7486725.8747466905</v>
      </c>
      <c r="R194" s="35">
        <f>((Produção!R188*PreçoLivre!R190*(1-Painel!$B$8)-R$3-R$4-R$6)*(1-Painel!$E$7)-R$5+R$6)*R$7</f>
        <v>6802318.0789352665</v>
      </c>
      <c r="S194" s="35">
        <f>((Produção!S188*PreçoLivre!S190*(1-Painel!$B$8)-S$3-S$4-S$6)*(1-Painel!$E$7)-S$5+S$6)*S$7</f>
        <v>5858087.7416751115</v>
      </c>
      <c r="T194" s="35">
        <f>((Produção!T188*PreçoLivre!T190*(1-Painel!$B$8)-T$3-T$4-T$6)*(1-Painel!$E$7)-T$5+T$6)*T$7</f>
        <v>4956869.0250105327</v>
      </c>
      <c r="U194" s="35">
        <f>((Produção!U188*PreçoLivre!U190*(1-Painel!$B$8)-U$3-U$4-U$6)*(1-Painel!$E$7)-U$5+U$6)*U$7</f>
        <v>4628649.0110975262</v>
      </c>
      <c r="V194" s="35">
        <f>((Produção!V188*PreçoLivre!V190*(1-Painel!$B$8)-V$3-V$4-V$6)*(1-Painel!$E$7)-V$5+V$6)*V$7</f>
        <v>4382114.4178030891</v>
      </c>
    </row>
    <row r="195" spans="1:22" x14ac:dyDescent="0.25">
      <c r="A195" s="36">
        <v>186</v>
      </c>
      <c r="B195" s="35">
        <f t="shared" si="2"/>
        <v>227265795.84223637</v>
      </c>
      <c r="C195" s="35">
        <f>((Produção!C189*PreçoLivre!C191*(1-Painel!$B$8)-C$3-C$4-C$6)*(1-Painel!$E$7)-C$5+C$6)*C$7</f>
        <v>22155585.775701061</v>
      </c>
      <c r="D195" s="35">
        <f>((Produção!D189*PreçoLivre!D191*(1-Painel!$B$8)-D$3-D$4-D$6)*(1-Painel!$E$7)-D$5+D$6)*D$7</f>
        <v>21161503.062936388</v>
      </c>
      <c r="E195" s="35">
        <f>((Produção!E189*PreçoLivre!E191*(1-Painel!$B$8)-E$3-E$4-E$6)*(1-Painel!$E$7)-E$5+E$6)*E$7</f>
        <v>20065089.795542192</v>
      </c>
      <c r="F195" s="35">
        <f>((Produção!F189*PreçoLivre!F191*(1-Painel!$B$8)-F$3-F$4-F$6)*(1-Painel!$E$7)-F$5+F$6)*F$7</f>
        <v>17337813.349233981</v>
      </c>
      <c r="G195" s="35">
        <f>((Produção!G189*PreçoLivre!G191*(1-Painel!$B$8)-G$3-G$4-G$6)*(1-Painel!$E$7)-G$5+G$6)*G$7</f>
        <v>16010136.348484429</v>
      </c>
      <c r="H195" s="35">
        <f>((Produção!H189*PreçoLivre!H191*(1-Painel!$B$8)-H$3-H$4-H$6)*(1-Painel!$E$7)-H$5+H$6)*H$7</f>
        <v>14363410.892172646</v>
      </c>
      <c r="I195" s="35">
        <f>((Produção!I189*PreçoLivre!I191*(1-Painel!$B$8)-I$3-I$4-I$6)*(1-Painel!$E$7)-I$5+I$6)*I$7</f>
        <v>13018481.106262509</v>
      </c>
      <c r="J195" s="35">
        <f>((Produção!J189*PreçoLivre!J191*(1-Painel!$B$8)-J$3-J$4-J$6)*(1-Painel!$E$7)-J$5+J$6)*J$7</f>
        <v>11935031.862227492</v>
      </c>
      <c r="K195" s="35">
        <f>((Produção!K189*PreçoLivre!K191*(1-Painel!$B$8)-K$3-K$4-K$6)*(1-Painel!$E$7)-K$5+K$6)*K$7</f>
        <v>11660506.831007646</v>
      </c>
      <c r="L195" s="35">
        <f>((Produção!L189*PreçoLivre!L191*(1-Painel!$B$8)-L$3-L$4-L$6)*(1-Painel!$E$7)-L$5+L$6)*L$7</f>
        <v>11388053.527483327</v>
      </c>
      <c r="M195" s="35">
        <f>((Produção!M189*PreçoLivre!M191*(1-Painel!$B$8)-M$3-M$4-M$6)*(1-Painel!$E$7)-M$5+M$6)*M$7</f>
        <v>10423567.390940098</v>
      </c>
      <c r="N195" s="35">
        <f>((Produção!N189*PreçoLivre!N191*(1-Painel!$B$8)-N$3-N$4-N$6)*(1-Painel!$E$7)-N$5+N$6)*N$7</f>
        <v>9390289.7066456564</v>
      </c>
      <c r="O195" s="35">
        <f>((Produção!O189*PreçoLivre!O191*(1-Painel!$B$8)-O$3-O$4-O$6)*(1-Painel!$E$7)-O$5+O$6)*O$7</f>
        <v>7996906.0892772134</v>
      </c>
      <c r="P195" s="35">
        <f>((Produção!P189*PreçoLivre!P191*(1-Painel!$B$8)-P$3-P$4-P$6)*(1-Painel!$E$7)-P$5+P$6)*P$7</f>
        <v>7578841.9090699572</v>
      </c>
      <c r="Q195" s="35">
        <f>((Produção!Q189*PreçoLivre!Q191*(1-Painel!$B$8)-Q$3-Q$4-Q$6)*(1-Painel!$E$7)-Q$5+Q$6)*Q$7</f>
        <v>6518169.0218207911</v>
      </c>
      <c r="R195" s="35">
        <f>((Produção!R189*PreçoLivre!R191*(1-Painel!$B$8)-R$3-R$4-R$6)*(1-Painel!$E$7)-R$5+R$6)*R$7</f>
        <v>6158495.5499044172</v>
      </c>
      <c r="S195" s="35">
        <f>((Produção!S189*PreçoLivre!S191*(1-Painel!$B$8)-S$3-S$4-S$6)*(1-Painel!$E$7)-S$5+S$6)*S$7</f>
        <v>5533564.911898979</v>
      </c>
      <c r="T195" s="35">
        <f>((Produção!T189*PreçoLivre!T191*(1-Painel!$B$8)-T$3-T$4-T$6)*(1-Painel!$E$7)-T$5+T$6)*T$7</f>
        <v>5374303.5976752155</v>
      </c>
      <c r="U195" s="35">
        <f>((Produção!U189*PreçoLivre!U191*(1-Painel!$B$8)-U$3-U$4-U$6)*(1-Painel!$E$7)-U$5+U$6)*U$7</f>
        <v>4800988.3077461552</v>
      </c>
      <c r="V195" s="35">
        <f>((Produção!V189*PreçoLivre!V191*(1-Painel!$B$8)-V$3-V$4-V$6)*(1-Painel!$E$7)-V$5+V$6)*V$7</f>
        <v>4395056.8062062468</v>
      </c>
    </row>
    <row r="196" spans="1:22" x14ac:dyDescent="0.25">
      <c r="A196" s="36">
        <v>187</v>
      </c>
      <c r="B196" s="35">
        <f t="shared" si="2"/>
        <v>224978363.3377884</v>
      </c>
      <c r="C196" s="35">
        <f>((Produção!C190*PreçoLivre!C192*(1-Painel!$B$8)-C$3-C$4-C$6)*(1-Painel!$E$7)-C$5+C$6)*C$7</f>
        <v>22886809.679741308</v>
      </c>
      <c r="D196" s="35">
        <f>((Produção!D190*PreçoLivre!D192*(1-Painel!$B$8)-D$3-D$4-D$6)*(1-Painel!$E$7)-D$5+D$6)*D$7</f>
        <v>21231602.346008174</v>
      </c>
      <c r="E196" s="35">
        <f>((Produção!E190*PreçoLivre!E192*(1-Painel!$B$8)-E$3-E$4-E$6)*(1-Painel!$E$7)-E$5+E$6)*E$7</f>
        <v>18960900.395455219</v>
      </c>
      <c r="F196" s="35">
        <f>((Produção!F190*PreçoLivre!F192*(1-Painel!$B$8)-F$3-F$4-F$6)*(1-Painel!$E$7)-F$5+F$6)*F$7</f>
        <v>17277973.880174</v>
      </c>
      <c r="G196" s="35">
        <f>((Produção!G190*PreçoLivre!G192*(1-Painel!$B$8)-G$3-G$4-G$6)*(1-Painel!$E$7)-G$5+G$6)*G$7</f>
        <v>15755700.285887107</v>
      </c>
      <c r="H196" s="35">
        <f>((Produção!H190*PreçoLivre!H192*(1-Painel!$B$8)-H$3-H$4-H$6)*(1-Painel!$E$7)-H$5+H$6)*H$7</f>
        <v>14501677.671808649</v>
      </c>
      <c r="I196" s="35">
        <f>((Produção!I190*PreçoLivre!I192*(1-Painel!$B$8)-I$3-I$4-I$6)*(1-Painel!$E$7)-I$5+I$6)*I$7</f>
        <v>13628697.558565043</v>
      </c>
      <c r="J196" s="35">
        <f>((Produção!J190*PreçoLivre!J192*(1-Painel!$B$8)-J$3-J$4-J$6)*(1-Painel!$E$7)-J$5+J$6)*J$7</f>
        <v>12159381.148838768</v>
      </c>
      <c r="K196" s="35">
        <f>((Produção!K190*PreçoLivre!K192*(1-Painel!$B$8)-K$3-K$4-K$6)*(1-Painel!$E$7)-K$5+K$6)*K$7</f>
        <v>11026546.630407</v>
      </c>
      <c r="L196" s="35">
        <f>((Produção!L190*PreçoLivre!L192*(1-Painel!$B$8)-L$3-L$4-L$6)*(1-Painel!$E$7)-L$5+L$6)*L$7</f>
        <v>10371625.59548063</v>
      </c>
      <c r="M196" s="35">
        <f>((Produção!M190*PreçoLivre!M192*(1-Painel!$B$8)-M$3-M$4-M$6)*(1-Painel!$E$7)-M$5+M$6)*M$7</f>
        <v>9597995.9952628259</v>
      </c>
      <c r="N196" s="35">
        <f>((Produção!N190*PreçoLivre!N192*(1-Painel!$B$8)-N$3-N$4-N$6)*(1-Painel!$E$7)-N$5+N$6)*N$7</f>
        <v>8965650.1225758623</v>
      </c>
      <c r="O196" s="35">
        <f>((Produção!O190*PreçoLivre!O192*(1-Painel!$B$8)-O$3-O$4-O$6)*(1-Painel!$E$7)-O$5+O$6)*O$7</f>
        <v>7989870.5837330343</v>
      </c>
      <c r="P196" s="35">
        <f>((Produção!P190*PreçoLivre!P192*(1-Painel!$B$8)-P$3-P$4-P$6)*(1-Painel!$E$7)-P$5+P$6)*P$7</f>
        <v>7206134.7401532186</v>
      </c>
      <c r="Q196" s="35">
        <f>((Produção!Q190*PreçoLivre!Q192*(1-Painel!$B$8)-Q$3-Q$4-Q$6)*(1-Painel!$E$7)-Q$5+Q$6)*Q$7</f>
        <v>6725591.406696395</v>
      </c>
      <c r="R196" s="35">
        <f>((Produção!R190*PreçoLivre!R192*(1-Painel!$B$8)-R$3-R$4-R$6)*(1-Painel!$E$7)-R$5+R$6)*R$7</f>
        <v>6122811.7731835032</v>
      </c>
      <c r="S196" s="35">
        <f>((Produção!S190*PreçoLivre!S192*(1-Painel!$B$8)-S$3-S$4-S$6)*(1-Painel!$E$7)-S$5+S$6)*S$7</f>
        <v>5549840.4263380254</v>
      </c>
      <c r="T196" s="35">
        <f>((Produção!T190*PreçoLivre!T192*(1-Painel!$B$8)-T$3-T$4-T$6)*(1-Painel!$E$7)-T$5+T$6)*T$7</f>
        <v>5428692.1854297929</v>
      </c>
      <c r="U196" s="35">
        <f>((Produção!U190*PreçoLivre!U192*(1-Painel!$B$8)-U$3-U$4-U$6)*(1-Painel!$E$7)-U$5+U$6)*U$7</f>
        <v>5031032.6925528524</v>
      </c>
      <c r="V196" s="35">
        <f>((Produção!V190*PreçoLivre!V192*(1-Painel!$B$8)-V$3-V$4-V$6)*(1-Painel!$E$7)-V$5+V$6)*V$7</f>
        <v>4559828.2194970306</v>
      </c>
    </row>
    <row r="197" spans="1:22" x14ac:dyDescent="0.25">
      <c r="A197" s="36">
        <v>188</v>
      </c>
      <c r="B197" s="35">
        <f t="shared" si="2"/>
        <v>234433185.04791951</v>
      </c>
      <c r="C197" s="35">
        <f>((Produção!C191*PreçoLivre!C193*(1-Painel!$B$8)-C$3-C$4-C$6)*(1-Painel!$E$7)-C$5+C$6)*C$7</f>
        <v>21616607.521796256</v>
      </c>
      <c r="D197" s="35">
        <f>((Produção!D191*PreçoLivre!D193*(1-Painel!$B$8)-D$3-D$4-D$6)*(1-Painel!$E$7)-D$5+D$6)*D$7</f>
        <v>19256275.901332319</v>
      </c>
      <c r="E197" s="35">
        <f>((Produção!E191*PreçoLivre!E193*(1-Painel!$B$8)-E$3-E$4-E$6)*(1-Painel!$E$7)-E$5+E$6)*E$7</f>
        <v>18479816.726313073</v>
      </c>
      <c r="F197" s="35">
        <f>((Produção!F191*PreçoLivre!F193*(1-Painel!$B$8)-F$3-F$4-F$6)*(1-Painel!$E$7)-F$5+F$6)*F$7</f>
        <v>17093335.358538676</v>
      </c>
      <c r="G197" s="35">
        <f>((Produção!G191*PreçoLivre!G193*(1-Painel!$B$8)-G$3-G$4-G$6)*(1-Painel!$E$7)-G$5+G$6)*G$7</f>
        <v>16020137.127067434</v>
      </c>
      <c r="H197" s="35">
        <f>((Produção!H191*PreçoLivre!H193*(1-Painel!$B$8)-H$3-H$4-H$6)*(1-Painel!$E$7)-H$5+H$6)*H$7</f>
        <v>14893137.597110979</v>
      </c>
      <c r="I197" s="35">
        <f>((Produção!I191*PreçoLivre!I193*(1-Painel!$B$8)-I$3-I$4-I$6)*(1-Painel!$E$7)-I$5+I$6)*I$7</f>
        <v>13612726.55164987</v>
      </c>
      <c r="J197" s="35">
        <f>((Produção!J191*PreçoLivre!J193*(1-Painel!$B$8)-J$3-J$4-J$6)*(1-Painel!$E$7)-J$5+J$6)*J$7</f>
        <v>13173422.853904655</v>
      </c>
      <c r="K197" s="35">
        <f>((Produção!K191*PreçoLivre!K193*(1-Painel!$B$8)-K$3-K$4-K$6)*(1-Painel!$E$7)-K$5+K$6)*K$7</f>
        <v>12562608.308837652</v>
      </c>
      <c r="L197" s="35">
        <f>((Produção!L191*PreçoLivre!L193*(1-Painel!$B$8)-L$3-L$4-L$6)*(1-Painel!$E$7)-L$5+L$6)*L$7</f>
        <v>11427771.0317715</v>
      </c>
      <c r="M197" s="35">
        <f>((Produção!M191*PreçoLivre!M193*(1-Painel!$B$8)-M$3-M$4-M$6)*(1-Painel!$E$7)-M$5+M$6)*M$7</f>
        <v>10885316.020490274</v>
      </c>
      <c r="N197" s="35">
        <f>((Produção!N191*PreçoLivre!N193*(1-Painel!$B$8)-N$3-N$4-N$6)*(1-Painel!$E$7)-N$5+N$6)*N$7</f>
        <v>10170512.571807137</v>
      </c>
      <c r="O197" s="35">
        <f>((Produção!O191*PreçoLivre!O193*(1-Painel!$B$8)-O$3-O$4-O$6)*(1-Painel!$E$7)-O$5+O$6)*O$7</f>
        <v>9186424.8657252118</v>
      </c>
      <c r="P197" s="35">
        <f>((Produção!P191*PreçoLivre!P193*(1-Painel!$B$8)-P$3-P$4-P$6)*(1-Painel!$E$7)-P$5+P$6)*P$7</f>
        <v>8394352.5792576913</v>
      </c>
      <c r="Q197" s="35">
        <f>((Produção!Q191*PreçoLivre!Q193*(1-Painel!$B$8)-Q$3-Q$4-Q$6)*(1-Painel!$E$7)-Q$5+Q$6)*Q$7</f>
        <v>7649459.4217223162</v>
      </c>
      <c r="R197" s="35">
        <f>((Produção!R191*PreçoLivre!R193*(1-Painel!$B$8)-R$3-R$4-R$6)*(1-Painel!$E$7)-R$5+R$6)*R$7</f>
        <v>7009015.099656322</v>
      </c>
      <c r="S197" s="35">
        <f>((Produção!S191*PreçoLivre!S193*(1-Painel!$B$8)-S$3-S$4-S$6)*(1-Painel!$E$7)-S$5+S$6)*S$7</f>
        <v>6310422.2637390085</v>
      </c>
      <c r="T197" s="35">
        <f>((Produção!T191*PreçoLivre!T193*(1-Painel!$B$8)-T$3-T$4-T$6)*(1-Painel!$E$7)-T$5+T$6)*T$7</f>
        <v>5946594.0499729328</v>
      </c>
      <c r="U197" s="35">
        <f>((Produção!U191*PreçoLivre!U193*(1-Painel!$B$8)-U$3-U$4-U$6)*(1-Painel!$E$7)-U$5+U$6)*U$7</f>
        <v>5607114.3805911699</v>
      </c>
      <c r="V197" s="35">
        <f>((Produção!V191*PreçoLivre!V193*(1-Painel!$B$8)-V$3-V$4-V$6)*(1-Painel!$E$7)-V$5+V$6)*V$7</f>
        <v>5138134.8166350108</v>
      </c>
    </row>
    <row r="198" spans="1:22" x14ac:dyDescent="0.25">
      <c r="A198" s="36">
        <v>189</v>
      </c>
      <c r="B198" s="35">
        <f t="shared" si="2"/>
        <v>236479958.49135989</v>
      </c>
      <c r="C198" s="35">
        <f>((Produção!C192*PreçoLivre!C194*(1-Painel!$B$8)-C$3-C$4-C$6)*(1-Painel!$E$7)-C$5+C$6)*C$7</f>
        <v>22570103.552098375</v>
      </c>
      <c r="D198" s="35">
        <f>((Produção!D192*PreçoLivre!D194*(1-Painel!$B$8)-D$3-D$4-D$6)*(1-Painel!$E$7)-D$5+D$6)*D$7</f>
        <v>20631263.287595086</v>
      </c>
      <c r="E198" s="35">
        <f>((Produção!E192*PreçoLivre!E194*(1-Painel!$B$8)-E$3-E$4-E$6)*(1-Painel!$E$7)-E$5+E$6)*E$7</f>
        <v>18715949.159870993</v>
      </c>
      <c r="F198" s="35">
        <f>((Produção!F192*PreçoLivre!F194*(1-Painel!$B$8)-F$3-F$4-F$6)*(1-Painel!$E$7)-F$5+F$6)*F$7</f>
        <v>17011105.083167896</v>
      </c>
      <c r="G198" s="35">
        <f>((Produção!G192*PreçoLivre!G194*(1-Painel!$B$8)-G$3-G$4-G$6)*(1-Painel!$E$7)-G$5+G$6)*G$7</f>
        <v>15673724.907980705</v>
      </c>
      <c r="H198" s="35">
        <f>((Produção!H192*PreçoLivre!H194*(1-Painel!$B$8)-H$3-H$4-H$6)*(1-Painel!$E$7)-H$5+H$6)*H$7</f>
        <v>14446092.365340758</v>
      </c>
      <c r="I198" s="35">
        <f>((Produção!I192*PreçoLivre!I194*(1-Painel!$B$8)-I$3-I$4-I$6)*(1-Painel!$E$7)-I$5+I$6)*I$7</f>
        <v>13352895.28500025</v>
      </c>
      <c r="J198" s="35">
        <f>((Produção!J192*PreçoLivre!J194*(1-Painel!$B$8)-J$3-J$4-J$6)*(1-Painel!$E$7)-J$5+J$6)*J$7</f>
        <v>12051917.065666169</v>
      </c>
      <c r="K198" s="35">
        <f>((Produção!K192*PreçoLivre!K194*(1-Painel!$B$8)-K$3-K$4-K$6)*(1-Painel!$E$7)-K$5+K$6)*K$7</f>
        <v>11345120.135127299</v>
      </c>
      <c r="L198" s="35">
        <f>((Produção!L192*PreçoLivre!L194*(1-Painel!$B$8)-L$3-L$4-L$6)*(1-Painel!$E$7)-L$5+L$6)*L$7</f>
        <v>11514403.54737117</v>
      </c>
      <c r="M198" s="35">
        <f>((Produção!M192*PreçoLivre!M194*(1-Painel!$B$8)-M$3-M$4-M$6)*(1-Painel!$E$7)-M$5+M$6)*M$7</f>
        <v>10768553.005629834</v>
      </c>
      <c r="N198" s="35">
        <f>((Produção!N192*PreçoLivre!N194*(1-Painel!$B$8)-N$3-N$4-N$6)*(1-Painel!$E$7)-N$5+N$6)*N$7</f>
        <v>9885096.9990053624</v>
      </c>
      <c r="O198" s="35">
        <f>((Produção!O192*PreçoLivre!O194*(1-Painel!$B$8)-O$3-O$4-O$6)*(1-Painel!$E$7)-O$5+O$6)*O$7</f>
        <v>9438136.5577271208</v>
      </c>
      <c r="P198" s="35">
        <f>((Produção!P192*PreçoLivre!P194*(1-Painel!$B$8)-P$3-P$4-P$6)*(1-Painel!$E$7)-P$5+P$6)*P$7</f>
        <v>9003278.5302202255</v>
      </c>
      <c r="Q198" s="35">
        <f>((Produção!Q192*PreçoLivre!Q194*(1-Painel!$B$8)-Q$3-Q$4-Q$6)*(1-Painel!$E$7)-Q$5+Q$6)*Q$7</f>
        <v>8139914.8889915589</v>
      </c>
      <c r="R198" s="35">
        <f>((Produção!R192*PreçoLivre!R194*(1-Painel!$B$8)-R$3-R$4-R$6)*(1-Painel!$E$7)-R$5+R$6)*R$7</f>
        <v>7636910.2009740341</v>
      </c>
      <c r="S198" s="35">
        <f>((Produção!S192*PreçoLivre!S194*(1-Painel!$B$8)-S$3-S$4-S$6)*(1-Painel!$E$7)-S$5+S$6)*S$7</f>
        <v>7013499.0834804634</v>
      </c>
      <c r="T198" s="35">
        <f>((Produção!T192*PreçoLivre!T194*(1-Painel!$B$8)-T$3-T$4-T$6)*(1-Painel!$E$7)-T$5+T$6)*T$7</f>
        <v>6298949.4021134721</v>
      </c>
      <c r="U198" s="35">
        <f>((Produção!U192*PreçoLivre!U194*(1-Painel!$B$8)-U$3-U$4-U$6)*(1-Painel!$E$7)-U$5+U$6)*U$7</f>
        <v>5665320.3331229566</v>
      </c>
      <c r="V198" s="35">
        <f>((Produção!V192*PreçoLivre!V194*(1-Painel!$B$8)-V$3-V$4-V$6)*(1-Painel!$E$7)-V$5+V$6)*V$7</f>
        <v>5317725.1008760855</v>
      </c>
    </row>
    <row r="199" spans="1:22" x14ac:dyDescent="0.25">
      <c r="A199" s="36">
        <v>190</v>
      </c>
      <c r="B199" s="35">
        <f t="shared" si="2"/>
        <v>205124219.90790731</v>
      </c>
      <c r="C199" s="35">
        <f>((Produção!C193*PreçoLivre!C195*(1-Painel!$B$8)-C$3-C$4-C$6)*(1-Painel!$E$7)-C$5+C$6)*C$7</f>
        <v>22811863.598371148</v>
      </c>
      <c r="D199" s="35">
        <f>((Produção!D193*PreçoLivre!D195*(1-Painel!$B$8)-D$3-D$4-D$6)*(1-Painel!$E$7)-D$5+D$6)*D$7</f>
        <v>21243464.153005295</v>
      </c>
      <c r="E199" s="35">
        <f>((Produção!E193*PreçoLivre!E195*(1-Painel!$B$8)-E$3-E$4-E$6)*(1-Painel!$E$7)-E$5+E$6)*E$7</f>
        <v>18707214.506796375</v>
      </c>
      <c r="F199" s="35">
        <f>((Produção!F193*PreçoLivre!F195*(1-Painel!$B$8)-F$3-F$4-F$6)*(1-Painel!$E$7)-F$5+F$6)*F$7</f>
        <v>16205170.417550446</v>
      </c>
      <c r="G199" s="35">
        <f>((Produção!G193*PreçoLivre!G195*(1-Painel!$B$8)-G$3-G$4-G$6)*(1-Painel!$E$7)-G$5+G$6)*G$7</f>
        <v>15236554.789783526</v>
      </c>
      <c r="H199" s="35">
        <f>((Produção!H193*PreçoLivre!H195*(1-Painel!$B$8)-H$3-H$4-H$6)*(1-Painel!$E$7)-H$5+H$6)*H$7</f>
        <v>13428706.587284064</v>
      </c>
      <c r="I199" s="35">
        <f>((Produção!I193*PreçoLivre!I195*(1-Painel!$B$8)-I$3-I$4-I$6)*(1-Painel!$E$7)-I$5+I$6)*I$7</f>
        <v>11686124.375142753</v>
      </c>
      <c r="J199" s="35">
        <f>((Produção!J193*PreçoLivre!J195*(1-Painel!$B$8)-J$3-J$4-J$6)*(1-Painel!$E$7)-J$5+J$6)*J$7</f>
        <v>10601342.795596439</v>
      </c>
      <c r="K199" s="35">
        <f>((Produção!K193*PreçoLivre!K195*(1-Painel!$B$8)-K$3-K$4-K$6)*(1-Painel!$E$7)-K$5+K$6)*K$7</f>
        <v>9657827.7125673946</v>
      </c>
      <c r="L199" s="35">
        <f>((Produção!L193*PreçoLivre!L195*(1-Painel!$B$8)-L$3-L$4-L$6)*(1-Painel!$E$7)-L$5+L$6)*L$7</f>
        <v>8704700.3477981035</v>
      </c>
      <c r="M199" s="35">
        <f>((Produção!M193*PreçoLivre!M195*(1-Painel!$B$8)-M$3-M$4-M$6)*(1-Painel!$E$7)-M$5+M$6)*M$7</f>
        <v>7991163.9654043047</v>
      </c>
      <c r="N199" s="35">
        <f>((Produção!N193*PreçoLivre!N195*(1-Painel!$B$8)-N$3-N$4-N$6)*(1-Painel!$E$7)-N$5+N$6)*N$7</f>
        <v>7419682.9420806477</v>
      </c>
      <c r="O199" s="35">
        <f>((Produção!O193*PreçoLivre!O195*(1-Painel!$B$8)-O$3-O$4-O$6)*(1-Painel!$E$7)-O$5+O$6)*O$7</f>
        <v>6833155.7884966666</v>
      </c>
      <c r="P199" s="35">
        <f>((Produção!P193*PreçoLivre!P195*(1-Painel!$B$8)-P$3-P$4-P$6)*(1-Painel!$E$7)-P$5+P$6)*P$7</f>
        <v>5972883.4810683224</v>
      </c>
      <c r="Q199" s="35">
        <f>((Produção!Q193*PreçoLivre!Q195*(1-Painel!$B$8)-Q$3-Q$4-Q$6)*(1-Painel!$E$7)-Q$5+Q$6)*Q$7</f>
        <v>5423956.2804151857</v>
      </c>
      <c r="R199" s="35">
        <f>((Produção!R193*PreçoLivre!R195*(1-Painel!$B$8)-R$3-R$4-R$6)*(1-Painel!$E$7)-R$5+R$6)*R$7</f>
        <v>5222304.8239935366</v>
      </c>
      <c r="S199" s="35">
        <f>((Produção!S193*PreçoLivre!S195*(1-Painel!$B$8)-S$3-S$4-S$6)*(1-Painel!$E$7)-S$5+S$6)*S$7</f>
        <v>5044287.7101372173</v>
      </c>
      <c r="T199" s="35">
        <f>((Produção!T193*PreçoLivre!T195*(1-Painel!$B$8)-T$3-T$4-T$6)*(1-Painel!$E$7)-T$5+T$6)*T$7</f>
        <v>4694847.7397700418</v>
      </c>
      <c r="U199" s="35">
        <f>((Produção!U193*PreçoLivre!U195*(1-Painel!$B$8)-U$3-U$4-U$6)*(1-Painel!$E$7)-U$5+U$6)*U$7</f>
        <v>4222821.8408373063</v>
      </c>
      <c r="V199" s="35">
        <f>((Produção!V193*PreçoLivre!V195*(1-Painel!$B$8)-V$3-V$4-V$6)*(1-Painel!$E$7)-V$5+V$6)*V$7</f>
        <v>4016146.0518085319</v>
      </c>
    </row>
    <row r="200" spans="1:22" x14ac:dyDescent="0.25">
      <c r="A200" s="36">
        <v>191</v>
      </c>
      <c r="B200" s="35">
        <f t="shared" si="2"/>
        <v>222440036.01985276</v>
      </c>
      <c r="C200" s="35">
        <f>((Produção!C194*PreçoLivre!C196*(1-Painel!$B$8)-C$3-C$4-C$6)*(1-Painel!$E$7)-C$5+C$6)*C$7</f>
        <v>21631184.235118903</v>
      </c>
      <c r="D200" s="35">
        <f>((Produção!D194*PreçoLivre!D196*(1-Painel!$B$8)-D$3-D$4-D$6)*(1-Painel!$E$7)-D$5+D$6)*D$7</f>
        <v>20739773.842322614</v>
      </c>
      <c r="E200" s="35">
        <f>((Produção!E194*PreçoLivre!E196*(1-Painel!$B$8)-E$3-E$4-E$6)*(1-Painel!$E$7)-E$5+E$6)*E$7</f>
        <v>18798811.978876196</v>
      </c>
      <c r="F200" s="35">
        <f>((Produção!F194*PreçoLivre!F196*(1-Painel!$B$8)-F$3-F$4-F$6)*(1-Painel!$E$7)-F$5+F$6)*F$7</f>
        <v>16481679.135507133</v>
      </c>
      <c r="G200" s="35">
        <f>((Produção!G194*PreçoLivre!G196*(1-Painel!$B$8)-G$3-G$4-G$6)*(1-Painel!$E$7)-G$5+G$6)*G$7</f>
        <v>14945694.687271729</v>
      </c>
      <c r="H200" s="35">
        <f>((Produção!H194*PreçoLivre!H196*(1-Painel!$B$8)-H$3-H$4-H$6)*(1-Painel!$E$7)-H$5+H$6)*H$7</f>
        <v>13493633.596378479</v>
      </c>
      <c r="I200" s="35">
        <f>((Produção!I194*PreçoLivre!I196*(1-Painel!$B$8)-I$3-I$4-I$6)*(1-Painel!$E$7)-I$5+I$6)*I$7</f>
        <v>13124771.293304428</v>
      </c>
      <c r="J200" s="35">
        <f>((Produção!J194*PreçoLivre!J196*(1-Painel!$B$8)-J$3-J$4-J$6)*(1-Painel!$E$7)-J$5+J$6)*J$7</f>
        <v>12294585.806564849</v>
      </c>
      <c r="K200" s="35">
        <f>((Produção!K194*PreçoLivre!K196*(1-Painel!$B$8)-K$3-K$4-K$6)*(1-Painel!$E$7)-K$5+K$6)*K$7</f>
        <v>10768924.160211978</v>
      </c>
      <c r="L200" s="35">
        <f>((Produção!L194*PreçoLivre!L196*(1-Painel!$B$8)-L$3-L$4-L$6)*(1-Painel!$E$7)-L$5+L$6)*L$7</f>
        <v>10437087.63756641</v>
      </c>
      <c r="M200" s="35">
        <f>((Produção!M194*PreçoLivre!M196*(1-Painel!$B$8)-M$3-M$4-M$6)*(1-Painel!$E$7)-M$5+M$6)*M$7</f>
        <v>9701366.1225607935</v>
      </c>
      <c r="N200" s="35">
        <f>((Produção!N194*PreçoLivre!N196*(1-Painel!$B$8)-N$3-N$4-N$6)*(1-Painel!$E$7)-N$5+N$6)*N$7</f>
        <v>9158669.5888438504</v>
      </c>
      <c r="O200" s="35">
        <f>((Produção!O194*PreçoLivre!O196*(1-Painel!$B$8)-O$3-O$4-O$6)*(1-Painel!$E$7)-O$5+O$6)*O$7</f>
        <v>8240692.4001141889</v>
      </c>
      <c r="P200" s="35">
        <f>((Produção!P194*PreçoLivre!P196*(1-Painel!$B$8)-P$3-P$4-P$6)*(1-Painel!$E$7)-P$5+P$6)*P$7</f>
        <v>7715211.5593823567</v>
      </c>
      <c r="Q200" s="35">
        <f>((Produção!Q194*PreçoLivre!Q196*(1-Painel!$B$8)-Q$3-Q$4-Q$6)*(1-Painel!$E$7)-Q$5+Q$6)*Q$7</f>
        <v>6855180.2990834275</v>
      </c>
      <c r="R200" s="35">
        <f>((Produção!R194*PreçoLivre!R196*(1-Painel!$B$8)-R$3-R$4-R$6)*(1-Painel!$E$7)-R$5+R$6)*R$7</f>
        <v>6447320.8125712182</v>
      </c>
      <c r="S200" s="35">
        <f>((Produção!S194*PreçoLivre!S196*(1-Painel!$B$8)-S$3-S$4-S$6)*(1-Painel!$E$7)-S$5+S$6)*S$7</f>
        <v>6206043.5261188699</v>
      </c>
      <c r="T200" s="35">
        <f>((Produção!T194*PreçoLivre!T196*(1-Painel!$B$8)-T$3-T$4-T$6)*(1-Painel!$E$7)-T$5+T$6)*T$7</f>
        <v>5660683.8705021776</v>
      </c>
      <c r="U200" s="35">
        <f>((Produção!U194*PreçoLivre!U196*(1-Painel!$B$8)-U$3-U$4-U$6)*(1-Painel!$E$7)-U$5+U$6)*U$7</f>
        <v>5128504.0372706484</v>
      </c>
      <c r="V200" s="35">
        <f>((Produção!V194*PreçoLivre!V196*(1-Painel!$B$8)-V$3-V$4-V$6)*(1-Painel!$E$7)-V$5+V$6)*V$7</f>
        <v>4610217.4302824978</v>
      </c>
    </row>
    <row r="201" spans="1:22" x14ac:dyDescent="0.25">
      <c r="A201" s="36">
        <v>192</v>
      </c>
      <c r="B201" s="35">
        <f t="shared" si="2"/>
        <v>214148245.08015668</v>
      </c>
      <c r="C201" s="35">
        <f>((Produção!C195*PreçoLivre!C197*(1-Painel!$B$8)-C$3-C$4-C$6)*(1-Painel!$E$7)-C$5+C$6)*C$7</f>
        <v>21519298.209269747</v>
      </c>
      <c r="D201" s="35">
        <f>((Produção!D195*PreçoLivre!D197*(1-Painel!$B$8)-D$3-D$4-D$6)*(1-Painel!$E$7)-D$5+D$6)*D$7</f>
        <v>20211885.002060775</v>
      </c>
      <c r="E201" s="35">
        <f>((Produção!E195*PreçoLivre!E197*(1-Painel!$B$8)-E$3-E$4-E$6)*(1-Painel!$E$7)-E$5+E$6)*E$7</f>
        <v>17903420.844848871</v>
      </c>
      <c r="F201" s="35">
        <f>((Produção!F195*PreçoLivre!F197*(1-Painel!$B$8)-F$3-F$4-F$6)*(1-Painel!$E$7)-F$5+F$6)*F$7</f>
        <v>16204176.312061191</v>
      </c>
      <c r="G201" s="35">
        <f>((Produção!G195*PreçoLivre!G197*(1-Painel!$B$8)-G$3-G$4-G$6)*(1-Painel!$E$7)-G$5+G$6)*G$7</f>
        <v>15264508.084147763</v>
      </c>
      <c r="H201" s="35">
        <f>((Produção!H195*PreçoLivre!H197*(1-Painel!$B$8)-H$3-H$4-H$6)*(1-Painel!$E$7)-H$5+H$6)*H$7</f>
        <v>13489516.811835287</v>
      </c>
      <c r="I201" s="35">
        <f>((Produção!I195*PreçoLivre!I197*(1-Painel!$B$8)-I$3-I$4-I$6)*(1-Painel!$E$7)-I$5+I$6)*I$7</f>
        <v>12736658.445030145</v>
      </c>
      <c r="J201" s="35">
        <f>((Produção!J195*PreçoLivre!J197*(1-Painel!$B$8)-J$3-J$4-J$6)*(1-Painel!$E$7)-J$5+J$6)*J$7</f>
        <v>11889769.084331537</v>
      </c>
      <c r="K201" s="35">
        <f>((Produção!K195*PreçoLivre!K197*(1-Painel!$B$8)-K$3-K$4-K$6)*(1-Painel!$E$7)-K$5+K$6)*K$7</f>
        <v>10948050.754894599</v>
      </c>
      <c r="L201" s="35">
        <f>((Produção!L195*PreçoLivre!L197*(1-Painel!$B$8)-L$3-L$4-L$6)*(1-Painel!$E$7)-L$5+L$6)*L$7</f>
        <v>9891899.3309344444</v>
      </c>
      <c r="M201" s="35">
        <f>((Produção!M195*PreçoLivre!M197*(1-Painel!$B$8)-M$3-M$4-M$6)*(1-Painel!$E$7)-M$5+M$6)*M$7</f>
        <v>9019863.8103822283</v>
      </c>
      <c r="N201" s="35">
        <f>((Produção!N195*PreçoLivre!N197*(1-Painel!$B$8)-N$3-N$4-N$6)*(1-Painel!$E$7)-N$5+N$6)*N$7</f>
        <v>8296185.2680248823</v>
      </c>
      <c r="O201" s="35">
        <f>((Produção!O195*PreçoLivre!O197*(1-Painel!$B$8)-O$3-O$4-O$6)*(1-Painel!$E$7)-O$5+O$6)*O$7</f>
        <v>8121466.8617960671</v>
      </c>
      <c r="P201" s="35">
        <f>((Produção!P195*PreçoLivre!P197*(1-Painel!$B$8)-P$3-P$4-P$6)*(1-Painel!$E$7)-P$5+P$6)*P$7</f>
        <v>7188890.3381444542</v>
      </c>
      <c r="Q201" s="35">
        <f>((Produção!Q195*PreçoLivre!Q197*(1-Painel!$B$8)-Q$3-Q$4-Q$6)*(1-Painel!$E$7)-Q$5+Q$6)*Q$7</f>
        <v>6923902.2724217232</v>
      </c>
      <c r="R201" s="35">
        <f>((Produção!R195*PreçoLivre!R197*(1-Painel!$B$8)-R$3-R$4-R$6)*(1-Painel!$E$7)-R$5+R$6)*R$7</f>
        <v>6285722.3938111244</v>
      </c>
      <c r="S201" s="35">
        <f>((Produção!S195*PreçoLivre!S197*(1-Painel!$B$8)-S$3-S$4-S$6)*(1-Painel!$E$7)-S$5+S$6)*S$7</f>
        <v>5329900.6932938127</v>
      </c>
      <c r="T201" s="35">
        <f>((Produção!T195*PreçoLivre!T197*(1-Painel!$B$8)-T$3-T$4-T$6)*(1-Painel!$E$7)-T$5+T$6)*T$7</f>
        <v>4833738.6131832013</v>
      </c>
      <c r="U201" s="35">
        <f>((Produção!U195*PreçoLivre!U197*(1-Painel!$B$8)-U$3-U$4-U$6)*(1-Painel!$E$7)-U$5+U$6)*U$7</f>
        <v>4276972.362413832</v>
      </c>
      <c r="V201" s="35">
        <f>((Produção!V195*PreçoLivre!V197*(1-Painel!$B$8)-V$3-V$4-V$6)*(1-Painel!$E$7)-V$5+V$6)*V$7</f>
        <v>3812419.5872709998</v>
      </c>
    </row>
    <row r="202" spans="1:22" x14ac:dyDescent="0.25">
      <c r="A202" s="36">
        <v>193</v>
      </c>
      <c r="B202" s="35">
        <f t="shared" si="2"/>
        <v>206720963.8332147</v>
      </c>
      <c r="C202" s="35">
        <f>((Produção!C196*PreçoLivre!C198*(1-Painel!$B$8)-C$3-C$4-C$6)*(1-Painel!$E$7)-C$5+C$6)*C$7</f>
        <v>21507349.517174553</v>
      </c>
      <c r="D202" s="35">
        <f>((Produção!D196*PreçoLivre!D198*(1-Painel!$B$8)-D$3-D$4-D$6)*(1-Painel!$E$7)-D$5+D$6)*D$7</f>
        <v>19099905.388528951</v>
      </c>
      <c r="E202" s="35">
        <f>((Produção!E196*PreçoLivre!E198*(1-Painel!$B$8)-E$3-E$4-E$6)*(1-Painel!$E$7)-E$5+E$6)*E$7</f>
        <v>17913551.094931334</v>
      </c>
      <c r="F202" s="35">
        <f>((Produção!F196*PreçoLivre!F198*(1-Painel!$B$8)-F$3-F$4-F$6)*(1-Painel!$E$7)-F$5+F$6)*F$7</f>
        <v>16657807.202049563</v>
      </c>
      <c r="G202" s="35">
        <f>((Produção!G196*PreçoLivre!G198*(1-Painel!$B$8)-G$3-G$4-G$6)*(1-Painel!$E$7)-G$5+G$6)*G$7</f>
        <v>14535612.63318594</v>
      </c>
      <c r="H202" s="35">
        <f>((Produção!H196*PreçoLivre!H198*(1-Painel!$B$8)-H$3-H$4-H$6)*(1-Painel!$E$7)-H$5+H$6)*H$7</f>
        <v>13522932.286533071</v>
      </c>
      <c r="I202" s="35">
        <f>((Produção!I196*PreçoLivre!I198*(1-Painel!$B$8)-I$3-I$4-I$6)*(1-Painel!$E$7)-I$5+I$6)*I$7</f>
        <v>11490996.228578391</v>
      </c>
      <c r="J202" s="35">
        <f>((Produção!J196*PreçoLivre!J198*(1-Painel!$B$8)-J$3-J$4-J$6)*(1-Painel!$E$7)-J$5+J$6)*J$7</f>
        <v>10389029.81503899</v>
      </c>
      <c r="K202" s="35">
        <f>((Produção!K196*PreçoLivre!K198*(1-Painel!$B$8)-K$3-K$4-K$6)*(1-Painel!$E$7)-K$5+K$6)*K$7</f>
        <v>9506422.355050521</v>
      </c>
      <c r="L202" s="35">
        <f>((Produção!L196*PreçoLivre!L198*(1-Painel!$B$8)-L$3-L$4-L$6)*(1-Painel!$E$7)-L$5+L$6)*L$7</f>
        <v>9259841.2160281949</v>
      </c>
      <c r="M202" s="35">
        <f>((Produção!M196*PreçoLivre!M198*(1-Painel!$B$8)-M$3-M$4-M$6)*(1-Painel!$E$7)-M$5+M$6)*M$7</f>
        <v>8981695.3357480038</v>
      </c>
      <c r="N202" s="35">
        <f>((Produção!N196*PreçoLivre!N198*(1-Painel!$B$8)-N$3-N$4-N$6)*(1-Painel!$E$7)-N$5+N$6)*N$7</f>
        <v>8582081.4571226854</v>
      </c>
      <c r="O202" s="35">
        <f>((Produção!O196*PreçoLivre!O198*(1-Painel!$B$8)-O$3-O$4-O$6)*(1-Painel!$E$7)-O$5+O$6)*O$7</f>
        <v>7874891.4691299479</v>
      </c>
      <c r="P202" s="35">
        <f>((Produção!P196*PreçoLivre!P198*(1-Painel!$B$8)-P$3-P$4-P$6)*(1-Painel!$E$7)-P$5+P$6)*P$7</f>
        <v>7146406.2220609533</v>
      </c>
      <c r="Q202" s="35">
        <f>((Produção!Q196*PreçoLivre!Q198*(1-Painel!$B$8)-Q$3-Q$4-Q$6)*(1-Painel!$E$7)-Q$5+Q$6)*Q$7</f>
        <v>6414362.697021449</v>
      </c>
      <c r="R202" s="35">
        <f>((Produção!R196*PreçoLivre!R198*(1-Painel!$B$8)-R$3-R$4-R$6)*(1-Painel!$E$7)-R$5+R$6)*R$7</f>
        <v>5924118.0361919897</v>
      </c>
      <c r="S202" s="35">
        <f>((Produção!S196*PreçoLivre!S198*(1-Painel!$B$8)-S$3-S$4-S$6)*(1-Painel!$E$7)-S$5+S$6)*S$7</f>
        <v>5055284.4785109228</v>
      </c>
      <c r="T202" s="35">
        <f>((Produção!T196*PreçoLivre!T198*(1-Painel!$B$8)-T$3-T$4-T$6)*(1-Painel!$E$7)-T$5+T$6)*T$7</f>
        <v>4633545.3505468937</v>
      </c>
      <c r="U202" s="35">
        <f>((Produção!U196*PreçoLivre!U198*(1-Painel!$B$8)-U$3-U$4-U$6)*(1-Painel!$E$7)-U$5+U$6)*U$7</f>
        <v>4239258.7808462633</v>
      </c>
      <c r="V202" s="35">
        <f>((Produção!V196*PreçoLivre!V198*(1-Painel!$B$8)-V$3-V$4-V$6)*(1-Painel!$E$7)-V$5+V$6)*V$7</f>
        <v>3985872.2689360813</v>
      </c>
    </row>
    <row r="203" spans="1:22" x14ac:dyDescent="0.25">
      <c r="A203" s="36">
        <v>194</v>
      </c>
      <c r="B203" s="35">
        <f t="shared" ref="B203:B266" si="3">SUM(C203:V203)</f>
        <v>234807280.33518651</v>
      </c>
      <c r="C203" s="35">
        <f>((Produção!C197*PreçoLivre!C199*(1-Painel!$B$8)-C$3-C$4-C$6)*(1-Painel!$E$7)-C$5+C$6)*C$7</f>
        <v>22781239.54562049</v>
      </c>
      <c r="D203" s="35">
        <f>((Produção!D197*PreçoLivre!D199*(1-Painel!$B$8)-D$3-D$4-D$6)*(1-Painel!$E$7)-D$5+D$6)*D$7</f>
        <v>21845455.763281535</v>
      </c>
      <c r="E203" s="35">
        <f>((Produção!E197*PreçoLivre!E199*(1-Painel!$B$8)-E$3-E$4-E$6)*(1-Painel!$E$7)-E$5+E$6)*E$7</f>
        <v>19537331.425082885</v>
      </c>
      <c r="F203" s="35">
        <f>((Produção!F197*PreçoLivre!F199*(1-Painel!$B$8)-F$3-F$4-F$6)*(1-Painel!$E$7)-F$5+F$6)*F$7</f>
        <v>18410200.784849852</v>
      </c>
      <c r="G203" s="35">
        <f>((Produção!G197*PreçoLivre!G199*(1-Painel!$B$8)-G$3-G$4-G$6)*(1-Painel!$E$7)-G$5+G$6)*G$7</f>
        <v>16522221.672428118</v>
      </c>
      <c r="H203" s="35">
        <f>((Produção!H197*PreçoLivre!H199*(1-Painel!$B$8)-H$3-H$4-H$6)*(1-Painel!$E$7)-H$5+H$6)*H$7</f>
        <v>15009701.184881346</v>
      </c>
      <c r="I203" s="35">
        <f>((Produção!I197*PreçoLivre!I199*(1-Painel!$B$8)-I$3-I$4-I$6)*(1-Painel!$E$7)-I$5+I$6)*I$7</f>
        <v>13661024.007715262</v>
      </c>
      <c r="J203" s="35">
        <f>((Produção!J197*PreçoLivre!J199*(1-Painel!$B$8)-J$3-J$4-J$6)*(1-Painel!$E$7)-J$5+J$6)*J$7</f>
        <v>12738355.84878015</v>
      </c>
      <c r="K203" s="35">
        <f>((Produção!K197*PreçoLivre!K199*(1-Painel!$B$8)-K$3-K$4-K$6)*(1-Painel!$E$7)-K$5+K$6)*K$7</f>
        <v>11575672.467405386</v>
      </c>
      <c r="L203" s="35">
        <f>((Produção!L197*PreçoLivre!L199*(1-Painel!$B$8)-L$3-L$4-L$6)*(1-Painel!$E$7)-L$5+L$6)*L$7</f>
        <v>10719106.219410269</v>
      </c>
      <c r="M203" s="35">
        <f>((Produção!M197*PreçoLivre!M199*(1-Painel!$B$8)-M$3-M$4-M$6)*(1-Painel!$E$7)-M$5+M$6)*M$7</f>
        <v>9780614.2616141792</v>
      </c>
      <c r="N203" s="35">
        <f>((Produção!N197*PreçoLivre!N199*(1-Painel!$B$8)-N$3-N$4-N$6)*(1-Painel!$E$7)-N$5+N$6)*N$7</f>
        <v>9199908.4679406229</v>
      </c>
      <c r="O203" s="35">
        <f>((Produção!O197*PreçoLivre!O199*(1-Painel!$B$8)-O$3-O$4-O$6)*(1-Painel!$E$7)-O$5+O$6)*O$7</f>
        <v>8393904.186617719</v>
      </c>
      <c r="P203" s="35">
        <f>((Produção!P197*PreçoLivre!P199*(1-Painel!$B$8)-P$3-P$4-P$6)*(1-Painel!$E$7)-P$5+P$6)*P$7</f>
        <v>7935243.6421407834</v>
      </c>
      <c r="Q203" s="35">
        <f>((Produção!Q197*PreçoLivre!Q199*(1-Painel!$B$8)-Q$3-Q$4-Q$6)*(1-Painel!$E$7)-Q$5+Q$6)*Q$7</f>
        <v>7341253.1883734036</v>
      </c>
      <c r="R203" s="35">
        <f>((Produção!R197*PreçoLivre!R199*(1-Painel!$B$8)-R$3-R$4-R$6)*(1-Painel!$E$7)-R$5+R$6)*R$7</f>
        <v>6667205.6317032119</v>
      </c>
      <c r="S203" s="35">
        <f>((Produção!S197*PreçoLivre!S199*(1-Painel!$B$8)-S$3-S$4-S$6)*(1-Painel!$E$7)-S$5+S$6)*S$7</f>
        <v>6022836.5810446367</v>
      </c>
      <c r="T203" s="35">
        <f>((Produção!T197*PreçoLivre!T199*(1-Painel!$B$8)-T$3-T$4-T$6)*(1-Painel!$E$7)-T$5+T$6)*T$7</f>
        <v>5884822.5537017081</v>
      </c>
      <c r="U203" s="35">
        <f>((Produção!U197*PreçoLivre!U199*(1-Painel!$B$8)-U$3-U$4-U$6)*(1-Painel!$E$7)-U$5+U$6)*U$7</f>
        <v>5659988.7174824206</v>
      </c>
      <c r="V203" s="35">
        <f>((Produção!V197*PreçoLivre!V199*(1-Painel!$B$8)-V$3-V$4-V$6)*(1-Painel!$E$7)-V$5+V$6)*V$7</f>
        <v>5121194.1851125369</v>
      </c>
    </row>
    <row r="204" spans="1:22" x14ac:dyDescent="0.25">
      <c r="A204" s="36">
        <v>195</v>
      </c>
      <c r="B204" s="35">
        <f t="shared" si="3"/>
        <v>226554244.2958146</v>
      </c>
      <c r="C204" s="35">
        <f>((Produção!C198*PreçoLivre!C200*(1-Painel!$B$8)-C$3-C$4-C$6)*(1-Painel!$E$7)-C$5+C$6)*C$7</f>
        <v>23169592.462038517</v>
      </c>
      <c r="D204" s="35">
        <f>((Produção!D198*PreçoLivre!D200*(1-Painel!$B$8)-D$3-D$4-D$6)*(1-Painel!$E$7)-D$5+D$6)*D$7</f>
        <v>21905056.89264879</v>
      </c>
      <c r="E204" s="35">
        <f>((Produção!E198*PreçoLivre!E200*(1-Painel!$B$8)-E$3-E$4-E$6)*(1-Painel!$E$7)-E$5+E$6)*E$7</f>
        <v>19303095.432683319</v>
      </c>
      <c r="F204" s="35">
        <f>((Produção!F198*PreçoLivre!F200*(1-Painel!$B$8)-F$3-F$4-F$6)*(1-Painel!$E$7)-F$5+F$6)*F$7</f>
        <v>17935456.067112286</v>
      </c>
      <c r="G204" s="35">
        <f>((Produção!G198*PreçoLivre!G200*(1-Painel!$B$8)-G$3-G$4-G$6)*(1-Painel!$E$7)-G$5+G$6)*G$7</f>
        <v>16048841.854152894</v>
      </c>
      <c r="H204" s="35">
        <f>((Produção!H198*PreçoLivre!H200*(1-Painel!$B$8)-H$3-H$4-H$6)*(1-Painel!$E$7)-H$5+H$6)*H$7</f>
        <v>14228062.769344803</v>
      </c>
      <c r="I204" s="35">
        <f>((Produção!I198*PreçoLivre!I200*(1-Painel!$B$8)-I$3-I$4-I$6)*(1-Painel!$E$7)-I$5+I$6)*I$7</f>
        <v>13132062.928324016</v>
      </c>
      <c r="J204" s="35">
        <f>((Produção!J198*PreçoLivre!J200*(1-Painel!$B$8)-J$3-J$4-J$6)*(1-Painel!$E$7)-J$5+J$6)*J$7</f>
        <v>12021651.162635174</v>
      </c>
      <c r="K204" s="35">
        <f>((Produção!K198*PreçoLivre!K200*(1-Painel!$B$8)-K$3-K$4-K$6)*(1-Painel!$E$7)-K$5+K$6)*K$7</f>
        <v>11139843.101034569</v>
      </c>
      <c r="L204" s="35">
        <f>((Produção!L198*PreçoLivre!L200*(1-Painel!$B$8)-L$3-L$4-L$6)*(1-Painel!$E$7)-L$5+L$6)*L$7</f>
        <v>10131260.162633579</v>
      </c>
      <c r="M204" s="35">
        <f>((Produção!M198*PreçoLivre!M200*(1-Painel!$B$8)-M$3-M$4-M$6)*(1-Painel!$E$7)-M$5+M$6)*M$7</f>
        <v>8866320.2535287086</v>
      </c>
      <c r="N204" s="35">
        <f>((Produção!N198*PreçoLivre!N200*(1-Painel!$B$8)-N$3-N$4-N$6)*(1-Painel!$E$7)-N$5+N$6)*N$7</f>
        <v>8396203.1628256664</v>
      </c>
      <c r="O204" s="35">
        <f>((Produção!O198*PreçoLivre!O200*(1-Painel!$B$8)-O$3-O$4-O$6)*(1-Painel!$E$7)-O$5+O$6)*O$7</f>
        <v>8103394.4409238994</v>
      </c>
      <c r="P204" s="35">
        <f>((Produção!P198*PreçoLivre!P200*(1-Painel!$B$8)-P$3-P$4-P$6)*(1-Painel!$E$7)-P$5+P$6)*P$7</f>
        <v>7550285.7605701443</v>
      </c>
      <c r="Q204" s="35">
        <f>((Produção!Q198*PreçoLivre!Q200*(1-Painel!$B$8)-Q$3-Q$4-Q$6)*(1-Painel!$E$7)-Q$5+Q$6)*Q$7</f>
        <v>6835501.9583314257</v>
      </c>
      <c r="R204" s="35">
        <f>((Produção!R198*PreçoLivre!R200*(1-Painel!$B$8)-R$3-R$4-R$6)*(1-Painel!$E$7)-R$5+R$6)*R$7</f>
        <v>6226213.9236764088</v>
      </c>
      <c r="S204" s="35">
        <f>((Produção!S198*PreçoLivre!S200*(1-Painel!$B$8)-S$3-S$4-S$6)*(1-Painel!$E$7)-S$5+S$6)*S$7</f>
        <v>5897865.4964839183</v>
      </c>
      <c r="T204" s="35">
        <f>((Produção!T198*PreçoLivre!T200*(1-Painel!$B$8)-T$3-T$4-T$6)*(1-Painel!$E$7)-T$5+T$6)*T$7</f>
        <v>5510543.6164097991</v>
      </c>
      <c r="U204" s="35">
        <f>((Produção!U198*PreçoLivre!U200*(1-Painel!$B$8)-U$3-U$4-U$6)*(1-Painel!$E$7)-U$5+U$6)*U$7</f>
        <v>5263639.1663373457</v>
      </c>
      <c r="V204" s="35">
        <f>((Produção!V198*PreçoLivre!V200*(1-Painel!$B$8)-V$3-V$4-V$6)*(1-Painel!$E$7)-V$5+V$6)*V$7</f>
        <v>4889353.6841193391</v>
      </c>
    </row>
    <row r="205" spans="1:22" x14ac:dyDescent="0.25">
      <c r="A205" s="36">
        <v>196</v>
      </c>
      <c r="B205" s="35">
        <f t="shared" si="3"/>
        <v>223805671.08479974</v>
      </c>
      <c r="C205" s="35">
        <f>((Produção!C199*PreçoLivre!C201*(1-Painel!$B$8)-C$3-C$4-C$6)*(1-Painel!$E$7)-C$5+C$6)*C$7</f>
        <v>22641738.574165221</v>
      </c>
      <c r="D205" s="35">
        <f>((Produção!D199*PreçoLivre!D201*(1-Painel!$B$8)-D$3-D$4-D$6)*(1-Painel!$E$7)-D$5+D$6)*D$7</f>
        <v>20920197.317647979</v>
      </c>
      <c r="E205" s="35">
        <f>((Produção!E199*PreçoLivre!E201*(1-Painel!$B$8)-E$3-E$4-E$6)*(1-Painel!$E$7)-E$5+E$6)*E$7</f>
        <v>19226038.081085287</v>
      </c>
      <c r="F205" s="35">
        <f>((Produção!F199*PreçoLivre!F201*(1-Painel!$B$8)-F$3-F$4-F$6)*(1-Painel!$E$7)-F$5+F$6)*F$7</f>
        <v>17890624.883184511</v>
      </c>
      <c r="G205" s="35">
        <f>((Produção!G199*PreçoLivre!G201*(1-Painel!$B$8)-G$3-G$4-G$6)*(1-Painel!$E$7)-G$5+G$6)*G$7</f>
        <v>15351869.875623083</v>
      </c>
      <c r="H205" s="35">
        <f>((Produção!H199*PreçoLivre!H201*(1-Painel!$B$8)-H$3-H$4-H$6)*(1-Painel!$E$7)-H$5+H$6)*H$7</f>
        <v>14117537.471874293</v>
      </c>
      <c r="I205" s="35">
        <f>((Produção!I199*PreçoLivre!I201*(1-Painel!$B$8)-I$3-I$4-I$6)*(1-Painel!$E$7)-I$5+I$6)*I$7</f>
        <v>13478552.246900143</v>
      </c>
      <c r="J205" s="35">
        <f>((Produção!J199*PreçoLivre!J201*(1-Painel!$B$8)-J$3-J$4-J$6)*(1-Painel!$E$7)-J$5+J$6)*J$7</f>
        <v>12012469.645501407</v>
      </c>
      <c r="K205" s="35">
        <f>((Produção!K199*PreçoLivre!K201*(1-Painel!$B$8)-K$3-K$4-K$6)*(1-Painel!$E$7)-K$5+K$6)*K$7</f>
        <v>10785732.45851291</v>
      </c>
      <c r="L205" s="35">
        <f>((Produção!L199*PreçoLivre!L201*(1-Painel!$B$8)-L$3-L$4-L$6)*(1-Painel!$E$7)-L$5+L$6)*L$7</f>
        <v>9692958.54437273</v>
      </c>
      <c r="M205" s="35">
        <f>((Produção!M199*PreçoLivre!M201*(1-Painel!$B$8)-M$3-M$4-M$6)*(1-Painel!$E$7)-M$5+M$6)*M$7</f>
        <v>9301249.6916860901</v>
      </c>
      <c r="N205" s="35">
        <f>((Produção!N199*PreçoLivre!N201*(1-Painel!$B$8)-N$3-N$4-N$6)*(1-Painel!$E$7)-N$5+N$6)*N$7</f>
        <v>8575482.8831677549</v>
      </c>
      <c r="O205" s="35">
        <f>((Produção!O199*PreçoLivre!O201*(1-Painel!$B$8)-O$3-O$4-O$6)*(1-Painel!$E$7)-O$5+O$6)*O$7</f>
        <v>7905755.0238982597</v>
      </c>
      <c r="P205" s="35">
        <f>((Produção!P199*PreçoLivre!P201*(1-Painel!$B$8)-P$3-P$4-P$6)*(1-Painel!$E$7)-P$5+P$6)*P$7</f>
        <v>6925979.1421079524</v>
      </c>
      <c r="Q205" s="35">
        <f>((Produção!Q199*PreçoLivre!Q201*(1-Painel!$B$8)-Q$3-Q$4-Q$6)*(1-Painel!$E$7)-Q$5+Q$6)*Q$7</f>
        <v>7013856.11999851</v>
      </c>
      <c r="R205" s="35">
        <f>((Produção!R199*PreçoLivre!R201*(1-Painel!$B$8)-R$3-R$4-R$6)*(1-Painel!$E$7)-R$5+R$6)*R$7</f>
        <v>6481905.3067414528</v>
      </c>
      <c r="S205" s="35">
        <f>((Produção!S199*PreçoLivre!S201*(1-Painel!$B$8)-S$3-S$4-S$6)*(1-Painel!$E$7)-S$5+S$6)*S$7</f>
        <v>6114244.7041625436</v>
      </c>
      <c r="T205" s="35">
        <f>((Produção!T199*PreçoLivre!T201*(1-Painel!$B$8)-T$3-T$4-T$6)*(1-Painel!$E$7)-T$5+T$6)*T$7</f>
        <v>5690475.8669483857</v>
      </c>
      <c r="U205" s="35">
        <f>((Produção!U199*PreçoLivre!U201*(1-Painel!$B$8)-U$3-U$4-U$6)*(1-Painel!$E$7)-U$5+U$6)*U$7</f>
        <v>4976206.9087181007</v>
      </c>
      <c r="V205" s="35">
        <f>((Produção!V199*PreçoLivre!V201*(1-Painel!$B$8)-V$3-V$4-V$6)*(1-Painel!$E$7)-V$5+V$6)*V$7</f>
        <v>4702796.3385030888</v>
      </c>
    </row>
    <row r="206" spans="1:22" x14ac:dyDescent="0.25">
      <c r="A206" s="36">
        <v>197</v>
      </c>
      <c r="B206" s="35">
        <f t="shared" si="3"/>
        <v>215194754.68513256</v>
      </c>
      <c r="C206" s="35">
        <f>((Produção!C200*PreçoLivre!C202*(1-Painel!$B$8)-C$3-C$4-C$6)*(1-Painel!$E$7)-C$5+C$6)*C$7</f>
        <v>23080503.407519132</v>
      </c>
      <c r="D206" s="35">
        <f>((Produção!D200*PreçoLivre!D202*(1-Painel!$B$8)-D$3-D$4-D$6)*(1-Painel!$E$7)-D$5+D$6)*D$7</f>
        <v>19831546.030429728</v>
      </c>
      <c r="E206" s="35">
        <f>((Produção!E200*PreçoLivre!E202*(1-Painel!$B$8)-E$3-E$4-E$6)*(1-Painel!$E$7)-E$5+E$6)*E$7</f>
        <v>17728698.472013589</v>
      </c>
      <c r="F206" s="35">
        <f>((Produção!F200*PreçoLivre!F202*(1-Painel!$B$8)-F$3-F$4-F$6)*(1-Painel!$E$7)-F$5+F$6)*F$7</f>
        <v>16306430.122654462</v>
      </c>
      <c r="G206" s="35">
        <f>((Produção!G200*PreçoLivre!G202*(1-Painel!$B$8)-G$3-G$4-G$6)*(1-Painel!$E$7)-G$5+G$6)*G$7</f>
        <v>14494394.844474083</v>
      </c>
      <c r="H206" s="35">
        <f>((Produção!H200*PreçoLivre!H202*(1-Painel!$B$8)-H$3-H$4-H$6)*(1-Painel!$E$7)-H$5+H$6)*H$7</f>
        <v>13683349.646145938</v>
      </c>
      <c r="I206" s="35">
        <f>((Produção!I200*PreçoLivre!I202*(1-Painel!$B$8)-I$3-I$4-I$6)*(1-Painel!$E$7)-I$5+I$6)*I$7</f>
        <v>12486836.117252298</v>
      </c>
      <c r="J206" s="35">
        <f>((Produção!J200*PreçoLivre!J202*(1-Painel!$B$8)-J$3-J$4-J$6)*(1-Painel!$E$7)-J$5+J$6)*J$7</f>
        <v>12204263.959618721</v>
      </c>
      <c r="K206" s="35">
        <f>((Produção!K200*PreçoLivre!K202*(1-Painel!$B$8)-K$3-K$4-K$6)*(1-Painel!$E$7)-K$5+K$6)*K$7</f>
        <v>11228189.327544995</v>
      </c>
      <c r="L206" s="35">
        <f>((Produção!L200*PreçoLivre!L202*(1-Painel!$B$8)-L$3-L$4-L$6)*(1-Painel!$E$7)-L$5+L$6)*L$7</f>
        <v>10087909.981703388</v>
      </c>
      <c r="M206" s="35">
        <f>((Produção!M200*PreçoLivre!M202*(1-Painel!$B$8)-M$3-M$4-M$6)*(1-Painel!$E$7)-M$5+M$6)*M$7</f>
        <v>9202445.7355307043</v>
      </c>
      <c r="N206" s="35">
        <f>((Produção!N200*PreçoLivre!N202*(1-Painel!$B$8)-N$3-N$4-N$6)*(1-Painel!$E$7)-N$5+N$6)*N$7</f>
        <v>8856210.5689265262</v>
      </c>
      <c r="O206" s="35">
        <f>((Produção!O200*PreçoLivre!O202*(1-Painel!$B$8)-O$3-O$4-O$6)*(1-Painel!$E$7)-O$5+O$6)*O$7</f>
        <v>7981268.0655992534</v>
      </c>
      <c r="P206" s="35">
        <f>((Produção!P200*PreçoLivre!P202*(1-Painel!$B$8)-P$3-P$4-P$6)*(1-Painel!$E$7)-P$5+P$6)*P$7</f>
        <v>7292253.0567208538</v>
      </c>
      <c r="Q206" s="35">
        <f>((Produção!Q200*PreçoLivre!Q202*(1-Painel!$B$8)-Q$3-Q$4-Q$6)*(1-Painel!$E$7)-Q$5+Q$6)*Q$7</f>
        <v>6694484.4054354029</v>
      </c>
      <c r="R206" s="35">
        <f>((Produção!R200*PreçoLivre!R202*(1-Painel!$B$8)-R$3-R$4-R$6)*(1-Painel!$E$7)-R$5+R$6)*R$7</f>
        <v>5928350.6345535237</v>
      </c>
      <c r="S206" s="35">
        <f>((Produção!S200*PreçoLivre!S202*(1-Painel!$B$8)-S$3-S$4-S$6)*(1-Painel!$E$7)-S$5+S$6)*S$7</f>
        <v>5396141.1067073746</v>
      </c>
      <c r="T206" s="35">
        <f>((Produção!T200*PreçoLivre!T202*(1-Painel!$B$8)-T$3-T$4-T$6)*(1-Painel!$E$7)-T$5+T$6)*T$7</f>
        <v>4851209.5070915064</v>
      </c>
      <c r="U206" s="35">
        <f>((Produção!U200*PreçoLivre!U202*(1-Painel!$B$8)-U$3-U$4-U$6)*(1-Painel!$E$7)-U$5+U$6)*U$7</f>
        <v>4215100.6944949878</v>
      </c>
      <c r="V206" s="35">
        <f>((Produção!V200*PreçoLivre!V202*(1-Painel!$B$8)-V$3-V$4-V$6)*(1-Painel!$E$7)-V$5+V$6)*V$7</f>
        <v>3645169.000716106</v>
      </c>
    </row>
    <row r="207" spans="1:22" x14ac:dyDescent="0.25">
      <c r="A207" s="36">
        <v>198</v>
      </c>
      <c r="B207" s="35">
        <f t="shared" si="3"/>
        <v>229125354.44430527</v>
      </c>
      <c r="C207" s="35">
        <f>((Produção!C201*PreçoLivre!C203*(1-Painel!$B$8)-C$3-C$4-C$6)*(1-Painel!$E$7)-C$5+C$6)*C$7</f>
        <v>21356851.687436622</v>
      </c>
      <c r="D207" s="35">
        <f>((Produção!D201*PreçoLivre!D203*(1-Painel!$B$8)-D$3-D$4-D$6)*(1-Painel!$E$7)-D$5+D$6)*D$7</f>
        <v>19780971.065138794</v>
      </c>
      <c r="E207" s="35">
        <f>((Produção!E201*PreçoLivre!E203*(1-Painel!$B$8)-E$3-E$4-E$6)*(1-Painel!$E$7)-E$5+E$6)*E$7</f>
        <v>17476859.110048663</v>
      </c>
      <c r="F207" s="35">
        <f>((Produção!F201*PreçoLivre!F203*(1-Painel!$B$8)-F$3-F$4-F$6)*(1-Painel!$E$7)-F$5+F$6)*F$7</f>
        <v>16298910.201392299</v>
      </c>
      <c r="G207" s="35">
        <f>((Produção!G201*PreçoLivre!G203*(1-Painel!$B$8)-G$3-G$4-G$6)*(1-Painel!$E$7)-G$5+G$6)*G$7</f>
        <v>15544106.663622865</v>
      </c>
      <c r="H207" s="35">
        <f>((Produção!H201*PreçoLivre!H203*(1-Painel!$B$8)-H$3-H$4-H$6)*(1-Painel!$E$7)-H$5+H$6)*H$7</f>
        <v>14752543.848078009</v>
      </c>
      <c r="I207" s="35">
        <f>((Produção!I201*PreçoLivre!I203*(1-Painel!$B$8)-I$3-I$4-I$6)*(1-Painel!$E$7)-I$5+I$6)*I$7</f>
        <v>13991835.488198152</v>
      </c>
      <c r="J207" s="35">
        <f>((Produção!J201*PreçoLivre!J203*(1-Painel!$B$8)-J$3-J$4-J$6)*(1-Painel!$E$7)-J$5+J$6)*J$7</f>
        <v>12733703.743428862</v>
      </c>
      <c r="K207" s="35">
        <f>((Produção!K201*PreçoLivre!K203*(1-Painel!$B$8)-K$3-K$4-K$6)*(1-Painel!$E$7)-K$5+K$6)*K$7</f>
        <v>11710822.881899683</v>
      </c>
      <c r="L207" s="35">
        <f>((Produção!L201*PreçoLivre!L203*(1-Painel!$B$8)-L$3-L$4-L$6)*(1-Painel!$E$7)-L$5+L$6)*L$7</f>
        <v>10864859.120855575</v>
      </c>
      <c r="M207" s="35">
        <f>((Produção!M201*PreçoLivre!M203*(1-Painel!$B$8)-M$3-M$4-M$6)*(1-Painel!$E$7)-M$5+M$6)*M$7</f>
        <v>10315698.079681981</v>
      </c>
      <c r="N207" s="35">
        <f>((Produção!N201*PreçoLivre!N203*(1-Painel!$B$8)-N$3-N$4-N$6)*(1-Painel!$E$7)-N$5+N$6)*N$7</f>
        <v>9273630.2460770868</v>
      </c>
      <c r="O207" s="35">
        <f>((Produção!O201*PreçoLivre!O203*(1-Painel!$B$8)-O$3-O$4-O$6)*(1-Painel!$E$7)-O$5+O$6)*O$7</f>
        <v>8847528.765508689</v>
      </c>
      <c r="P207" s="35">
        <f>((Produção!P201*PreçoLivre!P203*(1-Painel!$B$8)-P$3-P$4-P$6)*(1-Painel!$E$7)-P$5+P$6)*P$7</f>
        <v>8432472.958182374</v>
      </c>
      <c r="Q207" s="35">
        <f>((Produção!Q201*PreçoLivre!Q203*(1-Painel!$B$8)-Q$3-Q$4-Q$6)*(1-Painel!$E$7)-Q$5+Q$6)*Q$7</f>
        <v>7908596.9041248206</v>
      </c>
      <c r="R207" s="35">
        <f>((Produção!R201*PreçoLivre!R203*(1-Painel!$B$8)-R$3-R$4-R$6)*(1-Painel!$E$7)-R$5+R$6)*R$7</f>
        <v>7243432.7967515942</v>
      </c>
      <c r="S207" s="35">
        <f>((Produção!S201*PreçoLivre!S203*(1-Painel!$B$8)-S$3-S$4-S$6)*(1-Painel!$E$7)-S$5+S$6)*S$7</f>
        <v>6276960.986130422</v>
      </c>
      <c r="T207" s="35">
        <f>((Produção!T201*PreçoLivre!T203*(1-Painel!$B$8)-T$3-T$4-T$6)*(1-Painel!$E$7)-T$5+T$6)*T$7</f>
        <v>5922247.1267189505</v>
      </c>
      <c r="U207" s="35">
        <f>((Produção!U201*PreçoLivre!U203*(1-Painel!$B$8)-U$3-U$4-U$6)*(1-Painel!$E$7)-U$5+U$6)*U$7</f>
        <v>5361654.8884806419</v>
      </c>
      <c r="V207" s="35">
        <f>((Produção!V201*PreçoLivre!V203*(1-Painel!$B$8)-V$3-V$4-V$6)*(1-Painel!$E$7)-V$5+V$6)*V$7</f>
        <v>5031667.8825492263</v>
      </c>
    </row>
    <row r="208" spans="1:22" x14ac:dyDescent="0.25">
      <c r="A208" s="36">
        <v>199</v>
      </c>
      <c r="B208" s="35">
        <f t="shared" si="3"/>
        <v>217431172.62195668</v>
      </c>
      <c r="C208" s="35">
        <f>((Produção!C202*PreçoLivre!C204*(1-Painel!$B$8)-C$3-C$4-C$6)*(1-Painel!$E$7)-C$5+C$6)*C$7</f>
        <v>22212793.883675884</v>
      </c>
      <c r="D208" s="35">
        <f>((Produção!D202*PreçoLivre!D204*(1-Painel!$B$8)-D$3-D$4-D$6)*(1-Painel!$E$7)-D$5+D$6)*D$7</f>
        <v>20085188.746656805</v>
      </c>
      <c r="E208" s="35">
        <f>((Produção!E202*PreçoLivre!E204*(1-Painel!$B$8)-E$3-E$4-E$6)*(1-Painel!$E$7)-E$5+E$6)*E$7</f>
        <v>19321283.529570099</v>
      </c>
      <c r="F208" s="35">
        <f>((Produção!F202*PreçoLivre!F204*(1-Painel!$B$8)-F$3-F$4-F$6)*(1-Painel!$E$7)-F$5+F$6)*F$7</f>
        <v>17801772.585348606</v>
      </c>
      <c r="G208" s="35">
        <f>((Produção!G202*PreçoLivre!G204*(1-Painel!$B$8)-G$3-G$4-G$6)*(1-Painel!$E$7)-G$5+G$6)*G$7</f>
        <v>16946434.420534417</v>
      </c>
      <c r="H208" s="35">
        <f>((Produção!H202*PreçoLivre!H204*(1-Painel!$B$8)-H$3-H$4-H$6)*(1-Painel!$E$7)-H$5+H$6)*H$7</f>
        <v>15803072.051101023</v>
      </c>
      <c r="I208" s="35">
        <f>((Produção!I202*PreçoLivre!I204*(1-Painel!$B$8)-I$3-I$4-I$6)*(1-Painel!$E$7)-I$5+I$6)*I$7</f>
        <v>14303622.670533992</v>
      </c>
      <c r="J208" s="35">
        <f>((Produção!J202*PreçoLivre!J204*(1-Painel!$B$8)-J$3-J$4-J$6)*(1-Painel!$E$7)-J$5+J$6)*J$7</f>
        <v>12949514.696305988</v>
      </c>
      <c r="K208" s="35">
        <f>((Produção!K202*PreçoLivre!K204*(1-Painel!$B$8)-K$3-K$4-K$6)*(1-Painel!$E$7)-K$5+K$6)*K$7</f>
        <v>11215084.74401933</v>
      </c>
      <c r="L208" s="35">
        <f>((Produção!L202*PreçoLivre!L204*(1-Painel!$B$8)-L$3-L$4-L$6)*(1-Painel!$E$7)-L$5+L$6)*L$7</f>
        <v>10039560.309777996</v>
      </c>
      <c r="M208" s="35">
        <f>((Produção!M202*PreçoLivre!M204*(1-Painel!$B$8)-M$3-M$4-M$6)*(1-Painel!$E$7)-M$5+M$6)*M$7</f>
        <v>9039430.89285006</v>
      </c>
      <c r="N208" s="35">
        <f>((Produção!N202*PreçoLivre!N204*(1-Painel!$B$8)-N$3-N$4-N$6)*(1-Painel!$E$7)-N$5+N$6)*N$7</f>
        <v>7908769.4535711957</v>
      </c>
      <c r="O208" s="35">
        <f>((Produção!O202*PreçoLivre!O204*(1-Painel!$B$8)-O$3-O$4-O$6)*(1-Painel!$E$7)-O$5+O$6)*O$7</f>
        <v>7097328.1425466593</v>
      </c>
      <c r="P208" s="35">
        <f>((Produção!P202*PreçoLivre!P204*(1-Painel!$B$8)-P$3-P$4-P$6)*(1-Painel!$E$7)-P$5+P$6)*P$7</f>
        <v>6362197.4747117972</v>
      </c>
      <c r="Q208" s="35">
        <f>((Produção!Q202*PreçoLivre!Q204*(1-Painel!$B$8)-Q$3-Q$4-Q$6)*(1-Painel!$E$7)-Q$5+Q$6)*Q$7</f>
        <v>5716953.0648598028</v>
      </c>
      <c r="R208" s="35">
        <f>((Produção!R202*PreçoLivre!R204*(1-Painel!$B$8)-R$3-R$4-R$6)*(1-Painel!$E$7)-R$5+R$6)*R$7</f>
        <v>5164968.1736340271</v>
      </c>
      <c r="S208" s="35">
        <f>((Produção!S202*PreçoLivre!S204*(1-Painel!$B$8)-S$3-S$4-S$6)*(1-Painel!$E$7)-S$5+S$6)*S$7</f>
        <v>4533656.9931589495</v>
      </c>
      <c r="T208" s="35">
        <f>((Produção!T202*PreçoLivre!T204*(1-Painel!$B$8)-T$3-T$4-T$6)*(1-Painel!$E$7)-T$5+T$6)*T$7</f>
        <v>4075262.4036595323</v>
      </c>
      <c r="U208" s="35">
        <f>((Produção!U202*PreçoLivre!U204*(1-Painel!$B$8)-U$3-U$4-U$6)*(1-Painel!$E$7)-U$5+U$6)*U$7</f>
        <v>3646405.1667834064</v>
      </c>
      <c r="V208" s="35">
        <f>((Produção!V202*PreçoLivre!V204*(1-Painel!$B$8)-V$3-V$4-V$6)*(1-Painel!$E$7)-V$5+V$6)*V$7</f>
        <v>3207873.2186571169</v>
      </c>
    </row>
    <row r="209" spans="1:22" x14ac:dyDescent="0.25">
      <c r="A209" s="36">
        <v>200</v>
      </c>
      <c r="B209" s="35">
        <f t="shared" si="3"/>
        <v>220087592.03545862</v>
      </c>
      <c r="C209" s="35">
        <f>((Produção!C203*PreçoLivre!C205*(1-Painel!$B$8)-C$3-C$4-C$6)*(1-Painel!$E$7)-C$5+C$6)*C$7</f>
        <v>23515547.182385515</v>
      </c>
      <c r="D209" s="35">
        <f>((Produção!D203*PreçoLivre!D205*(1-Painel!$B$8)-D$3-D$4-D$6)*(1-Painel!$E$7)-D$5+D$6)*D$7</f>
        <v>22294028.472311277</v>
      </c>
      <c r="E209" s="35">
        <f>((Produção!E203*PreçoLivre!E205*(1-Painel!$B$8)-E$3-E$4-E$6)*(1-Painel!$E$7)-E$5+E$6)*E$7</f>
        <v>21182591.376426909</v>
      </c>
      <c r="F209" s="35">
        <f>((Produção!F203*PreçoLivre!F205*(1-Painel!$B$8)-F$3-F$4-F$6)*(1-Painel!$E$7)-F$5+F$6)*F$7</f>
        <v>18580356.322504938</v>
      </c>
      <c r="G209" s="35">
        <f>((Produção!G203*PreçoLivre!G205*(1-Painel!$B$8)-G$3-G$4-G$6)*(1-Painel!$E$7)-G$5+G$6)*G$7</f>
        <v>17026157.944221351</v>
      </c>
      <c r="H209" s="35">
        <f>((Produção!H203*PreçoLivre!H205*(1-Painel!$B$8)-H$3-H$4-H$6)*(1-Painel!$E$7)-H$5+H$6)*H$7</f>
        <v>15333111.431496138</v>
      </c>
      <c r="I209" s="35">
        <f>((Produção!I203*PreçoLivre!I205*(1-Painel!$B$8)-I$3-I$4-I$6)*(1-Painel!$E$7)-I$5+I$6)*I$7</f>
        <v>13159446.848604321</v>
      </c>
      <c r="J209" s="35">
        <f>((Produção!J203*PreçoLivre!J205*(1-Painel!$B$8)-J$3-J$4-J$6)*(1-Painel!$E$7)-J$5+J$6)*J$7</f>
        <v>12014952.328747071</v>
      </c>
      <c r="K209" s="35">
        <f>((Produção!K203*PreçoLivre!K205*(1-Painel!$B$8)-K$3-K$4-K$6)*(1-Painel!$E$7)-K$5+K$6)*K$7</f>
        <v>11382463.755257333</v>
      </c>
      <c r="L209" s="35">
        <f>((Produção!L203*PreçoLivre!L205*(1-Painel!$B$8)-L$3-L$4-L$6)*(1-Painel!$E$7)-L$5+L$6)*L$7</f>
        <v>10236050.150175579</v>
      </c>
      <c r="M209" s="35">
        <f>((Produção!M203*PreçoLivre!M205*(1-Painel!$B$8)-M$3-M$4-M$6)*(1-Painel!$E$7)-M$5+M$6)*M$7</f>
        <v>9392348.400693493</v>
      </c>
      <c r="N209" s="35">
        <f>((Produção!N203*PreçoLivre!N205*(1-Painel!$B$8)-N$3-N$4-N$6)*(1-Painel!$E$7)-N$5+N$6)*N$7</f>
        <v>7858690.0427151229</v>
      </c>
      <c r="O209" s="35">
        <f>((Produção!O203*PreçoLivre!O205*(1-Painel!$B$8)-O$3-O$4-O$6)*(1-Painel!$E$7)-O$5+O$6)*O$7</f>
        <v>6618396.2788872225</v>
      </c>
      <c r="P209" s="35">
        <f>((Produção!P203*PreçoLivre!P205*(1-Painel!$B$8)-P$3-P$4-P$6)*(1-Painel!$E$7)-P$5+P$6)*P$7</f>
        <v>5449815.9261625977</v>
      </c>
      <c r="Q209" s="35">
        <f>((Produção!Q203*PreçoLivre!Q205*(1-Painel!$B$8)-Q$3-Q$4-Q$6)*(1-Painel!$E$7)-Q$5+Q$6)*Q$7</f>
        <v>5114865.4805723205</v>
      </c>
      <c r="R209" s="35">
        <f>((Produção!R203*PreçoLivre!R205*(1-Painel!$B$8)-R$3-R$4-R$6)*(1-Painel!$E$7)-R$5+R$6)*R$7</f>
        <v>4716575.1092282357</v>
      </c>
      <c r="S209" s="35">
        <f>((Produção!S203*PreçoLivre!S205*(1-Painel!$B$8)-S$3-S$4-S$6)*(1-Painel!$E$7)-S$5+S$6)*S$7</f>
        <v>4506456.6496641934</v>
      </c>
      <c r="T209" s="35">
        <f>((Produção!T203*PreçoLivre!T205*(1-Painel!$B$8)-T$3-T$4-T$6)*(1-Painel!$E$7)-T$5+T$6)*T$7</f>
        <v>4193660.3518105648</v>
      </c>
      <c r="U209" s="35">
        <f>((Produção!U203*PreçoLivre!U205*(1-Painel!$B$8)-U$3-U$4-U$6)*(1-Painel!$E$7)-U$5+U$6)*U$7</f>
        <v>3879152.9904574458</v>
      </c>
      <c r="V209" s="35">
        <f>((Produção!V203*PreçoLivre!V205*(1-Painel!$B$8)-V$3-V$4-V$6)*(1-Painel!$E$7)-V$5+V$6)*V$7</f>
        <v>3632924.9931370039</v>
      </c>
    </row>
    <row r="210" spans="1:22" x14ac:dyDescent="0.25">
      <c r="A210" s="36">
        <v>201</v>
      </c>
      <c r="B210" s="35">
        <f t="shared" si="3"/>
        <v>224071346.35289624</v>
      </c>
      <c r="C210" s="35">
        <f>((Produção!C204*PreçoLivre!C206*(1-Painel!$B$8)-C$3-C$4-C$6)*(1-Painel!$E$7)-C$5+C$6)*C$7</f>
        <v>23358115.870385718</v>
      </c>
      <c r="D210" s="35">
        <f>((Produção!D204*PreçoLivre!D206*(1-Painel!$B$8)-D$3-D$4-D$6)*(1-Painel!$E$7)-D$5+D$6)*D$7</f>
        <v>21291711.087260511</v>
      </c>
      <c r="E210" s="35">
        <f>((Produção!E204*PreçoLivre!E206*(1-Painel!$B$8)-E$3-E$4-E$6)*(1-Painel!$E$7)-E$5+E$6)*E$7</f>
        <v>19968306.782878239</v>
      </c>
      <c r="F210" s="35">
        <f>((Produção!F204*PreçoLivre!F206*(1-Painel!$B$8)-F$3-F$4-F$6)*(1-Painel!$E$7)-F$5+F$6)*F$7</f>
        <v>17620368.117579889</v>
      </c>
      <c r="G210" s="35">
        <f>((Produção!G204*PreçoLivre!G206*(1-Painel!$B$8)-G$3-G$4-G$6)*(1-Painel!$E$7)-G$5+G$6)*G$7</f>
        <v>16777000.871492013</v>
      </c>
      <c r="H210" s="35">
        <f>((Produção!H204*PreçoLivre!H206*(1-Painel!$B$8)-H$3-H$4-H$6)*(1-Painel!$E$7)-H$5+H$6)*H$7</f>
        <v>14939413.608532136</v>
      </c>
      <c r="I210" s="35">
        <f>((Produção!I204*PreçoLivre!I206*(1-Painel!$B$8)-I$3-I$4-I$6)*(1-Painel!$E$7)-I$5+I$6)*I$7</f>
        <v>13717690.763458604</v>
      </c>
      <c r="J210" s="35">
        <f>((Produção!J204*PreçoLivre!J206*(1-Painel!$B$8)-J$3-J$4-J$6)*(1-Painel!$E$7)-J$5+J$6)*J$7</f>
        <v>12063367.856457323</v>
      </c>
      <c r="K210" s="35">
        <f>((Produção!K204*PreçoLivre!K206*(1-Painel!$B$8)-K$3-K$4-K$6)*(1-Painel!$E$7)-K$5+K$6)*K$7</f>
        <v>11303351.177806975</v>
      </c>
      <c r="L210" s="35">
        <f>((Produção!L204*PreçoLivre!L206*(1-Painel!$B$8)-L$3-L$4-L$6)*(1-Painel!$E$7)-L$5+L$6)*L$7</f>
        <v>10302251.296484249</v>
      </c>
      <c r="M210" s="35">
        <f>((Produção!M204*PreçoLivre!M206*(1-Painel!$B$8)-M$3-M$4-M$6)*(1-Painel!$E$7)-M$5+M$6)*M$7</f>
        <v>9264658.9567093719</v>
      </c>
      <c r="N210" s="35">
        <f>((Produção!N204*PreçoLivre!N206*(1-Painel!$B$8)-N$3-N$4-N$6)*(1-Painel!$E$7)-N$5+N$6)*N$7</f>
        <v>8464718.6776476931</v>
      </c>
      <c r="O210" s="35">
        <f>((Produção!O204*PreçoLivre!O206*(1-Painel!$B$8)-O$3-O$4-O$6)*(1-Painel!$E$7)-O$5+O$6)*O$7</f>
        <v>7779488.2363613127</v>
      </c>
      <c r="P210" s="35">
        <f>((Produção!P204*PreçoLivre!P206*(1-Painel!$B$8)-P$3-P$4-P$6)*(1-Painel!$E$7)-P$5+P$6)*P$7</f>
        <v>6981618.0009382013</v>
      </c>
      <c r="Q210" s="35">
        <f>((Produção!Q204*PreçoLivre!Q206*(1-Painel!$B$8)-Q$3-Q$4-Q$6)*(1-Painel!$E$7)-Q$5+Q$6)*Q$7</f>
        <v>6283061.8419557158</v>
      </c>
      <c r="R210" s="35">
        <f>((Produção!R204*PreçoLivre!R206*(1-Painel!$B$8)-R$3-R$4-R$6)*(1-Painel!$E$7)-R$5+R$6)*R$7</f>
        <v>5646792.3053126922</v>
      </c>
      <c r="S210" s="35">
        <f>((Produção!S204*PreçoLivre!S206*(1-Painel!$B$8)-S$3-S$4-S$6)*(1-Painel!$E$7)-S$5+S$6)*S$7</f>
        <v>5346804.1913471716</v>
      </c>
      <c r="T210" s="35">
        <f>((Produção!T204*PreçoLivre!T206*(1-Painel!$B$8)-T$3-T$4-T$6)*(1-Painel!$E$7)-T$5+T$6)*T$7</f>
        <v>4716253.0601257673</v>
      </c>
      <c r="U210" s="35">
        <f>((Produção!U204*PreçoLivre!U206*(1-Painel!$B$8)-U$3-U$4-U$6)*(1-Painel!$E$7)-U$5+U$6)*U$7</f>
        <v>4358459.2364048138</v>
      </c>
      <c r="V210" s="35">
        <f>((Produção!V204*PreçoLivre!V206*(1-Painel!$B$8)-V$3-V$4-V$6)*(1-Painel!$E$7)-V$5+V$6)*V$7</f>
        <v>3887914.4137577964</v>
      </c>
    </row>
    <row r="211" spans="1:22" x14ac:dyDescent="0.25">
      <c r="A211" s="36">
        <v>202</v>
      </c>
      <c r="B211" s="35">
        <f t="shared" si="3"/>
        <v>252090488.94061959</v>
      </c>
      <c r="C211" s="35">
        <f>((Produção!C205*PreçoLivre!C207*(1-Painel!$B$8)-C$3-C$4-C$6)*(1-Painel!$E$7)-C$5+C$6)*C$7</f>
        <v>22260448.375896253</v>
      </c>
      <c r="D211" s="35">
        <f>((Produção!D205*PreçoLivre!D207*(1-Painel!$B$8)-D$3-D$4-D$6)*(1-Painel!$E$7)-D$5+D$6)*D$7</f>
        <v>19815973.158164255</v>
      </c>
      <c r="E211" s="35">
        <f>((Produção!E205*PreçoLivre!E207*(1-Painel!$B$8)-E$3-E$4-E$6)*(1-Painel!$E$7)-E$5+E$6)*E$7</f>
        <v>18032430.563240394</v>
      </c>
      <c r="F211" s="35">
        <f>((Produção!F205*PreçoLivre!F207*(1-Painel!$B$8)-F$3-F$4-F$6)*(1-Painel!$E$7)-F$5+F$6)*F$7</f>
        <v>17106913.217516977</v>
      </c>
      <c r="G211" s="35">
        <f>((Produção!G205*PreçoLivre!G207*(1-Painel!$B$8)-G$3-G$4-G$6)*(1-Painel!$E$7)-G$5+G$6)*G$7</f>
        <v>16419715.602295835</v>
      </c>
      <c r="H211" s="35">
        <f>((Produção!H205*PreçoLivre!H207*(1-Painel!$B$8)-H$3-H$4-H$6)*(1-Painel!$E$7)-H$5+H$6)*H$7</f>
        <v>15814440.788928673</v>
      </c>
      <c r="I211" s="35">
        <f>((Produção!I205*PreçoLivre!I207*(1-Painel!$B$8)-I$3-I$4-I$6)*(1-Painel!$E$7)-I$5+I$6)*I$7</f>
        <v>15483219.098182928</v>
      </c>
      <c r="J211" s="35">
        <f>((Produção!J205*PreçoLivre!J207*(1-Painel!$B$8)-J$3-J$4-J$6)*(1-Painel!$E$7)-J$5+J$6)*J$7</f>
        <v>15507819.20075877</v>
      </c>
      <c r="K211" s="35">
        <f>((Produção!K205*PreçoLivre!K207*(1-Painel!$B$8)-K$3-K$4-K$6)*(1-Painel!$E$7)-K$5+K$6)*K$7</f>
        <v>13923040.258387521</v>
      </c>
      <c r="L211" s="35">
        <f>((Produção!L205*PreçoLivre!L207*(1-Painel!$B$8)-L$3-L$4-L$6)*(1-Painel!$E$7)-L$5+L$6)*L$7</f>
        <v>13150528.053826645</v>
      </c>
      <c r="M211" s="35">
        <f>((Produção!M205*PreçoLivre!M207*(1-Painel!$B$8)-M$3-M$4-M$6)*(1-Painel!$E$7)-M$5+M$6)*M$7</f>
        <v>12380814.222907305</v>
      </c>
      <c r="N211" s="35">
        <f>((Produção!N205*PreçoLivre!N207*(1-Painel!$B$8)-N$3-N$4-N$6)*(1-Painel!$E$7)-N$5+N$6)*N$7</f>
        <v>10485554.989049345</v>
      </c>
      <c r="O211" s="35">
        <f>((Produção!O205*PreçoLivre!O207*(1-Painel!$B$8)-O$3-O$4-O$6)*(1-Painel!$E$7)-O$5+O$6)*O$7</f>
        <v>9550082.4354778137</v>
      </c>
      <c r="P211" s="35">
        <f>((Produção!P205*PreçoLivre!P207*(1-Painel!$B$8)-P$3-P$4-P$6)*(1-Painel!$E$7)-P$5+P$6)*P$7</f>
        <v>9268107.1528389808</v>
      </c>
      <c r="Q211" s="35">
        <f>((Produção!Q205*PreçoLivre!Q207*(1-Painel!$B$8)-Q$3-Q$4-Q$6)*(1-Painel!$E$7)-Q$5+Q$6)*Q$7</f>
        <v>8427105.9805041496</v>
      </c>
      <c r="R211" s="35">
        <f>((Produção!R205*PreçoLivre!R207*(1-Painel!$B$8)-R$3-R$4-R$6)*(1-Painel!$E$7)-R$5+R$6)*R$7</f>
        <v>8000714.3124272553</v>
      </c>
      <c r="S211" s="35">
        <f>((Produção!S205*PreçoLivre!S207*(1-Painel!$B$8)-S$3-S$4-S$6)*(1-Painel!$E$7)-S$5+S$6)*S$7</f>
        <v>7420133.9147628425</v>
      </c>
      <c r="T211" s="35">
        <f>((Produção!T205*PreçoLivre!T207*(1-Painel!$B$8)-T$3-T$4-T$6)*(1-Painel!$E$7)-T$5+T$6)*T$7</f>
        <v>6873234.0001010559</v>
      </c>
      <c r="U211" s="35">
        <f>((Produção!U205*PreçoLivre!U207*(1-Painel!$B$8)-U$3-U$4-U$6)*(1-Painel!$E$7)-U$5+U$6)*U$7</f>
        <v>6293211.9976764983</v>
      </c>
      <c r="V211" s="35">
        <f>((Produção!V205*PreçoLivre!V207*(1-Painel!$B$8)-V$3-V$4-V$6)*(1-Painel!$E$7)-V$5+V$6)*V$7</f>
        <v>5877001.6176760942</v>
      </c>
    </row>
    <row r="212" spans="1:22" x14ac:dyDescent="0.25">
      <c r="A212" s="36">
        <v>203</v>
      </c>
      <c r="B212" s="35">
        <f t="shared" si="3"/>
        <v>205618196.82257718</v>
      </c>
      <c r="C212" s="35">
        <f>((Produção!C206*PreçoLivre!C208*(1-Painel!$B$8)-C$3-C$4-C$6)*(1-Painel!$E$7)-C$5+C$6)*C$7</f>
        <v>22366674.271325104</v>
      </c>
      <c r="D212" s="35">
        <f>((Produção!D206*PreçoLivre!D208*(1-Painel!$B$8)-D$3-D$4-D$6)*(1-Painel!$E$7)-D$5+D$6)*D$7</f>
        <v>19973866.454384603</v>
      </c>
      <c r="E212" s="35">
        <f>((Produção!E206*PreçoLivre!E208*(1-Painel!$B$8)-E$3-E$4-E$6)*(1-Painel!$E$7)-E$5+E$6)*E$7</f>
        <v>18299088.975759834</v>
      </c>
      <c r="F212" s="35">
        <f>((Produção!F206*PreçoLivre!F208*(1-Painel!$B$8)-F$3-F$4-F$6)*(1-Painel!$E$7)-F$5+F$6)*F$7</f>
        <v>16740226.302126942</v>
      </c>
      <c r="G212" s="35">
        <f>((Produção!G206*PreçoLivre!G208*(1-Painel!$B$8)-G$3-G$4-G$6)*(1-Painel!$E$7)-G$5+G$6)*G$7</f>
        <v>15384620.695374999</v>
      </c>
      <c r="H212" s="35">
        <f>((Produção!H206*PreçoLivre!H208*(1-Painel!$B$8)-H$3-H$4-H$6)*(1-Painel!$E$7)-H$5+H$6)*H$7</f>
        <v>13479098.869405629</v>
      </c>
      <c r="I212" s="35">
        <f>((Produção!I206*PreçoLivre!I208*(1-Painel!$B$8)-I$3-I$4-I$6)*(1-Painel!$E$7)-I$5+I$6)*I$7</f>
        <v>13283636.818321638</v>
      </c>
      <c r="J212" s="35">
        <f>((Produção!J206*PreçoLivre!J208*(1-Painel!$B$8)-J$3-J$4-J$6)*(1-Painel!$E$7)-J$5+J$6)*J$7</f>
        <v>12008138.672348358</v>
      </c>
      <c r="K212" s="35">
        <f>((Produção!K206*PreçoLivre!K208*(1-Painel!$B$8)-K$3-K$4-K$6)*(1-Painel!$E$7)-K$5+K$6)*K$7</f>
        <v>10135896.042706059</v>
      </c>
      <c r="L212" s="35">
        <f>((Produção!L206*PreçoLivre!L208*(1-Painel!$B$8)-L$3-L$4-L$6)*(1-Painel!$E$7)-L$5+L$6)*L$7</f>
        <v>8963307.4946680907</v>
      </c>
      <c r="M212" s="35">
        <f>((Produção!M206*PreçoLivre!M208*(1-Painel!$B$8)-M$3-M$4-M$6)*(1-Painel!$E$7)-M$5+M$6)*M$7</f>
        <v>8235189.4227401782</v>
      </c>
      <c r="N212" s="35">
        <f>((Produção!N206*PreçoLivre!N208*(1-Painel!$B$8)-N$3-N$4-N$6)*(1-Painel!$E$7)-N$5+N$6)*N$7</f>
        <v>7838373.5607958389</v>
      </c>
      <c r="O212" s="35">
        <f>((Produção!O206*PreçoLivre!O208*(1-Painel!$B$8)-O$3-O$4-O$6)*(1-Painel!$E$7)-O$5+O$6)*O$7</f>
        <v>7107978.8525672518</v>
      </c>
      <c r="P212" s="35">
        <f>((Produção!P206*PreçoLivre!P208*(1-Painel!$B$8)-P$3-P$4-P$6)*(1-Painel!$E$7)-P$5+P$6)*P$7</f>
        <v>5972404.7055864409</v>
      </c>
      <c r="Q212" s="35">
        <f>((Produção!Q206*PreçoLivre!Q208*(1-Painel!$B$8)-Q$3-Q$4-Q$6)*(1-Painel!$E$7)-Q$5+Q$6)*Q$7</f>
        <v>5658463.1248927237</v>
      </c>
      <c r="R212" s="35">
        <f>((Produção!R206*PreçoLivre!R208*(1-Painel!$B$8)-R$3-R$4-R$6)*(1-Painel!$E$7)-R$5+R$6)*R$7</f>
        <v>4998397.7027581967</v>
      </c>
      <c r="S212" s="35">
        <f>((Produção!S206*PreçoLivre!S208*(1-Painel!$B$8)-S$3-S$4-S$6)*(1-Painel!$E$7)-S$5+S$6)*S$7</f>
        <v>4306126.8697260525</v>
      </c>
      <c r="T212" s="35">
        <f>((Produção!T206*PreçoLivre!T208*(1-Painel!$B$8)-T$3-T$4-T$6)*(1-Painel!$E$7)-T$5+T$6)*T$7</f>
        <v>3862035.8059734907</v>
      </c>
      <c r="U212" s="35">
        <f>((Produção!U206*PreçoLivre!U208*(1-Painel!$B$8)-U$3-U$4-U$6)*(1-Painel!$E$7)-U$5+U$6)*U$7</f>
        <v>3573137.1348214652</v>
      </c>
      <c r="V212" s="35">
        <f>((Produção!V206*PreçoLivre!V208*(1-Painel!$B$8)-V$3-V$4-V$6)*(1-Painel!$E$7)-V$5+V$6)*V$7</f>
        <v>3431535.0462942347</v>
      </c>
    </row>
    <row r="213" spans="1:22" x14ac:dyDescent="0.25">
      <c r="A213" s="36">
        <v>204</v>
      </c>
      <c r="B213" s="35">
        <f t="shared" si="3"/>
        <v>195976495.64700496</v>
      </c>
      <c r="C213" s="35">
        <f>((Produção!C207*PreçoLivre!C209*(1-Painel!$B$8)-C$3-C$4-C$6)*(1-Painel!$E$7)-C$5+C$6)*C$7</f>
        <v>21325232.954084408</v>
      </c>
      <c r="D213" s="35">
        <f>((Produção!D207*PreçoLivre!D209*(1-Painel!$B$8)-D$3-D$4-D$6)*(1-Painel!$E$7)-D$5+D$6)*D$7</f>
        <v>19457556.090104237</v>
      </c>
      <c r="E213" s="35">
        <f>((Produção!E207*PreçoLivre!E209*(1-Painel!$B$8)-E$3-E$4-E$6)*(1-Painel!$E$7)-E$5+E$6)*E$7</f>
        <v>17887120.72221525</v>
      </c>
      <c r="F213" s="35">
        <f>((Produção!F207*PreçoLivre!F209*(1-Painel!$B$8)-F$3-F$4-F$6)*(1-Painel!$E$7)-F$5+F$6)*F$7</f>
        <v>16172976.358037356</v>
      </c>
      <c r="G213" s="35">
        <f>((Produção!G207*PreçoLivre!G209*(1-Painel!$B$8)-G$3-G$4-G$6)*(1-Painel!$E$7)-G$5+G$6)*G$7</f>
        <v>14047176.82068021</v>
      </c>
      <c r="H213" s="35">
        <f>((Produção!H207*PreçoLivre!H209*(1-Painel!$B$8)-H$3-H$4-H$6)*(1-Painel!$E$7)-H$5+H$6)*H$7</f>
        <v>12440341.75686796</v>
      </c>
      <c r="I213" s="35">
        <f>((Produção!I207*PreçoLivre!I209*(1-Painel!$B$8)-I$3-I$4-I$6)*(1-Painel!$E$7)-I$5+I$6)*I$7</f>
        <v>12115922.872972995</v>
      </c>
      <c r="J213" s="35">
        <f>((Produção!J207*PreçoLivre!J209*(1-Painel!$B$8)-J$3-J$4-J$6)*(1-Painel!$E$7)-J$5+J$6)*J$7</f>
        <v>10746168.194239233</v>
      </c>
      <c r="K213" s="35">
        <f>((Produção!K207*PreçoLivre!K209*(1-Painel!$B$8)-K$3-K$4-K$6)*(1-Painel!$E$7)-K$5+K$6)*K$7</f>
        <v>9490945.4237477183</v>
      </c>
      <c r="L213" s="35">
        <f>((Produção!L207*PreçoLivre!L209*(1-Painel!$B$8)-L$3-L$4-L$6)*(1-Painel!$E$7)-L$5+L$6)*L$7</f>
        <v>8695966.3778142743</v>
      </c>
      <c r="M213" s="35">
        <f>((Produção!M207*PreçoLivre!M209*(1-Painel!$B$8)-M$3-M$4-M$6)*(1-Painel!$E$7)-M$5+M$6)*M$7</f>
        <v>8166394.289100552</v>
      </c>
      <c r="N213" s="35">
        <f>((Produção!N207*PreçoLivre!N209*(1-Painel!$B$8)-N$3-N$4-N$6)*(1-Painel!$E$7)-N$5+N$6)*N$7</f>
        <v>7218042.0338498084</v>
      </c>
      <c r="O213" s="35">
        <f>((Produção!O207*PreçoLivre!O209*(1-Painel!$B$8)-O$3-O$4-O$6)*(1-Painel!$E$7)-O$5+O$6)*O$7</f>
        <v>6306547.5167343039</v>
      </c>
      <c r="P213" s="35">
        <f>((Produção!P207*PreçoLivre!P209*(1-Painel!$B$8)-P$3-P$4-P$6)*(1-Painel!$E$7)-P$5+P$6)*P$7</f>
        <v>5812257.9865311403</v>
      </c>
      <c r="Q213" s="35">
        <f>((Produção!Q207*PreçoLivre!Q209*(1-Painel!$B$8)-Q$3-Q$4-Q$6)*(1-Painel!$E$7)-Q$5+Q$6)*Q$7</f>
        <v>5104632.7688842239</v>
      </c>
      <c r="R213" s="35">
        <f>((Produção!R207*PreçoLivre!R209*(1-Painel!$B$8)-R$3-R$4-R$6)*(1-Painel!$E$7)-R$5+R$6)*R$7</f>
        <v>5034558.8270647461</v>
      </c>
      <c r="S213" s="35">
        <f>((Produção!S207*PreçoLivre!S209*(1-Painel!$B$8)-S$3-S$4-S$6)*(1-Painel!$E$7)-S$5+S$6)*S$7</f>
        <v>4505189.6423808886</v>
      </c>
      <c r="T213" s="35">
        <f>((Produção!T207*PreçoLivre!T209*(1-Painel!$B$8)-T$3-T$4-T$6)*(1-Painel!$E$7)-T$5+T$6)*T$7</f>
        <v>4152134.9787801239</v>
      </c>
      <c r="U213" s="35">
        <f>((Produção!U207*PreçoLivre!U209*(1-Painel!$B$8)-U$3-U$4-U$6)*(1-Painel!$E$7)-U$5+U$6)*U$7</f>
        <v>3894545.7812210601</v>
      </c>
      <c r="V213" s="35">
        <f>((Produção!V207*PreçoLivre!V209*(1-Painel!$B$8)-V$3-V$4-V$6)*(1-Painel!$E$7)-V$5+V$6)*V$7</f>
        <v>3402784.2516944814</v>
      </c>
    </row>
    <row r="214" spans="1:22" x14ac:dyDescent="0.25">
      <c r="A214" s="36">
        <v>205</v>
      </c>
      <c r="B214" s="35">
        <f t="shared" si="3"/>
        <v>252753316.92970625</v>
      </c>
      <c r="C214" s="35">
        <f>((Produção!C208*PreçoLivre!C210*(1-Painel!$B$8)-C$3-C$4-C$6)*(1-Painel!$E$7)-C$5+C$6)*C$7</f>
        <v>22625060.124524362</v>
      </c>
      <c r="D214" s="35">
        <f>((Produção!D208*PreçoLivre!D210*(1-Painel!$B$8)-D$3-D$4-D$6)*(1-Painel!$E$7)-D$5+D$6)*D$7</f>
        <v>21275544.423081782</v>
      </c>
      <c r="E214" s="35">
        <f>((Produção!E208*PreçoLivre!E210*(1-Painel!$B$8)-E$3-E$4-E$6)*(1-Painel!$E$7)-E$5+E$6)*E$7</f>
        <v>19532268.976813529</v>
      </c>
      <c r="F214" s="35">
        <f>((Produção!F208*PreçoLivre!F210*(1-Painel!$B$8)-F$3-F$4-F$6)*(1-Painel!$E$7)-F$5+F$6)*F$7</f>
        <v>18092196.970099472</v>
      </c>
      <c r="G214" s="35">
        <f>((Produção!G208*PreçoLivre!G210*(1-Painel!$B$8)-G$3-G$4-G$6)*(1-Painel!$E$7)-G$5+G$6)*G$7</f>
        <v>16489859.811697828</v>
      </c>
      <c r="H214" s="35">
        <f>((Produção!H208*PreçoLivre!H210*(1-Painel!$B$8)-H$3-H$4-H$6)*(1-Painel!$E$7)-H$5+H$6)*H$7</f>
        <v>15036220.655508144</v>
      </c>
      <c r="I214" s="35">
        <f>((Produção!I208*PreçoLivre!I210*(1-Painel!$B$8)-I$3-I$4-I$6)*(1-Painel!$E$7)-I$5+I$6)*I$7</f>
        <v>15090670.573026016</v>
      </c>
      <c r="J214" s="35">
        <f>((Produção!J208*PreçoLivre!J210*(1-Painel!$B$8)-J$3-J$4-J$6)*(1-Painel!$E$7)-J$5+J$6)*J$7</f>
        <v>14670747.706918783</v>
      </c>
      <c r="K214" s="35">
        <f>((Produção!K208*PreçoLivre!K210*(1-Painel!$B$8)-K$3-K$4-K$6)*(1-Painel!$E$7)-K$5+K$6)*K$7</f>
        <v>13184307.410987029</v>
      </c>
      <c r="L214" s="35">
        <f>((Produção!L208*PreçoLivre!L210*(1-Painel!$B$8)-L$3-L$4-L$6)*(1-Painel!$E$7)-L$5+L$6)*L$7</f>
        <v>12016265.066959104</v>
      </c>
      <c r="M214" s="35">
        <f>((Produção!M208*PreçoLivre!M210*(1-Painel!$B$8)-M$3-M$4-M$6)*(1-Painel!$E$7)-M$5+M$6)*M$7</f>
        <v>10865261.565253254</v>
      </c>
      <c r="N214" s="35">
        <f>((Produção!N208*PreçoLivre!N210*(1-Painel!$B$8)-N$3-N$4-N$6)*(1-Painel!$E$7)-N$5+N$6)*N$7</f>
        <v>10318147.887213865</v>
      </c>
      <c r="O214" s="35">
        <f>((Produção!O208*PreçoLivre!O210*(1-Painel!$B$8)-O$3-O$4-O$6)*(1-Painel!$E$7)-O$5+O$6)*O$7</f>
        <v>9377414.103719933</v>
      </c>
      <c r="P214" s="35">
        <f>((Produção!P208*PreçoLivre!P210*(1-Painel!$B$8)-P$3-P$4-P$6)*(1-Painel!$E$7)-P$5+P$6)*P$7</f>
        <v>9174280.8263737317</v>
      </c>
      <c r="Q214" s="35">
        <f>((Produção!Q208*PreçoLivre!Q210*(1-Painel!$B$8)-Q$3-Q$4-Q$6)*(1-Painel!$E$7)-Q$5+Q$6)*Q$7</f>
        <v>8902513.1991123669</v>
      </c>
      <c r="R214" s="35">
        <f>((Produção!R208*PreçoLivre!R210*(1-Painel!$B$8)-R$3-R$4-R$6)*(1-Painel!$E$7)-R$5+R$6)*R$7</f>
        <v>8481049.2806604318</v>
      </c>
      <c r="S214" s="35">
        <f>((Produção!S208*PreçoLivre!S210*(1-Painel!$B$8)-S$3-S$4-S$6)*(1-Painel!$E$7)-S$5+S$6)*S$7</f>
        <v>7766892.3589551756</v>
      </c>
      <c r="T214" s="35">
        <f>((Produção!T208*PreçoLivre!T210*(1-Painel!$B$8)-T$3-T$4-T$6)*(1-Painel!$E$7)-T$5+T$6)*T$7</f>
        <v>7061023.1938554682</v>
      </c>
      <c r="U214" s="35">
        <f>((Produção!U208*PreçoLivre!U210*(1-Painel!$B$8)-U$3-U$4-U$6)*(1-Painel!$E$7)-U$5+U$6)*U$7</f>
        <v>6644775.7672366444</v>
      </c>
      <c r="V214" s="35">
        <f>((Produção!V208*PreçoLivre!V210*(1-Painel!$B$8)-V$3-V$4-V$6)*(1-Painel!$E$7)-V$5+V$6)*V$7</f>
        <v>6148817.0277093612</v>
      </c>
    </row>
    <row r="215" spans="1:22" x14ac:dyDescent="0.25">
      <c r="A215" s="36">
        <v>206</v>
      </c>
      <c r="B215" s="35">
        <f t="shared" si="3"/>
        <v>230184004.76821867</v>
      </c>
      <c r="C215" s="35">
        <f>((Produção!C209*PreçoLivre!C211*(1-Painel!$B$8)-C$3-C$4-C$6)*(1-Painel!$E$7)-C$5+C$6)*C$7</f>
        <v>23778119.448988743</v>
      </c>
      <c r="D215" s="35">
        <f>((Produção!D209*PreçoLivre!D211*(1-Painel!$B$8)-D$3-D$4-D$6)*(1-Painel!$E$7)-D$5+D$6)*D$7</f>
        <v>22340492.982614119</v>
      </c>
      <c r="E215" s="35">
        <f>((Produção!E209*PreçoLivre!E211*(1-Painel!$B$8)-E$3-E$4-E$6)*(1-Painel!$E$7)-E$5+E$6)*E$7</f>
        <v>20342918.31123808</v>
      </c>
      <c r="F215" s="35">
        <f>((Produção!F209*PreçoLivre!F211*(1-Painel!$B$8)-F$3-F$4-F$6)*(1-Painel!$E$7)-F$5+F$6)*F$7</f>
        <v>18477463.688593853</v>
      </c>
      <c r="G215" s="35">
        <f>((Produção!G209*PreçoLivre!G211*(1-Painel!$B$8)-G$3-G$4-G$6)*(1-Painel!$E$7)-G$5+G$6)*G$7</f>
        <v>16433013.061986985</v>
      </c>
      <c r="H215" s="35">
        <f>((Produção!H209*PreçoLivre!H211*(1-Painel!$B$8)-H$3-H$4-H$6)*(1-Painel!$E$7)-H$5+H$6)*H$7</f>
        <v>14698863.398561435</v>
      </c>
      <c r="I215" s="35">
        <f>((Produção!I209*PreçoLivre!I211*(1-Painel!$B$8)-I$3-I$4-I$6)*(1-Painel!$E$7)-I$5+I$6)*I$7</f>
        <v>13478789.509737136</v>
      </c>
      <c r="J215" s="35">
        <f>((Produção!J209*PreçoLivre!J211*(1-Painel!$B$8)-J$3-J$4-J$6)*(1-Painel!$E$7)-J$5+J$6)*J$7</f>
        <v>13115452.986966945</v>
      </c>
      <c r="K215" s="35">
        <f>((Produção!K209*PreçoLivre!K211*(1-Painel!$B$8)-K$3-K$4-K$6)*(1-Painel!$E$7)-K$5+K$6)*K$7</f>
        <v>12317592.944678629</v>
      </c>
      <c r="L215" s="35">
        <f>((Produção!L209*PreçoLivre!L211*(1-Painel!$B$8)-L$3-L$4-L$6)*(1-Painel!$E$7)-L$5+L$6)*L$7</f>
        <v>10654227.777579052</v>
      </c>
      <c r="M215" s="35">
        <f>((Produção!M209*PreçoLivre!M211*(1-Painel!$B$8)-M$3-M$4-M$6)*(1-Painel!$E$7)-M$5+M$6)*M$7</f>
        <v>9859866.1494600214</v>
      </c>
      <c r="N215" s="35">
        <f>((Produção!N209*PreçoLivre!N211*(1-Painel!$B$8)-N$3-N$4-N$6)*(1-Painel!$E$7)-N$5+N$6)*N$7</f>
        <v>9426211.4794994332</v>
      </c>
      <c r="O215" s="35">
        <f>((Produção!O209*PreçoLivre!O211*(1-Painel!$B$8)-O$3-O$4-O$6)*(1-Painel!$E$7)-O$5+O$6)*O$7</f>
        <v>8460186.5447376277</v>
      </c>
      <c r="P215" s="35">
        <f>((Produção!P209*PreçoLivre!P211*(1-Painel!$B$8)-P$3-P$4-P$6)*(1-Painel!$E$7)-P$5+P$6)*P$7</f>
        <v>7318565.4428580729</v>
      </c>
      <c r="Q215" s="35">
        <f>((Produção!Q209*PreçoLivre!Q211*(1-Painel!$B$8)-Q$3-Q$4-Q$6)*(1-Painel!$E$7)-Q$5+Q$6)*Q$7</f>
        <v>6500562.406358731</v>
      </c>
      <c r="R215" s="35">
        <f>((Produção!R209*PreçoLivre!R211*(1-Painel!$B$8)-R$3-R$4-R$6)*(1-Painel!$E$7)-R$5+R$6)*R$7</f>
        <v>5634354.2909279084</v>
      </c>
      <c r="S215" s="35">
        <f>((Produção!S209*PreçoLivre!S211*(1-Painel!$B$8)-S$3-S$4-S$6)*(1-Painel!$E$7)-S$5+S$6)*S$7</f>
        <v>5134674.0014154715</v>
      </c>
      <c r="T215" s="35">
        <f>((Produção!T209*PreçoLivre!T211*(1-Painel!$B$8)-T$3-T$4-T$6)*(1-Painel!$E$7)-T$5+T$6)*T$7</f>
        <v>4503675.4821545538</v>
      </c>
      <c r="U215" s="35">
        <f>((Produção!U209*PreçoLivre!U211*(1-Painel!$B$8)-U$3-U$4-U$6)*(1-Painel!$E$7)-U$5+U$6)*U$7</f>
        <v>3920809.3648490352</v>
      </c>
      <c r="V215" s="35">
        <f>((Produção!V209*PreçoLivre!V211*(1-Painel!$B$8)-V$3-V$4-V$6)*(1-Painel!$E$7)-V$5+V$6)*V$7</f>
        <v>3788165.4950128729</v>
      </c>
    </row>
    <row r="216" spans="1:22" x14ac:dyDescent="0.25">
      <c r="A216" s="36">
        <v>207</v>
      </c>
      <c r="B216" s="35">
        <f t="shared" si="3"/>
        <v>205404498.73899478</v>
      </c>
      <c r="C216" s="35">
        <f>((Produção!C210*PreçoLivre!C212*(1-Painel!$B$8)-C$3-C$4-C$6)*(1-Painel!$E$7)-C$5+C$6)*C$7</f>
        <v>22257069.070503708</v>
      </c>
      <c r="D216" s="35">
        <f>((Produção!D210*PreçoLivre!D212*(1-Painel!$B$8)-D$3-D$4-D$6)*(1-Painel!$E$7)-D$5+D$6)*D$7</f>
        <v>20071768.196811754</v>
      </c>
      <c r="E216" s="35">
        <f>((Produção!E210*PreçoLivre!E212*(1-Painel!$B$8)-E$3-E$4-E$6)*(1-Painel!$E$7)-E$5+E$6)*E$7</f>
        <v>17236484.753041472</v>
      </c>
      <c r="F216" s="35">
        <f>((Produção!F210*PreçoLivre!F212*(1-Painel!$B$8)-F$3-F$4-F$6)*(1-Painel!$E$7)-F$5+F$6)*F$7</f>
        <v>15955969.023765733</v>
      </c>
      <c r="G216" s="35">
        <f>((Produção!G210*PreçoLivre!G212*(1-Painel!$B$8)-G$3-G$4-G$6)*(1-Painel!$E$7)-G$5+G$6)*G$7</f>
        <v>14503866.112985354</v>
      </c>
      <c r="H216" s="35">
        <f>((Produção!H210*PreçoLivre!H212*(1-Painel!$B$8)-H$3-H$4-H$6)*(1-Painel!$E$7)-H$5+H$6)*H$7</f>
        <v>13098440.753456784</v>
      </c>
      <c r="I216" s="35">
        <f>((Produção!I210*PreçoLivre!I212*(1-Painel!$B$8)-I$3-I$4-I$6)*(1-Painel!$E$7)-I$5+I$6)*I$7</f>
        <v>11807382.799673459</v>
      </c>
      <c r="J216" s="35">
        <f>((Produção!J210*PreçoLivre!J212*(1-Painel!$B$8)-J$3-J$4-J$6)*(1-Painel!$E$7)-J$5+J$6)*J$7</f>
        <v>10880389.049072074</v>
      </c>
      <c r="K216" s="35">
        <f>((Produção!K210*PreçoLivre!K212*(1-Painel!$B$8)-K$3-K$4-K$6)*(1-Painel!$E$7)-K$5+K$6)*K$7</f>
        <v>9857368.0413499866</v>
      </c>
      <c r="L216" s="35">
        <f>((Produção!L210*PreçoLivre!L212*(1-Painel!$B$8)-L$3-L$4-L$6)*(1-Painel!$E$7)-L$5+L$6)*L$7</f>
        <v>8936568.1657087225</v>
      </c>
      <c r="M216" s="35">
        <f>((Produção!M210*PreçoLivre!M212*(1-Painel!$B$8)-M$3-M$4-M$6)*(1-Painel!$E$7)-M$5+M$6)*M$7</f>
        <v>8288525.2476770384</v>
      </c>
      <c r="N216" s="35">
        <f>((Produção!N210*PreçoLivre!N212*(1-Painel!$B$8)-N$3-N$4-N$6)*(1-Painel!$E$7)-N$5+N$6)*N$7</f>
        <v>7997712.7796377735</v>
      </c>
      <c r="O216" s="35">
        <f>((Produção!O210*PreçoLivre!O212*(1-Painel!$B$8)-O$3-O$4-O$6)*(1-Painel!$E$7)-O$5+O$6)*O$7</f>
        <v>7551435.1415230781</v>
      </c>
      <c r="P216" s="35">
        <f>((Produção!P210*PreçoLivre!P212*(1-Painel!$B$8)-P$3-P$4-P$6)*(1-Painel!$E$7)-P$5+P$6)*P$7</f>
        <v>6797022.7503217403</v>
      </c>
      <c r="Q216" s="35">
        <f>((Produção!Q210*PreçoLivre!Q212*(1-Painel!$B$8)-Q$3-Q$4-Q$6)*(1-Painel!$E$7)-Q$5+Q$6)*Q$7</f>
        <v>5965523.6942420015</v>
      </c>
      <c r="R216" s="35">
        <f>((Produção!R210*PreçoLivre!R212*(1-Painel!$B$8)-R$3-R$4-R$6)*(1-Painel!$E$7)-R$5+R$6)*R$7</f>
        <v>5225098.3179692188</v>
      </c>
      <c r="S216" s="35">
        <f>((Produção!S210*PreçoLivre!S212*(1-Painel!$B$8)-S$3-S$4-S$6)*(1-Painel!$E$7)-S$5+S$6)*S$7</f>
        <v>4996499.6047314182</v>
      </c>
      <c r="T216" s="35">
        <f>((Produção!T210*PreçoLivre!T212*(1-Painel!$B$8)-T$3-T$4-T$6)*(1-Painel!$E$7)-T$5+T$6)*T$7</f>
        <v>4945525.2287511555</v>
      </c>
      <c r="U216" s="35">
        <f>((Produção!U210*PreçoLivre!U212*(1-Painel!$B$8)-U$3-U$4-U$6)*(1-Painel!$E$7)-U$5+U$6)*U$7</f>
        <v>4594461.4176822621</v>
      </c>
      <c r="V216" s="35">
        <f>((Produção!V210*PreçoLivre!V212*(1-Painel!$B$8)-V$3-V$4-V$6)*(1-Painel!$E$7)-V$5+V$6)*V$7</f>
        <v>4437388.5900900485</v>
      </c>
    </row>
    <row r="217" spans="1:22" x14ac:dyDescent="0.25">
      <c r="A217" s="36">
        <v>208</v>
      </c>
      <c r="B217" s="35">
        <f t="shared" si="3"/>
        <v>207310173.9031201</v>
      </c>
      <c r="C217" s="35">
        <f>((Produção!C211*PreçoLivre!C213*(1-Painel!$B$8)-C$3-C$4-C$6)*(1-Painel!$E$7)-C$5+C$6)*C$7</f>
        <v>22783098.450032875</v>
      </c>
      <c r="D217" s="35">
        <f>((Produção!D211*PreçoLivre!D213*(1-Painel!$B$8)-D$3-D$4-D$6)*(1-Painel!$E$7)-D$5+D$6)*D$7</f>
        <v>21130813.656709377</v>
      </c>
      <c r="E217" s="35">
        <f>((Produção!E211*PreçoLivre!E213*(1-Painel!$B$8)-E$3-E$4-E$6)*(1-Painel!$E$7)-E$5+E$6)*E$7</f>
        <v>18757693.128251262</v>
      </c>
      <c r="F217" s="35">
        <f>((Produção!F211*PreçoLivre!F213*(1-Painel!$B$8)-F$3-F$4-F$6)*(1-Painel!$E$7)-F$5+F$6)*F$7</f>
        <v>16881518.165417854</v>
      </c>
      <c r="G217" s="35">
        <f>((Produção!G211*PreçoLivre!G213*(1-Painel!$B$8)-G$3-G$4-G$6)*(1-Painel!$E$7)-G$5+G$6)*G$7</f>
        <v>15681019.312043702</v>
      </c>
      <c r="H217" s="35">
        <f>((Produção!H211*PreçoLivre!H213*(1-Painel!$B$8)-H$3-H$4-H$6)*(1-Painel!$E$7)-H$5+H$6)*H$7</f>
        <v>14431818.541404137</v>
      </c>
      <c r="I217" s="35">
        <f>((Produção!I211*PreçoLivre!I213*(1-Painel!$B$8)-I$3-I$4-I$6)*(1-Painel!$E$7)-I$5+I$6)*I$7</f>
        <v>12573430.625627032</v>
      </c>
      <c r="J217" s="35">
        <f>((Produção!J211*PreçoLivre!J213*(1-Painel!$B$8)-J$3-J$4-J$6)*(1-Painel!$E$7)-J$5+J$6)*J$7</f>
        <v>11657108.462865867</v>
      </c>
      <c r="K217" s="35">
        <f>((Produção!K211*PreçoLivre!K213*(1-Painel!$B$8)-K$3-K$4-K$6)*(1-Painel!$E$7)-K$5+K$6)*K$7</f>
        <v>10151456.037553111</v>
      </c>
      <c r="L217" s="35">
        <f>((Produção!L211*PreçoLivre!L213*(1-Painel!$B$8)-L$3-L$4-L$6)*(1-Painel!$E$7)-L$5+L$6)*L$7</f>
        <v>9130421.9470174108</v>
      </c>
      <c r="M217" s="35">
        <f>((Produção!M211*PreçoLivre!M213*(1-Painel!$B$8)-M$3-M$4-M$6)*(1-Painel!$E$7)-M$5+M$6)*M$7</f>
        <v>8045973.0300095212</v>
      </c>
      <c r="N217" s="35">
        <f>((Produção!N211*PreçoLivre!N213*(1-Painel!$B$8)-N$3-N$4-N$6)*(1-Painel!$E$7)-N$5+N$6)*N$7</f>
        <v>7025912.2299445113</v>
      </c>
      <c r="O217" s="35">
        <f>((Produção!O211*PreçoLivre!O213*(1-Painel!$B$8)-O$3-O$4-O$6)*(1-Painel!$E$7)-O$5+O$6)*O$7</f>
        <v>6225836.3015854452</v>
      </c>
      <c r="P217" s="35">
        <f>((Produção!P211*PreçoLivre!P213*(1-Painel!$B$8)-P$3-P$4-P$6)*(1-Painel!$E$7)-P$5+P$6)*P$7</f>
        <v>5731702.1939373882</v>
      </c>
      <c r="Q217" s="35">
        <f>((Produção!Q211*PreçoLivre!Q213*(1-Painel!$B$8)-Q$3-Q$4-Q$6)*(1-Painel!$E$7)-Q$5+Q$6)*Q$7</f>
        <v>5453369.112209714</v>
      </c>
      <c r="R217" s="35">
        <f>((Produção!R211*PreçoLivre!R213*(1-Painel!$B$8)-R$3-R$4-R$6)*(1-Painel!$E$7)-R$5+R$6)*R$7</f>
        <v>4905179.0043667331</v>
      </c>
      <c r="S217" s="35">
        <f>((Produção!S211*PreçoLivre!S213*(1-Painel!$B$8)-S$3-S$4-S$6)*(1-Painel!$E$7)-S$5+S$6)*S$7</f>
        <v>4460454.5138367815</v>
      </c>
      <c r="T217" s="35">
        <f>((Produção!T211*PreçoLivre!T213*(1-Painel!$B$8)-T$3-T$4-T$6)*(1-Painel!$E$7)-T$5+T$6)*T$7</f>
        <v>4208522.6262394758</v>
      </c>
      <c r="U217" s="35">
        <f>((Produção!U211*PreçoLivre!U213*(1-Painel!$B$8)-U$3-U$4-U$6)*(1-Painel!$E$7)-U$5+U$6)*U$7</f>
        <v>4203526.2979931254</v>
      </c>
      <c r="V217" s="35">
        <f>((Produção!V211*PreçoLivre!V213*(1-Painel!$B$8)-V$3-V$4-V$6)*(1-Painel!$E$7)-V$5+V$6)*V$7</f>
        <v>3871320.2660748754</v>
      </c>
    </row>
    <row r="218" spans="1:22" x14ac:dyDescent="0.25">
      <c r="A218" s="36">
        <v>209</v>
      </c>
      <c r="B218" s="35">
        <f t="shared" si="3"/>
        <v>219106401.4771114</v>
      </c>
      <c r="C218" s="35">
        <f>((Produção!C212*PreçoLivre!C214*(1-Painel!$B$8)-C$3-C$4-C$6)*(1-Painel!$E$7)-C$5+C$6)*C$7</f>
        <v>21982107.464417741</v>
      </c>
      <c r="D218" s="35">
        <f>((Produção!D212*PreçoLivre!D214*(1-Painel!$B$8)-D$3-D$4-D$6)*(1-Painel!$E$7)-D$5+D$6)*D$7</f>
        <v>20720692.058674559</v>
      </c>
      <c r="E218" s="35">
        <f>((Produção!E212*PreçoLivre!E214*(1-Painel!$B$8)-E$3-E$4-E$6)*(1-Painel!$E$7)-E$5+E$6)*E$7</f>
        <v>19725444.411603313</v>
      </c>
      <c r="F218" s="35">
        <f>((Produção!F212*PreçoLivre!F214*(1-Painel!$B$8)-F$3-F$4-F$6)*(1-Painel!$E$7)-F$5+F$6)*F$7</f>
        <v>17785615.45362816</v>
      </c>
      <c r="G218" s="35">
        <f>((Produção!G212*PreçoLivre!G214*(1-Painel!$B$8)-G$3-G$4-G$6)*(1-Painel!$E$7)-G$5+G$6)*G$7</f>
        <v>15970819.351903046</v>
      </c>
      <c r="H218" s="35">
        <f>((Produção!H212*PreçoLivre!H214*(1-Painel!$B$8)-H$3-H$4-H$6)*(1-Painel!$E$7)-H$5+H$6)*H$7</f>
        <v>14459083.799841797</v>
      </c>
      <c r="I218" s="35">
        <f>((Produção!I212*PreçoLivre!I214*(1-Painel!$B$8)-I$3-I$4-I$6)*(1-Painel!$E$7)-I$5+I$6)*I$7</f>
        <v>12751041.273128198</v>
      </c>
      <c r="J218" s="35">
        <f>((Produção!J212*PreçoLivre!J214*(1-Painel!$B$8)-J$3-J$4-J$6)*(1-Painel!$E$7)-J$5+J$6)*J$7</f>
        <v>11895307.744389966</v>
      </c>
      <c r="K218" s="35">
        <f>((Produção!K212*PreçoLivre!K214*(1-Painel!$B$8)-K$3-K$4-K$6)*(1-Painel!$E$7)-K$5+K$6)*K$7</f>
        <v>11185267.413901318</v>
      </c>
      <c r="L218" s="35">
        <f>((Produção!L212*PreçoLivre!L214*(1-Painel!$B$8)-L$3-L$4-L$6)*(1-Painel!$E$7)-L$5+L$6)*L$7</f>
        <v>10249177.63347899</v>
      </c>
      <c r="M218" s="35">
        <f>((Produção!M212*PreçoLivre!M214*(1-Painel!$B$8)-M$3-M$4-M$6)*(1-Painel!$E$7)-M$5+M$6)*M$7</f>
        <v>9089485.1644736286</v>
      </c>
      <c r="N218" s="35">
        <f>((Produção!N212*PreçoLivre!N214*(1-Painel!$B$8)-N$3-N$4-N$6)*(1-Painel!$E$7)-N$5+N$6)*N$7</f>
        <v>8232982.3800210254</v>
      </c>
      <c r="O218" s="35">
        <f>((Produção!O212*PreçoLivre!O214*(1-Painel!$B$8)-O$3-O$4-O$6)*(1-Painel!$E$7)-O$5+O$6)*O$7</f>
        <v>7880458.6186549561</v>
      </c>
      <c r="P218" s="35">
        <f>((Produção!P212*PreçoLivre!P214*(1-Painel!$B$8)-P$3-P$4-P$6)*(1-Painel!$E$7)-P$5+P$6)*P$7</f>
        <v>6892422.7393350126</v>
      </c>
      <c r="Q218" s="35">
        <f>((Produção!Q212*PreçoLivre!Q214*(1-Painel!$B$8)-Q$3-Q$4-Q$6)*(1-Painel!$E$7)-Q$5+Q$6)*Q$7</f>
        <v>6414751.6773101008</v>
      </c>
      <c r="R218" s="35">
        <f>((Produção!R212*PreçoLivre!R214*(1-Painel!$B$8)-R$3-R$4-R$6)*(1-Painel!$E$7)-R$5+R$6)*R$7</f>
        <v>5666928.9959188774</v>
      </c>
      <c r="S218" s="35">
        <f>((Produção!S212*PreçoLivre!S214*(1-Painel!$B$8)-S$3-S$4-S$6)*(1-Painel!$E$7)-S$5+S$6)*S$7</f>
        <v>5125067.9220329579</v>
      </c>
      <c r="T218" s="35">
        <f>((Produção!T212*PreçoLivre!T214*(1-Painel!$B$8)-T$3-T$4-T$6)*(1-Painel!$E$7)-T$5+T$6)*T$7</f>
        <v>4588287.4960697489</v>
      </c>
      <c r="U218" s="35">
        <f>((Produção!U212*PreçoLivre!U214*(1-Painel!$B$8)-U$3-U$4-U$6)*(1-Painel!$E$7)-U$5+U$6)*U$7</f>
        <v>4338595.652803015</v>
      </c>
      <c r="V218" s="35">
        <f>((Produção!V212*PreçoLivre!V214*(1-Painel!$B$8)-V$3-V$4-V$6)*(1-Painel!$E$7)-V$5+V$6)*V$7</f>
        <v>4152864.2255249484</v>
      </c>
    </row>
    <row r="219" spans="1:22" x14ac:dyDescent="0.25">
      <c r="A219" s="36">
        <v>210</v>
      </c>
      <c r="B219" s="35">
        <f t="shared" si="3"/>
        <v>216984982.54132521</v>
      </c>
      <c r="C219" s="35">
        <f>((Produção!C213*PreçoLivre!C215*(1-Painel!$B$8)-C$3-C$4-C$6)*(1-Painel!$E$7)-C$5+C$6)*C$7</f>
        <v>22609806.648130614</v>
      </c>
      <c r="D219" s="35">
        <f>((Produção!D213*PreçoLivre!D215*(1-Painel!$B$8)-D$3-D$4-D$6)*(1-Painel!$E$7)-D$5+D$6)*D$7</f>
        <v>20023929.648922753</v>
      </c>
      <c r="E219" s="35">
        <f>((Produção!E213*PreçoLivre!E215*(1-Painel!$B$8)-E$3-E$4-E$6)*(1-Painel!$E$7)-E$5+E$6)*E$7</f>
        <v>17439373.670706473</v>
      </c>
      <c r="F219" s="35">
        <f>((Produção!F213*PreçoLivre!F215*(1-Painel!$B$8)-F$3-F$4-F$6)*(1-Painel!$E$7)-F$5+F$6)*F$7</f>
        <v>15839001.942479702</v>
      </c>
      <c r="G219" s="35">
        <f>((Produção!G213*PreçoLivre!G215*(1-Painel!$B$8)-G$3-G$4-G$6)*(1-Painel!$E$7)-G$5+G$6)*G$7</f>
        <v>14775794.034679903</v>
      </c>
      <c r="H219" s="35">
        <f>((Produção!H213*PreçoLivre!H215*(1-Painel!$B$8)-H$3-H$4-H$6)*(1-Painel!$E$7)-H$5+H$6)*H$7</f>
        <v>13319065.562632391</v>
      </c>
      <c r="I219" s="35">
        <f>((Produção!I213*PreçoLivre!I215*(1-Painel!$B$8)-I$3-I$4-I$6)*(1-Painel!$E$7)-I$5+I$6)*I$7</f>
        <v>12390886.852606144</v>
      </c>
      <c r="J219" s="35">
        <f>((Produção!J213*PreçoLivre!J215*(1-Painel!$B$8)-J$3-J$4-J$6)*(1-Painel!$E$7)-J$5+J$6)*J$7</f>
        <v>11177001.19234089</v>
      </c>
      <c r="K219" s="35">
        <f>((Produção!K213*PreçoLivre!K215*(1-Painel!$B$8)-K$3-K$4-K$6)*(1-Painel!$E$7)-K$5+K$6)*K$7</f>
        <v>10484688.040145116</v>
      </c>
      <c r="L219" s="35">
        <f>((Produção!L213*PreçoLivre!L215*(1-Painel!$B$8)-L$3-L$4-L$6)*(1-Painel!$E$7)-L$5+L$6)*L$7</f>
        <v>9896864.10387839</v>
      </c>
      <c r="M219" s="35">
        <f>((Produção!M213*PreçoLivre!M215*(1-Painel!$B$8)-M$3-M$4-M$6)*(1-Painel!$E$7)-M$5+M$6)*M$7</f>
        <v>9324561.2289928608</v>
      </c>
      <c r="N219" s="35">
        <f>((Produção!N213*PreçoLivre!N215*(1-Painel!$B$8)-N$3-N$4-N$6)*(1-Painel!$E$7)-N$5+N$6)*N$7</f>
        <v>8230842.431034103</v>
      </c>
      <c r="O219" s="35">
        <f>((Produção!O213*PreçoLivre!O215*(1-Painel!$B$8)-O$3-O$4-O$6)*(1-Painel!$E$7)-O$5+O$6)*O$7</f>
        <v>7853057.7208189378</v>
      </c>
      <c r="P219" s="35">
        <f>((Produção!P213*PreçoLivre!P215*(1-Painel!$B$8)-P$3-P$4-P$6)*(1-Painel!$E$7)-P$5+P$6)*P$7</f>
        <v>7450297.9885962652</v>
      </c>
      <c r="Q219" s="35">
        <f>((Produção!Q213*PreçoLivre!Q215*(1-Painel!$B$8)-Q$3-Q$4-Q$6)*(1-Painel!$E$7)-Q$5+Q$6)*Q$7</f>
        <v>6936601.4659394678</v>
      </c>
      <c r="R219" s="35">
        <f>((Produção!R213*PreçoLivre!R215*(1-Painel!$B$8)-R$3-R$4-R$6)*(1-Painel!$E$7)-R$5+R$6)*R$7</f>
        <v>6576523.783528721</v>
      </c>
      <c r="S219" s="35">
        <f>((Produção!S213*PreçoLivre!S215*(1-Painel!$B$8)-S$3-S$4-S$6)*(1-Painel!$E$7)-S$5+S$6)*S$7</f>
        <v>6289436.2234038441</v>
      </c>
      <c r="T219" s="35">
        <f>((Produção!T213*PreçoLivre!T215*(1-Painel!$B$8)-T$3-T$4-T$6)*(1-Painel!$E$7)-T$5+T$6)*T$7</f>
        <v>5979029.1517675873</v>
      </c>
      <c r="U219" s="35">
        <f>((Produção!U213*PreçoLivre!U215*(1-Painel!$B$8)-U$3-U$4-U$6)*(1-Painel!$E$7)-U$5+U$6)*U$7</f>
        <v>5549117.4402065696</v>
      </c>
      <c r="V219" s="35">
        <f>((Produção!V213*PreçoLivre!V215*(1-Painel!$B$8)-V$3-V$4-V$6)*(1-Painel!$E$7)-V$5+V$6)*V$7</f>
        <v>4839103.4105145223</v>
      </c>
    </row>
    <row r="220" spans="1:22" x14ac:dyDescent="0.25">
      <c r="A220" s="36">
        <v>211</v>
      </c>
      <c r="B220" s="35">
        <f t="shared" si="3"/>
        <v>215716163.87695381</v>
      </c>
      <c r="C220" s="35">
        <f>((Produção!C214*PreçoLivre!C216*(1-Painel!$B$8)-C$3-C$4-C$6)*(1-Painel!$E$7)-C$5+C$6)*C$7</f>
        <v>22671109.797568284</v>
      </c>
      <c r="D220" s="35">
        <f>((Produção!D214*PreçoLivre!D216*(1-Painel!$B$8)-D$3-D$4-D$6)*(1-Painel!$E$7)-D$5+D$6)*D$7</f>
        <v>21645352.146363944</v>
      </c>
      <c r="E220" s="35">
        <f>((Produção!E214*PreçoLivre!E216*(1-Painel!$B$8)-E$3-E$4-E$6)*(1-Painel!$E$7)-E$5+E$6)*E$7</f>
        <v>19019750.720414061</v>
      </c>
      <c r="F220" s="35">
        <f>((Produção!F214*PreçoLivre!F216*(1-Painel!$B$8)-F$3-F$4-F$6)*(1-Painel!$E$7)-F$5+F$6)*F$7</f>
        <v>17267941.968933586</v>
      </c>
      <c r="G220" s="35">
        <f>((Produção!G214*PreçoLivre!G216*(1-Painel!$B$8)-G$3-G$4-G$6)*(1-Painel!$E$7)-G$5+G$6)*G$7</f>
        <v>14329026.008975299</v>
      </c>
      <c r="H220" s="35">
        <f>((Produção!H214*PreçoLivre!H216*(1-Painel!$B$8)-H$3-H$4-H$6)*(1-Painel!$E$7)-H$5+H$6)*H$7</f>
        <v>13276973.774266539</v>
      </c>
      <c r="I220" s="35">
        <f>((Produção!I214*PreçoLivre!I216*(1-Painel!$B$8)-I$3-I$4-I$6)*(1-Painel!$E$7)-I$5+I$6)*I$7</f>
        <v>12472068.667082388</v>
      </c>
      <c r="J220" s="35">
        <f>((Produção!J214*PreçoLivre!J216*(1-Painel!$B$8)-J$3-J$4-J$6)*(1-Painel!$E$7)-J$5+J$6)*J$7</f>
        <v>11494541.137332497</v>
      </c>
      <c r="K220" s="35">
        <f>((Produção!K214*PreçoLivre!K216*(1-Painel!$B$8)-K$3-K$4-K$6)*(1-Painel!$E$7)-K$5+K$6)*K$7</f>
        <v>11161688.693123342</v>
      </c>
      <c r="L220" s="35">
        <f>((Produção!L214*PreçoLivre!L216*(1-Painel!$B$8)-L$3-L$4-L$6)*(1-Painel!$E$7)-L$5+L$6)*L$7</f>
        <v>9875932.1887757033</v>
      </c>
      <c r="M220" s="35">
        <f>((Produção!M214*PreçoLivre!M216*(1-Painel!$B$8)-M$3-M$4-M$6)*(1-Painel!$E$7)-M$5+M$6)*M$7</f>
        <v>9100601.8236083686</v>
      </c>
      <c r="N220" s="35">
        <f>((Produção!N214*PreçoLivre!N216*(1-Painel!$B$8)-N$3-N$4-N$6)*(1-Painel!$E$7)-N$5+N$6)*N$7</f>
        <v>8393650.7915720567</v>
      </c>
      <c r="O220" s="35">
        <f>((Produção!O214*PreçoLivre!O216*(1-Painel!$B$8)-O$3-O$4-O$6)*(1-Painel!$E$7)-O$5+O$6)*O$7</f>
        <v>7710457.8579306016</v>
      </c>
      <c r="P220" s="35">
        <f>((Produção!P214*PreçoLivre!P216*(1-Painel!$B$8)-P$3-P$4-P$6)*(1-Painel!$E$7)-P$5+P$6)*P$7</f>
        <v>7096341.9608055968</v>
      </c>
      <c r="Q220" s="35">
        <f>((Produção!Q214*PreçoLivre!Q216*(1-Painel!$B$8)-Q$3-Q$4-Q$6)*(1-Painel!$E$7)-Q$5+Q$6)*Q$7</f>
        <v>6269047.9124851814</v>
      </c>
      <c r="R220" s="35">
        <f>((Produção!R214*PreçoLivre!R216*(1-Painel!$B$8)-R$3-R$4-R$6)*(1-Painel!$E$7)-R$5+R$6)*R$7</f>
        <v>5716313.2931518741</v>
      </c>
      <c r="S220" s="35">
        <f>((Produção!S214*PreçoLivre!S216*(1-Painel!$B$8)-S$3-S$4-S$6)*(1-Painel!$E$7)-S$5+S$6)*S$7</f>
        <v>5409625.6312604109</v>
      </c>
      <c r="T220" s="35">
        <f>((Produção!T214*PreçoLivre!T216*(1-Painel!$B$8)-T$3-T$4-T$6)*(1-Painel!$E$7)-T$5+T$6)*T$7</f>
        <v>4902028.2859456129</v>
      </c>
      <c r="U220" s="35">
        <f>((Produção!U214*PreçoLivre!U216*(1-Painel!$B$8)-U$3-U$4-U$6)*(1-Painel!$E$7)-U$5+U$6)*U$7</f>
        <v>4247256.8669741508</v>
      </c>
      <c r="V220" s="35">
        <f>((Produção!V214*PreçoLivre!V216*(1-Painel!$B$8)-V$3-V$4-V$6)*(1-Painel!$E$7)-V$5+V$6)*V$7</f>
        <v>3656454.3503842563</v>
      </c>
    </row>
    <row r="221" spans="1:22" x14ac:dyDescent="0.25">
      <c r="A221" s="36">
        <v>212</v>
      </c>
      <c r="B221" s="35">
        <f t="shared" si="3"/>
        <v>217731815.14105344</v>
      </c>
      <c r="C221" s="35">
        <f>((Produção!C215*PreçoLivre!C217*(1-Painel!$B$8)-C$3-C$4-C$6)*(1-Painel!$E$7)-C$5+C$6)*C$7</f>
        <v>23126698.210507844</v>
      </c>
      <c r="D221" s="35">
        <f>((Produção!D215*PreçoLivre!D217*(1-Painel!$B$8)-D$3-D$4-D$6)*(1-Painel!$E$7)-D$5+D$6)*D$7</f>
        <v>21434812.282709129</v>
      </c>
      <c r="E221" s="35">
        <f>((Produção!E215*PreçoLivre!E217*(1-Painel!$B$8)-E$3-E$4-E$6)*(1-Painel!$E$7)-E$5+E$6)*E$7</f>
        <v>18706474.243261367</v>
      </c>
      <c r="F221" s="35">
        <f>((Produção!F215*PreçoLivre!F217*(1-Painel!$B$8)-F$3-F$4-F$6)*(1-Painel!$E$7)-F$5+F$6)*F$7</f>
        <v>17905593.96071</v>
      </c>
      <c r="G221" s="35">
        <f>((Produção!G215*PreçoLivre!G217*(1-Painel!$B$8)-G$3-G$4-G$6)*(1-Painel!$E$7)-G$5+G$6)*G$7</f>
        <v>15871694.997785315</v>
      </c>
      <c r="H221" s="35">
        <f>((Produção!H215*PreçoLivre!H217*(1-Painel!$B$8)-H$3-H$4-H$6)*(1-Painel!$E$7)-H$5+H$6)*H$7</f>
        <v>14922687.11768996</v>
      </c>
      <c r="I221" s="35">
        <f>((Produção!I215*PreçoLivre!I217*(1-Painel!$B$8)-I$3-I$4-I$6)*(1-Painel!$E$7)-I$5+I$6)*I$7</f>
        <v>13248699.973733151</v>
      </c>
      <c r="J221" s="35">
        <f>((Produção!J215*PreçoLivre!J217*(1-Painel!$B$8)-J$3-J$4-J$6)*(1-Painel!$E$7)-J$5+J$6)*J$7</f>
        <v>11707331.927151142</v>
      </c>
      <c r="K221" s="35">
        <f>((Produção!K215*PreçoLivre!K217*(1-Painel!$B$8)-K$3-K$4-K$6)*(1-Painel!$E$7)-K$5+K$6)*K$7</f>
        <v>10412162.388574803</v>
      </c>
      <c r="L221" s="35">
        <f>((Produção!L215*PreçoLivre!L217*(1-Painel!$B$8)-L$3-L$4-L$6)*(1-Painel!$E$7)-L$5+L$6)*L$7</f>
        <v>9755457.324675886</v>
      </c>
      <c r="M221" s="35">
        <f>((Produção!M215*PreçoLivre!M217*(1-Painel!$B$8)-M$3-M$4-M$6)*(1-Painel!$E$7)-M$5+M$6)*M$7</f>
        <v>8909603.3376797438</v>
      </c>
      <c r="N221" s="35">
        <f>((Produção!N215*PreçoLivre!N217*(1-Painel!$B$8)-N$3-N$4-N$6)*(1-Painel!$E$7)-N$5+N$6)*N$7</f>
        <v>7758436.0776301455</v>
      </c>
      <c r="O221" s="35">
        <f>((Produção!O215*PreçoLivre!O217*(1-Painel!$B$8)-O$3-O$4-O$6)*(1-Painel!$E$7)-O$5+O$6)*O$7</f>
        <v>7219469.5385192586</v>
      </c>
      <c r="P221" s="35">
        <f>((Produção!P215*PreçoLivre!P217*(1-Painel!$B$8)-P$3-P$4-P$6)*(1-Painel!$E$7)-P$5+P$6)*P$7</f>
        <v>6596809.3997079292</v>
      </c>
      <c r="Q221" s="35">
        <f>((Produção!Q215*PreçoLivre!Q217*(1-Painel!$B$8)-Q$3-Q$4-Q$6)*(1-Painel!$E$7)-Q$5+Q$6)*Q$7</f>
        <v>5827269.9256921215</v>
      </c>
      <c r="R221" s="35">
        <f>((Produção!R215*PreçoLivre!R217*(1-Painel!$B$8)-R$3-R$4-R$6)*(1-Painel!$E$7)-R$5+R$6)*R$7</f>
        <v>5666002.478657214</v>
      </c>
      <c r="S221" s="35">
        <f>((Produção!S215*PreçoLivre!S217*(1-Painel!$B$8)-S$3-S$4-S$6)*(1-Painel!$E$7)-S$5+S$6)*S$7</f>
        <v>5081102.5749948546</v>
      </c>
      <c r="T221" s="35">
        <f>((Produção!T215*PreçoLivre!T217*(1-Painel!$B$8)-T$3-T$4-T$6)*(1-Painel!$E$7)-T$5+T$6)*T$7</f>
        <v>4689599.508385879</v>
      </c>
      <c r="U221" s="35">
        <f>((Produção!U215*PreçoLivre!U217*(1-Painel!$B$8)-U$3-U$4-U$6)*(1-Painel!$E$7)-U$5+U$6)*U$7</f>
        <v>4620945.5654140962</v>
      </c>
      <c r="V221" s="35">
        <f>((Produção!V215*PreçoLivre!V217*(1-Painel!$B$8)-V$3-V$4-V$6)*(1-Painel!$E$7)-V$5+V$6)*V$7</f>
        <v>4270964.3075735942</v>
      </c>
    </row>
    <row r="222" spans="1:22" x14ac:dyDescent="0.25">
      <c r="A222" s="36">
        <v>213</v>
      </c>
      <c r="B222" s="35">
        <f t="shared" si="3"/>
        <v>195412633.19216526</v>
      </c>
      <c r="C222" s="35">
        <f>((Produção!C216*PreçoLivre!C218*(1-Painel!$B$8)-C$3-C$4-C$6)*(1-Painel!$E$7)-C$5+C$6)*C$7</f>
        <v>21278838.167477272</v>
      </c>
      <c r="D222" s="35">
        <f>((Produção!D216*PreçoLivre!D218*(1-Painel!$B$8)-D$3-D$4-D$6)*(1-Painel!$E$7)-D$5+D$6)*D$7</f>
        <v>19271501.845850009</v>
      </c>
      <c r="E222" s="35">
        <f>((Produção!E216*PreçoLivre!E218*(1-Painel!$B$8)-E$3-E$4-E$6)*(1-Painel!$E$7)-E$5+E$6)*E$7</f>
        <v>18012691.913683742</v>
      </c>
      <c r="F222" s="35">
        <f>((Produção!F216*PreçoLivre!F218*(1-Painel!$B$8)-F$3-F$4-F$6)*(1-Painel!$E$7)-F$5+F$6)*F$7</f>
        <v>16336574.060746767</v>
      </c>
      <c r="G222" s="35">
        <f>((Produção!G216*PreçoLivre!G218*(1-Painel!$B$8)-G$3-G$4-G$6)*(1-Painel!$E$7)-G$5+G$6)*G$7</f>
        <v>14891338.639550179</v>
      </c>
      <c r="H222" s="35">
        <f>((Produção!H216*PreçoLivre!H218*(1-Painel!$B$8)-H$3-H$4-H$6)*(1-Painel!$E$7)-H$5+H$6)*H$7</f>
        <v>13202422.600409236</v>
      </c>
      <c r="I222" s="35">
        <f>((Produção!I216*PreçoLivre!I218*(1-Painel!$B$8)-I$3-I$4-I$6)*(1-Painel!$E$7)-I$5+I$6)*I$7</f>
        <v>12095647.71944965</v>
      </c>
      <c r="J222" s="35">
        <f>((Produção!J216*PreçoLivre!J218*(1-Painel!$B$8)-J$3-J$4-J$6)*(1-Painel!$E$7)-J$5+J$6)*J$7</f>
        <v>10164480.327050367</v>
      </c>
      <c r="K222" s="35">
        <f>((Produção!K216*PreçoLivre!K218*(1-Painel!$B$8)-K$3-K$4-K$6)*(1-Painel!$E$7)-K$5+K$6)*K$7</f>
        <v>10047999.494287226</v>
      </c>
      <c r="L222" s="35">
        <f>((Produção!L216*PreçoLivre!L218*(1-Painel!$B$8)-L$3-L$4-L$6)*(1-Painel!$E$7)-L$5+L$6)*L$7</f>
        <v>9252108.0449136086</v>
      </c>
      <c r="M222" s="35">
        <f>((Produção!M216*PreçoLivre!M218*(1-Painel!$B$8)-M$3-M$4-M$6)*(1-Painel!$E$7)-M$5+M$6)*M$7</f>
        <v>8119923.4892847976</v>
      </c>
      <c r="N222" s="35">
        <f>((Produção!N216*PreçoLivre!N218*(1-Painel!$B$8)-N$3-N$4-N$6)*(1-Painel!$E$7)-N$5+N$6)*N$7</f>
        <v>7340744.7195701972</v>
      </c>
      <c r="O222" s="35">
        <f>((Produção!O216*PreçoLivre!O218*(1-Painel!$B$8)-O$3-O$4-O$6)*(1-Painel!$E$7)-O$5+O$6)*O$7</f>
        <v>6304357.3503515488</v>
      </c>
      <c r="P222" s="35">
        <f>((Produção!P216*PreçoLivre!P218*(1-Painel!$B$8)-P$3-P$4-P$6)*(1-Painel!$E$7)-P$5+P$6)*P$7</f>
        <v>5450272.0429093605</v>
      </c>
      <c r="Q222" s="35">
        <f>((Produção!Q216*PreçoLivre!Q218*(1-Painel!$B$8)-Q$3-Q$4-Q$6)*(1-Painel!$E$7)-Q$5+Q$6)*Q$7</f>
        <v>4713360.8449880555</v>
      </c>
      <c r="R222" s="35">
        <f>((Produção!R216*PreçoLivre!R218*(1-Painel!$B$8)-R$3-R$4-R$6)*(1-Painel!$E$7)-R$5+R$6)*R$7</f>
        <v>4440894.7627292052</v>
      </c>
      <c r="S222" s="35">
        <f>((Produção!S216*PreçoLivre!S218*(1-Painel!$B$8)-S$3-S$4-S$6)*(1-Painel!$E$7)-S$5+S$6)*S$7</f>
        <v>4088814.1717350348</v>
      </c>
      <c r="T222" s="35">
        <f>((Produção!T216*PreçoLivre!T218*(1-Painel!$B$8)-T$3-T$4-T$6)*(1-Painel!$E$7)-T$5+T$6)*T$7</f>
        <v>3852466.7292516483</v>
      </c>
      <c r="U222" s="35">
        <f>((Produção!U216*PreçoLivre!U218*(1-Painel!$B$8)-U$3-U$4-U$6)*(1-Painel!$E$7)-U$5+U$6)*U$7</f>
        <v>3419358.018324269</v>
      </c>
      <c r="V222" s="35">
        <f>((Produção!V216*PreçoLivre!V218*(1-Painel!$B$8)-V$3-V$4-V$6)*(1-Painel!$E$7)-V$5+V$6)*V$7</f>
        <v>3128838.2496030903</v>
      </c>
    </row>
    <row r="223" spans="1:22" x14ac:dyDescent="0.25">
      <c r="A223" s="36">
        <v>214</v>
      </c>
      <c r="B223" s="35">
        <f t="shared" si="3"/>
        <v>203789797.2062107</v>
      </c>
      <c r="C223" s="35">
        <f>((Produção!C217*PreçoLivre!C219*(1-Painel!$B$8)-C$3-C$4-C$6)*(1-Painel!$E$7)-C$5+C$6)*C$7</f>
        <v>21444426.572354265</v>
      </c>
      <c r="D223" s="35">
        <f>((Produção!D217*PreçoLivre!D219*(1-Painel!$B$8)-D$3-D$4-D$6)*(1-Painel!$E$7)-D$5+D$6)*D$7</f>
        <v>18849236.859461516</v>
      </c>
      <c r="E223" s="35">
        <f>((Produção!E217*PreçoLivre!E219*(1-Painel!$B$8)-E$3-E$4-E$6)*(1-Painel!$E$7)-E$5+E$6)*E$7</f>
        <v>16861858.388169758</v>
      </c>
      <c r="F223" s="35">
        <f>((Produção!F217*PreçoLivre!F219*(1-Painel!$B$8)-F$3-F$4-F$6)*(1-Painel!$E$7)-F$5+F$6)*F$7</f>
        <v>15251660.018011395</v>
      </c>
      <c r="G223" s="35">
        <f>((Produção!G217*PreçoLivre!G219*(1-Painel!$B$8)-G$3-G$4-G$6)*(1-Painel!$E$7)-G$5+G$6)*G$7</f>
        <v>14721146.873737553</v>
      </c>
      <c r="H223" s="35">
        <f>((Produção!H217*PreçoLivre!H219*(1-Painel!$B$8)-H$3-H$4-H$6)*(1-Painel!$E$7)-H$5+H$6)*H$7</f>
        <v>13019911.998867914</v>
      </c>
      <c r="I223" s="35">
        <f>((Produção!I217*PreçoLivre!I219*(1-Painel!$B$8)-I$3-I$4-I$6)*(1-Painel!$E$7)-I$5+I$6)*I$7</f>
        <v>11682206.919647407</v>
      </c>
      <c r="J223" s="35">
        <f>((Produção!J217*PreçoLivre!J219*(1-Painel!$B$8)-J$3-J$4-J$6)*(1-Painel!$E$7)-J$5+J$6)*J$7</f>
        <v>10920750.982756106</v>
      </c>
      <c r="K223" s="35">
        <f>((Produção!K217*PreçoLivre!K219*(1-Painel!$B$8)-K$3-K$4-K$6)*(1-Painel!$E$7)-K$5+K$6)*K$7</f>
        <v>10221681.792596003</v>
      </c>
      <c r="L223" s="35">
        <f>((Produção!L217*PreçoLivre!L219*(1-Painel!$B$8)-L$3-L$4-L$6)*(1-Painel!$E$7)-L$5+L$6)*L$7</f>
        <v>9702678.5099503472</v>
      </c>
      <c r="M223" s="35">
        <f>((Produção!M217*PreçoLivre!M219*(1-Painel!$B$8)-M$3-M$4-M$6)*(1-Painel!$E$7)-M$5+M$6)*M$7</f>
        <v>9237335.4350402914</v>
      </c>
      <c r="N223" s="35">
        <f>((Produção!N217*PreçoLivre!N219*(1-Painel!$B$8)-N$3-N$4-N$6)*(1-Painel!$E$7)-N$5+N$6)*N$7</f>
        <v>8203935.2836006153</v>
      </c>
      <c r="O223" s="35">
        <f>((Produção!O217*PreçoLivre!O219*(1-Painel!$B$8)-O$3-O$4-O$6)*(1-Painel!$E$7)-O$5+O$6)*O$7</f>
        <v>7548302.371628019</v>
      </c>
      <c r="P223" s="35">
        <f>((Produção!P217*PreçoLivre!P219*(1-Painel!$B$8)-P$3-P$4-P$6)*(1-Painel!$E$7)-P$5+P$6)*P$7</f>
        <v>6925796.3306881739</v>
      </c>
      <c r="Q223" s="35">
        <f>((Produção!Q217*PreçoLivre!Q219*(1-Painel!$B$8)-Q$3-Q$4-Q$6)*(1-Painel!$E$7)-Q$5+Q$6)*Q$7</f>
        <v>6363097.3197199721</v>
      </c>
      <c r="R223" s="35">
        <f>((Produção!R217*PreçoLivre!R219*(1-Painel!$B$8)-R$3-R$4-R$6)*(1-Painel!$E$7)-R$5+R$6)*R$7</f>
        <v>5708401.3971511042</v>
      </c>
      <c r="S223" s="35">
        <f>((Produção!S217*PreçoLivre!S219*(1-Painel!$B$8)-S$3-S$4-S$6)*(1-Painel!$E$7)-S$5+S$6)*S$7</f>
        <v>4887651.5532291299</v>
      </c>
      <c r="T223" s="35">
        <f>((Produção!T217*PreçoLivre!T219*(1-Painel!$B$8)-T$3-T$4-T$6)*(1-Painel!$E$7)-T$5+T$6)*T$7</f>
        <v>4452038.3554732865</v>
      </c>
      <c r="U223" s="35">
        <f>((Produção!U217*PreçoLivre!U219*(1-Painel!$B$8)-U$3-U$4-U$6)*(1-Painel!$E$7)-U$5+U$6)*U$7</f>
        <v>4108131.4390999512</v>
      </c>
      <c r="V223" s="35">
        <f>((Produção!V217*PreçoLivre!V219*(1-Painel!$B$8)-V$3-V$4-V$6)*(1-Painel!$E$7)-V$5+V$6)*V$7</f>
        <v>3679548.8050279021</v>
      </c>
    </row>
    <row r="224" spans="1:22" x14ac:dyDescent="0.25">
      <c r="A224" s="36">
        <v>215</v>
      </c>
      <c r="B224" s="35">
        <f t="shared" si="3"/>
        <v>234101963.64511362</v>
      </c>
      <c r="C224" s="35">
        <f>((Produção!C218*PreçoLivre!C220*(1-Painel!$B$8)-C$3-C$4-C$6)*(1-Painel!$E$7)-C$5+C$6)*C$7</f>
        <v>23499990.362610623</v>
      </c>
      <c r="D224" s="35">
        <f>((Produção!D218*PreçoLivre!D220*(1-Painel!$B$8)-D$3-D$4-D$6)*(1-Painel!$E$7)-D$5+D$6)*D$7</f>
        <v>22104988.521336667</v>
      </c>
      <c r="E224" s="35">
        <f>((Produção!E218*PreçoLivre!E220*(1-Painel!$B$8)-E$3-E$4-E$6)*(1-Painel!$E$7)-E$5+E$6)*E$7</f>
        <v>19292301.118696999</v>
      </c>
      <c r="F224" s="35">
        <f>((Produção!F218*PreçoLivre!F220*(1-Painel!$B$8)-F$3-F$4-F$6)*(1-Painel!$E$7)-F$5+F$6)*F$7</f>
        <v>18659210.930061895</v>
      </c>
      <c r="G224" s="35">
        <f>((Produção!G218*PreçoLivre!G220*(1-Painel!$B$8)-G$3-G$4-G$6)*(1-Painel!$E$7)-G$5+G$6)*G$7</f>
        <v>17508310.446388952</v>
      </c>
      <c r="H224" s="35">
        <f>((Produção!H218*PreçoLivre!H220*(1-Painel!$B$8)-H$3-H$4-H$6)*(1-Painel!$E$7)-H$5+H$6)*H$7</f>
        <v>16090470.40880936</v>
      </c>
      <c r="I224" s="35">
        <f>((Produção!I218*PreçoLivre!I220*(1-Painel!$B$8)-I$3-I$4-I$6)*(1-Painel!$E$7)-I$5+I$6)*I$7</f>
        <v>15193826.420021813</v>
      </c>
      <c r="J224" s="35">
        <f>((Produção!J218*PreçoLivre!J220*(1-Painel!$B$8)-J$3-J$4-J$6)*(1-Painel!$E$7)-J$5+J$6)*J$7</f>
        <v>12898139.847528022</v>
      </c>
      <c r="K224" s="35">
        <f>((Produção!K218*PreçoLivre!K220*(1-Painel!$B$8)-K$3-K$4-K$6)*(1-Painel!$E$7)-K$5+K$6)*K$7</f>
        <v>11312670.714790104</v>
      </c>
      <c r="L224" s="35">
        <f>((Produção!L218*PreçoLivre!L220*(1-Painel!$B$8)-L$3-L$4-L$6)*(1-Painel!$E$7)-L$5+L$6)*L$7</f>
        <v>10519453.053392427</v>
      </c>
      <c r="M224" s="35">
        <f>((Produção!M218*PreçoLivre!M220*(1-Painel!$B$8)-M$3-M$4-M$6)*(1-Painel!$E$7)-M$5+M$6)*M$7</f>
        <v>9837618.8357167039</v>
      </c>
      <c r="N224" s="35">
        <f>((Produção!N218*PreçoLivre!N220*(1-Painel!$B$8)-N$3-N$4-N$6)*(1-Painel!$E$7)-N$5+N$6)*N$7</f>
        <v>8943542.7760406882</v>
      </c>
      <c r="O224" s="35">
        <f>((Produção!O218*PreçoLivre!O220*(1-Painel!$B$8)-O$3-O$4-O$6)*(1-Painel!$E$7)-O$5+O$6)*O$7</f>
        <v>8096308.3619109867</v>
      </c>
      <c r="P224" s="35">
        <f>((Produção!P218*PreçoLivre!P220*(1-Painel!$B$8)-P$3-P$4-P$6)*(1-Painel!$E$7)-P$5+P$6)*P$7</f>
        <v>7383335.2273096265</v>
      </c>
      <c r="Q224" s="35">
        <f>((Produção!Q218*PreçoLivre!Q220*(1-Painel!$B$8)-Q$3-Q$4-Q$6)*(1-Painel!$E$7)-Q$5+Q$6)*Q$7</f>
        <v>6477113.5276748529</v>
      </c>
      <c r="R224" s="35">
        <f>((Produção!R218*PreçoLivre!R220*(1-Painel!$B$8)-R$3-R$4-R$6)*(1-Painel!$E$7)-R$5+R$6)*R$7</f>
        <v>6181428.2355077388</v>
      </c>
      <c r="S224" s="35">
        <f>((Produção!S218*PreçoLivre!S220*(1-Painel!$B$8)-S$3-S$4-S$6)*(1-Painel!$E$7)-S$5+S$6)*S$7</f>
        <v>5659060.1825427338</v>
      </c>
      <c r="T224" s="35">
        <f>((Produção!T218*PreçoLivre!T220*(1-Painel!$B$8)-T$3-T$4-T$6)*(1-Painel!$E$7)-T$5+T$6)*T$7</f>
        <v>5274438.2563017122</v>
      </c>
      <c r="U224" s="35">
        <f>((Produção!U218*PreçoLivre!U220*(1-Painel!$B$8)-U$3-U$4-U$6)*(1-Painel!$E$7)-U$5+U$6)*U$7</f>
        <v>4814139.662798428</v>
      </c>
      <c r="V224" s="35">
        <f>((Produção!V218*PreçoLivre!V220*(1-Painel!$B$8)-V$3-V$4-V$6)*(1-Painel!$E$7)-V$5+V$6)*V$7</f>
        <v>4355616.7556732604</v>
      </c>
    </row>
    <row r="225" spans="1:22" x14ac:dyDescent="0.25">
      <c r="A225" s="36">
        <v>216</v>
      </c>
      <c r="B225" s="35">
        <f t="shared" si="3"/>
        <v>255293761.44814169</v>
      </c>
      <c r="C225" s="35">
        <f>((Produção!C219*PreçoLivre!C221*(1-Painel!$B$8)-C$3-C$4-C$6)*(1-Painel!$E$7)-C$5+C$6)*C$7</f>
        <v>22914662.857312631</v>
      </c>
      <c r="D225" s="35">
        <f>((Produção!D219*PreçoLivre!D221*(1-Painel!$B$8)-D$3-D$4-D$6)*(1-Painel!$E$7)-D$5+D$6)*D$7</f>
        <v>20956736.698806893</v>
      </c>
      <c r="E225" s="35">
        <f>((Produção!E219*PreçoLivre!E221*(1-Painel!$B$8)-E$3-E$4-E$6)*(1-Painel!$E$7)-E$5+E$6)*E$7</f>
        <v>19352402.376329787</v>
      </c>
      <c r="F225" s="35">
        <f>((Produção!F219*PreçoLivre!F221*(1-Painel!$B$8)-F$3-F$4-F$6)*(1-Painel!$E$7)-F$5+F$6)*F$7</f>
        <v>18752042.392356914</v>
      </c>
      <c r="G225" s="35">
        <f>((Produção!G219*PreçoLivre!G221*(1-Painel!$B$8)-G$3-G$4-G$6)*(1-Painel!$E$7)-G$5+G$6)*G$7</f>
        <v>17566748.217951719</v>
      </c>
      <c r="H225" s="35">
        <f>((Produção!H219*PreçoLivre!H221*(1-Painel!$B$8)-H$3-H$4-H$6)*(1-Painel!$E$7)-H$5+H$6)*H$7</f>
        <v>16013099.465098204</v>
      </c>
      <c r="I225" s="35">
        <f>((Produção!I219*PreçoLivre!I221*(1-Painel!$B$8)-I$3-I$4-I$6)*(1-Painel!$E$7)-I$5+I$6)*I$7</f>
        <v>15378068.657512469</v>
      </c>
      <c r="J225" s="35">
        <f>((Produção!J219*PreçoLivre!J221*(1-Painel!$B$8)-J$3-J$4-J$6)*(1-Painel!$E$7)-J$5+J$6)*J$7</f>
        <v>14459383.691703318</v>
      </c>
      <c r="K225" s="35">
        <f>((Produção!K219*PreçoLivre!K221*(1-Painel!$B$8)-K$3-K$4-K$6)*(1-Painel!$E$7)-K$5+K$6)*K$7</f>
        <v>12791845.042826565</v>
      </c>
      <c r="L225" s="35">
        <f>((Produção!L219*PreçoLivre!L221*(1-Painel!$B$8)-L$3-L$4-L$6)*(1-Painel!$E$7)-L$5+L$6)*L$7</f>
        <v>12063125.065120144</v>
      </c>
      <c r="M225" s="35">
        <f>((Produção!M219*PreçoLivre!M221*(1-Painel!$B$8)-M$3-M$4-M$6)*(1-Painel!$E$7)-M$5+M$6)*M$7</f>
        <v>10986006.912608709</v>
      </c>
      <c r="N225" s="35">
        <f>((Produção!N219*PreçoLivre!N221*(1-Painel!$B$8)-N$3-N$4-N$6)*(1-Painel!$E$7)-N$5+N$6)*N$7</f>
        <v>10518412.591016401</v>
      </c>
      <c r="O225" s="35">
        <f>((Produção!O219*PreçoLivre!O221*(1-Painel!$B$8)-O$3-O$4-O$6)*(1-Painel!$E$7)-O$5+O$6)*O$7</f>
        <v>9901132.9912613276</v>
      </c>
      <c r="P225" s="35">
        <f>((Produção!P219*PreçoLivre!P221*(1-Painel!$B$8)-P$3-P$4-P$6)*(1-Painel!$E$7)-P$5+P$6)*P$7</f>
        <v>9317822.1777665056</v>
      </c>
      <c r="Q225" s="35">
        <f>((Produção!Q219*PreçoLivre!Q221*(1-Painel!$B$8)-Q$3-Q$4-Q$6)*(1-Painel!$E$7)-Q$5+Q$6)*Q$7</f>
        <v>8537928.2417485137</v>
      </c>
      <c r="R225" s="35">
        <f>((Produção!R219*PreçoLivre!R221*(1-Painel!$B$8)-R$3-R$4-R$6)*(1-Painel!$E$7)-R$5+R$6)*R$7</f>
        <v>7888411.5742163137</v>
      </c>
      <c r="S225" s="35">
        <f>((Produção!S219*PreçoLivre!S221*(1-Painel!$B$8)-S$3-S$4-S$6)*(1-Painel!$E$7)-S$5+S$6)*S$7</f>
        <v>7709970.033502535</v>
      </c>
      <c r="T225" s="35">
        <f>((Produção!T219*PreçoLivre!T221*(1-Painel!$B$8)-T$3-T$4-T$6)*(1-Painel!$E$7)-T$5+T$6)*T$7</f>
        <v>7019251.9665955063</v>
      </c>
      <c r="U225" s="35">
        <f>((Produção!U219*PreçoLivre!U221*(1-Painel!$B$8)-U$3-U$4-U$6)*(1-Painel!$E$7)-U$5+U$6)*U$7</f>
        <v>6664913.8006499568</v>
      </c>
      <c r="V225" s="35">
        <f>((Produção!V219*PreçoLivre!V221*(1-Painel!$B$8)-V$3-V$4-V$6)*(1-Painel!$E$7)-V$5+V$6)*V$7</f>
        <v>6501796.6937572611</v>
      </c>
    </row>
    <row r="226" spans="1:22" x14ac:dyDescent="0.25">
      <c r="A226" s="36">
        <v>217</v>
      </c>
      <c r="B226" s="35">
        <f t="shared" si="3"/>
        <v>233420941.58990672</v>
      </c>
      <c r="C226" s="35">
        <f>((Produção!C220*PreçoLivre!C222*(1-Painel!$B$8)-C$3-C$4-C$6)*(1-Painel!$E$7)-C$5+C$6)*C$7</f>
        <v>22126527.744963299</v>
      </c>
      <c r="D226" s="35">
        <f>((Produção!D220*PreçoLivre!D222*(1-Painel!$B$8)-D$3-D$4-D$6)*(1-Painel!$E$7)-D$5+D$6)*D$7</f>
        <v>19367467.443293449</v>
      </c>
      <c r="E226" s="35">
        <f>((Produção!E220*PreçoLivre!E222*(1-Painel!$B$8)-E$3-E$4-E$6)*(1-Painel!$E$7)-E$5+E$6)*E$7</f>
        <v>16532498.445163958</v>
      </c>
      <c r="F226" s="35">
        <f>((Produção!F220*PreçoLivre!F222*(1-Painel!$B$8)-F$3-F$4-F$6)*(1-Painel!$E$7)-F$5+F$6)*F$7</f>
        <v>16711716.592892019</v>
      </c>
      <c r="G226" s="35">
        <f>((Produção!G220*PreçoLivre!G222*(1-Painel!$B$8)-G$3-G$4-G$6)*(1-Painel!$E$7)-G$5+G$6)*G$7</f>
        <v>15598037.064625924</v>
      </c>
      <c r="H226" s="35">
        <f>((Produção!H220*PreçoLivre!H222*(1-Painel!$B$8)-H$3-H$4-H$6)*(1-Painel!$E$7)-H$5+H$6)*H$7</f>
        <v>15798280.754702998</v>
      </c>
      <c r="I226" s="35">
        <f>((Produção!I220*PreçoLivre!I222*(1-Painel!$B$8)-I$3-I$4-I$6)*(1-Painel!$E$7)-I$5+I$6)*I$7</f>
        <v>14447154.907640893</v>
      </c>
      <c r="J226" s="35">
        <f>((Produção!J220*PreçoLivre!J222*(1-Painel!$B$8)-J$3-J$4-J$6)*(1-Painel!$E$7)-J$5+J$6)*J$7</f>
        <v>13874786.360527482</v>
      </c>
      <c r="K226" s="35">
        <f>((Produção!K220*PreçoLivre!K222*(1-Painel!$B$8)-K$3-K$4-K$6)*(1-Painel!$E$7)-K$5+K$6)*K$7</f>
        <v>12244250.387192544</v>
      </c>
      <c r="L226" s="35">
        <f>((Produção!L220*PreçoLivre!L222*(1-Painel!$B$8)-L$3-L$4-L$6)*(1-Painel!$E$7)-L$5+L$6)*L$7</f>
        <v>11085529.948143577</v>
      </c>
      <c r="M226" s="35">
        <f>((Produção!M220*PreçoLivre!M222*(1-Painel!$B$8)-M$3-M$4-M$6)*(1-Painel!$E$7)-M$5+M$6)*M$7</f>
        <v>10391492.577340629</v>
      </c>
      <c r="N226" s="35">
        <f>((Produção!N220*PreçoLivre!N222*(1-Painel!$B$8)-N$3-N$4-N$6)*(1-Painel!$E$7)-N$5+N$6)*N$7</f>
        <v>8613166.4952749293</v>
      </c>
      <c r="O226" s="35">
        <f>((Produção!O220*PreçoLivre!O222*(1-Painel!$B$8)-O$3-O$4-O$6)*(1-Painel!$E$7)-O$5+O$6)*O$7</f>
        <v>8462232.8458947036</v>
      </c>
      <c r="P226" s="35">
        <f>((Produção!P220*PreçoLivre!P222*(1-Painel!$B$8)-P$3-P$4-P$6)*(1-Painel!$E$7)-P$5+P$6)*P$7</f>
        <v>7952206.3013637252</v>
      </c>
      <c r="Q226" s="35">
        <f>((Produção!Q220*PreçoLivre!Q222*(1-Painel!$B$8)-Q$3-Q$4-Q$6)*(1-Painel!$E$7)-Q$5+Q$6)*Q$7</f>
        <v>7859022.2950377939</v>
      </c>
      <c r="R226" s="35">
        <f>((Produção!R220*PreçoLivre!R222*(1-Painel!$B$8)-R$3-R$4-R$6)*(1-Painel!$E$7)-R$5+R$6)*R$7</f>
        <v>7486098.3973125694</v>
      </c>
      <c r="S226" s="35">
        <f>((Produção!S220*PreçoLivre!S222*(1-Painel!$B$8)-S$3-S$4-S$6)*(1-Painel!$E$7)-S$5+S$6)*S$7</f>
        <v>6787373.5351380343</v>
      </c>
      <c r="T226" s="35">
        <f>((Produção!T220*PreçoLivre!T222*(1-Painel!$B$8)-T$3-T$4-T$6)*(1-Painel!$E$7)-T$5+T$6)*T$7</f>
        <v>6362522.3880676422</v>
      </c>
      <c r="U226" s="35">
        <f>((Produção!U220*PreçoLivre!U222*(1-Painel!$B$8)-U$3-U$4-U$6)*(1-Painel!$E$7)-U$5+U$6)*U$7</f>
        <v>6176077.3749841005</v>
      </c>
      <c r="V226" s="35">
        <f>((Produção!V220*PreçoLivre!V222*(1-Painel!$B$8)-V$3-V$4-V$6)*(1-Painel!$E$7)-V$5+V$6)*V$7</f>
        <v>5544499.7303463994</v>
      </c>
    </row>
    <row r="227" spans="1:22" x14ac:dyDescent="0.25">
      <c r="A227" s="36">
        <v>218</v>
      </c>
      <c r="B227" s="35">
        <f t="shared" si="3"/>
        <v>195273205.38057855</v>
      </c>
      <c r="C227" s="35">
        <f>((Produção!C221*PreçoLivre!C223*(1-Painel!$B$8)-C$3-C$4-C$6)*(1-Painel!$E$7)-C$5+C$6)*C$7</f>
        <v>22664361.863624882</v>
      </c>
      <c r="D227" s="35">
        <f>((Produção!D221*PreçoLivre!D223*(1-Painel!$B$8)-D$3-D$4-D$6)*(1-Painel!$E$7)-D$5+D$6)*D$7</f>
        <v>19701150.20492759</v>
      </c>
      <c r="E227" s="35">
        <f>((Produção!E221*PreçoLivre!E223*(1-Painel!$B$8)-E$3-E$4-E$6)*(1-Painel!$E$7)-E$5+E$6)*E$7</f>
        <v>17192044.669177853</v>
      </c>
      <c r="F227" s="35">
        <f>((Produção!F221*PreçoLivre!F223*(1-Painel!$B$8)-F$3-F$4-F$6)*(1-Painel!$E$7)-F$5+F$6)*F$7</f>
        <v>15074754.420732586</v>
      </c>
      <c r="G227" s="35">
        <f>((Produção!G221*PreçoLivre!G223*(1-Painel!$B$8)-G$3-G$4-G$6)*(1-Painel!$E$7)-G$5+G$6)*G$7</f>
        <v>13936476.742347484</v>
      </c>
      <c r="H227" s="35">
        <f>((Produção!H221*PreçoLivre!H223*(1-Painel!$B$8)-H$3-H$4-H$6)*(1-Painel!$E$7)-H$5+H$6)*H$7</f>
        <v>13256379.695819099</v>
      </c>
      <c r="I227" s="35">
        <f>((Produção!I221*PreçoLivre!I223*(1-Painel!$B$8)-I$3-I$4-I$6)*(1-Painel!$E$7)-I$5+I$6)*I$7</f>
        <v>11513404.40368543</v>
      </c>
      <c r="J227" s="35">
        <f>((Produção!J221*PreçoLivre!J223*(1-Painel!$B$8)-J$3-J$4-J$6)*(1-Painel!$E$7)-J$5+J$6)*J$7</f>
        <v>10943849.270890919</v>
      </c>
      <c r="K227" s="35">
        <f>((Produção!K221*PreçoLivre!K223*(1-Painel!$B$8)-K$3-K$4-K$6)*(1-Painel!$E$7)-K$5+K$6)*K$7</f>
        <v>9644100.8804581556</v>
      </c>
      <c r="L227" s="35">
        <f>((Produção!L221*PreçoLivre!L223*(1-Painel!$B$8)-L$3-L$4-L$6)*(1-Painel!$E$7)-L$5+L$6)*L$7</f>
        <v>8432616.2582771163</v>
      </c>
      <c r="M227" s="35">
        <f>((Produção!M221*PreçoLivre!M223*(1-Painel!$B$8)-M$3-M$4-M$6)*(1-Painel!$E$7)-M$5+M$6)*M$7</f>
        <v>7303012.368563259</v>
      </c>
      <c r="N227" s="35">
        <f>((Produção!N221*PreçoLivre!N223*(1-Painel!$B$8)-N$3-N$4-N$6)*(1-Painel!$E$7)-N$5+N$6)*N$7</f>
        <v>6822180.3135715667</v>
      </c>
      <c r="O227" s="35">
        <f>((Produção!O221*PreçoLivre!O223*(1-Painel!$B$8)-O$3-O$4-O$6)*(1-Painel!$E$7)-O$5+O$6)*O$7</f>
        <v>6242881.563329394</v>
      </c>
      <c r="P227" s="35">
        <f>((Produção!P221*PreçoLivre!P223*(1-Painel!$B$8)-P$3-P$4-P$6)*(1-Painel!$E$7)-P$5+P$6)*P$7</f>
        <v>5623277.0566502446</v>
      </c>
      <c r="Q227" s="35">
        <f>((Produção!Q221*PreçoLivre!Q223*(1-Painel!$B$8)-Q$3-Q$4-Q$6)*(1-Painel!$E$7)-Q$5+Q$6)*Q$7</f>
        <v>5529448.3527226271</v>
      </c>
      <c r="R227" s="35">
        <f>((Produção!R221*PreçoLivre!R223*(1-Painel!$B$8)-R$3-R$4-R$6)*(1-Painel!$E$7)-R$5+R$6)*R$7</f>
        <v>5002274.5793416081</v>
      </c>
      <c r="S227" s="35">
        <f>((Produção!S221*PreçoLivre!S223*(1-Painel!$B$8)-S$3-S$4-S$6)*(1-Painel!$E$7)-S$5+S$6)*S$7</f>
        <v>4652840.8542608824</v>
      </c>
      <c r="T227" s="35">
        <f>((Produção!T221*PreçoLivre!T223*(1-Painel!$B$8)-T$3-T$4-T$6)*(1-Painel!$E$7)-T$5+T$6)*T$7</f>
        <v>4407797.8838534998</v>
      </c>
      <c r="U227" s="35">
        <f>((Produção!U221*PreçoLivre!U223*(1-Painel!$B$8)-U$3-U$4-U$6)*(1-Painel!$E$7)-U$5+U$6)*U$7</f>
        <v>3942364.0340275676</v>
      </c>
      <c r="V227" s="35">
        <f>((Produção!V221*PreçoLivre!V223*(1-Painel!$B$8)-V$3-V$4-V$6)*(1-Painel!$E$7)-V$5+V$6)*V$7</f>
        <v>3387989.9643167634</v>
      </c>
    </row>
    <row r="228" spans="1:22" x14ac:dyDescent="0.25">
      <c r="A228" s="36">
        <v>219</v>
      </c>
      <c r="B228" s="35">
        <f t="shared" si="3"/>
        <v>179345114.35361063</v>
      </c>
      <c r="C228" s="35">
        <f>((Produção!C222*PreçoLivre!C224*(1-Painel!$B$8)-C$3-C$4-C$6)*(1-Painel!$E$7)-C$5+C$6)*C$7</f>
        <v>21284701.19303957</v>
      </c>
      <c r="D228" s="35">
        <f>((Produção!D222*PreçoLivre!D224*(1-Painel!$B$8)-D$3-D$4-D$6)*(1-Painel!$E$7)-D$5+D$6)*D$7</f>
        <v>18267895.257148013</v>
      </c>
      <c r="E228" s="35">
        <f>((Produção!E222*PreçoLivre!E224*(1-Painel!$B$8)-E$3-E$4-E$6)*(1-Painel!$E$7)-E$5+E$6)*E$7</f>
        <v>16324903.91844077</v>
      </c>
      <c r="F228" s="35">
        <f>((Produção!F222*PreçoLivre!F224*(1-Painel!$B$8)-F$3-F$4-F$6)*(1-Painel!$E$7)-F$5+F$6)*F$7</f>
        <v>14244075.712207282</v>
      </c>
      <c r="G228" s="35">
        <f>((Produção!G222*PreçoLivre!G224*(1-Painel!$B$8)-G$3-G$4-G$6)*(1-Painel!$E$7)-G$5+G$6)*G$7</f>
        <v>13014314.449129231</v>
      </c>
      <c r="H228" s="35">
        <f>((Produção!H222*PreçoLivre!H224*(1-Painel!$B$8)-H$3-H$4-H$6)*(1-Painel!$E$7)-H$5+H$6)*H$7</f>
        <v>11734275.934296168</v>
      </c>
      <c r="I228" s="35">
        <f>((Produção!I222*PreçoLivre!I224*(1-Painel!$B$8)-I$3-I$4-I$6)*(1-Painel!$E$7)-I$5+I$6)*I$7</f>
        <v>10301392.34087993</v>
      </c>
      <c r="J228" s="35">
        <f>((Produção!J222*PreçoLivre!J224*(1-Painel!$B$8)-J$3-J$4-J$6)*(1-Painel!$E$7)-J$5+J$6)*J$7</f>
        <v>9254659.2341017947</v>
      </c>
      <c r="K228" s="35">
        <f>((Produção!K222*PreçoLivre!K224*(1-Painel!$B$8)-K$3-K$4-K$6)*(1-Painel!$E$7)-K$5+K$6)*K$7</f>
        <v>8986945.3403819185</v>
      </c>
      <c r="L228" s="35">
        <f>((Produção!L222*PreçoLivre!L224*(1-Painel!$B$8)-L$3-L$4-L$6)*(1-Painel!$E$7)-L$5+L$6)*L$7</f>
        <v>8152082.579799274</v>
      </c>
      <c r="M228" s="35">
        <f>((Produção!M222*PreçoLivre!M224*(1-Painel!$B$8)-M$3-M$4-M$6)*(1-Painel!$E$7)-M$5+M$6)*M$7</f>
        <v>7525854.2718796413</v>
      </c>
      <c r="N228" s="35">
        <f>((Produção!N222*PreçoLivre!N224*(1-Painel!$B$8)-N$3-N$4-N$6)*(1-Painel!$E$7)-N$5+N$6)*N$7</f>
        <v>6553801.8115858873</v>
      </c>
      <c r="O228" s="35">
        <f>((Produção!O222*PreçoLivre!O224*(1-Painel!$B$8)-O$3-O$4-O$6)*(1-Painel!$E$7)-O$5+O$6)*O$7</f>
        <v>5683661.1048512598</v>
      </c>
      <c r="P228" s="35">
        <f>((Produção!P222*PreçoLivre!P224*(1-Painel!$B$8)-P$3-P$4-P$6)*(1-Painel!$E$7)-P$5+P$6)*P$7</f>
        <v>5248172.8241239619</v>
      </c>
      <c r="Q228" s="35">
        <f>((Produção!Q222*PreçoLivre!Q224*(1-Painel!$B$8)-Q$3-Q$4-Q$6)*(1-Painel!$E$7)-Q$5+Q$6)*Q$7</f>
        <v>4622123.3351333942</v>
      </c>
      <c r="R228" s="35">
        <f>((Produção!R222*PreçoLivre!R224*(1-Painel!$B$8)-R$3-R$4-R$6)*(1-Painel!$E$7)-R$5+R$6)*R$7</f>
        <v>4290638.5241163205</v>
      </c>
      <c r="S228" s="35">
        <f>((Produção!S222*PreçoLivre!S224*(1-Painel!$B$8)-S$3-S$4-S$6)*(1-Painel!$E$7)-S$5+S$6)*S$7</f>
        <v>3931222.4888779796</v>
      </c>
      <c r="T228" s="35">
        <f>((Produção!T222*PreçoLivre!T224*(1-Painel!$B$8)-T$3-T$4-T$6)*(1-Painel!$E$7)-T$5+T$6)*T$7</f>
        <v>3547407.3524890533</v>
      </c>
      <c r="U228" s="35">
        <f>((Produção!U222*PreçoLivre!U224*(1-Painel!$B$8)-U$3-U$4-U$6)*(1-Painel!$E$7)-U$5+U$6)*U$7</f>
        <v>3227729.7750970433</v>
      </c>
      <c r="V228" s="35">
        <f>((Produção!V222*PreçoLivre!V224*(1-Painel!$B$8)-V$3-V$4-V$6)*(1-Painel!$E$7)-V$5+V$6)*V$7</f>
        <v>3149256.9060322149</v>
      </c>
    </row>
    <row r="229" spans="1:22" x14ac:dyDescent="0.25">
      <c r="A229" s="36">
        <v>220</v>
      </c>
      <c r="B229" s="35">
        <f t="shared" si="3"/>
        <v>217607565.3539387</v>
      </c>
      <c r="C229" s="35">
        <f>((Produção!C223*PreçoLivre!C225*(1-Painel!$B$8)-C$3-C$4-C$6)*(1-Painel!$E$7)-C$5+C$6)*C$7</f>
        <v>23122788.040684465</v>
      </c>
      <c r="D229" s="35">
        <f>((Produção!D223*PreçoLivre!D225*(1-Painel!$B$8)-D$3-D$4-D$6)*(1-Painel!$E$7)-D$5+D$6)*D$7</f>
        <v>20014558.327716216</v>
      </c>
      <c r="E229" s="35">
        <f>((Produção!E223*PreçoLivre!E225*(1-Painel!$B$8)-E$3-E$4-E$6)*(1-Painel!$E$7)-E$5+E$6)*E$7</f>
        <v>18122077.583053276</v>
      </c>
      <c r="F229" s="35">
        <f>((Produção!F223*PreçoLivre!F225*(1-Painel!$B$8)-F$3-F$4-F$6)*(1-Painel!$E$7)-F$5+F$6)*F$7</f>
        <v>17285695.184105981</v>
      </c>
      <c r="G229" s="35">
        <f>((Produção!G223*PreçoLivre!G225*(1-Painel!$B$8)-G$3-G$4-G$6)*(1-Painel!$E$7)-G$5+G$6)*G$7</f>
        <v>16242929.254081808</v>
      </c>
      <c r="H229" s="35">
        <f>((Produção!H223*PreçoLivre!H225*(1-Painel!$B$8)-H$3-H$4-H$6)*(1-Painel!$E$7)-H$5+H$6)*H$7</f>
        <v>14575834.271826871</v>
      </c>
      <c r="I229" s="35">
        <f>((Produção!I223*PreçoLivre!I225*(1-Painel!$B$8)-I$3-I$4-I$6)*(1-Painel!$E$7)-I$5+I$6)*I$7</f>
        <v>13134242.337663533</v>
      </c>
      <c r="J229" s="35">
        <f>((Produção!J223*PreçoLivre!J225*(1-Painel!$B$8)-J$3-J$4-J$6)*(1-Painel!$E$7)-J$5+J$6)*J$7</f>
        <v>12085347.982346155</v>
      </c>
      <c r="K229" s="35">
        <f>((Produção!K223*PreçoLivre!K225*(1-Painel!$B$8)-K$3-K$4-K$6)*(1-Painel!$E$7)-K$5+K$6)*K$7</f>
        <v>10448469.858405463</v>
      </c>
      <c r="L229" s="35">
        <f>((Produção!L223*PreçoLivre!L225*(1-Painel!$B$8)-L$3-L$4-L$6)*(1-Painel!$E$7)-L$5+L$6)*L$7</f>
        <v>9603446.9428847935</v>
      </c>
      <c r="M229" s="35">
        <f>((Produção!M223*PreçoLivre!M225*(1-Painel!$B$8)-M$3-M$4-M$6)*(1-Painel!$E$7)-M$5+M$6)*M$7</f>
        <v>8777224.9795437325</v>
      </c>
      <c r="N229" s="35">
        <f>((Produção!N223*PreçoLivre!N225*(1-Painel!$B$8)-N$3-N$4-N$6)*(1-Painel!$E$7)-N$5+N$6)*N$7</f>
        <v>8657636.0963991378</v>
      </c>
      <c r="O229" s="35">
        <f>((Produção!O223*PreçoLivre!O225*(1-Painel!$B$8)-O$3-O$4-O$6)*(1-Painel!$E$7)-O$5+O$6)*O$7</f>
        <v>7219188.2633682871</v>
      </c>
      <c r="P229" s="35">
        <f>((Produção!P223*PreçoLivre!P225*(1-Painel!$B$8)-P$3-P$4-P$6)*(1-Painel!$E$7)-P$5+P$6)*P$7</f>
        <v>6511381.0608741194</v>
      </c>
      <c r="Q229" s="35">
        <f>((Produção!Q223*PreçoLivre!Q225*(1-Painel!$B$8)-Q$3-Q$4-Q$6)*(1-Painel!$E$7)-Q$5+Q$6)*Q$7</f>
        <v>6092208.8548460556</v>
      </c>
      <c r="R229" s="35">
        <f>((Produção!R223*PreçoLivre!R225*(1-Painel!$B$8)-R$3-R$4-R$6)*(1-Painel!$E$7)-R$5+R$6)*R$7</f>
        <v>5778376.5536399437</v>
      </c>
      <c r="S229" s="35">
        <f>((Produção!S223*PreçoLivre!S225*(1-Painel!$B$8)-S$3-S$4-S$6)*(1-Painel!$E$7)-S$5+S$6)*S$7</f>
        <v>5487179.6745621106</v>
      </c>
      <c r="T229" s="35">
        <f>((Produção!T223*PreçoLivre!T225*(1-Painel!$B$8)-T$3-T$4-T$6)*(1-Painel!$E$7)-T$5+T$6)*T$7</f>
        <v>5355004.5087430542</v>
      </c>
      <c r="U229" s="35">
        <f>((Produção!U223*PreçoLivre!U225*(1-Painel!$B$8)-U$3-U$4-U$6)*(1-Painel!$E$7)-U$5+U$6)*U$7</f>
        <v>4824636.3499662653</v>
      </c>
      <c r="V229" s="35">
        <f>((Produção!V223*PreçoLivre!V225*(1-Painel!$B$8)-V$3-V$4-V$6)*(1-Painel!$E$7)-V$5+V$6)*V$7</f>
        <v>4269339.229227446</v>
      </c>
    </row>
    <row r="230" spans="1:22" x14ac:dyDescent="0.25">
      <c r="A230" s="36">
        <v>221</v>
      </c>
      <c r="B230" s="35">
        <f t="shared" si="3"/>
        <v>242764663.03398964</v>
      </c>
      <c r="C230" s="35">
        <f>((Produção!C224*PreçoLivre!C226*(1-Painel!$B$8)-C$3-C$4-C$6)*(1-Painel!$E$7)-C$5+C$6)*C$7</f>
        <v>22638119.580971755</v>
      </c>
      <c r="D230" s="35">
        <f>((Produção!D224*PreçoLivre!D226*(1-Painel!$B$8)-D$3-D$4-D$6)*(1-Painel!$E$7)-D$5+D$6)*D$7</f>
        <v>20689669.974667031</v>
      </c>
      <c r="E230" s="35">
        <f>((Produção!E224*PreçoLivre!E226*(1-Painel!$B$8)-E$3-E$4-E$6)*(1-Painel!$E$7)-E$5+E$6)*E$7</f>
        <v>19714773.092070766</v>
      </c>
      <c r="F230" s="35">
        <f>((Produção!F224*PreçoLivre!F226*(1-Painel!$B$8)-F$3-F$4-F$6)*(1-Painel!$E$7)-F$5+F$6)*F$7</f>
        <v>18776761.657268133</v>
      </c>
      <c r="G230" s="35">
        <f>((Produção!G224*PreçoLivre!G226*(1-Painel!$B$8)-G$3-G$4-G$6)*(1-Painel!$E$7)-G$5+G$6)*G$7</f>
        <v>16845093.976666838</v>
      </c>
      <c r="H230" s="35">
        <f>((Produção!H224*PreçoLivre!H226*(1-Painel!$B$8)-H$3-H$4-H$6)*(1-Painel!$E$7)-H$5+H$6)*H$7</f>
        <v>15692671.911997408</v>
      </c>
      <c r="I230" s="35">
        <f>((Produção!I224*PreçoLivre!I226*(1-Painel!$B$8)-I$3-I$4-I$6)*(1-Painel!$E$7)-I$5+I$6)*I$7</f>
        <v>15090939.828048514</v>
      </c>
      <c r="J230" s="35">
        <f>((Produção!J224*PreçoLivre!J226*(1-Painel!$B$8)-J$3-J$4-J$6)*(1-Painel!$E$7)-J$5+J$6)*J$7</f>
        <v>13649272.712747961</v>
      </c>
      <c r="K230" s="35">
        <f>((Produção!K224*PreçoLivre!K226*(1-Painel!$B$8)-K$3-K$4-K$6)*(1-Painel!$E$7)-K$5+K$6)*K$7</f>
        <v>12228524.699931413</v>
      </c>
      <c r="L230" s="35">
        <f>((Produção!L224*PreçoLivre!L226*(1-Painel!$B$8)-L$3-L$4-L$6)*(1-Painel!$E$7)-L$5+L$6)*L$7</f>
        <v>10702810.171396732</v>
      </c>
      <c r="M230" s="35">
        <f>((Produção!M224*PreçoLivre!M226*(1-Painel!$B$8)-M$3-M$4-M$6)*(1-Painel!$E$7)-M$5+M$6)*M$7</f>
        <v>10477964.13285757</v>
      </c>
      <c r="N230" s="35">
        <f>((Produção!N224*PreçoLivre!N226*(1-Painel!$B$8)-N$3-N$4-N$6)*(1-Painel!$E$7)-N$5+N$6)*N$7</f>
        <v>10119110.52165748</v>
      </c>
      <c r="O230" s="35">
        <f>((Produção!O224*PreçoLivre!O226*(1-Painel!$B$8)-O$3-O$4-O$6)*(1-Painel!$E$7)-O$5+O$6)*O$7</f>
        <v>9268221.5392865073</v>
      </c>
      <c r="P230" s="35">
        <f>((Produção!P224*PreçoLivre!P226*(1-Painel!$B$8)-P$3-P$4-P$6)*(1-Painel!$E$7)-P$5+P$6)*P$7</f>
        <v>8434616.6648183018</v>
      </c>
      <c r="Q230" s="35">
        <f>((Produção!Q224*PreçoLivre!Q226*(1-Painel!$B$8)-Q$3-Q$4-Q$6)*(1-Painel!$E$7)-Q$5+Q$6)*Q$7</f>
        <v>8082212.6405019602</v>
      </c>
      <c r="R230" s="35">
        <f>((Produção!R224*PreçoLivre!R226*(1-Painel!$B$8)-R$3-R$4-R$6)*(1-Painel!$E$7)-R$5+R$6)*R$7</f>
        <v>7360849.0585376946</v>
      </c>
      <c r="S230" s="35">
        <f>((Produção!S224*PreçoLivre!S226*(1-Painel!$B$8)-S$3-S$4-S$6)*(1-Painel!$E$7)-S$5+S$6)*S$7</f>
        <v>6825152.6113187103</v>
      </c>
      <c r="T230" s="35">
        <f>((Produção!T224*PreçoLivre!T226*(1-Painel!$B$8)-T$3-T$4-T$6)*(1-Painel!$E$7)-T$5+T$6)*T$7</f>
        <v>6003780.1341193719</v>
      </c>
      <c r="U230" s="35">
        <f>((Produção!U224*PreçoLivre!U226*(1-Painel!$B$8)-U$3-U$4-U$6)*(1-Painel!$E$7)-U$5+U$6)*U$7</f>
        <v>5388426.7267408166</v>
      </c>
      <c r="V230" s="35">
        <f>((Produção!V224*PreçoLivre!V226*(1-Painel!$B$8)-V$3-V$4-V$6)*(1-Painel!$E$7)-V$5+V$6)*V$7</f>
        <v>4775691.3983847098</v>
      </c>
    </row>
    <row r="231" spans="1:22" x14ac:dyDescent="0.25">
      <c r="A231" s="36">
        <v>222</v>
      </c>
      <c r="B231" s="35">
        <f t="shared" si="3"/>
        <v>218181240.12335426</v>
      </c>
      <c r="C231" s="35">
        <f>((Produção!C225*PreçoLivre!C227*(1-Painel!$B$8)-C$3-C$4-C$6)*(1-Painel!$E$7)-C$5+C$6)*C$7</f>
        <v>22420710.285287358</v>
      </c>
      <c r="D231" s="35">
        <f>((Produção!D225*PreçoLivre!D227*(1-Painel!$B$8)-D$3-D$4-D$6)*(1-Painel!$E$7)-D$5+D$6)*D$7</f>
        <v>19684877.95211181</v>
      </c>
      <c r="E231" s="35">
        <f>((Produção!E225*PreçoLivre!E227*(1-Painel!$B$8)-E$3-E$4-E$6)*(1-Painel!$E$7)-E$5+E$6)*E$7</f>
        <v>18049131.926848453</v>
      </c>
      <c r="F231" s="35">
        <f>((Produção!F225*PreçoLivre!F227*(1-Painel!$B$8)-F$3-F$4-F$6)*(1-Painel!$E$7)-F$5+F$6)*F$7</f>
        <v>16623587.489628889</v>
      </c>
      <c r="G231" s="35">
        <f>((Produção!G225*PreçoLivre!G227*(1-Painel!$B$8)-G$3-G$4-G$6)*(1-Painel!$E$7)-G$5+G$6)*G$7</f>
        <v>15208880.178656826</v>
      </c>
      <c r="H231" s="35">
        <f>((Produção!H225*PreçoLivre!H227*(1-Painel!$B$8)-H$3-H$4-H$6)*(1-Painel!$E$7)-H$5+H$6)*H$7</f>
        <v>14247449.272939149</v>
      </c>
      <c r="I231" s="35">
        <f>((Produção!I225*PreçoLivre!I227*(1-Painel!$B$8)-I$3-I$4-I$6)*(1-Painel!$E$7)-I$5+I$6)*I$7</f>
        <v>13026077.441764742</v>
      </c>
      <c r="J231" s="35">
        <f>((Produção!J225*PreçoLivre!J227*(1-Painel!$B$8)-J$3-J$4-J$6)*(1-Painel!$E$7)-J$5+J$6)*J$7</f>
        <v>12059367.579350298</v>
      </c>
      <c r="K231" s="35">
        <f>((Produção!K225*PreçoLivre!K227*(1-Painel!$B$8)-K$3-K$4-K$6)*(1-Painel!$E$7)-K$5+K$6)*K$7</f>
        <v>11125800.775897058</v>
      </c>
      <c r="L231" s="35">
        <f>((Produção!L225*PreçoLivre!L227*(1-Painel!$B$8)-L$3-L$4-L$6)*(1-Painel!$E$7)-L$5+L$6)*L$7</f>
        <v>10733149.535716543</v>
      </c>
      <c r="M231" s="35">
        <f>((Produção!M225*PreçoLivre!M227*(1-Painel!$B$8)-M$3-M$4-M$6)*(1-Painel!$E$7)-M$5+M$6)*M$7</f>
        <v>10095489.916494541</v>
      </c>
      <c r="N231" s="35">
        <f>((Produção!N225*PreçoLivre!N227*(1-Painel!$B$8)-N$3-N$4-N$6)*(1-Painel!$E$7)-N$5+N$6)*N$7</f>
        <v>9041542.2033532429</v>
      </c>
      <c r="O231" s="35">
        <f>((Produção!O225*PreçoLivre!O227*(1-Painel!$B$8)-O$3-O$4-O$6)*(1-Painel!$E$7)-O$5+O$6)*O$7</f>
        <v>7568747.2180526517</v>
      </c>
      <c r="P231" s="35">
        <f>((Produção!P225*PreçoLivre!P227*(1-Painel!$B$8)-P$3-P$4-P$6)*(1-Painel!$E$7)-P$5+P$6)*P$7</f>
        <v>7066605.1823574649</v>
      </c>
      <c r="Q231" s="35">
        <f>((Produção!Q225*PreçoLivre!Q227*(1-Painel!$B$8)-Q$3-Q$4-Q$6)*(1-Painel!$E$7)-Q$5+Q$6)*Q$7</f>
        <v>6559953.5857494976</v>
      </c>
      <c r="R231" s="35">
        <f>((Produção!R225*PreçoLivre!R227*(1-Painel!$B$8)-R$3-R$4-R$6)*(1-Painel!$E$7)-R$5+R$6)*R$7</f>
        <v>6107922.3736842666</v>
      </c>
      <c r="S231" s="35">
        <f>((Produção!S225*PreçoLivre!S227*(1-Painel!$B$8)-S$3-S$4-S$6)*(1-Painel!$E$7)-S$5+S$6)*S$7</f>
        <v>5291814.5141281346</v>
      </c>
      <c r="T231" s="35">
        <f>((Produção!T225*PreçoLivre!T227*(1-Painel!$B$8)-T$3-T$4-T$6)*(1-Painel!$E$7)-T$5+T$6)*T$7</f>
        <v>4729837.1810856434</v>
      </c>
      <c r="U231" s="35">
        <f>((Produção!U225*PreçoLivre!U227*(1-Painel!$B$8)-U$3-U$4-U$6)*(1-Painel!$E$7)-U$5+U$6)*U$7</f>
        <v>4495690.1790385339</v>
      </c>
      <c r="V231" s="35">
        <f>((Produção!V225*PreçoLivre!V227*(1-Painel!$B$8)-V$3-V$4-V$6)*(1-Painel!$E$7)-V$5+V$6)*V$7</f>
        <v>4044605.3312091152</v>
      </c>
    </row>
    <row r="232" spans="1:22" x14ac:dyDescent="0.25">
      <c r="A232" s="36">
        <v>223</v>
      </c>
      <c r="B232" s="35">
        <f t="shared" si="3"/>
        <v>223458667.45569363</v>
      </c>
      <c r="C232" s="35">
        <f>((Produção!C226*PreçoLivre!C228*(1-Painel!$B$8)-C$3-C$4-C$6)*(1-Painel!$E$7)-C$5+C$6)*C$7</f>
        <v>22485031.30208572</v>
      </c>
      <c r="D232" s="35">
        <f>((Produção!D226*PreçoLivre!D228*(1-Painel!$B$8)-D$3-D$4-D$6)*(1-Painel!$E$7)-D$5+D$6)*D$7</f>
        <v>19445193.05206475</v>
      </c>
      <c r="E232" s="35">
        <f>((Produção!E226*PreçoLivre!E228*(1-Painel!$B$8)-E$3-E$4-E$6)*(1-Painel!$E$7)-E$5+E$6)*E$7</f>
        <v>16925142.163218122</v>
      </c>
      <c r="F232" s="35">
        <f>((Produção!F226*PreçoLivre!F228*(1-Painel!$B$8)-F$3-F$4-F$6)*(1-Painel!$E$7)-F$5+F$6)*F$7</f>
        <v>16337509.118571177</v>
      </c>
      <c r="G232" s="35">
        <f>((Produção!G226*PreçoLivre!G228*(1-Painel!$B$8)-G$3-G$4-G$6)*(1-Painel!$E$7)-G$5+G$6)*G$7</f>
        <v>14923155.63166051</v>
      </c>
      <c r="H232" s="35">
        <f>((Produção!H226*PreçoLivre!H228*(1-Painel!$B$8)-H$3-H$4-H$6)*(1-Painel!$E$7)-H$5+H$6)*H$7</f>
        <v>13401809.813490504</v>
      </c>
      <c r="I232" s="35">
        <f>((Produção!I226*PreçoLivre!I228*(1-Painel!$B$8)-I$3-I$4-I$6)*(1-Painel!$E$7)-I$5+I$6)*I$7</f>
        <v>12685292.03617602</v>
      </c>
      <c r="J232" s="35">
        <f>((Produção!J226*PreçoLivre!J228*(1-Painel!$B$8)-J$3-J$4-J$6)*(1-Painel!$E$7)-J$5+J$6)*J$7</f>
        <v>12469333.344350955</v>
      </c>
      <c r="K232" s="35">
        <f>((Produção!K226*PreçoLivre!K228*(1-Painel!$B$8)-K$3-K$4-K$6)*(1-Painel!$E$7)-K$5+K$6)*K$7</f>
        <v>11560813.889945116</v>
      </c>
      <c r="L232" s="35">
        <f>((Produção!L226*PreçoLivre!L228*(1-Painel!$B$8)-L$3-L$4-L$6)*(1-Painel!$E$7)-L$5+L$6)*L$7</f>
        <v>10436439.214021897</v>
      </c>
      <c r="M232" s="35">
        <f>((Produção!M226*PreçoLivre!M228*(1-Painel!$B$8)-M$3-M$4-M$6)*(1-Painel!$E$7)-M$5+M$6)*M$7</f>
        <v>10033598.012139983</v>
      </c>
      <c r="N232" s="35">
        <f>((Produção!N226*PreçoLivre!N228*(1-Painel!$B$8)-N$3-N$4-N$6)*(1-Painel!$E$7)-N$5+N$6)*N$7</f>
        <v>9545173.2648650128</v>
      </c>
      <c r="O232" s="35">
        <f>((Produção!O226*PreçoLivre!O228*(1-Painel!$B$8)-O$3-O$4-O$6)*(1-Painel!$E$7)-O$5+O$6)*O$7</f>
        <v>8983406.7677876111</v>
      </c>
      <c r="P232" s="35">
        <f>((Produção!P226*PreçoLivre!P228*(1-Painel!$B$8)-P$3-P$4-P$6)*(1-Painel!$E$7)-P$5+P$6)*P$7</f>
        <v>8145208.0661034342</v>
      </c>
      <c r="Q232" s="35">
        <f>((Produção!Q226*PreçoLivre!Q228*(1-Painel!$B$8)-Q$3-Q$4-Q$6)*(1-Painel!$E$7)-Q$5+Q$6)*Q$7</f>
        <v>7595948.5533455843</v>
      </c>
      <c r="R232" s="35">
        <f>((Produção!R226*PreçoLivre!R228*(1-Painel!$B$8)-R$3-R$4-R$6)*(1-Painel!$E$7)-R$5+R$6)*R$7</f>
        <v>6775616.4322687639</v>
      </c>
      <c r="S232" s="35">
        <f>((Produção!S226*PreçoLivre!S228*(1-Painel!$B$8)-S$3-S$4-S$6)*(1-Painel!$E$7)-S$5+S$6)*S$7</f>
        <v>5955502.4674337925</v>
      </c>
      <c r="T232" s="35">
        <f>((Produção!T226*PreçoLivre!T228*(1-Painel!$B$8)-T$3-T$4-T$6)*(1-Painel!$E$7)-T$5+T$6)*T$7</f>
        <v>5508237.5331444861</v>
      </c>
      <c r="U232" s="35">
        <f>((Produção!U226*PreçoLivre!U228*(1-Painel!$B$8)-U$3-U$4-U$6)*(1-Painel!$E$7)-U$5+U$6)*U$7</f>
        <v>5385898.8948672749</v>
      </c>
      <c r="V232" s="35">
        <f>((Produção!V226*PreçoLivre!V228*(1-Painel!$B$8)-V$3-V$4-V$6)*(1-Painel!$E$7)-V$5+V$6)*V$7</f>
        <v>4860357.8981529381</v>
      </c>
    </row>
    <row r="233" spans="1:22" x14ac:dyDescent="0.25">
      <c r="A233" s="36">
        <v>224</v>
      </c>
      <c r="B233" s="35">
        <f t="shared" si="3"/>
        <v>231452246.40700248</v>
      </c>
      <c r="C233" s="35">
        <f>((Produção!C227*PreçoLivre!C229*(1-Painel!$B$8)-C$3-C$4-C$6)*(1-Painel!$E$7)-C$5+C$6)*C$7</f>
        <v>22394878.631867755</v>
      </c>
      <c r="D233" s="35">
        <f>((Produção!D227*PreçoLivre!D229*(1-Painel!$B$8)-D$3-D$4-D$6)*(1-Painel!$E$7)-D$5+D$6)*D$7</f>
        <v>19570145.096736249</v>
      </c>
      <c r="E233" s="35">
        <f>((Produção!E227*PreçoLivre!E229*(1-Painel!$B$8)-E$3-E$4-E$6)*(1-Painel!$E$7)-E$5+E$6)*E$7</f>
        <v>18365193.40019238</v>
      </c>
      <c r="F233" s="35">
        <f>((Produção!F227*PreçoLivre!F229*(1-Painel!$B$8)-F$3-F$4-F$6)*(1-Painel!$E$7)-F$5+F$6)*F$7</f>
        <v>18100079.726290971</v>
      </c>
      <c r="G233" s="35">
        <f>((Produção!G227*PreçoLivre!G229*(1-Painel!$B$8)-G$3-G$4-G$6)*(1-Painel!$E$7)-G$5+G$6)*G$7</f>
        <v>16658867.451780541</v>
      </c>
      <c r="H233" s="35">
        <f>((Produção!H227*PreçoLivre!H229*(1-Painel!$B$8)-H$3-H$4-H$6)*(1-Painel!$E$7)-H$5+H$6)*H$7</f>
        <v>15000423.915657861</v>
      </c>
      <c r="I233" s="35">
        <f>((Produção!I227*PreçoLivre!I229*(1-Painel!$B$8)-I$3-I$4-I$6)*(1-Painel!$E$7)-I$5+I$6)*I$7</f>
        <v>14643977.089908935</v>
      </c>
      <c r="J233" s="35">
        <f>((Produção!J227*PreçoLivre!J229*(1-Painel!$B$8)-J$3-J$4-J$6)*(1-Painel!$E$7)-J$5+J$6)*J$7</f>
        <v>13706264.685014503</v>
      </c>
      <c r="K233" s="35">
        <f>((Produção!K227*PreçoLivre!K229*(1-Painel!$B$8)-K$3-K$4-K$6)*(1-Painel!$E$7)-K$5+K$6)*K$7</f>
        <v>12296285.918024693</v>
      </c>
      <c r="L233" s="35">
        <f>((Produção!L227*PreçoLivre!L229*(1-Painel!$B$8)-L$3-L$4-L$6)*(1-Painel!$E$7)-L$5+L$6)*L$7</f>
        <v>11329833.68557363</v>
      </c>
      <c r="M233" s="35">
        <f>((Produção!M227*PreçoLivre!M229*(1-Painel!$B$8)-M$3-M$4-M$6)*(1-Painel!$E$7)-M$5+M$6)*M$7</f>
        <v>10296450.767729226</v>
      </c>
      <c r="N233" s="35">
        <f>((Produção!N227*PreçoLivre!N229*(1-Painel!$B$8)-N$3-N$4-N$6)*(1-Painel!$E$7)-N$5+N$6)*N$7</f>
        <v>9488077.5284216404</v>
      </c>
      <c r="O233" s="35">
        <f>((Produção!O227*PreçoLivre!O229*(1-Painel!$B$8)-O$3-O$4-O$6)*(1-Painel!$E$7)-O$5+O$6)*O$7</f>
        <v>8566621.1291618831</v>
      </c>
      <c r="P233" s="35">
        <f>((Produção!P227*PreçoLivre!P229*(1-Painel!$B$8)-P$3-P$4-P$6)*(1-Painel!$E$7)-P$5+P$6)*P$7</f>
        <v>7586912.4426786071</v>
      </c>
      <c r="Q233" s="35">
        <f>((Produção!Q227*PreçoLivre!Q229*(1-Painel!$B$8)-Q$3-Q$4-Q$6)*(1-Painel!$E$7)-Q$5+Q$6)*Q$7</f>
        <v>7121559.2465223204</v>
      </c>
      <c r="R233" s="35">
        <f>((Produção!R227*PreçoLivre!R229*(1-Painel!$B$8)-R$3-R$4-R$6)*(1-Painel!$E$7)-R$5+R$6)*R$7</f>
        <v>6528462.9136016089</v>
      </c>
      <c r="S233" s="35">
        <f>((Produção!S227*PreçoLivre!S229*(1-Painel!$B$8)-S$3-S$4-S$6)*(1-Painel!$E$7)-S$5+S$6)*S$7</f>
        <v>5882773.2291275784</v>
      </c>
      <c r="T233" s="35">
        <f>((Produção!T227*PreçoLivre!T229*(1-Painel!$B$8)-T$3-T$4-T$6)*(1-Painel!$E$7)-T$5+T$6)*T$7</f>
        <v>5308298.643194112</v>
      </c>
      <c r="U233" s="35">
        <f>((Produção!U227*PreçoLivre!U229*(1-Painel!$B$8)-U$3-U$4-U$6)*(1-Painel!$E$7)-U$5+U$6)*U$7</f>
        <v>4510287.5339740412</v>
      </c>
      <c r="V233" s="35">
        <f>((Produção!V227*PreçoLivre!V229*(1-Painel!$B$8)-V$3-V$4-V$6)*(1-Painel!$E$7)-V$5+V$6)*V$7</f>
        <v>4096853.3715439099</v>
      </c>
    </row>
    <row r="234" spans="1:22" x14ac:dyDescent="0.25">
      <c r="A234" s="36">
        <v>225</v>
      </c>
      <c r="B234" s="35">
        <f t="shared" si="3"/>
        <v>212421358.71288869</v>
      </c>
      <c r="C234" s="35">
        <f>((Produção!C228*PreçoLivre!C230*(1-Painel!$B$8)-C$3-C$4-C$6)*(1-Painel!$E$7)-C$5+C$6)*C$7</f>
        <v>23132905.990418572</v>
      </c>
      <c r="D234" s="35">
        <f>((Produção!D228*PreçoLivre!D230*(1-Painel!$B$8)-D$3-D$4-D$6)*(1-Painel!$E$7)-D$5+D$6)*D$7</f>
        <v>21267798.783513926</v>
      </c>
      <c r="E234" s="35">
        <f>((Produção!E228*PreçoLivre!E230*(1-Painel!$B$8)-E$3-E$4-E$6)*(1-Painel!$E$7)-E$5+E$6)*E$7</f>
        <v>19315799.884984456</v>
      </c>
      <c r="F234" s="35">
        <f>((Produção!F228*PreçoLivre!F230*(1-Painel!$B$8)-F$3-F$4-F$6)*(1-Painel!$E$7)-F$5+F$6)*F$7</f>
        <v>17500442.217671737</v>
      </c>
      <c r="G234" s="35">
        <f>((Produção!G228*PreçoLivre!G230*(1-Painel!$B$8)-G$3-G$4-G$6)*(1-Painel!$E$7)-G$5+G$6)*G$7</f>
        <v>15405859.736054091</v>
      </c>
      <c r="H234" s="35">
        <f>((Produção!H228*PreçoLivre!H230*(1-Painel!$B$8)-H$3-H$4-H$6)*(1-Painel!$E$7)-H$5+H$6)*H$7</f>
        <v>13826023.883183816</v>
      </c>
      <c r="I234" s="35">
        <f>((Produção!I228*PreçoLivre!I230*(1-Painel!$B$8)-I$3-I$4-I$6)*(1-Painel!$E$7)-I$5+I$6)*I$7</f>
        <v>12685082.661403986</v>
      </c>
      <c r="J234" s="35">
        <f>((Produção!J228*PreçoLivre!J230*(1-Painel!$B$8)-J$3-J$4-J$6)*(1-Painel!$E$7)-J$5+J$6)*J$7</f>
        <v>11335943.800885847</v>
      </c>
      <c r="K234" s="35">
        <f>((Produção!K228*PreçoLivre!K230*(1-Painel!$B$8)-K$3-K$4-K$6)*(1-Painel!$E$7)-K$5+K$6)*K$7</f>
        <v>9940669.4776417632</v>
      </c>
      <c r="L234" s="35">
        <f>((Produção!L228*PreçoLivre!L230*(1-Painel!$B$8)-L$3-L$4-L$6)*(1-Painel!$E$7)-L$5+L$6)*L$7</f>
        <v>8969906.2517111506</v>
      </c>
      <c r="M234" s="35">
        <f>((Produção!M228*PreçoLivre!M230*(1-Painel!$B$8)-M$3-M$4-M$6)*(1-Painel!$E$7)-M$5+M$6)*M$7</f>
        <v>8097218.0269294176</v>
      </c>
      <c r="N234" s="35">
        <f>((Produção!N228*PreçoLivre!N230*(1-Painel!$B$8)-N$3-N$4-N$6)*(1-Painel!$E$7)-N$5+N$6)*N$7</f>
        <v>7839338.6226114314</v>
      </c>
      <c r="O234" s="35">
        <f>((Produção!O228*PreçoLivre!O230*(1-Painel!$B$8)-O$3-O$4-O$6)*(1-Painel!$E$7)-O$5+O$6)*O$7</f>
        <v>7030565.6949132141</v>
      </c>
      <c r="P234" s="35">
        <f>((Produção!P228*PreçoLivre!P230*(1-Painel!$B$8)-P$3-P$4-P$6)*(1-Painel!$E$7)-P$5+P$6)*P$7</f>
        <v>6107949.1794382231</v>
      </c>
      <c r="Q234" s="35">
        <f>((Produção!Q228*PreçoLivre!Q230*(1-Painel!$B$8)-Q$3-Q$4-Q$6)*(1-Painel!$E$7)-Q$5+Q$6)*Q$7</f>
        <v>5755792.1420089547</v>
      </c>
      <c r="R234" s="35">
        <f>((Produção!R228*PreçoLivre!R230*(1-Painel!$B$8)-R$3-R$4-R$6)*(1-Painel!$E$7)-R$5+R$6)*R$7</f>
        <v>5353538.9597166264</v>
      </c>
      <c r="S234" s="35">
        <f>((Produção!S228*PreçoLivre!S230*(1-Painel!$B$8)-S$3-S$4-S$6)*(1-Painel!$E$7)-S$5+S$6)*S$7</f>
        <v>5172999.2157464828</v>
      </c>
      <c r="T234" s="35">
        <f>((Produção!T228*PreçoLivre!T230*(1-Painel!$B$8)-T$3-T$4-T$6)*(1-Painel!$E$7)-T$5+T$6)*T$7</f>
        <v>4793789.5758759109</v>
      </c>
      <c r="U234" s="35">
        <f>((Produção!U228*PreçoLivre!U230*(1-Painel!$B$8)-U$3-U$4-U$6)*(1-Painel!$E$7)-U$5+U$6)*U$7</f>
        <v>4657704.5985328779</v>
      </c>
      <c r="V234" s="35">
        <f>((Produção!V228*PreçoLivre!V230*(1-Painel!$B$8)-V$3-V$4-V$6)*(1-Painel!$E$7)-V$5+V$6)*V$7</f>
        <v>4232030.0096461829</v>
      </c>
    </row>
    <row r="235" spans="1:22" x14ac:dyDescent="0.25">
      <c r="A235" s="36">
        <v>226</v>
      </c>
      <c r="B235" s="35">
        <f t="shared" si="3"/>
        <v>224168857.84456632</v>
      </c>
      <c r="C235" s="35">
        <f>((Produção!C229*PreçoLivre!C231*(1-Painel!$B$8)-C$3-C$4-C$6)*(1-Painel!$E$7)-C$5+C$6)*C$7</f>
        <v>22518058.732965115</v>
      </c>
      <c r="D235" s="35">
        <f>((Produção!D229*PreçoLivre!D231*(1-Painel!$B$8)-D$3-D$4-D$6)*(1-Painel!$E$7)-D$5+D$6)*D$7</f>
        <v>20737137.052773956</v>
      </c>
      <c r="E235" s="35">
        <f>((Produção!E229*PreçoLivre!E231*(1-Painel!$B$8)-E$3-E$4-E$6)*(1-Painel!$E$7)-E$5+E$6)*E$7</f>
        <v>18238281.124915697</v>
      </c>
      <c r="F235" s="35">
        <f>((Produção!F229*PreçoLivre!F231*(1-Painel!$B$8)-F$3-F$4-F$6)*(1-Painel!$E$7)-F$5+F$6)*F$7</f>
        <v>16096940.114928497</v>
      </c>
      <c r="G235" s="35">
        <f>((Produção!G229*PreçoLivre!G231*(1-Painel!$B$8)-G$3-G$4-G$6)*(1-Painel!$E$7)-G$5+G$6)*G$7</f>
        <v>14420888.162667369</v>
      </c>
      <c r="H235" s="35">
        <f>((Produção!H229*PreçoLivre!H231*(1-Painel!$B$8)-H$3-H$4-H$6)*(1-Painel!$E$7)-H$5+H$6)*H$7</f>
        <v>13636077.552147903</v>
      </c>
      <c r="I235" s="35">
        <f>((Produção!I229*PreçoLivre!I231*(1-Painel!$B$8)-I$3-I$4-I$6)*(1-Painel!$E$7)-I$5+I$6)*I$7</f>
        <v>12902561.855060481</v>
      </c>
      <c r="J235" s="35">
        <f>((Produção!J229*PreçoLivre!J231*(1-Painel!$B$8)-J$3-J$4-J$6)*(1-Painel!$E$7)-J$5+J$6)*J$7</f>
        <v>11684992.638957607</v>
      </c>
      <c r="K235" s="35">
        <f>((Produção!K229*PreçoLivre!K231*(1-Painel!$B$8)-K$3-K$4-K$6)*(1-Painel!$E$7)-K$5+K$6)*K$7</f>
        <v>10816571.474473339</v>
      </c>
      <c r="L235" s="35">
        <f>((Produção!L229*PreçoLivre!L231*(1-Painel!$B$8)-L$3-L$4-L$6)*(1-Painel!$E$7)-L$5+L$6)*L$7</f>
        <v>10164185.631660875</v>
      </c>
      <c r="M235" s="35">
        <f>((Produção!M229*PreçoLivre!M231*(1-Painel!$B$8)-M$3-M$4-M$6)*(1-Painel!$E$7)-M$5+M$6)*M$7</f>
        <v>9703332.8645596635</v>
      </c>
      <c r="N235" s="35">
        <f>((Produção!N229*PreçoLivre!N231*(1-Painel!$B$8)-N$3-N$4-N$6)*(1-Painel!$E$7)-N$5+N$6)*N$7</f>
        <v>9358065.4096709508</v>
      </c>
      <c r="O235" s="35">
        <f>((Produção!O229*PreçoLivre!O231*(1-Painel!$B$8)-O$3-O$4-O$6)*(1-Painel!$E$7)-O$5+O$6)*O$7</f>
        <v>8477344.9010937307</v>
      </c>
      <c r="P235" s="35">
        <f>((Produção!P229*PreçoLivre!P231*(1-Painel!$B$8)-P$3-P$4-P$6)*(1-Painel!$E$7)-P$5+P$6)*P$7</f>
        <v>7877552.4680429008</v>
      </c>
      <c r="Q235" s="35">
        <f>((Produção!Q229*PreçoLivre!Q231*(1-Painel!$B$8)-Q$3-Q$4-Q$6)*(1-Painel!$E$7)-Q$5+Q$6)*Q$7</f>
        <v>7454015.6290670009</v>
      </c>
      <c r="R235" s="35">
        <f>((Produção!R229*PreçoLivre!R231*(1-Painel!$B$8)-R$3-R$4-R$6)*(1-Painel!$E$7)-R$5+R$6)*R$7</f>
        <v>6914409.2337113814</v>
      </c>
      <c r="S235" s="35">
        <f>((Produção!S229*PreçoLivre!S231*(1-Painel!$B$8)-S$3-S$4-S$6)*(1-Painel!$E$7)-S$5+S$6)*S$7</f>
        <v>6290131.4636723669</v>
      </c>
      <c r="T235" s="35">
        <f>((Produção!T229*PreçoLivre!T231*(1-Painel!$B$8)-T$3-T$4-T$6)*(1-Painel!$E$7)-T$5+T$6)*T$7</f>
        <v>5770692.1371688088</v>
      </c>
      <c r="U235" s="35">
        <f>((Produção!U229*PreçoLivre!U231*(1-Painel!$B$8)-U$3-U$4-U$6)*(1-Painel!$E$7)-U$5+U$6)*U$7</f>
        <v>5807827.976257585</v>
      </c>
      <c r="V235" s="35">
        <f>((Produção!V229*PreçoLivre!V231*(1-Painel!$B$8)-V$3-V$4-V$6)*(1-Painel!$E$7)-V$5+V$6)*V$7</f>
        <v>5299791.4207710931</v>
      </c>
    </row>
    <row r="236" spans="1:22" x14ac:dyDescent="0.25">
      <c r="A236" s="36">
        <v>227</v>
      </c>
      <c r="B236" s="35">
        <f t="shared" si="3"/>
        <v>234071886.8009679</v>
      </c>
      <c r="C236" s="35">
        <f>((Produção!C230*PreçoLivre!C232*(1-Painel!$B$8)-C$3-C$4-C$6)*(1-Painel!$E$7)-C$5+C$6)*C$7</f>
        <v>22800135.169431623</v>
      </c>
      <c r="D236" s="35">
        <f>((Produção!D230*PreçoLivre!D232*(1-Painel!$B$8)-D$3-D$4-D$6)*(1-Painel!$E$7)-D$5+D$6)*D$7</f>
        <v>21044743.017889321</v>
      </c>
      <c r="E236" s="35">
        <f>((Produção!E230*PreçoLivre!E232*(1-Painel!$B$8)-E$3-E$4-E$6)*(1-Painel!$E$7)-E$5+E$6)*E$7</f>
        <v>19552206.708296344</v>
      </c>
      <c r="F236" s="35">
        <f>((Produção!F230*PreçoLivre!F232*(1-Painel!$B$8)-F$3-F$4-F$6)*(1-Painel!$E$7)-F$5+F$6)*F$7</f>
        <v>18061598.532495666</v>
      </c>
      <c r="G236" s="35">
        <f>((Produção!G230*PreçoLivre!G232*(1-Painel!$B$8)-G$3-G$4-G$6)*(1-Painel!$E$7)-G$5+G$6)*G$7</f>
        <v>16083352.381897969</v>
      </c>
      <c r="H236" s="35">
        <f>((Produção!H230*PreçoLivre!H232*(1-Painel!$B$8)-H$3-H$4-H$6)*(1-Painel!$E$7)-H$5+H$6)*H$7</f>
        <v>14216081.045896159</v>
      </c>
      <c r="I236" s="35">
        <f>((Produção!I230*PreçoLivre!I232*(1-Painel!$B$8)-I$3-I$4-I$6)*(1-Painel!$E$7)-I$5+I$6)*I$7</f>
        <v>13369699.977318959</v>
      </c>
      <c r="J236" s="35">
        <f>((Produção!J230*PreçoLivre!J232*(1-Painel!$B$8)-J$3-J$4-J$6)*(1-Painel!$E$7)-J$5+J$6)*J$7</f>
        <v>12950421.702886995</v>
      </c>
      <c r="K236" s="35">
        <f>((Produção!K230*PreçoLivre!K232*(1-Painel!$B$8)-K$3-K$4-K$6)*(1-Painel!$E$7)-K$5+K$6)*K$7</f>
        <v>11926425.33910363</v>
      </c>
      <c r="L236" s="35">
        <f>((Produção!L230*PreçoLivre!L232*(1-Painel!$B$8)-L$3-L$4-L$6)*(1-Painel!$E$7)-L$5+L$6)*L$7</f>
        <v>11169524.257906789</v>
      </c>
      <c r="M236" s="35">
        <f>((Produção!M230*PreçoLivre!M232*(1-Painel!$B$8)-M$3-M$4-M$6)*(1-Painel!$E$7)-M$5+M$6)*M$7</f>
        <v>10190360.264968943</v>
      </c>
      <c r="N236" s="35">
        <f>((Produção!N230*PreçoLivre!N232*(1-Painel!$B$8)-N$3-N$4-N$6)*(1-Painel!$E$7)-N$5+N$6)*N$7</f>
        <v>9345371.9144982751</v>
      </c>
      <c r="O236" s="35">
        <f>((Produção!O230*PreçoLivre!O232*(1-Painel!$B$8)-O$3-O$4-O$6)*(1-Painel!$E$7)-O$5+O$6)*O$7</f>
        <v>8838507.3663488477</v>
      </c>
      <c r="P236" s="35">
        <f>((Produção!P230*PreçoLivre!P232*(1-Painel!$B$8)-P$3-P$4-P$6)*(1-Painel!$E$7)-P$5+P$6)*P$7</f>
        <v>7767495.3677401459</v>
      </c>
      <c r="Q236" s="35">
        <f>((Produção!Q230*PreçoLivre!Q232*(1-Painel!$B$8)-Q$3-Q$4-Q$6)*(1-Painel!$E$7)-Q$5+Q$6)*Q$7</f>
        <v>7382067.3906180775</v>
      </c>
      <c r="R236" s="35">
        <f>((Produção!R230*PreçoLivre!R232*(1-Painel!$B$8)-R$3-R$4-R$6)*(1-Painel!$E$7)-R$5+R$6)*R$7</f>
        <v>6937146.6702930555</v>
      </c>
      <c r="S236" s="35">
        <f>((Produção!S230*PreçoLivre!S232*(1-Painel!$B$8)-S$3-S$4-S$6)*(1-Painel!$E$7)-S$5+S$6)*S$7</f>
        <v>6272741.0998152345</v>
      </c>
      <c r="T236" s="35">
        <f>((Produção!T230*PreçoLivre!T232*(1-Painel!$B$8)-T$3-T$4-T$6)*(1-Painel!$E$7)-T$5+T$6)*T$7</f>
        <v>5841688.5625743056</v>
      </c>
      <c r="U236" s="35">
        <f>((Produção!U230*PreçoLivre!U232*(1-Painel!$B$8)-U$3-U$4-U$6)*(1-Painel!$E$7)-U$5+U$6)*U$7</f>
        <v>5379433.9731222987</v>
      </c>
      <c r="V236" s="35">
        <f>((Produção!V230*PreçoLivre!V232*(1-Painel!$B$8)-V$3-V$4-V$6)*(1-Painel!$E$7)-V$5+V$6)*V$7</f>
        <v>4942886.0578652658</v>
      </c>
    </row>
    <row r="237" spans="1:22" x14ac:dyDescent="0.25">
      <c r="A237" s="36">
        <v>228</v>
      </c>
      <c r="B237" s="35">
        <f t="shared" si="3"/>
        <v>237643168.11115038</v>
      </c>
      <c r="C237" s="35">
        <f>((Produção!C231*PreçoLivre!C233*(1-Painel!$B$8)-C$3-C$4-C$6)*(1-Painel!$E$7)-C$5+C$6)*C$7</f>
        <v>23448597.439407576</v>
      </c>
      <c r="D237" s="35">
        <f>((Produção!D231*PreçoLivre!D233*(1-Painel!$B$8)-D$3-D$4-D$6)*(1-Painel!$E$7)-D$5+D$6)*D$7</f>
        <v>20587884.1344225</v>
      </c>
      <c r="E237" s="35">
        <f>((Produção!E231*PreçoLivre!E233*(1-Painel!$B$8)-E$3-E$4-E$6)*(1-Painel!$E$7)-E$5+E$6)*E$7</f>
        <v>18080157.884016242</v>
      </c>
      <c r="F237" s="35">
        <f>((Produção!F231*PreçoLivre!F233*(1-Painel!$B$8)-F$3-F$4-F$6)*(1-Painel!$E$7)-F$5+F$6)*F$7</f>
        <v>17757605.910828542</v>
      </c>
      <c r="G237" s="35">
        <f>((Produção!G231*PreçoLivre!G233*(1-Painel!$B$8)-G$3-G$4-G$6)*(1-Painel!$E$7)-G$5+G$6)*G$7</f>
        <v>17275933.894260436</v>
      </c>
      <c r="H237" s="35">
        <f>((Produção!H231*PreçoLivre!H233*(1-Painel!$B$8)-H$3-H$4-H$6)*(1-Painel!$E$7)-H$5+H$6)*H$7</f>
        <v>16393557.80541753</v>
      </c>
      <c r="I237" s="35">
        <f>((Produção!I231*PreçoLivre!I233*(1-Painel!$B$8)-I$3-I$4-I$6)*(1-Painel!$E$7)-I$5+I$6)*I$7</f>
        <v>15602038.863142973</v>
      </c>
      <c r="J237" s="35">
        <f>((Produção!J231*PreçoLivre!J233*(1-Painel!$B$8)-J$3-J$4-J$6)*(1-Painel!$E$7)-J$5+J$6)*J$7</f>
        <v>14462490.587125171</v>
      </c>
      <c r="K237" s="35">
        <f>((Produção!K231*PreçoLivre!K233*(1-Painel!$B$8)-K$3-K$4-K$6)*(1-Painel!$E$7)-K$5+K$6)*K$7</f>
        <v>12416200.178730236</v>
      </c>
      <c r="L237" s="35">
        <f>((Produção!L231*PreçoLivre!L233*(1-Painel!$B$8)-L$3-L$4-L$6)*(1-Painel!$E$7)-L$5+L$6)*L$7</f>
        <v>11240703.374263026</v>
      </c>
      <c r="M237" s="35">
        <f>((Produção!M231*PreçoLivre!M233*(1-Painel!$B$8)-M$3-M$4-M$6)*(1-Painel!$E$7)-M$5+M$6)*M$7</f>
        <v>10524495.778394198</v>
      </c>
      <c r="N237" s="35">
        <f>((Produção!N231*PreçoLivre!N233*(1-Painel!$B$8)-N$3-N$4-N$6)*(1-Painel!$E$7)-N$5+N$6)*N$7</f>
        <v>8831859.9870783668</v>
      </c>
      <c r="O237" s="35">
        <f>((Produção!O231*PreçoLivre!O233*(1-Painel!$B$8)-O$3-O$4-O$6)*(1-Painel!$E$7)-O$5+O$6)*O$7</f>
        <v>8088819.1128783375</v>
      </c>
      <c r="P237" s="35">
        <f>((Produção!P231*PreçoLivre!P233*(1-Painel!$B$8)-P$3-P$4-P$6)*(1-Painel!$E$7)-P$5+P$6)*P$7</f>
        <v>7126739.4538715342</v>
      </c>
      <c r="Q237" s="35">
        <f>((Produção!Q231*PreçoLivre!Q233*(1-Painel!$B$8)-Q$3-Q$4-Q$6)*(1-Painel!$E$7)-Q$5+Q$6)*Q$7</f>
        <v>6869833.227269995</v>
      </c>
      <c r="R237" s="35">
        <f>((Produção!R231*PreçoLivre!R233*(1-Painel!$B$8)-R$3-R$4-R$6)*(1-Painel!$E$7)-R$5+R$6)*R$7</f>
        <v>6552909.9309548121</v>
      </c>
      <c r="S237" s="35">
        <f>((Produção!S231*PreçoLivre!S233*(1-Painel!$B$8)-S$3-S$4-S$6)*(1-Painel!$E$7)-S$5+S$6)*S$7</f>
        <v>6022124.0407964038</v>
      </c>
      <c r="T237" s="35">
        <f>((Produção!T231*PreçoLivre!T233*(1-Painel!$B$8)-T$3-T$4-T$6)*(1-Painel!$E$7)-T$5+T$6)*T$7</f>
        <v>5851523.9051584229</v>
      </c>
      <c r="U237" s="35">
        <f>((Produção!U231*PreçoLivre!U233*(1-Painel!$B$8)-U$3-U$4-U$6)*(1-Painel!$E$7)-U$5+U$6)*U$7</f>
        <v>5312992.2760140607</v>
      </c>
      <c r="V237" s="35">
        <f>((Produção!V231*PreçoLivre!V233*(1-Painel!$B$8)-V$3-V$4-V$6)*(1-Painel!$E$7)-V$5+V$6)*V$7</f>
        <v>5196700.3271199912</v>
      </c>
    </row>
    <row r="238" spans="1:22" x14ac:dyDescent="0.25">
      <c r="A238" s="36">
        <v>229</v>
      </c>
      <c r="B238" s="35">
        <f t="shared" si="3"/>
        <v>248046230.36110279</v>
      </c>
      <c r="C238" s="35">
        <f>((Produção!C232*PreçoLivre!C234*(1-Painel!$B$8)-C$3-C$4-C$6)*(1-Painel!$E$7)-C$5+C$6)*C$7</f>
        <v>23758413.178251691</v>
      </c>
      <c r="D238" s="35">
        <f>((Produção!D232*PreçoLivre!D234*(1-Painel!$B$8)-D$3-D$4-D$6)*(1-Painel!$E$7)-D$5+D$6)*D$7</f>
        <v>22876099.637314405</v>
      </c>
      <c r="E238" s="35">
        <f>((Produção!E232*PreçoLivre!E234*(1-Painel!$B$8)-E$3-E$4-E$6)*(1-Painel!$E$7)-E$5+E$6)*E$7</f>
        <v>21588785.125511594</v>
      </c>
      <c r="F238" s="35">
        <f>((Produção!F232*PreçoLivre!F234*(1-Painel!$B$8)-F$3-F$4-F$6)*(1-Painel!$E$7)-F$5+F$6)*F$7</f>
        <v>19648189.562774111</v>
      </c>
      <c r="G238" s="35">
        <f>((Produção!G232*PreçoLivre!G234*(1-Painel!$B$8)-G$3-G$4-G$6)*(1-Painel!$E$7)-G$5+G$6)*G$7</f>
        <v>17723506.351792835</v>
      </c>
      <c r="H238" s="35">
        <f>((Produção!H232*PreçoLivre!H234*(1-Painel!$B$8)-H$3-H$4-H$6)*(1-Painel!$E$7)-H$5+H$6)*H$7</f>
        <v>15911411.243790027</v>
      </c>
      <c r="I238" s="35">
        <f>((Produção!I232*PreçoLivre!I234*(1-Painel!$B$8)-I$3-I$4-I$6)*(1-Painel!$E$7)-I$5+I$6)*I$7</f>
        <v>14923820.823811261</v>
      </c>
      <c r="J238" s="35">
        <f>((Produção!J232*PreçoLivre!J234*(1-Painel!$B$8)-J$3-J$4-J$6)*(1-Painel!$E$7)-J$5+J$6)*J$7</f>
        <v>12830630.276513668</v>
      </c>
      <c r="K238" s="35">
        <f>((Produção!K232*PreçoLivre!K234*(1-Painel!$B$8)-K$3-K$4-K$6)*(1-Painel!$E$7)-K$5+K$6)*K$7</f>
        <v>12440741.208449522</v>
      </c>
      <c r="L238" s="35">
        <f>((Produção!L232*PreçoLivre!L234*(1-Painel!$B$8)-L$3-L$4-L$6)*(1-Painel!$E$7)-L$5+L$6)*L$7</f>
        <v>12063264.359088639</v>
      </c>
      <c r="M238" s="35">
        <f>((Produção!M232*PreçoLivre!M234*(1-Painel!$B$8)-M$3-M$4-M$6)*(1-Painel!$E$7)-M$5+M$6)*M$7</f>
        <v>11281044.776873128</v>
      </c>
      <c r="N238" s="35">
        <f>((Produção!N232*PreçoLivre!N234*(1-Painel!$B$8)-N$3-N$4-N$6)*(1-Painel!$E$7)-N$5+N$6)*N$7</f>
        <v>9778107.583001852</v>
      </c>
      <c r="O238" s="35">
        <f>((Produção!O232*PreçoLivre!O234*(1-Painel!$B$8)-O$3-O$4-O$6)*(1-Painel!$E$7)-O$5+O$6)*O$7</f>
        <v>8965693.3176834285</v>
      </c>
      <c r="P238" s="35">
        <f>((Produção!P232*PreçoLivre!P234*(1-Painel!$B$8)-P$3-P$4-P$6)*(1-Painel!$E$7)-P$5+P$6)*P$7</f>
        <v>8620435.3003281746</v>
      </c>
      <c r="Q238" s="35">
        <f>((Produção!Q232*PreçoLivre!Q234*(1-Painel!$B$8)-Q$3-Q$4-Q$6)*(1-Painel!$E$7)-Q$5+Q$6)*Q$7</f>
        <v>7817338.5468715159</v>
      </c>
      <c r="R238" s="35">
        <f>((Produção!R232*PreçoLivre!R234*(1-Painel!$B$8)-R$3-R$4-R$6)*(1-Painel!$E$7)-R$5+R$6)*R$7</f>
        <v>6584441.3235708335</v>
      </c>
      <c r="S238" s="35">
        <f>((Produção!S232*PreçoLivre!S234*(1-Painel!$B$8)-S$3-S$4-S$6)*(1-Painel!$E$7)-S$5+S$6)*S$7</f>
        <v>6076795.7274245052</v>
      </c>
      <c r="T238" s="35">
        <f>((Produção!T232*PreçoLivre!T234*(1-Painel!$B$8)-T$3-T$4-T$6)*(1-Painel!$E$7)-T$5+T$6)*T$7</f>
        <v>5520018.8889725721</v>
      </c>
      <c r="U238" s="35">
        <f>((Produção!U232*PreçoLivre!U234*(1-Painel!$B$8)-U$3-U$4-U$6)*(1-Painel!$E$7)-U$5+U$6)*U$7</f>
        <v>5079445.3119052574</v>
      </c>
      <c r="V238" s="35">
        <f>((Produção!V232*PreçoLivre!V234*(1-Painel!$B$8)-V$3-V$4-V$6)*(1-Painel!$E$7)-V$5+V$6)*V$7</f>
        <v>4558047.817173793</v>
      </c>
    </row>
    <row r="239" spans="1:22" x14ac:dyDescent="0.25">
      <c r="A239" s="36">
        <v>230</v>
      </c>
      <c r="B239" s="35">
        <f t="shared" si="3"/>
        <v>243100973.4470028</v>
      </c>
      <c r="C239" s="35">
        <f>((Produção!C233*PreçoLivre!C235*(1-Painel!$B$8)-C$3-C$4-C$6)*(1-Painel!$E$7)-C$5+C$6)*C$7</f>
        <v>23414886.518723734</v>
      </c>
      <c r="D239" s="35">
        <f>((Produção!D233*PreçoLivre!D235*(1-Painel!$B$8)-D$3-D$4-D$6)*(1-Painel!$E$7)-D$5+D$6)*D$7</f>
        <v>21609604.251205124</v>
      </c>
      <c r="E239" s="35">
        <f>((Produção!E233*PreçoLivre!E235*(1-Painel!$B$8)-E$3-E$4-E$6)*(1-Painel!$E$7)-E$5+E$6)*E$7</f>
        <v>19177594.57102171</v>
      </c>
      <c r="F239" s="35">
        <f>((Produção!F233*PreçoLivre!F235*(1-Painel!$B$8)-F$3-F$4-F$6)*(1-Painel!$E$7)-F$5+F$6)*F$7</f>
        <v>17365114.733769275</v>
      </c>
      <c r="G239" s="35">
        <f>((Produção!G233*PreçoLivre!G235*(1-Painel!$B$8)-G$3-G$4-G$6)*(1-Painel!$E$7)-G$5+G$6)*G$7</f>
        <v>15802904.807560859</v>
      </c>
      <c r="H239" s="35">
        <f>((Produção!H233*PreçoLivre!H235*(1-Painel!$B$8)-H$3-H$4-H$6)*(1-Painel!$E$7)-H$5+H$6)*H$7</f>
        <v>15039056.816134138</v>
      </c>
      <c r="I239" s="35">
        <f>((Produção!I233*PreçoLivre!I235*(1-Painel!$B$8)-I$3-I$4-I$6)*(1-Painel!$E$7)-I$5+I$6)*I$7</f>
        <v>14185764.680200638</v>
      </c>
      <c r="J239" s="35">
        <f>((Produção!J233*PreçoLivre!J235*(1-Painel!$B$8)-J$3-J$4-J$6)*(1-Painel!$E$7)-J$5+J$6)*J$7</f>
        <v>13644576.639641503</v>
      </c>
      <c r="K239" s="35">
        <f>((Produção!K233*PreçoLivre!K235*(1-Painel!$B$8)-K$3-K$4-K$6)*(1-Painel!$E$7)-K$5+K$6)*K$7</f>
        <v>12672440.40962198</v>
      </c>
      <c r="L239" s="35">
        <f>((Produção!L233*PreçoLivre!L235*(1-Painel!$B$8)-L$3-L$4-L$6)*(1-Painel!$E$7)-L$5+L$6)*L$7</f>
        <v>11804359.246605573</v>
      </c>
      <c r="M239" s="35">
        <f>((Produção!M233*PreçoLivre!M235*(1-Painel!$B$8)-M$3-M$4-M$6)*(1-Painel!$E$7)-M$5+M$6)*M$7</f>
        <v>10695562.513901051</v>
      </c>
      <c r="N239" s="35">
        <f>((Produção!N233*PreçoLivre!N235*(1-Painel!$B$8)-N$3-N$4-N$6)*(1-Painel!$E$7)-N$5+N$6)*N$7</f>
        <v>10011746.605047289</v>
      </c>
      <c r="O239" s="35">
        <f>((Produção!O233*PreçoLivre!O235*(1-Painel!$B$8)-O$3-O$4-O$6)*(1-Painel!$E$7)-O$5+O$6)*O$7</f>
        <v>9390032.5422983766</v>
      </c>
      <c r="P239" s="35">
        <f>((Produção!P233*PreçoLivre!P235*(1-Painel!$B$8)-P$3-P$4-P$6)*(1-Painel!$E$7)-P$5+P$6)*P$7</f>
        <v>8194996.3755906979</v>
      </c>
      <c r="Q239" s="35">
        <f>((Produção!Q233*PreçoLivre!Q235*(1-Painel!$B$8)-Q$3-Q$4-Q$6)*(1-Painel!$E$7)-Q$5+Q$6)*Q$7</f>
        <v>7698953.2900448684</v>
      </c>
      <c r="R239" s="35">
        <f>((Produção!R233*PreçoLivre!R235*(1-Painel!$B$8)-R$3-R$4-R$6)*(1-Painel!$E$7)-R$5+R$6)*R$7</f>
        <v>7158443.7606790839</v>
      </c>
      <c r="S239" s="35">
        <f>((Produção!S233*PreçoLivre!S235*(1-Painel!$B$8)-S$3-S$4-S$6)*(1-Painel!$E$7)-S$5+S$6)*S$7</f>
        <v>6944346.2570379497</v>
      </c>
      <c r="T239" s="35">
        <f>((Produção!T233*PreçoLivre!T235*(1-Painel!$B$8)-T$3-T$4-T$6)*(1-Painel!$E$7)-T$5+T$6)*T$7</f>
        <v>6656409.422495435</v>
      </c>
      <c r="U239" s="35">
        <f>((Produção!U233*PreçoLivre!U235*(1-Painel!$B$8)-U$3-U$4-U$6)*(1-Painel!$E$7)-U$5+U$6)*U$7</f>
        <v>5998716.4309650147</v>
      </c>
      <c r="V239" s="35">
        <f>((Produção!V233*PreçoLivre!V235*(1-Painel!$B$8)-V$3-V$4-V$6)*(1-Painel!$E$7)-V$5+V$6)*V$7</f>
        <v>5635463.5744584762</v>
      </c>
    </row>
    <row r="240" spans="1:22" x14ac:dyDescent="0.25">
      <c r="A240" s="36">
        <v>231</v>
      </c>
      <c r="B240" s="35">
        <f t="shared" si="3"/>
        <v>190771539.83802104</v>
      </c>
      <c r="C240" s="35">
        <f>((Produção!C234*PreçoLivre!C236*(1-Painel!$B$8)-C$3-C$4-C$6)*(1-Painel!$E$7)-C$5+C$6)*C$7</f>
        <v>21188174.571220361</v>
      </c>
      <c r="D240" s="35">
        <f>((Produção!D234*PreçoLivre!D236*(1-Painel!$B$8)-D$3-D$4-D$6)*(1-Painel!$E$7)-D$5+D$6)*D$7</f>
        <v>19734380.80914741</v>
      </c>
      <c r="E240" s="35">
        <f>((Produção!E234*PreçoLivre!E236*(1-Painel!$B$8)-E$3-E$4-E$6)*(1-Painel!$E$7)-E$5+E$6)*E$7</f>
        <v>17761176.869596548</v>
      </c>
      <c r="F240" s="35">
        <f>((Produção!F234*PreçoLivre!F236*(1-Painel!$B$8)-F$3-F$4-F$6)*(1-Painel!$E$7)-F$5+F$6)*F$7</f>
        <v>14842893.343347847</v>
      </c>
      <c r="G240" s="35">
        <f>((Produção!G234*PreçoLivre!G236*(1-Painel!$B$8)-G$3-G$4-G$6)*(1-Painel!$E$7)-G$5+G$6)*G$7</f>
        <v>13624837.888012692</v>
      </c>
      <c r="H240" s="35">
        <f>((Produção!H234*PreçoLivre!H236*(1-Painel!$B$8)-H$3-H$4-H$6)*(1-Painel!$E$7)-H$5+H$6)*H$7</f>
        <v>12267000.576478353</v>
      </c>
      <c r="I240" s="35">
        <f>((Produção!I234*PreçoLivre!I236*(1-Painel!$B$8)-I$3-I$4-I$6)*(1-Painel!$E$7)-I$5+I$6)*I$7</f>
        <v>11113798.04554309</v>
      </c>
      <c r="J240" s="35">
        <f>((Produção!J234*PreçoLivre!J236*(1-Painel!$B$8)-J$3-J$4-J$6)*(1-Painel!$E$7)-J$5+J$6)*J$7</f>
        <v>9663809.4401524607</v>
      </c>
      <c r="K240" s="35">
        <f>((Produção!K234*PreçoLivre!K236*(1-Painel!$B$8)-K$3-K$4-K$6)*(1-Painel!$E$7)-K$5+K$6)*K$7</f>
        <v>8886164.36893728</v>
      </c>
      <c r="L240" s="35">
        <f>((Produção!L234*PreçoLivre!L236*(1-Painel!$B$8)-L$3-L$4-L$6)*(1-Painel!$E$7)-L$5+L$6)*L$7</f>
        <v>7669754.2839521067</v>
      </c>
      <c r="M240" s="35">
        <f>((Produção!M234*PreçoLivre!M236*(1-Painel!$B$8)-M$3-M$4-M$6)*(1-Painel!$E$7)-M$5+M$6)*M$7</f>
        <v>7894387.6736891484</v>
      </c>
      <c r="N240" s="35">
        <f>((Produção!N234*PreçoLivre!N236*(1-Painel!$B$8)-N$3-N$4-N$6)*(1-Painel!$E$7)-N$5+N$6)*N$7</f>
        <v>7363617.8093956579</v>
      </c>
      <c r="O240" s="35">
        <f>((Produção!O234*PreçoLivre!O236*(1-Painel!$B$8)-O$3-O$4-O$6)*(1-Painel!$E$7)-O$5+O$6)*O$7</f>
        <v>6560333.6722083976</v>
      </c>
      <c r="P240" s="35">
        <f>((Produção!P234*PreçoLivre!P236*(1-Painel!$B$8)-P$3-P$4-P$6)*(1-Painel!$E$7)-P$5+P$6)*P$7</f>
        <v>6320720.6250775866</v>
      </c>
      <c r="Q240" s="35">
        <f>((Produção!Q234*PreçoLivre!Q236*(1-Painel!$B$8)-Q$3-Q$4-Q$6)*(1-Painel!$E$7)-Q$5+Q$6)*Q$7</f>
        <v>5713390.359385509</v>
      </c>
      <c r="R240" s="35">
        <f>((Produção!R234*PreçoLivre!R236*(1-Painel!$B$8)-R$3-R$4-R$6)*(1-Painel!$E$7)-R$5+R$6)*R$7</f>
        <v>5122727.7963732174</v>
      </c>
      <c r="S240" s="35">
        <f>((Produção!S234*PreçoLivre!S236*(1-Painel!$B$8)-S$3-S$4-S$6)*(1-Painel!$E$7)-S$5+S$6)*S$7</f>
        <v>4465230.5931071555</v>
      </c>
      <c r="T240" s="35">
        <f>((Produção!T234*PreçoLivre!T236*(1-Painel!$B$8)-T$3-T$4-T$6)*(1-Painel!$E$7)-T$5+T$6)*T$7</f>
        <v>4032904.7237047455</v>
      </c>
      <c r="U240" s="35">
        <f>((Produção!U234*PreçoLivre!U236*(1-Painel!$B$8)-U$3-U$4-U$6)*(1-Painel!$E$7)-U$5+U$6)*U$7</f>
        <v>3523570.2584044747</v>
      </c>
      <c r="V240" s="35">
        <f>((Produção!V234*PreçoLivre!V236*(1-Painel!$B$8)-V$3-V$4-V$6)*(1-Painel!$E$7)-V$5+V$6)*V$7</f>
        <v>3022666.130286952</v>
      </c>
    </row>
    <row r="241" spans="1:22" x14ac:dyDescent="0.25">
      <c r="A241" s="36">
        <v>232</v>
      </c>
      <c r="B241" s="35">
        <f t="shared" si="3"/>
        <v>242624736.97880742</v>
      </c>
      <c r="C241" s="35">
        <f>((Produção!C235*PreçoLivre!C237*(1-Painel!$B$8)-C$3-C$4-C$6)*(1-Painel!$E$7)-C$5+C$6)*C$7</f>
        <v>23709191.845795702</v>
      </c>
      <c r="D241" s="35">
        <f>((Produção!D235*PreçoLivre!D237*(1-Painel!$B$8)-D$3-D$4-D$6)*(1-Painel!$E$7)-D$5+D$6)*D$7</f>
        <v>22315418.095434815</v>
      </c>
      <c r="E241" s="35">
        <f>((Produção!E235*PreçoLivre!E237*(1-Painel!$B$8)-E$3-E$4-E$6)*(1-Painel!$E$7)-E$5+E$6)*E$7</f>
        <v>20398415.54930215</v>
      </c>
      <c r="F241" s="35">
        <f>((Produção!F235*PreçoLivre!F237*(1-Painel!$B$8)-F$3-F$4-F$6)*(1-Painel!$E$7)-F$5+F$6)*F$7</f>
        <v>18640513.494488191</v>
      </c>
      <c r="G241" s="35">
        <f>((Produção!G235*PreçoLivre!G237*(1-Painel!$B$8)-G$3-G$4-G$6)*(1-Painel!$E$7)-G$5+G$6)*G$7</f>
        <v>17532157.996195868</v>
      </c>
      <c r="H241" s="35">
        <f>((Produção!H235*PreçoLivre!H237*(1-Painel!$B$8)-H$3-H$4-H$6)*(1-Painel!$E$7)-H$5+H$6)*H$7</f>
        <v>16185117.793022631</v>
      </c>
      <c r="I241" s="35">
        <f>((Produção!I235*PreçoLivre!I237*(1-Painel!$B$8)-I$3-I$4-I$6)*(1-Painel!$E$7)-I$5+I$6)*I$7</f>
        <v>14556659.762117987</v>
      </c>
      <c r="J241" s="35">
        <f>((Produção!J235*PreçoLivre!J237*(1-Painel!$B$8)-J$3-J$4-J$6)*(1-Painel!$E$7)-J$5+J$6)*J$7</f>
        <v>13311627.86401432</v>
      </c>
      <c r="K241" s="35">
        <f>((Produção!K235*PreçoLivre!K237*(1-Painel!$B$8)-K$3-K$4-K$6)*(1-Painel!$E$7)-K$5+K$6)*K$7</f>
        <v>12168226.534462724</v>
      </c>
      <c r="L241" s="35">
        <f>((Produção!L235*PreçoLivre!L237*(1-Painel!$B$8)-L$3-L$4-L$6)*(1-Painel!$E$7)-L$5+L$6)*L$7</f>
        <v>11317024.64346882</v>
      </c>
      <c r="M241" s="35">
        <f>((Produção!M235*PreçoLivre!M237*(1-Painel!$B$8)-M$3-M$4-M$6)*(1-Painel!$E$7)-M$5+M$6)*M$7</f>
        <v>10249280.255004713</v>
      </c>
      <c r="N241" s="35">
        <f>((Produção!N235*PreçoLivre!N237*(1-Painel!$B$8)-N$3-N$4-N$6)*(1-Painel!$E$7)-N$5+N$6)*N$7</f>
        <v>9235462.6961516738</v>
      </c>
      <c r="O241" s="35">
        <f>((Produção!O235*PreçoLivre!O237*(1-Painel!$B$8)-O$3-O$4-O$6)*(1-Painel!$E$7)-O$5+O$6)*O$7</f>
        <v>8614241.5130266361</v>
      </c>
      <c r="P241" s="35">
        <f>((Produção!P235*PreçoLivre!P237*(1-Painel!$B$8)-P$3-P$4-P$6)*(1-Painel!$E$7)-P$5+P$6)*P$7</f>
        <v>7765075.6232263073</v>
      </c>
      <c r="Q241" s="35">
        <f>((Produção!Q235*PreçoLivre!Q237*(1-Painel!$B$8)-Q$3-Q$4-Q$6)*(1-Painel!$E$7)-Q$5+Q$6)*Q$7</f>
        <v>7439038.6434357455</v>
      </c>
      <c r="R241" s="35">
        <f>((Produção!R235*PreçoLivre!R237*(1-Painel!$B$8)-R$3-R$4-R$6)*(1-Painel!$E$7)-R$5+R$6)*R$7</f>
        <v>6845144.4963661246</v>
      </c>
      <c r="S241" s="35">
        <f>((Produção!S235*PreçoLivre!S237*(1-Painel!$B$8)-S$3-S$4-S$6)*(1-Painel!$E$7)-S$5+S$6)*S$7</f>
        <v>6564164.7961402917</v>
      </c>
      <c r="T241" s="35">
        <f>((Produção!T235*PreçoLivre!T237*(1-Painel!$B$8)-T$3-T$4-T$6)*(1-Painel!$E$7)-T$5+T$6)*T$7</f>
        <v>5725792.0774254566</v>
      </c>
      <c r="U241" s="35">
        <f>((Produção!U235*PreçoLivre!U237*(1-Painel!$B$8)-U$3-U$4-U$6)*(1-Painel!$E$7)-U$5+U$6)*U$7</f>
        <v>5340760.9716754863</v>
      </c>
      <c r="V241" s="35">
        <f>((Produção!V235*PreçoLivre!V237*(1-Painel!$B$8)-V$3-V$4-V$6)*(1-Painel!$E$7)-V$5+V$6)*V$7</f>
        <v>4711422.3280518018</v>
      </c>
    </row>
    <row r="242" spans="1:22" x14ac:dyDescent="0.25">
      <c r="A242" s="36">
        <v>233</v>
      </c>
      <c r="B242" s="35">
        <f t="shared" si="3"/>
        <v>220926402.66310015</v>
      </c>
      <c r="C242" s="35">
        <f>((Produção!C236*PreçoLivre!C238*(1-Painel!$B$8)-C$3-C$4-C$6)*(1-Painel!$E$7)-C$5+C$6)*C$7</f>
        <v>22321390.43149982</v>
      </c>
      <c r="D242" s="35">
        <f>((Produção!D236*PreçoLivre!D238*(1-Painel!$B$8)-D$3-D$4-D$6)*(1-Painel!$E$7)-D$5+D$6)*D$7</f>
        <v>18781153.248196669</v>
      </c>
      <c r="E242" s="35">
        <f>((Produção!E236*PreçoLivre!E238*(1-Painel!$B$8)-E$3-E$4-E$6)*(1-Painel!$E$7)-E$5+E$6)*E$7</f>
        <v>17784299.476448979</v>
      </c>
      <c r="F242" s="35">
        <f>((Produção!F236*PreçoLivre!F238*(1-Painel!$B$8)-F$3-F$4-F$6)*(1-Painel!$E$7)-F$5+F$6)*F$7</f>
        <v>15665548.597990436</v>
      </c>
      <c r="G242" s="35">
        <f>((Produção!G236*PreçoLivre!G238*(1-Painel!$B$8)-G$3-G$4-G$6)*(1-Painel!$E$7)-G$5+G$6)*G$7</f>
        <v>14968111.475734342</v>
      </c>
      <c r="H242" s="35">
        <f>((Produção!H236*PreçoLivre!H238*(1-Painel!$B$8)-H$3-H$4-H$6)*(1-Painel!$E$7)-H$5+H$6)*H$7</f>
        <v>13872047.49140209</v>
      </c>
      <c r="I242" s="35">
        <f>((Produção!I236*PreçoLivre!I238*(1-Painel!$B$8)-I$3-I$4-I$6)*(1-Painel!$E$7)-I$5+I$6)*I$7</f>
        <v>12920660.417872105</v>
      </c>
      <c r="J242" s="35">
        <f>((Produção!J236*PreçoLivre!J238*(1-Painel!$B$8)-J$3-J$4-J$6)*(1-Painel!$E$7)-J$5+J$6)*J$7</f>
        <v>12103838.228602892</v>
      </c>
      <c r="K242" s="35">
        <f>((Produção!K236*PreçoLivre!K238*(1-Painel!$B$8)-K$3-K$4-K$6)*(1-Painel!$E$7)-K$5+K$6)*K$7</f>
        <v>11046910.240523776</v>
      </c>
      <c r="L242" s="35">
        <f>((Produção!L236*PreçoLivre!L238*(1-Painel!$B$8)-L$3-L$4-L$6)*(1-Painel!$E$7)-L$5+L$6)*L$7</f>
        <v>11303549.690285798</v>
      </c>
      <c r="M242" s="35">
        <f>((Produção!M236*PreçoLivre!M238*(1-Painel!$B$8)-M$3-M$4-M$6)*(1-Painel!$E$7)-M$5+M$6)*M$7</f>
        <v>10320243.970770121</v>
      </c>
      <c r="N242" s="35">
        <f>((Produção!N236*PreçoLivre!N238*(1-Painel!$B$8)-N$3-N$4-N$6)*(1-Painel!$E$7)-N$5+N$6)*N$7</f>
        <v>9140450.8335956279</v>
      </c>
      <c r="O242" s="35">
        <f>((Produção!O236*PreçoLivre!O238*(1-Painel!$B$8)-O$3-O$4-O$6)*(1-Painel!$E$7)-O$5+O$6)*O$7</f>
        <v>8033646.4171519214</v>
      </c>
      <c r="P242" s="35">
        <f>((Produção!P236*PreçoLivre!P238*(1-Painel!$B$8)-P$3-P$4-P$6)*(1-Painel!$E$7)-P$5+P$6)*P$7</f>
        <v>7956261.7579244254</v>
      </c>
      <c r="Q242" s="35">
        <f>((Produção!Q236*PreçoLivre!Q238*(1-Painel!$B$8)-Q$3-Q$4-Q$6)*(1-Painel!$E$7)-Q$5+Q$6)*Q$7</f>
        <v>7449186.5507436106</v>
      </c>
      <c r="R242" s="35">
        <f>((Produção!R236*PreçoLivre!R238*(1-Painel!$B$8)-R$3-R$4-R$6)*(1-Painel!$E$7)-R$5+R$6)*R$7</f>
        <v>6798558.8357991371</v>
      </c>
      <c r="S242" s="35">
        <f>((Produção!S236*PreçoLivre!S238*(1-Painel!$B$8)-S$3-S$4-S$6)*(1-Painel!$E$7)-S$5+S$6)*S$7</f>
        <v>6081547.798108859</v>
      </c>
      <c r="T242" s="35">
        <f>((Produção!T236*PreçoLivre!T238*(1-Painel!$B$8)-T$3-T$4-T$6)*(1-Painel!$E$7)-T$5+T$6)*T$7</f>
        <v>5442325.2836075248</v>
      </c>
      <c r="U242" s="35">
        <f>((Produção!U236*PreçoLivre!U238*(1-Painel!$B$8)-U$3-U$4-U$6)*(1-Painel!$E$7)-U$5+U$6)*U$7</f>
        <v>4718374.2140686046</v>
      </c>
      <c r="V242" s="35">
        <f>((Produção!V236*PreçoLivre!V238*(1-Painel!$B$8)-V$3-V$4-V$6)*(1-Painel!$E$7)-V$5+V$6)*V$7</f>
        <v>4218297.7027734481</v>
      </c>
    </row>
    <row r="243" spans="1:22" x14ac:dyDescent="0.25">
      <c r="A243" s="36">
        <v>234</v>
      </c>
      <c r="B243" s="35">
        <f t="shared" si="3"/>
        <v>232281872.63699844</v>
      </c>
      <c r="C243" s="35">
        <f>((Produção!C237*PreçoLivre!C239*(1-Painel!$B$8)-C$3-C$4-C$6)*(1-Painel!$E$7)-C$5+C$6)*C$7</f>
        <v>22638899.953736819</v>
      </c>
      <c r="D243" s="35">
        <f>((Produção!D237*PreçoLivre!D239*(1-Painel!$B$8)-D$3-D$4-D$6)*(1-Painel!$E$7)-D$5+D$6)*D$7</f>
        <v>21459969.256592087</v>
      </c>
      <c r="E243" s="35">
        <f>((Produção!E237*PreçoLivre!E239*(1-Painel!$B$8)-E$3-E$4-E$6)*(1-Painel!$E$7)-E$5+E$6)*E$7</f>
        <v>19464481.474923093</v>
      </c>
      <c r="F243" s="35">
        <f>((Produção!F237*PreçoLivre!F239*(1-Painel!$B$8)-F$3-F$4-F$6)*(1-Painel!$E$7)-F$5+F$6)*F$7</f>
        <v>17044089.118711662</v>
      </c>
      <c r="G243" s="35">
        <f>((Produção!G237*PreçoLivre!G239*(1-Painel!$B$8)-G$3-G$4-G$6)*(1-Painel!$E$7)-G$5+G$6)*G$7</f>
        <v>15572456.526065737</v>
      </c>
      <c r="H243" s="35">
        <f>((Produção!H237*PreçoLivre!H239*(1-Painel!$B$8)-H$3-H$4-H$6)*(1-Painel!$E$7)-H$5+H$6)*H$7</f>
        <v>14272311.230114261</v>
      </c>
      <c r="I243" s="35">
        <f>((Produção!I237*PreçoLivre!I239*(1-Painel!$B$8)-I$3-I$4-I$6)*(1-Painel!$E$7)-I$5+I$6)*I$7</f>
        <v>13446375.672276145</v>
      </c>
      <c r="J243" s="35">
        <f>((Produção!J237*PreçoLivre!J239*(1-Painel!$B$8)-J$3-J$4-J$6)*(1-Painel!$E$7)-J$5+J$6)*J$7</f>
        <v>12986239.423701229</v>
      </c>
      <c r="K243" s="35">
        <f>((Produção!K237*PreçoLivre!K239*(1-Painel!$B$8)-K$3-K$4-K$6)*(1-Painel!$E$7)-K$5+K$6)*K$7</f>
        <v>12279627.899606071</v>
      </c>
      <c r="L243" s="35">
        <f>((Produção!L237*PreçoLivre!L239*(1-Painel!$B$8)-L$3-L$4-L$6)*(1-Painel!$E$7)-L$5+L$6)*L$7</f>
        <v>11576689.225418944</v>
      </c>
      <c r="M243" s="35">
        <f>((Produção!M237*PreçoLivre!M239*(1-Painel!$B$8)-M$3-M$4-M$6)*(1-Painel!$E$7)-M$5+M$6)*M$7</f>
        <v>10446083.678415881</v>
      </c>
      <c r="N243" s="35">
        <f>((Produção!N237*PreçoLivre!N239*(1-Painel!$B$8)-N$3-N$4-N$6)*(1-Painel!$E$7)-N$5+N$6)*N$7</f>
        <v>9222044.55171776</v>
      </c>
      <c r="O243" s="35">
        <f>((Produção!O237*PreçoLivre!O239*(1-Painel!$B$8)-O$3-O$4-O$6)*(1-Painel!$E$7)-O$5+O$6)*O$7</f>
        <v>8352793.854755098</v>
      </c>
      <c r="P243" s="35">
        <f>((Produção!P237*PreçoLivre!P239*(1-Painel!$B$8)-P$3-P$4-P$6)*(1-Painel!$E$7)-P$5+P$6)*P$7</f>
        <v>7945702.5814700825</v>
      </c>
      <c r="Q243" s="35">
        <f>((Produção!Q237*PreçoLivre!Q239*(1-Painel!$B$8)-Q$3-Q$4-Q$6)*(1-Painel!$E$7)-Q$5+Q$6)*Q$7</f>
        <v>7428590.3358645122</v>
      </c>
      <c r="R243" s="35">
        <f>((Produção!R237*PreçoLivre!R239*(1-Painel!$B$8)-R$3-R$4-R$6)*(1-Painel!$E$7)-R$5+R$6)*R$7</f>
        <v>6513049.1129696704</v>
      </c>
      <c r="S243" s="35">
        <f>((Produção!S237*PreçoLivre!S239*(1-Painel!$B$8)-S$3-S$4-S$6)*(1-Painel!$E$7)-S$5+S$6)*S$7</f>
        <v>6221879.6595408218</v>
      </c>
      <c r="T243" s="35">
        <f>((Produção!T237*PreçoLivre!T239*(1-Painel!$B$8)-T$3-T$4-T$6)*(1-Painel!$E$7)-T$5+T$6)*T$7</f>
        <v>5526321.97984799</v>
      </c>
      <c r="U243" s="35">
        <f>((Produção!U237*PreçoLivre!U239*(1-Painel!$B$8)-U$3-U$4-U$6)*(1-Painel!$E$7)-U$5+U$6)*U$7</f>
        <v>5134941.3840087615</v>
      </c>
      <c r="V243" s="35">
        <f>((Produção!V237*PreçoLivre!V239*(1-Painel!$B$8)-V$3-V$4-V$6)*(1-Painel!$E$7)-V$5+V$6)*V$7</f>
        <v>4749325.7172617558</v>
      </c>
    </row>
    <row r="244" spans="1:22" x14ac:dyDescent="0.25">
      <c r="A244" s="36">
        <v>235</v>
      </c>
      <c r="B244" s="35">
        <f t="shared" si="3"/>
        <v>228853150.15664512</v>
      </c>
      <c r="C244" s="35">
        <f>((Produção!C238*PreçoLivre!C240*(1-Painel!$B$8)-C$3-C$4-C$6)*(1-Painel!$E$7)-C$5+C$6)*C$7</f>
        <v>22663121.255046356</v>
      </c>
      <c r="D244" s="35">
        <f>((Produção!D238*PreçoLivre!D240*(1-Painel!$B$8)-D$3-D$4-D$6)*(1-Painel!$E$7)-D$5+D$6)*D$7</f>
        <v>20649827.869421694</v>
      </c>
      <c r="E244" s="35">
        <f>((Produção!E238*PreçoLivre!E240*(1-Painel!$B$8)-E$3-E$4-E$6)*(1-Painel!$E$7)-E$5+E$6)*E$7</f>
        <v>19219649.501513705</v>
      </c>
      <c r="F244" s="35">
        <f>((Produção!F238*PreçoLivre!F240*(1-Painel!$B$8)-F$3-F$4-F$6)*(1-Painel!$E$7)-F$5+F$6)*F$7</f>
        <v>18062990.478427984</v>
      </c>
      <c r="G244" s="35">
        <f>((Produção!G238*PreçoLivre!G240*(1-Painel!$B$8)-G$3-G$4-G$6)*(1-Painel!$E$7)-G$5+G$6)*G$7</f>
        <v>16265620.893883927</v>
      </c>
      <c r="H244" s="35">
        <f>((Produção!H238*PreçoLivre!H240*(1-Painel!$B$8)-H$3-H$4-H$6)*(1-Painel!$E$7)-H$5+H$6)*H$7</f>
        <v>14087802.676538993</v>
      </c>
      <c r="I244" s="35">
        <f>((Produção!I238*PreçoLivre!I240*(1-Painel!$B$8)-I$3-I$4-I$6)*(1-Painel!$E$7)-I$5+I$6)*I$7</f>
        <v>13304807.533085648</v>
      </c>
      <c r="J244" s="35">
        <f>((Produção!J238*PreçoLivre!J240*(1-Painel!$B$8)-J$3-J$4-J$6)*(1-Painel!$E$7)-J$5+J$6)*J$7</f>
        <v>11924699.756864615</v>
      </c>
      <c r="K244" s="35">
        <f>((Produção!K238*PreçoLivre!K240*(1-Painel!$B$8)-K$3-K$4-K$6)*(1-Painel!$E$7)-K$5+K$6)*K$7</f>
        <v>11274419.599143347</v>
      </c>
      <c r="L244" s="35">
        <f>((Produção!L238*PreçoLivre!L240*(1-Painel!$B$8)-L$3-L$4-L$6)*(1-Painel!$E$7)-L$5+L$6)*L$7</f>
        <v>10585314.007145561</v>
      </c>
      <c r="M244" s="35">
        <f>((Produção!M238*PreçoLivre!M240*(1-Painel!$B$8)-M$3-M$4-M$6)*(1-Painel!$E$7)-M$5+M$6)*M$7</f>
        <v>9458870.949024085</v>
      </c>
      <c r="N244" s="35">
        <f>((Produção!N238*PreçoLivre!N240*(1-Painel!$B$8)-N$3-N$4-N$6)*(1-Painel!$E$7)-N$5+N$6)*N$7</f>
        <v>8718335.4761584643</v>
      </c>
      <c r="O244" s="35">
        <f>((Produção!O238*PreçoLivre!O240*(1-Painel!$B$8)-O$3-O$4-O$6)*(1-Painel!$E$7)-O$5+O$6)*O$7</f>
        <v>8574168.9240224734</v>
      </c>
      <c r="P244" s="35">
        <f>((Produção!P238*PreçoLivre!P240*(1-Painel!$B$8)-P$3-P$4-P$6)*(1-Painel!$E$7)-P$5+P$6)*P$7</f>
        <v>7836976.9393348675</v>
      </c>
      <c r="Q244" s="35">
        <f>((Produção!Q238*PreçoLivre!Q240*(1-Painel!$B$8)-Q$3-Q$4-Q$6)*(1-Painel!$E$7)-Q$5+Q$6)*Q$7</f>
        <v>7182283.6745597161</v>
      </c>
      <c r="R244" s="35">
        <f>((Produção!R238*PreçoLivre!R240*(1-Painel!$B$8)-R$3-R$4-R$6)*(1-Painel!$E$7)-R$5+R$6)*R$7</f>
        <v>6657447.167040267</v>
      </c>
      <c r="S244" s="35">
        <f>((Produção!S238*PreçoLivre!S240*(1-Painel!$B$8)-S$3-S$4-S$6)*(1-Painel!$E$7)-S$5+S$6)*S$7</f>
        <v>6131508.3278534189</v>
      </c>
      <c r="T244" s="35">
        <f>((Produção!T238*PreçoLivre!T240*(1-Painel!$B$8)-T$3-T$4-T$6)*(1-Painel!$E$7)-T$5+T$6)*T$7</f>
        <v>5799788.2887594178</v>
      </c>
      <c r="U244" s="35">
        <f>((Produção!U238*PreçoLivre!U240*(1-Painel!$B$8)-U$3-U$4-U$6)*(1-Painel!$E$7)-U$5+U$6)*U$7</f>
        <v>5372233.8147746939</v>
      </c>
      <c r="V244" s="35">
        <f>((Produção!V238*PreçoLivre!V240*(1-Painel!$B$8)-V$3-V$4-V$6)*(1-Painel!$E$7)-V$5+V$6)*V$7</f>
        <v>5083283.0240459107</v>
      </c>
    </row>
    <row r="245" spans="1:22" x14ac:dyDescent="0.25">
      <c r="A245" s="36">
        <v>236</v>
      </c>
      <c r="B245" s="35">
        <f t="shared" si="3"/>
        <v>238389784.83748409</v>
      </c>
      <c r="C245" s="35">
        <f>((Produção!C239*PreçoLivre!C241*(1-Painel!$B$8)-C$3-C$4-C$6)*(1-Painel!$E$7)-C$5+C$6)*C$7</f>
        <v>22582615.448702224</v>
      </c>
      <c r="D245" s="35">
        <f>((Produção!D239*PreçoLivre!D241*(1-Painel!$B$8)-D$3-D$4-D$6)*(1-Painel!$E$7)-D$5+D$6)*D$7</f>
        <v>21907702.634032626</v>
      </c>
      <c r="E245" s="35">
        <f>((Produção!E239*PreçoLivre!E241*(1-Painel!$B$8)-E$3-E$4-E$6)*(1-Painel!$E$7)-E$5+E$6)*E$7</f>
        <v>18882499.336430848</v>
      </c>
      <c r="F245" s="35">
        <f>((Produção!F239*PreçoLivre!F241*(1-Painel!$B$8)-F$3-F$4-F$6)*(1-Painel!$E$7)-F$5+F$6)*F$7</f>
        <v>18098563.814371303</v>
      </c>
      <c r="G245" s="35">
        <f>((Produção!G239*PreçoLivre!G241*(1-Painel!$B$8)-G$3-G$4-G$6)*(1-Painel!$E$7)-G$5+G$6)*G$7</f>
        <v>16911480.242671736</v>
      </c>
      <c r="H245" s="35">
        <f>((Produção!H239*PreçoLivre!H241*(1-Painel!$B$8)-H$3-H$4-H$6)*(1-Painel!$E$7)-H$5+H$6)*H$7</f>
        <v>15883753.579693684</v>
      </c>
      <c r="I245" s="35">
        <f>((Produção!I239*PreçoLivre!I241*(1-Painel!$B$8)-I$3-I$4-I$6)*(1-Painel!$E$7)-I$5+I$6)*I$7</f>
        <v>14375115.341562176</v>
      </c>
      <c r="J245" s="35">
        <f>((Produção!J239*PreçoLivre!J241*(1-Painel!$B$8)-J$3-J$4-J$6)*(1-Painel!$E$7)-J$5+J$6)*J$7</f>
        <v>13771811.245891273</v>
      </c>
      <c r="K245" s="35">
        <f>((Produção!K239*PreçoLivre!K241*(1-Painel!$B$8)-K$3-K$4-K$6)*(1-Painel!$E$7)-K$5+K$6)*K$7</f>
        <v>12408070.535794772</v>
      </c>
      <c r="L245" s="35">
        <f>((Produção!L239*PreçoLivre!L241*(1-Painel!$B$8)-L$3-L$4-L$6)*(1-Painel!$E$7)-L$5+L$6)*L$7</f>
        <v>10885722.360924009</v>
      </c>
      <c r="M245" s="35">
        <f>((Produção!M239*PreçoLivre!M241*(1-Painel!$B$8)-M$3-M$4-M$6)*(1-Painel!$E$7)-M$5+M$6)*M$7</f>
        <v>10201694.96972564</v>
      </c>
      <c r="N245" s="35">
        <f>((Produção!N239*PreçoLivre!N241*(1-Painel!$B$8)-N$3-N$4-N$6)*(1-Painel!$E$7)-N$5+N$6)*N$7</f>
        <v>9137087.62150505</v>
      </c>
      <c r="O245" s="35">
        <f>((Produção!O239*PreçoLivre!O241*(1-Painel!$B$8)-O$3-O$4-O$6)*(1-Painel!$E$7)-O$5+O$6)*O$7</f>
        <v>8545827.5021132212</v>
      </c>
      <c r="P245" s="35">
        <f>((Produção!P239*PreçoLivre!P241*(1-Painel!$B$8)-P$3-P$4-P$6)*(1-Painel!$E$7)-P$5+P$6)*P$7</f>
        <v>8098311.3586984314</v>
      </c>
      <c r="Q245" s="35">
        <f>((Produção!Q239*PreçoLivre!Q241*(1-Painel!$B$8)-Q$3-Q$4-Q$6)*(1-Painel!$E$7)-Q$5+Q$6)*Q$7</f>
        <v>7568895.7414529761</v>
      </c>
      <c r="R245" s="35">
        <f>((Produção!R239*PreçoLivre!R241*(1-Painel!$B$8)-R$3-R$4-R$6)*(1-Painel!$E$7)-R$5+R$6)*R$7</f>
        <v>6984611.1204376156</v>
      </c>
      <c r="S245" s="35">
        <f>((Produção!S239*PreçoLivre!S241*(1-Painel!$B$8)-S$3-S$4-S$6)*(1-Painel!$E$7)-S$5+S$6)*S$7</f>
        <v>6196315.7625112226</v>
      </c>
      <c r="T245" s="35">
        <f>((Produção!T239*PreçoLivre!T241*(1-Painel!$B$8)-T$3-T$4-T$6)*(1-Painel!$E$7)-T$5+T$6)*T$7</f>
        <v>5662408.5599273145</v>
      </c>
      <c r="U245" s="35">
        <f>((Produção!U239*PreçoLivre!U241*(1-Painel!$B$8)-U$3-U$4-U$6)*(1-Painel!$E$7)-U$5+U$6)*U$7</f>
        <v>5312911.7348500313</v>
      </c>
      <c r="V245" s="35">
        <f>((Produção!V239*PreçoLivre!V241*(1-Painel!$B$8)-V$3-V$4-V$6)*(1-Painel!$E$7)-V$5+V$6)*V$7</f>
        <v>4974385.9261879204</v>
      </c>
    </row>
    <row r="246" spans="1:22" x14ac:dyDescent="0.25">
      <c r="A246" s="36">
        <v>237</v>
      </c>
      <c r="B246" s="35">
        <f t="shared" si="3"/>
        <v>219648766.29595378</v>
      </c>
      <c r="C246" s="35">
        <f>((Produção!C240*PreçoLivre!C242*(1-Painel!$B$8)-C$3-C$4-C$6)*(1-Painel!$E$7)-C$5+C$6)*C$7</f>
        <v>22349627.867303699</v>
      </c>
      <c r="D246" s="35">
        <f>((Produção!D240*PreçoLivre!D242*(1-Painel!$B$8)-D$3-D$4-D$6)*(1-Painel!$E$7)-D$5+D$6)*D$7</f>
        <v>21326598.573654015</v>
      </c>
      <c r="E246" s="35">
        <f>((Produção!E240*PreçoLivre!E242*(1-Painel!$B$8)-E$3-E$4-E$6)*(1-Painel!$E$7)-E$5+E$6)*E$7</f>
        <v>18270793.803564899</v>
      </c>
      <c r="F246" s="35">
        <f>((Produção!F240*PreçoLivre!F242*(1-Painel!$B$8)-F$3-F$4-F$6)*(1-Painel!$E$7)-F$5+F$6)*F$7</f>
        <v>16787188.302547432</v>
      </c>
      <c r="G246" s="35">
        <f>((Produção!G240*PreçoLivre!G242*(1-Painel!$B$8)-G$3-G$4-G$6)*(1-Painel!$E$7)-G$5+G$6)*G$7</f>
        <v>16435564.228143979</v>
      </c>
      <c r="H246" s="35">
        <f>((Produção!H240*PreçoLivre!H242*(1-Painel!$B$8)-H$3-H$4-H$6)*(1-Painel!$E$7)-H$5+H$6)*H$7</f>
        <v>15164082.912010081</v>
      </c>
      <c r="I246" s="35">
        <f>((Produção!I240*PreçoLivre!I242*(1-Painel!$B$8)-I$3-I$4-I$6)*(1-Painel!$E$7)-I$5+I$6)*I$7</f>
        <v>13179240.923553817</v>
      </c>
      <c r="J246" s="35">
        <f>((Produção!J240*PreçoLivre!J242*(1-Painel!$B$8)-J$3-J$4-J$6)*(1-Painel!$E$7)-J$5+J$6)*J$7</f>
        <v>11608178.478326125</v>
      </c>
      <c r="K246" s="35">
        <f>((Produção!K240*PreçoLivre!K242*(1-Painel!$B$8)-K$3-K$4-K$6)*(1-Painel!$E$7)-K$5+K$6)*K$7</f>
        <v>10477539.182885243</v>
      </c>
      <c r="L246" s="35">
        <f>((Produção!L240*PreçoLivre!L242*(1-Painel!$B$8)-L$3-L$4-L$6)*(1-Painel!$E$7)-L$5+L$6)*L$7</f>
        <v>9405564.9821101651</v>
      </c>
      <c r="M246" s="35">
        <f>((Produção!M240*PreçoLivre!M242*(1-Painel!$B$8)-M$3-M$4-M$6)*(1-Painel!$E$7)-M$5+M$6)*M$7</f>
        <v>9199302.4631360583</v>
      </c>
      <c r="N246" s="35">
        <f>((Produção!N240*PreçoLivre!N242*(1-Painel!$B$8)-N$3-N$4-N$6)*(1-Painel!$E$7)-N$5+N$6)*N$7</f>
        <v>8272400.0566361938</v>
      </c>
      <c r="O246" s="35">
        <f>((Produção!O240*PreçoLivre!O242*(1-Painel!$B$8)-O$3-O$4-O$6)*(1-Painel!$E$7)-O$5+O$6)*O$7</f>
        <v>7401597.2882699799</v>
      </c>
      <c r="P246" s="35">
        <f>((Produção!P240*PreçoLivre!P242*(1-Painel!$B$8)-P$3-P$4-P$6)*(1-Painel!$E$7)-P$5+P$6)*P$7</f>
        <v>6875950.1916438565</v>
      </c>
      <c r="Q246" s="35">
        <f>((Produção!Q240*PreçoLivre!Q242*(1-Painel!$B$8)-Q$3-Q$4-Q$6)*(1-Painel!$E$7)-Q$5+Q$6)*Q$7</f>
        <v>6529049.4998644581</v>
      </c>
      <c r="R246" s="35">
        <f>((Produção!R240*PreçoLivre!R242*(1-Painel!$B$8)-R$3-R$4-R$6)*(1-Painel!$E$7)-R$5+R$6)*R$7</f>
        <v>5886107.9757521553</v>
      </c>
      <c r="S246" s="35">
        <f>((Produção!S240*PreçoLivre!S242*(1-Painel!$B$8)-S$3-S$4-S$6)*(1-Painel!$E$7)-S$5+S$6)*S$7</f>
        <v>5617374.591886539</v>
      </c>
      <c r="T246" s="35">
        <f>((Produção!T240*PreçoLivre!T242*(1-Painel!$B$8)-T$3-T$4-T$6)*(1-Painel!$E$7)-T$5+T$6)*T$7</f>
        <v>5422528.2253483916</v>
      </c>
      <c r="U246" s="35">
        <f>((Produção!U240*PreçoLivre!U242*(1-Painel!$B$8)-U$3-U$4-U$6)*(1-Painel!$E$7)-U$5+U$6)*U$7</f>
        <v>5052058.3579977937</v>
      </c>
      <c r="V246" s="35">
        <f>((Produção!V240*PreçoLivre!V242*(1-Painel!$B$8)-V$3-V$4-V$6)*(1-Painel!$E$7)-V$5+V$6)*V$7</f>
        <v>4388018.3913189499</v>
      </c>
    </row>
    <row r="247" spans="1:22" x14ac:dyDescent="0.25">
      <c r="A247" s="36">
        <v>238</v>
      </c>
      <c r="B247" s="35">
        <f t="shared" si="3"/>
        <v>206298298.50792903</v>
      </c>
      <c r="C247" s="35">
        <f>((Produção!C241*PreçoLivre!C243*(1-Painel!$B$8)-C$3-C$4-C$6)*(1-Painel!$E$7)-C$5+C$6)*C$7</f>
        <v>22335218.553002089</v>
      </c>
      <c r="D247" s="35">
        <f>((Produção!D241*PreçoLivre!D243*(1-Painel!$B$8)-D$3-D$4-D$6)*(1-Painel!$E$7)-D$5+D$6)*D$7</f>
        <v>19321803.387127087</v>
      </c>
      <c r="E247" s="35">
        <f>((Produção!E241*PreçoLivre!E243*(1-Painel!$B$8)-E$3-E$4-E$6)*(1-Painel!$E$7)-E$5+E$6)*E$7</f>
        <v>18017004.189354416</v>
      </c>
      <c r="F247" s="35">
        <f>((Produção!F241*PreçoLivre!F243*(1-Painel!$B$8)-F$3-F$4-F$6)*(1-Painel!$E$7)-F$5+F$6)*F$7</f>
        <v>17250524.473765254</v>
      </c>
      <c r="G247" s="35">
        <f>((Produção!G241*PreçoLivre!G243*(1-Painel!$B$8)-G$3-G$4-G$6)*(1-Painel!$E$7)-G$5+G$6)*G$7</f>
        <v>15370779.692510774</v>
      </c>
      <c r="H247" s="35">
        <f>((Produção!H241*PreçoLivre!H243*(1-Painel!$B$8)-H$3-H$4-H$6)*(1-Painel!$E$7)-H$5+H$6)*H$7</f>
        <v>13764794.170480957</v>
      </c>
      <c r="I247" s="35">
        <f>((Produção!I241*PreçoLivre!I243*(1-Painel!$B$8)-I$3-I$4-I$6)*(1-Painel!$E$7)-I$5+I$6)*I$7</f>
        <v>13078740.816992112</v>
      </c>
      <c r="J247" s="35">
        <f>((Produção!J241*PreçoLivre!J243*(1-Painel!$B$8)-J$3-J$4-J$6)*(1-Painel!$E$7)-J$5+J$6)*J$7</f>
        <v>11994907.178736968</v>
      </c>
      <c r="K247" s="35">
        <f>((Produção!K241*PreçoLivre!K243*(1-Painel!$B$8)-K$3-K$4-K$6)*(1-Painel!$E$7)-K$5+K$6)*K$7</f>
        <v>10528846.243673043</v>
      </c>
      <c r="L247" s="35">
        <f>((Produção!L241*PreçoLivre!L243*(1-Painel!$B$8)-L$3-L$4-L$6)*(1-Painel!$E$7)-L$5+L$6)*L$7</f>
        <v>9479049.2841290087</v>
      </c>
      <c r="M247" s="35">
        <f>((Produção!M241*PreçoLivre!M243*(1-Painel!$B$8)-M$3-M$4-M$6)*(1-Painel!$E$7)-M$5+M$6)*M$7</f>
        <v>8511484.4690499157</v>
      </c>
      <c r="N247" s="35">
        <f>((Produção!N241*PreçoLivre!N243*(1-Painel!$B$8)-N$3-N$4-N$6)*(1-Painel!$E$7)-N$5+N$6)*N$7</f>
        <v>7665638.1161557194</v>
      </c>
      <c r="O247" s="35">
        <f>((Produção!O241*PreçoLivre!O243*(1-Painel!$B$8)-O$3-O$4-O$6)*(1-Painel!$E$7)-O$5+O$6)*O$7</f>
        <v>6751292.2296115831</v>
      </c>
      <c r="P247" s="35">
        <f>((Produção!P241*PreçoLivre!P243*(1-Painel!$B$8)-P$3-P$4-P$6)*(1-Painel!$E$7)-P$5+P$6)*P$7</f>
        <v>5989977.1509140236</v>
      </c>
      <c r="Q247" s="35">
        <f>((Produção!Q241*PreçoLivre!Q243*(1-Painel!$B$8)-Q$3-Q$4-Q$6)*(1-Painel!$E$7)-Q$5+Q$6)*Q$7</f>
        <v>5588875.356232347</v>
      </c>
      <c r="R247" s="35">
        <f>((Produção!R241*PreçoLivre!R243*(1-Painel!$B$8)-R$3-R$4-R$6)*(1-Painel!$E$7)-R$5+R$6)*R$7</f>
        <v>4997200.472627203</v>
      </c>
      <c r="S247" s="35">
        <f>((Produção!S241*PreçoLivre!S243*(1-Painel!$B$8)-S$3-S$4-S$6)*(1-Painel!$E$7)-S$5+S$6)*S$7</f>
        <v>4633510.7273347536</v>
      </c>
      <c r="T247" s="35">
        <f>((Produção!T241*PreçoLivre!T243*(1-Painel!$B$8)-T$3-T$4-T$6)*(1-Painel!$E$7)-T$5+T$6)*T$7</f>
        <v>4026254.6486550905</v>
      </c>
      <c r="U247" s="35">
        <f>((Produção!U241*PreçoLivre!U243*(1-Painel!$B$8)-U$3-U$4-U$6)*(1-Painel!$E$7)-U$5+U$6)*U$7</f>
        <v>3558018.9670360805</v>
      </c>
      <c r="V247" s="35">
        <f>((Produção!V241*PreçoLivre!V243*(1-Painel!$B$8)-V$3-V$4-V$6)*(1-Painel!$E$7)-V$5+V$6)*V$7</f>
        <v>3434378.3805406014</v>
      </c>
    </row>
    <row r="248" spans="1:22" x14ac:dyDescent="0.25">
      <c r="A248" s="36">
        <v>239</v>
      </c>
      <c r="B248" s="35">
        <f t="shared" si="3"/>
        <v>213132938.93821546</v>
      </c>
      <c r="C248" s="35">
        <f>((Produção!C242*PreçoLivre!C244*(1-Painel!$B$8)-C$3-C$4-C$6)*(1-Painel!$E$7)-C$5+C$6)*C$7</f>
        <v>23235815.522662178</v>
      </c>
      <c r="D248" s="35">
        <f>((Produção!D242*PreçoLivre!D244*(1-Painel!$B$8)-D$3-D$4-D$6)*(1-Painel!$E$7)-D$5+D$6)*D$7</f>
        <v>23048261.223010641</v>
      </c>
      <c r="E248" s="35">
        <f>((Produção!E242*PreçoLivre!E244*(1-Painel!$B$8)-E$3-E$4-E$6)*(1-Painel!$E$7)-E$5+E$6)*E$7</f>
        <v>21594963.821015995</v>
      </c>
      <c r="F248" s="35">
        <f>((Produção!F242*PreçoLivre!F244*(1-Painel!$B$8)-F$3-F$4-F$6)*(1-Painel!$E$7)-F$5+F$6)*F$7</f>
        <v>19187343.305209052</v>
      </c>
      <c r="G248" s="35">
        <f>((Produção!G242*PreçoLivre!G244*(1-Painel!$B$8)-G$3-G$4-G$6)*(1-Painel!$E$7)-G$5+G$6)*G$7</f>
        <v>16948194.886754684</v>
      </c>
      <c r="H248" s="35">
        <f>((Produção!H242*PreçoLivre!H244*(1-Painel!$B$8)-H$3-H$4-H$6)*(1-Painel!$E$7)-H$5+H$6)*H$7</f>
        <v>14280927.030873293</v>
      </c>
      <c r="I248" s="35">
        <f>((Produção!I242*PreçoLivre!I244*(1-Painel!$B$8)-I$3-I$4-I$6)*(1-Painel!$E$7)-I$5+I$6)*I$7</f>
        <v>13150734.78697641</v>
      </c>
      <c r="J248" s="35">
        <f>((Produção!J242*PreçoLivre!J244*(1-Painel!$B$8)-J$3-J$4-J$6)*(1-Painel!$E$7)-J$5+J$6)*J$7</f>
        <v>11242966.873838907</v>
      </c>
      <c r="K248" s="35">
        <f>((Produção!K242*PreçoLivre!K244*(1-Painel!$B$8)-K$3-K$4-K$6)*(1-Painel!$E$7)-K$5+K$6)*K$7</f>
        <v>9899829.137994742</v>
      </c>
      <c r="L248" s="35">
        <f>((Produção!L242*PreçoLivre!L244*(1-Painel!$B$8)-L$3-L$4-L$6)*(1-Painel!$E$7)-L$5+L$6)*L$7</f>
        <v>9072675.2160139829</v>
      </c>
      <c r="M248" s="35">
        <f>((Produção!M242*PreçoLivre!M244*(1-Painel!$B$8)-M$3-M$4-M$6)*(1-Painel!$E$7)-M$5+M$6)*M$7</f>
        <v>8210013.5142004825</v>
      </c>
      <c r="N248" s="35">
        <f>((Produção!N242*PreçoLivre!N244*(1-Painel!$B$8)-N$3-N$4-N$6)*(1-Painel!$E$7)-N$5+N$6)*N$7</f>
        <v>6853669.6971425423</v>
      </c>
      <c r="O248" s="35">
        <f>((Produção!O242*PreçoLivre!O244*(1-Painel!$B$8)-O$3-O$4-O$6)*(1-Painel!$E$7)-O$5+O$6)*O$7</f>
        <v>6044511.0613933923</v>
      </c>
      <c r="P248" s="35">
        <f>((Produção!P242*PreçoLivre!P244*(1-Painel!$B$8)-P$3-P$4-P$6)*(1-Painel!$E$7)-P$5+P$6)*P$7</f>
        <v>5625877.8216322558</v>
      </c>
      <c r="Q248" s="35">
        <f>((Produção!Q242*PreçoLivre!Q244*(1-Painel!$B$8)-Q$3-Q$4-Q$6)*(1-Painel!$E$7)-Q$5+Q$6)*Q$7</f>
        <v>4880481.115966741</v>
      </c>
      <c r="R248" s="35">
        <f>((Produção!R242*PreçoLivre!R244*(1-Painel!$B$8)-R$3-R$4-R$6)*(1-Painel!$E$7)-R$5+R$6)*R$7</f>
        <v>4456618.1420070948</v>
      </c>
      <c r="S248" s="35">
        <f>((Produção!S242*PreçoLivre!S244*(1-Painel!$B$8)-S$3-S$4-S$6)*(1-Painel!$E$7)-S$5+S$6)*S$7</f>
        <v>4150378.9308674857</v>
      </c>
      <c r="T248" s="35">
        <f>((Produção!T242*PreçoLivre!T244*(1-Painel!$B$8)-T$3-T$4-T$6)*(1-Painel!$E$7)-T$5+T$6)*T$7</f>
        <v>4014941.9142151312</v>
      </c>
      <c r="U248" s="35">
        <f>((Produção!U242*PreçoLivre!U244*(1-Painel!$B$8)-U$3-U$4-U$6)*(1-Painel!$E$7)-U$5+U$6)*U$7</f>
        <v>3892131.0160118919</v>
      </c>
      <c r="V248" s="35">
        <f>((Produção!V242*PreçoLivre!V244*(1-Painel!$B$8)-V$3-V$4-V$6)*(1-Painel!$E$7)-V$5+V$6)*V$7</f>
        <v>3342603.9204285885</v>
      </c>
    </row>
    <row r="249" spans="1:22" x14ac:dyDescent="0.25">
      <c r="A249" s="36">
        <v>240</v>
      </c>
      <c r="B249" s="35">
        <f t="shared" si="3"/>
        <v>241355659.02290204</v>
      </c>
      <c r="C249" s="35">
        <f>((Produção!C243*PreçoLivre!C245*(1-Painel!$B$8)-C$3-C$4-C$6)*(1-Painel!$E$7)-C$5+C$6)*C$7</f>
        <v>23399311.528380219</v>
      </c>
      <c r="D249" s="35">
        <f>((Produção!D243*PreçoLivre!D245*(1-Painel!$B$8)-D$3-D$4-D$6)*(1-Painel!$E$7)-D$5+D$6)*D$7</f>
        <v>22780925.658107579</v>
      </c>
      <c r="E249" s="35">
        <f>((Produção!E243*PreçoLivre!E245*(1-Painel!$B$8)-E$3-E$4-E$6)*(1-Painel!$E$7)-E$5+E$6)*E$7</f>
        <v>22595994.559341222</v>
      </c>
      <c r="F249" s="35">
        <f>((Produção!F243*PreçoLivre!F245*(1-Painel!$B$8)-F$3-F$4-F$6)*(1-Painel!$E$7)-F$5+F$6)*F$7</f>
        <v>19695418.963933505</v>
      </c>
      <c r="G249" s="35">
        <f>((Produção!G243*PreçoLivre!G245*(1-Painel!$B$8)-G$3-G$4-G$6)*(1-Painel!$E$7)-G$5+G$6)*G$7</f>
        <v>17235997.816686161</v>
      </c>
      <c r="H249" s="35">
        <f>((Produção!H243*PreçoLivre!H245*(1-Painel!$B$8)-H$3-H$4-H$6)*(1-Painel!$E$7)-H$5+H$6)*H$7</f>
        <v>15594674.605622714</v>
      </c>
      <c r="I249" s="35">
        <f>((Produção!I243*PreçoLivre!I245*(1-Painel!$B$8)-I$3-I$4-I$6)*(1-Painel!$E$7)-I$5+I$6)*I$7</f>
        <v>14135076.522717275</v>
      </c>
      <c r="J249" s="35">
        <f>((Produção!J243*PreçoLivre!J245*(1-Painel!$B$8)-J$3-J$4-J$6)*(1-Painel!$E$7)-J$5+J$6)*J$7</f>
        <v>13111402.576429486</v>
      </c>
      <c r="K249" s="35">
        <f>((Produção!K243*PreçoLivre!K245*(1-Painel!$B$8)-K$3-K$4-K$6)*(1-Painel!$E$7)-K$5+K$6)*K$7</f>
        <v>11733720.738339635</v>
      </c>
      <c r="L249" s="35">
        <f>((Produção!L243*PreçoLivre!L245*(1-Painel!$B$8)-L$3-L$4-L$6)*(1-Painel!$E$7)-L$5+L$6)*L$7</f>
        <v>10663856.572372595</v>
      </c>
      <c r="M249" s="35">
        <f>((Produção!M243*PreçoLivre!M245*(1-Painel!$B$8)-M$3-M$4-M$6)*(1-Painel!$E$7)-M$5+M$6)*M$7</f>
        <v>9993989.4518981799</v>
      </c>
      <c r="N249" s="35">
        <f>((Produção!N243*PreçoLivre!N245*(1-Painel!$B$8)-N$3-N$4-N$6)*(1-Painel!$E$7)-N$5+N$6)*N$7</f>
        <v>8976062.1700458303</v>
      </c>
      <c r="O249" s="35">
        <f>((Produção!O243*PreçoLivre!O245*(1-Painel!$B$8)-O$3-O$4-O$6)*(1-Painel!$E$7)-O$5+O$6)*O$7</f>
        <v>8020159.0198743884</v>
      </c>
      <c r="P249" s="35">
        <f>((Produção!P243*PreçoLivre!P245*(1-Painel!$B$8)-P$3-P$4-P$6)*(1-Painel!$E$7)-P$5+P$6)*P$7</f>
        <v>7439276.824139405</v>
      </c>
      <c r="Q249" s="35">
        <f>((Produção!Q243*PreçoLivre!Q245*(1-Painel!$B$8)-Q$3-Q$4-Q$6)*(1-Painel!$E$7)-Q$5+Q$6)*Q$7</f>
        <v>7033404.4196106475</v>
      </c>
      <c r="R249" s="35">
        <f>((Produção!R243*PreçoLivre!R245*(1-Painel!$B$8)-R$3-R$4-R$6)*(1-Painel!$E$7)-R$5+R$6)*R$7</f>
        <v>6671836.9696486862</v>
      </c>
      <c r="S249" s="35">
        <f>((Produção!S243*PreçoLivre!S245*(1-Painel!$B$8)-S$3-S$4-S$6)*(1-Painel!$E$7)-S$5+S$6)*S$7</f>
        <v>6122040.0939528486</v>
      </c>
      <c r="T249" s="35">
        <f>((Produção!T243*PreçoLivre!T245*(1-Painel!$B$8)-T$3-T$4-T$6)*(1-Painel!$E$7)-T$5+T$6)*T$7</f>
        <v>5857502.5701356772</v>
      </c>
      <c r="U249" s="35">
        <f>((Produção!U243*PreçoLivre!U245*(1-Painel!$B$8)-U$3-U$4-U$6)*(1-Painel!$E$7)-U$5+U$6)*U$7</f>
        <v>5333141.5951605812</v>
      </c>
      <c r="V249" s="35">
        <f>((Produção!V243*PreçoLivre!V245*(1-Painel!$B$8)-V$3-V$4-V$6)*(1-Painel!$E$7)-V$5+V$6)*V$7</f>
        <v>4961866.3665054329</v>
      </c>
    </row>
    <row r="250" spans="1:22" x14ac:dyDescent="0.25">
      <c r="A250" s="36">
        <v>241</v>
      </c>
      <c r="B250" s="35">
        <f t="shared" si="3"/>
        <v>211352474.1600571</v>
      </c>
      <c r="C250" s="35">
        <f>((Produção!C244*PreçoLivre!C246*(1-Painel!$B$8)-C$3-C$4-C$6)*(1-Painel!$E$7)-C$5+C$6)*C$7</f>
        <v>21341469.64084198</v>
      </c>
      <c r="D250" s="35">
        <f>((Produção!D244*PreçoLivre!D246*(1-Painel!$B$8)-D$3-D$4-D$6)*(1-Painel!$E$7)-D$5+D$6)*D$7</f>
        <v>18669506.086974766</v>
      </c>
      <c r="E250" s="35">
        <f>((Produção!E244*PreçoLivre!E246*(1-Painel!$B$8)-E$3-E$4-E$6)*(1-Painel!$E$7)-E$5+E$6)*E$7</f>
        <v>17186935.185526699</v>
      </c>
      <c r="F250" s="35">
        <f>((Produção!F244*PreçoLivre!F246*(1-Painel!$B$8)-F$3-F$4-F$6)*(1-Painel!$E$7)-F$5+F$6)*F$7</f>
        <v>15522812.626012146</v>
      </c>
      <c r="G250" s="35">
        <f>((Produção!G244*PreçoLivre!G246*(1-Painel!$B$8)-G$3-G$4-G$6)*(1-Painel!$E$7)-G$5+G$6)*G$7</f>
        <v>14065239.147636857</v>
      </c>
      <c r="H250" s="35">
        <f>((Produção!H244*PreçoLivre!H246*(1-Painel!$B$8)-H$3-H$4-H$6)*(1-Painel!$E$7)-H$5+H$6)*H$7</f>
        <v>13089862.92600175</v>
      </c>
      <c r="I250" s="35">
        <f>((Produção!I244*PreçoLivre!I246*(1-Painel!$B$8)-I$3-I$4-I$6)*(1-Painel!$E$7)-I$5+I$6)*I$7</f>
        <v>12069993.731051233</v>
      </c>
      <c r="J250" s="35">
        <f>((Produção!J244*PreçoLivre!J246*(1-Painel!$B$8)-J$3-J$4-J$6)*(1-Painel!$E$7)-J$5+J$6)*J$7</f>
        <v>11607849.626949288</v>
      </c>
      <c r="K250" s="35">
        <f>((Produção!K244*PreçoLivre!K246*(1-Painel!$B$8)-K$3-K$4-K$6)*(1-Painel!$E$7)-K$5+K$6)*K$7</f>
        <v>10426701.033151099</v>
      </c>
      <c r="L250" s="35">
        <f>((Produção!L244*PreçoLivre!L246*(1-Painel!$B$8)-L$3-L$4-L$6)*(1-Painel!$E$7)-L$5+L$6)*L$7</f>
        <v>10012402.984806603</v>
      </c>
      <c r="M250" s="35">
        <f>((Produção!M244*PreçoLivre!M246*(1-Painel!$B$8)-M$3-M$4-M$6)*(1-Painel!$E$7)-M$5+M$6)*M$7</f>
        <v>9620457.0734078698</v>
      </c>
      <c r="N250" s="35">
        <f>((Produção!N244*PreçoLivre!N246*(1-Painel!$B$8)-N$3-N$4-N$6)*(1-Painel!$E$7)-N$5+N$6)*N$7</f>
        <v>8650074.4244866278</v>
      </c>
      <c r="O250" s="35">
        <f>((Produção!O244*PreçoLivre!O246*(1-Painel!$B$8)-O$3-O$4-O$6)*(1-Painel!$E$7)-O$5+O$6)*O$7</f>
        <v>7705668.619406228</v>
      </c>
      <c r="P250" s="35">
        <f>((Produção!P244*PreçoLivre!P246*(1-Painel!$B$8)-P$3-P$4-P$6)*(1-Painel!$E$7)-P$5+P$6)*P$7</f>
        <v>7108687.5777509157</v>
      </c>
      <c r="Q250" s="35">
        <f>((Produção!Q244*PreçoLivre!Q246*(1-Painel!$B$8)-Q$3-Q$4-Q$6)*(1-Painel!$E$7)-Q$5+Q$6)*Q$7</f>
        <v>6781001.1068939874</v>
      </c>
      <c r="R250" s="35">
        <f>((Produção!R244*PreçoLivre!R246*(1-Painel!$B$8)-R$3-R$4-R$6)*(1-Painel!$E$7)-R$5+R$6)*R$7</f>
        <v>6437724.8588769035</v>
      </c>
      <c r="S250" s="35">
        <f>((Produção!S244*PreçoLivre!S246*(1-Painel!$B$8)-S$3-S$4-S$6)*(1-Painel!$E$7)-S$5+S$6)*S$7</f>
        <v>6005360.9221863532</v>
      </c>
      <c r="T250" s="35">
        <f>((Produção!T244*PreçoLivre!T246*(1-Painel!$B$8)-T$3-T$4-T$6)*(1-Painel!$E$7)-T$5+T$6)*T$7</f>
        <v>5403450.2780685276</v>
      </c>
      <c r="U250" s="35">
        <f>((Produção!U244*PreçoLivre!U246*(1-Painel!$B$8)-U$3-U$4-U$6)*(1-Painel!$E$7)-U$5+U$6)*U$7</f>
        <v>5027438.3566245642</v>
      </c>
      <c r="V250" s="35">
        <f>((Produção!V244*PreçoLivre!V246*(1-Painel!$B$8)-V$3-V$4-V$6)*(1-Painel!$E$7)-V$5+V$6)*V$7</f>
        <v>4619837.9534027092</v>
      </c>
    </row>
    <row r="251" spans="1:22" x14ac:dyDescent="0.25">
      <c r="A251" s="36">
        <v>242</v>
      </c>
      <c r="B251" s="35">
        <f t="shared" si="3"/>
        <v>212336846.58314478</v>
      </c>
      <c r="C251" s="35">
        <f>((Produção!C245*PreçoLivre!C247*(1-Painel!$B$8)-C$3-C$4-C$6)*(1-Painel!$E$7)-C$5+C$6)*C$7</f>
        <v>21998421.032378264</v>
      </c>
      <c r="D251" s="35">
        <f>((Produção!D245*PreçoLivre!D247*(1-Painel!$B$8)-D$3-D$4-D$6)*(1-Painel!$E$7)-D$5+D$6)*D$7</f>
        <v>20141577.616859838</v>
      </c>
      <c r="E251" s="35">
        <f>((Produção!E245*PreçoLivre!E247*(1-Painel!$B$8)-E$3-E$4-E$6)*(1-Painel!$E$7)-E$5+E$6)*E$7</f>
        <v>17694165.642833401</v>
      </c>
      <c r="F251" s="35">
        <f>((Produção!F245*PreçoLivre!F247*(1-Painel!$B$8)-F$3-F$4-F$6)*(1-Painel!$E$7)-F$5+F$6)*F$7</f>
        <v>16429240.890013093</v>
      </c>
      <c r="G251" s="35">
        <f>((Produção!G245*PreçoLivre!G247*(1-Painel!$B$8)-G$3-G$4-G$6)*(1-Painel!$E$7)-G$5+G$6)*G$7</f>
        <v>15602908.782783965</v>
      </c>
      <c r="H251" s="35">
        <f>((Produção!H245*PreçoLivre!H247*(1-Painel!$B$8)-H$3-H$4-H$6)*(1-Painel!$E$7)-H$5+H$6)*H$7</f>
        <v>13544734.305451969</v>
      </c>
      <c r="I251" s="35">
        <f>((Produção!I245*PreçoLivre!I247*(1-Painel!$B$8)-I$3-I$4-I$6)*(1-Painel!$E$7)-I$5+I$6)*I$7</f>
        <v>12207262.050466113</v>
      </c>
      <c r="J251" s="35">
        <f>((Produção!J245*PreçoLivre!J247*(1-Painel!$B$8)-J$3-J$4-J$6)*(1-Painel!$E$7)-J$5+J$6)*J$7</f>
        <v>11499362.848248253</v>
      </c>
      <c r="K251" s="35">
        <f>((Produção!K245*PreçoLivre!K247*(1-Painel!$B$8)-K$3-K$4-K$6)*(1-Painel!$E$7)-K$5+K$6)*K$7</f>
        <v>10484029.183939608</v>
      </c>
      <c r="L251" s="35">
        <f>((Produção!L245*PreçoLivre!L247*(1-Painel!$B$8)-L$3-L$4-L$6)*(1-Painel!$E$7)-L$5+L$6)*L$7</f>
        <v>9195558.7791037336</v>
      </c>
      <c r="M251" s="35">
        <f>((Produção!M245*PreçoLivre!M247*(1-Painel!$B$8)-M$3-M$4-M$6)*(1-Painel!$E$7)-M$5+M$6)*M$7</f>
        <v>8819141.5982415006</v>
      </c>
      <c r="N251" s="35">
        <f>((Produção!N245*PreçoLivre!N247*(1-Painel!$B$8)-N$3-N$4-N$6)*(1-Painel!$E$7)-N$5+N$6)*N$7</f>
        <v>8492232.4537214637</v>
      </c>
      <c r="O251" s="35">
        <f>((Produção!O245*PreçoLivre!O247*(1-Painel!$B$8)-O$3-O$4-O$6)*(1-Painel!$E$7)-O$5+O$6)*O$7</f>
        <v>7803341.8309283936</v>
      </c>
      <c r="P251" s="35">
        <f>((Produção!P245*PreçoLivre!P247*(1-Painel!$B$8)-P$3-P$4-P$6)*(1-Painel!$E$7)-P$5+P$6)*P$7</f>
        <v>7029332.3786191465</v>
      </c>
      <c r="Q251" s="35">
        <f>((Produção!Q245*PreçoLivre!Q247*(1-Painel!$B$8)-Q$3-Q$4-Q$6)*(1-Painel!$E$7)-Q$5+Q$6)*Q$7</f>
        <v>6604065.1478264006</v>
      </c>
      <c r="R251" s="35">
        <f>((Produção!R245*PreçoLivre!R247*(1-Painel!$B$8)-R$3-R$4-R$6)*(1-Painel!$E$7)-R$5+R$6)*R$7</f>
        <v>6093133.5818646913</v>
      </c>
      <c r="S251" s="35">
        <f>((Produção!S245*PreçoLivre!S247*(1-Painel!$B$8)-S$3-S$4-S$6)*(1-Painel!$E$7)-S$5+S$6)*S$7</f>
        <v>5448156.2384631941</v>
      </c>
      <c r="T251" s="35">
        <f>((Produção!T245*PreçoLivre!T247*(1-Painel!$B$8)-T$3-T$4-T$6)*(1-Painel!$E$7)-T$5+T$6)*T$7</f>
        <v>4856121.9669215167</v>
      </c>
      <c r="U251" s="35">
        <f>((Produção!U245*PreçoLivre!U247*(1-Painel!$B$8)-U$3-U$4-U$6)*(1-Painel!$E$7)-U$5+U$6)*U$7</f>
        <v>4327467.698016691</v>
      </c>
      <c r="V251" s="35">
        <f>((Produção!V245*PreçoLivre!V247*(1-Painel!$B$8)-V$3-V$4-V$6)*(1-Painel!$E$7)-V$5+V$6)*V$7</f>
        <v>4066592.556463541</v>
      </c>
    </row>
    <row r="252" spans="1:22" x14ac:dyDescent="0.25">
      <c r="A252" s="36">
        <v>243</v>
      </c>
      <c r="B252" s="35">
        <f t="shared" si="3"/>
        <v>228559698.67164096</v>
      </c>
      <c r="C252" s="35">
        <f>((Produção!C246*PreçoLivre!C248*(1-Painel!$B$8)-C$3-C$4-C$6)*(1-Painel!$E$7)-C$5+C$6)*C$7</f>
        <v>22173015.120445039</v>
      </c>
      <c r="D252" s="35">
        <f>((Produção!D246*PreçoLivre!D248*(1-Painel!$B$8)-D$3-D$4-D$6)*(1-Painel!$E$7)-D$5+D$6)*D$7</f>
        <v>20263074.209733818</v>
      </c>
      <c r="E252" s="35">
        <f>((Produção!E246*PreçoLivre!E248*(1-Painel!$B$8)-E$3-E$4-E$6)*(1-Painel!$E$7)-E$5+E$6)*E$7</f>
        <v>19375216.887794621</v>
      </c>
      <c r="F252" s="35">
        <f>((Produção!F246*PreçoLivre!F248*(1-Painel!$B$8)-F$3-F$4-F$6)*(1-Painel!$E$7)-F$5+F$6)*F$7</f>
        <v>17972075.280530032</v>
      </c>
      <c r="G252" s="35">
        <f>((Produção!G246*PreçoLivre!G248*(1-Painel!$B$8)-G$3-G$4-G$6)*(1-Painel!$E$7)-G$5+G$6)*G$7</f>
        <v>15735420.009319084</v>
      </c>
      <c r="H252" s="35">
        <f>((Produção!H246*PreçoLivre!H248*(1-Painel!$B$8)-H$3-H$4-H$6)*(1-Painel!$E$7)-H$5+H$6)*H$7</f>
        <v>14440181.692663889</v>
      </c>
      <c r="I252" s="35">
        <f>((Produção!I246*PreçoLivre!I248*(1-Painel!$B$8)-I$3-I$4-I$6)*(1-Painel!$E$7)-I$5+I$6)*I$7</f>
        <v>13767513.605179492</v>
      </c>
      <c r="J252" s="35">
        <f>((Produção!J246*PreçoLivre!J248*(1-Painel!$B$8)-J$3-J$4-J$6)*(1-Painel!$E$7)-J$5+J$6)*J$7</f>
        <v>12558814.875694104</v>
      </c>
      <c r="K252" s="35">
        <f>((Produção!K246*PreçoLivre!K248*(1-Painel!$B$8)-K$3-K$4-K$6)*(1-Painel!$E$7)-K$5+K$6)*K$7</f>
        <v>11244296.414026789</v>
      </c>
      <c r="L252" s="35">
        <f>((Produção!L246*PreçoLivre!L248*(1-Painel!$B$8)-L$3-L$4-L$6)*(1-Painel!$E$7)-L$5+L$6)*L$7</f>
        <v>10562835.763350867</v>
      </c>
      <c r="M252" s="35">
        <f>((Produção!M246*PreçoLivre!M248*(1-Painel!$B$8)-M$3-M$4-M$6)*(1-Painel!$E$7)-M$5+M$6)*M$7</f>
        <v>9818448.7263492346</v>
      </c>
      <c r="N252" s="35">
        <f>((Produção!N246*PreçoLivre!N248*(1-Painel!$B$8)-N$3-N$4-N$6)*(1-Painel!$E$7)-N$5+N$6)*N$7</f>
        <v>9279813.122051958</v>
      </c>
      <c r="O252" s="35">
        <f>((Produção!O246*PreçoLivre!O248*(1-Painel!$B$8)-O$3-O$4-O$6)*(1-Painel!$E$7)-O$5+O$6)*O$7</f>
        <v>8236452.5931770308</v>
      </c>
      <c r="P252" s="35">
        <f>((Produção!P246*PreçoLivre!P248*(1-Painel!$B$8)-P$3-P$4-P$6)*(1-Painel!$E$7)-P$5+P$6)*P$7</f>
        <v>7471046.7058922565</v>
      </c>
      <c r="Q252" s="35">
        <f>((Produção!Q246*PreçoLivre!Q248*(1-Painel!$B$8)-Q$3-Q$4-Q$6)*(1-Painel!$E$7)-Q$5+Q$6)*Q$7</f>
        <v>7308805.6155265514</v>
      </c>
      <c r="R252" s="35">
        <f>((Produção!R246*PreçoLivre!R248*(1-Painel!$B$8)-R$3-R$4-R$6)*(1-Painel!$E$7)-R$5+R$6)*R$7</f>
        <v>6637413.5118033802</v>
      </c>
      <c r="S252" s="35">
        <f>((Produção!S246*PreçoLivre!S248*(1-Painel!$B$8)-S$3-S$4-S$6)*(1-Painel!$E$7)-S$5+S$6)*S$7</f>
        <v>6190660.2235838789</v>
      </c>
      <c r="T252" s="35">
        <f>((Produção!T246*PreçoLivre!T248*(1-Painel!$B$8)-T$3-T$4-T$6)*(1-Painel!$E$7)-T$5+T$6)*T$7</f>
        <v>5607783.0662298445</v>
      </c>
      <c r="U252" s="35">
        <f>((Produção!U246*PreçoLivre!U248*(1-Painel!$B$8)-U$3-U$4-U$6)*(1-Painel!$E$7)-U$5+U$6)*U$7</f>
        <v>5183615.8766228762</v>
      </c>
      <c r="V252" s="35">
        <f>((Produção!V246*PreçoLivre!V248*(1-Painel!$B$8)-V$3-V$4-V$6)*(1-Painel!$E$7)-V$5+V$6)*V$7</f>
        <v>4733215.3716661837</v>
      </c>
    </row>
    <row r="253" spans="1:22" x14ac:dyDescent="0.25">
      <c r="A253" s="36">
        <v>244</v>
      </c>
      <c r="B253" s="35">
        <f t="shared" si="3"/>
        <v>254446644.88702896</v>
      </c>
      <c r="C253" s="35">
        <f>((Produção!C247*PreçoLivre!C249*(1-Painel!$B$8)-C$3-C$4-C$6)*(1-Painel!$E$7)-C$5+C$6)*C$7</f>
        <v>23064519.079654567</v>
      </c>
      <c r="D253" s="35">
        <f>((Produção!D247*PreçoLivre!D249*(1-Painel!$B$8)-D$3-D$4-D$6)*(1-Painel!$E$7)-D$5+D$6)*D$7</f>
        <v>22066320.525640398</v>
      </c>
      <c r="E253" s="35">
        <f>((Produção!E247*PreçoLivre!E249*(1-Painel!$B$8)-E$3-E$4-E$6)*(1-Painel!$E$7)-E$5+E$6)*E$7</f>
        <v>21038683.978769187</v>
      </c>
      <c r="F253" s="35">
        <f>((Produção!F247*PreçoLivre!F249*(1-Painel!$B$8)-F$3-F$4-F$6)*(1-Painel!$E$7)-F$5+F$6)*F$7</f>
        <v>19466357.363966618</v>
      </c>
      <c r="G253" s="35">
        <f>((Produção!G247*PreçoLivre!G249*(1-Painel!$B$8)-G$3-G$4-G$6)*(1-Painel!$E$7)-G$5+G$6)*G$7</f>
        <v>18228083.924915768</v>
      </c>
      <c r="H253" s="35">
        <f>((Produção!H247*PreçoLivre!H249*(1-Painel!$B$8)-H$3-H$4-H$6)*(1-Painel!$E$7)-H$5+H$6)*H$7</f>
        <v>16784879.873335086</v>
      </c>
      <c r="I253" s="35">
        <f>((Produção!I247*PreçoLivre!I249*(1-Painel!$B$8)-I$3-I$4-I$6)*(1-Painel!$E$7)-I$5+I$6)*I$7</f>
        <v>14858734.521854119</v>
      </c>
      <c r="J253" s="35">
        <f>((Produção!J247*PreçoLivre!J249*(1-Painel!$B$8)-J$3-J$4-J$6)*(1-Painel!$E$7)-J$5+J$6)*J$7</f>
        <v>13699094.584589249</v>
      </c>
      <c r="K253" s="35">
        <f>((Produção!K247*PreçoLivre!K249*(1-Painel!$B$8)-K$3-K$4-K$6)*(1-Painel!$E$7)-K$5+K$6)*K$7</f>
        <v>13494734.977602722</v>
      </c>
      <c r="L253" s="35">
        <f>((Produção!L247*PreçoLivre!L249*(1-Painel!$B$8)-L$3-L$4-L$6)*(1-Painel!$E$7)-L$5+L$6)*L$7</f>
        <v>11908075.867162952</v>
      </c>
      <c r="M253" s="35">
        <f>((Produção!M247*PreçoLivre!M249*(1-Painel!$B$8)-M$3-M$4-M$6)*(1-Painel!$E$7)-M$5+M$6)*M$7</f>
        <v>11255073.679722939</v>
      </c>
      <c r="N253" s="35">
        <f>((Produção!N247*PreçoLivre!N249*(1-Painel!$B$8)-N$3-N$4-N$6)*(1-Painel!$E$7)-N$5+N$6)*N$7</f>
        <v>10214033.139921032</v>
      </c>
      <c r="O253" s="35">
        <f>((Produção!O247*PreçoLivre!O249*(1-Painel!$B$8)-O$3-O$4-O$6)*(1-Painel!$E$7)-O$5+O$6)*O$7</f>
        <v>9539570.7559550386</v>
      </c>
      <c r="P253" s="35">
        <f>((Produção!P247*PreçoLivre!P249*(1-Painel!$B$8)-P$3-P$4-P$6)*(1-Painel!$E$7)-P$5+P$6)*P$7</f>
        <v>8468392.8658639938</v>
      </c>
      <c r="Q253" s="35">
        <f>((Produção!Q247*PreçoLivre!Q249*(1-Painel!$B$8)-Q$3-Q$4-Q$6)*(1-Painel!$E$7)-Q$5+Q$6)*Q$7</f>
        <v>8137732.4334141593</v>
      </c>
      <c r="R253" s="35">
        <f>((Produção!R247*PreçoLivre!R249*(1-Painel!$B$8)-R$3-R$4-R$6)*(1-Painel!$E$7)-R$5+R$6)*R$7</f>
        <v>7661477.2595562423</v>
      </c>
      <c r="S253" s="35">
        <f>((Produção!S247*PreçoLivre!S249*(1-Painel!$B$8)-S$3-S$4-S$6)*(1-Painel!$E$7)-S$5+S$6)*S$7</f>
        <v>6809028.147673687</v>
      </c>
      <c r="T253" s="35">
        <f>((Produção!T247*PreçoLivre!T249*(1-Painel!$B$8)-T$3-T$4-T$6)*(1-Painel!$E$7)-T$5+T$6)*T$7</f>
        <v>6399524.2406258043</v>
      </c>
      <c r="U253" s="35">
        <f>((Produção!U247*PreçoLivre!U249*(1-Painel!$B$8)-U$3-U$4-U$6)*(1-Painel!$E$7)-U$5+U$6)*U$7</f>
        <v>5828978.9974198816</v>
      </c>
      <c r="V253" s="35">
        <f>((Produção!V247*PreçoLivre!V249*(1-Painel!$B$8)-V$3-V$4-V$6)*(1-Painel!$E$7)-V$5+V$6)*V$7</f>
        <v>5523348.6693854881</v>
      </c>
    </row>
    <row r="254" spans="1:22" x14ac:dyDescent="0.25">
      <c r="A254" s="36">
        <v>245</v>
      </c>
      <c r="B254" s="35">
        <f t="shared" si="3"/>
        <v>237073961.20211026</v>
      </c>
      <c r="C254" s="35">
        <f>((Produção!C248*PreçoLivre!C250*(1-Painel!$B$8)-C$3-C$4-C$6)*(1-Painel!$E$7)-C$5+C$6)*C$7</f>
        <v>22439765.148544222</v>
      </c>
      <c r="D254" s="35">
        <f>((Produção!D248*PreçoLivre!D250*(1-Painel!$B$8)-D$3-D$4-D$6)*(1-Painel!$E$7)-D$5+D$6)*D$7</f>
        <v>19990762.486675665</v>
      </c>
      <c r="E254" s="35">
        <f>((Produção!E248*PreçoLivre!E250*(1-Painel!$B$8)-E$3-E$4-E$6)*(1-Painel!$E$7)-E$5+E$6)*E$7</f>
        <v>17959806.305724032</v>
      </c>
      <c r="F254" s="35">
        <f>((Produção!F248*PreçoLivre!F250*(1-Painel!$B$8)-F$3-F$4-F$6)*(1-Painel!$E$7)-F$5+F$6)*F$7</f>
        <v>16952718.717761632</v>
      </c>
      <c r="G254" s="35">
        <f>((Produção!G248*PreçoLivre!G250*(1-Painel!$B$8)-G$3-G$4-G$6)*(1-Painel!$E$7)-G$5+G$6)*G$7</f>
        <v>15729944.147484928</v>
      </c>
      <c r="H254" s="35">
        <f>((Produção!H248*PreçoLivre!H250*(1-Painel!$B$8)-H$3-H$4-H$6)*(1-Painel!$E$7)-H$5+H$6)*H$7</f>
        <v>15648245.116314869</v>
      </c>
      <c r="I254" s="35">
        <f>((Produção!I248*PreçoLivre!I250*(1-Painel!$B$8)-I$3-I$4-I$6)*(1-Painel!$E$7)-I$5+I$6)*I$7</f>
        <v>14470274.508796979</v>
      </c>
      <c r="J254" s="35">
        <f>((Produção!J248*PreçoLivre!J250*(1-Painel!$B$8)-J$3-J$4-J$6)*(1-Painel!$E$7)-J$5+J$6)*J$7</f>
        <v>12831100.759278398</v>
      </c>
      <c r="K254" s="35">
        <f>((Produção!K248*PreçoLivre!K250*(1-Painel!$B$8)-K$3-K$4-K$6)*(1-Painel!$E$7)-K$5+K$6)*K$7</f>
        <v>12050715.052604726</v>
      </c>
      <c r="L254" s="35">
        <f>((Produção!L248*PreçoLivre!L250*(1-Painel!$B$8)-L$3-L$4-L$6)*(1-Painel!$E$7)-L$5+L$6)*L$7</f>
        <v>11377135.484485621</v>
      </c>
      <c r="M254" s="35">
        <f>((Produção!M248*PreçoLivre!M250*(1-Painel!$B$8)-M$3-M$4-M$6)*(1-Painel!$E$7)-M$5+M$6)*M$7</f>
        <v>10075557.083833536</v>
      </c>
      <c r="N254" s="35">
        <f>((Produção!N248*PreçoLivre!N250*(1-Painel!$B$8)-N$3-N$4-N$6)*(1-Painel!$E$7)-N$5+N$6)*N$7</f>
        <v>9629560.318255486</v>
      </c>
      <c r="O254" s="35">
        <f>((Produção!O248*PreçoLivre!O250*(1-Painel!$B$8)-O$3-O$4-O$6)*(1-Painel!$E$7)-O$5+O$6)*O$7</f>
        <v>9139954.6002700124</v>
      </c>
      <c r="P254" s="35">
        <f>((Produção!P248*PreçoLivre!P250*(1-Painel!$B$8)-P$3-P$4-P$6)*(1-Painel!$E$7)-P$5+P$6)*P$7</f>
        <v>8382886.6340025319</v>
      </c>
      <c r="Q254" s="35">
        <f>((Produção!Q248*PreçoLivre!Q250*(1-Painel!$B$8)-Q$3-Q$4-Q$6)*(1-Painel!$E$7)-Q$5+Q$6)*Q$7</f>
        <v>7686067.0053221043</v>
      </c>
      <c r="R254" s="35">
        <f>((Produção!R248*PreçoLivre!R250*(1-Painel!$B$8)-R$3-R$4-R$6)*(1-Painel!$E$7)-R$5+R$6)*R$7</f>
        <v>7347612.5793777658</v>
      </c>
      <c r="S254" s="35">
        <f>((Produção!S248*PreçoLivre!S250*(1-Painel!$B$8)-S$3-S$4-S$6)*(1-Painel!$E$7)-S$5+S$6)*S$7</f>
        <v>6878034.7311879043</v>
      </c>
      <c r="T254" s="35">
        <f>((Produção!T248*PreçoLivre!T250*(1-Painel!$B$8)-T$3-T$4-T$6)*(1-Painel!$E$7)-T$5+T$6)*T$7</f>
        <v>6427464.0757533042</v>
      </c>
      <c r="U254" s="35">
        <f>((Produção!U248*PreçoLivre!U250*(1-Painel!$B$8)-U$3-U$4-U$6)*(1-Painel!$E$7)-U$5+U$6)*U$7</f>
        <v>6265586.3358073542</v>
      </c>
      <c r="V254" s="35">
        <f>((Produção!V248*PreçoLivre!V250*(1-Painel!$B$8)-V$3-V$4-V$6)*(1-Painel!$E$7)-V$5+V$6)*V$7</f>
        <v>5790770.1106291693</v>
      </c>
    </row>
    <row r="255" spans="1:22" x14ac:dyDescent="0.25">
      <c r="A255" s="36">
        <v>246</v>
      </c>
      <c r="B255" s="35">
        <f t="shared" si="3"/>
        <v>239083876.31089628</v>
      </c>
      <c r="C255" s="35">
        <f>((Produção!C249*PreçoLivre!C251*(1-Painel!$B$8)-C$3-C$4-C$6)*(1-Painel!$E$7)-C$5+C$6)*C$7</f>
        <v>23147434.401843872</v>
      </c>
      <c r="D255" s="35">
        <f>((Produção!D249*PreçoLivre!D251*(1-Painel!$B$8)-D$3-D$4-D$6)*(1-Painel!$E$7)-D$5+D$6)*D$7</f>
        <v>21024639.302327454</v>
      </c>
      <c r="E255" s="35">
        <f>((Produção!E249*PreçoLivre!E251*(1-Painel!$B$8)-E$3-E$4-E$6)*(1-Painel!$E$7)-E$5+E$6)*E$7</f>
        <v>19751986.188619044</v>
      </c>
      <c r="F255" s="35">
        <f>((Produção!F249*PreçoLivre!F251*(1-Painel!$B$8)-F$3-F$4-F$6)*(1-Painel!$E$7)-F$5+F$6)*F$7</f>
        <v>17804828.400588389</v>
      </c>
      <c r="G255" s="35">
        <f>((Produção!G249*PreçoLivre!G251*(1-Painel!$B$8)-G$3-G$4-G$6)*(1-Painel!$E$7)-G$5+G$6)*G$7</f>
        <v>16478719.883929519</v>
      </c>
      <c r="H255" s="35">
        <f>((Produção!H249*PreçoLivre!H251*(1-Painel!$B$8)-H$3-H$4-H$6)*(1-Painel!$E$7)-H$5+H$6)*H$7</f>
        <v>16184060.291091867</v>
      </c>
      <c r="I255" s="35">
        <f>((Produção!I249*PreçoLivre!I251*(1-Painel!$B$8)-I$3-I$4-I$6)*(1-Painel!$E$7)-I$5+I$6)*I$7</f>
        <v>14615399.195183259</v>
      </c>
      <c r="J255" s="35">
        <f>((Produção!J249*PreçoLivre!J251*(1-Painel!$B$8)-J$3-J$4-J$6)*(1-Painel!$E$7)-J$5+J$6)*J$7</f>
        <v>13775790.800519245</v>
      </c>
      <c r="K255" s="35">
        <f>((Produção!K249*PreçoLivre!K251*(1-Painel!$B$8)-K$3-K$4-K$6)*(1-Painel!$E$7)-K$5+K$6)*K$7</f>
        <v>12045323.794829993</v>
      </c>
      <c r="L255" s="35">
        <f>((Produção!L249*PreçoLivre!L251*(1-Painel!$B$8)-L$3-L$4-L$6)*(1-Painel!$E$7)-L$5+L$6)*L$7</f>
        <v>11058200.043473341</v>
      </c>
      <c r="M255" s="35">
        <f>((Produção!M249*PreçoLivre!M251*(1-Painel!$B$8)-M$3-M$4-M$6)*(1-Painel!$E$7)-M$5+M$6)*M$7</f>
        <v>10351061.532581327</v>
      </c>
      <c r="N255" s="35">
        <f>((Produção!N249*PreçoLivre!N251*(1-Painel!$B$8)-N$3-N$4-N$6)*(1-Painel!$E$7)-N$5+N$6)*N$7</f>
        <v>10058679.674252247</v>
      </c>
      <c r="O255" s="35">
        <f>((Produção!O249*PreçoLivre!O251*(1-Painel!$B$8)-O$3-O$4-O$6)*(1-Painel!$E$7)-O$5+O$6)*O$7</f>
        <v>8790611.7445539441</v>
      </c>
      <c r="P255" s="35">
        <f>((Produção!P249*PreçoLivre!P251*(1-Painel!$B$8)-P$3-P$4-P$6)*(1-Painel!$E$7)-P$5+P$6)*P$7</f>
        <v>7663246.5162087614</v>
      </c>
      <c r="Q255" s="35">
        <f>((Produção!Q249*PreçoLivre!Q251*(1-Painel!$B$8)-Q$3-Q$4-Q$6)*(1-Painel!$E$7)-Q$5+Q$6)*Q$7</f>
        <v>7229026.0559405852</v>
      </c>
      <c r="R255" s="35">
        <f>((Produção!R249*PreçoLivre!R251*(1-Painel!$B$8)-R$3-R$4-R$6)*(1-Painel!$E$7)-R$5+R$6)*R$7</f>
        <v>6709251.92531473</v>
      </c>
      <c r="S255" s="35">
        <f>((Produção!S249*PreçoLivre!S251*(1-Painel!$B$8)-S$3-S$4-S$6)*(1-Painel!$E$7)-S$5+S$6)*S$7</f>
        <v>6062137.7657686062</v>
      </c>
      <c r="T255" s="35">
        <f>((Produção!T249*PreçoLivre!T251*(1-Painel!$B$8)-T$3-T$4-T$6)*(1-Painel!$E$7)-T$5+T$6)*T$7</f>
        <v>5861572.8192818305</v>
      </c>
      <c r="U255" s="35">
        <f>((Produção!U249*PreçoLivre!U251*(1-Painel!$B$8)-U$3-U$4-U$6)*(1-Painel!$E$7)-U$5+U$6)*U$7</f>
        <v>5428284.1185764335</v>
      </c>
      <c r="V255" s="35">
        <f>((Produção!V249*PreçoLivre!V251*(1-Painel!$B$8)-V$3-V$4-V$6)*(1-Painel!$E$7)-V$5+V$6)*V$7</f>
        <v>5043621.8560117949</v>
      </c>
    </row>
    <row r="256" spans="1:22" x14ac:dyDescent="0.25">
      <c r="A256" s="36">
        <v>247</v>
      </c>
      <c r="B256" s="35">
        <f t="shared" si="3"/>
        <v>223488504.42691791</v>
      </c>
      <c r="C256" s="35">
        <f>((Produção!C250*PreçoLivre!C252*(1-Painel!$B$8)-C$3-C$4-C$6)*(1-Painel!$E$7)-C$5+C$6)*C$7</f>
        <v>22733462.268615071</v>
      </c>
      <c r="D256" s="35">
        <f>((Produção!D250*PreçoLivre!D252*(1-Painel!$B$8)-D$3-D$4-D$6)*(1-Painel!$E$7)-D$5+D$6)*D$7</f>
        <v>20719759.955692396</v>
      </c>
      <c r="E256" s="35">
        <f>((Produção!E250*PreçoLivre!E252*(1-Painel!$B$8)-E$3-E$4-E$6)*(1-Painel!$E$7)-E$5+E$6)*E$7</f>
        <v>17750436.026767176</v>
      </c>
      <c r="F256" s="35">
        <f>((Produção!F250*PreçoLivre!F252*(1-Painel!$B$8)-F$3-F$4-F$6)*(1-Painel!$E$7)-F$5+F$6)*F$7</f>
        <v>17330603.974597562</v>
      </c>
      <c r="G256" s="35">
        <f>((Produção!G250*PreçoLivre!G252*(1-Painel!$B$8)-G$3-G$4-G$6)*(1-Painel!$E$7)-G$5+G$6)*G$7</f>
        <v>15637276.129294654</v>
      </c>
      <c r="H256" s="35">
        <f>((Produção!H250*PreçoLivre!H252*(1-Painel!$B$8)-H$3-H$4-H$6)*(1-Painel!$E$7)-H$5+H$6)*H$7</f>
        <v>14512276.819378931</v>
      </c>
      <c r="I256" s="35">
        <f>((Produção!I250*PreçoLivre!I252*(1-Painel!$B$8)-I$3-I$4-I$6)*(1-Painel!$E$7)-I$5+I$6)*I$7</f>
        <v>13769739.408031048</v>
      </c>
      <c r="J256" s="35">
        <f>((Produção!J250*PreçoLivre!J252*(1-Painel!$B$8)-J$3-J$4-J$6)*(1-Painel!$E$7)-J$5+J$6)*J$7</f>
        <v>12558541.306268383</v>
      </c>
      <c r="K256" s="35">
        <f>((Produção!K250*PreçoLivre!K252*(1-Painel!$B$8)-K$3-K$4-K$6)*(1-Painel!$E$7)-K$5+K$6)*K$7</f>
        <v>11381847.52375959</v>
      </c>
      <c r="L256" s="35">
        <f>((Produção!L250*PreçoLivre!L252*(1-Painel!$B$8)-L$3-L$4-L$6)*(1-Painel!$E$7)-L$5+L$6)*L$7</f>
        <v>10102448.919552255</v>
      </c>
      <c r="M256" s="35">
        <f>((Produção!M250*PreçoLivre!M252*(1-Painel!$B$8)-M$3-M$4-M$6)*(1-Painel!$E$7)-M$5+M$6)*M$7</f>
        <v>9288615.5910956748</v>
      </c>
      <c r="N256" s="35">
        <f>((Produção!N250*PreçoLivre!N252*(1-Painel!$B$8)-N$3-N$4-N$6)*(1-Painel!$E$7)-N$5+N$6)*N$7</f>
        <v>8548155.301846372</v>
      </c>
      <c r="O256" s="35">
        <f>((Produção!O250*PreçoLivre!O252*(1-Painel!$B$8)-O$3-O$4-O$6)*(1-Painel!$E$7)-O$5+O$6)*O$7</f>
        <v>7903471.768385754</v>
      </c>
      <c r="P256" s="35">
        <f>((Produção!P250*PreçoLivre!P252*(1-Painel!$B$8)-P$3-P$4-P$6)*(1-Painel!$E$7)-P$5+P$6)*P$7</f>
        <v>7061998.7194413682</v>
      </c>
      <c r="Q256" s="35">
        <f>((Produção!Q250*PreçoLivre!Q252*(1-Painel!$B$8)-Q$3-Q$4-Q$6)*(1-Painel!$E$7)-Q$5+Q$6)*Q$7</f>
        <v>7070109.8374677524</v>
      </c>
      <c r="R256" s="35">
        <f>((Produção!R250*PreçoLivre!R252*(1-Painel!$B$8)-R$3-R$4-R$6)*(1-Painel!$E$7)-R$5+R$6)*R$7</f>
        <v>6474718.7897133259</v>
      </c>
      <c r="S256" s="35">
        <f>((Produção!S250*PreçoLivre!S252*(1-Painel!$B$8)-S$3-S$4-S$6)*(1-Painel!$E$7)-S$5+S$6)*S$7</f>
        <v>6035052.6887744255</v>
      </c>
      <c r="T256" s="35">
        <f>((Produção!T250*PreçoLivre!T252*(1-Painel!$B$8)-T$3-T$4-T$6)*(1-Painel!$E$7)-T$5+T$6)*T$7</f>
        <v>5318237.0546035897</v>
      </c>
      <c r="U256" s="35">
        <f>((Produção!U250*PreçoLivre!U252*(1-Painel!$B$8)-U$3-U$4-U$6)*(1-Painel!$E$7)-U$5+U$6)*U$7</f>
        <v>4848878.4392684037</v>
      </c>
      <c r="V256" s="35">
        <f>((Produção!V250*PreçoLivre!V252*(1-Painel!$B$8)-V$3-V$4-V$6)*(1-Painel!$E$7)-V$5+V$6)*V$7</f>
        <v>4442873.9043641416</v>
      </c>
    </row>
    <row r="257" spans="1:22" x14ac:dyDescent="0.25">
      <c r="A257" s="36">
        <v>248</v>
      </c>
      <c r="B257" s="35">
        <f t="shared" si="3"/>
        <v>239159222.79131609</v>
      </c>
      <c r="C257" s="35">
        <f>((Produção!C251*PreçoLivre!C253*(1-Painel!$B$8)-C$3-C$4-C$6)*(1-Painel!$E$7)-C$5+C$6)*C$7</f>
        <v>23062320.350114305</v>
      </c>
      <c r="D257" s="35">
        <f>((Produção!D251*PreçoLivre!D253*(1-Painel!$B$8)-D$3-D$4-D$6)*(1-Painel!$E$7)-D$5+D$6)*D$7</f>
        <v>21114083.082415536</v>
      </c>
      <c r="E257" s="35">
        <f>((Produção!E251*PreçoLivre!E253*(1-Painel!$B$8)-E$3-E$4-E$6)*(1-Painel!$E$7)-E$5+E$6)*E$7</f>
        <v>19291226.88044649</v>
      </c>
      <c r="F257" s="35">
        <f>((Produção!F251*PreçoLivre!F253*(1-Painel!$B$8)-F$3-F$4-F$6)*(1-Painel!$E$7)-F$5+F$6)*F$7</f>
        <v>18562780.181236282</v>
      </c>
      <c r="G257" s="35">
        <f>((Produção!G251*PreçoLivre!G253*(1-Painel!$B$8)-G$3-G$4-G$6)*(1-Painel!$E$7)-G$5+G$6)*G$7</f>
        <v>16578610.580338538</v>
      </c>
      <c r="H257" s="35">
        <f>((Produção!H251*PreçoLivre!H253*(1-Painel!$B$8)-H$3-H$4-H$6)*(1-Painel!$E$7)-H$5+H$6)*H$7</f>
        <v>15732788.829213845</v>
      </c>
      <c r="I257" s="35">
        <f>((Produção!I251*PreçoLivre!I253*(1-Painel!$B$8)-I$3-I$4-I$6)*(1-Painel!$E$7)-I$5+I$6)*I$7</f>
        <v>14735752.194818147</v>
      </c>
      <c r="J257" s="35">
        <f>((Produção!J251*PreçoLivre!J253*(1-Painel!$B$8)-J$3-J$4-J$6)*(1-Painel!$E$7)-J$5+J$6)*J$7</f>
        <v>13819095.312191721</v>
      </c>
      <c r="K257" s="35">
        <f>((Produção!K251*PreçoLivre!K253*(1-Painel!$B$8)-K$3-K$4-K$6)*(1-Painel!$E$7)-K$5+K$6)*K$7</f>
        <v>12706221.406929225</v>
      </c>
      <c r="L257" s="35">
        <f>((Produção!L251*PreçoLivre!L253*(1-Painel!$B$8)-L$3-L$4-L$6)*(1-Painel!$E$7)-L$5+L$6)*L$7</f>
        <v>11973622.907262037</v>
      </c>
      <c r="M257" s="35">
        <f>((Produção!M251*PreçoLivre!M253*(1-Painel!$B$8)-M$3-M$4-M$6)*(1-Painel!$E$7)-M$5+M$6)*M$7</f>
        <v>10617843.295810863</v>
      </c>
      <c r="N257" s="35">
        <f>((Produção!N251*PreçoLivre!N253*(1-Painel!$B$8)-N$3-N$4-N$6)*(1-Painel!$E$7)-N$5+N$6)*N$7</f>
        <v>9257244.3134760913</v>
      </c>
      <c r="O257" s="35">
        <f>((Produção!O251*PreçoLivre!O253*(1-Painel!$B$8)-O$3-O$4-O$6)*(1-Painel!$E$7)-O$5+O$6)*O$7</f>
        <v>8644380.42310814</v>
      </c>
      <c r="P257" s="35">
        <f>((Produção!P251*PreçoLivre!P253*(1-Painel!$B$8)-P$3-P$4-P$6)*(1-Painel!$E$7)-P$5+P$6)*P$7</f>
        <v>7982305.8862326257</v>
      </c>
      <c r="Q257" s="35">
        <f>((Produção!Q251*PreçoLivre!Q253*(1-Painel!$B$8)-Q$3-Q$4-Q$6)*(1-Painel!$E$7)-Q$5+Q$6)*Q$7</f>
        <v>7190662.1964089507</v>
      </c>
      <c r="R257" s="35">
        <f>((Produção!R251*PreçoLivre!R253*(1-Painel!$B$8)-R$3-R$4-R$6)*(1-Painel!$E$7)-R$5+R$6)*R$7</f>
        <v>6514651.4266595487</v>
      </c>
      <c r="S257" s="35">
        <f>((Produção!S251*PreçoLivre!S253*(1-Painel!$B$8)-S$3-S$4-S$6)*(1-Painel!$E$7)-S$5+S$6)*S$7</f>
        <v>5941846.61193306</v>
      </c>
      <c r="T257" s="35">
        <f>((Produção!T251*PreçoLivre!T253*(1-Painel!$B$8)-T$3-T$4-T$6)*(1-Painel!$E$7)-T$5+T$6)*T$7</f>
        <v>5480046.0625731098</v>
      </c>
      <c r="U257" s="35">
        <f>((Produção!U251*PreçoLivre!U253*(1-Painel!$B$8)-U$3-U$4-U$6)*(1-Painel!$E$7)-U$5+U$6)*U$7</f>
        <v>5054682.6181507194</v>
      </c>
      <c r="V257" s="35">
        <f>((Produção!V251*PreçoLivre!V253*(1-Painel!$B$8)-V$3-V$4-V$6)*(1-Painel!$E$7)-V$5+V$6)*V$7</f>
        <v>4899058.2319968902</v>
      </c>
    </row>
    <row r="258" spans="1:22" x14ac:dyDescent="0.25">
      <c r="A258" s="36">
        <v>249</v>
      </c>
      <c r="B258" s="35">
        <f t="shared" si="3"/>
        <v>210953394.74235746</v>
      </c>
      <c r="C258" s="35">
        <f>((Produção!C252*PreçoLivre!C254*(1-Painel!$B$8)-C$3-C$4-C$6)*(1-Painel!$E$7)-C$5+C$6)*C$7</f>
        <v>23335252.24288246</v>
      </c>
      <c r="D258" s="35">
        <f>((Produção!D252*PreçoLivre!D254*(1-Painel!$B$8)-D$3-D$4-D$6)*(1-Painel!$E$7)-D$5+D$6)*D$7</f>
        <v>20970159.056276653</v>
      </c>
      <c r="E258" s="35">
        <f>((Produção!E252*PreçoLivre!E254*(1-Painel!$B$8)-E$3-E$4-E$6)*(1-Painel!$E$7)-E$5+E$6)*E$7</f>
        <v>19014333.355911698</v>
      </c>
      <c r="F258" s="35">
        <f>((Produção!F252*PreçoLivre!F254*(1-Painel!$B$8)-F$3-F$4-F$6)*(1-Painel!$E$7)-F$5+F$6)*F$7</f>
        <v>17072138.049606621</v>
      </c>
      <c r="G258" s="35">
        <f>((Produção!G252*PreçoLivre!G254*(1-Painel!$B$8)-G$3-G$4-G$6)*(1-Painel!$E$7)-G$5+G$6)*G$7</f>
        <v>15097657.639731528</v>
      </c>
      <c r="H258" s="35">
        <f>((Produção!H252*PreçoLivre!H254*(1-Painel!$B$8)-H$3-H$4-H$6)*(1-Painel!$E$7)-H$5+H$6)*H$7</f>
        <v>12762053.761907475</v>
      </c>
      <c r="I258" s="35">
        <f>((Produção!I252*PreçoLivre!I254*(1-Painel!$B$8)-I$3-I$4-I$6)*(1-Painel!$E$7)-I$5+I$6)*I$7</f>
        <v>12061095.808125289</v>
      </c>
      <c r="J258" s="35">
        <f>((Produção!J252*PreçoLivre!J254*(1-Painel!$B$8)-J$3-J$4-J$6)*(1-Painel!$E$7)-J$5+J$6)*J$7</f>
        <v>10860132.431486836</v>
      </c>
      <c r="K258" s="35">
        <f>((Produção!K252*PreçoLivre!K254*(1-Painel!$B$8)-K$3-K$4-K$6)*(1-Painel!$E$7)-K$5+K$6)*K$7</f>
        <v>10382236.173468243</v>
      </c>
      <c r="L258" s="35">
        <f>((Produção!L252*PreçoLivre!L254*(1-Painel!$B$8)-L$3-L$4-L$6)*(1-Painel!$E$7)-L$5+L$6)*L$7</f>
        <v>9709054.6447713543</v>
      </c>
      <c r="M258" s="35">
        <f>((Produção!M252*PreçoLivre!M254*(1-Painel!$B$8)-M$3-M$4-M$6)*(1-Painel!$E$7)-M$5+M$6)*M$7</f>
        <v>8685388.7654838488</v>
      </c>
      <c r="N258" s="35">
        <f>((Produção!N252*PreçoLivre!N254*(1-Painel!$B$8)-N$3-N$4-N$6)*(1-Painel!$E$7)-N$5+N$6)*N$7</f>
        <v>7919608.7411301015</v>
      </c>
      <c r="O258" s="35">
        <f>((Produção!O252*PreçoLivre!O254*(1-Painel!$B$8)-O$3-O$4-O$6)*(1-Painel!$E$7)-O$5+O$6)*O$7</f>
        <v>6917355.9610877344</v>
      </c>
      <c r="P258" s="35">
        <f>((Produção!P252*PreçoLivre!P254*(1-Painel!$B$8)-P$3-P$4-P$6)*(1-Painel!$E$7)-P$5+P$6)*P$7</f>
        <v>6661708.0980321588</v>
      </c>
      <c r="Q258" s="35">
        <f>((Produção!Q252*PreçoLivre!Q254*(1-Painel!$B$8)-Q$3-Q$4-Q$6)*(1-Painel!$E$7)-Q$5+Q$6)*Q$7</f>
        <v>6134565.6941618109</v>
      </c>
      <c r="R258" s="35">
        <f>((Produção!R252*PreçoLivre!R254*(1-Painel!$B$8)-R$3-R$4-R$6)*(1-Painel!$E$7)-R$5+R$6)*R$7</f>
        <v>5803529.6722097155</v>
      </c>
      <c r="S258" s="35">
        <f>((Produção!S252*PreçoLivre!S254*(1-Painel!$B$8)-S$3-S$4-S$6)*(1-Painel!$E$7)-S$5+S$6)*S$7</f>
        <v>5130914.2362677921</v>
      </c>
      <c r="T258" s="35">
        <f>((Produção!T252*PreçoLivre!T254*(1-Painel!$B$8)-T$3-T$4-T$6)*(1-Painel!$E$7)-T$5+T$6)*T$7</f>
        <v>4762403.2121490687</v>
      </c>
      <c r="U258" s="35">
        <f>((Produção!U252*PreçoLivre!U254*(1-Painel!$B$8)-U$3-U$4-U$6)*(1-Painel!$E$7)-U$5+U$6)*U$7</f>
        <v>4161977.2198806638</v>
      </c>
      <c r="V258" s="35">
        <f>((Produção!V252*PreçoLivre!V254*(1-Painel!$B$8)-V$3-V$4-V$6)*(1-Painel!$E$7)-V$5+V$6)*V$7</f>
        <v>3511829.9777864181</v>
      </c>
    </row>
    <row r="259" spans="1:22" x14ac:dyDescent="0.25">
      <c r="A259" s="36">
        <v>250</v>
      </c>
      <c r="B259" s="35">
        <f t="shared" si="3"/>
        <v>226329278.77253956</v>
      </c>
      <c r="C259" s="35">
        <f>((Produção!C253*PreçoLivre!C255*(1-Painel!$B$8)-C$3-C$4-C$6)*(1-Painel!$E$7)-C$5+C$6)*C$7</f>
        <v>23664555.247483667</v>
      </c>
      <c r="D259" s="35">
        <f>((Produção!D253*PreçoLivre!D255*(1-Painel!$B$8)-D$3-D$4-D$6)*(1-Painel!$E$7)-D$5+D$6)*D$7</f>
        <v>20964966.338338703</v>
      </c>
      <c r="E259" s="35">
        <f>((Produção!E253*PreçoLivre!E255*(1-Painel!$B$8)-E$3-E$4-E$6)*(1-Painel!$E$7)-E$5+E$6)*E$7</f>
        <v>19390969.578134969</v>
      </c>
      <c r="F259" s="35">
        <f>((Produção!F253*PreçoLivre!F255*(1-Painel!$B$8)-F$3-F$4-F$6)*(1-Painel!$E$7)-F$5+F$6)*F$7</f>
        <v>17856118.141262352</v>
      </c>
      <c r="G259" s="35">
        <f>((Produção!G253*PreçoLivre!G255*(1-Painel!$B$8)-G$3-G$4-G$6)*(1-Painel!$E$7)-G$5+G$6)*G$7</f>
        <v>16431993.53159857</v>
      </c>
      <c r="H259" s="35">
        <f>((Produção!H253*PreçoLivre!H255*(1-Painel!$B$8)-H$3-H$4-H$6)*(1-Painel!$E$7)-H$5+H$6)*H$7</f>
        <v>15622618.466941953</v>
      </c>
      <c r="I259" s="35">
        <f>((Produção!I253*PreçoLivre!I255*(1-Painel!$B$8)-I$3-I$4-I$6)*(1-Painel!$E$7)-I$5+I$6)*I$7</f>
        <v>13758253.263372324</v>
      </c>
      <c r="J259" s="35">
        <f>((Produção!J253*PreçoLivre!J255*(1-Painel!$B$8)-J$3-J$4-J$6)*(1-Painel!$E$7)-J$5+J$6)*J$7</f>
        <v>12871336.793315977</v>
      </c>
      <c r="K259" s="35">
        <f>((Produção!K253*PreçoLivre!K255*(1-Painel!$B$8)-K$3-K$4-K$6)*(1-Painel!$E$7)-K$5+K$6)*K$7</f>
        <v>11418956.892972209</v>
      </c>
      <c r="L259" s="35">
        <f>((Produção!L253*PreçoLivre!L255*(1-Painel!$B$8)-L$3-L$4-L$6)*(1-Painel!$E$7)-L$5+L$6)*L$7</f>
        <v>9986833.7164988257</v>
      </c>
      <c r="M259" s="35">
        <f>((Produção!M253*PreçoLivre!M255*(1-Painel!$B$8)-M$3-M$4-M$6)*(1-Painel!$E$7)-M$5+M$6)*M$7</f>
        <v>9217333.9074405413</v>
      </c>
      <c r="N259" s="35">
        <f>((Produção!N253*PreçoLivre!N255*(1-Painel!$B$8)-N$3-N$4-N$6)*(1-Painel!$E$7)-N$5+N$6)*N$7</f>
        <v>7930718.9794691792</v>
      </c>
      <c r="O259" s="35">
        <f>((Produção!O253*PreçoLivre!O255*(1-Painel!$B$8)-O$3-O$4-O$6)*(1-Painel!$E$7)-O$5+O$6)*O$7</f>
        <v>7541406.2103583878</v>
      </c>
      <c r="P259" s="35">
        <f>((Produção!P253*PreçoLivre!P255*(1-Painel!$B$8)-P$3-P$4-P$6)*(1-Painel!$E$7)-P$5+P$6)*P$7</f>
        <v>7170299.0033168439</v>
      </c>
      <c r="Q259" s="35">
        <f>((Produção!Q253*PreçoLivre!Q255*(1-Painel!$B$8)-Q$3-Q$4-Q$6)*(1-Painel!$E$7)-Q$5+Q$6)*Q$7</f>
        <v>6610882.0937704463</v>
      </c>
      <c r="R259" s="35">
        <f>((Produção!R253*PreçoLivre!R255*(1-Painel!$B$8)-R$3-R$4-R$6)*(1-Painel!$E$7)-R$5+R$6)*R$7</f>
        <v>6161938.8218144337</v>
      </c>
      <c r="S259" s="35">
        <f>((Produção!S253*PreçoLivre!S255*(1-Painel!$B$8)-S$3-S$4-S$6)*(1-Painel!$E$7)-S$5+S$6)*S$7</f>
        <v>5888276.8063629763</v>
      </c>
      <c r="T259" s="35">
        <f>((Produção!T253*PreçoLivre!T255*(1-Painel!$B$8)-T$3-T$4-T$6)*(1-Painel!$E$7)-T$5+T$6)*T$7</f>
        <v>5138835.0048374664</v>
      </c>
      <c r="U259" s="35">
        <f>((Produção!U253*PreçoLivre!U255*(1-Painel!$B$8)-U$3-U$4-U$6)*(1-Painel!$E$7)-U$5+U$6)*U$7</f>
        <v>4517924.1442680005</v>
      </c>
      <c r="V259" s="35">
        <f>((Produção!V253*PreçoLivre!V255*(1-Painel!$B$8)-V$3-V$4-V$6)*(1-Painel!$E$7)-V$5+V$6)*V$7</f>
        <v>4185061.8309817407</v>
      </c>
    </row>
    <row r="260" spans="1:22" x14ac:dyDescent="0.25">
      <c r="A260" s="36">
        <v>251</v>
      </c>
      <c r="B260" s="35">
        <f t="shared" si="3"/>
        <v>216691800.6315465</v>
      </c>
      <c r="C260" s="35">
        <f>((Produção!C254*PreçoLivre!C256*(1-Painel!$B$8)-C$3-C$4-C$6)*(1-Painel!$E$7)-C$5+C$6)*C$7</f>
        <v>22376969.810113952</v>
      </c>
      <c r="D260" s="35">
        <f>((Produção!D254*PreçoLivre!D256*(1-Painel!$B$8)-D$3-D$4-D$6)*(1-Painel!$E$7)-D$5+D$6)*D$7</f>
        <v>20917390.267381415</v>
      </c>
      <c r="E260" s="35">
        <f>((Produção!E254*PreçoLivre!E256*(1-Painel!$B$8)-E$3-E$4-E$6)*(1-Painel!$E$7)-E$5+E$6)*E$7</f>
        <v>19510090.088291291</v>
      </c>
      <c r="F260" s="35">
        <f>((Produção!F254*PreçoLivre!F256*(1-Painel!$B$8)-F$3-F$4-F$6)*(1-Painel!$E$7)-F$5+F$6)*F$7</f>
        <v>17446436.935771253</v>
      </c>
      <c r="G260" s="35">
        <f>((Produção!G254*PreçoLivre!G256*(1-Painel!$B$8)-G$3-G$4-G$6)*(1-Painel!$E$7)-G$5+G$6)*G$7</f>
        <v>15878196.510387203</v>
      </c>
      <c r="H260" s="35">
        <f>((Produção!H254*PreçoLivre!H256*(1-Painel!$B$8)-H$3-H$4-H$6)*(1-Painel!$E$7)-H$5+H$6)*H$7</f>
        <v>14400497.635605684</v>
      </c>
      <c r="I260" s="35">
        <f>((Produção!I254*PreçoLivre!I256*(1-Painel!$B$8)-I$3-I$4-I$6)*(1-Painel!$E$7)-I$5+I$6)*I$7</f>
        <v>13405203.64945923</v>
      </c>
      <c r="J260" s="35">
        <f>((Produção!J254*PreçoLivre!J256*(1-Painel!$B$8)-J$3-J$4-J$6)*(1-Painel!$E$7)-J$5+J$6)*J$7</f>
        <v>12363768.731719898</v>
      </c>
      <c r="K260" s="35">
        <f>((Produção!K254*PreçoLivre!K256*(1-Painel!$B$8)-K$3-K$4-K$6)*(1-Painel!$E$7)-K$5+K$6)*K$7</f>
        <v>10879567.131959686</v>
      </c>
      <c r="L260" s="35">
        <f>((Produção!L254*PreçoLivre!L256*(1-Painel!$B$8)-L$3-L$4-L$6)*(1-Painel!$E$7)-L$5+L$6)*L$7</f>
        <v>9646921.5434124358</v>
      </c>
      <c r="M260" s="35">
        <f>((Produção!M254*PreçoLivre!M256*(1-Painel!$B$8)-M$3-M$4-M$6)*(1-Painel!$E$7)-M$5+M$6)*M$7</f>
        <v>8830402.8496904727</v>
      </c>
      <c r="N260" s="35">
        <f>((Produção!N254*PreçoLivre!N256*(1-Painel!$B$8)-N$3-N$4-N$6)*(1-Painel!$E$7)-N$5+N$6)*N$7</f>
        <v>7930926.509020553</v>
      </c>
      <c r="O260" s="35">
        <f>((Produção!O254*PreçoLivre!O256*(1-Painel!$B$8)-O$3-O$4-O$6)*(1-Painel!$E$7)-O$5+O$6)*O$7</f>
        <v>6921760.9866924947</v>
      </c>
      <c r="P260" s="35">
        <f>((Produção!P254*PreçoLivre!P256*(1-Painel!$B$8)-P$3-P$4-P$6)*(1-Painel!$E$7)-P$5+P$6)*P$7</f>
        <v>6548388.4581332998</v>
      </c>
      <c r="Q260" s="35">
        <f>((Produção!Q254*PreçoLivre!Q256*(1-Painel!$B$8)-Q$3-Q$4-Q$6)*(1-Painel!$E$7)-Q$5+Q$6)*Q$7</f>
        <v>5976435.541723676</v>
      </c>
      <c r="R260" s="35">
        <f>((Produção!R254*PreçoLivre!R256*(1-Painel!$B$8)-R$3-R$4-R$6)*(1-Painel!$E$7)-R$5+R$6)*R$7</f>
        <v>5364236.466668102</v>
      </c>
      <c r="S260" s="35">
        <f>((Produção!S254*PreçoLivre!S256*(1-Painel!$B$8)-S$3-S$4-S$6)*(1-Painel!$E$7)-S$5+S$6)*S$7</f>
        <v>4988174.9969897131</v>
      </c>
      <c r="T260" s="35">
        <f>((Produção!T254*PreçoLivre!T256*(1-Painel!$B$8)-T$3-T$4-T$6)*(1-Painel!$E$7)-T$5+T$6)*T$7</f>
        <v>4794496.5674980395</v>
      </c>
      <c r="U260" s="35">
        <f>((Produção!U254*PreçoLivre!U256*(1-Painel!$B$8)-U$3-U$4-U$6)*(1-Painel!$E$7)-U$5+U$6)*U$7</f>
        <v>4446256.1284355251</v>
      </c>
      <c r="V260" s="35">
        <f>((Produção!V254*PreçoLivre!V256*(1-Painel!$B$8)-V$3-V$4-V$6)*(1-Painel!$E$7)-V$5+V$6)*V$7</f>
        <v>4065679.8225925835</v>
      </c>
    </row>
    <row r="261" spans="1:22" x14ac:dyDescent="0.25">
      <c r="A261" s="36">
        <v>252</v>
      </c>
      <c r="B261" s="35">
        <f t="shared" si="3"/>
        <v>195948130.00209334</v>
      </c>
      <c r="C261" s="35">
        <f>((Produção!C255*PreçoLivre!C257*(1-Painel!$B$8)-C$3-C$4-C$6)*(1-Painel!$E$7)-C$5+C$6)*C$7</f>
        <v>22041191.89589645</v>
      </c>
      <c r="D261" s="35">
        <f>((Produção!D255*PreçoLivre!D257*(1-Painel!$B$8)-D$3-D$4-D$6)*(1-Painel!$E$7)-D$5+D$6)*D$7</f>
        <v>19881261.046072308</v>
      </c>
      <c r="E261" s="35">
        <f>((Produção!E255*PreçoLivre!E257*(1-Painel!$B$8)-E$3-E$4-E$6)*(1-Painel!$E$7)-E$5+E$6)*E$7</f>
        <v>17974436.85476549</v>
      </c>
      <c r="F261" s="35">
        <f>((Produção!F255*PreçoLivre!F257*(1-Painel!$B$8)-F$3-F$4-F$6)*(1-Painel!$E$7)-F$5+F$6)*F$7</f>
        <v>15948706.857100114</v>
      </c>
      <c r="G261" s="35">
        <f>((Produção!G255*PreçoLivre!G257*(1-Painel!$B$8)-G$3-G$4-G$6)*(1-Painel!$E$7)-G$5+G$6)*G$7</f>
        <v>14265539.019271692</v>
      </c>
      <c r="H261" s="35">
        <f>((Produção!H255*PreçoLivre!H257*(1-Painel!$B$8)-H$3-H$4-H$6)*(1-Painel!$E$7)-H$5+H$6)*H$7</f>
        <v>12202085.506966438</v>
      </c>
      <c r="I261" s="35">
        <f>((Produção!I255*PreçoLivre!I257*(1-Painel!$B$8)-I$3-I$4-I$6)*(1-Painel!$E$7)-I$5+I$6)*I$7</f>
        <v>11144138.235362636</v>
      </c>
      <c r="J261" s="35">
        <f>((Produção!J255*PreçoLivre!J257*(1-Painel!$B$8)-J$3-J$4-J$6)*(1-Painel!$E$7)-J$5+J$6)*J$7</f>
        <v>9627970.2976268716</v>
      </c>
      <c r="K261" s="35">
        <f>((Produção!K255*PreçoLivre!K257*(1-Painel!$B$8)-K$3-K$4-K$6)*(1-Painel!$E$7)-K$5+K$6)*K$7</f>
        <v>9371308.1846900377</v>
      </c>
      <c r="L261" s="35">
        <f>((Produção!L255*PreçoLivre!L257*(1-Painel!$B$8)-L$3-L$4-L$6)*(1-Painel!$E$7)-L$5+L$6)*L$7</f>
        <v>8348255.078826501</v>
      </c>
      <c r="M261" s="35">
        <f>((Produção!M255*PreçoLivre!M257*(1-Painel!$B$8)-M$3-M$4-M$6)*(1-Painel!$E$7)-M$5+M$6)*M$7</f>
        <v>7873481.6197772799</v>
      </c>
      <c r="N261" s="35">
        <f>((Produção!N255*PreçoLivre!N257*(1-Painel!$B$8)-N$3-N$4-N$6)*(1-Painel!$E$7)-N$5+N$6)*N$7</f>
        <v>7782097.9391737171</v>
      </c>
      <c r="O261" s="35">
        <f>((Produção!O255*PreçoLivre!O257*(1-Painel!$B$8)-O$3-O$4-O$6)*(1-Painel!$E$7)-O$5+O$6)*O$7</f>
        <v>7023117.438403409</v>
      </c>
      <c r="P261" s="35">
        <f>((Produção!P255*PreçoLivre!P257*(1-Painel!$B$8)-P$3-P$4-P$6)*(1-Painel!$E$7)-P$5+P$6)*P$7</f>
        <v>6361730.332466308</v>
      </c>
      <c r="Q261" s="35">
        <f>((Produção!Q255*PreçoLivre!Q257*(1-Painel!$B$8)-Q$3-Q$4-Q$6)*(1-Painel!$E$7)-Q$5+Q$6)*Q$7</f>
        <v>5363564.1215173965</v>
      </c>
      <c r="R261" s="35">
        <f>((Produção!R255*PreçoLivre!R257*(1-Painel!$B$8)-R$3-R$4-R$6)*(1-Painel!$E$7)-R$5+R$6)*R$7</f>
        <v>4949794.4170818059</v>
      </c>
      <c r="S261" s="35">
        <f>((Produção!S255*PreçoLivre!S257*(1-Painel!$B$8)-S$3-S$4-S$6)*(1-Painel!$E$7)-S$5+S$6)*S$7</f>
        <v>4543929.9647675417</v>
      </c>
      <c r="T261" s="35">
        <f>((Produção!T255*PreçoLivre!T257*(1-Painel!$B$8)-T$3-T$4-T$6)*(1-Painel!$E$7)-T$5+T$6)*T$7</f>
        <v>4237441.076059429</v>
      </c>
      <c r="U261" s="35">
        <f>((Produção!U255*PreçoLivre!U257*(1-Painel!$B$8)-U$3-U$4-U$6)*(1-Painel!$E$7)-U$5+U$6)*U$7</f>
        <v>3662788.5663275616</v>
      </c>
      <c r="V261" s="35">
        <f>((Produção!V255*PreçoLivre!V257*(1-Painel!$B$8)-V$3-V$4-V$6)*(1-Painel!$E$7)-V$5+V$6)*V$7</f>
        <v>3345291.5499403332</v>
      </c>
    </row>
    <row r="262" spans="1:22" x14ac:dyDescent="0.25">
      <c r="A262" s="36">
        <v>253</v>
      </c>
      <c r="B262" s="35">
        <f t="shared" si="3"/>
        <v>227478542.32541004</v>
      </c>
      <c r="C262" s="35">
        <f>((Produção!C256*PreçoLivre!C258*(1-Painel!$B$8)-C$3-C$4-C$6)*(1-Painel!$E$7)-C$5+C$6)*C$7</f>
        <v>25517630.298666071</v>
      </c>
      <c r="D262" s="35">
        <f>((Produção!D256*PreçoLivre!D258*(1-Painel!$B$8)-D$3-D$4-D$6)*(1-Painel!$E$7)-D$5+D$6)*D$7</f>
        <v>22479662.661153004</v>
      </c>
      <c r="E262" s="35">
        <f>((Produção!E256*PreçoLivre!E258*(1-Painel!$B$8)-E$3-E$4-E$6)*(1-Painel!$E$7)-E$5+E$6)*E$7</f>
        <v>20066753.019474901</v>
      </c>
      <c r="F262" s="35">
        <f>((Produção!F256*PreçoLivre!F258*(1-Painel!$B$8)-F$3-F$4-F$6)*(1-Painel!$E$7)-F$5+F$6)*F$7</f>
        <v>18128594.168553878</v>
      </c>
      <c r="G262" s="35">
        <f>((Produção!G256*PreçoLivre!G258*(1-Painel!$B$8)-G$3-G$4-G$6)*(1-Painel!$E$7)-G$5+G$6)*G$7</f>
        <v>16745042.390687224</v>
      </c>
      <c r="H262" s="35">
        <f>((Produção!H256*PreçoLivre!H258*(1-Painel!$B$8)-H$3-H$4-H$6)*(1-Painel!$E$7)-H$5+H$6)*H$7</f>
        <v>15309305.966254286</v>
      </c>
      <c r="I262" s="35">
        <f>((Produção!I256*PreçoLivre!I258*(1-Painel!$B$8)-I$3-I$4-I$6)*(1-Painel!$E$7)-I$5+I$6)*I$7</f>
        <v>13799936.154558519</v>
      </c>
      <c r="J262" s="35">
        <f>((Produção!J256*PreçoLivre!J258*(1-Painel!$B$8)-J$3-J$4-J$6)*(1-Painel!$E$7)-J$5+J$6)*J$7</f>
        <v>12929073.941036273</v>
      </c>
      <c r="K262" s="35">
        <f>((Produção!K256*PreçoLivre!K258*(1-Painel!$B$8)-K$3-K$4-K$6)*(1-Painel!$E$7)-K$5+K$6)*K$7</f>
        <v>11319941.284077244</v>
      </c>
      <c r="L262" s="35">
        <f>((Produção!L256*PreçoLivre!L258*(1-Painel!$B$8)-L$3-L$4-L$6)*(1-Painel!$E$7)-L$5+L$6)*L$7</f>
        <v>10279147.693849064</v>
      </c>
      <c r="M262" s="35">
        <f>((Produção!M256*PreçoLivre!M258*(1-Painel!$B$8)-M$3-M$4-M$6)*(1-Painel!$E$7)-M$5+M$6)*M$7</f>
        <v>9258221.2247816194</v>
      </c>
      <c r="N262" s="35">
        <f>((Produção!N256*PreçoLivre!N258*(1-Painel!$B$8)-N$3-N$4-N$6)*(1-Painel!$E$7)-N$5+N$6)*N$7</f>
        <v>8588259.6869264152</v>
      </c>
      <c r="O262" s="35">
        <f>((Produção!O256*PreçoLivre!O258*(1-Painel!$B$8)-O$3-O$4-O$6)*(1-Painel!$E$7)-O$5+O$6)*O$7</f>
        <v>7680986.4391813688</v>
      </c>
      <c r="P262" s="35">
        <f>((Produção!P256*PreçoLivre!P258*(1-Painel!$B$8)-P$3-P$4-P$6)*(1-Painel!$E$7)-P$5+P$6)*P$7</f>
        <v>6908328.9428239791</v>
      </c>
      <c r="Q262" s="35">
        <f>((Produção!Q256*PreçoLivre!Q258*(1-Painel!$B$8)-Q$3-Q$4-Q$6)*(1-Painel!$E$7)-Q$5+Q$6)*Q$7</f>
        <v>5816018.3038409986</v>
      </c>
      <c r="R262" s="35">
        <f>((Produção!R256*PreçoLivre!R258*(1-Painel!$B$8)-R$3-R$4-R$6)*(1-Painel!$E$7)-R$5+R$6)*R$7</f>
        <v>5489045.9004284283</v>
      </c>
      <c r="S262" s="35">
        <f>((Produção!S256*PreçoLivre!S258*(1-Painel!$B$8)-S$3-S$4-S$6)*(1-Painel!$E$7)-S$5+S$6)*S$7</f>
        <v>5051932.2359437859</v>
      </c>
      <c r="T262" s="35">
        <f>((Produção!T256*PreçoLivre!T258*(1-Painel!$B$8)-T$3-T$4-T$6)*(1-Painel!$E$7)-T$5+T$6)*T$7</f>
        <v>4515041.7606271543</v>
      </c>
      <c r="U262" s="35">
        <f>((Produção!U256*PreçoLivre!U258*(1-Painel!$B$8)-U$3-U$4-U$6)*(1-Painel!$E$7)-U$5+U$6)*U$7</f>
        <v>3984596.9892938421</v>
      </c>
      <c r="V262" s="35">
        <f>((Produção!V256*PreçoLivre!V258*(1-Painel!$B$8)-V$3-V$4-V$6)*(1-Painel!$E$7)-V$5+V$6)*V$7</f>
        <v>3611023.2632519812</v>
      </c>
    </row>
    <row r="263" spans="1:22" x14ac:dyDescent="0.25">
      <c r="A263" s="36">
        <v>254</v>
      </c>
      <c r="B263" s="35">
        <f t="shared" si="3"/>
        <v>251176603.81879723</v>
      </c>
      <c r="C263" s="35">
        <f>((Produção!C257*PreçoLivre!C259*(1-Painel!$B$8)-C$3-C$4-C$6)*(1-Painel!$E$7)-C$5+C$6)*C$7</f>
        <v>23690927.437831126</v>
      </c>
      <c r="D263" s="35">
        <f>((Produção!D257*PreçoLivre!D259*(1-Painel!$B$8)-D$3-D$4-D$6)*(1-Painel!$E$7)-D$5+D$6)*D$7</f>
        <v>21331319.090787269</v>
      </c>
      <c r="E263" s="35">
        <f>((Produção!E257*PreçoLivre!E259*(1-Painel!$B$8)-E$3-E$4-E$6)*(1-Painel!$E$7)-E$5+E$6)*E$7</f>
        <v>20206581.125756156</v>
      </c>
      <c r="F263" s="35">
        <f>((Produção!F257*PreçoLivre!F259*(1-Painel!$B$8)-F$3-F$4-F$6)*(1-Painel!$E$7)-F$5+F$6)*F$7</f>
        <v>19349570.662960086</v>
      </c>
      <c r="G263" s="35">
        <f>((Produção!G257*PreçoLivre!G259*(1-Painel!$B$8)-G$3-G$4-G$6)*(1-Painel!$E$7)-G$5+G$6)*G$7</f>
        <v>17623823.530425783</v>
      </c>
      <c r="H263" s="35">
        <f>((Produção!H257*PreçoLivre!H259*(1-Painel!$B$8)-H$3-H$4-H$6)*(1-Painel!$E$7)-H$5+H$6)*H$7</f>
        <v>16611313.695326211</v>
      </c>
      <c r="I263" s="35">
        <f>((Produção!I257*PreçoLivre!I259*(1-Painel!$B$8)-I$3-I$4-I$6)*(1-Painel!$E$7)-I$5+I$6)*I$7</f>
        <v>15032354.457831038</v>
      </c>
      <c r="J263" s="35">
        <f>((Produção!J257*PreçoLivre!J259*(1-Painel!$B$8)-J$3-J$4-J$6)*(1-Painel!$E$7)-J$5+J$6)*J$7</f>
        <v>13816754.200838961</v>
      </c>
      <c r="K263" s="35">
        <f>((Produção!K257*PreçoLivre!K259*(1-Painel!$B$8)-K$3-K$4-K$6)*(1-Painel!$E$7)-K$5+K$6)*K$7</f>
        <v>13803127.661482761</v>
      </c>
      <c r="L263" s="35">
        <f>((Produção!L257*PreçoLivre!L259*(1-Painel!$B$8)-L$3-L$4-L$6)*(1-Painel!$E$7)-L$5+L$6)*L$7</f>
        <v>12746948.349522348</v>
      </c>
      <c r="M263" s="35">
        <f>((Produção!M257*PreçoLivre!M259*(1-Painel!$B$8)-M$3-M$4-M$6)*(1-Painel!$E$7)-M$5+M$6)*M$7</f>
        <v>12195780.201963767</v>
      </c>
      <c r="N263" s="35">
        <f>((Produção!N257*PreçoLivre!N259*(1-Painel!$B$8)-N$3-N$4-N$6)*(1-Painel!$E$7)-N$5+N$6)*N$7</f>
        <v>11221061.23365723</v>
      </c>
      <c r="O263" s="35">
        <f>((Produção!O257*PreçoLivre!O259*(1-Painel!$B$8)-O$3-O$4-O$6)*(1-Painel!$E$7)-O$5+O$6)*O$7</f>
        <v>9544335.2983202189</v>
      </c>
      <c r="P263" s="35">
        <f>((Produção!P257*PreçoLivre!P259*(1-Painel!$B$8)-P$3-P$4-P$6)*(1-Painel!$E$7)-P$5+P$6)*P$7</f>
        <v>8366194.4850781867</v>
      </c>
      <c r="Q263" s="35">
        <f>((Produção!Q257*PreçoLivre!Q259*(1-Painel!$B$8)-Q$3-Q$4-Q$6)*(1-Painel!$E$7)-Q$5+Q$6)*Q$7</f>
        <v>7270220.5316869188</v>
      </c>
      <c r="R263" s="35">
        <f>((Produção!R257*PreçoLivre!R259*(1-Painel!$B$8)-R$3-R$4-R$6)*(1-Painel!$E$7)-R$5+R$6)*R$7</f>
        <v>6899992.4337329706</v>
      </c>
      <c r="S263" s="35">
        <f>((Produção!S257*PreçoLivre!S259*(1-Painel!$B$8)-S$3-S$4-S$6)*(1-Painel!$E$7)-S$5+S$6)*S$7</f>
        <v>6190237.2367186965</v>
      </c>
      <c r="T263" s="35">
        <f>((Produção!T257*PreçoLivre!T259*(1-Painel!$B$8)-T$3-T$4-T$6)*(1-Painel!$E$7)-T$5+T$6)*T$7</f>
        <v>5590850.8228878696</v>
      </c>
      <c r="U263" s="35">
        <f>((Produção!U257*PreçoLivre!U259*(1-Painel!$B$8)-U$3-U$4-U$6)*(1-Painel!$E$7)-U$5+U$6)*U$7</f>
        <v>5161591.6774598025</v>
      </c>
      <c r="V263" s="35">
        <f>((Produção!V257*PreçoLivre!V259*(1-Painel!$B$8)-V$3-V$4-V$6)*(1-Painel!$E$7)-V$5+V$6)*V$7</f>
        <v>4523619.6845298372</v>
      </c>
    </row>
    <row r="264" spans="1:22" x14ac:dyDescent="0.25">
      <c r="A264" s="36">
        <v>255</v>
      </c>
      <c r="B264" s="35">
        <f t="shared" si="3"/>
        <v>239974400.8141298</v>
      </c>
      <c r="C264" s="35">
        <f>((Produção!C258*PreçoLivre!C260*(1-Painel!$B$8)-C$3-C$4-C$6)*(1-Painel!$E$7)-C$5+C$6)*C$7</f>
        <v>23376595.277449291</v>
      </c>
      <c r="D264" s="35">
        <f>((Produção!D258*PreçoLivre!D260*(1-Painel!$B$8)-D$3-D$4-D$6)*(1-Painel!$E$7)-D$5+D$6)*D$7</f>
        <v>22532497.890131801</v>
      </c>
      <c r="E264" s="35">
        <f>((Produção!E258*PreçoLivre!E260*(1-Painel!$B$8)-E$3-E$4-E$6)*(1-Painel!$E$7)-E$5+E$6)*E$7</f>
        <v>20496158.573263343</v>
      </c>
      <c r="F264" s="35">
        <f>((Produção!F258*PreçoLivre!F260*(1-Painel!$B$8)-F$3-F$4-F$6)*(1-Painel!$E$7)-F$5+F$6)*F$7</f>
        <v>18809267.519593317</v>
      </c>
      <c r="G264" s="35">
        <f>((Produção!G258*PreçoLivre!G260*(1-Painel!$B$8)-G$3-G$4-G$6)*(1-Painel!$E$7)-G$5+G$6)*G$7</f>
        <v>16936763.152344741</v>
      </c>
      <c r="H264" s="35">
        <f>((Produção!H258*PreçoLivre!H260*(1-Painel!$B$8)-H$3-H$4-H$6)*(1-Painel!$E$7)-H$5+H$6)*H$7</f>
        <v>15281202.726845818</v>
      </c>
      <c r="I264" s="35">
        <f>((Produção!I258*PreçoLivre!I260*(1-Painel!$B$8)-I$3-I$4-I$6)*(1-Painel!$E$7)-I$5+I$6)*I$7</f>
        <v>14480174.069647197</v>
      </c>
      <c r="J264" s="35">
        <f>((Produção!J258*PreçoLivre!J260*(1-Painel!$B$8)-J$3-J$4-J$6)*(1-Painel!$E$7)-J$5+J$6)*J$7</f>
        <v>13331453.519905107</v>
      </c>
      <c r="K264" s="35">
        <f>((Produção!K258*PreçoLivre!K260*(1-Painel!$B$8)-K$3-K$4-K$6)*(1-Painel!$E$7)-K$5+K$6)*K$7</f>
        <v>11922358.513661509</v>
      </c>
      <c r="L264" s="35">
        <f>((Produção!L258*PreçoLivre!L260*(1-Painel!$B$8)-L$3-L$4-L$6)*(1-Painel!$E$7)-L$5+L$6)*L$7</f>
        <v>11516335.477534287</v>
      </c>
      <c r="M264" s="35">
        <f>((Produção!M258*PreçoLivre!M260*(1-Painel!$B$8)-M$3-M$4-M$6)*(1-Painel!$E$7)-M$5+M$6)*M$7</f>
        <v>10708653.151635194</v>
      </c>
      <c r="N264" s="35">
        <f>((Produção!N258*PreçoLivre!N260*(1-Painel!$B$8)-N$3-N$4-N$6)*(1-Painel!$E$7)-N$5+N$6)*N$7</f>
        <v>9984979.0652398486</v>
      </c>
      <c r="O264" s="35">
        <f>((Produção!O258*PreçoLivre!O260*(1-Painel!$B$8)-O$3-O$4-O$6)*(1-Painel!$E$7)-O$5+O$6)*O$7</f>
        <v>8745716.2457109876</v>
      </c>
      <c r="P264" s="35">
        <f>((Produção!P258*PreçoLivre!P260*(1-Painel!$B$8)-P$3-P$4-P$6)*(1-Painel!$E$7)-P$5+P$6)*P$7</f>
        <v>7742617.3618501537</v>
      </c>
      <c r="Q264" s="35">
        <f>((Produção!Q258*PreçoLivre!Q260*(1-Painel!$B$8)-Q$3-Q$4-Q$6)*(1-Painel!$E$7)-Q$5+Q$6)*Q$7</f>
        <v>7173039.0945484219</v>
      </c>
      <c r="R264" s="35">
        <f>((Produção!R258*PreçoLivre!R260*(1-Painel!$B$8)-R$3-R$4-R$6)*(1-Painel!$E$7)-R$5+R$6)*R$7</f>
        <v>6272874.3083250113</v>
      </c>
      <c r="S264" s="35">
        <f>((Produção!S258*PreçoLivre!S260*(1-Painel!$B$8)-S$3-S$4-S$6)*(1-Painel!$E$7)-S$5+S$6)*S$7</f>
        <v>5758624.2639676379</v>
      </c>
      <c r="T264" s="35">
        <f>((Produção!T258*PreçoLivre!T260*(1-Painel!$B$8)-T$3-T$4-T$6)*(1-Painel!$E$7)-T$5+T$6)*T$7</f>
        <v>5466901.6930904798</v>
      </c>
      <c r="U264" s="35">
        <f>((Produção!U258*PreçoLivre!U260*(1-Painel!$B$8)-U$3-U$4-U$6)*(1-Painel!$E$7)-U$5+U$6)*U$7</f>
        <v>4804046.9066313282</v>
      </c>
      <c r="V264" s="35">
        <f>((Produção!V258*PreçoLivre!V260*(1-Painel!$B$8)-V$3-V$4-V$6)*(1-Painel!$E$7)-V$5+V$6)*V$7</f>
        <v>4634142.0027543278</v>
      </c>
    </row>
    <row r="265" spans="1:22" x14ac:dyDescent="0.25">
      <c r="A265" s="36">
        <v>256</v>
      </c>
      <c r="B265" s="35">
        <f t="shared" si="3"/>
        <v>230181903.23904827</v>
      </c>
      <c r="C265" s="35">
        <f>((Produção!C259*PreçoLivre!C261*(1-Painel!$B$8)-C$3-C$4-C$6)*(1-Painel!$E$7)-C$5+C$6)*C$7</f>
        <v>22772671.548588261</v>
      </c>
      <c r="D265" s="35">
        <f>((Produção!D259*PreçoLivre!D261*(1-Painel!$B$8)-D$3-D$4-D$6)*(1-Painel!$E$7)-D$5+D$6)*D$7</f>
        <v>21297533.648918498</v>
      </c>
      <c r="E265" s="35">
        <f>((Produção!E259*PreçoLivre!E261*(1-Painel!$B$8)-E$3-E$4-E$6)*(1-Painel!$E$7)-E$5+E$6)*E$7</f>
        <v>18817815.524252657</v>
      </c>
      <c r="F265" s="35">
        <f>((Produção!F259*PreçoLivre!F261*(1-Painel!$B$8)-F$3-F$4-F$6)*(1-Painel!$E$7)-F$5+F$6)*F$7</f>
        <v>18486401.191063266</v>
      </c>
      <c r="G265" s="35">
        <f>((Produção!G259*PreçoLivre!G261*(1-Painel!$B$8)-G$3-G$4-G$6)*(1-Painel!$E$7)-G$5+G$6)*G$7</f>
        <v>16668764.72276156</v>
      </c>
      <c r="H265" s="35">
        <f>((Produção!H259*PreçoLivre!H261*(1-Painel!$B$8)-H$3-H$4-H$6)*(1-Painel!$E$7)-H$5+H$6)*H$7</f>
        <v>15675876.043769211</v>
      </c>
      <c r="I265" s="35">
        <f>((Produção!I259*PreçoLivre!I261*(1-Painel!$B$8)-I$3-I$4-I$6)*(1-Painel!$E$7)-I$5+I$6)*I$7</f>
        <v>14230868.371399026</v>
      </c>
      <c r="J265" s="35">
        <f>((Produção!J259*PreçoLivre!J261*(1-Painel!$B$8)-J$3-J$4-J$6)*(1-Painel!$E$7)-J$5+J$6)*J$7</f>
        <v>12605022.450695647</v>
      </c>
      <c r="K265" s="35">
        <f>((Produção!K259*PreçoLivre!K261*(1-Painel!$B$8)-K$3-K$4-K$6)*(1-Painel!$E$7)-K$5+K$6)*K$7</f>
        <v>11612604.565188326</v>
      </c>
      <c r="L265" s="35">
        <f>((Produção!L259*PreçoLivre!L261*(1-Painel!$B$8)-L$3-L$4-L$6)*(1-Painel!$E$7)-L$5+L$6)*L$7</f>
        <v>10632240.814337237</v>
      </c>
      <c r="M265" s="35">
        <f>((Produção!M259*PreçoLivre!M261*(1-Painel!$B$8)-M$3-M$4-M$6)*(1-Painel!$E$7)-M$5+M$6)*M$7</f>
        <v>9537641.5673536211</v>
      </c>
      <c r="N265" s="35">
        <f>((Produção!N259*PreçoLivre!N261*(1-Painel!$B$8)-N$3-N$4-N$6)*(1-Painel!$E$7)-N$5+N$6)*N$7</f>
        <v>8849677.4993789047</v>
      </c>
      <c r="O265" s="35">
        <f>((Produção!O259*PreçoLivre!O261*(1-Painel!$B$8)-O$3-O$4-O$6)*(1-Painel!$E$7)-O$5+O$6)*O$7</f>
        <v>8074439.3081946829</v>
      </c>
      <c r="P265" s="35">
        <f>((Produção!P259*PreçoLivre!P261*(1-Painel!$B$8)-P$3-P$4-P$6)*(1-Painel!$E$7)-P$5+P$6)*P$7</f>
        <v>7415630.0425193347</v>
      </c>
      <c r="Q265" s="35">
        <f>((Produção!Q259*PreçoLivre!Q261*(1-Painel!$B$8)-Q$3-Q$4-Q$6)*(1-Painel!$E$7)-Q$5+Q$6)*Q$7</f>
        <v>6848156.039913306</v>
      </c>
      <c r="R265" s="35">
        <f>((Produção!R259*PreçoLivre!R261*(1-Painel!$B$8)-R$3-R$4-R$6)*(1-Painel!$E$7)-R$5+R$6)*R$7</f>
        <v>5969293.5609701481</v>
      </c>
      <c r="S265" s="35">
        <f>((Produção!S259*PreçoLivre!S261*(1-Painel!$B$8)-S$3-S$4-S$6)*(1-Painel!$E$7)-S$5+S$6)*S$7</f>
        <v>5665324.433113453</v>
      </c>
      <c r="T265" s="35">
        <f>((Produção!T259*PreçoLivre!T261*(1-Painel!$B$8)-T$3-T$4-T$6)*(1-Painel!$E$7)-T$5+T$6)*T$7</f>
        <v>5457306.9526988817</v>
      </c>
      <c r="U265" s="35">
        <f>((Produção!U259*PreçoLivre!U261*(1-Painel!$B$8)-U$3-U$4-U$6)*(1-Painel!$E$7)-U$5+U$6)*U$7</f>
        <v>5091562.564386975</v>
      </c>
      <c r="V265" s="35">
        <f>((Produção!V259*PreçoLivre!V261*(1-Painel!$B$8)-V$3-V$4-V$6)*(1-Painel!$E$7)-V$5+V$6)*V$7</f>
        <v>4473072.3895452619</v>
      </c>
    </row>
    <row r="266" spans="1:22" x14ac:dyDescent="0.25">
      <c r="A266" s="36">
        <v>257</v>
      </c>
      <c r="B266" s="35">
        <f t="shared" si="3"/>
        <v>242500552.71705902</v>
      </c>
      <c r="C266" s="35">
        <f>((Produção!C260*PreçoLivre!C262*(1-Painel!$B$8)-C$3-C$4-C$6)*(1-Painel!$E$7)-C$5+C$6)*C$7</f>
        <v>22720385.630856004</v>
      </c>
      <c r="D266" s="35">
        <f>((Produção!D260*PreçoLivre!D262*(1-Painel!$B$8)-D$3-D$4-D$6)*(1-Painel!$E$7)-D$5+D$6)*D$7</f>
        <v>20660779.369791199</v>
      </c>
      <c r="E266" s="35">
        <f>((Produção!E260*PreçoLivre!E262*(1-Painel!$B$8)-E$3-E$4-E$6)*(1-Painel!$E$7)-E$5+E$6)*E$7</f>
        <v>18643457.384908173</v>
      </c>
      <c r="F266" s="35">
        <f>((Produção!F260*PreçoLivre!F262*(1-Painel!$B$8)-F$3-F$4-F$6)*(1-Painel!$E$7)-F$5+F$6)*F$7</f>
        <v>18421372.385091987</v>
      </c>
      <c r="G266" s="35">
        <f>((Produção!G260*PreçoLivre!G262*(1-Painel!$B$8)-G$3-G$4-G$6)*(1-Painel!$E$7)-G$5+G$6)*G$7</f>
        <v>16825686.19509675</v>
      </c>
      <c r="H266" s="35">
        <f>((Produção!H260*PreçoLivre!H262*(1-Painel!$B$8)-H$3-H$4-H$6)*(1-Painel!$E$7)-H$5+H$6)*H$7</f>
        <v>15172984.330203218</v>
      </c>
      <c r="I266" s="35">
        <f>((Produção!I260*PreçoLivre!I262*(1-Painel!$B$8)-I$3-I$4-I$6)*(1-Painel!$E$7)-I$5+I$6)*I$7</f>
        <v>14061398.976355625</v>
      </c>
      <c r="J266" s="35">
        <f>((Produção!J260*PreçoLivre!J262*(1-Painel!$B$8)-J$3-J$4-J$6)*(1-Painel!$E$7)-J$5+J$6)*J$7</f>
        <v>13359759.27903438</v>
      </c>
      <c r="K266" s="35">
        <f>((Produção!K260*PreçoLivre!K262*(1-Painel!$B$8)-K$3-K$4-K$6)*(1-Painel!$E$7)-K$5+K$6)*K$7</f>
        <v>12118031.464579867</v>
      </c>
      <c r="L266" s="35">
        <f>((Produção!L260*PreçoLivre!L262*(1-Painel!$B$8)-L$3-L$4-L$6)*(1-Painel!$E$7)-L$5+L$6)*L$7</f>
        <v>12038600.558904311</v>
      </c>
      <c r="M266" s="35">
        <f>((Produção!M260*PreçoLivre!M262*(1-Painel!$B$8)-M$3-M$4-M$6)*(1-Painel!$E$7)-M$5+M$6)*M$7</f>
        <v>11177269.474610632</v>
      </c>
      <c r="N266" s="35">
        <f>((Produção!N260*PreçoLivre!N262*(1-Painel!$B$8)-N$3-N$4-N$6)*(1-Painel!$E$7)-N$5+N$6)*N$7</f>
        <v>10038250.007732123</v>
      </c>
      <c r="O266" s="35">
        <f>((Produção!O260*PreçoLivre!O262*(1-Painel!$B$8)-O$3-O$4-O$6)*(1-Painel!$E$7)-O$5+O$6)*O$7</f>
        <v>9659711.6336698215</v>
      </c>
      <c r="P266" s="35">
        <f>((Produção!P260*PreçoLivre!P262*(1-Painel!$B$8)-P$3-P$4-P$6)*(1-Painel!$E$7)-P$5+P$6)*P$7</f>
        <v>8932228.3187973108</v>
      </c>
      <c r="Q266" s="35">
        <f>((Produção!Q260*PreçoLivre!Q262*(1-Painel!$B$8)-Q$3-Q$4-Q$6)*(1-Painel!$E$7)-Q$5+Q$6)*Q$7</f>
        <v>8153588.1923267255</v>
      </c>
      <c r="R266" s="35">
        <f>((Produção!R260*PreçoLivre!R262*(1-Painel!$B$8)-R$3-R$4-R$6)*(1-Painel!$E$7)-R$5+R$6)*R$7</f>
        <v>6953682.6288785841</v>
      </c>
      <c r="S266" s="35">
        <f>((Produção!S260*PreçoLivre!S262*(1-Painel!$B$8)-S$3-S$4-S$6)*(1-Painel!$E$7)-S$5+S$6)*S$7</f>
        <v>6518992.7401790181</v>
      </c>
      <c r="T266" s="35">
        <f>((Produção!T260*PreçoLivre!T262*(1-Painel!$B$8)-T$3-T$4-T$6)*(1-Painel!$E$7)-T$5+T$6)*T$7</f>
        <v>6302460.6846125266</v>
      </c>
      <c r="U266" s="35">
        <f>((Produção!U260*PreçoLivre!U262*(1-Painel!$B$8)-U$3-U$4-U$6)*(1-Painel!$E$7)-U$5+U$6)*U$7</f>
        <v>5536285.0706518851</v>
      </c>
      <c r="V266" s="35">
        <f>((Produção!V260*PreçoLivre!V262*(1-Painel!$B$8)-V$3-V$4-V$6)*(1-Painel!$E$7)-V$5+V$6)*V$7</f>
        <v>5205628.3907788349</v>
      </c>
    </row>
    <row r="267" spans="1:22" x14ac:dyDescent="0.25">
      <c r="A267" s="36">
        <v>258</v>
      </c>
      <c r="B267" s="35">
        <f t="shared" ref="B267:B330" si="4">SUM(C267:V267)</f>
        <v>245444952.5275844</v>
      </c>
      <c r="C267" s="35">
        <f>((Produção!C261*PreçoLivre!C263*(1-Painel!$B$8)-C$3-C$4-C$6)*(1-Painel!$E$7)-C$5+C$6)*C$7</f>
        <v>22244426.316479519</v>
      </c>
      <c r="D267" s="35">
        <f>((Produção!D261*PreçoLivre!D263*(1-Painel!$B$8)-D$3-D$4-D$6)*(1-Painel!$E$7)-D$5+D$6)*D$7</f>
        <v>21780709.201480061</v>
      </c>
      <c r="E267" s="35">
        <f>((Produção!E261*PreçoLivre!E263*(1-Painel!$B$8)-E$3-E$4-E$6)*(1-Painel!$E$7)-E$5+E$6)*E$7</f>
        <v>19137219.942705665</v>
      </c>
      <c r="F267" s="35">
        <f>((Produção!F261*PreçoLivre!F263*(1-Painel!$B$8)-F$3-F$4-F$6)*(1-Painel!$E$7)-F$5+F$6)*F$7</f>
        <v>18781498.941438749</v>
      </c>
      <c r="G267" s="35">
        <f>((Produção!G261*PreçoLivre!G263*(1-Painel!$B$8)-G$3-G$4-G$6)*(1-Painel!$E$7)-G$5+G$6)*G$7</f>
        <v>17528442.854404636</v>
      </c>
      <c r="H267" s="35">
        <f>((Produção!H261*PreçoLivre!H263*(1-Painel!$B$8)-H$3-H$4-H$6)*(1-Painel!$E$7)-H$5+H$6)*H$7</f>
        <v>15145956.991650304</v>
      </c>
      <c r="I267" s="35">
        <f>((Produção!I261*PreçoLivre!I263*(1-Painel!$B$8)-I$3-I$4-I$6)*(1-Painel!$E$7)-I$5+I$6)*I$7</f>
        <v>14183107.363698369</v>
      </c>
      <c r="J267" s="35">
        <f>((Produção!J261*PreçoLivre!J263*(1-Painel!$B$8)-J$3-J$4-J$6)*(1-Painel!$E$7)-J$5+J$6)*J$7</f>
        <v>13745801.638812587</v>
      </c>
      <c r="K267" s="35">
        <f>((Produção!K261*PreçoLivre!K263*(1-Painel!$B$8)-K$3-K$4-K$6)*(1-Painel!$E$7)-K$5+K$6)*K$7</f>
        <v>12378369.017977778</v>
      </c>
      <c r="L267" s="35">
        <f>((Produção!L261*PreçoLivre!L263*(1-Painel!$B$8)-L$3-L$4-L$6)*(1-Painel!$E$7)-L$5+L$6)*L$7</f>
        <v>11324851.835229551</v>
      </c>
      <c r="M267" s="35">
        <f>((Produção!M261*PreçoLivre!M263*(1-Painel!$B$8)-M$3-M$4-M$6)*(1-Painel!$E$7)-M$5+M$6)*M$7</f>
        <v>10873526.589890055</v>
      </c>
      <c r="N267" s="35">
        <f>((Produção!N261*PreçoLivre!N263*(1-Painel!$B$8)-N$3-N$4-N$6)*(1-Painel!$E$7)-N$5+N$6)*N$7</f>
        <v>9964445.9458942115</v>
      </c>
      <c r="O267" s="35">
        <f>((Produção!O261*PreçoLivre!O263*(1-Painel!$B$8)-O$3-O$4-O$6)*(1-Painel!$E$7)-O$5+O$6)*O$7</f>
        <v>9152025.1108955462</v>
      </c>
      <c r="P267" s="35">
        <f>((Produção!P261*PreçoLivre!P263*(1-Painel!$B$8)-P$3-P$4-P$6)*(1-Painel!$E$7)-P$5+P$6)*P$7</f>
        <v>8730629.5044381786</v>
      </c>
      <c r="Q267" s="35">
        <f>((Produção!Q261*PreçoLivre!Q263*(1-Painel!$B$8)-Q$3-Q$4-Q$6)*(1-Painel!$E$7)-Q$5+Q$6)*Q$7</f>
        <v>8376926.9087344268</v>
      </c>
      <c r="R267" s="35">
        <f>((Produção!R261*PreçoLivre!R263*(1-Painel!$B$8)-R$3-R$4-R$6)*(1-Painel!$E$7)-R$5+R$6)*R$7</f>
        <v>7508990.0475803986</v>
      </c>
      <c r="S267" s="35">
        <f>((Produção!S261*PreçoLivre!S263*(1-Painel!$B$8)-S$3-S$4-S$6)*(1-Painel!$E$7)-S$5+S$6)*S$7</f>
        <v>7223165.0155447619</v>
      </c>
      <c r="T267" s="35">
        <f>((Produção!T261*PreçoLivre!T263*(1-Painel!$B$8)-T$3-T$4-T$6)*(1-Painel!$E$7)-T$5+T$6)*T$7</f>
        <v>6373857.1619808888</v>
      </c>
      <c r="U267" s="35">
        <f>((Produção!U261*PreçoLivre!U263*(1-Painel!$B$8)-U$3-U$4-U$6)*(1-Painel!$E$7)-U$5+U$6)*U$7</f>
        <v>5621812.237279404</v>
      </c>
      <c r="V267" s="35">
        <f>((Produção!V261*PreçoLivre!V263*(1-Painel!$B$8)-V$3-V$4-V$6)*(1-Painel!$E$7)-V$5+V$6)*V$7</f>
        <v>5369189.9014693014</v>
      </c>
    </row>
    <row r="268" spans="1:22" x14ac:dyDescent="0.25">
      <c r="A268" s="36">
        <v>259</v>
      </c>
      <c r="B268" s="35">
        <f t="shared" si="4"/>
        <v>237114498.90769589</v>
      </c>
      <c r="C268" s="35">
        <f>((Produção!C262*PreçoLivre!C264*(1-Painel!$B$8)-C$3-C$4-C$6)*(1-Painel!$E$7)-C$5+C$6)*C$7</f>
        <v>23979374.555079602</v>
      </c>
      <c r="D268" s="35">
        <f>((Produção!D262*PreçoLivre!D264*(1-Painel!$B$8)-D$3-D$4-D$6)*(1-Painel!$E$7)-D$5+D$6)*D$7</f>
        <v>21801135.196114007</v>
      </c>
      <c r="E268" s="35">
        <f>((Produção!E262*PreçoLivre!E264*(1-Painel!$B$8)-E$3-E$4-E$6)*(1-Painel!$E$7)-E$5+E$6)*E$7</f>
        <v>20695892.171150643</v>
      </c>
      <c r="F268" s="35">
        <f>((Produção!F262*PreçoLivre!F264*(1-Painel!$B$8)-F$3-F$4-F$6)*(1-Painel!$E$7)-F$5+F$6)*F$7</f>
        <v>18829198.122689061</v>
      </c>
      <c r="G268" s="35">
        <f>((Produção!G262*PreçoLivre!G264*(1-Painel!$B$8)-G$3-G$4-G$6)*(1-Painel!$E$7)-G$5+G$6)*G$7</f>
        <v>17023693.626038373</v>
      </c>
      <c r="H268" s="35">
        <f>((Produção!H262*PreçoLivre!H264*(1-Painel!$B$8)-H$3-H$4-H$6)*(1-Painel!$E$7)-H$5+H$6)*H$7</f>
        <v>16109592.526314653</v>
      </c>
      <c r="I268" s="35">
        <f>((Produção!I262*PreçoLivre!I264*(1-Painel!$B$8)-I$3-I$4-I$6)*(1-Painel!$E$7)-I$5+I$6)*I$7</f>
        <v>13923893.481870718</v>
      </c>
      <c r="J268" s="35">
        <f>((Produção!J262*PreçoLivre!J264*(1-Painel!$B$8)-J$3-J$4-J$6)*(1-Painel!$E$7)-J$5+J$6)*J$7</f>
        <v>12410617.407254633</v>
      </c>
      <c r="K268" s="35">
        <f>((Produção!K262*PreçoLivre!K264*(1-Painel!$B$8)-K$3-K$4-K$6)*(1-Painel!$E$7)-K$5+K$6)*K$7</f>
        <v>11152066.507788608</v>
      </c>
      <c r="L268" s="35">
        <f>((Produção!L262*PreçoLivre!L264*(1-Painel!$B$8)-L$3-L$4-L$6)*(1-Painel!$E$7)-L$5+L$6)*L$7</f>
        <v>10001198.785851315</v>
      </c>
      <c r="M268" s="35">
        <f>((Produção!M262*PreçoLivre!M264*(1-Painel!$B$8)-M$3-M$4-M$6)*(1-Painel!$E$7)-M$5+M$6)*M$7</f>
        <v>9468181.6273730118</v>
      </c>
      <c r="N268" s="35">
        <f>((Produção!N262*PreçoLivre!N264*(1-Painel!$B$8)-N$3-N$4-N$6)*(1-Painel!$E$7)-N$5+N$6)*N$7</f>
        <v>8421286.8224523216</v>
      </c>
      <c r="O268" s="35">
        <f>((Produção!O262*PreçoLivre!O264*(1-Painel!$B$8)-O$3-O$4-O$6)*(1-Painel!$E$7)-O$5+O$6)*O$7</f>
        <v>8150083.6554308049</v>
      </c>
      <c r="P268" s="35">
        <f>((Produção!P262*PreçoLivre!P264*(1-Painel!$B$8)-P$3-P$4-P$6)*(1-Painel!$E$7)-P$5+P$6)*P$7</f>
        <v>7608456.7548983777</v>
      </c>
      <c r="Q268" s="35">
        <f>((Produção!Q262*PreçoLivre!Q264*(1-Painel!$B$8)-Q$3-Q$4-Q$6)*(1-Painel!$E$7)-Q$5+Q$6)*Q$7</f>
        <v>7395257.177149496</v>
      </c>
      <c r="R268" s="35">
        <f>((Produção!R262*PreçoLivre!R264*(1-Painel!$B$8)-R$3-R$4-R$6)*(1-Painel!$E$7)-R$5+R$6)*R$7</f>
        <v>7120291.0399703458</v>
      </c>
      <c r="S268" s="35">
        <f>((Produção!S262*PreçoLivre!S264*(1-Painel!$B$8)-S$3-S$4-S$6)*(1-Painel!$E$7)-S$5+S$6)*S$7</f>
        <v>6454228.8576230993</v>
      </c>
      <c r="T268" s="35">
        <f>((Produção!T262*PreçoLivre!T264*(1-Painel!$B$8)-T$3-T$4-T$6)*(1-Painel!$E$7)-T$5+T$6)*T$7</f>
        <v>6013968.2300626766</v>
      </c>
      <c r="U268" s="35">
        <f>((Produção!U262*PreçoLivre!U264*(1-Painel!$B$8)-U$3-U$4-U$6)*(1-Painel!$E$7)-U$5+U$6)*U$7</f>
        <v>5510525.2951961402</v>
      </c>
      <c r="V268" s="35">
        <f>((Produção!V262*PreçoLivre!V264*(1-Painel!$B$8)-V$3-V$4-V$6)*(1-Painel!$E$7)-V$5+V$6)*V$7</f>
        <v>5045557.0673880558</v>
      </c>
    </row>
    <row r="269" spans="1:22" x14ac:dyDescent="0.25">
      <c r="A269" s="36">
        <v>260</v>
      </c>
      <c r="B269" s="35">
        <f t="shared" si="4"/>
        <v>227091450.73536685</v>
      </c>
      <c r="C269" s="35">
        <f>((Produção!C263*PreçoLivre!C265*(1-Painel!$B$8)-C$3-C$4-C$6)*(1-Painel!$E$7)-C$5+C$6)*C$7</f>
        <v>23951084.488006033</v>
      </c>
      <c r="D269" s="35">
        <f>((Produção!D263*PreçoLivre!D265*(1-Painel!$B$8)-D$3-D$4-D$6)*(1-Painel!$E$7)-D$5+D$6)*D$7</f>
        <v>22145063.896467507</v>
      </c>
      <c r="E269" s="35">
        <f>((Produção!E263*PreçoLivre!E265*(1-Painel!$B$8)-E$3-E$4-E$6)*(1-Painel!$E$7)-E$5+E$6)*E$7</f>
        <v>20059871.603828412</v>
      </c>
      <c r="F269" s="35">
        <f>((Produção!F263*PreçoLivre!F265*(1-Painel!$B$8)-F$3-F$4-F$6)*(1-Painel!$E$7)-F$5+F$6)*F$7</f>
        <v>17503226.766580813</v>
      </c>
      <c r="G269" s="35">
        <f>((Produção!G263*PreçoLivre!G265*(1-Painel!$B$8)-G$3-G$4-G$6)*(1-Painel!$E$7)-G$5+G$6)*G$7</f>
        <v>15396651.540498054</v>
      </c>
      <c r="H269" s="35">
        <f>((Produção!H263*PreçoLivre!H265*(1-Painel!$B$8)-H$3-H$4-H$6)*(1-Painel!$E$7)-H$5+H$6)*H$7</f>
        <v>14059127.713827871</v>
      </c>
      <c r="I269" s="35">
        <f>((Produção!I263*PreçoLivre!I265*(1-Painel!$B$8)-I$3-I$4-I$6)*(1-Painel!$E$7)-I$5+I$6)*I$7</f>
        <v>13359898.555750277</v>
      </c>
      <c r="J269" s="35">
        <f>((Produção!J263*PreçoLivre!J265*(1-Painel!$B$8)-J$3-J$4-J$6)*(1-Painel!$E$7)-J$5+J$6)*J$7</f>
        <v>12434370.736205224</v>
      </c>
      <c r="K269" s="35">
        <f>((Produção!K263*PreçoLivre!K265*(1-Painel!$B$8)-K$3-K$4-K$6)*(1-Painel!$E$7)-K$5+K$6)*K$7</f>
        <v>11801903.057723785</v>
      </c>
      <c r="L269" s="35">
        <f>((Produção!L263*PreçoLivre!L265*(1-Painel!$B$8)-L$3-L$4-L$6)*(1-Painel!$E$7)-L$5+L$6)*L$7</f>
        <v>10382219.690264437</v>
      </c>
      <c r="M269" s="35">
        <f>((Produção!M263*PreçoLivre!M265*(1-Painel!$B$8)-M$3-M$4-M$6)*(1-Painel!$E$7)-M$5+M$6)*M$7</f>
        <v>9557762.2846454643</v>
      </c>
      <c r="N269" s="35">
        <f>((Produção!N263*PreçoLivre!N265*(1-Painel!$B$8)-N$3-N$4-N$6)*(1-Painel!$E$7)-N$5+N$6)*N$7</f>
        <v>8776280.3412546795</v>
      </c>
      <c r="O269" s="35">
        <f>((Produção!O263*PreçoLivre!O265*(1-Painel!$B$8)-O$3-O$4-O$6)*(1-Painel!$E$7)-O$5+O$6)*O$7</f>
        <v>7811218.7057080651</v>
      </c>
      <c r="P269" s="35">
        <f>((Produção!P263*PreçoLivre!P265*(1-Painel!$B$8)-P$3-P$4-P$6)*(1-Painel!$E$7)-P$5+P$6)*P$7</f>
        <v>6988610.8883790812</v>
      </c>
      <c r="Q269" s="35">
        <f>((Produção!Q263*PreçoLivre!Q265*(1-Painel!$B$8)-Q$3-Q$4-Q$6)*(1-Painel!$E$7)-Q$5+Q$6)*Q$7</f>
        <v>6284648.8984973151</v>
      </c>
      <c r="R269" s="35">
        <f>((Produção!R263*PreçoLivre!R265*(1-Painel!$B$8)-R$3-R$4-R$6)*(1-Painel!$E$7)-R$5+R$6)*R$7</f>
        <v>5815664.5979113318</v>
      </c>
      <c r="S269" s="35">
        <f>((Produção!S263*PreçoLivre!S265*(1-Painel!$B$8)-S$3-S$4-S$6)*(1-Painel!$E$7)-S$5+S$6)*S$7</f>
        <v>5884593.9407849871</v>
      </c>
      <c r="T269" s="35">
        <f>((Produção!T263*PreçoLivre!T265*(1-Painel!$B$8)-T$3-T$4-T$6)*(1-Painel!$E$7)-T$5+T$6)*T$7</f>
        <v>5450172.0866316389</v>
      </c>
      <c r="U269" s="35">
        <f>((Produção!U263*PreçoLivre!U265*(1-Painel!$B$8)-U$3-U$4-U$6)*(1-Painel!$E$7)-U$5+U$6)*U$7</f>
        <v>4906054.1035050731</v>
      </c>
      <c r="V269" s="35">
        <f>((Produção!V263*PreçoLivre!V265*(1-Painel!$B$8)-V$3-V$4-V$6)*(1-Painel!$E$7)-V$5+V$6)*V$7</f>
        <v>4523026.8388968501</v>
      </c>
    </row>
    <row r="270" spans="1:22" x14ac:dyDescent="0.25">
      <c r="A270" s="36">
        <v>261</v>
      </c>
      <c r="B270" s="35">
        <f t="shared" si="4"/>
        <v>218107112.41637078</v>
      </c>
      <c r="C270" s="35">
        <f>((Produção!C264*PreçoLivre!C266*(1-Painel!$B$8)-C$3-C$4-C$6)*(1-Painel!$E$7)-C$5+C$6)*C$7</f>
        <v>22592445.704587743</v>
      </c>
      <c r="D270" s="35">
        <f>((Produção!D264*PreçoLivre!D266*(1-Painel!$B$8)-D$3-D$4-D$6)*(1-Painel!$E$7)-D$5+D$6)*D$7</f>
        <v>20273527.914811734</v>
      </c>
      <c r="E270" s="35">
        <f>((Produção!E264*PreçoLivre!E266*(1-Painel!$B$8)-E$3-E$4-E$6)*(1-Painel!$E$7)-E$5+E$6)*E$7</f>
        <v>17945416.841081455</v>
      </c>
      <c r="F270" s="35">
        <f>((Produção!F264*PreçoLivre!F266*(1-Painel!$B$8)-F$3-F$4-F$6)*(1-Painel!$E$7)-F$5+F$6)*F$7</f>
        <v>15699974.631776134</v>
      </c>
      <c r="G270" s="35">
        <f>((Produção!G264*PreçoLivre!G266*(1-Painel!$B$8)-G$3-G$4-G$6)*(1-Painel!$E$7)-G$5+G$6)*G$7</f>
        <v>14853917.910181528</v>
      </c>
      <c r="H270" s="35">
        <f>((Produção!H264*PreçoLivre!H266*(1-Painel!$B$8)-H$3-H$4-H$6)*(1-Painel!$E$7)-H$5+H$6)*H$7</f>
        <v>13695821.832707681</v>
      </c>
      <c r="I270" s="35">
        <f>((Produção!I264*PreçoLivre!I266*(1-Painel!$B$8)-I$3-I$4-I$6)*(1-Painel!$E$7)-I$5+I$6)*I$7</f>
        <v>13320038.609017961</v>
      </c>
      <c r="J270" s="35">
        <f>((Produção!J264*PreçoLivre!J266*(1-Painel!$B$8)-J$3-J$4-J$6)*(1-Painel!$E$7)-J$5+J$6)*J$7</f>
        <v>12623120.686504221</v>
      </c>
      <c r="K270" s="35">
        <f>((Produção!K264*PreçoLivre!K266*(1-Painel!$B$8)-K$3-K$4-K$6)*(1-Painel!$E$7)-K$5+K$6)*K$7</f>
        <v>11130632.499669515</v>
      </c>
      <c r="L270" s="35">
        <f>((Produção!L264*PreçoLivre!L266*(1-Painel!$B$8)-L$3-L$4-L$6)*(1-Painel!$E$7)-L$5+L$6)*L$7</f>
        <v>9941971.9340478126</v>
      </c>
      <c r="M270" s="35">
        <f>((Produção!M264*PreçoLivre!M266*(1-Painel!$B$8)-M$3-M$4-M$6)*(1-Painel!$E$7)-M$5+M$6)*M$7</f>
        <v>9115785.7725261357</v>
      </c>
      <c r="N270" s="35">
        <f>((Produção!N264*PreçoLivre!N266*(1-Painel!$B$8)-N$3-N$4-N$6)*(1-Painel!$E$7)-N$5+N$6)*N$7</f>
        <v>8373012.7401771061</v>
      </c>
      <c r="O270" s="35">
        <f>((Produção!O264*PreçoLivre!O266*(1-Painel!$B$8)-O$3-O$4-O$6)*(1-Painel!$E$7)-O$5+O$6)*O$7</f>
        <v>7951168.068603267</v>
      </c>
      <c r="P270" s="35">
        <f>((Produção!P264*PreçoLivre!P266*(1-Painel!$B$8)-P$3-P$4-P$6)*(1-Painel!$E$7)-P$5+P$6)*P$7</f>
        <v>7202938.5293983463</v>
      </c>
      <c r="Q270" s="35">
        <f>((Produção!Q264*PreçoLivre!Q266*(1-Painel!$B$8)-Q$3-Q$4-Q$6)*(1-Painel!$E$7)-Q$5+Q$6)*Q$7</f>
        <v>6640308.6990880538</v>
      </c>
      <c r="R270" s="35">
        <f>((Produção!R264*PreçoLivre!R266*(1-Painel!$B$8)-R$3-R$4-R$6)*(1-Painel!$E$7)-R$5+R$6)*R$7</f>
        <v>6035057.9256365215</v>
      </c>
      <c r="S270" s="35">
        <f>((Produção!S264*PreçoLivre!S266*(1-Painel!$B$8)-S$3-S$4-S$6)*(1-Painel!$E$7)-S$5+S$6)*S$7</f>
        <v>5814658.3326620562</v>
      </c>
      <c r="T270" s="35">
        <f>((Produção!T264*PreçoLivre!T266*(1-Painel!$B$8)-T$3-T$4-T$6)*(1-Painel!$E$7)-T$5+T$6)*T$7</f>
        <v>5220875.2335945824</v>
      </c>
      <c r="U270" s="35">
        <f>((Produção!U264*PreçoLivre!U266*(1-Painel!$B$8)-U$3-U$4-U$6)*(1-Painel!$E$7)-U$5+U$6)*U$7</f>
        <v>4938205.9750484768</v>
      </c>
      <c r="V270" s="35">
        <f>((Produção!V264*PreçoLivre!V266*(1-Painel!$B$8)-V$3-V$4-V$6)*(1-Painel!$E$7)-V$5+V$6)*V$7</f>
        <v>4738232.5752503835</v>
      </c>
    </row>
    <row r="271" spans="1:22" x14ac:dyDescent="0.25">
      <c r="A271" s="36">
        <v>262</v>
      </c>
      <c r="B271" s="35">
        <f t="shared" si="4"/>
        <v>207500204.44174281</v>
      </c>
      <c r="C271" s="35">
        <f>((Produção!C265*PreçoLivre!C267*(1-Painel!$B$8)-C$3-C$4-C$6)*(1-Painel!$E$7)-C$5+C$6)*C$7</f>
        <v>22217529.252777815</v>
      </c>
      <c r="D271" s="35">
        <f>((Produção!D265*PreçoLivre!D267*(1-Painel!$B$8)-D$3-D$4-D$6)*(1-Painel!$E$7)-D$5+D$6)*D$7</f>
        <v>19246706.44592683</v>
      </c>
      <c r="E271" s="35">
        <f>((Produção!E265*PreçoLivre!E267*(1-Painel!$B$8)-E$3-E$4-E$6)*(1-Painel!$E$7)-E$5+E$6)*E$7</f>
        <v>18567156.571075145</v>
      </c>
      <c r="F271" s="35">
        <f>((Produção!F265*PreçoLivre!F267*(1-Painel!$B$8)-F$3-F$4-F$6)*(1-Painel!$E$7)-F$5+F$6)*F$7</f>
        <v>17577090.778886657</v>
      </c>
      <c r="G271" s="35">
        <f>((Produção!G265*PreçoLivre!G267*(1-Painel!$B$8)-G$3-G$4-G$6)*(1-Painel!$E$7)-G$5+G$6)*G$7</f>
        <v>15590532.333464084</v>
      </c>
      <c r="H271" s="35">
        <f>((Produção!H265*PreçoLivre!H267*(1-Painel!$B$8)-H$3-H$4-H$6)*(1-Painel!$E$7)-H$5+H$6)*H$7</f>
        <v>13607075.914062627</v>
      </c>
      <c r="I271" s="35">
        <f>((Produção!I265*PreçoLivre!I267*(1-Painel!$B$8)-I$3-I$4-I$6)*(1-Painel!$E$7)-I$5+I$6)*I$7</f>
        <v>12188042.674336936</v>
      </c>
      <c r="J271" s="35">
        <f>((Produção!J265*PreçoLivre!J267*(1-Painel!$B$8)-J$3-J$4-J$6)*(1-Painel!$E$7)-J$5+J$6)*J$7</f>
        <v>11328888.329746533</v>
      </c>
      <c r="K271" s="35">
        <f>((Produção!K265*PreçoLivre!K267*(1-Painel!$B$8)-K$3-K$4-K$6)*(1-Painel!$E$7)-K$5+K$6)*K$7</f>
        <v>10324879.86596912</v>
      </c>
      <c r="L271" s="35">
        <f>((Produção!L265*PreçoLivre!L267*(1-Painel!$B$8)-L$3-L$4-L$6)*(1-Painel!$E$7)-L$5+L$6)*L$7</f>
        <v>9563970.9268604852</v>
      </c>
      <c r="M271" s="35">
        <f>((Produção!M265*PreçoLivre!M267*(1-Painel!$B$8)-M$3-M$4-M$6)*(1-Painel!$E$7)-M$5+M$6)*M$7</f>
        <v>8485272.4166220911</v>
      </c>
      <c r="N271" s="35">
        <f>((Produção!N265*PreçoLivre!N267*(1-Painel!$B$8)-N$3-N$4-N$6)*(1-Painel!$E$7)-N$5+N$6)*N$7</f>
        <v>7507106.9033881053</v>
      </c>
      <c r="O271" s="35">
        <f>((Produção!O265*PreçoLivre!O267*(1-Painel!$B$8)-O$3-O$4-O$6)*(1-Painel!$E$7)-O$5+O$6)*O$7</f>
        <v>7012598.384866802</v>
      </c>
      <c r="P271" s="35">
        <f>((Produção!P265*PreçoLivre!P267*(1-Painel!$B$8)-P$3-P$4-P$6)*(1-Painel!$E$7)-P$5+P$6)*P$7</f>
        <v>6460720.2947316011</v>
      </c>
      <c r="Q271" s="35">
        <f>((Produção!Q265*PreçoLivre!Q267*(1-Painel!$B$8)-Q$3-Q$4-Q$6)*(1-Painel!$E$7)-Q$5+Q$6)*Q$7</f>
        <v>5848760.4042650815</v>
      </c>
      <c r="R271" s="35">
        <f>((Produção!R265*PreçoLivre!R267*(1-Painel!$B$8)-R$3-R$4-R$6)*(1-Painel!$E$7)-R$5+R$6)*R$7</f>
        <v>5338663.1594615523</v>
      </c>
      <c r="S271" s="35">
        <f>((Produção!S265*PreçoLivre!S267*(1-Painel!$B$8)-S$3-S$4-S$6)*(1-Painel!$E$7)-S$5+S$6)*S$7</f>
        <v>4706324.7284900174</v>
      </c>
      <c r="T271" s="35">
        <f>((Produção!T265*PreçoLivre!T267*(1-Painel!$B$8)-T$3-T$4-T$6)*(1-Painel!$E$7)-T$5+T$6)*T$7</f>
        <v>4567185.5949245868</v>
      </c>
      <c r="U271" s="35">
        <f>((Produção!U265*PreçoLivre!U267*(1-Painel!$B$8)-U$3-U$4-U$6)*(1-Painel!$E$7)-U$5+U$6)*U$7</f>
        <v>3889322.6615949171</v>
      </c>
      <c r="V271" s="35">
        <f>((Produção!V265*PreçoLivre!V267*(1-Painel!$B$8)-V$3-V$4-V$6)*(1-Painel!$E$7)-V$5+V$6)*V$7</f>
        <v>3472376.8002918046</v>
      </c>
    </row>
    <row r="272" spans="1:22" x14ac:dyDescent="0.25">
      <c r="A272" s="36">
        <v>263</v>
      </c>
      <c r="B272" s="35">
        <f t="shared" si="4"/>
        <v>225376209.3727257</v>
      </c>
      <c r="C272" s="35">
        <f>((Produção!C266*PreçoLivre!C268*(1-Painel!$B$8)-C$3-C$4-C$6)*(1-Painel!$E$7)-C$5+C$6)*C$7</f>
        <v>23370662.702485267</v>
      </c>
      <c r="D272" s="35">
        <f>((Produção!D266*PreçoLivre!D268*(1-Painel!$B$8)-D$3-D$4-D$6)*(1-Painel!$E$7)-D$5+D$6)*D$7</f>
        <v>21280449.713281065</v>
      </c>
      <c r="E272" s="35">
        <f>((Produção!E266*PreçoLivre!E268*(1-Painel!$B$8)-E$3-E$4-E$6)*(1-Painel!$E$7)-E$5+E$6)*E$7</f>
        <v>19463933.752557337</v>
      </c>
      <c r="F272" s="35">
        <f>((Produção!F266*PreçoLivre!F268*(1-Painel!$B$8)-F$3-F$4-F$6)*(1-Painel!$E$7)-F$5+F$6)*F$7</f>
        <v>18639327.297431558</v>
      </c>
      <c r="G272" s="35">
        <f>((Produção!G266*PreçoLivre!G268*(1-Painel!$B$8)-G$3-G$4-G$6)*(1-Painel!$E$7)-G$5+G$6)*G$7</f>
        <v>16632437.579546724</v>
      </c>
      <c r="H272" s="35">
        <f>((Produção!H266*PreçoLivre!H268*(1-Painel!$B$8)-H$3-H$4-H$6)*(1-Painel!$E$7)-H$5+H$6)*H$7</f>
        <v>15068538.269219672</v>
      </c>
      <c r="I272" s="35">
        <f>((Produção!I266*PreçoLivre!I268*(1-Painel!$B$8)-I$3-I$4-I$6)*(1-Painel!$E$7)-I$5+I$6)*I$7</f>
        <v>15059552.130860426</v>
      </c>
      <c r="J272" s="35">
        <f>((Produção!J266*PreçoLivre!J268*(1-Painel!$B$8)-J$3-J$4-J$6)*(1-Painel!$E$7)-J$5+J$6)*J$7</f>
        <v>12631938.514990274</v>
      </c>
      <c r="K272" s="35">
        <f>((Produção!K266*PreçoLivre!K268*(1-Painel!$B$8)-K$3-K$4-K$6)*(1-Painel!$E$7)-K$5+K$6)*K$7</f>
        <v>10976848.159720574</v>
      </c>
      <c r="L272" s="35">
        <f>((Produção!L266*PreçoLivre!L268*(1-Painel!$B$8)-L$3-L$4-L$6)*(1-Painel!$E$7)-L$5+L$6)*L$7</f>
        <v>9904115.5880657937</v>
      </c>
      <c r="M272" s="35">
        <f>((Produção!M266*PreçoLivre!M268*(1-Painel!$B$8)-M$3-M$4-M$6)*(1-Painel!$E$7)-M$5+M$6)*M$7</f>
        <v>9085078.1242772974</v>
      </c>
      <c r="N272" s="35">
        <f>((Produção!N266*PreçoLivre!N268*(1-Painel!$B$8)-N$3-N$4-N$6)*(1-Painel!$E$7)-N$5+N$6)*N$7</f>
        <v>8322640.1249587638</v>
      </c>
      <c r="O272" s="35">
        <f>((Produção!O266*PreçoLivre!O268*(1-Painel!$B$8)-O$3-O$4-O$6)*(1-Painel!$E$7)-O$5+O$6)*O$7</f>
        <v>7926521.8864786597</v>
      </c>
      <c r="P272" s="35">
        <f>((Produção!P266*PreçoLivre!P268*(1-Painel!$B$8)-P$3-P$4-P$6)*(1-Painel!$E$7)-P$5+P$6)*P$7</f>
        <v>6909638.2335740328</v>
      </c>
      <c r="Q272" s="35">
        <f>((Produção!Q266*PreçoLivre!Q268*(1-Painel!$B$8)-Q$3-Q$4-Q$6)*(1-Painel!$E$7)-Q$5+Q$6)*Q$7</f>
        <v>6193205.6889250595</v>
      </c>
      <c r="R272" s="35">
        <f>((Produção!R266*PreçoLivre!R268*(1-Painel!$B$8)-R$3-R$4-R$6)*(1-Painel!$E$7)-R$5+R$6)*R$7</f>
        <v>5834726.0081351213</v>
      </c>
      <c r="S272" s="35">
        <f>((Produção!S266*PreçoLivre!S268*(1-Painel!$B$8)-S$3-S$4-S$6)*(1-Painel!$E$7)-S$5+S$6)*S$7</f>
        <v>5232960.0851237765</v>
      </c>
      <c r="T272" s="35">
        <f>((Produção!T266*PreçoLivre!T268*(1-Painel!$B$8)-T$3-T$4-T$6)*(1-Painel!$E$7)-T$5+T$6)*T$7</f>
        <v>4746430.5438478179</v>
      </c>
      <c r="U272" s="35">
        <f>((Produção!U266*PreçoLivre!U268*(1-Painel!$B$8)-U$3-U$4-U$6)*(1-Painel!$E$7)-U$5+U$6)*U$7</f>
        <v>4326771.174830189</v>
      </c>
      <c r="V272" s="35">
        <f>((Produção!V266*PreçoLivre!V268*(1-Painel!$B$8)-V$3-V$4-V$6)*(1-Painel!$E$7)-V$5+V$6)*V$7</f>
        <v>3770433.7944163047</v>
      </c>
    </row>
    <row r="273" spans="1:22" x14ac:dyDescent="0.25">
      <c r="A273" s="36">
        <v>264</v>
      </c>
      <c r="B273" s="35">
        <f t="shared" si="4"/>
        <v>248590292.2570107</v>
      </c>
      <c r="C273" s="35">
        <f>((Produção!C267*PreçoLivre!C269*(1-Painel!$B$8)-C$3-C$4-C$6)*(1-Painel!$E$7)-C$5+C$6)*C$7</f>
        <v>23694258.357124843</v>
      </c>
      <c r="D273" s="35">
        <f>((Produção!D267*PreçoLivre!D269*(1-Painel!$B$8)-D$3-D$4-D$6)*(1-Painel!$E$7)-D$5+D$6)*D$7</f>
        <v>21015446.960344043</v>
      </c>
      <c r="E273" s="35">
        <f>((Produção!E267*PreçoLivre!E269*(1-Painel!$B$8)-E$3-E$4-E$6)*(1-Painel!$E$7)-E$5+E$6)*E$7</f>
        <v>18772351.35385444</v>
      </c>
      <c r="F273" s="35">
        <f>((Produção!F267*PreçoLivre!F269*(1-Painel!$B$8)-F$3-F$4-F$6)*(1-Painel!$E$7)-F$5+F$6)*F$7</f>
        <v>17682285.886975087</v>
      </c>
      <c r="G273" s="35">
        <f>((Produção!G267*PreçoLivre!G269*(1-Painel!$B$8)-G$3-G$4-G$6)*(1-Painel!$E$7)-G$5+G$6)*G$7</f>
        <v>17696699.112453558</v>
      </c>
      <c r="H273" s="35">
        <f>((Produção!H267*PreçoLivre!H269*(1-Painel!$B$8)-H$3-H$4-H$6)*(1-Painel!$E$7)-H$5+H$6)*H$7</f>
        <v>16983323.635009453</v>
      </c>
      <c r="I273" s="35">
        <f>((Produção!I267*PreçoLivre!I269*(1-Painel!$B$8)-I$3-I$4-I$6)*(1-Painel!$E$7)-I$5+I$6)*I$7</f>
        <v>15775160.257762436</v>
      </c>
      <c r="J273" s="35">
        <f>((Produção!J267*PreçoLivre!J269*(1-Painel!$B$8)-J$3-J$4-J$6)*(1-Painel!$E$7)-J$5+J$6)*J$7</f>
        <v>13816425.459912989</v>
      </c>
      <c r="K273" s="35">
        <f>((Produção!K267*PreçoLivre!K269*(1-Painel!$B$8)-K$3-K$4-K$6)*(1-Painel!$E$7)-K$5+K$6)*K$7</f>
        <v>12936900.113804881</v>
      </c>
      <c r="L273" s="35">
        <f>((Produção!L267*PreçoLivre!L269*(1-Painel!$B$8)-L$3-L$4-L$6)*(1-Painel!$E$7)-L$5+L$6)*L$7</f>
        <v>11539889.846208915</v>
      </c>
      <c r="M273" s="35">
        <f>((Produção!M267*PreçoLivre!M269*(1-Painel!$B$8)-M$3-M$4-M$6)*(1-Painel!$E$7)-M$5+M$6)*M$7</f>
        <v>11257334.860438274</v>
      </c>
      <c r="N273" s="35">
        <f>((Produção!N267*PreçoLivre!N269*(1-Painel!$B$8)-N$3-N$4-N$6)*(1-Painel!$E$7)-N$5+N$6)*N$7</f>
        <v>10381822.402267212</v>
      </c>
      <c r="O273" s="35">
        <f>((Produção!O267*PreçoLivre!O269*(1-Painel!$B$8)-O$3-O$4-O$6)*(1-Painel!$E$7)-O$5+O$6)*O$7</f>
        <v>9023082.7464337256</v>
      </c>
      <c r="P273" s="35">
        <f>((Produção!P267*PreçoLivre!P269*(1-Painel!$B$8)-P$3-P$4-P$6)*(1-Painel!$E$7)-P$5+P$6)*P$7</f>
        <v>8232301.5278266734</v>
      </c>
      <c r="Q273" s="35">
        <f>((Produção!Q267*PreçoLivre!Q269*(1-Painel!$B$8)-Q$3-Q$4-Q$6)*(1-Painel!$E$7)-Q$5+Q$6)*Q$7</f>
        <v>7589817.741772769</v>
      </c>
      <c r="R273" s="35">
        <f>((Produção!R267*PreçoLivre!R269*(1-Painel!$B$8)-R$3-R$4-R$6)*(1-Painel!$E$7)-R$5+R$6)*R$7</f>
        <v>7332212.2102176035</v>
      </c>
      <c r="S273" s="35">
        <f>((Produção!S267*PreçoLivre!S269*(1-Painel!$B$8)-S$3-S$4-S$6)*(1-Painel!$E$7)-S$5+S$6)*S$7</f>
        <v>6869525.3059620801</v>
      </c>
      <c r="T273" s="35">
        <f>((Produção!T267*PreçoLivre!T269*(1-Painel!$B$8)-T$3-T$4-T$6)*(1-Painel!$E$7)-T$5+T$6)*T$7</f>
        <v>6501137.5478259474</v>
      </c>
      <c r="U273" s="35">
        <f>((Produção!U267*PreçoLivre!U269*(1-Painel!$B$8)-U$3-U$4-U$6)*(1-Painel!$E$7)-U$5+U$6)*U$7</f>
        <v>6036200.3637297098</v>
      </c>
      <c r="V273" s="35">
        <f>((Produção!V267*PreçoLivre!V269*(1-Painel!$B$8)-V$3-V$4-V$6)*(1-Painel!$E$7)-V$5+V$6)*V$7</f>
        <v>5454116.5670860438</v>
      </c>
    </row>
    <row r="274" spans="1:22" x14ac:dyDescent="0.25">
      <c r="A274" s="36">
        <v>265</v>
      </c>
      <c r="B274" s="35">
        <f t="shared" si="4"/>
        <v>221410370.93594804</v>
      </c>
      <c r="C274" s="35">
        <f>((Produção!C268*PreçoLivre!C270*(1-Painel!$B$8)-C$3-C$4-C$6)*(1-Painel!$E$7)-C$5+C$6)*C$7</f>
        <v>22322248.070492201</v>
      </c>
      <c r="D274" s="35">
        <f>((Produção!D268*PreçoLivre!D270*(1-Painel!$B$8)-D$3-D$4-D$6)*(1-Painel!$E$7)-D$5+D$6)*D$7</f>
        <v>20124753.824308172</v>
      </c>
      <c r="E274" s="35">
        <f>((Produção!E268*PreçoLivre!E270*(1-Painel!$B$8)-E$3-E$4-E$6)*(1-Painel!$E$7)-E$5+E$6)*E$7</f>
        <v>18582824.664146997</v>
      </c>
      <c r="F274" s="35">
        <f>((Produção!F268*PreçoLivre!F270*(1-Painel!$B$8)-F$3-F$4-F$6)*(1-Painel!$E$7)-F$5+F$6)*F$7</f>
        <v>17623814.168230347</v>
      </c>
      <c r="G274" s="35">
        <f>((Produção!G268*PreçoLivre!G270*(1-Painel!$B$8)-G$3-G$4-G$6)*(1-Painel!$E$7)-G$5+G$6)*G$7</f>
        <v>16697234.673167897</v>
      </c>
      <c r="H274" s="35">
        <f>((Produção!H268*PreçoLivre!H270*(1-Painel!$B$8)-H$3-H$4-H$6)*(1-Painel!$E$7)-H$5+H$6)*H$7</f>
        <v>14153948.730730927</v>
      </c>
      <c r="I274" s="35">
        <f>((Produção!I268*PreçoLivre!I270*(1-Painel!$B$8)-I$3-I$4-I$6)*(1-Painel!$E$7)-I$5+I$6)*I$7</f>
        <v>13928926.493665919</v>
      </c>
      <c r="J274" s="35">
        <f>((Produção!J268*PreçoLivre!J270*(1-Painel!$B$8)-J$3-J$4-J$6)*(1-Painel!$E$7)-J$5+J$6)*J$7</f>
        <v>13000110.542241011</v>
      </c>
      <c r="K274" s="35">
        <f>((Produção!K268*PreçoLivre!K270*(1-Painel!$B$8)-K$3-K$4-K$6)*(1-Painel!$E$7)-K$5+K$6)*K$7</f>
        <v>11427980.460878219</v>
      </c>
      <c r="L274" s="35">
        <f>((Produção!L268*PreçoLivre!L270*(1-Painel!$B$8)-L$3-L$4-L$6)*(1-Painel!$E$7)-L$5+L$6)*L$7</f>
        <v>10664257.922771495</v>
      </c>
      <c r="M274" s="35">
        <f>((Produção!M268*PreçoLivre!M270*(1-Painel!$B$8)-M$3-M$4-M$6)*(1-Painel!$E$7)-M$5+M$6)*M$7</f>
        <v>9308896.5333161615</v>
      </c>
      <c r="N274" s="35">
        <f>((Produção!N268*PreçoLivre!N270*(1-Painel!$B$8)-N$3-N$4-N$6)*(1-Painel!$E$7)-N$5+N$6)*N$7</f>
        <v>8927135.1519064773</v>
      </c>
      <c r="O274" s="35">
        <f>((Produção!O268*PreçoLivre!O270*(1-Painel!$B$8)-O$3-O$4-O$6)*(1-Painel!$E$7)-O$5+O$6)*O$7</f>
        <v>7962993.761667965</v>
      </c>
      <c r="P274" s="35">
        <f>((Produção!P268*PreçoLivre!P270*(1-Painel!$B$8)-P$3-P$4-P$6)*(1-Painel!$E$7)-P$5+P$6)*P$7</f>
        <v>6785896.1921449993</v>
      </c>
      <c r="Q274" s="35">
        <f>((Produção!Q268*PreçoLivre!Q270*(1-Painel!$B$8)-Q$3-Q$4-Q$6)*(1-Painel!$E$7)-Q$5+Q$6)*Q$7</f>
        <v>6265864.1666674251</v>
      </c>
      <c r="R274" s="35">
        <f>((Produção!R268*PreçoLivre!R270*(1-Painel!$B$8)-R$3-R$4-R$6)*(1-Painel!$E$7)-R$5+R$6)*R$7</f>
        <v>5593359.1819863087</v>
      </c>
      <c r="S274" s="35">
        <f>((Produção!S268*PreçoLivre!S270*(1-Painel!$B$8)-S$3-S$4-S$6)*(1-Painel!$E$7)-S$5+S$6)*S$7</f>
        <v>5138268.9115866777</v>
      </c>
      <c r="T274" s="35">
        <f>((Produção!T268*PreçoLivre!T270*(1-Painel!$B$8)-T$3-T$4-T$6)*(1-Painel!$E$7)-T$5+T$6)*T$7</f>
        <v>4743482.4759911988</v>
      </c>
      <c r="U274" s="35">
        <f>((Produção!U268*PreçoLivre!U270*(1-Painel!$B$8)-U$3-U$4-U$6)*(1-Painel!$E$7)-U$5+U$6)*U$7</f>
        <v>4238733.0055837808</v>
      </c>
      <c r="V274" s="35">
        <f>((Produção!V268*PreçoLivre!V270*(1-Painel!$B$8)-V$3-V$4-V$6)*(1-Painel!$E$7)-V$5+V$6)*V$7</f>
        <v>3919642.0044638854</v>
      </c>
    </row>
    <row r="275" spans="1:22" x14ac:dyDescent="0.25">
      <c r="A275" s="36">
        <v>266</v>
      </c>
      <c r="B275" s="35">
        <f t="shared" si="4"/>
        <v>217458617.7507506</v>
      </c>
      <c r="C275" s="35">
        <f>((Produção!C269*PreçoLivre!C271*(1-Painel!$B$8)-C$3-C$4-C$6)*(1-Painel!$E$7)-C$5+C$6)*C$7</f>
        <v>22302236.384914443</v>
      </c>
      <c r="D275" s="35">
        <f>((Produção!D269*PreçoLivre!D271*(1-Painel!$B$8)-D$3-D$4-D$6)*(1-Painel!$E$7)-D$5+D$6)*D$7</f>
        <v>19084909.544990949</v>
      </c>
      <c r="E275" s="35">
        <f>((Produção!E269*PreçoLivre!E271*(1-Painel!$B$8)-E$3-E$4-E$6)*(1-Painel!$E$7)-E$5+E$6)*E$7</f>
        <v>17901905.239817575</v>
      </c>
      <c r="F275" s="35">
        <f>((Produção!F269*PreçoLivre!F271*(1-Painel!$B$8)-F$3-F$4-F$6)*(1-Painel!$E$7)-F$5+F$6)*F$7</f>
        <v>16737789.356509816</v>
      </c>
      <c r="G275" s="35">
        <f>((Produção!G269*PreçoLivre!G271*(1-Painel!$B$8)-G$3-G$4-G$6)*(1-Painel!$E$7)-G$5+G$6)*G$7</f>
        <v>15365835.99581109</v>
      </c>
      <c r="H275" s="35">
        <f>((Produção!H269*PreçoLivre!H271*(1-Painel!$B$8)-H$3-H$4-H$6)*(1-Painel!$E$7)-H$5+H$6)*H$7</f>
        <v>14191651.235996386</v>
      </c>
      <c r="I275" s="35">
        <f>((Produção!I269*PreçoLivre!I271*(1-Painel!$B$8)-I$3-I$4-I$6)*(1-Painel!$E$7)-I$5+I$6)*I$7</f>
        <v>12680694.457038663</v>
      </c>
      <c r="J275" s="35">
        <f>((Produção!J269*PreçoLivre!J271*(1-Painel!$B$8)-J$3-J$4-J$6)*(1-Painel!$E$7)-J$5+J$6)*J$7</f>
        <v>12144833.675144842</v>
      </c>
      <c r="K275" s="35">
        <f>((Produção!K269*PreçoLivre!K271*(1-Painel!$B$8)-K$3-K$4-K$6)*(1-Painel!$E$7)-K$5+K$6)*K$7</f>
        <v>10790855.943746088</v>
      </c>
      <c r="L275" s="35">
        <f>((Produção!L269*PreçoLivre!L271*(1-Painel!$B$8)-L$3-L$4-L$6)*(1-Painel!$E$7)-L$5+L$6)*L$7</f>
        <v>9557474.7743897587</v>
      </c>
      <c r="M275" s="35">
        <f>((Produção!M269*PreçoLivre!M271*(1-Painel!$B$8)-M$3-M$4-M$6)*(1-Painel!$E$7)-M$5+M$6)*M$7</f>
        <v>8559120.5123372618</v>
      </c>
      <c r="N275" s="35">
        <f>((Produção!N269*PreçoLivre!N271*(1-Painel!$B$8)-N$3-N$4-N$6)*(1-Painel!$E$7)-N$5+N$6)*N$7</f>
        <v>8109786.7044698605</v>
      </c>
      <c r="O275" s="35">
        <f>((Produção!O269*PreçoLivre!O271*(1-Painel!$B$8)-O$3-O$4-O$6)*(1-Painel!$E$7)-O$5+O$6)*O$7</f>
        <v>7528170.7874891786</v>
      </c>
      <c r="P275" s="35">
        <f>((Produção!P269*PreçoLivre!P271*(1-Painel!$B$8)-P$3-P$4-P$6)*(1-Painel!$E$7)-P$5+P$6)*P$7</f>
        <v>7246351.5005841488</v>
      </c>
      <c r="Q275" s="35">
        <f>((Produção!Q269*PreçoLivre!Q271*(1-Painel!$B$8)-Q$3-Q$4-Q$6)*(1-Painel!$E$7)-Q$5+Q$6)*Q$7</f>
        <v>6638048.9335810402</v>
      </c>
      <c r="R275" s="35">
        <f>((Produção!R269*PreçoLivre!R271*(1-Painel!$B$8)-R$3-R$4-R$6)*(1-Painel!$E$7)-R$5+R$6)*R$7</f>
        <v>6497188.1516430881</v>
      </c>
      <c r="S275" s="35">
        <f>((Produção!S269*PreçoLivre!S271*(1-Painel!$B$8)-S$3-S$4-S$6)*(1-Painel!$E$7)-S$5+S$6)*S$7</f>
        <v>6299829.7918832935</v>
      </c>
      <c r="T275" s="35">
        <f>((Produção!T269*PreçoLivre!T271*(1-Painel!$B$8)-T$3-T$4-T$6)*(1-Painel!$E$7)-T$5+T$6)*T$7</f>
        <v>5667978.375544318</v>
      </c>
      <c r="U275" s="35">
        <f>((Produção!U269*PreçoLivre!U271*(1-Painel!$B$8)-U$3-U$4-U$6)*(1-Painel!$E$7)-U$5+U$6)*U$7</f>
        <v>5296152.0960704824</v>
      </c>
      <c r="V275" s="35">
        <f>((Produção!V269*PreçoLivre!V271*(1-Painel!$B$8)-V$3-V$4-V$6)*(1-Painel!$E$7)-V$5+V$6)*V$7</f>
        <v>4857804.2887883577</v>
      </c>
    </row>
    <row r="276" spans="1:22" x14ac:dyDescent="0.25">
      <c r="A276" s="36">
        <v>267</v>
      </c>
      <c r="B276" s="35">
        <f t="shared" si="4"/>
        <v>255397877.30279526</v>
      </c>
      <c r="C276" s="35">
        <f>((Produção!C270*PreçoLivre!C272*(1-Painel!$B$8)-C$3-C$4-C$6)*(1-Painel!$E$7)-C$5+C$6)*C$7</f>
        <v>22558053.835038178</v>
      </c>
      <c r="D276" s="35">
        <f>((Produção!D270*PreçoLivre!D272*(1-Painel!$B$8)-D$3-D$4-D$6)*(1-Painel!$E$7)-D$5+D$6)*D$7</f>
        <v>20996983.051414095</v>
      </c>
      <c r="E276" s="35">
        <f>((Produção!E270*PreçoLivre!E272*(1-Painel!$B$8)-E$3-E$4-E$6)*(1-Painel!$E$7)-E$5+E$6)*E$7</f>
        <v>19489026.887861002</v>
      </c>
      <c r="F276" s="35">
        <f>((Produção!F270*PreçoLivre!F272*(1-Painel!$B$8)-F$3-F$4-F$6)*(1-Painel!$E$7)-F$5+F$6)*F$7</f>
        <v>18989498.956888415</v>
      </c>
      <c r="G276" s="35">
        <f>((Produção!G270*PreçoLivre!G272*(1-Painel!$B$8)-G$3-G$4-G$6)*(1-Painel!$E$7)-G$5+G$6)*G$7</f>
        <v>18831568.064107977</v>
      </c>
      <c r="H276" s="35">
        <f>((Produção!H270*PreçoLivre!H272*(1-Painel!$B$8)-H$3-H$4-H$6)*(1-Painel!$E$7)-H$5+H$6)*H$7</f>
        <v>17852907.450758856</v>
      </c>
      <c r="I276" s="35">
        <f>((Produção!I270*PreçoLivre!I272*(1-Painel!$B$8)-I$3-I$4-I$6)*(1-Painel!$E$7)-I$5+I$6)*I$7</f>
        <v>16002257.332612462</v>
      </c>
      <c r="J276" s="35">
        <f>((Produção!J270*PreçoLivre!J272*(1-Painel!$B$8)-J$3-J$4-J$6)*(1-Painel!$E$7)-J$5+J$6)*J$7</f>
        <v>15118382.967536302</v>
      </c>
      <c r="K276" s="35">
        <f>((Produção!K270*PreçoLivre!K272*(1-Painel!$B$8)-K$3-K$4-K$6)*(1-Painel!$E$7)-K$5+K$6)*K$7</f>
        <v>13938975.421386616</v>
      </c>
      <c r="L276" s="35">
        <f>((Produção!L270*PreçoLivre!L272*(1-Painel!$B$8)-L$3-L$4-L$6)*(1-Painel!$E$7)-L$5+L$6)*L$7</f>
        <v>12902293.638835581</v>
      </c>
      <c r="M276" s="35">
        <f>((Produção!M270*PreçoLivre!M272*(1-Painel!$B$8)-M$3-M$4-M$6)*(1-Painel!$E$7)-M$5+M$6)*M$7</f>
        <v>11569569.832271196</v>
      </c>
      <c r="N276" s="35">
        <f>((Produção!N270*PreçoLivre!N272*(1-Painel!$B$8)-N$3-N$4-N$6)*(1-Painel!$E$7)-N$5+N$6)*N$7</f>
        <v>10372209.568570634</v>
      </c>
      <c r="O276" s="35">
        <f>((Produção!O270*PreçoLivre!O272*(1-Painel!$B$8)-O$3-O$4-O$6)*(1-Painel!$E$7)-O$5+O$6)*O$7</f>
        <v>9582306.8399216849</v>
      </c>
      <c r="P276" s="35">
        <f>((Produção!P270*PreçoLivre!P272*(1-Painel!$B$8)-P$3-P$4-P$6)*(1-Painel!$E$7)-P$5+P$6)*P$7</f>
        <v>8574974.7571475282</v>
      </c>
      <c r="Q276" s="35">
        <f>((Produção!Q270*PreçoLivre!Q272*(1-Painel!$B$8)-Q$3-Q$4-Q$6)*(1-Painel!$E$7)-Q$5+Q$6)*Q$7</f>
        <v>7573168.2596154651</v>
      </c>
      <c r="R276" s="35">
        <f>((Produção!R270*PreçoLivre!R272*(1-Painel!$B$8)-R$3-R$4-R$6)*(1-Painel!$E$7)-R$5+R$6)*R$7</f>
        <v>6914938.5057211015</v>
      </c>
      <c r="S276" s="35">
        <f>((Produção!S270*PreçoLivre!S272*(1-Painel!$B$8)-S$3-S$4-S$6)*(1-Painel!$E$7)-S$5+S$6)*S$7</f>
        <v>6609143.4010859849</v>
      </c>
      <c r="T276" s="35">
        <f>((Produção!T270*PreçoLivre!T272*(1-Painel!$B$8)-T$3-T$4-T$6)*(1-Painel!$E$7)-T$5+T$6)*T$7</f>
        <v>6203714.4294986613</v>
      </c>
      <c r="U276" s="35">
        <f>((Produção!U270*PreçoLivre!U272*(1-Painel!$B$8)-U$3-U$4-U$6)*(1-Painel!$E$7)-U$5+U$6)*U$7</f>
        <v>5944885.0497914255</v>
      </c>
      <c r="V276" s="35">
        <f>((Produção!V270*PreçoLivre!V272*(1-Painel!$B$8)-V$3-V$4-V$6)*(1-Painel!$E$7)-V$5+V$6)*V$7</f>
        <v>5373019.0527321128</v>
      </c>
    </row>
    <row r="277" spans="1:22" x14ac:dyDescent="0.25">
      <c r="A277" s="36">
        <v>268</v>
      </c>
      <c r="B277" s="35">
        <f t="shared" si="4"/>
        <v>225266553.37753564</v>
      </c>
      <c r="C277" s="35">
        <f>((Produção!C271*PreçoLivre!C273*(1-Painel!$B$8)-C$3-C$4-C$6)*(1-Painel!$E$7)-C$5+C$6)*C$7</f>
        <v>23065935.229278363</v>
      </c>
      <c r="D277" s="35">
        <f>((Produção!D271*PreçoLivre!D273*(1-Painel!$B$8)-D$3-D$4-D$6)*(1-Painel!$E$7)-D$5+D$6)*D$7</f>
        <v>21552472.415180735</v>
      </c>
      <c r="E277" s="35">
        <f>((Produção!E271*PreçoLivre!E273*(1-Painel!$B$8)-E$3-E$4-E$6)*(1-Painel!$E$7)-E$5+E$6)*E$7</f>
        <v>19684166.208389346</v>
      </c>
      <c r="F277" s="35">
        <f>((Produção!F271*PreçoLivre!F273*(1-Painel!$B$8)-F$3-F$4-F$6)*(1-Painel!$E$7)-F$5+F$6)*F$7</f>
        <v>17217799.162925672</v>
      </c>
      <c r="G277" s="35">
        <f>((Produção!G271*PreçoLivre!G273*(1-Painel!$B$8)-G$3-G$4-G$6)*(1-Painel!$E$7)-G$5+G$6)*G$7</f>
        <v>15801589.632744238</v>
      </c>
      <c r="H277" s="35">
        <f>((Produção!H271*PreçoLivre!H273*(1-Painel!$B$8)-H$3-H$4-H$6)*(1-Painel!$E$7)-H$5+H$6)*H$7</f>
        <v>13899245.320467308</v>
      </c>
      <c r="I277" s="35">
        <f>((Produção!I271*PreçoLivre!I273*(1-Painel!$B$8)-I$3-I$4-I$6)*(1-Painel!$E$7)-I$5+I$6)*I$7</f>
        <v>13025777.513502542</v>
      </c>
      <c r="J277" s="35">
        <f>((Produção!J271*PreçoLivre!J273*(1-Painel!$B$8)-J$3-J$4-J$6)*(1-Painel!$E$7)-J$5+J$6)*J$7</f>
        <v>11982612.411976332</v>
      </c>
      <c r="K277" s="35">
        <f>((Produção!K271*PreçoLivre!K273*(1-Painel!$B$8)-K$3-K$4-K$6)*(1-Painel!$E$7)-K$5+K$6)*K$7</f>
        <v>10977295.514903059</v>
      </c>
      <c r="L277" s="35">
        <f>((Produção!L271*PreçoLivre!L273*(1-Painel!$B$8)-L$3-L$4-L$6)*(1-Painel!$E$7)-L$5+L$6)*L$7</f>
        <v>10455080.625890652</v>
      </c>
      <c r="M277" s="35">
        <f>((Produção!M271*PreçoLivre!M273*(1-Painel!$B$8)-M$3-M$4-M$6)*(1-Painel!$E$7)-M$5+M$6)*M$7</f>
        <v>9829345.9171728045</v>
      </c>
      <c r="N277" s="35">
        <f>((Produção!N271*PreçoLivre!N273*(1-Painel!$B$8)-N$3-N$4-N$6)*(1-Painel!$E$7)-N$5+N$6)*N$7</f>
        <v>8656840.5998178907</v>
      </c>
      <c r="O277" s="35">
        <f>((Produção!O271*PreçoLivre!O273*(1-Painel!$B$8)-O$3-O$4-O$6)*(1-Painel!$E$7)-O$5+O$6)*O$7</f>
        <v>7771002.976718423</v>
      </c>
      <c r="P277" s="35">
        <f>((Produção!P271*PreçoLivre!P273*(1-Painel!$B$8)-P$3-P$4-P$6)*(1-Painel!$E$7)-P$5+P$6)*P$7</f>
        <v>7329915.3751023719</v>
      </c>
      <c r="Q277" s="35">
        <f>((Produção!Q271*PreçoLivre!Q273*(1-Painel!$B$8)-Q$3-Q$4-Q$6)*(1-Painel!$E$7)-Q$5+Q$6)*Q$7</f>
        <v>7109732.7299691821</v>
      </c>
      <c r="R277" s="35">
        <f>((Produção!R271*PreçoLivre!R273*(1-Painel!$B$8)-R$3-R$4-R$6)*(1-Painel!$E$7)-R$5+R$6)*R$7</f>
        <v>6797721.6975015625</v>
      </c>
      <c r="S277" s="35">
        <f>((Produção!S271*PreçoLivre!S273*(1-Painel!$B$8)-S$3-S$4-S$6)*(1-Painel!$E$7)-S$5+S$6)*S$7</f>
        <v>6108614.7089688843</v>
      </c>
      <c r="T277" s="35">
        <f>((Produção!T271*PreçoLivre!T273*(1-Painel!$B$8)-T$3-T$4-T$6)*(1-Painel!$E$7)-T$5+T$6)*T$7</f>
        <v>5191082.7572696134</v>
      </c>
      <c r="U277" s="35">
        <f>((Produção!U271*PreçoLivre!U273*(1-Painel!$B$8)-U$3-U$4-U$6)*(1-Painel!$E$7)-U$5+U$6)*U$7</f>
        <v>4731580.4057439147</v>
      </c>
      <c r="V277" s="35">
        <f>((Produção!V271*PreçoLivre!V273*(1-Painel!$B$8)-V$3-V$4-V$6)*(1-Painel!$E$7)-V$5+V$6)*V$7</f>
        <v>4078742.1740127625</v>
      </c>
    </row>
    <row r="278" spans="1:22" x14ac:dyDescent="0.25">
      <c r="A278" s="36">
        <v>269</v>
      </c>
      <c r="B278" s="35">
        <f t="shared" si="4"/>
        <v>233169018.64452732</v>
      </c>
      <c r="C278" s="35">
        <f>((Produção!C272*PreçoLivre!C274*(1-Painel!$B$8)-C$3-C$4-C$6)*(1-Painel!$E$7)-C$5+C$6)*C$7</f>
        <v>22944630.263653427</v>
      </c>
      <c r="D278" s="35">
        <f>((Produção!D272*PreçoLivre!D274*(1-Painel!$B$8)-D$3-D$4-D$6)*(1-Painel!$E$7)-D$5+D$6)*D$7</f>
        <v>22067719.486655053</v>
      </c>
      <c r="E278" s="35">
        <f>((Produção!E272*PreçoLivre!E274*(1-Painel!$B$8)-E$3-E$4-E$6)*(1-Painel!$E$7)-E$5+E$6)*E$7</f>
        <v>20679357.124352939</v>
      </c>
      <c r="F278" s="35">
        <f>((Produção!F272*PreçoLivre!F274*(1-Painel!$B$8)-F$3-F$4-F$6)*(1-Painel!$E$7)-F$5+F$6)*F$7</f>
        <v>19055963.707054209</v>
      </c>
      <c r="G278" s="35">
        <f>((Produção!G272*PreçoLivre!G274*(1-Painel!$B$8)-G$3-G$4-G$6)*(1-Painel!$E$7)-G$5+G$6)*G$7</f>
        <v>16953979.373824384</v>
      </c>
      <c r="H278" s="35">
        <f>((Produção!H272*PreçoLivre!H274*(1-Painel!$B$8)-H$3-H$4-H$6)*(1-Painel!$E$7)-H$5+H$6)*H$7</f>
        <v>15039018.137458222</v>
      </c>
      <c r="I278" s="35">
        <f>((Produção!I272*PreçoLivre!I274*(1-Painel!$B$8)-I$3-I$4-I$6)*(1-Painel!$E$7)-I$5+I$6)*I$7</f>
        <v>13925766.27474191</v>
      </c>
      <c r="J278" s="35">
        <f>((Produção!J272*PreçoLivre!J274*(1-Painel!$B$8)-J$3-J$4-J$6)*(1-Painel!$E$7)-J$5+J$6)*J$7</f>
        <v>13209362.943875326</v>
      </c>
      <c r="K278" s="35">
        <f>((Produção!K272*PreçoLivre!K274*(1-Painel!$B$8)-K$3-K$4-K$6)*(1-Painel!$E$7)-K$5+K$6)*K$7</f>
        <v>12200225.421886157</v>
      </c>
      <c r="L278" s="35">
        <f>((Produção!L272*PreçoLivre!L274*(1-Painel!$B$8)-L$3-L$4-L$6)*(1-Painel!$E$7)-L$5+L$6)*L$7</f>
        <v>10843749.836762067</v>
      </c>
      <c r="M278" s="35">
        <f>((Produção!M272*PreçoLivre!M274*(1-Painel!$B$8)-M$3-M$4-M$6)*(1-Painel!$E$7)-M$5+M$6)*M$7</f>
        <v>9976397.0968051404</v>
      </c>
      <c r="N278" s="35">
        <f>((Produção!N272*PreçoLivre!N274*(1-Painel!$B$8)-N$3-N$4-N$6)*(1-Painel!$E$7)-N$5+N$6)*N$7</f>
        <v>8935390.41991001</v>
      </c>
      <c r="O278" s="35">
        <f>((Produção!O272*PreçoLivre!O274*(1-Painel!$B$8)-O$3-O$4-O$6)*(1-Painel!$E$7)-O$5+O$6)*O$7</f>
        <v>8200476.6910646642</v>
      </c>
      <c r="P278" s="35">
        <f>((Produção!P272*PreçoLivre!P274*(1-Painel!$B$8)-P$3-P$4-P$6)*(1-Painel!$E$7)-P$5+P$6)*P$7</f>
        <v>7681018.0295960763</v>
      </c>
      <c r="Q278" s="35">
        <f>((Produção!Q272*PreçoLivre!Q274*(1-Painel!$B$8)-Q$3-Q$4-Q$6)*(1-Painel!$E$7)-Q$5+Q$6)*Q$7</f>
        <v>6921017.6156647988</v>
      </c>
      <c r="R278" s="35">
        <f>((Produção!R272*PreçoLivre!R274*(1-Painel!$B$8)-R$3-R$4-R$6)*(1-Painel!$E$7)-R$5+R$6)*R$7</f>
        <v>6130987.5253002364</v>
      </c>
      <c r="S278" s="35">
        <f>((Produção!S272*PreçoLivre!S274*(1-Painel!$B$8)-S$3-S$4-S$6)*(1-Painel!$E$7)-S$5+S$6)*S$7</f>
        <v>5777939.1714109918</v>
      </c>
      <c r="T278" s="35">
        <f>((Produção!T272*PreçoLivre!T274*(1-Painel!$B$8)-T$3-T$4-T$6)*(1-Painel!$E$7)-T$5+T$6)*T$7</f>
        <v>4932638.3302455498</v>
      </c>
      <c r="U278" s="35">
        <f>((Produção!U272*PreçoLivre!U274*(1-Painel!$B$8)-U$3-U$4-U$6)*(1-Painel!$E$7)-U$5+U$6)*U$7</f>
        <v>4113326.0244186083</v>
      </c>
      <c r="V278" s="35">
        <f>((Produção!V272*PreçoLivre!V274*(1-Painel!$B$8)-V$3-V$4-V$6)*(1-Painel!$E$7)-V$5+V$6)*V$7</f>
        <v>3580055.1698475326</v>
      </c>
    </row>
    <row r="279" spans="1:22" x14ac:dyDescent="0.25">
      <c r="A279" s="36">
        <v>270</v>
      </c>
      <c r="B279" s="35">
        <f t="shared" si="4"/>
        <v>229780675.10941315</v>
      </c>
      <c r="C279" s="35">
        <f>((Produção!C273*PreçoLivre!C275*(1-Painel!$B$8)-C$3-C$4-C$6)*(1-Painel!$E$7)-C$5+C$6)*C$7</f>
        <v>23791445.398032095</v>
      </c>
      <c r="D279" s="35">
        <f>((Produção!D273*PreçoLivre!D275*(1-Painel!$B$8)-D$3-D$4-D$6)*(1-Painel!$E$7)-D$5+D$6)*D$7</f>
        <v>21871313.998709809</v>
      </c>
      <c r="E279" s="35">
        <f>((Produção!E273*PreçoLivre!E275*(1-Painel!$B$8)-E$3-E$4-E$6)*(1-Painel!$E$7)-E$5+E$6)*E$7</f>
        <v>21203611.86740445</v>
      </c>
      <c r="F279" s="35">
        <f>((Produção!F273*PreçoLivre!F275*(1-Painel!$B$8)-F$3-F$4-F$6)*(1-Painel!$E$7)-F$5+F$6)*F$7</f>
        <v>18868575.376723617</v>
      </c>
      <c r="G279" s="35">
        <f>((Produção!G273*PreçoLivre!G275*(1-Painel!$B$8)-G$3-G$4-G$6)*(1-Painel!$E$7)-G$5+G$6)*G$7</f>
        <v>17758258.392858785</v>
      </c>
      <c r="H279" s="35">
        <f>((Produção!H273*PreçoLivre!H275*(1-Painel!$B$8)-H$3-H$4-H$6)*(1-Painel!$E$7)-H$5+H$6)*H$7</f>
        <v>15738849.547758199</v>
      </c>
      <c r="I279" s="35">
        <f>((Produção!I273*PreçoLivre!I275*(1-Painel!$B$8)-I$3-I$4-I$6)*(1-Painel!$E$7)-I$5+I$6)*I$7</f>
        <v>14219010.359239602</v>
      </c>
      <c r="J279" s="35">
        <f>((Produção!J273*PreçoLivre!J275*(1-Painel!$B$8)-J$3-J$4-J$6)*(1-Painel!$E$7)-J$5+J$6)*J$7</f>
        <v>12620076.721693134</v>
      </c>
      <c r="K279" s="35">
        <f>((Produção!K273*PreçoLivre!K275*(1-Painel!$B$8)-K$3-K$4-K$6)*(1-Painel!$E$7)-K$5+K$6)*K$7</f>
        <v>11001038.960646037</v>
      </c>
      <c r="L279" s="35">
        <f>((Produção!L273*PreçoLivre!L275*(1-Painel!$B$8)-L$3-L$4-L$6)*(1-Painel!$E$7)-L$5+L$6)*L$7</f>
        <v>9700280.1521135923</v>
      </c>
      <c r="M279" s="35">
        <f>((Produção!M273*PreçoLivre!M275*(1-Painel!$B$8)-M$3-M$4-M$6)*(1-Painel!$E$7)-M$5+M$6)*M$7</f>
        <v>9470499.4789303504</v>
      </c>
      <c r="N279" s="35">
        <f>((Produção!N273*PreçoLivre!N275*(1-Painel!$B$8)-N$3-N$4-N$6)*(1-Painel!$E$7)-N$5+N$6)*N$7</f>
        <v>8692687.9832109697</v>
      </c>
      <c r="O279" s="35">
        <f>((Produção!O273*PreçoLivre!O275*(1-Painel!$B$8)-O$3-O$4-O$6)*(1-Painel!$E$7)-O$5+O$6)*O$7</f>
        <v>7455135.0413700612</v>
      </c>
      <c r="P279" s="35">
        <f>((Produção!P273*PreçoLivre!P275*(1-Painel!$B$8)-P$3-P$4-P$6)*(1-Painel!$E$7)-P$5+P$6)*P$7</f>
        <v>6513359.293203949</v>
      </c>
      <c r="Q279" s="35">
        <f>((Produção!Q273*PreçoLivre!Q275*(1-Painel!$B$8)-Q$3-Q$4-Q$6)*(1-Painel!$E$7)-Q$5+Q$6)*Q$7</f>
        <v>6134096.4976481199</v>
      </c>
      <c r="R279" s="35">
        <f>((Produção!R273*PreçoLivre!R275*(1-Painel!$B$8)-R$3-R$4-R$6)*(1-Painel!$E$7)-R$5+R$6)*R$7</f>
        <v>5838835.7091647014</v>
      </c>
      <c r="S279" s="35">
        <f>((Produção!S273*PreçoLivre!S275*(1-Painel!$B$8)-S$3-S$4-S$6)*(1-Painel!$E$7)-S$5+S$6)*S$7</f>
        <v>5388230.4671874531</v>
      </c>
      <c r="T279" s="35">
        <f>((Produção!T273*PreçoLivre!T275*(1-Painel!$B$8)-T$3-T$4-T$6)*(1-Painel!$E$7)-T$5+T$6)*T$7</f>
        <v>4972665.7286826139</v>
      </c>
      <c r="U279" s="35">
        <f>((Produção!U273*PreçoLivre!U275*(1-Painel!$B$8)-U$3-U$4-U$6)*(1-Painel!$E$7)-U$5+U$6)*U$7</f>
        <v>4398291.6854797574</v>
      </c>
      <c r="V279" s="35">
        <f>((Produção!V273*PreçoLivre!V275*(1-Painel!$B$8)-V$3-V$4-V$6)*(1-Painel!$E$7)-V$5+V$6)*V$7</f>
        <v>4144412.4493558127</v>
      </c>
    </row>
    <row r="280" spans="1:22" x14ac:dyDescent="0.25">
      <c r="A280" s="36">
        <v>271</v>
      </c>
      <c r="B280" s="35">
        <f t="shared" si="4"/>
        <v>233263767.00604278</v>
      </c>
      <c r="C280" s="35">
        <f>((Produção!C274*PreçoLivre!C276*(1-Painel!$B$8)-C$3-C$4-C$6)*(1-Painel!$E$7)-C$5+C$6)*C$7</f>
        <v>22174115.919903461</v>
      </c>
      <c r="D280" s="35">
        <f>((Produção!D274*PreçoLivre!D276*(1-Painel!$B$8)-D$3-D$4-D$6)*(1-Painel!$E$7)-D$5+D$6)*D$7</f>
        <v>20176651.14099754</v>
      </c>
      <c r="E280" s="35">
        <f>((Produção!E274*PreçoLivre!E276*(1-Painel!$B$8)-E$3-E$4-E$6)*(1-Painel!$E$7)-E$5+E$6)*E$7</f>
        <v>19149248.672609329</v>
      </c>
      <c r="F280" s="35">
        <f>((Produção!F274*PreçoLivre!F276*(1-Painel!$B$8)-F$3-F$4-F$6)*(1-Painel!$E$7)-F$5+F$6)*F$7</f>
        <v>17836170.446323741</v>
      </c>
      <c r="G280" s="35">
        <f>((Produção!G274*PreçoLivre!G276*(1-Painel!$B$8)-G$3-G$4-G$6)*(1-Painel!$E$7)-G$5+G$6)*G$7</f>
        <v>16933026.540997069</v>
      </c>
      <c r="H280" s="35">
        <f>((Produção!H274*PreçoLivre!H276*(1-Painel!$B$8)-H$3-H$4-H$6)*(1-Painel!$E$7)-H$5+H$6)*H$7</f>
        <v>14965897.86137451</v>
      </c>
      <c r="I280" s="35">
        <f>((Produção!I274*PreçoLivre!I276*(1-Painel!$B$8)-I$3-I$4-I$6)*(1-Painel!$E$7)-I$5+I$6)*I$7</f>
        <v>13567824.044916306</v>
      </c>
      <c r="J280" s="35">
        <f>((Produção!J274*PreçoLivre!J276*(1-Painel!$B$8)-J$3-J$4-J$6)*(1-Painel!$E$7)-J$5+J$6)*J$7</f>
        <v>11699809.74395356</v>
      </c>
      <c r="K280" s="35">
        <f>((Produção!K274*PreçoLivre!K276*(1-Painel!$B$8)-K$3-K$4-K$6)*(1-Painel!$E$7)-K$5+K$6)*K$7</f>
        <v>11420311.511191124</v>
      </c>
      <c r="L280" s="35">
        <f>((Produção!L274*PreçoLivre!L276*(1-Painel!$B$8)-L$3-L$4-L$6)*(1-Painel!$E$7)-L$5+L$6)*L$7</f>
        <v>10789244.528234925</v>
      </c>
      <c r="M280" s="35">
        <f>((Produção!M274*PreçoLivre!M276*(1-Painel!$B$8)-M$3-M$4-M$6)*(1-Painel!$E$7)-M$5+M$6)*M$7</f>
        <v>10082152.132077537</v>
      </c>
      <c r="N280" s="35">
        <f>((Produção!N274*PreçoLivre!N276*(1-Painel!$B$8)-N$3-N$4-N$6)*(1-Painel!$E$7)-N$5+N$6)*N$7</f>
        <v>9311565.0940189399</v>
      </c>
      <c r="O280" s="35">
        <f>((Produção!O274*PreçoLivre!O276*(1-Painel!$B$8)-O$3-O$4-O$6)*(1-Painel!$E$7)-O$5+O$6)*O$7</f>
        <v>8773357.1866607368</v>
      </c>
      <c r="P280" s="35">
        <f>((Produção!P274*PreçoLivre!P276*(1-Painel!$B$8)-P$3-P$4-P$6)*(1-Painel!$E$7)-P$5+P$6)*P$7</f>
        <v>8080644.3719497407</v>
      </c>
      <c r="Q280" s="35">
        <f>((Produção!Q274*PreçoLivre!Q276*(1-Painel!$B$8)-Q$3-Q$4-Q$6)*(1-Painel!$E$7)-Q$5+Q$6)*Q$7</f>
        <v>7240261.5984674683</v>
      </c>
      <c r="R280" s="35">
        <f>((Produção!R274*PreçoLivre!R276*(1-Painel!$B$8)-R$3-R$4-R$6)*(1-Painel!$E$7)-R$5+R$6)*R$7</f>
        <v>7132739.9042189782</v>
      </c>
      <c r="S280" s="35">
        <f>((Produção!S274*PreçoLivre!S276*(1-Painel!$B$8)-S$3-S$4-S$6)*(1-Painel!$E$7)-S$5+S$6)*S$7</f>
        <v>6696988.1439102599</v>
      </c>
      <c r="T280" s="35">
        <f>((Produção!T274*PreçoLivre!T276*(1-Painel!$B$8)-T$3-T$4-T$6)*(1-Painel!$E$7)-T$5+T$6)*T$7</f>
        <v>6051417.8792875651</v>
      </c>
      <c r="U280" s="35">
        <f>((Produção!U274*PreçoLivre!U276*(1-Painel!$B$8)-U$3-U$4-U$6)*(1-Painel!$E$7)-U$5+U$6)*U$7</f>
        <v>5855241.619848161</v>
      </c>
      <c r="V280" s="35">
        <f>((Produção!V274*PreçoLivre!V276*(1-Painel!$B$8)-V$3-V$4-V$6)*(1-Painel!$E$7)-V$5+V$6)*V$7</f>
        <v>5327098.6651018225</v>
      </c>
    </row>
    <row r="281" spans="1:22" x14ac:dyDescent="0.25">
      <c r="A281" s="36">
        <v>272</v>
      </c>
      <c r="B281" s="35">
        <f t="shared" si="4"/>
        <v>279712570.69022614</v>
      </c>
      <c r="C281" s="35">
        <f>((Produção!C275*PreçoLivre!C277*(1-Painel!$B$8)-C$3-C$4-C$6)*(1-Painel!$E$7)-C$5+C$6)*C$7</f>
        <v>23594051.753583554</v>
      </c>
      <c r="D281" s="35">
        <f>((Produção!D275*PreçoLivre!D277*(1-Painel!$B$8)-D$3-D$4-D$6)*(1-Painel!$E$7)-D$5+D$6)*D$7</f>
        <v>22760097.379368201</v>
      </c>
      <c r="E281" s="35">
        <f>((Produção!E275*PreçoLivre!E277*(1-Painel!$B$8)-E$3-E$4-E$6)*(1-Painel!$E$7)-E$5+E$6)*E$7</f>
        <v>22375768.096818708</v>
      </c>
      <c r="F281" s="35">
        <f>((Produção!F275*PreçoLivre!F277*(1-Painel!$B$8)-F$3-F$4-F$6)*(1-Painel!$E$7)-F$5+F$6)*F$7</f>
        <v>21889098.368606474</v>
      </c>
      <c r="G281" s="35">
        <f>((Produção!G275*PreçoLivre!G277*(1-Painel!$B$8)-G$3-G$4-G$6)*(1-Painel!$E$7)-G$5+G$6)*G$7</f>
        <v>20062471.225030549</v>
      </c>
      <c r="H281" s="35">
        <f>((Produção!H275*PreçoLivre!H277*(1-Painel!$B$8)-H$3-H$4-H$6)*(1-Painel!$E$7)-H$5+H$6)*H$7</f>
        <v>19305211.506566551</v>
      </c>
      <c r="I281" s="35">
        <f>((Produção!I275*PreçoLivre!I277*(1-Painel!$B$8)-I$3-I$4-I$6)*(1-Painel!$E$7)-I$5+I$6)*I$7</f>
        <v>17897207.436853837</v>
      </c>
      <c r="J281" s="35">
        <f>((Produção!J275*PreçoLivre!J277*(1-Painel!$B$8)-J$3-J$4-J$6)*(1-Painel!$E$7)-J$5+J$6)*J$7</f>
        <v>16513274.828687934</v>
      </c>
      <c r="K281" s="35">
        <f>((Produção!K275*PreçoLivre!K277*(1-Painel!$B$8)-K$3-K$4-K$6)*(1-Painel!$E$7)-K$5+K$6)*K$7</f>
        <v>15071086.160853771</v>
      </c>
      <c r="L281" s="35">
        <f>((Produção!L275*PreçoLivre!L277*(1-Painel!$B$8)-L$3-L$4-L$6)*(1-Painel!$E$7)-L$5+L$6)*L$7</f>
        <v>14408521.830852367</v>
      </c>
      <c r="M281" s="35">
        <f>((Produção!M275*PreçoLivre!M277*(1-Painel!$B$8)-M$3-M$4-M$6)*(1-Painel!$E$7)-M$5+M$6)*M$7</f>
        <v>12519278.929789307</v>
      </c>
      <c r="N281" s="35">
        <f>((Produção!N275*PreçoLivre!N277*(1-Painel!$B$8)-N$3-N$4-N$6)*(1-Painel!$E$7)-N$5+N$6)*N$7</f>
        <v>11170628.897462878</v>
      </c>
      <c r="O281" s="35">
        <f>((Produção!O275*PreçoLivre!O277*(1-Painel!$B$8)-O$3-O$4-O$6)*(1-Painel!$E$7)-O$5+O$6)*O$7</f>
        <v>10200505.922097906</v>
      </c>
      <c r="P281" s="35">
        <f>((Produção!P275*PreçoLivre!P277*(1-Painel!$B$8)-P$3-P$4-P$6)*(1-Painel!$E$7)-P$5+P$6)*P$7</f>
        <v>9554710.4960007276</v>
      </c>
      <c r="Q281" s="35">
        <f>((Produção!Q275*PreçoLivre!Q277*(1-Painel!$B$8)-Q$3-Q$4-Q$6)*(1-Painel!$E$7)-Q$5+Q$6)*Q$7</f>
        <v>8750222.5374665558</v>
      </c>
      <c r="R281" s="35">
        <f>((Produção!R275*PreçoLivre!R277*(1-Painel!$B$8)-R$3-R$4-R$6)*(1-Painel!$E$7)-R$5+R$6)*R$7</f>
        <v>8153900.356950514</v>
      </c>
      <c r="S281" s="35">
        <f>((Produção!S275*PreçoLivre!S277*(1-Painel!$B$8)-S$3-S$4-S$6)*(1-Painel!$E$7)-S$5+S$6)*S$7</f>
        <v>7520078.7886796445</v>
      </c>
      <c r="T281" s="35">
        <f>((Produção!T275*PreçoLivre!T277*(1-Painel!$B$8)-T$3-T$4-T$6)*(1-Painel!$E$7)-T$5+T$6)*T$7</f>
        <v>6602436.3518012632</v>
      </c>
      <c r="U281" s="35">
        <f>((Produção!U275*PreçoLivre!U277*(1-Painel!$B$8)-U$3-U$4-U$6)*(1-Painel!$E$7)-U$5+U$6)*U$7</f>
        <v>5826699.2262147274</v>
      </c>
      <c r="V281" s="35">
        <f>((Produção!V275*PreçoLivre!V277*(1-Painel!$B$8)-V$3-V$4-V$6)*(1-Painel!$E$7)-V$5+V$6)*V$7</f>
        <v>5537320.5965406969</v>
      </c>
    </row>
    <row r="282" spans="1:22" x14ac:dyDescent="0.25">
      <c r="A282" s="36">
        <v>273</v>
      </c>
      <c r="B282" s="35">
        <f t="shared" si="4"/>
        <v>198785740.25678718</v>
      </c>
      <c r="C282" s="35">
        <f>((Produção!C276*PreçoLivre!C278*(1-Painel!$B$8)-C$3-C$4-C$6)*(1-Painel!$E$7)-C$5+C$6)*C$7</f>
        <v>22042217.453151949</v>
      </c>
      <c r="D282" s="35">
        <f>((Produção!D276*PreçoLivre!D278*(1-Painel!$B$8)-D$3-D$4-D$6)*(1-Painel!$E$7)-D$5+D$6)*D$7</f>
        <v>19428351.002164591</v>
      </c>
      <c r="E282" s="35">
        <f>((Produção!E276*PreçoLivre!E278*(1-Painel!$B$8)-E$3-E$4-E$6)*(1-Painel!$E$7)-E$5+E$6)*E$7</f>
        <v>17303427.189292498</v>
      </c>
      <c r="F282" s="35">
        <f>((Produção!F276*PreçoLivre!F278*(1-Painel!$B$8)-F$3-F$4-F$6)*(1-Painel!$E$7)-F$5+F$6)*F$7</f>
        <v>15577439.612964263</v>
      </c>
      <c r="G282" s="35">
        <f>((Produção!G276*PreçoLivre!G278*(1-Painel!$B$8)-G$3-G$4-G$6)*(1-Painel!$E$7)-G$5+G$6)*G$7</f>
        <v>14011925.479693431</v>
      </c>
      <c r="H282" s="35">
        <f>((Produção!H276*PreçoLivre!H278*(1-Painel!$B$8)-H$3-H$4-H$6)*(1-Painel!$E$7)-H$5+H$6)*H$7</f>
        <v>12606236.859720495</v>
      </c>
      <c r="I282" s="35">
        <f>((Produção!I276*PreçoLivre!I278*(1-Painel!$B$8)-I$3-I$4-I$6)*(1-Painel!$E$7)-I$5+I$6)*I$7</f>
        <v>11327877.467916884</v>
      </c>
      <c r="J282" s="35">
        <f>((Produção!J276*PreçoLivre!J278*(1-Painel!$B$8)-J$3-J$4-J$6)*(1-Painel!$E$7)-J$5+J$6)*J$7</f>
        <v>10227436.152938671</v>
      </c>
      <c r="K282" s="35">
        <f>((Produção!K276*PreçoLivre!K278*(1-Painel!$B$8)-K$3-K$4-K$6)*(1-Painel!$E$7)-K$5+K$6)*K$7</f>
        <v>9791812.2187216077</v>
      </c>
      <c r="L282" s="35">
        <f>((Produção!L276*PreçoLivre!L278*(1-Painel!$B$8)-L$3-L$4-L$6)*(1-Painel!$E$7)-L$5+L$6)*L$7</f>
        <v>8833555.2615392376</v>
      </c>
      <c r="M282" s="35">
        <f>((Produção!M276*PreçoLivre!M278*(1-Painel!$B$8)-M$3-M$4-M$6)*(1-Painel!$E$7)-M$5+M$6)*M$7</f>
        <v>8399384.6234186925</v>
      </c>
      <c r="N282" s="35">
        <f>((Produção!N276*PreçoLivre!N278*(1-Painel!$B$8)-N$3-N$4-N$6)*(1-Painel!$E$7)-N$5+N$6)*N$7</f>
        <v>7587691.3861226058</v>
      </c>
      <c r="O282" s="35">
        <f>((Produção!O276*PreçoLivre!O278*(1-Painel!$B$8)-O$3-O$4-O$6)*(1-Painel!$E$7)-O$5+O$6)*O$7</f>
        <v>7222255.2895335946</v>
      </c>
      <c r="P282" s="35">
        <f>((Produção!P276*PreçoLivre!P278*(1-Painel!$B$8)-P$3-P$4-P$6)*(1-Painel!$E$7)-P$5+P$6)*P$7</f>
        <v>6339661.3767940942</v>
      </c>
      <c r="Q282" s="35">
        <f>((Produção!Q276*PreçoLivre!Q278*(1-Painel!$B$8)-Q$3-Q$4-Q$6)*(1-Painel!$E$7)-Q$5+Q$6)*Q$7</f>
        <v>5456957.6821078714</v>
      </c>
      <c r="R282" s="35">
        <f>((Produção!R276*PreçoLivre!R278*(1-Painel!$B$8)-R$3-R$4-R$6)*(1-Painel!$E$7)-R$5+R$6)*R$7</f>
        <v>5003101.6451892825</v>
      </c>
      <c r="S282" s="35">
        <f>((Produção!S276*PreçoLivre!S278*(1-Painel!$B$8)-S$3-S$4-S$6)*(1-Painel!$E$7)-S$5+S$6)*S$7</f>
        <v>5049445.4141573235</v>
      </c>
      <c r="T282" s="35">
        <f>((Produção!T276*PreçoLivre!T278*(1-Painel!$B$8)-T$3-T$4-T$6)*(1-Painel!$E$7)-T$5+T$6)*T$7</f>
        <v>4689544.569586766</v>
      </c>
      <c r="U282" s="35">
        <f>((Produção!U276*PreçoLivre!U278*(1-Painel!$B$8)-U$3-U$4-U$6)*(1-Painel!$E$7)-U$5+U$6)*U$7</f>
        <v>4074093.9553053486</v>
      </c>
      <c r="V282" s="35">
        <f>((Produção!V276*PreçoLivre!V278*(1-Painel!$B$8)-V$3-V$4-V$6)*(1-Painel!$E$7)-V$5+V$6)*V$7</f>
        <v>3813325.6164679923</v>
      </c>
    </row>
    <row r="283" spans="1:22" x14ac:dyDescent="0.25">
      <c r="A283" s="36">
        <v>274</v>
      </c>
      <c r="B283" s="35">
        <f t="shared" si="4"/>
        <v>230977255.68500611</v>
      </c>
      <c r="C283" s="35">
        <f>((Produção!C277*PreçoLivre!C279*(1-Painel!$B$8)-C$3-C$4-C$6)*(1-Painel!$E$7)-C$5+C$6)*C$7</f>
        <v>22965897.404254343</v>
      </c>
      <c r="D283" s="35">
        <f>((Produção!D277*PreçoLivre!D279*(1-Painel!$B$8)-D$3-D$4-D$6)*(1-Painel!$E$7)-D$5+D$6)*D$7</f>
        <v>21136295.068879437</v>
      </c>
      <c r="E283" s="35">
        <f>((Produção!E277*PreçoLivre!E279*(1-Painel!$B$8)-E$3-E$4-E$6)*(1-Painel!$E$7)-E$5+E$6)*E$7</f>
        <v>19638316.237226024</v>
      </c>
      <c r="F283" s="35">
        <f>((Produção!F277*PreçoLivre!F279*(1-Painel!$B$8)-F$3-F$4-F$6)*(1-Painel!$E$7)-F$5+F$6)*F$7</f>
        <v>18072482.880373858</v>
      </c>
      <c r="G283" s="35">
        <f>((Produção!G277*PreçoLivre!G279*(1-Painel!$B$8)-G$3-G$4-G$6)*(1-Painel!$E$7)-G$5+G$6)*G$7</f>
        <v>15104491.123315511</v>
      </c>
      <c r="H283" s="35">
        <f>((Produção!H277*PreçoLivre!H279*(1-Painel!$B$8)-H$3-H$4-H$6)*(1-Painel!$E$7)-H$5+H$6)*H$7</f>
        <v>13894502.752998697</v>
      </c>
      <c r="I283" s="35">
        <f>((Produção!I277*PreçoLivre!I279*(1-Painel!$B$8)-I$3-I$4-I$6)*(1-Painel!$E$7)-I$5+I$6)*I$7</f>
        <v>12445857.432464486</v>
      </c>
      <c r="J283" s="35">
        <f>((Produção!J277*PreçoLivre!J279*(1-Painel!$B$8)-J$3-J$4-J$6)*(1-Painel!$E$7)-J$5+J$6)*J$7</f>
        <v>12182991.10055292</v>
      </c>
      <c r="K283" s="35">
        <f>((Produção!K277*PreçoLivre!K279*(1-Painel!$B$8)-K$3-K$4-K$6)*(1-Painel!$E$7)-K$5+K$6)*K$7</f>
        <v>11343766.433843944</v>
      </c>
      <c r="L283" s="35">
        <f>((Produção!L277*PreçoLivre!L279*(1-Painel!$B$8)-L$3-L$4-L$6)*(1-Painel!$E$7)-L$5+L$6)*L$7</f>
        <v>10626605.941194298</v>
      </c>
      <c r="M283" s="35">
        <f>((Produção!M277*PreçoLivre!M279*(1-Painel!$B$8)-M$3-M$4-M$6)*(1-Painel!$E$7)-M$5+M$6)*M$7</f>
        <v>9829787.7492865045</v>
      </c>
      <c r="N283" s="35">
        <f>((Produção!N277*PreçoLivre!N279*(1-Painel!$B$8)-N$3-N$4-N$6)*(1-Painel!$E$7)-N$5+N$6)*N$7</f>
        <v>9107789.007469343</v>
      </c>
      <c r="O283" s="35">
        <f>((Produção!O277*PreçoLivre!O279*(1-Painel!$B$8)-O$3-O$4-O$6)*(1-Painel!$E$7)-O$5+O$6)*O$7</f>
        <v>8817627.5007732641</v>
      </c>
      <c r="P283" s="35">
        <f>((Produção!P277*PreçoLivre!P279*(1-Painel!$B$8)-P$3-P$4-P$6)*(1-Painel!$E$7)-P$5+P$6)*P$7</f>
        <v>8114219.2177787721</v>
      </c>
      <c r="Q283" s="35">
        <f>((Produção!Q277*PreçoLivre!Q279*(1-Painel!$B$8)-Q$3-Q$4-Q$6)*(1-Painel!$E$7)-Q$5+Q$6)*Q$7</f>
        <v>7308679.348175467</v>
      </c>
      <c r="R283" s="35">
        <f>((Produção!R277*PreçoLivre!R279*(1-Painel!$B$8)-R$3-R$4-R$6)*(1-Painel!$E$7)-R$5+R$6)*R$7</f>
        <v>6799313.6678943653</v>
      </c>
      <c r="S283" s="35">
        <f>((Produção!S277*PreçoLivre!S279*(1-Painel!$B$8)-S$3-S$4-S$6)*(1-Painel!$E$7)-S$5+S$6)*S$7</f>
        <v>6358744.6684701173</v>
      </c>
      <c r="T283" s="35">
        <f>((Produção!T277*PreçoLivre!T279*(1-Painel!$B$8)-T$3-T$4-T$6)*(1-Painel!$E$7)-T$5+T$6)*T$7</f>
        <v>6113231.5962093743</v>
      </c>
      <c r="U283" s="35">
        <f>((Produção!U277*PreçoLivre!U279*(1-Painel!$B$8)-U$3-U$4-U$6)*(1-Painel!$E$7)-U$5+U$6)*U$7</f>
        <v>5731002.6840433488</v>
      </c>
      <c r="V283" s="35">
        <f>((Produção!V277*PreçoLivre!V279*(1-Painel!$B$8)-V$3-V$4-V$6)*(1-Painel!$E$7)-V$5+V$6)*V$7</f>
        <v>5385653.8698020643</v>
      </c>
    </row>
    <row r="284" spans="1:22" x14ac:dyDescent="0.25">
      <c r="A284" s="36">
        <v>275</v>
      </c>
      <c r="B284" s="35">
        <f t="shared" si="4"/>
        <v>243225664.13614661</v>
      </c>
      <c r="C284" s="35">
        <f>((Produção!C278*PreçoLivre!C280*(1-Painel!$B$8)-C$3-C$4-C$6)*(1-Painel!$E$7)-C$5+C$6)*C$7</f>
        <v>23248031.496495597</v>
      </c>
      <c r="D284" s="35">
        <f>((Produção!D278*PreçoLivre!D280*(1-Painel!$B$8)-D$3-D$4-D$6)*(1-Painel!$E$7)-D$5+D$6)*D$7</f>
        <v>21844183.565723862</v>
      </c>
      <c r="E284" s="35">
        <f>((Produção!E278*PreçoLivre!E280*(1-Painel!$B$8)-E$3-E$4-E$6)*(1-Painel!$E$7)-E$5+E$6)*E$7</f>
        <v>19559811.706193756</v>
      </c>
      <c r="F284" s="35">
        <f>((Produção!F278*PreçoLivre!F280*(1-Painel!$B$8)-F$3-F$4-F$6)*(1-Painel!$E$7)-F$5+F$6)*F$7</f>
        <v>18907590.642037123</v>
      </c>
      <c r="G284" s="35">
        <f>((Produção!G278*PreçoLivre!G280*(1-Painel!$B$8)-G$3-G$4-G$6)*(1-Painel!$E$7)-G$5+G$6)*G$7</f>
        <v>17527308.942478109</v>
      </c>
      <c r="H284" s="35">
        <f>((Produção!H278*PreçoLivre!H280*(1-Painel!$B$8)-H$3-H$4-H$6)*(1-Painel!$E$7)-H$5+H$6)*H$7</f>
        <v>16195717.213119345</v>
      </c>
      <c r="I284" s="35">
        <f>((Produção!I278*PreçoLivre!I280*(1-Painel!$B$8)-I$3-I$4-I$6)*(1-Painel!$E$7)-I$5+I$6)*I$7</f>
        <v>14929087.164333576</v>
      </c>
      <c r="J284" s="35">
        <f>((Produção!J278*PreçoLivre!J280*(1-Painel!$B$8)-J$3-J$4-J$6)*(1-Painel!$E$7)-J$5+J$6)*J$7</f>
        <v>13788983.026637359</v>
      </c>
      <c r="K284" s="35">
        <f>((Produção!K278*PreçoLivre!K280*(1-Painel!$B$8)-K$3-K$4-K$6)*(1-Painel!$E$7)-K$5+K$6)*K$7</f>
        <v>12644912.922164345</v>
      </c>
      <c r="L284" s="35">
        <f>((Produção!L278*PreçoLivre!L280*(1-Painel!$B$8)-L$3-L$4-L$6)*(1-Painel!$E$7)-L$5+L$6)*L$7</f>
        <v>11569516.991933454</v>
      </c>
      <c r="M284" s="35">
        <f>((Produção!M278*PreçoLivre!M280*(1-Painel!$B$8)-M$3-M$4-M$6)*(1-Painel!$E$7)-M$5+M$6)*M$7</f>
        <v>10008071.026322961</v>
      </c>
      <c r="N284" s="35">
        <f>((Produção!N278*PreçoLivre!N280*(1-Painel!$B$8)-N$3-N$4-N$6)*(1-Painel!$E$7)-N$5+N$6)*N$7</f>
        <v>9534873.9448872469</v>
      </c>
      <c r="O284" s="35">
        <f>((Produção!O278*PreçoLivre!O280*(1-Painel!$B$8)-O$3-O$4-O$6)*(1-Painel!$E$7)-O$5+O$6)*O$7</f>
        <v>9267124.24822326</v>
      </c>
      <c r="P284" s="35">
        <f>((Produção!P278*PreçoLivre!P280*(1-Painel!$B$8)-P$3-P$4-P$6)*(1-Painel!$E$7)-P$5+P$6)*P$7</f>
        <v>8093887.364597341</v>
      </c>
      <c r="Q284" s="35">
        <f>((Produção!Q278*PreçoLivre!Q280*(1-Painel!$B$8)-Q$3-Q$4-Q$6)*(1-Painel!$E$7)-Q$5+Q$6)*Q$7</f>
        <v>7292025.798240168</v>
      </c>
      <c r="R284" s="35">
        <f>((Produção!R278*PreçoLivre!R280*(1-Painel!$B$8)-R$3-R$4-R$6)*(1-Painel!$E$7)-R$5+R$6)*R$7</f>
        <v>6593752.2695977427</v>
      </c>
      <c r="S284" s="35">
        <f>((Produção!S278*PreçoLivre!S280*(1-Painel!$B$8)-S$3-S$4-S$6)*(1-Painel!$E$7)-S$5+S$6)*S$7</f>
        <v>5961076.3204723485</v>
      </c>
      <c r="T284" s="35">
        <f>((Produção!T278*PreçoLivre!T280*(1-Painel!$B$8)-T$3-T$4-T$6)*(1-Painel!$E$7)-T$5+T$6)*T$7</f>
        <v>5772783.9484596504</v>
      </c>
      <c r="U284" s="35">
        <f>((Produção!U278*PreçoLivre!U280*(1-Painel!$B$8)-U$3-U$4-U$6)*(1-Painel!$E$7)-U$5+U$6)*U$7</f>
        <v>5389384.4372608522</v>
      </c>
      <c r="V284" s="35">
        <f>((Produção!V278*PreçoLivre!V280*(1-Painel!$B$8)-V$3-V$4-V$6)*(1-Painel!$E$7)-V$5+V$6)*V$7</f>
        <v>5097541.1069684681</v>
      </c>
    </row>
    <row r="285" spans="1:22" x14ac:dyDescent="0.25">
      <c r="A285" s="36">
        <v>276</v>
      </c>
      <c r="B285" s="35">
        <f t="shared" si="4"/>
        <v>215041479.83913928</v>
      </c>
      <c r="C285" s="35">
        <f>((Produção!C279*PreçoLivre!C281*(1-Painel!$B$8)-C$3-C$4-C$6)*(1-Painel!$E$7)-C$5+C$6)*C$7</f>
        <v>22178625.849159393</v>
      </c>
      <c r="D285" s="35">
        <f>((Produção!D279*PreçoLivre!D281*(1-Painel!$B$8)-D$3-D$4-D$6)*(1-Painel!$E$7)-D$5+D$6)*D$7</f>
        <v>19642783.350445792</v>
      </c>
      <c r="E285" s="35">
        <f>((Produção!E279*PreçoLivre!E281*(1-Painel!$B$8)-E$3-E$4-E$6)*(1-Painel!$E$7)-E$5+E$6)*E$7</f>
        <v>19009426.726183265</v>
      </c>
      <c r="F285" s="35">
        <f>((Produção!F279*PreçoLivre!F281*(1-Painel!$B$8)-F$3-F$4-F$6)*(1-Painel!$E$7)-F$5+F$6)*F$7</f>
        <v>17105595.027785059</v>
      </c>
      <c r="G285" s="35">
        <f>((Produção!G279*PreçoLivre!G281*(1-Painel!$B$8)-G$3-G$4-G$6)*(1-Painel!$E$7)-G$5+G$6)*G$7</f>
        <v>14821937.356623698</v>
      </c>
      <c r="H285" s="35">
        <f>((Produção!H279*PreçoLivre!H281*(1-Painel!$B$8)-H$3-H$4-H$6)*(1-Painel!$E$7)-H$5+H$6)*H$7</f>
        <v>13895914.19508756</v>
      </c>
      <c r="I285" s="35">
        <f>((Produção!I279*PreçoLivre!I281*(1-Painel!$B$8)-I$3-I$4-I$6)*(1-Painel!$E$7)-I$5+I$6)*I$7</f>
        <v>12881595.973894224</v>
      </c>
      <c r="J285" s="35">
        <f>((Produção!J279*PreçoLivre!J281*(1-Painel!$B$8)-J$3-J$4-J$6)*(1-Painel!$E$7)-J$5+J$6)*J$7</f>
        <v>11639933.556507435</v>
      </c>
      <c r="K285" s="35">
        <f>((Produção!K279*PreçoLivre!K281*(1-Painel!$B$8)-K$3-K$4-K$6)*(1-Painel!$E$7)-K$5+K$6)*K$7</f>
        <v>10845765.579967663</v>
      </c>
      <c r="L285" s="35">
        <f>((Produção!L279*PreçoLivre!L281*(1-Painel!$B$8)-L$3-L$4-L$6)*(1-Painel!$E$7)-L$5+L$6)*L$7</f>
        <v>10022293.023199469</v>
      </c>
      <c r="M285" s="35">
        <f>((Produção!M279*PreçoLivre!M281*(1-Painel!$B$8)-M$3-M$4-M$6)*(1-Painel!$E$7)-M$5+M$6)*M$7</f>
        <v>9033720.0892407298</v>
      </c>
      <c r="N285" s="35">
        <f>((Produção!N279*PreçoLivre!N281*(1-Painel!$B$8)-N$3-N$4-N$6)*(1-Painel!$E$7)-N$5+N$6)*N$7</f>
        <v>8688907.8811214343</v>
      </c>
      <c r="O285" s="35">
        <f>((Produção!O279*PreçoLivre!O281*(1-Painel!$B$8)-O$3-O$4-O$6)*(1-Painel!$E$7)-O$5+O$6)*O$7</f>
        <v>7716457.090637167</v>
      </c>
      <c r="P285" s="35">
        <f>((Produção!P279*PreçoLivre!P281*(1-Painel!$B$8)-P$3-P$4-P$6)*(1-Painel!$E$7)-P$5+P$6)*P$7</f>
        <v>6772922.1251942636</v>
      </c>
      <c r="Q285" s="35">
        <f>((Produção!Q279*PreçoLivre!Q281*(1-Painel!$B$8)-Q$3-Q$4-Q$6)*(1-Painel!$E$7)-Q$5+Q$6)*Q$7</f>
        <v>6038497.9215201875</v>
      </c>
      <c r="R285" s="35">
        <f>((Produção!R279*PreçoLivre!R281*(1-Painel!$B$8)-R$3-R$4-R$6)*(1-Painel!$E$7)-R$5+R$6)*R$7</f>
        <v>5490700.3317905823</v>
      </c>
      <c r="S285" s="35">
        <f>((Produção!S279*PreçoLivre!S281*(1-Painel!$B$8)-S$3-S$4-S$6)*(1-Painel!$E$7)-S$5+S$6)*S$7</f>
        <v>5184368.4673131574</v>
      </c>
      <c r="T285" s="35">
        <f>((Produção!T279*PreçoLivre!T281*(1-Painel!$B$8)-T$3-T$4-T$6)*(1-Painel!$E$7)-T$5+T$6)*T$7</f>
        <v>4897918.9438459557</v>
      </c>
      <c r="U285" s="35">
        <f>((Produção!U279*PreçoLivre!U281*(1-Painel!$B$8)-U$3-U$4-U$6)*(1-Painel!$E$7)-U$5+U$6)*U$7</f>
        <v>4635625.6144139385</v>
      </c>
      <c r="V285" s="35">
        <f>((Produção!V279*PreçoLivre!V281*(1-Painel!$B$8)-V$3-V$4-V$6)*(1-Painel!$E$7)-V$5+V$6)*V$7</f>
        <v>4538490.7352083167</v>
      </c>
    </row>
    <row r="286" spans="1:22" x14ac:dyDescent="0.25">
      <c r="A286" s="36">
        <v>277</v>
      </c>
      <c r="B286" s="35">
        <f t="shared" si="4"/>
        <v>223800976.1934444</v>
      </c>
      <c r="C286" s="35">
        <f>((Produção!C280*PreçoLivre!C282*(1-Painel!$B$8)-C$3-C$4-C$6)*(1-Painel!$E$7)-C$5+C$6)*C$7</f>
        <v>22366603.900663853</v>
      </c>
      <c r="D286" s="35">
        <f>((Produção!D280*PreçoLivre!D282*(1-Painel!$B$8)-D$3-D$4-D$6)*(1-Painel!$E$7)-D$5+D$6)*D$7</f>
        <v>21769139.889818344</v>
      </c>
      <c r="E286" s="35">
        <f>((Produção!E280*PreçoLivre!E282*(1-Painel!$B$8)-E$3-E$4-E$6)*(1-Painel!$E$7)-E$5+E$6)*E$7</f>
        <v>20971142.192818571</v>
      </c>
      <c r="F286" s="35">
        <f>((Produção!F280*PreçoLivre!F282*(1-Painel!$B$8)-F$3-F$4-F$6)*(1-Painel!$E$7)-F$5+F$6)*F$7</f>
        <v>17844151.703998286</v>
      </c>
      <c r="G286" s="35">
        <f>((Produção!G280*PreçoLivre!G282*(1-Painel!$B$8)-G$3-G$4-G$6)*(1-Painel!$E$7)-G$5+G$6)*G$7</f>
        <v>16553898.174860051</v>
      </c>
      <c r="H286" s="35">
        <f>((Produção!H280*PreçoLivre!H282*(1-Painel!$B$8)-H$3-H$4-H$6)*(1-Painel!$E$7)-H$5+H$6)*H$7</f>
        <v>15331893.294367058</v>
      </c>
      <c r="I286" s="35">
        <f>((Produção!I280*PreçoLivre!I282*(1-Painel!$B$8)-I$3-I$4-I$6)*(1-Painel!$E$7)-I$5+I$6)*I$7</f>
        <v>13792265.487707678</v>
      </c>
      <c r="J286" s="35">
        <f>((Produção!J280*PreçoLivre!J282*(1-Painel!$B$8)-J$3-J$4-J$6)*(1-Painel!$E$7)-J$5+J$6)*J$7</f>
        <v>12311649.675109716</v>
      </c>
      <c r="K286" s="35">
        <f>((Produção!K280*PreçoLivre!K282*(1-Painel!$B$8)-K$3-K$4-K$6)*(1-Painel!$E$7)-K$5+K$6)*K$7</f>
        <v>10978927.205053616</v>
      </c>
      <c r="L286" s="35">
        <f>((Produção!L280*PreçoLivre!L282*(1-Painel!$B$8)-L$3-L$4-L$6)*(1-Painel!$E$7)-L$5+L$6)*L$7</f>
        <v>10078489.387886023</v>
      </c>
      <c r="M286" s="35">
        <f>((Produção!M280*PreçoLivre!M282*(1-Painel!$B$8)-M$3-M$4-M$6)*(1-Painel!$E$7)-M$5+M$6)*M$7</f>
        <v>9422424.2077875175</v>
      </c>
      <c r="N286" s="35">
        <f>((Produção!N280*PreçoLivre!N282*(1-Painel!$B$8)-N$3-N$4-N$6)*(1-Painel!$E$7)-N$5+N$6)*N$7</f>
        <v>8156871.3274807893</v>
      </c>
      <c r="O286" s="35">
        <f>((Produção!O280*PreçoLivre!O282*(1-Painel!$B$8)-O$3-O$4-O$6)*(1-Painel!$E$7)-O$5+O$6)*O$7</f>
        <v>7568589.0034950944</v>
      </c>
      <c r="P286" s="35">
        <f>((Produção!P280*PreçoLivre!P282*(1-Painel!$B$8)-P$3-P$4-P$6)*(1-Painel!$E$7)-P$5+P$6)*P$7</f>
        <v>6916521.6912567969</v>
      </c>
      <c r="Q286" s="35">
        <f>((Produção!Q280*PreçoLivre!Q282*(1-Painel!$B$8)-Q$3-Q$4-Q$6)*(1-Painel!$E$7)-Q$5+Q$6)*Q$7</f>
        <v>6266838.7717712242</v>
      </c>
      <c r="R286" s="35">
        <f>((Produção!R280*PreçoLivre!R282*(1-Painel!$B$8)-R$3-R$4-R$6)*(1-Painel!$E$7)-R$5+R$6)*R$7</f>
        <v>5345793.6088813422</v>
      </c>
      <c r="S286" s="35">
        <f>((Produção!S280*PreçoLivre!S282*(1-Painel!$B$8)-S$3-S$4-S$6)*(1-Painel!$E$7)-S$5+S$6)*S$7</f>
        <v>5041086.5905384189</v>
      </c>
      <c r="T286" s="35">
        <f>((Produção!T280*PreçoLivre!T282*(1-Painel!$B$8)-T$3-T$4-T$6)*(1-Painel!$E$7)-T$5+T$6)*T$7</f>
        <v>4636620.5657761917</v>
      </c>
      <c r="U286" s="35">
        <f>((Produção!U280*PreçoLivre!U282*(1-Painel!$B$8)-U$3-U$4-U$6)*(1-Painel!$E$7)-U$5+U$6)*U$7</f>
        <v>4268663.3781703347</v>
      </c>
      <c r="V286" s="35">
        <f>((Produção!V280*PreçoLivre!V282*(1-Painel!$B$8)-V$3-V$4-V$6)*(1-Painel!$E$7)-V$5+V$6)*V$7</f>
        <v>4179406.1360034924</v>
      </c>
    </row>
    <row r="287" spans="1:22" x14ac:dyDescent="0.25">
      <c r="A287" s="36">
        <v>278</v>
      </c>
      <c r="B287" s="35">
        <f t="shared" si="4"/>
        <v>219901165.59288836</v>
      </c>
      <c r="C287" s="35">
        <f>((Produção!C281*PreçoLivre!C283*(1-Painel!$B$8)-C$3-C$4-C$6)*(1-Painel!$E$7)-C$5+C$6)*C$7</f>
        <v>21616916.029515497</v>
      </c>
      <c r="D287" s="35">
        <f>((Produção!D281*PreçoLivre!D283*(1-Painel!$B$8)-D$3-D$4-D$6)*(1-Painel!$E$7)-D$5+D$6)*D$7</f>
        <v>19787042.955890652</v>
      </c>
      <c r="E287" s="35">
        <f>((Produção!E281*PreçoLivre!E283*(1-Painel!$B$8)-E$3-E$4-E$6)*(1-Painel!$E$7)-E$5+E$6)*E$7</f>
        <v>17530968.239308663</v>
      </c>
      <c r="F287" s="35">
        <f>((Produção!F281*PreçoLivre!F283*(1-Painel!$B$8)-F$3-F$4-F$6)*(1-Painel!$E$7)-F$5+F$6)*F$7</f>
        <v>16688061.886993948</v>
      </c>
      <c r="G287" s="35">
        <f>((Produção!G281*PreçoLivre!G283*(1-Painel!$B$8)-G$3-G$4-G$6)*(1-Painel!$E$7)-G$5+G$6)*G$7</f>
        <v>14865414.430640537</v>
      </c>
      <c r="H287" s="35">
        <f>((Produção!H281*PreçoLivre!H283*(1-Painel!$B$8)-H$3-H$4-H$6)*(1-Painel!$E$7)-H$5+H$6)*H$7</f>
        <v>13753053.587467849</v>
      </c>
      <c r="I287" s="35">
        <f>((Produção!I281*PreçoLivre!I283*(1-Painel!$B$8)-I$3-I$4-I$6)*(1-Painel!$E$7)-I$5+I$6)*I$7</f>
        <v>12958695.022928348</v>
      </c>
      <c r="J287" s="35">
        <f>((Produção!J281*PreçoLivre!J283*(1-Painel!$B$8)-J$3-J$4-J$6)*(1-Painel!$E$7)-J$5+J$6)*J$7</f>
        <v>12267421.050060887</v>
      </c>
      <c r="K287" s="35">
        <f>((Produção!K281*PreçoLivre!K283*(1-Painel!$B$8)-K$3-K$4-K$6)*(1-Painel!$E$7)-K$5+K$6)*K$7</f>
        <v>11337883.587299399</v>
      </c>
      <c r="L287" s="35">
        <f>((Produção!L281*PreçoLivre!L283*(1-Painel!$B$8)-L$3-L$4-L$6)*(1-Painel!$E$7)-L$5+L$6)*L$7</f>
        <v>10083988.206049496</v>
      </c>
      <c r="M287" s="35">
        <f>((Produção!M281*PreçoLivre!M283*(1-Painel!$B$8)-M$3-M$4-M$6)*(1-Painel!$E$7)-M$5+M$6)*M$7</f>
        <v>9118809.6117556207</v>
      </c>
      <c r="N287" s="35">
        <f>((Produção!N281*PreçoLivre!N283*(1-Painel!$B$8)-N$3-N$4-N$6)*(1-Painel!$E$7)-N$5+N$6)*N$7</f>
        <v>8074321.0560831316</v>
      </c>
      <c r="O287" s="35">
        <f>((Produção!O281*PreçoLivre!O283*(1-Painel!$B$8)-O$3-O$4-O$6)*(1-Painel!$E$7)-O$5+O$6)*O$7</f>
        <v>7614614.0289093396</v>
      </c>
      <c r="P287" s="35">
        <f>((Produção!P281*PreçoLivre!P283*(1-Painel!$B$8)-P$3-P$4-P$6)*(1-Painel!$E$7)-P$5+P$6)*P$7</f>
        <v>7106752.1508179214</v>
      </c>
      <c r="Q287" s="35">
        <f>((Produção!Q281*PreçoLivre!Q283*(1-Painel!$B$8)-Q$3-Q$4-Q$6)*(1-Painel!$E$7)-Q$5+Q$6)*Q$7</f>
        <v>6890562.7070231047</v>
      </c>
      <c r="R287" s="35">
        <f>((Produção!R281*PreçoLivre!R283*(1-Painel!$B$8)-R$3-R$4-R$6)*(1-Painel!$E$7)-R$5+R$6)*R$7</f>
        <v>6427348.5556764016</v>
      </c>
      <c r="S287" s="35">
        <f>((Produção!S281*PreçoLivre!S283*(1-Painel!$B$8)-S$3-S$4-S$6)*(1-Painel!$E$7)-S$5+S$6)*S$7</f>
        <v>6596740.5439903485</v>
      </c>
      <c r="T287" s="35">
        <f>((Produção!T281*PreçoLivre!T283*(1-Painel!$B$8)-T$3-T$4-T$6)*(1-Painel!$E$7)-T$5+T$6)*T$7</f>
        <v>6160233.374252568</v>
      </c>
      <c r="U287" s="35">
        <f>((Produção!U281*PreçoLivre!U283*(1-Painel!$B$8)-U$3-U$4-U$6)*(1-Painel!$E$7)-U$5+U$6)*U$7</f>
        <v>5673270.3992750542</v>
      </c>
      <c r="V287" s="35">
        <f>((Produção!V281*PreçoLivre!V283*(1-Painel!$B$8)-V$3-V$4-V$6)*(1-Painel!$E$7)-V$5+V$6)*V$7</f>
        <v>5349068.1689495966</v>
      </c>
    </row>
    <row r="288" spans="1:22" x14ac:dyDescent="0.25">
      <c r="A288" s="36">
        <v>279</v>
      </c>
      <c r="B288" s="35">
        <f t="shared" si="4"/>
        <v>205517503.46525347</v>
      </c>
      <c r="C288" s="35">
        <f>((Produção!C282*PreçoLivre!C284*(1-Painel!$B$8)-C$3-C$4-C$6)*(1-Painel!$E$7)-C$5+C$6)*C$7</f>
        <v>22339878.786199994</v>
      </c>
      <c r="D288" s="35">
        <f>((Produção!D282*PreçoLivre!D284*(1-Painel!$B$8)-D$3-D$4-D$6)*(1-Painel!$E$7)-D$5+D$6)*D$7</f>
        <v>20454489.257900935</v>
      </c>
      <c r="E288" s="35">
        <f>((Produção!E282*PreçoLivre!E284*(1-Painel!$B$8)-E$3-E$4-E$6)*(1-Painel!$E$7)-E$5+E$6)*E$7</f>
        <v>18938809.163177799</v>
      </c>
      <c r="F288" s="35">
        <f>((Produção!F282*PreçoLivre!F284*(1-Painel!$B$8)-F$3-F$4-F$6)*(1-Painel!$E$7)-F$5+F$6)*F$7</f>
        <v>16787657.138714362</v>
      </c>
      <c r="G288" s="35">
        <f>((Produção!G282*PreçoLivre!G284*(1-Painel!$B$8)-G$3-G$4-G$6)*(1-Painel!$E$7)-G$5+G$6)*G$7</f>
        <v>14147519.359722195</v>
      </c>
      <c r="H288" s="35">
        <f>((Produção!H282*PreçoLivre!H284*(1-Painel!$B$8)-H$3-H$4-H$6)*(1-Painel!$E$7)-H$5+H$6)*H$7</f>
        <v>12757878.359033668</v>
      </c>
      <c r="I288" s="35">
        <f>((Produção!I282*PreçoLivre!I284*(1-Painel!$B$8)-I$3-I$4-I$6)*(1-Painel!$E$7)-I$5+I$6)*I$7</f>
        <v>11845585.486408684</v>
      </c>
      <c r="J288" s="35">
        <f>((Produção!J282*PreçoLivre!J284*(1-Painel!$B$8)-J$3-J$4-J$6)*(1-Painel!$E$7)-J$5+J$6)*J$7</f>
        <v>10655108.045019234</v>
      </c>
      <c r="K288" s="35">
        <f>((Produção!K282*PreçoLivre!K284*(1-Painel!$B$8)-K$3-K$4-K$6)*(1-Painel!$E$7)-K$5+K$6)*K$7</f>
        <v>9405670.4091239609</v>
      </c>
      <c r="L288" s="35">
        <f>((Produção!L282*PreçoLivre!L284*(1-Painel!$B$8)-L$3-L$4-L$6)*(1-Painel!$E$7)-L$5+L$6)*L$7</f>
        <v>8578576.6563414149</v>
      </c>
      <c r="M288" s="35">
        <f>((Produção!M282*PreçoLivre!M284*(1-Painel!$B$8)-M$3-M$4-M$6)*(1-Painel!$E$7)-M$5+M$6)*M$7</f>
        <v>8122452.56279465</v>
      </c>
      <c r="N288" s="35">
        <f>((Produção!N282*PreçoLivre!N284*(1-Painel!$B$8)-N$3-N$4-N$6)*(1-Painel!$E$7)-N$5+N$6)*N$7</f>
        <v>7481953.2347703911</v>
      </c>
      <c r="O288" s="35">
        <f>((Produção!O282*PreçoLivre!O284*(1-Painel!$B$8)-O$3-O$4-O$6)*(1-Painel!$E$7)-O$5+O$6)*O$7</f>
        <v>6865033.8697346803</v>
      </c>
      <c r="P288" s="35">
        <f>((Produção!P282*PreçoLivre!P284*(1-Painel!$B$8)-P$3-P$4-P$6)*(1-Painel!$E$7)-P$5+P$6)*P$7</f>
        <v>6818981.7700687516</v>
      </c>
      <c r="Q288" s="35">
        <f>((Produção!Q282*PreçoLivre!Q284*(1-Painel!$B$8)-Q$3-Q$4-Q$6)*(1-Painel!$E$7)-Q$5+Q$6)*Q$7</f>
        <v>6103984.8086180435</v>
      </c>
      <c r="R288" s="35">
        <f>((Produção!R282*PreçoLivre!R284*(1-Painel!$B$8)-R$3-R$4-R$6)*(1-Painel!$E$7)-R$5+R$6)*R$7</f>
        <v>5629643.8356927438</v>
      </c>
      <c r="S288" s="35">
        <f>((Produção!S282*PreçoLivre!S284*(1-Painel!$B$8)-S$3-S$4-S$6)*(1-Painel!$E$7)-S$5+S$6)*S$7</f>
        <v>5074101.210814693</v>
      </c>
      <c r="T288" s="35">
        <f>((Produção!T282*PreçoLivre!T284*(1-Painel!$B$8)-T$3-T$4-T$6)*(1-Painel!$E$7)-T$5+T$6)*T$7</f>
        <v>4762230.9160922561</v>
      </c>
      <c r="U288" s="35">
        <f>((Produção!U282*PreçoLivre!U284*(1-Painel!$B$8)-U$3-U$4-U$6)*(1-Painel!$E$7)-U$5+U$6)*U$7</f>
        <v>4648511.4062709277</v>
      </c>
      <c r="V288" s="35">
        <f>((Produção!V282*PreçoLivre!V284*(1-Painel!$B$8)-V$3-V$4-V$6)*(1-Painel!$E$7)-V$5+V$6)*V$7</f>
        <v>4099437.1887541213</v>
      </c>
    </row>
    <row r="289" spans="1:22" x14ac:dyDescent="0.25">
      <c r="A289" s="36">
        <v>280</v>
      </c>
      <c r="B289" s="35">
        <f t="shared" si="4"/>
        <v>221590469.90606526</v>
      </c>
      <c r="C289" s="35">
        <f>((Produção!C283*PreçoLivre!C285*(1-Painel!$B$8)-C$3-C$4-C$6)*(1-Painel!$E$7)-C$5+C$6)*C$7</f>
        <v>21761309.378484827</v>
      </c>
      <c r="D289" s="35">
        <f>((Produção!D283*PreçoLivre!D285*(1-Painel!$B$8)-D$3-D$4-D$6)*(1-Painel!$E$7)-D$5+D$6)*D$7</f>
        <v>20165968.851097595</v>
      </c>
      <c r="E289" s="35">
        <f>((Produção!E283*PreçoLivre!E285*(1-Painel!$B$8)-E$3-E$4-E$6)*(1-Painel!$E$7)-E$5+E$6)*E$7</f>
        <v>17978384.288212869</v>
      </c>
      <c r="F289" s="35">
        <f>((Produção!F283*PreçoLivre!F285*(1-Painel!$B$8)-F$3-F$4-F$6)*(1-Painel!$E$7)-F$5+F$6)*F$7</f>
        <v>16673764.640893133</v>
      </c>
      <c r="G289" s="35">
        <f>((Produção!G283*PreçoLivre!G285*(1-Painel!$B$8)-G$3-G$4-G$6)*(1-Painel!$E$7)-G$5+G$6)*G$7</f>
        <v>16033100.022369443</v>
      </c>
      <c r="H289" s="35">
        <f>((Produção!H283*PreçoLivre!H285*(1-Painel!$B$8)-H$3-H$4-H$6)*(1-Painel!$E$7)-H$5+H$6)*H$7</f>
        <v>14197222.981727764</v>
      </c>
      <c r="I289" s="35">
        <f>((Produção!I283*PreçoLivre!I285*(1-Painel!$B$8)-I$3-I$4-I$6)*(1-Painel!$E$7)-I$5+I$6)*I$7</f>
        <v>13536378.726665553</v>
      </c>
      <c r="J289" s="35">
        <f>((Produção!J283*PreçoLivre!J285*(1-Painel!$B$8)-J$3-J$4-J$6)*(1-Painel!$E$7)-J$5+J$6)*J$7</f>
        <v>12730653.037234457</v>
      </c>
      <c r="K289" s="35">
        <f>((Produção!K283*PreçoLivre!K285*(1-Painel!$B$8)-K$3-K$4-K$6)*(1-Painel!$E$7)-K$5+K$6)*K$7</f>
        <v>11243857.291419152</v>
      </c>
      <c r="L289" s="35">
        <f>((Produção!L283*PreçoLivre!L285*(1-Painel!$B$8)-L$3-L$4-L$6)*(1-Painel!$E$7)-L$5+L$6)*L$7</f>
        <v>10169264.241181629</v>
      </c>
      <c r="M289" s="35">
        <f>((Produção!M283*PreçoLivre!M285*(1-Painel!$B$8)-M$3-M$4-M$6)*(1-Painel!$E$7)-M$5+M$6)*M$7</f>
        <v>9255963.0528226811</v>
      </c>
      <c r="N289" s="35">
        <f>((Produção!N283*PreçoLivre!N285*(1-Painel!$B$8)-N$3-N$4-N$6)*(1-Painel!$E$7)-N$5+N$6)*N$7</f>
        <v>8721546.0697680861</v>
      </c>
      <c r="O289" s="35">
        <f>((Produção!O283*PreçoLivre!O285*(1-Painel!$B$8)-O$3-O$4-O$6)*(1-Painel!$E$7)-O$5+O$6)*O$7</f>
        <v>8093847.04282068</v>
      </c>
      <c r="P289" s="35">
        <f>((Produção!P283*PreçoLivre!P285*(1-Painel!$B$8)-P$3-P$4-P$6)*(1-Painel!$E$7)-P$5+P$6)*P$7</f>
        <v>7482336.8558052508</v>
      </c>
      <c r="Q289" s="35">
        <f>((Produção!Q283*PreçoLivre!Q285*(1-Painel!$B$8)-Q$3-Q$4-Q$6)*(1-Painel!$E$7)-Q$5+Q$6)*Q$7</f>
        <v>6972836.0066662421</v>
      </c>
      <c r="R289" s="35">
        <f>((Produção!R283*PreçoLivre!R285*(1-Painel!$B$8)-R$3-R$4-R$6)*(1-Painel!$E$7)-R$5+R$6)*R$7</f>
        <v>6339788.2521588104</v>
      </c>
      <c r="S289" s="35">
        <f>((Produção!S283*PreçoLivre!S285*(1-Painel!$B$8)-S$3-S$4-S$6)*(1-Painel!$E$7)-S$5+S$6)*S$7</f>
        <v>6041014.3729339298</v>
      </c>
      <c r="T289" s="35">
        <f>((Produção!T283*PreçoLivre!T285*(1-Painel!$B$8)-T$3-T$4-T$6)*(1-Painel!$E$7)-T$5+T$6)*T$7</f>
        <v>5079204.536939634</v>
      </c>
      <c r="U289" s="35">
        <f>((Produção!U283*PreçoLivre!U285*(1-Painel!$B$8)-U$3-U$4-U$6)*(1-Painel!$E$7)-U$5+U$6)*U$7</f>
        <v>4691208.8166779</v>
      </c>
      <c r="V289" s="35">
        <f>((Produção!V283*PreçoLivre!V285*(1-Painel!$B$8)-V$3-V$4-V$6)*(1-Painel!$E$7)-V$5+V$6)*V$7</f>
        <v>4422821.4401855841</v>
      </c>
    </row>
    <row r="290" spans="1:22" x14ac:dyDescent="0.25">
      <c r="A290" s="36">
        <v>281</v>
      </c>
      <c r="B290" s="35">
        <f t="shared" si="4"/>
        <v>219484201.94070056</v>
      </c>
      <c r="C290" s="35">
        <f>((Produção!C284*PreçoLivre!C286*(1-Painel!$B$8)-C$3-C$4-C$6)*(1-Painel!$E$7)-C$5+C$6)*C$7</f>
        <v>22010789.979906145</v>
      </c>
      <c r="D290" s="35">
        <f>((Produção!D284*PreçoLivre!D286*(1-Painel!$B$8)-D$3-D$4-D$6)*(1-Painel!$E$7)-D$5+D$6)*D$7</f>
        <v>20508694.143169619</v>
      </c>
      <c r="E290" s="35">
        <f>((Produção!E284*PreçoLivre!E286*(1-Painel!$B$8)-E$3-E$4-E$6)*(1-Painel!$E$7)-E$5+E$6)*E$7</f>
        <v>18438533.168446653</v>
      </c>
      <c r="F290" s="35">
        <f>((Produção!F284*PreçoLivre!F286*(1-Painel!$B$8)-F$3-F$4-F$6)*(1-Painel!$E$7)-F$5+F$6)*F$7</f>
        <v>16195561.281732136</v>
      </c>
      <c r="G290" s="35">
        <f>((Produção!G284*PreçoLivre!G286*(1-Painel!$B$8)-G$3-G$4-G$6)*(1-Painel!$E$7)-G$5+G$6)*G$7</f>
        <v>15239701.391515506</v>
      </c>
      <c r="H290" s="35">
        <f>((Produção!H284*PreçoLivre!H286*(1-Painel!$B$8)-H$3-H$4-H$6)*(1-Painel!$E$7)-H$5+H$6)*H$7</f>
        <v>14645447.823500143</v>
      </c>
      <c r="I290" s="35">
        <f>((Produção!I284*PreçoLivre!I286*(1-Painel!$B$8)-I$3-I$4-I$6)*(1-Painel!$E$7)-I$5+I$6)*I$7</f>
        <v>13202990.933156064</v>
      </c>
      <c r="J290" s="35">
        <f>((Produção!J284*PreçoLivre!J286*(1-Painel!$B$8)-J$3-J$4-J$6)*(1-Painel!$E$7)-J$5+J$6)*J$7</f>
        <v>12267994.81456889</v>
      </c>
      <c r="K290" s="35">
        <f>((Produção!K284*PreçoLivre!K286*(1-Painel!$B$8)-K$3-K$4-K$6)*(1-Painel!$E$7)-K$5+K$6)*K$7</f>
        <v>12263537.809449015</v>
      </c>
      <c r="L290" s="35">
        <f>((Produção!L284*PreçoLivre!L286*(1-Painel!$B$8)-L$3-L$4-L$6)*(1-Painel!$E$7)-L$5+L$6)*L$7</f>
        <v>11218457.229558205</v>
      </c>
      <c r="M290" s="35">
        <f>((Produção!M284*PreçoLivre!M286*(1-Painel!$B$8)-M$3-M$4-M$6)*(1-Painel!$E$7)-M$5+M$6)*M$7</f>
        <v>9694755.3055640254</v>
      </c>
      <c r="N290" s="35">
        <f>((Produção!N284*PreçoLivre!N286*(1-Painel!$B$8)-N$3-N$4-N$6)*(1-Painel!$E$7)-N$5+N$6)*N$7</f>
        <v>8263652.3650666513</v>
      </c>
      <c r="O290" s="35">
        <f>((Produção!O284*PreçoLivre!O286*(1-Painel!$B$8)-O$3-O$4-O$6)*(1-Painel!$E$7)-O$5+O$6)*O$7</f>
        <v>7292219.769628251</v>
      </c>
      <c r="P290" s="35">
        <f>((Produção!P284*PreçoLivre!P286*(1-Painel!$B$8)-P$3-P$4-P$6)*(1-Painel!$E$7)-P$5+P$6)*P$7</f>
        <v>7162074.4249034785</v>
      </c>
      <c r="Q290" s="35">
        <f>((Produção!Q284*PreçoLivre!Q286*(1-Painel!$B$8)-Q$3-Q$4-Q$6)*(1-Painel!$E$7)-Q$5+Q$6)*Q$7</f>
        <v>6463169.9792321427</v>
      </c>
      <c r="R290" s="35">
        <f>((Produção!R284*PreçoLivre!R286*(1-Painel!$B$8)-R$3-R$4-R$6)*(1-Painel!$E$7)-R$5+R$6)*R$7</f>
        <v>6255418.5191944325</v>
      </c>
      <c r="S290" s="35">
        <f>((Produção!S284*PreçoLivre!S286*(1-Painel!$B$8)-S$3-S$4-S$6)*(1-Painel!$E$7)-S$5+S$6)*S$7</f>
        <v>5406376.8804188017</v>
      </c>
      <c r="T290" s="35">
        <f>((Produção!T284*PreçoLivre!T286*(1-Painel!$B$8)-T$3-T$4-T$6)*(1-Painel!$E$7)-T$5+T$6)*T$7</f>
        <v>4647772.5460761432</v>
      </c>
      <c r="U290" s="35">
        <f>((Produção!U284*PreçoLivre!U286*(1-Painel!$B$8)-U$3-U$4-U$6)*(1-Painel!$E$7)-U$5+U$6)*U$7</f>
        <v>4366929.4617028087</v>
      </c>
      <c r="V290" s="35">
        <f>((Produção!V284*PreçoLivre!V286*(1-Painel!$B$8)-V$3-V$4-V$6)*(1-Painel!$E$7)-V$5+V$6)*V$7</f>
        <v>3940124.1139114774</v>
      </c>
    </row>
    <row r="291" spans="1:22" x14ac:dyDescent="0.25">
      <c r="A291" s="36">
        <v>282</v>
      </c>
      <c r="B291" s="35">
        <f t="shared" si="4"/>
        <v>223543550.58684033</v>
      </c>
      <c r="C291" s="35">
        <f>((Produção!C285*PreçoLivre!C287*(1-Painel!$B$8)-C$3-C$4-C$6)*(1-Painel!$E$7)-C$5+C$6)*C$7</f>
        <v>22818879.270091884</v>
      </c>
      <c r="D291" s="35">
        <f>((Produção!D285*PreçoLivre!D287*(1-Painel!$B$8)-D$3-D$4-D$6)*(1-Painel!$E$7)-D$5+D$6)*D$7</f>
        <v>22217147.641630985</v>
      </c>
      <c r="E291" s="35">
        <f>((Produção!E285*PreçoLivre!E287*(1-Painel!$B$8)-E$3-E$4-E$6)*(1-Painel!$E$7)-E$5+E$6)*E$7</f>
        <v>20199380.659057807</v>
      </c>
      <c r="F291" s="35">
        <f>((Produção!F285*PreçoLivre!F287*(1-Painel!$B$8)-F$3-F$4-F$6)*(1-Painel!$E$7)-F$5+F$6)*F$7</f>
        <v>17965192.336251996</v>
      </c>
      <c r="G291" s="35">
        <f>((Produção!G285*PreçoLivre!G287*(1-Painel!$B$8)-G$3-G$4-G$6)*(1-Painel!$E$7)-G$5+G$6)*G$7</f>
        <v>15974991.7351602</v>
      </c>
      <c r="H291" s="35">
        <f>((Produção!H285*PreçoLivre!H287*(1-Painel!$B$8)-H$3-H$4-H$6)*(1-Painel!$E$7)-H$5+H$6)*H$7</f>
        <v>14424303.474985117</v>
      </c>
      <c r="I291" s="35">
        <f>((Produção!I285*PreçoLivre!I287*(1-Painel!$B$8)-I$3-I$4-I$6)*(1-Painel!$E$7)-I$5+I$6)*I$7</f>
        <v>13162751.435622126</v>
      </c>
      <c r="J291" s="35">
        <f>((Produção!J285*PreçoLivre!J287*(1-Painel!$B$8)-J$3-J$4-J$6)*(1-Painel!$E$7)-J$5+J$6)*J$7</f>
        <v>11836690.862055156</v>
      </c>
      <c r="K291" s="35">
        <f>((Produção!K285*PreçoLivre!K287*(1-Painel!$B$8)-K$3-K$4-K$6)*(1-Painel!$E$7)-K$5+K$6)*K$7</f>
        <v>11181469.011613291</v>
      </c>
      <c r="L291" s="35">
        <f>((Produção!L285*PreçoLivre!L287*(1-Painel!$B$8)-L$3-L$4-L$6)*(1-Painel!$E$7)-L$5+L$6)*L$7</f>
        <v>10271404.285946529</v>
      </c>
      <c r="M291" s="35">
        <f>((Produção!M285*PreçoLivre!M287*(1-Painel!$B$8)-M$3-M$4-M$6)*(1-Painel!$E$7)-M$5+M$6)*M$7</f>
        <v>9305582.8246624731</v>
      </c>
      <c r="N291" s="35">
        <f>((Produção!N285*PreçoLivre!N287*(1-Painel!$B$8)-N$3-N$4-N$6)*(1-Painel!$E$7)-N$5+N$6)*N$7</f>
        <v>8838155.5868057385</v>
      </c>
      <c r="O291" s="35">
        <f>((Produção!O285*PreçoLivre!O287*(1-Painel!$B$8)-O$3-O$4-O$6)*(1-Painel!$E$7)-O$5+O$6)*O$7</f>
        <v>7945801.7019691067</v>
      </c>
      <c r="P291" s="35">
        <f>((Produção!P285*PreçoLivre!P287*(1-Painel!$B$8)-P$3-P$4-P$6)*(1-Painel!$E$7)-P$5+P$6)*P$7</f>
        <v>7031092.0349260047</v>
      </c>
      <c r="Q291" s="35">
        <f>((Produção!Q285*PreçoLivre!Q287*(1-Painel!$B$8)-Q$3-Q$4-Q$6)*(1-Painel!$E$7)-Q$5+Q$6)*Q$7</f>
        <v>6317332.9951334763</v>
      </c>
      <c r="R291" s="35">
        <f>((Produção!R285*PreçoLivre!R287*(1-Painel!$B$8)-R$3-R$4-R$6)*(1-Painel!$E$7)-R$5+R$6)*R$7</f>
        <v>5724622.9413714977</v>
      </c>
      <c r="S291" s="35">
        <f>((Produção!S285*PreçoLivre!S287*(1-Painel!$B$8)-S$3-S$4-S$6)*(1-Painel!$E$7)-S$5+S$6)*S$7</f>
        <v>5399634.0361518124</v>
      </c>
      <c r="T291" s="35">
        <f>((Produção!T285*PreçoLivre!T287*(1-Painel!$B$8)-T$3-T$4-T$6)*(1-Painel!$E$7)-T$5+T$6)*T$7</f>
        <v>4943488.6194891958</v>
      </c>
      <c r="U291" s="35">
        <f>((Produção!U285*PreçoLivre!U287*(1-Painel!$B$8)-U$3-U$4-U$6)*(1-Painel!$E$7)-U$5+U$6)*U$7</f>
        <v>4270074.2566547589</v>
      </c>
      <c r="V291" s="35">
        <f>((Produção!V285*PreçoLivre!V287*(1-Painel!$B$8)-V$3-V$4-V$6)*(1-Painel!$E$7)-V$5+V$6)*V$7</f>
        <v>3715554.8772611516</v>
      </c>
    </row>
    <row r="292" spans="1:22" x14ac:dyDescent="0.25">
      <c r="A292" s="36">
        <v>283</v>
      </c>
      <c r="B292" s="35">
        <f t="shared" si="4"/>
        <v>219318942.36029372</v>
      </c>
      <c r="C292" s="35">
        <f>((Produção!C286*PreçoLivre!C288*(1-Painel!$B$8)-C$3-C$4-C$6)*(1-Painel!$E$7)-C$5+C$6)*C$7</f>
        <v>22093439.409907643</v>
      </c>
      <c r="D292" s="35">
        <f>((Produção!D286*PreçoLivre!D288*(1-Painel!$B$8)-D$3-D$4-D$6)*(1-Painel!$E$7)-D$5+D$6)*D$7</f>
        <v>20810069.740730025</v>
      </c>
      <c r="E292" s="35">
        <f>((Produção!E286*PreçoLivre!E288*(1-Painel!$B$8)-E$3-E$4-E$6)*(1-Painel!$E$7)-E$5+E$6)*E$7</f>
        <v>18468121.085445773</v>
      </c>
      <c r="F292" s="35">
        <f>((Produção!F286*PreçoLivre!F288*(1-Painel!$B$8)-F$3-F$4-F$6)*(1-Painel!$E$7)-F$5+F$6)*F$7</f>
        <v>17314894.1991781</v>
      </c>
      <c r="G292" s="35">
        <f>((Produção!G286*PreçoLivre!G288*(1-Painel!$B$8)-G$3-G$4-G$6)*(1-Painel!$E$7)-G$5+G$6)*G$7</f>
        <v>16080253.493215732</v>
      </c>
      <c r="H292" s="35">
        <f>((Produção!H286*PreçoLivre!H288*(1-Painel!$B$8)-H$3-H$4-H$6)*(1-Painel!$E$7)-H$5+H$6)*H$7</f>
        <v>13801908.841455221</v>
      </c>
      <c r="I292" s="35">
        <f>((Produção!I286*PreçoLivre!I288*(1-Painel!$B$8)-I$3-I$4-I$6)*(1-Painel!$E$7)-I$5+I$6)*I$7</f>
        <v>12770859.061777247</v>
      </c>
      <c r="J292" s="35">
        <f>((Produção!J286*PreçoLivre!J288*(1-Painel!$B$8)-J$3-J$4-J$6)*(1-Painel!$E$7)-J$5+J$6)*J$7</f>
        <v>11477664.447652884</v>
      </c>
      <c r="K292" s="35">
        <f>((Produção!K286*PreçoLivre!K288*(1-Painel!$B$8)-K$3-K$4-K$6)*(1-Painel!$E$7)-K$5+K$6)*K$7</f>
        <v>10513550.263944592</v>
      </c>
      <c r="L292" s="35">
        <f>((Produção!L286*PreçoLivre!L288*(1-Painel!$B$8)-L$3-L$4-L$6)*(1-Painel!$E$7)-L$5+L$6)*L$7</f>
        <v>9542008.7616819795</v>
      </c>
      <c r="M292" s="35">
        <f>((Produção!M286*PreçoLivre!M288*(1-Painel!$B$8)-M$3-M$4-M$6)*(1-Painel!$E$7)-M$5+M$6)*M$7</f>
        <v>8725391.7799599916</v>
      </c>
      <c r="N292" s="35">
        <f>((Produção!N286*PreçoLivre!N288*(1-Painel!$B$8)-N$3-N$4-N$6)*(1-Painel!$E$7)-N$5+N$6)*N$7</f>
        <v>8342249.6787536014</v>
      </c>
      <c r="O292" s="35">
        <f>((Produção!O286*PreçoLivre!O288*(1-Painel!$B$8)-O$3-O$4-O$6)*(1-Painel!$E$7)-O$5+O$6)*O$7</f>
        <v>7957720.4826161778</v>
      </c>
      <c r="P292" s="35">
        <f>((Produção!P286*PreçoLivre!P288*(1-Painel!$B$8)-P$3-P$4-P$6)*(1-Painel!$E$7)-P$5+P$6)*P$7</f>
        <v>7524005.7458888255</v>
      </c>
      <c r="Q292" s="35">
        <f>((Produção!Q286*PreçoLivre!Q288*(1-Painel!$B$8)-Q$3-Q$4-Q$6)*(1-Painel!$E$7)-Q$5+Q$6)*Q$7</f>
        <v>6726220.1634602537</v>
      </c>
      <c r="R292" s="35">
        <f>((Produção!R286*PreçoLivre!R288*(1-Painel!$B$8)-R$3-R$4-R$6)*(1-Painel!$E$7)-R$5+R$6)*R$7</f>
        <v>6328759.5509893382</v>
      </c>
      <c r="S292" s="35">
        <f>((Produção!S286*PreçoLivre!S288*(1-Painel!$B$8)-S$3-S$4-S$6)*(1-Painel!$E$7)-S$5+S$6)*S$7</f>
        <v>6195395.501354333</v>
      </c>
      <c r="T292" s="35">
        <f>((Produção!T286*PreçoLivre!T288*(1-Painel!$B$8)-T$3-T$4-T$6)*(1-Painel!$E$7)-T$5+T$6)*T$7</f>
        <v>5332493.7916411236</v>
      </c>
      <c r="U292" s="35">
        <f>((Produção!U286*PreçoLivre!U288*(1-Painel!$B$8)-U$3-U$4-U$6)*(1-Painel!$E$7)-U$5+U$6)*U$7</f>
        <v>4770689.6701080184</v>
      </c>
      <c r="V292" s="35">
        <f>((Produção!V286*PreçoLivre!V288*(1-Painel!$B$8)-V$3-V$4-V$6)*(1-Painel!$E$7)-V$5+V$6)*V$7</f>
        <v>4543246.6905328287</v>
      </c>
    </row>
    <row r="293" spans="1:22" x14ac:dyDescent="0.25">
      <c r="A293" s="36">
        <v>284</v>
      </c>
      <c r="B293" s="35">
        <f t="shared" si="4"/>
        <v>225546816.99775136</v>
      </c>
      <c r="C293" s="35">
        <f>((Produção!C287*PreçoLivre!C289*(1-Painel!$B$8)-C$3-C$4-C$6)*(1-Painel!$E$7)-C$5+C$6)*C$7</f>
        <v>22427311.666645333</v>
      </c>
      <c r="D293" s="35">
        <f>((Produção!D287*PreçoLivre!D289*(1-Painel!$B$8)-D$3-D$4-D$6)*(1-Painel!$E$7)-D$5+D$6)*D$7</f>
        <v>20952822.293869633</v>
      </c>
      <c r="E293" s="35">
        <f>((Produção!E287*PreçoLivre!E289*(1-Painel!$B$8)-E$3-E$4-E$6)*(1-Painel!$E$7)-E$5+E$6)*E$7</f>
        <v>20420236.486269597</v>
      </c>
      <c r="F293" s="35">
        <f>((Produção!F287*PreçoLivre!F289*(1-Painel!$B$8)-F$3-F$4-F$6)*(1-Painel!$E$7)-F$5+F$6)*F$7</f>
        <v>18517845.352035426</v>
      </c>
      <c r="G293" s="35">
        <f>((Produção!G287*PreçoLivre!G289*(1-Painel!$B$8)-G$3-G$4-G$6)*(1-Painel!$E$7)-G$5+G$6)*G$7</f>
        <v>16948841.205559619</v>
      </c>
      <c r="H293" s="35">
        <f>((Produção!H287*PreçoLivre!H289*(1-Painel!$B$8)-H$3-H$4-H$6)*(1-Painel!$E$7)-H$5+H$6)*H$7</f>
        <v>14837426.629200336</v>
      </c>
      <c r="I293" s="35">
        <f>((Produção!I287*PreçoLivre!I289*(1-Painel!$B$8)-I$3-I$4-I$6)*(1-Painel!$E$7)-I$5+I$6)*I$7</f>
        <v>13694946.736120159</v>
      </c>
      <c r="J293" s="35">
        <f>((Produção!J287*PreçoLivre!J289*(1-Painel!$B$8)-J$3-J$4-J$6)*(1-Painel!$E$7)-J$5+J$6)*J$7</f>
        <v>12731917.283553017</v>
      </c>
      <c r="K293" s="35">
        <f>((Produção!K287*PreçoLivre!K289*(1-Painel!$B$8)-K$3-K$4-K$6)*(1-Painel!$E$7)-K$5+K$6)*K$7</f>
        <v>11728655.257805765</v>
      </c>
      <c r="L293" s="35">
        <f>((Produção!L287*PreçoLivre!L289*(1-Painel!$B$8)-L$3-L$4-L$6)*(1-Painel!$E$7)-L$5+L$6)*L$7</f>
        <v>10478921.715130439</v>
      </c>
      <c r="M293" s="35">
        <f>((Produção!M287*PreçoLivre!M289*(1-Painel!$B$8)-M$3-M$4-M$6)*(1-Painel!$E$7)-M$5+M$6)*M$7</f>
        <v>9385954.7584750056</v>
      </c>
      <c r="N293" s="35">
        <f>((Produção!N287*PreçoLivre!N289*(1-Painel!$B$8)-N$3-N$4-N$6)*(1-Painel!$E$7)-N$5+N$6)*N$7</f>
        <v>8616921.9524512514</v>
      </c>
      <c r="O293" s="35">
        <f>((Produção!O287*PreçoLivre!O289*(1-Painel!$B$8)-O$3-O$4-O$6)*(1-Painel!$E$7)-O$5+O$6)*O$7</f>
        <v>6941841.9849830018</v>
      </c>
      <c r="P293" s="35">
        <f>((Produção!P287*PreçoLivre!P289*(1-Painel!$B$8)-P$3-P$4-P$6)*(1-Painel!$E$7)-P$5+P$6)*P$7</f>
        <v>6676811.2565900031</v>
      </c>
      <c r="Q293" s="35">
        <f>((Produção!Q287*PreçoLivre!Q289*(1-Painel!$B$8)-Q$3-Q$4-Q$6)*(1-Painel!$E$7)-Q$5+Q$6)*Q$7</f>
        <v>6081435.1660278831</v>
      </c>
      <c r="R293" s="35">
        <f>((Produção!R287*PreçoLivre!R289*(1-Painel!$B$8)-R$3-R$4-R$6)*(1-Painel!$E$7)-R$5+R$6)*R$7</f>
        <v>5792210.0113919266</v>
      </c>
      <c r="S293" s="35">
        <f>((Produção!S287*PreçoLivre!S289*(1-Painel!$B$8)-S$3-S$4-S$6)*(1-Painel!$E$7)-S$5+S$6)*S$7</f>
        <v>5537847.7506738361</v>
      </c>
      <c r="T293" s="35">
        <f>((Produção!T287*PreçoLivre!T289*(1-Painel!$B$8)-T$3-T$4-T$6)*(1-Painel!$E$7)-T$5+T$6)*T$7</f>
        <v>5060181.9374708049</v>
      </c>
      <c r="U293" s="35">
        <f>((Produção!U287*PreçoLivre!U289*(1-Painel!$B$8)-U$3-U$4-U$6)*(1-Painel!$E$7)-U$5+U$6)*U$7</f>
        <v>4531767.4727314645</v>
      </c>
      <c r="V293" s="35">
        <f>((Produção!V287*PreçoLivre!V289*(1-Painel!$B$8)-V$3-V$4-V$6)*(1-Painel!$E$7)-V$5+V$6)*V$7</f>
        <v>4182920.0807668464</v>
      </c>
    </row>
    <row r="294" spans="1:22" x14ac:dyDescent="0.25">
      <c r="A294" s="36">
        <v>285</v>
      </c>
      <c r="B294" s="35">
        <f t="shared" si="4"/>
        <v>213049919.31379911</v>
      </c>
      <c r="C294" s="35">
        <f>((Produção!C288*PreçoLivre!C290*(1-Painel!$B$8)-C$3-C$4-C$6)*(1-Painel!$E$7)-C$5+C$6)*C$7</f>
        <v>23083772.431990728</v>
      </c>
      <c r="D294" s="35">
        <f>((Produção!D288*PreçoLivre!D290*(1-Painel!$B$8)-D$3-D$4-D$6)*(1-Painel!$E$7)-D$5+D$6)*D$7</f>
        <v>21492337.002661966</v>
      </c>
      <c r="E294" s="35">
        <f>((Produção!E288*PreçoLivre!E290*(1-Painel!$B$8)-E$3-E$4-E$6)*(1-Painel!$E$7)-E$5+E$6)*E$7</f>
        <v>20276318.041758757</v>
      </c>
      <c r="F294" s="35">
        <f>((Produção!F288*PreçoLivre!F290*(1-Painel!$B$8)-F$3-F$4-F$6)*(1-Painel!$E$7)-F$5+F$6)*F$7</f>
        <v>18065582.804222837</v>
      </c>
      <c r="G294" s="35">
        <f>((Produção!G288*PreçoLivre!G290*(1-Painel!$B$8)-G$3-G$4-G$6)*(1-Painel!$E$7)-G$5+G$6)*G$7</f>
        <v>15949836.0628532</v>
      </c>
      <c r="H294" s="35">
        <f>((Produção!H288*PreçoLivre!H290*(1-Painel!$B$8)-H$3-H$4-H$6)*(1-Painel!$E$7)-H$5+H$6)*H$7</f>
        <v>14613222.139910476</v>
      </c>
      <c r="I294" s="35">
        <f>((Produção!I288*PreçoLivre!I290*(1-Painel!$B$8)-I$3-I$4-I$6)*(1-Painel!$E$7)-I$5+I$6)*I$7</f>
        <v>13765997.725650478</v>
      </c>
      <c r="J294" s="35">
        <f>((Produção!J288*PreçoLivre!J290*(1-Painel!$B$8)-J$3-J$4-J$6)*(1-Painel!$E$7)-J$5+J$6)*J$7</f>
        <v>12066877.325613355</v>
      </c>
      <c r="K294" s="35">
        <f>((Produção!K288*PreçoLivre!K290*(1-Painel!$B$8)-K$3-K$4-K$6)*(1-Painel!$E$7)-K$5+K$6)*K$7</f>
        <v>10409384.797640257</v>
      </c>
      <c r="L294" s="35">
        <f>((Produção!L288*PreçoLivre!L290*(1-Painel!$B$8)-L$3-L$4-L$6)*(1-Painel!$E$7)-L$5+L$6)*L$7</f>
        <v>8929201.5118440278</v>
      </c>
      <c r="M294" s="35">
        <f>((Produção!M288*PreçoLivre!M290*(1-Painel!$B$8)-M$3-M$4-M$6)*(1-Painel!$E$7)-M$5+M$6)*M$7</f>
        <v>7645922.6385972239</v>
      </c>
      <c r="N294" s="35">
        <f>((Produção!N288*PreçoLivre!N290*(1-Painel!$B$8)-N$3-N$4-N$6)*(1-Painel!$E$7)-N$5+N$6)*N$7</f>
        <v>7115801.5317954281</v>
      </c>
      <c r="O294" s="35">
        <f>((Produção!O288*PreçoLivre!O290*(1-Painel!$B$8)-O$3-O$4-O$6)*(1-Painel!$E$7)-O$5+O$6)*O$7</f>
        <v>6278284.5581115158</v>
      </c>
      <c r="P294" s="35">
        <f>((Produção!P288*PreçoLivre!P290*(1-Painel!$B$8)-P$3-P$4-P$6)*(1-Painel!$E$7)-P$5+P$6)*P$7</f>
        <v>5887323.9809561428</v>
      </c>
      <c r="Q294" s="35">
        <f>((Produção!Q288*PreçoLivre!Q290*(1-Painel!$B$8)-Q$3-Q$4-Q$6)*(1-Painel!$E$7)-Q$5+Q$6)*Q$7</f>
        <v>5501445.3897570781</v>
      </c>
      <c r="R294" s="35">
        <f>((Produção!R288*PreçoLivre!R290*(1-Painel!$B$8)-R$3-R$4-R$6)*(1-Painel!$E$7)-R$5+R$6)*R$7</f>
        <v>5224567.121382324</v>
      </c>
      <c r="S294" s="35">
        <f>((Produção!S288*PreçoLivre!S290*(1-Painel!$B$8)-S$3-S$4-S$6)*(1-Painel!$E$7)-S$5+S$6)*S$7</f>
        <v>4741546.4927541018</v>
      </c>
      <c r="T294" s="35">
        <f>((Produção!T288*PreçoLivre!T290*(1-Painel!$B$8)-T$3-T$4-T$6)*(1-Painel!$E$7)-T$5+T$6)*T$7</f>
        <v>4187936.6677747434</v>
      </c>
      <c r="U294" s="35">
        <f>((Produção!U288*PreçoLivre!U290*(1-Painel!$B$8)-U$3-U$4-U$6)*(1-Painel!$E$7)-U$5+U$6)*U$7</f>
        <v>3972069.4095123499</v>
      </c>
      <c r="V294" s="35">
        <f>((Produção!V288*PreçoLivre!V290*(1-Painel!$B$8)-V$3-V$4-V$6)*(1-Painel!$E$7)-V$5+V$6)*V$7</f>
        <v>3842491.6790121309</v>
      </c>
    </row>
    <row r="295" spans="1:22" x14ac:dyDescent="0.25">
      <c r="A295" s="36">
        <v>286</v>
      </c>
      <c r="B295" s="35">
        <f t="shared" si="4"/>
        <v>194853834.02404809</v>
      </c>
      <c r="C295" s="35">
        <f>((Produção!C289*PreçoLivre!C291*(1-Painel!$B$8)-C$3-C$4-C$6)*(1-Painel!$E$7)-C$5+C$6)*C$7</f>
        <v>23077549.971771721</v>
      </c>
      <c r="D295" s="35">
        <f>((Produção!D289*PreçoLivre!D291*(1-Painel!$B$8)-D$3-D$4-D$6)*(1-Painel!$E$7)-D$5+D$6)*D$7</f>
        <v>20170033.238786034</v>
      </c>
      <c r="E295" s="35">
        <f>((Produção!E289*PreçoLivre!E291*(1-Painel!$B$8)-E$3-E$4-E$6)*(1-Painel!$E$7)-E$5+E$6)*E$7</f>
        <v>17778276.204938181</v>
      </c>
      <c r="F295" s="35">
        <f>((Produção!F289*PreçoLivre!F291*(1-Painel!$B$8)-F$3-F$4-F$6)*(1-Painel!$E$7)-F$5+F$6)*F$7</f>
        <v>15849472.077863313</v>
      </c>
      <c r="G295" s="35">
        <f>((Produção!G289*PreçoLivre!G291*(1-Painel!$B$8)-G$3-G$4-G$6)*(1-Painel!$E$7)-G$5+G$6)*G$7</f>
        <v>13857782.290390871</v>
      </c>
      <c r="H295" s="35">
        <f>((Produção!H289*PreçoLivre!H291*(1-Painel!$B$8)-H$3-H$4-H$6)*(1-Painel!$E$7)-H$5+H$6)*H$7</f>
        <v>12708334.420605587</v>
      </c>
      <c r="I295" s="35">
        <f>((Produção!I289*PreçoLivre!I291*(1-Painel!$B$8)-I$3-I$4-I$6)*(1-Painel!$E$7)-I$5+I$6)*I$7</f>
        <v>11656886.168192221</v>
      </c>
      <c r="J295" s="35">
        <f>((Produção!J289*PreçoLivre!J291*(1-Painel!$B$8)-J$3-J$4-J$6)*(1-Painel!$E$7)-J$5+J$6)*J$7</f>
        <v>10089726.965812786</v>
      </c>
      <c r="K295" s="35">
        <f>((Produção!K289*PreçoLivre!K291*(1-Painel!$B$8)-K$3-K$4-K$6)*(1-Painel!$E$7)-K$5+K$6)*K$7</f>
        <v>9161513.807818776</v>
      </c>
      <c r="L295" s="35">
        <f>((Produção!L289*PreçoLivre!L291*(1-Painel!$B$8)-L$3-L$4-L$6)*(1-Painel!$E$7)-L$5+L$6)*L$7</f>
        <v>8202655.2420867067</v>
      </c>
      <c r="M295" s="35">
        <f>((Produção!M289*PreçoLivre!M291*(1-Painel!$B$8)-M$3-M$4-M$6)*(1-Painel!$E$7)-M$5+M$6)*M$7</f>
        <v>7392635.0491137411</v>
      </c>
      <c r="N295" s="35">
        <f>((Produção!N289*PreçoLivre!N291*(1-Painel!$B$8)-N$3-N$4-N$6)*(1-Painel!$E$7)-N$5+N$6)*N$7</f>
        <v>6947540.1007992364</v>
      </c>
      <c r="O295" s="35">
        <f>((Produção!O289*PreçoLivre!O291*(1-Painel!$B$8)-O$3-O$4-O$6)*(1-Painel!$E$7)-O$5+O$6)*O$7</f>
        <v>6217024.5616916465</v>
      </c>
      <c r="P295" s="35">
        <f>((Produção!P289*PreçoLivre!P291*(1-Painel!$B$8)-P$3-P$4-P$6)*(1-Painel!$E$7)-P$5+P$6)*P$7</f>
        <v>5750180.9459634982</v>
      </c>
      <c r="Q295" s="35">
        <f>((Produção!Q289*PreçoLivre!Q291*(1-Painel!$B$8)-Q$3-Q$4-Q$6)*(1-Painel!$E$7)-Q$5+Q$6)*Q$7</f>
        <v>5563470.6490813494</v>
      </c>
      <c r="R295" s="35">
        <f>((Produção!R289*PreçoLivre!R291*(1-Painel!$B$8)-R$3-R$4-R$6)*(1-Painel!$E$7)-R$5+R$6)*R$7</f>
        <v>4790885.8114691554</v>
      </c>
      <c r="S295" s="35">
        <f>((Produção!S289*PreçoLivre!S291*(1-Painel!$B$8)-S$3-S$4-S$6)*(1-Painel!$E$7)-S$5+S$6)*S$7</f>
        <v>4410152.427273944</v>
      </c>
      <c r="T295" s="35">
        <f>((Produção!T289*PreçoLivre!T291*(1-Painel!$B$8)-T$3-T$4-T$6)*(1-Painel!$E$7)-T$5+T$6)*T$7</f>
        <v>4039597.0271227299</v>
      </c>
      <c r="U295" s="35">
        <f>((Produção!U289*PreçoLivre!U291*(1-Painel!$B$8)-U$3-U$4-U$6)*(1-Painel!$E$7)-U$5+U$6)*U$7</f>
        <v>3914061.7836281811</v>
      </c>
      <c r="V295" s="35">
        <f>((Produção!V289*PreçoLivre!V291*(1-Painel!$B$8)-V$3-V$4-V$6)*(1-Painel!$E$7)-V$5+V$6)*V$7</f>
        <v>3276055.2796383821</v>
      </c>
    </row>
    <row r="296" spans="1:22" x14ac:dyDescent="0.25">
      <c r="A296" s="36">
        <v>287</v>
      </c>
      <c r="B296" s="35">
        <f t="shared" si="4"/>
        <v>242949617.86007988</v>
      </c>
      <c r="C296" s="35">
        <f>((Produção!C290*PreçoLivre!C292*(1-Painel!$B$8)-C$3-C$4-C$6)*(1-Painel!$E$7)-C$5+C$6)*C$7</f>
        <v>21791711.716098011</v>
      </c>
      <c r="D296" s="35">
        <f>((Produção!D290*PreçoLivre!D292*(1-Painel!$B$8)-D$3-D$4-D$6)*(1-Painel!$E$7)-D$5+D$6)*D$7</f>
        <v>19987916.607535407</v>
      </c>
      <c r="E296" s="35">
        <f>((Produção!E290*PreçoLivre!E292*(1-Painel!$B$8)-E$3-E$4-E$6)*(1-Painel!$E$7)-E$5+E$6)*E$7</f>
        <v>19190596.989607565</v>
      </c>
      <c r="F296" s="35">
        <f>((Produção!F290*PreçoLivre!F292*(1-Painel!$B$8)-F$3-F$4-F$6)*(1-Painel!$E$7)-F$5+F$6)*F$7</f>
        <v>18063249.881870434</v>
      </c>
      <c r="G296" s="35">
        <f>((Produção!G290*PreçoLivre!G292*(1-Painel!$B$8)-G$3-G$4-G$6)*(1-Painel!$E$7)-G$5+G$6)*G$7</f>
        <v>16671774.978845106</v>
      </c>
      <c r="H296" s="35">
        <f>((Produção!H290*PreçoLivre!H292*(1-Painel!$B$8)-H$3-H$4-H$6)*(1-Painel!$E$7)-H$5+H$6)*H$7</f>
        <v>16256701.386527758</v>
      </c>
      <c r="I296" s="35">
        <f>((Produção!I290*PreçoLivre!I292*(1-Painel!$B$8)-I$3-I$4-I$6)*(1-Painel!$E$7)-I$5+I$6)*I$7</f>
        <v>15112173.933536278</v>
      </c>
      <c r="J296" s="35">
        <f>((Produção!J290*PreçoLivre!J292*(1-Painel!$B$8)-J$3-J$4-J$6)*(1-Painel!$E$7)-J$5+J$6)*J$7</f>
        <v>14573910.884999026</v>
      </c>
      <c r="K296" s="35">
        <f>((Produção!K290*PreçoLivre!K292*(1-Painel!$B$8)-K$3-K$4-K$6)*(1-Painel!$E$7)-K$5+K$6)*K$7</f>
        <v>13483430.779201448</v>
      </c>
      <c r="L296" s="35">
        <f>((Produção!L290*PreçoLivre!L292*(1-Painel!$B$8)-L$3-L$4-L$6)*(1-Painel!$E$7)-L$5+L$6)*L$7</f>
        <v>12502936.187099818</v>
      </c>
      <c r="M296" s="35">
        <f>((Produção!M290*PreçoLivre!M292*(1-Painel!$B$8)-M$3-M$4-M$6)*(1-Painel!$E$7)-M$5+M$6)*M$7</f>
        <v>10779027.276774611</v>
      </c>
      <c r="N296" s="35">
        <f>((Produção!N290*PreçoLivre!N292*(1-Painel!$B$8)-N$3-N$4-N$6)*(1-Painel!$E$7)-N$5+N$6)*N$7</f>
        <v>9470741.1286734212</v>
      </c>
      <c r="O296" s="35">
        <f>((Produção!O290*PreçoLivre!O292*(1-Painel!$B$8)-O$3-O$4-O$6)*(1-Painel!$E$7)-O$5+O$6)*O$7</f>
        <v>9028944.9026038218</v>
      </c>
      <c r="P296" s="35">
        <f>((Produção!P290*PreçoLivre!P292*(1-Painel!$B$8)-P$3-P$4-P$6)*(1-Painel!$E$7)-P$5+P$6)*P$7</f>
        <v>8320312.7085411362</v>
      </c>
      <c r="Q296" s="35">
        <f>((Produção!Q290*PreçoLivre!Q292*(1-Painel!$B$8)-Q$3-Q$4-Q$6)*(1-Painel!$E$7)-Q$5+Q$6)*Q$7</f>
        <v>7581443.5484709926</v>
      </c>
      <c r="R296" s="35">
        <f>((Produção!R290*PreçoLivre!R292*(1-Painel!$B$8)-R$3-R$4-R$6)*(1-Painel!$E$7)-R$5+R$6)*R$7</f>
        <v>7008894.6842724821</v>
      </c>
      <c r="S296" s="35">
        <f>((Produção!S290*PreçoLivre!S292*(1-Painel!$B$8)-S$3-S$4-S$6)*(1-Painel!$E$7)-S$5+S$6)*S$7</f>
        <v>6495495.911773365</v>
      </c>
      <c r="T296" s="35">
        <f>((Produção!T290*PreçoLivre!T292*(1-Painel!$B$8)-T$3-T$4-T$6)*(1-Painel!$E$7)-T$5+T$6)*T$7</f>
        <v>5882170.6021009739</v>
      </c>
      <c r="U296" s="35">
        <f>((Produção!U290*PreçoLivre!U292*(1-Painel!$B$8)-U$3-U$4-U$6)*(1-Painel!$E$7)-U$5+U$6)*U$7</f>
        <v>5550353.9284867924</v>
      </c>
      <c r="V296" s="35">
        <f>((Produção!V290*PreçoLivre!V292*(1-Painel!$B$8)-V$3-V$4-V$6)*(1-Painel!$E$7)-V$5+V$6)*V$7</f>
        <v>5197829.8230614485</v>
      </c>
    </row>
    <row r="297" spans="1:22" x14ac:dyDescent="0.25">
      <c r="A297" s="36">
        <v>288</v>
      </c>
      <c r="B297" s="35">
        <f t="shared" si="4"/>
        <v>264415545.04139575</v>
      </c>
      <c r="C297" s="35">
        <f>((Produção!C291*PreçoLivre!C293*(1-Painel!$B$8)-C$3-C$4-C$6)*(1-Painel!$E$7)-C$5+C$6)*C$7</f>
        <v>24028058.798887294</v>
      </c>
      <c r="D297" s="35">
        <f>((Produção!D291*PreçoLivre!D293*(1-Painel!$B$8)-D$3-D$4-D$6)*(1-Painel!$E$7)-D$5+D$6)*D$7</f>
        <v>23679806.616685681</v>
      </c>
      <c r="E297" s="35">
        <f>((Produção!E291*PreçoLivre!E293*(1-Painel!$B$8)-E$3-E$4-E$6)*(1-Painel!$E$7)-E$5+E$6)*E$7</f>
        <v>23129185.018807001</v>
      </c>
      <c r="F297" s="35">
        <f>((Produção!F291*PreçoLivre!F293*(1-Painel!$B$8)-F$3-F$4-F$6)*(1-Painel!$E$7)-F$5+F$6)*F$7</f>
        <v>20778182.483029727</v>
      </c>
      <c r="G297" s="35">
        <f>((Produção!G291*PreçoLivre!G293*(1-Painel!$B$8)-G$3-G$4-G$6)*(1-Painel!$E$7)-G$5+G$6)*G$7</f>
        <v>18584008.226534672</v>
      </c>
      <c r="H297" s="35">
        <f>((Produção!H291*PreçoLivre!H293*(1-Painel!$B$8)-H$3-H$4-H$6)*(1-Painel!$E$7)-H$5+H$6)*H$7</f>
        <v>17031786.791002695</v>
      </c>
      <c r="I297" s="35">
        <f>((Produção!I291*PreçoLivre!I293*(1-Painel!$B$8)-I$3-I$4-I$6)*(1-Painel!$E$7)-I$5+I$6)*I$7</f>
        <v>16366768.010590665</v>
      </c>
      <c r="J297" s="35">
        <f>((Produção!J291*PreçoLivre!J293*(1-Painel!$B$8)-J$3-J$4-J$6)*(1-Painel!$E$7)-J$5+J$6)*J$7</f>
        <v>14691336.964563796</v>
      </c>
      <c r="K297" s="35">
        <f>((Produção!K291*PreçoLivre!K293*(1-Painel!$B$8)-K$3-K$4-K$6)*(1-Painel!$E$7)-K$5+K$6)*K$7</f>
        <v>13732301.221771868</v>
      </c>
      <c r="L297" s="35">
        <f>((Produção!L291*PreçoLivre!L293*(1-Painel!$B$8)-L$3-L$4-L$6)*(1-Painel!$E$7)-L$5+L$6)*L$7</f>
        <v>12241813.848330336</v>
      </c>
      <c r="M297" s="35">
        <f>((Produção!M291*PreçoLivre!M293*(1-Painel!$B$8)-M$3-M$4-M$6)*(1-Painel!$E$7)-M$5+M$6)*M$7</f>
        <v>11121426.976151709</v>
      </c>
      <c r="N297" s="35">
        <f>((Produção!N291*PreçoLivre!N293*(1-Painel!$B$8)-N$3-N$4-N$6)*(1-Painel!$E$7)-N$5+N$6)*N$7</f>
        <v>10245439.468002839</v>
      </c>
      <c r="O297" s="35">
        <f>((Produção!O291*PreçoLivre!O293*(1-Painel!$B$8)-O$3-O$4-O$6)*(1-Painel!$E$7)-O$5+O$6)*O$7</f>
        <v>9786321.5828913823</v>
      </c>
      <c r="P297" s="35">
        <f>((Produção!P291*PreçoLivre!P293*(1-Painel!$B$8)-P$3-P$4-P$6)*(1-Painel!$E$7)-P$5+P$6)*P$7</f>
        <v>8501366.2395540439</v>
      </c>
      <c r="Q297" s="35">
        <f>((Produção!Q291*PreçoLivre!Q293*(1-Painel!$B$8)-Q$3-Q$4-Q$6)*(1-Painel!$E$7)-Q$5+Q$6)*Q$7</f>
        <v>8417902.9642221499</v>
      </c>
      <c r="R297" s="35">
        <f>((Produção!R291*PreçoLivre!R293*(1-Painel!$B$8)-R$3-R$4-R$6)*(1-Painel!$E$7)-R$5+R$6)*R$7</f>
        <v>7714752.0182482433</v>
      </c>
      <c r="S297" s="35">
        <f>((Produção!S291*PreçoLivre!S293*(1-Painel!$B$8)-S$3-S$4-S$6)*(1-Painel!$E$7)-S$5+S$6)*S$7</f>
        <v>6887783.461922003</v>
      </c>
      <c r="T297" s="35">
        <f>((Produção!T291*PreçoLivre!T293*(1-Painel!$B$8)-T$3-T$4-T$6)*(1-Painel!$E$7)-T$5+T$6)*T$7</f>
        <v>6205067.0628819959</v>
      </c>
      <c r="U297" s="35">
        <f>((Produção!U291*PreçoLivre!U293*(1-Painel!$B$8)-U$3-U$4-U$6)*(1-Painel!$E$7)-U$5+U$6)*U$7</f>
        <v>5918972.6584473243</v>
      </c>
      <c r="V297" s="35">
        <f>((Produção!V291*PreçoLivre!V293*(1-Painel!$B$8)-V$3-V$4-V$6)*(1-Painel!$E$7)-V$5+V$6)*V$7</f>
        <v>5353264.6288703587</v>
      </c>
    </row>
    <row r="298" spans="1:22" x14ac:dyDescent="0.25">
      <c r="A298" s="36">
        <v>289</v>
      </c>
      <c r="B298" s="35">
        <f t="shared" si="4"/>
        <v>228720036.53420737</v>
      </c>
      <c r="C298" s="35">
        <f>((Produção!C292*PreçoLivre!C294*(1-Painel!$B$8)-C$3-C$4-C$6)*(1-Painel!$E$7)-C$5+C$6)*C$7</f>
        <v>22059741.553283293</v>
      </c>
      <c r="D298" s="35">
        <f>((Produção!D292*PreçoLivre!D294*(1-Painel!$B$8)-D$3-D$4-D$6)*(1-Painel!$E$7)-D$5+D$6)*D$7</f>
        <v>20735454.270018045</v>
      </c>
      <c r="E298" s="35">
        <f>((Produção!E292*PreçoLivre!E294*(1-Painel!$B$8)-E$3-E$4-E$6)*(1-Painel!$E$7)-E$5+E$6)*E$7</f>
        <v>19277934.655022096</v>
      </c>
      <c r="F298" s="35">
        <f>((Produção!F292*PreçoLivre!F294*(1-Painel!$B$8)-F$3-F$4-F$6)*(1-Painel!$E$7)-F$5+F$6)*F$7</f>
        <v>17288868.31690219</v>
      </c>
      <c r="G298" s="35">
        <f>((Produção!G292*PreçoLivre!G294*(1-Painel!$B$8)-G$3-G$4-G$6)*(1-Painel!$E$7)-G$5+G$6)*G$7</f>
        <v>15686441.390195547</v>
      </c>
      <c r="H298" s="35">
        <f>((Produção!H292*PreçoLivre!H294*(1-Painel!$B$8)-H$3-H$4-H$6)*(1-Painel!$E$7)-H$5+H$6)*H$7</f>
        <v>14725354.777336769</v>
      </c>
      <c r="I298" s="35">
        <f>((Produção!I292*PreçoLivre!I294*(1-Painel!$B$8)-I$3-I$4-I$6)*(1-Painel!$E$7)-I$5+I$6)*I$7</f>
        <v>13882879.361432908</v>
      </c>
      <c r="J298" s="35">
        <f>((Produção!J292*PreçoLivre!J294*(1-Painel!$B$8)-J$3-J$4-J$6)*(1-Painel!$E$7)-J$5+J$6)*J$7</f>
        <v>12786944.450029865</v>
      </c>
      <c r="K298" s="35">
        <f>((Produção!K292*PreçoLivre!K294*(1-Painel!$B$8)-K$3-K$4-K$6)*(1-Painel!$E$7)-K$5+K$6)*K$7</f>
        <v>11900350.579603467</v>
      </c>
      <c r="L298" s="35">
        <f>((Produção!L292*PreçoLivre!L294*(1-Painel!$B$8)-L$3-L$4-L$6)*(1-Painel!$E$7)-L$5+L$6)*L$7</f>
        <v>10468319.232480377</v>
      </c>
      <c r="M298" s="35">
        <f>((Produção!M292*PreçoLivre!M294*(1-Painel!$B$8)-M$3-M$4-M$6)*(1-Painel!$E$7)-M$5+M$6)*M$7</f>
        <v>9732566.2407969832</v>
      </c>
      <c r="N298" s="35">
        <f>((Produção!N292*PreçoLivre!N294*(1-Painel!$B$8)-N$3-N$4-N$6)*(1-Painel!$E$7)-N$5+N$6)*N$7</f>
        <v>9070680.2313792333</v>
      </c>
      <c r="O298" s="35">
        <f>((Produção!O292*PreçoLivre!O294*(1-Painel!$B$8)-O$3-O$4-O$6)*(1-Painel!$E$7)-O$5+O$6)*O$7</f>
        <v>8106572.3540519057</v>
      </c>
      <c r="P298" s="35">
        <f>((Produção!P292*PreçoLivre!P294*(1-Painel!$B$8)-P$3-P$4-P$6)*(1-Painel!$E$7)-P$5+P$6)*P$7</f>
        <v>7885922.7384875631</v>
      </c>
      <c r="Q298" s="35">
        <f>((Produção!Q292*PreçoLivre!Q294*(1-Painel!$B$8)-Q$3-Q$4-Q$6)*(1-Painel!$E$7)-Q$5+Q$6)*Q$7</f>
        <v>7168708.1441771118</v>
      </c>
      <c r="R298" s="35">
        <f>((Produção!R292*PreçoLivre!R294*(1-Painel!$B$8)-R$3-R$4-R$6)*(1-Painel!$E$7)-R$5+R$6)*R$7</f>
        <v>6405784.1979152951</v>
      </c>
      <c r="S298" s="35">
        <f>((Produção!S292*PreçoLivre!S294*(1-Painel!$B$8)-S$3-S$4-S$6)*(1-Painel!$E$7)-S$5+S$6)*S$7</f>
        <v>5890009.4544383669</v>
      </c>
      <c r="T298" s="35">
        <f>((Produção!T292*PreçoLivre!T294*(1-Painel!$B$8)-T$3-T$4-T$6)*(1-Painel!$E$7)-T$5+T$6)*T$7</f>
        <v>5694384.3880038941</v>
      </c>
      <c r="U298" s="35">
        <f>((Produção!U292*PreçoLivre!U294*(1-Painel!$B$8)-U$3-U$4-U$6)*(1-Painel!$E$7)-U$5+U$6)*U$7</f>
        <v>5266425.0013244888</v>
      </c>
      <c r="V298" s="35">
        <f>((Produção!V292*PreçoLivre!V294*(1-Painel!$B$8)-V$3-V$4-V$6)*(1-Painel!$E$7)-V$5+V$6)*V$7</f>
        <v>4686695.1973279919</v>
      </c>
    </row>
    <row r="299" spans="1:22" x14ac:dyDescent="0.25">
      <c r="A299" s="36">
        <v>290</v>
      </c>
      <c r="B299" s="35">
        <f t="shared" si="4"/>
        <v>223210434.74598566</v>
      </c>
      <c r="C299" s="35">
        <f>((Produção!C293*PreçoLivre!C295*(1-Painel!$B$8)-C$3-C$4-C$6)*(1-Painel!$E$7)-C$5+C$6)*C$7</f>
        <v>21786457.075285871</v>
      </c>
      <c r="D299" s="35">
        <f>((Produção!D293*PreçoLivre!D295*(1-Painel!$B$8)-D$3-D$4-D$6)*(1-Painel!$E$7)-D$5+D$6)*D$7</f>
        <v>20258101.511465136</v>
      </c>
      <c r="E299" s="35">
        <f>((Produção!E293*PreçoLivre!E295*(1-Painel!$B$8)-E$3-E$4-E$6)*(1-Painel!$E$7)-E$5+E$6)*E$7</f>
        <v>18481926.296749867</v>
      </c>
      <c r="F299" s="35">
        <f>((Produção!F293*PreçoLivre!F295*(1-Painel!$B$8)-F$3-F$4-F$6)*(1-Painel!$E$7)-F$5+F$6)*F$7</f>
        <v>17858614.477748215</v>
      </c>
      <c r="G299" s="35">
        <f>((Produção!G293*PreçoLivre!G295*(1-Painel!$B$8)-G$3-G$4-G$6)*(1-Painel!$E$7)-G$5+G$6)*G$7</f>
        <v>15996447.534477318</v>
      </c>
      <c r="H299" s="35">
        <f>((Produção!H293*PreçoLivre!H295*(1-Painel!$B$8)-H$3-H$4-H$6)*(1-Painel!$E$7)-H$5+H$6)*H$7</f>
        <v>14650327.984093841</v>
      </c>
      <c r="I299" s="35">
        <f>((Produção!I293*PreçoLivre!I295*(1-Painel!$B$8)-I$3-I$4-I$6)*(1-Painel!$E$7)-I$5+I$6)*I$7</f>
        <v>13542342.846841713</v>
      </c>
      <c r="J299" s="35">
        <f>((Produção!J293*PreçoLivre!J295*(1-Painel!$B$8)-J$3-J$4-J$6)*(1-Painel!$E$7)-J$5+J$6)*J$7</f>
        <v>12485701.110587569</v>
      </c>
      <c r="K299" s="35">
        <f>((Produção!K293*PreçoLivre!K295*(1-Painel!$B$8)-K$3-K$4-K$6)*(1-Painel!$E$7)-K$5+K$6)*K$7</f>
        <v>11260507.584617544</v>
      </c>
      <c r="L299" s="35">
        <f>((Produção!L293*PreçoLivre!L295*(1-Painel!$B$8)-L$3-L$4-L$6)*(1-Painel!$E$7)-L$5+L$6)*L$7</f>
        <v>10163055.058819465</v>
      </c>
      <c r="M299" s="35">
        <f>((Produção!M293*PreçoLivre!M295*(1-Painel!$B$8)-M$3-M$4-M$6)*(1-Painel!$E$7)-M$5+M$6)*M$7</f>
        <v>9598875.4664838687</v>
      </c>
      <c r="N299" s="35">
        <f>((Produção!N293*PreçoLivre!N295*(1-Painel!$B$8)-N$3-N$4-N$6)*(1-Painel!$E$7)-N$5+N$6)*N$7</f>
        <v>9013486.0115106888</v>
      </c>
      <c r="O299" s="35">
        <f>((Produção!O293*PreçoLivre!O295*(1-Painel!$B$8)-O$3-O$4-O$6)*(1-Painel!$E$7)-O$5+O$6)*O$7</f>
        <v>8610842.7248708922</v>
      </c>
      <c r="P299" s="35">
        <f>((Produção!P293*PreçoLivre!P295*(1-Painel!$B$8)-P$3-P$4-P$6)*(1-Painel!$E$7)-P$5+P$6)*P$7</f>
        <v>7536697.8062193692</v>
      </c>
      <c r="Q299" s="35">
        <f>((Produção!Q293*PreçoLivre!Q295*(1-Painel!$B$8)-Q$3-Q$4-Q$6)*(1-Painel!$E$7)-Q$5+Q$6)*Q$7</f>
        <v>6744894.9140206808</v>
      </c>
      <c r="R299" s="35">
        <f>((Produção!R293*PreçoLivre!R295*(1-Painel!$B$8)-R$3-R$4-R$6)*(1-Painel!$E$7)-R$5+R$6)*R$7</f>
        <v>6059270.1384549318</v>
      </c>
      <c r="S299" s="35">
        <f>((Produção!S293*PreçoLivre!S295*(1-Painel!$B$8)-S$3-S$4-S$6)*(1-Painel!$E$7)-S$5+S$6)*S$7</f>
        <v>5340102.5663101813</v>
      </c>
      <c r="T299" s="35">
        <f>((Produção!T293*PreçoLivre!T295*(1-Painel!$B$8)-T$3-T$4-T$6)*(1-Painel!$E$7)-T$5+T$6)*T$7</f>
        <v>5048460.1329586655</v>
      </c>
      <c r="U299" s="35">
        <f>((Produção!U293*PreçoLivre!U295*(1-Painel!$B$8)-U$3-U$4-U$6)*(1-Painel!$E$7)-U$5+U$6)*U$7</f>
        <v>4617480.7609283077</v>
      </c>
      <c r="V299" s="35">
        <f>((Produção!V293*PreçoLivre!V295*(1-Painel!$B$8)-V$3-V$4-V$6)*(1-Painel!$E$7)-V$5+V$6)*V$7</f>
        <v>4156842.7435414884</v>
      </c>
    </row>
    <row r="300" spans="1:22" x14ac:dyDescent="0.25">
      <c r="A300" s="36">
        <v>291</v>
      </c>
      <c r="B300" s="35">
        <f t="shared" si="4"/>
        <v>222981631.08073747</v>
      </c>
      <c r="C300" s="35">
        <f>((Produção!C294*PreçoLivre!C296*(1-Painel!$B$8)-C$3-C$4-C$6)*(1-Painel!$E$7)-C$5+C$6)*C$7</f>
        <v>22484439.402073365</v>
      </c>
      <c r="D300" s="35">
        <f>((Produção!D294*PreçoLivre!D296*(1-Painel!$B$8)-D$3-D$4-D$6)*(1-Painel!$E$7)-D$5+D$6)*D$7</f>
        <v>21070000.11994987</v>
      </c>
      <c r="E300" s="35">
        <f>((Produção!E294*PreçoLivre!E296*(1-Painel!$B$8)-E$3-E$4-E$6)*(1-Painel!$E$7)-E$5+E$6)*E$7</f>
        <v>19052748.73216971</v>
      </c>
      <c r="F300" s="35">
        <f>((Produção!F294*PreçoLivre!F296*(1-Painel!$B$8)-F$3-F$4-F$6)*(1-Painel!$E$7)-F$5+F$6)*F$7</f>
        <v>18116245.298437953</v>
      </c>
      <c r="G300" s="35">
        <f>((Produção!G294*PreçoLivre!G296*(1-Painel!$B$8)-G$3-G$4-G$6)*(1-Painel!$E$7)-G$5+G$6)*G$7</f>
        <v>16059066.957041396</v>
      </c>
      <c r="H300" s="35">
        <f>((Produção!H294*PreçoLivre!H296*(1-Painel!$B$8)-H$3-H$4-H$6)*(1-Painel!$E$7)-H$5+H$6)*H$7</f>
        <v>14191058.475116074</v>
      </c>
      <c r="I300" s="35">
        <f>((Produção!I294*PreçoLivre!I296*(1-Painel!$B$8)-I$3-I$4-I$6)*(1-Painel!$E$7)-I$5+I$6)*I$7</f>
        <v>12500486.110108696</v>
      </c>
      <c r="J300" s="35">
        <f>((Produção!J294*PreçoLivre!J296*(1-Painel!$B$8)-J$3-J$4-J$6)*(1-Painel!$E$7)-J$5+J$6)*J$7</f>
        <v>11732849.409590317</v>
      </c>
      <c r="K300" s="35">
        <f>((Produção!K294*PreçoLivre!K296*(1-Painel!$B$8)-K$3-K$4-K$6)*(1-Painel!$E$7)-K$5+K$6)*K$7</f>
        <v>10754011.954149714</v>
      </c>
      <c r="L300" s="35">
        <f>((Produção!L294*PreçoLivre!L296*(1-Painel!$B$8)-L$3-L$4-L$6)*(1-Painel!$E$7)-L$5+L$6)*L$7</f>
        <v>9771854.1953610033</v>
      </c>
      <c r="M300" s="35">
        <f>((Produção!M294*PreçoLivre!M296*(1-Painel!$B$8)-M$3-M$4-M$6)*(1-Painel!$E$7)-M$5+M$6)*M$7</f>
        <v>8963821.3350426685</v>
      </c>
      <c r="N300" s="35">
        <f>((Produção!N294*PreçoLivre!N296*(1-Painel!$B$8)-N$3-N$4-N$6)*(1-Painel!$E$7)-N$5+N$6)*N$7</f>
        <v>8298994.6832405645</v>
      </c>
      <c r="O300" s="35">
        <f>((Produção!O294*PreçoLivre!O296*(1-Painel!$B$8)-O$3-O$4-O$6)*(1-Painel!$E$7)-O$5+O$6)*O$7</f>
        <v>8015971.3451039093</v>
      </c>
      <c r="P300" s="35">
        <f>((Produção!P294*PreçoLivre!P296*(1-Painel!$B$8)-P$3-P$4-P$6)*(1-Painel!$E$7)-P$5+P$6)*P$7</f>
        <v>7542509.3564082673</v>
      </c>
      <c r="Q300" s="35">
        <f>((Produção!Q294*PreçoLivre!Q296*(1-Painel!$B$8)-Q$3-Q$4-Q$6)*(1-Painel!$E$7)-Q$5+Q$6)*Q$7</f>
        <v>6866636.781868631</v>
      </c>
      <c r="R300" s="35">
        <f>((Produção!R294*PreçoLivre!R296*(1-Painel!$B$8)-R$3-R$4-R$6)*(1-Painel!$E$7)-R$5+R$6)*R$7</f>
        <v>6360397.1618182939</v>
      </c>
      <c r="S300" s="35">
        <f>((Produção!S294*PreçoLivre!S296*(1-Painel!$B$8)-S$3-S$4-S$6)*(1-Painel!$E$7)-S$5+S$6)*S$7</f>
        <v>5922960.6686672149</v>
      </c>
      <c r="T300" s="35">
        <f>((Produção!T294*PreçoLivre!T296*(1-Painel!$B$8)-T$3-T$4-T$6)*(1-Painel!$E$7)-T$5+T$6)*T$7</f>
        <v>5604550.5148774795</v>
      </c>
      <c r="U300" s="35">
        <f>((Produção!U294*PreçoLivre!U296*(1-Painel!$B$8)-U$3-U$4-U$6)*(1-Painel!$E$7)-U$5+U$6)*U$7</f>
        <v>5049057.5797907151</v>
      </c>
      <c r="V300" s="35">
        <f>((Produção!V294*PreçoLivre!V296*(1-Painel!$B$8)-V$3-V$4-V$6)*(1-Painel!$E$7)-V$5+V$6)*V$7</f>
        <v>4623970.9999216422</v>
      </c>
    </row>
    <row r="301" spans="1:22" x14ac:dyDescent="0.25">
      <c r="A301" s="36">
        <v>292</v>
      </c>
      <c r="B301" s="35">
        <f t="shared" si="4"/>
        <v>222399972.89928401</v>
      </c>
      <c r="C301" s="35">
        <f>((Produção!C295*PreçoLivre!C297*(1-Painel!$B$8)-C$3-C$4-C$6)*(1-Painel!$E$7)-C$5+C$6)*C$7</f>
        <v>22558389.569785915</v>
      </c>
      <c r="D301" s="35">
        <f>((Produção!D295*PreçoLivre!D297*(1-Painel!$B$8)-D$3-D$4-D$6)*(1-Painel!$E$7)-D$5+D$6)*D$7</f>
        <v>19403153.686345559</v>
      </c>
      <c r="E301" s="35">
        <f>((Produção!E295*PreçoLivre!E297*(1-Painel!$B$8)-E$3-E$4-E$6)*(1-Painel!$E$7)-E$5+E$6)*E$7</f>
        <v>18109039.009656657</v>
      </c>
      <c r="F301" s="35">
        <f>((Produção!F295*PreçoLivre!F297*(1-Painel!$B$8)-F$3-F$4-F$6)*(1-Painel!$E$7)-F$5+F$6)*F$7</f>
        <v>16653063.357649533</v>
      </c>
      <c r="G301" s="35">
        <f>((Produção!G295*PreçoLivre!G297*(1-Painel!$B$8)-G$3-G$4-G$6)*(1-Painel!$E$7)-G$5+G$6)*G$7</f>
        <v>15639846.524730431</v>
      </c>
      <c r="H301" s="35">
        <f>((Produção!H295*PreçoLivre!H297*(1-Painel!$B$8)-H$3-H$4-H$6)*(1-Painel!$E$7)-H$5+H$6)*H$7</f>
        <v>14047657.1731262</v>
      </c>
      <c r="I301" s="35">
        <f>((Produção!I295*PreçoLivre!I297*(1-Painel!$B$8)-I$3-I$4-I$6)*(1-Painel!$E$7)-I$5+I$6)*I$7</f>
        <v>13412926.405388648</v>
      </c>
      <c r="J301" s="35">
        <f>((Produção!J295*PreçoLivre!J297*(1-Painel!$B$8)-J$3-J$4-J$6)*(1-Painel!$E$7)-J$5+J$6)*J$7</f>
        <v>12546074.477558274</v>
      </c>
      <c r="K301" s="35">
        <f>((Produção!K295*PreçoLivre!K297*(1-Painel!$B$8)-K$3-K$4-K$6)*(1-Painel!$E$7)-K$5+K$6)*K$7</f>
        <v>12001630.346004868</v>
      </c>
      <c r="L301" s="35">
        <f>((Produção!L295*PreçoLivre!L297*(1-Painel!$B$8)-L$3-L$4-L$6)*(1-Painel!$E$7)-L$5+L$6)*L$7</f>
        <v>10877677.28200859</v>
      </c>
      <c r="M301" s="35">
        <f>((Produção!M295*PreçoLivre!M297*(1-Painel!$B$8)-M$3-M$4-M$6)*(1-Painel!$E$7)-M$5+M$6)*M$7</f>
        <v>9925883.6303190738</v>
      </c>
      <c r="N301" s="35">
        <f>((Produção!N295*PreçoLivre!N297*(1-Painel!$B$8)-N$3-N$4-N$6)*(1-Painel!$E$7)-N$5+N$6)*N$7</f>
        <v>8800394.7987454087</v>
      </c>
      <c r="O301" s="35">
        <f>((Produção!O295*PreçoLivre!O297*(1-Painel!$B$8)-O$3-O$4-O$6)*(1-Painel!$E$7)-O$5+O$6)*O$7</f>
        <v>8244130.6273373663</v>
      </c>
      <c r="P301" s="35">
        <f>((Produção!P295*PreçoLivre!P297*(1-Painel!$B$8)-P$3-P$4-P$6)*(1-Painel!$E$7)-P$5+P$6)*P$7</f>
        <v>7710143.8232428934</v>
      </c>
      <c r="Q301" s="35">
        <f>((Produção!Q295*PreçoLivre!Q297*(1-Painel!$B$8)-Q$3-Q$4-Q$6)*(1-Painel!$E$7)-Q$5+Q$6)*Q$7</f>
        <v>7146984.4108640635</v>
      </c>
      <c r="R301" s="35">
        <f>((Produção!R295*PreçoLivre!R297*(1-Painel!$B$8)-R$3-R$4-R$6)*(1-Painel!$E$7)-R$5+R$6)*R$7</f>
        <v>6269416.4226492066</v>
      </c>
      <c r="S301" s="35">
        <f>((Produção!S295*PreçoLivre!S297*(1-Painel!$B$8)-S$3-S$4-S$6)*(1-Painel!$E$7)-S$5+S$6)*S$7</f>
        <v>5577886.1976193124</v>
      </c>
      <c r="T301" s="35">
        <f>((Produção!T295*PreçoLivre!T297*(1-Painel!$B$8)-T$3-T$4-T$6)*(1-Painel!$E$7)-T$5+T$6)*T$7</f>
        <v>4924185.7407716978</v>
      </c>
      <c r="U301" s="35">
        <f>((Produção!U295*PreçoLivre!U297*(1-Painel!$B$8)-U$3-U$4-U$6)*(1-Painel!$E$7)-U$5+U$6)*U$7</f>
        <v>4510211.6966667883</v>
      </c>
      <c r="V301" s="35">
        <f>((Produção!V295*PreçoLivre!V297*(1-Painel!$B$8)-V$3-V$4-V$6)*(1-Painel!$E$7)-V$5+V$6)*V$7</f>
        <v>4041277.7188135227</v>
      </c>
    </row>
    <row r="302" spans="1:22" x14ac:dyDescent="0.25">
      <c r="A302" s="36">
        <v>293</v>
      </c>
      <c r="B302" s="35">
        <f t="shared" si="4"/>
        <v>205781820.3267293</v>
      </c>
      <c r="C302" s="35">
        <f>((Produção!C296*PreçoLivre!C298*(1-Painel!$B$8)-C$3-C$4-C$6)*(1-Painel!$E$7)-C$5+C$6)*C$7</f>
        <v>22034835.856662806</v>
      </c>
      <c r="D302" s="35">
        <f>((Produção!D296*PreçoLivre!D298*(1-Painel!$B$8)-D$3-D$4-D$6)*(1-Painel!$E$7)-D$5+D$6)*D$7</f>
        <v>19226621.102953367</v>
      </c>
      <c r="E302" s="35">
        <f>((Produção!E296*PreçoLivre!E298*(1-Painel!$B$8)-E$3-E$4-E$6)*(1-Painel!$E$7)-E$5+E$6)*E$7</f>
        <v>16916775.942287043</v>
      </c>
      <c r="F302" s="35">
        <f>((Produção!F296*PreçoLivre!F298*(1-Painel!$B$8)-F$3-F$4-F$6)*(1-Painel!$E$7)-F$5+F$6)*F$7</f>
        <v>15292809.484222686</v>
      </c>
      <c r="G302" s="35">
        <f>((Produção!G296*PreçoLivre!G298*(1-Painel!$B$8)-G$3-G$4-G$6)*(1-Painel!$E$7)-G$5+G$6)*G$7</f>
        <v>14808078.964469688</v>
      </c>
      <c r="H302" s="35">
        <f>((Produção!H296*PreçoLivre!H298*(1-Painel!$B$8)-H$3-H$4-H$6)*(1-Painel!$E$7)-H$5+H$6)*H$7</f>
        <v>13520948.355015207</v>
      </c>
      <c r="I302" s="35">
        <f>((Produção!I296*PreçoLivre!I298*(1-Painel!$B$8)-I$3-I$4-I$6)*(1-Painel!$E$7)-I$5+I$6)*I$7</f>
        <v>12431556.412949635</v>
      </c>
      <c r="J302" s="35">
        <f>((Produção!J296*PreçoLivre!J298*(1-Painel!$B$8)-J$3-J$4-J$6)*(1-Painel!$E$7)-J$5+J$6)*J$7</f>
        <v>10819690.994460102</v>
      </c>
      <c r="K302" s="35">
        <f>((Produção!K296*PreçoLivre!K298*(1-Painel!$B$8)-K$3-K$4-K$6)*(1-Painel!$E$7)-K$5+K$6)*K$7</f>
        <v>9746773.4529555701</v>
      </c>
      <c r="L302" s="35">
        <f>((Produção!L296*PreçoLivre!L298*(1-Painel!$B$8)-L$3-L$4-L$6)*(1-Painel!$E$7)-L$5+L$6)*L$7</f>
        <v>9111975.7268865481</v>
      </c>
      <c r="M302" s="35">
        <f>((Produção!M296*PreçoLivre!M298*(1-Painel!$B$8)-M$3-M$4-M$6)*(1-Painel!$E$7)-M$5+M$6)*M$7</f>
        <v>8326310.4205053011</v>
      </c>
      <c r="N302" s="35">
        <f>((Produção!N296*PreçoLivre!N298*(1-Painel!$B$8)-N$3-N$4-N$6)*(1-Painel!$E$7)-N$5+N$6)*N$7</f>
        <v>7700458.3407648196</v>
      </c>
      <c r="O302" s="35">
        <f>((Produção!O296*PreçoLivre!O298*(1-Painel!$B$8)-O$3-O$4-O$6)*(1-Painel!$E$7)-O$5+O$6)*O$7</f>
        <v>7064691.2212307062</v>
      </c>
      <c r="P302" s="35">
        <f>((Produção!P296*PreçoLivre!P298*(1-Painel!$B$8)-P$3-P$4-P$6)*(1-Painel!$E$7)-P$5+P$6)*P$7</f>
        <v>6588314.503222785</v>
      </c>
      <c r="Q302" s="35">
        <f>((Produção!Q296*PreçoLivre!Q298*(1-Painel!$B$8)-Q$3-Q$4-Q$6)*(1-Painel!$E$7)-Q$5+Q$6)*Q$7</f>
        <v>6393252.0986847375</v>
      </c>
      <c r="R302" s="35">
        <f>((Produção!R296*PreçoLivre!R298*(1-Painel!$B$8)-R$3-R$4-R$6)*(1-Painel!$E$7)-R$5+R$6)*R$7</f>
        <v>6277912.9146931302</v>
      </c>
      <c r="S302" s="35">
        <f>((Produção!S296*PreçoLivre!S298*(1-Painel!$B$8)-S$3-S$4-S$6)*(1-Painel!$E$7)-S$5+S$6)*S$7</f>
        <v>5608140.6287857722</v>
      </c>
      <c r="T302" s="35">
        <f>((Produção!T296*PreçoLivre!T298*(1-Painel!$B$8)-T$3-T$4-T$6)*(1-Painel!$E$7)-T$5+T$6)*T$7</f>
        <v>4998313.4836802697</v>
      </c>
      <c r="U302" s="35">
        <f>((Produção!U296*PreçoLivre!U298*(1-Painel!$B$8)-U$3-U$4-U$6)*(1-Painel!$E$7)-U$5+U$6)*U$7</f>
        <v>4714200.1210374665</v>
      </c>
      <c r="V302" s="35">
        <f>((Produção!V296*PreçoLivre!V298*(1-Painel!$B$8)-V$3-V$4-V$6)*(1-Painel!$E$7)-V$5+V$6)*V$7</f>
        <v>4200160.3012616802</v>
      </c>
    </row>
    <row r="303" spans="1:22" x14ac:dyDescent="0.25">
      <c r="A303" s="36">
        <v>294</v>
      </c>
      <c r="B303" s="35">
        <f t="shared" si="4"/>
        <v>225093758.39147684</v>
      </c>
      <c r="C303" s="35">
        <f>((Produção!C297*PreçoLivre!C299*(1-Painel!$B$8)-C$3-C$4-C$6)*(1-Painel!$E$7)-C$5+C$6)*C$7</f>
        <v>21959900.66189545</v>
      </c>
      <c r="D303" s="35">
        <f>((Produção!D297*PreçoLivre!D299*(1-Painel!$B$8)-D$3-D$4-D$6)*(1-Painel!$E$7)-D$5+D$6)*D$7</f>
        <v>20070664.961655263</v>
      </c>
      <c r="E303" s="35">
        <f>((Produção!E297*PreçoLivre!E299*(1-Painel!$B$8)-E$3-E$4-E$6)*(1-Painel!$E$7)-E$5+E$6)*E$7</f>
        <v>18699951.095551837</v>
      </c>
      <c r="F303" s="35">
        <f>((Produção!F297*PreçoLivre!F299*(1-Painel!$B$8)-F$3-F$4-F$6)*(1-Painel!$E$7)-F$5+F$6)*F$7</f>
        <v>16290712.992797295</v>
      </c>
      <c r="G303" s="35">
        <f>((Produção!G297*PreçoLivre!G299*(1-Painel!$B$8)-G$3-G$4-G$6)*(1-Painel!$E$7)-G$5+G$6)*G$7</f>
        <v>15611675.545822425</v>
      </c>
      <c r="H303" s="35">
        <f>((Produção!H297*PreçoLivre!H299*(1-Painel!$B$8)-H$3-H$4-H$6)*(1-Painel!$E$7)-H$5+H$6)*H$7</f>
        <v>14331178.705045912</v>
      </c>
      <c r="I303" s="35">
        <f>((Produção!I297*PreçoLivre!I299*(1-Painel!$B$8)-I$3-I$4-I$6)*(1-Painel!$E$7)-I$5+I$6)*I$7</f>
        <v>13159114.975627493</v>
      </c>
      <c r="J303" s="35">
        <f>((Produção!J297*PreçoLivre!J299*(1-Painel!$B$8)-J$3-J$4-J$6)*(1-Painel!$E$7)-J$5+J$6)*J$7</f>
        <v>11966086.747671044</v>
      </c>
      <c r="K303" s="35">
        <f>((Produção!K297*PreçoLivre!K299*(1-Painel!$B$8)-K$3-K$4-K$6)*(1-Painel!$E$7)-K$5+K$6)*K$7</f>
        <v>11169725.189086773</v>
      </c>
      <c r="L303" s="35">
        <f>((Produção!L297*PreçoLivre!L299*(1-Painel!$B$8)-L$3-L$4-L$6)*(1-Painel!$E$7)-L$5+L$6)*L$7</f>
        <v>9951755.5460871197</v>
      </c>
      <c r="M303" s="35">
        <f>((Produção!M297*PreçoLivre!M299*(1-Painel!$B$8)-M$3-M$4-M$6)*(1-Painel!$E$7)-M$5+M$6)*M$7</f>
        <v>9389027.9765789248</v>
      </c>
      <c r="N303" s="35">
        <f>((Produção!N297*PreçoLivre!N299*(1-Painel!$B$8)-N$3-N$4-N$6)*(1-Painel!$E$7)-N$5+N$6)*N$7</f>
        <v>9412349.8630843852</v>
      </c>
      <c r="O303" s="35">
        <f>((Produção!O297*PreçoLivre!O299*(1-Painel!$B$8)-O$3-O$4-O$6)*(1-Painel!$E$7)-O$5+O$6)*O$7</f>
        <v>8893576.541672755</v>
      </c>
      <c r="P303" s="35">
        <f>((Produção!P297*PreçoLivre!P299*(1-Painel!$B$8)-P$3-P$4-P$6)*(1-Painel!$E$7)-P$5+P$6)*P$7</f>
        <v>8453868.4148681406</v>
      </c>
      <c r="Q303" s="35">
        <f>((Produção!Q297*PreçoLivre!Q299*(1-Painel!$B$8)-Q$3-Q$4-Q$6)*(1-Painel!$E$7)-Q$5+Q$6)*Q$7</f>
        <v>7619824.8018052382</v>
      </c>
      <c r="R303" s="35">
        <f>((Produção!R297*PreçoLivre!R299*(1-Painel!$B$8)-R$3-R$4-R$6)*(1-Painel!$E$7)-R$5+R$6)*R$7</f>
        <v>6824900.2200391665</v>
      </c>
      <c r="S303" s="35">
        <f>((Produção!S297*PreçoLivre!S299*(1-Painel!$B$8)-S$3-S$4-S$6)*(1-Painel!$E$7)-S$5+S$6)*S$7</f>
        <v>6070523.5183360334</v>
      </c>
      <c r="T303" s="35">
        <f>((Produção!T297*PreçoLivre!T299*(1-Painel!$B$8)-T$3-T$4-T$6)*(1-Painel!$E$7)-T$5+T$6)*T$7</f>
        <v>5508317.6447739322</v>
      </c>
      <c r="U303" s="35">
        <f>((Produção!U297*PreçoLivre!U299*(1-Painel!$B$8)-U$3-U$4-U$6)*(1-Painel!$E$7)-U$5+U$6)*U$7</f>
        <v>5030533.5449996572</v>
      </c>
      <c r="V303" s="35">
        <f>((Produção!V297*PreçoLivre!V299*(1-Painel!$B$8)-V$3-V$4-V$6)*(1-Painel!$E$7)-V$5+V$6)*V$7</f>
        <v>4680069.4440780422</v>
      </c>
    </row>
    <row r="304" spans="1:22" x14ac:dyDescent="0.25">
      <c r="A304" s="36">
        <v>295</v>
      </c>
      <c r="B304" s="35">
        <f t="shared" si="4"/>
        <v>236429131.14786056</v>
      </c>
      <c r="C304" s="35">
        <f>((Produção!C298*PreçoLivre!C300*(1-Painel!$B$8)-C$3-C$4-C$6)*(1-Painel!$E$7)-C$5+C$6)*C$7</f>
        <v>23242267.192224283</v>
      </c>
      <c r="D304" s="35">
        <f>((Produção!D298*PreçoLivre!D300*(1-Painel!$B$8)-D$3-D$4-D$6)*(1-Painel!$E$7)-D$5+D$6)*D$7</f>
        <v>21133265.756422006</v>
      </c>
      <c r="E304" s="35">
        <f>((Produção!E298*PreçoLivre!E300*(1-Painel!$B$8)-E$3-E$4-E$6)*(1-Painel!$E$7)-E$5+E$6)*E$7</f>
        <v>20319416.308979146</v>
      </c>
      <c r="F304" s="35">
        <f>((Produção!F298*PreçoLivre!F300*(1-Painel!$B$8)-F$3-F$4-F$6)*(1-Painel!$E$7)-F$5+F$6)*F$7</f>
        <v>18221174.024230964</v>
      </c>
      <c r="G304" s="35">
        <f>((Produção!G298*PreçoLivre!G300*(1-Painel!$B$8)-G$3-G$4-G$6)*(1-Painel!$E$7)-G$5+G$6)*G$7</f>
        <v>17071982.396602321</v>
      </c>
      <c r="H304" s="35">
        <f>((Produção!H298*PreçoLivre!H300*(1-Painel!$B$8)-H$3-H$4-H$6)*(1-Painel!$E$7)-H$5+H$6)*H$7</f>
        <v>15651108.159465365</v>
      </c>
      <c r="I304" s="35">
        <f>((Produção!I298*PreçoLivre!I300*(1-Painel!$B$8)-I$3-I$4-I$6)*(1-Painel!$E$7)-I$5+I$6)*I$7</f>
        <v>14230092.82921521</v>
      </c>
      <c r="J304" s="35">
        <f>((Produção!J298*PreçoLivre!J300*(1-Painel!$B$8)-J$3-J$4-J$6)*(1-Painel!$E$7)-J$5+J$6)*J$7</f>
        <v>13120004.394509928</v>
      </c>
      <c r="K304" s="35">
        <f>((Produção!K298*PreçoLivre!K300*(1-Painel!$B$8)-K$3-K$4-K$6)*(1-Painel!$E$7)-K$5+K$6)*K$7</f>
        <v>11870460.937120805</v>
      </c>
      <c r="L304" s="35">
        <f>((Produção!L298*PreçoLivre!L300*(1-Painel!$B$8)-L$3-L$4-L$6)*(1-Painel!$E$7)-L$5+L$6)*L$7</f>
        <v>10820086.959554287</v>
      </c>
      <c r="M304" s="35">
        <f>((Produção!M298*PreçoLivre!M300*(1-Painel!$B$8)-M$3-M$4-M$6)*(1-Painel!$E$7)-M$5+M$6)*M$7</f>
        <v>10120458.352841882</v>
      </c>
      <c r="N304" s="35">
        <f>((Produção!N298*PreçoLivre!N300*(1-Painel!$B$8)-N$3-N$4-N$6)*(1-Painel!$E$7)-N$5+N$6)*N$7</f>
        <v>9579926.8672193736</v>
      </c>
      <c r="O304" s="35">
        <f>((Produção!O298*PreçoLivre!O300*(1-Painel!$B$8)-O$3-O$4-O$6)*(1-Painel!$E$7)-O$5+O$6)*O$7</f>
        <v>8378869.0702285375</v>
      </c>
      <c r="P304" s="35">
        <f>((Produção!P298*PreçoLivre!P300*(1-Painel!$B$8)-P$3-P$4-P$6)*(1-Painel!$E$7)-P$5+P$6)*P$7</f>
        <v>7904098.6418446265</v>
      </c>
      <c r="Q304" s="35">
        <f>((Produção!Q298*PreçoLivre!Q300*(1-Painel!$B$8)-Q$3-Q$4-Q$6)*(1-Painel!$E$7)-Q$5+Q$6)*Q$7</f>
        <v>7035118.6097824154</v>
      </c>
      <c r="R304" s="35">
        <f>((Produção!R298*PreçoLivre!R300*(1-Painel!$B$8)-R$3-R$4-R$6)*(1-Painel!$E$7)-R$5+R$6)*R$7</f>
        <v>6384868.8088243753</v>
      </c>
      <c r="S304" s="35">
        <f>((Produção!S298*PreçoLivre!S300*(1-Painel!$B$8)-S$3-S$4-S$6)*(1-Painel!$E$7)-S$5+S$6)*S$7</f>
        <v>5885529.6577960253</v>
      </c>
      <c r="T304" s="35">
        <f>((Produção!T298*PreçoLivre!T300*(1-Painel!$B$8)-T$3-T$4-T$6)*(1-Painel!$E$7)-T$5+T$6)*T$7</f>
        <v>5490478.1212921906</v>
      </c>
      <c r="U304" s="35">
        <f>((Produção!U298*PreçoLivre!U300*(1-Painel!$B$8)-U$3-U$4-U$6)*(1-Painel!$E$7)-U$5+U$6)*U$7</f>
        <v>5114152.9042121395</v>
      </c>
      <c r="V304" s="35">
        <f>((Produção!V298*PreçoLivre!V300*(1-Painel!$B$8)-V$3-V$4-V$6)*(1-Painel!$E$7)-V$5+V$6)*V$7</f>
        <v>4855771.1554946611</v>
      </c>
    </row>
    <row r="305" spans="1:22" x14ac:dyDescent="0.25">
      <c r="A305" s="36">
        <v>296</v>
      </c>
      <c r="B305" s="35">
        <f t="shared" si="4"/>
        <v>226105105.31058776</v>
      </c>
      <c r="C305" s="35">
        <f>((Produção!C299*PreçoLivre!C301*(1-Painel!$B$8)-C$3-C$4-C$6)*(1-Painel!$E$7)-C$5+C$6)*C$7</f>
        <v>22478976.475310821</v>
      </c>
      <c r="D305" s="35">
        <f>((Produção!D299*PreçoLivre!D301*(1-Painel!$B$8)-D$3-D$4-D$6)*(1-Painel!$E$7)-D$5+D$6)*D$7</f>
        <v>20156102.169453967</v>
      </c>
      <c r="E305" s="35">
        <f>((Produção!E299*PreçoLivre!E301*(1-Painel!$B$8)-E$3-E$4-E$6)*(1-Painel!$E$7)-E$5+E$6)*E$7</f>
        <v>18757889.173782222</v>
      </c>
      <c r="F305" s="35">
        <f>((Produção!F299*PreçoLivre!F301*(1-Painel!$B$8)-F$3-F$4-F$6)*(1-Painel!$E$7)-F$5+F$6)*F$7</f>
        <v>17785991.984053995</v>
      </c>
      <c r="G305" s="35">
        <f>((Produção!G299*PreçoLivre!G301*(1-Painel!$B$8)-G$3-G$4-G$6)*(1-Painel!$E$7)-G$5+G$6)*G$7</f>
        <v>16967642.866443761</v>
      </c>
      <c r="H305" s="35">
        <f>((Produção!H299*PreçoLivre!H301*(1-Painel!$B$8)-H$3-H$4-H$6)*(1-Painel!$E$7)-H$5+H$6)*H$7</f>
        <v>15815026.235341122</v>
      </c>
      <c r="I305" s="35">
        <f>((Produção!I299*PreçoLivre!I301*(1-Painel!$B$8)-I$3-I$4-I$6)*(1-Painel!$E$7)-I$5+I$6)*I$7</f>
        <v>13238585.548225943</v>
      </c>
      <c r="J305" s="35">
        <f>((Produção!J299*PreçoLivre!J301*(1-Painel!$B$8)-J$3-J$4-J$6)*(1-Painel!$E$7)-J$5+J$6)*J$7</f>
        <v>12757797.942359457</v>
      </c>
      <c r="K305" s="35">
        <f>((Produção!K299*PreçoLivre!K301*(1-Painel!$B$8)-K$3-K$4-K$6)*(1-Painel!$E$7)-K$5+K$6)*K$7</f>
        <v>11117552.81428731</v>
      </c>
      <c r="L305" s="35">
        <f>((Produção!L299*PreçoLivre!L301*(1-Painel!$B$8)-L$3-L$4-L$6)*(1-Painel!$E$7)-L$5+L$6)*L$7</f>
        <v>10150668.030929178</v>
      </c>
      <c r="M305" s="35">
        <f>((Produção!M299*PreçoLivre!M301*(1-Painel!$B$8)-M$3-M$4-M$6)*(1-Painel!$E$7)-M$5+M$6)*M$7</f>
        <v>9246664.3611660097</v>
      </c>
      <c r="N305" s="35">
        <f>((Produção!N299*PreçoLivre!N301*(1-Painel!$B$8)-N$3-N$4-N$6)*(1-Painel!$E$7)-N$5+N$6)*N$7</f>
        <v>8879498.0595942475</v>
      </c>
      <c r="O305" s="35">
        <f>((Produção!O299*PreçoLivre!O301*(1-Painel!$B$8)-O$3-O$4-O$6)*(1-Painel!$E$7)-O$5+O$6)*O$7</f>
        <v>8163279.0676464709</v>
      </c>
      <c r="P305" s="35">
        <f>((Produção!P299*PreçoLivre!P301*(1-Painel!$B$8)-P$3-P$4-P$6)*(1-Painel!$E$7)-P$5+P$6)*P$7</f>
        <v>7154510.7207963122</v>
      </c>
      <c r="Q305" s="35">
        <f>((Produção!Q299*PreçoLivre!Q301*(1-Painel!$B$8)-Q$3-Q$4-Q$6)*(1-Painel!$E$7)-Q$5+Q$6)*Q$7</f>
        <v>6759131.0863418663</v>
      </c>
      <c r="R305" s="35">
        <f>((Produção!R299*PreçoLivre!R301*(1-Painel!$B$8)-R$3-R$4-R$6)*(1-Painel!$E$7)-R$5+R$6)*R$7</f>
        <v>6081455.1631283863</v>
      </c>
      <c r="S305" s="35">
        <f>((Produção!S299*PreçoLivre!S301*(1-Painel!$B$8)-S$3-S$4-S$6)*(1-Painel!$E$7)-S$5+S$6)*S$7</f>
        <v>5849006.1210064916</v>
      </c>
      <c r="T305" s="35">
        <f>((Produção!T299*PreçoLivre!T301*(1-Painel!$B$8)-T$3-T$4-T$6)*(1-Painel!$E$7)-T$5+T$6)*T$7</f>
        <v>5272651.8440944673</v>
      </c>
      <c r="U305" s="35">
        <f>((Produção!U299*PreçoLivre!U301*(1-Painel!$B$8)-U$3-U$4-U$6)*(1-Painel!$E$7)-U$5+U$6)*U$7</f>
        <v>4791389.5983597366</v>
      </c>
      <c r="V305" s="35">
        <f>((Produção!V299*PreçoLivre!V301*(1-Painel!$B$8)-V$3-V$4-V$6)*(1-Painel!$E$7)-V$5+V$6)*V$7</f>
        <v>4681286.0482660383</v>
      </c>
    </row>
    <row r="306" spans="1:22" x14ac:dyDescent="0.25">
      <c r="A306" s="36">
        <v>297</v>
      </c>
      <c r="B306" s="35">
        <f t="shared" si="4"/>
        <v>215703249.01670772</v>
      </c>
      <c r="C306" s="35">
        <f>((Produção!C300*PreçoLivre!C302*(1-Painel!$B$8)-C$3-C$4-C$6)*(1-Painel!$E$7)-C$5+C$6)*C$7</f>
        <v>22152359.054969814</v>
      </c>
      <c r="D306" s="35">
        <f>((Produção!D300*PreçoLivre!D302*(1-Painel!$B$8)-D$3-D$4-D$6)*(1-Painel!$E$7)-D$5+D$6)*D$7</f>
        <v>20407524.060928199</v>
      </c>
      <c r="E306" s="35">
        <f>((Produção!E300*PreçoLivre!E302*(1-Painel!$B$8)-E$3-E$4-E$6)*(1-Painel!$E$7)-E$5+E$6)*E$7</f>
        <v>19064187.287856322</v>
      </c>
      <c r="F306" s="35">
        <f>((Produção!F300*PreçoLivre!F302*(1-Painel!$B$8)-F$3-F$4-F$6)*(1-Painel!$E$7)-F$5+F$6)*F$7</f>
        <v>17206641.572291244</v>
      </c>
      <c r="G306" s="35">
        <f>((Produção!G300*PreçoLivre!G302*(1-Painel!$B$8)-G$3-G$4-G$6)*(1-Painel!$E$7)-G$5+G$6)*G$7</f>
        <v>15459979.60940079</v>
      </c>
      <c r="H306" s="35">
        <f>((Produção!H300*PreçoLivre!H302*(1-Painel!$B$8)-H$3-H$4-H$6)*(1-Painel!$E$7)-H$5+H$6)*H$7</f>
        <v>14499713.886396321</v>
      </c>
      <c r="I306" s="35">
        <f>((Produção!I300*PreçoLivre!I302*(1-Painel!$B$8)-I$3-I$4-I$6)*(1-Painel!$E$7)-I$5+I$6)*I$7</f>
        <v>12979309.59131176</v>
      </c>
      <c r="J306" s="35">
        <f>((Produção!J300*PreçoLivre!J302*(1-Painel!$B$8)-J$3-J$4-J$6)*(1-Painel!$E$7)-J$5+J$6)*J$7</f>
        <v>11634535.728614433</v>
      </c>
      <c r="K306" s="35">
        <f>((Produção!K300*PreçoLivre!K302*(1-Painel!$B$8)-K$3-K$4-K$6)*(1-Painel!$E$7)-K$5+K$6)*K$7</f>
        <v>10717447.682154648</v>
      </c>
      <c r="L306" s="35">
        <f>((Produção!L300*PreçoLivre!L302*(1-Painel!$B$8)-L$3-L$4-L$6)*(1-Painel!$E$7)-L$5+L$6)*L$7</f>
        <v>9586771.8720315099</v>
      </c>
      <c r="M306" s="35">
        <f>((Produção!M300*PreçoLivre!M302*(1-Painel!$B$8)-M$3-M$4-M$6)*(1-Painel!$E$7)-M$5+M$6)*M$7</f>
        <v>8607048.2715478875</v>
      </c>
      <c r="N306" s="35">
        <f>((Produção!N300*PreçoLivre!N302*(1-Painel!$B$8)-N$3-N$4-N$6)*(1-Painel!$E$7)-N$5+N$6)*N$7</f>
        <v>8265898.2144795945</v>
      </c>
      <c r="O306" s="35">
        <f>((Produção!O300*PreçoLivre!O302*(1-Painel!$B$8)-O$3-O$4-O$6)*(1-Painel!$E$7)-O$5+O$6)*O$7</f>
        <v>7869571.9337575119</v>
      </c>
      <c r="P306" s="35">
        <f>((Produção!P300*PreçoLivre!P302*(1-Painel!$B$8)-P$3-P$4-P$6)*(1-Painel!$E$7)-P$5+P$6)*P$7</f>
        <v>7237480.077760661</v>
      </c>
      <c r="Q306" s="35">
        <f>((Produção!Q300*PreçoLivre!Q302*(1-Painel!$B$8)-Q$3-Q$4-Q$6)*(1-Painel!$E$7)-Q$5+Q$6)*Q$7</f>
        <v>6367867.7173433304</v>
      </c>
      <c r="R306" s="35">
        <f>((Produção!R300*PreçoLivre!R302*(1-Painel!$B$8)-R$3-R$4-R$6)*(1-Painel!$E$7)-R$5+R$6)*R$7</f>
        <v>5550239.6643687785</v>
      </c>
      <c r="S306" s="35">
        <f>((Produção!S300*PreçoLivre!S302*(1-Painel!$B$8)-S$3-S$4-S$6)*(1-Painel!$E$7)-S$5+S$6)*S$7</f>
        <v>5075729.5381099461</v>
      </c>
      <c r="T306" s="35">
        <f>((Produção!T300*PreçoLivre!T302*(1-Painel!$B$8)-T$3-T$4-T$6)*(1-Painel!$E$7)-T$5+T$6)*T$7</f>
        <v>4666124.6670590388</v>
      </c>
      <c r="U306" s="35">
        <f>((Produção!U300*PreçoLivre!U302*(1-Painel!$B$8)-U$3-U$4-U$6)*(1-Painel!$E$7)-U$5+U$6)*U$7</f>
        <v>4276421.1527858311</v>
      </c>
      <c r="V306" s="35">
        <f>((Produção!V300*PreçoLivre!V302*(1-Painel!$B$8)-V$3-V$4-V$6)*(1-Painel!$E$7)-V$5+V$6)*V$7</f>
        <v>4078397.4335400732</v>
      </c>
    </row>
    <row r="307" spans="1:22" x14ac:dyDescent="0.25">
      <c r="A307" s="36">
        <v>298</v>
      </c>
      <c r="B307" s="35">
        <f t="shared" si="4"/>
        <v>226053700.6777688</v>
      </c>
      <c r="C307" s="35">
        <f>((Produção!C301*PreçoLivre!C303*(1-Painel!$B$8)-C$3-C$4-C$6)*(1-Painel!$E$7)-C$5+C$6)*C$7</f>
        <v>23283906.677721761</v>
      </c>
      <c r="D307" s="35">
        <f>((Produção!D301*PreçoLivre!D303*(1-Painel!$B$8)-D$3-D$4-D$6)*(1-Painel!$E$7)-D$5+D$6)*D$7</f>
        <v>20936439.620864887</v>
      </c>
      <c r="E307" s="35">
        <f>((Produção!E301*PreçoLivre!E303*(1-Painel!$B$8)-E$3-E$4-E$6)*(1-Painel!$E$7)-E$5+E$6)*E$7</f>
        <v>19372623.280383814</v>
      </c>
      <c r="F307" s="35">
        <f>((Produção!F301*PreçoLivre!F303*(1-Painel!$B$8)-F$3-F$4-F$6)*(1-Painel!$E$7)-F$5+F$6)*F$7</f>
        <v>17258257.292983543</v>
      </c>
      <c r="G307" s="35">
        <f>((Produção!G301*PreçoLivre!G303*(1-Painel!$B$8)-G$3-G$4-G$6)*(1-Painel!$E$7)-G$5+G$6)*G$7</f>
        <v>15680778.892968388</v>
      </c>
      <c r="H307" s="35">
        <f>((Produção!H301*PreçoLivre!H303*(1-Painel!$B$8)-H$3-H$4-H$6)*(1-Painel!$E$7)-H$5+H$6)*H$7</f>
        <v>14714380.723126549</v>
      </c>
      <c r="I307" s="35">
        <f>((Produção!I301*PreçoLivre!I303*(1-Painel!$B$8)-I$3-I$4-I$6)*(1-Painel!$E$7)-I$5+I$6)*I$7</f>
        <v>12945601.220039908</v>
      </c>
      <c r="J307" s="35">
        <f>((Produção!J301*PreçoLivre!J303*(1-Painel!$B$8)-J$3-J$4-J$6)*(1-Painel!$E$7)-J$5+J$6)*J$7</f>
        <v>11787971.135179831</v>
      </c>
      <c r="K307" s="35">
        <f>((Produção!K301*PreçoLivre!K303*(1-Painel!$B$8)-K$3-K$4-K$6)*(1-Painel!$E$7)-K$5+K$6)*K$7</f>
        <v>11085089.30471034</v>
      </c>
      <c r="L307" s="35">
        <f>((Produção!L301*PreçoLivre!L303*(1-Painel!$B$8)-L$3-L$4-L$6)*(1-Painel!$E$7)-L$5+L$6)*L$7</f>
        <v>9803907.2087639757</v>
      </c>
      <c r="M307" s="35">
        <f>((Produção!M301*PreçoLivre!M303*(1-Painel!$B$8)-M$3-M$4-M$6)*(1-Painel!$E$7)-M$5+M$6)*M$7</f>
        <v>9543581.9038772006</v>
      </c>
      <c r="N307" s="35">
        <f>((Produção!N301*PreçoLivre!N303*(1-Painel!$B$8)-N$3-N$4-N$6)*(1-Painel!$E$7)-N$5+N$6)*N$7</f>
        <v>9072642.2137380857</v>
      </c>
      <c r="O307" s="35">
        <f>((Produção!O301*PreçoLivre!O303*(1-Painel!$B$8)-O$3-O$4-O$6)*(1-Painel!$E$7)-O$5+O$6)*O$7</f>
        <v>8213117.3251323663</v>
      </c>
      <c r="P307" s="35">
        <f>((Produção!P301*PreçoLivre!P303*(1-Painel!$B$8)-P$3-P$4-P$6)*(1-Painel!$E$7)-P$5+P$6)*P$7</f>
        <v>7200075.1444084039</v>
      </c>
      <c r="Q307" s="35">
        <f>((Produção!Q301*PreçoLivre!Q303*(1-Painel!$B$8)-Q$3-Q$4-Q$6)*(1-Painel!$E$7)-Q$5+Q$6)*Q$7</f>
        <v>6669632.0583350565</v>
      </c>
      <c r="R307" s="35">
        <f>((Produção!R301*PreçoLivre!R303*(1-Painel!$B$8)-R$3-R$4-R$6)*(1-Painel!$E$7)-R$5+R$6)*R$7</f>
        <v>6345347.64421097</v>
      </c>
      <c r="S307" s="35">
        <f>((Produção!S301*PreçoLivre!S303*(1-Painel!$B$8)-S$3-S$4-S$6)*(1-Painel!$E$7)-S$5+S$6)*S$7</f>
        <v>6099279.1864262559</v>
      </c>
      <c r="T307" s="35">
        <f>((Produção!T301*PreçoLivre!T303*(1-Painel!$B$8)-T$3-T$4-T$6)*(1-Painel!$E$7)-T$5+T$6)*T$7</f>
        <v>5922026.9718571734</v>
      </c>
      <c r="U307" s="35">
        <f>((Produção!U301*PreçoLivre!U303*(1-Painel!$B$8)-U$3-U$4-U$6)*(1-Painel!$E$7)-U$5+U$6)*U$7</f>
        <v>5398395.1420467524</v>
      </c>
      <c r="V307" s="35">
        <f>((Produção!V301*PreçoLivre!V303*(1-Painel!$B$8)-V$3-V$4-V$6)*(1-Painel!$E$7)-V$5+V$6)*V$7</f>
        <v>4720647.7309935549</v>
      </c>
    </row>
    <row r="308" spans="1:22" x14ac:dyDescent="0.25">
      <c r="A308" s="36">
        <v>299</v>
      </c>
      <c r="B308" s="35">
        <f t="shared" si="4"/>
        <v>215179353.33028618</v>
      </c>
      <c r="C308" s="35">
        <f>((Produção!C302*PreçoLivre!C304*(1-Painel!$B$8)-C$3-C$4-C$6)*(1-Painel!$E$7)-C$5+C$6)*C$7</f>
        <v>21884763.679034662</v>
      </c>
      <c r="D308" s="35">
        <f>((Produção!D302*PreçoLivre!D304*(1-Painel!$B$8)-D$3-D$4-D$6)*(1-Painel!$E$7)-D$5+D$6)*D$7</f>
        <v>20684797.915875264</v>
      </c>
      <c r="E308" s="35">
        <f>((Produção!E302*PreçoLivre!E304*(1-Painel!$B$8)-E$3-E$4-E$6)*(1-Painel!$E$7)-E$5+E$6)*E$7</f>
        <v>18111391.70281525</v>
      </c>
      <c r="F308" s="35">
        <f>((Produção!F302*PreçoLivre!F304*(1-Painel!$B$8)-F$3-F$4-F$6)*(1-Painel!$E$7)-F$5+F$6)*F$7</f>
        <v>16281685.675390467</v>
      </c>
      <c r="G308" s="35">
        <f>((Produção!G302*PreçoLivre!G304*(1-Painel!$B$8)-G$3-G$4-G$6)*(1-Painel!$E$7)-G$5+G$6)*G$7</f>
        <v>14255722.284054998</v>
      </c>
      <c r="H308" s="35">
        <f>((Produção!H302*PreçoLivre!H304*(1-Painel!$B$8)-H$3-H$4-H$6)*(1-Painel!$E$7)-H$5+H$6)*H$7</f>
        <v>13002070.244092254</v>
      </c>
      <c r="I308" s="35">
        <f>((Produção!I302*PreçoLivre!I304*(1-Painel!$B$8)-I$3-I$4-I$6)*(1-Painel!$E$7)-I$5+I$6)*I$7</f>
        <v>12764255.987165723</v>
      </c>
      <c r="J308" s="35">
        <f>((Produção!J302*PreçoLivre!J304*(1-Painel!$B$8)-J$3-J$4-J$6)*(1-Painel!$E$7)-J$5+J$6)*J$7</f>
        <v>11895768.951483237</v>
      </c>
      <c r="K308" s="35">
        <f>((Produção!K302*PreçoLivre!K304*(1-Painel!$B$8)-K$3-K$4-K$6)*(1-Painel!$E$7)-K$5+K$6)*K$7</f>
        <v>10932714.972935449</v>
      </c>
      <c r="L308" s="35">
        <f>((Produção!L302*PreçoLivre!L304*(1-Painel!$B$8)-L$3-L$4-L$6)*(1-Painel!$E$7)-L$5+L$6)*L$7</f>
        <v>10224759.861405892</v>
      </c>
      <c r="M308" s="35">
        <f>((Produção!M302*PreçoLivre!M304*(1-Painel!$B$8)-M$3-M$4-M$6)*(1-Painel!$E$7)-M$5+M$6)*M$7</f>
        <v>9201106.7610406019</v>
      </c>
      <c r="N308" s="35">
        <f>((Produção!N302*PreçoLivre!N304*(1-Painel!$B$8)-N$3-N$4-N$6)*(1-Painel!$E$7)-N$5+N$6)*N$7</f>
        <v>8354916.8242287496</v>
      </c>
      <c r="O308" s="35">
        <f>((Produção!O302*PreçoLivre!O304*(1-Painel!$B$8)-O$3-O$4-O$6)*(1-Painel!$E$7)-O$5+O$6)*O$7</f>
        <v>7789900.0791096119</v>
      </c>
      <c r="P308" s="35">
        <f>((Produção!P302*PreçoLivre!P304*(1-Painel!$B$8)-P$3-P$4-P$6)*(1-Painel!$E$7)-P$5+P$6)*P$7</f>
        <v>7324248.1550922347</v>
      </c>
      <c r="Q308" s="35">
        <f>((Produção!Q302*PreçoLivre!Q304*(1-Painel!$B$8)-Q$3-Q$4-Q$6)*(1-Painel!$E$7)-Q$5+Q$6)*Q$7</f>
        <v>6875741.7467589229</v>
      </c>
      <c r="R308" s="35">
        <f>((Produção!R302*PreçoLivre!R304*(1-Painel!$B$8)-R$3-R$4-R$6)*(1-Painel!$E$7)-R$5+R$6)*R$7</f>
        <v>5912107.2689467007</v>
      </c>
      <c r="S308" s="35">
        <f>((Produção!S302*PreçoLivre!S304*(1-Painel!$B$8)-S$3-S$4-S$6)*(1-Painel!$E$7)-S$5+S$6)*S$7</f>
        <v>5226000.9559657797</v>
      </c>
      <c r="T308" s="35">
        <f>((Produção!T302*PreçoLivre!T304*(1-Painel!$B$8)-T$3-T$4-T$6)*(1-Painel!$E$7)-T$5+T$6)*T$7</f>
        <v>5088323.7165143481</v>
      </c>
      <c r="U308" s="35">
        <f>((Produção!U302*PreçoLivre!U304*(1-Painel!$B$8)-U$3-U$4-U$6)*(1-Painel!$E$7)-U$5+U$6)*U$7</f>
        <v>4752218.4283851804</v>
      </c>
      <c r="V308" s="35">
        <f>((Produção!V302*PreçoLivre!V304*(1-Painel!$B$8)-V$3-V$4-V$6)*(1-Painel!$E$7)-V$5+V$6)*V$7</f>
        <v>4616858.1199908592</v>
      </c>
    </row>
    <row r="309" spans="1:22" x14ac:dyDescent="0.25">
      <c r="A309" s="36">
        <v>300</v>
      </c>
      <c r="B309" s="35">
        <f t="shared" si="4"/>
        <v>227878426.0267781</v>
      </c>
      <c r="C309" s="35">
        <f>((Produção!C303*PreçoLivre!C305*(1-Painel!$B$8)-C$3-C$4-C$6)*(1-Painel!$E$7)-C$5+C$6)*C$7</f>
        <v>22689550.083358143</v>
      </c>
      <c r="D309" s="35">
        <f>((Produção!D303*PreçoLivre!D305*(1-Painel!$B$8)-D$3-D$4-D$6)*(1-Painel!$E$7)-D$5+D$6)*D$7</f>
        <v>20514328.721326571</v>
      </c>
      <c r="E309" s="35">
        <f>((Produção!E303*PreçoLivre!E305*(1-Painel!$B$8)-E$3-E$4-E$6)*(1-Painel!$E$7)-E$5+E$6)*E$7</f>
        <v>18984382.180895422</v>
      </c>
      <c r="F309" s="35">
        <f>((Produção!F303*PreçoLivre!F305*(1-Painel!$B$8)-F$3-F$4-F$6)*(1-Painel!$E$7)-F$5+F$6)*F$7</f>
        <v>17337955.515957769</v>
      </c>
      <c r="G309" s="35">
        <f>((Produção!G303*PreçoLivre!G305*(1-Painel!$B$8)-G$3-G$4-G$6)*(1-Painel!$E$7)-G$5+G$6)*G$7</f>
        <v>16233830.186724748</v>
      </c>
      <c r="H309" s="35">
        <f>((Produção!H303*PreçoLivre!H305*(1-Painel!$B$8)-H$3-H$4-H$6)*(1-Painel!$E$7)-H$5+H$6)*H$7</f>
        <v>14751947.855417205</v>
      </c>
      <c r="I309" s="35">
        <f>((Produção!I303*PreçoLivre!I305*(1-Painel!$B$8)-I$3-I$4-I$6)*(1-Painel!$E$7)-I$5+I$6)*I$7</f>
        <v>13282700.614356527</v>
      </c>
      <c r="J309" s="35">
        <f>((Produção!J303*PreçoLivre!J305*(1-Painel!$B$8)-J$3-J$4-J$6)*(1-Painel!$E$7)-J$5+J$6)*J$7</f>
        <v>12883460.953500086</v>
      </c>
      <c r="K309" s="35">
        <f>((Produção!K303*PreçoLivre!K305*(1-Painel!$B$8)-K$3-K$4-K$6)*(1-Painel!$E$7)-K$5+K$6)*K$7</f>
        <v>11866515.622635044</v>
      </c>
      <c r="L309" s="35">
        <f>((Produção!L303*PreçoLivre!L305*(1-Painel!$B$8)-L$3-L$4-L$6)*(1-Painel!$E$7)-L$5+L$6)*L$7</f>
        <v>10749793.986829437</v>
      </c>
      <c r="M309" s="35">
        <f>((Produção!M303*PreçoLivre!M305*(1-Painel!$B$8)-M$3-M$4-M$6)*(1-Painel!$E$7)-M$5+M$6)*M$7</f>
        <v>9580155.9631579705</v>
      </c>
      <c r="N309" s="35">
        <f>((Produção!N303*PreçoLivre!N305*(1-Painel!$B$8)-N$3-N$4-N$6)*(1-Painel!$E$7)-N$5+N$6)*N$7</f>
        <v>8552319.5912347287</v>
      </c>
      <c r="O309" s="35">
        <f>((Produção!O303*PreçoLivre!O305*(1-Painel!$B$8)-O$3-O$4-O$6)*(1-Painel!$E$7)-O$5+O$6)*O$7</f>
        <v>8393234.5737693366</v>
      </c>
      <c r="P309" s="35">
        <f>((Produção!P303*PreçoLivre!P305*(1-Painel!$B$8)-P$3-P$4-P$6)*(1-Painel!$E$7)-P$5+P$6)*P$7</f>
        <v>7347774.7939574691</v>
      </c>
      <c r="Q309" s="35">
        <f>((Produção!Q303*PreçoLivre!Q305*(1-Painel!$B$8)-Q$3-Q$4-Q$6)*(1-Painel!$E$7)-Q$5+Q$6)*Q$7</f>
        <v>6652824.7626324026</v>
      </c>
      <c r="R309" s="35">
        <f>((Produção!R303*PreçoLivre!R305*(1-Painel!$B$8)-R$3-R$4-R$6)*(1-Painel!$E$7)-R$5+R$6)*R$7</f>
        <v>6336164.616026192</v>
      </c>
      <c r="S309" s="35">
        <f>((Produção!S303*PreçoLivre!S305*(1-Painel!$B$8)-S$3-S$4-S$6)*(1-Painel!$E$7)-S$5+S$6)*S$7</f>
        <v>6132296.3779717535</v>
      </c>
      <c r="T309" s="35">
        <f>((Produção!T303*PreçoLivre!T305*(1-Painel!$B$8)-T$3-T$4-T$6)*(1-Painel!$E$7)-T$5+T$6)*T$7</f>
        <v>5443153.278123172</v>
      </c>
      <c r="U309" s="35">
        <f>((Produção!U303*PreçoLivre!U305*(1-Painel!$B$8)-U$3-U$4-U$6)*(1-Painel!$E$7)-U$5+U$6)*U$7</f>
        <v>5048807.2627521409</v>
      </c>
      <c r="V309" s="35">
        <f>((Produção!V303*PreçoLivre!V305*(1-Painel!$B$8)-V$3-V$4-V$6)*(1-Painel!$E$7)-V$5+V$6)*V$7</f>
        <v>5097229.0861519696</v>
      </c>
    </row>
    <row r="310" spans="1:22" x14ac:dyDescent="0.25">
      <c r="A310" s="36">
        <v>301</v>
      </c>
      <c r="B310" s="35">
        <f t="shared" si="4"/>
        <v>227972820.55081618</v>
      </c>
      <c r="C310" s="35">
        <f>((Produção!C304*PreçoLivre!C306*(1-Painel!$B$8)-C$3-C$4-C$6)*(1-Painel!$E$7)-C$5+C$6)*C$7</f>
        <v>22226757.718330413</v>
      </c>
      <c r="D310" s="35">
        <f>((Produção!D304*PreçoLivre!D306*(1-Painel!$B$8)-D$3-D$4-D$6)*(1-Painel!$E$7)-D$5+D$6)*D$7</f>
        <v>19952274.642772295</v>
      </c>
      <c r="E310" s="35">
        <f>((Produção!E304*PreçoLivre!E306*(1-Painel!$B$8)-E$3-E$4-E$6)*(1-Painel!$E$7)-E$5+E$6)*E$7</f>
        <v>19138137.614230193</v>
      </c>
      <c r="F310" s="35">
        <f>((Produção!F304*PreçoLivre!F306*(1-Painel!$B$8)-F$3-F$4-F$6)*(1-Painel!$E$7)-F$5+F$6)*F$7</f>
        <v>18155744.219272897</v>
      </c>
      <c r="G310" s="35">
        <f>((Produção!G304*PreçoLivre!G306*(1-Painel!$B$8)-G$3-G$4-G$6)*(1-Painel!$E$7)-G$5+G$6)*G$7</f>
        <v>16790079.109719794</v>
      </c>
      <c r="H310" s="35">
        <f>((Produção!H304*PreçoLivre!H306*(1-Painel!$B$8)-H$3-H$4-H$6)*(1-Painel!$E$7)-H$5+H$6)*H$7</f>
        <v>14702059.225633362</v>
      </c>
      <c r="I310" s="35">
        <f>((Produção!I304*PreçoLivre!I306*(1-Painel!$B$8)-I$3-I$4-I$6)*(1-Painel!$E$7)-I$5+I$6)*I$7</f>
        <v>13927316.38227018</v>
      </c>
      <c r="J310" s="35">
        <f>((Produção!J304*PreçoLivre!J306*(1-Painel!$B$8)-J$3-J$4-J$6)*(1-Painel!$E$7)-J$5+J$6)*J$7</f>
        <v>13038771.484438308</v>
      </c>
      <c r="K310" s="35">
        <f>((Produção!K304*PreçoLivre!K306*(1-Painel!$B$8)-K$3-K$4-K$6)*(1-Painel!$E$7)-K$5+K$6)*K$7</f>
        <v>11849638.038664412</v>
      </c>
      <c r="L310" s="35">
        <f>((Produção!L304*PreçoLivre!L306*(1-Painel!$B$8)-L$3-L$4-L$6)*(1-Painel!$E$7)-L$5+L$6)*L$7</f>
        <v>10905016.071366113</v>
      </c>
      <c r="M310" s="35">
        <f>((Produção!M304*PreçoLivre!M306*(1-Painel!$B$8)-M$3-M$4-M$6)*(1-Painel!$E$7)-M$5+M$6)*M$7</f>
        <v>10377800.124855081</v>
      </c>
      <c r="N310" s="35">
        <f>((Produção!N304*PreçoLivre!N306*(1-Painel!$B$8)-N$3-N$4-N$6)*(1-Painel!$E$7)-N$5+N$6)*N$7</f>
        <v>9115942.1447234601</v>
      </c>
      <c r="O310" s="35">
        <f>((Produção!O304*PreçoLivre!O306*(1-Painel!$B$8)-O$3-O$4-O$6)*(1-Painel!$E$7)-O$5+O$6)*O$7</f>
        <v>8158458.4758306071</v>
      </c>
      <c r="P310" s="35">
        <f>((Produção!P304*PreçoLivre!P306*(1-Painel!$B$8)-P$3-P$4-P$6)*(1-Painel!$E$7)-P$5+P$6)*P$7</f>
        <v>7663912.7531766528</v>
      </c>
      <c r="Q310" s="35">
        <f>((Produção!Q304*PreçoLivre!Q306*(1-Painel!$B$8)-Q$3-Q$4-Q$6)*(1-Painel!$E$7)-Q$5+Q$6)*Q$7</f>
        <v>6918689.2980633108</v>
      </c>
      <c r="R310" s="35">
        <f>((Produção!R304*PreçoLivre!R306*(1-Painel!$B$8)-R$3-R$4-R$6)*(1-Painel!$E$7)-R$5+R$6)*R$7</f>
        <v>6156013.7611724054</v>
      </c>
      <c r="S310" s="35">
        <f>((Produção!S304*PreçoLivre!S306*(1-Painel!$B$8)-S$3-S$4-S$6)*(1-Painel!$E$7)-S$5+S$6)*S$7</f>
        <v>5529720.1818954097</v>
      </c>
      <c r="T310" s="35">
        <f>((Produção!T304*PreçoLivre!T306*(1-Painel!$B$8)-T$3-T$4-T$6)*(1-Painel!$E$7)-T$5+T$6)*T$7</f>
        <v>5110509.1506295158</v>
      </c>
      <c r="U310" s="35">
        <f>((Produção!U304*PreçoLivre!U306*(1-Painel!$B$8)-U$3-U$4-U$6)*(1-Painel!$E$7)-U$5+U$6)*U$7</f>
        <v>4209223.3325897288</v>
      </c>
      <c r="V310" s="35">
        <f>((Produção!V304*PreçoLivre!V306*(1-Painel!$B$8)-V$3-V$4-V$6)*(1-Painel!$E$7)-V$5+V$6)*V$7</f>
        <v>4046756.8211820736</v>
      </c>
    </row>
    <row r="311" spans="1:22" x14ac:dyDescent="0.25">
      <c r="A311" s="36">
        <v>302</v>
      </c>
      <c r="B311" s="35">
        <f t="shared" si="4"/>
        <v>236581347.09606075</v>
      </c>
      <c r="C311" s="35">
        <f>((Produção!C305*PreçoLivre!C307*(1-Painel!$B$8)-C$3-C$4-C$6)*(1-Painel!$E$7)-C$5+C$6)*C$7</f>
        <v>23053299.62954805</v>
      </c>
      <c r="D311" s="35">
        <f>((Produção!D305*PreçoLivre!D307*(1-Painel!$B$8)-D$3-D$4-D$6)*(1-Painel!$E$7)-D$5+D$6)*D$7</f>
        <v>22117338.071379237</v>
      </c>
      <c r="E311" s="35">
        <f>((Produção!E305*PreçoLivre!E307*(1-Painel!$B$8)-E$3-E$4-E$6)*(1-Painel!$E$7)-E$5+E$6)*E$7</f>
        <v>20295521.341765508</v>
      </c>
      <c r="F311" s="35">
        <f>((Produção!F305*PreçoLivre!F307*(1-Painel!$B$8)-F$3-F$4-F$6)*(1-Painel!$E$7)-F$5+F$6)*F$7</f>
        <v>18427435.464884769</v>
      </c>
      <c r="G311" s="35">
        <f>((Produção!G305*PreçoLivre!G307*(1-Painel!$B$8)-G$3-G$4-G$6)*(1-Painel!$E$7)-G$5+G$6)*G$7</f>
        <v>16366363.394784678</v>
      </c>
      <c r="H311" s="35">
        <f>((Produção!H305*PreçoLivre!H307*(1-Painel!$B$8)-H$3-H$4-H$6)*(1-Painel!$E$7)-H$5+H$6)*H$7</f>
        <v>15289249.583247306</v>
      </c>
      <c r="I311" s="35">
        <f>((Produção!I305*PreçoLivre!I307*(1-Painel!$B$8)-I$3-I$4-I$6)*(1-Painel!$E$7)-I$5+I$6)*I$7</f>
        <v>14109487.053427175</v>
      </c>
      <c r="J311" s="35">
        <f>((Produção!J305*PreçoLivre!J307*(1-Painel!$B$8)-J$3-J$4-J$6)*(1-Painel!$E$7)-J$5+J$6)*J$7</f>
        <v>12558148.466974862</v>
      </c>
      <c r="K311" s="35">
        <f>((Produção!K305*PreçoLivre!K307*(1-Painel!$B$8)-K$3-K$4-K$6)*(1-Painel!$E$7)-K$5+K$6)*K$7</f>
        <v>11876795.282743003</v>
      </c>
      <c r="L311" s="35">
        <f>((Produção!L305*PreçoLivre!L307*(1-Painel!$B$8)-L$3-L$4-L$6)*(1-Painel!$E$7)-L$5+L$6)*L$7</f>
        <v>11796528.242192958</v>
      </c>
      <c r="M311" s="35">
        <f>((Produção!M305*PreçoLivre!M307*(1-Painel!$B$8)-M$3-M$4-M$6)*(1-Painel!$E$7)-M$5+M$6)*M$7</f>
        <v>10827517.194534631</v>
      </c>
      <c r="N311" s="35">
        <f>((Produção!N305*PreçoLivre!N307*(1-Painel!$B$8)-N$3-N$4-N$6)*(1-Painel!$E$7)-N$5+N$6)*N$7</f>
        <v>9587903.4914856758</v>
      </c>
      <c r="O311" s="35">
        <f>((Produção!O305*PreçoLivre!O307*(1-Painel!$B$8)-O$3-O$4-O$6)*(1-Painel!$E$7)-O$5+O$6)*O$7</f>
        <v>8472734.1081389971</v>
      </c>
      <c r="P311" s="35">
        <f>((Produção!P305*PreçoLivre!P307*(1-Painel!$B$8)-P$3-P$4-P$6)*(1-Painel!$E$7)-P$5+P$6)*P$7</f>
        <v>7695634.3856031336</v>
      </c>
      <c r="Q311" s="35">
        <f>((Produção!Q305*PreçoLivre!Q307*(1-Painel!$B$8)-Q$3-Q$4-Q$6)*(1-Painel!$E$7)-Q$5+Q$6)*Q$7</f>
        <v>6764608.4752047649</v>
      </c>
      <c r="R311" s="35">
        <f>((Produção!R305*PreçoLivre!R307*(1-Painel!$B$8)-R$3-R$4-R$6)*(1-Painel!$E$7)-R$5+R$6)*R$7</f>
        <v>6344375.9699828057</v>
      </c>
      <c r="S311" s="35">
        <f>((Produção!S305*PreçoLivre!S307*(1-Painel!$B$8)-S$3-S$4-S$6)*(1-Painel!$E$7)-S$5+S$6)*S$7</f>
        <v>5670019.7177503938</v>
      </c>
      <c r="T311" s="35">
        <f>((Produção!T305*PreçoLivre!T307*(1-Painel!$B$8)-T$3-T$4-T$6)*(1-Painel!$E$7)-T$5+T$6)*T$7</f>
        <v>5362432.3499728478</v>
      </c>
      <c r="U311" s="35">
        <f>((Produção!U305*PreçoLivre!U307*(1-Painel!$B$8)-U$3-U$4-U$6)*(1-Painel!$E$7)-U$5+U$6)*U$7</f>
        <v>5002010.9351134514</v>
      </c>
      <c r="V311" s="35">
        <f>((Produção!V305*PreçoLivre!V307*(1-Painel!$B$8)-V$3-V$4-V$6)*(1-Painel!$E$7)-V$5+V$6)*V$7</f>
        <v>4963943.9373264983</v>
      </c>
    </row>
    <row r="312" spans="1:22" x14ac:dyDescent="0.25">
      <c r="A312" s="36">
        <v>303</v>
      </c>
      <c r="B312" s="35">
        <f t="shared" si="4"/>
        <v>221026963.85583889</v>
      </c>
      <c r="C312" s="35">
        <f>((Produção!C306*PreçoLivre!C308*(1-Painel!$B$8)-C$3-C$4-C$6)*(1-Painel!$E$7)-C$5+C$6)*C$7</f>
        <v>21120127.859507374</v>
      </c>
      <c r="D312" s="35">
        <f>((Produção!D306*PreçoLivre!D308*(1-Painel!$B$8)-D$3-D$4-D$6)*(1-Painel!$E$7)-D$5+D$6)*D$7</f>
        <v>19788371.624662861</v>
      </c>
      <c r="E312" s="35">
        <f>((Produção!E306*PreçoLivre!E308*(1-Painel!$B$8)-E$3-E$4-E$6)*(1-Painel!$E$7)-E$5+E$6)*E$7</f>
        <v>17489630.03826477</v>
      </c>
      <c r="F312" s="35">
        <f>((Produção!F306*PreçoLivre!F308*(1-Painel!$B$8)-F$3-F$4-F$6)*(1-Painel!$E$7)-F$5+F$6)*F$7</f>
        <v>17040635.985945236</v>
      </c>
      <c r="G312" s="35">
        <f>((Produção!G306*PreçoLivre!G308*(1-Painel!$B$8)-G$3-G$4-G$6)*(1-Painel!$E$7)-G$5+G$6)*G$7</f>
        <v>15574222.496644512</v>
      </c>
      <c r="H312" s="35">
        <f>((Produção!H306*PreçoLivre!H308*(1-Painel!$B$8)-H$3-H$4-H$6)*(1-Painel!$E$7)-H$5+H$6)*H$7</f>
        <v>14735454.717315203</v>
      </c>
      <c r="I312" s="35">
        <f>((Produção!I306*PreçoLivre!I308*(1-Painel!$B$8)-I$3-I$4-I$6)*(1-Painel!$E$7)-I$5+I$6)*I$7</f>
        <v>13745375.74546331</v>
      </c>
      <c r="J312" s="35">
        <f>((Produção!J306*PreçoLivre!J308*(1-Painel!$B$8)-J$3-J$4-J$6)*(1-Painel!$E$7)-J$5+J$6)*J$7</f>
        <v>12519148.439845618</v>
      </c>
      <c r="K312" s="35">
        <f>((Produção!K306*PreçoLivre!K308*(1-Painel!$B$8)-K$3-K$4-K$6)*(1-Painel!$E$7)-K$5+K$6)*K$7</f>
        <v>11823755.904740408</v>
      </c>
      <c r="L312" s="35">
        <f>((Produção!L306*PreçoLivre!L308*(1-Painel!$B$8)-L$3-L$4-L$6)*(1-Painel!$E$7)-L$5+L$6)*L$7</f>
        <v>11115682.763787925</v>
      </c>
      <c r="M312" s="35">
        <f>((Produção!M306*PreçoLivre!M308*(1-Painel!$B$8)-M$3-M$4-M$6)*(1-Painel!$E$7)-M$5+M$6)*M$7</f>
        <v>10294407.075276989</v>
      </c>
      <c r="N312" s="35">
        <f>((Produção!N306*PreçoLivre!N308*(1-Painel!$B$8)-N$3-N$4-N$6)*(1-Painel!$E$7)-N$5+N$6)*N$7</f>
        <v>8856796.6446634568</v>
      </c>
      <c r="O312" s="35">
        <f>((Produção!O306*PreçoLivre!O308*(1-Painel!$B$8)-O$3-O$4-O$6)*(1-Painel!$E$7)-O$5+O$6)*O$7</f>
        <v>8141445.4495751113</v>
      </c>
      <c r="P312" s="35">
        <f>((Produção!P306*PreçoLivre!P308*(1-Painel!$B$8)-P$3-P$4-P$6)*(1-Painel!$E$7)-P$5+P$6)*P$7</f>
        <v>7339473.9002790069</v>
      </c>
      <c r="Q312" s="35">
        <f>((Produção!Q306*PreçoLivre!Q308*(1-Painel!$B$8)-Q$3-Q$4-Q$6)*(1-Painel!$E$7)-Q$5+Q$6)*Q$7</f>
        <v>6461605.6084042909</v>
      </c>
      <c r="R312" s="35">
        <f>((Produção!R306*PreçoLivre!R308*(1-Painel!$B$8)-R$3-R$4-R$6)*(1-Painel!$E$7)-R$5+R$6)*R$7</f>
        <v>5869826.4180187127</v>
      </c>
      <c r="S312" s="35">
        <f>((Produção!S306*PreçoLivre!S308*(1-Painel!$B$8)-S$3-S$4-S$6)*(1-Painel!$E$7)-S$5+S$6)*S$7</f>
        <v>5739503.8091650577</v>
      </c>
      <c r="T312" s="35">
        <f>((Produção!T306*PreçoLivre!T308*(1-Painel!$B$8)-T$3-T$4-T$6)*(1-Painel!$E$7)-T$5+T$6)*T$7</f>
        <v>5012126.710091399</v>
      </c>
      <c r="U312" s="35">
        <f>((Produção!U306*PreçoLivre!U308*(1-Painel!$B$8)-U$3-U$4-U$6)*(1-Painel!$E$7)-U$5+U$6)*U$7</f>
        <v>4349613.5347895902</v>
      </c>
      <c r="V312" s="35">
        <f>((Produção!V306*PreçoLivre!V308*(1-Painel!$B$8)-V$3-V$4-V$6)*(1-Painel!$E$7)-V$5+V$6)*V$7</f>
        <v>4009759.1293980624</v>
      </c>
    </row>
    <row r="313" spans="1:22" x14ac:dyDescent="0.25">
      <c r="A313" s="36">
        <v>304</v>
      </c>
      <c r="B313" s="35">
        <f t="shared" si="4"/>
        <v>218167940.34406832</v>
      </c>
      <c r="C313" s="35">
        <f>((Produção!C307*PreçoLivre!C309*(1-Painel!$B$8)-C$3-C$4-C$6)*(1-Painel!$E$7)-C$5+C$6)*C$7</f>
        <v>22964817.691991881</v>
      </c>
      <c r="D313" s="35">
        <f>((Produção!D307*PreçoLivre!D309*(1-Painel!$B$8)-D$3-D$4-D$6)*(1-Painel!$E$7)-D$5+D$6)*D$7</f>
        <v>20852391.033037003</v>
      </c>
      <c r="E313" s="35">
        <f>((Produção!E307*PreçoLivre!E309*(1-Painel!$B$8)-E$3-E$4-E$6)*(1-Painel!$E$7)-E$5+E$6)*E$7</f>
        <v>19319748.707847677</v>
      </c>
      <c r="F313" s="35">
        <f>((Produção!F307*PreçoLivre!F309*(1-Painel!$B$8)-F$3-F$4-F$6)*(1-Painel!$E$7)-F$5+F$6)*F$7</f>
        <v>17571909.205523454</v>
      </c>
      <c r="G313" s="35">
        <f>((Produção!G307*PreçoLivre!G309*(1-Painel!$B$8)-G$3-G$4-G$6)*(1-Painel!$E$7)-G$5+G$6)*G$7</f>
        <v>16109852.888185067</v>
      </c>
      <c r="H313" s="35">
        <f>((Produção!H307*PreçoLivre!H309*(1-Painel!$B$8)-H$3-H$4-H$6)*(1-Painel!$E$7)-H$5+H$6)*H$7</f>
        <v>14382086.378525954</v>
      </c>
      <c r="I313" s="35">
        <f>((Produção!I307*PreçoLivre!I309*(1-Painel!$B$8)-I$3-I$4-I$6)*(1-Painel!$E$7)-I$5+I$6)*I$7</f>
        <v>13728765.687698491</v>
      </c>
      <c r="J313" s="35">
        <f>((Produção!J307*PreçoLivre!J309*(1-Painel!$B$8)-J$3-J$4-J$6)*(1-Painel!$E$7)-J$5+J$6)*J$7</f>
        <v>12228245.950217182</v>
      </c>
      <c r="K313" s="35">
        <f>((Produção!K307*PreçoLivre!K309*(1-Painel!$B$8)-K$3-K$4-K$6)*(1-Painel!$E$7)-K$5+K$6)*K$7</f>
        <v>11439675.715379875</v>
      </c>
      <c r="L313" s="35">
        <f>((Produção!L307*PreçoLivre!L309*(1-Painel!$B$8)-L$3-L$4-L$6)*(1-Painel!$E$7)-L$5+L$6)*L$7</f>
        <v>10007653.618920378</v>
      </c>
      <c r="M313" s="35">
        <f>((Produção!M307*PreçoLivre!M309*(1-Painel!$B$8)-M$3-M$4-M$6)*(1-Painel!$E$7)-M$5+M$6)*M$7</f>
        <v>8850095.6057462282</v>
      </c>
      <c r="N313" s="35">
        <f>((Produção!N307*PreçoLivre!N309*(1-Painel!$B$8)-N$3-N$4-N$6)*(1-Painel!$E$7)-N$5+N$6)*N$7</f>
        <v>7658421.3874234818</v>
      </c>
      <c r="O313" s="35">
        <f>((Produção!O307*PreçoLivre!O309*(1-Painel!$B$8)-O$3-O$4-O$6)*(1-Painel!$E$7)-O$5+O$6)*O$7</f>
        <v>7195085.7745384201</v>
      </c>
      <c r="P313" s="35">
        <f>((Produção!P307*PreçoLivre!P309*(1-Painel!$B$8)-P$3-P$4-P$6)*(1-Painel!$E$7)-P$5+P$6)*P$7</f>
        <v>6783628.4357455159</v>
      </c>
      <c r="Q313" s="35">
        <f>((Produção!Q307*PreçoLivre!Q309*(1-Painel!$B$8)-Q$3-Q$4-Q$6)*(1-Painel!$E$7)-Q$5+Q$6)*Q$7</f>
        <v>6302154.9724271549</v>
      </c>
      <c r="R313" s="35">
        <f>((Produção!R307*PreçoLivre!R309*(1-Painel!$B$8)-R$3-R$4-R$6)*(1-Painel!$E$7)-R$5+R$6)*R$7</f>
        <v>5490862.1402426027</v>
      </c>
      <c r="S313" s="35">
        <f>((Produção!S307*PreçoLivre!S309*(1-Painel!$B$8)-S$3-S$4-S$6)*(1-Painel!$E$7)-S$5+S$6)*S$7</f>
        <v>5244441.5044469452</v>
      </c>
      <c r="T313" s="35">
        <f>((Produção!T307*PreçoLivre!T309*(1-Painel!$B$8)-T$3-T$4-T$6)*(1-Painel!$E$7)-T$5+T$6)*T$7</f>
        <v>4481832.9361738665</v>
      </c>
      <c r="U313" s="35">
        <f>((Produção!U307*PreçoLivre!U309*(1-Painel!$B$8)-U$3-U$4-U$6)*(1-Painel!$E$7)-U$5+U$6)*U$7</f>
        <v>4000201.4342892077</v>
      </c>
      <c r="V313" s="35">
        <f>((Produção!V307*PreçoLivre!V309*(1-Painel!$B$8)-V$3-V$4-V$6)*(1-Painel!$E$7)-V$5+V$6)*V$7</f>
        <v>3556069.2757079056</v>
      </c>
    </row>
    <row r="314" spans="1:22" x14ac:dyDescent="0.25">
      <c r="A314" s="36">
        <v>305</v>
      </c>
      <c r="B314" s="35">
        <f t="shared" si="4"/>
        <v>266722346.60856372</v>
      </c>
      <c r="C314" s="35">
        <f>((Produção!C308*PreçoLivre!C310*(1-Painel!$B$8)-C$3-C$4-C$6)*(1-Painel!$E$7)-C$5+C$6)*C$7</f>
        <v>22509972.070730075</v>
      </c>
      <c r="D314" s="35">
        <f>((Produção!D308*PreçoLivre!D310*(1-Painel!$B$8)-D$3-D$4-D$6)*(1-Painel!$E$7)-D$5+D$6)*D$7</f>
        <v>21714936.089447692</v>
      </c>
      <c r="E314" s="35">
        <f>((Produção!E308*PreçoLivre!E310*(1-Painel!$B$8)-E$3-E$4-E$6)*(1-Painel!$E$7)-E$5+E$6)*E$7</f>
        <v>21005519.553958636</v>
      </c>
      <c r="F314" s="35">
        <f>((Produção!F308*PreçoLivre!F310*(1-Painel!$B$8)-F$3-F$4-F$6)*(1-Painel!$E$7)-F$5+F$6)*F$7</f>
        <v>19624716.591844853</v>
      </c>
      <c r="G314" s="35">
        <f>((Produção!G308*PreçoLivre!G310*(1-Painel!$B$8)-G$3-G$4-G$6)*(1-Painel!$E$7)-G$5+G$6)*G$7</f>
        <v>18849983.495355476</v>
      </c>
      <c r="H314" s="35">
        <f>((Produção!H308*PreçoLivre!H310*(1-Painel!$B$8)-H$3-H$4-H$6)*(1-Painel!$E$7)-H$5+H$6)*H$7</f>
        <v>17227565.865018502</v>
      </c>
      <c r="I314" s="35">
        <f>((Produção!I308*PreçoLivre!I310*(1-Painel!$B$8)-I$3-I$4-I$6)*(1-Painel!$E$7)-I$5+I$6)*I$7</f>
        <v>15860066.267793471</v>
      </c>
      <c r="J314" s="35">
        <f>((Produção!J308*PreçoLivre!J310*(1-Painel!$B$8)-J$3-J$4-J$6)*(1-Painel!$E$7)-J$5+J$6)*J$7</f>
        <v>14886730.950064288</v>
      </c>
      <c r="K314" s="35">
        <f>((Produção!K308*PreçoLivre!K310*(1-Painel!$B$8)-K$3-K$4-K$6)*(1-Painel!$E$7)-K$5+K$6)*K$7</f>
        <v>13887120.230449256</v>
      </c>
      <c r="L314" s="35">
        <f>((Produção!L308*PreçoLivre!L310*(1-Painel!$B$8)-L$3-L$4-L$6)*(1-Painel!$E$7)-L$5+L$6)*L$7</f>
        <v>12843433.424086025</v>
      </c>
      <c r="M314" s="35">
        <f>((Produção!M308*PreçoLivre!M310*(1-Painel!$B$8)-M$3-M$4-M$6)*(1-Painel!$E$7)-M$5+M$6)*M$7</f>
        <v>12453433.275751812</v>
      </c>
      <c r="N314" s="35">
        <f>((Produção!N308*PreçoLivre!N310*(1-Painel!$B$8)-N$3-N$4-N$6)*(1-Painel!$E$7)-N$5+N$6)*N$7</f>
        <v>11511231.075299017</v>
      </c>
      <c r="O314" s="35">
        <f>((Produção!O308*PreçoLivre!O310*(1-Painel!$B$8)-O$3-O$4-O$6)*(1-Painel!$E$7)-O$5+O$6)*O$7</f>
        <v>10731307.278069839</v>
      </c>
      <c r="P314" s="35">
        <f>((Produção!P308*PreçoLivre!P310*(1-Painel!$B$8)-P$3-P$4-P$6)*(1-Painel!$E$7)-P$5+P$6)*P$7</f>
        <v>9596295.7872406002</v>
      </c>
      <c r="Q314" s="35">
        <f>((Produção!Q308*PreçoLivre!Q310*(1-Painel!$B$8)-Q$3-Q$4-Q$6)*(1-Painel!$E$7)-Q$5+Q$6)*Q$7</f>
        <v>9034612.5108819902</v>
      </c>
      <c r="R314" s="35">
        <f>((Produção!R308*PreçoLivre!R310*(1-Painel!$B$8)-R$3-R$4-R$6)*(1-Painel!$E$7)-R$5+R$6)*R$7</f>
        <v>8618202.4604765847</v>
      </c>
      <c r="S314" s="35">
        <f>((Produção!S308*PreçoLivre!S310*(1-Painel!$B$8)-S$3-S$4-S$6)*(1-Painel!$E$7)-S$5+S$6)*S$7</f>
        <v>7496027.8806933034</v>
      </c>
      <c r="T314" s="35">
        <f>((Produção!T308*PreçoLivre!T310*(1-Painel!$B$8)-T$3-T$4-T$6)*(1-Painel!$E$7)-T$5+T$6)*T$7</f>
        <v>6810879.8051251788</v>
      </c>
      <c r="U314" s="35">
        <f>((Produção!U308*PreçoLivre!U310*(1-Painel!$B$8)-U$3-U$4-U$6)*(1-Painel!$E$7)-U$5+U$6)*U$7</f>
        <v>6238894.7328888392</v>
      </c>
      <c r="V314" s="35">
        <f>((Produção!V308*PreçoLivre!V310*(1-Painel!$B$8)-V$3-V$4-V$6)*(1-Painel!$E$7)-V$5+V$6)*V$7</f>
        <v>5821417.2633882593</v>
      </c>
    </row>
    <row r="315" spans="1:22" x14ac:dyDescent="0.25">
      <c r="A315" s="36">
        <v>306</v>
      </c>
      <c r="B315" s="35">
        <f t="shared" si="4"/>
        <v>238834573.77664322</v>
      </c>
      <c r="C315" s="35">
        <f>((Produção!C309*PreçoLivre!C311*(1-Painel!$B$8)-C$3-C$4-C$6)*(1-Painel!$E$7)-C$5+C$6)*C$7</f>
        <v>23889650.755995169</v>
      </c>
      <c r="D315" s="35">
        <f>((Produção!D309*PreçoLivre!D311*(1-Painel!$B$8)-D$3-D$4-D$6)*(1-Painel!$E$7)-D$5+D$6)*D$7</f>
        <v>21990689.230812084</v>
      </c>
      <c r="E315" s="35">
        <f>((Produção!E309*PreçoLivre!E311*(1-Painel!$B$8)-E$3-E$4-E$6)*(1-Painel!$E$7)-E$5+E$6)*E$7</f>
        <v>19780972.646881554</v>
      </c>
      <c r="F315" s="35">
        <f>((Produção!F309*PreçoLivre!F311*(1-Painel!$B$8)-F$3-F$4-F$6)*(1-Painel!$E$7)-F$5+F$6)*F$7</f>
        <v>17595594.233342949</v>
      </c>
      <c r="G315" s="35">
        <f>((Produção!G309*PreçoLivre!G311*(1-Painel!$B$8)-G$3-G$4-G$6)*(1-Painel!$E$7)-G$5+G$6)*G$7</f>
        <v>16150367.822954135</v>
      </c>
      <c r="H315" s="35">
        <f>((Produção!H309*PreçoLivre!H311*(1-Painel!$B$8)-H$3-H$4-H$6)*(1-Painel!$E$7)-H$5+H$6)*H$7</f>
        <v>14518516.816046212</v>
      </c>
      <c r="I315" s="35">
        <f>((Produção!I309*PreçoLivre!I311*(1-Painel!$B$8)-I$3-I$4-I$6)*(1-Painel!$E$7)-I$5+I$6)*I$7</f>
        <v>14060747.918835877</v>
      </c>
      <c r="J315" s="35">
        <f>((Produção!J309*PreçoLivre!J311*(1-Painel!$B$8)-J$3-J$4-J$6)*(1-Painel!$E$7)-J$5+J$6)*J$7</f>
        <v>12943203.140798684</v>
      </c>
      <c r="K315" s="35">
        <f>((Produção!K309*PreçoLivre!K311*(1-Painel!$B$8)-K$3-K$4-K$6)*(1-Painel!$E$7)-K$5+K$6)*K$7</f>
        <v>12301221.880401921</v>
      </c>
      <c r="L315" s="35">
        <f>((Produção!L309*PreçoLivre!L311*(1-Painel!$B$8)-L$3-L$4-L$6)*(1-Painel!$E$7)-L$5+L$6)*L$7</f>
        <v>11533598.828478934</v>
      </c>
      <c r="M315" s="35">
        <f>((Produção!M309*PreçoLivre!M311*(1-Painel!$B$8)-M$3-M$4-M$6)*(1-Painel!$E$7)-M$5+M$6)*M$7</f>
        <v>10882653.413807804</v>
      </c>
      <c r="N315" s="35">
        <f>((Produção!N309*PreçoLivre!N311*(1-Painel!$B$8)-N$3-N$4-N$6)*(1-Painel!$E$7)-N$5+N$6)*N$7</f>
        <v>9692840.8191013075</v>
      </c>
      <c r="O315" s="35">
        <f>((Produção!O309*PreçoLivre!O311*(1-Painel!$B$8)-O$3-O$4-O$6)*(1-Painel!$E$7)-O$5+O$6)*O$7</f>
        <v>8666092.4896135051</v>
      </c>
      <c r="P315" s="35">
        <f>((Produção!P309*PreçoLivre!P311*(1-Painel!$B$8)-P$3-P$4-P$6)*(1-Painel!$E$7)-P$5+P$6)*P$7</f>
        <v>7911833.3120722091</v>
      </c>
      <c r="Q315" s="35">
        <f>((Produção!Q309*PreçoLivre!Q311*(1-Painel!$B$8)-Q$3-Q$4-Q$6)*(1-Painel!$E$7)-Q$5+Q$6)*Q$7</f>
        <v>7093645.4497663816</v>
      </c>
      <c r="R315" s="35">
        <f>((Produção!R309*PreçoLivre!R311*(1-Painel!$B$8)-R$3-R$4-R$6)*(1-Painel!$E$7)-R$5+R$6)*R$7</f>
        <v>6809203.0382554568</v>
      </c>
      <c r="S315" s="35">
        <f>((Produção!S309*PreçoLivre!S311*(1-Painel!$B$8)-S$3-S$4-S$6)*(1-Painel!$E$7)-S$5+S$6)*S$7</f>
        <v>6299553.6468252968</v>
      </c>
      <c r="T315" s="35">
        <f>((Produção!T309*PreçoLivre!T311*(1-Painel!$B$8)-T$3-T$4-T$6)*(1-Painel!$E$7)-T$5+T$6)*T$7</f>
        <v>5990061.3332096022</v>
      </c>
      <c r="U315" s="35">
        <f>((Produção!U309*PreçoLivre!U311*(1-Painel!$B$8)-U$3-U$4-U$6)*(1-Painel!$E$7)-U$5+U$6)*U$7</f>
        <v>5667974.1075652475</v>
      </c>
      <c r="V315" s="35">
        <f>((Produção!V309*PreçoLivre!V311*(1-Painel!$B$8)-V$3-V$4-V$6)*(1-Painel!$E$7)-V$5+V$6)*V$7</f>
        <v>5056152.8918789262</v>
      </c>
    </row>
    <row r="316" spans="1:22" x14ac:dyDescent="0.25">
      <c r="A316" s="36">
        <v>307</v>
      </c>
      <c r="B316" s="35">
        <f t="shared" si="4"/>
        <v>252449107.36001283</v>
      </c>
      <c r="C316" s="35">
        <f>((Produção!C310*PreçoLivre!C312*(1-Painel!$B$8)-C$3-C$4-C$6)*(1-Painel!$E$7)-C$5+C$6)*C$7</f>
        <v>22764911.232663516</v>
      </c>
      <c r="D316" s="35">
        <f>((Produção!D310*PreçoLivre!D312*(1-Painel!$B$8)-D$3-D$4-D$6)*(1-Painel!$E$7)-D$5+D$6)*D$7</f>
        <v>22035567.271696061</v>
      </c>
      <c r="E316" s="35">
        <f>((Produção!E310*PreçoLivre!E312*(1-Painel!$B$8)-E$3-E$4-E$6)*(1-Painel!$E$7)-E$5+E$6)*E$7</f>
        <v>20739154.395478416</v>
      </c>
      <c r="F316" s="35">
        <f>((Produção!F310*PreçoLivre!F312*(1-Painel!$B$8)-F$3-F$4-F$6)*(1-Painel!$E$7)-F$5+F$6)*F$7</f>
        <v>19532323.076346606</v>
      </c>
      <c r="G316" s="35">
        <f>((Produção!G310*PreçoLivre!G312*(1-Painel!$B$8)-G$3-G$4-G$6)*(1-Painel!$E$7)-G$5+G$6)*G$7</f>
        <v>18588562.130444448</v>
      </c>
      <c r="H316" s="35">
        <f>((Produção!H310*PreçoLivre!H312*(1-Painel!$B$8)-H$3-H$4-H$6)*(1-Painel!$E$7)-H$5+H$6)*H$7</f>
        <v>16291771.945567099</v>
      </c>
      <c r="I316" s="35">
        <f>((Produção!I310*PreçoLivre!I312*(1-Painel!$B$8)-I$3-I$4-I$6)*(1-Painel!$E$7)-I$5+I$6)*I$7</f>
        <v>15780667.357599635</v>
      </c>
      <c r="J316" s="35">
        <f>((Produção!J310*PreçoLivre!J312*(1-Painel!$B$8)-J$3-J$4-J$6)*(1-Painel!$E$7)-J$5+J$6)*J$7</f>
        <v>14744599.228442822</v>
      </c>
      <c r="K316" s="35">
        <f>((Produção!K310*PreçoLivre!K312*(1-Painel!$B$8)-K$3-K$4-K$6)*(1-Painel!$E$7)-K$5+K$6)*K$7</f>
        <v>13898157.963872723</v>
      </c>
      <c r="L316" s="35">
        <f>((Produção!L310*PreçoLivre!L312*(1-Painel!$B$8)-L$3-L$4-L$6)*(1-Painel!$E$7)-L$5+L$6)*L$7</f>
        <v>12996119.567580512</v>
      </c>
      <c r="M316" s="35">
        <f>((Produção!M310*PreçoLivre!M312*(1-Painel!$B$8)-M$3-M$4-M$6)*(1-Painel!$E$7)-M$5+M$6)*M$7</f>
        <v>11834739.673696425</v>
      </c>
      <c r="N316" s="35">
        <f>((Produção!N310*PreçoLivre!N312*(1-Painel!$B$8)-N$3-N$4-N$6)*(1-Painel!$E$7)-N$5+N$6)*N$7</f>
        <v>10514692.76306513</v>
      </c>
      <c r="O316" s="35">
        <f>((Produção!O310*PreçoLivre!O312*(1-Painel!$B$8)-O$3-O$4-O$6)*(1-Painel!$E$7)-O$5+O$6)*O$7</f>
        <v>9475693.6441046782</v>
      </c>
      <c r="P316" s="35">
        <f>((Produção!P310*PreçoLivre!P312*(1-Painel!$B$8)-P$3-P$4-P$6)*(1-Painel!$E$7)-P$5+P$6)*P$7</f>
        <v>8679236.3219375871</v>
      </c>
      <c r="Q316" s="35">
        <f>((Produção!Q310*PreçoLivre!Q312*(1-Painel!$B$8)-Q$3-Q$4-Q$6)*(1-Painel!$E$7)-Q$5+Q$6)*Q$7</f>
        <v>7306384.3232252859</v>
      </c>
      <c r="R316" s="35">
        <f>((Produção!R310*PreçoLivre!R312*(1-Painel!$B$8)-R$3-R$4-R$6)*(1-Painel!$E$7)-R$5+R$6)*R$7</f>
        <v>6528148.4911943199</v>
      </c>
      <c r="S316" s="35">
        <f>((Produção!S310*PreçoLivre!S312*(1-Painel!$B$8)-S$3-S$4-S$6)*(1-Painel!$E$7)-S$5+S$6)*S$7</f>
        <v>5840056.7201273516</v>
      </c>
      <c r="T316" s="35">
        <f>((Produção!T310*PreçoLivre!T312*(1-Painel!$B$8)-T$3-T$4-T$6)*(1-Painel!$E$7)-T$5+T$6)*T$7</f>
        <v>5515914.3164000912</v>
      </c>
      <c r="U316" s="35">
        <f>((Produção!U310*PreçoLivre!U312*(1-Painel!$B$8)-U$3-U$4-U$6)*(1-Painel!$E$7)-U$5+U$6)*U$7</f>
        <v>4889243.6967751738</v>
      </c>
      <c r="V316" s="35">
        <f>((Produção!V310*PreçoLivre!V312*(1-Painel!$B$8)-V$3-V$4-V$6)*(1-Painel!$E$7)-V$5+V$6)*V$7</f>
        <v>4493163.2397949509</v>
      </c>
    </row>
    <row r="317" spans="1:22" x14ac:dyDescent="0.25">
      <c r="A317" s="36">
        <v>308</v>
      </c>
      <c r="B317" s="35">
        <f t="shared" si="4"/>
        <v>222236620.8785812</v>
      </c>
      <c r="C317" s="35">
        <f>((Produção!C311*PreçoLivre!C313*(1-Painel!$B$8)-C$3-C$4-C$6)*(1-Painel!$E$7)-C$5+C$6)*C$7</f>
        <v>22609029.194858912</v>
      </c>
      <c r="D317" s="35">
        <f>((Produção!D311*PreçoLivre!D313*(1-Painel!$B$8)-D$3-D$4-D$6)*(1-Painel!$E$7)-D$5+D$6)*D$7</f>
        <v>20745064.097686809</v>
      </c>
      <c r="E317" s="35">
        <f>((Produção!E311*PreçoLivre!E313*(1-Painel!$B$8)-E$3-E$4-E$6)*(1-Painel!$E$7)-E$5+E$6)*E$7</f>
        <v>20506992.736554421</v>
      </c>
      <c r="F317" s="35">
        <f>((Produção!F311*PreçoLivre!F313*(1-Painel!$B$8)-F$3-F$4-F$6)*(1-Painel!$E$7)-F$5+F$6)*F$7</f>
        <v>18419289.874201801</v>
      </c>
      <c r="G317" s="35">
        <f>((Produção!G311*PreçoLivre!G313*(1-Painel!$B$8)-G$3-G$4-G$6)*(1-Painel!$E$7)-G$5+G$6)*G$7</f>
        <v>17511094.693115644</v>
      </c>
      <c r="H317" s="35">
        <f>((Produção!H311*PreçoLivre!H313*(1-Painel!$B$8)-H$3-H$4-H$6)*(1-Painel!$E$7)-H$5+H$6)*H$7</f>
        <v>15258581.83528176</v>
      </c>
      <c r="I317" s="35">
        <f>((Produção!I311*PreçoLivre!I313*(1-Painel!$B$8)-I$3-I$4-I$6)*(1-Painel!$E$7)-I$5+I$6)*I$7</f>
        <v>13746104.240970742</v>
      </c>
      <c r="J317" s="35">
        <f>((Produção!J311*PreçoLivre!J313*(1-Painel!$B$8)-J$3-J$4-J$6)*(1-Painel!$E$7)-J$5+J$6)*J$7</f>
        <v>12276662.026164921</v>
      </c>
      <c r="K317" s="35">
        <f>((Produção!K311*PreçoLivre!K313*(1-Painel!$B$8)-K$3-K$4-K$6)*(1-Painel!$E$7)-K$5+K$6)*K$7</f>
        <v>10832445.297809124</v>
      </c>
      <c r="L317" s="35">
        <f>((Produção!L311*PreçoLivre!L313*(1-Painel!$B$8)-L$3-L$4-L$6)*(1-Painel!$E$7)-L$5+L$6)*L$7</f>
        <v>10064632.990306733</v>
      </c>
      <c r="M317" s="35">
        <f>((Produção!M311*PreçoLivre!M313*(1-Painel!$B$8)-M$3-M$4-M$6)*(1-Painel!$E$7)-M$5+M$6)*M$7</f>
        <v>8868885.9723154437</v>
      </c>
      <c r="N317" s="35">
        <f>((Produção!N311*PreçoLivre!N313*(1-Painel!$B$8)-N$3-N$4-N$6)*(1-Painel!$E$7)-N$5+N$6)*N$7</f>
        <v>8391885.3557194434</v>
      </c>
      <c r="O317" s="35">
        <f>((Produção!O311*PreçoLivre!O313*(1-Painel!$B$8)-O$3-O$4-O$6)*(1-Painel!$E$7)-O$5+O$6)*O$7</f>
        <v>7079113.5708376942</v>
      </c>
      <c r="P317" s="35">
        <f>((Produção!P311*PreçoLivre!P313*(1-Painel!$B$8)-P$3-P$4-P$6)*(1-Painel!$E$7)-P$5+P$6)*P$7</f>
        <v>6649789.0781744132</v>
      </c>
      <c r="Q317" s="35">
        <f>((Produção!Q311*PreçoLivre!Q313*(1-Painel!$B$8)-Q$3-Q$4-Q$6)*(1-Painel!$E$7)-Q$5+Q$6)*Q$7</f>
        <v>6447051.506974034</v>
      </c>
      <c r="R317" s="35">
        <f>((Produção!R311*PreçoLivre!R313*(1-Painel!$B$8)-R$3-R$4-R$6)*(1-Painel!$E$7)-R$5+R$6)*R$7</f>
        <v>5630619.4484912567</v>
      </c>
      <c r="S317" s="35">
        <f>((Produção!S311*PreçoLivre!S313*(1-Painel!$B$8)-S$3-S$4-S$6)*(1-Painel!$E$7)-S$5+S$6)*S$7</f>
        <v>4908034.1906116875</v>
      </c>
      <c r="T317" s="35">
        <f>((Produção!T311*PreçoLivre!T313*(1-Painel!$B$8)-T$3-T$4-T$6)*(1-Painel!$E$7)-T$5+T$6)*T$7</f>
        <v>4684736.7442717077</v>
      </c>
      <c r="U317" s="35">
        <f>((Produção!U311*PreçoLivre!U313*(1-Painel!$B$8)-U$3-U$4-U$6)*(1-Painel!$E$7)-U$5+U$6)*U$7</f>
        <v>3989490.1260611657</v>
      </c>
      <c r="V317" s="35">
        <f>((Produção!V311*PreçoLivre!V313*(1-Painel!$B$8)-V$3-V$4-V$6)*(1-Painel!$E$7)-V$5+V$6)*V$7</f>
        <v>3617117.8981734929</v>
      </c>
    </row>
    <row r="318" spans="1:22" x14ac:dyDescent="0.25">
      <c r="A318" s="36">
        <v>309</v>
      </c>
      <c r="B318" s="35">
        <f t="shared" si="4"/>
        <v>231986275.94845656</v>
      </c>
      <c r="C318" s="35">
        <f>((Produção!C312*PreçoLivre!C314*(1-Painel!$B$8)-C$3-C$4-C$6)*(1-Painel!$E$7)-C$5+C$6)*C$7</f>
        <v>20953845.232806277</v>
      </c>
      <c r="D318" s="35">
        <f>((Produção!D312*PreçoLivre!D314*(1-Painel!$B$8)-D$3-D$4-D$6)*(1-Painel!$E$7)-D$5+D$6)*D$7</f>
        <v>19753983.496421482</v>
      </c>
      <c r="E318" s="35">
        <f>((Produção!E312*PreçoLivre!E314*(1-Painel!$B$8)-E$3-E$4-E$6)*(1-Painel!$E$7)-E$5+E$6)*E$7</f>
        <v>17581508.790023956</v>
      </c>
      <c r="F318" s="35">
        <f>((Produção!F312*PreçoLivre!F314*(1-Painel!$B$8)-F$3-F$4-F$6)*(1-Painel!$E$7)-F$5+F$6)*F$7</f>
        <v>15937504.972799819</v>
      </c>
      <c r="G318" s="35">
        <f>((Produção!G312*PreçoLivre!G314*(1-Painel!$B$8)-G$3-G$4-G$6)*(1-Painel!$E$7)-G$5+G$6)*G$7</f>
        <v>15137253.209140772</v>
      </c>
      <c r="H318" s="35">
        <f>((Produção!H312*PreçoLivre!H314*(1-Painel!$B$8)-H$3-H$4-H$6)*(1-Painel!$E$7)-H$5+H$6)*H$7</f>
        <v>14003362.625448197</v>
      </c>
      <c r="I318" s="35">
        <f>((Produção!I312*PreçoLivre!I314*(1-Painel!$B$8)-I$3-I$4-I$6)*(1-Painel!$E$7)-I$5+I$6)*I$7</f>
        <v>12922588.179500034</v>
      </c>
      <c r="J318" s="35">
        <f>((Produção!J312*PreçoLivre!J314*(1-Painel!$B$8)-J$3-J$4-J$6)*(1-Painel!$E$7)-J$5+J$6)*J$7</f>
        <v>12516971.601259636</v>
      </c>
      <c r="K318" s="35">
        <f>((Produção!K312*PreçoLivre!K314*(1-Painel!$B$8)-K$3-K$4-K$6)*(1-Painel!$E$7)-K$5+K$6)*K$7</f>
        <v>12235252.116978781</v>
      </c>
      <c r="L318" s="35">
        <f>((Produção!L312*PreçoLivre!L314*(1-Painel!$B$8)-L$3-L$4-L$6)*(1-Painel!$E$7)-L$5+L$6)*L$7</f>
        <v>11378906.807841396</v>
      </c>
      <c r="M318" s="35">
        <f>((Produção!M312*PreçoLivre!M314*(1-Painel!$B$8)-M$3-M$4-M$6)*(1-Painel!$E$7)-M$5+M$6)*M$7</f>
        <v>10557012.193198273</v>
      </c>
      <c r="N318" s="35">
        <f>((Produção!N312*PreçoLivre!N314*(1-Painel!$B$8)-N$3-N$4-N$6)*(1-Painel!$E$7)-N$5+N$6)*N$7</f>
        <v>10012240.820943108</v>
      </c>
      <c r="O318" s="35">
        <f>((Produção!O312*PreçoLivre!O314*(1-Painel!$B$8)-O$3-O$4-O$6)*(1-Painel!$E$7)-O$5+O$6)*O$7</f>
        <v>9298123.7573951632</v>
      </c>
      <c r="P318" s="35">
        <f>((Produção!P312*PreçoLivre!P314*(1-Painel!$B$8)-P$3-P$4-P$6)*(1-Painel!$E$7)-P$5+P$6)*P$7</f>
        <v>8865066.3053667694</v>
      </c>
      <c r="Q318" s="35">
        <f>((Produção!Q312*PreçoLivre!Q314*(1-Painel!$B$8)-Q$3-Q$4-Q$6)*(1-Painel!$E$7)-Q$5+Q$6)*Q$7</f>
        <v>7991550.097846387</v>
      </c>
      <c r="R318" s="35">
        <f>((Produção!R312*PreçoLivre!R314*(1-Painel!$B$8)-R$3-R$4-R$6)*(1-Painel!$E$7)-R$5+R$6)*R$7</f>
        <v>7827583.4424650762</v>
      </c>
      <c r="S318" s="35">
        <f>((Produção!S312*PreçoLivre!S314*(1-Painel!$B$8)-S$3-S$4-S$6)*(1-Painel!$E$7)-S$5+S$6)*S$7</f>
        <v>6949466.0363611449</v>
      </c>
      <c r="T318" s="35">
        <f>((Produção!T312*PreçoLivre!T314*(1-Painel!$B$8)-T$3-T$4-T$6)*(1-Painel!$E$7)-T$5+T$6)*T$7</f>
        <v>6500707.5034947665</v>
      </c>
      <c r="U318" s="35">
        <f>((Produção!U312*PreçoLivre!U314*(1-Painel!$B$8)-U$3-U$4-U$6)*(1-Painel!$E$7)-U$5+U$6)*U$7</f>
        <v>6099784.9467717921</v>
      </c>
      <c r="V318" s="35">
        <f>((Produção!V312*PreçoLivre!V314*(1-Painel!$B$8)-V$3-V$4-V$6)*(1-Painel!$E$7)-V$5+V$6)*V$7</f>
        <v>5463563.8123937175</v>
      </c>
    </row>
    <row r="319" spans="1:22" x14ac:dyDescent="0.25">
      <c r="A319" s="36">
        <v>310</v>
      </c>
      <c r="B319" s="35">
        <f t="shared" si="4"/>
        <v>225962288.47982818</v>
      </c>
      <c r="C319" s="35">
        <f>((Produção!C313*PreçoLivre!C315*(1-Painel!$B$8)-C$3-C$4-C$6)*(1-Painel!$E$7)-C$5+C$6)*C$7</f>
        <v>22825730.035891324</v>
      </c>
      <c r="D319" s="35">
        <f>((Produção!D313*PreçoLivre!D315*(1-Painel!$B$8)-D$3-D$4-D$6)*(1-Painel!$E$7)-D$5+D$6)*D$7</f>
        <v>20878240.950126018</v>
      </c>
      <c r="E319" s="35">
        <f>((Produção!E313*PreçoLivre!E315*(1-Painel!$B$8)-E$3-E$4-E$6)*(1-Painel!$E$7)-E$5+E$6)*E$7</f>
        <v>18589036.423221312</v>
      </c>
      <c r="F319" s="35">
        <f>((Produção!F313*PreçoLivre!F315*(1-Painel!$B$8)-F$3-F$4-F$6)*(1-Painel!$E$7)-F$5+F$6)*F$7</f>
        <v>17637194.543212023</v>
      </c>
      <c r="G319" s="35">
        <f>((Produção!G313*PreçoLivre!G315*(1-Painel!$B$8)-G$3-G$4-G$6)*(1-Painel!$E$7)-G$5+G$6)*G$7</f>
        <v>15956526.104373731</v>
      </c>
      <c r="H319" s="35">
        <f>((Produção!H313*PreçoLivre!H315*(1-Painel!$B$8)-H$3-H$4-H$6)*(1-Painel!$E$7)-H$5+H$6)*H$7</f>
        <v>14840642.444067031</v>
      </c>
      <c r="I319" s="35">
        <f>((Produção!I313*PreçoLivre!I315*(1-Painel!$B$8)-I$3-I$4-I$6)*(1-Painel!$E$7)-I$5+I$6)*I$7</f>
        <v>14386048.044469764</v>
      </c>
      <c r="J319" s="35">
        <f>((Produção!J313*PreçoLivre!J315*(1-Painel!$B$8)-J$3-J$4-J$6)*(1-Painel!$E$7)-J$5+J$6)*J$7</f>
        <v>12543536.046545854</v>
      </c>
      <c r="K319" s="35">
        <f>((Produção!K313*PreçoLivre!K315*(1-Painel!$B$8)-K$3-K$4-K$6)*(1-Painel!$E$7)-K$5+K$6)*K$7</f>
        <v>12037307.709476165</v>
      </c>
      <c r="L319" s="35">
        <f>((Produção!L313*PreçoLivre!L315*(1-Painel!$B$8)-L$3-L$4-L$6)*(1-Painel!$E$7)-L$5+L$6)*L$7</f>
        <v>11425182.885879707</v>
      </c>
      <c r="M319" s="35">
        <f>((Produção!M313*PreçoLivre!M315*(1-Painel!$B$8)-M$3-M$4-M$6)*(1-Painel!$E$7)-M$5+M$6)*M$7</f>
        <v>10293653.908919604</v>
      </c>
      <c r="N319" s="35">
        <f>((Produção!N313*PreçoLivre!N315*(1-Painel!$B$8)-N$3-N$4-N$6)*(1-Painel!$E$7)-N$5+N$6)*N$7</f>
        <v>9029818.4862556513</v>
      </c>
      <c r="O319" s="35">
        <f>((Produção!O313*PreçoLivre!O315*(1-Painel!$B$8)-O$3-O$4-O$6)*(1-Painel!$E$7)-O$5+O$6)*O$7</f>
        <v>7552468.0535393832</v>
      </c>
      <c r="P319" s="35">
        <f>((Produção!P313*PreçoLivre!P315*(1-Painel!$B$8)-P$3-P$4-P$6)*(1-Painel!$E$7)-P$5+P$6)*P$7</f>
        <v>6837890.2172505585</v>
      </c>
      <c r="Q319" s="35">
        <f>((Produção!Q313*PreçoLivre!Q315*(1-Painel!$B$8)-Q$3-Q$4-Q$6)*(1-Painel!$E$7)-Q$5+Q$6)*Q$7</f>
        <v>6423644.1574684735</v>
      </c>
      <c r="R319" s="35">
        <f>((Produção!R313*PreçoLivre!R315*(1-Painel!$B$8)-R$3-R$4-R$6)*(1-Painel!$E$7)-R$5+R$6)*R$7</f>
        <v>5679623.9827095317</v>
      </c>
      <c r="S319" s="35">
        <f>((Produção!S313*PreçoLivre!S315*(1-Painel!$B$8)-S$3-S$4-S$6)*(1-Painel!$E$7)-S$5+S$6)*S$7</f>
        <v>5043339.2467516633</v>
      </c>
      <c r="T319" s="35">
        <f>((Produção!T313*PreçoLivre!T315*(1-Painel!$B$8)-T$3-T$4-T$6)*(1-Painel!$E$7)-T$5+T$6)*T$7</f>
        <v>4885471.8786497498</v>
      </c>
      <c r="U319" s="35">
        <f>((Produção!U313*PreçoLivre!U315*(1-Painel!$B$8)-U$3-U$4-U$6)*(1-Painel!$E$7)-U$5+U$6)*U$7</f>
        <v>4741127.7285514986</v>
      </c>
      <c r="V319" s="35">
        <f>((Produção!V313*PreçoLivre!V315*(1-Painel!$B$8)-V$3-V$4-V$6)*(1-Painel!$E$7)-V$5+V$6)*V$7</f>
        <v>4355805.6324691521</v>
      </c>
    </row>
    <row r="320" spans="1:22" x14ac:dyDescent="0.25">
      <c r="A320" s="36">
        <v>311</v>
      </c>
      <c r="B320" s="35">
        <f t="shared" si="4"/>
        <v>236044985.56907398</v>
      </c>
      <c r="C320" s="35">
        <f>((Produção!C314*PreçoLivre!C316*(1-Painel!$B$8)-C$3-C$4-C$6)*(1-Painel!$E$7)-C$5+C$6)*C$7</f>
        <v>23158009.857034516</v>
      </c>
      <c r="D320" s="35">
        <f>((Produção!D314*PreçoLivre!D316*(1-Painel!$B$8)-D$3-D$4-D$6)*(1-Painel!$E$7)-D$5+D$6)*D$7</f>
        <v>22834228.263746031</v>
      </c>
      <c r="E320" s="35">
        <f>((Produção!E314*PreçoLivre!E316*(1-Painel!$B$8)-E$3-E$4-E$6)*(1-Painel!$E$7)-E$5+E$6)*E$7</f>
        <v>20111612.963641077</v>
      </c>
      <c r="F320" s="35">
        <f>((Produção!F314*PreçoLivre!F316*(1-Painel!$B$8)-F$3-F$4-F$6)*(1-Painel!$E$7)-F$5+F$6)*F$7</f>
        <v>18120409.681269579</v>
      </c>
      <c r="G320" s="35">
        <f>((Produção!G314*PreçoLivre!G316*(1-Painel!$B$8)-G$3-G$4-G$6)*(1-Painel!$E$7)-G$5+G$6)*G$7</f>
        <v>16959619.316260312</v>
      </c>
      <c r="H320" s="35">
        <f>((Produção!H314*PreçoLivre!H316*(1-Painel!$B$8)-H$3-H$4-H$6)*(1-Painel!$E$7)-H$5+H$6)*H$7</f>
        <v>15599740.289378796</v>
      </c>
      <c r="I320" s="35">
        <f>((Produção!I314*PreçoLivre!I316*(1-Painel!$B$8)-I$3-I$4-I$6)*(1-Painel!$E$7)-I$5+I$6)*I$7</f>
        <v>14132461.247799974</v>
      </c>
      <c r="J320" s="35">
        <f>((Produção!J314*PreçoLivre!J316*(1-Painel!$B$8)-J$3-J$4-J$6)*(1-Painel!$E$7)-J$5+J$6)*J$7</f>
        <v>12970839.934421454</v>
      </c>
      <c r="K320" s="35">
        <f>((Produção!K314*PreçoLivre!K316*(1-Painel!$B$8)-K$3-K$4-K$6)*(1-Painel!$E$7)-K$5+K$6)*K$7</f>
        <v>11448126.974043461</v>
      </c>
      <c r="L320" s="35">
        <f>((Produção!L314*PreçoLivre!L316*(1-Painel!$B$8)-L$3-L$4-L$6)*(1-Painel!$E$7)-L$5+L$6)*L$7</f>
        <v>10121681.407476403</v>
      </c>
      <c r="M320" s="35">
        <f>((Produção!M314*PreçoLivre!M316*(1-Painel!$B$8)-M$3-M$4-M$6)*(1-Painel!$E$7)-M$5+M$6)*M$7</f>
        <v>9521396.041462902</v>
      </c>
      <c r="N320" s="35">
        <f>((Produção!N314*PreçoLivre!N316*(1-Painel!$B$8)-N$3-N$4-N$6)*(1-Painel!$E$7)-N$5+N$6)*N$7</f>
        <v>9131711.7842593137</v>
      </c>
      <c r="O320" s="35">
        <f>((Produção!O314*PreçoLivre!O316*(1-Painel!$B$8)-O$3-O$4-O$6)*(1-Painel!$E$7)-O$5+O$6)*O$7</f>
        <v>8566322.4690460954</v>
      </c>
      <c r="P320" s="35">
        <f>((Produção!P314*PreçoLivre!P316*(1-Painel!$B$8)-P$3-P$4-P$6)*(1-Painel!$E$7)-P$5+P$6)*P$7</f>
        <v>8010139.1383657102</v>
      </c>
      <c r="Q320" s="35">
        <f>((Produção!Q314*PreçoLivre!Q316*(1-Painel!$B$8)-Q$3-Q$4-Q$6)*(1-Painel!$E$7)-Q$5+Q$6)*Q$7</f>
        <v>7068155.6735726893</v>
      </c>
      <c r="R320" s="35">
        <f>((Produção!R314*PreçoLivre!R316*(1-Painel!$B$8)-R$3-R$4-R$6)*(1-Painel!$E$7)-R$5+R$6)*R$7</f>
        <v>6829507.2938162591</v>
      </c>
      <c r="S320" s="35">
        <f>((Produção!S314*PreçoLivre!S316*(1-Painel!$B$8)-S$3-S$4-S$6)*(1-Painel!$E$7)-S$5+S$6)*S$7</f>
        <v>6421504.3712553838</v>
      </c>
      <c r="T320" s="35">
        <f>((Produção!T314*PreçoLivre!T316*(1-Painel!$B$8)-T$3-T$4-T$6)*(1-Painel!$E$7)-T$5+T$6)*T$7</f>
        <v>5639666.5682627223</v>
      </c>
      <c r="U320" s="35">
        <f>((Produção!U314*PreçoLivre!U316*(1-Painel!$B$8)-U$3-U$4-U$6)*(1-Painel!$E$7)-U$5+U$6)*U$7</f>
        <v>5025137.6503003687</v>
      </c>
      <c r="V320" s="35">
        <f>((Produção!V314*PreçoLivre!V316*(1-Painel!$B$8)-V$3-V$4-V$6)*(1-Painel!$E$7)-V$5+V$6)*V$7</f>
        <v>4374714.6436608927</v>
      </c>
    </row>
    <row r="321" spans="1:22" x14ac:dyDescent="0.25">
      <c r="A321" s="36">
        <v>312</v>
      </c>
      <c r="B321" s="35">
        <f t="shared" si="4"/>
        <v>245814566.64776278</v>
      </c>
      <c r="C321" s="35">
        <f>((Produção!C315*PreçoLivre!C317*(1-Painel!$B$8)-C$3-C$4-C$6)*(1-Painel!$E$7)-C$5+C$6)*C$7</f>
        <v>22556318.751057774</v>
      </c>
      <c r="D321" s="35">
        <f>((Produção!D315*PreçoLivre!D317*(1-Painel!$B$8)-D$3-D$4-D$6)*(1-Painel!$E$7)-D$5+D$6)*D$7</f>
        <v>21727368.964169368</v>
      </c>
      <c r="E321" s="35">
        <f>((Produção!E315*PreçoLivre!E317*(1-Painel!$B$8)-E$3-E$4-E$6)*(1-Painel!$E$7)-E$5+E$6)*E$7</f>
        <v>19347487.831084754</v>
      </c>
      <c r="F321" s="35">
        <f>((Produção!F315*PreçoLivre!F317*(1-Painel!$B$8)-F$3-F$4-F$6)*(1-Painel!$E$7)-F$5+F$6)*F$7</f>
        <v>18426648.881827123</v>
      </c>
      <c r="G321" s="35">
        <f>((Produção!G315*PreçoLivre!G317*(1-Painel!$B$8)-G$3-G$4-G$6)*(1-Painel!$E$7)-G$5+G$6)*G$7</f>
        <v>16813970.157489344</v>
      </c>
      <c r="H321" s="35">
        <f>((Produção!H315*PreçoLivre!H317*(1-Painel!$B$8)-H$3-H$4-H$6)*(1-Painel!$E$7)-H$5+H$6)*H$7</f>
        <v>14934440.750579068</v>
      </c>
      <c r="I321" s="35">
        <f>((Produção!I315*PreçoLivre!I317*(1-Painel!$B$8)-I$3-I$4-I$6)*(1-Painel!$E$7)-I$5+I$6)*I$7</f>
        <v>13953458.641777411</v>
      </c>
      <c r="J321" s="35">
        <f>((Produção!J315*PreçoLivre!J317*(1-Painel!$B$8)-J$3-J$4-J$6)*(1-Painel!$E$7)-J$5+J$6)*J$7</f>
        <v>13643951.957565807</v>
      </c>
      <c r="K321" s="35">
        <f>((Produção!K315*PreçoLivre!K317*(1-Painel!$B$8)-K$3-K$4-K$6)*(1-Painel!$E$7)-K$5+K$6)*K$7</f>
        <v>12534143.115183497</v>
      </c>
      <c r="L321" s="35">
        <f>((Produção!L315*PreçoLivre!L317*(1-Painel!$B$8)-L$3-L$4-L$6)*(1-Painel!$E$7)-L$5+L$6)*L$7</f>
        <v>11497632.820871187</v>
      </c>
      <c r="M321" s="35">
        <f>((Produção!M315*PreçoLivre!M317*(1-Painel!$B$8)-M$3-M$4-M$6)*(1-Painel!$E$7)-M$5+M$6)*M$7</f>
        <v>10949737.455891442</v>
      </c>
      <c r="N321" s="35">
        <f>((Produção!N315*PreçoLivre!N317*(1-Painel!$B$8)-N$3-N$4-N$6)*(1-Painel!$E$7)-N$5+N$6)*N$7</f>
        <v>10295397.011459429</v>
      </c>
      <c r="O321" s="35">
        <f>((Produção!O315*PreçoLivre!O317*(1-Painel!$B$8)-O$3-O$4-O$6)*(1-Painel!$E$7)-O$5+O$6)*O$7</f>
        <v>9734994.0984709747</v>
      </c>
      <c r="P321" s="35">
        <f>((Produção!P315*PreçoLivre!P317*(1-Painel!$B$8)-P$3-P$4-P$6)*(1-Painel!$E$7)-P$5+P$6)*P$7</f>
        <v>8810150.6979674269</v>
      </c>
      <c r="Q321" s="35">
        <f>((Produção!Q315*PreçoLivre!Q317*(1-Painel!$B$8)-Q$3-Q$4-Q$6)*(1-Painel!$E$7)-Q$5+Q$6)*Q$7</f>
        <v>8238303.9055272005</v>
      </c>
      <c r="R321" s="35">
        <f>((Produção!R315*PreçoLivre!R317*(1-Painel!$B$8)-R$3-R$4-R$6)*(1-Painel!$E$7)-R$5+R$6)*R$7</f>
        <v>7371847.694761157</v>
      </c>
      <c r="S321" s="35">
        <f>((Produção!S315*PreçoLivre!S317*(1-Painel!$B$8)-S$3-S$4-S$6)*(1-Painel!$E$7)-S$5+S$6)*S$7</f>
        <v>6780371.7251485428</v>
      </c>
      <c r="T321" s="35">
        <f>((Produção!T315*PreçoLivre!T317*(1-Painel!$B$8)-T$3-T$4-T$6)*(1-Painel!$E$7)-T$5+T$6)*T$7</f>
        <v>6350170.4848966664</v>
      </c>
      <c r="U321" s="35">
        <f>((Produção!U315*PreçoLivre!U317*(1-Painel!$B$8)-U$3-U$4-U$6)*(1-Painel!$E$7)-U$5+U$6)*U$7</f>
        <v>6043634.5149043212</v>
      </c>
      <c r="V321" s="35">
        <f>((Produção!V315*PreçoLivre!V317*(1-Painel!$B$8)-V$3-V$4-V$6)*(1-Painel!$E$7)-V$5+V$6)*V$7</f>
        <v>5804537.187130278</v>
      </c>
    </row>
    <row r="322" spans="1:22" x14ac:dyDescent="0.25">
      <c r="A322" s="36">
        <v>313</v>
      </c>
      <c r="B322" s="35">
        <f t="shared" si="4"/>
        <v>234709294.7368539</v>
      </c>
      <c r="C322" s="35">
        <f>((Produção!C316*PreçoLivre!C318*(1-Painel!$B$8)-C$3-C$4-C$6)*(1-Painel!$E$7)-C$5+C$6)*C$7</f>
        <v>21056070.166142795</v>
      </c>
      <c r="D322" s="35">
        <f>((Produção!D316*PreçoLivre!D318*(1-Painel!$B$8)-D$3-D$4-D$6)*(1-Painel!$E$7)-D$5+D$6)*D$7</f>
        <v>20236029.296929419</v>
      </c>
      <c r="E322" s="35">
        <f>((Produção!E316*PreçoLivre!E318*(1-Painel!$B$8)-E$3-E$4-E$6)*(1-Painel!$E$7)-E$5+E$6)*E$7</f>
        <v>18851049.425495628</v>
      </c>
      <c r="F322" s="35">
        <f>((Produção!F316*PreçoLivre!F318*(1-Painel!$B$8)-F$3-F$4-F$6)*(1-Painel!$E$7)-F$5+F$6)*F$7</f>
        <v>17707253.70882706</v>
      </c>
      <c r="G322" s="35">
        <f>((Produção!G316*PreçoLivre!G318*(1-Painel!$B$8)-G$3-G$4-G$6)*(1-Painel!$E$7)-G$5+G$6)*G$7</f>
        <v>16932268.954910327</v>
      </c>
      <c r="H322" s="35">
        <f>((Produção!H316*PreçoLivre!H318*(1-Painel!$B$8)-H$3-H$4-H$6)*(1-Painel!$E$7)-H$5+H$6)*H$7</f>
        <v>15556397.19275197</v>
      </c>
      <c r="I322" s="35">
        <f>((Produção!I316*PreçoLivre!I318*(1-Painel!$B$8)-I$3-I$4-I$6)*(1-Painel!$E$7)-I$5+I$6)*I$7</f>
        <v>14081514.34122565</v>
      </c>
      <c r="J322" s="35">
        <f>((Produção!J316*PreçoLivre!J318*(1-Painel!$B$8)-J$3-J$4-J$6)*(1-Painel!$E$7)-J$5+J$6)*J$7</f>
        <v>12676136.507858278</v>
      </c>
      <c r="K322" s="35">
        <f>((Produção!K316*PreçoLivre!K318*(1-Painel!$B$8)-K$3-K$4-K$6)*(1-Painel!$E$7)-K$5+K$6)*K$7</f>
        <v>12437083.775121866</v>
      </c>
      <c r="L322" s="35">
        <f>((Produção!L316*PreçoLivre!L318*(1-Painel!$B$8)-L$3-L$4-L$6)*(1-Painel!$E$7)-L$5+L$6)*L$7</f>
        <v>11264248.40906731</v>
      </c>
      <c r="M322" s="35">
        <f>((Produção!M316*PreçoLivre!M318*(1-Painel!$B$8)-M$3-M$4-M$6)*(1-Painel!$E$7)-M$5+M$6)*M$7</f>
        <v>10426543.832199534</v>
      </c>
      <c r="N322" s="35">
        <f>((Produção!N316*PreçoLivre!N318*(1-Painel!$B$8)-N$3-N$4-N$6)*(1-Painel!$E$7)-N$5+N$6)*N$7</f>
        <v>9680671.637171885</v>
      </c>
      <c r="O322" s="35">
        <f>((Produção!O316*PreçoLivre!O318*(1-Painel!$B$8)-O$3-O$4-O$6)*(1-Painel!$E$7)-O$5+O$6)*O$7</f>
        <v>8884298.9045084026</v>
      </c>
      <c r="P322" s="35">
        <f>((Produção!P316*PreçoLivre!P318*(1-Painel!$B$8)-P$3-P$4-P$6)*(1-Painel!$E$7)-P$5+P$6)*P$7</f>
        <v>8211881.766542566</v>
      </c>
      <c r="Q322" s="35">
        <f>((Produção!Q316*PreçoLivre!Q318*(1-Painel!$B$8)-Q$3-Q$4-Q$6)*(1-Painel!$E$7)-Q$5+Q$6)*Q$7</f>
        <v>7259270.839946189</v>
      </c>
      <c r="R322" s="35">
        <f>((Produção!R316*PreçoLivre!R318*(1-Painel!$B$8)-R$3-R$4-R$6)*(1-Painel!$E$7)-R$5+R$6)*R$7</f>
        <v>7285054.9113560598</v>
      </c>
      <c r="S322" s="35">
        <f>((Produção!S316*PreçoLivre!S318*(1-Painel!$B$8)-S$3-S$4-S$6)*(1-Painel!$E$7)-S$5+S$6)*S$7</f>
        <v>6158907.1719319364</v>
      </c>
      <c r="T322" s="35">
        <f>((Produção!T316*PreçoLivre!T318*(1-Painel!$B$8)-T$3-T$4-T$6)*(1-Painel!$E$7)-T$5+T$6)*T$7</f>
        <v>5927515.0023056306</v>
      </c>
      <c r="U322" s="35">
        <f>((Produção!U316*PreçoLivre!U318*(1-Painel!$B$8)-U$3-U$4-U$6)*(1-Painel!$E$7)-U$5+U$6)*U$7</f>
        <v>5404983.3951883735</v>
      </c>
      <c r="V322" s="35">
        <f>((Produção!V316*PreçoLivre!V318*(1-Painel!$B$8)-V$3-V$4-V$6)*(1-Painel!$E$7)-V$5+V$6)*V$7</f>
        <v>4672115.497373037</v>
      </c>
    </row>
    <row r="323" spans="1:22" x14ac:dyDescent="0.25">
      <c r="A323" s="36">
        <v>314</v>
      </c>
      <c r="B323" s="35">
        <f t="shared" si="4"/>
        <v>246192390.04656643</v>
      </c>
      <c r="C323" s="35">
        <f>((Produção!C317*PreçoLivre!C319*(1-Painel!$B$8)-C$3-C$4-C$6)*(1-Painel!$E$7)-C$5+C$6)*C$7</f>
        <v>22579305.871746767</v>
      </c>
      <c r="D323" s="35">
        <f>((Produção!D317*PreçoLivre!D319*(1-Painel!$B$8)-D$3-D$4-D$6)*(1-Painel!$E$7)-D$5+D$6)*D$7</f>
        <v>20794560.302730076</v>
      </c>
      <c r="E323" s="35">
        <f>((Produção!E317*PreçoLivre!E319*(1-Painel!$B$8)-E$3-E$4-E$6)*(1-Painel!$E$7)-E$5+E$6)*E$7</f>
        <v>18615138.866630834</v>
      </c>
      <c r="F323" s="35">
        <f>((Produção!F317*PreçoLivre!F319*(1-Painel!$B$8)-F$3-F$4-F$6)*(1-Painel!$E$7)-F$5+F$6)*F$7</f>
        <v>16721575.089173509</v>
      </c>
      <c r="G323" s="35">
        <f>((Produção!G317*PreçoLivre!G319*(1-Painel!$B$8)-G$3-G$4-G$6)*(1-Painel!$E$7)-G$5+G$6)*G$7</f>
        <v>16593057.512163617</v>
      </c>
      <c r="H323" s="35">
        <f>((Produção!H317*PreçoLivre!H319*(1-Painel!$B$8)-H$3-H$4-H$6)*(1-Painel!$E$7)-H$5+H$6)*H$7</f>
        <v>14631915.892732557</v>
      </c>
      <c r="I323" s="35">
        <f>((Produção!I317*PreçoLivre!I319*(1-Painel!$B$8)-I$3-I$4-I$6)*(1-Painel!$E$7)-I$5+I$6)*I$7</f>
        <v>14444270.916806692</v>
      </c>
      <c r="J323" s="35">
        <f>((Produção!J317*PreçoLivre!J319*(1-Painel!$B$8)-J$3-J$4-J$6)*(1-Painel!$E$7)-J$5+J$6)*J$7</f>
        <v>14085371.535180176</v>
      </c>
      <c r="K323" s="35">
        <f>((Produção!K317*PreçoLivre!K319*(1-Painel!$B$8)-K$3-K$4-K$6)*(1-Painel!$E$7)-K$5+K$6)*K$7</f>
        <v>13776763.089391539</v>
      </c>
      <c r="L323" s="35">
        <f>((Produção!L317*PreçoLivre!L319*(1-Painel!$B$8)-L$3-L$4-L$6)*(1-Painel!$E$7)-L$5+L$6)*L$7</f>
        <v>12271399.265229642</v>
      </c>
      <c r="M323" s="35">
        <f>((Produção!M317*PreçoLivre!M319*(1-Painel!$B$8)-M$3-M$4-M$6)*(1-Painel!$E$7)-M$5+M$6)*M$7</f>
        <v>11323638.545655716</v>
      </c>
      <c r="N323" s="35">
        <f>((Produção!N317*PreçoLivre!N319*(1-Painel!$B$8)-N$3-N$4-N$6)*(1-Painel!$E$7)-N$5+N$6)*N$7</f>
        <v>10459985.013407199</v>
      </c>
      <c r="O323" s="35">
        <f>((Produção!O317*PreçoLivre!O319*(1-Painel!$B$8)-O$3-O$4-O$6)*(1-Painel!$E$7)-O$5+O$6)*O$7</f>
        <v>9988863.0451101866</v>
      </c>
      <c r="P323" s="35">
        <f>((Produção!P317*PreçoLivre!P319*(1-Painel!$B$8)-P$3-P$4-P$6)*(1-Painel!$E$7)-P$5+P$6)*P$7</f>
        <v>8938641.6991015021</v>
      </c>
      <c r="Q323" s="35">
        <f>((Produção!Q317*PreçoLivre!Q319*(1-Painel!$B$8)-Q$3-Q$4-Q$6)*(1-Painel!$E$7)-Q$5+Q$6)*Q$7</f>
        <v>8613472.5852380358</v>
      </c>
      <c r="R323" s="35">
        <f>((Produção!R317*PreçoLivre!R319*(1-Painel!$B$8)-R$3-R$4-R$6)*(1-Painel!$E$7)-R$5+R$6)*R$7</f>
        <v>7622754.5099828374</v>
      </c>
      <c r="S323" s="35">
        <f>((Produção!S317*PreçoLivre!S319*(1-Painel!$B$8)-S$3-S$4-S$6)*(1-Painel!$E$7)-S$5+S$6)*S$7</f>
        <v>7043322.8533694781</v>
      </c>
      <c r="T323" s="35">
        <f>((Produção!T317*PreçoLivre!T319*(1-Painel!$B$8)-T$3-T$4-T$6)*(1-Painel!$E$7)-T$5+T$6)*T$7</f>
        <v>6409509.1042795787</v>
      </c>
      <c r="U323" s="35">
        <f>((Produção!U317*PreçoLivre!U319*(1-Painel!$B$8)-U$3-U$4-U$6)*(1-Painel!$E$7)-U$5+U$6)*U$7</f>
        <v>5912741.8591875695</v>
      </c>
      <c r="V323" s="35">
        <f>((Produção!V317*PreçoLivre!V319*(1-Painel!$B$8)-V$3-V$4-V$6)*(1-Painel!$E$7)-V$5+V$6)*V$7</f>
        <v>5366102.4894488612</v>
      </c>
    </row>
    <row r="324" spans="1:22" x14ac:dyDescent="0.25">
      <c r="A324" s="36">
        <v>315</v>
      </c>
      <c r="B324" s="35">
        <f t="shared" si="4"/>
        <v>227259994.91099891</v>
      </c>
      <c r="C324" s="35">
        <f>((Produção!C318*PreçoLivre!C320*(1-Painel!$B$8)-C$3-C$4-C$6)*(1-Painel!$E$7)-C$5+C$6)*C$7</f>
        <v>21571331.075323988</v>
      </c>
      <c r="D324" s="35">
        <f>((Produção!D318*PreçoLivre!D320*(1-Painel!$B$8)-D$3-D$4-D$6)*(1-Painel!$E$7)-D$5+D$6)*D$7</f>
        <v>19920863.294985786</v>
      </c>
      <c r="E324" s="35">
        <f>((Produção!E318*PreçoLivre!E320*(1-Painel!$B$8)-E$3-E$4-E$6)*(1-Painel!$E$7)-E$5+E$6)*E$7</f>
        <v>18731318.592280313</v>
      </c>
      <c r="F324" s="35">
        <f>((Produção!F318*PreçoLivre!F320*(1-Painel!$B$8)-F$3-F$4-F$6)*(1-Painel!$E$7)-F$5+F$6)*F$7</f>
        <v>17442749.438898582</v>
      </c>
      <c r="G324" s="35">
        <f>((Produção!G318*PreçoLivre!G320*(1-Painel!$B$8)-G$3-G$4-G$6)*(1-Painel!$E$7)-G$5+G$6)*G$7</f>
        <v>16171912.526361059</v>
      </c>
      <c r="H324" s="35">
        <f>((Produção!H318*PreçoLivre!H320*(1-Painel!$B$8)-H$3-H$4-H$6)*(1-Painel!$E$7)-H$5+H$6)*H$7</f>
        <v>14163673.678212607</v>
      </c>
      <c r="I324" s="35">
        <f>((Produção!I318*PreçoLivre!I320*(1-Painel!$B$8)-I$3-I$4-I$6)*(1-Painel!$E$7)-I$5+I$6)*I$7</f>
        <v>13251448.701613728</v>
      </c>
      <c r="J324" s="35">
        <f>((Produção!J318*PreçoLivre!J320*(1-Painel!$B$8)-J$3-J$4-J$6)*(1-Painel!$E$7)-J$5+J$6)*J$7</f>
        <v>11742482.512526015</v>
      </c>
      <c r="K324" s="35">
        <f>((Produção!K318*PreçoLivre!K320*(1-Painel!$B$8)-K$3-K$4-K$6)*(1-Painel!$E$7)-K$5+K$6)*K$7</f>
        <v>10996435.31033734</v>
      </c>
      <c r="L324" s="35">
        <f>((Produção!L318*PreçoLivre!L320*(1-Painel!$B$8)-L$3-L$4-L$6)*(1-Painel!$E$7)-L$5+L$6)*L$7</f>
        <v>10308851.220382866</v>
      </c>
      <c r="M324" s="35">
        <f>((Produção!M318*PreçoLivre!M320*(1-Painel!$B$8)-M$3-M$4-M$6)*(1-Painel!$E$7)-M$5+M$6)*M$7</f>
        <v>10107965.745560301</v>
      </c>
      <c r="N324" s="35">
        <f>((Produção!N318*PreçoLivre!N320*(1-Painel!$B$8)-N$3-N$4-N$6)*(1-Painel!$E$7)-N$5+N$6)*N$7</f>
        <v>9748012.2032239269</v>
      </c>
      <c r="O324" s="35">
        <f>((Produção!O318*PreçoLivre!O320*(1-Painel!$B$8)-O$3-O$4-O$6)*(1-Painel!$E$7)-O$5+O$6)*O$7</f>
        <v>8550345.970355887</v>
      </c>
      <c r="P324" s="35">
        <f>((Produção!P318*PreçoLivre!P320*(1-Painel!$B$8)-P$3-P$4-P$6)*(1-Painel!$E$7)-P$5+P$6)*P$7</f>
        <v>8358162.5550008239</v>
      </c>
      <c r="Q324" s="35">
        <f>((Produção!Q318*PreçoLivre!Q320*(1-Painel!$B$8)-Q$3-Q$4-Q$6)*(1-Painel!$E$7)-Q$5+Q$6)*Q$7</f>
        <v>7534509.2298575602</v>
      </c>
      <c r="R324" s="35">
        <f>((Produção!R318*PreçoLivre!R320*(1-Painel!$B$8)-R$3-R$4-R$6)*(1-Painel!$E$7)-R$5+R$6)*R$7</f>
        <v>6598952.9249309991</v>
      </c>
      <c r="S324" s="35">
        <f>((Produção!S318*PreçoLivre!S320*(1-Painel!$B$8)-S$3-S$4-S$6)*(1-Painel!$E$7)-S$5+S$6)*S$7</f>
        <v>6049800.7055822359</v>
      </c>
      <c r="T324" s="35">
        <f>((Produção!T318*PreçoLivre!T320*(1-Painel!$B$8)-T$3-T$4-T$6)*(1-Painel!$E$7)-T$5+T$6)*T$7</f>
        <v>5686254.7164432192</v>
      </c>
      <c r="U324" s="35">
        <f>((Produção!U318*PreçoLivre!U320*(1-Painel!$B$8)-U$3-U$4-U$6)*(1-Painel!$E$7)-U$5+U$6)*U$7</f>
        <v>5371267.5715287728</v>
      </c>
      <c r="V324" s="35">
        <f>((Produção!V318*PreçoLivre!V320*(1-Painel!$B$8)-V$3-V$4-V$6)*(1-Painel!$E$7)-V$5+V$6)*V$7</f>
        <v>4953656.9375929497</v>
      </c>
    </row>
    <row r="325" spans="1:22" x14ac:dyDescent="0.25">
      <c r="A325" s="36">
        <v>316</v>
      </c>
      <c r="B325" s="35">
        <f t="shared" si="4"/>
        <v>248291846.03687155</v>
      </c>
      <c r="C325" s="35">
        <f>((Produção!C319*PreçoLivre!C321*(1-Painel!$B$8)-C$3-C$4-C$6)*(1-Painel!$E$7)-C$5+C$6)*C$7</f>
        <v>22649262.867477741</v>
      </c>
      <c r="D325" s="35">
        <f>((Produção!D319*PreçoLivre!D321*(1-Painel!$B$8)-D$3-D$4-D$6)*(1-Painel!$E$7)-D$5+D$6)*D$7</f>
        <v>20609486.521253981</v>
      </c>
      <c r="E325" s="35">
        <f>((Produção!E319*PreçoLivre!E321*(1-Painel!$B$8)-E$3-E$4-E$6)*(1-Painel!$E$7)-E$5+E$6)*E$7</f>
        <v>19218058.006409802</v>
      </c>
      <c r="F325" s="35">
        <f>((Produção!F319*PreçoLivre!F321*(1-Painel!$B$8)-F$3-F$4-F$6)*(1-Painel!$E$7)-F$5+F$6)*F$7</f>
        <v>18665174.830526743</v>
      </c>
      <c r="G325" s="35">
        <f>((Produção!G319*PreçoLivre!G321*(1-Painel!$B$8)-G$3-G$4-G$6)*(1-Painel!$E$7)-G$5+G$6)*G$7</f>
        <v>17845648.891136542</v>
      </c>
      <c r="H325" s="35">
        <f>((Produção!H319*PreçoLivre!H321*(1-Painel!$B$8)-H$3-H$4-H$6)*(1-Painel!$E$7)-H$5+H$6)*H$7</f>
        <v>16860451.886520702</v>
      </c>
      <c r="I325" s="35">
        <f>((Produção!I319*PreçoLivre!I321*(1-Painel!$B$8)-I$3-I$4-I$6)*(1-Painel!$E$7)-I$5+I$6)*I$7</f>
        <v>15172203.098142473</v>
      </c>
      <c r="J325" s="35">
        <f>((Produção!J319*PreçoLivre!J321*(1-Painel!$B$8)-J$3-J$4-J$6)*(1-Painel!$E$7)-J$5+J$6)*J$7</f>
        <v>13812060.194151876</v>
      </c>
      <c r="K325" s="35">
        <f>((Produção!K319*PreçoLivre!K321*(1-Painel!$B$8)-K$3-K$4-K$6)*(1-Painel!$E$7)-K$5+K$6)*K$7</f>
        <v>12660348.343801802</v>
      </c>
      <c r="L325" s="35">
        <f>((Produção!L319*PreçoLivre!L321*(1-Painel!$B$8)-L$3-L$4-L$6)*(1-Painel!$E$7)-L$5+L$6)*L$7</f>
        <v>11571395.710054519</v>
      </c>
      <c r="M325" s="35">
        <f>((Produção!M319*PreçoLivre!M321*(1-Painel!$B$8)-M$3-M$4-M$6)*(1-Painel!$E$7)-M$5+M$6)*M$7</f>
        <v>10875584.432584884</v>
      </c>
      <c r="N325" s="35">
        <f>((Produção!N319*PreçoLivre!N321*(1-Painel!$B$8)-N$3-N$4-N$6)*(1-Painel!$E$7)-N$5+N$6)*N$7</f>
        <v>10468209.766354978</v>
      </c>
      <c r="O325" s="35">
        <f>((Produção!O319*PreçoLivre!O321*(1-Painel!$B$8)-O$3-O$4-O$6)*(1-Painel!$E$7)-O$5+O$6)*O$7</f>
        <v>9214880.1370469444</v>
      </c>
      <c r="P325" s="35">
        <f>((Produção!P319*PreçoLivre!P321*(1-Painel!$B$8)-P$3-P$4-P$6)*(1-Painel!$E$7)-P$5+P$6)*P$7</f>
        <v>8845926.0836437736</v>
      </c>
      <c r="Q325" s="35">
        <f>((Produção!Q319*PreçoLivre!Q321*(1-Painel!$B$8)-Q$3-Q$4-Q$6)*(1-Painel!$E$7)-Q$5+Q$6)*Q$7</f>
        <v>8185643.9927569162</v>
      </c>
      <c r="R325" s="35">
        <f>((Produção!R319*PreçoLivre!R321*(1-Painel!$B$8)-R$3-R$4-R$6)*(1-Painel!$E$7)-R$5+R$6)*R$7</f>
        <v>7324562.1077902634</v>
      </c>
      <c r="S325" s="35">
        <f>((Produção!S319*PreçoLivre!S321*(1-Painel!$B$8)-S$3-S$4-S$6)*(1-Painel!$E$7)-S$5+S$6)*S$7</f>
        <v>7088306.0496026715</v>
      </c>
      <c r="T325" s="35">
        <f>((Produção!T319*PreçoLivre!T321*(1-Painel!$B$8)-T$3-T$4-T$6)*(1-Painel!$E$7)-T$5+T$6)*T$7</f>
        <v>6534454.7850575242</v>
      </c>
      <c r="U325" s="35">
        <f>((Produção!U319*PreçoLivre!U321*(1-Painel!$B$8)-U$3-U$4-U$6)*(1-Painel!$E$7)-U$5+U$6)*U$7</f>
        <v>5657056.562746061</v>
      </c>
      <c r="V325" s="35">
        <f>((Produção!V319*PreçoLivre!V321*(1-Painel!$B$8)-V$3-V$4-V$6)*(1-Painel!$E$7)-V$5+V$6)*V$7</f>
        <v>5033131.7698114468</v>
      </c>
    </row>
    <row r="326" spans="1:22" x14ac:dyDescent="0.25">
      <c r="A326" s="36">
        <v>317</v>
      </c>
      <c r="B326" s="35">
        <f t="shared" si="4"/>
        <v>236509290.63059744</v>
      </c>
      <c r="C326" s="35">
        <f>((Produção!C320*PreçoLivre!C322*(1-Painel!$B$8)-C$3-C$4-C$6)*(1-Painel!$E$7)-C$5+C$6)*C$7</f>
        <v>23989552.76368523</v>
      </c>
      <c r="D326" s="35">
        <f>((Produção!D320*PreçoLivre!D322*(1-Painel!$B$8)-D$3-D$4-D$6)*(1-Painel!$E$7)-D$5+D$6)*D$7</f>
        <v>22246043.721396599</v>
      </c>
      <c r="E326" s="35">
        <f>((Produção!E320*PreçoLivre!E322*(1-Painel!$B$8)-E$3-E$4-E$6)*(1-Painel!$E$7)-E$5+E$6)*E$7</f>
        <v>19483244.020431075</v>
      </c>
      <c r="F326" s="35">
        <f>((Produção!F320*PreçoLivre!F322*(1-Painel!$B$8)-F$3-F$4-F$6)*(1-Painel!$E$7)-F$5+F$6)*F$7</f>
        <v>17461597.420922443</v>
      </c>
      <c r="G326" s="35">
        <f>((Produção!G320*PreçoLivre!G322*(1-Painel!$B$8)-G$3-G$4-G$6)*(1-Painel!$E$7)-G$5+G$6)*G$7</f>
        <v>15283590.944931516</v>
      </c>
      <c r="H326" s="35">
        <f>((Produção!H320*PreçoLivre!H322*(1-Painel!$B$8)-H$3-H$4-H$6)*(1-Painel!$E$7)-H$5+H$6)*H$7</f>
        <v>13546121.974601334</v>
      </c>
      <c r="I326" s="35">
        <f>((Produção!I320*PreçoLivre!I322*(1-Painel!$B$8)-I$3-I$4-I$6)*(1-Painel!$E$7)-I$5+I$6)*I$7</f>
        <v>12981843.36955828</v>
      </c>
      <c r="J326" s="35">
        <f>((Produção!J320*PreçoLivre!J322*(1-Painel!$B$8)-J$3-J$4-J$6)*(1-Painel!$E$7)-J$5+J$6)*J$7</f>
        <v>12652354.351653751</v>
      </c>
      <c r="K326" s="35">
        <f>((Produção!K320*PreçoLivre!K322*(1-Painel!$B$8)-K$3-K$4-K$6)*(1-Painel!$E$7)-K$5+K$6)*K$7</f>
        <v>11740864.780582611</v>
      </c>
      <c r="L326" s="35">
        <f>((Produção!L320*PreçoLivre!L322*(1-Painel!$B$8)-L$3-L$4-L$6)*(1-Painel!$E$7)-L$5+L$6)*L$7</f>
        <v>10747478.138696052</v>
      </c>
      <c r="M326" s="35">
        <f>((Produção!M320*PreçoLivre!M322*(1-Painel!$B$8)-M$3-M$4-M$6)*(1-Painel!$E$7)-M$5+M$6)*M$7</f>
        <v>10010739.318975462</v>
      </c>
      <c r="N326" s="35">
        <f>((Produção!N320*PreçoLivre!N322*(1-Painel!$B$8)-N$3-N$4-N$6)*(1-Painel!$E$7)-N$5+N$6)*N$7</f>
        <v>9574927.4919695742</v>
      </c>
      <c r="O326" s="35">
        <f>((Produção!O320*PreçoLivre!O322*(1-Painel!$B$8)-O$3-O$4-O$6)*(1-Painel!$E$7)-O$5+O$6)*O$7</f>
        <v>9521161.4312894139</v>
      </c>
      <c r="P326" s="35">
        <f>((Produção!P320*PreçoLivre!P322*(1-Painel!$B$8)-P$3-P$4-P$6)*(1-Painel!$E$7)-P$5+P$6)*P$7</f>
        <v>8548341.3801903743</v>
      </c>
      <c r="Q326" s="35">
        <f>((Produção!Q320*PreçoLivre!Q322*(1-Painel!$B$8)-Q$3-Q$4-Q$6)*(1-Painel!$E$7)-Q$5+Q$6)*Q$7</f>
        <v>7865981.1606677305</v>
      </c>
      <c r="R326" s="35">
        <f>((Produção!R320*PreçoLivre!R322*(1-Painel!$B$8)-R$3-R$4-R$6)*(1-Painel!$E$7)-R$5+R$6)*R$7</f>
        <v>7458059.7549731843</v>
      </c>
      <c r="S326" s="35">
        <f>((Produção!S320*PreçoLivre!S322*(1-Painel!$B$8)-S$3-S$4-S$6)*(1-Painel!$E$7)-S$5+S$6)*S$7</f>
        <v>6945438.1891423361</v>
      </c>
      <c r="T326" s="35">
        <f>((Produção!T320*PreçoLivre!T322*(1-Painel!$B$8)-T$3-T$4-T$6)*(1-Painel!$E$7)-T$5+T$6)*T$7</f>
        <v>6203940.5748932669</v>
      </c>
      <c r="U326" s="35">
        <f>((Produção!U320*PreçoLivre!U322*(1-Painel!$B$8)-U$3-U$4-U$6)*(1-Painel!$E$7)-U$5+U$6)*U$7</f>
        <v>5363925.7793854885</v>
      </c>
      <c r="V326" s="35">
        <f>((Produção!V320*PreçoLivre!V322*(1-Painel!$B$8)-V$3-V$4-V$6)*(1-Painel!$E$7)-V$5+V$6)*V$7</f>
        <v>4884084.0626517907</v>
      </c>
    </row>
    <row r="327" spans="1:22" x14ac:dyDescent="0.25">
      <c r="A327" s="36">
        <v>318</v>
      </c>
      <c r="B327" s="35">
        <f t="shared" si="4"/>
        <v>241258234.00320968</v>
      </c>
      <c r="C327" s="35">
        <f>((Produção!C321*PreçoLivre!C323*(1-Painel!$B$8)-C$3-C$4-C$6)*(1-Painel!$E$7)-C$5+C$6)*C$7</f>
        <v>23025629.05729799</v>
      </c>
      <c r="D327" s="35">
        <f>((Produção!D321*PreçoLivre!D323*(1-Painel!$B$8)-D$3-D$4-D$6)*(1-Painel!$E$7)-D$5+D$6)*D$7</f>
        <v>21680761.787183102</v>
      </c>
      <c r="E327" s="35">
        <f>((Produção!E321*PreçoLivre!E323*(1-Painel!$B$8)-E$3-E$4-E$6)*(1-Painel!$E$7)-E$5+E$6)*E$7</f>
        <v>20249883.057692837</v>
      </c>
      <c r="F327" s="35">
        <f>((Produção!F321*PreçoLivre!F323*(1-Painel!$B$8)-F$3-F$4-F$6)*(1-Painel!$E$7)-F$5+F$6)*F$7</f>
        <v>19356072.622934837</v>
      </c>
      <c r="G327" s="35">
        <f>((Produção!G321*PreçoLivre!G323*(1-Painel!$B$8)-G$3-G$4-G$6)*(1-Painel!$E$7)-G$5+G$6)*G$7</f>
        <v>17702023.393396065</v>
      </c>
      <c r="H327" s="35">
        <f>((Produção!H321*PreçoLivre!H323*(1-Painel!$B$8)-H$3-H$4-H$6)*(1-Painel!$E$7)-H$5+H$6)*H$7</f>
        <v>15489066.547069864</v>
      </c>
      <c r="I327" s="35">
        <f>((Produção!I321*PreçoLivre!I323*(1-Painel!$B$8)-I$3-I$4-I$6)*(1-Painel!$E$7)-I$5+I$6)*I$7</f>
        <v>14845257.481649568</v>
      </c>
      <c r="J327" s="35">
        <f>((Produção!J321*PreçoLivre!J323*(1-Painel!$B$8)-J$3-J$4-J$6)*(1-Painel!$E$7)-J$5+J$6)*J$7</f>
        <v>13293302.521287689</v>
      </c>
      <c r="K327" s="35">
        <f>((Produção!K321*PreçoLivre!K323*(1-Painel!$B$8)-K$3-K$4-K$6)*(1-Painel!$E$7)-K$5+K$6)*K$7</f>
        <v>12504209.704158235</v>
      </c>
      <c r="L327" s="35">
        <f>((Produção!L321*PreçoLivre!L323*(1-Painel!$B$8)-L$3-L$4-L$6)*(1-Painel!$E$7)-L$5+L$6)*L$7</f>
        <v>11002863.864040187</v>
      </c>
      <c r="M327" s="35">
        <f>((Produção!M321*PreçoLivre!M323*(1-Painel!$B$8)-M$3-M$4-M$6)*(1-Painel!$E$7)-M$5+M$6)*M$7</f>
        <v>10889327.205653349</v>
      </c>
      <c r="N327" s="35">
        <f>((Produção!N321*PreçoLivre!N323*(1-Painel!$B$8)-N$3-N$4-N$6)*(1-Painel!$E$7)-N$5+N$6)*N$7</f>
        <v>9856072.1098383348</v>
      </c>
      <c r="O327" s="35">
        <f>((Produção!O321*PreçoLivre!O323*(1-Painel!$B$8)-O$3-O$4-O$6)*(1-Painel!$E$7)-O$5+O$6)*O$7</f>
        <v>8868652.8774284683</v>
      </c>
      <c r="P327" s="35">
        <f>((Produção!P321*PreçoLivre!P323*(1-Painel!$B$8)-P$3-P$4-P$6)*(1-Painel!$E$7)-P$5+P$6)*P$7</f>
        <v>8099793.8866474489</v>
      </c>
      <c r="Q327" s="35">
        <f>((Produção!Q321*PreçoLivre!Q323*(1-Painel!$B$8)-Q$3-Q$4-Q$6)*(1-Painel!$E$7)-Q$5+Q$6)*Q$7</f>
        <v>7105233.10647617</v>
      </c>
      <c r="R327" s="35">
        <f>((Produção!R321*PreçoLivre!R323*(1-Painel!$B$8)-R$3-R$4-R$6)*(1-Painel!$E$7)-R$5+R$6)*R$7</f>
        <v>6231926.652036286</v>
      </c>
      <c r="S327" s="35">
        <f>((Produção!S321*PreçoLivre!S323*(1-Painel!$B$8)-S$3-S$4-S$6)*(1-Painel!$E$7)-S$5+S$6)*S$7</f>
        <v>5723697.9283315213</v>
      </c>
      <c r="T327" s="35">
        <f>((Produção!T321*PreçoLivre!T323*(1-Painel!$B$8)-T$3-T$4-T$6)*(1-Painel!$E$7)-T$5+T$6)*T$7</f>
        <v>5482143.265832209</v>
      </c>
      <c r="U327" s="35">
        <f>((Produção!U321*PreçoLivre!U323*(1-Painel!$B$8)-U$3-U$4-U$6)*(1-Painel!$E$7)-U$5+U$6)*U$7</f>
        <v>4936347.2045893185</v>
      </c>
      <c r="V327" s="35">
        <f>((Produção!V321*PreçoLivre!V323*(1-Painel!$B$8)-V$3-V$4-V$6)*(1-Painel!$E$7)-V$5+V$6)*V$7</f>
        <v>4915969.7296662079</v>
      </c>
    </row>
    <row r="328" spans="1:22" x14ac:dyDescent="0.25">
      <c r="A328" s="36">
        <v>319</v>
      </c>
      <c r="B328" s="35">
        <f t="shared" si="4"/>
        <v>214781143.29275402</v>
      </c>
      <c r="C328" s="35">
        <f>((Produção!C322*PreçoLivre!C324*(1-Painel!$B$8)-C$3-C$4-C$6)*(1-Painel!$E$7)-C$5+C$6)*C$7</f>
        <v>20715497.702505212</v>
      </c>
      <c r="D328" s="35">
        <f>((Produção!D322*PreçoLivre!D324*(1-Painel!$B$8)-D$3-D$4-D$6)*(1-Painel!$E$7)-D$5+D$6)*D$7</f>
        <v>18323787.006193873</v>
      </c>
      <c r="E328" s="35">
        <f>((Produção!E322*PreçoLivre!E324*(1-Painel!$B$8)-E$3-E$4-E$6)*(1-Painel!$E$7)-E$5+E$6)*E$7</f>
        <v>17034140.958802566</v>
      </c>
      <c r="F328" s="35">
        <f>((Produção!F322*PreçoLivre!F324*(1-Painel!$B$8)-F$3-F$4-F$6)*(1-Painel!$E$7)-F$5+F$6)*F$7</f>
        <v>15309539.943477947</v>
      </c>
      <c r="G328" s="35">
        <f>((Produção!G322*PreçoLivre!G324*(1-Painel!$B$8)-G$3-G$4-G$6)*(1-Painel!$E$7)-G$5+G$6)*G$7</f>
        <v>13889719.399460657</v>
      </c>
      <c r="H328" s="35">
        <f>((Produção!H322*PreçoLivre!H324*(1-Painel!$B$8)-H$3-H$4-H$6)*(1-Painel!$E$7)-H$5+H$6)*H$7</f>
        <v>13239735.531393191</v>
      </c>
      <c r="I328" s="35">
        <f>((Produção!I322*PreçoLivre!I324*(1-Painel!$B$8)-I$3-I$4-I$6)*(1-Painel!$E$7)-I$5+I$6)*I$7</f>
        <v>12266875.507697055</v>
      </c>
      <c r="J328" s="35">
        <f>((Produção!J322*PreçoLivre!J324*(1-Painel!$B$8)-J$3-J$4-J$6)*(1-Painel!$E$7)-J$5+J$6)*J$7</f>
        <v>11550639.102149745</v>
      </c>
      <c r="K328" s="35">
        <f>((Produção!K322*PreçoLivre!K324*(1-Painel!$B$8)-K$3-K$4-K$6)*(1-Painel!$E$7)-K$5+K$6)*K$7</f>
        <v>11006209.412714552</v>
      </c>
      <c r="L328" s="35">
        <f>((Produção!L322*PreçoLivre!L324*(1-Painel!$B$8)-L$3-L$4-L$6)*(1-Painel!$E$7)-L$5+L$6)*L$7</f>
        <v>10266860.302653795</v>
      </c>
      <c r="M328" s="35">
        <f>((Produção!M322*PreçoLivre!M324*(1-Painel!$B$8)-M$3-M$4-M$6)*(1-Painel!$E$7)-M$5+M$6)*M$7</f>
        <v>9561581.9140451327</v>
      </c>
      <c r="N328" s="35">
        <f>((Produção!N322*PreçoLivre!N324*(1-Painel!$B$8)-N$3-N$4-N$6)*(1-Painel!$E$7)-N$5+N$6)*N$7</f>
        <v>9092338.2724692989</v>
      </c>
      <c r="O328" s="35">
        <f>((Produção!O322*PreçoLivre!O324*(1-Painel!$B$8)-O$3-O$4-O$6)*(1-Painel!$E$7)-O$5+O$6)*O$7</f>
        <v>8183428.2277327515</v>
      </c>
      <c r="P328" s="35">
        <f>((Produção!P322*PreçoLivre!P324*(1-Painel!$B$8)-P$3-P$4-P$6)*(1-Painel!$E$7)-P$5+P$6)*P$7</f>
        <v>8015924.7311400985</v>
      </c>
      <c r="Q328" s="35">
        <f>((Produção!Q322*PreçoLivre!Q324*(1-Painel!$B$8)-Q$3-Q$4-Q$6)*(1-Painel!$E$7)-Q$5+Q$6)*Q$7</f>
        <v>7416644.097225803</v>
      </c>
      <c r="R328" s="35">
        <f>((Produção!R322*PreçoLivre!R324*(1-Painel!$B$8)-R$3-R$4-R$6)*(1-Painel!$E$7)-R$5+R$6)*R$7</f>
        <v>6526930.3558853194</v>
      </c>
      <c r="S328" s="35">
        <f>((Produção!S322*PreçoLivre!S324*(1-Painel!$B$8)-S$3-S$4-S$6)*(1-Painel!$E$7)-S$5+S$6)*S$7</f>
        <v>6282110.6474208115</v>
      </c>
      <c r="T328" s="35">
        <f>((Produção!T322*PreçoLivre!T324*(1-Painel!$B$8)-T$3-T$4-T$6)*(1-Painel!$E$7)-T$5+T$6)*T$7</f>
        <v>5832757.4620633684</v>
      </c>
      <c r="U328" s="35">
        <f>((Produção!U322*PreçoLivre!U324*(1-Painel!$B$8)-U$3-U$4-U$6)*(1-Painel!$E$7)-U$5+U$6)*U$7</f>
        <v>5524976.8738583773</v>
      </c>
      <c r="V328" s="35">
        <f>((Produção!V322*PreçoLivre!V324*(1-Painel!$B$8)-V$3-V$4-V$6)*(1-Painel!$E$7)-V$5+V$6)*V$7</f>
        <v>4741445.843864399</v>
      </c>
    </row>
    <row r="329" spans="1:22" x14ac:dyDescent="0.25">
      <c r="A329" s="36">
        <v>320</v>
      </c>
      <c r="B329" s="35">
        <f t="shared" si="4"/>
        <v>248262082.30523127</v>
      </c>
      <c r="C329" s="35">
        <f>((Produção!C323*PreçoLivre!C325*(1-Painel!$B$8)-C$3-C$4-C$6)*(1-Painel!$E$7)-C$5+C$6)*C$7</f>
        <v>22618134.345288213</v>
      </c>
      <c r="D329" s="35">
        <f>((Produção!D323*PreçoLivre!D325*(1-Painel!$B$8)-D$3-D$4-D$6)*(1-Painel!$E$7)-D$5+D$6)*D$7</f>
        <v>20148797.659191672</v>
      </c>
      <c r="E329" s="35">
        <f>((Produção!E323*PreçoLivre!E325*(1-Painel!$B$8)-E$3-E$4-E$6)*(1-Painel!$E$7)-E$5+E$6)*E$7</f>
        <v>18583460.733752094</v>
      </c>
      <c r="F329" s="35">
        <f>((Produção!F323*PreçoLivre!F325*(1-Painel!$B$8)-F$3-F$4-F$6)*(1-Painel!$E$7)-F$5+F$6)*F$7</f>
        <v>17571452.485967934</v>
      </c>
      <c r="G329" s="35">
        <f>((Produção!G323*PreçoLivre!G325*(1-Painel!$B$8)-G$3-G$4-G$6)*(1-Painel!$E$7)-G$5+G$6)*G$7</f>
        <v>17310287.005898524</v>
      </c>
      <c r="H329" s="35">
        <f>((Produção!H323*PreçoLivre!H325*(1-Painel!$B$8)-H$3-H$4-H$6)*(1-Painel!$E$7)-H$5+H$6)*H$7</f>
        <v>16612328.450206554</v>
      </c>
      <c r="I329" s="35">
        <f>((Produção!I323*PreçoLivre!I325*(1-Painel!$B$8)-I$3-I$4-I$6)*(1-Painel!$E$7)-I$5+I$6)*I$7</f>
        <v>15498672.235097939</v>
      </c>
      <c r="J329" s="35">
        <f>((Produção!J323*PreçoLivre!J325*(1-Painel!$B$8)-J$3-J$4-J$6)*(1-Painel!$E$7)-J$5+J$6)*J$7</f>
        <v>13501980.466064652</v>
      </c>
      <c r="K329" s="35">
        <f>((Produção!K323*PreçoLivre!K325*(1-Painel!$B$8)-K$3-K$4-K$6)*(1-Painel!$E$7)-K$5+K$6)*K$7</f>
        <v>12795359.542699905</v>
      </c>
      <c r="L329" s="35">
        <f>((Produção!L323*PreçoLivre!L325*(1-Painel!$B$8)-L$3-L$4-L$6)*(1-Painel!$E$7)-L$5+L$6)*L$7</f>
        <v>12415366.87943545</v>
      </c>
      <c r="M329" s="35">
        <f>((Produção!M323*PreçoLivre!M325*(1-Painel!$B$8)-M$3-M$4-M$6)*(1-Painel!$E$7)-M$5+M$6)*M$7</f>
        <v>11358738.707592461</v>
      </c>
      <c r="N329" s="35">
        <f>((Produção!N323*PreçoLivre!N325*(1-Painel!$B$8)-N$3-N$4-N$6)*(1-Painel!$E$7)-N$5+N$6)*N$7</f>
        <v>10479666.270796197</v>
      </c>
      <c r="O329" s="35">
        <f>((Produção!O323*PreçoLivre!O325*(1-Painel!$B$8)-O$3-O$4-O$6)*(1-Painel!$E$7)-O$5+O$6)*O$7</f>
        <v>9506794.181552982</v>
      </c>
      <c r="P329" s="35">
        <f>((Produção!P323*PreçoLivre!P325*(1-Painel!$B$8)-P$3-P$4-P$6)*(1-Painel!$E$7)-P$5+P$6)*P$7</f>
        <v>8448681.0820046701</v>
      </c>
      <c r="Q329" s="35">
        <f>((Produção!Q323*PreçoLivre!Q325*(1-Painel!$B$8)-Q$3-Q$4-Q$6)*(1-Painel!$E$7)-Q$5+Q$6)*Q$7</f>
        <v>7996747.3495847937</v>
      </c>
      <c r="R329" s="35">
        <f>((Produção!R323*PreçoLivre!R325*(1-Painel!$B$8)-R$3-R$4-R$6)*(1-Painel!$E$7)-R$5+R$6)*R$7</f>
        <v>7688582.3107352909</v>
      </c>
      <c r="S329" s="35">
        <f>((Produção!S323*PreçoLivre!S325*(1-Painel!$B$8)-S$3-S$4-S$6)*(1-Painel!$E$7)-S$5+S$6)*S$7</f>
        <v>7094238.7219899083</v>
      </c>
      <c r="T329" s="35">
        <f>((Produção!T323*PreçoLivre!T325*(1-Painel!$B$8)-T$3-T$4-T$6)*(1-Painel!$E$7)-T$5+T$6)*T$7</f>
        <v>6534385.8368521864</v>
      </c>
      <c r="U329" s="35">
        <f>((Produção!U323*PreçoLivre!U325*(1-Painel!$B$8)-U$3-U$4-U$6)*(1-Painel!$E$7)-U$5+U$6)*U$7</f>
        <v>6319937.7154751346</v>
      </c>
      <c r="V329" s="35">
        <f>((Produção!V323*PreçoLivre!V325*(1-Painel!$B$8)-V$3-V$4-V$6)*(1-Painel!$E$7)-V$5+V$6)*V$7</f>
        <v>5778470.3250447204</v>
      </c>
    </row>
    <row r="330" spans="1:22" x14ac:dyDescent="0.25">
      <c r="A330" s="36">
        <v>321</v>
      </c>
      <c r="B330" s="35">
        <f t="shared" si="4"/>
        <v>237113043.40240979</v>
      </c>
      <c r="C330" s="35">
        <f>((Produção!C324*PreçoLivre!C326*(1-Painel!$B$8)-C$3-C$4-C$6)*(1-Painel!$E$7)-C$5+C$6)*C$7</f>
        <v>23781010.787124775</v>
      </c>
      <c r="D330" s="35">
        <f>((Produção!D324*PreçoLivre!D326*(1-Painel!$B$8)-D$3-D$4-D$6)*(1-Painel!$E$7)-D$5+D$6)*D$7</f>
        <v>21877993.215435375</v>
      </c>
      <c r="E330" s="35">
        <f>((Produção!E324*PreçoLivre!E326*(1-Painel!$B$8)-E$3-E$4-E$6)*(1-Painel!$E$7)-E$5+E$6)*E$7</f>
        <v>19668981.404662125</v>
      </c>
      <c r="F330" s="35">
        <f>((Produção!F324*PreçoLivre!F326*(1-Painel!$B$8)-F$3-F$4-F$6)*(1-Painel!$E$7)-F$5+F$6)*F$7</f>
        <v>17036795.362838585</v>
      </c>
      <c r="G330" s="35">
        <f>((Produção!G324*PreçoLivre!G326*(1-Painel!$B$8)-G$3-G$4-G$6)*(1-Painel!$E$7)-G$5+G$6)*G$7</f>
        <v>16713049.027013101</v>
      </c>
      <c r="H330" s="35">
        <f>((Produção!H324*PreçoLivre!H326*(1-Painel!$B$8)-H$3-H$4-H$6)*(1-Painel!$E$7)-H$5+H$6)*H$7</f>
        <v>14895729.319186689</v>
      </c>
      <c r="I330" s="35">
        <f>((Produção!I324*PreçoLivre!I326*(1-Painel!$B$8)-I$3-I$4-I$6)*(1-Painel!$E$7)-I$5+I$6)*I$7</f>
        <v>13911255.154196344</v>
      </c>
      <c r="J330" s="35">
        <f>((Produção!J324*PreçoLivre!J326*(1-Painel!$B$8)-J$3-J$4-J$6)*(1-Painel!$E$7)-J$5+J$6)*J$7</f>
        <v>12952555.451349838</v>
      </c>
      <c r="K330" s="35">
        <f>((Produção!K324*PreçoLivre!K326*(1-Painel!$B$8)-K$3-K$4-K$6)*(1-Painel!$E$7)-K$5+K$6)*K$7</f>
        <v>11830127.524147317</v>
      </c>
      <c r="L330" s="35">
        <f>((Produção!L324*PreçoLivre!L326*(1-Painel!$B$8)-L$3-L$4-L$6)*(1-Painel!$E$7)-L$5+L$6)*L$7</f>
        <v>11320482.480357833</v>
      </c>
      <c r="M330" s="35">
        <f>((Produção!M324*PreçoLivre!M326*(1-Painel!$B$8)-M$3-M$4-M$6)*(1-Painel!$E$7)-M$5+M$6)*M$7</f>
        <v>9967561.6161197312</v>
      </c>
      <c r="N330" s="35">
        <f>((Produção!N324*PreçoLivre!N326*(1-Painel!$B$8)-N$3-N$4-N$6)*(1-Painel!$E$7)-N$5+N$6)*N$7</f>
        <v>9241975.211514812</v>
      </c>
      <c r="O330" s="35">
        <f>((Produção!O324*PreçoLivre!O326*(1-Painel!$B$8)-O$3-O$4-O$6)*(1-Painel!$E$7)-O$5+O$6)*O$7</f>
        <v>8634813.8285148591</v>
      </c>
      <c r="P330" s="35">
        <f>((Produção!P324*PreçoLivre!P326*(1-Painel!$B$8)-P$3-P$4-P$6)*(1-Painel!$E$7)-P$5+P$6)*P$7</f>
        <v>8013654.4765306916</v>
      </c>
      <c r="Q330" s="35">
        <f>((Produção!Q324*PreçoLivre!Q326*(1-Painel!$B$8)-Q$3-Q$4-Q$6)*(1-Painel!$E$7)-Q$5+Q$6)*Q$7</f>
        <v>7565839.4487718334</v>
      </c>
      <c r="R330" s="35">
        <f>((Produção!R324*PreçoLivre!R326*(1-Painel!$B$8)-R$3-R$4-R$6)*(1-Painel!$E$7)-R$5+R$6)*R$7</f>
        <v>7324648.2703065425</v>
      </c>
      <c r="S330" s="35">
        <f>((Produção!S324*PreçoLivre!S326*(1-Painel!$B$8)-S$3-S$4-S$6)*(1-Painel!$E$7)-S$5+S$6)*S$7</f>
        <v>6290880.4396456815</v>
      </c>
      <c r="T330" s="35">
        <f>((Produção!T324*PreçoLivre!T326*(1-Painel!$B$8)-T$3-T$4-T$6)*(1-Painel!$E$7)-T$5+T$6)*T$7</f>
        <v>5711999.0096840831</v>
      </c>
      <c r="U330" s="35">
        <f>((Produção!U324*PreçoLivre!U326*(1-Painel!$B$8)-U$3-U$4-U$6)*(1-Painel!$E$7)-U$5+U$6)*U$7</f>
        <v>5403852.5860743579</v>
      </c>
      <c r="V330" s="35">
        <f>((Produção!V324*PreçoLivre!V326*(1-Painel!$B$8)-V$3-V$4-V$6)*(1-Painel!$E$7)-V$5+V$6)*V$7</f>
        <v>4969838.7889352161</v>
      </c>
    </row>
    <row r="331" spans="1:22" x14ac:dyDescent="0.25">
      <c r="A331" s="36">
        <v>322</v>
      </c>
      <c r="B331" s="35">
        <f t="shared" ref="B331:B394" si="5">SUM(C331:V331)</f>
        <v>227213652.62997243</v>
      </c>
      <c r="C331" s="35">
        <f>((Produção!C325*PreçoLivre!C327*(1-Painel!$B$8)-C$3-C$4-C$6)*(1-Painel!$E$7)-C$5+C$6)*C$7</f>
        <v>23963249.226926647</v>
      </c>
      <c r="D331" s="35">
        <f>((Produção!D325*PreçoLivre!D327*(1-Painel!$B$8)-D$3-D$4-D$6)*(1-Painel!$E$7)-D$5+D$6)*D$7</f>
        <v>22511031.797241792</v>
      </c>
      <c r="E331" s="35">
        <f>((Produção!E325*PreçoLivre!E327*(1-Painel!$B$8)-E$3-E$4-E$6)*(1-Painel!$E$7)-E$5+E$6)*E$7</f>
        <v>20161006.660730951</v>
      </c>
      <c r="F331" s="35">
        <f>((Produção!F325*PreçoLivre!F327*(1-Painel!$B$8)-F$3-F$4-F$6)*(1-Painel!$E$7)-F$5+F$6)*F$7</f>
        <v>17570563.664412446</v>
      </c>
      <c r="G331" s="35">
        <f>((Produção!G325*PreçoLivre!G327*(1-Painel!$B$8)-G$3-G$4-G$6)*(1-Painel!$E$7)-G$5+G$6)*G$7</f>
        <v>16322615.662872665</v>
      </c>
      <c r="H331" s="35">
        <f>((Produção!H325*PreçoLivre!H327*(1-Painel!$B$8)-H$3-H$4-H$6)*(1-Painel!$E$7)-H$5+H$6)*H$7</f>
        <v>14047229.811831953</v>
      </c>
      <c r="I331" s="35">
        <f>((Produção!I325*PreçoLivre!I327*(1-Painel!$B$8)-I$3-I$4-I$6)*(1-Painel!$E$7)-I$5+I$6)*I$7</f>
        <v>12654022.667517204</v>
      </c>
      <c r="J331" s="35">
        <f>((Produção!J325*PreçoLivre!J327*(1-Painel!$B$8)-J$3-J$4-J$6)*(1-Painel!$E$7)-J$5+J$6)*J$7</f>
        <v>11825478.709651813</v>
      </c>
      <c r="K331" s="35">
        <f>((Produção!K325*PreçoLivre!K327*(1-Painel!$B$8)-K$3-K$4-K$6)*(1-Painel!$E$7)-K$5+K$6)*K$7</f>
        <v>10608769.582452687</v>
      </c>
      <c r="L331" s="35">
        <f>((Produção!L325*PreçoLivre!L327*(1-Painel!$B$8)-L$3-L$4-L$6)*(1-Painel!$E$7)-L$5+L$6)*L$7</f>
        <v>9885554.891479902</v>
      </c>
      <c r="M331" s="35">
        <f>((Produção!M325*PreçoLivre!M327*(1-Painel!$B$8)-M$3-M$4-M$6)*(1-Painel!$E$7)-M$5+M$6)*M$7</f>
        <v>9547851.0621450543</v>
      </c>
      <c r="N331" s="35">
        <f>((Produção!N325*PreçoLivre!N327*(1-Painel!$B$8)-N$3-N$4-N$6)*(1-Painel!$E$7)-N$5+N$6)*N$7</f>
        <v>8733260.4211202823</v>
      </c>
      <c r="O331" s="35">
        <f>((Produção!O325*PreçoLivre!O327*(1-Painel!$B$8)-O$3-O$4-O$6)*(1-Painel!$E$7)-O$5+O$6)*O$7</f>
        <v>7828098.96876748</v>
      </c>
      <c r="P331" s="35">
        <f>((Produção!P325*PreçoLivre!P327*(1-Painel!$B$8)-P$3-P$4-P$6)*(1-Painel!$E$7)-P$5+P$6)*P$7</f>
        <v>7211904.80702102</v>
      </c>
      <c r="Q331" s="35">
        <f>((Produção!Q325*PreçoLivre!Q327*(1-Painel!$B$8)-Q$3-Q$4-Q$6)*(1-Painel!$E$7)-Q$5+Q$6)*Q$7</f>
        <v>6681089.1178310346</v>
      </c>
      <c r="R331" s="35">
        <f>((Produção!R325*PreçoLivre!R327*(1-Painel!$B$8)-R$3-R$4-R$6)*(1-Painel!$E$7)-R$5+R$6)*R$7</f>
        <v>6533466.1935865078</v>
      </c>
      <c r="S331" s="35">
        <f>((Produção!S325*PreçoLivre!S327*(1-Painel!$B$8)-S$3-S$4-S$6)*(1-Painel!$E$7)-S$5+S$6)*S$7</f>
        <v>6012394.5082385782</v>
      </c>
      <c r="T331" s="35">
        <f>((Produção!T325*PreçoLivre!T327*(1-Painel!$B$8)-T$3-T$4-T$6)*(1-Painel!$E$7)-T$5+T$6)*T$7</f>
        <v>5466109.1704977835</v>
      </c>
      <c r="U331" s="35">
        <f>((Produção!U325*PreçoLivre!U327*(1-Painel!$B$8)-U$3-U$4-U$6)*(1-Painel!$E$7)-U$5+U$6)*U$7</f>
        <v>4945692.9279537704</v>
      </c>
      <c r="V331" s="35">
        <f>((Produção!V325*PreçoLivre!V327*(1-Painel!$B$8)-V$3-V$4-V$6)*(1-Painel!$E$7)-V$5+V$6)*V$7</f>
        <v>4704262.77769286</v>
      </c>
    </row>
    <row r="332" spans="1:22" x14ac:dyDescent="0.25">
      <c r="A332" s="36">
        <v>323</v>
      </c>
      <c r="B332" s="35">
        <f t="shared" si="5"/>
        <v>232474557.95107302</v>
      </c>
      <c r="C332" s="35">
        <f>((Produção!C326*PreçoLivre!C328*(1-Painel!$B$8)-C$3-C$4-C$6)*(1-Painel!$E$7)-C$5+C$6)*C$7</f>
        <v>22777422.045993686</v>
      </c>
      <c r="D332" s="35">
        <f>((Produção!D326*PreçoLivre!D328*(1-Painel!$B$8)-D$3-D$4-D$6)*(1-Painel!$E$7)-D$5+D$6)*D$7</f>
        <v>20339586.940806698</v>
      </c>
      <c r="E332" s="35">
        <f>((Produção!E326*PreçoLivre!E328*(1-Painel!$B$8)-E$3-E$4-E$6)*(1-Painel!$E$7)-E$5+E$6)*E$7</f>
        <v>17182944.773513608</v>
      </c>
      <c r="F332" s="35">
        <f>((Produção!F326*PreçoLivre!F328*(1-Painel!$B$8)-F$3-F$4-F$6)*(1-Painel!$E$7)-F$5+F$6)*F$7</f>
        <v>15434223.977055874</v>
      </c>
      <c r="G332" s="35">
        <f>((Produção!G326*PreçoLivre!G328*(1-Painel!$B$8)-G$3-G$4-G$6)*(1-Painel!$E$7)-G$5+G$6)*G$7</f>
        <v>14940228.756040771</v>
      </c>
      <c r="H332" s="35">
        <f>((Produção!H326*PreçoLivre!H328*(1-Painel!$B$8)-H$3-H$4-H$6)*(1-Painel!$E$7)-H$5+H$6)*H$7</f>
        <v>14556459.944540411</v>
      </c>
      <c r="I332" s="35">
        <f>((Produção!I326*PreçoLivre!I328*(1-Painel!$B$8)-I$3-I$4-I$6)*(1-Painel!$E$7)-I$5+I$6)*I$7</f>
        <v>14118266.455850799</v>
      </c>
      <c r="J332" s="35">
        <f>((Produção!J326*PreçoLivre!J328*(1-Painel!$B$8)-J$3-J$4-J$6)*(1-Painel!$E$7)-J$5+J$6)*J$7</f>
        <v>12970970.600853981</v>
      </c>
      <c r="K332" s="35">
        <f>((Produção!K326*PreçoLivre!K328*(1-Painel!$B$8)-K$3-K$4-K$6)*(1-Painel!$E$7)-K$5+K$6)*K$7</f>
        <v>11727368.053556925</v>
      </c>
      <c r="L332" s="35">
        <f>((Produção!L326*PreçoLivre!L328*(1-Painel!$B$8)-L$3-L$4-L$6)*(1-Painel!$E$7)-L$5+L$6)*L$7</f>
        <v>11327828.337703774</v>
      </c>
      <c r="M332" s="35">
        <f>((Produção!M326*PreçoLivre!M328*(1-Painel!$B$8)-M$3-M$4-M$6)*(1-Painel!$E$7)-M$5+M$6)*M$7</f>
        <v>10412223.972687569</v>
      </c>
      <c r="N332" s="35">
        <f>((Produção!N326*PreçoLivre!N328*(1-Painel!$B$8)-N$3-N$4-N$6)*(1-Painel!$E$7)-N$5+N$6)*N$7</f>
        <v>9671682.3328765929</v>
      </c>
      <c r="O332" s="35">
        <f>((Produção!O326*PreçoLivre!O328*(1-Painel!$B$8)-O$3-O$4-O$6)*(1-Painel!$E$7)-O$5+O$6)*O$7</f>
        <v>8980225.3452579938</v>
      </c>
      <c r="P332" s="35">
        <f>((Produção!P326*PreçoLivre!P328*(1-Painel!$B$8)-P$3-P$4-P$6)*(1-Painel!$E$7)-P$5+P$6)*P$7</f>
        <v>8560915.0175474416</v>
      </c>
      <c r="Q332" s="35">
        <f>((Produção!Q326*PreçoLivre!Q328*(1-Painel!$B$8)-Q$3-Q$4-Q$6)*(1-Painel!$E$7)-Q$5+Q$6)*Q$7</f>
        <v>7928296.426915993</v>
      </c>
      <c r="R332" s="35">
        <f>((Produção!R326*PreçoLivre!R328*(1-Painel!$B$8)-R$3-R$4-R$6)*(1-Painel!$E$7)-R$5+R$6)*R$7</f>
        <v>7433230.9682094678</v>
      </c>
      <c r="S332" s="35">
        <f>((Produção!S326*PreçoLivre!S328*(1-Painel!$B$8)-S$3-S$4-S$6)*(1-Painel!$E$7)-S$5+S$6)*S$7</f>
        <v>6773562.8771738093</v>
      </c>
      <c r="T332" s="35">
        <f>((Produção!T326*PreçoLivre!T328*(1-Painel!$B$8)-T$3-T$4-T$6)*(1-Painel!$E$7)-T$5+T$6)*T$7</f>
        <v>6451455.1729001338</v>
      </c>
      <c r="U332" s="35">
        <f>((Produção!U326*PreçoLivre!U328*(1-Painel!$B$8)-U$3-U$4-U$6)*(1-Painel!$E$7)-U$5+U$6)*U$7</f>
        <v>5832415.2023562165</v>
      </c>
      <c r="V332" s="35">
        <f>((Produção!V326*PreçoLivre!V328*(1-Painel!$B$8)-V$3-V$4-V$6)*(1-Painel!$E$7)-V$5+V$6)*V$7</f>
        <v>5055250.7492312668</v>
      </c>
    </row>
    <row r="333" spans="1:22" x14ac:dyDescent="0.25">
      <c r="A333" s="36">
        <v>324</v>
      </c>
      <c r="B333" s="35">
        <f t="shared" si="5"/>
        <v>229315073.89804581</v>
      </c>
      <c r="C333" s="35">
        <f>((Produção!C327*PreçoLivre!C329*(1-Painel!$B$8)-C$3-C$4-C$6)*(1-Painel!$E$7)-C$5+C$6)*C$7</f>
        <v>22174540.94238691</v>
      </c>
      <c r="D333" s="35">
        <f>((Produção!D327*PreçoLivre!D329*(1-Painel!$B$8)-D$3-D$4-D$6)*(1-Painel!$E$7)-D$5+D$6)*D$7</f>
        <v>21451147.899415322</v>
      </c>
      <c r="E333" s="35">
        <f>((Produção!E327*PreçoLivre!E329*(1-Painel!$B$8)-E$3-E$4-E$6)*(1-Painel!$E$7)-E$5+E$6)*E$7</f>
        <v>19579758.480042536</v>
      </c>
      <c r="F333" s="35">
        <f>((Produção!F327*PreçoLivre!F329*(1-Painel!$B$8)-F$3-F$4-F$6)*(1-Painel!$E$7)-F$5+F$6)*F$7</f>
        <v>18822283.468277089</v>
      </c>
      <c r="G333" s="35">
        <f>((Produção!G327*PreçoLivre!G329*(1-Painel!$B$8)-G$3-G$4-G$6)*(1-Painel!$E$7)-G$5+G$6)*G$7</f>
        <v>17548558.556218483</v>
      </c>
      <c r="H333" s="35">
        <f>((Produção!H327*PreçoLivre!H329*(1-Painel!$B$8)-H$3-H$4-H$6)*(1-Painel!$E$7)-H$5+H$6)*H$7</f>
        <v>14917420.92140865</v>
      </c>
      <c r="I333" s="35">
        <f>((Produção!I327*PreçoLivre!I329*(1-Painel!$B$8)-I$3-I$4-I$6)*(1-Painel!$E$7)-I$5+I$6)*I$7</f>
        <v>13862647.716979707</v>
      </c>
      <c r="J333" s="35">
        <f>((Produção!J327*PreçoLivre!J329*(1-Painel!$B$8)-J$3-J$4-J$6)*(1-Painel!$E$7)-J$5+J$6)*J$7</f>
        <v>12699608.84236398</v>
      </c>
      <c r="K333" s="35">
        <f>((Produção!K327*PreçoLivre!K329*(1-Painel!$B$8)-K$3-K$4-K$6)*(1-Painel!$E$7)-K$5+K$6)*K$7</f>
        <v>11580715.611757712</v>
      </c>
      <c r="L333" s="35">
        <f>((Produção!L327*PreçoLivre!L329*(1-Painel!$B$8)-L$3-L$4-L$6)*(1-Painel!$E$7)-L$5+L$6)*L$7</f>
        <v>10884500.997156329</v>
      </c>
      <c r="M333" s="35">
        <f>((Produção!M327*PreçoLivre!M329*(1-Painel!$B$8)-M$3-M$4-M$6)*(1-Painel!$E$7)-M$5+M$6)*M$7</f>
        <v>9912455.1283253487</v>
      </c>
      <c r="N333" s="35">
        <f>((Produção!N327*PreçoLivre!N329*(1-Painel!$B$8)-N$3-N$4-N$6)*(1-Painel!$E$7)-N$5+N$6)*N$7</f>
        <v>8728094.7657372542</v>
      </c>
      <c r="O333" s="35">
        <f>((Produção!O327*PreçoLivre!O329*(1-Painel!$B$8)-O$3-O$4-O$6)*(1-Painel!$E$7)-O$5+O$6)*O$7</f>
        <v>7698138.5569015229</v>
      </c>
      <c r="P333" s="35">
        <f>((Produção!P327*PreçoLivre!P329*(1-Painel!$B$8)-P$3-P$4-P$6)*(1-Painel!$E$7)-P$5+P$6)*P$7</f>
        <v>6937291.8941470133</v>
      </c>
      <c r="Q333" s="35">
        <f>((Produção!Q327*PreçoLivre!Q329*(1-Painel!$B$8)-Q$3-Q$4-Q$6)*(1-Painel!$E$7)-Q$5+Q$6)*Q$7</f>
        <v>6763300.7814498907</v>
      </c>
      <c r="R333" s="35">
        <f>((Produção!R327*PreçoLivre!R329*(1-Painel!$B$8)-R$3-R$4-R$6)*(1-Painel!$E$7)-R$5+R$6)*R$7</f>
        <v>6048656.1235570647</v>
      </c>
      <c r="S333" s="35">
        <f>((Produção!S327*PreçoLivre!S329*(1-Painel!$B$8)-S$3-S$4-S$6)*(1-Painel!$E$7)-S$5+S$6)*S$7</f>
        <v>5470793.6624273509</v>
      </c>
      <c r="T333" s="35">
        <f>((Produção!T327*PreçoLivre!T329*(1-Painel!$B$8)-T$3-T$4-T$6)*(1-Painel!$E$7)-T$5+T$6)*T$7</f>
        <v>4949722.2517873924</v>
      </c>
      <c r="U333" s="35">
        <f>((Produção!U327*PreçoLivre!U329*(1-Painel!$B$8)-U$3-U$4-U$6)*(1-Painel!$E$7)-U$5+U$6)*U$7</f>
        <v>4738885.7294787187</v>
      </c>
      <c r="V333" s="35">
        <f>((Produção!V327*PreçoLivre!V329*(1-Painel!$B$8)-V$3-V$4-V$6)*(1-Painel!$E$7)-V$5+V$6)*V$7</f>
        <v>4546551.5682275388</v>
      </c>
    </row>
    <row r="334" spans="1:22" x14ac:dyDescent="0.25">
      <c r="A334" s="36">
        <v>325</v>
      </c>
      <c r="B334" s="35">
        <f t="shared" si="5"/>
        <v>233800005.58386129</v>
      </c>
      <c r="C334" s="35">
        <f>((Produção!C328*PreçoLivre!C330*(1-Painel!$B$8)-C$3-C$4-C$6)*(1-Painel!$E$7)-C$5+C$6)*C$7</f>
        <v>22629930.968600754</v>
      </c>
      <c r="D334" s="35">
        <f>((Produção!D328*PreçoLivre!D330*(1-Painel!$B$8)-D$3-D$4-D$6)*(1-Painel!$E$7)-D$5+D$6)*D$7</f>
        <v>21111281.631647129</v>
      </c>
      <c r="E334" s="35">
        <f>((Produção!E328*PreçoLivre!E330*(1-Painel!$B$8)-E$3-E$4-E$6)*(1-Painel!$E$7)-E$5+E$6)*E$7</f>
        <v>20077265.001281306</v>
      </c>
      <c r="F334" s="35">
        <f>((Produção!F328*PreçoLivre!F330*(1-Painel!$B$8)-F$3-F$4-F$6)*(1-Painel!$E$7)-F$5+F$6)*F$7</f>
        <v>18624905.772294398</v>
      </c>
      <c r="G334" s="35">
        <f>((Produção!G328*PreçoLivre!G330*(1-Painel!$B$8)-G$3-G$4-G$6)*(1-Painel!$E$7)-G$5+G$6)*G$7</f>
        <v>17584460.445198212</v>
      </c>
      <c r="H334" s="35">
        <f>((Produção!H328*PreçoLivre!H330*(1-Painel!$B$8)-H$3-H$4-H$6)*(1-Painel!$E$7)-H$5+H$6)*H$7</f>
        <v>15788489.894238446</v>
      </c>
      <c r="I334" s="35">
        <f>((Produção!I328*PreçoLivre!I330*(1-Painel!$B$8)-I$3-I$4-I$6)*(1-Painel!$E$7)-I$5+I$6)*I$7</f>
        <v>14843513.663281064</v>
      </c>
      <c r="J334" s="35">
        <f>((Produção!J328*PreçoLivre!J330*(1-Painel!$B$8)-J$3-J$4-J$6)*(1-Painel!$E$7)-J$5+J$6)*J$7</f>
        <v>14058103.035384657</v>
      </c>
      <c r="K334" s="35">
        <f>((Produção!K328*PreçoLivre!K330*(1-Painel!$B$8)-K$3-K$4-K$6)*(1-Painel!$E$7)-K$5+K$6)*K$7</f>
        <v>12077484.635829542</v>
      </c>
      <c r="L334" s="35">
        <f>((Produção!L328*PreçoLivre!L330*(1-Painel!$B$8)-L$3-L$4-L$6)*(1-Painel!$E$7)-L$5+L$6)*L$7</f>
        <v>10428779.740766825</v>
      </c>
      <c r="M334" s="35">
        <f>((Produção!M328*PreçoLivre!M330*(1-Painel!$B$8)-M$3-M$4-M$6)*(1-Painel!$E$7)-M$5+M$6)*M$7</f>
        <v>9815208.9087479729</v>
      </c>
      <c r="N334" s="35">
        <f>((Produção!N328*PreçoLivre!N330*(1-Painel!$B$8)-N$3-N$4-N$6)*(1-Painel!$E$7)-N$5+N$6)*N$7</f>
        <v>8659412.1680462398</v>
      </c>
      <c r="O334" s="35">
        <f>((Produção!O328*PreçoLivre!O330*(1-Painel!$B$8)-O$3-O$4-O$6)*(1-Painel!$E$7)-O$5+O$6)*O$7</f>
        <v>7849302.3861843124</v>
      </c>
      <c r="P334" s="35">
        <f>((Produção!P328*PreçoLivre!P330*(1-Painel!$B$8)-P$3-P$4-P$6)*(1-Painel!$E$7)-P$5+P$6)*P$7</f>
        <v>7544506.5450589731</v>
      </c>
      <c r="Q334" s="35">
        <f>((Produção!Q328*PreçoLivre!Q330*(1-Painel!$B$8)-Q$3-Q$4-Q$6)*(1-Painel!$E$7)-Q$5+Q$6)*Q$7</f>
        <v>6601832.3560215654</v>
      </c>
      <c r="R334" s="35">
        <f>((Produção!R328*PreçoLivre!R330*(1-Painel!$B$8)-R$3-R$4-R$6)*(1-Painel!$E$7)-R$5+R$6)*R$7</f>
        <v>5983759.4828122929</v>
      </c>
      <c r="S334" s="35">
        <f>((Produção!S328*PreçoLivre!S330*(1-Painel!$B$8)-S$3-S$4-S$6)*(1-Painel!$E$7)-S$5+S$6)*S$7</f>
        <v>5668157.3638172019</v>
      </c>
      <c r="T334" s="35">
        <f>((Produção!T328*PreçoLivre!T330*(1-Painel!$B$8)-T$3-T$4-T$6)*(1-Painel!$E$7)-T$5+T$6)*T$7</f>
        <v>5293018.6220997768</v>
      </c>
      <c r="U334" s="35">
        <f>((Produção!U328*PreçoLivre!U330*(1-Painel!$B$8)-U$3-U$4-U$6)*(1-Painel!$E$7)-U$5+U$6)*U$7</f>
        <v>4806488.2429710878</v>
      </c>
      <c r="V334" s="35">
        <f>((Produção!V328*PreçoLivre!V330*(1-Painel!$B$8)-V$3-V$4-V$6)*(1-Painel!$E$7)-V$5+V$6)*V$7</f>
        <v>4354104.7195795355</v>
      </c>
    </row>
    <row r="335" spans="1:22" x14ac:dyDescent="0.25">
      <c r="A335" s="36">
        <v>326</v>
      </c>
      <c r="B335" s="35">
        <f t="shared" si="5"/>
        <v>244934634.11802939</v>
      </c>
      <c r="C335" s="35">
        <f>((Produção!C329*PreçoLivre!C331*(1-Painel!$B$8)-C$3-C$4-C$6)*(1-Painel!$E$7)-C$5+C$6)*C$7</f>
        <v>23366942.001098428</v>
      </c>
      <c r="D335" s="35">
        <f>((Produção!D329*PreçoLivre!D331*(1-Painel!$B$8)-D$3-D$4-D$6)*(1-Painel!$E$7)-D$5+D$6)*D$7</f>
        <v>21847282.427077685</v>
      </c>
      <c r="E335" s="35">
        <f>((Produção!E329*PreçoLivre!E331*(1-Painel!$B$8)-E$3-E$4-E$6)*(1-Painel!$E$7)-E$5+E$6)*E$7</f>
        <v>20473806.830831863</v>
      </c>
      <c r="F335" s="35">
        <f>((Produção!F329*PreçoLivre!F331*(1-Painel!$B$8)-F$3-F$4-F$6)*(1-Painel!$E$7)-F$5+F$6)*F$7</f>
        <v>19647046.743660334</v>
      </c>
      <c r="G335" s="35">
        <f>((Produção!G329*PreçoLivre!G331*(1-Painel!$B$8)-G$3-G$4-G$6)*(1-Painel!$E$7)-G$5+G$6)*G$7</f>
        <v>17078716.8307251</v>
      </c>
      <c r="H335" s="35">
        <f>((Produção!H329*PreçoLivre!H331*(1-Painel!$B$8)-H$3-H$4-H$6)*(1-Painel!$E$7)-H$5+H$6)*H$7</f>
        <v>15981466.747014556</v>
      </c>
      <c r="I335" s="35">
        <f>((Produção!I329*PreçoLivre!I331*(1-Painel!$B$8)-I$3-I$4-I$6)*(1-Painel!$E$7)-I$5+I$6)*I$7</f>
        <v>15448473.852141147</v>
      </c>
      <c r="J335" s="35">
        <f>((Produção!J329*PreçoLivre!J331*(1-Painel!$B$8)-J$3-J$4-J$6)*(1-Painel!$E$7)-J$5+J$6)*J$7</f>
        <v>14449477.67587222</v>
      </c>
      <c r="K335" s="35">
        <f>((Produção!K329*PreçoLivre!K331*(1-Painel!$B$8)-K$3-K$4-K$6)*(1-Painel!$E$7)-K$5+K$6)*K$7</f>
        <v>13215511.843799189</v>
      </c>
      <c r="L335" s="35">
        <f>((Produção!L329*PreçoLivre!L331*(1-Painel!$B$8)-L$3-L$4-L$6)*(1-Painel!$E$7)-L$5+L$6)*L$7</f>
        <v>12289661.896672316</v>
      </c>
      <c r="M335" s="35">
        <f>((Produção!M329*PreçoLivre!M331*(1-Painel!$B$8)-M$3-M$4-M$6)*(1-Painel!$E$7)-M$5+M$6)*M$7</f>
        <v>10984053.854730714</v>
      </c>
      <c r="N335" s="35">
        <f>((Produção!N329*PreçoLivre!N331*(1-Painel!$B$8)-N$3-N$4-N$6)*(1-Painel!$E$7)-N$5+N$6)*N$7</f>
        <v>9349008.8917354085</v>
      </c>
      <c r="O335" s="35">
        <f>((Produção!O329*PreçoLivre!O331*(1-Painel!$B$8)-O$3-O$4-O$6)*(1-Painel!$E$7)-O$5+O$6)*O$7</f>
        <v>8498058.3052153345</v>
      </c>
      <c r="P335" s="35">
        <f>((Produção!P329*PreçoLivre!P331*(1-Painel!$B$8)-P$3-P$4-P$6)*(1-Painel!$E$7)-P$5+P$6)*P$7</f>
        <v>7864128.8026749622</v>
      </c>
      <c r="Q335" s="35">
        <f>((Produção!Q329*PreçoLivre!Q331*(1-Painel!$B$8)-Q$3-Q$4-Q$6)*(1-Painel!$E$7)-Q$5+Q$6)*Q$7</f>
        <v>7279995.5258024521</v>
      </c>
      <c r="R335" s="35">
        <f>((Produção!R329*PreçoLivre!R331*(1-Painel!$B$8)-R$3-R$4-R$6)*(1-Painel!$E$7)-R$5+R$6)*R$7</f>
        <v>6302981.0837144116</v>
      </c>
      <c r="S335" s="35">
        <f>((Produção!S329*PreçoLivre!S331*(1-Painel!$B$8)-S$3-S$4-S$6)*(1-Painel!$E$7)-S$5+S$6)*S$7</f>
        <v>5860053.5465109767</v>
      </c>
      <c r="T335" s="35">
        <f>((Produção!T329*PreçoLivre!T331*(1-Painel!$B$8)-T$3-T$4-T$6)*(1-Painel!$E$7)-T$5+T$6)*T$7</f>
        <v>5435646.1955903675</v>
      </c>
      <c r="U335" s="35">
        <f>((Produção!U329*PreçoLivre!U331*(1-Painel!$B$8)-U$3-U$4-U$6)*(1-Painel!$E$7)-U$5+U$6)*U$7</f>
        <v>4968286.2848797664</v>
      </c>
      <c r="V335" s="35">
        <f>((Produção!V329*PreçoLivre!V331*(1-Painel!$B$8)-V$3-V$4-V$6)*(1-Painel!$E$7)-V$5+V$6)*V$7</f>
        <v>4594034.7782821683</v>
      </c>
    </row>
    <row r="336" spans="1:22" x14ac:dyDescent="0.25">
      <c r="A336" s="36">
        <v>327</v>
      </c>
      <c r="B336" s="35">
        <f t="shared" si="5"/>
        <v>219537888.43410391</v>
      </c>
      <c r="C336" s="35">
        <f>((Produção!C330*PreçoLivre!C332*(1-Painel!$B$8)-C$3-C$4-C$6)*(1-Painel!$E$7)-C$5+C$6)*C$7</f>
        <v>23032202.35398154</v>
      </c>
      <c r="D336" s="35">
        <f>((Produção!D330*PreçoLivre!D332*(1-Painel!$B$8)-D$3-D$4-D$6)*(1-Painel!$E$7)-D$5+D$6)*D$7</f>
        <v>20235246.715166524</v>
      </c>
      <c r="E336" s="35">
        <f>((Produção!E330*PreçoLivre!E332*(1-Painel!$B$8)-E$3-E$4-E$6)*(1-Painel!$E$7)-E$5+E$6)*E$7</f>
        <v>19406783.307008192</v>
      </c>
      <c r="F336" s="35">
        <f>((Produção!F330*PreçoLivre!F332*(1-Painel!$B$8)-F$3-F$4-F$6)*(1-Painel!$E$7)-F$5+F$6)*F$7</f>
        <v>18352940.84560414</v>
      </c>
      <c r="G336" s="35">
        <f>((Produção!G330*PreçoLivre!G332*(1-Painel!$B$8)-G$3-G$4-G$6)*(1-Painel!$E$7)-G$5+G$6)*G$7</f>
        <v>15387940.719542736</v>
      </c>
      <c r="H336" s="35">
        <f>((Produção!H330*PreçoLivre!H332*(1-Painel!$B$8)-H$3-H$4-H$6)*(1-Painel!$E$7)-H$5+H$6)*H$7</f>
        <v>14085590.269164</v>
      </c>
      <c r="I336" s="35">
        <f>((Produção!I330*PreçoLivre!I332*(1-Painel!$B$8)-I$3-I$4-I$6)*(1-Painel!$E$7)-I$5+I$6)*I$7</f>
        <v>12492980.278612673</v>
      </c>
      <c r="J336" s="35">
        <f>((Produção!J330*PreçoLivre!J332*(1-Painel!$B$8)-J$3-J$4-J$6)*(1-Painel!$E$7)-J$5+J$6)*J$7</f>
        <v>11557860.590556113</v>
      </c>
      <c r="K336" s="35">
        <f>((Produção!K330*PreçoLivre!K332*(1-Painel!$B$8)-K$3-K$4-K$6)*(1-Painel!$E$7)-K$5+K$6)*K$7</f>
        <v>10109210.736905966</v>
      </c>
      <c r="L336" s="35">
        <f>((Produção!L330*PreçoLivre!L332*(1-Painel!$B$8)-L$3-L$4-L$6)*(1-Painel!$E$7)-L$5+L$6)*L$7</f>
        <v>9524056.4641893413</v>
      </c>
      <c r="M336" s="35">
        <f>((Produção!M330*PreçoLivre!M332*(1-Painel!$B$8)-M$3-M$4-M$6)*(1-Painel!$E$7)-M$5+M$6)*M$7</f>
        <v>9330288.4127942491</v>
      </c>
      <c r="N336" s="35">
        <f>((Produção!N330*PreçoLivre!N332*(1-Painel!$B$8)-N$3-N$4-N$6)*(1-Painel!$E$7)-N$5+N$6)*N$7</f>
        <v>8407633.0357026793</v>
      </c>
      <c r="O336" s="35">
        <f>((Produção!O330*PreçoLivre!O332*(1-Painel!$B$8)-O$3-O$4-O$6)*(1-Painel!$E$7)-O$5+O$6)*O$7</f>
        <v>7253429.3999383133</v>
      </c>
      <c r="P336" s="35">
        <f>((Produção!P330*PreçoLivre!P332*(1-Painel!$B$8)-P$3-P$4-P$6)*(1-Painel!$E$7)-P$5+P$6)*P$7</f>
        <v>7307928.0733969267</v>
      </c>
      <c r="Q336" s="35">
        <f>((Produção!Q330*PreçoLivre!Q332*(1-Painel!$B$8)-Q$3-Q$4-Q$6)*(1-Painel!$E$7)-Q$5+Q$6)*Q$7</f>
        <v>6680465.5397744449</v>
      </c>
      <c r="R336" s="35">
        <f>((Produção!R330*PreçoLivre!R332*(1-Painel!$B$8)-R$3-R$4-R$6)*(1-Painel!$E$7)-R$5+R$6)*R$7</f>
        <v>6228937.4903347204</v>
      </c>
      <c r="S336" s="35">
        <f>((Produção!S330*PreçoLivre!S332*(1-Painel!$B$8)-S$3-S$4-S$6)*(1-Painel!$E$7)-S$5+S$6)*S$7</f>
        <v>5758043.8854644401</v>
      </c>
      <c r="T336" s="35">
        <f>((Produção!T330*PreçoLivre!T332*(1-Painel!$B$8)-T$3-T$4-T$6)*(1-Painel!$E$7)-T$5+T$6)*T$7</f>
        <v>5402760.6309598926</v>
      </c>
      <c r="U336" s="35">
        <f>((Produção!U330*PreçoLivre!U332*(1-Painel!$B$8)-U$3-U$4-U$6)*(1-Painel!$E$7)-U$5+U$6)*U$7</f>
        <v>4700418.169454447</v>
      </c>
      <c r="V336" s="35">
        <f>((Produção!V330*PreçoLivre!V332*(1-Painel!$B$8)-V$3-V$4-V$6)*(1-Painel!$E$7)-V$5+V$6)*V$7</f>
        <v>4283171.5155525636</v>
      </c>
    </row>
    <row r="337" spans="1:22" x14ac:dyDescent="0.25">
      <c r="A337" s="36">
        <v>328</v>
      </c>
      <c r="B337" s="35">
        <f t="shared" si="5"/>
        <v>214394966.49271742</v>
      </c>
      <c r="C337" s="35">
        <f>((Produção!C331*PreçoLivre!C333*(1-Painel!$B$8)-C$3-C$4-C$6)*(1-Painel!$E$7)-C$5+C$6)*C$7</f>
        <v>22885731.618968602</v>
      </c>
      <c r="D337" s="35">
        <f>((Produção!D331*PreçoLivre!D333*(1-Painel!$B$8)-D$3-D$4-D$6)*(1-Painel!$E$7)-D$5+D$6)*D$7</f>
        <v>20911251.308317885</v>
      </c>
      <c r="E337" s="35">
        <f>((Produção!E331*PreçoLivre!E333*(1-Painel!$B$8)-E$3-E$4-E$6)*(1-Painel!$E$7)-E$5+E$6)*E$7</f>
        <v>19752129.794148996</v>
      </c>
      <c r="F337" s="35">
        <f>((Produção!F331*PreçoLivre!F333*(1-Painel!$B$8)-F$3-F$4-F$6)*(1-Painel!$E$7)-F$5+F$6)*F$7</f>
        <v>18061821.542831983</v>
      </c>
      <c r="G337" s="35">
        <f>((Produção!G331*PreçoLivre!G333*(1-Painel!$B$8)-G$3-G$4-G$6)*(1-Painel!$E$7)-G$5+G$6)*G$7</f>
        <v>16032161.361260025</v>
      </c>
      <c r="H337" s="35">
        <f>((Produção!H331*PreçoLivre!H333*(1-Painel!$B$8)-H$3-H$4-H$6)*(1-Painel!$E$7)-H$5+H$6)*H$7</f>
        <v>14079427.271417636</v>
      </c>
      <c r="I337" s="35">
        <f>((Produção!I331*PreçoLivre!I333*(1-Painel!$B$8)-I$3-I$4-I$6)*(1-Painel!$E$7)-I$5+I$6)*I$7</f>
        <v>12142230.66436778</v>
      </c>
      <c r="J337" s="35">
        <f>((Produção!J331*PreçoLivre!J333*(1-Painel!$B$8)-J$3-J$4-J$6)*(1-Painel!$E$7)-J$5+J$6)*J$7</f>
        <v>11441025.875382746</v>
      </c>
      <c r="K337" s="35">
        <f>((Produção!K331*PreçoLivre!K333*(1-Painel!$B$8)-K$3-K$4-K$6)*(1-Painel!$E$7)-K$5+K$6)*K$7</f>
        <v>10354681.345143855</v>
      </c>
      <c r="L337" s="35">
        <f>((Produção!L331*PreçoLivre!L333*(1-Painel!$B$8)-L$3-L$4-L$6)*(1-Painel!$E$7)-L$5+L$6)*L$7</f>
        <v>9781147.1972465087</v>
      </c>
      <c r="M337" s="35">
        <f>((Produção!M331*PreçoLivre!M333*(1-Painel!$B$8)-M$3-M$4-M$6)*(1-Painel!$E$7)-M$5+M$6)*M$7</f>
        <v>8894731.627871085</v>
      </c>
      <c r="N337" s="35">
        <f>((Produção!N331*PreçoLivre!N333*(1-Painel!$B$8)-N$3-N$4-N$6)*(1-Painel!$E$7)-N$5+N$6)*N$7</f>
        <v>8470778.541999666</v>
      </c>
      <c r="O337" s="35">
        <f>((Produção!O331*PreçoLivre!O333*(1-Painel!$B$8)-O$3-O$4-O$6)*(1-Painel!$E$7)-O$5+O$6)*O$7</f>
        <v>7400524.5417631045</v>
      </c>
      <c r="P337" s="35">
        <f>((Produção!P331*PreçoLivre!P333*(1-Painel!$B$8)-P$3-P$4-P$6)*(1-Painel!$E$7)-P$5+P$6)*P$7</f>
        <v>6715629.7176621454</v>
      </c>
      <c r="Q337" s="35">
        <f>((Produção!Q331*PreçoLivre!Q333*(1-Painel!$B$8)-Q$3-Q$4-Q$6)*(1-Painel!$E$7)-Q$5+Q$6)*Q$7</f>
        <v>5821319.3954711594</v>
      </c>
      <c r="R337" s="35">
        <f>((Produção!R331*PreçoLivre!R333*(1-Painel!$B$8)-R$3-R$4-R$6)*(1-Painel!$E$7)-R$5+R$6)*R$7</f>
        <v>4992485.5220165737</v>
      </c>
      <c r="S337" s="35">
        <f>((Produção!S331*PreçoLivre!S333*(1-Painel!$B$8)-S$3-S$4-S$6)*(1-Painel!$E$7)-S$5+S$6)*S$7</f>
        <v>4686917.8425235003</v>
      </c>
      <c r="T337" s="35">
        <f>((Produção!T331*PreçoLivre!T333*(1-Painel!$B$8)-T$3-T$4-T$6)*(1-Painel!$E$7)-T$5+T$6)*T$7</f>
        <v>4313837.1003750823</v>
      </c>
      <c r="U337" s="35">
        <f>((Produção!U331*PreçoLivre!U333*(1-Painel!$B$8)-U$3-U$4-U$6)*(1-Painel!$E$7)-U$5+U$6)*U$7</f>
        <v>3904435.5359079032</v>
      </c>
      <c r="V337" s="35">
        <f>((Produção!V331*PreçoLivre!V333*(1-Painel!$B$8)-V$3-V$4-V$6)*(1-Painel!$E$7)-V$5+V$6)*V$7</f>
        <v>3752698.6880411287</v>
      </c>
    </row>
    <row r="338" spans="1:22" x14ac:dyDescent="0.25">
      <c r="A338" s="36">
        <v>329</v>
      </c>
      <c r="B338" s="35">
        <f t="shared" si="5"/>
        <v>212848206.58486319</v>
      </c>
      <c r="C338" s="35">
        <f>((Produção!C332*PreçoLivre!C334*(1-Painel!$B$8)-C$3-C$4-C$6)*(1-Painel!$E$7)-C$5+C$6)*C$7</f>
        <v>22836986.008070596</v>
      </c>
      <c r="D338" s="35">
        <f>((Produção!D332*PreçoLivre!D334*(1-Painel!$B$8)-D$3-D$4-D$6)*(1-Painel!$E$7)-D$5+D$6)*D$7</f>
        <v>19326332.239907771</v>
      </c>
      <c r="E338" s="35">
        <f>((Produção!E332*PreçoLivre!E334*(1-Painel!$B$8)-E$3-E$4-E$6)*(1-Painel!$E$7)-E$5+E$6)*E$7</f>
        <v>17332741.409117375</v>
      </c>
      <c r="F338" s="35">
        <f>((Produção!F332*PreçoLivre!F334*(1-Painel!$B$8)-F$3-F$4-F$6)*(1-Painel!$E$7)-F$5+F$6)*F$7</f>
        <v>16217181.006090028</v>
      </c>
      <c r="G338" s="35">
        <f>((Produção!G332*PreçoLivre!G334*(1-Painel!$B$8)-G$3-G$4-G$6)*(1-Painel!$E$7)-G$5+G$6)*G$7</f>
        <v>15090887.341872385</v>
      </c>
      <c r="H338" s="35">
        <f>((Produção!H332*PreçoLivre!H334*(1-Painel!$B$8)-H$3-H$4-H$6)*(1-Painel!$E$7)-H$5+H$6)*H$7</f>
        <v>15060018.911151355</v>
      </c>
      <c r="I338" s="35">
        <f>((Produção!I332*PreçoLivre!I334*(1-Painel!$B$8)-I$3-I$4-I$6)*(1-Painel!$E$7)-I$5+I$6)*I$7</f>
        <v>13607864.24021899</v>
      </c>
      <c r="J338" s="35">
        <f>((Produção!J332*PreçoLivre!J334*(1-Painel!$B$8)-J$3-J$4-J$6)*(1-Painel!$E$7)-J$5+J$6)*J$7</f>
        <v>12699468.990260113</v>
      </c>
      <c r="K338" s="35">
        <f>((Produção!K332*PreçoLivre!K334*(1-Painel!$B$8)-K$3-K$4-K$6)*(1-Painel!$E$7)-K$5+K$6)*K$7</f>
        <v>11328287.775349367</v>
      </c>
      <c r="L338" s="35">
        <f>((Produção!L332*PreçoLivre!L334*(1-Painel!$B$8)-L$3-L$4-L$6)*(1-Painel!$E$7)-L$5+L$6)*L$7</f>
        <v>9895544.2508063819</v>
      </c>
      <c r="M338" s="35">
        <f>((Produção!M332*PreçoLivre!M334*(1-Painel!$B$8)-M$3-M$4-M$6)*(1-Painel!$E$7)-M$5+M$6)*M$7</f>
        <v>8857520.0527733397</v>
      </c>
      <c r="N338" s="35">
        <f>((Produção!N332*PreçoLivre!N334*(1-Painel!$B$8)-N$3-N$4-N$6)*(1-Painel!$E$7)-N$5+N$6)*N$7</f>
        <v>7439604.9401944028</v>
      </c>
      <c r="O338" s="35">
        <f>((Produção!O332*PreçoLivre!O334*(1-Painel!$B$8)-O$3-O$4-O$6)*(1-Painel!$E$7)-O$5+O$6)*O$7</f>
        <v>6898897.8527277466</v>
      </c>
      <c r="P338" s="35">
        <f>((Produção!P332*PreçoLivre!P334*(1-Painel!$B$8)-P$3-P$4-P$6)*(1-Painel!$E$7)-P$5+P$6)*P$7</f>
        <v>6634901.5037465775</v>
      </c>
      <c r="Q338" s="35">
        <f>((Produção!Q332*PreçoLivre!Q334*(1-Painel!$B$8)-Q$3-Q$4-Q$6)*(1-Painel!$E$7)-Q$5+Q$6)*Q$7</f>
        <v>5989761.3329115361</v>
      </c>
      <c r="R338" s="35">
        <f>((Produção!R332*PreçoLivre!R334*(1-Painel!$B$8)-R$3-R$4-R$6)*(1-Painel!$E$7)-R$5+R$6)*R$7</f>
        <v>5350919.5393989896</v>
      </c>
      <c r="S338" s="35">
        <f>((Produção!S332*PreçoLivre!S334*(1-Painel!$B$8)-S$3-S$4-S$6)*(1-Painel!$E$7)-S$5+S$6)*S$7</f>
        <v>4853991.1577882748</v>
      </c>
      <c r="T338" s="35">
        <f>((Produção!T332*PreçoLivre!T334*(1-Painel!$B$8)-T$3-T$4-T$6)*(1-Painel!$E$7)-T$5+T$6)*T$7</f>
        <v>4784125.2866499899</v>
      </c>
      <c r="U338" s="35">
        <f>((Produção!U332*PreçoLivre!U334*(1-Painel!$B$8)-U$3-U$4-U$6)*(1-Painel!$E$7)-U$5+U$6)*U$7</f>
        <v>4418094.9582339209</v>
      </c>
      <c r="V338" s="35">
        <f>((Produção!V332*PreçoLivre!V334*(1-Painel!$B$8)-V$3-V$4-V$6)*(1-Painel!$E$7)-V$5+V$6)*V$7</f>
        <v>4225077.787594066</v>
      </c>
    </row>
    <row r="339" spans="1:22" x14ac:dyDescent="0.25">
      <c r="A339" s="36">
        <v>330</v>
      </c>
      <c r="B339" s="35">
        <f t="shared" si="5"/>
        <v>229971566.22664997</v>
      </c>
      <c r="C339" s="35">
        <f>((Produção!C333*PreçoLivre!C335*(1-Painel!$B$8)-C$3-C$4-C$6)*(1-Painel!$E$7)-C$5+C$6)*C$7</f>
        <v>23191684.292191211</v>
      </c>
      <c r="D339" s="35">
        <f>((Produção!D333*PreçoLivre!D335*(1-Painel!$B$8)-D$3-D$4-D$6)*(1-Painel!$E$7)-D$5+D$6)*D$7</f>
        <v>22056208.410184823</v>
      </c>
      <c r="E339" s="35">
        <f>((Produção!E333*PreçoLivre!E335*(1-Painel!$B$8)-E$3-E$4-E$6)*(1-Painel!$E$7)-E$5+E$6)*E$7</f>
        <v>19398879.847569756</v>
      </c>
      <c r="F339" s="35">
        <f>((Produção!F333*PreçoLivre!F335*(1-Painel!$B$8)-F$3-F$4-F$6)*(1-Painel!$E$7)-F$5+F$6)*F$7</f>
        <v>17431888.521090075</v>
      </c>
      <c r="G339" s="35">
        <f>((Produção!G333*PreçoLivre!G335*(1-Painel!$B$8)-G$3-G$4-G$6)*(1-Painel!$E$7)-G$5+G$6)*G$7</f>
        <v>15917060.465689458</v>
      </c>
      <c r="H339" s="35">
        <f>((Produção!H333*PreçoLivre!H335*(1-Painel!$B$8)-H$3-H$4-H$6)*(1-Painel!$E$7)-H$5+H$6)*H$7</f>
        <v>14650563.739171224</v>
      </c>
      <c r="I339" s="35">
        <f>((Produção!I333*PreçoLivre!I335*(1-Painel!$B$8)-I$3-I$4-I$6)*(1-Painel!$E$7)-I$5+I$6)*I$7</f>
        <v>14191514.875954941</v>
      </c>
      <c r="J339" s="35">
        <f>((Produção!J333*PreçoLivre!J335*(1-Painel!$B$8)-J$3-J$4-J$6)*(1-Painel!$E$7)-J$5+J$6)*J$7</f>
        <v>13240148.760522768</v>
      </c>
      <c r="K339" s="35">
        <f>((Produção!K333*PreçoLivre!K335*(1-Painel!$B$8)-K$3-K$4-K$6)*(1-Painel!$E$7)-K$5+K$6)*K$7</f>
        <v>11734271.026108654</v>
      </c>
      <c r="L339" s="35">
        <f>((Produção!L333*PreçoLivre!L335*(1-Painel!$B$8)-L$3-L$4-L$6)*(1-Painel!$E$7)-L$5+L$6)*L$7</f>
        <v>10875340.594787991</v>
      </c>
      <c r="M339" s="35">
        <f>((Produção!M333*PreçoLivre!M335*(1-Painel!$B$8)-M$3-M$4-M$6)*(1-Painel!$E$7)-M$5+M$6)*M$7</f>
        <v>9986040.3753091265</v>
      </c>
      <c r="N339" s="35">
        <f>((Produção!N333*PreçoLivre!N335*(1-Painel!$B$8)-N$3-N$4-N$6)*(1-Painel!$E$7)-N$5+N$6)*N$7</f>
        <v>8653918.0373155549</v>
      </c>
      <c r="O339" s="35">
        <f>((Produção!O333*PreçoLivre!O335*(1-Painel!$B$8)-O$3-O$4-O$6)*(1-Painel!$E$7)-O$5+O$6)*O$7</f>
        <v>8360721.3717533201</v>
      </c>
      <c r="P339" s="35">
        <f>((Produção!P333*PreçoLivre!P335*(1-Painel!$B$8)-P$3-P$4-P$6)*(1-Painel!$E$7)-P$5+P$6)*P$7</f>
        <v>7579310.2114702901</v>
      </c>
      <c r="Q339" s="35">
        <f>((Produção!Q333*PreçoLivre!Q335*(1-Painel!$B$8)-Q$3-Q$4-Q$6)*(1-Painel!$E$7)-Q$5+Q$6)*Q$7</f>
        <v>6657177.8852625601</v>
      </c>
      <c r="R339" s="35">
        <f>((Produção!R333*PreçoLivre!R335*(1-Painel!$B$8)-R$3-R$4-R$6)*(1-Painel!$E$7)-R$5+R$6)*R$7</f>
        <v>6027374.7624808727</v>
      </c>
      <c r="S339" s="35">
        <f>((Produção!S333*PreçoLivre!S335*(1-Painel!$B$8)-S$3-S$4-S$6)*(1-Painel!$E$7)-S$5+S$6)*S$7</f>
        <v>5739382.0689509064</v>
      </c>
      <c r="T339" s="35">
        <f>((Produção!T333*PreçoLivre!T335*(1-Painel!$B$8)-T$3-T$4-T$6)*(1-Painel!$E$7)-T$5+T$6)*T$7</f>
        <v>5150371.961767179</v>
      </c>
      <c r="U339" s="35">
        <f>((Produção!U333*PreçoLivre!U335*(1-Painel!$B$8)-U$3-U$4-U$6)*(1-Painel!$E$7)-U$5+U$6)*U$7</f>
        <v>4917711.6526232362</v>
      </c>
      <c r="V339" s="35">
        <f>((Produção!V333*PreçoLivre!V335*(1-Painel!$B$8)-V$3-V$4-V$6)*(1-Painel!$E$7)-V$5+V$6)*V$7</f>
        <v>4211997.3664460704</v>
      </c>
    </row>
    <row r="340" spans="1:22" x14ac:dyDescent="0.25">
      <c r="A340" s="36">
        <v>331</v>
      </c>
      <c r="B340" s="35">
        <f t="shared" si="5"/>
        <v>232635280.01146311</v>
      </c>
      <c r="C340" s="35">
        <f>((Produção!C334*PreçoLivre!C336*(1-Painel!$B$8)-C$3-C$4-C$6)*(1-Painel!$E$7)-C$5+C$6)*C$7</f>
        <v>23155598.155275106</v>
      </c>
      <c r="D340" s="35">
        <f>((Produção!D334*PreçoLivre!D336*(1-Painel!$B$8)-D$3-D$4-D$6)*(1-Painel!$E$7)-D$5+D$6)*D$7</f>
        <v>21624775.795954522</v>
      </c>
      <c r="E340" s="35">
        <f>((Produção!E334*PreçoLivre!E336*(1-Painel!$B$8)-E$3-E$4-E$6)*(1-Painel!$E$7)-E$5+E$6)*E$7</f>
        <v>19598868.403727677</v>
      </c>
      <c r="F340" s="35">
        <f>((Produção!F334*PreçoLivre!F336*(1-Painel!$B$8)-F$3-F$4-F$6)*(1-Painel!$E$7)-F$5+F$6)*F$7</f>
        <v>18087675.541969165</v>
      </c>
      <c r="G340" s="35">
        <f>((Produção!G334*PreçoLivre!G336*(1-Painel!$B$8)-G$3-G$4-G$6)*(1-Painel!$E$7)-G$5+G$6)*G$7</f>
        <v>16348111.915836351</v>
      </c>
      <c r="H340" s="35">
        <f>((Produção!H334*PreçoLivre!H336*(1-Painel!$B$8)-H$3-H$4-H$6)*(1-Painel!$E$7)-H$5+H$6)*H$7</f>
        <v>15404455.866563143</v>
      </c>
      <c r="I340" s="35">
        <f>((Produção!I334*PreçoLivre!I336*(1-Painel!$B$8)-I$3-I$4-I$6)*(1-Painel!$E$7)-I$5+I$6)*I$7</f>
        <v>14804111.444616228</v>
      </c>
      <c r="J340" s="35">
        <f>((Produção!J334*PreçoLivre!J336*(1-Painel!$B$8)-J$3-J$4-J$6)*(1-Painel!$E$7)-J$5+J$6)*J$7</f>
        <v>13022930.816873979</v>
      </c>
      <c r="K340" s="35">
        <f>((Produção!K334*PreçoLivre!K336*(1-Painel!$B$8)-K$3-K$4-K$6)*(1-Painel!$E$7)-K$5+K$6)*K$7</f>
        <v>11647076.926745886</v>
      </c>
      <c r="L340" s="35">
        <f>((Produção!L334*PreçoLivre!L336*(1-Painel!$B$8)-L$3-L$4-L$6)*(1-Painel!$E$7)-L$5+L$6)*L$7</f>
        <v>11138380.795135379</v>
      </c>
      <c r="M340" s="35">
        <f>((Produção!M334*PreçoLivre!M336*(1-Painel!$B$8)-M$3-M$4-M$6)*(1-Painel!$E$7)-M$5+M$6)*M$7</f>
        <v>10246335.35316902</v>
      </c>
      <c r="N340" s="35">
        <f>((Produção!N334*PreçoLivre!N336*(1-Painel!$B$8)-N$3-N$4-N$6)*(1-Painel!$E$7)-N$5+N$6)*N$7</f>
        <v>9494177.5792163964</v>
      </c>
      <c r="O340" s="35">
        <f>((Produção!O334*PreçoLivre!O336*(1-Painel!$B$8)-O$3-O$4-O$6)*(1-Painel!$E$7)-O$5+O$6)*O$7</f>
        <v>8141370.5736303851</v>
      </c>
      <c r="P340" s="35">
        <f>((Produção!P334*PreçoLivre!P336*(1-Painel!$B$8)-P$3-P$4-P$6)*(1-Painel!$E$7)-P$5+P$6)*P$7</f>
        <v>7439718.5603180081</v>
      </c>
      <c r="Q340" s="35">
        <f>((Produção!Q334*PreçoLivre!Q336*(1-Painel!$B$8)-Q$3-Q$4-Q$6)*(1-Painel!$E$7)-Q$5+Q$6)*Q$7</f>
        <v>6621682.2727752719</v>
      </c>
      <c r="R340" s="35">
        <f>((Produção!R334*PreçoLivre!R336*(1-Painel!$B$8)-R$3-R$4-R$6)*(1-Painel!$E$7)-R$5+R$6)*R$7</f>
        <v>6137922.3176777605</v>
      </c>
      <c r="S340" s="35">
        <f>((Produção!S334*PreçoLivre!S336*(1-Painel!$B$8)-S$3-S$4-S$6)*(1-Painel!$E$7)-S$5+S$6)*S$7</f>
        <v>5693110.2965531508</v>
      </c>
      <c r="T340" s="35">
        <f>((Produção!T334*PreçoLivre!T336*(1-Painel!$B$8)-T$3-T$4-T$6)*(1-Painel!$E$7)-T$5+T$6)*T$7</f>
        <v>5139606.9256795449</v>
      </c>
      <c r="U340" s="35">
        <f>((Produção!U334*PreçoLivre!U336*(1-Painel!$B$8)-U$3-U$4-U$6)*(1-Painel!$E$7)-U$5+U$6)*U$7</f>
        <v>4610611.2093712259</v>
      </c>
      <c r="V340" s="35">
        <f>((Produção!V334*PreçoLivre!V336*(1-Painel!$B$8)-V$3-V$4-V$6)*(1-Painel!$E$7)-V$5+V$6)*V$7</f>
        <v>4278759.2603748674</v>
      </c>
    </row>
    <row r="341" spans="1:22" x14ac:dyDescent="0.25">
      <c r="A341" s="36">
        <v>332</v>
      </c>
      <c r="B341" s="35">
        <f t="shared" si="5"/>
        <v>208489184.44032425</v>
      </c>
      <c r="C341" s="35">
        <f>((Produção!C335*PreçoLivre!C337*(1-Painel!$B$8)-C$3-C$4-C$6)*(1-Painel!$E$7)-C$5+C$6)*C$7</f>
        <v>22175760.676101901</v>
      </c>
      <c r="D341" s="35">
        <f>((Produção!D335*PreçoLivre!D337*(1-Painel!$B$8)-D$3-D$4-D$6)*(1-Painel!$E$7)-D$5+D$6)*D$7</f>
        <v>19165893.358883072</v>
      </c>
      <c r="E341" s="35">
        <f>((Produção!E335*PreçoLivre!E337*(1-Painel!$B$8)-E$3-E$4-E$6)*(1-Painel!$E$7)-E$5+E$6)*E$7</f>
        <v>17638122.433708925</v>
      </c>
      <c r="F341" s="35">
        <f>((Produção!F335*PreçoLivre!F337*(1-Painel!$B$8)-F$3-F$4-F$6)*(1-Painel!$E$7)-F$5+F$6)*F$7</f>
        <v>15443052.471130569</v>
      </c>
      <c r="G341" s="35">
        <f>((Produção!G335*PreçoLivre!G337*(1-Painel!$B$8)-G$3-G$4-G$6)*(1-Painel!$E$7)-G$5+G$6)*G$7</f>
        <v>14218846.258465821</v>
      </c>
      <c r="H341" s="35">
        <f>((Produção!H335*PreçoLivre!H337*(1-Painel!$B$8)-H$3-H$4-H$6)*(1-Painel!$E$7)-H$5+H$6)*H$7</f>
        <v>13222185.412206776</v>
      </c>
      <c r="I341" s="35">
        <f>((Produção!I335*PreçoLivre!I337*(1-Painel!$B$8)-I$3-I$4-I$6)*(1-Painel!$E$7)-I$5+I$6)*I$7</f>
        <v>11538055.441797005</v>
      </c>
      <c r="J341" s="35">
        <f>((Produção!J335*PreçoLivre!J337*(1-Painel!$B$8)-J$3-J$4-J$6)*(1-Painel!$E$7)-J$5+J$6)*J$7</f>
        <v>11193533.670647541</v>
      </c>
      <c r="K341" s="35">
        <f>((Produção!K335*PreçoLivre!K337*(1-Painel!$B$8)-K$3-K$4-K$6)*(1-Painel!$E$7)-K$5+K$6)*K$7</f>
        <v>10245472.85362139</v>
      </c>
      <c r="L341" s="35">
        <f>((Produção!L335*PreçoLivre!L337*(1-Painel!$B$8)-L$3-L$4-L$6)*(1-Painel!$E$7)-L$5+L$6)*L$7</f>
        <v>9884941.8223020006</v>
      </c>
      <c r="M341" s="35">
        <f>((Produção!M335*PreçoLivre!M337*(1-Painel!$B$8)-M$3-M$4-M$6)*(1-Painel!$E$7)-M$5+M$6)*M$7</f>
        <v>9628607.010839412</v>
      </c>
      <c r="N341" s="35">
        <f>((Produção!N335*PreçoLivre!N337*(1-Painel!$B$8)-N$3-N$4-N$6)*(1-Painel!$E$7)-N$5+N$6)*N$7</f>
        <v>8543304.3619507514</v>
      </c>
      <c r="O341" s="35">
        <f>((Produção!O335*PreçoLivre!O337*(1-Painel!$B$8)-O$3-O$4-O$6)*(1-Painel!$E$7)-O$5+O$6)*O$7</f>
        <v>7829033.8616230711</v>
      </c>
      <c r="P341" s="35">
        <f>((Produção!P335*PreçoLivre!P337*(1-Painel!$B$8)-P$3-P$4-P$6)*(1-Painel!$E$7)-P$5+P$6)*P$7</f>
        <v>6731321.0553689031</v>
      </c>
      <c r="Q341" s="35">
        <f>((Produção!Q335*PreçoLivre!Q337*(1-Painel!$B$8)-Q$3-Q$4-Q$6)*(1-Painel!$E$7)-Q$5+Q$6)*Q$7</f>
        <v>6417989.1698127529</v>
      </c>
      <c r="R341" s="35">
        <f>((Produção!R335*PreçoLivre!R337*(1-Painel!$B$8)-R$3-R$4-R$6)*(1-Painel!$E$7)-R$5+R$6)*R$7</f>
        <v>5675559.5526270233</v>
      </c>
      <c r="S341" s="35">
        <f>((Produção!S335*PreçoLivre!S337*(1-Painel!$B$8)-S$3-S$4-S$6)*(1-Painel!$E$7)-S$5+S$6)*S$7</f>
        <v>5499734.576838634</v>
      </c>
      <c r="T341" s="35">
        <f>((Produção!T335*PreçoLivre!T337*(1-Painel!$B$8)-T$3-T$4-T$6)*(1-Painel!$E$7)-T$5+T$6)*T$7</f>
        <v>4963693.9900980024</v>
      </c>
      <c r="U341" s="35">
        <f>((Produção!U335*PreçoLivre!U337*(1-Painel!$B$8)-U$3-U$4-U$6)*(1-Painel!$E$7)-U$5+U$6)*U$7</f>
        <v>4467094.302348759</v>
      </c>
      <c r="V341" s="35">
        <f>((Produção!V335*PreçoLivre!V337*(1-Painel!$B$8)-V$3-V$4-V$6)*(1-Painel!$E$7)-V$5+V$6)*V$7</f>
        <v>4006982.1599519402</v>
      </c>
    </row>
    <row r="342" spans="1:22" x14ac:dyDescent="0.25">
      <c r="A342" s="36">
        <v>333</v>
      </c>
      <c r="B342" s="35">
        <f t="shared" si="5"/>
        <v>224717883.37695703</v>
      </c>
      <c r="C342" s="35">
        <f>((Produção!C336*PreçoLivre!C338*(1-Painel!$B$8)-C$3-C$4-C$6)*(1-Painel!$E$7)-C$5+C$6)*C$7</f>
        <v>23386356.354834303</v>
      </c>
      <c r="D342" s="35">
        <f>((Produção!D336*PreçoLivre!D338*(1-Painel!$B$8)-D$3-D$4-D$6)*(1-Painel!$E$7)-D$5+D$6)*D$7</f>
        <v>21576356.71439302</v>
      </c>
      <c r="E342" s="35">
        <f>((Produção!E336*PreçoLivre!E338*(1-Painel!$B$8)-E$3-E$4-E$6)*(1-Painel!$E$7)-E$5+E$6)*E$7</f>
        <v>19685007.718769789</v>
      </c>
      <c r="F342" s="35">
        <f>((Produção!F336*PreçoLivre!F338*(1-Painel!$B$8)-F$3-F$4-F$6)*(1-Painel!$E$7)-F$5+F$6)*F$7</f>
        <v>17072887.558225665</v>
      </c>
      <c r="G342" s="35">
        <f>((Produção!G336*PreçoLivre!G338*(1-Painel!$B$8)-G$3-G$4-G$6)*(1-Painel!$E$7)-G$5+G$6)*G$7</f>
        <v>16201741.658329993</v>
      </c>
      <c r="H342" s="35">
        <f>((Produção!H336*PreçoLivre!H338*(1-Painel!$B$8)-H$3-H$4-H$6)*(1-Painel!$E$7)-H$5+H$6)*H$7</f>
        <v>14690234.01315343</v>
      </c>
      <c r="I342" s="35">
        <f>((Produção!I336*PreçoLivre!I338*(1-Painel!$B$8)-I$3-I$4-I$6)*(1-Painel!$E$7)-I$5+I$6)*I$7</f>
        <v>13523620.879784143</v>
      </c>
      <c r="J342" s="35">
        <f>((Produção!J336*PreçoLivre!J338*(1-Painel!$B$8)-J$3-J$4-J$6)*(1-Painel!$E$7)-J$5+J$6)*J$7</f>
        <v>12062554.253995741</v>
      </c>
      <c r="K342" s="35">
        <f>((Produção!K336*PreçoLivre!K338*(1-Painel!$B$8)-K$3-K$4-K$6)*(1-Painel!$E$7)-K$5+K$6)*K$7</f>
        <v>10824203.325146776</v>
      </c>
      <c r="L342" s="35">
        <f>((Produção!L336*PreçoLivre!L338*(1-Painel!$B$8)-L$3-L$4-L$6)*(1-Painel!$E$7)-L$5+L$6)*L$7</f>
        <v>9990403.6807010174</v>
      </c>
      <c r="M342" s="35">
        <f>((Produção!M336*PreçoLivre!M338*(1-Painel!$B$8)-M$3-M$4-M$6)*(1-Painel!$E$7)-M$5+M$6)*M$7</f>
        <v>9265007.3162598331</v>
      </c>
      <c r="N342" s="35">
        <f>((Produção!N336*PreçoLivre!N338*(1-Painel!$B$8)-N$3-N$4-N$6)*(1-Painel!$E$7)-N$5+N$6)*N$7</f>
        <v>8174334.3489108933</v>
      </c>
      <c r="O342" s="35">
        <f>((Produção!O336*PreçoLivre!O338*(1-Painel!$B$8)-O$3-O$4-O$6)*(1-Painel!$E$7)-O$5+O$6)*O$7</f>
        <v>7743192.2520889686</v>
      </c>
      <c r="P342" s="35">
        <f>((Produção!P336*PreçoLivre!P338*(1-Painel!$B$8)-P$3-P$4-P$6)*(1-Painel!$E$7)-P$5+P$6)*P$7</f>
        <v>7225858.8086328711</v>
      </c>
      <c r="Q342" s="35">
        <f>((Produção!Q336*PreçoLivre!Q338*(1-Painel!$B$8)-Q$3-Q$4-Q$6)*(1-Painel!$E$7)-Q$5+Q$6)*Q$7</f>
        <v>6810333.3239708021</v>
      </c>
      <c r="R342" s="35">
        <f>((Produção!R336*PreçoLivre!R338*(1-Painel!$B$8)-R$3-R$4-R$6)*(1-Painel!$E$7)-R$5+R$6)*R$7</f>
        <v>6384134.7972457595</v>
      </c>
      <c r="S342" s="35">
        <f>((Produção!S336*PreçoLivre!S338*(1-Painel!$B$8)-S$3-S$4-S$6)*(1-Painel!$E$7)-S$5+S$6)*S$7</f>
        <v>5730391.6878591282</v>
      </c>
      <c r="T342" s="35">
        <f>((Produção!T336*PreçoLivre!T338*(1-Painel!$B$8)-T$3-T$4-T$6)*(1-Painel!$E$7)-T$5+T$6)*T$7</f>
        <v>5307742.6200974267</v>
      </c>
      <c r="U342" s="35">
        <f>((Produção!U336*PreçoLivre!U338*(1-Painel!$B$8)-U$3-U$4-U$6)*(1-Painel!$E$7)-U$5+U$6)*U$7</f>
        <v>4678341.7726188479</v>
      </c>
      <c r="V342" s="35">
        <f>((Produção!V336*PreçoLivre!V338*(1-Painel!$B$8)-V$3-V$4-V$6)*(1-Painel!$E$7)-V$5+V$6)*V$7</f>
        <v>4385180.2919386411</v>
      </c>
    </row>
    <row r="343" spans="1:22" x14ac:dyDescent="0.25">
      <c r="A343" s="36">
        <v>334</v>
      </c>
      <c r="B343" s="35">
        <f t="shared" si="5"/>
        <v>203135922.04183868</v>
      </c>
      <c r="C343" s="35">
        <f>((Produção!C337*PreçoLivre!C339*(1-Painel!$B$8)-C$3-C$4-C$6)*(1-Painel!$E$7)-C$5+C$6)*C$7</f>
        <v>22802514.098262552</v>
      </c>
      <c r="D343" s="35">
        <f>((Produção!D337*PreçoLivre!D339*(1-Painel!$B$8)-D$3-D$4-D$6)*(1-Painel!$E$7)-D$5+D$6)*D$7</f>
        <v>20733534.129486442</v>
      </c>
      <c r="E343" s="35">
        <f>((Produção!E337*PreçoLivre!E339*(1-Painel!$B$8)-E$3-E$4-E$6)*(1-Painel!$E$7)-E$5+E$6)*E$7</f>
        <v>18558377.876848206</v>
      </c>
      <c r="F343" s="35">
        <f>((Produção!F337*PreçoLivre!F339*(1-Painel!$B$8)-F$3-F$4-F$6)*(1-Painel!$E$7)-F$5+F$6)*F$7</f>
        <v>17617754.928886633</v>
      </c>
      <c r="G343" s="35">
        <f>((Produção!G337*PreçoLivre!G339*(1-Painel!$B$8)-G$3-G$4-G$6)*(1-Painel!$E$7)-G$5+G$6)*G$7</f>
        <v>15541690.133520316</v>
      </c>
      <c r="H343" s="35">
        <f>((Produção!H337*PreçoLivre!H339*(1-Painel!$B$8)-H$3-H$4-H$6)*(1-Painel!$E$7)-H$5+H$6)*H$7</f>
        <v>13296444.557036417</v>
      </c>
      <c r="I343" s="35">
        <f>((Produção!I337*PreçoLivre!I339*(1-Painel!$B$8)-I$3-I$4-I$6)*(1-Painel!$E$7)-I$5+I$6)*I$7</f>
        <v>12032735.235425493</v>
      </c>
      <c r="J343" s="35">
        <f>((Produção!J337*PreçoLivre!J339*(1-Painel!$B$8)-J$3-J$4-J$6)*(1-Painel!$E$7)-J$5+J$6)*J$7</f>
        <v>11022698.988581296</v>
      </c>
      <c r="K343" s="35">
        <f>((Produção!K337*PreçoLivre!K339*(1-Painel!$B$8)-K$3-K$4-K$6)*(1-Painel!$E$7)-K$5+K$6)*K$7</f>
        <v>9879535.620074641</v>
      </c>
      <c r="L343" s="35">
        <f>((Produção!L337*PreçoLivre!L339*(1-Painel!$B$8)-L$3-L$4-L$6)*(1-Painel!$E$7)-L$5+L$6)*L$7</f>
        <v>8997897.1074596047</v>
      </c>
      <c r="M343" s="35">
        <f>((Produção!M337*PreçoLivre!M339*(1-Painel!$B$8)-M$3-M$4-M$6)*(1-Painel!$E$7)-M$5+M$6)*M$7</f>
        <v>7862660.370313419</v>
      </c>
      <c r="N343" s="35">
        <f>((Produção!N337*PreçoLivre!N339*(1-Painel!$B$8)-N$3-N$4-N$6)*(1-Painel!$E$7)-N$5+N$6)*N$7</f>
        <v>7069758.6631371677</v>
      </c>
      <c r="O343" s="35">
        <f>((Produção!O337*PreçoLivre!O339*(1-Painel!$B$8)-O$3-O$4-O$6)*(1-Painel!$E$7)-O$5+O$6)*O$7</f>
        <v>6785757.1015898241</v>
      </c>
      <c r="P343" s="35">
        <f>((Produção!P337*PreçoLivre!P339*(1-Painel!$B$8)-P$3-P$4-P$6)*(1-Painel!$E$7)-P$5+P$6)*P$7</f>
        <v>6288399.4366741087</v>
      </c>
      <c r="Q343" s="35">
        <f>((Produção!Q337*PreçoLivre!Q339*(1-Painel!$B$8)-Q$3-Q$4-Q$6)*(1-Painel!$E$7)-Q$5+Q$6)*Q$7</f>
        <v>5450203.4683982236</v>
      </c>
      <c r="R343" s="35">
        <f>((Produção!R337*PreçoLivre!R339*(1-Painel!$B$8)-R$3-R$4-R$6)*(1-Painel!$E$7)-R$5+R$6)*R$7</f>
        <v>4789548.4865379008</v>
      </c>
      <c r="S343" s="35">
        <f>((Produção!S337*PreçoLivre!S339*(1-Painel!$B$8)-S$3-S$4-S$6)*(1-Painel!$E$7)-S$5+S$6)*S$7</f>
        <v>4180166.5429570074</v>
      </c>
      <c r="T343" s="35">
        <f>((Produção!T337*PreçoLivre!T339*(1-Painel!$B$8)-T$3-T$4-T$6)*(1-Painel!$E$7)-T$5+T$6)*T$7</f>
        <v>3745044.1151073999</v>
      </c>
      <c r="U343" s="35">
        <f>((Produção!U337*PreçoLivre!U339*(1-Painel!$B$8)-U$3-U$4-U$6)*(1-Painel!$E$7)-U$5+U$6)*U$7</f>
        <v>3326628.5980639565</v>
      </c>
      <c r="V343" s="35">
        <f>((Produção!V337*PreçoLivre!V339*(1-Painel!$B$8)-V$3-V$4-V$6)*(1-Painel!$E$7)-V$5+V$6)*V$7</f>
        <v>3154572.5834780913</v>
      </c>
    </row>
    <row r="344" spans="1:22" x14ac:dyDescent="0.25">
      <c r="A344" s="36">
        <v>335</v>
      </c>
      <c r="B344" s="35">
        <f t="shared" si="5"/>
        <v>233589212.4695856</v>
      </c>
      <c r="C344" s="35">
        <f>((Produção!C338*PreçoLivre!C340*(1-Painel!$B$8)-C$3-C$4-C$6)*(1-Painel!$E$7)-C$5+C$6)*C$7</f>
        <v>22747801.016789261</v>
      </c>
      <c r="D344" s="35">
        <f>((Produção!D338*PreçoLivre!D340*(1-Painel!$B$8)-D$3-D$4-D$6)*(1-Painel!$E$7)-D$5+D$6)*D$7</f>
        <v>21514464.509017516</v>
      </c>
      <c r="E344" s="35">
        <f>((Produção!E338*PreçoLivre!E340*(1-Painel!$B$8)-E$3-E$4-E$6)*(1-Painel!$E$7)-E$5+E$6)*E$7</f>
        <v>18960658.460994627</v>
      </c>
      <c r="F344" s="35">
        <f>((Produção!F338*PreçoLivre!F340*(1-Painel!$B$8)-F$3-F$4-F$6)*(1-Painel!$E$7)-F$5+F$6)*F$7</f>
        <v>18036658.077431042</v>
      </c>
      <c r="G344" s="35">
        <f>((Produção!G338*PreçoLivre!G340*(1-Painel!$B$8)-G$3-G$4-G$6)*(1-Painel!$E$7)-G$5+G$6)*G$7</f>
        <v>17249829.798366584</v>
      </c>
      <c r="H344" s="35">
        <f>((Produção!H338*PreçoLivre!H340*(1-Painel!$B$8)-H$3-H$4-H$6)*(1-Painel!$E$7)-H$5+H$6)*H$7</f>
        <v>15499218.896010671</v>
      </c>
      <c r="I344" s="35">
        <f>((Produção!I338*PreçoLivre!I340*(1-Painel!$B$8)-I$3-I$4-I$6)*(1-Painel!$E$7)-I$5+I$6)*I$7</f>
        <v>14411750.805426283</v>
      </c>
      <c r="J344" s="35">
        <f>((Produção!J338*PreçoLivre!J340*(1-Painel!$B$8)-J$3-J$4-J$6)*(1-Painel!$E$7)-J$5+J$6)*J$7</f>
        <v>12913220.981864711</v>
      </c>
      <c r="K344" s="35">
        <f>((Produção!K338*PreçoLivre!K340*(1-Painel!$B$8)-K$3-K$4-K$6)*(1-Painel!$E$7)-K$5+K$6)*K$7</f>
        <v>12042154.678870743</v>
      </c>
      <c r="L344" s="35">
        <f>((Produção!L338*PreçoLivre!L340*(1-Painel!$B$8)-L$3-L$4-L$6)*(1-Painel!$E$7)-L$5+L$6)*L$7</f>
        <v>10757511.270778026</v>
      </c>
      <c r="M344" s="35">
        <f>((Produção!M338*PreçoLivre!M340*(1-Painel!$B$8)-M$3-M$4-M$6)*(1-Painel!$E$7)-M$5+M$6)*M$7</f>
        <v>9904334.8288516719</v>
      </c>
      <c r="N344" s="35">
        <f>((Produção!N338*PreçoLivre!N340*(1-Painel!$B$8)-N$3-N$4-N$6)*(1-Painel!$E$7)-N$5+N$6)*N$7</f>
        <v>9067673.5172741301</v>
      </c>
      <c r="O344" s="35">
        <f>((Produção!O338*PreçoLivre!O340*(1-Painel!$B$8)-O$3-O$4-O$6)*(1-Painel!$E$7)-O$5+O$6)*O$7</f>
        <v>8488800.4550313111</v>
      </c>
      <c r="P344" s="35">
        <f>((Produção!P338*PreçoLivre!P340*(1-Painel!$B$8)-P$3-P$4-P$6)*(1-Painel!$E$7)-P$5+P$6)*P$7</f>
        <v>7608793.164124269</v>
      </c>
      <c r="Q344" s="35">
        <f>((Produção!Q338*PreçoLivre!Q340*(1-Painel!$B$8)-Q$3-Q$4-Q$6)*(1-Painel!$E$7)-Q$5+Q$6)*Q$7</f>
        <v>6866595.8432789128</v>
      </c>
      <c r="R344" s="35">
        <f>((Produção!R338*PreçoLivre!R340*(1-Painel!$B$8)-R$3-R$4-R$6)*(1-Painel!$E$7)-R$5+R$6)*R$7</f>
        <v>6670050.9249122012</v>
      </c>
      <c r="S344" s="35">
        <f>((Produção!S338*PreçoLivre!S340*(1-Painel!$B$8)-S$3-S$4-S$6)*(1-Painel!$E$7)-S$5+S$6)*S$7</f>
        <v>5906543.4142825687</v>
      </c>
      <c r="T344" s="35">
        <f>((Produção!T338*PreçoLivre!T340*(1-Painel!$B$8)-T$3-T$4-T$6)*(1-Painel!$E$7)-T$5+T$6)*T$7</f>
        <v>5469327.325890732</v>
      </c>
      <c r="U344" s="35">
        <f>((Produção!U338*PreçoLivre!U340*(1-Painel!$B$8)-U$3-U$4-U$6)*(1-Painel!$E$7)-U$5+U$6)*U$7</f>
        <v>4932288.3343455615</v>
      </c>
      <c r="V344" s="35">
        <f>((Produção!V338*PreçoLivre!V340*(1-Painel!$B$8)-V$3-V$4-V$6)*(1-Painel!$E$7)-V$5+V$6)*V$7</f>
        <v>4541536.1660448015</v>
      </c>
    </row>
    <row r="345" spans="1:22" x14ac:dyDescent="0.25">
      <c r="A345" s="36">
        <v>336</v>
      </c>
      <c r="B345" s="35">
        <f t="shared" si="5"/>
        <v>230355038.79154152</v>
      </c>
      <c r="C345" s="35">
        <f>((Produção!C339*PreçoLivre!C341*(1-Painel!$B$8)-C$3-C$4-C$6)*(1-Painel!$E$7)-C$5+C$6)*C$7</f>
        <v>22015040.212170701</v>
      </c>
      <c r="D345" s="35">
        <f>((Produção!D339*PreçoLivre!D341*(1-Painel!$B$8)-D$3-D$4-D$6)*(1-Painel!$E$7)-D$5+D$6)*D$7</f>
        <v>21002280.403653182</v>
      </c>
      <c r="E345" s="35">
        <f>((Produção!E339*PreçoLivre!E341*(1-Painel!$B$8)-E$3-E$4-E$6)*(1-Painel!$E$7)-E$5+E$6)*E$7</f>
        <v>19813192.111499514</v>
      </c>
      <c r="F345" s="35">
        <f>((Produção!F339*PreçoLivre!F341*(1-Painel!$B$8)-F$3-F$4-F$6)*(1-Painel!$E$7)-F$5+F$6)*F$7</f>
        <v>18424873.6333756</v>
      </c>
      <c r="G345" s="35">
        <f>((Produção!G339*PreçoLivre!G341*(1-Painel!$B$8)-G$3-G$4-G$6)*(1-Painel!$E$7)-G$5+G$6)*G$7</f>
        <v>15858835.811345726</v>
      </c>
      <c r="H345" s="35">
        <f>((Produção!H339*PreçoLivre!H341*(1-Painel!$B$8)-H$3-H$4-H$6)*(1-Painel!$E$7)-H$5+H$6)*H$7</f>
        <v>14391988.11208714</v>
      </c>
      <c r="I345" s="35">
        <f>((Produção!I339*PreçoLivre!I341*(1-Painel!$B$8)-I$3-I$4-I$6)*(1-Painel!$E$7)-I$5+I$6)*I$7</f>
        <v>13133146.615098415</v>
      </c>
      <c r="J345" s="35">
        <f>((Produção!J339*PreçoLivre!J341*(1-Painel!$B$8)-J$3-J$4-J$6)*(1-Painel!$E$7)-J$5+J$6)*J$7</f>
        <v>12619853.137098046</v>
      </c>
      <c r="K345" s="35">
        <f>((Produção!K339*PreçoLivre!K341*(1-Painel!$B$8)-K$3-K$4-K$6)*(1-Painel!$E$7)-K$5+K$6)*K$7</f>
        <v>11448266.270113423</v>
      </c>
      <c r="L345" s="35">
        <f>((Produção!L339*PreçoLivre!L341*(1-Painel!$B$8)-L$3-L$4-L$6)*(1-Painel!$E$7)-L$5+L$6)*L$7</f>
        <v>10581178.833323624</v>
      </c>
      <c r="M345" s="35">
        <f>((Produção!M339*PreçoLivre!M341*(1-Painel!$B$8)-M$3-M$4-M$6)*(1-Painel!$E$7)-M$5+M$6)*M$7</f>
        <v>9995200.6764220465</v>
      </c>
      <c r="N345" s="35">
        <f>((Produção!N339*PreçoLivre!N341*(1-Painel!$B$8)-N$3-N$4-N$6)*(1-Painel!$E$7)-N$5+N$6)*N$7</f>
        <v>8682628.2860139851</v>
      </c>
      <c r="O345" s="35">
        <f>((Produção!O339*PreçoLivre!O341*(1-Painel!$B$8)-O$3-O$4-O$6)*(1-Painel!$E$7)-O$5+O$6)*O$7</f>
        <v>8494557.7502818368</v>
      </c>
      <c r="P345" s="35">
        <f>((Produção!P339*PreçoLivre!P341*(1-Painel!$B$8)-P$3-P$4-P$6)*(1-Painel!$E$7)-P$5+P$6)*P$7</f>
        <v>8163864.5684292754</v>
      </c>
      <c r="Q345" s="35">
        <f>((Produção!Q339*PreçoLivre!Q341*(1-Painel!$B$8)-Q$3-Q$4-Q$6)*(1-Painel!$E$7)-Q$5+Q$6)*Q$7</f>
        <v>7555938.7164818319</v>
      </c>
      <c r="R345" s="35">
        <f>((Produção!R339*PreçoLivre!R341*(1-Painel!$B$8)-R$3-R$4-R$6)*(1-Painel!$E$7)-R$5+R$6)*R$7</f>
        <v>7107286.9248481896</v>
      </c>
      <c r="S345" s="35">
        <f>((Produção!S339*PreçoLivre!S341*(1-Painel!$B$8)-S$3-S$4-S$6)*(1-Painel!$E$7)-S$5+S$6)*S$7</f>
        <v>6169742.1651658406</v>
      </c>
      <c r="T345" s="35">
        <f>((Produção!T339*PreçoLivre!T341*(1-Painel!$B$8)-T$3-T$4-T$6)*(1-Painel!$E$7)-T$5+T$6)*T$7</f>
        <v>5677139.2452082559</v>
      </c>
      <c r="U345" s="35">
        <f>((Produção!U339*PreçoLivre!U341*(1-Painel!$B$8)-U$3-U$4-U$6)*(1-Painel!$E$7)-U$5+U$6)*U$7</f>
        <v>4803464.419838503</v>
      </c>
      <c r="V345" s="35">
        <f>((Produção!V339*PreçoLivre!V341*(1-Painel!$B$8)-V$3-V$4-V$6)*(1-Painel!$E$7)-V$5+V$6)*V$7</f>
        <v>4416560.8990862882</v>
      </c>
    </row>
    <row r="346" spans="1:22" x14ac:dyDescent="0.25">
      <c r="A346" s="36">
        <v>337</v>
      </c>
      <c r="B346" s="35">
        <f t="shared" si="5"/>
        <v>246887248.02043056</v>
      </c>
      <c r="C346" s="35">
        <f>((Produção!C340*PreçoLivre!C342*(1-Painel!$B$8)-C$3-C$4-C$6)*(1-Painel!$E$7)-C$5+C$6)*C$7</f>
        <v>23405509.838452052</v>
      </c>
      <c r="D346" s="35">
        <f>((Produção!D340*PreçoLivre!D342*(1-Painel!$B$8)-D$3-D$4-D$6)*(1-Painel!$E$7)-D$5+D$6)*D$7</f>
        <v>22914825.061283465</v>
      </c>
      <c r="E346" s="35">
        <f>((Produção!E340*PreçoLivre!E342*(1-Painel!$B$8)-E$3-E$4-E$6)*(1-Painel!$E$7)-E$5+E$6)*E$7</f>
        <v>21358431.110324141</v>
      </c>
      <c r="F346" s="35">
        <f>((Produção!F340*PreçoLivre!F342*(1-Painel!$B$8)-F$3-F$4-F$6)*(1-Painel!$E$7)-F$5+F$6)*F$7</f>
        <v>19223518.169404492</v>
      </c>
      <c r="G346" s="35">
        <f>((Produção!G340*PreçoLivre!G342*(1-Painel!$B$8)-G$3-G$4-G$6)*(1-Painel!$E$7)-G$5+G$6)*G$7</f>
        <v>17415739.115874059</v>
      </c>
      <c r="H346" s="35">
        <f>((Produção!H340*PreçoLivre!H342*(1-Painel!$B$8)-H$3-H$4-H$6)*(1-Painel!$E$7)-H$5+H$6)*H$7</f>
        <v>15700510.453696856</v>
      </c>
      <c r="I346" s="35">
        <f>((Produção!I340*PreçoLivre!I342*(1-Painel!$B$8)-I$3-I$4-I$6)*(1-Painel!$E$7)-I$5+I$6)*I$7</f>
        <v>14925460.277660934</v>
      </c>
      <c r="J346" s="35">
        <f>((Produção!J340*PreçoLivre!J342*(1-Painel!$B$8)-J$3-J$4-J$6)*(1-Painel!$E$7)-J$5+J$6)*J$7</f>
        <v>13933924.89723132</v>
      </c>
      <c r="K346" s="35">
        <f>((Produção!K340*PreçoLivre!K342*(1-Painel!$B$8)-K$3-K$4-K$6)*(1-Painel!$E$7)-K$5+K$6)*K$7</f>
        <v>12080524.825576086</v>
      </c>
      <c r="L346" s="35">
        <f>((Produção!L340*PreçoLivre!L342*(1-Painel!$B$8)-L$3-L$4-L$6)*(1-Painel!$E$7)-L$5+L$6)*L$7</f>
        <v>11905909.135399692</v>
      </c>
      <c r="M346" s="35">
        <f>((Produção!M340*PreçoLivre!M342*(1-Painel!$B$8)-M$3-M$4-M$6)*(1-Painel!$E$7)-M$5+M$6)*M$7</f>
        <v>11034045.686736494</v>
      </c>
      <c r="N346" s="35">
        <f>((Produção!N340*PreçoLivre!N342*(1-Painel!$B$8)-N$3-N$4-N$6)*(1-Painel!$E$7)-N$5+N$6)*N$7</f>
        <v>9910572.3727506716</v>
      </c>
      <c r="O346" s="35">
        <f>((Produção!O340*PreçoLivre!O342*(1-Painel!$B$8)-O$3-O$4-O$6)*(1-Painel!$E$7)-O$5+O$6)*O$7</f>
        <v>8838030.1478435118</v>
      </c>
      <c r="P346" s="35">
        <f>((Produção!P340*PreçoLivre!P342*(1-Painel!$B$8)-P$3-P$4-P$6)*(1-Painel!$E$7)-P$5+P$6)*P$7</f>
        <v>8562844.0707911123</v>
      </c>
      <c r="Q346" s="35">
        <f>((Produção!Q340*PreçoLivre!Q342*(1-Painel!$B$8)-Q$3-Q$4-Q$6)*(1-Painel!$E$7)-Q$5+Q$6)*Q$7</f>
        <v>7934898.0067226188</v>
      </c>
      <c r="R346" s="35">
        <f>((Produção!R340*PreçoLivre!R342*(1-Painel!$B$8)-R$3-R$4-R$6)*(1-Painel!$E$7)-R$5+R$6)*R$7</f>
        <v>7019472.5457436834</v>
      </c>
      <c r="S346" s="35">
        <f>((Produção!S340*PreçoLivre!S342*(1-Painel!$B$8)-S$3-S$4-S$6)*(1-Painel!$E$7)-S$5+S$6)*S$7</f>
        <v>5978800.1164365197</v>
      </c>
      <c r="T346" s="35">
        <f>((Produção!T340*PreçoLivre!T342*(1-Painel!$B$8)-T$3-T$4-T$6)*(1-Painel!$E$7)-T$5+T$6)*T$7</f>
        <v>5405629.2271901201</v>
      </c>
      <c r="U346" s="35">
        <f>((Produção!U340*PreçoLivre!U342*(1-Painel!$B$8)-U$3-U$4-U$6)*(1-Painel!$E$7)-U$5+U$6)*U$7</f>
        <v>5009418.1098844623</v>
      </c>
      <c r="V346" s="35">
        <f>((Produção!V340*PreçoLivre!V342*(1-Painel!$B$8)-V$3-V$4-V$6)*(1-Painel!$E$7)-V$5+V$6)*V$7</f>
        <v>4329184.8514282675</v>
      </c>
    </row>
    <row r="347" spans="1:22" x14ac:dyDescent="0.25">
      <c r="A347" s="36">
        <v>338</v>
      </c>
      <c r="B347" s="35">
        <f t="shared" si="5"/>
        <v>211587321.12926522</v>
      </c>
      <c r="C347" s="35">
        <f>((Produção!C341*PreçoLivre!C343*(1-Painel!$B$8)-C$3-C$4-C$6)*(1-Painel!$E$7)-C$5+C$6)*C$7</f>
        <v>22499617.259960078</v>
      </c>
      <c r="D347" s="35">
        <f>((Produção!D341*PreçoLivre!D343*(1-Painel!$B$8)-D$3-D$4-D$6)*(1-Painel!$E$7)-D$5+D$6)*D$7</f>
        <v>20828178.09257235</v>
      </c>
      <c r="E347" s="35">
        <f>((Produção!E341*PreçoLivre!E343*(1-Painel!$B$8)-E$3-E$4-E$6)*(1-Painel!$E$7)-E$5+E$6)*E$7</f>
        <v>19567093.018854856</v>
      </c>
      <c r="F347" s="35">
        <f>((Produção!F341*PreçoLivre!F343*(1-Painel!$B$8)-F$3-F$4-F$6)*(1-Painel!$E$7)-F$5+F$6)*F$7</f>
        <v>18056854.822762143</v>
      </c>
      <c r="G347" s="35">
        <f>((Produção!G341*PreçoLivre!G343*(1-Painel!$B$8)-G$3-G$4-G$6)*(1-Painel!$E$7)-G$5+G$6)*G$7</f>
        <v>16619590.18829163</v>
      </c>
      <c r="H347" s="35">
        <f>((Produção!H341*PreçoLivre!H343*(1-Painel!$B$8)-H$3-H$4-H$6)*(1-Painel!$E$7)-H$5+H$6)*H$7</f>
        <v>13900409.621203536</v>
      </c>
      <c r="I347" s="35">
        <f>((Produção!I341*PreçoLivre!I343*(1-Painel!$B$8)-I$3-I$4-I$6)*(1-Painel!$E$7)-I$5+I$6)*I$7</f>
        <v>13152551.934064815</v>
      </c>
      <c r="J347" s="35">
        <f>((Produção!J341*PreçoLivre!J343*(1-Painel!$B$8)-J$3-J$4-J$6)*(1-Painel!$E$7)-J$5+J$6)*J$7</f>
        <v>11919449.251413763</v>
      </c>
      <c r="K347" s="35">
        <f>((Produção!K341*PreçoLivre!K343*(1-Painel!$B$8)-K$3-K$4-K$6)*(1-Painel!$E$7)-K$5+K$6)*K$7</f>
        <v>11322145.594500829</v>
      </c>
      <c r="L347" s="35">
        <f>((Produção!L341*PreçoLivre!L343*(1-Painel!$B$8)-L$3-L$4-L$6)*(1-Painel!$E$7)-L$5+L$6)*L$7</f>
        <v>10230562.195161071</v>
      </c>
      <c r="M347" s="35">
        <f>((Produção!M341*PreçoLivre!M343*(1-Painel!$B$8)-M$3-M$4-M$6)*(1-Painel!$E$7)-M$5+M$6)*M$7</f>
        <v>8398080.2931290269</v>
      </c>
      <c r="N347" s="35">
        <f>((Produção!N341*PreçoLivre!N343*(1-Painel!$B$8)-N$3-N$4-N$6)*(1-Painel!$E$7)-N$5+N$6)*N$7</f>
        <v>7402046.8151892442</v>
      </c>
      <c r="O347" s="35">
        <f>((Produção!O341*PreçoLivre!O343*(1-Painel!$B$8)-O$3-O$4-O$6)*(1-Painel!$E$7)-O$5+O$6)*O$7</f>
        <v>6691741.4181732377</v>
      </c>
      <c r="P347" s="35">
        <f>((Produção!P341*PreçoLivre!P343*(1-Painel!$B$8)-P$3-P$4-P$6)*(1-Painel!$E$7)-P$5+P$6)*P$7</f>
        <v>5853163.6632876731</v>
      </c>
      <c r="Q347" s="35">
        <f>((Produção!Q341*PreçoLivre!Q343*(1-Painel!$B$8)-Q$3-Q$4-Q$6)*(1-Painel!$E$7)-Q$5+Q$6)*Q$7</f>
        <v>5190488.2744321786</v>
      </c>
      <c r="R347" s="35">
        <f>((Produção!R341*PreçoLivre!R343*(1-Painel!$B$8)-R$3-R$4-R$6)*(1-Painel!$E$7)-R$5+R$6)*R$7</f>
        <v>4532345.1882586004</v>
      </c>
      <c r="S347" s="35">
        <f>((Produção!S341*PreçoLivre!S343*(1-Painel!$B$8)-S$3-S$4-S$6)*(1-Painel!$E$7)-S$5+S$6)*S$7</f>
        <v>4296383.8074664734</v>
      </c>
      <c r="T347" s="35">
        <f>((Produção!T341*PreçoLivre!T343*(1-Painel!$B$8)-T$3-T$4-T$6)*(1-Painel!$E$7)-T$5+T$6)*T$7</f>
        <v>4032396.0483772079</v>
      </c>
      <c r="U347" s="35">
        <f>((Produção!U341*PreçoLivre!U343*(1-Painel!$B$8)-U$3-U$4-U$6)*(1-Painel!$E$7)-U$5+U$6)*U$7</f>
        <v>3586324.5462208218</v>
      </c>
      <c r="V347" s="35">
        <f>((Produção!V341*PreçoLivre!V343*(1-Painel!$B$8)-V$3-V$4-V$6)*(1-Painel!$E$7)-V$5+V$6)*V$7</f>
        <v>3507899.0959456773</v>
      </c>
    </row>
    <row r="348" spans="1:22" x14ac:dyDescent="0.25">
      <c r="A348" s="36">
        <v>339</v>
      </c>
      <c r="B348" s="35">
        <f t="shared" si="5"/>
        <v>222277259.08160645</v>
      </c>
      <c r="C348" s="35">
        <f>((Produção!C342*PreçoLivre!C344*(1-Painel!$B$8)-C$3-C$4-C$6)*(1-Painel!$E$7)-C$5+C$6)*C$7</f>
        <v>22329157.734631833</v>
      </c>
      <c r="D348" s="35">
        <f>((Produção!D342*PreçoLivre!D344*(1-Painel!$B$8)-D$3-D$4-D$6)*(1-Painel!$E$7)-D$5+D$6)*D$7</f>
        <v>20118609.15690922</v>
      </c>
      <c r="E348" s="35">
        <f>((Produção!E342*PreçoLivre!E344*(1-Painel!$B$8)-E$3-E$4-E$6)*(1-Painel!$E$7)-E$5+E$6)*E$7</f>
        <v>17856248.852424666</v>
      </c>
      <c r="F348" s="35">
        <f>((Produção!F342*PreçoLivre!F344*(1-Painel!$B$8)-F$3-F$4-F$6)*(1-Painel!$E$7)-F$5+F$6)*F$7</f>
        <v>16315484.439098394</v>
      </c>
      <c r="G348" s="35">
        <f>((Produção!G342*PreçoLivre!G344*(1-Painel!$B$8)-G$3-G$4-G$6)*(1-Painel!$E$7)-G$5+G$6)*G$7</f>
        <v>15658002.270314295</v>
      </c>
      <c r="H348" s="35">
        <f>((Produção!H342*PreçoLivre!H344*(1-Painel!$B$8)-H$3-H$4-H$6)*(1-Painel!$E$7)-H$5+H$6)*H$7</f>
        <v>15362164.854056194</v>
      </c>
      <c r="I348" s="35">
        <f>((Produção!I342*PreçoLivre!I344*(1-Painel!$B$8)-I$3-I$4-I$6)*(1-Painel!$E$7)-I$5+I$6)*I$7</f>
        <v>13175011.504083252</v>
      </c>
      <c r="J348" s="35">
        <f>((Produção!J342*PreçoLivre!J344*(1-Painel!$B$8)-J$3-J$4-J$6)*(1-Painel!$E$7)-J$5+J$6)*J$7</f>
        <v>12409744.509760205</v>
      </c>
      <c r="K348" s="35">
        <f>((Produção!K342*PreçoLivre!K344*(1-Painel!$B$8)-K$3-K$4-K$6)*(1-Painel!$E$7)-K$5+K$6)*K$7</f>
        <v>11519967.125896636</v>
      </c>
      <c r="L348" s="35">
        <f>((Produção!L342*PreçoLivre!L344*(1-Painel!$B$8)-L$3-L$4-L$6)*(1-Painel!$E$7)-L$5+L$6)*L$7</f>
        <v>10621711.632952321</v>
      </c>
      <c r="M348" s="35">
        <f>((Produção!M342*PreçoLivre!M344*(1-Painel!$B$8)-M$3-M$4-M$6)*(1-Painel!$E$7)-M$5+M$6)*M$7</f>
        <v>9481733.2889419571</v>
      </c>
      <c r="N348" s="35">
        <f>((Produção!N342*PreçoLivre!N344*(1-Painel!$B$8)-N$3-N$4-N$6)*(1-Painel!$E$7)-N$5+N$6)*N$7</f>
        <v>8669874.5635050032</v>
      </c>
      <c r="O348" s="35">
        <f>((Produção!O342*PreçoLivre!O344*(1-Painel!$B$8)-O$3-O$4-O$6)*(1-Painel!$E$7)-O$5+O$6)*O$7</f>
        <v>7908809.8057280229</v>
      </c>
      <c r="P348" s="35">
        <f>((Produção!P342*PreçoLivre!P344*(1-Painel!$B$8)-P$3-P$4-P$6)*(1-Painel!$E$7)-P$5+P$6)*P$7</f>
        <v>7200411.5998492707</v>
      </c>
      <c r="Q348" s="35">
        <f>((Produção!Q342*PreçoLivre!Q344*(1-Painel!$B$8)-Q$3-Q$4-Q$6)*(1-Painel!$E$7)-Q$5+Q$6)*Q$7</f>
        <v>6592526.099031033</v>
      </c>
      <c r="R348" s="35">
        <f>((Produção!R342*PreçoLivre!R344*(1-Painel!$B$8)-R$3-R$4-R$6)*(1-Painel!$E$7)-R$5+R$6)*R$7</f>
        <v>6265190.3973945221</v>
      </c>
      <c r="S348" s="35">
        <f>((Produção!S342*PreçoLivre!S344*(1-Painel!$B$8)-S$3-S$4-S$6)*(1-Painel!$E$7)-S$5+S$6)*S$7</f>
        <v>5741371.3664114801</v>
      </c>
      <c r="T348" s="35">
        <f>((Produção!T342*PreçoLivre!T344*(1-Painel!$B$8)-T$3-T$4-T$6)*(1-Painel!$E$7)-T$5+T$6)*T$7</f>
        <v>5518175.0294601321</v>
      </c>
      <c r="U348" s="35">
        <f>((Produção!U342*PreçoLivre!U344*(1-Painel!$B$8)-U$3-U$4-U$6)*(1-Painel!$E$7)-U$5+U$6)*U$7</f>
        <v>5026414.616904174</v>
      </c>
      <c r="V348" s="35">
        <f>((Produção!V342*PreçoLivre!V344*(1-Painel!$B$8)-V$3-V$4-V$6)*(1-Painel!$E$7)-V$5+V$6)*V$7</f>
        <v>4506650.234253888</v>
      </c>
    </row>
    <row r="349" spans="1:22" x14ac:dyDescent="0.25">
      <c r="A349" s="36">
        <v>340</v>
      </c>
      <c r="B349" s="35">
        <f t="shared" si="5"/>
        <v>226379311.63769439</v>
      </c>
      <c r="C349" s="35">
        <f>((Produção!C343*PreçoLivre!C345*(1-Painel!$B$8)-C$3-C$4-C$6)*(1-Painel!$E$7)-C$5+C$6)*C$7</f>
        <v>22982264.797683604</v>
      </c>
      <c r="D349" s="35">
        <f>((Produção!D343*PreçoLivre!D345*(1-Painel!$B$8)-D$3-D$4-D$6)*(1-Painel!$E$7)-D$5+D$6)*D$7</f>
        <v>21483374.154996715</v>
      </c>
      <c r="E349" s="35">
        <f>((Produção!E343*PreçoLivre!E345*(1-Painel!$B$8)-E$3-E$4-E$6)*(1-Painel!$E$7)-E$5+E$6)*E$7</f>
        <v>19636167.480187792</v>
      </c>
      <c r="F349" s="35">
        <f>((Produção!F343*PreçoLivre!F345*(1-Painel!$B$8)-F$3-F$4-F$6)*(1-Painel!$E$7)-F$5+F$6)*F$7</f>
        <v>17488564.194236301</v>
      </c>
      <c r="G349" s="35">
        <f>((Produção!G343*PreçoLivre!G345*(1-Painel!$B$8)-G$3-G$4-G$6)*(1-Painel!$E$7)-G$5+G$6)*G$7</f>
        <v>16117284.434253473</v>
      </c>
      <c r="H349" s="35">
        <f>((Produção!H343*PreçoLivre!H345*(1-Painel!$B$8)-H$3-H$4-H$6)*(1-Painel!$E$7)-H$5+H$6)*H$7</f>
        <v>14913114.726553192</v>
      </c>
      <c r="I349" s="35">
        <f>((Produção!I343*PreçoLivre!I345*(1-Painel!$B$8)-I$3-I$4-I$6)*(1-Painel!$E$7)-I$5+I$6)*I$7</f>
        <v>13330354.076204244</v>
      </c>
      <c r="J349" s="35">
        <f>((Produção!J343*PreçoLivre!J345*(1-Painel!$B$8)-J$3-J$4-J$6)*(1-Painel!$E$7)-J$5+J$6)*J$7</f>
        <v>12541561.77408506</v>
      </c>
      <c r="K349" s="35">
        <f>((Produção!K343*PreçoLivre!K345*(1-Painel!$B$8)-K$3-K$4-K$6)*(1-Painel!$E$7)-K$5+K$6)*K$7</f>
        <v>11394229.888574377</v>
      </c>
      <c r="L349" s="35">
        <f>((Produção!L343*PreçoLivre!L345*(1-Painel!$B$8)-L$3-L$4-L$6)*(1-Painel!$E$7)-L$5+L$6)*L$7</f>
        <v>10753141.035968309</v>
      </c>
      <c r="M349" s="35">
        <f>((Produção!M343*PreçoLivre!M345*(1-Painel!$B$8)-M$3-M$4-M$6)*(1-Painel!$E$7)-M$5+M$6)*M$7</f>
        <v>9976063.144408077</v>
      </c>
      <c r="N349" s="35">
        <f>((Produção!N343*PreçoLivre!N345*(1-Painel!$B$8)-N$3-N$4-N$6)*(1-Painel!$E$7)-N$5+N$6)*N$7</f>
        <v>8716777.174131494</v>
      </c>
      <c r="O349" s="35">
        <f>((Produção!O343*PreçoLivre!O345*(1-Painel!$B$8)-O$3-O$4-O$6)*(1-Painel!$E$7)-O$5+O$6)*O$7</f>
        <v>7763314.1207631007</v>
      </c>
      <c r="P349" s="35">
        <f>((Produção!P343*PreçoLivre!P345*(1-Painel!$B$8)-P$3-P$4-P$6)*(1-Painel!$E$7)-P$5+P$6)*P$7</f>
        <v>7243441.3007935416</v>
      </c>
      <c r="Q349" s="35">
        <f>((Produção!Q343*PreçoLivre!Q345*(1-Painel!$B$8)-Q$3-Q$4-Q$6)*(1-Painel!$E$7)-Q$5+Q$6)*Q$7</f>
        <v>6496379.8765709149</v>
      </c>
      <c r="R349" s="35">
        <f>((Produção!R343*PreçoLivre!R345*(1-Painel!$B$8)-R$3-R$4-R$6)*(1-Painel!$E$7)-R$5+R$6)*R$7</f>
        <v>6166426.2559828497</v>
      </c>
      <c r="S349" s="35">
        <f>((Produção!S343*PreçoLivre!S345*(1-Painel!$B$8)-S$3-S$4-S$6)*(1-Painel!$E$7)-S$5+S$6)*S$7</f>
        <v>5405651.5616353564</v>
      </c>
      <c r="T349" s="35">
        <f>((Produção!T343*PreçoLivre!T345*(1-Painel!$B$8)-T$3-T$4-T$6)*(1-Painel!$E$7)-T$5+T$6)*T$7</f>
        <v>5048627.7147060372</v>
      </c>
      <c r="U349" s="35">
        <f>((Produção!U343*PreçoLivre!U345*(1-Painel!$B$8)-U$3-U$4-U$6)*(1-Painel!$E$7)-U$5+U$6)*U$7</f>
        <v>4634836.5166077726</v>
      </c>
      <c r="V349" s="35">
        <f>((Produção!V343*PreçoLivre!V345*(1-Painel!$B$8)-V$3-V$4-V$6)*(1-Painel!$E$7)-V$5+V$6)*V$7</f>
        <v>4287737.4093523109</v>
      </c>
    </row>
    <row r="350" spans="1:22" x14ac:dyDescent="0.25">
      <c r="A350" s="36">
        <v>341</v>
      </c>
      <c r="B350" s="35">
        <f t="shared" si="5"/>
        <v>221658904.06573236</v>
      </c>
      <c r="C350" s="35">
        <f>((Produção!C344*PreçoLivre!C346*(1-Painel!$B$8)-C$3-C$4-C$6)*(1-Painel!$E$7)-C$5+C$6)*C$7</f>
        <v>22476450.498049978</v>
      </c>
      <c r="D350" s="35">
        <f>((Produção!D344*PreçoLivre!D346*(1-Painel!$B$8)-D$3-D$4-D$6)*(1-Painel!$E$7)-D$5+D$6)*D$7</f>
        <v>19376569.343493517</v>
      </c>
      <c r="E350" s="35">
        <f>((Produção!E344*PreçoLivre!E346*(1-Painel!$B$8)-E$3-E$4-E$6)*(1-Painel!$E$7)-E$5+E$6)*E$7</f>
        <v>18160671.056515146</v>
      </c>
      <c r="F350" s="35">
        <f>((Produção!F344*PreçoLivre!F346*(1-Painel!$B$8)-F$3-F$4-F$6)*(1-Painel!$E$7)-F$5+F$6)*F$7</f>
        <v>16063451.609236</v>
      </c>
      <c r="G350" s="35">
        <f>((Produção!G344*PreçoLivre!G346*(1-Painel!$B$8)-G$3-G$4-G$6)*(1-Painel!$E$7)-G$5+G$6)*G$7</f>
        <v>15300599.942714656</v>
      </c>
      <c r="H350" s="35">
        <f>((Produção!H344*PreçoLivre!H346*(1-Painel!$B$8)-H$3-H$4-H$6)*(1-Painel!$E$7)-H$5+H$6)*H$7</f>
        <v>13925756.706818307</v>
      </c>
      <c r="I350" s="35">
        <f>((Produção!I344*PreçoLivre!I346*(1-Painel!$B$8)-I$3-I$4-I$6)*(1-Painel!$E$7)-I$5+I$6)*I$7</f>
        <v>12984773.567471264</v>
      </c>
      <c r="J350" s="35">
        <f>((Produção!J344*PreçoLivre!J346*(1-Painel!$B$8)-J$3-J$4-J$6)*(1-Painel!$E$7)-J$5+J$6)*J$7</f>
        <v>12255092.016846774</v>
      </c>
      <c r="K350" s="35">
        <f>((Produção!K344*PreçoLivre!K346*(1-Painel!$B$8)-K$3-K$4-K$6)*(1-Painel!$E$7)-K$5+K$6)*K$7</f>
        <v>11679742.005307723</v>
      </c>
      <c r="L350" s="35">
        <f>((Produção!L344*PreçoLivre!L346*(1-Painel!$B$8)-L$3-L$4-L$6)*(1-Painel!$E$7)-L$5+L$6)*L$7</f>
        <v>10671101.025424998</v>
      </c>
      <c r="M350" s="35">
        <f>((Produção!M344*PreçoLivre!M346*(1-Painel!$B$8)-M$3-M$4-M$6)*(1-Painel!$E$7)-M$5+M$6)*M$7</f>
        <v>9773953.3104836456</v>
      </c>
      <c r="N350" s="35">
        <f>((Produção!N344*PreçoLivre!N346*(1-Painel!$B$8)-N$3-N$4-N$6)*(1-Painel!$E$7)-N$5+N$6)*N$7</f>
        <v>9420383.0500772633</v>
      </c>
      <c r="O350" s="35">
        <f>((Produção!O344*PreçoLivre!O346*(1-Painel!$B$8)-O$3-O$4-O$6)*(1-Painel!$E$7)-O$5+O$6)*O$7</f>
        <v>8316326.0821042135</v>
      </c>
      <c r="P350" s="35">
        <f>((Produção!P344*PreçoLivre!P346*(1-Painel!$B$8)-P$3-P$4-P$6)*(1-Painel!$E$7)-P$5+P$6)*P$7</f>
        <v>7590359.0674077636</v>
      </c>
      <c r="Q350" s="35">
        <f>((Produção!Q344*PreçoLivre!Q346*(1-Painel!$B$8)-Q$3-Q$4-Q$6)*(1-Painel!$E$7)-Q$5+Q$6)*Q$7</f>
        <v>6933199.3042806862</v>
      </c>
      <c r="R350" s="35">
        <f>((Produção!R344*PreçoLivre!R346*(1-Painel!$B$8)-R$3-R$4-R$6)*(1-Painel!$E$7)-R$5+R$6)*R$7</f>
        <v>6247400.9716236647</v>
      </c>
      <c r="S350" s="35">
        <f>((Produção!S344*PreçoLivre!S346*(1-Painel!$B$8)-S$3-S$4-S$6)*(1-Painel!$E$7)-S$5+S$6)*S$7</f>
        <v>5835194.7924018996</v>
      </c>
      <c r="T350" s="35">
        <f>((Produção!T344*PreçoLivre!T346*(1-Painel!$B$8)-T$3-T$4-T$6)*(1-Painel!$E$7)-T$5+T$6)*T$7</f>
        <v>5324811.6377014881</v>
      </c>
      <c r="U350" s="35">
        <f>((Produção!U344*PreçoLivre!U346*(1-Painel!$B$8)-U$3-U$4-U$6)*(1-Painel!$E$7)-U$5+U$6)*U$7</f>
        <v>4759751.0100232325</v>
      </c>
      <c r="V350" s="35">
        <f>((Produção!V344*PreçoLivre!V346*(1-Painel!$B$8)-V$3-V$4-V$6)*(1-Painel!$E$7)-V$5+V$6)*V$7</f>
        <v>4563317.0677501615</v>
      </c>
    </row>
    <row r="351" spans="1:22" x14ac:dyDescent="0.25">
      <c r="A351" s="36">
        <v>342</v>
      </c>
      <c r="B351" s="35">
        <f t="shared" si="5"/>
        <v>203747132.6889745</v>
      </c>
      <c r="C351" s="35">
        <f>((Produção!C345*PreçoLivre!C347*(1-Painel!$B$8)-C$3-C$4-C$6)*(1-Painel!$E$7)-C$5+C$6)*C$7</f>
        <v>22143829.612118091</v>
      </c>
      <c r="D351" s="35">
        <f>((Produção!D345*PreçoLivre!D347*(1-Painel!$B$8)-D$3-D$4-D$6)*(1-Painel!$E$7)-D$5+D$6)*D$7</f>
        <v>20487897.248998381</v>
      </c>
      <c r="E351" s="35">
        <f>((Produção!E345*PreçoLivre!E347*(1-Painel!$B$8)-E$3-E$4-E$6)*(1-Painel!$E$7)-E$5+E$6)*E$7</f>
        <v>18687475.811676383</v>
      </c>
      <c r="F351" s="35">
        <f>((Produção!F345*PreçoLivre!F347*(1-Painel!$B$8)-F$3-F$4-F$6)*(1-Painel!$E$7)-F$5+F$6)*F$7</f>
        <v>16873017.492818717</v>
      </c>
      <c r="G351" s="35">
        <f>((Produção!G345*PreçoLivre!G347*(1-Painel!$B$8)-G$3-G$4-G$6)*(1-Painel!$E$7)-G$5+G$6)*G$7</f>
        <v>15699961.764509449</v>
      </c>
      <c r="H351" s="35">
        <f>((Produção!H345*PreçoLivre!H347*(1-Painel!$B$8)-H$3-H$4-H$6)*(1-Painel!$E$7)-H$5+H$6)*H$7</f>
        <v>13372516.454040054</v>
      </c>
      <c r="I351" s="35">
        <f>((Produção!I345*PreçoLivre!I347*(1-Painel!$B$8)-I$3-I$4-I$6)*(1-Painel!$E$7)-I$5+I$6)*I$7</f>
        <v>11658433.662408013</v>
      </c>
      <c r="J351" s="35">
        <f>((Produção!J345*PreçoLivre!J347*(1-Painel!$B$8)-J$3-J$4-J$6)*(1-Painel!$E$7)-J$5+J$6)*J$7</f>
        <v>10706728.522112183</v>
      </c>
      <c r="K351" s="35">
        <f>((Produção!K345*PreçoLivre!K347*(1-Painel!$B$8)-K$3-K$4-K$6)*(1-Painel!$E$7)-K$5+K$6)*K$7</f>
        <v>9350906.720678173</v>
      </c>
      <c r="L351" s="35">
        <f>((Produção!L345*PreçoLivre!L347*(1-Painel!$B$8)-L$3-L$4-L$6)*(1-Painel!$E$7)-L$5+L$6)*L$7</f>
        <v>8725057.8638576902</v>
      </c>
      <c r="M351" s="35">
        <f>((Produção!M345*PreçoLivre!M347*(1-Painel!$B$8)-M$3-M$4-M$6)*(1-Painel!$E$7)-M$5+M$6)*M$7</f>
        <v>8075673.2393289069</v>
      </c>
      <c r="N351" s="35">
        <f>((Produção!N345*PreçoLivre!N347*(1-Painel!$B$8)-N$3-N$4-N$6)*(1-Painel!$E$7)-N$5+N$6)*N$7</f>
        <v>7546955.7789801722</v>
      </c>
      <c r="O351" s="35">
        <f>((Produção!O345*PreçoLivre!O347*(1-Painel!$B$8)-O$3-O$4-O$6)*(1-Painel!$E$7)-O$5+O$6)*O$7</f>
        <v>6747254.6277167629</v>
      </c>
      <c r="P351" s="35">
        <f>((Produção!P345*PreçoLivre!P347*(1-Painel!$B$8)-P$3-P$4-P$6)*(1-Painel!$E$7)-P$5+P$6)*P$7</f>
        <v>5974298.875714235</v>
      </c>
      <c r="Q351" s="35">
        <f>((Produção!Q345*PreçoLivre!Q347*(1-Painel!$B$8)-Q$3-Q$4-Q$6)*(1-Painel!$E$7)-Q$5+Q$6)*Q$7</f>
        <v>5620866.9429194881</v>
      </c>
      <c r="R351" s="35">
        <f>((Produção!R345*PreçoLivre!R347*(1-Painel!$B$8)-R$3-R$4-R$6)*(1-Painel!$E$7)-R$5+R$6)*R$7</f>
        <v>5481814.9617935307</v>
      </c>
      <c r="S351" s="35">
        <f>((Produção!S345*PreçoLivre!S347*(1-Painel!$B$8)-S$3-S$4-S$6)*(1-Painel!$E$7)-S$5+S$6)*S$7</f>
        <v>4693564.5391647434</v>
      </c>
      <c r="T351" s="35">
        <f>((Produção!T345*PreçoLivre!T347*(1-Painel!$B$8)-T$3-T$4-T$6)*(1-Painel!$E$7)-T$5+T$6)*T$7</f>
        <v>4335778.461987339</v>
      </c>
      <c r="U351" s="35">
        <f>((Produção!U345*PreçoLivre!U347*(1-Painel!$B$8)-U$3-U$4-U$6)*(1-Painel!$E$7)-U$5+U$6)*U$7</f>
        <v>3923230.3711154955</v>
      </c>
      <c r="V351" s="35">
        <f>((Produção!V345*PreçoLivre!V347*(1-Painel!$B$8)-V$3-V$4-V$6)*(1-Painel!$E$7)-V$5+V$6)*V$7</f>
        <v>3641869.7370366547</v>
      </c>
    </row>
    <row r="352" spans="1:22" x14ac:dyDescent="0.25">
      <c r="A352" s="36">
        <v>343</v>
      </c>
      <c r="B352" s="35">
        <f t="shared" si="5"/>
        <v>234033356.11466384</v>
      </c>
      <c r="C352" s="35">
        <f>((Produção!C346*PreçoLivre!C348*(1-Painel!$B$8)-C$3-C$4-C$6)*(1-Painel!$E$7)-C$5+C$6)*C$7</f>
        <v>23070373.564485822</v>
      </c>
      <c r="D352" s="35">
        <f>((Produção!D346*PreçoLivre!D348*(1-Painel!$B$8)-D$3-D$4-D$6)*(1-Painel!$E$7)-D$5+D$6)*D$7</f>
        <v>21745226.115422934</v>
      </c>
      <c r="E352" s="35">
        <f>((Produção!E346*PreçoLivre!E348*(1-Painel!$B$8)-E$3-E$4-E$6)*(1-Painel!$E$7)-E$5+E$6)*E$7</f>
        <v>19377440.647991408</v>
      </c>
      <c r="F352" s="35">
        <f>((Produção!F346*PreçoLivre!F348*(1-Painel!$B$8)-F$3-F$4-F$6)*(1-Painel!$E$7)-F$5+F$6)*F$7</f>
        <v>17384315.952740781</v>
      </c>
      <c r="G352" s="35">
        <f>((Produção!G346*PreçoLivre!G348*(1-Painel!$B$8)-G$3-G$4-G$6)*(1-Painel!$E$7)-G$5+G$6)*G$7</f>
        <v>15751110.040262954</v>
      </c>
      <c r="H352" s="35">
        <f>((Produção!H346*PreçoLivre!H348*(1-Painel!$B$8)-H$3-H$4-H$6)*(1-Painel!$E$7)-H$5+H$6)*H$7</f>
        <v>15015893.113815911</v>
      </c>
      <c r="I352" s="35">
        <f>((Produção!I346*PreçoLivre!I348*(1-Painel!$B$8)-I$3-I$4-I$6)*(1-Painel!$E$7)-I$5+I$6)*I$7</f>
        <v>13261634.031806236</v>
      </c>
      <c r="J352" s="35">
        <f>((Produção!J346*PreçoLivre!J348*(1-Painel!$B$8)-J$3-J$4-J$6)*(1-Painel!$E$7)-J$5+J$6)*J$7</f>
        <v>12698232.124695335</v>
      </c>
      <c r="K352" s="35">
        <f>((Produção!K346*PreçoLivre!K348*(1-Painel!$B$8)-K$3-K$4-K$6)*(1-Painel!$E$7)-K$5+K$6)*K$7</f>
        <v>12184481.683537701</v>
      </c>
      <c r="L352" s="35">
        <f>((Produção!L346*PreçoLivre!L348*(1-Painel!$B$8)-L$3-L$4-L$6)*(1-Painel!$E$7)-L$5+L$6)*L$7</f>
        <v>11425425.379240848</v>
      </c>
      <c r="M352" s="35">
        <f>((Produção!M346*PreçoLivre!M348*(1-Painel!$B$8)-M$3-M$4-M$6)*(1-Painel!$E$7)-M$5+M$6)*M$7</f>
        <v>10753139.946034506</v>
      </c>
      <c r="N352" s="35">
        <f>((Produção!N346*PreçoLivre!N348*(1-Painel!$B$8)-N$3-N$4-N$6)*(1-Painel!$E$7)-N$5+N$6)*N$7</f>
        <v>9665737.4632257409</v>
      </c>
      <c r="O352" s="35">
        <f>((Produção!O346*PreçoLivre!O348*(1-Painel!$B$8)-O$3-O$4-O$6)*(1-Painel!$E$7)-O$5+O$6)*O$7</f>
        <v>8904378.2162497714</v>
      </c>
      <c r="P352" s="35">
        <f>((Produção!P346*PreçoLivre!P348*(1-Painel!$B$8)-P$3-P$4-P$6)*(1-Painel!$E$7)-P$5+P$6)*P$7</f>
        <v>7668503.3658917928</v>
      </c>
      <c r="Q352" s="35">
        <f>((Produção!Q346*PreçoLivre!Q348*(1-Painel!$B$8)-Q$3-Q$4-Q$6)*(1-Painel!$E$7)-Q$5+Q$6)*Q$7</f>
        <v>6822251.2687688367</v>
      </c>
      <c r="R352" s="35">
        <f>((Produção!R346*PreçoLivre!R348*(1-Painel!$B$8)-R$3-R$4-R$6)*(1-Painel!$E$7)-R$5+R$6)*R$7</f>
        <v>6417833.009464574</v>
      </c>
      <c r="S352" s="35">
        <f>((Produção!S346*PreçoLivre!S348*(1-Painel!$B$8)-S$3-S$4-S$6)*(1-Painel!$E$7)-S$5+S$6)*S$7</f>
        <v>5913337.9568598429</v>
      </c>
      <c r="T352" s="35">
        <f>((Produção!T346*PreçoLivre!T348*(1-Painel!$B$8)-T$3-T$4-T$6)*(1-Painel!$E$7)-T$5+T$6)*T$7</f>
        <v>5562674.5022340883</v>
      </c>
      <c r="U352" s="35">
        <f>((Produção!U346*PreçoLivre!U348*(1-Painel!$B$8)-U$3-U$4-U$6)*(1-Painel!$E$7)-U$5+U$6)*U$7</f>
        <v>5385849.9183101989</v>
      </c>
      <c r="V352" s="35">
        <f>((Produção!V346*PreçoLivre!V348*(1-Painel!$B$8)-V$3-V$4-V$6)*(1-Painel!$E$7)-V$5+V$6)*V$7</f>
        <v>5025517.8136245748</v>
      </c>
    </row>
    <row r="353" spans="1:22" x14ac:dyDescent="0.25">
      <c r="A353" s="36">
        <v>344</v>
      </c>
      <c r="B353" s="35">
        <f t="shared" si="5"/>
        <v>224047122.2377398</v>
      </c>
      <c r="C353" s="35">
        <f>((Produção!C347*PreçoLivre!C349*(1-Painel!$B$8)-C$3-C$4-C$6)*(1-Painel!$E$7)-C$5+C$6)*C$7</f>
        <v>23463350.638610519</v>
      </c>
      <c r="D353" s="35">
        <f>((Produção!D347*PreçoLivre!D349*(1-Painel!$B$8)-D$3-D$4-D$6)*(1-Painel!$E$7)-D$5+D$6)*D$7</f>
        <v>20087442.943145413</v>
      </c>
      <c r="E353" s="35">
        <f>((Produção!E347*PreçoLivre!E349*(1-Painel!$B$8)-E$3-E$4-E$6)*(1-Painel!$E$7)-E$5+E$6)*E$7</f>
        <v>18890628.006476209</v>
      </c>
      <c r="F353" s="35">
        <f>((Produção!F347*PreçoLivre!F349*(1-Painel!$B$8)-F$3-F$4-F$6)*(1-Painel!$E$7)-F$5+F$6)*F$7</f>
        <v>16632204.875825565</v>
      </c>
      <c r="G353" s="35">
        <f>((Produção!G347*PreçoLivre!G349*(1-Painel!$B$8)-G$3-G$4-G$6)*(1-Painel!$E$7)-G$5+G$6)*G$7</f>
        <v>14754212.783045806</v>
      </c>
      <c r="H353" s="35">
        <f>((Produção!H347*PreçoLivre!H349*(1-Painel!$B$8)-H$3-H$4-H$6)*(1-Painel!$E$7)-H$5+H$6)*H$7</f>
        <v>12924658.552142315</v>
      </c>
      <c r="I353" s="35">
        <f>((Produção!I347*PreçoLivre!I349*(1-Painel!$B$8)-I$3-I$4-I$6)*(1-Painel!$E$7)-I$5+I$6)*I$7</f>
        <v>12887859.724285183</v>
      </c>
      <c r="J353" s="35">
        <f>((Produção!J347*PreçoLivre!J349*(1-Painel!$B$8)-J$3-J$4-J$6)*(1-Painel!$E$7)-J$5+J$6)*J$7</f>
        <v>12464349.787506497</v>
      </c>
      <c r="K353" s="35">
        <f>((Produção!K347*PreçoLivre!K349*(1-Painel!$B$8)-K$3-K$4-K$6)*(1-Painel!$E$7)-K$5+K$6)*K$7</f>
        <v>11534772.676194269</v>
      </c>
      <c r="L353" s="35">
        <f>((Produção!L347*PreçoLivre!L349*(1-Painel!$B$8)-L$3-L$4-L$6)*(1-Painel!$E$7)-L$5+L$6)*L$7</f>
        <v>10772453.072577422</v>
      </c>
      <c r="M353" s="35">
        <f>((Produção!M347*PreçoLivre!M349*(1-Painel!$B$8)-M$3-M$4-M$6)*(1-Painel!$E$7)-M$5+M$6)*M$7</f>
        <v>10083982.656424737</v>
      </c>
      <c r="N353" s="35">
        <f>((Produção!N347*PreçoLivre!N349*(1-Painel!$B$8)-N$3-N$4-N$6)*(1-Painel!$E$7)-N$5+N$6)*N$7</f>
        <v>9072509.8572562989</v>
      </c>
      <c r="O353" s="35">
        <f>((Produção!O347*PreçoLivre!O349*(1-Painel!$B$8)-O$3-O$4-O$6)*(1-Painel!$E$7)-O$5+O$6)*O$7</f>
        <v>8196051.0163812265</v>
      </c>
      <c r="P353" s="35">
        <f>((Produção!P347*PreçoLivre!P349*(1-Painel!$B$8)-P$3-P$4-P$6)*(1-Painel!$E$7)-P$5+P$6)*P$7</f>
        <v>7748786.7953666691</v>
      </c>
      <c r="Q353" s="35">
        <f>((Produção!Q347*PreçoLivre!Q349*(1-Painel!$B$8)-Q$3-Q$4-Q$6)*(1-Painel!$E$7)-Q$5+Q$6)*Q$7</f>
        <v>6983311.9523657309</v>
      </c>
      <c r="R353" s="35">
        <f>((Produção!R347*PreçoLivre!R349*(1-Painel!$B$8)-R$3-R$4-R$6)*(1-Painel!$E$7)-R$5+R$6)*R$7</f>
        <v>6820852.1515927296</v>
      </c>
      <c r="S353" s="35">
        <f>((Produção!S347*PreçoLivre!S349*(1-Painel!$B$8)-S$3-S$4-S$6)*(1-Painel!$E$7)-S$5+S$6)*S$7</f>
        <v>6091229.4566933075</v>
      </c>
      <c r="T353" s="35">
        <f>((Produção!T347*PreçoLivre!T349*(1-Painel!$B$8)-T$3-T$4-T$6)*(1-Painel!$E$7)-T$5+T$6)*T$7</f>
        <v>5187579.4534762343</v>
      </c>
      <c r="U353" s="35">
        <f>((Produção!U347*PreçoLivre!U349*(1-Painel!$B$8)-U$3-U$4-U$6)*(1-Painel!$E$7)-U$5+U$6)*U$7</f>
        <v>4923936.2855718909</v>
      </c>
      <c r="V353" s="35">
        <f>((Produção!V347*PreçoLivre!V349*(1-Painel!$B$8)-V$3-V$4-V$6)*(1-Painel!$E$7)-V$5+V$6)*V$7</f>
        <v>4526949.5528017711</v>
      </c>
    </row>
    <row r="354" spans="1:22" x14ac:dyDescent="0.25">
      <c r="A354" s="36">
        <v>345</v>
      </c>
      <c r="B354" s="35">
        <f t="shared" si="5"/>
        <v>205234682.21129873</v>
      </c>
      <c r="C354" s="35">
        <f>((Produção!C348*PreçoLivre!C350*(1-Painel!$B$8)-C$3-C$4-C$6)*(1-Painel!$E$7)-C$5+C$6)*C$7</f>
        <v>22449191.824758228</v>
      </c>
      <c r="D354" s="35">
        <f>((Produção!D348*PreçoLivre!D350*(1-Painel!$B$8)-D$3-D$4-D$6)*(1-Painel!$E$7)-D$5+D$6)*D$7</f>
        <v>20040312.494988095</v>
      </c>
      <c r="E354" s="35">
        <f>((Produção!E348*PreçoLivre!E350*(1-Painel!$B$8)-E$3-E$4-E$6)*(1-Painel!$E$7)-E$5+E$6)*E$7</f>
        <v>18117547.071050197</v>
      </c>
      <c r="F354" s="35">
        <f>((Produção!F348*PreçoLivre!F350*(1-Painel!$B$8)-F$3-F$4-F$6)*(1-Painel!$E$7)-F$5+F$6)*F$7</f>
        <v>16913095.522032753</v>
      </c>
      <c r="G354" s="35">
        <f>((Produção!G348*PreçoLivre!G350*(1-Painel!$B$8)-G$3-G$4-G$6)*(1-Painel!$E$7)-G$5+G$6)*G$7</f>
        <v>16223448.303297909</v>
      </c>
      <c r="H354" s="35">
        <f>((Produção!H348*PreçoLivre!H350*(1-Painel!$B$8)-H$3-H$4-H$6)*(1-Painel!$E$7)-H$5+H$6)*H$7</f>
        <v>14222952.133518094</v>
      </c>
      <c r="I354" s="35">
        <f>((Produção!I348*PreçoLivre!I350*(1-Painel!$B$8)-I$3-I$4-I$6)*(1-Painel!$E$7)-I$5+I$6)*I$7</f>
        <v>12988389.819183061</v>
      </c>
      <c r="J354" s="35">
        <f>((Produção!J348*PreçoLivre!J350*(1-Painel!$B$8)-J$3-J$4-J$6)*(1-Painel!$E$7)-J$5+J$6)*J$7</f>
        <v>11390925.33462568</v>
      </c>
      <c r="K354" s="35">
        <f>((Produção!K348*PreçoLivre!K350*(1-Painel!$B$8)-K$3-K$4-K$6)*(1-Painel!$E$7)-K$5+K$6)*K$7</f>
        <v>10860133.840665644</v>
      </c>
      <c r="L354" s="35">
        <f>((Produção!L348*PreçoLivre!L350*(1-Painel!$B$8)-L$3-L$4-L$6)*(1-Painel!$E$7)-L$5+L$6)*L$7</f>
        <v>9186747.3249261472</v>
      </c>
      <c r="M354" s="35">
        <f>((Produção!M348*PreçoLivre!M350*(1-Painel!$B$8)-M$3-M$4-M$6)*(1-Painel!$E$7)-M$5+M$6)*M$7</f>
        <v>7712403.1598549131</v>
      </c>
      <c r="N354" s="35">
        <f>((Produção!N348*PreçoLivre!N350*(1-Painel!$B$8)-N$3-N$4-N$6)*(1-Painel!$E$7)-N$5+N$6)*N$7</f>
        <v>6745298.5791956438</v>
      </c>
      <c r="O354" s="35">
        <f>((Produção!O348*PreçoLivre!O350*(1-Painel!$B$8)-O$3-O$4-O$6)*(1-Painel!$E$7)-O$5+O$6)*O$7</f>
        <v>6303995.6431103824</v>
      </c>
      <c r="P354" s="35">
        <f>((Produção!P348*PreçoLivre!P350*(1-Painel!$B$8)-P$3-P$4-P$6)*(1-Painel!$E$7)-P$5+P$6)*P$7</f>
        <v>5806729.7417591438</v>
      </c>
      <c r="Q354" s="35">
        <f>((Produção!Q348*PreçoLivre!Q350*(1-Painel!$B$8)-Q$3-Q$4-Q$6)*(1-Painel!$E$7)-Q$5+Q$6)*Q$7</f>
        <v>5455818.446675363</v>
      </c>
      <c r="R354" s="35">
        <f>((Produção!R348*PreçoLivre!R350*(1-Painel!$B$8)-R$3-R$4-R$6)*(1-Painel!$E$7)-R$5+R$6)*R$7</f>
        <v>4927308.836601397</v>
      </c>
      <c r="S354" s="35">
        <f>((Produção!S348*PreçoLivre!S350*(1-Painel!$B$8)-S$3-S$4-S$6)*(1-Painel!$E$7)-S$5+S$6)*S$7</f>
        <v>4730617.5929476358</v>
      </c>
      <c r="T354" s="35">
        <f>((Produção!T348*PreçoLivre!T350*(1-Painel!$B$8)-T$3-T$4-T$6)*(1-Painel!$E$7)-T$5+T$6)*T$7</f>
        <v>3978664.2642492075</v>
      </c>
      <c r="U354" s="35">
        <f>((Produção!U348*PreçoLivre!U350*(1-Painel!$B$8)-U$3-U$4-U$6)*(1-Painel!$E$7)-U$5+U$6)*U$7</f>
        <v>3599560.7533458318</v>
      </c>
      <c r="V354" s="35">
        <f>((Produção!V348*PreçoLivre!V350*(1-Painel!$B$8)-V$3-V$4-V$6)*(1-Painel!$E$7)-V$5+V$6)*V$7</f>
        <v>3581541.524513396</v>
      </c>
    </row>
    <row r="355" spans="1:22" x14ac:dyDescent="0.25">
      <c r="A355" s="36">
        <v>346</v>
      </c>
      <c r="B355" s="35">
        <f t="shared" si="5"/>
        <v>229540593.43925947</v>
      </c>
      <c r="C355" s="35">
        <f>((Produção!C349*PreçoLivre!C351*(1-Painel!$B$8)-C$3-C$4-C$6)*(1-Painel!$E$7)-C$5+C$6)*C$7</f>
        <v>21478667.512715716</v>
      </c>
      <c r="D355" s="35">
        <f>((Produção!D349*PreçoLivre!D351*(1-Painel!$B$8)-D$3-D$4-D$6)*(1-Painel!$E$7)-D$5+D$6)*D$7</f>
        <v>20149711.546888951</v>
      </c>
      <c r="E355" s="35">
        <f>((Produção!E349*PreçoLivre!E351*(1-Painel!$B$8)-E$3-E$4-E$6)*(1-Painel!$E$7)-E$5+E$6)*E$7</f>
        <v>18654966.538343802</v>
      </c>
      <c r="F355" s="35">
        <f>((Produção!F349*PreçoLivre!F351*(1-Painel!$B$8)-F$3-F$4-F$6)*(1-Painel!$E$7)-F$5+F$6)*F$7</f>
        <v>16611384.91567027</v>
      </c>
      <c r="G355" s="35">
        <f>((Produção!G349*PreçoLivre!G351*(1-Painel!$B$8)-G$3-G$4-G$6)*(1-Painel!$E$7)-G$5+G$6)*G$7</f>
        <v>15653556.708026476</v>
      </c>
      <c r="H355" s="35">
        <f>((Produção!H349*PreçoLivre!H351*(1-Painel!$B$8)-H$3-H$4-H$6)*(1-Painel!$E$7)-H$5+H$6)*H$7</f>
        <v>14122431.808619915</v>
      </c>
      <c r="I355" s="35">
        <f>((Produção!I349*PreçoLivre!I351*(1-Painel!$B$8)-I$3-I$4-I$6)*(1-Painel!$E$7)-I$5+I$6)*I$7</f>
        <v>12786991.199029015</v>
      </c>
      <c r="J355" s="35">
        <f>((Produção!J349*PreçoLivre!J351*(1-Painel!$B$8)-J$3-J$4-J$6)*(1-Painel!$E$7)-J$5+J$6)*J$7</f>
        <v>11660443.953692984</v>
      </c>
      <c r="K355" s="35">
        <f>((Produção!K349*PreçoLivre!K351*(1-Painel!$B$8)-K$3-K$4-K$6)*(1-Painel!$E$7)-K$5+K$6)*K$7</f>
        <v>10902585.922955863</v>
      </c>
      <c r="L355" s="35">
        <f>((Produção!L349*PreçoLivre!L351*(1-Painel!$B$8)-L$3-L$4-L$6)*(1-Painel!$E$7)-L$5+L$6)*L$7</f>
        <v>10120012.405142464</v>
      </c>
      <c r="M355" s="35">
        <f>((Produção!M349*PreçoLivre!M351*(1-Painel!$B$8)-M$3-M$4-M$6)*(1-Painel!$E$7)-M$5+M$6)*M$7</f>
        <v>9808697.0682337228</v>
      </c>
      <c r="N355" s="35">
        <f>((Produção!N349*PreçoLivre!N351*(1-Painel!$B$8)-N$3-N$4-N$6)*(1-Painel!$E$7)-N$5+N$6)*N$7</f>
        <v>9358474.7295692954</v>
      </c>
      <c r="O355" s="35">
        <f>((Produção!O349*PreçoLivre!O351*(1-Painel!$B$8)-O$3-O$4-O$6)*(1-Painel!$E$7)-O$5+O$6)*O$7</f>
        <v>9449775.1520701721</v>
      </c>
      <c r="P355" s="35">
        <f>((Produção!P349*PreçoLivre!P351*(1-Painel!$B$8)-P$3-P$4-P$6)*(1-Painel!$E$7)-P$5+P$6)*P$7</f>
        <v>8740154.0183795355</v>
      </c>
      <c r="Q355" s="35">
        <f>((Produção!Q349*PreçoLivre!Q351*(1-Painel!$B$8)-Q$3-Q$4-Q$6)*(1-Painel!$E$7)-Q$5+Q$6)*Q$7</f>
        <v>8193779.4206885053</v>
      </c>
      <c r="R355" s="35">
        <f>((Produção!R349*PreçoLivre!R351*(1-Painel!$B$8)-R$3-R$4-R$6)*(1-Painel!$E$7)-R$5+R$6)*R$7</f>
        <v>7548544.123776434</v>
      </c>
      <c r="S355" s="35">
        <f>((Produção!S349*PreçoLivre!S351*(1-Painel!$B$8)-S$3-S$4-S$6)*(1-Painel!$E$7)-S$5+S$6)*S$7</f>
        <v>6932571.1126420451</v>
      </c>
      <c r="T355" s="35">
        <f>((Produção!T349*PreçoLivre!T351*(1-Painel!$B$8)-T$3-T$4-T$6)*(1-Painel!$E$7)-T$5+T$6)*T$7</f>
        <v>6418242.0913207401</v>
      </c>
      <c r="U355" s="35">
        <f>((Produção!U349*PreçoLivre!U351*(1-Painel!$B$8)-U$3-U$4-U$6)*(1-Painel!$E$7)-U$5+U$6)*U$7</f>
        <v>5576150.0280692074</v>
      </c>
      <c r="V355" s="35">
        <f>((Produção!V349*PreçoLivre!V351*(1-Painel!$B$8)-V$3-V$4-V$6)*(1-Painel!$E$7)-V$5+V$6)*V$7</f>
        <v>5373453.1834243424</v>
      </c>
    </row>
    <row r="356" spans="1:22" x14ac:dyDescent="0.25">
      <c r="A356" s="36">
        <v>347</v>
      </c>
      <c r="B356" s="35">
        <f t="shared" si="5"/>
        <v>226906543.78966698</v>
      </c>
      <c r="C356" s="35">
        <f>((Produção!C350*PreçoLivre!C352*(1-Painel!$B$8)-C$3-C$4-C$6)*(1-Painel!$E$7)-C$5+C$6)*C$7</f>
        <v>23660786.721736345</v>
      </c>
      <c r="D356" s="35">
        <f>((Produção!D350*PreçoLivre!D352*(1-Painel!$B$8)-D$3-D$4-D$6)*(1-Painel!$E$7)-D$5+D$6)*D$7</f>
        <v>21946058.47491809</v>
      </c>
      <c r="E356" s="35">
        <f>((Produção!E350*PreçoLivre!E352*(1-Painel!$B$8)-E$3-E$4-E$6)*(1-Painel!$E$7)-E$5+E$6)*E$7</f>
        <v>19678806.191785775</v>
      </c>
      <c r="F356" s="35">
        <f>((Produção!F350*PreçoLivre!F352*(1-Painel!$B$8)-F$3-F$4-F$6)*(1-Painel!$E$7)-F$5+F$6)*F$7</f>
        <v>17920686.055343125</v>
      </c>
      <c r="G356" s="35">
        <f>((Produção!G350*PreçoLivre!G352*(1-Painel!$B$8)-G$3-G$4-G$6)*(1-Painel!$E$7)-G$5+G$6)*G$7</f>
        <v>16354296.025095925</v>
      </c>
      <c r="H356" s="35">
        <f>((Produção!H350*PreçoLivre!H352*(1-Painel!$B$8)-H$3-H$4-H$6)*(1-Painel!$E$7)-H$5+H$6)*H$7</f>
        <v>14536421.647089506</v>
      </c>
      <c r="I356" s="35">
        <f>((Produção!I350*PreçoLivre!I352*(1-Painel!$B$8)-I$3-I$4-I$6)*(1-Painel!$E$7)-I$5+I$6)*I$7</f>
        <v>13148857.800320158</v>
      </c>
      <c r="J356" s="35">
        <f>((Produção!J350*PreçoLivre!J352*(1-Painel!$B$8)-J$3-J$4-J$6)*(1-Painel!$E$7)-J$5+J$6)*J$7</f>
        <v>11946767.325202268</v>
      </c>
      <c r="K356" s="35">
        <f>((Produção!K350*PreçoLivre!K352*(1-Painel!$B$8)-K$3-K$4-K$6)*(1-Painel!$E$7)-K$5+K$6)*K$7</f>
        <v>11216990.685332462</v>
      </c>
      <c r="L356" s="35">
        <f>((Produção!L350*PreçoLivre!L352*(1-Painel!$B$8)-L$3-L$4-L$6)*(1-Painel!$E$7)-L$5+L$6)*L$7</f>
        <v>10320086.321242379</v>
      </c>
      <c r="M356" s="35">
        <f>((Produção!M350*PreçoLivre!M352*(1-Painel!$B$8)-M$3-M$4-M$6)*(1-Painel!$E$7)-M$5+M$6)*M$7</f>
        <v>9057031.5336046331</v>
      </c>
      <c r="N356" s="35">
        <f>((Produção!N350*PreçoLivre!N352*(1-Painel!$B$8)-N$3-N$4-N$6)*(1-Painel!$E$7)-N$5+N$6)*N$7</f>
        <v>8738962.1050826479</v>
      </c>
      <c r="O356" s="35">
        <f>((Produção!O350*PreçoLivre!O352*(1-Painel!$B$8)-O$3-O$4-O$6)*(1-Painel!$E$7)-O$5+O$6)*O$7</f>
        <v>7699993.9829690214</v>
      </c>
      <c r="P356" s="35">
        <f>((Produção!P350*PreçoLivre!P352*(1-Painel!$B$8)-P$3-P$4-P$6)*(1-Painel!$E$7)-P$5+P$6)*P$7</f>
        <v>7179753.249670716</v>
      </c>
      <c r="Q356" s="35">
        <f>((Produção!Q350*PreçoLivre!Q352*(1-Painel!$B$8)-Q$3-Q$4-Q$6)*(1-Painel!$E$7)-Q$5+Q$6)*Q$7</f>
        <v>6619713.3559491774</v>
      </c>
      <c r="R356" s="35">
        <f>((Produção!R350*PreçoLivre!R352*(1-Painel!$B$8)-R$3-R$4-R$6)*(1-Painel!$E$7)-R$5+R$6)*R$7</f>
        <v>6085230.8963775923</v>
      </c>
      <c r="S356" s="35">
        <f>((Produção!S350*PreçoLivre!S352*(1-Painel!$B$8)-S$3-S$4-S$6)*(1-Painel!$E$7)-S$5+S$6)*S$7</f>
        <v>5853095.3584290864</v>
      </c>
      <c r="T356" s="35">
        <f>((Produção!T350*PreçoLivre!T352*(1-Painel!$B$8)-T$3-T$4-T$6)*(1-Painel!$E$7)-T$5+T$6)*T$7</f>
        <v>5140207.7404920571</v>
      </c>
      <c r="U356" s="35">
        <f>((Produção!U350*PreçoLivre!U352*(1-Painel!$B$8)-U$3-U$4-U$6)*(1-Painel!$E$7)-U$5+U$6)*U$7</f>
        <v>5047128.0969731137</v>
      </c>
      <c r="V356" s="35">
        <f>((Produção!V350*PreçoLivre!V352*(1-Painel!$B$8)-V$3-V$4-V$6)*(1-Painel!$E$7)-V$5+V$6)*V$7</f>
        <v>4755670.2220529141</v>
      </c>
    </row>
    <row r="357" spans="1:22" x14ac:dyDescent="0.25">
      <c r="A357" s="36">
        <v>348</v>
      </c>
      <c r="B357" s="35">
        <f t="shared" si="5"/>
        <v>221464156.22423998</v>
      </c>
      <c r="C357" s="35">
        <f>((Produção!C351*PreçoLivre!C353*(1-Painel!$B$8)-C$3-C$4-C$6)*(1-Painel!$E$7)-C$5+C$6)*C$7</f>
        <v>22203621.191235971</v>
      </c>
      <c r="D357" s="35">
        <f>((Produção!D351*PreçoLivre!D353*(1-Painel!$B$8)-D$3-D$4-D$6)*(1-Painel!$E$7)-D$5+D$6)*D$7</f>
        <v>19177211.084477425</v>
      </c>
      <c r="E357" s="35">
        <f>((Produção!E351*PreçoLivre!E353*(1-Painel!$B$8)-E$3-E$4-E$6)*(1-Painel!$E$7)-E$5+E$6)*E$7</f>
        <v>17744612.558700033</v>
      </c>
      <c r="F357" s="35">
        <f>((Produção!F351*PreçoLivre!F353*(1-Painel!$B$8)-F$3-F$4-F$6)*(1-Painel!$E$7)-F$5+F$6)*F$7</f>
        <v>16987835.345029455</v>
      </c>
      <c r="G357" s="35">
        <f>((Produção!G351*PreçoLivre!G353*(1-Painel!$B$8)-G$3-G$4-G$6)*(1-Painel!$E$7)-G$5+G$6)*G$7</f>
        <v>16690116.136736443</v>
      </c>
      <c r="H357" s="35">
        <f>((Produção!H351*PreçoLivre!H353*(1-Painel!$B$8)-H$3-H$4-H$6)*(1-Painel!$E$7)-H$5+H$6)*H$7</f>
        <v>14769074.840531638</v>
      </c>
      <c r="I357" s="35">
        <f>((Produção!I351*PreçoLivre!I353*(1-Painel!$B$8)-I$3-I$4-I$6)*(1-Painel!$E$7)-I$5+I$6)*I$7</f>
        <v>13396605.321540916</v>
      </c>
      <c r="J357" s="35">
        <f>((Produção!J351*PreçoLivre!J353*(1-Painel!$B$8)-J$3-J$4-J$6)*(1-Painel!$E$7)-J$5+J$6)*J$7</f>
        <v>12098555.472791597</v>
      </c>
      <c r="K357" s="35">
        <f>((Produção!K351*PreçoLivre!K353*(1-Painel!$B$8)-K$3-K$4-K$6)*(1-Painel!$E$7)-K$5+K$6)*K$7</f>
        <v>11115985.49234435</v>
      </c>
      <c r="L357" s="35">
        <f>((Produção!L351*PreçoLivre!L353*(1-Painel!$B$8)-L$3-L$4-L$6)*(1-Painel!$E$7)-L$5+L$6)*L$7</f>
        <v>10612252.42307001</v>
      </c>
      <c r="M357" s="35">
        <f>((Produção!M351*PreçoLivre!M353*(1-Painel!$B$8)-M$3-M$4-M$6)*(1-Painel!$E$7)-M$5+M$6)*M$7</f>
        <v>9539255.3746284954</v>
      </c>
      <c r="N357" s="35">
        <f>((Produção!N351*PreçoLivre!N353*(1-Painel!$B$8)-N$3-N$4-N$6)*(1-Painel!$E$7)-N$5+N$6)*N$7</f>
        <v>8562107.9652502388</v>
      </c>
      <c r="O357" s="35">
        <f>((Produção!O351*PreçoLivre!O353*(1-Painel!$B$8)-O$3-O$4-O$6)*(1-Painel!$E$7)-O$5+O$6)*O$7</f>
        <v>7863543.2818080308</v>
      </c>
      <c r="P357" s="35">
        <f>((Produção!P351*PreçoLivre!P353*(1-Painel!$B$8)-P$3-P$4-P$6)*(1-Painel!$E$7)-P$5+P$6)*P$7</f>
        <v>7588361.2356986506</v>
      </c>
      <c r="Q357" s="35">
        <f>((Produção!Q351*PreçoLivre!Q353*(1-Painel!$B$8)-Q$3-Q$4-Q$6)*(1-Painel!$E$7)-Q$5+Q$6)*Q$7</f>
        <v>6961381.1406883579</v>
      </c>
      <c r="R357" s="35">
        <f>((Produção!R351*PreçoLivre!R353*(1-Painel!$B$8)-R$3-R$4-R$6)*(1-Painel!$E$7)-R$5+R$6)*R$7</f>
        <v>6281822.0114122964</v>
      </c>
      <c r="S357" s="35">
        <f>((Produção!S351*PreçoLivre!S353*(1-Painel!$B$8)-S$3-S$4-S$6)*(1-Painel!$E$7)-S$5+S$6)*S$7</f>
        <v>5733681.0341211352</v>
      </c>
      <c r="T357" s="35">
        <f>((Produção!T351*PreçoLivre!T353*(1-Painel!$B$8)-T$3-T$4-T$6)*(1-Painel!$E$7)-T$5+T$6)*T$7</f>
        <v>5164090.9335405873</v>
      </c>
      <c r="U357" s="35">
        <f>((Produção!U351*PreçoLivre!U353*(1-Painel!$B$8)-U$3-U$4-U$6)*(1-Painel!$E$7)-U$5+U$6)*U$7</f>
        <v>4766280.1542618498</v>
      </c>
      <c r="V357" s="35">
        <f>((Produção!V351*PreçoLivre!V353*(1-Painel!$B$8)-V$3-V$4-V$6)*(1-Painel!$E$7)-V$5+V$6)*V$7</f>
        <v>4207763.2263725474</v>
      </c>
    </row>
    <row r="358" spans="1:22" x14ac:dyDescent="0.25">
      <c r="A358" s="36">
        <v>349</v>
      </c>
      <c r="B358" s="35">
        <f t="shared" si="5"/>
        <v>214963949.55789691</v>
      </c>
      <c r="C358" s="35">
        <f>((Produção!C352*PreçoLivre!C354*(1-Painel!$B$8)-C$3-C$4-C$6)*(1-Painel!$E$7)-C$5+C$6)*C$7</f>
        <v>22406376.830145586</v>
      </c>
      <c r="D358" s="35">
        <f>((Produção!D352*PreçoLivre!D354*(1-Painel!$B$8)-D$3-D$4-D$6)*(1-Painel!$E$7)-D$5+D$6)*D$7</f>
        <v>20441988.099919606</v>
      </c>
      <c r="E358" s="35">
        <f>((Produção!E352*PreçoLivre!E354*(1-Painel!$B$8)-E$3-E$4-E$6)*(1-Painel!$E$7)-E$5+E$6)*E$7</f>
        <v>18263734.138914015</v>
      </c>
      <c r="F358" s="35">
        <f>((Produção!F352*PreçoLivre!F354*(1-Painel!$B$8)-F$3-F$4-F$6)*(1-Painel!$E$7)-F$5+F$6)*F$7</f>
        <v>17084419.948383704</v>
      </c>
      <c r="G358" s="35">
        <f>((Produção!G352*PreçoLivre!G354*(1-Painel!$B$8)-G$3-G$4-G$6)*(1-Painel!$E$7)-G$5+G$6)*G$7</f>
        <v>15912646.672615264</v>
      </c>
      <c r="H358" s="35">
        <f>((Produção!H352*PreçoLivre!H354*(1-Painel!$B$8)-H$3-H$4-H$6)*(1-Painel!$E$7)-H$5+H$6)*H$7</f>
        <v>13506234.596449263</v>
      </c>
      <c r="I358" s="35">
        <f>((Produção!I352*PreçoLivre!I354*(1-Painel!$B$8)-I$3-I$4-I$6)*(1-Painel!$E$7)-I$5+I$6)*I$7</f>
        <v>12616902.252860928</v>
      </c>
      <c r="J358" s="35">
        <f>((Produção!J352*PreçoLivre!J354*(1-Painel!$B$8)-J$3-J$4-J$6)*(1-Painel!$E$7)-J$5+J$6)*J$7</f>
        <v>11863091.752428401</v>
      </c>
      <c r="K358" s="35">
        <f>((Produção!K352*PreçoLivre!K354*(1-Painel!$B$8)-K$3-K$4-K$6)*(1-Painel!$E$7)-K$5+K$6)*K$7</f>
        <v>11050266.493996486</v>
      </c>
      <c r="L358" s="35">
        <f>((Produção!L352*PreçoLivre!L354*(1-Painel!$B$8)-L$3-L$4-L$6)*(1-Painel!$E$7)-L$5+L$6)*L$7</f>
        <v>9570322.8742081057</v>
      </c>
      <c r="M358" s="35">
        <f>((Produção!M352*PreçoLivre!M354*(1-Painel!$B$8)-M$3-M$4-M$6)*(1-Painel!$E$7)-M$5+M$6)*M$7</f>
        <v>8357502.9319392303</v>
      </c>
      <c r="N358" s="35">
        <f>((Produção!N352*PreçoLivre!N354*(1-Painel!$B$8)-N$3-N$4-N$6)*(1-Painel!$E$7)-N$5+N$6)*N$7</f>
        <v>7885446.3182507055</v>
      </c>
      <c r="O358" s="35">
        <f>((Produção!O352*PreçoLivre!O354*(1-Painel!$B$8)-O$3-O$4-O$6)*(1-Painel!$E$7)-O$5+O$6)*O$7</f>
        <v>7378666.7688243482</v>
      </c>
      <c r="P358" s="35">
        <f>((Produção!P352*PreçoLivre!P354*(1-Painel!$B$8)-P$3-P$4-P$6)*(1-Painel!$E$7)-P$5+P$6)*P$7</f>
        <v>6824825.3554844782</v>
      </c>
      <c r="Q358" s="35">
        <f>((Produção!Q352*PreçoLivre!Q354*(1-Painel!$B$8)-Q$3-Q$4-Q$6)*(1-Painel!$E$7)-Q$5+Q$6)*Q$7</f>
        <v>6294040.3491633544</v>
      </c>
      <c r="R358" s="35">
        <f>((Produção!R352*PreçoLivre!R354*(1-Painel!$B$8)-R$3-R$4-R$6)*(1-Painel!$E$7)-R$5+R$6)*R$7</f>
        <v>5644126.5474365074</v>
      </c>
      <c r="S358" s="35">
        <f>((Produção!S352*PreçoLivre!S354*(1-Painel!$B$8)-S$3-S$4-S$6)*(1-Painel!$E$7)-S$5+S$6)*S$7</f>
        <v>5440031.3470652727</v>
      </c>
      <c r="T358" s="35">
        <f>((Produção!T352*PreçoLivre!T354*(1-Painel!$B$8)-T$3-T$4-T$6)*(1-Painel!$E$7)-T$5+T$6)*T$7</f>
        <v>5036219.2247710591</v>
      </c>
      <c r="U358" s="35">
        <f>((Produção!U352*PreçoLivre!U354*(1-Painel!$B$8)-U$3-U$4-U$6)*(1-Painel!$E$7)-U$5+U$6)*U$7</f>
        <v>4881506.3940723948</v>
      </c>
      <c r="V358" s="35">
        <f>((Produção!V352*PreçoLivre!V354*(1-Painel!$B$8)-V$3-V$4-V$6)*(1-Painel!$E$7)-V$5+V$6)*V$7</f>
        <v>4505600.6609682124</v>
      </c>
    </row>
    <row r="359" spans="1:22" x14ac:dyDescent="0.25">
      <c r="A359" s="36">
        <v>350</v>
      </c>
      <c r="B359" s="35">
        <f t="shared" si="5"/>
        <v>234701262.68573266</v>
      </c>
      <c r="C359" s="35">
        <f>((Produção!C353*PreçoLivre!C355*(1-Painel!$B$8)-C$3-C$4-C$6)*(1-Painel!$E$7)-C$5+C$6)*C$7</f>
        <v>23485333.57551796</v>
      </c>
      <c r="D359" s="35">
        <f>((Produção!D353*PreçoLivre!D355*(1-Painel!$B$8)-D$3-D$4-D$6)*(1-Painel!$E$7)-D$5+D$6)*D$7</f>
        <v>20703851.521548871</v>
      </c>
      <c r="E359" s="35">
        <f>((Produção!E353*PreçoLivre!E355*(1-Painel!$B$8)-E$3-E$4-E$6)*(1-Painel!$E$7)-E$5+E$6)*E$7</f>
        <v>18651695.020491838</v>
      </c>
      <c r="F359" s="35">
        <f>((Produção!F353*PreçoLivre!F355*(1-Painel!$B$8)-F$3-F$4-F$6)*(1-Painel!$E$7)-F$5+F$6)*F$7</f>
        <v>16764461.114680678</v>
      </c>
      <c r="G359" s="35">
        <f>((Produção!G353*PreçoLivre!G355*(1-Painel!$B$8)-G$3-G$4-G$6)*(1-Painel!$E$7)-G$5+G$6)*G$7</f>
        <v>15021062.606689798</v>
      </c>
      <c r="H359" s="35">
        <f>((Produção!H353*PreçoLivre!H355*(1-Painel!$B$8)-H$3-H$4-H$6)*(1-Painel!$E$7)-H$5+H$6)*H$7</f>
        <v>14650611.272379002</v>
      </c>
      <c r="I359" s="35">
        <f>((Produção!I353*PreçoLivre!I355*(1-Painel!$B$8)-I$3-I$4-I$6)*(1-Painel!$E$7)-I$5+I$6)*I$7</f>
        <v>14030020.303796981</v>
      </c>
      <c r="J359" s="35">
        <f>((Produção!J353*PreçoLivre!J355*(1-Painel!$B$8)-J$3-J$4-J$6)*(1-Painel!$E$7)-J$5+J$6)*J$7</f>
        <v>13270040.430433884</v>
      </c>
      <c r="K359" s="35">
        <f>((Produção!K353*PreçoLivre!K355*(1-Painel!$B$8)-K$3-K$4-K$6)*(1-Painel!$E$7)-K$5+K$6)*K$7</f>
        <v>12241486.01584225</v>
      </c>
      <c r="L359" s="35">
        <f>((Produção!L353*PreçoLivre!L355*(1-Painel!$B$8)-L$3-L$4-L$6)*(1-Painel!$E$7)-L$5+L$6)*L$7</f>
        <v>11304705.726306371</v>
      </c>
      <c r="M359" s="35">
        <f>((Produção!M353*PreçoLivre!M355*(1-Painel!$B$8)-M$3-M$4-M$6)*(1-Painel!$E$7)-M$5+M$6)*M$7</f>
        <v>10422229.457924828</v>
      </c>
      <c r="N359" s="35">
        <f>((Produção!N353*PreçoLivre!N355*(1-Painel!$B$8)-N$3-N$4-N$6)*(1-Painel!$E$7)-N$5+N$6)*N$7</f>
        <v>9800902.8828802947</v>
      </c>
      <c r="O359" s="35">
        <f>((Produção!O353*PreçoLivre!O355*(1-Painel!$B$8)-O$3-O$4-O$6)*(1-Painel!$E$7)-O$5+O$6)*O$7</f>
        <v>8855760.1766016837</v>
      </c>
      <c r="P359" s="35">
        <f>((Produção!P353*PreçoLivre!P355*(1-Painel!$B$8)-P$3-P$4-P$6)*(1-Painel!$E$7)-P$5+P$6)*P$7</f>
        <v>8316224.009664963</v>
      </c>
      <c r="Q359" s="35">
        <f>((Produção!Q353*PreçoLivre!Q355*(1-Painel!$B$8)-Q$3-Q$4-Q$6)*(1-Painel!$E$7)-Q$5+Q$6)*Q$7</f>
        <v>7665379.2587132901</v>
      </c>
      <c r="R359" s="35">
        <f>((Produção!R353*PreçoLivre!R355*(1-Painel!$B$8)-R$3-R$4-R$6)*(1-Painel!$E$7)-R$5+R$6)*R$7</f>
        <v>6816250.6436572829</v>
      </c>
      <c r="S359" s="35">
        <f>((Produção!S353*PreçoLivre!S355*(1-Painel!$B$8)-S$3-S$4-S$6)*(1-Painel!$E$7)-S$5+S$6)*S$7</f>
        <v>6335988.0355275534</v>
      </c>
      <c r="T359" s="35">
        <f>((Produção!T353*PreçoLivre!T355*(1-Painel!$B$8)-T$3-T$4-T$6)*(1-Painel!$E$7)-T$5+T$6)*T$7</f>
        <v>5862130.4996767519</v>
      </c>
      <c r="U359" s="35">
        <f>((Produção!U353*PreçoLivre!U355*(1-Painel!$B$8)-U$3-U$4-U$6)*(1-Painel!$E$7)-U$5+U$6)*U$7</f>
        <v>5364006.7007794473</v>
      </c>
      <c r="V359" s="35">
        <f>((Produção!V353*PreçoLivre!V355*(1-Painel!$B$8)-V$3-V$4-V$6)*(1-Painel!$E$7)-V$5+V$6)*V$7</f>
        <v>5139123.4326189244</v>
      </c>
    </row>
    <row r="360" spans="1:22" x14ac:dyDescent="0.25">
      <c r="A360" s="36">
        <v>351</v>
      </c>
      <c r="B360" s="35">
        <f t="shared" si="5"/>
        <v>236526914.23491657</v>
      </c>
      <c r="C360" s="35">
        <f>((Produção!C354*PreçoLivre!C356*(1-Painel!$B$8)-C$3-C$4-C$6)*(1-Painel!$E$7)-C$5+C$6)*C$7</f>
        <v>21839867.508304235</v>
      </c>
      <c r="D360" s="35">
        <f>((Produção!D354*PreçoLivre!D356*(1-Painel!$B$8)-D$3-D$4-D$6)*(1-Painel!$E$7)-D$5+D$6)*D$7</f>
        <v>20728794.092303865</v>
      </c>
      <c r="E360" s="35">
        <f>((Produção!E354*PreçoLivre!E356*(1-Painel!$B$8)-E$3-E$4-E$6)*(1-Painel!$E$7)-E$5+E$6)*E$7</f>
        <v>18373968.171855178</v>
      </c>
      <c r="F360" s="35">
        <f>((Produção!F354*PreçoLivre!F356*(1-Painel!$B$8)-F$3-F$4-F$6)*(1-Painel!$E$7)-F$5+F$6)*F$7</f>
        <v>16576971.12022665</v>
      </c>
      <c r="G360" s="35">
        <f>((Produção!G354*PreçoLivre!G356*(1-Painel!$B$8)-G$3-G$4-G$6)*(1-Painel!$E$7)-G$5+G$6)*G$7</f>
        <v>15393987.276192671</v>
      </c>
      <c r="H360" s="35">
        <f>((Produção!H354*PreçoLivre!H356*(1-Painel!$B$8)-H$3-H$4-H$6)*(1-Painel!$E$7)-H$5+H$6)*H$7</f>
        <v>13990314.561783524</v>
      </c>
      <c r="I360" s="35">
        <f>((Produção!I354*PreçoLivre!I356*(1-Painel!$B$8)-I$3-I$4-I$6)*(1-Painel!$E$7)-I$5+I$6)*I$7</f>
        <v>13388479.793783268</v>
      </c>
      <c r="J360" s="35">
        <f>((Produção!J354*PreçoLivre!J356*(1-Painel!$B$8)-J$3-J$4-J$6)*(1-Painel!$E$7)-J$5+J$6)*J$7</f>
        <v>13537758.066548299</v>
      </c>
      <c r="K360" s="35">
        <f>((Produção!K354*PreçoLivre!K356*(1-Painel!$B$8)-K$3-K$4-K$6)*(1-Painel!$E$7)-K$5+K$6)*K$7</f>
        <v>12767014.783838497</v>
      </c>
      <c r="L360" s="35">
        <f>((Produção!L354*PreçoLivre!L356*(1-Painel!$B$8)-L$3-L$4-L$6)*(1-Painel!$E$7)-L$5+L$6)*L$7</f>
        <v>11460188.978199946</v>
      </c>
      <c r="M360" s="35">
        <f>((Produção!M354*PreçoLivre!M356*(1-Painel!$B$8)-M$3-M$4-M$6)*(1-Painel!$E$7)-M$5+M$6)*M$7</f>
        <v>11068681.467413088</v>
      </c>
      <c r="N360" s="35">
        <f>((Produção!N354*PreçoLivre!N356*(1-Painel!$B$8)-N$3-N$4-N$6)*(1-Painel!$E$7)-N$5+N$6)*N$7</f>
        <v>10104108.974556727</v>
      </c>
      <c r="O360" s="35">
        <f>((Produção!O354*PreçoLivre!O356*(1-Painel!$B$8)-O$3-O$4-O$6)*(1-Painel!$E$7)-O$5+O$6)*O$7</f>
        <v>9621235.9293785729</v>
      </c>
      <c r="P360" s="35">
        <f>((Produção!P354*PreçoLivre!P356*(1-Painel!$B$8)-P$3-P$4-P$6)*(1-Painel!$E$7)-P$5+P$6)*P$7</f>
        <v>8509821.0831168238</v>
      </c>
      <c r="Q360" s="35">
        <f>((Produção!Q354*PreçoLivre!Q356*(1-Painel!$B$8)-Q$3-Q$4-Q$6)*(1-Painel!$E$7)-Q$5+Q$6)*Q$7</f>
        <v>7797670.2032155264</v>
      </c>
      <c r="R360" s="35">
        <f>((Produção!R354*PreçoLivre!R356*(1-Painel!$B$8)-R$3-R$4-R$6)*(1-Painel!$E$7)-R$5+R$6)*R$7</f>
        <v>7363733.8137391387</v>
      </c>
      <c r="S360" s="35">
        <f>((Produção!S354*PreçoLivre!S356*(1-Painel!$B$8)-S$3-S$4-S$6)*(1-Painel!$E$7)-S$5+S$6)*S$7</f>
        <v>6961076.2610735381</v>
      </c>
      <c r="T360" s="35">
        <f>((Produção!T354*PreçoLivre!T356*(1-Painel!$B$8)-T$3-T$4-T$6)*(1-Painel!$E$7)-T$5+T$6)*T$7</f>
        <v>6460980.9384119939</v>
      </c>
      <c r="U360" s="35">
        <f>((Produção!U354*PreçoLivre!U356*(1-Painel!$B$8)-U$3-U$4-U$6)*(1-Painel!$E$7)-U$5+U$6)*U$7</f>
        <v>5631990.2283256799</v>
      </c>
      <c r="V360" s="35">
        <f>((Produção!V354*PreçoLivre!V356*(1-Painel!$B$8)-V$3-V$4-V$6)*(1-Painel!$E$7)-V$5+V$6)*V$7</f>
        <v>4950270.9826493217</v>
      </c>
    </row>
    <row r="361" spans="1:22" x14ac:dyDescent="0.25">
      <c r="A361" s="36">
        <v>352</v>
      </c>
      <c r="B361" s="35">
        <f t="shared" si="5"/>
        <v>210040350.67351902</v>
      </c>
      <c r="C361" s="35">
        <f>((Produção!C355*PreçoLivre!C357*(1-Painel!$B$8)-C$3-C$4-C$6)*(1-Painel!$E$7)-C$5+C$6)*C$7</f>
        <v>21816953.665393628</v>
      </c>
      <c r="D361" s="35">
        <f>((Produção!D355*PreçoLivre!D357*(1-Painel!$B$8)-D$3-D$4-D$6)*(1-Painel!$E$7)-D$5+D$6)*D$7</f>
        <v>19416698.253563035</v>
      </c>
      <c r="E361" s="35">
        <f>((Produção!E355*PreçoLivre!E357*(1-Painel!$B$8)-E$3-E$4-E$6)*(1-Painel!$E$7)-E$5+E$6)*E$7</f>
        <v>18051301.591578927</v>
      </c>
      <c r="F361" s="35">
        <f>((Produção!F355*PreçoLivre!F357*(1-Painel!$B$8)-F$3-F$4-F$6)*(1-Painel!$E$7)-F$5+F$6)*F$7</f>
        <v>16450853.224086381</v>
      </c>
      <c r="G361" s="35">
        <f>((Produção!G355*PreçoLivre!G357*(1-Painel!$B$8)-G$3-G$4-G$6)*(1-Painel!$E$7)-G$5+G$6)*G$7</f>
        <v>14671993.081030371</v>
      </c>
      <c r="H361" s="35">
        <f>((Produção!H355*PreçoLivre!H357*(1-Painel!$B$8)-H$3-H$4-H$6)*(1-Painel!$E$7)-H$5+H$6)*H$7</f>
        <v>13573055.903220788</v>
      </c>
      <c r="I361" s="35">
        <f>((Produção!I355*PreçoLivre!I357*(1-Painel!$B$8)-I$3-I$4-I$6)*(1-Painel!$E$7)-I$5+I$6)*I$7</f>
        <v>13200687.383491104</v>
      </c>
      <c r="J361" s="35">
        <f>((Produção!J355*PreçoLivre!J357*(1-Painel!$B$8)-J$3-J$4-J$6)*(1-Painel!$E$7)-J$5+J$6)*J$7</f>
        <v>11830116.915912362</v>
      </c>
      <c r="K361" s="35">
        <f>((Produção!K355*PreçoLivre!K357*(1-Painel!$B$8)-K$3-K$4-K$6)*(1-Painel!$E$7)-K$5+K$6)*K$7</f>
        <v>10917068.538584337</v>
      </c>
      <c r="L361" s="35">
        <f>((Produção!L355*PreçoLivre!L357*(1-Painel!$B$8)-L$3-L$4-L$6)*(1-Painel!$E$7)-L$5+L$6)*L$7</f>
        <v>10128421.536954043</v>
      </c>
      <c r="M361" s="35">
        <f>((Produção!M355*PreçoLivre!M357*(1-Painel!$B$8)-M$3-M$4-M$6)*(1-Painel!$E$7)-M$5+M$6)*M$7</f>
        <v>8758609.547976844</v>
      </c>
      <c r="N361" s="35">
        <f>((Produção!N355*PreçoLivre!N357*(1-Painel!$B$8)-N$3-N$4-N$6)*(1-Painel!$E$7)-N$5+N$6)*N$7</f>
        <v>7518628.6971789105</v>
      </c>
      <c r="O361" s="35">
        <f>((Produção!O355*PreçoLivre!O357*(1-Painel!$B$8)-O$3-O$4-O$6)*(1-Painel!$E$7)-O$5+O$6)*O$7</f>
        <v>7044400.8235306861</v>
      </c>
      <c r="P361" s="35">
        <f>((Produção!P355*PreçoLivre!P357*(1-Painel!$B$8)-P$3-P$4-P$6)*(1-Painel!$E$7)-P$5+P$6)*P$7</f>
        <v>6850156.7817831812</v>
      </c>
      <c r="Q361" s="35">
        <f>((Produção!Q355*PreçoLivre!Q357*(1-Painel!$B$8)-Q$3-Q$4-Q$6)*(1-Painel!$E$7)-Q$5+Q$6)*Q$7</f>
        <v>6433761.2326554814</v>
      </c>
      <c r="R361" s="35">
        <f>((Produção!R355*PreçoLivre!R357*(1-Painel!$B$8)-R$3-R$4-R$6)*(1-Painel!$E$7)-R$5+R$6)*R$7</f>
        <v>5950249.701178778</v>
      </c>
      <c r="S361" s="35">
        <f>((Produção!S355*PreçoLivre!S357*(1-Painel!$B$8)-S$3-S$4-S$6)*(1-Painel!$E$7)-S$5+S$6)*S$7</f>
        <v>5222719.5393627314</v>
      </c>
      <c r="T361" s="35">
        <f>((Produção!T355*PreçoLivre!T357*(1-Painel!$B$8)-T$3-T$4-T$6)*(1-Painel!$E$7)-T$5+T$6)*T$7</f>
        <v>4467314.1642610356</v>
      </c>
      <c r="U361" s="35">
        <f>((Produção!U355*PreçoLivre!U357*(1-Painel!$B$8)-U$3-U$4-U$6)*(1-Painel!$E$7)-U$5+U$6)*U$7</f>
        <v>4011693.3721923623</v>
      </c>
      <c r="V361" s="35">
        <f>((Produção!V355*PreçoLivre!V357*(1-Painel!$B$8)-V$3-V$4-V$6)*(1-Painel!$E$7)-V$5+V$6)*V$7</f>
        <v>3725666.7195840115</v>
      </c>
    </row>
    <row r="362" spans="1:22" x14ac:dyDescent="0.25">
      <c r="A362" s="36">
        <v>353</v>
      </c>
      <c r="B362" s="35">
        <f t="shared" si="5"/>
        <v>241827698.08604941</v>
      </c>
      <c r="C362" s="35">
        <f>((Produção!C356*PreçoLivre!C358*(1-Painel!$B$8)-C$3-C$4-C$6)*(1-Painel!$E$7)-C$5+C$6)*C$7</f>
        <v>22320478.217683125</v>
      </c>
      <c r="D362" s="35">
        <f>((Produção!D356*PreçoLivre!D358*(1-Painel!$B$8)-D$3-D$4-D$6)*(1-Painel!$E$7)-D$5+D$6)*D$7</f>
        <v>20420146.203906745</v>
      </c>
      <c r="E362" s="35">
        <f>((Produção!E356*PreçoLivre!E358*(1-Painel!$B$8)-E$3-E$4-E$6)*(1-Painel!$E$7)-E$5+E$6)*E$7</f>
        <v>18974640.695176233</v>
      </c>
      <c r="F362" s="35">
        <f>((Produção!F356*PreçoLivre!F358*(1-Painel!$B$8)-F$3-F$4-F$6)*(1-Painel!$E$7)-F$5+F$6)*F$7</f>
        <v>17325403.509155177</v>
      </c>
      <c r="G362" s="35">
        <f>((Produção!G356*PreçoLivre!G358*(1-Painel!$B$8)-G$3-G$4-G$6)*(1-Painel!$E$7)-G$5+G$6)*G$7</f>
        <v>16627002.947099108</v>
      </c>
      <c r="H362" s="35">
        <f>((Produção!H356*PreçoLivre!H358*(1-Painel!$B$8)-H$3-H$4-H$6)*(1-Painel!$E$7)-H$5+H$6)*H$7</f>
        <v>15313174.053142272</v>
      </c>
      <c r="I362" s="35">
        <f>((Produção!I356*PreçoLivre!I358*(1-Painel!$B$8)-I$3-I$4-I$6)*(1-Painel!$E$7)-I$5+I$6)*I$7</f>
        <v>13701954.393591557</v>
      </c>
      <c r="J362" s="35">
        <f>((Produção!J356*PreçoLivre!J358*(1-Painel!$B$8)-J$3-J$4-J$6)*(1-Painel!$E$7)-J$5+J$6)*J$7</f>
        <v>13405172.527606266</v>
      </c>
      <c r="K362" s="35">
        <f>((Produção!K356*PreçoLivre!K358*(1-Painel!$B$8)-K$3-K$4-K$6)*(1-Painel!$E$7)-K$5+K$6)*K$7</f>
        <v>12824462.064269792</v>
      </c>
      <c r="L362" s="35">
        <f>((Produção!L356*PreçoLivre!L358*(1-Painel!$B$8)-L$3-L$4-L$6)*(1-Painel!$E$7)-L$5+L$6)*L$7</f>
        <v>12450572.175001934</v>
      </c>
      <c r="M362" s="35">
        <f>((Produção!M356*PreçoLivre!M358*(1-Painel!$B$8)-M$3-M$4-M$6)*(1-Painel!$E$7)-M$5+M$6)*M$7</f>
        <v>11366146.451263398</v>
      </c>
      <c r="N362" s="35">
        <f>((Produção!N356*PreçoLivre!N358*(1-Painel!$B$8)-N$3-N$4-N$6)*(1-Painel!$E$7)-N$5+N$6)*N$7</f>
        <v>10392784.334434187</v>
      </c>
      <c r="O362" s="35">
        <f>((Produção!O356*PreçoLivre!O358*(1-Painel!$B$8)-O$3-O$4-O$6)*(1-Painel!$E$7)-O$5+O$6)*O$7</f>
        <v>8992675.774586549</v>
      </c>
      <c r="P362" s="35">
        <f>((Produção!P356*PreçoLivre!P358*(1-Painel!$B$8)-P$3-P$4-P$6)*(1-Painel!$E$7)-P$5+P$6)*P$7</f>
        <v>8076651.1159574762</v>
      </c>
      <c r="Q362" s="35">
        <f>((Produção!Q356*PreçoLivre!Q358*(1-Painel!$B$8)-Q$3-Q$4-Q$6)*(1-Painel!$E$7)-Q$5+Q$6)*Q$7</f>
        <v>7479354.0488858819</v>
      </c>
      <c r="R362" s="35">
        <f>((Produção!R356*PreçoLivre!R358*(1-Painel!$B$8)-R$3-R$4-R$6)*(1-Painel!$E$7)-R$5+R$6)*R$7</f>
        <v>7116871.1064244788</v>
      </c>
      <c r="S362" s="35">
        <f>((Produção!S356*PreçoLivre!S358*(1-Painel!$B$8)-S$3-S$4-S$6)*(1-Painel!$E$7)-S$5+S$6)*S$7</f>
        <v>6836032.6429008134</v>
      </c>
      <c r="T362" s="35">
        <f>((Produção!T356*PreçoLivre!T358*(1-Painel!$B$8)-T$3-T$4-T$6)*(1-Painel!$E$7)-T$5+T$6)*T$7</f>
        <v>6508676.3321002023</v>
      </c>
      <c r="U362" s="35">
        <f>((Produção!U356*PreçoLivre!U358*(1-Painel!$B$8)-U$3-U$4-U$6)*(1-Painel!$E$7)-U$5+U$6)*U$7</f>
        <v>6042619.1310909688</v>
      </c>
      <c r="V362" s="35">
        <f>((Produção!V356*PreçoLivre!V358*(1-Painel!$B$8)-V$3-V$4-V$6)*(1-Painel!$E$7)-V$5+V$6)*V$7</f>
        <v>5652880.3617732385</v>
      </c>
    </row>
    <row r="363" spans="1:22" x14ac:dyDescent="0.25">
      <c r="A363" s="36">
        <v>354</v>
      </c>
      <c r="B363" s="35">
        <f t="shared" si="5"/>
        <v>226799414.5113959</v>
      </c>
      <c r="C363" s="35">
        <f>((Produção!C357*PreçoLivre!C359*(1-Painel!$B$8)-C$3-C$4-C$6)*(1-Painel!$E$7)-C$5+C$6)*C$7</f>
        <v>22736286.441187724</v>
      </c>
      <c r="D363" s="35">
        <f>((Produção!D357*PreçoLivre!D359*(1-Painel!$B$8)-D$3-D$4-D$6)*(1-Painel!$E$7)-D$5+D$6)*D$7</f>
        <v>20993085.308975477</v>
      </c>
      <c r="E363" s="35">
        <f>((Produção!E357*PreçoLivre!E359*(1-Painel!$B$8)-E$3-E$4-E$6)*(1-Painel!$E$7)-E$5+E$6)*E$7</f>
        <v>20236684.400755346</v>
      </c>
      <c r="F363" s="35">
        <f>((Produção!F357*PreçoLivre!F359*(1-Painel!$B$8)-F$3-F$4-F$6)*(1-Painel!$E$7)-F$5+F$6)*F$7</f>
        <v>18185497.46985146</v>
      </c>
      <c r="G363" s="35">
        <f>((Produção!G357*PreçoLivre!G359*(1-Painel!$B$8)-G$3-G$4-G$6)*(1-Painel!$E$7)-G$5+G$6)*G$7</f>
        <v>16183847.438706497</v>
      </c>
      <c r="H363" s="35">
        <f>((Produção!H357*PreçoLivre!H359*(1-Painel!$B$8)-H$3-H$4-H$6)*(1-Painel!$E$7)-H$5+H$6)*H$7</f>
        <v>14618749.440589737</v>
      </c>
      <c r="I363" s="35">
        <f>((Produção!I357*PreçoLivre!I359*(1-Painel!$B$8)-I$3-I$4-I$6)*(1-Painel!$E$7)-I$5+I$6)*I$7</f>
        <v>13139693.31418209</v>
      </c>
      <c r="J363" s="35">
        <f>((Produção!J357*PreçoLivre!J359*(1-Painel!$B$8)-J$3-J$4-J$6)*(1-Painel!$E$7)-J$5+J$6)*J$7</f>
        <v>12040141.405347453</v>
      </c>
      <c r="K363" s="35">
        <f>((Produção!K357*PreçoLivre!K359*(1-Painel!$B$8)-K$3-K$4-K$6)*(1-Painel!$E$7)-K$5+K$6)*K$7</f>
        <v>11473440.910612434</v>
      </c>
      <c r="L363" s="35">
        <f>((Produção!L357*PreçoLivre!L359*(1-Painel!$B$8)-L$3-L$4-L$6)*(1-Painel!$E$7)-L$5+L$6)*L$7</f>
        <v>10317926.87599865</v>
      </c>
      <c r="M363" s="35">
        <f>((Produção!M357*PreçoLivre!M359*(1-Painel!$B$8)-M$3-M$4-M$6)*(1-Painel!$E$7)-M$5+M$6)*M$7</f>
        <v>9793645.0654306393</v>
      </c>
      <c r="N363" s="35">
        <f>((Produção!N357*PreçoLivre!N359*(1-Painel!$B$8)-N$3-N$4-N$6)*(1-Painel!$E$7)-N$5+N$6)*N$7</f>
        <v>9148670.4548063241</v>
      </c>
      <c r="O363" s="35">
        <f>((Produção!O357*PreçoLivre!O359*(1-Painel!$B$8)-O$3-O$4-O$6)*(1-Painel!$E$7)-O$5+O$6)*O$7</f>
        <v>8601986.5738475304</v>
      </c>
      <c r="P363" s="35">
        <f>((Produção!P357*PreçoLivre!P359*(1-Painel!$B$8)-P$3-P$4-P$6)*(1-Painel!$E$7)-P$5+P$6)*P$7</f>
        <v>7290485.7490926348</v>
      </c>
      <c r="Q363" s="35">
        <f>((Produção!Q357*PreçoLivre!Q359*(1-Painel!$B$8)-Q$3-Q$4-Q$6)*(1-Painel!$E$7)-Q$5+Q$6)*Q$7</f>
        <v>6798062.5573165193</v>
      </c>
      <c r="R363" s="35">
        <f>((Produção!R357*PreçoLivre!R359*(1-Painel!$B$8)-R$3-R$4-R$6)*(1-Painel!$E$7)-R$5+R$6)*R$7</f>
        <v>5836828.803003896</v>
      </c>
      <c r="S363" s="35">
        <f>((Produção!S357*PreçoLivre!S359*(1-Painel!$B$8)-S$3-S$4-S$6)*(1-Painel!$E$7)-S$5+S$6)*S$7</f>
        <v>5526841.4828864913</v>
      </c>
      <c r="T363" s="35">
        <f>((Produção!T357*PreçoLivre!T359*(1-Painel!$B$8)-T$3-T$4-T$6)*(1-Painel!$E$7)-T$5+T$6)*T$7</f>
        <v>5183837.092846578</v>
      </c>
      <c r="U363" s="35">
        <f>((Produção!U357*PreçoLivre!U359*(1-Painel!$B$8)-U$3-U$4-U$6)*(1-Painel!$E$7)-U$5+U$6)*U$7</f>
        <v>4655503.3819674915</v>
      </c>
      <c r="V363" s="35">
        <f>((Produção!V357*PreçoLivre!V359*(1-Painel!$B$8)-V$3-V$4-V$6)*(1-Painel!$E$7)-V$5+V$6)*V$7</f>
        <v>4038200.3439909164</v>
      </c>
    </row>
    <row r="364" spans="1:22" x14ac:dyDescent="0.25">
      <c r="A364" s="36">
        <v>355</v>
      </c>
      <c r="B364" s="35">
        <f t="shared" si="5"/>
        <v>216216052.74689421</v>
      </c>
      <c r="C364" s="35">
        <f>((Produção!C358*PreçoLivre!C360*(1-Painel!$B$8)-C$3-C$4-C$6)*(1-Painel!$E$7)-C$5+C$6)*C$7</f>
        <v>22513571.911905188</v>
      </c>
      <c r="D364" s="35">
        <f>((Produção!D358*PreçoLivre!D360*(1-Painel!$B$8)-D$3-D$4-D$6)*(1-Painel!$E$7)-D$5+D$6)*D$7</f>
        <v>20910907.891072784</v>
      </c>
      <c r="E364" s="35">
        <f>((Produção!E358*PreçoLivre!E360*(1-Painel!$B$8)-E$3-E$4-E$6)*(1-Painel!$E$7)-E$5+E$6)*E$7</f>
        <v>18949616.73880722</v>
      </c>
      <c r="F364" s="35">
        <f>((Produção!F358*PreçoLivre!F360*(1-Painel!$B$8)-F$3-F$4-F$6)*(1-Painel!$E$7)-F$5+F$6)*F$7</f>
        <v>17720748.144098282</v>
      </c>
      <c r="G364" s="35">
        <f>((Produção!G358*PreçoLivre!G360*(1-Painel!$B$8)-G$3-G$4-G$6)*(1-Painel!$E$7)-G$5+G$6)*G$7</f>
        <v>15492306.376340611</v>
      </c>
      <c r="H364" s="35">
        <f>((Produção!H358*PreçoLivre!H360*(1-Painel!$B$8)-H$3-H$4-H$6)*(1-Painel!$E$7)-H$5+H$6)*H$7</f>
        <v>13333893.681098411</v>
      </c>
      <c r="I364" s="35">
        <f>((Produção!I358*PreçoLivre!I360*(1-Painel!$B$8)-I$3-I$4-I$6)*(1-Painel!$E$7)-I$5+I$6)*I$7</f>
        <v>12459989.135929352</v>
      </c>
      <c r="J364" s="35">
        <f>((Produção!J358*PreçoLivre!J360*(1-Painel!$B$8)-J$3-J$4-J$6)*(1-Painel!$E$7)-J$5+J$6)*J$7</f>
        <v>11130778.208172327</v>
      </c>
      <c r="K364" s="35">
        <f>((Produção!K358*PreçoLivre!K360*(1-Painel!$B$8)-K$3-K$4-K$6)*(1-Painel!$E$7)-K$5+K$6)*K$7</f>
        <v>10188227.600143231</v>
      </c>
      <c r="L364" s="35">
        <f>((Produção!L358*PreçoLivre!L360*(1-Painel!$B$8)-L$3-L$4-L$6)*(1-Painel!$E$7)-L$5+L$6)*L$7</f>
        <v>9303871.4183164425</v>
      </c>
      <c r="M364" s="35">
        <f>((Produção!M358*PreçoLivre!M360*(1-Painel!$B$8)-M$3-M$4-M$6)*(1-Painel!$E$7)-M$5+M$6)*M$7</f>
        <v>9055141.2458250206</v>
      </c>
      <c r="N364" s="35">
        <f>((Produção!N358*PreçoLivre!N360*(1-Painel!$B$8)-N$3-N$4-N$6)*(1-Painel!$E$7)-N$5+N$6)*N$7</f>
        <v>8234838.8413002174</v>
      </c>
      <c r="O364" s="35">
        <f>((Produção!O358*PreçoLivre!O360*(1-Painel!$B$8)-O$3-O$4-O$6)*(1-Painel!$E$7)-O$5+O$6)*O$7</f>
        <v>7657670.7332568252</v>
      </c>
      <c r="P364" s="35">
        <f>((Produção!P358*PreçoLivre!P360*(1-Painel!$B$8)-P$3-P$4-P$6)*(1-Painel!$E$7)-P$5+P$6)*P$7</f>
        <v>7127620.427117018</v>
      </c>
      <c r="Q364" s="35">
        <f>((Produção!Q358*PreçoLivre!Q360*(1-Painel!$B$8)-Q$3-Q$4-Q$6)*(1-Painel!$E$7)-Q$5+Q$6)*Q$7</f>
        <v>6067880.2090077</v>
      </c>
      <c r="R364" s="35">
        <f>((Produção!R358*PreçoLivre!R360*(1-Painel!$B$8)-R$3-R$4-R$6)*(1-Painel!$E$7)-R$5+R$6)*R$7</f>
        <v>5647988.1882015206</v>
      </c>
      <c r="S364" s="35">
        <f>((Produção!S358*PreçoLivre!S360*(1-Painel!$B$8)-S$3-S$4-S$6)*(1-Painel!$E$7)-S$5+S$6)*S$7</f>
        <v>5590144.8977963673</v>
      </c>
      <c r="T364" s="35">
        <f>((Produção!T358*PreçoLivre!T360*(1-Painel!$B$8)-T$3-T$4-T$6)*(1-Painel!$E$7)-T$5+T$6)*T$7</f>
        <v>5479470.2461715667</v>
      </c>
      <c r="U364" s="35">
        <f>((Produção!U358*PreçoLivre!U360*(1-Painel!$B$8)-U$3-U$4-U$6)*(1-Painel!$E$7)-U$5+U$6)*U$7</f>
        <v>4868172.2538232254</v>
      </c>
      <c r="V364" s="35">
        <f>((Produção!V358*PreçoLivre!V360*(1-Painel!$B$8)-V$3-V$4-V$6)*(1-Painel!$E$7)-V$5+V$6)*V$7</f>
        <v>4483214.5985108837</v>
      </c>
    </row>
    <row r="365" spans="1:22" x14ac:dyDescent="0.25">
      <c r="A365" s="36">
        <v>356</v>
      </c>
      <c r="B365" s="35">
        <f t="shared" si="5"/>
        <v>241605208.60998335</v>
      </c>
      <c r="C365" s="35">
        <f>((Produção!C359*PreçoLivre!C361*(1-Painel!$B$8)-C$3-C$4-C$6)*(1-Painel!$E$7)-C$5+C$6)*C$7</f>
        <v>21780037.871129788</v>
      </c>
      <c r="D365" s="35">
        <f>((Produção!D359*PreçoLivre!D361*(1-Painel!$B$8)-D$3-D$4-D$6)*(1-Painel!$E$7)-D$5+D$6)*D$7</f>
        <v>19511811.139938392</v>
      </c>
      <c r="E365" s="35">
        <f>((Produção!E359*PreçoLivre!E361*(1-Painel!$B$8)-E$3-E$4-E$6)*(1-Painel!$E$7)-E$5+E$6)*E$7</f>
        <v>17784750.638375502</v>
      </c>
      <c r="F365" s="35">
        <f>((Produção!F359*PreçoLivre!F361*(1-Painel!$B$8)-F$3-F$4-F$6)*(1-Painel!$E$7)-F$5+F$6)*F$7</f>
        <v>16845857.451465543</v>
      </c>
      <c r="G365" s="35">
        <f>((Produção!G359*PreçoLivre!G361*(1-Painel!$B$8)-G$3-G$4-G$6)*(1-Painel!$E$7)-G$5+G$6)*G$7</f>
        <v>16534231.323103141</v>
      </c>
      <c r="H365" s="35">
        <f>((Produção!H359*PreçoLivre!H361*(1-Painel!$B$8)-H$3-H$4-H$6)*(1-Painel!$E$7)-H$5+H$6)*H$7</f>
        <v>16241662.321299396</v>
      </c>
      <c r="I365" s="35">
        <f>((Produção!I359*PreçoLivre!I361*(1-Painel!$B$8)-I$3-I$4-I$6)*(1-Painel!$E$7)-I$5+I$6)*I$7</f>
        <v>15502969.025118999</v>
      </c>
      <c r="J365" s="35">
        <f>((Produção!J359*PreçoLivre!J361*(1-Painel!$B$8)-J$3-J$4-J$6)*(1-Painel!$E$7)-J$5+J$6)*J$7</f>
        <v>13808889.64222566</v>
      </c>
      <c r="K365" s="35">
        <f>((Produção!K359*PreçoLivre!K361*(1-Painel!$B$8)-K$3-K$4-K$6)*(1-Painel!$E$7)-K$5+K$6)*K$7</f>
        <v>12874947.11207574</v>
      </c>
      <c r="L365" s="35">
        <f>((Produção!L359*PreçoLivre!L361*(1-Painel!$B$8)-L$3-L$4-L$6)*(1-Painel!$E$7)-L$5+L$6)*L$7</f>
        <v>11807286.390346989</v>
      </c>
      <c r="M365" s="35">
        <f>((Produção!M359*PreçoLivre!M361*(1-Painel!$B$8)-M$3-M$4-M$6)*(1-Painel!$E$7)-M$5+M$6)*M$7</f>
        <v>11008968.347583186</v>
      </c>
      <c r="N365" s="35">
        <f>((Produção!N359*PreçoLivre!N361*(1-Painel!$B$8)-N$3-N$4-N$6)*(1-Painel!$E$7)-N$5+N$6)*N$7</f>
        <v>9977335.0409392696</v>
      </c>
      <c r="O365" s="35">
        <f>((Produção!O359*PreçoLivre!O361*(1-Painel!$B$8)-O$3-O$4-O$6)*(1-Painel!$E$7)-O$5+O$6)*O$7</f>
        <v>9210654.1241963655</v>
      </c>
      <c r="P365" s="35">
        <f>((Produção!P359*PreçoLivre!P361*(1-Painel!$B$8)-P$3-P$4-P$6)*(1-Painel!$E$7)-P$5+P$6)*P$7</f>
        <v>8576436.8302914519</v>
      </c>
      <c r="Q365" s="35">
        <f>((Produção!Q359*PreçoLivre!Q361*(1-Painel!$B$8)-Q$3-Q$4-Q$6)*(1-Painel!$E$7)-Q$5+Q$6)*Q$7</f>
        <v>7409620.3109003268</v>
      </c>
      <c r="R365" s="35">
        <f>((Produção!R359*PreçoLivre!R361*(1-Painel!$B$8)-R$3-R$4-R$6)*(1-Painel!$E$7)-R$5+R$6)*R$7</f>
        <v>7336570.4195736246</v>
      </c>
      <c r="S365" s="35">
        <f>((Produção!S359*PreçoLivre!S361*(1-Painel!$B$8)-S$3-S$4-S$6)*(1-Painel!$E$7)-S$5+S$6)*S$7</f>
        <v>7240162.2295745593</v>
      </c>
      <c r="T365" s="35">
        <f>((Produção!T359*PreçoLivre!T361*(1-Painel!$B$8)-T$3-T$4-T$6)*(1-Painel!$E$7)-T$5+T$6)*T$7</f>
        <v>6481861.408921048</v>
      </c>
      <c r="U365" s="35">
        <f>((Produção!U359*PreçoLivre!U361*(1-Painel!$B$8)-U$3-U$4-U$6)*(1-Painel!$E$7)-U$5+U$6)*U$7</f>
        <v>6082140.1163434815</v>
      </c>
      <c r="V365" s="35">
        <f>((Produção!V359*PreçoLivre!V361*(1-Painel!$B$8)-V$3-V$4-V$6)*(1-Painel!$E$7)-V$5+V$6)*V$7</f>
        <v>5589016.8665808905</v>
      </c>
    </row>
    <row r="366" spans="1:22" x14ac:dyDescent="0.25">
      <c r="A366" s="36">
        <v>357</v>
      </c>
      <c r="B366" s="35">
        <f t="shared" si="5"/>
        <v>223718746.28216004</v>
      </c>
      <c r="C366" s="35">
        <f>((Produção!C360*PreçoLivre!C362*(1-Painel!$B$8)-C$3-C$4-C$6)*(1-Painel!$E$7)-C$5+C$6)*C$7</f>
        <v>23149997.633697618</v>
      </c>
      <c r="D366" s="35">
        <f>((Produção!D360*PreçoLivre!D362*(1-Painel!$B$8)-D$3-D$4-D$6)*(1-Painel!$E$7)-D$5+D$6)*D$7</f>
        <v>21325606.039490789</v>
      </c>
      <c r="E366" s="35">
        <f>((Produção!E360*PreçoLivre!E362*(1-Painel!$B$8)-E$3-E$4-E$6)*(1-Painel!$E$7)-E$5+E$6)*E$7</f>
        <v>20056391.752112061</v>
      </c>
      <c r="F366" s="35">
        <f>((Produção!F360*PreçoLivre!F362*(1-Painel!$B$8)-F$3-F$4-F$6)*(1-Painel!$E$7)-F$5+F$6)*F$7</f>
        <v>17714225.052725021</v>
      </c>
      <c r="G366" s="35">
        <f>((Produção!G360*PreçoLivre!G362*(1-Painel!$B$8)-G$3-G$4-G$6)*(1-Painel!$E$7)-G$5+G$6)*G$7</f>
        <v>16409926.161295984</v>
      </c>
      <c r="H366" s="35">
        <f>((Produção!H360*PreçoLivre!H362*(1-Painel!$B$8)-H$3-H$4-H$6)*(1-Painel!$E$7)-H$5+H$6)*H$7</f>
        <v>14811810.584147241</v>
      </c>
      <c r="I366" s="35">
        <f>((Produção!I360*PreçoLivre!I362*(1-Painel!$B$8)-I$3-I$4-I$6)*(1-Painel!$E$7)-I$5+I$6)*I$7</f>
        <v>13295511.275308294</v>
      </c>
      <c r="J366" s="35">
        <f>((Produção!J360*PreçoLivre!J362*(1-Painel!$B$8)-J$3-J$4-J$6)*(1-Painel!$E$7)-J$5+J$6)*J$7</f>
        <v>11923336.246393789</v>
      </c>
      <c r="K366" s="35">
        <f>((Produção!K360*PreçoLivre!K362*(1-Painel!$B$8)-K$3-K$4-K$6)*(1-Painel!$E$7)-K$5+K$6)*K$7</f>
        <v>11220247.683384603</v>
      </c>
      <c r="L366" s="35">
        <f>((Produção!L360*PreçoLivre!L362*(1-Painel!$B$8)-L$3-L$4-L$6)*(1-Painel!$E$7)-L$5+L$6)*L$7</f>
        <v>10659669.000837082</v>
      </c>
      <c r="M366" s="35">
        <f>((Produção!M360*PreçoLivre!M362*(1-Painel!$B$8)-M$3-M$4-M$6)*(1-Painel!$E$7)-M$5+M$6)*M$7</f>
        <v>9527847.5865418017</v>
      </c>
      <c r="N366" s="35">
        <f>((Produção!N360*PreçoLivre!N362*(1-Painel!$B$8)-N$3-N$4-N$6)*(1-Painel!$E$7)-N$5+N$6)*N$7</f>
        <v>8557427.7591381092</v>
      </c>
      <c r="O366" s="35">
        <f>((Produção!O360*PreçoLivre!O362*(1-Painel!$B$8)-O$3-O$4-O$6)*(1-Painel!$E$7)-O$5+O$6)*O$7</f>
        <v>7756583.3311197162</v>
      </c>
      <c r="P366" s="35">
        <f>((Produção!P360*PreçoLivre!P362*(1-Painel!$B$8)-P$3-P$4-P$6)*(1-Painel!$E$7)-P$5+P$6)*P$7</f>
        <v>7042167.4843184482</v>
      </c>
      <c r="Q366" s="35">
        <f>((Produção!Q360*PreçoLivre!Q362*(1-Painel!$B$8)-Q$3-Q$4-Q$6)*(1-Painel!$E$7)-Q$5+Q$6)*Q$7</f>
        <v>6102582.4783992488</v>
      </c>
      <c r="R366" s="35">
        <f>((Produção!R360*PreçoLivre!R362*(1-Painel!$B$8)-R$3-R$4-R$6)*(1-Painel!$E$7)-R$5+R$6)*R$7</f>
        <v>5826476.1186520467</v>
      </c>
      <c r="S366" s="35">
        <f>((Produção!S360*PreçoLivre!S362*(1-Painel!$B$8)-S$3-S$4-S$6)*(1-Painel!$E$7)-S$5+S$6)*S$7</f>
        <v>5380570.7131917663</v>
      </c>
      <c r="T366" s="35">
        <f>((Produção!T360*PreçoLivre!T362*(1-Painel!$B$8)-T$3-T$4-T$6)*(1-Painel!$E$7)-T$5+T$6)*T$7</f>
        <v>4720919.1137972353</v>
      </c>
      <c r="U366" s="35">
        <f>((Produção!U360*PreçoLivre!U362*(1-Painel!$B$8)-U$3-U$4-U$6)*(1-Painel!$E$7)-U$5+U$6)*U$7</f>
        <v>4338396.0469398079</v>
      </c>
      <c r="V366" s="35">
        <f>((Produção!V360*PreçoLivre!V362*(1-Painel!$B$8)-V$3-V$4-V$6)*(1-Painel!$E$7)-V$5+V$6)*V$7</f>
        <v>3899054.2206693441</v>
      </c>
    </row>
    <row r="367" spans="1:22" x14ac:dyDescent="0.25">
      <c r="A367" s="36">
        <v>358</v>
      </c>
      <c r="B367" s="35">
        <f t="shared" si="5"/>
        <v>191735076.31550032</v>
      </c>
      <c r="C367" s="35">
        <f>((Produção!C361*PreçoLivre!C363*(1-Painel!$B$8)-C$3-C$4-C$6)*(1-Painel!$E$7)-C$5+C$6)*C$7</f>
        <v>22149603.036469135</v>
      </c>
      <c r="D367" s="35">
        <f>((Produção!D361*PreçoLivre!D363*(1-Painel!$B$8)-D$3-D$4-D$6)*(1-Painel!$E$7)-D$5+D$6)*D$7</f>
        <v>19766242.3144712</v>
      </c>
      <c r="E367" s="35">
        <f>((Produção!E361*PreçoLivre!E363*(1-Painel!$B$8)-E$3-E$4-E$6)*(1-Painel!$E$7)-E$5+E$6)*E$7</f>
        <v>17578584.681727003</v>
      </c>
      <c r="F367" s="35">
        <f>((Produção!F361*PreçoLivre!F363*(1-Painel!$B$8)-F$3-F$4-F$6)*(1-Painel!$E$7)-F$5+F$6)*F$7</f>
        <v>15094803.372900002</v>
      </c>
      <c r="G367" s="35">
        <f>((Produção!G361*PreçoLivre!G363*(1-Painel!$B$8)-G$3-G$4-G$6)*(1-Painel!$E$7)-G$5+G$6)*G$7</f>
        <v>13704586.090332925</v>
      </c>
      <c r="H367" s="35">
        <f>((Produção!H361*PreçoLivre!H363*(1-Painel!$B$8)-H$3-H$4-H$6)*(1-Painel!$E$7)-H$5+H$6)*H$7</f>
        <v>12710785.280864162</v>
      </c>
      <c r="I367" s="35">
        <f>((Produção!I361*PreçoLivre!I363*(1-Painel!$B$8)-I$3-I$4-I$6)*(1-Painel!$E$7)-I$5+I$6)*I$7</f>
        <v>10535161.828116396</v>
      </c>
      <c r="J367" s="35">
        <f>((Produção!J361*PreçoLivre!J363*(1-Painel!$B$8)-J$3-J$4-J$6)*(1-Painel!$E$7)-J$5+J$6)*J$7</f>
        <v>10103408.475942401</v>
      </c>
      <c r="K367" s="35">
        <f>((Produção!K361*PreçoLivre!K363*(1-Painel!$B$8)-K$3-K$4-K$6)*(1-Painel!$E$7)-K$5+K$6)*K$7</f>
        <v>9037306.4009921066</v>
      </c>
      <c r="L367" s="35">
        <f>((Produção!L361*PreçoLivre!L363*(1-Painel!$B$8)-L$3-L$4-L$6)*(1-Painel!$E$7)-L$5+L$6)*L$7</f>
        <v>8010487.9790503709</v>
      </c>
      <c r="M367" s="35">
        <f>((Produção!M361*PreçoLivre!M363*(1-Painel!$B$8)-M$3-M$4-M$6)*(1-Painel!$E$7)-M$5+M$6)*M$7</f>
        <v>7053899.3115383433</v>
      </c>
      <c r="N367" s="35">
        <f>((Produção!N361*PreçoLivre!N363*(1-Painel!$B$8)-N$3-N$4-N$6)*(1-Painel!$E$7)-N$5+N$6)*N$7</f>
        <v>6432928.0909079434</v>
      </c>
      <c r="O367" s="35">
        <f>((Produção!O361*PreçoLivre!O363*(1-Painel!$B$8)-O$3-O$4-O$6)*(1-Painel!$E$7)-O$5+O$6)*O$7</f>
        <v>6131891.3785329899</v>
      </c>
      <c r="P367" s="35">
        <f>((Produção!P361*PreçoLivre!P363*(1-Painel!$B$8)-P$3-P$4-P$6)*(1-Painel!$E$7)-P$5+P$6)*P$7</f>
        <v>5693308.1541534504</v>
      </c>
      <c r="Q367" s="35">
        <f>((Produção!Q361*PreçoLivre!Q363*(1-Painel!$B$8)-Q$3-Q$4-Q$6)*(1-Painel!$E$7)-Q$5+Q$6)*Q$7</f>
        <v>5487952.4914042335</v>
      </c>
      <c r="R367" s="35">
        <f>((Produção!R361*PreçoLivre!R363*(1-Painel!$B$8)-R$3-R$4-R$6)*(1-Painel!$E$7)-R$5+R$6)*R$7</f>
        <v>5039882.2497457583</v>
      </c>
      <c r="S367" s="35">
        <f>((Produção!S361*PreçoLivre!S363*(1-Painel!$B$8)-S$3-S$4-S$6)*(1-Painel!$E$7)-S$5+S$6)*S$7</f>
        <v>4876246.1813540915</v>
      </c>
      <c r="T367" s="35">
        <f>((Produção!T361*PreçoLivre!T363*(1-Painel!$B$8)-T$3-T$4-T$6)*(1-Painel!$E$7)-T$5+T$6)*T$7</f>
        <v>4463289.1494594663</v>
      </c>
      <c r="U367" s="35">
        <f>((Produção!U361*PreçoLivre!U363*(1-Painel!$B$8)-U$3-U$4-U$6)*(1-Painel!$E$7)-U$5+U$6)*U$7</f>
        <v>4099988.5462265313</v>
      </c>
      <c r="V367" s="35">
        <f>((Produção!V361*PreçoLivre!V363*(1-Painel!$B$8)-V$3-V$4-V$6)*(1-Painel!$E$7)-V$5+V$6)*V$7</f>
        <v>3764721.301311817</v>
      </c>
    </row>
    <row r="368" spans="1:22" x14ac:dyDescent="0.25">
      <c r="A368" s="36">
        <v>359</v>
      </c>
      <c r="B368" s="35">
        <f t="shared" si="5"/>
        <v>206819675.78912774</v>
      </c>
      <c r="C368" s="35">
        <f>((Produção!C362*PreçoLivre!C364*(1-Painel!$B$8)-C$3-C$4-C$6)*(1-Painel!$E$7)-C$5+C$6)*C$7</f>
        <v>23481375.980460025</v>
      </c>
      <c r="D368" s="35">
        <f>((Produção!D362*PreçoLivre!D364*(1-Painel!$B$8)-D$3-D$4-D$6)*(1-Painel!$E$7)-D$5+D$6)*D$7</f>
        <v>20732881.580467988</v>
      </c>
      <c r="E368" s="35">
        <f>((Produção!E362*PreçoLivre!E364*(1-Painel!$B$8)-E$3-E$4-E$6)*(1-Painel!$E$7)-E$5+E$6)*E$7</f>
        <v>18502834.736500766</v>
      </c>
      <c r="F368" s="35">
        <f>((Produção!F362*PreçoLivre!F364*(1-Painel!$B$8)-F$3-F$4-F$6)*(1-Painel!$E$7)-F$5+F$6)*F$7</f>
        <v>16966583.593790907</v>
      </c>
      <c r="G368" s="35">
        <f>((Produção!G362*PreçoLivre!G364*(1-Painel!$B$8)-G$3-G$4-G$6)*(1-Painel!$E$7)-G$5+G$6)*G$7</f>
        <v>15706050.253921747</v>
      </c>
      <c r="H368" s="35">
        <f>((Produção!H362*PreçoLivre!H364*(1-Painel!$B$8)-H$3-H$4-H$6)*(1-Painel!$E$7)-H$5+H$6)*H$7</f>
        <v>14024321.472608028</v>
      </c>
      <c r="I368" s="35">
        <f>((Produção!I362*PreçoLivre!I364*(1-Painel!$B$8)-I$3-I$4-I$6)*(1-Painel!$E$7)-I$5+I$6)*I$7</f>
        <v>12443186.493668929</v>
      </c>
      <c r="J368" s="35">
        <f>((Produção!J362*PreçoLivre!J364*(1-Painel!$B$8)-J$3-J$4-J$6)*(1-Painel!$E$7)-J$5+J$6)*J$7</f>
        <v>11737830.524587439</v>
      </c>
      <c r="K368" s="35">
        <f>((Produção!K362*PreçoLivre!K364*(1-Painel!$B$8)-K$3-K$4-K$6)*(1-Painel!$E$7)-K$5+K$6)*K$7</f>
        <v>10129562.017340152</v>
      </c>
      <c r="L368" s="35">
        <f>((Produção!L362*PreçoLivre!L364*(1-Painel!$B$8)-L$3-L$4-L$6)*(1-Painel!$E$7)-L$5+L$6)*L$7</f>
        <v>8807360.1357342359</v>
      </c>
      <c r="M368" s="35">
        <f>((Produção!M362*PreçoLivre!M364*(1-Painel!$B$8)-M$3-M$4-M$6)*(1-Painel!$E$7)-M$5+M$6)*M$7</f>
        <v>8191783.8015529169</v>
      </c>
      <c r="N368" s="35">
        <f>((Produção!N362*PreçoLivre!N364*(1-Painel!$B$8)-N$3-N$4-N$6)*(1-Painel!$E$7)-N$5+N$6)*N$7</f>
        <v>6976091.1377383498</v>
      </c>
      <c r="O368" s="35">
        <f>((Produção!O362*PreçoLivre!O364*(1-Painel!$B$8)-O$3-O$4-O$6)*(1-Painel!$E$7)-O$5+O$6)*O$7</f>
        <v>6754723.6073784614</v>
      </c>
      <c r="P368" s="35">
        <f>((Produção!P362*PreçoLivre!P364*(1-Painel!$B$8)-P$3-P$4-P$6)*(1-Painel!$E$7)-P$5+P$6)*P$7</f>
        <v>5898292.3190560732</v>
      </c>
      <c r="Q368" s="35">
        <f>((Produção!Q362*PreçoLivre!Q364*(1-Painel!$B$8)-Q$3-Q$4-Q$6)*(1-Painel!$E$7)-Q$5+Q$6)*Q$7</f>
        <v>5261018.6698566834</v>
      </c>
      <c r="R368" s="35">
        <f>((Produção!R362*PreçoLivre!R364*(1-Painel!$B$8)-R$3-R$4-R$6)*(1-Painel!$E$7)-R$5+R$6)*R$7</f>
        <v>5022369.1540562408</v>
      </c>
      <c r="S368" s="35">
        <f>((Produção!S362*PreçoLivre!S364*(1-Painel!$B$8)-S$3-S$4-S$6)*(1-Painel!$E$7)-S$5+S$6)*S$7</f>
        <v>4532431.9270547675</v>
      </c>
      <c r="T368" s="35">
        <f>((Produção!T362*PreçoLivre!T364*(1-Painel!$B$8)-T$3-T$4-T$6)*(1-Painel!$E$7)-T$5+T$6)*T$7</f>
        <v>4150414.04325369</v>
      </c>
      <c r="U368" s="35">
        <f>((Produção!U362*PreçoLivre!U364*(1-Painel!$B$8)-U$3-U$4-U$6)*(1-Painel!$E$7)-U$5+U$6)*U$7</f>
        <v>3954275.5911061531</v>
      </c>
      <c r="V368" s="35">
        <f>((Produção!V362*PreçoLivre!V364*(1-Painel!$B$8)-V$3-V$4-V$6)*(1-Painel!$E$7)-V$5+V$6)*V$7</f>
        <v>3546288.7489941921</v>
      </c>
    </row>
    <row r="369" spans="1:22" x14ac:dyDescent="0.25">
      <c r="A369" s="36">
        <v>360</v>
      </c>
      <c r="B369" s="35">
        <f t="shared" si="5"/>
        <v>242632573.37107164</v>
      </c>
      <c r="C369" s="35">
        <f>((Produção!C363*PreçoLivre!C365*(1-Painel!$B$8)-C$3-C$4-C$6)*(1-Painel!$E$7)-C$5+C$6)*C$7</f>
        <v>24027024.923439059</v>
      </c>
      <c r="D369" s="35">
        <f>((Produção!D363*PreçoLivre!D365*(1-Painel!$B$8)-D$3-D$4-D$6)*(1-Painel!$E$7)-D$5+D$6)*D$7</f>
        <v>21591424.466621447</v>
      </c>
      <c r="E369" s="35">
        <f>((Produção!E363*PreçoLivre!E365*(1-Painel!$B$8)-E$3-E$4-E$6)*(1-Painel!$E$7)-E$5+E$6)*E$7</f>
        <v>20191147.392540742</v>
      </c>
      <c r="F369" s="35">
        <f>((Produção!F363*PreçoLivre!F365*(1-Painel!$B$8)-F$3-F$4-F$6)*(1-Painel!$E$7)-F$5+F$6)*F$7</f>
        <v>18434797.051594712</v>
      </c>
      <c r="G369" s="35">
        <f>((Produção!G363*PreçoLivre!G365*(1-Painel!$B$8)-G$3-G$4-G$6)*(1-Painel!$E$7)-G$5+G$6)*G$7</f>
        <v>17412176.920328688</v>
      </c>
      <c r="H369" s="35">
        <f>((Produção!H363*PreçoLivre!H365*(1-Painel!$B$8)-H$3-H$4-H$6)*(1-Painel!$E$7)-H$5+H$6)*H$7</f>
        <v>16387784.620795216</v>
      </c>
      <c r="I369" s="35">
        <f>((Produção!I363*PreçoLivre!I365*(1-Painel!$B$8)-I$3-I$4-I$6)*(1-Painel!$E$7)-I$5+I$6)*I$7</f>
        <v>14524233.261232298</v>
      </c>
      <c r="J369" s="35">
        <f>((Produção!J363*PreçoLivre!J365*(1-Painel!$B$8)-J$3-J$4-J$6)*(1-Painel!$E$7)-J$5+J$6)*J$7</f>
        <v>12933635.338238908</v>
      </c>
      <c r="K369" s="35">
        <f>((Produção!K363*PreçoLivre!K365*(1-Painel!$B$8)-K$3-K$4-K$6)*(1-Painel!$E$7)-K$5+K$6)*K$7</f>
        <v>12441130.119742826</v>
      </c>
      <c r="L369" s="35">
        <f>((Produção!L363*PreçoLivre!L365*(1-Painel!$B$8)-L$3-L$4-L$6)*(1-Painel!$E$7)-L$5+L$6)*L$7</f>
        <v>11254237.080314089</v>
      </c>
      <c r="M369" s="35">
        <f>((Produção!M363*PreçoLivre!M365*(1-Painel!$B$8)-M$3-M$4-M$6)*(1-Painel!$E$7)-M$5+M$6)*M$7</f>
        <v>10758958.141856149</v>
      </c>
      <c r="N369" s="35">
        <f>((Produção!N363*PreçoLivre!N365*(1-Painel!$B$8)-N$3-N$4-N$6)*(1-Painel!$E$7)-N$5+N$6)*N$7</f>
        <v>9983182.4117685948</v>
      </c>
      <c r="O369" s="35">
        <f>((Produção!O363*PreçoLivre!O365*(1-Painel!$B$8)-O$3-O$4-O$6)*(1-Painel!$E$7)-O$5+O$6)*O$7</f>
        <v>9132341.9564360455</v>
      </c>
      <c r="P369" s="35">
        <f>((Produção!P363*PreçoLivre!P365*(1-Painel!$B$8)-P$3-P$4-P$6)*(1-Painel!$E$7)-P$5+P$6)*P$7</f>
        <v>8315739.0927587869</v>
      </c>
      <c r="Q369" s="35">
        <f>((Produção!Q363*PreçoLivre!Q365*(1-Painel!$B$8)-Q$3-Q$4-Q$6)*(1-Painel!$E$7)-Q$5+Q$6)*Q$7</f>
        <v>7835086.9826593818</v>
      </c>
      <c r="R369" s="35">
        <f>((Produção!R363*PreçoLivre!R365*(1-Painel!$B$8)-R$3-R$4-R$6)*(1-Painel!$E$7)-R$5+R$6)*R$7</f>
        <v>6951202.1152435541</v>
      </c>
      <c r="S369" s="35">
        <f>((Produção!S363*PreçoLivre!S365*(1-Painel!$B$8)-S$3-S$4-S$6)*(1-Painel!$E$7)-S$5+S$6)*S$7</f>
        <v>5855258.4252772704</v>
      </c>
      <c r="T369" s="35">
        <f>((Produção!T363*PreçoLivre!T365*(1-Painel!$B$8)-T$3-T$4-T$6)*(1-Painel!$E$7)-T$5+T$6)*T$7</f>
        <v>5219595.6798796067</v>
      </c>
      <c r="U369" s="35">
        <f>((Produção!U363*PreçoLivre!U365*(1-Painel!$B$8)-U$3-U$4-U$6)*(1-Painel!$E$7)-U$5+U$6)*U$7</f>
        <v>4903093.2336058104</v>
      </c>
      <c r="V369" s="35">
        <f>((Produção!V363*PreçoLivre!V365*(1-Painel!$B$8)-V$3-V$4-V$6)*(1-Painel!$E$7)-V$5+V$6)*V$7</f>
        <v>4480524.1567385038</v>
      </c>
    </row>
    <row r="370" spans="1:22" x14ac:dyDescent="0.25">
      <c r="A370" s="36">
        <v>361</v>
      </c>
      <c r="B370" s="35">
        <f t="shared" si="5"/>
        <v>257602927.45385945</v>
      </c>
      <c r="C370" s="35">
        <f>((Produção!C364*PreçoLivre!C366*(1-Painel!$B$8)-C$3-C$4-C$6)*(1-Painel!$E$7)-C$5+C$6)*C$7</f>
        <v>24763674.597527593</v>
      </c>
      <c r="D370" s="35">
        <f>((Produção!D364*PreçoLivre!D366*(1-Painel!$B$8)-D$3-D$4-D$6)*(1-Painel!$E$7)-D$5+D$6)*D$7</f>
        <v>22493870.07958268</v>
      </c>
      <c r="E370" s="35">
        <f>((Produção!E364*PreçoLivre!E366*(1-Painel!$B$8)-E$3-E$4-E$6)*(1-Painel!$E$7)-E$5+E$6)*E$7</f>
        <v>20365829.812347963</v>
      </c>
      <c r="F370" s="35">
        <f>((Produção!F364*PreçoLivre!F366*(1-Painel!$B$8)-F$3-F$4-F$6)*(1-Painel!$E$7)-F$5+F$6)*F$7</f>
        <v>19335497.71131222</v>
      </c>
      <c r="G370" s="35">
        <f>((Produção!G364*PreçoLivre!G366*(1-Painel!$B$8)-G$3-G$4-G$6)*(1-Painel!$E$7)-G$5+G$6)*G$7</f>
        <v>18644048.104389179</v>
      </c>
      <c r="H370" s="35">
        <f>((Produção!H364*PreçoLivre!H366*(1-Painel!$B$8)-H$3-H$4-H$6)*(1-Painel!$E$7)-H$5+H$6)*H$7</f>
        <v>17333801.252229374</v>
      </c>
      <c r="I370" s="35">
        <f>((Produção!I364*PreçoLivre!I366*(1-Painel!$B$8)-I$3-I$4-I$6)*(1-Painel!$E$7)-I$5+I$6)*I$7</f>
        <v>15266593.345173009</v>
      </c>
      <c r="J370" s="35">
        <f>((Produção!J364*PreçoLivre!J366*(1-Painel!$B$8)-J$3-J$4-J$6)*(1-Painel!$E$7)-J$5+J$6)*J$7</f>
        <v>13223232.746885248</v>
      </c>
      <c r="K370" s="35">
        <f>((Produção!K364*PreçoLivre!K366*(1-Painel!$B$8)-K$3-K$4-K$6)*(1-Painel!$E$7)-K$5+K$6)*K$7</f>
        <v>13044435.674606504</v>
      </c>
      <c r="L370" s="35">
        <f>((Produção!L364*PreçoLivre!L366*(1-Painel!$B$8)-L$3-L$4-L$6)*(1-Painel!$E$7)-L$5+L$6)*L$7</f>
        <v>12599132.571354043</v>
      </c>
      <c r="M370" s="35">
        <f>((Produção!M364*PreçoLivre!M366*(1-Painel!$B$8)-M$3-M$4-M$6)*(1-Painel!$E$7)-M$5+M$6)*M$7</f>
        <v>11411266.142049123</v>
      </c>
      <c r="N370" s="35">
        <f>((Produção!N364*PreçoLivre!N366*(1-Painel!$B$8)-N$3-N$4-N$6)*(1-Painel!$E$7)-N$5+N$6)*N$7</f>
        <v>9961272.4370469917</v>
      </c>
      <c r="O370" s="35">
        <f>((Produção!O364*PreçoLivre!O366*(1-Painel!$B$8)-O$3-O$4-O$6)*(1-Painel!$E$7)-O$5+O$6)*O$7</f>
        <v>9121543.2959625628</v>
      </c>
      <c r="P370" s="35">
        <f>((Produção!P364*PreçoLivre!P366*(1-Painel!$B$8)-P$3-P$4-P$6)*(1-Painel!$E$7)-P$5+P$6)*P$7</f>
        <v>8612280.5855392329</v>
      </c>
      <c r="Q370" s="35">
        <f>((Produção!Q364*PreçoLivre!Q366*(1-Painel!$B$8)-Q$3-Q$4-Q$6)*(1-Painel!$E$7)-Q$5+Q$6)*Q$7</f>
        <v>7808641.8197858036</v>
      </c>
      <c r="R370" s="35">
        <f>((Produção!R364*PreçoLivre!R366*(1-Painel!$B$8)-R$3-R$4-R$6)*(1-Painel!$E$7)-R$5+R$6)*R$7</f>
        <v>7340904.4010034287</v>
      </c>
      <c r="S370" s="35">
        <f>((Produção!S364*PreçoLivre!S366*(1-Painel!$B$8)-S$3-S$4-S$6)*(1-Painel!$E$7)-S$5+S$6)*S$7</f>
        <v>7319889.9888651129</v>
      </c>
      <c r="T370" s="35">
        <f>((Produção!T364*PreçoLivre!T366*(1-Painel!$B$8)-T$3-T$4-T$6)*(1-Painel!$E$7)-T$5+T$6)*T$7</f>
        <v>6900454.3942095786</v>
      </c>
      <c r="U370" s="35">
        <f>((Produção!U364*PreçoLivre!U366*(1-Painel!$B$8)-U$3-U$4-U$6)*(1-Painel!$E$7)-U$5+U$6)*U$7</f>
        <v>6319668.1481875228</v>
      </c>
      <c r="V370" s="35">
        <f>((Produção!V364*PreçoLivre!V366*(1-Painel!$B$8)-V$3-V$4-V$6)*(1-Painel!$E$7)-V$5+V$6)*V$7</f>
        <v>5736890.3458022978</v>
      </c>
    </row>
    <row r="371" spans="1:22" x14ac:dyDescent="0.25">
      <c r="A371" s="36">
        <v>362</v>
      </c>
      <c r="B371" s="35">
        <f t="shared" si="5"/>
        <v>211062316.86226353</v>
      </c>
      <c r="C371" s="35">
        <f>((Produção!C365*PreçoLivre!C367*(1-Painel!$B$8)-C$3-C$4-C$6)*(1-Painel!$E$7)-C$5+C$6)*C$7</f>
        <v>23243160.351705</v>
      </c>
      <c r="D371" s="35">
        <f>((Produção!D365*PreçoLivre!D367*(1-Painel!$B$8)-D$3-D$4-D$6)*(1-Painel!$E$7)-D$5+D$6)*D$7</f>
        <v>19983677.621332694</v>
      </c>
      <c r="E371" s="35">
        <f>((Produção!E365*PreçoLivre!E367*(1-Painel!$B$8)-E$3-E$4-E$6)*(1-Painel!$E$7)-E$5+E$6)*E$7</f>
        <v>18142940.986032031</v>
      </c>
      <c r="F371" s="35">
        <f>((Produção!F365*PreçoLivre!F367*(1-Painel!$B$8)-F$3-F$4-F$6)*(1-Painel!$E$7)-F$5+F$6)*F$7</f>
        <v>16259544.184350235</v>
      </c>
      <c r="G371" s="35">
        <f>((Produção!G365*PreçoLivre!G367*(1-Painel!$B$8)-G$3-G$4-G$6)*(1-Painel!$E$7)-G$5+G$6)*G$7</f>
        <v>14233890.561046053</v>
      </c>
      <c r="H371" s="35">
        <f>((Produção!H365*PreçoLivre!H367*(1-Painel!$B$8)-H$3-H$4-H$6)*(1-Painel!$E$7)-H$5+H$6)*H$7</f>
        <v>13134733.154128831</v>
      </c>
      <c r="I371" s="35">
        <f>((Produção!I365*PreçoLivre!I367*(1-Painel!$B$8)-I$3-I$4-I$6)*(1-Painel!$E$7)-I$5+I$6)*I$7</f>
        <v>12563868.281567173</v>
      </c>
      <c r="J371" s="35">
        <f>((Produção!J365*PreçoLivre!J367*(1-Painel!$B$8)-J$3-J$4-J$6)*(1-Painel!$E$7)-J$5+J$6)*J$7</f>
        <v>11095712.097983584</v>
      </c>
      <c r="K371" s="35">
        <f>((Produção!K365*PreçoLivre!K367*(1-Painel!$B$8)-K$3-K$4-K$6)*(1-Painel!$E$7)-K$5+K$6)*K$7</f>
        <v>10397423.975509366</v>
      </c>
      <c r="L371" s="35">
        <f>((Produção!L365*PreçoLivre!L367*(1-Painel!$B$8)-L$3-L$4-L$6)*(1-Painel!$E$7)-L$5+L$6)*L$7</f>
        <v>9381587.3528191652</v>
      </c>
      <c r="M371" s="35">
        <f>((Produção!M365*PreçoLivre!M367*(1-Painel!$B$8)-M$3-M$4-M$6)*(1-Painel!$E$7)-M$5+M$6)*M$7</f>
        <v>8484996.0345877893</v>
      </c>
      <c r="N371" s="35">
        <f>((Produção!N365*PreçoLivre!N367*(1-Painel!$B$8)-N$3-N$4-N$6)*(1-Painel!$E$7)-N$5+N$6)*N$7</f>
        <v>7785695.715703642</v>
      </c>
      <c r="O371" s="35">
        <f>((Produção!O365*PreçoLivre!O367*(1-Painel!$B$8)-O$3-O$4-O$6)*(1-Painel!$E$7)-O$5+O$6)*O$7</f>
        <v>7070052.989198843</v>
      </c>
      <c r="P371" s="35">
        <f>((Produção!P365*PreçoLivre!P367*(1-Painel!$B$8)-P$3-P$4-P$6)*(1-Painel!$E$7)-P$5+P$6)*P$7</f>
        <v>6836940.6480468577</v>
      </c>
      <c r="Q371" s="35">
        <f>((Produção!Q365*PreçoLivre!Q367*(1-Painel!$B$8)-Q$3-Q$4-Q$6)*(1-Painel!$E$7)-Q$5+Q$6)*Q$7</f>
        <v>6168977.4515766157</v>
      </c>
      <c r="R371" s="35">
        <f>((Produção!R365*PreçoLivre!R367*(1-Painel!$B$8)-R$3-R$4-R$6)*(1-Painel!$E$7)-R$5+R$6)*R$7</f>
        <v>5924914.987856538</v>
      </c>
      <c r="S371" s="35">
        <f>((Produção!S365*PreçoLivre!S367*(1-Painel!$B$8)-S$3-S$4-S$6)*(1-Painel!$E$7)-S$5+S$6)*S$7</f>
        <v>5641938.0959423576</v>
      </c>
      <c r="T371" s="35">
        <f>((Produção!T365*PreçoLivre!T367*(1-Painel!$B$8)-T$3-T$4-T$6)*(1-Painel!$E$7)-T$5+T$6)*T$7</f>
        <v>5240587.8417777903</v>
      </c>
      <c r="U371" s="35">
        <f>((Produção!U365*PreçoLivre!U367*(1-Painel!$B$8)-U$3-U$4-U$6)*(1-Painel!$E$7)-U$5+U$6)*U$7</f>
        <v>4867656.3170753969</v>
      </c>
      <c r="V371" s="35">
        <f>((Produção!V365*PreçoLivre!V367*(1-Painel!$B$8)-V$3-V$4-V$6)*(1-Painel!$E$7)-V$5+V$6)*V$7</f>
        <v>4604018.21402355</v>
      </c>
    </row>
    <row r="372" spans="1:22" x14ac:dyDescent="0.25">
      <c r="A372" s="36">
        <v>363</v>
      </c>
      <c r="B372" s="35">
        <f t="shared" si="5"/>
        <v>238642261.23407108</v>
      </c>
      <c r="C372" s="35">
        <f>((Produção!C366*PreçoLivre!C368*(1-Painel!$B$8)-C$3-C$4-C$6)*(1-Painel!$E$7)-C$5+C$6)*C$7</f>
        <v>22492884.288875513</v>
      </c>
      <c r="D372" s="35">
        <f>((Produção!D366*PreçoLivre!D368*(1-Painel!$B$8)-D$3-D$4-D$6)*(1-Painel!$E$7)-D$5+D$6)*D$7</f>
        <v>21692329.897892911</v>
      </c>
      <c r="E372" s="35">
        <f>((Produção!E366*PreçoLivre!E368*(1-Painel!$B$8)-E$3-E$4-E$6)*(1-Painel!$E$7)-E$5+E$6)*E$7</f>
        <v>19123024.0017635</v>
      </c>
      <c r="F372" s="35">
        <f>((Produção!F366*PreçoLivre!F368*(1-Painel!$B$8)-F$3-F$4-F$6)*(1-Painel!$E$7)-F$5+F$6)*F$7</f>
        <v>18104218.279271588</v>
      </c>
      <c r="G372" s="35">
        <f>((Produção!G366*PreçoLivre!G368*(1-Painel!$B$8)-G$3-G$4-G$6)*(1-Painel!$E$7)-G$5+G$6)*G$7</f>
        <v>16882761.398462128</v>
      </c>
      <c r="H372" s="35">
        <f>((Produção!H366*PreçoLivre!H368*(1-Painel!$B$8)-H$3-H$4-H$6)*(1-Painel!$E$7)-H$5+H$6)*H$7</f>
        <v>15281801.734868767</v>
      </c>
      <c r="I372" s="35">
        <f>((Produção!I366*PreçoLivre!I368*(1-Painel!$B$8)-I$3-I$4-I$6)*(1-Painel!$E$7)-I$5+I$6)*I$7</f>
        <v>14848719.212210678</v>
      </c>
      <c r="J372" s="35">
        <f>((Produção!J366*PreçoLivre!J368*(1-Painel!$B$8)-J$3-J$4-J$6)*(1-Painel!$E$7)-J$5+J$6)*J$7</f>
        <v>13900512.145131001</v>
      </c>
      <c r="K372" s="35">
        <f>((Produção!K366*PreçoLivre!K368*(1-Painel!$B$8)-K$3-K$4-K$6)*(1-Painel!$E$7)-K$5+K$6)*K$7</f>
        <v>12785694.78382971</v>
      </c>
      <c r="L372" s="35">
        <f>((Produção!L366*PreçoLivre!L368*(1-Painel!$B$8)-L$3-L$4-L$6)*(1-Painel!$E$7)-L$5+L$6)*L$7</f>
        <v>11123659.261932563</v>
      </c>
      <c r="M372" s="35">
        <f>((Produção!M366*PreçoLivre!M368*(1-Painel!$B$8)-M$3-M$4-M$6)*(1-Painel!$E$7)-M$5+M$6)*M$7</f>
        <v>9668848.0630892944</v>
      </c>
      <c r="N372" s="35">
        <f>((Produção!N366*PreçoLivre!N368*(1-Painel!$B$8)-N$3-N$4-N$6)*(1-Painel!$E$7)-N$5+N$6)*N$7</f>
        <v>9303465.5389892161</v>
      </c>
      <c r="O372" s="35">
        <f>((Produção!O366*PreçoLivre!O368*(1-Painel!$B$8)-O$3-O$4-O$6)*(1-Painel!$E$7)-O$5+O$6)*O$7</f>
        <v>8399482.3621079233</v>
      </c>
      <c r="P372" s="35">
        <f>((Produção!P366*PreçoLivre!P368*(1-Painel!$B$8)-P$3-P$4-P$6)*(1-Painel!$E$7)-P$5+P$6)*P$7</f>
        <v>7993772.3809928559</v>
      </c>
      <c r="Q372" s="35">
        <f>((Produção!Q366*PreçoLivre!Q368*(1-Painel!$B$8)-Q$3-Q$4-Q$6)*(1-Painel!$E$7)-Q$5+Q$6)*Q$7</f>
        <v>7294061.5372761395</v>
      </c>
      <c r="R372" s="35">
        <f>((Produção!R366*PreçoLivre!R368*(1-Painel!$B$8)-R$3-R$4-R$6)*(1-Painel!$E$7)-R$5+R$6)*R$7</f>
        <v>6878004.4067365685</v>
      </c>
      <c r="S372" s="35">
        <f>((Produção!S366*PreçoLivre!S368*(1-Painel!$B$8)-S$3-S$4-S$6)*(1-Painel!$E$7)-S$5+S$6)*S$7</f>
        <v>6366219.3757355679</v>
      </c>
      <c r="T372" s="35">
        <f>((Produção!T366*PreçoLivre!T368*(1-Painel!$B$8)-T$3-T$4-T$6)*(1-Painel!$E$7)-T$5+T$6)*T$7</f>
        <v>5829750.8845810043</v>
      </c>
      <c r="U372" s="35">
        <f>((Produção!U366*PreçoLivre!U368*(1-Painel!$B$8)-U$3-U$4-U$6)*(1-Painel!$E$7)-U$5+U$6)*U$7</f>
        <v>5368079.264782005</v>
      </c>
      <c r="V372" s="35">
        <f>((Produção!V366*PreçoLivre!V368*(1-Painel!$B$8)-V$3-V$4-V$6)*(1-Painel!$E$7)-V$5+V$6)*V$7</f>
        <v>5304972.415542135</v>
      </c>
    </row>
    <row r="373" spans="1:22" x14ac:dyDescent="0.25">
      <c r="A373" s="36">
        <v>364</v>
      </c>
      <c r="B373" s="35">
        <f t="shared" si="5"/>
        <v>236045319.90633848</v>
      </c>
      <c r="C373" s="35">
        <f>((Produção!C367*PreçoLivre!C369*(1-Painel!$B$8)-C$3-C$4-C$6)*(1-Painel!$E$7)-C$5+C$6)*C$7</f>
        <v>23221771.975218493</v>
      </c>
      <c r="D373" s="35">
        <f>((Produção!D367*PreçoLivre!D369*(1-Painel!$B$8)-D$3-D$4-D$6)*(1-Painel!$E$7)-D$5+D$6)*D$7</f>
        <v>21311770.266131226</v>
      </c>
      <c r="E373" s="35">
        <f>((Produção!E367*PreçoLivre!E369*(1-Painel!$B$8)-E$3-E$4-E$6)*(1-Painel!$E$7)-E$5+E$6)*E$7</f>
        <v>19697447.376256835</v>
      </c>
      <c r="F373" s="35">
        <f>((Produção!F367*PreçoLivre!F369*(1-Painel!$B$8)-F$3-F$4-F$6)*(1-Painel!$E$7)-F$5+F$6)*F$7</f>
        <v>18791951.033617582</v>
      </c>
      <c r="G373" s="35">
        <f>((Produção!G367*PreçoLivre!G369*(1-Painel!$B$8)-G$3-G$4-G$6)*(1-Painel!$E$7)-G$5+G$6)*G$7</f>
        <v>17397348.538634125</v>
      </c>
      <c r="H373" s="35">
        <f>((Produção!H367*PreçoLivre!H369*(1-Painel!$B$8)-H$3-H$4-H$6)*(1-Painel!$E$7)-H$5+H$6)*H$7</f>
        <v>16302055.081617549</v>
      </c>
      <c r="I373" s="35">
        <f>((Produção!I367*PreçoLivre!I369*(1-Painel!$B$8)-I$3-I$4-I$6)*(1-Painel!$E$7)-I$5+I$6)*I$7</f>
        <v>14993836.233043844</v>
      </c>
      <c r="J373" s="35">
        <f>((Produção!J367*PreçoLivre!J369*(1-Painel!$B$8)-J$3-J$4-J$6)*(1-Painel!$E$7)-J$5+J$6)*J$7</f>
        <v>12908632.521333056</v>
      </c>
      <c r="K373" s="35">
        <f>((Produção!K367*PreçoLivre!K369*(1-Painel!$B$8)-K$3-K$4-K$6)*(1-Painel!$E$7)-K$5+K$6)*K$7</f>
        <v>11594824.081285778</v>
      </c>
      <c r="L373" s="35">
        <f>((Produção!L367*PreçoLivre!L369*(1-Painel!$B$8)-L$3-L$4-L$6)*(1-Painel!$E$7)-L$5+L$6)*L$7</f>
        <v>10359485.596754599</v>
      </c>
      <c r="M373" s="35">
        <f>((Produção!M367*PreçoLivre!M369*(1-Painel!$B$8)-M$3-M$4-M$6)*(1-Painel!$E$7)-M$5+M$6)*M$7</f>
        <v>9770793.9652183782</v>
      </c>
      <c r="N373" s="35">
        <f>((Produção!N367*PreçoLivre!N369*(1-Painel!$B$8)-N$3-N$4-N$6)*(1-Painel!$E$7)-N$5+N$6)*N$7</f>
        <v>9460958.4150533304</v>
      </c>
      <c r="O373" s="35">
        <f>((Produção!O367*PreçoLivre!O369*(1-Painel!$B$8)-O$3-O$4-O$6)*(1-Painel!$E$7)-O$5+O$6)*O$7</f>
        <v>8858135.7749786433</v>
      </c>
      <c r="P373" s="35">
        <f>((Produção!P367*PreçoLivre!P369*(1-Painel!$B$8)-P$3-P$4-P$6)*(1-Painel!$E$7)-P$5+P$6)*P$7</f>
        <v>7629653.2387178596</v>
      </c>
      <c r="Q373" s="35">
        <f>((Produção!Q367*PreçoLivre!Q369*(1-Painel!$B$8)-Q$3-Q$4-Q$6)*(1-Painel!$E$7)-Q$5+Q$6)*Q$7</f>
        <v>7115717.3259438314</v>
      </c>
      <c r="R373" s="35">
        <f>((Produção!R367*PreçoLivre!R369*(1-Painel!$B$8)-R$3-R$4-R$6)*(1-Painel!$E$7)-R$5+R$6)*R$7</f>
        <v>6445968.2468074132</v>
      </c>
      <c r="S373" s="35">
        <f>((Produção!S367*PreçoLivre!S369*(1-Painel!$B$8)-S$3-S$4-S$6)*(1-Painel!$E$7)-S$5+S$6)*S$7</f>
        <v>5747843.9669519458</v>
      </c>
      <c r="T373" s="35">
        <f>((Produção!T367*PreçoLivre!T369*(1-Painel!$B$8)-T$3-T$4-T$6)*(1-Painel!$E$7)-T$5+T$6)*T$7</f>
        <v>5121626.0319203297</v>
      </c>
      <c r="U373" s="35">
        <f>((Produção!U367*PreçoLivre!U369*(1-Painel!$B$8)-U$3-U$4-U$6)*(1-Painel!$E$7)-U$5+U$6)*U$7</f>
        <v>4860892.4590573283</v>
      </c>
      <c r="V373" s="35">
        <f>((Produção!V367*PreçoLivre!V369*(1-Painel!$B$8)-V$3-V$4-V$6)*(1-Painel!$E$7)-V$5+V$6)*V$7</f>
        <v>4454607.7777963309</v>
      </c>
    </row>
    <row r="374" spans="1:22" x14ac:dyDescent="0.25">
      <c r="A374" s="36">
        <v>365</v>
      </c>
      <c r="B374" s="35">
        <f t="shared" si="5"/>
        <v>232385716.4739888</v>
      </c>
      <c r="C374" s="35">
        <f>((Produção!C368*PreçoLivre!C370*(1-Painel!$B$8)-C$3-C$4-C$6)*(1-Painel!$E$7)-C$5+C$6)*C$7</f>
        <v>22429744.105449036</v>
      </c>
      <c r="D374" s="35">
        <f>((Produção!D368*PreçoLivre!D370*(1-Painel!$B$8)-D$3-D$4-D$6)*(1-Painel!$E$7)-D$5+D$6)*D$7</f>
        <v>20366062.386539176</v>
      </c>
      <c r="E374" s="35">
        <f>((Produção!E368*PreçoLivre!E370*(1-Painel!$B$8)-E$3-E$4-E$6)*(1-Painel!$E$7)-E$5+E$6)*E$7</f>
        <v>19449973.919352468</v>
      </c>
      <c r="F374" s="35">
        <f>((Produção!F368*PreçoLivre!F370*(1-Painel!$B$8)-F$3-F$4-F$6)*(1-Painel!$E$7)-F$5+F$6)*F$7</f>
        <v>18431227.117084641</v>
      </c>
      <c r="G374" s="35">
        <f>((Produção!G368*PreçoLivre!G370*(1-Painel!$B$8)-G$3-G$4-G$6)*(1-Painel!$E$7)-G$5+G$6)*G$7</f>
        <v>17211260.278655134</v>
      </c>
      <c r="H374" s="35">
        <f>((Produção!H368*PreçoLivre!H370*(1-Painel!$B$8)-H$3-H$4-H$6)*(1-Painel!$E$7)-H$5+H$6)*H$7</f>
        <v>15742161.54660677</v>
      </c>
      <c r="I374" s="35">
        <f>((Produção!I368*PreçoLivre!I370*(1-Painel!$B$8)-I$3-I$4-I$6)*(1-Painel!$E$7)-I$5+I$6)*I$7</f>
        <v>14246698.489139691</v>
      </c>
      <c r="J374" s="35">
        <f>((Produção!J368*PreçoLivre!J370*(1-Painel!$B$8)-J$3-J$4-J$6)*(1-Painel!$E$7)-J$5+J$6)*J$7</f>
        <v>13140966.556908086</v>
      </c>
      <c r="K374" s="35">
        <f>((Produção!K368*PreçoLivre!K370*(1-Painel!$B$8)-K$3-K$4-K$6)*(1-Painel!$E$7)-K$5+K$6)*K$7</f>
        <v>11440317.626344286</v>
      </c>
      <c r="L374" s="35">
        <f>((Produção!L368*PreçoLivre!L370*(1-Painel!$B$8)-L$3-L$4-L$6)*(1-Painel!$E$7)-L$5+L$6)*L$7</f>
        <v>10457606.199127989</v>
      </c>
      <c r="M374" s="35">
        <f>((Produção!M368*PreçoLivre!M370*(1-Painel!$B$8)-M$3-M$4-M$6)*(1-Painel!$E$7)-M$5+M$6)*M$7</f>
        <v>10395028.936849618</v>
      </c>
      <c r="N374" s="35">
        <f>((Produção!N368*PreçoLivre!N370*(1-Painel!$B$8)-N$3-N$4-N$6)*(1-Painel!$E$7)-N$5+N$6)*N$7</f>
        <v>9676200.8885635789</v>
      </c>
      <c r="O374" s="35">
        <f>((Produção!O368*PreçoLivre!O370*(1-Painel!$B$8)-O$3-O$4-O$6)*(1-Painel!$E$7)-O$5+O$6)*O$7</f>
        <v>8483999.5094542354</v>
      </c>
      <c r="P374" s="35">
        <f>((Produção!P368*PreçoLivre!P370*(1-Painel!$B$8)-P$3-P$4-P$6)*(1-Painel!$E$7)-P$5+P$6)*P$7</f>
        <v>7826521.9500844479</v>
      </c>
      <c r="Q374" s="35">
        <f>((Produção!Q368*PreçoLivre!Q370*(1-Painel!$B$8)-Q$3-Q$4-Q$6)*(1-Painel!$E$7)-Q$5+Q$6)*Q$7</f>
        <v>6825260.9079215527</v>
      </c>
      <c r="R374" s="35">
        <f>((Produção!R368*PreçoLivre!R370*(1-Painel!$B$8)-R$3-R$4-R$6)*(1-Painel!$E$7)-R$5+R$6)*R$7</f>
        <v>6539893.6075979602</v>
      </c>
      <c r="S374" s="35">
        <f>((Produção!S368*PreçoLivre!S370*(1-Painel!$B$8)-S$3-S$4-S$6)*(1-Painel!$E$7)-S$5+S$6)*S$7</f>
        <v>5879427.4394647162</v>
      </c>
      <c r="T374" s="35">
        <f>((Produção!T368*PreçoLivre!T370*(1-Painel!$B$8)-T$3-T$4-T$6)*(1-Painel!$E$7)-T$5+T$6)*T$7</f>
        <v>5296336.973273905</v>
      </c>
      <c r="U374" s="35">
        <f>((Produção!U368*PreçoLivre!U370*(1-Painel!$B$8)-U$3-U$4-U$6)*(1-Painel!$E$7)-U$5+U$6)*U$7</f>
        <v>4487967.6845903341</v>
      </c>
      <c r="V374" s="35">
        <f>((Produção!V368*PreçoLivre!V370*(1-Painel!$B$8)-V$3-V$4-V$6)*(1-Painel!$E$7)-V$5+V$6)*V$7</f>
        <v>4059060.3509812048</v>
      </c>
    </row>
    <row r="375" spans="1:22" x14ac:dyDescent="0.25">
      <c r="A375" s="36">
        <v>366</v>
      </c>
      <c r="B375" s="35">
        <f t="shared" si="5"/>
        <v>208941911.56622159</v>
      </c>
      <c r="C375" s="35">
        <f>((Produção!C369*PreçoLivre!C371*(1-Painel!$B$8)-C$3-C$4-C$6)*(1-Painel!$E$7)-C$5+C$6)*C$7</f>
        <v>22511364.351484384</v>
      </c>
      <c r="D375" s="35">
        <f>((Produção!D369*PreçoLivre!D371*(1-Painel!$B$8)-D$3-D$4-D$6)*(1-Painel!$E$7)-D$5+D$6)*D$7</f>
        <v>20296170.450607803</v>
      </c>
      <c r="E375" s="35">
        <f>((Produção!E369*PreçoLivre!E371*(1-Painel!$B$8)-E$3-E$4-E$6)*(1-Painel!$E$7)-E$5+E$6)*E$7</f>
        <v>19592879.418232203</v>
      </c>
      <c r="F375" s="35">
        <f>((Produção!F369*PreçoLivre!F371*(1-Painel!$B$8)-F$3-F$4-F$6)*(1-Painel!$E$7)-F$5+F$6)*F$7</f>
        <v>17739472.819906667</v>
      </c>
      <c r="G375" s="35">
        <f>((Produção!G369*PreçoLivre!G371*(1-Painel!$B$8)-G$3-G$4-G$6)*(1-Painel!$E$7)-G$5+G$6)*G$7</f>
        <v>15902406.36394693</v>
      </c>
      <c r="H375" s="35">
        <f>((Produção!H369*PreçoLivre!H371*(1-Painel!$B$8)-H$3-H$4-H$6)*(1-Painel!$E$7)-H$5+H$6)*H$7</f>
        <v>14702201.136820145</v>
      </c>
      <c r="I375" s="35">
        <f>((Produção!I369*PreçoLivre!I371*(1-Painel!$B$8)-I$3-I$4-I$6)*(1-Painel!$E$7)-I$5+I$6)*I$7</f>
        <v>13072119.150617454</v>
      </c>
      <c r="J375" s="35">
        <f>((Produção!J369*PreçoLivre!J371*(1-Painel!$B$8)-J$3-J$4-J$6)*(1-Painel!$E$7)-J$5+J$6)*J$7</f>
        <v>11587048.588236291</v>
      </c>
      <c r="K375" s="35">
        <f>((Produção!K369*PreçoLivre!K371*(1-Painel!$B$8)-K$3-K$4-K$6)*(1-Painel!$E$7)-K$5+K$6)*K$7</f>
        <v>9891063.5679206587</v>
      </c>
      <c r="L375" s="35">
        <f>((Produção!L369*PreçoLivre!L371*(1-Painel!$B$8)-L$3-L$4-L$6)*(1-Painel!$E$7)-L$5+L$6)*L$7</f>
        <v>9133401.424574554</v>
      </c>
      <c r="M375" s="35">
        <f>((Produção!M369*PreçoLivre!M371*(1-Painel!$B$8)-M$3-M$4-M$6)*(1-Painel!$E$7)-M$5+M$6)*M$7</f>
        <v>7715709.2204696601</v>
      </c>
      <c r="N375" s="35">
        <f>((Produção!N369*PreçoLivre!N371*(1-Painel!$B$8)-N$3-N$4-N$6)*(1-Painel!$E$7)-N$5+N$6)*N$7</f>
        <v>6659832.6536445897</v>
      </c>
      <c r="O375" s="35">
        <f>((Produção!O369*PreçoLivre!O371*(1-Painel!$B$8)-O$3-O$4-O$6)*(1-Painel!$E$7)-O$5+O$6)*O$7</f>
        <v>5956848.6619005706</v>
      </c>
      <c r="P375" s="35">
        <f>((Produção!P369*PreçoLivre!P371*(1-Painel!$B$8)-P$3-P$4-P$6)*(1-Painel!$E$7)-P$5+P$6)*P$7</f>
        <v>5703954.4252207652</v>
      </c>
      <c r="Q375" s="35">
        <f>((Produção!Q369*PreçoLivre!Q371*(1-Painel!$B$8)-Q$3-Q$4-Q$6)*(1-Painel!$E$7)-Q$5+Q$6)*Q$7</f>
        <v>5542763.7023380203</v>
      </c>
      <c r="R375" s="35">
        <f>((Produção!R369*PreçoLivre!R371*(1-Painel!$B$8)-R$3-R$4-R$6)*(1-Painel!$E$7)-R$5+R$6)*R$7</f>
        <v>5174794.8565221699</v>
      </c>
      <c r="S375" s="35">
        <f>((Produção!S369*PreçoLivre!S371*(1-Painel!$B$8)-S$3-S$4-S$6)*(1-Painel!$E$7)-S$5+S$6)*S$7</f>
        <v>5047510.9314040672</v>
      </c>
      <c r="T375" s="35">
        <f>((Produção!T369*PreçoLivre!T371*(1-Painel!$B$8)-T$3-T$4-T$6)*(1-Painel!$E$7)-T$5+T$6)*T$7</f>
        <v>4588074.9364508223</v>
      </c>
      <c r="U375" s="35">
        <f>((Produção!U369*PreçoLivre!U371*(1-Painel!$B$8)-U$3-U$4-U$6)*(1-Painel!$E$7)-U$5+U$6)*U$7</f>
        <v>4274891.6654844545</v>
      </c>
      <c r="V375" s="35">
        <f>((Produção!V369*PreçoLivre!V371*(1-Painel!$B$8)-V$3-V$4-V$6)*(1-Painel!$E$7)-V$5+V$6)*V$7</f>
        <v>3849403.2404394224</v>
      </c>
    </row>
    <row r="376" spans="1:22" x14ac:dyDescent="0.25">
      <c r="A376" s="36">
        <v>367</v>
      </c>
      <c r="B376" s="35">
        <f t="shared" si="5"/>
        <v>245902217.12405586</v>
      </c>
      <c r="C376" s="35">
        <f>((Produção!C370*PreçoLivre!C372*(1-Painel!$B$8)-C$3-C$4-C$6)*(1-Painel!$E$7)-C$5+C$6)*C$7</f>
        <v>24061631.40073546</v>
      </c>
      <c r="D376" s="35">
        <f>((Produção!D370*PreçoLivre!D372*(1-Painel!$B$8)-D$3-D$4-D$6)*(1-Painel!$E$7)-D$5+D$6)*D$7</f>
        <v>21271056.052712038</v>
      </c>
      <c r="E376" s="35">
        <f>((Produção!E370*PreçoLivre!E372*(1-Painel!$B$8)-E$3-E$4-E$6)*(1-Painel!$E$7)-E$5+E$6)*E$7</f>
        <v>20253389.908858631</v>
      </c>
      <c r="F376" s="35">
        <f>((Produção!F370*PreçoLivre!F372*(1-Painel!$B$8)-F$3-F$4-F$6)*(1-Painel!$E$7)-F$5+F$6)*F$7</f>
        <v>19162571.855152093</v>
      </c>
      <c r="G376" s="35">
        <f>((Produção!G370*PreçoLivre!G372*(1-Painel!$B$8)-G$3-G$4-G$6)*(1-Painel!$E$7)-G$5+G$6)*G$7</f>
        <v>18109577.574778952</v>
      </c>
      <c r="H376" s="35">
        <f>((Produção!H370*PreçoLivre!H372*(1-Painel!$B$8)-H$3-H$4-H$6)*(1-Painel!$E$7)-H$5+H$6)*H$7</f>
        <v>15998681.269652614</v>
      </c>
      <c r="I376" s="35">
        <f>((Produção!I370*PreçoLivre!I372*(1-Painel!$B$8)-I$3-I$4-I$6)*(1-Painel!$E$7)-I$5+I$6)*I$7</f>
        <v>14318466.288337383</v>
      </c>
      <c r="J376" s="35">
        <f>((Produção!J370*PreçoLivre!J372*(1-Painel!$B$8)-J$3-J$4-J$6)*(1-Painel!$E$7)-J$5+J$6)*J$7</f>
        <v>13401271.625059539</v>
      </c>
      <c r="K376" s="35">
        <f>((Produção!K370*PreçoLivre!K372*(1-Painel!$B$8)-K$3-K$4-K$6)*(1-Painel!$E$7)-K$5+K$6)*K$7</f>
        <v>12231133.275584798</v>
      </c>
      <c r="L376" s="35">
        <f>((Produção!L370*PreçoLivre!L372*(1-Painel!$B$8)-L$3-L$4-L$6)*(1-Painel!$E$7)-L$5+L$6)*L$7</f>
        <v>11031134.786149392</v>
      </c>
      <c r="M376" s="35">
        <f>((Produção!M370*PreçoLivre!M372*(1-Painel!$B$8)-M$3-M$4-M$6)*(1-Painel!$E$7)-M$5+M$6)*M$7</f>
        <v>10754835.117517546</v>
      </c>
      <c r="N376" s="35">
        <f>((Produção!N370*PreçoLivre!N372*(1-Painel!$B$8)-N$3-N$4-N$6)*(1-Painel!$E$7)-N$5+N$6)*N$7</f>
        <v>9734150.1303003728</v>
      </c>
      <c r="O376" s="35">
        <f>((Produção!O370*PreçoLivre!O372*(1-Painel!$B$8)-O$3-O$4-O$6)*(1-Painel!$E$7)-O$5+O$6)*O$7</f>
        <v>8566943.7665759083</v>
      </c>
      <c r="P376" s="35">
        <f>((Produção!P370*PreçoLivre!P372*(1-Painel!$B$8)-P$3-P$4-P$6)*(1-Painel!$E$7)-P$5+P$6)*P$7</f>
        <v>8146286.6669781618</v>
      </c>
      <c r="Q376" s="35">
        <f>((Produção!Q370*PreçoLivre!Q372*(1-Painel!$B$8)-Q$3-Q$4-Q$6)*(1-Painel!$E$7)-Q$5+Q$6)*Q$7</f>
        <v>7400843.1140875798</v>
      </c>
      <c r="R376" s="35">
        <f>((Produção!R370*PreçoLivre!R372*(1-Painel!$B$8)-R$3-R$4-R$6)*(1-Painel!$E$7)-R$5+R$6)*R$7</f>
        <v>7273925.6651694039</v>
      </c>
      <c r="S376" s="35">
        <f>((Produção!S370*PreçoLivre!S372*(1-Painel!$B$8)-S$3-S$4-S$6)*(1-Painel!$E$7)-S$5+S$6)*S$7</f>
        <v>6876896.9041580679</v>
      </c>
      <c r="T376" s="35">
        <f>((Produção!T370*PreçoLivre!T372*(1-Painel!$B$8)-T$3-T$4-T$6)*(1-Painel!$E$7)-T$5+T$6)*T$7</f>
        <v>6257972.6992652826</v>
      </c>
      <c r="U376" s="35">
        <f>((Produção!U370*PreçoLivre!U372*(1-Painel!$B$8)-U$3-U$4-U$6)*(1-Painel!$E$7)-U$5+U$6)*U$7</f>
        <v>5530206.4021230908</v>
      </c>
      <c r="V376" s="35">
        <f>((Produção!V370*PreçoLivre!V372*(1-Painel!$B$8)-V$3-V$4-V$6)*(1-Painel!$E$7)-V$5+V$6)*V$7</f>
        <v>5521242.6208596118</v>
      </c>
    </row>
    <row r="377" spans="1:22" x14ac:dyDescent="0.25">
      <c r="A377" s="36">
        <v>368</v>
      </c>
      <c r="B377" s="35">
        <f t="shared" si="5"/>
        <v>217089371.59744969</v>
      </c>
      <c r="C377" s="35">
        <f>((Produção!C371*PreçoLivre!C373*(1-Painel!$B$8)-C$3-C$4-C$6)*(1-Painel!$E$7)-C$5+C$6)*C$7</f>
        <v>22166263.289239228</v>
      </c>
      <c r="D377" s="35">
        <f>((Produção!D371*PreçoLivre!D373*(1-Painel!$B$8)-D$3-D$4-D$6)*(1-Painel!$E$7)-D$5+D$6)*D$7</f>
        <v>20616556.096082665</v>
      </c>
      <c r="E377" s="35">
        <f>((Produção!E371*PreçoLivre!E373*(1-Painel!$B$8)-E$3-E$4-E$6)*(1-Painel!$E$7)-E$5+E$6)*E$7</f>
        <v>17685915.546293486</v>
      </c>
      <c r="F377" s="35">
        <f>((Produção!F371*PreçoLivre!F373*(1-Painel!$B$8)-F$3-F$4-F$6)*(1-Painel!$E$7)-F$5+F$6)*F$7</f>
        <v>16743368.02402509</v>
      </c>
      <c r="G377" s="35">
        <f>((Produção!G371*PreçoLivre!G373*(1-Painel!$B$8)-G$3-G$4-G$6)*(1-Painel!$E$7)-G$5+G$6)*G$7</f>
        <v>15604964.266857443</v>
      </c>
      <c r="H377" s="35">
        <f>((Produção!H371*PreçoLivre!H373*(1-Painel!$B$8)-H$3-H$4-H$6)*(1-Painel!$E$7)-H$5+H$6)*H$7</f>
        <v>14510946.10210453</v>
      </c>
      <c r="I377" s="35">
        <f>((Produção!I371*PreçoLivre!I373*(1-Painel!$B$8)-I$3-I$4-I$6)*(1-Painel!$E$7)-I$5+I$6)*I$7</f>
        <v>12954642.851766175</v>
      </c>
      <c r="J377" s="35">
        <f>((Produção!J371*PreçoLivre!J373*(1-Painel!$B$8)-J$3-J$4-J$6)*(1-Painel!$E$7)-J$5+J$6)*J$7</f>
        <v>11857838.677262723</v>
      </c>
      <c r="K377" s="35">
        <f>((Produção!K371*PreçoLivre!K373*(1-Painel!$B$8)-K$3-K$4-K$6)*(1-Painel!$E$7)-K$5+K$6)*K$7</f>
        <v>10678733.138505368</v>
      </c>
      <c r="L377" s="35">
        <f>((Produção!L371*PreçoLivre!L373*(1-Painel!$B$8)-L$3-L$4-L$6)*(1-Painel!$E$7)-L$5+L$6)*L$7</f>
        <v>9626286.0413992368</v>
      </c>
      <c r="M377" s="35">
        <f>((Produção!M371*PreçoLivre!M373*(1-Painel!$B$8)-M$3-M$4-M$6)*(1-Painel!$E$7)-M$5+M$6)*M$7</f>
        <v>8814906.3944134153</v>
      </c>
      <c r="N377" s="35">
        <f>((Produção!N371*PreçoLivre!N373*(1-Painel!$B$8)-N$3-N$4-N$6)*(1-Painel!$E$7)-N$5+N$6)*N$7</f>
        <v>8225226.9143070364</v>
      </c>
      <c r="O377" s="35">
        <f>((Produção!O371*PreçoLivre!O373*(1-Painel!$B$8)-O$3-O$4-O$6)*(1-Painel!$E$7)-O$5+O$6)*O$7</f>
        <v>7880799.0934306541</v>
      </c>
      <c r="P377" s="35">
        <f>((Produção!P371*PreçoLivre!P373*(1-Painel!$B$8)-P$3-P$4-P$6)*(1-Painel!$E$7)-P$5+P$6)*P$7</f>
        <v>7452373.7580138249</v>
      </c>
      <c r="Q377" s="35">
        <f>((Produção!Q371*PreçoLivre!Q373*(1-Painel!$B$8)-Q$3-Q$4-Q$6)*(1-Painel!$E$7)-Q$5+Q$6)*Q$7</f>
        <v>6381920.5126356287</v>
      </c>
      <c r="R377" s="35">
        <f>((Produção!R371*PreçoLivre!R373*(1-Painel!$B$8)-R$3-R$4-R$6)*(1-Painel!$E$7)-R$5+R$6)*R$7</f>
        <v>6076734.009056977</v>
      </c>
      <c r="S377" s="35">
        <f>((Produção!S371*PreçoLivre!S373*(1-Painel!$B$8)-S$3-S$4-S$6)*(1-Painel!$E$7)-S$5+S$6)*S$7</f>
        <v>5830920.908756081</v>
      </c>
      <c r="T377" s="35">
        <f>((Produção!T371*PreçoLivre!T373*(1-Painel!$B$8)-T$3-T$4-T$6)*(1-Painel!$E$7)-T$5+T$6)*T$7</f>
        <v>5161508.6774270497</v>
      </c>
      <c r="U377" s="35">
        <f>((Produção!U371*PreçoLivre!U373*(1-Painel!$B$8)-U$3-U$4-U$6)*(1-Painel!$E$7)-U$5+U$6)*U$7</f>
        <v>4704352.6881866539</v>
      </c>
      <c r="V377" s="35">
        <f>((Produção!V371*PreçoLivre!V373*(1-Painel!$B$8)-V$3-V$4-V$6)*(1-Painel!$E$7)-V$5+V$6)*V$7</f>
        <v>4115114.6076864745</v>
      </c>
    </row>
    <row r="378" spans="1:22" x14ac:dyDescent="0.25">
      <c r="A378" s="36">
        <v>369</v>
      </c>
      <c r="B378" s="35">
        <f t="shared" si="5"/>
        <v>206112809.12105584</v>
      </c>
      <c r="C378" s="35">
        <f>((Produção!C372*PreçoLivre!C374*(1-Painel!$B$8)-C$3-C$4-C$6)*(1-Painel!$E$7)-C$5+C$6)*C$7</f>
        <v>21768890.848624285</v>
      </c>
      <c r="D378" s="35">
        <f>((Produção!D372*PreçoLivre!D374*(1-Painel!$B$8)-D$3-D$4-D$6)*(1-Painel!$E$7)-D$5+D$6)*D$7</f>
        <v>19270695.514577225</v>
      </c>
      <c r="E378" s="35">
        <f>((Produção!E372*PreçoLivre!E374*(1-Painel!$B$8)-E$3-E$4-E$6)*(1-Painel!$E$7)-E$5+E$6)*E$7</f>
        <v>17960795.81893735</v>
      </c>
      <c r="F378" s="35">
        <f>((Produção!F372*PreçoLivre!F374*(1-Painel!$B$8)-F$3-F$4-F$6)*(1-Painel!$E$7)-F$5+F$6)*F$7</f>
        <v>15115870.502109259</v>
      </c>
      <c r="G378" s="35">
        <f>((Produção!G372*PreçoLivre!G374*(1-Painel!$B$8)-G$3-G$4-G$6)*(1-Painel!$E$7)-G$5+G$6)*G$7</f>
        <v>14142096.794151271</v>
      </c>
      <c r="H378" s="35">
        <f>((Produção!H372*PreçoLivre!H374*(1-Painel!$B$8)-H$3-H$4-H$6)*(1-Painel!$E$7)-H$5+H$6)*H$7</f>
        <v>13669260.25759116</v>
      </c>
      <c r="I378" s="35">
        <f>((Produção!I372*PreçoLivre!I374*(1-Painel!$B$8)-I$3-I$4-I$6)*(1-Painel!$E$7)-I$5+I$6)*I$7</f>
        <v>12032109.558851667</v>
      </c>
      <c r="J378" s="35">
        <f>((Produção!J372*PreçoLivre!J374*(1-Painel!$B$8)-J$3-J$4-J$6)*(1-Painel!$E$7)-J$5+J$6)*J$7</f>
        <v>11199326.613077836</v>
      </c>
      <c r="K378" s="35">
        <f>((Produção!K372*PreçoLivre!K374*(1-Painel!$B$8)-K$3-K$4-K$6)*(1-Painel!$E$7)-K$5+K$6)*K$7</f>
        <v>10693035.75021358</v>
      </c>
      <c r="L378" s="35">
        <f>((Produção!L372*PreçoLivre!L374*(1-Painel!$B$8)-L$3-L$4-L$6)*(1-Painel!$E$7)-L$5+L$6)*L$7</f>
        <v>10134032.57861037</v>
      </c>
      <c r="M378" s="35">
        <f>((Produção!M372*PreçoLivre!M374*(1-Painel!$B$8)-M$3-M$4-M$6)*(1-Painel!$E$7)-M$5+M$6)*M$7</f>
        <v>9205840.472073134</v>
      </c>
      <c r="N378" s="35">
        <f>((Produção!N372*PreçoLivre!N374*(1-Painel!$B$8)-N$3-N$4-N$6)*(1-Painel!$E$7)-N$5+N$6)*N$7</f>
        <v>7968629.1099111512</v>
      </c>
      <c r="O378" s="35">
        <f>((Produção!O372*PreçoLivre!O374*(1-Painel!$B$8)-O$3-O$4-O$6)*(1-Painel!$E$7)-O$5+O$6)*O$7</f>
        <v>7206278.4108120939</v>
      </c>
      <c r="P378" s="35">
        <f>((Produção!P372*PreçoLivre!P374*(1-Painel!$B$8)-P$3-P$4-P$6)*(1-Painel!$E$7)-P$5+P$6)*P$7</f>
        <v>6954707.4918550011</v>
      </c>
      <c r="Q378" s="35">
        <f>((Produção!Q372*PreçoLivre!Q374*(1-Painel!$B$8)-Q$3-Q$4-Q$6)*(1-Painel!$E$7)-Q$5+Q$6)*Q$7</f>
        <v>5862423.0482144607</v>
      </c>
      <c r="R378" s="35">
        <f>((Produção!R372*PreçoLivre!R374*(1-Painel!$B$8)-R$3-R$4-R$6)*(1-Painel!$E$7)-R$5+R$6)*R$7</f>
        <v>5111018.8677015826</v>
      </c>
      <c r="S378" s="35">
        <f>((Produção!S372*PreçoLivre!S374*(1-Painel!$B$8)-S$3-S$4-S$6)*(1-Painel!$E$7)-S$5+S$6)*S$7</f>
        <v>5199394.0465092687</v>
      </c>
      <c r="T378" s="35">
        <f>((Produção!T372*PreçoLivre!T374*(1-Painel!$B$8)-T$3-T$4-T$6)*(1-Painel!$E$7)-T$5+T$6)*T$7</f>
        <v>4611521.6331425998</v>
      </c>
      <c r="U378" s="35">
        <f>((Produção!U372*PreçoLivre!U374*(1-Painel!$B$8)-U$3-U$4-U$6)*(1-Painel!$E$7)-U$5+U$6)*U$7</f>
        <v>4115359.464580345</v>
      </c>
      <c r="V378" s="35">
        <f>((Produção!V372*PreçoLivre!V374*(1-Painel!$B$8)-V$3-V$4-V$6)*(1-Painel!$E$7)-V$5+V$6)*V$7</f>
        <v>3891522.3395122197</v>
      </c>
    </row>
    <row r="379" spans="1:22" x14ac:dyDescent="0.25">
      <c r="A379" s="36">
        <v>370</v>
      </c>
      <c r="B379" s="35">
        <f t="shared" si="5"/>
        <v>259920615.69675702</v>
      </c>
      <c r="C379" s="35">
        <f>((Produção!C373*PreçoLivre!C375*(1-Painel!$B$8)-C$3-C$4-C$6)*(1-Painel!$E$7)-C$5+C$6)*C$7</f>
        <v>24171988.308329348</v>
      </c>
      <c r="D379" s="35">
        <f>((Produção!D373*PreçoLivre!D375*(1-Painel!$B$8)-D$3-D$4-D$6)*(1-Painel!$E$7)-D$5+D$6)*D$7</f>
        <v>22878418.528643243</v>
      </c>
      <c r="E379" s="35">
        <f>((Produção!E373*PreçoLivre!E375*(1-Painel!$B$8)-E$3-E$4-E$6)*(1-Painel!$E$7)-E$5+E$6)*E$7</f>
        <v>22243940.487897955</v>
      </c>
      <c r="F379" s="35">
        <f>((Produção!F373*PreçoLivre!F375*(1-Painel!$B$8)-F$3-F$4-F$6)*(1-Painel!$E$7)-F$5+F$6)*F$7</f>
        <v>20848228.253885183</v>
      </c>
      <c r="G379" s="35">
        <f>((Produção!G373*PreçoLivre!G375*(1-Painel!$B$8)-G$3-G$4-G$6)*(1-Painel!$E$7)-G$5+G$6)*G$7</f>
        <v>18446551.270300761</v>
      </c>
      <c r="H379" s="35">
        <f>((Produção!H373*PreçoLivre!H375*(1-Painel!$B$8)-H$3-H$4-H$6)*(1-Painel!$E$7)-H$5+H$6)*H$7</f>
        <v>16249606.830777574</v>
      </c>
      <c r="I379" s="35">
        <f>((Produção!I373*PreçoLivre!I375*(1-Painel!$B$8)-I$3-I$4-I$6)*(1-Painel!$E$7)-I$5+I$6)*I$7</f>
        <v>14897580.649382729</v>
      </c>
      <c r="J379" s="35">
        <f>((Produção!J373*PreçoLivre!J375*(1-Painel!$B$8)-J$3-J$4-J$6)*(1-Painel!$E$7)-J$5+J$6)*J$7</f>
        <v>14051623.521147145</v>
      </c>
      <c r="K379" s="35">
        <f>((Produção!K373*PreçoLivre!K375*(1-Painel!$B$8)-K$3-K$4-K$6)*(1-Painel!$E$7)-K$5+K$6)*K$7</f>
        <v>13050499.385825794</v>
      </c>
      <c r="L379" s="35">
        <f>((Produção!L373*PreçoLivre!L375*(1-Painel!$B$8)-L$3-L$4-L$6)*(1-Painel!$E$7)-L$5+L$6)*L$7</f>
        <v>12008274.777888056</v>
      </c>
      <c r="M379" s="35">
        <f>((Produção!M373*PreçoLivre!M375*(1-Painel!$B$8)-M$3-M$4-M$6)*(1-Painel!$E$7)-M$5+M$6)*M$7</f>
        <v>10845832.903023034</v>
      </c>
      <c r="N379" s="35">
        <f>((Produção!N373*PreçoLivre!N375*(1-Painel!$B$8)-N$3-N$4-N$6)*(1-Painel!$E$7)-N$5+N$6)*N$7</f>
        <v>9601602.8134434056</v>
      </c>
      <c r="O379" s="35">
        <f>((Produção!O373*PreçoLivre!O375*(1-Painel!$B$8)-O$3-O$4-O$6)*(1-Painel!$E$7)-O$5+O$6)*O$7</f>
        <v>9076970.0896382444</v>
      </c>
      <c r="P379" s="35">
        <f>((Produção!P373*PreçoLivre!P375*(1-Painel!$B$8)-P$3-P$4-P$6)*(1-Painel!$E$7)-P$5+P$6)*P$7</f>
        <v>8463044.2264514752</v>
      </c>
      <c r="Q379" s="35">
        <f>((Produção!Q373*PreçoLivre!Q375*(1-Painel!$B$8)-Q$3-Q$4-Q$6)*(1-Painel!$E$7)-Q$5+Q$6)*Q$7</f>
        <v>8153436.7299328987</v>
      </c>
      <c r="R379" s="35">
        <f>((Produção!R373*PreçoLivre!R375*(1-Painel!$B$8)-R$3-R$4-R$6)*(1-Painel!$E$7)-R$5+R$6)*R$7</f>
        <v>7993336.7321342397</v>
      </c>
      <c r="S379" s="35">
        <f>((Produção!S373*PreçoLivre!S375*(1-Painel!$B$8)-S$3-S$4-S$6)*(1-Painel!$E$7)-S$5+S$6)*S$7</f>
        <v>7501753.1659892974</v>
      </c>
      <c r="T379" s="35">
        <f>((Produção!T373*PreçoLivre!T375*(1-Painel!$B$8)-T$3-T$4-T$6)*(1-Painel!$E$7)-T$5+T$6)*T$7</f>
        <v>7167331.4370402917</v>
      </c>
      <c r="U379" s="35">
        <f>((Produção!U373*PreçoLivre!U375*(1-Painel!$B$8)-U$3-U$4-U$6)*(1-Painel!$E$7)-U$5+U$6)*U$7</f>
        <v>6517629.2915626224</v>
      </c>
      <c r="V379" s="35">
        <f>((Produção!V373*PreçoLivre!V375*(1-Painel!$B$8)-V$3-V$4-V$6)*(1-Painel!$E$7)-V$5+V$6)*V$7</f>
        <v>5752966.293463693</v>
      </c>
    </row>
    <row r="380" spans="1:22" x14ac:dyDescent="0.25">
      <c r="A380" s="36">
        <v>371</v>
      </c>
      <c r="B380" s="35">
        <f t="shared" si="5"/>
        <v>265059935.55732691</v>
      </c>
      <c r="C380" s="35">
        <f>((Produção!C374*PreçoLivre!C376*(1-Painel!$B$8)-C$3-C$4-C$6)*(1-Painel!$E$7)-C$5+C$6)*C$7</f>
        <v>24559516.913594879</v>
      </c>
      <c r="D380" s="35">
        <f>((Produção!D374*PreçoLivre!D376*(1-Painel!$B$8)-D$3-D$4-D$6)*(1-Painel!$E$7)-D$5+D$6)*D$7</f>
        <v>21374190.940006875</v>
      </c>
      <c r="E380" s="35">
        <f>((Produção!E374*PreçoLivre!E376*(1-Painel!$B$8)-E$3-E$4-E$6)*(1-Painel!$E$7)-E$5+E$6)*E$7</f>
        <v>20227609.670784894</v>
      </c>
      <c r="F380" s="35">
        <f>((Produção!F374*PreçoLivre!F376*(1-Painel!$B$8)-F$3-F$4-F$6)*(1-Painel!$E$7)-F$5+F$6)*F$7</f>
        <v>19097306.858434513</v>
      </c>
      <c r="G380" s="35">
        <f>((Produção!G374*PreçoLivre!G376*(1-Painel!$B$8)-G$3-G$4-G$6)*(1-Painel!$E$7)-G$5+G$6)*G$7</f>
        <v>18775179.645295601</v>
      </c>
      <c r="H380" s="35">
        <f>((Produção!H374*PreçoLivre!H376*(1-Painel!$B$8)-H$3-H$4-H$6)*(1-Painel!$E$7)-H$5+H$6)*H$7</f>
        <v>17225716.048372913</v>
      </c>
      <c r="I380" s="35">
        <f>((Produção!I374*PreçoLivre!I376*(1-Painel!$B$8)-I$3-I$4-I$6)*(1-Painel!$E$7)-I$5+I$6)*I$7</f>
        <v>15528398.403401</v>
      </c>
      <c r="J380" s="35">
        <f>((Produção!J374*PreçoLivre!J376*(1-Painel!$B$8)-J$3-J$4-J$6)*(1-Painel!$E$7)-J$5+J$6)*J$7</f>
        <v>14052070.352210755</v>
      </c>
      <c r="K380" s="35">
        <f>((Produção!K374*PreçoLivre!K376*(1-Painel!$B$8)-K$3-K$4-K$6)*(1-Painel!$E$7)-K$5+K$6)*K$7</f>
        <v>13146254.822058599</v>
      </c>
      <c r="L380" s="35">
        <f>((Produção!L374*PreçoLivre!L376*(1-Painel!$B$8)-L$3-L$4-L$6)*(1-Painel!$E$7)-L$5+L$6)*L$7</f>
        <v>11899819.810411403</v>
      </c>
      <c r="M380" s="35">
        <f>((Produção!M374*PreçoLivre!M376*(1-Painel!$B$8)-M$3-M$4-M$6)*(1-Painel!$E$7)-M$5+M$6)*M$7</f>
        <v>11227786.064280845</v>
      </c>
      <c r="N380" s="35">
        <f>((Produção!N374*PreçoLivre!N376*(1-Painel!$B$8)-N$3-N$4-N$6)*(1-Painel!$E$7)-N$5+N$6)*N$7</f>
        <v>10719472.421012148</v>
      </c>
      <c r="O380" s="35">
        <f>((Produção!O374*PreçoLivre!O376*(1-Painel!$B$8)-O$3-O$4-O$6)*(1-Painel!$E$7)-O$5+O$6)*O$7</f>
        <v>10586458.06697843</v>
      </c>
      <c r="P380" s="35">
        <f>((Produção!P374*PreçoLivre!P376*(1-Painel!$B$8)-P$3-P$4-P$6)*(1-Painel!$E$7)-P$5+P$6)*P$7</f>
        <v>9706948.7931111101</v>
      </c>
      <c r="Q380" s="35">
        <f>((Produção!Q374*PreçoLivre!Q376*(1-Painel!$B$8)-Q$3-Q$4-Q$6)*(1-Painel!$E$7)-Q$5+Q$6)*Q$7</f>
        <v>9265280.2876876723</v>
      </c>
      <c r="R380" s="35">
        <f>((Produção!R374*PreçoLivre!R376*(1-Painel!$B$8)-R$3-R$4-R$6)*(1-Painel!$E$7)-R$5+R$6)*R$7</f>
        <v>8851246.4309573714</v>
      </c>
      <c r="S380" s="35">
        <f>((Produção!S374*PreçoLivre!S376*(1-Painel!$B$8)-S$3-S$4-S$6)*(1-Painel!$E$7)-S$5+S$6)*S$7</f>
        <v>7979518.8396761734</v>
      </c>
      <c r="T380" s="35">
        <f>((Produção!T374*PreçoLivre!T376*(1-Painel!$B$8)-T$3-T$4-T$6)*(1-Painel!$E$7)-T$5+T$6)*T$7</f>
        <v>7403846.9244057732</v>
      </c>
      <c r="U380" s="35">
        <f>((Produção!U374*PreçoLivre!U376*(1-Painel!$B$8)-U$3-U$4-U$6)*(1-Painel!$E$7)-U$5+U$6)*U$7</f>
        <v>6880743.8276678901</v>
      </c>
      <c r="V380" s="35">
        <f>((Produção!V374*PreçoLivre!V376*(1-Painel!$B$8)-V$3-V$4-V$6)*(1-Painel!$E$7)-V$5+V$6)*V$7</f>
        <v>6552570.4369780915</v>
      </c>
    </row>
    <row r="381" spans="1:22" x14ac:dyDescent="0.25">
      <c r="A381" s="36">
        <v>372</v>
      </c>
      <c r="B381" s="35">
        <f t="shared" si="5"/>
        <v>228672437.66311884</v>
      </c>
      <c r="C381" s="35">
        <f>((Produção!C375*PreçoLivre!C377*(1-Painel!$B$8)-C$3-C$4-C$6)*(1-Painel!$E$7)-C$5+C$6)*C$7</f>
        <v>24753632.377685022</v>
      </c>
      <c r="D381" s="35">
        <f>((Produção!D375*PreçoLivre!D377*(1-Painel!$B$8)-D$3-D$4-D$6)*(1-Painel!$E$7)-D$5+D$6)*D$7</f>
        <v>21964815.229441565</v>
      </c>
      <c r="E381" s="35">
        <f>((Produção!E375*PreçoLivre!E377*(1-Painel!$B$8)-E$3-E$4-E$6)*(1-Painel!$E$7)-E$5+E$6)*E$7</f>
        <v>19929566.935659979</v>
      </c>
      <c r="F381" s="35">
        <f>((Produção!F375*PreçoLivre!F377*(1-Painel!$B$8)-F$3-F$4-F$6)*(1-Painel!$E$7)-F$5+F$6)*F$7</f>
        <v>17976303.345101796</v>
      </c>
      <c r="G381" s="35">
        <f>((Produção!G375*PreçoLivre!G377*(1-Painel!$B$8)-G$3-G$4-G$6)*(1-Painel!$E$7)-G$5+G$6)*G$7</f>
        <v>16528599.366488006</v>
      </c>
      <c r="H381" s="35">
        <f>((Produção!H375*PreçoLivre!H377*(1-Painel!$B$8)-H$3-H$4-H$6)*(1-Painel!$E$7)-H$5+H$6)*H$7</f>
        <v>15135359.905363087</v>
      </c>
      <c r="I381" s="35">
        <f>((Produção!I375*PreçoLivre!I377*(1-Painel!$B$8)-I$3-I$4-I$6)*(1-Painel!$E$7)-I$5+I$6)*I$7</f>
        <v>14360212.237812726</v>
      </c>
      <c r="J381" s="35">
        <f>((Produção!J375*PreçoLivre!J377*(1-Painel!$B$8)-J$3-J$4-J$6)*(1-Painel!$E$7)-J$5+J$6)*J$7</f>
        <v>12556759.455584608</v>
      </c>
      <c r="K381" s="35">
        <f>((Produção!K375*PreçoLivre!K377*(1-Painel!$B$8)-K$3-K$4-K$6)*(1-Painel!$E$7)-K$5+K$6)*K$7</f>
        <v>12076161.486645998</v>
      </c>
      <c r="L381" s="35">
        <f>((Produção!L375*PreçoLivre!L377*(1-Painel!$B$8)-L$3-L$4-L$6)*(1-Painel!$E$7)-L$5+L$6)*L$7</f>
        <v>10829949.018540727</v>
      </c>
      <c r="M381" s="35">
        <f>((Produção!M375*PreçoLivre!M377*(1-Painel!$B$8)-M$3-M$4-M$6)*(1-Painel!$E$7)-M$5+M$6)*M$7</f>
        <v>9514519.7043700255</v>
      </c>
      <c r="N381" s="35">
        <f>((Produção!N375*PreçoLivre!N377*(1-Painel!$B$8)-N$3-N$4-N$6)*(1-Painel!$E$7)-N$5+N$6)*N$7</f>
        <v>8375935.680014004</v>
      </c>
      <c r="O381" s="35">
        <f>((Produção!O375*PreçoLivre!O377*(1-Painel!$B$8)-O$3-O$4-O$6)*(1-Painel!$E$7)-O$5+O$6)*O$7</f>
        <v>7870873.5977013176</v>
      </c>
      <c r="P381" s="35">
        <f>((Produção!P375*PreçoLivre!P377*(1-Painel!$B$8)-P$3-P$4-P$6)*(1-Painel!$E$7)-P$5+P$6)*P$7</f>
        <v>7067418.15491076</v>
      </c>
      <c r="Q381" s="35">
        <f>((Produção!Q375*PreçoLivre!Q377*(1-Painel!$B$8)-Q$3-Q$4-Q$6)*(1-Painel!$E$7)-Q$5+Q$6)*Q$7</f>
        <v>6318057.760106585</v>
      </c>
      <c r="R381" s="35">
        <f>((Produção!R375*PreçoLivre!R377*(1-Painel!$B$8)-R$3-R$4-R$6)*(1-Painel!$E$7)-R$5+R$6)*R$7</f>
        <v>5531402.6960190041</v>
      </c>
      <c r="S381" s="35">
        <f>((Produção!S375*PreçoLivre!S377*(1-Painel!$B$8)-S$3-S$4-S$6)*(1-Painel!$E$7)-S$5+S$6)*S$7</f>
        <v>4981234.8808185374</v>
      </c>
      <c r="T381" s="35">
        <f>((Produção!T375*PreçoLivre!T377*(1-Painel!$B$8)-T$3-T$4-T$6)*(1-Painel!$E$7)-T$5+T$6)*T$7</f>
        <v>4649045.7391527696</v>
      </c>
      <c r="U381" s="35">
        <f>((Produção!U375*PreçoLivre!U377*(1-Painel!$B$8)-U$3-U$4-U$6)*(1-Painel!$E$7)-U$5+U$6)*U$7</f>
        <v>4278048.0155753586</v>
      </c>
      <c r="V381" s="35">
        <f>((Produção!V375*PreçoLivre!V377*(1-Painel!$B$8)-V$3-V$4-V$6)*(1-Painel!$E$7)-V$5+V$6)*V$7</f>
        <v>3974542.0761269247</v>
      </c>
    </row>
    <row r="382" spans="1:22" x14ac:dyDescent="0.25">
      <c r="A382" s="36">
        <v>373</v>
      </c>
      <c r="B382" s="35">
        <f t="shared" si="5"/>
        <v>237104452.89470747</v>
      </c>
      <c r="C382" s="35">
        <f>((Produção!C376*PreçoLivre!C378*(1-Painel!$B$8)-C$3-C$4-C$6)*(1-Painel!$E$7)-C$5+C$6)*C$7</f>
        <v>23079798.796295181</v>
      </c>
      <c r="D382" s="35">
        <f>((Produção!D376*PreçoLivre!D378*(1-Painel!$B$8)-D$3-D$4-D$6)*(1-Painel!$E$7)-D$5+D$6)*D$7</f>
        <v>22037138.286039159</v>
      </c>
      <c r="E382" s="35">
        <f>((Produção!E376*PreçoLivre!E378*(1-Painel!$B$8)-E$3-E$4-E$6)*(1-Painel!$E$7)-E$5+E$6)*E$7</f>
        <v>19310548.352415495</v>
      </c>
      <c r="F382" s="35">
        <f>((Produção!F376*PreçoLivre!F378*(1-Painel!$B$8)-F$3-F$4-F$6)*(1-Painel!$E$7)-F$5+F$6)*F$7</f>
        <v>18626186.394901611</v>
      </c>
      <c r="G382" s="35">
        <f>((Produção!G376*PreçoLivre!G378*(1-Painel!$B$8)-G$3-G$4-G$6)*(1-Painel!$E$7)-G$5+G$6)*G$7</f>
        <v>17032249.190178558</v>
      </c>
      <c r="H382" s="35">
        <f>((Produção!H376*PreçoLivre!H378*(1-Painel!$B$8)-H$3-H$4-H$6)*(1-Painel!$E$7)-H$5+H$6)*H$7</f>
        <v>16164109.761275617</v>
      </c>
      <c r="I382" s="35">
        <f>((Produção!I376*PreçoLivre!I378*(1-Painel!$B$8)-I$3-I$4-I$6)*(1-Painel!$E$7)-I$5+I$6)*I$7</f>
        <v>14862721.936189994</v>
      </c>
      <c r="J382" s="35">
        <f>((Produção!J376*PreçoLivre!J378*(1-Painel!$B$8)-J$3-J$4-J$6)*(1-Painel!$E$7)-J$5+J$6)*J$7</f>
        <v>13379259.892900549</v>
      </c>
      <c r="K382" s="35">
        <f>((Produção!K376*PreçoLivre!K378*(1-Painel!$B$8)-K$3-K$4-K$6)*(1-Painel!$E$7)-K$5+K$6)*K$7</f>
        <v>12924531.969418729</v>
      </c>
      <c r="L382" s="35">
        <f>((Produção!L376*PreçoLivre!L378*(1-Painel!$B$8)-L$3-L$4-L$6)*(1-Painel!$E$7)-L$5+L$6)*L$7</f>
        <v>11107225.799605766</v>
      </c>
      <c r="M382" s="35">
        <f>((Produção!M376*PreçoLivre!M378*(1-Painel!$B$8)-M$3-M$4-M$6)*(1-Painel!$E$7)-M$5+M$6)*M$7</f>
        <v>10158674.525534617</v>
      </c>
      <c r="N382" s="35">
        <f>((Produção!N376*PreçoLivre!N378*(1-Painel!$B$8)-N$3-N$4-N$6)*(1-Painel!$E$7)-N$5+N$6)*N$7</f>
        <v>8770687.4849153049</v>
      </c>
      <c r="O382" s="35">
        <f>((Produção!O376*PreçoLivre!O378*(1-Painel!$B$8)-O$3-O$4-O$6)*(1-Painel!$E$7)-O$5+O$6)*O$7</f>
        <v>8267609.2278702352</v>
      </c>
      <c r="P382" s="35">
        <f>((Produção!P376*PreçoLivre!P378*(1-Painel!$B$8)-P$3-P$4-P$6)*(1-Painel!$E$7)-P$5+P$6)*P$7</f>
        <v>7629249.5889150733</v>
      </c>
      <c r="Q382" s="35">
        <f>((Produção!Q376*PreçoLivre!Q378*(1-Painel!$B$8)-Q$3-Q$4-Q$6)*(1-Painel!$E$7)-Q$5+Q$6)*Q$7</f>
        <v>6610332.4679760821</v>
      </c>
      <c r="R382" s="35">
        <f>((Produção!R376*PreçoLivre!R378*(1-Painel!$B$8)-R$3-R$4-R$6)*(1-Painel!$E$7)-R$5+R$6)*R$7</f>
        <v>6140682.780880793</v>
      </c>
      <c r="S382" s="35">
        <f>((Produção!S376*PreçoLivre!S378*(1-Painel!$B$8)-S$3-S$4-S$6)*(1-Painel!$E$7)-S$5+S$6)*S$7</f>
        <v>5784827.9574026447</v>
      </c>
      <c r="T382" s="35">
        <f>((Produção!T376*PreçoLivre!T378*(1-Painel!$B$8)-T$3-T$4-T$6)*(1-Painel!$E$7)-T$5+T$6)*T$7</f>
        <v>5572217.9842334902</v>
      </c>
      <c r="U382" s="35">
        <f>((Produção!U376*PreçoLivre!U378*(1-Painel!$B$8)-U$3-U$4-U$6)*(1-Painel!$E$7)-U$5+U$6)*U$7</f>
        <v>4985555.1184078725</v>
      </c>
      <c r="V382" s="35">
        <f>((Produção!V376*PreçoLivre!V378*(1-Painel!$B$8)-V$3-V$4-V$6)*(1-Painel!$E$7)-V$5+V$6)*V$7</f>
        <v>4660845.3793506548</v>
      </c>
    </row>
    <row r="383" spans="1:22" x14ac:dyDescent="0.25">
      <c r="A383" s="36">
        <v>374</v>
      </c>
      <c r="B383" s="35">
        <f t="shared" si="5"/>
        <v>198433514.18002665</v>
      </c>
      <c r="C383" s="35">
        <f>((Produção!C377*PreçoLivre!C379*(1-Painel!$B$8)-C$3-C$4-C$6)*(1-Painel!$E$7)-C$5+C$6)*C$7</f>
        <v>22056050.71253597</v>
      </c>
      <c r="D383" s="35">
        <f>((Produção!D377*PreçoLivre!D379*(1-Painel!$B$8)-D$3-D$4-D$6)*(1-Painel!$E$7)-D$5+D$6)*D$7</f>
        <v>18599705.147757169</v>
      </c>
      <c r="E383" s="35">
        <f>((Produção!E377*PreçoLivre!E379*(1-Painel!$B$8)-E$3-E$4-E$6)*(1-Painel!$E$7)-E$5+E$6)*E$7</f>
        <v>17342442.698636178</v>
      </c>
      <c r="F383" s="35">
        <f>((Produção!F377*PreçoLivre!F379*(1-Painel!$B$8)-F$3-F$4-F$6)*(1-Painel!$E$7)-F$5+F$6)*F$7</f>
        <v>15128044.939671015</v>
      </c>
      <c r="G383" s="35">
        <f>((Produção!G377*PreçoLivre!G379*(1-Painel!$B$8)-G$3-G$4-G$6)*(1-Painel!$E$7)-G$5+G$6)*G$7</f>
        <v>13729909.141213959</v>
      </c>
      <c r="H383" s="35">
        <f>((Produção!H377*PreçoLivre!H379*(1-Painel!$B$8)-H$3-H$4-H$6)*(1-Painel!$E$7)-H$5+H$6)*H$7</f>
        <v>13218959.559679821</v>
      </c>
      <c r="I383" s="35">
        <f>((Produção!I377*PreçoLivre!I379*(1-Painel!$B$8)-I$3-I$4-I$6)*(1-Painel!$E$7)-I$5+I$6)*I$7</f>
        <v>12198167.130427327</v>
      </c>
      <c r="J383" s="35">
        <f>((Produção!J377*PreçoLivre!J379*(1-Painel!$B$8)-J$3-J$4-J$6)*(1-Painel!$E$7)-J$5+J$6)*J$7</f>
        <v>10759015.017764505</v>
      </c>
      <c r="K383" s="35">
        <f>((Produção!K377*PreçoLivre!K379*(1-Painel!$B$8)-K$3-K$4-K$6)*(1-Painel!$E$7)-K$5+K$6)*K$7</f>
        <v>10004373.274108676</v>
      </c>
      <c r="L383" s="35">
        <f>((Produção!L377*PreçoLivre!L379*(1-Painel!$B$8)-L$3-L$4-L$6)*(1-Painel!$E$7)-L$5+L$6)*L$7</f>
        <v>8684011.2102118526</v>
      </c>
      <c r="M383" s="35">
        <f>((Produção!M377*PreçoLivre!M379*(1-Painel!$B$8)-M$3-M$4-M$6)*(1-Painel!$E$7)-M$5+M$6)*M$7</f>
        <v>8130070.3265648233</v>
      </c>
      <c r="N383" s="35">
        <f>((Produção!N377*PreçoLivre!N379*(1-Painel!$B$8)-N$3-N$4-N$6)*(1-Painel!$E$7)-N$5+N$6)*N$7</f>
        <v>7864446.7104337616</v>
      </c>
      <c r="O383" s="35">
        <f>((Produção!O377*PreçoLivre!O379*(1-Painel!$B$8)-O$3-O$4-O$6)*(1-Painel!$E$7)-O$5+O$6)*O$7</f>
        <v>7046307.3936419319</v>
      </c>
      <c r="P383" s="35">
        <f>((Produção!P377*PreçoLivre!P379*(1-Painel!$B$8)-P$3-P$4-P$6)*(1-Painel!$E$7)-P$5+P$6)*P$7</f>
        <v>6217591.5872634435</v>
      </c>
      <c r="Q383" s="35">
        <f>((Produção!Q377*PreçoLivre!Q379*(1-Painel!$B$8)-Q$3-Q$4-Q$6)*(1-Painel!$E$7)-Q$5+Q$6)*Q$7</f>
        <v>5553814.0069745798</v>
      </c>
      <c r="R383" s="35">
        <f>((Produção!R377*PreçoLivre!R379*(1-Painel!$B$8)-R$3-R$4-R$6)*(1-Painel!$E$7)-R$5+R$6)*R$7</f>
        <v>5031586.921320715</v>
      </c>
      <c r="S383" s="35">
        <f>((Produção!S377*PreçoLivre!S379*(1-Painel!$B$8)-S$3-S$4-S$6)*(1-Painel!$E$7)-S$5+S$6)*S$7</f>
        <v>4743474.5462251585</v>
      </c>
      <c r="T383" s="35">
        <f>((Produção!T377*PreçoLivre!T379*(1-Painel!$B$8)-T$3-T$4-T$6)*(1-Painel!$E$7)-T$5+T$6)*T$7</f>
        <v>4439155.0796775101</v>
      </c>
      <c r="U383" s="35">
        <f>((Produção!U377*PreçoLivre!U379*(1-Painel!$B$8)-U$3-U$4-U$6)*(1-Painel!$E$7)-U$5+U$6)*U$7</f>
        <v>4125007.6896328623</v>
      </c>
      <c r="V383" s="35">
        <f>((Produção!V377*PreçoLivre!V379*(1-Painel!$B$8)-V$3-V$4-V$6)*(1-Painel!$E$7)-V$5+V$6)*V$7</f>
        <v>3561381.0862854491</v>
      </c>
    </row>
    <row r="384" spans="1:22" x14ac:dyDescent="0.25">
      <c r="A384" s="36">
        <v>375</v>
      </c>
      <c r="B384" s="35">
        <f t="shared" si="5"/>
        <v>238290790.44527176</v>
      </c>
      <c r="C384" s="35">
        <f>((Produção!C378*PreçoLivre!C380*(1-Painel!$B$8)-C$3-C$4-C$6)*(1-Painel!$E$7)-C$5+C$6)*C$7</f>
        <v>23171475.053532116</v>
      </c>
      <c r="D384" s="35">
        <f>((Produção!D378*PreçoLivre!D380*(1-Painel!$B$8)-D$3-D$4-D$6)*(1-Painel!$E$7)-D$5+D$6)*D$7</f>
        <v>20454773.981815606</v>
      </c>
      <c r="E384" s="35">
        <f>((Produção!E378*PreçoLivre!E380*(1-Painel!$B$8)-E$3-E$4-E$6)*(1-Painel!$E$7)-E$5+E$6)*E$7</f>
        <v>19675581.219012637</v>
      </c>
      <c r="F384" s="35">
        <f>((Produção!F378*PreçoLivre!F380*(1-Painel!$B$8)-F$3-F$4-F$6)*(1-Painel!$E$7)-F$5+F$6)*F$7</f>
        <v>17299784.134801425</v>
      </c>
      <c r="G384" s="35">
        <f>((Produção!G378*PreçoLivre!G380*(1-Painel!$B$8)-G$3-G$4-G$6)*(1-Painel!$E$7)-G$5+G$6)*G$7</f>
        <v>16386721.938056706</v>
      </c>
      <c r="H384" s="35">
        <f>((Produção!H378*PreçoLivre!H380*(1-Painel!$B$8)-H$3-H$4-H$6)*(1-Painel!$E$7)-H$5+H$6)*H$7</f>
        <v>15218155.957040535</v>
      </c>
      <c r="I384" s="35">
        <f>((Produção!I378*PreçoLivre!I380*(1-Painel!$B$8)-I$3-I$4-I$6)*(1-Painel!$E$7)-I$5+I$6)*I$7</f>
        <v>14444941.162964182</v>
      </c>
      <c r="J384" s="35">
        <f>((Produção!J378*PreçoLivre!J380*(1-Painel!$B$8)-J$3-J$4-J$6)*(1-Painel!$E$7)-J$5+J$6)*J$7</f>
        <v>13984012.081128903</v>
      </c>
      <c r="K384" s="35">
        <f>((Produção!K378*PreçoLivre!K380*(1-Painel!$B$8)-K$3-K$4-K$6)*(1-Painel!$E$7)-K$5+K$6)*K$7</f>
        <v>12444981.126463935</v>
      </c>
      <c r="L384" s="35">
        <f>((Produção!L378*PreçoLivre!L380*(1-Painel!$B$8)-L$3-L$4-L$6)*(1-Painel!$E$7)-L$5+L$6)*L$7</f>
        <v>11162539.983950404</v>
      </c>
      <c r="M384" s="35">
        <f>((Produção!M378*PreçoLivre!M380*(1-Painel!$B$8)-M$3-M$4-M$6)*(1-Painel!$E$7)-M$5+M$6)*M$7</f>
        <v>10229887.735735547</v>
      </c>
      <c r="N384" s="35">
        <f>((Produção!N378*PreçoLivre!N380*(1-Painel!$B$8)-N$3-N$4-N$6)*(1-Painel!$E$7)-N$5+N$6)*N$7</f>
        <v>9600473.2491958868</v>
      </c>
      <c r="O384" s="35">
        <f>((Produção!O378*PreçoLivre!O380*(1-Painel!$B$8)-O$3-O$4-O$6)*(1-Painel!$E$7)-O$5+O$6)*O$7</f>
        <v>8813583.4738719016</v>
      </c>
      <c r="P384" s="35">
        <f>((Produção!P378*PreçoLivre!P380*(1-Painel!$B$8)-P$3-P$4-P$6)*(1-Painel!$E$7)-P$5+P$6)*P$7</f>
        <v>8485243.8360939268</v>
      </c>
      <c r="Q384" s="35">
        <f>((Produção!Q378*PreçoLivre!Q380*(1-Painel!$B$8)-Q$3-Q$4-Q$6)*(1-Painel!$E$7)-Q$5+Q$6)*Q$7</f>
        <v>7743791.0042085145</v>
      </c>
      <c r="R384" s="35">
        <f>((Produção!R378*PreçoLivre!R380*(1-Painel!$B$8)-R$3-R$4-R$6)*(1-Painel!$E$7)-R$5+R$6)*R$7</f>
        <v>6945484.2777488027</v>
      </c>
      <c r="S384" s="35">
        <f>((Produção!S378*PreçoLivre!S380*(1-Painel!$B$8)-S$3-S$4-S$6)*(1-Painel!$E$7)-S$5+S$6)*S$7</f>
        <v>6573379.5434977179</v>
      </c>
      <c r="T384" s="35">
        <f>((Produção!T378*PreçoLivre!T380*(1-Painel!$B$8)-T$3-T$4-T$6)*(1-Painel!$E$7)-T$5+T$6)*T$7</f>
        <v>5725423.2810147237</v>
      </c>
      <c r="U384" s="35">
        <f>((Produção!U378*PreçoLivre!U380*(1-Painel!$B$8)-U$3-U$4-U$6)*(1-Painel!$E$7)-U$5+U$6)*U$7</f>
        <v>5264592.0564728836</v>
      </c>
      <c r="V384" s="35">
        <f>((Produção!V378*PreçoLivre!V380*(1-Painel!$B$8)-V$3-V$4-V$6)*(1-Painel!$E$7)-V$5+V$6)*V$7</f>
        <v>4665965.3486654535</v>
      </c>
    </row>
    <row r="385" spans="1:22" x14ac:dyDescent="0.25">
      <c r="A385" s="36">
        <v>376</v>
      </c>
      <c r="B385" s="35">
        <f t="shared" si="5"/>
        <v>230536455.1238713</v>
      </c>
      <c r="C385" s="35">
        <f>((Produção!C379*PreçoLivre!C381*(1-Painel!$B$8)-C$3-C$4-C$6)*(1-Painel!$E$7)-C$5+C$6)*C$7</f>
        <v>23771625.440656763</v>
      </c>
      <c r="D385" s="35">
        <f>((Produção!D379*PreçoLivre!D381*(1-Painel!$B$8)-D$3-D$4-D$6)*(1-Painel!$E$7)-D$5+D$6)*D$7</f>
        <v>21663653.39521822</v>
      </c>
      <c r="E385" s="35">
        <f>((Produção!E379*PreçoLivre!E381*(1-Painel!$B$8)-E$3-E$4-E$6)*(1-Painel!$E$7)-E$5+E$6)*E$7</f>
        <v>19922986.891892001</v>
      </c>
      <c r="F385" s="35">
        <f>((Produção!F379*PreçoLivre!F381*(1-Painel!$B$8)-F$3-F$4-F$6)*(1-Painel!$E$7)-F$5+F$6)*F$7</f>
        <v>18737057.72394307</v>
      </c>
      <c r="G385" s="35">
        <f>((Produção!G379*PreçoLivre!G381*(1-Painel!$B$8)-G$3-G$4-G$6)*(1-Painel!$E$7)-G$5+G$6)*G$7</f>
        <v>17035476.20166875</v>
      </c>
      <c r="H385" s="35">
        <f>((Produção!H379*PreçoLivre!H381*(1-Painel!$B$8)-H$3-H$4-H$6)*(1-Painel!$E$7)-H$5+H$6)*H$7</f>
        <v>15342235.821084384</v>
      </c>
      <c r="I385" s="35">
        <f>((Produção!I379*PreçoLivre!I381*(1-Painel!$B$8)-I$3-I$4-I$6)*(1-Painel!$E$7)-I$5+I$6)*I$7</f>
        <v>14790244.95471479</v>
      </c>
      <c r="J385" s="35">
        <f>((Produção!J379*PreçoLivre!J381*(1-Painel!$B$8)-J$3-J$4-J$6)*(1-Painel!$E$7)-J$5+J$6)*J$7</f>
        <v>12431395.893744385</v>
      </c>
      <c r="K385" s="35">
        <f>((Produção!K379*PreçoLivre!K381*(1-Painel!$B$8)-K$3-K$4-K$6)*(1-Painel!$E$7)-K$5+K$6)*K$7</f>
        <v>11381362.532517757</v>
      </c>
      <c r="L385" s="35">
        <f>((Produção!L379*PreçoLivre!L381*(1-Painel!$B$8)-L$3-L$4-L$6)*(1-Painel!$E$7)-L$5+L$6)*L$7</f>
        <v>9992667.5182518698</v>
      </c>
      <c r="M385" s="35">
        <f>((Produção!M379*PreçoLivre!M381*(1-Painel!$B$8)-M$3-M$4-M$6)*(1-Painel!$E$7)-M$5+M$6)*M$7</f>
        <v>8765385.2986059431</v>
      </c>
      <c r="N385" s="35">
        <f>((Produção!N379*PreçoLivre!N381*(1-Painel!$B$8)-N$3-N$4-N$6)*(1-Painel!$E$7)-N$5+N$6)*N$7</f>
        <v>8099436.0938628456</v>
      </c>
      <c r="O385" s="35">
        <f>((Produção!O379*PreçoLivre!O381*(1-Painel!$B$8)-O$3-O$4-O$6)*(1-Painel!$E$7)-O$5+O$6)*O$7</f>
        <v>7368510.4239675794</v>
      </c>
      <c r="P385" s="35">
        <f>((Produção!P379*PreçoLivre!P381*(1-Painel!$B$8)-P$3-P$4-P$6)*(1-Painel!$E$7)-P$5+P$6)*P$7</f>
        <v>6675475.38188239</v>
      </c>
      <c r="Q385" s="35">
        <f>((Produção!Q379*PreçoLivre!Q381*(1-Painel!$B$8)-Q$3-Q$4-Q$6)*(1-Painel!$E$7)-Q$5+Q$6)*Q$7</f>
        <v>6790659.4175030189</v>
      </c>
      <c r="R385" s="35">
        <f>((Produção!R379*PreçoLivre!R381*(1-Painel!$B$8)-R$3-R$4-R$6)*(1-Painel!$E$7)-R$5+R$6)*R$7</f>
        <v>6280361.0729395784</v>
      </c>
      <c r="S385" s="35">
        <f>((Produção!S379*PreçoLivre!S381*(1-Painel!$B$8)-S$3-S$4-S$6)*(1-Painel!$E$7)-S$5+S$6)*S$7</f>
        <v>5641798.4921918176</v>
      </c>
      <c r="T385" s="35">
        <f>((Produção!T379*PreçoLivre!T381*(1-Painel!$B$8)-T$3-T$4-T$6)*(1-Painel!$E$7)-T$5+T$6)*T$7</f>
        <v>5554184.2477077786</v>
      </c>
      <c r="U385" s="35">
        <f>((Produção!U379*PreçoLivre!U381*(1-Painel!$B$8)-U$3-U$4-U$6)*(1-Painel!$E$7)-U$5+U$6)*U$7</f>
        <v>5205259.1473403517</v>
      </c>
      <c r="V385" s="35">
        <f>((Produção!V379*PreçoLivre!V381*(1-Painel!$B$8)-V$3-V$4-V$6)*(1-Painel!$E$7)-V$5+V$6)*V$7</f>
        <v>5086679.1741780154</v>
      </c>
    </row>
    <row r="386" spans="1:22" x14ac:dyDescent="0.25">
      <c r="A386" s="36">
        <v>377</v>
      </c>
      <c r="B386" s="35">
        <f t="shared" si="5"/>
        <v>217362346.50331011</v>
      </c>
      <c r="C386" s="35">
        <f>((Produção!C380*PreçoLivre!C382*(1-Painel!$B$8)-C$3-C$4-C$6)*(1-Painel!$E$7)-C$5+C$6)*C$7</f>
        <v>21491689.739132337</v>
      </c>
      <c r="D386" s="35">
        <f>((Produção!D380*PreçoLivre!D382*(1-Painel!$B$8)-D$3-D$4-D$6)*(1-Painel!$E$7)-D$5+D$6)*D$7</f>
        <v>20260276.262999013</v>
      </c>
      <c r="E386" s="35">
        <f>((Produção!E380*PreçoLivre!E382*(1-Painel!$B$8)-E$3-E$4-E$6)*(1-Painel!$E$7)-E$5+E$6)*E$7</f>
        <v>19443511.626022372</v>
      </c>
      <c r="F386" s="35">
        <f>((Produção!F380*PreçoLivre!F382*(1-Painel!$B$8)-F$3-F$4-F$6)*(1-Painel!$E$7)-F$5+F$6)*F$7</f>
        <v>17203473.787101045</v>
      </c>
      <c r="G386" s="35">
        <f>((Produção!G380*PreçoLivre!G382*(1-Painel!$B$8)-G$3-G$4-G$6)*(1-Painel!$E$7)-G$5+G$6)*G$7</f>
        <v>15243769.446506884</v>
      </c>
      <c r="H386" s="35">
        <f>((Produção!H380*PreçoLivre!H382*(1-Painel!$B$8)-H$3-H$4-H$6)*(1-Painel!$E$7)-H$5+H$6)*H$7</f>
        <v>14247290.350098439</v>
      </c>
      <c r="I386" s="35">
        <f>((Produção!I380*PreçoLivre!I382*(1-Painel!$B$8)-I$3-I$4-I$6)*(1-Painel!$E$7)-I$5+I$6)*I$7</f>
        <v>12570447.870779764</v>
      </c>
      <c r="J386" s="35">
        <f>((Produção!J380*PreçoLivre!J382*(1-Painel!$B$8)-J$3-J$4-J$6)*(1-Painel!$E$7)-J$5+J$6)*J$7</f>
        <v>11679564.981840143</v>
      </c>
      <c r="K386" s="35">
        <f>((Produção!K380*PreçoLivre!K382*(1-Painel!$B$8)-K$3-K$4-K$6)*(1-Painel!$E$7)-K$5+K$6)*K$7</f>
        <v>10928253.416211</v>
      </c>
      <c r="L386" s="35">
        <f>((Produção!L380*PreçoLivre!L382*(1-Painel!$B$8)-L$3-L$4-L$6)*(1-Painel!$E$7)-L$5+L$6)*L$7</f>
        <v>9832376.4719842467</v>
      </c>
      <c r="M386" s="35">
        <f>((Produção!M380*PreçoLivre!M382*(1-Painel!$B$8)-M$3-M$4-M$6)*(1-Painel!$E$7)-M$5+M$6)*M$7</f>
        <v>9330592.2722632531</v>
      </c>
      <c r="N386" s="35">
        <f>((Produção!N380*PreçoLivre!N382*(1-Painel!$B$8)-N$3-N$4-N$6)*(1-Painel!$E$7)-N$5+N$6)*N$7</f>
        <v>8715216.4200897515</v>
      </c>
      <c r="O386" s="35">
        <f>((Produção!O380*PreçoLivre!O382*(1-Painel!$B$8)-O$3-O$4-O$6)*(1-Painel!$E$7)-O$5+O$6)*O$7</f>
        <v>8205850.9284808608</v>
      </c>
      <c r="P386" s="35">
        <f>((Produção!P380*PreçoLivre!P382*(1-Painel!$B$8)-P$3-P$4-P$6)*(1-Painel!$E$7)-P$5+P$6)*P$7</f>
        <v>7267860.8538735379</v>
      </c>
      <c r="Q386" s="35">
        <f>((Produção!Q380*PreçoLivre!Q382*(1-Painel!$B$8)-Q$3-Q$4-Q$6)*(1-Painel!$E$7)-Q$5+Q$6)*Q$7</f>
        <v>6535513.79345698</v>
      </c>
      <c r="R386" s="35">
        <f>((Produção!R380*PreçoLivre!R382*(1-Painel!$B$8)-R$3-R$4-R$6)*(1-Painel!$E$7)-R$5+R$6)*R$7</f>
        <v>6003668.17212696</v>
      </c>
      <c r="S386" s="35">
        <f>((Produção!S380*PreçoLivre!S382*(1-Painel!$B$8)-S$3-S$4-S$6)*(1-Painel!$E$7)-S$5+S$6)*S$7</f>
        <v>5159633.7806638926</v>
      </c>
      <c r="T386" s="35">
        <f>((Produção!T380*PreçoLivre!T382*(1-Painel!$B$8)-T$3-T$4-T$6)*(1-Painel!$E$7)-T$5+T$6)*T$7</f>
        <v>4759704.8524738289</v>
      </c>
      <c r="U386" s="35">
        <f>((Produção!U380*PreçoLivre!U382*(1-Painel!$B$8)-U$3-U$4-U$6)*(1-Painel!$E$7)-U$5+U$6)*U$7</f>
        <v>4409061.6385538988</v>
      </c>
      <c r="V386" s="35">
        <f>((Produção!V380*PreçoLivre!V382*(1-Painel!$B$8)-V$3-V$4-V$6)*(1-Painel!$E$7)-V$5+V$6)*V$7</f>
        <v>4074589.8386519263</v>
      </c>
    </row>
    <row r="387" spans="1:22" x14ac:dyDescent="0.25">
      <c r="A387" s="36">
        <v>378</v>
      </c>
      <c r="B387" s="35">
        <f t="shared" si="5"/>
        <v>208100431.1138407</v>
      </c>
      <c r="C387" s="35">
        <f>((Produção!C381*PreçoLivre!C383*(1-Painel!$B$8)-C$3-C$4-C$6)*(1-Painel!$E$7)-C$5+C$6)*C$7</f>
        <v>21793551.512221839</v>
      </c>
      <c r="D387" s="35">
        <f>((Produção!D381*PreçoLivre!D383*(1-Painel!$B$8)-D$3-D$4-D$6)*(1-Painel!$E$7)-D$5+D$6)*D$7</f>
        <v>19822813.656711746</v>
      </c>
      <c r="E387" s="35">
        <f>((Produção!E381*PreçoLivre!E383*(1-Painel!$B$8)-E$3-E$4-E$6)*(1-Painel!$E$7)-E$5+E$6)*E$7</f>
        <v>17412429.964584377</v>
      </c>
      <c r="F387" s="35">
        <f>((Produção!F381*PreçoLivre!F383*(1-Painel!$B$8)-F$3-F$4-F$6)*(1-Painel!$E$7)-F$5+F$6)*F$7</f>
        <v>17125974.705351125</v>
      </c>
      <c r="G387" s="35">
        <f>((Produção!G381*PreçoLivre!G383*(1-Painel!$B$8)-G$3-G$4-G$6)*(1-Painel!$E$7)-G$5+G$6)*G$7</f>
        <v>14788075.221801756</v>
      </c>
      <c r="H387" s="35">
        <f>((Produção!H381*PreçoLivre!H383*(1-Painel!$B$8)-H$3-H$4-H$6)*(1-Painel!$E$7)-H$5+H$6)*H$7</f>
        <v>12543582.05415429</v>
      </c>
      <c r="I387" s="35">
        <f>((Produção!I381*PreçoLivre!I383*(1-Painel!$B$8)-I$3-I$4-I$6)*(1-Painel!$E$7)-I$5+I$6)*I$7</f>
        <v>11567384.029894765</v>
      </c>
      <c r="J387" s="35">
        <f>((Produção!J381*PreçoLivre!J383*(1-Painel!$B$8)-J$3-J$4-J$6)*(1-Painel!$E$7)-J$5+J$6)*J$7</f>
        <v>11285539.516173081</v>
      </c>
      <c r="K387" s="35">
        <f>((Produção!K381*PreçoLivre!K383*(1-Painel!$B$8)-K$3-K$4-K$6)*(1-Painel!$E$7)-K$5+K$6)*K$7</f>
        <v>10392602.955834957</v>
      </c>
      <c r="L387" s="35">
        <f>((Produção!L381*PreçoLivre!L383*(1-Painel!$B$8)-L$3-L$4-L$6)*(1-Painel!$E$7)-L$5+L$6)*L$7</f>
        <v>9534291.0869359393</v>
      </c>
      <c r="M387" s="35">
        <f>((Produção!M381*PreçoLivre!M383*(1-Painel!$B$8)-M$3-M$4-M$6)*(1-Painel!$E$7)-M$5+M$6)*M$7</f>
        <v>8559782.5161552895</v>
      </c>
      <c r="N387" s="35">
        <f>((Produção!N381*PreçoLivre!N383*(1-Painel!$B$8)-N$3-N$4-N$6)*(1-Painel!$E$7)-N$5+N$6)*N$7</f>
        <v>8150020.3964565136</v>
      </c>
      <c r="O387" s="35">
        <f>((Produção!O381*PreçoLivre!O383*(1-Painel!$B$8)-O$3-O$4-O$6)*(1-Painel!$E$7)-O$5+O$6)*O$7</f>
        <v>7491294.2550645908</v>
      </c>
      <c r="P387" s="35">
        <f>((Produção!P381*PreçoLivre!P383*(1-Painel!$B$8)-P$3-P$4-P$6)*(1-Painel!$E$7)-P$5+P$6)*P$7</f>
        <v>6924160.6671353439</v>
      </c>
      <c r="Q387" s="35">
        <f>((Produção!Q381*PreçoLivre!Q383*(1-Painel!$B$8)-Q$3-Q$4-Q$6)*(1-Painel!$E$7)-Q$5+Q$6)*Q$7</f>
        <v>6702790.873454229</v>
      </c>
      <c r="R387" s="35">
        <f>((Produção!R381*PreçoLivre!R383*(1-Painel!$B$8)-R$3-R$4-R$6)*(1-Painel!$E$7)-R$5+R$6)*R$7</f>
        <v>5972529.2328704391</v>
      </c>
      <c r="S387" s="35">
        <f>((Produção!S381*PreçoLivre!S383*(1-Painel!$B$8)-S$3-S$4-S$6)*(1-Painel!$E$7)-S$5+S$6)*S$7</f>
        <v>5435536.4494307656</v>
      </c>
      <c r="T387" s="35">
        <f>((Produção!T381*PreçoLivre!T383*(1-Painel!$B$8)-T$3-T$4-T$6)*(1-Painel!$E$7)-T$5+T$6)*T$7</f>
        <v>4768416.4350783844</v>
      </c>
      <c r="U387" s="35">
        <f>((Produção!U381*PreçoLivre!U383*(1-Painel!$B$8)-U$3-U$4-U$6)*(1-Painel!$E$7)-U$5+U$6)*U$7</f>
        <v>4121082.240144847</v>
      </c>
      <c r="V387" s="35">
        <f>((Produção!V381*PreçoLivre!V383*(1-Painel!$B$8)-V$3-V$4-V$6)*(1-Painel!$E$7)-V$5+V$6)*V$7</f>
        <v>3708573.344386389</v>
      </c>
    </row>
    <row r="388" spans="1:22" x14ac:dyDescent="0.25">
      <c r="A388" s="36">
        <v>379</v>
      </c>
      <c r="B388" s="35">
        <f t="shared" si="5"/>
        <v>248722121.88589627</v>
      </c>
      <c r="C388" s="35">
        <f>((Produção!C382*PreçoLivre!C384*(1-Painel!$B$8)-C$3-C$4-C$6)*(1-Painel!$E$7)-C$5+C$6)*C$7</f>
        <v>23675819.399943989</v>
      </c>
      <c r="D388" s="35">
        <f>((Produção!D382*PreçoLivre!D384*(1-Painel!$B$8)-D$3-D$4-D$6)*(1-Painel!$E$7)-D$5+D$6)*D$7</f>
        <v>22447436.566177588</v>
      </c>
      <c r="E388" s="35">
        <f>((Produção!E382*PreçoLivre!E384*(1-Painel!$B$8)-E$3-E$4-E$6)*(1-Painel!$E$7)-E$5+E$6)*E$7</f>
        <v>19813348.075830858</v>
      </c>
      <c r="F388" s="35">
        <f>((Produção!F382*PreçoLivre!F384*(1-Painel!$B$8)-F$3-F$4-F$6)*(1-Painel!$E$7)-F$5+F$6)*F$7</f>
        <v>19146910.963978913</v>
      </c>
      <c r="G388" s="35">
        <f>((Produção!G382*PreçoLivre!G384*(1-Painel!$B$8)-G$3-G$4-G$6)*(1-Painel!$E$7)-G$5+G$6)*G$7</f>
        <v>17500316.645047877</v>
      </c>
      <c r="H388" s="35">
        <f>((Produção!H382*PreçoLivre!H384*(1-Painel!$B$8)-H$3-H$4-H$6)*(1-Painel!$E$7)-H$5+H$6)*H$7</f>
        <v>15973306.747501513</v>
      </c>
      <c r="I388" s="35">
        <f>((Produção!I382*PreçoLivre!I384*(1-Painel!$B$8)-I$3-I$4-I$6)*(1-Painel!$E$7)-I$5+I$6)*I$7</f>
        <v>14572083.499560082</v>
      </c>
      <c r="J388" s="35">
        <f>((Produção!J382*PreçoLivre!J384*(1-Painel!$B$8)-J$3-J$4-J$6)*(1-Painel!$E$7)-J$5+J$6)*J$7</f>
        <v>14474889.889490109</v>
      </c>
      <c r="K388" s="35">
        <f>((Produção!K382*PreçoLivre!K384*(1-Painel!$B$8)-K$3-K$4-K$6)*(1-Painel!$E$7)-K$5+K$6)*K$7</f>
        <v>12797827.155741522</v>
      </c>
      <c r="L388" s="35">
        <f>((Produção!L382*PreçoLivre!L384*(1-Painel!$B$8)-L$3-L$4-L$6)*(1-Painel!$E$7)-L$5+L$6)*L$7</f>
        <v>11366241.051444877</v>
      </c>
      <c r="M388" s="35">
        <f>((Produção!M382*PreçoLivre!M384*(1-Painel!$B$8)-M$3-M$4-M$6)*(1-Painel!$E$7)-M$5+M$6)*M$7</f>
        <v>10694152.058725944</v>
      </c>
      <c r="N388" s="35">
        <f>((Produção!N382*PreçoLivre!N384*(1-Painel!$B$8)-N$3-N$4-N$6)*(1-Painel!$E$7)-N$5+N$6)*N$7</f>
        <v>10191749.416221708</v>
      </c>
      <c r="O388" s="35">
        <f>((Produção!O382*PreçoLivre!O384*(1-Painel!$B$8)-O$3-O$4-O$6)*(1-Painel!$E$7)-O$5+O$6)*O$7</f>
        <v>9212744.743177468</v>
      </c>
      <c r="P388" s="35">
        <f>((Produção!P382*PreçoLivre!P384*(1-Painel!$B$8)-P$3-P$4-P$6)*(1-Painel!$E$7)-P$5+P$6)*P$7</f>
        <v>8810600.7427135035</v>
      </c>
      <c r="Q388" s="35">
        <f>((Produção!Q382*PreçoLivre!Q384*(1-Painel!$B$8)-Q$3-Q$4-Q$6)*(1-Painel!$E$7)-Q$5+Q$6)*Q$7</f>
        <v>7931266.3842431176</v>
      </c>
      <c r="R388" s="35">
        <f>((Produção!R382*PreçoLivre!R384*(1-Painel!$B$8)-R$3-R$4-R$6)*(1-Painel!$E$7)-R$5+R$6)*R$7</f>
        <v>7308137.1070670811</v>
      </c>
      <c r="S388" s="35">
        <f>((Produção!S382*PreçoLivre!S384*(1-Painel!$B$8)-S$3-S$4-S$6)*(1-Painel!$E$7)-S$5+S$6)*S$7</f>
        <v>6500567.027011876</v>
      </c>
      <c r="T388" s="35">
        <f>((Produção!T382*PreçoLivre!T384*(1-Painel!$B$8)-T$3-T$4-T$6)*(1-Painel!$E$7)-T$5+T$6)*T$7</f>
        <v>5812793.3283205088</v>
      </c>
      <c r="U388" s="35">
        <f>((Produção!U382*PreçoLivre!U384*(1-Painel!$B$8)-U$3-U$4-U$6)*(1-Painel!$E$7)-U$5+U$6)*U$7</f>
        <v>5570202.6059221495</v>
      </c>
      <c r="V388" s="35">
        <f>((Produção!V382*PreçoLivre!V384*(1-Painel!$B$8)-V$3-V$4-V$6)*(1-Painel!$E$7)-V$5+V$6)*V$7</f>
        <v>4921728.4777755551</v>
      </c>
    </row>
    <row r="389" spans="1:22" x14ac:dyDescent="0.25">
      <c r="A389" s="36">
        <v>380</v>
      </c>
      <c r="B389" s="35">
        <f t="shared" si="5"/>
        <v>230349326.07396248</v>
      </c>
      <c r="C389" s="35">
        <f>((Produção!C383*PreçoLivre!C385*(1-Painel!$B$8)-C$3-C$4-C$6)*(1-Painel!$E$7)-C$5+C$6)*C$7</f>
        <v>23950345.364062008</v>
      </c>
      <c r="D389" s="35">
        <f>((Produção!D383*PreçoLivre!D385*(1-Painel!$B$8)-D$3-D$4-D$6)*(1-Painel!$E$7)-D$5+D$6)*D$7</f>
        <v>22508024.838825937</v>
      </c>
      <c r="E389" s="35">
        <f>((Produção!E383*PreçoLivre!E385*(1-Painel!$B$8)-E$3-E$4-E$6)*(1-Painel!$E$7)-E$5+E$6)*E$7</f>
        <v>20195106.996526897</v>
      </c>
      <c r="F389" s="35">
        <f>((Produção!F383*PreçoLivre!F385*(1-Painel!$B$8)-F$3-F$4-F$6)*(1-Painel!$E$7)-F$5+F$6)*F$7</f>
        <v>18698568.635871436</v>
      </c>
      <c r="G389" s="35">
        <f>((Produção!G383*PreçoLivre!G385*(1-Painel!$B$8)-G$3-G$4-G$6)*(1-Painel!$E$7)-G$5+G$6)*G$7</f>
        <v>17243465.184712928</v>
      </c>
      <c r="H389" s="35">
        <f>((Produção!H383*PreçoLivre!H385*(1-Painel!$B$8)-H$3-H$4-H$6)*(1-Painel!$E$7)-H$5+H$6)*H$7</f>
        <v>15777623.216499664</v>
      </c>
      <c r="I389" s="35">
        <f>((Produção!I383*PreçoLivre!I385*(1-Painel!$B$8)-I$3-I$4-I$6)*(1-Painel!$E$7)-I$5+I$6)*I$7</f>
        <v>14078777.750432355</v>
      </c>
      <c r="J389" s="35">
        <f>((Produção!J383*PreçoLivre!J385*(1-Painel!$B$8)-J$3-J$4-J$6)*(1-Painel!$E$7)-J$5+J$6)*J$7</f>
        <v>13361993.042801363</v>
      </c>
      <c r="K389" s="35">
        <f>((Produção!K383*PreçoLivre!K385*(1-Painel!$B$8)-K$3-K$4-K$6)*(1-Painel!$E$7)-K$5+K$6)*K$7</f>
        <v>11570123.602542052</v>
      </c>
      <c r="L389" s="35">
        <f>((Produção!L383*PreçoLivre!L385*(1-Painel!$B$8)-L$3-L$4-L$6)*(1-Painel!$E$7)-L$5+L$6)*L$7</f>
        <v>9724725.5638418272</v>
      </c>
      <c r="M389" s="35">
        <f>((Produção!M383*PreçoLivre!M385*(1-Painel!$B$8)-M$3-M$4-M$6)*(1-Painel!$E$7)-M$5+M$6)*M$7</f>
        <v>9148741.3420362193</v>
      </c>
      <c r="N389" s="35">
        <f>((Produção!N383*PreçoLivre!N385*(1-Painel!$B$8)-N$3-N$4-N$6)*(1-Painel!$E$7)-N$5+N$6)*N$7</f>
        <v>8371155.8483519768</v>
      </c>
      <c r="O389" s="35">
        <f>((Produção!O383*PreçoLivre!O385*(1-Painel!$B$8)-O$3-O$4-O$6)*(1-Painel!$E$7)-O$5+O$6)*O$7</f>
        <v>7840663.9119039429</v>
      </c>
      <c r="P389" s="35">
        <f>((Produção!P383*PreçoLivre!P385*(1-Painel!$B$8)-P$3-P$4-P$6)*(1-Painel!$E$7)-P$5+P$6)*P$7</f>
        <v>6766016.2497628387</v>
      </c>
      <c r="Q389" s="35">
        <f>((Produção!Q383*PreçoLivre!Q385*(1-Painel!$B$8)-Q$3-Q$4-Q$6)*(1-Painel!$E$7)-Q$5+Q$6)*Q$7</f>
        <v>6241454.7154139839</v>
      </c>
      <c r="R389" s="35">
        <f>((Produção!R383*PreçoLivre!R385*(1-Painel!$B$8)-R$3-R$4-R$6)*(1-Painel!$E$7)-R$5+R$6)*R$7</f>
        <v>5687784.5779382177</v>
      </c>
      <c r="S389" s="35">
        <f>((Produção!S383*PreçoLivre!S385*(1-Painel!$B$8)-S$3-S$4-S$6)*(1-Painel!$E$7)-S$5+S$6)*S$7</f>
        <v>4968700.8102741353</v>
      </c>
      <c r="T389" s="35">
        <f>((Produção!T383*PreçoLivre!T385*(1-Painel!$B$8)-T$3-T$4-T$6)*(1-Painel!$E$7)-T$5+T$6)*T$7</f>
        <v>4940865.83800097</v>
      </c>
      <c r="U389" s="35">
        <f>((Produção!U383*PreçoLivre!U385*(1-Painel!$B$8)-U$3-U$4-U$6)*(1-Painel!$E$7)-U$5+U$6)*U$7</f>
        <v>4801052.1298350049</v>
      </c>
      <c r="V389" s="35">
        <f>((Produção!V383*PreçoLivre!V385*(1-Painel!$B$8)-V$3-V$4-V$6)*(1-Painel!$E$7)-V$5+V$6)*V$7</f>
        <v>4474136.4543287111</v>
      </c>
    </row>
    <row r="390" spans="1:22" x14ac:dyDescent="0.25">
      <c r="A390" s="36">
        <v>381</v>
      </c>
      <c r="B390" s="35">
        <f t="shared" si="5"/>
        <v>225950680.12390396</v>
      </c>
      <c r="C390" s="35">
        <f>((Produção!C384*PreçoLivre!C386*(1-Painel!$B$8)-C$3-C$4-C$6)*(1-Painel!$E$7)-C$5+C$6)*C$7</f>
        <v>23785747.501839157</v>
      </c>
      <c r="D390" s="35">
        <f>((Produção!D384*PreçoLivre!D386*(1-Painel!$B$8)-D$3-D$4-D$6)*(1-Painel!$E$7)-D$5+D$6)*D$7</f>
        <v>22055557.59328765</v>
      </c>
      <c r="E390" s="35">
        <f>((Produção!E384*PreçoLivre!E386*(1-Painel!$B$8)-E$3-E$4-E$6)*(1-Painel!$E$7)-E$5+E$6)*E$7</f>
        <v>20788286.018531762</v>
      </c>
      <c r="F390" s="35">
        <f>((Produção!F384*PreçoLivre!F386*(1-Painel!$B$8)-F$3-F$4-F$6)*(1-Painel!$E$7)-F$5+F$6)*F$7</f>
        <v>18523752.606604744</v>
      </c>
      <c r="G390" s="35">
        <f>((Produção!G384*PreçoLivre!G386*(1-Painel!$B$8)-G$3-G$4-G$6)*(1-Painel!$E$7)-G$5+G$6)*G$7</f>
        <v>16692821.128356284</v>
      </c>
      <c r="H390" s="35">
        <f>((Produção!H384*PreçoLivre!H386*(1-Painel!$B$8)-H$3-H$4-H$6)*(1-Painel!$E$7)-H$5+H$6)*H$7</f>
        <v>14395465.183215432</v>
      </c>
      <c r="I390" s="35">
        <f>((Produção!I384*PreçoLivre!I386*(1-Painel!$B$8)-I$3-I$4-I$6)*(1-Painel!$E$7)-I$5+I$6)*I$7</f>
        <v>12805250.106204526</v>
      </c>
      <c r="J390" s="35">
        <f>((Produção!J384*PreçoLivre!J386*(1-Painel!$B$8)-J$3-J$4-J$6)*(1-Painel!$E$7)-J$5+J$6)*J$7</f>
        <v>11785819.648122743</v>
      </c>
      <c r="K390" s="35">
        <f>((Produção!K384*PreçoLivre!K386*(1-Painel!$B$8)-K$3-K$4-K$6)*(1-Painel!$E$7)-K$5+K$6)*K$7</f>
        <v>9996142.5000749957</v>
      </c>
      <c r="L390" s="35">
        <f>((Produção!L384*PreçoLivre!L386*(1-Painel!$B$8)-L$3-L$4-L$6)*(1-Painel!$E$7)-L$5+L$6)*L$7</f>
        <v>9293409.3850833904</v>
      </c>
      <c r="M390" s="35">
        <f>((Produção!M384*PreçoLivre!M386*(1-Painel!$B$8)-M$3-M$4-M$6)*(1-Painel!$E$7)-M$5+M$6)*M$7</f>
        <v>8665233.2356594596</v>
      </c>
      <c r="N390" s="35">
        <f>((Produção!N384*PreçoLivre!N386*(1-Painel!$B$8)-N$3-N$4-N$6)*(1-Painel!$E$7)-N$5+N$6)*N$7</f>
        <v>7549513.4370361362</v>
      </c>
      <c r="O390" s="35">
        <f>((Produção!O384*PreçoLivre!O386*(1-Painel!$B$8)-O$3-O$4-O$6)*(1-Painel!$E$7)-O$5+O$6)*O$7</f>
        <v>7036720.9660680825</v>
      </c>
      <c r="P390" s="35">
        <f>((Produção!P384*PreçoLivre!P386*(1-Painel!$B$8)-P$3-P$4-P$6)*(1-Painel!$E$7)-P$5+P$6)*P$7</f>
        <v>6889056.4840924293</v>
      </c>
      <c r="Q390" s="35">
        <f>((Produção!Q384*PreçoLivre!Q386*(1-Painel!$B$8)-Q$3-Q$4-Q$6)*(1-Painel!$E$7)-Q$5+Q$6)*Q$7</f>
        <v>6470327.7656703861</v>
      </c>
      <c r="R390" s="35">
        <f>((Produção!R384*PreçoLivre!R386*(1-Painel!$B$8)-R$3-R$4-R$6)*(1-Painel!$E$7)-R$5+R$6)*R$7</f>
        <v>6360366.9874458583</v>
      </c>
      <c r="S390" s="35">
        <f>((Produção!S384*PreçoLivre!S386*(1-Painel!$B$8)-S$3-S$4-S$6)*(1-Painel!$E$7)-S$5+S$6)*S$7</f>
        <v>6135115.7763212854</v>
      </c>
      <c r="T390" s="35">
        <f>((Produção!T384*PreçoLivre!T386*(1-Painel!$B$8)-T$3-T$4-T$6)*(1-Painel!$E$7)-T$5+T$6)*T$7</f>
        <v>5836910.65713921</v>
      </c>
      <c r="U390" s="35">
        <f>((Produção!U384*PreçoLivre!U386*(1-Painel!$B$8)-U$3-U$4-U$6)*(1-Painel!$E$7)-U$5+U$6)*U$7</f>
        <v>5463398.2587979091</v>
      </c>
      <c r="V390" s="35">
        <f>((Produção!V384*PreçoLivre!V386*(1-Painel!$B$8)-V$3-V$4-V$6)*(1-Painel!$E$7)-V$5+V$6)*V$7</f>
        <v>5421784.8843525294</v>
      </c>
    </row>
    <row r="391" spans="1:22" x14ac:dyDescent="0.25">
      <c r="A391" s="36">
        <v>382</v>
      </c>
      <c r="B391" s="35">
        <f t="shared" si="5"/>
        <v>215912996.45739838</v>
      </c>
      <c r="C391" s="35">
        <f>((Produção!C385*PreçoLivre!C387*(1-Painel!$B$8)-C$3-C$4-C$6)*(1-Painel!$E$7)-C$5+C$6)*C$7</f>
        <v>22197422.822507925</v>
      </c>
      <c r="D391" s="35">
        <f>((Produção!D385*PreçoLivre!D387*(1-Painel!$B$8)-D$3-D$4-D$6)*(1-Painel!$E$7)-D$5+D$6)*D$7</f>
        <v>20093662.685826328</v>
      </c>
      <c r="E391" s="35">
        <f>((Produção!E385*PreçoLivre!E387*(1-Painel!$B$8)-E$3-E$4-E$6)*(1-Painel!$E$7)-E$5+E$6)*E$7</f>
        <v>17596941.380896702</v>
      </c>
      <c r="F391" s="35">
        <f>((Produção!F385*PreçoLivre!F387*(1-Painel!$B$8)-F$3-F$4-F$6)*(1-Painel!$E$7)-F$5+F$6)*F$7</f>
        <v>16324794.247685274</v>
      </c>
      <c r="G391" s="35">
        <f>((Produção!G385*PreçoLivre!G387*(1-Painel!$B$8)-G$3-G$4-G$6)*(1-Painel!$E$7)-G$5+G$6)*G$7</f>
        <v>15330341.531331426</v>
      </c>
      <c r="H391" s="35">
        <f>((Produção!H385*PreçoLivre!H387*(1-Painel!$B$8)-H$3-H$4-H$6)*(1-Painel!$E$7)-H$5+H$6)*H$7</f>
        <v>13669511.392566187</v>
      </c>
      <c r="I391" s="35">
        <f>((Produção!I385*PreçoLivre!I387*(1-Painel!$B$8)-I$3-I$4-I$6)*(1-Painel!$E$7)-I$5+I$6)*I$7</f>
        <v>12447733.847855635</v>
      </c>
      <c r="J391" s="35">
        <f>((Produção!J385*PreçoLivre!J387*(1-Painel!$B$8)-J$3-J$4-J$6)*(1-Painel!$E$7)-J$5+J$6)*J$7</f>
        <v>11119610.80141007</v>
      </c>
      <c r="K391" s="35">
        <f>((Produção!K385*PreçoLivre!K387*(1-Painel!$B$8)-K$3-K$4-K$6)*(1-Painel!$E$7)-K$5+K$6)*K$7</f>
        <v>10364765.152457921</v>
      </c>
      <c r="L391" s="35">
        <f>((Produção!L385*PreçoLivre!L387*(1-Painel!$B$8)-L$3-L$4-L$6)*(1-Painel!$E$7)-L$5+L$6)*L$7</f>
        <v>9783998.9824344069</v>
      </c>
      <c r="M391" s="35">
        <f>((Produção!M385*PreçoLivre!M387*(1-Painel!$B$8)-M$3-M$4-M$6)*(1-Painel!$E$7)-M$5+M$6)*M$7</f>
        <v>9501415.9826733004</v>
      </c>
      <c r="N391" s="35">
        <f>((Produção!N385*PreçoLivre!N387*(1-Painel!$B$8)-N$3-N$4-N$6)*(1-Painel!$E$7)-N$5+N$6)*N$7</f>
        <v>9060850.9997886773</v>
      </c>
      <c r="O391" s="35">
        <f>((Produção!O385*PreçoLivre!O387*(1-Painel!$B$8)-O$3-O$4-O$6)*(1-Painel!$E$7)-O$5+O$6)*O$7</f>
        <v>8559783.5102897864</v>
      </c>
      <c r="P391" s="35">
        <f>((Produção!P385*PreçoLivre!P387*(1-Painel!$B$8)-P$3-P$4-P$6)*(1-Painel!$E$7)-P$5+P$6)*P$7</f>
        <v>7371127.8549647173</v>
      </c>
      <c r="Q391" s="35">
        <f>((Produção!Q385*PreçoLivre!Q387*(1-Painel!$B$8)-Q$3-Q$4-Q$6)*(1-Painel!$E$7)-Q$5+Q$6)*Q$7</f>
        <v>6419153.138011477</v>
      </c>
      <c r="R391" s="35">
        <f>((Produção!R385*PreçoLivre!R387*(1-Painel!$B$8)-R$3-R$4-R$6)*(1-Painel!$E$7)-R$5+R$6)*R$7</f>
        <v>5778870.074185661</v>
      </c>
      <c r="S391" s="35">
        <f>((Produção!S385*PreçoLivre!S387*(1-Painel!$B$8)-S$3-S$4-S$6)*(1-Painel!$E$7)-S$5+S$6)*S$7</f>
        <v>5628236.438358237</v>
      </c>
      <c r="T391" s="35">
        <f>((Produção!T385*PreçoLivre!T387*(1-Painel!$B$8)-T$3-T$4-T$6)*(1-Painel!$E$7)-T$5+T$6)*T$7</f>
        <v>5257933.0958700301</v>
      </c>
      <c r="U391" s="35">
        <f>((Produção!U385*PreçoLivre!U387*(1-Painel!$B$8)-U$3-U$4-U$6)*(1-Painel!$E$7)-U$5+U$6)*U$7</f>
        <v>4907398.211895274</v>
      </c>
      <c r="V391" s="35">
        <f>((Produção!V385*PreçoLivre!V387*(1-Painel!$B$8)-V$3-V$4-V$6)*(1-Painel!$E$7)-V$5+V$6)*V$7</f>
        <v>4499444.3063893933</v>
      </c>
    </row>
    <row r="392" spans="1:22" x14ac:dyDescent="0.25">
      <c r="A392" s="36">
        <v>383</v>
      </c>
      <c r="B392" s="35">
        <f t="shared" si="5"/>
        <v>205201442.67402941</v>
      </c>
      <c r="C392" s="35">
        <f>((Produção!C386*PreçoLivre!C388*(1-Painel!$B$8)-C$3-C$4-C$6)*(1-Painel!$E$7)-C$5+C$6)*C$7</f>
        <v>23319111.225618716</v>
      </c>
      <c r="D392" s="35">
        <f>((Produção!D386*PreçoLivre!D388*(1-Painel!$B$8)-D$3-D$4-D$6)*(1-Painel!$E$7)-D$5+D$6)*D$7</f>
        <v>20497446.161327105</v>
      </c>
      <c r="E392" s="35">
        <f>((Produção!E386*PreçoLivre!E388*(1-Painel!$B$8)-E$3-E$4-E$6)*(1-Painel!$E$7)-E$5+E$6)*E$7</f>
        <v>18417914.478917122</v>
      </c>
      <c r="F392" s="35">
        <f>((Produção!F386*PreçoLivre!F388*(1-Painel!$B$8)-F$3-F$4-F$6)*(1-Painel!$E$7)-F$5+F$6)*F$7</f>
        <v>16553836.220720761</v>
      </c>
      <c r="G392" s="35">
        <f>((Produção!G386*PreçoLivre!G388*(1-Painel!$B$8)-G$3-G$4-G$6)*(1-Painel!$E$7)-G$5+G$6)*G$7</f>
        <v>14661502.061982548</v>
      </c>
      <c r="H392" s="35">
        <f>((Produção!H386*PreçoLivre!H388*(1-Painel!$B$8)-H$3-H$4-H$6)*(1-Painel!$E$7)-H$5+H$6)*H$7</f>
        <v>13109392.841099882</v>
      </c>
      <c r="I392" s="35">
        <f>((Produção!I386*PreçoLivre!I388*(1-Painel!$B$8)-I$3-I$4-I$6)*(1-Painel!$E$7)-I$5+I$6)*I$7</f>
        <v>11860764.99430172</v>
      </c>
      <c r="J392" s="35">
        <f>((Produção!J386*PreçoLivre!J388*(1-Painel!$B$8)-J$3-J$4-J$6)*(1-Painel!$E$7)-J$5+J$6)*J$7</f>
        <v>10386974.810998993</v>
      </c>
      <c r="K392" s="35">
        <f>((Produção!K386*PreçoLivre!K388*(1-Painel!$B$8)-K$3-K$4-K$6)*(1-Painel!$E$7)-K$5+K$6)*K$7</f>
        <v>10135481.803998442</v>
      </c>
      <c r="L392" s="35">
        <f>((Produção!L386*PreçoLivre!L388*(1-Painel!$B$8)-L$3-L$4-L$6)*(1-Painel!$E$7)-L$5+L$6)*L$7</f>
        <v>9283309.6198928375</v>
      </c>
      <c r="M392" s="35">
        <f>((Produção!M386*PreçoLivre!M388*(1-Painel!$B$8)-M$3-M$4-M$6)*(1-Painel!$E$7)-M$5+M$6)*M$7</f>
        <v>8780504.3774563614</v>
      </c>
      <c r="N392" s="35">
        <f>((Produção!N386*PreçoLivre!N388*(1-Painel!$B$8)-N$3-N$4-N$6)*(1-Painel!$E$7)-N$5+N$6)*N$7</f>
        <v>7947433.234662204</v>
      </c>
      <c r="O392" s="35">
        <f>((Produção!O386*PreçoLivre!O388*(1-Painel!$B$8)-O$3-O$4-O$6)*(1-Painel!$E$7)-O$5+O$6)*O$7</f>
        <v>6929097.0470949346</v>
      </c>
      <c r="P392" s="35">
        <f>((Produção!P386*PreçoLivre!P388*(1-Painel!$B$8)-P$3-P$4-P$6)*(1-Painel!$E$7)-P$5+P$6)*P$7</f>
        <v>6017612.1396342143</v>
      </c>
      <c r="Q392" s="35">
        <f>((Produção!Q386*PreçoLivre!Q388*(1-Painel!$B$8)-Q$3-Q$4-Q$6)*(1-Painel!$E$7)-Q$5+Q$6)*Q$7</f>
        <v>5441598.0849660821</v>
      </c>
      <c r="R392" s="35">
        <f>((Produção!R386*PreçoLivre!R388*(1-Painel!$B$8)-R$3-R$4-R$6)*(1-Painel!$E$7)-R$5+R$6)*R$7</f>
        <v>5187821.323614087</v>
      </c>
      <c r="S392" s="35">
        <f>((Produção!S386*PreçoLivre!S388*(1-Painel!$B$8)-S$3-S$4-S$6)*(1-Painel!$E$7)-S$5+S$6)*S$7</f>
        <v>4729917.2218684927</v>
      </c>
      <c r="T392" s="35">
        <f>((Produção!T386*PreçoLivre!T388*(1-Painel!$B$8)-T$3-T$4-T$6)*(1-Painel!$E$7)-T$5+T$6)*T$7</f>
        <v>4421743.5292621311</v>
      </c>
      <c r="U392" s="35">
        <f>((Produção!U386*PreçoLivre!U388*(1-Painel!$B$8)-U$3-U$4-U$6)*(1-Painel!$E$7)-U$5+U$6)*U$7</f>
        <v>3989537.0174616259</v>
      </c>
      <c r="V392" s="35">
        <f>((Produção!V386*PreçoLivre!V388*(1-Painel!$B$8)-V$3-V$4-V$6)*(1-Painel!$E$7)-V$5+V$6)*V$7</f>
        <v>3530444.479151126</v>
      </c>
    </row>
    <row r="393" spans="1:22" x14ac:dyDescent="0.25">
      <c r="A393" s="36">
        <v>384</v>
      </c>
      <c r="B393" s="35">
        <f t="shared" si="5"/>
        <v>228376388.70385143</v>
      </c>
      <c r="C393" s="35">
        <f>((Produção!C387*PreçoLivre!C389*(1-Painel!$B$8)-C$3-C$4-C$6)*(1-Painel!$E$7)-C$5+C$6)*C$7</f>
        <v>23473133.478056736</v>
      </c>
      <c r="D393" s="35">
        <f>((Produção!D387*PreçoLivre!D389*(1-Painel!$B$8)-D$3-D$4-D$6)*(1-Painel!$E$7)-D$5+D$6)*D$7</f>
        <v>21152461.146532577</v>
      </c>
      <c r="E393" s="35">
        <f>((Produção!E387*PreçoLivre!E389*(1-Painel!$B$8)-E$3-E$4-E$6)*(1-Painel!$E$7)-E$5+E$6)*E$7</f>
        <v>19873508.405224971</v>
      </c>
      <c r="F393" s="35">
        <f>((Produção!F387*PreçoLivre!F389*(1-Painel!$B$8)-F$3-F$4-F$6)*(1-Painel!$E$7)-F$5+F$6)*F$7</f>
        <v>17832711.415263496</v>
      </c>
      <c r="G393" s="35">
        <f>((Produção!G387*PreçoLivre!G389*(1-Painel!$B$8)-G$3-G$4-G$6)*(1-Painel!$E$7)-G$5+G$6)*G$7</f>
        <v>15833815.307587689</v>
      </c>
      <c r="H393" s="35">
        <f>((Produção!H387*PreçoLivre!H389*(1-Painel!$B$8)-H$3-H$4-H$6)*(1-Painel!$E$7)-H$5+H$6)*H$7</f>
        <v>15098189.906008834</v>
      </c>
      <c r="I393" s="35">
        <f>((Produção!I387*PreçoLivre!I389*(1-Painel!$B$8)-I$3-I$4-I$6)*(1-Painel!$E$7)-I$5+I$6)*I$7</f>
        <v>14122540.982761135</v>
      </c>
      <c r="J393" s="35">
        <f>((Produção!J387*PreçoLivre!J389*(1-Painel!$B$8)-J$3-J$4-J$6)*(1-Painel!$E$7)-J$5+J$6)*J$7</f>
        <v>12714347.449839815</v>
      </c>
      <c r="K393" s="35">
        <f>((Produção!K387*PreçoLivre!K389*(1-Painel!$B$8)-K$3-K$4-K$6)*(1-Painel!$E$7)-K$5+K$6)*K$7</f>
        <v>11473803.806639813</v>
      </c>
      <c r="L393" s="35">
        <f>((Produção!L387*PreçoLivre!L389*(1-Painel!$B$8)-L$3-L$4-L$6)*(1-Painel!$E$7)-L$5+L$6)*L$7</f>
        <v>10432394.390097545</v>
      </c>
      <c r="M393" s="35">
        <f>((Produção!M387*PreçoLivre!M389*(1-Painel!$B$8)-M$3-M$4-M$6)*(1-Painel!$E$7)-M$5+M$6)*M$7</f>
        <v>9472318.0726222042</v>
      </c>
      <c r="N393" s="35">
        <f>((Produção!N387*PreçoLivre!N389*(1-Painel!$B$8)-N$3-N$4-N$6)*(1-Painel!$E$7)-N$5+N$6)*N$7</f>
        <v>8561595.4641296659</v>
      </c>
      <c r="O393" s="35">
        <f>((Produção!O387*PreçoLivre!O389*(1-Painel!$B$8)-O$3-O$4-O$6)*(1-Painel!$E$7)-O$5+O$6)*O$7</f>
        <v>7833987.6987739401</v>
      </c>
      <c r="P393" s="35">
        <f>((Produção!P387*PreçoLivre!P389*(1-Painel!$B$8)-P$3-P$4-P$6)*(1-Painel!$E$7)-P$5+P$6)*P$7</f>
        <v>7420557.9266451029</v>
      </c>
      <c r="Q393" s="35">
        <f>((Produção!Q387*PreçoLivre!Q389*(1-Painel!$B$8)-Q$3-Q$4-Q$6)*(1-Painel!$E$7)-Q$5+Q$6)*Q$7</f>
        <v>6394289.1932980642</v>
      </c>
      <c r="R393" s="35">
        <f>((Produção!R387*PreçoLivre!R389*(1-Painel!$B$8)-R$3-R$4-R$6)*(1-Painel!$E$7)-R$5+R$6)*R$7</f>
        <v>6013926.5184948947</v>
      </c>
      <c r="S393" s="35">
        <f>((Produção!S387*PreçoLivre!S389*(1-Painel!$B$8)-S$3-S$4-S$6)*(1-Painel!$E$7)-S$5+S$6)*S$7</f>
        <v>5870094.2129312558</v>
      </c>
      <c r="T393" s="35">
        <f>((Produção!T387*PreçoLivre!T389*(1-Painel!$B$8)-T$3-T$4-T$6)*(1-Painel!$E$7)-T$5+T$6)*T$7</f>
        <v>5536416.2800696269</v>
      </c>
      <c r="U393" s="35">
        <f>((Produção!U387*PreçoLivre!U389*(1-Painel!$B$8)-U$3-U$4-U$6)*(1-Painel!$E$7)-U$5+U$6)*U$7</f>
        <v>4772298.4533377374</v>
      </c>
      <c r="V393" s="35">
        <f>((Produção!V387*PreçoLivre!V389*(1-Painel!$B$8)-V$3-V$4-V$6)*(1-Painel!$E$7)-V$5+V$6)*V$7</f>
        <v>4493998.5955363121</v>
      </c>
    </row>
    <row r="394" spans="1:22" x14ac:dyDescent="0.25">
      <c r="A394" s="36">
        <v>385</v>
      </c>
      <c r="B394" s="35">
        <f t="shared" si="5"/>
        <v>208450283.67267668</v>
      </c>
      <c r="C394" s="35">
        <f>((Produção!C388*PreçoLivre!C390*(1-Painel!$B$8)-C$3-C$4-C$6)*(1-Painel!$E$7)-C$5+C$6)*C$7</f>
        <v>21854388.11112339</v>
      </c>
      <c r="D394" s="35">
        <f>((Produção!D388*PreçoLivre!D390*(1-Painel!$B$8)-D$3-D$4-D$6)*(1-Painel!$E$7)-D$5+D$6)*D$7</f>
        <v>19631603.998694923</v>
      </c>
      <c r="E394" s="35">
        <f>((Produção!E388*PreçoLivre!E390*(1-Painel!$B$8)-E$3-E$4-E$6)*(1-Painel!$E$7)-E$5+E$6)*E$7</f>
        <v>17387080.501515538</v>
      </c>
      <c r="F394" s="35">
        <f>((Produção!F388*PreçoLivre!F390*(1-Painel!$B$8)-F$3-F$4-F$6)*(1-Painel!$E$7)-F$5+F$6)*F$7</f>
        <v>15821541.056873055</v>
      </c>
      <c r="G394" s="35">
        <f>((Produção!G388*PreçoLivre!G390*(1-Painel!$B$8)-G$3-G$4-G$6)*(1-Painel!$E$7)-G$5+G$6)*G$7</f>
        <v>14742826.02012906</v>
      </c>
      <c r="H394" s="35">
        <f>((Produção!H388*PreçoLivre!H390*(1-Painel!$B$8)-H$3-H$4-H$6)*(1-Painel!$E$7)-H$5+H$6)*H$7</f>
        <v>13777793.031184131</v>
      </c>
      <c r="I394" s="35">
        <f>((Produção!I388*PreçoLivre!I390*(1-Painel!$B$8)-I$3-I$4-I$6)*(1-Painel!$E$7)-I$5+I$6)*I$7</f>
        <v>12581314.409787472</v>
      </c>
      <c r="J394" s="35">
        <f>((Produção!J388*PreçoLivre!J390*(1-Painel!$B$8)-J$3-J$4-J$6)*(1-Painel!$E$7)-J$5+J$6)*J$7</f>
        <v>11464798.944327045</v>
      </c>
      <c r="K394" s="35">
        <f>((Produção!K388*PreçoLivre!K390*(1-Painel!$B$8)-K$3-K$4-K$6)*(1-Painel!$E$7)-K$5+K$6)*K$7</f>
        <v>9809882.1611122433</v>
      </c>
      <c r="L394" s="35">
        <f>((Produção!L388*PreçoLivre!L390*(1-Painel!$B$8)-L$3-L$4-L$6)*(1-Painel!$E$7)-L$5+L$6)*L$7</f>
        <v>9279250.7000281885</v>
      </c>
      <c r="M394" s="35">
        <f>((Produção!M388*PreçoLivre!M390*(1-Painel!$B$8)-M$3-M$4-M$6)*(1-Painel!$E$7)-M$5+M$6)*M$7</f>
        <v>8589799.6214730293</v>
      </c>
      <c r="N394" s="35">
        <f>((Produção!N388*PreçoLivre!N390*(1-Painel!$B$8)-N$3-N$4-N$6)*(1-Painel!$E$7)-N$5+N$6)*N$7</f>
        <v>7870888.2282698182</v>
      </c>
      <c r="O394" s="35">
        <f>((Produção!O388*PreçoLivre!O390*(1-Painel!$B$8)-O$3-O$4-O$6)*(1-Painel!$E$7)-O$5+O$6)*O$7</f>
        <v>7627337.2436793605</v>
      </c>
      <c r="P394" s="35">
        <f>((Produção!P388*PreçoLivre!P390*(1-Painel!$B$8)-P$3-P$4-P$6)*(1-Painel!$E$7)-P$5+P$6)*P$7</f>
        <v>6742831.3477761531</v>
      </c>
      <c r="Q394" s="35">
        <f>((Produção!Q388*PreçoLivre!Q390*(1-Painel!$B$8)-Q$3-Q$4-Q$6)*(1-Painel!$E$7)-Q$5+Q$6)*Q$7</f>
        <v>6403540.0833838023</v>
      </c>
      <c r="R394" s="35">
        <f>((Produção!R388*PreçoLivre!R390*(1-Painel!$B$8)-R$3-R$4-R$6)*(1-Painel!$E$7)-R$5+R$6)*R$7</f>
        <v>6093765.6856956407</v>
      </c>
      <c r="S394" s="35">
        <f>((Produção!S388*PreçoLivre!S390*(1-Painel!$B$8)-S$3-S$4-S$6)*(1-Painel!$E$7)-S$5+S$6)*S$7</f>
        <v>5569492.3944948884</v>
      </c>
      <c r="T394" s="35">
        <f>((Produção!T388*PreçoLivre!T390*(1-Painel!$B$8)-T$3-T$4-T$6)*(1-Painel!$E$7)-T$5+T$6)*T$7</f>
        <v>4799180.5478958143</v>
      </c>
      <c r="U394" s="35">
        <f>((Produção!U388*PreçoLivre!U390*(1-Painel!$B$8)-U$3-U$4-U$6)*(1-Painel!$E$7)-U$5+U$6)*U$7</f>
        <v>4338947.2107732054</v>
      </c>
      <c r="V394" s="35">
        <f>((Produção!V388*PreçoLivre!V390*(1-Painel!$B$8)-V$3-V$4-V$6)*(1-Painel!$E$7)-V$5+V$6)*V$7</f>
        <v>4064022.3744599139</v>
      </c>
    </row>
    <row r="395" spans="1:22" x14ac:dyDescent="0.25">
      <c r="A395" s="36">
        <v>386</v>
      </c>
      <c r="B395" s="35">
        <f t="shared" ref="B395:B458" si="6">SUM(C395:V395)</f>
        <v>211350550.81694904</v>
      </c>
      <c r="C395" s="35">
        <f>((Produção!C389*PreçoLivre!C391*(1-Painel!$B$8)-C$3-C$4-C$6)*(1-Painel!$E$7)-C$5+C$6)*C$7</f>
        <v>21732319.16561171</v>
      </c>
      <c r="D395" s="35">
        <f>((Produção!D389*PreçoLivre!D391*(1-Painel!$B$8)-D$3-D$4-D$6)*(1-Painel!$E$7)-D$5+D$6)*D$7</f>
        <v>19861964.876150388</v>
      </c>
      <c r="E395" s="35">
        <f>((Produção!E389*PreçoLivre!E391*(1-Painel!$B$8)-E$3-E$4-E$6)*(1-Painel!$E$7)-E$5+E$6)*E$7</f>
        <v>18521801.888612233</v>
      </c>
      <c r="F395" s="35">
        <f>((Produção!F389*PreçoLivre!F391*(1-Painel!$B$8)-F$3-F$4-F$6)*(1-Painel!$E$7)-F$5+F$6)*F$7</f>
        <v>16751334.621902365</v>
      </c>
      <c r="G395" s="35">
        <f>((Produção!G389*PreçoLivre!G391*(1-Painel!$B$8)-G$3-G$4-G$6)*(1-Painel!$E$7)-G$5+G$6)*G$7</f>
        <v>14290923.493922966</v>
      </c>
      <c r="H395" s="35">
        <f>((Produção!H389*PreçoLivre!H391*(1-Painel!$B$8)-H$3-H$4-H$6)*(1-Painel!$E$7)-H$5+H$6)*H$7</f>
        <v>13160243.117673406</v>
      </c>
      <c r="I395" s="35">
        <f>((Produção!I389*PreçoLivre!I391*(1-Painel!$B$8)-I$3-I$4-I$6)*(1-Painel!$E$7)-I$5+I$6)*I$7</f>
        <v>12845799.416218871</v>
      </c>
      <c r="J395" s="35">
        <f>((Produção!J389*PreçoLivre!J391*(1-Painel!$B$8)-J$3-J$4-J$6)*(1-Painel!$E$7)-J$5+J$6)*J$7</f>
        <v>11812338.438174745</v>
      </c>
      <c r="K395" s="35">
        <f>((Produção!K389*PreçoLivre!K391*(1-Painel!$B$8)-K$3-K$4-K$6)*(1-Painel!$E$7)-K$5+K$6)*K$7</f>
        <v>10475402.728853565</v>
      </c>
      <c r="L395" s="35">
        <f>((Produção!L389*PreçoLivre!L391*(1-Painel!$B$8)-L$3-L$4-L$6)*(1-Painel!$E$7)-L$5+L$6)*L$7</f>
        <v>9911786.253065709</v>
      </c>
      <c r="M395" s="35">
        <f>((Produção!M389*PreçoLivre!M391*(1-Painel!$B$8)-M$3-M$4-M$6)*(1-Painel!$E$7)-M$5+M$6)*M$7</f>
        <v>9432789.0757804979</v>
      </c>
      <c r="N395" s="35">
        <f>((Produção!N389*PreçoLivre!N391*(1-Painel!$B$8)-N$3-N$4-N$6)*(1-Painel!$E$7)-N$5+N$6)*N$7</f>
        <v>8910428.2173519023</v>
      </c>
      <c r="O395" s="35">
        <f>((Produção!O389*PreçoLivre!O391*(1-Painel!$B$8)-O$3-O$4-O$6)*(1-Painel!$E$7)-O$5+O$6)*O$7</f>
        <v>7980585.7040013112</v>
      </c>
      <c r="P395" s="35">
        <f>((Produção!P389*PreçoLivre!P391*(1-Painel!$B$8)-P$3-P$4-P$6)*(1-Painel!$E$7)-P$5+P$6)*P$7</f>
        <v>7074990.3847514214</v>
      </c>
      <c r="Q395" s="35">
        <f>((Produção!Q389*PreçoLivre!Q391*(1-Painel!$B$8)-Q$3-Q$4-Q$6)*(1-Painel!$E$7)-Q$5+Q$6)*Q$7</f>
        <v>6340079.7572859023</v>
      </c>
      <c r="R395" s="35">
        <f>((Produção!R389*PreçoLivre!R391*(1-Painel!$B$8)-R$3-R$4-R$6)*(1-Painel!$E$7)-R$5+R$6)*R$7</f>
        <v>5749893.0600320846</v>
      </c>
      <c r="S395" s="35">
        <f>((Produção!S389*PreçoLivre!S391*(1-Painel!$B$8)-S$3-S$4-S$6)*(1-Painel!$E$7)-S$5+S$6)*S$7</f>
        <v>4787326.1493589301</v>
      </c>
      <c r="T395" s="35">
        <f>((Produção!T389*PreçoLivre!T391*(1-Painel!$B$8)-T$3-T$4-T$6)*(1-Painel!$E$7)-T$5+T$6)*T$7</f>
        <v>4217531.5145283435</v>
      </c>
      <c r="U395" s="35">
        <f>((Produção!U389*PreçoLivre!U391*(1-Painel!$B$8)-U$3-U$4-U$6)*(1-Painel!$E$7)-U$5+U$6)*U$7</f>
        <v>4052609.7766022808</v>
      </c>
      <c r="V395" s="35">
        <f>((Produção!V389*PreçoLivre!V391*(1-Painel!$B$8)-V$3-V$4-V$6)*(1-Painel!$E$7)-V$5+V$6)*V$7</f>
        <v>3440403.1770704133</v>
      </c>
    </row>
    <row r="396" spans="1:22" x14ac:dyDescent="0.25">
      <c r="A396" s="36">
        <v>387</v>
      </c>
      <c r="B396" s="35">
        <f t="shared" si="6"/>
        <v>256312627.15470695</v>
      </c>
      <c r="C396" s="35">
        <f>((Produção!C390*PreçoLivre!C392*(1-Painel!$B$8)-C$3-C$4-C$6)*(1-Painel!$E$7)-C$5+C$6)*C$7</f>
        <v>23416911.700163972</v>
      </c>
      <c r="D396" s="35">
        <f>((Produção!D390*PreçoLivre!D392*(1-Painel!$B$8)-D$3-D$4-D$6)*(1-Painel!$E$7)-D$5+D$6)*D$7</f>
        <v>21675262.324341424</v>
      </c>
      <c r="E396" s="35">
        <f>((Produção!E390*PreçoLivre!E392*(1-Painel!$B$8)-E$3-E$4-E$6)*(1-Painel!$E$7)-E$5+E$6)*E$7</f>
        <v>19388967.419755489</v>
      </c>
      <c r="F396" s="35">
        <f>((Produção!F390*PreçoLivre!F392*(1-Painel!$B$8)-F$3-F$4-F$6)*(1-Painel!$E$7)-F$5+F$6)*F$7</f>
        <v>18649317.955065764</v>
      </c>
      <c r="G396" s="35">
        <f>((Produção!G390*PreçoLivre!G392*(1-Painel!$B$8)-G$3-G$4-G$6)*(1-Painel!$E$7)-G$5+G$6)*G$7</f>
        <v>18143270.466502171</v>
      </c>
      <c r="H396" s="35">
        <f>((Produção!H390*PreçoLivre!H392*(1-Painel!$B$8)-H$3-H$4-H$6)*(1-Painel!$E$7)-H$5+H$6)*H$7</f>
        <v>16739519.975022137</v>
      </c>
      <c r="I396" s="35">
        <f>((Produção!I390*PreçoLivre!I392*(1-Painel!$B$8)-I$3-I$4-I$6)*(1-Painel!$E$7)-I$5+I$6)*I$7</f>
        <v>16137605.75154471</v>
      </c>
      <c r="J396" s="35">
        <f>((Produção!J390*PreçoLivre!J392*(1-Painel!$B$8)-J$3-J$4-J$6)*(1-Painel!$E$7)-J$5+J$6)*J$7</f>
        <v>15629355.622977655</v>
      </c>
      <c r="K396" s="35">
        <f>((Produção!K390*PreçoLivre!K392*(1-Painel!$B$8)-K$3-K$4-K$6)*(1-Painel!$E$7)-K$5+K$6)*K$7</f>
        <v>14443364.567147825</v>
      </c>
      <c r="L396" s="35">
        <f>((Produção!L390*PreçoLivre!L392*(1-Painel!$B$8)-L$3-L$4-L$6)*(1-Painel!$E$7)-L$5+L$6)*L$7</f>
        <v>12611865.51589939</v>
      </c>
      <c r="M396" s="35">
        <f>((Produção!M390*PreçoLivre!M392*(1-Painel!$B$8)-M$3-M$4-M$6)*(1-Painel!$E$7)-M$5+M$6)*M$7</f>
        <v>11189574.705711216</v>
      </c>
      <c r="N396" s="35">
        <f>((Produção!N390*PreçoLivre!N392*(1-Painel!$B$8)-N$3-N$4-N$6)*(1-Painel!$E$7)-N$5+N$6)*N$7</f>
        <v>10189771.589756791</v>
      </c>
      <c r="O396" s="35">
        <f>((Produção!O390*PreçoLivre!O392*(1-Painel!$B$8)-O$3-O$4-O$6)*(1-Painel!$E$7)-O$5+O$6)*O$7</f>
        <v>9788839.527974071</v>
      </c>
      <c r="P396" s="35">
        <f>((Produção!P390*PreçoLivre!P392*(1-Painel!$B$8)-P$3-P$4-P$6)*(1-Painel!$E$7)-P$5+P$6)*P$7</f>
        <v>9255766.5432474744</v>
      </c>
      <c r="Q396" s="35">
        <f>((Produção!Q390*PreçoLivre!Q392*(1-Painel!$B$8)-Q$3-Q$4-Q$6)*(1-Painel!$E$7)-Q$5+Q$6)*Q$7</f>
        <v>8418288.2514751907</v>
      </c>
      <c r="R396" s="35">
        <f>((Produção!R390*PreçoLivre!R392*(1-Painel!$B$8)-R$3-R$4-R$6)*(1-Painel!$E$7)-R$5+R$6)*R$7</f>
        <v>7490159.2324271407</v>
      </c>
      <c r="S396" s="35">
        <f>((Produção!S390*PreçoLivre!S392*(1-Painel!$B$8)-S$3-S$4-S$6)*(1-Painel!$E$7)-S$5+S$6)*S$7</f>
        <v>6759428.463278044</v>
      </c>
      <c r="T396" s="35">
        <f>((Produção!T390*PreçoLivre!T392*(1-Painel!$B$8)-T$3-T$4-T$6)*(1-Painel!$E$7)-T$5+T$6)*T$7</f>
        <v>5923486.6464069784</v>
      </c>
      <c r="U396" s="35">
        <f>((Produção!U390*PreçoLivre!U392*(1-Painel!$B$8)-U$3-U$4-U$6)*(1-Painel!$E$7)-U$5+U$6)*U$7</f>
        <v>5573725.1317735454</v>
      </c>
      <c r="V396" s="35">
        <f>((Produção!V390*PreçoLivre!V392*(1-Painel!$B$8)-V$3-V$4-V$6)*(1-Painel!$E$7)-V$5+V$6)*V$7</f>
        <v>4888145.764235964</v>
      </c>
    </row>
    <row r="397" spans="1:22" x14ac:dyDescent="0.25">
      <c r="A397" s="36">
        <v>388</v>
      </c>
      <c r="B397" s="35">
        <f t="shared" si="6"/>
        <v>224309862.99121648</v>
      </c>
      <c r="C397" s="35">
        <f>((Produção!C391*PreçoLivre!C393*(1-Painel!$B$8)-C$3-C$4-C$6)*(1-Painel!$E$7)-C$5+C$6)*C$7</f>
        <v>23182326.546470661</v>
      </c>
      <c r="D397" s="35">
        <f>((Produção!D391*PreçoLivre!D393*(1-Painel!$B$8)-D$3-D$4-D$6)*(1-Painel!$E$7)-D$5+D$6)*D$7</f>
        <v>21266412.555358585</v>
      </c>
      <c r="E397" s="35">
        <f>((Produção!E391*PreçoLivre!E393*(1-Painel!$B$8)-E$3-E$4-E$6)*(1-Painel!$E$7)-E$5+E$6)*E$7</f>
        <v>18486050.279583305</v>
      </c>
      <c r="F397" s="35">
        <f>((Produção!F391*PreçoLivre!F393*(1-Painel!$B$8)-F$3-F$4-F$6)*(1-Painel!$E$7)-F$5+F$6)*F$7</f>
        <v>17194435.339736022</v>
      </c>
      <c r="G397" s="35">
        <f>((Produção!G391*PreçoLivre!G393*(1-Painel!$B$8)-G$3-G$4-G$6)*(1-Painel!$E$7)-G$5+G$6)*G$7</f>
        <v>15769932.724760247</v>
      </c>
      <c r="H397" s="35">
        <f>((Produção!H391*PreçoLivre!H393*(1-Painel!$B$8)-H$3-H$4-H$6)*(1-Painel!$E$7)-H$5+H$6)*H$7</f>
        <v>14192721.672854878</v>
      </c>
      <c r="I397" s="35">
        <f>((Produção!I391*PreçoLivre!I393*(1-Painel!$B$8)-I$3-I$4-I$6)*(1-Painel!$E$7)-I$5+I$6)*I$7</f>
        <v>13204621.862053622</v>
      </c>
      <c r="J397" s="35">
        <f>((Produção!J391*PreçoLivre!J393*(1-Painel!$B$8)-J$3-J$4-J$6)*(1-Painel!$E$7)-J$5+J$6)*J$7</f>
        <v>12063259.41988075</v>
      </c>
      <c r="K397" s="35">
        <f>((Produção!K391*PreçoLivre!K393*(1-Painel!$B$8)-K$3-K$4-K$6)*(1-Painel!$E$7)-K$5+K$6)*K$7</f>
        <v>10559562.900266588</v>
      </c>
      <c r="L397" s="35">
        <f>((Produção!L391*PreçoLivre!L393*(1-Painel!$B$8)-L$3-L$4-L$6)*(1-Painel!$E$7)-L$5+L$6)*L$7</f>
        <v>10151849.179349149</v>
      </c>
      <c r="M397" s="35">
        <f>((Produção!M391*PreçoLivre!M393*(1-Painel!$B$8)-M$3-M$4-M$6)*(1-Painel!$E$7)-M$5+M$6)*M$7</f>
        <v>9302476.2670454178</v>
      </c>
      <c r="N397" s="35">
        <f>((Produção!N391*PreçoLivre!N393*(1-Painel!$B$8)-N$3-N$4-N$6)*(1-Painel!$E$7)-N$5+N$6)*N$7</f>
        <v>8386048.8969975123</v>
      </c>
      <c r="O397" s="35">
        <f>((Produção!O391*PreçoLivre!O393*(1-Painel!$B$8)-O$3-O$4-O$6)*(1-Painel!$E$7)-O$5+O$6)*O$7</f>
        <v>7615605.7450608909</v>
      </c>
      <c r="P397" s="35">
        <f>((Produção!P391*PreçoLivre!P393*(1-Painel!$B$8)-P$3-P$4-P$6)*(1-Painel!$E$7)-P$5+P$6)*P$7</f>
        <v>7181202.5213035522</v>
      </c>
      <c r="Q397" s="35">
        <f>((Produção!Q391*PreçoLivre!Q393*(1-Painel!$B$8)-Q$3-Q$4-Q$6)*(1-Painel!$E$7)-Q$5+Q$6)*Q$7</f>
        <v>6865886.2289184462</v>
      </c>
      <c r="R397" s="35">
        <f>((Produção!R391*PreçoLivre!R393*(1-Painel!$B$8)-R$3-R$4-R$6)*(1-Painel!$E$7)-R$5+R$6)*R$7</f>
        <v>6987161.8222775627</v>
      </c>
      <c r="S397" s="35">
        <f>((Produção!S391*PreçoLivre!S393*(1-Painel!$B$8)-S$3-S$4-S$6)*(1-Painel!$E$7)-S$5+S$6)*S$7</f>
        <v>6116779.4904674543</v>
      </c>
      <c r="T397" s="35">
        <f>((Produção!T391*PreçoLivre!T393*(1-Painel!$B$8)-T$3-T$4-T$6)*(1-Painel!$E$7)-T$5+T$6)*T$7</f>
        <v>5692152.5073506916</v>
      </c>
      <c r="U397" s="35">
        <f>((Produção!U391*PreçoLivre!U393*(1-Painel!$B$8)-U$3-U$4-U$6)*(1-Painel!$E$7)-U$5+U$6)*U$7</f>
        <v>5255348.8665122688</v>
      </c>
      <c r="V397" s="35">
        <f>((Produção!V391*PreçoLivre!V393*(1-Painel!$B$8)-V$3-V$4-V$6)*(1-Painel!$E$7)-V$5+V$6)*V$7</f>
        <v>4836028.1649688603</v>
      </c>
    </row>
    <row r="398" spans="1:22" x14ac:dyDescent="0.25">
      <c r="A398" s="36">
        <v>389</v>
      </c>
      <c r="B398" s="35">
        <f t="shared" si="6"/>
        <v>252380549.02138177</v>
      </c>
      <c r="C398" s="35">
        <f>((Produção!C392*PreçoLivre!C394*(1-Painel!$B$8)-C$3-C$4-C$6)*(1-Painel!$E$7)-C$5+C$6)*C$7</f>
        <v>23147401.408211492</v>
      </c>
      <c r="D398" s="35">
        <f>((Produção!D392*PreçoLivre!D394*(1-Painel!$B$8)-D$3-D$4-D$6)*(1-Painel!$E$7)-D$5+D$6)*D$7</f>
        <v>21864414.943988778</v>
      </c>
      <c r="E398" s="35">
        <f>((Produção!E392*PreçoLivre!E394*(1-Painel!$B$8)-E$3-E$4-E$6)*(1-Painel!$E$7)-E$5+E$6)*E$7</f>
        <v>19126856.719696131</v>
      </c>
      <c r="F398" s="35">
        <f>((Produção!F392*PreçoLivre!F394*(1-Painel!$B$8)-F$3-F$4-F$6)*(1-Painel!$E$7)-F$5+F$6)*F$7</f>
        <v>17622179.171784148</v>
      </c>
      <c r="G398" s="35">
        <f>((Produção!G392*PreçoLivre!G394*(1-Painel!$B$8)-G$3-G$4-G$6)*(1-Painel!$E$7)-G$5+G$6)*G$7</f>
        <v>16721993.500688525</v>
      </c>
      <c r="H398" s="35">
        <f>((Produção!H392*PreçoLivre!H394*(1-Painel!$B$8)-H$3-H$4-H$6)*(1-Painel!$E$7)-H$5+H$6)*H$7</f>
        <v>15772022.214919556</v>
      </c>
      <c r="I398" s="35">
        <f>((Produção!I392*PreçoLivre!I394*(1-Painel!$B$8)-I$3-I$4-I$6)*(1-Painel!$E$7)-I$5+I$6)*I$7</f>
        <v>14594436.523360124</v>
      </c>
      <c r="J398" s="35">
        <f>((Produção!J392*PreçoLivre!J394*(1-Painel!$B$8)-J$3-J$4-J$6)*(1-Painel!$E$7)-J$5+J$6)*J$7</f>
        <v>13949743.462661274</v>
      </c>
      <c r="K398" s="35">
        <f>((Produção!K392*PreçoLivre!K394*(1-Painel!$B$8)-K$3-K$4-K$6)*(1-Painel!$E$7)-K$5+K$6)*K$7</f>
        <v>13093987.492893746</v>
      </c>
      <c r="L398" s="35">
        <f>((Produção!L392*PreçoLivre!L394*(1-Painel!$B$8)-L$3-L$4-L$6)*(1-Painel!$E$7)-L$5+L$6)*L$7</f>
        <v>12376006.201763321</v>
      </c>
      <c r="M398" s="35">
        <f>((Produção!M392*PreçoLivre!M394*(1-Painel!$B$8)-M$3-M$4-M$6)*(1-Painel!$E$7)-M$5+M$6)*M$7</f>
        <v>11776633.682500644</v>
      </c>
      <c r="N398" s="35">
        <f>((Produção!N392*PreçoLivre!N394*(1-Painel!$B$8)-N$3-N$4-N$6)*(1-Painel!$E$7)-N$5+N$6)*N$7</f>
        <v>11037649.040415108</v>
      </c>
      <c r="O398" s="35">
        <f>((Produção!O392*PreçoLivre!O394*(1-Painel!$B$8)-O$3-O$4-O$6)*(1-Painel!$E$7)-O$5+O$6)*O$7</f>
        <v>9909656.1166384928</v>
      </c>
      <c r="P398" s="35">
        <f>((Produção!P392*PreçoLivre!P394*(1-Painel!$B$8)-P$3-P$4-P$6)*(1-Painel!$E$7)-P$5+P$6)*P$7</f>
        <v>9426762.3794549722</v>
      </c>
      <c r="Q398" s="35">
        <f>((Produção!Q392*PreçoLivre!Q394*(1-Painel!$B$8)-Q$3-Q$4-Q$6)*(1-Painel!$E$7)-Q$5+Q$6)*Q$7</f>
        <v>8322170.0485720737</v>
      </c>
      <c r="R398" s="35">
        <f>((Produção!R392*PreçoLivre!R394*(1-Painel!$B$8)-R$3-R$4-R$6)*(1-Painel!$E$7)-R$5+R$6)*R$7</f>
        <v>7946325.2158682151</v>
      </c>
      <c r="S398" s="35">
        <f>((Produção!S392*PreçoLivre!S394*(1-Painel!$B$8)-S$3-S$4-S$6)*(1-Painel!$E$7)-S$5+S$6)*S$7</f>
        <v>7246261.2477680231</v>
      </c>
      <c r="T398" s="35">
        <f>((Produção!T392*PreçoLivre!T394*(1-Painel!$B$8)-T$3-T$4-T$6)*(1-Painel!$E$7)-T$5+T$6)*T$7</f>
        <v>6534760.1304815523</v>
      </c>
      <c r="U398" s="35">
        <f>((Produção!U392*PreçoLivre!U394*(1-Painel!$B$8)-U$3-U$4-U$6)*(1-Painel!$E$7)-U$5+U$6)*U$7</f>
        <v>6147932.6691646306</v>
      </c>
      <c r="V398" s="35">
        <f>((Produção!V392*PreçoLivre!V394*(1-Painel!$B$8)-V$3-V$4-V$6)*(1-Painel!$E$7)-V$5+V$6)*V$7</f>
        <v>5763356.8505510138</v>
      </c>
    </row>
    <row r="399" spans="1:22" x14ac:dyDescent="0.25">
      <c r="A399" s="36">
        <v>390</v>
      </c>
      <c r="B399" s="35">
        <f t="shared" si="6"/>
        <v>235080099.93947595</v>
      </c>
      <c r="C399" s="35">
        <f>((Produção!C393*PreçoLivre!C395*(1-Painel!$B$8)-C$3-C$4-C$6)*(1-Painel!$E$7)-C$5+C$6)*C$7</f>
        <v>23561690.057186291</v>
      </c>
      <c r="D399" s="35">
        <f>((Produção!D393*PreçoLivre!D395*(1-Painel!$B$8)-D$3-D$4-D$6)*(1-Painel!$E$7)-D$5+D$6)*D$7</f>
        <v>22886512.578164</v>
      </c>
      <c r="E399" s="35">
        <f>((Produção!E393*PreçoLivre!E395*(1-Painel!$B$8)-E$3-E$4-E$6)*(1-Painel!$E$7)-E$5+E$6)*E$7</f>
        <v>20043420.597401779</v>
      </c>
      <c r="F399" s="35">
        <f>((Produção!F393*PreçoLivre!F395*(1-Painel!$B$8)-F$3-F$4-F$6)*(1-Painel!$E$7)-F$5+F$6)*F$7</f>
        <v>17843104.609941728</v>
      </c>
      <c r="G399" s="35">
        <f>((Produção!G393*PreçoLivre!G395*(1-Painel!$B$8)-G$3-G$4-G$6)*(1-Painel!$E$7)-G$5+G$6)*G$7</f>
        <v>16298077.903321939</v>
      </c>
      <c r="H399" s="35">
        <f>((Produção!H393*PreçoLivre!H395*(1-Painel!$B$8)-H$3-H$4-H$6)*(1-Painel!$E$7)-H$5+H$6)*H$7</f>
        <v>15088739.340827772</v>
      </c>
      <c r="I399" s="35">
        <f>((Produção!I393*PreçoLivre!I395*(1-Painel!$B$8)-I$3-I$4-I$6)*(1-Painel!$E$7)-I$5+I$6)*I$7</f>
        <v>13559041.572933283</v>
      </c>
      <c r="J399" s="35">
        <f>((Produção!J393*PreçoLivre!J395*(1-Painel!$B$8)-J$3-J$4-J$6)*(1-Painel!$E$7)-J$5+J$6)*J$7</f>
        <v>12464111.758558447</v>
      </c>
      <c r="K399" s="35">
        <f>((Produção!K393*PreçoLivre!K395*(1-Painel!$B$8)-K$3-K$4-K$6)*(1-Painel!$E$7)-K$5+K$6)*K$7</f>
        <v>11736143.562297992</v>
      </c>
      <c r="L399" s="35">
        <f>((Produção!L393*PreçoLivre!L395*(1-Painel!$B$8)-L$3-L$4-L$6)*(1-Painel!$E$7)-L$5+L$6)*L$7</f>
        <v>10874348.959324326</v>
      </c>
      <c r="M399" s="35">
        <f>((Produção!M393*PreçoLivre!M395*(1-Painel!$B$8)-M$3-M$4-M$6)*(1-Painel!$E$7)-M$5+M$6)*M$7</f>
        <v>9616659.7531871628</v>
      </c>
      <c r="N399" s="35">
        <f>((Produção!N393*PreçoLivre!N395*(1-Painel!$B$8)-N$3-N$4-N$6)*(1-Painel!$E$7)-N$5+N$6)*N$7</f>
        <v>8667053.6984900907</v>
      </c>
      <c r="O399" s="35">
        <f>((Produção!O393*PreçoLivre!O395*(1-Painel!$B$8)-O$3-O$4-O$6)*(1-Painel!$E$7)-O$5+O$6)*O$7</f>
        <v>8279272.604362281</v>
      </c>
      <c r="P399" s="35">
        <f>((Produção!P393*PreçoLivre!P395*(1-Painel!$B$8)-P$3-P$4-P$6)*(1-Painel!$E$7)-P$5+P$6)*P$7</f>
        <v>8074448.1183533976</v>
      </c>
      <c r="Q399" s="35">
        <f>((Produção!Q393*PreçoLivre!Q395*(1-Painel!$B$8)-Q$3-Q$4-Q$6)*(1-Painel!$E$7)-Q$5+Q$6)*Q$7</f>
        <v>7552481.6897320859</v>
      </c>
      <c r="R399" s="35">
        <f>((Produção!R393*PreçoLivre!R395*(1-Painel!$B$8)-R$3-R$4-R$6)*(1-Painel!$E$7)-R$5+R$6)*R$7</f>
        <v>7011815.206664566</v>
      </c>
      <c r="S399" s="35">
        <f>((Produção!S393*PreçoLivre!S395*(1-Painel!$B$8)-S$3-S$4-S$6)*(1-Painel!$E$7)-S$5+S$6)*S$7</f>
        <v>6428500.1880332371</v>
      </c>
      <c r="T399" s="35">
        <f>((Produção!T393*PreçoLivre!T395*(1-Painel!$B$8)-T$3-T$4-T$6)*(1-Painel!$E$7)-T$5+T$6)*T$7</f>
        <v>5454173.961089083</v>
      </c>
      <c r="U399" s="35">
        <f>((Produção!U393*PreçoLivre!U395*(1-Painel!$B$8)-U$3-U$4-U$6)*(1-Painel!$E$7)-U$5+U$6)*U$7</f>
        <v>5144746.4542733803</v>
      </c>
      <c r="V399" s="35">
        <f>((Produção!V393*PreçoLivre!V395*(1-Painel!$B$8)-V$3-V$4-V$6)*(1-Painel!$E$7)-V$5+V$6)*V$7</f>
        <v>4495757.3253331399</v>
      </c>
    </row>
    <row r="400" spans="1:22" x14ac:dyDescent="0.25">
      <c r="A400" s="36">
        <v>391</v>
      </c>
      <c r="B400" s="35">
        <f t="shared" si="6"/>
        <v>237568875.17520082</v>
      </c>
      <c r="C400" s="35">
        <f>((Produção!C394*PreçoLivre!C396*(1-Painel!$B$8)-C$3-C$4-C$6)*(1-Painel!$E$7)-C$5+C$6)*C$7</f>
        <v>22301240.82483517</v>
      </c>
      <c r="D400" s="35">
        <f>((Produção!D394*PreçoLivre!D396*(1-Painel!$B$8)-D$3-D$4-D$6)*(1-Painel!$E$7)-D$5+D$6)*D$7</f>
        <v>21111275.946649954</v>
      </c>
      <c r="E400" s="35">
        <f>((Produção!E394*PreçoLivre!E396*(1-Painel!$B$8)-E$3-E$4-E$6)*(1-Painel!$E$7)-E$5+E$6)*E$7</f>
        <v>20126151.81610129</v>
      </c>
      <c r="F400" s="35">
        <f>((Produção!F394*PreçoLivre!F396*(1-Painel!$B$8)-F$3-F$4-F$6)*(1-Painel!$E$7)-F$5+F$6)*F$7</f>
        <v>18905889.871770326</v>
      </c>
      <c r="G400" s="35">
        <f>((Produção!G394*PreçoLivre!G396*(1-Painel!$B$8)-G$3-G$4-G$6)*(1-Painel!$E$7)-G$5+G$6)*G$7</f>
        <v>17845364.4531818</v>
      </c>
      <c r="H400" s="35">
        <f>((Produção!H394*PreçoLivre!H396*(1-Painel!$B$8)-H$3-H$4-H$6)*(1-Painel!$E$7)-H$5+H$6)*H$7</f>
        <v>16149531.98934401</v>
      </c>
      <c r="I400" s="35">
        <f>((Produção!I394*PreçoLivre!I396*(1-Painel!$B$8)-I$3-I$4-I$6)*(1-Painel!$E$7)-I$5+I$6)*I$7</f>
        <v>13580183.086644232</v>
      </c>
      <c r="J400" s="35">
        <f>((Produção!J394*PreçoLivre!J396*(1-Painel!$B$8)-J$3-J$4-J$6)*(1-Painel!$E$7)-J$5+J$6)*J$7</f>
        <v>12363432.06614309</v>
      </c>
      <c r="K400" s="35">
        <f>((Produção!K394*PreçoLivre!K396*(1-Painel!$B$8)-K$3-K$4-K$6)*(1-Painel!$E$7)-K$5+K$6)*K$7</f>
        <v>11590331.217476407</v>
      </c>
      <c r="L400" s="35">
        <f>((Produção!L394*PreçoLivre!L396*(1-Painel!$B$8)-L$3-L$4-L$6)*(1-Painel!$E$7)-L$5+L$6)*L$7</f>
        <v>10755313.265687658</v>
      </c>
      <c r="M400" s="35">
        <f>((Produção!M394*PreçoLivre!M396*(1-Painel!$B$8)-M$3-M$4-M$6)*(1-Painel!$E$7)-M$5+M$6)*M$7</f>
        <v>10351781.776048316</v>
      </c>
      <c r="N400" s="35">
        <f>((Produção!N394*PreçoLivre!N396*(1-Painel!$B$8)-N$3-N$4-N$6)*(1-Painel!$E$7)-N$5+N$6)*N$7</f>
        <v>9838294.3703842014</v>
      </c>
      <c r="O400" s="35">
        <f>((Produção!O394*PreçoLivre!O396*(1-Painel!$B$8)-O$3-O$4-O$6)*(1-Painel!$E$7)-O$5+O$6)*O$7</f>
        <v>8657518.4816813506</v>
      </c>
      <c r="P400" s="35">
        <f>((Produção!P394*PreçoLivre!P396*(1-Painel!$B$8)-P$3-P$4-P$6)*(1-Painel!$E$7)-P$5+P$6)*P$7</f>
        <v>8010438.7375852196</v>
      </c>
      <c r="Q400" s="35">
        <f>((Produção!Q394*PreçoLivre!Q396*(1-Painel!$B$8)-Q$3-Q$4-Q$6)*(1-Painel!$E$7)-Q$5+Q$6)*Q$7</f>
        <v>7308942.1644032551</v>
      </c>
      <c r="R400" s="35">
        <f>((Produção!R394*PreçoLivre!R396*(1-Painel!$B$8)-R$3-R$4-R$6)*(1-Painel!$E$7)-R$5+R$6)*R$7</f>
        <v>6823254.3451354168</v>
      </c>
      <c r="S400" s="35">
        <f>((Produção!S394*PreçoLivre!S396*(1-Painel!$B$8)-S$3-S$4-S$6)*(1-Painel!$E$7)-S$5+S$6)*S$7</f>
        <v>6039170.9098193422</v>
      </c>
      <c r="T400" s="35">
        <f>((Produção!T394*PreçoLivre!T396*(1-Painel!$B$8)-T$3-T$4-T$6)*(1-Painel!$E$7)-T$5+T$6)*T$7</f>
        <v>5545800.5395689346</v>
      </c>
      <c r="U400" s="35">
        <f>((Produção!U394*PreçoLivre!U396*(1-Painel!$B$8)-U$3-U$4-U$6)*(1-Painel!$E$7)-U$5+U$6)*U$7</f>
        <v>5175695.6362583553</v>
      </c>
      <c r="V400" s="35">
        <f>((Produção!V394*PreçoLivre!V396*(1-Painel!$B$8)-V$3-V$4-V$6)*(1-Painel!$E$7)-V$5+V$6)*V$7</f>
        <v>5089263.6764824847</v>
      </c>
    </row>
    <row r="401" spans="1:22" x14ac:dyDescent="0.25">
      <c r="A401" s="36">
        <v>392</v>
      </c>
      <c r="B401" s="35">
        <f t="shared" si="6"/>
        <v>225229133.54202142</v>
      </c>
      <c r="C401" s="35">
        <f>((Produção!C395*PreçoLivre!C397*(1-Painel!$B$8)-C$3-C$4-C$6)*(1-Painel!$E$7)-C$5+C$6)*C$7</f>
        <v>23081544.788741495</v>
      </c>
      <c r="D401" s="35">
        <f>((Produção!D395*PreçoLivre!D397*(1-Painel!$B$8)-D$3-D$4-D$6)*(1-Painel!$E$7)-D$5+D$6)*D$7</f>
        <v>21862332.009042047</v>
      </c>
      <c r="E401" s="35">
        <f>((Produção!E395*PreçoLivre!E397*(1-Painel!$B$8)-E$3-E$4-E$6)*(1-Painel!$E$7)-E$5+E$6)*E$7</f>
        <v>19882265.077736657</v>
      </c>
      <c r="F401" s="35">
        <f>((Produção!F395*PreçoLivre!F397*(1-Painel!$B$8)-F$3-F$4-F$6)*(1-Painel!$E$7)-F$5+F$6)*F$7</f>
        <v>17978610.228279274</v>
      </c>
      <c r="G401" s="35">
        <f>((Produção!G395*PreçoLivre!G397*(1-Painel!$B$8)-G$3-G$4-G$6)*(1-Painel!$E$7)-G$5+G$6)*G$7</f>
        <v>14990356.173985794</v>
      </c>
      <c r="H401" s="35">
        <f>((Produção!H395*PreçoLivre!H397*(1-Painel!$B$8)-H$3-H$4-H$6)*(1-Painel!$E$7)-H$5+H$6)*H$7</f>
        <v>14292107.752381546</v>
      </c>
      <c r="I401" s="35">
        <f>((Produção!I395*PreçoLivre!I397*(1-Painel!$B$8)-I$3-I$4-I$6)*(1-Painel!$E$7)-I$5+I$6)*I$7</f>
        <v>12946014.125123348</v>
      </c>
      <c r="J401" s="35">
        <f>((Produção!J395*PreçoLivre!J397*(1-Painel!$B$8)-J$3-J$4-J$6)*(1-Painel!$E$7)-J$5+J$6)*J$7</f>
        <v>12118939.29299478</v>
      </c>
      <c r="K401" s="35">
        <f>((Produção!K395*PreçoLivre!K397*(1-Painel!$B$8)-K$3-K$4-K$6)*(1-Painel!$E$7)-K$5+K$6)*K$7</f>
        <v>11380359.566292854</v>
      </c>
      <c r="L401" s="35">
        <f>((Produção!L395*PreçoLivre!L397*(1-Painel!$B$8)-L$3-L$4-L$6)*(1-Painel!$E$7)-L$5+L$6)*L$7</f>
        <v>10521591.208370086</v>
      </c>
      <c r="M401" s="35">
        <f>((Produção!M395*PreçoLivre!M397*(1-Painel!$B$8)-M$3-M$4-M$6)*(1-Painel!$E$7)-M$5+M$6)*M$7</f>
        <v>9334724.075423738</v>
      </c>
      <c r="N401" s="35">
        <f>((Produção!N395*PreçoLivre!N397*(1-Painel!$B$8)-N$3-N$4-N$6)*(1-Painel!$E$7)-N$5+N$6)*N$7</f>
        <v>8762015.0242000893</v>
      </c>
      <c r="O401" s="35">
        <f>((Produção!O395*PreçoLivre!O397*(1-Painel!$B$8)-O$3-O$4-O$6)*(1-Painel!$E$7)-O$5+O$6)*O$7</f>
        <v>8057174.5360763287</v>
      </c>
      <c r="P401" s="35">
        <f>((Produção!P395*PreçoLivre!P397*(1-Painel!$B$8)-P$3-P$4-P$6)*(1-Painel!$E$7)-P$5+P$6)*P$7</f>
        <v>7153328.1489237407</v>
      </c>
      <c r="Q401" s="35">
        <f>((Produção!Q395*PreçoLivre!Q397*(1-Painel!$B$8)-Q$3-Q$4-Q$6)*(1-Painel!$E$7)-Q$5+Q$6)*Q$7</f>
        <v>6642588.8620066578</v>
      </c>
      <c r="R401" s="35">
        <f>((Produção!R395*PreçoLivre!R397*(1-Painel!$B$8)-R$3-R$4-R$6)*(1-Painel!$E$7)-R$5+R$6)*R$7</f>
        <v>5819324.0426067896</v>
      </c>
      <c r="S401" s="35">
        <f>((Produção!S395*PreçoLivre!S397*(1-Painel!$B$8)-S$3-S$4-S$6)*(1-Painel!$E$7)-S$5+S$6)*S$7</f>
        <v>5597183.0198431816</v>
      </c>
      <c r="T401" s="35">
        <f>((Produção!T395*PreçoLivre!T397*(1-Painel!$B$8)-T$3-T$4-T$6)*(1-Painel!$E$7)-T$5+T$6)*T$7</f>
        <v>5281537.5285969498</v>
      </c>
      <c r="U401" s="35">
        <f>((Produção!U395*PreçoLivre!U397*(1-Painel!$B$8)-U$3-U$4-U$6)*(1-Painel!$E$7)-U$5+U$6)*U$7</f>
        <v>5037182.4825462569</v>
      </c>
      <c r="V401" s="35">
        <f>((Produção!V395*PreçoLivre!V397*(1-Painel!$B$8)-V$3-V$4-V$6)*(1-Painel!$E$7)-V$5+V$6)*V$7</f>
        <v>4489955.5988497389</v>
      </c>
    </row>
    <row r="402" spans="1:22" x14ac:dyDescent="0.25">
      <c r="A402" s="36">
        <v>393</v>
      </c>
      <c r="B402" s="35">
        <f t="shared" si="6"/>
        <v>210379785.57696226</v>
      </c>
      <c r="C402" s="35">
        <f>((Produção!C396*PreçoLivre!C398*(1-Painel!$B$8)-C$3-C$4-C$6)*(1-Painel!$E$7)-C$5+C$6)*C$7</f>
        <v>22670598.16886773</v>
      </c>
      <c r="D402" s="35">
        <f>((Produção!D396*PreçoLivre!D398*(1-Painel!$B$8)-D$3-D$4-D$6)*(1-Painel!$E$7)-D$5+D$6)*D$7</f>
        <v>20502963.578492027</v>
      </c>
      <c r="E402" s="35">
        <f>((Produção!E396*PreçoLivre!E398*(1-Painel!$B$8)-E$3-E$4-E$6)*(1-Painel!$E$7)-E$5+E$6)*E$7</f>
        <v>18874660.493446801</v>
      </c>
      <c r="F402" s="35">
        <f>((Produção!F396*PreçoLivre!F398*(1-Painel!$B$8)-F$3-F$4-F$6)*(1-Painel!$E$7)-F$5+F$6)*F$7</f>
        <v>17089093.450109009</v>
      </c>
      <c r="G402" s="35">
        <f>((Produção!G396*PreçoLivre!G398*(1-Painel!$B$8)-G$3-G$4-G$6)*(1-Painel!$E$7)-G$5+G$6)*G$7</f>
        <v>15559492.745722091</v>
      </c>
      <c r="H402" s="35">
        <f>((Produção!H396*PreçoLivre!H398*(1-Painel!$B$8)-H$3-H$4-H$6)*(1-Painel!$E$7)-H$5+H$6)*H$7</f>
        <v>13928656.689041199</v>
      </c>
      <c r="I402" s="35">
        <f>((Produção!I396*PreçoLivre!I398*(1-Painel!$B$8)-I$3-I$4-I$6)*(1-Painel!$E$7)-I$5+I$6)*I$7</f>
        <v>13156835.430845624</v>
      </c>
      <c r="J402" s="35">
        <f>((Produção!J396*PreçoLivre!J398*(1-Painel!$B$8)-J$3-J$4-J$6)*(1-Painel!$E$7)-J$5+J$6)*J$7</f>
        <v>11337263.492994284</v>
      </c>
      <c r="K402" s="35">
        <f>((Produção!K396*PreçoLivre!K398*(1-Painel!$B$8)-K$3-K$4-K$6)*(1-Painel!$E$7)-K$5+K$6)*K$7</f>
        <v>10961525.238123557</v>
      </c>
      <c r="L402" s="35">
        <f>((Produção!L396*PreçoLivre!L398*(1-Painel!$B$8)-L$3-L$4-L$6)*(1-Painel!$E$7)-L$5+L$6)*L$7</f>
        <v>10102240.205227345</v>
      </c>
      <c r="M402" s="35">
        <f>((Produção!M396*PreçoLivre!M398*(1-Painel!$B$8)-M$3-M$4-M$6)*(1-Painel!$E$7)-M$5+M$6)*M$7</f>
        <v>9516157.4215315674</v>
      </c>
      <c r="N402" s="35">
        <f>((Produção!N396*PreçoLivre!N398*(1-Painel!$B$8)-N$3-N$4-N$6)*(1-Painel!$E$7)-N$5+N$6)*N$7</f>
        <v>8178521.4835302774</v>
      </c>
      <c r="O402" s="35">
        <f>((Produção!O396*PreçoLivre!O398*(1-Painel!$B$8)-O$3-O$4-O$6)*(1-Painel!$E$7)-O$5+O$6)*O$7</f>
        <v>7178896.4526633844</v>
      </c>
      <c r="P402" s="35">
        <f>((Produção!P396*PreçoLivre!P398*(1-Painel!$B$8)-P$3-P$4-P$6)*(1-Painel!$E$7)-P$5+P$6)*P$7</f>
        <v>6435408.2310354672</v>
      </c>
      <c r="Q402" s="35">
        <f>((Produção!Q396*PreçoLivre!Q398*(1-Painel!$B$8)-Q$3-Q$4-Q$6)*(1-Painel!$E$7)-Q$5+Q$6)*Q$7</f>
        <v>5574880.0975345047</v>
      </c>
      <c r="R402" s="35">
        <f>((Produção!R396*PreçoLivre!R398*(1-Painel!$B$8)-R$3-R$4-R$6)*(1-Painel!$E$7)-R$5+R$6)*R$7</f>
        <v>5027231.8650277229</v>
      </c>
      <c r="S402" s="35">
        <f>((Produção!S396*PreçoLivre!S398*(1-Painel!$B$8)-S$3-S$4-S$6)*(1-Painel!$E$7)-S$5+S$6)*S$7</f>
        <v>4522848.6291101528</v>
      </c>
      <c r="T402" s="35">
        <f>((Produção!T396*PreçoLivre!T398*(1-Painel!$B$8)-T$3-T$4-T$6)*(1-Painel!$E$7)-T$5+T$6)*T$7</f>
        <v>3735853.5597189879</v>
      </c>
      <c r="U402" s="35">
        <f>((Produção!U396*PreçoLivre!U398*(1-Painel!$B$8)-U$3-U$4-U$6)*(1-Painel!$E$7)-U$5+U$6)*U$7</f>
        <v>3177223.2413707101</v>
      </c>
      <c r="V402" s="35">
        <f>((Produção!V396*PreçoLivre!V398*(1-Painel!$B$8)-V$3-V$4-V$6)*(1-Painel!$E$7)-V$5+V$6)*V$7</f>
        <v>2849435.1025698297</v>
      </c>
    </row>
    <row r="403" spans="1:22" x14ac:dyDescent="0.25">
      <c r="A403" s="36">
        <v>394</v>
      </c>
      <c r="B403" s="35">
        <f t="shared" si="6"/>
        <v>242300385.95485336</v>
      </c>
      <c r="C403" s="35">
        <f>((Produção!C397*PreçoLivre!C399*(1-Painel!$B$8)-C$3-C$4-C$6)*(1-Painel!$E$7)-C$5+C$6)*C$7</f>
        <v>22599359.847537681</v>
      </c>
      <c r="D403" s="35">
        <f>((Produção!D397*PreçoLivre!D399*(1-Painel!$B$8)-D$3-D$4-D$6)*(1-Painel!$E$7)-D$5+D$6)*D$7</f>
        <v>20754845.299059752</v>
      </c>
      <c r="E403" s="35">
        <f>((Produção!E397*PreçoLivre!E399*(1-Painel!$B$8)-E$3-E$4-E$6)*(1-Painel!$E$7)-E$5+E$6)*E$7</f>
        <v>20339791.631958783</v>
      </c>
      <c r="F403" s="35">
        <f>((Produção!F397*PreçoLivre!F399*(1-Painel!$B$8)-F$3-F$4-F$6)*(1-Painel!$E$7)-F$5+F$6)*F$7</f>
        <v>19205052.36388801</v>
      </c>
      <c r="G403" s="35">
        <f>((Produção!G397*PreçoLivre!G399*(1-Painel!$B$8)-G$3-G$4-G$6)*(1-Painel!$E$7)-G$5+G$6)*G$7</f>
        <v>18072605.559504822</v>
      </c>
      <c r="H403" s="35">
        <f>((Produção!H397*PreçoLivre!H399*(1-Painel!$B$8)-H$3-H$4-H$6)*(1-Painel!$E$7)-H$5+H$6)*H$7</f>
        <v>16087574.218130028</v>
      </c>
      <c r="I403" s="35">
        <f>((Produção!I397*PreçoLivre!I399*(1-Painel!$B$8)-I$3-I$4-I$6)*(1-Painel!$E$7)-I$5+I$6)*I$7</f>
        <v>14647330.833870076</v>
      </c>
      <c r="J403" s="35">
        <f>((Produção!J397*PreçoLivre!J399*(1-Painel!$B$8)-J$3-J$4-J$6)*(1-Painel!$E$7)-J$5+J$6)*J$7</f>
        <v>13606176.081905141</v>
      </c>
      <c r="K403" s="35">
        <f>((Produção!K397*PreçoLivre!K399*(1-Painel!$B$8)-K$3-K$4-K$6)*(1-Painel!$E$7)-K$5+K$6)*K$7</f>
        <v>12487398.446328972</v>
      </c>
      <c r="L403" s="35">
        <f>((Produção!L397*PreçoLivre!L399*(1-Painel!$B$8)-L$3-L$4-L$6)*(1-Painel!$E$7)-L$5+L$6)*L$7</f>
        <v>11645627.430124585</v>
      </c>
      <c r="M403" s="35">
        <f>((Produção!M397*PreçoLivre!M399*(1-Painel!$B$8)-M$3-M$4-M$6)*(1-Painel!$E$7)-M$5+M$6)*M$7</f>
        <v>10984288.761072136</v>
      </c>
      <c r="N403" s="35">
        <f>((Produção!N397*PreçoLivre!N399*(1-Painel!$B$8)-N$3-N$4-N$6)*(1-Painel!$E$7)-N$5+N$6)*N$7</f>
        <v>9764978.890778048</v>
      </c>
      <c r="O403" s="35">
        <f>((Produção!O397*PreçoLivre!O399*(1-Painel!$B$8)-O$3-O$4-O$6)*(1-Painel!$E$7)-O$5+O$6)*O$7</f>
        <v>8952557.5355658233</v>
      </c>
      <c r="P403" s="35">
        <f>((Produção!P397*PreçoLivre!P399*(1-Painel!$B$8)-P$3-P$4-P$6)*(1-Painel!$E$7)-P$5+P$6)*P$7</f>
        <v>8230573.8813840095</v>
      </c>
      <c r="Q403" s="35">
        <f>((Produção!Q397*PreçoLivre!Q399*(1-Painel!$B$8)-Q$3-Q$4-Q$6)*(1-Painel!$E$7)-Q$5+Q$6)*Q$7</f>
        <v>7392158.0077726441</v>
      </c>
      <c r="R403" s="35">
        <f>((Produção!R397*PreçoLivre!R399*(1-Painel!$B$8)-R$3-R$4-R$6)*(1-Painel!$E$7)-R$5+R$6)*R$7</f>
        <v>7068733.6549492301</v>
      </c>
      <c r="S403" s="35">
        <f>((Produção!S397*PreçoLivre!S399*(1-Painel!$B$8)-S$3-S$4-S$6)*(1-Painel!$E$7)-S$5+S$6)*S$7</f>
        <v>6210637.5833663736</v>
      </c>
      <c r="T403" s="35">
        <f>((Produção!T397*PreçoLivre!T399*(1-Painel!$B$8)-T$3-T$4-T$6)*(1-Painel!$E$7)-T$5+T$6)*T$7</f>
        <v>5415566.1618044423</v>
      </c>
      <c r="U403" s="35">
        <f>((Produção!U397*PreçoLivre!U399*(1-Painel!$B$8)-U$3-U$4-U$6)*(1-Painel!$E$7)-U$5+U$6)*U$7</f>
        <v>4634032.6953241872</v>
      </c>
      <c r="V403" s="35">
        <f>((Produção!V397*PreçoLivre!V399*(1-Painel!$B$8)-V$3-V$4-V$6)*(1-Painel!$E$7)-V$5+V$6)*V$7</f>
        <v>4201097.0705286665</v>
      </c>
    </row>
    <row r="404" spans="1:22" x14ac:dyDescent="0.25">
      <c r="A404" s="36">
        <v>395</v>
      </c>
      <c r="B404" s="35">
        <f t="shared" si="6"/>
        <v>236240538.99090907</v>
      </c>
      <c r="C404" s="35">
        <f>((Produção!C398*PreçoLivre!C400*(1-Painel!$B$8)-C$3-C$4-C$6)*(1-Painel!$E$7)-C$5+C$6)*C$7</f>
        <v>21409350.771158218</v>
      </c>
      <c r="D404" s="35">
        <f>((Produção!D398*PreçoLivre!D400*(1-Painel!$B$8)-D$3-D$4-D$6)*(1-Painel!$E$7)-D$5+D$6)*D$7</f>
        <v>20515040.890407968</v>
      </c>
      <c r="E404" s="35">
        <f>((Produção!E398*PreçoLivre!E400*(1-Painel!$B$8)-E$3-E$4-E$6)*(1-Painel!$E$7)-E$5+E$6)*E$7</f>
        <v>19403275.883843962</v>
      </c>
      <c r="F404" s="35">
        <f>((Produção!F398*PreçoLivre!F400*(1-Painel!$B$8)-F$3-F$4-F$6)*(1-Painel!$E$7)-F$5+F$6)*F$7</f>
        <v>18351389.534381431</v>
      </c>
      <c r="G404" s="35">
        <f>((Produção!G398*PreçoLivre!G400*(1-Painel!$B$8)-G$3-G$4-G$6)*(1-Painel!$E$7)-G$5+G$6)*G$7</f>
        <v>17021584.303243771</v>
      </c>
      <c r="H404" s="35">
        <f>((Produção!H398*PreçoLivre!H400*(1-Painel!$B$8)-H$3-H$4-H$6)*(1-Painel!$E$7)-H$5+H$6)*H$7</f>
        <v>15686983.846903138</v>
      </c>
      <c r="I404" s="35">
        <f>((Produção!I398*PreçoLivre!I400*(1-Painel!$B$8)-I$3-I$4-I$6)*(1-Painel!$E$7)-I$5+I$6)*I$7</f>
        <v>14201130.867945978</v>
      </c>
      <c r="J404" s="35">
        <f>((Produção!J398*PreçoLivre!J400*(1-Painel!$B$8)-J$3-J$4-J$6)*(1-Painel!$E$7)-J$5+J$6)*J$7</f>
        <v>13460353.960809536</v>
      </c>
      <c r="K404" s="35">
        <f>((Produção!K398*PreçoLivre!K400*(1-Painel!$B$8)-K$3-K$4-K$6)*(1-Painel!$E$7)-K$5+K$6)*K$7</f>
        <v>12116891.166921815</v>
      </c>
      <c r="L404" s="35">
        <f>((Produção!L398*PreçoLivre!L400*(1-Painel!$B$8)-L$3-L$4-L$6)*(1-Painel!$E$7)-L$5+L$6)*L$7</f>
        <v>11075377.074252924</v>
      </c>
      <c r="M404" s="35">
        <f>((Produção!M398*PreçoLivre!M400*(1-Painel!$B$8)-M$3-M$4-M$6)*(1-Painel!$E$7)-M$5+M$6)*M$7</f>
        <v>10265093.93007333</v>
      </c>
      <c r="N404" s="35">
        <f>((Produção!N398*PreçoLivre!N400*(1-Painel!$B$8)-N$3-N$4-N$6)*(1-Painel!$E$7)-N$5+N$6)*N$7</f>
        <v>9552159.12915463</v>
      </c>
      <c r="O404" s="35">
        <f>((Produção!O398*PreçoLivre!O400*(1-Painel!$B$8)-O$3-O$4-O$6)*(1-Painel!$E$7)-O$5+O$6)*O$7</f>
        <v>8667295.6384641193</v>
      </c>
      <c r="P404" s="35">
        <f>((Produção!P398*PreçoLivre!P400*(1-Painel!$B$8)-P$3-P$4-P$6)*(1-Painel!$E$7)-P$5+P$6)*P$7</f>
        <v>7846096.3845565151</v>
      </c>
      <c r="Q404" s="35">
        <f>((Produção!Q398*PreçoLivre!Q400*(1-Painel!$B$8)-Q$3-Q$4-Q$6)*(1-Painel!$E$7)-Q$5+Q$6)*Q$7</f>
        <v>7092345.9187000049</v>
      </c>
      <c r="R404" s="35">
        <f>((Produção!R398*PreçoLivre!R400*(1-Painel!$B$8)-R$3-R$4-R$6)*(1-Painel!$E$7)-R$5+R$6)*R$7</f>
        <v>6901227.8349895878</v>
      </c>
      <c r="S404" s="35">
        <f>((Produção!S398*PreçoLivre!S400*(1-Painel!$B$8)-S$3-S$4-S$6)*(1-Painel!$E$7)-S$5+S$6)*S$7</f>
        <v>6316338.3707398698</v>
      </c>
      <c r="T404" s="35">
        <f>((Produção!T398*PreçoLivre!T400*(1-Painel!$B$8)-T$3-T$4-T$6)*(1-Painel!$E$7)-T$5+T$6)*T$7</f>
        <v>6041748.7923754184</v>
      </c>
      <c r="U404" s="35">
        <f>((Produção!U398*PreçoLivre!U400*(1-Painel!$B$8)-U$3-U$4-U$6)*(1-Painel!$E$7)-U$5+U$6)*U$7</f>
        <v>5354269.8481322275</v>
      </c>
      <c r="V404" s="35">
        <f>((Produção!V398*PreçoLivre!V400*(1-Painel!$B$8)-V$3-V$4-V$6)*(1-Painel!$E$7)-V$5+V$6)*V$7</f>
        <v>4962584.8438546481</v>
      </c>
    </row>
    <row r="405" spans="1:22" x14ac:dyDescent="0.25">
      <c r="A405" s="36">
        <v>396</v>
      </c>
      <c r="B405" s="35">
        <f t="shared" si="6"/>
        <v>208159255.7096169</v>
      </c>
      <c r="C405" s="35">
        <f>((Produção!C399*PreçoLivre!C401*(1-Painel!$B$8)-C$3-C$4-C$6)*(1-Painel!$E$7)-C$5+C$6)*C$7</f>
        <v>22799657.09803291</v>
      </c>
      <c r="D405" s="35">
        <f>((Produção!D399*PreçoLivre!D401*(1-Painel!$B$8)-D$3-D$4-D$6)*(1-Painel!$E$7)-D$5+D$6)*D$7</f>
        <v>20618951.837155469</v>
      </c>
      <c r="E405" s="35">
        <f>((Produção!E399*PreçoLivre!E401*(1-Painel!$B$8)-E$3-E$4-E$6)*(1-Painel!$E$7)-E$5+E$6)*E$7</f>
        <v>17512768.325234707</v>
      </c>
      <c r="F405" s="35">
        <f>((Produção!F399*PreçoLivre!F401*(1-Painel!$B$8)-F$3-F$4-F$6)*(1-Painel!$E$7)-F$5+F$6)*F$7</f>
        <v>15391911.526925996</v>
      </c>
      <c r="G405" s="35">
        <f>((Produção!G399*PreçoLivre!G401*(1-Painel!$B$8)-G$3-G$4-G$6)*(1-Painel!$E$7)-G$5+G$6)*G$7</f>
        <v>13958466.139495555</v>
      </c>
      <c r="H405" s="35">
        <f>((Produção!H399*PreçoLivre!H401*(1-Painel!$B$8)-H$3-H$4-H$6)*(1-Painel!$E$7)-H$5+H$6)*H$7</f>
        <v>12995449.218968637</v>
      </c>
      <c r="I405" s="35">
        <f>((Produção!I399*PreçoLivre!I401*(1-Painel!$B$8)-I$3-I$4-I$6)*(1-Painel!$E$7)-I$5+I$6)*I$7</f>
        <v>11916156.654074786</v>
      </c>
      <c r="J405" s="35">
        <f>((Produção!J399*PreçoLivre!J401*(1-Painel!$B$8)-J$3-J$4-J$6)*(1-Painel!$E$7)-J$5+J$6)*J$7</f>
        <v>10947915.382711874</v>
      </c>
      <c r="K405" s="35">
        <f>((Produção!K399*PreçoLivre!K401*(1-Painel!$B$8)-K$3-K$4-K$6)*(1-Painel!$E$7)-K$5+K$6)*K$7</f>
        <v>10060345.828753397</v>
      </c>
      <c r="L405" s="35">
        <f>((Produção!L399*PreçoLivre!L401*(1-Painel!$B$8)-L$3-L$4-L$6)*(1-Painel!$E$7)-L$5+L$6)*L$7</f>
        <v>9027665.0859404281</v>
      </c>
      <c r="M405" s="35">
        <f>((Produção!M399*PreçoLivre!M401*(1-Painel!$B$8)-M$3-M$4-M$6)*(1-Painel!$E$7)-M$5+M$6)*M$7</f>
        <v>8319228.8047731686</v>
      </c>
      <c r="N405" s="35">
        <f>((Produção!N399*PreçoLivre!N401*(1-Painel!$B$8)-N$3-N$4-N$6)*(1-Painel!$E$7)-N$5+N$6)*N$7</f>
        <v>8002113.7838921836</v>
      </c>
      <c r="O405" s="35">
        <f>((Produção!O399*PreçoLivre!O401*(1-Painel!$B$8)-O$3-O$4-O$6)*(1-Painel!$E$7)-O$5+O$6)*O$7</f>
        <v>7516015.581225873</v>
      </c>
      <c r="P405" s="35">
        <f>((Produção!P399*PreçoLivre!P401*(1-Painel!$B$8)-P$3-P$4-P$6)*(1-Painel!$E$7)-P$5+P$6)*P$7</f>
        <v>7063839.7342371792</v>
      </c>
      <c r="Q405" s="35">
        <f>((Produção!Q399*PreçoLivre!Q401*(1-Painel!$B$8)-Q$3-Q$4-Q$6)*(1-Painel!$E$7)-Q$5+Q$6)*Q$7</f>
        <v>6705114.1661638878</v>
      </c>
      <c r="R405" s="35">
        <f>((Produção!R399*PreçoLivre!R401*(1-Painel!$B$8)-R$3-R$4-R$6)*(1-Painel!$E$7)-R$5+R$6)*R$7</f>
        <v>6008897.4659555219</v>
      </c>
      <c r="S405" s="35">
        <f>((Produção!S399*PreçoLivre!S401*(1-Painel!$B$8)-S$3-S$4-S$6)*(1-Painel!$E$7)-S$5+S$6)*S$7</f>
        <v>5534970.8092391361</v>
      </c>
      <c r="T405" s="35">
        <f>((Produção!T399*PreçoLivre!T401*(1-Painel!$B$8)-T$3-T$4-T$6)*(1-Painel!$E$7)-T$5+T$6)*T$7</f>
        <v>4791558.498938839</v>
      </c>
      <c r="U405" s="35">
        <f>((Produção!U399*PreçoLivre!U401*(1-Painel!$B$8)-U$3-U$4-U$6)*(1-Painel!$E$7)-U$5+U$6)*U$7</f>
        <v>4514991.9221688854</v>
      </c>
      <c r="V405" s="35">
        <f>((Produção!V399*PreçoLivre!V401*(1-Painel!$B$8)-V$3-V$4-V$6)*(1-Painel!$E$7)-V$5+V$6)*V$7</f>
        <v>4473237.8457284439</v>
      </c>
    </row>
    <row r="406" spans="1:22" x14ac:dyDescent="0.25">
      <c r="A406" s="36">
        <v>397</v>
      </c>
      <c r="B406" s="35">
        <f t="shared" si="6"/>
        <v>191186852.57735056</v>
      </c>
      <c r="C406" s="35">
        <f>((Produção!C400*PreçoLivre!C402*(1-Painel!$B$8)-C$3-C$4-C$6)*(1-Painel!$E$7)-C$5+C$6)*C$7</f>
        <v>21012749.976987135</v>
      </c>
      <c r="D406" s="35">
        <f>((Produção!D400*PreçoLivre!D402*(1-Painel!$B$8)-D$3-D$4-D$6)*(1-Painel!$E$7)-D$5+D$6)*D$7</f>
        <v>18491728.056520939</v>
      </c>
      <c r="E406" s="35">
        <f>((Produção!E400*PreçoLivre!E402*(1-Painel!$B$8)-E$3-E$4-E$6)*(1-Painel!$E$7)-E$5+E$6)*E$7</f>
        <v>16639183.892539732</v>
      </c>
      <c r="F406" s="35">
        <f>((Produção!F400*PreçoLivre!F402*(1-Painel!$B$8)-F$3-F$4-F$6)*(1-Painel!$E$7)-F$5+F$6)*F$7</f>
        <v>15375633.287564155</v>
      </c>
      <c r="G406" s="35">
        <f>((Produção!G400*PreçoLivre!G402*(1-Painel!$B$8)-G$3-G$4-G$6)*(1-Painel!$E$7)-G$5+G$6)*G$7</f>
        <v>13921641.632010562</v>
      </c>
      <c r="H406" s="35">
        <f>((Produção!H400*PreçoLivre!H402*(1-Painel!$B$8)-H$3-H$4-H$6)*(1-Painel!$E$7)-H$5+H$6)*H$7</f>
        <v>12084892.125194659</v>
      </c>
      <c r="I406" s="35">
        <f>((Produção!I400*PreçoLivre!I402*(1-Painel!$B$8)-I$3-I$4-I$6)*(1-Painel!$E$7)-I$5+I$6)*I$7</f>
        <v>10359936.725724319</v>
      </c>
      <c r="J406" s="35">
        <f>((Produção!J400*PreçoLivre!J402*(1-Painel!$B$8)-J$3-J$4-J$6)*(1-Painel!$E$7)-J$5+J$6)*J$7</f>
        <v>9332137.7513298616</v>
      </c>
      <c r="K406" s="35">
        <f>((Produção!K400*PreçoLivre!K402*(1-Painel!$B$8)-K$3-K$4-K$6)*(1-Painel!$E$7)-K$5+K$6)*K$7</f>
        <v>8209894.5862169033</v>
      </c>
      <c r="L406" s="35">
        <f>((Produção!L400*PreçoLivre!L402*(1-Painel!$B$8)-L$3-L$4-L$6)*(1-Painel!$E$7)-L$5+L$6)*L$7</f>
        <v>8214009.8629708281</v>
      </c>
      <c r="M406" s="35">
        <f>((Produção!M400*PreçoLivre!M402*(1-Painel!$B$8)-M$3-M$4-M$6)*(1-Painel!$E$7)-M$5+M$6)*M$7</f>
        <v>7493106.8421995798</v>
      </c>
      <c r="N406" s="35">
        <f>((Produção!N400*PreçoLivre!N402*(1-Painel!$B$8)-N$3-N$4-N$6)*(1-Painel!$E$7)-N$5+N$6)*N$7</f>
        <v>7223070.8073625229</v>
      </c>
      <c r="O406" s="35">
        <f>((Produção!O400*PreçoLivre!O402*(1-Painel!$B$8)-O$3-O$4-O$6)*(1-Painel!$E$7)-O$5+O$6)*O$7</f>
        <v>6442704.3637954695</v>
      </c>
      <c r="P406" s="35">
        <f>((Produção!P400*PreçoLivre!P402*(1-Painel!$B$8)-P$3-P$4-P$6)*(1-Painel!$E$7)-P$5+P$6)*P$7</f>
        <v>6105495.427591607</v>
      </c>
      <c r="Q406" s="35">
        <f>((Produção!Q400*PreçoLivre!Q402*(1-Painel!$B$8)-Q$3-Q$4-Q$6)*(1-Painel!$E$7)-Q$5+Q$6)*Q$7</f>
        <v>5833735.8846138241</v>
      </c>
      <c r="R406" s="35">
        <f>((Produção!R400*PreçoLivre!R402*(1-Painel!$B$8)-R$3-R$4-R$6)*(1-Painel!$E$7)-R$5+R$6)*R$7</f>
        <v>5537338.2567900615</v>
      </c>
      <c r="S406" s="35">
        <f>((Produção!S400*PreçoLivre!S402*(1-Painel!$B$8)-S$3-S$4-S$6)*(1-Painel!$E$7)-S$5+S$6)*S$7</f>
        <v>5166313.2966063609</v>
      </c>
      <c r="T406" s="35">
        <f>((Produção!T400*PreçoLivre!T402*(1-Painel!$B$8)-T$3-T$4-T$6)*(1-Painel!$E$7)-T$5+T$6)*T$7</f>
        <v>4896694.2824756242</v>
      </c>
      <c r="U406" s="35">
        <f>((Produção!U400*PreçoLivre!U402*(1-Painel!$B$8)-U$3-U$4-U$6)*(1-Painel!$E$7)-U$5+U$6)*U$7</f>
        <v>4712885.6793857161</v>
      </c>
      <c r="V406" s="35">
        <f>((Produção!V400*PreçoLivre!V402*(1-Painel!$B$8)-V$3-V$4-V$6)*(1-Painel!$E$7)-V$5+V$6)*V$7</f>
        <v>4133699.8394706906</v>
      </c>
    </row>
    <row r="407" spans="1:22" x14ac:dyDescent="0.25">
      <c r="A407" s="36">
        <v>398</v>
      </c>
      <c r="B407" s="35">
        <f t="shared" si="6"/>
        <v>235099631.7241635</v>
      </c>
      <c r="C407" s="35">
        <f>((Produção!C401*PreçoLivre!C403*(1-Painel!$B$8)-C$3-C$4-C$6)*(1-Painel!$E$7)-C$5+C$6)*C$7</f>
        <v>23364536.192717746</v>
      </c>
      <c r="D407" s="35">
        <f>((Produção!D401*PreçoLivre!D403*(1-Painel!$B$8)-D$3-D$4-D$6)*(1-Painel!$E$7)-D$5+D$6)*D$7</f>
        <v>21871360.558277179</v>
      </c>
      <c r="E407" s="35">
        <f>((Produção!E401*PreçoLivre!E403*(1-Painel!$B$8)-E$3-E$4-E$6)*(1-Painel!$E$7)-E$5+E$6)*E$7</f>
        <v>20101007.988260671</v>
      </c>
      <c r="F407" s="35">
        <f>((Produção!F401*PreçoLivre!F403*(1-Painel!$B$8)-F$3-F$4-F$6)*(1-Painel!$E$7)-F$5+F$6)*F$7</f>
        <v>19109666.205504965</v>
      </c>
      <c r="G407" s="35">
        <f>((Produção!G401*PreçoLivre!G403*(1-Painel!$B$8)-G$3-G$4-G$6)*(1-Painel!$E$7)-G$5+G$6)*G$7</f>
        <v>17544214.31736597</v>
      </c>
      <c r="H407" s="35">
        <f>((Produção!H401*PreçoLivre!H403*(1-Painel!$B$8)-H$3-H$4-H$6)*(1-Painel!$E$7)-H$5+H$6)*H$7</f>
        <v>15417610.380684871</v>
      </c>
      <c r="I407" s="35">
        <f>((Produção!I401*PreçoLivre!I403*(1-Painel!$B$8)-I$3-I$4-I$6)*(1-Painel!$E$7)-I$5+I$6)*I$7</f>
        <v>13525564.554699447</v>
      </c>
      <c r="J407" s="35">
        <f>((Produção!J401*PreçoLivre!J403*(1-Painel!$B$8)-J$3-J$4-J$6)*(1-Painel!$E$7)-J$5+J$6)*J$7</f>
        <v>12166869.83487864</v>
      </c>
      <c r="K407" s="35">
        <f>((Produção!K401*PreçoLivre!K403*(1-Painel!$B$8)-K$3-K$4-K$6)*(1-Painel!$E$7)-K$5+K$6)*K$7</f>
        <v>11327774.712856798</v>
      </c>
      <c r="L407" s="35">
        <f>((Produção!L401*PreçoLivre!L403*(1-Painel!$B$8)-L$3-L$4-L$6)*(1-Painel!$E$7)-L$5+L$6)*L$7</f>
        <v>10318612.770071689</v>
      </c>
      <c r="M407" s="35">
        <f>((Produção!M401*PreçoLivre!M403*(1-Painel!$B$8)-M$3-M$4-M$6)*(1-Painel!$E$7)-M$5+M$6)*M$7</f>
        <v>9528941.1605405174</v>
      </c>
      <c r="N407" s="35">
        <f>((Produção!N401*PreçoLivre!N403*(1-Painel!$B$8)-N$3-N$4-N$6)*(1-Painel!$E$7)-N$5+N$6)*N$7</f>
        <v>9146034.8311799113</v>
      </c>
      <c r="O407" s="35">
        <f>((Produção!O401*PreçoLivre!O403*(1-Painel!$B$8)-O$3-O$4-O$6)*(1-Painel!$E$7)-O$5+O$6)*O$7</f>
        <v>8282112.0767878667</v>
      </c>
      <c r="P407" s="35">
        <f>((Produção!P401*PreçoLivre!P403*(1-Painel!$B$8)-P$3-P$4-P$6)*(1-Painel!$E$7)-P$5+P$6)*P$7</f>
        <v>7367981.5746458927</v>
      </c>
      <c r="Q407" s="35">
        <f>((Produção!Q401*PreçoLivre!Q403*(1-Painel!$B$8)-Q$3-Q$4-Q$6)*(1-Painel!$E$7)-Q$5+Q$6)*Q$7</f>
        <v>7223605.1837143032</v>
      </c>
      <c r="R407" s="35">
        <f>((Produção!R401*PreçoLivre!R403*(1-Painel!$B$8)-R$3-R$4-R$6)*(1-Painel!$E$7)-R$5+R$6)*R$7</f>
        <v>6675294.9998147348</v>
      </c>
      <c r="S407" s="35">
        <f>((Produção!S401*PreçoLivre!S403*(1-Painel!$B$8)-S$3-S$4-S$6)*(1-Painel!$E$7)-S$5+S$6)*S$7</f>
        <v>6073205.7417374486</v>
      </c>
      <c r="T407" s="35">
        <f>((Produção!T401*PreçoLivre!T403*(1-Painel!$B$8)-T$3-T$4-T$6)*(1-Painel!$E$7)-T$5+T$6)*T$7</f>
        <v>6006097.1235180106</v>
      </c>
      <c r="U407" s="35">
        <f>((Produção!U401*PreçoLivre!U403*(1-Painel!$B$8)-U$3-U$4-U$6)*(1-Painel!$E$7)-U$5+U$6)*U$7</f>
        <v>5415493.7548746923</v>
      </c>
      <c r="V407" s="35">
        <f>((Produção!V401*PreçoLivre!V403*(1-Painel!$B$8)-V$3-V$4-V$6)*(1-Painel!$E$7)-V$5+V$6)*V$7</f>
        <v>4633647.7620320944</v>
      </c>
    </row>
    <row r="408" spans="1:22" x14ac:dyDescent="0.25">
      <c r="A408" s="36">
        <v>399</v>
      </c>
      <c r="B408" s="35">
        <f t="shared" si="6"/>
        <v>210821782.26649919</v>
      </c>
      <c r="C408" s="35">
        <f>((Produção!C402*PreçoLivre!C404*(1-Painel!$B$8)-C$3-C$4-C$6)*(1-Painel!$E$7)-C$5+C$6)*C$7</f>
        <v>22519920.541178435</v>
      </c>
      <c r="D408" s="35">
        <f>((Produção!D402*PreçoLivre!D404*(1-Painel!$B$8)-D$3-D$4-D$6)*(1-Painel!$E$7)-D$5+D$6)*D$7</f>
        <v>20484584.458144244</v>
      </c>
      <c r="E408" s="35">
        <f>((Produção!E402*PreçoLivre!E404*(1-Painel!$B$8)-E$3-E$4-E$6)*(1-Painel!$E$7)-E$5+E$6)*E$7</f>
        <v>18912736.430713408</v>
      </c>
      <c r="F408" s="35">
        <f>((Produção!F402*PreçoLivre!F404*(1-Painel!$B$8)-F$3-F$4-F$6)*(1-Painel!$E$7)-F$5+F$6)*F$7</f>
        <v>17045390.082100019</v>
      </c>
      <c r="G408" s="35">
        <f>((Produção!G402*PreçoLivre!G404*(1-Painel!$B$8)-G$3-G$4-G$6)*(1-Painel!$E$7)-G$5+G$6)*G$7</f>
        <v>15126492.890688706</v>
      </c>
      <c r="H408" s="35">
        <f>((Produção!H402*PreçoLivre!H404*(1-Painel!$B$8)-H$3-H$4-H$6)*(1-Painel!$E$7)-H$5+H$6)*H$7</f>
        <v>13630262.81372802</v>
      </c>
      <c r="I408" s="35">
        <f>((Produção!I402*PreçoLivre!I404*(1-Painel!$B$8)-I$3-I$4-I$6)*(1-Painel!$E$7)-I$5+I$6)*I$7</f>
        <v>12460400.220279198</v>
      </c>
      <c r="J408" s="35">
        <f>((Produção!J402*PreçoLivre!J404*(1-Painel!$B$8)-J$3-J$4-J$6)*(1-Painel!$E$7)-J$5+J$6)*J$7</f>
        <v>10863709.794543281</v>
      </c>
      <c r="K408" s="35">
        <f>((Produção!K402*PreçoLivre!K404*(1-Painel!$B$8)-K$3-K$4-K$6)*(1-Painel!$E$7)-K$5+K$6)*K$7</f>
        <v>10333722.870207503</v>
      </c>
      <c r="L408" s="35">
        <f>((Produção!L402*PreçoLivre!L404*(1-Painel!$B$8)-L$3-L$4-L$6)*(1-Painel!$E$7)-L$5+L$6)*L$7</f>
        <v>9551311.9925360437</v>
      </c>
      <c r="M408" s="35">
        <f>((Produção!M402*PreçoLivre!M404*(1-Painel!$B$8)-M$3-M$4-M$6)*(1-Painel!$E$7)-M$5+M$6)*M$7</f>
        <v>8787170.1061513331</v>
      </c>
      <c r="N408" s="35">
        <f>((Produção!N402*PreçoLivre!N404*(1-Painel!$B$8)-N$3-N$4-N$6)*(1-Painel!$E$7)-N$5+N$6)*N$7</f>
        <v>7940443.6832287852</v>
      </c>
      <c r="O408" s="35">
        <f>((Produção!O402*PreçoLivre!O404*(1-Painel!$B$8)-O$3-O$4-O$6)*(1-Painel!$E$7)-O$5+O$6)*O$7</f>
        <v>7264612.521652298</v>
      </c>
      <c r="P408" s="35">
        <f>((Produção!P402*PreçoLivre!P404*(1-Painel!$B$8)-P$3-P$4-P$6)*(1-Painel!$E$7)-P$5+P$6)*P$7</f>
        <v>6516903.1958113723</v>
      </c>
      <c r="Q408" s="35">
        <f>((Produção!Q402*PreçoLivre!Q404*(1-Painel!$B$8)-Q$3-Q$4-Q$6)*(1-Painel!$E$7)-Q$5+Q$6)*Q$7</f>
        <v>5867915.0619929358</v>
      </c>
      <c r="R408" s="35">
        <f>((Produção!R402*PreçoLivre!R404*(1-Painel!$B$8)-R$3-R$4-R$6)*(1-Painel!$E$7)-R$5+R$6)*R$7</f>
        <v>5532269.3838206623</v>
      </c>
      <c r="S408" s="35">
        <f>((Produção!S402*PreçoLivre!S404*(1-Painel!$B$8)-S$3-S$4-S$6)*(1-Painel!$E$7)-S$5+S$6)*S$7</f>
        <v>5191171.3947330406</v>
      </c>
      <c r="T408" s="35">
        <f>((Produção!T402*PreçoLivre!T404*(1-Painel!$B$8)-T$3-T$4-T$6)*(1-Painel!$E$7)-T$5+T$6)*T$7</f>
        <v>4647064.6015817635</v>
      </c>
      <c r="U408" s="35">
        <f>((Produção!U402*PreçoLivre!U404*(1-Painel!$B$8)-U$3-U$4-U$6)*(1-Painel!$E$7)-U$5+U$6)*U$7</f>
        <v>4400950.5568014262</v>
      </c>
      <c r="V408" s="35">
        <f>((Produção!V402*PreçoLivre!V404*(1-Painel!$B$8)-V$3-V$4-V$6)*(1-Painel!$E$7)-V$5+V$6)*V$7</f>
        <v>3744749.6666066824</v>
      </c>
    </row>
    <row r="409" spans="1:22" x14ac:dyDescent="0.25">
      <c r="A409" s="36">
        <v>400</v>
      </c>
      <c r="B409" s="35">
        <f t="shared" si="6"/>
        <v>245144722.44841683</v>
      </c>
      <c r="C409" s="35">
        <f>((Produção!C403*PreçoLivre!C405*(1-Painel!$B$8)-C$3-C$4-C$6)*(1-Painel!$E$7)-C$5+C$6)*C$7</f>
        <v>22671678.068953168</v>
      </c>
      <c r="D409" s="35">
        <f>((Produção!D403*PreçoLivre!D405*(1-Painel!$B$8)-D$3-D$4-D$6)*(1-Painel!$E$7)-D$5+D$6)*D$7</f>
        <v>21976234.445147302</v>
      </c>
      <c r="E409" s="35">
        <f>((Produção!E403*PreçoLivre!E405*(1-Painel!$B$8)-E$3-E$4-E$6)*(1-Painel!$E$7)-E$5+E$6)*E$7</f>
        <v>21556491.561619185</v>
      </c>
      <c r="F409" s="35">
        <f>((Produção!F403*PreçoLivre!F405*(1-Painel!$B$8)-F$3-F$4-F$6)*(1-Painel!$E$7)-F$5+F$6)*F$7</f>
        <v>19524198.259095278</v>
      </c>
      <c r="G409" s="35">
        <f>((Produção!G403*PreçoLivre!G405*(1-Painel!$B$8)-G$3-G$4-G$6)*(1-Painel!$E$7)-G$5+G$6)*G$7</f>
        <v>17757689.417239517</v>
      </c>
      <c r="H409" s="35">
        <f>((Produção!H403*PreçoLivre!H405*(1-Painel!$B$8)-H$3-H$4-H$6)*(1-Painel!$E$7)-H$5+H$6)*H$7</f>
        <v>16623109.374822611</v>
      </c>
      <c r="I409" s="35">
        <f>((Produção!I403*PreçoLivre!I405*(1-Painel!$B$8)-I$3-I$4-I$6)*(1-Painel!$E$7)-I$5+I$6)*I$7</f>
        <v>14631608.389003394</v>
      </c>
      <c r="J409" s="35">
        <f>((Produção!J403*PreçoLivre!J405*(1-Painel!$B$8)-J$3-J$4-J$6)*(1-Painel!$E$7)-J$5+J$6)*J$7</f>
        <v>13256855.302984359</v>
      </c>
      <c r="K409" s="35">
        <f>((Produção!K403*PreçoLivre!K405*(1-Painel!$B$8)-K$3-K$4-K$6)*(1-Painel!$E$7)-K$5+K$6)*K$7</f>
        <v>11752679.218946256</v>
      </c>
      <c r="L409" s="35">
        <f>((Produção!L403*PreçoLivre!L405*(1-Painel!$B$8)-L$3-L$4-L$6)*(1-Painel!$E$7)-L$5+L$6)*L$7</f>
        <v>10672558.093132338</v>
      </c>
      <c r="M409" s="35">
        <f>((Produção!M403*PreçoLivre!M405*(1-Painel!$B$8)-M$3-M$4-M$6)*(1-Painel!$E$7)-M$5+M$6)*M$7</f>
        <v>10100504.032213643</v>
      </c>
      <c r="N409" s="35">
        <f>((Produção!N403*PreçoLivre!N405*(1-Painel!$B$8)-N$3-N$4-N$6)*(1-Painel!$E$7)-N$5+N$6)*N$7</f>
        <v>9717675.4646782633</v>
      </c>
      <c r="O409" s="35">
        <f>((Produção!O403*PreçoLivre!O405*(1-Painel!$B$8)-O$3-O$4-O$6)*(1-Painel!$E$7)-O$5+O$6)*O$7</f>
        <v>9261287.3772985283</v>
      </c>
      <c r="P409" s="35">
        <f>((Produção!P403*PreçoLivre!P405*(1-Painel!$B$8)-P$3-P$4-P$6)*(1-Painel!$E$7)-P$5+P$6)*P$7</f>
        <v>8480219.9813098311</v>
      </c>
      <c r="Q409" s="35">
        <f>((Produção!Q403*PreçoLivre!Q405*(1-Painel!$B$8)-Q$3-Q$4-Q$6)*(1-Painel!$E$7)-Q$5+Q$6)*Q$7</f>
        <v>7565005.6395847797</v>
      </c>
      <c r="R409" s="35">
        <f>((Produção!R403*PreçoLivre!R405*(1-Painel!$B$8)-R$3-R$4-R$6)*(1-Painel!$E$7)-R$5+R$6)*R$7</f>
        <v>6780850.7549608173</v>
      </c>
      <c r="S409" s="35">
        <f>((Produção!S403*PreçoLivre!S405*(1-Painel!$B$8)-S$3-S$4-S$6)*(1-Painel!$E$7)-S$5+S$6)*S$7</f>
        <v>6228420.8884946574</v>
      </c>
      <c r="T409" s="35">
        <f>((Produção!T403*PreçoLivre!T405*(1-Painel!$B$8)-T$3-T$4-T$6)*(1-Painel!$E$7)-T$5+T$6)*T$7</f>
        <v>5780745.2270063469</v>
      </c>
      <c r="U409" s="35">
        <f>((Produção!U403*PreçoLivre!U405*(1-Painel!$B$8)-U$3-U$4-U$6)*(1-Painel!$E$7)-U$5+U$6)*U$7</f>
        <v>5460688.5682495851</v>
      </c>
      <c r="V409" s="35">
        <f>((Produção!V403*PreçoLivre!V405*(1-Painel!$B$8)-V$3-V$4-V$6)*(1-Painel!$E$7)-V$5+V$6)*V$7</f>
        <v>5346222.3836769713</v>
      </c>
    </row>
    <row r="410" spans="1:22" x14ac:dyDescent="0.25">
      <c r="A410" s="36">
        <v>401</v>
      </c>
      <c r="B410" s="35">
        <f t="shared" si="6"/>
        <v>228794953.76264432</v>
      </c>
      <c r="C410" s="35">
        <f>((Produção!C404*PreçoLivre!C406*(1-Painel!$B$8)-C$3-C$4-C$6)*(1-Painel!$E$7)-C$5+C$6)*C$7</f>
        <v>21915587.503474787</v>
      </c>
      <c r="D410" s="35">
        <f>((Produção!D404*PreçoLivre!D406*(1-Painel!$B$8)-D$3-D$4-D$6)*(1-Painel!$E$7)-D$5+D$6)*D$7</f>
        <v>20621405.066017721</v>
      </c>
      <c r="E410" s="35">
        <f>((Produção!E404*PreçoLivre!E406*(1-Painel!$B$8)-E$3-E$4-E$6)*(1-Painel!$E$7)-E$5+E$6)*E$7</f>
        <v>19003533.321289293</v>
      </c>
      <c r="F410" s="35">
        <f>((Produção!F404*PreçoLivre!F406*(1-Painel!$B$8)-F$3-F$4-F$6)*(1-Painel!$E$7)-F$5+F$6)*F$7</f>
        <v>17710892.586333379</v>
      </c>
      <c r="G410" s="35">
        <f>((Produção!G404*PreçoLivre!G406*(1-Painel!$B$8)-G$3-G$4-G$6)*(1-Painel!$E$7)-G$5+G$6)*G$7</f>
        <v>16315673.704574836</v>
      </c>
      <c r="H410" s="35">
        <f>((Produção!H404*PreçoLivre!H406*(1-Painel!$B$8)-H$3-H$4-H$6)*(1-Painel!$E$7)-H$5+H$6)*H$7</f>
        <v>15283547.363511266</v>
      </c>
      <c r="I410" s="35">
        <f>((Produção!I404*PreçoLivre!I406*(1-Painel!$B$8)-I$3-I$4-I$6)*(1-Painel!$E$7)-I$5+I$6)*I$7</f>
        <v>14247559.621059744</v>
      </c>
      <c r="J410" s="35">
        <f>((Produção!J404*PreçoLivre!J406*(1-Painel!$B$8)-J$3-J$4-J$6)*(1-Painel!$E$7)-J$5+J$6)*J$7</f>
        <v>13161032.638931209</v>
      </c>
      <c r="K410" s="35">
        <f>((Produção!K404*PreçoLivre!K406*(1-Painel!$B$8)-K$3-K$4-K$6)*(1-Painel!$E$7)-K$5+K$6)*K$7</f>
        <v>11943176.026129959</v>
      </c>
      <c r="L410" s="35">
        <f>((Produção!L404*PreçoLivre!L406*(1-Painel!$B$8)-L$3-L$4-L$6)*(1-Painel!$E$7)-L$5+L$6)*L$7</f>
        <v>11132291.874436596</v>
      </c>
      <c r="M410" s="35">
        <f>((Produção!M404*PreçoLivre!M406*(1-Painel!$B$8)-M$3-M$4-M$6)*(1-Painel!$E$7)-M$5+M$6)*M$7</f>
        <v>10477418.991747309</v>
      </c>
      <c r="N410" s="35">
        <f>((Produção!N404*PreçoLivre!N406*(1-Painel!$B$8)-N$3-N$4-N$6)*(1-Painel!$E$7)-N$5+N$6)*N$7</f>
        <v>9085317.8887299187</v>
      </c>
      <c r="O410" s="35">
        <f>((Produção!O404*PreçoLivre!O406*(1-Painel!$B$8)-O$3-O$4-O$6)*(1-Painel!$E$7)-O$5+O$6)*O$7</f>
        <v>8068462.5511717238</v>
      </c>
      <c r="P410" s="35">
        <f>((Produção!P404*PreçoLivre!P406*(1-Painel!$B$8)-P$3-P$4-P$6)*(1-Painel!$E$7)-P$5+P$6)*P$7</f>
        <v>7413221.7214367725</v>
      </c>
      <c r="Q410" s="35">
        <f>((Produção!Q404*PreçoLivre!Q406*(1-Painel!$B$8)-Q$3-Q$4-Q$6)*(1-Painel!$E$7)-Q$5+Q$6)*Q$7</f>
        <v>6646832.3143402664</v>
      </c>
      <c r="R410" s="35">
        <f>((Produção!R404*PreçoLivre!R406*(1-Painel!$B$8)-R$3-R$4-R$6)*(1-Painel!$E$7)-R$5+R$6)*R$7</f>
        <v>6055645.4177411161</v>
      </c>
      <c r="S410" s="35">
        <f>((Produção!S404*PreçoLivre!S406*(1-Painel!$B$8)-S$3-S$4-S$6)*(1-Painel!$E$7)-S$5+S$6)*S$7</f>
        <v>5574936.9263824103</v>
      </c>
      <c r="T410" s="35">
        <f>((Produção!T404*PreçoLivre!T406*(1-Painel!$B$8)-T$3-T$4-T$6)*(1-Painel!$E$7)-T$5+T$6)*T$7</f>
        <v>4951015.7429726413</v>
      </c>
      <c r="U410" s="35">
        <f>((Produção!U404*PreçoLivre!U406*(1-Painel!$B$8)-U$3-U$4-U$6)*(1-Painel!$E$7)-U$5+U$6)*U$7</f>
        <v>4857102.7130284198</v>
      </c>
      <c r="V410" s="35">
        <f>((Produção!V404*PreçoLivre!V406*(1-Painel!$B$8)-V$3-V$4-V$6)*(1-Painel!$E$7)-V$5+V$6)*V$7</f>
        <v>4330299.7893349221</v>
      </c>
    </row>
    <row r="411" spans="1:22" x14ac:dyDescent="0.25">
      <c r="A411" s="36">
        <v>402</v>
      </c>
      <c r="B411" s="35">
        <f t="shared" si="6"/>
        <v>250084615.02010337</v>
      </c>
      <c r="C411" s="35">
        <f>((Produção!C405*PreçoLivre!C407*(1-Painel!$B$8)-C$3-C$4-C$6)*(1-Painel!$E$7)-C$5+C$6)*C$7</f>
        <v>23197149.099114485</v>
      </c>
      <c r="D411" s="35">
        <f>((Produção!D405*PreçoLivre!D407*(1-Painel!$B$8)-D$3-D$4-D$6)*(1-Painel!$E$7)-D$5+D$6)*D$7</f>
        <v>21776771.967854671</v>
      </c>
      <c r="E411" s="35">
        <f>((Produção!E405*PreçoLivre!E407*(1-Painel!$B$8)-E$3-E$4-E$6)*(1-Painel!$E$7)-E$5+E$6)*E$7</f>
        <v>19983590.090359282</v>
      </c>
      <c r="F411" s="35">
        <f>((Produção!F405*PreçoLivre!F407*(1-Painel!$B$8)-F$3-F$4-F$6)*(1-Painel!$E$7)-F$5+F$6)*F$7</f>
        <v>18215296.988512404</v>
      </c>
      <c r="G411" s="35">
        <f>((Produção!G405*PreçoLivre!G407*(1-Painel!$B$8)-G$3-G$4-G$6)*(1-Painel!$E$7)-G$5+G$6)*G$7</f>
        <v>18103838.795108777</v>
      </c>
      <c r="H411" s="35">
        <f>((Produção!H405*PreçoLivre!H407*(1-Painel!$B$8)-H$3-H$4-H$6)*(1-Painel!$E$7)-H$5+H$6)*H$7</f>
        <v>17155395.653537452</v>
      </c>
      <c r="I411" s="35">
        <f>((Produção!I405*PreçoLivre!I407*(1-Painel!$B$8)-I$3-I$4-I$6)*(1-Painel!$E$7)-I$5+I$6)*I$7</f>
        <v>15806542.191980358</v>
      </c>
      <c r="J411" s="35">
        <f>((Produção!J405*PreçoLivre!J407*(1-Painel!$B$8)-J$3-J$4-J$6)*(1-Painel!$E$7)-J$5+J$6)*J$7</f>
        <v>14044855.12900758</v>
      </c>
      <c r="K411" s="35">
        <f>((Produção!K405*PreçoLivre!K407*(1-Painel!$B$8)-K$3-K$4-K$6)*(1-Painel!$E$7)-K$5+K$6)*K$7</f>
        <v>12697162.837940855</v>
      </c>
      <c r="L411" s="35">
        <f>((Produção!L405*PreçoLivre!L407*(1-Painel!$B$8)-L$3-L$4-L$6)*(1-Painel!$E$7)-L$5+L$6)*L$7</f>
        <v>11400901.713978026</v>
      </c>
      <c r="M411" s="35">
        <f>((Produção!M405*PreçoLivre!M407*(1-Painel!$B$8)-M$3-M$4-M$6)*(1-Painel!$E$7)-M$5+M$6)*M$7</f>
        <v>10107917.303433485</v>
      </c>
      <c r="N411" s="35">
        <f>((Produção!N405*PreçoLivre!N407*(1-Painel!$B$8)-N$3-N$4-N$6)*(1-Painel!$E$7)-N$5+N$6)*N$7</f>
        <v>9317250.3844358437</v>
      </c>
      <c r="O411" s="35">
        <f>((Produção!O405*PreçoLivre!O407*(1-Painel!$B$8)-O$3-O$4-O$6)*(1-Painel!$E$7)-O$5+O$6)*O$7</f>
        <v>8750351.0279130694</v>
      </c>
      <c r="P411" s="35">
        <f>((Produção!P405*PreçoLivre!P407*(1-Painel!$B$8)-P$3-P$4-P$6)*(1-Painel!$E$7)-P$5+P$6)*P$7</f>
        <v>8185835.8384043407</v>
      </c>
      <c r="Q411" s="35">
        <f>((Produção!Q405*PreçoLivre!Q407*(1-Painel!$B$8)-Q$3-Q$4-Q$6)*(1-Painel!$E$7)-Q$5+Q$6)*Q$7</f>
        <v>7780788.3342862539</v>
      </c>
      <c r="R411" s="35">
        <f>((Produção!R405*PreçoLivre!R407*(1-Painel!$B$8)-R$3-R$4-R$6)*(1-Painel!$E$7)-R$5+R$6)*R$7</f>
        <v>7479033.8888088521</v>
      </c>
      <c r="S411" s="35">
        <f>((Produção!S405*PreçoLivre!S407*(1-Painel!$B$8)-S$3-S$4-S$6)*(1-Painel!$E$7)-S$5+S$6)*S$7</f>
        <v>7487567.6991049647</v>
      </c>
      <c r="T411" s="35">
        <f>((Produção!T405*PreçoLivre!T407*(1-Painel!$B$8)-T$3-T$4-T$6)*(1-Painel!$E$7)-T$5+T$6)*T$7</f>
        <v>6659646.1433913205</v>
      </c>
      <c r="U411" s="35">
        <f>((Produção!U405*PreçoLivre!U407*(1-Painel!$B$8)-U$3-U$4-U$6)*(1-Painel!$E$7)-U$5+U$6)*U$7</f>
        <v>6233923.0507454397</v>
      </c>
      <c r="V411" s="35">
        <f>((Produção!V405*PreçoLivre!V407*(1-Painel!$B$8)-V$3-V$4-V$6)*(1-Painel!$E$7)-V$5+V$6)*V$7</f>
        <v>5700796.8821859891</v>
      </c>
    </row>
    <row r="412" spans="1:22" x14ac:dyDescent="0.25">
      <c r="A412" s="36">
        <v>403</v>
      </c>
      <c r="B412" s="35">
        <f t="shared" si="6"/>
        <v>268563830.27473909</v>
      </c>
      <c r="C412" s="35">
        <f>((Produção!C406*PreçoLivre!C408*(1-Painel!$B$8)-C$3-C$4-C$6)*(1-Painel!$E$7)-C$5+C$6)*C$7</f>
        <v>23906941.06722974</v>
      </c>
      <c r="D412" s="35">
        <f>((Produção!D406*PreçoLivre!D408*(1-Painel!$B$8)-D$3-D$4-D$6)*(1-Painel!$E$7)-D$5+D$6)*D$7</f>
        <v>22297972.379238427</v>
      </c>
      <c r="E412" s="35">
        <f>((Produção!E406*PreçoLivre!E408*(1-Painel!$B$8)-E$3-E$4-E$6)*(1-Painel!$E$7)-E$5+E$6)*E$7</f>
        <v>21101912.531357016</v>
      </c>
      <c r="F412" s="35">
        <f>((Produção!F406*PreçoLivre!F408*(1-Painel!$B$8)-F$3-F$4-F$6)*(1-Painel!$E$7)-F$5+F$6)*F$7</f>
        <v>20019120.60148051</v>
      </c>
      <c r="G412" s="35">
        <f>((Produção!G406*PreçoLivre!G408*(1-Painel!$B$8)-G$3-G$4-G$6)*(1-Painel!$E$7)-G$5+G$6)*G$7</f>
        <v>18901767.443954691</v>
      </c>
      <c r="H412" s="35">
        <f>((Produção!H406*PreçoLivre!H408*(1-Painel!$B$8)-H$3-H$4-H$6)*(1-Painel!$E$7)-H$5+H$6)*H$7</f>
        <v>17478001.320581097</v>
      </c>
      <c r="I412" s="35">
        <f>((Produção!I406*PreçoLivre!I408*(1-Painel!$B$8)-I$3-I$4-I$6)*(1-Painel!$E$7)-I$5+I$6)*I$7</f>
        <v>15890662.797090782</v>
      </c>
      <c r="J412" s="35">
        <f>((Produção!J406*PreçoLivre!J408*(1-Painel!$B$8)-J$3-J$4-J$6)*(1-Painel!$E$7)-J$5+J$6)*J$7</f>
        <v>14891073.422840249</v>
      </c>
      <c r="K412" s="35">
        <f>((Produção!K406*PreçoLivre!K408*(1-Painel!$B$8)-K$3-K$4-K$6)*(1-Painel!$E$7)-K$5+K$6)*K$7</f>
        <v>13997587.156325942</v>
      </c>
      <c r="L412" s="35">
        <f>((Produção!L406*PreçoLivre!L408*(1-Painel!$B$8)-L$3-L$4-L$6)*(1-Painel!$E$7)-L$5+L$6)*L$7</f>
        <v>13055912.873520033</v>
      </c>
      <c r="M412" s="35">
        <f>((Produção!M406*PreçoLivre!M408*(1-Painel!$B$8)-M$3-M$4-M$6)*(1-Painel!$E$7)-M$5+M$6)*M$7</f>
        <v>12363770.478719618</v>
      </c>
      <c r="N412" s="35">
        <f>((Produção!N406*PreçoLivre!N408*(1-Painel!$B$8)-N$3-N$4-N$6)*(1-Painel!$E$7)-N$5+N$6)*N$7</f>
        <v>11424267.796423735</v>
      </c>
      <c r="O412" s="35">
        <f>((Produção!O406*PreçoLivre!O408*(1-Painel!$B$8)-O$3-O$4-O$6)*(1-Painel!$E$7)-O$5+O$6)*O$7</f>
        <v>10785324.920447486</v>
      </c>
      <c r="P412" s="35">
        <f>((Produção!P406*PreçoLivre!P408*(1-Painel!$B$8)-P$3-P$4-P$6)*(1-Painel!$E$7)-P$5+P$6)*P$7</f>
        <v>9773299.206584841</v>
      </c>
      <c r="Q412" s="35">
        <f>((Produção!Q406*PreçoLivre!Q408*(1-Painel!$B$8)-Q$3-Q$4-Q$6)*(1-Painel!$E$7)-Q$5+Q$6)*Q$7</f>
        <v>8718460.1097666938</v>
      </c>
      <c r="R412" s="35">
        <f>((Produção!R406*PreçoLivre!R408*(1-Painel!$B$8)-R$3-R$4-R$6)*(1-Painel!$E$7)-R$5+R$6)*R$7</f>
        <v>8132873.0117968628</v>
      </c>
      <c r="S412" s="35">
        <f>((Produção!S406*PreçoLivre!S408*(1-Painel!$B$8)-S$3-S$4-S$6)*(1-Painel!$E$7)-S$5+S$6)*S$7</f>
        <v>7368334.7695527812</v>
      </c>
      <c r="T412" s="35">
        <f>((Produção!T406*PreçoLivre!T408*(1-Painel!$B$8)-T$3-T$4-T$6)*(1-Painel!$E$7)-T$5+T$6)*T$7</f>
        <v>6718592.6545048598</v>
      </c>
      <c r="U412" s="35">
        <f>((Produção!U406*PreçoLivre!U408*(1-Painel!$B$8)-U$3-U$4-U$6)*(1-Painel!$E$7)-U$5+U$6)*U$7</f>
        <v>6065933.1369935414</v>
      </c>
      <c r="V412" s="35">
        <f>((Produção!V406*PreçoLivre!V408*(1-Painel!$B$8)-V$3-V$4-V$6)*(1-Painel!$E$7)-V$5+V$6)*V$7</f>
        <v>5672022.5963301742</v>
      </c>
    </row>
    <row r="413" spans="1:22" x14ac:dyDescent="0.25">
      <c r="A413" s="36">
        <v>404</v>
      </c>
      <c r="B413" s="35">
        <f t="shared" si="6"/>
        <v>253149014.916695</v>
      </c>
      <c r="C413" s="35">
        <f>((Produção!C407*PreçoLivre!C409*(1-Painel!$B$8)-C$3-C$4-C$6)*(1-Painel!$E$7)-C$5+C$6)*C$7</f>
        <v>21826518.196839996</v>
      </c>
      <c r="D413" s="35">
        <f>((Produção!D407*PreçoLivre!D409*(1-Painel!$B$8)-D$3-D$4-D$6)*(1-Painel!$E$7)-D$5+D$6)*D$7</f>
        <v>20790762.168150593</v>
      </c>
      <c r="E413" s="35">
        <f>((Produção!E407*PreçoLivre!E409*(1-Painel!$B$8)-E$3-E$4-E$6)*(1-Painel!$E$7)-E$5+E$6)*E$7</f>
        <v>19979777.688323498</v>
      </c>
      <c r="F413" s="35">
        <f>((Produção!F407*PreçoLivre!F409*(1-Painel!$B$8)-F$3-F$4-F$6)*(1-Painel!$E$7)-F$5+F$6)*F$7</f>
        <v>18925504.049731415</v>
      </c>
      <c r="G413" s="35">
        <f>((Produção!G407*PreçoLivre!G409*(1-Painel!$B$8)-G$3-G$4-G$6)*(1-Painel!$E$7)-G$5+G$6)*G$7</f>
        <v>16651966.880457411</v>
      </c>
      <c r="H413" s="35">
        <f>((Produção!H407*PreçoLivre!H409*(1-Painel!$B$8)-H$3-H$4-H$6)*(1-Painel!$E$7)-H$5+H$6)*H$7</f>
        <v>15810268.648563363</v>
      </c>
      <c r="I413" s="35">
        <f>((Produção!I407*PreçoLivre!I409*(1-Painel!$B$8)-I$3-I$4-I$6)*(1-Painel!$E$7)-I$5+I$6)*I$7</f>
        <v>14561288.224856155</v>
      </c>
      <c r="J413" s="35">
        <f>((Produção!J407*PreçoLivre!J409*(1-Painel!$B$8)-J$3-J$4-J$6)*(1-Painel!$E$7)-J$5+J$6)*J$7</f>
        <v>13505511.894680884</v>
      </c>
      <c r="K413" s="35">
        <f>((Produção!K407*PreçoLivre!K409*(1-Painel!$B$8)-K$3-K$4-K$6)*(1-Painel!$E$7)-K$5+K$6)*K$7</f>
        <v>12362065.052032799</v>
      </c>
      <c r="L413" s="35">
        <f>((Produção!L407*PreçoLivre!L409*(1-Painel!$B$8)-L$3-L$4-L$6)*(1-Painel!$E$7)-L$5+L$6)*L$7</f>
        <v>11794886.921651391</v>
      </c>
      <c r="M413" s="35">
        <f>((Produção!M407*PreçoLivre!M409*(1-Painel!$B$8)-M$3-M$4-M$6)*(1-Painel!$E$7)-M$5+M$6)*M$7</f>
        <v>11422261.4532599</v>
      </c>
      <c r="N413" s="35">
        <f>((Produção!N407*PreçoLivre!N409*(1-Painel!$B$8)-N$3-N$4-N$6)*(1-Painel!$E$7)-N$5+N$6)*N$7</f>
        <v>10708043.678992573</v>
      </c>
      <c r="O413" s="35">
        <f>((Produção!O407*PreçoLivre!O409*(1-Painel!$B$8)-O$3-O$4-O$6)*(1-Painel!$E$7)-O$5+O$6)*O$7</f>
        <v>10628226.681853993</v>
      </c>
      <c r="P413" s="35">
        <f>((Produção!P407*PreçoLivre!P409*(1-Painel!$B$8)-P$3-P$4-P$6)*(1-Painel!$E$7)-P$5+P$6)*P$7</f>
        <v>9867252.2569023799</v>
      </c>
      <c r="Q413" s="35">
        <f>((Produção!Q407*PreçoLivre!Q409*(1-Painel!$B$8)-Q$3-Q$4-Q$6)*(1-Painel!$E$7)-Q$5+Q$6)*Q$7</f>
        <v>9125523.2882693391</v>
      </c>
      <c r="R413" s="35">
        <f>((Produção!R407*PreçoLivre!R409*(1-Painel!$B$8)-R$3-R$4-R$6)*(1-Painel!$E$7)-R$5+R$6)*R$7</f>
        <v>8116973.1580580324</v>
      </c>
      <c r="S413" s="35">
        <f>((Produção!S407*PreçoLivre!S409*(1-Painel!$B$8)-S$3-S$4-S$6)*(1-Painel!$E$7)-S$5+S$6)*S$7</f>
        <v>7579878.7467425102</v>
      </c>
      <c r="T413" s="35">
        <f>((Produção!T407*PreçoLivre!T409*(1-Painel!$B$8)-T$3-T$4-T$6)*(1-Painel!$E$7)-T$5+T$6)*T$7</f>
        <v>7078056.5369407684</v>
      </c>
      <c r="U413" s="35">
        <f>((Produção!U407*PreçoLivre!U409*(1-Painel!$B$8)-U$3-U$4-U$6)*(1-Painel!$E$7)-U$5+U$6)*U$7</f>
        <v>6489876.8970322283</v>
      </c>
      <c r="V413" s="35">
        <f>((Produção!V407*PreçoLivre!V409*(1-Painel!$B$8)-V$3-V$4-V$6)*(1-Painel!$E$7)-V$5+V$6)*V$7</f>
        <v>5924372.4933557911</v>
      </c>
    </row>
    <row r="414" spans="1:22" x14ac:dyDescent="0.25">
      <c r="A414" s="36">
        <v>405</v>
      </c>
      <c r="B414" s="35">
        <f t="shared" si="6"/>
        <v>236764052.98438704</v>
      </c>
      <c r="C414" s="35">
        <f>((Produção!C408*PreçoLivre!C410*(1-Painel!$B$8)-C$3-C$4-C$6)*(1-Painel!$E$7)-C$5+C$6)*C$7</f>
        <v>22046354.066037934</v>
      </c>
      <c r="D414" s="35">
        <f>((Produção!D408*PreçoLivre!D410*(1-Painel!$B$8)-D$3-D$4-D$6)*(1-Painel!$E$7)-D$5+D$6)*D$7</f>
        <v>20607303.913708292</v>
      </c>
      <c r="E414" s="35">
        <f>((Produção!E408*PreçoLivre!E410*(1-Painel!$B$8)-E$3-E$4-E$6)*(1-Painel!$E$7)-E$5+E$6)*E$7</f>
        <v>19054346.807029467</v>
      </c>
      <c r="F414" s="35">
        <f>((Produção!F408*PreçoLivre!F410*(1-Painel!$B$8)-F$3-F$4-F$6)*(1-Painel!$E$7)-F$5+F$6)*F$7</f>
        <v>19068101.070160259</v>
      </c>
      <c r="G414" s="35">
        <f>((Produção!G408*PreçoLivre!G410*(1-Painel!$B$8)-G$3-G$4-G$6)*(1-Painel!$E$7)-G$5+G$6)*G$7</f>
        <v>17465450.720400497</v>
      </c>
      <c r="H414" s="35">
        <f>((Produção!H408*PreçoLivre!H410*(1-Painel!$B$8)-H$3-H$4-H$6)*(1-Painel!$E$7)-H$5+H$6)*H$7</f>
        <v>15913586.663976859</v>
      </c>
      <c r="I414" s="35">
        <f>((Produção!I408*PreçoLivre!I410*(1-Painel!$B$8)-I$3-I$4-I$6)*(1-Painel!$E$7)-I$5+I$6)*I$7</f>
        <v>15436789.344205823</v>
      </c>
      <c r="J414" s="35">
        <f>((Produção!J408*PreçoLivre!J410*(1-Painel!$B$8)-J$3-J$4-J$6)*(1-Painel!$E$7)-J$5+J$6)*J$7</f>
        <v>13968240.727172453</v>
      </c>
      <c r="K414" s="35">
        <f>((Produção!K408*PreçoLivre!K410*(1-Painel!$B$8)-K$3-K$4-K$6)*(1-Painel!$E$7)-K$5+K$6)*K$7</f>
        <v>11953644.726002501</v>
      </c>
      <c r="L414" s="35">
        <f>((Produção!L408*PreçoLivre!L410*(1-Painel!$B$8)-L$3-L$4-L$6)*(1-Painel!$E$7)-L$5+L$6)*L$7</f>
        <v>10736278.613736052</v>
      </c>
      <c r="M414" s="35">
        <f>((Produção!M408*PreçoLivre!M410*(1-Painel!$B$8)-M$3-M$4-M$6)*(1-Painel!$E$7)-M$5+M$6)*M$7</f>
        <v>9441458.5954060387</v>
      </c>
      <c r="N414" s="35">
        <f>((Produção!N408*PreçoLivre!N410*(1-Painel!$B$8)-N$3-N$4-N$6)*(1-Painel!$E$7)-N$5+N$6)*N$7</f>
        <v>9176488.0260148775</v>
      </c>
      <c r="O414" s="35">
        <f>((Produção!O408*PreçoLivre!O410*(1-Painel!$B$8)-O$3-O$4-O$6)*(1-Painel!$E$7)-O$5+O$6)*O$7</f>
        <v>8515706.2758926824</v>
      </c>
      <c r="P414" s="35">
        <f>((Produção!P408*PreçoLivre!P410*(1-Painel!$B$8)-P$3-P$4-P$6)*(1-Painel!$E$7)-P$5+P$6)*P$7</f>
        <v>7748220.780857699</v>
      </c>
      <c r="Q414" s="35">
        <f>((Produção!Q408*PreçoLivre!Q410*(1-Painel!$B$8)-Q$3-Q$4-Q$6)*(1-Painel!$E$7)-Q$5+Q$6)*Q$7</f>
        <v>7230503.1863386706</v>
      </c>
      <c r="R414" s="35">
        <f>((Produção!R408*PreçoLivre!R410*(1-Painel!$B$8)-R$3-R$4-R$6)*(1-Painel!$E$7)-R$5+R$6)*R$7</f>
        <v>6497542.6994058704</v>
      </c>
      <c r="S414" s="35">
        <f>((Produção!S408*PreçoLivre!S410*(1-Painel!$B$8)-S$3-S$4-S$6)*(1-Painel!$E$7)-S$5+S$6)*S$7</f>
        <v>6230245.4157926142</v>
      </c>
      <c r="T414" s="35">
        <f>((Produção!T408*PreçoLivre!T410*(1-Painel!$B$8)-T$3-T$4-T$6)*(1-Painel!$E$7)-T$5+T$6)*T$7</f>
        <v>5924071.9526874153</v>
      </c>
      <c r="U414" s="35">
        <f>((Produção!U408*PreçoLivre!U410*(1-Painel!$B$8)-U$3-U$4-U$6)*(1-Painel!$E$7)-U$5+U$6)*U$7</f>
        <v>5141554.6932183523</v>
      </c>
      <c r="V414" s="35">
        <f>((Produção!V408*PreçoLivre!V410*(1-Painel!$B$8)-V$3-V$4-V$6)*(1-Painel!$E$7)-V$5+V$6)*V$7</f>
        <v>4608164.7063426748</v>
      </c>
    </row>
    <row r="415" spans="1:22" x14ac:dyDescent="0.25">
      <c r="A415" s="36">
        <v>406</v>
      </c>
      <c r="B415" s="35">
        <f t="shared" si="6"/>
        <v>216467056.30761772</v>
      </c>
      <c r="C415" s="35">
        <f>((Produção!C409*PreçoLivre!C411*(1-Painel!$B$8)-C$3-C$4-C$6)*(1-Painel!$E$7)-C$5+C$6)*C$7</f>
        <v>22468585.304173663</v>
      </c>
      <c r="D415" s="35">
        <f>((Produção!D409*PreçoLivre!D411*(1-Painel!$B$8)-D$3-D$4-D$6)*(1-Painel!$E$7)-D$5+D$6)*D$7</f>
        <v>20730572.81435759</v>
      </c>
      <c r="E415" s="35">
        <f>((Produção!E409*PreçoLivre!E411*(1-Painel!$B$8)-E$3-E$4-E$6)*(1-Painel!$E$7)-E$5+E$6)*E$7</f>
        <v>18237062.785428498</v>
      </c>
      <c r="F415" s="35">
        <f>((Produção!F409*PreçoLivre!F411*(1-Painel!$B$8)-F$3-F$4-F$6)*(1-Painel!$E$7)-F$5+F$6)*F$7</f>
        <v>16488080.525202803</v>
      </c>
      <c r="G415" s="35">
        <f>((Produção!G409*PreçoLivre!G411*(1-Painel!$B$8)-G$3-G$4-G$6)*(1-Painel!$E$7)-G$5+G$6)*G$7</f>
        <v>15652737.13726869</v>
      </c>
      <c r="H415" s="35">
        <f>((Produção!H409*PreçoLivre!H411*(1-Painel!$B$8)-H$3-H$4-H$6)*(1-Painel!$E$7)-H$5+H$6)*H$7</f>
        <v>14652065.803843921</v>
      </c>
      <c r="I415" s="35">
        <f>((Produção!I409*PreçoLivre!I411*(1-Painel!$B$8)-I$3-I$4-I$6)*(1-Painel!$E$7)-I$5+I$6)*I$7</f>
        <v>12252817.659636704</v>
      </c>
      <c r="J415" s="35">
        <f>((Produção!J409*PreçoLivre!J411*(1-Painel!$B$8)-J$3-J$4-J$6)*(1-Painel!$E$7)-J$5+J$6)*J$7</f>
        <v>11479487.232260728</v>
      </c>
      <c r="K415" s="35">
        <f>((Produção!K409*PreçoLivre!K411*(1-Painel!$B$8)-K$3-K$4-K$6)*(1-Painel!$E$7)-K$5+K$6)*K$7</f>
        <v>10737118.453626152</v>
      </c>
      <c r="L415" s="35">
        <f>((Produção!L409*PreçoLivre!L411*(1-Painel!$B$8)-L$3-L$4-L$6)*(1-Painel!$E$7)-L$5+L$6)*L$7</f>
        <v>9550115.1305085663</v>
      </c>
      <c r="M415" s="35">
        <f>((Produção!M409*PreçoLivre!M411*(1-Painel!$B$8)-M$3-M$4-M$6)*(1-Painel!$E$7)-M$5+M$6)*M$7</f>
        <v>9074213.4338833895</v>
      </c>
      <c r="N415" s="35">
        <f>((Produção!N409*PreçoLivre!N411*(1-Painel!$B$8)-N$3-N$4-N$6)*(1-Painel!$E$7)-N$5+N$6)*N$7</f>
        <v>8319352.5162158199</v>
      </c>
      <c r="O415" s="35">
        <f>((Produção!O409*PreçoLivre!O411*(1-Painel!$B$8)-O$3-O$4-O$6)*(1-Painel!$E$7)-O$5+O$6)*O$7</f>
        <v>7658466.3511638381</v>
      </c>
      <c r="P415" s="35">
        <f>((Produção!P409*PreçoLivre!P411*(1-Painel!$B$8)-P$3-P$4-P$6)*(1-Painel!$E$7)-P$5+P$6)*P$7</f>
        <v>7091273.4692989998</v>
      </c>
      <c r="Q415" s="35">
        <f>((Produção!Q409*PreçoLivre!Q411*(1-Painel!$B$8)-Q$3-Q$4-Q$6)*(1-Painel!$E$7)-Q$5+Q$6)*Q$7</f>
        <v>6538909.7923802715</v>
      </c>
      <c r="R415" s="35">
        <f>((Produção!R409*PreçoLivre!R411*(1-Painel!$B$8)-R$3-R$4-R$6)*(1-Painel!$E$7)-R$5+R$6)*R$7</f>
        <v>6209925.82927508</v>
      </c>
      <c r="S415" s="35">
        <f>((Produção!S409*PreçoLivre!S411*(1-Painel!$B$8)-S$3-S$4-S$6)*(1-Painel!$E$7)-S$5+S$6)*S$7</f>
        <v>5707275.7258028686</v>
      </c>
      <c r="T415" s="35">
        <f>((Produção!T409*PreçoLivre!T411*(1-Painel!$B$8)-T$3-T$4-T$6)*(1-Painel!$E$7)-T$5+T$6)*T$7</f>
        <v>5055445.859731066</v>
      </c>
      <c r="U415" s="35">
        <f>((Produção!U409*PreçoLivre!U411*(1-Painel!$B$8)-U$3-U$4-U$6)*(1-Painel!$E$7)-U$5+U$6)*U$7</f>
        <v>4475802.1973502273</v>
      </c>
      <c r="V415" s="35">
        <f>((Produção!V409*PreçoLivre!V411*(1-Painel!$B$8)-V$3-V$4-V$6)*(1-Painel!$E$7)-V$5+V$6)*V$7</f>
        <v>4087748.2862088187</v>
      </c>
    </row>
    <row r="416" spans="1:22" x14ac:dyDescent="0.25">
      <c r="A416" s="36">
        <v>407</v>
      </c>
      <c r="B416" s="35">
        <f t="shared" si="6"/>
        <v>193575446.97986737</v>
      </c>
      <c r="C416" s="35">
        <f>((Produção!C410*PreçoLivre!C412*(1-Painel!$B$8)-C$3-C$4-C$6)*(1-Painel!$E$7)-C$5+C$6)*C$7</f>
        <v>23363418.557405815</v>
      </c>
      <c r="D416" s="35">
        <f>((Produção!D410*PreçoLivre!D412*(1-Painel!$B$8)-D$3-D$4-D$6)*(1-Painel!$E$7)-D$5+D$6)*D$7</f>
        <v>20036638.832153212</v>
      </c>
      <c r="E416" s="35">
        <f>((Produção!E410*PreçoLivre!E412*(1-Painel!$B$8)-E$3-E$4-E$6)*(1-Painel!$E$7)-E$5+E$6)*E$7</f>
        <v>17090752.62762301</v>
      </c>
      <c r="F416" s="35">
        <f>((Produção!F410*PreçoLivre!F412*(1-Painel!$B$8)-F$3-F$4-F$6)*(1-Painel!$E$7)-F$5+F$6)*F$7</f>
        <v>15155666.79531694</v>
      </c>
      <c r="G416" s="35">
        <f>((Produção!G410*PreçoLivre!G412*(1-Painel!$B$8)-G$3-G$4-G$6)*(1-Painel!$E$7)-G$5+G$6)*G$7</f>
        <v>13013689.170741517</v>
      </c>
      <c r="H416" s="35">
        <f>((Produção!H410*PreçoLivre!H412*(1-Painel!$B$8)-H$3-H$4-H$6)*(1-Painel!$E$7)-H$5+H$6)*H$7</f>
        <v>11978360.695397185</v>
      </c>
      <c r="I416" s="35">
        <f>((Produção!I410*PreçoLivre!I412*(1-Painel!$B$8)-I$3-I$4-I$6)*(1-Painel!$E$7)-I$5+I$6)*I$7</f>
        <v>10861313.715250121</v>
      </c>
      <c r="J416" s="35">
        <f>((Produção!J410*PreçoLivre!J412*(1-Painel!$B$8)-J$3-J$4-J$6)*(1-Painel!$E$7)-J$5+J$6)*J$7</f>
        <v>9793078.4359701369</v>
      </c>
      <c r="K416" s="35">
        <f>((Produção!K410*PreçoLivre!K412*(1-Painel!$B$8)-K$3-K$4-K$6)*(1-Painel!$E$7)-K$5+K$6)*K$7</f>
        <v>8923585.7392224818</v>
      </c>
      <c r="L416" s="35">
        <f>((Produção!L410*PreçoLivre!L412*(1-Painel!$B$8)-L$3-L$4-L$6)*(1-Painel!$E$7)-L$5+L$6)*L$7</f>
        <v>7796516.9762250138</v>
      </c>
      <c r="M416" s="35">
        <f>((Produção!M410*PreçoLivre!M412*(1-Painel!$B$8)-M$3-M$4-M$6)*(1-Painel!$E$7)-M$5+M$6)*M$7</f>
        <v>7220937.8869667174</v>
      </c>
      <c r="N416" s="35">
        <f>((Produção!N410*PreçoLivre!N412*(1-Painel!$B$8)-N$3-N$4-N$6)*(1-Painel!$E$7)-N$5+N$6)*N$7</f>
        <v>6403778.9359234553</v>
      </c>
      <c r="O416" s="35">
        <f>((Produção!O410*PreçoLivre!O412*(1-Painel!$B$8)-O$3-O$4-O$6)*(1-Painel!$E$7)-O$5+O$6)*O$7</f>
        <v>5864252.9890019372</v>
      </c>
      <c r="P416" s="35">
        <f>((Produção!P410*PreçoLivre!P412*(1-Painel!$B$8)-P$3-P$4-P$6)*(1-Painel!$E$7)-P$5+P$6)*P$7</f>
        <v>5995164.5136628672</v>
      </c>
      <c r="Q416" s="35">
        <f>((Produção!Q410*PreçoLivre!Q412*(1-Painel!$B$8)-Q$3-Q$4-Q$6)*(1-Painel!$E$7)-Q$5+Q$6)*Q$7</f>
        <v>5882896.9283361454</v>
      </c>
      <c r="R416" s="35">
        <f>((Produção!R410*PreçoLivre!R412*(1-Painel!$B$8)-R$3-R$4-R$6)*(1-Painel!$E$7)-R$5+R$6)*R$7</f>
        <v>5439318.884496633</v>
      </c>
      <c r="S416" s="35">
        <f>((Produção!S410*PreçoLivre!S412*(1-Painel!$B$8)-S$3-S$4-S$6)*(1-Painel!$E$7)-S$5+S$6)*S$7</f>
        <v>5257747.9710444836</v>
      </c>
      <c r="T416" s="35">
        <f>((Produção!T410*PreçoLivre!T412*(1-Painel!$B$8)-T$3-T$4-T$6)*(1-Painel!$E$7)-T$5+T$6)*T$7</f>
        <v>4898577.2291667759</v>
      </c>
      <c r="U416" s="35">
        <f>((Produção!U410*PreçoLivre!U412*(1-Painel!$B$8)-U$3-U$4-U$6)*(1-Painel!$E$7)-U$5+U$6)*U$7</f>
        <v>4444755.2440528851</v>
      </c>
      <c r="V416" s="35">
        <f>((Produção!V410*PreçoLivre!V412*(1-Painel!$B$8)-V$3-V$4-V$6)*(1-Painel!$E$7)-V$5+V$6)*V$7</f>
        <v>4154994.8519100612</v>
      </c>
    </row>
    <row r="417" spans="1:22" x14ac:dyDescent="0.25">
      <c r="A417" s="36">
        <v>408</v>
      </c>
      <c r="B417" s="35">
        <f t="shared" si="6"/>
        <v>236095536.78014168</v>
      </c>
      <c r="C417" s="35">
        <f>((Produção!C411*PreçoLivre!C413*(1-Painel!$B$8)-C$3-C$4-C$6)*(1-Painel!$E$7)-C$5+C$6)*C$7</f>
        <v>22308625.376966275</v>
      </c>
      <c r="D417" s="35">
        <f>((Produção!D411*PreçoLivre!D413*(1-Painel!$B$8)-D$3-D$4-D$6)*(1-Painel!$E$7)-D$5+D$6)*D$7</f>
        <v>20671107.650123794</v>
      </c>
      <c r="E417" s="35">
        <f>((Produção!E411*PreçoLivre!E413*(1-Painel!$B$8)-E$3-E$4-E$6)*(1-Painel!$E$7)-E$5+E$6)*E$7</f>
        <v>18422153.980468981</v>
      </c>
      <c r="F417" s="35">
        <f>((Produção!F411*PreçoLivre!F413*(1-Painel!$B$8)-F$3-F$4-F$6)*(1-Painel!$E$7)-F$5+F$6)*F$7</f>
        <v>17980133.009252414</v>
      </c>
      <c r="G417" s="35">
        <f>((Produção!G411*PreçoLivre!G413*(1-Painel!$B$8)-G$3-G$4-G$6)*(1-Painel!$E$7)-G$5+G$6)*G$7</f>
        <v>16072416.395772785</v>
      </c>
      <c r="H417" s="35">
        <f>((Produção!H411*PreçoLivre!H413*(1-Painel!$B$8)-H$3-H$4-H$6)*(1-Painel!$E$7)-H$5+H$6)*H$7</f>
        <v>14810152.109865833</v>
      </c>
      <c r="I417" s="35">
        <f>((Produção!I411*PreçoLivre!I413*(1-Painel!$B$8)-I$3-I$4-I$6)*(1-Painel!$E$7)-I$5+I$6)*I$7</f>
        <v>13359370.205446631</v>
      </c>
      <c r="J417" s="35">
        <f>((Produção!J411*PreçoLivre!J413*(1-Painel!$B$8)-J$3-J$4-J$6)*(1-Painel!$E$7)-J$5+J$6)*J$7</f>
        <v>12394266.111704286</v>
      </c>
      <c r="K417" s="35">
        <f>((Produção!K411*PreçoLivre!K413*(1-Painel!$B$8)-K$3-K$4-K$6)*(1-Painel!$E$7)-K$5+K$6)*K$7</f>
        <v>12067992.634884682</v>
      </c>
      <c r="L417" s="35">
        <f>((Produção!L411*PreçoLivre!L413*(1-Painel!$B$8)-L$3-L$4-L$6)*(1-Painel!$E$7)-L$5+L$6)*L$7</f>
        <v>11377563.449092772</v>
      </c>
      <c r="M417" s="35">
        <f>((Produção!M411*PreçoLivre!M413*(1-Painel!$B$8)-M$3-M$4-M$6)*(1-Painel!$E$7)-M$5+M$6)*M$7</f>
        <v>10053227.9694905</v>
      </c>
      <c r="N417" s="35">
        <f>((Produção!N411*PreçoLivre!N413*(1-Painel!$B$8)-N$3-N$4-N$6)*(1-Painel!$E$7)-N$5+N$6)*N$7</f>
        <v>10011132.608771609</v>
      </c>
      <c r="O417" s="35">
        <f>((Produção!O411*PreçoLivre!O413*(1-Painel!$B$8)-O$3-O$4-O$6)*(1-Painel!$E$7)-O$5+O$6)*O$7</f>
        <v>8980957.1165877432</v>
      </c>
      <c r="P417" s="35">
        <f>((Produção!P411*PreçoLivre!P413*(1-Painel!$B$8)-P$3-P$4-P$6)*(1-Painel!$E$7)-P$5+P$6)*P$7</f>
        <v>8548615.6574457064</v>
      </c>
      <c r="Q417" s="35">
        <f>((Produção!Q411*PreçoLivre!Q413*(1-Painel!$B$8)-Q$3-Q$4-Q$6)*(1-Painel!$E$7)-Q$5+Q$6)*Q$7</f>
        <v>7891305.9938300755</v>
      </c>
      <c r="R417" s="35">
        <f>((Produção!R411*PreçoLivre!R413*(1-Painel!$B$8)-R$3-R$4-R$6)*(1-Painel!$E$7)-R$5+R$6)*R$7</f>
        <v>7260583.2184370719</v>
      </c>
      <c r="S417" s="35">
        <f>((Produção!S411*PreçoLivre!S413*(1-Painel!$B$8)-S$3-S$4-S$6)*(1-Painel!$E$7)-S$5+S$6)*S$7</f>
        <v>6673539.6744606737</v>
      </c>
      <c r="T417" s="35">
        <f>((Produção!T411*PreçoLivre!T413*(1-Painel!$B$8)-T$3-T$4-T$6)*(1-Painel!$E$7)-T$5+T$6)*T$7</f>
        <v>6330686.5514627695</v>
      </c>
      <c r="U417" s="35">
        <f>((Produção!U411*PreçoLivre!U413*(1-Painel!$B$8)-U$3-U$4-U$6)*(1-Painel!$E$7)-U$5+U$6)*U$7</f>
        <v>5691551.3368421495</v>
      </c>
      <c r="V417" s="35">
        <f>((Produção!V411*PreçoLivre!V413*(1-Painel!$B$8)-V$3-V$4-V$6)*(1-Painel!$E$7)-V$5+V$6)*V$7</f>
        <v>5190155.7292349469</v>
      </c>
    </row>
    <row r="418" spans="1:22" x14ac:dyDescent="0.25">
      <c r="A418" s="36">
        <v>409</v>
      </c>
      <c r="B418" s="35">
        <f t="shared" si="6"/>
        <v>254809626.33074978</v>
      </c>
      <c r="C418" s="35">
        <f>((Produção!C412*PreçoLivre!C414*(1-Painel!$B$8)-C$3-C$4-C$6)*(1-Painel!$E$7)-C$5+C$6)*C$7</f>
        <v>23451812.062112551</v>
      </c>
      <c r="D418" s="35">
        <f>((Produção!D412*PreçoLivre!D414*(1-Painel!$B$8)-D$3-D$4-D$6)*(1-Painel!$E$7)-D$5+D$6)*D$7</f>
        <v>21755830.679500222</v>
      </c>
      <c r="E418" s="35">
        <f>((Produção!E412*PreçoLivre!E414*(1-Painel!$B$8)-E$3-E$4-E$6)*(1-Painel!$E$7)-E$5+E$6)*E$7</f>
        <v>20184946.505301423</v>
      </c>
      <c r="F418" s="35">
        <f>((Produção!F412*PreçoLivre!F414*(1-Painel!$B$8)-F$3-F$4-F$6)*(1-Painel!$E$7)-F$5+F$6)*F$7</f>
        <v>18297553.955276776</v>
      </c>
      <c r="G418" s="35">
        <f>((Produção!G412*PreçoLivre!G414*(1-Painel!$B$8)-G$3-G$4-G$6)*(1-Painel!$E$7)-G$5+G$6)*G$7</f>
        <v>16779204.429779191</v>
      </c>
      <c r="H418" s="35">
        <f>((Produção!H412*PreçoLivre!H414*(1-Painel!$B$8)-H$3-H$4-H$6)*(1-Painel!$E$7)-H$5+H$6)*H$7</f>
        <v>16629225.293237884</v>
      </c>
      <c r="I418" s="35">
        <f>((Produção!I412*PreçoLivre!I414*(1-Painel!$B$8)-I$3-I$4-I$6)*(1-Painel!$E$7)-I$5+I$6)*I$7</f>
        <v>16170518.156405974</v>
      </c>
      <c r="J418" s="35">
        <f>((Produção!J412*PreçoLivre!J414*(1-Painel!$B$8)-J$3-J$4-J$6)*(1-Painel!$E$7)-J$5+J$6)*J$7</f>
        <v>15622006.889978474</v>
      </c>
      <c r="K418" s="35">
        <f>((Produção!K412*PreçoLivre!K414*(1-Painel!$B$8)-K$3-K$4-K$6)*(1-Painel!$E$7)-K$5+K$6)*K$7</f>
        <v>15116587.773152396</v>
      </c>
      <c r="L418" s="35">
        <f>((Produção!L412*PreçoLivre!L414*(1-Painel!$B$8)-L$3-L$4-L$6)*(1-Painel!$E$7)-L$5+L$6)*L$7</f>
        <v>13674042.491879946</v>
      </c>
      <c r="M418" s="35">
        <f>((Produção!M412*PreçoLivre!M414*(1-Painel!$B$8)-M$3-M$4-M$6)*(1-Painel!$E$7)-M$5+M$6)*M$7</f>
        <v>12189670.171831882</v>
      </c>
      <c r="N418" s="35">
        <f>((Produção!N412*PreçoLivre!N414*(1-Painel!$B$8)-N$3-N$4-N$6)*(1-Painel!$E$7)-N$5+N$6)*N$7</f>
        <v>10820985.424084051</v>
      </c>
      <c r="O418" s="35">
        <f>((Produção!O412*PreçoLivre!O414*(1-Painel!$B$8)-O$3-O$4-O$6)*(1-Painel!$E$7)-O$5+O$6)*O$7</f>
        <v>9836777.6533117816</v>
      </c>
      <c r="P418" s="35">
        <f>((Produção!P412*PreçoLivre!P414*(1-Painel!$B$8)-P$3-P$4-P$6)*(1-Painel!$E$7)-P$5+P$6)*P$7</f>
        <v>8523373.1012849919</v>
      </c>
      <c r="Q418" s="35">
        <f>((Produção!Q412*PreçoLivre!Q414*(1-Painel!$B$8)-Q$3-Q$4-Q$6)*(1-Painel!$E$7)-Q$5+Q$6)*Q$7</f>
        <v>7930977.4597748965</v>
      </c>
      <c r="R418" s="35">
        <f>((Produção!R412*PreçoLivre!R414*(1-Painel!$B$8)-R$3-R$4-R$6)*(1-Painel!$E$7)-R$5+R$6)*R$7</f>
        <v>6964713.8237089161</v>
      </c>
      <c r="S418" s="35">
        <f>((Produção!S412*PreçoLivre!S414*(1-Painel!$B$8)-S$3-S$4-S$6)*(1-Painel!$E$7)-S$5+S$6)*S$7</f>
        <v>6131268.6294384506</v>
      </c>
      <c r="T418" s="35">
        <f>((Produção!T412*PreçoLivre!T414*(1-Painel!$B$8)-T$3-T$4-T$6)*(1-Painel!$E$7)-T$5+T$6)*T$7</f>
        <v>5392675.7486510035</v>
      </c>
      <c r="U418" s="35">
        <f>((Produção!U412*PreçoLivre!U414*(1-Painel!$B$8)-U$3-U$4-U$6)*(1-Painel!$E$7)-U$5+U$6)*U$7</f>
        <v>4830673.9563650684</v>
      </c>
      <c r="V418" s="35">
        <f>((Produção!V412*PreçoLivre!V414*(1-Painel!$B$8)-V$3-V$4-V$6)*(1-Painel!$E$7)-V$5+V$6)*V$7</f>
        <v>4506782.1256738827</v>
      </c>
    </row>
    <row r="419" spans="1:22" x14ac:dyDescent="0.25">
      <c r="A419" s="36">
        <v>410</v>
      </c>
      <c r="B419" s="35">
        <f t="shared" si="6"/>
        <v>212477439.85929877</v>
      </c>
      <c r="C419" s="35">
        <f>((Produção!C413*PreçoLivre!C415*(1-Painel!$B$8)-C$3-C$4-C$6)*(1-Painel!$E$7)-C$5+C$6)*C$7</f>
        <v>22323594.591634847</v>
      </c>
      <c r="D419" s="35">
        <f>((Produção!D413*PreçoLivre!D415*(1-Painel!$B$8)-D$3-D$4-D$6)*(1-Painel!$E$7)-D$5+D$6)*D$7</f>
        <v>20094452.643746119</v>
      </c>
      <c r="E419" s="35">
        <f>((Produção!E413*PreçoLivre!E415*(1-Painel!$B$8)-E$3-E$4-E$6)*(1-Painel!$E$7)-E$5+E$6)*E$7</f>
        <v>18574560.114063535</v>
      </c>
      <c r="F419" s="35">
        <f>((Produção!F413*PreçoLivre!F415*(1-Painel!$B$8)-F$3-F$4-F$6)*(1-Painel!$E$7)-F$5+F$6)*F$7</f>
        <v>15717181.708274165</v>
      </c>
      <c r="G419" s="35">
        <f>((Produção!G413*PreçoLivre!G415*(1-Painel!$B$8)-G$3-G$4-G$6)*(1-Painel!$E$7)-G$5+G$6)*G$7</f>
        <v>14725011.475457357</v>
      </c>
      <c r="H419" s="35">
        <f>((Produção!H413*PreçoLivre!H415*(1-Painel!$B$8)-H$3-H$4-H$6)*(1-Painel!$E$7)-H$5+H$6)*H$7</f>
        <v>12954568.813708086</v>
      </c>
      <c r="I419" s="35">
        <f>((Produção!I413*PreçoLivre!I415*(1-Painel!$B$8)-I$3-I$4-I$6)*(1-Painel!$E$7)-I$5+I$6)*I$7</f>
        <v>12414615.07395348</v>
      </c>
      <c r="J419" s="35">
        <f>((Produção!J413*PreçoLivre!J415*(1-Painel!$B$8)-J$3-J$4-J$6)*(1-Painel!$E$7)-J$5+J$6)*J$7</f>
        <v>10967234.820634399</v>
      </c>
      <c r="K419" s="35">
        <f>((Produção!K413*PreçoLivre!K415*(1-Painel!$B$8)-K$3-K$4-K$6)*(1-Painel!$E$7)-K$5+K$6)*K$7</f>
        <v>10123983.245966213</v>
      </c>
      <c r="L419" s="35">
        <f>((Produção!L413*PreçoLivre!L415*(1-Painel!$B$8)-L$3-L$4-L$6)*(1-Painel!$E$7)-L$5+L$6)*L$7</f>
        <v>9549018.1531751491</v>
      </c>
      <c r="M419" s="35">
        <f>((Produção!M413*PreçoLivre!M415*(1-Painel!$B$8)-M$3-M$4-M$6)*(1-Painel!$E$7)-M$5+M$6)*M$7</f>
        <v>8532733.3423103727</v>
      </c>
      <c r="N419" s="35">
        <f>((Produção!N413*PreçoLivre!N415*(1-Painel!$B$8)-N$3-N$4-N$6)*(1-Painel!$E$7)-N$5+N$6)*N$7</f>
        <v>8188965.9298160262</v>
      </c>
      <c r="O419" s="35">
        <f>((Produção!O413*PreçoLivre!O415*(1-Painel!$B$8)-O$3-O$4-O$6)*(1-Painel!$E$7)-O$5+O$6)*O$7</f>
        <v>8096312.9470611578</v>
      </c>
      <c r="P419" s="35">
        <f>((Produção!P413*PreçoLivre!P415*(1-Painel!$B$8)-P$3-P$4-P$6)*(1-Painel!$E$7)-P$5+P$6)*P$7</f>
        <v>7057950.879316343</v>
      </c>
      <c r="Q419" s="35">
        <f>((Produção!Q413*PreçoLivre!Q415*(1-Painel!$B$8)-Q$3-Q$4-Q$6)*(1-Painel!$E$7)-Q$5+Q$6)*Q$7</f>
        <v>6657345.9605244361</v>
      </c>
      <c r="R419" s="35">
        <f>((Produção!R413*PreçoLivre!R415*(1-Painel!$B$8)-R$3-R$4-R$6)*(1-Painel!$E$7)-R$5+R$6)*R$7</f>
        <v>6250500.9759846842</v>
      </c>
      <c r="S419" s="35">
        <f>((Produção!S413*PreçoLivre!S415*(1-Painel!$B$8)-S$3-S$4-S$6)*(1-Painel!$E$7)-S$5+S$6)*S$7</f>
        <v>5722755.6749557117</v>
      </c>
      <c r="T419" s="35">
        <f>((Produção!T413*PreçoLivre!T415*(1-Painel!$B$8)-T$3-T$4-T$6)*(1-Painel!$E$7)-T$5+T$6)*T$7</f>
        <v>5299783.5504315048</v>
      </c>
      <c r="U419" s="35">
        <f>((Produção!U413*PreçoLivre!U415*(1-Painel!$B$8)-U$3-U$4-U$6)*(1-Painel!$E$7)-U$5+U$6)*U$7</f>
        <v>4860747.4120400287</v>
      </c>
      <c r="V419" s="35">
        <f>((Produção!V413*PreçoLivre!V415*(1-Painel!$B$8)-V$3-V$4-V$6)*(1-Painel!$E$7)-V$5+V$6)*V$7</f>
        <v>4366122.5462451428</v>
      </c>
    </row>
    <row r="420" spans="1:22" x14ac:dyDescent="0.25">
      <c r="A420" s="36">
        <v>411</v>
      </c>
      <c r="B420" s="35">
        <f t="shared" si="6"/>
        <v>245044195.13652217</v>
      </c>
      <c r="C420" s="35">
        <f>((Produção!C414*PreçoLivre!C416*(1-Painel!$B$8)-C$3-C$4-C$6)*(1-Painel!$E$7)-C$5+C$6)*C$7</f>
        <v>23709025.329064764</v>
      </c>
      <c r="D420" s="35">
        <f>((Produção!D414*PreçoLivre!D416*(1-Painel!$B$8)-D$3-D$4-D$6)*(1-Painel!$E$7)-D$5+D$6)*D$7</f>
        <v>22157780.64503172</v>
      </c>
      <c r="E420" s="35">
        <f>((Produção!E414*PreçoLivre!E416*(1-Painel!$B$8)-E$3-E$4-E$6)*(1-Painel!$E$7)-E$5+E$6)*E$7</f>
        <v>19684523.630317118</v>
      </c>
      <c r="F420" s="35">
        <f>((Produção!F414*PreçoLivre!F416*(1-Painel!$B$8)-F$3-F$4-F$6)*(1-Painel!$E$7)-F$5+F$6)*F$7</f>
        <v>18749970.198865592</v>
      </c>
      <c r="G420" s="35">
        <f>((Produção!G414*PreçoLivre!G416*(1-Painel!$B$8)-G$3-G$4-G$6)*(1-Painel!$E$7)-G$5+G$6)*G$7</f>
        <v>16575537.559519233</v>
      </c>
      <c r="H420" s="35">
        <f>((Produção!H414*PreçoLivre!H416*(1-Painel!$B$8)-H$3-H$4-H$6)*(1-Painel!$E$7)-H$5+H$6)*H$7</f>
        <v>15192123.376072496</v>
      </c>
      <c r="I420" s="35">
        <f>((Produção!I414*PreçoLivre!I416*(1-Painel!$B$8)-I$3-I$4-I$6)*(1-Painel!$E$7)-I$5+I$6)*I$7</f>
        <v>13782002.974604908</v>
      </c>
      <c r="J420" s="35">
        <f>((Produção!J414*PreçoLivre!J416*(1-Painel!$B$8)-J$3-J$4-J$6)*(1-Painel!$E$7)-J$5+J$6)*J$7</f>
        <v>13041330.004412787</v>
      </c>
      <c r="K420" s="35">
        <f>((Produção!K414*PreçoLivre!K416*(1-Painel!$B$8)-K$3-K$4-K$6)*(1-Painel!$E$7)-K$5+K$6)*K$7</f>
        <v>12790763.957314458</v>
      </c>
      <c r="L420" s="35">
        <f>((Produção!L414*PreçoLivre!L416*(1-Painel!$B$8)-L$3-L$4-L$6)*(1-Painel!$E$7)-L$5+L$6)*L$7</f>
        <v>10685579.758208152</v>
      </c>
      <c r="M420" s="35">
        <f>((Produção!M414*PreçoLivre!M416*(1-Painel!$B$8)-M$3-M$4-M$6)*(1-Painel!$E$7)-M$5+M$6)*M$7</f>
        <v>10154447.811869835</v>
      </c>
      <c r="N420" s="35">
        <f>((Produção!N414*PreçoLivre!N416*(1-Painel!$B$8)-N$3-N$4-N$6)*(1-Painel!$E$7)-N$5+N$6)*N$7</f>
        <v>9516560.2385472246</v>
      </c>
      <c r="O420" s="35">
        <f>((Produção!O414*PreçoLivre!O416*(1-Painel!$B$8)-O$3-O$4-O$6)*(1-Painel!$E$7)-O$5+O$6)*O$7</f>
        <v>8958810.9202703461</v>
      </c>
      <c r="P420" s="35">
        <f>((Produção!P414*PreçoLivre!P416*(1-Painel!$B$8)-P$3-P$4-P$6)*(1-Painel!$E$7)-P$5+P$6)*P$7</f>
        <v>8752515.4846820217</v>
      </c>
      <c r="Q420" s="35">
        <f>((Produção!Q414*PreçoLivre!Q416*(1-Painel!$B$8)-Q$3-Q$4-Q$6)*(1-Painel!$E$7)-Q$5+Q$6)*Q$7</f>
        <v>8336434.0005078036</v>
      </c>
      <c r="R420" s="35">
        <f>((Produção!R414*PreçoLivre!R416*(1-Painel!$B$8)-R$3-R$4-R$6)*(1-Painel!$E$7)-R$5+R$6)*R$7</f>
        <v>7804850.1543717589</v>
      </c>
      <c r="S420" s="35">
        <f>((Produção!S414*PreçoLivre!S416*(1-Painel!$B$8)-S$3-S$4-S$6)*(1-Painel!$E$7)-S$5+S$6)*S$7</f>
        <v>6802534.2416313561</v>
      </c>
      <c r="T420" s="35">
        <f>((Produção!T414*PreçoLivre!T416*(1-Painel!$B$8)-T$3-T$4-T$6)*(1-Painel!$E$7)-T$5+T$6)*T$7</f>
        <v>6319244.5486261556</v>
      </c>
      <c r="U420" s="35">
        <f>((Produção!U414*PreçoLivre!U416*(1-Painel!$B$8)-U$3-U$4-U$6)*(1-Painel!$E$7)-U$5+U$6)*U$7</f>
        <v>6149676.4012151035</v>
      </c>
      <c r="V420" s="35">
        <f>((Produção!V414*PreçoLivre!V416*(1-Painel!$B$8)-V$3-V$4-V$6)*(1-Painel!$E$7)-V$5+V$6)*V$7</f>
        <v>5880483.9013892999</v>
      </c>
    </row>
    <row r="421" spans="1:22" x14ac:dyDescent="0.25">
      <c r="A421" s="36">
        <v>412</v>
      </c>
      <c r="B421" s="35">
        <f t="shared" si="6"/>
        <v>234587638.57888299</v>
      </c>
      <c r="C421" s="35">
        <f>((Produção!C415*PreçoLivre!C417*(1-Painel!$B$8)-C$3-C$4-C$6)*(1-Painel!$E$7)-C$5+C$6)*C$7</f>
        <v>22594607.593352992</v>
      </c>
      <c r="D421" s="35">
        <f>((Produção!D415*PreçoLivre!D417*(1-Painel!$B$8)-D$3-D$4-D$6)*(1-Painel!$E$7)-D$5+D$6)*D$7</f>
        <v>20284108.861976143</v>
      </c>
      <c r="E421" s="35">
        <f>((Produção!E415*PreçoLivre!E417*(1-Painel!$B$8)-E$3-E$4-E$6)*(1-Painel!$E$7)-E$5+E$6)*E$7</f>
        <v>18749816.628673397</v>
      </c>
      <c r="F421" s="35">
        <f>((Produção!F415*PreçoLivre!F417*(1-Painel!$B$8)-F$3-F$4-F$6)*(1-Painel!$E$7)-F$5+F$6)*F$7</f>
        <v>18068374.70394716</v>
      </c>
      <c r="G421" s="35">
        <f>((Produção!G415*PreçoLivre!G417*(1-Painel!$B$8)-G$3-G$4-G$6)*(1-Painel!$E$7)-G$5+G$6)*G$7</f>
        <v>15183146.140723981</v>
      </c>
      <c r="H421" s="35">
        <f>((Produção!H415*PreçoLivre!H417*(1-Painel!$B$8)-H$3-H$4-H$6)*(1-Painel!$E$7)-H$5+H$6)*H$7</f>
        <v>14216658.243384155</v>
      </c>
      <c r="I421" s="35">
        <f>((Produção!I415*PreçoLivre!I417*(1-Painel!$B$8)-I$3-I$4-I$6)*(1-Painel!$E$7)-I$5+I$6)*I$7</f>
        <v>13428906.028029399</v>
      </c>
      <c r="J421" s="35">
        <f>((Produção!J415*PreçoLivre!J417*(1-Painel!$B$8)-J$3-J$4-J$6)*(1-Painel!$E$7)-J$5+J$6)*J$7</f>
        <v>12919675.417447168</v>
      </c>
      <c r="K421" s="35">
        <f>((Produção!K415*PreçoLivre!K417*(1-Painel!$B$8)-K$3-K$4-K$6)*(1-Painel!$E$7)-K$5+K$6)*K$7</f>
        <v>11982934.535811596</v>
      </c>
      <c r="L421" s="35">
        <f>((Produção!L415*PreçoLivre!L417*(1-Painel!$B$8)-L$3-L$4-L$6)*(1-Painel!$E$7)-L$5+L$6)*L$7</f>
        <v>11174790.061664486</v>
      </c>
      <c r="M421" s="35">
        <f>((Produção!M415*PreçoLivre!M417*(1-Painel!$B$8)-M$3-M$4-M$6)*(1-Painel!$E$7)-M$5+M$6)*M$7</f>
        <v>10171249.386409577</v>
      </c>
      <c r="N421" s="35">
        <f>((Produção!N415*PreçoLivre!N417*(1-Painel!$B$8)-N$3-N$4-N$6)*(1-Painel!$E$7)-N$5+N$6)*N$7</f>
        <v>8946439.7614562791</v>
      </c>
      <c r="O421" s="35">
        <f>((Produção!O415*PreçoLivre!O417*(1-Painel!$B$8)-O$3-O$4-O$6)*(1-Painel!$E$7)-O$5+O$6)*O$7</f>
        <v>8643393.6181348898</v>
      </c>
      <c r="P421" s="35">
        <f>((Produção!P415*PreçoLivre!P417*(1-Painel!$B$8)-P$3-P$4-P$6)*(1-Painel!$E$7)-P$5+P$6)*P$7</f>
        <v>7937640.6603194959</v>
      </c>
      <c r="Q421" s="35">
        <f>((Produção!Q415*PreçoLivre!Q417*(1-Painel!$B$8)-Q$3-Q$4-Q$6)*(1-Painel!$E$7)-Q$5+Q$6)*Q$7</f>
        <v>7405927.8456684267</v>
      </c>
      <c r="R421" s="35">
        <f>((Produção!R415*PreçoLivre!R417*(1-Painel!$B$8)-R$3-R$4-R$6)*(1-Painel!$E$7)-R$5+R$6)*R$7</f>
        <v>7385310.99583543</v>
      </c>
      <c r="S421" s="35">
        <f>((Produção!S415*PreçoLivre!S417*(1-Painel!$B$8)-S$3-S$4-S$6)*(1-Painel!$E$7)-S$5+S$6)*S$7</f>
        <v>7084590.834709282</v>
      </c>
      <c r="T421" s="35">
        <f>((Produção!T415*PreçoLivre!T417*(1-Painel!$B$8)-T$3-T$4-T$6)*(1-Painel!$E$7)-T$5+T$6)*T$7</f>
        <v>6626841.9832188766</v>
      </c>
      <c r="U421" s="35">
        <f>((Produção!U415*PreçoLivre!U417*(1-Painel!$B$8)-U$3-U$4-U$6)*(1-Painel!$E$7)-U$5+U$6)*U$7</f>
        <v>6164853.9970196895</v>
      </c>
      <c r="V421" s="35">
        <f>((Produção!V415*PreçoLivre!V417*(1-Painel!$B$8)-V$3-V$4-V$6)*(1-Painel!$E$7)-V$5+V$6)*V$7</f>
        <v>5618371.281100532</v>
      </c>
    </row>
    <row r="422" spans="1:22" x14ac:dyDescent="0.25">
      <c r="A422" s="36">
        <v>413</v>
      </c>
      <c r="B422" s="35">
        <f t="shared" si="6"/>
        <v>263300128.99940324</v>
      </c>
      <c r="C422" s="35">
        <f>((Produção!C416*PreçoLivre!C418*(1-Painel!$B$8)-C$3-C$4-C$6)*(1-Painel!$E$7)-C$5+C$6)*C$7</f>
        <v>22729123.40928385</v>
      </c>
      <c r="D422" s="35">
        <f>((Produção!D416*PreçoLivre!D418*(1-Painel!$B$8)-D$3-D$4-D$6)*(1-Painel!$E$7)-D$5+D$6)*D$7</f>
        <v>22479569.560108338</v>
      </c>
      <c r="E422" s="35">
        <f>((Produção!E416*PreçoLivre!E418*(1-Painel!$B$8)-E$3-E$4-E$6)*(1-Painel!$E$7)-E$5+E$6)*E$7</f>
        <v>20786142.988757238</v>
      </c>
      <c r="F422" s="35">
        <f>((Produção!F416*PreçoLivre!F418*(1-Painel!$B$8)-F$3-F$4-F$6)*(1-Painel!$E$7)-F$5+F$6)*F$7</f>
        <v>19592448.123864722</v>
      </c>
      <c r="G422" s="35">
        <f>((Produção!G416*PreçoLivre!G418*(1-Painel!$B$8)-G$3-G$4-G$6)*(1-Painel!$E$7)-G$5+G$6)*G$7</f>
        <v>18448653.638150234</v>
      </c>
      <c r="H422" s="35">
        <f>((Produção!H416*PreçoLivre!H418*(1-Painel!$B$8)-H$3-H$4-H$6)*(1-Painel!$E$7)-H$5+H$6)*H$7</f>
        <v>17068159.677817833</v>
      </c>
      <c r="I422" s="35">
        <f>((Produção!I416*PreçoLivre!I418*(1-Painel!$B$8)-I$3-I$4-I$6)*(1-Painel!$E$7)-I$5+I$6)*I$7</f>
        <v>16247999.984281905</v>
      </c>
      <c r="J422" s="35">
        <f>((Produção!J416*PreçoLivre!J418*(1-Painel!$B$8)-J$3-J$4-J$6)*(1-Painel!$E$7)-J$5+J$6)*J$7</f>
        <v>14144161.257016415</v>
      </c>
      <c r="K422" s="35">
        <f>((Produção!K416*PreçoLivre!K418*(1-Painel!$B$8)-K$3-K$4-K$6)*(1-Painel!$E$7)-K$5+K$6)*K$7</f>
        <v>13130653.058631828</v>
      </c>
      <c r="L422" s="35">
        <f>((Produção!L416*PreçoLivre!L418*(1-Painel!$B$8)-L$3-L$4-L$6)*(1-Painel!$E$7)-L$5+L$6)*L$7</f>
        <v>12056867.829717394</v>
      </c>
      <c r="M422" s="35">
        <f>((Produção!M416*PreçoLivre!M418*(1-Painel!$B$8)-M$3-M$4-M$6)*(1-Painel!$E$7)-M$5+M$6)*M$7</f>
        <v>12068955.749678452</v>
      </c>
      <c r="N422" s="35">
        <f>((Produção!N416*PreçoLivre!N418*(1-Painel!$B$8)-N$3-N$4-N$6)*(1-Painel!$E$7)-N$5+N$6)*N$7</f>
        <v>11572084.499777535</v>
      </c>
      <c r="O422" s="35">
        <f>((Produção!O416*PreçoLivre!O418*(1-Painel!$B$8)-O$3-O$4-O$6)*(1-Painel!$E$7)-O$5+O$6)*O$7</f>
        <v>10313803.016606571</v>
      </c>
      <c r="P422" s="35">
        <f>((Produção!P416*PreçoLivre!P418*(1-Painel!$B$8)-P$3-P$4-P$6)*(1-Painel!$E$7)-P$5+P$6)*P$7</f>
        <v>9960214.0736838486</v>
      </c>
      <c r="Q422" s="35">
        <f>((Produção!Q416*PreçoLivre!Q418*(1-Painel!$B$8)-Q$3-Q$4-Q$6)*(1-Painel!$E$7)-Q$5+Q$6)*Q$7</f>
        <v>8843132.3618472237</v>
      </c>
      <c r="R422" s="35">
        <f>((Produção!R416*PreçoLivre!R418*(1-Painel!$B$8)-R$3-R$4-R$6)*(1-Painel!$E$7)-R$5+R$6)*R$7</f>
        <v>7749480.657654847</v>
      </c>
      <c r="S422" s="35">
        <f>((Produção!S416*PreçoLivre!S418*(1-Painel!$B$8)-S$3-S$4-S$6)*(1-Painel!$E$7)-S$5+S$6)*S$7</f>
        <v>6984712.6579370378</v>
      </c>
      <c r="T422" s="35">
        <f>((Produção!T416*PreçoLivre!T418*(1-Painel!$B$8)-T$3-T$4-T$6)*(1-Painel!$E$7)-T$5+T$6)*T$7</f>
        <v>6674395.6327154227</v>
      </c>
      <c r="U422" s="35">
        <f>((Produção!U416*PreçoLivre!U418*(1-Painel!$B$8)-U$3-U$4-U$6)*(1-Painel!$E$7)-U$5+U$6)*U$7</f>
        <v>6416457.4938243367</v>
      </c>
      <c r="V422" s="35">
        <f>((Produção!V416*PreçoLivre!V418*(1-Painel!$B$8)-V$3-V$4-V$6)*(1-Painel!$E$7)-V$5+V$6)*V$7</f>
        <v>6033113.3280481668</v>
      </c>
    </row>
    <row r="423" spans="1:22" x14ac:dyDescent="0.25">
      <c r="A423" s="36">
        <v>414</v>
      </c>
      <c r="B423" s="35">
        <f t="shared" si="6"/>
        <v>222790732.56254309</v>
      </c>
      <c r="C423" s="35">
        <f>((Produção!C417*PreçoLivre!C419*(1-Painel!$B$8)-C$3-C$4-C$6)*(1-Painel!$E$7)-C$5+C$6)*C$7</f>
        <v>23840870.394598633</v>
      </c>
      <c r="D423" s="35">
        <f>((Produção!D417*PreçoLivre!D419*(1-Painel!$B$8)-D$3-D$4-D$6)*(1-Painel!$E$7)-D$5+D$6)*D$7</f>
        <v>22176060.335646387</v>
      </c>
      <c r="E423" s="35">
        <f>((Produção!E417*PreçoLivre!E419*(1-Painel!$B$8)-E$3-E$4-E$6)*(1-Painel!$E$7)-E$5+E$6)*E$7</f>
        <v>19888973.896041546</v>
      </c>
      <c r="F423" s="35">
        <f>((Produção!F417*PreçoLivre!F419*(1-Painel!$B$8)-F$3-F$4-F$6)*(1-Painel!$E$7)-F$5+F$6)*F$7</f>
        <v>17671461.856055189</v>
      </c>
      <c r="G423" s="35">
        <f>((Produção!G417*PreçoLivre!G419*(1-Painel!$B$8)-G$3-G$4-G$6)*(1-Painel!$E$7)-G$5+G$6)*G$7</f>
        <v>16052697.415478896</v>
      </c>
      <c r="H423" s="35">
        <f>((Produção!H417*PreçoLivre!H419*(1-Painel!$B$8)-H$3-H$4-H$6)*(1-Painel!$E$7)-H$5+H$6)*H$7</f>
        <v>15018079.07320229</v>
      </c>
      <c r="I423" s="35">
        <f>((Produção!I417*PreçoLivre!I419*(1-Painel!$B$8)-I$3-I$4-I$6)*(1-Painel!$E$7)-I$5+I$6)*I$7</f>
        <v>13278644.490681479</v>
      </c>
      <c r="J423" s="35">
        <f>((Produção!J417*PreçoLivre!J419*(1-Painel!$B$8)-J$3-J$4-J$6)*(1-Painel!$E$7)-J$5+J$6)*J$7</f>
        <v>12077070.095568206</v>
      </c>
      <c r="K423" s="35">
        <f>((Produção!K417*PreçoLivre!K419*(1-Painel!$B$8)-K$3-K$4-K$6)*(1-Painel!$E$7)-K$5+K$6)*K$7</f>
        <v>11109436.965408232</v>
      </c>
      <c r="L423" s="35">
        <f>((Produção!L417*PreçoLivre!L419*(1-Painel!$B$8)-L$3-L$4-L$6)*(1-Painel!$E$7)-L$5+L$6)*L$7</f>
        <v>10751720.88187978</v>
      </c>
      <c r="M423" s="35">
        <f>((Produção!M417*PreçoLivre!M419*(1-Painel!$B$8)-M$3-M$4-M$6)*(1-Painel!$E$7)-M$5+M$6)*M$7</f>
        <v>9333028.2626228016</v>
      </c>
      <c r="N423" s="35">
        <f>((Produção!N417*PreçoLivre!N419*(1-Painel!$B$8)-N$3-N$4-N$6)*(1-Painel!$E$7)-N$5+N$6)*N$7</f>
        <v>8206548.7646543458</v>
      </c>
      <c r="O423" s="35">
        <f>((Produção!O417*PreçoLivre!O419*(1-Painel!$B$8)-O$3-O$4-O$6)*(1-Painel!$E$7)-O$5+O$6)*O$7</f>
        <v>7709134.1403743299</v>
      </c>
      <c r="P423" s="35">
        <f>((Produção!P417*PreçoLivre!P419*(1-Painel!$B$8)-P$3-P$4-P$6)*(1-Painel!$E$7)-P$5+P$6)*P$7</f>
        <v>6856060.2918864144</v>
      </c>
      <c r="Q423" s="35">
        <f>((Produção!Q417*PreçoLivre!Q419*(1-Painel!$B$8)-Q$3-Q$4-Q$6)*(1-Painel!$E$7)-Q$5+Q$6)*Q$7</f>
        <v>5784423.1720173191</v>
      </c>
      <c r="R423" s="35">
        <f>((Produção!R417*PreçoLivre!R419*(1-Painel!$B$8)-R$3-R$4-R$6)*(1-Painel!$E$7)-R$5+R$6)*R$7</f>
        <v>5460968.6689843098</v>
      </c>
      <c r="S423" s="35">
        <f>((Produção!S417*PreçoLivre!S419*(1-Painel!$B$8)-S$3-S$4-S$6)*(1-Painel!$E$7)-S$5+S$6)*S$7</f>
        <v>5170849.4082625546</v>
      </c>
      <c r="T423" s="35">
        <f>((Produção!T417*PreçoLivre!T419*(1-Painel!$B$8)-T$3-T$4-T$6)*(1-Painel!$E$7)-T$5+T$6)*T$7</f>
        <v>4547920.2372945407</v>
      </c>
      <c r="U423" s="35">
        <f>((Produção!U417*PreçoLivre!U419*(1-Painel!$B$8)-U$3-U$4-U$6)*(1-Painel!$E$7)-U$5+U$6)*U$7</f>
        <v>4123748.6219679718</v>
      </c>
      <c r="V423" s="35">
        <f>((Produção!V417*PreçoLivre!V419*(1-Painel!$B$8)-V$3-V$4-V$6)*(1-Painel!$E$7)-V$5+V$6)*V$7</f>
        <v>3733035.5899178814</v>
      </c>
    </row>
    <row r="424" spans="1:22" x14ac:dyDescent="0.25">
      <c r="A424" s="36">
        <v>415</v>
      </c>
      <c r="B424" s="35">
        <f t="shared" si="6"/>
        <v>246963829.28432551</v>
      </c>
      <c r="C424" s="35">
        <f>((Produção!C418*PreçoLivre!C420*(1-Painel!$B$8)-C$3-C$4-C$6)*(1-Painel!$E$7)-C$5+C$6)*C$7</f>
        <v>23101717.571371861</v>
      </c>
      <c r="D424" s="35">
        <f>((Produção!D418*PreçoLivre!D420*(1-Painel!$B$8)-D$3-D$4-D$6)*(1-Painel!$E$7)-D$5+D$6)*D$7</f>
        <v>21642268.880619068</v>
      </c>
      <c r="E424" s="35">
        <f>((Produção!E418*PreçoLivre!E420*(1-Painel!$B$8)-E$3-E$4-E$6)*(1-Painel!$E$7)-E$5+E$6)*E$7</f>
        <v>20127259.750204332</v>
      </c>
      <c r="F424" s="35">
        <f>((Produção!F418*PreçoLivre!F420*(1-Painel!$B$8)-F$3-F$4-F$6)*(1-Painel!$E$7)-F$5+F$6)*F$7</f>
        <v>18162028.28355138</v>
      </c>
      <c r="G424" s="35">
        <f>((Produção!G418*PreçoLivre!G420*(1-Painel!$B$8)-G$3-G$4-G$6)*(1-Painel!$E$7)-G$5+G$6)*G$7</f>
        <v>16458671.288513625</v>
      </c>
      <c r="H424" s="35">
        <f>((Produção!H418*PreçoLivre!H420*(1-Painel!$B$8)-H$3-H$4-H$6)*(1-Painel!$E$7)-H$5+H$6)*H$7</f>
        <v>16334238.435036866</v>
      </c>
      <c r="I424" s="35">
        <f>((Produção!I418*PreçoLivre!I420*(1-Painel!$B$8)-I$3-I$4-I$6)*(1-Painel!$E$7)-I$5+I$6)*I$7</f>
        <v>14940327.620153669</v>
      </c>
      <c r="J424" s="35">
        <f>((Produção!J418*PreçoLivre!J420*(1-Painel!$B$8)-J$3-J$4-J$6)*(1-Painel!$E$7)-J$5+J$6)*J$7</f>
        <v>14753005.860812491</v>
      </c>
      <c r="K424" s="35">
        <f>((Produção!K418*PreçoLivre!K420*(1-Painel!$B$8)-K$3-K$4-K$6)*(1-Painel!$E$7)-K$5+K$6)*K$7</f>
        <v>12786042.364560381</v>
      </c>
      <c r="L424" s="35">
        <f>((Produção!L418*PreçoLivre!L420*(1-Painel!$B$8)-L$3-L$4-L$6)*(1-Painel!$E$7)-L$5+L$6)*L$7</f>
        <v>12218149.590194901</v>
      </c>
      <c r="M424" s="35">
        <f>((Produção!M418*PreçoLivre!M420*(1-Painel!$B$8)-M$3-M$4-M$6)*(1-Painel!$E$7)-M$5+M$6)*M$7</f>
        <v>11446333.310745968</v>
      </c>
      <c r="N424" s="35">
        <f>((Produção!N418*PreçoLivre!N420*(1-Painel!$B$8)-N$3-N$4-N$6)*(1-Painel!$E$7)-N$5+N$6)*N$7</f>
        <v>10447339.084078223</v>
      </c>
      <c r="O424" s="35">
        <f>((Produção!O418*PreçoLivre!O420*(1-Painel!$B$8)-O$3-O$4-O$6)*(1-Painel!$E$7)-O$5+O$6)*O$7</f>
        <v>9391382.7648754772</v>
      </c>
      <c r="P424" s="35">
        <f>((Produção!P418*PreçoLivre!P420*(1-Painel!$B$8)-P$3-P$4-P$6)*(1-Painel!$E$7)-P$5+P$6)*P$7</f>
        <v>8606379.9515625611</v>
      </c>
      <c r="Q424" s="35">
        <f>((Produção!Q418*PreçoLivre!Q420*(1-Painel!$B$8)-Q$3-Q$4-Q$6)*(1-Painel!$E$7)-Q$5+Q$6)*Q$7</f>
        <v>7701073.487819639</v>
      </c>
      <c r="R424" s="35">
        <f>((Produção!R418*PreçoLivre!R420*(1-Painel!$B$8)-R$3-R$4-R$6)*(1-Painel!$E$7)-R$5+R$6)*R$7</f>
        <v>6978749.7128237123</v>
      </c>
      <c r="S424" s="35">
        <f>((Produção!S418*PreçoLivre!S420*(1-Painel!$B$8)-S$3-S$4-S$6)*(1-Painel!$E$7)-S$5+S$6)*S$7</f>
        <v>6050232.7860485492</v>
      </c>
      <c r="T424" s="35">
        <f>((Produção!T418*PreçoLivre!T420*(1-Painel!$B$8)-T$3-T$4-T$6)*(1-Painel!$E$7)-T$5+T$6)*T$7</f>
        <v>5622367.3975690566</v>
      </c>
      <c r="U424" s="35">
        <f>((Produção!U418*PreçoLivre!U420*(1-Painel!$B$8)-U$3-U$4-U$6)*(1-Painel!$E$7)-U$5+U$6)*U$7</f>
        <v>5245721.4481419809</v>
      </c>
      <c r="V424" s="35">
        <f>((Produção!V418*PreçoLivre!V420*(1-Painel!$B$8)-V$3-V$4-V$6)*(1-Painel!$E$7)-V$5+V$6)*V$7</f>
        <v>4950539.6956417123</v>
      </c>
    </row>
    <row r="425" spans="1:22" x14ac:dyDescent="0.25">
      <c r="A425" s="36">
        <v>416</v>
      </c>
      <c r="B425" s="35">
        <f t="shared" si="6"/>
        <v>259569619.62339917</v>
      </c>
      <c r="C425" s="35">
        <f>((Produção!C419*PreçoLivre!C421*(1-Painel!$B$8)-C$3-C$4-C$6)*(1-Painel!$E$7)-C$5+C$6)*C$7</f>
        <v>25036195.0672176</v>
      </c>
      <c r="D425" s="35">
        <f>((Produção!D419*PreçoLivre!D421*(1-Painel!$B$8)-D$3-D$4-D$6)*(1-Painel!$E$7)-D$5+D$6)*D$7</f>
        <v>23727280.339473207</v>
      </c>
      <c r="E425" s="35">
        <f>((Produção!E419*PreçoLivre!E421*(1-Painel!$B$8)-E$3-E$4-E$6)*(1-Painel!$E$7)-E$5+E$6)*E$7</f>
        <v>21353882.37172845</v>
      </c>
      <c r="F425" s="35">
        <f>((Produção!F419*PreçoLivre!F421*(1-Painel!$B$8)-F$3-F$4-F$6)*(1-Painel!$E$7)-F$5+F$6)*F$7</f>
        <v>19394999.940612514</v>
      </c>
      <c r="G425" s="35">
        <f>((Produção!G419*PreçoLivre!G421*(1-Painel!$B$8)-G$3-G$4-G$6)*(1-Painel!$E$7)-G$5+G$6)*G$7</f>
        <v>18173472.276883148</v>
      </c>
      <c r="H425" s="35">
        <f>((Produção!H419*PreçoLivre!H421*(1-Painel!$B$8)-H$3-H$4-H$6)*(1-Painel!$E$7)-H$5+H$6)*H$7</f>
        <v>16591662.757557807</v>
      </c>
      <c r="I425" s="35">
        <f>((Produção!I419*PreçoLivre!I421*(1-Painel!$B$8)-I$3-I$4-I$6)*(1-Painel!$E$7)-I$5+I$6)*I$7</f>
        <v>15848657.281952815</v>
      </c>
      <c r="J425" s="35">
        <f>((Produção!J419*PreçoLivre!J421*(1-Painel!$B$8)-J$3-J$4-J$6)*(1-Painel!$E$7)-J$5+J$6)*J$7</f>
        <v>14587704.90074884</v>
      </c>
      <c r="K425" s="35">
        <f>((Produção!K419*PreçoLivre!K421*(1-Painel!$B$8)-K$3-K$4-K$6)*(1-Painel!$E$7)-K$5+K$6)*K$7</f>
        <v>14091804.895605033</v>
      </c>
      <c r="L425" s="35">
        <f>((Produção!L419*PreçoLivre!L421*(1-Painel!$B$8)-L$3-L$4-L$6)*(1-Painel!$E$7)-L$5+L$6)*L$7</f>
        <v>12949235.93970616</v>
      </c>
      <c r="M425" s="35">
        <f>((Produção!M419*PreçoLivre!M421*(1-Painel!$B$8)-M$3-M$4-M$6)*(1-Painel!$E$7)-M$5+M$6)*M$7</f>
        <v>12370664.856708407</v>
      </c>
      <c r="N425" s="35">
        <f>((Produção!N419*PreçoLivre!N421*(1-Painel!$B$8)-N$3-N$4-N$6)*(1-Painel!$E$7)-N$5+N$6)*N$7</f>
        <v>11000295.981051074</v>
      </c>
      <c r="O425" s="35">
        <f>((Produção!O419*PreçoLivre!O421*(1-Painel!$B$8)-O$3-O$4-O$6)*(1-Painel!$E$7)-O$5+O$6)*O$7</f>
        <v>9865036.7794999778</v>
      </c>
      <c r="P425" s="35">
        <f>((Produção!P419*PreçoLivre!P421*(1-Painel!$B$8)-P$3-P$4-P$6)*(1-Painel!$E$7)-P$5+P$6)*P$7</f>
        <v>8661239.7579652555</v>
      </c>
      <c r="Q425" s="35">
        <f>((Produção!Q419*PreçoLivre!Q421*(1-Painel!$B$8)-Q$3-Q$4-Q$6)*(1-Painel!$E$7)-Q$5+Q$6)*Q$7</f>
        <v>7405212.5544589888</v>
      </c>
      <c r="R425" s="35">
        <f>((Produção!R419*PreçoLivre!R421*(1-Painel!$B$8)-R$3-R$4-R$6)*(1-Painel!$E$7)-R$5+R$6)*R$7</f>
        <v>6865652.9366391022</v>
      </c>
      <c r="S425" s="35">
        <f>((Produção!S419*PreçoLivre!S421*(1-Painel!$B$8)-S$3-S$4-S$6)*(1-Painel!$E$7)-S$5+S$6)*S$7</f>
        <v>6245825.7159290314</v>
      </c>
      <c r="T425" s="35">
        <f>((Produção!T419*PreçoLivre!T421*(1-Painel!$B$8)-T$3-T$4-T$6)*(1-Painel!$E$7)-T$5+T$6)*T$7</f>
        <v>5497446.142238562</v>
      </c>
      <c r="U425" s="35">
        <f>((Produção!U419*PreçoLivre!U421*(1-Painel!$B$8)-U$3-U$4-U$6)*(1-Painel!$E$7)-U$5+U$6)*U$7</f>
        <v>5026313.9552764138</v>
      </c>
      <c r="V425" s="35">
        <f>((Produção!V419*PreçoLivre!V421*(1-Painel!$B$8)-V$3-V$4-V$6)*(1-Painel!$E$7)-V$5+V$6)*V$7</f>
        <v>4877035.1721468009</v>
      </c>
    </row>
    <row r="426" spans="1:22" x14ac:dyDescent="0.25">
      <c r="A426" s="36">
        <v>417</v>
      </c>
      <c r="B426" s="35">
        <f t="shared" si="6"/>
        <v>206414491.02908066</v>
      </c>
      <c r="C426" s="35">
        <f>((Produção!C420*PreçoLivre!C422*(1-Painel!$B$8)-C$3-C$4-C$6)*(1-Painel!$E$7)-C$5+C$6)*C$7</f>
        <v>22352193.553740386</v>
      </c>
      <c r="D426" s="35">
        <f>((Produção!D420*PreçoLivre!D422*(1-Painel!$B$8)-D$3-D$4-D$6)*(1-Painel!$E$7)-D$5+D$6)*D$7</f>
        <v>20310966.429724537</v>
      </c>
      <c r="E426" s="35">
        <f>((Produção!E420*PreçoLivre!E422*(1-Painel!$B$8)-E$3-E$4-E$6)*(1-Painel!$E$7)-E$5+E$6)*E$7</f>
        <v>19062296.748406451</v>
      </c>
      <c r="F426" s="35">
        <f>((Produção!F420*PreçoLivre!F422*(1-Painel!$B$8)-F$3-F$4-F$6)*(1-Painel!$E$7)-F$5+F$6)*F$7</f>
        <v>17778168.744332634</v>
      </c>
      <c r="G426" s="35">
        <f>((Produção!G420*PreçoLivre!G422*(1-Painel!$B$8)-G$3-G$4-G$6)*(1-Painel!$E$7)-G$5+G$6)*G$7</f>
        <v>15376773.856702035</v>
      </c>
      <c r="H426" s="35">
        <f>((Produção!H420*PreçoLivre!H422*(1-Painel!$B$8)-H$3-H$4-H$6)*(1-Painel!$E$7)-H$5+H$6)*H$7</f>
        <v>13691454.631447749</v>
      </c>
      <c r="I426" s="35">
        <f>((Produção!I420*PreçoLivre!I422*(1-Painel!$B$8)-I$3-I$4-I$6)*(1-Painel!$E$7)-I$5+I$6)*I$7</f>
        <v>11930210.258471044</v>
      </c>
      <c r="J426" s="35">
        <f>((Produção!J420*PreçoLivre!J422*(1-Painel!$B$8)-J$3-J$4-J$6)*(1-Painel!$E$7)-J$5+J$6)*J$7</f>
        <v>11148436.810823781</v>
      </c>
      <c r="K426" s="35">
        <f>((Produção!K420*PreçoLivre!K422*(1-Painel!$B$8)-K$3-K$4-K$6)*(1-Painel!$E$7)-K$5+K$6)*K$7</f>
        <v>9792855.7706778459</v>
      </c>
      <c r="L426" s="35">
        <f>((Produção!L420*PreçoLivre!L422*(1-Painel!$B$8)-L$3-L$4-L$6)*(1-Painel!$E$7)-L$5+L$6)*L$7</f>
        <v>9237730.4904328082</v>
      </c>
      <c r="M426" s="35">
        <f>((Produção!M420*PreçoLivre!M422*(1-Painel!$B$8)-M$3-M$4-M$6)*(1-Painel!$E$7)-M$5+M$6)*M$7</f>
        <v>8300284.7732885368</v>
      </c>
      <c r="N426" s="35">
        <f>((Produção!N420*PreçoLivre!N422*(1-Painel!$B$8)-N$3-N$4-N$6)*(1-Painel!$E$7)-N$5+N$6)*N$7</f>
        <v>7393820.9502812866</v>
      </c>
      <c r="O426" s="35">
        <f>((Produção!O420*PreçoLivre!O422*(1-Painel!$B$8)-O$3-O$4-O$6)*(1-Painel!$E$7)-O$5+O$6)*O$7</f>
        <v>6752043.6238650195</v>
      </c>
      <c r="P426" s="35">
        <f>((Produção!P420*PreçoLivre!P422*(1-Painel!$B$8)-P$3-P$4-P$6)*(1-Painel!$E$7)-P$5+P$6)*P$7</f>
        <v>6138161.7479208689</v>
      </c>
      <c r="Q426" s="35">
        <f>((Produção!Q420*PreçoLivre!Q422*(1-Painel!$B$8)-Q$3-Q$4-Q$6)*(1-Painel!$E$7)-Q$5+Q$6)*Q$7</f>
        <v>5629327.1401617713</v>
      </c>
      <c r="R426" s="35">
        <f>((Produção!R420*PreçoLivre!R422*(1-Painel!$B$8)-R$3-R$4-R$6)*(1-Painel!$E$7)-R$5+R$6)*R$7</f>
        <v>5030208.4574291212</v>
      </c>
      <c r="S426" s="35">
        <f>((Produção!S420*PreçoLivre!S422*(1-Painel!$B$8)-S$3-S$4-S$6)*(1-Painel!$E$7)-S$5+S$6)*S$7</f>
        <v>4574259.3549497686</v>
      </c>
      <c r="T426" s="35">
        <f>((Produção!T420*PreçoLivre!T422*(1-Painel!$B$8)-T$3-T$4-T$6)*(1-Painel!$E$7)-T$5+T$6)*T$7</f>
        <v>4290354.0972011527</v>
      </c>
      <c r="U426" s="35">
        <f>((Produção!U420*PreçoLivre!U422*(1-Painel!$B$8)-U$3-U$4-U$6)*(1-Painel!$E$7)-U$5+U$6)*U$7</f>
        <v>3995148.0031945896</v>
      </c>
      <c r="V426" s="35">
        <f>((Produção!V420*PreçoLivre!V422*(1-Painel!$B$8)-V$3-V$4-V$6)*(1-Painel!$E$7)-V$5+V$6)*V$7</f>
        <v>3629795.5860293042</v>
      </c>
    </row>
    <row r="427" spans="1:22" x14ac:dyDescent="0.25">
      <c r="A427" s="36">
        <v>418</v>
      </c>
      <c r="B427" s="35">
        <f t="shared" si="6"/>
        <v>252760171.91023442</v>
      </c>
      <c r="C427" s="35">
        <f>((Produção!C421*PreçoLivre!C423*(1-Painel!$B$8)-C$3-C$4-C$6)*(1-Painel!$E$7)-C$5+C$6)*C$7</f>
        <v>23333559.33329602</v>
      </c>
      <c r="D427" s="35">
        <f>((Produção!D421*PreçoLivre!D423*(1-Painel!$B$8)-D$3-D$4-D$6)*(1-Painel!$E$7)-D$5+D$6)*D$7</f>
        <v>21679290.719234642</v>
      </c>
      <c r="E427" s="35">
        <f>((Produção!E421*PreçoLivre!E423*(1-Painel!$B$8)-E$3-E$4-E$6)*(1-Painel!$E$7)-E$5+E$6)*E$7</f>
        <v>21444318.711795934</v>
      </c>
      <c r="F427" s="35">
        <f>((Produção!F421*PreçoLivre!F423*(1-Painel!$B$8)-F$3-F$4-F$6)*(1-Painel!$E$7)-F$5+F$6)*F$7</f>
        <v>20146905.293064468</v>
      </c>
      <c r="G427" s="35">
        <f>((Produção!G421*PreçoLivre!G423*(1-Painel!$B$8)-G$3-G$4-G$6)*(1-Painel!$E$7)-G$5+G$6)*G$7</f>
        <v>18692207.988206927</v>
      </c>
      <c r="H427" s="35">
        <f>((Produção!H421*PreçoLivre!H423*(1-Painel!$B$8)-H$3-H$4-H$6)*(1-Painel!$E$7)-H$5+H$6)*H$7</f>
        <v>17367560.226917576</v>
      </c>
      <c r="I427" s="35">
        <f>((Produção!I421*PreçoLivre!I423*(1-Painel!$B$8)-I$3-I$4-I$6)*(1-Painel!$E$7)-I$5+I$6)*I$7</f>
        <v>16322820.492206862</v>
      </c>
      <c r="J427" s="35">
        <f>((Produção!J421*PreçoLivre!J423*(1-Painel!$B$8)-J$3-J$4-J$6)*(1-Painel!$E$7)-J$5+J$6)*J$7</f>
        <v>14166959.221528357</v>
      </c>
      <c r="K427" s="35">
        <f>((Produção!K421*PreçoLivre!K423*(1-Painel!$B$8)-K$3-K$4-K$6)*(1-Painel!$E$7)-K$5+K$6)*K$7</f>
        <v>13090011.925682588</v>
      </c>
      <c r="L427" s="35">
        <f>((Produção!L421*PreçoLivre!L423*(1-Painel!$B$8)-L$3-L$4-L$6)*(1-Painel!$E$7)-L$5+L$6)*L$7</f>
        <v>11745163.90343469</v>
      </c>
      <c r="M427" s="35">
        <f>((Produção!M421*PreçoLivre!M423*(1-Painel!$B$8)-M$3-M$4-M$6)*(1-Painel!$E$7)-M$5+M$6)*M$7</f>
        <v>11126119.016027205</v>
      </c>
      <c r="N427" s="35">
        <f>((Produção!N421*PreçoLivre!N423*(1-Painel!$B$8)-N$3-N$4-N$6)*(1-Painel!$E$7)-N$5+N$6)*N$7</f>
        <v>9954160.0225025024</v>
      </c>
      <c r="O427" s="35">
        <f>((Produção!O421*PreçoLivre!O423*(1-Painel!$B$8)-O$3-O$4-O$6)*(1-Painel!$E$7)-O$5+O$6)*O$7</f>
        <v>9325487.9183240775</v>
      </c>
      <c r="P427" s="35">
        <f>((Produção!P421*PreçoLivre!P423*(1-Painel!$B$8)-P$3-P$4-P$6)*(1-Painel!$E$7)-P$5+P$6)*P$7</f>
        <v>8538879.9340864085</v>
      </c>
      <c r="Q427" s="35">
        <f>((Produção!Q421*PreçoLivre!Q423*(1-Painel!$B$8)-Q$3-Q$4-Q$6)*(1-Painel!$E$7)-Q$5+Q$6)*Q$7</f>
        <v>7731862.7269368852</v>
      </c>
      <c r="R427" s="35">
        <f>((Produção!R421*PreçoLivre!R423*(1-Painel!$B$8)-R$3-R$4-R$6)*(1-Painel!$E$7)-R$5+R$6)*R$7</f>
        <v>6973162.7341808537</v>
      </c>
      <c r="S427" s="35">
        <f>((Produção!S421*PreçoLivre!S423*(1-Painel!$B$8)-S$3-S$4-S$6)*(1-Painel!$E$7)-S$5+S$6)*S$7</f>
        <v>6246776.4474728154</v>
      </c>
      <c r="T427" s="35">
        <f>((Produção!T421*PreçoLivre!T423*(1-Painel!$B$8)-T$3-T$4-T$6)*(1-Painel!$E$7)-T$5+T$6)*T$7</f>
        <v>5397315.3793315403</v>
      </c>
      <c r="U427" s="35">
        <f>((Produção!U421*PreçoLivre!U423*(1-Painel!$B$8)-U$3-U$4-U$6)*(1-Painel!$E$7)-U$5+U$6)*U$7</f>
        <v>5029679.6662910832</v>
      </c>
      <c r="V427" s="35">
        <f>((Produção!V421*PreçoLivre!V423*(1-Painel!$B$8)-V$3-V$4-V$6)*(1-Painel!$E$7)-V$5+V$6)*V$7</f>
        <v>4447930.2497129729</v>
      </c>
    </row>
    <row r="428" spans="1:22" x14ac:dyDescent="0.25">
      <c r="A428" s="36">
        <v>419</v>
      </c>
      <c r="B428" s="35">
        <f t="shared" si="6"/>
        <v>258176093.57919136</v>
      </c>
      <c r="C428" s="35">
        <f>((Produção!C422*PreçoLivre!C424*(1-Painel!$B$8)-C$3-C$4-C$6)*(1-Painel!$E$7)-C$5+C$6)*C$7</f>
        <v>23472132.207282826</v>
      </c>
      <c r="D428" s="35">
        <f>((Produção!D422*PreçoLivre!D424*(1-Painel!$B$8)-D$3-D$4-D$6)*(1-Painel!$E$7)-D$5+D$6)*D$7</f>
        <v>21260355.899689835</v>
      </c>
      <c r="E428" s="35">
        <f>((Produção!E422*PreçoLivre!E424*(1-Painel!$B$8)-E$3-E$4-E$6)*(1-Painel!$E$7)-E$5+E$6)*E$7</f>
        <v>19870286.032386757</v>
      </c>
      <c r="F428" s="35">
        <f>((Produção!F422*PreçoLivre!F424*(1-Painel!$B$8)-F$3-F$4-F$6)*(1-Painel!$E$7)-F$5+F$6)*F$7</f>
        <v>18118847.652174804</v>
      </c>
      <c r="G428" s="35">
        <f>((Produção!G422*PreçoLivre!G424*(1-Painel!$B$8)-G$3-G$4-G$6)*(1-Painel!$E$7)-G$5+G$6)*G$7</f>
        <v>17000225.961127363</v>
      </c>
      <c r="H428" s="35">
        <f>((Produção!H422*PreçoLivre!H424*(1-Painel!$B$8)-H$3-H$4-H$6)*(1-Painel!$E$7)-H$5+H$6)*H$7</f>
        <v>15666826.023155343</v>
      </c>
      <c r="I428" s="35">
        <f>((Produção!I422*PreçoLivre!I424*(1-Painel!$B$8)-I$3-I$4-I$6)*(1-Painel!$E$7)-I$5+I$6)*I$7</f>
        <v>14877319.843573436</v>
      </c>
      <c r="J428" s="35">
        <f>((Produção!J422*PreçoLivre!J424*(1-Painel!$B$8)-J$3-J$4-J$6)*(1-Painel!$E$7)-J$5+J$6)*J$7</f>
        <v>14248148.289132718</v>
      </c>
      <c r="K428" s="35">
        <f>((Produção!K422*PreçoLivre!K424*(1-Painel!$B$8)-K$3-K$4-K$6)*(1-Painel!$E$7)-K$5+K$6)*K$7</f>
        <v>13284657.911691908</v>
      </c>
      <c r="L428" s="35">
        <f>((Produção!L422*PreçoLivre!L424*(1-Painel!$B$8)-L$3-L$4-L$6)*(1-Painel!$E$7)-L$5+L$6)*L$7</f>
        <v>12229387.121914487</v>
      </c>
      <c r="M428" s="35">
        <f>((Produção!M422*PreçoLivre!M424*(1-Painel!$B$8)-M$3-M$4-M$6)*(1-Painel!$E$7)-M$5+M$6)*M$7</f>
        <v>11205002.361383056</v>
      </c>
      <c r="N428" s="35">
        <f>((Produção!N422*PreçoLivre!N424*(1-Painel!$B$8)-N$3-N$4-N$6)*(1-Painel!$E$7)-N$5+N$6)*N$7</f>
        <v>11205760.680543112</v>
      </c>
      <c r="O428" s="35">
        <f>((Produção!O422*PreçoLivre!O424*(1-Painel!$B$8)-O$3-O$4-O$6)*(1-Painel!$E$7)-O$5+O$6)*O$7</f>
        <v>10177703.272308797</v>
      </c>
      <c r="P428" s="35">
        <f>((Produção!P422*PreçoLivre!P424*(1-Painel!$B$8)-P$3-P$4-P$6)*(1-Painel!$E$7)-P$5+P$6)*P$7</f>
        <v>9085185.6705027595</v>
      </c>
      <c r="Q428" s="35">
        <f>((Produção!Q422*PreçoLivre!Q424*(1-Painel!$B$8)-Q$3-Q$4-Q$6)*(1-Painel!$E$7)-Q$5+Q$6)*Q$7</f>
        <v>8650005.5535822436</v>
      </c>
      <c r="R428" s="35">
        <f>((Produção!R422*PreçoLivre!R424*(1-Painel!$B$8)-R$3-R$4-R$6)*(1-Painel!$E$7)-R$5+R$6)*R$7</f>
        <v>8615642.4785558023</v>
      </c>
      <c r="S428" s="35">
        <f>((Produção!S422*PreçoLivre!S424*(1-Painel!$B$8)-S$3-S$4-S$6)*(1-Painel!$E$7)-S$5+S$6)*S$7</f>
        <v>8087900.7278562151</v>
      </c>
      <c r="T428" s="35">
        <f>((Produção!T422*PreçoLivre!T424*(1-Painel!$B$8)-T$3-T$4-T$6)*(1-Painel!$E$7)-T$5+T$6)*T$7</f>
        <v>7612478.8705282658</v>
      </c>
      <c r="U428" s="35">
        <f>((Produção!U422*PreçoLivre!U424*(1-Painel!$B$8)-U$3-U$4-U$6)*(1-Painel!$E$7)-U$5+U$6)*U$7</f>
        <v>6850366.0870774966</v>
      </c>
      <c r="V428" s="35">
        <f>((Produção!V422*PreçoLivre!V424*(1-Painel!$B$8)-V$3-V$4-V$6)*(1-Painel!$E$7)-V$5+V$6)*V$7</f>
        <v>6657860.9347241092</v>
      </c>
    </row>
    <row r="429" spans="1:22" x14ac:dyDescent="0.25">
      <c r="A429" s="36">
        <v>420</v>
      </c>
      <c r="B429" s="35">
        <f t="shared" si="6"/>
        <v>257384632.48759946</v>
      </c>
      <c r="C429" s="35">
        <f>((Produção!C423*PreçoLivre!C425*(1-Painel!$B$8)-C$3-C$4-C$6)*(1-Painel!$E$7)-C$5+C$6)*C$7</f>
        <v>22424940.842912313</v>
      </c>
      <c r="D429" s="35">
        <f>((Produção!D423*PreçoLivre!D425*(1-Painel!$B$8)-D$3-D$4-D$6)*(1-Painel!$E$7)-D$5+D$6)*D$7</f>
        <v>20463667.396870978</v>
      </c>
      <c r="E429" s="35">
        <f>((Produção!E423*PreçoLivre!E425*(1-Painel!$B$8)-E$3-E$4-E$6)*(1-Painel!$E$7)-E$5+E$6)*E$7</f>
        <v>20277004.435476772</v>
      </c>
      <c r="F429" s="35">
        <f>((Produção!F423*PreçoLivre!F425*(1-Painel!$B$8)-F$3-F$4-F$6)*(1-Painel!$E$7)-F$5+F$6)*F$7</f>
        <v>19639668.781767428</v>
      </c>
      <c r="G429" s="35">
        <f>((Produção!G423*PreçoLivre!G425*(1-Painel!$B$8)-G$3-G$4-G$6)*(1-Painel!$E$7)-G$5+G$6)*G$7</f>
        <v>18175340.568013787</v>
      </c>
      <c r="H429" s="35">
        <f>((Produção!H423*PreçoLivre!H425*(1-Painel!$B$8)-H$3-H$4-H$6)*(1-Painel!$E$7)-H$5+H$6)*H$7</f>
        <v>16203542.583492696</v>
      </c>
      <c r="I429" s="35">
        <f>((Produção!I423*PreçoLivre!I425*(1-Painel!$B$8)-I$3-I$4-I$6)*(1-Painel!$E$7)-I$5+I$6)*I$7</f>
        <v>14350120.703690924</v>
      </c>
      <c r="J429" s="35">
        <f>((Produção!J423*PreçoLivre!J425*(1-Painel!$B$8)-J$3-J$4-J$6)*(1-Painel!$E$7)-J$5+J$6)*J$7</f>
        <v>13015224.182013622</v>
      </c>
      <c r="K429" s="35">
        <f>((Produção!K423*PreçoLivre!K425*(1-Painel!$B$8)-K$3-K$4-K$6)*(1-Painel!$E$7)-K$5+K$6)*K$7</f>
        <v>12053923.446494129</v>
      </c>
      <c r="L429" s="35">
        <f>((Produção!L423*PreçoLivre!L425*(1-Painel!$B$8)-L$3-L$4-L$6)*(1-Painel!$E$7)-L$5+L$6)*L$7</f>
        <v>11057283.09344781</v>
      </c>
      <c r="M429" s="35">
        <f>((Produção!M423*PreçoLivre!M425*(1-Painel!$B$8)-M$3-M$4-M$6)*(1-Painel!$E$7)-M$5+M$6)*M$7</f>
        <v>11171174.940047354</v>
      </c>
      <c r="N429" s="35">
        <f>((Produção!N423*PreçoLivre!N425*(1-Painel!$B$8)-N$3-N$4-N$6)*(1-Painel!$E$7)-N$5+N$6)*N$7</f>
        <v>10599079.56554728</v>
      </c>
      <c r="O429" s="35">
        <f>((Produção!O423*PreçoLivre!O425*(1-Painel!$B$8)-O$3-O$4-O$6)*(1-Painel!$E$7)-O$5+O$6)*O$7</f>
        <v>10080867.622971971</v>
      </c>
      <c r="P429" s="35">
        <f>((Produção!P423*PreçoLivre!P425*(1-Painel!$B$8)-P$3-P$4-P$6)*(1-Painel!$E$7)-P$5+P$6)*P$7</f>
        <v>10014923.159077434</v>
      </c>
      <c r="Q429" s="35">
        <f>((Produção!Q423*PreçoLivre!Q425*(1-Painel!$B$8)-Q$3-Q$4-Q$6)*(1-Painel!$E$7)-Q$5+Q$6)*Q$7</f>
        <v>9831120.1478193123</v>
      </c>
      <c r="R429" s="35">
        <f>((Produção!R423*PreçoLivre!R425*(1-Painel!$B$8)-R$3-R$4-R$6)*(1-Painel!$E$7)-R$5+R$6)*R$7</f>
        <v>8811172.9300736189</v>
      </c>
      <c r="S429" s="35">
        <f>((Produção!S423*PreçoLivre!S425*(1-Painel!$B$8)-S$3-S$4-S$6)*(1-Painel!$E$7)-S$5+S$6)*S$7</f>
        <v>8081590.1400084347</v>
      </c>
      <c r="T429" s="35">
        <f>((Produção!T423*PreçoLivre!T425*(1-Painel!$B$8)-T$3-T$4-T$6)*(1-Painel!$E$7)-T$5+T$6)*T$7</f>
        <v>7451753.6212013671</v>
      </c>
      <c r="U429" s="35">
        <f>((Produção!U423*PreçoLivre!U425*(1-Painel!$B$8)-U$3-U$4-U$6)*(1-Painel!$E$7)-U$5+U$6)*U$7</f>
        <v>6987181.4943961147</v>
      </c>
      <c r="V429" s="35">
        <f>((Produção!V423*PreçoLivre!V425*(1-Painel!$B$8)-V$3-V$4-V$6)*(1-Painel!$E$7)-V$5+V$6)*V$7</f>
        <v>6695052.8322760882</v>
      </c>
    </row>
    <row r="430" spans="1:22" x14ac:dyDescent="0.25">
      <c r="A430" s="36">
        <v>421</v>
      </c>
      <c r="B430" s="35">
        <f t="shared" si="6"/>
        <v>196462908.84158781</v>
      </c>
      <c r="C430" s="35">
        <f>((Produção!C424*PreçoLivre!C426*(1-Painel!$B$8)-C$3-C$4-C$6)*(1-Painel!$E$7)-C$5+C$6)*C$7</f>
        <v>21844444.135169454</v>
      </c>
      <c r="D430" s="35">
        <f>((Produção!D424*PreçoLivre!D426*(1-Painel!$B$8)-D$3-D$4-D$6)*(1-Painel!$E$7)-D$5+D$6)*D$7</f>
        <v>19528822.787663139</v>
      </c>
      <c r="E430" s="35">
        <f>((Produção!E424*PreçoLivre!E426*(1-Painel!$B$8)-E$3-E$4-E$6)*(1-Painel!$E$7)-E$5+E$6)*E$7</f>
        <v>17949993.806638572</v>
      </c>
      <c r="F430" s="35">
        <f>((Produção!F424*PreçoLivre!F426*(1-Painel!$B$8)-F$3-F$4-F$6)*(1-Painel!$E$7)-F$5+F$6)*F$7</f>
        <v>15819755.999361048</v>
      </c>
      <c r="G430" s="35">
        <f>((Produção!G424*PreçoLivre!G426*(1-Painel!$B$8)-G$3-G$4-G$6)*(1-Painel!$E$7)-G$5+G$6)*G$7</f>
        <v>13776072.297311591</v>
      </c>
      <c r="H430" s="35">
        <f>((Produção!H424*PreçoLivre!H426*(1-Painel!$B$8)-H$3-H$4-H$6)*(1-Painel!$E$7)-H$5+H$6)*H$7</f>
        <v>12689807.229611846</v>
      </c>
      <c r="I430" s="35">
        <f>((Produção!I424*PreçoLivre!I426*(1-Painel!$B$8)-I$3-I$4-I$6)*(1-Painel!$E$7)-I$5+I$6)*I$7</f>
        <v>12495357.471953947</v>
      </c>
      <c r="J430" s="35">
        <f>((Produção!J424*PreçoLivre!J426*(1-Painel!$B$8)-J$3-J$4-J$6)*(1-Painel!$E$7)-J$5+J$6)*J$7</f>
        <v>11195825.621183597</v>
      </c>
      <c r="K430" s="35">
        <f>((Produção!K424*PreçoLivre!K426*(1-Painel!$B$8)-K$3-K$4-K$6)*(1-Painel!$E$7)-K$5+K$6)*K$7</f>
        <v>9939698.8495689947</v>
      </c>
      <c r="L430" s="35">
        <f>((Produção!L424*PreçoLivre!L426*(1-Painel!$B$8)-L$3-L$4-L$6)*(1-Painel!$E$7)-L$5+L$6)*L$7</f>
        <v>9095961.3436493073</v>
      </c>
      <c r="M430" s="35">
        <f>((Produção!M424*PreçoLivre!M426*(1-Painel!$B$8)-M$3-M$4-M$6)*(1-Painel!$E$7)-M$5+M$6)*M$7</f>
        <v>8008264.4879386295</v>
      </c>
      <c r="N430" s="35">
        <f>((Produção!N424*PreçoLivre!N426*(1-Painel!$B$8)-N$3-N$4-N$6)*(1-Painel!$E$7)-N$5+N$6)*N$7</f>
        <v>6901182.5425247848</v>
      </c>
      <c r="O430" s="35">
        <f>((Produção!O424*PreçoLivre!O426*(1-Painel!$B$8)-O$3-O$4-O$6)*(1-Painel!$E$7)-O$5+O$6)*O$7</f>
        <v>6511177.0122570442</v>
      </c>
      <c r="P430" s="35">
        <f>((Produção!P424*PreçoLivre!P426*(1-Painel!$B$8)-P$3-P$4-P$6)*(1-Painel!$E$7)-P$5+P$6)*P$7</f>
        <v>5604100.4450575681</v>
      </c>
      <c r="Q430" s="35">
        <f>((Produção!Q424*PreçoLivre!Q426*(1-Painel!$B$8)-Q$3-Q$4-Q$6)*(1-Painel!$E$7)-Q$5+Q$6)*Q$7</f>
        <v>5059143.5970798042</v>
      </c>
      <c r="R430" s="35">
        <f>((Produção!R424*PreçoLivre!R426*(1-Painel!$B$8)-R$3-R$4-R$6)*(1-Painel!$E$7)-R$5+R$6)*R$7</f>
        <v>4619470.6329913661</v>
      </c>
      <c r="S430" s="35">
        <f>((Produção!S424*PreçoLivre!S426*(1-Painel!$B$8)-S$3-S$4-S$6)*(1-Painel!$E$7)-S$5+S$6)*S$7</f>
        <v>4445648.3368186187</v>
      </c>
      <c r="T430" s="35">
        <f>((Produção!T424*PreçoLivre!T426*(1-Painel!$B$8)-T$3-T$4-T$6)*(1-Painel!$E$7)-T$5+T$6)*T$7</f>
        <v>4154472.0394823607</v>
      </c>
      <c r="U430" s="35">
        <f>((Produção!U424*PreçoLivre!U426*(1-Painel!$B$8)-U$3-U$4-U$6)*(1-Painel!$E$7)-U$5+U$6)*U$7</f>
        <v>3537700.286012765</v>
      </c>
      <c r="V430" s="35">
        <f>((Produção!V424*PreçoLivre!V426*(1-Painel!$B$8)-V$3-V$4-V$6)*(1-Painel!$E$7)-V$5+V$6)*V$7</f>
        <v>3286009.9193133838</v>
      </c>
    </row>
    <row r="431" spans="1:22" x14ac:dyDescent="0.25">
      <c r="A431" s="36">
        <v>422</v>
      </c>
      <c r="B431" s="35">
        <f t="shared" si="6"/>
        <v>215318374.91784924</v>
      </c>
      <c r="C431" s="35">
        <f>((Produção!C425*PreçoLivre!C427*(1-Painel!$B$8)-C$3-C$4-C$6)*(1-Painel!$E$7)-C$5+C$6)*C$7</f>
        <v>22014818.290991522</v>
      </c>
      <c r="D431" s="35">
        <f>((Produção!D425*PreçoLivre!D427*(1-Painel!$B$8)-D$3-D$4-D$6)*(1-Painel!$E$7)-D$5+D$6)*D$7</f>
        <v>20111734.601147149</v>
      </c>
      <c r="E431" s="35">
        <f>((Produção!E425*PreçoLivre!E427*(1-Painel!$B$8)-E$3-E$4-E$6)*(1-Painel!$E$7)-E$5+E$6)*E$7</f>
        <v>18570518.580700085</v>
      </c>
      <c r="F431" s="35">
        <f>((Produção!F425*PreçoLivre!F427*(1-Painel!$B$8)-F$3-F$4-F$6)*(1-Painel!$E$7)-F$5+F$6)*F$7</f>
        <v>15828987.962062288</v>
      </c>
      <c r="G431" s="35">
        <f>((Produção!G425*PreçoLivre!G427*(1-Painel!$B$8)-G$3-G$4-G$6)*(1-Painel!$E$7)-G$5+G$6)*G$7</f>
        <v>15295394.296864413</v>
      </c>
      <c r="H431" s="35">
        <f>((Produção!H425*PreçoLivre!H427*(1-Painel!$B$8)-H$3-H$4-H$6)*(1-Painel!$E$7)-H$5+H$6)*H$7</f>
        <v>13571280.031190205</v>
      </c>
      <c r="I431" s="35">
        <f>((Produção!I425*PreçoLivre!I427*(1-Painel!$B$8)-I$3-I$4-I$6)*(1-Painel!$E$7)-I$5+I$6)*I$7</f>
        <v>11433658.341132034</v>
      </c>
      <c r="J431" s="35">
        <f>((Produção!J425*PreçoLivre!J427*(1-Painel!$B$8)-J$3-J$4-J$6)*(1-Painel!$E$7)-J$5+J$6)*J$7</f>
        <v>10317755.532093082</v>
      </c>
      <c r="K431" s="35">
        <f>((Produção!K425*PreçoLivre!K427*(1-Painel!$B$8)-K$3-K$4-K$6)*(1-Painel!$E$7)-K$5+K$6)*K$7</f>
        <v>10417730.488072554</v>
      </c>
      <c r="L431" s="35">
        <f>((Produção!L425*PreçoLivre!L427*(1-Painel!$B$8)-L$3-L$4-L$6)*(1-Painel!$E$7)-L$5+L$6)*L$7</f>
        <v>9759615.3034432083</v>
      </c>
      <c r="M431" s="35">
        <f>((Produção!M425*PreçoLivre!M427*(1-Painel!$B$8)-M$3-M$4-M$6)*(1-Painel!$E$7)-M$5+M$6)*M$7</f>
        <v>8900067.6798447836</v>
      </c>
      <c r="N431" s="35">
        <f>((Produção!N425*PreçoLivre!N427*(1-Painel!$B$8)-N$3-N$4-N$6)*(1-Painel!$E$7)-N$5+N$6)*N$7</f>
        <v>8463628.8436758555</v>
      </c>
      <c r="O431" s="35">
        <f>((Produção!O425*PreçoLivre!O427*(1-Painel!$B$8)-O$3-O$4-O$6)*(1-Painel!$E$7)-O$5+O$6)*O$7</f>
        <v>7868489.5656820592</v>
      </c>
      <c r="P431" s="35">
        <f>((Produção!P425*PreçoLivre!P427*(1-Painel!$B$8)-P$3-P$4-P$6)*(1-Painel!$E$7)-P$5+P$6)*P$7</f>
        <v>7179425.1073840344</v>
      </c>
      <c r="Q431" s="35">
        <f>((Produção!Q425*PreçoLivre!Q427*(1-Painel!$B$8)-Q$3-Q$4-Q$6)*(1-Painel!$E$7)-Q$5+Q$6)*Q$7</f>
        <v>7072579.8387100743</v>
      </c>
      <c r="R431" s="35">
        <f>((Produção!R425*PreçoLivre!R427*(1-Painel!$B$8)-R$3-R$4-R$6)*(1-Painel!$E$7)-R$5+R$6)*R$7</f>
        <v>6422468.2758487081</v>
      </c>
      <c r="S431" s="35">
        <f>((Produção!S425*PreçoLivre!S427*(1-Painel!$B$8)-S$3-S$4-S$6)*(1-Painel!$E$7)-S$5+S$6)*S$7</f>
        <v>6065434.2390761152</v>
      </c>
      <c r="T431" s="35">
        <f>((Produção!T425*PreçoLivre!T427*(1-Painel!$B$8)-T$3-T$4-T$6)*(1-Painel!$E$7)-T$5+T$6)*T$7</f>
        <v>5678434.9538180418</v>
      </c>
      <c r="U431" s="35">
        <f>((Produção!U425*PreçoLivre!U427*(1-Painel!$B$8)-U$3-U$4-U$6)*(1-Painel!$E$7)-U$5+U$6)*U$7</f>
        <v>5364677.0077782245</v>
      </c>
      <c r="V431" s="35">
        <f>((Produção!V425*PreçoLivre!V427*(1-Painel!$B$8)-V$3-V$4-V$6)*(1-Painel!$E$7)-V$5+V$6)*V$7</f>
        <v>4981675.9783348124</v>
      </c>
    </row>
    <row r="432" spans="1:22" x14ac:dyDescent="0.25">
      <c r="A432" s="36">
        <v>423</v>
      </c>
      <c r="B432" s="35">
        <f t="shared" si="6"/>
        <v>209885357.35417467</v>
      </c>
      <c r="C432" s="35">
        <f>((Produção!C426*PreçoLivre!C428*(1-Painel!$B$8)-C$3-C$4-C$6)*(1-Painel!$E$7)-C$5+C$6)*C$7</f>
        <v>22216086.831211504</v>
      </c>
      <c r="D432" s="35">
        <f>((Produção!D426*PreçoLivre!D428*(1-Painel!$B$8)-D$3-D$4-D$6)*(1-Painel!$E$7)-D$5+D$6)*D$7</f>
        <v>19089015.569211807</v>
      </c>
      <c r="E432" s="35">
        <f>((Produção!E426*PreçoLivre!E428*(1-Painel!$B$8)-E$3-E$4-E$6)*(1-Painel!$E$7)-E$5+E$6)*E$7</f>
        <v>17145061.363622654</v>
      </c>
      <c r="F432" s="35">
        <f>((Produção!F426*PreçoLivre!F428*(1-Painel!$B$8)-F$3-F$4-F$6)*(1-Painel!$E$7)-F$5+F$6)*F$7</f>
        <v>16282615.958483327</v>
      </c>
      <c r="G432" s="35">
        <f>((Produção!G426*PreçoLivre!G428*(1-Painel!$B$8)-G$3-G$4-G$6)*(1-Painel!$E$7)-G$5+G$6)*G$7</f>
        <v>14730698.337051239</v>
      </c>
      <c r="H432" s="35">
        <f>((Produção!H426*PreçoLivre!H428*(1-Painel!$B$8)-H$3-H$4-H$6)*(1-Painel!$E$7)-H$5+H$6)*H$7</f>
        <v>14467260.332385482</v>
      </c>
      <c r="I432" s="35">
        <f>((Produção!I426*PreçoLivre!I428*(1-Painel!$B$8)-I$3-I$4-I$6)*(1-Painel!$E$7)-I$5+I$6)*I$7</f>
        <v>14050873.341959646</v>
      </c>
      <c r="J432" s="35">
        <f>((Produção!J426*PreçoLivre!J428*(1-Painel!$B$8)-J$3-J$4-J$6)*(1-Painel!$E$7)-J$5+J$6)*J$7</f>
        <v>12158961.599592993</v>
      </c>
      <c r="K432" s="35">
        <f>((Produção!K426*PreçoLivre!K428*(1-Painel!$B$8)-K$3-K$4-K$6)*(1-Painel!$E$7)-K$5+K$6)*K$7</f>
        <v>11160389.146075189</v>
      </c>
      <c r="L432" s="35">
        <f>((Produção!L426*PreçoLivre!L428*(1-Painel!$B$8)-L$3-L$4-L$6)*(1-Painel!$E$7)-L$5+L$6)*L$7</f>
        <v>9768845.7878508512</v>
      </c>
      <c r="M432" s="35">
        <f>((Produção!M426*PreçoLivre!M428*(1-Painel!$B$8)-M$3-M$4-M$6)*(1-Painel!$E$7)-M$5+M$6)*M$7</f>
        <v>8644728.979208393</v>
      </c>
      <c r="N432" s="35">
        <f>((Produção!N426*PreçoLivre!N428*(1-Painel!$B$8)-N$3-N$4-N$6)*(1-Painel!$E$7)-N$5+N$6)*N$7</f>
        <v>7717957.0836418504</v>
      </c>
      <c r="O432" s="35">
        <f>((Produção!O426*PreçoLivre!O428*(1-Painel!$B$8)-O$3-O$4-O$6)*(1-Painel!$E$7)-O$5+O$6)*O$7</f>
        <v>7082494.2173142945</v>
      </c>
      <c r="P432" s="35">
        <f>((Produção!P426*PreçoLivre!P428*(1-Painel!$B$8)-P$3-P$4-P$6)*(1-Painel!$E$7)-P$5+P$6)*P$7</f>
        <v>6357007.5502998428</v>
      </c>
      <c r="Q432" s="35">
        <f>((Produção!Q426*PreçoLivre!Q428*(1-Painel!$B$8)-Q$3-Q$4-Q$6)*(1-Painel!$E$7)-Q$5+Q$6)*Q$7</f>
        <v>5680829.2405783301</v>
      </c>
      <c r="R432" s="35">
        <f>((Produção!R426*PreçoLivre!R428*(1-Painel!$B$8)-R$3-R$4-R$6)*(1-Painel!$E$7)-R$5+R$6)*R$7</f>
        <v>5621524.7717388617</v>
      </c>
      <c r="S432" s="35">
        <f>((Produção!S426*PreçoLivre!S428*(1-Painel!$B$8)-S$3-S$4-S$6)*(1-Painel!$E$7)-S$5+S$6)*S$7</f>
        <v>5270652.560612076</v>
      </c>
      <c r="T432" s="35">
        <f>((Produção!T426*PreçoLivre!T428*(1-Painel!$B$8)-T$3-T$4-T$6)*(1-Painel!$E$7)-T$5+T$6)*T$7</f>
        <v>4650627.5381001066</v>
      </c>
      <c r="U432" s="35">
        <f>((Produção!U426*PreçoLivre!U428*(1-Painel!$B$8)-U$3-U$4-U$6)*(1-Painel!$E$7)-U$5+U$6)*U$7</f>
        <v>3947255.2570923539</v>
      </c>
      <c r="V432" s="35">
        <f>((Produção!V426*PreçoLivre!V428*(1-Painel!$B$8)-V$3-V$4-V$6)*(1-Painel!$E$7)-V$5+V$6)*V$7</f>
        <v>3842471.888143864</v>
      </c>
    </row>
    <row r="433" spans="1:22" x14ac:dyDescent="0.25">
      <c r="A433" s="36">
        <v>424</v>
      </c>
      <c r="B433" s="35">
        <f t="shared" si="6"/>
        <v>221333260.45438498</v>
      </c>
      <c r="C433" s="35">
        <f>((Produção!C427*PreçoLivre!C429*(1-Painel!$B$8)-C$3-C$4-C$6)*(1-Painel!$E$7)-C$5+C$6)*C$7</f>
        <v>24366815.242517952</v>
      </c>
      <c r="D433" s="35">
        <f>((Produção!D427*PreçoLivre!D429*(1-Painel!$B$8)-D$3-D$4-D$6)*(1-Painel!$E$7)-D$5+D$6)*D$7</f>
        <v>21532294.340375941</v>
      </c>
      <c r="E433" s="35">
        <f>((Produção!E427*PreçoLivre!E429*(1-Painel!$B$8)-E$3-E$4-E$6)*(1-Painel!$E$7)-E$5+E$6)*E$7</f>
        <v>21032455.213822629</v>
      </c>
      <c r="F433" s="35">
        <f>((Produção!F427*PreçoLivre!F429*(1-Painel!$B$8)-F$3-F$4-F$6)*(1-Painel!$E$7)-F$5+F$6)*F$7</f>
        <v>18484408.225547325</v>
      </c>
      <c r="G433" s="35">
        <f>((Produção!G427*PreçoLivre!G429*(1-Painel!$B$8)-G$3-G$4-G$6)*(1-Painel!$E$7)-G$5+G$6)*G$7</f>
        <v>17002430.642610729</v>
      </c>
      <c r="H433" s="35">
        <f>((Produção!H427*PreçoLivre!H429*(1-Painel!$B$8)-H$3-H$4-H$6)*(1-Painel!$E$7)-H$5+H$6)*H$7</f>
        <v>15738264.583378661</v>
      </c>
      <c r="I433" s="35">
        <f>((Produção!I427*PreçoLivre!I429*(1-Painel!$B$8)-I$3-I$4-I$6)*(1-Painel!$E$7)-I$5+I$6)*I$7</f>
        <v>13566684.088841081</v>
      </c>
      <c r="J433" s="35">
        <f>((Produção!J427*PreçoLivre!J429*(1-Painel!$B$8)-J$3-J$4-J$6)*(1-Painel!$E$7)-J$5+J$6)*J$7</f>
        <v>11863492.110921742</v>
      </c>
      <c r="K433" s="35">
        <f>((Produção!K427*PreçoLivre!K429*(1-Painel!$B$8)-K$3-K$4-K$6)*(1-Painel!$E$7)-K$5+K$6)*K$7</f>
        <v>10563716.989857309</v>
      </c>
      <c r="L433" s="35">
        <f>((Produção!L427*PreçoLivre!L429*(1-Painel!$B$8)-L$3-L$4-L$6)*(1-Painel!$E$7)-L$5+L$6)*L$7</f>
        <v>9274020.860815797</v>
      </c>
      <c r="M433" s="35">
        <f>((Produção!M427*PreçoLivre!M429*(1-Painel!$B$8)-M$3-M$4-M$6)*(1-Painel!$E$7)-M$5+M$6)*M$7</f>
        <v>7933622.3353464128</v>
      </c>
      <c r="N433" s="35">
        <f>((Produção!N427*PreçoLivre!N429*(1-Painel!$B$8)-N$3-N$4-N$6)*(1-Painel!$E$7)-N$5+N$6)*N$7</f>
        <v>7691272.4756702995</v>
      </c>
      <c r="O433" s="35">
        <f>((Produção!O427*PreçoLivre!O429*(1-Painel!$B$8)-O$3-O$4-O$6)*(1-Painel!$E$7)-O$5+O$6)*O$7</f>
        <v>7027247.1539568799</v>
      </c>
      <c r="P433" s="35">
        <f>((Produção!P427*PreçoLivre!P429*(1-Painel!$B$8)-P$3-P$4-P$6)*(1-Painel!$E$7)-P$5+P$6)*P$7</f>
        <v>6626503.6683070268</v>
      </c>
      <c r="Q433" s="35">
        <f>((Produção!Q427*PreçoLivre!Q429*(1-Painel!$B$8)-Q$3-Q$4-Q$6)*(1-Painel!$E$7)-Q$5+Q$6)*Q$7</f>
        <v>5893903.3282476608</v>
      </c>
      <c r="R433" s="35">
        <f>((Produção!R427*PreçoLivre!R429*(1-Painel!$B$8)-R$3-R$4-R$6)*(1-Painel!$E$7)-R$5+R$6)*R$7</f>
        <v>5451497.449539097</v>
      </c>
      <c r="S433" s="35">
        <f>((Produção!S427*PreçoLivre!S429*(1-Painel!$B$8)-S$3-S$4-S$6)*(1-Painel!$E$7)-S$5+S$6)*S$7</f>
        <v>4994079.8982702354</v>
      </c>
      <c r="T433" s="35">
        <f>((Produção!T427*PreçoLivre!T429*(1-Painel!$B$8)-T$3-T$4-T$6)*(1-Painel!$E$7)-T$5+T$6)*T$7</f>
        <v>4387956.7799501354</v>
      </c>
      <c r="U433" s="35">
        <f>((Produção!U427*PreçoLivre!U429*(1-Painel!$B$8)-U$3-U$4-U$6)*(1-Painel!$E$7)-U$5+U$6)*U$7</f>
        <v>4149206.6885611238</v>
      </c>
      <c r="V433" s="35">
        <f>((Produção!V427*PreçoLivre!V429*(1-Painel!$B$8)-V$3-V$4-V$6)*(1-Painel!$E$7)-V$5+V$6)*V$7</f>
        <v>3753388.3778468953</v>
      </c>
    </row>
    <row r="434" spans="1:22" x14ac:dyDescent="0.25">
      <c r="A434" s="36">
        <v>425</v>
      </c>
      <c r="B434" s="35">
        <f t="shared" si="6"/>
        <v>227504152.98645186</v>
      </c>
      <c r="C434" s="35">
        <f>((Produção!C428*PreçoLivre!C430*(1-Painel!$B$8)-C$3-C$4-C$6)*(1-Painel!$E$7)-C$5+C$6)*C$7</f>
        <v>22009962.47434476</v>
      </c>
      <c r="D434" s="35">
        <f>((Produção!D428*PreçoLivre!D430*(1-Painel!$B$8)-D$3-D$4-D$6)*(1-Painel!$E$7)-D$5+D$6)*D$7</f>
        <v>19891698.445129164</v>
      </c>
      <c r="E434" s="35">
        <f>((Produção!E428*PreçoLivre!E430*(1-Painel!$B$8)-E$3-E$4-E$6)*(1-Painel!$E$7)-E$5+E$6)*E$7</f>
        <v>17368134.807364203</v>
      </c>
      <c r="F434" s="35">
        <f>((Produção!F428*PreçoLivre!F430*(1-Painel!$B$8)-F$3-F$4-F$6)*(1-Painel!$E$7)-F$5+F$6)*F$7</f>
        <v>16638473.046201881</v>
      </c>
      <c r="G434" s="35">
        <f>((Produção!G428*PreçoLivre!G430*(1-Painel!$B$8)-G$3-G$4-G$6)*(1-Painel!$E$7)-G$5+G$6)*G$7</f>
        <v>15682636.753109729</v>
      </c>
      <c r="H434" s="35">
        <f>((Produção!H428*PreçoLivre!H430*(1-Painel!$B$8)-H$3-H$4-H$6)*(1-Painel!$E$7)-H$5+H$6)*H$7</f>
        <v>15421628.932730354</v>
      </c>
      <c r="I434" s="35">
        <f>((Produção!I428*PreçoLivre!I430*(1-Painel!$B$8)-I$3-I$4-I$6)*(1-Painel!$E$7)-I$5+I$6)*I$7</f>
        <v>14490095.677596701</v>
      </c>
      <c r="J434" s="35">
        <f>((Produção!J428*PreçoLivre!J430*(1-Painel!$B$8)-J$3-J$4-J$6)*(1-Painel!$E$7)-J$5+J$6)*J$7</f>
        <v>13343023.252143269</v>
      </c>
      <c r="K434" s="35">
        <f>((Produção!K428*PreçoLivre!K430*(1-Painel!$B$8)-K$3-K$4-K$6)*(1-Painel!$E$7)-K$5+K$6)*K$7</f>
        <v>11377585.398063844</v>
      </c>
      <c r="L434" s="35">
        <f>((Produção!L428*PreçoLivre!L430*(1-Painel!$B$8)-L$3-L$4-L$6)*(1-Painel!$E$7)-L$5+L$6)*L$7</f>
        <v>10806930.821579825</v>
      </c>
      <c r="M434" s="35">
        <f>((Produção!M428*PreçoLivre!M430*(1-Painel!$B$8)-M$3-M$4-M$6)*(1-Painel!$E$7)-M$5+M$6)*M$7</f>
        <v>9807384.9864958394</v>
      </c>
      <c r="N434" s="35">
        <f>((Produção!N428*PreçoLivre!N430*(1-Painel!$B$8)-N$3-N$4-N$6)*(1-Painel!$E$7)-N$5+N$6)*N$7</f>
        <v>9011321.3247610498</v>
      </c>
      <c r="O434" s="35">
        <f>((Produção!O428*PreçoLivre!O430*(1-Painel!$B$8)-O$3-O$4-O$6)*(1-Painel!$E$7)-O$5+O$6)*O$7</f>
        <v>8365509.9030077178</v>
      </c>
      <c r="P434" s="35">
        <f>((Produção!P428*PreçoLivre!P430*(1-Painel!$B$8)-P$3-P$4-P$6)*(1-Painel!$E$7)-P$5+P$6)*P$7</f>
        <v>7283299.5711981999</v>
      </c>
      <c r="Q434" s="35">
        <f>((Produção!Q428*PreçoLivre!Q430*(1-Painel!$B$8)-Q$3-Q$4-Q$6)*(1-Painel!$E$7)-Q$5+Q$6)*Q$7</f>
        <v>7004031.0615992919</v>
      </c>
      <c r="R434" s="35">
        <f>((Produção!R428*PreçoLivre!R430*(1-Painel!$B$8)-R$3-R$4-R$6)*(1-Painel!$E$7)-R$5+R$6)*R$7</f>
        <v>6580719.3388988953</v>
      </c>
      <c r="S434" s="35">
        <f>((Produção!S428*PreçoLivre!S430*(1-Painel!$B$8)-S$3-S$4-S$6)*(1-Painel!$E$7)-S$5+S$6)*S$7</f>
        <v>6420911.384081766</v>
      </c>
      <c r="T434" s="35">
        <f>((Produção!T428*PreçoLivre!T430*(1-Painel!$B$8)-T$3-T$4-T$6)*(1-Painel!$E$7)-T$5+T$6)*T$7</f>
        <v>5877262.283123645</v>
      </c>
      <c r="U434" s="35">
        <f>((Produção!U428*PreçoLivre!U430*(1-Painel!$B$8)-U$3-U$4-U$6)*(1-Painel!$E$7)-U$5+U$6)*U$7</f>
        <v>5201068.2991094133</v>
      </c>
      <c r="V434" s="35">
        <f>((Produção!V428*PreçoLivre!V430*(1-Painel!$B$8)-V$3-V$4-V$6)*(1-Painel!$E$7)-V$5+V$6)*V$7</f>
        <v>4922475.2259122878</v>
      </c>
    </row>
    <row r="435" spans="1:22" x14ac:dyDescent="0.25">
      <c r="A435" s="36">
        <v>426</v>
      </c>
      <c r="B435" s="35">
        <f t="shared" si="6"/>
        <v>244133916.75670752</v>
      </c>
      <c r="C435" s="35">
        <f>((Produção!C429*PreçoLivre!C431*(1-Painel!$B$8)-C$3-C$4-C$6)*(1-Painel!$E$7)-C$5+C$6)*C$7</f>
        <v>23472669.390990619</v>
      </c>
      <c r="D435" s="35">
        <f>((Produção!D429*PreçoLivre!D431*(1-Painel!$B$8)-D$3-D$4-D$6)*(1-Painel!$E$7)-D$5+D$6)*D$7</f>
        <v>22346740.425113946</v>
      </c>
      <c r="E435" s="35">
        <f>((Produção!E429*PreçoLivre!E431*(1-Painel!$B$8)-E$3-E$4-E$6)*(1-Painel!$E$7)-E$5+E$6)*E$7</f>
        <v>20259244.453831483</v>
      </c>
      <c r="F435" s="35">
        <f>((Produção!F429*PreçoLivre!F431*(1-Painel!$B$8)-F$3-F$4-F$6)*(1-Painel!$E$7)-F$5+F$6)*F$7</f>
        <v>19389706.011498287</v>
      </c>
      <c r="G435" s="35">
        <f>((Produção!G429*PreçoLivre!G431*(1-Painel!$B$8)-G$3-G$4-G$6)*(1-Painel!$E$7)-G$5+G$6)*G$7</f>
        <v>17472178.436713181</v>
      </c>
      <c r="H435" s="35">
        <f>((Produção!H429*PreçoLivre!H431*(1-Painel!$B$8)-H$3-H$4-H$6)*(1-Painel!$E$7)-H$5+H$6)*H$7</f>
        <v>16135321.14480998</v>
      </c>
      <c r="I435" s="35">
        <f>((Produção!I429*PreçoLivre!I431*(1-Painel!$B$8)-I$3-I$4-I$6)*(1-Painel!$E$7)-I$5+I$6)*I$7</f>
        <v>14600994.050451621</v>
      </c>
      <c r="J435" s="35">
        <f>((Produção!J429*PreçoLivre!J431*(1-Painel!$B$8)-J$3-J$4-J$6)*(1-Painel!$E$7)-J$5+J$6)*J$7</f>
        <v>13251404.046952816</v>
      </c>
      <c r="K435" s="35">
        <f>((Produção!K429*PreçoLivre!K431*(1-Painel!$B$8)-K$3-K$4-K$6)*(1-Painel!$E$7)-K$5+K$6)*K$7</f>
        <v>11617431.219909843</v>
      </c>
      <c r="L435" s="35">
        <f>((Produção!L429*PreçoLivre!L431*(1-Painel!$B$8)-L$3-L$4-L$6)*(1-Painel!$E$7)-L$5+L$6)*L$7</f>
        <v>10987983.225626741</v>
      </c>
      <c r="M435" s="35">
        <f>((Produção!M429*PreçoLivre!M431*(1-Painel!$B$8)-M$3-M$4-M$6)*(1-Painel!$E$7)-M$5+M$6)*M$7</f>
        <v>9972518.6281706747</v>
      </c>
      <c r="N435" s="35">
        <f>((Produção!N429*PreçoLivre!N431*(1-Painel!$B$8)-N$3-N$4-N$6)*(1-Painel!$E$7)-N$5+N$6)*N$7</f>
        <v>9998562.0870987829</v>
      </c>
      <c r="O435" s="35">
        <f>((Produção!O429*PreçoLivre!O431*(1-Painel!$B$8)-O$3-O$4-O$6)*(1-Painel!$E$7)-O$5+O$6)*O$7</f>
        <v>9257128.3920935243</v>
      </c>
      <c r="P435" s="35">
        <f>((Produção!P429*PreçoLivre!P431*(1-Painel!$B$8)-P$3-P$4-P$6)*(1-Painel!$E$7)-P$5+P$6)*P$7</f>
        <v>8316668.1259144265</v>
      </c>
      <c r="Q435" s="35">
        <f>((Produção!Q429*PreçoLivre!Q431*(1-Painel!$B$8)-Q$3-Q$4-Q$6)*(1-Painel!$E$7)-Q$5+Q$6)*Q$7</f>
        <v>7674395.0661550965</v>
      </c>
      <c r="R435" s="35">
        <f>((Produção!R429*PreçoLivre!R431*(1-Painel!$B$8)-R$3-R$4-R$6)*(1-Painel!$E$7)-R$5+R$6)*R$7</f>
        <v>6886505.24283682</v>
      </c>
      <c r="S435" s="35">
        <f>((Produção!S429*PreçoLivre!S431*(1-Painel!$B$8)-S$3-S$4-S$6)*(1-Painel!$E$7)-S$5+S$6)*S$7</f>
        <v>6346092.1139293583</v>
      </c>
      <c r="T435" s="35">
        <f>((Produção!T429*PreçoLivre!T431*(1-Painel!$B$8)-T$3-T$4-T$6)*(1-Painel!$E$7)-T$5+T$6)*T$7</f>
        <v>5893744.6150633739</v>
      </c>
      <c r="U435" s="35">
        <f>((Produção!U429*PreçoLivre!U431*(1-Painel!$B$8)-U$3-U$4-U$6)*(1-Painel!$E$7)-U$5+U$6)*U$7</f>
        <v>5341602.3747901917</v>
      </c>
      <c r="V435" s="35">
        <f>((Produção!V429*PreçoLivre!V431*(1-Painel!$B$8)-V$3-V$4-V$6)*(1-Painel!$E$7)-V$5+V$6)*V$7</f>
        <v>4913027.7047567349</v>
      </c>
    </row>
    <row r="436" spans="1:22" x14ac:dyDescent="0.25">
      <c r="A436" s="36">
        <v>427</v>
      </c>
      <c r="B436" s="35">
        <f t="shared" si="6"/>
        <v>231745533.91690326</v>
      </c>
      <c r="C436" s="35">
        <f>((Produção!C430*PreçoLivre!C432*(1-Painel!$B$8)-C$3-C$4-C$6)*(1-Painel!$E$7)-C$5+C$6)*C$7</f>
        <v>22904248.19058961</v>
      </c>
      <c r="D436" s="35">
        <f>((Produção!D430*PreçoLivre!D432*(1-Painel!$B$8)-D$3-D$4-D$6)*(1-Painel!$E$7)-D$5+D$6)*D$7</f>
        <v>20987188.936368652</v>
      </c>
      <c r="E436" s="35">
        <f>((Produção!E430*PreçoLivre!E432*(1-Painel!$B$8)-E$3-E$4-E$6)*(1-Painel!$E$7)-E$5+E$6)*E$7</f>
        <v>19982007.322923005</v>
      </c>
      <c r="F436" s="35">
        <f>((Produção!F430*PreçoLivre!F432*(1-Painel!$B$8)-F$3-F$4-F$6)*(1-Painel!$E$7)-F$5+F$6)*F$7</f>
        <v>19052915.230844859</v>
      </c>
      <c r="G436" s="35">
        <f>((Produção!G430*PreçoLivre!G432*(1-Painel!$B$8)-G$3-G$4-G$6)*(1-Painel!$E$7)-G$5+G$6)*G$7</f>
        <v>17409735.269067679</v>
      </c>
      <c r="H436" s="35">
        <f>((Produção!H430*PreçoLivre!H432*(1-Painel!$B$8)-H$3-H$4-H$6)*(1-Painel!$E$7)-H$5+H$6)*H$7</f>
        <v>15909368.49846172</v>
      </c>
      <c r="I436" s="35">
        <f>((Produção!I430*PreçoLivre!I432*(1-Painel!$B$8)-I$3-I$4-I$6)*(1-Painel!$E$7)-I$5+I$6)*I$7</f>
        <v>14358535.805556279</v>
      </c>
      <c r="J436" s="35">
        <f>((Produção!J430*PreçoLivre!J432*(1-Painel!$B$8)-J$3-J$4-J$6)*(1-Painel!$E$7)-J$5+J$6)*J$7</f>
        <v>12723789.691542024</v>
      </c>
      <c r="K436" s="35">
        <f>((Produção!K430*PreçoLivre!K432*(1-Painel!$B$8)-K$3-K$4-K$6)*(1-Painel!$E$7)-K$5+K$6)*K$7</f>
        <v>11115721.495096693</v>
      </c>
      <c r="L436" s="35">
        <f>((Produção!L430*PreçoLivre!L432*(1-Painel!$B$8)-L$3-L$4-L$6)*(1-Painel!$E$7)-L$5+L$6)*L$7</f>
        <v>10017857.650451388</v>
      </c>
      <c r="M436" s="35">
        <f>((Produção!M430*PreçoLivre!M432*(1-Painel!$B$8)-M$3-M$4-M$6)*(1-Painel!$E$7)-M$5+M$6)*M$7</f>
        <v>9005135.6218877938</v>
      </c>
      <c r="N436" s="35">
        <f>((Produção!N430*PreçoLivre!N432*(1-Painel!$B$8)-N$3-N$4-N$6)*(1-Painel!$E$7)-N$5+N$6)*N$7</f>
        <v>8372298.802948636</v>
      </c>
      <c r="O436" s="35">
        <f>((Produção!O430*PreçoLivre!O432*(1-Painel!$B$8)-O$3-O$4-O$6)*(1-Painel!$E$7)-O$5+O$6)*O$7</f>
        <v>8318866.5641050562</v>
      </c>
      <c r="P436" s="35">
        <f>((Produção!P430*PreçoLivre!P432*(1-Painel!$B$8)-P$3-P$4-P$6)*(1-Painel!$E$7)-P$5+P$6)*P$7</f>
        <v>7462804.3006112594</v>
      </c>
      <c r="Q436" s="35">
        <f>((Produção!Q430*PreçoLivre!Q432*(1-Painel!$B$8)-Q$3-Q$4-Q$6)*(1-Painel!$E$7)-Q$5+Q$6)*Q$7</f>
        <v>6782322.1935017742</v>
      </c>
      <c r="R436" s="35">
        <f>((Produção!R430*PreçoLivre!R432*(1-Painel!$B$8)-R$3-R$4-R$6)*(1-Painel!$E$7)-R$5+R$6)*R$7</f>
        <v>6208549.679718825</v>
      </c>
      <c r="S436" s="35">
        <f>((Produção!S430*PreçoLivre!S432*(1-Painel!$B$8)-S$3-S$4-S$6)*(1-Painel!$E$7)-S$5+S$6)*S$7</f>
        <v>5656044.3271472333</v>
      </c>
      <c r="T436" s="35">
        <f>((Produção!T430*PreçoLivre!T432*(1-Painel!$B$8)-T$3-T$4-T$6)*(1-Painel!$E$7)-T$5+T$6)*T$7</f>
        <v>5475518.9858684586</v>
      </c>
      <c r="U436" s="35">
        <f>((Produção!U430*PreçoLivre!U432*(1-Painel!$B$8)-U$3-U$4-U$6)*(1-Painel!$E$7)-U$5+U$6)*U$7</f>
        <v>5093358.3536830069</v>
      </c>
      <c r="V436" s="35">
        <f>((Produção!V430*PreçoLivre!V432*(1-Painel!$B$8)-V$3-V$4-V$6)*(1-Painel!$E$7)-V$5+V$6)*V$7</f>
        <v>4909266.996529323</v>
      </c>
    </row>
    <row r="437" spans="1:22" x14ac:dyDescent="0.25">
      <c r="A437" s="36">
        <v>428</v>
      </c>
      <c r="B437" s="35">
        <f t="shared" si="6"/>
        <v>204974116.57824653</v>
      </c>
      <c r="C437" s="35">
        <f>((Produção!C431*PreçoLivre!C433*(1-Painel!$B$8)-C$3-C$4-C$6)*(1-Painel!$E$7)-C$5+C$6)*C$7</f>
        <v>22198945.598217264</v>
      </c>
      <c r="D437" s="35">
        <f>((Produção!D431*PreçoLivre!D433*(1-Painel!$B$8)-D$3-D$4-D$6)*(1-Painel!$E$7)-D$5+D$6)*D$7</f>
        <v>20343955.087273356</v>
      </c>
      <c r="E437" s="35">
        <f>((Produção!E431*PreçoLivre!E433*(1-Painel!$B$8)-E$3-E$4-E$6)*(1-Painel!$E$7)-E$5+E$6)*E$7</f>
        <v>17962531.358442821</v>
      </c>
      <c r="F437" s="35">
        <f>((Produção!F431*PreçoLivre!F433*(1-Painel!$B$8)-F$3-F$4-F$6)*(1-Painel!$E$7)-F$5+F$6)*F$7</f>
        <v>16636744.298550233</v>
      </c>
      <c r="G437" s="35">
        <f>((Produção!G431*PreçoLivre!G433*(1-Painel!$B$8)-G$3-G$4-G$6)*(1-Painel!$E$7)-G$5+G$6)*G$7</f>
        <v>16067461.871506352</v>
      </c>
      <c r="H437" s="35">
        <f>((Produção!H431*PreçoLivre!H433*(1-Painel!$B$8)-H$3-H$4-H$6)*(1-Painel!$E$7)-H$5+H$6)*H$7</f>
        <v>13995369.527239718</v>
      </c>
      <c r="I437" s="35">
        <f>((Produção!I431*PreçoLivre!I433*(1-Painel!$B$8)-I$3-I$4-I$6)*(1-Painel!$E$7)-I$5+I$6)*I$7</f>
        <v>11905328.902411325</v>
      </c>
      <c r="J437" s="35">
        <f>((Produção!J431*PreçoLivre!J433*(1-Painel!$B$8)-J$3-J$4-J$6)*(1-Painel!$E$7)-J$5+J$6)*J$7</f>
        <v>10905652.10196629</v>
      </c>
      <c r="K437" s="35">
        <f>((Produção!K431*PreçoLivre!K433*(1-Painel!$B$8)-K$3-K$4-K$6)*(1-Painel!$E$7)-K$5+K$6)*K$7</f>
        <v>9370228.5790846925</v>
      </c>
      <c r="L437" s="35">
        <f>((Produção!L431*PreçoLivre!L433*(1-Painel!$B$8)-L$3-L$4-L$6)*(1-Painel!$E$7)-L$5+L$6)*L$7</f>
        <v>8807843.6471344978</v>
      </c>
      <c r="M437" s="35">
        <f>((Produção!M431*PreçoLivre!M433*(1-Painel!$B$8)-M$3-M$4-M$6)*(1-Painel!$E$7)-M$5+M$6)*M$7</f>
        <v>8642474.8344789166</v>
      </c>
      <c r="N437" s="35">
        <f>((Produção!N431*PreçoLivre!N433*(1-Painel!$B$8)-N$3-N$4-N$6)*(1-Painel!$E$7)-N$5+N$6)*N$7</f>
        <v>7575039.0040061101</v>
      </c>
      <c r="O437" s="35">
        <f>((Produção!O431*PreçoLivre!O433*(1-Painel!$B$8)-O$3-O$4-O$6)*(1-Painel!$E$7)-O$5+O$6)*O$7</f>
        <v>6975570.1109451205</v>
      </c>
      <c r="P437" s="35">
        <f>((Produção!P431*PreçoLivre!P433*(1-Painel!$B$8)-P$3-P$4-P$6)*(1-Painel!$E$7)-P$5+P$6)*P$7</f>
        <v>6257409.9615757009</v>
      </c>
      <c r="Q437" s="35">
        <f>((Produção!Q431*PreçoLivre!Q433*(1-Painel!$B$8)-Q$3-Q$4-Q$6)*(1-Painel!$E$7)-Q$5+Q$6)*Q$7</f>
        <v>5471839.4884366998</v>
      </c>
      <c r="R437" s="35">
        <f>((Produção!R431*PreçoLivre!R433*(1-Painel!$B$8)-R$3-R$4-R$6)*(1-Painel!$E$7)-R$5+R$6)*R$7</f>
        <v>5136874.5757721197</v>
      </c>
      <c r="S437" s="35">
        <f>((Produção!S431*PreçoLivre!S433*(1-Painel!$B$8)-S$3-S$4-S$6)*(1-Painel!$E$7)-S$5+S$6)*S$7</f>
        <v>4390920.7571917465</v>
      </c>
      <c r="T437" s="35">
        <f>((Produção!T431*PreçoLivre!T433*(1-Painel!$B$8)-T$3-T$4-T$6)*(1-Painel!$E$7)-T$5+T$6)*T$7</f>
        <v>4484874.844057058</v>
      </c>
      <c r="U437" s="35">
        <f>((Produção!U431*PreçoLivre!U433*(1-Painel!$B$8)-U$3-U$4-U$6)*(1-Painel!$E$7)-U$5+U$6)*U$7</f>
        <v>4139869.6095170393</v>
      </c>
      <c r="V437" s="35">
        <f>((Produção!V431*PreçoLivre!V433*(1-Painel!$B$8)-V$3-V$4-V$6)*(1-Painel!$E$7)-V$5+V$6)*V$7</f>
        <v>3705182.4204394771</v>
      </c>
    </row>
    <row r="438" spans="1:22" x14ac:dyDescent="0.25">
      <c r="A438" s="36">
        <v>429</v>
      </c>
      <c r="B438" s="35">
        <f t="shared" si="6"/>
        <v>240847478.33749145</v>
      </c>
      <c r="C438" s="35">
        <f>((Produção!C432*PreçoLivre!C434*(1-Painel!$B$8)-C$3-C$4-C$6)*(1-Painel!$E$7)-C$5+C$6)*C$7</f>
        <v>22367296.894050498</v>
      </c>
      <c r="D438" s="35">
        <f>((Produção!D432*PreçoLivre!D434*(1-Painel!$B$8)-D$3-D$4-D$6)*(1-Painel!$E$7)-D$5+D$6)*D$7</f>
        <v>20892105.910193257</v>
      </c>
      <c r="E438" s="35">
        <f>((Produção!E432*PreçoLivre!E434*(1-Painel!$B$8)-E$3-E$4-E$6)*(1-Painel!$E$7)-E$5+E$6)*E$7</f>
        <v>20194511.684250329</v>
      </c>
      <c r="F438" s="35">
        <f>((Produção!F432*PreçoLivre!F434*(1-Painel!$B$8)-F$3-F$4-F$6)*(1-Painel!$E$7)-F$5+F$6)*F$7</f>
        <v>18249442.882521592</v>
      </c>
      <c r="G438" s="35">
        <f>((Produção!G432*PreçoLivre!G434*(1-Painel!$B$8)-G$3-G$4-G$6)*(1-Painel!$E$7)-G$5+G$6)*G$7</f>
        <v>17196255.155728888</v>
      </c>
      <c r="H438" s="35">
        <f>((Produção!H432*PreçoLivre!H434*(1-Painel!$B$8)-H$3-H$4-H$6)*(1-Painel!$E$7)-H$5+H$6)*H$7</f>
        <v>17407084.694731377</v>
      </c>
      <c r="I438" s="35">
        <f>((Produção!I432*PreçoLivre!I434*(1-Painel!$B$8)-I$3-I$4-I$6)*(1-Painel!$E$7)-I$5+I$6)*I$7</f>
        <v>15093116.067450212</v>
      </c>
      <c r="J438" s="35">
        <f>((Produção!J432*PreçoLivre!J434*(1-Painel!$B$8)-J$3-J$4-J$6)*(1-Painel!$E$7)-J$5+J$6)*J$7</f>
        <v>13518793.193586377</v>
      </c>
      <c r="K438" s="35">
        <f>((Produção!K432*PreçoLivre!K434*(1-Painel!$B$8)-K$3-K$4-K$6)*(1-Painel!$E$7)-K$5+K$6)*K$7</f>
        <v>12152876.365372717</v>
      </c>
      <c r="L438" s="35">
        <f>((Produção!L432*PreçoLivre!L434*(1-Painel!$B$8)-L$3-L$4-L$6)*(1-Painel!$E$7)-L$5+L$6)*L$7</f>
        <v>11196482.889543192</v>
      </c>
      <c r="M438" s="35">
        <f>((Produção!M432*PreçoLivre!M434*(1-Painel!$B$8)-M$3-M$4-M$6)*(1-Painel!$E$7)-M$5+M$6)*M$7</f>
        <v>10218947.719123391</v>
      </c>
      <c r="N438" s="35">
        <f>((Produção!N432*PreçoLivre!N434*(1-Painel!$B$8)-N$3-N$4-N$6)*(1-Painel!$E$7)-N$5+N$6)*N$7</f>
        <v>9471066.7036437429</v>
      </c>
      <c r="O438" s="35">
        <f>((Produção!O432*PreçoLivre!O434*(1-Painel!$B$8)-O$3-O$4-O$6)*(1-Painel!$E$7)-O$5+O$6)*O$7</f>
        <v>8705400.0528905857</v>
      </c>
      <c r="P438" s="35">
        <f>((Produção!P432*PreçoLivre!P434*(1-Painel!$B$8)-P$3-P$4-P$6)*(1-Painel!$E$7)-P$5+P$6)*P$7</f>
        <v>8085903.0620200997</v>
      </c>
      <c r="Q438" s="35">
        <f>((Produção!Q432*PreçoLivre!Q434*(1-Painel!$B$8)-Q$3-Q$4-Q$6)*(1-Painel!$E$7)-Q$5+Q$6)*Q$7</f>
        <v>7425992.0206931196</v>
      </c>
      <c r="R438" s="35">
        <f>((Produção!R432*PreçoLivre!R434*(1-Painel!$B$8)-R$3-R$4-R$6)*(1-Painel!$E$7)-R$5+R$6)*R$7</f>
        <v>6912238.8716683583</v>
      </c>
      <c r="S438" s="35">
        <f>((Produção!S432*PreçoLivre!S434*(1-Painel!$B$8)-S$3-S$4-S$6)*(1-Painel!$E$7)-S$5+S$6)*S$7</f>
        <v>6260827.4844387928</v>
      </c>
      <c r="T438" s="35">
        <f>((Produção!T432*PreçoLivre!T434*(1-Painel!$B$8)-T$3-T$4-T$6)*(1-Painel!$E$7)-T$5+T$6)*T$7</f>
        <v>5806273.3673301032</v>
      </c>
      <c r="U438" s="35">
        <f>((Produção!U432*PreçoLivre!U434*(1-Painel!$B$8)-U$3-U$4-U$6)*(1-Painel!$E$7)-U$5+U$6)*U$7</f>
        <v>5183811.505147418</v>
      </c>
      <c r="V438" s="35">
        <f>((Produção!V432*PreçoLivre!V434*(1-Painel!$B$8)-V$3-V$4-V$6)*(1-Painel!$E$7)-V$5+V$6)*V$7</f>
        <v>4509051.8131073592</v>
      </c>
    </row>
    <row r="439" spans="1:22" x14ac:dyDescent="0.25">
      <c r="A439" s="36">
        <v>430</v>
      </c>
      <c r="B439" s="35">
        <f t="shared" si="6"/>
        <v>217726241.43293846</v>
      </c>
      <c r="C439" s="35">
        <f>((Produção!C433*PreçoLivre!C435*(1-Painel!$B$8)-C$3-C$4-C$6)*(1-Painel!$E$7)-C$5+C$6)*C$7</f>
        <v>23291491.131999634</v>
      </c>
      <c r="D439" s="35">
        <f>((Produção!D433*PreçoLivre!D435*(1-Painel!$B$8)-D$3-D$4-D$6)*(1-Painel!$E$7)-D$5+D$6)*D$7</f>
        <v>20256771.929940153</v>
      </c>
      <c r="E439" s="35">
        <f>((Produção!E433*PreçoLivre!E435*(1-Painel!$B$8)-E$3-E$4-E$6)*(1-Painel!$E$7)-E$5+E$6)*E$7</f>
        <v>19194515.057145867</v>
      </c>
      <c r="F439" s="35">
        <f>((Produção!F433*PreçoLivre!F435*(1-Painel!$B$8)-F$3-F$4-F$6)*(1-Painel!$E$7)-F$5+F$6)*F$7</f>
        <v>17462578.301930029</v>
      </c>
      <c r="G439" s="35">
        <f>((Produção!G433*PreçoLivre!G435*(1-Painel!$B$8)-G$3-G$4-G$6)*(1-Painel!$E$7)-G$5+G$6)*G$7</f>
        <v>15880561.338863326</v>
      </c>
      <c r="H439" s="35">
        <f>((Produção!H433*PreçoLivre!H435*(1-Painel!$B$8)-H$3-H$4-H$6)*(1-Painel!$E$7)-H$5+H$6)*H$7</f>
        <v>14024887.890579082</v>
      </c>
      <c r="I439" s="35">
        <f>((Produção!I433*PreçoLivre!I435*(1-Painel!$B$8)-I$3-I$4-I$6)*(1-Painel!$E$7)-I$5+I$6)*I$7</f>
        <v>13638141.957522636</v>
      </c>
      <c r="J439" s="35">
        <f>((Produção!J433*PreçoLivre!J435*(1-Painel!$B$8)-J$3-J$4-J$6)*(1-Painel!$E$7)-J$5+J$6)*J$7</f>
        <v>12280269.393863099</v>
      </c>
      <c r="K439" s="35">
        <f>((Produção!K433*PreçoLivre!K435*(1-Painel!$B$8)-K$3-K$4-K$6)*(1-Painel!$E$7)-K$5+K$6)*K$7</f>
        <v>11352453.516237395</v>
      </c>
      <c r="L439" s="35">
        <f>((Produção!L433*PreçoLivre!L435*(1-Painel!$B$8)-L$3-L$4-L$6)*(1-Painel!$E$7)-L$5+L$6)*L$7</f>
        <v>10469953.057115693</v>
      </c>
      <c r="M439" s="35">
        <f>((Produção!M433*PreçoLivre!M435*(1-Painel!$B$8)-M$3-M$4-M$6)*(1-Painel!$E$7)-M$5+M$6)*M$7</f>
        <v>9532267.9488025606</v>
      </c>
      <c r="N439" s="35">
        <f>((Produção!N433*PreçoLivre!N435*(1-Painel!$B$8)-N$3-N$4-N$6)*(1-Painel!$E$7)-N$5+N$6)*N$7</f>
        <v>8040776.8812586572</v>
      </c>
      <c r="O439" s="35">
        <f>((Produção!O433*PreçoLivre!O435*(1-Painel!$B$8)-O$3-O$4-O$6)*(1-Painel!$E$7)-O$5+O$6)*O$7</f>
        <v>7104617.432288914</v>
      </c>
      <c r="P439" s="35">
        <f>((Produção!P433*PreçoLivre!P435*(1-Painel!$B$8)-P$3-P$4-P$6)*(1-Painel!$E$7)-P$5+P$6)*P$7</f>
        <v>6375239.8469057409</v>
      </c>
      <c r="Q439" s="35">
        <f>((Produção!Q433*PreçoLivre!Q435*(1-Painel!$B$8)-Q$3-Q$4-Q$6)*(1-Painel!$E$7)-Q$5+Q$6)*Q$7</f>
        <v>6082693.2429691162</v>
      </c>
      <c r="R439" s="35">
        <f>((Produção!R433*PreçoLivre!R435*(1-Painel!$B$8)-R$3-R$4-R$6)*(1-Painel!$E$7)-R$5+R$6)*R$7</f>
        <v>5582245.685926185</v>
      </c>
      <c r="S439" s="35">
        <f>((Produção!S433*PreçoLivre!S435*(1-Painel!$B$8)-S$3-S$4-S$6)*(1-Painel!$E$7)-S$5+S$6)*S$7</f>
        <v>4859769.6333140125</v>
      </c>
      <c r="T439" s="35">
        <f>((Produção!T433*PreçoLivre!T435*(1-Painel!$B$8)-T$3-T$4-T$6)*(1-Painel!$E$7)-T$5+T$6)*T$7</f>
        <v>4460968.1862590937</v>
      </c>
      <c r="U439" s="35">
        <f>((Produção!U433*PreçoLivre!U435*(1-Painel!$B$8)-U$3-U$4-U$6)*(1-Painel!$E$7)-U$5+U$6)*U$7</f>
        <v>4079484.7322527329</v>
      </c>
      <c r="V439" s="35">
        <f>((Produção!V433*PreçoLivre!V435*(1-Painel!$B$8)-V$3-V$4-V$6)*(1-Painel!$E$7)-V$5+V$6)*V$7</f>
        <v>3756554.2677644561</v>
      </c>
    </row>
    <row r="440" spans="1:22" x14ac:dyDescent="0.25">
      <c r="A440" s="36">
        <v>431</v>
      </c>
      <c r="B440" s="35">
        <f t="shared" si="6"/>
        <v>227737661.97552726</v>
      </c>
      <c r="C440" s="35">
        <f>((Produção!C434*PreçoLivre!C436*(1-Painel!$B$8)-C$3-C$4-C$6)*(1-Painel!$E$7)-C$5+C$6)*C$7</f>
        <v>23473334.982846562</v>
      </c>
      <c r="D440" s="35">
        <f>((Produção!D434*PreçoLivre!D436*(1-Painel!$B$8)-D$3-D$4-D$6)*(1-Painel!$E$7)-D$5+D$6)*D$7</f>
        <v>20690057.072525237</v>
      </c>
      <c r="E440" s="35">
        <f>((Produção!E434*PreçoLivre!E436*(1-Painel!$B$8)-E$3-E$4-E$6)*(1-Painel!$E$7)-E$5+E$6)*E$7</f>
        <v>20143118.270066414</v>
      </c>
      <c r="F440" s="35">
        <f>((Produção!F434*PreçoLivre!F436*(1-Painel!$B$8)-F$3-F$4-F$6)*(1-Painel!$E$7)-F$5+F$6)*F$7</f>
        <v>18156642.928973574</v>
      </c>
      <c r="G440" s="35">
        <f>((Produção!G434*PreçoLivre!G436*(1-Painel!$B$8)-G$3-G$4-G$6)*(1-Painel!$E$7)-G$5+G$6)*G$7</f>
        <v>16371712.878857404</v>
      </c>
      <c r="H440" s="35">
        <f>((Produção!H434*PreçoLivre!H436*(1-Painel!$B$8)-H$3-H$4-H$6)*(1-Painel!$E$7)-H$5+H$6)*H$7</f>
        <v>15470046.54757965</v>
      </c>
      <c r="I440" s="35">
        <f>((Produção!I434*PreçoLivre!I436*(1-Painel!$B$8)-I$3-I$4-I$6)*(1-Painel!$E$7)-I$5+I$6)*I$7</f>
        <v>13836771.12525087</v>
      </c>
      <c r="J440" s="35">
        <f>((Produção!J434*PreçoLivre!J436*(1-Painel!$B$8)-J$3-J$4-J$6)*(1-Painel!$E$7)-J$5+J$6)*J$7</f>
        <v>12492052.759022757</v>
      </c>
      <c r="K440" s="35">
        <f>((Produção!K434*PreçoLivre!K436*(1-Painel!$B$8)-K$3-K$4-K$6)*(1-Painel!$E$7)-K$5+K$6)*K$7</f>
        <v>11575621.700268742</v>
      </c>
      <c r="L440" s="35">
        <f>((Produção!L434*PreçoLivre!L436*(1-Painel!$B$8)-L$3-L$4-L$6)*(1-Painel!$E$7)-L$5+L$6)*L$7</f>
        <v>10688455.469411938</v>
      </c>
      <c r="M440" s="35">
        <f>((Produção!M434*PreçoLivre!M436*(1-Painel!$B$8)-M$3-M$4-M$6)*(1-Painel!$E$7)-M$5+M$6)*M$7</f>
        <v>9722626.632035967</v>
      </c>
      <c r="N440" s="35">
        <f>((Produção!N434*PreçoLivre!N436*(1-Painel!$B$8)-N$3-N$4-N$6)*(1-Painel!$E$7)-N$5+N$6)*N$7</f>
        <v>8931862.6505504251</v>
      </c>
      <c r="O440" s="35">
        <f>((Produção!O434*PreçoLivre!O436*(1-Painel!$B$8)-O$3-O$4-O$6)*(1-Painel!$E$7)-O$5+O$6)*O$7</f>
        <v>7850882.7270034663</v>
      </c>
      <c r="P440" s="35">
        <f>((Produção!P434*PreçoLivre!P436*(1-Painel!$B$8)-P$3-P$4-P$6)*(1-Painel!$E$7)-P$5+P$6)*P$7</f>
        <v>7010805.6825715387</v>
      </c>
      <c r="Q440" s="35">
        <f>((Produção!Q434*PreçoLivre!Q436*(1-Painel!$B$8)-Q$3-Q$4-Q$6)*(1-Painel!$E$7)-Q$5+Q$6)*Q$7</f>
        <v>6451919.0426113959</v>
      </c>
      <c r="R440" s="35">
        <f>((Produção!R434*PreçoLivre!R436*(1-Painel!$B$8)-R$3-R$4-R$6)*(1-Painel!$E$7)-R$5+R$6)*R$7</f>
        <v>6367243.4953687349</v>
      </c>
      <c r="S440" s="35">
        <f>((Produção!S434*PreçoLivre!S436*(1-Painel!$B$8)-S$3-S$4-S$6)*(1-Painel!$E$7)-S$5+S$6)*S$7</f>
        <v>5582098.1248653047</v>
      </c>
      <c r="T440" s="35">
        <f>((Produção!T434*PreçoLivre!T436*(1-Painel!$B$8)-T$3-T$4-T$6)*(1-Painel!$E$7)-T$5+T$6)*T$7</f>
        <v>4802302.9525062656</v>
      </c>
      <c r="U440" s="35">
        <f>((Produção!U434*PreçoLivre!U436*(1-Painel!$B$8)-U$3-U$4-U$6)*(1-Painel!$E$7)-U$5+U$6)*U$7</f>
        <v>4227934.8964739814</v>
      </c>
      <c r="V440" s="35">
        <f>((Produção!V434*PreçoLivre!V436*(1-Painel!$B$8)-V$3-V$4-V$6)*(1-Painel!$E$7)-V$5+V$6)*V$7</f>
        <v>3892172.0367370341</v>
      </c>
    </row>
    <row r="441" spans="1:22" x14ac:dyDescent="0.25">
      <c r="A441" s="36">
        <v>432</v>
      </c>
      <c r="B441" s="35">
        <f t="shared" si="6"/>
        <v>243718236.22867543</v>
      </c>
      <c r="C441" s="35">
        <f>((Produção!C435*PreçoLivre!C437*(1-Painel!$B$8)-C$3-C$4-C$6)*(1-Painel!$E$7)-C$5+C$6)*C$7</f>
        <v>23716181.353763174</v>
      </c>
      <c r="D441" s="35">
        <f>((Produção!D435*PreçoLivre!D437*(1-Painel!$B$8)-D$3-D$4-D$6)*(1-Painel!$E$7)-D$5+D$6)*D$7</f>
        <v>22586981.433620866</v>
      </c>
      <c r="E441" s="35">
        <f>((Produção!E435*PreçoLivre!E437*(1-Painel!$B$8)-E$3-E$4-E$6)*(1-Painel!$E$7)-E$5+E$6)*E$7</f>
        <v>19987262.249149512</v>
      </c>
      <c r="F441" s="35">
        <f>((Produção!F435*PreçoLivre!F437*(1-Painel!$B$8)-F$3-F$4-F$6)*(1-Painel!$E$7)-F$5+F$6)*F$7</f>
        <v>19005205.989567656</v>
      </c>
      <c r="G441" s="35">
        <f>((Produção!G435*PreçoLivre!G437*(1-Painel!$B$8)-G$3-G$4-G$6)*(1-Painel!$E$7)-G$5+G$6)*G$7</f>
        <v>16846267.221001208</v>
      </c>
      <c r="H441" s="35">
        <f>((Produção!H435*PreçoLivre!H437*(1-Painel!$B$8)-H$3-H$4-H$6)*(1-Painel!$E$7)-H$5+H$6)*H$7</f>
        <v>15703817.440995201</v>
      </c>
      <c r="I441" s="35">
        <f>((Produção!I435*PreçoLivre!I437*(1-Painel!$B$8)-I$3-I$4-I$6)*(1-Painel!$E$7)-I$5+I$6)*I$7</f>
        <v>14988470.875903554</v>
      </c>
      <c r="J441" s="35">
        <f>((Produção!J435*PreçoLivre!J437*(1-Painel!$B$8)-J$3-J$4-J$6)*(1-Painel!$E$7)-J$5+J$6)*J$7</f>
        <v>14090291.472187961</v>
      </c>
      <c r="K441" s="35">
        <f>((Produção!K435*PreçoLivre!K437*(1-Painel!$B$8)-K$3-K$4-K$6)*(1-Painel!$E$7)-K$5+K$6)*K$7</f>
        <v>12539729.992453255</v>
      </c>
      <c r="L441" s="35">
        <f>((Produção!L435*PreçoLivre!L437*(1-Painel!$B$8)-L$3-L$4-L$6)*(1-Painel!$E$7)-L$5+L$6)*L$7</f>
        <v>11424237.877935436</v>
      </c>
      <c r="M441" s="35">
        <f>((Produção!M435*PreçoLivre!M437*(1-Painel!$B$8)-M$3-M$4-M$6)*(1-Painel!$E$7)-M$5+M$6)*M$7</f>
        <v>10369071.557197643</v>
      </c>
      <c r="N441" s="35">
        <f>((Produção!N435*PreçoLivre!N437*(1-Painel!$B$8)-N$3-N$4-N$6)*(1-Painel!$E$7)-N$5+N$6)*N$7</f>
        <v>9655356.6319148131</v>
      </c>
      <c r="O441" s="35">
        <f>((Produção!O435*PreçoLivre!O437*(1-Painel!$B$8)-O$3-O$4-O$6)*(1-Painel!$E$7)-O$5+O$6)*O$7</f>
        <v>8680899.7362565566</v>
      </c>
      <c r="P441" s="35">
        <f>((Produção!P435*PreçoLivre!P437*(1-Painel!$B$8)-P$3-P$4-P$6)*(1-Painel!$E$7)-P$5+P$6)*P$7</f>
        <v>7679131.1808865266</v>
      </c>
      <c r="Q441" s="35">
        <f>((Produção!Q435*PreçoLivre!Q437*(1-Painel!$B$8)-Q$3-Q$4-Q$6)*(1-Painel!$E$7)-Q$5+Q$6)*Q$7</f>
        <v>7435068.818892492</v>
      </c>
      <c r="R441" s="35">
        <f>((Produção!R435*PreçoLivre!R437*(1-Painel!$B$8)-R$3-R$4-R$6)*(1-Painel!$E$7)-R$5+R$6)*R$7</f>
        <v>6942117.8878848739</v>
      </c>
      <c r="S441" s="35">
        <f>((Produção!S435*PreçoLivre!S437*(1-Painel!$B$8)-S$3-S$4-S$6)*(1-Painel!$E$7)-S$5+S$6)*S$7</f>
        <v>6535036.027745883</v>
      </c>
      <c r="T441" s="35">
        <f>((Produção!T435*PreçoLivre!T437*(1-Painel!$B$8)-T$3-T$4-T$6)*(1-Painel!$E$7)-T$5+T$6)*T$7</f>
        <v>5626204.0777923483</v>
      </c>
      <c r="U441" s="35">
        <f>((Produção!U435*PreçoLivre!U437*(1-Painel!$B$8)-U$3-U$4-U$6)*(1-Painel!$E$7)-U$5+U$6)*U$7</f>
        <v>4978064.6610311801</v>
      </c>
      <c r="V441" s="35">
        <f>((Produção!V435*PreçoLivre!V437*(1-Painel!$B$8)-V$3-V$4-V$6)*(1-Painel!$E$7)-V$5+V$6)*V$7</f>
        <v>4928839.7424952686</v>
      </c>
    </row>
    <row r="442" spans="1:22" x14ac:dyDescent="0.25">
      <c r="A442" s="36">
        <v>433</v>
      </c>
      <c r="B442" s="35">
        <f t="shared" si="6"/>
        <v>261045628.95324743</v>
      </c>
      <c r="C442" s="35">
        <f>((Produção!C436*PreçoLivre!C438*(1-Painel!$B$8)-C$3-C$4-C$6)*(1-Painel!$E$7)-C$5+C$6)*C$7</f>
        <v>23380834.221581131</v>
      </c>
      <c r="D442" s="35">
        <f>((Produção!D436*PreçoLivre!D438*(1-Painel!$B$8)-D$3-D$4-D$6)*(1-Painel!$E$7)-D$5+D$6)*D$7</f>
        <v>22509394.278829496</v>
      </c>
      <c r="E442" s="35">
        <f>((Produção!E436*PreçoLivre!E438*(1-Painel!$B$8)-E$3-E$4-E$6)*(1-Painel!$E$7)-E$5+E$6)*E$7</f>
        <v>20054868.850793179</v>
      </c>
      <c r="F442" s="35">
        <f>((Produção!F436*PreçoLivre!F438*(1-Painel!$B$8)-F$3-F$4-F$6)*(1-Painel!$E$7)-F$5+F$6)*F$7</f>
        <v>18451790.633724801</v>
      </c>
      <c r="G442" s="35">
        <f>((Produção!G436*PreçoLivre!G438*(1-Painel!$B$8)-G$3-G$4-G$6)*(1-Painel!$E$7)-G$5+G$6)*G$7</f>
        <v>17572814.828458708</v>
      </c>
      <c r="H442" s="35">
        <f>((Produção!H436*PreçoLivre!H438*(1-Painel!$B$8)-H$3-H$4-H$6)*(1-Painel!$E$7)-H$5+H$6)*H$7</f>
        <v>16558240.052968452</v>
      </c>
      <c r="I442" s="35">
        <f>((Produção!I436*PreçoLivre!I438*(1-Painel!$B$8)-I$3-I$4-I$6)*(1-Painel!$E$7)-I$5+I$6)*I$7</f>
        <v>15290367.418915315</v>
      </c>
      <c r="J442" s="35">
        <f>((Produção!J436*PreçoLivre!J438*(1-Painel!$B$8)-J$3-J$4-J$6)*(1-Painel!$E$7)-J$5+J$6)*J$7</f>
        <v>14387577.439625518</v>
      </c>
      <c r="K442" s="35">
        <f>((Produção!K436*PreçoLivre!K438*(1-Painel!$B$8)-K$3-K$4-K$6)*(1-Painel!$E$7)-K$5+K$6)*K$7</f>
        <v>13208711.774913147</v>
      </c>
      <c r="L442" s="35">
        <f>((Produção!L436*PreçoLivre!L438*(1-Painel!$B$8)-L$3-L$4-L$6)*(1-Painel!$E$7)-L$5+L$6)*L$7</f>
        <v>12186560.120288314</v>
      </c>
      <c r="M442" s="35">
        <f>((Produção!M436*PreçoLivre!M438*(1-Painel!$B$8)-M$3-M$4-M$6)*(1-Painel!$E$7)-M$5+M$6)*M$7</f>
        <v>12141169.567306263</v>
      </c>
      <c r="N442" s="35">
        <f>((Produção!N436*PreçoLivre!N438*(1-Painel!$B$8)-N$3-N$4-N$6)*(1-Painel!$E$7)-N$5+N$6)*N$7</f>
        <v>11571577.520636192</v>
      </c>
      <c r="O442" s="35">
        <f>((Produção!O436*PreçoLivre!O438*(1-Painel!$B$8)-O$3-O$4-O$6)*(1-Painel!$E$7)-O$5+O$6)*O$7</f>
        <v>10863655.301556556</v>
      </c>
      <c r="P442" s="35">
        <f>((Produção!P436*PreçoLivre!P438*(1-Painel!$B$8)-P$3-P$4-P$6)*(1-Painel!$E$7)-P$5+P$6)*P$7</f>
        <v>9847135.2014163379</v>
      </c>
      <c r="Q442" s="35">
        <f>((Produção!Q436*PreçoLivre!Q438*(1-Painel!$B$8)-Q$3-Q$4-Q$6)*(1-Painel!$E$7)-Q$5+Q$6)*Q$7</f>
        <v>8770092.3474467415</v>
      </c>
      <c r="R442" s="35">
        <f>((Produção!R436*PreçoLivre!R438*(1-Painel!$B$8)-R$3-R$4-R$6)*(1-Painel!$E$7)-R$5+R$6)*R$7</f>
        <v>7835000.2578683244</v>
      </c>
      <c r="S442" s="35">
        <f>((Produção!S436*PreçoLivre!S438*(1-Painel!$B$8)-S$3-S$4-S$6)*(1-Painel!$E$7)-S$5+S$6)*S$7</f>
        <v>7189589.9264157377</v>
      </c>
      <c r="T442" s="35">
        <f>((Produção!T436*PreçoLivre!T438*(1-Painel!$B$8)-T$3-T$4-T$6)*(1-Painel!$E$7)-T$5+T$6)*T$7</f>
        <v>6964903.3903578594</v>
      </c>
      <c r="U442" s="35">
        <f>((Produção!U436*PreçoLivre!U438*(1-Painel!$B$8)-U$3-U$4-U$6)*(1-Painel!$E$7)-U$5+U$6)*U$7</f>
        <v>6381764.0642110081</v>
      </c>
      <c r="V442" s="35">
        <f>((Produção!V436*PreçoLivre!V438*(1-Painel!$B$8)-V$3-V$4-V$6)*(1-Painel!$E$7)-V$5+V$6)*V$7</f>
        <v>5879581.7559343688</v>
      </c>
    </row>
    <row r="443" spans="1:22" x14ac:dyDescent="0.25">
      <c r="A443" s="36">
        <v>434</v>
      </c>
      <c r="B443" s="35">
        <f t="shared" si="6"/>
        <v>240893297.75402606</v>
      </c>
      <c r="C443" s="35">
        <f>((Produção!C437*PreçoLivre!C439*(1-Painel!$B$8)-C$3-C$4-C$6)*(1-Painel!$E$7)-C$5+C$6)*C$7</f>
        <v>22920708.13792181</v>
      </c>
      <c r="D443" s="35">
        <f>((Produção!D437*PreçoLivre!D439*(1-Painel!$B$8)-D$3-D$4-D$6)*(1-Painel!$E$7)-D$5+D$6)*D$7</f>
        <v>21014380.713174582</v>
      </c>
      <c r="E443" s="35">
        <f>((Produção!E437*PreçoLivre!E439*(1-Painel!$B$8)-E$3-E$4-E$6)*(1-Painel!$E$7)-E$5+E$6)*E$7</f>
        <v>19152920.726160415</v>
      </c>
      <c r="F443" s="35">
        <f>((Produção!F437*PreçoLivre!F439*(1-Painel!$B$8)-F$3-F$4-F$6)*(1-Painel!$E$7)-F$5+F$6)*F$7</f>
        <v>18820237.391481645</v>
      </c>
      <c r="G443" s="35">
        <f>((Produção!G437*PreçoLivre!G439*(1-Painel!$B$8)-G$3-G$4-G$6)*(1-Painel!$E$7)-G$5+G$6)*G$7</f>
        <v>16538033.753664348</v>
      </c>
      <c r="H443" s="35">
        <f>((Produção!H437*PreçoLivre!H439*(1-Painel!$B$8)-H$3-H$4-H$6)*(1-Painel!$E$7)-H$5+H$6)*H$7</f>
        <v>16093258.26182648</v>
      </c>
      <c r="I443" s="35">
        <f>((Produção!I437*PreçoLivre!I439*(1-Painel!$B$8)-I$3-I$4-I$6)*(1-Painel!$E$7)-I$5+I$6)*I$7</f>
        <v>14612923.371904289</v>
      </c>
      <c r="J443" s="35">
        <f>((Produção!J437*PreçoLivre!J439*(1-Painel!$B$8)-J$3-J$4-J$6)*(1-Painel!$E$7)-J$5+J$6)*J$7</f>
        <v>13056487.843609752</v>
      </c>
      <c r="K443" s="35">
        <f>((Produção!K437*PreçoLivre!K439*(1-Painel!$B$8)-K$3-K$4-K$6)*(1-Painel!$E$7)-K$5+K$6)*K$7</f>
        <v>12393878.745180178</v>
      </c>
      <c r="L443" s="35">
        <f>((Produção!L437*PreçoLivre!L439*(1-Painel!$B$8)-L$3-L$4-L$6)*(1-Painel!$E$7)-L$5+L$6)*L$7</f>
        <v>11058339.334177893</v>
      </c>
      <c r="M443" s="35">
        <f>((Produção!M437*PreçoLivre!M439*(1-Painel!$B$8)-M$3-M$4-M$6)*(1-Painel!$E$7)-M$5+M$6)*M$7</f>
        <v>10272260.478763824</v>
      </c>
      <c r="N443" s="35">
        <f>((Produção!N437*PreçoLivre!N439*(1-Painel!$B$8)-N$3-N$4-N$6)*(1-Painel!$E$7)-N$5+N$6)*N$7</f>
        <v>9487914.1521550082</v>
      </c>
      <c r="O443" s="35">
        <f>((Produção!O437*PreçoLivre!O439*(1-Painel!$B$8)-O$3-O$4-O$6)*(1-Painel!$E$7)-O$5+O$6)*O$7</f>
        <v>9052106.0434171222</v>
      </c>
      <c r="P443" s="35">
        <f>((Produção!P437*PreçoLivre!P439*(1-Painel!$B$8)-P$3-P$4-P$6)*(1-Painel!$E$7)-P$5+P$6)*P$7</f>
        <v>8491383.6517540682</v>
      </c>
      <c r="Q443" s="35">
        <f>((Produção!Q437*PreçoLivre!Q439*(1-Painel!$B$8)-Q$3-Q$4-Q$6)*(1-Painel!$E$7)-Q$5+Q$6)*Q$7</f>
        <v>7700196.1748888781</v>
      </c>
      <c r="R443" s="35">
        <f>((Produção!R437*PreçoLivre!R439*(1-Painel!$B$8)-R$3-R$4-R$6)*(1-Painel!$E$7)-R$5+R$6)*R$7</f>
        <v>7097985.2582920874</v>
      </c>
      <c r="S443" s="35">
        <f>((Produção!S437*PreçoLivre!S439*(1-Painel!$B$8)-S$3-S$4-S$6)*(1-Painel!$E$7)-S$5+S$6)*S$7</f>
        <v>6451619.9895523014</v>
      </c>
      <c r="T443" s="35">
        <f>((Produção!T437*PreçoLivre!T439*(1-Painel!$B$8)-T$3-T$4-T$6)*(1-Painel!$E$7)-T$5+T$6)*T$7</f>
        <v>6057389.6898671584</v>
      </c>
      <c r="U443" s="35">
        <f>((Produção!U437*PreçoLivre!U439*(1-Painel!$B$8)-U$3-U$4-U$6)*(1-Painel!$E$7)-U$5+U$6)*U$7</f>
        <v>5660102.2894978477</v>
      </c>
      <c r="V443" s="35">
        <f>((Produção!V437*PreçoLivre!V439*(1-Painel!$B$8)-V$3-V$4-V$6)*(1-Painel!$E$7)-V$5+V$6)*V$7</f>
        <v>4961171.7467363589</v>
      </c>
    </row>
    <row r="444" spans="1:22" x14ac:dyDescent="0.25">
      <c r="A444" s="36">
        <v>435</v>
      </c>
      <c r="B444" s="35">
        <f t="shared" si="6"/>
        <v>267801624.06945261</v>
      </c>
      <c r="C444" s="35">
        <f>((Produção!C438*PreçoLivre!C440*(1-Painel!$B$8)-C$3-C$4-C$6)*(1-Painel!$E$7)-C$5+C$6)*C$7</f>
        <v>23879290.320233583</v>
      </c>
      <c r="D444" s="35">
        <f>((Produção!D438*PreçoLivre!D440*(1-Painel!$B$8)-D$3-D$4-D$6)*(1-Painel!$E$7)-D$5+D$6)*D$7</f>
        <v>23643969.0784835</v>
      </c>
      <c r="E444" s="35">
        <f>((Produção!E438*PreçoLivre!E440*(1-Painel!$B$8)-E$3-E$4-E$6)*(1-Painel!$E$7)-E$5+E$6)*E$7</f>
        <v>22157407.641176395</v>
      </c>
      <c r="F444" s="35">
        <f>((Produção!F438*PreçoLivre!F440*(1-Painel!$B$8)-F$3-F$4-F$6)*(1-Painel!$E$7)-F$5+F$6)*F$7</f>
        <v>20863001.593403898</v>
      </c>
      <c r="G444" s="35">
        <f>((Produção!G438*PreçoLivre!G440*(1-Painel!$B$8)-G$3-G$4-G$6)*(1-Painel!$E$7)-G$5+G$6)*G$7</f>
        <v>19753653.020790886</v>
      </c>
      <c r="H444" s="35">
        <f>((Produção!H438*PreçoLivre!H440*(1-Painel!$B$8)-H$3-H$4-H$6)*(1-Painel!$E$7)-H$5+H$6)*H$7</f>
        <v>18088091.568224143</v>
      </c>
      <c r="I444" s="35">
        <f>((Produção!I438*PreçoLivre!I440*(1-Painel!$B$8)-I$3-I$4-I$6)*(1-Painel!$E$7)-I$5+I$6)*I$7</f>
        <v>16733548.32449035</v>
      </c>
      <c r="J444" s="35">
        <f>((Produção!J438*PreçoLivre!J440*(1-Painel!$B$8)-J$3-J$4-J$6)*(1-Painel!$E$7)-J$5+J$6)*J$7</f>
        <v>14586600.973407356</v>
      </c>
      <c r="K444" s="35">
        <f>((Produção!K438*PreçoLivre!K440*(1-Painel!$B$8)-K$3-K$4-K$6)*(1-Painel!$E$7)-K$5+K$6)*K$7</f>
        <v>13589606.229231657</v>
      </c>
      <c r="L444" s="35">
        <f>((Produção!L438*PreçoLivre!L440*(1-Painel!$B$8)-L$3-L$4-L$6)*(1-Painel!$E$7)-L$5+L$6)*L$7</f>
        <v>12647645.013809688</v>
      </c>
      <c r="M444" s="35">
        <f>((Produção!M438*PreçoLivre!M440*(1-Painel!$B$8)-M$3-M$4-M$6)*(1-Painel!$E$7)-M$5+M$6)*M$7</f>
        <v>12576006.870995402</v>
      </c>
      <c r="N444" s="35">
        <f>((Produção!N438*PreçoLivre!N440*(1-Painel!$B$8)-N$3-N$4-N$6)*(1-Painel!$E$7)-N$5+N$6)*N$7</f>
        <v>11389896.997418905</v>
      </c>
      <c r="O444" s="35">
        <f>((Produção!O438*PreçoLivre!O440*(1-Painel!$B$8)-O$3-O$4-O$6)*(1-Painel!$E$7)-O$5+O$6)*O$7</f>
        <v>9743694.9308239985</v>
      </c>
      <c r="P444" s="35">
        <f>((Produção!P438*PreçoLivre!P440*(1-Painel!$B$8)-P$3-P$4-P$6)*(1-Painel!$E$7)-P$5+P$6)*P$7</f>
        <v>9267762.6135767773</v>
      </c>
      <c r="Q444" s="35">
        <f>((Produção!Q438*PreçoLivre!Q440*(1-Painel!$B$8)-Q$3-Q$4-Q$6)*(1-Painel!$E$7)-Q$5+Q$6)*Q$7</f>
        <v>8206602.7916075429</v>
      </c>
      <c r="R444" s="35">
        <f>((Produção!R438*PreçoLivre!R440*(1-Painel!$B$8)-R$3-R$4-R$6)*(1-Painel!$E$7)-R$5+R$6)*R$7</f>
        <v>6979342.4862171281</v>
      </c>
      <c r="S444" s="35">
        <f>((Produção!S438*PreçoLivre!S440*(1-Painel!$B$8)-S$3-S$4-S$6)*(1-Painel!$E$7)-S$5+S$6)*S$7</f>
        <v>6658039.5704138577</v>
      </c>
      <c r="T444" s="35">
        <f>((Produção!T438*PreçoLivre!T440*(1-Painel!$B$8)-T$3-T$4-T$6)*(1-Painel!$E$7)-T$5+T$6)*T$7</f>
        <v>5924406.5186773716</v>
      </c>
      <c r="U444" s="35">
        <f>((Produção!U438*PreçoLivre!U440*(1-Painel!$B$8)-U$3-U$4-U$6)*(1-Painel!$E$7)-U$5+U$6)*U$7</f>
        <v>5565413.4723876435</v>
      </c>
      <c r="V444" s="35">
        <f>((Produção!V438*PreçoLivre!V440*(1-Painel!$B$8)-V$3-V$4-V$6)*(1-Painel!$E$7)-V$5+V$6)*V$7</f>
        <v>5547644.0540825073</v>
      </c>
    </row>
    <row r="445" spans="1:22" x14ac:dyDescent="0.25">
      <c r="A445" s="36">
        <v>436</v>
      </c>
      <c r="B445" s="35">
        <f t="shared" si="6"/>
        <v>236540588.77665707</v>
      </c>
      <c r="C445" s="35">
        <f>((Produção!C439*PreçoLivre!C441*(1-Painel!$B$8)-C$3-C$4-C$6)*(1-Painel!$E$7)-C$5+C$6)*C$7</f>
        <v>22990795.431929149</v>
      </c>
      <c r="D445" s="35">
        <f>((Produção!D439*PreçoLivre!D441*(1-Painel!$B$8)-D$3-D$4-D$6)*(1-Painel!$E$7)-D$5+D$6)*D$7</f>
        <v>20863161.438209552</v>
      </c>
      <c r="E445" s="35">
        <f>((Produção!E439*PreçoLivre!E441*(1-Painel!$B$8)-E$3-E$4-E$6)*(1-Painel!$E$7)-E$5+E$6)*E$7</f>
        <v>19048128.493736297</v>
      </c>
      <c r="F445" s="35">
        <f>((Produção!F439*PreçoLivre!F441*(1-Painel!$B$8)-F$3-F$4-F$6)*(1-Painel!$E$7)-F$5+F$6)*F$7</f>
        <v>17711319.430154961</v>
      </c>
      <c r="G445" s="35">
        <f>((Produção!G439*PreçoLivre!G441*(1-Painel!$B$8)-G$3-G$4-G$6)*(1-Painel!$E$7)-G$5+G$6)*G$7</f>
        <v>16285224.825724822</v>
      </c>
      <c r="H445" s="35">
        <f>((Produção!H439*PreçoLivre!H441*(1-Painel!$B$8)-H$3-H$4-H$6)*(1-Painel!$E$7)-H$5+H$6)*H$7</f>
        <v>14829681.806537099</v>
      </c>
      <c r="I445" s="35">
        <f>((Produção!I439*PreçoLivre!I441*(1-Painel!$B$8)-I$3-I$4-I$6)*(1-Painel!$E$7)-I$5+I$6)*I$7</f>
        <v>13598223.881500313</v>
      </c>
      <c r="J445" s="35">
        <f>((Produção!J439*PreçoLivre!J441*(1-Painel!$B$8)-J$3-J$4-J$6)*(1-Painel!$E$7)-J$5+J$6)*J$7</f>
        <v>12199674.932513362</v>
      </c>
      <c r="K445" s="35">
        <f>((Produção!K439*PreçoLivre!K441*(1-Painel!$B$8)-K$3-K$4-K$6)*(1-Painel!$E$7)-K$5+K$6)*K$7</f>
        <v>11751942.293381179</v>
      </c>
      <c r="L445" s="35">
        <f>((Produção!L439*PreçoLivre!L441*(1-Painel!$B$8)-L$3-L$4-L$6)*(1-Painel!$E$7)-L$5+L$6)*L$7</f>
        <v>11046570.92027081</v>
      </c>
      <c r="M445" s="35">
        <f>((Produção!M439*PreçoLivre!M441*(1-Painel!$B$8)-M$3-M$4-M$6)*(1-Painel!$E$7)-M$5+M$6)*M$7</f>
        <v>9784518.338520959</v>
      </c>
      <c r="N445" s="35">
        <f>((Produção!N439*PreçoLivre!N441*(1-Painel!$B$8)-N$3-N$4-N$6)*(1-Painel!$E$7)-N$5+N$6)*N$7</f>
        <v>9319782.8192778528</v>
      </c>
      <c r="O445" s="35">
        <f>((Produção!O439*PreçoLivre!O441*(1-Painel!$B$8)-O$3-O$4-O$6)*(1-Painel!$E$7)-O$5+O$6)*O$7</f>
        <v>9282531.1547009815</v>
      </c>
      <c r="P445" s="35">
        <f>((Produção!P439*PreçoLivre!P441*(1-Painel!$B$8)-P$3-P$4-P$6)*(1-Painel!$E$7)-P$5+P$6)*P$7</f>
        <v>8411068.0191725697</v>
      </c>
      <c r="Q445" s="35">
        <f>((Produção!Q439*PreçoLivre!Q441*(1-Painel!$B$8)-Q$3-Q$4-Q$6)*(1-Painel!$E$7)-Q$5+Q$6)*Q$7</f>
        <v>7627224.6766832909</v>
      </c>
      <c r="R445" s="35">
        <f>((Produção!R439*PreçoLivre!R441*(1-Painel!$B$8)-R$3-R$4-R$6)*(1-Painel!$E$7)-R$5+R$6)*R$7</f>
        <v>6952177.451531427</v>
      </c>
      <c r="S445" s="35">
        <f>((Produção!S439*PreçoLivre!S441*(1-Painel!$B$8)-S$3-S$4-S$6)*(1-Painel!$E$7)-S$5+S$6)*S$7</f>
        <v>6863786.3220842751</v>
      </c>
      <c r="T445" s="35">
        <f>((Produção!T439*PreçoLivre!T441*(1-Painel!$B$8)-T$3-T$4-T$6)*(1-Painel!$E$7)-T$5+T$6)*T$7</f>
        <v>6552585.8859463828</v>
      </c>
      <c r="U445" s="35">
        <f>((Produção!U439*PreçoLivre!U441*(1-Painel!$B$8)-U$3-U$4-U$6)*(1-Painel!$E$7)-U$5+U$6)*U$7</f>
        <v>5905214.4264456602</v>
      </c>
      <c r="V445" s="35">
        <f>((Produção!V439*PreçoLivre!V441*(1-Painel!$B$8)-V$3-V$4-V$6)*(1-Painel!$E$7)-V$5+V$6)*V$7</f>
        <v>5516976.2283360828</v>
      </c>
    </row>
    <row r="446" spans="1:22" x14ac:dyDescent="0.25">
      <c r="A446" s="36">
        <v>437</v>
      </c>
      <c r="B446" s="35">
        <f t="shared" si="6"/>
        <v>249551149.28081173</v>
      </c>
      <c r="C446" s="35">
        <f>((Produção!C440*PreçoLivre!C442*(1-Painel!$B$8)-C$3-C$4-C$6)*(1-Painel!$E$7)-C$5+C$6)*C$7</f>
        <v>21712279.390020344</v>
      </c>
      <c r="D446" s="35">
        <f>((Produção!D440*PreçoLivre!D442*(1-Painel!$B$8)-D$3-D$4-D$6)*(1-Painel!$E$7)-D$5+D$6)*D$7</f>
        <v>20919673.506380968</v>
      </c>
      <c r="E446" s="35">
        <f>((Produção!E440*PreçoLivre!E442*(1-Painel!$B$8)-E$3-E$4-E$6)*(1-Painel!$E$7)-E$5+E$6)*E$7</f>
        <v>20822476.201057412</v>
      </c>
      <c r="F446" s="35">
        <f>((Produção!F440*PreçoLivre!F442*(1-Painel!$B$8)-F$3-F$4-F$6)*(1-Painel!$E$7)-F$5+F$6)*F$7</f>
        <v>19907077.93660849</v>
      </c>
      <c r="G446" s="35">
        <f>((Produção!G440*PreçoLivre!G442*(1-Painel!$B$8)-G$3-G$4-G$6)*(1-Painel!$E$7)-G$5+G$6)*G$7</f>
        <v>18112406.511582721</v>
      </c>
      <c r="H446" s="35">
        <f>((Produção!H440*PreçoLivre!H442*(1-Painel!$B$8)-H$3-H$4-H$6)*(1-Painel!$E$7)-H$5+H$6)*H$7</f>
        <v>16783957.549686678</v>
      </c>
      <c r="I446" s="35">
        <f>((Produção!I440*PreçoLivre!I442*(1-Painel!$B$8)-I$3-I$4-I$6)*(1-Painel!$E$7)-I$5+I$6)*I$7</f>
        <v>15980852.885693844</v>
      </c>
      <c r="J446" s="35">
        <f>((Produção!J440*PreçoLivre!J442*(1-Painel!$B$8)-J$3-J$4-J$6)*(1-Painel!$E$7)-J$5+J$6)*J$7</f>
        <v>14674098.63878661</v>
      </c>
      <c r="K446" s="35">
        <f>((Produção!K440*PreçoLivre!K442*(1-Painel!$B$8)-K$3-K$4-K$6)*(1-Painel!$E$7)-K$5+K$6)*K$7</f>
        <v>13870755.807414845</v>
      </c>
      <c r="L446" s="35">
        <f>((Produção!L440*PreçoLivre!L442*(1-Painel!$B$8)-L$3-L$4-L$6)*(1-Painel!$E$7)-L$5+L$6)*L$7</f>
        <v>12407170.466998681</v>
      </c>
      <c r="M446" s="35">
        <f>((Produção!M440*PreçoLivre!M442*(1-Painel!$B$8)-M$3-M$4-M$6)*(1-Painel!$E$7)-M$5+M$6)*M$7</f>
        <v>10660826.145841099</v>
      </c>
      <c r="N446" s="35">
        <f>((Produção!N440*PreçoLivre!N442*(1-Painel!$B$8)-N$3-N$4-N$6)*(1-Painel!$E$7)-N$5+N$6)*N$7</f>
        <v>9854386.7796880417</v>
      </c>
      <c r="O446" s="35">
        <f>((Produção!O440*PreçoLivre!O442*(1-Painel!$B$8)-O$3-O$4-O$6)*(1-Painel!$E$7)-O$5+O$6)*O$7</f>
        <v>9023039.5201205127</v>
      </c>
      <c r="P446" s="35">
        <f>((Produção!P440*PreçoLivre!P442*(1-Painel!$B$8)-P$3-P$4-P$6)*(1-Painel!$E$7)-P$5+P$6)*P$7</f>
        <v>8495066.9355080053</v>
      </c>
      <c r="Q446" s="35">
        <f>((Produção!Q440*PreçoLivre!Q442*(1-Painel!$B$8)-Q$3-Q$4-Q$6)*(1-Painel!$E$7)-Q$5+Q$6)*Q$7</f>
        <v>7408814.7189175934</v>
      </c>
      <c r="R446" s="35">
        <f>((Produção!R440*PreçoLivre!R442*(1-Painel!$B$8)-R$3-R$4-R$6)*(1-Painel!$E$7)-R$5+R$6)*R$7</f>
        <v>6580561.9061775133</v>
      </c>
      <c r="S446" s="35">
        <f>((Produção!S440*PreçoLivre!S442*(1-Painel!$B$8)-S$3-S$4-S$6)*(1-Painel!$E$7)-S$5+S$6)*S$7</f>
        <v>6209225.7275112709</v>
      </c>
      <c r="T446" s="35">
        <f>((Produção!T440*PreçoLivre!T442*(1-Painel!$B$8)-T$3-T$4-T$6)*(1-Painel!$E$7)-T$5+T$6)*T$7</f>
        <v>5763868.9582620058</v>
      </c>
      <c r="U446" s="35">
        <f>((Produção!U440*PreçoLivre!U442*(1-Painel!$B$8)-U$3-U$4-U$6)*(1-Painel!$E$7)-U$5+U$6)*U$7</f>
        <v>5476234.3365485743</v>
      </c>
      <c r="V446" s="35">
        <f>((Produção!V440*PreçoLivre!V442*(1-Painel!$B$8)-V$3-V$4-V$6)*(1-Painel!$E$7)-V$5+V$6)*V$7</f>
        <v>4888375.3580065388</v>
      </c>
    </row>
    <row r="447" spans="1:22" x14ac:dyDescent="0.25">
      <c r="A447" s="36">
        <v>438</v>
      </c>
      <c r="B447" s="35">
        <f t="shared" si="6"/>
        <v>227109333.93686625</v>
      </c>
      <c r="C447" s="35">
        <f>((Produção!C441*PreçoLivre!C443*(1-Painel!$B$8)-C$3-C$4-C$6)*(1-Painel!$E$7)-C$5+C$6)*C$7</f>
        <v>22876398.950469647</v>
      </c>
      <c r="D447" s="35">
        <f>((Produção!D441*PreçoLivre!D443*(1-Painel!$B$8)-D$3-D$4-D$6)*(1-Painel!$E$7)-D$5+D$6)*D$7</f>
        <v>21049563.893848408</v>
      </c>
      <c r="E447" s="35">
        <f>((Produção!E441*PreçoLivre!E443*(1-Painel!$B$8)-E$3-E$4-E$6)*(1-Painel!$E$7)-E$5+E$6)*E$7</f>
        <v>20212073.166579843</v>
      </c>
      <c r="F447" s="35">
        <f>((Produção!F441*PreçoLivre!F443*(1-Painel!$B$8)-F$3-F$4-F$6)*(1-Painel!$E$7)-F$5+F$6)*F$7</f>
        <v>18339258.614388581</v>
      </c>
      <c r="G447" s="35">
        <f>((Produção!G441*PreçoLivre!G443*(1-Painel!$B$8)-G$3-G$4-G$6)*(1-Painel!$E$7)-G$5+G$6)*G$7</f>
        <v>16390968.435101653</v>
      </c>
      <c r="H447" s="35">
        <f>((Produção!H441*PreçoLivre!H443*(1-Painel!$B$8)-H$3-H$4-H$6)*(1-Painel!$E$7)-H$5+H$6)*H$7</f>
        <v>14708132.991356334</v>
      </c>
      <c r="I447" s="35">
        <f>((Produção!I441*PreçoLivre!I443*(1-Painel!$B$8)-I$3-I$4-I$6)*(1-Painel!$E$7)-I$5+I$6)*I$7</f>
        <v>13184502.590202944</v>
      </c>
      <c r="J447" s="35">
        <f>((Produção!J441*PreçoLivre!J443*(1-Painel!$B$8)-J$3-J$4-J$6)*(1-Painel!$E$7)-J$5+J$6)*J$7</f>
        <v>12931970.096702907</v>
      </c>
      <c r="K447" s="35">
        <f>((Produção!K441*PreçoLivre!K443*(1-Painel!$B$8)-K$3-K$4-K$6)*(1-Painel!$E$7)-K$5+K$6)*K$7</f>
        <v>11166938.291132139</v>
      </c>
      <c r="L447" s="35">
        <f>((Produção!L441*PreçoLivre!L443*(1-Painel!$B$8)-L$3-L$4-L$6)*(1-Painel!$E$7)-L$5+L$6)*L$7</f>
        <v>10497803.346420655</v>
      </c>
      <c r="M447" s="35">
        <f>((Produção!M441*PreçoLivre!M443*(1-Painel!$B$8)-M$3-M$4-M$6)*(1-Painel!$E$7)-M$5+M$6)*M$7</f>
        <v>9480143.5475319996</v>
      </c>
      <c r="N447" s="35">
        <f>((Produção!N441*PreçoLivre!N443*(1-Painel!$B$8)-N$3-N$4-N$6)*(1-Painel!$E$7)-N$5+N$6)*N$7</f>
        <v>8690558.2145062592</v>
      </c>
      <c r="O447" s="35">
        <f>((Produção!O441*PreçoLivre!O443*(1-Painel!$B$8)-O$3-O$4-O$6)*(1-Painel!$E$7)-O$5+O$6)*O$7</f>
        <v>7885804.7161257062</v>
      </c>
      <c r="P447" s="35">
        <f>((Produção!P441*PreçoLivre!P443*(1-Painel!$B$8)-P$3-P$4-P$6)*(1-Painel!$E$7)-P$5+P$6)*P$7</f>
        <v>7322095.913183216</v>
      </c>
      <c r="Q447" s="35">
        <f>((Produção!Q441*PreçoLivre!Q443*(1-Painel!$B$8)-Q$3-Q$4-Q$6)*(1-Painel!$E$7)-Q$5+Q$6)*Q$7</f>
        <v>6485678.5752969068</v>
      </c>
      <c r="R447" s="35">
        <f>((Produção!R441*PreçoLivre!R443*(1-Painel!$B$8)-R$3-R$4-R$6)*(1-Painel!$E$7)-R$5+R$6)*R$7</f>
        <v>5996852.4681702666</v>
      </c>
      <c r="S447" s="35">
        <f>((Produção!S441*PreçoLivre!S443*(1-Painel!$B$8)-S$3-S$4-S$6)*(1-Painel!$E$7)-S$5+S$6)*S$7</f>
        <v>5448015.1941611106</v>
      </c>
      <c r="T447" s="35">
        <f>((Produção!T441*PreçoLivre!T443*(1-Painel!$B$8)-T$3-T$4-T$6)*(1-Painel!$E$7)-T$5+T$6)*T$7</f>
        <v>5120712.2526187114</v>
      </c>
      <c r="U447" s="35">
        <f>((Produção!U441*PreçoLivre!U443*(1-Painel!$B$8)-U$3-U$4-U$6)*(1-Painel!$E$7)-U$5+U$6)*U$7</f>
        <v>4917041.7011019792</v>
      </c>
      <c r="V447" s="35">
        <f>((Produção!V441*PreçoLivre!V443*(1-Painel!$B$8)-V$3-V$4-V$6)*(1-Painel!$E$7)-V$5+V$6)*V$7</f>
        <v>4404820.9779669866</v>
      </c>
    </row>
    <row r="448" spans="1:22" x14ac:dyDescent="0.25">
      <c r="A448" s="36">
        <v>439</v>
      </c>
      <c r="B448" s="35">
        <f t="shared" si="6"/>
        <v>221644191.63521987</v>
      </c>
      <c r="C448" s="35">
        <f>((Produção!C442*PreçoLivre!C444*(1-Painel!$B$8)-C$3-C$4-C$6)*(1-Painel!$E$7)-C$5+C$6)*C$7</f>
        <v>22052419.108024906</v>
      </c>
      <c r="D448" s="35">
        <f>((Produção!D442*PreçoLivre!D444*(1-Painel!$B$8)-D$3-D$4-D$6)*(1-Painel!$E$7)-D$5+D$6)*D$7</f>
        <v>21599216.633098818</v>
      </c>
      <c r="E448" s="35">
        <f>((Produção!E442*PreçoLivre!E444*(1-Painel!$B$8)-E$3-E$4-E$6)*(1-Painel!$E$7)-E$5+E$6)*E$7</f>
        <v>20372941.128720768</v>
      </c>
      <c r="F448" s="35">
        <f>((Produção!F442*PreçoLivre!F444*(1-Painel!$B$8)-F$3-F$4-F$6)*(1-Painel!$E$7)-F$5+F$6)*F$7</f>
        <v>18555807.362078801</v>
      </c>
      <c r="G448" s="35">
        <f>((Produção!G442*PreçoLivre!G444*(1-Painel!$B$8)-G$3-G$4-G$6)*(1-Painel!$E$7)-G$5+G$6)*G$7</f>
        <v>16932821.202168569</v>
      </c>
      <c r="H448" s="35">
        <f>((Produção!H442*PreçoLivre!H444*(1-Painel!$B$8)-H$3-H$4-H$6)*(1-Painel!$E$7)-H$5+H$6)*H$7</f>
        <v>14802523.382780796</v>
      </c>
      <c r="I448" s="35">
        <f>((Produção!I442*PreçoLivre!I444*(1-Painel!$B$8)-I$3-I$4-I$6)*(1-Painel!$E$7)-I$5+I$6)*I$7</f>
        <v>13629669.377568794</v>
      </c>
      <c r="J448" s="35">
        <f>((Produção!J442*PreçoLivre!J444*(1-Painel!$B$8)-J$3-J$4-J$6)*(1-Painel!$E$7)-J$5+J$6)*J$7</f>
        <v>11830943.139261495</v>
      </c>
      <c r="K448" s="35">
        <f>((Produção!K442*PreçoLivre!K444*(1-Painel!$B$8)-K$3-K$4-K$6)*(1-Painel!$E$7)-K$5+K$6)*K$7</f>
        <v>10691884.740886074</v>
      </c>
      <c r="L448" s="35">
        <f>((Produção!L442*PreçoLivre!L444*(1-Painel!$B$8)-L$3-L$4-L$6)*(1-Painel!$E$7)-L$5+L$6)*L$7</f>
        <v>9814090.2405401021</v>
      </c>
      <c r="M448" s="35">
        <f>((Produção!M442*PreçoLivre!M444*(1-Painel!$B$8)-M$3-M$4-M$6)*(1-Painel!$E$7)-M$5+M$6)*M$7</f>
        <v>9035982.3428497985</v>
      </c>
      <c r="N448" s="35">
        <f>((Produção!N442*PreçoLivre!N444*(1-Painel!$B$8)-N$3-N$4-N$6)*(1-Painel!$E$7)-N$5+N$6)*N$7</f>
        <v>8136556.7236326328</v>
      </c>
      <c r="O448" s="35">
        <f>((Produção!O442*PreçoLivre!O444*(1-Painel!$B$8)-O$3-O$4-O$6)*(1-Painel!$E$7)-O$5+O$6)*O$7</f>
        <v>7694447.3650256963</v>
      </c>
      <c r="P448" s="35">
        <f>((Produção!P442*PreçoLivre!P444*(1-Painel!$B$8)-P$3-P$4-P$6)*(1-Painel!$E$7)-P$5+P$6)*P$7</f>
        <v>6553529.4161930075</v>
      </c>
      <c r="Q448" s="35">
        <f>((Produção!Q442*PreçoLivre!Q444*(1-Painel!$B$8)-Q$3-Q$4-Q$6)*(1-Painel!$E$7)-Q$5+Q$6)*Q$7</f>
        <v>5625886.7081444897</v>
      </c>
      <c r="R448" s="35">
        <f>((Produção!R442*PreçoLivre!R444*(1-Painel!$B$8)-R$3-R$4-R$6)*(1-Painel!$E$7)-R$5+R$6)*R$7</f>
        <v>5525643.2912334315</v>
      </c>
      <c r="S448" s="35">
        <f>((Produção!S442*PreçoLivre!S444*(1-Painel!$B$8)-S$3-S$4-S$6)*(1-Painel!$E$7)-S$5+S$6)*S$7</f>
        <v>5148282.7673465088</v>
      </c>
      <c r="T448" s="35">
        <f>((Produção!T442*PreçoLivre!T444*(1-Painel!$B$8)-T$3-T$4-T$6)*(1-Painel!$E$7)-T$5+T$6)*T$7</f>
        <v>4934709.5851362813</v>
      </c>
      <c r="U448" s="35">
        <f>((Produção!U442*PreçoLivre!U444*(1-Painel!$B$8)-U$3-U$4-U$6)*(1-Painel!$E$7)-U$5+U$6)*U$7</f>
        <v>4527555.7288637543</v>
      </c>
      <c r="V448" s="35">
        <f>((Produção!V442*PreçoLivre!V444*(1-Painel!$B$8)-V$3-V$4-V$6)*(1-Painel!$E$7)-V$5+V$6)*V$7</f>
        <v>4179281.391665196</v>
      </c>
    </row>
    <row r="449" spans="1:22" x14ac:dyDescent="0.25">
      <c r="A449" s="36">
        <v>440</v>
      </c>
      <c r="B449" s="35">
        <f t="shared" si="6"/>
        <v>237380392.60804451</v>
      </c>
      <c r="C449" s="35">
        <f>((Produção!C443*PreçoLivre!C445*(1-Painel!$B$8)-C$3-C$4-C$6)*(1-Painel!$E$7)-C$5+C$6)*C$7</f>
        <v>21822734.125187512</v>
      </c>
      <c r="D449" s="35">
        <f>((Produção!D443*PreçoLivre!D445*(1-Painel!$B$8)-D$3-D$4-D$6)*(1-Painel!$E$7)-D$5+D$6)*D$7</f>
        <v>20694915.290414523</v>
      </c>
      <c r="E449" s="35">
        <f>((Produção!E443*PreçoLivre!E445*(1-Painel!$B$8)-E$3-E$4-E$6)*(1-Painel!$E$7)-E$5+E$6)*E$7</f>
        <v>19411249.008484077</v>
      </c>
      <c r="F449" s="35">
        <f>((Produção!F443*PreçoLivre!F445*(1-Painel!$B$8)-F$3-F$4-F$6)*(1-Painel!$E$7)-F$5+F$6)*F$7</f>
        <v>17285001.73548761</v>
      </c>
      <c r="G449" s="35">
        <f>((Produção!G443*PreçoLivre!G445*(1-Painel!$B$8)-G$3-G$4-G$6)*(1-Painel!$E$7)-G$5+G$6)*G$7</f>
        <v>16599120.047046188</v>
      </c>
      <c r="H449" s="35">
        <f>((Produção!H443*PreçoLivre!H445*(1-Painel!$B$8)-H$3-H$4-H$6)*(1-Painel!$E$7)-H$5+H$6)*H$7</f>
        <v>14855199.116939889</v>
      </c>
      <c r="I449" s="35">
        <f>((Produção!I443*PreçoLivre!I445*(1-Painel!$B$8)-I$3-I$4-I$6)*(1-Painel!$E$7)-I$5+I$6)*I$7</f>
        <v>13982774.063915178</v>
      </c>
      <c r="J449" s="35">
        <f>((Produção!J443*PreçoLivre!J445*(1-Painel!$B$8)-J$3-J$4-J$6)*(1-Painel!$E$7)-J$5+J$6)*J$7</f>
        <v>13180293.169076633</v>
      </c>
      <c r="K449" s="35">
        <f>((Produção!K443*PreçoLivre!K445*(1-Painel!$B$8)-K$3-K$4-K$6)*(1-Painel!$E$7)-K$5+K$6)*K$7</f>
        <v>11837641.996503882</v>
      </c>
      <c r="L449" s="35">
        <f>((Produção!L443*PreçoLivre!L445*(1-Painel!$B$8)-L$3-L$4-L$6)*(1-Painel!$E$7)-L$5+L$6)*L$7</f>
        <v>11371649.189074371</v>
      </c>
      <c r="M449" s="35">
        <f>((Produção!M443*PreçoLivre!M445*(1-Painel!$B$8)-M$3-M$4-M$6)*(1-Painel!$E$7)-M$5+M$6)*M$7</f>
        <v>10486699.11997853</v>
      </c>
      <c r="N449" s="35">
        <f>((Produção!N443*PreçoLivre!N445*(1-Painel!$B$8)-N$3-N$4-N$6)*(1-Painel!$E$7)-N$5+N$6)*N$7</f>
        <v>9418269.9900649376</v>
      </c>
      <c r="O449" s="35">
        <f>((Produção!O443*PreçoLivre!O445*(1-Painel!$B$8)-O$3-O$4-O$6)*(1-Painel!$E$7)-O$5+O$6)*O$7</f>
        <v>8239933.0165929012</v>
      </c>
      <c r="P449" s="35">
        <f>((Produção!P443*PreçoLivre!P445*(1-Painel!$B$8)-P$3-P$4-P$6)*(1-Painel!$E$7)-P$5+P$6)*P$7</f>
        <v>8053371.7373040672</v>
      </c>
      <c r="Q449" s="35">
        <f>((Produção!Q443*PreçoLivre!Q445*(1-Painel!$B$8)-Q$3-Q$4-Q$6)*(1-Painel!$E$7)-Q$5+Q$6)*Q$7</f>
        <v>7599087.211500084</v>
      </c>
      <c r="R449" s="35">
        <f>((Produção!R443*PreçoLivre!R445*(1-Painel!$B$8)-R$3-R$4-R$6)*(1-Painel!$E$7)-R$5+R$6)*R$7</f>
        <v>7308087.359603026</v>
      </c>
      <c r="S449" s="35">
        <f>((Produção!S443*PreçoLivre!S445*(1-Painel!$B$8)-S$3-S$4-S$6)*(1-Painel!$E$7)-S$5+S$6)*S$7</f>
        <v>6717086.7144178646</v>
      </c>
      <c r="T449" s="35">
        <f>((Produção!T443*PreçoLivre!T445*(1-Painel!$B$8)-T$3-T$4-T$6)*(1-Painel!$E$7)-T$5+T$6)*T$7</f>
        <v>6427975.3152649673</v>
      </c>
      <c r="U449" s="35">
        <f>((Produção!U443*PreçoLivre!U445*(1-Painel!$B$8)-U$3-U$4-U$6)*(1-Painel!$E$7)-U$5+U$6)*U$7</f>
        <v>6364858.5648914259</v>
      </c>
      <c r="V449" s="35">
        <f>((Produção!V443*PreçoLivre!V445*(1-Painel!$B$8)-V$3-V$4-V$6)*(1-Painel!$E$7)-V$5+V$6)*V$7</f>
        <v>5724445.8362968555</v>
      </c>
    </row>
    <row r="450" spans="1:22" x14ac:dyDescent="0.25">
      <c r="A450" s="36">
        <v>441</v>
      </c>
      <c r="B450" s="35">
        <f t="shared" si="6"/>
        <v>246844102.49006373</v>
      </c>
      <c r="C450" s="35">
        <f>((Produção!C444*PreçoLivre!C446*(1-Painel!$B$8)-C$3-C$4-C$6)*(1-Painel!$E$7)-C$5+C$6)*C$7</f>
        <v>22757627.937584531</v>
      </c>
      <c r="D450" s="35">
        <f>((Produção!D444*PreçoLivre!D446*(1-Painel!$B$8)-D$3-D$4-D$6)*(1-Painel!$E$7)-D$5+D$6)*D$7</f>
        <v>20746345.269233659</v>
      </c>
      <c r="E450" s="35">
        <f>((Produção!E444*PreçoLivre!E446*(1-Painel!$B$8)-E$3-E$4-E$6)*(1-Painel!$E$7)-E$5+E$6)*E$7</f>
        <v>19906889.377818074</v>
      </c>
      <c r="F450" s="35">
        <f>((Produção!F444*PreçoLivre!F446*(1-Painel!$B$8)-F$3-F$4-F$6)*(1-Painel!$E$7)-F$5+F$6)*F$7</f>
        <v>17516197.304701526</v>
      </c>
      <c r="G450" s="35">
        <f>((Produção!G444*PreçoLivre!G446*(1-Painel!$B$8)-G$3-G$4-G$6)*(1-Painel!$E$7)-G$5+G$6)*G$7</f>
        <v>16417055.359275606</v>
      </c>
      <c r="H450" s="35">
        <f>((Produção!H444*PreçoLivre!H446*(1-Painel!$B$8)-H$3-H$4-H$6)*(1-Painel!$E$7)-H$5+H$6)*H$7</f>
        <v>14897202.304412151</v>
      </c>
      <c r="I450" s="35">
        <f>((Produção!I444*PreçoLivre!I446*(1-Painel!$B$8)-I$3-I$4-I$6)*(1-Painel!$E$7)-I$5+I$6)*I$7</f>
        <v>14017213.627510982</v>
      </c>
      <c r="J450" s="35">
        <f>((Produção!J444*PreçoLivre!J446*(1-Painel!$B$8)-J$3-J$4-J$6)*(1-Painel!$E$7)-J$5+J$6)*J$7</f>
        <v>13130176.558094859</v>
      </c>
      <c r="K450" s="35">
        <f>((Produção!K444*PreçoLivre!K446*(1-Painel!$B$8)-K$3-K$4-K$6)*(1-Painel!$E$7)-K$5+K$6)*K$7</f>
        <v>12819625.561972119</v>
      </c>
      <c r="L450" s="35">
        <f>((Produção!L444*PreçoLivre!L446*(1-Painel!$B$8)-L$3-L$4-L$6)*(1-Painel!$E$7)-L$5+L$6)*L$7</f>
        <v>12589888.047798056</v>
      </c>
      <c r="M450" s="35">
        <f>((Produção!M444*PreçoLivre!M446*(1-Painel!$B$8)-M$3-M$4-M$6)*(1-Painel!$E$7)-M$5+M$6)*M$7</f>
        <v>11651570.184995273</v>
      </c>
      <c r="N450" s="35">
        <f>((Produção!N444*PreçoLivre!N446*(1-Painel!$B$8)-N$3-N$4-N$6)*(1-Painel!$E$7)-N$5+N$6)*N$7</f>
        <v>10726417.233799934</v>
      </c>
      <c r="O450" s="35">
        <f>((Produção!O444*PreçoLivre!O446*(1-Painel!$B$8)-O$3-O$4-O$6)*(1-Painel!$E$7)-O$5+O$6)*O$7</f>
        <v>10021778.145228516</v>
      </c>
      <c r="P450" s="35">
        <f>((Produção!P444*PreçoLivre!P446*(1-Painel!$B$8)-P$3-P$4-P$6)*(1-Painel!$E$7)-P$5+P$6)*P$7</f>
        <v>9430706.8805081304</v>
      </c>
      <c r="Q450" s="35">
        <f>((Produção!Q444*PreçoLivre!Q446*(1-Painel!$B$8)-Q$3-Q$4-Q$6)*(1-Painel!$E$7)-Q$5+Q$6)*Q$7</f>
        <v>8217787.7212725347</v>
      </c>
      <c r="R450" s="35">
        <f>((Produção!R444*PreçoLivre!R446*(1-Painel!$B$8)-R$3-R$4-R$6)*(1-Painel!$E$7)-R$5+R$6)*R$7</f>
        <v>7605010.12353638</v>
      </c>
      <c r="S450" s="35">
        <f>((Produção!S444*PreçoLivre!S446*(1-Painel!$B$8)-S$3-S$4-S$6)*(1-Painel!$E$7)-S$5+S$6)*S$7</f>
        <v>7033643.102679573</v>
      </c>
      <c r="T450" s="35">
        <f>((Produção!T444*PreçoLivre!T446*(1-Painel!$B$8)-T$3-T$4-T$6)*(1-Painel!$E$7)-T$5+T$6)*T$7</f>
        <v>6418517.7665595245</v>
      </c>
      <c r="U450" s="35">
        <f>((Produção!U444*PreçoLivre!U446*(1-Painel!$B$8)-U$3-U$4-U$6)*(1-Painel!$E$7)-U$5+U$6)*U$7</f>
        <v>5765922.1635930762</v>
      </c>
      <c r="V450" s="35">
        <f>((Produção!V444*PreçoLivre!V446*(1-Painel!$B$8)-V$3-V$4-V$6)*(1-Painel!$E$7)-V$5+V$6)*V$7</f>
        <v>5174527.8194892444</v>
      </c>
    </row>
    <row r="451" spans="1:22" x14ac:dyDescent="0.25">
      <c r="A451" s="36">
        <v>442</v>
      </c>
      <c r="B451" s="35">
        <f t="shared" si="6"/>
        <v>240632509.33686492</v>
      </c>
      <c r="C451" s="35">
        <f>((Produção!C445*PreçoLivre!C447*(1-Painel!$B$8)-C$3-C$4-C$6)*(1-Painel!$E$7)-C$5+C$6)*C$7</f>
        <v>22041102.998318378</v>
      </c>
      <c r="D451" s="35">
        <f>((Produção!D445*PreçoLivre!D447*(1-Painel!$B$8)-D$3-D$4-D$6)*(1-Painel!$E$7)-D$5+D$6)*D$7</f>
        <v>19914170.227447432</v>
      </c>
      <c r="E451" s="35">
        <f>((Produção!E445*PreçoLivre!E447*(1-Painel!$B$8)-E$3-E$4-E$6)*(1-Painel!$E$7)-E$5+E$6)*E$7</f>
        <v>18219223.825197458</v>
      </c>
      <c r="F451" s="35">
        <f>((Produção!F445*PreçoLivre!F447*(1-Painel!$B$8)-F$3-F$4-F$6)*(1-Painel!$E$7)-F$5+F$6)*F$7</f>
        <v>17682641.618001729</v>
      </c>
      <c r="G451" s="35">
        <f>((Produção!G445*PreçoLivre!G447*(1-Painel!$B$8)-G$3-G$4-G$6)*(1-Painel!$E$7)-G$5+G$6)*G$7</f>
        <v>17385107.186902341</v>
      </c>
      <c r="H451" s="35">
        <f>((Produção!H445*PreçoLivre!H447*(1-Painel!$B$8)-H$3-H$4-H$6)*(1-Painel!$E$7)-H$5+H$6)*H$7</f>
        <v>15953389.771440405</v>
      </c>
      <c r="I451" s="35">
        <f>((Produção!I445*PreçoLivre!I447*(1-Painel!$B$8)-I$3-I$4-I$6)*(1-Painel!$E$7)-I$5+I$6)*I$7</f>
        <v>14533419.09061704</v>
      </c>
      <c r="J451" s="35">
        <f>((Produção!J445*PreçoLivre!J447*(1-Painel!$B$8)-J$3-J$4-J$6)*(1-Painel!$E$7)-J$5+J$6)*J$7</f>
        <v>13293556.40577112</v>
      </c>
      <c r="K451" s="35">
        <f>((Produção!K445*PreçoLivre!K447*(1-Painel!$B$8)-K$3-K$4-K$6)*(1-Painel!$E$7)-K$5+K$6)*K$7</f>
        <v>11455210.975662282</v>
      </c>
      <c r="L451" s="35">
        <f>((Produção!L445*PreçoLivre!L447*(1-Painel!$B$8)-L$3-L$4-L$6)*(1-Painel!$E$7)-L$5+L$6)*L$7</f>
        <v>11359148.396945741</v>
      </c>
      <c r="M451" s="35">
        <f>((Produção!M445*PreçoLivre!M447*(1-Painel!$B$8)-M$3-M$4-M$6)*(1-Painel!$E$7)-M$5+M$6)*M$7</f>
        <v>10457149.335185349</v>
      </c>
      <c r="N451" s="35">
        <f>((Produção!N445*PreçoLivre!N447*(1-Painel!$B$8)-N$3-N$4-N$6)*(1-Painel!$E$7)-N$5+N$6)*N$7</f>
        <v>9370895.81384461</v>
      </c>
      <c r="O451" s="35">
        <f>((Produção!O445*PreçoLivre!O447*(1-Painel!$B$8)-O$3-O$4-O$6)*(1-Painel!$E$7)-O$5+O$6)*O$7</f>
        <v>9394970.2219551429</v>
      </c>
      <c r="P451" s="35">
        <f>((Produção!P445*PreçoLivre!P447*(1-Painel!$B$8)-P$3-P$4-P$6)*(1-Painel!$E$7)-P$5+P$6)*P$7</f>
        <v>8783024.1648918167</v>
      </c>
      <c r="Q451" s="35">
        <f>((Produção!Q445*PreçoLivre!Q447*(1-Painel!$B$8)-Q$3-Q$4-Q$6)*(1-Painel!$E$7)-Q$5+Q$6)*Q$7</f>
        <v>8406391.4858497176</v>
      </c>
      <c r="R451" s="35">
        <f>((Produção!R445*PreçoLivre!R447*(1-Painel!$B$8)-R$3-R$4-R$6)*(1-Painel!$E$7)-R$5+R$6)*R$7</f>
        <v>7547927.9689692166</v>
      </c>
      <c r="S451" s="35">
        <f>((Produção!S445*PreçoLivre!S447*(1-Painel!$B$8)-S$3-S$4-S$6)*(1-Painel!$E$7)-S$5+S$6)*S$7</f>
        <v>6844246.8292159904</v>
      </c>
      <c r="T451" s="35">
        <f>((Produção!T445*PreçoLivre!T447*(1-Painel!$B$8)-T$3-T$4-T$6)*(1-Painel!$E$7)-T$5+T$6)*T$7</f>
        <v>6339964.6193316523</v>
      </c>
      <c r="U451" s="35">
        <f>((Produção!U445*PreçoLivre!U447*(1-Painel!$B$8)-U$3-U$4-U$6)*(1-Painel!$E$7)-U$5+U$6)*U$7</f>
        <v>6020009.4062670004</v>
      </c>
      <c r="V451" s="35">
        <f>((Produção!V445*PreçoLivre!V447*(1-Painel!$B$8)-V$3-V$4-V$6)*(1-Painel!$E$7)-V$5+V$6)*V$7</f>
        <v>5630958.9950504722</v>
      </c>
    </row>
    <row r="452" spans="1:22" x14ac:dyDescent="0.25">
      <c r="A452" s="36">
        <v>443</v>
      </c>
      <c r="B452" s="35">
        <f t="shared" si="6"/>
        <v>210818216.0879333</v>
      </c>
      <c r="C452" s="35">
        <f>((Produção!C446*PreçoLivre!C448*(1-Painel!$B$8)-C$3-C$4-C$6)*(1-Painel!$E$7)-C$5+C$6)*C$7</f>
        <v>22464867.898519658</v>
      </c>
      <c r="D452" s="35">
        <f>((Produção!D446*PreçoLivre!D448*(1-Painel!$B$8)-D$3-D$4-D$6)*(1-Painel!$E$7)-D$5+D$6)*D$7</f>
        <v>20238592.97114104</v>
      </c>
      <c r="E452" s="35">
        <f>((Produção!E446*PreçoLivre!E448*(1-Painel!$B$8)-E$3-E$4-E$6)*(1-Painel!$E$7)-E$5+E$6)*E$7</f>
        <v>18280166.163519707</v>
      </c>
      <c r="F452" s="35">
        <f>((Produção!F446*PreçoLivre!F448*(1-Painel!$B$8)-F$3-F$4-F$6)*(1-Painel!$E$7)-F$5+F$6)*F$7</f>
        <v>16793978.757082265</v>
      </c>
      <c r="G452" s="35">
        <f>((Produção!G446*PreçoLivre!G448*(1-Painel!$B$8)-G$3-G$4-G$6)*(1-Painel!$E$7)-G$5+G$6)*G$7</f>
        <v>15495823.108082784</v>
      </c>
      <c r="H452" s="35">
        <f>((Produção!H446*PreçoLivre!H448*(1-Painel!$B$8)-H$3-H$4-H$6)*(1-Painel!$E$7)-H$5+H$6)*H$7</f>
        <v>14568005.451399058</v>
      </c>
      <c r="I452" s="35">
        <f>((Produção!I446*PreçoLivre!I448*(1-Painel!$B$8)-I$3-I$4-I$6)*(1-Painel!$E$7)-I$5+I$6)*I$7</f>
        <v>12996956.910799215</v>
      </c>
      <c r="J452" s="35">
        <f>((Produção!J446*PreçoLivre!J448*(1-Painel!$B$8)-J$3-J$4-J$6)*(1-Painel!$E$7)-J$5+J$6)*J$7</f>
        <v>11451745.121616974</v>
      </c>
      <c r="K452" s="35">
        <f>((Produção!K446*PreçoLivre!K448*(1-Painel!$B$8)-K$3-K$4-K$6)*(1-Painel!$E$7)-K$5+K$6)*K$7</f>
        <v>10198120.135464471</v>
      </c>
      <c r="L452" s="35">
        <f>((Produção!L446*PreçoLivre!L448*(1-Painel!$B$8)-L$3-L$4-L$6)*(1-Painel!$E$7)-L$5+L$6)*L$7</f>
        <v>9253586.5732191075</v>
      </c>
      <c r="M452" s="35">
        <f>((Produção!M446*PreçoLivre!M448*(1-Painel!$B$8)-M$3-M$4-M$6)*(1-Painel!$E$7)-M$5+M$6)*M$7</f>
        <v>8825532.7370010819</v>
      </c>
      <c r="N452" s="35">
        <f>((Produção!N446*PreçoLivre!N448*(1-Painel!$B$8)-N$3-N$4-N$6)*(1-Painel!$E$7)-N$5+N$6)*N$7</f>
        <v>8053773.342238198</v>
      </c>
      <c r="O452" s="35">
        <f>((Produção!O446*PreçoLivre!O448*(1-Painel!$B$8)-O$3-O$4-O$6)*(1-Painel!$E$7)-O$5+O$6)*O$7</f>
        <v>7177567.8821643665</v>
      </c>
      <c r="P452" s="35">
        <f>((Produção!P446*PreçoLivre!P448*(1-Painel!$B$8)-P$3-P$4-P$6)*(1-Painel!$E$7)-P$5+P$6)*P$7</f>
        <v>6099773.4841800435</v>
      </c>
      <c r="Q452" s="35">
        <f>((Produção!Q446*PreçoLivre!Q448*(1-Painel!$B$8)-Q$3-Q$4-Q$6)*(1-Painel!$E$7)-Q$5+Q$6)*Q$7</f>
        <v>5811928.6856175503</v>
      </c>
      <c r="R452" s="35">
        <f>((Produção!R446*PreçoLivre!R448*(1-Painel!$B$8)-R$3-R$4-R$6)*(1-Painel!$E$7)-R$5+R$6)*R$7</f>
        <v>5437749.0438251225</v>
      </c>
      <c r="S452" s="35">
        <f>((Produção!S446*PreçoLivre!S448*(1-Painel!$B$8)-S$3-S$4-S$6)*(1-Painel!$E$7)-S$5+S$6)*S$7</f>
        <v>5009478.9126697956</v>
      </c>
      <c r="T452" s="35">
        <f>((Produção!T446*PreçoLivre!T448*(1-Painel!$B$8)-T$3-T$4-T$6)*(1-Painel!$E$7)-T$5+T$6)*T$7</f>
        <v>4587706.8278539069</v>
      </c>
      <c r="U452" s="35">
        <f>((Produção!U446*PreçoLivre!U448*(1-Painel!$B$8)-U$3-U$4-U$6)*(1-Painel!$E$7)-U$5+U$6)*U$7</f>
        <v>4211948.0451308703</v>
      </c>
      <c r="V452" s="35">
        <f>((Produção!V446*PreçoLivre!V448*(1-Painel!$B$8)-V$3-V$4-V$6)*(1-Painel!$E$7)-V$5+V$6)*V$7</f>
        <v>3860914.0364080742</v>
      </c>
    </row>
    <row r="453" spans="1:22" x14ac:dyDescent="0.25">
      <c r="A453" s="36">
        <v>444</v>
      </c>
      <c r="B453" s="35">
        <f t="shared" si="6"/>
        <v>233551509.80698466</v>
      </c>
      <c r="C453" s="35">
        <f>((Produção!C447*PreçoLivre!C449*(1-Painel!$B$8)-C$3-C$4-C$6)*(1-Painel!$E$7)-C$5+C$6)*C$7</f>
        <v>23474919.482074201</v>
      </c>
      <c r="D453" s="35">
        <f>((Produção!D447*PreçoLivre!D449*(1-Painel!$B$8)-D$3-D$4-D$6)*(1-Painel!$E$7)-D$5+D$6)*D$7</f>
        <v>21499433.055376656</v>
      </c>
      <c r="E453" s="35">
        <f>((Produção!E447*PreçoLivre!E449*(1-Painel!$B$8)-E$3-E$4-E$6)*(1-Painel!$E$7)-E$5+E$6)*E$7</f>
        <v>19759874.678525317</v>
      </c>
      <c r="F453" s="35">
        <f>((Produção!F447*PreçoLivre!F449*(1-Painel!$B$8)-F$3-F$4-F$6)*(1-Painel!$E$7)-F$5+F$6)*F$7</f>
        <v>18857116.128105521</v>
      </c>
      <c r="G453" s="35">
        <f>((Produção!G447*PreçoLivre!G449*(1-Painel!$B$8)-G$3-G$4-G$6)*(1-Painel!$E$7)-G$5+G$6)*G$7</f>
        <v>16677017.447918775</v>
      </c>
      <c r="H453" s="35">
        <f>((Produção!H447*PreçoLivre!H449*(1-Painel!$B$8)-H$3-H$4-H$6)*(1-Painel!$E$7)-H$5+H$6)*H$7</f>
        <v>15558697.244076587</v>
      </c>
      <c r="I453" s="35">
        <f>((Produção!I447*PreçoLivre!I449*(1-Painel!$B$8)-I$3-I$4-I$6)*(1-Painel!$E$7)-I$5+I$6)*I$7</f>
        <v>14165244.372150559</v>
      </c>
      <c r="J453" s="35">
        <f>((Produção!J447*PreçoLivre!J449*(1-Painel!$B$8)-J$3-J$4-J$6)*(1-Painel!$E$7)-J$5+J$6)*J$7</f>
        <v>12695704.578857083</v>
      </c>
      <c r="K453" s="35">
        <f>((Produção!K447*PreçoLivre!K449*(1-Painel!$B$8)-K$3-K$4-K$6)*(1-Painel!$E$7)-K$5+K$6)*K$7</f>
        <v>11852700.508293437</v>
      </c>
      <c r="L453" s="35">
        <f>((Produção!L447*PreçoLivre!L449*(1-Painel!$B$8)-L$3-L$4-L$6)*(1-Painel!$E$7)-L$5+L$6)*L$7</f>
        <v>10693141.178966334</v>
      </c>
      <c r="M453" s="35">
        <f>((Produção!M447*PreçoLivre!M449*(1-Painel!$B$8)-M$3-M$4-M$6)*(1-Painel!$E$7)-M$5+M$6)*M$7</f>
        <v>9446164.812531082</v>
      </c>
      <c r="N453" s="35">
        <f>((Produção!N447*PreçoLivre!N449*(1-Painel!$B$8)-N$3-N$4-N$6)*(1-Painel!$E$7)-N$5+N$6)*N$7</f>
        <v>8917098.6381470542</v>
      </c>
      <c r="O453" s="35">
        <f>((Produção!O447*PreçoLivre!O449*(1-Painel!$B$8)-O$3-O$4-O$6)*(1-Painel!$E$7)-O$5+O$6)*O$7</f>
        <v>8364735.1354777152</v>
      </c>
      <c r="P453" s="35">
        <f>((Produção!P447*PreçoLivre!P449*(1-Painel!$B$8)-P$3-P$4-P$6)*(1-Painel!$E$7)-P$5+P$6)*P$7</f>
        <v>7651483.871541921</v>
      </c>
      <c r="Q453" s="35">
        <f>((Produção!Q447*PreçoLivre!Q449*(1-Painel!$B$8)-Q$3-Q$4-Q$6)*(1-Painel!$E$7)-Q$5+Q$6)*Q$7</f>
        <v>7134281.8456827411</v>
      </c>
      <c r="R453" s="35">
        <f>((Produção!R447*PreçoLivre!R449*(1-Painel!$B$8)-R$3-R$4-R$6)*(1-Painel!$E$7)-R$5+R$6)*R$7</f>
        <v>6517402.1414358672</v>
      </c>
      <c r="S453" s="35">
        <f>((Produção!S447*PreçoLivre!S449*(1-Painel!$B$8)-S$3-S$4-S$6)*(1-Painel!$E$7)-S$5+S$6)*S$7</f>
        <v>5666251.7002037438</v>
      </c>
      <c r="T453" s="35">
        <f>((Produção!T447*PreçoLivre!T449*(1-Painel!$B$8)-T$3-T$4-T$6)*(1-Painel!$E$7)-T$5+T$6)*T$7</f>
        <v>5180765.7997386781</v>
      </c>
      <c r="U453" s="35">
        <f>((Produção!U447*PreçoLivre!U449*(1-Painel!$B$8)-U$3-U$4-U$6)*(1-Painel!$E$7)-U$5+U$6)*U$7</f>
        <v>4827884.6755477982</v>
      </c>
      <c r="V453" s="35">
        <f>((Produção!V447*PreçoLivre!V449*(1-Painel!$B$8)-V$3-V$4-V$6)*(1-Painel!$E$7)-V$5+V$6)*V$7</f>
        <v>4611592.5123335859</v>
      </c>
    </row>
    <row r="454" spans="1:22" x14ac:dyDescent="0.25">
      <c r="A454" s="36">
        <v>445</v>
      </c>
      <c r="B454" s="35">
        <f t="shared" si="6"/>
        <v>225046422.03709987</v>
      </c>
      <c r="C454" s="35">
        <f>((Produção!C448*PreçoLivre!C450*(1-Painel!$B$8)-C$3-C$4-C$6)*(1-Painel!$E$7)-C$5+C$6)*C$7</f>
        <v>22018502.65267349</v>
      </c>
      <c r="D454" s="35">
        <f>((Produção!D448*PreçoLivre!D450*(1-Painel!$B$8)-D$3-D$4-D$6)*(1-Painel!$E$7)-D$5+D$6)*D$7</f>
        <v>20356270.140598342</v>
      </c>
      <c r="E454" s="35">
        <f>((Produção!E448*PreçoLivre!E450*(1-Painel!$B$8)-E$3-E$4-E$6)*(1-Painel!$E$7)-E$5+E$6)*E$7</f>
        <v>18624600.59323144</v>
      </c>
      <c r="F454" s="35">
        <f>((Produção!F448*PreçoLivre!F450*(1-Painel!$B$8)-F$3-F$4-F$6)*(1-Painel!$E$7)-F$5+F$6)*F$7</f>
        <v>18129194.462979957</v>
      </c>
      <c r="G454" s="35">
        <f>((Produção!G448*PreçoLivre!G450*(1-Painel!$B$8)-G$3-G$4-G$6)*(1-Painel!$E$7)-G$5+G$6)*G$7</f>
        <v>16085789.845249537</v>
      </c>
      <c r="H454" s="35">
        <f>((Produção!H448*PreçoLivre!H450*(1-Painel!$B$8)-H$3-H$4-H$6)*(1-Painel!$E$7)-H$5+H$6)*H$7</f>
        <v>15497460.397646191</v>
      </c>
      <c r="I454" s="35">
        <f>((Produção!I448*PreçoLivre!I450*(1-Painel!$B$8)-I$3-I$4-I$6)*(1-Painel!$E$7)-I$5+I$6)*I$7</f>
        <v>14213414.558424972</v>
      </c>
      <c r="J454" s="35">
        <f>((Produção!J448*PreçoLivre!J450*(1-Painel!$B$8)-J$3-J$4-J$6)*(1-Painel!$E$7)-J$5+J$6)*J$7</f>
        <v>13219865.644090768</v>
      </c>
      <c r="K454" s="35">
        <f>((Produção!K448*PreçoLivre!K450*(1-Painel!$B$8)-K$3-K$4-K$6)*(1-Painel!$E$7)-K$5+K$6)*K$7</f>
        <v>11306402.106502336</v>
      </c>
      <c r="L454" s="35">
        <f>((Produção!L448*PreçoLivre!L450*(1-Painel!$B$8)-L$3-L$4-L$6)*(1-Painel!$E$7)-L$5+L$6)*L$7</f>
        <v>9959347.8132066317</v>
      </c>
      <c r="M454" s="35">
        <f>((Produção!M448*PreçoLivre!M450*(1-Painel!$B$8)-M$3-M$4-M$6)*(1-Painel!$E$7)-M$5+M$6)*M$7</f>
        <v>9106913.8201397639</v>
      </c>
      <c r="N454" s="35">
        <f>((Produção!N448*PreçoLivre!N450*(1-Painel!$B$8)-N$3-N$4-N$6)*(1-Painel!$E$7)-N$5+N$6)*N$7</f>
        <v>8423996.0066085774</v>
      </c>
      <c r="O454" s="35">
        <f>((Produção!O448*PreçoLivre!O450*(1-Painel!$B$8)-O$3-O$4-O$6)*(1-Painel!$E$7)-O$5+O$6)*O$7</f>
        <v>7967907.3769604405</v>
      </c>
      <c r="P454" s="35">
        <f>((Produção!P448*PreçoLivre!P450*(1-Painel!$B$8)-P$3-P$4-P$6)*(1-Painel!$E$7)-P$5+P$6)*P$7</f>
        <v>7239081.814827852</v>
      </c>
      <c r="Q454" s="35">
        <f>((Produção!Q448*PreçoLivre!Q450*(1-Painel!$B$8)-Q$3-Q$4-Q$6)*(1-Painel!$E$7)-Q$5+Q$6)*Q$7</f>
        <v>6638805.9699426442</v>
      </c>
      <c r="R454" s="35">
        <f>((Produção!R448*PreçoLivre!R450*(1-Painel!$B$8)-R$3-R$4-R$6)*(1-Painel!$E$7)-R$5+R$6)*R$7</f>
        <v>6119283.7084849095</v>
      </c>
      <c r="S454" s="35">
        <f>((Produção!S448*PreçoLivre!S450*(1-Painel!$B$8)-S$3-S$4-S$6)*(1-Painel!$E$7)-S$5+S$6)*S$7</f>
        <v>5550311.2585293902</v>
      </c>
      <c r="T454" s="35">
        <f>((Produção!T448*PreçoLivre!T450*(1-Painel!$B$8)-T$3-T$4-T$6)*(1-Painel!$E$7)-T$5+T$6)*T$7</f>
        <v>5219480.2556096278</v>
      </c>
      <c r="U454" s="35">
        <f>((Produção!U448*PreçoLivre!U450*(1-Painel!$B$8)-U$3-U$4-U$6)*(1-Painel!$E$7)-U$5+U$6)*U$7</f>
        <v>4841482.0438514398</v>
      </c>
      <c r="V454" s="35">
        <f>((Produção!V448*PreçoLivre!V450*(1-Painel!$B$8)-V$3-V$4-V$6)*(1-Painel!$E$7)-V$5+V$6)*V$7</f>
        <v>4528311.5675415611</v>
      </c>
    </row>
    <row r="455" spans="1:22" x14ac:dyDescent="0.25">
      <c r="A455" s="36">
        <v>446</v>
      </c>
      <c r="B455" s="35">
        <f t="shared" si="6"/>
        <v>219499647.17278707</v>
      </c>
      <c r="C455" s="35">
        <f>((Produção!C449*PreçoLivre!C451*(1-Painel!$B$8)-C$3-C$4-C$6)*(1-Painel!$E$7)-C$5+C$6)*C$7</f>
        <v>22692624.973879773</v>
      </c>
      <c r="D455" s="35">
        <f>((Produção!D449*PreçoLivre!D451*(1-Painel!$B$8)-D$3-D$4-D$6)*(1-Painel!$E$7)-D$5+D$6)*D$7</f>
        <v>20823414.13794205</v>
      </c>
      <c r="E455" s="35">
        <f>((Produção!E449*PreçoLivre!E451*(1-Painel!$B$8)-E$3-E$4-E$6)*(1-Painel!$E$7)-E$5+E$6)*E$7</f>
        <v>19017141.457433123</v>
      </c>
      <c r="F455" s="35">
        <f>((Produção!F449*PreçoLivre!F451*(1-Painel!$B$8)-F$3-F$4-F$6)*(1-Painel!$E$7)-F$5+F$6)*F$7</f>
        <v>17288201.347423386</v>
      </c>
      <c r="G455" s="35">
        <f>((Produção!G449*PreçoLivre!G451*(1-Painel!$B$8)-G$3-G$4-G$6)*(1-Painel!$E$7)-G$5+G$6)*G$7</f>
        <v>16094125.260588666</v>
      </c>
      <c r="H455" s="35">
        <f>((Produção!H449*PreçoLivre!H451*(1-Painel!$B$8)-H$3-H$4-H$6)*(1-Painel!$E$7)-H$5+H$6)*H$7</f>
        <v>14703914.797071978</v>
      </c>
      <c r="I455" s="35">
        <f>((Produção!I449*PreçoLivre!I451*(1-Painel!$B$8)-I$3-I$4-I$6)*(1-Painel!$E$7)-I$5+I$6)*I$7</f>
        <v>13534209.073196756</v>
      </c>
      <c r="J455" s="35">
        <f>((Produção!J449*PreçoLivre!J451*(1-Painel!$B$8)-J$3-J$4-J$6)*(1-Painel!$E$7)-J$5+J$6)*J$7</f>
        <v>12562306.564998427</v>
      </c>
      <c r="K455" s="35">
        <f>((Produção!K449*PreçoLivre!K451*(1-Painel!$B$8)-K$3-K$4-K$6)*(1-Painel!$E$7)-K$5+K$6)*K$7</f>
        <v>10958961.812334886</v>
      </c>
      <c r="L455" s="35">
        <f>((Produção!L449*PreçoLivre!L451*(1-Painel!$B$8)-L$3-L$4-L$6)*(1-Painel!$E$7)-L$5+L$6)*L$7</f>
        <v>9951192.258315932</v>
      </c>
      <c r="M455" s="35">
        <f>((Produção!M449*PreçoLivre!M451*(1-Painel!$B$8)-M$3-M$4-M$6)*(1-Painel!$E$7)-M$5+M$6)*M$7</f>
        <v>9343983.4015375562</v>
      </c>
      <c r="N455" s="35">
        <f>((Produção!N449*PreçoLivre!N451*(1-Painel!$B$8)-N$3-N$4-N$6)*(1-Painel!$E$7)-N$5+N$6)*N$7</f>
        <v>8516236.7177967727</v>
      </c>
      <c r="O455" s="35">
        <f>((Produção!O449*PreçoLivre!O451*(1-Painel!$B$8)-O$3-O$4-O$6)*(1-Painel!$E$7)-O$5+O$6)*O$7</f>
        <v>7775850.1430368666</v>
      </c>
      <c r="P455" s="35">
        <f>((Produção!P449*PreçoLivre!P451*(1-Painel!$B$8)-P$3-P$4-P$6)*(1-Painel!$E$7)-P$5+P$6)*P$7</f>
        <v>6851385.2793953968</v>
      </c>
      <c r="Q455" s="35">
        <f>((Produção!Q449*PreçoLivre!Q451*(1-Painel!$B$8)-Q$3-Q$4-Q$6)*(1-Painel!$E$7)-Q$5+Q$6)*Q$7</f>
        <v>6361039.0259133121</v>
      </c>
      <c r="R455" s="35">
        <f>((Produção!R449*PreçoLivre!R451*(1-Painel!$B$8)-R$3-R$4-R$6)*(1-Painel!$E$7)-R$5+R$6)*R$7</f>
        <v>5677478.5275859097</v>
      </c>
      <c r="S455" s="35">
        <f>((Produção!S449*PreçoLivre!S451*(1-Painel!$B$8)-S$3-S$4-S$6)*(1-Painel!$E$7)-S$5+S$6)*S$7</f>
        <v>4914078.7142673573</v>
      </c>
      <c r="T455" s="35">
        <f>((Produção!T449*PreçoLivre!T451*(1-Painel!$B$8)-T$3-T$4-T$6)*(1-Painel!$E$7)-T$5+T$6)*T$7</f>
        <v>4370517.9420614336</v>
      </c>
      <c r="U455" s="35">
        <f>((Produção!U449*PreçoLivre!U451*(1-Painel!$B$8)-U$3-U$4-U$6)*(1-Painel!$E$7)-U$5+U$6)*U$7</f>
        <v>4115137.7686499534</v>
      </c>
      <c r="V455" s="35">
        <f>((Produção!V449*PreçoLivre!V451*(1-Painel!$B$8)-V$3-V$4-V$6)*(1-Painel!$E$7)-V$5+V$6)*V$7</f>
        <v>3947847.9693575134</v>
      </c>
    </row>
    <row r="456" spans="1:22" x14ac:dyDescent="0.25">
      <c r="A456" s="36">
        <v>447</v>
      </c>
      <c r="B456" s="35">
        <f t="shared" si="6"/>
        <v>219576025.92355442</v>
      </c>
      <c r="C456" s="35">
        <f>((Produção!C450*PreçoLivre!C452*(1-Painel!$B$8)-C$3-C$4-C$6)*(1-Painel!$E$7)-C$5+C$6)*C$7</f>
        <v>21979768.23188059</v>
      </c>
      <c r="D456" s="35">
        <f>((Produção!D450*PreçoLivre!D452*(1-Painel!$B$8)-D$3-D$4-D$6)*(1-Painel!$E$7)-D$5+D$6)*D$7</f>
        <v>21492829.740018185</v>
      </c>
      <c r="E456" s="35">
        <f>((Produção!E450*PreçoLivre!E452*(1-Painel!$B$8)-E$3-E$4-E$6)*(1-Painel!$E$7)-E$5+E$6)*E$7</f>
        <v>19749552.054072972</v>
      </c>
      <c r="F456" s="35">
        <f>((Produção!F450*PreçoLivre!F452*(1-Painel!$B$8)-F$3-F$4-F$6)*(1-Painel!$E$7)-F$5+F$6)*F$7</f>
        <v>18269827.661534168</v>
      </c>
      <c r="G456" s="35">
        <f>((Produção!G450*PreçoLivre!G452*(1-Painel!$B$8)-G$3-G$4-G$6)*(1-Painel!$E$7)-G$5+G$6)*G$7</f>
        <v>16866131.997336093</v>
      </c>
      <c r="H456" s="35">
        <f>((Produção!H450*PreçoLivre!H452*(1-Painel!$B$8)-H$3-H$4-H$6)*(1-Painel!$E$7)-H$5+H$6)*H$7</f>
        <v>15557453.557199638</v>
      </c>
      <c r="I456" s="35">
        <f>((Produção!I450*PreçoLivre!I452*(1-Painel!$B$8)-I$3-I$4-I$6)*(1-Painel!$E$7)-I$5+I$6)*I$7</f>
        <v>13326867.102376839</v>
      </c>
      <c r="J456" s="35">
        <f>((Produção!J450*PreçoLivre!J452*(1-Painel!$B$8)-J$3-J$4-J$6)*(1-Painel!$E$7)-J$5+J$6)*J$7</f>
        <v>11430843.234060658</v>
      </c>
      <c r="K456" s="35">
        <f>((Produção!K450*PreçoLivre!K452*(1-Painel!$B$8)-K$3-K$4-K$6)*(1-Painel!$E$7)-K$5+K$6)*K$7</f>
        <v>10727103.165796177</v>
      </c>
      <c r="L456" s="35">
        <f>((Produção!L450*PreçoLivre!L452*(1-Painel!$B$8)-L$3-L$4-L$6)*(1-Painel!$E$7)-L$5+L$6)*L$7</f>
        <v>10209566.214756383</v>
      </c>
      <c r="M456" s="35">
        <f>((Produção!M450*PreçoLivre!M452*(1-Painel!$B$8)-M$3-M$4-M$6)*(1-Painel!$E$7)-M$5+M$6)*M$7</f>
        <v>8809963.5723348279</v>
      </c>
      <c r="N456" s="35">
        <f>((Produção!N450*PreçoLivre!N452*(1-Painel!$B$8)-N$3-N$4-N$6)*(1-Painel!$E$7)-N$5+N$6)*N$7</f>
        <v>8206923.5235105408</v>
      </c>
      <c r="O456" s="35">
        <f>((Produção!O450*PreçoLivre!O452*(1-Painel!$B$8)-O$3-O$4-O$6)*(1-Painel!$E$7)-O$5+O$6)*O$7</f>
        <v>7128845.3595572626</v>
      </c>
      <c r="P456" s="35">
        <f>((Produção!P450*PreçoLivre!P452*(1-Painel!$B$8)-P$3-P$4-P$6)*(1-Painel!$E$7)-P$5+P$6)*P$7</f>
        <v>6636205.7628265461</v>
      </c>
      <c r="Q456" s="35">
        <f>((Produção!Q450*PreçoLivre!Q452*(1-Painel!$B$8)-Q$3-Q$4-Q$6)*(1-Painel!$E$7)-Q$5+Q$6)*Q$7</f>
        <v>5760744.1506947204</v>
      </c>
      <c r="R456" s="35">
        <f>((Produção!R450*PreçoLivre!R452*(1-Painel!$B$8)-R$3-R$4-R$6)*(1-Painel!$E$7)-R$5+R$6)*R$7</f>
        <v>5613283.3540002853</v>
      </c>
      <c r="S456" s="35">
        <f>((Produção!S450*PreçoLivre!S452*(1-Painel!$B$8)-S$3-S$4-S$6)*(1-Painel!$E$7)-S$5+S$6)*S$7</f>
        <v>5216376.222574464</v>
      </c>
      <c r="T456" s="35">
        <f>((Produção!T450*PreçoLivre!T452*(1-Painel!$B$8)-T$3-T$4-T$6)*(1-Painel!$E$7)-T$5+T$6)*T$7</f>
        <v>4550998.8141488815</v>
      </c>
      <c r="U456" s="35">
        <f>((Produção!U450*PreçoLivre!U452*(1-Painel!$B$8)-U$3-U$4-U$6)*(1-Painel!$E$7)-U$5+U$6)*U$7</f>
        <v>4270950.4525320949</v>
      </c>
      <c r="V456" s="35">
        <f>((Produção!V450*PreçoLivre!V452*(1-Painel!$B$8)-V$3-V$4-V$6)*(1-Painel!$E$7)-V$5+V$6)*V$7</f>
        <v>3771791.7523431056</v>
      </c>
    </row>
    <row r="457" spans="1:22" x14ac:dyDescent="0.25">
      <c r="A457" s="36">
        <v>448</v>
      </c>
      <c r="B457" s="35">
        <f t="shared" si="6"/>
        <v>219708086.26972485</v>
      </c>
      <c r="C457" s="35">
        <f>((Produção!C451*PreçoLivre!C453*(1-Painel!$B$8)-C$3-C$4-C$6)*(1-Painel!$E$7)-C$5+C$6)*C$7</f>
        <v>21397497.776949923</v>
      </c>
      <c r="D457" s="35">
        <f>((Produção!D451*PreçoLivre!D453*(1-Painel!$B$8)-D$3-D$4-D$6)*(1-Painel!$E$7)-D$5+D$6)*D$7</f>
        <v>19878871.389055938</v>
      </c>
      <c r="E457" s="35">
        <f>((Produção!E451*PreçoLivre!E453*(1-Painel!$B$8)-E$3-E$4-E$6)*(1-Painel!$E$7)-E$5+E$6)*E$7</f>
        <v>18210673.039048232</v>
      </c>
      <c r="F457" s="35">
        <f>((Produção!F451*PreçoLivre!F453*(1-Painel!$B$8)-F$3-F$4-F$6)*(1-Painel!$E$7)-F$5+F$6)*F$7</f>
        <v>16521221.622555818</v>
      </c>
      <c r="G457" s="35">
        <f>((Produção!G451*PreçoLivre!G453*(1-Painel!$B$8)-G$3-G$4-G$6)*(1-Painel!$E$7)-G$5+G$6)*G$7</f>
        <v>15013579.353503415</v>
      </c>
      <c r="H457" s="35">
        <f>((Produção!H451*PreçoLivre!H453*(1-Painel!$B$8)-H$3-H$4-H$6)*(1-Painel!$E$7)-H$5+H$6)*H$7</f>
        <v>13387647.755185872</v>
      </c>
      <c r="I457" s="35">
        <f>((Produção!I451*PreçoLivre!I453*(1-Painel!$B$8)-I$3-I$4-I$6)*(1-Painel!$E$7)-I$5+I$6)*I$7</f>
        <v>13251389.915702011</v>
      </c>
      <c r="J457" s="35">
        <f>((Produção!J451*PreçoLivre!J453*(1-Painel!$B$8)-J$3-J$4-J$6)*(1-Painel!$E$7)-J$5+J$6)*J$7</f>
        <v>11611599.762988882</v>
      </c>
      <c r="K457" s="35">
        <f>((Produção!K451*PreçoLivre!K453*(1-Painel!$B$8)-K$3-K$4-K$6)*(1-Painel!$E$7)-K$5+K$6)*K$7</f>
        <v>11107009.966052983</v>
      </c>
      <c r="L457" s="35">
        <f>((Produção!L451*PreçoLivre!L453*(1-Painel!$B$8)-L$3-L$4-L$6)*(1-Painel!$E$7)-L$5+L$6)*L$7</f>
        <v>9852949.747562658</v>
      </c>
      <c r="M457" s="35">
        <f>((Produção!M451*PreçoLivre!M453*(1-Painel!$B$8)-M$3-M$4-M$6)*(1-Painel!$E$7)-M$5+M$6)*M$7</f>
        <v>9561572.0183269791</v>
      </c>
      <c r="N457" s="35">
        <f>((Produção!N451*PreçoLivre!N453*(1-Painel!$B$8)-N$3-N$4-N$6)*(1-Painel!$E$7)-N$5+N$6)*N$7</f>
        <v>8802021.698077498</v>
      </c>
      <c r="O457" s="35">
        <f>((Produção!O451*PreçoLivre!O453*(1-Painel!$B$8)-O$3-O$4-O$6)*(1-Painel!$E$7)-O$5+O$6)*O$7</f>
        <v>8177938.5659769559</v>
      </c>
      <c r="P457" s="35">
        <f>((Produção!P451*PreçoLivre!P453*(1-Painel!$B$8)-P$3-P$4-P$6)*(1-Painel!$E$7)-P$5+P$6)*P$7</f>
        <v>7570917.0176521577</v>
      </c>
      <c r="Q457" s="35">
        <f>((Produção!Q451*PreçoLivre!Q453*(1-Painel!$B$8)-Q$3-Q$4-Q$6)*(1-Painel!$E$7)-Q$5+Q$6)*Q$7</f>
        <v>7448286.527748445</v>
      </c>
      <c r="R457" s="35">
        <f>((Produção!R451*PreçoLivre!R453*(1-Painel!$B$8)-R$3-R$4-R$6)*(1-Painel!$E$7)-R$5+R$6)*R$7</f>
        <v>6653192.9748868309</v>
      </c>
      <c r="S457" s="35">
        <f>((Produção!S451*PreçoLivre!S453*(1-Painel!$B$8)-S$3-S$4-S$6)*(1-Painel!$E$7)-S$5+S$6)*S$7</f>
        <v>6022187.3068756331</v>
      </c>
      <c r="T457" s="35">
        <f>((Produção!T451*PreçoLivre!T453*(1-Painel!$B$8)-T$3-T$4-T$6)*(1-Painel!$E$7)-T$5+T$6)*T$7</f>
        <v>5726797.4370407145</v>
      </c>
      <c r="U457" s="35">
        <f>((Produção!U451*PreçoLivre!U453*(1-Painel!$B$8)-U$3-U$4-U$6)*(1-Painel!$E$7)-U$5+U$6)*U$7</f>
        <v>4905923.9178564688</v>
      </c>
      <c r="V457" s="35">
        <f>((Produção!V451*PreçoLivre!V453*(1-Painel!$B$8)-V$3-V$4-V$6)*(1-Painel!$E$7)-V$5+V$6)*V$7</f>
        <v>4606808.4766774615</v>
      </c>
    </row>
    <row r="458" spans="1:22" x14ac:dyDescent="0.25">
      <c r="A458" s="36">
        <v>449</v>
      </c>
      <c r="B458" s="35">
        <f t="shared" si="6"/>
        <v>232216717.70267931</v>
      </c>
      <c r="C458" s="35">
        <f>((Produção!C452*PreçoLivre!C454*(1-Painel!$B$8)-C$3-C$4-C$6)*(1-Painel!$E$7)-C$5+C$6)*C$7</f>
        <v>21967941.314847931</v>
      </c>
      <c r="D458" s="35">
        <f>((Produção!D452*PreçoLivre!D454*(1-Painel!$B$8)-D$3-D$4-D$6)*(1-Painel!$E$7)-D$5+D$6)*D$7</f>
        <v>20102262.1662651</v>
      </c>
      <c r="E458" s="35">
        <f>((Produção!E452*PreçoLivre!E454*(1-Painel!$B$8)-E$3-E$4-E$6)*(1-Painel!$E$7)-E$5+E$6)*E$7</f>
        <v>18083143.356182821</v>
      </c>
      <c r="F458" s="35">
        <f>((Produção!F452*PreçoLivre!F454*(1-Painel!$B$8)-F$3-F$4-F$6)*(1-Painel!$E$7)-F$5+F$6)*F$7</f>
        <v>16464533.592092767</v>
      </c>
      <c r="G458" s="35">
        <f>((Produção!G452*PreçoLivre!G454*(1-Painel!$B$8)-G$3-G$4-G$6)*(1-Painel!$E$7)-G$5+G$6)*G$7</f>
        <v>15131262.909429759</v>
      </c>
      <c r="H458" s="35">
        <f>((Produção!H452*PreçoLivre!H454*(1-Painel!$B$8)-H$3-H$4-H$6)*(1-Painel!$E$7)-H$5+H$6)*H$7</f>
        <v>13859045.740296494</v>
      </c>
      <c r="I458" s="35">
        <f>((Produção!I452*PreçoLivre!I454*(1-Painel!$B$8)-I$3-I$4-I$6)*(1-Painel!$E$7)-I$5+I$6)*I$7</f>
        <v>13434295.053548941</v>
      </c>
      <c r="J458" s="35">
        <f>((Produção!J452*PreçoLivre!J454*(1-Painel!$B$8)-J$3-J$4-J$6)*(1-Painel!$E$7)-J$5+J$6)*J$7</f>
        <v>12200825.293168748</v>
      </c>
      <c r="K458" s="35">
        <f>((Produção!K452*PreçoLivre!K454*(1-Painel!$B$8)-K$3-K$4-K$6)*(1-Painel!$E$7)-K$5+K$6)*K$7</f>
        <v>11727378.254154876</v>
      </c>
      <c r="L458" s="35">
        <f>((Produção!L452*PreçoLivre!L454*(1-Painel!$B$8)-L$3-L$4-L$6)*(1-Painel!$E$7)-L$5+L$6)*L$7</f>
        <v>10915657.652320048</v>
      </c>
      <c r="M458" s="35">
        <f>((Produção!M452*PreçoLivre!M454*(1-Painel!$B$8)-M$3-M$4-M$6)*(1-Painel!$E$7)-M$5+M$6)*M$7</f>
        <v>10131024.846591448</v>
      </c>
      <c r="N458" s="35">
        <f>((Produção!N452*PreçoLivre!N454*(1-Painel!$B$8)-N$3-N$4-N$6)*(1-Painel!$E$7)-N$5+N$6)*N$7</f>
        <v>9629984.5802319497</v>
      </c>
      <c r="O458" s="35">
        <f>((Produção!O452*PreçoLivre!O454*(1-Painel!$B$8)-O$3-O$4-O$6)*(1-Painel!$E$7)-O$5+O$6)*O$7</f>
        <v>9174723.856325008</v>
      </c>
      <c r="P458" s="35">
        <f>((Produção!P452*PreçoLivre!P454*(1-Painel!$B$8)-P$3-P$4-P$6)*(1-Painel!$E$7)-P$5+P$6)*P$7</f>
        <v>9131762.3141064104</v>
      </c>
      <c r="Q458" s="35">
        <f>((Produção!Q452*PreçoLivre!Q454*(1-Painel!$B$8)-Q$3-Q$4-Q$6)*(1-Painel!$E$7)-Q$5+Q$6)*Q$7</f>
        <v>8511088.3108678963</v>
      </c>
      <c r="R458" s="35">
        <f>((Produção!R452*PreçoLivre!R454*(1-Painel!$B$8)-R$3-R$4-R$6)*(1-Painel!$E$7)-R$5+R$6)*R$7</f>
        <v>7818478.9117779555</v>
      </c>
      <c r="S458" s="35">
        <f>((Produção!S452*PreçoLivre!S454*(1-Painel!$B$8)-S$3-S$4-S$6)*(1-Painel!$E$7)-S$5+S$6)*S$7</f>
        <v>7042441.0716948966</v>
      </c>
      <c r="T458" s="35">
        <f>((Produção!T452*PreçoLivre!T454*(1-Painel!$B$8)-T$3-T$4-T$6)*(1-Painel!$E$7)-T$5+T$6)*T$7</f>
        <v>5998802.8967605354</v>
      </c>
      <c r="U458" s="35">
        <f>((Produção!U452*PreçoLivre!U454*(1-Painel!$B$8)-U$3-U$4-U$6)*(1-Painel!$E$7)-U$5+U$6)*U$7</f>
        <v>5656545.2581484057</v>
      </c>
      <c r="V458" s="35">
        <f>((Produção!V452*PreçoLivre!V454*(1-Painel!$B$8)-V$3-V$4-V$6)*(1-Painel!$E$7)-V$5+V$6)*V$7</f>
        <v>5235520.3238673275</v>
      </c>
    </row>
    <row r="459" spans="1:22" x14ac:dyDescent="0.25">
      <c r="A459" s="36">
        <v>450</v>
      </c>
      <c r="B459" s="35">
        <f t="shared" ref="B459:B522" si="7">SUM(C459:V459)</f>
        <v>201596340.57736391</v>
      </c>
      <c r="C459" s="35">
        <f>((Produção!C453*PreçoLivre!C455*(1-Painel!$B$8)-C$3-C$4-C$6)*(1-Painel!$E$7)-C$5+C$6)*C$7</f>
        <v>22778539.648846708</v>
      </c>
      <c r="D459" s="35">
        <f>((Produção!D453*PreçoLivre!D455*(1-Painel!$B$8)-D$3-D$4-D$6)*(1-Painel!$E$7)-D$5+D$6)*D$7</f>
        <v>20861924.880081069</v>
      </c>
      <c r="E459" s="35">
        <f>((Produção!E453*PreçoLivre!E455*(1-Painel!$B$8)-E$3-E$4-E$6)*(1-Painel!$E$7)-E$5+E$6)*E$7</f>
        <v>19468052.377096441</v>
      </c>
      <c r="F459" s="35">
        <f>((Produção!F453*PreçoLivre!F455*(1-Painel!$B$8)-F$3-F$4-F$6)*(1-Painel!$E$7)-F$5+F$6)*F$7</f>
        <v>16492778.953389233</v>
      </c>
      <c r="G459" s="35">
        <f>((Produção!G453*PreçoLivre!G455*(1-Painel!$B$8)-G$3-G$4-G$6)*(1-Painel!$E$7)-G$5+G$6)*G$7</f>
        <v>13923770.208506247</v>
      </c>
      <c r="H459" s="35">
        <f>((Produção!H453*PreçoLivre!H455*(1-Painel!$B$8)-H$3-H$4-H$6)*(1-Painel!$E$7)-H$5+H$6)*H$7</f>
        <v>12471233.635867354</v>
      </c>
      <c r="I459" s="35">
        <f>((Produção!I453*PreçoLivre!I455*(1-Painel!$B$8)-I$3-I$4-I$6)*(1-Painel!$E$7)-I$5+I$6)*I$7</f>
        <v>11757197.529958192</v>
      </c>
      <c r="J459" s="35">
        <f>((Produção!J453*PreçoLivre!J455*(1-Painel!$B$8)-J$3-J$4-J$6)*(1-Painel!$E$7)-J$5+J$6)*J$7</f>
        <v>10241305.255911639</v>
      </c>
      <c r="K459" s="35">
        <f>((Produção!K453*PreçoLivre!K455*(1-Painel!$B$8)-K$3-K$4-K$6)*(1-Painel!$E$7)-K$5+K$6)*K$7</f>
        <v>9284986.9519078191</v>
      </c>
      <c r="L459" s="35">
        <f>((Produção!L453*PreçoLivre!L455*(1-Painel!$B$8)-L$3-L$4-L$6)*(1-Painel!$E$7)-L$5+L$6)*L$7</f>
        <v>8712513.2448009849</v>
      </c>
      <c r="M459" s="35">
        <f>((Produção!M453*PreçoLivre!M455*(1-Painel!$B$8)-M$3-M$4-M$6)*(1-Painel!$E$7)-M$5+M$6)*M$7</f>
        <v>7981047.3323248131</v>
      </c>
      <c r="N459" s="35">
        <f>((Produção!N453*PreçoLivre!N455*(1-Painel!$B$8)-N$3-N$4-N$6)*(1-Painel!$E$7)-N$5+N$6)*N$7</f>
        <v>6993219.0300059877</v>
      </c>
      <c r="O459" s="35">
        <f>((Produção!O453*PreçoLivre!O455*(1-Painel!$B$8)-O$3-O$4-O$6)*(1-Painel!$E$7)-O$5+O$6)*O$7</f>
        <v>6622914.3061143337</v>
      </c>
      <c r="P459" s="35">
        <f>((Produção!P453*PreçoLivre!P455*(1-Painel!$B$8)-P$3-P$4-P$6)*(1-Painel!$E$7)-P$5+P$6)*P$7</f>
        <v>6085165.5642096484</v>
      </c>
      <c r="Q459" s="35">
        <f>((Produção!Q453*PreçoLivre!Q455*(1-Painel!$B$8)-Q$3-Q$4-Q$6)*(1-Painel!$E$7)-Q$5+Q$6)*Q$7</f>
        <v>5576466.4341138611</v>
      </c>
      <c r="R459" s="35">
        <f>((Produção!R453*PreçoLivre!R455*(1-Painel!$B$8)-R$3-R$4-R$6)*(1-Painel!$E$7)-R$5+R$6)*R$7</f>
        <v>5035351.5752042262</v>
      </c>
      <c r="S459" s="35">
        <f>((Produção!S453*PreçoLivre!S455*(1-Painel!$B$8)-S$3-S$4-S$6)*(1-Painel!$E$7)-S$5+S$6)*S$7</f>
        <v>4706890.2940610936</v>
      </c>
      <c r="T459" s="35">
        <f>((Produção!T453*PreçoLivre!T455*(1-Painel!$B$8)-T$3-T$4-T$6)*(1-Painel!$E$7)-T$5+T$6)*T$7</f>
        <v>4393076.8157803761</v>
      </c>
      <c r="U459" s="35">
        <f>((Produção!U453*PreçoLivre!U455*(1-Painel!$B$8)-U$3-U$4-U$6)*(1-Painel!$E$7)-U$5+U$6)*U$7</f>
        <v>4146671.6441957946</v>
      </c>
      <c r="V459" s="35">
        <f>((Produção!V453*PreçoLivre!V455*(1-Painel!$B$8)-V$3-V$4-V$6)*(1-Painel!$E$7)-V$5+V$6)*V$7</f>
        <v>4063234.8949881159</v>
      </c>
    </row>
    <row r="460" spans="1:22" x14ac:dyDescent="0.25">
      <c r="A460" s="36">
        <v>451</v>
      </c>
      <c r="B460" s="35">
        <f t="shared" si="7"/>
        <v>253039443.98185357</v>
      </c>
      <c r="C460" s="35">
        <f>((Produção!C454*PreçoLivre!C456*(1-Painel!$B$8)-C$3-C$4-C$6)*(1-Painel!$E$7)-C$5+C$6)*C$7</f>
        <v>23117271.750160385</v>
      </c>
      <c r="D460" s="35">
        <f>((Produção!D454*PreçoLivre!D456*(1-Painel!$B$8)-D$3-D$4-D$6)*(1-Painel!$E$7)-D$5+D$6)*D$7</f>
        <v>22066362.384954266</v>
      </c>
      <c r="E460" s="35">
        <f>((Produção!E454*PreçoLivre!E456*(1-Painel!$B$8)-E$3-E$4-E$6)*(1-Painel!$E$7)-E$5+E$6)*E$7</f>
        <v>20687550.898044921</v>
      </c>
      <c r="F460" s="35">
        <f>((Produção!F454*PreçoLivre!F456*(1-Painel!$B$8)-F$3-F$4-F$6)*(1-Painel!$E$7)-F$5+F$6)*F$7</f>
        <v>18748119.494149826</v>
      </c>
      <c r="G460" s="35">
        <f>((Produção!G454*PreçoLivre!G456*(1-Painel!$B$8)-G$3-G$4-G$6)*(1-Painel!$E$7)-G$5+G$6)*G$7</f>
        <v>17108714.834899321</v>
      </c>
      <c r="H460" s="35">
        <f>((Produção!H454*PreçoLivre!H456*(1-Painel!$B$8)-H$3-H$4-H$6)*(1-Painel!$E$7)-H$5+H$6)*H$7</f>
        <v>15555237.127894383</v>
      </c>
      <c r="I460" s="35">
        <f>((Produção!I454*PreçoLivre!I456*(1-Painel!$B$8)-I$3-I$4-I$6)*(1-Painel!$E$7)-I$5+I$6)*I$7</f>
        <v>14627779.659046505</v>
      </c>
      <c r="J460" s="35">
        <f>((Produção!J454*PreçoLivre!J456*(1-Painel!$B$8)-J$3-J$4-J$6)*(1-Painel!$E$7)-J$5+J$6)*J$7</f>
        <v>13068126.926413866</v>
      </c>
      <c r="K460" s="35">
        <f>((Produção!K454*PreçoLivre!K456*(1-Painel!$B$8)-K$3-K$4-K$6)*(1-Painel!$E$7)-K$5+K$6)*K$7</f>
        <v>12699181.145397164</v>
      </c>
      <c r="L460" s="35">
        <f>((Produção!L454*PreçoLivre!L456*(1-Painel!$B$8)-L$3-L$4-L$6)*(1-Painel!$E$7)-L$5+L$6)*L$7</f>
        <v>10950545.68708238</v>
      </c>
      <c r="M460" s="35">
        <f>((Produção!M454*PreçoLivre!M456*(1-Painel!$B$8)-M$3-M$4-M$6)*(1-Painel!$E$7)-M$5+M$6)*M$7</f>
        <v>10727976.069007505</v>
      </c>
      <c r="N460" s="35">
        <f>((Produção!N454*PreçoLivre!N456*(1-Painel!$B$8)-N$3-N$4-N$6)*(1-Painel!$E$7)-N$5+N$6)*N$7</f>
        <v>10424894.575182904</v>
      </c>
      <c r="O460" s="35">
        <f>((Produção!O454*PreçoLivre!O456*(1-Painel!$B$8)-O$3-O$4-O$6)*(1-Painel!$E$7)-O$5+O$6)*O$7</f>
        <v>9701646.2178348433</v>
      </c>
      <c r="P460" s="35">
        <f>((Produção!P454*PreçoLivre!P456*(1-Painel!$B$8)-P$3-P$4-P$6)*(1-Painel!$E$7)-P$5+P$6)*P$7</f>
        <v>8831111.7059367392</v>
      </c>
      <c r="Q460" s="35">
        <f>((Produção!Q454*PreçoLivre!Q456*(1-Painel!$B$8)-Q$3-Q$4-Q$6)*(1-Painel!$E$7)-Q$5+Q$6)*Q$7</f>
        <v>8153569.8097015759</v>
      </c>
      <c r="R460" s="35">
        <f>((Produção!R454*PreçoLivre!R456*(1-Painel!$B$8)-R$3-R$4-R$6)*(1-Painel!$E$7)-R$5+R$6)*R$7</f>
        <v>8434408.0517029185</v>
      </c>
      <c r="S460" s="35">
        <f>((Produção!S454*PreçoLivre!S456*(1-Painel!$B$8)-S$3-S$4-S$6)*(1-Painel!$E$7)-S$5+S$6)*S$7</f>
        <v>7734726.0651598871</v>
      </c>
      <c r="T460" s="35">
        <f>((Produção!T454*PreçoLivre!T456*(1-Painel!$B$8)-T$3-T$4-T$6)*(1-Painel!$E$7)-T$5+T$6)*T$7</f>
        <v>7124271.5612797439</v>
      </c>
      <c r="U460" s="35">
        <f>((Produção!U454*PreçoLivre!U456*(1-Painel!$B$8)-U$3-U$4-U$6)*(1-Painel!$E$7)-U$5+U$6)*U$7</f>
        <v>6693935.0277478667</v>
      </c>
      <c r="V460" s="35">
        <f>((Produção!V454*PreçoLivre!V456*(1-Painel!$B$8)-V$3-V$4-V$6)*(1-Painel!$E$7)-V$5+V$6)*V$7</f>
        <v>6584014.9902565693</v>
      </c>
    </row>
    <row r="461" spans="1:22" x14ac:dyDescent="0.25">
      <c r="A461" s="36">
        <v>452</v>
      </c>
      <c r="B461" s="35">
        <f t="shared" si="7"/>
        <v>216399710.91135567</v>
      </c>
      <c r="C461" s="35">
        <f>((Produção!C455*PreçoLivre!C457*(1-Painel!$B$8)-C$3-C$4-C$6)*(1-Painel!$E$7)-C$5+C$6)*C$7</f>
        <v>22020973.029558171</v>
      </c>
      <c r="D461" s="35">
        <f>((Produção!D455*PreçoLivre!D457*(1-Painel!$B$8)-D$3-D$4-D$6)*(1-Painel!$E$7)-D$5+D$6)*D$7</f>
        <v>19457179.564197909</v>
      </c>
      <c r="E461" s="35">
        <f>((Produção!E455*PreçoLivre!E457*(1-Painel!$B$8)-E$3-E$4-E$6)*(1-Painel!$E$7)-E$5+E$6)*E$7</f>
        <v>18627907.630114552</v>
      </c>
      <c r="F461" s="35">
        <f>((Produção!F455*PreçoLivre!F457*(1-Painel!$B$8)-F$3-F$4-F$6)*(1-Painel!$E$7)-F$5+F$6)*F$7</f>
        <v>16351622.431950878</v>
      </c>
      <c r="G461" s="35">
        <f>((Produção!G455*PreçoLivre!G457*(1-Painel!$B$8)-G$3-G$4-G$6)*(1-Painel!$E$7)-G$5+G$6)*G$7</f>
        <v>14717462.371682329</v>
      </c>
      <c r="H461" s="35">
        <f>((Produção!H455*PreçoLivre!H457*(1-Painel!$B$8)-H$3-H$4-H$6)*(1-Painel!$E$7)-H$5+H$6)*H$7</f>
        <v>14249927.291002156</v>
      </c>
      <c r="I461" s="35">
        <f>((Produção!I455*PreçoLivre!I457*(1-Painel!$B$8)-I$3-I$4-I$6)*(1-Painel!$E$7)-I$5+I$6)*I$7</f>
        <v>12684524.43105969</v>
      </c>
      <c r="J461" s="35">
        <f>((Produção!J455*PreçoLivre!J457*(1-Painel!$B$8)-J$3-J$4-J$6)*(1-Painel!$E$7)-J$5+J$6)*J$7</f>
        <v>11325142.25608775</v>
      </c>
      <c r="K461" s="35">
        <f>((Produção!K455*PreçoLivre!K457*(1-Painel!$B$8)-K$3-K$4-K$6)*(1-Painel!$E$7)-K$5+K$6)*K$7</f>
        <v>10943322.315676659</v>
      </c>
      <c r="L461" s="35">
        <f>((Produção!L455*PreçoLivre!L457*(1-Painel!$B$8)-L$3-L$4-L$6)*(1-Painel!$E$7)-L$5+L$6)*L$7</f>
        <v>10004668.867185064</v>
      </c>
      <c r="M461" s="35">
        <f>((Produção!M455*PreçoLivre!M457*(1-Painel!$B$8)-M$3-M$4-M$6)*(1-Painel!$E$7)-M$5+M$6)*M$7</f>
        <v>8869326.8784869891</v>
      </c>
      <c r="N461" s="35">
        <f>((Produção!N455*PreçoLivre!N457*(1-Painel!$B$8)-N$3-N$4-N$6)*(1-Painel!$E$7)-N$5+N$6)*N$7</f>
        <v>8314234.5936124111</v>
      </c>
      <c r="O461" s="35">
        <f>((Produção!O455*PreçoLivre!O457*(1-Painel!$B$8)-O$3-O$4-O$6)*(1-Painel!$E$7)-O$5+O$6)*O$7</f>
        <v>7953499.5512927501</v>
      </c>
      <c r="P461" s="35">
        <f>((Produção!P455*PreçoLivre!P457*(1-Painel!$B$8)-P$3-P$4-P$6)*(1-Painel!$E$7)-P$5+P$6)*P$7</f>
        <v>7393513.7864259342</v>
      </c>
      <c r="Q461" s="35">
        <f>((Produção!Q455*PreçoLivre!Q457*(1-Painel!$B$8)-Q$3-Q$4-Q$6)*(1-Painel!$E$7)-Q$5+Q$6)*Q$7</f>
        <v>6644166.895102229</v>
      </c>
      <c r="R461" s="35">
        <f>((Produção!R455*PreçoLivre!R457*(1-Painel!$B$8)-R$3-R$4-R$6)*(1-Painel!$E$7)-R$5+R$6)*R$7</f>
        <v>6262551.9433880979</v>
      </c>
      <c r="S461" s="35">
        <f>((Produção!S455*PreçoLivre!S457*(1-Painel!$B$8)-S$3-S$4-S$6)*(1-Painel!$E$7)-S$5+S$6)*S$7</f>
        <v>5635140.2333484115</v>
      </c>
      <c r="T461" s="35">
        <f>((Produção!T455*PreçoLivre!T457*(1-Painel!$B$8)-T$3-T$4-T$6)*(1-Painel!$E$7)-T$5+T$6)*T$7</f>
        <v>5444991.7750672726</v>
      </c>
      <c r="U461" s="35">
        <f>((Produção!U455*PreçoLivre!U457*(1-Painel!$B$8)-U$3-U$4-U$6)*(1-Painel!$E$7)-U$5+U$6)*U$7</f>
        <v>4920883.9502402181</v>
      </c>
      <c r="V461" s="35">
        <f>((Produção!V455*PreçoLivre!V457*(1-Painel!$B$8)-V$3-V$4-V$6)*(1-Painel!$E$7)-V$5+V$6)*V$7</f>
        <v>4578671.1158761876</v>
      </c>
    </row>
    <row r="462" spans="1:22" x14ac:dyDescent="0.25">
      <c r="A462" s="36">
        <v>453</v>
      </c>
      <c r="B462" s="35">
        <f t="shared" si="7"/>
        <v>237729144.93971822</v>
      </c>
      <c r="C462" s="35">
        <f>((Produção!C456*PreçoLivre!C458*(1-Painel!$B$8)-C$3-C$4-C$6)*(1-Painel!$E$7)-C$5+C$6)*C$7</f>
        <v>25204006.608721483</v>
      </c>
      <c r="D462" s="35">
        <f>((Produção!D456*PreçoLivre!D458*(1-Painel!$B$8)-D$3-D$4-D$6)*(1-Painel!$E$7)-D$5+D$6)*D$7</f>
        <v>24495827.185850505</v>
      </c>
      <c r="E462" s="35">
        <f>((Produção!E456*PreçoLivre!E458*(1-Painel!$B$8)-E$3-E$4-E$6)*(1-Painel!$E$7)-E$5+E$6)*E$7</f>
        <v>21520635.506863382</v>
      </c>
      <c r="F462" s="35">
        <f>((Produção!F456*PreçoLivre!F458*(1-Painel!$B$8)-F$3-F$4-F$6)*(1-Painel!$E$7)-F$5+F$6)*F$7</f>
        <v>18409784.182452552</v>
      </c>
      <c r="G462" s="35">
        <f>((Produção!G456*PreçoLivre!G458*(1-Painel!$B$8)-G$3-G$4-G$6)*(1-Painel!$E$7)-G$5+G$6)*G$7</f>
        <v>17219865.030987576</v>
      </c>
      <c r="H462" s="35">
        <f>((Produção!H456*PreçoLivre!H458*(1-Painel!$B$8)-H$3-H$4-H$6)*(1-Painel!$E$7)-H$5+H$6)*H$7</f>
        <v>15930650.779441984</v>
      </c>
      <c r="I462" s="35">
        <f>((Produção!I456*PreçoLivre!I458*(1-Painel!$B$8)-I$3-I$4-I$6)*(1-Painel!$E$7)-I$5+I$6)*I$7</f>
        <v>13605009.813453393</v>
      </c>
      <c r="J462" s="35">
        <f>((Produção!J456*PreçoLivre!J458*(1-Painel!$B$8)-J$3-J$4-J$6)*(1-Painel!$E$7)-J$5+J$6)*J$7</f>
        <v>12950924.497011892</v>
      </c>
      <c r="K462" s="35">
        <f>((Produção!K456*PreçoLivre!K458*(1-Painel!$B$8)-K$3-K$4-K$6)*(1-Painel!$E$7)-K$5+K$6)*K$7</f>
        <v>12205803.507572718</v>
      </c>
      <c r="L462" s="35">
        <f>((Produção!L456*PreçoLivre!L458*(1-Painel!$B$8)-L$3-L$4-L$6)*(1-Painel!$E$7)-L$5+L$6)*L$7</f>
        <v>11575906.997313343</v>
      </c>
      <c r="M462" s="35">
        <f>((Produção!M456*PreçoLivre!M458*(1-Painel!$B$8)-M$3-M$4-M$6)*(1-Painel!$E$7)-M$5+M$6)*M$7</f>
        <v>10528696.332451439</v>
      </c>
      <c r="N462" s="35">
        <f>((Produção!N456*PreçoLivre!N458*(1-Painel!$B$8)-N$3-N$4-N$6)*(1-Painel!$E$7)-N$5+N$6)*N$7</f>
        <v>9097667.4704213906</v>
      </c>
      <c r="O462" s="35">
        <f>((Produção!O456*PreçoLivre!O458*(1-Painel!$B$8)-O$3-O$4-O$6)*(1-Painel!$E$7)-O$5+O$6)*O$7</f>
        <v>8022704.9367600186</v>
      </c>
      <c r="P462" s="35">
        <f>((Produção!P456*PreçoLivre!P458*(1-Painel!$B$8)-P$3-P$4-P$6)*(1-Painel!$E$7)-P$5+P$6)*P$7</f>
        <v>7308268.7070603194</v>
      </c>
      <c r="Q462" s="35">
        <f>((Produção!Q456*PreçoLivre!Q458*(1-Painel!$B$8)-Q$3-Q$4-Q$6)*(1-Painel!$E$7)-Q$5+Q$6)*Q$7</f>
        <v>6579047.8958650474</v>
      </c>
      <c r="R462" s="35">
        <f>((Produção!R456*PreçoLivre!R458*(1-Painel!$B$8)-R$3-R$4-R$6)*(1-Painel!$E$7)-R$5+R$6)*R$7</f>
        <v>5663915.7127599362</v>
      </c>
      <c r="S462" s="35">
        <f>((Produção!S456*PreçoLivre!S458*(1-Painel!$B$8)-S$3-S$4-S$6)*(1-Painel!$E$7)-S$5+S$6)*S$7</f>
        <v>5043720.7472401196</v>
      </c>
      <c r="T462" s="35">
        <f>((Produção!T456*PreçoLivre!T458*(1-Painel!$B$8)-T$3-T$4-T$6)*(1-Painel!$E$7)-T$5+T$6)*T$7</f>
        <v>4677817.2825940093</v>
      </c>
      <c r="U462" s="35">
        <f>((Produção!U456*PreçoLivre!U458*(1-Painel!$B$8)-U$3-U$4-U$6)*(1-Painel!$E$7)-U$5+U$6)*U$7</f>
        <v>4085615.0708795222</v>
      </c>
      <c r="V462" s="35">
        <f>((Produção!V456*PreçoLivre!V458*(1-Painel!$B$8)-V$3-V$4-V$6)*(1-Painel!$E$7)-V$5+V$6)*V$7</f>
        <v>3603276.6740176086</v>
      </c>
    </row>
    <row r="463" spans="1:22" x14ac:dyDescent="0.25">
      <c r="A463" s="36">
        <v>454</v>
      </c>
      <c r="B463" s="35">
        <f t="shared" si="7"/>
        <v>203283801.43571973</v>
      </c>
      <c r="C463" s="35">
        <f>((Produção!C457*PreçoLivre!C459*(1-Painel!$B$8)-C$3-C$4-C$6)*(1-Painel!$E$7)-C$5+C$6)*C$7</f>
        <v>21541028.283099074</v>
      </c>
      <c r="D463" s="35">
        <f>((Produção!D457*PreçoLivre!D459*(1-Painel!$B$8)-D$3-D$4-D$6)*(1-Painel!$E$7)-D$5+D$6)*D$7</f>
        <v>19728585.46341031</v>
      </c>
      <c r="E463" s="35">
        <f>((Produção!E457*PreçoLivre!E459*(1-Painel!$B$8)-E$3-E$4-E$6)*(1-Painel!$E$7)-E$5+E$6)*E$7</f>
        <v>17793401.740132276</v>
      </c>
      <c r="F463" s="35">
        <f>((Produção!F457*PreçoLivre!F459*(1-Painel!$B$8)-F$3-F$4-F$6)*(1-Painel!$E$7)-F$5+F$6)*F$7</f>
        <v>15765522.797671501</v>
      </c>
      <c r="G463" s="35">
        <f>((Produção!G457*PreçoLivre!G459*(1-Painel!$B$8)-G$3-G$4-G$6)*(1-Painel!$E$7)-G$5+G$6)*G$7</f>
        <v>14639334.766114565</v>
      </c>
      <c r="H463" s="35">
        <f>((Produção!H457*PreçoLivre!H459*(1-Painel!$B$8)-H$3-H$4-H$6)*(1-Painel!$E$7)-H$5+H$6)*H$7</f>
        <v>14052405.099008042</v>
      </c>
      <c r="I463" s="35">
        <f>((Produção!I457*PreçoLivre!I459*(1-Painel!$B$8)-I$3-I$4-I$6)*(1-Painel!$E$7)-I$5+I$6)*I$7</f>
        <v>12740127.341188552</v>
      </c>
      <c r="J463" s="35">
        <f>((Produção!J457*PreçoLivre!J459*(1-Painel!$B$8)-J$3-J$4-J$6)*(1-Painel!$E$7)-J$5+J$6)*J$7</f>
        <v>10842679.010132711</v>
      </c>
      <c r="K463" s="35">
        <f>((Produção!K457*PreçoLivre!K459*(1-Painel!$B$8)-K$3-K$4-K$6)*(1-Painel!$E$7)-K$5+K$6)*K$7</f>
        <v>9969534.4751809295</v>
      </c>
      <c r="L463" s="35">
        <f>((Produção!L457*PreçoLivre!L459*(1-Painel!$B$8)-L$3-L$4-L$6)*(1-Painel!$E$7)-L$5+L$6)*L$7</f>
        <v>8860680.7146317177</v>
      </c>
      <c r="M463" s="35">
        <f>((Produção!M457*PreçoLivre!M459*(1-Painel!$B$8)-M$3-M$4-M$6)*(1-Painel!$E$7)-M$5+M$6)*M$7</f>
        <v>7569192.702849891</v>
      </c>
      <c r="N463" s="35">
        <f>((Produção!N457*PreçoLivre!N459*(1-Painel!$B$8)-N$3-N$4-N$6)*(1-Painel!$E$7)-N$5+N$6)*N$7</f>
        <v>7096077.7466942938</v>
      </c>
      <c r="O463" s="35">
        <f>((Produção!O457*PreçoLivre!O459*(1-Painel!$B$8)-O$3-O$4-O$6)*(1-Painel!$E$7)-O$5+O$6)*O$7</f>
        <v>6996381.120966251</v>
      </c>
      <c r="P463" s="35">
        <f>((Produção!P457*PreçoLivre!P459*(1-Painel!$B$8)-P$3-P$4-P$6)*(1-Painel!$E$7)-P$5+P$6)*P$7</f>
        <v>6198693.525225684</v>
      </c>
      <c r="Q463" s="35">
        <f>((Produção!Q457*PreçoLivre!Q459*(1-Painel!$B$8)-Q$3-Q$4-Q$6)*(1-Painel!$E$7)-Q$5+Q$6)*Q$7</f>
        <v>5976361.3787243394</v>
      </c>
      <c r="R463" s="35">
        <f>((Produção!R457*PreçoLivre!R459*(1-Painel!$B$8)-R$3-R$4-R$6)*(1-Painel!$E$7)-R$5+R$6)*R$7</f>
        <v>5371672.8980782088</v>
      </c>
      <c r="S463" s="35">
        <f>((Produção!S457*PreçoLivre!S459*(1-Painel!$B$8)-S$3-S$4-S$6)*(1-Painel!$E$7)-S$5+S$6)*S$7</f>
        <v>5109934.4830833189</v>
      </c>
      <c r="T463" s="35">
        <f>((Produção!T457*PreçoLivre!T459*(1-Painel!$B$8)-T$3-T$4-T$6)*(1-Painel!$E$7)-T$5+T$6)*T$7</f>
        <v>4643116.1105844574</v>
      </c>
      <c r="U463" s="35">
        <f>((Produção!U457*PreçoLivre!U459*(1-Painel!$B$8)-U$3-U$4-U$6)*(1-Painel!$E$7)-U$5+U$6)*U$7</f>
        <v>4426211.246191605</v>
      </c>
      <c r="V463" s="35">
        <f>((Produção!V457*PreçoLivre!V459*(1-Painel!$B$8)-V$3-V$4-V$6)*(1-Painel!$E$7)-V$5+V$6)*V$7</f>
        <v>3962860.532752051</v>
      </c>
    </row>
    <row r="464" spans="1:22" x14ac:dyDescent="0.25">
      <c r="A464" s="36">
        <v>455</v>
      </c>
      <c r="B464" s="35">
        <f t="shared" si="7"/>
        <v>226673977.43840775</v>
      </c>
      <c r="C464" s="35">
        <f>((Produção!C458*PreçoLivre!C460*(1-Painel!$B$8)-C$3-C$4-C$6)*(1-Painel!$E$7)-C$5+C$6)*C$7</f>
        <v>24322031.396235902</v>
      </c>
      <c r="D464" s="35">
        <f>((Produção!D458*PreçoLivre!D460*(1-Painel!$B$8)-D$3-D$4-D$6)*(1-Painel!$E$7)-D$5+D$6)*D$7</f>
        <v>21971066.838158365</v>
      </c>
      <c r="E464" s="35">
        <f>((Produção!E458*PreçoLivre!E460*(1-Painel!$B$8)-E$3-E$4-E$6)*(1-Painel!$E$7)-E$5+E$6)*E$7</f>
        <v>19154201.672055267</v>
      </c>
      <c r="F464" s="35">
        <f>((Produção!F458*PreçoLivre!F460*(1-Painel!$B$8)-F$3-F$4-F$6)*(1-Painel!$E$7)-F$5+F$6)*F$7</f>
        <v>18198663.139637757</v>
      </c>
      <c r="G464" s="35">
        <f>((Produção!G458*PreçoLivre!G460*(1-Painel!$B$8)-G$3-G$4-G$6)*(1-Painel!$E$7)-G$5+G$6)*G$7</f>
        <v>16706582.694031525</v>
      </c>
      <c r="H464" s="35">
        <f>((Produção!H458*PreçoLivre!H460*(1-Painel!$B$8)-H$3-H$4-H$6)*(1-Painel!$E$7)-H$5+H$6)*H$7</f>
        <v>15018976.33716562</v>
      </c>
      <c r="I464" s="35">
        <f>((Produção!I458*PreçoLivre!I460*(1-Painel!$B$8)-I$3-I$4-I$6)*(1-Painel!$E$7)-I$5+I$6)*I$7</f>
        <v>13148457.509411301</v>
      </c>
      <c r="J464" s="35">
        <f>((Produção!J458*PreçoLivre!J460*(1-Painel!$B$8)-J$3-J$4-J$6)*(1-Painel!$E$7)-J$5+J$6)*J$7</f>
        <v>11691623.485448528</v>
      </c>
      <c r="K464" s="35">
        <f>((Produção!K458*PreçoLivre!K460*(1-Painel!$B$8)-K$3-K$4-K$6)*(1-Painel!$E$7)-K$5+K$6)*K$7</f>
        <v>10754172.442315873</v>
      </c>
      <c r="L464" s="35">
        <f>((Produção!L458*PreçoLivre!L460*(1-Painel!$B$8)-L$3-L$4-L$6)*(1-Painel!$E$7)-L$5+L$6)*L$7</f>
        <v>9757458.3555282466</v>
      </c>
      <c r="M464" s="35">
        <f>((Produção!M458*PreçoLivre!M460*(1-Painel!$B$8)-M$3-M$4-M$6)*(1-Painel!$E$7)-M$5+M$6)*M$7</f>
        <v>8817926.5925311483</v>
      </c>
      <c r="N464" s="35">
        <f>((Produção!N458*PreçoLivre!N460*(1-Painel!$B$8)-N$3-N$4-N$6)*(1-Painel!$E$7)-N$5+N$6)*N$7</f>
        <v>8401021.632823199</v>
      </c>
      <c r="O464" s="35">
        <f>((Produção!O458*PreçoLivre!O460*(1-Painel!$B$8)-O$3-O$4-O$6)*(1-Painel!$E$7)-O$5+O$6)*O$7</f>
        <v>7683105.9603603417</v>
      </c>
      <c r="P464" s="35">
        <f>((Produção!P458*PreçoLivre!P460*(1-Painel!$B$8)-P$3-P$4-P$6)*(1-Painel!$E$7)-P$5+P$6)*P$7</f>
        <v>6919287.5164288646</v>
      </c>
      <c r="Q464" s="35">
        <f>((Produção!Q458*PreçoLivre!Q460*(1-Painel!$B$8)-Q$3-Q$4-Q$6)*(1-Painel!$E$7)-Q$5+Q$6)*Q$7</f>
        <v>6397803.1887085065</v>
      </c>
      <c r="R464" s="35">
        <f>((Produção!R458*PreçoLivre!R460*(1-Painel!$B$8)-R$3-R$4-R$6)*(1-Painel!$E$7)-R$5+R$6)*R$7</f>
        <v>6284522.245935169</v>
      </c>
      <c r="S464" s="35">
        <f>((Produção!S458*PreçoLivre!S460*(1-Painel!$B$8)-S$3-S$4-S$6)*(1-Painel!$E$7)-S$5+S$6)*S$7</f>
        <v>5952153.7735940721</v>
      </c>
      <c r="T464" s="35">
        <f>((Produção!T458*PreçoLivre!T460*(1-Painel!$B$8)-T$3-T$4-T$6)*(1-Painel!$E$7)-T$5+T$6)*T$7</f>
        <v>5517076.9616371514</v>
      </c>
      <c r="U464" s="35">
        <f>((Produção!U458*PreçoLivre!U460*(1-Painel!$B$8)-U$3-U$4-U$6)*(1-Painel!$E$7)-U$5+U$6)*U$7</f>
        <v>5229395.9568181746</v>
      </c>
      <c r="V464" s="35">
        <f>((Produção!V458*PreçoLivre!V460*(1-Painel!$B$8)-V$3-V$4-V$6)*(1-Painel!$E$7)-V$5+V$6)*V$7</f>
        <v>4748449.7395827584</v>
      </c>
    </row>
    <row r="465" spans="1:22" x14ac:dyDescent="0.25">
      <c r="A465" s="36">
        <v>456</v>
      </c>
      <c r="B465" s="35">
        <f t="shared" si="7"/>
        <v>213839581.33289301</v>
      </c>
      <c r="C465" s="35">
        <f>((Produção!C459*PreçoLivre!C461*(1-Painel!$B$8)-C$3-C$4-C$6)*(1-Painel!$E$7)-C$5+C$6)*C$7</f>
        <v>22084586.675686166</v>
      </c>
      <c r="D465" s="35">
        <f>((Produção!D459*PreçoLivre!D461*(1-Painel!$B$8)-D$3-D$4-D$6)*(1-Painel!$E$7)-D$5+D$6)*D$7</f>
        <v>19579811.484186724</v>
      </c>
      <c r="E465" s="35">
        <f>((Produção!E459*PreçoLivre!E461*(1-Painel!$B$8)-E$3-E$4-E$6)*(1-Painel!$E$7)-E$5+E$6)*E$7</f>
        <v>17977483.010394119</v>
      </c>
      <c r="F465" s="35">
        <f>((Produção!F459*PreçoLivre!F461*(1-Painel!$B$8)-F$3-F$4-F$6)*(1-Painel!$E$7)-F$5+F$6)*F$7</f>
        <v>15506172.61547666</v>
      </c>
      <c r="G465" s="35">
        <f>((Produção!G459*PreçoLivre!G461*(1-Painel!$B$8)-G$3-G$4-G$6)*(1-Painel!$E$7)-G$5+G$6)*G$7</f>
        <v>14181821.88595666</v>
      </c>
      <c r="H465" s="35">
        <f>((Produção!H459*PreçoLivre!H461*(1-Painel!$B$8)-H$3-H$4-H$6)*(1-Painel!$E$7)-H$5+H$6)*H$7</f>
        <v>12872860.357544228</v>
      </c>
      <c r="I465" s="35">
        <f>((Produção!I459*PreçoLivre!I461*(1-Painel!$B$8)-I$3-I$4-I$6)*(1-Painel!$E$7)-I$5+I$6)*I$7</f>
        <v>12799350.358722182</v>
      </c>
      <c r="J465" s="35">
        <f>((Produção!J459*PreçoLivre!J461*(1-Painel!$B$8)-J$3-J$4-J$6)*(1-Painel!$E$7)-J$5+J$6)*J$7</f>
        <v>11250429.822224429</v>
      </c>
      <c r="K465" s="35">
        <f>((Produção!K459*PreçoLivre!K461*(1-Painel!$B$8)-K$3-K$4-K$6)*(1-Painel!$E$7)-K$5+K$6)*K$7</f>
        <v>9947514.2412100378</v>
      </c>
      <c r="L465" s="35">
        <f>((Produção!L459*PreçoLivre!L461*(1-Painel!$B$8)-L$3-L$4-L$6)*(1-Painel!$E$7)-L$5+L$6)*L$7</f>
        <v>9768161.3564871568</v>
      </c>
      <c r="M465" s="35">
        <f>((Produção!M459*PreçoLivre!M461*(1-Painel!$B$8)-M$3-M$4-M$6)*(1-Painel!$E$7)-M$5+M$6)*M$7</f>
        <v>8800401.4214617312</v>
      </c>
      <c r="N465" s="35">
        <f>((Produção!N459*PreçoLivre!N461*(1-Painel!$B$8)-N$3-N$4-N$6)*(1-Painel!$E$7)-N$5+N$6)*N$7</f>
        <v>8642464.1852845605</v>
      </c>
      <c r="O465" s="35">
        <f>((Produção!O459*PreçoLivre!O461*(1-Painel!$B$8)-O$3-O$4-O$6)*(1-Painel!$E$7)-O$5+O$6)*O$7</f>
        <v>8492662.6568065155</v>
      </c>
      <c r="P465" s="35">
        <f>((Produção!P459*PreçoLivre!P461*(1-Painel!$B$8)-P$3-P$4-P$6)*(1-Painel!$E$7)-P$5+P$6)*P$7</f>
        <v>7452779.0443639848</v>
      </c>
      <c r="Q465" s="35">
        <f>((Produção!Q459*PreçoLivre!Q461*(1-Painel!$B$8)-Q$3-Q$4-Q$6)*(1-Painel!$E$7)-Q$5+Q$6)*Q$7</f>
        <v>7016114.5950243771</v>
      </c>
      <c r="R465" s="35">
        <f>((Produção!R459*PreçoLivre!R461*(1-Painel!$B$8)-R$3-R$4-R$6)*(1-Painel!$E$7)-R$5+R$6)*R$7</f>
        <v>6488290.4056815114</v>
      </c>
      <c r="S465" s="35">
        <f>((Produção!S459*PreçoLivre!S461*(1-Painel!$B$8)-S$3-S$4-S$6)*(1-Painel!$E$7)-S$5+S$6)*S$7</f>
        <v>6016394.4459695853</v>
      </c>
      <c r="T465" s="35">
        <f>((Produção!T459*PreçoLivre!T461*(1-Painel!$B$8)-T$3-T$4-T$6)*(1-Painel!$E$7)-T$5+T$6)*T$7</f>
        <v>5368390.4342999049</v>
      </c>
      <c r="U465" s="35">
        <f>((Produção!U459*PreçoLivre!U461*(1-Painel!$B$8)-U$3-U$4-U$6)*(1-Painel!$E$7)-U$5+U$6)*U$7</f>
        <v>5088032.9857011018</v>
      </c>
      <c r="V465" s="35">
        <f>((Produção!V459*PreçoLivre!V461*(1-Painel!$B$8)-V$3-V$4-V$6)*(1-Painel!$E$7)-V$5+V$6)*V$7</f>
        <v>4505859.3504113704</v>
      </c>
    </row>
    <row r="466" spans="1:22" x14ac:dyDescent="0.25">
      <c r="A466" s="36">
        <v>457</v>
      </c>
      <c r="B466" s="35">
        <f t="shared" si="7"/>
        <v>228692357.89096522</v>
      </c>
      <c r="C466" s="35">
        <f>((Produção!C460*PreçoLivre!C462*(1-Painel!$B$8)-C$3-C$4-C$6)*(1-Painel!$E$7)-C$5+C$6)*C$7</f>
        <v>23189907.562843125</v>
      </c>
      <c r="D466" s="35">
        <f>((Produção!D460*PreçoLivre!D462*(1-Painel!$B$8)-D$3-D$4-D$6)*(1-Painel!$E$7)-D$5+D$6)*D$7</f>
        <v>20933116.15989903</v>
      </c>
      <c r="E466" s="35">
        <f>((Produção!E460*PreçoLivre!E462*(1-Painel!$B$8)-E$3-E$4-E$6)*(1-Painel!$E$7)-E$5+E$6)*E$7</f>
        <v>18603673.672217503</v>
      </c>
      <c r="F466" s="35">
        <f>((Produção!F460*PreçoLivre!F462*(1-Painel!$B$8)-F$3-F$4-F$6)*(1-Painel!$E$7)-F$5+F$6)*F$7</f>
        <v>17504723.334355507</v>
      </c>
      <c r="G466" s="35">
        <f>((Produção!G460*PreçoLivre!G462*(1-Painel!$B$8)-G$3-G$4-G$6)*(1-Painel!$E$7)-G$5+G$6)*G$7</f>
        <v>16284872.983787356</v>
      </c>
      <c r="H466" s="35">
        <f>((Produção!H460*PreçoLivre!H462*(1-Painel!$B$8)-H$3-H$4-H$6)*(1-Painel!$E$7)-H$5+H$6)*H$7</f>
        <v>14936232.644586839</v>
      </c>
      <c r="I466" s="35">
        <f>((Produção!I460*PreçoLivre!I462*(1-Painel!$B$8)-I$3-I$4-I$6)*(1-Painel!$E$7)-I$5+I$6)*I$7</f>
        <v>14842162.17534755</v>
      </c>
      <c r="J466" s="35">
        <f>((Produção!J460*PreçoLivre!J462*(1-Painel!$B$8)-J$3-J$4-J$6)*(1-Painel!$E$7)-J$5+J$6)*J$7</f>
        <v>13459465.966660418</v>
      </c>
      <c r="K466" s="35">
        <f>((Produção!K460*PreçoLivre!K462*(1-Painel!$B$8)-K$3-K$4-K$6)*(1-Painel!$E$7)-K$5+K$6)*K$7</f>
        <v>12600604.694824461</v>
      </c>
      <c r="L466" s="35">
        <f>((Produção!L460*PreçoLivre!L462*(1-Painel!$B$8)-L$3-L$4-L$6)*(1-Painel!$E$7)-L$5+L$6)*L$7</f>
        <v>10565737.983553298</v>
      </c>
      <c r="M466" s="35">
        <f>((Produção!M460*PreçoLivre!M462*(1-Painel!$B$8)-M$3-M$4-M$6)*(1-Painel!$E$7)-M$5+M$6)*M$7</f>
        <v>9243743.0844874922</v>
      </c>
      <c r="N466" s="35">
        <f>((Produção!N460*PreçoLivre!N462*(1-Painel!$B$8)-N$3-N$4-N$6)*(1-Painel!$E$7)-N$5+N$6)*N$7</f>
        <v>8853268.5146180317</v>
      </c>
      <c r="O466" s="35">
        <f>((Produção!O460*PreçoLivre!O462*(1-Painel!$B$8)-O$3-O$4-O$6)*(1-Painel!$E$7)-O$5+O$6)*O$7</f>
        <v>8113639.6642314345</v>
      </c>
      <c r="P466" s="35">
        <f>((Produção!P460*PreçoLivre!P462*(1-Painel!$B$8)-P$3-P$4-P$6)*(1-Painel!$E$7)-P$5+P$6)*P$7</f>
        <v>7533815.4741225475</v>
      </c>
      <c r="Q466" s="35">
        <f>((Produção!Q460*PreçoLivre!Q462*(1-Painel!$B$8)-Q$3-Q$4-Q$6)*(1-Painel!$E$7)-Q$5+Q$6)*Q$7</f>
        <v>6576776.9541299036</v>
      </c>
      <c r="R466" s="35">
        <f>((Produção!R460*PreçoLivre!R462*(1-Painel!$B$8)-R$3-R$4-R$6)*(1-Painel!$E$7)-R$5+R$6)*R$7</f>
        <v>6322613.6587999081</v>
      </c>
      <c r="S466" s="35">
        <f>((Produção!S460*PreçoLivre!S462*(1-Painel!$B$8)-S$3-S$4-S$6)*(1-Painel!$E$7)-S$5+S$6)*S$7</f>
        <v>5552830.1506702593</v>
      </c>
      <c r="T466" s="35">
        <f>((Produção!T460*PreçoLivre!T462*(1-Painel!$B$8)-T$3-T$4-T$6)*(1-Painel!$E$7)-T$5+T$6)*T$7</f>
        <v>4986651.4950991813</v>
      </c>
      <c r="U466" s="35">
        <f>((Produção!U460*PreçoLivre!U462*(1-Painel!$B$8)-U$3-U$4-U$6)*(1-Painel!$E$7)-U$5+U$6)*U$7</f>
        <v>4505170.5969251757</v>
      </c>
      <c r="V466" s="35">
        <f>((Produção!V460*PreçoLivre!V462*(1-Painel!$B$8)-V$3-V$4-V$6)*(1-Painel!$E$7)-V$5+V$6)*V$7</f>
        <v>4083351.1198062031</v>
      </c>
    </row>
    <row r="467" spans="1:22" x14ac:dyDescent="0.25">
      <c r="A467" s="36">
        <v>458</v>
      </c>
      <c r="B467" s="35">
        <f t="shared" si="7"/>
        <v>222959143.09433961</v>
      </c>
      <c r="C467" s="35">
        <f>((Produção!C461*PreçoLivre!C463*(1-Painel!$B$8)-C$3-C$4-C$6)*(1-Painel!$E$7)-C$5+C$6)*C$7</f>
        <v>21840165.290643986</v>
      </c>
      <c r="D467" s="35">
        <f>((Produção!D461*PreçoLivre!D463*(1-Painel!$B$8)-D$3-D$4-D$6)*(1-Painel!$E$7)-D$5+D$6)*D$7</f>
        <v>20016037.700714022</v>
      </c>
      <c r="E467" s="35">
        <f>((Produção!E461*PreçoLivre!E463*(1-Painel!$B$8)-E$3-E$4-E$6)*(1-Painel!$E$7)-E$5+E$6)*E$7</f>
        <v>17199384.5857534</v>
      </c>
      <c r="F467" s="35">
        <f>((Produção!F461*PreçoLivre!F463*(1-Painel!$B$8)-F$3-F$4-F$6)*(1-Painel!$E$7)-F$5+F$6)*F$7</f>
        <v>15921080.601352047</v>
      </c>
      <c r="G467" s="35">
        <f>((Produção!G461*PreçoLivre!G463*(1-Painel!$B$8)-G$3-G$4-G$6)*(1-Painel!$E$7)-G$5+G$6)*G$7</f>
        <v>15158773.7664969</v>
      </c>
      <c r="H467" s="35">
        <f>((Produção!H461*PreçoLivre!H463*(1-Painel!$B$8)-H$3-H$4-H$6)*(1-Painel!$E$7)-H$5+H$6)*H$7</f>
        <v>13716009.778631153</v>
      </c>
      <c r="I467" s="35">
        <f>((Produção!I461*PreçoLivre!I463*(1-Painel!$B$8)-I$3-I$4-I$6)*(1-Painel!$E$7)-I$5+I$6)*I$7</f>
        <v>13105125.443517778</v>
      </c>
      <c r="J467" s="35">
        <f>((Produção!J461*PreçoLivre!J463*(1-Painel!$B$8)-J$3-J$4-J$6)*(1-Painel!$E$7)-J$5+J$6)*J$7</f>
        <v>12000400.432167104</v>
      </c>
      <c r="K467" s="35">
        <f>((Produção!K461*PreçoLivre!K463*(1-Painel!$B$8)-K$3-K$4-K$6)*(1-Painel!$E$7)-K$5+K$6)*K$7</f>
        <v>11140003.814075047</v>
      </c>
      <c r="L467" s="35">
        <f>((Produção!L461*PreçoLivre!L463*(1-Painel!$B$8)-L$3-L$4-L$6)*(1-Painel!$E$7)-L$5+L$6)*L$7</f>
        <v>10013463.078652</v>
      </c>
      <c r="M467" s="35">
        <f>((Produção!M461*PreçoLivre!M463*(1-Painel!$B$8)-M$3-M$4-M$6)*(1-Painel!$E$7)-M$5+M$6)*M$7</f>
        <v>9475700.9357842393</v>
      </c>
      <c r="N467" s="35">
        <f>((Produção!N461*PreçoLivre!N463*(1-Painel!$B$8)-N$3-N$4-N$6)*(1-Painel!$E$7)-N$5+N$6)*N$7</f>
        <v>9044134.3600084875</v>
      </c>
      <c r="O467" s="35">
        <f>((Produção!O461*PreçoLivre!O463*(1-Painel!$B$8)-O$3-O$4-O$6)*(1-Painel!$E$7)-O$5+O$6)*O$7</f>
        <v>8534436.5358708333</v>
      </c>
      <c r="P467" s="35">
        <f>((Produção!P461*PreçoLivre!P463*(1-Painel!$B$8)-P$3-P$4-P$6)*(1-Painel!$E$7)-P$5+P$6)*P$7</f>
        <v>8202263.228293905</v>
      </c>
      <c r="Q467" s="35">
        <f>((Produção!Q461*PreçoLivre!Q463*(1-Painel!$B$8)-Q$3-Q$4-Q$6)*(1-Painel!$E$7)-Q$5+Q$6)*Q$7</f>
        <v>7584794.2528233388</v>
      </c>
      <c r="R467" s="35">
        <f>((Produção!R461*PreçoLivre!R463*(1-Painel!$B$8)-R$3-R$4-R$6)*(1-Painel!$E$7)-R$5+R$6)*R$7</f>
        <v>6999692.6189249102</v>
      </c>
      <c r="S467" s="35">
        <f>((Produção!S461*PreçoLivre!S463*(1-Painel!$B$8)-S$3-S$4-S$6)*(1-Painel!$E$7)-S$5+S$6)*S$7</f>
        <v>6609843.6822444014</v>
      </c>
      <c r="T467" s="35">
        <f>((Produção!T461*PreçoLivre!T463*(1-Painel!$B$8)-T$3-T$4-T$6)*(1-Painel!$E$7)-T$5+T$6)*T$7</f>
        <v>5890237.6011093035</v>
      </c>
      <c r="U467" s="35">
        <f>((Produção!U461*PreçoLivre!U463*(1-Painel!$B$8)-U$3-U$4-U$6)*(1-Painel!$E$7)-U$5+U$6)*U$7</f>
        <v>5559255.7969883597</v>
      </c>
      <c r="V467" s="35">
        <f>((Produção!V461*PreçoLivre!V463*(1-Painel!$B$8)-V$3-V$4-V$6)*(1-Painel!$E$7)-V$5+V$6)*V$7</f>
        <v>4948339.5902884416</v>
      </c>
    </row>
    <row r="468" spans="1:22" x14ac:dyDescent="0.25">
      <c r="A468" s="36">
        <v>459</v>
      </c>
      <c r="B468" s="35">
        <f t="shared" si="7"/>
        <v>225364226.8628267</v>
      </c>
      <c r="C468" s="35">
        <f>((Produção!C462*PreçoLivre!C464*(1-Painel!$B$8)-C$3-C$4-C$6)*(1-Painel!$E$7)-C$5+C$6)*C$7</f>
        <v>22963507.983087417</v>
      </c>
      <c r="D468" s="35">
        <f>((Produção!D462*PreçoLivre!D464*(1-Painel!$B$8)-D$3-D$4-D$6)*(1-Painel!$E$7)-D$5+D$6)*D$7</f>
        <v>20818090.143153496</v>
      </c>
      <c r="E468" s="35">
        <f>((Produção!E462*PreçoLivre!E464*(1-Painel!$B$8)-E$3-E$4-E$6)*(1-Painel!$E$7)-E$5+E$6)*E$7</f>
        <v>18339028.553035893</v>
      </c>
      <c r="F468" s="35">
        <f>((Produção!F462*PreçoLivre!F464*(1-Painel!$B$8)-F$3-F$4-F$6)*(1-Painel!$E$7)-F$5+F$6)*F$7</f>
        <v>16165290.398475459</v>
      </c>
      <c r="G468" s="35">
        <f>((Produção!G462*PreçoLivre!G464*(1-Painel!$B$8)-G$3-G$4-G$6)*(1-Painel!$E$7)-G$5+G$6)*G$7</f>
        <v>14974049.888914717</v>
      </c>
      <c r="H468" s="35">
        <f>((Produção!H462*PreçoLivre!H464*(1-Painel!$B$8)-H$3-H$4-H$6)*(1-Painel!$E$7)-H$5+H$6)*H$7</f>
        <v>13948653.921924936</v>
      </c>
      <c r="I468" s="35">
        <f>((Produção!I462*PreçoLivre!I464*(1-Painel!$B$8)-I$3-I$4-I$6)*(1-Painel!$E$7)-I$5+I$6)*I$7</f>
        <v>12253302.437442683</v>
      </c>
      <c r="J468" s="35">
        <f>((Produção!J462*PreçoLivre!J464*(1-Painel!$B$8)-J$3-J$4-J$6)*(1-Painel!$E$7)-J$5+J$6)*J$7</f>
        <v>11833802.55053113</v>
      </c>
      <c r="K468" s="35">
        <f>((Produção!K462*PreçoLivre!K464*(1-Painel!$B$8)-K$3-K$4-K$6)*(1-Painel!$E$7)-K$5+K$6)*K$7</f>
        <v>11080861.110480046</v>
      </c>
      <c r="L468" s="35">
        <f>((Produção!L462*PreçoLivre!L464*(1-Painel!$B$8)-L$3-L$4-L$6)*(1-Painel!$E$7)-L$5+L$6)*L$7</f>
        <v>10461528.200060768</v>
      </c>
      <c r="M468" s="35">
        <f>((Produção!M462*PreçoLivre!M464*(1-Painel!$B$8)-M$3-M$4-M$6)*(1-Painel!$E$7)-M$5+M$6)*M$7</f>
        <v>9442920.8789300099</v>
      </c>
      <c r="N468" s="35">
        <f>((Produção!N462*PreçoLivre!N464*(1-Painel!$B$8)-N$3-N$4-N$6)*(1-Painel!$E$7)-N$5+N$6)*N$7</f>
        <v>8998307.2362620402</v>
      </c>
      <c r="O468" s="35">
        <f>((Produção!O462*PreçoLivre!O464*(1-Painel!$B$8)-O$3-O$4-O$6)*(1-Painel!$E$7)-O$5+O$6)*O$7</f>
        <v>8139540.6897370731</v>
      </c>
      <c r="P468" s="35">
        <f>((Produção!P462*PreçoLivre!P464*(1-Painel!$B$8)-P$3-P$4-P$6)*(1-Painel!$E$7)-P$5+P$6)*P$7</f>
        <v>7768563.5339221852</v>
      </c>
      <c r="Q468" s="35">
        <f>((Produção!Q462*PreçoLivre!Q464*(1-Painel!$B$8)-Q$3-Q$4-Q$6)*(1-Painel!$E$7)-Q$5+Q$6)*Q$7</f>
        <v>7467951.1267901426</v>
      </c>
      <c r="R468" s="35">
        <f>((Produção!R462*PreçoLivre!R464*(1-Painel!$B$8)-R$3-R$4-R$6)*(1-Painel!$E$7)-R$5+R$6)*R$7</f>
        <v>7024772.0679270113</v>
      </c>
      <c r="S468" s="35">
        <f>((Produção!S462*PreçoLivre!S464*(1-Painel!$B$8)-S$3-S$4-S$6)*(1-Painel!$E$7)-S$5+S$6)*S$7</f>
        <v>6663857.3876733119</v>
      </c>
      <c r="T468" s="35">
        <f>((Produção!T462*PreçoLivre!T464*(1-Painel!$B$8)-T$3-T$4-T$6)*(1-Painel!$E$7)-T$5+T$6)*T$7</f>
        <v>5984289.3239125451</v>
      </c>
      <c r="U468" s="35">
        <f>((Produção!U462*PreçoLivre!U464*(1-Painel!$B$8)-U$3-U$4-U$6)*(1-Painel!$E$7)-U$5+U$6)*U$7</f>
        <v>5762543.005054743</v>
      </c>
      <c r="V468" s="35">
        <f>((Produção!V462*PreçoLivre!V464*(1-Painel!$B$8)-V$3-V$4-V$6)*(1-Painel!$E$7)-V$5+V$6)*V$7</f>
        <v>5273366.4255110994</v>
      </c>
    </row>
    <row r="469" spans="1:22" x14ac:dyDescent="0.25">
      <c r="A469" s="36">
        <v>460</v>
      </c>
      <c r="B469" s="35">
        <f t="shared" si="7"/>
        <v>225465114.4870095</v>
      </c>
      <c r="C469" s="35">
        <f>((Produção!C463*PreçoLivre!C465*(1-Painel!$B$8)-C$3-C$4-C$6)*(1-Painel!$E$7)-C$5+C$6)*C$7</f>
        <v>22453602.699743472</v>
      </c>
      <c r="D469" s="35">
        <f>((Produção!D463*PreçoLivre!D465*(1-Painel!$B$8)-D$3-D$4-D$6)*(1-Painel!$E$7)-D$5+D$6)*D$7</f>
        <v>19899340.746029519</v>
      </c>
      <c r="E469" s="35">
        <f>((Produção!E463*PreçoLivre!E465*(1-Painel!$B$8)-E$3-E$4-E$6)*(1-Painel!$E$7)-E$5+E$6)*E$7</f>
        <v>19025219.687874246</v>
      </c>
      <c r="F469" s="35">
        <f>((Produção!F463*PreçoLivre!F465*(1-Painel!$B$8)-F$3-F$4-F$6)*(1-Painel!$E$7)-F$5+F$6)*F$7</f>
        <v>17258838.17471154</v>
      </c>
      <c r="G469" s="35">
        <f>((Produção!G463*PreçoLivre!G465*(1-Painel!$B$8)-G$3-G$4-G$6)*(1-Painel!$E$7)-G$5+G$6)*G$7</f>
        <v>16069680.851343883</v>
      </c>
      <c r="H469" s="35">
        <f>((Produção!H463*PreçoLivre!H465*(1-Painel!$B$8)-H$3-H$4-H$6)*(1-Painel!$E$7)-H$5+H$6)*H$7</f>
        <v>14033864.143306905</v>
      </c>
      <c r="I469" s="35">
        <f>((Produção!I463*PreçoLivre!I465*(1-Painel!$B$8)-I$3-I$4-I$6)*(1-Painel!$E$7)-I$5+I$6)*I$7</f>
        <v>13322320.112370044</v>
      </c>
      <c r="J469" s="35">
        <f>((Produção!J463*PreçoLivre!J465*(1-Painel!$B$8)-J$3-J$4-J$6)*(1-Painel!$E$7)-J$5+J$6)*J$7</f>
        <v>12170443.453029543</v>
      </c>
      <c r="K469" s="35">
        <f>((Produção!K463*PreçoLivre!K465*(1-Painel!$B$8)-K$3-K$4-K$6)*(1-Painel!$E$7)-K$5+K$6)*K$7</f>
        <v>11478346.156963</v>
      </c>
      <c r="L469" s="35">
        <f>((Produção!L463*PreçoLivre!L465*(1-Painel!$B$8)-L$3-L$4-L$6)*(1-Painel!$E$7)-L$5+L$6)*L$7</f>
        <v>10071606.088519864</v>
      </c>
      <c r="M469" s="35">
        <f>((Produção!M463*PreçoLivre!M465*(1-Painel!$B$8)-M$3-M$4-M$6)*(1-Painel!$E$7)-M$5+M$6)*M$7</f>
        <v>9378553.3369178809</v>
      </c>
      <c r="N469" s="35">
        <f>((Produção!N463*PreçoLivre!N465*(1-Painel!$B$8)-N$3-N$4-N$6)*(1-Painel!$E$7)-N$5+N$6)*N$7</f>
        <v>8582320.7258772403</v>
      </c>
      <c r="O469" s="35">
        <f>((Produção!O463*PreçoLivre!O465*(1-Painel!$B$8)-O$3-O$4-O$6)*(1-Painel!$E$7)-O$5+O$6)*O$7</f>
        <v>8079233.6667080782</v>
      </c>
      <c r="P469" s="35">
        <f>((Produção!P463*PreçoLivre!P465*(1-Painel!$B$8)-P$3-P$4-P$6)*(1-Painel!$E$7)-P$5+P$6)*P$7</f>
        <v>7319279.770845877</v>
      </c>
      <c r="Q469" s="35">
        <f>((Produção!Q463*PreçoLivre!Q465*(1-Painel!$B$8)-Q$3-Q$4-Q$6)*(1-Painel!$E$7)-Q$5+Q$6)*Q$7</f>
        <v>6708297.5753956391</v>
      </c>
      <c r="R469" s="35">
        <f>((Produção!R463*PreçoLivre!R465*(1-Painel!$B$8)-R$3-R$4-R$6)*(1-Painel!$E$7)-R$5+R$6)*R$7</f>
        <v>6619448.1935892999</v>
      </c>
      <c r="S469" s="35">
        <f>((Produção!S463*PreçoLivre!S465*(1-Painel!$B$8)-S$3-S$4-S$6)*(1-Painel!$E$7)-S$5+S$6)*S$7</f>
        <v>6368033.9819511641</v>
      </c>
      <c r="T469" s="35">
        <f>((Produção!T463*PreçoLivre!T465*(1-Painel!$B$8)-T$3-T$4-T$6)*(1-Painel!$E$7)-T$5+T$6)*T$7</f>
        <v>6008698.8870890038</v>
      </c>
      <c r="U469" s="35">
        <f>((Produção!U463*PreçoLivre!U465*(1-Painel!$B$8)-U$3-U$4-U$6)*(1-Painel!$E$7)-U$5+U$6)*U$7</f>
        <v>5659428.7940940354</v>
      </c>
      <c r="V469" s="35">
        <f>((Produção!V463*PreçoLivre!V465*(1-Painel!$B$8)-V$3-V$4-V$6)*(1-Painel!$E$7)-V$5+V$6)*V$7</f>
        <v>4958557.4406492319</v>
      </c>
    </row>
    <row r="470" spans="1:22" x14ac:dyDescent="0.25">
      <c r="A470" s="36">
        <v>461</v>
      </c>
      <c r="B470" s="35">
        <f t="shared" si="7"/>
        <v>210071543.61343107</v>
      </c>
      <c r="C470" s="35">
        <f>((Produção!C464*PreçoLivre!C466*(1-Painel!$B$8)-C$3-C$4-C$6)*(1-Painel!$E$7)-C$5+C$6)*C$7</f>
        <v>21496545.05074124</v>
      </c>
      <c r="D470" s="35">
        <f>((Produção!D464*PreçoLivre!D466*(1-Painel!$B$8)-D$3-D$4-D$6)*(1-Painel!$E$7)-D$5+D$6)*D$7</f>
        <v>19621898.212548766</v>
      </c>
      <c r="E470" s="35">
        <f>((Produção!E464*PreçoLivre!E466*(1-Painel!$B$8)-E$3-E$4-E$6)*(1-Painel!$E$7)-E$5+E$6)*E$7</f>
        <v>17168887.640265357</v>
      </c>
      <c r="F470" s="35">
        <f>((Produção!F464*PreçoLivre!F466*(1-Painel!$B$8)-F$3-F$4-F$6)*(1-Painel!$E$7)-F$5+F$6)*F$7</f>
        <v>16003555.334221711</v>
      </c>
      <c r="G470" s="35">
        <f>((Produção!G464*PreçoLivre!G466*(1-Painel!$B$8)-G$3-G$4-G$6)*(1-Painel!$E$7)-G$5+G$6)*G$7</f>
        <v>15942889.83787499</v>
      </c>
      <c r="H470" s="35">
        <f>((Produção!H464*PreçoLivre!H466*(1-Painel!$B$8)-H$3-H$4-H$6)*(1-Painel!$E$7)-H$5+H$6)*H$7</f>
        <v>13646819.462350789</v>
      </c>
      <c r="I470" s="35">
        <f>((Produção!I464*PreçoLivre!I466*(1-Painel!$B$8)-I$3-I$4-I$6)*(1-Painel!$E$7)-I$5+I$6)*I$7</f>
        <v>12862485.56428547</v>
      </c>
      <c r="J470" s="35">
        <f>((Produção!J464*PreçoLivre!J466*(1-Painel!$B$8)-J$3-J$4-J$6)*(1-Painel!$E$7)-J$5+J$6)*J$7</f>
        <v>11242940.889709976</v>
      </c>
      <c r="K470" s="35">
        <f>((Produção!K464*PreçoLivre!K466*(1-Painel!$B$8)-K$3-K$4-K$6)*(1-Painel!$E$7)-K$5+K$6)*K$7</f>
        <v>10455754.403197452</v>
      </c>
      <c r="L470" s="35">
        <f>((Produção!L464*PreçoLivre!L466*(1-Painel!$B$8)-L$3-L$4-L$6)*(1-Painel!$E$7)-L$5+L$6)*L$7</f>
        <v>10032420.515973911</v>
      </c>
      <c r="M470" s="35">
        <f>((Produção!M464*PreçoLivre!M466*(1-Painel!$B$8)-M$3-M$4-M$6)*(1-Painel!$E$7)-M$5+M$6)*M$7</f>
        <v>8909044.3161233366</v>
      </c>
      <c r="N470" s="35">
        <f>((Produção!N464*PreçoLivre!N466*(1-Painel!$B$8)-N$3-N$4-N$6)*(1-Painel!$E$7)-N$5+N$6)*N$7</f>
        <v>8368492.7740406794</v>
      </c>
      <c r="O470" s="35">
        <f>((Produção!O464*PreçoLivre!O466*(1-Painel!$B$8)-O$3-O$4-O$6)*(1-Painel!$E$7)-O$5+O$6)*O$7</f>
        <v>8017656.0938670654</v>
      </c>
      <c r="P470" s="35">
        <f>((Produção!P464*PreçoLivre!P466*(1-Painel!$B$8)-P$3-P$4-P$6)*(1-Painel!$E$7)-P$5+P$6)*P$7</f>
        <v>7238140.3134302357</v>
      </c>
      <c r="Q470" s="35">
        <f>((Produção!Q464*PreçoLivre!Q466*(1-Painel!$B$8)-Q$3-Q$4-Q$6)*(1-Painel!$E$7)-Q$5+Q$6)*Q$7</f>
        <v>6465504.3535380177</v>
      </c>
      <c r="R470" s="35">
        <f>((Produção!R464*PreçoLivre!R466*(1-Painel!$B$8)-R$3-R$4-R$6)*(1-Painel!$E$7)-R$5+R$6)*R$7</f>
        <v>5436603.2095591323</v>
      </c>
      <c r="S470" s="35">
        <f>((Produção!S464*PreçoLivre!S466*(1-Painel!$B$8)-S$3-S$4-S$6)*(1-Painel!$E$7)-S$5+S$6)*S$7</f>
        <v>4985510.467242144</v>
      </c>
      <c r="T470" s="35">
        <f>((Produção!T464*PreçoLivre!T466*(1-Painel!$B$8)-T$3-T$4-T$6)*(1-Painel!$E$7)-T$5+T$6)*T$7</f>
        <v>4495522.0983522926</v>
      </c>
      <c r="U470" s="35">
        <f>((Produção!U464*PreçoLivre!U466*(1-Painel!$B$8)-U$3-U$4-U$6)*(1-Painel!$E$7)-U$5+U$6)*U$7</f>
        <v>4031077.1864064517</v>
      </c>
      <c r="V470" s="35">
        <f>((Produção!V464*PreçoLivre!V466*(1-Painel!$B$8)-V$3-V$4-V$6)*(1-Painel!$E$7)-V$5+V$6)*V$7</f>
        <v>3649795.8897020505</v>
      </c>
    </row>
    <row r="471" spans="1:22" x14ac:dyDescent="0.25">
      <c r="A471" s="36">
        <v>462</v>
      </c>
      <c r="B471" s="35">
        <f t="shared" si="7"/>
        <v>242459138.62615851</v>
      </c>
      <c r="C471" s="35">
        <f>((Produção!C465*PreçoLivre!C467*(1-Painel!$B$8)-C$3-C$4-C$6)*(1-Painel!$E$7)-C$5+C$6)*C$7</f>
        <v>23425985.968357451</v>
      </c>
      <c r="D471" s="35">
        <f>((Produção!D465*PreçoLivre!D467*(1-Painel!$B$8)-D$3-D$4-D$6)*(1-Painel!$E$7)-D$5+D$6)*D$7</f>
        <v>22637236.288694263</v>
      </c>
      <c r="E471" s="35">
        <f>((Produção!E465*PreçoLivre!E467*(1-Painel!$B$8)-E$3-E$4-E$6)*(1-Painel!$E$7)-E$5+E$6)*E$7</f>
        <v>20090150.933084391</v>
      </c>
      <c r="F471" s="35">
        <f>((Produção!F465*PreçoLivre!F467*(1-Painel!$B$8)-F$3-F$4-F$6)*(1-Painel!$E$7)-F$5+F$6)*F$7</f>
        <v>18524885.468349256</v>
      </c>
      <c r="G471" s="35">
        <f>((Produção!G465*PreçoLivre!G467*(1-Painel!$B$8)-G$3-G$4-G$6)*(1-Painel!$E$7)-G$5+G$6)*G$7</f>
        <v>16680806.240070315</v>
      </c>
      <c r="H471" s="35">
        <f>((Produção!H465*PreçoLivre!H467*(1-Painel!$B$8)-H$3-H$4-H$6)*(1-Painel!$E$7)-H$5+H$6)*H$7</f>
        <v>15886679.310394105</v>
      </c>
      <c r="I471" s="35">
        <f>((Produção!I465*PreçoLivre!I467*(1-Painel!$B$8)-I$3-I$4-I$6)*(1-Painel!$E$7)-I$5+I$6)*I$7</f>
        <v>14831608.675268438</v>
      </c>
      <c r="J471" s="35">
        <f>((Produção!J465*PreçoLivre!J467*(1-Painel!$B$8)-J$3-J$4-J$6)*(1-Painel!$E$7)-J$5+J$6)*J$7</f>
        <v>13203428.387805061</v>
      </c>
      <c r="K471" s="35">
        <f>((Produção!K465*PreçoLivre!K467*(1-Painel!$B$8)-K$3-K$4-K$6)*(1-Painel!$E$7)-K$5+K$6)*K$7</f>
        <v>11998966.183886914</v>
      </c>
      <c r="L471" s="35">
        <f>((Produção!L465*PreçoLivre!L467*(1-Painel!$B$8)-L$3-L$4-L$6)*(1-Painel!$E$7)-L$5+L$6)*L$7</f>
        <v>12177499.825901188</v>
      </c>
      <c r="M471" s="35">
        <f>((Produção!M465*PreçoLivre!M467*(1-Painel!$B$8)-M$3-M$4-M$6)*(1-Painel!$E$7)-M$5+M$6)*M$7</f>
        <v>10476515.459730273</v>
      </c>
      <c r="N471" s="35">
        <f>((Produção!N465*PreçoLivre!N467*(1-Painel!$B$8)-N$3-N$4-N$6)*(1-Painel!$E$7)-N$5+N$6)*N$7</f>
        <v>9194054.1304881126</v>
      </c>
      <c r="O471" s="35">
        <f>((Produção!O465*PreçoLivre!O467*(1-Painel!$B$8)-O$3-O$4-O$6)*(1-Painel!$E$7)-O$5+O$6)*O$7</f>
        <v>8595491.8791964427</v>
      </c>
      <c r="P471" s="35">
        <f>((Produção!P465*PreçoLivre!P467*(1-Painel!$B$8)-P$3-P$4-P$6)*(1-Painel!$E$7)-P$5+P$6)*P$7</f>
        <v>8036677.2539537549</v>
      </c>
      <c r="Q471" s="35">
        <f>((Produção!Q465*PreçoLivre!Q467*(1-Painel!$B$8)-Q$3-Q$4-Q$6)*(1-Painel!$E$7)-Q$5+Q$6)*Q$7</f>
        <v>7480520.0205342676</v>
      </c>
      <c r="R471" s="35">
        <f>((Produção!R465*PreçoLivre!R467*(1-Painel!$B$8)-R$3-R$4-R$6)*(1-Painel!$E$7)-R$5+R$6)*R$7</f>
        <v>6782345.2915599467</v>
      </c>
      <c r="S471" s="35">
        <f>((Produção!S465*PreçoLivre!S467*(1-Painel!$B$8)-S$3-S$4-S$6)*(1-Painel!$E$7)-S$5+S$6)*S$7</f>
        <v>6109768.4944721656</v>
      </c>
      <c r="T471" s="35">
        <f>((Produção!T465*PreçoLivre!T467*(1-Painel!$B$8)-T$3-T$4-T$6)*(1-Painel!$E$7)-T$5+T$6)*T$7</f>
        <v>5873339.454325459</v>
      </c>
      <c r="U471" s="35">
        <f>((Produção!U465*PreçoLivre!U467*(1-Painel!$B$8)-U$3-U$4-U$6)*(1-Painel!$E$7)-U$5+U$6)*U$7</f>
        <v>5383463.9323033961</v>
      </c>
      <c r="V471" s="35">
        <f>((Produção!V465*PreçoLivre!V467*(1-Painel!$B$8)-V$3-V$4-V$6)*(1-Painel!$E$7)-V$5+V$6)*V$7</f>
        <v>5069715.4277832843</v>
      </c>
    </row>
    <row r="472" spans="1:22" x14ac:dyDescent="0.25">
      <c r="A472" s="36">
        <v>463</v>
      </c>
      <c r="B472" s="35">
        <f t="shared" si="7"/>
        <v>219042618.76188365</v>
      </c>
      <c r="C472" s="35">
        <f>((Produção!C466*PreçoLivre!C468*(1-Painel!$B$8)-C$3-C$4-C$6)*(1-Painel!$E$7)-C$5+C$6)*C$7</f>
        <v>22762265.656335924</v>
      </c>
      <c r="D472" s="35">
        <f>((Produção!D466*PreçoLivre!D468*(1-Painel!$B$8)-D$3-D$4-D$6)*(1-Painel!$E$7)-D$5+D$6)*D$7</f>
        <v>21140070.689934224</v>
      </c>
      <c r="E472" s="35">
        <f>((Produção!E466*PreçoLivre!E468*(1-Painel!$B$8)-E$3-E$4-E$6)*(1-Painel!$E$7)-E$5+E$6)*E$7</f>
        <v>20303040.580777984</v>
      </c>
      <c r="F472" s="35">
        <f>((Produção!F466*PreçoLivre!F468*(1-Painel!$B$8)-F$3-F$4-F$6)*(1-Painel!$E$7)-F$5+F$6)*F$7</f>
        <v>17293798.234921686</v>
      </c>
      <c r="G472" s="35">
        <f>((Produção!G466*PreçoLivre!G468*(1-Painel!$B$8)-G$3-G$4-G$6)*(1-Painel!$E$7)-G$5+G$6)*G$7</f>
        <v>15450663.091901468</v>
      </c>
      <c r="H472" s="35">
        <f>((Produção!H466*PreçoLivre!H468*(1-Painel!$B$8)-H$3-H$4-H$6)*(1-Painel!$E$7)-H$5+H$6)*H$7</f>
        <v>13364530.241736347</v>
      </c>
      <c r="I472" s="35">
        <f>((Produção!I466*PreçoLivre!I468*(1-Painel!$B$8)-I$3-I$4-I$6)*(1-Painel!$E$7)-I$5+I$6)*I$7</f>
        <v>12175969.009253591</v>
      </c>
      <c r="J472" s="35">
        <f>((Produção!J466*PreçoLivre!J468*(1-Painel!$B$8)-J$3-J$4-J$6)*(1-Painel!$E$7)-J$5+J$6)*J$7</f>
        <v>11790260.977724792</v>
      </c>
      <c r="K472" s="35">
        <f>((Produção!K466*PreçoLivre!K468*(1-Painel!$B$8)-K$3-K$4-K$6)*(1-Painel!$E$7)-K$5+K$6)*K$7</f>
        <v>10784992.28760187</v>
      </c>
      <c r="L472" s="35">
        <f>((Produção!L466*PreçoLivre!L468*(1-Painel!$B$8)-L$3-L$4-L$6)*(1-Painel!$E$7)-L$5+L$6)*L$7</f>
        <v>9758592.1199312359</v>
      </c>
      <c r="M472" s="35">
        <f>((Produção!M466*PreçoLivre!M468*(1-Painel!$B$8)-M$3-M$4-M$6)*(1-Painel!$E$7)-M$5+M$6)*M$7</f>
        <v>8909793.1156028546</v>
      </c>
      <c r="N472" s="35">
        <f>((Produção!N466*PreçoLivre!N468*(1-Painel!$B$8)-N$3-N$4-N$6)*(1-Painel!$E$7)-N$5+N$6)*N$7</f>
        <v>8210193.305388541</v>
      </c>
      <c r="O472" s="35">
        <f>((Produção!O466*PreçoLivre!O468*(1-Painel!$B$8)-O$3-O$4-O$6)*(1-Painel!$E$7)-O$5+O$6)*O$7</f>
        <v>7846789.7058436498</v>
      </c>
      <c r="P472" s="35">
        <f>((Produção!P466*PreçoLivre!P468*(1-Painel!$B$8)-P$3-P$4-P$6)*(1-Painel!$E$7)-P$5+P$6)*P$7</f>
        <v>7279018.4222508706</v>
      </c>
      <c r="Q472" s="35">
        <f>((Produção!Q466*PreçoLivre!Q468*(1-Painel!$B$8)-Q$3-Q$4-Q$6)*(1-Painel!$E$7)-Q$5+Q$6)*Q$7</f>
        <v>6487079.8195779463</v>
      </c>
      <c r="R472" s="35">
        <f>((Produção!R466*PreçoLivre!R468*(1-Painel!$B$8)-R$3-R$4-R$6)*(1-Painel!$E$7)-R$5+R$6)*R$7</f>
        <v>5923642.6517710546</v>
      </c>
      <c r="S472" s="35">
        <f>((Produção!S466*PreçoLivre!S468*(1-Painel!$B$8)-S$3-S$4-S$6)*(1-Painel!$E$7)-S$5+S$6)*S$7</f>
        <v>5783431.4042102611</v>
      </c>
      <c r="T472" s="35">
        <f>((Produção!T466*PreçoLivre!T468*(1-Painel!$B$8)-T$3-T$4-T$6)*(1-Painel!$E$7)-T$5+T$6)*T$7</f>
        <v>4929714.6351591991</v>
      </c>
      <c r="U472" s="35">
        <f>((Produção!U466*PreçoLivre!U468*(1-Painel!$B$8)-U$3-U$4-U$6)*(1-Painel!$E$7)-U$5+U$6)*U$7</f>
        <v>4613425.0530432332</v>
      </c>
      <c r="V472" s="35">
        <f>((Produção!V466*PreçoLivre!V468*(1-Painel!$B$8)-V$3-V$4-V$6)*(1-Painel!$E$7)-V$5+V$6)*V$7</f>
        <v>4235347.7589168958</v>
      </c>
    </row>
    <row r="473" spans="1:22" x14ac:dyDescent="0.25">
      <c r="A473" s="36">
        <v>464</v>
      </c>
      <c r="B473" s="35">
        <f t="shared" si="7"/>
        <v>228715234.73323199</v>
      </c>
      <c r="C473" s="35">
        <f>((Produção!C467*PreçoLivre!C469*(1-Painel!$B$8)-C$3-C$4-C$6)*(1-Painel!$E$7)-C$5+C$6)*C$7</f>
        <v>23715560.437670141</v>
      </c>
      <c r="D473" s="35">
        <f>((Produção!D467*PreçoLivre!D469*(1-Painel!$B$8)-D$3-D$4-D$6)*(1-Painel!$E$7)-D$5+D$6)*D$7</f>
        <v>22087821.470143571</v>
      </c>
      <c r="E473" s="35">
        <f>((Produção!E467*PreçoLivre!E469*(1-Painel!$B$8)-E$3-E$4-E$6)*(1-Painel!$E$7)-E$5+E$6)*E$7</f>
        <v>19713210.322832361</v>
      </c>
      <c r="F473" s="35">
        <f>((Produção!F467*PreçoLivre!F469*(1-Painel!$B$8)-F$3-F$4-F$6)*(1-Painel!$E$7)-F$5+F$6)*F$7</f>
        <v>18335804.503026918</v>
      </c>
      <c r="G473" s="35">
        <f>((Produção!G467*PreçoLivre!G469*(1-Painel!$B$8)-G$3-G$4-G$6)*(1-Painel!$E$7)-G$5+G$6)*G$7</f>
        <v>16382711.154235212</v>
      </c>
      <c r="H473" s="35">
        <f>((Produção!H467*PreçoLivre!H469*(1-Painel!$B$8)-H$3-H$4-H$6)*(1-Painel!$E$7)-H$5+H$6)*H$7</f>
        <v>14872992.084330171</v>
      </c>
      <c r="I473" s="35">
        <f>((Produção!I467*PreçoLivre!I469*(1-Painel!$B$8)-I$3-I$4-I$6)*(1-Painel!$E$7)-I$5+I$6)*I$7</f>
        <v>14196162.00748192</v>
      </c>
      <c r="J473" s="35">
        <f>((Produção!J467*PreçoLivre!J469*(1-Painel!$B$8)-J$3-J$4-J$6)*(1-Painel!$E$7)-J$5+J$6)*J$7</f>
        <v>12484915.660376573</v>
      </c>
      <c r="K473" s="35">
        <f>((Produção!K467*PreçoLivre!K469*(1-Painel!$B$8)-K$3-K$4-K$6)*(1-Painel!$E$7)-K$5+K$6)*K$7</f>
        <v>11120412.191185728</v>
      </c>
      <c r="L473" s="35">
        <f>((Produção!L467*PreçoLivre!L469*(1-Painel!$B$8)-L$3-L$4-L$6)*(1-Painel!$E$7)-L$5+L$6)*L$7</f>
        <v>10134052.916655041</v>
      </c>
      <c r="M473" s="35">
        <f>((Produção!M467*PreçoLivre!M469*(1-Painel!$B$8)-M$3-M$4-M$6)*(1-Painel!$E$7)-M$5+M$6)*M$7</f>
        <v>9585931.8821649589</v>
      </c>
      <c r="N473" s="35">
        <f>((Produção!N467*PreçoLivre!N469*(1-Painel!$B$8)-N$3-N$4-N$6)*(1-Painel!$E$7)-N$5+N$6)*N$7</f>
        <v>9123217.3787606079</v>
      </c>
      <c r="O473" s="35">
        <f>((Produção!O467*PreçoLivre!O469*(1-Painel!$B$8)-O$3-O$4-O$6)*(1-Painel!$E$7)-O$5+O$6)*O$7</f>
        <v>8021289.8392193662</v>
      </c>
      <c r="P473" s="35">
        <f>((Produção!P467*PreçoLivre!P469*(1-Painel!$B$8)-P$3-P$4-P$6)*(1-Painel!$E$7)-P$5+P$6)*P$7</f>
        <v>7221277.5976877091</v>
      </c>
      <c r="Q473" s="35">
        <f>((Produção!Q467*PreçoLivre!Q469*(1-Painel!$B$8)-Q$3-Q$4-Q$6)*(1-Painel!$E$7)-Q$5+Q$6)*Q$7</f>
        <v>6263750.1144151241</v>
      </c>
      <c r="R473" s="35">
        <f>((Produção!R467*PreçoLivre!R469*(1-Painel!$B$8)-R$3-R$4-R$6)*(1-Painel!$E$7)-R$5+R$6)*R$7</f>
        <v>5931215.698590152</v>
      </c>
      <c r="S473" s="35">
        <f>((Produção!S467*PreçoLivre!S469*(1-Painel!$B$8)-S$3-S$4-S$6)*(1-Painel!$E$7)-S$5+S$6)*S$7</f>
        <v>5808091.3088510372</v>
      </c>
      <c r="T473" s="35">
        <f>((Produção!T467*PreçoLivre!T469*(1-Painel!$B$8)-T$3-T$4-T$6)*(1-Painel!$E$7)-T$5+T$6)*T$7</f>
        <v>4947657.0095556639</v>
      </c>
      <c r="U473" s="35">
        <f>((Produção!U467*PreçoLivre!U469*(1-Painel!$B$8)-U$3-U$4-U$6)*(1-Painel!$E$7)-U$5+U$6)*U$7</f>
        <v>4496747.10324929</v>
      </c>
      <c r="V473" s="35">
        <f>((Produção!V467*PreçoLivre!V469*(1-Painel!$B$8)-V$3-V$4-V$6)*(1-Painel!$E$7)-V$5+V$6)*V$7</f>
        <v>4272414.0528004197</v>
      </c>
    </row>
    <row r="474" spans="1:22" x14ac:dyDescent="0.25">
      <c r="A474" s="36">
        <v>465</v>
      </c>
      <c r="B474" s="35">
        <f t="shared" si="7"/>
        <v>252702304.27504095</v>
      </c>
      <c r="C474" s="35">
        <f>((Produção!C468*PreçoLivre!C470*(1-Painel!$B$8)-C$3-C$4-C$6)*(1-Painel!$E$7)-C$5+C$6)*C$7</f>
        <v>22468032.955579646</v>
      </c>
      <c r="D474" s="35">
        <f>((Produção!D468*PreçoLivre!D470*(1-Painel!$B$8)-D$3-D$4-D$6)*(1-Painel!$E$7)-D$5+D$6)*D$7</f>
        <v>19777591.021821536</v>
      </c>
      <c r="E474" s="35">
        <f>((Produção!E468*PreçoLivre!E470*(1-Painel!$B$8)-E$3-E$4-E$6)*(1-Painel!$E$7)-E$5+E$6)*E$7</f>
        <v>19329500.041192323</v>
      </c>
      <c r="F474" s="35">
        <f>((Produção!F468*PreçoLivre!F470*(1-Painel!$B$8)-F$3-F$4-F$6)*(1-Painel!$E$7)-F$5+F$6)*F$7</f>
        <v>18058942.767051477</v>
      </c>
      <c r="G474" s="35">
        <f>((Produção!G468*PreçoLivre!G470*(1-Painel!$B$8)-G$3-G$4-G$6)*(1-Painel!$E$7)-G$5+G$6)*G$7</f>
        <v>17765960.685607132</v>
      </c>
      <c r="H474" s="35">
        <f>((Produção!H468*PreçoLivre!H470*(1-Painel!$B$8)-H$3-H$4-H$6)*(1-Painel!$E$7)-H$5+H$6)*H$7</f>
        <v>16631453.076592812</v>
      </c>
      <c r="I474" s="35">
        <f>((Produção!I468*PreçoLivre!I470*(1-Painel!$B$8)-I$3-I$4-I$6)*(1-Painel!$E$7)-I$5+I$6)*I$7</f>
        <v>16552546.489675518</v>
      </c>
      <c r="J474" s="35">
        <f>((Produção!J468*PreçoLivre!J470*(1-Painel!$B$8)-J$3-J$4-J$6)*(1-Painel!$E$7)-J$5+J$6)*J$7</f>
        <v>15400079.364787562</v>
      </c>
      <c r="K474" s="35">
        <f>((Produção!K468*PreçoLivre!K470*(1-Painel!$B$8)-K$3-K$4-K$6)*(1-Painel!$E$7)-K$5+K$6)*K$7</f>
        <v>13823496.272412427</v>
      </c>
      <c r="L474" s="35">
        <f>((Produção!L468*PreçoLivre!L470*(1-Painel!$B$8)-L$3-L$4-L$6)*(1-Painel!$E$7)-L$5+L$6)*L$7</f>
        <v>13040633.396479981</v>
      </c>
      <c r="M474" s="35">
        <f>((Produção!M468*PreçoLivre!M470*(1-Painel!$B$8)-M$3-M$4-M$6)*(1-Painel!$E$7)-M$5+M$6)*M$7</f>
        <v>12103658.132172164</v>
      </c>
      <c r="N474" s="35">
        <f>((Produção!N468*PreçoLivre!N470*(1-Painel!$B$8)-N$3-N$4-N$6)*(1-Painel!$E$7)-N$5+N$6)*N$7</f>
        <v>10814271.417863263</v>
      </c>
      <c r="O474" s="35">
        <f>((Produção!O468*PreçoLivre!O470*(1-Painel!$B$8)-O$3-O$4-O$6)*(1-Painel!$E$7)-O$5+O$6)*O$7</f>
        <v>9767274.4632536955</v>
      </c>
      <c r="P474" s="35">
        <f>((Produção!P468*PreçoLivre!P470*(1-Painel!$B$8)-P$3-P$4-P$6)*(1-Painel!$E$7)-P$5+P$6)*P$7</f>
        <v>8504871.1658189408</v>
      </c>
      <c r="Q474" s="35">
        <f>((Produção!Q468*PreçoLivre!Q470*(1-Painel!$B$8)-Q$3-Q$4-Q$6)*(1-Painel!$E$7)-Q$5+Q$6)*Q$7</f>
        <v>7928027.3540683957</v>
      </c>
      <c r="R474" s="35">
        <f>((Produção!R468*PreçoLivre!R470*(1-Painel!$B$8)-R$3-R$4-R$6)*(1-Painel!$E$7)-R$5+R$6)*R$7</f>
        <v>7384627.838805886</v>
      </c>
      <c r="S474" s="35">
        <f>((Produção!S468*PreçoLivre!S470*(1-Painel!$B$8)-S$3-S$4-S$6)*(1-Painel!$E$7)-S$5+S$6)*S$7</f>
        <v>6625575.3471844699</v>
      </c>
      <c r="T474" s="35">
        <f>((Produção!T468*PreçoLivre!T470*(1-Painel!$B$8)-T$3-T$4-T$6)*(1-Painel!$E$7)-T$5+T$6)*T$7</f>
        <v>5978429.30097422</v>
      </c>
      <c r="U474" s="35">
        <f>((Produção!U468*PreçoLivre!U470*(1-Painel!$B$8)-U$3-U$4-U$6)*(1-Painel!$E$7)-U$5+U$6)*U$7</f>
        <v>5736435.0285053095</v>
      </c>
      <c r="V474" s="35">
        <f>((Produção!V468*PreçoLivre!V470*(1-Painel!$B$8)-V$3-V$4-V$6)*(1-Painel!$E$7)-V$5+V$6)*V$7</f>
        <v>5010898.1551941996</v>
      </c>
    </row>
    <row r="475" spans="1:22" x14ac:dyDescent="0.25">
      <c r="A475" s="36">
        <v>466</v>
      </c>
      <c r="B475" s="35">
        <f t="shared" si="7"/>
        <v>210645039.27642897</v>
      </c>
      <c r="C475" s="35">
        <f>((Produção!C469*PreçoLivre!C471*(1-Painel!$B$8)-C$3-C$4-C$6)*(1-Painel!$E$7)-C$5+C$6)*C$7</f>
        <v>22088689.462160848</v>
      </c>
      <c r="D475" s="35">
        <f>((Produção!D469*PreçoLivre!D471*(1-Painel!$B$8)-D$3-D$4-D$6)*(1-Painel!$E$7)-D$5+D$6)*D$7</f>
        <v>19526727.733570859</v>
      </c>
      <c r="E475" s="35">
        <f>((Produção!E469*PreçoLivre!E471*(1-Painel!$B$8)-E$3-E$4-E$6)*(1-Painel!$E$7)-E$5+E$6)*E$7</f>
        <v>17064913.419372153</v>
      </c>
      <c r="F475" s="35">
        <f>((Produção!F469*PreçoLivre!F471*(1-Painel!$B$8)-F$3-F$4-F$6)*(1-Painel!$E$7)-F$5+F$6)*F$7</f>
        <v>15195615.288186029</v>
      </c>
      <c r="G475" s="35">
        <f>((Produção!G469*PreçoLivre!G471*(1-Painel!$B$8)-G$3-G$4-G$6)*(1-Painel!$E$7)-G$5+G$6)*G$7</f>
        <v>14572976.476542734</v>
      </c>
      <c r="H475" s="35">
        <f>((Produção!H469*PreçoLivre!H471*(1-Painel!$B$8)-H$3-H$4-H$6)*(1-Painel!$E$7)-H$5+H$6)*H$7</f>
        <v>12724047.28237726</v>
      </c>
      <c r="I475" s="35">
        <f>((Produção!I469*PreçoLivre!I471*(1-Painel!$B$8)-I$3-I$4-I$6)*(1-Painel!$E$7)-I$5+I$6)*I$7</f>
        <v>12016596.547325268</v>
      </c>
      <c r="J475" s="35">
        <f>((Produção!J469*PreçoLivre!J471*(1-Painel!$B$8)-J$3-J$4-J$6)*(1-Painel!$E$7)-J$5+J$6)*J$7</f>
        <v>11464966.385039438</v>
      </c>
      <c r="K475" s="35">
        <f>((Produção!K469*PreçoLivre!K471*(1-Painel!$B$8)-K$3-K$4-K$6)*(1-Painel!$E$7)-K$5+K$6)*K$7</f>
        <v>10623481.708860479</v>
      </c>
      <c r="L475" s="35">
        <f>((Produção!L469*PreçoLivre!L471*(1-Painel!$B$8)-L$3-L$4-L$6)*(1-Painel!$E$7)-L$5+L$6)*L$7</f>
        <v>9530788.415654514</v>
      </c>
      <c r="M475" s="35">
        <f>((Produção!M469*PreçoLivre!M471*(1-Painel!$B$8)-M$3-M$4-M$6)*(1-Painel!$E$7)-M$5+M$6)*M$7</f>
        <v>8943944.540961897</v>
      </c>
      <c r="N475" s="35">
        <f>((Produção!N469*PreçoLivre!N471*(1-Painel!$B$8)-N$3-N$4-N$6)*(1-Painel!$E$7)-N$5+N$6)*N$7</f>
        <v>8633746.7591664772</v>
      </c>
      <c r="O475" s="35">
        <f>((Produção!O469*PreçoLivre!O471*(1-Painel!$B$8)-O$3-O$4-O$6)*(1-Painel!$E$7)-O$5+O$6)*O$7</f>
        <v>8175785.8445604462</v>
      </c>
      <c r="P475" s="35">
        <f>((Produção!P469*PreçoLivre!P471*(1-Painel!$B$8)-P$3-P$4-P$6)*(1-Painel!$E$7)-P$5+P$6)*P$7</f>
        <v>7313022.0295258984</v>
      </c>
      <c r="Q475" s="35">
        <f>((Produção!Q469*PreçoLivre!Q471*(1-Painel!$B$8)-Q$3-Q$4-Q$6)*(1-Painel!$E$7)-Q$5+Q$6)*Q$7</f>
        <v>6590622.2342565069</v>
      </c>
      <c r="R475" s="35">
        <f>((Produção!R469*PreçoLivre!R471*(1-Painel!$B$8)-R$3-R$4-R$6)*(1-Painel!$E$7)-R$5+R$6)*R$7</f>
        <v>6093558.8076727232</v>
      </c>
      <c r="S475" s="35">
        <f>((Produção!S469*PreçoLivre!S471*(1-Painel!$B$8)-S$3-S$4-S$6)*(1-Painel!$E$7)-S$5+S$6)*S$7</f>
        <v>5566345.5835436564</v>
      </c>
      <c r="T475" s="35">
        <f>((Produção!T469*PreçoLivre!T471*(1-Painel!$B$8)-T$3-T$4-T$6)*(1-Painel!$E$7)-T$5+T$6)*T$7</f>
        <v>5298521.2678499352</v>
      </c>
      <c r="U475" s="35">
        <f>((Produção!U469*PreçoLivre!U471*(1-Painel!$B$8)-U$3-U$4-U$6)*(1-Painel!$E$7)-U$5+U$6)*U$7</f>
        <v>4749903.3557988359</v>
      </c>
      <c r="V475" s="35">
        <f>((Produção!V469*PreçoLivre!V471*(1-Painel!$B$8)-V$3-V$4-V$6)*(1-Painel!$E$7)-V$5+V$6)*V$7</f>
        <v>4470786.1340030506</v>
      </c>
    </row>
    <row r="476" spans="1:22" x14ac:dyDescent="0.25">
      <c r="A476" s="36">
        <v>467</v>
      </c>
      <c r="B476" s="35">
        <f t="shared" si="7"/>
        <v>249163254.08558437</v>
      </c>
      <c r="C476" s="35">
        <f>((Produção!C470*PreçoLivre!C472*(1-Painel!$B$8)-C$3-C$4-C$6)*(1-Painel!$E$7)-C$5+C$6)*C$7</f>
        <v>23975297.959590327</v>
      </c>
      <c r="D476" s="35">
        <f>((Produção!D470*PreçoLivre!D472*(1-Painel!$B$8)-D$3-D$4-D$6)*(1-Painel!$E$7)-D$5+D$6)*D$7</f>
        <v>22725112.20776654</v>
      </c>
      <c r="E476" s="35">
        <f>((Produção!E470*PreçoLivre!E472*(1-Painel!$B$8)-E$3-E$4-E$6)*(1-Painel!$E$7)-E$5+E$6)*E$7</f>
        <v>21482840.490135737</v>
      </c>
      <c r="F476" s="35">
        <f>((Produção!F470*PreçoLivre!F472*(1-Painel!$B$8)-F$3-F$4-F$6)*(1-Painel!$E$7)-F$5+F$6)*F$7</f>
        <v>19935502.381239913</v>
      </c>
      <c r="G476" s="35">
        <f>((Produção!G470*PreçoLivre!G472*(1-Painel!$B$8)-G$3-G$4-G$6)*(1-Painel!$E$7)-G$5+G$6)*G$7</f>
        <v>18335118.562200073</v>
      </c>
      <c r="H476" s="35">
        <f>((Produção!H470*PreçoLivre!H472*(1-Painel!$B$8)-H$3-H$4-H$6)*(1-Painel!$E$7)-H$5+H$6)*H$7</f>
        <v>16441334.227221623</v>
      </c>
      <c r="I476" s="35">
        <f>((Produção!I470*PreçoLivre!I472*(1-Painel!$B$8)-I$3-I$4-I$6)*(1-Painel!$E$7)-I$5+I$6)*I$7</f>
        <v>14086038.415732117</v>
      </c>
      <c r="J476" s="35">
        <f>((Produção!J470*PreçoLivre!J472*(1-Painel!$B$8)-J$3-J$4-J$6)*(1-Painel!$E$7)-J$5+J$6)*J$7</f>
        <v>12814589.685927713</v>
      </c>
      <c r="K476" s="35">
        <f>((Produção!K470*PreçoLivre!K472*(1-Painel!$B$8)-K$3-K$4-K$6)*(1-Painel!$E$7)-K$5+K$6)*K$7</f>
        <v>12283919.272847854</v>
      </c>
      <c r="L476" s="35">
        <f>((Produção!L470*PreçoLivre!L472*(1-Painel!$B$8)-L$3-L$4-L$6)*(1-Painel!$E$7)-L$5+L$6)*L$7</f>
        <v>11800423.122168565</v>
      </c>
      <c r="M476" s="35">
        <f>((Produção!M470*PreçoLivre!M472*(1-Painel!$B$8)-M$3-M$4-M$6)*(1-Painel!$E$7)-M$5+M$6)*M$7</f>
        <v>10909993.428466147</v>
      </c>
      <c r="N476" s="35">
        <f>((Produção!N470*PreçoLivre!N472*(1-Painel!$B$8)-N$3-N$4-N$6)*(1-Painel!$E$7)-N$5+N$6)*N$7</f>
        <v>9534323.8899653666</v>
      </c>
      <c r="O476" s="35">
        <f>((Produção!O470*PreçoLivre!O472*(1-Painel!$B$8)-O$3-O$4-O$6)*(1-Painel!$E$7)-O$5+O$6)*O$7</f>
        <v>8885242.9109824691</v>
      </c>
      <c r="P476" s="35">
        <f>((Produção!P470*PreçoLivre!P472*(1-Painel!$B$8)-P$3-P$4-P$6)*(1-Painel!$E$7)-P$5+P$6)*P$7</f>
        <v>8092305.5264946669</v>
      </c>
      <c r="Q476" s="35">
        <f>((Produção!Q470*PreçoLivre!Q472*(1-Painel!$B$8)-Q$3-Q$4-Q$6)*(1-Painel!$E$7)-Q$5+Q$6)*Q$7</f>
        <v>7186312.748246857</v>
      </c>
      <c r="R476" s="35">
        <f>((Produção!R470*PreçoLivre!R472*(1-Painel!$B$8)-R$3-R$4-R$6)*(1-Painel!$E$7)-R$5+R$6)*R$7</f>
        <v>6860320.079449988</v>
      </c>
      <c r="S476" s="35">
        <f>((Produção!S470*PreçoLivre!S472*(1-Painel!$B$8)-S$3-S$4-S$6)*(1-Painel!$E$7)-S$5+S$6)*S$7</f>
        <v>6743705.9381101122</v>
      </c>
      <c r="T476" s="35">
        <f>((Produção!T470*PreçoLivre!T472*(1-Painel!$B$8)-T$3-T$4-T$6)*(1-Painel!$E$7)-T$5+T$6)*T$7</f>
        <v>6153213.8007456521</v>
      </c>
      <c r="U476" s="35">
        <f>((Produção!U470*PreçoLivre!U472*(1-Painel!$B$8)-U$3-U$4-U$6)*(1-Painel!$E$7)-U$5+U$6)*U$7</f>
        <v>5606441.1299400125</v>
      </c>
      <c r="V476" s="35">
        <f>((Produção!V470*PreçoLivre!V472*(1-Painel!$B$8)-V$3-V$4-V$6)*(1-Painel!$E$7)-V$5+V$6)*V$7</f>
        <v>5311218.3083526054</v>
      </c>
    </row>
    <row r="477" spans="1:22" x14ac:dyDescent="0.25">
      <c r="A477" s="36">
        <v>468</v>
      </c>
      <c r="B477" s="35">
        <f t="shared" si="7"/>
        <v>238119089.43858916</v>
      </c>
      <c r="C477" s="35">
        <f>((Produção!C471*PreçoLivre!C473*(1-Painel!$B$8)-C$3-C$4-C$6)*(1-Painel!$E$7)-C$5+C$6)*C$7</f>
        <v>22695841.22294252</v>
      </c>
      <c r="D477" s="35">
        <f>((Produção!D471*PreçoLivre!D473*(1-Painel!$B$8)-D$3-D$4-D$6)*(1-Painel!$E$7)-D$5+D$6)*D$7</f>
        <v>21182400.526109934</v>
      </c>
      <c r="E477" s="35">
        <f>((Produção!E471*PreçoLivre!E473*(1-Painel!$B$8)-E$3-E$4-E$6)*(1-Painel!$E$7)-E$5+E$6)*E$7</f>
        <v>18985576.061875366</v>
      </c>
      <c r="F477" s="35">
        <f>((Produção!F471*PreçoLivre!F473*(1-Painel!$B$8)-F$3-F$4-F$6)*(1-Painel!$E$7)-F$5+F$6)*F$7</f>
        <v>17310098.719929334</v>
      </c>
      <c r="G477" s="35">
        <f>((Produção!G471*PreçoLivre!G473*(1-Painel!$B$8)-G$3-G$4-G$6)*(1-Painel!$E$7)-G$5+G$6)*G$7</f>
        <v>16528820.711490998</v>
      </c>
      <c r="H477" s="35">
        <f>((Produção!H471*PreçoLivre!H473*(1-Painel!$B$8)-H$3-H$4-H$6)*(1-Painel!$E$7)-H$5+H$6)*H$7</f>
        <v>14442449.20393626</v>
      </c>
      <c r="I477" s="35">
        <f>((Produção!I471*PreçoLivre!I473*(1-Painel!$B$8)-I$3-I$4-I$6)*(1-Painel!$E$7)-I$5+I$6)*I$7</f>
        <v>13338808.661963472</v>
      </c>
      <c r="J477" s="35">
        <f>((Produção!J471*PreçoLivre!J473*(1-Painel!$B$8)-J$3-J$4-J$6)*(1-Painel!$E$7)-J$5+J$6)*J$7</f>
        <v>12402710.586410753</v>
      </c>
      <c r="K477" s="35">
        <f>((Produção!K471*PreçoLivre!K473*(1-Painel!$B$8)-K$3-K$4-K$6)*(1-Painel!$E$7)-K$5+K$6)*K$7</f>
        <v>11544875.525101937</v>
      </c>
      <c r="L477" s="35">
        <f>((Produção!L471*PreçoLivre!L473*(1-Painel!$B$8)-L$3-L$4-L$6)*(1-Painel!$E$7)-L$5+L$6)*L$7</f>
        <v>10916726.864799293</v>
      </c>
      <c r="M477" s="35">
        <f>((Produção!M471*PreçoLivre!M473*(1-Painel!$B$8)-M$3-M$4-M$6)*(1-Painel!$E$7)-M$5+M$6)*M$7</f>
        <v>10562131.598745991</v>
      </c>
      <c r="N477" s="35">
        <f>((Produção!N471*PreçoLivre!N473*(1-Painel!$B$8)-N$3-N$4-N$6)*(1-Painel!$E$7)-N$5+N$6)*N$7</f>
        <v>10139622.428082492</v>
      </c>
      <c r="O477" s="35">
        <f>((Produção!O471*PreçoLivre!O473*(1-Painel!$B$8)-O$3-O$4-O$6)*(1-Painel!$E$7)-O$5+O$6)*O$7</f>
        <v>9076104.6491258051</v>
      </c>
      <c r="P477" s="35">
        <f>((Produção!P471*PreçoLivre!P473*(1-Painel!$B$8)-P$3-P$4-P$6)*(1-Painel!$E$7)-P$5+P$6)*P$7</f>
        <v>8408882.8713786993</v>
      </c>
      <c r="Q477" s="35">
        <f>((Produção!Q471*PreçoLivre!Q473*(1-Painel!$B$8)-Q$3-Q$4-Q$6)*(1-Painel!$E$7)-Q$5+Q$6)*Q$7</f>
        <v>7875952.1115300879</v>
      </c>
      <c r="R477" s="35">
        <f>((Produção!R471*PreçoLivre!R473*(1-Painel!$B$8)-R$3-R$4-R$6)*(1-Painel!$E$7)-R$5+R$6)*R$7</f>
        <v>7678254.8309228634</v>
      </c>
      <c r="S477" s="35">
        <f>((Produção!S471*PreçoLivre!S473*(1-Painel!$B$8)-S$3-S$4-S$6)*(1-Painel!$E$7)-S$5+S$6)*S$7</f>
        <v>7123747.8625323428</v>
      </c>
      <c r="T477" s="35">
        <f>((Produção!T471*PreçoLivre!T473*(1-Painel!$B$8)-T$3-T$4-T$6)*(1-Painel!$E$7)-T$5+T$6)*T$7</f>
        <v>6370719.378926578</v>
      </c>
      <c r="U477" s="35">
        <f>((Produção!U471*PreçoLivre!U473*(1-Painel!$B$8)-U$3-U$4-U$6)*(1-Painel!$E$7)-U$5+U$6)*U$7</f>
        <v>6012293.4265618296</v>
      </c>
      <c r="V477" s="35">
        <f>((Produção!V471*PreçoLivre!V473*(1-Painel!$B$8)-V$3-V$4-V$6)*(1-Painel!$E$7)-V$5+V$6)*V$7</f>
        <v>5523072.1962225586</v>
      </c>
    </row>
    <row r="478" spans="1:22" x14ac:dyDescent="0.25">
      <c r="A478" s="36">
        <v>469</v>
      </c>
      <c r="B478" s="35">
        <f t="shared" si="7"/>
        <v>221515675.79439819</v>
      </c>
      <c r="C478" s="35">
        <f>((Produção!C472*PreçoLivre!C474*(1-Painel!$B$8)-C$3-C$4-C$6)*(1-Painel!$E$7)-C$5+C$6)*C$7</f>
        <v>23478680.728925195</v>
      </c>
      <c r="D478" s="35">
        <f>((Produção!D472*PreçoLivre!D474*(1-Painel!$B$8)-D$3-D$4-D$6)*(1-Painel!$E$7)-D$5+D$6)*D$7</f>
        <v>20366970.300531052</v>
      </c>
      <c r="E478" s="35">
        <f>((Produção!E472*PreçoLivre!E474*(1-Painel!$B$8)-E$3-E$4-E$6)*(1-Painel!$E$7)-E$5+E$6)*E$7</f>
        <v>17790936.154254608</v>
      </c>
      <c r="F478" s="35">
        <f>((Produção!F472*PreçoLivre!F474*(1-Painel!$B$8)-F$3-F$4-F$6)*(1-Painel!$E$7)-F$5+F$6)*F$7</f>
        <v>16028636.095889863</v>
      </c>
      <c r="G478" s="35">
        <f>((Produção!G472*PreçoLivre!G474*(1-Painel!$B$8)-G$3-G$4-G$6)*(1-Painel!$E$7)-G$5+G$6)*G$7</f>
        <v>14972344.649482641</v>
      </c>
      <c r="H478" s="35">
        <f>((Produção!H472*PreçoLivre!H474*(1-Painel!$B$8)-H$3-H$4-H$6)*(1-Painel!$E$7)-H$5+H$6)*H$7</f>
        <v>14283740.29324742</v>
      </c>
      <c r="I478" s="35">
        <f>((Produção!I472*PreçoLivre!I474*(1-Painel!$B$8)-I$3-I$4-I$6)*(1-Painel!$E$7)-I$5+I$6)*I$7</f>
        <v>13641040.245698985</v>
      </c>
      <c r="J478" s="35">
        <f>((Produção!J472*PreçoLivre!J474*(1-Painel!$B$8)-J$3-J$4-J$6)*(1-Painel!$E$7)-J$5+J$6)*J$7</f>
        <v>13068445.576254949</v>
      </c>
      <c r="K478" s="35">
        <f>((Produção!K472*PreçoLivre!K474*(1-Painel!$B$8)-K$3-K$4-K$6)*(1-Painel!$E$7)-K$5+K$6)*K$7</f>
        <v>11492679.698552081</v>
      </c>
      <c r="L478" s="35">
        <f>((Produção!L472*PreçoLivre!L474*(1-Painel!$B$8)-L$3-L$4-L$6)*(1-Painel!$E$7)-L$5+L$6)*L$7</f>
        <v>10452020.906335345</v>
      </c>
      <c r="M478" s="35">
        <f>((Produção!M472*PreçoLivre!M474*(1-Painel!$B$8)-M$3-M$4-M$6)*(1-Painel!$E$7)-M$5+M$6)*M$7</f>
        <v>9601473.011623852</v>
      </c>
      <c r="N478" s="35">
        <f>((Produção!N472*PreçoLivre!N474*(1-Painel!$B$8)-N$3-N$4-N$6)*(1-Painel!$E$7)-N$5+N$6)*N$7</f>
        <v>8713569.2254404873</v>
      </c>
      <c r="O478" s="35">
        <f>((Produção!O472*PreçoLivre!O474*(1-Painel!$B$8)-O$3-O$4-O$6)*(1-Painel!$E$7)-O$5+O$6)*O$7</f>
        <v>8172983.7276854496</v>
      </c>
      <c r="P478" s="35">
        <f>((Produção!P472*PreçoLivre!P474*(1-Painel!$B$8)-P$3-P$4-P$6)*(1-Painel!$E$7)-P$5+P$6)*P$7</f>
        <v>7598991.8397419546</v>
      </c>
      <c r="Q478" s="35">
        <f>((Produção!Q472*PreçoLivre!Q474*(1-Painel!$B$8)-Q$3-Q$4-Q$6)*(1-Painel!$E$7)-Q$5+Q$6)*Q$7</f>
        <v>6478428.6380504426</v>
      </c>
      <c r="R478" s="35">
        <f>((Produção!R472*PreçoLivre!R474*(1-Painel!$B$8)-R$3-R$4-R$6)*(1-Painel!$E$7)-R$5+R$6)*R$7</f>
        <v>6001500.2696970124</v>
      </c>
      <c r="S478" s="35">
        <f>((Produção!S472*PreçoLivre!S474*(1-Painel!$B$8)-S$3-S$4-S$6)*(1-Painel!$E$7)-S$5+S$6)*S$7</f>
        <v>5479001.2591880355</v>
      </c>
      <c r="T478" s="35">
        <f>((Produção!T472*PreçoLivre!T474*(1-Painel!$B$8)-T$3-T$4-T$6)*(1-Painel!$E$7)-T$5+T$6)*T$7</f>
        <v>4887350.1180927726</v>
      </c>
      <c r="U478" s="35">
        <f>((Produção!U472*PreçoLivre!U474*(1-Painel!$B$8)-U$3-U$4-U$6)*(1-Painel!$E$7)-U$5+U$6)*U$7</f>
        <v>4568442.6260539358</v>
      </c>
      <c r="V478" s="35">
        <f>((Produção!V472*PreçoLivre!V474*(1-Painel!$B$8)-V$3-V$4-V$6)*(1-Painel!$E$7)-V$5+V$6)*V$7</f>
        <v>4438440.4296521209</v>
      </c>
    </row>
    <row r="479" spans="1:22" x14ac:dyDescent="0.25">
      <c r="A479" s="36">
        <v>470</v>
      </c>
      <c r="B479" s="35">
        <f t="shared" si="7"/>
        <v>217226155.29930711</v>
      </c>
      <c r="C479" s="35">
        <f>((Produção!C473*PreçoLivre!C475*(1-Painel!$B$8)-C$3-C$4-C$6)*(1-Painel!$E$7)-C$5+C$6)*C$7</f>
        <v>22474349.250815716</v>
      </c>
      <c r="D479" s="35">
        <f>((Produção!D473*PreçoLivre!D475*(1-Painel!$B$8)-D$3-D$4-D$6)*(1-Painel!$E$7)-D$5+D$6)*D$7</f>
        <v>19543151.223713361</v>
      </c>
      <c r="E479" s="35">
        <f>((Produção!E473*PreçoLivre!E475*(1-Painel!$B$8)-E$3-E$4-E$6)*(1-Painel!$E$7)-E$5+E$6)*E$7</f>
        <v>17814134.519952536</v>
      </c>
      <c r="F479" s="35">
        <f>((Produção!F473*PreçoLivre!F475*(1-Painel!$B$8)-F$3-F$4-F$6)*(1-Painel!$E$7)-F$5+F$6)*F$7</f>
        <v>17138490.831218913</v>
      </c>
      <c r="G479" s="35">
        <f>((Produção!G473*PreçoLivre!G475*(1-Painel!$B$8)-G$3-G$4-G$6)*(1-Painel!$E$7)-G$5+G$6)*G$7</f>
        <v>15103248.902491078</v>
      </c>
      <c r="H479" s="35">
        <f>((Produção!H473*PreçoLivre!H475*(1-Painel!$B$8)-H$3-H$4-H$6)*(1-Painel!$E$7)-H$5+H$6)*H$7</f>
        <v>12928781.672922844</v>
      </c>
      <c r="I479" s="35">
        <f>((Produção!I473*PreçoLivre!I475*(1-Painel!$B$8)-I$3-I$4-I$6)*(1-Painel!$E$7)-I$5+I$6)*I$7</f>
        <v>12657617.006246464</v>
      </c>
      <c r="J479" s="35">
        <f>((Produção!J473*PreçoLivre!J475*(1-Painel!$B$8)-J$3-J$4-J$6)*(1-Painel!$E$7)-J$5+J$6)*J$7</f>
        <v>12181121.790652258</v>
      </c>
      <c r="K479" s="35">
        <f>((Produção!K473*PreçoLivre!K475*(1-Painel!$B$8)-K$3-K$4-K$6)*(1-Painel!$E$7)-K$5+K$6)*K$7</f>
        <v>10811915.203435324</v>
      </c>
      <c r="L479" s="35">
        <f>((Produção!L473*PreçoLivre!L475*(1-Painel!$B$8)-L$3-L$4-L$6)*(1-Painel!$E$7)-L$5+L$6)*L$7</f>
        <v>9742273.4068032615</v>
      </c>
      <c r="M479" s="35">
        <f>((Produção!M473*PreçoLivre!M475*(1-Painel!$B$8)-M$3-M$4-M$6)*(1-Painel!$E$7)-M$5+M$6)*M$7</f>
        <v>9088823.8082037531</v>
      </c>
      <c r="N479" s="35">
        <f>((Produção!N473*PreçoLivre!N475*(1-Painel!$B$8)-N$3-N$4-N$6)*(1-Painel!$E$7)-N$5+N$6)*N$7</f>
        <v>8860747.781413652</v>
      </c>
      <c r="O479" s="35">
        <f>((Produção!O473*PreçoLivre!O475*(1-Painel!$B$8)-O$3-O$4-O$6)*(1-Painel!$E$7)-O$5+O$6)*O$7</f>
        <v>8295217.0735513279</v>
      </c>
      <c r="P479" s="35">
        <f>((Produção!P473*PreçoLivre!P475*(1-Painel!$B$8)-P$3-P$4-P$6)*(1-Painel!$E$7)-P$5+P$6)*P$7</f>
        <v>7411351.3466449762</v>
      </c>
      <c r="Q479" s="35">
        <f>((Produção!Q473*PreçoLivre!Q475*(1-Painel!$B$8)-Q$3-Q$4-Q$6)*(1-Painel!$E$7)-Q$5+Q$6)*Q$7</f>
        <v>6647999.7254804075</v>
      </c>
      <c r="R479" s="35">
        <f>((Produção!R473*PreçoLivre!R475*(1-Painel!$B$8)-R$3-R$4-R$6)*(1-Painel!$E$7)-R$5+R$6)*R$7</f>
        <v>6100546.0079872804</v>
      </c>
      <c r="S479" s="35">
        <f>((Produção!S473*PreçoLivre!S475*(1-Painel!$B$8)-S$3-S$4-S$6)*(1-Painel!$E$7)-S$5+S$6)*S$7</f>
        <v>5818196.3401808944</v>
      </c>
      <c r="T479" s="35">
        <f>((Produção!T473*PreçoLivre!T475*(1-Painel!$B$8)-T$3-T$4-T$6)*(1-Painel!$E$7)-T$5+T$6)*T$7</f>
        <v>5286651.0359259015</v>
      </c>
      <c r="U479" s="35">
        <f>((Produção!U473*PreçoLivre!U475*(1-Painel!$B$8)-U$3-U$4-U$6)*(1-Painel!$E$7)-U$5+U$6)*U$7</f>
        <v>4718426.3407739392</v>
      </c>
      <c r="V479" s="35">
        <f>((Produção!V473*PreçoLivre!V475*(1-Painel!$B$8)-V$3-V$4-V$6)*(1-Painel!$E$7)-V$5+V$6)*V$7</f>
        <v>4603112.0308932327</v>
      </c>
    </row>
    <row r="480" spans="1:22" x14ac:dyDescent="0.25">
      <c r="A480" s="36">
        <v>471</v>
      </c>
      <c r="B480" s="35">
        <f t="shared" si="7"/>
        <v>254276632.60204396</v>
      </c>
      <c r="C480" s="35">
        <f>((Produção!C474*PreçoLivre!C476*(1-Painel!$B$8)-C$3-C$4-C$6)*(1-Painel!$E$7)-C$5+C$6)*C$7</f>
        <v>23803111.229921535</v>
      </c>
      <c r="D480" s="35">
        <f>((Produção!D474*PreçoLivre!D476*(1-Painel!$B$8)-D$3-D$4-D$6)*(1-Painel!$E$7)-D$5+D$6)*D$7</f>
        <v>21371186.676125113</v>
      </c>
      <c r="E480" s="35">
        <f>((Produção!E474*PreçoLivre!E476*(1-Painel!$B$8)-E$3-E$4-E$6)*(1-Painel!$E$7)-E$5+E$6)*E$7</f>
        <v>20205390.805698682</v>
      </c>
      <c r="F480" s="35">
        <f>((Produção!F474*PreçoLivre!F476*(1-Painel!$B$8)-F$3-F$4-F$6)*(1-Painel!$E$7)-F$5+F$6)*F$7</f>
        <v>18412348.892706051</v>
      </c>
      <c r="G480" s="35">
        <f>((Produção!G474*PreçoLivre!G476*(1-Painel!$B$8)-G$3-G$4-G$6)*(1-Painel!$E$7)-G$5+G$6)*G$7</f>
        <v>17785940.163457774</v>
      </c>
      <c r="H480" s="35">
        <f>((Produção!H474*PreçoLivre!H476*(1-Painel!$B$8)-H$3-H$4-H$6)*(1-Painel!$E$7)-H$5+H$6)*H$7</f>
        <v>16374007.552669886</v>
      </c>
      <c r="I480" s="35">
        <f>((Produção!I474*PreçoLivre!I476*(1-Painel!$B$8)-I$3-I$4-I$6)*(1-Painel!$E$7)-I$5+I$6)*I$7</f>
        <v>16058073.753081385</v>
      </c>
      <c r="J480" s="35">
        <f>((Produção!J474*PreçoLivre!J476*(1-Painel!$B$8)-J$3-J$4-J$6)*(1-Painel!$E$7)-J$5+J$6)*J$7</f>
        <v>14211500.651024707</v>
      </c>
      <c r="K480" s="35">
        <f>((Produção!K474*PreçoLivre!K476*(1-Painel!$B$8)-K$3-K$4-K$6)*(1-Painel!$E$7)-K$5+K$6)*K$7</f>
        <v>13840299.618138026</v>
      </c>
      <c r="L480" s="35">
        <f>((Produção!L474*PreçoLivre!L476*(1-Painel!$B$8)-L$3-L$4-L$6)*(1-Painel!$E$7)-L$5+L$6)*L$7</f>
        <v>11934415.885479622</v>
      </c>
      <c r="M480" s="35">
        <f>((Produção!M474*PreçoLivre!M476*(1-Painel!$B$8)-M$3-M$4-M$6)*(1-Painel!$E$7)-M$5+M$6)*M$7</f>
        <v>11300931.067329969</v>
      </c>
      <c r="N480" s="35">
        <f>((Produção!N474*PreçoLivre!N476*(1-Painel!$B$8)-N$3-N$4-N$6)*(1-Painel!$E$7)-N$5+N$6)*N$7</f>
        <v>10695730.417309787</v>
      </c>
      <c r="O480" s="35">
        <f>((Produção!O474*PreçoLivre!O476*(1-Painel!$B$8)-O$3-O$4-O$6)*(1-Painel!$E$7)-O$5+O$6)*O$7</f>
        <v>10110260.082632972</v>
      </c>
      <c r="P480" s="35">
        <f>((Produção!P474*PreçoLivre!P476*(1-Painel!$B$8)-P$3-P$4-P$6)*(1-Painel!$E$7)-P$5+P$6)*P$7</f>
        <v>9156185.1916115098</v>
      </c>
      <c r="Q480" s="35">
        <f>((Produção!Q474*PreçoLivre!Q476*(1-Painel!$B$8)-Q$3-Q$4-Q$6)*(1-Painel!$E$7)-Q$5+Q$6)*Q$7</f>
        <v>8556569.9843090065</v>
      </c>
      <c r="R480" s="35">
        <f>((Produção!R474*PreçoLivre!R476*(1-Painel!$B$8)-R$3-R$4-R$6)*(1-Painel!$E$7)-R$5+R$6)*R$7</f>
        <v>7539159.7138032746</v>
      </c>
      <c r="S480" s="35">
        <f>((Produção!S474*PreçoLivre!S476*(1-Painel!$B$8)-S$3-S$4-S$6)*(1-Painel!$E$7)-S$5+S$6)*S$7</f>
        <v>6911895.5921325516</v>
      </c>
      <c r="T480" s="35">
        <f>((Produção!T474*PreçoLivre!T476*(1-Painel!$B$8)-T$3-T$4-T$6)*(1-Painel!$E$7)-T$5+T$6)*T$7</f>
        <v>5922057.4449876416</v>
      </c>
      <c r="U480" s="35">
        <f>((Produção!U474*PreçoLivre!U476*(1-Painel!$B$8)-U$3-U$4-U$6)*(1-Painel!$E$7)-U$5+U$6)*U$7</f>
        <v>5189956.8771929219</v>
      </c>
      <c r="V480" s="35">
        <f>((Produção!V474*PreçoLivre!V476*(1-Painel!$B$8)-V$3-V$4-V$6)*(1-Painel!$E$7)-V$5+V$6)*V$7</f>
        <v>4897611.0024316022</v>
      </c>
    </row>
    <row r="481" spans="1:22" x14ac:dyDescent="0.25">
      <c r="A481" s="36">
        <v>472</v>
      </c>
      <c r="B481" s="35">
        <f t="shared" si="7"/>
        <v>196907198.51251006</v>
      </c>
      <c r="C481" s="35">
        <f>((Produção!C475*PreçoLivre!C477*(1-Painel!$B$8)-C$3-C$4-C$6)*(1-Painel!$E$7)-C$5+C$6)*C$7</f>
        <v>22104420.156785794</v>
      </c>
      <c r="D481" s="35">
        <f>((Produção!D475*PreçoLivre!D477*(1-Painel!$B$8)-D$3-D$4-D$6)*(1-Painel!$E$7)-D$5+D$6)*D$7</f>
        <v>19605608.139604937</v>
      </c>
      <c r="E481" s="35">
        <f>((Produção!E475*PreçoLivre!E477*(1-Painel!$B$8)-E$3-E$4-E$6)*(1-Painel!$E$7)-E$5+E$6)*E$7</f>
        <v>18045047.120289035</v>
      </c>
      <c r="F481" s="35">
        <f>((Produção!F475*PreçoLivre!F477*(1-Painel!$B$8)-F$3-F$4-F$6)*(1-Painel!$E$7)-F$5+F$6)*F$7</f>
        <v>16071078.851614559</v>
      </c>
      <c r="G481" s="35">
        <f>((Produção!G475*PreçoLivre!G477*(1-Painel!$B$8)-G$3-G$4-G$6)*(1-Painel!$E$7)-G$5+G$6)*G$7</f>
        <v>14951359.656830903</v>
      </c>
      <c r="H481" s="35">
        <f>((Produção!H475*PreçoLivre!H477*(1-Painel!$B$8)-H$3-H$4-H$6)*(1-Painel!$E$7)-H$5+H$6)*H$7</f>
        <v>13598284.279257854</v>
      </c>
      <c r="I481" s="35">
        <f>((Produção!I475*PreçoLivre!I477*(1-Painel!$B$8)-I$3-I$4-I$6)*(1-Painel!$E$7)-I$5+I$6)*I$7</f>
        <v>11235414.39745648</v>
      </c>
      <c r="J481" s="35">
        <f>((Produção!J475*PreçoLivre!J477*(1-Painel!$B$8)-J$3-J$4-J$6)*(1-Painel!$E$7)-J$5+J$6)*J$7</f>
        <v>9593753.9442353733</v>
      </c>
      <c r="K481" s="35">
        <f>((Produção!K475*PreçoLivre!K477*(1-Painel!$B$8)-K$3-K$4-K$6)*(1-Painel!$E$7)-K$5+K$6)*K$7</f>
        <v>7994558.2823776295</v>
      </c>
      <c r="L481" s="35">
        <f>((Produção!L475*PreçoLivre!L477*(1-Painel!$B$8)-L$3-L$4-L$6)*(1-Painel!$E$7)-L$5+L$6)*L$7</f>
        <v>7568321.5859975182</v>
      </c>
      <c r="M481" s="35">
        <f>((Produção!M475*PreçoLivre!M477*(1-Painel!$B$8)-M$3-M$4-M$6)*(1-Painel!$E$7)-M$5+M$6)*M$7</f>
        <v>7148798.2508993009</v>
      </c>
      <c r="N481" s="35">
        <f>((Produção!N475*PreçoLivre!N477*(1-Painel!$B$8)-N$3-N$4-N$6)*(1-Painel!$E$7)-N$5+N$6)*N$7</f>
        <v>7258924.4308291692</v>
      </c>
      <c r="O481" s="35">
        <f>((Produção!O475*PreçoLivre!O477*(1-Painel!$B$8)-O$3-O$4-O$6)*(1-Painel!$E$7)-O$5+O$6)*O$7</f>
        <v>6462234.6757548191</v>
      </c>
      <c r="P481" s="35">
        <f>((Produção!P475*PreçoLivre!P477*(1-Painel!$B$8)-P$3-P$4-P$6)*(1-Painel!$E$7)-P$5+P$6)*P$7</f>
        <v>6412028.0442075375</v>
      </c>
      <c r="Q481" s="35">
        <f>((Produção!Q475*PreçoLivre!Q477*(1-Painel!$B$8)-Q$3-Q$4-Q$6)*(1-Painel!$E$7)-Q$5+Q$6)*Q$7</f>
        <v>5886925.1140349153</v>
      </c>
      <c r="R481" s="35">
        <f>((Produção!R475*PreçoLivre!R477*(1-Painel!$B$8)-R$3-R$4-R$6)*(1-Painel!$E$7)-R$5+R$6)*R$7</f>
        <v>5365803.2560426295</v>
      </c>
      <c r="S481" s="35">
        <f>((Produção!S475*PreçoLivre!S477*(1-Painel!$B$8)-S$3-S$4-S$6)*(1-Painel!$E$7)-S$5+S$6)*S$7</f>
        <v>5199446.9141334286</v>
      </c>
      <c r="T481" s="35">
        <f>((Produção!T475*PreçoLivre!T477*(1-Painel!$B$8)-T$3-T$4-T$6)*(1-Painel!$E$7)-T$5+T$6)*T$7</f>
        <v>4794648.4213718744</v>
      </c>
      <c r="U481" s="35">
        <f>((Produção!U475*PreçoLivre!U477*(1-Painel!$B$8)-U$3-U$4-U$6)*(1-Painel!$E$7)-U$5+U$6)*U$7</f>
        <v>4090851.2783897901</v>
      </c>
      <c r="V481" s="35">
        <f>((Produção!V475*PreçoLivre!V477*(1-Painel!$B$8)-V$3-V$4-V$6)*(1-Painel!$E$7)-V$5+V$6)*V$7</f>
        <v>3519691.7123965053</v>
      </c>
    </row>
    <row r="482" spans="1:22" x14ac:dyDescent="0.25">
      <c r="A482" s="36">
        <v>473</v>
      </c>
      <c r="B482" s="35">
        <f t="shared" si="7"/>
        <v>194066381.34449723</v>
      </c>
      <c r="C482" s="35">
        <f>((Produção!C476*PreçoLivre!C478*(1-Painel!$B$8)-C$3-C$4-C$6)*(1-Painel!$E$7)-C$5+C$6)*C$7</f>
        <v>21959561.926743105</v>
      </c>
      <c r="D482" s="35">
        <f>((Produção!D476*PreçoLivre!D478*(1-Painel!$B$8)-D$3-D$4-D$6)*(1-Painel!$E$7)-D$5+D$6)*D$7</f>
        <v>20574121.515334141</v>
      </c>
      <c r="E482" s="35">
        <f>((Produção!E476*PreçoLivre!E478*(1-Painel!$B$8)-E$3-E$4-E$6)*(1-Painel!$E$7)-E$5+E$6)*E$7</f>
        <v>19441073.814136408</v>
      </c>
      <c r="F482" s="35">
        <f>((Produção!F476*PreçoLivre!F478*(1-Painel!$B$8)-F$3-F$4-F$6)*(1-Painel!$E$7)-F$5+F$6)*F$7</f>
        <v>16565372.857325757</v>
      </c>
      <c r="G482" s="35">
        <f>((Produção!G476*PreçoLivre!G478*(1-Painel!$B$8)-G$3-G$4-G$6)*(1-Painel!$E$7)-G$5+G$6)*G$7</f>
        <v>14707449.802679706</v>
      </c>
      <c r="H482" s="35">
        <f>((Produção!H476*PreçoLivre!H478*(1-Painel!$B$8)-H$3-H$4-H$6)*(1-Painel!$E$7)-H$5+H$6)*H$7</f>
        <v>13964513.142861402</v>
      </c>
      <c r="I482" s="35">
        <f>((Produção!I476*PreçoLivre!I478*(1-Painel!$B$8)-I$3-I$4-I$6)*(1-Painel!$E$7)-I$5+I$6)*I$7</f>
        <v>11795151.095999576</v>
      </c>
      <c r="J482" s="35">
        <f>((Produção!J476*PreçoLivre!J478*(1-Painel!$B$8)-J$3-J$4-J$6)*(1-Painel!$E$7)-J$5+J$6)*J$7</f>
        <v>9637827.2621978149</v>
      </c>
      <c r="K482" s="35">
        <f>((Produção!K476*PreçoLivre!K478*(1-Painel!$B$8)-K$3-K$4-K$6)*(1-Painel!$E$7)-K$5+K$6)*K$7</f>
        <v>8602239.7647760641</v>
      </c>
      <c r="L482" s="35">
        <f>((Produção!L476*PreçoLivre!L478*(1-Painel!$B$8)-L$3-L$4-L$6)*(1-Painel!$E$7)-L$5+L$6)*L$7</f>
        <v>7397776.3126233462</v>
      </c>
      <c r="M482" s="35">
        <f>((Produção!M476*PreçoLivre!M478*(1-Painel!$B$8)-M$3-M$4-M$6)*(1-Painel!$E$7)-M$5+M$6)*M$7</f>
        <v>6667489.0205934849</v>
      </c>
      <c r="N482" s="35">
        <f>((Produção!N476*PreçoLivre!N478*(1-Painel!$B$8)-N$3-N$4-N$6)*(1-Painel!$E$7)-N$5+N$6)*N$7</f>
        <v>6149155.1639936334</v>
      </c>
      <c r="O482" s="35">
        <f>((Produção!O476*PreçoLivre!O478*(1-Painel!$B$8)-O$3-O$4-O$6)*(1-Painel!$E$7)-O$5+O$6)*O$7</f>
        <v>5820836.5964131337</v>
      </c>
      <c r="P482" s="35">
        <f>((Produção!P476*PreçoLivre!P478*(1-Painel!$B$8)-P$3-P$4-P$6)*(1-Painel!$E$7)-P$5+P$6)*P$7</f>
        <v>5367053.5542658335</v>
      </c>
      <c r="Q482" s="35">
        <f>((Produção!Q476*PreçoLivre!Q478*(1-Painel!$B$8)-Q$3-Q$4-Q$6)*(1-Painel!$E$7)-Q$5+Q$6)*Q$7</f>
        <v>5059617.7133749072</v>
      </c>
      <c r="R482" s="35">
        <f>((Produção!R476*PreçoLivre!R478*(1-Painel!$B$8)-R$3-R$4-R$6)*(1-Painel!$E$7)-R$5+R$6)*R$7</f>
        <v>4711389.2572832396</v>
      </c>
      <c r="S482" s="35">
        <f>((Produção!S476*PreçoLivre!S478*(1-Painel!$B$8)-S$3-S$4-S$6)*(1-Painel!$E$7)-S$5+S$6)*S$7</f>
        <v>4394465.7926891046</v>
      </c>
      <c r="T482" s="35">
        <f>((Produção!T476*PreçoLivre!T478*(1-Painel!$B$8)-T$3-T$4-T$6)*(1-Painel!$E$7)-T$5+T$6)*T$7</f>
        <v>4098819.6473327521</v>
      </c>
      <c r="U482" s="35">
        <f>((Produção!U476*PreçoLivre!U478*(1-Painel!$B$8)-U$3-U$4-U$6)*(1-Painel!$E$7)-U$5+U$6)*U$7</f>
        <v>3890574.4049119907</v>
      </c>
      <c r="V482" s="35">
        <f>((Produção!V476*PreçoLivre!V478*(1-Painel!$B$8)-V$3-V$4-V$6)*(1-Painel!$E$7)-V$5+V$6)*V$7</f>
        <v>3261892.6989618274</v>
      </c>
    </row>
    <row r="483" spans="1:22" x14ac:dyDescent="0.25">
      <c r="A483" s="36">
        <v>474</v>
      </c>
      <c r="B483" s="35">
        <f t="shared" si="7"/>
        <v>250670964.31858742</v>
      </c>
      <c r="C483" s="35">
        <f>((Produção!C477*PreçoLivre!C479*(1-Painel!$B$8)-C$3-C$4-C$6)*(1-Painel!$E$7)-C$5+C$6)*C$7</f>
        <v>22221804.444272827</v>
      </c>
      <c r="D483" s="35">
        <f>((Produção!D477*PreçoLivre!D479*(1-Painel!$B$8)-D$3-D$4-D$6)*(1-Painel!$E$7)-D$5+D$6)*D$7</f>
        <v>20519319.940996904</v>
      </c>
      <c r="E483" s="35">
        <f>((Produção!E477*PreçoLivre!E479*(1-Painel!$B$8)-E$3-E$4-E$6)*(1-Painel!$E$7)-E$5+E$6)*E$7</f>
        <v>20537599.372998241</v>
      </c>
      <c r="F483" s="35">
        <f>((Produção!F477*PreçoLivre!F479*(1-Painel!$B$8)-F$3-F$4-F$6)*(1-Painel!$E$7)-F$5+F$6)*F$7</f>
        <v>19085162.36813245</v>
      </c>
      <c r="G483" s="35">
        <f>((Produção!G477*PreçoLivre!G479*(1-Painel!$B$8)-G$3-G$4-G$6)*(1-Painel!$E$7)-G$5+G$6)*G$7</f>
        <v>17420235.288396638</v>
      </c>
      <c r="H483" s="35">
        <f>((Produção!H477*PreçoLivre!H479*(1-Painel!$B$8)-H$3-H$4-H$6)*(1-Painel!$E$7)-H$5+H$6)*H$7</f>
        <v>16205519.777183209</v>
      </c>
      <c r="I483" s="35">
        <f>((Produção!I477*PreçoLivre!I479*(1-Painel!$B$8)-I$3-I$4-I$6)*(1-Painel!$E$7)-I$5+I$6)*I$7</f>
        <v>14825017.39597382</v>
      </c>
      <c r="J483" s="35">
        <f>((Produção!J477*PreçoLivre!J479*(1-Painel!$B$8)-J$3-J$4-J$6)*(1-Painel!$E$7)-J$5+J$6)*J$7</f>
        <v>14232710.838440094</v>
      </c>
      <c r="K483" s="35">
        <f>((Produção!K477*PreçoLivre!K479*(1-Painel!$B$8)-K$3-K$4-K$6)*(1-Painel!$E$7)-K$5+K$6)*K$7</f>
        <v>13126253.616137095</v>
      </c>
      <c r="L483" s="35">
        <f>((Produção!L477*PreçoLivre!L479*(1-Painel!$B$8)-L$3-L$4-L$6)*(1-Painel!$E$7)-L$5+L$6)*L$7</f>
        <v>12342856.529331001</v>
      </c>
      <c r="M483" s="35">
        <f>((Produção!M477*PreçoLivre!M479*(1-Painel!$B$8)-M$3-M$4-M$6)*(1-Painel!$E$7)-M$5+M$6)*M$7</f>
        <v>11861112.789293882</v>
      </c>
      <c r="N483" s="35">
        <f>((Produção!N477*PreçoLivre!N479*(1-Painel!$B$8)-N$3-N$4-N$6)*(1-Painel!$E$7)-N$5+N$6)*N$7</f>
        <v>10693320.56538596</v>
      </c>
      <c r="O483" s="35">
        <f>((Produção!O477*PreçoLivre!O479*(1-Painel!$B$8)-O$3-O$4-O$6)*(1-Painel!$E$7)-O$5+O$6)*O$7</f>
        <v>10009160.097188568</v>
      </c>
      <c r="P483" s="35">
        <f>((Produção!P477*PreçoLivre!P479*(1-Painel!$B$8)-P$3-P$4-P$6)*(1-Painel!$E$7)-P$5+P$6)*P$7</f>
        <v>9000590.0370460078</v>
      </c>
      <c r="Q483" s="35">
        <f>((Produção!Q477*PreçoLivre!Q479*(1-Painel!$B$8)-Q$3-Q$4-Q$6)*(1-Painel!$E$7)-Q$5+Q$6)*Q$7</f>
        <v>8175354.2013457799</v>
      </c>
      <c r="R483" s="35">
        <f>((Produção!R477*PreçoLivre!R479*(1-Painel!$B$8)-R$3-R$4-R$6)*(1-Painel!$E$7)-R$5+R$6)*R$7</f>
        <v>7123155.0781697491</v>
      </c>
      <c r="S483" s="35">
        <f>((Produção!S477*PreçoLivre!S479*(1-Painel!$B$8)-S$3-S$4-S$6)*(1-Painel!$E$7)-S$5+S$6)*S$7</f>
        <v>6327849.0654342091</v>
      </c>
      <c r="T483" s="35">
        <f>((Produção!T477*PreçoLivre!T479*(1-Painel!$B$8)-T$3-T$4-T$6)*(1-Painel!$E$7)-T$5+T$6)*T$7</f>
        <v>5998919.844040852</v>
      </c>
      <c r="U483" s="35">
        <f>((Produção!U477*PreçoLivre!U479*(1-Painel!$B$8)-U$3-U$4-U$6)*(1-Painel!$E$7)-U$5+U$6)*U$7</f>
        <v>5611181.8224386293</v>
      </c>
      <c r="V483" s="35">
        <f>((Produção!V477*PreçoLivre!V479*(1-Painel!$B$8)-V$3-V$4-V$6)*(1-Painel!$E$7)-V$5+V$6)*V$7</f>
        <v>5353841.2463815128</v>
      </c>
    </row>
    <row r="484" spans="1:22" x14ac:dyDescent="0.25">
      <c r="A484" s="36">
        <v>475</v>
      </c>
      <c r="B484" s="35">
        <f t="shared" si="7"/>
        <v>253278055.71031997</v>
      </c>
      <c r="C484" s="35">
        <f>((Produção!C478*PreçoLivre!C480*(1-Painel!$B$8)-C$3-C$4-C$6)*(1-Painel!$E$7)-C$5+C$6)*C$7</f>
        <v>23209545.869815685</v>
      </c>
      <c r="D484" s="35">
        <f>((Produção!D478*PreçoLivre!D480*(1-Painel!$B$8)-D$3-D$4-D$6)*(1-Painel!$E$7)-D$5+D$6)*D$7</f>
        <v>21010457.947727017</v>
      </c>
      <c r="E484" s="35">
        <f>((Produção!E478*PreçoLivre!E480*(1-Painel!$B$8)-E$3-E$4-E$6)*(1-Painel!$E$7)-E$5+E$6)*E$7</f>
        <v>20126862.975184221</v>
      </c>
      <c r="F484" s="35">
        <f>((Produção!F478*PreçoLivre!F480*(1-Painel!$B$8)-F$3-F$4-F$6)*(1-Painel!$E$7)-F$5+F$6)*F$7</f>
        <v>18712228.405341931</v>
      </c>
      <c r="G484" s="35">
        <f>((Produção!G478*PreçoLivre!G480*(1-Painel!$B$8)-G$3-G$4-G$6)*(1-Painel!$E$7)-G$5+G$6)*G$7</f>
        <v>17163704.144007076</v>
      </c>
      <c r="H484" s="35">
        <f>((Produção!H478*PreçoLivre!H480*(1-Painel!$B$8)-H$3-H$4-H$6)*(1-Painel!$E$7)-H$5+H$6)*H$7</f>
        <v>16070341.587095743</v>
      </c>
      <c r="I484" s="35">
        <f>((Produção!I478*PreçoLivre!I480*(1-Painel!$B$8)-I$3-I$4-I$6)*(1-Painel!$E$7)-I$5+I$6)*I$7</f>
        <v>14971514.618693326</v>
      </c>
      <c r="J484" s="35">
        <f>((Produção!J478*PreçoLivre!J480*(1-Painel!$B$8)-J$3-J$4-J$6)*(1-Painel!$E$7)-J$5+J$6)*J$7</f>
        <v>13538905.431586867</v>
      </c>
      <c r="K484" s="35">
        <f>((Produção!K478*PreçoLivre!K480*(1-Painel!$B$8)-K$3-K$4-K$6)*(1-Painel!$E$7)-K$5+K$6)*K$7</f>
        <v>13049817.356436109</v>
      </c>
      <c r="L484" s="35">
        <f>((Produção!L478*PreçoLivre!L480*(1-Painel!$B$8)-L$3-L$4-L$6)*(1-Painel!$E$7)-L$5+L$6)*L$7</f>
        <v>12338315.712483553</v>
      </c>
      <c r="M484" s="35">
        <f>((Produção!M478*PreçoLivre!M480*(1-Painel!$B$8)-M$3-M$4-M$6)*(1-Painel!$E$7)-M$5+M$6)*M$7</f>
        <v>11251266.736776574</v>
      </c>
      <c r="N484" s="35">
        <f>((Produção!N478*PreçoLivre!N480*(1-Painel!$B$8)-N$3-N$4-N$6)*(1-Painel!$E$7)-N$5+N$6)*N$7</f>
        <v>10660884.06319363</v>
      </c>
      <c r="O484" s="35">
        <f>((Produção!O478*PreçoLivre!O480*(1-Painel!$B$8)-O$3-O$4-O$6)*(1-Painel!$E$7)-O$5+O$6)*O$7</f>
        <v>10050700.607028792</v>
      </c>
      <c r="P484" s="35">
        <f>((Produção!P478*PreçoLivre!P480*(1-Painel!$B$8)-P$3-P$4-P$6)*(1-Painel!$E$7)-P$5+P$6)*P$7</f>
        <v>9137755.4457392152</v>
      </c>
      <c r="Q484" s="35">
        <f>((Produção!Q478*PreçoLivre!Q480*(1-Painel!$B$8)-Q$3-Q$4-Q$6)*(1-Painel!$E$7)-Q$5+Q$6)*Q$7</f>
        <v>8530362.2441602405</v>
      </c>
      <c r="R484" s="35">
        <f>((Produção!R478*PreçoLivre!R480*(1-Painel!$B$8)-R$3-R$4-R$6)*(1-Painel!$E$7)-R$5+R$6)*R$7</f>
        <v>7989151.7775363205</v>
      </c>
      <c r="S484" s="35">
        <f>((Produção!S478*PreçoLivre!S480*(1-Painel!$B$8)-S$3-S$4-S$6)*(1-Painel!$E$7)-S$5+S$6)*S$7</f>
        <v>7099731.7115806155</v>
      </c>
      <c r="T484" s="35">
        <f>((Produção!T478*PreçoLivre!T480*(1-Painel!$B$8)-T$3-T$4-T$6)*(1-Painel!$E$7)-T$5+T$6)*T$7</f>
        <v>6525434.5710351821</v>
      </c>
      <c r="U484" s="35">
        <f>((Produção!U478*PreçoLivre!U480*(1-Painel!$B$8)-U$3-U$4-U$6)*(1-Painel!$E$7)-U$5+U$6)*U$7</f>
        <v>6054274.2752692783</v>
      </c>
      <c r="V484" s="35">
        <f>((Produção!V478*PreçoLivre!V480*(1-Painel!$B$8)-V$3-V$4-V$6)*(1-Painel!$E$7)-V$5+V$6)*V$7</f>
        <v>5786800.2296286551</v>
      </c>
    </row>
    <row r="485" spans="1:22" x14ac:dyDescent="0.25">
      <c r="A485" s="36">
        <v>476</v>
      </c>
      <c r="B485" s="35">
        <f t="shared" si="7"/>
        <v>261303026.80091569</v>
      </c>
      <c r="C485" s="35">
        <f>((Produção!C479*PreçoLivre!C481*(1-Painel!$B$8)-C$3-C$4-C$6)*(1-Painel!$E$7)-C$5+C$6)*C$7</f>
        <v>23370038.469096936</v>
      </c>
      <c r="D485" s="35">
        <f>((Produção!D479*PreçoLivre!D481*(1-Painel!$B$8)-D$3-D$4-D$6)*(1-Painel!$E$7)-D$5+D$6)*D$7</f>
        <v>21043243.176487267</v>
      </c>
      <c r="E485" s="35">
        <f>((Produção!E479*PreçoLivre!E481*(1-Painel!$B$8)-E$3-E$4-E$6)*(1-Painel!$E$7)-E$5+E$6)*E$7</f>
        <v>19990999.728089444</v>
      </c>
      <c r="F485" s="35">
        <f>((Produção!F479*PreçoLivre!F481*(1-Painel!$B$8)-F$3-F$4-F$6)*(1-Painel!$E$7)-F$5+F$6)*F$7</f>
        <v>18167024.32523397</v>
      </c>
      <c r="G485" s="35">
        <f>((Produção!G479*PreçoLivre!G481*(1-Painel!$B$8)-G$3-G$4-G$6)*(1-Painel!$E$7)-G$5+G$6)*G$7</f>
        <v>17240200.911977846</v>
      </c>
      <c r="H485" s="35">
        <f>((Produção!H479*PreçoLivre!H481*(1-Painel!$B$8)-H$3-H$4-H$6)*(1-Painel!$E$7)-H$5+H$6)*H$7</f>
        <v>15575817.229133585</v>
      </c>
      <c r="I485" s="35">
        <f>((Produção!I479*PreçoLivre!I481*(1-Painel!$B$8)-I$3-I$4-I$6)*(1-Painel!$E$7)-I$5+I$6)*I$7</f>
        <v>14913436.295047777</v>
      </c>
      <c r="J485" s="35">
        <f>((Produção!J479*PreçoLivre!J481*(1-Painel!$B$8)-J$3-J$4-J$6)*(1-Painel!$E$7)-J$5+J$6)*J$7</f>
        <v>14039144.24545338</v>
      </c>
      <c r="K485" s="35">
        <f>((Produção!K479*PreçoLivre!K481*(1-Painel!$B$8)-K$3-K$4-K$6)*(1-Painel!$E$7)-K$5+K$6)*K$7</f>
        <v>13397307.752957223</v>
      </c>
      <c r="L485" s="35">
        <f>((Produção!L479*PreçoLivre!L481*(1-Painel!$B$8)-L$3-L$4-L$6)*(1-Painel!$E$7)-L$5+L$6)*L$7</f>
        <v>12932822.057670159</v>
      </c>
      <c r="M485" s="35">
        <f>((Produção!M479*PreçoLivre!M481*(1-Painel!$B$8)-M$3-M$4-M$6)*(1-Painel!$E$7)-M$5+M$6)*M$7</f>
        <v>12095484.75984752</v>
      </c>
      <c r="N485" s="35">
        <f>((Produção!N479*PreçoLivre!N481*(1-Painel!$B$8)-N$3-N$4-N$6)*(1-Painel!$E$7)-N$5+N$6)*N$7</f>
        <v>11183466.557702642</v>
      </c>
      <c r="O485" s="35">
        <f>((Produção!O479*PreçoLivre!O481*(1-Painel!$B$8)-O$3-O$4-O$6)*(1-Painel!$E$7)-O$5+O$6)*O$7</f>
        <v>10418695.570316244</v>
      </c>
      <c r="P485" s="35">
        <f>((Produção!P479*PreçoLivre!P481*(1-Painel!$B$8)-P$3-P$4-P$6)*(1-Painel!$E$7)-P$5+P$6)*P$7</f>
        <v>9908697.7344056629</v>
      </c>
      <c r="Q485" s="35">
        <f>((Produção!Q479*PreçoLivre!Q481*(1-Painel!$B$8)-Q$3-Q$4-Q$6)*(1-Painel!$E$7)-Q$5+Q$6)*Q$7</f>
        <v>9235478.0121041443</v>
      </c>
      <c r="R485" s="35">
        <f>((Produção!R479*PreçoLivre!R481*(1-Painel!$B$8)-R$3-R$4-R$6)*(1-Painel!$E$7)-R$5+R$6)*R$7</f>
        <v>8751634.5002651419</v>
      </c>
      <c r="S485" s="35">
        <f>((Produção!S479*PreçoLivre!S481*(1-Painel!$B$8)-S$3-S$4-S$6)*(1-Painel!$E$7)-S$5+S$6)*S$7</f>
        <v>8230788.1888794685</v>
      </c>
      <c r="T485" s="35">
        <f>((Produção!T479*PreçoLivre!T481*(1-Painel!$B$8)-T$3-T$4-T$6)*(1-Painel!$E$7)-T$5+T$6)*T$7</f>
        <v>7431629.5201636739</v>
      </c>
      <c r="U485" s="35">
        <f>((Produção!U479*PreçoLivre!U481*(1-Painel!$B$8)-U$3-U$4-U$6)*(1-Painel!$E$7)-U$5+U$6)*U$7</f>
        <v>6985055.6229005745</v>
      </c>
      <c r="V485" s="35">
        <f>((Produção!V479*PreçoLivre!V481*(1-Painel!$B$8)-V$3-V$4-V$6)*(1-Painel!$E$7)-V$5+V$6)*V$7</f>
        <v>6392062.1431830162</v>
      </c>
    </row>
    <row r="486" spans="1:22" x14ac:dyDescent="0.25">
      <c r="A486" s="36">
        <v>477</v>
      </c>
      <c r="B486" s="35">
        <f t="shared" si="7"/>
        <v>218226568.69221652</v>
      </c>
      <c r="C486" s="35">
        <f>((Produção!C480*PreçoLivre!C482*(1-Painel!$B$8)-C$3-C$4-C$6)*(1-Painel!$E$7)-C$5+C$6)*C$7</f>
        <v>21366645.330935311</v>
      </c>
      <c r="D486" s="35">
        <f>((Produção!D480*PreçoLivre!D482*(1-Painel!$B$8)-D$3-D$4-D$6)*(1-Painel!$E$7)-D$5+D$6)*D$7</f>
        <v>20293067.733096272</v>
      </c>
      <c r="E486" s="35">
        <f>((Produção!E480*PreçoLivre!E482*(1-Painel!$B$8)-E$3-E$4-E$6)*(1-Painel!$E$7)-E$5+E$6)*E$7</f>
        <v>18654090.358080585</v>
      </c>
      <c r="F486" s="35">
        <f>((Produção!F480*PreçoLivre!F482*(1-Painel!$B$8)-F$3-F$4-F$6)*(1-Painel!$E$7)-F$5+F$6)*F$7</f>
        <v>17261500.328903966</v>
      </c>
      <c r="G486" s="35">
        <f>((Produção!G480*PreçoLivre!G482*(1-Painel!$B$8)-G$3-G$4-G$6)*(1-Painel!$E$7)-G$5+G$6)*G$7</f>
        <v>15278412.730018688</v>
      </c>
      <c r="H486" s="35">
        <f>((Produção!H480*PreçoLivre!H482*(1-Painel!$B$8)-H$3-H$4-H$6)*(1-Painel!$E$7)-H$5+H$6)*H$7</f>
        <v>14671159.503580885</v>
      </c>
      <c r="I486" s="35">
        <f>((Produção!I480*PreçoLivre!I482*(1-Painel!$B$8)-I$3-I$4-I$6)*(1-Painel!$E$7)-I$5+I$6)*I$7</f>
        <v>12784586.836853608</v>
      </c>
      <c r="J486" s="35">
        <f>((Produção!J480*PreçoLivre!J482*(1-Painel!$B$8)-J$3-J$4-J$6)*(1-Painel!$E$7)-J$5+J$6)*J$7</f>
        <v>11434435.672736067</v>
      </c>
      <c r="K486" s="35">
        <f>((Produção!K480*PreçoLivre!K482*(1-Painel!$B$8)-K$3-K$4-K$6)*(1-Painel!$E$7)-K$5+K$6)*K$7</f>
        <v>10907207.03241903</v>
      </c>
      <c r="L486" s="35">
        <f>((Produção!L480*PreçoLivre!L482*(1-Painel!$B$8)-L$3-L$4-L$6)*(1-Painel!$E$7)-L$5+L$6)*L$7</f>
        <v>10468833.052020095</v>
      </c>
      <c r="M486" s="35">
        <f>((Produção!M480*PreçoLivre!M482*(1-Painel!$B$8)-M$3-M$4-M$6)*(1-Painel!$E$7)-M$5+M$6)*M$7</f>
        <v>9594874.4387311172</v>
      </c>
      <c r="N486" s="35">
        <f>((Produção!N480*PreçoLivre!N482*(1-Painel!$B$8)-N$3-N$4-N$6)*(1-Painel!$E$7)-N$5+N$6)*N$7</f>
        <v>9229463.6323386133</v>
      </c>
      <c r="O486" s="35">
        <f>((Produção!O480*PreçoLivre!O482*(1-Painel!$B$8)-O$3-O$4-O$6)*(1-Painel!$E$7)-O$5+O$6)*O$7</f>
        <v>7792328.8489716491</v>
      </c>
      <c r="P486" s="35">
        <f>((Produção!P480*PreçoLivre!P482*(1-Painel!$B$8)-P$3-P$4-P$6)*(1-Painel!$E$7)-P$5+P$6)*P$7</f>
        <v>7266638.766798079</v>
      </c>
      <c r="Q486" s="35">
        <f>((Produção!Q480*PreçoLivre!Q482*(1-Painel!$B$8)-Q$3-Q$4-Q$6)*(1-Painel!$E$7)-Q$5+Q$6)*Q$7</f>
        <v>6417673.5380129926</v>
      </c>
      <c r="R486" s="35">
        <f>((Produção!R480*PreçoLivre!R482*(1-Painel!$B$8)-R$3-R$4-R$6)*(1-Painel!$E$7)-R$5+R$6)*R$7</f>
        <v>6126999.8781208517</v>
      </c>
      <c r="S486" s="35">
        <f>((Produção!S480*PreçoLivre!S482*(1-Painel!$B$8)-S$3-S$4-S$6)*(1-Painel!$E$7)-S$5+S$6)*S$7</f>
        <v>5522220.7014617939</v>
      </c>
      <c r="T486" s="35">
        <f>((Produção!T480*PreçoLivre!T482*(1-Painel!$B$8)-T$3-T$4-T$6)*(1-Painel!$E$7)-T$5+T$6)*T$7</f>
        <v>4805161.0011764234</v>
      </c>
      <c r="U486" s="35">
        <f>((Produção!U480*PreçoLivre!U482*(1-Painel!$B$8)-U$3-U$4-U$6)*(1-Painel!$E$7)-U$5+U$6)*U$7</f>
        <v>4381137.9126024172</v>
      </c>
      <c r="V486" s="35">
        <f>((Produção!V480*PreçoLivre!V482*(1-Painel!$B$8)-V$3-V$4-V$6)*(1-Painel!$E$7)-V$5+V$6)*V$7</f>
        <v>3970131.3953581182</v>
      </c>
    </row>
    <row r="487" spans="1:22" x14ac:dyDescent="0.25">
      <c r="A487" s="36">
        <v>478</v>
      </c>
      <c r="B487" s="35">
        <f t="shared" si="7"/>
        <v>238119624.79846597</v>
      </c>
      <c r="C487" s="35">
        <f>((Produção!C481*PreçoLivre!C483*(1-Painel!$B$8)-C$3-C$4-C$6)*(1-Painel!$E$7)-C$5+C$6)*C$7</f>
        <v>22073375.390567139</v>
      </c>
      <c r="D487" s="35">
        <f>((Produção!D481*PreçoLivre!D483*(1-Painel!$B$8)-D$3-D$4-D$6)*(1-Painel!$E$7)-D$5+D$6)*D$7</f>
        <v>20821739.600161143</v>
      </c>
      <c r="E487" s="35">
        <f>((Produção!E481*PreçoLivre!E483*(1-Painel!$B$8)-E$3-E$4-E$6)*(1-Painel!$E$7)-E$5+E$6)*E$7</f>
        <v>19671687.247683331</v>
      </c>
      <c r="F487" s="35">
        <f>((Produção!F481*PreçoLivre!F483*(1-Painel!$B$8)-F$3-F$4-F$6)*(1-Painel!$E$7)-F$5+F$6)*F$7</f>
        <v>18244727.987553831</v>
      </c>
      <c r="G487" s="35">
        <f>((Produção!G481*PreçoLivre!G483*(1-Painel!$B$8)-G$3-G$4-G$6)*(1-Painel!$E$7)-G$5+G$6)*G$7</f>
        <v>16086151.272842919</v>
      </c>
      <c r="H487" s="35">
        <f>((Produção!H481*PreçoLivre!H483*(1-Painel!$B$8)-H$3-H$4-H$6)*(1-Painel!$E$7)-H$5+H$6)*H$7</f>
        <v>15492565.806751866</v>
      </c>
      <c r="I487" s="35">
        <f>((Produção!I481*PreçoLivre!I483*(1-Painel!$B$8)-I$3-I$4-I$6)*(1-Painel!$E$7)-I$5+I$6)*I$7</f>
        <v>14522935.376541341</v>
      </c>
      <c r="J487" s="35">
        <f>((Produção!J481*PreçoLivre!J483*(1-Painel!$B$8)-J$3-J$4-J$6)*(1-Painel!$E$7)-J$5+J$6)*J$7</f>
        <v>12825902.969623288</v>
      </c>
      <c r="K487" s="35">
        <f>((Produção!K481*PreçoLivre!K483*(1-Painel!$B$8)-K$3-K$4-K$6)*(1-Painel!$E$7)-K$5+K$6)*K$7</f>
        <v>11936939.184429139</v>
      </c>
      <c r="L487" s="35">
        <f>((Produção!L481*PreçoLivre!L483*(1-Painel!$B$8)-L$3-L$4-L$6)*(1-Painel!$E$7)-L$5+L$6)*L$7</f>
        <v>11156923.987729363</v>
      </c>
      <c r="M487" s="35">
        <f>((Produção!M481*PreçoLivre!M483*(1-Painel!$B$8)-M$3-M$4-M$6)*(1-Painel!$E$7)-M$5+M$6)*M$7</f>
        <v>10731318.751324633</v>
      </c>
      <c r="N487" s="35">
        <f>((Produção!N481*PreçoLivre!N483*(1-Painel!$B$8)-N$3-N$4-N$6)*(1-Painel!$E$7)-N$5+N$6)*N$7</f>
        <v>10031840.626725473</v>
      </c>
      <c r="O487" s="35">
        <f>((Produção!O481*PreçoLivre!O483*(1-Painel!$B$8)-O$3-O$4-O$6)*(1-Painel!$E$7)-O$5+O$6)*O$7</f>
        <v>9249239.8972883672</v>
      </c>
      <c r="P487" s="35">
        <f>((Produção!P481*PreçoLivre!P483*(1-Painel!$B$8)-P$3-P$4-P$6)*(1-Painel!$E$7)-P$5+P$6)*P$7</f>
        <v>8041464.0151736308</v>
      </c>
      <c r="Q487" s="35">
        <f>((Produção!Q481*PreçoLivre!Q483*(1-Painel!$B$8)-Q$3-Q$4-Q$6)*(1-Painel!$E$7)-Q$5+Q$6)*Q$7</f>
        <v>7552957.780256873</v>
      </c>
      <c r="R487" s="35">
        <f>((Produção!R481*PreçoLivre!R483*(1-Painel!$B$8)-R$3-R$4-R$6)*(1-Painel!$E$7)-R$5+R$6)*R$7</f>
        <v>7222514.3018772416</v>
      </c>
      <c r="S487" s="35">
        <f>((Produção!S481*PreçoLivre!S483*(1-Painel!$B$8)-S$3-S$4-S$6)*(1-Painel!$E$7)-S$5+S$6)*S$7</f>
        <v>6649928.8927010689</v>
      </c>
      <c r="T487" s="35">
        <f>((Produção!T481*PreçoLivre!T483*(1-Painel!$B$8)-T$3-T$4-T$6)*(1-Painel!$E$7)-T$5+T$6)*T$7</f>
        <v>5767958.7813322991</v>
      </c>
      <c r="U487" s="35">
        <f>((Produção!U481*PreçoLivre!U483*(1-Painel!$B$8)-U$3-U$4-U$6)*(1-Painel!$E$7)-U$5+U$6)*U$7</f>
        <v>5353556.2817877159</v>
      </c>
      <c r="V487" s="35">
        <f>((Produção!V481*PreçoLivre!V483*(1-Painel!$B$8)-V$3-V$4-V$6)*(1-Painel!$E$7)-V$5+V$6)*V$7</f>
        <v>4685896.6461153179</v>
      </c>
    </row>
    <row r="488" spans="1:22" x14ac:dyDescent="0.25">
      <c r="A488" s="36">
        <v>479</v>
      </c>
      <c r="B488" s="35">
        <f t="shared" si="7"/>
        <v>190262046.00811699</v>
      </c>
      <c r="C488" s="35">
        <f>((Produção!C482*PreçoLivre!C484*(1-Painel!$B$8)-C$3-C$4-C$6)*(1-Painel!$E$7)-C$5+C$6)*C$7</f>
        <v>22322004.349388298</v>
      </c>
      <c r="D488" s="35">
        <f>((Produção!D482*PreçoLivre!D484*(1-Painel!$B$8)-D$3-D$4-D$6)*(1-Painel!$E$7)-D$5+D$6)*D$7</f>
        <v>19402746.972883884</v>
      </c>
      <c r="E488" s="35">
        <f>((Produção!E482*PreçoLivre!E484*(1-Painel!$B$8)-E$3-E$4-E$6)*(1-Painel!$E$7)-E$5+E$6)*E$7</f>
        <v>16924737.784672484</v>
      </c>
      <c r="F488" s="35">
        <f>((Produção!F482*PreçoLivre!F484*(1-Painel!$B$8)-F$3-F$4-F$6)*(1-Painel!$E$7)-F$5+F$6)*F$7</f>
        <v>15164713.537077636</v>
      </c>
      <c r="G488" s="35">
        <f>((Produção!G482*PreçoLivre!G484*(1-Painel!$B$8)-G$3-G$4-G$6)*(1-Painel!$E$7)-G$5+G$6)*G$7</f>
        <v>13639189.453724718</v>
      </c>
      <c r="H488" s="35">
        <f>((Produção!H482*PreçoLivre!H484*(1-Painel!$B$8)-H$3-H$4-H$6)*(1-Painel!$E$7)-H$5+H$6)*H$7</f>
        <v>12526898.31825844</v>
      </c>
      <c r="I488" s="35">
        <f>((Produção!I482*PreçoLivre!I484*(1-Painel!$B$8)-I$3-I$4-I$6)*(1-Painel!$E$7)-I$5+I$6)*I$7</f>
        <v>10933590.036081078</v>
      </c>
      <c r="J488" s="35">
        <f>((Produção!J482*PreçoLivre!J484*(1-Painel!$B$8)-J$3-J$4-J$6)*(1-Painel!$E$7)-J$5+J$6)*J$7</f>
        <v>9552500.4567336328</v>
      </c>
      <c r="K488" s="35">
        <f>((Produção!K482*PreçoLivre!K484*(1-Painel!$B$8)-K$3-K$4-K$6)*(1-Painel!$E$7)-K$5+K$6)*K$7</f>
        <v>8688130.7185045034</v>
      </c>
      <c r="L488" s="35">
        <f>((Produção!L482*PreçoLivre!L484*(1-Painel!$B$8)-L$3-L$4-L$6)*(1-Painel!$E$7)-L$5+L$6)*L$7</f>
        <v>7639333.1562607419</v>
      </c>
      <c r="M488" s="35">
        <f>((Produção!M482*PreçoLivre!M484*(1-Painel!$B$8)-M$3-M$4-M$6)*(1-Painel!$E$7)-M$5+M$6)*M$7</f>
        <v>7241811.3451514747</v>
      </c>
      <c r="N488" s="35">
        <f>((Produção!N482*PreçoLivre!N484*(1-Painel!$B$8)-N$3-N$4-N$6)*(1-Painel!$E$7)-N$5+N$6)*N$7</f>
        <v>7017144.2031551264</v>
      </c>
      <c r="O488" s="35">
        <f>((Produção!O482*PreçoLivre!O484*(1-Painel!$B$8)-O$3-O$4-O$6)*(1-Painel!$E$7)-O$5+O$6)*O$7</f>
        <v>6394648.1211620299</v>
      </c>
      <c r="P488" s="35">
        <f>((Produção!P482*PreçoLivre!P484*(1-Painel!$B$8)-P$3-P$4-P$6)*(1-Painel!$E$7)-P$5+P$6)*P$7</f>
        <v>6109836.5905085756</v>
      </c>
      <c r="Q488" s="35">
        <f>((Produção!Q482*PreçoLivre!Q484*(1-Painel!$B$8)-Q$3-Q$4-Q$6)*(1-Painel!$E$7)-Q$5+Q$6)*Q$7</f>
        <v>5562928.0524754198</v>
      </c>
      <c r="R488" s="35">
        <f>((Produção!R482*PreçoLivre!R484*(1-Painel!$B$8)-R$3-R$4-R$6)*(1-Painel!$E$7)-R$5+R$6)*R$7</f>
        <v>5240063.4533989988</v>
      </c>
      <c r="S488" s="35">
        <f>((Produção!S482*PreçoLivre!S484*(1-Painel!$B$8)-S$3-S$4-S$6)*(1-Painel!$E$7)-S$5+S$6)*S$7</f>
        <v>4606425.3732994515</v>
      </c>
      <c r="T488" s="35">
        <f>((Produção!T482*PreçoLivre!T484*(1-Painel!$B$8)-T$3-T$4-T$6)*(1-Painel!$E$7)-T$5+T$6)*T$7</f>
        <v>4018584.3977163606</v>
      </c>
      <c r="U488" s="35">
        <f>((Produção!U482*PreçoLivre!U484*(1-Painel!$B$8)-U$3-U$4-U$6)*(1-Painel!$E$7)-U$5+U$6)*U$7</f>
        <v>3763183.5495014745</v>
      </c>
      <c r="V488" s="35">
        <f>((Produção!V482*PreçoLivre!V484*(1-Painel!$B$8)-V$3-V$4-V$6)*(1-Painel!$E$7)-V$5+V$6)*V$7</f>
        <v>3513576.1381626381</v>
      </c>
    </row>
    <row r="489" spans="1:22" x14ac:dyDescent="0.25">
      <c r="A489" s="36">
        <v>480</v>
      </c>
      <c r="B489" s="35">
        <f t="shared" si="7"/>
        <v>220072881.18612668</v>
      </c>
      <c r="C489" s="35">
        <f>((Produção!C483*PreçoLivre!C485*(1-Painel!$B$8)-C$3-C$4-C$6)*(1-Painel!$E$7)-C$5+C$6)*C$7</f>
        <v>22265930.159205601</v>
      </c>
      <c r="D489" s="35">
        <f>((Produção!D483*PreçoLivre!D485*(1-Painel!$B$8)-D$3-D$4-D$6)*(1-Painel!$E$7)-D$5+D$6)*D$7</f>
        <v>21170332.738311321</v>
      </c>
      <c r="E489" s="35">
        <f>((Produção!E483*PreçoLivre!E485*(1-Painel!$B$8)-E$3-E$4-E$6)*(1-Painel!$E$7)-E$5+E$6)*E$7</f>
        <v>18524131.709154423</v>
      </c>
      <c r="F489" s="35">
        <f>((Produção!F483*PreçoLivre!F485*(1-Painel!$B$8)-F$3-F$4-F$6)*(1-Painel!$E$7)-F$5+F$6)*F$7</f>
        <v>17265673.468897976</v>
      </c>
      <c r="G489" s="35">
        <f>((Produção!G483*PreçoLivre!G485*(1-Painel!$B$8)-G$3-G$4-G$6)*(1-Painel!$E$7)-G$5+G$6)*G$7</f>
        <v>16302724.647960024</v>
      </c>
      <c r="H489" s="35">
        <f>((Produção!H483*PreçoLivre!H485*(1-Painel!$B$8)-H$3-H$4-H$6)*(1-Painel!$E$7)-H$5+H$6)*H$7</f>
        <v>14654800.174344087</v>
      </c>
      <c r="I489" s="35">
        <f>((Produção!I483*PreçoLivre!I485*(1-Painel!$B$8)-I$3-I$4-I$6)*(1-Painel!$E$7)-I$5+I$6)*I$7</f>
        <v>12591115.32480951</v>
      </c>
      <c r="J489" s="35">
        <f>((Produção!J483*PreçoLivre!J485*(1-Painel!$B$8)-J$3-J$4-J$6)*(1-Painel!$E$7)-J$5+J$6)*J$7</f>
        <v>11258680.047628568</v>
      </c>
      <c r="K489" s="35">
        <f>((Produção!K483*PreçoLivre!K485*(1-Painel!$B$8)-K$3-K$4-K$6)*(1-Painel!$E$7)-K$5+K$6)*K$7</f>
        <v>10071645.601761173</v>
      </c>
      <c r="L489" s="35">
        <f>((Produção!L483*PreçoLivre!L485*(1-Painel!$B$8)-L$3-L$4-L$6)*(1-Painel!$E$7)-L$5+L$6)*L$7</f>
        <v>10172025.004949261</v>
      </c>
      <c r="M489" s="35">
        <f>((Produção!M483*PreçoLivre!M485*(1-Painel!$B$8)-M$3-M$4-M$6)*(1-Painel!$E$7)-M$5+M$6)*M$7</f>
        <v>9750559.0084121991</v>
      </c>
      <c r="N489" s="35">
        <f>((Produção!N483*PreçoLivre!N485*(1-Painel!$B$8)-N$3-N$4-N$6)*(1-Painel!$E$7)-N$5+N$6)*N$7</f>
        <v>8499609.1710271314</v>
      </c>
      <c r="O489" s="35">
        <f>((Produção!O483*PreçoLivre!O485*(1-Painel!$B$8)-O$3-O$4-O$6)*(1-Painel!$E$7)-O$5+O$6)*O$7</f>
        <v>8077295.4330476495</v>
      </c>
      <c r="P489" s="35">
        <f>((Produção!P483*PreçoLivre!P485*(1-Painel!$B$8)-P$3-P$4-P$6)*(1-Painel!$E$7)-P$5+P$6)*P$7</f>
        <v>7148833.8122308142</v>
      </c>
      <c r="Q489" s="35">
        <f>((Produção!Q483*PreçoLivre!Q485*(1-Painel!$B$8)-Q$3-Q$4-Q$6)*(1-Painel!$E$7)-Q$5+Q$6)*Q$7</f>
        <v>6639506.1731743338</v>
      </c>
      <c r="R489" s="35">
        <f>((Produção!R483*PreçoLivre!R485*(1-Painel!$B$8)-R$3-R$4-R$6)*(1-Painel!$E$7)-R$5+R$6)*R$7</f>
        <v>5891811.3752062796</v>
      </c>
      <c r="S489" s="35">
        <f>((Produção!S483*PreçoLivre!S485*(1-Painel!$B$8)-S$3-S$4-S$6)*(1-Painel!$E$7)-S$5+S$6)*S$7</f>
        <v>5728003.7090116832</v>
      </c>
      <c r="T489" s="35">
        <f>((Produção!T483*PreçoLivre!T485*(1-Painel!$B$8)-T$3-T$4-T$6)*(1-Painel!$E$7)-T$5+T$6)*T$7</f>
        <v>5124077.0584082445</v>
      </c>
      <c r="U489" s="35">
        <f>((Produção!U483*PreçoLivre!U485*(1-Painel!$B$8)-U$3-U$4-U$6)*(1-Painel!$E$7)-U$5+U$6)*U$7</f>
        <v>4642723.6573154218</v>
      </c>
      <c r="V489" s="35">
        <f>((Produção!V483*PreçoLivre!V485*(1-Painel!$B$8)-V$3-V$4-V$6)*(1-Painel!$E$7)-V$5+V$6)*V$7</f>
        <v>4293402.9112709332</v>
      </c>
    </row>
    <row r="490" spans="1:22" x14ac:dyDescent="0.25">
      <c r="A490" s="36">
        <v>481</v>
      </c>
      <c r="B490" s="35">
        <f t="shared" si="7"/>
        <v>228313285.0822787</v>
      </c>
      <c r="C490" s="35">
        <f>((Produção!C484*PreçoLivre!C486*(1-Painel!$B$8)-C$3-C$4-C$6)*(1-Painel!$E$7)-C$5+C$6)*C$7</f>
        <v>21950476.848847426</v>
      </c>
      <c r="D490" s="35">
        <f>((Produção!D484*PreçoLivre!D486*(1-Painel!$B$8)-D$3-D$4-D$6)*(1-Painel!$E$7)-D$5+D$6)*D$7</f>
        <v>20408570.765352864</v>
      </c>
      <c r="E490" s="35">
        <f>((Produção!E484*PreçoLivre!E486*(1-Painel!$B$8)-E$3-E$4-E$6)*(1-Painel!$E$7)-E$5+E$6)*E$7</f>
        <v>19140117.852806427</v>
      </c>
      <c r="F490" s="35">
        <f>((Produção!F484*PreçoLivre!F486*(1-Painel!$B$8)-F$3-F$4-F$6)*(1-Painel!$E$7)-F$5+F$6)*F$7</f>
        <v>17940499.574424196</v>
      </c>
      <c r="G490" s="35">
        <f>((Produção!G484*PreçoLivre!G486*(1-Painel!$B$8)-G$3-G$4-G$6)*(1-Painel!$E$7)-G$5+G$6)*G$7</f>
        <v>16420794.204613158</v>
      </c>
      <c r="H490" s="35">
        <f>((Produção!H484*PreçoLivre!H486*(1-Painel!$B$8)-H$3-H$4-H$6)*(1-Painel!$E$7)-H$5+H$6)*H$7</f>
        <v>14792220.403707134</v>
      </c>
      <c r="I490" s="35">
        <f>((Produção!I484*PreçoLivre!I486*(1-Painel!$B$8)-I$3-I$4-I$6)*(1-Painel!$E$7)-I$5+I$6)*I$7</f>
        <v>13443562.06582392</v>
      </c>
      <c r="J490" s="35">
        <f>((Produção!J484*PreçoLivre!J486*(1-Painel!$B$8)-J$3-J$4-J$6)*(1-Painel!$E$7)-J$5+J$6)*J$7</f>
        <v>11741743.318586336</v>
      </c>
      <c r="K490" s="35">
        <f>((Produção!K484*PreçoLivre!K486*(1-Painel!$B$8)-K$3-K$4-K$6)*(1-Painel!$E$7)-K$5+K$6)*K$7</f>
        <v>11545790.656089406</v>
      </c>
      <c r="L490" s="35">
        <f>((Produção!L484*PreçoLivre!L486*(1-Painel!$B$8)-L$3-L$4-L$6)*(1-Painel!$E$7)-L$5+L$6)*L$7</f>
        <v>10896305.166703738</v>
      </c>
      <c r="M490" s="35">
        <f>((Produção!M484*PreçoLivre!M486*(1-Painel!$B$8)-M$3-M$4-M$6)*(1-Painel!$E$7)-M$5+M$6)*M$7</f>
        <v>10527244.212912146</v>
      </c>
      <c r="N490" s="35">
        <f>((Produção!N484*PreçoLivre!N486*(1-Painel!$B$8)-N$3-N$4-N$6)*(1-Painel!$E$7)-N$5+N$6)*N$7</f>
        <v>9528164.386254048</v>
      </c>
      <c r="O490" s="35">
        <f>((Produção!O484*PreçoLivre!O486*(1-Painel!$B$8)-O$3-O$4-O$6)*(1-Painel!$E$7)-O$5+O$6)*O$7</f>
        <v>8491608.4744918868</v>
      </c>
      <c r="P490" s="35">
        <f>((Produção!P484*PreçoLivre!P486*(1-Painel!$B$8)-P$3-P$4-P$6)*(1-Painel!$E$7)-P$5+P$6)*P$7</f>
        <v>7905654.7784633376</v>
      </c>
      <c r="Q490" s="35">
        <f>((Produção!Q484*PreçoLivre!Q486*(1-Painel!$B$8)-Q$3-Q$4-Q$6)*(1-Painel!$E$7)-Q$5+Q$6)*Q$7</f>
        <v>7057426.8619774655</v>
      </c>
      <c r="R490" s="35">
        <f>((Produção!R484*PreçoLivre!R486*(1-Painel!$B$8)-R$3-R$4-R$6)*(1-Painel!$E$7)-R$5+R$6)*R$7</f>
        <v>6635921.2384828757</v>
      </c>
      <c r="S490" s="35">
        <f>((Produção!S484*PreçoLivre!S486*(1-Painel!$B$8)-S$3-S$4-S$6)*(1-Painel!$E$7)-S$5+S$6)*S$7</f>
        <v>5790555.8872228516</v>
      </c>
      <c r="T490" s="35">
        <f>((Produção!T484*PreçoLivre!T486*(1-Painel!$B$8)-T$3-T$4-T$6)*(1-Painel!$E$7)-T$5+T$6)*T$7</f>
        <v>5153261.0914355526</v>
      </c>
      <c r="U490" s="35">
        <f>((Produção!U484*PreçoLivre!U486*(1-Painel!$B$8)-U$3-U$4-U$6)*(1-Painel!$E$7)-U$5+U$6)*U$7</f>
        <v>4700919.4595585838</v>
      </c>
      <c r="V490" s="35">
        <f>((Produção!V484*PreçoLivre!V486*(1-Painel!$B$8)-V$3-V$4-V$6)*(1-Painel!$E$7)-V$5+V$6)*V$7</f>
        <v>4242447.8345253738</v>
      </c>
    </row>
    <row r="491" spans="1:22" x14ac:dyDescent="0.25">
      <c r="A491" s="36">
        <v>482</v>
      </c>
      <c r="B491" s="35">
        <f t="shared" si="7"/>
        <v>242777549.46376079</v>
      </c>
      <c r="C491" s="35">
        <f>((Produção!C485*PreçoLivre!C487*(1-Painel!$B$8)-C$3-C$4-C$6)*(1-Painel!$E$7)-C$5+C$6)*C$7</f>
        <v>23747086.011000663</v>
      </c>
      <c r="D491" s="35">
        <f>((Produção!D485*PreçoLivre!D487*(1-Painel!$B$8)-D$3-D$4-D$6)*(1-Painel!$E$7)-D$5+D$6)*D$7</f>
        <v>21705550.765445977</v>
      </c>
      <c r="E491" s="35">
        <f>((Produção!E485*PreçoLivre!E487*(1-Painel!$B$8)-E$3-E$4-E$6)*(1-Painel!$E$7)-E$5+E$6)*E$7</f>
        <v>19919162.23921632</v>
      </c>
      <c r="F491" s="35">
        <f>((Produção!F485*PreçoLivre!F487*(1-Painel!$B$8)-F$3-F$4-F$6)*(1-Painel!$E$7)-F$5+F$6)*F$7</f>
        <v>18618509.923612837</v>
      </c>
      <c r="G491" s="35">
        <f>((Produção!G485*PreçoLivre!G487*(1-Painel!$B$8)-G$3-G$4-G$6)*(1-Painel!$E$7)-G$5+G$6)*G$7</f>
        <v>17113379.813489076</v>
      </c>
      <c r="H491" s="35">
        <f>((Produção!H485*PreçoLivre!H487*(1-Painel!$B$8)-H$3-H$4-H$6)*(1-Painel!$E$7)-H$5+H$6)*H$7</f>
        <v>15444580.066797117</v>
      </c>
      <c r="I491" s="35">
        <f>((Produção!I485*PreçoLivre!I487*(1-Painel!$B$8)-I$3-I$4-I$6)*(1-Painel!$E$7)-I$5+I$6)*I$7</f>
        <v>14219341.053562507</v>
      </c>
      <c r="J491" s="35">
        <f>((Produção!J485*PreçoLivre!J487*(1-Painel!$B$8)-J$3-J$4-J$6)*(1-Painel!$E$7)-J$5+J$6)*J$7</f>
        <v>13268572.177352851</v>
      </c>
      <c r="K491" s="35">
        <f>((Produção!K485*PreçoLivre!K487*(1-Painel!$B$8)-K$3-K$4-K$6)*(1-Painel!$E$7)-K$5+K$6)*K$7</f>
        <v>12547203.254802516</v>
      </c>
      <c r="L491" s="35">
        <f>((Produção!L485*PreçoLivre!L487*(1-Painel!$B$8)-L$3-L$4-L$6)*(1-Painel!$E$7)-L$5+L$6)*L$7</f>
        <v>11151192.995643944</v>
      </c>
      <c r="M491" s="35">
        <f>((Produção!M485*PreçoLivre!M487*(1-Painel!$B$8)-M$3-M$4-M$6)*(1-Painel!$E$7)-M$5+M$6)*M$7</f>
        <v>10719135.267701082</v>
      </c>
      <c r="N491" s="35">
        <f>((Produção!N485*PreçoLivre!N487*(1-Painel!$B$8)-N$3-N$4-N$6)*(1-Painel!$E$7)-N$5+N$6)*N$7</f>
        <v>10315826.527009364</v>
      </c>
      <c r="O491" s="35">
        <f>((Produção!O485*PreçoLivre!O487*(1-Painel!$B$8)-O$3-O$4-O$6)*(1-Painel!$E$7)-O$5+O$6)*O$7</f>
        <v>9453292.1886182502</v>
      </c>
      <c r="P491" s="35">
        <f>((Produção!P485*PreçoLivre!P487*(1-Painel!$B$8)-P$3-P$4-P$6)*(1-Painel!$E$7)-P$5+P$6)*P$7</f>
        <v>8969135.5181347523</v>
      </c>
      <c r="Q491" s="35">
        <f>((Produção!Q485*PreçoLivre!Q487*(1-Painel!$B$8)-Q$3-Q$4-Q$6)*(1-Painel!$E$7)-Q$5+Q$6)*Q$7</f>
        <v>8059680.2964996863</v>
      </c>
      <c r="R491" s="35">
        <f>((Produção!R485*PreçoLivre!R487*(1-Painel!$B$8)-R$3-R$4-R$6)*(1-Painel!$E$7)-R$5+R$6)*R$7</f>
        <v>7120136.3024013573</v>
      </c>
      <c r="S491" s="35">
        <f>((Produção!S485*PreçoLivre!S487*(1-Painel!$B$8)-S$3-S$4-S$6)*(1-Painel!$E$7)-S$5+S$6)*S$7</f>
        <v>6052504.2941826489</v>
      </c>
      <c r="T491" s="35">
        <f>((Produção!T485*PreçoLivre!T487*(1-Painel!$B$8)-T$3-T$4-T$6)*(1-Painel!$E$7)-T$5+T$6)*T$7</f>
        <v>5504963.0223038998</v>
      </c>
      <c r="U491" s="35">
        <f>((Produção!U485*PreçoLivre!U487*(1-Painel!$B$8)-U$3-U$4-U$6)*(1-Painel!$E$7)-U$5+U$6)*U$7</f>
        <v>4712444.9361128509</v>
      </c>
      <c r="V491" s="35">
        <f>((Produção!V485*PreçoLivre!V487*(1-Painel!$B$8)-V$3-V$4-V$6)*(1-Painel!$E$7)-V$5+V$6)*V$7</f>
        <v>4135852.8098730356</v>
      </c>
    </row>
    <row r="492" spans="1:22" x14ac:dyDescent="0.25">
      <c r="A492" s="36">
        <v>483</v>
      </c>
      <c r="B492" s="35">
        <f t="shared" si="7"/>
        <v>224779715.69707748</v>
      </c>
      <c r="C492" s="35">
        <f>((Produção!C486*PreçoLivre!C488*(1-Painel!$B$8)-C$3-C$4-C$6)*(1-Painel!$E$7)-C$5+C$6)*C$7</f>
        <v>21773825.830925509</v>
      </c>
      <c r="D492" s="35">
        <f>((Produção!D486*PreçoLivre!D488*(1-Painel!$B$8)-D$3-D$4-D$6)*(1-Painel!$E$7)-D$5+D$6)*D$7</f>
        <v>19872615.497455601</v>
      </c>
      <c r="E492" s="35">
        <f>((Produção!E486*PreçoLivre!E488*(1-Painel!$B$8)-E$3-E$4-E$6)*(1-Painel!$E$7)-E$5+E$6)*E$7</f>
        <v>18346299.3390368</v>
      </c>
      <c r="F492" s="35">
        <f>((Produção!F486*PreçoLivre!F488*(1-Painel!$B$8)-F$3-F$4-F$6)*(1-Painel!$E$7)-F$5+F$6)*F$7</f>
        <v>17480692.388590083</v>
      </c>
      <c r="G492" s="35">
        <f>((Produção!G486*PreçoLivre!G488*(1-Painel!$B$8)-G$3-G$4-G$6)*(1-Painel!$E$7)-G$5+G$6)*G$7</f>
        <v>16232563.438728698</v>
      </c>
      <c r="H492" s="35">
        <f>((Produção!H486*PreçoLivre!H488*(1-Painel!$B$8)-H$3-H$4-H$6)*(1-Painel!$E$7)-H$5+H$6)*H$7</f>
        <v>14696383.56507853</v>
      </c>
      <c r="I492" s="35">
        <f>((Produção!I486*PreçoLivre!I488*(1-Painel!$B$8)-I$3-I$4-I$6)*(1-Painel!$E$7)-I$5+I$6)*I$7</f>
        <v>13717906.897232644</v>
      </c>
      <c r="J492" s="35">
        <f>((Produção!J486*PreçoLivre!J488*(1-Painel!$B$8)-J$3-J$4-J$6)*(1-Painel!$E$7)-J$5+J$6)*J$7</f>
        <v>12683835.964956945</v>
      </c>
      <c r="K492" s="35">
        <f>((Produção!K486*PreçoLivre!K488*(1-Painel!$B$8)-K$3-K$4-K$6)*(1-Painel!$E$7)-K$5+K$6)*K$7</f>
        <v>11277583.975915914</v>
      </c>
      <c r="L492" s="35">
        <f>((Produção!L486*PreçoLivre!L488*(1-Painel!$B$8)-L$3-L$4-L$6)*(1-Painel!$E$7)-L$5+L$6)*L$7</f>
        <v>10134854.04864358</v>
      </c>
      <c r="M492" s="35">
        <f>((Produção!M486*PreçoLivre!M488*(1-Painel!$B$8)-M$3-M$4-M$6)*(1-Painel!$E$7)-M$5+M$6)*M$7</f>
        <v>9579904.9769404829</v>
      </c>
      <c r="N492" s="35">
        <f>((Produção!N486*PreçoLivre!N488*(1-Painel!$B$8)-N$3-N$4-N$6)*(1-Painel!$E$7)-N$5+N$6)*N$7</f>
        <v>8651644.1531046387</v>
      </c>
      <c r="O492" s="35">
        <f>((Produção!O486*PreçoLivre!O488*(1-Painel!$B$8)-O$3-O$4-O$6)*(1-Painel!$E$7)-O$5+O$6)*O$7</f>
        <v>8270158.6177032823</v>
      </c>
      <c r="P492" s="35">
        <f>((Produção!P486*PreçoLivre!P488*(1-Painel!$B$8)-P$3-P$4-P$6)*(1-Painel!$E$7)-P$5+P$6)*P$7</f>
        <v>7879807.9601199655</v>
      </c>
      <c r="Q492" s="35">
        <f>((Produção!Q486*PreçoLivre!Q488*(1-Painel!$B$8)-Q$3-Q$4-Q$6)*(1-Painel!$E$7)-Q$5+Q$6)*Q$7</f>
        <v>7333044.9431990599</v>
      </c>
      <c r="R492" s="35">
        <f>((Produção!R486*PreçoLivre!R488*(1-Painel!$B$8)-R$3-R$4-R$6)*(1-Painel!$E$7)-R$5+R$6)*R$7</f>
        <v>6791856.6539604766</v>
      </c>
      <c r="S492" s="35">
        <f>((Produção!S486*PreçoLivre!S488*(1-Painel!$B$8)-S$3-S$4-S$6)*(1-Painel!$E$7)-S$5+S$6)*S$7</f>
        <v>5923007.3955205493</v>
      </c>
      <c r="T492" s="35">
        <f>((Produção!T486*PreçoLivre!T488*(1-Painel!$B$8)-T$3-T$4-T$6)*(1-Painel!$E$7)-T$5+T$6)*T$7</f>
        <v>5360728.2784219161</v>
      </c>
      <c r="U492" s="35">
        <f>((Produção!U486*PreçoLivre!U488*(1-Painel!$B$8)-U$3-U$4-U$6)*(1-Painel!$E$7)-U$5+U$6)*U$7</f>
        <v>4617877.6316891722</v>
      </c>
      <c r="V492" s="35">
        <f>((Produção!V486*PreçoLivre!V488*(1-Painel!$B$8)-V$3-V$4-V$6)*(1-Painel!$E$7)-V$5+V$6)*V$7</f>
        <v>4155124.139853688</v>
      </c>
    </row>
    <row r="493" spans="1:22" x14ac:dyDescent="0.25">
      <c r="A493" s="36">
        <v>484</v>
      </c>
      <c r="B493" s="35">
        <f t="shared" si="7"/>
        <v>216497999.08888513</v>
      </c>
      <c r="C493" s="35">
        <f>((Produção!C487*PreçoLivre!C489*(1-Painel!$B$8)-C$3-C$4-C$6)*(1-Painel!$E$7)-C$5+C$6)*C$7</f>
        <v>22317494.791476812</v>
      </c>
      <c r="D493" s="35">
        <f>((Produção!D487*PreçoLivre!D489*(1-Painel!$B$8)-D$3-D$4-D$6)*(1-Painel!$E$7)-D$5+D$6)*D$7</f>
        <v>19578081.257011086</v>
      </c>
      <c r="E493" s="35">
        <f>((Produção!E487*PreçoLivre!E489*(1-Painel!$B$8)-E$3-E$4-E$6)*(1-Painel!$E$7)-E$5+E$6)*E$7</f>
        <v>18205118.787134964</v>
      </c>
      <c r="F493" s="35">
        <f>((Produção!F487*PreçoLivre!F489*(1-Painel!$B$8)-F$3-F$4-F$6)*(1-Painel!$E$7)-F$5+F$6)*F$7</f>
        <v>16189429.387641108</v>
      </c>
      <c r="G493" s="35">
        <f>((Produção!G487*PreçoLivre!G489*(1-Painel!$B$8)-G$3-G$4-G$6)*(1-Painel!$E$7)-G$5+G$6)*G$7</f>
        <v>14589920.993073177</v>
      </c>
      <c r="H493" s="35">
        <f>((Produção!H487*PreçoLivre!H489*(1-Painel!$B$8)-H$3-H$4-H$6)*(1-Painel!$E$7)-H$5+H$6)*H$7</f>
        <v>13542244.823991423</v>
      </c>
      <c r="I493" s="35">
        <f>((Produção!I487*PreçoLivre!I489*(1-Painel!$B$8)-I$3-I$4-I$6)*(1-Painel!$E$7)-I$5+I$6)*I$7</f>
        <v>13190015.899140431</v>
      </c>
      <c r="J493" s="35">
        <f>((Produção!J487*PreçoLivre!J489*(1-Painel!$B$8)-J$3-J$4-J$6)*(1-Painel!$E$7)-J$5+J$6)*J$7</f>
        <v>11641980.92807398</v>
      </c>
      <c r="K493" s="35">
        <f>((Produção!K487*PreçoLivre!K489*(1-Painel!$B$8)-K$3-K$4-K$6)*(1-Painel!$E$7)-K$5+K$6)*K$7</f>
        <v>10642724.13866177</v>
      </c>
      <c r="L493" s="35">
        <f>((Produção!L487*PreçoLivre!L489*(1-Painel!$B$8)-L$3-L$4-L$6)*(1-Painel!$E$7)-L$5+L$6)*L$7</f>
        <v>9885683.8415532503</v>
      </c>
      <c r="M493" s="35">
        <f>((Produção!M487*PreçoLivre!M489*(1-Painel!$B$8)-M$3-M$4-M$6)*(1-Painel!$E$7)-M$5+M$6)*M$7</f>
        <v>8964674.1371754128</v>
      </c>
      <c r="N493" s="35">
        <f>((Produção!N487*PreçoLivre!N489*(1-Painel!$B$8)-N$3-N$4-N$6)*(1-Painel!$E$7)-N$5+N$6)*N$7</f>
        <v>8792365.5766316485</v>
      </c>
      <c r="O493" s="35">
        <f>((Produção!O487*PreçoLivre!O489*(1-Painel!$B$8)-O$3-O$4-O$6)*(1-Painel!$E$7)-O$5+O$6)*O$7</f>
        <v>7907624.4962755302</v>
      </c>
      <c r="P493" s="35">
        <f>((Produção!P487*PreçoLivre!P489*(1-Painel!$B$8)-P$3-P$4-P$6)*(1-Painel!$E$7)-P$5+P$6)*P$7</f>
        <v>7523840.8900755029</v>
      </c>
      <c r="Q493" s="35">
        <f>((Produção!Q487*PreçoLivre!Q489*(1-Painel!$B$8)-Q$3-Q$4-Q$6)*(1-Painel!$E$7)-Q$5+Q$6)*Q$7</f>
        <v>6637484.336469274</v>
      </c>
      <c r="R493" s="35">
        <f>((Produção!R487*PreçoLivre!R489*(1-Painel!$B$8)-R$3-R$4-R$6)*(1-Painel!$E$7)-R$5+R$6)*R$7</f>
        <v>6379470.0853768503</v>
      </c>
      <c r="S493" s="35">
        <f>((Produção!S487*PreçoLivre!S489*(1-Painel!$B$8)-S$3-S$4-S$6)*(1-Painel!$E$7)-S$5+S$6)*S$7</f>
        <v>5999861.3595956657</v>
      </c>
      <c r="T493" s="35">
        <f>((Produção!T487*PreçoLivre!T489*(1-Painel!$B$8)-T$3-T$4-T$6)*(1-Painel!$E$7)-T$5+T$6)*T$7</f>
        <v>5470542.2636076678</v>
      </c>
      <c r="U493" s="35">
        <f>((Produção!U487*PreçoLivre!U489*(1-Painel!$B$8)-U$3-U$4-U$6)*(1-Painel!$E$7)-U$5+U$6)*U$7</f>
        <v>4805143.4457193268</v>
      </c>
      <c r="V493" s="35">
        <f>((Produção!V487*PreçoLivre!V489*(1-Painel!$B$8)-V$3-V$4-V$6)*(1-Painel!$E$7)-V$5+V$6)*V$7</f>
        <v>4234297.6502002496</v>
      </c>
    </row>
    <row r="494" spans="1:22" x14ac:dyDescent="0.25">
      <c r="A494" s="36">
        <v>485</v>
      </c>
      <c r="B494" s="35">
        <f t="shared" si="7"/>
        <v>220388474.82215133</v>
      </c>
      <c r="C494" s="35">
        <f>((Produção!C488*PreçoLivre!C490*(1-Painel!$B$8)-C$3-C$4-C$6)*(1-Painel!$E$7)-C$5+C$6)*C$7</f>
        <v>22831736.015248537</v>
      </c>
      <c r="D494" s="35">
        <f>((Produção!D488*PreçoLivre!D490*(1-Painel!$B$8)-D$3-D$4-D$6)*(1-Painel!$E$7)-D$5+D$6)*D$7</f>
        <v>21744928.068001628</v>
      </c>
      <c r="E494" s="35">
        <f>((Produção!E488*PreçoLivre!E490*(1-Painel!$B$8)-E$3-E$4-E$6)*(1-Painel!$E$7)-E$5+E$6)*E$7</f>
        <v>20808951.606494915</v>
      </c>
      <c r="F494" s="35">
        <f>((Produção!F488*PreçoLivre!F490*(1-Painel!$B$8)-F$3-F$4-F$6)*(1-Painel!$E$7)-F$5+F$6)*F$7</f>
        <v>18755549.24833082</v>
      </c>
      <c r="G494" s="35">
        <f>((Produção!G488*PreçoLivre!G490*(1-Painel!$B$8)-G$3-G$4-G$6)*(1-Painel!$E$7)-G$5+G$6)*G$7</f>
        <v>17187706.540565643</v>
      </c>
      <c r="H494" s="35">
        <f>((Produção!H488*PreçoLivre!H490*(1-Painel!$B$8)-H$3-H$4-H$6)*(1-Painel!$E$7)-H$5+H$6)*H$7</f>
        <v>14937780.801341888</v>
      </c>
      <c r="I494" s="35">
        <f>((Produção!I488*PreçoLivre!I490*(1-Painel!$B$8)-I$3-I$4-I$6)*(1-Painel!$E$7)-I$5+I$6)*I$7</f>
        <v>13065867.718287665</v>
      </c>
      <c r="J494" s="35">
        <f>((Produção!J488*PreçoLivre!J490*(1-Painel!$B$8)-J$3-J$4-J$6)*(1-Painel!$E$7)-J$5+J$6)*J$7</f>
        <v>11548725.327441039</v>
      </c>
      <c r="K494" s="35">
        <f>((Produção!K488*PreçoLivre!K490*(1-Painel!$B$8)-K$3-K$4-K$6)*(1-Painel!$E$7)-K$5+K$6)*K$7</f>
        <v>9797226.7989279479</v>
      </c>
      <c r="L494" s="35">
        <f>((Produção!L488*PreçoLivre!L490*(1-Painel!$B$8)-L$3-L$4-L$6)*(1-Painel!$E$7)-L$5+L$6)*L$7</f>
        <v>9105911.5795586165</v>
      </c>
      <c r="M494" s="35">
        <f>((Produção!M488*PreçoLivre!M490*(1-Painel!$B$8)-M$3-M$4-M$6)*(1-Painel!$E$7)-M$5+M$6)*M$7</f>
        <v>8510629.4239498284</v>
      </c>
      <c r="N494" s="35">
        <f>((Produção!N488*PreçoLivre!N490*(1-Painel!$B$8)-N$3-N$4-N$6)*(1-Painel!$E$7)-N$5+N$6)*N$7</f>
        <v>7675888.0760985743</v>
      </c>
      <c r="O494" s="35">
        <f>((Produção!O488*PreçoLivre!O490*(1-Painel!$B$8)-O$3-O$4-O$6)*(1-Painel!$E$7)-O$5+O$6)*O$7</f>
        <v>7081781.6298700804</v>
      </c>
      <c r="P494" s="35">
        <f>((Produção!P488*PreçoLivre!P490*(1-Painel!$B$8)-P$3-P$4-P$6)*(1-Painel!$E$7)-P$5+P$6)*P$7</f>
        <v>6534849.7052172823</v>
      </c>
      <c r="Q494" s="35">
        <f>((Produção!Q488*PreçoLivre!Q490*(1-Painel!$B$8)-Q$3-Q$4-Q$6)*(1-Painel!$E$7)-Q$5+Q$6)*Q$7</f>
        <v>6219451.9661798831</v>
      </c>
      <c r="R494" s="35">
        <f>((Produção!R488*PreçoLivre!R490*(1-Painel!$B$8)-R$3-R$4-R$6)*(1-Painel!$E$7)-R$5+R$6)*R$7</f>
        <v>5941169.8361321623</v>
      </c>
      <c r="S494" s="35">
        <f>((Produção!S488*PreçoLivre!S490*(1-Painel!$B$8)-S$3-S$4-S$6)*(1-Painel!$E$7)-S$5+S$6)*S$7</f>
        <v>5389147.0949050291</v>
      </c>
      <c r="T494" s="35">
        <f>((Produção!T488*PreçoLivre!T490*(1-Painel!$B$8)-T$3-T$4-T$6)*(1-Painel!$E$7)-T$5+T$6)*T$7</f>
        <v>4936613.1553113749</v>
      </c>
      <c r="U494" s="35">
        <f>((Produção!U488*PreçoLivre!U490*(1-Painel!$B$8)-U$3-U$4-U$6)*(1-Painel!$E$7)-U$5+U$6)*U$7</f>
        <v>4352773.8930184226</v>
      </c>
      <c r="V494" s="35">
        <f>((Produção!V488*PreçoLivre!V490*(1-Painel!$B$8)-V$3-V$4-V$6)*(1-Painel!$E$7)-V$5+V$6)*V$7</f>
        <v>3961786.33726998</v>
      </c>
    </row>
    <row r="495" spans="1:22" x14ac:dyDescent="0.25">
      <c r="A495" s="36">
        <v>486</v>
      </c>
      <c r="B495" s="35">
        <f t="shared" si="7"/>
        <v>238171758.84716114</v>
      </c>
      <c r="C495" s="35">
        <f>((Produção!C489*PreçoLivre!C491*(1-Painel!$B$8)-C$3-C$4-C$6)*(1-Painel!$E$7)-C$5+C$6)*C$7</f>
        <v>23229699.625821706</v>
      </c>
      <c r="D495" s="35">
        <f>((Produção!D489*PreçoLivre!D491*(1-Painel!$B$8)-D$3-D$4-D$6)*(1-Painel!$E$7)-D$5+D$6)*D$7</f>
        <v>21308445.506738715</v>
      </c>
      <c r="E495" s="35">
        <f>((Produção!E489*PreçoLivre!E491*(1-Painel!$B$8)-E$3-E$4-E$6)*(1-Painel!$E$7)-E$5+E$6)*E$7</f>
        <v>20355706.795013797</v>
      </c>
      <c r="F495" s="35">
        <f>((Produção!F489*PreçoLivre!F491*(1-Painel!$B$8)-F$3-F$4-F$6)*(1-Painel!$E$7)-F$5+F$6)*F$7</f>
        <v>18462717.320635494</v>
      </c>
      <c r="G495" s="35">
        <f>((Produção!G489*PreçoLivre!G491*(1-Painel!$B$8)-G$3-G$4-G$6)*(1-Painel!$E$7)-G$5+G$6)*G$7</f>
        <v>16561189.787043616</v>
      </c>
      <c r="H495" s="35">
        <f>((Produção!H489*PreçoLivre!H491*(1-Painel!$B$8)-H$3-H$4-H$6)*(1-Painel!$E$7)-H$5+H$6)*H$7</f>
        <v>15790609.882424794</v>
      </c>
      <c r="I495" s="35">
        <f>((Produção!I489*PreçoLivre!I491*(1-Painel!$B$8)-I$3-I$4-I$6)*(1-Painel!$E$7)-I$5+I$6)*I$7</f>
        <v>14094020.591793785</v>
      </c>
      <c r="J495" s="35">
        <f>((Produção!J489*PreçoLivre!J491*(1-Painel!$B$8)-J$3-J$4-J$6)*(1-Painel!$E$7)-J$5+J$6)*J$7</f>
        <v>12995734.096714634</v>
      </c>
      <c r="K495" s="35">
        <f>((Produção!K489*PreçoLivre!K491*(1-Painel!$B$8)-K$3-K$4-K$6)*(1-Painel!$E$7)-K$5+K$6)*K$7</f>
        <v>11760836.715865601</v>
      </c>
      <c r="L495" s="35">
        <f>((Produção!L489*PreçoLivre!L491*(1-Painel!$B$8)-L$3-L$4-L$6)*(1-Painel!$E$7)-L$5+L$6)*L$7</f>
        <v>10852350.344810756</v>
      </c>
      <c r="M495" s="35">
        <f>((Produção!M489*PreçoLivre!M491*(1-Painel!$B$8)-M$3-M$4-M$6)*(1-Painel!$E$7)-M$5+M$6)*M$7</f>
        <v>10126355.327124204</v>
      </c>
      <c r="N495" s="35">
        <f>((Produção!N489*PreçoLivre!N491*(1-Painel!$B$8)-N$3-N$4-N$6)*(1-Painel!$E$7)-N$5+N$6)*N$7</f>
        <v>9356984.7609693967</v>
      </c>
      <c r="O495" s="35">
        <f>((Produção!O489*PreçoLivre!O491*(1-Painel!$B$8)-O$3-O$4-O$6)*(1-Painel!$E$7)-O$5+O$6)*O$7</f>
        <v>8510362.1399314236</v>
      </c>
      <c r="P495" s="35">
        <f>((Produção!P489*PreçoLivre!P491*(1-Painel!$B$8)-P$3-P$4-P$6)*(1-Painel!$E$7)-P$5+P$6)*P$7</f>
        <v>8270253.3472772725</v>
      </c>
      <c r="Q495" s="35">
        <f>((Produção!Q489*PreçoLivre!Q491*(1-Painel!$B$8)-Q$3-Q$4-Q$6)*(1-Painel!$E$7)-Q$5+Q$6)*Q$7</f>
        <v>7543026.1588181956</v>
      </c>
      <c r="R495" s="35">
        <f>((Produção!R489*PreçoLivre!R491*(1-Painel!$B$8)-R$3-R$4-R$6)*(1-Painel!$E$7)-R$5+R$6)*R$7</f>
        <v>6503438.9706576495</v>
      </c>
      <c r="S495" s="35">
        <f>((Produção!S489*PreçoLivre!S491*(1-Painel!$B$8)-S$3-S$4-S$6)*(1-Painel!$E$7)-S$5+S$6)*S$7</f>
        <v>6369885.2773089986</v>
      </c>
      <c r="T495" s="35">
        <f>((Produção!T489*PreçoLivre!T491*(1-Painel!$B$8)-T$3-T$4-T$6)*(1-Painel!$E$7)-T$5+T$6)*T$7</f>
        <v>5846567.6090242723</v>
      </c>
      <c r="U495" s="35">
        <f>((Produção!U489*PreçoLivre!U491*(1-Painel!$B$8)-U$3-U$4-U$6)*(1-Painel!$E$7)-U$5+U$6)*U$7</f>
        <v>5318619.0750436718</v>
      </c>
      <c r="V495" s="35">
        <f>((Produção!V489*PreçoLivre!V491*(1-Painel!$B$8)-V$3-V$4-V$6)*(1-Painel!$E$7)-V$5+V$6)*V$7</f>
        <v>4914955.5141431391</v>
      </c>
    </row>
    <row r="496" spans="1:22" x14ac:dyDescent="0.25">
      <c r="A496" s="36">
        <v>487</v>
      </c>
      <c r="B496" s="35">
        <f t="shared" si="7"/>
        <v>212537963.77881885</v>
      </c>
      <c r="C496" s="35">
        <f>((Produção!C490*PreçoLivre!C492*(1-Painel!$B$8)-C$3-C$4-C$6)*(1-Painel!$E$7)-C$5+C$6)*C$7</f>
        <v>23522481.335953113</v>
      </c>
      <c r="D496" s="35">
        <f>((Produção!D490*PreçoLivre!D492*(1-Painel!$B$8)-D$3-D$4-D$6)*(1-Painel!$E$7)-D$5+D$6)*D$7</f>
        <v>21269114.984528504</v>
      </c>
      <c r="E496" s="35">
        <f>((Produção!E490*PreçoLivre!E492*(1-Painel!$B$8)-E$3-E$4-E$6)*(1-Painel!$E$7)-E$5+E$6)*E$7</f>
        <v>18881823.029052768</v>
      </c>
      <c r="F496" s="35">
        <f>((Produção!F490*PreçoLivre!F492*(1-Painel!$B$8)-F$3-F$4-F$6)*(1-Painel!$E$7)-F$5+F$6)*F$7</f>
        <v>16319369.755509552</v>
      </c>
      <c r="G496" s="35">
        <f>((Produção!G490*PreçoLivre!G492*(1-Painel!$B$8)-G$3-G$4-G$6)*(1-Painel!$E$7)-G$5+G$6)*G$7</f>
        <v>14783572.33289098</v>
      </c>
      <c r="H496" s="35">
        <f>((Produção!H490*PreçoLivre!H492*(1-Painel!$B$8)-H$3-H$4-H$6)*(1-Painel!$E$7)-H$5+H$6)*H$7</f>
        <v>13353284.178792486</v>
      </c>
      <c r="I496" s="35">
        <f>((Produção!I490*PreçoLivre!I492*(1-Painel!$B$8)-I$3-I$4-I$6)*(1-Painel!$E$7)-I$5+I$6)*I$7</f>
        <v>12167713.712137371</v>
      </c>
      <c r="J496" s="35">
        <f>((Produção!J490*PreçoLivre!J492*(1-Painel!$B$8)-J$3-J$4-J$6)*(1-Painel!$E$7)-J$5+J$6)*J$7</f>
        <v>11433517.037465362</v>
      </c>
      <c r="K496" s="35">
        <f>((Produção!K490*PreçoLivre!K492*(1-Painel!$B$8)-K$3-K$4-K$6)*(1-Painel!$E$7)-K$5+K$6)*K$7</f>
        <v>9956292.1945160758</v>
      </c>
      <c r="L496" s="35">
        <f>((Produção!L490*PreçoLivre!L492*(1-Painel!$B$8)-L$3-L$4-L$6)*(1-Painel!$E$7)-L$5+L$6)*L$7</f>
        <v>9179081.7586393431</v>
      </c>
      <c r="M496" s="35">
        <f>((Produção!M490*PreçoLivre!M492*(1-Painel!$B$8)-M$3-M$4-M$6)*(1-Painel!$E$7)-M$5+M$6)*M$7</f>
        <v>8452784.3336775638</v>
      </c>
      <c r="N496" s="35">
        <f>((Produção!N490*PreçoLivre!N492*(1-Painel!$B$8)-N$3-N$4-N$6)*(1-Painel!$E$7)-N$5+N$6)*N$7</f>
        <v>7771931.9361286936</v>
      </c>
      <c r="O496" s="35">
        <f>((Produção!O490*PreçoLivre!O492*(1-Painel!$B$8)-O$3-O$4-O$6)*(1-Painel!$E$7)-O$5+O$6)*O$7</f>
        <v>7247738.7004857408</v>
      </c>
      <c r="P496" s="35">
        <f>((Produção!P490*PreçoLivre!P492*(1-Painel!$B$8)-P$3-P$4-P$6)*(1-Painel!$E$7)-P$5+P$6)*P$7</f>
        <v>6789276.6152249007</v>
      </c>
      <c r="Q496" s="35">
        <f>((Produção!Q490*PreçoLivre!Q492*(1-Painel!$B$8)-Q$3-Q$4-Q$6)*(1-Painel!$E$7)-Q$5+Q$6)*Q$7</f>
        <v>6123028.3930201335</v>
      </c>
      <c r="R496" s="35">
        <f>((Produção!R490*PreçoLivre!R492*(1-Painel!$B$8)-R$3-R$4-R$6)*(1-Painel!$E$7)-R$5+R$6)*R$7</f>
        <v>5578648.2346203998</v>
      </c>
      <c r="S496" s="35">
        <f>((Produção!S490*PreçoLivre!S492*(1-Painel!$B$8)-S$3-S$4-S$6)*(1-Painel!$E$7)-S$5+S$6)*S$7</f>
        <v>5440047.0286277905</v>
      </c>
      <c r="T496" s="35">
        <f>((Produção!T490*PreçoLivre!T492*(1-Painel!$B$8)-T$3-T$4-T$6)*(1-Painel!$E$7)-T$5+T$6)*T$7</f>
        <v>5120675.5241343901</v>
      </c>
      <c r="U496" s="35">
        <f>((Produção!U490*PreçoLivre!U492*(1-Painel!$B$8)-U$3-U$4-U$6)*(1-Painel!$E$7)-U$5+U$6)*U$7</f>
        <v>4812310.8525803592</v>
      </c>
      <c r="V496" s="35">
        <f>((Produção!V490*PreçoLivre!V492*(1-Painel!$B$8)-V$3-V$4-V$6)*(1-Painel!$E$7)-V$5+V$6)*V$7</f>
        <v>4335271.8408333408</v>
      </c>
    </row>
    <row r="497" spans="1:22" x14ac:dyDescent="0.25">
      <c r="A497" s="36">
        <v>488</v>
      </c>
      <c r="B497" s="35">
        <f t="shared" si="7"/>
        <v>233103432.62995368</v>
      </c>
      <c r="C497" s="35">
        <f>((Produção!C491*PreçoLivre!C493*(1-Painel!$B$8)-C$3-C$4-C$6)*(1-Painel!$E$7)-C$5+C$6)*C$7</f>
        <v>23207448.291622002</v>
      </c>
      <c r="D497" s="35">
        <f>((Produção!D491*PreçoLivre!D493*(1-Painel!$B$8)-D$3-D$4-D$6)*(1-Painel!$E$7)-D$5+D$6)*D$7</f>
        <v>22322715.237405941</v>
      </c>
      <c r="E497" s="35">
        <f>((Produção!E491*PreçoLivre!E493*(1-Painel!$B$8)-E$3-E$4-E$6)*(1-Painel!$E$7)-E$5+E$6)*E$7</f>
        <v>21026329.889097612</v>
      </c>
      <c r="F497" s="35">
        <f>((Produção!F491*PreçoLivre!F493*(1-Painel!$B$8)-F$3-F$4-F$6)*(1-Painel!$E$7)-F$5+F$6)*F$7</f>
        <v>18670335.742139783</v>
      </c>
      <c r="G497" s="35">
        <f>((Produção!G491*PreçoLivre!G493*(1-Painel!$B$8)-G$3-G$4-G$6)*(1-Painel!$E$7)-G$5+G$6)*G$7</f>
        <v>15979395.488226436</v>
      </c>
      <c r="H497" s="35">
        <f>((Produção!H491*PreçoLivre!H493*(1-Painel!$B$8)-H$3-H$4-H$6)*(1-Painel!$E$7)-H$5+H$6)*H$7</f>
        <v>14650041.264856342</v>
      </c>
      <c r="I497" s="35">
        <f>((Produção!I491*PreçoLivre!I493*(1-Painel!$B$8)-I$3-I$4-I$6)*(1-Painel!$E$7)-I$5+I$6)*I$7</f>
        <v>13322247.627965463</v>
      </c>
      <c r="J497" s="35">
        <f>((Produção!J491*PreçoLivre!J493*(1-Painel!$B$8)-J$3-J$4-J$6)*(1-Painel!$E$7)-J$5+J$6)*J$7</f>
        <v>12462820.644186996</v>
      </c>
      <c r="K497" s="35">
        <f>((Produção!K491*PreçoLivre!K493*(1-Painel!$B$8)-K$3-K$4-K$6)*(1-Painel!$E$7)-K$5+K$6)*K$7</f>
        <v>12076065.881381253</v>
      </c>
      <c r="L497" s="35">
        <f>((Produção!L491*PreçoLivre!L493*(1-Painel!$B$8)-L$3-L$4-L$6)*(1-Painel!$E$7)-L$5+L$6)*L$7</f>
        <v>10698823.302167445</v>
      </c>
      <c r="M497" s="35">
        <f>((Produção!M491*PreçoLivre!M493*(1-Painel!$B$8)-M$3-M$4-M$6)*(1-Painel!$E$7)-M$5+M$6)*M$7</f>
        <v>9391718.7510530632</v>
      </c>
      <c r="N497" s="35">
        <f>((Produção!N491*PreçoLivre!N493*(1-Painel!$B$8)-N$3-N$4-N$6)*(1-Painel!$E$7)-N$5+N$6)*N$7</f>
        <v>8598490.0636606626</v>
      </c>
      <c r="O497" s="35">
        <f>((Produção!O491*PreçoLivre!O493*(1-Painel!$B$8)-O$3-O$4-O$6)*(1-Painel!$E$7)-O$5+O$6)*O$7</f>
        <v>8215549.5710992152</v>
      </c>
      <c r="P497" s="35">
        <f>((Produção!P491*PreçoLivre!P493*(1-Painel!$B$8)-P$3-P$4-P$6)*(1-Painel!$E$7)-P$5+P$6)*P$7</f>
        <v>7700270.5778581435</v>
      </c>
      <c r="Q497" s="35">
        <f>((Produção!Q491*PreçoLivre!Q493*(1-Painel!$B$8)-Q$3-Q$4-Q$6)*(1-Painel!$E$7)-Q$5+Q$6)*Q$7</f>
        <v>7120215.0790617522</v>
      </c>
      <c r="R497" s="35">
        <f>((Produção!R491*PreçoLivre!R493*(1-Painel!$B$8)-R$3-R$4-R$6)*(1-Painel!$E$7)-R$5+R$6)*R$7</f>
        <v>6599384.4403254623</v>
      </c>
      <c r="S497" s="35">
        <f>((Produção!S491*PreçoLivre!S493*(1-Painel!$B$8)-S$3-S$4-S$6)*(1-Painel!$E$7)-S$5+S$6)*S$7</f>
        <v>5960236.2120393356</v>
      </c>
      <c r="T497" s="35">
        <f>((Produção!T491*PreçoLivre!T493*(1-Painel!$B$8)-T$3-T$4-T$6)*(1-Painel!$E$7)-T$5+T$6)*T$7</f>
        <v>5392606.6897411961</v>
      </c>
      <c r="U497" s="35">
        <f>((Produção!U491*PreçoLivre!U493*(1-Painel!$B$8)-U$3-U$4-U$6)*(1-Painel!$E$7)-U$5+U$6)*U$7</f>
        <v>5082976.8332253732</v>
      </c>
      <c r="V497" s="35">
        <f>((Produção!V491*PreçoLivre!V493*(1-Painel!$B$8)-V$3-V$4-V$6)*(1-Painel!$E$7)-V$5+V$6)*V$7</f>
        <v>4625761.0428402461</v>
      </c>
    </row>
    <row r="498" spans="1:22" x14ac:dyDescent="0.25">
      <c r="A498" s="36">
        <v>489</v>
      </c>
      <c r="B498" s="35">
        <f t="shared" si="7"/>
        <v>233174345.47436559</v>
      </c>
      <c r="C498" s="35">
        <f>((Produção!C492*PreçoLivre!C494*(1-Painel!$B$8)-C$3-C$4-C$6)*(1-Painel!$E$7)-C$5+C$6)*C$7</f>
        <v>22287942.21302719</v>
      </c>
      <c r="D498" s="35">
        <f>((Produção!D492*PreçoLivre!D494*(1-Painel!$B$8)-D$3-D$4-D$6)*(1-Painel!$E$7)-D$5+D$6)*D$7</f>
        <v>20640646.682096455</v>
      </c>
      <c r="E498" s="35">
        <f>((Produção!E492*PreçoLivre!E494*(1-Painel!$B$8)-E$3-E$4-E$6)*(1-Painel!$E$7)-E$5+E$6)*E$7</f>
        <v>18276650.998140089</v>
      </c>
      <c r="F498" s="35">
        <f>((Produção!F492*PreçoLivre!F494*(1-Painel!$B$8)-F$3-F$4-F$6)*(1-Painel!$E$7)-F$5+F$6)*F$7</f>
        <v>17643519.479267139</v>
      </c>
      <c r="G498" s="35">
        <f>((Produção!G492*PreçoLivre!G494*(1-Painel!$B$8)-G$3-G$4-G$6)*(1-Painel!$E$7)-G$5+G$6)*G$7</f>
        <v>15513359.34381419</v>
      </c>
      <c r="H498" s="35">
        <f>((Produção!H492*PreçoLivre!H494*(1-Painel!$B$8)-H$3-H$4-H$6)*(1-Painel!$E$7)-H$5+H$6)*H$7</f>
        <v>14432766.155956946</v>
      </c>
      <c r="I498" s="35">
        <f>((Produção!I492*PreçoLivre!I494*(1-Painel!$B$8)-I$3-I$4-I$6)*(1-Painel!$E$7)-I$5+I$6)*I$7</f>
        <v>13539163.37631849</v>
      </c>
      <c r="J498" s="35">
        <f>((Produção!J492*PreçoLivre!J494*(1-Painel!$B$8)-J$3-J$4-J$6)*(1-Painel!$E$7)-J$5+J$6)*J$7</f>
        <v>12680438.972539965</v>
      </c>
      <c r="K498" s="35">
        <f>((Produção!K492*PreçoLivre!K494*(1-Painel!$B$8)-K$3-K$4-K$6)*(1-Painel!$E$7)-K$5+K$6)*K$7</f>
        <v>11426845.85087139</v>
      </c>
      <c r="L498" s="35">
        <f>((Produção!L492*PreçoLivre!L494*(1-Painel!$B$8)-L$3-L$4-L$6)*(1-Painel!$E$7)-L$5+L$6)*L$7</f>
        <v>10154321.25532457</v>
      </c>
      <c r="M498" s="35">
        <f>((Produção!M492*PreçoLivre!M494*(1-Painel!$B$8)-M$3-M$4-M$6)*(1-Painel!$E$7)-M$5+M$6)*M$7</f>
        <v>9703653.7887582574</v>
      </c>
      <c r="N498" s="35">
        <f>((Produção!N492*PreçoLivre!N494*(1-Painel!$B$8)-N$3-N$4-N$6)*(1-Painel!$E$7)-N$5+N$6)*N$7</f>
        <v>8910953.5559848342</v>
      </c>
      <c r="O498" s="35">
        <f>((Produção!O492*PreçoLivre!O494*(1-Painel!$B$8)-O$3-O$4-O$6)*(1-Painel!$E$7)-O$5+O$6)*O$7</f>
        <v>8877656.3324362449</v>
      </c>
      <c r="P498" s="35">
        <f>((Produção!P492*PreçoLivre!P494*(1-Painel!$B$8)-P$3-P$4-P$6)*(1-Painel!$E$7)-P$5+P$6)*P$7</f>
        <v>8762959.635965433</v>
      </c>
      <c r="Q498" s="35">
        <f>((Produção!Q492*PreçoLivre!Q494*(1-Painel!$B$8)-Q$3-Q$4-Q$6)*(1-Painel!$E$7)-Q$5+Q$6)*Q$7</f>
        <v>7807447.2767919051</v>
      </c>
      <c r="R498" s="35">
        <f>((Produção!R492*PreçoLivre!R494*(1-Painel!$B$8)-R$3-R$4-R$6)*(1-Painel!$E$7)-R$5+R$6)*R$7</f>
        <v>7528262.7282627514</v>
      </c>
      <c r="S498" s="35">
        <f>((Produção!S492*PreçoLivre!S494*(1-Painel!$B$8)-S$3-S$4-S$6)*(1-Painel!$E$7)-S$5+S$6)*S$7</f>
        <v>6926316.8412353564</v>
      </c>
      <c r="T498" s="35">
        <f>((Produção!T492*PreçoLivre!T494*(1-Painel!$B$8)-T$3-T$4-T$6)*(1-Painel!$E$7)-T$5+T$6)*T$7</f>
        <v>6243436.347531083</v>
      </c>
      <c r="U498" s="35">
        <f>((Produção!U492*PreçoLivre!U494*(1-Painel!$B$8)-U$3-U$4-U$6)*(1-Painel!$E$7)-U$5+U$6)*U$7</f>
        <v>6330783.3645630283</v>
      </c>
      <c r="V498" s="35">
        <f>((Produção!V492*PreçoLivre!V494*(1-Painel!$B$8)-V$3-V$4-V$6)*(1-Painel!$E$7)-V$5+V$6)*V$7</f>
        <v>5487221.2754803104</v>
      </c>
    </row>
    <row r="499" spans="1:22" x14ac:dyDescent="0.25">
      <c r="A499" s="36">
        <v>490</v>
      </c>
      <c r="B499" s="35">
        <f t="shared" si="7"/>
        <v>217467622.19076434</v>
      </c>
      <c r="C499" s="35">
        <f>((Produção!C493*PreçoLivre!C495*(1-Painel!$B$8)-C$3-C$4-C$6)*(1-Painel!$E$7)-C$5+C$6)*C$7</f>
        <v>22461393.198983509</v>
      </c>
      <c r="D499" s="35">
        <f>((Produção!D493*PreçoLivre!D495*(1-Painel!$B$8)-D$3-D$4-D$6)*(1-Painel!$E$7)-D$5+D$6)*D$7</f>
        <v>20176590.3667523</v>
      </c>
      <c r="E499" s="35">
        <f>((Produção!E493*PreçoLivre!E495*(1-Painel!$B$8)-E$3-E$4-E$6)*(1-Painel!$E$7)-E$5+E$6)*E$7</f>
        <v>19100410.005365867</v>
      </c>
      <c r="F499" s="35">
        <f>((Produção!F493*PreçoLivre!F495*(1-Painel!$B$8)-F$3-F$4-F$6)*(1-Painel!$E$7)-F$5+F$6)*F$7</f>
        <v>17423054.47115903</v>
      </c>
      <c r="G499" s="35">
        <f>((Produção!G493*PreçoLivre!G495*(1-Painel!$B$8)-G$3-G$4-G$6)*(1-Painel!$E$7)-G$5+G$6)*G$7</f>
        <v>15551674.525560148</v>
      </c>
      <c r="H499" s="35">
        <f>((Produção!H493*PreçoLivre!H495*(1-Painel!$B$8)-H$3-H$4-H$6)*(1-Painel!$E$7)-H$5+H$6)*H$7</f>
        <v>13824308.918935521</v>
      </c>
      <c r="I499" s="35">
        <f>((Produção!I493*PreçoLivre!I495*(1-Painel!$B$8)-I$3-I$4-I$6)*(1-Painel!$E$7)-I$5+I$6)*I$7</f>
        <v>11882698.011901105</v>
      </c>
      <c r="J499" s="35">
        <f>((Produção!J493*PreçoLivre!J495*(1-Painel!$B$8)-J$3-J$4-J$6)*(1-Painel!$E$7)-J$5+J$6)*J$7</f>
        <v>11105409.13632823</v>
      </c>
      <c r="K499" s="35">
        <f>((Produção!K493*PreçoLivre!K495*(1-Painel!$B$8)-K$3-K$4-K$6)*(1-Painel!$E$7)-K$5+K$6)*K$7</f>
        <v>9891937.5945624523</v>
      </c>
      <c r="L499" s="35">
        <f>((Produção!L493*PreçoLivre!L495*(1-Painel!$B$8)-L$3-L$4-L$6)*(1-Painel!$E$7)-L$5+L$6)*L$7</f>
        <v>10082411.642834807</v>
      </c>
      <c r="M499" s="35">
        <f>((Produção!M493*PreçoLivre!M495*(1-Painel!$B$8)-M$3-M$4-M$6)*(1-Painel!$E$7)-M$5+M$6)*M$7</f>
        <v>9240178.7668746188</v>
      </c>
      <c r="N499" s="35">
        <f>((Produção!N493*PreçoLivre!N495*(1-Painel!$B$8)-N$3-N$4-N$6)*(1-Painel!$E$7)-N$5+N$6)*N$7</f>
        <v>8643836.6669579837</v>
      </c>
      <c r="O499" s="35">
        <f>((Produção!O493*PreçoLivre!O495*(1-Painel!$B$8)-O$3-O$4-O$6)*(1-Painel!$E$7)-O$5+O$6)*O$7</f>
        <v>7881340.9512424655</v>
      </c>
      <c r="P499" s="35">
        <f>((Produção!P493*PreçoLivre!P495*(1-Painel!$B$8)-P$3-P$4-P$6)*(1-Painel!$E$7)-P$5+P$6)*P$7</f>
        <v>7050778.9978667609</v>
      </c>
      <c r="Q499" s="35">
        <f>((Produção!Q493*PreçoLivre!Q495*(1-Painel!$B$8)-Q$3-Q$4-Q$6)*(1-Painel!$E$7)-Q$5+Q$6)*Q$7</f>
        <v>6488585.8995863991</v>
      </c>
      <c r="R499" s="35">
        <f>((Produção!R493*PreçoLivre!R495*(1-Painel!$B$8)-R$3-R$4-R$6)*(1-Painel!$E$7)-R$5+R$6)*R$7</f>
        <v>6103179.1967696808</v>
      </c>
      <c r="S499" s="35">
        <f>((Produção!S493*PreçoLivre!S495*(1-Painel!$B$8)-S$3-S$4-S$6)*(1-Painel!$E$7)-S$5+S$6)*S$7</f>
        <v>5625568.2163656075</v>
      </c>
      <c r="T499" s="35">
        <f>((Produção!T493*PreçoLivre!T495*(1-Painel!$B$8)-T$3-T$4-T$6)*(1-Painel!$E$7)-T$5+T$6)*T$7</f>
        <v>5216997.2545341616</v>
      </c>
      <c r="U499" s="35">
        <f>((Produção!U493*PreçoLivre!U495*(1-Painel!$B$8)-U$3-U$4-U$6)*(1-Painel!$E$7)-U$5+U$6)*U$7</f>
        <v>4948789.2063260507</v>
      </c>
      <c r="V499" s="35">
        <f>((Produção!V493*PreçoLivre!V495*(1-Painel!$B$8)-V$3-V$4-V$6)*(1-Painel!$E$7)-V$5+V$6)*V$7</f>
        <v>4768479.1618576562</v>
      </c>
    </row>
    <row r="500" spans="1:22" x14ac:dyDescent="0.25">
      <c r="A500" s="36">
        <v>491</v>
      </c>
      <c r="B500" s="35">
        <f t="shared" si="7"/>
        <v>234652664.22048599</v>
      </c>
      <c r="C500" s="35">
        <f>((Produção!C494*PreçoLivre!C496*(1-Painel!$B$8)-C$3-C$4-C$6)*(1-Painel!$E$7)-C$5+C$6)*C$7</f>
        <v>22252308.91449615</v>
      </c>
      <c r="D500" s="35">
        <f>((Produção!D494*PreçoLivre!D496*(1-Painel!$B$8)-D$3-D$4-D$6)*(1-Painel!$E$7)-D$5+D$6)*D$7</f>
        <v>20767234.492090449</v>
      </c>
      <c r="E500" s="35">
        <f>((Produção!E494*PreçoLivre!E496*(1-Painel!$B$8)-E$3-E$4-E$6)*(1-Painel!$E$7)-E$5+E$6)*E$7</f>
        <v>19521848.001680143</v>
      </c>
      <c r="F500" s="35">
        <f>((Produção!F494*PreçoLivre!F496*(1-Painel!$B$8)-F$3-F$4-F$6)*(1-Painel!$E$7)-F$5+F$6)*F$7</f>
        <v>17781451.650917232</v>
      </c>
      <c r="G500" s="35">
        <f>((Produção!G494*PreçoLivre!G496*(1-Painel!$B$8)-G$3-G$4-G$6)*(1-Painel!$E$7)-G$5+G$6)*G$7</f>
        <v>16599091.107431792</v>
      </c>
      <c r="H500" s="35">
        <f>((Produção!H494*PreçoLivre!H496*(1-Painel!$B$8)-H$3-H$4-H$6)*(1-Painel!$E$7)-H$5+H$6)*H$7</f>
        <v>15871284.904479593</v>
      </c>
      <c r="I500" s="35">
        <f>((Produção!I494*PreçoLivre!I496*(1-Painel!$B$8)-I$3-I$4-I$6)*(1-Painel!$E$7)-I$5+I$6)*I$7</f>
        <v>14900745.301755313</v>
      </c>
      <c r="J500" s="35">
        <f>((Produção!J494*PreçoLivre!J496*(1-Painel!$B$8)-J$3-J$4-J$6)*(1-Painel!$E$7)-J$5+J$6)*J$7</f>
        <v>13570317.714610694</v>
      </c>
      <c r="K500" s="35">
        <f>((Produção!K494*PreçoLivre!K496*(1-Painel!$B$8)-K$3-K$4-K$6)*(1-Painel!$E$7)-K$5+K$6)*K$7</f>
        <v>11885839.085241681</v>
      </c>
      <c r="L500" s="35">
        <f>((Produção!L494*PreçoLivre!L496*(1-Painel!$B$8)-L$3-L$4-L$6)*(1-Painel!$E$7)-L$5+L$6)*L$7</f>
        <v>10728683.434570257</v>
      </c>
      <c r="M500" s="35">
        <f>((Produção!M494*PreçoLivre!M496*(1-Painel!$B$8)-M$3-M$4-M$6)*(1-Painel!$E$7)-M$5+M$6)*M$7</f>
        <v>9912495.579742346</v>
      </c>
      <c r="N500" s="35">
        <f>((Produção!N494*PreçoLivre!N496*(1-Painel!$B$8)-N$3-N$4-N$6)*(1-Painel!$E$7)-N$5+N$6)*N$7</f>
        <v>9051508.147908261</v>
      </c>
      <c r="O500" s="35">
        <f>((Produção!O494*PreçoLivre!O496*(1-Painel!$B$8)-O$3-O$4-O$6)*(1-Painel!$E$7)-O$5+O$6)*O$7</f>
        <v>8254404.8563274788</v>
      </c>
      <c r="P500" s="35">
        <f>((Produção!P494*PreçoLivre!P496*(1-Painel!$B$8)-P$3-P$4-P$6)*(1-Painel!$E$7)-P$5+P$6)*P$7</f>
        <v>7680547.0820163144</v>
      </c>
      <c r="Q500" s="35">
        <f>((Produção!Q494*PreçoLivre!Q496*(1-Painel!$B$8)-Q$3-Q$4-Q$6)*(1-Painel!$E$7)-Q$5+Q$6)*Q$7</f>
        <v>7510415.6165986685</v>
      </c>
      <c r="R500" s="35">
        <f>((Produção!R494*PreçoLivre!R496*(1-Painel!$B$8)-R$3-R$4-R$6)*(1-Painel!$E$7)-R$5+R$6)*R$7</f>
        <v>6407759.3765684897</v>
      </c>
      <c r="S500" s="35">
        <f>((Produção!S494*PreçoLivre!S496*(1-Painel!$B$8)-S$3-S$4-S$6)*(1-Painel!$E$7)-S$5+S$6)*S$7</f>
        <v>6069880.3312597964</v>
      </c>
      <c r="T500" s="35">
        <f>((Produção!T494*PreçoLivre!T496*(1-Painel!$B$8)-T$3-T$4-T$6)*(1-Painel!$E$7)-T$5+T$6)*T$7</f>
        <v>5533787.7228440056</v>
      </c>
      <c r="U500" s="35">
        <f>((Produção!U494*PreçoLivre!U496*(1-Painel!$B$8)-U$3-U$4-U$6)*(1-Painel!$E$7)-U$5+U$6)*U$7</f>
        <v>5343351.2711151792</v>
      </c>
      <c r="V500" s="35">
        <f>((Produção!V494*PreçoLivre!V496*(1-Painel!$B$8)-V$3-V$4-V$6)*(1-Painel!$E$7)-V$5+V$6)*V$7</f>
        <v>5009709.6288321456</v>
      </c>
    </row>
    <row r="501" spans="1:22" x14ac:dyDescent="0.25">
      <c r="A501" s="36">
        <v>492</v>
      </c>
      <c r="B501" s="35">
        <f t="shared" si="7"/>
        <v>219750048.95317569</v>
      </c>
      <c r="C501" s="35">
        <f>((Produção!C495*PreçoLivre!C497*(1-Painel!$B$8)-C$3-C$4-C$6)*(1-Painel!$E$7)-C$5+C$6)*C$7</f>
        <v>22076023.898452196</v>
      </c>
      <c r="D501" s="35">
        <f>((Produção!D495*PreçoLivre!D497*(1-Painel!$B$8)-D$3-D$4-D$6)*(1-Painel!$E$7)-D$5+D$6)*D$7</f>
        <v>19412554.614294264</v>
      </c>
      <c r="E501" s="35">
        <f>((Produção!E495*PreçoLivre!E497*(1-Painel!$B$8)-E$3-E$4-E$6)*(1-Painel!$E$7)-E$5+E$6)*E$7</f>
        <v>18248518.944215342</v>
      </c>
      <c r="F501" s="35">
        <f>((Produção!F495*PreçoLivre!F497*(1-Painel!$B$8)-F$3-F$4-F$6)*(1-Painel!$E$7)-F$5+F$6)*F$7</f>
        <v>16842556.71930363</v>
      </c>
      <c r="G501" s="35">
        <f>((Produção!G495*PreçoLivre!G497*(1-Painel!$B$8)-G$3-G$4-G$6)*(1-Painel!$E$7)-G$5+G$6)*G$7</f>
        <v>15436598.567437651</v>
      </c>
      <c r="H501" s="35">
        <f>((Produção!H495*PreçoLivre!H497*(1-Painel!$B$8)-H$3-H$4-H$6)*(1-Painel!$E$7)-H$5+H$6)*H$7</f>
        <v>14319261.847268462</v>
      </c>
      <c r="I501" s="35">
        <f>((Produção!I495*PreçoLivre!I497*(1-Painel!$B$8)-I$3-I$4-I$6)*(1-Painel!$E$7)-I$5+I$6)*I$7</f>
        <v>13094755.270087864</v>
      </c>
      <c r="J501" s="35">
        <f>((Produção!J495*PreçoLivre!J497*(1-Painel!$B$8)-J$3-J$4-J$6)*(1-Painel!$E$7)-J$5+J$6)*J$7</f>
        <v>12316341.215939712</v>
      </c>
      <c r="K501" s="35">
        <f>((Produção!K495*PreçoLivre!K497*(1-Painel!$B$8)-K$3-K$4-K$6)*(1-Painel!$E$7)-K$5+K$6)*K$7</f>
        <v>11195826.8113531</v>
      </c>
      <c r="L501" s="35">
        <f>((Produção!L495*PreçoLivre!L497*(1-Painel!$B$8)-L$3-L$4-L$6)*(1-Painel!$E$7)-L$5+L$6)*L$7</f>
        <v>10018888.455211874</v>
      </c>
      <c r="M501" s="35">
        <f>((Produção!M495*PreçoLivre!M497*(1-Painel!$B$8)-M$3-M$4-M$6)*(1-Painel!$E$7)-M$5+M$6)*M$7</f>
        <v>9412965.8815346062</v>
      </c>
      <c r="N501" s="35">
        <f>((Produção!N495*PreçoLivre!N497*(1-Painel!$B$8)-N$3-N$4-N$6)*(1-Painel!$E$7)-N$5+N$6)*N$7</f>
        <v>8613628.1830237266</v>
      </c>
      <c r="O501" s="35">
        <f>((Produção!O495*PreçoLivre!O497*(1-Painel!$B$8)-O$3-O$4-O$6)*(1-Painel!$E$7)-O$5+O$6)*O$7</f>
        <v>7824982.9715661826</v>
      </c>
      <c r="P501" s="35">
        <f>((Produção!P495*PreçoLivre!P497*(1-Painel!$B$8)-P$3-P$4-P$6)*(1-Painel!$E$7)-P$5+P$6)*P$7</f>
        <v>7280313.9522803668</v>
      </c>
      <c r="Q501" s="35">
        <f>((Produção!Q495*PreçoLivre!Q497*(1-Painel!$B$8)-Q$3-Q$4-Q$6)*(1-Painel!$E$7)-Q$5+Q$6)*Q$7</f>
        <v>6827065.8991371505</v>
      </c>
      <c r="R501" s="35">
        <f>((Produção!R495*PreçoLivre!R497*(1-Painel!$B$8)-R$3-R$4-R$6)*(1-Painel!$E$7)-R$5+R$6)*R$7</f>
        <v>6208012.6297610179</v>
      </c>
      <c r="S501" s="35">
        <f>((Produção!S495*PreçoLivre!S497*(1-Painel!$B$8)-S$3-S$4-S$6)*(1-Painel!$E$7)-S$5+S$6)*S$7</f>
        <v>5992529.2909715483</v>
      </c>
      <c r="T501" s="35">
        <f>((Produção!T495*PreçoLivre!T497*(1-Painel!$B$8)-T$3-T$4-T$6)*(1-Painel!$E$7)-T$5+T$6)*T$7</f>
        <v>5207302.8462687666</v>
      </c>
      <c r="U501" s="35">
        <f>((Produção!U495*PreçoLivre!U497*(1-Painel!$B$8)-U$3-U$4-U$6)*(1-Painel!$E$7)-U$5+U$6)*U$7</f>
        <v>4877239.5829164423</v>
      </c>
      <c r="V501" s="35">
        <f>((Produção!V495*PreçoLivre!V497*(1-Painel!$B$8)-V$3-V$4-V$6)*(1-Painel!$E$7)-V$5+V$6)*V$7</f>
        <v>4544681.3721518284</v>
      </c>
    </row>
    <row r="502" spans="1:22" x14ac:dyDescent="0.25">
      <c r="A502" s="36">
        <v>493</v>
      </c>
      <c r="B502" s="35">
        <f t="shared" si="7"/>
        <v>219346991.17519164</v>
      </c>
      <c r="C502" s="35">
        <f>((Produção!C496*PreçoLivre!C498*(1-Painel!$B$8)-C$3-C$4-C$6)*(1-Painel!$E$7)-C$5+C$6)*C$7</f>
        <v>23099176.153861444</v>
      </c>
      <c r="D502" s="35">
        <f>((Produção!D496*PreçoLivre!D498*(1-Painel!$B$8)-D$3-D$4-D$6)*(1-Painel!$E$7)-D$5+D$6)*D$7</f>
        <v>20831302.223617189</v>
      </c>
      <c r="E502" s="35">
        <f>((Produção!E496*PreçoLivre!E498*(1-Painel!$B$8)-E$3-E$4-E$6)*(1-Painel!$E$7)-E$5+E$6)*E$7</f>
        <v>19073180.57829744</v>
      </c>
      <c r="F502" s="35">
        <f>((Produção!F496*PreçoLivre!F498*(1-Painel!$B$8)-F$3-F$4-F$6)*(1-Painel!$E$7)-F$5+F$6)*F$7</f>
        <v>16709931.29496933</v>
      </c>
      <c r="G502" s="35">
        <f>((Produção!G496*PreçoLivre!G498*(1-Painel!$B$8)-G$3-G$4-G$6)*(1-Painel!$E$7)-G$5+G$6)*G$7</f>
        <v>15386211.438693004</v>
      </c>
      <c r="H502" s="35">
        <f>((Produção!H496*PreçoLivre!H498*(1-Painel!$B$8)-H$3-H$4-H$6)*(1-Painel!$E$7)-H$5+H$6)*H$7</f>
        <v>14083703.839361211</v>
      </c>
      <c r="I502" s="35">
        <f>((Produção!I496*PreçoLivre!I498*(1-Painel!$B$8)-I$3-I$4-I$6)*(1-Painel!$E$7)-I$5+I$6)*I$7</f>
        <v>12276162.319059383</v>
      </c>
      <c r="J502" s="35">
        <f>((Produção!J496*PreçoLivre!J498*(1-Painel!$B$8)-J$3-J$4-J$6)*(1-Painel!$E$7)-J$5+J$6)*J$7</f>
        <v>11388151.748838868</v>
      </c>
      <c r="K502" s="35">
        <f>((Produção!K496*PreçoLivre!K498*(1-Painel!$B$8)-K$3-K$4-K$6)*(1-Painel!$E$7)-K$5+K$6)*K$7</f>
        <v>10607938.747078283</v>
      </c>
      <c r="L502" s="35">
        <f>((Produção!L496*PreçoLivre!L498*(1-Painel!$B$8)-L$3-L$4-L$6)*(1-Painel!$E$7)-L$5+L$6)*L$7</f>
        <v>9664984.0314795636</v>
      </c>
      <c r="M502" s="35">
        <f>((Produção!M496*PreçoLivre!M498*(1-Painel!$B$8)-M$3-M$4-M$6)*(1-Painel!$E$7)-M$5+M$6)*M$7</f>
        <v>9701905.7755679116</v>
      </c>
      <c r="N502" s="35">
        <f>((Produção!N496*PreçoLivre!N498*(1-Painel!$B$8)-N$3-N$4-N$6)*(1-Painel!$E$7)-N$5+N$6)*N$7</f>
        <v>8902184.3938046042</v>
      </c>
      <c r="O502" s="35">
        <f>((Produção!O496*PreçoLivre!O498*(1-Painel!$B$8)-O$3-O$4-O$6)*(1-Painel!$E$7)-O$5+O$6)*O$7</f>
        <v>7977924.0601717718</v>
      </c>
      <c r="P502" s="35">
        <f>((Produção!P496*PreçoLivre!P498*(1-Painel!$B$8)-P$3-P$4-P$6)*(1-Painel!$E$7)-P$5+P$6)*P$7</f>
        <v>7410489.7643225342</v>
      </c>
      <c r="Q502" s="35">
        <f>((Produção!Q496*PreçoLivre!Q498*(1-Painel!$B$8)-Q$3-Q$4-Q$6)*(1-Painel!$E$7)-Q$5+Q$6)*Q$7</f>
        <v>6670692.1134250304</v>
      </c>
      <c r="R502" s="35">
        <f>((Produção!R496*PreçoLivre!R498*(1-Painel!$B$8)-R$3-R$4-R$6)*(1-Painel!$E$7)-R$5+R$6)*R$7</f>
        <v>5890935.9939253218</v>
      </c>
      <c r="S502" s="35">
        <f>((Produção!S496*PreçoLivre!S498*(1-Painel!$B$8)-S$3-S$4-S$6)*(1-Painel!$E$7)-S$5+S$6)*S$7</f>
        <v>5441191.4393888908</v>
      </c>
      <c r="T502" s="35">
        <f>((Produção!T496*PreçoLivre!T498*(1-Painel!$B$8)-T$3-T$4-T$6)*(1-Painel!$E$7)-T$5+T$6)*T$7</f>
        <v>5353572.6813244382</v>
      </c>
      <c r="U502" s="35">
        <f>((Produção!U496*PreçoLivre!U498*(1-Painel!$B$8)-U$3-U$4-U$6)*(1-Painel!$E$7)-U$5+U$6)*U$7</f>
        <v>4635152.1542139715</v>
      </c>
      <c r="V502" s="35">
        <f>((Produção!V496*PreçoLivre!V498*(1-Painel!$B$8)-V$3-V$4-V$6)*(1-Painel!$E$7)-V$5+V$6)*V$7</f>
        <v>4242200.4237914151</v>
      </c>
    </row>
    <row r="503" spans="1:22" x14ac:dyDescent="0.25">
      <c r="A503" s="36">
        <v>494</v>
      </c>
      <c r="B503" s="35">
        <f t="shared" si="7"/>
        <v>263945717.91956928</v>
      </c>
      <c r="C503" s="35">
        <f>((Produção!C497*PreçoLivre!C499*(1-Painel!$B$8)-C$3-C$4-C$6)*(1-Painel!$E$7)-C$5+C$6)*C$7</f>
        <v>24318220.580710877</v>
      </c>
      <c r="D503" s="35">
        <f>((Produção!D497*PreçoLivre!D499*(1-Painel!$B$8)-D$3-D$4-D$6)*(1-Painel!$E$7)-D$5+D$6)*D$7</f>
        <v>22959675.194271736</v>
      </c>
      <c r="E503" s="35">
        <f>((Produção!E497*PreçoLivre!E499*(1-Painel!$B$8)-E$3-E$4-E$6)*(1-Painel!$E$7)-E$5+E$6)*E$7</f>
        <v>21632189.249232735</v>
      </c>
      <c r="F503" s="35">
        <f>((Produção!F497*PreçoLivre!F499*(1-Painel!$B$8)-F$3-F$4-F$6)*(1-Painel!$E$7)-F$5+F$6)*F$7</f>
        <v>19503555.332455672</v>
      </c>
      <c r="G503" s="35">
        <f>((Produção!G497*PreçoLivre!G499*(1-Painel!$B$8)-G$3-G$4-G$6)*(1-Painel!$E$7)-G$5+G$6)*G$7</f>
        <v>18323860.910851911</v>
      </c>
      <c r="H503" s="35">
        <f>((Produção!H497*PreçoLivre!H499*(1-Painel!$B$8)-H$3-H$4-H$6)*(1-Painel!$E$7)-H$5+H$6)*H$7</f>
        <v>16388043.829589432</v>
      </c>
      <c r="I503" s="35">
        <f>((Produção!I497*PreçoLivre!I499*(1-Painel!$B$8)-I$3-I$4-I$6)*(1-Painel!$E$7)-I$5+I$6)*I$7</f>
        <v>15317152.591205152</v>
      </c>
      <c r="J503" s="35">
        <f>((Produção!J497*PreçoLivre!J499*(1-Painel!$B$8)-J$3-J$4-J$6)*(1-Painel!$E$7)-J$5+J$6)*J$7</f>
        <v>14802982.035391632</v>
      </c>
      <c r="K503" s="35">
        <f>((Produção!K497*PreçoLivre!K499*(1-Painel!$B$8)-K$3-K$4-K$6)*(1-Painel!$E$7)-K$5+K$6)*K$7</f>
        <v>13204803.39560879</v>
      </c>
      <c r="L503" s="35">
        <f>((Produção!L497*PreçoLivre!L499*(1-Painel!$B$8)-L$3-L$4-L$6)*(1-Painel!$E$7)-L$5+L$6)*L$7</f>
        <v>12277101.369306309</v>
      </c>
      <c r="M503" s="35">
        <f>((Produção!M497*PreçoLivre!M499*(1-Painel!$B$8)-M$3-M$4-M$6)*(1-Painel!$E$7)-M$5+M$6)*M$7</f>
        <v>11154332.418204306</v>
      </c>
      <c r="N503" s="35">
        <f>((Produção!N497*PreçoLivre!N499*(1-Painel!$B$8)-N$3-N$4-N$6)*(1-Painel!$E$7)-N$5+N$6)*N$7</f>
        <v>10393948.173247874</v>
      </c>
      <c r="O503" s="35">
        <f>((Produção!O497*PreçoLivre!O499*(1-Painel!$B$8)-O$3-O$4-O$6)*(1-Painel!$E$7)-O$5+O$6)*O$7</f>
        <v>9737857.678416064</v>
      </c>
      <c r="P503" s="35">
        <f>((Produção!P497*PreçoLivre!P499*(1-Painel!$B$8)-P$3-P$4-P$6)*(1-Painel!$E$7)-P$5+P$6)*P$7</f>
        <v>9121177.0276946798</v>
      </c>
      <c r="Q503" s="35">
        <f>((Produção!Q497*PreçoLivre!Q499*(1-Painel!$B$8)-Q$3-Q$4-Q$6)*(1-Painel!$E$7)-Q$5+Q$6)*Q$7</f>
        <v>9180958.3082542066</v>
      </c>
      <c r="R503" s="35">
        <f>((Produção!R497*PreçoLivre!R499*(1-Painel!$B$8)-R$3-R$4-R$6)*(1-Painel!$E$7)-R$5+R$6)*R$7</f>
        <v>8320673.9248332419</v>
      </c>
      <c r="S503" s="35">
        <f>((Produção!S497*PreçoLivre!S499*(1-Painel!$B$8)-S$3-S$4-S$6)*(1-Painel!$E$7)-S$5+S$6)*S$7</f>
        <v>7732927.5143848341</v>
      </c>
      <c r="T503" s="35">
        <f>((Produção!T497*PreçoLivre!T499*(1-Painel!$B$8)-T$3-T$4-T$6)*(1-Painel!$E$7)-T$5+T$6)*T$7</f>
        <v>7056549.7191275237</v>
      </c>
      <c r="U503" s="35">
        <f>((Produção!U497*PreçoLivre!U499*(1-Painel!$B$8)-U$3-U$4-U$6)*(1-Painel!$E$7)-U$5+U$6)*U$7</f>
        <v>6524963.2366548665</v>
      </c>
      <c r="V503" s="35">
        <f>((Produção!V497*PreçoLivre!V499*(1-Painel!$B$8)-V$3-V$4-V$6)*(1-Painel!$E$7)-V$5+V$6)*V$7</f>
        <v>5994745.4301274177</v>
      </c>
    </row>
    <row r="504" spans="1:22" x14ac:dyDescent="0.25">
      <c r="A504" s="36">
        <v>495</v>
      </c>
      <c r="B504" s="35">
        <f t="shared" si="7"/>
        <v>229158761.45779267</v>
      </c>
      <c r="C504" s="35">
        <f>((Produção!C498*PreçoLivre!C500*(1-Painel!$B$8)-C$3-C$4-C$6)*(1-Painel!$E$7)-C$5+C$6)*C$7</f>
        <v>22449234.952025782</v>
      </c>
      <c r="D504" s="35">
        <f>((Produção!D498*PreçoLivre!D500*(1-Painel!$B$8)-D$3-D$4-D$6)*(1-Painel!$E$7)-D$5+D$6)*D$7</f>
        <v>21098027.836193461</v>
      </c>
      <c r="E504" s="35">
        <f>((Produção!E498*PreçoLivre!E500*(1-Painel!$B$8)-E$3-E$4-E$6)*(1-Painel!$E$7)-E$5+E$6)*E$7</f>
        <v>19585390.800858419</v>
      </c>
      <c r="F504" s="35">
        <f>((Produção!F498*PreçoLivre!F500*(1-Painel!$B$8)-F$3-F$4-F$6)*(1-Painel!$E$7)-F$5+F$6)*F$7</f>
        <v>17751780.067194894</v>
      </c>
      <c r="G504" s="35">
        <f>((Produção!G498*PreçoLivre!G500*(1-Painel!$B$8)-G$3-G$4-G$6)*(1-Painel!$E$7)-G$5+G$6)*G$7</f>
        <v>17141537.89647647</v>
      </c>
      <c r="H504" s="35">
        <f>((Produção!H498*PreçoLivre!H500*(1-Painel!$B$8)-H$3-H$4-H$6)*(1-Painel!$E$7)-H$5+H$6)*H$7</f>
        <v>16257938.71705303</v>
      </c>
      <c r="I504" s="35">
        <f>((Produção!I498*PreçoLivre!I500*(1-Painel!$B$8)-I$3-I$4-I$6)*(1-Painel!$E$7)-I$5+I$6)*I$7</f>
        <v>14841044.554091778</v>
      </c>
      <c r="J504" s="35">
        <f>((Produção!J498*PreçoLivre!J500*(1-Painel!$B$8)-J$3-J$4-J$6)*(1-Painel!$E$7)-J$5+J$6)*J$7</f>
        <v>14003589.93423979</v>
      </c>
      <c r="K504" s="35">
        <f>((Produção!K498*PreçoLivre!K500*(1-Painel!$B$8)-K$3-K$4-K$6)*(1-Painel!$E$7)-K$5+K$6)*K$7</f>
        <v>12319855.68892248</v>
      </c>
      <c r="L504" s="35">
        <f>((Produção!L498*PreçoLivre!L500*(1-Painel!$B$8)-L$3-L$4-L$6)*(1-Painel!$E$7)-L$5+L$6)*L$7</f>
        <v>10673095.140230387</v>
      </c>
      <c r="M504" s="35">
        <f>((Produção!M498*PreçoLivre!M500*(1-Painel!$B$8)-M$3-M$4-M$6)*(1-Painel!$E$7)-M$5+M$6)*M$7</f>
        <v>9630479.2071489524</v>
      </c>
      <c r="N504" s="35">
        <f>((Produção!N498*PreçoLivre!N500*(1-Painel!$B$8)-N$3-N$4-N$6)*(1-Painel!$E$7)-N$5+N$6)*N$7</f>
        <v>8414241.1031323802</v>
      </c>
      <c r="O504" s="35">
        <f>((Produção!O498*PreçoLivre!O500*(1-Painel!$B$8)-O$3-O$4-O$6)*(1-Painel!$E$7)-O$5+O$6)*O$7</f>
        <v>7472554.0295695988</v>
      </c>
      <c r="P504" s="35">
        <f>((Produção!P498*PreçoLivre!P500*(1-Painel!$B$8)-P$3-P$4-P$6)*(1-Painel!$E$7)-P$5+P$6)*P$7</f>
        <v>6784090.4477124624</v>
      </c>
      <c r="Q504" s="35">
        <f>((Produção!Q498*PreçoLivre!Q500*(1-Painel!$B$8)-Q$3-Q$4-Q$6)*(1-Painel!$E$7)-Q$5+Q$6)*Q$7</f>
        <v>6185284.7820718084</v>
      </c>
      <c r="R504" s="35">
        <f>((Produção!R498*PreçoLivre!R500*(1-Painel!$B$8)-R$3-R$4-R$6)*(1-Painel!$E$7)-R$5+R$6)*R$7</f>
        <v>5644202.4010536848</v>
      </c>
      <c r="S504" s="35">
        <f>((Produção!S498*PreçoLivre!S500*(1-Painel!$B$8)-S$3-S$4-S$6)*(1-Painel!$E$7)-S$5+S$6)*S$7</f>
        <v>5367693.1518662535</v>
      </c>
      <c r="T504" s="35">
        <f>((Produção!T498*PreçoLivre!T500*(1-Painel!$B$8)-T$3-T$4-T$6)*(1-Painel!$E$7)-T$5+T$6)*T$7</f>
        <v>4792170.9736779565</v>
      </c>
      <c r="U504" s="35">
        <f>((Produção!U498*PreçoLivre!U500*(1-Painel!$B$8)-U$3-U$4-U$6)*(1-Painel!$E$7)-U$5+U$6)*U$7</f>
        <v>4586450.0046633668</v>
      </c>
      <c r="V504" s="35">
        <f>((Produção!V498*PreçoLivre!V500*(1-Painel!$B$8)-V$3-V$4-V$6)*(1-Painel!$E$7)-V$5+V$6)*V$7</f>
        <v>4160099.7696097121</v>
      </c>
    </row>
    <row r="505" spans="1:22" x14ac:dyDescent="0.25">
      <c r="A505" s="36">
        <v>496</v>
      </c>
      <c r="B505" s="35">
        <f t="shared" si="7"/>
        <v>261879426.58895594</v>
      </c>
      <c r="C505" s="35">
        <f>((Produção!C499*PreçoLivre!C501*(1-Painel!$B$8)-C$3-C$4-C$6)*(1-Painel!$E$7)-C$5+C$6)*C$7</f>
        <v>23515202.679364871</v>
      </c>
      <c r="D505" s="35">
        <f>((Produção!D499*PreçoLivre!D501*(1-Painel!$B$8)-D$3-D$4-D$6)*(1-Painel!$E$7)-D$5+D$6)*D$7</f>
        <v>21781970.764703631</v>
      </c>
      <c r="E505" s="35">
        <f>((Produção!E499*PreçoLivre!E501*(1-Painel!$B$8)-E$3-E$4-E$6)*(1-Painel!$E$7)-E$5+E$6)*E$7</f>
        <v>20969492.808356822</v>
      </c>
      <c r="F505" s="35">
        <f>((Produção!F499*PreçoLivre!F501*(1-Painel!$B$8)-F$3-F$4-F$6)*(1-Painel!$E$7)-F$5+F$6)*F$7</f>
        <v>19204702.498947904</v>
      </c>
      <c r="G505" s="35">
        <f>((Produção!G499*PreçoLivre!G501*(1-Painel!$B$8)-G$3-G$4-G$6)*(1-Painel!$E$7)-G$5+G$6)*G$7</f>
        <v>16941078.723599017</v>
      </c>
      <c r="H505" s="35">
        <f>((Produção!H499*PreçoLivre!H501*(1-Painel!$B$8)-H$3-H$4-H$6)*(1-Painel!$E$7)-H$5+H$6)*H$7</f>
        <v>16767771.622409478</v>
      </c>
      <c r="I505" s="35">
        <f>((Produção!I499*PreçoLivre!I501*(1-Painel!$B$8)-I$3-I$4-I$6)*(1-Painel!$E$7)-I$5+I$6)*I$7</f>
        <v>15849078.618450109</v>
      </c>
      <c r="J505" s="35">
        <f>((Produção!J499*PreçoLivre!J501*(1-Painel!$B$8)-J$3-J$4-J$6)*(1-Painel!$E$7)-J$5+J$6)*J$7</f>
        <v>14704246.70389675</v>
      </c>
      <c r="K505" s="35">
        <f>((Produção!K499*PreçoLivre!K501*(1-Painel!$B$8)-K$3-K$4-K$6)*(1-Painel!$E$7)-K$5+K$6)*K$7</f>
        <v>13575823.146368999</v>
      </c>
      <c r="L505" s="35">
        <f>((Produção!L499*PreçoLivre!L501*(1-Painel!$B$8)-L$3-L$4-L$6)*(1-Painel!$E$7)-L$5+L$6)*L$7</f>
        <v>13263579.422467722</v>
      </c>
      <c r="M505" s="35">
        <f>((Produção!M499*PreçoLivre!M501*(1-Painel!$B$8)-M$3-M$4-M$6)*(1-Painel!$E$7)-M$5+M$6)*M$7</f>
        <v>12435339.826894702</v>
      </c>
      <c r="N505" s="35">
        <f>((Produção!N499*PreçoLivre!N501*(1-Painel!$B$8)-N$3-N$4-N$6)*(1-Painel!$E$7)-N$5+N$6)*N$7</f>
        <v>11695005.814094387</v>
      </c>
      <c r="O505" s="35">
        <f>((Produção!O499*PreçoLivre!O501*(1-Painel!$B$8)-O$3-O$4-O$6)*(1-Painel!$E$7)-O$5+O$6)*O$7</f>
        <v>10455179.096246181</v>
      </c>
      <c r="P505" s="35">
        <f>((Produção!P499*PreçoLivre!P501*(1-Painel!$B$8)-P$3-P$4-P$6)*(1-Painel!$E$7)-P$5+P$6)*P$7</f>
        <v>9376449.7423489075</v>
      </c>
      <c r="Q505" s="35">
        <f>((Produção!Q499*PreçoLivre!Q501*(1-Painel!$B$8)-Q$3-Q$4-Q$6)*(1-Painel!$E$7)-Q$5+Q$6)*Q$7</f>
        <v>8536703.3506913763</v>
      </c>
      <c r="R505" s="35">
        <f>((Produção!R499*PreçoLivre!R501*(1-Painel!$B$8)-R$3-R$4-R$6)*(1-Painel!$E$7)-R$5+R$6)*R$7</f>
        <v>7604067.542792052</v>
      </c>
      <c r="S505" s="35">
        <f>((Produção!S499*PreçoLivre!S501*(1-Painel!$B$8)-S$3-S$4-S$6)*(1-Painel!$E$7)-S$5+S$6)*S$7</f>
        <v>6926822.5538300471</v>
      </c>
      <c r="T505" s="35">
        <f>((Produção!T499*PreçoLivre!T501*(1-Painel!$B$8)-T$3-T$4-T$6)*(1-Painel!$E$7)-T$5+T$6)*T$7</f>
        <v>6514306.1151006185</v>
      </c>
      <c r="U505" s="35">
        <f>((Produção!U499*PreçoLivre!U501*(1-Painel!$B$8)-U$3-U$4-U$6)*(1-Painel!$E$7)-U$5+U$6)*U$7</f>
        <v>6128727.002712083</v>
      </c>
      <c r="V505" s="35">
        <f>((Produção!V499*PreçoLivre!V501*(1-Painel!$B$8)-V$3-V$4-V$6)*(1-Painel!$E$7)-V$5+V$6)*V$7</f>
        <v>5633878.5556802331</v>
      </c>
    </row>
    <row r="506" spans="1:22" x14ac:dyDescent="0.25">
      <c r="A506" s="36">
        <v>497</v>
      </c>
      <c r="B506" s="35">
        <f t="shared" si="7"/>
        <v>205243100.78682616</v>
      </c>
      <c r="C506" s="35">
        <f>((Produção!C500*PreçoLivre!C502*(1-Painel!$B$8)-C$3-C$4-C$6)*(1-Painel!$E$7)-C$5+C$6)*C$7</f>
        <v>22568001.895372</v>
      </c>
      <c r="D506" s="35">
        <f>((Produção!D500*PreçoLivre!D502*(1-Painel!$B$8)-D$3-D$4-D$6)*(1-Painel!$E$7)-D$5+D$6)*D$7</f>
        <v>20116450.904991027</v>
      </c>
      <c r="E506" s="35">
        <f>((Produção!E500*PreçoLivre!E502*(1-Painel!$B$8)-E$3-E$4-E$6)*(1-Painel!$E$7)-E$5+E$6)*E$7</f>
        <v>17722612.460777968</v>
      </c>
      <c r="F506" s="35">
        <f>((Produção!F500*PreçoLivre!F502*(1-Painel!$B$8)-F$3-F$4-F$6)*(1-Painel!$E$7)-F$5+F$6)*F$7</f>
        <v>16081636.581045222</v>
      </c>
      <c r="G506" s="35">
        <f>((Produção!G500*PreçoLivre!G502*(1-Painel!$B$8)-G$3-G$4-G$6)*(1-Painel!$E$7)-G$5+G$6)*G$7</f>
        <v>14972478.065929007</v>
      </c>
      <c r="H506" s="35">
        <f>((Produção!H500*PreçoLivre!H502*(1-Painel!$B$8)-H$3-H$4-H$6)*(1-Painel!$E$7)-H$5+H$6)*H$7</f>
        <v>13934972.049260177</v>
      </c>
      <c r="I506" s="35">
        <f>((Produção!I500*PreçoLivre!I502*(1-Painel!$B$8)-I$3-I$4-I$6)*(1-Painel!$E$7)-I$5+I$6)*I$7</f>
        <v>12727489.271288807</v>
      </c>
      <c r="J506" s="35">
        <f>((Produção!J500*PreçoLivre!J502*(1-Painel!$B$8)-J$3-J$4-J$6)*(1-Painel!$E$7)-J$5+J$6)*J$7</f>
        <v>11420983.652038937</v>
      </c>
      <c r="K506" s="35">
        <f>((Produção!K500*PreçoLivre!K502*(1-Painel!$B$8)-K$3-K$4-K$6)*(1-Painel!$E$7)-K$5+K$6)*K$7</f>
        <v>10463941.463876808</v>
      </c>
      <c r="L506" s="35">
        <f>((Produção!L500*PreçoLivre!L502*(1-Painel!$B$8)-L$3-L$4-L$6)*(1-Painel!$E$7)-L$5+L$6)*L$7</f>
        <v>9141663.4665287975</v>
      </c>
      <c r="M506" s="35">
        <f>((Produção!M500*PreçoLivre!M502*(1-Painel!$B$8)-M$3-M$4-M$6)*(1-Painel!$E$7)-M$5+M$6)*M$7</f>
        <v>8121135.7767272079</v>
      </c>
      <c r="N506" s="35">
        <f>((Produção!N500*PreçoLivre!N502*(1-Painel!$B$8)-N$3-N$4-N$6)*(1-Painel!$E$7)-N$5+N$6)*N$7</f>
        <v>7633468.4643431734</v>
      </c>
      <c r="O506" s="35">
        <f>((Produção!O500*PreçoLivre!O502*(1-Painel!$B$8)-O$3-O$4-O$6)*(1-Painel!$E$7)-O$5+O$6)*O$7</f>
        <v>6844969.2181138583</v>
      </c>
      <c r="P506" s="35">
        <f>((Produção!P500*PreçoLivre!P502*(1-Painel!$B$8)-P$3-P$4-P$6)*(1-Painel!$E$7)-P$5+P$6)*P$7</f>
        <v>6056343.0655472847</v>
      </c>
      <c r="Q506" s="35">
        <f>((Produção!Q500*PreçoLivre!Q502*(1-Painel!$B$8)-Q$3-Q$4-Q$6)*(1-Painel!$E$7)-Q$5+Q$6)*Q$7</f>
        <v>5308198.3948587924</v>
      </c>
      <c r="R506" s="35">
        <f>((Produção!R500*PreçoLivre!R502*(1-Painel!$B$8)-R$3-R$4-R$6)*(1-Painel!$E$7)-R$5+R$6)*R$7</f>
        <v>5004979.5622584419</v>
      </c>
      <c r="S506" s="35">
        <f>((Produção!S500*PreçoLivre!S502*(1-Painel!$B$8)-S$3-S$4-S$6)*(1-Painel!$E$7)-S$5+S$6)*S$7</f>
        <v>4787977.2110269796</v>
      </c>
      <c r="T506" s="35">
        <f>((Produção!T500*PreçoLivre!T502*(1-Painel!$B$8)-T$3-T$4-T$6)*(1-Painel!$E$7)-T$5+T$6)*T$7</f>
        <v>4156691.5192430234</v>
      </c>
      <c r="U506" s="35">
        <f>((Produção!U500*PreçoLivre!U502*(1-Painel!$B$8)-U$3-U$4-U$6)*(1-Painel!$E$7)-U$5+U$6)*U$7</f>
        <v>4200466.800365054</v>
      </c>
      <c r="V506" s="35">
        <f>((Produção!V500*PreçoLivre!V502*(1-Painel!$B$8)-V$3-V$4-V$6)*(1-Painel!$E$7)-V$5+V$6)*V$7</f>
        <v>3978640.9632335999</v>
      </c>
    </row>
    <row r="507" spans="1:22" x14ac:dyDescent="0.25">
      <c r="A507" s="36">
        <v>498</v>
      </c>
      <c r="B507" s="35">
        <f t="shared" si="7"/>
        <v>212975888.02424178</v>
      </c>
      <c r="C507" s="35">
        <f>((Produção!C501*PreçoLivre!C503*(1-Painel!$B$8)-C$3-C$4-C$6)*(1-Painel!$E$7)-C$5+C$6)*C$7</f>
        <v>21289112.497107584</v>
      </c>
      <c r="D507" s="35">
        <f>((Produção!D501*PreçoLivre!D503*(1-Painel!$B$8)-D$3-D$4-D$6)*(1-Painel!$E$7)-D$5+D$6)*D$7</f>
        <v>19362363.567020889</v>
      </c>
      <c r="E507" s="35">
        <f>((Produção!E501*PreçoLivre!E503*(1-Painel!$B$8)-E$3-E$4-E$6)*(1-Painel!$E$7)-E$5+E$6)*E$7</f>
        <v>18190590.692267355</v>
      </c>
      <c r="F507" s="35">
        <f>((Produção!F501*PreçoLivre!F503*(1-Painel!$B$8)-F$3-F$4-F$6)*(1-Painel!$E$7)-F$5+F$6)*F$7</f>
        <v>16106966.687332155</v>
      </c>
      <c r="G507" s="35">
        <f>((Produção!G501*PreçoLivre!G503*(1-Painel!$B$8)-G$3-G$4-G$6)*(1-Painel!$E$7)-G$5+G$6)*G$7</f>
        <v>14687281.127903329</v>
      </c>
      <c r="H507" s="35">
        <f>((Produção!H501*PreçoLivre!H503*(1-Painel!$B$8)-H$3-H$4-H$6)*(1-Painel!$E$7)-H$5+H$6)*H$7</f>
        <v>13345746.264724741</v>
      </c>
      <c r="I507" s="35">
        <f>((Produção!I501*PreçoLivre!I503*(1-Painel!$B$8)-I$3-I$4-I$6)*(1-Painel!$E$7)-I$5+I$6)*I$7</f>
        <v>12735978.760412782</v>
      </c>
      <c r="J507" s="35">
        <f>((Produção!J501*PreçoLivre!J503*(1-Painel!$B$8)-J$3-J$4-J$6)*(1-Painel!$E$7)-J$5+J$6)*J$7</f>
        <v>11195746.406667778</v>
      </c>
      <c r="K507" s="35">
        <f>((Produção!K501*PreçoLivre!K503*(1-Painel!$B$8)-K$3-K$4-K$6)*(1-Painel!$E$7)-K$5+K$6)*K$7</f>
        <v>10245923.539349493</v>
      </c>
      <c r="L507" s="35">
        <f>((Produção!L501*PreçoLivre!L503*(1-Painel!$B$8)-L$3-L$4-L$6)*(1-Painel!$E$7)-L$5+L$6)*L$7</f>
        <v>9453852.932613872</v>
      </c>
      <c r="M507" s="35">
        <f>((Produção!M501*PreçoLivre!M503*(1-Painel!$B$8)-M$3-M$4-M$6)*(1-Painel!$E$7)-M$5+M$6)*M$7</f>
        <v>8581667.1643167473</v>
      </c>
      <c r="N507" s="35">
        <f>((Produção!N501*PreçoLivre!N503*(1-Painel!$B$8)-N$3-N$4-N$6)*(1-Painel!$E$7)-N$5+N$6)*N$7</f>
        <v>8514062.8403377756</v>
      </c>
      <c r="O507" s="35">
        <f>((Produção!O501*PreçoLivre!O503*(1-Painel!$B$8)-O$3-O$4-O$6)*(1-Painel!$E$7)-O$5+O$6)*O$7</f>
        <v>8503692.4319128264</v>
      </c>
      <c r="P507" s="35">
        <f>((Produção!P501*PreçoLivre!P503*(1-Painel!$B$8)-P$3-P$4-P$6)*(1-Painel!$E$7)-P$5+P$6)*P$7</f>
        <v>7513419.9651338262</v>
      </c>
      <c r="Q507" s="35">
        <f>((Produção!Q501*PreçoLivre!Q503*(1-Painel!$B$8)-Q$3-Q$4-Q$6)*(1-Painel!$E$7)-Q$5+Q$6)*Q$7</f>
        <v>6952584.2327178502</v>
      </c>
      <c r="R507" s="35">
        <f>((Produção!R501*PreçoLivre!R503*(1-Painel!$B$8)-R$3-R$4-R$6)*(1-Painel!$E$7)-R$5+R$6)*R$7</f>
        <v>6031706.8666990083</v>
      </c>
      <c r="S507" s="35">
        <f>((Produção!S501*PreçoLivre!S503*(1-Painel!$B$8)-S$3-S$4-S$6)*(1-Painel!$E$7)-S$5+S$6)*S$7</f>
        <v>5528859.2889051773</v>
      </c>
      <c r="T507" s="35">
        <f>((Produção!T501*PreçoLivre!T503*(1-Painel!$B$8)-T$3-T$4-T$6)*(1-Painel!$E$7)-T$5+T$6)*T$7</f>
        <v>5193089.5208074171</v>
      </c>
      <c r="U507" s="35">
        <f>((Produção!U501*PreçoLivre!U503*(1-Painel!$B$8)-U$3-U$4-U$6)*(1-Painel!$E$7)-U$5+U$6)*U$7</f>
        <v>4939509.8771210825</v>
      </c>
      <c r="V507" s="35">
        <f>((Produção!V501*PreçoLivre!V503*(1-Painel!$B$8)-V$3-V$4-V$6)*(1-Painel!$E$7)-V$5+V$6)*V$7</f>
        <v>4603733.3608900709</v>
      </c>
    </row>
    <row r="508" spans="1:22" x14ac:dyDescent="0.25">
      <c r="A508" s="36">
        <v>499</v>
      </c>
      <c r="B508" s="35">
        <f t="shared" si="7"/>
        <v>222256936.59264886</v>
      </c>
      <c r="C508" s="35">
        <f>((Produção!C502*PreçoLivre!C504*(1-Painel!$B$8)-C$3-C$4-C$6)*(1-Painel!$E$7)-C$5+C$6)*C$7</f>
        <v>22895012.29547793</v>
      </c>
      <c r="D508" s="35">
        <f>((Produção!D502*PreçoLivre!D504*(1-Painel!$B$8)-D$3-D$4-D$6)*(1-Painel!$E$7)-D$5+D$6)*D$7</f>
        <v>21360226.098017283</v>
      </c>
      <c r="E508" s="35">
        <f>((Produção!E502*PreçoLivre!E504*(1-Painel!$B$8)-E$3-E$4-E$6)*(1-Painel!$E$7)-E$5+E$6)*E$7</f>
        <v>20025494.970859841</v>
      </c>
      <c r="F508" s="35">
        <f>((Produção!F502*PreçoLivre!F504*(1-Painel!$B$8)-F$3-F$4-F$6)*(1-Painel!$E$7)-F$5+F$6)*F$7</f>
        <v>19083546.690907132</v>
      </c>
      <c r="G508" s="35">
        <f>((Produção!G502*PreçoLivre!G504*(1-Painel!$B$8)-G$3-G$4-G$6)*(1-Painel!$E$7)-G$5+G$6)*G$7</f>
        <v>16605092.481698444</v>
      </c>
      <c r="H508" s="35">
        <f>((Produção!H502*PreçoLivre!H504*(1-Painel!$B$8)-H$3-H$4-H$6)*(1-Painel!$E$7)-H$5+H$6)*H$7</f>
        <v>15077732.663446</v>
      </c>
      <c r="I508" s="35">
        <f>((Produção!I502*PreçoLivre!I504*(1-Painel!$B$8)-I$3-I$4-I$6)*(1-Painel!$E$7)-I$5+I$6)*I$7</f>
        <v>13776562.232899398</v>
      </c>
      <c r="J508" s="35">
        <f>((Produção!J502*PreçoLivre!J504*(1-Painel!$B$8)-J$3-J$4-J$6)*(1-Painel!$E$7)-J$5+J$6)*J$7</f>
        <v>12035470.626236605</v>
      </c>
      <c r="K508" s="35">
        <f>((Produção!K502*PreçoLivre!K504*(1-Painel!$B$8)-K$3-K$4-K$6)*(1-Painel!$E$7)-K$5+K$6)*K$7</f>
        <v>10253854.54988311</v>
      </c>
      <c r="L508" s="35">
        <f>((Produção!L502*PreçoLivre!L504*(1-Painel!$B$8)-L$3-L$4-L$6)*(1-Painel!$E$7)-L$5+L$6)*L$7</f>
        <v>9556385.5792944375</v>
      </c>
      <c r="M508" s="35">
        <f>((Produção!M502*PreçoLivre!M504*(1-Painel!$B$8)-M$3-M$4-M$6)*(1-Painel!$E$7)-M$5+M$6)*M$7</f>
        <v>8581081.4784597438</v>
      </c>
      <c r="N508" s="35">
        <f>((Produção!N502*PreçoLivre!N504*(1-Painel!$B$8)-N$3-N$4-N$6)*(1-Painel!$E$7)-N$5+N$6)*N$7</f>
        <v>7844999.362086867</v>
      </c>
      <c r="O508" s="35">
        <f>((Produção!O502*PreçoLivre!O504*(1-Painel!$B$8)-O$3-O$4-O$6)*(1-Painel!$E$7)-O$5+O$6)*O$7</f>
        <v>7583535.0475167194</v>
      </c>
      <c r="P508" s="35">
        <f>((Produção!P502*PreçoLivre!P504*(1-Painel!$B$8)-P$3-P$4-P$6)*(1-Painel!$E$7)-P$5+P$6)*P$7</f>
        <v>6600938.6678833375</v>
      </c>
      <c r="Q508" s="35">
        <f>((Produção!Q502*PreçoLivre!Q504*(1-Painel!$B$8)-Q$3-Q$4-Q$6)*(1-Painel!$E$7)-Q$5+Q$6)*Q$7</f>
        <v>5798680.3550824616</v>
      </c>
      <c r="R508" s="35">
        <f>((Produção!R502*PreçoLivre!R504*(1-Painel!$B$8)-R$3-R$4-R$6)*(1-Painel!$E$7)-R$5+R$6)*R$7</f>
        <v>5483911.4955447717</v>
      </c>
      <c r="S508" s="35">
        <f>((Produção!S502*PreçoLivre!S504*(1-Painel!$B$8)-S$3-S$4-S$6)*(1-Painel!$E$7)-S$5+S$6)*S$7</f>
        <v>5343027.3875711253</v>
      </c>
      <c r="T508" s="35">
        <f>((Produção!T502*PreçoLivre!T504*(1-Painel!$B$8)-T$3-T$4-T$6)*(1-Painel!$E$7)-T$5+T$6)*T$7</f>
        <v>5061678.0223422013</v>
      </c>
      <c r="U508" s="35">
        <f>((Produção!U502*PreçoLivre!U504*(1-Painel!$B$8)-U$3-U$4-U$6)*(1-Painel!$E$7)-U$5+U$6)*U$7</f>
        <v>4877431.4913468808</v>
      </c>
      <c r="V508" s="35">
        <f>((Produção!V502*PreçoLivre!V504*(1-Painel!$B$8)-V$3-V$4-V$6)*(1-Painel!$E$7)-V$5+V$6)*V$7</f>
        <v>4412275.0960946064</v>
      </c>
    </row>
    <row r="509" spans="1:22" x14ac:dyDescent="0.25">
      <c r="A509" s="36">
        <v>500</v>
      </c>
      <c r="B509" s="35">
        <f t="shared" si="7"/>
        <v>220135365.15510321</v>
      </c>
      <c r="C509" s="35">
        <f>((Produção!C503*PreçoLivre!C505*(1-Painel!$B$8)-C$3-C$4-C$6)*(1-Painel!$E$7)-C$5+C$6)*C$7</f>
        <v>22797780.287456278</v>
      </c>
      <c r="D509" s="35">
        <f>((Produção!D503*PreçoLivre!D505*(1-Painel!$B$8)-D$3-D$4-D$6)*(1-Painel!$E$7)-D$5+D$6)*D$7</f>
        <v>20416678.96557723</v>
      </c>
      <c r="E509" s="35">
        <f>((Produção!E503*PreçoLivre!E505*(1-Painel!$B$8)-E$3-E$4-E$6)*(1-Painel!$E$7)-E$5+E$6)*E$7</f>
        <v>17785496.061865721</v>
      </c>
      <c r="F509" s="35">
        <f>((Produção!F503*PreçoLivre!F505*(1-Painel!$B$8)-F$3-F$4-F$6)*(1-Painel!$E$7)-F$5+F$6)*F$7</f>
        <v>16528281.708794028</v>
      </c>
      <c r="G509" s="35">
        <f>((Produção!G503*PreçoLivre!G505*(1-Painel!$B$8)-G$3-G$4-G$6)*(1-Painel!$E$7)-G$5+G$6)*G$7</f>
        <v>15320853.474395875</v>
      </c>
      <c r="H509" s="35">
        <f>((Produção!H503*PreçoLivre!H505*(1-Painel!$B$8)-H$3-H$4-H$6)*(1-Painel!$E$7)-H$5+H$6)*H$7</f>
        <v>14031053.34263611</v>
      </c>
      <c r="I509" s="35">
        <f>((Produção!I503*PreçoLivre!I505*(1-Painel!$B$8)-I$3-I$4-I$6)*(1-Painel!$E$7)-I$5+I$6)*I$7</f>
        <v>13164398.395031109</v>
      </c>
      <c r="J509" s="35">
        <f>((Produção!J503*PreçoLivre!J505*(1-Painel!$B$8)-J$3-J$4-J$6)*(1-Painel!$E$7)-J$5+J$6)*J$7</f>
        <v>11343100.003695551</v>
      </c>
      <c r="K509" s="35">
        <f>((Produção!K503*PreçoLivre!K505*(1-Painel!$B$8)-K$3-K$4-K$6)*(1-Painel!$E$7)-K$5+K$6)*K$7</f>
        <v>10809607.630974151</v>
      </c>
      <c r="L509" s="35">
        <f>((Produção!L503*PreçoLivre!L505*(1-Painel!$B$8)-L$3-L$4-L$6)*(1-Painel!$E$7)-L$5+L$6)*L$7</f>
        <v>9971088.2092747092</v>
      </c>
      <c r="M509" s="35">
        <f>((Produção!M503*PreçoLivre!M505*(1-Painel!$B$8)-M$3-M$4-M$6)*(1-Painel!$E$7)-M$5+M$6)*M$7</f>
        <v>9884131.97828204</v>
      </c>
      <c r="N509" s="35">
        <f>((Produção!N503*PreçoLivre!N505*(1-Painel!$B$8)-N$3-N$4-N$6)*(1-Painel!$E$7)-N$5+N$6)*N$7</f>
        <v>8845243.5244090315</v>
      </c>
      <c r="O509" s="35">
        <f>((Produção!O503*PreçoLivre!O505*(1-Painel!$B$8)-O$3-O$4-O$6)*(1-Painel!$E$7)-O$5+O$6)*O$7</f>
        <v>7849626.4888474103</v>
      </c>
      <c r="P509" s="35">
        <f>((Produção!P503*PreçoLivre!P505*(1-Painel!$B$8)-P$3-P$4-P$6)*(1-Painel!$E$7)-P$5+P$6)*P$7</f>
        <v>7262758.3385574212</v>
      </c>
      <c r="Q509" s="35">
        <f>((Produção!Q503*PreçoLivre!Q505*(1-Painel!$B$8)-Q$3-Q$4-Q$6)*(1-Painel!$E$7)-Q$5+Q$6)*Q$7</f>
        <v>7100584.2889164481</v>
      </c>
      <c r="R509" s="35">
        <f>((Produção!R503*PreçoLivre!R505*(1-Painel!$B$8)-R$3-R$4-R$6)*(1-Painel!$E$7)-R$5+R$6)*R$7</f>
        <v>6273452.3536220985</v>
      </c>
      <c r="S509" s="35">
        <f>((Produção!S503*PreçoLivre!S505*(1-Painel!$B$8)-S$3-S$4-S$6)*(1-Painel!$E$7)-S$5+S$6)*S$7</f>
        <v>5723133.4434886696</v>
      </c>
      <c r="T509" s="35">
        <f>((Produção!T503*PreçoLivre!T505*(1-Painel!$B$8)-T$3-T$4-T$6)*(1-Painel!$E$7)-T$5+T$6)*T$7</f>
        <v>5409091.3312363829</v>
      </c>
      <c r="U509" s="35">
        <f>((Produção!U503*PreçoLivre!U505*(1-Painel!$B$8)-U$3-U$4-U$6)*(1-Painel!$E$7)-U$5+U$6)*U$7</f>
        <v>4989273.4732122552</v>
      </c>
      <c r="V509" s="35">
        <f>((Produção!V503*PreçoLivre!V505*(1-Painel!$B$8)-V$3-V$4-V$6)*(1-Painel!$E$7)-V$5+V$6)*V$7</f>
        <v>4629731.8548307531</v>
      </c>
    </row>
    <row r="510" spans="1:22" x14ac:dyDescent="0.25">
      <c r="A510" s="36">
        <v>501</v>
      </c>
      <c r="B510" s="35">
        <f t="shared" si="7"/>
        <v>237451120.16690218</v>
      </c>
      <c r="C510" s="35">
        <f>((Produção!C504*PreçoLivre!C506*(1-Painel!$B$8)-C$3-C$4-C$6)*(1-Painel!$E$7)-C$5+C$6)*C$7</f>
        <v>22571769.774997991</v>
      </c>
      <c r="D510" s="35">
        <f>((Produção!D504*PreçoLivre!D506*(1-Painel!$B$8)-D$3-D$4-D$6)*(1-Painel!$E$7)-D$5+D$6)*D$7</f>
        <v>20951073.24011261</v>
      </c>
      <c r="E510" s="35">
        <f>((Produção!E504*PreçoLivre!E506*(1-Painel!$B$8)-E$3-E$4-E$6)*(1-Painel!$E$7)-E$5+E$6)*E$7</f>
        <v>19343295.213939071</v>
      </c>
      <c r="F510" s="35">
        <f>((Produção!F504*PreçoLivre!F506*(1-Painel!$B$8)-F$3-F$4-F$6)*(1-Painel!$E$7)-F$5+F$6)*F$7</f>
        <v>17985610.318375431</v>
      </c>
      <c r="G510" s="35">
        <f>((Produção!G504*PreçoLivre!G506*(1-Painel!$B$8)-G$3-G$4-G$6)*(1-Painel!$E$7)-G$5+G$6)*G$7</f>
        <v>16361663.84591114</v>
      </c>
      <c r="H510" s="35">
        <f>((Produção!H504*PreçoLivre!H506*(1-Painel!$B$8)-H$3-H$4-H$6)*(1-Painel!$E$7)-H$5+H$6)*H$7</f>
        <v>15682120.341498381</v>
      </c>
      <c r="I510" s="35">
        <f>((Produção!I504*PreçoLivre!I506*(1-Painel!$B$8)-I$3-I$4-I$6)*(1-Painel!$E$7)-I$5+I$6)*I$7</f>
        <v>14465367.383910313</v>
      </c>
      <c r="J510" s="35">
        <f>((Produção!J504*PreçoLivre!J506*(1-Painel!$B$8)-J$3-J$4-J$6)*(1-Painel!$E$7)-J$5+J$6)*J$7</f>
        <v>13563479.656149246</v>
      </c>
      <c r="K510" s="35">
        <f>((Produção!K504*PreçoLivre!K506*(1-Painel!$B$8)-K$3-K$4-K$6)*(1-Painel!$E$7)-K$5+K$6)*K$7</f>
        <v>12592036.370223166</v>
      </c>
      <c r="L510" s="35">
        <f>((Produção!L504*PreçoLivre!L506*(1-Painel!$B$8)-L$3-L$4-L$6)*(1-Painel!$E$7)-L$5+L$6)*L$7</f>
        <v>11295335.577910041</v>
      </c>
      <c r="M510" s="35">
        <f>((Produção!M504*PreçoLivre!M506*(1-Painel!$B$8)-M$3-M$4-M$6)*(1-Painel!$E$7)-M$5+M$6)*M$7</f>
        <v>10338644.264420979</v>
      </c>
      <c r="N510" s="35">
        <f>((Produção!N504*PreçoLivre!N506*(1-Painel!$B$8)-N$3-N$4-N$6)*(1-Painel!$E$7)-N$5+N$6)*N$7</f>
        <v>9234143.990499286</v>
      </c>
      <c r="O510" s="35">
        <f>((Produção!O504*PreçoLivre!O506*(1-Painel!$B$8)-O$3-O$4-O$6)*(1-Painel!$E$7)-O$5+O$6)*O$7</f>
        <v>8252876.3171085529</v>
      </c>
      <c r="P510" s="35">
        <f>((Produção!P504*PreçoLivre!P506*(1-Painel!$B$8)-P$3-P$4-P$6)*(1-Painel!$E$7)-P$5+P$6)*P$7</f>
        <v>7907186.1008422766</v>
      </c>
      <c r="Q510" s="35">
        <f>((Produção!Q504*PreçoLivre!Q506*(1-Painel!$B$8)-Q$3-Q$4-Q$6)*(1-Painel!$E$7)-Q$5+Q$6)*Q$7</f>
        <v>7266841.7957237381</v>
      </c>
      <c r="R510" s="35">
        <f>((Produção!R504*PreçoLivre!R506*(1-Painel!$B$8)-R$3-R$4-R$6)*(1-Painel!$E$7)-R$5+R$6)*R$7</f>
        <v>6940197.5133204991</v>
      </c>
      <c r="S510" s="35">
        <f>((Produção!S504*PreçoLivre!S506*(1-Painel!$B$8)-S$3-S$4-S$6)*(1-Painel!$E$7)-S$5+S$6)*S$7</f>
        <v>6373148.8819454629</v>
      </c>
      <c r="T510" s="35">
        <f>((Produção!T504*PreçoLivre!T506*(1-Painel!$B$8)-T$3-T$4-T$6)*(1-Painel!$E$7)-T$5+T$6)*T$7</f>
        <v>5709110.7751790006</v>
      </c>
      <c r="U510" s="35">
        <f>((Produção!U504*PreçoLivre!U506*(1-Painel!$B$8)-U$3-U$4-U$6)*(1-Painel!$E$7)-U$5+U$6)*U$7</f>
        <v>5499999.7837813059</v>
      </c>
      <c r="V510" s="35">
        <f>((Produção!V504*PreçoLivre!V506*(1-Painel!$B$8)-V$3-V$4-V$6)*(1-Painel!$E$7)-V$5+V$6)*V$7</f>
        <v>5117219.0210537016</v>
      </c>
    </row>
    <row r="511" spans="1:22" x14ac:dyDescent="0.25">
      <c r="A511" s="36">
        <v>502</v>
      </c>
      <c r="B511" s="35">
        <f t="shared" si="7"/>
        <v>209909780.1239979</v>
      </c>
      <c r="C511" s="35">
        <f>((Produção!C505*PreçoLivre!C507*(1-Painel!$B$8)-C$3-C$4-C$6)*(1-Painel!$E$7)-C$5+C$6)*C$7</f>
        <v>22150169.975744538</v>
      </c>
      <c r="D511" s="35">
        <f>((Produção!D505*PreçoLivre!D507*(1-Painel!$B$8)-D$3-D$4-D$6)*(1-Painel!$E$7)-D$5+D$6)*D$7</f>
        <v>20342682.951047383</v>
      </c>
      <c r="E511" s="35">
        <f>((Produção!E505*PreçoLivre!E507*(1-Painel!$B$8)-E$3-E$4-E$6)*(1-Painel!$E$7)-E$5+E$6)*E$7</f>
        <v>17710455.391263705</v>
      </c>
      <c r="F511" s="35">
        <f>((Produção!F505*PreçoLivre!F507*(1-Painel!$B$8)-F$3-F$4-F$6)*(1-Painel!$E$7)-F$5+F$6)*F$7</f>
        <v>15369781.766802458</v>
      </c>
      <c r="G511" s="35">
        <f>((Produção!G505*PreçoLivre!G507*(1-Painel!$B$8)-G$3-G$4-G$6)*(1-Painel!$E$7)-G$5+G$6)*G$7</f>
        <v>15238774.774740592</v>
      </c>
      <c r="H511" s="35">
        <f>((Produção!H505*PreçoLivre!H507*(1-Painel!$B$8)-H$3-H$4-H$6)*(1-Painel!$E$7)-H$5+H$6)*H$7</f>
        <v>14097048.962948568</v>
      </c>
      <c r="I511" s="35">
        <f>((Produção!I505*PreçoLivre!I507*(1-Painel!$B$8)-I$3-I$4-I$6)*(1-Painel!$E$7)-I$5+I$6)*I$7</f>
        <v>12542052.32792221</v>
      </c>
      <c r="J511" s="35">
        <f>((Produção!J505*PreçoLivre!J507*(1-Painel!$B$8)-J$3-J$4-J$6)*(1-Painel!$E$7)-J$5+J$6)*J$7</f>
        <v>11318557.31537639</v>
      </c>
      <c r="K511" s="35">
        <f>((Produção!K505*PreçoLivre!K507*(1-Painel!$B$8)-K$3-K$4-K$6)*(1-Painel!$E$7)-K$5+K$6)*K$7</f>
        <v>10222798.9739962</v>
      </c>
      <c r="L511" s="35">
        <f>((Produção!L505*PreçoLivre!L507*(1-Painel!$B$8)-L$3-L$4-L$6)*(1-Painel!$E$7)-L$5+L$6)*L$7</f>
        <v>9895715.3581148237</v>
      </c>
      <c r="M511" s="35">
        <f>((Produção!M505*PreçoLivre!M507*(1-Painel!$B$8)-M$3-M$4-M$6)*(1-Painel!$E$7)-M$5+M$6)*M$7</f>
        <v>8911516.7429214604</v>
      </c>
      <c r="N511" s="35">
        <f>((Produção!N505*PreçoLivre!N507*(1-Painel!$B$8)-N$3-N$4-N$6)*(1-Painel!$E$7)-N$5+N$6)*N$7</f>
        <v>7932931.6574913785</v>
      </c>
      <c r="O511" s="35">
        <f>((Produção!O505*PreçoLivre!O507*(1-Painel!$B$8)-O$3-O$4-O$6)*(1-Painel!$E$7)-O$5+O$6)*O$7</f>
        <v>7034637.2565980051</v>
      </c>
      <c r="P511" s="35">
        <f>((Produção!P505*PreçoLivre!P507*(1-Painel!$B$8)-P$3-P$4-P$6)*(1-Painel!$E$7)-P$5+P$6)*P$7</f>
        <v>6413997.292107787</v>
      </c>
      <c r="Q511" s="35">
        <f>((Produção!Q505*PreçoLivre!Q507*(1-Painel!$B$8)-Q$3-Q$4-Q$6)*(1-Painel!$E$7)-Q$5+Q$6)*Q$7</f>
        <v>5740581.1142041981</v>
      </c>
      <c r="R511" s="35">
        <f>((Produção!R505*PreçoLivre!R507*(1-Painel!$B$8)-R$3-R$4-R$6)*(1-Painel!$E$7)-R$5+R$6)*R$7</f>
        <v>5718728.6678913329</v>
      </c>
      <c r="S511" s="35">
        <f>((Produção!S505*PreçoLivre!S507*(1-Painel!$B$8)-S$3-S$4-S$6)*(1-Painel!$E$7)-S$5+S$6)*S$7</f>
        <v>5307906.8551632781</v>
      </c>
      <c r="T511" s="35">
        <f>((Produção!T505*PreçoLivre!T507*(1-Painel!$B$8)-T$3-T$4-T$6)*(1-Painel!$E$7)-T$5+T$6)*T$7</f>
        <v>4945276.318427287</v>
      </c>
      <c r="U511" s="35">
        <f>((Produção!U505*PreçoLivre!U507*(1-Painel!$B$8)-U$3-U$4-U$6)*(1-Painel!$E$7)-U$5+U$6)*U$7</f>
        <v>4689930.3817418134</v>
      </c>
      <c r="V511" s="35">
        <f>((Produção!V505*PreçoLivre!V507*(1-Painel!$B$8)-V$3-V$4-V$6)*(1-Painel!$E$7)-V$5+V$6)*V$7</f>
        <v>4326236.0394944586</v>
      </c>
    </row>
    <row r="512" spans="1:22" x14ac:dyDescent="0.25">
      <c r="A512" s="36">
        <v>503</v>
      </c>
      <c r="B512" s="35">
        <f t="shared" si="7"/>
        <v>250800553.18807742</v>
      </c>
      <c r="C512" s="35">
        <f>((Produção!C506*PreçoLivre!C508*(1-Painel!$B$8)-C$3-C$4-C$6)*(1-Painel!$E$7)-C$5+C$6)*C$7</f>
        <v>23255115.068985097</v>
      </c>
      <c r="D512" s="35">
        <f>((Produção!D506*PreçoLivre!D508*(1-Painel!$B$8)-D$3-D$4-D$6)*(1-Painel!$E$7)-D$5+D$6)*D$7</f>
        <v>20803414.075531181</v>
      </c>
      <c r="E512" s="35">
        <f>((Produção!E506*PreçoLivre!E508*(1-Painel!$B$8)-E$3-E$4-E$6)*(1-Painel!$E$7)-E$5+E$6)*E$7</f>
        <v>19372596.3018375</v>
      </c>
      <c r="F512" s="35">
        <f>((Produção!F506*PreçoLivre!F508*(1-Painel!$B$8)-F$3-F$4-F$6)*(1-Painel!$E$7)-F$5+F$6)*F$7</f>
        <v>18206571.756898314</v>
      </c>
      <c r="G512" s="35">
        <f>((Produção!G506*PreçoLivre!G508*(1-Painel!$B$8)-G$3-G$4-G$6)*(1-Painel!$E$7)-G$5+G$6)*G$7</f>
        <v>16807259.181258503</v>
      </c>
      <c r="H512" s="35">
        <f>((Produção!H506*PreçoLivre!H508*(1-Painel!$B$8)-H$3-H$4-H$6)*(1-Painel!$E$7)-H$5+H$6)*H$7</f>
        <v>16121335.773199424</v>
      </c>
      <c r="I512" s="35">
        <f>((Produção!I506*PreçoLivre!I508*(1-Painel!$B$8)-I$3-I$4-I$6)*(1-Painel!$E$7)-I$5+I$6)*I$7</f>
        <v>14442964.784414465</v>
      </c>
      <c r="J512" s="35">
        <f>((Produção!J506*PreçoLivre!J508*(1-Painel!$B$8)-J$3-J$4-J$6)*(1-Painel!$E$7)-J$5+J$6)*J$7</f>
        <v>14343168.190016551</v>
      </c>
      <c r="K512" s="35">
        <f>((Produção!K506*PreçoLivre!K508*(1-Painel!$B$8)-K$3-K$4-K$6)*(1-Painel!$E$7)-K$5+K$6)*K$7</f>
        <v>12887611.224740475</v>
      </c>
      <c r="L512" s="35">
        <f>((Produção!L506*PreçoLivre!L508*(1-Painel!$B$8)-L$3-L$4-L$6)*(1-Painel!$E$7)-L$5+L$6)*L$7</f>
        <v>12356860.654977646</v>
      </c>
      <c r="M512" s="35">
        <f>((Produção!M506*PreçoLivre!M508*(1-Painel!$B$8)-M$3-M$4-M$6)*(1-Painel!$E$7)-M$5+M$6)*M$7</f>
        <v>11780621.90154781</v>
      </c>
      <c r="N512" s="35">
        <f>((Produção!N506*PreçoLivre!N508*(1-Painel!$B$8)-N$3-N$4-N$6)*(1-Painel!$E$7)-N$5+N$6)*N$7</f>
        <v>10605182.531565027</v>
      </c>
      <c r="O512" s="35">
        <f>((Produção!O506*PreçoLivre!O508*(1-Painel!$B$8)-O$3-O$4-O$6)*(1-Painel!$E$7)-O$5+O$6)*O$7</f>
        <v>10245804.631384235</v>
      </c>
      <c r="P512" s="35">
        <f>((Produção!P506*PreçoLivre!P508*(1-Painel!$B$8)-P$3-P$4-P$6)*(1-Painel!$E$7)-P$5+P$6)*P$7</f>
        <v>9434513.3826777507</v>
      </c>
      <c r="Q512" s="35">
        <f>((Produção!Q506*PreçoLivre!Q508*(1-Painel!$B$8)-Q$3-Q$4-Q$6)*(1-Painel!$E$7)-Q$5+Q$6)*Q$7</f>
        <v>8711627.0778528731</v>
      </c>
      <c r="R512" s="35">
        <f>((Produção!R506*PreçoLivre!R508*(1-Painel!$B$8)-R$3-R$4-R$6)*(1-Painel!$E$7)-R$5+R$6)*R$7</f>
        <v>7561831.5441378104</v>
      </c>
      <c r="S512" s="35">
        <f>((Produção!S506*PreçoLivre!S508*(1-Painel!$B$8)-S$3-S$4-S$6)*(1-Painel!$E$7)-S$5+S$6)*S$7</f>
        <v>6606147.4159940649</v>
      </c>
      <c r="T512" s="35">
        <f>((Produção!T506*PreçoLivre!T508*(1-Painel!$B$8)-T$3-T$4-T$6)*(1-Painel!$E$7)-T$5+T$6)*T$7</f>
        <v>6133646.6201171419</v>
      </c>
      <c r="U512" s="35">
        <f>((Produção!U506*PreçoLivre!U508*(1-Painel!$B$8)-U$3-U$4-U$6)*(1-Painel!$E$7)-U$5+U$6)*U$7</f>
        <v>5800778.9172677146</v>
      </c>
      <c r="V512" s="35">
        <f>((Produção!V506*PreçoLivre!V508*(1-Painel!$B$8)-V$3-V$4-V$6)*(1-Painel!$E$7)-V$5+V$6)*V$7</f>
        <v>5323502.1536738314</v>
      </c>
    </row>
    <row r="513" spans="1:22" x14ac:dyDescent="0.25">
      <c r="A513" s="36">
        <v>504</v>
      </c>
      <c r="B513" s="35">
        <f t="shared" si="7"/>
        <v>211269634.5920009</v>
      </c>
      <c r="C513" s="35">
        <f>((Produção!C507*PreçoLivre!C509*(1-Painel!$B$8)-C$3-C$4-C$6)*(1-Painel!$E$7)-C$5+C$6)*C$7</f>
        <v>22576625.647644889</v>
      </c>
      <c r="D513" s="35">
        <f>((Produção!D507*PreçoLivre!D509*(1-Painel!$B$8)-D$3-D$4-D$6)*(1-Painel!$E$7)-D$5+D$6)*D$7</f>
        <v>20707728.641467154</v>
      </c>
      <c r="E513" s="35">
        <f>((Produção!E507*PreçoLivre!E509*(1-Painel!$B$8)-E$3-E$4-E$6)*(1-Painel!$E$7)-E$5+E$6)*E$7</f>
        <v>19395287.168625198</v>
      </c>
      <c r="F513" s="35">
        <f>((Produção!F507*PreçoLivre!F509*(1-Painel!$B$8)-F$3-F$4-F$6)*(1-Painel!$E$7)-F$5+F$6)*F$7</f>
        <v>17594298.061010104</v>
      </c>
      <c r="G513" s="35">
        <f>((Produção!G507*PreçoLivre!G509*(1-Painel!$B$8)-G$3-G$4-G$6)*(1-Painel!$E$7)-G$5+G$6)*G$7</f>
        <v>15605278.615522558</v>
      </c>
      <c r="H513" s="35">
        <f>((Produção!H507*PreçoLivre!H509*(1-Painel!$B$8)-H$3-H$4-H$6)*(1-Painel!$E$7)-H$5+H$6)*H$7</f>
        <v>14460211.412094308</v>
      </c>
      <c r="I513" s="35">
        <f>((Produção!I507*PreçoLivre!I509*(1-Painel!$B$8)-I$3-I$4-I$6)*(1-Painel!$E$7)-I$5+I$6)*I$7</f>
        <v>12849380.370014759</v>
      </c>
      <c r="J513" s="35">
        <f>((Produção!J507*PreçoLivre!J509*(1-Painel!$B$8)-J$3-J$4-J$6)*(1-Painel!$E$7)-J$5+J$6)*J$7</f>
        <v>10709616.043431992</v>
      </c>
      <c r="K513" s="35">
        <f>((Produção!K507*PreçoLivre!K509*(1-Painel!$B$8)-K$3-K$4-K$6)*(1-Painel!$E$7)-K$5+K$6)*K$7</f>
        <v>9987841.7486995999</v>
      </c>
      <c r="L513" s="35">
        <f>((Produção!L507*PreçoLivre!L509*(1-Painel!$B$8)-L$3-L$4-L$6)*(1-Painel!$E$7)-L$5+L$6)*L$7</f>
        <v>9008072.5410919338</v>
      </c>
      <c r="M513" s="35">
        <f>((Produção!M507*PreçoLivre!M509*(1-Painel!$B$8)-M$3-M$4-M$6)*(1-Painel!$E$7)-M$5+M$6)*M$7</f>
        <v>8349950.6805976145</v>
      </c>
      <c r="N513" s="35">
        <f>((Produção!N507*PreçoLivre!N509*(1-Painel!$B$8)-N$3-N$4-N$6)*(1-Painel!$E$7)-N$5+N$6)*N$7</f>
        <v>7424501.1430017082</v>
      </c>
      <c r="O513" s="35">
        <f>((Produção!O507*PreçoLivre!O509*(1-Painel!$B$8)-O$3-O$4-O$6)*(1-Painel!$E$7)-O$5+O$6)*O$7</f>
        <v>7379884.292927606</v>
      </c>
      <c r="P513" s="35">
        <f>((Produção!P507*PreçoLivre!P509*(1-Painel!$B$8)-P$3-P$4-P$6)*(1-Painel!$E$7)-P$5+P$6)*P$7</f>
        <v>6629848.5709159235</v>
      </c>
      <c r="Q513" s="35">
        <f>((Produção!Q507*PreçoLivre!Q509*(1-Painel!$B$8)-Q$3-Q$4-Q$6)*(1-Painel!$E$7)-Q$5+Q$6)*Q$7</f>
        <v>6072802.3636997687</v>
      </c>
      <c r="R513" s="35">
        <f>((Produção!R507*PreçoLivre!R509*(1-Painel!$B$8)-R$3-R$4-R$6)*(1-Painel!$E$7)-R$5+R$6)*R$7</f>
        <v>5629593.4258543616</v>
      </c>
      <c r="S513" s="35">
        <f>((Produção!S507*PreçoLivre!S509*(1-Painel!$B$8)-S$3-S$4-S$6)*(1-Painel!$E$7)-S$5+S$6)*S$7</f>
        <v>4901200.6687090257</v>
      </c>
      <c r="T513" s="35">
        <f>((Produção!T507*PreçoLivre!T509*(1-Painel!$B$8)-T$3-T$4-T$6)*(1-Painel!$E$7)-T$5+T$6)*T$7</f>
        <v>4404494.463460857</v>
      </c>
      <c r="U513" s="35">
        <f>((Produção!U507*PreçoLivre!U509*(1-Painel!$B$8)-U$3-U$4-U$6)*(1-Painel!$E$7)-U$5+U$6)*U$7</f>
        <v>3827300.387259935</v>
      </c>
      <c r="V513" s="35">
        <f>((Produção!V507*PreçoLivre!V509*(1-Painel!$B$8)-V$3-V$4-V$6)*(1-Painel!$E$7)-V$5+V$6)*V$7</f>
        <v>3755718.3459716244</v>
      </c>
    </row>
    <row r="514" spans="1:22" x14ac:dyDescent="0.25">
      <c r="A514" s="36">
        <v>505</v>
      </c>
      <c r="B514" s="35">
        <f t="shared" si="7"/>
        <v>217228506.20299909</v>
      </c>
      <c r="C514" s="35">
        <f>((Produção!C508*PreçoLivre!C510*(1-Painel!$B$8)-C$3-C$4-C$6)*(1-Painel!$E$7)-C$5+C$6)*C$7</f>
        <v>22591851.219536625</v>
      </c>
      <c r="D514" s="35">
        <f>((Produção!D508*PreçoLivre!D510*(1-Painel!$B$8)-D$3-D$4-D$6)*(1-Painel!$E$7)-D$5+D$6)*D$7</f>
        <v>19793468.835367743</v>
      </c>
      <c r="E514" s="35">
        <f>((Produção!E508*PreçoLivre!E510*(1-Painel!$B$8)-E$3-E$4-E$6)*(1-Painel!$E$7)-E$5+E$6)*E$7</f>
        <v>17863892.127164397</v>
      </c>
      <c r="F514" s="35">
        <f>((Produção!F508*PreçoLivre!F510*(1-Painel!$B$8)-F$3-F$4-F$6)*(1-Painel!$E$7)-F$5+F$6)*F$7</f>
        <v>16891203.0523667</v>
      </c>
      <c r="G514" s="35">
        <f>((Produção!G508*PreçoLivre!G510*(1-Painel!$B$8)-G$3-G$4-G$6)*(1-Painel!$E$7)-G$5+G$6)*G$7</f>
        <v>15524513.772618091</v>
      </c>
      <c r="H514" s="35">
        <f>((Produção!H508*PreçoLivre!H510*(1-Painel!$B$8)-H$3-H$4-H$6)*(1-Painel!$E$7)-H$5+H$6)*H$7</f>
        <v>14314326.411048679</v>
      </c>
      <c r="I514" s="35">
        <f>((Produção!I508*PreçoLivre!I510*(1-Painel!$B$8)-I$3-I$4-I$6)*(1-Painel!$E$7)-I$5+I$6)*I$7</f>
        <v>13221552.847474573</v>
      </c>
      <c r="J514" s="35">
        <f>((Produção!J508*PreçoLivre!J510*(1-Painel!$B$8)-J$3-J$4-J$6)*(1-Painel!$E$7)-J$5+J$6)*J$7</f>
        <v>12732310.588706983</v>
      </c>
      <c r="K514" s="35">
        <f>((Produção!K508*PreçoLivre!K510*(1-Painel!$B$8)-K$3-K$4-K$6)*(1-Painel!$E$7)-K$5+K$6)*K$7</f>
        <v>11824492.786855547</v>
      </c>
      <c r="L514" s="35">
        <f>((Produção!L508*PreçoLivre!L510*(1-Painel!$B$8)-L$3-L$4-L$6)*(1-Painel!$E$7)-L$5+L$6)*L$7</f>
        <v>10428311.688934244</v>
      </c>
      <c r="M514" s="35">
        <f>((Produção!M508*PreçoLivre!M510*(1-Painel!$B$8)-M$3-M$4-M$6)*(1-Painel!$E$7)-M$5+M$6)*M$7</f>
        <v>9035301.0355104711</v>
      </c>
      <c r="N514" s="35">
        <f>((Produção!N508*PreçoLivre!N510*(1-Painel!$B$8)-N$3-N$4-N$6)*(1-Painel!$E$7)-N$5+N$6)*N$7</f>
        <v>8227955.8902462702</v>
      </c>
      <c r="O514" s="35">
        <f>((Produção!O508*PreçoLivre!O510*(1-Painel!$B$8)-O$3-O$4-O$6)*(1-Painel!$E$7)-O$5+O$6)*O$7</f>
        <v>7531860.0346156582</v>
      </c>
      <c r="P514" s="35">
        <f>((Produção!P508*PreçoLivre!P510*(1-Painel!$B$8)-P$3-P$4-P$6)*(1-Painel!$E$7)-P$5+P$6)*P$7</f>
        <v>6978749.1260049995</v>
      </c>
      <c r="Q514" s="35">
        <f>((Produção!Q508*PreçoLivre!Q510*(1-Painel!$B$8)-Q$3-Q$4-Q$6)*(1-Painel!$E$7)-Q$5+Q$6)*Q$7</f>
        <v>6587817.688069392</v>
      </c>
      <c r="R514" s="35">
        <f>((Produção!R508*PreçoLivre!R510*(1-Painel!$B$8)-R$3-R$4-R$6)*(1-Painel!$E$7)-R$5+R$6)*R$7</f>
        <v>5847411.2520934846</v>
      </c>
      <c r="S514" s="35">
        <f>((Produção!S508*PreçoLivre!S510*(1-Painel!$B$8)-S$3-S$4-S$6)*(1-Painel!$E$7)-S$5+S$6)*S$7</f>
        <v>4935933.7805096013</v>
      </c>
      <c r="T514" s="35">
        <f>((Produção!T508*PreçoLivre!T510*(1-Painel!$B$8)-T$3-T$4-T$6)*(1-Painel!$E$7)-T$5+T$6)*T$7</f>
        <v>4439232.4166598581</v>
      </c>
      <c r="U514" s="35">
        <f>((Produção!U508*PreçoLivre!U510*(1-Painel!$B$8)-U$3-U$4-U$6)*(1-Painel!$E$7)-U$5+U$6)*U$7</f>
        <v>4419583.2807893697</v>
      </c>
      <c r="V514" s="35">
        <f>((Produção!V508*PreçoLivre!V510*(1-Painel!$B$8)-V$3-V$4-V$6)*(1-Painel!$E$7)-V$5+V$6)*V$7</f>
        <v>4038738.3684263728</v>
      </c>
    </row>
    <row r="515" spans="1:22" x14ac:dyDescent="0.25">
      <c r="A515" s="36">
        <v>506</v>
      </c>
      <c r="B515" s="35">
        <f t="shared" si="7"/>
        <v>232519880.33408567</v>
      </c>
      <c r="C515" s="35">
        <f>((Produção!C509*PreçoLivre!C511*(1-Painel!$B$8)-C$3-C$4-C$6)*(1-Painel!$E$7)-C$5+C$6)*C$7</f>
        <v>21969743.005278617</v>
      </c>
      <c r="D515" s="35">
        <f>((Produção!D509*PreçoLivre!D511*(1-Painel!$B$8)-D$3-D$4-D$6)*(1-Painel!$E$7)-D$5+D$6)*D$7</f>
        <v>21033967.159793809</v>
      </c>
      <c r="E515" s="35">
        <f>((Produção!E509*PreçoLivre!E511*(1-Painel!$B$8)-E$3-E$4-E$6)*(1-Painel!$E$7)-E$5+E$6)*E$7</f>
        <v>19595759.625613876</v>
      </c>
      <c r="F515" s="35">
        <f>((Produção!F509*PreçoLivre!F511*(1-Painel!$B$8)-F$3-F$4-F$6)*(1-Painel!$E$7)-F$5+F$6)*F$7</f>
        <v>18392172.217748534</v>
      </c>
      <c r="G515" s="35">
        <f>((Produção!G509*PreçoLivre!G511*(1-Painel!$B$8)-G$3-G$4-G$6)*(1-Painel!$E$7)-G$5+G$6)*G$7</f>
        <v>16737240.576473262</v>
      </c>
      <c r="H515" s="35">
        <f>((Produção!H509*PreçoLivre!H511*(1-Painel!$B$8)-H$3-H$4-H$6)*(1-Painel!$E$7)-H$5+H$6)*H$7</f>
        <v>15723045.90592094</v>
      </c>
      <c r="I515" s="35">
        <f>((Produção!I509*PreçoLivre!I511*(1-Painel!$B$8)-I$3-I$4-I$6)*(1-Painel!$E$7)-I$5+I$6)*I$7</f>
        <v>14102148.691981677</v>
      </c>
      <c r="J515" s="35">
        <f>((Produção!J509*PreçoLivre!J511*(1-Painel!$B$8)-J$3-J$4-J$6)*(1-Painel!$E$7)-J$5+J$6)*J$7</f>
        <v>13325375.050513243</v>
      </c>
      <c r="K515" s="35">
        <f>((Produção!K509*PreçoLivre!K511*(1-Painel!$B$8)-K$3-K$4-K$6)*(1-Painel!$E$7)-K$5+K$6)*K$7</f>
        <v>12106675.934953127</v>
      </c>
      <c r="L515" s="35">
        <f>((Produção!L509*PreçoLivre!L511*(1-Painel!$B$8)-L$3-L$4-L$6)*(1-Painel!$E$7)-L$5+L$6)*L$7</f>
        <v>10925745.884815808</v>
      </c>
      <c r="M515" s="35">
        <f>((Produção!M509*PreçoLivre!M511*(1-Painel!$B$8)-M$3-M$4-M$6)*(1-Painel!$E$7)-M$5+M$6)*M$7</f>
        <v>9512092.569997061</v>
      </c>
      <c r="N515" s="35">
        <f>((Produção!N509*PreçoLivre!N511*(1-Painel!$B$8)-N$3-N$4-N$6)*(1-Painel!$E$7)-N$5+N$6)*N$7</f>
        <v>8571592.067369353</v>
      </c>
      <c r="O515" s="35">
        <f>((Produção!O509*PreçoLivre!O511*(1-Painel!$B$8)-O$3-O$4-O$6)*(1-Painel!$E$7)-O$5+O$6)*O$7</f>
        <v>7500469.1785797141</v>
      </c>
      <c r="P515" s="35">
        <f>((Produção!P509*PreçoLivre!P511*(1-Painel!$B$8)-P$3-P$4-P$6)*(1-Painel!$E$7)-P$5+P$6)*P$7</f>
        <v>7021597.3444495816</v>
      </c>
      <c r="Q515" s="35">
        <f>((Produção!Q509*PreçoLivre!Q511*(1-Painel!$B$8)-Q$3-Q$4-Q$6)*(1-Painel!$E$7)-Q$5+Q$6)*Q$7</f>
        <v>7172544.4576323675</v>
      </c>
      <c r="R515" s="35">
        <f>((Produção!R509*PreçoLivre!R511*(1-Painel!$B$8)-R$3-R$4-R$6)*(1-Painel!$E$7)-R$5+R$6)*R$7</f>
        <v>6841320.8155955598</v>
      </c>
      <c r="S515" s="35">
        <f>((Produção!S509*PreçoLivre!S511*(1-Painel!$B$8)-S$3-S$4-S$6)*(1-Painel!$E$7)-S$5+S$6)*S$7</f>
        <v>6406219.4958416121</v>
      </c>
      <c r="T515" s="35">
        <f>((Produção!T509*PreçoLivre!T511*(1-Painel!$B$8)-T$3-T$4-T$6)*(1-Painel!$E$7)-T$5+T$6)*T$7</f>
        <v>5593237.8808942931</v>
      </c>
      <c r="U515" s="35">
        <f>((Produção!U509*PreçoLivre!U511*(1-Painel!$B$8)-U$3-U$4-U$6)*(1-Painel!$E$7)-U$5+U$6)*U$7</f>
        <v>5275137.4402888985</v>
      </c>
      <c r="V515" s="35">
        <f>((Produção!V509*PreçoLivre!V511*(1-Painel!$B$8)-V$3-V$4-V$6)*(1-Painel!$E$7)-V$5+V$6)*V$7</f>
        <v>4713795.0303443149</v>
      </c>
    </row>
    <row r="516" spans="1:22" x14ac:dyDescent="0.25">
      <c r="A516" s="36">
        <v>507</v>
      </c>
      <c r="B516" s="35">
        <f t="shared" si="7"/>
        <v>214228812.15266621</v>
      </c>
      <c r="C516" s="35">
        <f>((Produção!C510*PreçoLivre!C512*(1-Painel!$B$8)-C$3-C$4-C$6)*(1-Painel!$E$7)-C$5+C$6)*C$7</f>
        <v>22027885.056639627</v>
      </c>
      <c r="D516" s="35">
        <f>((Produção!D510*PreçoLivre!D512*(1-Painel!$B$8)-D$3-D$4-D$6)*(1-Painel!$E$7)-D$5+D$6)*D$7</f>
        <v>19888744.292121395</v>
      </c>
      <c r="E516" s="35">
        <f>((Produção!E510*PreçoLivre!E512*(1-Painel!$B$8)-E$3-E$4-E$6)*(1-Painel!$E$7)-E$5+E$6)*E$7</f>
        <v>17168542.466371059</v>
      </c>
      <c r="F516" s="35">
        <f>((Produção!F510*PreçoLivre!F512*(1-Painel!$B$8)-F$3-F$4-F$6)*(1-Painel!$E$7)-F$5+F$6)*F$7</f>
        <v>15454078.837540086</v>
      </c>
      <c r="G516" s="35">
        <f>((Produção!G510*PreçoLivre!G512*(1-Painel!$B$8)-G$3-G$4-G$6)*(1-Painel!$E$7)-G$5+G$6)*G$7</f>
        <v>15222040.173976492</v>
      </c>
      <c r="H516" s="35">
        <f>((Produção!H510*PreçoLivre!H512*(1-Painel!$B$8)-H$3-H$4-H$6)*(1-Painel!$E$7)-H$5+H$6)*H$7</f>
        <v>13537035.361970855</v>
      </c>
      <c r="I516" s="35">
        <f>((Produção!I510*PreçoLivre!I512*(1-Painel!$B$8)-I$3-I$4-I$6)*(1-Painel!$E$7)-I$5+I$6)*I$7</f>
        <v>12775080.368970592</v>
      </c>
      <c r="J516" s="35">
        <f>((Produção!J510*PreçoLivre!J512*(1-Painel!$B$8)-J$3-J$4-J$6)*(1-Painel!$E$7)-J$5+J$6)*J$7</f>
        <v>11783093.97838686</v>
      </c>
      <c r="K516" s="35">
        <f>((Produção!K510*PreçoLivre!K512*(1-Painel!$B$8)-K$3-K$4-K$6)*(1-Painel!$E$7)-K$5+K$6)*K$7</f>
        <v>10683682.986318327</v>
      </c>
      <c r="L516" s="35">
        <f>((Produção!L510*PreçoLivre!L512*(1-Painel!$B$8)-L$3-L$4-L$6)*(1-Painel!$E$7)-L$5+L$6)*L$7</f>
        <v>9613438.2206278518</v>
      </c>
      <c r="M516" s="35">
        <f>((Produção!M510*PreçoLivre!M512*(1-Painel!$B$8)-M$3-M$4-M$6)*(1-Painel!$E$7)-M$5+M$6)*M$7</f>
        <v>9154335.9049395118</v>
      </c>
      <c r="N516" s="35">
        <f>((Produção!N510*PreçoLivre!N512*(1-Painel!$B$8)-N$3-N$4-N$6)*(1-Painel!$E$7)-N$5+N$6)*N$7</f>
        <v>8792272.3615211993</v>
      </c>
      <c r="O516" s="35">
        <f>((Produção!O510*PreçoLivre!O512*(1-Painel!$B$8)-O$3-O$4-O$6)*(1-Painel!$E$7)-O$5+O$6)*O$7</f>
        <v>7996259.2412593691</v>
      </c>
      <c r="P516" s="35">
        <f>((Produção!P510*PreçoLivre!P512*(1-Painel!$B$8)-P$3-P$4-P$6)*(1-Painel!$E$7)-P$5+P$6)*P$7</f>
        <v>6957466.9539636066</v>
      </c>
      <c r="Q516" s="35">
        <f>((Produção!Q510*PreçoLivre!Q512*(1-Painel!$B$8)-Q$3-Q$4-Q$6)*(1-Painel!$E$7)-Q$5+Q$6)*Q$7</f>
        <v>6706584.0097982381</v>
      </c>
      <c r="R516" s="35">
        <f>((Produção!R510*PreçoLivre!R512*(1-Painel!$B$8)-R$3-R$4-R$6)*(1-Painel!$E$7)-R$5+R$6)*R$7</f>
        <v>6445237.187078516</v>
      </c>
      <c r="S516" s="35">
        <f>((Produção!S510*PreçoLivre!S512*(1-Painel!$B$8)-S$3-S$4-S$6)*(1-Painel!$E$7)-S$5+S$6)*S$7</f>
        <v>5693799.4966072757</v>
      </c>
      <c r="T516" s="35">
        <f>((Produção!T510*PreçoLivre!T512*(1-Painel!$B$8)-T$3-T$4-T$6)*(1-Painel!$E$7)-T$5+T$6)*T$7</f>
        <v>5203843.1165171089</v>
      </c>
      <c r="U516" s="35">
        <f>((Produção!U510*PreçoLivre!U512*(1-Painel!$B$8)-U$3-U$4-U$6)*(1-Painel!$E$7)-U$5+U$6)*U$7</f>
        <v>4862682.8844272466</v>
      </c>
      <c r="V516" s="35">
        <f>((Produção!V510*PreçoLivre!V512*(1-Painel!$B$8)-V$3-V$4-V$6)*(1-Painel!$E$7)-V$5+V$6)*V$7</f>
        <v>4262709.2536310293</v>
      </c>
    </row>
    <row r="517" spans="1:22" x14ac:dyDescent="0.25">
      <c r="A517" s="36">
        <v>508</v>
      </c>
      <c r="B517" s="35">
        <f t="shared" si="7"/>
        <v>217275882.94987458</v>
      </c>
      <c r="C517" s="35">
        <f>((Produção!C511*PreçoLivre!C513*(1-Painel!$B$8)-C$3-C$4-C$6)*(1-Painel!$E$7)-C$5+C$6)*C$7</f>
        <v>22717637.287596688</v>
      </c>
      <c r="D517" s="35">
        <f>((Produção!D511*PreçoLivre!D513*(1-Painel!$B$8)-D$3-D$4-D$6)*(1-Painel!$E$7)-D$5+D$6)*D$7</f>
        <v>20399978.173842918</v>
      </c>
      <c r="E517" s="35">
        <f>((Produção!E511*PreçoLivre!E513*(1-Painel!$B$8)-E$3-E$4-E$6)*(1-Painel!$E$7)-E$5+E$6)*E$7</f>
        <v>19330041.95146523</v>
      </c>
      <c r="F517" s="35">
        <f>((Produção!F511*PreçoLivre!F513*(1-Painel!$B$8)-F$3-F$4-F$6)*(1-Painel!$E$7)-F$5+F$6)*F$7</f>
        <v>16694597.089373553</v>
      </c>
      <c r="G517" s="35">
        <f>((Produção!G511*PreçoLivre!G513*(1-Painel!$B$8)-G$3-G$4-G$6)*(1-Painel!$E$7)-G$5+G$6)*G$7</f>
        <v>15253188.268482998</v>
      </c>
      <c r="H517" s="35">
        <f>((Produção!H511*PreçoLivre!H513*(1-Painel!$B$8)-H$3-H$4-H$6)*(1-Painel!$E$7)-H$5+H$6)*H$7</f>
        <v>14131170.868398491</v>
      </c>
      <c r="I517" s="35">
        <f>((Produção!I511*PreçoLivre!I513*(1-Painel!$B$8)-I$3-I$4-I$6)*(1-Painel!$E$7)-I$5+I$6)*I$7</f>
        <v>12346353.367280714</v>
      </c>
      <c r="J517" s="35">
        <f>((Produção!J511*PreçoLivre!J513*(1-Painel!$B$8)-J$3-J$4-J$6)*(1-Painel!$E$7)-J$5+J$6)*J$7</f>
        <v>11502667.886120632</v>
      </c>
      <c r="K517" s="35">
        <f>((Produção!K511*PreçoLivre!K513*(1-Painel!$B$8)-K$3-K$4-K$6)*(1-Painel!$E$7)-K$5+K$6)*K$7</f>
        <v>10198249.477182394</v>
      </c>
      <c r="L517" s="35">
        <f>((Produção!L511*PreçoLivre!L513*(1-Painel!$B$8)-L$3-L$4-L$6)*(1-Painel!$E$7)-L$5+L$6)*L$7</f>
        <v>9267172.3191802222</v>
      </c>
      <c r="M517" s="35">
        <f>((Produção!M511*PreçoLivre!M513*(1-Painel!$B$8)-M$3-M$4-M$6)*(1-Painel!$E$7)-M$5+M$6)*M$7</f>
        <v>8946838.434265295</v>
      </c>
      <c r="N517" s="35">
        <f>((Produção!N511*PreçoLivre!N513*(1-Painel!$B$8)-N$3-N$4-N$6)*(1-Painel!$E$7)-N$5+N$6)*N$7</f>
        <v>8302255.8212781968</v>
      </c>
      <c r="O517" s="35">
        <f>((Produção!O511*PreçoLivre!O513*(1-Painel!$B$8)-O$3-O$4-O$6)*(1-Painel!$E$7)-O$5+O$6)*O$7</f>
        <v>7434936.4828822762</v>
      </c>
      <c r="P517" s="35">
        <f>((Produção!P511*PreçoLivre!P513*(1-Painel!$B$8)-P$3-P$4-P$6)*(1-Painel!$E$7)-P$5+P$6)*P$7</f>
        <v>7124003.0254213419</v>
      </c>
      <c r="Q517" s="35">
        <f>((Produção!Q511*PreçoLivre!Q513*(1-Painel!$B$8)-Q$3-Q$4-Q$6)*(1-Painel!$E$7)-Q$5+Q$6)*Q$7</f>
        <v>6934066.0908130808</v>
      </c>
      <c r="R517" s="35">
        <f>((Produção!R511*PreçoLivre!R513*(1-Painel!$B$8)-R$3-R$4-R$6)*(1-Painel!$E$7)-R$5+R$6)*R$7</f>
        <v>6332485.1371486941</v>
      </c>
      <c r="S517" s="35">
        <f>((Produção!S511*PreçoLivre!S513*(1-Painel!$B$8)-S$3-S$4-S$6)*(1-Painel!$E$7)-S$5+S$6)*S$7</f>
        <v>6070029.1251284424</v>
      </c>
      <c r="T517" s="35">
        <f>((Produção!T511*PreçoLivre!T513*(1-Painel!$B$8)-T$3-T$4-T$6)*(1-Painel!$E$7)-T$5+T$6)*T$7</f>
        <v>5190185.9181902511</v>
      </c>
      <c r="U517" s="35">
        <f>((Produção!U511*PreçoLivre!U513*(1-Painel!$B$8)-U$3-U$4-U$6)*(1-Painel!$E$7)-U$5+U$6)*U$7</f>
        <v>4688869.1073937593</v>
      </c>
      <c r="V517" s="35">
        <f>((Produção!V511*PreçoLivre!V513*(1-Painel!$B$8)-V$3-V$4-V$6)*(1-Painel!$E$7)-V$5+V$6)*V$7</f>
        <v>4411157.1184293674</v>
      </c>
    </row>
    <row r="518" spans="1:22" x14ac:dyDescent="0.25">
      <c r="A518" s="36">
        <v>509</v>
      </c>
      <c r="B518" s="35">
        <f t="shared" si="7"/>
        <v>245897839.7670742</v>
      </c>
      <c r="C518" s="35">
        <f>((Produção!C512*PreçoLivre!C514*(1-Painel!$B$8)-C$3-C$4-C$6)*(1-Painel!$E$7)-C$5+C$6)*C$7</f>
        <v>23727711.555642769</v>
      </c>
      <c r="D518" s="35">
        <f>((Produção!D512*PreçoLivre!D514*(1-Painel!$B$8)-D$3-D$4-D$6)*(1-Painel!$E$7)-D$5+D$6)*D$7</f>
        <v>22031923.649242654</v>
      </c>
      <c r="E518" s="35">
        <f>((Produção!E512*PreçoLivre!E514*(1-Painel!$B$8)-E$3-E$4-E$6)*(1-Painel!$E$7)-E$5+E$6)*E$7</f>
        <v>20200745.191995863</v>
      </c>
      <c r="F518" s="35">
        <f>((Produção!F512*PreçoLivre!F514*(1-Painel!$B$8)-F$3-F$4-F$6)*(1-Painel!$E$7)-F$5+F$6)*F$7</f>
        <v>18907326.939998183</v>
      </c>
      <c r="G518" s="35">
        <f>((Produção!G512*PreçoLivre!G514*(1-Painel!$B$8)-G$3-G$4-G$6)*(1-Painel!$E$7)-G$5+G$6)*G$7</f>
        <v>17640631.781637434</v>
      </c>
      <c r="H518" s="35">
        <f>((Produção!H512*PreçoLivre!H514*(1-Painel!$B$8)-H$3-H$4-H$6)*(1-Painel!$E$7)-H$5+H$6)*H$7</f>
        <v>16173941.791951718</v>
      </c>
      <c r="I518" s="35">
        <f>((Produção!I512*PreçoLivre!I514*(1-Painel!$B$8)-I$3-I$4-I$6)*(1-Painel!$E$7)-I$5+I$6)*I$7</f>
        <v>14962427.832101038</v>
      </c>
      <c r="J518" s="35">
        <f>((Produção!J512*PreçoLivre!J514*(1-Painel!$B$8)-J$3-J$4-J$6)*(1-Painel!$E$7)-J$5+J$6)*J$7</f>
        <v>13928711.250037698</v>
      </c>
      <c r="K518" s="35">
        <f>((Produção!K512*PreçoLivre!K514*(1-Painel!$B$8)-K$3-K$4-K$6)*(1-Painel!$E$7)-K$5+K$6)*K$7</f>
        <v>13142362.576472443</v>
      </c>
      <c r="L518" s="35">
        <f>((Produção!L512*PreçoLivre!L514*(1-Painel!$B$8)-L$3-L$4-L$6)*(1-Painel!$E$7)-L$5+L$6)*L$7</f>
        <v>11377482.333473906</v>
      </c>
      <c r="M518" s="35">
        <f>((Produção!M512*PreçoLivre!M514*(1-Painel!$B$8)-M$3-M$4-M$6)*(1-Painel!$E$7)-M$5+M$6)*M$7</f>
        <v>10502492.424854621</v>
      </c>
      <c r="N518" s="35">
        <f>((Produção!N512*PreçoLivre!N514*(1-Painel!$B$8)-N$3-N$4-N$6)*(1-Painel!$E$7)-N$5+N$6)*N$7</f>
        <v>9482289.6896054465</v>
      </c>
      <c r="O518" s="35">
        <f>((Produção!O512*PreçoLivre!O514*(1-Painel!$B$8)-O$3-O$4-O$6)*(1-Painel!$E$7)-O$5+O$6)*O$7</f>
        <v>8884411.706925869</v>
      </c>
      <c r="P518" s="35">
        <f>((Produção!P512*PreçoLivre!P514*(1-Painel!$B$8)-P$3-P$4-P$6)*(1-Painel!$E$7)-P$5+P$6)*P$7</f>
        <v>8131030.7505176589</v>
      </c>
      <c r="Q518" s="35">
        <f>((Produção!Q512*PreçoLivre!Q514*(1-Painel!$B$8)-Q$3-Q$4-Q$6)*(1-Painel!$E$7)-Q$5+Q$6)*Q$7</f>
        <v>7268435.9064527182</v>
      </c>
      <c r="R518" s="35">
        <f>((Produção!R512*PreçoLivre!R514*(1-Painel!$B$8)-R$3-R$4-R$6)*(1-Painel!$E$7)-R$5+R$6)*R$7</f>
        <v>6526717.222281402</v>
      </c>
      <c r="S518" s="35">
        <f>((Produção!S512*PreçoLivre!S514*(1-Painel!$B$8)-S$3-S$4-S$6)*(1-Painel!$E$7)-S$5+S$6)*S$7</f>
        <v>6177386.8512963764</v>
      </c>
      <c r="T518" s="35">
        <f>((Produção!T512*PreçoLivre!T514*(1-Painel!$B$8)-T$3-T$4-T$6)*(1-Painel!$E$7)-T$5+T$6)*T$7</f>
        <v>6186500.5327083534</v>
      </c>
      <c r="U518" s="35">
        <f>((Produção!U512*PreçoLivre!U514*(1-Painel!$B$8)-U$3-U$4-U$6)*(1-Painel!$E$7)-U$5+U$6)*U$7</f>
        <v>5636174.6730164345</v>
      </c>
      <c r="V518" s="35">
        <f>((Produção!V512*PreçoLivre!V514*(1-Painel!$B$8)-V$3-V$4-V$6)*(1-Painel!$E$7)-V$5+V$6)*V$7</f>
        <v>5009135.1068616426</v>
      </c>
    </row>
    <row r="519" spans="1:22" x14ac:dyDescent="0.25">
      <c r="A519" s="36">
        <v>510</v>
      </c>
      <c r="B519" s="35">
        <f t="shared" si="7"/>
        <v>249794725.13958815</v>
      </c>
      <c r="C519" s="35">
        <f>((Produção!C513*PreçoLivre!C515*(1-Painel!$B$8)-C$3-C$4-C$6)*(1-Painel!$E$7)-C$5+C$6)*C$7</f>
        <v>22525097.246317394</v>
      </c>
      <c r="D519" s="35">
        <f>((Produção!D513*PreçoLivre!D515*(1-Painel!$B$8)-D$3-D$4-D$6)*(1-Painel!$E$7)-D$5+D$6)*D$7</f>
        <v>20150438.553972837</v>
      </c>
      <c r="E519" s="35">
        <f>((Produção!E513*PreçoLivre!E515*(1-Painel!$B$8)-E$3-E$4-E$6)*(1-Painel!$E$7)-E$5+E$6)*E$7</f>
        <v>18951296.324184474</v>
      </c>
      <c r="F519" s="35">
        <f>((Produção!F513*PreçoLivre!F515*(1-Painel!$B$8)-F$3-F$4-F$6)*(1-Painel!$E$7)-F$5+F$6)*F$7</f>
        <v>16558501.502542015</v>
      </c>
      <c r="G519" s="35">
        <f>((Produção!G513*PreçoLivre!G515*(1-Painel!$B$8)-G$3-G$4-G$6)*(1-Painel!$E$7)-G$5+G$6)*G$7</f>
        <v>16376164.63003202</v>
      </c>
      <c r="H519" s="35">
        <f>((Produção!H513*PreçoLivre!H515*(1-Painel!$B$8)-H$3-H$4-H$6)*(1-Painel!$E$7)-H$5+H$6)*H$7</f>
        <v>15571261.098876828</v>
      </c>
      <c r="I519" s="35">
        <f>((Produção!I513*PreçoLivre!I515*(1-Painel!$B$8)-I$3-I$4-I$6)*(1-Painel!$E$7)-I$5+I$6)*I$7</f>
        <v>15204038.401087349</v>
      </c>
      <c r="J519" s="35">
        <f>((Produção!J513*PreçoLivre!J515*(1-Painel!$B$8)-J$3-J$4-J$6)*(1-Painel!$E$7)-J$5+J$6)*J$7</f>
        <v>14080916.976633484</v>
      </c>
      <c r="K519" s="35">
        <f>((Produção!K513*PreçoLivre!K515*(1-Painel!$B$8)-K$3-K$4-K$6)*(1-Painel!$E$7)-K$5+K$6)*K$7</f>
        <v>13482503.958072636</v>
      </c>
      <c r="L519" s="35">
        <f>((Produção!L513*PreçoLivre!L515*(1-Painel!$B$8)-L$3-L$4-L$6)*(1-Painel!$E$7)-L$5+L$6)*L$7</f>
        <v>12514565.329968909</v>
      </c>
      <c r="M519" s="35">
        <f>((Produção!M513*PreçoLivre!M515*(1-Painel!$B$8)-M$3-M$4-M$6)*(1-Painel!$E$7)-M$5+M$6)*M$7</f>
        <v>12002248.74821241</v>
      </c>
      <c r="N519" s="35">
        <f>((Produção!N513*PreçoLivre!N515*(1-Painel!$B$8)-N$3-N$4-N$6)*(1-Painel!$E$7)-N$5+N$6)*N$7</f>
        <v>11329964.084625728</v>
      </c>
      <c r="O519" s="35">
        <f>((Produção!O513*PreçoLivre!O515*(1-Painel!$B$8)-O$3-O$4-O$6)*(1-Painel!$E$7)-O$5+O$6)*O$7</f>
        <v>10198204.003149621</v>
      </c>
      <c r="P519" s="35">
        <f>((Produção!P513*PreçoLivre!P515*(1-Painel!$B$8)-P$3-P$4-P$6)*(1-Painel!$E$7)-P$5+P$6)*P$7</f>
        <v>9160833.567932751</v>
      </c>
      <c r="Q519" s="35">
        <f>((Produção!Q513*PreçoLivre!Q515*(1-Painel!$B$8)-Q$3-Q$4-Q$6)*(1-Painel!$E$7)-Q$5+Q$6)*Q$7</f>
        <v>8640750.5271582138</v>
      </c>
      <c r="R519" s="35">
        <f>((Produção!R513*PreçoLivre!R515*(1-Painel!$B$8)-R$3-R$4-R$6)*(1-Painel!$E$7)-R$5+R$6)*R$7</f>
        <v>7654785.3269923832</v>
      </c>
      <c r="S519" s="35">
        <f>((Produção!S513*PreçoLivre!S515*(1-Painel!$B$8)-S$3-S$4-S$6)*(1-Painel!$E$7)-S$5+S$6)*S$7</f>
        <v>6880164.0991238952</v>
      </c>
      <c r="T519" s="35">
        <f>((Produção!T513*PreçoLivre!T515*(1-Painel!$B$8)-T$3-T$4-T$6)*(1-Painel!$E$7)-T$5+T$6)*T$7</f>
        <v>6719237.0351573853</v>
      </c>
      <c r="U519" s="35">
        <f>((Produção!U513*PreçoLivre!U515*(1-Painel!$B$8)-U$3-U$4-U$6)*(1-Painel!$E$7)-U$5+U$6)*U$7</f>
        <v>6078088.6151914177</v>
      </c>
      <c r="V519" s="35">
        <f>((Produção!V513*PreçoLivre!V515*(1-Painel!$B$8)-V$3-V$4-V$6)*(1-Painel!$E$7)-V$5+V$6)*V$7</f>
        <v>5715665.110356411</v>
      </c>
    </row>
    <row r="520" spans="1:22" x14ac:dyDescent="0.25">
      <c r="A520" s="36">
        <v>511</v>
      </c>
      <c r="B520" s="35">
        <f t="shared" si="7"/>
        <v>216590674.64906874</v>
      </c>
      <c r="C520" s="35">
        <f>((Produção!C514*PreçoLivre!C516*(1-Painel!$B$8)-C$3-C$4-C$6)*(1-Painel!$E$7)-C$5+C$6)*C$7</f>
        <v>21841614.58093708</v>
      </c>
      <c r="D520" s="35">
        <f>((Produção!D514*PreçoLivre!D516*(1-Painel!$B$8)-D$3-D$4-D$6)*(1-Painel!$E$7)-D$5+D$6)*D$7</f>
        <v>19172366.80040304</v>
      </c>
      <c r="E520" s="35">
        <f>((Produção!E514*PreçoLivre!E516*(1-Painel!$B$8)-E$3-E$4-E$6)*(1-Painel!$E$7)-E$5+E$6)*E$7</f>
        <v>18003435.674821217</v>
      </c>
      <c r="F520" s="35">
        <f>((Produção!F514*PreçoLivre!F516*(1-Painel!$B$8)-F$3-F$4-F$6)*(1-Painel!$E$7)-F$5+F$6)*F$7</f>
        <v>17252102.406687457</v>
      </c>
      <c r="G520" s="35">
        <f>((Produção!G514*PreçoLivre!G516*(1-Painel!$B$8)-G$3-G$4-G$6)*(1-Painel!$E$7)-G$5+G$6)*G$7</f>
        <v>15528376.012488063</v>
      </c>
      <c r="H520" s="35">
        <f>((Produção!H514*PreçoLivre!H516*(1-Painel!$B$8)-H$3-H$4-H$6)*(1-Painel!$E$7)-H$5+H$6)*H$7</f>
        <v>14754165.611418253</v>
      </c>
      <c r="I520" s="35">
        <f>((Produção!I514*PreçoLivre!I516*(1-Painel!$B$8)-I$3-I$4-I$6)*(1-Painel!$E$7)-I$5+I$6)*I$7</f>
        <v>13107302.554304764</v>
      </c>
      <c r="J520" s="35">
        <f>((Produção!J514*PreçoLivre!J516*(1-Painel!$B$8)-J$3-J$4-J$6)*(1-Painel!$E$7)-J$5+J$6)*J$7</f>
        <v>12173795.764807124</v>
      </c>
      <c r="K520" s="35">
        <f>((Produção!K514*PreçoLivre!K516*(1-Painel!$B$8)-K$3-K$4-K$6)*(1-Painel!$E$7)-K$5+K$6)*K$7</f>
        <v>11158664.016001914</v>
      </c>
      <c r="L520" s="35">
        <f>((Produção!L514*PreçoLivre!L516*(1-Painel!$B$8)-L$3-L$4-L$6)*(1-Painel!$E$7)-L$5+L$6)*L$7</f>
        <v>10339776.962330444</v>
      </c>
      <c r="M520" s="35">
        <f>((Produção!M514*PreçoLivre!M516*(1-Painel!$B$8)-M$3-M$4-M$6)*(1-Painel!$E$7)-M$5+M$6)*M$7</f>
        <v>9214396.1526293494</v>
      </c>
      <c r="N520" s="35">
        <f>((Produção!N514*PreçoLivre!N516*(1-Painel!$B$8)-N$3-N$4-N$6)*(1-Painel!$E$7)-N$5+N$6)*N$7</f>
        <v>8199648.7145743482</v>
      </c>
      <c r="O520" s="35">
        <f>((Produção!O514*PreçoLivre!O516*(1-Painel!$B$8)-O$3-O$4-O$6)*(1-Painel!$E$7)-O$5+O$6)*O$7</f>
        <v>8029091.2977946186</v>
      </c>
      <c r="P520" s="35">
        <f>((Produção!P514*PreçoLivre!P516*(1-Painel!$B$8)-P$3-P$4-P$6)*(1-Painel!$E$7)-P$5+P$6)*P$7</f>
        <v>7454138.1462081922</v>
      </c>
      <c r="Q520" s="35">
        <f>((Produção!Q514*PreçoLivre!Q516*(1-Painel!$B$8)-Q$3-Q$4-Q$6)*(1-Painel!$E$7)-Q$5+Q$6)*Q$7</f>
        <v>6518543.5431865891</v>
      </c>
      <c r="R520" s="35">
        <f>((Produção!R514*PreçoLivre!R516*(1-Painel!$B$8)-R$3-R$4-R$6)*(1-Painel!$E$7)-R$5+R$6)*R$7</f>
        <v>5442131.1063989904</v>
      </c>
      <c r="S520" s="35">
        <f>((Produção!S514*PreçoLivre!S516*(1-Painel!$B$8)-S$3-S$4-S$6)*(1-Painel!$E$7)-S$5+S$6)*S$7</f>
        <v>4987788.0586165385</v>
      </c>
      <c r="T520" s="35">
        <f>((Produção!T514*PreçoLivre!T516*(1-Painel!$B$8)-T$3-T$4-T$6)*(1-Painel!$E$7)-T$5+T$6)*T$7</f>
        <v>4632546.3983034194</v>
      </c>
      <c r="U520" s="35">
        <f>((Produção!U514*PreçoLivre!U516*(1-Painel!$B$8)-U$3-U$4-U$6)*(1-Painel!$E$7)-U$5+U$6)*U$7</f>
        <v>4555368.9114799406</v>
      </c>
      <c r="V520" s="35">
        <f>((Produção!V514*PreçoLivre!V516*(1-Painel!$B$8)-V$3-V$4-V$6)*(1-Painel!$E$7)-V$5+V$6)*V$7</f>
        <v>4225421.9356774399</v>
      </c>
    </row>
    <row r="521" spans="1:22" x14ac:dyDescent="0.25">
      <c r="A521" s="36">
        <v>512</v>
      </c>
      <c r="B521" s="35">
        <f t="shared" si="7"/>
        <v>236215792.34825766</v>
      </c>
      <c r="C521" s="35">
        <f>((Produção!C515*PreçoLivre!C517*(1-Painel!$B$8)-C$3-C$4-C$6)*(1-Painel!$E$7)-C$5+C$6)*C$7</f>
        <v>23548744.731104422</v>
      </c>
      <c r="D521" s="35">
        <f>((Produção!D515*PreçoLivre!D517*(1-Painel!$B$8)-D$3-D$4-D$6)*(1-Painel!$E$7)-D$5+D$6)*D$7</f>
        <v>21154670.241874166</v>
      </c>
      <c r="E521" s="35">
        <f>((Produção!E515*PreçoLivre!E517*(1-Painel!$B$8)-E$3-E$4-E$6)*(1-Painel!$E$7)-E$5+E$6)*E$7</f>
        <v>19681333.698540132</v>
      </c>
      <c r="F521" s="35">
        <f>((Produção!F515*PreçoLivre!F517*(1-Painel!$B$8)-F$3-F$4-F$6)*(1-Painel!$E$7)-F$5+F$6)*F$7</f>
        <v>18478447.612829503</v>
      </c>
      <c r="G521" s="35">
        <f>((Produção!G515*PreçoLivre!G517*(1-Painel!$B$8)-G$3-G$4-G$6)*(1-Painel!$E$7)-G$5+G$6)*G$7</f>
        <v>16726561.156319119</v>
      </c>
      <c r="H521" s="35">
        <f>((Produção!H515*PreçoLivre!H517*(1-Painel!$B$8)-H$3-H$4-H$6)*(1-Painel!$E$7)-H$5+H$6)*H$7</f>
        <v>14745175.628613856</v>
      </c>
      <c r="I521" s="35">
        <f>((Produção!I515*PreçoLivre!I517*(1-Painel!$B$8)-I$3-I$4-I$6)*(1-Painel!$E$7)-I$5+I$6)*I$7</f>
        <v>14155963.9397208</v>
      </c>
      <c r="J521" s="35">
        <f>((Produção!J515*PreçoLivre!J517*(1-Painel!$B$8)-J$3-J$4-J$6)*(1-Painel!$E$7)-J$5+J$6)*J$7</f>
        <v>12982250.610318173</v>
      </c>
      <c r="K521" s="35">
        <f>((Produção!K515*PreçoLivre!K517*(1-Painel!$B$8)-K$3-K$4-K$6)*(1-Painel!$E$7)-K$5+K$6)*K$7</f>
        <v>12137868.72602619</v>
      </c>
      <c r="L521" s="35">
        <f>((Produção!L515*PreçoLivre!L517*(1-Painel!$B$8)-L$3-L$4-L$6)*(1-Painel!$E$7)-L$5+L$6)*L$7</f>
        <v>11204113.701399909</v>
      </c>
      <c r="M521" s="35">
        <f>((Produção!M515*PreçoLivre!M517*(1-Painel!$B$8)-M$3-M$4-M$6)*(1-Painel!$E$7)-M$5+M$6)*M$7</f>
        <v>10416966.872873122</v>
      </c>
      <c r="N521" s="35">
        <f>((Produção!N515*PreçoLivre!N517*(1-Painel!$B$8)-N$3-N$4-N$6)*(1-Painel!$E$7)-N$5+N$6)*N$7</f>
        <v>9681140.9058674239</v>
      </c>
      <c r="O521" s="35">
        <f>((Produção!O515*PreçoLivre!O517*(1-Painel!$B$8)-O$3-O$4-O$6)*(1-Painel!$E$7)-O$5+O$6)*O$7</f>
        <v>8699281.8170875739</v>
      </c>
      <c r="P521" s="35">
        <f>((Produção!P515*PreçoLivre!P517*(1-Painel!$B$8)-P$3-P$4-P$6)*(1-Painel!$E$7)-P$5+P$6)*P$7</f>
        <v>8012465.359191223</v>
      </c>
      <c r="Q521" s="35">
        <f>((Produção!Q515*PreçoLivre!Q517*(1-Painel!$B$8)-Q$3-Q$4-Q$6)*(1-Painel!$E$7)-Q$5+Q$6)*Q$7</f>
        <v>7089763.6075793505</v>
      </c>
      <c r="R521" s="35">
        <f>((Produção!R515*PreçoLivre!R517*(1-Painel!$B$8)-R$3-R$4-R$6)*(1-Painel!$E$7)-R$5+R$6)*R$7</f>
        <v>6636085.3851054497</v>
      </c>
      <c r="S521" s="35">
        <f>((Produção!S515*PreçoLivre!S517*(1-Painel!$B$8)-S$3-S$4-S$6)*(1-Painel!$E$7)-S$5+S$6)*S$7</f>
        <v>5984187.198475115</v>
      </c>
      <c r="T521" s="35">
        <f>((Produção!T515*PreçoLivre!T517*(1-Painel!$B$8)-T$3-T$4-T$6)*(1-Painel!$E$7)-T$5+T$6)*T$7</f>
        <v>5474328.8089441853</v>
      </c>
      <c r="U521" s="35">
        <f>((Produção!U515*PreçoLivre!U517*(1-Painel!$B$8)-U$3-U$4-U$6)*(1-Painel!$E$7)-U$5+U$6)*U$7</f>
        <v>4991599.9489027429</v>
      </c>
      <c r="V521" s="35">
        <f>((Produção!V515*PreçoLivre!V517*(1-Painel!$B$8)-V$3-V$4-V$6)*(1-Painel!$E$7)-V$5+V$6)*V$7</f>
        <v>4414842.3974851621</v>
      </c>
    </row>
    <row r="522" spans="1:22" x14ac:dyDescent="0.25">
      <c r="A522" s="36">
        <v>513</v>
      </c>
      <c r="B522" s="35">
        <f t="shared" si="7"/>
        <v>202390886.39651611</v>
      </c>
      <c r="C522" s="35">
        <f>((Produção!C516*PreçoLivre!C518*(1-Painel!$B$8)-C$3-C$4-C$6)*(1-Painel!$E$7)-C$5+C$6)*C$7</f>
        <v>22204836.464723866</v>
      </c>
      <c r="D522" s="35">
        <f>((Produção!D516*PreçoLivre!D518*(1-Painel!$B$8)-D$3-D$4-D$6)*(1-Painel!$E$7)-D$5+D$6)*D$7</f>
        <v>20314513.155639205</v>
      </c>
      <c r="E522" s="35">
        <f>((Produção!E516*PreçoLivre!E518*(1-Painel!$B$8)-E$3-E$4-E$6)*(1-Painel!$E$7)-E$5+E$6)*E$7</f>
        <v>17666214.380560704</v>
      </c>
      <c r="F522" s="35">
        <f>((Produção!F516*PreçoLivre!F518*(1-Painel!$B$8)-F$3-F$4-F$6)*(1-Painel!$E$7)-F$5+F$6)*F$7</f>
        <v>16389793.051228741</v>
      </c>
      <c r="G522" s="35">
        <f>((Produção!G516*PreçoLivre!G518*(1-Painel!$B$8)-G$3-G$4-G$6)*(1-Painel!$E$7)-G$5+G$6)*G$7</f>
        <v>14922353.918075651</v>
      </c>
      <c r="H522" s="35">
        <f>((Produção!H516*PreçoLivre!H518*(1-Painel!$B$8)-H$3-H$4-H$6)*(1-Painel!$E$7)-H$5+H$6)*H$7</f>
        <v>13619258.639396923</v>
      </c>
      <c r="I522" s="35">
        <f>((Produção!I516*PreçoLivre!I518*(1-Painel!$B$8)-I$3-I$4-I$6)*(1-Painel!$E$7)-I$5+I$6)*I$7</f>
        <v>12417436.453449249</v>
      </c>
      <c r="J522" s="35">
        <f>((Produção!J516*PreçoLivre!J518*(1-Painel!$B$8)-J$3-J$4-J$6)*(1-Painel!$E$7)-J$5+J$6)*J$7</f>
        <v>11139923.883681079</v>
      </c>
      <c r="K522" s="35">
        <f>((Produção!K516*PreçoLivre!K518*(1-Painel!$B$8)-K$3-K$4-K$6)*(1-Painel!$E$7)-K$5+K$6)*K$7</f>
        <v>9743694.0175387803</v>
      </c>
      <c r="L522" s="35">
        <f>((Produção!L516*PreçoLivre!L518*(1-Painel!$B$8)-L$3-L$4-L$6)*(1-Painel!$E$7)-L$5+L$6)*L$7</f>
        <v>8948228.2082471177</v>
      </c>
      <c r="M522" s="35">
        <f>((Produção!M516*PreçoLivre!M518*(1-Painel!$B$8)-M$3-M$4-M$6)*(1-Painel!$E$7)-M$5+M$6)*M$7</f>
        <v>7962569.5792153059</v>
      </c>
      <c r="N522" s="35">
        <f>((Produção!N516*PreçoLivre!N518*(1-Painel!$B$8)-N$3-N$4-N$6)*(1-Painel!$E$7)-N$5+N$6)*N$7</f>
        <v>7636973.7796039982</v>
      </c>
      <c r="O522" s="35">
        <f>((Produção!O516*PreçoLivre!O518*(1-Painel!$B$8)-O$3-O$4-O$6)*(1-Painel!$E$7)-O$5+O$6)*O$7</f>
        <v>6744116.3599350303</v>
      </c>
      <c r="P522" s="35">
        <f>((Produção!P516*PreçoLivre!P518*(1-Painel!$B$8)-P$3-P$4-P$6)*(1-Painel!$E$7)-P$5+P$6)*P$7</f>
        <v>5957627.369196591</v>
      </c>
      <c r="Q522" s="35">
        <f>((Produção!Q516*PreçoLivre!Q518*(1-Painel!$B$8)-Q$3-Q$4-Q$6)*(1-Painel!$E$7)-Q$5+Q$6)*Q$7</f>
        <v>5718641.4121358879</v>
      </c>
      <c r="R522" s="35">
        <f>((Produção!R516*PreçoLivre!R518*(1-Painel!$B$8)-R$3-R$4-R$6)*(1-Painel!$E$7)-R$5+R$6)*R$7</f>
        <v>5177083.335232608</v>
      </c>
      <c r="S522" s="35">
        <f>((Produção!S516*PreçoLivre!S518*(1-Painel!$B$8)-S$3-S$4-S$6)*(1-Painel!$E$7)-S$5+S$6)*S$7</f>
        <v>4619269.3769440493</v>
      </c>
      <c r="T522" s="35">
        <f>((Produção!T516*PreçoLivre!T518*(1-Painel!$B$8)-T$3-T$4-T$6)*(1-Painel!$E$7)-T$5+T$6)*T$7</f>
        <v>4133017.285144039</v>
      </c>
      <c r="U522" s="35">
        <f>((Produção!U516*PreçoLivre!U518*(1-Painel!$B$8)-U$3-U$4-U$6)*(1-Painel!$E$7)-U$5+U$6)*U$7</f>
        <v>3641368.7014839225</v>
      </c>
      <c r="V522" s="35">
        <f>((Produção!V516*PreçoLivre!V518*(1-Painel!$B$8)-V$3-V$4-V$6)*(1-Painel!$E$7)-V$5+V$6)*V$7</f>
        <v>3433967.0250833402</v>
      </c>
    </row>
    <row r="523" spans="1:22" x14ac:dyDescent="0.25">
      <c r="A523" s="36">
        <v>514</v>
      </c>
      <c r="B523" s="35">
        <f t="shared" ref="B523:B586" si="8">SUM(C523:V523)</f>
        <v>216184648.69433838</v>
      </c>
      <c r="C523" s="35">
        <f>((Produção!C517*PreçoLivre!C519*(1-Painel!$B$8)-C$3-C$4-C$6)*(1-Painel!$E$7)-C$5+C$6)*C$7</f>
        <v>22591494.762956474</v>
      </c>
      <c r="D523" s="35">
        <f>((Produção!D517*PreçoLivre!D519*(1-Painel!$B$8)-D$3-D$4-D$6)*(1-Painel!$E$7)-D$5+D$6)*D$7</f>
        <v>20674522.065155488</v>
      </c>
      <c r="E523" s="35">
        <f>((Produção!E517*PreçoLivre!E519*(1-Painel!$B$8)-E$3-E$4-E$6)*(1-Painel!$E$7)-E$5+E$6)*E$7</f>
        <v>18537395.319067519</v>
      </c>
      <c r="F523" s="35">
        <f>((Produção!F517*PreçoLivre!F519*(1-Painel!$B$8)-F$3-F$4-F$6)*(1-Painel!$E$7)-F$5+F$6)*F$7</f>
        <v>17253916.57965596</v>
      </c>
      <c r="G523" s="35">
        <f>((Produção!G517*PreçoLivre!G519*(1-Painel!$B$8)-G$3-G$4-G$6)*(1-Painel!$E$7)-G$5+G$6)*G$7</f>
        <v>15861901.535609189</v>
      </c>
      <c r="H523" s="35">
        <f>((Produção!H517*PreçoLivre!H519*(1-Painel!$B$8)-H$3-H$4-H$6)*(1-Painel!$E$7)-H$5+H$6)*H$7</f>
        <v>14222941.961016338</v>
      </c>
      <c r="I523" s="35">
        <f>((Produção!I517*PreçoLivre!I519*(1-Painel!$B$8)-I$3-I$4-I$6)*(1-Painel!$E$7)-I$5+I$6)*I$7</f>
        <v>12841105.398794232</v>
      </c>
      <c r="J523" s="35">
        <f>((Produção!J517*PreçoLivre!J519*(1-Painel!$B$8)-J$3-J$4-J$6)*(1-Painel!$E$7)-J$5+J$6)*J$7</f>
        <v>12193460.237796195</v>
      </c>
      <c r="K523" s="35">
        <f>((Produção!K517*PreçoLivre!K519*(1-Painel!$B$8)-K$3-K$4-K$6)*(1-Painel!$E$7)-K$5+K$6)*K$7</f>
        <v>10541522.067297947</v>
      </c>
      <c r="L523" s="35">
        <f>((Produção!L517*PreçoLivre!L519*(1-Painel!$B$8)-L$3-L$4-L$6)*(1-Painel!$E$7)-L$5+L$6)*L$7</f>
        <v>9651502.8438683208</v>
      </c>
      <c r="M523" s="35">
        <f>((Produção!M517*PreçoLivre!M519*(1-Painel!$B$8)-M$3-M$4-M$6)*(1-Painel!$E$7)-M$5+M$6)*M$7</f>
        <v>8487299.3045076113</v>
      </c>
      <c r="N523" s="35">
        <f>((Produção!N517*PreçoLivre!N519*(1-Painel!$B$8)-N$3-N$4-N$6)*(1-Painel!$E$7)-N$5+N$6)*N$7</f>
        <v>8089634.8513318785</v>
      </c>
      <c r="O523" s="35">
        <f>((Produção!O517*PreçoLivre!O519*(1-Painel!$B$8)-O$3-O$4-O$6)*(1-Painel!$E$7)-O$5+O$6)*O$7</f>
        <v>7537321.1955424873</v>
      </c>
      <c r="P523" s="35">
        <f>((Produção!P517*PreçoLivre!P519*(1-Painel!$B$8)-P$3-P$4-P$6)*(1-Painel!$E$7)-P$5+P$6)*P$7</f>
        <v>6831677.6507333182</v>
      </c>
      <c r="Q523" s="35">
        <f>((Produção!Q517*PreçoLivre!Q519*(1-Painel!$B$8)-Q$3-Q$4-Q$6)*(1-Painel!$E$7)-Q$5+Q$6)*Q$7</f>
        <v>6382197.5089827711</v>
      </c>
      <c r="R523" s="35">
        <f>((Produção!R517*PreçoLivre!R519*(1-Painel!$B$8)-R$3-R$4-R$6)*(1-Painel!$E$7)-R$5+R$6)*R$7</f>
        <v>5665902.1657570647</v>
      </c>
      <c r="S523" s="35">
        <f>((Produção!S517*PreçoLivre!S519*(1-Painel!$B$8)-S$3-S$4-S$6)*(1-Painel!$E$7)-S$5+S$6)*S$7</f>
        <v>5321649.1460299389</v>
      </c>
      <c r="T523" s="35">
        <f>((Produção!T517*PreçoLivre!T519*(1-Painel!$B$8)-T$3-T$4-T$6)*(1-Painel!$E$7)-T$5+T$6)*T$7</f>
        <v>4786086.8054039832</v>
      </c>
      <c r="U523" s="35">
        <f>((Produção!U517*PreçoLivre!U519*(1-Painel!$B$8)-U$3-U$4-U$6)*(1-Painel!$E$7)-U$5+U$6)*U$7</f>
        <v>4579452.5110256532</v>
      </c>
      <c r="V523" s="35">
        <f>((Produção!V517*PreçoLivre!V519*(1-Painel!$B$8)-V$3-V$4-V$6)*(1-Painel!$E$7)-V$5+V$6)*V$7</f>
        <v>4133664.7838059943</v>
      </c>
    </row>
    <row r="524" spans="1:22" x14ac:dyDescent="0.25">
      <c r="A524" s="36">
        <v>515</v>
      </c>
      <c r="B524" s="35">
        <f t="shared" si="8"/>
        <v>211677973.73273224</v>
      </c>
      <c r="C524" s="35">
        <f>((Produção!C518*PreçoLivre!C520*(1-Painel!$B$8)-C$3-C$4-C$6)*(1-Painel!$E$7)-C$5+C$6)*C$7</f>
        <v>22863565.598961219</v>
      </c>
      <c r="D524" s="35">
        <f>((Produção!D518*PreçoLivre!D520*(1-Painel!$B$8)-D$3-D$4-D$6)*(1-Painel!$E$7)-D$5+D$6)*D$7</f>
        <v>20358680.806147542</v>
      </c>
      <c r="E524" s="35">
        <f>((Produção!E518*PreçoLivre!E520*(1-Painel!$B$8)-E$3-E$4-E$6)*(1-Painel!$E$7)-E$5+E$6)*E$7</f>
        <v>18531304.997496828</v>
      </c>
      <c r="F524" s="35">
        <f>((Produção!F518*PreçoLivre!F520*(1-Painel!$B$8)-F$3-F$4-F$6)*(1-Painel!$E$7)-F$5+F$6)*F$7</f>
        <v>16319042.787137909</v>
      </c>
      <c r="G524" s="35">
        <f>((Produção!G518*PreçoLivre!G520*(1-Painel!$B$8)-G$3-G$4-G$6)*(1-Painel!$E$7)-G$5+G$6)*G$7</f>
        <v>14627155.22778986</v>
      </c>
      <c r="H524" s="35">
        <f>((Produção!H518*PreçoLivre!H520*(1-Painel!$B$8)-H$3-H$4-H$6)*(1-Painel!$E$7)-H$5+H$6)*H$7</f>
        <v>13016993.037076276</v>
      </c>
      <c r="I524" s="35">
        <f>((Produção!I518*PreçoLivre!I520*(1-Painel!$B$8)-I$3-I$4-I$6)*(1-Painel!$E$7)-I$5+I$6)*I$7</f>
        <v>12951375.421778033</v>
      </c>
      <c r="J524" s="35">
        <f>((Produção!J518*PreçoLivre!J520*(1-Painel!$B$8)-J$3-J$4-J$6)*(1-Painel!$E$7)-J$5+J$6)*J$7</f>
        <v>11306405.801736351</v>
      </c>
      <c r="K524" s="35">
        <f>((Produção!K518*PreçoLivre!K520*(1-Painel!$B$8)-K$3-K$4-K$6)*(1-Painel!$E$7)-K$5+K$6)*K$7</f>
        <v>10585303.926576056</v>
      </c>
      <c r="L524" s="35">
        <f>((Produção!L518*PreçoLivre!L520*(1-Painel!$B$8)-L$3-L$4-L$6)*(1-Painel!$E$7)-L$5+L$6)*L$7</f>
        <v>9793196.4922188353</v>
      </c>
      <c r="M524" s="35">
        <f>((Produção!M518*PreçoLivre!M520*(1-Painel!$B$8)-M$3-M$4-M$6)*(1-Painel!$E$7)-M$5+M$6)*M$7</f>
        <v>8644045.3811412696</v>
      </c>
      <c r="N524" s="35">
        <f>((Produção!N518*PreçoLivre!N520*(1-Painel!$B$8)-N$3-N$4-N$6)*(1-Painel!$E$7)-N$5+N$6)*N$7</f>
        <v>8280237.4878228065</v>
      </c>
      <c r="O524" s="35">
        <f>((Produção!O518*PreçoLivre!O520*(1-Painel!$B$8)-O$3-O$4-O$6)*(1-Painel!$E$7)-O$5+O$6)*O$7</f>
        <v>7634663.5634300858</v>
      </c>
      <c r="P524" s="35">
        <f>((Produção!P518*PreçoLivre!P520*(1-Painel!$B$8)-P$3-P$4-P$6)*(1-Painel!$E$7)-P$5+P$6)*P$7</f>
        <v>6961579.4932728158</v>
      </c>
      <c r="Q524" s="35">
        <f>((Produção!Q518*PreçoLivre!Q520*(1-Painel!$B$8)-Q$3-Q$4-Q$6)*(1-Painel!$E$7)-Q$5+Q$6)*Q$7</f>
        <v>6086787.7295016022</v>
      </c>
      <c r="R524" s="35">
        <f>((Produção!R518*PreçoLivre!R520*(1-Painel!$B$8)-R$3-R$4-R$6)*(1-Painel!$E$7)-R$5+R$6)*R$7</f>
        <v>5668885.5449497038</v>
      </c>
      <c r="S524" s="35">
        <f>((Produção!S518*PreçoLivre!S520*(1-Painel!$B$8)-S$3-S$4-S$6)*(1-Painel!$E$7)-S$5+S$6)*S$7</f>
        <v>5171081.8582133101</v>
      </c>
      <c r="T524" s="35">
        <f>((Produção!T518*PreçoLivre!T520*(1-Painel!$B$8)-T$3-T$4-T$6)*(1-Painel!$E$7)-T$5+T$6)*T$7</f>
        <v>4721444.0216335924</v>
      </c>
      <c r="U524" s="35">
        <f>((Produção!U518*PreçoLivre!U520*(1-Painel!$B$8)-U$3-U$4-U$6)*(1-Painel!$E$7)-U$5+U$6)*U$7</f>
        <v>4259990.370125046</v>
      </c>
      <c r="V524" s="35">
        <f>((Produção!V518*PreçoLivre!V520*(1-Painel!$B$8)-V$3-V$4-V$6)*(1-Painel!$E$7)-V$5+V$6)*V$7</f>
        <v>3896234.1857230649</v>
      </c>
    </row>
    <row r="525" spans="1:22" x14ac:dyDescent="0.25">
      <c r="A525" s="36">
        <v>516</v>
      </c>
      <c r="B525" s="35">
        <f t="shared" si="8"/>
        <v>244439470.00540495</v>
      </c>
      <c r="C525" s="35">
        <f>((Produção!C519*PreçoLivre!C521*(1-Painel!$B$8)-C$3-C$4-C$6)*(1-Painel!$E$7)-C$5+C$6)*C$7</f>
        <v>23920278.784662779</v>
      </c>
      <c r="D525" s="35">
        <f>((Produção!D519*PreçoLivre!D521*(1-Painel!$B$8)-D$3-D$4-D$6)*(1-Painel!$E$7)-D$5+D$6)*D$7</f>
        <v>22144039.953978777</v>
      </c>
      <c r="E525" s="35">
        <f>((Produção!E519*PreçoLivre!E521*(1-Painel!$B$8)-E$3-E$4-E$6)*(1-Painel!$E$7)-E$5+E$6)*E$7</f>
        <v>20897737.862045191</v>
      </c>
      <c r="F525" s="35">
        <f>((Produção!F519*PreçoLivre!F521*(1-Painel!$B$8)-F$3-F$4-F$6)*(1-Painel!$E$7)-F$5+F$6)*F$7</f>
        <v>19770770.837930486</v>
      </c>
      <c r="G525" s="35">
        <f>((Produção!G519*PreçoLivre!G521*(1-Painel!$B$8)-G$3-G$4-G$6)*(1-Painel!$E$7)-G$5+G$6)*G$7</f>
        <v>17674433.816986244</v>
      </c>
      <c r="H525" s="35">
        <f>((Produção!H519*PreçoLivre!H521*(1-Painel!$B$8)-H$3-H$4-H$6)*(1-Painel!$E$7)-H$5+H$6)*H$7</f>
        <v>15535942.199994147</v>
      </c>
      <c r="I525" s="35">
        <f>((Produção!I519*PreçoLivre!I521*(1-Painel!$B$8)-I$3-I$4-I$6)*(1-Painel!$E$7)-I$5+I$6)*I$7</f>
        <v>13896926.597567443</v>
      </c>
      <c r="J525" s="35">
        <f>((Produção!J519*PreçoLivre!J521*(1-Painel!$B$8)-J$3-J$4-J$6)*(1-Painel!$E$7)-J$5+J$6)*J$7</f>
        <v>12591587.330200817</v>
      </c>
      <c r="K525" s="35">
        <f>((Produção!K519*PreçoLivre!K521*(1-Painel!$B$8)-K$3-K$4-K$6)*(1-Painel!$E$7)-K$5+K$6)*K$7</f>
        <v>12288241.483973438</v>
      </c>
      <c r="L525" s="35">
        <f>((Produção!L519*PreçoLivre!L521*(1-Painel!$B$8)-L$3-L$4-L$6)*(1-Painel!$E$7)-L$5+L$6)*L$7</f>
        <v>11275467.785667932</v>
      </c>
      <c r="M525" s="35">
        <f>((Produção!M519*PreçoLivre!M521*(1-Painel!$B$8)-M$3-M$4-M$6)*(1-Painel!$E$7)-M$5+M$6)*M$7</f>
        <v>10571621.577817408</v>
      </c>
      <c r="N525" s="35">
        <f>((Produção!N519*PreçoLivre!N521*(1-Painel!$B$8)-N$3-N$4-N$6)*(1-Painel!$E$7)-N$5+N$6)*N$7</f>
        <v>9726873.514612291</v>
      </c>
      <c r="O525" s="35">
        <f>((Produção!O519*PreçoLivre!O521*(1-Painel!$B$8)-O$3-O$4-O$6)*(1-Painel!$E$7)-O$5+O$6)*O$7</f>
        <v>8489794.6949796285</v>
      </c>
      <c r="P525" s="35">
        <f>((Produção!P519*PreçoLivre!P521*(1-Painel!$B$8)-P$3-P$4-P$6)*(1-Painel!$E$7)-P$5+P$6)*P$7</f>
        <v>8209599.7046512086</v>
      </c>
      <c r="Q525" s="35">
        <f>((Produção!Q519*PreçoLivre!Q521*(1-Painel!$B$8)-Q$3-Q$4-Q$6)*(1-Painel!$E$7)-Q$5+Q$6)*Q$7</f>
        <v>7595219.743248105</v>
      </c>
      <c r="R525" s="35">
        <f>((Produção!R519*PreçoLivre!R521*(1-Painel!$B$8)-R$3-R$4-R$6)*(1-Painel!$E$7)-R$5+R$6)*R$7</f>
        <v>6887076.0460457392</v>
      </c>
      <c r="S525" s="35">
        <f>((Produção!S519*PreçoLivre!S521*(1-Painel!$B$8)-S$3-S$4-S$6)*(1-Painel!$E$7)-S$5+S$6)*S$7</f>
        <v>6300883.5914874319</v>
      </c>
      <c r="T525" s="35">
        <f>((Produção!T519*PreçoLivre!T521*(1-Painel!$B$8)-T$3-T$4-T$6)*(1-Painel!$E$7)-T$5+T$6)*T$7</f>
        <v>5862631.3236492481</v>
      </c>
      <c r="U525" s="35">
        <f>((Produção!U519*PreçoLivre!U521*(1-Painel!$B$8)-U$3-U$4-U$6)*(1-Painel!$E$7)-U$5+U$6)*U$7</f>
        <v>5608690.1353042284</v>
      </c>
      <c r="V525" s="35">
        <f>((Produção!V519*PreçoLivre!V521*(1-Painel!$B$8)-V$3-V$4-V$6)*(1-Painel!$E$7)-V$5+V$6)*V$7</f>
        <v>5191653.020602365</v>
      </c>
    </row>
    <row r="526" spans="1:22" x14ac:dyDescent="0.25">
      <c r="A526" s="36">
        <v>517</v>
      </c>
      <c r="B526" s="35">
        <f t="shared" si="8"/>
        <v>243012471.91510448</v>
      </c>
      <c r="C526" s="35">
        <f>((Produção!C520*PreçoLivre!C522*(1-Painel!$B$8)-C$3-C$4-C$6)*(1-Painel!$E$7)-C$5+C$6)*C$7</f>
        <v>21159558.274584968</v>
      </c>
      <c r="D526" s="35">
        <f>((Produção!D520*PreçoLivre!D522*(1-Painel!$B$8)-D$3-D$4-D$6)*(1-Painel!$E$7)-D$5+D$6)*D$7</f>
        <v>20928860.885522373</v>
      </c>
      <c r="E526" s="35">
        <f>((Produção!E520*PreçoLivre!E522*(1-Painel!$B$8)-E$3-E$4-E$6)*(1-Painel!$E$7)-E$5+E$6)*E$7</f>
        <v>19834988.973464966</v>
      </c>
      <c r="F526" s="35">
        <f>((Produção!F520*PreçoLivre!F522*(1-Painel!$B$8)-F$3-F$4-F$6)*(1-Painel!$E$7)-F$5+F$6)*F$7</f>
        <v>18969493.459691491</v>
      </c>
      <c r="G526" s="35">
        <f>((Produção!G520*PreçoLivre!G522*(1-Painel!$B$8)-G$3-G$4-G$6)*(1-Painel!$E$7)-G$5+G$6)*G$7</f>
        <v>17530481.656123169</v>
      </c>
      <c r="H526" s="35">
        <f>((Produção!H520*PreçoLivre!H522*(1-Painel!$B$8)-H$3-H$4-H$6)*(1-Painel!$E$7)-H$5+H$6)*H$7</f>
        <v>15399651.269183591</v>
      </c>
      <c r="I526" s="35">
        <f>((Produção!I520*PreçoLivre!I522*(1-Painel!$B$8)-I$3-I$4-I$6)*(1-Painel!$E$7)-I$5+I$6)*I$7</f>
        <v>14008569.867936103</v>
      </c>
      <c r="J526" s="35">
        <f>((Produção!J520*PreçoLivre!J522*(1-Painel!$B$8)-J$3-J$4-J$6)*(1-Painel!$E$7)-J$5+J$6)*J$7</f>
        <v>13156751.60615314</v>
      </c>
      <c r="K526" s="35">
        <f>((Produção!K520*PreçoLivre!K522*(1-Painel!$B$8)-K$3-K$4-K$6)*(1-Painel!$E$7)-K$5+K$6)*K$7</f>
        <v>12352427.157459969</v>
      </c>
      <c r="L526" s="35">
        <f>((Produção!L520*PreçoLivre!L522*(1-Painel!$B$8)-L$3-L$4-L$6)*(1-Painel!$E$7)-L$5+L$6)*L$7</f>
        <v>11943398.257050755</v>
      </c>
      <c r="M526" s="35">
        <f>((Produção!M520*PreçoLivre!M522*(1-Painel!$B$8)-M$3-M$4-M$6)*(1-Painel!$E$7)-M$5+M$6)*M$7</f>
        <v>10905065.894968934</v>
      </c>
      <c r="N526" s="35">
        <f>((Produção!N520*PreçoLivre!N522*(1-Painel!$B$8)-N$3-N$4-N$6)*(1-Painel!$E$7)-N$5+N$6)*N$7</f>
        <v>9955092.3005609177</v>
      </c>
      <c r="O526" s="35">
        <f>((Produção!O520*PreçoLivre!O522*(1-Painel!$B$8)-O$3-O$4-O$6)*(1-Painel!$E$7)-O$5+O$6)*O$7</f>
        <v>9146036.9121044893</v>
      </c>
      <c r="P526" s="35">
        <f>((Produção!P520*PreçoLivre!P522*(1-Painel!$B$8)-P$3-P$4-P$6)*(1-Painel!$E$7)-P$5+P$6)*P$7</f>
        <v>8777375.6625375953</v>
      </c>
      <c r="Q526" s="35">
        <f>((Produção!Q520*PreçoLivre!Q522*(1-Painel!$B$8)-Q$3-Q$4-Q$6)*(1-Painel!$E$7)-Q$5+Q$6)*Q$7</f>
        <v>8211316.4772820575</v>
      </c>
      <c r="R526" s="35">
        <f>((Produção!R520*PreçoLivre!R522*(1-Painel!$B$8)-R$3-R$4-R$6)*(1-Painel!$E$7)-R$5+R$6)*R$7</f>
        <v>7408828.0121803721</v>
      </c>
      <c r="S526" s="35">
        <f>((Produção!S520*PreçoLivre!S522*(1-Painel!$B$8)-S$3-S$4-S$6)*(1-Painel!$E$7)-S$5+S$6)*S$7</f>
        <v>6654578.9643660346</v>
      </c>
      <c r="T526" s="35">
        <f>((Produção!T520*PreçoLivre!T522*(1-Painel!$B$8)-T$3-T$4-T$6)*(1-Painel!$E$7)-T$5+T$6)*T$7</f>
        <v>5979111.5682325298</v>
      </c>
      <c r="U526" s="35">
        <f>((Produção!U520*PreçoLivre!U522*(1-Painel!$B$8)-U$3-U$4-U$6)*(1-Painel!$E$7)-U$5+U$6)*U$7</f>
        <v>5558086.6143760998</v>
      </c>
      <c r="V526" s="35">
        <f>((Produção!V520*PreçoLivre!V522*(1-Painel!$B$8)-V$3-V$4-V$6)*(1-Painel!$E$7)-V$5+V$6)*V$7</f>
        <v>5132798.1013249271</v>
      </c>
    </row>
    <row r="527" spans="1:22" x14ac:dyDescent="0.25">
      <c r="A527" s="36">
        <v>518</v>
      </c>
      <c r="B527" s="35">
        <f t="shared" si="8"/>
        <v>226045369.48269653</v>
      </c>
      <c r="C527" s="35">
        <f>((Produção!C521*PreçoLivre!C523*(1-Painel!$B$8)-C$3-C$4-C$6)*(1-Painel!$E$7)-C$5+C$6)*C$7</f>
        <v>22080182.050438255</v>
      </c>
      <c r="D527" s="35">
        <f>((Produção!D521*PreçoLivre!D523*(1-Painel!$B$8)-D$3-D$4-D$6)*(1-Painel!$E$7)-D$5+D$6)*D$7</f>
        <v>20127740.260473996</v>
      </c>
      <c r="E527" s="35">
        <f>((Produção!E521*PreçoLivre!E523*(1-Painel!$B$8)-E$3-E$4-E$6)*(1-Painel!$E$7)-E$5+E$6)*E$7</f>
        <v>19228072.256928552</v>
      </c>
      <c r="F527" s="35">
        <f>((Produção!F521*PreçoLivre!F523*(1-Painel!$B$8)-F$3-F$4-F$6)*(1-Painel!$E$7)-F$5+F$6)*F$7</f>
        <v>17514827.774442952</v>
      </c>
      <c r="G527" s="35">
        <f>((Produção!G521*PreçoLivre!G523*(1-Painel!$B$8)-G$3-G$4-G$6)*(1-Painel!$E$7)-G$5+G$6)*G$7</f>
        <v>17431492.880534489</v>
      </c>
      <c r="H527" s="35">
        <f>((Produção!H521*PreçoLivre!H523*(1-Painel!$B$8)-H$3-H$4-H$6)*(1-Painel!$E$7)-H$5+H$6)*H$7</f>
        <v>15470253.929695975</v>
      </c>
      <c r="I527" s="35">
        <f>((Produção!I521*PreçoLivre!I523*(1-Painel!$B$8)-I$3-I$4-I$6)*(1-Painel!$E$7)-I$5+I$6)*I$7</f>
        <v>14148089.382349487</v>
      </c>
      <c r="J527" s="35">
        <f>((Produção!J521*PreçoLivre!J523*(1-Painel!$B$8)-J$3-J$4-J$6)*(1-Painel!$E$7)-J$5+J$6)*J$7</f>
        <v>13093219.080507271</v>
      </c>
      <c r="K527" s="35">
        <f>((Produção!K521*PreçoLivre!K523*(1-Painel!$B$8)-K$3-K$4-K$6)*(1-Painel!$E$7)-K$5+K$6)*K$7</f>
        <v>11910778.385790369</v>
      </c>
      <c r="L527" s="35">
        <f>((Produção!L521*PreçoLivre!L523*(1-Painel!$B$8)-L$3-L$4-L$6)*(1-Painel!$E$7)-L$5+L$6)*L$7</f>
        <v>10306686.886278844</v>
      </c>
      <c r="M527" s="35">
        <f>((Produção!M521*PreçoLivre!M523*(1-Painel!$B$8)-M$3-M$4-M$6)*(1-Painel!$E$7)-M$5+M$6)*M$7</f>
        <v>9417379.7528811917</v>
      </c>
      <c r="N527" s="35">
        <f>((Produção!N521*PreçoLivre!N523*(1-Painel!$B$8)-N$3-N$4-N$6)*(1-Painel!$E$7)-N$5+N$6)*N$7</f>
        <v>8574110.2683093622</v>
      </c>
      <c r="O527" s="35">
        <f>((Produção!O521*PreçoLivre!O523*(1-Painel!$B$8)-O$3-O$4-O$6)*(1-Painel!$E$7)-O$5+O$6)*O$7</f>
        <v>7685985.3558948562</v>
      </c>
      <c r="P527" s="35">
        <f>((Produção!P521*PreçoLivre!P523*(1-Painel!$B$8)-P$3-P$4-P$6)*(1-Painel!$E$7)-P$5+P$6)*P$7</f>
        <v>7004563.7278758399</v>
      </c>
      <c r="Q527" s="35">
        <f>((Produção!Q521*PreçoLivre!Q523*(1-Painel!$B$8)-Q$3-Q$4-Q$6)*(1-Painel!$E$7)-Q$5+Q$6)*Q$7</f>
        <v>6378932.0762338638</v>
      </c>
      <c r="R527" s="35">
        <f>((Produção!R521*PreçoLivre!R523*(1-Painel!$B$8)-R$3-R$4-R$6)*(1-Painel!$E$7)-R$5+R$6)*R$7</f>
        <v>5845631.3130914485</v>
      </c>
      <c r="S527" s="35">
        <f>((Produção!S521*PreçoLivre!S523*(1-Painel!$B$8)-S$3-S$4-S$6)*(1-Painel!$E$7)-S$5+S$6)*S$7</f>
        <v>5512763.7890801346</v>
      </c>
      <c r="T527" s="35">
        <f>((Produção!T521*PreçoLivre!T523*(1-Painel!$B$8)-T$3-T$4-T$6)*(1-Painel!$E$7)-T$5+T$6)*T$7</f>
        <v>4985780.8357724911</v>
      </c>
      <c r="U527" s="35">
        <f>((Produção!U521*PreçoLivre!U523*(1-Painel!$B$8)-U$3-U$4-U$6)*(1-Painel!$E$7)-U$5+U$6)*U$7</f>
        <v>4811045.8349929443</v>
      </c>
      <c r="V527" s="35">
        <f>((Produção!V521*PreçoLivre!V523*(1-Painel!$B$8)-V$3-V$4-V$6)*(1-Painel!$E$7)-V$5+V$6)*V$7</f>
        <v>4517833.6411241796</v>
      </c>
    </row>
    <row r="528" spans="1:22" x14ac:dyDescent="0.25">
      <c r="A528" s="36">
        <v>519</v>
      </c>
      <c r="B528" s="35">
        <f t="shared" si="8"/>
        <v>205382222.28315187</v>
      </c>
      <c r="C528" s="35">
        <f>((Produção!C522*PreçoLivre!C524*(1-Painel!$B$8)-C$3-C$4-C$6)*(1-Painel!$E$7)-C$5+C$6)*C$7</f>
        <v>22307864.858024646</v>
      </c>
      <c r="D528" s="35">
        <f>((Produção!D522*PreçoLivre!D524*(1-Painel!$B$8)-D$3-D$4-D$6)*(1-Painel!$E$7)-D$5+D$6)*D$7</f>
        <v>20256965.062222701</v>
      </c>
      <c r="E528" s="35">
        <f>((Produção!E522*PreçoLivre!E524*(1-Painel!$B$8)-E$3-E$4-E$6)*(1-Painel!$E$7)-E$5+E$6)*E$7</f>
        <v>19031707.294734053</v>
      </c>
      <c r="F528" s="35">
        <f>((Produção!F522*PreçoLivre!F524*(1-Painel!$B$8)-F$3-F$4-F$6)*(1-Painel!$E$7)-F$5+F$6)*F$7</f>
        <v>16880192.645580161</v>
      </c>
      <c r="G528" s="35">
        <f>((Produção!G522*PreçoLivre!G524*(1-Painel!$B$8)-G$3-G$4-G$6)*(1-Painel!$E$7)-G$5+G$6)*G$7</f>
        <v>14484286.214817652</v>
      </c>
      <c r="H528" s="35">
        <f>((Produção!H522*PreçoLivre!H524*(1-Painel!$B$8)-H$3-H$4-H$6)*(1-Painel!$E$7)-H$5+H$6)*H$7</f>
        <v>13114491.655427087</v>
      </c>
      <c r="I528" s="35">
        <f>((Produção!I522*PreçoLivre!I524*(1-Painel!$B$8)-I$3-I$4-I$6)*(1-Painel!$E$7)-I$5+I$6)*I$7</f>
        <v>11880135.268209502</v>
      </c>
      <c r="J528" s="35">
        <f>((Produção!J522*PreçoLivre!J524*(1-Painel!$B$8)-J$3-J$4-J$6)*(1-Painel!$E$7)-J$5+J$6)*J$7</f>
        <v>10618609.271789052</v>
      </c>
      <c r="K528" s="35">
        <f>((Produção!K522*PreçoLivre!K524*(1-Painel!$B$8)-K$3-K$4-K$6)*(1-Painel!$E$7)-K$5+K$6)*K$7</f>
        <v>9969968.5759485327</v>
      </c>
      <c r="L528" s="35">
        <f>((Produção!L522*PreçoLivre!L524*(1-Painel!$B$8)-L$3-L$4-L$6)*(1-Painel!$E$7)-L$5+L$6)*L$7</f>
        <v>8528041.3902542908</v>
      </c>
      <c r="M528" s="35">
        <f>((Produção!M522*PreçoLivre!M524*(1-Painel!$B$8)-M$3-M$4-M$6)*(1-Painel!$E$7)-M$5+M$6)*M$7</f>
        <v>7832383.5587448105</v>
      </c>
      <c r="N528" s="35">
        <f>((Produção!N522*PreçoLivre!N524*(1-Painel!$B$8)-N$3-N$4-N$6)*(1-Painel!$E$7)-N$5+N$6)*N$7</f>
        <v>7114489.6718594935</v>
      </c>
      <c r="O528" s="35">
        <f>((Produção!O522*PreçoLivre!O524*(1-Painel!$B$8)-O$3-O$4-O$6)*(1-Painel!$E$7)-O$5+O$6)*O$7</f>
        <v>6420245.1728504505</v>
      </c>
      <c r="P528" s="35">
        <f>((Produção!P522*PreçoLivre!P524*(1-Painel!$B$8)-P$3-P$4-P$6)*(1-Painel!$E$7)-P$5+P$6)*P$7</f>
        <v>6105047.8184728026</v>
      </c>
      <c r="Q528" s="35">
        <f>((Produção!Q522*PreçoLivre!Q524*(1-Painel!$B$8)-Q$3-Q$4-Q$6)*(1-Painel!$E$7)-Q$5+Q$6)*Q$7</f>
        <v>5450696.5717002582</v>
      </c>
      <c r="R528" s="35">
        <f>((Produção!R522*PreçoLivre!R524*(1-Painel!$B$8)-R$3-R$4-R$6)*(1-Painel!$E$7)-R$5+R$6)*R$7</f>
        <v>5494725.841083521</v>
      </c>
      <c r="S528" s="35">
        <f>((Produção!S522*PreçoLivre!S524*(1-Painel!$B$8)-S$3-S$4-S$6)*(1-Painel!$E$7)-S$5+S$6)*S$7</f>
        <v>5419048.662496591</v>
      </c>
      <c r="T528" s="35">
        <f>((Produção!T522*PreçoLivre!T524*(1-Painel!$B$8)-T$3-T$4-T$6)*(1-Painel!$E$7)-T$5+T$6)*T$7</f>
        <v>5113361.2533093942</v>
      </c>
      <c r="U528" s="35">
        <f>((Produção!U522*PreçoLivre!U524*(1-Painel!$B$8)-U$3-U$4-U$6)*(1-Painel!$E$7)-U$5+U$6)*U$7</f>
        <v>4840479.1261353055</v>
      </c>
      <c r="V528" s="35">
        <f>((Produção!V522*PreçoLivre!V524*(1-Painel!$B$8)-V$3-V$4-V$6)*(1-Painel!$E$7)-V$5+V$6)*V$7</f>
        <v>4519482.3694915175</v>
      </c>
    </row>
    <row r="529" spans="1:22" x14ac:dyDescent="0.25">
      <c r="A529" s="36">
        <v>520</v>
      </c>
      <c r="B529" s="35">
        <f t="shared" si="8"/>
        <v>214190585.37077555</v>
      </c>
      <c r="C529" s="35">
        <f>((Produção!C523*PreçoLivre!C525*(1-Painel!$B$8)-C$3-C$4-C$6)*(1-Painel!$E$7)-C$5+C$6)*C$7</f>
        <v>22343979.951601252</v>
      </c>
      <c r="D529" s="35">
        <f>((Produção!D523*PreçoLivre!D525*(1-Painel!$B$8)-D$3-D$4-D$6)*(1-Painel!$E$7)-D$5+D$6)*D$7</f>
        <v>20782871.385297291</v>
      </c>
      <c r="E529" s="35">
        <f>((Produção!E523*PreçoLivre!E525*(1-Painel!$B$8)-E$3-E$4-E$6)*(1-Painel!$E$7)-E$5+E$6)*E$7</f>
        <v>19900525.858468752</v>
      </c>
      <c r="F529" s="35">
        <f>((Produção!F523*PreçoLivre!F525*(1-Painel!$B$8)-F$3-F$4-F$6)*(1-Painel!$E$7)-F$5+F$6)*F$7</f>
        <v>18559107.715754088</v>
      </c>
      <c r="G529" s="35">
        <f>((Produção!G523*PreçoLivre!G525*(1-Painel!$B$8)-G$3-G$4-G$6)*(1-Painel!$E$7)-G$5+G$6)*G$7</f>
        <v>15833814.840446057</v>
      </c>
      <c r="H529" s="35">
        <f>((Produção!H523*PreçoLivre!H525*(1-Painel!$B$8)-H$3-H$4-H$6)*(1-Painel!$E$7)-H$5+H$6)*H$7</f>
        <v>14452564.099660661</v>
      </c>
      <c r="I529" s="35">
        <f>((Produção!I523*PreçoLivre!I525*(1-Painel!$B$8)-I$3-I$4-I$6)*(1-Painel!$E$7)-I$5+I$6)*I$7</f>
        <v>13009685.524629295</v>
      </c>
      <c r="J529" s="35">
        <f>((Produção!J523*PreçoLivre!J525*(1-Painel!$B$8)-J$3-J$4-J$6)*(1-Painel!$E$7)-J$5+J$6)*J$7</f>
        <v>11243104.981186207</v>
      </c>
      <c r="K529" s="35">
        <f>((Produção!K523*PreçoLivre!K525*(1-Painel!$B$8)-K$3-K$4-K$6)*(1-Painel!$E$7)-K$5+K$6)*K$7</f>
        <v>9877417.4269823842</v>
      </c>
      <c r="L529" s="35">
        <f>((Produção!L523*PreçoLivre!L525*(1-Painel!$B$8)-L$3-L$4-L$6)*(1-Painel!$E$7)-L$5+L$6)*L$7</f>
        <v>9044770.9128260147</v>
      </c>
      <c r="M529" s="35">
        <f>((Produção!M523*PreçoLivre!M525*(1-Painel!$B$8)-M$3-M$4-M$6)*(1-Painel!$E$7)-M$5+M$6)*M$7</f>
        <v>8253897.7486675829</v>
      </c>
      <c r="N529" s="35">
        <f>((Produção!N523*PreçoLivre!N525*(1-Painel!$B$8)-N$3-N$4-N$6)*(1-Painel!$E$7)-N$5+N$6)*N$7</f>
        <v>7473565.0585361728</v>
      </c>
      <c r="O529" s="35">
        <f>((Produção!O523*PreçoLivre!O525*(1-Painel!$B$8)-O$3-O$4-O$6)*(1-Painel!$E$7)-O$5+O$6)*O$7</f>
        <v>6825595.1263010483</v>
      </c>
      <c r="P529" s="35">
        <f>((Produção!P523*PreçoLivre!P525*(1-Painel!$B$8)-P$3-P$4-P$6)*(1-Painel!$E$7)-P$5+P$6)*P$7</f>
        <v>6811007.9178607753</v>
      </c>
      <c r="Q529" s="35">
        <f>((Produção!Q523*PreçoLivre!Q525*(1-Painel!$B$8)-Q$3-Q$4-Q$6)*(1-Painel!$E$7)-Q$5+Q$6)*Q$7</f>
        <v>6005946.7275484316</v>
      </c>
      <c r="R529" s="35">
        <f>((Produção!R523*PreçoLivre!R525*(1-Painel!$B$8)-R$3-R$4-R$6)*(1-Painel!$E$7)-R$5+R$6)*R$7</f>
        <v>5739337.870831714</v>
      </c>
      <c r="S529" s="35">
        <f>((Produção!S523*PreçoLivre!S525*(1-Painel!$B$8)-S$3-S$4-S$6)*(1-Painel!$E$7)-S$5+S$6)*S$7</f>
        <v>5299182.0820944086</v>
      </c>
      <c r="T529" s="35">
        <f>((Produção!T523*PreçoLivre!T525*(1-Painel!$B$8)-T$3-T$4-T$6)*(1-Painel!$E$7)-T$5+T$6)*T$7</f>
        <v>4683466.2973164981</v>
      </c>
      <c r="U529" s="35">
        <f>((Produção!U523*PreçoLivre!U525*(1-Painel!$B$8)-U$3-U$4-U$6)*(1-Painel!$E$7)-U$5+U$6)*U$7</f>
        <v>4234501.8283901466</v>
      </c>
      <c r="V529" s="35">
        <f>((Produção!V523*PreçoLivre!V525*(1-Painel!$B$8)-V$3-V$4-V$6)*(1-Painel!$E$7)-V$5+V$6)*V$7</f>
        <v>3816242.0163767985</v>
      </c>
    </row>
    <row r="530" spans="1:22" x14ac:dyDescent="0.25">
      <c r="A530" s="36">
        <v>521</v>
      </c>
      <c r="B530" s="35">
        <f t="shared" si="8"/>
        <v>226947674.44373599</v>
      </c>
      <c r="C530" s="35">
        <f>((Produção!C524*PreçoLivre!C526*(1-Painel!$B$8)-C$3-C$4-C$6)*(1-Painel!$E$7)-C$5+C$6)*C$7</f>
        <v>22714734.22790774</v>
      </c>
      <c r="D530" s="35">
        <f>((Produção!D524*PreçoLivre!D526*(1-Painel!$B$8)-D$3-D$4-D$6)*(1-Painel!$E$7)-D$5+D$6)*D$7</f>
        <v>19755479.269181781</v>
      </c>
      <c r="E530" s="35">
        <f>((Produção!E524*PreçoLivre!E526*(1-Painel!$B$8)-E$3-E$4-E$6)*(1-Painel!$E$7)-E$5+E$6)*E$7</f>
        <v>16564941.57895291</v>
      </c>
      <c r="F530" s="35">
        <f>((Produção!F524*PreçoLivre!F526*(1-Painel!$B$8)-F$3-F$4-F$6)*(1-Painel!$E$7)-F$5+F$6)*F$7</f>
        <v>15489583.847414045</v>
      </c>
      <c r="G530" s="35">
        <f>((Produção!G524*PreçoLivre!G526*(1-Painel!$B$8)-G$3-G$4-G$6)*(1-Painel!$E$7)-G$5+G$6)*G$7</f>
        <v>14366094.969592437</v>
      </c>
      <c r="H530" s="35">
        <f>((Produção!H524*PreçoLivre!H526*(1-Painel!$B$8)-H$3-H$4-H$6)*(1-Painel!$E$7)-H$5+H$6)*H$7</f>
        <v>13631655.249872262</v>
      </c>
      <c r="I530" s="35">
        <f>((Produção!I524*PreçoLivre!I526*(1-Painel!$B$8)-I$3-I$4-I$6)*(1-Painel!$E$7)-I$5+I$6)*I$7</f>
        <v>13473575.544284053</v>
      </c>
      <c r="J530" s="35">
        <f>((Produção!J524*PreçoLivre!J526*(1-Painel!$B$8)-J$3-J$4-J$6)*(1-Painel!$E$7)-J$5+J$6)*J$7</f>
        <v>12501568.876271615</v>
      </c>
      <c r="K530" s="35">
        <f>((Produção!K524*PreçoLivre!K526*(1-Painel!$B$8)-K$3-K$4-K$6)*(1-Painel!$E$7)-K$5+K$6)*K$7</f>
        <v>12144006.158260277</v>
      </c>
      <c r="L530" s="35">
        <f>((Produção!L524*PreçoLivre!L526*(1-Painel!$B$8)-L$3-L$4-L$6)*(1-Painel!$E$7)-L$5+L$6)*L$7</f>
        <v>10983171.22712905</v>
      </c>
      <c r="M530" s="35">
        <f>((Produção!M524*PreçoLivre!M526*(1-Painel!$B$8)-M$3-M$4-M$6)*(1-Painel!$E$7)-M$5+M$6)*M$7</f>
        <v>10091817.829883214</v>
      </c>
      <c r="N530" s="35">
        <f>((Produção!N524*PreçoLivre!N526*(1-Painel!$B$8)-N$3-N$4-N$6)*(1-Painel!$E$7)-N$5+N$6)*N$7</f>
        <v>9638873.7158507649</v>
      </c>
      <c r="O530" s="35">
        <f>((Produção!O524*PreçoLivre!O526*(1-Painel!$B$8)-O$3-O$4-O$6)*(1-Painel!$E$7)-O$5+O$6)*O$7</f>
        <v>9622474.6819863673</v>
      </c>
      <c r="P530" s="35">
        <f>((Produção!P524*PreçoLivre!P526*(1-Painel!$B$8)-P$3-P$4-P$6)*(1-Painel!$E$7)-P$5+P$6)*P$7</f>
        <v>8464032.7442509271</v>
      </c>
      <c r="Q530" s="35">
        <f>((Produção!Q524*PreçoLivre!Q526*(1-Painel!$B$8)-Q$3-Q$4-Q$6)*(1-Painel!$E$7)-Q$5+Q$6)*Q$7</f>
        <v>7874949.4958621422</v>
      </c>
      <c r="R530" s="35">
        <f>((Produção!R524*PreçoLivre!R526*(1-Painel!$B$8)-R$3-R$4-R$6)*(1-Painel!$E$7)-R$5+R$6)*R$7</f>
        <v>7142656.0325550037</v>
      </c>
      <c r="S530" s="35">
        <f>((Produção!S524*PreçoLivre!S526*(1-Painel!$B$8)-S$3-S$4-S$6)*(1-Painel!$E$7)-S$5+S$6)*S$7</f>
        <v>6586769.9851610269</v>
      </c>
      <c r="T530" s="35">
        <f>((Produção!T524*PreçoLivre!T526*(1-Painel!$B$8)-T$3-T$4-T$6)*(1-Painel!$E$7)-T$5+T$6)*T$7</f>
        <v>5917518.4183806293</v>
      </c>
      <c r="U530" s="35">
        <f>((Produção!U524*PreçoLivre!U526*(1-Painel!$B$8)-U$3-U$4-U$6)*(1-Painel!$E$7)-U$5+U$6)*U$7</f>
        <v>5314779.5136539955</v>
      </c>
      <c r="V530" s="35">
        <f>((Produção!V524*PreçoLivre!V526*(1-Painel!$B$8)-V$3-V$4-V$6)*(1-Painel!$E$7)-V$5+V$6)*V$7</f>
        <v>4668991.0772857461</v>
      </c>
    </row>
    <row r="531" spans="1:22" x14ac:dyDescent="0.25">
      <c r="A531" s="36">
        <v>522</v>
      </c>
      <c r="B531" s="35">
        <f t="shared" si="8"/>
        <v>219972775.54137146</v>
      </c>
      <c r="C531" s="35">
        <f>((Produção!C525*PreçoLivre!C527*(1-Painel!$B$8)-C$3-C$4-C$6)*(1-Painel!$E$7)-C$5+C$6)*C$7</f>
        <v>21891304.617212638</v>
      </c>
      <c r="D531" s="35">
        <f>((Produção!D525*PreçoLivre!D527*(1-Painel!$B$8)-D$3-D$4-D$6)*(1-Painel!$E$7)-D$5+D$6)*D$7</f>
        <v>20333774.073989838</v>
      </c>
      <c r="E531" s="35">
        <f>((Produção!E525*PreçoLivre!E527*(1-Painel!$B$8)-E$3-E$4-E$6)*(1-Painel!$E$7)-E$5+E$6)*E$7</f>
        <v>18825516.92512393</v>
      </c>
      <c r="F531" s="35">
        <f>((Produção!F525*PreçoLivre!F527*(1-Painel!$B$8)-F$3-F$4-F$6)*(1-Painel!$E$7)-F$5+F$6)*F$7</f>
        <v>18668044.049164824</v>
      </c>
      <c r="G531" s="35">
        <f>((Produção!G525*PreçoLivre!G527*(1-Painel!$B$8)-G$3-G$4-G$6)*(1-Painel!$E$7)-G$5+G$6)*G$7</f>
        <v>17197072.691353239</v>
      </c>
      <c r="H531" s="35">
        <f>((Produção!H525*PreçoLivre!H527*(1-Painel!$B$8)-H$3-H$4-H$6)*(1-Painel!$E$7)-H$5+H$6)*H$7</f>
        <v>14557008.709352974</v>
      </c>
      <c r="I531" s="35">
        <f>((Produção!I525*PreçoLivre!I527*(1-Painel!$B$8)-I$3-I$4-I$6)*(1-Painel!$E$7)-I$5+I$6)*I$7</f>
        <v>13302703.90362029</v>
      </c>
      <c r="J531" s="35">
        <f>((Produção!J525*PreçoLivre!J527*(1-Painel!$B$8)-J$3-J$4-J$6)*(1-Painel!$E$7)-J$5+J$6)*J$7</f>
        <v>12370537.292372663</v>
      </c>
      <c r="K531" s="35">
        <f>((Produção!K525*PreçoLivre!K527*(1-Painel!$B$8)-K$3-K$4-K$6)*(1-Painel!$E$7)-K$5+K$6)*K$7</f>
        <v>11422563.340867175</v>
      </c>
      <c r="L531" s="35">
        <f>((Produção!L525*PreçoLivre!L527*(1-Painel!$B$8)-L$3-L$4-L$6)*(1-Painel!$E$7)-L$5+L$6)*L$7</f>
        <v>10499785.843642414</v>
      </c>
      <c r="M531" s="35">
        <f>((Produção!M525*PreçoLivre!M527*(1-Painel!$B$8)-M$3-M$4-M$6)*(1-Painel!$E$7)-M$5+M$6)*M$7</f>
        <v>9174826.1776710302</v>
      </c>
      <c r="N531" s="35">
        <f>((Produção!N525*PreçoLivre!N527*(1-Painel!$B$8)-N$3-N$4-N$6)*(1-Painel!$E$7)-N$5+N$6)*N$7</f>
        <v>8346287.5722508039</v>
      </c>
      <c r="O531" s="35">
        <f>((Produção!O525*PreçoLivre!O527*(1-Painel!$B$8)-O$3-O$4-O$6)*(1-Painel!$E$7)-O$5+O$6)*O$7</f>
        <v>7378336.3379623992</v>
      </c>
      <c r="P531" s="35">
        <f>((Produção!P525*PreçoLivre!P527*(1-Painel!$B$8)-P$3-P$4-P$6)*(1-Painel!$E$7)-P$5+P$6)*P$7</f>
        <v>6396411.5085214535</v>
      </c>
      <c r="Q531" s="35">
        <f>((Produção!Q525*PreçoLivre!Q527*(1-Painel!$B$8)-Q$3-Q$4-Q$6)*(1-Painel!$E$7)-Q$5+Q$6)*Q$7</f>
        <v>6013234.0536846053</v>
      </c>
      <c r="R531" s="35">
        <f>((Produção!R525*PreçoLivre!R527*(1-Painel!$B$8)-R$3-R$4-R$6)*(1-Painel!$E$7)-R$5+R$6)*R$7</f>
        <v>5688821.3446879052</v>
      </c>
      <c r="S531" s="35">
        <f>((Produção!S525*PreçoLivre!S527*(1-Painel!$B$8)-S$3-S$4-S$6)*(1-Painel!$E$7)-S$5+S$6)*S$7</f>
        <v>5237423.8502721619</v>
      </c>
      <c r="T531" s="35">
        <f>((Produção!T525*PreçoLivre!T527*(1-Painel!$B$8)-T$3-T$4-T$6)*(1-Painel!$E$7)-T$5+T$6)*T$7</f>
        <v>4808777.417307944</v>
      </c>
      <c r="U531" s="35">
        <f>((Produção!U525*PreçoLivre!U527*(1-Painel!$B$8)-U$3-U$4-U$6)*(1-Painel!$E$7)-U$5+U$6)*U$7</f>
        <v>4167713.8647991112</v>
      </c>
      <c r="V531" s="35">
        <f>((Produção!V525*PreçoLivre!V527*(1-Painel!$B$8)-V$3-V$4-V$6)*(1-Painel!$E$7)-V$5+V$6)*V$7</f>
        <v>3692631.9675140991</v>
      </c>
    </row>
    <row r="532" spans="1:22" x14ac:dyDescent="0.25">
      <c r="A532" s="36">
        <v>523</v>
      </c>
      <c r="B532" s="35">
        <f t="shared" si="8"/>
        <v>216744349.18516648</v>
      </c>
      <c r="C532" s="35">
        <f>((Produção!C526*PreçoLivre!C528*(1-Painel!$B$8)-C$3-C$4-C$6)*(1-Painel!$E$7)-C$5+C$6)*C$7</f>
        <v>22548697.001606029</v>
      </c>
      <c r="D532" s="35">
        <f>((Produção!D526*PreçoLivre!D528*(1-Painel!$B$8)-D$3-D$4-D$6)*(1-Painel!$E$7)-D$5+D$6)*D$7</f>
        <v>21058856.310422689</v>
      </c>
      <c r="E532" s="35">
        <f>((Produção!E526*PreçoLivre!E528*(1-Painel!$B$8)-E$3-E$4-E$6)*(1-Painel!$E$7)-E$5+E$6)*E$7</f>
        <v>18566245.38909198</v>
      </c>
      <c r="F532" s="35">
        <f>((Produção!F526*PreçoLivre!F528*(1-Painel!$B$8)-F$3-F$4-F$6)*(1-Painel!$E$7)-F$5+F$6)*F$7</f>
        <v>16333450.864613604</v>
      </c>
      <c r="G532" s="35">
        <f>((Produção!G526*PreçoLivre!G528*(1-Painel!$B$8)-G$3-G$4-G$6)*(1-Painel!$E$7)-G$5+G$6)*G$7</f>
        <v>15962217.612791276</v>
      </c>
      <c r="H532" s="35">
        <f>((Produção!H526*PreçoLivre!H528*(1-Painel!$B$8)-H$3-H$4-H$6)*(1-Painel!$E$7)-H$5+H$6)*H$7</f>
        <v>15079347.209948106</v>
      </c>
      <c r="I532" s="35">
        <f>((Produção!I526*PreçoLivre!I528*(1-Painel!$B$8)-I$3-I$4-I$6)*(1-Painel!$E$7)-I$5+I$6)*I$7</f>
        <v>13616859.609726984</v>
      </c>
      <c r="J532" s="35">
        <f>((Produção!J526*PreçoLivre!J528*(1-Painel!$B$8)-J$3-J$4-J$6)*(1-Painel!$E$7)-J$5+J$6)*J$7</f>
        <v>12354137.522954859</v>
      </c>
      <c r="K532" s="35">
        <f>((Produção!K526*PreçoLivre!K528*(1-Painel!$B$8)-K$3-K$4-K$6)*(1-Painel!$E$7)-K$5+K$6)*K$7</f>
        <v>11017576.630254595</v>
      </c>
      <c r="L532" s="35">
        <f>((Produção!L526*PreçoLivre!L528*(1-Painel!$B$8)-L$3-L$4-L$6)*(1-Painel!$E$7)-L$5+L$6)*L$7</f>
        <v>9795050.9281698335</v>
      </c>
      <c r="M532" s="35">
        <f>((Produção!M526*PreçoLivre!M528*(1-Painel!$B$8)-M$3-M$4-M$6)*(1-Painel!$E$7)-M$5+M$6)*M$7</f>
        <v>9021670.7996001262</v>
      </c>
      <c r="N532" s="35">
        <f>((Produção!N526*PreçoLivre!N528*(1-Painel!$B$8)-N$3-N$4-N$6)*(1-Painel!$E$7)-N$5+N$6)*N$7</f>
        <v>8557603.4761240315</v>
      </c>
      <c r="O532" s="35">
        <f>((Produção!O526*PreçoLivre!O528*(1-Painel!$B$8)-O$3-O$4-O$6)*(1-Painel!$E$7)-O$5+O$6)*O$7</f>
        <v>7268632.5464893207</v>
      </c>
      <c r="P532" s="35">
        <f>((Produção!P526*PreçoLivre!P528*(1-Painel!$B$8)-P$3-P$4-P$6)*(1-Painel!$E$7)-P$5+P$6)*P$7</f>
        <v>6698251.7054605531</v>
      </c>
      <c r="Q532" s="35">
        <f>((Produção!Q526*PreçoLivre!Q528*(1-Painel!$B$8)-Q$3-Q$4-Q$6)*(1-Painel!$E$7)-Q$5+Q$6)*Q$7</f>
        <v>6063584.4087263597</v>
      </c>
      <c r="R532" s="35">
        <f>((Produção!R526*PreçoLivre!R528*(1-Painel!$B$8)-R$3-R$4-R$6)*(1-Painel!$E$7)-R$5+R$6)*R$7</f>
        <v>5258075.5935192192</v>
      </c>
      <c r="S532" s="35">
        <f>((Produção!S526*PreçoLivre!S528*(1-Painel!$B$8)-S$3-S$4-S$6)*(1-Painel!$E$7)-S$5+S$6)*S$7</f>
        <v>4661523.6336006252</v>
      </c>
      <c r="T532" s="35">
        <f>((Produção!T526*PreçoLivre!T528*(1-Painel!$B$8)-T$3-T$4-T$6)*(1-Painel!$E$7)-T$5+T$6)*T$7</f>
        <v>4551696.4319186909</v>
      </c>
      <c r="U532" s="35">
        <f>((Produção!U526*PreçoLivre!U528*(1-Painel!$B$8)-U$3-U$4-U$6)*(1-Painel!$E$7)-U$5+U$6)*U$7</f>
        <v>4456113.2588461339</v>
      </c>
      <c r="V532" s="35">
        <f>((Produção!V526*PreçoLivre!V528*(1-Painel!$B$8)-V$3-V$4-V$6)*(1-Painel!$E$7)-V$5+V$6)*V$7</f>
        <v>3874758.251301473</v>
      </c>
    </row>
    <row r="533" spans="1:22" x14ac:dyDescent="0.25">
      <c r="A533" s="36">
        <v>524</v>
      </c>
      <c r="B533" s="35">
        <f t="shared" si="8"/>
        <v>223118531.47343865</v>
      </c>
      <c r="C533" s="35">
        <f>((Produção!C527*PreçoLivre!C529*(1-Painel!$B$8)-C$3-C$4-C$6)*(1-Painel!$E$7)-C$5+C$6)*C$7</f>
        <v>22494642.753432214</v>
      </c>
      <c r="D533" s="35">
        <f>((Produção!D527*PreçoLivre!D529*(1-Painel!$B$8)-D$3-D$4-D$6)*(1-Painel!$E$7)-D$5+D$6)*D$7</f>
        <v>19625571.651730768</v>
      </c>
      <c r="E533" s="35">
        <f>((Produção!E527*PreçoLivre!E529*(1-Painel!$B$8)-E$3-E$4-E$6)*(1-Painel!$E$7)-E$5+E$6)*E$7</f>
        <v>17508824.263853937</v>
      </c>
      <c r="F533" s="35">
        <f>((Produção!F527*PreçoLivre!F529*(1-Painel!$B$8)-F$3-F$4-F$6)*(1-Painel!$E$7)-F$5+F$6)*F$7</f>
        <v>16673469.189271098</v>
      </c>
      <c r="G533" s="35">
        <f>((Produção!G527*PreçoLivre!G529*(1-Painel!$B$8)-G$3-G$4-G$6)*(1-Painel!$E$7)-G$5+G$6)*G$7</f>
        <v>15913920.131474892</v>
      </c>
      <c r="H533" s="35">
        <f>((Produção!H527*PreçoLivre!H529*(1-Painel!$B$8)-H$3-H$4-H$6)*(1-Painel!$E$7)-H$5+H$6)*H$7</f>
        <v>14714208.55267163</v>
      </c>
      <c r="I533" s="35">
        <f>((Produção!I527*PreçoLivre!I529*(1-Painel!$B$8)-I$3-I$4-I$6)*(1-Painel!$E$7)-I$5+I$6)*I$7</f>
        <v>13558258.088427242</v>
      </c>
      <c r="J533" s="35">
        <f>((Produção!J527*PreçoLivre!J529*(1-Painel!$B$8)-J$3-J$4-J$6)*(1-Painel!$E$7)-J$5+J$6)*J$7</f>
        <v>12557719.479480509</v>
      </c>
      <c r="K533" s="35">
        <f>((Produção!K527*PreçoLivre!K529*(1-Painel!$B$8)-K$3-K$4-K$6)*(1-Painel!$E$7)-K$5+K$6)*K$7</f>
        <v>11135554.478533449</v>
      </c>
      <c r="L533" s="35">
        <f>((Produção!L527*PreçoLivre!L529*(1-Painel!$B$8)-L$3-L$4-L$6)*(1-Painel!$E$7)-L$5+L$6)*L$7</f>
        <v>10310279.999764306</v>
      </c>
      <c r="M533" s="35">
        <f>((Produção!M527*PreçoLivre!M529*(1-Painel!$B$8)-M$3-M$4-M$6)*(1-Painel!$E$7)-M$5+M$6)*M$7</f>
        <v>9386047.3372498099</v>
      </c>
      <c r="N533" s="35">
        <f>((Produção!N527*PreçoLivre!N529*(1-Painel!$B$8)-N$3-N$4-N$6)*(1-Painel!$E$7)-N$5+N$6)*N$7</f>
        <v>8862176.642803371</v>
      </c>
      <c r="O533" s="35">
        <f>((Produção!O527*PreçoLivre!O529*(1-Painel!$B$8)-O$3-O$4-O$6)*(1-Painel!$E$7)-O$5+O$6)*O$7</f>
        <v>8484202.5580729656</v>
      </c>
      <c r="P533" s="35">
        <f>((Produção!P527*PreçoLivre!P529*(1-Painel!$B$8)-P$3-P$4-P$6)*(1-Painel!$E$7)-P$5+P$6)*P$7</f>
        <v>7819621.1930007283</v>
      </c>
      <c r="Q533" s="35">
        <f>((Produção!Q527*PreçoLivre!Q529*(1-Painel!$B$8)-Q$3-Q$4-Q$6)*(1-Painel!$E$7)-Q$5+Q$6)*Q$7</f>
        <v>7079451.0031813374</v>
      </c>
      <c r="R533" s="35">
        <f>((Produção!R527*PreçoLivre!R529*(1-Painel!$B$8)-R$3-R$4-R$6)*(1-Painel!$E$7)-R$5+R$6)*R$7</f>
        <v>6563825.1998530505</v>
      </c>
      <c r="S533" s="35">
        <f>((Produção!S527*PreçoLivre!S529*(1-Painel!$B$8)-S$3-S$4-S$6)*(1-Painel!$E$7)-S$5+S$6)*S$7</f>
        <v>5925945.7412786353</v>
      </c>
      <c r="T533" s="35">
        <f>((Produção!T527*PreçoLivre!T529*(1-Painel!$B$8)-T$3-T$4-T$6)*(1-Painel!$E$7)-T$5+T$6)*T$7</f>
        <v>5163085.5435372153</v>
      </c>
      <c r="U533" s="35">
        <f>((Produção!U527*PreçoLivre!U529*(1-Painel!$B$8)-U$3-U$4-U$6)*(1-Painel!$E$7)-U$5+U$6)*U$7</f>
        <v>4718619.960976026</v>
      </c>
      <c r="V533" s="35">
        <f>((Produção!V527*PreçoLivre!V529*(1-Painel!$B$8)-V$3-V$4-V$6)*(1-Painel!$E$7)-V$5+V$6)*V$7</f>
        <v>4623107.7048454285</v>
      </c>
    </row>
    <row r="534" spans="1:22" x14ac:dyDescent="0.25">
      <c r="A534" s="36">
        <v>525</v>
      </c>
      <c r="B534" s="35">
        <f t="shared" si="8"/>
        <v>201378308.14328006</v>
      </c>
      <c r="C534" s="35">
        <f>((Produção!C528*PreçoLivre!C530*(1-Painel!$B$8)-C$3-C$4-C$6)*(1-Painel!$E$7)-C$5+C$6)*C$7</f>
        <v>22970182.799069259</v>
      </c>
      <c r="D534" s="35">
        <f>((Produção!D528*PreçoLivre!D530*(1-Painel!$B$8)-D$3-D$4-D$6)*(1-Painel!$E$7)-D$5+D$6)*D$7</f>
        <v>20660746.694594119</v>
      </c>
      <c r="E534" s="35">
        <f>((Produção!E528*PreçoLivre!E530*(1-Painel!$B$8)-E$3-E$4-E$6)*(1-Painel!$E$7)-E$5+E$6)*E$7</f>
        <v>18253455.663434085</v>
      </c>
      <c r="F534" s="35">
        <f>((Produção!F528*PreçoLivre!F530*(1-Painel!$B$8)-F$3-F$4-F$6)*(1-Painel!$E$7)-F$5+F$6)*F$7</f>
        <v>15565274.743173085</v>
      </c>
      <c r="G534" s="35">
        <f>((Produção!G528*PreçoLivre!G530*(1-Painel!$B$8)-G$3-G$4-G$6)*(1-Painel!$E$7)-G$5+G$6)*G$7</f>
        <v>13957462.766798167</v>
      </c>
      <c r="H534" s="35">
        <f>((Produção!H528*PreçoLivre!H530*(1-Painel!$B$8)-H$3-H$4-H$6)*(1-Painel!$E$7)-H$5+H$6)*H$7</f>
        <v>13181582.74392591</v>
      </c>
      <c r="I534" s="35">
        <f>((Produção!I528*PreçoLivre!I530*(1-Painel!$B$8)-I$3-I$4-I$6)*(1-Painel!$E$7)-I$5+I$6)*I$7</f>
        <v>11950017.483828563</v>
      </c>
      <c r="J534" s="35">
        <f>((Produção!J528*PreçoLivre!J530*(1-Painel!$B$8)-J$3-J$4-J$6)*(1-Painel!$E$7)-J$5+J$6)*J$7</f>
        <v>10431300.44406374</v>
      </c>
      <c r="K534" s="35">
        <f>((Produção!K528*PreçoLivre!K530*(1-Painel!$B$8)-K$3-K$4-K$6)*(1-Painel!$E$7)-K$5+K$6)*K$7</f>
        <v>9431669.1099130865</v>
      </c>
      <c r="L534" s="35">
        <f>((Produção!L528*PreçoLivre!L530*(1-Painel!$B$8)-L$3-L$4-L$6)*(1-Painel!$E$7)-L$5+L$6)*L$7</f>
        <v>8640950.7527220808</v>
      </c>
      <c r="M534" s="35">
        <f>((Produção!M528*PreçoLivre!M530*(1-Painel!$B$8)-M$3-M$4-M$6)*(1-Painel!$E$7)-M$5+M$6)*M$7</f>
        <v>8083963.2970738476</v>
      </c>
      <c r="N534" s="35">
        <f>((Produção!N528*PreçoLivre!N530*(1-Painel!$B$8)-N$3-N$4-N$6)*(1-Painel!$E$7)-N$5+N$6)*N$7</f>
        <v>7573114.1459463201</v>
      </c>
      <c r="O534" s="35">
        <f>((Produção!O528*PreçoLivre!O530*(1-Painel!$B$8)-O$3-O$4-O$6)*(1-Painel!$E$7)-O$5+O$6)*O$7</f>
        <v>6660816.9641801137</v>
      </c>
      <c r="P534" s="35">
        <f>((Produção!P528*PreçoLivre!P530*(1-Painel!$B$8)-P$3-P$4-P$6)*(1-Painel!$E$7)-P$5+P$6)*P$7</f>
        <v>6109076.6201714827</v>
      </c>
      <c r="Q534" s="35">
        <f>((Produção!Q528*PreçoLivre!Q530*(1-Painel!$B$8)-Q$3-Q$4-Q$6)*(1-Painel!$E$7)-Q$5+Q$6)*Q$7</f>
        <v>5767469.1039553983</v>
      </c>
      <c r="R534" s="35">
        <f>((Produção!R528*PreçoLivre!R530*(1-Painel!$B$8)-R$3-R$4-R$6)*(1-Painel!$E$7)-R$5+R$6)*R$7</f>
        <v>5545881.1092914129</v>
      </c>
      <c r="S534" s="35">
        <f>((Produção!S528*PreçoLivre!S530*(1-Painel!$B$8)-S$3-S$4-S$6)*(1-Painel!$E$7)-S$5+S$6)*S$7</f>
        <v>4818995.5433043633</v>
      </c>
      <c r="T534" s="35">
        <f>((Produção!T528*PreçoLivre!T530*(1-Painel!$B$8)-T$3-T$4-T$6)*(1-Painel!$E$7)-T$5+T$6)*T$7</f>
        <v>4247069.3709984273</v>
      </c>
      <c r="U534" s="35">
        <f>((Produção!U528*PreçoLivre!U530*(1-Painel!$B$8)-U$3-U$4-U$6)*(1-Painel!$E$7)-U$5+U$6)*U$7</f>
        <v>3964943.1728541935</v>
      </c>
      <c r="V534" s="35">
        <f>((Produção!V528*PreçoLivre!V530*(1-Painel!$B$8)-V$3-V$4-V$6)*(1-Painel!$E$7)-V$5+V$6)*V$7</f>
        <v>3564335.6139824032</v>
      </c>
    </row>
    <row r="535" spans="1:22" x14ac:dyDescent="0.25">
      <c r="A535" s="36">
        <v>526</v>
      </c>
      <c r="B535" s="35">
        <f t="shared" si="8"/>
        <v>228417241.73196468</v>
      </c>
      <c r="C535" s="35">
        <f>((Produção!C529*PreçoLivre!C531*(1-Painel!$B$8)-C$3-C$4-C$6)*(1-Painel!$E$7)-C$5+C$6)*C$7</f>
        <v>23123759.047844451</v>
      </c>
      <c r="D535" s="35">
        <f>((Produção!D529*PreçoLivre!D531*(1-Painel!$B$8)-D$3-D$4-D$6)*(1-Painel!$E$7)-D$5+D$6)*D$7</f>
        <v>20381330.322204709</v>
      </c>
      <c r="E535" s="35">
        <f>((Produção!E529*PreçoLivre!E531*(1-Painel!$B$8)-E$3-E$4-E$6)*(1-Painel!$E$7)-E$5+E$6)*E$7</f>
        <v>19237556.360166375</v>
      </c>
      <c r="F535" s="35">
        <f>((Produção!F529*PreçoLivre!F531*(1-Painel!$B$8)-F$3-F$4-F$6)*(1-Painel!$E$7)-F$5+F$6)*F$7</f>
        <v>17048675.692199808</v>
      </c>
      <c r="G535" s="35">
        <f>((Produção!G529*PreçoLivre!G531*(1-Painel!$B$8)-G$3-G$4-G$6)*(1-Painel!$E$7)-G$5+G$6)*G$7</f>
        <v>15379985.73784112</v>
      </c>
      <c r="H535" s="35">
        <f>((Produção!H529*PreçoLivre!H531*(1-Painel!$B$8)-H$3-H$4-H$6)*(1-Painel!$E$7)-H$5+H$6)*H$7</f>
        <v>14316014.139916848</v>
      </c>
      <c r="I535" s="35">
        <f>((Produção!I529*PreçoLivre!I531*(1-Painel!$B$8)-I$3-I$4-I$6)*(1-Painel!$E$7)-I$5+I$6)*I$7</f>
        <v>13832512.647412254</v>
      </c>
      <c r="J535" s="35">
        <f>((Produção!J529*PreçoLivre!J531*(1-Painel!$B$8)-J$3-J$4-J$6)*(1-Painel!$E$7)-J$5+J$6)*J$7</f>
        <v>12601292.606123166</v>
      </c>
      <c r="K535" s="35">
        <f>((Produção!K529*PreçoLivre!K531*(1-Painel!$B$8)-K$3-K$4-K$6)*(1-Painel!$E$7)-K$5+K$6)*K$7</f>
        <v>11121251.159576437</v>
      </c>
      <c r="L535" s="35">
        <f>((Produção!L529*PreçoLivre!L531*(1-Painel!$B$8)-L$3-L$4-L$6)*(1-Painel!$E$7)-L$5+L$6)*L$7</f>
        <v>10304164.138307409</v>
      </c>
      <c r="M535" s="35">
        <f>((Produção!M529*PreçoLivre!M531*(1-Painel!$B$8)-M$3-M$4-M$6)*(1-Painel!$E$7)-M$5+M$6)*M$7</f>
        <v>10058451.730136147</v>
      </c>
      <c r="N535" s="35">
        <f>((Produção!N529*PreçoLivre!N531*(1-Painel!$B$8)-N$3-N$4-N$6)*(1-Painel!$E$7)-N$5+N$6)*N$7</f>
        <v>9258620.0144919064</v>
      </c>
      <c r="O535" s="35">
        <f>((Produção!O529*PreçoLivre!O531*(1-Painel!$B$8)-O$3-O$4-O$6)*(1-Painel!$E$7)-O$5+O$6)*O$7</f>
        <v>8171440.0683260169</v>
      </c>
      <c r="P535" s="35">
        <f>((Produção!P529*PreçoLivre!P531*(1-Painel!$B$8)-P$3-P$4-P$6)*(1-Painel!$E$7)-P$5+P$6)*P$7</f>
        <v>7594123.785533078</v>
      </c>
      <c r="Q535" s="35">
        <f>((Produção!Q529*PreçoLivre!Q531*(1-Painel!$B$8)-Q$3-Q$4-Q$6)*(1-Painel!$E$7)-Q$5+Q$6)*Q$7</f>
        <v>7392405.9903740929</v>
      </c>
      <c r="R535" s="35">
        <f>((Produção!R529*PreçoLivre!R531*(1-Painel!$B$8)-R$3-R$4-R$6)*(1-Painel!$E$7)-R$5+R$6)*R$7</f>
        <v>6820281.2391837789</v>
      </c>
      <c r="S535" s="35">
        <f>((Produção!S529*PreçoLivre!S531*(1-Painel!$B$8)-S$3-S$4-S$6)*(1-Painel!$E$7)-S$5+S$6)*S$7</f>
        <v>6326119.2786137955</v>
      </c>
      <c r="T535" s="35">
        <f>((Produção!T529*PreçoLivre!T531*(1-Painel!$B$8)-T$3-T$4-T$6)*(1-Painel!$E$7)-T$5+T$6)*T$7</f>
        <v>5798732.4192326264</v>
      </c>
      <c r="U535" s="35">
        <f>((Produção!U529*PreçoLivre!U531*(1-Painel!$B$8)-U$3-U$4-U$6)*(1-Painel!$E$7)-U$5+U$6)*U$7</f>
        <v>4989916.3143309625</v>
      </c>
      <c r="V535" s="35">
        <f>((Produção!V529*PreçoLivre!V531*(1-Painel!$B$8)-V$3-V$4-V$6)*(1-Painel!$E$7)-V$5+V$6)*V$7</f>
        <v>4660609.0401496347</v>
      </c>
    </row>
    <row r="536" spans="1:22" x14ac:dyDescent="0.25">
      <c r="A536" s="36">
        <v>527</v>
      </c>
      <c r="B536" s="35">
        <f t="shared" si="8"/>
        <v>233612688.3542515</v>
      </c>
      <c r="C536" s="35">
        <f>((Produção!C530*PreçoLivre!C532*(1-Painel!$B$8)-C$3-C$4-C$6)*(1-Painel!$E$7)-C$5+C$6)*C$7</f>
        <v>23562074.141326934</v>
      </c>
      <c r="D536" s="35">
        <f>((Produção!D530*PreçoLivre!D532*(1-Painel!$B$8)-D$3-D$4-D$6)*(1-Painel!$E$7)-D$5+D$6)*D$7</f>
        <v>21166917.498810519</v>
      </c>
      <c r="E536" s="35">
        <f>((Produção!E530*PreçoLivre!E532*(1-Painel!$B$8)-E$3-E$4-E$6)*(1-Painel!$E$7)-E$5+E$6)*E$7</f>
        <v>18964059.575893924</v>
      </c>
      <c r="F536" s="35">
        <f>((Produção!F530*PreçoLivre!F532*(1-Painel!$B$8)-F$3-F$4-F$6)*(1-Painel!$E$7)-F$5+F$6)*F$7</f>
        <v>16827026.133375682</v>
      </c>
      <c r="G536" s="35">
        <f>((Produção!G530*PreçoLivre!G532*(1-Painel!$B$8)-G$3-G$4-G$6)*(1-Painel!$E$7)-G$5+G$6)*G$7</f>
        <v>15680184.789242659</v>
      </c>
      <c r="H536" s="35">
        <f>((Produção!H530*PreçoLivre!H532*(1-Painel!$B$8)-H$3-H$4-H$6)*(1-Painel!$E$7)-H$5+H$6)*H$7</f>
        <v>14956808.284514796</v>
      </c>
      <c r="I536" s="35">
        <f>((Produção!I530*PreçoLivre!I532*(1-Painel!$B$8)-I$3-I$4-I$6)*(1-Painel!$E$7)-I$5+I$6)*I$7</f>
        <v>13938828.892711787</v>
      </c>
      <c r="J536" s="35">
        <f>((Produção!J530*PreçoLivre!J532*(1-Painel!$B$8)-J$3-J$4-J$6)*(1-Painel!$E$7)-J$5+J$6)*J$7</f>
        <v>13187371.726231495</v>
      </c>
      <c r="K536" s="35">
        <f>((Produção!K530*PreçoLivre!K532*(1-Painel!$B$8)-K$3-K$4-K$6)*(1-Painel!$E$7)-K$5+K$6)*K$7</f>
        <v>12360338.229893627</v>
      </c>
      <c r="L536" s="35">
        <f>((Produção!L530*PreçoLivre!L532*(1-Painel!$B$8)-L$3-L$4-L$6)*(1-Painel!$E$7)-L$5+L$6)*L$7</f>
        <v>11021834.30693279</v>
      </c>
      <c r="M536" s="35">
        <f>((Produção!M530*PreçoLivre!M532*(1-Painel!$B$8)-M$3-M$4-M$6)*(1-Painel!$E$7)-M$5+M$6)*M$7</f>
        <v>9926056.0262392405</v>
      </c>
      <c r="N536" s="35">
        <f>((Produção!N530*PreçoLivre!N532*(1-Painel!$B$8)-N$3-N$4-N$6)*(1-Painel!$E$7)-N$5+N$6)*N$7</f>
        <v>9339820.6731651146</v>
      </c>
      <c r="O536" s="35">
        <f>((Produção!O530*PreçoLivre!O532*(1-Painel!$B$8)-O$3-O$4-O$6)*(1-Painel!$E$7)-O$5+O$6)*O$7</f>
        <v>8389490.5667712707</v>
      </c>
      <c r="P536" s="35">
        <f>((Produção!P530*PreçoLivre!P532*(1-Painel!$B$8)-P$3-P$4-P$6)*(1-Painel!$E$7)-P$5+P$6)*P$7</f>
        <v>7559871.3410706222</v>
      </c>
      <c r="Q536" s="35">
        <f>((Produção!Q530*PreçoLivre!Q532*(1-Painel!$B$8)-Q$3-Q$4-Q$6)*(1-Painel!$E$7)-Q$5+Q$6)*Q$7</f>
        <v>6794606.2819955694</v>
      </c>
      <c r="R536" s="35">
        <f>((Produção!R530*PreçoLivre!R532*(1-Painel!$B$8)-R$3-R$4-R$6)*(1-Painel!$E$7)-R$5+R$6)*R$7</f>
        <v>6764329.083731615</v>
      </c>
      <c r="S536" s="35">
        <f>((Produção!S530*PreçoLivre!S532*(1-Painel!$B$8)-S$3-S$4-S$6)*(1-Painel!$E$7)-S$5+S$6)*S$7</f>
        <v>6259548.735184066</v>
      </c>
      <c r="T536" s="35">
        <f>((Produção!T530*PreçoLivre!T532*(1-Painel!$B$8)-T$3-T$4-T$6)*(1-Painel!$E$7)-T$5+T$6)*T$7</f>
        <v>6023544.6706391834</v>
      </c>
      <c r="U536" s="35">
        <f>((Produção!U530*PreçoLivre!U532*(1-Painel!$B$8)-U$3-U$4-U$6)*(1-Painel!$E$7)-U$5+U$6)*U$7</f>
        <v>5625868.1139262756</v>
      </c>
      <c r="V536" s="35">
        <f>((Produção!V530*PreçoLivre!V532*(1-Painel!$B$8)-V$3-V$4-V$6)*(1-Painel!$E$7)-V$5+V$6)*V$7</f>
        <v>5264109.282594353</v>
      </c>
    </row>
    <row r="537" spans="1:22" x14ac:dyDescent="0.25">
      <c r="A537" s="36">
        <v>528</v>
      </c>
      <c r="B537" s="35">
        <f t="shared" si="8"/>
        <v>235553561.33711696</v>
      </c>
      <c r="C537" s="35">
        <f>((Produção!C531*PreçoLivre!C533*(1-Painel!$B$8)-C$3-C$4-C$6)*(1-Painel!$E$7)-C$5+C$6)*C$7</f>
        <v>22772762.800895903</v>
      </c>
      <c r="D537" s="35">
        <f>((Produção!D531*PreçoLivre!D533*(1-Painel!$B$8)-D$3-D$4-D$6)*(1-Painel!$E$7)-D$5+D$6)*D$7</f>
        <v>21885725.210727058</v>
      </c>
      <c r="E537" s="35">
        <f>((Produção!E531*PreçoLivre!E533*(1-Painel!$B$8)-E$3-E$4-E$6)*(1-Painel!$E$7)-E$5+E$6)*E$7</f>
        <v>19917188.168224238</v>
      </c>
      <c r="F537" s="35">
        <f>((Produção!F531*PreçoLivre!F533*(1-Painel!$B$8)-F$3-F$4-F$6)*(1-Painel!$E$7)-F$5+F$6)*F$7</f>
        <v>17296309.986484382</v>
      </c>
      <c r="G537" s="35">
        <f>((Produção!G531*PreçoLivre!G533*(1-Painel!$B$8)-G$3-G$4-G$6)*(1-Painel!$E$7)-G$5+G$6)*G$7</f>
        <v>15992552.99386912</v>
      </c>
      <c r="H537" s="35">
        <f>((Produção!H531*PreçoLivre!H533*(1-Painel!$B$8)-H$3-H$4-H$6)*(1-Painel!$E$7)-H$5+H$6)*H$7</f>
        <v>14597202.69421755</v>
      </c>
      <c r="I537" s="35">
        <f>((Produção!I531*PreçoLivre!I533*(1-Painel!$B$8)-I$3-I$4-I$6)*(1-Painel!$E$7)-I$5+I$6)*I$7</f>
        <v>13769514.125204206</v>
      </c>
      <c r="J537" s="35">
        <f>((Produção!J531*PreçoLivre!J533*(1-Painel!$B$8)-J$3-J$4-J$6)*(1-Painel!$E$7)-J$5+J$6)*J$7</f>
        <v>12504031.251733726</v>
      </c>
      <c r="K537" s="35">
        <f>((Produção!K531*PreçoLivre!K533*(1-Painel!$B$8)-K$3-K$4-K$6)*(1-Painel!$E$7)-K$5+K$6)*K$7</f>
        <v>11564093.290449966</v>
      </c>
      <c r="L537" s="35">
        <f>((Produção!L531*PreçoLivre!L533*(1-Painel!$B$8)-L$3-L$4-L$6)*(1-Painel!$E$7)-L$5+L$6)*L$7</f>
        <v>11197417.89463993</v>
      </c>
      <c r="M537" s="35">
        <f>((Produção!M531*PreçoLivre!M533*(1-Painel!$B$8)-M$3-M$4-M$6)*(1-Painel!$E$7)-M$5+M$6)*M$7</f>
        <v>10154816.639244718</v>
      </c>
      <c r="N537" s="35">
        <f>((Produção!N531*PreçoLivre!N533*(1-Painel!$B$8)-N$3-N$4-N$6)*(1-Painel!$E$7)-N$5+N$6)*N$7</f>
        <v>9488705.4260076117</v>
      </c>
      <c r="O537" s="35">
        <f>((Produção!O531*PreçoLivre!O533*(1-Painel!$B$8)-O$3-O$4-O$6)*(1-Painel!$E$7)-O$5+O$6)*O$7</f>
        <v>8663957.0276007019</v>
      </c>
      <c r="P537" s="35">
        <f>((Produção!P531*PreçoLivre!P533*(1-Painel!$B$8)-P$3-P$4-P$6)*(1-Painel!$E$7)-P$5+P$6)*P$7</f>
        <v>8296776.5185984196</v>
      </c>
      <c r="Q537" s="35">
        <f>((Produção!Q531*PreçoLivre!Q533*(1-Painel!$B$8)-Q$3-Q$4-Q$6)*(1-Painel!$E$7)-Q$5+Q$6)*Q$7</f>
        <v>7580829.2063125679</v>
      </c>
      <c r="R537" s="35">
        <f>((Produção!R531*PreçoLivre!R533*(1-Painel!$B$8)-R$3-R$4-R$6)*(1-Painel!$E$7)-R$5+R$6)*R$7</f>
        <v>7211294.6961254692</v>
      </c>
      <c r="S537" s="35">
        <f>((Produção!S531*PreçoLivre!S533*(1-Painel!$B$8)-S$3-S$4-S$6)*(1-Painel!$E$7)-S$5+S$6)*S$7</f>
        <v>6260186.2471248945</v>
      </c>
      <c r="T537" s="35">
        <f>((Produção!T531*PreçoLivre!T533*(1-Painel!$B$8)-T$3-T$4-T$6)*(1-Painel!$E$7)-T$5+T$6)*T$7</f>
        <v>5822749.6407593768</v>
      </c>
      <c r="U537" s="35">
        <f>((Produção!U531*PreçoLivre!U533*(1-Painel!$B$8)-U$3-U$4-U$6)*(1-Painel!$E$7)-U$5+U$6)*U$7</f>
        <v>5441305.0362605155</v>
      </c>
      <c r="V537" s="35">
        <f>((Produção!V531*PreçoLivre!V533*(1-Painel!$B$8)-V$3-V$4-V$6)*(1-Painel!$E$7)-V$5+V$6)*V$7</f>
        <v>5136142.4826365905</v>
      </c>
    </row>
    <row r="538" spans="1:22" x14ac:dyDescent="0.25">
      <c r="A538" s="36">
        <v>529</v>
      </c>
      <c r="B538" s="35">
        <f t="shared" si="8"/>
        <v>214438011.97342154</v>
      </c>
      <c r="C538" s="35">
        <f>((Produção!C532*PreçoLivre!C534*(1-Painel!$B$8)-C$3-C$4-C$6)*(1-Painel!$E$7)-C$5+C$6)*C$7</f>
        <v>22396948.184845347</v>
      </c>
      <c r="D538" s="35">
        <f>((Produção!D532*PreçoLivre!D534*(1-Painel!$B$8)-D$3-D$4-D$6)*(1-Painel!$E$7)-D$5+D$6)*D$7</f>
        <v>21545224.242211394</v>
      </c>
      <c r="E538" s="35">
        <f>((Produção!E532*PreçoLivre!E534*(1-Painel!$B$8)-E$3-E$4-E$6)*(1-Painel!$E$7)-E$5+E$6)*E$7</f>
        <v>20370943.924567379</v>
      </c>
      <c r="F538" s="35">
        <f>((Produção!F532*PreçoLivre!F534*(1-Painel!$B$8)-F$3-F$4-F$6)*(1-Painel!$E$7)-F$5+F$6)*F$7</f>
        <v>18051334.000424031</v>
      </c>
      <c r="G538" s="35">
        <f>((Produção!G532*PreçoLivre!G534*(1-Painel!$B$8)-G$3-G$4-G$6)*(1-Painel!$E$7)-G$5+G$6)*G$7</f>
        <v>15731951.777518334</v>
      </c>
      <c r="H538" s="35">
        <f>((Produção!H532*PreçoLivre!H534*(1-Painel!$B$8)-H$3-H$4-H$6)*(1-Painel!$E$7)-H$5+H$6)*H$7</f>
        <v>14044478.504169155</v>
      </c>
      <c r="I538" s="35">
        <f>((Produção!I532*PreçoLivre!I534*(1-Painel!$B$8)-I$3-I$4-I$6)*(1-Painel!$E$7)-I$5+I$6)*I$7</f>
        <v>12529404.481290363</v>
      </c>
      <c r="J538" s="35">
        <f>((Produção!J532*PreçoLivre!J534*(1-Painel!$B$8)-J$3-J$4-J$6)*(1-Painel!$E$7)-J$5+J$6)*J$7</f>
        <v>11253447.951211879</v>
      </c>
      <c r="K538" s="35">
        <f>((Produção!K532*PreçoLivre!K534*(1-Painel!$B$8)-K$3-K$4-K$6)*(1-Painel!$E$7)-K$5+K$6)*K$7</f>
        <v>10437136.281357247</v>
      </c>
      <c r="L538" s="35">
        <f>((Produção!L532*PreçoLivre!L534*(1-Painel!$B$8)-L$3-L$4-L$6)*(1-Painel!$E$7)-L$5+L$6)*L$7</f>
        <v>9676755.0358485654</v>
      </c>
      <c r="M538" s="35">
        <f>((Produção!M532*PreçoLivre!M534*(1-Painel!$B$8)-M$3-M$4-M$6)*(1-Painel!$E$7)-M$5+M$6)*M$7</f>
        <v>8085827.4956407538</v>
      </c>
      <c r="N538" s="35">
        <f>((Produção!N532*PreçoLivre!N534*(1-Painel!$B$8)-N$3-N$4-N$6)*(1-Painel!$E$7)-N$5+N$6)*N$7</f>
        <v>7655679.2680404112</v>
      </c>
      <c r="O538" s="35">
        <f>((Produção!O532*PreçoLivre!O534*(1-Painel!$B$8)-O$3-O$4-O$6)*(1-Painel!$E$7)-O$5+O$6)*O$7</f>
        <v>7217585.9850542573</v>
      </c>
      <c r="P538" s="35">
        <f>((Produção!P532*PreçoLivre!P534*(1-Painel!$B$8)-P$3-P$4-P$6)*(1-Painel!$E$7)-P$5+P$6)*P$7</f>
        <v>6614609.1778279142</v>
      </c>
      <c r="Q538" s="35">
        <f>((Produção!Q532*PreçoLivre!Q534*(1-Painel!$B$8)-Q$3-Q$4-Q$6)*(1-Painel!$E$7)-Q$5+Q$6)*Q$7</f>
        <v>6153379.4636385469</v>
      </c>
      <c r="R538" s="35">
        <f>((Produção!R532*PreçoLivre!R534*(1-Painel!$B$8)-R$3-R$4-R$6)*(1-Painel!$E$7)-R$5+R$6)*R$7</f>
        <v>5539355.5741581284</v>
      </c>
      <c r="S538" s="35">
        <f>((Produção!S532*PreçoLivre!S534*(1-Painel!$B$8)-S$3-S$4-S$6)*(1-Painel!$E$7)-S$5+S$6)*S$7</f>
        <v>4970115.2311585313</v>
      </c>
      <c r="T538" s="35">
        <f>((Produção!T532*PreçoLivre!T534*(1-Painel!$B$8)-T$3-T$4-T$6)*(1-Painel!$E$7)-T$5+T$6)*T$7</f>
        <v>4417745.553934752</v>
      </c>
      <c r="U538" s="35">
        <f>((Produção!U532*PreçoLivre!U534*(1-Painel!$B$8)-U$3-U$4-U$6)*(1-Painel!$E$7)-U$5+U$6)*U$7</f>
        <v>4085388.6410292503</v>
      </c>
      <c r="V538" s="35">
        <f>((Produção!V532*PreçoLivre!V534*(1-Painel!$B$8)-V$3-V$4-V$6)*(1-Painel!$E$7)-V$5+V$6)*V$7</f>
        <v>3660701.199495316</v>
      </c>
    </row>
    <row r="539" spans="1:22" x14ac:dyDescent="0.25">
      <c r="A539" s="36">
        <v>530</v>
      </c>
      <c r="B539" s="35">
        <f t="shared" si="8"/>
        <v>194291142.46816766</v>
      </c>
      <c r="C539" s="35">
        <f>((Produção!C533*PreçoLivre!C535*(1-Painel!$B$8)-C$3-C$4-C$6)*(1-Painel!$E$7)-C$5+C$6)*C$7</f>
        <v>22925955.969083153</v>
      </c>
      <c r="D539" s="35">
        <f>((Produção!D533*PreçoLivre!D535*(1-Painel!$B$8)-D$3-D$4-D$6)*(1-Painel!$E$7)-D$5+D$6)*D$7</f>
        <v>20260637.47794272</v>
      </c>
      <c r="E539" s="35">
        <f>((Produção!E533*PreçoLivre!E535*(1-Painel!$B$8)-E$3-E$4-E$6)*(1-Painel!$E$7)-E$5+E$6)*E$7</f>
        <v>17899236.743872903</v>
      </c>
      <c r="F539" s="35">
        <f>((Produção!F533*PreçoLivre!F535*(1-Painel!$B$8)-F$3-F$4-F$6)*(1-Painel!$E$7)-F$5+F$6)*F$7</f>
        <v>15215555.176716466</v>
      </c>
      <c r="G539" s="35">
        <f>((Produção!G533*PreçoLivre!G535*(1-Painel!$B$8)-G$3-G$4-G$6)*(1-Painel!$E$7)-G$5+G$6)*G$7</f>
        <v>13374266.673795084</v>
      </c>
      <c r="H539" s="35">
        <f>((Produção!H533*PreçoLivre!H535*(1-Painel!$B$8)-H$3-H$4-H$6)*(1-Painel!$E$7)-H$5+H$6)*H$7</f>
        <v>12045709.686336659</v>
      </c>
      <c r="I539" s="35">
        <f>((Produção!I533*PreçoLivre!I535*(1-Painel!$B$8)-I$3-I$4-I$6)*(1-Painel!$E$7)-I$5+I$6)*I$7</f>
        <v>10788927.247494657</v>
      </c>
      <c r="J539" s="35">
        <f>((Produção!J533*PreçoLivre!J535*(1-Painel!$B$8)-J$3-J$4-J$6)*(1-Painel!$E$7)-J$5+J$6)*J$7</f>
        <v>10513043.31291897</v>
      </c>
      <c r="K539" s="35">
        <f>((Produção!K533*PreçoLivre!K535*(1-Painel!$B$8)-K$3-K$4-K$6)*(1-Painel!$E$7)-K$5+K$6)*K$7</f>
        <v>9593784.4264963418</v>
      </c>
      <c r="L539" s="35">
        <f>((Produção!L533*PreçoLivre!L535*(1-Painel!$B$8)-L$3-L$4-L$6)*(1-Painel!$E$7)-L$5+L$6)*L$7</f>
        <v>8477333.1819218341</v>
      </c>
      <c r="M539" s="35">
        <f>((Produção!M533*PreçoLivre!M535*(1-Painel!$B$8)-M$3-M$4-M$6)*(1-Painel!$E$7)-M$5+M$6)*M$7</f>
        <v>7631728.0188242225</v>
      </c>
      <c r="N539" s="35">
        <f>((Produção!N533*PreçoLivre!N535*(1-Painel!$B$8)-N$3-N$4-N$6)*(1-Painel!$E$7)-N$5+N$6)*N$7</f>
        <v>7183967.457442617</v>
      </c>
      <c r="O539" s="35">
        <f>((Produção!O533*PreçoLivre!O535*(1-Painel!$B$8)-O$3-O$4-O$6)*(1-Painel!$E$7)-O$5+O$6)*O$7</f>
        <v>6502895.2937520007</v>
      </c>
      <c r="P539" s="35">
        <f>((Produção!P533*PreçoLivre!P535*(1-Painel!$B$8)-P$3-P$4-P$6)*(1-Painel!$E$7)-P$5+P$6)*P$7</f>
        <v>6059537.8652166715</v>
      </c>
      <c r="Q539" s="35">
        <f>((Produção!Q533*PreçoLivre!Q535*(1-Painel!$B$8)-Q$3-Q$4-Q$6)*(1-Painel!$E$7)-Q$5+Q$6)*Q$7</f>
        <v>5556721.0783744249</v>
      </c>
      <c r="R539" s="35">
        <f>((Produção!R533*PreçoLivre!R535*(1-Painel!$B$8)-R$3-R$4-R$6)*(1-Painel!$E$7)-R$5+R$6)*R$7</f>
        <v>4920540.6898012124</v>
      </c>
      <c r="S539" s="35">
        <f>((Produção!S533*PreçoLivre!S535*(1-Painel!$B$8)-S$3-S$4-S$6)*(1-Painel!$E$7)-S$5+S$6)*S$7</f>
        <v>4570920.9209613539</v>
      </c>
      <c r="T539" s="35">
        <f>((Produção!T533*PreçoLivre!T535*(1-Painel!$B$8)-T$3-T$4-T$6)*(1-Painel!$E$7)-T$5+T$6)*T$7</f>
        <v>3996851.9779307311</v>
      </c>
      <c r="U539" s="35">
        <f>((Produção!U533*PreçoLivre!U535*(1-Painel!$B$8)-U$3-U$4-U$6)*(1-Painel!$E$7)-U$5+U$6)*U$7</f>
        <v>3492429.7960449751</v>
      </c>
      <c r="V539" s="35">
        <f>((Produção!V533*PreçoLivre!V535*(1-Painel!$B$8)-V$3-V$4-V$6)*(1-Painel!$E$7)-V$5+V$6)*V$7</f>
        <v>3281099.4732406843</v>
      </c>
    </row>
    <row r="540" spans="1:22" x14ac:dyDescent="0.25">
      <c r="A540" s="36">
        <v>531</v>
      </c>
      <c r="B540" s="35">
        <f t="shared" si="8"/>
        <v>243465744.15253904</v>
      </c>
      <c r="C540" s="35">
        <f>((Produção!C534*PreçoLivre!C536*(1-Painel!$B$8)-C$3-C$4-C$6)*(1-Painel!$E$7)-C$5+C$6)*C$7</f>
        <v>22251932.546444882</v>
      </c>
      <c r="D540" s="35">
        <f>((Produção!D534*PreçoLivre!D536*(1-Painel!$B$8)-D$3-D$4-D$6)*(1-Painel!$E$7)-D$5+D$6)*D$7</f>
        <v>22207572.857024696</v>
      </c>
      <c r="E540" s="35">
        <f>((Produção!E534*PreçoLivre!E536*(1-Painel!$B$8)-E$3-E$4-E$6)*(1-Painel!$E$7)-E$5+E$6)*E$7</f>
        <v>21061707.797444429</v>
      </c>
      <c r="F540" s="35">
        <f>((Produção!F534*PreçoLivre!F536*(1-Painel!$B$8)-F$3-F$4-F$6)*(1-Painel!$E$7)-F$5+F$6)*F$7</f>
        <v>18802338.726662032</v>
      </c>
      <c r="G540" s="35">
        <f>((Produção!G534*PreçoLivre!G536*(1-Painel!$B$8)-G$3-G$4-G$6)*(1-Painel!$E$7)-G$5+G$6)*G$7</f>
        <v>17287345.089705832</v>
      </c>
      <c r="H540" s="35">
        <f>((Produção!H534*PreçoLivre!H536*(1-Painel!$B$8)-H$3-H$4-H$6)*(1-Painel!$E$7)-H$5+H$6)*H$7</f>
        <v>15872056.019497909</v>
      </c>
      <c r="I540" s="35">
        <f>((Produção!I534*PreçoLivre!I536*(1-Painel!$B$8)-I$3-I$4-I$6)*(1-Painel!$E$7)-I$5+I$6)*I$7</f>
        <v>15050833.411119126</v>
      </c>
      <c r="J540" s="35">
        <f>((Produção!J534*PreçoLivre!J536*(1-Painel!$B$8)-J$3-J$4-J$6)*(1-Painel!$E$7)-J$5+J$6)*J$7</f>
        <v>14319314.490052234</v>
      </c>
      <c r="K540" s="35">
        <f>((Produção!K534*PreçoLivre!K536*(1-Painel!$B$8)-K$3-K$4-K$6)*(1-Painel!$E$7)-K$5+K$6)*K$7</f>
        <v>13490931.562265374</v>
      </c>
      <c r="L540" s="35">
        <f>((Produção!L534*PreçoLivre!L536*(1-Painel!$B$8)-L$3-L$4-L$6)*(1-Painel!$E$7)-L$5+L$6)*L$7</f>
        <v>11419216.027199196</v>
      </c>
      <c r="M540" s="35">
        <f>((Produção!M534*PreçoLivre!M536*(1-Painel!$B$8)-M$3-M$4-M$6)*(1-Painel!$E$7)-M$5+M$6)*M$7</f>
        <v>10691281.035545172</v>
      </c>
      <c r="N540" s="35">
        <f>((Produção!N534*PreçoLivre!N536*(1-Painel!$B$8)-N$3-N$4-N$6)*(1-Painel!$E$7)-N$5+N$6)*N$7</f>
        <v>9772766.8111682814</v>
      </c>
      <c r="O540" s="35">
        <f>((Produção!O534*PreçoLivre!O536*(1-Painel!$B$8)-O$3-O$4-O$6)*(1-Painel!$E$7)-O$5+O$6)*O$7</f>
        <v>8907032.6270188726</v>
      </c>
      <c r="P540" s="35">
        <f>((Produção!P534*PreçoLivre!P536*(1-Painel!$B$8)-P$3-P$4-P$6)*(1-Painel!$E$7)-P$5+P$6)*P$7</f>
        <v>8102731.5224337205</v>
      </c>
      <c r="Q540" s="35">
        <f>((Produção!Q534*PreçoLivre!Q536*(1-Painel!$B$8)-Q$3-Q$4-Q$6)*(1-Painel!$E$7)-Q$5+Q$6)*Q$7</f>
        <v>7312829.6561724581</v>
      </c>
      <c r="R540" s="35">
        <f>((Produção!R534*PreçoLivre!R536*(1-Painel!$B$8)-R$3-R$4-R$6)*(1-Painel!$E$7)-R$5+R$6)*R$7</f>
        <v>6159305.3794666696</v>
      </c>
      <c r="S540" s="35">
        <f>((Produção!S534*PreçoLivre!S536*(1-Painel!$B$8)-S$3-S$4-S$6)*(1-Painel!$E$7)-S$5+S$6)*S$7</f>
        <v>5485754.0605017459</v>
      </c>
      <c r="T540" s="35">
        <f>((Produção!T534*PreçoLivre!T536*(1-Painel!$B$8)-T$3-T$4-T$6)*(1-Painel!$E$7)-T$5+T$6)*T$7</f>
        <v>5219444.6856686529</v>
      </c>
      <c r="U540" s="35">
        <f>((Produção!U534*PreçoLivre!U536*(1-Painel!$B$8)-U$3-U$4-U$6)*(1-Painel!$E$7)-U$5+U$6)*U$7</f>
        <v>5157197.7692155009</v>
      </c>
      <c r="V540" s="35">
        <f>((Produção!V534*PreçoLivre!V536*(1-Painel!$B$8)-V$3-V$4-V$6)*(1-Painel!$E$7)-V$5+V$6)*V$7</f>
        <v>4894152.0779322544</v>
      </c>
    </row>
    <row r="541" spans="1:22" x14ac:dyDescent="0.25">
      <c r="A541" s="36">
        <v>532</v>
      </c>
      <c r="B541" s="35">
        <f t="shared" si="8"/>
        <v>242677343.64936304</v>
      </c>
      <c r="C541" s="35">
        <f>((Produção!C535*PreçoLivre!C537*(1-Painel!$B$8)-C$3-C$4-C$6)*(1-Painel!$E$7)-C$5+C$6)*C$7</f>
        <v>22862887.548231211</v>
      </c>
      <c r="D541" s="35">
        <f>((Produção!D535*PreçoLivre!D537*(1-Painel!$B$8)-D$3-D$4-D$6)*(1-Painel!$E$7)-D$5+D$6)*D$7</f>
        <v>21255346.062510565</v>
      </c>
      <c r="E541" s="35">
        <f>((Produção!E535*PreçoLivre!E537*(1-Painel!$B$8)-E$3-E$4-E$6)*(1-Painel!$E$7)-E$5+E$6)*E$7</f>
        <v>19575833.128852073</v>
      </c>
      <c r="F541" s="35">
        <f>((Produção!F535*PreçoLivre!F537*(1-Painel!$B$8)-F$3-F$4-F$6)*(1-Painel!$E$7)-F$5+F$6)*F$7</f>
        <v>18248608.685644958</v>
      </c>
      <c r="G541" s="35">
        <f>((Produção!G535*PreçoLivre!G537*(1-Painel!$B$8)-G$3-G$4-G$6)*(1-Painel!$E$7)-G$5+G$6)*G$7</f>
        <v>17376588.917597096</v>
      </c>
      <c r="H541" s="35">
        <f>((Produção!H535*PreçoLivre!H537*(1-Painel!$B$8)-H$3-H$4-H$6)*(1-Painel!$E$7)-H$5+H$6)*H$7</f>
        <v>16407696.150123902</v>
      </c>
      <c r="I541" s="35">
        <f>((Produção!I535*PreçoLivre!I537*(1-Painel!$B$8)-I$3-I$4-I$6)*(1-Painel!$E$7)-I$5+I$6)*I$7</f>
        <v>14553365.071179468</v>
      </c>
      <c r="J541" s="35">
        <f>((Produção!J535*PreçoLivre!J537*(1-Painel!$B$8)-J$3-J$4-J$6)*(1-Painel!$E$7)-J$5+J$6)*J$7</f>
        <v>13096891.757385507</v>
      </c>
      <c r="K541" s="35">
        <f>((Produção!K535*PreçoLivre!K537*(1-Painel!$B$8)-K$3-K$4-K$6)*(1-Painel!$E$7)-K$5+K$6)*K$7</f>
        <v>12367508.07565188</v>
      </c>
      <c r="L541" s="35">
        <f>((Produção!L535*PreçoLivre!L537*(1-Painel!$B$8)-L$3-L$4-L$6)*(1-Painel!$E$7)-L$5+L$6)*L$7</f>
        <v>11218798.835149253</v>
      </c>
      <c r="M541" s="35">
        <f>((Produção!M535*PreçoLivre!M537*(1-Painel!$B$8)-M$3-M$4-M$6)*(1-Painel!$E$7)-M$5+M$6)*M$7</f>
        <v>9937857.9474339504</v>
      </c>
      <c r="N541" s="35">
        <f>((Produção!N535*PreçoLivre!N537*(1-Painel!$B$8)-N$3-N$4-N$6)*(1-Painel!$E$7)-N$5+N$6)*N$7</f>
        <v>9216984.2467490453</v>
      </c>
      <c r="O541" s="35">
        <f>((Produção!O535*PreçoLivre!O537*(1-Painel!$B$8)-O$3-O$4-O$6)*(1-Painel!$E$7)-O$5+O$6)*O$7</f>
        <v>8766715.2265702188</v>
      </c>
      <c r="P541" s="35">
        <f>((Produção!P535*PreçoLivre!P537*(1-Painel!$B$8)-P$3-P$4-P$6)*(1-Painel!$E$7)-P$5+P$6)*P$7</f>
        <v>8288955.5067755878</v>
      </c>
      <c r="Q541" s="35">
        <f>((Produção!Q535*PreçoLivre!Q537*(1-Painel!$B$8)-Q$3-Q$4-Q$6)*(1-Painel!$E$7)-Q$5+Q$6)*Q$7</f>
        <v>7785250.1009370685</v>
      </c>
      <c r="R541" s="35">
        <f>((Produção!R535*PreçoLivre!R537*(1-Painel!$B$8)-R$3-R$4-R$6)*(1-Painel!$E$7)-R$5+R$6)*R$7</f>
        <v>7570971.2067154944</v>
      </c>
      <c r="S541" s="35">
        <f>((Produção!S535*PreçoLivre!S537*(1-Painel!$B$8)-S$3-S$4-S$6)*(1-Painel!$E$7)-S$5+S$6)*S$7</f>
        <v>6815632.4336744938</v>
      </c>
      <c r="T541" s="35">
        <f>((Produção!T535*PreçoLivre!T537*(1-Painel!$B$8)-T$3-T$4-T$6)*(1-Painel!$E$7)-T$5+T$6)*T$7</f>
        <v>6352825.2404073216</v>
      </c>
      <c r="U541" s="35">
        <f>((Produção!U535*PreçoLivre!U537*(1-Painel!$B$8)-U$3-U$4-U$6)*(1-Painel!$E$7)-U$5+U$6)*U$7</f>
        <v>5783805.1003941093</v>
      </c>
      <c r="V541" s="35">
        <f>((Produção!V535*PreçoLivre!V537*(1-Painel!$B$8)-V$3-V$4-V$6)*(1-Painel!$E$7)-V$5+V$6)*V$7</f>
        <v>5194822.4073798573</v>
      </c>
    </row>
    <row r="542" spans="1:22" x14ac:dyDescent="0.25">
      <c r="A542" s="36">
        <v>533</v>
      </c>
      <c r="B542" s="35">
        <f t="shared" si="8"/>
        <v>226518374.49591571</v>
      </c>
      <c r="C542" s="35">
        <f>((Produção!C536*PreçoLivre!C538*(1-Painel!$B$8)-C$3-C$4-C$6)*(1-Painel!$E$7)-C$5+C$6)*C$7</f>
        <v>22146056.484077308</v>
      </c>
      <c r="D542" s="35">
        <f>((Produção!D536*PreçoLivre!D538*(1-Painel!$B$8)-D$3-D$4-D$6)*(1-Painel!$E$7)-D$5+D$6)*D$7</f>
        <v>20682010.99606739</v>
      </c>
      <c r="E542" s="35">
        <f>((Produção!E536*PreçoLivre!E538*(1-Painel!$B$8)-E$3-E$4-E$6)*(1-Painel!$E$7)-E$5+E$6)*E$7</f>
        <v>18691354.092752762</v>
      </c>
      <c r="F542" s="35">
        <f>((Produção!F536*PreçoLivre!F538*(1-Painel!$B$8)-F$3-F$4-F$6)*(1-Painel!$E$7)-F$5+F$6)*F$7</f>
        <v>15992019.316970846</v>
      </c>
      <c r="G542" s="35">
        <f>((Produção!G536*PreçoLivre!G538*(1-Painel!$B$8)-G$3-G$4-G$6)*(1-Painel!$E$7)-G$5+G$6)*G$7</f>
        <v>14413312.300453587</v>
      </c>
      <c r="H542" s="35">
        <f>((Produção!H536*PreçoLivre!H538*(1-Painel!$B$8)-H$3-H$4-H$6)*(1-Painel!$E$7)-H$5+H$6)*H$7</f>
        <v>14075331.041574609</v>
      </c>
      <c r="I542" s="35">
        <f>((Produção!I536*PreçoLivre!I538*(1-Painel!$B$8)-I$3-I$4-I$6)*(1-Painel!$E$7)-I$5+I$6)*I$7</f>
        <v>13500884.745275719</v>
      </c>
      <c r="J542" s="35">
        <f>((Produção!J536*PreçoLivre!J538*(1-Painel!$B$8)-J$3-J$4-J$6)*(1-Painel!$E$7)-J$5+J$6)*J$7</f>
        <v>12156960.12451938</v>
      </c>
      <c r="K542" s="35">
        <f>((Produção!K536*PreçoLivre!K538*(1-Painel!$B$8)-K$3-K$4-K$6)*(1-Painel!$E$7)-K$5+K$6)*K$7</f>
        <v>11376842.648414282</v>
      </c>
      <c r="L542" s="35">
        <f>((Produção!L536*PreçoLivre!L538*(1-Painel!$B$8)-L$3-L$4-L$6)*(1-Painel!$E$7)-L$5+L$6)*L$7</f>
        <v>10084268.672226245</v>
      </c>
      <c r="M542" s="35">
        <f>((Produção!M536*PreçoLivre!M538*(1-Painel!$B$8)-M$3-M$4-M$6)*(1-Painel!$E$7)-M$5+M$6)*M$7</f>
        <v>9837194.1877091341</v>
      </c>
      <c r="N542" s="35">
        <f>((Produção!N536*PreçoLivre!N538*(1-Painel!$B$8)-N$3-N$4-N$6)*(1-Painel!$E$7)-N$5+N$6)*N$7</f>
        <v>9258215.4890596606</v>
      </c>
      <c r="O542" s="35">
        <f>((Produção!O536*PreçoLivre!O538*(1-Painel!$B$8)-O$3-O$4-O$6)*(1-Painel!$E$7)-O$5+O$6)*O$7</f>
        <v>9053916.3935225271</v>
      </c>
      <c r="P542" s="35">
        <f>((Produção!P536*PreçoLivre!P538*(1-Painel!$B$8)-P$3-P$4-P$6)*(1-Painel!$E$7)-P$5+P$6)*P$7</f>
        <v>8426398.8990347814</v>
      </c>
      <c r="Q542" s="35">
        <f>((Produção!Q536*PreçoLivre!Q538*(1-Painel!$B$8)-Q$3-Q$4-Q$6)*(1-Painel!$E$7)-Q$5+Q$6)*Q$7</f>
        <v>7500410.1997470902</v>
      </c>
      <c r="R542" s="35">
        <f>((Produção!R536*PreçoLivre!R538*(1-Painel!$B$8)-R$3-R$4-R$6)*(1-Painel!$E$7)-R$5+R$6)*R$7</f>
        <v>6829292.167541923</v>
      </c>
      <c r="S542" s="35">
        <f>((Produção!S536*PreçoLivre!S538*(1-Painel!$B$8)-S$3-S$4-S$6)*(1-Painel!$E$7)-S$5+S$6)*S$7</f>
        <v>6174388.5795845725</v>
      </c>
      <c r="T542" s="35">
        <f>((Produção!T536*PreçoLivre!T538*(1-Painel!$B$8)-T$3-T$4-T$6)*(1-Painel!$E$7)-T$5+T$6)*T$7</f>
        <v>5896562.2766899886</v>
      </c>
      <c r="U542" s="35">
        <f>((Produção!U536*PreçoLivre!U538*(1-Painel!$B$8)-U$3-U$4-U$6)*(1-Painel!$E$7)-U$5+U$6)*U$7</f>
        <v>5549510.2666829918</v>
      </c>
      <c r="V542" s="35">
        <f>((Produção!V536*PreçoLivre!V538*(1-Painel!$B$8)-V$3-V$4-V$6)*(1-Painel!$E$7)-V$5+V$6)*V$7</f>
        <v>4873445.6140109468</v>
      </c>
    </row>
    <row r="543" spans="1:22" x14ac:dyDescent="0.25">
      <c r="A543" s="36">
        <v>534</v>
      </c>
      <c r="B543" s="35">
        <f t="shared" si="8"/>
        <v>237922088.83767259</v>
      </c>
      <c r="C543" s="35">
        <f>((Produção!C537*PreçoLivre!C539*(1-Painel!$B$8)-C$3-C$4-C$6)*(1-Painel!$E$7)-C$5+C$6)*C$7</f>
        <v>22446903.92810319</v>
      </c>
      <c r="D543" s="35">
        <f>((Produção!D537*PreçoLivre!D539*(1-Painel!$B$8)-D$3-D$4-D$6)*(1-Painel!$E$7)-D$5+D$6)*D$7</f>
        <v>21050601.126346834</v>
      </c>
      <c r="E543" s="35">
        <f>((Produção!E537*PreçoLivre!E539*(1-Painel!$B$8)-E$3-E$4-E$6)*(1-Painel!$E$7)-E$5+E$6)*E$7</f>
        <v>18775225.138604965</v>
      </c>
      <c r="F543" s="35">
        <f>((Produção!F537*PreçoLivre!F539*(1-Painel!$B$8)-F$3-F$4-F$6)*(1-Painel!$E$7)-F$5+F$6)*F$7</f>
        <v>17990557.440459408</v>
      </c>
      <c r="G543" s="35">
        <f>((Produção!G537*PreçoLivre!G539*(1-Painel!$B$8)-G$3-G$4-G$6)*(1-Painel!$E$7)-G$5+G$6)*G$7</f>
        <v>16034878.871065252</v>
      </c>
      <c r="H543" s="35">
        <f>((Produção!H537*PreçoLivre!H539*(1-Painel!$B$8)-H$3-H$4-H$6)*(1-Painel!$E$7)-H$5+H$6)*H$7</f>
        <v>14947633.986781156</v>
      </c>
      <c r="I543" s="35">
        <f>((Produção!I537*PreçoLivre!I539*(1-Painel!$B$8)-I$3-I$4-I$6)*(1-Painel!$E$7)-I$5+I$6)*I$7</f>
        <v>14242781.461033024</v>
      </c>
      <c r="J543" s="35">
        <f>((Produção!J537*PreçoLivre!J539*(1-Painel!$B$8)-J$3-J$4-J$6)*(1-Painel!$E$7)-J$5+J$6)*J$7</f>
        <v>12898587.593985094</v>
      </c>
      <c r="K543" s="35">
        <f>((Produção!K537*PreçoLivre!K539*(1-Painel!$B$8)-K$3-K$4-K$6)*(1-Painel!$E$7)-K$5+K$6)*K$7</f>
        <v>12197947.106589308</v>
      </c>
      <c r="L543" s="35">
        <f>((Produção!L537*PreçoLivre!L539*(1-Painel!$B$8)-L$3-L$4-L$6)*(1-Painel!$E$7)-L$5+L$6)*L$7</f>
        <v>11435745.923191477</v>
      </c>
      <c r="M543" s="35">
        <f>((Produção!M537*PreçoLivre!M539*(1-Painel!$B$8)-M$3-M$4-M$6)*(1-Painel!$E$7)-M$5+M$6)*M$7</f>
        <v>10272449.187547831</v>
      </c>
      <c r="N543" s="35">
        <f>((Produção!N537*PreçoLivre!N539*(1-Painel!$B$8)-N$3-N$4-N$6)*(1-Painel!$E$7)-N$5+N$6)*N$7</f>
        <v>9278907.7473821174</v>
      </c>
      <c r="O543" s="35">
        <f>((Produção!O537*PreçoLivre!O539*(1-Painel!$B$8)-O$3-O$4-O$6)*(1-Painel!$E$7)-O$5+O$6)*O$7</f>
        <v>8913801.9253827371</v>
      </c>
      <c r="P543" s="35">
        <f>((Produção!P537*PreçoLivre!P539*(1-Painel!$B$8)-P$3-P$4-P$6)*(1-Painel!$E$7)-P$5+P$6)*P$7</f>
        <v>8324545.9903570618</v>
      </c>
      <c r="Q543" s="35">
        <f>((Produção!Q537*PreçoLivre!Q539*(1-Painel!$B$8)-Q$3-Q$4-Q$6)*(1-Painel!$E$7)-Q$5+Q$6)*Q$7</f>
        <v>7830021.1832599249</v>
      </c>
      <c r="R543" s="35">
        <f>((Produção!R537*PreçoLivre!R539*(1-Painel!$B$8)-R$3-R$4-R$6)*(1-Painel!$E$7)-R$5+R$6)*R$7</f>
        <v>7246980.3352243528</v>
      </c>
      <c r="S543" s="35">
        <f>((Produção!S537*PreçoLivre!S539*(1-Painel!$B$8)-S$3-S$4-S$6)*(1-Painel!$E$7)-S$5+S$6)*S$7</f>
        <v>6637639.3777857749</v>
      </c>
      <c r="T543" s="35">
        <f>((Produção!T537*PreçoLivre!T539*(1-Painel!$B$8)-T$3-T$4-T$6)*(1-Painel!$E$7)-T$5+T$6)*T$7</f>
        <v>5920508.505061185</v>
      </c>
      <c r="U543" s="35">
        <f>((Produção!U537*PreçoLivre!U539*(1-Painel!$B$8)-U$3-U$4-U$6)*(1-Painel!$E$7)-U$5+U$6)*U$7</f>
        <v>5915797.7211227976</v>
      </c>
      <c r="V543" s="35">
        <f>((Produção!V537*PreçoLivre!V539*(1-Painel!$B$8)-V$3-V$4-V$6)*(1-Painel!$E$7)-V$5+V$6)*V$7</f>
        <v>5560574.2883890951</v>
      </c>
    </row>
    <row r="544" spans="1:22" x14ac:dyDescent="0.25">
      <c r="A544" s="36">
        <v>535</v>
      </c>
      <c r="B544" s="35">
        <f t="shared" si="8"/>
        <v>223123342.35921964</v>
      </c>
      <c r="C544" s="35">
        <f>((Produção!C538*PreçoLivre!C540*(1-Painel!$B$8)-C$3-C$4-C$6)*(1-Painel!$E$7)-C$5+C$6)*C$7</f>
        <v>22359339.99082163</v>
      </c>
      <c r="D544" s="35">
        <f>((Produção!D538*PreçoLivre!D540*(1-Painel!$B$8)-D$3-D$4-D$6)*(1-Painel!$E$7)-D$5+D$6)*D$7</f>
        <v>20330898.674003229</v>
      </c>
      <c r="E544" s="35">
        <f>((Produção!E538*PreçoLivre!E540*(1-Painel!$B$8)-E$3-E$4-E$6)*(1-Painel!$E$7)-E$5+E$6)*E$7</f>
        <v>18013109.067054573</v>
      </c>
      <c r="F544" s="35">
        <f>((Produção!F538*PreçoLivre!F540*(1-Painel!$B$8)-F$3-F$4-F$6)*(1-Painel!$E$7)-F$5+F$6)*F$7</f>
        <v>17049159.394950062</v>
      </c>
      <c r="G544" s="35">
        <f>((Produção!G538*PreçoLivre!G540*(1-Painel!$B$8)-G$3-G$4-G$6)*(1-Painel!$E$7)-G$5+G$6)*G$7</f>
        <v>15836678.953178748</v>
      </c>
      <c r="H544" s="35">
        <f>((Produção!H538*PreçoLivre!H540*(1-Painel!$B$8)-H$3-H$4-H$6)*(1-Painel!$E$7)-H$5+H$6)*H$7</f>
        <v>14688678.843609318</v>
      </c>
      <c r="I544" s="35">
        <f>((Produção!I538*PreçoLivre!I540*(1-Painel!$B$8)-I$3-I$4-I$6)*(1-Painel!$E$7)-I$5+I$6)*I$7</f>
        <v>13702786.869978731</v>
      </c>
      <c r="J544" s="35">
        <f>((Produção!J538*PreçoLivre!J540*(1-Painel!$B$8)-J$3-J$4-J$6)*(1-Painel!$E$7)-J$5+J$6)*J$7</f>
        <v>12540028.54206717</v>
      </c>
      <c r="K544" s="35">
        <f>((Produção!K538*PreçoLivre!K540*(1-Painel!$B$8)-K$3-K$4-K$6)*(1-Painel!$E$7)-K$5+K$6)*K$7</f>
        <v>11314886.133089138</v>
      </c>
      <c r="L544" s="35">
        <f>((Produção!L538*PreçoLivre!L540*(1-Painel!$B$8)-L$3-L$4-L$6)*(1-Painel!$E$7)-L$5+L$6)*L$7</f>
        <v>10460499.186742706</v>
      </c>
      <c r="M544" s="35">
        <f>((Produção!M538*PreçoLivre!M540*(1-Painel!$B$8)-M$3-M$4-M$6)*(1-Painel!$E$7)-M$5+M$6)*M$7</f>
        <v>9268476.5605146699</v>
      </c>
      <c r="N544" s="35">
        <f>((Produção!N538*PreçoLivre!N540*(1-Painel!$B$8)-N$3-N$4-N$6)*(1-Painel!$E$7)-N$5+N$6)*N$7</f>
        <v>8233534.7864441341</v>
      </c>
      <c r="O544" s="35">
        <f>((Produção!O538*PreçoLivre!O540*(1-Painel!$B$8)-O$3-O$4-O$6)*(1-Painel!$E$7)-O$5+O$6)*O$7</f>
        <v>7907037.6478393003</v>
      </c>
      <c r="P544" s="35">
        <f>((Produção!P538*PreçoLivre!P540*(1-Painel!$B$8)-P$3-P$4-P$6)*(1-Painel!$E$7)-P$5+P$6)*P$7</f>
        <v>7218266.5784114879</v>
      </c>
      <c r="Q544" s="35">
        <f>((Produção!Q538*PreçoLivre!Q540*(1-Painel!$B$8)-Q$3-Q$4-Q$6)*(1-Painel!$E$7)-Q$5+Q$6)*Q$7</f>
        <v>6927342.8594425265</v>
      </c>
      <c r="R544" s="35">
        <f>((Produção!R538*PreçoLivre!R540*(1-Painel!$B$8)-R$3-R$4-R$6)*(1-Painel!$E$7)-R$5+R$6)*R$7</f>
        <v>6734712.2733409898</v>
      </c>
      <c r="S544" s="35">
        <f>((Produção!S538*PreçoLivre!S540*(1-Painel!$B$8)-S$3-S$4-S$6)*(1-Painel!$E$7)-S$5+S$6)*S$7</f>
        <v>6004766.7792934673</v>
      </c>
      <c r="T544" s="35">
        <f>((Produção!T538*PreçoLivre!T540*(1-Painel!$B$8)-T$3-T$4-T$6)*(1-Painel!$E$7)-T$5+T$6)*T$7</f>
        <v>5370023.5334392572</v>
      </c>
      <c r="U544" s="35">
        <f>((Produção!U538*PreçoLivre!U540*(1-Painel!$B$8)-U$3-U$4-U$6)*(1-Painel!$E$7)-U$5+U$6)*U$7</f>
        <v>4805235.5355673051</v>
      </c>
      <c r="V544" s="35">
        <f>((Produção!V538*PreçoLivre!V540*(1-Painel!$B$8)-V$3-V$4-V$6)*(1-Painel!$E$7)-V$5+V$6)*V$7</f>
        <v>4357880.1494312165</v>
      </c>
    </row>
    <row r="545" spans="1:22" x14ac:dyDescent="0.25">
      <c r="A545" s="36">
        <v>536</v>
      </c>
      <c r="B545" s="35">
        <f t="shared" si="8"/>
        <v>212074339.2886979</v>
      </c>
      <c r="C545" s="35">
        <f>((Produção!C539*PreçoLivre!C541*(1-Painel!$B$8)-C$3-C$4-C$6)*(1-Painel!$E$7)-C$5+C$6)*C$7</f>
        <v>22079833.426738285</v>
      </c>
      <c r="D545" s="35">
        <f>((Produção!D539*PreçoLivre!D541*(1-Painel!$B$8)-D$3-D$4-D$6)*(1-Painel!$E$7)-D$5+D$6)*D$7</f>
        <v>21038795.820544489</v>
      </c>
      <c r="E545" s="35">
        <f>((Produção!E539*PreçoLivre!E541*(1-Painel!$B$8)-E$3-E$4-E$6)*(1-Painel!$E$7)-E$5+E$6)*E$7</f>
        <v>20100439.498638634</v>
      </c>
      <c r="F545" s="35">
        <f>((Produção!F539*PreçoLivre!F541*(1-Painel!$B$8)-F$3-F$4-F$6)*(1-Painel!$E$7)-F$5+F$6)*F$7</f>
        <v>17634444.520332299</v>
      </c>
      <c r="G545" s="35">
        <f>((Produção!G539*PreçoLivre!G541*(1-Painel!$B$8)-G$3-G$4-G$6)*(1-Painel!$E$7)-G$5+G$6)*G$7</f>
        <v>17099784.79415876</v>
      </c>
      <c r="H545" s="35">
        <f>((Produção!H539*PreçoLivre!H541*(1-Painel!$B$8)-H$3-H$4-H$6)*(1-Painel!$E$7)-H$5+H$6)*H$7</f>
        <v>14340093.910868162</v>
      </c>
      <c r="I545" s="35">
        <f>((Produção!I539*PreçoLivre!I541*(1-Painel!$B$8)-I$3-I$4-I$6)*(1-Painel!$E$7)-I$5+I$6)*I$7</f>
        <v>12717362.822799152</v>
      </c>
      <c r="J545" s="35">
        <f>((Produção!J539*PreçoLivre!J541*(1-Painel!$B$8)-J$3-J$4-J$6)*(1-Painel!$E$7)-J$5+J$6)*J$7</f>
        <v>11528651.758046344</v>
      </c>
      <c r="K545" s="35">
        <f>((Produção!K539*PreçoLivre!K541*(1-Painel!$B$8)-K$3-K$4-K$6)*(1-Painel!$E$7)-K$5+K$6)*K$7</f>
        <v>10398122.249657117</v>
      </c>
      <c r="L545" s="35">
        <f>((Produção!L539*PreçoLivre!L541*(1-Painel!$B$8)-L$3-L$4-L$6)*(1-Painel!$E$7)-L$5+L$6)*L$7</f>
        <v>9206683.4664111324</v>
      </c>
      <c r="M545" s="35">
        <f>((Produção!M539*PreçoLivre!M541*(1-Painel!$B$8)-M$3-M$4-M$6)*(1-Painel!$E$7)-M$5+M$6)*M$7</f>
        <v>8558725.0300801191</v>
      </c>
      <c r="N545" s="35">
        <f>((Produção!N539*PreçoLivre!N541*(1-Painel!$B$8)-N$3-N$4-N$6)*(1-Painel!$E$7)-N$5+N$6)*N$7</f>
        <v>7493973.7296724711</v>
      </c>
      <c r="O545" s="35">
        <f>((Produção!O539*PreçoLivre!O541*(1-Painel!$B$8)-O$3-O$4-O$6)*(1-Painel!$E$7)-O$5+O$6)*O$7</f>
        <v>6794074.8891673824</v>
      </c>
      <c r="P545" s="35">
        <f>((Produção!P539*PreçoLivre!P541*(1-Painel!$B$8)-P$3-P$4-P$6)*(1-Painel!$E$7)-P$5+P$6)*P$7</f>
        <v>6050489.3639571806</v>
      </c>
      <c r="Q545" s="35">
        <f>((Produção!Q539*PreçoLivre!Q541*(1-Painel!$B$8)-Q$3-Q$4-Q$6)*(1-Painel!$E$7)-Q$5+Q$6)*Q$7</f>
        <v>5492950.0485152118</v>
      </c>
      <c r="R545" s="35">
        <f>((Produção!R539*PreçoLivre!R541*(1-Painel!$B$8)-R$3-R$4-R$6)*(1-Painel!$E$7)-R$5+R$6)*R$7</f>
        <v>5105638.2110485099</v>
      </c>
      <c r="S545" s="35">
        <f>((Produção!S539*PreçoLivre!S541*(1-Painel!$B$8)-S$3-S$4-S$6)*(1-Painel!$E$7)-S$5+S$6)*S$7</f>
        <v>5051026.5036305403</v>
      </c>
      <c r="T545" s="35">
        <f>((Produção!T539*PreçoLivre!T541*(1-Painel!$B$8)-T$3-T$4-T$6)*(1-Painel!$E$7)-T$5+T$6)*T$7</f>
        <v>4298668.4749231022</v>
      </c>
      <c r="U545" s="35">
        <f>((Produção!U539*PreçoLivre!U541*(1-Painel!$B$8)-U$3-U$4-U$6)*(1-Painel!$E$7)-U$5+U$6)*U$7</f>
        <v>3717957.6421588403</v>
      </c>
      <c r="V545" s="35">
        <f>((Produção!V539*PreçoLivre!V541*(1-Painel!$B$8)-V$3-V$4-V$6)*(1-Painel!$E$7)-V$5+V$6)*V$7</f>
        <v>3366623.1273501981</v>
      </c>
    </row>
    <row r="546" spans="1:22" x14ac:dyDescent="0.25">
      <c r="A546" s="36">
        <v>537</v>
      </c>
      <c r="B546" s="35">
        <f t="shared" si="8"/>
        <v>222999689.75782928</v>
      </c>
      <c r="C546" s="35">
        <f>((Produção!C540*PreçoLivre!C542*(1-Painel!$B$8)-C$3-C$4-C$6)*(1-Painel!$E$7)-C$5+C$6)*C$7</f>
        <v>22678003.557070445</v>
      </c>
      <c r="D546" s="35">
        <f>((Produção!D540*PreçoLivre!D542*(1-Painel!$B$8)-D$3-D$4-D$6)*(1-Painel!$E$7)-D$5+D$6)*D$7</f>
        <v>20000326.106918164</v>
      </c>
      <c r="E546" s="35">
        <f>((Produção!E540*PreçoLivre!E542*(1-Painel!$B$8)-E$3-E$4-E$6)*(1-Painel!$E$7)-E$5+E$6)*E$7</f>
        <v>19034855.311391845</v>
      </c>
      <c r="F546" s="35">
        <f>((Produção!F540*PreçoLivre!F542*(1-Painel!$B$8)-F$3-F$4-F$6)*(1-Painel!$E$7)-F$5+F$6)*F$7</f>
        <v>17750137.677419707</v>
      </c>
      <c r="G546" s="35">
        <f>((Produção!G540*PreçoLivre!G542*(1-Painel!$B$8)-G$3-G$4-G$6)*(1-Painel!$E$7)-G$5+G$6)*G$7</f>
        <v>16056950.961764511</v>
      </c>
      <c r="H546" s="35">
        <f>((Produção!H540*PreçoLivre!H542*(1-Painel!$B$8)-H$3-H$4-H$6)*(1-Painel!$E$7)-H$5+H$6)*H$7</f>
        <v>14388403.809534568</v>
      </c>
      <c r="I546" s="35">
        <f>((Produção!I540*PreçoLivre!I542*(1-Painel!$B$8)-I$3-I$4-I$6)*(1-Painel!$E$7)-I$5+I$6)*I$7</f>
        <v>13295444.903416868</v>
      </c>
      <c r="J546" s="35">
        <f>((Produção!J540*PreçoLivre!J542*(1-Painel!$B$8)-J$3-J$4-J$6)*(1-Painel!$E$7)-J$5+J$6)*J$7</f>
        <v>12151884.315602522</v>
      </c>
      <c r="K546" s="35">
        <f>((Produção!K540*PreçoLivre!K542*(1-Painel!$B$8)-K$3-K$4-K$6)*(1-Painel!$E$7)-K$5+K$6)*K$7</f>
        <v>11130679.09452826</v>
      </c>
      <c r="L546" s="35">
        <f>((Produção!L540*PreçoLivre!L542*(1-Painel!$B$8)-L$3-L$4-L$6)*(1-Painel!$E$7)-L$5+L$6)*L$7</f>
        <v>10135305.387104377</v>
      </c>
      <c r="M546" s="35">
        <f>((Produção!M540*PreçoLivre!M542*(1-Painel!$B$8)-M$3-M$4-M$6)*(1-Painel!$E$7)-M$5+M$6)*M$7</f>
        <v>9048360.0256335419</v>
      </c>
      <c r="N546" s="35">
        <f>((Produção!N540*PreçoLivre!N542*(1-Painel!$B$8)-N$3-N$4-N$6)*(1-Painel!$E$7)-N$5+N$6)*N$7</f>
        <v>8490790.0236307215</v>
      </c>
      <c r="O546" s="35">
        <f>((Produção!O540*PreçoLivre!O542*(1-Painel!$B$8)-O$3-O$4-O$6)*(1-Painel!$E$7)-O$5+O$6)*O$7</f>
        <v>8287606.1587489471</v>
      </c>
      <c r="P546" s="35">
        <f>((Produção!P540*PreçoLivre!P542*(1-Painel!$B$8)-P$3-P$4-P$6)*(1-Painel!$E$7)-P$5+P$6)*P$7</f>
        <v>7691706.184310439</v>
      </c>
      <c r="Q546" s="35">
        <f>((Produção!Q540*PreçoLivre!Q542*(1-Painel!$B$8)-Q$3-Q$4-Q$6)*(1-Painel!$E$7)-Q$5+Q$6)*Q$7</f>
        <v>6938125.8775773644</v>
      </c>
      <c r="R546" s="35">
        <f>((Produção!R540*PreçoLivre!R542*(1-Painel!$B$8)-R$3-R$4-R$6)*(1-Painel!$E$7)-R$5+R$6)*R$7</f>
        <v>6298098.6274240511</v>
      </c>
      <c r="S546" s="35">
        <f>((Produção!S540*PreçoLivre!S542*(1-Painel!$B$8)-S$3-S$4-S$6)*(1-Painel!$E$7)-S$5+S$6)*S$7</f>
        <v>5819345.8859899109</v>
      </c>
      <c r="T546" s="35">
        <f>((Produção!T540*PreçoLivre!T542*(1-Painel!$B$8)-T$3-T$4-T$6)*(1-Painel!$E$7)-T$5+T$6)*T$7</f>
        <v>5141671.1412319848</v>
      </c>
      <c r="U546" s="35">
        <f>((Produção!U540*PreçoLivre!U542*(1-Painel!$B$8)-U$3-U$4-U$6)*(1-Painel!$E$7)-U$5+U$6)*U$7</f>
        <v>4465816.9796592388</v>
      </c>
      <c r="V546" s="35">
        <f>((Produção!V540*PreçoLivre!V542*(1-Painel!$B$8)-V$3-V$4-V$6)*(1-Painel!$E$7)-V$5+V$6)*V$7</f>
        <v>4196177.7288718177</v>
      </c>
    </row>
    <row r="547" spans="1:22" x14ac:dyDescent="0.25">
      <c r="A547" s="36">
        <v>538</v>
      </c>
      <c r="B547" s="35">
        <f t="shared" si="8"/>
        <v>224198181.2525509</v>
      </c>
      <c r="C547" s="35">
        <f>((Produção!C541*PreçoLivre!C543*(1-Painel!$B$8)-C$3-C$4-C$6)*(1-Painel!$E$7)-C$5+C$6)*C$7</f>
        <v>22683294.409578394</v>
      </c>
      <c r="D547" s="35">
        <f>((Produção!D541*PreçoLivre!D543*(1-Painel!$B$8)-D$3-D$4-D$6)*(1-Painel!$E$7)-D$5+D$6)*D$7</f>
        <v>20262285.743578613</v>
      </c>
      <c r="E547" s="35">
        <f>((Produção!E541*PreçoLivre!E543*(1-Painel!$B$8)-E$3-E$4-E$6)*(1-Painel!$E$7)-E$5+E$6)*E$7</f>
        <v>18679752.91040802</v>
      </c>
      <c r="F547" s="35">
        <f>((Produção!F541*PreçoLivre!F543*(1-Painel!$B$8)-F$3-F$4-F$6)*(1-Painel!$E$7)-F$5+F$6)*F$7</f>
        <v>18094636.589804318</v>
      </c>
      <c r="G547" s="35">
        <f>((Produção!G541*PreçoLivre!G543*(1-Painel!$B$8)-G$3-G$4-G$6)*(1-Painel!$E$7)-G$5+G$6)*G$7</f>
        <v>16334836.199148102</v>
      </c>
      <c r="H547" s="35">
        <f>((Produção!H541*PreçoLivre!H543*(1-Painel!$B$8)-H$3-H$4-H$6)*(1-Painel!$E$7)-H$5+H$6)*H$7</f>
        <v>15704694.797022713</v>
      </c>
      <c r="I547" s="35">
        <f>((Produção!I541*PreçoLivre!I543*(1-Painel!$B$8)-I$3-I$4-I$6)*(1-Painel!$E$7)-I$5+I$6)*I$7</f>
        <v>12871972.52889597</v>
      </c>
      <c r="J547" s="35">
        <f>((Produção!J541*PreçoLivre!J543*(1-Painel!$B$8)-J$3-J$4-J$6)*(1-Painel!$E$7)-J$5+J$6)*J$7</f>
        <v>12491359.978743538</v>
      </c>
      <c r="K547" s="35">
        <f>((Produção!K541*PreçoLivre!K543*(1-Painel!$B$8)-K$3-K$4-K$6)*(1-Painel!$E$7)-K$5+K$6)*K$7</f>
        <v>10622791.254144207</v>
      </c>
      <c r="L547" s="35">
        <f>((Produção!L541*PreçoLivre!L543*(1-Painel!$B$8)-L$3-L$4-L$6)*(1-Painel!$E$7)-L$5+L$6)*L$7</f>
        <v>10035249.013409812</v>
      </c>
      <c r="M547" s="35">
        <f>((Produção!M541*PreçoLivre!M543*(1-Painel!$B$8)-M$3-M$4-M$6)*(1-Painel!$E$7)-M$5+M$6)*M$7</f>
        <v>9407734.8291953038</v>
      </c>
      <c r="N547" s="35">
        <f>((Produção!N541*PreçoLivre!N543*(1-Painel!$B$8)-N$3-N$4-N$6)*(1-Painel!$E$7)-N$5+N$6)*N$7</f>
        <v>9003129.5310745127</v>
      </c>
      <c r="O547" s="35">
        <f>((Produção!O541*PreçoLivre!O543*(1-Painel!$B$8)-O$3-O$4-O$6)*(1-Painel!$E$7)-O$5+O$6)*O$7</f>
        <v>8077473.8408247521</v>
      </c>
      <c r="P547" s="35">
        <f>((Produção!P541*PreçoLivre!P543*(1-Painel!$B$8)-P$3-P$4-P$6)*(1-Painel!$E$7)-P$5+P$6)*P$7</f>
        <v>7719917.2858486949</v>
      </c>
      <c r="Q547" s="35">
        <f>((Produção!Q541*PreçoLivre!Q543*(1-Painel!$B$8)-Q$3-Q$4-Q$6)*(1-Painel!$E$7)-Q$5+Q$6)*Q$7</f>
        <v>6791799.55741324</v>
      </c>
      <c r="R547" s="35">
        <f>((Produção!R541*PreçoLivre!R543*(1-Painel!$B$8)-R$3-R$4-R$6)*(1-Painel!$E$7)-R$5+R$6)*R$7</f>
        <v>5933346.4333812185</v>
      </c>
      <c r="S547" s="35">
        <f>((Produção!S541*PreçoLivre!S543*(1-Painel!$B$8)-S$3-S$4-S$6)*(1-Painel!$E$7)-S$5+S$6)*S$7</f>
        <v>5456792.5995586421</v>
      </c>
      <c r="T547" s="35">
        <f>((Produção!T541*PreçoLivre!T543*(1-Painel!$B$8)-T$3-T$4-T$6)*(1-Painel!$E$7)-T$5+T$6)*T$7</f>
        <v>5054193.8507358236</v>
      </c>
      <c r="U547" s="35">
        <f>((Produção!U541*PreçoLivre!U543*(1-Painel!$B$8)-U$3-U$4-U$6)*(1-Painel!$E$7)-U$5+U$6)*U$7</f>
        <v>4548624.1955705779</v>
      </c>
      <c r="V547" s="35">
        <f>((Produção!V541*PreçoLivre!V543*(1-Painel!$B$8)-V$3-V$4-V$6)*(1-Painel!$E$7)-V$5+V$6)*V$7</f>
        <v>4424295.7042143689</v>
      </c>
    </row>
    <row r="548" spans="1:22" x14ac:dyDescent="0.25">
      <c r="A548" s="36">
        <v>539</v>
      </c>
      <c r="B548" s="35">
        <f t="shared" si="8"/>
        <v>242825940.7472364</v>
      </c>
      <c r="C548" s="35">
        <f>((Produção!C542*PreçoLivre!C544*(1-Painel!$B$8)-C$3-C$4-C$6)*(1-Painel!$E$7)-C$5+C$6)*C$7</f>
        <v>23629525.506767124</v>
      </c>
      <c r="D548" s="35">
        <f>((Produção!D542*PreçoLivre!D544*(1-Painel!$B$8)-D$3-D$4-D$6)*(1-Painel!$E$7)-D$5+D$6)*D$7</f>
        <v>22091162.216217622</v>
      </c>
      <c r="E548" s="35">
        <f>((Produção!E542*PreçoLivre!E544*(1-Painel!$B$8)-E$3-E$4-E$6)*(1-Painel!$E$7)-E$5+E$6)*E$7</f>
        <v>20577565.216346439</v>
      </c>
      <c r="F548" s="35">
        <f>((Produção!F542*PreçoLivre!F544*(1-Painel!$B$8)-F$3-F$4-F$6)*(1-Painel!$E$7)-F$5+F$6)*F$7</f>
        <v>19410501.62503121</v>
      </c>
      <c r="G548" s="35">
        <f>((Produção!G542*PreçoLivre!G544*(1-Painel!$B$8)-G$3-G$4-G$6)*(1-Painel!$E$7)-G$5+G$6)*G$7</f>
        <v>17676797.402100246</v>
      </c>
      <c r="H548" s="35">
        <f>((Produção!H542*PreçoLivre!H544*(1-Painel!$B$8)-H$3-H$4-H$6)*(1-Painel!$E$7)-H$5+H$6)*H$7</f>
        <v>15862539.440726589</v>
      </c>
      <c r="I548" s="35">
        <f>((Produção!I542*PreçoLivre!I544*(1-Painel!$B$8)-I$3-I$4-I$6)*(1-Painel!$E$7)-I$5+I$6)*I$7</f>
        <v>13638833.418799626</v>
      </c>
      <c r="J548" s="35">
        <f>((Produção!J542*PreçoLivre!J544*(1-Painel!$B$8)-J$3-J$4-J$6)*(1-Painel!$E$7)-J$5+J$6)*J$7</f>
        <v>12610473.870379763</v>
      </c>
      <c r="K548" s="35">
        <f>((Produção!K542*PreçoLivre!K544*(1-Painel!$B$8)-K$3-K$4-K$6)*(1-Painel!$E$7)-K$5+K$6)*K$7</f>
        <v>11517014.480046215</v>
      </c>
      <c r="L548" s="35">
        <f>((Produção!L542*PreçoLivre!L544*(1-Painel!$B$8)-L$3-L$4-L$6)*(1-Painel!$E$7)-L$5+L$6)*L$7</f>
        <v>11114651.617709415</v>
      </c>
      <c r="M548" s="35">
        <f>((Produção!M542*PreçoLivre!M544*(1-Painel!$B$8)-M$3-M$4-M$6)*(1-Painel!$E$7)-M$5+M$6)*M$7</f>
        <v>10337297.67177208</v>
      </c>
      <c r="N548" s="35">
        <f>((Produção!N542*PreçoLivre!N544*(1-Painel!$B$8)-N$3-N$4-N$6)*(1-Painel!$E$7)-N$5+N$6)*N$7</f>
        <v>9345192.4615119416</v>
      </c>
      <c r="O548" s="35">
        <f>((Produção!O542*PreçoLivre!O544*(1-Painel!$B$8)-O$3-O$4-O$6)*(1-Painel!$E$7)-O$5+O$6)*O$7</f>
        <v>8851546.2209094651</v>
      </c>
      <c r="P548" s="35">
        <f>((Produção!P542*PreçoLivre!P544*(1-Painel!$B$8)-P$3-P$4-P$6)*(1-Painel!$E$7)-P$5+P$6)*P$7</f>
        <v>8138814.894294343</v>
      </c>
      <c r="Q548" s="35">
        <f>((Produção!Q542*PreçoLivre!Q544*(1-Painel!$B$8)-Q$3-Q$4-Q$6)*(1-Painel!$E$7)-Q$5+Q$6)*Q$7</f>
        <v>7516096.9638068033</v>
      </c>
      <c r="R548" s="35">
        <f>((Produção!R542*PreçoLivre!R544*(1-Painel!$B$8)-R$3-R$4-R$6)*(1-Painel!$E$7)-R$5+R$6)*R$7</f>
        <v>7031126.6115171099</v>
      </c>
      <c r="S548" s="35">
        <f>((Produção!S542*PreçoLivre!S544*(1-Painel!$B$8)-S$3-S$4-S$6)*(1-Painel!$E$7)-S$5+S$6)*S$7</f>
        <v>6797318.9235286796</v>
      </c>
      <c r="T548" s="35">
        <f>((Produção!T542*PreçoLivre!T544*(1-Painel!$B$8)-T$3-T$4-T$6)*(1-Painel!$E$7)-T$5+T$6)*T$7</f>
        <v>6071400.3294907184</v>
      </c>
      <c r="U548" s="35">
        <f>((Produção!U542*PreçoLivre!U544*(1-Painel!$B$8)-U$3-U$4-U$6)*(1-Painel!$E$7)-U$5+U$6)*U$7</f>
        <v>5724394.2311455142</v>
      </c>
      <c r="V548" s="35">
        <f>((Produção!V542*PreçoLivre!V544*(1-Painel!$B$8)-V$3-V$4-V$6)*(1-Painel!$E$7)-V$5+V$6)*V$7</f>
        <v>4883687.6451354688</v>
      </c>
    </row>
    <row r="549" spans="1:22" x14ac:dyDescent="0.25">
      <c r="A549" s="36">
        <v>540</v>
      </c>
      <c r="B549" s="35">
        <f t="shared" si="8"/>
        <v>219095596.80014512</v>
      </c>
      <c r="C549" s="35">
        <f>((Produção!C543*PreçoLivre!C545*(1-Painel!$B$8)-C$3-C$4-C$6)*(1-Painel!$E$7)-C$5+C$6)*C$7</f>
        <v>22256322.217935674</v>
      </c>
      <c r="D549" s="35">
        <f>((Produção!D543*PreçoLivre!D545*(1-Painel!$B$8)-D$3-D$4-D$6)*(1-Painel!$E$7)-D$5+D$6)*D$7</f>
        <v>21140255.281655315</v>
      </c>
      <c r="E549" s="35">
        <f>((Produção!E543*PreçoLivre!E545*(1-Painel!$B$8)-E$3-E$4-E$6)*(1-Painel!$E$7)-E$5+E$6)*E$7</f>
        <v>19215997.330953721</v>
      </c>
      <c r="F549" s="35">
        <f>((Produção!F543*PreçoLivre!F545*(1-Painel!$B$8)-F$3-F$4-F$6)*(1-Painel!$E$7)-F$5+F$6)*F$7</f>
        <v>17568286.911179617</v>
      </c>
      <c r="G549" s="35">
        <f>((Produção!G543*PreçoLivre!G545*(1-Painel!$B$8)-G$3-G$4-G$6)*(1-Painel!$E$7)-G$5+G$6)*G$7</f>
        <v>16004221.737366686</v>
      </c>
      <c r="H549" s="35">
        <f>((Produção!H543*PreçoLivre!H545*(1-Painel!$B$8)-H$3-H$4-H$6)*(1-Painel!$E$7)-H$5+H$6)*H$7</f>
        <v>13915648.31853731</v>
      </c>
      <c r="I549" s="35">
        <f>((Produção!I543*PreçoLivre!I545*(1-Painel!$B$8)-I$3-I$4-I$6)*(1-Painel!$E$7)-I$5+I$6)*I$7</f>
        <v>11855787.870718397</v>
      </c>
      <c r="J549" s="35">
        <f>((Produção!J543*PreçoLivre!J545*(1-Painel!$B$8)-J$3-J$4-J$6)*(1-Painel!$E$7)-J$5+J$6)*J$7</f>
        <v>11387741.389264844</v>
      </c>
      <c r="K549" s="35">
        <f>((Produção!K543*PreçoLivre!K545*(1-Painel!$B$8)-K$3-K$4-K$6)*(1-Painel!$E$7)-K$5+K$6)*K$7</f>
        <v>11369353.659541132</v>
      </c>
      <c r="L549" s="35">
        <f>((Produção!L543*PreçoLivre!L545*(1-Painel!$B$8)-L$3-L$4-L$6)*(1-Painel!$E$7)-L$5+L$6)*L$7</f>
        <v>10429945.98797</v>
      </c>
      <c r="M549" s="35">
        <f>((Produção!M543*PreçoLivre!M545*(1-Painel!$B$8)-M$3-M$4-M$6)*(1-Painel!$E$7)-M$5+M$6)*M$7</f>
        <v>10020302.766706137</v>
      </c>
      <c r="N549" s="35">
        <f>((Produção!N543*PreçoLivre!N545*(1-Painel!$B$8)-N$3-N$4-N$6)*(1-Painel!$E$7)-N$5+N$6)*N$7</f>
        <v>8794068.6549881566</v>
      </c>
      <c r="O549" s="35">
        <f>((Produção!O543*PreçoLivre!O545*(1-Painel!$B$8)-O$3-O$4-O$6)*(1-Painel!$E$7)-O$5+O$6)*O$7</f>
        <v>7722182.8536062157</v>
      </c>
      <c r="P549" s="35">
        <f>((Produção!P543*PreçoLivre!P545*(1-Painel!$B$8)-P$3-P$4-P$6)*(1-Painel!$E$7)-P$5+P$6)*P$7</f>
        <v>6964645.6775762346</v>
      </c>
      <c r="Q549" s="35">
        <f>((Produção!Q543*PreçoLivre!Q545*(1-Painel!$B$8)-Q$3-Q$4-Q$6)*(1-Painel!$E$7)-Q$5+Q$6)*Q$7</f>
        <v>6242323.5797893088</v>
      </c>
      <c r="R549" s="35">
        <f>((Produção!R543*PreçoLivre!R545*(1-Painel!$B$8)-R$3-R$4-R$6)*(1-Painel!$E$7)-R$5+R$6)*R$7</f>
        <v>5610285.2167879147</v>
      </c>
      <c r="S549" s="35">
        <f>((Produção!S543*PreçoLivre!S545*(1-Painel!$B$8)-S$3-S$4-S$6)*(1-Painel!$E$7)-S$5+S$6)*S$7</f>
        <v>5393988.7981679952</v>
      </c>
      <c r="T549" s="35">
        <f>((Produção!T543*PreçoLivre!T545*(1-Painel!$B$8)-T$3-T$4-T$6)*(1-Painel!$E$7)-T$5+T$6)*T$7</f>
        <v>4875123.40406428</v>
      </c>
      <c r="U549" s="35">
        <f>((Produção!U543*PreçoLivre!U545*(1-Painel!$B$8)-U$3-U$4-U$6)*(1-Painel!$E$7)-U$5+U$6)*U$7</f>
        <v>4286639.347967905</v>
      </c>
      <c r="V549" s="35">
        <f>((Produção!V543*PreçoLivre!V545*(1-Painel!$B$8)-V$3-V$4-V$6)*(1-Painel!$E$7)-V$5+V$6)*V$7</f>
        <v>4042475.7953682453</v>
      </c>
    </row>
    <row r="550" spans="1:22" x14ac:dyDescent="0.25">
      <c r="A550" s="36">
        <v>541</v>
      </c>
      <c r="B550" s="35">
        <f t="shared" si="8"/>
        <v>230118891.21758208</v>
      </c>
      <c r="C550" s="35">
        <f>((Produção!C544*PreçoLivre!C546*(1-Painel!$B$8)-C$3-C$4-C$6)*(1-Painel!$E$7)-C$5+C$6)*C$7</f>
        <v>23837392.204629645</v>
      </c>
      <c r="D550" s="35">
        <f>((Produção!D544*PreçoLivre!D546*(1-Painel!$B$8)-D$3-D$4-D$6)*(1-Painel!$E$7)-D$5+D$6)*D$7</f>
        <v>21594894.396908563</v>
      </c>
      <c r="E550" s="35">
        <f>((Produção!E544*PreçoLivre!E546*(1-Painel!$B$8)-E$3-E$4-E$6)*(1-Painel!$E$7)-E$5+E$6)*E$7</f>
        <v>19723303.99535821</v>
      </c>
      <c r="F550" s="35">
        <f>((Produção!F544*PreçoLivre!F546*(1-Painel!$B$8)-F$3-F$4-F$6)*(1-Painel!$E$7)-F$5+F$6)*F$7</f>
        <v>18447058.463574257</v>
      </c>
      <c r="G550" s="35">
        <f>((Produção!G544*PreçoLivre!G546*(1-Painel!$B$8)-G$3-G$4-G$6)*(1-Painel!$E$7)-G$5+G$6)*G$7</f>
        <v>17241072.169028401</v>
      </c>
      <c r="H550" s="35">
        <f>((Produção!H544*PreçoLivre!H546*(1-Painel!$B$8)-H$3-H$4-H$6)*(1-Painel!$E$7)-H$5+H$6)*H$7</f>
        <v>15308658.922766082</v>
      </c>
      <c r="I550" s="35">
        <f>((Produção!I544*PreçoLivre!I546*(1-Painel!$B$8)-I$3-I$4-I$6)*(1-Painel!$E$7)-I$5+I$6)*I$7</f>
        <v>14554669.333906647</v>
      </c>
      <c r="J550" s="35">
        <f>((Produção!J544*PreçoLivre!J546*(1-Painel!$B$8)-J$3-J$4-J$6)*(1-Painel!$E$7)-J$5+J$6)*J$7</f>
        <v>12985569.127084125</v>
      </c>
      <c r="K550" s="35">
        <f>((Produção!K544*PreçoLivre!K546*(1-Painel!$B$8)-K$3-K$4-K$6)*(1-Painel!$E$7)-K$5+K$6)*K$7</f>
        <v>11788748.408602487</v>
      </c>
      <c r="L550" s="35">
        <f>((Produção!L544*PreçoLivre!L546*(1-Painel!$B$8)-L$3-L$4-L$6)*(1-Painel!$E$7)-L$5+L$6)*L$7</f>
        <v>10073968.043859975</v>
      </c>
      <c r="M550" s="35">
        <f>((Produção!M544*PreçoLivre!M546*(1-Painel!$B$8)-M$3-M$4-M$6)*(1-Painel!$E$7)-M$5+M$6)*M$7</f>
        <v>9323709.0616388638</v>
      </c>
      <c r="N550" s="35">
        <f>((Produção!N544*PreçoLivre!N546*(1-Painel!$B$8)-N$3-N$4-N$6)*(1-Painel!$E$7)-N$5+N$6)*N$7</f>
        <v>8626845.3346805032</v>
      </c>
      <c r="O550" s="35">
        <f>((Produção!O544*PreçoLivre!O546*(1-Painel!$B$8)-O$3-O$4-O$6)*(1-Painel!$E$7)-O$5+O$6)*O$7</f>
        <v>7929044.2420629486</v>
      </c>
      <c r="P550" s="35">
        <f>((Produção!P544*PreçoLivre!P546*(1-Painel!$B$8)-P$3-P$4-P$6)*(1-Painel!$E$7)-P$5+P$6)*P$7</f>
        <v>7417731.1053795051</v>
      </c>
      <c r="Q550" s="35">
        <f>((Produção!Q544*PreçoLivre!Q546*(1-Painel!$B$8)-Q$3-Q$4-Q$6)*(1-Painel!$E$7)-Q$5+Q$6)*Q$7</f>
        <v>6596810.2150288709</v>
      </c>
      <c r="R550" s="35">
        <f>((Produção!R544*PreçoLivre!R546*(1-Painel!$B$8)-R$3-R$4-R$6)*(1-Painel!$E$7)-R$5+R$6)*R$7</f>
        <v>5963379.964472278</v>
      </c>
      <c r="S550" s="35">
        <f>((Produção!S544*PreçoLivre!S546*(1-Painel!$B$8)-S$3-S$4-S$6)*(1-Painel!$E$7)-S$5+S$6)*S$7</f>
        <v>5551069.4673241246</v>
      </c>
      <c r="T550" s="35">
        <f>((Produção!T544*PreçoLivre!T546*(1-Painel!$B$8)-T$3-T$4-T$6)*(1-Painel!$E$7)-T$5+T$6)*T$7</f>
        <v>4951802.426472839</v>
      </c>
      <c r="U550" s="35">
        <f>((Produção!U544*PreçoLivre!U546*(1-Painel!$B$8)-U$3-U$4-U$6)*(1-Painel!$E$7)-U$5+U$6)*U$7</f>
        <v>4368604.6939860536</v>
      </c>
      <c r="V550" s="35">
        <f>((Produção!V544*PreçoLivre!V546*(1-Painel!$B$8)-V$3-V$4-V$6)*(1-Painel!$E$7)-V$5+V$6)*V$7</f>
        <v>3834559.6408176771</v>
      </c>
    </row>
    <row r="551" spans="1:22" x14ac:dyDescent="0.25">
      <c r="A551" s="36">
        <v>542</v>
      </c>
      <c r="B551" s="35">
        <f t="shared" si="8"/>
        <v>217297340.88609853</v>
      </c>
      <c r="C551" s="35">
        <f>((Produção!C545*PreçoLivre!C547*(1-Painel!$B$8)-C$3-C$4-C$6)*(1-Painel!$E$7)-C$5+C$6)*C$7</f>
        <v>23059025.762604583</v>
      </c>
      <c r="D551" s="35">
        <f>((Produção!D545*PreçoLivre!D547*(1-Painel!$B$8)-D$3-D$4-D$6)*(1-Painel!$E$7)-D$5+D$6)*D$7</f>
        <v>20208940.918892778</v>
      </c>
      <c r="E551" s="35">
        <f>((Produção!E545*PreçoLivre!E547*(1-Painel!$B$8)-E$3-E$4-E$6)*(1-Painel!$E$7)-E$5+E$6)*E$7</f>
        <v>18150264.90907814</v>
      </c>
      <c r="F551" s="35">
        <f>((Produção!F545*PreçoLivre!F547*(1-Painel!$B$8)-F$3-F$4-F$6)*(1-Painel!$E$7)-F$5+F$6)*F$7</f>
        <v>15710543.167150352</v>
      </c>
      <c r="G551" s="35">
        <f>((Produção!G545*PreçoLivre!G547*(1-Painel!$B$8)-G$3-G$4-G$6)*(1-Painel!$E$7)-G$5+G$6)*G$7</f>
        <v>15327395.586050559</v>
      </c>
      <c r="H551" s="35">
        <f>((Produção!H545*PreçoLivre!H547*(1-Painel!$B$8)-H$3-H$4-H$6)*(1-Painel!$E$7)-H$5+H$6)*H$7</f>
        <v>14299580.256999787</v>
      </c>
      <c r="I551" s="35">
        <f>((Produção!I545*PreçoLivre!I547*(1-Painel!$B$8)-I$3-I$4-I$6)*(1-Painel!$E$7)-I$5+I$6)*I$7</f>
        <v>13139387.083432794</v>
      </c>
      <c r="J551" s="35">
        <f>((Produção!J545*PreçoLivre!J547*(1-Painel!$B$8)-J$3-J$4-J$6)*(1-Painel!$E$7)-J$5+J$6)*J$7</f>
        <v>11749934.210189484</v>
      </c>
      <c r="K551" s="35">
        <f>((Produção!K545*PreçoLivre!K547*(1-Painel!$B$8)-K$3-K$4-K$6)*(1-Painel!$E$7)-K$5+K$6)*K$7</f>
        <v>11013522.454663526</v>
      </c>
      <c r="L551" s="35">
        <f>((Produção!L545*PreçoLivre!L547*(1-Painel!$B$8)-L$3-L$4-L$6)*(1-Painel!$E$7)-L$5+L$6)*L$7</f>
        <v>10002572.721728701</v>
      </c>
      <c r="M551" s="35">
        <f>((Produção!M545*PreçoLivre!M547*(1-Painel!$B$8)-M$3-M$4-M$6)*(1-Painel!$E$7)-M$5+M$6)*M$7</f>
        <v>9100953.8636659253</v>
      </c>
      <c r="N551" s="35">
        <f>((Produção!N545*PreçoLivre!N547*(1-Painel!$B$8)-N$3-N$4-N$6)*(1-Painel!$E$7)-N$5+N$6)*N$7</f>
        <v>8348883.4610892832</v>
      </c>
      <c r="O551" s="35">
        <f>((Produção!O545*PreçoLivre!O547*(1-Painel!$B$8)-O$3-O$4-O$6)*(1-Painel!$E$7)-O$5+O$6)*O$7</f>
        <v>7661800.704191559</v>
      </c>
      <c r="P551" s="35">
        <f>((Produção!P545*PreçoLivre!P547*(1-Painel!$B$8)-P$3-P$4-P$6)*(1-Painel!$E$7)-P$5+P$6)*P$7</f>
        <v>7204595.6505925236</v>
      </c>
      <c r="Q551" s="35">
        <f>((Produção!Q545*PreçoLivre!Q547*(1-Painel!$B$8)-Q$3-Q$4-Q$6)*(1-Painel!$E$7)-Q$5+Q$6)*Q$7</f>
        <v>6724507.052999042</v>
      </c>
      <c r="R551" s="35">
        <f>((Produção!R545*PreçoLivre!R547*(1-Painel!$B$8)-R$3-R$4-R$6)*(1-Painel!$E$7)-R$5+R$6)*R$7</f>
        <v>6029088.1972857919</v>
      </c>
      <c r="S551" s="35">
        <f>((Produção!S545*PreçoLivre!S547*(1-Painel!$B$8)-S$3-S$4-S$6)*(1-Painel!$E$7)-S$5+S$6)*S$7</f>
        <v>5631917.4616176374</v>
      </c>
      <c r="T551" s="35">
        <f>((Produção!T545*PreçoLivre!T547*(1-Painel!$B$8)-T$3-T$4-T$6)*(1-Painel!$E$7)-T$5+T$6)*T$7</f>
        <v>4953776.1826394936</v>
      </c>
      <c r="U551" s="35">
        <f>((Produção!U545*PreçoLivre!U547*(1-Painel!$B$8)-U$3-U$4-U$6)*(1-Painel!$E$7)-U$5+U$6)*U$7</f>
        <v>4624370.1826673998</v>
      </c>
      <c r="V551" s="35">
        <f>((Produção!V545*PreçoLivre!V547*(1-Painel!$B$8)-V$3-V$4-V$6)*(1-Painel!$E$7)-V$5+V$6)*V$7</f>
        <v>4356281.0585591132</v>
      </c>
    </row>
    <row r="552" spans="1:22" x14ac:dyDescent="0.25">
      <c r="A552" s="36">
        <v>543</v>
      </c>
      <c r="B552" s="35">
        <f t="shared" si="8"/>
        <v>218541170.92832607</v>
      </c>
      <c r="C552" s="35">
        <f>((Produção!C546*PreçoLivre!C548*(1-Painel!$B$8)-C$3-C$4-C$6)*(1-Painel!$E$7)-C$5+C$6)*C$7</f>
        <v>24659472.450534925</v>
      </c>
      <c r="D552" s="35">
        <f>((Produção!D546*PreçoLivre!D548*(1-Painel!$B$8)-D$3-D$4-D$6)*(1-Painel!$E$7)-D$5+D$6)*D$7</f>
        <v>21657049.949159227</v>
      </c>
      <c r="E552" s="35">
        <f>((Produção!E546*PreçoLivre!E548*(1-Painel!$B$8)-E$3-E$4-E$6)*(1-Painel!$E$7)-E$5+E$6)*E$7</f>
        <v>18118702.058751278</v>
      </c>
      <c r="F552" s="35">
        <f>((Produção!F546*PreçoLivre!F548*(1-Painel!$B$8)-F$3-F$4-F$6)*(1-Painel!$E$7)-F$5+F$6)*F$7</f>
        <v>17417394.609312002</v>
      </c>
      <c r="G552" s="35">
        <f>((Produção!G546*PreçoLivre!G548*(1-Painel!$B$8)-G$3-G$4-G$6)*(1-Painel!$E$7)-G$5+G$6)*G$7</f>
        <v>15830499.613210436</v>
      </c>
      <c r="H552" s="35">
        <f>((Produção!H546*PreçoLivre!H548*(1-Painel!$B$8)-H$3-H$4-H$6)*(1-Painel!$E$7)-H$5+H$6)*H$7</f>
        <v>14596560.714404849</v>
      </c>
      <c r="I552" s="35">
        <f>((Produção!I546*PreçoLivre!I548*(1-Painel!$B$8)-I$3-I$4-I$6)*(1-Painel!$E$7)-I$5+I$6)*I$7</f>
        <v>12670007.817459537</v>
      </c>
      <c r="J552" s="35">
        <f>((Produção!J546*PreçoLivre!J548*(1-Painel!$B$8)-J$3-J$4-J$6)*(1-Painel!$E$7)-J$5+J$6)*J$7</f>
        <v>12061543.186461538</v>
      </c>
      <c r="K552" s="35">
        <f>((Produção!K546*PreçoLivre!K548*(1-Painel!$B$8)-K$3-K$4-K$6)*(1-Painel!$E$7)-K$5+K$6)*K$7</f>
        <v>11053738.279320063</v>
      </c>
      <c r="L552" s="35">
        <f>((Produção!L546*PreçoLivre!L548*(1-Painel!$B$8)-L$3-L$4-L$6)*(1-Painel!$E$7)-L$5+L$6)*L$7</f>
        <v>9888144.5055820215</v>
      </c>
      <c r="M552" s="35">
        <f>((Produção!M546*PreçoLivre!M548*(1-Painel!$B$8)-M$3-M$4-M$6)*(1-Painel!$E$7)-M$5+M$6)*M$7</f>
        <v>8786449.4223467652</v>
      </c>
      <c r="N552" s="35">
        <f>((Produção!N546*PreçoLivre!N548*(1-Painel!$B$8)-N$3-N$4-N$6)*(1-Painel!$E$7)-N$5+N$6)*N$7</f>
        <v>7808037.8961495738</v>
      </c>
      <c r="O552" s="35">
        <f>((Produção!O546*PreçoLivre!O548*(1-Painel!$B$8)-O$3-O$4-O$6)*(1-Painel!$E$7)-O$5+O$6)*O$7</f>
        <v>7145758.7368639885</v>
      </c>
      <c r="P552" s="35">
        <f>((Produção!P546*PreçoLivre!P548*(1-Painel!$B$8)-P$3-P$4-P$6)*(1-Painel!$E$7)-P$5+P$6)*P$7</f>
        <v>6702172.7441208558</v>
      </c>
      <c r="Q552" s="35">
        <f>((Produção!Q546*PreçoLivre!Q548*(1-Painel!$B$8)-Q$3-Q$4-Q$6)*(1-Painel!$E$7)-Q$5+Q$6)*Q$7</f>
        <v>6299948.3139698282</v>
      </c>
      <c r="R552" s="35">
        <f>((Produção!R546*PreçoLivre!R548*(1-Painel!$B$8)-R$3-R$4-R$6)*(1-Painel!$E$7)-R$5+R$6)*R$7</f>
        <v>5823684.2176116621</v>
      </c>
      <c r="S552" s="35">
        <f>((Produção!S546*PreçoLivre!S548*(1-Painel!$B$8)-S$3-S$4-S$6)*(1-Painel!$E$7)-S$5+S$6)*S$7</f>
        <v>5246915.2602303606</v>
      </c>
      <c r="T552" s="35">
        <f>((Produção!T546*PreçoLivre!T548*(1-Painel!$B$8)-T$3-T$4-T$6)*(1-Painel!$E$7)-T$5+T$6)*T$7</f>
        <v>4863637.952760973</v>
      </c>
      <c r="U552" s="35">
        <f>((Produção!U546*PreçoLivre!U548*(1-Painel!$B$8)-U$3-U$4-U$6)*(1-Painel!$E$7)-U$5+U$6)*U$7</f>
        <v>4236394.8280093689</v>
      </c>
      <c r="V552" s="35">
        <f>((Produção!V546*PreçoLivre!V548*(1-Painel!$B$8)-V$3-V$4-V$6)*(1-Painel!$E$7)-V$5+V$6)*V$7</f>
        <v>3675058.3720668093</v>
      </c>
    </row>
    <row r="553" spans="1:22" x14ac:dyDescent="0.25">
      <c r="A553" s="36">
        <v>544</v>
      </c>
      <c r="B553" s="35">
        <f t="shared" si="8"/>
        <v>217616053.35227397</v>
      </c>
      <c r="C553" s="35">
        <f>((Produção!C547*PreçoLivre!C549*(1-Painel!$B$8)-C$3-C$4-C$6)*(1-Painel!$E$7)-C$5+C$6)*C$7</f>
        <v>22891043.725899477</v>
      </c>
      <c r="D553" s="35">
        <f>((Produção!D547*PreçoLivre!D549*(1-Painel!$B$8)-D$3-D$4-D$6)*(1-Painel!$E$7)-D$5+D$6)*D$7</f>
        <v>20163094.119651027</v>
      </c>
      <c r="E553" s="35">
        <f>((Produção!E547*PreçoLivre!E549*(1-Painel!$B$8)-E$3-E$4-E$6)*(1-Painel!$E$7)-E$5+E$6)*E$7</f>
        <v>18286882.211735476</v>
      </c>
      <c r="F553" s="35">
        <f>((Produção!F547*PreçoLivre!F549*(1-Painel!$B$8)-F$3-F$4-F$6)*(1-Painel!$E$7)-F$5+F$6)*F$7</f>
        <v>16767785.749456454</v>
      </c>
      <c r="G553" s="35">
        <f>((Produção!G547*PreçoLivre!G549*(1-Painel!$B$8)-G$3-G$4-G$6)*(1-Painel!$E$7)-G$5+G$6)*G$7</f>
        <v>15746250.795779517</v>
      </c>
      <c r="H553" s="35">
        <f>((Produção!H547*PreçoLivre!H549*(1-Painel!$B$8)-H$3-H$4-H$6)*(1-Painel!$E$7)-H$5+H$6)*H$7</f>
        <v>14276071.704942944</v>
      </c>
      <c r="I553" s="35">
        <f>((Produção!I547*PreçoLivre!I549*(1-Painel!$B$8)-I$3-I$4-I$6)*(1-Painel!$E$7)-I$5+I$6)*I$7</f>
        <v>13100943.951875329</v>
      </c>
      <c r="J553" s="35">
        <f>((Produção!J547*PreçoLivre!J549*(1-Painel!$B$8)-J$3-J$4-J$6)*(1-Painel!$E$7)-J$5+J$6)*J$7</f>
        <v>11801790.50726817</v>
      </c>
      <c r="K553" s="35">
        <f>((Produção!K547*PreçoLivre!K549*(1-Painel!$B$8)-K$3-K$4-K$6)*(1-Painel!$E$7)-K$5+K$6)*K$7</f>
        <v>10765293.436156588</v>
      </c>
      <c r="L553" s="35">
        <f>((Produção!L547*PreçoLivre!L549*(1-Painel!$B$8)-L$3-L$4-L$6)*(1-Painel!$E$7)-L$5+L$6)*L$7</f>
        <v>9809527.0269760303</v>
      </c>
      <c r="M553" s="35">
        <f>((Produção!M547*PreçoLivre!M549*(1-Painel!$B$8)-M$3-M$4-M$6)*(1-Painel!$E$7)-M$5+M$6)*M$7</f>
        <v>8907912.439499896</v>
      </c>
      <c r="N553" s="35">
        <f>((Produção!N547*PreçoLivre!N549*(1-Painel!$B$8)-N$3-N$4-N$6)*(1-Painel!$E$7)-N$5+N$6)*N$7</f>
        <v>8107516.1923018703</v>
      </c>
      <c r="O553" s="35">
        <f>((Produção!O547*PreçoLivre!O549*(1-Painel!$B$8)-O$3-O$4-O$6)*(1-Painel!$E$7)-O$5+O$6)*O$7</f>
        <v>7343218.8403174095</v>
      </c>
      <c r="P553" s="35">
        <f>((Produção!P547*PreçoLivre!P549*(1-Painel!$B$8)-P$3-P$4-P$6)*(1-Painel!$E$7)-P$5+P$6)*P$7</f>
        <v>6989997.7881755745</v>
      </c>
      <c r="Q553" s="35">
        <f>((Produção!Q547*PreçoLivre!Q549*(1-Painel!$B$8)-Q$3-Q$4-Q$6)*(1-Painel!$E$7)-Q$5+Q$6)*Q$7</f>
        <v>6129489.6861916073</v>
      </c>
      <c r="R553" s="35">
        <f>((Produção!R547*PreçoLivre!R549*(1-Painel!$B$8)-R$3-R$4-R$6)*(1-Painel!$E$7)-R$5+R$6)*R$7</f>
        <v>6073203.3682680698</v>
      </c>
      <c r="S553" s="35">
        <f>((Produção!S547*PreçoLivre!S549*(1-Painel!$B$8)-S$3-S$4-S$6)*(1-Painel!$E$7)-S$5+S$6)*S$7</f>
        <v>5557428.0244815974</v>
      </c>
      <c r="T553" s="35">
        <f>((Produção!T547*PreçoLivre!T549*(1-Painel!$B$8)-T$3-T$4-T$6)*(1-Painel!$E$7)-T$5+T$6)*T$7</f>
        <v>5166797.0827775076</v>
      </c>
      <c r="U553" s="35">
        <f>((Produção!U547*PreçoLivre!U549*(1-Painel!$B$8)-U$3-U$4-U$6)*(1-Painel!$E$7)-U$5+U$6)*U$7</f>
        <v>5044238.5520945974</v>
      </c>
      <c r="V553" s="35">
        <f>((Produção!V547*PreçoLivre!V549*(1-Painel!$B$8)-V$3-V$4-V$6)*(1-Painel!$E$7)-V$5+V$6)*V$7</f>
        <v>4687568.1484248452</v>
      </c>
    </row>
    <row r="554" spans="1:22" x14ac:dyDescent="0.25">
      <c r="A554" s="36">
        <v>545</v>
      </c>
      <c r="B554" s="35">
        <f t="shared" si="8"/>
        <v>226430070.77868739</v>
      </c>
      <c r="C554" s="35">
        <f>((Produção!C548*PreçoLivre!C550*(1-Painel!$B$8)-C$3-C$4-C$6)*(1-Painel!$E$7)-C$5+C$6)*C$7</f>
        <v>22667442.579707257</v>
      </c>
      <c r="D554" s="35">
        <f>((Produção!D548*PreçoLivre!D550*(1-Painel!$B$8)-D$3-D$4-D$6)*(1-Painel!$E$7)-D$5+D$6)*D$7</f>
        <v>20704769.112915739</v>
      </c>
      <c r="E554" s="35">
        <f>((Produção!E548*PreçoLivre!E550*(1-Painel!$B$8)-E$3-E$4-E$6)*(1-Painel!$E$7)-E$5+E$6)*E$7</f>
        <v>18213037.953431472</v>
      </c>
      <c r="F554" s="35">
        <f>((Produção!F548*PreçoLivre!F550*(1-Painel!$B$8)-F$3-F$4-F$6)*(1-Painel!$E$7)-F$5+F$6)*F$7</f>
        <v>16523494.328846084</v>
      </c>
      <c r="G554" s="35">
        <f>((Produção!G548*PreçoLivre!G550*(1-Painel!$B$8)-G$3-G$4-G$6)*(1-Painel!$E$7)-G$5+G$6)*G$7</f>
        <v>15437381.049418153</v>
      </c>
      <c r="H554" s="35">
        <f>((Produção!H548*PreçoLivre!H550*(1-Painel!$B$8)-H$3-H$4-H$6)*(1-Painel!$E$7)-H$5+H$6)*H$7</f>
        <v>14947580.322502451</v>
      </c>
      <c r="I554" s="35">
        <f>((Produção!I548*PreçoLivre!I550*(1-Painel!$B$8)-I$3-I$4-I$6)*(1-Painel!$E$7)-I$5+I$6)*I$7</f>
        <v>14369311.738295563</v>
      </c>
      <c r="J554" s="35">
        <f>((Produção!J548*PreçoLivre!J550*(1-Painel!$B$8)-J$3-J$4-J$6)*(1-Painel!$E$7)-J$5+J$6)*J$7</f>
        <v>13147490.113242077</v>
      </c>
      <c r="K554" s="35">
        <f>((Produção!K548*PreçoLivre!K550*(1-Painel!$B$8)-K$3-K$4-K$6)*(1-Painel!$E$7)-K$5+K$6)*K$7</f>
        <v>11816794.851862954</v>
      </c>
      <c r="L554" s="35">
        <f>((Produção!L548*PreçoLivre!L550*(1-Painel!$B$8)-L$3-L$4-L$6)*(1-Painel!$E$7)-L$5+L$6)*L$7</f>
        <v>10563624.094835663</v>
      </c>
      <c r="M554" s="35">
        <f>((Produção!M548*PreçoLivre!M550*(1-Painel!$B$8)-M$3-M$4-M$6)*(1-Painel!$E$7)-M$5+M$6)*M$7</f>
        <v>9900350.3072655592</v>
      </c>
      <c r="N554" s="35">
        <f>((Produção!N548*PreçoLivre!N550*(1-Painel!$B$8)-N$3-N$4-N$6)*(1-Painel!$E$7)-N$5+N$6)*N$7</f>
        <v>8777715.4921334311</v>
      </c>
      <c r="O554" s="35">
        <f>((Produção!O548*PreçoLivre!O550*(1-Painel!$B$8)-O$3-O$4-O$6)*(1-Painel!$E$7)-O$5+O$6)*O$7</f>
        <v>8645092.7076793872</v>
      </c>
      <c r="P554" s="35">
        <f>((Produção!P548*PreçoLivre!P550*(1-Painel!$B$8)-P$3-P$4-P$6)*(1-Painel!$E$7)-P$5+P$6)*P$7</f>
        <v>7635413.7530341046</v>
      </c>
      <c r="Q554" s="35">
        <f>((Produção!Q548*PreçoLivre!Q550*(1-Painel!$B$8)-Q$3-Q$4-Q$6)*(1-Painel!$E$7)-Q$5+Q$6)*Q$7</f>
        <v>6723703.5826810086</v>
      </c>
      <c r="R554" s="35">
        <f>((Produção!R548*PreçoLivre!R550*(1-Painel!$B$8)-R$3-R$4-R$6)*(1-Painel!$E$7)-R$5+R$6)*R$7</f>
        <v>6260334.7677113507</v>
      </c>
      <c r="S554" s="35">
        <f>((Produção!S548*PreçoLivre!S550*(1-Painel!$B$8)-S$3-S$4-S$6)*(1-Painel!$E$7)-S$5+S$6)*S$7</f>
        <v>5646166.3559187772</v>
      </c>
      <c r="T554" s="35">
        <f>((Produção!T548*PreçoLivre!T550*(1-Painel!$B$8)-T$3-T$4-T$6)*(1-Painel!$E$7)-T$5+T$6)*T$7</f>
        <v>5194662.2744635595</v>
      </c>
      <c r="U554" s="35">
        <f>((Produção!U548*PreçoLivre!U550*(1-Painel!$B$8)-U$3-U$4-U$6)*(1-Painel!$E$7)-U$5+U$6)*U$7</f>
        <v>4752366.4928710116</v>
      </c>
      <c r="V554" s="35">
        <f>((Produção!V548*PreçoLivre!V550*(1-Painel!$B$8)-V$3-V$4-V$6)*(1-Painel!$E$7)-V$5+V$6)*V$7</f>
        <v>4503338.8998717591</v>
      </c>
    </row>
    <row r="555" spans="1:22" x14ac:dyDescent="0.25">
      <c r="A555" s="36">
        <v>546</v>
      </c>
      <c r="B555" s="35">
        <f t="shared" si="8"/>
        <v>210150517.8826901</v>
      </c>
      <c r="C555" s="35">
        <f>((Produção!C549*PreçoLivre!C551*(1-Painel!$B$8)-C$3-C$4-C$6)*(1-Painel!$E$7)-C$5+C$6)*C$7</f>
        <v>22267484.813380111</v>
      </c>
      <c r="D555" s="35">
        <f>((Produção!D549*PreçoLivre!D551*(1-Painel!$B$8)-D$3-D$4-D$6)*(1-Painel!$E$7)-D$5+D$6)*D$7</f>
        <v>19705800.005264651</v>
      </c>
      <c r="E555" s="35">
        <f>((Produção!E549*PreçoLivre!E551*(1-Painel!$B$8)-E$3-E$4-E$6)*(1-Painel!$E$7)-E$5+E$6)*E$7</f>
        <v>18092366.361322302</v>
      </c>
      <c r="F555" s="35">
        <f>((Produção!F549*PreçoLivre!F551*(1-Painel!$B$8)-F$3-F$4-F$6)*(1-Painel!$E$7)-F$5+F$6)*F$7</f>
        <v>16115467.397223415</v>
      </c>
      <c r="G555" s="35">
        <f>((Produção!G549*PreçoLivre!G551*(1-Painel!$B$8)-G$3-G$4-G$6)*(1-Painel!$E$7)-G$5+G$6)*G$7</f>
        <v>14216769.091063956</v>
      </c>
      <c r="H555" s="35">
        <f>((Produção!H549*PreçoLivre!H551*(1-Painel!$B$8)-H$3-H$4-H$6)*(1-Painel!$E$7)-H$5+H$6)*H$7</f>
        <v>12922921.959779071</v>
      </c>
      <c r="I555" s="35">
        <f>((Produção!I549*PreçoLivre!I551*(1-Painel!$B$8)-I$3-I$4-I$6)*(1-Painel!$E$7)-I$5+I$6)*I$7</f>
        <v>12127430.130039206</v>
      </c>
      <c r="J555" s="35">
        <f>((Produção!J549*PreçoLivre!J551*(1-Painel!$B$8)-J$3-J$4-J$6)*(1-Painel!$E$7)-J$5+J$6)*J$7</f>
        <v>10914866.772093251</v>
      </c>
      <c r="K555" s="35">
        <f>((Produção!K549*PreçoLivre!K551*(1-Painel!$B$8)-K$3-K$4-K$6)*(1-Painel!$E$7)-K$5+K$6)*K$7</f>
        <v>10064824.579462875</v>
      </c>
      <c r="L555" s="35">
        <f>((Produção!L549*PreçoLivre!L551*(1-Painel!$B$8)-L$3-L$4-L$6)*(1-Painel!$E$7)-L$5+L$6)*L$7</f>
        <v>9334216.6103646774</v>
      </c>
      <c r="M555" s="35">
        <f>((Produção!M549*PreçoLivre!M551*(1-Painel!$B$8)-M$3-M$4-M$6)*(1-Painel!$E$7)-M$5+M$6)*M$7</f>
        <v>8721935.8926324416</v>
      </c>
      <c r="N555" s="35">
        <f>((Produção!N549*PreçoLivre!N551*(1-Painel!$B$8)-N$3-N$4-N$6)*(1-Painel!$E$7)-N$5+N$6)*N$7</f>
        <v>8541542.888037378</v>
      </c>
      <c r="O555" s="35">
        <f>((Produção!O549*PreçoLivre!O551*(1-Painel!$B$8)-O$3-O$4-O$6)*(1-Painel!$E$7)-O$5+O$6)*O$7</f>
        <v>7990911.8350254409</v>
      </c>
      <c r="P555" s="35">
        <f>((Produção!P549*PreçoLivre!P551*(1-Painel!$B$8)-P$3-P$4-P$6)*(1-Painel!$E$7)-P$5+P$6)*P$7</f>
        <v>7342799.6909357542</v>
      </c>
      <c r="Q555" s="35">
        <f>((Produção!Q549*PreçoLivre!Q551*(1-Painel!$B$8)-Q$3-Q$4-Q$6)*(1-Painel!$E$7)-Q$5+Q$6)*Q$7</f>
        <v>6711636.8929121187</v>
      </c>
      <c r="R555" s="35">
        <f>((Produção!R549*PreçoLivre!R551*(1-Painel!$B$8)-R$3-R$4-R$6)*(1-Painel!$E$7)-R$5+R$6)*R$7</f>
        <v>5861243.4998895666</v>
      </c>
      <c r="S555" s="35">
        <f>((Produção!S549*PreçoLivre!S551*(1-Painel!$B$8)-S$3-S$4-S$6)*(1-Painel!$E$7)-S$5+S$6)*S$7</f>
        <v>5346607.65447444</v>
      </c>
      <c r="T555" s="35">
        <f>((Produção!T549*PreçoLivre!T551*(1-Painel!$B$8)-T$3-T$4-T$6)*(1-Painel!$E$7)-T$5+T$6)*T$7</f>
        <v>5025034.0583928218</v>
      </c>
      <c r="U555" s="35">
        <f>((Produção!U549*PreçoLivre!U551*(1-Painel!$B$8)-U$3-U$4-U$6)*(1-Painel!$E$7)-U$5+U$6)*U$7</f>
        <v>4594021.2579808086</v>
      </c>
      <c r="V555" s="35">
        <f>((Produção!V549*PreçoLivre!V551*(1-Painel!$B$8)-V$3-V$4-V$6)*(1-Painel!$E$7)-V$5+V$6)*V$7</f>
        <v>4252636.4924158091</v>
      </c>
    </row>
    <row r="556" spans="1:22" x14ac:dyDescent="0.25">
      <c r="A556" s="36">
        <v>547</v>
      </c>
      <c r="B556" s="35">
        <f t="shared" si="8"/>
        <v>268998173.74581003</v>
      </c>
      <c r="C556" s="35">
        <f>((Produção!C550*PreçoLivre!C552*(1-Painel!$B$8)-C$3-C$4-C$6)*(1-Painel!$E$7)-C$5+C$6)*C$7</f>
        <v>23083522.834962275</v>
      </c>
      <c r="D556" s="35">
        <f>((Produção!D550*PreçoLivre!D552*(1-Painel!$B$8)-D$3-D$4-D$6)*(1-Painel!$E$7)-D$5+D$6)*D$7</f>
        <v>21967104.99692373</v>
      </c>
      <c r="E556" s="35">
        <f>((Produção!E550*PreçoLivre!E552*(1-Painel!$B$8)-E$3-E$4-E$6)*(1-Painel!$E$7)-E$5+E$6)*E$7</f>
        <v>19280840.645328924</v>
      </c>
      <c r="F556" s="35">
        <f>((Produção!F550*PreçoLivre!F552*(1-Painel!$B$8)-F$3-F$4-F$6)*(1-Painel!$E$7)-F$5+F$6)*F$7</f>
        <v>18443756.533291481</v>
      </c>
      <c r="G556" s="35">
        <f>((Produção!G550*PreçoLivre!G552*(1-Painel!$B$8)-G$3-G$4-G$6)*(1-Painel!$E$7)-G$5+G$6)*G$7</f>
        <v>18283333.505540472</v>
      </c>
      <c r="H556" s="35">
        <f>((Produção!H550*PreçoLivre!H552*(1-Painel!$B$8)-H$3-H$4-H$6)*(1-Painel!$E$7)-H$5+H$6)*H$7</f>
        <v>17005900.785207245</v>
      </c>
      <c r="I556" s="35">
        <f>((Produção!I550*PreçoLivre!I552*(1-Painel!$B$8)-I$3-I$4-I$6)*(1-Painel!$E$7)-I$5+I$6)*I$7</f>
        <v>16079543.559413705</v>
      </c>
      <c r="J556" s="35">
        <f>((Produção!J550*PreçoLivre!J552*(1-Painel!$B$8)-J$3-J$4-J$6)*(1-Painel!$E$7)-J$5+J$6)*J$7</f>
        <v>15890523.881723026</v>
      </c>
      <c r="K556" s="35">
        <f>((Produção!K550*PreçoLivre!K552*(1-Painel!$B$8)-K$3-K$4-K$6)*(1-Painel!$E$7)-K$5+K$6)*K$7</f>
        <v>14541763.162294906</v>
      </c>
      <c r="L556" s="35">
        <f>((Produção!L550*PreçoLivre!L552*(1-Painel!$B$8)-L$3-L$4-L$6)*(1-Painel!$E$7)-L$5+L$6)*L$7</f>
        <v>13324191.070840709</v>
      </c>
      <c r="M556" s="35">
        <f>((Produção!M550*PreçoLivre!M552*(1-Painel!$B$8)-M$3-M$4-M$6)*(1-Painel!$E$7)-M$5+M$6)*M$7</f>
        <v>12220422.997385561</v>
      </c>
      <c r="N556" s="35">
        <f>((Produção!N550*PreçoLivre!N552*(1-Painel!$B$8)-N$3-N$4-N$6)*(1-Painel!$E$7)-N$5+N$6)*N$7</f>
        <v>11446378.574417619</v>
      </c>
      <c r="O556" s="35">
        <f>((Produção!O550*PreçoLivre!O552*(1-Painel!$B$8)-O$3-O$4-O$6)*(1-Painel!$E$7)-O$5+O$6)*O$7</f>
        <v>11121434.48298149</v>
      </c>
      <c r="P556" s="35">
        <f>((Produção!P550*PreçoLivre!P552*(1-Painel!$B$8)-P$3-P$4-P$6)*(1-Painel!$E$7)-P$5+P$6)*P$7</f>
        <v>10223860.136774519</v>
      </c>
      <c r="Q556" s="35">
        <f>((Produção!Q550*PreçoLivre!Q552*(1-Painel!$B$8)-Q$3-Q$4-Q$6)*(1-Painel!$E$7)-Q$5+Q$6)*Q$7</f>
        <v>9779140.9412189256</v>
      </c>
      <c r="R556" s="35">
        <f>((Produção!R550*PreçoLivre!R552*(1-Painel!$B$8)-R$3-R$4-R$6)*(1-Painel!$E$7)-R$5+R$6)*R$7</f>
        <v>8317848.1904850965</v>
      </c>
      <c r="S556" s="35">
        <f>((Produção!S550*PreçoLivre!S552*(1-Painel!$B$8)-S$3-S$4-S$6)*(1-Painel!$E$7)-S$5+S$6)*S$7</f>
        <v>7930595.065832464</v>
      </c>
      <c r="T556" s="35">
        <f>((Produção!T550*PreçoLivre!T552*(1-Painel!$B$8)-T$3-T$4-T$6)*(1-Painel!$E$7)-T$5+T$6)*T$7</f>
        <v>7217431.8683476048</v>
      </c>
      <c r="U556" s="35">
        <f>((Produção!U550*PreçoLivre!U552*(1-Painel!$B$8)-U$3-U$4-U$6)*(1-Painel!$E$7)-U$5+U$6)*U$7</f>
        <v>6592955.7837771578</v>
      </c>
      <c r="V556" s="35">
        <f>((Produção!V550*PreçoLivre!V552*(1-Painel!$B$8)-V$3-V$4-V$6)*(1-Painel!$E$7)-V$5+V$6)*V$7</f>
        <v>6247624.7290631337</v>
      </c>
    </row>
    <row r="557" spans="1:22" x14ac:dyDescent="0.25">
      <c r="A557" s="36">
        <v>548</v>
      </c>
      <c r="B557" s="35">
        <f t="shared" si="8"/>
        <v>226291977.38302785</v>
      </c>
      <c r="C557" s="35">
        <f>((Produção!C551*PreçoLivre!C553*(1-Painel!$B$8)-C$3-C$4-C$6)*(1-Painel!$E$7)-C$5+C$6)*C$7</f>
        <v>22648526.323482152</v>
      </c>
      <c r="D557" s="35">
        <f>((Produção!D551*PreçoLivre!D553*(1-Painel!$B$8)-D$3-D$4-D$6)*(1-Painel!$E$7)-D$5+D$6)*D$7</f>
        <v>21081533.411475655</v>
      </c>
      <c r="E557" s="35">
        <f>((Produção!E551*PreçoLivre!E553*(1-Painel!$B$8)-E$3-E$4-E$6)*(1-Painel!$E$7)-E$5+E$6)*E$7</f>
        <v>19278650.389016997</v>
      </c>
      <c r="F557" s="35">
        <f>((Produção!F551*PreçoLivre!F553*(1-Painel!$B$8)-F$3-F$4-F$6)*(1-Painel!$E$7)-F$5+F$6)*F$7</f>
        <v>18477505.251886521</v>
      </c>
      <c r="G557" s="35">
        <f>((Produção!G551*PreçoLivre!G553*(1-Painel!$B$8)-G$3-G$4-G$6)*(1-Painel!$E$7)-G$5+G$6)*G$7</f>
        <v>16089212.898828872</v>
      </c>
      <c r="H557" s="35">
        <f>((Produção!H551*PreçoLivre!H553*(1-Painel!$B$8)-H$3-H$4-H$6)*(1-Painel!$E$7)-H$5+H$6)*H$7</f>
        <v>14745678.100020155</v>
      </c>
      <c r="I557" s="35">
        <f>((Produção!I551*PreçoLivre!I553*(1-Painel!$B$8)-I$3-I$4-I$6)*(1-Painel!$E$7)-I$5+I$6)*I$7</f>
        <v>13221130.88347665</v>
      </c>
      <c r="J557" s="35">
        <f>((Produção!J551*PreçoLivre!J553*(1-Painel!$B$8)-J$3-J$4-J$6)*(1-Painel!$E$7)-J$5+J$6)*J$7</f>
        <v>11372496.107477494</v>
      </c>
      <c r="K557" s="35">
        <f>((Produção!K551*PreçoLivre!K553*(1-Painel!$B$8)-K$3-K$4-K$6)*(1-Painel!$E$7)-K$5+K$6)*K$7</f>
        <v>11040603.128076378</v>
      </c>
      <c r="L557" s="35">
        <f>((Produção!L551*PreçoLivre!L553*(1-Painel!$B$8)-L$3-L$4-L$6)*(1-Painel!$E$7)-L$5+L$6)*L$7</f>
        <v>10045857.651971336</v>
      </c>
      <c r="M557" s="35">
        <f>((Produção!M551*PreçoLivre!M553*(1-Painel!$B$8)-M$3-M$4-M$6)*(1-Painel!$E$7)-M$5+M$6)*M$7</f>
        <v>10072624.821915528</v>
      </c>
      <c r="N557" s="35">
        <f>((Produção!N551*PreçoLivre!N553*(1-Painel!$B$8)-N$3-N$4-N$6)*(1-Painel!$E$7)-N$5+N$6)*N$7</f>
        <v>9047794.2024116404</v>
      </c>
      <c r="O557" s="35">
        <f>((Produção!O551*PreçoLivre!O553*(1-Painel!$B$8)-O$3-O$4-O$6)*(1-Painel!$E$7)-O$5+O$6)*O$7</f>
        <v>8495672.8063901924</v>
      </c>
      <c r="P557" s="35">
        <f>((Produção!P551*PreçoLivre!P553*(1-Painel!$B$8)-P$3-P$4-P$6)*(1-Painel!$E$7)-P$5+P$6)*P$7</f>
        <v>7700756.7715134639</v>
      </c>
      <c r="Q557" s="35">
        <f>((Produção!Q551*PreçoLivre!Q553*(1-Painel!$B$8)-Q$3-Q$4-Q$6)*(1-Painel!$E$7)-Q$5+Q$6)*Q$7</f>
        <v>6993771.5694672083</v>
      </c>
      <c r="R557" s="35">
        <f>((Produção!R551*PreçoLivre!R553*(1-Painel!$B$8)-R$3-R$4-R$6)*(1-Painel!$E$7)-R$5+R$6)*R$7</f>
        <v>6435279.0322414562</v>
      </c>
      <c r="S557" s="35">
        <f>((Produção!S551*PreçoLivre!S553*(1-Painel!$B$8)-S$3-S$4-S$6)*(1-Painel!$E$7)-S$5+S$6)*S$7</f>
        <v>5976851.9555980451</v>
      </c>
      <c r="T557" s="35">
        <f>((Produção!T551*PreçoLivre!T553*(1-Painel!$B$8)-T$3-T$4-T$6)*(1-Painel!$E$7)-T$5+T$6)*T$7</f>
        <v>5060353.452115383</v>
      </c>
      <c r="U557" s="35">
        <f>((Produção!U551*PreçoLivre!U553*(1-Painel!$B$8)-U$3-U$4-U$6)*(1-Painel!$E$7)-U$5+U$6)*U$7</f>
        <v>4619795.0493172109</v>
      </c>
      <c r="V557" s="35">
        <f>((Produção!V551*PreçoLivre!V553*(1-Painel!$B$8)-V$3-V$4-V$6)*(1-Painel!$E$7)-V$5+V$6)*V$7</f>
        <v>3887883.5763454619</v>
      </c>
    </row>
    <row r="558" spans="1:22" x14ac:dyDescent="0.25">
      <c r="A558" s="36">
        <v>549</v>
      </c>
      <c r="B558" s="35">
        <f t="shared" si="8"/>
        <v>270813433.92999625</v>
      </c>
      <c r="C558" s="35">
        <f>((Produção!C552*PreçoLivre!C554*(1-Painel!$B$8)-C$3-C$4-C$6)*(1-Painel!$E$7)-C$5+C$6)*C$7</f>
        <v>23630351.183796879</v>
      </c>
      <c r="D558" s="35">
        <f>((Produção!D552*PreçoLivre!D554*(1-Painel!$B$8)-D$3-D$4-D$6)*(1-Painel!$E$7)-D$5+D$6)*D$7</f>
        <v>21002124.024402138</v>
      </c>
      <c r="E558" s="35">
        <f>((Produção!E552*PreçoLivre!E554*(1-Painel!$B$8)-E$3-E$4-E$6)*(1-Painel!$E$7)-E$5+E$6)*E$7</f>
        <v>20008649.899612747</v>
      </c>
      <c r="F558" s="35">
        <f>((Produção!F552*PreçoLivre!F554*(1-Painel!$B$8)-F$3-F$4-F$6)*(1-Painel!$E$7)-F$5+F$6)*F$7</f>
        <v>19153128.826788653</v>
      </c>
      <c r="G558" s="35">
        <f>((Produção!G552*PreçoLivre!G554*(1-Painel!$B$8)-G$3-G$4-G$6)*(1-Painel!$E$7)-G$5+G$6)*G$7</f>
        <v>18325818.190327462</v>
      </c>
      <c r="H558" s="35">
        <f>((Produção!H552*PreçoLivre!H554*(1-Painel!$B$8)-H$3-H$4-H$6)*(1-Painel!$E$7)-H$5+H$6)*H$7</f>
        <v>17928667.612530399</v>
      </c>
      <c r="I558" s="35">
        <f>((Produção!I552*PreçoLivre!I554*(1-Painel!$B$8)-I$3-I$4-I$6)*(1-Painel!$E$7)-I$5+I$6)*I$7</f>
        <v>16570644.063084422</v>
      </c>
      <c r="J558" s="35">
        <f>((Produção!J552*PreçoLivre!J554*(1-Painel!$B$8)-J$3-J$4-J$6)*(1-Painel!$E$7)-J$5+J$6)*J$7</f>
        <v>15036076.559599336</v>
      </c>
      <c r="K558" s="35">
        <f>((Produção!K552*PreçoLivre!K554*(1-Painel!$B$8)-K$3-K$4-K$6)*(1-Painel!$E$7)-K$5+K$6)*K$7</f>
        <v>14196285.904832833</v>
      </c>
      <c r="L558" s="35">
        <f>((Produção!L552*PreçoLivre!L554*(1-Painel!$B$8)-L$3-L$4-L$6)*(1-Painel!$E$7)-L$5+L$6)*L$7</f>
        <v>13470610.456639731</v>
      </c>
      <c r="M558" s="35">
        <f>((Produção!M552*PreçoLivre!M554*(1-Painel!$B$8)-M$3-M$4-M$6)*(1-Painel!$E$7)-M$5+M$6)*M$7</f>
        <v>12514878.316401636</v>
      </c>
      <c r="N558" s="35">
        <f>((Produção!N552*PreçoLivre!N554*(1-Painel!$B$8)-N$3-N$4-N$6)*(1-Painel!$E$7)-N$5+N$6)*N$7</f>
        <v>11618367.449105892</v>
      </c>
      <c r="O558" s="35">
        <f>((Produção!O552*PreçoLivre!O554*(1-Painel!$B$8)-O$3-O$4-O$6)*(1-Painel!$E$7)-O$5+O$6)*O$7</f>
        <v>10523086.409647552</v>
      </c>
      <c r="P558" s="35">
        <f>((Produção!P552*PreçoLivre!P554*(1-Painel!$B$8)-P$3-P$4-P$6)*(1-Painel!$E$7)-P$5+P$6)*P$7</f>
        <v>9581494.0290099159</v>
      </c>
      <c r="Q558" s="35">
        <f>((Produção!Q552*PreçoLivre!Q554*(1-Painel!$B$8)-Q$3-Q$4-Q$6)*(1-Painel!$E$7)-Q$5+Q$6)*Q$7</f>
        <v>9233280.8384037726</v>
      </c>
      <c r="R558" s="35">
        <f>((Produção!R552*PreçoLivre!R554*(1-Painel!$B$8)-R$3-R$4-R$6)*(1-Painel!$E$7)-R$5+R$6)*R$7</f>
        <v>8806281.4135953244</v>
      </c>
      <c r="S558" s="35">
        <f>((Produção!S552*PreçoLivre!S554*(1-Painel!$B$8)-S$3-S$4-S$6)*(1-Painel!$E$7)-S$5+S$6)*S$7</f>
        <v>8214313.0451437151</v>
      </c>
      <c r="T558" s="35">
        <f>((Produção!T552*PreçoLivre!T554*(1-Painel!$B$8)-T$3-T$4-T$6)*(1-Painel!$E$7)-T$5+T$6)*T$7</f>
        <v>7522500.8076526467</v>
      </c>
      <c r="U558" s="35">
        <f>((Produção!U552*PreçoLivre!U554*(1-Painel!$B$8)-U$3-U$4-U$6)*(1-Painel!$E$7)-U$5+U$6)*U$7</f>
        <v>6974701.039918174</v>
      </c>
      <c r="V558" s="35">
        <f>((Produção!V552*PreçoLivre!V554*(1-Painel!$B$8)-V$3-V$4-V$6)*(1-Painel!$E$7)-V$5+V$6)*V$7</f>
        <v>6502173.8595030596</v>
      </c>
    </row>
    <row r="559" spans="1:22" x14ac:dyDescent="0.25">
      <c r="A559" s="36">
        <v>550</v>
      </c>
      <c r="B559" s="35">
        <f t="shared" si="8"/>
        <v>263952546.95717719</v>
      </c>
      <c r="C559" s="35">
        <f>((Produção!C553*PreçoLivre!C555*(1-Painel!$B$8)-C$3-C$4-C$6)*(1-Painel!$E$7)-C$5+C$6)*C$7</f>
        <v>23316141.461992029</v>
      </c>
      <c r="D559" s="35">
        <f>((Produção!D553*PreçoLivre!D555*(1-Painel!$B$8)-D$3-D$4-D$6)*(1-Painel!$E$7)-D$5+D$6)*D$7</f>
        <v>22665211.179507706</v>
      </c>
      <c r="E559" s="35">
        <f>((Produção!E553*PreçoLivre!E555*(1-Painel!$B$8)-E$3-E$4-E$6)*(1-Painel!$E$7)-E$5+E$6)*E$7</f>
        <v>22200916.023799445</v>
      </c>
      <c r="F559" s="35">
        <f>((Produção!F553*PreçoLivre!F555*(1-Painel!$B$8)-F$3-F$4-F$6)*(1-Painel!$E$7)-F$5+F$6)*F$7</f>
        <v>20751724.339152589</v>
      </c>
      <c r="G559" s="35">
        <f>((Produção!G553*PreçoLivre!G555*(1-Painel!$B$8)-G$3-G$4-G$6)*(1-Painel!$E$7)-G$5+G$6)*G$7</f>
        <v>17996598.456050612</v>
      </c>
      <c r="H559" s="35">
        <f>((Produção!H553*PreçoLivre!H555*(1-Painel!$B$8)-H$3-H$4-H$6)*(1-Painel!$E$7)-H$5+H$6)*H$7</f>
        <v>17582640.140075188</v>
      </c>
      <c r="I559" s="35">
        <f>((Produção!I553*PreçoLivre!I555*(1-Painel!$B$8)-I$3-I$4-I$6)*(1-Painel!$E$7)-I$5+I$6)*I$7</f>
        <v>16100511.963903857</v>
      </c>
      <c r="J559" s="35">
        <f>((Produção!J553*PreçoLivre!J555*(1-Painel!$B$8)-J$3-J$4-J$6)*(1-Painel!$E$7)-J$5+J$6)*J$7</f>
        <v>15074592.465548281</v>
      </c>
      <c r="K559" s="35">
        <f>((Produção!K553*PreçoLivre!K555*(1-Painel!$B$8)-K$3-K$4-K$6)*(1-Painel!$E$7)-K$5+K$6)*K$7</f>
        <v>13381190.490119841</v>
      </c>
      <c r="L559" s="35">
        <f>((Produção!L553*PreçoLivre!L555*(1-Painel!$B$8)-L$3-L$4-L$6)*(1-Painel!$E$7)-L$5+L$6)*L$7</f>
        <v>12758181.48725755</v>
      </c>
      <c r="M559" s="35">
        <f>((Produção!M553*PreçoLivre!M555*(1-Painel!$B$8)-M$3-M$4-M$6)*(1-Painel!$E$7)-M$5+M$6)*M$7</f>
        <v>11536899.339314921</v>
      </c>
      <c r="N559" s="35">
        <f>((Produção!N553*PreçoLivre!N555*(1-Painel!$B$8)-N$3-N$4-N$6)*(1-Painel!$E$7)-N$5+N$6)*N$7</f>
        <v>10787469.346766295</v>
      </c>
      <c r="O559" s="35">
        <f>((Produção!O553*PreçoLivre!O555*(1-Painel!$B$8)-O$3-O$4-O$6)*(1-Painel!$E$7)-O$5+O$6)*O$7</f>
        <v>10246989.004978102</v>
      </c>
      <c r="P559" s="35">
        <f>((Produção!P553*PreçoLivre!P555*(1-Painel!$B$8)-P$3-P$4-P$6)*(1-Painel!$E$7)-P$5+P$6)*P$7</f>
        <v>8801154.4074272346</v>
      </c>
      <c r="Q559" s="35">
        <f>((Produção!Q553*PreçoLivre!Q555*(1-Painel!$B$8)-Q$3-Q$4-Q$6)*(1-Painel!$E$7)-Q$5+Q$6)*Q$7</f>
        <v>8373998.6927069267</v>
      </c>
      <c r="R559" s="35">
        <f>((Produção!R553*PreçoLivre!R555*(1-Painel!$B$8)-R$3-R$4-R$6)*(1-Painel!$E$7)-R$5+R$6)*R$7</f>
        <v>7720090.6075426191</v>
      </c>
      <c r="S559" s="35">
        <f>((Produção!S553*PreçoLivre!S555*(1-Painel!$B$8)-S$3-S$4-S$6)*(1-Painel!$E$7)-S$5+S$6)*S$7</f>
        <v>6970887.626574792</v>
      </c>
      <c r="T559" s="35">
        <f>((Produção!T553*PreçoLivre!T555*(1-Painel!$B$8)-T$3-T$4-T$6)*(1-Painel!$E$7)-T$5+T$6)*T$7</f>
        <v>6354160.2463906491</v>
      </c>
      <c r="U559" s="35">
        <f>((Produção!U553*PreçoLivre!U555*(1-Painel!$B$8)-U$3-U$4-U$6)*(1-Painel!$E$7)-U$5+U$6)*U$7</f>
        <v>5771731.4209477073</v>
      </c>
      <c r="V559" s="35">
        <f>((Produção!V553*PreçoLivre!V555*(1-Painel!$B$8)-V$3-V$4-V$6)*(1-Painel!$E$7)-V$5+V$6)*V$7</f>
        <v>5561458.2571209362</v>
      </c>
    </row>
    <row r="560" spans="1:22" x14ac:dyDescent="0.25">
      <c r="A560" s="36">
        <v>551</v>
      </c>
      <c r="B560" s="35">
        <f t="shared" si="8"/>
        <v>197141262.64779124</v>
      </c>
      <c r="C560" s="35">
        <f>((Produção!C554*PreçoLivre!C556*(1-Painel!$B$8)-C$3-C$4-C$6)*(1-Painel!$E$7)-C$5+C$6)*C$7</f>
        <v>22190889.622553412</v>
      </c>
      <c r="D560" s="35">
        <f>((Produção!D554*PreçoLivre!D556*(1-Painel!$B$8)-D$3-D$4-D$6)*(1-Painel!$E$7)-D$5+D$6)*D$7</f>
        <v>19284568.573070362</v>
      </c>
      <c r="E560" s="35">
        <f>((Produção!E554*PreçoLivre!E556*(1-Painel!$B$8)-E$3-E$4-E$6)*(1-Painel!$E$7)-E$5+E$6)*E$7</f>
        <v>17437499.459752508</v>
      </c>
      <c r="F560" s="35">
        <f>((Produção!F554*PreçoLivre!F556*(1-Painel!$B$8)-F$3-F$4-F$6)*(1-Painel!$E$7)-F$5+F$6)*F$7</f>
        <v>15640360.979813907</v>
      </c>
      <c r="G560" s="35">
        <f>((Produção!G554*PreçoLivre!G556*(1-Painel!$B$8)-G$3-G$4-G$6)*(1-Painel!$E$7)-G$5+G$6)*G$7</f>
        <v>13864302.496592959</v>
      </c>
      <c r="H560" s="35">
        <f>((Produção!H554*PreçoLivre!H556*(1-Painel!$B$8)-H$3-H$4-H$6)*(1-Painel!$E$7)-H$5+H$6)*H$7</f>
        <v>13334146.67837948</v>
      </c>
      <c r="I560" s="35">
        <f>((Produção!I554*PreçoLivre!I556*(1-Painel!$B$8)-I$3-I$4-I$6)*(1-Painel!$E$7)-I$5+I$6)*I$7</f>
        <v>11441798.069611207</v>
      </c>
      <c r="J560" s="35">
        <f>((Produção!J554*PreçoLivre!J556*(1-Painel!$B$8)-J$3-J$4-J$6)*(1-Painel!$E$7)-J$5+J$6)*J$7</f>
        <v>11129538.547002293</v>
      </c>
      <c r="K560" s="35">
        <f>((Produção!K554*PreçoLivre!K556*(1-Painel!$B$8)-K$3-K$4-K$6)*(1-Painel!$E$7)-K$5+K$6)*K$7</f>
        <v>9787562.877962023</v>
      </c>
      <c r="L560" s="35">
        <f>((Produção!L554*PreçoLivre!L556*(1-Painel!$B$8)-L$3-L$4-L$6)*(1-Painel!$E$7)-L$5+L$6)*L$7</f>
        <v>8440353.040098751</v>
      </c>
      <c r="M560" s="35">
        <f>((Produção!M554*PreçoLivre!M556*(1-Painel!$B$8)-M$3-M$4-M$6)*(1-Painel!$E$7)-M$5+M$6)*M$7</f>
        <v>7737751.9924643924</v>
      </c>
      <c r="N560" s="35">
        <f>((Produção!N554*PreçoLivre!N556*(1-Painel!$B$8)-N$3-N$4-N$6)*(1-Painel!$E$7)-N$5+N$6)*N$7</f>
        <v>7164049.1837378945</v>
      </c>
      <c r="O560" s="35">
        <f>((Produção!O554*PreçoLivre!O556*(1-Painel!$B$8)-O$3-O$4-O$6)*(1-Painel!$E$7)-O$5+O$6)*O$7</f>
        <v>6358699.7778298501</v>
      </c>
      <c r="P560" s="35">
        <f>((Produção!P554*PreçoLivre!P556*(1-Painel!$B$8)-P$3-P$4-P$6)*(1-Painel!$E$7)-P$5+P$6)*P$7</f>
        <v>6074306.1910442216</v>
      </c>
      <c r="Q560" s="35">
        <f>((Produção!Q554*PreçoLivre!Q556*(1-Painel!$B$8)-Q$3-Q$4-Q$6)*(1-Painel!$E$7)-Q$5+Q$6)*Q$7</f>
        <v>5900028.6831685863</v>
      </c>
      <c r="R560" s="35">
        <f>((Produção!R554*PreçoLivre!R556*(1-Painel!$B$8)-R$3-R$4-R$6)*(1-Painel!$E$7)-R$5+R$6)*R$7</f>
        <v>5347392.9481590521</v>
      </c>
      <c r="S560" s="35">
        <f>((Produção!S554*PreçoLivre!S556*(1-Painel!$B$8)-S$3-S$4-S$6)*(1-Painel!$E$7)-S$5+S$6)*S$7</f>
        <v>4747412.3800950628</v>
      </c>
      <c r="T560" s="35">
        <f>((Produção!T554*PreçoLivre!T556*(1-Painel!$B$8)-T$3-T$4-T$6)*(1-Painel!$E$7)-T$5+T$6)*T$7</f>
        <v>4397234.3321520025</v>
      </c>
      <c r="U560" s="35">
        <f>((Produção!U554*PreçoLivre!U556*(1-Painel!$B$8)-U$3-U$4-U$6)*(1-Painel!$E$7)-U$5+U$6)*U$7</f>
        <v>3687086.7429004656</v>
      </c>
      <c r="V560" s="35">
        <f>((Produção!V554*PreçoLivre!V556*(1-Painel!$B$8)-V$3-V$4-V$6)*(1-Painel!$E$7)-V$5+V$6)*V$7</f>
        <v>3176280.071402824</v>
      </c>
    </row>
    <row r="561" spans="1:22" x14ac:dyDescent="0.25">
      <c r="A561" s="36">
        <v>552</v>
      </c>
      <c r="B561" s="35">
        <f t="shared" si="8"/>
        <v>213323351.27468204</v>
      </c>
      <c r="C561" s="35">
        <f>((Produção!C555*PreçoLivre!C557*(1-Painel!$B$8)-C$3-C$4-C$6)*(1-Painel!$E$7)-C$5+C$6)*C$7</f>
        <v>22885466.658093974</v>
      </c>
      <c r="D561" s="35">
        <f>((Produção!D555*PreçoLivre!D557*(1-Painel!$B$8)-D$3-D$4-D$6)*(1-Painel!$E$7)-D$5+D$6)*D$7</f>
        <v>20154937.29212673</v>
      </c>
      <c r="E561" s="35">
        <f>((Produção!E555*PreçoLivre!E557*(1-Painel!$B$8)-E$3-E$4-E$6)*(1-Painel!$E$7)-E$5+E$6)*E$7</f>
        <v>17842712.795408033</v>
      </c>
      <c r="F561" s="35">
        <f>((Produção!F555*PreçoLivre!F557*(1-Painel!$B$8)-F$3-F$4-F$6)*(1-Painel!$E$7)-F$5+F$6)*F$7</f>
        <v>16695319.424143955</v>
      </c>
      <c r="G561" s="35">
        <f>((Produção!G555*PreçoLivre!G557*(1-Painel!$B$8)-G$3-G$4-G$6)*(1-Painel!$E$7)-G$5+G$6)*G$7</f>
        <v>15892979.007547393</v>
      </c>
      <c r="H561" s="35">
        <f>((Produção!H555*PreçoLivre!H557*(1-Painel!$B$8)-H$3-H$4-H$6)*(1-Painel!$E$7)-H$5+H$6)*H$7</f>
        <v>13758115.317994978</v>
      </c>
      <c r="I561" s="35">
        <f>((Produção!I555*PreçoLivre!I557*(1-Painel!$B$8)-I$3-I$4-I$6)*(1-Painel!$E$7)-I$5+I$6)*I$7</f>
        <v>12377117.262498559</v>
      </c>
      <c r="J561" s="35">
        <f>((Produção!J555*PreçoLivre!J557*(1-Painel!$B$8)-J$3-J$4-J$6)*(1-Painel!$E$7)-J$5+J$6)*J$7</f>
        <v>11128715.927426537</v>
      </c>
      <c r="K561" s="35">
        <f>((Produção!K555*PreçoLivre!K557*(1-Painel!$B$8)-K$3-K$4-K$6)*(1-Painel!$E$7)-K$5+K$6)*K$7</f>
        <v>10741265.301682556</v>
      </c>
      <c r="L561" s="35">
        <f>((Produção!L555*PreçoLivre!L557*(1-Painel!$B$8)-L$3-L$4-L$6)*(1-Painel!$E$7)-L$5+L$6)*L$7</f>
        <v>10003442.174226815</v>
      </c>
      <c r="M561" s="35">
        <f>((Produção!M555*PreçoLivre!M557*(1-Painel!$B$8)-M$3-M$4-M$6)*(1-Painel!$E$7)-M$5+M$6)*M$7</f>
        <v>8745296.5214155782</v>
      </c>
      <c r="N561" s="35">
        <f>((Produção!N555*PreçoLivre!N557*(1-Painel!$B$8)-N$3-N$4-N$6)*(1-Painel!$E$7)-N$5+N$6)*N$7</f>
        <v>7711002.5363424141</v>
      </c>
      <c r="O561" s="35">
        <f>((Produção!O555*PreçoLivre!O557*(1-Painel!$B$8)-O$3-O$4-O$6)*(1-Painel!$E$7)-O$5+O$6)*O$7</f>
        <v>6899181.979087187</v>
      </c>
      <c r="P561" s="35">
        <f>((Produção!P555*PreçoLivre!P557*(1-Painel!$B$8)-P$3-P$4-P$6)*(1-Painel!$E$7)-P$5+P$6)*P$7</f>
        <v>6512325.5962350015</v>
      </c>
      <c r="Q561" s="35">
        <f>((Produção!Q555*PreçoLivre!Q557*(1-Painel!$B$8)-Q$3-Q$4-Q$6)*(1-Painel!$E$7)-Q$5+Q$6)*Q$7</f>
        <v>6439088.9191389494</v>
      </c>
      <c r="R561" s="35">
        <f>((Produção!R555*PreçoLivre!R557*(1-Painel!$B$8)-R$3-R$4-R$6)*(1-Painel!$E$7)-R$5+R$6)*R$7</f>
        <v>6018077.239367458</v>
      </c>
      <c r="S561" s="35">
        <f>((Produção!S555*PreçoLivre!S557*(1-Painel!$B$8)-S$3-S$4-S$6)*(1-Painel!$E$7)-S$5+S$6)*S$7</f>
        <v>5537846.9604350207</v>
      </c>
      <c r="T561" s="35">
        <f>((Produção!T555*PreçoLivre!T557*(1-Painel!$B$8)-T$3-T$4-T$6)*(1-Painel!$E$7)-T$5+T$6)*T$7</f>
        <v>5018906.4019937208</v>
      </c>
      <c r="U561" s="35">
        <f>((Produção!U555*PreçoLivre!U557*(1-Painel!$B$8)-U$3-U$4-U$6)*(1-Painel!$E$7)-U$5+U$6)*U$7</f>
        <v>4666323.6344833383</v>
      </c>
      <c r="V561" s="35">
        <f>((Produção!V555*PreçoLivre!V557*(1-Painel!$B$8)-V$3-V$4-V$6)*(1-Painel!$E$7)-V$5+V$6)*V$7</f>
        <v>4295230.3250338482</v>
      </c>
    </row>
    <row r="562" spans="1:22" x14ac:dyDescent="0.25">
      <c r="A562" s="36">
        <v>553</v>
      </c>
      <c r="B562" s="35">
        <f t="shared" si="8"/>
        <v>235713424.52552348</v>
      </c>
      <c r="C562" s="35">
        <f>((Produção!C556*PreçoLivre!C558*(1-Painel!$B$8)-C$3-C$4-C$6)*(1-Painel!$E$7)-C$5+C$6)*C$7</f>
        <v>22614379.179424845</v>
      </c>
      <c r="D562" s="35">
        <f>((Produção!D556*PreçoLivre!D558*(1-Painel!$B$8)-D$3-D$4-D$6)*(1-Painel!$E$7)-D$5+D$6)*D$7</f>
        <v>21529724.848225057</v>
      </c>
      <c r="E562" s="35">
        <f>((Produção!E556*PreçoLivre!E558*(1-Painel!$B$8)-E$3-E$4-E$6)*(1-Painel!$E$7)-E$5+E$6)*E$7</f>
        <v>19483112.978823636</v>
      </c>
      <c r="F562" s="35">
        <f>((Produção!F556*PreçoLivre!F558*(1-Painel!$B$8)-F$3-F$4-F$6)*(1-Painel!$E$7)-F$5+F$6)*F$7</f>
        <v>18504141.194087517</v>
      </c>
      <c r="G562" s="35">
        <f>((Produção!G556*PreçoLivre!G558*(1-Painel!$B$8)-G$3-G$4-G$6)*(1-Painel!$E$7)-G$5+G$6)*G$7</f>
        <v>16986091.193017837</v>
      </c>
      <c r="H562" s="35">
        <f>((Produção!H556*PreçoLivre!H558*(1-Painel!$B$8)-H$3-H$4-H$6)*(1-Painel!$E$7)-H$5+H$6)*H$7</f>
        <v>15307295.759149879</v>
      </c>
      <c r="I562" s="35">
        <f>((Produção!I556*PreçoLivre!I558*(1-Painel!$B$8)-I$3-I$4-I$6)*(1-Painel!$E$7)-I$5+I$6)*I$7</f>
        <v>13956470.739573609</v>
      </c>
      <c r="J562" s="35">
        <f>((Produção!J556*PreçoLivre!J558*(1-Painel!$B$8)-J$3-J$4-J$6)*(1-Painel!$E$7)-J$5+J$6)*J$7</f>
        <v>12211727.73598334</v>
      </c>
      <c r="K562" s="35">
        <f>((Produção!K556*PreçoLivre!K558*(1-Painel!$B$8)-K$3-K$4-K$6)*(1-Painel!$E$7)-K$5+K$6)*K$7</f>
        <v>12010900.689394955</v>
      </c>
      <c r="L562" s="35">
        <f>((Produção!L556*PreçoLivre!L558*(1-Painel!$B$8)-L$3-L$4-L$6)*(1-Painel!$E$7)-L$5+L$6)*L$7</f>
        <v>11349742.432078589</v>
      </c>
      <c r="M562" s="35">
        <f>((Produção!M556*PreçoLivre!M558*(1-Painel!$B$8)-M$3-M$4-M$6)*(1-Painel!$E$7)-M$5+M$6)*M$7</f>
        <v>10594195.468683243</v>
      </c>
      <c r="N562" s="35">
        <f>((Produção!N556*PreçoLivre!N558*(1-Painel!$B$8)-N$3-N$4-N$6)*(1-Painel!$E$7)-N$5+N$6)*N$7</f>
        <v>9505695.2229932379</v>
      </c>
      <c r="O562" s="35">
        <f>((Produção!O556*PreçoLivre!O558*(1-Painel!$B$8)-O$3-O$4-O$6)*(1-Painel!$E$7)-O$5+O$6)*O$7</f>
        <v>9341158.3646412957</v>
      </c>
      <c r="P562" s="35">
        <f>((Produção!P556*PreçoLivre!P558*(1-Painel!$B$8)-P$3-P$4-P$6)*(1-Painel!$E$7)-P$5+P$6)*P$7</f>
        <v>7834519.9065029975</v>
      </c>
      <c r="Q562" s="35">
        <f>((Produção!Q556*PreçoLivre!Q558*(1-Painel!$B$8)-Q$3-Q$4-Q$6)*(1-Painel!$E$7)-Q$5+Q$6)*Q$7</f>
        <v>7131270.1400674861</v>
      </c>
      <c r="R562" s="35">
        <f>((Produção!R556*PreçoLivre!R558*(1-Painel!$B$8)-R$3-R$4-R$6)*(1-Painel!$E$7)-R$5+R$6)*R$7</f>
        <v>6864997.6775885662</v>
      </c>
      <c r="S562" s="35">
        <f>((Produção!S556*PreçoLivre!S558*(1-Painel!$B$8)-S$3-S$4-S$6)*(1-Painel!$E$7)-S$5+S$6)*S$7</f>
        <v>6142844.2058478007</v>
      </c>
      <c r="T562" s="35">
        <f>((Produção!T556*PreçoLivre!T558*(1-Painel!$B$8)-T$3-T$4-T$6)*(1-Painel!$E$7)-T$5+T$6)*T$7</f>
        <v>5147428.0802621339</v>
      </c>
      <c r="U562" s="35">
        <f>((Produção!U556*PreçoLivre!U558*(1-Painel!$B$8)-U$3-U$4-U$6)*(1-Painel!$E$7)-U$5+U$6)*U$7</f>
        <v>4774938.9474690259</v>
      </c>
      <c r="V562" s="35">
        <f>((Produção!V556*PreçoLivre!V558*(1-Painel!$B$8)-V$3-V$4-V$6)*(1-Painel!$E$7)-V$5+V$6)*V$7</f>
        <v>4422789.7617084496</v>
      </c>
    </row>
    <row r="563" spans="1:22" x14ac:dyDescent="0.25">
      <c r="A563" s="36">
        <v>554</v>
      </c>
      <c r="B563" s="35">
        <f t="shared" si="8"/>
        <v>256308448.53243306</v>
      </c>
      <c r="C563" s="35">
        <f>((Produção!C557*PreçoLivre!C559*(1-Painel!$B$8)-C$3-C$4-C$6)*(1-Painel!$E$7)-C$5+C$6)*C$7</f>
        <v>22789923.662537578</v>
      </c>
      <c r="D563" s="35">
        <f>((Produção!D557*PreçoLivre!D559*(1-Painel!$B$8)-D$3-D$4-D$6)*(1-Painel!$E$7)-D$5+D$6)*D$7</f>
        <v>20938353.176030423</v>
      </c>
      <c r="E563" s="35">
        <f>((Produção!E557*PreçoLivre!E559*(1-Painel!$B$8)-E$3-E$4-E$6)*(1-Painel!$E$7)-E$5+E$6)*E$7</f>
        <v>20401881.991884954</v>
      </c>
      <c r="F563" s="35">
        <f>((Produção!F557*PreçoLivre!F559*(1-Painel!$B$8)-F$3-F$4-F$6)*(1-Painel!$E$7)-F$5+F$6)*F$7</f>
        <v>19926450.376569591</v>
      </c>
      <c r="G563" s="35">
        <f>((Produção!G557*PreçoLivre!G559*(1-Painel!$B$8)-G$3-G$4-G$6)*(1-Painel!$E$7)-G$5+G$6)*G$7</f>
        <v>17782009.540032901</v>
      </c>
      <c r="H563" s="35">
        <f>((Produção!H557*PreçoLivre!H559*(1-Painel!$B$8)-H$3-H$4-H$6)*(1-Painel!$E$7)-H$5+H$6)*H$7</f>
        <v>17133726.492270604</v>
      </c>
      <c r="I563" s="35">
        <f>((Produção!I557*PreçoLivre!I559*(1-Painel!$B$8)-I$3-I$4-I$6)*(1-Painel!$E$7)-I$5+I$6)*I$7</f>
        <v>15080739.348654317</v>
      </c>
      <c r="J563" s="35">
        <f>((Produção!J557*PreçoLivre!J559*(1-Painel!$B$8)-J$3-J$4-J$6)*(1-Painel!$E$7)-J$5+J$6)*J$7</f>
        <v>13731802.056146754</v>
      </c>
      <c r="K563" s="35">
        <f>((Produção!K557*PreçoLivre!K559*(1-Painel!$B$8)-K$3-K$4-K$6)*(1-Painel!$E$7)-K$5+K$6)*K$7</f>
        <v>13202690.689427912</v>
      </c>
      <c r="L563" s="35">
        <f>((Produção!L557*PreçoLivre!L559*(1-Painel!$B$8)-L$3-L$4-L$6)*(1-Painel!$E$7)-L$5+L$6)*L$7</f>
        <v>12446225.064842803</v>
      </c>
      <c r="M563" s="35">
        <f>((Produção!M557*PreçoLivre!M559*(1-Painel!$B$8)-M$3-M$4-M$6)*(1-Painel!$E$7)-M$5+M$6)*M$7</f>
        <v>11396857.176711978</v>
      </c>
      <c r="N563" s="35">
        <f>((Produção!N557*PreçoLivre!N559*(1-Painel!$B$8)-N$3-N$4-N$6)*(1-Painel!$E$7)-N$5+N$6)*N$7</f>
        <v>10667058.793148575</v>
      </c>
      <c r="O563" s="35">
        <f>((Produção!O557*PreçoLivre!O559*(1-Painel!$B$8)-O$3-O$4-O$6)*(1-Painel!$E$7)-O$5+O$6)*O$7</f>
        <v>9362399.1243412811</v>
      </c>
      <c r="P563" s="35">
        <f>((Produção!P557*PreçoLivre!P559*(1-Painel!$B$8)-P$3-P$4-P$6)*(1-Painel!$E$7)-P$5+P$6)*P$7</f>
        <v>8617352.3008160349</v>
      </c>
      <c r="Q563" s="35">
        <f>((Produção!Q557*PreçoLivre!Q559*(1-Painel!$B$8)-Q$3-Q$4-Q$6)*(1-Painel!$E$7)-Q$5+Q$6)*Q$7</f>
        <v>7992391.3670533067</v>
      </c>
      <c r="R563" s="35">
        <f>((Produção!R557*PreçoLivre!R559*(1-Painel!$B$8)-R$3-R$4-R$6)*(1-Painel!$E$7)-R$5+R$6)*R$7</f>
        <v>7730384.8920927355</v>
      </c>
      <c r="S563" s="35">
        <f>((Produção!S557*PreçoLivre!S559*(1-Painel!$B$8)-S$3-S$4-S$6)*(1-Painel!$E$7)-S$5+S$6)*S$7</f>
        <v>7383996.6901440416</v>
      </c>
      <c r="T563" s="35">
        <f>((Produção!T557*PreçoLivre!T559*(1-Painel!$B$8)-T$3-T$4-T$6)*(1-Painel!$E$7)-T$5+T$6)*T$7</f>
        <v>6979918.1977053219</v>
      </c>
      <c r="U563" s="35">
        <f>((Produção!U557*PreçoLivre!U559*(1-Painel!$B$8)-U$3-U$4-U$6)*(1-Painel!$E$7)-U$5+U$6)*U$7</f>
        <v>6512415.5541913854</v>
      </c>
      <c r="V563" s="35">
        <f>((Produção!V557*PreçoLivre!V559*(1-Painel!$B$8)-V$3-V$4-V$6)*(1-Painel!$E$7)-V$5+V$6)*V$7</f>
        <v>6231872.0378306154</v>
      </c>
    </row>
    <row r="564" spans="1:22" x14ac:dyDescent="0.25">
      <c r="A564" s="36">
        <v>555</v>
      </c>
      <c r="B564" s="35">
        <f t="shared" si="8"/>
        <v>214310243.08335099</v>
      </c>
      <c r="C564" s="35">
        <f>((Produção!C558*PreçoLivre!C560*(1-Painel!$B$8)-C$3-C$4-C$6)*(1-Painel!$E$7)-C$5+C$6)*C$7</f>
        <v>22090028.18508742</v>
      </c>
      <c r="D564" s="35">
        <f>((Produção!D558*PreçoLivre!D560*(1-Painel!$B$8)-D$3-D$4-D$6)*(1-Painel!$E$7)-D$5+D$6)*D$7</f>
        <v>19296077.809694085</v>
      </c>
      <c r="E564" s="35">
        <f>((Produção!E558*PreçoLivre!E560*(1-Painel!$B$8)-E$3-E$4-E$6)*(1-Painel!$E$7)-E$5+E$6)*E$7</f>
        <v>17501566.553922638</v>
      </c>
      <c r="F564" s="35">
        <f>((Produção!F558*PreçoLivre!F560*(1-Painel!$B$8)-F$3-F$4-F$6)*(1-Painel!$E$7)-F$5+F$6)*F$7</f>
        <v>16888980.352166127</v>
      </c>
      <c r="G564" s="35">
        <f>((Produção!G558*PreçoLivre!G560*(1-Painel!$B$8)-G$3-G$4-G$6)*(1-Painel!$E$7)-G$5+G$6)*G$7</f>
        <v>15510978.593289685</v>
      </c>
      <c r="H564" s="35">
        <f>((Produção!H558*PreçoLivre!H560*(1-Painel!$B$8)-H$3-H$4-H$6)*(1-Painel!$E$7)-H$5+H$6)*H$7</f>
        <v>14101514.195486233</v>
      </c>
      <c r="I564" s="35">
        <f>((Produção!I558*PreçoLivre!I560*(1-Painel!$B$8)-I$3-I$4-I$6)*(1-Painel!$E$7)-I$5+I$6)*I$7</f>
        <v>12435141.498361547</v>
      </c>
      <c r="J564" s="35">
        <f>((Produção!J558*PreçoLivre!J560*(1-Painel!$B$8)-J$3-J$4-J$6)*(1-Painel!$E$7)-J$5+J$6)*J$7</f>
        <v>11303714.276008116</v>
      </c>
      <c r="K564" s="35">
        <f>((Produção!K558*PreçoLivre!K560*(1-Painel!$B$8)-K$3-K$4-K$6)*(1-Painel!$E$7)-K$5+K$6)*K$7</f>
        <v>10597609.77906191</v>
      </c>
      <c r="L564" s="35">
        <f>((Produção!L558*PreçoLivre!L560*(1-Painel!$B$8)-L$3-L$4-L$6)*(1-Painel!$E$7)-L$5+L$6)*L$7</f>
        <v>9221312.3894454315</v>
      </c>
      <c r="M564" s="35">
        <f>((Produção!M558*PreçoLivre!M560*(1-Painel!$B$8)-M$3-M$4-M$6)*(1-Painel!$E$7)-M$5+M$6)*M$7</f>
        <v>8440486.5708288811</v>
      </c>
      <c r="N564" s="35">
        <f>((Produção!N558*PreçoLivre!N560*(1-Painel!$B$8)-N$3-N$4-N$6)*(1-Painel!$E$7)-N$5+N$6)*N$7</f>
        <v>8161408.3853061432</v>
      </c>
      <c r="O564" s="35">
        <f>((Produção!O558*PreçoLivre!O560*(1-Painel!$B$8)-O$3-O$4-O$6)*(1-Painel!$E$7)-O$5+O$6)*O$7</f>
        <v>7997345.8541410761</v>
      </c>
      <c r="P564" s="35">
        <f>((Produção!P558*PreçoLivre!P560*(1-Painel!$B$8)-P$3-P$4-P$6)*(1-Painel!$E$7)-P$5+P$6)*P$7</f>
        <v>7489457.5845363885</v>
      </c>
      <c r="Q564" s="35">
        <f>((Produção!Q558*PreçoLivre!Q560*(1-Painel!$B$8)-Q$3-Q$4-Q$6)*(1-Painel!$E$7)-Q$5+Q$6)*Q$7</f>
        <v>6973751.9771084022</v>
      </c>
      <c r="R564" s="35">
        <f>((Produção!R558*PreçoLivre!R560*(1-Painel!$B$8)-R$3-R$4-R$6)*(1-Painel!$E$7)-R$5+R$6)*R$7</f>
        <v>6406266.9992438611</v>
      </c>
      <c r="S564" s="35">
        <f>((Produção!S558*PreçoLivre!S560*(1-Painel!$B$8)-S$3-S$4-S$6)*(1-Painel!$E$7)-S$5+S$6)*S$7</f>
        <v>5605491.4860991463</v>
      </c>
      <c r="T564" s="35">
        <f>((Produção!T558*PreçoLivre!T560*(1-Painel!$B$8)-T$3-T$4-T$6)*(1-Painel!$E$7)-T$5+T$6)*T$7</f>
        <v>5223835.2886734819</v>
      </c>
      <c r="U564" s="35">
        <f>((Produção!U558*PreçoLivre!U560*(1-Painel!$B$8)-U$3-U$4-U$6)*(1-Painel!$E$7)-U$5+U$6)*U$7</f>
        <v>4723026.9222590486</v>
      </c>
      <c r="V564" s="35">
        <f>((Produção!V558*PreçoLivre!V560*(1-Painel!$B$8)-V$3-V$4-V$6)*(1-Painel!$E$7)-V$5+V$6)*V$7</f>
        <v>4342248.3826313196</v>
      </c>
    </row>
    <row r="565" spans="1:22" x14ac:dyDescent="0.25">
      <c r="A565" s="36">
        <v>556</v>
      </c>
      <c r="B565" s="35">
        <f t="shared" si="8"/>
        <v>226879609.05235565</v>
      </c>
      <c r="C565" s="35">
        <f>((Produção!C559*PreçoLivre!C561*(1-Painel!$B$8)-C$3-C$4-C$6)*(1-Painel!$E$7)-C$5+C$6)*C$7</f>
        <v>22567873.300378945</v>
      </c>
      <c r="D565" s="35">
        <f>((Produção!D559*PreçoLivre!D561*(1-Painel!$B$8)-D$3-D$4-D$6)*(1-Painel!$E$7)-D$5+D$6)*D$7</f>
        <v>21659928.434759822</v>
      </c>
      <c r="E565" s="35">
        <f>((Produção!E559*PreçoLivre!E561*(1-Painel!$B$8)-E$3-E$4-E$6)*(1-Painel!$E$7)-E$5+E$6)*E$7</f>
        <v>19705299.182719473</v>
      </c>
      <c r="F565" s="35">
        <f>((Produção!F559*PreçoLivre!F561*(1-Painel!$B$8)-F$3-F$4-F$6)*(1-Painel!$E$7)-F$5+F$6)*F$7</f>
        <v>18053164.974269621</v>
      </c>
      <c r="G565" s="35">
        <f>((Produção!G559*PreçoLivre!G561*(1-Painel!$B$8)-G$3-G$4-G$6)*(1-Painel!$E$7)-G$5+G$6)*G$7</f>
        <v>16120186.383353945</v>
      </c>
      <c r="H565" s="35">
        <f>((Produção!H559*PreçoLivre!H561*(1-Painel!$B$8)-H$3-H$4-H$6)*(1-Painel!$E$7)-H$5+H$6)*H$7</f>
        <v>15846298.166208306</v>
      </c>
      <c r="I565" s="35">
        <f>((Produção!I559*PreçoLivre!I561*(1-Painel!$B$8)-I$3-I$4-I$6)*(1-Painel!$E$7)-I$5+I$6)*I$7</f>
        <v>14474387.649270583</v>
      </c>
      <c r="J565" s="35">
        <f>((Produção!J559*PreçoLivre!J561*(1-Painel!$B$8)-J$3-J$4-J$6)*(1-Painel!$E$7)-J$5+J$6)*J$7</f>
        <v>13584408.273868386</v>
      </c>
      <c r="K565" s="35">
        <f>((Produção!K559*PreçoLivre!K561*(1-Painel!$B$8)-K$3-K$4-K$6)*(1-Painel!$E$7)-K$5+K$6)*K$7</f>
        <v>12142943.988370471</v>
      </c>
      <c r="L565" s="35">
        <f>((Produção!L559*PreçoLivre!L561*(1-Painel!$B$8)-L$3-L$4-L$6)*(1-Painel!$E$7)-L$5+L$6)*L$7</f>
        <v>10637633.752583217</v>
      </c>
      <c r="M565" s="35">
        <f>((Produção!M559*PreçoLivre!M561*(1-Painel!$B$8)-M$3-M$4-M$6)*(1-Painel!$E$7)-M$5+M$6)*M$7</f>
        <v>9373698.8986633234</v>
      </c>
      <c r="N565" s="35">
        <f>((Produção!N559*PreçoLivre!N561*(1-Painel!$B$8)-N$3-N$4-N$6)*(1-Painel!$E$7)-N$5+N$6)*N$7</f>
        <v>8256078.753081331</v>
      </c>
      <c r="O565" s="35">
        <f>((Produção!O559*PreçoLivre!O561*(1-Painel!$B$8)-O$3-O$4-O$6)*(1-Painel!$E$7)-O$5+O$6)*O$7</f>
        <v>7569434.9965947745</v>
      </c>
      <c r="P565" s="35">
        <f>((Produção!P559*PreçoLivre!P561*(1-Painel!$B$8)-P$3-P$4-P$6)*(1-Painel!$E$7)-P$5+P$6)*P$7</f>
        <v>6748952.3168266537</v>
      </c>
      <c r="Q565" s="35">
        <f>((Produção!Q559*PreçoLivre!Q561*(1-Painel!$B$8)-Q$3-Q$4-Q$6)*(1-Painel!$E$7)-Q$5+Q$6)*Q$7</f>
        <v>6203177.3612430543</v>
      </c>
      <c r="R565" s="35">
        <f>((Produção!R559*PreçoLivre!R561*(1-Painel!$B$8)-R$3-R$4-R$6)*(1-Painel!$E$7)-R$5+R$6)*R$7</f>
        <v>5469862.3248924529</v>
      </c>
      <c r="S565" s="35">
        <f>((Produção!S559*PreçoLivre!S561*(1-Painel!$B$8)-S$3-S$4-S$6)*(1-Painel!$E$7)-S$5+S$6)*S$7</f>
        <v>5182646.4016044978</v>
      </c>
      <c r="T565" s="35">
        <f>((Produção!T559*PreçoLivre!T561*(1-Painel!$B$8)-T$3-T$4-T$6)*(1-Painel!$E$7)-T$5+T$6)*T$7</f>
        <v>4746465.591621954</v>
      </c>
      <c r="U565" s="35">
        <f>((Produção!U559*PreçoLivre!U561*(1-Painel!$B$8)-U$3-U$4-U$6)*(1-Painel!$E$7)-U$5+U$6)*U$7</f>
        <v>4519009.0098133003</v>
      </c>
      <c r="V565" s="35">
        <f>((Produção!V559*PreçoLivre!V561*(1-Painel!$B$8)-V$3-V$4-V$6)*(1-Painel!$E$7)-V$5+V$6)*V$7</f>
        <v>4018159.2922315104</v>
      </c>
    </row>
    <row r="566" spans="1:22" x14ac:dyDescent="0.25">
      <c r="A566" s="36">
        <v>557</v>
      </c>
      <c r="B566" s="35">
        <f t="shared" si="8"/>
        <v>252398990.76687068</v>
      </c>
      <c r="C566" s="35">
        <f>((Produção!C560*PreçoLivre!C562*(1-Painel!$B$8)-C$3-C$4-C$6)*(1-Painel!$E$7)-C$5+C$6)*C$7</f>
        <v>24329923.859943446</v>
      </c>
      <c r="D566" s="35">
        <f>((Produção!D560*PreçoLivre!D562*(1-Painel!$B$8)-D$3-D$4-D$6)*(1-Painel!$E$7)-D$5+D$6)*D$7</f>
        <v>22284993.729147103</v>
      </c>
      <c r="E566" s="35">
        <f>((Produção!E560*PreçoLivre!E562*(1-Painel!$B$8)-E$3-E$4-E$6)*(1-Painel!$E$7)-E$5+E$6)*E$7</f>
        <v>20899482.475192741</v>
      </c>
      <c r="F566" s="35">
        <f>((Produção!F560*PreçoLivre!F562*(1-Painel!$B$8)-F$3-F$4-F$6)*(1-Painel!$E$7)-F$5+F$6)*F$7</f>
        <v>18802953.560876228</v>
      </c>
      <c r="G566" s="35">
        <f>((Produção!G560*PreçoLivre!G562*(1-Painel!$B$8)-G$3-G$4-G$6)*(1-Painel!$E$7)-G$5+G$6)*G$7</f>
        <v>17755175.075502533</v>
      </c>
      <c r="H566" s="35">
        <f>((Produção!H560*PreçoLivre!H562*(1-Painel!$B$8)-H$3-H$4-H$6)*(1-Painel!$E$7)-H$5+H$6)*H$7</f>
        <v>16632080.760624873</v>
      </c>
      <c r="I566" s="35">
        <f>((Produção!I560*PreçoLivre!I562*(1-Painel!$B$8)-I$3-I$4-I$6)*(1-Painel!$E$7)-I$5+I$6)*I$7</f>
        <v>15096437.845079694</v>
      </c>
      <c r="J566" s="35">
        <f>((Produção!J560*PreçoLivre!J562*(1-Painel!$B$8)-J$3-J$4-J$6)*(1-Painel!$E$7)-J$5+J$6)*J$7</f>
        <v>13956041.41471207</v>
      </c>
      <c r="K566" s="35">
        <f>((Produção!K560*PreçoLivre!K562*(1-Painel!$B$8)-K$3-K$4-K$6)*(1-Painel!$E$7)-K$5+K$6)*K$7</f>
        <v>12336520.150544349</v>
      </c>
      <c r="L566" s="35">
        <f>((Produção!L560*PreçoLivre!L562*(1-Painel!$B$8)-L$3-L$4-L$6)*(1-Painel!$E$7)-L$5+L$6)*L$7</f>
        <v>11150373.414246505</v>
      </c>
      <c r="M566" s="35">
        <f>((Produção!M560*PreçoLivre!M562*(1-Painel!$B$8)-M$3-M$4-M$6)*(1-Painel!$E$7)-M$5+M$6)*M$7</f>
        <v>10665901.45298191</v>
      </c>
      <c r="N566" s="35">
        <f>((Produção!N560*PreçoLivre!N562*(1-Painel!$B$8)-N$3-N$4-N$6)*(1-Painel!$E$7)-N$5+N$6)*N$7</f>
        <v>10133199.195005015</v>
      </c>
      <c r="O566" s="35">
        <f>((Produção!O560*PreçoLivre!O562*(1-Painel!$B$8)-O$3-O$4-O$6)*(1-Painel!$E$7)-O$5+O$6)*O$7</f>
        <v>9596558.1107164379</v>
      </c>
      <c r="P566" s="35">
        <f>((Produção!P560*PreçoLivre!P562*(1-Painel!$B$8)-P$3-P$4-P$6)*(1-Painel!$E$7)-P$5+P$6)*P$7</f>
        <v>9104956.8463548794</v>
      </c>
      <c r="Q566" s="35">
        <f>((Produção!Q560*PreçoLivre!Q562*(1-Painel!$B$8)-Q$3-Q$4-Q$6)*(1-Painel!$E$7)-Q$5+Q$6)*Q$7</f>
        <v>8280868.7727921065</v>
      </c>
      <c r="R566" s="35">
        <f>((Produção!R560*PreçoLivre!R562*(1-Painel!$B$8)-R$3-R$4-R$6)*(1-Painel!$E$7)-R$5+R$6)*R$7</f>
        <v>7338857.2465089969</v>
      </c>
      <c r="S566" s="35">
        <f>((Produção!S560*PreçoLivre!S562*(1-Painel!$B$8)-S$3-S$4-S$6)*(1-Painel!$E$7)-S$5+S$6)*S$7</f>
        <v>6596203.4116775803</v>
      </c>
      <c r="T566" s="35">
        <f>((Produção!T560*PreçoLivre!T562*(1-Painel!$B$8)-T$3-T$4-T$6)*(1-Painel!$E$7)-T$5+T$6)*T$7</f>
        <v>6008378.1630016193</v>
      </c>
      <c r="U566" s="35">
        <f>((Produção!U560*PreçoLivre!U562*(1-Painel!$B$8)-U$3-U$4-U$6)*(1-Painel!$E$7)-U$5+U$6)*U$7</f>
        <v>5902020.2084861854</v>
      </c>
      <c r="V566" s="35">
        <f>((Produção!V560*PreçoLivre!V562*(1-Painel!$B$8)-V$3-V$4-V$6)*(1-Painel!$E$7)-V$5+V$6)*V$7</f>
        <v>5528065.0734764738</v>
      </c>
    </row>
    <row r="567" spans="1:22" x14ac:dyDescent="0.25">
      <c r="A567" s="36">
        <v>558</v>
      </c>
      <c r="B567" s="35">
        <f t="shared" si="8"/>
        <v>207420947.33830899</v>
      </c>
      <c r="C567" s="35">
        <f>((Produção!C561*PreçoLivre!C563*(1-Painel!$B$8)-C$3-C$4-C$6)*(1-Painel!$E$7)-C$5+C$6)*C$7</f>
        <v>23161237.273949146</v>
      </c>
      <c r="D567" s="35">
        <f>((Produção!D561*PreçoLivre!D563*(1-Painel!$B$8)-D$3-D$4-D$6)*(1-Painel!$E$7)-D$5+D$6)*D$7</f>
        <v>20538723.385102578</v>
      </c>
      <c r="E567" s="35">
        <f>((Produção!E561*PreçoLivre!E563*(1-Painel!$B$8)-E$3-E$4-E$6)*(1-Painel!$E$7)-E$5+E$6)*E$7</f>
        <v>19041240.708277673</v>
      </c>
      <c r="F567" s="35">
        <f>((Produção!F561*PreçoLivre!F563*(1-Painel!$B$8)-F$3-F$4-F$6)*(1-Painel!$E$7)-F$5+F$6)*F$7</f>
        <v>16921084.376784448</v>
      </c>
      <c r="G567" s="35">
        <f>((Produção!G561*PreçoLivre!G563*(1-Painel!$B$8)-G$3-G$4-G$6)*(1-Painel!$E$7)-G$5+G$6)*G$7</f>
        <v>15809035.051577451</v>
      </c>
      <c r="H567" s="35">
        <f>((Produção!H561*PreçoLivre!H563*(1-Painel!$B$8)-H$3-H$4-H$6)*(1-Painel!$E$7)-H$5+H$6)*H$7</f>
        <v>13557836.716417704</v>
      </c>
      <c r="I567" s="35">
        <f>((Produção!I561*PreçoLivre!I563*(1-Painel!$B$8)-I$3-I$4-I$6)*(1-Painel!$E$7)-I$5+I$6)*I$7</f>
        <v>12113665.564113714</v>
      </c>
      <c r="J567" s="35">
        <f>((Produção!J561*PreçoLivre!J563*(1-Painel!$B$8)-J$3-J$4-J$6)*(1-Painel!$E$7)-J$5+J$6)*J$7</f>
        <v>11132710.767495435</v>
      </c>
      <c r="K567" s="35">
        <f>((Produção!K561*PreçoLivre!K563*(1-Painel!$B$8)-K$3-K$4-K$6)*(1-Painel!$E$7)-K$5+K$6)*K$7</f>
        <v>10461407.091136279</v>
      </c>
      <c r="L567" s="35">
        <f>((Produção!L561*PreçoLivre!L563*(1-Painel!$B$8)-L$3-L$4-L$6)*(1-Painel!$E$7)-L$5+L$6)*L$7</f>
        <v>9327144.0284904055</v>
      </c>
      <c r="M567" s="35">
        <f>((Produção!M561*PreçoLivre!M563*(1-Painel!$B$8)-M$3-M$4-M$6)*(1-Painel!$E$7)-M$5+M$6)*M$7</f>
        <v>8524748.7348572798</v>
      </c>
      <c r="N567" s="35">
        <f>((Produção!N561*PreçoLivre!N563*(1-Painel!$B$8)-N$3-N$4-N$6)*(1-Painel!$E$7)-N$5+N$6)*N$7</f>
        <v>7750536.0968809649</v>
      </c>
      <c r="O567" s="35">
        <f>((Produção!O561*PreçoLivre!O563*(1-Painel!$B$8)-O$3-O$4-O$6)*(1-Painel!$E$7)-O$5+O$6)*O$7</f>
        <v>7018051.6798613388</v>
      </c>
      <c r="P567" s="35">
        <f>((Produção!P561*PreçoLivre!P563*(1-Painel!$B$8)-P$3-P$4-P$6)*(1-Painel!$E$7)-P$5+P$6)*P$7</f>
        <v>6209395.2761343531</v>
      </c>
      <c r="Q567" s="35">
        <f>((Produção!Q561*PreçoLivre!Q563*(1-Painel!$B$8)-Q$3-Q$4-Q$6)*(1-Painel!$E$7)-Q$5+Q$6)*Q$7</f>
        <v>5531889.9919377714</v>
      </c>
      <c r="R567" s="35">
        <f>((Produção!R561*PreçoLivre!R563*(1-Painel!$B$8)-R$3-R$4-R$6)*(1-Painel!$E$7)-R$5+R$6)*R$7</f>
        <v>5017184.2434783457</v>
      </c>
      <c r="S567" s="35">
        <f>((Produção!S561*PreçoLivre!S563*(1-Painel!$B$8)-S$3-S$4-S$6)*(1-Painel!$E$7)-S$5+S$6)*S$7</f>
        <v>4300718.448076658</v>
      </c>
      <c r="T567" s="35">
        <f>((Produção!T561*PreçoLivre!T563*(1-Painel!$B$8)-T$3-T$4-T$6)*(1-Painel!$E$7)-T$5+T$6)*T$7</f>
        <v>3865295.569485188</v>
      </c>
      <c r="U567" s="35">
        <f>((Produção!U561*PreçoLivre!U563*(1-Painel!$B$8)-U$3-U$4-U$6)*(1-Painel!$E$7)-U$5+U$6)*U$7</f>
        <v>3646536.2181835263</v>
      </c>
      <c r="V567" s="35">
        <f>((Produção!V561*PreçoLivre!V563*(1-Painel!$B$8)-V$3-V$4-V$6)*(1-Painel!$E$7)-V$5+V$6)*V$7</f>
        <v>3492506.1160687315</v>
      </c>
    </row>
    <row r="568" spans="1:22" x14ac:dyDescent="0.25">
      <c r="A568" s="36">
        <v>559</v>
      </c>
      <c r="B568" s="35">
        <f t="shared" si="8"/>
        <v>221525296.26556256</v>
      </c>
      <c r="C568" s="35">
        <f>((Produção!C562*PreçoLivre!C564*(1-Painel!$B$8)-C$3-C$4-C$6)*(1-Painel!$E$7)-C$5+C$6)*C$7</f>
        <v>23207869.54645225</v>
      </c>
      <c r="D568" s="35">
        <f>((Produção!D562*PreçoLivre!D564*(1-Painel!$B$8)-D$3-D$4-D$6)*(1-Painel!$E$7)-D$5+D$6)*D$7</f>
        <v>22444058.407547962</v>
      </c>
      <c r="E568" s="35">
        <f>((Produção!E562*PreçoLivre!E564*(1-Painel!$B$8)-E$3-E$4-E$6)*(1-Painel!$E$7)-E$5+E$6)*E$7</f>
        <v>20871839.993501</v>
      </c>
      <c r="F568" s="35">
        <f>((Produção!F562*PreçoLivre!F564*(1-Painel!$B$8)-F$3-F$4-F$6)*(1-Painel!$E$7)-F$5+F$6)*F$7</f>
        <v>18996238.114917513</v>
      </c>
      <c r="G568" s="35">
        <f>((Produção!G562*PreçoLivre!G564*(1-Painel!$B$8)-G$3-G$4-G$6)*(1-Painel!$E$7)-G$5+G$6)*G$7</f>
        <v>16908134.740083385</v>
      </c>
      <c r="H568" s="35">
        <f>((Produção!H562*PreçoLivre!H564*(1-Painel!$B$8)-H$3-H$4-H$6)*(1-Painel!$E$7)-H$5+H$6)*H$7</f>
        <v>15124465.559153231</v>
      </c>
      <c r="I568" s="35">
        <f>((Produção!I562*PreçoLivre!I564*(1-Painel!$B$8)-I$3-I$4-I$6)*(1-Painel!$E$7)-I$5+I$6)*I$7</f>
        <v>13667354.196324693</v>
      </c>
      <c r="J568" s="35">
        <f>((Produção!J562*PreçoLivre!J564*(1-Painel!$B$8)-J$3-J$4-J$6)*(1-Painel!$E$7)-J$5+J$6)*J$7</f>
        <v>11461305.884228947</v>
      </c>
      <c r="K568" s="35">
        <f>((Produção!K562*PreçoLivre!K564*(1-Painel!$B$8)-K$3-K$4-K$6)*(1-Painel!$E$7)-K$5+K$6)*K$7</f>
        <v>9729491.0935380459</v>
      </c>
      <c r="L568" s="35">
        <f>((Produção!L562*PreçoLivre!L564*(1-Painel!$B$8)-L$3-L$4-L$6)*(1-Painel!$E$7)-L$5+L$6)*L$7</f>
        <v>9239628.7895443067</v>
      </c>
      <c r="M568" s="35">
        <f>((Produção!M562*PreçoLivre!M564*(1-Painel!$B$8)-M$3-M$4-M$6)*(1-Painel!$E$7)-M$5+M$6)*M$7</f>
        <v>8368757.0303166118</v>
      </c>
      <c r="N568" s="35">
        <f>((Produção!N562*PreçoLivre!N564*(1-Painel!$B$8)-N$3-N$4-N$6)*(1-Painel!$E$7)-N$5+N$6)*N$7</f>
        <v>7756467.7716369219</v>
      </c>
      <c r="O568" s="35">
        <f>((Produção!O562*PreçoLivre!O564*(1-Painel!$B$8)-O$3-O$4-O$6)*(1-Painel!$E$7)-O$5+O$6)*O$7</f>
        <v>7190670.6723675318</v>
      </c>
      <c r="P568" s="35">
        <f>((Produção!P562*PreçoLivre!P564*(1-Painel!$B$8)-P$3-P$4-P$6)*(1-Painel!$E$7)-P$5+P$6)*P$7</f>
        <v>6733731.9581006495</v>
      </c>
      <c r="Q568" s="35">
        <f>((Produção!Q562*PreçoLivre!Q564*(1-Painel!$B$8)-Q$3-Q$4-Q$6)*(1-Painel!$E$7)-Q$5+Q$6)*Q$7</f>
        <v>6091975.4364154199</v>
      </c>
      <c r="R568" s="35">
        <f>((Produção!R562*PreçoLivre!R564*(1-Painel!$B$8)-R$3-R$4-R$6)*(1-Painel!$E$7)-R$5+R$6)*R$7</f>
        <v>5557638.5687157782</v>
      </c>
      <c r="S568" s="35">
        <f>((Produção!S562*PreçoLivre!S564*(1-Painel!$B$8)-S$3-S$4-S$6)*(1-Painel!$E$7)-S$5+S$6)*S$7</f>
        <v>4976726.2459436646</v>
      </c>
      <c r="T568" s="35">
        <f>((Produção!T562*PreçoLivre!T564*(1-Painel!$B$8)-T$3-T$4-T$6)*(1-Painel!$E$7)-T$5+T$6)*T$7</f>
        <v>4638600.7179538496</v>
      </c>
      <c r="U568" s="35">
        <f>((Produção!U562*PreçoLivre!U564*(1-Painel!$B$8)-U$3-U$4-U$6)*(1-Painel!$E$7)-U$5+U$6)*U$7</f>
        <v>4477393.2051061913</v>
      </c>
      <c r="V568" s="35">
        <f>((Produção!V562*PreçoLivre!V564*(1-Painel!$B$8)-V$3-V$4-V$6)*(1-Painel!$E$7)-V$5+V$6)*V$7</f>
        <v>4082948.333714555</v>
      </c>
    </row>
    <row r="569" spans="1:22" x14ac:dyDescent="0.25">
      <c r="A569" s="36">
        <v>560</v>
      </c>
      <c r="B569" s="35">
        <f t="shared" si="8"/>
        <v>229894793.43092492</v>
      </c>
      <c r="C569" s="35">
        <f>((Produção!C563*PreçoLivre!C565*(1-Painel!$B$8)-C$3-C$4-C$6)*(1-Painel!$E$7)-C$5+C$6)*C$7</f>
        <v>22138319.664452057</v>
      </c>
      <c r="D569" s="35">
        <f>((Produção!D563*PreçoLivre!D565*(1-Painel!$B$8)-D$3-D$4-D$6)*(1-Painel!$E$7)-D$5+D$6)*D$7</f>
        <v>20752026.316493455</v>
      </c>
      <c r="E569" s="35">
        <f>((Produção!E563*PreçoLivre!E565*(1-Painel!$B$8)-E$3-E$4-E$6)*(1-Painel!$E$7)-E$5+E$6)*E$7</f>
        <v>19182319.046739791</v>
      </c>
      <c r="F569" s="35">
        <f>((Produção!F563*PreçoLivre!F565*(1-Painel!$B$8)-F$3-F$4-F$6)*(1-Painel!$E$7)-F$5+F$6)*F$7</f>
        <v>17917992.154909573</v>
      </c>
      <c r="G569" s="35">
        <f>((Produção!G563*PreçoLivre!G565*(1-Painel!$B$8)-G$3-G$4-G$6)*(1-Painel!$E$7)-G$5+G$6)*G$7</f>
        <v>16100519.147544391</v>
      </c>
      <c r="H569" s="35">
        <f>((Produção!H563*PreçoLivre!H565*(1-Painel!$B$8)-H$3-H$4-H$6)*(1-Painel!$E$7)-H$5+H$6)*H$7</f>
        <v>15495642.267385123</v>
      </c>
      <c r="I569" s="35">
        <f>((Produção!I563*PreçoLivre!I565*(1-Painel!$B$8)-I$3-I$4-I$6)*(1-Painel!$E$7)-I$5+I$6)*I$7</f>
        <v>13922111.434614474</v>
      </c>
      <c r="J569" s="35">
        <f>((Produção!J563*PreçoLivre!J565*(1-Painel!$B$8)-J$3-J$4-J$6)*(1-Painel!$E$7)-J$5+J$6)*J$7</f>
        <v>12960692.362903751</v>
      </c>
      <c r="K569" s="35">
        <f>((Produção!K563*PreçoLivre!K565*(1-Painel!$B$8)-K$3-K$4-K$6)*(1-Painel!$E$7)-K$5+K$6)*K$7</f>
        <v>11540656.596039098</v>
      </c>
      <c r="L569" s="35">
        <f>((Produção!L563*PreçoLivre!L565*(1-Painel!$B$8)-L$3-L$4-L$6)*(1-Painel!$E$7)-L$5+L$6)*L$7</f>
        <v>11377845.715693956</v>
      </c>
      <c r="M569" s="35">
        <f>((Produção!M563*PreçoLivre!M565*(1-Painel!$B$8)-M$3-M$4-M$6)*(1-Painel!$E$7)-M$5+M$6)*M$7</f>
        <v>10293052.722264314</v>
      </c>
      <c r="N569" s="35">
        <f>((Produção!N563*PreçoLivre!N565*(1-Painel!$B$8)-N$3-N$4-N$6)*(1-Painel!$E$7)-N$5+N$6)*N$7</f>
        <v>9469933.8354909942</v>
      </c>
      <c r="O569" s="35">
        <f>((Produção!O563*PreçoLivre!O565*(1-Painel!$B$8)-O$3-O$4-O$6)*(1-Painel!$E$7)-O$5+O$6)*O$7</f>
        <v>8627698.0247994307</v>
      </c>
      <c r="P569" s="35">
        <f>((Produção!P563*PreçoLivre!P565*(1-Painel!$B$8)-P$3-P$4-P$6)*(1-Painel!$E$7)-P$5+P$6)*P$7</f>
        <v>7610225.5729462672</v>
      </c>
      <c r="Q569" s="35">
        <f>((Produção!Q563*PreçoLivre!Q565*(1-Painel!$B$8)-Q$3-Q$4-Q$6)*(1-Painel!$E$7)-Q$5+Q$6)*Q$7</f>
        <v>6910581.9888779167</v>
      </c>
      <c r="R569" s="35">
        <f>((Produção!R563*PreçoLivre!R565*(1-Painel!$B$8)-R$3-R$4-R$6)*(1-Painel!$E$7)-R$5+R$6)*R$7</f>
        <v>6274293.0149035016</v>
      </c>
      <c r="S569" s="35">
        <f>((Produção!S563*PreçoLivre!S565*(1-Painel!$B$8)-S$3-S$4-S$6)*(1-Painel!$E$7)-S$5+S$6)*S$7</f>
        <v>5446682.8364584027</v>
      </c>
      <c r="T569" s="35">
        <f>((Produção!T563*PreçoLivre!T565*(1-Painel!$B$8)-T$3-T$4-T$6)*(1-Painel!$E$7)-T$5+T$6)*T$7</f>
        <v>4989428.4162632171</v>
      </c>
      <c r="U569" s="35">
        <f>((Produção!U563*PreçoLivre!U565*(1-Painel!$B$8)-U$3-U$4-U$6)*(1-Painel!$E$7)-U$5+U$6)*U$7</f>
        <v>4644914.4669210911</v>
      </c>
      <c r="V569" s="35">
        <f>((Produção!V563*PreçoLivre!V565*(1-Painel!$B$8)-V$3-V$4-V$6)*(1-Painel!$E$7)-V$5+V$6)*V$7</f>
        <v>4239857.8452240778</v>
      </c>
    </row>
    <row r="570" spans="1:22" x14ac:dyDescent="0.25">
      <c r="A570" s="36">
        <v>561</v>
      </c>
      <c r="B570" s="35">
        <f t="shared" si="8"/>
        <v>224178286.6762304</v>
      </c>
      <c r="C570" s="35">
        <f>((Produção!C564*PreçoLivre!C566*(1-Painel!$B$8)-C$3-C$4-C$6)*(1-Painel!$E$7)-C$5+C$6)*C$7</f>
        <v>22394705.314137381</v>
      </c>
      <c r="D570" s="35">
        <f>((Produção!D564*PreçoLivre!D566*(1-Painel!$B$8)-D$3-D$4-D$6)*(1-Painel!$E$7)-D$5+D$6)*D$7</f>
        <v>21973177.417525601</v>
      </c>
      <c r="E570" s="35">
        <f>((Produção!E564*PreçoLivre!E566*(1-Painel!$B$8)-E$3-E$4-E$6)*(1-Painel!$E$7)-E$5+E$6)*E$7</f>
        <v>19420450.412811343</v>
      </c>
      <c r="F570" s="35">
        <f>((Produção!F564*PreçoLivre!F566*(1-Painel!$B$8)-F$3-F$4-F$6)*(1-Painel!$E$7)-F$5+F$6)*F$7</f>
        <v>17159474.391657956</v>
      </c>
      <c r="G570" s="35">
        <f>((Produção!G564*PreçoLivre!G566*(1-Painel!$B$8)-G$3-G$4-G$6)*(1-Painel!$E$7)-G$5+G$6)*G$7</f>
        <v>16239059.288179757</v>
      </c>
      <c r="H570" s="35">
        <f>((Produção!H564*PreçoLivre!H566*(1-Painel!$B$8)-H$3-H$4-H$6)*(1-Painel!$E$7)-H$5+H$6)*H$7</f>
        <v>14761427.683447497</v>
      </c>
      <c r="I570" s="35">
        <f>((Produção!I564*PreçoLivre!I566*(1-Painel!$B$8)-I$3-I$4-I$6)*(1-Painel!$E$7)-I$5+I$6)*I$7</f>
        <v>13573985.077874875</v>
      </c>
      <c r="J570" s="35">
        <f>((Produção!J564*PreçoLivre!J566*(1-Painel!$B$8)-J$3-J$4-J$6)*(1-Painel!$E$7)-J$5+J$6)*J$7</f>
        <v>12786201.975234406</v>
      </c>
      <c r="K570" s="35">
        <f>((Produção!K564*PreçoLivre!K566*(1-Painel!$B$8)-K$3-K$4-K$6)*(1-Painel!$E$7)-K$5+K$6)*K$7</f>
        <v>11712603.448569922</v>
      </c>
      <c r="L570" s="35">
        <f>((Produção!L564*PreçoLivre!L566*(1-Painel!$B$8)-L$3-L$4-L$6)*(1-Painel!$E$7)-L$5+L$6)*L$7</f>
        <v>10706185.338633692</v>
      </c>
      <c r="M570" s="35">
        <f>((Produção!M564*PreçoLivre!M566*(1-Painel!$B$8)-M$3-M$4-M$6)*(1-Painel!$E$7)-M$5+M$6)*M$7</f>
        <v>9426360.8194418848</v>
      </c>
      <c r="N570" s="35">
        <f>((Produção!N564*PreçoLivre!N566*(1-Painel!$B$8)-N$3-N$4-N$6)*(1-Painel!$E$7)-N$5+N$6)*N$7</f>
        <v>8631031.0083267223</v>
      </c>
      <c r="O570" s="35">
        <f>((Produção!O564*PreçoLivre!O566*(1-Painel!$B$8)-O$3-O$4-O$6)*(1-Painel!$E$7)-O$5+O$6)*O$7</f>
        <v>7763273.4440019159</v>
      </c>
      <c r="P570" s="35">
        <f>((Produção!P564*PreçoLivre!P566*(1-Painel!$B$8)-P$3-P$4-P$6)*(1-Painel!$E$7)-P$5+P$6)*P$7</f>
        <v>6853247.1436938634</v>
      </c>
      <c r="Q570" s="35">
        <f>((Produção!Q564*PreçoLivre!Q566*(1-Painel!$B$8)-Q$3-Q$4-Q$6)*(1-Painel!$E$7)-Q$5+Q$6)*Q$7</f>
        <v>6304037.5569757055</v>
      </c>
      <c r="R570" s="35">
        <f>((Produção!R564*PreçoLivre!R566*(1-Painel!$B$8)-R$3-R$4-R$6)*(1-Painel!$E$7)-R$5+R$6)*R$7</f>
        <v>5393737.8401857074</v>
      </c>
      <c r="S570" s="35">
        <f>((Produção!S564*PreçoLivre!S566*(1-Painel!$B$8)-S$3-S$4-S$6)*(1-Painel!$E$7)-S$5+S$6)*S$7</f>
        <v>5115391.8761577783</v>
      </c>
      <c r="T570" s="35">
        <f>((Produção!T564*PreçoLivre!T566*(1-Painel!$B$8)-T$3-T$4-T$6)*(1-Painel!$E$7)-T$5+T$6)*T$7</f>
        <v>4879356.3316502627</v>
      </c>
      <c r="U570" s="35">
        <f>((Produção!U564*PreçoLivre!U566*(1-Painel!$B$8)-U$3-U$4-U$6)*(1-Painel!$E$7)-U$5+U$6)*U$7</f>
        <v>4710844.178295061</v>
      </c>
      <c r="V570" s="35">
        <f>((Produção!V564*PreçoLivre!V566*(1-Painel!$B$8)-V$3-V$4-V$6)*(1-Painel!$E$7)-V$5+V$6)*V$7</f>
        <v>4373736.1294291317</v>
      </c>
    </row>
    <row r="571" spans="1:22" x14ac:dyDescent="0.25">
      <c r="A571" s="36">
        <v>562</v>
      </c>
      <c r="B571" s="35">
        <f t="shared" si="8"/>
        <v>214198161.37748194</v>
      </c>
      <c r="C571" s="35">
        <f>((Produção!C565*PreçoLivre!C567*(1-Painel!$B$8)-C$3-C$4-C$6)*(1-Painel!$E$7)-C$5+C$6)*C$7</f>
        <v>21861939.635109745</v>
      </c>
      <c r="D571" s="35">
        <f>((Produção!D565*PreçoLivre!D567*(1-Painel!$B$8)-D$3-D$4-D$6)*(1-Painel!$E$7)-D$5+D$6)*D$7</f>
        <v>20140102.052143652</v>
      </c>
      <c r="E571" s="35">
        <f>((Produção!E565*PreçoLivre!E567*(1-Painel!$B$8)-E$3-E$4-E$6)*(1-Painel!$E$7)-E$5+E$6)*E$7</f>
        <v>18039498.584039483</v>
      </c>
      <c r="F571" s="35">
        <f>((Produção!F565*PreçoLivre!F567*(1-Painel!$B$8)-F$3-F$4-F$6)*(1-Painel!$E$7)-F$5+F$6)*F$7</f>
        <v>15835116.146216936</v>
      </c>
      <c r="G571" s="35">
        <f>((Produção!G565*PreçoLivre!G567*(1-Painel!$B$8)-G$3-G$4-G$6)*(1-Painel!$E$7)-G$5+G$6)*G$7</f>
        <v>14706517.220780835</v>
      </c>
      <c r="H571" s="35">
        <f>((Produção!H565*PreçoLivre!H567*(1-Painel!$B$8)-H$3-H$4-H$6)*(1-Painel!$E$7)-H$5+H$6)*H$7</f>
        <v>13642298.420245301</v>
      </c>
      <c r="I571" s="35">
        <f>((Produção!I565*PreçoLivre!I567*(1-Painel!$B$8)-I$3-I$4-I$6)*(1-Painel!$E$7)-I$5+I$6)*I$7</f>
        <v>12621891.992363747</v>
      </c>
      <c r="J571" s="35">
        <f>((Produção!J565*PreçoLivre!J567*(1-Painel!$B$8)-J$3-J$4-J$6)*(1-Painel!$E$7)-J$5+J$6)*J$7</f>
        <v>11487097.945274021</v>
      </c>
      <c r="K571" s="35">
        <f>((Produção!K565*PreçoLivre!K567*(1-Painel!$B$8)-K$3-K$4-K$6)*(1-Painel!$E$7)-K$5+K$6)*K$7</f>
        <v>10748191.434417838</v>
      </c>
      <c r="L571" s="35">
        <f>((Produção!L565*PreçoLivre!L567*(1-Painel!$B$8)-L$3-L$4-L$6)*(1-Painel!$E$7)-L$5+L$6)*L$7</f>
        <v>9920797.4653482474</v>
      </c>
      <c r="M571" s="35">
        <f>((Produção!M565*PreçoLivre!M567*(1-Painel!$B$8)-M$3-M$4-M$6)*(1-Painel!$E$7)-M$5+M$6)*M$7</f>
        <v>9374668.2786970288</v>
      </c>
      <c r="N571" s="35">
        <f>((Produção!N565*PreçoLivre!N567*(1-Painel!$B$8)-N$3-N$4-N$6)*(1-Painel!$E$7)-N$5+N$6)*N$7</f>
        <v>8763831.0947176926</v>
      </c>
      <c r="O571" s="35">
        <f>((Produção!O565*PreçoLivre!O567*(1-Painel!$B$8)-O$3-O$4-O$6)*(1-Painel!$E$7)-O$5+O$6)*O$7</f>
        <v>8175668.9270686004</v>
      </c>
      <c r="P571" s="35">
        <f>((Produção!P565*PreçoLivre!P567*(1-Painel!$B$8)-P$3-P$4-P$6)*(1-Painel!$E$7)-P$5+P$6)*P$7</f>
        <v>7535436.1044284739</v>
      </c>
      <c r="Q571" s="35">
        <f>((Produção!Q565*PreçoLivre!Q567*(1-Painel!$B$8)-Q$3-Q$4-Q$6)*(1-Painel!$E$7)-Q$5+Q$6)*Q$7</f>
        <v>6719211.5782533567</v>
      </c>
      <c r="R571" s="35">
        <f>((Produção!R565*PreçoLivre!R567*(1-Painel!$B$8)-R$3-R$4-R$6)*(1-Painel!$E$7)-R$5+R$6)*R$7</f>
        <v>5823063.7072031032</v>
      </c>
      <c r="S571" s="35">
        <f>((Produção!S565*PreçoLivre!S567*(1-Painel!$B$8)-S$3-S$4-S$6)*(1-Painel!$E$7)-S$5+S$6)*S$7</f>
        <v>5424433.5225811265</v>
      </c>
      <c r="T571" s="35">
        <f>((Produção!T565*PreçoLivre!T567*(1-Painel!$B$8)-T$3-T$4-T$6)*(1-Painel!$E$7)-T$5+T$6)*T$7</f>
        <v>4948986.2558343876</v>
      </c>
      <c r="U571" s="35">
        <f>((Produção!U565*PreçoLivre!U567*(1-Painel!$B$8)-U$3-U$4-U$6)*(1-Painel!$E$7)-U$5+U$6)*U$7</f>
        <v>4459094.3423939291</v>
      </c>
      <c r="V571" s="35">
        <f>((Produção!V565*PreçoLivre!V567*(1-Painel!$B$8)-V$3-V$4-V$6)*(1-Painel!$E$7)-V$5+V$6)*V$7</f>
        <v>3970316.6703644493</v>
      </c>
    </row>
    <row r="572" spans="1:22" x14ac:dyDescent="0.25">
      <c r="A572" s="36">
        <v>563</v>
      </c>
      <c r="B572" s="35">
        <f t="shared" si="8"/>
        <v>231420719.37673959</v>
      </c>
      <c r="C572" s="35">
        <f>((Produção!C566*PreçoLivre!C568*(1-Painel!$B$8)-C$3-C$4-C$6)*(1-Painel!$E$7)-C$5+C$6)*C$7</f>
        <v>22053103.807552621</v>
      </c>
      <c r="D572" s="35">
        <f>((Produção!D566*PreçoLivre!D568*(1-Painel!$B$8)-D$3-D$4-D$6)*(1-Painel!$E$7)-D$5+D$6)*D$7</f>
        <v>19302088.729228664</v>
      </c>
      <c r="E572" s="35">
        <f>((Produção!E566*PreçoLivre!E568*(1-Painel!$B$8)-E$3-E$4-E$6)*(1-Painel!$E$7)-E$5+E$6)*E$7</f>
        <v>18132147.084993947</v>
      </c>
      <c r="F572" s="35">
        <f>((Produção!F566*PreçoLivre!F568*(1-Painel!$B$8)-F$3-F$4-F$6)*(1-Painel!$E$7)-F$5+F$6)*F$7</f>
        <v>16544986.264270999</v>
      </c>
      <c r="G572" s="35">
        <f>((Produção!G566*PreçoLivre!G568*(1-Painel!$B$8)-G$3-G$4-G$6)*(1-Painel!$E$7)-G$5+G$6)*G$7</f>
        <v>15120811.65793409</v>
      </c>
      <c r="H572" s="35">
        <f>((Produção!H566*PreçoLivre!H568*(1-Painel!$B$8)-H$3-H$4-H$6)*(1-Painel!$E$7)-H$5+H$6)*H$7</f>
        <v>14752702.874462876</v>
      </c>
      <c r="I572" s="35">
        <f>((Produção!I566*PreçoLivre!I568*(1-Painel!$B$8)-I$3-I$4-I$6)*(1-Painel!$E$7)-I$5+I$6)*I$7</f>
        <v>13641111.23772819</v>
      </c>
      <c r="J572" s="35">
        <f>((Produção!J566*PreçoLivre!J568*(1-Painel!$B$8)-J$3-J$4-J$6)*(1-Painel!$E$7)-J$5+J$6)*J$7</f>
        <v>12636060.750966204</v>
      </c>
      <c r="K572" s="35">
        <f>((Produção!K566*PreçoLivre!K568*(1-Painel!$B$8)-K$3-K$4-K$6)*(1-Painel!$E$7)-K$5+K$6)*K$7</f>
        <v>11127656.937479539</v>
      </c>
      <c r="L572" s="35">
        <f>((Produção!L566*PreçoLivre!L568*(1-Painel!$B$8)-L$3-L$4-L$6)*(1-Painel!$E$7)-L$5+L$6)*L$7</f>
        <v>10158565.594869195</v>
      </c>
      <c r="M572" s="35">
        <f>((Produção!M566*PreçoLivre!M568*(1-Painel!$B$8)-M$3-M$4-M$6)*(1-Painel!$E$7)-M$5+M$6)*M$7</f>
        <v>10143843.40420904</v>
      </c>
      <c r="N572" s="35">
        <f>((Produção!N566*PreçoLivre!N568*(1-Painel!$B$8)-N$3-N$4-N$6)*(1-Painel!$E$7)-N$5+N$6)*N$7</f>
        <v>9725810.5360104777</v>
      </c>
      <c r="O572" s="35">
        <f>((Produção!O566*PreçoLivre!O568*(1-Painel!$B$8)-O$3-O$4-O$6)*(1-Painel!$E$7)-O$5+O$6)*O$7</f>
        <v>9319700.4992503021</v>
      </c>
      <c r="P572" s="35">
        <f>((Produção!P566*PreçoLivre!P568*(1-Painel!$B$8)-P$3-P$4-P$6)*(1-Painel!$E$7)-P$5+P$6)*P$7</f>
        <v>8822613.8462983798</v>
      </c>
      <c r="Q572" s="35">
        <f>((Produção!Q566*PreçoLivre!Q568*(1-Painel!$B$8)-Q$3-Q$4-Q$6)*(1-Painel!$E$7)-Q$5+Q$6)*Q$7</f>
        <v>8123345.9853491187</v>
      </c>
      <c r="R572" s="35">
        <f>((Produção!R566*PreçoLivre!R568*(1-Painel!$B$8)-R$3-R$4-R$6)*(1-Painel!$E$7)-R$5+R$6)*R$7</f>
        <v>7380826.7117758682</v>
      </c>
      <c r="S572" s="35">
        <f>((Produção!S566*PreçoLivre!S568*(1-Painel!$B$8)-S$3-S$4-S$6)*(1-Painel!$E$7)-S$5+S$6)*S$7</f>
        <v>6800771.3145136759</v>
      </c>
      <c r="T572" s="35">
        <f>((Produção!T566*PreçoLivre!T568*(1-Painel!$B$8)-T$3-T$4-T$6)*(1-Painel!$E$7)-T$5+T$6)*T$7</f>
        <v>6361335.7204057807</v>
      </c>
      <c r="U572" s="35">
        <f>((Produção!U566*PreçoLivre!U568*(1-Painel!$B$8)-U$3-U$4-U$6)*(1-Painel!$E$7)-U$5+U$6)*U$7</f>
        <v>5873265.4535416309</v>
      </c>
      <c r="V572" s="35">
        <f>((Produção!V566*PreçoLivre!V568*(1-Painel!$B$8)-V$3-V$4-V$6)*(1-Painel!$E$7)-V$5+V$6)*V$7</f>
        <v>5399970.9658989981</v>
      </c>
    </row>
    <row r="573" spans="1:22" x14ac:dyDescent="0.25">
      <c r="A573" s="36">
        <v>564</v>
      </c>
      <c r="B573" s="35">
        <f t="shared" si="8"/>
        <v>252004057.43237007</v>
      </c>
      <c r="C573" s="35">
        <f>((Produção!C567*PreçoLivre!C569*(1-Painel!$B$8)-C$3-C$4-C$6)*(1-Painel!$E$7)-C$5+C$6)*C$7</f>
        <v>23417171.221841317</v>
      </c>
      <c r="D573" s="35">
        <f>((Produção!D567*PreçoLivre!D569*(1-Painel!$B$8)-D$3-D$4-D$6)*(1-Painel!$E$7)-D$5+D$6)*D$7</f>
        <v>21946004.255600262</v>
      </c>
      <c r="E573" s="35">
        <f>((Produção!E567*PreçoLivre!E569*(1-Painel!$B$8)-E$3-E$4-E$6)*(1-Painel!$E$7)-E$5+E$6)*E$7</f>
        <v>19285501.427577775</v>
      </c>
      <c r="F573" s="35">
        <f>((Produção!F567*PreçoLivre!F569*(1-Painel!$B$8)-F$3-F$4-F$6)*(1-Painel!$E$7)-F$5+F$6)*F$7</f>
        <v>18181890.510217141</v>
      </c>
      <c r="G573" s="35">
        <f>((Produção!G567*PreçoLivre!G569*(1-Painel!$B$8)-G$3-G$4-G$6)*(1-Painel!$E$7)-G$5+G$6)*G$7</f>
        <v>17062766.809310146</v>
      </c>
      <c r="H573" s="35">
        <f>((Produção!H567*PreçoLivre!H569*(1-Painel!$B$8)-H$3-H$4-H$6)*(1-Painel!$E$7)-H$5+H$6)*H$7</f>
        <v>15637079.456661653</v>
      </c>
      <c r="I573" s="35">
        <f>((Produção!I567*PreçoLivre!I569*(1-Painel!$B$8)-I$3-I$4-I$6)*(1-Painel!$E$7)-I$5+I$6)*I$7</f>
        <v>14478101.780112009</v>
      </c>
      <c r="J573" s="35">
        <f>((Produção!J567*PreçoLivre!J569*(1-Painel!$B$8)-J$3-J$4-J$6)*(1-Painel!$E$7)-J$5+J$6)*J$7</f>
        <v>13805797.321160091</v>
      </c>
      <c r="K573" s="35">
        <f>((Produção!K567*PreçoLivre!K569*(1-Painel!$B$8)-K$3-K$4-K$6)*(1-Painel!$E$7)-K$5+K$6)*K$7</f>
        <v>12603392.659791358</v>
      </c>
      <c r="L573" s="35">
        <f>((Produção!L567*PreçoLivre!L569*(1-Painel!$B$8)-L$3-L$4-L$6)*(1-Painel!$E$7)-L$5+L$6)*L$7</f>
        <v>12328434.171446178</v>
      </c>
      <c r="M573" s="35">
        <f>((Produção!M567*PreçoLivre!M569*(1-Painel!$B$8)-M$3-M$4-M$6)*(1-Painel!$E$7)-M$5+M$6)*M$7</f>
        <v>11750409.952211404</v>
      </c>
      <c r="N573" s="35">
        <f>((Produção!N567*PreçoLivre!N569*(1-Painel!$B$8)-N$3-N$4-N$6)*(1-Painel!$E$7)-N$5+N$6)*N$7</f>
        <v>10640261.192307455</v>
      </c>
      <c r="O573" s="35">
        <f>((Produção!O567*PreçoLivre!O569*(1-Painel!$B$8)-O$3-O$4-O$6)*(1-Painel!$E$7)-O$5+O$6)*O$7</f>
        <v>9700670.2691823132</v>
      </c>
      <c r="P573" s="35">
        <f>((Produção!P567*PreçoLivre!P569*(1-Painel!$B$8)-P$3-P$4-P$6)*(1-Painel!$E$7)-P$5+P$6)*P$7</f>
        <v>9194402.9044463541</v>
      </c>
      <c r="Q573" s="35">
        <f>((Produção!Q567*PreçoLivre!Q569*(1-Painel!$B$8)-Q$3-Q$4-Q$6)*(1-Painel!$E$7)-Q$5+Q$6)*Q$7</f>
        <v>8510336.2704476397</v>
      </c>
      <c r="R573" s="35">
        <f>((Produção!R567*PreçoLivre!R569*(1-Painel!$B$8)-R$3-R$4-R$6)*(1-Painel!$E$7)-R$5+R$6)*R$7</f>
        <v>7850001.1131828874</v>
      </c>
      <c r="S573" s="35">
        <f>((Produção!S567*PreçoLivre!S569*(1-Painel!$B$8)-S$3-S$4-S$6)*(1-Painel!$E$7)-S$5+S$6)*S$7</f>
        <v>7141018.3819034314</v>
      </c>
      <c r="T573" s="35">
        <f>((Produção!T567*PreçoLivre!T569*(1-Painel!$B$8)-T$3-T$4-T$6)*(1-Painel!$E$7)-T$5+T$6)*T$7</f>
        <v>6659649.6010428574</v>
      </c>
      <c r="U573" s="35">
        <f>((Produção!U567*PreçoLivre!U569*(1-Painel!$B$8)-U$3-U$4-U$6)*(1-Painel!$E$7)-U$5+U$6)*U$7</f>
        <v>6302581.5134656196</v>
      </c>
      <c r="V573" s="35">
        <f>((Produção!V567*PreçoLivre!V569*(1-Painel!$B$8)-V$3-V$4-V$6)*(1-Painel!$E$7)-V$5+V$6)*V$7</f>
        <v>5508586.6204621652</v>
      </c>
    </row>
    <row r="574" spans="1:22" x14ac:dyDescent="0.25">
      <c r="A574" s="36">
        <v>565</v>
      </c>
      <c r="B574" s="35">
        <f t="shared" si="8"/>
        <v>228042003.79711008</v>
      </c>
      <c r="C574" s="35">
        <f>((Produção!C568*PreçoLivre!C570*(1-Painel!$B$8)-C$3-C$4-C$6)*(1-Painel!$E$7)-C$5+C$6)*C$7</f>
        <v>23109740.527713064</v>
      </c>
      <c r="D574" s="35">
        <f>((Produção!D568*PreçoLivre!D570*(1-Painel!$B$8)-D$3-D$4-D$6)*(1-Painel!$E$7)-D$5+D$6)*D$7</f>
        <v>21276481.172936291</v>
      </c>
      <c r="E574" s="35">
        <f>((Produção!E568*PreçoLivre!E570*(1-Painel!$B$8)-E$3-E$4-E$6)*(1-Painel!$E$7)-E$5+E$6)*E$7</f>
        <v>19294963.145518076</v>
      </c>
      <c r="F574" s="35">
        <f>((Produção!F568*PreçoLivre!F570*(1-Painel!$B$8)-F$3-F$4-F$6)*(1-Painel!$E$7)-F$5+F$6)*F$7</f>
        <v>17449773.292672072</v>
      </c>
      <c r="G574" s="35">
        <f>((Produção!G568*PreçoLivre!G570*(1-Painel!$B$8)-G$3-G$4-G$6)*(1-Painel!$E$7)-G$5+G$6)*G$7</f>
        <v>16622086.06905615</v>
      </c>
      <c r="H574" s="35">
        <f>((Produção!H568*PreçoLivre!H570*(1-Painel!$B$8)-H$3-H$4-H$6)*(1-Painel!$E$7)-H$5+H$6)*H$7</f>
        <v>15533648.393693669</v>
      </c>
      <c r="I574" s="35">
        <f>((Produção!I568*PreçoLivre!I570*(1-Painel!$B$8)-I$3-I$4-I$6)*(1-Painel!$E$7)-I$5+I$6)*I$7</f>
        <v>14493678.300558653</v>
      </c>
      <c r="J574" s="35">
        <f>((Produção!J568*PreçoLivre!J570*(1-Painel!$B$8)-J$3-J$4-J$6)*(1-Painel!$E$7)-J$5+J$6)*J$7</f>
        <v>12678267.442043046</v>
      </c>
      <c r="K574" s="35">
        <f>((Produção!K568*PreçoLivre!K570*(1-Painel!$B$8)-K$3-K$4-K$6)*(1-Painel!$E$7)-K$5+K$6)*K$7</f>
        <v>11530113.732491832</v>
      </c>
      <c r="L574" s="35">
        <f>((Produção!L568*PreçoLivre!L570*(1-Painel!$B$8)-L$3-L$4-L$6)*(1-Painel!$E$7)-L$5+L$6)*L$7</f>
        <v>10582141.651652917</v>
      </c>
      <c r="M574" s="35">
        <f>((Produção!M568*PreçoLivre!M570*(1-Painel!$B$8)-M$3-M$4-M$6)*(1-Painel!$E$7)-M$5+M$6)*M$7</f>
        <v>9342086.7216284722</v>
      </c>
      <c r="N574" s="35">
        <f>((Produção!N568*PreçoLivre!N570*(1-Painel!$B$8)-N$3-N$4-N$6)*(1-Painel!$E$7)-N$5+N$6)*N$7</f>
        <v>8688586.1862553284</v>
      </c>
      <c r="O574" s="35">
        <f>((Produção!O568*PreçoLivre!O570*(1-Painel!$B$8)-O$3-O$4-O$6)*(1-Painel!$E$7)-O$5+O$6)*O$7</f>
        <v>8044549.0057863118</v>
      </c>
      <c r="P574" s="35">
        <f>((Produção!P568*PreçoLivre!P570*(1-Painel!$B$8)-P$3-P$4-P$6)*(1-Painel!$E$7)-P$5+P$6)*P$7</f>
        <v>7452353.1428878251</v>
      </c>
      <c r="Q574" s="35">
        <f>((Produção!Q568*PreçoLivre!Q570*(1-Painel!$B$8)-Q$3-Q$4-Q$6)*(1-Painel!$E$7)-Q$5+Q$6)*Q$7</f>
        <v>6566031.5012278762</v>
      </c>
      <c r="R574" s="35">
        <f>((Produção!R568*PreçoLivre!R570*(1-Painel!$B$8)-R$3-R$4-R$6)*(1-Painel!$E$7)-R$5+R$6)*R$7</f>
        <v>6033935.8672702415</v>
      </c>
      <c r="S574" s="35">
        <f>((Produção!S568*PreçoLivre!S570*(1-Painel!$B$8)-S$3-S$4-S$6)*(1-Painel!$E$7)-S$5+S$6)*S$7</f>
        <v>5286720.4249414401</v>
      </c>
      <c r="T574" s="35">
        <f>((Produção!T568*PreçoLivre!T570*(1-Painel!$B$8)-T$3-T$4-T$6)*(1-Painel!$E$7)-T$5+T$6)*T$7</f>
        <v>4990502.286034965</v>
      </c>
      <c r="U574" s="35">
        <f>((Produção!U568*PreçoLivre!U570*(1-Painel!$B$8)-U$3-U$4-U$6)*(1-Painel!$E$7)-U$5+U$6)*U$7</f>
        <v>4690944.2795371767</v>
      </c>
      <c r="V574" s="35">
        <f>((Produção!V568*PreçoLivre!V570*(1-Painel!$B$8)-V$3-V$4-V$6)*(1-Painel!$E$7)-V$5+V$6)*V$7</f>
        <v>4375400.653204673</v>
      </c>
    </row>
    <row r="575" spans="1:22" x14ac:dyDescent="0.25">
      <c r="A575" s="36">
        <v>566</v>
      </c>
      <c r="B575" s="35">
        <f t="shared" si="8"/>
        <v>207252180.30246592</v>
      </c>
      <c r="C575" s="35">
        <f>((Produção!C569*PreçoLivre!C571*(1-Painel!$B$8)-C$3-C$4-C$6)*(1-Painel!$E$7)-C$5+C$6)*C$7</f>
        <v>23070250.038736038</v>
      </c>
      <c r="D575" s="35">
        <f>((Produção!D569*PreçoLivre!D571*(1-Painel!$B$8)-D$3-D$4-D$6)*(1-Painel!$E$7)-D$5+D$6)*D$7</f>
        <v>20476619.481206797</v>
      </c>
      <c r="E575" s="35">
        <f>((Produção!E569*PreçoLivre!E571*(1-Painel!$B$8)-E$3-E$4-E$6)*(1-Painel!$E$7)-E$5+E$6)*E$7</f>
        <v>17542657.136884112</v>
      </c>
      <c r="F575" s="35">
        <f>((Produção!F569*PreçoLivre!F571*(1-Painel!$B$8)-F$3-F$4-F$6)*(1-Painel!$E$7)-F$5+F$6)*F$7</f>
        <v>16015835.171304796</v>
      </c>
      <c r="G575" s="35">
        <f>((Produção!G569*PreçoLivre!G571*(1-Painel!$B$8)-G$3-G$4-G$6)*(1-Painel!$E$7)-G$5+G$6)*G$7</f>
        <v>15407117.930459326</v>
      </c>
      <c r="H575" s="35">
        <f>((Produção!H569*PreçoLivre!H571*(1-Painel!$B$8)-H$3-H$4-H$6)*(1-Painel!$E$7)-H$5+H$6)*H$7</f>
        <v>13469894.53740159</v>
      </c>
      <c r="I575" s="35">
        <f>((Produção!I569*PreçoLivre!I571*(1-Painel!$B$8)-I$3-I$4-I$6)*(1-Painel!$E$7)-I$5+I$6)*I$7</f>
        <v>12217223.492696423</v>
      </c>
      <c r="J575" s="35">
        <f>((Produção!J569*PreçoLivre!J571*(1-Painel!$B$8)-J$3-J$4-J$6)*(1-Painel!$E$7)-J$5+J$6)*J$7</f>
        <v>12086734.083686899</v>
      </c>
      <c r="K575" s="35">
        <f>((Produção!K569*PreçoLivre!K571*(1-Painel!$B$8)-K$3-K$4-K$6)*(1-Painel!$E$7)-K$5+K$6)*K$7</f>
        <v>11266879.170941876</v>
      </c>
      <c r="L575" s="35">
        <f>((Produção!L569*PreçoLivre!L571*(1-Painel!$B$8)-L$3-L$4-L$6)*(1-Painel!$E$7)-L$5+L$6)*L$7</f>
        <v>9931478.0005425289</v>
      </c>
      <c r="M575" s="35">
        <f>((Produção!M569*PreçoLivre!M571*(1-Painel!$B$8)-M$3-M$4-M$6)*(1-Painel!$E$7)-M$5+M$6)*M$7</f>
        <v>8763032.0682999063</v>
      </c>
      <c r="N575" s="35">
        <f>((Produção!N569*PreçoLivre!N571*(1-Painel!$B$8)-N$3-N$4-N$6)*(1-Painel!$E$7)-N$5+N$6)*N$7</f>
        <v>7585091.4006344629</v>
      </c>
      <c r="O575" s="35">
        <f>((Produção!O569*PreçoLivre!O571*(1-Painel!$B$8)-O$3-O$4-O$6)*(1-Painel!$E$7)-O$5+O$6)*O$7</f>
        <v>7021845.0104124052</v>
      </c>
      <c r="P575" s="35">
        <f>((Produção!P569*PreçoLivre!P571*(1-Painel!$B$8)-P$3-P$4-P$6)*(1-Painel!$E$7)-P$5+P$6)*P$7</f>
        <v>6183252.3382777926</v>
      </c>
      <c r="Q575" s="35">
        <f>((Produção!Q569*PreçoLivre!Q571*(1-Painel!$B$8)-Q$3-Q$4-Q$6)*(1-Painel!$E$7)-Q$5+Q$6)*Q$7</f>
        <v>5726855.0808912152</v>
      </c>
      <c r="R575" s="35">
        <f>((Produção!R569*PreçoLivre!R571*(1-Painel!$B$8)-R$3-R$4-R$6)*(1-Painel!$E$7)-R$5+R$6)*R$7</f>
        <v>5074639.2061125236</v>
      </c>
      <c r="S575" s="35">
        <f>((Produção!S569*PreçoLivre!S571*(1-Painel!$B$8)-S$3-S$4-S$6)*(1-Painel!$E$7)-S$5+S$6)*S$7</f>
        <v>4537323.973729807</v>
      </c>
      <c r="T575" s="35">
        <f>((Produção!T569*PreçoLivre!T571*(1-Painel!$B$8)-T$3-T$4-T$6)*(1-Painel!$E$7)-T$5+T$6)*T$7</f>
        <v>3965620.8363645202</v>
      </c>
      <c r="U575" s="35">
        <f>((Produção!U569*PreçoLivre!U571*(1-Painel!$B$8)-U$3-U$4-U$6)*(1-Painel!$E$7)-U$5+U$6)*U$7</f>
        <v>3616524.1199028515</v>
      </c>
      <c r="V575" s="35">
        <f>((Produção!V569*PreçoLivre!V571*(1-Painel!$B$8)-V$3-V$4-V$6)*(1-Painel!$E$7)-V$5+V$6)*V$7</f>
        <v>3293307.2239800505</v>
      </c>
    </row>
    <row r="576" spans="1:22" x14ac:dyDescent="0.25">
      <c r="A576" s="36">
        <v>567</v>
      </c>
      <c r="B576" s="35">
        <f t="shared" si="8"/>
        <v>256911138.11640143</v>
      </c>
      <c r="C576" s="35">
        <f>((Produção!C570*PreçoLivre!C572*(1-Painel!$B$8)-C$3-C$4-C$6)*(1-Painel!$E$7)-C$5+C$6)*C$7</f>
        <v>23125812.86378273</v>
      </c>
      <c r="D576" s="35">
        <f>((Produção!D570*PreçoLivre!D572*(1-Painel!$B$8)-D$3-D$4-D$6)*(1-Painel!$E$7)-D$5+D$6)*D$7</f>
        <v>21528048.207159448</v>
      </c>
      <c r="E576" s="35">
        <f>((Produção!E570*PreçoLivre!E572*(1-Painel!$B$8)-E$3-E$4-E$6)*(1-Painel!$E$7)-E$5+E$6)*E$7</f>
        <v>20294531.330781359</v>
      </c>
      <c r="F576" s="35">
        <f>((Produção!F570*PreçoLivre!F572*(1-Painel!$B$8)-F$3-F$4-F$6)*(1-Painel!$E$7)-F$5+F$6)*F$7</f>
        <v>18590680.410801888</v>
      </c>
      <c r="G576" s="35">
        <f>((Produção!G570*PreçoLivre!G572*(1-Painel!$B$8)-G$3-G$4-G$6)*(1-Painel!$E$7)-G$5+G$6)*G$7</f>
        <v>17533739.488069836</v>
      </c>
      <c r="H576" s="35">
        <f>((Produção!H570*PreçoLivre!H572*(1-Painel!$B$8)-H$3-H$4-H$6)*(1-Painel!$E$7)-H$5+H$6)*H$7</f>
        <v>16350276.626329102</v>
      </c>
      <c r="I576" s="35">
        <f>((Produção!I570*PreçoLivre!I572*(1-Painel!$B$8)-I$3-I$4-I$6)*(1-Painel!$E$7)-I$5+I$6)*I$7</f>
        <v>15446190.988963056</v>
      </c>
      <c r="J576" s="35">
        <f>((Produção!J570*PreçoLivre!J572*(1-Painel!$B$8)-J$3-J$4-J$6)*(1-Painel!$E$7)-J$5+J$6)*J$7</f>
        <v>14631442.196136842</v>
      </c>
      <c r="K576" s="35">
        <f>((Produção!K570*PreçoLivre!K572*(1-Painel!$B$8)-K$3-K$4-K$6)*(1-Painel!$E$7)-K$5+K$6)*K$7</f>
        <v>13756803.093782367</v>
      </c>
      <c r="L576" s="35">
        <f>((Produção!L570*PreçoLivre!L572*(1-Painel!$B$8)-L$3-L$4-L$6)*(1-Painel!$E$7)-L$5+L$6)*L$7</f>
        <v>12433017.542051086</v>
      </c>
      <c r="M576" s="35">
        <f>((Produção!M570*PreçoLivre!M572*(1-Painel!$B$8)-M$3-M$4-M$6)*(1-Painel!$E$7)-M$5+M$6)*M$7</f>
        <v>11599606.190434551</v>
      </c>
      <c r="N576" s="35">
        <f>((Produção!N570*PreçoLivre!N572*(1-Painel!$B$8)-N$3-N$4-N$6)*(1-Painel!$E$7)-N$5+N$6)*N$7</f>
        <v>10914621.827036671</v>
      </c>
      <c r="O576" s="35">
        <f>((Produção!O570*PreçoLivre!O572*(1-Painel!$B$8)-O$3-O$4-O$6)*(1-Painel!$E$7)-O$5+O$6)*O$7</f>
        <v>10231028.937334966</v>
      </c>
      <c r="P576" s="35">
        <f>((Produção!P570*PreçoLivre!P572*(1-Painel!$B$8)-P$3-P$4-P$6)*(1-Painel!$E$7)-P$5+P$6)*P$7</f>
        <v>9606936.9608089942</v>
      </c>
      <c r="Q576" s="35">
        <f>((Produção!Q570*PreçoLivre!Q572*(1-Painel!$B$8)-Q$3-Q$4-Q$6)*(1-Painel!$E$7)-Q$5+Q$6)*Q$7</f>
        <v>8541623.0853221584</v>
      </c>
      <c r="R576" s="35">
        <f>((Produção!R570*PreçoLivre!R572*(1-Painel!$B$8)-R$3-R$4-R$6)*(1-Painel!$E$7)-R$5+R$6)*R$7</f>
        <v>7595609.6127048917</v>
      </c>
      <c r="S576" s="35">
        <f>((Produção!S570*PreçoLivre!S572*(1-Painel!$B$8)-S$3-S$4-S$6)*(1-Painel!$E$7)-S$5+S$6)*S$7</f>
        <v>6988448.6819958026</v>
      </c>
      <c r="T576" s="35">
        <f>((Produção!T570*PreçoLivre!T572*(1-Painel!$B$8)-T$3-T$4-T$6)*(1-Painel!$E$7)-T$5+T$6)*T$7</f>
        <v>6591609.070136318</v>
      </c>
      <c r="U576" s="35">
        <f>((Produção!U570*PreçoLivre!U572*(1-Painel!$B$8)-U$3-U$4-U$6)*(1-Painel!$E$7)-U$5+U$6)*U$7</f>
        <v>5731091.4743656917</v>
      </c>
      <c r="V576" s="35">
        <f>((Produção!V570*PreçoLivre!V572*(1-Painel!$B$8)-V$3-V$4-V$6)*(1-Painel!$E$7)-V$5+V$6)*V$7</f>
        <v>5420019.5284036892</v>
      </c>
    </row>
    <row r="577" spans="1:22" x14ac:dyDescent="0.25">
      <c r="A577" s="36">
        <v>568</v>
      </c>
      <c r="B577" s="35">
        <f t="shared" si="8"/>
        <v>217101944.44763359</v>
      </c>
      <c r="C577" s="35">
        <f>((Produção!C571*PreçoLivre!C573*(1-Painel!$B$8)-C$3-C$4-C$6)*(1-Painel!$E$7)-C$5+C$6)*C$7</f>
        <v>22180258.078595426</v>
      </c>
      <c r="D577" s="35">
        <f>((Produção!D571*PreçoLivre!D573*(1-Painel!$B$8)-D$3-D$4-D$6)*(1-Painel!$E$7)-D$5+D$6)*D$7</f>
        <v>19715114.404775415</v>
      </c>
      <c r="E577" s="35">
        <f>((Produção!E571*PreçoLivre!E573*(1-Painel!$B$8)-E$3-E$4-E$6)*(1-Painel!$E$7)-E$5+E$6)*E$7</f>
        <v>19566704.597895365</v>
      </c>
      <c r="F577" s="35">
        <f>((Produção!F571*PreçoLivre!F573*(1-Painel!$B$8)-F$3-F$4-F$6)*(1-Painel!$E$7)-F$5+F$6)*F$7</f>
        <v>17743107.511512756</v>
      </c>
      <c r="G577" s="35">
        <f>((Produção!G571*PreçoLivre!G573*(1-Painel!$B$8)-G$3-G$4-G$6)*(1-Painel!$E$7)-G$5+G$6)*G$7</f>
        <v>16088060.452080736</v>
      </c>
      <c r="H577" s="35">
        <f>((Produção!H571*PreçoLivre!H573*(1-Painel!$B$8)-H$3-H$4-H$6)*(1-Painel!$E$7)-H$5+H$6)*H$7</f>
        <v>14507070.785574574</v>
      </c>
      <c r="I577" s="35">
        <f>((Produção!I571*PreçoLivre!I573*(1-Painel!$B$8)-I$3-I$4-I$6)*(1-Painel!$E$7)-I$5+I$6)*I$7</f>
        <v>13731238.265378615</v>
      </c>
      <c r="J577" s="35">
        <f>((Produção!J571*PreçoLivre!J573*(1-Painel!$B$8)-J$3-J$4-J$6)*(1-Painel!$E$7)-J$5+J$6)*J$7</f>
        <v>12788060.392718183</v>
      </c>
      <c r="K577" s="35">
        <f>((Produção!K571*PreçoLivre!K573*(1-Painel!$B$8)-K$3-K$4-K$6)*(1-Painel!$E$7)-K$5+K$6)*K$7</f>
        <v>11233555.082702545</v>
      </c>
      <c r="L577" s="35">
        <f>((Produção!L571*PreçoLivre!L573*(1-Painel!$B$8)-L$3-L$4-L$6)*(1-Painel!$E$7)-L$5+L$6)*L$7</f>
        <v>9390877.2866553292</v>
      </c>
      <c r="M577" s="35">
        <f>((Produção!M571*PreçoLivre!M573*(1-Painel!$B$8)-M$3-M$4-M$6)*(1-Painel!$E$7)-M$5+M$6)*M$7</f>
        <v>8300531.3570164237</v>
      </c>
      <c r="N577" s="35">
        <f>((Produção!N571*PreçoLivre!N573*(1-Painel!$B$8)-N$3-N$4-N$6)*(1-Painel!$E$7)-N$5+N$6)*N$7</f>
        <v>7845106.7133151656</v>
      </c>
      <c r="O577" s="35">
        <f>((Produção!O571*PreçoLivre!O573*(1-Painel!$B$8)-O$3-O$4-O$6)*(1-Painel!$E$7)-O$5+O$6)*O$7</f>
        <v>7481356.7163221035</v>
      </c>
      <c r="P577" s="35">
        <f>((Produção!P571*PreçoLivre!P573*(1-Painel!$B$8)-P$3-P$4-P$6)*(1-Painel!$E$7)-P$5+P$6)*P$7</f>
        <v>7004419.6095874514</v>
      </c>
      <c r="Q577" s="35">
        <f>((Produção!Q571*PreçoLivre!Q573*(1-Painel!$B$8)-Q$3-Q$4-Q$6)*(1-Painel!$E$7)-Q$5+Q$6)*Q$7</f>
        <v>6240372.8374217218</v>
      </c>
      <c r="R577" s="35">
        <f>((Produção!R571*PreçoLivre!R573*(1-Painel!$B$8)-R$3-R$4-R$6)*(1-Painel!$E$7)-R$5+R$6)*R$7</f>
        <v>5471083.4496147549</v>
      </c>
      <c r="S577" s="35">
        <f>((Produção!S571*PreçoLivre!S573*(1-Painel!$B$8)-S$3-S$4-S$6)*(1-Painel!$E$7)-S$5+S$6)*S$7</f>
        <v>5175249.0791982766</v>
      </c>
      <c r="T577" s="35">
        <f>((Produção!T571*PreçoLivre!T573*(1-Painel!$B$8)-T$3-T$4-T$6)*(1-Painel!$E$7)-T$5+T$6)*T$7</f>
        <v>4656181.0842164801</v>
      </c>
      <c r="U577" s="35">
        <f>((Produção!U571*PreçoLivre!U573*(1-Painel!$B$8)-U$3-U$4-U$6)*(1-Painel!$E$7)-U$5+U$6)*U$7</f>
        <v>4113240.4876006627</v>
      </c>
      <c r="V577" s="35">
        <f>((Produção!V571*PreçoLivre!V573*(1-Painel!$B$8)-V$3-V$4-V$6)*(1-Painel!$E$7)-V$5+V$6)*V$7</f>
        <v>3870356.2554516061</v>
      </c>
    </row>
    <row r="578" spans="1:22" x14ac:dyDescent="0.25">
      <c r="A578" s="36">
        <v>569</v>
      </c>
      <c r="B578" s="35">
        <f t="shared" si="8"/>
        <v>210580852.70308897</v>
      </c>
      <c r="C578" s="35">
        <f>((Produção!C572*PreçoLivre!C574*(1-Painel!$B$8)-C$3-C$4-C$6)*(1-Painel!$E$7)-C$5+C$6)*C$7</f>
        <v>22154028.419310097</v>
      </c>
      <c r="D578" s="35">
        <f>((Produção!D572*PreçoLivre!D574*(1-Painel!$B$8)-D$3-D$4-D$6)*(1-Painel!$E$7)-D$5+D$6)*D$7</f>
        <v>19502652.311589267</v>
      </c>
      <c r="E578" s="35">
        <f>((Produção!E572*PreçoLivre!E574*(1-Painel!$B$8)-E$3-E$4-E$6)*(1-Painel!$E$7)-E$5+E$6)*E$7</f>
        <v>17807386.691663869</v>
      </c>
      <c r="F578" s="35">
        <f>((Produção!F572*PreçoLivre!F574*(1-Painel!$B$8)-F$3-F$4-F$6)*(1-Painel!$E$7)-F$5+F$6)*F$7</f>
        <v>16622578.574911952</v>
      </c>
      <c r="G578" s="35">
        <f>((Produção!G572*PreçoLivre!G574*(1-Painel!$B$8)-G$3-G$4-G$6)*(1-Painel!$E$7)-G$5+G$6)*G$7</f>
        <v>15418038.13916016</v>
      </c>
      <c r="H578" s="35">
        <f>((Produção!H572*PreçoLivre!H574*(1-Painel!$B$8)-H$3-H$4-H$6)*(1-Painel!$E$7)-H$5+H$6)*H$7</f>
        <v>14236065.379816728</v>
      </c>
      <c r="I578" s="35">
        <f>((Produção!I572*PreçoLivre!I574*(1-Painel!$B$8)-I$3-I$4-I$6)*(1-Painel!$E$7)-I$5+I$6)*I$7</f>
        <v>12988634.483450903</v>
      </c>
      <c r="J578" s="35">
        <f>((Produção!J572*PreçoLivre!J574*(1-Painel!$B$8)-J$3-J$4-J$6)*(1-Painel!$E$7)-J$5+J$6)*J$7</f>
        <v>11254007.641500184</v>
      </c>
      <c r="K578" s="35">
        <f>((Produção!K572*PreçoLivre!K574*(1-Painel!$B$8)-K$3-K$4-K$6)*(1-Painel!$E$7)-K$5+K$6)*K$7</f>
        <v>9959756.0935283955</v>
      </c>
      <c r="L578" s="35">
        <f>((Produção!L572*PreçoLivre!L574*(1-Painel!$B$8)-L$3-L$4-L$6)*(1-Painel!$E$7)-L$5+L$6)*L$7</f>
        <v>9606526.6942044552</v>
      </c>
      <c r="M578" s="35">
        <f>((Produção!M572*PreçoLivre!M574*(1-Painel!$B$8)-M$3-M$4-M$6)*(1-Painel!$E$7)-M$5+M$6)*M$7</f>
        <v>8325686.973085884</v>
      </c>
      <c r="N578" s="35">
        <f>((Produção!N572*PreçoLivre!N574*(1-Painel!$B$8)-N$3-N$4-N$6)*(1-Painel!$E$7)-N$5+N$6)*N$7</f>
        <v>8108843.6109011518</v>
      </c>
      <c r="O578" s="35">
        <f>((Produção!O572*PreçoLivre!O574*(1-Painel!$B$8)-O$3-O$4-O$6)*(1-Painel!$E$7)-O$5+O$6)*O$7</f>
        <v>7520995.1345679061</v>
      </c>
      <c r="P578" s="35">
        <f>((Produção!P572*PreçoLivre!P574*(1-Painel!$B$8)-P$3-P$4-P$6)*(1-Painel!$E$7)-P$5+P$6)*P$7</f>
        <v>6714941.1654760428</v>
      </c>
      <c r="Q578" s="35">
        <f>((Produção!Q572*PreçoLivre!Q574*(1-Painel!$B$8)-Q$3-Q$4-Q$6)*(1-Painel!$E$7)-Q$5+Q$6)*Q$7</f>
        <v>6333940.509604767</v>
      </c>
      <c r="R578" s="35">
        <f>((Produção!R572*PreçoLivre!R574*(1-Painel!$B$8)-R$3-R$4-R$6)*(1-Painel!$E$7)-R$5+R$6)*R$7</f>
        <v>5743442.9405163247</v>
      </c>
      <c r="S578" s="35">
        <f>((Produção!S572*PreçoLivre!S574*(1-Painel!$B$8)-S$3-S$4-S$6)*(1-Painel!$E$7)-S$5+S$6)*S$7</f>
        <v>5224454.8065931704</v>
      </c>
      <c r="T578" s="35">
        <f>((Produção!T572*PreçoLivre!T574*(1-Painel!$B$8)-T$3-T$4-T$6)*(1-Painel!$E$7)-T$5+T$6)*T$7</f>
        <v>4839930.3542300612</v>
      </c>
      <c r="U578" s="35">
        <f>((Produção!U572*PreçoLivre!U574*(1-Painel!$B$8)-U$3-U$4-U$6)*(1-Painel!$E$7)-U$5+U$6)*U$7</f>
        <v>4325515.5111870738</v>
      </c>
      <c r="V578" s="35">
        <f>((Produção!V572*PreçoLivre!V574*(1-Painel!$B$8)-V$3-V$4-V$6)*(1-Painel!$E$7)-V$5+V$6)*V$7</f>
        <v>3893427.2677905308</v>
      </c>
    </row>
    <row r="579" spans="1:22" x14ac:dyDescent="0.25">
      <c r="A579" s="36">
        <v>570</v>
      </c>
      <c r="B579" s="35">
        <f t="shared" si="8"/>
        <v>251301156.99151686</v>
      </c>
      <c r="C579" s="35">
        <f>((Produção!C573*PreçoLivre!C575*(1-Painel!$B$8)-C$3-C$4-C$6)*(1-Painel!$E$7)-C$5+C$6)*C$7</f>
        <v>24971560.955952495</v>
      </c>
      <c r="D579" s="35">
        <f>((Produção!D573*PreçoLivre!D575*(1-Painel!$B$8)-D$3-D$4-D$6)*(1-Painel!$E$7)-D$5+D$6)*D$7</f>
        <v>21954195.697719209</v>
      </c>
      <c r="E579" s="35">
        <f>((Produção!E573*PreçoLivre!E575*(1-Painel!$B$8)-E$3-E$4-E$6)*(1-Painel!$E$7)-E$5+E$6)*E$7</f>
        <v>20806297.739593104</v>
      </c>
      <c r="F579" s="35">
        <f>((Produção!F573*PreçoLivre!F575*(1-Painel!$B$8)-F$3-F$4-F$6)*(1-Painel!$E$7)-F$5+F$6)*F$7</f>
        <v>20770713.990751471</v>
      </c>
      <c r="G579" s="35">
        <f>((Produção!G573*PreçoLivre!G575*(1-Painel!$B$8)-G$3-G$4-G$6)*(1-Painel!$E$7)-G$5+G$6)*G$7</f>
        <v>17836113.51847285</v>
      </c>
      <c r="H579" s="35">
        <f>((Produção!H573*PreçoLivre!H575*(1-Painel!$B$8)-H$3-H$4-H$6)*(1-Painel!$E$7)-H$5+H$6)*H$7</f>
        <v>16064431.256337406</v>
      </c>
      <c r="I579" s="35">
        <f>((Produção!I573*PreçoLivre!I575*(1-Painel!$B$8)-I$3-I$4-I$6)*(1-Painel!$E$7)-I$5+I$6)*I$7</f>
        <v>14607447.695273455</v>
      </c>
      <c r="J579" s="35">
        <f>((Produção!J573*PreçoLivre!J575*(1-Painel!$B$8)-J$3-J$4-J$6)*(1-Painel!$E$7)-J$5+J$6)*J$7</f>
        <v>13787950.65842651</v>
      </c>
      <c r="K579" s="35">
        <f>((Produção!K573*PreçoLivre!K575*(1-Painel!$B$8)-K$3-K$4-K$6)*(1-Painel!$E$7)-K$5+K$6)*K$7</f>
        <v>12481729.999564076</v>
      </c>
      <c r="L579" s="35">
        <f>((Produção!L573*PreçoLivre!L575*(1-Painel!$B$8)-L$3-L$4-L$6)*(1-Painel!$E$7)-L$5+L$6)*L$7</f>
        <v>11846905.474706559</v>
      </c>
      <c r="M579" s="35">
        <f>((Produção!M573*PreçoLivre!M575*(1-Painel!$B$8)-M$3-M$4-M$6)*(1-Painel!$E$7)-M$5+M$6)*M$7</f>
        <v>10943401.003241504</v>
      </c>
      <c r="N579" s="35">
        <f>((Produção!N573*PreçoLivre!N575*(1-Painel!$B$8)-N$3-N$4-N$6)*(1-Painel!$E$7)-N$5+N$6)*N$7</f>
        <v>10320178.329829272</v>
      </c>
      <c r="O579" s="35">
        <f>((Produção!O573*PreçoLivre!O575*(1-Painel!$B$8)-O$3-O$4-O$6)*(1-Painel!$E$7)-O$5+O$6)*O$7</f>
        <v>9249738.8210121207</v>
      </c>
      <c r="P579" s="35">
        <f>((Produção!P573*PreçoLivre!P575*(1-Painel!$B$8)-P$3-P$4-P$6)*(1-Painel!$E$7)-P$5+P$6)*P$7</f>
        <v>8293488.8787772218</v>
      </c>
      <c r="Q579" s="35">
        <f>((Produção!Q573*PreçoLivre!Q575*(1-Painel!$B$8)-Q$3-Q$4-Q$6)*(1-Painel!$E$7)-Q$5+Q$6)*Q$7</f>
        <v>7827132.7274656352</v>
      </c>
      <c r="R579" s="35">
        <f>((Produção!R573*PreçoLivre!R575*(1-Painel!$B$8)-R$3-R$4-R$6)*(1-Painel!$E$7)-R$5+R$6)*R$7</f>
        <v>7401045.0659508938</v>
      </c>
      <c r="S579" s="35">
        <f>((Produção!S573*PreçoLivre!S575*(1-Painel!$B$8)-S$3-S$4-S$6)*(1-Painel!$E$7)-S$5+S$6)*S$7</f>
        <v>6194700.0953163076</v>
      </c>
      <c r="T579" s="35">
        <f>((Produção!T573*PreçoLivre!T575*(1-Painel!$B$8)-T$3-T$4-T$6)*(1-Painel!$E$7)-T$5+T$6)*T$7</f>
        <v>5832098.6389460117</v>
      </c>
      <c r="U579" s="35">
        <f>((Produção!U573*PreçoLivre!U575*(1-Painel!$B$8)-U$3-U$4-U$6)*(1-Painel!$E$7)-U$5+U$6)*U$7</f>
        <v>5347690.8124774601</v>
      </c>
      <c r="V579" s="35">
        <f>((Produção!V573*PreçoLivre!V575*(1-Painel!$B$8)-V$3-V$4-V$6)*(1-Painel!$E$7)-V$5+V$6)*V$7</f>
        <v>4764335.631703224</v>
      </c>
    </row>
    <row r="580" spans="1:22" x14ac:dyDescent="0.25">
      <c r="A580" s="36">
        <v>571</v>
      </c>
      <c r="B580" s="35">
        <f t="shared" si="8"/>
        <v>237598808.84927517</v>
      </c>
      <c r="C580" s="35">
        <f>((Produção!C574*PreçoLivre!C576*(1-Painel!$B$8)-C$3-C$4-C$6)*(1-Painel!$E$7)-C$5+C$6)*C$7</f>
        <v>22973777.350967113</v>
      </c>
      <c r="D580" s="35">
        <f>((Produção!D574*PreçoLivre!D576*(1-Painel!$B$8)-D$3-D$4-D$6)*(1-Painel!$E$7)-D$5+D$6)*D$7</f>
        <v>20772258.977112606</v>
      </c>
      <c r="E580" s="35">
        <f>((Produção!E574*PreçoLivre!E576*(1-Painel!$B$8)-E$3-E$4-E$6)*(1-Painel!$E$7)-E$5+E$6)*E$7</f>
        <v>19247736.236513481</v>
      </c>
      <c r="F580" s="35">
        <f>((Produção!F574*PreçoLivre!F576*(1-Painel!$B$8)-F$3-F$4-F$6)*(1-Painel!$E$7)-F$5+F$6)*F$7</f>
        <v>18207166.582402162</v>
      </c>
      <c r="G580" s="35">
        <f>((Produção!G574*PreçoLivre!G576*(1-Painel!$B$8)-G$3-G$4-G$6)*(1-Painel!$E$7)-G$5+G$6)*G$7</f>
        <v>15957419.22300379</v>
      </c>
      <c r="H580" s="35">
        <f>((Produção!H574*PreçoLivre!H576*(1-Painel!$B$8)-H$3-H$4-H$6)*(1-Painel!$E$7)-H$5+H$6)*H$7</f>
        <v>15501592.576826438</v>
      </c>
      <c r="I580" s="35">
        <f>((Produção!I574*PreçoLivre!I576*(1-Painel!$B$8)-I$3-I$4-I$6)*(1-Painel!$E$7)-I$5+I$6)*I$7</f>
        <v>13428241.057799764</v>
      </c>
      <c r="J580" s="35">
        <f>((Produção!J574*PreçoLivre!J576*(1-Painel!$B$8)-J$3-J$4-J$6)*(1-Painel!$E$7)-J$5+J$6)*J$7</f>
        <v>12762108.986822451</v>
      </c>
      <c r="K580" s="35">
        <f>((Produção!K574*PreçoLivre!K576*(1-Painel!$B$8)-K$3-K$4-K$6)*(1-Painel!$E$7)-K$5+K$6)*K$7</f>
        <v>11712617.073068127</v>
      </c>
      <c r="L580" s="35">
        <f>((Produção!L574*PreçoLivre!L576*(1-Painel!$B$8)-L$3-L$4-L$6)*(1-Painel!$E$7)-L$5+L$6)*L$7</f>
        <v>11023677.556088753</v>
      </c>
      <c r="M580" s="35">
        <f>((Produção!M574*PreçoLivre!M576*(1-Painel!$B$8)-M$3-M$4-M$6)*(1-Painel!$E$7)-M$5+M$6)*M$7</f>
        <v>10517921.729779301</v>
      </c>
      <c r="N580" s="35">
        <f>((Produção!N574*PreçoLivre!N576*(1-Painel!$B$8)-N$3-N$4-N$6)*(1-Painel!$E$7)-N$5+N$6)*N$7</f>
        <v>9991112.1631943621</v>
      </c>
      <c r="O580" s="35">
        <f>((Produção!O574*PreçoLivre!O576*(1-Painel!$B$8)-O$3-O$4-O$6)*(1-Painel!$E$7)-O$5+O$6)*O$7</f>
        <v>8657698.8700488191</v>
      </c>
      <c r="P580" s="35">
        <f>((Produção!P574*PreçoLivre!P576*(1-Painel!$B$8)-P$3-P$4-P$6)*(1-Painel!$E$7)-P$5+P$6)*P$7</f>
        <v>8185923.9911522465</v>
      </c>
      <c r="Q580" s="35">
        <f>((Produção!Q574*PreçoLivre!Q576*(1-Painel!$B$8)-Q$3-Q$4-Q$6)*(1-Painel!$E$7)-Q$5+Q$6)*Q$7</f>
        <v>7499298.6155256554</v>
      </c>
      <c r="R580" s="35">
        <f>((Produção!R574*PreçoLivre!R576*(1-Painel!$B$8)-R$3-R$4-R$6)*(1-Painel!$E$7)-R$5+R$6)*R$7</f>
        <v>7131968.7257098118</v>
      </c>
      <c r="S580" s="35">
        <f>((Produção!S574*PreçoLivre!S576*(1-Painel!$B$8)-S$3-S$4-S$6)*(1-Painel!$E$7)-S$5+S$6)*S$7</f>
        <v>6679763.4058045903</v>
      </c>
      <c r="T580" s="35">
        <f>((Produção!T574*PreçoLivre!T576*(1-Painel!$B$8)-T$3-T$4-T$6)*(1-Painel!$E$7)-T$5+T$6)*T$7</f>
        <v>6081892.9465978798</v>
      </c>
      <c r="U580" s="35">
        <f>((Produção!U574*PreçoLivre!U576*(1-Painel!$B$8)-U$3-U$4-U$6)*(1-Painel!$E$7)-U$5+U$6)*U$7</f>
        <v>5860075.9162709834</v>
      </c>
      <c r="V580" s="35">
        <f>((Produção!V574*PreçoLivre!V576*(1-Painel!$B$8)-V$3-V$4-V$6)*(1-Painel!$E$7)-V$5+V$6)*V$7</f>
        <v>5406556.8645868069</v>
      </c>
    </row>
    <row r="581" spans="1:22" x14ac:dyDescent="0.25">
      <c r="A581" s="36">
        <v>572</v>
      </c>
      <c r="B581" s="35">
        <f t="shared" si="8"/>
        <v>260226024.59957609</v>
      </c>
      <c r="C581" s="35">
        <f>((Produção!C575*PreçoLivre!C577*(1-Painel!$B$8)-C$3-C$4-C$6)*(1-Painel!$E$7)-C$5+C$6)*C$7</f>
        <v>21987629.62812712</v>
      </c>
      <c r="D581" s="35">
        <f>((Produção!D575*PreçoLivre!D577*(1-Painel!$B$8)-D$3-D$4-D$6)*(1-Painel!$E$7)-D$5+D$6)*D$7</f>
        <v>21122068.480103079</v>
      </c>
      <c r="E581" s="35">
        <f>((Produção!E575*PreçoLivre!E577*(1-Painel!$B$8)-E$3-E$4-E$6)*(1-Painel!$E$7)-E$5+E$6)*E$7</f>
        <v>19548293.298539348</v>
      </c>
      <c r="F581" s="35">
        <f>((Produção!F575*PreçoLivre!F577*(1-Painel!$B$8)-F$3-F$4-F$6)*(1-Painel!$E$7)-F$5+F$6)*F$7</f>
        <v>19309090.612862047</v>
      </c>
      <c r="G581" s="35">
        <f>((Produção!G575*PreçoLivre!G577*(1-Painel!$B$8)-G$3-G$4-G$6)*(1-Painel!$E$7)-G$5+G$6)*G$7</f>
        <v>18609221.358552039</v>
      </c>
      <c r="H581" s="35">
        <f>((Produção!H575*PreçoLivre!H577*(1-Painel!$B$8)-H$3-H$4-H$6)*(1-Painel!$E$7)-H$5+H$6)*H$7</f>
        <v>16399866.301420316</v>
      </c>
      <c r="I581" s="35">
        <f>((Produção!I575*PreçoLivre!I577*(1-Painel!$B$8)-I$3-I$4-I$6)*(1-Painel!$E$7)-I$5+I$6)*I$7</f>
        <v>15447461.847470267</v>
      </c>
      <c r="J581" s="35">
        <f>((Produção!J575*PreçoLivre!J577*(1-Painel!$B$8)-J$3-J$4-J$6)*(1-Painel!$E$7)-J$5+J$6)*J$7</f>
        <v>14655682.486833977</v>
      </c>
      <c r="K581" s="35">
        <f>((Produção!K575*PreçoLivre!K577*(1-Painel!$B$8)-K$3-K$4-K$6)*(1-Painel!$E$7)-K$5+K$6)*K$7</f>
        <v>13693286.740911894</v>
      </c>
      <c r="L581" s="35">
        <f>((Produção!L575*PreçoLivre!L577*(1-Painel!$B$8)-L$3-L$4-L$6)*(1-Painel!$E$7)-L$5+L$6)*L$7</f>
        <v>12807560.791377584</v>
      </c>
      <c r="M581" s="35">
        <f>((Produção!M575*PreçoLivre!M577*(1-Painel!$B$8)-M$3-M$4-M$6)*(1-Painel!$E$7)-M$5+M$6)*M$7</f>
        <v>11603677.734319547</v>
      </c>
      <c r="N581" s="35">
        <f>((Produção!N575*PreçoLivre!N577*(1-Painel!$B$8)-N$3-N$4-N$6)*(1-Painel!$E$7)-N$5+N$6)*N$7</f>
        <v>10384564.458289737</v>
      </c>
      <c r="O581" s="35">
        <f>((Produção!O575*PreçoLivre!O577*(1-Painel!$B$8)-O$3-O$4-O$6)*(1-Painel!$E$7)-O$5+O$6)*O$7</f>
        <v>10221066.489217792</v>
      </c>
      <c r="P581" s="35">
        <f>((Produção!P575*PreçoLivre!P577*(1-Painel!$B$8)-P$3-P$4-P$6)*(1-Painel!$E$7)-P$5+P$6)*P$7</f>
        <v>9563026.5278548282</v>
      </c>
      <c r="Q581" s="35">
        <f>((Produção!Q575*PreçoLivre!Q577*(1-Painel!$B$8)-Q$3-Q$4-Q$6)*(1-Painel!$E$7)-Q$5+Q$6)*Q$7</f>
        <v>9284707.1584897619</v>
      </c>
      <c r="R581" s="35">
        <f>((Produção!R575*PreçoLivre!R577*(1-Painel!$B$8)-R$3-R$4-R$6)*(1-Painel!$E$7)-R$5+R$6)*R$7</f>
        <v>8208097.5933800433</v>
      </c>
      <c r="S581" s="35">
        <f>((Produção!S575*PreçoLivre!S577*(1-Painel!$B$8)-S$3-S$4-S$6)*(1-Painel!$E$7)-S$5+S$6)*S$7</f>
        <v>7640221.9896283355</v>
      </c>
      <c r="T581" s="35">
        <f>((Produção!T575*PreçoLivre!T577*(1-Painel!$B$8)-T$3-T$4-T$6)*(1-Painel!$E$7)-T$5+T$6)*T$7</f>
        <v>7072676.3931712974</v>
      </c>
      <c r="U581" s="35">
        <f>((Produção!U575*PreçoLivre!U577*(1-Painel!$B$8)-U$3-U$4-U$6)*(1-Painel!$E$7)-U$5+U$6)*U$7</f>
        <v>6814685.5104394648</v>
      </c>
      <c r="V581" s="35">
        <f>((Produção!V575*PreçoLivre!V577*(1-Painel!$B$8)-V$3-V$4-V$6)*(1-Painel!$E$7)-V$5+V$6)*V$7</f>
        <v>5853139.1985876039</v>
      </c>
    </row>
    <row r="582" spans="1:22" x14ac:dyDescent="0.25">
      <c r="A582" s="36">
        <v>573</v>
      </c>
      <c r="B582" s="35">
        <f t="shared" si="8"/>
        <v>258414905.44074115</v>
      </c>
      <c r="C582" s="35">
        <f>((Produção!C576*PreçoLivre!C578*(1-Painel!$B$8)-C$3-C$4-C$6)*(1-Painel!$E$7)-C$5+C$6)*C$7</f>
        <v>22105132.753782984</v>
      </c>
      <c r="D582" s="35">
        <f>((Produção!D576*PreçoLivre!D578*(1-Painel!$B$8)-D$3-D$4-D$6)*(1-Painel!$E$7)-D$5+D$6)*D$7</f>
        <v>21385389.945491157</v>
      </c>
      <c r="E582" s="35">
        <f>((Produção!E576*PreçoLivre!E578*(1-Painel!$B$8)-E$3-E$4-E$6)*(1-Painel!$E$7)-E$5+E$6)*E$7</f>
        <v>19793951.97661433</v>
      </c>
      <c r="F582" s="35">
        <f>((Produção!F576*PreçoLivre!F578*(1-Painel!$B$8)-F$3-F$4-F$6)*(1-Painel!$E$7)-F$5+F$6)*F$7</f>
        <v>19297872.852318995</v>
      </c>
      <c r="G582" s="35">
        <f>((Produção!G576*PreçoLivre!G578*(1-Painel!$B$8)-G$3-G$4-G$6)*(1-Painel!$E$7)-G$5+G$6)*G$7</f>
        <v>18707702.477021672</v>
      </c>
      <c r="H582" s="35">
        <f>((Produção!H576*PreçoLivre!H578*(1-Painel!$B$8)-H$3-H$4-H$6)*(1-Painel!$E$7)-H$5+H$6)*H$7</f>
        <v>16234981.067240242</v>
      </c>
      <c r="I582" s="35">
        <f>((Produção!I576*PreçoLivre!I578*(1-Painel!$B$8)-I$3-I$4-I$6)*(1-Painel!$E$7)-I$5+I$6)*I$7</f>
        <v>15512983.053093409</v>
      </c>
      <c r="J582" s="35">
        <f>((Produção!J576*PreçoLivre!J578*(1-Painel!$B$8)-J$3-J$4-J$6)*(1-Painel!$E$7)-J$5+J$6)*J$7</f>
        <v>15041264.841147402</v>
      </c>
      <c r="K582" s="35">
        <f>((Produção!K576*PreçoLivre!K578*(1-Painel!$B$8)-K$3-K$4-K$6)*(1-Painel!$E$7)-K$5+K$6)*K$7</f>
        <v>13190170.820649786</v>
      </c>
      <c r="L582" s="35">
        <f>((Produção!L576*PreçoLivre!L578*(1-Painel!$B$8)-L$3-L$4-L$6)*(1-Painel!$E$7)-L$5+L$6)*L$7</f>
        <v>12634696.963540392</v>
      </c>
      <c r="M582" s="35">
        <f>((Produção!M576*PreçoLivre!M578*(1-Painel!$B$8)-M$3-M$4-M$6)*(1-Painel!$E$7)-M$5+M$6)*M$7</f>
        <v>11543168.595409732</v>
      </c>
      <c r="N582" s="35">
        <f>((Produção!N576*PreçoLivre!N578*(1-Painel!$B$8)-N$3-N$4-N$6)*(1-Painel!$E$7)-N$5+N$6)*N$7</f>
        <v>10920101.031341944</v>
      </c>
      <c r="O582" s="35">
        <f>((Produção!O576*PreçoLivre!O578*(1-Painel!$B$8)-O$3-O$4-O$6)*(1-Painel!$E$7)-O$5+O$6)*O$7</f>
        <v>9339903.6917941328</v>
      </c>
      <c r="P582" s="35">
        <f>((Produção!P576*PreçoLivre!P578*(1-Painel!$B$8)-P$3-P$4-P$6)*(1-Painel!$E$7)-P$5+P$6)*P$7</f>
        <v>8807008.682814341</v>
      </c>
      <c r="Q582" s="35">
        <f>((Produção!Q576*PreçoLivre!Q578*(1-Painel!$B$8)-Q$3-Q$4-Q$6)*(1-Painel!$E$7)-Q$5+Q$6)*Q$7</f>
        <v>8538490.644316718</v>
      </c>
      <c r="R582" s="35">
        <f>((Produção!R576*PreçoLivre!R578*(1-Painel!$B$8)-R$3-R$4-R$6)*(1-Painel!$E$7)-R$5+R$6)*R$7</f>
        <v>8228693.3928934895</v>
      </c>
      <c r="S582" s="35">
        <f>((Produção!S576*PreçoLivre!S578*(1-Painel!$B$8)-S$3-S$4-S$6)*(1-Painel!$E$7)-S$5+S$6)*S$7</f>
        <v>7675138.2035320634</v>
      </c>
      <c r="T582" s="35">
        <f>((Produção!T576*PreçoLivre!T578*(1-Painel!$B$8)-T$3-T$4-T$6)*(1-Painel!$E$7)-T$5+T$6)*T$7</f>
        <v>7160390.0319482377</v>
      </c>
      <c r="U582" s="35">
        <f>((Produção!U576*PreçoLivre!U578*(1-Painel!$B$8)-U$3-U$4-U$6)*(1-Painel!$E$7)-U$5+U$6)*U$7</f>
        <v>6335268.0254897326</v>
      </c>
      <c r="V582" s="35">
        <f>((Produção!V576*PreçoLivre!V578*(1-Painel!$B$8)-V$3-V$4-V$6)*(1-Painel!$E$7)-V$5+V$6)*V$7</f>
        <v>5962596.3903004183</v>
      </c>
    </row>
    <row r="583" spans="1:22" x14ac:dyDescent="0.25">
      <c r="A583" s="36">
        <v>574</v>
      </c>
      <c r="B583" s="35">
        <f t="shared" si="8"/>
        <v>241705387.59156644</v>
      </c>
      <c r="C583" s="35">
        <f>((Produção!C577*PreçoLivre!C579*(1-Painel!$B$8)-C$3-C$4-C$6)*(1-Painel!$E$7)-C$5+C$6)*C$7</f>
        <v>21571975.16523179</v>
      </c>
      <c r="D583" s="35">
        <f>((Produção!D577*PreçoLivre!D579*(1-Painel!$B$8)-D$3-D$4-D$6)*(1-Painel!$E$7)-D$5+D$6)*D$7</f>
        <v>20362179.147547759</v>
      </c>
      <c r="E583" s="35">
        <f>((Produção!E577*PreçoLivre!E579*(1-Painel!$B$8)-E$3-E$4-E$6)*(1-Painel!$E$7)-E$5+E$6)*E$7</f>
        <v>19236246.51341898</v>
      </c>
      <c r="F583" s="35">
        <f>((Produção!F577*PreçoLivre!F579*(1-Painel!$B$8)-F$3-F$4-F$6)*(1-Painel!$E$7)-F$5+F$6)*F$7</f>
        <v>17797528.535773974</v>
      </c>
      <c r="G583" s="35">
        <f>((Produção!G577*PreçoLivre!G579*(1-Painel!$B$8)-G$3-G$4-G$6)*(1-Painel!$E$7)-G$5+G$6)*G$7</f>
        <v>16854217.138220403</v>
      </c>
      <c r="H583" s="35">
        <f>((Produção!H577*PreçoLivre!H579*(1-Painel!$B$8)-H$3-H$4-H$6)*(1-Painel!$E$7)-H$5+H$6)*H$7</f>
        <v>15635330.616954219</v>
      </c>
      <c r="I583" s="35">
        <f>((Produção!I577*PreçoLivre!I579*(1-Painel!$B$8)-I$3-I$4-I$6)*(1-Painel!$E$7)-I$5+I$6)*I$7</f>
        <v>15101523.206446692</v>
      </c>
      <c r="J583" s="35">
        <f>((Produção!J577*PreçoLivre!J579*(1-Painel!$B$8)-J$3-J$4-J$6)*(1-Painel!$E$7)-J$5+J$6)*J$7</f>
        <v>13574835.846234063</v>
      </c>
      <c r="K583" s="35">
        <f>((Produção!K577*PreçoLivre!K579*(1-Painel!$B$8)-K$3-K$4-K$6)*(1-Painel!$E$7)-K$5+K$6)*K$7</f>
        <v>12198950.31273488</v>
      </c>
      <c r="L583" s="35">
        <f>((Produção!L577*PreçoLivre!L579*(1-Painel!$B$8)-L$3-L$4-L$6)*(1-Painel!$E$7)-L$5+L$6)*L$7</f>
        <v>11381427.360122543</v>
      </c>
      <c r="M583" s="35">
        <f>((Produção!M577*PreçoLivre!M579*(1-Painel!$B$8)-M$3-M$4-M$6)*(1-Painel!$E$7)-M$5+M$6)*M$7</f>
        <v>10054027.651269879</v>
      </c>
      <c r="N583" s="35">
        <f>((Produção!N577*PreçoLivre!N579*(1-Painel!$B$8)-N$3-N$4-N$6)*(1-Painel!$E$7)-N$5+N$6)*N$7</f>
        <v>9708341.5337049924</v>
      </c>
      <c r="O583" s="35">
        <f>((Produção!O577*PreçoLivre!O579*(1-Painel!$B$8)-O$3-O$4-O$6)*(1-Painel!$E$7)-O$5+O$6)*O$7</f>
        <v>9233353.0688570272</v>
      </c>
      <c r="P583" s="35">
        <f>((Produção!P577*PreçoLivre!P579*(1-Painel!$B$8)-P$3-P$4-P$6)*(1-Painel!$E$7)-P$5+P$6)*P$7</f>
        <v>8600644.0910452101</v>
      </c>
      <c r="Q583" s="35">
        <f>((Produção!Q577*PreçoLivre!Q579*(1-Painel!$B$8)-Q$3-Q$4-Q$6)*(1-Painel!$E$7)-Q$5+Q$6)*Q$7</f>
        <v>7570979.3836163282</v>
      </c>
      <c r="R583" s="35">
        <f>((Produção!R577*PreçoLivre!R579*(1-Painel!$B$8)-R$3-R$4-R$6)*(1-Painel!$E$7)-R$5+R$6)*R$7</f>
        <v>7358434.6413925514</v>
      </c>
      <c r="S583" s="35">
        <f>((Produção!S577*PreçoLivre!S579*(1-Painel!$B$8)-S$3-S$4-S$6)*(1-Painel!$E$7)-S$5+S$6)*S$7</f>
        <v>6924372.1585083511</v>
      </c>
      <c r="T583" s="35">
        <f>((Produção!T577*PreçoLivre!T579*(1-Painel!$B$8)-T$3-T$4-T$6)*(1-Painel!$E$7)-T$5+T$6)*T$7</f>
        <v>6554039.5956063354</v>
      </c>
      <c r="U583" s="35">
        <f>((Produção!U577*PreçoLivre!U579*(1-Painel!$B$8)-U$3-U$4-U$6)*(1-Painel!$E$7)-U$5+U$6)*U$7</f>
        <v>6195844.3920902302</v>
      </c>
      <c r="V583" s="35">
        <f>((Produção!V577*PreçoLivre!V579*(1-Painel!$B$8)-V$3-V$4-V$6)*(1-Painel!$E$7)-V$5+V$6)*V$7</f>
        <v>5791137.2327902522</v>
      </c>
    </row>
    <row r="584" spans="1:22" x14ac:dyDescent="0.25">
      <c r="A584" s="36">
        <v>575</v>
      </c>
      <c r="B584" s="35">
        <f t="shared" si="8"/>
        <v>217686783.28519914</v>
      </c>
      <c r="C584" s="35">
        <f>((Produção!C578*PreçoLivre!C580*(1-Painel!$B$8)-C$3-C$4-C$6)*(1-Painel!$E$7)-C$5+C$6)*C$7</f>
        <v>21959622.042488232</v>
      </c>
      <c r="D584" s="35">
        <f>((Produção!D578*PreçoLivre!D580*(1-Painel!$B$8)-D$3-D$4-D$6)*(1-Painel!$E$7)-D$5+D$6)*D$7</f>
        <v>21269781.323502041</v>
      </c>
      <c r="E584" s="35">
        <f>((Produção!E578*PreçoLivre!E580*(1-Painel!$B$8)-E$3-E$4-E$6)*(1-Painel!$E$7)-E$5+E$6)*E$7</f>
        <v>17972609.229281783</v>
      </c>
      <c r="F584" s="35">
        <f>((Produção!F578*PreçoLivre!F580*(1-Painel!$B$8)-F$3-F$4-F$6)*(1-Painel!$E$7)-F$5+F$6)*F$7</f>
        <v>16777674.741876625</v>
      </c>
      <c r="G584" s="35">
        <f>((Produção!G578*PreçoLivre!G580*(1-Painel!$B$8)-G$3-G$4-G$6)*(1-Painel!$E$7)-G$5+G$6)*G$7</f>
        <v>15832304.10095912</v>
      </c>
      <c r="H584" s="35">
        <f>((Produção!H578*PreçoLivre!H580*(1-Painel!$B$8)-H$3-H$4-H$6)*(1-Painel!$E$7)-H$5+H$6)*H$7</f>
        <v>14713320.420760402</v>
      </c>
      <c r="I584" s="35">
        <f>((Produção!I578*PreçoLivre!I580*(1-Painel!$B$8)-I$3-I$4-I$6)*(1-Painel!$E$7)-I$5+I$6)*I$7</f>
        <v>13046901.447936542</v>
      </c>
      <c r="J584" s="35">
        <f>((Produção!J578*PreçoLivre!J580*(1-Painel!$B$8)-J$3-J$4-J$6)*(1-Painel!$E$7)-J$5+J$6)*J$7</f>
        <v>11717952.088368975</v>
      </c>
      <c r="K584" s="35">
        <f>((Produção!K578*PreçoLivre!K580*(1-Painel!$B$8)-K$3-K$4-K$6)*(1-Painel!$E$7)-K$5+K$6)*K$7</f>
        <v>10736641.737046432</v>
      </c>
      <c r="L584" s="35">
        <f>((Produção!L578*PreçoLivre!L580*(1-Painel!$B$8)-L$3-L$4-L$6)*(1-Painel!$E$7)-L$5+L$6)*L$7</f>
        <v>10077739.322149735</v>
      </c>
      <c r="M584" s="35">
        <f>((Produção!M578*PreçoLivre!M580*(1-Painel!$B$8)-M$3-M$4-M$6)*(1-Painel!$E$7)-M$5+M$6)*M$7</f>
        <v>9040664.8116018474</v>
      </c>
      <c r="N584" s="35">
        <f>((Produção!N578*PreçoLivre!N580*(1-Painel!$B$8)-N$3-N$4-N$6)*(1-Painel!$E$7)-N$5+N$6)*N$7</f>
        <v>8334819.4247477287</v>
      </c>
      <c r="O584" s="35">
        <f>((Produção!O578*PreçoLivre!O580*(1-Painel!$B$8)-O$3-O$4-O$6)*(1-Painel!$E$7)-O$5+O$6)*O$7</f>
        <v>7884421.6864250321</v>
      </c>
      <c r="P584" s="35">
        <f>((Produção!P578*PreçoLivre!P580*(1-Painel!$B$8)-P$3-P$4-P$6)*(1-Painel!$E$7)-P$5+P$6)*P$7</f>
        <v>7354875.0219289707</v>
      </c>
      <c r="Q584" s="35">
        <f>((Produção!Q578*PreçoLivre!Q580*(1-Painel!$B$8)-Q$3-Q$4-Q$6)*(1-Painel!$E$7)-Q$5+Q$6)*Q$7</f>
        <v>6339876.4791083084</v>
      </c>
      <c r="R584" s="35">
        <f>((Produção!R578*PreçoLivre!R580*(1-Painel!$B$8)-R$3-R$4-R$6)*(1-Painel!$E$7)-R$5+R$6)*R$7</f>
        <v>5827485.7500378471</v>
      </c>
      <c r="S584" s="35">
        <f>((Produção!S578*PreçoLivre!S580*(1-Painel!$B$8)-S$3-S$4-S$6)*(1-Painel!$E$7)-S$5+S$6)*S$7</f>
        <v>5492910.4014537316</v>
      </c>
      <c r="T584" s="35">
        <f>((Produção!T578*PreçoLivre!T580*(1-Painel!$B$8)-T$3-T$4-T$6)*(1-Painel!$E$7)-T$5+T$6)*T$7</f>
        <v>4837411.3154827738</v>
      </c>
      <c r="U584" s="35">
        <f>((Produção!U578*PreçoLivre!U580*(1-Painel!$B$8)-U$3-U$4-U$6)*(1-Painel!$E$7)-U$5+U$6)*U$7</f>
        <v>4519193.3199989833</v>
      </c>
      <c r="V584" s="35">
        <f>((Produção!V578*PreçoLivre!V580*(1-Painel!$B$8)-V$3-V$4-V$6)*(1-Painel!$E$7)-V$5+V$6)*V$7</f>
        <v>3950578.6200440596</v>
      </c>
    </row>
    <row r="585" spans="1:22" x14ac:dyDescent="0.25">
      <c r="A585" s="36">
        <v>576</v>
      </c>
      <c r="B585" s="35">
        <f t="shared" si="8"/>
        <v>244880292.31830981</v>
      </c>
      <c r="C585" s="35">
        <f>((Produção!C579*PreçoLivre!C581*(1-Painel!$B$8)-C$3-C$4-C$6)*(1-Painel!$E$7)-C$5+C$6)*C$7</f>
        <v>23323847.008192576</v>
      </c>
      <c r="D585" s="35">
        <f>((Produção!D579*PreçoLivre!D581*(1-Painel!$B$8)-D$3-D$4-D$6)*(1-Painel!$E$7)-D$5+D$6)*D$7</f>
        <v>22599344.999298248</v>
      </c>
      <c r="E585" s="35">
        <f>((Produção!E579*PreçoLivre!E581*(1-Painel!$B$8)-E$3-E$4-E$6)*(1-Painel!$E$7)-E$5+E$6)*E$7</f>
        <v>19472457.199328091</v>
      </c>
      <c r="F585" s="35">
        <f>((Produção!F579*PreçoLivre!F581*(1-Painel!$B$8)-F$3-F$4-F$6)*(1-Painel!$E$7)-F$5+F$6)*F$7</f>
        <v>18716992.316005718</v>
      </c>
      <c r="G585" s="35">
        <f>((Produção!G579*PreçoLivre!G581*(1-Painel!$B$8)-G$3-G$4-G$6)*(1-Painel!$E$7)-G$5+G$6)*G$7</f>
        <v>17106988.10078042</v>
      </c>
      <c r="H585" s="35">
        <f>((Produção!H579*PreçoLivre!H581*(1-Painel!$B$8)-H$3-H$4-H$6)*(1-Painel!$E$7)-H$5+H$6)*H$7</f>
        <v>15669748.452938924</v>
      </c>
      <c r="I585" s="35">
        <f>((Produção!I579*PreçoLivre!I581*(1-Painel!$B$8)-I$3-I$4-I$6)*(1-Painel!$E$7)-I$5+I$6)*I$7</f>
        <v>13939542.513472183</v>
      </c>
      <c r="J585" s="35">
        <f>((Produção!J579*PreçoLivre!J581*(1-Painel!$B$8)-J$3-J$4-J$6)*(1-Painel!$E$7)-J$5+J$6)*J$7</f>
        <v>12903800.542559456</v>
      </c>
      <c r="K585" s="35">
        <f>((Produção!K579*PreçoLivre!K581*(1-Painel!$B$8)-K$3-K$4-K$6)*(1-Painel!$E$7)-K$5+K$6)*K$7</f>
        <v>12202034.222715957</v>
      </c>
      <c r="L585" s="35">
        <f>((Produção!L579*PreçoLivre!L581*(1-Painel!$B$8)-L$3-L$4-L$6)*(1-Painel!$E$7)-L$5+L$6)*L$7</f>
        <v>11703574.332440568</v>
      </c>
      <c r="M585" s="35">
        <f>((Produção!M579*PreçoLivre!M581*(1-Painel!$B$8)-M$3-M$4-M$6)*(1-Painel!$E$7)-M$5+M$6)*M$7</f>
        <v>10708952.877753494</v>
      </c>
      <c r="N585" s="35">
        <f>((Produção!N579*PreçoLivre!N581*(1-Painel!$B$8)-N$3-N$4-N$6)*(1-Painel!$E$7)-N$5+N$6)*N$7</f>
        <v>9501252.5870770365</v>
      </c>
      <c r="O585" s="35">
        <f>((Produção!O579*PreçoLivre!O581*(1-Painel!$B$8)-O$3-O$4-O$6)*(1-Painel!$E$7)-O$5+O$6)*O$7</f>
        <v>8659016.1546287127</v>
      </c>
      <c r="P585" s="35">
        <f>((Produção!P579*PreçoLivre!P581*(1-Painel!$B$8)-P$3-P$4-P$6)*(1-Painel!$E$7)-P$5+P$6)*P$7</f>
        <v>8055591.515882506</v>
      </c>
      <c r="Q585" s="35">
        <f>((Produção!Q579*PreçoLivre!Q581*(1-Painel!$B$8)-Q$3-Q$4-Q$6)*(1-Painel!$E$7)-Q$5+Q$6)*Q$7</f>
        <v>7910719.9706462836</v>
      </c>
      <c r="R585" s="35">
        <f>((Produção!R579*PreçoLivre!R581*(1-Painel!$B$8)-R$3-R$4-R$6)*(1-Painel!$E$7)-R$5+R$6)*R$7</f>
        <v>7195502.8744002432</v>
      </c>
      <c r="S585" s="35">
        <f>((Produção!S579*PreçoLivre!S581*(1-Painel!$B$8)-S$3-S$4-S$6)*(1-Painel!$E$7)-S$5+S$6)*S$7</f>
        <v>6812822.8771302253</v>
      </c>
      <c r="T585" s="35">
        <f>((Produção!T579*PreçoLivre!T581*(1-Painel!$B$8)-T$3-T$4-T$6)*(1-Painel!$E$7)-T$5+T$6)*T$7</f>
        <v>6515559.2741235634</v>
      </c>
      <c r="U585" s="35">
        <f>((Produção!U579*PreçoLivre!U581*(1-Painel!$B$8)-U$3-U$4-U$6)*(1-Painel!$E$7)-U$5+U$6)*U$7</f>
        <v>6102293.7835435169</v>
      </c>
      <c r="V585" s="35">
        <f>((Produção!V579*PreçoLivre!V581*(1-Painel!$B$8)-V$3-V$4-V$6)*(1-Painel!$E$7)-V$5+V$6)*V$7</f>
        <v>5780250.7153920801</v>
      </c>
    </row>
    <row r="586" spans="1:22" x14ac:dyDescent="0.25">
      <c r="A586" s="36">
        <v>577</v>
      </c>
      <c r="B586" s="35">
        <f t="shared" si="8"/>
        <v>201166872.5690693</v>
      </c>
      <c r="C586" s="35">
        <f>((Produção!C580*PreçoLivre!C582*(1-Painel!$B$8)-C$3-C$4-C$6)*(1-Painel!$E$7)-C$5+C$6)*C$7</f>
        <v>23573743.4034715</v>
      </c>
      <c r="D586" s="35">
        <f>((Produção!D580*PreçoLivre!D582*(1-Painel!$B$8)-D$3-D$4-D$6)*(1-Painel!$E$7)-D$5+D$6)*D$7</f>
        <v>21019185.400415767</v>
      </c>
      <c r="E586" s="35">
        <f>((Produção!E580*PreçoLivre!E582*(1-Painel!$B$8)-E$3-E$4-E$6)*(1-Painel!$E$7)-E$5+E$6)*E$7</f>
        <v>18065253.447252389</v>
      </c>
      <c r="F586" s="35">
        <f>((Produção!F580*PreçoLivre!F582*(1-Painel!$B$8)-F$3-F$4-F$6)*(1-Painel!$E$7)-F$5+F$6)*F$7</f>
        <v>16566824.916858638</v>
      </c>
      <c r="G586" s="35">
        <f>((Produção!G580*PreçoLivre!G582*(1-Painel!$B$8)-G$3-G$4-G$6)*(1-Painel!$E$7)-G$5+G$6)*G$7</f>
        <v>15273054.167912129</v>
      </c>
      <c r="H586" s="35">
        <f>((Produção!H580*PreçoLivre!H582*(1-Painel!$B$8)-H$3-H$4-H$6)*(1-Painel!$E$7)-H$5+H$6)*H$7</f>
        <v>13168267.815189276</v>
      </c>
      <c r="I586" s="35">
        <f>((Produção!I580*PreçoLivre!I582*(1-Painel!$B$8)-I$3-I$4-I$6)*(1-Painel!$E$7)-I$5+I$6)*I$7</f>
        <v>12023576.204781899</v>
      </c>
      <c r="J586" s="35">
        <f>((Produção!J580*PreçoLivre!J582*(1-Painel!$B$8)-J$3-J$4-J$6)*(1-Painel!$E$7)-J$5+J$6)*J$7</f>
        <v>10275879.382678906</v>
      </c>
      <c r="K586" s="35">
        <f>((Produção!K580*PreçoLivre!K582*(1-Painel!$B$8)-K$3-K$4-K$6)*(1-Painel!$E$7)-K$5+K$6)*K$7</f>
        <v>8911706.3730028961</v>
      </c>
      <c r="L586" s="35">
        <f>((Produção!L580*PreçoLivre!L582*(1-Painel!$B$8)-L$3-L$4-L$6)*(1-Painel!$E$7)-L$5+L$6)*L$7</f>
        <v>8181921.5622674441</v>
      </c>
      <c r="M586" s="35">
        <f>((Produção!M580*PreçoLivre!M582*(1-Painel!$B$8)-M$3-M$4-M$6)*(1-Painel!$E$7)-M$5+M$6)*M$7</f>
        <v>7583178.2424837667</v>
      </c>
      <c r="N586" s="35">
        <f>((Produção!N580*PreçoLivre!N582*(1-Painel!$B$8)-N$3-N$4-N$6)*(1-Painel!$E$7)-N$5+N$6)*N$7</f>
        <v>7284147.1076737009</v>
      </c>
      <c r="O586" s="35">
        <f>((Produção!O580*PreçoLivre!O582*(1-Painel!$B$8)-O$3-O$4-O$6)*(1-Painel!$E$7)-O$5+O$6)*O$7</f>
        <v>6982689.4963466609</v>
      </c>
      <c r="P586" s="35">
        <f>((Produção!P580*PreçoLivre!P582*(1-Painel!$B$8)-P$3-P$4-P$6)*(1-Painel!$E$7)-P$5+P$6)*P$7</f>
        <v>6235495.5615208223</v>
      </c>
      <c r="Q586" s="35">
        <f>((Produção!Q580*PreçoLivre!Q582*(1-Painel!$B$8)-Q$3-Q$4-Q$6)*(1-Painel!$E$7)-Q$5+Q$6)*Q$7</f>
        <v>5757782.2639429756</v>
      </c>
      <c r="R586" s="35">
        <f>((Produção!R580*PreçoLivre!R582*(1-Painel!$B$8)-R$3-R$4-R$6)*(1-Painel!$E$7)-R$5+R$6)*R$7</f>
        <v>5215312.9885632619</v>
      </c>
      <c r="S586" s="35">
        <f>((Produção!S580*PreçoLivre!S582*(1-Painel!$B$8)-S$3-S$4-S$6)*(1-Painel!$E$7)-S$5+S$6)*S$7</f>
        <v>4480785.236472928</v>
      </c>
      <c r="T586" s="35">
        <f>((Produção!T580*PreçoLivre!T582*(1-Painel!$B$8)-T$3-T$4-T$6)*(1-Painel!$E$7)-T$5+T$6)*T$7</f>
        <v>3803893.8919515368</v>
      </c>
      <c r="U586" s="35">
        <f>((Produção!U580*PreçoLivre!U582*(1-Painel!$B$8)-U$3-U$4-U$6)*(1-Painel!$E$7)-U$5+U$6)*U$7</f>
        <v>3639693.9354415634</v>
      </c>
      <c r="V586" s="35">
        <f>((Produção!V580*PreçoLivre!V582*(1-Painel!$B$8)-V$3-V$4-V$6)*(1-Painel!$E$7)-V$5+V$6)*V$7</f>
        <v>3124481.1708412254</v>
      </c>
    </row>
    <row r="587" spans="1:22" x14ac:dyDescent="0.25">
      <c r="A587" s="36">
        <v>578</v>
      </c>
      <c r="B587" s="35">
        <f t="shared" ref="B587:B650" si="9">SUM(C587:V587)</f>
        <v>238040474.10352391</v>
      </c>
      <c r="C587" s="35">
        <f>((Produção!C581*PreçoLivre!C583*(1-Painel!$B$8)-C$3-C$4-C$6)*(1-Painel!$E$7)-C$5+C$6)*C$7</f>
        <v>22121252.14779897</v>
      </c>
      <c r="D587" s="35">
        <f>((Produção!D581*PreçoLivre!D583*(1-Painel!$B$8)-D$3-D$4-D$6)*(1-Painel!$E$7)-D$5+D$6)*D$7</f>
        <v>20467553.795918658</v>
      </c>
      <c r="E587" s="35">
        <f>((Produção!E581*PreçoLivre!E583*(1-Painel!$B$8)-E$3-E$4-E$6)*(1-Painel!$E$7)-E$5+E$6)*E$7</f>
        <v>19572915.272009365</v>
      </c>
      <c r="F587" s="35">
        <f>((Produção!F581*PreçoLivre!F583*(1-Painel!$B$8)-F$3-F$4-F$6)*(1-Painel!$E$7)-F$5+F$6)*F$7</f>
        <v>17731423.583667301</v>
      </c>
      <c r="G587" s="35">
        <f>((Produção!G581*PreçoLivre!G583*(1-Painel!$B$8)-G$3-G$4-G$6)*(1-Painel!$E$7)-G$5+G$6)*G$7</f>
        <v>16236782.321806844</v>
      </c>
      <c r="H587" s="35">
        <f>((Produção!H581*PreçoLivre!H583*(1-Painel!$B$8)-H$3-H$4-H$6)*(1-Painel!$E$7)-H$5+H$6)*H$7</f>
        <v>15151654.010548331</v>
      </c>
      <c r="I587" s="35">
        <f>((Produção!I581*PreçoLivre!I583*(1-Painel!$B$8)-I$3-I$4-I$6)*(1-Painel!$E$7)-I$5+I$6)*I$7</f>
        <v>14248530.99087053</v>
      </c>
      <c r="J587" s="35">
        <f>((Produção!J581*PreçoLivre!J583*(1-Painel!$B$8)-J$3-J$4-J$6)*(1-Painel!$E$7)-J$5+J$6)*J$7</f>
        <v>13680355.609069275</v>
      </c>
      <c r="K587" s="35">
        <f>((Produção!K581*PreçoLivre!K583*(1-Painel!$B$8)-K$3-K$4-K$6)*(1-Painel!$E$7)-K$5+K$6)*K$7</f>
        <v>12792184.135767842</v>
      </c>
      <c r="L587" s="35">
        <f>((Produção!L581*PreçoLivre!L583*(1-Painel!$B$8)-L$3-L$4-L$6)*(1-Painel!$E$7)-L$5+L$6)*L$7</f>
        <v>11782203.403651323</v>
      </c>
      <c r="M587" s="35">
        <f>((Produção!M581*PreçoLivre!M583*(1-Painel!$B$8)-M$3-M$4-M$6)*(1-Painel!$E$7)-M$5+M$6)*M$7</f>
        <v>10904324.466405964</v>
      </c>
      <c r="N587" s="35">
        <f>((Produção!N581*PreçoLivre!N583*(1-Painel!$B$8)-N$3-N$4-N$6)*(1-Painel!$E$7)-N$5+N$6)*N$7</f>
        <v>9675437.8263967205</v>
      </c>
      <c r="O587" s="35">
        <f>((Produção!O581*PreçoLivre!O583*(1-Painel!$B$8)-O$3-O$4-O$6)*(1-Painel!$E$7)-O$5+O$6)*O$7</f>
        <v>8871421.2358930632</v>
      </c>
      <c r="P587" s="35">
        <f>((Produção!P581*PreçoLivre!P583*(1-Painel!$B$8)-P$3-P$4-P$6)*(1-Painel!$E$7)-P$5+P$6)*P$7</f>
        <v>8322026.0174374161</v>
      </c>
      <c r="Q587" s="35">
        <f>((Produção!Q581*PreçoLivre!Q583*(1-Painel!$B$8)-Q$3-Q$4-Q$6)*(1-Painel!$E$7)-Q$5+Q$6)*Q$7</f>
        <v>7051191.3993070638</v>
      </c>
      <c r="R587" s="35">
        <f>((Produção!R581*PreçoLivre!R583*(1-Painel!$B$8)-R$3-R$4-R$6)*(1-Painel!$E$7)-R$5+R$6)*R$7</f>
        <v>6612432.1421596613</v>
      </c>
      <c r="S587" s="35">
        <f>((Produção!S581*PreçoLivre!S583*(1-Painel!$B$8)-S$3-S$4-S$6)*(1-Painel!$E$7)-S$5+S$6)*S$7</f>
        <v>6305841.3442842066</v>
      </c>
      <c r="T587" s="35">
        <f>((Produção!T581*PreçoLivre!T583*(1-Painel!$B$8)-T$3-T$4-T$6)*(1-Painel!$E$7)-T$5+T$6)*T$7</f>
        <v>5956053.4905857416</v>
      </c>
      <c r="U587" s="35">
        <f>((Produção!U581*PreçoLivre!U583*(1-Painel!$B$8)-U$3-U$4-U$6)*(1-Painel!$E$7)-U$5+U$6)*U$7</f>
        <v>5535265.0205252515</v>
      </c>
      <c r="V587" s="35">
        <f>((Produção!V581*PreçoLivre!V583*(1-Painel!$B$8)-V$3-V$4-V$6)*(1-Painel!$E$7)-V$5+V$6)*V$7</f>
        <v>5021625.8894203017</v>
      </c>
    </row>
    <row r="588" spans="1:22" x14ac:dyDescent="0.25">
      <c r="A588" s="36">
        <v>579</v>
      </c>
      <c r="B588" s="35">
        <f t="shared" si="9"/>
        <v>265811626.80608496</v>
      </c>
      <c r="C588" s="35">
        <f>((Produção!C582*PreçoLivre!C584*(1-Painel!$B$8)-C$3-C$4-C$6)*(1-Painel!$E$7)-C$5+C$6)*C$7</f>
        <v>22794903.589179531</v>
      </c>
      <c r="D588" s="35">
        <f>((Produção!D582*PreçoLivre!D584*(1-Painel!$B$8)-D$3-D$4-D$6)*(1-Painel!$E$7)-D$5+D$6)*D$7</f>
        <v>20165477.820075449</v>
      </c>
      <c r="E588" s="35">
        <f>((Produção!E582*PreçoLivre!E584*(1-Painel!$B$8)-E$3-E$4-E$6)*(1-Painel!$E$7)-E$5+E$6)*E$7</f>
        <v>19351908.174492721</v>
      </c>
      <c r="F588" s="35">
        <f>((Produção!F582*PreçoLivre!F584*(1-Painel!$B$8)-F$3-F$4-F$6)*(1-Painel!$E$7)-F$5+F$6)*F$7</f>
        <v>19019666.917181045</v>
      </c>
      <c r="G588" s="35">
        <f>((Produção!G582*PreçoLivre!G584*(1-Painel!$B$8)-G$3-G$4-G$6)*(1-Painel!$E$7)-G$5+G$6)*G$7</f>
        <v>18136253.480663348</v>
      </c>
      <c r="H588" s="35">
        <f>((Produção!H582*PreçoLivre!H584*(1-Painel!$B$8)-H$3-H$4-H$6)*(1-Painel!$E$7)-H$5+H$6)*H$7</f>
        <v>17858945.300621931</v>
      </c>
      <c r="I588" s="35">
        <f>((Produção!I582*PreçoLivre!I584*(1-Painel!$B$8)-I$3-I$4-I$6)*(1-Painel!$E$7)-I$5+I$6)*I$7</f>
        <v>16638886.828352774</v>
      </c>
      <c r="J588" s="35">
        <f>((Produção!J582*PreçoLivre!J584*(1-Painel!$B$8)-J$3-J$4-J$6)*(1-Painel!$E$7)-J$5+J$6)*J$7</f>
        <v>15442793.756670717</v>
      </c>
      <c r="K588" s="35">
        <f>((Produção!K582*PreçoLivre!K584*(1-Painel!$B$8)-K$3-K$4-K$6)*(1-Painel!$E$7)-K$5+K$6)*K$7</f>
        <v>13955615.684054766</v>
      </c>
      <c r="L588" s="35">
        <f>((Produção!L582*PreçoLivre!L584*(1-Painel!$B$8)-L$3-L$4-L$6)*(1-Painel!$E$7)-L$5+L$6)*L$7</f>
        <v>12389261.322529107</v>
      </c>
      <c r="M588" s="35">
        <f>((Produção!M582*PreçoLivre!M584*(1-Painel!$B$8)-M$3-M$4-M$6)*(1-Painel!$E$7)-M$5+M$6)*M$7</f>
        <v>11413021.092514861</v>
      </c>
      <c r="N588" s="35">
        <f>((Produção!N582*PreçoLivre!N584*(1-Painel!$B$8)-N$3-N$4-N$6)*(1-Painel!$E$7)-N$5+N$6)*N$7</f>
        <v>11110208.982910013</v>
      </c>
      <c r="O588" s="35">
        <f>((Produção!O582*PreçoLivre!O584*(1-Painel!$B$8)-O$3-O$4-O$6)*(1-Painel!$E$7)-O$5+O$6)*O$7</f>
        <v>10729198.790959284</v>
      </c>
      <c r="P588" s="35">
        <f>((Produção!P582*PreçoLivre!P584*(1-Painel!$B$8)-P$3-P$4-P$6)*(1-Painel!$E$7)-P$5+P$6)*P$7</f>
        <v>9635013.9506204836</v>
      </c>
      <c r="Q588" s="35">
        <f>((Produção!Q582*PreçoLivre!Q584*(1-Painel!$B$8)-Q$3-Q$4-Q$6)*(1-Painel!$E$7)-Q$5+Q$6)*Q$7</f>
        <v>9370944.1445947122</v>
      </c>
      <c r="R588" s="35">
        <f>((Produção!R582*PreçoLivre!R584*(1-Painel!$B$8)-R$3-R$4-R$6)*(1-Painel!$E$7)-R$5+R$6)*R$7</f>
        <v>8759973.7669393532</v>
      </c>
      <c r="S588" s="35">
        <f>((Produção!S582*PreçoLivre!S584*(1-Painel!$B$8)-S$3-S$4-S$6)*(1-Painel!$E$7)-S$5+S$6)*S$7</f>
        <v>8395044.5958485808</v>
      </c>
      <c r="T588" s="35">
        <f>((Produção!T582*PreçoLivre!T584*(1-Painel!$B$8)-T$3-T$4-T$6)*(1-Painel!$E$7)-T$5+T$6)*T$7</f>
        <v>7331626.3840966299</v>
      </c>
      <c r="U588" s="35">
        <f>((Produção!U582*PreçoLivre!U584*(1-Painel!$B$8)-U$3-U$4-U$6)*(1-Painel!$E$7)-U$5+U$6)*U$7</f>
        <v>6853855.0835572192</v>
      </c>
      <c r="V588" s="35">
        <f>((Produção!V582*PreçoLivre!V584*(1-Painel!$B$8)-V$3-V$4-V$6)*(1-Painel!$E$7)-V$5+V$6)*V$7</f>
        <v>6459027.1402224982</v>
      </c>
    </row>
    <row r="589" spans="1:22" x14ac:dyDescent="0.25">
      <c r="A589" s="36">
        <v>580</v>
      </c>
      <c r="B589" s="35">
        <f t="shared" si="9"/>
        <v>221513997.77194738</v>
      </c>
      <c r="C589" s="35">
        <f>((Produção!C583*PreçoLivre!C585*(1-Painel!$B$8)-C$3-C$4-C$6)*(1-Painel!$E$7)-C$5+C$6)*C$7</f>
        <v>22222033.317179285</v>
      </c>
      <c r="D589" s="35">
        <f>((Produção!D583*PreçoLivre!D585*(1-Painel!$B$8)-D$3-D$4-D$6)*(1-Painel!$E$7)-D$5+D$6)*D$7</f>
        <v>19072476.778048877</v>
      </c>
      <c r="E589" s="35">
        <f>((Produção!E583*PreçoLivre!E585*(1-Painel!$B$8)-E$3-E$4-E$6)*(1-Painel!$E$7)-E$5+E$6)*E$7</f>
        <v>18828041.39742158</v>
      </c>
      <c r="F589" s="35">
        <f>((Produção!F583*PreçoLivre!F585*(1-Painel!$B$8)-F$3-F$4-F$6)*(1-Painel!$E$7)-F$5+F$6)*F$7</f>
        <v>17868165.881509472</v>
      </c>
      <c r="G589" s="35">
        <f>((Produção!G583*PreçoLivre!G585*(1-Painel!$B$8)-G$3-G$4-G$6)*(1-Painel!$E$7)-G$5+G$6)*G$7</f>
        <v>16254131.830669237</v>
      </c>
      <c r="H589" s="35">
        <f>((Produção!H583*PreçoLivre!H585*(1-Painel!$B$8)-H$3-H$4-H$6)*(1-Painel!$E$7)-H$5+H$6)*H$7</f>
        <v>14843867.852199603</v>
      </c>
      <c r="I589" s="35">
        <f>((Produção!I583*PreçoLivre!I585*(1-Painel!$B$8)-I$3-I$4-I$6)*(1-Painel!$E$7)-I$5+I$6)*I$7</f>
        <v>13441794.013573267</v>
      </c>
      <c r="J589" s="35">
        <f>((Produção!J583*PreçoLivre!J585*(1-Painel!$B$8)-J$3-J$4-J$6)*(1-Painel!$E$7)-J$5+J$6)*J$7</f>
        <v>12559462.036498252</v>
      </c>
      <c r="K589" s="35">
        <f>((Produção!K583*PreçoLivre!K585*(1-Painel!$B$8)-K$3-K$4-K$6)*(1-Painel!$E$7)-K$5+K$6)*K$7</f>
        <v>11326904.611439668</v>
      </c>
      <c r="L589" s="35">
        <f>((Produção!L583*PreçoLivre!L585*(1-Painel!$B$8)-L$3-L$4-L$6)*(1-Painel!$E$7)-L$5+L$6)*L$7</f>
        <v>9914653.7265616804</v>
      </c>
      <c r="M589" s="35">
        <f>((Produção!M583*PreçoLivre!M585*(1-Painel!$B$8)-M$3-M$4-M$6)*(1-Painel!$E$7)-M$5+M$6)*M$7</f>
        <v>8960476.0530806184</v>
      </c>
      <c r="N589" s="35">
        <f>((Produção!N583*PreçoLivre!N585*(1-Painel!$B$8)-N$3-N$4-N$6)*(1-Painel!$E$7)-N$5+N$6)*N$7</f>
        <v>8311351.8135083234</v>
      </c>
      <c r="O589" s="35">
        <f>((Produção!O583*PreçoLivre!O585*(1-Painel!$B$8)-O$3-O$4-O$6)*(1-Painel!$E$7)-O$5+O$6)*O$7</f>
        <v>7871404.149000328</v>
      </c>
      <c r="P589" s="35">
        <f>((Produção!P583*PreçoLivre!P585*(1-Painel!$B$8)-P$3-P$4-P$6)*(1-Painel!$E$7)-P$5+P$6)*P$7</f>
        <v>7442408.7992990064</v>
      </c>
      <c r="Q589" s="35">
        <f>((Produção!Q583*PreçoLivre!Q585*(1-Painel!$B$8)-Q$3-Q$4-Q$6)*(1-Painel!$E$7)-Q$5+Q$6)*Q$7</f>
        <v>6930215.8910579542</v>
      </c>
      <c r="R589" s="35">
        <f>((Produção!R583*PreçoLivre!R585*(1-Painel!$B$8)-R$3-R$4-R$6)*(1-Painel!$E$7)-R$5+R$6)*R$7</f>
        <v>6203470.016825662</v>
      </c>
      <c r="S589" s="35">
        <f>((Produção!S583*PreçoLivre!S585*(1-Painel!$B$8)-S$3-S$4-S$6)*(1-Painel!$E$7)-S$5+S$6)*S$7</f>
        <v>5812291.8162349062</v>
      </c>
      <c r="T589" s="35">
        <f>((Produção!T583*PreçoLivre!T585*(1-Painel!$B$8)-T$3-T$4-T$6)*(1-Painel!$E$7)-T$5+T$6)*T$7</f>
        <v>5129967.9218274532</v>
      </c>
      <c r="U589" s="35">
        <f>((Produção!U583*PreçoLivre!U585*(1-Painel!$B$8)-U$3-U$4-U$6)*(1-Painel!$E$7)-U$5+U$6)*U$7</f>
        <v>4482350.879125868</v>
      </c>
      <c r="V589" s="35">
        <f>((Produção!V583*PreçoLivre!V585*(1-Painel!$B$8)-V$3-V$4-V$6)*(1-Painel!$E$7)-V$5+V$6)*V$7</f>
        <v>4038528.986886322</v>
      </c>
    </row>
    <row r="590" spans="1:22" x14ac:dyDescent="0.25">
      <c r="A590" s="36">
        <v>581</v>
      </c>
      <c r="B590" s="35">
        <f t="shared" si="9"/>
        <v>212248863.73361149</v>
      </c>
      <c r="C590" s="35">
        <f>((Produção!C584*PreçoLivre!C586*(1-Painel!$B$8)-C$3-C$4-C$6)*(1-Painel!$E$7)-C$5+C$6)*C$7</f>
        <v>22768554.093433626</v>
      </c>
      <c r="D590" s="35">
        <f>((Produção!D584*PreçoLivre!D586*(1-Painel!$B$8)-D$3-D$4-D$6)*(1-Painel!$E$7)-D$5+D$6)*D$7</f>
        <v>20451207.683781974</v>
      </c>
      <c r="E590" s="35">
        <f>((Produção!E584*PreçoLivre!E586*(1-Painel!$B$8)-E$3-E$4-E$6)*(1-Painel!$E$7)-E$5+E$6)*E$7</f>
        <v>18086093.841800533</v>
      </c>
      <c r="F590" s="35">
        <f>((Produção!F584*PreçoLivre!F586*(1-Painel!$B$8)-F$3-F$4-F$6)*(1-Painel!$E$7)-F$5+F$6)*F$7</f>
        <v>16812592.37972261</v>
      </c>
      <c r="G590" s="35">
        <f>((Produção!G584*PreçoLivre!G586*(1-Painel!$B$8)-G$3-G$4-G$6)*(1-Painel!$E$7)-G$5+G$6)*G$7</f>
        <v>14887326.05208339</v>
      </c>
      <c r="H590" s="35">
        <f>((Produção!H584*PreçoLivre!H586*(1-Painel!$B$8)-H$3-H$4-H$6)*(1-Painel!$E$7)-H$5+H$6)*H$7</f>
        <v>14052856.172584835</v>
      </c>
      <c r="I590" s="35">
        <f>((Produção!I584*PreçoLivre!I586*(1-Painel!$B$8)-I$3-I$4-I$6)*(1-Painel!$E$7)-I$5+I$6)*I$7</f>
        <v>12867159.318113601</v>
      </c>
      <c r="J590" s="35">
        <f>((Produção!J584*PreçoLivre!J586*(1-Painel!$B$8)-J$3-J$4-J$6)*(1-Painel!$E$7)-J$5+J$6)*J$7</f>
        <v>11431865.244164197</v>
      </c>
      <c r="K590" s="35">
        <f>((Produção!K584*PreçoLivre!K586*(1-Painel!$B$8)-K$3-K$4-K$6)*(1-Painel!$E$7)-K$5+K$6)*K$7</f>
        <v>10103386.421308197</v>
      </c>
      <c r="L590" s="35">
        <f>((Produção!L584*PreçoLivre!L586*(1-Painel!$B$8)-L$3-L$4-L$6)*(1-Painel!$E$7)-L$5+L$6)*L$7</f>
        <v>9077807.300943926</v>
      </c>
      <c r="M590" s="35">
        <f>((Produção!M584*PreçoLivre!M586*(1-Painel!$B$8)-M$3-M$4-M$6)*(1-Painel!$E$7)-M$5+M$6)*M$7</f>
        <v>8779832.4194554202</v>
      </c>
      <c r="N590" s="35">
        <f>((Produção!N584*PreçoLivre!N586*(1-Painel!$B$8)-N$3-N$4-N$6)*(1-Painel!$E$7)-N$5+N$6)*N$7</f>
        <v>7740166.322634873</v>
      </c>
      <c r="O590" s="35">
        <f>((Produção!O584*PreçoLivre!O586*(1-Painel!$B$8)-O$3-O$4-O$6)*(1-Painel!$E$7)-O$5+O$6)*O$7</f>
        <v>6989607.326856616</v>
      </c>
      <c r="P590" s="35">
        <f>((Produção!P584*PreçoLivre!P586*(1-Painel!$B$8)-P$3-P$4-P$6)*(1-Painel!$E$7)-P$5+P$6)*P$7</f>
        <v>6644839.6357349725</v>
      </c>
      <c r="Q590" s="35">
        <f>((Produção!Q584*PreçoLivre!Q586*(1-Painel!$B$8)-Q$3-Q$4-Q$6)*(1-Painel!$E$7)-Q$5+Q$6)*Q$7</f>
        <v>6385544.1298205815</v>
      </c>
      <c r="R590" s="35">
        <f>((Produção!R584*PreçoLivre!R586*(1-Painel!$B$8)-R$3-R$4-R$6)*(1-Painel!$E$7)-R$5+R$6)*R$7</f>
        <v>6011502.0726790065</v>
      </c>
      <c r="S590" s="35">
        <f>((Produção!S584*PreçoLivre!S586*(1-Painel!$B$8)-S$3-S$4-S$6)*(1-Painel!$E$7)-S$5+S$6)*S$7</f>
        <v>5586093.6856669281</v>
      </c>
      <c r="T590" s="35">
        <f>((Produção!T584*PreçoLivre!T586*(1-Painel!$B$8)-T$3-T$4-T$6)*(1-Painel!$E$7)-T$5+T$6)*T$7</f>
        <v>4824604.169764013</v>
      </c>
      <c r="U590" s="35">
        <f>((Produção!U584*PreçoLivre!U586*(1-Painel!$B$8)-U$3-U$4-U$6)*(1-Painel!$E$7)-U$5+U$6)*U$7</f>
        <v>4459722.2485278929</v>
      </c>
      <c r="V590" s="35">
        <f>((Produção!V584*PreçoLivre!V586*(1-Painel!$B$8)-V$3-V$4-V$6)*(1-Painel!$E$7)-V$5+V$6)*V$7</f>
        <v>4288103.214534305</v>
      </c>
    </row>
    <row r="591" spans="1:22" x14ac:dyDescent="0.25">
      <c r="A591" s="36">
        <v>582</v>
      </c>
      <c r="B591" s="35">
        <f t="shared" si="9"/>
        <v>225837948.66649374</v>
      </c>
      <c r="C591" s="35">
        <f>((Produção!C585*PreçoLivre!C587*(1-Painel!$B$8)-C$3-C$4-C$6)*(1-Painel!$E$7)-C$5+C$6)*C$7</f>
        <v>21829093.699567404</v>
      </c>
      <c r="D591" s="35">
        <f>((Produção!D585*PreçoLivre!D587*(1-Painel!$B$8)-D$3-D$4-D$6)*(1-Painel!$E$7)-D$5+D$6)*D$7</f>
        <v>21982548.707701378</v>
      </c>
      <c r="E591" s="35">
        <f>((Produção!E585*PreçoLivre!E587*(1-Painel!$B$8)-E$3-E$4-E$6)*(1-Painel!$E$7)-E$5+E$6)*E$7</f>
        <v>18618644.247375861</v>
      </c>
      <c r="F591" s="35">
        <f>((Produção!F585*PreçoLivre!F587*(1-Painel!$B$8)-F$3-F$4-F$6)*(1-Painel!$E$7)-F$5+F$6)*F$7</f>
        <v>16614187.682237044</v>
      </c>
      <c r="G591" s="35">
        <f>((Produção!G585*PreçoLivre!G587*(1-Painel!$B$8)-G$3-G$4-G$6)*(1-Painel!$E$7)-G$5+G$6)*G$7</f>
        <v>14737331.310554439</v>
      </c>
      <c r="H591" s="35">
        <f>((Produção!H585*PreçoLivre!H587*(1-Painel!$B$8)-H$3-H$4-H$6)*(1-Painel!$E$7)-H$5+H$6)*H$7</f>
        <v>13956973.002007807</v>
      </c>
      <c r="I591" s="35">
        <f>((Produção!I585*PreçoLivre!I587*(1-Painel!$B$8)-I$3-I$4-I$6)*(1-Painel!$E$7)-I$5+I$6)*I$7</f>
        <v>12729004.344668893</v>
      </c>
      <c r="J591" s="35">
        <f>((Produção!J585*PreçoLivre!J587*(1-Painel!$B$8)-J$3-J$4-J$6)*(1-Painel!$E$7)-J$5+J$6)*J$7</f>
        <v>12028947.725603051</v>
      </c>
      <c r="K591" s="35">
        <f>((Produção!K585*PreçoLivre!K587*(1-Painel!$B$8)-K$3-K$4-K$6)*(1-Painel!$E$7)-K$5+K$6)*K$7</f>
        <v>10902245.633374758</v>
      </c>
      <c r="L591" s="35">
        <f>((Produção!L585*PreçoLivre!L587*(1-Painel!$B$8)-L$3-L$4-L$6)*(1-Painel!$E$7)-L$5+L$6)*L$7</f>
        <v>10659601.147220813</v>
      </c>
      <c r="M591" s="35">
        <f>((Produção!M585*PreçoLivre!M587*(1-Painel!$B$8)-M$3-M$4-M$6)*(1-Painel!$E$7)-M$5+M$6)*M$7</f>
        <v>10070633.588908428</v>
      </c>
      <c r="N591" s="35">
        <f>((Produção!N585*PreçoLivre!N587*(1-Painel!$B$8)-N$3-N$4-N$6)*(1-Painel!$E$7)-N$5+N$6)*N$7</f>
        <v>9189802.0217092671</v>
      </c>
      <c r="O591" s="35">
        <f>((Produção!O585*PreçoLivre!O587*(1-Painel!$B$8)-O$3-O$4-O$6)*(1-Painel!$E$7)-O$5+O$6)*O$7</f>
        <v>8045993.9354083762</v>
      </c>
      <c r="P591" s="35">
        <f>((Produção!P585*PreçoLivre!P587*(1-Painel!$B$8)-P$3-P$4-P$6)*(1-Painel!$E$7)-P$5+P$6)*P$7</f>
        <v>7590512.8883794546</v>
      </c>
      <c r="Q591" s="35">
        <f>((Produção!Q585*PreçoLivre!Q587*(1-Painel!$B$8)-Q$3-Q$4-Q$6)*(1-Painel!$E$7)-Q$5+Q$6)*Q$7</f>
        <v>7338961.8444070481</v>
      </c>
      <c r="R591" s="35">
        <f>((Produção!R585*PreçoLivre!R587*(1-Painel!$B$8)-R$3-R$4-R$6)*(1-Painel!$E$7)-R$5+R$6)*R$7</f>
        <v>6999809.4395133043</v>
      </c>
      <c r="S591" s="35">
        <f>((Produção!S585*PreçoLivre!S587*(1-Painel!$B$8)-S$3-S$4-S$6)*(1-Painel!$E$7)-S$5+S$6)*S$7</f>
        <v>6252754.1439645784</v>
      </c>
      <c r="T591" s="35">
        <f>((Produção!T585*PreçoLivre!T587*(1-Painel!$B$8)-T$3-T$4-T$6)*(1-Painel!$E$7)-T$5+T$6)*T$7</f>
        <v>5893512.3131629406</v>
      </c>
      <c r="U591" s="35">
        <f>((Produção!U585*PreçoLivre!U587*(1-Painel!$B$8)-U$3-U$4-U$6)*(1-Painel!$E$7)-U$5+U$6)*U$7</f>
        <v>5416237.2949112682</v>
      </c>
      <c r="V591" s="35">
        <f>((Produção!V585*PreçoLivre!V587*(1-Painel!$B$8)-V$3-V$4-V$6)*(1-Painel!$E$7)-V$5+V$6)*V$7</f>
        <v>4981153.6958175944</v>
      </c>
    </row>
    <row r="592" spans="1:22" x14ac:dyDescent="0.25">
      <c r="A592" s="36">
        <v>583</v>
      </c>
      <c r="B592" s="35">
        <f t="shared" si="9"/>
        <v>212764195.87961709</v>
      </c>
      <c r="C592" s="35">
        <f>((Produção!C586*PreçoLivre!C588*(1-Painel!$B$8)-C$3-C$4-C$6)*(1-Painel!$E$7)-C$5+C$6)*C$7</f>
        <v>22960316.246354718</v>
      </c>
      <c r="D592" s="35">
        <f>((Produção!D586*PreçoLivre!D588*(1-Painel!$B$8)-D$3-D$4-D$6)*(1-Painel!$E$7)-D$5+D$6)*D$7</f>
        <v>20226190.099099066</v>
      </c>
      <c r="E592" s="35">
        <f>((Produção!E586*PreçoLivre!E588*(1-Painel!$B$8)-E$3-E$4-E$6)*(1-Painel!$E$7)-E$5+E$6)*E$7</f>
        <v>17438895.993701845</v>
      </c>
      <c r="F592" s="35">
        <f>((Produção!F586*PreçoLivre!F588*(1-Painel!$B$8)-F$3-F$4-F$6)*(1-Painel!$E$7)-F$5+F$6)*F$7</f>
        <v>16075299.221510334</v>
      </c>
      <c r="G592" s="35">
        <f>((Produção!G586*PreçoLivre!G588*(1-Painel!$B$8)-G$3-G$4-G$6)*(1-Painel!$E$7)-G$5+G$6)*G$7</f>
        <v>14820855.272777338</v>
      </c>
      <c r="H592" s="35">
        <f>((Produção!H586*PreçoLivre!H588*(1-Painel!$B$8)-H$3-H$4-H$6)*(1-Painel!$E$7)-H$5+H$6)*H$7</f>
        <v>13956807.31969416</v>
      </c>
      <c r="I592" s="35">
        <f>((Produção!I586*PreçoLivre!I588*(1-Painel!$B$8)-I$3-I$4-I$6)*(1-Painel!$E$7)-I$5+I$6)*I$7</f>
        <v>12244346.095522888</v>
      </c>
      <c r="J592" s="35">
        <f>((Produção!J586*PreçoLivre!J588*(1-Painel!$B$8)-J$3-J$4-J$6)*(1-Painel!$E$7)-J$5+J$6)*J$7</f>
        <v>10988696.026689965</v>
      </c>
      <c r="K592" s="35">
        <f>((Produção!K586*PreçoLivre!K588*(1-Painel!$B$8)-K$3-K$4-K$6)*(1-Painel!$E$7)-K$5+K$6)*K$7</f>
        <v>10306387.955102887</v>
      </c>
      <c r="L592" s="35">
        <f>((Produção!L586*PreçoLivre!L588*(1-Painel!$B$8)-L$3-L$4-L$6)*(1-Painel!$E$7)-L$5+L$6)*L$7</f>
        <v>9439602.4214934837</v>
      </c>
      <c r="M592" s="35">
        <f>((Produção!M586*PreçoLivre!M588*(1-Painel!$B$8)-M$3-M$4-M$6)*(1-Painel!$E$7)-M$5+M$6)*M$7</f>
        <v>8568884.056701595</v>
      </c>
      <c r="N592" s="35">
        <f>((Produção!N586*PreçoLivre!N588*(1-Painel!$B$8)-N$3-N$4-N$6)*(1-Painel!$E$7)-N$5+N$6)*N$7</f>
        <v>7803012.393656454</v>
      </c>
      <c r="O592" s="35">
        <f>((Produção!O586*PreçoLivre!O588*(1-Painel!$B$8)-O$3-O$4-O$6)*(1-Painel!$E$7)-O$5+O$6)*O$7</f>
        <v>7301364.7736619748</v>
      </c>
      <c r="P592" s="35">
        <f>((Produção!P586*PreçoLivre!P588*(1-Painel!$B$8)-P$3-P$4-P$6)*(1-Painel!$E$7)-P$5+P$6)*P$7</f>
        <v>6840397.4632047573</v>
      </c>
      <c r="Q592" s="35">
        <f>((Produção!Q586*PreçoLivre!Q588*(1-Painel!$B$8)-Q$3-Q$4-Q$6)*(1-Painel!$E$7)-Q$5+Q$6)*Q$7</f>
        <v>6530879.8419632986</v>
      </c>
      <c r="R592" s="35">
        <f>((Produção!R586*PreçoLivre!R588*(1-Painel!$B$8)-R$3-R$4-R$6)*(1-Painel!$E$7)-R$5+R$6)*R$7</f>
        <v>6210558.3494130783</v>
      </c>
      <c r="S592" s="35">
        <f>((Produção!S586*PreçoLivre!S588*(1-Painel!$B$8)-S$3-S$4-S$6)*(1-Painel!$E$7)-S$5+S$6)*S$7</f>
        <v>5926377.8780233311</v>
      </c>
      <c r="T592" s="35">
        <f>((Produção!T586*PreçoLivre!T588*(1-Painel!$B$8)-T$3-T$4-T$6)*(1-Painel!$E$7)-T$5+T$6)*T$7</f>
        <v>5554088.8070625998</v>
      </c>
      <c r="U592" s="35">
        <f>((Produção!U586*PreçoLivre!U588*(1-Painel!$B$8)-U$3-U$4-U$6)*(1-Painel!$E$7)-U$5+U$6)*U$7</f>
        <v>5084991.6991547626</v>
      </c>
      <c r="V592" s="35">
        <f>((Produção!V586*PreçoLivre!V588*(1-Painel!$B$8)-V$3-V$4-V$6)*(1-Painel!$E$7)-V$5+V$6)*V$7</f>
        <v>4486243.9648285704</v>
      </c>
    </row>
    <row r="593" spans="1:22" x14ac:dyDescent="0.25">
      <c r="A593" s="36">
        <v>584</v>
      </c>
      <c r="B593" s="35">
        <f t="shared" si="9"/>
        <v>233460042.80203551</v>
      </c>
      <c r="C593" s="35">
        <f>((Produção!C587*PreçoLivre!C589*(1-Painel!$B$8)-C$3-C$4-C$6)*(1-Painel!$E$7)-C$5+C$6)*C$7</f>
        <v>22772780.526552673</v>
      </c>
      <c r="D593" s="35">
        <f>((Produção!D587*PreçoLivre!D589*(1-Painel!$B$8)-D$3-D$4-D$6)*(1-Painel!$E$7)-D$5+D$6)*D$7</f>
        <v>21703176.51723814</v>
      </c>
      <c r="E593" s="35">
        <f>((Produção!E587*PreçoLivre!E589*(1-Painel!$B$8)-E$3-E$4-E$6)*(1-Painel!$E$7)-E$5+E$6)*E$7</f>
        <v>19913006.77749671</v>
      </c>
      <c r="F593" s="35">
        <f>((Produção!F587*PreçoLivre!F589*(1-Painel!$B$8)-F$3-F$4-F$6)*(1-Painel!$E$7)-F$5+F$6)*F$7</f>
        <v>18162382.468656689</v>
      </c>
      <c r="G593" s="35">
        <f>((Produção!G587*PreçoLivre!G589*(1-Painel!$B$8)-G$3-G$4-G$6)*(1-Painel!$E$7)-G$5+G$6)*G$7</f>
        <v>16110567.32928212</v>
      </c>
      <c r="H593" s="35">
        <f>((Produção!H587*PreçoLivre!H589*(1-Painel!$B$8)-H$3-H$4-H$6)*(1-Painel!$E$7)-H$5+H$6)*H$7</f>
        <v>14468971.98131733</v>
      </c>
      <c r="I593" s="35">
        <f>((Produção!I587*PreçoLivre!I589*(1-Painel!$B$8)-I$3-I$4-I$6)*(1-Painel!$E$7)-I$5+I$6)*I$7</f>
        <v>14165565.168589016</v>
      </c>
      <c r="J593" s="35">
        <f>((Produção!J587*PreçoLivre!J589*(1-Painel!$B$8)-J$3-J$4-J$6)*(1-Painel!$E$7)-J$5+J$6)*J$7</f>
        <v>13227296.991527764</v>
      </c>
      <c r="K593" s="35">
        <f>((Produção!K587*PreçoLivre!K589*(1-Painel!$B$8)-K$3-K$4-K$6)*(1-Painel!$E$7)-K$5+K$6)*K$7</f>
        <v>11692511.621009974</v>
      </c>
      <c r="L593" s="35">
        <f>((Produção!L587*PreçoLivre!L589*(1-Painel!$B$8)-L$3-L$4-L$6)*(1-Painel!$E$7)-L$5+L$6)*L$7</f>
        <v>10924699.191940734</v>
      </c>
      <c r="M593" s="35">
        <f>((Produção!M587*PreçoLivre!M589*(1-Painel!$B$8)-M$3-M$4-M$6)*(1-Painel!$E$7)-M$5+M$6)*M$7</f>
        <v>9971102.7901480757</v>
      </c>
      <c r="N593" s="35">
        <f>((Produção!N587*PreçoLivre!N589*(1-Painel!$B$8)-N$3-N$4-N$6)*(1-Painel!$E$7)-N$5+N$6)*N$7</f>
        <v>8639018.3024355136</v>
      </c>
      <c r="O593" s="35">
        <f>((Produção!O587*PreçoLivre!O589*(1-Painel!$B$8)-O$3-O$4-O$6)*(1-Painel!$E$7)-O$5+O$6)*O$7</f>
        <v>8235536.2024360057</v>
      </c>
      <c r="P593" s="35">
        <f>((Produção!P587*PreçoLivre!P589*(1-Painel!$B$8)-P$3-P$4-P$6)*(1-Painel!$E$7)-P$5+P$6)*P$7</f>
        <v>7387705.9081968237</v>
      </c>
      <c r="Q593" s="35">
        <f>((Produção!Q587*PreçoLivre!Q589*(1-Painel!$B$8)-Q$3-Q$4-Q$6)*(1-Painel!$E$7)-Q$5+Q$6)*Q$7</f>
        <v>6857688.0294617191</v>
      </c>
      <c r="R593" s="35">
        <f>((Produção!R587*PreçoLivre!R589*(1-Painel!$B$8)-R$3-R$4-R$6)*(1-Painel!$E$7)-R$5+R$6)*R$7</f>
        <v>6334227.9622516362</v>
      </c>
      <c r="S593" s="35">
        <f>((Produção!S587*PreçoLivre!S589*(1-Painel!$B$8)-S$3-S$4-S$6)*(1-Painel!$E$7)-S$5+S$6)*S$7</f>
        <v>6395121.3196994858</v>
      </c>
      <c r="T593" s="35">
        <f>((Produção!T587*PreçoLivre!T589*(1-Painel!$B$8)-T$3-T$4-T$6)*(1-Painel!$E$7)-T$5+T$6)*T$7</f>
        <v>5769183.5052747037</v>
      </c>
      <c r="U593" s="35">
        <f>((Produção!U587*PreçoLivre!U589*(1-Painel!$B$8)-U$3-U$4-U$6)*(1-Painel!$E$7)-U$5+U$6)*U$7</f>
        <v>5489697.4789431179</v>
      </c>
      <c r="V593" s="35">
        <f>((Produção!V587*PreçoLivre!V589*(1-Painel!$B$8)-V$3-V$4-V$6)*(1-Painel!$E$7)-V$5+V$6)*V$7</f>
        <v>5239802.7295772778</v>
      </c>
    </row>
    <row r="594" spans="1:22" x14ac:dyDescent="0.25">
      <c r="A594" s="36">
        <v>585</v>
      </c>
      <c r="B594" s="35">
        <f t="shared" si="9"/>
        <v>230004589.58959532</v>
      </c>
      <c r="C594" s="35">
        <f>((Produção!C588*PreçoLivre!C590*(1-Painel!$B$8)-C$3-C$4-C$6)*(1-Painel!$E$7)-C$5+C$6)*C$7</f>
        <v>24237944.489158399</v>
      </c>
      <c r="D594" s="35">
        <f>((Produção!D588*PreçoLivre!D590*(1-Painel!$B$8)-D$3-D$4-D$6)*(1-Painel!$E$7)-D$5+D$6)*D$7</f>
        <v>21865562.377956789</v>
      </c>
      <c r="E594" s="35">
        <f>((Produção!E588*PreçoLivre!E590*(1-Painel!$B$8)-E$3-E$4-E$6)*(1-Painel!$E$7)-E$5+E$6)*E$7</f>
        <v>20598006.518325269</v>
      </c>
      <c r="F594" s="35">
        <f>((Produção!F588*PreçoLivre!F590*(1-Painel!$B$8)-F$3-F$4-F$6)*(1-Painel!$E$7)-F$5+F$6)*F$7</f>
        <v>18013809.304442525</v>
      </c>
      <c r="G594" s="35">
        <f>((Produção!G588*PreçoLivre!G590*(1-Painel!$B$8)-G$3-G$4-G$6)*(1-Painel!$E$7)-G$5+G$6)*G$7</f>
        <v>15904140.496823348</v>
      </c>
      <c r="H594" s="35">
        <f>((Produção!H588*PreçoLivre!H590*(1-Painel!$B$8)-H$3-H$4-H$6)*(1-Painel!$E$7)-H$5+H$6)*H$7</f>
        <v>14457381.010131657</v>
      </c>
      <c r="I594" s="35">
        <f>((Produção!I588*PreçoLivre!I590*(1-Painel!$B$8)-I$3-I$4-I$6)*(1-Painel!$E$7)-I$5+I$6)*I$7</f>
        <v>13554831.680494562</v>
      </c>
      <c r="J594" s="35">
        <f>((Produção!J588*PreçoLivre!J590*(1-Painel!$B$8)-J$3-J$4-J$6)*(1-Painel!$E$7)-J$5+J$6)*J$7</f>
        <v>12551973.920345077</v>
      </c>
      <c r="K594" s="35">
        <f>((Produção!K588*PreçoLivre!K590*(1-Painel!$B$8)-K$3-K$4-K$6)*(1-Painel!$E$7)-K$5+K$6)*K$7</f>
        <v>10739428.139353245</v>
      </c>
      <c r="L594" s="35">
        <f>((Produção!L588*PreçoLivre!L590*(1-Painel!$B$8)-L$3-L$4-L$6)*(1-Painel!$E$7)-L$5+L$6)*L$7</f>
        <v>10334586.598097432</v>
      </c>
      <c r="M594" s="35">
        <f>((Produção!M588*PreçoLivre!M590*(1-Painel!$B$8)-M$3-M$4-M$6)*(1-Painel!$E$7)-M$5+M$6)*M$7</f>
        <v>9367297.2534295637</v>
      </c>
      <c r="N594" s="35">
        <f>((Produção!N588*PreçoLivre!N590*(1-Painel!$B$8)-N$3-N$4-N$6)*(1-Painel!$E$7)-N$5+N$6)*N$7</f>
        <v>8500062.6416654624</v>
      </c>
      <c r="O594" s="35">
        <f>((Produção!O588*PreçoLivre!O590*(1-Painel!$B$8)-O$3-O$4-O$6)*(1-Painel!$E$7)-O$5+O$6)*O$7</f>
        <v>8137010.4743147502</v>
      </c>
      <c r="P594" s="35">
        <f>((Produção!P588*PreçoLivre!P590*(1-Painel!$B$8)-P$3-P$4-P$6)*(1-Painel!$E$7)-P$5+P$6)*P$7</f>
        <v>7786995.9101443635</v>
      </c>
      <c r="Q594" s="35">
        <f>((Produção!Q588*PreçoLivre!Q590*(1-Painel!$B$8)-Q$3-Q$4-Q$6)*(1-Painel!$E$7)-Q$5+Q$6)*Q$7</f>
        <v>7222822.1537719108</v>
      </c>
      <c r="R594" s="35">
        <f>((Produção!R588*PreçoLivre!R590*(1-Painel!$B$8)-R$3-R$4-R$6)*(1-Painel!$E$7)-R$5+R$6)*R$7</f>
        <v>6450963.81754357</v>
      </c>
      <c r="S594" s="35">
        <f>((Produção!S588*PreçoLivre!S590*(1-Painel!$B$8)-S$3-S$4-S$6)*(1-Painel!$E$7)-S$5+S$6)*S$7</f>
        <v>5947105.7348578302</v>
      </c>
      <c r="T594" s="35">
        <f>((Produção!T588*PreçoLivre!T590*(1-Painel!$B$8)-T$3-T$4-T$6)*(1-Painel!$E$7)-T$5+T$6)*T$7</f>
        <v>5503166.6566837579</v>
      </c>
      <c r="U594" s="35">
        <f>((Produção!U588*PreçoLivre!U590*(1-Painel!$B$8)-U$3-U$4-U$6)*(1-Painel!$E$7)-U$5+U$6)*U$7</f>
        <v>4735577.6981356842</v>
      </c>
      <c r="V594" s="35">
        <f>((Produção!V588*PreçoLivre!V590*(1-Painel!$B$8)-V$3-V$4-V$6)*(1-Painel!$E$7)-V$5+V$6)*V$7</f>
        <v>4095922.7139201071</v>
      </c>
    </row>
    <row r="595" spans="1:22" x14ac:dyDescent="0.25">
      <c r="A595" s="36">
        <v>586</v>
      </c>
      <c r="B595" s="35">
        <f t="shared" si="9"/>
        <v>225508247.16367871</v>
      </c>
      <c r="C595" s="35">
        <f>((Produção!C589*PreçoLivre!C591*(1-Painel!$B$8)-C$3-C$4-C$6)*(1-Painel!$E$7)-C$5+C$6)*C$7</f>
        <v>23840658.33803786</v>
      </c>
      <c r="D595" s="35">
        <f>((Produção!D589*PreçoLivre!D591*(1-Painel!$B$8)-D$3-D$4-D$6)*(1-Painel!$E$7)-D$5+D$6)*D$7</f>
        <v>21474017.510874741</v>
      </c>
      <c r="E595" s="35">
        <f>((Produção!E589*PreçoLivre!E591*(1-Painel!$B$8)-E$3-E$4-E$6)*(1-Painel!$E$7)-E$5+E$6)*E$7</f>
        <v>19545731.854416236</v>
      </c>
      <c r="F595" s="35">
        <f>((Produção!F589*PreçoLivre!F591*(1-Painel!$B$8)-F$3-F$4-F$6)*(1-Painel!$E$7)-F$5+F$6)*F$7</f>
        <v>17770704.597277068</v>
      </c>
      <c r="G595" s="35">
        <f>((Produção!G589*PreçoLivre!G591*(1-Painel!$B$8)-G$3-G$4-G$6)*(1-Painel!$E$7)-G$5+G$6)*G$7</f>
        <v>16891418.739924952</v>
      </c>
      <c r="H595" s="35">
        <f>((Produção!H589*PreçoLivre!H591*(1-Painel!$B$8)-H$3-H$4-H$6)*(1-Painel!$E$7)-H$5+H$6)*H$7</f>
        <v>15086955.115349879</v>
      </c>
      <c r="I595" s="35">
        <f>((Produção!I589*PreçoLivre!I591*(1-Painel!$B$8)-I$3-I$4-I$6)*(1-Painel!$E$7)-I$5+I$6)*I$7</f>
        <v>13832766.782673797</v>
      </c>
      <c r="J595" s="35">
        <f>((Produção!J589*PreçoLivre!J591*(1-Painel!$B$8)-J$3-J$4-J$6)*(1-Painel!$E$7)-J$5+J$6)*J$7</f>
        <v>12056032.914628346</v>
      </c>
      <c r="K595" s="35">
        <f>((Produção!K589*PreçoLivre!K591*(1-Painel!$B$8)-K$3-K$4-K$6)*(1-Painel!$E$7)-K$5+K$6)*K$7</f>
        <v>11198548.806437146</v>
      </c>
      <c r="L595" s="35">
        <f>((Produção!L589*PreçoLivre!L591*(1-Painel!$B$8)-L$3-L$4-L$6)*(1-Painel!$E$7)-L$5+L$6)*L$7</f>
        <v>10178303.025231592</v>
      </c>
      <c r="M595" s="35">
        <f>((Produção!M589*PreçoLivre!M591*(1-Painel!$B$8)-M$3-M$4-M$6)*(1-Painel!$E$7)-M$5+M$6)*M$7</f>
        <v>9284695.4106224924</v>
      </c>
      <c r="N595" s="35">
        <f>((Produção!N589*PreçoLivre!N591*(1-Painel!$B$8)-N$3-N$4-N$6)*(1-Painel!$E$7)-N$5+N$6)*N$7</f>
        <v>8688535.5909010209</v>
      </c>
      <c r="O595" s="35">
        <f>((Produção!O589*PreçoLivre!O591*(1-Painel!$B$8)-O$3-O$4-O$6)*(1-Painel!$E$7)-O$5+O$6)*O$7</f>
        <v>7761641.2217871035</v>
      </c>
      <c r="P595" s="35">
        <f>((Produção!P589*PreçoLivre!P591*(1-Painel!$B$8)-P$3-P$4-P$6)*(1-Painel!$E$7)-P$5+P$6)*P$7</f>
        <v>6935390.6621208927</v>
      </c>
      <c r="Q595" s="35">
        <f>((Produção!Q589*PreçoLivre!Q591*(1-Painel!$B$8)-Q$3-Q$4-Q$6)*(1-Painel!$E$7)-Q$5+Q$6)*Q$7</f>
        <v>6551026.8850988876</v>
      </c>
      <c r="R595" s="35">
        <f>((Produção!R589*PreçoLivre!R591*(1-Painel!$B$8)-R$3-R$4-R$6)*(1-Painel!$E$7)-R$5+R$6)*R$7</f>
        <v>6029442.6160731809</v>
      </c>
      <c r="S595" s="35">
        <f>((Produção!S589*PreçoLivre!S591*(1-Painel!$B$8)-S$3-S$4-S$6)*(1-Painel!$E$7)-S$5+S$6)*S$7</f>
        <v>5538739.0642977236</v>
      </c>
      <c r="T595" s="35">
        <f>((Produção!T589*PreçoLivre!T591*(1-Painel!$B$8)-T$3-T$4-T$6)*(1-Painel!$E$7)-T$5+T$6)*T$7</f>
        <v>4737665.2993626771</v>
      </c>
      <c r="U595" s="35">
        <f>((Produção!U589*PreçoLivre!U591*(1-Painel!$B$8)-U$3-U$4-U$6)*(1-Painel!$E$7)-U$5+U$6)*U$7</f>
        <v>4295723.4072577795</v>
      </c>
      <c r="V595" s="35">
        <f>((Produção!V589*PreçoLivre!V591*(1-Painel!$B$8)-V$3-V$4-V$6)*(1-Painel!$E$7)-V$5+V$6)*V$7</f>
        <v>3810249.3213054077</v>
      </c>
    </row>
    <row r="596" spans="1:22" x14ac:dyDescent="0.25">
      <c r="A596" s="36">
        <v>587</v>
      </c>
      <c r="B596" s="35">
        <f t="shared" si="9"/>
        <v>196694747.99218798</v>
      </c>
      <c r="C596" s="35">
        <f>((Produção!C590*PreçoLivre!C592*(1-Painel!$B$8)-C$3-C$4-C$6)*(1-Painel!$E$7)-C$5+C$6)*C$7</f>
        <v>23169320.854291353</v>
      </c>
      <c r="D596" s="35">
        <f>((Produção!D590*PreçoLivre!D592*(1-Painel!$B$8)-D$3-D$4-D$6)*(1-Painel!$E$7)-D$5+D$6)*D$7</f>
        <v>21519812.089550503</v>
      </c>
      <c r="E596" s="35">
        <f>((Produção!E590*PreçoLivre!E592*(1-Painel!$B$8)-E$3-E$4-E$6)*(1-Painel!$E$7)-E$5+E$6)*E$7</f>
        <v>18439176.603443187</v>
      </c>
      <c r="F596" s="35">
        <f>((Produção!F590*PreçoLivre!F592*(1-Painel!$B$8)-F$3-F$4-F$6)*(1-Painel!$E$7)-F$5+F$6)*F$7</f>
        <v>16644634.058894498</v>
      </c>
      <c r="G596" s="35">
        <f>((Produção!G590*PreçoLivre!G592*(1-Painel!$B$8)-G$3-G$4-G$6)*(1-Painel!$E$7)-G$5+G$6)*G$7</f>
        <v>14398674.184107158</v>
      </c>
      <c r="H596" s="35">
        <f>((Produção!H590*PreçoLivre!H592*(1-Painel!$B$8)-H$3-H$4-H$6)*(1-Painel!$E$7)-H$5+H$6)*H$7</f>
        <v>12508614.904405629</v>
      </c>
      <c r="I596" s="35">
        <f>((Produção!I590*PreçoLivre!I592*(1-Painel!$B$8)-I$3-I$4-I$6)*(1-Painel!$E$7)-I$5+I$6)*I$7</f>
        <v>11326474.762083564</v>
      </c>
      <c r="J596" s="35">
        <f>((Produção!J590*PreçoLivre!J592*(1-Painel!$B$8)-J$3-J$4-J$6)*(1-Painel!$E$7)-J$5+J$6)*J$7</f>
        <v>10061594.575756937</v>
      </c>
      <c r="K596" s="35">
        <f>((Produção!K590*PreçoLivre!K592*(1-Painel!$B$8)-K$3-K$4-K$6)*(1-Painel!$E$7)-K$5+K$6)*K$7</f>
        <v>9200488.8649815693</v>
      </c>
      <c r="L596" s="35">
        <f>((Produção!L590*PreçoLivre!L592*(1-Painel!$B$8)-L$3-L$4-L$6)*(1-Painel!$E$7)-L$5+L$6)*L$7</f>
        <v>8147288.5668341462</v>
      </c>
      <c r="M596" s="35">
        <f>((Produção!M590*PreçoLivre!M592*(1-Painel!$B$8)-M$3-M$4-M$6)*(1-Painel!$E$7)-M$5+M$6)*M$7</f>
        <v>7779192.6728829825</v>
      </c>
      <c r="N596" s="35">
        <f>((Produção!N590*PreçoLivre!N592*(1-Painel!$B$8)-N$3-N$4-N$6)*(1-Painel!$E$7)-N$5+N$6)*N$7</f>
        <v>7051174.7940654662</v>
      </c>
      <c r="O596" s="35">
        <f>((Produção!O590*PreçoLivre!O592*(1-Painel!$B$8)-O$3-O$4-O$6)*(1-Painel!$E$7)-O$5+O$6)*O$7</f>
        <v>6433418.5813087383</v>
      </c>
      <c r="P596" s="35">
        <f>((Produção!P590*PreçoLivre!P592*(1-Painel!$B$8)-P$3-P$4-P$6)*(1-Painel!$E$7)-P$5+P$6)*P$7</f>
        <v>5616531.3506466513</v>
      </c>
      <c r="Q596" s="35">
        <f>((Produção!Q590*PreçoLivre!Q592*(1-Painel!$B$8)-Q$3-Q$4-Q$6)*(1-Painel!$E$7)-Q$5+Q$6)*Q$7</f>
        <v>5164289.6525315009</v>
      </c>
      <c r="R596" s="35">
        <f>((Produção!R590*PreçoLivre!R592*(1-Painel!$B$8)-R$3-R$4-R$6)*(1-Painel!$E$7)-R$5+R$6)*R$7</f>
        <v>4664019.4959349008</v>
      </c>
      <c r="S596" s="35">
        <f>((Produção!S590*PreçoLivre!S592*(1-Painel!$B$8)-S$3-S$4-S$6)*(1-Painel!$E$7)-S$5+S$6)*S$7</f>
        <v>4288899.386992842</v>
      </c>
      <c r="T596" s="35">
        <f>((Produção!T590*PreçoLivre!T592*(1-Painel!$B$8)-T$3-T$4-T$6)*(1-Painel!$E$7)-T$5+T$6)*T$7</f>
        <v>3821453.2493059761</v>
      </c>
      <c r="U596" s="35">
        <f>((Produção!U590*PreçoLivre!U592*(1-Painel!$B$8)-U$3-U$4-U$6)*(1-Painel!$E$7)-U$5+U$6)*U$7</f>
        <v>3373437.5460602008</v>
      </c>
      <c r="V596" s="35">
        <f>((Produção!V590*PreçoLivre!V592*(1-Painel!$B$8)-V$3-V$4-V$6)*(1-Painel!$E$7)-V$5+V$6)*V$7</f>
        <v>3086251.7981101722</v>
      </c>
    </row>
    <row r="597" spans="1:22" x14ac:dyDescent="0.25">
      <c r="A597" s="36">
        <v>588</v>
      </c>
      <c r="B597" s="35">
        <f t="shared" si="9"/>
        <v>211884587.28198376</v>
      </c>
      <c r="C597" s="35">
        <f>((Produção!C591*PreçoLivre!C593*(1-Painel!$B$8)-C$3-C$4-C$6)*(1-Painel!$E$7)-C$5+C$6)*C$7</f>
        <v>20813567.25122961</v>
      </c>
      <c r="D597" s="35">
        <f>((Produção!D591*PreçoLivre!D593*(1-Painel!$B$8)-D$3-D$4-D$6)*(1-Painel!$E$7)-D$5+D$6)*D$7</f>
        <v>19300169.698414769</v>
      </c>
      <c r="E597" s="35">
        <f>((Produção!E591*PreçoLivre!E593*(1-Painel!$B$8)-E$3-E$4-E$6)*(1-Painel!$E$7)-E$5+E$6)*E$7</f>
        <v>17561654.669942148</v>
      </c>
      <c r="F597" s="35">
        <f>((Produção!F591*PreçoLivre!F593*(1-Painel!$B$8)-F$3-F$4-F$6)*(1-Painel!$E$7)-F$5+F$6)*F$7</f>
        <v>16375075.280814355</v>
      </c>
      <c r="G597" s="35">
        <f>((Produção!G591*PreçoLivre!G593*(1-Painel!$B$8)-G$3-G$4-G$6)*(1-Painel!$E$7)-G$5+G$6)*G$7</f>
        <v>14304812.716998313</v>
      </c>
      <c r="H597" s="35">
        <f>((Produção!H591*PreçoLivre!H593*(1-Painel!$B$8)-H$3-H$4-H$6)*(1-Painel!$E$7)-H$5+H$6)*H$7</f>
        <v>13187578.644069126</v>
      </c>
      <c r="I597" s="35">
        <f>((Produção!I591*PreçoLivre!I593*(1-Painel!$B$8)-I$3-I$4-I$6)*(1-Painel!$E$7)-I$5+I$6)*I$7</f>
        <v>11688831.439268287</v>
      </c>
      <c r="J597" s="35">
        <f>((Produção!J591*PreçoLivre!J593*(1-Painel!$B$8)-J$3-J$4-J$6)*(1-Painel!$E$7)-J$5+J$6)*J$7</f>
        <v>11409268.352030242</v>
      </c>
      <c r="K597" s="35">
        <f>((Produção!K591*PreçoLivre!K593*(1-Painel!$B$8)-K$3-K$4-K$6)*(1-Painel!$E$7)-K$5+K$6)*K$7</f>
        <v>10353092.27918792</v>
      </c>
      <c r="L597" s="35">
        <f>((Produção!L591*PreçoLivre!L593*(1-Painel!$B$8)-L$3-L$4-L$6)*(1-Painel!$E$7)-L$5+L$6)*L$7</f>
        <v>9571450.9810193293</v>
      </c>
      <c r="M597" s="35">
        <f>((Produção!M591*PreçoLivre!M593*(1-Painel!$B$8)-M$3-M$4-M$6)*(1-Painel!$E$7)-M$5+M$6)*M$7</f>
        <v>9171712.7400009017</v>
      </c>
      <c r="N597" s="35">
        <f>((Produção!N591*PreçoLivre!N593*(1-Painel!$B$8)-N$3-N$4-N$6)*(1-Painel!$E$7)-N$5+N$6)*N$7</f>
        <v>8491545.1158706844</v>
      </c>
      <c r="O597" s="35">
        <f>((Produção!O591*PreçoLivre!O593*(1-Painel!$B$8)-O$3-O$4-O$6)*(1-Painel!$E$7)-O$5+O$6)*O$7</f>
        <v>7803002.7467429666</v>
      </c>
      <c r="P597" s="35">
        <f>((Produção!P591*PreçoLivre!P593*(1-Painel!$B$8)-P$3-P$4-P$6)*(1-Painel!$E$7)-P$5+P$6)*P$7</f>
        <v>7383348.9149118932</v>
      </c>
      <c r="Q597" s="35">
        <f>((Produção!Q591*PreçoLivre!Q593*(1-Painel!$B$8)-Q$3-Q$4-Q$6)*(1-Painel!$E$7)-Q$5+Q$6)*Q$7</f>
        <v>7024082.9096001247</v>
      </c>
      <c r="R597" s="35">
        <f>((Produção!R591*PreçoLivre!R593*(1-Painel!$B$8)-R$3-R$4-R$6)*(1-Painel!$E$7)-R$5+R$6)*R$7</f>
        <v>6337922.8517346829</v>
      </c>
      <c r="S597" s="35">
        <f>((Produção!S591*PreçoLivre!S593*(1-Painel!$B$8)-S$3-S$4-S$6)*(1-Painel!$E$7)-S$5+S$6)*S$7</f>
        <v>5967279.6727214353</v>
      </c>
      <c r="T597" s="35">
        <f>((Produção!T591*PreçoLivre!T593*(1-Painel!$B$8)-T$3-T$4-T$6)*(1-Painel!$E$7)-T$5+T$6)*T$7</f>
        <v>5377466.1773479497</v>
      </c>
      <c r="U597" s="35">
        <f>((Produção!U591*PreçoLivre!U593*(1-Painel!$B$8)-U$3-U$4-U$6)*(1-Painel!$E$7)-U$5+U$6)*U$7</f>
        <v>5075480.740425365</v>
      </c>
      <c r="V597" s="35">
        <f>((Produção!V591*PreçoLivre!V593*(1-Painel!$B$8)-V$3-V$4-V$6)*(1-Painel!$E$7)-V$5+V$6)*V$7</f>
        <v>4687244.0996536026</v>
      </c>
    </row>
    <row r="598" spans="1:22" x14ac:dyDescent="0.25">
      <c r="A598" s="36">
        <v>589</v>
      </c>
      <c r="B598" s="35">
        <f t="shared" si="9"/>
        <v>252253313.37403846</v>
      </c>
      <c r="C598" s="35">
        <f>((Produção!C592*PreçoLivre!C594*(1-Painel!$B$8)-C$3-C$4-C$6)*(1-Painel!$E$7)-C$5+C$6)*C$7</f>
        <v>23435515.143622488</v>
      </c>
      <c r="D598" s="35">
        <f>((Produção!D592*PreçoLivre!D594*(1-Painel!$B$8)-D$3-D$4-D$6)*(1-Painel!$E$7)-D$5+D$6)*D$7</f>
        <v>21976073.325222563</v>
      </c>
      <c r="E598" s="35">
        <f>((Produção!E592*PreçoLivre!E594*(1-Painel!$B$8)-E$3-E$4-E$6)*(1-Painel!$E$7)-E$5+E$6)*E$7</f>
        <v>20475058.505020726</v>
      </c>
      <c r="F598" s="35">
        <f>((Produção!F592*PreçoLivre!F594*(1-Painel!$B$8)-F$3-F$4-F$6)*(1-Painel!$E$7)-F$5+F$6)*F$7</f>
        <v>18260907.93857304</v>
      </c>
      <c r="G598" s="35">
        <f>((Produção!G592*PreçoLivre!G594*(1-Painel!$B$8)-G$3-G$4-G$6)*(1-Painel!$E$7)-G$5+G$6)*G$7</f>
        <v>16592540.137795238</v>
      </c>
      <c r="H598" s="35">
        <f>((Produção!H592*PreçoLivre!H594*(1-Painel!$B$8)-H$3-H$4-H$6)*(1-Painel!$E$7)-H$5+H$6)*H$7</f>
        <v>16002642.518028671</v>
      </c>
      <c r="I598" s="35">
        <f>((Produção!I592*PreçoLivre!I594*(1-Painel!$B$8)-I$3-I$4-I$6)*(1-Painel!$E$7)-I$5+I$6)*I$7</f>
        <v>14859619.725853229</v>
      </c>
      <c r="J598" s="35">
        <f>((Produção!J592*PreçoLivre!J594*(1-Painel!$B$8)-J$3-J$4-J$6)*(1-Painel!$E$7)-J$5+J$6)*J$7</f>
        <v>14123420.842613129</v>
      </c>
      <c r="K598" s="35">
        <f>((Produção!K592*PreçoLivre!K594*(1-Painel!$B$8)-K$3-K$4-K$6)*(1-Painel!$E$7)-K$5+K$6)*K$7</f>
        <v>13246816.330729736</v>
      </c>
      <c r="L598" s="35">
        <f>((Produção!L592*PreçoLivre!L594*(1-Painel!$B$8)-L$3-L$4-L$6)*(1-Painel!$E$7)-L$5+L$6)*L$7</f>
        <v>11455816.029675659</v>
      </c>
      <c r="M598" s="35">
        <f>((Produção!M592*PreçoLivre!M594*(1-Painel!$B$8)-M$3-M$4-M$6)*(1-Painel!$E$7)-M$5+M$6)*M$7</f>
        <v>11096981.312298445</v>
      </c>
      <c r="N598" s="35">
        <f>((Produção!N592*PreçoLivre!N594*(1-Painel!$B$8)-N$3-N$4-N$6)*(1-Painel!$E$7)-N$5+N$6)*N$7</f>
        <v>9856239.5776407309</v>
      </c>
      <c r="O598" s="35">
        <f>((Produção!O592*PreçoLivre!O594*(1-Painel!$B$8)-O$3-O$4-O$6)*(1-Painel!$E$7)-O$5+O$6)*O$7</f>
        <v>9429083.4204593655</v>
      </c>
      <c r="P598" s="35">
        <f>((Produção!P592*PreçoLivre!P594*(1-Painel!$B$8)-P$3-P$4-P$6)*(1-Painel!$E$7)-P$5+P$6)*P$7</f>
        <v>8817050.6811548322</v>
      </c>
      <c r="Q598" s="35">
        <f>((Produção!Q592*PreçoLivre!Q594*(1-Painel!$B$8)-Q$3-Q$4-Q$6)*(1-Painel!$E$7)-Q$5+Q$6)*Q$7</f>
        <v>8648048.8422030639</v>
      </c>
      <c r="R598" s="35">
        <f>((Produção!R592*PreçoLivre!R594*(1-Painel!$B$8)-R$3-R$4-R$6)*(1-Painel!$E$7)-R$5+R$6)*R$7</f>
        <v>7867771.1008215062</v>
      </c>
      <c r="S598" s="35">
        <f>((Produção!S592*PreçoLivre!S594*(1-Painel!$B$8)-S$3-S$4-S$6)*(1-Painel!$E$7)-S$5+S$6)*S$7</f>
        <v>7195580.7837796854</v>
      </c>
      <c r="T598" s="35">
        <f>((Produção!T592*PreçoLivre!T594*(1-Painel!$B$8)-T$3-T$4-T$6)*(1-Painel!$E$7)-T$5+T$6)*T$7</f>
        <v>6866488.5202759402</v>
      </c>
      <c r="U598" s="35">
        <f>((Produção!U592*PreçoLivre!U594*(1-Painel!$B$8)-U$3-U$4-U$6)*(1-Painel!$E$7)-U$5+U$6)*U$7</f>
        <v>6244294.6279186364</v>
      </c>
      <c r="V598" s="35">
        <f>((Produção!V592*PreçoLivre!V594*(1-Painel!$B$8)-V$3-V$4-V$6)*(1-Painel!$E$7)-V$5+V$6)*V$7</f>
        <v>5803364.0103517799</v>
      </c>
    </row>
    <row r="599" spans="1:22" x14ac:dyDescent="0.25">
      <c r="A599" s="36">
        <v>590</v>
      </c>
      <c r="B599" s="35">
        <f t="shared" si="9"/>
        <v>226166495.96785372</v>
      </c>
      <c r="C599" s="35">
        <f>((Produção!C593*PreçoLivre!C595*(1-Painel!$B$8)-C$3-C$4-C$6)*(1-Painel!$E$7)-C$5+C$6)*C$7</f>
        <v>22696157.75711409</v>
      </c>
      <c r="D599" s="35">
        <f>((Produção!D593*PreçoLivre!D595*(1-Painel!$B$8)-D$3-D$4-D$6)*(1-Painel!$E$7)-D$5+D$6)*D$7</f>
        <v>20664637.993224584</v>
      </c>
      <c r="E599" s="35">
        <f>((Produção!E593*PreçoLivre!E595*(1-Painel!$B$8)-E$3-E$4-E$6)*(1-Painel!$E$7)-E$5+E$6)*E$7</f>
        <v>18962687.93847955</v>
      </c>
      <c r="F599" s="35">
        <f>((Produção!F593*PreçoLivre!F595*(1-Painel!$B$8)-F$3-F$4-F$6)*(1-Painel!$E$7)-F$5+F$6)*F$7</f>
        <v>17915471.752172939</v>
      </c>
      <c r="G599" s="35">
        <f>((Produção!G593*PreçoLivre!G595*(1-Painel!$B$8)-G$3-G$4-G$6)*(1-Painel!$E$7)-G$5+G$6)*G$7</f>
        <v>15949410.705501517</v>
      </c>
      <c r="H599" s="35">
        <f>((Produção!H593*PreçoLivre!H595*(1-Painel!$B$8)-H$3-H$4-H$6)*(1-Painel!$E$7)-H$5+H$6)*H$7</f>
        <v>15228008.00857741</v>
      </c>
      <c r="I599" s="35">
        <f>((Produção!I593*PreçoLivre!I595*(1-Painel!$B$8)-I$3-I$4-I$6)*(1-Painel!$E$7)-I$5+I$6)*I$7</f>
        <v>13650811.413113803</v>
      </c>
      <c r="J599" s="35">
        <f>((Produção!J593*PreçoLivre!J595*(1-Painel!$B$8)-J$3-J$4-J$6)*(1-Painel!$E$7)-J$5+J$6)*J$7</f>
        <v>12287266.758120758</v>
      </c>
      <c r="K599" s="35">
        <f>((Produção!K593*PreçoLivre!K595*(1-Painel!$B$8)-K$3-K$4-K$6)*(1-Painel!$E$7)-K$5+K$6)*K$7</f>
        <v>10811522.501276171</v>
      </c>
      <c r="L599" s="35">
        <f>((Produção!L593*PreçoLivre!L595*(1-Painel!$B$8)-L$3-L$4-L$6)*(1-Painel!$E$7)-L$5+L$6)*L$7</f>
        <v>10457269.91163937</v>
      </c>
      <c r="M599" s="35">
        <f>((Produção!M593*PreçoLivre!M595*(1-Painel!$B$8)-M$3-M$4-M$6)*(1-Painel!$E$7)-M$5+M$6)*M$7</f>
        <v>9390145.2789534163</v>
      </c>
      <c r="N599" s="35">
        <f>((Produção!N593*PreçoLivre!N595*(1-Painel!$B$8)-N$3-N$4-N$6)*(1-Painel!$E$7)-N$5+N$6)*N$7</f>
        <v>8753449.073952429</v>
      </c>
      <c r="O599" s="35">
        <f>((Produção!O593*PreçoLivre!O595*(1-Painel!$B$8)-O$3-O$4-O$6)*(1-Painel!$E$7)-O$5+O$6)*O$7</f>
        <v>8401106.6672540847</v>
      </c>
      <c r="P599" s="35">
        <f>((Produção!P593*PreçoLivre!P595*(1-Painel!$B$8)-P$3-P$4-P$6)*(1-Painel!$E$7)-P$5+P$6)*P$7</f>
        <v>7821537.6580125224</v>
      </c>
      <c r="Q599" s="35">
        <f>((Produção!Q593*PreçoLivre!Q595*(1-Painel!$B$8)-Q$3-Q$4-Q$6)*(1-Painel!$E$7)-Q$5+Q$6)*Q$7</f>
        <v>6939210.3819274548</v>
      </c>
      <c r="R599" s="35">
        <f>((Produção!R593*PreçoLivre!R595*(1-Painel!$B$8)-R$3-R$4-R$6)*(1-Painel!$E$7)-R$5+R$6)*R$7</f>
        <v>6392781.0423820587</v>
      </c>
      <c r="S599" s="35">
        <f>((Produção!S593*PreçoLivre!S595*(1-Painel!$B$8)-S$3-S$4-S$6)*(1-Painel!$E$7)-S$5+S$6)*S$7</f>
        <v>5664520.7644265098</v>
      </c>
      <c r="T599" s="35">
        <f>((Produção!T593*PreçoLivre!T595*(1-Painel!$B$8)-T$3-T$4-T$6)*(1-Painel!$E$7)-T$5+T$6)*T$7</f>
        <v>5256224.6241860557</v>
      </c>
      <c r="U599" s="35">
        <f>((Produção!U593*PreçoLivre!U595*(1-Painel!$B$8)-U$3-U$4-U$6)*(1-Painel!$E$7)-U$5+U$6)*U$7</f>
        <v>4721787.2178345714</v>
      </c>
      <c r="V599" s="35">
        <f>((Produção!V593*PreçoLivre!V595*(1-Painel!$B$8)-V$3-V$4-V$6)*(1-Painel!$E$7)-V$5+V$6)*V$7</f>
        <v>4202488.5197044574</v>
      </c>
    </row>
    <row r="600" spans="1:22" x14ac:dyDescent="0.25">
      <c r="A600" s="36">
        <v>591</v>
      </c>
      <c r="B600" s="35">
        <f t="shared" si="9"/>
        <v>242582664.5766665</v>
      </c>
      <c r="C600" s="35">
        <f>((Produção!C594*PreçoLivre!C596*(1-Painel!$B$8)-C$3-C$4-C$6)*(1-Painel!$E$7)-C$5+C$6)*C$7</f>
        <v>23853658.680004273</v>
      </c>
      <c r="D600" s="35">
        <f>((Produção!D594*PreçoLivre!D596*(1-Painel!$B$8)-D$3-D$4-D$6)*(1-Painel!$E$7)-D$5+D$6)*D$7</f>
        <v>22314297.338767391</v>
      </c>
      <c r="E600" s="35">
        <f>((Produção!E594*PreçoLivre!E596*(1-Painel!$B$8)-E$3-E$4-E$6)*(1-Painel!$E$7)-E$5+E$6)*E$7</f>
        <v>20900040.457804848</v>
      </c>
      <c r="F600" s="35">
        <f>((Produção!F594*PreçoLivre!F596*(1-Painel!$B$8)-F$3-F$4-F$6)*(1-Painel!$E$7)-F$5+F$6)*F$7</f>
        <v>18911500.205595564</v>
      </c>
      <c r="G600" s="35">
        <f>((Produção!G594*PreçoLivre!G596*(1-Painel!$B$8)-G$3-G$4-G$6)*(1-Painel!$E$7)-G$5+G$6)*G$7</f>
        <v>17155728.494841855</v>
      </c>
      <c r="H600" s="35">
        <f>((Produção!H594*PreçoLivre!H596*(1-Painel!$B$8)-H$3-H$4-H$6)*(1-Painel!$E$7)-H$5+H$6)*H$7</f>
        <v>14644614.756627133</v>
      </c>
      <c r="I600" s="35">
        <f>((Produção!I594*PreçoLivre!I596*(1-Painel!$B$8)-I$3-I$4-I$6)*(1-Painel!$E$7)-I$5+I$6)*I$7</f>
        <v>13152487.427860789</v>
      </c>
      <c r="J600" s="35">
        <f>((Produção!J594*PreçoLivre!J596*(1-Painel!$B$8)-J$3-J$4-J$6)*(1-Painel!$E$7)-J$5+J$6)*J$7</f>
        <v>11812854.544060193</v>
      </c>
      <c r="K600" s="35">
        <f>((Produção!K594*PreçoLivre!K596*(1-Painel!$B$8)-K$3-K$4-K$6)*(1-Painel!$E$7)-K$5+K$6)*K$7</f>
        <v>11317710.13505196</v>
      </c>
      <c r="L600" s="35">
        <f>((Produção!L594*PreçoLivre!L596*(1-Painel!$B$8)-L$3-L$4-L$6)*(1-Painel!$E$7)-L$5+L$6)*L$7</f>
        <v>10437055.151505675</v>
      </c>
      <c r="M600" s="35">
        <f>((Produção!M594*PreçoLivre!M596*(1-Painel!$B$8)-M$3-M$4-M$6)*(1-Painel!$E$7)-M$5+M$6)*M$7</f>
        <v>9891001.1183282062</v>
      </c>
      <c r="N600" s="35">
        <f>((Produção!N594*PreçoLivre!N596*(1-Painel!$B$8)-N$3-N$4-N$6)*(1-Painel!$E$7)-N$5+N$6)*N$7</f>
        <v>9452715.6280094162</v>
      </c>
      <c r="O600" s="35">
        <f>((Produção!O594*PreçoLivre!O596*(1-Painel!$B$8)-O$3-O$4-O$6)*(1-Painel!$E$7)-O$5+O$6)*O$7</f>
        <v>8716226.923222553</v>
      </c>
      <c r="P600" s="35">
        <f>((Produção!P594*PreçoLivre!P596*(1-Painel!$B$8)-P$3-P$4-P$6)*(1-Painel!$E$7)-P$5+P$6)*P$7</f>
        <v>8056604.6395647777</v>
      </c>
      <c r="Q600" s="35">
        <f>((Produção!Q594*PreçoLivre!Q596*(1-Painel!$B$8)-Q$3-Q$4-Q$6)*(1-Painel!$E$7)-Q$5+Q$6)*Q$7</f>
        <v>7767879.7540704133</v>
      </c>
      <c r="R600" s="35">
        <f>((Produção!R594*PreçoLivre!R596*(1-Painel!$B$8)-R$3-R$4-R$6)*(1-Painel!$E$7)-R$5+R$6)*R$7</f>
        <v>7866331.1310059298</v>
      </c>
      <c r="S600" s="35">
        <f>((Produção!S594*PreçoLivre!S596*(1-Painel!$B$8)-S$3-S$4-S$6)*(1-Painel!$E$7)-S$5+S$6)*S$7</f>
        <v>7000531.1054226719</v>
      </c>
      <c r="T600" s="35">
        <f>((Produção!T594*PreçoLivre!T596*(1-Painel!$B$8)-T$3-T$4-T$6)*(1-Painel!$E$7)-T$5+T$6)*T$7</f>
        <v>6662073.7413875461</v>
      </c>
      <c r="U600" s="35">
        <f>((Produção!U594*PreçoLivre!U596*(1-Painel!$B$8)-U$3-U$4-U$6)*(1-Painel!$E$7)-U$5+U$6)*U$7</f>
        <v>6445502.3153972309</v>
      </c>
      <c r="V600" s="35">
        <f>((Produção!V594*PreçoLivre!V596*(1-Painel!$B$8)-V$3-V$4-V$6)*(1-Painel!$E$7)-V$5+V$6)*V$7</f>
        <v>6223851.0281380583</v>
      </c>
    </row>
    <row r="601" spans="1:22" x14ac:dyDescent="0.25">
      <c r="A601" s="36">
        <v>592</v>
      </c>
      <c r="B601" s="35">
        <f t="shared" si="9"/>
        <v>272999936.15623999</v>
      </c>
      <c r="C601" s="35">
        <f>((Produção!C595*PreçoLivre!C597*(1-Painel!$B$8)-C$3-C$4-C$6)*(1-Painel!$E$7)-C$5+C$6)*C$7</f>
        <v>24612068.000687722</v>
      </c>
      <c r="D601" s="35">
        <f>((Produção!D595*PreçoLivre!D597*(1-Painel!$B$8)-D$3-D$4-D$6)*(1-Painel!$E$7)-D$5+D$6)*D$7</f>
        <v>21838491.64178136</v>
      </c>
      <c r="E601" s="35">
        <f>((Produção!E595*PreçoLivre!E597*(1-Painel!$B$8)-E$3-E$4-E$6)*(1-Painel!$E$7)-E$5+E$6)*E$7</f>
        <v>21264187.320352174</v>
      </c>
      <c r="F601" s="35">
        <f>((Produção!F595*PreçoLivre!F597*(1-Painel!$B$8)-F$3-F$4-F$6)*(1-Painel!$E$7)-F$5+F$6)*F$7</f>
        <v>19900034.447492734</v>
      </c>
      <c r="G601" s="35">
        <f>((Produção!G595*PreçoLivre!G597*(1-Painel!$B$8)-G$3-G$4-G$6)*(1-Painel!$E$7)-G$5+G$6)*G$7</f>
        <v>18309696.586344399</v>
      </c>
      <c r="H601" s="35">
        <f>((Produção!H595*PreçoLivre!H597*(1-Painel!$B$8)-H$3-H$4-H$6)*(1-Painel!$E$7)-H$5+H$6)*H$7</f>
        <v>17227712.456937049</v>
      </c>
      <c r="I601" s="35">
        <f>((Produção!I595*PreçoLivre!I597*(1-Painel!$B$8)-I$3-I$4-I$6)*(1-Painel!$E$7)-I$5+I$6)*I$7</f>
        <v>16787179.874381933</v>
      </c>
      <c r="J601" s="35">
        <f>((Produção!J595*PreçoLivre!J597*(1-Painel!$B$8)-J$3-J$4-J$6)*(1-Painel!$E$7)-J$5+J$6)*J$7</f>
        <v>15640130.321429625</v>
      </c>
      <c r="K601" s="35">
        <f>((Produção!K595*PreçoLivre!K597*(1-Painel!$B$8)-K$3-K$4-K$6)*(1-Painel!$E$7)-K$5+K$6)*K$7</f>
        <v>14385729.212601498</v>
      </c>
      <c r="L601" s="35">
        <f>((Produção!L595*PreçoLivre!L597*(1-Painel!$B$8)-L$3-L$4-L$6)*(1-Painel!$E$7)-L$5+L$6)*L$7</f>
        <v>13208168.322821038</v>
      </c>
      <c r="M601" s="35">
        <f>((Produção!M595*PreçoLivre!M597*(1-Painel!$B$8)-M$3-M$4-M$6)*(1-Painel!$E$7)-M$5+M$6)*M$7</f>
        <v>12719570.018106969</v>
      </c>
      <c r="N601" s="35">
        <f>((Produção!N595*PreçoLivre!N597*(1-Painel!$B$8)-N$3-N$4-N$6)*(1-Painel!$E$7)-N$5+N$6)*N$7</f>
        <v>11743784.713603778</v>
      </c>
      <c r="O601" s="35">
        <f>((Produção!O595*PreçoLivre!O597*(1-Painel!$B$8)-O$3-O$4-O$6)*(1-Painel!$E$7)-O$5+O$6)*O$7</f>
        <v>11583110.349789893</v>
      </c>
      <c r="P601" s="35">
        <f>((Produção!P595*PreçoLivre!P597*(1-Painel!$B$8)-P$3-P$4-P$6)*(1-Painel!$E$7)-P$5+P$6)*P$7</f>
        <v>10269563.993754525</v>
      </c>
      <c r="Q601" s="35">
        <f>((Produção!Q595*PreçoLivre!Q597*(1-Painel!$B$8)-Q$3-Q$4-Q$6)*(1-Painel!$E$7)-Q$5+Q$6)*Q$7</f>
        <v>9614773.424863521</v>
      </c>
      <c r="R601" s="35">
        <f>((Produção!R595*PreçoLivre!R597*(1-Painel!$B$8)-R$3-R$4-R$6)*(1-Painel!$E$7)-R$5+R$6)*R$7</f>
        <v>8353911.753088926</v>
      </c>
      <c r="S601" s="35">
        <f>((Produção!S595*PreçoLivre!S597*(1-Painel!$B$8)-S$3-S$4-S$6)*(1-Painel!$E$7)-S$5+S$6)*S$7</f>
        <v>7540321.7980364002</v>
      </c>
      <c r="T601" s="35">
        <f>((Produção!T595*PreçoLivre!T597*(1-Painel!$B$8)-T$3-T$4-T$6)*(1-Painel!$E$7)-T$5+T$6)*T$7</f>
        <v>6792052.059351786</v>
      </c>
      <c r="U601" s="35">
        <f>((Produção!U595*PreçoLivre!U597*(1-Painel!$B$8)-U$3-U$4-U$6)*(1-Painel!$E$7)-U$5+U$6)*U$7</f>
        <v>5944082.9832038656</v>
      </c>
      <c r="V601" s="35">
        <f>((Produção!V595*PreçoLivre!V597*(1-Painel!$B$8)-V$3-V$4-V$6)*(1-Painel!$E$7)-V$5+V$6)*V$7</f>
        <v>5265366.8776108613</v>
      </c>
    </row>
    <row r="602" spans="1:22" x14ac:dyDescent="0.25">
      <c r="A602" s="36">
        <v>593</v>
      </c>
      <c r="B602" s="35">
        <f t="shared" si="9"/>
        <v>213671554.52672201</v>
      </c>
      <c r="C602" s="35">
        <f>((Produção!C596*PreçoLivre!C598*(1-Painel!$B$8)-C$3-C$4-C$6)*(1-Painel!$E$7)-C$5+C$6)*C$7</f>
        <v>23241270.121869035</v>
      </c>
      <c r="D602" s="35">
        <f>((Produção!D596*PreçoLivre!D598*(1-Painel!$B$8)-D$3-D$4-D$6)*(1-Painel!$E$7)-D$5+D$6)*D$7</f>
        <v>20369504.297432438</v>
      </c>
      <c r="E602" s="35">
        <f>((Produção!E596*PreçoLivre!E598*(1-Painel!$B$8)-E$3-E$4-E$6)*(1-Painel!$E$7)-E$5+E$6)*E$7</f>
        <v>17924347.130139817</v>
      </c>
      <c r="F602" s="35">
        <f>((Produção!F596*PreçoLivre!F598*(1-Painel!$B$8)-F$3-F$4-F$6)*(1-Painel!$E$7)-F$5+F$6)*F$7</f>
        <v>17349115.89212082</v>
      </c>
      <c r="G602" s="35">
        <f>((Produção!G596*PreçoLivre!G598*(1-Painel!$B$8)-G$3-G$4-G$6)*(1-Painel!$E$7)-G$5+G$6)*G$7</f>
        <v>15648576.202952517</v>
      </c>
      <c r="H602" s="35">
        <f>((Produção!H596*PreçoLivre!H598*(1-Painel!$B$8)-H$3-H$4-H$6)*(1-Painel!$E$7)-H$5+H$6)*H$7</f>
        <v>14010179.837446641</v>
      </c>
      <c r="I602" s="35">
        <f>((Produção!I596*PreçoLivre!I598*(1-Painel!$B$8)-I$3-I$4-I$6)*(1-Painel!$E$7)-I$5+I$6)*I$7</f>
        <v>13120050.183581198</v>
      </c>
      <c r="J602" s="35">
        <f>((Produção!J596*PreçoLivre!J598*(1-Painel!$B$8)-J$3-J$4-J$6)*(1-Painel!$E$7)-J$5+J$6)*J$7</f>
        <v>11879844.062957702</v>
      </c>
      <c r="K602" s="35">
        <f>((Produção!K596*PreçoLivre!K598*(1-Painel!$B$8)-K$3-K$4-K$6)*(1-Painel!$E$7)-K$5+K$6)*K$7</f>
        <v>10704464.905605774</v>
      </c>
      <c r="L602" s="35">
        <f>((Produção!L596*PreçoLivre!L598*(1-Painel!$B$8)-L$3-L$4-L$6)*(1-Painel!$E$7)-L$5+L$6)*L$7</f>
        <v>9333017.3145108446</v>
      </c>
      <c r="M602" s="35">
        <f>((Produção!M596*PreçoLivre!M598*(1-Painel!$B$8)-M$3-M$4-M$6)*(1-Painel!$E$7)-M$5+M$6)*M$7</f>
        <v>8413283.1641664617</v>
      </c>
      <c r="N602" s="35">
        <f>((Produção!N596*PreçoLivre!N598*(1-Painel!$B$8)-N$3-N$4-N$6)*(1-Painel!$E$7)-N$5+N$6)*N$7</f>
        <v>8359567.7745257095</v>
      </c>
      <c r="O602" s="35">
        <f>((Produção!O596*PreçoLivre!O598*(1-Painel!$B$8)-O$3-O$4-O$6)*(1-Painel!$E$7)-O$5+O$6)*O$7</f>
        <v>7268636.6359509826</v>
      </c>
      <c r="P602" s="35">
        <f>((Produção!P596*PreçoLivre!P598*(1-Painel!$B$8)-P$3-P$4-P$6)*(1-Painel!$E$7)-P$5+P$6)*P$7</f>
        <v>6499123.673125077</v>
      </c>
      <c r="Q602" s="35">
        <f>((Produção!Q596*PreçoLivre!Q598*(1-Painel!$B$8)-Q$3-Q$4-Q$6)*(1-Painel!$E$7)-Q$5+Q$6)*Q$7</f>
        <v>5808645.3976991381</v>
      </c>
      <c r="R602" s="35">
        <f>((Produção!R596*PreçoLivre!R598*(1-Painel!$B$8)-R$3-R$4-R$6)*(1-Painel!$E$7)-R$5+R$6)*R$7</f>
        <v>5158150.1585130803</v>
      </c>
      <c r="S602" s="35">
        <f>((Produção!S596*PreçoLivre!S598*(1-Painel!$B$8)-S$3-S$4-S$6)*(1-Painel!$E$7)-S$5+S$6)*S$7</f>
        <v>4892330.3705913182</v>
      </c>
      <c r="T602" s="35">
        <f>((Produção!T596*PreçoLivre!T598*(1-Painel!$B$8)-T$3-T$4-T$6)*(1-Painel!$E$7)-T$5+T$6)*T$7</f>
        <v>4951484.5990270851</v>
      </c>
      <c r="U602" s="35">
        <f>((Produção!U596*PreçoLivre!U598*(1-Painel!$B$8)-U$3-U$4-U$6)*(1-Painel!$E$7)-U$5+U$6)*U$7</f>
        <v>4574944.5501469085</v>
      </c>
      <c r="V602" s="35">
        <f>((Produção!V596*PreçoLivre!V598*(1-Painel!$B$8)-V$3-V$4-V$6)*(1-Painel!$E$7)-V$5+V$6)*V$7</f>
        <v>4165018.2543594502</v>
      </c>
    </row>
    <row r="603" spans="1:22" x14ac:dyDescent="0.25">
      <c r="A603" s="36">
        <v>594</v>
      </c>
      <c r="B603" s="35">
        <f t="shared" si="9"/>
        <v>231458302.40673751</v>
      </c>
      <c r="C603" s="35">
        <f>((Produção!C597*PreçoLivre!C599*(1-Painel!$B$8)-C$3-C$4-C$6)*(1-Painel!$E$7)-C$5+C$6)*C$7</f>
        <v>22693396.811484735</v>
      </c>
      <c r="D603" s="35">
        <f>((Produção!D597*PreçoLivre!D599*(1-Painel!$B$8)-D$3-D$4-D$6)*(1-Painel!$E$7)-D$5+D$6)*D$7</f>
        <v>21514224.403434288</v>
      </c>
      <c r="E603" s="35">
        <f>((Produção!E597*PreçoLivre!E599*(1-Painel!$B$8)-E$3-E$4-E$6)*(1-Painel!$E$7)-E$5+E$6)*E$7</f>
        <v>20267918.358518459</v>
      </c>
      <c r="F603" s="35">
        <f>((Produção!F597*PreçoLivre!F599*(1-Painel!$B$8)-F$3-F$4-F$6)*(1-Painel!$E$7)-F$5+F$6)*F$7</f>
        <v>17881261.233662061</v>
      </c>
      <c r="G603" s="35">
        <f>((Produção!G597*PreçoLivre!G599*(1-Painel!$B$8)-G$3-G$4-G$6)*(1-Painel!$E$7)-G$5+G$6)*G$7</f>
        <v>16444238.208677616</v>
      </c>
      <c r="H603" s="35">
        <f>((Produção!H597*PreçoLivre!H599*(1-Painel!$B$8)-H$3-H$4-H$6)*(1-Painel!$E$7)-H$5+H$6)*H$7</f>
        <v>14627706.011528239</v>
      </c>
      <c r="I603" s="35">
        <f>((Produção!I597*PreçoLivre!I599*(1-Painel!$B$8)-I$3-I$4-I$6)*(1-Painel!$E$7)-I$5+I$6)*I$7</f>
        <v>13394902.410942603</v>
      </c>
      <c r="J603" s="35">
        <f>((Produção!J597*PreçoLivre!J599*(1-Painel!$B$8)-J$3-J$4-J$6)*(1-Painel!$E$7)-J$5+J$6)*J$7</f>
        <v>12232549.427609976</v>
      </c>
      <c r="K603" s="35">
        <f>((Produção!K597*PreçoLivre!K599*(1-Painel!$B$8)-K$3-K$4-K$6)*(1-Painel!$E$7)-K$5+K$6)*K$7</f>
        <v>11944212.027428001</v>
      </c>
      <c r="L603" s="35">
        <f>((Produção!L597*PreçoLivre!L599*(1-Painel!$B$8)-L$3-L$4-L$6)*(1-Painel!$E$7)-L$5+L$6)*L$7</f>
        <v>10957001.286092296</v>
      </c>
      <c r="M603" s="35">
        <f>((Produção!M597*PreçoLivre!M599*(1-Painel!$B$8)-M$3-M$4-M$6)*(1-Painel!$E$7)-M$5+M$6)*M$7</f>
        <v>10443254.775542255</v>
      </c>
      <c r="N603" s="35">
        <f>((Produção!N597*PreçoLivre!N599*(1-Painel!$B$8)-N$3-N$4-N$6)*(1-Painel!$E$7)-N$5+N$6)*N$7</f>
        <v>9322001.0106692184</v>
      </c>
      <c r="O603" s="35">
        <f>((Produção!O597*PreçoLivre!O599*(1-Painel!$B$8)-O$3-O$4-O$6)*(1-Painel!$E$7)-O$5+O$6)*O$7</f>
        <v>8471740.978591755</v>
      </c>
      <c r="P603" s="35">
        <f>((Produção!P597*PreçoLivre!P599*(1-Painel!$B$8)-P$3-P$4-P$6)*(1-Painel!$E$7)-P$5+P$6)*P$7</f>
        <v>7388695.9978516614</v>
      </c>
      <c r="Q603" s="35">
        <f>((Produção!Q597*PreçoLivre!Q599*(1-Painel!$B$8)-Q$3-Q$4-Q$6)*(1-Painel!$E$7)-Q$5+Q$6)*Q$7</f>
        <v>6962999.5345789753</v>
      </c>
      <c r="R603" s="35">
        <f>((Produção!R597*PreçoLivre!R599*(1-Painel!$B$8)-R$3-R$4-R$6)*(1-Painel!$E$7)-R$5+R$6)*R$7</f>
        <v>6557859.6679217499</v>
      </c>
      <c r="S603" s="35">
        <f>((Produção!S597*PreçoLivre!S599*(1-Painel!$B$8)-S$3-S$4-S$6)*(1-Painel!$E$7)-S$5+S$6)*S$7</f>
        <v>5650710.5237249546</v>
      </c>
      <c r="T603" s="35">
        <f>((Produção!T597*PreçoLivre!T599*(1-Painel!$B$8)-T$3-T$4-T$6)*(1-Painel!$E$7)-T$5+T$6)*T$7</f>
        <v>5440078.8933759416</v>
      </c>
      <c r="U603" s="35">
        <f>((Produção!U597*PreçoLivre!U599*(1-Painel!$B$8)-U$3-U$4-U$6)*(1-Painel!$E$7)-U$5+U$6)*U$7</f>
        <v>4770358.2485055253</v>
      </c>
      <c r="V603" s="35">
        <f>((Produção!V597*PreçoLivre!V599*(1-Painel!$B$8)-V$3-V$4-V$6)*(1-Painel!$E$7)-V$5+V$6)*V$7</f>
        <v>4493192.5965971891</v>
      </c>
    </row>
    <row r="604" spans="1:22" x14ac:dyDescent="0.25">
      <c r="A604" s="36">
        <v>595</v>
      </c>
      <c r="B604" s="35">
        <f t="shared" si="9"/>
        <v>186386164.48183313</v>
      </c>
      <c r="C604" s="35">
        <f>((Produção!C598*PreçoLivre!C600*(1-Painel!$B$8)-C$3-C$4-C$6)*(1-Painel!$E$7)-C$5+C$6)*C$7</f>
        <v>21933643.566497818</v>
      </c>
      <c r="D604" s="35">
        <f>((Produção!D598*PreçoLivre!D600*(1-Painel!$B$8)-D$3-D$4-D$6)*(1-Painel!$E$7)-D$5+D$6)*D$7</f>
        <v>19032963.110121105</v>
      </c>
      <c r="E604" s="35">
        <f>((Produção!E598*PreçoLivre!E600*(1-Painel!$B$8)-E$3-E$4-E$6)*(1-Painel!$E$7)-E$5+E$6)*E$7</f>
        <v>17038187.752615143</v>
      </c>
      <c r="F604" s="35">
        <f>((Produção!F598*PreçoLivre!F600*(1-Painel!$B$8)-F$3-F$4-F$6)*(1-Painel!$E$7)-F$5+F$6)*F$7</f>
        <v>15019582.707592251</v>
      </c>
      <c r="G604" s="35">
        <f>((Produção!G598*PreçoLivre!G600*(1-Painel!$B$8)-G$3-G$4-G$6)*(1-Painel!$E$7)-G$5+G$6)*G$7</f>
        <v>13531780.892876435</v>
      </c>
      <c r="H604" s="35">
        <f>((Produção!H598*PreçoLivre!H600*(1-Painel!$B$8)-H$3-H$4-H$6)*(1-Painel!$E$7)-H$5+H$6)*H$7</f>
        <v>11675400.827638824</v>
      </c>
      <c r="I604" s="35">
        <f>((Produção!I598*PreçoLivre!I600*(1-Painel!$B$8)-I$3-I$4-I$6)*(1-Painel!$E$7)-I$5+I$6)*I$7</f>
        <v>10973156.952595828</v>
      </c>
      <c r="J604" s="35">
        <f>((Produção!J598*PreçoLivre!J600*(1-Painel!$B$8)-J$3-J$4-J$6)*(1-Painel!$E$7)-J$5+J$6)*J$7</f>
        <v>9860436.3169090115</v>
      </c>
      <c r="K604" s="35">
        <f>((Produção!K598*PreçoLivre!K600*(1-Painel!$B$8)-K$3-K$4-K$6)*(1-Painel!$E$7)-K$5+K$6)*K$7</f>
        <v>8348477.2531670704</v>
      </c>
      <c r="L604" s="35">
        <f>((Produção!L598*PreçoLivre!L600*(1-Painel!$B$8)-L$3-L$4-L$6)*(1-Painel!$E$7)-L$5+L$6)*L$7</f>
        <v>7900675.6794269104</v>
      </c>
      <c r="M604" s="35">
        <f>((Produção!M598*PreçoLivre!M600*(1-Painel!$B$8)-M$3-M$4-M$6)*(1-Painel!$E$7)-M$5+M$6)*M$7</f>
        <v>7099775.7048695479</v>
      </c>
      <c r="N604" s="35">
        <f>((Produção!N598*PreçoLivre!N600*(1-Painel!$B$8)-N$3-N$4-N$6)*(1-Painel!$E$7)-N$5+N$6)*N$7</f>
        <v>6433493.7547154706</v>
      </c>
      <c r="O604" s="35">
        <f>((Produção!O598*PreçoLivre!O600*(1-Painel!$B$8)-O$3-O$4-O$6)*(1-Painel!$E$7)-O$5+O$6)*O$7</f>
        <v>5898952.3099571206</v>
      </c>
      <c r="P604" s="35">
        <f>((Produção!P598*PreçoLivre!P600*(1-Painel!$B$8)-P$3-P$4-P$6)*(1-Painel!$E$7)-P$5+P$6)*P$7</f>
        <v>5636322.7191712465</v>
      </c>
      <c r="Q604" s="35">
        <f>((Produção!Q598*PreçoLivre!Q600*(1-Painel!$B$8)-Q$3-Q$4-Q$6)*(1-Painel!$E$7)-Q$5+Q$6)*Q$7</f>
        <v>5252366.6284525078</v>
      </c>
      <c r="R604" s="35">
        <f>((Produção!R598*PreçoLivre!R600*(1-Painel!$B$8)-R$3-R$4-R$6)*(1-Painel!$E$7)-R$5+R$6)*R$7</f>
        <v>4847247.6128017576</v>
      </c>
      <c r="S604" s="35">
        <f>((Produção!S598*PreçoLivre!S600*(1-Painel!$B$8)-S$3-S$4-S$6)*(1-Painel!$E$7)-S$5+S$6)*S$7</f>
        <v>4361446.8016064409</v>
      </c>
      <c r="T604" s="35">
        <f>((Produção!T598*PreçoLivre!T600*(1-Painel!$B$8)-T$3-T$4-T$6)*(1-Painel!$E$7)-T$5+T$6)*T$7</f>
        <v>4179708.8050713735</v>
      </c>
      <c r="U604" s="35">
        <f>((Produção!U598*PreçoLivre!U600*(1-Painel!$B$8)-U$3-U$4-U$6)*(1-Painel!$E$7)-U$5+U$6)*U$7</f>
        <v>3818502.3293186924</v>
      </c>
      <c r="V604" s="35">
        <f>((Produção!V598*PreçoLivre!V600*(1-Painel!$B$8)-V$3-V$4-V$6)*(1-Painel!$E$7)-V$5+V$6)*V$7</f>
        <v>3544042.7564285621</v>
      </c>
    </row>
    <row r="605" spans="1:22" x14ac:dyDescent="0.25">
      <c r="A605" s="36">
        <v>596</v>
      </c>
      <c r="B605" s="35">
        <f t="shared" si="9"/>
        <v>237188840.8561835</v>
      </c>
      <c r="C605" s="35">
        <f>((Produção!C599*PreçoLivre!C601*(1-Painel!$B$8)-C$3-C$4-C$6)*(1-Painel!$E$7)-C$5+C$6)*C$7</f>
        <v>23600741.195865985</v>
      </c>
      <c r="D605" s="35">
        <f>((Produção!D599*PreçoLivre!D601*(1-Painel!$B$8)-D$3-D$4-D$6)*(1-Painel!$E$7)-D$5+D$6)*D$7</f>
        <v>22502256.095318273</v>
      </c>
      <c r="E605" s="35">
        <f>((Produção!E599*PreçoLivre!E601*(1-Painel!$B$8)-E$3-E$4-E$6)*(1-Painel!$E$7)-E$5+E$6)*E$7</f>
        <v>21046539.221641496</v>
      </c>
      <c r="F605" s="35">
        <f>((Produção!F599*PreçoLivre!F601*(1-Painel!$B$8)-F$3-F$4-F$6)*(1-Painel!$E$7)-F$5+F$6)*F$7</f>
        <v>19212231.968407035</v>
      </c>
      <c r="G605" s="35">
        <f>((Produção!G599*PreçoLivre!G601*(1-Painel!$B$8)-G$3-G$4-G$6)*(1-Painel!$E$7)-G$5+G$6)*G$7</f>
        <v>18102286.161248434</v>
      </c>
      <c r="H605" s="35">
        <f>((Produção!H599*PreçoLivre!H601*(1-Painel!$B$8)-H$3-H$4-H$6)*(1-Painel!$E$7)-H$5+H$6)*H$7</f>
        <v>15909247.447088499</v>
      </c>
      <c r="I605" s="35">
        <f>((Produção!I599*PreçoLivre!I601*(1-Painel!$B$8)-I$3-I$4-I$6)*(1-Painel!$E$7)-I$5+I$6)*I$7</f>
        <v>13914476.916692471</v>
      </c>
      <c r="J605" s="35">
        <f>((Produção!J599*PreçoLivre!J601*(1-Painel!$B$8)-J$3-J$4-J$6)*(1-Painel!$E$7)-J$5+J$6)*J$7</f>
        <v>12961795.663647834</v>
      </c>
      <c r="K605" s="35">
        <f>((Produção!K599*PreçoLivre!K601*(1-Painel!$B$8)-K$3-K$4-K$6)*(1-Painel!$E$7)-K$5+K$6)*K$7</f>
        <v>11615608.779284341</v>
      </c>
      <c r="L605" s="35">
        <f>((Produção!L599*PreçoLivre!L601*(1-Painel!$B$8)-L$3-L$4-L$6)*(1-Painel!$E$7)-L$5+L$6)*L$7</f>
        <v>10481216.456481952</v>
      </c>
      <c r="M605" s="35">
        <f>((Produção!M599*PreçoLivre!M601*(1-Painel!$B$8)-M$3-M$4-M$6)*(1-Painel!$E$7)-M$5+M$6)*M$7</f>
        <v>9296231.2585442625</v>
      </c>
      <c r="N605" s="35">
        <f>((Produção!N599*PreçoLivre!N601*(1-Painel!$B$8)-N$3-N$4-N$6)*(1-Painel!$E$7)-N$5+N$6)*N$7</f>
        <v>8674848.1422128137</v>
      </c>
      <c r="O605" s="35">
        <f>((Produção!O599*PreçoLivre!O601*(1-Painel!$B$8)-O$3-O$4-O$6)*(1-Painel!$E$7)-O$5+O$6)*O$7</f>
        <v>7868512.7024463704</v>
      </c>
      <c r="P605" s="35">
        <f>((Produção!P599*PreçoLivre!P601*(1-Painel!$B$8)-P$3-P$4-P$6)*(1-Painel!$E$7)-P$5+P$6)*P$7</f>
        <v>7420656.2908193804</v>
      </c>
      <c r="Q605" s="35">
        <f>((Produção!Q599*PreçoLivre!Q601*(1-Painel!$B$8)-Q$3-Q$4-Q$6)*(1-Painel!$E$7)-Q$5+Q$6)*Q$7</f>
        <v>6917486.6985089192</v>
      </c>
      <c r="R605" s="35">
        <f>((Produção!R599*PreçoLivre!R601*(1-Painel!$B$8)-R$3-R$4-R$6)*(1-Painel!$E$7)-R$5+R$6)*R$7</f>
        <v>6411806.3997394294</v>
      </c>
      <c r="S605" s="35">
        <f>((Produção!S599*PreçoLivre!S601*(1-Painel!$B$8)-S$3-S$4-S$6)*(1-Painel!$E$7)-S$5+S$6)*S$7</f>
        <v>5791216.0331281899</v>
      </c>
      <c r="T605" s="35">
        <f>((Produção!T599*PreçoLivre!T601*(1-Painel!$B$8)-T$3-T$4-T$6)*(1-Painel!$E$7)-T$5+T$6)*T$7</f>
        <v>5318425.9700043164</v>
      </c>
      <c r="U605" s="35">
        <f>((Produção!U599*PreçoLivre!U601*(1-Painel!$B$8)-U$3-U$4-U$6)*(1-Painel!$E$7)-U$5+U$6)*U$7</f>
        <v>5212710.2055363646</v>
      </c>
      <c r="V605" s="35">
        <f>((Produção!V599*PreçoLivre!V601*(1-Painel!$B$8)-V$3-V$4-V$6)*(1-Painel!$E$7)-V$5+V$6)*V$7</f>
        <v>4930547.249567125</v>
      </c>
    </row>
    <row r="606" spans="1:22" x14ac:dyDescent="0.25">
      <c r="A606" s="36">
        <v>597</v>
      </c>
      <c r="B606" s="35">
        <f t="shared" si="9"/>
        <v>216107046.70838901</v>
      </c>
      <c r="C606" s="35">
        <f>((Produção!C600*PreçoLivre!C602*(1-Painel!$B$8)-C$3-C$4-C$6)*(1-Painel!$E$7)-C$5+C$6)*C$7</f>
        <v>23066330.951956149</v>
      </c>
      <c r="D606" s="35">
        <f>((Produção!D600*PreçoLivre!D602*(1-Painel!$B$8)-D$3-D$4-D$6)*(1-Painel!$E$7)-D$5+D$6)*D$7</f>
        <v>20652922.904794041</v>
      </c>
      <c r="E606" s="35">
        <f>((Produção!E600*PreçoLivre!E602*(1-Painel!$B$8)-E$3-E$4-E$6)*(1-Painel!$E$7)-E$5+E$6)*E$7</f>
        <v>18945284.212571617</v>
      </c>
      <c r="F606" s="35">
        <f>((Produção!F600*PreçoLivre!F602*(1-Painel!$B$8)-F$3-F$4-F$6)*(1-Painel!$E$7)-F$5+F$6)*F$7</f>
        <v>17035268.895939443</v>
      </c>
      <c r="G606" s="35">
        <f>((Produção!G600*PreçoLivre!G602*(1-Painel!$B$8)-G$3-G$4-G$6)*(1-Painel!$E$7)-G$5+G$6)*G$7</f>
        <v>15065934.678198986</v>
      </c>
      <c r="H606" s="35">
        <f>((Produção!H600*PreçoLivre!H602*(1-Painel!$B$8)-H$3-H$4-H$6)*(1-Painel!$E$7)-H$5+H$6)*H$7</f>
        <v>13875066.562173363</v>
      </c>
      <c r="I606" s="35">
        <f>((Produção!I600*PreçoLivre!I602*(1-Painel!$B$8)-I$3-I$4-I$6)*(1-Painel!$E$7)-I$5+I$6)*I$7</f>
        <v>12298769.124510683</v>
      </c>
      <c r="J606" s="35">
        <f>((Produção!J600*PreçoLivre!J602*(1-Painel!$B$8)-J$3-J$4-J$6)*(1-Painel!$E$7)-J$5+J$6)*J$7</f>
        <v>11229125.087773176</v>
      </c>
      <c r="K606" s="35">
        <f>((Produção!K600*PreçoLivre!K602*(1-Painel!$B$8)-K$3-K$4-K$6)*(1-Painel!$E$7)-K$5+K$6)*K$7</f>
        <v>10686120.70375816</v>
      </c>
      <c r="L606" s="35">
        <f>((Produção!L600*PreçoLivre!L602*(1-Painel!$B$8)-L$3-L$4-L$6)*(1-Painel!$E$7)-L$5+L$6)*L$7</f>
        <v>10121916.87581777</v>
      </c>
      <c r="M606" s="35">
        <f>((Produção!M600*PreçoLivre!M602*(1-Painel!$B$8)-M$3-M$4-M$6)*(1-Painel!$E$7)-M$5+M$6)*M$7</f>
        <v>9622132.488025561</v>
      </c>
      <c r="N606" s="35">
        <f>((Produção!N600*PreçoLivre!N602*(1-Painel!$B$8)-N$3-N$4-N$6)*(1-Painel!$E$7)-N$5+N$6)*N$7</f>
        <v>8754671.0696778614</v>
      </c>
      <c r="O606" s="35">
        <f>((Produção!O600*PreçoLivre!O602*(1-Painel!$B$8)-O$3-O$4-O$6)*(1-Painel!$E$7)-O$5+O$6)*O$7</f>
        <v>7730776.3484054739</v>
      </c>
      <c r="P606" s="35">
        <f>((Produção!P600*PreçoLivre!P602*(1-Painel!$B$8)-P$3-P$4-P$6)*(1-Painel!$E$7)-P$5+P$6)*P$7</f>
        <v>6920571.9070312055</v>
      </c>
      <c r="Q606" s="35">
        <f>((Produção!Q600*PreçoLivre!Q602*(1-Painel!$B$8)-Q$3-Q$4-Q$6)*(1-Painel!$E$7)-Q$5+Q$6)*Q$7</f>
        <v>6346739.0505708428</v>
      </c>
      <c r="R606" s="35">
        <f>((Produção!R600*PreçoLivre!R602*(1-Painel!$B$8)-R$3-R$4-R$6)*(1-Painel!$E$7)-R$5+R$6)*R$7</f>
        <v>5852756.0726812324</v>
      </c>
      <c r="S606" s="35">
        <f>((Produção!S600*PreçoLivre!S602*(1-Painel!$B$8)-S$3-S$4-S$6)*(1-Painel!$E$7)-S$5+S$6)*S$7</f>
        <v>5309918.4565281682</v>
      </c>
      <c r="T606" s="35">
        <f>((Produção!T600*PreçoLivre!T602*(1-Painel!$B$8)-T$3-T$4-T$6)*(1-Painel!$E$7)-T$5+T$6)*T$7</f>
        <v>4793008.2917047376</v>
      </c>
      <c r="U606" s="35">
        <f>((Produção!U600*PreçoLivre!U602*(1-Painel!$B$8)-U$3-U$4-U$6)*(1-Painel!$E$7)-U$5+U$6)*U$7</f>
        <v>4210120.7927136384</v>
      </c>
      <c r="V606" s="35">
        <f>((Produção!V600*PreçoLivre!V602*(1-Painel!$B$8)-V$3-V$4-V$6)*(1-Painel!$E$7)-V$5+V$6)*V$7</f>
        <v>3589612.2335569118</v>
      </c>
    </row>
    <row r="607" spans="1:22" x14ac:dyDescent="0.25">
      <c r="A607" s="36">
        <v>598</v>
      </c>
      <c r="B607" s="35">
        <f t="shared" si="9"/>
        <v>245390527.56792566</v>
      </c>
      <c r="C607" s="35">
        <f>((Produção!C601*PreçoLivre!C603*(1-Painel!$B$8)-C$3-C$4-C$6)*(1-Painel!$E$7)-C$5+C$6)*C$7</f>
        <v>23426277.09909049</v>
      </c>
      <c r="D607" s="35">
        <f>((Produção!D601*PreçoLivre!D603*(1-Painel!$B$8)-D$3-D$4-D$6)*(1-Painel!$E$7)-D$5+D$6)*D$7</f>
        <v>21223312.441993009</v>
      </c>
      <c r="E607" s="35">
        <f>((Produção!E601*PreçoLivre!E603*(1-Painel!$B$8)-E$3-E$4-E$6)*(1-Painel!$E$7)-E$5+E$6)*E$7</f>
        <v>20195997.430474024</v>
      </c>
      <c r="F607" s="35">
        <f>((Produção!F601*PreçoLivre!F603*(1-Painel!$B$8)-F$3-F$4-F$6)*(1-Painel!$E$7)-F$5+F$6)*F$7</f>
        <v>18433690.692061592</v>
      </c>
      <c r="G607" s="35">
        <f>((Produção!G601*PreçoLivre!G603*(1-Painel!$B$8)-G$3-G$4-G$6)*(1-Painel!$E$7)-G$5+G$6)*G$7</f>
        <v>17558972.08833405</v>
      </c>
      <c r="H607" s="35">
        <f>((Produção!H601*PreçoLivre!H603*(1-Painel!$B$8)-H$3-H$4-H$6)*(1-Painel!$E$7)-H$5+H$6)*H$7</f>
        <v>15924599.6110842</v>
      </c>
      <c r="I607" s="35">
        <f>((Produção!I601*PreçoLivre!I603*(1-Painel!$B$8)-I$3-I$4-I$6)*(1-Painel!$E$7)-I$5+I$6)*I$7</f>
        <v>14176773.552608004</v>
      </c>
      <c r="J607" s="35">
        <f>((Produção!J601*PreçoLivre!J603*(1-Painel!$B$8)-J$3-J$4-J$6)*(1-Painel!$E$7)-J$5+J$6)*J$7</f>
        <v>13278540.088165138</v>
      </c>
      <c r="K607" s="35">
        <f>((Produção!K601*PreçoLivre!K603*(1-Painel!$B$8)-K$3-K$4-K$6)*(1-Painel!$E$7)-K$5+K$6)*K$7</f>
        <v>12503949.932819059</v>
      </c>
      <c r="L607" s="35">
        <f>((Produção!L601*PreçoLivre!L603*(1-Painel!$B$8)-L$3-L$4-L$6)*(1-Painel!$E$7)-L$5+L$6)*L$7</f>
        <v>11595508.479022752</v>
      </c>
      <c r="M607" s="35">
        <f>((Produção!M601*PreçoLivre!M603*(1-Painel!$B$8)-M$3-M$4-M$6)*(1-Painel!$E$7)-M$5+M$6)*M$7</f>
        <v>10389380.048943318</v>
      </c>
      <c r="N607" s="35">
        <f>((Produção!N601*PreçoLivre!N603*(1-Painel!$B$8)-N$3-N$4-N$6)*(1-Painel!$E$7)-N$5+N$6)*N$7</f>
        <v>9648356.4154032879</v>
      </c>
      <c r="O607" s="35">
        <f>((Produção!O601*PreçoLivre!O603*(1-Painel!$B$8)-O$3-O$4-O$6)*(1-Painel!$E$7)-O$5+O$6)*O$7</f>
        <v>8908077.734384913</v>
      </c>
      <c r="P607" s="35">
        <f>((Produção!P601*PreçoLivre!P603*(1-Painel!$B$8)-P$3-P$4-P$6)*(1-Painel!$E$7)-P$5+P$6)*P$7</f>
        <v>8358010.7160827816</v>
      </c>
      <c r="Q607" s="35">
        <f>((Produção!Q601*PreçoLivre!Q603*(1-Painel!$B$8)-Q$3-Q$4-Q$6)*(1-Painel!$E$7)-Q$5+Q$6)*Q$7</f>
        <v>7850446.4511265969</v>
      </c>
      <c r="R607" s="35">
        <f>((Produção!R601*PreçoLivre!R603*(1-Painel!$B$8)-R$3-R$4-R$6)*(1-Painel!$E$7)-R$5+R$6)*R$7</f>
        <v>7475423.5167627083</v>
      </c>
      <c r="S607" s="35">
        <f>((Produção!S601*PreçoLivre!S603*(1-Painel!$B$8)-S$3-S$4-S$6)*(1-Painel!$E$7)-S$5+S$6)*S$7</f>
        <v>6637870.6060323669</v>
      </c>
      <c r="T607" s="35">
        <f>((Produção!T601*PreçoLivre!T603*(1-Painel!$B$8)-T$3-T$4-T$6)*(1-Painel!$E$7)-T$5+T$6)*T$7</f>
        <v>6352621.8735714713</v>
      </c>
      <c r="U607" s="35">
        <f>((Produção!U601*PreçoLivre!U603*(1-Painel!$B$8)-U$3-U$4-U$6)*(1-Painel!$E$7)-U$5+U$6)*U$7</f>
        <v>6022512.5460481895</v>
      </c>
      <c r="V607" s="35">
        <f>((Produção!V601*PreçoLivre!V603*(1-Painel!$B$8)-V$3-V$4-V$6)*(1-Painel!$E$7)-V$5+V$6)*V$7</f>
        <v>5430206.2439176841</v>
      </c>
    </row>
    <row r="608" spans="1:22" x14ac:dyDescent="0.25">
      <c r="A608" s="36">
        <v>599</v>
      </c>
      <c r="B608" s="35">
        <f t="shared" si="9"/>
        <v>211783644.30568561</v>
      </c>
      <c r="C608" s="35">
        <f>((Produção!C602*PreçoLivre!C604*(1-Painel!$B$8)-C$3-C$4-C$6)*(1-Painel!$E$7)-C$5+C$6)*C$7</f>
        <v>23487124.142150585</v>
      </c>
      <c r="D608" s="35">
        <f>((Produção!D602*PreçoLivre!D604*(1-Painel!$B$8)-D$3-D$4-D$6)*(1-Painel!$E$7)-D$5+D$6)*D$7</f>
        <v>21356560.006194487</v>
      </c>
      <c r="E608" s="35">
        <f>((Produção!E602*PreçoLivre!E604*(1-Painel!$B$8)-E$3-E$4-E$6)*(1-Painel!$E$7)-E$5+E$6)*E$7</f>
        <v>18671776.832666531</v>
      </c>
      <c r="F608" s="35">
        <f>((Produção!F602*PreçoLivre!F604*(1-Painel!$B$8)-F$3-F$4-F$6)*(1-Painel!$E$7)-F$5+F$6)*F$7</f>
        <v>16790596.206906568</v>
      </c>
      <c r="G608" s="35">
        <f>((Produção!G602*PreçoLivre!G604*(1-Painel!$B$8)-G$3-G$4-G$6)*(1-Painel!$E$7)-G$5+G$6)*G$7</f>
        <v>15514707.779244937</v>
      </c>
      <c r="H608" s="35">
        <f>((Produção!H602*PreçoLivre!H604*(1-Painel!$B$8)-H$3-H$4-H$6)*(1-Painel!$E$7)-H$5+H$6)*H$7</f>
        <v>13845472.373177595</v>
      </c>
      <c r="I608" s="35">
        <f>((Produção!I602*PreçoLivre!I604*(1-Painel!$B$8)-I$3-I$4-I$6)*(1-Painel!$E$7)-I$5+I$6)*I$7</f>
        <v>12769654.16786791</v>
      </c>
      <c r="J608" s="35">
        <f>((Produção!J602*PreçoLivre!J604*(1-Painel!$B$8)-J$3-J$4-J$6)*(1-Painel!$E$7)-J$5+J$6)*J$7</f>
        <v>11927241.165700983</v>
      </c>
      <c r="K608" s="35">
        <f>((Produção!K602*PreçoLivre!K604*(1-Painel!$B$8)-K$3-K$4-K$6)*(1-Painel!$E$7)-K$5+K$6)*K$7</f>
        <v>10608148.470372526</v>
      </c>
      <c r="L608" s="35">
        <f>((Produção!L602*PreçoLivre!L604*(1-Painel!$B$8)-L$3-L$4-L$6)*(1-Painel!$E$7)-L$5+L$6)*L$7</f>
        <v>9732427.6109191664</v>
      </c>
      <c r="M608" s="35">
        <f>((Produção!M602*PreçoLivre!M604*(1-Painel!$B$8)-M$3-M$4-M$6)*(1-Painel!$E$7)-M$5+M$6)*M$7</f>
        <v>9331802.1538905408</v>
      </c>
      <c r="N608" s="35">
        <f>((Produção!N602*PreçoLivre!N604*(1-Painel!$B$8)-N$3-N$4-N$6)*(1-Painel!$E$7)-N$5+N$6)*N$7</f>
        <v>7997025.7682556612</v>
      </c>
      <c r="O608" s="35">
        <f>((Produção!O602*PreçoLivre!O604*(1-Painel!$B$8)-O$3-O$4-O$6)*(1-Painel!$E$7)-O$5+O$6)*O$7</f>
        <v>7205911.365766149</v>
      </c>
      <c r="P608" s="35">
        <f>((Produção!P602*PreçoLivre!P604*(1-Painel!$B$8)-P$3-P$4-P$6)*(1-Painel!$E$7)-P$5+P$6)*P$7</f>
        <v>6168183.8022687333</v>
      </c>
      <c r="Q608" s="35">
        <f>((Produção!Q602*PreçoLivre!Q604*(1-Painel!$B$8)-Q$3-Q$4-Q$6)*(1-Painel!$E$7)-Q$5+Q$6)*Q$7</f>
        <v>5473546.5782740638</v>
      </c>
      <c r="R608" s="35">
        <f>((Produção!R602*PreçoLivre!R604*(1-Painel!$B$8)-R$3-R$4-R$6)*(1-Painel!$E$7)-R$5+R$6)*R$7</f>
        <v>4979653.16616935</v>
      </c>
      <c r="S608" s="35">
        <f>((Produção!S602*PreçoLivre!S604*(1-Painel!$B$8)-S$3-S$4-S$6)*(1-Painel!$E$7)-S$5+S$6)*S$7</f>
        <v>4456628.178654342</v>
      </c>
      <c r="T608" s="35">
        <f>((Produção!T602*PreçoLivre!T604*(1-Painel!$B$8)-T$3-T$4-T$6)*(1-Painel!$E$7)-T$5+T$6)*T$7</f>
        <v>4062853.2548674922</v>
      </c>
      <c r="U608" s="35">
        <f>((Produção!U602*PreçoLivre!U604*(1-Painel!$B$8)-U$3-U$4-U$6)*(1-Painel!$E$7)-U$5+U$6)*U$7</f>
        <v>3781133.863853835</v>
      </c>
      <c r="V608" s="35">
        <f>((Produção!V602*PreçoLivre!V604*(1-Painel!$B$8)-V$3-V$4-V$6)*(1-Painel!$E$7)-V$5+V$6)*V$7</f>
        <v>3623197.4184841202</v>
      </c>
    </row>
    <row r="609" spans="1:22" x14ac:dyDescent="0.25">
      <c r="A609" s="36">
        <v>600</v>
      </c>
      <c r="B609" s="35">
        <f t="shared" si="9"/>
        <v>223933438.90494573</v>
      </c>
      <c r="C609" s="35">
        <f>((Produção!C603*PreçoLivre!C605*(1-Painel!$B$8)-C$3-C$4-C$6)*(1-Painel!$E$7)-C$5+C$6)*C$7</f>
        <v>22794839.148122683</v>
      </c>
      <c r="D609" s="35">
        <f>((Produção!D603*PreçoLivre!D605*(1-Painel!$B$8)-D$3-D$4-D$6)*(1-Painel!$E$7)-D$5+D$6)*D$7</f>
        <v>21584432.831706416</v>
      </c>
      <c r="E609" s="35">
        <f>((Produção!E603*PreçoLivre!E605*(1-Painel!$B$8)-E$3-E$4-E$6)*(1-Painel!$E$7)-E$5+E$6)*E$7</f>
        <v>19575847.164122626</v>
      </c>
      <c r="F609" s="35">
        <f>((Produção!F603*PreçoLivre!F605*(1-Painel!$B$8)-F$3-F$4-F$6)*(1-Painel!$E$7)-F$5+F$6)*F$7</f>
        <v>17074715.280177929</v>
      </c>
      <c r="G609" s="35">
        <f>((Produção!G603*PreçoLivre!G605*(1-Painel!$B$8)-G$3-G$4-G$6)*(1-Painel!$E$7)-G$5+G$6)*G$7</f>
        <v>15474303.429118844</v>
      </c>
      <c r="H609" s="35">
        <f>((Produção!H603*PreçoLivre!H605*(1-Painel!$B$8)-H$3-H$4-H$6)*(1-Painel!$E$7)-H$5+H$6)*H$7</f>
        <v>13879655.023335651</v>
      </c>
      <c r="I609" s="35">
        <f>((Produção!I603*PreçoLivre!I605*(1-Painel!$B$8)-I$3-I$4-I$6)*(1-Painel!$E$7)-I$5+I$6)*I$7</f>
        <v>12119029.136279633</v>
      </c>
      <c r="J609" s="35">
        <f>((Produção!J603*PreçoLivre!J605*(1-Painel!$B$8)-J$3-J$4-J$6)*(1-Painel!$E$7)-J$5+J$6)*J$7</f>
        <v>10992501.051751686</v>
      </c>
      <c r="K609" s="35">
        <f>((Produção!K603*PreçoLivre!K605*(1-Painel!$B$8)-K$3-K$4-K$6)*(1-Painel!$E$7)-K$5+K$6)*K$7</f>
        <v>9531955.8068819102</v>
      </c>
      <c r="L609" s="35">
        <f>((Produção!L603*PreçoLivre!L605*(1-Painel!$B$8)-L$3-L$4-L$6)*(1-Painel!$E$7)-L$5+L$6)*L$7</f>
        <v>9540575.0246977601</v>
      </c>
      <c r="M609" s="35">
        <f>((Produção!M603*PreçoLivre!M605*(1-Painel!$B$8)-M$3-M$4-M$6)*(1-Painel!$E$7)-M$5+M$6)*M$7</f>
        <v>9057721.8463837896</v>
      </c>
      <c r="N609" s="35">
        <f>((Produção!N603*PreçoLivre!N605*(1-Painel!$B$8)-N$3-N$4-N$6)*(1-Painel!$E$7)-N$5+N$6)*N$7</f>
        <v>9014069.149877362</v>
      </c>
      <c r="O609" s="35">
        <f>((Produção!O603*PreçoLivre!O605*(1-Painel!$B$8)-O$3-O$4-O$6)*(1-Painel!$E$7)-O$5+O$6)*O$7</f>
        <v>8356291.8802071139</v>
      </c>
      <c r="P609" s="35">
        <f>((Produção!P603*PreçoLivre!P605*(1-Painel!$B$8)-P$3-P$4-P$6)*(1-Painel!$E$7)-P$5+P$6)*P$7</f>
        <v>7758315.0393562401</v>
      </c>
      <c r="Q609" s="35">
        <f>((Produção!Q603*PreçoLivre!Q605*(1-Painel!$B$8)-Q$3-Q$4-Q$6)*(1-Painel!$E$7)-Q$5+Q$6)*Q$7</f>
        <v>7304495.8276339201</v>
      </c>
      <c r="R609" s="35">
        <f>((Produção!R603*PreçoLivre!R605*(1-Painel!$B$8)-R$3-R$4-R$6)*(1-Painel!$E$7)-R$5+R$6)*R$7</f>
        <v>7008970.0651827082</v>
      </c>
      <c r="S609" s="35">
        <f>((Produção!S603*PreçoLivre!S605*(1-Painel!$B$8)-S$3-S$4-S$6)*(1-Painel!$E$7)-S$5+S$6)*S$7</f>
        <v>6434916.1712214071</v>
      </c>
      <c r="T609" s="35">
        <f>((Produção!T603*PreçoLivre!T605*(1-Painel!$B$8)-T$3-T$4-T$6)*(1-Painel!$E$7)-T$5+T$6)*T$7</f>
        <v>5953571.70592314</v>
      </c>
      <c r="U609" s="35">
        <f>((Produção!U603*PreçoLivre!U605*(1-Painel!$B$8)-U$3-U$4-U$6)*(1-Painel!$E$7)-U$5+U$6)*U$7</f>
        <v>5471524.8742012568</v>
      </c>
      <c r="V609" s="35">
        <f>((Produção!V603*PreçoLivre!V605*(1-Painel!$B$8)-V$3-V$4-V$6)*(1-Painel!$E$7)-V$5+V$6)*V$7</f>
        <v>5005708.448763648</v>
      </c>
    </row>
    <row r="610" spans="1:22" x14ac:dyDescent="0.25">
      <c r="A610" s="36">
        <v>601</v>
      </c>
      <c r="B610" s="35">
        <f t="shared" si="9"/>
        <v>223739814.54819658</v>
      </c>
      <c r="C610" s="35">
        <f>((Produção!C604*PreçoLivre!C606*(1-Painel!$B$8)-C$3-C$4-C$6)*(1-Painel!$E$7)-C$5+C$6)*C$7</f>
        <v>21438933.143939719</v>
      </c>
      <c r="D610" s="35">
        <f>((Produção!D604*PreçoLivre!D606*(1-Painel!$B$8)-D$3-D$4-D$6)*(1-Painel!$E$7)-D$5+D$6)*D$7</f>
        <v>18896017.455684412</v>
      </c>
      <c r="E610" s="35">
        <f>((Produção!E604*PreçoLivre!E606*(1-Painel!$B$8)-E$3-E$4-E$6)*(1-Painel!$E$7)-E$5+E$6)*E$7</f>
        <v>17251935.398201309</v>
      </c>
      <c r="F610" s="35">
        <f>((Produção!F604*PreçoLivre!F606*(1-Painel!$B$8)-F$3-F$4-F$6)*(1-Painel!$E$7)-F$5+F$6)*F$7</f>
        <v>15540234.475749847</v>
      </c>
      <c r="G610" s="35">
        <f>((Produção!G604*PreçoLivre!G606*(1-Painel!$B$8)-G$3-G$4-G$6)*(1-Painel!$E$7)-G$5+G$6)*G$7</f>
        <v>14788718.184719266</v>
      </c>
      <c r="H610" s="35">
        <f>((Produção!H604*PreçoLivre!H606*(1-Painel!$B$8)-H$3-H$4-H$6)*(1-Painel!$E$7)-H$5+H$6)*H$7</f>
        <v>13867405.30563253</v>
      </c>
      <c r="I610" s="35">
        <f>((Produção!I604*PreçoLivre!I606*(1-Painel!$B$8)-I$3-I$4-I$6)*(1-Painel!$E$7)-I$5+I$6)*I$7</f>
        <v>13571446.56620647</v>
      </c>
      <c r="J610" s="35">
        <f>((Produção!J604*PreçoLivre!J606*(1-Painel!$B$8)-J$3-J$4-J$6)*(1-Painel!$E$7)-J$5+J$6)*J$7</f>
        <v>12445203.640063854</v>
      </c>
      <c r="K610" s="35">
        <f>((Produção!K604*PreçoLivre!K606*(1-Painel!$B$8)-K$3-K$4-K$6)*(1-Painel!$E$7)-K$5+K$6)*K$7</f>
        <v>11717516.891947731</v>
      </c>
      <c r="L610" s="35">
        <f>((Produção!L604*PreçoLivre!L606*(1-Painel!$B$8)-L$3-L$4-L$6)*(1-Painel!$E$7)-L$5+L$6)*L$7</f>
        <v>10889961.512273192</v>
      </c>
      <c r="M610" s="35">
        <f>((Produção!M604*PreçoLivre!M606*(1-Painel!$B$8)-M$3-M$4-M$6)*(1-Painel!$E$7)-M$5+M$6)*M$7</f>
        <v>10591576.956049675</v>
      </c>
      <c r="N610" s="35">
        <f>((Produção!N604*PreçoLivre!N606*(1-Painel!$B$8)-N$3-N$4-N$6)*(1-Painel!$E$7)-N$5+N$6)*N$7</f>
        <v>9841653.994669199</v>
      </c>
      <c r="O610" s="35">
        <f>((Produção!O604*PreçoLivre!O606*(1-Painel!$B$8)-O$3-O$4-O$6)*(1-Painel!$E$7)-O$5+O$6)*O$7</f>
        <v>8845906.5939338151</v>
      </c>
      <c r="P610" s="35">
        <f>((Produção!P604*PreçoLivre!P606*(1-Painel!$B$8)-P$3-P$4-P$6)*(1-Painel!$E$7)-P$5+P$6)*P$7</f>
        <v>8342099.216745276</v>
      </c>
      <c r="Q610" s="35">
        <f>((Produção!Q604*PreçoLivre!Q606*(1-Painel!$B$8)-Q$3-Q$4-Q$6)*(1-Painel!$E$7)-Q$5+Q$6)*Q$7</f>
        <v>7560466.277402292</v>
      </c>
      <c r="R610" s="35">
        <f>((Produção!R604*PreçoLivre!R606*(1-Painel!$B$8)-R$3-R$4-R$6)*(1-Painel!$E$7)-R$5+R$6)*R$7</f>
        <v>6530433.8404032541</v>
      </c>
      <c r="S610" s="35">
        <f>((Produção!S604*PreçoLivre!S606*(1-Painel!$B$8)-S$3-S$4-S$6)*(1-Painel!$E$7)-S$5+S$6)*S$7</f>
        <v>5664949.1388774151</v>
      </c>
      <c r="T610" s="35">
        <f>((Produção!T604*PreçoLivre!T606*(1-Painel!$B$8)-T$3-T$4-T$6)*(1-Painel!$E$7)-T$5+T$6)*T$7</f>
        <v>5589171.5030306736</v>
      </c>
      <c r="U610" s="35">
        <f>((Produção!U604*PreçoLivre!U606*(1-Painel!$B$8)-U$3-U$4-U$6)*(1-Painel!$E$7)-U$5+U$6)*U$7</f>
        <v>5359857.1029969864</v>
      </c>
      <c r="V610" s="35">
        <f>((Produção!V604*PreçoLivre!V606*(1-Painel!$B$8)-V$3-V$4-V$6)*(1-Painel!$E$7)-V$5+V$6)*V$7</f>
        <v>5006327.3496696772</v>
      </c>
    </row>
    <row r="611" spans="1:22" x14ac:dyDescent="0.25">
      <c r="A611" s="36">
        <v>602</v>
      </c>
      <c r="B611" s="35">
        <f t="shared" si="9"/>
        <v>214819843.59965548</v>
      </c>
      <c r="C611" s="35">
        <f>((Produção!C605*PreçoLivre!C607*(1-Painel!$B$8)-C$3-C$4-C$6)*(1-Painel!$E$7)-C$5+C$6)*C$7</f>
        <v>22817910.359879475</v>
      </c>
      <c r="D611" s="35">
        <f>((Produção!D605*PreçoLivre!D607*(1-Painel!$B$8)-D$3-D$4-D$6)*(1-Painel!$E$7)-D$5+D$6)*D$7</f>
        <v>21132908.388751894</v>
      </c>
      <c r="E611" s="35">
        <f>((Produção!E605*PreçoLivre!E607*(1-Painel!$B$8)-E$3-E$4-E$6)*(1-Painel!$E$7)-E$5+E$6)*E$7</f>
        <v>20145677.467770357</v>
      </c>
      <c r="F611" s="35">
        <f>((Produção!F605*PreçoLivre!F607*(1-Painel!$B$8)-F$3-F$4-F$6)*(1-Painel!$E$7)-F$5+F$6)*F$7</f>
        <v>17558007.010343172</v>
      </c>
      <c r="G611" s="35">
        <f>((Produção!G605*PreçoLivre!G607*(1-Painel!$B$8)-G$3-G$4-G$6)*(1-Painel!$E$7)-G$5+G$6)*G$7</f>
        <v>15994612.56805584</v>
      </c>
      <c r="H611" s="35">
        <f>((Produção!H605*PreçoLivre!H607*(1-Painel!$B$8)-H$3-H$4-H$6)*(1-Painel!$E$7)-H$5+H$6)*H$7</f>
        <v>14569422.427183181</v>
      </c>
      <c r="I611" s="35">
        <f>((Produção!I605*PreçoLivre!I607*(1-Painel!$B$8)-I$3-I$4-I$6)*(1-Painel!$E$7)-I$5+I$6)*I$7</f>
        <v>12696497.300285632</v>
      </c>
      <c r="J611" s="35">
        <f>((Produção!J605*PreçoLivre!J607*(1-Painel!$B$8)-J$3-J$4-J$6)*(1-Painel!$E$7)-J$5+J$6)*J$7</f>
        <v>12133733.31585029</v>
      </c>
      <c r="K611" s="35">
        <f>((Produção!K605*PreçoLivre!K607*(1-Painel!$B$8)-K$3-K$4-K$6)*(1-Painel!$E$7)-K$5+K$6)*K$7</f>
        <v>10888328.569278732</v>
      </c>
      <c r="L611" s="35">
        <f>((Produção!L605*PreçoLivre!L607*(1-Painel!$B$8)-L$3-L$4-L$6)*(1-Painel!$E$7)-L$5+L$6)*L$7</f>
        <v>9498634.1054532602</v>
      </c>
      <c r="M611" s="35">
        <f>((Produção!M605*PreçoLivre!M607*(1-Painel!$B$8)-M$3-M$4-M$6)*(1-Painel!$E$7)-M$5+M$6)*M$7</f>
        <v>8319253.2124158656</v>
      </c>
      <c r="N611" s="35">
        <f>((Produção!N605*PreçoLivre!N607*(1-Painel!$B$8)-N$3-N$4-N$6)*(1-Painel!$E$7)-N$5+N$6)*N$7</f>
        <v>7574931.4898781702</v>
      </c>
      <c r="O611" s="35">
        <f>((Produção!O605*PreçoLivre!O607*(1-Painel!$B$8)-O$3-O$4-O$6)*(1-Painel!$E$7)-O$5+O$6)*O$7</f>
        <v>7107272.136209487</v>
      </c>
      <c r="P611" s="35">
        <f>((Produção!P605*PreçoLivre!P607*(1-Painel!$B$8)-P$3-P$4-P$6)*(1-Painel!$E$7)-P$5+P$6)*P$7</f>
        <v>6326192.5611771448</v>
      </c>
      <c r="Q611" s="35">
        <f>((Produção!Q605*PreçoLivre!Q607*(1-Painel!$B$8)-Q$3-Q$4-Q$6)*(1-Painel!$E$7)-Q$5+Q$6)*Q$7</f>
        <v>5766614.4162182799</v>
      </c>
      <c r="R611" s="35">
        <f>((Produção!R605*PreçoLivre!R607*(1-Painel!$B$8)-R$3-R$4-R$6)*(1-Painel!$E$7)-R$5+R$6)*R$7</f>
        <v>5200929.8317806534</v>
      </c>
      <c r="S611" s="35">
        <f>((Produção!S605*PreçoLivre!S607*(1-Painel!$B$8)-S$3-S$4-S$6)*(1-Painel!$E$7)-S$5+S$6)*S$7</f>
        <v>4729117.5640741093</v>
      </c>
      <c r="T611" s="35">
        <f>((Produção!T605*PreçoLivre!T607*(1-Painel!$B$8)-T$3-T$4-T$6)*(1-Painel!$E$7)-T$5+T$6)*T$7</f>
        <v>4459449.1088666003</v>
      </c>
      <c r="U611" s="35">
        <f>((Produção!U605*PreçoLivre!U607*(1-Painel!$B$8)-U$3-U$4-U$6)*(1-Painel!$E$7)-U$5+U$6)*U$7</f>
        <v>4100761.4335987675</v>
      </c>
      <c r="V611" s="35">
        <f>((Produção!V605*PreçoLivre!V607*(1-Painel!$B$8)-V$3-V$4-V$6)*(1-Painel!$E$7)-V$5+V$6)*V$7</f>
        <v>3799590.3325845813</v>
      </c>
    </row>
    <row r="612" spans="1:22" x14ac:dyDescent="0.25">
      <c r="A612" s="36">
        <v>603</v>
      </c>
      <c r="B612" s="35">
        <f t="shared" si="9"/>
        <v>233400447.99223584</v>
      </c>
      <c r="C612" s="35">
        <f>((Produção!C606*PreçoLivre!C608*(1-Painel!$B$8)-C$3-C$4-C$6)*(1-Painel!$E$7)-C$5+C$6)*C$7</f>
        <v>21367005.923901796</v>
      </c>
      <c r="D612" s="35">
        <f>((Produção!D606*PreçoLivre!D608*(1-Painel!$B$8)-D$3-D$4-D$6)*(1-Painel!$E$7)-D$5+D$6)*D$7</f>
        <v>19912733.660336681</v>
      </c>
      <c r="E612" s="35">
        <f>((Produção!E606*PreçoLivre!E608*(1-Painel!$B$8)-E$3-E$4-E$6)*(1-Painel!$E$7)-E$5+E$6)*E$7</f>
        <v>18449543.197798759</v>
      </c>
      <c r="F612" s="35">
        <f>((Produção!F606*PreçoLivre!F608*(1-Painel!$B$8)-F$3-F$4-F$6)*(1-Painel!$E$7)-F$5+F$6)*F$7</f>
        <v>17650892.783296343</v>
      </c>
      <c r="G612" s="35">
        <f>((Produção!G606*PreçoLivre!G608*(1-Painel!$B$8)-G$3-G$4-G$6)*(1-Painel!$E$7)-G$5+G$6)*G$7</f>
        <v>16189786.71243448</v>
      </c>
      <c r="H612" s="35">
        <f>((Produção!H606*PreçoLivre!H608*(1-Painel!$B$8)-H$3-H$4-H$6)*(1-Painel!$E$7)-H$5+H$6)*H$7</f>
        <v>15100664.529360291</v>
      </c>
      <c r="I612" s="35">
        <f>((Produção!I606*PreçoLivre!I608*(1-Painel!$B$8)-I$3-I$4-I$6)*(1-Painel!$E$7)-I$5+I$6)*I$7</f>
        <v>13963878.20356911</v>
      </c>
      <c r="J612" s="35">
        <f>((Produção!J606*PreçoLivre!J608*(1-Painel!$B$8)-J$3-J$4-J$6)*(1-Painel!$E$7)-J$5+J$6)*J$7</f>
        <v>12656922.445566872</v>
      </c>
      <c r="K612" s="35">
        <f>((Produção!K606*PreçoLivre!K608*(1-Painel!$B$8)-K$3-K$4-K$6)*(1-Painel!$E$7)-K$5+K$6)*K$7</f>
        <v>12385797.79964646</v>
      </c>
      <c r="L612" s="35">
        <f>((Produção!L606*PreçoLivre!L608*(1-Painel!$B$8)-L$3-L$4-L$6)*(1-Painel!$E$7)-L$5+L$6)*L$7</f>
        <v>11031257.664954951</v>
      </c>
      <c r="M612" s="35">
        <f>((Produção!M606*PreçoLivre!M608*(1-Painel!$B$8)-M$3-M$4-M$6)*(1-Painel!$E$7)-M$5+M$6)*M$7</f>
        <v>10096564.873387508</v>
      </c>
      <c r="N612" s="35">
        <f>((Produção!N606*PreçoLivre!N608*(1-Painel!$B$8)-N$3-N$4-N$6)*(1-Painel!$E$7)-N$5+N$6)*N$7</f>
        <v>9626456.4098846726</v>
      </c>
      <c r="O612" s="35">
        <f>((Produção!O606*PreçoLivre!O608*(1-Painel!$B$8)-O$3-O$4-O$6)*(1-Painel!$E$7)-O$5+O$6)*O$7</f>
        <v>8986113.6682354715</v>
      </c>
      <c r="P612" s="35">
        <f>((Produção!P606*PreçoLivre!P608*(1-Painel!$B$8)-P$3-P$4-P$6)*(1-Painel!$E$7)-P$5+P$6)*P$7</f>
        <v>8666896.6170581151</v>
      </c>
      <c r="Q612" s="35">
        <f>((Produção!Q606*PreçoLivre!Q608*(1-Painel!$B$8)-Q$3-Q$4-Q$6)*(1-Painel!$E$7)-Q$5+Q$6)*Q$7</f>
        <v>7636262.9481301438</v>
      </c>
      <c r="R612" s="35">
        <f>((Produção!R606*PreçoLivre!R608*(1-Painel!$B$8)-R$3-R$4-R$6)*(1-Painel!$E$7)-R$5+R$6)*R$7</f>
        <v>7110681.0362889785</v>
      </c>
      <c r="S612" s="35">
        <f>((Produção!S606*PreçoLivre!S608*(1-Painel!$B$8)-S$3-S$4-S$6)*(1-Painel!$E$7)-S$5+S$6)*S$7</f>
        <v>6541226.3344620401</v>
      </c>
      <c r="T612" s="35">
        <f>((Produção!T606*PreçoLivre!T608*(1-Painel!$B$8)-T$3-T$4-T$6)*(1-Painel!$E$7)-T$5+T$6)*T$7</f>
        <v>5953132.9475068515</v>
      </c>
      <c r="U612" s="35">
        <f>((Produção!U606*PreçoLivre!U608*(1-Painel!$B$8)-U$3-U$4-U$6)*(1-Painel!$E$7)-U$5+U$6)*U$7</f>
        <v>5278528.9795432659</v>
      </c>
      <c r="V612" s="35">
        <f>((Produção!V606*PreçoLivre!V608*(1-Painel!$B$8)-V$3-V$4-V$6)*(1-Painel!$E$7)-V$5+V$6)*V$7</f>
        <v>4796101.2568730144</v>
      </c>
    </row>
    <row r="613" spans="1:22" x14ac:dyDescent="0.25">
      <c r="A613" s="36">
        <v>604</v>
      </c>
      <c r="B613" s="35">
        <f t="shared" si="9"/>
        <v>230618020.84464389</v>
      </c>
      <c r="C613" s="35">
        <f>((Produção!C607*PreçoLivre!C609*(1-Painel!$B$8)-C$3-C$4-C$6)*(1-Painel!$E$7)-C$5+C$6)*C$7</f>
        <v>22255870.674457178</v>
      </c>
      <c r="D613" s="35">
        <f>((Produção!D607*PreçoLivre!D609*(1-Painel!$B$8)-D$3-D$4-D$6)*(1-Painel!$E$7)-D$5+D$6)*D$7</f>
        <v>21385448.904815093</v>
      </c>
      <c r="E613" s="35">
        <f>((Produção!E607*PreçoLivre!E609*(1-Painel!$B$8)-E$3-E$4-E$6)*(1-Painel!$E$7)-E$5+E$6)*E$7</f>
        <v>19416030.384014539</v>
      </c>
      <c r="F613" s="35">
        <f>((Produção!F607*PreçoLivre!F609*(1-Painel!$B$8)-F$3-F$4-F$6)*(1-Painel!$E$7)-F$5+F$6)*F$7</f>
        <v>17953363.835024513</v>
      </c>
      <c r="G613" s="35">
        <f>((Produção!G607*PreçoLivre!G609*(1-Painel!$B$8)-G$3-G$4-G$6)*(1-Painel!$E$7)-G$5+G$6)*G$7</f>
        <v>15899780.370024059</v>
      </c>
      <c r="H613" s="35">
        <f>((Produção!H607*PreçoLivre!H609*(1-Painel!$B$8)-H$3-H$4-H$6)*(1-Painel!$E$7)-H$5+H$6)*H$7</f>
        <v>14005081.816681447</v>
      </c>
      <c r="I613" s="35">
        <f>((Produção!I607*PreçoLivre!I609*(1-Painel!$B$8)-I$3-I$4-I$6)*(1-Painel!$E$7)-I$5+I$6)*I$7</f>
        <v>13414353.267760525</v>
      </c>
      <c r="J613" s="35">
        <f>((Produção!J607*PreçoLivre!J609*(1-Painel!$B$8)-J$3-J$4-J$6)*(1-Painel!$E$7)-J$5+J$6)*J$7</f>
        <v>12477261.057367381</v>
      </c>
      <c r="K613" s="35">
        <f>((Produção!K607*PreçoLivre!K609*(1-Painel!$B$8)-K$3-K$4-K$6)*(1-Painel!$E$7)-K$5+K$6)*K$7</f>
        <v>12022169.863630218</v>
      </c>
      <c r="L613" s="35">
        <f>((Produção!L607*PreçoLivre!L609*(1-Painel!$B$8)-L$3-L$4-L$6)*(1-Painel!$E$7)-L$5+L$6)*L$7</f>
        <v>11325389.459605584</v>
      </c>
      <c r="M613" s="35">
        <f>((Produção!M607*PreçoLivre!M609*(1-Painel!$B$8)-M$3-M$4-M$6)*(1-Painel!$E$7)-M$5+M$6)*M$7</f>
        <v>10024122.849759869</v>
      </c>
      <c r="N613" s="35">
        <f>((Produção!N607*PreçoLivre!N609*(1-Painel!$B$8)-N$3-N$4-N$6)*(1-Painel!$E$7)-N$5+N$6)*N$7</f>
        <v>8973972.2900621798</v>
      </c>
      <c r="O613" s="35">
        <f>((Produção!O607*PreçoLivre!O609*(1-Painel!$B$8)-O$3-O$4-O$6)*(1-Painel!$E$7)-O$5+O$6)*O$7</f>
        <v>7719673.4795073047</v>
      </c>
      <c r="P613" s="35">
        <f>((Produção!P607*PreçoLivre!P609*(1-Painel!$B$8)-P$3-P$4-P$6)*(1-Painel!$E$7)-P$5+P$6)*P$7</f>
        <v>7360910.3808644721</v>
      </c>
      <c r="Q613" s="35">
        <f>((Produção!Q607*PreçoLivre!Q609*(1-Painel!$B$8)-Q$3-Q$4-Q$6)*(1-Painel!$E$7)-Q$5+Q$6)*Q$7</f>
        <v>6946983.4895930579</v>
      </c>
      <c r="R613" s="35">
        <f>((Produção!R607*PreçoLivre!R609*(1-Painel!$B$8)-R$3-R$4-R$6)*(1-Painel!$E$7)-R$5+R$6)*R$7</f>
        <v>6922433.5633345712</v>
      </c>
      <c r="S613" s="35">
        <f>((Produção!S607*PreçoLivre!S609*(1-Painel!$B$8)-S$3-S$4-S$6)*(1-Painel!$E$7)-S$5+S$6)*S$7</f>
        <v>6241801.1633209419</v>
      </c>
      <c r="T613" s="35">
        <f>((Produção!T607*PreçoLivre!T609*(1-Painel!$B$8)-T$3-T$4-T$6)*(1-Painel!$E$7)-T$5+T$6)*T$7</f>
        <v>5592225.6688944716</v>
      </c>
      <c r="U613" s="35">
        <f>((Produção!U607*PreçoLivre!U609*(1-Painel!$B$8)-U$3-U$4-U$6)*(1-Painel!$E$7)-U$5+U$6)*U$7</f>
        <v>5590147.3447486153</v>
      </c>
      <c r="V613" s="35">
        <f>((Produção!V607*PreçoLivre!V609*(1-Painel!$B$8)-V$3-V$4-V$6)*(1-Painel!$E$7)-V$5+V$6)*V$7</f>
        <v>5091000.9811779065</v>
      </c>
    </row>
    <row r="614" spans="1:22" x14ac:dyDescent="0.25">
      <c r="A614" s="36">
        <v>605</v>
      </c>
      <c r="B614" s="35">
        <f t="shared" si="9"/>
        <v>224519522.6755878</v>
      </c>
      <c r="C614" s="35">
        <f>((Produção!C608*PreçoLivre!C610*(1-Painel!$B$8)-C$3-C$4-C$6)*(1-Painel!$E$7)-C$5+C$6)*C$7</f>
        <v>22543625.275202204</v>
      </c>
      <c r="D614" s="35">
        <f>((Produção!D608*PreçoLivre!D610*(1-Painel!$B$8)-D$3-D$4-D$6)*(1-Painel!$E$7)-D$5+D$6)*D$7</f>
        <v>21695546.653995458</v>
      </c>
      <c r="E614" s="35">
        <f>((Produção!E608*PreçoLivre!E610*(1-Painel!$B$8)-E$3-E$4-E$6)*(1-Painel!$E$7)-E$5+E$6)*E$7</f>
        <v>19772252.193730928</v>
      </c>
      <c r="F614" s="35">
        <f>((Produção!F608*PreçoLivre!F610*(1-Painel!$B$8)-F$3-F$4-F$6)*(1-Painel!$E$7)-F$5+F$6)*F$7</f>
        <v>18541258.623883013</v>
      </c>
      <c r="G614" s="35">
        <f>((Produção!G608*PreçoLivre!G610*(1-Painel!$B$8)-G$3-G$4-G$6)*(1-Painel!$E$7)-G$5+G$6)*G$7</f>
        <v>16704843.594506672</v>
      </c>
      <c r="H614" s="35">
        <f>((Produção!H608*PreçoLivre!H610*(1-Painel!$B$8)-H$3-H$4-H$6)*(1-Painel!$E$7)-H$5+H$6)*H$7</f>
        <v>14825637.17892362</v>
      </c>
      <c r="I614" s="35">
        <f>((Produção!I608*PreçoLivre!I610*(1-Painel!$B$8)-I$3-I$4-I$6)*(1-Painel!$E$7)-I$5+I$6)*I$7</f>
        <v>13425609.452460475</v>
      </c>
      <c r="J614" s="35">
        <f>((Produção!J608*PreçoLivre!J610*(1-Painel!$B$8)-J$3-J$4-J$6)*(1-Painel!$E$7)-J$5+J$6)*J$7</f>
        <v>12364344.346136086</v>
      </c>
      <c r="K614" s="35">
        <f>((Produção!K608*PreçoLivre!K610*(1-Painel!$B$8)-K$3-K$4-K$6)*(1-Painel!$E$7)-K$5+K$6)*K$7</f>
        <v>11077847.205127716</v>
      </c>
      <c r="L614" s="35">
        <f>((Produção!L608*PreçoLivre!L610*(1-Painel!$B$8)-L$3-L$4-L$6)*(1-Painel!$E$7)-L$5+L$6)*L$7</f>
        <v>10070312.449557712</v>
      </c>
      <c r="M614" s="35">
        <f>((Produção!M608*PreçoLivre!M610*(1-Painel!$B$8)-M$3-M$4-M$6)*(1-Painel!$E$7)-M$5+M$6)*M$7</f>
        <v>8919162.147144679</v>
      </c>
      <c r="N614" s="35">
        <f>((Produção!N608*PreçoLivre!N610*(1-Painel!$B$8)-N$3-N$4-N$6)*(1-Painel!$E$7)-N$5+N$6)*N$7</f>
        <v>8183674.0036349427</v>
      </c>
      <c r="O614" s="35">
        <f>((Produção!O608*PreçoLivre!O610*(1-Painel!$B$8)-O$3-O$4-O$6)*(1-Painel!$E$7)-O$5+O$6)*O$7</f>
        <v>7211722.5990161961</v>
      </c>
      <c r="P614" s="35">
        <f>((Produção!P608*PreçoLivre!P610*(1-Painel!$B$8)-P$3-P$4-P$6)*(1-Painel!$E$7)-P$5+P$6)*P$7</f>
        <v>6855811.0302954698</v>
      </c>
      <c r="Q614" s="35">
        <f>((Produção!Q608*PreçoLivre!Q610*(1-Painel!$B$8)-Q$3-Q$4-Q$6)*(1-Painel!$E$7)-Q$5+Q$6)*Q$7</f>
        <v>6562048.7940128744</v>
      </c>
      <c r="R614" s="35">
        <f>((Produção!R608*PreçoLivre!R610*(1-Painel!$B$8)-R$3-R$4-R$6)*(1-Painel!$E$7)-R$5+R$6)*R$7</f>
        <v>5988832.7286239816</v>
      </c>
      <c r="S614" s="35">
        <f>((Produção!S608*PreçoLivre!S610*(1-Painel!$B$8)-S$3-S$4-S$6)*(1-Painel!$E$7)-S$5+S$6)*S$7</f>
        <v>5518767.1368483426</v>
      </c>
      <c r="T614" s="35">
        <f>((Produção!T608*PreçoLivre!T610*(1-Painel!$B$8)-T$3-T$4-T$6)*(1-Painel!$E$7)-T$5+T$6)*T$7</f>
        <v>5058075.1812870391</v>
      </c>
      <c r="U614" s="35">
        <f>((Produção!U608*PreçoLivre!U610*(1-Painel!$B$8)-U$3-U$4-U$6)*(1-Painel!$E$7)-U$5+U$6)*U$7</f>
        <v>4796155.3950762674</v>
      </c>
      <c r="V614" s="35">
        <f>((Produção!V608*PreçoLivre!V610*(1-Painel!$B$8)-V$3-V$4-V$6)*(1-Painel!$E$7)-V$5+V$6)*V$7</f>
        <v>4403996.6861241544</v>
      </c>
    </row>
    <row r="615" spans="1:22" x14ac:dyDescent="0.25">
      <c r="A615" s="36">
        <v>606</v>
      </c>
      <c r="B615" s="35">
        <f t="shared" si="9"/>
        <v>198645740.62882212</v>
      </c>
      <c r="C615" s="35">
        <f>((Produção!C609*PreçoLivre!C611*(1-Painel!$B$8)-C$3-C$4-C$6)*(1-Painel!$E$7)-C$5+C$6)*C$7</f>
        <v>22204016.093570296</v>
      </c>
      <c r="D615" s="35">
        <f>((Produção!D609*PreçoLivre!D611*(1-Painel!$B$8)-D$3-D$4-D$6)*(1-Painel!$E$7)-D$5+D$6)*D$7</f>
        <v>19693356.065799415</v>
      </c>
      <c r="E615" s="35">
        <f>((Produção!E609*PreçoLivre!E611*(1-Painel!$B$8)-E$3-E$4-E$6)*(1-Painel!$E$7)-E$5+E$6)*E$7</f>
        <v>17511645.601349249</v>
      </c>
      <c r="F615" s="35">
        <f>((Produção!F609*PreçoLivre!F611*(1-Painel!$B$8)-F$3-F$4-F$6)*(1-Painel!$E$7)-F$5+F$6)*F$7</f>
        <v>15786054.678623246</v>
      </c>
      <c r="G615" s="35">
        <f>((Produção!G609*PreçoLivre!G611*(1-Painel!$B$8)-G$3-G$4-G$6)*(1-Painel!$E$7)-G$5+G$6)*G$7</f>
        <v>14235107.545937313</v>
      </c>
      <c r="H615" s="35">
        <f>((Produção!H609*PreçoLivre!H611*(1-Painel!$B$8)-H$3-H$4-H$6)*(1-Painel!$E$7)-H$5+H$6)*H$7</f>
        <v>13046365.268421015</v>
      </c>
      <c r="I615" s="35">
        <f>((Produção!I609*PreçoLivre!I611*(1-Painel!$B$8)-I$3-I$4-I$6)*(1-Painel!$E$7)-I$5+I$6)*I$7</f>
        <v>12125921.355336599</v>
      </c>
      <c r="J615" s="35">
        <f>((Produção!J609*PreçoLivre!J611*(1-Painel!$B$8)-J$3-J$4-J$6)*(1-Painel!$E$7)-J$5+J$6)*J$7</f>
        <v>11279394.572782991</v>
      </c>
      <c r="K615" s="35">
        <f>((Produção!K609*PreçoLivre!K611*(1-Painel!$B$8)-K$3-K$4-K$6)*(1-Painel!$E$7)-K$5+K$6)*K$7</f>
        <v>10022390.336127754</v>
      </c>
      <c r="L615" s="35">
        <f>((Produção!L609*PreçoLivre!L611*(1-Painel!$B$8)-L$3-L$4-L$6)*(1-Painel!$E$7)-L$5+L$6)*L$7</f>
        <v>8961278.1884751637</v>
      </c>
      <c r="M615" s="35">
        <f>((Produção!M609*PreçoLivre!M611*(1-Painel!$B$8)-M$3-M$4-M$6)*(1-Painel!$E$7)-M$5+M$6)*M$7</f>
        <v>8231398.9725112915</v>
      </c>
      <c r="N615" s="35">
        <f>((Produção!N609*PreçoLivre!N611*(1-Painel!$B$8)-N$3-N$4-N$6)*(1-Painel!$E$7)-N$5+N$6)*N$7</f>
        <v>7269382.9883796768</v>
      </c>
      <c r="O615" s="35">
        <f>((Produção!O609*PreçoLivre!O611*(1-Painel!$B$8)-O$3-O$4-O$6)*(1-Painel!$E$7)-O$5+O$6)*O$7</f>
        <v>6495579.3398869084</v>
      </c>
      <c r="P615" s="35">
        <f>((Produção!P609*PreçoLivre!P611*(1-Painel!$B$8)-P$3-P$4-P$6)*(1-Painel!$E$7)-P$5+P$6)*P$7</f>
        <v>5845060.0459725466</v>
      </c>
      <c r="Q615" s="35">
        <f>((Produção!Q609*PreçoLivre!Q611*(1-Painel!$B$8)-Q$3-Q$4-Q$6)*(1-Painel!$E$7)-Q$5+Q$6)*Q$7</f>
        <v>5331081.4484118866</v>
      </c>
      <c r="R615" s="35">
        <f>((Produção!R609*PreçoLivre!R611*(1-Painel!$B$8)-R$3-R$4-R$6)*(1-Painel!$E$7)-R$5+R$6)*R$7</f>
        <v>4695433.2847139481</v>
      </c>
      <c r="S615" s="35">
        <f>((Produção!S609*PreçoLivre!S611*(1-Painel!$B$8)-S$3-S$4-S$6)*(1-Painel!$E$7)-S$5+S$6)*S$7</f>
        <v>4335862.4822934261</v>
      </c>
      <c r="T615" s="35">
        <f>((Produção!T609*PreçoLivre!T611*(1-Painel!$B$8)-T$3-T$4-T$6)*(1-Painel!$E$7)-T$5+T$6)*T$7</f>
        <v>4257295.145962622</v>
      </c>
      <c r="U615" s="35">
        <f>((Produção!U609*PreçoLivre!U611*(1-Painel!$B$8)-U$3-U$4-U$6)*(1-Painel!$E$7)-U$5+U$6)*U$7</f>
        <v>3830990.0246841623</v>
      </c>
      <c r="V615" s="35">
        <f>((Produção!V609*PreçoLivre!V611*(1-Painel!$B$8)-V$3-V$4-V$6)*(1-Painel!$E$7)-V$5+V$6)*V$7</f>
        <v>3488127.1895825751</v>
      </c>
    </row>
    <row r="616" spans="1:22" x14ac:dyDescent="0.25">
      <c r="A616" s="36">
        <v>607</v>
      </c>
      <c r="B616" s="35">
        <f t="shared" si="9"/>
        <v>206381343.05104664</v>
      </c>
      <c r="C616" s="35">
        <f>((Produção!C610*PreçoLivre!C612*(1-Painel!$B$8)-C$3-C$4-C$6)*(1-Painel!$E$7)-C$5+C$6)*C$7</f>
        <v>21967474.809078291</v>
      </c>
      <c r="D616" s="35">
        <f>((Produção!D610*PreçoLivre!D612*(1-Painel!$B$8)-D$3-D$4-D$6)*(1-Painel!$E$7)-D$5+D$6)*D$7</f>
        <v>19810220.887336023</v>
      </c>
      <c r="E616" s="35">
        <f>((Produção!E610*PreçoLivre!E612*(1-Painel!$B$8)-E$3-E$4-E$6)*(1-Painel!$E$7)-E$5+E$6)*E$7</f>
        <v>18234991.042532753</v>
      </c>
      <c r="F616" s="35">
        <f>((Produção!F610*PreçoLivre!F612*(1-Painel!$B$8)-F$3-F$4-F$6)*(1-Painel!$E$7)-F$5+F$6)*F$7</f>
        <v>16372875.342984403</v>
      </c>
      <c r="G616" s="35">
        <f>((Produção!G610*PreçoLivre!G612*(1-Painel!$B$8)-G$3-G$4-G$6)*(1-Painel!$E$7)-G$5+G$6)*G$7</f>
        <v>14587067.928175375</v>
      </c>
      <c r="H616" s="35">
        <f>((Produção!H610*PreçoLivre!H612*(1-Painel!$B$8)-H$3-H$4-H$6)*(1-Painel!$E$7)-H$5+H$6)*H$7</f>
        <v>13545972.947690621</v>
      </c>
      <c r="I616" s="35">
        <f>((Produção!I610*PreçoLivre!I612*(1-Painel!$B$8)-I$3-I$4-I$6)*(1-Painel!$E$7)-I$5+I$6)*I$7</f>
        <v>11979977.465556333</v>
      </c>
      <c r="J616" s="35">
        <f>((Produção!J610*PreçoLivre!J612*(1-Painel!$B$8)-J$3-J$4-J$6)*(1-Painel!$E$7)-J$5+J$6)*J$7</f>
        <v>10719161.8596044</v>
      </c>
      <c r="K616" s="35">
        <f>((Produção!K610*PreçoLivre!K612*(1-Painel!$B$8)-K$3-K$4-K$6)*(1-Painel!$E$7)-K$5+K$6)*K$7</f>
        <v>10051948.836434601</v>
      </c>
      <c r="L616" s="35">
        <f>((Produção!L610*PreçoLivre!L612*(1-Painel!$B$8)-L$3-L$4-L$6)*(1-Painel!$E$7)-L$5+L$6)*L$7</f>
        <v>9292428.2892431524</v>
      </c>
      <c r="M616" s="35">
        <f>((Produção!M610*PreçoLivre!M612*(1-Painel!$B$8)-M$3-M$4-M$6)*(1-Painel!$E$7)-M$5+M$6)*M$7</f>
        <v>8342984.7463251892</v>
      </c>
      <c r="N616" s="35">
        <f>((Produção!N610*PreçoLivre!N612*(1-Painel!$B$8)-N$3-N$4-N$6)*(1-Painel!$E$7)-N$5+N$6)*N$7</f>
        <v>7889135.3216213537</v>
      </c>
      <c r="O616" s="35">
        <f>((Produção!O610*PreçoLivre!O612*(1-Painel!$B$8)-O$3-O$4-O$6)*(1-Painel!$E$7)-O$5+O$6)*O$7</f>
        <v>7018326.5545213921</v>
      </c>
      <c r="P616" s="35">
        <f>((Produção!P610*PreçoLivre!P612*(1-Painel!$B$8)-P$3-P$4-P$6)*(1-Painel!$E$7)-P$5+P$6)*P$7</f>
        <v>6363522.2313130219</v>
      </c>
      <c r="Q616" s="35">
        <f>((Produção!Q610*PreçoLivre!Q612*(1-Painel!$B$8)-Q$3-Q$4-Q$6)*(1-Painel!$E$7)-Q$5+Q$6)*Q$7</f>
        <v>5670102.6655806536</v>
      </c>
      <c r="R616" s="35">
        <f>((Produção!R610*PreçoLivre!R612*(1-Painel!$B$8)-R$3-R$4-R$6)*(1-Painel!$E$7)-R$5+R$6)*R$7</f>
        <v>5621796.9489907064</v>
      </c>
      <c r="S616" s="35">
        <f>((Produção!S610*PreçoLivre!S612*(1-Painel!$B$8)-S$3-S$4-S$6)*(1-Painel!$E$7)-S$5+S$6)*S$7</f>
        <v>5163459.0203741398</v>
      </c>
      <c r="T616" s="35">
        <f>((Produção!T610*PreçoLivre!T612*(1-Painel!$B$8)-T$3-T$4-T$6)*(1-Painel!$E$7)-T$5+T$6)*T$7</f>
        <v>5001693.372019656</v>
      </c>
      <c r="U616" s="35">
        <f>((Produção!U610*PreçoLivre!U612*(1-Painel!$B$8)-U$3-U$4-U$6)*(1-Painel!$E$7)-U$5+U$6)*U$7</f>
        <v>4582702.2459959164</v>
      </c>
      <c r="V616" s="35">
        <f>((Produção!V610*PreçoLivre!V612*(1-Painel!$B$8)-V$3-V$4-V$6)*(1-Painel!$E$7)-V$5+V$6)*V$7</f>
        <v>4165500.5356686334</v>
      </c>
    </row>
    <row r="617" spans="1:22" x14ac:dyDescent="0.25">
      <c r="A617" s="36">
        <v>608</v>
      </c>
      <c r="B617" s="35">
        <f t="shared" si="9"/>
        <v>212581707.01299757</v>
      </c>
      <c r="C617" s="35">
        <f>((Produção!C611*PreçoLivre!C613*(1-Painel!$B$8)-C$3-C$4-C$6)*(1-Painel!$E$7)-C$5+C$6)*C$7</f>
        <v>21739880.248493414</v>
      </c>
      <c r="D617" s="35">
        <f>((Produção!D611*PreçoLivre!D613*(1-Painel!$B$8)-D$3-D$4-D$6)*(1-Painel!$E$7)-D$5+D$6)*D$7</f>
        <v>20188095.514208626</v>
      </c>
      <c r="E617" s="35">
        <f>((Produção!E611*PreçoLivre!E613*(1-Painel!$B$8)-E$3-E$4-E$6)*(1-Painel!$E$7)-E$5+E$6)*E$7</f>
        <v>17673193.640763149</v>
      </c>
      <c r="F617" s="35">
        <f>((Produção!F611*PreçoLivre!F613*(1-Painel!$B$8)-F$3-F$4-F$6)*(1-Painel!$E$7)-F$5+F$6)*F$7</f>
        <v>17336774.723416761</v>
      </c>
      <c r="G617" s="35">
        <f>((Produção!G611*PreçoLivre!G613*(1-Painel!$B$8)-G$3-G$4-G$6)*(1-Painel!$E$7)-G$5+G$6)*G$7</f>
        <v>15256949.397319674</v>
      </c>
      <c r="H617" s="35">
        <f>((Produção!H611*PreçoLivre!H613*(1-Painel!$B$8)-H$3-H$4-H$6)*(1-Painel!$E$7)-H$5+H$6)*H$7</f>
        <v>13974373.183004718</v>
      </c>
      <c r="I617" s="35">
        <f>((Produção!I611*PreçoLivre!I613*(1-Painel!$B$8)-I$3-I$4-I$6)*(1-Painel!$E$7)-I$5+I$6)*I$7</f>
        <v>13582461.93977393</v>
      </c>
      <c r="J617" s="35">
        <f>((Produção!J611*PreçoLivre!J613*(1-Painel!$B$8)-J$3-J$4-J$6)*(1-Painel!$E$7)-J$5+J$6)*J$7</f>
        <v>11835084.225526754</v>
      </c>
      <c r="K617" s="35">
        <f>((Produção!K611*PreçoLivre!K613*(1-Painel!$B$8)-K$3-K$4-K$6)*(1-Painel!$E$7)-K$5+K$6)*K$7</f>
        <v>11364415.907143459</v>
      </c>
      <c r="L617" s="35">
        <f>((Produção!L611*PreçoLivre!L613*(1-Painel!$B$8)-L$3-L$4-L$6)*(1-Painel!$E$7)-L$5+L$6)*L$7</f>
        <v>10333786.609625649</v>
      </c>
      <c r="M617" s="35">
        <f>((Produção!M611*PreçoLivre!M613*(1-Painel!$B$8)-M$3-M$4-M$6)*(1-Painel!$E$7)-M$5+M$6)*M$7</f>
        <v>9265269.7266640346</v>
      </c>
      <c r="N617" s="35">
        <f>((Produção!N611*PreçoLivre!N613*(1-Painel!$B$8)-N$3-N$4-N$6)*(1-Painel!$E$7)-N$5+N$6)*N$7</f>
        <v>8321836.2362633189</v>
      </c>
      <c r="O617" s="35">
        <f>((Produção!O611*PreçoLivre!O613*(1-Painel!$B$8)-O$3-O$4-O$6)*(1-Painel!$E$7)-O$5+O$6)*O$7</f>
        <v>7071844.2014547708</v>
      </c>
      <c r="P617" s="35">
        <f>((Produção!P611*PreçoLivre!P613*(1-Painel!$B$8)-P$3-P$4-P$6)*(1-Painel!$E$7)-P$5+P$6)*P$7</f>
        <v>6378577.5860235747</v>
      </c>
      <c r="Q617" s="35">
        <f>((Produção!Q611*PreçoLivre!Q613*(1-Painel!$B$8)-Q$3-Q$4-Q$6)*(1-Painel!$E$7)-Q$5+Q$6)*Q$7</f>
        <v>5642125.2895238008</v>
      </c>
      <c r="R617" s="35">
        <f>((Produção!R611*PreçoLivre!R613*(1-Painel!$B$8)-R$3-R$4-R$6)*(1-Painel!$E$7)-R$5+R$6)*R$7</f>
        <v>5182044.0000750255</v>
      </c>
      <c r="S617" s="35">
        <f>((Produção!S611*PreçoLivre!S613*(1-Painel!$B$8)-S$3-S$4-S$6)*(1-Painel!$E$7)-S$5+S$6)*S$7</f>
        <v>4901878.9593021683</v>
      </c>
      <c r="T617" s="35">
        <f>((Produção!T611*PreçoLivre!T613*(1-Painel!$B$8)-T$3-T$4-T$6)*(1-Painel!$E$7)-T$5+T$6)*T$7</f>
        <v>4631713.8577608448</v>
      </c>
      <c r="U617" s="35">
        <f>((Produção!U611*PreçoLivre!U613*(1-Painel!$B$8)-U$3-U$4-U$6)*(1-Painel!$E$7)-U$5+U$6)*U$7</f>
        <v>4094883.1401213468</v>
      </c>
      <c r="V617" s="35">
        <f>((Produção!V611*PreçoLivre!V613*(1-Painel!$B$8)-V$3-V$4-V$6)*(1-Painel!$E$7)-V$5+V$6)*V$7</f>
        <v>3806518.6265325872</v>
      </c>
    </row>
    <row r="618" spans="1:22" x14ac:dyDescent="0.25">
      <c r="A618" s="36">
        <v>609</v>
      </c>
      <c r="B618" s="35">
        <f t="shared" si="9"/>
        <v>213639216.53768852</v>
      </c>
      <c r="C618" s="35">
        <f>((Produção!C612*PreçoLivre!C614*(1-Painel!$B$8)-C$3-C$4-C$6)*(1-Painel!$E$7)-C$5+C$6)*C$7</f>
        <v>21724863.319189876</v>
      </c>
      <c r="D618" s="35">
        <f>((Produção!D612*PreçoLivre!D614*(1-Painel!$B$8)-D$3-D$4-D$6)*(1-Painel!$E$7)-D$5+D$6)*D$7</f>
        <v>19555499.776778974</v>
      </c>
      <c r="E618" s="35">
        <f>((Produção!E612*PreçoLivre!E614*(1-Painel!$B$8)-E$3-E$4-E$6)*(1-Painel!$E$7)-E$5+E$6)*E$7</f>
        <v>18398273.376267157</v>
      </c>
      <c r="F618" s="35">
        <f>((Produção!F612*PreçoLivre!F614*(1-Painel!$B$8)-F$3-F$4-F$6)*(1-Painel!$E$7)-F$5+F$6)*F$7</f>
        <v>16820864.106641799</v>
      </c>
      <c r="G618" s="35">
        <f>((Produção!G612*PreçoLivre!G614*(1-Painel!$B$8)-G$3-G$4-G$6)*(1-Painel!$E$7)-G$5+G$6)*G$7</f>
        <v>15127057.86673438</v>
      </c>
      <c r="H618" s="35">
        <f>((Produção!H612*PreçoLivre!H614*(1-Painel!$B$8)-H$3-H$4-H$6)*(1-Painel!$E$7)-H$5+H$6)*H$7</f>
        <v>14152027.230820052</v>
      </c>
      <c r="I618" s="35">
        <f>((Produção!I612*PreçoLivre!I614*(1-Painel!$B$8)-I$3-I$4-I$6)*(1-Painel!$E$7)-I$5+I$6)*I$7</f>
        <v>12669683.526900552</v>
      </c>
      <c r="J618" s="35">
        <f>((Produção!J612*PreçoLivre!J614*(1-Painel!$B$8)-J$3-J$4-J$6)*(1-Painel!$E$7)-J$5+J$6)*J$7</f>
        <v>11103874.521157779</v>
      </c>
      <c r="K618" s="35">
        <f>((Produção!K612*PreçoLivre!K614*(1-Painel!$B$8)-K$3-K$4-K$6)*(1-Painel!$E$7)-K$5+K$6)*K$7</f>
        <v>10041426.256542787</v>
      </c>
      <c r="L618" s="35">
        <f>((Produção!L612*PreçoLivre!L614*(1-Painel!$B$8)-L$3-L$4-L$6)*(1-Painel!$E$7)-L$5+L$6)*L$7</f>
        <v>9585497.3618149683</v>
      </c>
      <c r="M618" s="35">
        <f>((Produção!M612*PreçoLivre!M614*(1-Painel!$B$8)-M$3-M$4-M$6)*(1-Painel!$E$7)-M$5+M$6)*M$7</f>
        <v>9382121.4681605604</v>
      </c>
      <c r="N618" s="35">
        <f>((Produção!N612*PreçoLivre!N614*(1-Painel!$B$8)-N$3-N$4-N$6)*(1-Painel!$E$7)-N$5+N$6)*N$7</f>
        <v>8529675.3466353435</v>
      </c>
      <c r="O618" s="35">
        <f>((Produção!O612*PreçoLivre!O614*(1-Painel!$B$8)-O$3-O$4-O$6)*(1-Painel!$E$7)-O$5+O$6)*O$7</f>
        <v>7535064.0780275557</v>
      </c>
      <c r="P618" s="35">
        <f>((Produção!P612*PreçoLivre!P614*(1-Painel!$B$8)-P$3-P$4-P$6)*(1-Painel!$E$7)-P$5+P$6)*P$7</f>
        <v>7164748.8180370312</v>
      </c>
      <c r="Q618" s="35">
        <f>((Produção!Q612*PreçoLivre!Q614*(1-Painel!$B$8)-Q$3-Q$4-Q$6)*(1-Painel!$E$7)-Q$5+Q$6)*Q$7</f>
        <v>6576846.5971569428</v>
      </c>
      <c r="R618" s="35">
        <f>((Produção!R612*PreçoLivre!R614*(1-Painel!$B$8)-R$3-R$4-R$6)*(1-Painel!$E$7)-R$5+R$6)*R$7</f>
        <v>5853364.0978553025</v>
      </c>
      <c r="S618" s="35">
        <f>((Produção!S612*PreçoLivre!S614*(1-Painel!$B$8)-S$3-S$4-S$6)*(1-Painel!$E$7)-S$5+S$6)*S$7</f>
        <v>5439340.0738349985</v>
      </c>
      <c r="T618" s="35">
        <f>((Produção!T612*PreçoLivre!T614*(1-Painel!$B$8)-T$3-T$4-T$6)*(1-Painel!$E$7)-T$5+T$6)*T$7</f>
        <v>5151872.7191437846</v>
      </c>
      <c r="U618" s="35">
        <f>((Produção!U612*PreçoLivre!U614*(1-Painel!$B$8)-U$3-U$4-U$6)*(1-Painel!$E$7)-U$5+U$6)*U$7</f>
        <v>4648460.1343650417</v>
      </c>
      <c r="V618" s="35">
        <f>((Produção!V612*PreçoLivre!V614*(1-Painel!$B$8)-V$3-V$4-V$6)*(1-Painel!$E$7)-V$5+V$6)*V$7</f>
        <v>4178655.8616236267</v>
      </c>
    </row>
    <row r="619" spans="1:22" x14ac:dyDescent="0.25">
      <c r="A619" s="36">
        <v>610</v>
      </c>
      <c r="B619" s="35">
        <f t="shared" si="9"/>
        <v>226864410.56984419</v>
      </c>
      <c r="C619" s="35">
        <f>((Produção!C613*PreçoLivre!C615*(1-Painel!$B$8)-C$3-C$4-C$6)*(1-Painel!$E$7)-C$5+C$6)*C$7</f>
        <v>21773731.289054982</v>
      </c>
      <c r="D619" s="35">
        <f>((Produção!D613*PreçoLivre!D615*(1-Painel!$B$8)-D$3-D$4-D$6)*(1-Painel!$E$7)-D$5+D$6)*D$7</f>
        <v>20315501.071842182</v>
      </c>
      <c r="E619" s="35">
        <f>((Produção!E613*PreçoLivre!E615*(1-Painel!$B$8)-E$3-E$4-E$6)*(1-Painel!$E$7)-E$5+E$6)*E$7</f>
        <v>19393450.547650117</v>
      </c>
      <c r="F619" s="35">
        <f>((Produção!F613*PreçoLivre!F615*(1-Painel!$B$8)-F$3-F$4-F$6)*(1-Painel!$E$7)-F$5+F$6)*F$7</f>
        <v>17586757.483853269</v>
      </c>
      <c r="G619" s="35">
        <f>((Produção!G613*PreçoLivre!G615*(1-Painel!$B$8)-G$3-G$4-G$6)*(1-Painel!$E$7)-G$5+G$6)*G$7</f>
        <v>16531486.490383124</v>
      </c>
      <c r="H619" s="35">
        <f>((Produção!H613*PreçoLivre!H615*(1-Painel!$B$8)-H$3-H$4-H$6)*(1-Painel!$E$7)-H$5+H$6)*H$7</f>
        <v>15076892.832059519</v>
      </c>
      <c r="I619" s="35">
        <f>((Produção!I613*PreçoLivre!I615*(1-Painel!$B$8)-I$3-I$4-I$6)*(1-Painel!$E$7)-I$5+I$6)*I$7</f>
        <v>13555593.083968101</v>
      </c>
      <c r="J619" s="35">
        <f>((Produção!J613*PreçoLivre!J615*(1-Painel!$B$8)-J$3-J$4-J$6)*(1-Painel!$E$7)-J$5+J$6)*J$7</f>
        <v>12281666.866214726</v>
      </c>
      <c r="K619" s="35">
        <f>((Produção!K613*PreçoLivre!K615*(1-Painel!$B$8)-K$3-K$4-K$6)*(1-Painel!$E$7)-K$5+K$6)*K$7</f>
        <v>10976081.268886833</v>
      </c>
      <c r="L619" s="35">
        <f>((Produção!L613*PreçoLivre!L615*(1-Painel!$B$8)-L$3-L$4-L$6)*(1-Painel!$E$7)-L$5+L$6)*L$7</f>
        <v>9799525.9549416043</v>
      </c>
      <c r="M619" s="35">
        <f>((Produção!M613*PreçoLivre!M615*(1-Painel!$B$8)-M$3-M$4-M$6)*(1-Painel!$E$7)-M$5+M$6)*M$7</f>
        <v>9271561.7233875543</v>
      </c>
      <c r="N619" s="35">
        <f>((Produção!N613*PreçoLivre!N615*(1-Painel!$B$8)-N$3-N$4-N$6)*(1-Painel!$E$7)-N$5+N$6)*N$7</f>
        <v>8842783.6170623209</v>
      </c>
      <c r="O619" s="35">
        <f>((Produção!O613*PreçoLivre!O615*(1-Painel!$B$8)-O$3-O$4-O$6)*(1-Painel!$E$7)-O$5+O$6)*O$7</f>
        <v>8311076.7172305826</v>
      </c>
      <c r="P619" s="35">
        <f>((Produção!P613*PreçoLivre!P615*(1-Painel!$B$8)-P$3-P$4-P$6)*(1-Painel!$E$7)-P$5+P$6)*P$7</f>
        <v>8093147.4354620418</v>
      </c>
      <c r="Q619" s="35">
        <f>((Produção!Q613*PreçoLivre!Q615*(1-Painel!$B$8)-Q$3-Q$4-Q$6)*(1-Painel!$E$7)-Q$5+Q$6)*Q$7</f>
        <v>7274280.4555932432</v>
      </c>
      <c r="R619" s="35">
        <f>((Produção!R613*PreçoLivre!R615*(1-Painel!$B$8)-R$3-R$4-R$6)*(1-Painel!$E$7)-R$5+R$6)*R$7</f>
        <v>6701630.6755803386</v>
      </c>
      <c r="S619" s="35">
        <f>((Produção!S613*PreçoLivre!S615*(1-Painel!$B$8)-S$3-S$4-S$6)*(1-Painel!$E$7)-S$5+S$6)*S$7</f>
        <v>5928198.5212448081</v>
      </c>
      <c r="T619" s="35">
        <f>((Produção!T613*PreçoLivre!T615*(1-Painel!$B$8)-T$3-T$4-T$6)*(1-Painel!$E$7)-T$5+T$6)*T$7</f>
        <v>5404510.4878953705</v>
      </c>
      <c r="U619" s="35">
        <f>((Produção!U613*PreçoLivre!U615*(1-Painel!$B$8)-U$3-U$4-U$6)*(1-Painel!$E$7)-U$5+U$6)*U$7</f>
        <v>4980348.670314244</v>
      </c>
      <c r="V619" s="35">
        <f>((Produção!V613*PreçoLivre!V615*(1-Painel!$B$8)-V$3-V$4-V$6)*(1-Painel!$E$7)-V$5+V$6)*V$7</f>
        <v>4766185.3772192542</v>
      </c>
    </row>
    <row r="620" spans="1:22" x14ac:dyDescent="0.25">
      <c r="A620" s="36">
        <v>611</v>
      </c>
      <c r="B620" s="35">
        <f t="shared" si="9"/>
        <v>228304504.53802878</v>
      </c>
      <c r="C620" s="35">
        <f>((Produção!C614*PreçoLivre!C616*(1-Painel!$B$8)-C$3-C$4-C$6)*(1-Painel!$E$7)-C$5+C$6)*C$7</f>
        <v>23303383.29718338</v>
      </c>
      <c r="D620" s="35">
        <f>((Produção!D614*PreçoLivre!D616*(1-Painel!$B$8)-D$3-D$4-D$6)*(1-Painel!$E$7)-D$5+D$6)*D$7</f>
        <v>21871530.175560448</v>
      </c>
      <c r="E620" s="35">
        <f>((Produção!E614*PreçoLivre!E616*(1-Painel!$B$8)-E$3-E$4-E$6)*(1-Painel!$E$7)-E$5+E$6)*E$7</f>
        <v>19851201.517508887</v>
      </c>
      <c r="F620" s="35">
        <f>((Produção!F614*PreçoLivre!F616*(1-Painel!$B$8)-F$3-F$4-F$6)*(1-Painel!$E$7)-F$5+F$6)*F$7</f>
        <v>18529962.123895735</v>
      </c>
      <c r="G620" s="35">
        <f>((Produção!G614*PreçoLivre!G616*(1-Painel!$B$8)-G$3-G$4-G$6)*(1-Painel!$E$7)-G$5+G$6)*G$7</f>
        <v>15675578.452740341</v>
      </c>
      <c r="H620" s="35">
        <f>((Produção!H614*PreçoLivre!H616*(1-Painel!$B$8)-H$3-H$4-H$6)*(1-Painel!$E$7)-H$5+H$6)*H$7</f>
        <v>14482254.025217302</v>
      </c>
      <c r="I620" s="35">
        <f>((Produção!I614*PreçoLivre!I616*(1-Painel!$B$8)-I$3-I$4-I$6)*(1-Painel!$E$7)-I$5+I$6)*I$7</f>
        <v>12087667.72351159</v>
      </c>
      <c r="J620" s="35">
        <f>((Produção!J614*PreçoLivre!J616*(1-Painel!$B$8)-J$3-J$4-J$6)*(1-Painel!$E$7)-J$5+J$6)*J$7</f>
        <v>11446282.704813769</v>
      </c>
      <c r="K620" s="35">
        <f>((Produção!K614*PreçoLivre!K616*(1-Painel!$B$8)-K$3-K$4-K$6)*(1-Painel!$E$7)-K$5+K$6)*K$7</f>
        <v>10532087.285131192</v>
      </c>
      <c r="L620" s="35">
        <f>((Produção!L614*PreçoLivre!L616*(1-Painel!$B$8)-L$3-L$4-L$6)*(1-Painel!$E$7)-L$5+L$6)*L$7</f>
        <v>9976219.1382512767</v>
      </c>
      <c r="M620" s="35">
        <f>((Produção!M614*PreçoLivre!M616*(1-Painel!$B$8)-M$3-M$4-M$6)*(1-Painel!$E$7)-M$5+M$6)*M$7</f>
        <v>9667473.5335527435</v>
      </c>
      <c r="N620" s="35">
        <f>((Produção!N614*PreçoLivre!N616*(1-Painel!$B$8)-N$3-N$4-N$6)*(1-Painel!$E$7)-N$5+N$6)*N$7</f>
        <v>9229316.3977676965</v>
      </c>
      <c r="O620" s="35">
        <f>((Produção!O614*PreçoLivre!O616*(1-Painel!$B$8)-O$3-O$4-O$6)*(1-Painel!$E$7)-O$5+O$6)*O$7</f>
        <v>8356390.1291492674</v>
      </c>
      <c r="P620" s="35">
        <f>((Produção!P614*PreçoLivre!P616*(1-Painel!$B$8)-P$3-P$4-P$6)*(1-Painel!$E$7)-P$5+P$6)*P$7</f>
        <v>8035853.3747188477</v>
      </c>
      <c r="Q620" s="35">
        <f>((Produção!Q614*PreçoLivre!Q616*(1-Painel!$B$8)-Q$3-Q$4-Q$6)*(1-Painel!$E$7)-Q$5+Q$6)*Q$7</f>
        <v>7712052.6556318011</v>
      </c>
      <c r="R620" s="35">
        <f>((Produção!R614*PreçoLivre!R616*(1-Painel!$B$8)-R$3-R$4-R$6)*(1-Painel!$E$7)-R$5+R$6)*R$7</f>
        <v>6978024.9035187773</v>
      </c>
      <c r="S620" s="35">
        <f>((Produção!S614*PreçoLivre!S616*(1-Painel!$B$8)-S$3-S$4-S$6)*(1-Painel!$E$7)-S$5+S$6)*S$7</f>
        <v>6224593.1127291694</v>
      </c>
      <c r="T620" s="35">
        <f>((Produção!T614*PreçoLivre!T616*(1-Painel!$B$8)-T$3-T$4-T$6)*(1-Painel!$E$7)-T$5+T$6)*T$7</f>
        <v>5387943.7317366553</v>
      </c>
      <c r="U620" s="35">
        <f>((Produção!U614*PreçoLivre!U616*(1-Painel!$B$8)-U$3-U$4-U$6)*(1-Painel!$E$7)-U$5+U$6)*U$7</f>
        <v>4681572.8713842379</v>
      </c>
      <c r="V620" s="35">
        <f>((Produção!V614*PreçoLivre!V616*(1-Painel!$B$8)-V$3-V$4-V$6)*(1-Painel!$E$7)-V$5+V$6)*V$7</f>
        <v>4275117.3840257358</v>
      </c>
    </row>
    <row r="621" spans="1:22" x14ac:dyDescent="0.25">
      <c r="A621" s="36">
        <v>612</v>
      </c>
      <c r="B621" s="35">
        <f t="shared" si="9"/>
        <v>237745209.0307658</v>
      </c>
      <c r="C621" s="35">
        <f>((Produção!C615*PreçoLivre!C617*(1-Painel!$B$8)-C$3-C$4-C$6)*(1-Painel!$E$7)-C$5+C$6)*C$7</f>
        <v>22640059.163024537</v>
      </c>
      <c r="D621" s="35">
        <f>((Produção!D615*PreçoLivre!D617*(1-Painel!$B$8)-D$3-D$4-D$6)*(1-Painel!$E$7)-D$5+D$6)*D$7</f>
        <v>20155252.244055655</v>
      </c>
      <c r="E621" s="35">
        <f>((Produção!E615*PreçoLivre!E617*(1-Painel!$B$8)-E$3-E$4-E$6)*(1-Painel!$E$7)-E$5+E$6)*E$7</f>
        <v>18320630.399784278</v>
      </c>
      <c r="F621" s="35">
        <f>((Produção!F615*PreçoLivre!F617*(1-Painel!$B$8)-F$3-F$4-F$6)*(1-Painel!$E$7)-F$5+F$6)*F$7</f>
        <v>16458818.114964759</v>
      </c>
      <c r="G621" s="35">
        <f>((Produção!G615*PreçoLivre!G617*(1-Painel!$B$8)-G$3-G$4-G$6)*(1-Painel!$E$7)-G$5+G$6)*G$7</f>
        <v>15386455.742120428</v>
      </c>
      <c r="H621" s="35">
        <f>((Produção!H615*PreçoLivre!H617*(1-Painel!$B$8)-H$3-H$4-H$6)*(1-Painel!$E$7)-H$5+H$6)*H$7</f>
        <v>14436399.321476568</v>
      </c>
      <c r="I621" s="35">
        <f>((Produção!I615*PreçoLivre!I617*(1-Painel!$B$8)-I$3-I$4-I$6)*(1-Painel!$E$7)-I$5+I$6)*I$7</f>
        <v>13556535.149108533</v>
      </c>
      <c r="J621" s="35">
        <f>((Produção!J615*PreçoLivre!J617*(1-Painel!$B$8)-J$3-J$4-J$6)*(1-Painel!$E$7)-J$5+J$6)*J$7</f>
        <v>12990585.815732496</v>
      </c>
      <c r="K621" s="35">
        <f>((Produção!K615*PreçoLivre!K617*(1-Painel!$B$8)-K$3-K$4-K$6)*(1-Painel!$E$7)-K$5+K$6)*K$7</f>
        <v>12583358.376321616</v>
      </c>
      <c r="L621" s="35">
        <f>((Produção!L615*PreçoLivre!L617*(1-Painel!$B$8)-L$3-L$4-L$6)*(1-Painel!$E$7)-L$5+L$6)*L$7</f>
        <v>11601304.602492513</v>
      </c>
      <c r="M621" s="35">
        <f>((Produção!M615*PreçoLivre!M617*(1-Painel!$B$8)-M$3-M$4-M$6)*(1-Painel!$E$7)-M$5+M$6)*M$7</f>
        <v>11410294.496817224</v>
      </c>
      <c r="N621" s="35">
        <f>((Produção!N615*PreçoLivre!N617*(1-Painel!$B$8)-N$3-N$4-N$6)*(1-Painel!$E$7)-N$5+N$6)*N$7</f>
        <v>10303460.935522418</v>
      </c>
      <c r="O621" s="35">
        <f>((Produção!O615*PreçoLivre!O617*(1-Painel!$B$8)-O$3-O$4-O$6)*(1-Painel!$E$7)-O$5+O$6)*O$7</f>
        <v>9368069.4746619556</v>
      </c>
      <c r="P621" s="35">
        <f>((Produção!P615*PreçoLivre!P617*(1-Painel!$B$8)-P$3-P$4-P$6)*(1-Painel!$E$7)-P$5+P$6)*P$7</f>
        <v>8745196.6688914876</v>
      </c>
      <c r="Q621" s="35">
        <f>((Produção!Q615*PreçoLivre!Q617*(1-Painel!$B$8)-Q$3-Q$4-Q$6)*(1-Painel!$E$7)-Q$5+Q$6)*Q$7</f>
        <v>8121378.8054375807</v>
      </c>
      <c r="R621" s="35">
        <f>((Produção!R615*PreçoLivre!R617*(1-Painel!$B$8)-R$3-R$4-R$6)*(1-Painel!$E$7)-R$5+R$6)*R$7</f>
        <v>7508392.3605034174</v>
      </c>
      <c r="S621" s="35">
        <f>((Produção!S615*PreçoLivre!S617*(1-Painel!$B$8)-S$3-S$4-S$6)*(1-Painel!$E$7)-S$5+S$6)*S$7</f>
        <v>6873551.253758383</v>
      </c>
      <c r="T621" s="35">
        <f>((Produção!T615*PreçoLivre!T617*(1-Painel!$B$8)-T$3-T$4-T$6)*(1-Painel!$E$7)-T$5+T$6)*T$7</f>
        <v>6283280.7246244214</v>
      </c>
      <c r="U621" s="35">
        <f>((Produção!U615*PreçoLivre!U617*(1-Painel!$B$8)-U$3-U$4-U$6)*(1-Painel!$E$7)-U$5+U$6)*U$7</f>
        <v>5772728.6905839005</v>
      </c>
      <c r="V621" s="35">
        <f>((Produção!V615*PreçoLivre!V617*(1-Painel!$B$8)-V$3-V$4-V$6)*(1-Painel!$E$7)-V$5+V$6)*V$7</f>
        <v>5229456.6908836225</v>
      </c>
    </row>
    <row r="622" spans="1:22" x14ac:dyDescent="0.25">
      <c r="A622" s="36">
        <v>613</v>
      </c>
      <c r="B622" s="35">
        <f t="shared" si="9"/>
        <v>203802385.13644853</v>
      </c>
      <c r="C622" s="35">
        <f>((Produção!C616*PreçoLivre!C618*(1-Painel!$B$8)-C$3-C$4-C$6)*(1-Painel!$E$7)-C$5+C$6)*C$7</f>
        <v>23140925.898396604</v>
      </c>
      <c r="D622" s="35">
        <f>((Produção!D616*PreçoLivre!D618*(1-Painel!$B$8)-D$3-D$4-D$6)*(1-Painel!$E$7)-D$5+D$6)*D$7</f>
        <v>21069522.327516779</v>
      </c>
      <c r="E622" s="35">
        <f>((Produção!E616*PreçoLivre!E618*(1-Painel!$B$8)-E$3-E$4-E$6)*(1-Painel!$E$7)-E$5+E$6)*E$7</f>
        <v>18555036.748122819</v>
      </c>
      <c r="F622" s="35">
        <f>((Produção!F616*PreçoLivre!F618*(1-Painel!$B$8)-F$3-F$4-F$6)*(1-Painel!$E$7)-F$5+F$6)*F$7</f>
        <v>16394569.900945056</v>
      </c>
      <c r="G622" s="35">
        <f>((Produção!G616*PreçoLivre!G618*(1-Painel!$B$8)-G$3-G$4-G$6)*(1-Painel!$E$7)-G$5+G$6)*G$7</f>
        <v>14986028.034875941</v>
      </c>
      <c r="H622" s="35">
        <f>((Produção!H616*PreçoLivre!H618*(1-Painel!$B$8)-H$3-H$4-H$6)*(1-Painel!$E$7)-H$5+H$6)*H$7</f>
        <v>13806516.415365947</v>
      </c>
      <c r="I622" s="35">
        <f>((Produção!I616*PreçoLivre!I618*(1-Painel!$B$8)-I$3-I$4-I$6)*(1-Painel!$E$7)-I$5+I$6)*I$7</f>
        <v>12728177.208424324</v>
      </c>
      <c r="J622" s="35">
        <f>((Produção!J616*PreçoLivre!J618*(1-Painel!$B$8)-J$3-J$4-J$6)*(1-Painel!$E$7)-J$5+J$6)*J$7</f>
        <v>11260489.66694423</v>
      </c>
      <c r="K622" s="35">
        <f>((Produção!K616*PreçoLivre!K618*(1-Painel!$B$8)-K$3-K$4-K$6)*(1-Painel!$E$7)-K$5+K$6)*K$7</f>
        <v>10349046.807608796</v>
      </c>
      <c r="L622" s="35">
        <f>((Produção!L616*PreçoLivre!L618*(1-Painel!$B$8)-L$3-L$4-L$6)*(1-Painel!$E$7)-L$5+L$6)*L$7</f>
        <v>8976459.6973359678</v>
      </c>
      <c r="M622" s="35">
        <f>((Produção!M616*PreçoLivre!M618*(1-Painel!$B$8)-M$3-M$4-M$6)*(1-Painel!$E$7)-M$5+M$6)*M$7</f>
        <v>7707384.3821692858</v>
      </c>
      <c r="N622" s="35">
        <f>((Produção!N616*PreçoLivre!N618*(1-Painel!$B$8)-N$3-N$4-N$6)*(1-Painel!$E$7)-N$5+N$6)*N$7</f>
        <v>6919208.7728220541</v>
      </c>
      <c r="O622" s="35">
        <f>((Produção!O616*PreçoLivre!O618*(1-Painel!$B$8)-O$3-O$4-O$6)*(1-Painel!$E$7)-O$5+O$6)*O$7</f>
        <v>6200702.9291999489</v>
      </c>
      <c r="P622" s="35">
        <f>((Produção!P616*PreçoLivre!P618*(1-Painel!$B$8)-P$3-P$4-P$6)*(1-Painel!$E$7)-P$5+P$6)*P$7</f>
        <v>5769636.3077824991</v>
      </c>
      <c r="Q622" s="35">
        <f>((Produção!Q616*PreçoLivre!Q618*(1-Painel!$B$8)-Q$3-Q$4-Q$6)*(1-Painel!$E$7)-Q$5+Q$6)*Q$7</f>
        <v>5360393.3636836149</v>
      </c>
      <c r="R622" s="35">
        <f>((Produção!R616*PreçoLivre!R618*(1-Painel!$B$8)-R$3-R$4-R$6)*(1-Painel!$E$7)-R$5+R$6)*R$7</f>
        <v>4943177.679203826</v>
      </c>
      <c r="S622" s="35">
        <f>((Produção!S616*PreçoLivre!S618*(1-Painel!$B$8)-S$3-S$4-S$6)*(1-Painel!$E$7)-S$5+S$6)*S$7</f>
        <v>4438921.7104395935</v>
      </c>
      <c r="T622" s="35">
        <f>((Produção!T616*PreçoLivre!T618*(1-Painel!$B$8)-T$3-T$4-T$6)*(1-Painel!$E$7)-T$5+T$6)*T$7</f>
        <v>3964528.2780613876</v>
      </c>
      <c r="U622" s="35">
        <f>((Produção!U616*PreçoLivre!U618*(1-Painel!$B$8)-U$3-U$4-U$6)*(1-Painel!$E$7)-U$5+U$6)*U$7</f>
        <v>3730872.3431945872</v>
      </c>
      <c r="V622" s="35">
        <f>((Produção!V616*PreçoLivre!V618*(1-Painel!$B$8)-V$3-V$4-V$6)*(1-Painel!$E$7)-V$5+V$6)*V$7</f>
        <v>3500786.6643552911</v>
      </c>
    </row>
    <row r="623" spans="1:22" x14ac:dyDescent="0.25">
      <c r="A623" s="36">
        <v>614</v>
      </c>
      <c r="B623" s="35">
        <f t="shared" si="9"/>
        <v>237917473.08424836</v>
      </c>
      <c r="C623" s="35">
        <f>((Produção!C617*PreçoLivre!C619*(1-Painel!$B$8)-C$3-C$4-C$6)*(1-Painel!$E$7)-C$5+C$6)*C$7</f>
        <v>21919067.819148075</v>
      </c>
      <c r="D623" s="35">
        <f>((Produção!D617*PreçoLivre!D619*(1-Painel!$B$8)-D$3-D$4-D$6)*(1-Painel!$E$7)-D$5+D$6)*D$7</f>
        <v>19902837.695312109</v>
      </c>
      <c r="E623" s="35">
        <f>((Produção!E617*PreçoLivre!E619*(1-Painel!$B$8)-E$3-E$4-E$6)*(1-Painel!$E$7)-E$5+E$6)*E$7</f>
        <v>19537500.319026276</v>
      </c>
      <c r="F623" s="35">
        <f>((Produção!F617*PreçoLivre!F619*(1-Painel!$B$8)-F$3-F$4-F$6)*(1-Painel!$E$7)-F$5+F$6)*F$7</f>
        <v>18792805.378761426</v>
      </c>
      <c r="G623" s="35">
        <f>((Produção!G617*PreçoLivre!G619*(1-Painel!$B$8)-G$3-G$4-G$6)*(1-Painel!$E$7)-G$5+G$6)*G$7</f>
        <v>17793129.619367335</v>
      </c>
      <c r="H623" s="35">
        <f>((Produção!H617*PreçoLivre!H619*(1-Painel!$B$8)-H$3-H$4-H$6)*(1-Painel!$E$7)-H$5+H$6)*H$7</f>
        <v>16093751.426039938</v>
      </c>
      <c r="I623" s="35">
        <f>((Produção!I617*PreçoLivre!I619*(1-Painel!$B$8)-I$3-I$4-I$6)*(1-Painel!$E$7)-I$5+I$6)*I$7</f>
        <v>14273661.835821411</v>
      </c>
      <c r="J623" s="35">
        <f>((Produção!J617*PreçoLivre!J619*(1-Painel!$B$8)-J$3-J$4-J$6)*(1-Painel!$E$7)-J$5+J$6)*J$7</f>
        <v>13035195.17959358</v>
      </c>
      <c r="K623" s="35">
        <f>((Produção!K617*PreçoLivre!K619*(1-Painel!$B$8)-K$3-K$4-K$6)*(1-Painel!$E$7)-K$5+K$6)*K$7</f>
        <v>12222534.064899467</v>
      </c>
      <c r="L623" s="35">
        <f>((Produção!L617*PreçoLivre!L619*(1-Painel!$B$8)-L$3-L$4-L$6)*(1-Painel!$E$7)-L$5+L$6)*L$7</f>
        <v>11417586.148896085</v>
      </c>
      <c r="M623" s="35">
        <f>((Produção!M617*PreçoLivre!M619*(1-Painel!$B$8)-M$3-M$4-M$6)*(1-Painel!$E$7)-M$5+M$6)*M$7</f>
        <v>9884682.4983951803</v>
      </c>
      <c r="N623" s="35">
        <f>((Produção!N617*PreçoLivre!N619*(1-Painel!$B$8)-N$3-N$4-N$6)*(1-Painel!$E$7)-N$5+N$6)*N$7</f>
        <v>9280547.4834626634</v>
      </c>
      <c r="O623" s="35">
        <f>((Produção!O617*PreçoLivre!O619*(1-Painel!$B$8)-O$3-O$4-O$6)*(1-Painel!$E$7)-O$5+O$6)*O$7</f>
        <v>8806209.2979129292</v>
      </c>
      <c r="P623" s="35">
        <f>((Produção!P617*PreçoLivre!P619*(1-Painel!$B$8)-P$3-P$4-P$6)*(1-Painel!$E$7)-P$5+P$6)*P$7</f>
        <v>7831239.7246767664</v>
      </c>
      <c r="Q623" s="35">
        <f>((Produção!Q617*PreçoLivre!Q619*(1-Painel!$B$8)-Q$3-Q$4-Q$6)*(1-Painel!$E$7)-Q$5+Q$6)*Q$7</f>
        <v>7499388.569881266</v>
      </c>
      <c r="R623" s="35">
        <f>((Produção!R617*PreçoLivre!R619*(1-Painel!$B$8)-R$3-R$4-R$6)*(1-Painel!$E$7)-R$5+R$6)*R$7</f>
        <v>7214515.4229206434</v>
      </c>
      <c r="S623" s="35">
        <f>((Produção!S617*PreçoLivre!S619*(1-Painel!$B$8)-S$3-S$4-S$6)*(1-Painel!$E$7)-S$5+S$6)*S$7</f>
        <v>6278998.1838665036</v>
      </c>
      <c r="T623" s="35">
        <f>((Produção!T617*PreçoLivre!T619*(1-Painel!$B$8)-T$3-T$4-T$6)*(1-Painel!$E$7)-T$5+T$6)*T$7</f>
        <v>5844440.9864307921</v>
      </c>
      <c r="U623" s="35">
        <f>((Produção!U617*PreçoLivre!U619*(1-Painel!$B$8)-U$3-U$4-U$6)*(1-Painel!$E$7)-U$5+U$6)*U$7</f>
        <v>5341488.518778896</v>
      </c>
      <c r="V623" s="35">
        <f>((Produção!V617*PreçoLivre!V619*(1-Painel!$B$8)-V$3-V$4-V$6)*(1-Painel!$E$7)-V$5+V$6)*V$7</f>
        <v>4947892.9110570699</v>
      </c>
    </row>
    <row r="624" spans="1:22" x14ac:dyDescent="0.25">
      <c r="A624" s="36">
        <v>615</v>
      </c>
      <c r="B624" s="35">
        <f t="shared" si="9"/>
        <v>217736120.50975496</v>
      </c>
      <c r="C624" s="35">
        <f>((Produção!C618*PreçoLivre!C620*(1-Painel!$B$8)-C$3-C$4-C$6)*(1-Painel!$E$7)-C$5+C$6)*C$7</f>
        <v>23745431.151491713</v>
      </c>
      <c r="D624" s="35">
        <f>((Produção!D618*PreçoLivre!D620*(1-Painel!$B$8)-D$3-D$4-D$6)*(1-Painel!$E$7)-D$5+D$6)*D$7</f>
        <v>20503324.039226368</v>
      </c>
      <c r="E624" s="35">
        <f>((Produção!E618*PreçoLivre!E620*(1-Painel!$B$8)-E$3-E$4-E$6)*(1-Painel!$E$7)-E$5+E$6)*E$7</f>
        <v>19252827.303296991</v>
      </c>
      <c r="F624" s="35">
        <f>((Produção!F618*PreçoLivre!F620*(1-Painel!$B$8)-F$3-F$4-F$6)*(1-Painel!$E$7)-F$5+F$6)*F$7</f>
        <v>17266430.488452397</v>
      </c>
      <c r="G624" s="35">
        <f>((Produção!G618*PreçoLivre!G620*(1-Painel!$B$8)-G$3-G$4-G$6)*(1-Painel!$E$7)-G$5+G$6)*G$7</f>
        <v>15729721.125969851</v>
      </c>
      <c r="H624" s="35">
        <f>((Produção!H618*PreçoLivre!H620*(1-Painel!$B$8)-H$3-H$4-H$6)*(1-Painel!$E$7)-H$5+H$6)*H$7</f>
        <v>14058230.434364615</v>
      </c>
      <c r="I624" s="35">
        <f>((Produção!I618*PreçoLivre!I620*(1-Painel!$B$8)-I$3-I$4-I$6)*(1-Painel!$E$7)-I$5+I$6)*I$7</f>
        <v>13410667.315995792</v>
      </c>
      <c r="J624" s="35">
        <f>((Produção!J618*PreçoLivre!J620*(1-Painel!$B$8)-J$3-J$4-J$6)*(1-Painel!$E$7)-J$5+J$6)*J$7</f>
        <v>12199754.799839195</v>
      </c>
      <c r="K624" s="35">
        <f>((Produção!K618*PreçoLivre!K620*(1-Painel!$B$8)-K$3-K$4-K$6)*(1-Painel!$E$7)-K$5+K$6)*K$7</f>
        <v>10664840.317685958</v>
      </c>
      <c r="L624" s="35">
        <f>((Produção!L618*PreçoLivre!L620*(1-Painel!$B$8)-L$3-L$4-L$6)*(1-Painel!$E$7)-L$5+L$6)*L$7</f>
        <v>9789946.4248326607</v>
      </c>
      <c r="M624" s="35">
        <f>((Produção!M618*PreçoLivre!M620*(1-Painel!$B$8)-M$3-M$4-M$6)*(1-Painel!$E$7)-M$5+M$6)*M$7</f>
        <v>8409095.7525151093</v>
      </c>
      <c r="N624" s="35">
        <f>((Produção!N618*PreçoLivre!N620*(1-Painel!$B$8)-N$3-N$4-N$6)*(1-Painel!$E$7)-N$5+N$6)*N$7</f>
        <v>8218056.286811755</v>
      </c>
      <c r="O624" s="35">
        <f>((Produção!O618*PreçoLivre!O620*(1-Painel!$B$8)-O$3-O$4-O$6)*(1-Painel!$E$7)-O$5+O$6)*O$7</f>
        <v>7210926.2428548979</v>
      </c>
      <c r="P624" s="35">
        <f>((Produção!P618*PreçoLivre!P620*(1-Painel!$B$8)-P$3-P$4-P$6)*(1-Painel!$E$7)-P$5+P$6)*P$7</f>
        <v>6805276.5847442346</v>
      </c>
      <c r="Q624" s="35">
        <f>((Produção!Q618*PreçoLivre!Q620*(1-Painel!$B$8)-Q$3-Q$4-Q$6)*(1-Painel!$E$7)-Q$5+Q$6)*Q$7</f>
        <v>5850150.1091511482</v>
      </c>
      <c r="R624" s="35">
        <f>((Produção!R618*PreçoLivre!R620*(1-Painel!$B$8)-R$3-R$4-R$6)*(1-Painel!$E$7)-R$5+R$6)*R$7</f>
        <v>5233883.1927486463</v>
      </c>
      <c r="S624" s="35">
        <f>((Produção!S618*PreçoLivre!S620*(1-Painel!$B$8)-S$3-S$4-S$6)*(1-Painel!$E$7)-S$5+S$6)*S$7</f>
        <v>5283768.071742936</v>
      </c>
      <c r="T624" s="35">
        <f>((Produção!T618*PreçoLivre!T620*(1-Painel!$B$8)-T$3-T$4-T$6)*(1-Painel!$E$7)-T$5+T$6)*T$7</f>
        <v>4878129.676137547</v>
      </c>
      <c r="U624" s="35">
        <f>((Produção!U618*PreçoLivre!U620*(1-Painel!$B$8)-U$3-U$4-U$6)*(1-Painel!$E$7)-U$5+U$6)*U$7</f>
        <v>4771864.8744836664</v>
      </c>
      <c r="V624" s="35">
        <f>((Produção!V618*PreçoLivre!V620*(1-Painel!$B$8)-V$3-V$4-V$6)*(1-Painel!$E$7)-V$5+V$6)*V$7</f>
        <v>4453796.3174094455</v>
      </c>
    </row>
    <row r="625" spans="1:22" x14ac:dyDescent="0.25">
      <c r="A625" s="36">
        <v>616</v>
      </c>
      <c r="B625" s="35">
        <f t="shared" si="9"/>
        <v>241608233.56493208</v>
      </c>
      <c r="C625" s="35">
        <f>((Produção!C619*PreçoLivre!C621*(1-Painel!$B$8)-C$3-C$4-C$6)*(1-Painel!$E$7)-C$5+C$6)*C$7</f>
        <v>23289011.307594161</v>
      </c>
      <c r="D625" s="35">
        <f>((Produção!D619*PreçoLivre!D621*(1-Painel!$B$8)-D$3-D$4-D$6)*(1-Painel!$E$7)-D$5+D$6)*D$7</f>
        <v>20582094.15965315</v>
      </c>
      <c r="E625" s="35">
        <f>((Produção!E619*PreçoLivre!E621*(1-Painel!$B$8)-E$3-E$4-E$6)*(1-Painel!$E$7)-E$5+E$6)*E$7</f>
        <v>19082509.495962724</v>
      </c>
      <c r="F625" s="35">
        <f>((Produção!F619*PreçoLivre!F621*(1-Painel!$B$8)-F$3-F$4-F$6)*(1-Painel!$E$7)-F$5+F$6)*F$7</f>
        <v>17591701.525527366</v>
      </c>
      <c r="G625" s="35">
        <f>((Produção!G619*PreçoLivre!G621*(1-Painel!$B$8)-G$3-G$4-G$6)*(1-Painel!$E$7)-G$5+G$6)*G$7</f>
        <v>15910496.848598899</v>
      </c>
      <c r="H625" s="35">
        <f>((Produção!H619*PreçoLivre!H621*(1-Painel!$B$8)-H$3-H$4-H$6)*(1-Painel!$E$7)-H$5+H$6)*H$7</f>
        <v>15451233.755681891</v>
      </c>
      <c r="I625" s="35">
        <f>((Produção!I619*PreçoLivre!I621*(1-Painel!$B$8)-I$3-I$4-I$6)*(1-Painel!$E$7)-I$5+I$6)*I$7</f>
        <v>14223572.744715482</v>
      </c>
      <c r="J625" s="35">
        <f>((Produção!J619*PreçoLivre!J621*(1-Painel!$B$8)-J$3-J$4-J$6)*(1-Painel!$E$7)-J$5+J$6)*J$7</f>
        <v>12941897.968421042</v>
      </c>
      <c r="K625" s="35">
        <f>((Produção!K619*PreçoLivre!K621*(1-Painel!$B$8)-K$3-K$4-K$6)*(1-Painel!$E$7)-K$5+K$6)*K$7</f>
        <v>12102510.185650151</v>
      </c>
      <c r="L625" s="35">
        <f>((Produção!L619*PreçoLivre!L621*(1-Painel!$B$8)-L$3-L$4-L$6)*(1-Painel!$E$7)-L$5+L$6)*L$7</f>
        <v>11474241.515964288</v>
      </c>
      <c r="M625" s="35">
        <f>((Produção!M619*PreçoLivre!M621*(1-Painel!$B$8)-M$3-M$4-M$6)*(1-Painel!$E$7)-M$5+M$6)*M$7</f>
        <v>10520351.077234907</v>
      </c>
      <c r="N625" s="35">
        <f>((Produção!N619*PreçoLivre!N621*(1-Painel!$B$8)-N$3-N$4-N$6)*(1-Painel!$E$7)-N$5+N$6)*N$7</f>
        <v>10472284.724758759</v>
      </c>
      <c r="O625" s="35">
        <f>((Produção!O619*PreçoLivre!O621*(1-Painel!$B$8)-O$3-O$4-O$6)*(1-Painel!$E$7)-O$5+O$6)*O$7</f>
        <v>9380761.038422551</v>
      </c>
      <c r="P625" s="35">
        <f>((Produção!P619*PreçoLivre!P621*(1-Painel!$B$8)-P$3-P$4-P$6)*(1-Painel!$E$7)-P$5+P$6)*P$7</f>
        <v>8171929.2791973148</v>
      </c>
      <c r="Q625" s="35">
        <f>((Produção!Q619*PreçoLivre!Q621*(1-Painel!$B$8)-Q$3-Q$4-Q$6)*(1-Painel!$E$7)-Q$5+Q$6)*Q$7</f>
        <v>8265013.9251864208</v>
      </c>
      <c r="R625" s="35">
        <f>((Produção!R619*PreçoLivre!R621*(1-Painel!$B$8)-R$3-R$4-R$6)*(1-Painel!$E$7)-R$5+R$6)*R$7</f>
        <v>7198079.9828094179</v>
      </c>
      <c r="S625" s="35">
        <f>((Produção!S619*PreçoLivre!S621*(1-Painel!$B$8)-S$3-S$4-S$6)*(1-Painel!$E$7)-S$5+S$6)*S$7</f>
        <v>7005871.2839122582</v>
      </c>
      <c r="T625" s="35">
        <f>((Produção!T619*PreçoLivre!T621*(1-Painel!$B$8)-T$3-T$4-T$6)*(1-Painel!$E$7)-T$5+T$6)*T$7</f>
        <v>6559170.7788533699</v>
      </c>
      <c r="U625" s="35">
        <f>((Produção!U619*PreçoLivre!U621*(1-Painel!$B$8)-U$3-U$4-U$6)*(1-Painel!$E$7)-U$5+U$6)*U$7</f>
        <v>6011279.9681449737</v>
      </c>
      <c r="V625" s="35">
        <f>((Produção!V619*PreçoLivre!V621*(1-Painel!$B$8)-V$3-V$4-V$6)*(1-Painel!$E$7)-V$5+V$6)*V$7</f>
        <v>5374221.9986429168</v>
      </c>
    </row>
    <row r="626" spans="1:22" x14ac:dyDescent="0.25">
      <c r="A626" s="36">
        <v>617</v>
      </c>
      <c r="B626" s="35">
        <f t="shared" si="9"/>
        <v>232977579.78952453</v>
      </c>
      <c r="C626" s="35">
        <f>((Produção!C620*PreçoLivre!C622*(1-Painel!$B$8)-C$3-C$4-C$6)*(1-Painel!$E$7)-C$5+C$6)*C$7</f>
        <v>22321527.301207665</v>
      </c>
      <c r="D626" s="35">
        <f>((Produção!D620*PreçoLivre!D622*(1-Painel!$B$8)-D$3-D$4-D$6)*(1-Painel!$E$7)-D$5+D$6)*D$7</f>
        <v>21689183.035647284</v>
      </c>
      <c r="E626" s="35">
        <f>((Produção!E620*PreçoLivre!E622*(1-Painel!$B$8)-E$3-E$4-E$6)*(1-Painel!$E$7)-E$5+E$6)*E$7</f>
        <v>19957710.464659825</v>
      </c>
      <c r="F626" s="35">
        <f>((Produção!F620*PreçoLivre!F622*(1-Painel!$B$8)-F$3-F$4-F$6)*(1-Painel!$E$7)-F$5+F$6)*F$7</f>
        <v>18669788.80745009</v>
      </c>
      <c r="G626" s="35">
        <f>((Produção!G620*PreçoLivre!G622*(1-Painel!$B$8)-G$3-G$4-G$6)*(1-Painel!$E$7)-G$5+G$6)*G$7</f>
        <v>17212832.486556984</v>
      </c>
      <c r="H626" s="35">
        <f>((Produção!H620*PreçoLivre!H622*(1-Painel!$B$8)-H$3-H$4-H$6)*(1-Painel!$E$7)-H$5+H$6)*H$7</f>
        <v>15833006.887919946</v>
      </c>
      <c r="I626" s="35">
        <f>((Produção!I620*PreçoLivre!I622*(1-Painel!$B$8)-I$3-I$4-I$6)*(1-Painel!$E$7)-I$5+I$6)*I$7</f>
        <v>13948035.652264999</v>
      </c>
      <c r="J626" s="35">
        <f>((Produção!J620*PreçoLivre!J622*(1-Painel!$B$8)-J$3-J$4-J$6)*(1-Painel!$E$7)-J$5+J$6)*J$7</f>
        <v>12365311.028350314</v>
      </c>
      <c r="K626" s="35">
        <f>((Produção!K620*PreçoLivre!K622*(1-Painel!$B$8)-K$3-K$4-K$6)*(1-Painel!$E$7)-K$5+K$6)*K$7</f>
        <v>10845979.855386257</v>
      </c>
      <c r="L626" s="35">
        <f>((Produção!L620*PreçoLivre!L622*(1-Painel!$B$8)-L$3-L$4-L$6)*(1-Painel!$E$7)-L$5+L$6)*L$7</f>
        <v>10248994.932117831</v>
      </c>
      <c r="M626" s="35">
        <f>((Produção!M620*PreçoLivre!M622*(1-Painel!$B$8)-M$3-M$4-M$6)*(1-Painel!$E$7)-M$5+M$6)*M$7</f>
        <v>9245229.727322001</v>
      </c>
      <c r="N626" s="35">
        <f>((Produção!N620*PreçoLivre!N622*(1-Painel!$B$8)-N$3-N$4-N$6)*(1-Painel!$E$7)-N$5+N$6)*N$7</f>
        <v>8603025.3977482002</v>
      </c>
      <c r="O626" s="35">
        <f>((Produção!O620*PreçoLivre!O622*(1-Painel!$B$8)-O$3-O$4-O$6)*(1-Painel!$E$7)-O$5+O$6)*O$7</f>
        <v>8482530.697071651</v>
      </c>
      <c r="P626" s="35">
        <f>((Produção!P620*PreçoLivre!P622*(1-Painel!$B$8)-P$3-P$4-P$6)*(1-Painel!$E$7)-P$5+P$6)*P$7</f>
        <v>7921591.3317474294</v>
      </c>
      <c r="Q626" s="35">
        <f>((Produção!Q620*PreçoLivre!Q622*(1-Painel!$B$8)-Q$3-Q$4-Q$6)*(1-Painel!$E$7)-Q$5+Q$6)*Q$7</f>
        <v>7171423.9861956295</v>
      </c>
      <c r="R626" s="35">
        <f>((Produção!R620*PreçoLivre!R622*(1-Painel!$B$8)-R$3-R$4-R$6)*(1-Painel!$E$7)-R$5+R$6)*R$7</f>
        <v>6698986.1185087031</v>
      </c>
      <c r="S626" s="35">
        <f>((Produção!S620*PreçoLivre!S622*(1-Painel!$B$8)-S$3-S$4-S$6)*(1-Painel!$E$7)-S$5+S$6)*S$7</f>
        <v>6015673.9224879732</v>
      </c>
      <c r="T626" s="35">
        <f>((Produção!T620*PreçoLivre!T622*(1-Painel!$B$8)-T$3-T$4-T$6)*(1-Painel!$E$7)-T$5+T$6)*T$7</f>
        <v>5735567.2866520844</v>
      </c>
      <c r="U626" s="35">
        <f>((Produção!U620*PreçoLivre!U622*(1-Painel!$B$8)-U$3-U$4-U$6)*(1-Painel!$E$7)-U$5+U$6)*U$7</f>
        <v>5110929.8225466404</v>
      </c>
      <c r="V626" s="35">
        <f>((Produção!V620*PreçoLivre!V622*(1-Painel!$B$8)-V$3-V$4-V$6)*(1-Painel!$E$7)-V$5+V$6)*V$7</f>
        <v>4900251.0476830378</v>
      </c>
    </row>
    <row r="627" spans="1:22" x14ac:dyDescent="0.25">
      <c r="A627" s="36">
        <v>618</v>
      </c>
      <c r="B627" s="35">
        <f t="shared" si="9"/>
        <v>214468385.2541678</v>
      </c>
      <c r="C627" s="35">
        <f>((Produção!C621*PreçoLivre!C623*(1-Painel!$B$8)-C$3-C$4-C$6)*(1-Painel!$E$7)-C$5+C$6)*C$7</f>
        <v>21651601.185900841</v>
      </c>
      <c r="D627" s="35">
        <f>((Produção!D621*PreçoLivre!D623*(1-Painel!$B$8)-D$3-D$4-D$6)*(1-Painel!$E$7)-D$5+D$6)*D$7</f>
        <v>20132287.326602355</v>
      </c>
      <c r="E627" s="35">
        <f>((Produção!E621*PreçoLivre!E623*(1-Painel!$B$8)-E$3-E$4-E$6)*(1-Painel!$E$7)-E$5+E$6)*E$7</f>
        <v>19553548.767343715</v>
      </c>
      <c r="F627" s="35">
        <f>((Produção!F621*PreçoLivre!F623*(1-Painel!$B$8)-F$3-F$4-F$6)*(1-Painel!$E$7)-F$5+F$6)*F$7</f>
        <v>18041866.548917543</v>
      </c>
      <c r="G627" s="35">
        <f>((Produção!G621*PreçoLivre!G623*(1-Painel!$B$8)-G$3-G$4-G$6)*(1-Painel!$E$7)-G$5+G$6)*G$7</f>
        <v>16161618.650895452</v>
      </c>
      <c r="H627" s="35">
        <f>((Produção!H621*PreçoLivre!H623*(1-Painel!$B$8)-H$3-H$4-H$6)*(1-Painel!$E$7)-H$5+H$6)*H$7</f>
        <v>15377484.17881198</v>
      </c>
      <c r="I627" s="35">
        <f>((Produção!I621*PreçoLivre!I623*(1-Painel!$B$8)-I$3-I$4-I$6)*(1-Painel!$E$7)-I$5+I$6)*I$7</f>
        <v>13249312.910485869</v>
      </c>
      <c r="J627" s="35">
        <f>((Produção!J621*PreçoLivre!J623*(1-Painel!$B$8)-J$3-J$4-J$6)*(1-Painel!$E$7)-J$5+J$6)*J$7</f>
        <v>11895745.399718029</v>
      </c>
      <c r="K627" s="35">
        <f>((Produção!K621*PreçoLivre!K623*(1-Painel!$B$8)-K$3-K$4-K$6)*(1-Painel!$E$7)-K$5+K$6)*K$7</f>
        <v>10422628.400945066</v>
      </c>
      <c r="L627" s="35">
        <f>((Produção!L621*PreçoLivre!L623*(1-Painel!$B$8)-L$3-L$4-L$6)*(1-Painel!$E$7)-L$5+L$6)*L$7</f>
        <v>9637624.0557922907</v>
      </c>
      <c r="M627" s="35">
        <f>((Produção!M621*PreçoLivre!M623*(1-Painel!$B$8)-M$3-M$4-M$6)*(1-Painel!$E$7)-M$5+M$6)*M$7</f>
        <v>8525963.7849414013</v>
      </c>
      <c r="N627" s="35">
        <f>((Produção!N621*PreçoLivre!N623*(1-Painel!$B$8)-N$3-N$4-N$6)*(1-Painel!$E$7)-N$5+N$6)*N$7</f>
        <v>7932221.4546635151</v>
      </c>
      <c r="O627" s="35">
        <f>((Produção!O621*PreçoLivre!O623*(1-Painel!$B$8)-O$3-O$4-O$6)*(1-Painel!$E$7)-O$5+O$6)*O$7</f>
        <v>7150782.2077753656</v>
      </c>
      <c r="P627" s="35">
        <f>((Produção!P621*PreçoLivre!P623*(1-Painel!$B$8)-P$3-P$4-P$6)*(1-Painel!$E$7)-P$5+P$6)*P$7</f>
        <v>6722764.481485852</v>
      </c>
      <c r="Q627" s="35">
        <f>((Produção!Q621*PreçoLivre!Q623*(1-Painel!$B$8)-Q$3-Q$4-Q$6)*(1-Painel!$E$7)-Q$5+Q$6)*Q$7</f>
        <v>6039271.9175010938</v>
      </c>
      <c r="R627" s="35">
        <f>((Produção!R621*PreçoLivre!R623*(1-Painel!$B$8)-R$3-R$4-R$6)*(1-Painel!$E$7)-R$5+R$6)*R$7</f>
        <v>5216768.3337085135</v>
      </c>
      <c r="S627" s="35">
        <f>((Produção!S621*PreçoLivre!S623*(1-Painel!$B$8)-S$3-S$4-S$6)*(1-Painel!$E$7)-S$5+S$6)*S$7</f>
        <v>4582803.7141714413</v>
      </c>
      <c r="T627" s="35">
        <f>((Produção!T621*PreçoLivre!T623*(1-Painel!$B$8)-T$3-T$4-T$6)*(1-Painel!$E$7)-T$5+T$6)*T$7</f>
        <v>4292635.2621433008</v>
      </c>
      <c r="U627" s="35">
        <f>((Produção!U621*PreçoLivre!U623*(1-Painel!$B$8)-U$3-U$4-U$6)*(1-Painel!$E$7)-U$5+U$6)*U$7</f>
        <v>4129619.096179544</v>
      </c>
      <c r="V627" s="35">
        <f>((Produção!V621*PreçoLivre!V623*(1-Painel!$B$8)-V$3-V$4-V$6)*(1-Painel!$E$7)-V$5+V$6)*V$7</f>
        <v>3751837.5761846239</v>
      </c>
    </row>
    <row r="628" spans="1:22" x14ac:dyDescent="0.25">
      <c r="A628" s="36">
        <v>619</v>
      </c>
      <c r="B628" s="35">
        <f t="shared" si="9"/>
        <v>231800336.1528708</v>
      </c>
      <c r="C628" s="35">
        <f>((Produção!C622*PreçoLivre!C624*(1-Painel!$B$8)-C$3-C$4-C$6)*(1-Painel!$E$7)-C$5+C$6)*C$7</f>
        <v>21862731.193590693</v>
      </c>
      <c r="D628" s="35">
        <f>((Produção!D622*PreçoLivre!D624*(1-Painel!$B$8)-D$3-D$4-D$6)*(1-Painel!$E$7)-D$5+D$6)*D$7</f>
        <v>21143239.245170906</v>
      </c>
      <c r="E628" s="35">
        <f>((Produção!E622*PreçoLivre!E624*(1-Painel!$B$8)-E$3-E$4-E$6)*(1-Painel!$E$7)-E$5+E$6)*E$7</f>
        <v>19814719.563409206</v>
      </c>
      <c r="F628" s="35">
        <f>((Produção!F622*PreçoLivre!F624*(1-Painel!$B$8)-F$3-F$4-F$6)*(1-Painel!$E$7)-F$5+F$6)*F$7</f>
        <v>18346348.599882398</v>
      </c>
      <c r="G628" s="35">
        <f>((Produção!G622*PreçoLivre!G624*(1-Painel!$B$8)-G$3-G$4-G$6)*(1-Painel!$E$7)-G$5+G$6)*G$7</f>
        <v>15734169.934801437</v>
      </c>
      <c r="H628" s="35">
        <f>((Produção!H622*PreçoLivre!H624*(1-Painel!$B$8)-H$3-H$4-H$6)*(1-Painel!$E$7)-H$5+H$6)*H$7</f>
        <v>14407139.443603301</v>
      </c>
      <c r="I628" s="35">
        <f>((Produção!I622*PreçoLivre!I624*(1-Painel!$B$8)-I$3-I$4-I$6)*(1-Painel!$E$7)-I$5+I$6)*I$7</f>
        <v>13882678.924157839</v>
      </c>
      <c r="J628" s="35">
        <f>((Produção!J622*PreçoLivre!J624*(1-Painel!$B$8)-J$3-J$4-J$6)*(1-Painel!$E$7)-J$5+J$6)*J$7</f>
        <v>12732807.462475156</v>
      </c>
      <c r="K628" s="35">
        <f>((Produção!K622*PreçoLivre!K624*(1-Painel!$B$8)-K$3-K$4-K$6)*(1-Painel!$E$7)-K$5+K$6)*K$7</f>
        <v>11845184.101536984</v>
      </c>
      <c r="L628" s="35">
        <f>((Produção!L622*PreçoLivre!L624*(1-Painel!$B$8)-L$3-L$4-L$6)*(1-Painel!$E$7)-L$5+L$6)*L$7</f>
        <v>10728652.76125459</v>
      </c>
      <c r="M628" s="35">
        <f>((Produção!M622*PreçoLivre!M624*(1-Painel!$B$8)-M$3-M$4-M$6)*(1-Painel!$E$7)-M$5+M$6)*M$7</f>
        <v>9432877.82221926</v>
      </c>
      <c r="N628" s="35">
        <f>((Produção!N622*PreçoLivre!N624*(1-Painel!$B$8)-N$3-N$4-N$6)*(1-Painel!$E$7)-N$5+N$6)*N$7</f>
        <v>9022190.7400688808</v>
      </c>
      <c r="O628" s="35">
        <f>((Produção!O622*PreçoLivre!O624*(1-Painel!$B$8)-O$3-O$4-O$6)*(1-Painel!$E$7)-O$5+O$6)*O$7</f>
        <v>7987079.7361012734</v>
      </c>
      <c r="P628" s="35">
        <f>((Produção!P622*PreçoLivre!P624*(1-Painel!$B$8)-P$3-P$4-P$6)*(1-Painel!$E$7)-P$5+P$6)*P$7</f>
        <v>7514054.5505554099</v>
      </c>
      <c r="Q628" s="35">
        <f>((Produção!Q622*PreçoLivre!Q624*(1-Painel!$B$8)-Q$3-Q$4-Q$6)*(1-Painel!$E$7)-Q$5+Q$6)*Q$7</f>
        <v>7466898.3656902304</v>
      </c>
      <c r="R628" s="35">
        <f>((Produção!R622*PreçoLivre!R624*(1-Painel!$B$8)-R$3-R$4-R$6)*(1-Painel!$E$7)-R$5+R$6)*R$7</f>
        <v>6790997.5783770448</v>
      </c>
      <c r="S628" s="35">
        <f>((Produção!S622*PreçoLivre!S624*(1-Painel!$B$8)-S$3-S$4-S$6)*(1-Painel!$E$7)-S$5+S$6)*S$7</f>
        <v>6537320.2419353519</v>
      </c>
      <c r="T628" s="35">
        <f>((Produção!T622*PreçoLivre!T624*(1-Painel!$B$8)-T$3-T$4-T$6)*(1-Painel!$E$7)-T$5+T$6)*T$7</f>
        <v>5890919.758298141</v>
      </c>
      <c r="U628" s="35">
        <f>((Produção!U622*PreçoLivre!U624*(1-Painel!$B$8)-U$3-U$4-U$6)*(1-Painel!$E$7)-U$5+U$6)*U$7</f>
        <v>5546456.8074051281</v>
      </c>
      <c r="V628" s="35">
        <f>((Produção!V622*PreçoLivre!V624*(1-Painel!$B$8)-V$3-V$4-V$6)*(1-Painel!$E$7)-V$5+V$6)*V$7</f>
        <v>5113869.3223376218</v>
      </c>
    </row>
    <row r="629" spans="1:22" x14ac:dyDescent="0.25">
      <c r="A629" s="36">
        <v>620</v>
      </c>
      <c r="B629" s="35">
        <f t="shared" si="9"/>
        <v>211747913.00500596</v>
      </c>
      <c r="C629" s="35">
        <f>((Produção!C623*PreçoLivre!C625*(1-Painel!$B$8)-C$3-C$4-C$6)*(1-Painel!$E$7)-C$5+C$6)*C$7</f>
        <v>22620135.462876871</v>
      </c>
      <c r="D629" s="35">
        <f>((Produção!D623*PreçoLivre!D625*(1-Painel!$B$8)-D$3-D$4-D$6)*(1-Painel!$E$7)-D$5+D$6)*D$7</f>
        <v>20433563.962062184</v>
      </c>
      <c r="E629" s="35">
        <f>((Produção!E623*PreçoLivre!E625*(1-Painel!$B$8)-E$3-E$4-E$6)*(1-Painel!$E$7)-E$5+E$6)*E$7</f>
        <v>18457861.967449326</v>
      </c>
      <c r="F629" s="35">
        <f>((Produção!F623*PreçoLivre!F625*(1-Painel!$B$8)-F$3-F$4-F$6)*(1-Painel!$E$7)-F$5+F$6)*F$7</f>
        <v>16042663.099259824</v>
      </c>
      <c r="G629" s="35">
        <f>((Produção!G623*PreçoLivre!G625*(1-Painel!$B$8)-G$3-G$4-G$6)*(1-Painel!$E$7)-G$5+G$6)*G$7</f>
        <v>14835090.005668199</v>
      </c>
      <c r="H629" s="35">
        <f>((Produção!H623*PreçoLivre!H625*(1-Painel!$B$8)-H$3-H$4-H$6)*(1-Painel!$E$7)-H$5+H$6)*H$7</f>
        <v>13523693.618472336</v>
      </c>
      <c r="I629" s="35">
        <f>((Produção!I623*PreçoLivre!I625*(1-Painel!$B$8)-I$3-I$4-I$6)*(1-Painel!$E$7)-I$5+I$6)*I$7</f>
        <v>12323042.874087669</v>
      </c>
      <c r="J629" s="35">
        <f>((Produção!J623*PreçoLivre!J625*(1-Painel!$B$8)-J$3-J$4-J$6)*(1-Painel!$E$7)-J$5+J$6)*J$7</f>
        <v>11083085.312315905</v>
      </c>
      <c r="K629" s="35">
        <f>((Produção!K623*PreçoLivre!K625*(1-Painel!$B$8)-K$3-K$4-K$6)*(1-Painel!$E$7)-K$5+K$6)*K$7</f>
        <v>9886196.9147526417</v>
      </c>
      <c r="L629" s="35">
        <f>((Produção!L623*PreçoLivre!L625*(1-Painel!$B$8)-L$3-L$4-L$6)*(1-Painel!$E$7)-L$5+L$6)*L$7</f>
        <v>9223960.0999714956</v>
      </c>
      <c r="M629" s="35">
        <f>((Produção!M623*PreçoLivre!M625*(1-Painel!$B$8)-M$3-M$4-M$6)*(1-Painel!$E$7)-M$5+M$6)*M$7</f>
        <v>8738482.2175734695</v>
      </c>
      <c r="N629" s="35">
        <f>((Produção!N623*PreçoLivre!N625*(1-Painel!$B$8)-N$3-N$4-N$6)*(1-Painel!$E$7)-N$5+N$6)*N$7</f>
        <v>7940226.7467632694</v>
      </c>
      <c r="O629" s="35">
        <f>((Produção!O623*PreçoLivre!O625*(1-Painel!$B$8)-O$3-O$4-O$6)*(1-Painel!$E$7)-O$5+O$6)*O$7</f>
        <v>7311897.8661052994</v>
      </c>
      <c r="P629" s="35">
        <f>((Produção!P623*PreçoLivre!P625*(1-Painel!$B$8)-P$3-P$4-P$6)*(1-Painel!$E$7)-P$5+P$6)*P$7</f>
        <v>6904155.1821469385</v>
      </c>
      <c r="Q629" s="35">
        <f>((Produção!Q623*PreçoLivre!Q625*(1-Painel!$B$8)-Q$3-Q$4-Q$6)*(1-Painel!$E$7)-Q$5+Q$6)*Q$7</f>
        <v>6614023.9063905654</v>
      </c>
      <c r="R629" s="35">
        <f>((Produção!R623*PreçoLivre!R625*(1-Painel!$B$8)-R$3-R$4-R$6)*(1-Painel!$E$7)-R$5+R$6)*R$7</f>
        <v>6413717.9650895055</v>
      </c>
      <c r="S629" s="35">
        <f>((Produção!S623*PreçoLivre!S625*(1-Painel!$B$8)-S$3-S$4-S$6)*(1-Painel!$E$7)-S$5+S$6)*S$7</f>
        <v>5705688.1810263777</v>
      </c>
      <c r="T629" s="35">
        <f>((Produção!T623*PreçoLivre!T625*(1-Painel!$B$8)-T$3-T$4-T$6)*(1-Painel!$E$7)-T$5+T$6)*T$7</f>
        <v>4972966.1799267959</v>
      </c>
      <c r="U629" s="35">
        <f>((Produção!U623*PreçoLivre!U625*(1-Painel!$B$8)-U$3-U$4-U$6)*(1-Painel!$E$7)-U$5+U$6)*U$7</f>
        <v>4608296.706335092</v>
      </c>
      <c r="V629" s="35">
        <f>((Produção!V623*PreçoLivre!V625*(1-Painel!$B$8)-V$3-V$4-V$6)*(1-Painel!$E$7)-V$5+V$6)*V$7</f>
        <v>4109164.7367322296</v>
      </c>
    </row>
    <row r="630" spans="1:22" x14ac:dyDescent="0.25">
      <c r="A630" s="36">
        <v>621</v>
      </c>
      <c r="B630" s="35">
        <f t="shared" si="9"/>
        <v>199590520.70400146</v>
      </c>
      <c r="C630" s="35">
        <f>((Produção!C624*PreçoLivre!C626*(1-Painel!$B$8)-C$3-C$4-C$6)*(1-Painel!$E$7)-C$5+C$6)*C$7</f>
        <v>22379107.514746863</v>
      </c>
      <c r="D630" s="35">
        <f>((Produção!D624*PreçoLivre!D626*(1-Painel!$B$8)-D$3-D$4-D$6)*(1-Painel!$E$7)-D$5+D$6)*D$7</f>
        <v>20338546.237937197</v>
      </c>
      <c r="E630" s="35">
        <f>((Produção!E624*PreçoLivre!E626*(1-Painel!$B$8)-E$3-E$4-E$6)*(1-Painel!$E$7)-E$5+E$6)*E$7</f>
        <v>17865722.396598969</v>
      </c>
      <c r="F630" s="35">
        <f>((Produção!F624*PreçoLivre!F626*(1-Painel!$B$8)-F$3-F$4-F$6)*(1-Painel!$E$7)-F$5+F$6)*F$7</f>
        <v>16690784.249336483</v>
      </c>
      <c r="G630" s="35">
        <f>((Produção!G624*PreçoLivre!G626*(1-Painel!$B$8)-G$3-G$4-G$6)*(1-Painel!$E$7)-G$5+G$6)*G$7</f>
        <v>14909045.425284844</v>
      </c>
      <c r="H630" s="35">
        <f>((Produção!H624*PreçoLivre!H626*(1-Painel!$B$8)-H$3-H$4-H$6)*(1-Painel!$E$7)-H$5+H$6)*H$7</f>
        <v>13406562.084526362</v>
      </c>
      <c r="I630" s="35">
        <f>((Produção!I624*PreçoLivre!I626*(1-Painel!$B$8)-I$3-I$4-I$6)*(1-Painel!$E$7)-I$5+I$6)*I$7</f>
        <v>11497449.307348182</v>
      </c>
      <c r="J630" s="35">
        <f>((Produção!J624*PreçoLivre!J626*(1-Painel!$B$8)-J$3-J$4-J$6)*(1-Painel!$E$7)-J$5+J$6)*J$7</f>
        <v>10302755.932812132</v>
      </c>
      <c r="K630" s="35">
        <f>((Produção!K624*PreçoLivre!K626*(1-Painel!$B$8)-K$3-K$4-K$6)*(1-Painel!$E$7)-K$5+K$6)*K$7</f>
        <v>9689655.6579161603</v>
      </c>
      <c r="L630" s="35">
        <f>((Produção!L624*PreçoLivre!L626*(1-Painel!$B$8)-L$3-L$4-L$6)*(1-Painel!$E$7)-L$5+L$6)*L$7</f>
        <v>8603094.73945521</v>
      </c>
      <c r="M630" s="35">
        <f>((Produção!M624*PreçoLivre!M626*(1-Painel!$B$8)-M$3-M$4-M$6)*(1-Painel!$E$7)-M$5+M$6)*M$7</f>
        <v>7420527.1412930517</v>
      </c>
      <c r="N630" s="35">
        <f>((Produção!N624*PreçoLivre!N626*(1-Painel!$B$8)-N$3-N$4-N$6)*(1-Painel!$E$7)-N$5+N$6)*N$7</f>
        <v>6647158.4228594201</v>
      </c>
      <c r="O630" s="35">
        <f>((Produção!O624*PreçoLivre!O626*(1-Painel!$B$8)-O$3-O$4-O$6)*(1-Painel!$E$7)-O$5+O$6)*O$7</f>
        <v>6029277.3138391841</v>
      </c>
      <c r="P630" s="35">
        <f>((Produção!P624*PreçoLivre!P626*(1-Painel!$B$8)-P$3-P$4-P$6)*(1-Painel!$E$7)-P$5+P$6)*P$7</f>
        <v>5825532.8298327047</v>
      </c>
      <c r="Q630" s="35">
        <f>((Produção!Q624*PreçoLivre!Q626*(1-Painel!$B$8)-Q$3-Q$4-Q$6)*(1-Painel!$E$7)-Q$5+Q$6)*Q$7</f>
        <v>5438011.8692260087</v>
      </c>
      <c r="R630" s="35">
        <f>((Produção!R624*PreçoLivre!R626*(1-Painel!$B$8)-R$3-R$4-R$6)*(1-Painel!$E$7)-R$5+R$6)*R$7</f>
        <v>5127171.3796767155</v>
      </c>
      <c r="S630" s="35">
        <f>((Produção!S624*PreçoLivre!S626*(1-Painel!$B$8)-S$3-S$4-S$6)*(1-Painel!$E$7)-S$5+S$6)*S$7</f>
        <v>4808059.1777426684</v>
      </c>
      <c r="T630" s="35">
        <f>((Produção!T624*PreçoLivre!T626*(1-Painel!$B$8)-T$3-T$4-T$6)*(1-Painel!$E$7)-T$5+T$6)*T$7</f>
        <v>4466390.0958913015</v>
      </c>
      <c r="U630" s="35">
        <f>((Produção!U624*PreçoLivre!U626*(1-Painel!$B$8)-U$3-U$4-U$6)*(1-Painel!$E$7)-U$5+U$6)*U$7</f>
        <v>4303245.5037527587</v>
      </c>
      <c r="V630" s="35">
        <f>((Produção!V624*PreçoLivre!V626*(1-Painel!$B$8)-V$3-V$4-V$6)*(1-Painel!$E$7)-V$5+V$6)*V$7</f>
        <v>3842423.4239252261</v>
      </c>
    </row>
    <row r="631" spans="1:22" x14ac:dyDescent="0.25">
      <c r="A631" s="36">
        <v>622</v>
      </c>
      <c r="B631" s="35">
        <f t="shared" si="9"/>
        <v>236853597.09199309</v>
      </c>
      <c r="C631" s="35">
        <f>((Produção!C625*PreçoLivre!C627*(1-Painel!$B$8)-C$3-C$4-C$6)*(1-Painel!$E$7)-C$5+C$6)*C$7</f>
        <v>23798355.164687127</v>
      </c>
      <c r="D631" s="35">
        <f>((Produção!D625*PreçoLivre!D627*(1-Painel!$B$8)-D$3-D$4-D$6)*(1-Painel!$E$7)-D$5+D$6)*D$7</f>
        <v>21339197.935880795</v>
      </c>
      <c r="E631" s="35">
        <f>((Produção!E625*PreçoLivre!E627*(1-Painel!$B$8)-E$3-E$4-E$6)*(1-Painel!$E$7)-E$5+E$6)*E$7</f>
        <v>19409895.521254685</v>
      </c>
      <c r="F631" s="35">
        <f>((Produção!F625*PreçoLivre!F627*(1-Painel!$B$8)-F$3-F$4-F$6)*(1-Painel!$E$7)-F$5+F$6)*F$7</f>
        <v>17966525.57300996</v>
      </c>
      <c r="G631" s="35">
        <f>((Produção!G625*PreçoLivre!G627*(1-Painel!$B$8)-G$3-G$4-G$6)*(1-Painel!$E$7)-G$5+G$6)*G$7</f>
        <v>15966796.544179844</v>
      </c>
      <c r="H631" s="35">
        <f>((Produção!H625*PreçoLivre!H627*(1-Painel!$B$8)-H$3-H$4-H$6)*(1-Painel!$E$7)-H$5+H$6)*H$7</f>
        <v>15368073.788877899</v>
      </c>
      <c r="I631" s="35">
        <f>((Produção!I625*PreçoLivre!I627*(1-Painel!$B$8)-I$3-I$4-I$6)*(1-Painel!$E$7)-I$5+I$6)*I$7</f>
        <v>14098251.854075395</v>
      </c>
      <c r="J631" s="35">
        <f>((Produção!J625*PreçoLivre!J627*(1-Painel!$B$8)-J$3-J$4-J$6)*(1-Painel!$E$7)-J$5+J$6)*J$7</f>
        <v>12541375.220890464</v>
      </c>
      <c r="K631" s="35">
        <f>((Produção!K625*PreçoLivre!K627*(1-Painel!$B$8)-K$3-K$4-K$6)*(1-Painel!$E$7)-K$5+K$6)*K$7</f>
        <v>11514629.375123523</v>
      </c>
      <c r="L631" s="35">
        <f>((Produção!L625*PreçoLivre!L627*(1-Painel!$B$8)-L$3-L$4-L$6)*(1-Painel!$E$7)-L$5+L$6)*L$7</f>
        <v>10970100.301545184</v>
      </c>
      <c r="M631" s="35">
        <f>((Produção!M625*PreçoLivre!M627*(1-Painel!$B$8)-M$3-M$4-M$6)*(1-Painel!$E$7)-M$5+M$6)*M$7</f>
        <v>10322663.579284126</v>
      </c>
      <c r="N631" s="35">
        <f>((Produção!N625*PreçoLivre!N627*(1-Painel!$B$8)-N$3-N$4-N$6)*(1-Painel!$E$7)-N$5+N$6)*N$7</f>
        <v>9517082.0306882337</v>
      </c>
      <c r="O631" s="35">
        <f>((Produção!O625*PreçoLivre!O627*(1-Painel!$B$8)-O$3-O$4-O$6)*(1-Painel!$E$7)-O$5+O$6)*O$7</f>
        <v>8598918.3217125144</v>
      </c>
      <c r="P631" s="35">
        <f>((Produção!P625*PreçoLivre!P627*(1-Painel!$B$8)-P$3-P$4-P$6)*(1-Painel!$E$7)-P$5+P$6)*P$7</f>
        <v>8248363.0094666602</v>
      </c>
      <c r="Q631" s="35">
        <f>((Produção!Q625*PreçoLivre!Q627*(1-Painel!$B$8)-Q$3-Q$4-Q$6)*(1-Painel!$E$7)-Q$5+Q$6)*Q$7</f>
        <v>7682237.7527103992</v>
      </c>
      <c r="R631" s="35">
        <f>((Produção!R625*PreçoLivre!R627*(1-Painel!$B$8)-R$3-R$4-R$6)*(1-Painel!$E$7)-R$5+R$6)*R$7</f>
        <v>6838560.7864514692</v>
      </c>
      <c r="S631" s="35">
        <f>((Produção!S625*PreçoLivre!S627*(1-Painel!$B$8)-S$3-S$4-S$6)*(1-Painel!$E$7)-S$5+S$6)*S$7</f>
        <v>6289782.3911202811</v>
      </c>
      <c r="T631" s="35">
        <f>((Produção!T625*PreçoLivre!T627*(1-Painel!$B$8)-T$3-T$4-T$6)*(1-Painel!$E$7)-T$5+T$6)*T$7</f>
        <v>5909792.3661076929</v>
      </c>
      <c r="U631" s="35">
        <f>((Produção!U625*PreçoLivre!U627*(1-Painel!$B$8)-U$3-U$4-U$6)*(1-Painel!$E$7)-U$5+U$6)*U$7</f>
        <v>5482242.3465315448</v>
      </c>
      <c r="V631" s="35">
        <f>((Produção!V625*PreçoLivre!V627*(1-Painel!$B$8)-V$3-V$4-V$6)*(1-Painel!$E$7)-V$5+V$6)*V$7</f>
        <v>4990753.2283953</v>
      </c>
    </row>
    <row r="632" spans="1:22" x14ac:dyDescent="0.25">
      <c r="A632" s="36">
        <v>623</v>
      </c>
      <c r="B632" s="35">
        <f t="shared" si="9"/>
        <v>212373538.33156168</v>
      </c>
      <c r="C632" s="35">
        <f>((Produção!C626*PreçoLivre!C628*(1-Painel!$B$8)-C$3-C$4-C$6)*(1-Painel!$E$7)-C$5+C$6)*C$7</f>
        <v>23506829.910669237</v>
      </c>
      <c r="D632" s="35">
        <f>((Produção!D626*PreçoLivre!D628*(1-Painel!$B$8)-D$3-D$4-D$6)*(1-Painel!$E$7)-D$5+D$6)*D$7</f>
        <v>20714696.255892403</v>
      </c>
      <c r="E632" s="35">
        <f>((Produção!E626*PreçoLivre!E628*(1-Painel!$B$8)-E$3-E$4-E$6)*(1-Painel!$E$7)-E$5+E$6)*E$7</f>
        <v>18564429.16137052</v>
      </c>
      <c r="F632" s="35">
        <f>((Produção!F626*PreçoLivre!F628*(1-Painel!$B$8)-F$3-F$4-F$6)*(1-Painel!$E$7)-F$5+F$6)*F$7</f>
        <v>15341531.715825927</v>
      </c>
      <c r="G632" s="35">
        <f>((Produção!G626*PreçoLivre!G628*(1-Painel!$B$8)-G$3-G$4-G$6)*(1-Painel!$E$7)-G$5+G$6)*G$7</f>
        <v>13655112.648385866</v>
      </c>
      <c r="H632" s="35">
        <f>((Produção!H626*PreçoLivre!H628*(1-Painel!$B$8)-H$3-H$4-H$6)*(1-Painel!$E$7)-H$5+H$6)*H$7</f>
        <v>12055909.255982028</v>
      </c>
      <c r="I632" s="35">
        <f>((Produção!I626*PreçoLivre!I628*(1-Painel!$B$8)-I$3-I$4-I$6)*(1-Painel!$E$7)-I$5+I$6)*I$7</f>
        <v>11319640.417116383</v>
      </c>
      <c r="J632" s="35">
        <f>((Produção!J626*PreçoLivre!J628*(1-Painel!$B$8)-J$3-J$4-J$6)*(1-Painel!$E$7)-J$5+J$6)*J$7</f>
        <v>10709550.261453377</v>
      </c>
      <c r="K632" s="35">
        <f>((Produção!K626*PreçoLivre!K628*(1-Painel!$B$8)-K$3-K$4-K$6)*(1-Painel!$E$7)-K$5+K$6)*K$7</f>
        <v>10179217.355852377</v>
      </c>
      <c r="L632" s="35">
        <f>((Produção!L626*PreçoLivre!L628*(1-Painel!$B$8)-L$3-L$4-L$6)*(1-Painel!$E$7)-L$5+L$6)*L$7</f>
        <v>9106086.9310484752</v>
      </c>
      <c r="M632" s="35">
        <f>((Produção!M626*PreçoLivre!M628*(1-Painel!$B$8)-M$3-M$4-M$6)*(1-Painel!$E$7)-M$5+M$6)*M$7</f>
        <v>8887034.5880019013</v>
      </c>
      <c r="N632" s="35">
        <f>((Produção!N626*PreçoLivre!N628*(1-Painel!$B$8)-N$3-N$4-N$6)*(1-Painel!$E$7)-N$5+N$6)*N$7</f>
        <v>7985519.237306322</v>
      </c>
      <c r="O632" s="35">
        <f>((Produção!O626*PreçoLivre!O628*(1-Painel!$B$8)-O$3-O$4-O$6)*(1-Painel!$E$7)-O$5+O$6)*O$7</f>
        <v>7742934.4219051497</v>
      </c>
      <c r="P632" s="35">
        <f>((Produção!P626*PreçoLivre!P628*(1-Painel!$B$8)-P$3-P$4-P$6)*(1-Painel!$E$7)-P$5+P$6)*P$7</f>
        <v>7312040.8693570513</v>
      </c>
      <c r="Q632" s="35">
        <f>((Produção!Q626*PreçoLivre!Q628*(1-Painel!$B$8)-Q$3-Q$4-Q$6)*(1-Painel!$E$7)-Q$5+Q$6)*Q$7</f>
        <v>7451878.6331731258</v>
      </c>
      <c r="R632" s="35">
        <f>((Produção!R626*PreçoLivre!R628*(1-Painel!$B$8)-R$3-R$4-R$6)*(1-Painel!$E$7)-R$5+R$6)*R$7</f>
        <v>6846514.1169137023</v>
      </c>
      <c r="S632" s="35">
        <f>((Produção!S626*PreçoLivre!S628*(1-Painel!$B$8)-S$3-S$4-S$6)*(1-Painel!$E$7)-S$5+S$6)*S$7</f>
        <v>6284929.7046280932</v>
      </c>
      <c r="T632" s="35">
        <f>((Produção!T626*PreçoLivre!T628*(1-Painel!$B$8)-T$3-T$4-T$6)*(1-Painel!$E$7)-T$5+T$6)*T$7</f>
        <v>5625937.5407472495</v>
      </c>
      <c r="U632" s="35">
        <f>((Produção!U626*PreçoLivre!U628*(1-Painel!$B$8)-U$3-U$4-U$6)*(1-Painel!$E$7)-U$5+U$6)*U$7</f>
        <v>4792129.773092974</v>
      </c>
      <c r="V632" s="35">
        <f>((Produção!V626*PreçoLivre!V628*(1-Painel!$B$8)-V$3-V$4-V$6)*(1-Painel!$E$7)-V$5+V$6)*V$7</f>
        <v>4291615.5328394901</v>
      </c>
    </row>
    <row r="633" spans="1:22" x14ac:dyDescent="0.25">
      <c r="A633" s="36">
        <v>624</v>
      </c>
      <c r="B633" s="35">
        <f t="shared" si="9"/>
        <v>214327922.23810267</v>
      </c>
      <c r="C633" s="35">
        <f>((Produção!C627*PreçoLivre!C629*(1-Painel!$B$8)-C$3-C$4-C$6)*(1-Painel!$E$7)-C$5+C$6)*C$7</f>
        <v>22701553.642078146</v>
      </c>
      <c r="D633" s="35">
        <f>((Produção!D627*PreçoLivre!D629*(1-Painel!$B$8)-D$3-D$4-D$6)*(1-Painel!$E$7)-D$5+D$6)*D$7</f>
        <v>20379715.033804689</v>
      </c>
      <c r="E633" s="35">
        <f>((Produção!E627*PreçoLivre!E629*(1-Painel!$B$8)-E$3-E$4-E$6)*(1-Painel!$E$7)-E$5+E$6)*E$7</f>
        <v>18826541.049011011</v>
      </c>
      <c r="F633" s="35">
        <f>((Produção!F627*PreçoLivre!F629*(1-Painel!$B$8)-F$3-F$4-F$6)*(1-Painel!$E$7)-F$5+F$6)*F$7</f>
        <v>17337944.872102756</v>
      </c>
      <c r="G633" s="35">
        <f>((Produção!G627*PreçoLivre!G629*(1-Painel!$B$8)-G$3-G$4-G$6)*(1-Painel!$E$7)-G$5+G$6)*G$7</f>
        <v>14712400.663995575</v>
      </c>
      <c r="H633" s="35">
        <f>((Produção!H627*PreçoLivre!H629*(1-Painel!$B$8)-H$3-H$4-H$6)*(1-Painel!$E$7)-H$5+H$6)*H$7</f>
        <v>13305238.584025064</v>
      </c>
      <c r="I633" s="35">
        <f>((Produção!I627*PreçoLivre!I629*(1-Painel!$B$8)-I$3-I$4-I$6)*(1-Painel!$E$7)-I$5+I$6)*I$7</f>
        <v>12147332.171860449</v>
      </c>
      <c r="J633" s="35">
        <f>((Produção!J627*PreçoLivre!J629*(1-Painel!$B$8)-J$3-J$4-J$6)*(1-Painel!$E$7)-J$5+J$6)*J$7</f>
        <v>11605915.160690108</v>
      </c>
      <c r="K633" s="35">
        <f>((Produção!K627*PreçoLivre!K629*(1-Painel!$B$8)-K$3-K$4-K$6)*(1-Painel!$E$7)-K$5+K$6)*K$7</f>
        <v>10944704.794600926</v>
      </c>
      <c r="L633" s="35">
        <f>((Produção!L627*PreçoLivre!L629*(1-Painel!$B$8)-L$3-L$4-L$6)*(1-Painel!$E$7)-L$5+L$6)*L$7</f>
        <v>9779059.2956947535</v>
      </c>
      <c r="M633" s="35">
        <f>((Produção!M627*PreçoLivre!M629*(1-Painel!$B$8)-M$3-M$4-M$6)*(1-Painel!$E$7)-M$5+M$6)*M$7</f>
        <v>8892188.598487759</v>
      </c>
      <c r="N633" s="35">
        <f>((Produção!N627*PreçoLivre!N629*(1-Painel!$B$8)-N$3-N$4-N$6)*(1-Painel!$E$7)-N$5+N$6)*N$7</f>
        <v>8484802.6336423177</v>
      </c>
      <c r="O633" s="35">
        <f>((Produção!O627*PreçoLivre!O629*(1-Painel!$B$8)-O$3-O$4-O$6)*(1-Painel!$E$7)-O$5+O$6)*O$7</f>
        <v>7801697.1698042108</v>
      </c>
      <c r="P633" s="35">
        <f>((Produção!P627*PreçoLivre!P629*(1-Painel!$B$8)-P$3-P$4-P$6)*(1-Painel!$E$7)-P$5+P$6)*P$7</f>
        <v>7226146.2384782042</v>
      </c>
      <c r="Q633" s="35">
        <f>((Produção!Q627*PreçoLivre!Q629*(1-Painel!$B$8)-Q$3-Q$4-Q$6)*(1-Painel!$E$7)-Q$5+Q$6)*Q$7</f>
        <v>6316640.2471506866</v>
      </c>
      <c r="R633" s="35">
        <f>((Produção!R627*PreçoLivre!R629*(1-Painel!$B$8)-R$3-R$4-R$6)*(1-Painel!$E$7)-R$5+R$6)*R$7</f>
        <v>5798326.2740463195</v>
      </c>
      <c r="S633" s="35">
        <f>((Produção!S627*PreçoLivre!S629*(1-Painel!$B$8)-S$3-S$4-S$6)*(1-Painel!$E$7)-S$5+S$6)*S$7</f>
        <v>5038675.6410859702</v>
      </c>
      <c r="T633" s="35">
        <f>((Produção!T627*PreçoLivre!T629*(1-Painel!$B$8)-T$3-T$4-T$6)*(1-Painel!$E$7)-T$5+T$6)*T$7</f>
        <v>4715771.6216771184</v>
      </c>
      <c r="U633" s="35">
        <f>((Produção!U627*PreçoLivre!U629*(1-Painel!$B$8)-U$3-U$4-U$6)*(1-Painel!$E$7)-U$5+U$6)*U$7</f>
        <v>4289622.5636917986</v>
      </c>
      <c r="V633" s="35">
        <f>((Produção!V627*PreçoLivre!V629*(1-Painel!$B$8)-V$3-V$4-V$6)*(1-Painel!$E$7)-V$5+V$6)*V$7</f>
        <v>4023645.9821747695</v>
      </c>
    </row>
    <row r="634" spans="1:22" x14ac:dyDescent="0.25">
      <c r="A634" s="36">
        <v>625</v>
      </c>
      <c r="B634" s="35">
        <f t="shared" si="9"/>
        <v>238473829.53705373</v>
      </c>
      <c r="C634" s="35">
        <f>((Produção!C628*PreçoLivre!C630*(1-Painel!$B$8)-C$3-C$4-C$6)*(1-Painel!$E$7)-C$5+C$6)*C$7</f>
        <v>23167450.429473896</v>
      </c>
      <c r="D634" s="35">
        <f>((Produção!D628*PreçoLivre!D630*(1-Painel!$B$8)-D$3-D$4-D$6)*(1-Painel!$E$7)-D$5+D$6)*D$7</f>
        <v>21177553.834253166</v>
      </c>
      <c r="E634" s="35">
        <f>((Produção!E628*PreçoLivre!E630*(1-Painel!$B$8)-E$3-E$4-E$6)*(1-Painel!$E$7)-E$5+E$6)*E$7</f>
        <v>19671134.385183856</v>
      </c>
      <c r="F634" s="35">
        <f>((Produção!F628*PreçoLivre!F630*(1-Painel!$B$8)-F$3-F$4-F$6)*(1-Painel!$E$7)-F$5+F$6)*F$7</f>
        <v>19163501.772443369</v>
      </c>
      <c r="G634" s="35">
        <f>((Produção!G628*PreçoLivre!G630*(1-Painel!$B$8)-G$3-G$4-G$6)*(1-Painel!$E$7)-G$5+G$6)*G$7</f>
        <v>17810814.741075575</v>
      </c>
      <c r="H634" s="35">
        <f>((Produção!H628*PreçoLivre!H630*(1-Painel!$B$8)-H$3-H$4-H$6)*(1-Painel!$E$7)-H$5+H$6)*H$7</f>
        <v>17208172.480121069</v>
      </c>
      <c r="I634" s="35">
        <f>((Produção!I628*PreçoLivre!I630*(1-Painel!$B$8)-I$3-I$4-I$6)*(1-Painel!$E$7)-I$5+I$6)*I$7</f>
        <v>15909036.961117197</v>
      </c>
      <c r="J634" s="35">
        <f>((Produção!J628*PreçoLivre!J630*(1-Painel!$B$8)-J$3-J$4-J$6)*(1-Painel!$E$7)-J$5+J$6)*J$7</f>
        <v>14011473.40409296</v>
      </c>
      <c r="K634" s="35">
        <f>((Produção!K628*PreçoLivre!K630*(1-Painel!$B$8)-K$3-K$4-K$6)*(1-Painel!$E$7)-K$5+K$6)*K$7</f>
        <v>13418664.02712509</v>
      </c>
      <c r="L634" s="35">
        <f>((Produção!L628*PreçoLivre!L630*(1-Painel!$B$8)-L$3-L$4-L$6)*(1-Painel!$E$7)-L$5+L$6)*L$7</f>
        <v>11310274.246502822</v>
      </c>
      <c r="M634" s="35">
        <f>((Produção!M628*PreçoLivre!M630*(1-Painel!$B$8)-M$3-M$4-M$6)*(1-Painel!$E$7)-M$5+M$6)*M$7</f>
        <v>10686683.827596134</v>
      </c>
      <c r="N634" s="35">
        <f>((Produção!N628*PreçoLivre!N630*(1-Painel!$B$8)-N$3-N$4-N$6)*(1-Painel!$E$7)-N$5+N$6)*N$7</f>
        <v>9629830.5263533816</v>
      </c>
      <c r="O634" s="35">
        <f>((Produção!O628*PreçoLivre!O630*(1-Painel!$B$8)-O$3-O$4-O$6)*(1-Painel!$E$7)-O$5+O$6)*O$7</f>
        <v>7961740.5386756938</v>
      </c>
      <c r="P634" s="35">
        <f>((Produção!P628*PreçoLivre!P630*(1-Painel!$B$8)-P$3-P$4-P$6)*(1-Painel!$E$7)-P$5+P$6)*P$7</f>
        <v>7381362.4585123695</v>
      </c>
      <c r="Q634" s="35">
        <f>((Produção!Q628*PreçoLivre!Q630*(1-Painel!$B$8)-Q$3-Q$4-Q$6)*(1-Painel!$E$7)-Q$5+Q$6)*Q$7</f>
        <v>6300483.4746743087</v>
      </c>
      <c r="R634" s="35">
        <f>((Produção!R628*PreçoLivre!R630*(1-Painel!$B$8)-R$3-R$4-R$6)*(1-Painel!$E$7)-R$5+R$6)*R$7</f>
        <v>5659874.5887690634</v>
      </c>
      <c r="S634" s="35">
        <f>((Produção!S628*PreçoLivre!S630*(1-Painel!$B$8)-S$3-S$4-S$6)*(1-Painel!$E$7)-S$5+S$6)*S$7</f>
        <v>5214169.5635057054</v>
      </c>
      <c r="T634" s="35">
        <f>((Produção!T628*PreçoLivre!T630*(1-Painel!$B$8)-T$3-T$4-T$6)*(1-Painel!$E$7)-T$5+T$6)*T$7</f>
        <v>4627870.122733579</v>
      </c>
      <c r="U634" s="35">
        <f>((Produção!U628*PreçoLivre!U630*(1-Painel!$B$8)-U$3-U$4-U$6)*(1-Painel!$E$7)-U$5+U$6)*U$7</f>
        <v>4312403.5497750537</v>
      </c>
      <c r="V634" s="35">
        <f>((Produção!V628*PreçoLivre!V630*(1-Painel!$B$8)-V$3-V$4-V$6)*(1-Painel!$E$7)-V$5+V$6)*V$7</f>
        <v>3851334.6050694357</v>
      </c>
    </row>
    <row r="635" spans="1:22" x14ac:dyDescent="0.25">
      <c r="A635" s="36">
        <v>626</v>
      </c>
      <c r="B635" s="35">
        <f t="shared" si="9"/>
        <v>265972938.79595381</v>
      </c>
      <c r="C635" s="35">
        <f>((Produção!C629*PreçoLivre!C631*(1-Painel!$B$8)-C$3-C$4-C$6)*(1-Painel!$E$7)-C$5+C$6)*C$7</f>
        <v>23164768.846819945</v>
      </c>
      <c r="D635" s="35">
        <f>((Produção!D629*PreçoLivre!D631*(1-Painel!$B$8)-D$3-D$4-D$6)*(1-Painel!$E$7)-D$5+D$6)*D$7</f>
        <v>21972274.039337296</v>
      </c>
      <c r="E635" s="35">
        <f>((Produção!E629*PreçoLivre!E631*(1-Painel!$B$8)-E$3-E$4-E$6)*(1-Painel!$E$7)-E$5+E$6)*E$7</f>
        <v>21058300.189345643</v>
      </c>
      <c r="F635" s="35">
        <f>((Produção!F629*PreçoLivre!F631*(1-Painel!$B$8)-F$3-F$4-F$6)*(1-Painel!$E$7)-F$5+F$6)*F$7</f>
        <v>19654949.127895042</v>
      </c>
      <c r="G635" s="35">
        <f>((Produção!G629*PreçoLivre!G631*(1-Painel!$B$8)-G$3-G$4-G$6)*(1-Painel!$E$7)-G$5+G$6)*G$7</f>
        <v>18938096.551108751</v>
      </c>
      <c r="H635" s="35">
        <f>((Produção!H629*PreçoLivre!H631*(1-Painel!$B$8)-H$3-H$4-H$6)*(1-Painel!$E$7)-H$5+H$6)*H$7</f>
        <v>17218795.962874558</v>
      </c>
      <c r="I635" s="35">
        <f>((Produção!I629*PreçoLivre!I631*(1-Painel!$B$8)-I$3-I$4-I$6)*(1-Painel!$E$7)-I$5+I$6)*I$7</f>
        <v>16353756.248982495</v>
      </c>
      <c r="J635" s="35">
        <f>((Produção!J629*PreçoLivre!J631*(1-Painel!$B$8)-J$3-J$4-J$6)*(1-Painel!$E$7)-J$5+J$6)*J$7</f>
        <v>15211839.896475572</v>
      </c>
      <c r="K635" s="35">
        <f>((Produção!K629*PreçoLivre!K631*(1-Painel!$B$8)-K$3-K$4-K$6)*(1-Painel!$E$7)-K$5+K$6)*K$7</f>
        <v>14694407.666783255</v>
      </c>
      <c r="L635" s="35">
        <f>((Produção!L629*PreçoLivre!L631*(1-Painel!$B$8)-L$3-L$4-L$6)*(1-Painel!$E$7)-L$5+L$6)*L$7</f>
        <v>14082246.725218063</v>
      </c>
      <c r="M635" s="35">
        <f>((Produção!M629*PreçoLivre!M631*(1-Painel!$B$8)-M$3-M$4-M$6)*(1-Painel!$E$7)-M$5+M$6)*M$7</f>
        <v>12080249.002939032</v>
      </c>
      <c r="N635" s="35">
        <f>((Produção!N629*PreçoLivre!N631*(1-Painel!$B$8)-N$3-N$4-N$6)*(1-Painel!$E$7)-N$5+N$6)*N$7</f>
        <v>10564293.706703573</v>
      </c>
      <c r="O635" s="35">
        <f>((Produção!O629*PreçoLivre!O631*(1-Painel!$B$8)-O$3-O$4-O$6)*(1-Painel!$E$7)-O$5+O$6)*O$7</f>
        <v>10179847.010799414</v>
      </c>
      <c r="P635" s="35">
        <f>((Produção!P629*PreçoLivre!P631*(1-Painel!$B$8)-P$3-P$4-P$6)*(1-Painel!$E$7)-P$5+P$6)*P$7</f>
        <v>9826042.5760234557</v>
      </c>
      <c r="Q635" s="35">
        <f>((Produção!Q629*PreçoLivre!Q631*(1-Painel!$B$8)-Q$3-Q$4-Q$6)*(1-Painel!$E$7)-Q$5+Q$6)*Q$7</f>
        <v>8992402.31772664</v>
      </c>
      <c r="R635" s="35">
        <f>((Produção!R629*PreçoLivre!R631*(1-Painel!$B$8)-R$3-R$4-R$6)*(1-Painel!$E$7)-R$5+R$6)*R$7</f>
        <v>8011420.844000808</v>
      </c>
      <c r="S635" s="35">
        <f>((Produção!S629*PreçoLivre!S631*(1-Painel!$B$8)-S$3-S$4-S$6)*(1-Painel!$E$7)-S$5+S$6)*S$7</f>
        <v>7212352.4550271612</v>
      </c>
      <c r="T635" s="35">
        <f>((Produção!T629*PreçoLivre!T631*(1-Painel!$B$8)-T$3-T$4-T$6)*(1-Painel!$E$7)-T$5+T$6)*T$7</f>
        <v>6311691.15288126</v>
      </c>
      <c r="U635" s="35">
        <f>((Produção!U629*PreçoLivre!U631*(1-Painel!$B$8)-U$3-U$4-U$6)*(1-Painel!$E$7)-U$5+U$6)*U$7</f>
        <v>5456125.2742601074</v>
      </c>
      <c r="V635" s="35">
        <f>((Produção!V629*PreçoLivre!V631*(1-Painel!$B$8)-V$3-V$4-V$6)*(1-Painel!$E$7)-V$5+V$6)*V$7</f>
        <v>4989079.20075172</v>
      </c>
    </row>
    <row r="636" spans="1:22" x14ac:dyDescent="0.25">
      <c r="A636" s="36">
        <v>627</v>
      </c>
      <c r="B636" s="35">
        <f t="shared" si="9"/>
        <v>236910386.62499508</v>
      </c>
      <c r="C636" s="35">
        <f>((Produção!C630*PreçoLivre!C632*(1-Painel!$B$8)-C$3-C$4-C$6)*(1-Painel!$E$7)-C$5+C$6)*C$7</f>
        <v>23776383.959557798</v>
      </c>
      <c r="D636" s="35">
        <f>((Produção!D630*PreçoLivre!D632*(1-Painel!$B$8)-D$3-D$4-D$6)*(1-Painel!$E$7)-D$5+D$6)*D$7</f>
        <v>21244310.419629339</v>
      </c>
      <c r="E636" s="35">
        <f>((Produção!E630*PreçoLivre!E632*(1-Painel!$B$8)-E$3-E$4-E$6)*(1-Painel!$E$7)-E$5+E$6)*E$7</f>
        <v>19748514.122392304</v>
      </c>
      <c r="F636" s="35">
        <f>((Produção!F630*PreçoLivre!F632*(1-Painel!$B$8)-F$3-F$4-F$6)*(1-Painel!$E$7)-F$5+F$6)*F$7</f>
        <v>18634543.916559454</v>
      </c>
      <c r="G636" s="35">
        <f>((Produção!G630*PreçoLivre!G632*(1-Painel!$B$8)-G$3-G$4-G$6)*(1-Painel!$E$7)-G$5+G$6)*G$7</f>
        <v>17206285.20129694</v>
      </c>
      <c r="H636" s="35">
        <f>((Produção!H630*PreçoLivre!H632*(1-Painel!$B$8)-H$3-H$4-H$6)*(1-Painel!$E$7)-H$5+H$6)*H$7</f>
        <v>15557273.058001995</v>
      </c>
      <c r="I636" s="35">
        <f>((Produção!I630*PreçoLivre!I632*(1-Painel!$B$8)-I$3-I$4-I$6)*(1-Painel!$E$7)-I$5+I$6)*I$7</f>
        <v>14362692.786982767</v>
      </c>
      <c r="J636" s="35">
        <f>((Produção!J630*PreçoLivre!J632*(1-Painel!$B$8)-J$3-J$4-J$6)*(1-Painel!$E$7)-J$5+J$6)*J$7</f>
        <v>12797202.171110068</v>
      </c>
      <c r="K636" s="35">
        <f>((Produção!K630*PreçoLivre!K632*(1-Painel!$B$8)-K$3-K$4-K$6)*(1-Painel!$E$7)-K$5+K$6)*K$7</f>
        <v>11428422.83549094</v>
      </c>
      <c r="L636" s="35">
        <f>((Produção!L630*PreçoLivre!L632*(1-Painel!$B$8)-L$3-L$4-L$6)*(1-Painel!$E$7)-L$5+L$6)*L$7</f>
        <v>10472536.203490654</v>
      </c>
      <c r="M636" s="35">
        <f>((Produção!M630*PreçoLivre!M632*(1-Painel!$B$8)-M$3-M$4-M$6)*(1-Painel!$E$7)-M$5+M$6)*M$7</f>
        <v>9461142.2040068265</v>
      </c>
      <c r="N636" s="35">
        <f>((Produção!N630*PreçoLivre!N632*(1-Painel!$B$8)-N$3-N$4-N$6)*(1-Painel!$E$7)-N$5+N$6)*N$7</f>
        <v>8513938.2008585948</v>
      </c>
      <c r="O636" s="35">
        <f>((Produção!O630*PreçoLivre!O632*(1-Painel!$B$8)-O$3-O$4-O$6)*(1-Painel!$E$7)-O$5+O$6)*O$7</f>
        <v>8214474.587187211</v>
      </c>
      <c r="P636" s="35">
        <f>((Produção!P630*PreçoLivre!P632*(1-Painel!$B$8)-P$3-P$4-P$6)*(1-Painel!$E$7)-P$5+P$6)*P$7</f>
        <v>7761720.6241433993</v>
      </c>
      <c r="Q636" s="35">
        <f>((Produção!Q630*PreçoLivre!Q632*(1-Painel!$B$8)-Q$3-Q$4-Q$6)*(1-Painel!$E$7)-Q$5+Q$6)*Q$7</f>
        <v>7041411.8919986533</v>
      </c>
      <c r="R636" s="35">
        <f>((Produção!R630*PreçoLivre!R632*(1-Painel!$B$8)-R$3-R$4-R$6)*(1-Painel!$E$7)-R$5+R$6)*R$7</f>
        <v>6922227.5159672601</v>
      </c>
      <c r="S636" s="35">
        <f>((Produção!S630*PreçoLivre!S632*(1-Painel!$B$8)-S$3-S$4-S$6)*(1-Painel!$E$7)-S$5+S$6)*S$7</f>
        <v>6526072.3422144875</v>
      </c>
      <c r="T636" s="35">
        <f>((Produção!T630*PreçoLivre!T632*(1-Painel!$B$8)-T$3-T$4-T$6)*(1-Painel!$E$7)-T$5+T$6)*T$7</f>
        <v>6190082.4776363382</v>
      </c>
      <c r="U636" s="35">
        <f>((Produção!U630*PreçoLivre!U632*(1-Painel!$B$8)-U$3-U$4-U$6)*(1-Painel!$E$7)-U$5+U$6)*U$7</f>
        <v>5815981.7908240249</v>
      </c>
      <c r="V636" s="35">
        <f>((Produção!V630*PreçoLivre!V632*(1-Painel!$B$8)-V$3-V$4-V$6)*(1-Painel!$E$7)-V$5+V$6)*V$7</f>
        <v>5235170.3156460766</v>
      </c>
    </row>
    <row r="637" spans="1:22" x14ac:dyDescent="0.25">
      <c r="A637" s="36">
        <v>628</v>
      </c>
      <c r="B637" s="35">
        <f t="shared" si="9"/>
        <v>243636472.78231278</v>
      </c>
      <c r="C637" s="35">
        <f>((Produção!C631*PreçoLivre!C633*(1-Painel!$B$8)-C$3-C$4-C$6)*(1-Painel!$E$7)-C$5+C$6)*C$7</f>
        <v>22540347.972893566</v>
      </c>
      <c r="D637" s="35">
        <f>((Produção!D631*PreçoLivre!D633*(1-Painel!$B$8)-D$3-D$4-D$6)*(1-Painel!$E$7)-D$5+D$6)*D$7</f>
        <v>22264350.243808165</v>
      </c>
      <c r="E637" s="35">
        <f>((Produção!E631*PreçoLivre!E633*(1-Painel!$B$8)-E$3-E$4-E$6)*(1-Painel!$E$7)-E$5+E$6)*E$7</f>
        <v>20630715.340936344</v>
      </c>
      <c r="F637" s="35">
        <f>((Produção!F631*PreçoLivre!F633*(1-Painel!$B$8)-F$3-F$4-F$6)*(1-Painel!$E$7)-F$5+F$6)*F$7</f>
        <v>18668413.146286193</v>
      </c>
      <c r="G637" s="35">
        <f>((Produção!G631*PreçoLivre!G633*(1-Painel!$B$8)-G$3-G$4-G$6)*(1-Painel!$E$7)-G$5+G$6)*G$7</f>
        <v>16773845.852770567</v>
      </c>
      <c r="H637" s="35">
        <f>((Produção!H631*PreçoLivre!H633*(1-Painel!$B$8)-H$3-H$4-H$6)*(1-Painel!$E$7)-H$5+H$6)*H$7</f>
        <v>15479326.164607681</v>
      </c>
      <c r="I637" s="35">
        <f>((Produção!I631*PreçoLivre!I633*(1-Painel!$B$8)-I$3-I$4-I$6)*(1-Painel!$E$7)-I$5+I$6)*I$7</f>
        <v>14189789.666263346</v>
      </c>
      <c r="J637" s="35">
        <f>((Produção!J631*PreçoLivre!J633*(1-Painel!$B$8)-J$3-J$4-J$6)*(1-Painel!$E$7)-J$5+J$6)*J$7</f>
        <v>12337106.471202981</v>
      </c>
      <c r="K637" s="35">
        <f>((Produção!K631*PreçoLivre!K633*(1-Painel!$B$8)-K$3-K$4-K$6)*(1-Painel!$E$7)-K$5+K$6)*K$7</f>
        <v>11450268.615389716</v>
      </c>
      <c r="L637" s="35">
        <f>((Produção!L631*PreçoLivre!L633*(1-Painel!$B$8)-L$3-L$4-L$6)*(1-Painel!$E$7)-L$5+L$6)*L$7</f>
        <v>11521213.004651003</v>
      </c>
      <c r="M637" s="35">
        <f>((Produção!M631*PreçoLivre!M633*(1-Painel!$B$8)-M$3-M$4-M$6)*(1-Painel!$E$7)-M$5+M$6)*M$7</f>
        <v>10359524.590110835</v>
      </c>
      <c r="N637" s="35">
        <f>((Produção!N631*PreçoLivre!N633*(1-Painel!$B$8)-N$3-N$4-N$6)*(1-Painel!$E$7)-N$5+N$6)*N$7</f>
        <v>9333958.868779853</v>
      </c>
      <c r="O637" s="35">
        <f>((Produção!O631*PreçoLivre!O633*(1-Painel!$B$8)-O$3-O$4-O$6)*(1-Painel!$E$7)-O$5+O$6)*O$7</f>
        <v>8764572.6341412794</v>
      </c>
      <c r="P637" s="35">
        <f>((Produção!P631*PreçoLivre!P633*(1-Painel!$B$8)-P$3-P$4-P$6)*(1-Painel!$E$7)-P$5+P$6)*P$7</f>
        <v>8258792.7165278336</v>
      </c>
      <c r="Q637" s="35">
        <f>((Produção!Q631*PreçoLivre!Q633*(1-Painel!$B$8)-Q$3-Q$4-Q$6)*(1-Painel!$E$7)-Q$5+Q$6)*Q$7</f>
        <v>7636602.5625555469</v>
      </c>
      <c r="R637" s="35">
        <f>((Produção!R631*PreçoLivre!R633*(1-Painel!$B$8)-R$3-R$4-R$6)*(1-Painel!$E$7)-R$5+R$6)*R$7</f>
        <v>7426017.7422890747</v>
      </c>
      <c r="S637" s="35">
        <f>((Produção!S631*PreçoLivre!S633*(1-Painel!$B$8)-S$3-S$4-S$6)*(1-Painel!$E$7)-S$5+S$6)*S$7</f>
        <v>6924005.8739833795</v>
      </c>
      <c r="T637" s="35">
        <f>((Produção!T631*PreçoLivre!T633*(1-Painel!$B$8)-T$3-T$4-T$6)*(1-Painel!$E$7)-T$5+T$6)*T$7</f>
        <v>6835319.490740018</v>
      </c>
      <c r="U637" s="35">
        <f>((Produção!U631*PreçoLivre!U633*(1-Painel!$B$8)-U$3-U$4-U$6)*(1-Painel!$E$7)-U$5+U$6)*U$7</f>
        <v>6454219.208481377</v>
      </c>
      <c r="V637" s="35">
        <f>((Produção!V631*PreçoLivre!V633*(1-Painel!$B$8)-V$3-V$4-V$6)*(1-Painel!$E$7)-V$5+V$6)*V$7</f>
        <v>5788082.6158940922</v>
      </c>
    </row>
    <row r="638" spans="1:22" x14ac:dyDescent="0.25">
      <c r="A638" s="36">
        <v>629</v>
      </c>
      <c r="B638" s="35">
        <f t="shared" si="9"/>
        <v>234047731.13933828</v>
      </c>
      <c r="C638" s="35">
        <f>((Produção!C632*PreçoLivre!C634*(1-Painel!$B$8)-C$3-C$4-C$6)*(1-Painel!$E$7)-C$5+C$6)*C$7</f>
        <v>22398836.994851511</v>
      </c>
      <c r="D638" s="35">
        <f>((Produção!D632*PreçoLivre!D634*(1-Painel!$B$8)-D$3-D$4-D$6)*(1-Painel!$E$7)-D$5+D$6)*D$7</f>
        <v>21616472.796773039</v>
      </c>
      <c r="E638" s="35">
        <f>((Produção!E632*PreçoLivre!E634*(1-Painel!$B$8)-E$3-E$4-E$6)*(1-Painel!$E$7)-E$5+E$6)*E$7</f>
        <v>20355670.810530927</v>
      </c>
      <c r="F638" s="35">
        <f>((Produção!F632*PreçoLivre!F634*(1-Painel!$B$8)-F$3-F$4-F$6)*(1-Painel!$E$7)-F$5+F$6)*F$7</f>
        <v>18974277.145623948</v>
      </c>
      <c r="G638" s="35">
        <f>((Produção!G632*PreçoLivre!G634*(1-Painel!$B$8)-G$3-G$4-G$6)*(1-Painel!$E$7)-G$5+G$6)*G$7</f>
        <v>17157480.924235571</v>
      </c>
      <c r="H638" s="35">
        <f>((Produção!H632*PreçoLivre!H634*(1-Painel!$B$8)-H$3-H$4-H$6)*(1-Painel!$E$7)-H$5+H$6)*H$7</f>
        <v>15416948.689661333</v>
      </c>
      <c r="I638" s="35">
        <f>((Produção!I632*PreçoLivre!I634*(1-Painel!$B$8)-I$3-I$4-I$6)*(1-Painel!$E$7)-I$5+I$6)*I$7</f>
        <v>14262114.0906971</v>
      </c>
      <c r="J638" s="35">
        <f>((Produção!J632*PreçoLivre!J634*(1-Painel!$B$8)-J$3-J$4-J$6)*(1-Painel!$E$7)-J$5+J$6)*J$7</f>
        <v>13026865.279657019</v>
      </c>
      <c r="K638" s="35">
        <f>((Produção!K632*PreçoLivre!K634*(1-Painel!$B$8)-K$3-K$4-K$6)*(1-Painel!$E$7)-K$5+K$6)*K$7</f>
        <v>11571794.796512874</v>
      </c>
      <c r="L638" s="35">
        <f>((Produção!L632*PreçoLivre!L634*(1-Painel!$B$8)-L$3-L$4-L$6)*(1-Painel!$E$7)-L$5+L$6)*L$7</f>
        <v>10647834.953354733</v>
      </c>
      <c r="M638" s="35">
        <f>((Produção!M632*PreçoLivre!M634*(1-Painel!$B$8)-M$3-M$4-M$6)*(1-Painel!$E$7)-M$5+M$6)*M$7</f>
        <v>9931359.389349008</v>
      </c>
      <c r="N638" s="35">
        <f>((Produção!N632*PreçoLivre!N634*(1-Painel!$B$8)-N$3-N$4-N$6)*(1-Painel!$E$7)-N$5+N$6)*N$7</f>
        <v>9572291.9542276356</v>
      </c>
      <c r="O638" s="35">
        <f>((Produção!O632*PreçoLivre!O634*(1-Painel!$B$8)-O$3-O$4-O$6)*(1-Painel!$E$7)-O$5+O$6)*O$7</f>
        <v>7977194.9513491513</v>
      </c>
      <c r="P638" s="35">
        <f>((Produção!P632*PreçoLivre!P634*(1-Painel!$B$8)-P$3-P$4-P$6)*(1-Painel!$E$7)-P$5+P$6)*P$7</f>
        <v>7334996.3971660994</v>
      </c>
      <c r="Q638" s="35">
        <f>((Produção!Q632*PreçoLivre!Q634*(1-Painel!$B$8)-Q$3-Q$4-Q$6)*(1-Painel!$E$7)-Q$5+Q$6)*Q$7</f>
        <v>6507688.5901997918</v>
      </c>
      <c r="R638" s="35">
        <f>((Produção!R632*PreçoLivre!R634*(1-Painel!$B$8)-R$3-R$4-R$6)*(1-Painel!$E$7)-R$5+R$6)*R$7</f>
        <v>6557903.2378615076</v>
      </c>
      <c r="S638" s="35">
        <f>((Produção!S632*PreçoLivre!S634*(1-Painel!$B$8)-S$3-S$4-S$6)*(1-Painel!$E$7)-S$5+S$6)*S$7</f>
        <v>5975023.3973757168</v>
      </c>
      <c r="T638" s="35">
        <f>((Produção!T632*PreçoLivre!T634*(1-Painel!$B$8)-T$3-T$4-T$6)*(1-Painel!$E$7)-T$5+T$6)*T$7</f>
        <v>5206969.4936266551</v>
      </c>
      <c r="U638" s="35">
        <f>((Produção!U632*PreçoLivre!U634*(1-Painel!$B$8)-U$3-U$4-U$6)*(1-Painel!$E$7)-U$5+U$6)*U$7</f>
        <v>4827746.4424355049</v>
      </c>
      <c r="V638" s="35">
        <f>((Produção!V632*PreçoLivre!V634*(1-Painel!$B$8)-V$3-V$4-V$6)*(1-Painel!$E$7)-V$5+V$6)*V$7</f>
        <v>4728260.8038491737</v>
      </c>
    </row>
    <row r="639" spans="1:22" x14ac:dyDescent="0.25">
      <c r="A639" s="36">
        <v>630</v>
      </c>
      <c r="B639" s="35">
        <f t="shared" si="9"/>
        <v>225644116.13035777</v>
      </c>
      <c r="C639" s="35">
        <f>((Produção!C633*PreçoLivre!C635*(1-Painel!$B$8)-C$3-C$4-C$6)*(1-Painel!$E$7)-C$5+C$6)*C$7</f>
        <v>22994111.011206105</v>
      </c>
      <c r="D639" s="35">
        <f>((Produção!D633*PreçoLivre!D635*(1-Painel!$B$8)-D$3-D$4-D$6)*(1-Painel!$E$7)-D$5+D$6)*D$7</f>
        <v>20833776.108017083</v>
      </c>
      <c r="E639" s="35">
        <f>((Produção!E633*PreçoLivre!E635*(1-Painel!$B$8)-E$3-E$4-E$6)*(1-Painel!$E$7)-E$5+E$6)*E$7</f>
        <v>18592417.689409524</v>
      </c>
      <c r="F639" s="35">
        <f>((Produção!F633*PreçoLivre!F635*(1-Painel!$B$8)-F$3-F$4-F$6)*(1-Painel!$E$7)-F$5+F$6)*F$7</f>
        <v>18259643.497239042</v>
      </c>
      <c r="G639" s="35">
        <f>((Produção!G633*PreçoLivre!G635*(1-Painel!$B$8)-G$3-G$4-G$6)*(1-Painel!$E$7)-G$5+G$6)*G$7</f>
        <v>16544440.499962378</v>
      </c>
      <c r="H639" s="35">
        <f>((Produção!H633*PreçoLivre!H635*(1-Painel!$B$8)-H$3-H$4-H$6)*(1-Painel!$E$7)-H$5+H$6)*H$7</f>
        <v>14668184.135852495</v>
      </c>
      <c r="I639" s="35">
        <f>((Produção!I633*PreçoLivre!I635*(1-Painel!$B$8)-I$3-I$4-I$6)*(1-Painel!$E$7)-I$5+I$6)*I$7</f>
        <v>13023640.768820429</v>
      </c>
      <c r="J639" s="35">
        <f>((Produção!J633*PreçoLivre!J635*(1-Painel!$B$8)-J$3-J$4-J$6)*(1-Painel!$E$7)-J$5+J$6)*J$7</f>
        <v>12369564.003466461</v>
      </c>
      <c r="K639" s="35">
        <f>((Produção!K633*PreçoLivre!K635*(1-Painel!$B$8)-K$3-K$4-K$6)*(1-Painel!$E$7)-K$5+K$6)*K$7</f>
        <v>11937172.788731484</v>
      </c>
      <c r="L639" s="35">
        <f>((Produção!L633*PreçoLivre!L635*(1-Painel!$B$8)-L$3-L$4-L$6)*(1-Painel!$E$7)-L$5+L$6)*L$7</f>
        <v>11160854.441860875</v>
      </c>
      <c r="M639" s="35">
        <f>((Produção!M633*PreçoLivre!M635*(1-Painel!$B$8)-M$3-M$4-M$6)*(1-Painel!$E$7)-M$5+M$6)*M$7</f>
        <v>9773758.9077642504</v>
      </c>
      <c r="N639" s="35">
        <f>((Produção!N633*PreçoLivre!N635*(1-Painel!$B$8)-N$3-N$4-N$6)*(1-Painel!$E$7)-N$5+N$6)*N$7</f>
        <v>8535667.9176374339</v>
      </c>
      <c r="O639" s="35">
        <f>((Produção!O633*PreçoLivre!O635*(1-Painel!$B$8)-O$3-O$4-O$6)*(1-Painel!$E$7)-O$5+O$6)*O$7</f>
        <v>7872686.4489131505</v>
      </c>
      <c r="P639" s="35">
        <f>((Produção!P633*PreçoLivre!P635*(1-Painel!$B$8)-P$3-P$4-P$6)*(1-Painel!$E$7)-P$5+P$6)*P$7</f>
        <v>7059046.8506270843</v>
      </c>
      <c r="Q639" s="35">
        <f>((Produção!Q633*PreçoLivre!Q635*(1-Painel!$B$8)-Q$3-Q$4-Q$6)*(1-Painel!$E$7)-Q$5+Q$6)*Q$7</f>
        <v>6414624.5649822829</v>
      </c>
      <c r="R639" s="35">
        <f>((Produção!R633*PreçoLivre!R635*(1-Painel!$B$8)-R$3-R$4-R$6)*(1-Painel!$E$7)-R$5+R$6)*R$7</f>
        <v>5675887.0587904612</v>
      </c>
      <c r="S639" s="35">
        <f>((Produção!S633*PreçoLivre!S635*(1-Painel!$B$8)-S$3-S$4-S$6)*(1-Painel!$E$7)-S$5+S$6)*S$7</f>
        <v>5312007.1868161019</v>
      </c>
      <c r="T639" s="35">
        <f>((Produção!T633*PreçoLivre!T635*(1-Painel!$B$8)-T$3-T$4-T$6)*(1-Painel!$E$7)-T$5+T$6)*T$7</f>
        <v>4941560.9345106315</v>
      </c>
      <c r="U639" s="35">
        <f>((Produção!U633*PreçoLivre!U635*(1-Painel!$B$8)-U$3-U$4-U$6)*(1-Painel!$E$7)-U$5+U$6)*U$7</f>
        <v>4773562.5178008843</v>
      </c>
      <c r="V639" s="35">
        <f>((Produção!V633*PreçoLivre!V635*(1-Painel!$B$8)-V$3-V$4-V$6)*(1-Painel!$E$7)-V$5+V$6)*V$7</f>
        <v>4901508.7979495497</v>
      </c>
    </row>
    <row r="640" spans="1:22" x14ac:dyDescent="0.25">
      <c r="A640" s="36">
        <v>631</v>
      </c>
      <c r="B640" s="35">
        <f t="shared" si="9"/>
        <v>231976288.58494273</v>
      </c>
      <c r="C640" s="35">
        <f>((Produção!C634*PreçoLivre!C636*(1-Painel!$B$8)-C$3-C$4-C$6)*(1-Painel!$E$7)-C$5+C$6)*C$7</f>
        <v>21623531.221071206</v>
      </c>
      <c r="D640" s="35">
        <f>((Produção!D634*PreçoLivre!D636*(1-Painel!$B$8)-D$3-D$4-D$6)*(1-Painel!$E$7)-D$5+D$6)*D$7</f>
        <v>20147653.790020693</v>
      </c>
      <c r="E640" s="35">
        <f>((Produção!E634*PreçoLivre!E636*(1-Painel!$B$8)-E$3-E$4-E$6)*(1-Painel!$E$7)-E$5+E$6)*E$7</f>
        <v>19073628.332015734</v>
      </c>
      <c r="F640" s="35">
        <f>((Produção!F634*PreçoLivre!F636*(1-Painel!$B$8)-F$3-F$4-F$6)*(1-Painel!$E$7)-F$5+F$6)*F$7</f>
        <v>17645419.218427125</v>
      </c>
      <c r="G640" s="35">
        <f>((Produção!G634*PreçoLivre!G636*(1-Painel!$B$8)-G$3-G$4-G$6)*(1-Painel!$E$7)-G$5+G$6)*G$7</f>
        <v>16859030.564854477</v>
      </c>
      <c r="H640" s="35">
        <f>((Produção!H634*PreçoLivre!H636*(1-Painel!$B$8)-H$3-H$4-H$6)*(1-Painel!$E$7)-H$5+H$6)*H$7</f>
        <v>15064043.060951285</v>
      </c>
      <c r="I640" s="35">
        <f>((Produção!I634*PreçoLivre!I636*(1-Painel!$B$8)-I$3-I$4-I$6)*(1-Painel!$E$7)-I$5+I$6)*I$7</f>
        <v>13686927.758174645</v>
      </c>
      <c r="J640" s="35">
        <f>((Produção!J634*PreçoLivre!J636*(1-Painel!$B$8)-J$3-J$4-J$6)*(1-Painel!$E$7)-J$5+J$6)*J$7</f>
        <v>13398304.44925789</v>
      </c>
      <c r="K640" s="35">
        <f>((Produção!K634*PreçoLivre!K636*(1-Painel!$B$8)-K$3-K$4-K$6)*(1-Painel!$E$7)-K$5+K$6)*K$7</f>
        <v>11862288.808776159</v>
      </c>
      <c r="L640" s="35">
        <f>((Produção!L634*PreçoLivre!L636*(1-Painel!$B$8)-L$3-L$4-L$6)*(1-Painel!$E$7)-L$5+L$6)*L$7</f>
        <v>10349622.593553748</v>
      </c>
      <c r="M640" s="35">
        <f>((Produção!M634*PreçoLivre!M636*(1-Painel!$B$8)-M$3-M$4-M$6)*(1-Painel!$E$7)-M$5+M$6)*M$7</f>
        <v>9925242.8248754889</v>
      </c>
      <c r="N640" s="35">
        <f>((Produção!N634*PreçoLivre!N636*(1-Painel!$B$8)-N$3-N$4-N$6)*(1-Painel!$E$7)-N$5+N$6)*N$7</f>
        <v>9281306.3077240735</v>
      </c>
      <c r="O640" s="35">
        <f>((Produção!O634*PreçoLivre!O636*(1-Painel!$B$8)-O$3-O$4-O$6)*(1-Painel!$E$7)-O$5+O$6)*O$7</f>
        <v>8573174.628733715</v>
      </c>
      <c r="P640" s="35">
        <f>((Produção!P634*PreçoLivre!P636*(1-Painel!$B$8)-P$3-P$4-P$6)*(1-Painel!$E$7)-P$5+P$6)*P$7</f>
        <v>7827575.1793998266</v>
      </c>
      <c r="Q640" s="35">
        <f>((Produção!Q634*PreçoLivre!Q636*(1-Painel!$B$8)-Q$3-Q$4-Q$6)*(1-Painel!$E$7)-Q$5+Q$6)*Q$7</f>
        <v>7405040.9951895121</v>
      </c>
      <c r="R640" s="35">
        <f>((Produção!R634*PreçoLivre!R636*(1-Painel!$B$8)-R$3-R$4-R$6)*(1-Painel!$E$7)-R$5+R$6)*R$7</f>
        <v>6772876.4599288991</v>
      </c>
      <c r="S640" s="35">
        <f>((Produção!S634*PreçoLivre!S636*(1-Painel!$B$8)-S$3-S$4-S$6)*(1-Painel!$E$7)-S$5+S$6)*S$7</f>
        <v>6284195.9475341681</v>
      </c>
      <c r="T640" s="35">
        <f>((Produção!T634*PreçoLivre!T636*(1-Painel!$B$8)-T$3-T$4-T$6)*(1-Painel!$E$7)-T$5+T$6)*T$7</f>
        <v>5855682.5638699466</v>
      </c>
      <c r="U640" s="35">
        <f>((Produção!U634*PreçoLivre!U636*(1-Painel!$B$8)-U$3-U$4-U$6)*(1-Painel!$E$7)-U$5+U$6)*U$7</f>
        <v>5398249.2601675261</v>
      </c>
      <c r="V640" s="35">
        <f>((Produção!V634*PreçoLivre!V636*(1-Painel!$B$8)-V$3-V$4-V$6)*(1-Painel!$E$7)-V$5+V$6)*V$7</f>
        <v>4942494.6204165872</v>
      </c>
    </row>
    <row r="641" spans="1:22" x14ac:dyDescent="0.25">
      <c r="A641" s="36">
        <v>632</v>
      </c>
      <c r="B641" s="35">
        <f t="shared" si="9"/>
        <v>228904438.27326372</v>
      </c>
      <c r="C641" s="35">
        <f>((Produção!C635*PreçoLivre!C637*(1-Painel!$B$8)-C$3-C$4-C$6)*(1-Painel!$E$7)-C$5+C$6)*C$7</f>
        <v>22236400.35043383</v>
      </c>
      <c r="D641" s="35">
        <f>((Produção!D635*PreçoLivre!D637*(1-Painel!$B$8)-D$3-D$4-D$6)*(1-Painel!$E$7)-D$5+D$6)*D$7</f>
        <v>20727788.58787702</v>
      </c>
      <c r="E641" s="35">
        <f>((Produção!E635*PreçoLivre!E637*(1-Painel!$B$8)-E$3-E$4-E$6)*(1-Painel!$E$7)-E$5+E$6)*E$7</f>
        <v>19606075.210429933</v>
      </c>
      <c r="F641" s="35">
        <f>((Produção!F635*PreçoLivre!F637*(1-Painel!$B$8)-F$3-F$4-F$6)*(1-Painel!$E$7)-F$5+F$6)*F$7</f>
        <v>18101548.162999615</v>
      </c>
      <c r="G641" s="35">
        <f>((Produção!G635*PreçoLivre!G637*(1-Painel!$B$8)-G$3-G$4-G$6)*(1-Painel!$E$7)-G$5+G$6)*G$7</f>
        <v>16144994.063957799</v>
      </c>
      <c r="H641" s="35">
        <f>((Produção!H635*PreçoLivre!H637*(1-Painel!$B$8)-H$3-H$4-H$6)*(1-Painel!$E$7)-H$5+H$6)*H$7</f>
        <v>14947575.016642414</v>
      </c>
      <c r="I641" s="35">
        <f>((Produção!I635*PreçoLivre!I637*(1-Painel!$B$8)-I$3-I$4-I$6)*(1-Painel!$E$7)-I$5+I$6)*I$7</f>
        <v>13984701.272297326</v>
      </c>
      <c r="J641" s="35">
        <f>((Produção!J635*PreçoLivre!J637*(1-Painel!$B$8)-J$3-J$4-J$6)*(1-Painel!$E$7)-J$5+J$6)*J$7</f>
        <v>12339258.413529664</v>
      </c>
      <c r="K641" s="35">
        <f>((Produção!K635*PreçoLivre!K637*(1-Painel!$B$8)-K$3-K$4-K$6)*(1-Painel!$E$7)-K$5+K$6)*K$7</f>
        <v>11334190.636485718</v>
      </c>
      <c r="L641" s="35">
        <f>((Produção!L635*PreçoLivre!L637*(1-Painel!$B$8)-L$3-L$4-L$6)*(1-Painel!$E$7)-L$5+L$6)*L$7</f>
        <v>10599091.471284423</v>
      </c>
      <c r="M641" s="35">
        <f>((Produção!M635*PreçoLivre!M637*(1-Painel!$B$8)-M$3-M$4-M$6)*(1-Painel!$E$7)-M$5+M$6)*M$7</f>
        <v>9777112.1143527105</v>
      </c>
      <c r="N641" s="35">
        <f>((Produção!N635*PreçoLivre!N637*(1-Painel!$B$8)-N$3-N$4-N$6)*(1-Painel!$E$7)-N$5+N$6)*N$7</f>
        <v>9418435.4967623595</v>
      </c>
      <c r="O641" s="35">
        <f>((Produção!O635*PreçoLivre!O637*(1-Painel!$B$8)-O$3-O$4-O$6)*(1-Painel!$E$7)-O$5+O$6)*O$7</f>
        <v>8148364.1464373674</v>
      </c>
      <c r="P641" s="35">
        <f>((Produção!P635*PreçoLivre!P637*(1-Painel!$B$8)-P$3-P$4-P$6)*(1-Painel!$E$7)-P$5+P$6)*P$7</f>
        <v>7748176.3758444637</v>
      </c>
      <c r="Q641" s="35">
        <f>((Produção!Q635*PreçoLivre!Q637*(1-Painel!$B$8)-Q$3-Q$4-Q$6)*(1-Painel!$E$7)-Q$5+Q$6)*Q$7</f>
        <v>7040949.2430828018</v>
      </c>
      <c r="R641" s="35">
        <f>((Produção!R635*PreçoLivre!R637*(1-Painel!$B$8)-R$3-R$4-R$6)*(1-Painel!$E$7)-R$5+R$6)*R$7</f>
        <v>6293098.352372868</v>
      </c>
      <c r="S641" s="35">
        <f>((Produção!S635*PreçoLivre!S637*(1-Painel!$B$8)-S$3-S$4-S$6)*(1-Painel!$E$7)-S$5+S$6)*S$7</f>
        <v>5641536.3158602305</v>
      </c>
      <c r="T641" s="35">
        <f>((Produção!T635*PreçoLivre!T637*(1-Painel!$B$8)-T$3-T$4-T$6)*(1-Painel!$E$7)-T$5+T$6)*T$7</f>
        <v>5212590.0008406881</v>
      </c>
      <c r="U641" s="35">
        <f>((Produção!U635*PreçoLivre!U637*(1-Painel!$B$8)-U$3-U$4-U$6)*(1-Painel!$E$7)-U$5+U$6)*U$7</f>
        <v>4979112.2815409889</v>
      </c>
      <c r="V641" s="35">
        <f>((Produção!V635*PreçoLivre!V637*(1-Painel!$B$8)-V$3-V$4-V$6)*(1-Painel!$E$7)-V$5+V$6)*V$7</f>
        <v>4623440.7602315247</v>
      </c>
    </row>
    <row r="642" spans="1:22" x14ac:dyDescent="0.25">
      <c r="A642" s="36">
        <v>633</v>
      </c>
      <c r="B642" s="35">
        <f t="shared" si="9"/>
        <v>216649404.7671102</v>
      </c>
      <c r="C642" s="35">
        <f>((Produção!C636*PreçoLivre!C638*(1-Painel!$B$8)-C$3-C$4-C$6)*(1-Painel!$E$7)-C$5+C$6)*C$7</f>
        <v>23198053.809450276</v>
      </c>
      <c r="D642" s="35">
        <f>((Produção!D636*PreçoLivre!D638*(1-Painel!$B$8)-D$3-D$4-D$6)*(1-Painel!$E$7)-D$5+D$6)*D$7</f>
        <v>20488902.87754621</v>
      </c>
      <c r="E642" s="35">
        <f>((Produção!E636*PreçoLivre!E638*(1-Painel!$B$8)-E$3-E$4-E$6)*(1-Painel!$E$7)-E$5+E$6)*E$7</f>
        <v>18137018.631924592</v>
      </c>
      <c r="F642" s="35">
        <f>((Produção!F636*PreçoLivre!F638*(1-Painel!$B$8)-F$3-F$4-F$6)*(1-Painel!$E$7)-F$5+F$6)*F$7</f>
        <v>17261586.516460076</v>
      </c>
      <c r="G642" s="35">
        <f>((Produção!G636*PreçoLivre!G638*(1-Painel!$B$8)-G$3-G$4-G$6)*(1-Painel!$E$7)-G$5+G$6)*G$7</f>
        <v>16107007.924828693</v>
      </c>
      <c r="H642" s="35">
        <f>((Produção!H636*PreçoLivre!H638*(1-Painel!$B$8)-H$3-H$4-H$6)*(1-Painel!$E$7)-H$5+H$6)*H$7</f>
        <v>14346512.334058305</v>
      </c>
      <c r="I642" s="35">
        <f>((Produção!I636*PreçoLivre!I638*(1-Painel!$B$8)-I$3-I$4-I$6)*(1-Painel!$E$7)-I$5+I$6)*I$7</f>
        <v>13347398.351307647</v>
      </c>
      <c r="J642" s="35">
        <f>((Produção!J636*PreçoLivre!J638*(1-Painel!$B$8)-J$3-J$4-J$6)*(1-Painel!$E$7)-J$5+J$6)*J$7</f>
        <v>11887826.354590494</v>
      </c>
      <c r="K642" s="35">
        <f>((Produção!K636*PreçoLivre!K638*(1-Painel!$B$8)-K$3-K$4-K$6)*(1-Painel!$E$7)-K$5+K$6)*K$7</f>
        <v>10817565.817562591</v>
      </c>
      <c r="L642" s="35">
        <f>((Produção!L636*PreçoLivre!L638*(1-Painel!$B$8)-L$3-L$4-L$6)*(1-Painel!$E$7)-L$5+L$6)*L$7</f>
        <v>10004188.196665838</v>
      </c>
      <c r="M642" s="35">
        <f>((Produção!M636*PreçoLivre!M638*(1-Painel!$B$8)-M$3-M$4-M$6)*(1-Painel!$E$7)-M$5+M$6)*M$7</f>
        <v>9197340.3662526775</v>
      </c>
      <c r="N642" s="35">
        <f>((Produção!N636*PreçoLivre!N638*(1-Painel!$B$8)-N$3-N$4-N$6)*(1-Painel!$E$7)-N$5+N$6)*N$7</f>
        <v>8405441.9399052523</v>
      </c>
      <c r="O642" s="35">
        <f>((Produção!O636*PreçoLivre!O638*(1-Painel!$B$8)-O$3-O$4-O$6)*(1-Painel!$E$7)-O$5+O$6)*O$7</f>
        <v>7723717.9868211774</v>
      </c>
      <c r="P642" s="35">
        <f>((Produção!P636*PreçoLivre!P638*(1-Painel!$B$8)-P$3-P$4-P$6)*(1-Painel!$E$7)-P$5+P$6)*P$7</f>
        <v>6815457.9729428208</v>
      </c>
      <c r="Q642" s="35">
        <f>((Produção!Q636*PreçoLivre!Q638*(1-Painel!$B$8)-Q$3-Q$4-Q$6)*(1-Painel!$E$7)-Q$5+Q$6)*Q$7</f>
        <v>6133165.6429531416</v>
      </c>
      <c r="R642" s="35">
        <f>((Produção!R636*PreçoLivre!R638*(1-Painel!$B$8)-R$3-R$4-R$6)*(1-Painel!$E$7)-R$5+R$6)*R$7</f>
        <v>5366760.3702784441</v>
      </c>
      <c r="S642" s="35">
        <f>((Produção!S636*PreçoLivre!S638*(1-Painel!$B$8)-S$3-S$4-S$6)*(1-Painel!$E$7)-S$5+S$6)*S$7</f>
        <v>5173032.2034716662</v>
      </c>
      <c r="T642" s="35">
        <f>((Produção!T636*PreçoLivre!T638*(1-Painel!$B$8)-T$3-T$4-T$6)*(1-Painel!$E$7)-T$5+T$6)*T$7</f>
        <v>4632454.6433511022</v>
      </c>
      <c r="U642" s="35">
        <f>((Produção!U636*PreçoLivre!U638*(1-Painel!$B$8)-U$3-U$4-U$6)*(1-Painel!$E$7)-U$5+U$6)*U$7</f>
        <v>4000468.4358832901</v>
      </c>
      <c r="V642" s="35">
        <f>((Produção!V636*PreçoLivre!V638*(1-Painel!$B$8)-V$3-V$4-V$6)*(1-Painel!$E$7)-V$5+V$6)*V$7</f>
        <v>3605504.3908558958</v>
      </c>
    </row>
    <row r="643" spans="1:22" x14ac:dyDescent="0.25">
      <c r="A643" s="36">
        <v>634</v>
      </c>
      <c r="B643" s="35">
        <f t="shared" si="9"/>
        <v>246850310.7678746</v>
      </c>
      <c r="C643" s="35">
        <f>((Produção!C637*PreçoLivre!C639*(1-Painel!$B$8)-C$3-C$4-C$6)*(1-Painel!$E$7)-C$5+C$6)*C$7</f>
        <v>23005785.303546894</v>
      </c>
      <c r="D643" s="35">
        <f>((Produção!D637*PreçoLivre!D639*(1-Painel!$B$8)-D$3-D$4-D$6)*(1-Painel!$E$7)-D$5+D$6)*D$7</f>
        <v>21367460.116170801</v>
      </c>
      <c r="E643" s="35">
        <f>((Produção!E637*PreçoLivre!E639*(1-Painel!$B$8)-E$3-E$4-E$6)*(1-Painel!$E$7)-E$5+E$6)*E$7</f>
        <v>20927475.138755072</v>
      </c>
      <c r="F643" s="35">
        <f>((Produção!F637*PreçoLivre!F639*(1-Painel!$B$8)-F$3-F$4-F$6)*(1-Painel!$E$7)-F$5+F$6)*F$7</f>
        <v>20020139.48316076</v>
      </c>
      <c r="G643" s="35">
        <f>((Produção!G637*PreçoLivre!G639*(1-Painel!$B$8)-G$3-G$4-G$6)*(1-Painel!$E$7)-G$5+G$6)*G$7</f>
        <v>18136348.717495322</v>
      </c>
      <c r="H643" s="35">
        <f>((Produção!H637*PreçoLivre!H639*(1-Painel!$B$8)-H$3-H$4-H$6)*(1-Painel!$E$7)-H$5+H$6)*H$7</f>
        <v>16007637.225862993</v>
      </c>
      <c r="I643" s="35">
        <f>((Produção!I637*PreçoLivre!I639*(1-Painel!$B$8)-I$3-I$4-I$6)*(1-Painel!$E$7)-I$5+I$6)*I$7</f>
        <v>14611252.159856755</v>
      </c>
      <c r="J643" s="35">
        <f>((Produção!J637*PreçoLivre!J639*(1-Painel!$B$8)-J$3-J$4-J$6)*(1-Painel!$E$7)-J$5+J$6)*J$7</f>
        <v>12588516.132146105</v>
      </c>
      <c r="K643" s="35">
        <f>((Produção!K637*PreçoLivre!K639*(1-Painel!$B$8)-K$3-K$4-K$6)*(1-Painel!$E$7)-K$5+K$6)*K$7</f>
        <v>12136563.669415163</v>
      </c>
      <c r="L643" s="35">
        <f>((Produção!L637*PreçoLivre!L639*(1-Painel!$B$8)-L$3-L$4-L$6)*(1-Painel!$E$7)-L$5+L$6)*L$7</f>
        <v>11560945.300679363</v>
      </c>
      <c r="M643" s="35">
        <f>((Produção!M637*PreçoLivre!M639*(1-Painel!$B$8)-M$3-M$4-M$6)*(1-Painel!$E$7)-M$5+M$6)*M$7</f>
        <v>10410662.032711184</v>
      </c>
      <c r="N643" s="35">
        <f>((Produção!N637*PreçoLivre!N639*(1-Painel!$B$8)-N$3-N$4-N$6)*(1-Painel!$E$7)-N$5+N$6)*N$7</f>
        <v>9804316.7476108093</v>
      </c>
      <c r="O643" s="35">
        <f>((Produção!O637*PreçoLivre!O639*(1-Painel!$B$8)-O$3-O$4-O$6)*(1-Painel!$E$7)-O$5+O$6)*O$7</f>
        <v>9501510.4883494191</v>
      </c>
      <c r="P643" s="35">
        <f>((Produção!P637*PreçoLivre!P639*(1-Painel!$B$8)-P$3-P$4-P$6)*(1-Painel!$E$7)-P$5+P$6)*P$7</f>
        <v>8741277.3570716958</v>
      </c>
      <c r="Q643" s="35">
        <f>((Produção!Q637*PreçoLivre!Q639*(1-Painel!$B$8)-Q$3-Q$4-Q$6)*(1-Painel!$E$7)-Q$5+Q$6)*Q$7</f>
        <v>8136940.100741405</v>
      </c>
      <c r="R643" s="35">
        <f>((Produção!R637*PreçoLivre!R639*(1-Painel!$B$8)-R$3-R$4-R$6)*(1-Painel!$E$7)-R$5+R$6)*R$7</f>
        <v>7253190.1805988159</v>
      </c>
      <c r="S643" s="35">
        <f>((Produção!S637*PreçoLivre!S639*(1-Painel!$B$8)-S$3-S$4-S$6)*(1-Painel!$E$7)-S$5+S$6)*S$7</f>
        <v>6582896.9564865697</v>
      </c>
      <c r="T643" s="35">
        <f>((Produção!T637*PreçoLivre!T639*(1-Painel!$B$8)-T$3-T$4-T$6)*(1-Painel!$E$7)-T$5+T$6)*T$7</f>
        <v>5602779.0459781848</v>
      </c>
      <c r="U643" s="35">
        <f>((Produção!U637*PreçoLivre!U639*(1-Painel!$B$8)-U$3-U$4-U$6)*(1-Painel!$E$7)-U$5+U$6)*U$7</f>
        <v>5444400.7941793362</v>
      </c>
      <c r="V643" s="35">
        <f>((Produção!V637*PreçoLivre!V639*(1-Painel!$B$8)-V$3-V$4-V$6)*(1-Painel!$E$7)-V$5+V$6)*V$7</f>
        <v>5010213.8170579067</v>
      </c>
    </row>
    <row r="644" spans="1:22" x14ac:dyDescent="0.25">
      <c r="A644" s="36">
        <v>635</v>
      </c>
      <c r="B644" s="35">
        <f t="shared" si="9"/>
        <v>216727199.5251765</v>
      </c>
      <c r="C644" s="35">
        <f>((Produção!C638*PreçoLivre!C640*(1-Painel!$B$8)-C$3-C$4-C$6)*(1-Painel!$E$7)-C$5+C$6)*C$7</f>
        <v>21783837.582184203</v>
      </c>
      <c r="D644" s="35">
        <f>((Produção!D638*PreçoLivre!D640*(1-Painel!$B$8)-D$3-D$4-D$6)*(1-Painel!$E$7)-D$5+D$6)*D$7</f>
        <v>19624398.687125407</v>
      </c>
      <c r="E644" s="35">
        <f>((Produção!E638*PreçoLivre!E640*(1-Painel!$B$8)-E$3-E$4-E$6)*(1-Painel!$E$7)-E$5+E$6)*E$7</f>
        <v>18338380.370320331</v>
      </c>
      <c r="F644" s="35">
        <f>((Produção!F638*PreçoLivre!F640*(1-Painel!$B$8)-F$3-F$4-F$6)*(1-Painel!$E$7)-F$5+F$6)*F$7</f>
        <v>17850312.756499462</v>
      </c>
      <c r="G644" s="35">
        <f>((Produção!G638*PreçoLivre!G640*(1-Painel!$B$8)-G$3-G$4-G$6)*(1-Painel!$E$7)-G$5+G$6)*G$7</f>
        <v>15804970.395406239</v>
      </c>
      <c r="H644" s="35">
        <f>((Produção!H638*PreçoLivre!H640*(1-Painel!$B$8)-H$3-H$4-H$6)*(1-Painel!$E$7)-H$5+H$6)*H$7</f>
        <v>14693112.620549683</v>
      </c>
      <c r="I644" s="35">
        <f>((Produção!I638*PreçoLivre!I640*(1-Painel!$B$8)-I$3-I$4-I$6)*(1-Painel!$E$7)-I$5+I$6)*I$7</f>
        <v>13098925.6070155</v>
      </c>
      <c r="J644" s="35">
        <f>((Produção!J638*PreçoLivre!J640*(1-Painel!$B$8)-J$3-J$4-J$6)*(1-Painel!$E$7)-J$5+J$6)*J$7</f>
        <v>12314759.235787701</v>
      </c>
      <c r="K644" s="35">
        <f>((Produção!K638*PreçoLivre!K640*(1-Painel!$B$8)-K$3-K$4-K$6)*(1-Painel!$E$7)-K$5+K$6)*K$7</f>
        <v>11188567.15481572</v>
      </c>
      <c r="L644" s="35">
        <f>((Produção!L638*PreçoLivre!L640*(1-Painel!$B$8)-L$3-L$4-L$6)*(1-Painel!$E$7)-L$5+L$6)*L$7</f>
        <v>10018382.78225239</v>
      </c>
      <c r="M644" s="35">
        <f>((Produção!M638*PreçoLivre!M640*(1-Painel!$B$8)-M$3-M$4-M$6)*(1-Painel!$E$7)-M$5+M$6)*M$7</f>
        <v>8881732.6254577916</v>
      </c>
      <c r="N644" s="35">
        <f>((Produção!N638*PreçoLivre!N640*(1-Painel!$B$8)-N$3-N$4-N$6)*(1-Painel!$E$7)-N$5+N$6)*N$7</f>
        <v>8335587.0099644857</v>
      </c>
      <c r="O644" s="35">
        <f>((Produção!O638*PreçoLivre!O640*(1-Painel!$B$8)-O$3-O$4-O$6)*(1-Painel!$E$7)-O$5+O$6)*O$7</f>
        <v>6998609.4467763202</v>
      </c>
      <c r="P644" s="35">
        <f>((Produção!P638*PreçoLivre!P640*(1-Painel!$B$8)-P$3-P$4-P$6)*(1-Painel!$E$7)-P$5+P$6)*P$7</f>
        <v>6460987.4519208511</v>
      </c>
      <c r="Q644" s="35">
        <f>((Produção!Q638*PreçoLivre!Q640*(1-Painel!$B$8)-Q$3-Q$4-Q$6)*(1-Painel!$E$7)-Q$5+Q$6)*Q$7</f>
        <v>6112468.3637525756</v>
      </c>
      <c r="R644" s="35">
        <f>((Produção!R638*PreçoLivre!R640*(1-Painel!$B$8)-R$3-R$4-R$6)*(1-Painel!$E$7)-R$5+R$6)*R$7</f>
        <v>5459194.445649758</v>
      </c>
      <c r="S644" s="35">
        <f>((Produção!S638*PreçoLivre!S640*(1-Painel!$B$8)-S$3-S$4-S$6)*(1-Painel!$E$7)-S$5+S$6)*S$7</f>
        <v>5218931.6230391525</v>
      </c>
      <c r="T644" s="35">
        <f>((Produção!T638*PreçoLivre!T640*(1-Painel!$B$8)-T$3-T$4-T$6)*(1-Painel!$E$7)-T$5+T$6)*T$7</f>
        <v>5039577.7231292473</v>
      </c>
      <c r="U644" s="35">
        <f>((Produção!U638*PreçoLivre!U640*(1-Painel!$B$8)-U$3-U$4-U$6)*(1-Painel!$E$7)-U$5+U$6)*U$7</f>
        <v>4887029.0640700152</v>
      </c>
      <c r="V644" s="35">
        <f>((Produção!V638*PreçoLivre!V640*(1-Painel!$B$8)-V$3-V$4-V$6)*(1-Painel!$E$7)-V$5+V$6)*V$7</f>
        <v>4617434.5794596048</v>
      </c>
    </row>
    <row r="645" spans="1:22" x14ac:dyDescent="0.25">
      <c r="A645" s="36">
        <v>636</v>
      </c>
      <c r="B645" s="35">
        <f t="shared" si="9"/>
        <v>232558944.85766292</v>
      </c>
      <c r="C645" s="35">
        <f>((Produção!C639*PreçoLivre!C641*(1-Painel!$B$8)-C$3-C$4-C$6)*(1-Painel!$E$7)-C$5+C$6)*C$7</f>
        <v>22617645.754091214</v>
      </c>
      <c r="D645" s="35">
        <f>((Produção!D639*PreçoLivre!D641*(1-Painel!$B$8)-D$3-D$4-D$6)*(1-Painel!$E$7)-D$5+D$6)*D$7</f>
        <v>21226776.864062626</v>
      </c>
      <c r="E645" s="35">
        <f>((Produção!E639*PreçoLivre!E641*(1-Painel!$B$8)-E$3-E$4-E$6)*(1-Painel!$E$7)-E$5+E$6)*E$7</f>
        <v>19389183.189381745</v>
      </c>
      <c r="F645" s="35">
        <f>((Produção!F639*PreçoLivre!F641*(1-Painel!$B$8)-F$3-F$4-F$6)*(1-Painel!$E$7)-F$5+F$6)*F$7</f>
        <v>18603406.467394866</v>
      </c>
      <c r="G645" s="35">
        <f>((Produção!G639*PreçoLivre!G641*(1-Painel!$B$8)-G$3-G$4-G$6)*(1-Painel!$E$7)-G$5+G$6)*G$7</f>
        <v>16952880.311933573</v>
      </c>
      <c r="H645" s="35">
        <f>((Produção!H639*PreçoLivre!H641*(1-Painel!$B$8)-H$3-H$4-H$6)*(1-Painel!$E$7)-H$5+H$6)*H$7</f>
        <v>15320149.685467644</v>
      </c>
      <c r="I645" s="35">
        <f>((Produção!I639*PreçoLivre!I641*(1-Painel!$B$8)-I$3-I$4-I$6)*(1-Painel!$E$7)-I$5+I$6)*I$7</f>
        <v>13572307.29630401</v>
      </c>
      <c r="J645" s="35">
        <f>((Produção!J639*PreçoLivre!J641*(1-Painel!$B$8)-J$3-J$4-J$6)*(1-Painel!$E$7)-J$5+J$6)*J$7</f>
        <v>12180961.110400928</v>
      </c>
      <c r="K645" s="35">
        <f>((Produção!K639*PreçoLivre!K641*(1-Painel!$B$8)-K$3-K$4-K$6)*(1-Painel!$E$7)-K$5+K$6)*K$7</f>
        <v>11528081.775513092</v>
      </c>
      <c r="L645" s="35">
        <f>((Produção!L639*PreçoLivre!L641*(1-Painel!$B$8)-L$3-L$4-L$6)*(1-Painel!$E$7)-L$5+L$6)*L$7</f>
        <v>10652397.878627075</v>
      </c>
      <c r="M645" s="35">
        <f>((Produção!M639*PreçoLivre!M641*(1-Painel!$B$8)-M$3-M$4-M$6)*(1-Painel!$E$7)-M$5+M$6)*M$7</f>
        <v>10183636.2231337</v>
      </c>
      <c r="N645" s="35">
        <f>((Produção!N639*PreçoLivre!N641*(1-Painel!$B$8)-N$3-N$4-N$6)*(1-Painel!$E$7)-N$5+N$6)*N$7</f>
        <v>9190044.3797994964</v>
      </c>
      <c r="O645" s="35">
        <f>((Produção!O639*PreçoLivre!O641*(1-Painel!$B$8)-O$3-O$4-O$6)*(1-Painel!$E$7)-O$5+O$6)*O$7</f>
        <v>8477601.8264783062</v>
      </c>
      <c r="P645" s="35">
        <f>((Produção!P639*PreçoLivre!P641*(1-Painel!$B$8)-P$3-P$4-P$6)*(1-Painel!$E$7)-P$5+P$6)*P$7</f>
        <v>7751962.1516268104</v>
      </c>
      <c r="Q645" s="35">
        <f>((Produção!Q639*PreçoLivre!Q641*(1-Painel!$B$8)-Q$3-Q$4-Q$6)*(1-Painel!$E$7)-Q$5+Q$6)*Q$7</f>
        <v>7310892.3529022587</v>
      </c>
      <c r="R645" s="35">
        <f>((Produção!R639*PreçoLivre!R641*(1-Painel!$B$8)-R$3-R$4-R$6)*(1-Painel!$E$7)-R$5+R$6)*R$7</f>
        <v>6690274.9539961908</v>
      </c>
      <c r="S645" s="35">
        <f>((Produção!S639*PreçoLivre!S641*(1-Painel!$B$8)-S$3-S$4-S$6)*(1-Painel!$E$7)-S$5+S$6)*S$7</f>
        <v>5967617.2109076995</v>
      </c>
      <c r="T645" s="35">
        <f>((Produção!T639*PreçoLivre!T641*(1-Painel!$B$8)-T$3-T$4-T$6)*(1-Painel!$E$7)-T$5+T$6)*T$7</f>
        <v>5367316.7059921604</v>
      </c>
      <c r="U645" s="35">
        <f>((Produção!U639*PreçoLivre!U641*(1-Painel!$B$8)-U$3-U$4-U$6)*(1-Painel!$E$7)-U$5+U$6)*U$7</f>
        <v>4993750.9987043403</v>
      </c>
      <c r="V645" s="35">
        <f>((Produção!V639*PreçoLivre!V641*(1-Painel!$B$8)-V$3-V$4-V$6)*(1-Painel!$E$7)-V$5+V$6)*V$7</f>
        <v>4582057.7209452353</v>
      </c>
    </row>
    <row r="646" spans="1:22" x14ac:dyDescent="0.25">
      <c r="A646" s="36">
        <v>637</v>
      </c>
      <c r="B646" s="35">
        <f t="shared" si="9"/>
        <v>241808928.76166919</v>
      </c>
      <c r="C646" s="35">
        <f>((Produção!C640*PreçoLivre!C642*(1-Painel!$B$8)-C$3-C$4-C$6)*(1-Painel!$E$7)-C$5+C$6)*C$7</f>
        <v>21337285.695490345</v>
      </c>
      <c r="D646" s="35">
        <f>((Produção!D640*PreçoLivre!D642*(1-Painel!$B$8)-D$3-D$4-D$6)*(1-Painel!$E$7)-D$5+D$6)*D$7</f>
        <v>19755362.413127065</v>
      </c>
      <c r="E646" s="35">
        <f>((Produção!E640*PreçoLivre!E642*(1-Painel!$B$8)-E$3-E$4-E$6)*(1-Painel!$E$7)-E$5+E$6)*E$7</f>
        <v>18683241.055547204</v>
      </c>
      <c r="F646" s="35">
        <f>((Produção!F640*PreçoLivre!F642*(1-Painel!$B$8)-F$3-F$4-F$6)*(1-Painel!$E$7)-F$5+F$6)*F$7</f>
        <v>18154688.248054571</v>
      </c>
      <c r="G646" s="35">
        <f>((Produção!G640*PreçoLivre!G642*(1-Painel!$B$8)-G$3-G$4-G$6)*(1-Painel!$E$7)-G$5+G$6)*G$7</f>
        <v>17191895.460507706</v>
      </c>
      <c r="H646" s="35">
        <f>((Produção!H640*PreçoLivre!H642*(1-Painel!$B$8)-H$3-H$4-H$6)*(1-Painel!$E$7)-H$5+H$6)*H$7</f>
        <v>16741894.34495254</v>
      </c>
      <c r="I646" s="35">
        <f>((Produção!I640*PreçoLivre!I642*(1-Painel!$B$8)-I$3-I$4-I$6)*(1-Painel!$E$7)-I$5+I$6)*I$7</f>
        <v>14751968.144773757</v>
      </c>
      <c r="J646" s="35">
        <f>((Produção!J640*PreçoLivre!J642*(1-Painel!$B$8)-J$3-J$4-J$6)*(1-Painel!$E$7)-J$5+J$6)*J$7</f>
        <v>13540703.541065061</v>
      </c>
      <c r="K646" s="35">
        <f>((Produção!K640*PreçoLivre!K642*(1-Painel!$B$8)-K$3-K$4-K$6)*(1-Painel!$E$7)-K$5+K$6)*K$7</f>
        <v>12039737.280702062</v>
      </c>
      <c r="L646" s="35">
        <f>((Produção!L640*PreçoLivre!L642*(1-Painel!$B$8)-L$3-L$4-L$6)*(1-Painel!$E$7)-L$5+L$6)*L$7</f>
        <v>11412085.943574941</v>
      </c>
      <c r="M646" s="35">
        <f>((Produção!M640*PreçoLivre!M642*(1-Painel!$B$8)-M$3-M$4-M$6)*(1-Painel!$E$7)-M$5+M$6)*M$7</f>
        <v>10807216.432697032</v>
      </c>
      <c r="N646" s="35">
        <f>((Produção!N640*PreçoLivre!N642*(1-Painel!$B$8)-N$3-N$4-N$6)*(1-Painel!$E$7)-N$5+N$6)*N$7</f>
        <v>10393355.277560296</v>
      </c>
      <c r="O646" s="35">
        <f>((Produção!O640*PreçoLivre!O642*(1-Painel!$B$8)-O$3-O$4-O$6)*(1-Painel!$E$7)-O$5+O$6)*O$7</f>
        <v>9484931.4737645201</v>
      </c>
      <c r="P646" s="35">
        <f>((Produção!P640*PreçoLivre!P642*(1-Painel!$B$8)-P$3-P$4-P$6)*(1-Painel!$E$7)-P$5+P$6)*P$7</f>
        <v>8589852.4909301084</v>
      </c>
      <c r="Q646" s="35">
        <f>((Produção!Q640*PreçoLivre!Q642*(1-Painel!$B$8)-Q$3-Q$4-Q$6)*(1-Painel!$E$7)-Q$5+Q$6)*Q$7</f>
        <v>8116450.4378462126</v>
      </c>
      <c r="R646" s="35">
        <f>((Produção!R640*PreçoLivre!R642*(1-Painel!$B$8)-R$3-R$4-R$6)*(1-Painel!$E$7)-R$5+R$6)*R$7</f>
        <v>7357652.2818973409</v>
      </c>
      <c r="S646" s="35">
        <f>((Produção!S640*PreçoLivre!S642*(1-Painel!$B$8)-S$3-S$4-S$6)*(1-Painel!$E$7)-S$5+S$6)*S$7</f>
        <v>6620924.6258309772</v>
      </c>
      <c r="T646" s="35">
        <f>((Produção!T640*PreçoLivre!T642*(1-Painel!$B$8)-T$3-T$4-T$6)*(1-Painel!$E$7)-T$5+T$6)*T$7</f>
        <v>5946325.3332360918</v>
      </c>
      <c r="U646" s="35">
        <f>((Produção!U640*PreçoLivre!U642*(1-Painel!$B$8)-U$3-U$4-U$6)*(1-Painel!$E$7)-U$5+U$6)*U$7</f>
        <v>5708733.0417927671</v>
      </c>
      <c r="V646" s="35">
        <f>((Produção!V640*PreçoLivre!V642*(1-Painel!$B$8)-V$3-V$4-V$6)*(1-Painel!$E$7)-V$5+V$6)*V$7</f>
        <v>5174625.2383186053</v>
      </c>
    </row>
    <row r="647" spans="1:22" x14ac:dyDescent="0.25">
      <c r="A647" s="36">
        <v>638</v>
      </c>
      <c r="B647" s="35">
        <f t="shared" si="9"/>
        <v>237072367.34788737</v>
      </c>
      <c r="C647" s="35">
        <f>((Produção!C641*PreçoLivre!C643*(1-Painel!$B$8)-C$3-C$4-C$6)*(1-Painel!$E$7)-C$5+C$6)*C$7</f>
        <v>23093511.796553917</v>
      </c>
      <c r="D647" s="35">
        <f>((Produção!D641*PreçoLivre!D643*(1-Painel!$B$8)-D$3-D$4-D$6)*(1-Painel!$E$7)-D$5+D$6)*D$7</f>
        <v>22321917.725319408</v>
      </c>
      <c r="E647" s="35">
        <f>((Produção!E641*PreçoLivre!E643*(1-Painel!$B$8)-E$3-E$4-E$6)*(1-Painel!$E$7)-E$5+E$6)*E$7</f>
        <v>20853287.418549888</v>
      </c>
      <c r="F647" s="35">
        <f>((Produção!F641*PreçoLivre!F643*(1-Painel!$B$8)-F$3-F$4-F$6)*(1-Painel!$E$7)-F$5+F$6)*F$7</f>
        <v>19193428.222082656</v>
      </c>
      <c r="G647" s="35">
        <f>((Produção!G641*PreçoLivre!G643*(1-Painel!$B$8)-G$3-G$4-G$6)*(1-Painel!$E$7)-G$5+G$6)*G$7</f>
        <v>17238730.971970335</v>
      </c>
      <c r="H647" s="35">
        <f>((Produção!H641*PreçoLivre!H643*(1-Painel!$B$8)-H$3-H$4-H$6)*(1-Painel!$E$7)-H$5+H$6)*H$7</f>
        <v>14982477.008760363</v>
      </c>
      <c r="I647" s="35">
        <f>((Produção!I641*PreçoLivre!I643*(1-Painel!$B$8)-I$3-I$4-I$6)*(1-Painel!$E$7)-I$5+I$6)*I$7</f>
        <v>14013503.045827558</v>
      </c>
      <c r="J647" s="35">
        <f>((Produção!J641*PreçoLivre!J643*(1-Painel!$B$8)-J$3-J$4-J$6)*(1-Painel!$E$7)-J$5+J$6)*J$7</f>
        <v>13024851.643649738</v>
      </c>
      <c r="K647" s="35">
        <f>((Produção!K641*PreçoLivre!K643*(1-Painel!$B$8)-K$3-K$4-K$6)*(1-Painel!$E$7)-K$5+K$6)*K$7</f>
        <v>11947999.310309598</v>
      </c>
      <c r="L647" s="35">
        <f>((Produção!L641*PreçoLivre!L643*(1-Painel!$B$8)-L$3-L$4-L$6)*(1-Painel!$E$7)-L$5+L$6)*L$7</f>
        <v>10252198.71674652</v>
      </c>
      <c r="M647" s="35">
        <f>((Produção!M641*PreçoLivre!M643*(1-Painel!$B$8)-M$3-M$4-M$6)*(1-Painel!$E$7)-M$5+M$6)*M$7</f>
        <v>9731750.3067694586</v>
      </c>
      <c r="N647" s="35">
        <f>((Produção!N641*PreçoLivre!N643*(1-Painel!$B$8)-N$3-N$4-N$6)*(1-Painel!$E$7)-N$5+N$6)*N$7</f>
        <v>8784445.1948637124</v>
      </c>
      <c r="O647" s="35">
        <f>((Produção!O641*PreçoLivre!O643*(1-Painel!$B$8)-O$3-O$4-O$6)*(1-Painel!$E$7)-O$5+O$6)*O$7</f>
        <v>8007464.5731867803</v>
      </c>
      <c r="P647" s="35">
        <f>((Produção!P641*PreçoLivre!P643*(1-Painel!$B$8)-P$3-P$4-P$6)*(1-Painel!$E$7)-P$5+P$6)*P$7</f>
        <v>7805521.154721817</v>
      </c>
      <c r="Q647" s="35">
        <f>((Produção!Q641*PreçoLivre!Q643*(1-Painel!$B$8)-Q$3-Q$4-Q$6)*(1-Painel!$E$7)-Q$5+Q$6)*Q$7</f>
        <v>7068765.0461757351</v>
      </c>
      <c r="R647" s="35">
        <f>((Produção!R641*PreçoLivre!R643*(1-Painel!$B$8)-R$3-R$4-R$6)*(1-Painel!$E$7)-R$5+R$6)*R$7</f>
        <v>6582480.4489021152</v>
      </c>
      <c r="S647" s="35">
        <f>((Produção!S641*PreçoLivre!S643*(1-Painel!$B$8)-S$3-S$4-S$6)*(1-Painel!$E$7)-S$5+S$6)*S$7</f>
        <v>6098540.2151211305</v>
      </c>
      <c r="T647" s="35">
        <f>((Produção!T641*PreçoLivre!T643*(1-Painel!$B$8)-T$3-T$4-T$6)*(1-Painel!$E$7)-T$5+T$6)*T$7</f>
        <v>5870079.2502542557</v>
      </c>
      <c r="U647" s="35">
        <f>((Produção!U641*PreçoLivre!U643*(1-Painel!$B$8)-U$3-U$4-U$6)*(1-Painel!$E$7)-U$5+U$6)*U$7</f>
        <v>5458517.406779808</v>
      </c>
      <c r="V647" s="35">
        <f>((Produção!V641*PreçoLivre!V643*(1-Painel!$B$8)-V$3-V$4-V$6)*(1-Painel!$E$7)-V$5+V$6)*V$7</f>
        <v>4742897.8913426409</v>
      </c>
    </row>
    <row r="648" spans="1:22" x14ac:dyDescent="0.25">
      <c r="A648" s="36">
        <v>639</v>
      </c>
      <c r="B648" s="35">
        <f t="shared" si="9"/>
        <v>236229021.81919819</v>
      </c>
      <c r="C648" s="35">
        <f>((Produção!C642*PreçoLivre!C644*(1-Painel!$B$8)-C$3-C$4-C$6)*(1-Painel!$E$7)-C$5+C$6)*C$7</f>
        <v>22891288.886513054</v>
      </c>
      <c r="D648" s="35">
        <f>((Produção!D642*PreçoLivre!D644*(1-Painel!$B$8)-D$3-D$4-D$6)*(1-Painel!$E$7)-D$5+D$6)*D$7</f>
        <v>20252083.999918982</v>
      </c>
      <c r="E648" s="35">
        <f>((Produção!E642*PreçoLivre!E644*(1-Painel!$B$8)-E$3-E$4-E$6)*(1-Painel!$E$7)-E$5+E$6)*E$7</f>
        <v>19737448.735300116</v>
      </c>
      <c r="F648" s="35">
        <f>((Produção!F642*PreçoLivre!F644*(1-Painel!$B$8)-F$3-F$4-F$6)*(1-Painel!$E$7)-F$5+F$6)*F$7</f>
        <v>17521049.004061706</v>
      </c>
      <c r="G648" s="35">
        <f>((Produção!G642*PreçoLivre!G644*(1-Painel!$B$8)-G$3-G$4-G$6)*(1-Painel!$E$7)-G$5+G$6)*G$7</f>
        <v>15886298.927077705</v>
      </c>
      <c r="H648" s="35">
        <f>((Produção!H642*PreçoLivre!H644*(1-Painel!$B$8)-H$3-H$4-H$6)*(1-Painel!$E$7)-H$5+H$6)*H$7</f>
        <v>15748007.536438532</v>
      </c>
      <c r="I648" s="35">
        <f>((Produção!I642*PreçoLivre!I644*(1-Painel!$B$8)-I$3-I$4-I$6)*(1-Painel!$E$7)-I$5+I$6)*I$7</f>
        <v>14484507.715086248</v>
      </c>
      <c r="J648" s="35">
        <f>((Produção!J642*PreçoLivre!J644*(1-Painel!$B$8)-J$3-J$4-J$6)*(1-Painel!$E$7)-J$5+J$6)*J$7</f>
        <v>13283197.136454344</v>
      </c>
      <c r="K648" s="35">
        <f>((Produção!K642*PreçoLivre!K644*(1-Painel!$B$8)-K$3-K$4-K$6)*(1-Painel!$E$7)-K$5+K$6)*K$7</f>
        <v>11628333.631380269</v>
      </c>
      <c r="L648" s="35">
        <f>((Produção!L642*PreçoLivre!L644*(1-Painel!$B$8)-L$3-L$4-L$6)*(1-Painel!$E$7)-L$5+L$6)*L$7</f>
        <v>10726059.640786655</v>
      </c>
      <c r="M648" s="35">
        <f>((Produção!M642*PreçoLivre!M644*(1-Painel!$B$8)-M$3-M$4-M$6)*(1-Painel!$E$7)-M$5+M$6)*M$7</f>
        <v>10499735.237345025</v>
      </c>
      <c r="N648" s="35">
        <f>((Produção!N642*PreçoLivre!N644*(1-Painel!$B$8)-N$3-N$4-N$6)*(1-Painel!$E$7)-N$5+N$6)*N$7</f>
        <v>9492516.2159028146</v>
      </c>
      <c r="O648" s="35">
        <f>((Produção!O642*PreçoLivre!O644*(1-Painel!$B$8)-O$3-O$4-O$6)*(1-Painel!$E$7)-O$5+O$6)*O$7</f>
        <v>8512761.6451855134</v>
      </c>
      <c r="P648" s="35">
        <f>((Produção!P642*PreçoLivre!P644*(1-Painel!$B$8)-P$3-P$4-P$6)*(1-Painel!$E$7)-P$5+P$6)*P$7</f>
        <v>7811162.7360621747</v>
      </c>
      <c r="Q648" s="35">
        <f>((Produção!Q642*PreçoLivre!Q644*(1-Painel!$B$8)-Q$3-Q$4-Q$6)*(1-Painel!$E$7)-Q$5+Q$6)*Q$7</f>
        <v>7764964.1699308846</v>
      </c>
      <c r="R648" s="35">
        <f>((Produção!R642*PreçoLivre!R644*(1-Painel!$B$8)-R$3-R$4-R$6)*(1-Painel!$E$7)-R$5+R$6)*R$7</f>
        <v>7307867.8993833149</v>
      </c>
      <c r="S648" s="35">
        <f>((Produção!S642*PreçoLivre!S644*(1-Painel!$B$8)-S$3-S$4-S$6)*(1-Painel!$E$7)-S$5+S$6)*S$7</f>
        <v>6251934.4889872903</v>
      </c>
      <c r="T648" s="35">
        <f>((Produção!T642*PreçoLivre!T644*(1-Painel!$B$8)-T$3-T$4-T$6)*(1-Painel!$E$7)-T$5+T$6)*T$7</f>
        <v>5993880.0455124946</v>
      </c>
      <c r="U648" s="35">
        <f>((Produção!U642*PreçoLivre!U644*(1-Painel!$B$8)-U$3-U$4-U$6)*(1-Painel!$E$7)-U$5+U$6)*U$7</f>
        <v>5315069.0061102016</v>
      </c>
      <c r="V648" s="35">
        <f>((Produção!V642*PreçoLivre!V644*(1-Painel!$B$8)-V$3-V$4-V$6)*(1-Painel!$E$7)-V$5+V$6)*V$7</f>
        <v>5120855.1617609281</v>
      </c>
    </row>
    <row r="649" spans="1:22" x14ac:dyDescent="0.25">
      <c r="A649" s="36">
        <v>640</v>
      </c>
      <c r="B649" s="35">
        <f t="shared" si="9"/>
        <v>216665411.97453064</v>
      </c>
      <c r="C649" s="35">
        <f>((Produção!C643*PreçoLivre!C645*(1-Painel!$B$8)-C$3-C$4-C$6)*(1-Painel!$E$7)-C$5+C$6)*C$7</f>
        <v>24129644.279038403</v>
      </c>
      <c r="D649" s="35">
        <f>((Produção!D643*PreçoLivre!D645*(1-Painel!$B$8)-D$3-D$4-D$6)*(1-Painel!$E$7)-D$5+D$6)*D$7</f>
        <v>22556669.039769229</v>
      </c>
      <c r="E649" s="35">
        <f>((Produção!E643*PreçoLivre!E645*(1-Painel!$B$8)-E$3-E$4-E$6)*(1-Painel!$E$7)-E$5+E$6)*E$7</f>
        <v>21243803.184446413</v>
      </c>
      <c r="F649" s="35">
        <f>((Produção!F643*PreçoLivre!F645*(1-Painel!$B$8)-F$3-F$4-F$6)*(1-Painel!$E$7)-F$5+F$6)*F$7</f>
        <v>18241699.037164047</v>
      </c>
      <c r="G649" s="35">
        <f>((Produção!G643*PreçoLivre!G645*(1-Painel!$B$8)-G$3-G$4-G$6)*(1-Painel!$E$7)-G$5+G$6)*G$7</f>
        <v>15965299.306843271</v>
      </c>
      <c r="H649" s="35">
        <f>((Produção!H643*PreçoLivre!H645*(1-Painel!$B$8)-H$3-H$4-H$6)*(1-Painel!$E$7)-H$5+H$6)*H$7</f>
        <v>14096249.666425318</v>
      </c>
      <c r="I649" s="35">
        <f>((Produção!I643*PreçoLivre!I645*(1-Painel!$B$8)-I$3-I$4-I$6)*(1-Painel!$E$7)-I$5+I$6)*I$7</f>
        <v>12233227.421089202</v>
      </c>
      <c r="J649" s="35">
        <f>((Produção!J643*PreçoLivre!J645*(1-Painel!$B$8)-J$3-J$4-J$6)*(1-Painel!$E$7)-J$5+J$6)*J$7</f>
        <v>11151254.119112942</v>
      </c>
      <c r="K649" s="35">
        <f>((Produção!K643*PreçoLivre!K645*(1-Painel!$B$8)-K$3-K$4-K$6)*(1-Painel!$E$7)-K$5+K$6)*K$7</f>
        <v>10323057.56053354</v>
      </c>
      <c r="L649" s="35">
        <f>((Produção!L643*PreçoLivre!L645*(1-Painel!$B$8)-L$3-L$4-L$6)*(1-Painel!$E$7)-L$5+L$6)*L$7</f>
        <v>9311125.2764068451</v>
      </c>
      <c r="M649" s="35">
        <f>((Produção!M643*PreçoLivre!M645*(1-Painel!$B$8)-M$3-M$4-M$6)*(1-Painel!$E$7)-M$5+M$6)*M$7</f>
        <v>8692275.6334614381</v>
      </c>
      <c r="N649" s="35">
        <f>((Produção!N643*PreçoLivre!N645*(1-Painel!$B$8)-N$3-N$4-N$6)*(1-Painel!$E$7)-N$5+N$6)*N$7</f>
        <v>7729552.5526544601</v>
      </c>
      <c r="O649" s="35">
        <f>((Produção!O643*PreçoLivre!O645*(1-Painel!$B$8)-O$3-O$4-O$6)*(1-Painel!$E$7)-O$5+O$6)*O$7</f>
        <v>6839562.8348743608</v>
      </c>
      <c r="P649" s="35">
        <f>((Produção!P643*PreçoLivre!P645*(1-Painel!$B$8)-P$3-P$4-P$6)*(1-Painel!$E$7)-P$5+P$6)*P$7</f>
        <v>6565684.1325319139</v>
      </c>
      <c r="Q649" s="35">
        <f>((Produção!Q643*PreçoLivre!Q645*(1-Painel!$B$8)-Q$3-Q$4-Q$6)*(1-Painel!$E$7)-Q$5+Q$6)*Q$7</f>
        <v>6224134.7200482553</v>
      </c>
      <c r="R649" s="35">
        <f>((Produção!R643*PreçoLivre!R645*(1-Painel!$B$8)-R$3-R$4-R$6)*(1-Painel!$E$7)-R$5+R$6)*R$7</f>
        <v>5484985.2536536343</v>
      </c>
      <c r="S649" s="35">
        <f>((Produção!S643*PreçoLivre!S645*(1-Painel!$B$8)-S$3-S$4-S$6)*(1-Painel!$E$7)-S$5+S$6)*S$7</f>
        <v>4606265.0758670093</v>
      </c>
      <c r="T649" s="35">
        <f>((Produção!T643*PreçoLivre!T645*(1-Painel!$B$8)-T$3-T$4-T$6)*(1-Painel!$E$7)-T$5+T$6)*T$7</f>
        <v>4182826.3869305262</v>
      </c>
      <c r="U649" s="35">
        <f>((Produção!U643*PreçoLivre!U645*(1-Painel!$B$8)-U$3-U$4-U$6)*(1-Painel!$E$7)-U$5+U$6)*U$7</f>
        <v>3724647.196266389</v>
      </c>
      <c r="V649" s="35">
        <f>((Produção!V643*PreçoLivre!V645*(1-Painel!$B$8)-V$3-V$4-V$6)*(1-Painel!$E$7)-V$5+V$6)*V$7</f>
        <v>3363449.2974134493</v>
      </c>
    </row>
    <row r="650" spans="1:22" x14ac:dyDescent="0.25">
      <c r="A650" s="36">
        <v>641</v>
      </c>
      <c r="B650" s="35">
        <f t="shared" si="9"/>
        <v>243855819.8785229</v>
      </c>
      <c r="C650" s="35">
        <f>((Produção!C644*PreçoLivre!C646*(1-Painel!$B$8)-C$3-C$4-C$6)*(1-Painel!$E$7)-C$5+C$6)*C$7</f>
        <v>23135155.178686049</v>
      </c>
      <c r="D650" s="35">
        <f>((Produção!D644*PreçoLivre!D646*(1-Painel!$B$8)-D$3-D$4-D$6)*(1-Painel!$E$7)-D$5+D$6)*D$7</f>
        <v>21642828.27576692</v>
      </c>
      <c r="E650" s="35">
        <f>((Produção!E644*PreçoLivre!E646*(1-Painel!$B$8)-E$3-E$4-E$6)*(1-Painel!$E$7)-E$5+E$6)*E$7</f>
        <v>20370459.92493258</v>
      </c>
      <c r="F650" s="35">
        <f>((Produção!F644*PreçoLivre!F646*(1-Painel!$B$8)-F$3-F$4-F$6)*(1-Painel!$E$7)-F$5+F$6)*F$7</f>
        <v>18885184.901265383</v>
      </c>
      <c r="G650" s="35">
        <f>((Produção!G644*PreçoLivre!G646*(1-Painel!$B$8)-G$3-G$4-G$6)*(1-Painel!$E$7)-G$5+G$6)*G$7</f>
        <v>17648853.689865436</v>
      </c>
      <c r="H650" s="35">
        <f>((Produção!H644*PreçoLivre!H646*(1-Painel!$B$8)-H$3-H$4-H$6)*(1-Painel!$E$7)-H$5+H$6)*H$7</f>
        <v>15731948.443858221</v>
      </c>
      <c r="I650" s="35">
        <f>((Produção!I644*PreçoLivre!I646*(1-Painel!$B$8)-I$3-I$4-I$6)*(1-Painel!$E$7)-I$5+I$6)*I$7</f>
        <v>13719732.579317138</v>
      </c>
      <c r="J650" s="35">
        <f>((Produção!J644*PreçoLivre!J646*(1-Painel!$B$8)-J$3-J$4-J$6)*(1-Painel!$E$7)-J$5+J$6)*J$7</f>
        <v>12552371.333668405</v>
      </c>
      <c r="K650" s="35">
        <f>((Produção!K644*PreçoLivre!K646*(1-Painel!$B$8)-K$3-K$4-K$6)*(1-Painel!$E$7)-K$5+K$6)*K$7</f>
        <v>11852167.15258933</v>
      </c>
      <c r="L650" s="35">
        <f>((Produção!L644*PreçoLivre!L646*(1-Painel!$B$8)-L$3-L$4-L$6)*(1-Painel!$E$7)-L$5+L$6)*L$7</f>
        <v>11040634.12334127</v>
      </c>
      <c r="M650" s="35">
        <f>((Produção!M644*PreçoLivre!M646*(1-Painel!$B$8)-M$3-M$4-M$6)*(1-Painel!$E$7)-M$5+M$6)*M$7</f>
        <v>11099897.336056026</v>
      </c>
      <c r="N650" s="35">
        <f>((Produção!N644*PreçoLivre!N646*(1-Painel!$B$8)-N$3-N$4-N$6)*(1-Painel!$E$7)-N$5+N$6)*N$7</f>
        <v>10208068.299881482</v>
      </c>
      <c r="O650" s="35">
        <f>((Produção!O644*PreçoLivre!O646*(1-Painel!$B$8)-O$3-O$4-O$6)*(1-Painel!$E$7)-O$5+O$6)*O$7</f>
        <v>8940444.8532925956</v>
      </c>
      <c r="P650" s="35">
        <f>((Produção!P644*PreçoLivre!P646*(1-Painel!$B$8)-P$3-P$4-P$6)*(1-Painel!$E$7)-P$5+P$6)*P$7</f>
        <v>8536075.5359861646</v>
      </c>
      <c r="Q650" s="35">
        <f>((Produção!Q644*PreçoLivre!Q646*(1-Painel!$B$8)-Q$3-Q$4-Q$6)*(1-Painel!$E$7)-Q$5+Q$6)*Q$7</f>
        <v>7982988.2320610164</v>
      </c>
      <c r="R650" s="35">
        <f>((Produção!R644*PreçoLivre!R646*(1-Painel!$B$8)-R$3-R$4-R$6)*(1-Painel!$E$7)-R$5+R$6)*R$7</f>
        <v>7186502.4566207537</v>
      </c>
      <c r="S650" s="35">
        <f>((Produção!S644*PreçoLivre!S646*(1-Painel!$B$8)-S$3-S$4-S$6)*(1-Painel!$E$7)-S$5+S$6)*S$7</f>
        <v>6651867.1780042322</v>
      </c>
      <c r="T650" s="35">
        <f>((Produção!T644*PreçoLivre!T646*(1-Painel!$B$8)-T$3-T$4-T$6)*(1-Painel!$E$7)-T$5+T$6)*T$7</f>
        <v>5877544.5025779521</v>
      </c>
      <c r="U650" s="35">
        <f>((Produção!U644*PreçoLivre!U646*(1-Painel!$B$8)-U$3-U$4-U$6)*(1-Painel!$E$7)-U$5+U$6)*U$7</f>
        <v>5466846.2119722143</v>
      </c>
      <c r="V650" s="35">
        <f>((Produção!V644*PreçoLivre!V646*(1-Painel!$B$8)-V$3-V$4-V$6)*(1-Painel!$E$7)-V$5+V$6)*V$7</f>
        <v>5326249.6687797541</v>
      </c>
    </row>
    <row r="651" spans="1:22" x14ac:dyDescent="0.25">
      <c r="A651" s="36">
        <v>642</v>
      </c>
      <c r="B651" s="35">
        <f t="shared" ref="B651:B714" si="10">SUM(C651:V651)</f>
        <v>191785695.43728206</v>
      </c>
      <c r="C651" s="35">
        <f>((Produção!C645*PreçoLivre!C647*(1-Painel!$B$8)-C$3-C$4-C$6)*(1-Painel!$E$7)-C$5+C$6)*C$7</f>
        <v>22271552.288967114</v>
      </c>
      <c r="D651" s="35">
        <f>((Produção!D645*PreçoLivre!D647*(1-Painel!$B$8)-D$3-D$4-D$6)*(1-Painel!$E$7)-D$5+D$6)*D$7</f>
        <v>19560674.183719866</v>
      </c>
      <c r="E651" s="35">
        <f>((Produção!E645*PreçoLivre!E647*(1-Painel!$B$8)-E$3-E$4-E$6)*(1-Painel!$E$7)-E$5+E$6)*E$7</f>
        <v>17201480.02387042</v>
      </c>
      <c r="F651" s="35">
        <f>((Produção!F645*PreçoLivre!F647*(1-Painel!$B$8)-F$3-F$4-F$6)*(1-Painel!$E$7)-F$5+F$6)*F$7</f>
        <v>15650643.993363194</v>
      </c>
      <c r="G651" s="35">
        <f>((Produção!G645*PreçoLivre!G647*(1-Painel!$B$8)-G$3-G$4-G$6)*(1-Painel!$E$7)-G$5+G$6)*G$7</f>
        <v>13871836.979990199</v>
      </c>
      <c r="H651" s="35">
        <f>((Produção!H645*PreçoLivre!H647*(1-Painel!$B$8)-H$3-H$4-H$6)*(1-Painel!$E$7)-H$5+H$6)*H$7</f>
        <v>12727035.616452036</v>
      </c>
      <c r="I651" s="35">
        <f>((Produção!I645*PreçoLivre!I647*(1-Painel!$B$8)-I$3-I$4-I$6)*(1-Painel!$E$7)-I$5+I$6)*I$7</f>
        <v>11469688.880825603</v>
      </c>
      <c r="J651" s="35">
        <f>((Produção!J645*PreçoLivre!J647*(1-Painel!$B$8)-J$3-J$4-J$6)*(1-Painel!$E$7)-J$5+J$6)*J$7</f>
        <v>10713358.552352468</v>
      </c>
      <c r="K651" s="35">
        <f>((Produção!K645*PreçoLivre!K647*(1-Painel!$B$8)-K$3-K$4-K$6)*(1-Painel!$E$7)-K$5+K$6)*K$7</f>
        <v>9602453.5157112312</v>
      </c>
      <c r="L651" s="35">
        <f>((Produção!L645*PreçoLivre!L647*(1-Painel!$B$8)-L$3-L$4-L$6)*(1-Painel!$E$7)-L$5+L$6)*L$7</f>
        <v>8900685.0391549505</v>
      </c>
      <c r="M651" s="35">
        <f>((Produção!M645*PreçoLivre!M647*(1-Painel!$B$8)-M$3-M$4-M$6)*(1-Painel!$E$7)-M$5+M$6)*M$7</f>
        <v>8360473.7947427398</v>
      </c>
      <c r="N651" s="35">
        <f>((Produção!N645*PreçoLivre!N647*(1-Painel!$B$8)-N$3-N$4-N$6)*(1-Painel!$E$7)-N$5+N$6)*N$7</f>
        <v>7425679.1237732973</v>
      </c>
      <c r="O651" s="35">
        <f>((Produção!O645*PreçoLivre!O647*(1-Painel!$B$8)-O$3-O$4-O$6)*(1-Painel!$E$7)-O$5+O$6)*O$7</f>
        <v>6615318.7212184444</v>
      </c>
      <c r="P651" s="35">
        <f>((Produção!P645*PreçoLivre!P647*(1-Painel!$B$8)-P$3-P$4-P$6)*(1-Painel!$E$7)-P$5+P$6)*P$7</f>
        <v>5604007.9025164917</v>
      </c>
      <c r="Q651" s="35">
        <f>((Produção!Q645*PreçoLivre!Q647*(1-Painel!$B$8)-Q$3-Q$4-Q$6)*(1-Painel!$E$7)-Q$5+Q$6)*Q$7</f>
        <v>5211314.1490041977</v>
      </c>
      <c r="R651" s="35">
        <f>((Produção!R645*PreçoLivre!R647*(1-Painel!$B$8)-R$3-R$4-R$6)*(1-Painel!$E$7)-R$5+R$6)*R$7</f>
        <v>4472355.8158978131</v>
      </c>
      <c r="S651" s="35">
        <f>((Produção!S645*PreçoLivre!S647*(1-Painel!$B$8)-S$3-S$4-S$6)*(1-Painel!$E$7)-S$5+S$6)*S$7</f>
        <v>3790538.4233871959</v>
      </c>
      <c r="T651" s="35">
        <f>((Produção!T645*PreçoLivre!T647*(1-Painel!$B$8)-T$3-T$4-T$6)*(1-Painel!$E$7)-T$5+T$6)*T$7</f>
        <v>3246967.9391944334</v>
      </c>
      <c r="U651" s="35">
        <f>((Produção!U645*PreçoLivre!U647*(1-Painel!$B$8)-U$3-U$4-U$6)*(1-Painel!$E$7)-U$5+U$6)*U$7</f>
        <v>2716987.2653594869</v>
      </c>
      <c r="V651" s="35">
        <f>((Produção!V645*PreçoLivre!V647*(1-Painel!$B$8)-V$3-V$4-V$6)*(1-Painel!$E$7)-V$5+V$6)*V$7</f>
        <v>2372643.227780859</v>
      </c>
    </row>
    <row r="652" spans="1:22" x14ac:dyDescent="0.25">
      <c r="A652" s="36">
        <v>643</v>
      </c>
      <c r="B652" s="35">
        <f t="shared" si="10"/>
        <v>220821910.37317941</v>
      </c>
      <c r="C652" s="35">
        <f>((Produção!C646*PreçoLivre!C648*(1-Painel!$B$8)-C$3-C$4-C$6)*(1-Painel!$E$7)-C$5+C$6)*C$7</f>
        <v>24266175.50261984</v>
      </c>
      <c r="D652" s="35">
        <f>((Produção!D646*PreçoLivre!D648*(1-Painel!$B$8)-D$3-D$4-D$6)*(1-Painel!$E$7)-D$5+D$6)*D$7</f>
        <v>21733765.460415818</v>
      </c>
      <c r="E652" s="35">
        <f>((Produção!E646*PreçoLivre!E648*(1-Painel!$B$8)-E$3-E$4-E$6)*(1-Painel!$E$7)-E$5+E$6)*E$7</f>
        <v>19135535.736913286</v>
      </c>
      <c r="F652" s="35">
        <f>((Produção!F646*PreçoLivre!F648*(1-Painel!$B$8)-F$3-F$4-F$6)*(1-Painel!$E$7)-F$5+F$6)*F$7</f>
        <v>17614756.345619079</v>
      </c>
      <c r="G652" s="35">
        <f>((Produção!G646*PreçoLivre!G648*(1-Painel!$B$8)-G$3-G$4-G$6)*(1-Painel!$E$7)-G$5+G$6)*G$7</f>
        <v>16041123.10612873</v>
      </c>
      <c r="H652" s="35">
        <f>((Produção!H646*PreçoLivre!H648*(1-Painel!$B$8)-H$3-H$4-H$6)*(1-Painel!$E$7)-H$5+H$6)*H$7</f>
        <v>14787615.486631883</v>
      </c>
      <c r="I652" s="35">
        <f>((Produção!I646*PreçoLivre!I648*(1-Painel!$B$8)-I$3-I$4-I$6)*(1-Painel!$E$7)-I$5+I$6)*I$7</f>
        <v>13051815.060146432</v>
      </c>
      <c r="J652" s="35">
        <f>((Produção!J646*PreçoLivre!J648*(1-Painel!$B$8)-J$3-J$4-J$6)*(1-Painel!$E$7)-J$5+J$6)*J$7</f>
        <v>11924423.199296294</v>
      </c>
      <c r="K652" s="35">
        <f>((Produção!K646*PreçoLivre!K648*(1-Painel!$B$8)-K$3-K$4-K$6)*(1-Painel!$E$7)-K$5+K$6)*K$7</f>
        <v>10870334.455155747</v>
      </c>
      <c r="L652" s="35">
        <f>((Produção!L646*PreçoLivre!L648*(1-Painel!$B$8)-L$3-L$4-L$6)*(1-Painel!$E$7)-L$5+L$6)*L$7</f>
        <v>10193264.982369749</v>
      </c>
      <c r="M652" s="35">
        <f>((Produção!M646*PreçoLivre!M648*(1-Painel!$B$8)-M$3-M$4-M$6)*(1-Painel!$E$7)-M$5+M$6)*M$7</f>
        <v>9537954.3568234108</v>
      </c>
      <c r="N652" s="35">
        <f>((Produção!N646*PreçoLivre!N648*(1-Painel!$B$8)-N$3-N$4-N$6)*(1-Painel!$E$7)-N$5+N$6)*N$7</f>
        <v>8444252.1618093476</v>
      </c>
      <c r="O652" s="35">
        <f>((Produção!O646*PreçoLivre!O648*(1-Painel!$B$8)-O$3-O$4-O$6)*(1-Painel!$E$7)-O$5+O$6)*O$7</f>
        <v>7319348.5703637823</v>
      </c>
      <c r="P652" s="35">
        <f>((Produção!P646*PreçoLivre!P648*(1-Painel!$B$8)-P$3-P$4-P$6)*(1-Painel!$E$7)-P$5+P$6)*P$7</f>
        <v>6558210.141441863</v>
      </c>
      <c r="Q652" s="35">
        <f>((Produção!Q646*PreçoLivre!Q648*(1-Painel!$B$8)-Q$3-Q$4-Q$6)*(1-Painel!$E$7)-Q$5+Q$6)*Q$7</f>
        <v>6023702.507788091</v>
      </c>
      <c r="R652" s="35">
        <f>((Produção!R646*PreçoLivre!R648*(1-Painel!$B$8)-R$3-R$4-R$6)*(1-Painel!$E$7)-R$5+R$6)*R$7</f>
        <v>5361153.3751255013</v>
      </c>
      <c r="S652" s="35">
        <f>((Produção!S646*PreçoLivre!S648*(1-Painel!$B$8)-S$3-S$4-S$6)*(1-Painel!$E$7)-S$5+S$6)*S$7</f>
        <v>4801991.7387311412</v>
      </c>
      <c r="T652" s="35">
        <f>((Produção!T646*PreçoLivre!T648*(1-Painel!$B$8)-T$3-T$4-T$6)*(1-Painel!$E$7)-T$5+T$6)*T$7</f>
        <v>4575121.5144284628</v>
      </c>
      <c r="U652" s="35">
        <f>((Produção!U646*PreçoLivre!U648*(1-Painel!$B$8)-U$3-U$4-U$6)*(1-Painel!$E$7)-U$5+U$6)*U$7</f>
        <v>4322795.7415684154</v>
      </c>
      <c r="V652" s="35">
        <f>((Produção!V646*PreçoLivre!V648*(1-Painel!$B$8)-V$3-V$4-V$6)*(1-Painel!$E$7)-V$5+V$6)*V$7</f>
        <v>4258570.9298025193</v>
      </c>
    </row>
    <row r="653" spans="1:22" x14ac:dyDescent="0.25">
      <c r="A653" s="36">
        <v>644</v>
      </c>
      <c r="B653" s="35">
        <f t="shared" si="10"/>
        <v>207775793.15787163</v>
      </c>
      <c r="C653" s="35">
        <f>((Produção!C647*PreçoLivre!C649*(1-Painel!$B$8)-C$3-C$4-C$6)*(1-Painel!$E$7)-C$5+C$6)*C$7</f>
        <v>22701335.935398523</v>
      </c>
      <c r="D653" s="35">
        <f>((Produção!D647*PreçoLivre!D649*(1-Painel!$B$8)-D$3-D$4-D$6)*(1-Painel!$E$7)-D$5+D$6)*D$7</f>
        <v>19567493.03615462</v>
      </c>
      <c r="E653" s="35">
        <f>((Produção!E647*PreçoLivre!E649*(1-Painel!$B$8)-E$3-E$4-E$6)*(1-Painel!$E$7)-E$5+E$6)*E$7</f>
        <v>18034149.584603712</v>
      </c>
      <c r="F653" s="35">
        <f>((Produção!F647*PreçoLivre!F649*(1-Painel!$B$8)-F$3-F$4-F$6)*(1-Painel!$E$7)-F$5+F$6)*F$7</f>
        <v>16579444.767739508</v>
      </c>
      <c r="G653" s="35">
        <f>((Produção!G647*PreçoLivre!G649*(1-Painel!$B$8)-G$3-G$4-G$6)*(1-Painel!$E$7)-G$5+G$6)*G$7</f>
        <v>14960317.081449954</v>
      </c>
      <c r="H653" s="35">
        <f>((Produção!H647*PreçoLivre!H649*(1-Painel!$B$8)-H$3-H$4-H$6)*(1-Painel!$E$7)-H$5+H$6)*H$7</f>
        <v>12994983.422030093</v>
      </c>
      <c r="I653" s="35">
        <f>((Produção!I647*PreçoLivre!I649*(1-Painel!$B$8)-I$3-I$4-I$6)*(1-Painel!$E$7)-I$5+I$6)*I$7</f>
        <v>12032036.044066152</v>
      </c>
      <c r="J653" s="35">
        <f>((Produção!J647*PreçoLivre!J649*(1-Painel!$B$8)-J$3-J$4-J$6)*(1-Painel!$E$7)-J$5+J$6)*J$7</f>
        <v>11033198.33822798</v>
      </c>
      <c r="K653" s="35">
        <f>((Produção!K647*PreçoLivre!K649*(1-Painel!$B$8)-K$3-K$4-K$6)*(1-Painel!$E$7)-K$5+K$6)*K$7</f>
        <v>10001564.560181379</v>
      </c>
      <c r="L653" s="35">
        <f>((Produção!L647*PreçoLivre!L649*(1-Painel!$B$8)-L$3-L$4-L$6)*(1-Painel!$E$7)-L$5+L$6)*L$7</f>
        <v>8880106.9403292593</v>
      </c>
      <c r="M653" s="35">
        <f>((Produção!M647*PreçoLivre!M649*(1-Painel!$B$8)-M$3-M$4-M$6)*(1-Painel!$E$7)-M$5+M$6)*M$7</f>
        <v>8111324.3350101067</v>
      </c>
      <c r="N653" s="35">
        <f>((Produção!N647*PreçoLivre!N649*(1-Painel!$B$8)-N$3-N$4-N$6)*(1-Painel!$E$7)-N$5+N$6)*N$7</f>
        <v>7839419.3648669282</v>
      </c>
      <c r="O653" s="35">
        <f>((Produção!O647*PreçoLivre!O649*(1-Painel!$B$8)-O$3-O$4-O$6)*(1-Painel!$E$7)-O$5+O$6)*O$7</f>
        <v>6747273.0895028599</v>
      </c>
      <c r="P653" s="35">
        <f>((Produção!P647*PreçoLivre!P649*(1-Painel!$B$8)-P$3-P$4-P$6)*(1-Painel!$E$7)-P$5+P$6)*P$7</f>
        <v>6669097.1046282426</v>
      </c>
      <c r="Q653" s="35">
        <f>((Produção!Q647*PreçoLivre!Q649*(1-Painel!$B$8)-Q$3-Q$4-Q$6)*(1-Painel!$E$7)-Q$5+Q$6)*Q$7</f>
        <v>6582114.0453528659</v>
      </c>
      <c r="R653" s="35">
        <f>((Produção!R647*PreçoLivre!R649*(1-Painel!$B$8)-R$3-R$4-R$6)*(1-Painel!$E$7)-R$5+R$6)*R$7</f>
        <v>5832670.8861450646</v>
      </c>
      <c r="S653" s="35">
        <f>((Produção!S647*PreçoLivre!S649*(1-Painel!$B$8)-S$3-S$4-S$6)*(1-Painel!$E$7)-S$5+S$6)*S$7</f>
        <v>5334795.0792161189</v>
      </c>
      <c r="T653" s="35">
        <f>((Produção!T647*PreçoLivre!T649*(1-Painel!$B$8)-T$3-T$4-T$6)*(1-Painel!$E$7)-T$5+T$6)*T$7</f>
        <v>4929333.4125415226</v>
      </c>
      <c r="U653" s="35">
        <f>((Produção!U647*PreçoLivre!U649*(1-Painel!$B$8)-U$3-U$4-U$6)*(1-Painel!$E$7)-U$5+U$6)*U$7</f>
        <v>4604901.6367666628</v>
      </c>
      <c r="V653" s="35">
        <f>((Produção!V647*PreçoLivre!V649*(1-Painel!$B$8)-V$3-V$4-V$6)*(1-Painel!$E$7)-V$5+V$6)*V$7</f>
        <v>4340234.4936600747</v>
      </c>
    </row>
    <row r="654" spans="1:22" x14ac:dyDescent="0.25">
      <c r="A654" s="36">
        <v>645</v>
      </c>
      <c r="B654" s="35">
        <f t="shared" si="10"/>
        <v>201555799.29727736</v>
      </c>
      <c r="C654" s="35">
        <f>((Produção!C648*PreçoLivre!C650*(1-Painel!$B$8)-C$3-C$4-C$6)*(1-Painel!$E$7)-C$5+C$6)*C$7</f>
        <v>22079387.48970921</v>
      </c>
      <c r="D654" s="35">
        <f>((Produção!D648*PreçoLivre!D650*(1-Painel!$B$8)-D$3-D$4-D$6)*(1-Painel!$E$7)-D$5+D$6)*D$7</f>
        <v>18929130.2188797</v>
      </c>
      <c r="E654" s="35">
        <f>((Produção!E648*PreçoLivre!E650*(1-Painel!$B$8)-E$3-E$4-E$6)*(1-Painel!$E$7)-E$5+E$6)*E$7</f>
        <v>17217549.381004237</v>
      </c>
      <c r="F654" s="35">
        <f>((Produção!F648*PreçoLivre!F650*(1-Painel!$B$8)-F$3-F$4-F$6)*(1-Painel!$E$7)-F$5+F$6)*F$7</f>
        <v>15819172.703251718</v>
      </c>
      <c r="G654" s="35">
        <f>((Produção!G648*PreçoLivre!G650*(1-Painel!$B$8)-G$3-G$4-G$6)*(1-Painel!$E$7)-G$5+G$6)*G$7</f>
        <v>13529785.395222478</v>
      </c>
      <c r="H654" s="35">
        <f>((Produção!H648*PreçoLivre!H650*(1-Painel!$B$8)-H$3-H$4-H$6)*(1-Painel!$E$7)-H$5+H$6)*H$7</f>
        <v>12352478.749337683</v>
      </c>
      <c r="I654" s="35">
        <f>((Produção!I648*PreçoLivre!I650*(1-Painel!$B$8)-I$3-I$4-I$6)*(1-Painel!$E$7)-I$5+I$6)*I$7</f>
        <v>11357624.605198702</v>
      </c>
      <c r="J654" s="35">
        <f>((Produção!J648*PreçoLivre!J650*(1-Painel!$B$8)-J$3-J$4-J$6)*(1-Painel!$E$7)-J$5+J$6)*J$7</f>
        <v>10523476.660538852</v>
      </c>
      <c r="K654" s="35">
        <f>((Produção!K648*PreçoLivre!K650*(1-Painel!$B$8)-K$3-K$4-K$6)*(1-Painel!$E$7)-K$5+K$6)*K$7</f>
        <v>9994654.0453235172</v>
      </c>
      <c r="L654" s="35">
        <f>((Produção!L648*PreçoLivre!L650*(1-Painel!$B$8)-L$3-L$4-L$6)*(1-Painel!$E$7)-L$5+L$6)*L$7</f>
        <v>9246452.0699276682</v>
      </c>
      <c r="M654" s="35">
        <f>((Produção!M648*PreçoLivre!M650*(1-Painel!$B$8)-M$3-M$4-M$6)*(1-Painel!$E$7)-M$5+M$6)*M$7</f>
        <v>8820989.359501278</v>
      </c>
      <c r="N654" s="35">
        <f>((Produção!N648*PreçoLivre!N650*(1-Painel!$B$8)-N$3-N$4-N$6)*(1-Painel!$E$7)-N$5+N$6)*N$7</f>
        <v>7928075.5773578072</v>
      </c>
      <c r="O654" s="35">
        <f>((Produção!O648*PreçoLivre!O650*(1-Painel!$B$8)-O$3-O$4-O$6)*(1-Painel!$E$7)-O$5+O$6)*O$7</f>
        <v>7440139.5438149804</v>
      </c>
      <c r="P654" s="35">
        <f>((Produção!P648*PreçoLivre!P650*(1-Painel!$B$8)-P$3-P$4-P$6)*(1-Painel!$E$7)-P$5+P$6)*P$7</f>
        <v>6497882.4608366918</v>
      </c>
      <c r="Q654" s="35">
        <f>((Produção!Q648*PreçoLivre!Q650*(1-Painel!$B$8)-Q$3-Q$4-Q$6)*(1-Painel!$E$7)-Q$5+Q$6)*Q$7</f>
        <v>6195570.3193579055</v>
      </c>
      <c r="R654" s="35">
        <f>((Produção!R648*PreçoLivre!R650*(1-Painel!$B$8)-R$3-R$4-R$6)*(1-Painel!$E$7)-R$5+R$6)*R$7</f>
        <v>5698658.0234642364</v>
      </c>
      <c r="S654" s="35">
        <f>((Produção!S648*PreçoLivre!S650*(1-Painel!$B$8)-S$3-S$4-S$6)*(1-Painel!$E$7)-S$5+S$6)*S$7</f>
        <v>5332497.8728992939</v>
      </c>
      <c r="T654" s="35">
        <f>((Produção!T648*PreçoLivre!T650*(1-Painel!$B$8)-T$3-T$4-T$6)*(1-Painel!$E$7)-T$5+T$6)*T$7</f>
        <v>4698343.5637194235</v>
      </c>
      <c r="U654" s="35">
        <f>((Produção!U648*PreçoLivre!U650*(1-Painel!$B$8)-U$3-U$4-U$6)*(1-Painel!$E$7)-U$5+U$6)*U$7</f>
        <v>4203832.7184418458</v>
      </c>
      <c r="V654" s="35">
        <f>((Produção!V648*PreçoLivre!V650*(1-Painel!$B$8)-V$3-V$4-V$6)*(1-Painel!$E$7)-V$5+V$6)*V$7</f>
        <v>3690098.5394901582</v>
      </c>
    </row>
    <row r="655" spans="1:22" x14ac:dyDescent="0.25">
      <c r="A655" s="36">
        <v>646</v>
      </c>
      <c r="B655" s="35">
        <f t="shared" si="10"/>
        <v>233995457.69000298</v>
      </c>
      <c r="C655" s="35">
        <f>((Produção!C649*PreçoLivre!C651*(1-Painel!$B$8)-C$3-C$4-C$6)*(1-Painel!$E$7)-C$5+C$6)*C$7</f>
        <v>24750892.146142203</v>
      </c>
      <c r="D655" s="35">
        <f>((Produção!D649*PreçoLivre!D651*(1-Painel!$B$8)-D$3-D$4-D$6)*(1-Painel!$E$7)-D$5+D$6)*D$7</f>
        <v>22824206.025885332</v>
      </c>
      <c r="E655" s="35">
        <f>((Produção!E649*PreçoLivre!E651*(1-Painel!$B$8)-E$3-E$4-E$6)*(1-Painel!$E$7)-E$5+E$6)*E$7</f>
        <v>20885163.445608098</v>
      </c>
      <c r="F655" s="35">
        <f>((Produção!F649*PreçoLivre!F651*(1-Painel!$B$8)-F$3-F$4-F$6)*(1-Painel!$E$7)-F$5+F$6)*F$7</f>
        <v>18925477.356583197</v>
      </c>
      <c r="G655" s="35">
        <f>((Produção!G649*PreçoLivre!G651*(1-Painel!$B$8)-G$3-G$4-G$6)*(1-Painel!$E$7)-G$5+G$6)*G$7</f>
        <v>16663326.746313013</v>
      </c>
      <c r="H655" s="35">
        <f>((Produção!H649*PreçoLivre!H651*(1-Painel!$B$8)-H$3-H$4-H$6)*(1-Painel!$E$7)-H$5+H$6)*H$7</f>
        <v>14662699.894005012</v>
      </c>
      <c r="I655" s="35">
        <f>((Produção!I649*PreçoLivre!I651*(1-Painel!$B$8)-I$3-I$4-I$6)*(1-Painel!$E$7)-I$5+I$6)*I$7</f>
        <v>13160076.79390109</v>
      </c>
      <c r="J655" s="35">
        <f>((Produção!J649*PreçoLivre!J651*(1-Painel!$B$8)-J$3-J$4-J$6)*(1-Painel!$E$7)-J$5+J$6)*J$7</f>
        <v>12640397.984479522</v>
      </c>
      <c r="K655" s="35">
        <f>((Produção!K649*PreçoLivre!K651*(1-Painel!$B$8)-K$3-K$4-K$6)*(1-Painel!$E$7)-K$5+K$6)*K$7</f>
        <v>11610331.681667335</v>
      </c>
      <c r="L655" s="35">
        <f>((Produção!L649*PreçoLivre!L651*(1-Painel!$B$8)-L$3-L$4-L$6)*(1-Painel!$E$7)-L$5+L$6)*L$7</f>
        <v>10355301.637184124</v>
      </c>
      <c r="M655" s="35">
        <f>((Produção!M649*PreçoLivre!M651*(1-Painel!$B$8)-M$3-M$4-M$6)*(1-Painel!$E$7)-M$5+M$6)*M$7</f>
        <v>9512605.0624434128</v>
      </c>
      <c r="N655" s="35">
        <f>((Produção!N649*PreçoLivre!N651*(1-Painel!$B$8)-N$3-N$4-N$6)*(1-Painel!$E$7)-N$5+N$6)*N$7</f>
        <v>8759502.4710302968</v>
      </c>
      <c r="O655" s="35">
        <f>((Produção!O649*PreçoLivre!O651*(1-Painel!$B$8)-O$3-O$4-O$6)*(1-Painel!$E$7)-O$5+O$6)*O$7</f>
        <v>8100408.356108794</v>
      </c>
      <c r="P655" s="35">
        <f>((Produção!P649*PreçoLivre!P651*(1-Painel!$B$8)-P$3-P$4-P$6)*(1-Painel!$E$7)-P$5+P$6)*P$7</f>
        <v>7171373.8853003616</v>
      </c>
      <c r="Q655" s="35">
        <f>((Produção!Q649*PreçoLivre!Q651*(1-Painel!$B$8)-Q$3-Q$4-Q$6)*(1-Painel!$E$7)-Q$5+Q$6)*Q$7</f>
        <v>6793316.5473624133</v>
      </c>
      <c r="R655" s="35">
        <f>((Produção!R649*PreçoLivre!R651*(1-Painel!$B$8)-R$3-R$4-R$6)*(1-Painel!$E$7)-R$5+R$6)*R$7</f>
        <v>6339811.3744186331</v>
      </c>
      <c r="S655" s="35">
        <f>((Produção!S649*PreçoLivre!S651*(1-Painel!$B$8)-S$3-S$4-S$6)*(1-Painel!$E$7)-S$5+S$6)*S$7</f>
        <v>5963408.3166842852</v>
      </c>
      <c r="T655" s="35">
        <f>((Produção!T649*PreçoLivre!T651*(1-Painel!$B$8)-T$3-T$4-T$6)*(1-Painel!$E$7)-T$5+T$6)*T$7</f>
        <v>5245440.7718999628</v>
      </c>
      <c r="U655" s="35">
        <f>((Produção!U649*PreçoLivre!U651*(1-Painel!$B$8)-U$3-U$4-U$6)*(1-Painel!$E$7)-U$5+U$6)*U$7</f>
        <v>5019248.6960792225</v>
      </c>
      <c r="V655" s="35">
        <f>((Produção!V649*PreçoLivre!V651*(1-Painel!$B$8)-V$3-V$4-V$6)*(1-Painel!$E$7)-V$5+V$6)*V$7</f>
        <v>4612468.496906653</v>
      </c>
    </row>
    <row r="656" spans="1:22" x14ac:dyDescent="0.25">
      <c r="A656" s="36">
        <v>647</v>
      </c>
      <c r="B656" s="35">
        <f t="shared" si="10"/>
        <v>213707766.16232744</v>
      </c>
      <c r="C656" s="35">
        <f>((Produção!C650*PreçoLivre!C652*(1-Painel!$B$8)-C$3-C$4-C$6)*(1-Painel!$E$7)-C$5+C$6)*C$7</f>
        <v>22341840.865568958</v>
      </c>
      <c r="D656" s="35">
        <f>((Produção!D650*PreçoLivre!D652*(1-Painel!$B$8)-D$3-D$4-D$6)*(1-Painel!$E$7)-D$5+D$6)*D$7</f>
        <v>20623671.461958509</v>
      </c>
      <c r="E656" s="35">
        <f>((Produção!E650*PreçoLivre!E652*(1-Painel!$B$8)-E$3-E$4-E$6)*(1-Painel!$E$7)-E$5+E$6)*E$7</f>
        <v>19195625.560996722</v>
      </c>
      <c r="F656" s="35">
        <f>((Produção!F650*PreçoLivre!F652*(1-Painel!$B$8)-F$3-F$4-F$6)*(1-Painel!$E$7)-F$5+F$6)*F$7</f>
        <v>17114766.930340156</v>
      </c>
      <c r="G656" s="35">
        <f>((Produção!G650*PreçoLivre!G652*(1-Painel!$B$8)-G$3-G$4-G$6)*(1-Painel!$E$7)-G$5+G$6)*G$7</f>
        <v>15869300.280036159</v>
      </c>
      <c r="H656" s="35">
        <f>((Produção!H650*PreçoLivre!H652*(1-Painel!$B$8)-H$3-H$4-H$6)*(1-Painel!$E$7)-H$5+H$6)*H$7</f>
        <v>14354556.897173788</v>
      </c>
      <c r="I656" s="35">
        <f>((Produção!I650*PreçoLivre!I652*(1-Painel!$B$8)-I$3-I$4-I$6)*(1-Painel!$E$7)-I$5+I$6)*I$7</f>
        <v>12558558.686094306</v>
      </c>
      <c r="J656" s="35">
        <f>((Produção!J650*PreçoLivre!J652*(1-Painel!$B$8)-J$3-J$4-J$6)*(1-Painel!$E$7)-J$5+J$6)*J$7</f>
        <v>11735746.979336157</v>
      </c>
      <c r="K656" s="35">
        <f>((Produção!K650*PreçoLivre!K652*(1-Painel!$B$8)-K$3-K$4-K$6)*(1-Painel!$E$7)-K$5+K$6)*K$7</f>
        <v>11265551.212230699</v>
      </c>
      <c r="L656" s="35">
        <f>((Produção!L650*PreçoLivre!L652*(1-Painel!$B$8)-L$3-L$4-L$6)*(1-Painel!$E$7)-L$5+L$6)*L$7</f>
        <v>10010707.918383781</v>
      </c>
      <c r="M656" s="35">
        <f>((Produção!M650*PreçoLivre!M652*(1-Painel!$B$8)-M$3-M$4-M$6)*(1-Painel!$E$7)-M$5+M$6)*M$7</f>
        <v>8812666.602494536</v>
      </c>
      <c r="N656" s="35">
        <f>((Produção!N650*PreçoLivre!N652*(1-Painel!$B$8)-N$3-N$4-N$6)*(1-Painel!$E$7)-N$5+N$6)*N$7</f>
        <v>7413961.5311565101</v>
      </c>
      <c r="O656" s="35">
        <f>((Produção!O650*PreçoLivre!O652*(1-Painel!$B$8)-O$3-O$4-O$6)*(1-Painel!$E$7)-O$5+O$6)*O$7</f>
        <v>6916380.449067222</v>
      </c>
      <c r="P656" s="35">
        <f>((Produção!P650*PreçoLivre!P652*(1-Painel!$B$8)-P$3-P$4-P$6)*(1-Painel!$E$7)-P$5+P$6)*P$7</f>
        <v>6337437.7091346923</v>
      </c>
      <c r="Q656" s="35">
        <f>((Produção!Q650*PreçoLivre!Q652*(1-Painel!$B$8)-Q$3-Q$4-Q$6)*(1-Painel!$E$7)-Q$5+Q$6)*Q$7</f>
        <v>5693514.9578087674</v>
      </c>
      <c r="R656" s="35">
        <f>((Produção!R650*PreçoLivre!R652*(1-Painel!$B$8)-R$3-R$4-R$6)*(1-Painel!$E$7)-R$5+R$6)*R$7</f>
        <v>5367763.9136917051</v>
      </c>
      <c r="S656" s="35">
        <f>((Produção!S650*PreçoLivre!S652*(1-Painel!$B$8)-S$3-S$4-S$6)*(1-Painel!$E$7)-S$5+S$6)*S$7</f>
        <v>4960376.2762480685</v>
      </c>
      <c r="T656" s="35">
        <f>((Produção!T650*PreçoLivre!T652*(1-Painel!$B$8)-T$3-T$4-T$6)*(1-Painel!$E$7)-T$5+T$6)*T$7</f>
        <v>4681549.2637284845</v>
      </c>
      <c r="U656" s="35">
        <f>((Produção!U650*PreçoLivre!U652*(1-Painel!$B$8)-U$3-U$4-U$6)*(1-Painel!$E$7)-U$5+U$6)*U$7</f>
        <v>4383422.1102089509</v>
      </c>
      <c r="V656" s="35">
        <f>((Produção!V650*PreçoLivre!V652*(1-Painel!$B$8)-V$3-V$4-V$6)*(1-Painel!$E$7)-V$5+V$6)*V$7</f>
        <v>4070366.5566692324</v>
      </c>
    </row>
    <row r="657" spans="1:22" x14ac:dyDescent="0.25">
      <c r="A657" s="36">
        <v>648</v>
      </c>
      <c r="B657" s="35">
        <f t="shared" si="10"/>
        <v>203385909.33717993</v>
      </c>
      <c r="C657" s="35">
        <f>((Produção!C651*PreçoLivre!C653*(1-Painel!$B$8)-C$3-C$4-C$6)*(1-Painel!$E$7)-C$5+C$6)*C$7</f>
        <v>21813975.531191312</v>
      </c>
      <c r="D657" s="35">
        <f>((Produção!D651*PreçoLivre!D653*(1-Painel!$B$8)-D$3-D$4-D$6)*(1-Painel!$E$7)-D$5+D$6)*D$7</f>
        <v>19816844.773444314</v>
      </c>
      <c r="E657" s="35">
        <f>((Produção!E651*PreçoLivre!E653*(1-Painel!$B$8)-E$3-E$4-E$6)*(1-Painel!$E$7)-E$5+E$6)*E$7</f>
        <v>17539360.735011552</v>
      </c>
      <c r="F657" s="35">
        <f>((Produção!F651*PreçoLivre!F653*(1-Painel!$B$8)-F$3-F$4-F$6)*(1-Painel!$E$7)-F$5+F$6)*F$7</f>
        <v>15408583.080168644</v>
      </c>
      <c r="G657" s="35">
        <f>((Produção!G651*PreçoLivre!G653*(1-Painel!$B$8)-G$3-G$4-G$6)*(1-Painel!$E$7)-G$5+G$6)*G$7</f>
        <v>14419509.230555834</v>
      </c>
      <c r="H657" s="35">
        <f>((Produção!H651*PreçoLivre!H653*(1-Painel!$B$8)-H$3-H$4-H$6)*(1-Painel!$E$7)-H$5+H$6)*H$7</f>
        <v>13095745.362452229</v>
      </c>
      <c r="I657" s="35">
        <f>((Produção!I651*PreçoLivre!I653*(1-Painel!$B$8)-I$3-I$4-I$6)*(1-Painel!$E$7)-I$5+I$6)*I$7</f>
        <v>12040721.424861791</v>
      </c>
      <c r="J657" s="35">
        <f>((Produção!J651*PreçoLivre!J653*(1-Painel!$B$8)-J$3-J$4-J$6)*(1-Painel!$E$7)-J$5+J$6)*J$7</f>
        <v>10578491.555261467</v>
      </c>
      <c r="K657" s="35">
        <f>((Produção!K651*PreçoLivre!K653*(1-Painel!$B$8)-K$3-K$4-K$6)*(1-Painel!$E$7)-K$5+K$6)*K$7</f>
        <v>9505837.7410157733</v>
      </c>
      <c r="L657" s="35">
        <f>((Produção!L651*PreçoLivre!L653*(1-Painel!$B$8)-L$3-L$4-L$6)*(1-Painel!$E$7)-L$5+L$6)*L$7</f>
        <v>8451784.2858819589</v>
      </c>
      <c r="M657" s="35">
        <f>((Produção!M651*PreçoLivre!M653*(1-Painel!$B$8)-M$3-M$4-M$6)*(1-Painel!$E$7)-M$5+M$6)*M$7</f>
        <v>7831420.6841221945</v>
      </c>
      <c r="N657" s="35">
        <f>((Produção!N651*PreçoLivre!N653*(1-Painel!$B$8)-N$3-N$4-N$6)*(1-Painel!$E$7)-N$5+N$6)*N$7</f>
        <v>7341179.7065455997</v>
      </c>
      <c r="O657" s="35">
        <f>((Produção!O651*PreçoLivre!O653*(1-Painel!$B$8)-O$3-O$4-O$6)*(1-Painel!$E$7)-O$5+O$6)*O$7</f>
        <v>7358241.1587683884</v>
      </c>
      <c r="P657" s="35">
        <f>((Produção!P651*PreçoLivre!P653*(1-Painel!$B$8)-P$3-P$4-P$6)*(1-Painel!$E$7)-P$5+P$6)*P$7</f>
        <v>6765495.4958976796</v>
      </c>
      <c r="Q657" s="35">
        <f>((Produção!Q651*PreçoLivre!Q653*(1-Painel!$B$8)-Q$3-Q$4-Q$6)*(1-Painel!$E$7)-Q$5+Q$6)*Q$7</f>
        <v>6299588.1980414521</v>
      </c>
      <c r="R657" s="35">
        <f>((Produção!R651*PreçoLivre!R653*(1-Painel!$B$8)-R$3-R$4-R$6)*(1-Painel!$E$7)-R$5+R$6)*R$7</f>
        <v>5587486.6059462847</v>
      </c>
      <c r="S657" s="35">
        <f>((Produção!S651*PreçoLivre!S653*(1-Painel!$B$8)-S$3-S$4-S$6)*(1-Painel!$E$7)-S$5+S$6)*S$7</f>
        <v>5384722.3465892375</v>
      </c>
      <c r="T657" s="35">
        <f>((Produção!T651*PreçoLivre!T653*(1-Painel!$B$8)-T$3-T$4-T$6)*(1-Painel!$E$7)-T$5+T$6)*T$7</f>
        <v>5150841.7599106124</v>
      </c>
      <c r="U657" s="35">
        <f>((Produção!U651*PreçoLivre!U653*(1-Painel!$B$8)-U$3-U$4-U$6)*(1-Painel!$E$7)-U$5+U$6)*U$7</f>
        <v>4736125.5913860239</v>
      </c>
      <c r="V657" s="35">
        <f>((Produção!V651*PreçoLivre!V653*(1-Painel!$B$8)-V$3-V$4-V$6)*(1-Painel!$E$7)-V$5+V$6)*V$7</f>
        <v>4259954.0701275924</v>
      </c>
    </row>
    <row r="658" spans="1:22" x14ac:dyDescent="0.25">
      <c r="A658" s="36">
        <v>649</v>
      </c>
      <c r="B658" s="35">
        <f t="shared" si="10"/>
        <v>209833192.90861258</v>
      </c>
      <c r="C658" s="35">
        <f>((Produção!C652*PreçoLivre!C654*(1-Painel!$B$8)-C$3-C$4-C$6)*(1-Painel!$E$7)-C$5+C$6)*C$7</f>
        <v>21987318.277489226</v>
      </c>
      <c r="D658" s="35">
        <f>((Produção!D652*PreçoLivre!D654*(1-Painel!$B$8)-D$3-D$4-D$6)*(1-Painel!$E$7)-D$5+D$6)*D$7</f>
        <v>20494802.707734328</v>
      </c>
      <c r="E658" s="35">
        <f>((Produção!E652*PreçoLivre!E654*(1-Painel!$B$8)-E$3-E$4-E$6)*(1-Painel!$E$7)-E$5+E$6)*E$7</f>
        <v>18519719.137503758</v>
      </c>
      <c r="F658" s="35">
        <f>((Produção!F652*PreçoLivre!F654*(1-Painel!$B$8)-F$3-F$4-F$6)*(1-Painel!$E$7)-F$5+F$6)*F$7</f>
        <v>17636177.612410672</v>
      </c>
      <c r="G658" s="35">
        <f>((Produção!G652*PreçoLivre!G654*(1-Painel!$B$8)-G$3-G$4-G$6)*(1-Painel!$E$7)-G$5+G$6)*G$7</f>
        <v>16177137.691886222</v>
      </c>
      <c r="H658" s="35">
        <f>((Produção!H652*PreçoLivre!H654*(1-Painel!$B$8)-H$3-H$4-H$6)*(1-Painel!$E$7)-H$5+H$6)*H$7</f>
        <v>14368793.860614916</v>
      </c>
      <c r="I658" s="35">
        <f>((Produção!I652*PreçoLivre!I654*(1-Painel!$B$8)-I$3-I$4-I$6)*(1-Painel!$E$7)-I$5+I$6)*I$7</f>
        <v>12772859.821991425</v>
      </c>
      <c r="J658" s="35">
        <f>((Produção!J652*PreçoLivre!J654*(1-Painel!$B$8)-J$3-J$4-J$6)*(1-Painel!$E$7)-J$5+J$6)*J$7</f>
        <v>10609680.76980702</v>
      </c>
      <c r="K658" s="35">
        <f>((Produção!K652*PreçoLivre!K654*(1-Painel!$B$8)-K$3-K$4-K$6)*(1-Painel!$E$7)-K$5+K$6)*K$7</f>
        <v>9846485.9740814921</v>
      </c>
      <c r="L658" s="35">
        <f>((Produção!L652*PreçoLivre!L654*(1-Painel!$B$8)-L$3-L$4-L$6)*(1-Painel!$E$7)-L$5+L$6)*L$7</f>
        <v>9071086.7115327604</v>
      </c>
      <c r="M658" s="35">
        <f>((Produção!M652*PreçoLivre!M654*(1-Painel!$B$8)-M$3-M$4-M$6)*(1-Painel!$E$7)-M$5+M$6)*M$7</f>
        <v>8182963.1141690901</v>
      </c>
      <c r="N658" s="35">
        <f>((Produção!N652*PreçoLivre!N654*(1-Painel!$B$8)-N$3-N$4-N$6)*(1-Painel!$E$7)-N$5+N$6)*N$7</f>
        <v>7692888.0497194724</v>
      </c>
      <c r="O658" s="35">
        <f>((Produção!O652*PreçoLivre!O654*(1-Painel!$B$8)-O$3-O$4-O$6)*(1-Painel!$E$7)-O$5+O$6)*O$7</f>
        <v>7344684.961101695</v>
      </c>
      <c r="P658" s="35">
        <f>((Produção!P652*PreçoLivre!P654*(1-Painel!$B$8)-P$3-P$4-P$6)*(1-Painel!$E$7)-P$5+P$6)*P$7</f>
        <v>6457915.5641475497</v>
      </c>
      <c r="Q658" s="35">
        <f>((Produção!Q652*PreçoLivre!Q654*(1-Painel!$B$8)-Q$3-Q$4-Q$6)*(1-Painel!$E$7)-Q$5+Q$6)*Q$7</f>
        <v>5782737.5446052551</v>
      </c>
      <c r="R658" s="35">
        <f>((Produção!R652*PreçoLivre!R654*(1-Painel!$B$8)-R$3-R$4-R$6)*(1-Painel!$E$7)-R$5+R$6)*R$7</f>
        <v>5680938.7108159065</v>
      </c>
      <c r="S658" s="35">
        <f>((Produção!S652*PreçoLivre!S654*(1-Painel!$B$8)-S$3-S$4-S$6)*(1-Painel!$E$7)-S$5+S$6)*S$7</f>
        <v>5073122.7961577242</v>
      </c>
      <c r="T658" s="35">
        <f>((Produção!T652*PreçoLivre!T654*(1-Painel!$B$8)-T$3-T$4-T$6)*(1-Painel!$E$7)-T$5+T$6)*T$7</f>
        <v>4441324.7036599144</v>
      </c>
      <c r="U658" s="35">
        <f>((Produção!U652*PreçoLivre!U654*(1-Painel!$B$8)-U$3-U$4-U$6)*(1-Painel!$E$7)-U$5+U$6)*U$7</f>
        <v>3939287.2604030319</v>
      </c>
      <c r="V658" s="35">
        <f>((Produção!V652*PreçoLivre!V654*(1-Painel!$B$8)-V$3-V$4-V$6)*(1-Painel!$E$7)-V$5+V$6)*V$7</f>
        <v>3753267.638781101</v>
      </c>
    </row>
    <row r="659" spans="1:22" x14ac:dyDescent="0.25">
      <c r="A659" s="36">
        <v>650</v>
      </c>
      <c r="B659" s="35">
        <f t="shared" si="10"/>
        <v>227629493.31664452</v>
      </c>
      <c r="C659" s="35">
        <f>((Produção!C653*PreçoLivre!C655*(1-Painel!$B$8)-C$3-C$4-C$6)*(1-Painel!$E$7)-C$5+C$6)*C$7</f>
        <v>22315168.901578385</v>
      </c>
      <c r="D659" s="35">
        <f>((Produção!D653*PreçoLivre!D655*(1-Painel!$B$8)-D$3-D$4-D$6)*(1-Painel!$E$7)-D$5+D$6)*D$7</f>
        <v>21070336.061660055</v>
      </c>
      <c r="E659" s="35">
        <f>((Produção!E653*PreçoLivre!E655*(1-Painel!$B$8)-E$3-E$4-E$6)*(1-Painel!$E$7)-E$5+E$6)*E$7</f>
        <v>20070407.275676657</v>
      </c>
      <c r="F659" s="35">
        <f>((Produção!F653*PreçoLivre!F655*(1-Painel!$B$8)-F$3-F$4-F$6)*(1-Painel!$E$7)-F$5+F$6)*F$7</f>
        <v>18726851.200651437</v>
      </c>
      <c r="G659" s="35">
        <f>((Produção!G653*PreçoLivre!G655*(1-Painel!$B$8)-G$3-G$4-G$6)*(1-Painel!$E$7)-G$5+G$6)*G$7</f>
        <v>16912103.275415748</v>
      </c>
      <c r="H659" s="35">
        <f>((Produção!H653*PreçoLivre!H655*(1-Painel!$B$8)-H$3-H$4-H$6)*(1-Painel!$E$7)-H$5+H$6)*H$7</f>
        <v>15525958.169218672</v>
      </c>
      <c r="I659" s="35">
        <f>((Produção!I653*PreçoLivre!I655*(1-Painel!$B$8)-I$3-I$4-I$6)*(1-Painel!$E$7)-I$5+I$6)*I$7</f>
        <v>14556012.61054167</v>
      </c>
      <c r="J659" s="35">
        <f>((Produção!J653*PreçoLivre!J655*(1-Painel!$B$8)-J$3-J$4-J$6)*(1-Painel!$E$7)-J$5+J$6)*J$7</f>
        <v>13299285.526615744</v>
      </c>
      <c r="K659" s="35">
        <f>((Produção!K653*PreçoLivre!K655*(1-Painel!$B$8)-K$3-K$4-K$6)*(1-Painel!$E$7)-K$5+K$6)*K$7</f>
        <v>12372775.227961028</v>
      </c>
      <c r="L659" s="35">
        <f>((Produção!L653*PreçoLivre!L655*(1-Painel!$B$8)-L$3-L$4-L$6)*(1-Painel!$E$7)-L$5+L$6)*L$7</f>
        <v>10815893.018063432</v>
      </c>
      <c r="M659" s="35">
        <f>((Produção!M653*PreçoLivre!M655*(1-Painel!$B$8)-M$3-M$4-M$6)*(1-Painel!$E$7)-M$5+M$6)*M$7</f>
        <v>9543198.5848376509</v>
      </c>
      <c r="N659" s="35">
        <f>((Produção!N653*PreçoLivre!N655*(1-Painel!$B$8)-N$3-N$4-N$6)*(1-Painel!$E$7)-N$5+N$6)*N$7</f>
        <v>8701998.9009301253</v>
      </c>
      <c r="O659" s="35">
        <f>((Produção!O653*PreçoLivre!O655*(1-Painel!$B$8)-O$3-O$4-O$6)*(1-Painel!$E$7)-O$5+O$6)*O$7</f>
        <v>8012365.6896780701</v>
      </c>
      <c r="P659" s="35">
        <f>((Produção!P653*PreçoLivre!P655*(1-Painel!$B$8)-P$3-P$4-P$6)*(1-Painel!$E$7)-P$5+P$6)*P$7</f>
        <v>7109670.7344090939</v>
      </c>
      <c r="Q659" s="35">
        <f>((Produção!Q653*PreçoLivre!Q655*(1-Painel!$B$8)-Q$3-Q$4-Q$6)*(1-Painel!$E$7)-Q$5+Q$6)*Q$7</f>
        <v>6662079.8605506504</v>
      </c>
      <c r="R659" s="35">
        <f>((Produção!R653*PreçoLivre!R655*(1-Painel!$B$8)-R$3-R$4-R$6)*(1-Painel!$E$7)-R$5+R$6)*R$7</f>
        <v>5937650.362585648</v>
      </c>
      <c r="S659" s="35">
        <f>((Produção!S653*PreçoLivre!S655*(1-Painel!$B$8)-S$3-S$4-S$6)*(1-Painel!$E$7)-S$5+S$6)*S$7</f>
        <v>4861050.8477429776</v>
      </c>
      <c r="T659" s="35">
        <f>((Produção!T653*PreçoLivre!T655*(1-Painel!$B$8)-T$3-T$4-T$6)*(1-Painel!$E$7)-T$5+T$6)*T$7</f>
        <v>4237448.7712003058</v>
      </c>
      <c r="U659" s="35">
        <f>((Produção!U653*PreçoLivre!U655*(1-Painel!$B$8)-U$3-U$4-U$6)*(1-Painel!$E$7)-U$5+U$6)*U$7</f>
        <v>3603175.8944112649</v>
      </c>
      <c r="V659" s="35">
        <f>((Produção!V653*PreçoLivre!V655*(1-Painel!$B$8)-V$3-V$4-V$6)*(1-Painel!$E$7)-V$5+V$6)*V$7</f>
        <v>3296062.4029159318</v>
      </c>
    </row>
    <row r="660" spans="1:22" x14ac:dyDescent="0.25">
      <c r="A660" s="36">
        <v>651</v>
      </c>
      <c r="B660" s="35">
        <f t="shared" si="10"/>
        <v>224673725.67869002</v>
      </c>
      <c r="C660" s="35">
        <f>((Produção!C654*PreçoLivre!C656*(1-Painel!$B$8)-C$3-C$4-C$6)*(1-Painel!$E$7)-C$5+C$6)*C$7</f>
        <v>22936327.142181806</v>
      </c>
      <c r="D660" s="35">
        <f>((Produção!D654*PreçoLivre!D656*(1-Painel!$B$8)-D$3-D$4-D$6)*(1-Painel!$E$7)-D$5+D$6)*D$7</f>
        <v>20993893.619263537</v>
      </c>
      <c r="E660" s="35">
        <f>((Produção!E654*PreçoLivre!E656*(1-Painel!$B$8)-E$3-E$4-E$6)*(1-Painel!$E$7)-E$5+E$6)*E$7</f>
        <v>19079212.886660349</v>
      </c>
      <c r="F660" s="35">
        <f>((Produção!F654*PreçoLivre!F656*(1-Painel!$B$8)-F$3-F$4-F$6)*(1-Painel!$E$7)-F$5+F$6)*F$7</f>
        <v>16987800.602215413</v>
      </c>
      <c r="G660" s="35">
        <f>((Produção!G654*PreçoLivre!G656*(1-Painel!$B$8)-G$3-G$4-G$6)*(1-Painel!$E$7)-G$5+G$6)*G$7</f>
        <v>15538403.069966016</v>
      </c>
      <c r="H660" s="35">
        <f>((Produção!H654*PreçoLivre!H656*(1-Painel!$B$8)-H$3-H$4-H$6)*(1-Painel!$E$7)-H$5+H$6)*H$7</f>
        <v>14938646.713301007</v>
      </c>
      <c r="I660" s="35">
        <f>((Produção!I654*PreçoLivre!I656*(1-Painel!$B$8)-I$3-I$4-I$6)*(1-Painel!$E$7)-I$5+I$6)*I$7</f>
        <v>14166665.535380891</v>
      </c>
      <c r="J660" s="35">
        <f>((Produção!J654*PreçoLivre!J656*(1-Painel!$B$8)-J$3-J$4-J$6)*(1-Painel!$E$7)-J$5+J$6)*J$7</f>
        <v>12477085.053214697</v>
      </c>
      <c r="K660" s="35">
        <f>((Produção!K654*PreçoLivre!K656*(1-Painel!$B$8)-K$3-K$4-K$6)*(1-Painel!$E$7)-K$5+K$6)*K$7</f>
        <v>11657752.238824178</v>
      </c>
      <c r="L660" s="35">
        <f>((Produção!L654*PreçoLivre!L656*(1-Painel!$B$8)-L$3-L$4-L$6)*(1-Painel!$E$7)-L$5+L$6)*L$7</f>
        <v>10936568.257692872</v>
      </c>
      <c r="M660" s="35">
        <f>((Produção!M654*PreçoLivre!M656*(1-Painel!$B$8)-M$3-M$4-M$6)*(1-Painel!$E$7)-M$5+M$6)*M$7</f>
        <v>9453934.7728957366</v>
      </c>
      <c r="N660" s="35">
        <f>((Produção!N654*PreçoLivre!N656*(1-Painel!$B$8)-N$3-N$4-N$6)*(1-Painel!$E$7)-N$5+N$6)*N$7</f>
        <v>8165227.1833117474</v>
      </c>
      <c r="O660" s="35">
        <f>((Produção!O654*PreçoLivre!O656*(1-Painel!$B$8)-O$3-O$4-O$6)*(1-Painel!$E$7)-O$5+O$6)*O$7</f>
        <v>7733972.4780297875</v>
      </c>
      <c r="P660" s="35">
        <f>((Produção!P654*PreçoLivre!P656*(1-Painel!$B$8)-P$3-P$4-P$6)*(1-Painel!$E$7)-P$5+P$6)*P$7</f>
        <v>6792986.3677250175</v>
      </c>
      <c r="Q660" s="35">
        <f>((Produção!Q654*PreçoLivre!Q656*(1-Painel!$B$8)-Q$3-Q$4-Q$6)*(1-Painel!$E$7)-Q$5+Q$6)*Q$7</f>
        <v>6078764.1835035393</v>
      </c>
      <c r="R660" s="35">
        <f>((Produção!R654*PreçoLivre!R656*(1-Painel!$B$8)-R$3-R$4-R$6)*(1-Painel!$E$7)-R$5+R$6)*R$7</f>
        <v>5978349.3305122815</v>
      </c>
      <c r="S660" s="35">
        <f>((Produção!S654*PreçoLivre!S656*(1-Painel!$B$8)-S$3-S$4-S$6)*(1-Painel!$E$7)-S$5+S$6)*S$7</f>
        <v>5906225.3296019156</v>
      </c>
      <c r="T660" s="35">
        <f>((Produção!T654*PreçoLivre!T656*(1-Painel!$B$8)-T$3-T$4-T$6)*(1-Painel!$E$7)-T$5+T$6)*T$7</f>
        <v>5334913.7336344635</v>
      </c>
      <c r="U660" s="35">
        <f>((Produção!U654*PreçoLivre!U656*(1-Painel!$B$8)-U$3-U$4-U$6)*(1-Painel!$E$7)-U$5+U$6)*U$7</f>
        <v>4896629.8004559632</v>
      </c>
      <c r="V660" s="35">
        <f>((Produção!V654*PreçoLivre!V656*(1-Painel!$B$8)-V$3-V$4-V$6)*(1-Painel!$E$7)-V$5+V$6)*V$7</f>
        <v>4620367.3803187963</v>
      </c>
    </row>
    <row r="661" spans="1:22" x14ac:dyDescent="0.25">
      <c r="A661" s="36">
        <v>652</v>
      </c>
      <c r="B661" s="35">
        <f t="shared" si="10"/>
        <v>252413915.48343799</v>
      </c>
      <c r="C661" s="35">
        <f>((Produção!C655*PreçoLivre!C657*(1-Painel!$B$8)-C$3-C$4-C$6)*(1-Painel!$E$7)-C$5+C$6)*C$7</f>
        <v>23107657.04330489</v>
      </c>
      <c r="D661" s="35">
        <f>((Produção!D655*PreçoLivre!D657*(1-Painel!$B$8)-D$3-D$4-D$6)*(1-Painel!$E$7)-D$5+D$6)*D$7</f>
        <v>20867750.136968859</v>
      </c>
      <c r="E661" s="35">
        <f>((Produção!E655*PreçoLivre!E657*(1-Painel!$B$8)-E$3-E$4-E$6)*(1-Painel!$E$7)-E$5+E$6)*E$7</f>
        <v>19700794.365645092</v>
      </c>
      <c r="F661" s="35">
        <f>((Produção!F655*PreçoLivre!F657*(1-Painel!$B$8)-F$3-F$4-F$6)*(1-Painel!$E$7)-F$5+F$6)*F$7</f>
        <v>18780791.789352264</v>
      </c>
      <c r="G661" s="35">
        <f>((Produção!G655*PreçoLivre!G657*(1-Painel!$B$8)-G$3-G$4-G$6)*(1-Painel!$E$7)-G$5+G$6)*G$7</f>
        <v>17361807.150099233</v>
      </c>
      <c r="H661" s="35">
        <f>((Produção!H655*PreçoLivre!H657*(1-Painel!$B$8)-H$3-H$4-H$6)*(1-Painel!$E$7)-H$5+H$6)*H$7</f>
        <v>16188495.995666293</v>
      </c>
      <c r="I661" s="35">
        <f>((Produção!I655*PreçoLivre!I657*(1-Painel!$B$8)-I$3-I$4-I$6)*(1-Painel!$E$7)-I$5+I$6)*I$7</f>
        <v>15148653.57784003</v>
      </c>
      <c r="J661" s="35">
        <f>((Produção!J655*PreçoLivre!J657*(1-Painel!$B$8)-J$3-J$4-J$6)*(1-Painel!$E$7)-J$5+J$6)*J$7</f>
        <v>13927757.319294916</v>
      </c>
      <c r="K661" s="35">
        <f>((Produção!K655*PreçoLivre!K657*(1-Painel!$B$8)-K$3-K$4-K$6)*(1-Painel!$E$7)-K$5+K$6)*K$7</f>
        <v>12913058.089833435</v>
      </c>
      <c r="L661" s="35">
        <f>((Produção!L655*PreçoLivre!L657*(1-Painel!$B$8)-L$3-L$4-L$6)*(1-Painel!$E$7)-L$5+L$6)*L$7</f>
        <v>12419714.82359834</v>
      </c>
      <c r="M661" s="35">
        <f>((Produção!M655*PreçoLivre!M657*(1-Painel!$B$8)-M$3-M$4-M$6)*(1-Painel!$E$7)-M$5+M$6)*M$7</f>
        <v>10815618.309103725</v>
      </c>
      <c r="N661" s="35">
        <f>((Produção!N655*PreçoLivre!N657*(1-Painel!$B$8)-N$3-N$4-N$6)*(1-Painel!$E$7)-N$5+N$6)*N$7</f>
        <v>10544464.924461899</v>
      </c>
      <c r="O661" s="35">
        <f>((Produção!O655*PreçoLivre!O657*(1-Painel!$B$8)-O$3-O$4-O$6)*(1-Painel!$E$7)-O$5+O$6)*O$7</f>
        <v>9984033.8870999031</v>
      </c>
      <c r="P661" s="35">
        <f>((Produção!P655*PreçoLivre!P657*(1-Painel!$B$8)-P$3-P$4-P$6)*(1-Painel!$E$7)-P$5+P$6)*P$7</f>
        <v>9259919.8614565209</v>
      </c>
      <c r="Q661" s="35">
        <f>((Produção!Q655*PreçoLivre!Q657*(1-Painel!$B$8)-Q$3-Q$4-Q$6)*(1-Painel!$E$7)-Q$5+Q$6)*Q$7</f>
        <v>8115820.4813457429</v>
      </c>
      <c r="R661" s="35">
        <f>((Produção!R655*PreçoLivre!R657*(1-Painel!$B$8)-R$3-R$4-R$6)*(1-Painel!$E$7)-R$5+R$6)*R$7</f>
        <v>7473494.0977581851</v>
      </c>
      <c r="S661" s="35">
        <f>((Produção!S655*PreçoLivre!S657*(1-Painel!$B$8)-S$3-S$4-S$6)*(1-Painel!$E$7)-S$5+S$6)*S$7</f>
        <v>7352449.722745127</v>
      </c>
      <c r="T661" s="35">
        <f>((Produção!T655*PreçoLivre!T657*(1-Painel!$B$8)-T$3-T$4-T$6)*(1-Painel!$E$7)-T$5+T$6)*T$7</f>
        <v>6569263.5181889618</v>
      </c>
      <c r="U661" s="35">
        <f>((Produção!U655*PreçoLivre!U657*(1-Painel!$B$8)-U$3-U$4-U$6)*(1-Painel!$E$7)-U$5+U$6)*U$7</f>
        <v>6067291.3827596996</v>
      </c>
      <c r="V661" s="35">
        <f>((Produção!V655*PreçoLivre!V657*(1-Painel!$B$8)-V$3-V$4-V$6)*(1-Painel!$E$7)-V$5+V$6)*V$7</f>
        <v>5815079.0069148745</v>
      </c>
    </row>
    <row r="662" spans="1:22" x14ac:dyDescent="0.25">
      <c r="A662" s="36">
        <v>653</v>
      </c>
      <c r="B662" s="35">
        <f t="shared" si="10"/>
        <v>211034782.42540097</v>
      </c>
      <c r="C662" s="35">
        <f>((Produção!C656*PreçoLivre!C658*(1-Painel!$B$8)-C$3-C$4-C$6)*(1-Painel!$E$7)-C$5+C$6)*C$7</f>
        <v>22643728.229198281</v>
      </c>
      <c r="D662" s="35">
        <f>((Produção!D656*PreçoLivre!D658*(1-Painel!$B$8)-D$3-D$4-D$6)*(1-Painel!$E$7)-D$5+D$6)*D$7</f>
        <v>21632779.344567791</v>
      </c>
      <c r="E662" s="35">
        <f>((Produção!E656*PreçoLivre!E658*(1-Painel!$B$8)-E$3-E$4-E$6)*(1-Painel!$E$7)-E$5+E$6)*E$7</f>
        <v>19826315.586686522</v>
      </c>
      <c r="F662" s="35">
        <f>((Produção!F656*PreçoLivre!F658*(1-Painel!$B$8)-F$3-F$4-F$6)*(1-Painel!$E$7)-F$5+F$6)*F$7</f>
        <v>16843709.784984365</v>
      </c>
      <c r="G662" s="35">
        <f>((Produção!G656*PreçoLivre!G658*(1-Painel!$B$8)-G$3-G$4-G$6)*(1-Painel!$E$7)-G$5+G$6)*G$7</f>
        <v>14196997.547345338</v>
      </c>
      <c r="H662" s="35">
        <f>((Produção!H656*PreçoLivre!H658*(1-Painel!$B$8)-H$3-H$4-H$6)*(1-Painel!$E$7)-H$5+H$6)*H$7</f>
        <v>12751464.258521931</v>
      </c>
      <c r="I662" s="35">
        <f>((Produção!I656*PreçoLivre!I658*(1-Painel!$B$8)-I$3-I$4-I$6)*(1-Painel!$E$7)-I$5+I$6)*I$7</f>
        <v>10936645.434712339</v>
      </c>
      <c r="J662" s="35">
        <f>((Produção!J656*PreçoLivre!J658*(1-Painel!$B$8)-J$3-J$4-J$6)*(1-Painel!$E$7)-J$5+J$6)*J$7</f>
        <v>10348757.505330391</v>
      </c>
      <c r="K662" s="35">
        <f>((Produção!K656*PreçoLivre!K658*(1-Painel!$B$8)-K$3-K$4-K$6)*(1-Painel!$E$7)-K$5+K$6)*K$7</f>
        <v>10049207.214613732</v>
      </c>
      <c r="L662" s="35">
        <f>((Produção!L656*PreçoLivre!L658*(1-Painel!$B$8)-L$3-L$4-L$6)*(1-Painel!$E$7)-L$5+L$6)*L$7</f>
        <v>9173409.2723139022</v>
      </c>
      <c r="M662" s="35">
        <f>((Produção!M656*PreçoLivre!M658*(1-Painel!$B$8)-M$3-M$4-M$6)*(1-Painel!$E$7)-M$5+M$6)*M$7</f>
        <v>8344203.475014478</v>
      </c>
      <c r="N662" s="35">
        <f>((Produção!N656*PreçoLivre!N658*(1-Painel!$B$8)-N$3-N$4-N$6)*(1-Painel!$E$7)-N$5+N$6)*N$7</f>
        <v>7804389.951569329</v>
      </c>
      <c r="O662" s="35">
        <f>((Produção!O656*PreçoLivre!O658*(1-Painel!$B$8)-O$3-O$4-O$6)*(1-Painel!$E$7)-O$5+O$6)*O$7</f>
        <v>7466552.9745197007</v>
      </c>
      <c r="P662" s="35">
        <f>((Produção!P656*PreçoLivre!P658*(1-Painel!$B$8)-P$3-P$4-P$6)*(1-Painel!$E$7)-P$5+P$6)*P$7</f>
        <v>6658626.6338835489</v>
      </c>
      <c r="Q662" s="35">
        <f>((Produção!Q656*PreçoLivre!Q658*(1-Painel!$B$8)-Q$3-Q$4-Q$6)*(1-Painel!$E$7)-Q$5+Q$6)*Q$7</f>
        <v>6408903.7994082989</v>
      </c>
      <c r="R662" s="35">
        <f>((Produção!R656*PreçoLivre!R658*(1-Painel!$B$8)-R$3-R$4-R$6)*(1-Painel!$E$7)-R$5+R$6)*R$7</f>
        <v>6104952.6910324553</v>
      </c>
      <c r="S662" s="35">
        <f>((Produção!S656*PreçoLivre!S658*(1-Painel!$B$8)-S$3-S$4-S$6)*(1-Painel!$E$7)-S$5+S$6)*S$7</f>
        <v>5446717.1513052778</v>
      </c>
      <c r="T662" s="35">
        <f>((Produção!T656*PreçoLivre!T658*(1-Painel!$B$8)-T$3-T$4-T$6)*(1-Painel!$E$7)-T$5+T$6)*T$7</f>
        <v>5265838.7890742375</v>
      </c>
      <c r="U662" s="35">
        <f>((Produção!U656*PreçoLivre!U658*(1-Painel!$B$8)-U$3-U$4-U$6)*(1-Painel!$E$7)-U$5+U$6)*U$7</f>
        <v>4899583.0610170644</v>
      </c>
      <c r="V662" s="35">
        <f>((Produção!V656*PreçoLivre!V658*(1-Painel!$B$8)-V$3-V$4-V$6)*(1-Painel!$E$7)-V$5+V$6)*V$7</f>
        <v>4231999.7203020211</v>
      </c>
    </row>
    <row r="663" spans="1:22" x14ac:dyDescent="0.25">
      <c r="A663" s="36">
        <v>654</v>
      </c>
      <c r="B663" s="35">
        <f t="shared" si="10"/>
        <v>227191223.89050043</v>
      </c>
      <c r="C663" s="35">
        <f>((Produção!C657*PreçoLivre!C659*(1-Painel!$B$8)-C$3-C$4-C$6)*(1-Painel!$E$7)-C$5+C$6)*C$7</f>
        <v>23053727.510422036</v>
      </c>
      <c r="D663" s="35">
        <f>((Produção!D657*PreçoLivre!D659*(1-Painel!$B$8)-D$3-D$4-D$6)*(1-Painel!$E$7)-D$5+D$6)*D$7</f>
        <v>21088565.332063697</v>
      </c>
      <c r="E663" s="35">
        <f>((Produção!E657*PreçoLivre!E659*(1-Painel!$B$8)-E$3-E$4-E$6)*(1-Painel!$E$7)-E$5+E$6)*E$7</f>
        <v>19405243.083974447</v>
      </c>
      <c r="F663" s="35">
        <f>((Produção!F657*PreçoLivre!F659*(1-Painel!$B$8)-F$3-F$4-F$6)*(1-Painel!$E$7)-F$5+F$6)*F$7</f>
        <v>16650008.95711074</v>
      </c>
      <c r="G663" s="35">
        <f>((Produção!G657*PreçoLivre!G659*(1-Painel!$B$8)-G$3-G$4-G$6)*(1-Painel!$E$7)-G$5+G$6)*G$7</f>
        <v>15953358.450234463</v>
      </c>
      <c r="H663" s="35">
        <f>((Produção!H657*PreçoLivre!H659*(1-Painel!$B$8)-H$3-H$4-H$6)*(1-Painel!$E$7)-H$5+H$6)*H$7</f>
        <v>14348262.623822102</v>
      </c>
      <c r="I663" s="35">
        <f>((Produção!I657*PreçoLivre!I659*(1-Painel!$B$8)-I$3-I$4-I$6)*(1-Painel!$E$7)-I$5+I$6)*I$7</f>
        <v>12758288.98169248</v>
      </c>
      <c r="J663" s="35">
        <f>((Produção!J657*PreçoLivre!J659*(1-Painel!$B$8)-J$3-J$4-J$6)*(1-Painel!$E$7)-J$5+J$6)*J$7</f>
        <v>12754090.337201178</v>
      </c>
      <c r="K663" s="35">
        <f>((Produção!K657*PreçoLivre!K659*(1-Painel!$B$8)-K$3-K$4-K$6)*(1-Painel!$E$7)-K$5+K$6)*K$7</f>
        <v>12133512.928048458</v>
      </c>
      <c r="L663" s="35">
        <f>((Produção!L657*PreçoLivre!L659*(1-Painel!$B$8)-L$3-L$4-L$6)*(1-Painel!$E$7)-L$5+L$6)*L$7</f>
        <v>10603136.65407045</v>
      </c>
      <c r="M663" s="35">
        <f>((Produção!M657*PreçoLivre!M659*(1-Painel!$B$8)-M$3-M$4-M$6)*(1-Painel!$E$7)-M$5+M$6)*M$7</f>
        <v>9397438.8000119887</v>
      </c>
      <c r="N663" s="35">
        <f>((Produção!N657*PreçoLivre!N659*(1-Painel!$B$8)-N$3-N$4-N$6)*(1-Painel!$E$7)-N$5+N$6)*N$7</f>
        <v>8765354.0568137392</v>
      </c>
      <c r="O663" s="35">
        <f>((Produção!O657*PreçoLivre!O659*(1-Painel!$B$8)-O$3-O$4-O$6)*(1-Painel!$E$7)-O$5+O$6)*O$7</f>
        <v>8006279.6182875549</v>
      </c>
      <c r="P663" s="35">
        <f>((Produção!P657*PreçoLivre!P659*(1-Painel!$B$8)-P$3-P$4-P$6)*(1-Painel!$E$7)-P$5+P$6)*P$7</f>
        <v>7743736.9896957502</v>
      </c>
      <c r="Q663" s="35">
        <f>((Produção!Q657*PreçoLivre!Q659*(1-Painel!$B$8)-Q$3-Q$4-Q$6)*(1-Painel!$E$7)-Q$5+Q$6)*Q$7</f>
        <v>6970434.1546926601</v>
      </c>
      <c r="R663" s="35">
        <f>((Produção!R657*PreçoLivre!R659*(1-Painel!$B$8)-R$3-R$4-R$6)*(1-Painel!$E$7)-R$5+R$6)*R$7</f>
        <v>6801140.9690789562</v>
      </c>
      <c r="S663" s="35">
        <f>((Produção!S657*PreçoLivre!S659*(1-Painel!$B$8)-S$3-S$4-S$6)*(1-Painel!$E$7)-S$5+S$6)*S$7</f>
        <v>5997544.1261756569</v>
      </c>
      <c r="T663" s="35">
        <f>((Produção!T657*PreçoLivre!T659*(1-Painel!$B$8)-T$3-T$4-T$6)*(1-Painel!$E$7)-T$5+T$6)*T$7</f>
        <v>5239562.9790354129</v>
      </c>
      <c r="U663" s="35">
        <f>((Produção!U657*PreçoLivre!U659*(1-Painel!$B$8)-U$3-U$4-U$6)*(1-Painel!$E$7)-U$5+U$6)*U$7</f>
        <v>5036749.7944431864</v>
      </c>
      <c r="V663" s="35">
        <f>((Produção!V657*PreçoLivre!V659*(1-Painel!$B$8)-V$3-V$4-V$6)*(1-Painel!$E$7)-V$5+V$6)*V$7</f>
        <v>4484787.5436254395</v>
      </c>
    </row>
    <row r="664" spans="1:22" x14ac:dyDescent="0.25">
      <c r="A664" s="36">
        <v>655</v>
      </c>
      <c r="B664" s="35">
        <f t="shared" si="10"/>
        <v>259463854.44808766</v>
      </c>
      <c r="C664" s="35">
        <f>((Produção!C658*PreçoLivre!C660*(1-Painel!$B$8)-C$3-C$4-C$6)*(1-Painel!$E$7)-C$5+C$6)*C$7</f>
        <v>22829464.953207105</v>
      </c>
      <c r="D664" s="35">
        <f>((Produção!D658*PreçoLivre!D660*(1-Painel!$B$8)-D$3-D$4-D$6)*(1-Painel!$E$7)-D$5+D$6)*D$7</f>
        <v>21856686.538573947</v>
      </c>
      <c r="E664" s="35">
        <f>((Produção!E658*PreçoLivre!E660*(1-Painel!$B$8)-E$3-E$4-E$6)*(1-Painel!$E$7)-E$5+E$6)*E$7</f>
        <v>20201606.858752001</v>
      </c>
      <c r="F664" s="35">
        <f>((Produção!F658*PreçoLivre!F660*(1-Painel!$B$8)-F$3-F$4-F$6)*(1-Painel!$E$7)-F$5+F$6)*F$7</f>
        <v>18867560.5968692</v>
      </c>
      <c r="G664" s="35">
        <f>((Produção!G658*PreçoLivre!G660*(1-Painel!$B$8)-G$3-G$4-G$6)*(1-Painel!$E$7)-G$5+G$6)*G$7</f>
        <v>17414681.881464206</v>
      </c>
      <c r="H664" s="35">
        <f>((Produção!H658*PreçoLivre!H660*(1-Painel!$B$8)-H$3-H$4-H$6)*(1-Painel!$E$7)-H$5+H$6)*H$7</f>
        <v>16533715.139533153</v>
      </c>
      <c r="I664" s="35">
        <f>((Produção!I658*PreçoLivre!I660*(1-Painel!$B$8)-I$3-I$4-I$6)*(1-Painel!$E$7)-I$5+I$6)*I$7</f>
        <v>15306177.976991266</v>
      </c>
      <c r="J664" s="35">
        <f>((Produção!J658*PreçoLivre!J660*(1-Painel!$B$8)-J$3-J$4-J$6)*(1-Painel!$E$7)-J$5+J$6)*J$7</f>
        <v>14120200.064838171</v>
      </c>
      <c r="K664" s="35">
        <f>((Produção!K658*PreçoLivre!K660*(1-Painel!$B$8)-K$3-K$4-K$6)*(1-Painel!$E$7)-K$5+K$6)*K$7</f>
        <v>13375951.684093542</v>
      </c>
      <c r="L664" s="35">
        <f>((Produção!L658*PreçoLivre!L660*(1-Painel!$B$8)-L$3-L$4-L$6)*(1-Painel!$E$7)-L$5+L$6)*L$7</f>
        <v>12219396.168801561</v>
      </c>
      <c r="M664" s="35">
        <f>((Produção!M658*PreçoLivre!M660*(1-Painel!$B$8)-M$3-M$4-M$6)*(1-Painel!$E$7)-M$5+M$6)*M$7</f>
        <v>11638291.096603714</v>
      </c>
      <c r="N664" s="35">
        <f>((Produção!N658*PreçoLivre!N660*(1-Painel!$B$8)-N$3-N$4-N$6)*(1-Painel!$E$7)-N$5+N$6)*N$7</f>
        <v>10838662.474245785</v>
      </c>
      <c r="O664" s="35">
        <f>((Produção!O658*PreçoLivre!O660*(1-Painel!$B$8)-O$3-O$4-O$6)*(1-Painel!$E$7)-O$5+O$6)*O$7</f>
        <v>9773957.1792018246</v>
      </c>
      <c r="P664" s="35">
        <f>((Produção!P658*PreçoLivre!P660*(1-Painel!$B$8)-P$3-P$4-P$6)*(1-Painel!$E$7)-P$5+P$6)*P$7</f>
        <v>9193530.532433385</v>
      </c>
      <c r="Q664" s="35">
        <f>((Produção!Q658*PreçoLivre!Q660*(1-Painel!$B$8)-Q$3-Q$4-Q$6)*(1-Painel!$E$7)-Q$5+Q$6)*Q$7</f>
        <v>8694912.7144687362</v>
      </c>
      <c r="R664" s="35">
        <f>((Produção!R658*PreçoLivre!R660*(1-Painel!$B$8)-R$3-R$4-R$6)*(1-Painel!$E$7)-R$5+R$6)*R$7</f>
        <v>8093151.0258903643</v>
      </c>
      <c r="S664" s="35">
        <f>((Produção!S658*PreçoLivre!S660*(1-Painel!$B$8)-S$3-S$4-S$6)*(1-Painel!$E$7)-S$5+S$6)*S$7</f>
        <v>8122323.5408655861</v>
      </c>
      <c r="T664" s="35">
        <f>((Produção!T658*PreçoLivre!T660*(1-Painel!$B$8)-T$3-T$4-T$6)*(1-Painel!$E$7)-T$5+T$6)*T$7</f>
        <v>7411041.3371046111</v>
      </c>
      <c r="U664" s="35">
        <f>((Produção!U658*PreçoLivre!U660*(1-Painel!$B$8)-U$3-U$4-U$6)*(1-Painel!$E$7)-U$5+U$6)*U$7</f>
        <v>6788992.4060634794</v>
      </c>
      <c r="V664" s="35">
        <f>((Produção!V658*PreçoLivre!V660*(1-Painel!$B$8)-V$3-V$4-V$6)*(1-Painel!$E$7)-V$5+V$6)*V$7</f>
        <v>6183550.2780860504</v>
      </c>
    </row>
    <row r="665" spans="1:22" x14ac:dyDescent="0.25">
      <c r="A665" s="36">
        <v>656</v>
      </c>
      <c r="B665" s="35">
        <f t="shared" si="10"/>
        <v>209739129.47609639</v>
      </c>
      <c r="C665" s="35">
        <f>((Produção!C659*PreçoLivre!C661*(1-Painel!$B$8)-C$3-C$4-C$6)*(1-Painel!$E$7)-C$5+C$6)*C$7</f>
        <v>21834872.059103582</v>
      </c>
      <c r="D665" s="35">
        <f>((Produção!D659*PreçoLivre!D661*(1-Painel!$B$8)-D$3-D$4-D$6)*(1-Painel!$E$7)-D$5+D$6)*D$7</f>
        <v>19619370.706317853</v>
      </c>
      <c r="E665" s="35">
        <f>((Produção!E659*PreçoLivre!E661*(1-Painel!$B$8)-E$3-E$4-E$6)*(1-Painel!$E$7)-E$5+E$6)*E$7</f>
        <v>18234128.755772348</v>
      </c>
      <c r="F665" s="35">
        <f>((Produção!F659*PreçoLivre!F661*(1-Painel!$B$8)-F$3-F$4-F$6)*(1-Painel!$E$7)-F$5+F$6)*F$7</f>
        <v>16631343.108157659</v>
      </c>
      <c r="G665" s="35">
        <f>((Produção!G659*PreçoLivre!G661*(1-Painel!$B$8)-G$3-G$4-G$6)*(1-Painel!$E$7)-G$5+G$6)*G$7</f>
        <v>14980868.729758358</v>
      </c>
      <c r="H665" s="35">
        <f>((Produção!H659*PreçoLivre!H661*(1-Painel!$B$8)-H$3-H$4-H$6)*(1-Painel!$E$7)-H$5+H$6)*H$7</f>
        <v>14498843.001477642</v>
      </c>
      <c r="I665" s="35">
        <f>((Produção!I659*PreçoLivre!I661*(1-Painel!$B$8)-I$3-I$4-I$6)*(1-Painel!$E$7)-I$5+I$6)*I$7</f>
        <v>12399045.837145789</v>
      </c>
      <c r="J665" s="35">
        <f>((Produção!J659*PreçoLivre!J661*(1-Painel!$B$8)-J$3-J$4-J$6)*(1-Painel!$E$7)-J$5+J$6)*J$7</f>
        <v>11634771.267016036</v>
      </c>
      <c r="K665" s="35">
        <f>((Produção!K659*PreçoLivre!K661*(1-Painel!$B$8)-K$3-K$4-K$6)*(1-Painel!$E$7)-K$5+K$6)*K$7</f>
        <v>10712590.484335549</v>
      </c>
      <c r="L665" s="35">
        <f>((Produção!L659*PreçoLivre!L661*(1-Painel!$B$8)-L$3-L$4-L$6)*(1-Painel!$E$7)-L$5+L$6)*L$7</f>
        <v>9897687.7571832333</v>
      </c>
      <c r="M665" s="35">
        <f>((Produção!M659*PreçoLivre!M661*(1-Painel!$B$8)-M$3-M$4-M$6)*(1-Painel!$E$7)-M$5+M$6)*M$7</f>
        <v>8732488.9505246859</v>
      </c>
      <c r="N665" s="35">
        <f>((Produção!N659*PreçoLivre!N661*(1-Painel!$B$8)-N$3-N$4-N$6)*(1-Painel!$E$7)-N$5+N$6)*N$7</f>
        <v>8051029.87434988</v>
      </c>
      <c r="O665" s="35">
        <f>((Produção!O659*PreçoLivre!O661*(1-Painel!$B$8)-O$3-O$4-O$6)*(1-Painel!$E$7)-O$5+O$6)*O$7</f>
        <v>7380003.3628109545</v>
      </c>
      <c r="P665" s="35">
        <f>((Produção!P659*PreçoLivre!P661*(1-Painel!$B$8)-P$3-P$4-P$6)*(1-Painel!$E$7)-P$5+P$6)*P$7</f>
        <v>6791165.4855612814</v>
      </c>
      <c r="Q665" s="35">
        <f>((Produção!Q659*PreçoLivre!Q661*(1-Painel!$B$8)-Q$3-Q$4-Q$6)*(1-Painel!$E$7)-Q$5+Q$6)*Q$7</f>
        <v>5996349.0973519832</v>
      </c>
      <c r="R665" s="35">
        <f>((Produção!R659*PreçoLivre!R661*(1-Painel!$B$8)-R$3-R$4-R$6)*(1-Painel!$E$7)-R$5+R$6)*R$7</f>
        <v>5415313.0265931645</v>
      </c>
      <c r="S665" s="35">
        <f>((Produção!S659*PreçoLivre!S661*(1-Painel!$B$8)-S$3-S$4-S$6)*(1-Painel!$E$7)-S$5+S$6)*S$7</f>
        <v>5145456.2040041974</v>
      </c>
      <c r="T665" s="35">
        <f>((Produção!T659*PreçoLivre!T661*(1-Painel!$B$8)-T$3-T$4-T$6)*(1-Painel!$E$7)-T$5+T$6)*T$7</f>
        <v>4429778.1394872563</v>
      </c>
      <c r="U665" s="35">
        <f>((Produção!U659*PreçoLivre!U661*(1-Painel!$B$8)-U$3-U$4-U$6)*(1-Painel!$E$7)-U$5+U$6)*U$7</f>
        <v>3978837.1201644675</v>
      </c>
      <c r="V665" s="35">
        <f>((Produção!V659*PreçoLivre!V661*(1-Painel!$B$8)-V$3-V$4-V$6)*(1-Painel!$E$7)-V$5+V$6)*V$7</f>
        <v>3375186.5089804381</v>
      </c>
    </row>
    <row r="666" spans="1:22" x14ac:dyDescent="0.25">
      <c r="A666" s="36">
        <v>657</v>
      </c>
      <c r="B666" s="35">
        <f t="shared" si="10"/>
        <v>234618629.37533367</v>
      </c>
      <c r="C666" s="35">
        <f>((Produção!C660*PreçoLivre!C662*(1-Painel!$B$8)-C$3-C$4-C$6)*(1-Painel!$E$7)-C$5+C$6)*C$7</f>
        <v>23541893.68392466</v>
      </c>
      <c r="D666" s="35">
        <f>((Produção!D660*PreçoLivre!D662*(1-Painel!$B$8)-D$3-D$4-D$6)*(1-Painel!$E$7)-D$5+D$6)*D$7</f>
        <v>21555641.953637671</v>
      </c>
      <c r="E666" s="35">
        <f>((Produção!E660*PreçoLivre!E662*(1-Painel!$B$8)-E$3-E$4-E$6)*(1-Painel!$E$7)-E$5+E$6)*E$7</f>
        <v>19797630.933741935</v>
      </c>
      <c r="F666" s="35">
        <f>((Produção!F660*PreçoLivre!F662*(1-Painel!$B$8)-F$3-F$4-F$6)*(1-Painel!$E$7)-F$5+F$6)*F$7</f>
        <v>18824811.787179615</v>
      </c>
      <c r="G666" s="35">
        <f>((Produção!G660*PreçoLivre!G662*(1-Painel!$B$8)-G$3-G$4-G$6)*(1-Painel!$E$7)-G$5+G$6)*G$7</f>
        <v>16915921.174046561</v>
      </c>
      <c r="H666" s="35">
        <f>((Produção!H660*PreçoLivre!H662*(1-Painel!$B$8)-H$3-H$4-H$6)*(1-Painel!$E$7)-H$5+H$6)*H$7</f>
        <v>15067839.256757729</v>
      </c>
      <c r="I666" s="35">
        <f>((Produção!I660*PreçoLivre!I662*(1-Painel!$B$8)-I$3-I$4-I$6)*(1-Painel!$E$7)-I$5+I$6)*I$7</f>
        <v>13258903.296991428</v>
      </c>
      <c r="J666" s="35">
        <f>((Produção!J660*PreçoLivre!J662*(1-Painel!$B$8)-J$3-J$4-J$6)*(1-Painel!$E$7)-J$5+J$6)*J$7</f>
        <v>11725318.930340484</v>
      </c>
      <c r="K666" s="35">
        <f>((Produção!K660*PreçoLivre!K662*(1-Painel!$B$8)-K$3-K$4-K$6)*(1-Painel!$E$7)-K$5+K$6)*K$7</f>
        <v>11601627.381726636</v>
      </c>
      <c r="L666" s="35">
        <f>((Produção!L660*PreçoLivre!L662*(1-Painel!$B$8)-L$3-L$4-L$6)*(1-Painel!$E$7)-L$5+L$6)*L$7</f>
        <v>10571196.957360825</v>
      </c>
      <c r="M666" s="35">
        <f>((Produção!M660*PreçoLivre!M662*(1-Painel!$B$8)-M$3-M$4-M$6)*(1-Painel!$E$7)-M$5+M$6)*M$7</f>
        <v>9980890.6508617848</v>
      </c>
      <c r="N666" s="35">
        <f>((Produção!N660*PreçoLivre!N662*(1-Painel!$B$8)-N$3-N$4-N$6)*(1-Painel!$E$7)-N$5+N$6)*N$7</f>
        <v>9546871.4250505697</v>
      </c>
      <c r="O666" s="35">
        <f>((Produção!O660*PreçoLivre!O662*(1-Painel!$B$8)-O$3-O$4-O$6)*(1-Painel!$E$7)-O$5+O$6)*O$7</f>
        <v>8653582.3630126733</v>
      </c>
      <c r="P666" s="35">
        <f>((Produção!P660*PreçoLivre!P662*(1-Painel!$B$8)-P$3-P$4-P$6)*(1-Painel!$E$7)-P$5+P$6)*P$7</f>
        <v>7797669.0249242149</v>
      </c>
      <c r="Q666" s="35">
        <f>((Produção!Q660*PreçoLivre!Q662*(1-Painel!$B$8)-Q$3-Q$4-Q$6)*(1-Painel!$E$7)-Q$5+Q$6)*Q$7</f>
        <v>7333126.6714409078</v>
      </c>
      <c r="R666" s="35">
        <f>((Produção!R660*PreçoLivre!R662*(1-Painel!$B$8)-R$3-R$4-R$6)*(1-Painel!$E$7)-R$5+R$6)*R$7</f>
        <v>6638107.8237304967</v>
      </c>
      <c r="S666" s="35">
        <f>((Produção!S660*PreçoLivre!S662*(1-Painel!$B$8)-S$3-S$4-S$6)*(1-Painel!$E$7)-S$5+S$6)*S$7</f>
        <v>6042285.7389727617</v>
      </c>
      <c r="T666" s="35">
        <f>((Produção!T660*PreçoLivre!T662*(1-Painel!$B$8)-T$3-T$4-T$6)*(1-Painel!$E$7)-T$5+T$6)*T$7</f>
        <v>5474580.3734433651</v>
      </c>
      <c r="U666" s="35">
        <f>((Produção!U660*PreçoLivre!U662*(1-Painel!$B$8)-U$3-U$4-U$6)*(1-Painel!$E$7)-U$5+U$6)*U$7</f>
        <v>5231219.6410465725</v>
      </c>
      <c r="V666" s="35">
        <f>((Produção!V660*PreçoLivre!V662*(1-Painel!$B$8)-V$3-V$4-V$6)*(1-Painel!$E$7)-V$5+V$6)*V$7</f>
        <v>5059510.3071428072</v>
      </c>
    </row>
    <row r="667" spans="1:22" x14ac:dyDescent="0.25">
      <c r="A667" s="36">
        <v>658</v>
      </c>
      <c r="B667" s="35">
        <f t="shared" si="10"/>
        <v>244791638.54233751</v>
      </c>
      <c r="C667" s="35">
        <f>((Produção!C661*PreçoLivre!C663*(1-Painel!$B$8)-C$3-C$4-C$6)*(1-Painel!$E$7)-C$5+C$6)*C$7</f>
        <v>23256037.745074786</v>
      </c>
      <c r="D667" s="35">
        <f>((Produção!D661*PreçoLivre!D663*(1-Painel!$B$8)-D$3-D$4-D$6)*(1-Painel!$E$7)-D$5+D$6)*D$7</f>
        <v>21708074.755374532</v>
      </c>
      <c r="E667" s="35">
        <f>((Produção!E661*PreçoLivre!E663*(1-Painel!$B$8)-E$3-E$4-E$6)*(1-Painel!$E$7)-E$5+E$6)*E$7</f>
        <v>21307763.054018315</v>
      </c>
      <c r="F667" s="35">
        <f>((Produção!F661*PreçoLivre!F663*(1-Painel!$B$8)-F$3-F$4-F$6)*(1-Painel!$E$7)-F$5+F$6)*F$7</f>
        <v>19191370.052669127</v>
      </c>
      <c r="G667" s="35">
        <f>((Produção!G661*PreçoLivre!G663*(1-Painel!$B$8)-G$3-G$4-G$6)*(1-Painel!$E$7)-G$5+G$6)*G$7</f>
        <v>16863463.543618023</v>
      </c>
      <c r="H667" s="35">
        <f>((Produção!H661*PreçoLivre!H663*(1-Painel!$B$8)-H$3-H$4-H$6)*(1-Painel!$E$7)-H$5+H$6)*H$7</f>
        <v>15591158.767073095</v>
      </c>
      <c r="I667" s="35">
        <f>((Produção!I661*PreçoLivre!I663*(1-Painel!$B$8)-I$3-I$4-I$6)*(1-Painel!$E$7)-I$5+I$6)*I$7</f>
        <v>14697593.041785775</v>
      </c>
      <c r="J667" s="35">
        <f>((Produção!J661*PreçoLivre!J663*(1-Painel!$B$8)-J$3-J$4-J$6)*(1-Painel!$E$7)-J$5+J$6)*J$7</f>
        <v>13428185.662640322</v>
      </c>
      <c r="K667" s="35">
        <f>((Produção!K661*PreçoLivre!K663*(1-Painel!$B$8)-K$3-K$4-K$6)*(1-Painel!$E$7)-K$5+K$6)*K$7</f>
        <v>12794201.129583236</v>
      </c>
      <c r="L667" s="35">
        <f>((Produção!L661*PreçoLivre!L663*(1-Painel!$B$8)-L$3-L$4-L$6)*(1-Painel!$E$7)-L$5+L$6)*L$7</f>
        <v>11506581.665107662</v>
      </c>
      <c r="M667" s="35">
        <f>((Produção!M661*PreçoLivre!M663*(1-Painel!$B$8)-M$3-M$4-M$6)*(1-Painel!$E$7)-M$5+M$6)*M$7</f>
        <v>10391324.394016145</v>
      </c>
      <c r="N667" s="35">
        <f>((Produção!N661*PreçoLivre!N663*(1-Painel!$B$8)-N$3-N$4-N$6)*(1-Painel!$E$7)-N$5+N$6)*N$7</f>
        <v>9816129.1599937622</v>
      </c>
      <c r="O667" s="35">
        <f>((Produção!O661*PreçoLivre!O663*(1-Painel!$B$8)-O$3-O$4-O$6)*(1-Painel!$E$7)-O$5+O$6)*O$7</f>
        <v>9334803.1176579986</v>
      </c>
      <c r="P667" s="35">
        <f>((Produção!P661*PreçoLivre!P663*(1-Painel!$B$8)-P$3-P$4-P$6)*(1-Painel!$E$7)-P$5+P$6)*P$7</f>
        <v>8233412.6609601695</v>
      </c>
      <c r="Q667" s="35">
        <f>((Produção!Q661*PreçoLivre!Q663*(1-Painel!$B$8)-Q$3-Q$4-Q$6)*(1-Painel!$E$7)-Q$5+Q$6)*Q$7</f>
        <v>7561976.8350947239</v>
      </c>
      <c r="R667" s="35">
        <f>((Produção!R661*PreçoLivre!R663*(1-Painel!$B$8)-R$3-R$4-R$6)*(1-Painel!$E$7)-R$5+R$6)*R$7</f>
        <v>6998923.1976771839</v>
      </c>
      <c r="S667" s="35">
        <f>((Produção!S661*PreçoLivre!S663*(1-Painel!$B$8)-S$3-S$4-S$6)*(1-Painel!$E$7)-S$5+S$6)*S$7</f>
        <v>6234687.8083805591</v>
      </c>
      <c r="T667" s="35">
        <f>((Produção!T661*PreçoLivre!T663*(1-Painel!$B$8)-T$3-T$4-T$6)*(1-Painel!$E$7)-T$5+T$6)*T$7</f>
        <v>5884339.2304000938</v>
      </c>
      <c r="U667" s="35">
        <f>((Produção!U661*PreçoLivre!U663*(1-Painel!$B$8)-U$3-U$4-U$6)*(1-Painel!$E$7)-U$5+U$6)*U$7</f>
        <v>5175515.3439918673</v>
      </c>
      <c r="V667" s="35">
        <f>((Produção!V661*PreçoLivre!V663*(1-Painel!$B$8)-V$3-V$4-V$6)*(1-Painel!$E$7)-V$5+V$6)*V$7</f>
        <v>4816097.3772201138</v>
      </c>
    </row>
    <row r="668" spans="1:22" x14ac:dyDescent="0.25">
      <c r="A668" s="36">
        <v>659</v>
      </c>
      <c r="B668" s="35">
        <f t="shared" si="10"/>
        <v>223879588.61711329</v>
      </c>
      <c r="C668" s="35">
        <f>((Produção!C662*PreçoLivre!C664*(1-Painel!$B$8)-C$3-C$4-C$6)*(1-Painel!$E$7)-C$5+C$6)*C$7</f>
        <v>22196915.735899098</v>
      </c>
      <c r="D668" s="35">
        <f>((Produção!D662*PreçoLivre!D664*(1-Painel!$B$8)-D$3-D$4-D$6)*(1-Painel!$E$7)-D$5+D$6)*D$7</f>
        <v>20336972.255151011</v>
      </c>
      <c r="E668" s="35">
        <f>((Produção!E662*PreçoLivre!E664*(1-Painel!$B$8)-E$3-E$4-E$6)*(1-Painel!$E$7)-E$5+E$6)*E$7</f>
        <v>19791287.934775528</v>
      </c>
      <c r="F668" s="35">
        <f>((Produção!F662*PreçoLivre!F664*(1-Painel!$B$8)-F$3-F$4-F$6)*(1-Painel!$E$7)-F$5+F$6)*F$7</f>
        <v>18518496.920660447</v>
      </c>
      <c r="G668" s="35">
        <f>((Produção!G662*PreçoLivre!G664*(1-Painel!$B$8)-G$3-G$4-G$6)*(1-Painel!$E$7)-G$5+G$6)*G$7</f>
        <v>16932687.390293181</v>
      </c>
      <c r="H668" s="35">
        <f>((Produção!H662*PreçoLivre!H664*(1-Painel!$B$8)-H$3-H$4-H$6)*(1-Painel!$E$7)-H$5+H$6)*H$7</f>
        <v>15266212.640737252</v>
      </c>
      <c r="I668" s="35">
        <f>((Produção!I662*PreçoLivre!I664*(1-Painel!$B$8)-I$3-I$4-I$6)*(1-Painel!$E$7)-I$5+I$6)*I$7</f>
        <v>14294494.24402542</v>
      </c>
      <c r="J668" s="35">
        <f>((Produção!J662*PreçoLivre!J664*(1-Painel!$B$8)-J$3-J$4-J$6)*(1-Painel!$E$7)-J$5+J$6)*J$7</f>
        <v>12173299.341932762</v>
      </c>
      <c r="K668" s="35">
        <f>((Produção!K662*PreçoLivre!K664*(1-Painel!$B$8)-K$3-K$4-K$6)*(1-Painel!$E$7)-K$5+K$6)*K$7</f>
        <v>10402878.235711435</v>
      </c>
      <c r="L668" s="35">
        <f>((Produção!L662*PreçoLivre!L664*(1-Painel!$B$8)-L$3-L$4-L$6)*(1-Painel!$E$7)-L$5+L$6)*L$7</f>
        <v>9336595.9316840935</v>
      </c>
      <c r="M668" s="35">
        <f>((Produção!M662*PreçoLivre!M664*(1-Painel!$B$8)-M$3-M$4-M$6)*(1-Painel!$E$7)-M$5+M$6)*M$7</f>
        <v>8825714.0943934862</v>
      </c>
      <c r="N668" s="35">
        <f>((Produção!N662*PreçoLivre!N664*(1-Painel!$B$8)-N$3-N$4-N$6)*(1-Painel!$E$7)-N$5+N$6)*N$7</f>
        <v>8253867.62155494</v>
      </c>
      <c r="O668" s="35">
        <f>((Produção!O662*PreçoLivre!O664*(1-Painel!$B$8)-O$3-O$4-O$6)*(1-Painel!$E$7)-O$5+O$6)*O$7</f>
        <v>7800883.1196808238</v>
      </c>
      <c r="P668" s="35">
        <f>((Produção!P662*PreçoLivre!P664*(1-Painel!$B$8)-P$3-P$4-P$6)*(1-Painel!$E$7)-P$5+P$6)*P$7</f>
        <v>7421686.6172973458</v>
      </c>
      <c r="Q668" s="35">
        <f>((Produção!Q662*PreçoLivre!Q664*(1-Painel!$B$8)-Q$3-Q$4-Q$6)*(1-Painel!$E$7)-Q$5+Q$6)*Q$7</f>
        <v>6715966.5801321696</v>
      </c>
      <c r="R668" s="35">
        <f>((Produção!R662*PreçoLivre!R664*(1-Painel!$B$8)-R$3-R$4-R$6)*(1-Painel!$E$7)-R$5+R$6)*R$7</f>
        <v>6252961.5358627168</v>
      </c>
      <c r="S668" s="35">
        <f>((Produção!S662*PreçoLivre!S664*(1-Painel!$B$8)-S$3-S$4-S$6)*(1-Painel!$E$7)-S$5+S$6)*S$7</f>
        <v>5573031.0303651625</v>
      </c>
      <c r="T668" s="35">
        <f>((Produção!T662*PreçoLivre!T664*(1-Painel!$B$8)-T$3-T$4-T$6)*(1-Painel!$E$7)-T$5+T$6)*T$7</f>
        <v>5020897.7597478637</v>
      </c>
      <c r="U668" s="35">
        <f>((Produção!U662*PreçoLivre!U664*(1-Painel!$B$8)-U$3-U$4-U$6)*(1-Painel!$E$7)-U$5+U$6)*U$7</f>
        <v>4614457.823197756</v>
      </c>
      <c r="V668" s="35">
        <f>((Produção!V662*PreçoLivre!V664*(1-Painel!$B$8)-V$3-V$4-V$6)*(1-Painel!$E$7)-V$5+V$6)*V$7</f>
        <v>4150281.804010781</v>
      </c>
    </row>
    <row r="669" spans="1:22" x14ac:dyDescent="0.25">
      <c r="A669" s="36">
        <v>660</v>
      </c>
      <c r="B669" s="35">
        <f t="shared" si="10"/>
        <v>233199680.15722406</v>
      </c>
      <c r="C669" s="35">
        <f>((Produção!C663*PreçoLivre!C665*(1-Painel!$B$8)-C$3-C$4-C$6)*(1-Painel!$E$7)-C$5+C$6)*C$7</f>
        <v>22839225.610610258</v>
      </c>
      <c r="D669" s="35">
        <f>((Produção!D663*PreçoLivre!D665*(1-Painel!$B$8)-D$3-D$4-D$6)*(1-Painel!$E$7)-D$5+D$6)*D$7</f>
        <v>20028961.374523129</v>
      </c>
      <c r="E669" s="35">
        <f>((Produção!E663*PreçoLivre!E665*(1-Painel!$B$8)-E$3-E$4-E$6)*(1-Painel!$E$7)-E$5+E$6)*E$7</f>
        <v>19607431.259686314</v>
      </c>
      <c r="F669" s="35">
        <f>((Produção!F663*PreçoLivre!F665*(1-Painel!$B$8)-F$3-F$4-F$6)*(1-Painel!$E$7)-F$5+F$6)*F$7</f>
        <v>17650973.023345783</v>
      </c>
      <c r="G669" s="35">
        <f>((Produção!G663*PreçoLivre!G665*(1-Painel!$B$8)-G$3-G$4-G$6)*(1-Painel!$E$7)-G$5+G$6)*G$7</f>
        <v>16258322.232885098</v>
      </c>
      <c r="H669" s="35">
        <f>((Produção!H663*PreçoLivre!H665*(1-Painel!$B$8)-H$3-H$4-H$6)*(1-Painel!$E$7)-H$5+H$6)*H$7</f>
        <v>15426856.972865047</v>
      </c>
      <c r="I669" s="35">
        <f>((Produção!I663*PreçoLivre!I665*(1-Painel!$B$8)-I$3-I$4-I$6)*(1-Painel!$E$7)-I$5+I$6)*I$7</f>
        <v>14240387.198283104</v>
      </c>
      <c r="J669" s="35">
        <f>((Produção!J663*PreçoLivre!J665*(1-Painel!$B$8)-J$3-J$4-J$6)*(1-Painel!$E$7)-J$5+J$6)*J$7</f>
        <v>13146958.976543916</v>
      </c>
      <c r="K669" s="35">
        <f>((Produção!K663*PreçoLivre!K665*(1-Painel!$B$8)-K$3-K$4-K$6)*(1-Painel!$E$7)-K$5+K$6)*K$7</f>
        <v>11934637.594668588</v>
      </c>
      <c r="L669" s="35">
        <f>((Produção!L663*PreçoLivre!L665*(1-Painel!$B$8)-L$3-L$4-L$6)*(1-Painel!$E$7)-L$5+L$6)*L$7</f>
        <v>10932493.569647154</v>
      </c>
      <c r="M669" s="35">
        <f>((Produção!M663*PreçoLivre!M665*(1-Painel!$B$8)-M$3-M$4-M$6)*(1-Painel!$E$7)-M$5+M$6)*M$7</f>
        <v>9920536.3559878226</v>
      </c>
      <c r="N669" s="35">
        <f>((Produção!N663*PreçoLivre!N665*(1-Painel!$B$8)-N$3-N$4-N$6)*(1-Painel!$E$7)-N$5+N$6)*N$7</f>
        <v>9262524.2966526411</v>
      </c>
      <c r="O669" s="35">
        <f>((Produção!O663*PreçoLivre!O665*(1-Painel!$B$8)-O$3-O$4-O$6)*(1-Painel!$E$7)-O$5+O$6)*O$7</f>
        <v>8213363.7973229745</v>
      </c>
      <c r="P669" s="35">
        <f>((Produção!P663*PreçoLivre!P665*(1-Painel!$B$8)-P$3-P$4-P$6)*(1-Painel!$E$7)-P$5+P$6)*P$7</f>
        <v>7969526.1925821947</v>
      </c>
      <c r="Q669" s="35">
        <f>((Produção!Q663*PreçoLivre!Q665*(1-Painel!$B$8)-Q$3-Q$4-Q$6)*(1-Painel!$E$7)-Q$5+Q$6)*Q$7</f>
        <v>7256545.2695650626</v>
      </c>
      <c r="R669" s="35">
        <f>((Produção!R663*PreçoLivre!R665*(1-Painel!$B$8)-R$3-R$4-R$6)*(1-Painel!$E$7)-R$5+R$6)*R$7</f>
        <v>6343313.8835672308</v>
      </c>
      <c r="S669" s="35">
        <f>((Produção!S663*PreçoLivre!S665*(1-Painel!$B$8)-S$3-S$4-S$6)*(1-Painel!$E$7)-S$5+S$6)*S$7</f>
        <v>6243751.857376554</v>
      </c>
      <c r="T669" s="35">
        <f>((Produção!T663*PreçoLivre!T665*(1-Painel!$B$8)-T$3-T$4-T$6)*(1-Painel!$E$7)-T$5+T$6)*T$7</f>
        <v>5863286.8224704461</v>
      </c>
      <c r="U669" s="35">
        <f>((Produção!U663*PreçoLivre!U665*(1-Painel!$B$8)-U$3-U$4-U$6)*(1-Painel!$E$7)-U$5+U$6)*U$7</f>
        <v>5251137.5826299684</v>
      </c>
      <c r="V669" s="35">
        <f>((Produção!V663*PreçoLivre!V665*(1-Painel!$B$8)-V$3-V$4-V$6)*(1-Painel!$E$7)-V$5+V$6)*V$7</f>
        <v>4809446.2860107105</v>
      </c>
    </row>
    <row r="670" spans="1:22" x14ac:dyDescent="0.25">
      <c r="A670" s="36">
        <v>661</v>
      </c>
      <c r="B670" s="35">
        <f t="shared" si="10"/>
        <v>202473988.53498772</v>
      </c>
      <c r="C670" s="35">
        <f>((Produção!C664*PreçoLivre!C666*(1-Painel!$B$8)-C$3-C$4-C$6)*(1-Painel!$E$7)-C$5+C$6)*C$7</f>
        <v>23092770.67661887</v>
      </c>
      <c r="D670" s="35">
        <f>((Produção!D664*PreçoLivre!D666*(1-Painel!$B$8)-D$3-D$4-D$6)*(1-Painel!$E$7)-D$5+D$6)*D$7</f>
        <v>20593522.624910671</v>
      </c>
      <c r="E670" s="35">
        <f>((Produção!E664*PreçoLivre!E666*(1-Painel!$B$8)-E$3-E$4-E$6)*(1-Painel!$E$7)-E$5+E$6)*E$7</f>
        <v>18569016.37946482</v>
      </c>
      <c r="F670" s="35">
        <f>((Produção!F664*PreçoLivre!F666*(1-Painel!$B$8)-F$3-F$4-F$6)*(1-Painel!$E$7)-F$5+F$6)*F$7</f>
        <v>15244122.714252783</v>
      </c>
      <c r="G670" s="35">
        <f>((Produção!G664*PreçoLivre!G666*(1-Painel!$B$8)-G$3-G$4-G$6)*(1-Painel!$E$7)-G$5+G$6)*G$7</f>
        <v>13862442.983751226</v>
      </c>
      <c r="H670" s="35">
        <f>((Produção!H664*PreçoLivre!H666*(1-Painel!$B$8)-H$3-H$4-H$6)*(1-Painel!$E$7)-H$5+H$6)*H$7</f>
        <v>13071349.209704898</v>
      </c>
      <c r="I670" s="35">
        <f>((Produção!I664*PreçoLivre!I666*(1-Painel!$B$8)-I$3-I$4-I$6)*(1-Painel!$E$7)-I$5+I$6)*I$7</f>
        <v>12441619.707238542</v>
      </c>
      <c r="J670" s="35">
        <f>((Produção!J664*PreçoLivre!J666*(1-Painel!$B$8)-J$3-J$4-J$6)*(1-Painel!$E$7)-J$5+J$6)*J$7</f>
        <v>10918867.610951873</v>
      </c>
      <c r="K670" s="35">
        <f>((Produção!K664*PreçoLivre!K666*(1-Painel!$B$8)-K$3-K$4-K$6)*(1-Painel!$E$7)-K$5+K$6)*K$7</f>
        <v>9991341.8125170767</v>
      </c>
      <c r="L670" s="35">
        <f>((Produção!L664*PreçoLivre!L666*(1-Painel!$B$8)-L$3-L$4-L$6)*(1-Painel!$E$7)-L$5+L$6)*L$7</f>
        <v>9056059.3929793704</v>
      </c>
      <c r="M670" s="35">
        <f>((Produção!M664*PreçoLivre!M666*(1-Painel!$B$8)-M$3-M$4-M$6)*(1-Painel!$E$7)-M$5+M$6)*M$7</f>
        <v>8203762.1853657374</v>
      </c>
      <c r="N670" s="35">
        <f>((Produção!N664*PreçoLivre!N666*(1-Painel!$B$8)-N$3-N$4-N$6)*(1-Painel!$E$7)-N$5+N$6)*N$7</f>
        <v>7123210.0139168231</v>
      </c>
      <c r="O670" s="35">
        <f>((Produção!O664*PreçoLivre!O666*(1-Painel!$B$8)-O$3-O$4-O$6)*(1-Painel!$E$7)-O$5+O$6)*O$7</f>
        <v>6388184.7677671574</v>
      </c>
      <c r="P670" s="35">
        <f>((Produção!P664*PreçoLivre!P666*(1-Painel!$B$8)-P$3-P$4-P$6)*(1-Painel!$E$7)-P$5+P$6)*P$7</f>
        <v>5547290.337303983</v>
      </c>
      <c r="Q670" s="35">
        <f>((Produção!Q664*PreçoLivre!Q666*(1-Painel!$B$8)-Q$3-Q$4-Q$6)*(1-Painel!$E$7)-Q$5+Q$6)*Q$7</f>
        <v>5628868.5775045939</v>
      </c>
      <c r="R670" s="35">
        <f>((Produção!R664*PreçoLivre!R666*(1-Painel!$B$8)-R$3-R$4-R$6)*(1-Painel!$E$7)-R$5+R$6)*R$7</f>
        <v>5283944.0791597255</v>
      </c>
      <c r="S670" s="35">
        <f>((Produção!S664*PreçoLivre!S666*(1-Painel!$B$8)-S$3-S$4-S$6)*(1-Painel!$E$7)-S$5+S$6)*S$7</f>
        <v>4973147.2515843334</v>
      </c>
      <c r="T670" s="35">
        <f>((Produção!T664*PreçoLivre!T666*(1-Painel!$B$8)-T$3-T$4-T$6)*(1-Painel!$E$7)-T$5+T$6)*T$7</f>
        <v>4703127.93396076</v>
      </c>
      <c r="U670" s="35">
        <f>((Produção!U664*PreçoLivre!U666*(1-Painel!$B$8)-U$3-U$4-U$6)*(1-Painel!$E$7)-U$5+U$6)*U$7</f>
        <v>4167755.8284773282</v>
      </c>
      <c r="V670" s="35">
        <f>((Produção!V664*PreçoLivre!V666*(1-Painel!$B$8)-V$3-V$4-V$6)*(1-Painel!$E$7)-V$5+V$6)*V$7</f>
        <v>3613584.4475570964</v>
      </c>
    </row>
    <row r="671" spans="1:22" x14ac:dyDescent="0.25">
      <c r="A671" s="36">
        <v>662</v>
      </c>
      <c r="B671" s="35">
        <f t="shared" si="10"/>
        <v>232767582.5590522</v>
      </c>
      <c r="C671" s="35">
        <f>((Produção!C665*PreçoLivre!C667*(1-Painel!$B$8)-C$3-C$4-C$6)*(1-Painel!$E$7)-C$5+C$6)*C$7</f>
        <v>23400933.927879803</v>
      </c>
      <c r="D671" s="35">
        <f>((Produção!D665*PreçoLivre!D667*(1-Painel!$B$8)-D$3-D$4-D$6)*(1-Painel!$E$7)-D$5+D$6)*D$7</f>
        <v>21509964.981726512</v>
      </c>
      <c r="E671" s="35">
        <f>((Produção!E665*PreçoLivre!E667*(1-Painel!$B$8)-E$3-E$4-E$6)*(1-Painel!$E$7)-E$5+E$6)*E$7</f>
        <v>19385973.252425458</v>
      </c>
      <c r="F671" s="35">
        <f>((Produção!F665*PreçoLivre!F667*(1-Painel!$B$8)-F$3-F$4-F$6)*(1-Painel!$E$7)-F$5+F$6)*F$7</f>
        <v>17195837.095704105</v>
      </c>
      <c r="G671" s="35">
        <f>((Produção!G665*PreçoLivre!G667*(1-Painel!$B$8)-G$3-G$4-G$6)*(1-Painel!$E$7)-G$5+G$6)*G$7</f>
        <v>15897320.62428939</v>
      </c>
      <c r="H671" s="35">
        <f>((Produção!H665*PreçoLivre!H667*(1-Painel!$B$8)-H$3-H$4-H$6)*(1-Painel!$E$7)-H$5+H$6)*H$7</f>
        <v>14291625.293920249</v>
      </c>
      <c r="I671" s="35">
        <f>((Produção!I665*PreçoLivre!I667*(1-Painel!$B$8)-I$3-I$4-I$6)*(1-Painel!$E$7)-I$5+I$6)*I$7</f>
        <v>13518119.039699977</v>
      </c>
      <c r="J671" s="35">
        <f>((Produção!J665*PreçoLivre!J667*(1-Painel!$B$8)-J$3-J$4-J$6)*(1-Painel!$E$7)-J$5+J$6)*J$7</f>
        <v>12729618.71347018</v>
      </c>
      <c r="K671" s="35">
        <f>((Produção!K665*PreçoLivre!K667*(1-Painel!$B$8)-K$3-K$4-K$6)*(1-Painel!$E$7)-K$5+K$6)*K$7</f>
        <v>11937119.299377592</v>
      </c>
      <c r="L671" s="35">
        <f>((Produção!L665*PreçoLivre!L667*(1-Painel!$B$8)-L$3-L$4-L$6)*(1-Painel!$E$7)-L$5+L$6)*L$7</f>
        <v>10908614.427454732</v>
      </c>
      <c r="M671" s="35">
        <f>((Produção!M665*PreçoLivre!M667*(1-Painel!$B$8)-M$3-M$4-M$6)*(1-Painel!$E$7)-M$5+M$6)*M$7</f>
        <v>10193286.514016135</v>
      </c>
      <c r="N671" s="35">
        <f>((Produção!N665*PreçoLivre!N667*(1-Painel!$B$8)-N$3-N$4-N$6)*(1-Painel!$E$7)-N$5+N$6)*N$7</f>
        <v>9827886.3392120209</v>
      </c>
      <c r="O671" s="35">
        <f>((Produção!O665*PreçoLivre!O667*(1-Painel!$B$8)-O$3-O$4-O$6)*(1-Painel!$E$7)-O$5+O$6)*O$7</f>
        <v>9015040.9558862858</v>
      </c>
      <c r="P671" s="35">
        <f>((Produção!P665*PreçoLivre!P667*(1-Painel!$B$8)-P$3-P$4-P$6)*(1-Painel!$E$7)-P$5+P$6)*P$7</f>
        <v>8170447.233930327</v>
      </c>
      <c r="Q671" s="35">
        <f>((Produção!Q665*PreçoLivre!Q667*(1-Painel!$B$8)-Q$3-Q$4-Q$6)*(1-Painel!$E$7)-Q$5+Q$6)*Q$7</f>
        <v>7607225.7531339172</v>
      </c>
      <c r="R671" s="35">
        <f>((Produção!R665*PreçoLivre!R667*(1-Painel!$B$8)-R$3-R$4-R$6)*(1-Painel!$E$7)-R$5+R$6)*R$7</f>
        <v>7062165.6717323698</v>
      </c>
      <c r="S671" s="35">
        <f>((Produção!S665*PreçoLivre!S667*(1-Painel!$B$8)-S$3-S$4-S$6)*(1-Painel!$E$7)-S$5+S$6)*S$7</f>
        <v>6109475.1928709252</v>
      </c>
      <c r="T671" s="35">
        <f>((Produção!T665*PreçoLivre!T667*(1-Painel!$B$8)-T$3-T$4-T$6)*(1-Painel!$E$7)-T$5+T$6)*T$7</f>
        <v>5430584.7375739375</v>
      </c>
      <c r="U671" s="35">
        <f>((Produção!U665*PreçoLivre!U667*(1-Painel!$B$8)-U$3-U$4-U$6)*(1-Painel!$E$7)-U$5+U$6)*U$7</f>
        <v>4610311.0631016111</v>
      </c>
      <c r="V671" s="35">
        <f>((Produção!V665*PreçoLivre!V667*(1-Painel!$B$8)-V$3-V$4-V$6)*(1-Painel!$E$7)-V$5+V$6)*V$7</f>
        <v>3966032.4416466663</v>
      </c>
    </row>
    <row r="672" spans="1:22" x14ac:dyDescent="0.25">
      <c r="A672" s="36">
        <v>663</v>
      </c>
      <c r="B672" s="35">
        <f t="shared" si="10"/>
        <v>241778612.28170612</v>
      </c>
      <c r="C672" s="35">
        <f>((Produção!C666*PreçoLivre!C668*(1-Painel!$B$8)-C$3-C$4-C$6)*(1-Painel!$E$7)-C$5+C$6)*C$7</f>
        <v>23176819.051355258</v>
      </c>
      <c r="D672" s="35">
        <f>((Produção!D666*PreçoLivre!D668*(1-Painel!$B$8)-D$3-D$4-D$6)*(1-Painel!$E$7)-D$5+D$6)*D$7</f>
        <v>22221892.490939528</v>
      </c>
      <c r="E672" s="35">
        <f>((Produção!E666*PreçoLivre!E668*(1-Painel!$B$8)-E$3-E$4-E$6)*(1-Painel!$E$7)-E$5+E$6)*E$7</f>
        <v>20118000.171248995</v>
      </c>
      <c r="F672" s="35">
        <f>((Produção!F666*PreçoLivre!F668*(1-Painel!$B$8)-F$3-F$4-F$6)*(1-Painel!$E$7)-F$5+F$6)*F$7</f>
        <v>19299728.565306246</v>
      </c>
      <c r="G672" s="35">
        <f>((Produção!G666*PreçoLivre!G668*(1-Painel!$B$8)-G$3-G$4-G$6)*(1-Painel!$E$7)-G$5+G$6)*G$7</f>
        <v>17921148.684895493</v>
      </c>
      <c r="H672" s="35">
        <f>((Produção!H666*PreçoLivre!H668*(1-Painel!$B$8)-H$3-H$4-H$6)*(1-Painel!$E$7)-H$5+H$6)*H$7</f>
        <v>15925485.22279059</v>
      </c>
      <c r="I672" s="35">
        <f>((Produção!I666*PreçoLivre!I668*(1-Painel!$B$8)-I$3-I$4-I$6)*(1-Painel!$E$7)-I$5+I$6)*I$7</f>
        <v>14464638.783074945</v>
      </c>
      <c r="J672" s="35">
        <f>((Produção!J666*PreçoLivre!J668*(1-Painel!$B$8)-J$3-J$4-J$6)*(1-Painel!$E$7)-J$5+J$6)*J$7</f>
        <v>12316990.865518734</v>
      </c>
      <c r="K672" s="35">
        <f>((Produção!K666*PreçoLivre!K668*(1-Painel!$B$8)-K$3-K$4-K$6)*(1-Painel!$E$7)-K$5+K$6)*K$7</f>
        <v>10718982.711546009</v>
      </c>
      <c r="L672" s="35">
        <f>((Produção!L666*PreçoLivre!L668*(1-Painel!$B$8)-L$3-L$4-L$6)*(1-Painel!$E$7)-L$5+L$6)*L$7</f>
        <v>10639029.983614039</v>
      </c>
      <c r="M672" s="35">
        <f>((Produção!M666*PreçoLivre!M668*(1-Painel!$B$8)-M$3-M$4-M$6)*(1-Painel!$E$7)-M$5+M$6)*M$7</f>
        <v>10202139.629760958</v>
      </c>
      <c r="N672" s="35">
        <f>((Produção!N666*PreçoLivre!N668*(1-Painel!$B$8)-N$3-N$4-N$6)*(1-Painel!$E$7)-N$5+N$6)*N$7</f>
        <v>9231961.2484613918</v>
      </c>
      <c r="O672" s="35">
        <f>((Produção!O666*PreçoLivre!O668*(1-Painel!$B$8)-O$3-O$4-O$6)*(1-Painel!$E$7)-O$5+O$6)*O$7</f>
        <v>9082028.4227091838</v>
      </c>
      <c r="P672" s="35">
        <f>((Produção!P666*PreçoLivre!P668*(1-Painel!$B$8)-P$3-P$4-P$6)*(1-Painel!$E$7)-P$5+P$6)*P$7</f>
        <v>8463502.0862403736</v>
      </c>
      <c r="Q672" s="35">
        <f>((Produção!Q666*PreçoLivre!Q668*(1-Painel!$B$8)-Q$3-Q$4-Q$6)*(1-Painel!$E$7)-Q$5+Q$6)*Q$7</f>
        <v>7793255.2060859343</v>
      </c>
      <c r="R672" s="35">
        <f>((Produção!R666*PreçoLivre!R668*(1-Painel!$B$8)-R$3-R$4-R$6)*(1-Painel!$E$7)-R$5+R$6)*R$7</f>
        <v>7250291.8738621948</v>
      </c>
      <c r="S672" s="35">
        <f>((Produção!S666*PreçoLivre!S668*(1-Painel!$B$8)-S$3-S$4-S$6)*(1-Painel!$E$7)-S$5+S$6)*S$7</f>
        <v>6273236.6826258451</v>
      </c>
      <c r="T672" s="35">
        <f>((Produção!T666*PreçoLivre!T668*(1-Painel!$B$8)-T$3-T$4-T$6)*(1-Painel!$E$7)-T$5+T$6)*T$7</f>
        <v>6097754.9882061351</v>
      </c>
      <c r="U672" s="35">
        <f>((Produção!U666*PreçoLivre!U668*(1-Painel!$B$8)-U$3-U$4-U$6)*(1-Painel!$E$7)-U$5+U$6)*U$7</f>
        <v>5536865.3616557866</v>
      </c>
      <c r="V672" s="35">
        <f>((Produção!V666*PreçoLivre!V668*(1-Painel!$B$8)-V$3-V$4-V$6)*(1-Painel!$E$7)-V$5+V$6)*V$7</f>
        <v>5044860.2518084841</v>
      </c>
    </row>
    <row r="673" spans="1:22" x14ac:dyDescent="0.25">
      <c r="A673" s="36">
        <v>664</v>
      </c>
      <c r="B673" s="35">
        <f t="shared" si="10"/>
        <v>227411563.66356999</v>
      </c>
      <c r="C673" s="35">
        <f>((Produção!C667*PreçoLivre!C669*(1-Painel!$B$8)-C$3-C$4-C$6)*(1-Painel!$E$7)-C$5+C$6)*C$7</f>
        <v>22111961.89413866</v>
      </c>
      <c r="D673" s="35">
        <f>((Produção!D667*PreçoLivre!D669*(1-Painel!$B$8)-D$3-D$4-D$6)*(1-Painel!$E$7)-D$5+D$6)*D$7</f>
        <v>21476554.728263229</v>
      </c>
      <c r="E673" s="35">
        <f>((Produção!E667*PreçoLivre!E669*(1-Painel!$B$8)-E$3-E$4-E$6)*(1-Painel!$E$7)-E$5+E$6)*E$7</f>
        <v>19700043.467160914</v>
      </c>
      <c r="F673" s="35">
        <f>((Produção!F667*PreçoLivre!F669*(1-Painel!$B$8)-F$3-F$4-F$6)*(1-Painel!$E$7)-F$5+F$6)*F$7</f>
        <v>17645871.245008439</v>
      </c>
      <c r="G673" s="35">
        <f>((Produção!G667*PreçoLivre!G669*(1-Painel!$B$8)-G$3-G$4-G$6)*(1-Painel!$E$7)-G$5+G$6)*G$7</f>
        <v>16389236.977105649</v>
      </c>
      <c r="H673" s="35">
        <f>((Produção!H667*PreçoLivre!H669*(1-Painel!$B$8)-H$3-H$4-H$6)*(1-Painel!$E$7)-H$5+H$6)*H$7</f>
        <v>15106014.805629814</v>
      </c>
      <c r="I673" s="35">
        <f>((Produção!I667*PreçoLivre!I669*(1-Painel!$B$8)-I$3-I$4-I$6)*(1-Painel!$E$7)-I$5+I$6)*I$7</f>
        <v>14303085.931963407</v>
      </c>
      <c r="J673" s="35">
        <f>((Produção!J667*PreçoLivre!J669*(1-Painel!$B$8)-J$3-J$4-J$6)*(1-Painel!$E$7)-J$5+J$6)*J$7</f>
        <v>12769325.087455885</v>
      </c>
      <c r="K673" s="35">
        <f>((Produção!K667*PreçoLivre!K669*(1-Painel!$B$8)-K$3-K$4-K$6)*(1-Painel!$E$7)-K$5+K$6)*K$7</f>
        <v>11860169.152247613</v>
      </c>
      <c r="L673" s="35">
        <f>((Produção!L667*PreçoLivre!L669*(1-Painel!$B$8)-L$3-L$4-L$6)*(1-Painel!$E$7)-L$5+L$6)*L$7</f>
        <v>10128550.766846191</v>
      </c>
      <c r="M673" s="35">
        <f>((Produção!M667*PreçoLivre!M669*(1-Painel!$B$8)-M$3-M$4-M$6)*(1-Painel!$E$7)-M$5+M$6)*M$7</f>
        <v>9162519.7611584142</v>
      </c>
      <c r="N673" s="35">
        <f>((Produção!N667*PreçoLivre!N669*(1-Painel!$B$8)-N$3-N$4-N$6)*(1-Painel!$E$7)-N$5+N$6)*N$7</f>
        <v>8709167.2638232373</v>
      </c>
      <c r="O673" s="35">
        <f>((Produção!O667*PreçoLivre!O669*(1-Painel!$B$8)-O$3-O$4-O$6)*(1-Painel!$E$7)-O$5+O$6)*O$7</f>
        <v>8331439.127386569</v>
      </c>
      <c r="P673" s="35">
        <f>((Produção!P667*PreçoLivre!P669*(1-Painel!$B$8)-P$3-P$4-P$6)*(1-Painel!$E$7)-P$5+P$6)*P$7</f>
        <v>7721709.1534343436</v>
      </c>
      <c r="Q673" s="35">
        <f>((Produção!Q667*PreçoLivre!Q669*(1-Painel!$B$8)-Q$3-Q$4-Q$6)*(1-Painel!$E$7)-Q$5+Q$6)*Q$7</f>
        <v>6946044.4333279934</v>
      </c>
      <c r="R673" s="35">
        <f>((Produção!R667*PreçoLivre!R669*(1-Painel!$B$8)-R$3-R$4-R$6)*(1-Painel!$E$7)-R$5+R$6)*R$7</f>
        <v>5915616.5704414696</v>
      </c>
      <c r="S673" s="35">
        <f>((Produção!S667*PreçoLivre!S669*(1-Painel!$B$8)-S$3-S$4-S$6)*(1-Painel!$E$7)-S$5+S$6)*S$7</f>
        <v>5219258.9077170258</v>
      </c>
      <c r="T673" s="35">
        <f>((Produção!T667*PreçoLivre!T669*(1-Painel!$B$8)-T$3-T$4-T$6)*(1-Painel!$E$7)-T$5+T$6)*T$7</f>
        <v>4962626.4810001384</v>
      </c>
      <c r="U673" s="35">
        <f>((Produção!U667*PreçoLivre!U669*(1-Painel!$B$8)-U$3-U$4-U$6)*(1-Painel!$E$7)-U$5+U$6)*U$7</f>
        <v>4610502.99581978</v>
      </c>
      <c r="V673" s="35">
        <f>((Produção!V667*PreçoLivre!V669*(1-Painel!$B$8)-V$3-V$4-V$6)*(1-Painel!$E$7)-V$5+V$6)*V$7</f>
        <v>4341864.9136412004</v>
      </c>
    </row>
    <row r="674" spans="1:22" x14ac:dyDescent="0.25">
      <c r="A674" s="36">
        <v>665</v>
      </c>
      <c r="B674" s="35">
        <f t="shared" si="10"/>
        <v>276982240.64214867</v>
      </c>
      <c r="C674" s="35">
        <f>((Produção!C668*PreçoLivre!C670*(1-Painel!$B$8)-C$3-C$4-C$6)*(1-Painel!$E$7)-C$5+C$6)*C$7</f>
        <v>23006026.206283417</v>
      </c>
      <c r="D674" s="35">
        <f>((Produção!D668*PreçoLivre!D670*(1-Painel!$B$8)-D$3-D$4-D$6)*(1-Painel!$E$7)-D$5+D$6)*D$7</f>
        <v>22357501.352134328</v>
      </c>
      <c r="E674" s="35">
        <f>((Produção!E668*PreçoLivre!E670*(1-Painel!$B$8)-E$3-E$4-E$6)*(1-Painel!$E$7)-E$5+E$6)*E$7</f>
        <v>21958048.354667384</v>
      </c>
      <c r="F674" s="35">
        <f>((Produção!F668*PreçoLivre!F670*(1-Painel!$B$8)-F$3-F$4-F$6)*(1-Painel!$E$7)-F$5+F$6)*F$7</f>
        <v>20181478.031218354</v>
      </c>
      <c r="G674" s="35">
        <f>((Produção!G668*PreçoLivre!G670*(1-Painel!$B$8)-G$3-G$4-G$6)*(1-Painel!$E$7)-G$5+G$6)*G$7</f>
        <v>19118785.604924366</v>
      </c>
      <c r="H674" s="35">
        <f>((Produção!H668*PreçoLivre!H670*(1-Painel!$B$8)-H$3-H$4-H$6)*(1-Painel!$E$7)-H$5+H$6)*H$7</f>
        <v>18804830.047103655</v>
      </c>
      <c r="I674" s="35">
        <f>((Produção!I668*PreçoLivre!I670*(1-Painel!$B$8)-I$3-I$4-I$6)*(1-Painel!$E$7)-I$5+I$6)*I$7</f>
        <v>17113328.075362686</v>
      </c>
      <c r="J674" s="35">
        <f>((Produção!J668*PreçoLivre!J670*(1-Painel!$B$8)-J$3-J$4-J$6)*(1-Painel!$E$7)-J$5+J$6)*J$7</f>
        <v>16225180.349466655</v>
      </c>
      <c r="K674" s="35">
        <f>((Produção!K668*PreçoLivre!K670*(1-Painel!$B$8)-K$3-K$4-K$6)*(1-Painel!$E$7)-K$5+K$6)*K$7</f>
        <v>14527938.744137848</v>
      </c>
      <c r="L674" s="35">
        <f>((Produção!L668*PreçoLivre!L670*(1-Painel!$B$8)-L$3-L$4-L$6)*(1-Painel!$E$7)-L$5+L$6)*L$7</f>
        <v>13898478.072344834</v>
      </c>
      <c r="M674" s="35">
        <f>((Produção!M668*PreçoLivre!M670*(1-Painel!$B$8)-M$3-M$4-M$6)*(1-Painel!$E$7)-M$5+M$6)*M$7</f>
        <v>12863473.186732814</v>
      </c>
      <c r="N674" s="35">
        <f>((Produção!N668*PreçoLivre!N670*(1-Painel!$B$8)-N$3-N$4-N$6)*(1-Painel!$E$7)-N$5+N$6)*N$7</f>
        <v>11175167.618852677</v>
      </c>
      <c r="O674" s="35">
        <f>((Produção!O668*PreçoLivre!O670*(1-Painel!$B$8)-O$3-O$4-O$6)*(1-Painel!$E$7)-O$5+O$6)*O$7</f>
        <v>10526312.533715786</v>
      </c>
      <c r="P674" s="35">
        <f>((Produção!P668*PreçoLivre!P670*(1-Painel!$B$8)-P$3-P$4-P$6)*(1-Painel!$E$7)-P$5+P$6)*P$7</f>
        <v>10036144.81095597</v>
      </c>
      <c r="Q674" s="35">
        <f>((Produção!Q668*PreçoLivre!Q670*(1-Painel!$B$8)-Q$3-Q$4-Q$6)*(1-Painel!$E$7)-Q$5+Q$6)*Q$7</f>
        <v>9416006.6759590432</v>
      </c>
      <c r="R674" s="35">
        <f>((Produção!R668*PreçoLivre!R670*(1-Painel!$B$8)-R$3-R$4-R$6)*(1-Painel!$E$7)-R$5+R$6)*R$7</f>
        <v>8577354.8635488991</v>
      </c>
      <c r="S674" s="35">
        <f>((Produção!S668*PreçoLivre!S670*(1-Painel!$B$8)-S$3-S$4-S$6)*(1-Painel!$E$7)-S$5+S$6)*S$7</f>
        <v>7796478.6739199534</v>
      </c>
      <c r="T674" s="35">
        <f>((Produção!T668*PreçoLivre!T670*(1-Painel!$B$8)-T$3-T$4-T$6)*(1-Painel!$E$7)-T$5+T$6)*T$7</f>
        <v>7213153.7879676661</v>
      </c>
      <c r="U674" s="35">
        <f>((Produção!U668*PreçoLivre!U670*(1-Painel!$B$8)-U$3-U$4-U$6)*(1-Painel!$E$7)-U$5+U$6)*U$7</f>
        <v>6542297.8379778666</v>
      </c>
      <c r="V674" s="35">
        <f>((Produção!V668*PreçoLivre!V670*(1-Painel!$B$8)-V$3-V$4-V$6)*(1-Painel!$E$7)-V$5+V$6)*V$7</f>
        <v>5644255.8148744944</v>
      </c>
    </row>
    <row r="675" spans="1:22" x14ac:dyDescent="0.25">
      <c r="A675" s="36">
        <v>666</v>
      </c>
      <c r="B675" s="35">
        <f t="shared" si="10"/>
        <v>226840723.41928652</v>
      </c>
      <c r="C675" s="35">
        <f>((Produção!C669*PreçoLivre!C671*(1-Painel!$B$8)-C$3-C$4-C$6)*(1-Painel!$E$7)-C$5+C$6)*C$7</f>
        <v>22691451.170535635</v>
      </c>
      <c r="D675" s="35">
        <f>((Produção!D669*PreçoLivre!D671*(1-Painel!$B$8)-D$3-D$4-D$6)*(1-Painel!$E$7)-D$5+D$6)*D$7</f>
        <v>19268120.729498573</v>
      </c>
      <c r="E675" s="35">
        <f>((Produção!E669*PreçoLivre!E671*(1-Painel!$B$8)-E$3-E$4-E$6)*(1-Painel!$E$7)-E$5+E$6)*E$7</f>
        <v>17650002.250216484</v>
      </c>
      <c r="F675" s="35">
        <f>((Produção!F669*PreçoLivre!F671*(1-Painel!$B$8)-F$3-F$4-F$6)*(1-Painel!$E$7)-F$5+F$6)*F$7</f>
        <v>16503069.967980428</v>
      </c>
      <c r="G675" s="35">
        <f>((Produção!G669*PreçoLivre!G671*(1-Painel!$B$8)-G$3-G$4-G$6)*(1-Painel!$E$7)-G$5+G$6)*G$7</f>
        <v>15076466.787855078</v>
      </c>
      <c r="H675" s="35">
        <f>((Produção!H669*PreçoLivre!H671*(1-Painel!$B$8)-H$3-H$4-H$6)*(1-Painel!$E$7)-H$5+H$6)*H$7</f>
        <v>14124067.447784662</v>
      </c>
      <c r="I675" s="35">
        <f>((Produção!I669*PreçoLivre!I671*(1-Painel!$B$8)-I$3-I$4-I$6)*(1-Painel!$E$7)-I$5+I$6)*I$7</f>
        <v>13550994.318092017</v>
      </c>
      <c r="J675" s="35">
        <f>((Produção!J669*PreçoLivre!J671*(1-Painel!$B$8)-J$3-J$4-J$6)*(1-Painel!$E$7)-J$5+J$6)*J$7</f>
        <v>12496857.711076101</v>
      </c>
      <c r="K675" s="35">
        <f>((Produção!K669*PreçoLivre!K671*(1-Painel!$B$8)-K$3-K$4-K$6)*(1-Painel!$E$7)-K$5+K$6)*K$7</f>
        <v>11737226.182883635</v>
      </c>
      <c r="L675" s="35">
        <f>((Produção!L669*PreçoLivre!L671*(1-Painel!$B$8)-L$3-L$4-L$6)*(1-Painel!$E$7)-L$5+L$6)*L$7</f>
        <v>11005818.502693469</v>
      </c>
      <c r="M675" s="35">
        <f>((Produção!M669*PreçoLivre!M671*(1-Painel!$B$8)-M$3-M$4-M$6)*(1-Painel!$E$7)-M$5+M$6)*M$7</f>
        <v>9514517.1203328427</v>
      </c>
      <c r="N675" s="35">
        <f>((Produção!N669*PreçoLivre!N671*(1-Painel!$B$8)-N$3-N$4-N$6)*(1-Painel!$E$7)-N$5+N$6)*N$7</f>
        <v>9083827.5499303658</v>
      </c>
      <c r="O675" s="35">
        <f>((Produção!O669*PreçoLivre!O671*(1-Painel!$B$8)-O$3-O$4-O$6)*(1-Painel!$E$7)-O$5+O$6)*O$7</f>
        <v>8641055.7461715434</v>
      </c>
      <c r="P675" s="35">
        <f>((Produção!P669*PreçoLivre!P671*(1-Painel!$B$8)-P$3-P$4-P$6)*(1-Painel!$E$7)-P$5+P$6)*P$7</f>
        <v>7761522.2829443784</v>
      </c>
      <c r="Q675" s="35">
        <f>((Produção!Q669*PreçoLivre!Q671*(1-Painel!$B$8)-Q$3-Q$4-Q$6)*(1-Painel!$E$7)-Q$5+Q$6)*Q$7</f>
        <v>7587212.251988343</v>
      </c>
      <c r="R675" s="35">
        <f>((Produção!R669*PreçoLivre!R671*(1-Painel!$B$8)-R$3-R$4-R$6)*(1-Painel!$E$7)-R$5+R$6)*R$7</f>
        <v>6807347.6867063418</v>
      </c>
      <c r="S675" s="35">
        <f>((Produção!S669*PreçoLivre!S671*(1-Painel!$B$8)-S$3-S$4-S$6)*(1-Painel!$E$7)-S$5+S$6)*S$7</f>
        <v>6304483.4297422804</v>
      </c>
      <c r="T675" s="35">
        <f>((Produção!T669*PreçoLivre!T671*(1-Painel!$B$8)-T$3-T$4-T$6)*(1-Painel!$E$7)-T$5+T$6)*T$7</f>
        <v>6131406.5836110115</v>
      </c>
      <c r="U675" s="35">
        <f>((Produção!U669*PreçoLivre!U671*(1-Painel!$B$8)-U$3-U$4-U$6)*(1-Painel!$E$7)-U$5+U$6)*U$7</f>
        <v>5711695.4151108442</v>
      </c>
      <c r="V675" s="35">
        <f>((Produção!V669*PreçoLivre!V671*(1-Painel!$B$8)-V$3-V$4-V$6)*(1-Painel!$E$7)-V$5+V$6)*V$7</f>
        <v>5193580.2841324881</v>
      </c>
    </row>
    <row r="676" spans="1:22" x14ac:dyDescent="0.25">
      <c r="A676" s="36">
        <v>667</v>
      </c>
      <c r="B676" s="35">
        <f t="shared" si="10"/>
        <v>220485359.19872269</v>
      </c>
      <c r="C676" s="35">
        <f>((Produção!C670*PreçoLivre!C672*(1-Painel!$B$8)-C$3-C$4-C$6)*(1-Painel!$E$7)-C$5+C$6)*C$7</f>
        <v>23610576.260450698</v>
      </c>
      <c r="D676" s="35">
        <f>((Produção!D670*PreçoLivre!D672*(1-Painel!$B$8)-D$3-D$4-D$6)*(1-Painel!$E$7)-D$5+D$6)*D$7</f>
        <v>21543666.175027203</v>
      </c>
      <c r="E676" s="35">
        <f>((Produção!E670*PreçoLivre!E672*(1-Painel!$B$8)-E$3-E$4-E$6)*(1-Painel!$E$7)-E$5+E$6)*E$7</f>
        <v>19627288.518582899</v>
      </c>
      <c r="F676" s="35">
        <f>((Produção!F670*PreçoLivre!F672*(1-Painel!$B$8)-F$3-F$4-F$6)*(1-Painel!$E$7)-F$5+F$6)*F$7</f>
        <v>18228902.630524047</v>
      </c>
      <c r="G676" s="35">
        <f>((Produção!G670*PreçoLivre!G672*(1-Painel!$B$8)-G$3-G$4-G$6)*(1-Painel!$E$7)-G$5+G$6)*G$7</f>
        <v>16632200.952589424</v>
      </c>
      <c r="H676" s="35">
        <f>((Produção!H670*PreçoLivre!H672*(1-Painel!$B$8)-H$3-H$4-H$6)*(1-Painel!$E$7)-H$5+H$6)*H$7</f>
        <v>14368535.704742135</v>
      </c>
      <c r="I676" s="35">
        <f>((Produção!I670*PreçoLivre!I672*(1-Painel!$B$8)-I$3-I$4-I$6)*(1-Painel!$E$7)-I$5+I$6)*I$7</f>
        <v>12962070.835893547</v>
      </c>
      <c r="J676" s="35">
        <f>((Produção!J670*PreçoLivre!J672*(1-Painel!$B$8)-J$3-J$4-J$6)*(1-Painel!$E$7)-J$5+J$6)*J$7</f>
        <v>11157463.495661696</v>
      </c>
      <c r="K676" s="35">
        <f>((Produção!K670*PreçoLivre!K672*(1-Painel!$B$8)-K$3-K$4-K$6)*(1-Painel!$E$7)-K$5+K$6)*K$7</f>
        <v>10102092.687594363</v>
      </c>
      <c r="L676" s="35">
        <f>((Produção!L670*PreçoLivre!L672*(1-Painel!$B$8)-L$3-L$4-L$6)*(1-Painel!$E$7)-L$5+L$6)*L$7</f>
        <v>8985340.6605824269</v>
      </c>
      <c r="M676" s="35">
        <f>((Produção!M670*PreçoLivre!M672*(1-Painel!$B$8)-M$3-M$4-M$6)*(1-Painel!$E$7)-M$5+M$6)*M$7</f>
        <v>8177338.9912303286</v>
      </c>
      <c r="N676" s="35">
        <f>((Produção!N670*PreçoLivre!N672*(1-Painel!$B$8)-N$3-N$4-N$6)*(1-Painel!$E$7)-N$5+N$6)*N$7</f>
        <v>7754756.988588958</v>
      </c>
      <c r="O676" s="35">
        <f>((Produção!O670*PreçoLivre!O672*(1-Painel!$B$8)-O$3-O$4-O$6)*(1-Painel!$E$7)-O$5+O$6)*O$7</f>
        <v>7442994.131939047</v>
      </c>
      <c r="P676" s="35">
        <f>((Produção!P670*PreçoLivre!P672*(1-Painel!$B$8)-P$3-P$4-P$6)*(1-Painel!$E$7)-P$5+P$6)*P$7</f>
        <v>7368387.7208456295</v>
      </c>
      <c r="Q676" s="35">
        <f>((Produção!Q670*PreçoLivre!Q672*(1-Painel!$B$8)-Q$3-Q$4-Q$6)*(1-Painel!$E$7)-Q$5+Q$6)*Q$7</f>
        <v>6701244.9688017964</v>
      </c>
      <c r="R676" s="35">
        <f>((Produção!R670*PreçoLivre!R672*(1-Painel!$B$8)-R$3-R$4-R$6)*(1-Painel!$E$7)-R$5+R$6)*R$7</f>
        <v>6357116.4333675513</v>
      </c>
      <c r="S676" s="35">
        <f>((Produção!S670*PreçoLivre!S672*(1-Painel!$B$8)-S$3-S$4-S$6)*(1-Painel!$E$7)-S$5+S$6)*S$7</f>
        <v>5536729.2518936722</v>
      </c>
      <c r="T676" s="35">
        <f>((Produção!T670*PreçoLivre!T672*(1-Painel!$B$8)-T$3-T$4-T$6)*(1-Painel!$E$7)-T$5+T$6)*T$7</f>
        <v>5183100.2606770815</v>
      </c>
      <c r="U676" s="35">
        <f>((Produção!U670*PreçoLivre!U672*(1-Painel!$B$8)-U$3-U$4-U$6)*(1-Painel!$E$7)-U$5+U$6)*U$7</f>
        <v>4480431.8625136064</v>
      </c>
      <c r="V676" s="35">
        <f>((Produção!V670*PreçoLivre!V672*(1-Painel!$B$8)-V$3-V$4-V$6)*(1-Painel!$E$7)-V$5+V$6)*V$7</f>
        <v>4265120.6672165859</v>
      </c>
    </row>
    <row r="677" spans="1:22" x14ac:dyDescent="0.25">
      <c r="A677" s="36">
        <v>668</v>
      </c>
      <c r="B677" s="35">
        <f t="shared" si="10"/>
        <v>248074193.55678147</v>
      </c>
      <c r="C677" s="35">
        <f>((Produção!C671*PreçoLivre!C673*(1-Painel!$B$8)-C$3-C$4-C$6)*(1-Painel!$E$7)-C$5+C$6)*C$7</f>
        <v>23925010.60035849</v>
      </c>
      <c r="D677" s="35">
        <f>((Produção!D671*PreçoLivre!D673*(1-Painel!$B$8)-D$3-D$4-D$6)*(1-Painel!$E$7)-D$5+D$6)*D$7</f>
        <v>23621772.308455195</v>
      </c>
      <c r="E677" s="35">
        <f>((Produção!E671*PreçoLivre!E673*(1-Painel!$B$8)-E$3-E$4-E$6)*(1-Painel!$E$7)-E$5+E$6)*E$7</f>
        <v>21041389.762988999</v>
      </c>
      <c r="F677" s="35">
        <f>((Produção!F671*PreçoLivre!F673*(1-Painel!$B$8)-F$3-F$4-F$6)*(1-Painel!$E$7)-F$5+F$6)*F$7</f>
        <v>19039668.900496591</v>
      </c>
      <c r="G677" s="35">
        <f>((Produção!G671*PreçoLivre!G673*(1-Painel!$B$8)-G$3-G$4-G$6)*(1-Painel!$E$7)-G$5+G$6)*G$7</f>
        <v>16594652.390036242</v>
      </c>
      <c r="H677" s="35">
        <f>((Produção!H671*PreçoLivre!H673*(1-Painel!$B$8)-H$3-H$4-H$6)*(1-Painel!$E$7)-H$5+H$6)*H$7</f>
        <v>15294323.849490782</v>
      </c>
      <c r="I677" s="35">
        <f>((Produção!I671*PreçoLivre!I673*(1-Painel!$B$8)-I$3-I$4-I$6)*(1-Painel!$E$7)-I$5+I$6)*I$7</f>
        <v>14448450.668799778</v>
      </c>
      <c r="J677" s="35">
        <f>((Produção!J671*PreçoLivre!J673*(1-Painel!$B$8)-J$3-J$4-J$6)*(1-Painel!$E$7)-J$5+J$6)*J$7</f>
        <v>12841371.880509516</v>
      </c>
      <c r="K677" s="35">
        <f>((Produção!K671*PreçoLivre!K673*(1-Painel!$B$8)-K$3-K$4-K$6)*(1-Painel!$E$7)-K$5+K$6)*K$7</f>
        <v>11844951.139216606</v>
      </c>
      <c r="L677" s="35">
        <f>((Produção!L671*PreçoLivre!L673*(1-Painel!$B$8)-L$3-L$4-L$6)*(1-Painel!$E$7)-L$5+L$6)*L$7</f>
        <v>11266840.795880439</v>
      </c>
      <c r="M677" s="35">
        <f>((Produção!M671*PreçoLivre!M673*(1-Painel!$B$8)-M$3-M$4-M$6)*(1-Painel!$E$7)-M$5+M$6)*M$7</f>
        <v>10562301.034739373</v>
      </c>
      <c r="N677" s="35">
        <f>((Produção!N671*PreçoLivre!N673*(1-Painel!$B$8)-N$3-N$4-N$6)*(1-Painel!$E$7)-N$5+N$6)*N$7</f>
        <v>9170474.5096437037</v>
      </c>
      <c r="O677" s="35">
        <f>((Produção!O671*PreçoLivre!O673*(1-Painel!$B$8)-O$3-O$4-O$6)*(1-Painel!$E$7)-O$5+O$6)*O$7</f>
        <v>8691011.8617699239</v>
      </c>
      <c r="P677" s="35">
        <f>((Produção!P671*PreçoLivre!P673*(1-Painel!$B$8)-P$3-P$4-P$6)*(1-Painel!$E$7)-P$5+P$6)*P$7</f>
        <v>7984715.2983181318</v>
      </c>
      <c r="Q677" s="35">
        <f>((Produção!Q671*PreçoLivre!Q673*(1-Painel!$B$8)-Q$3-Q$4-Q$6)*(1-Painel!$E$7)-Q$5+Q$6)*Q$7</f>
        <v>7872289.1675747596</v>
      </c>
      <c r="R677" s="35">
        <f>((Produção!R671*PreçoLivre!R673*(1-Painel!$B$8)-R$3-R$4-R$6)*(1-Painel!$E$7)-R$5+R$6)*R$7</f>
        <v>7444188.7833205229</v>
      </c>
      <c r="S677" s="35">
        <f>((Produção!S671*PreçoLivre!S673*(1-Painel!$B$8)-S$3-S$4-S$6)*(1-Painel!$E$7)-S$5+S$6)*S$7</f>
        <v>7055770.7351946263</v>
      </c>
      <c r="T677" s="35">
        <f>((Produção!T671*PreçoLivre!T673*(1-Painel!$B$8)-T$3-T$4-T$6)*(1-Painel!$E$7)-T$5+T$6)*T$7</f>
        <v>6977273.1101847682</v>
      </c>
      <c r="U677" s="35">
        <f>((Produção!U671*PreçoLivre!U673*(1-Painel!$B$8)-U$3-U$4-U$6)*(1-Painel!$E$7)-U$5+U$6)*U$7</f>
        <v>6413442.9750375636</v>
      </c>
      <c r="V677" s="35">
        <f>((Produção!V671*PreçoLivre!V673*(1-Painel!$B$8)-V$3-V$4-V$6)*(1-Painel!$E$7)-V$5+V$6)*V$7</f>
        <v>5984293.7847654987</v>
      </c>
    </row>
    <row r="678" spans="1:22" x14ac:dyDescent="0.25">
      <c r="A678" s="36">
        <v>669</v>
      </c>
      <c r="B678" s="35">
        <f t="shared" si="10"/>
        <v>250549591.78265479</v>
      </c>
      <c r="C678" s="35">
        <f>((Produção!C672*PreçoLivre!C674*(1-Painel!$B$8)-C$3-C$4-C$6)*(1-Painel!$E$7)-C$5+C$6)*C$7</f>
        <v>22389821.431694001</v>
      </c>
      <c r="D678" s="35">
        <f>((Produção!D672*PreçoLivre!D674*(1-Painel!$B$8)-D$3-D$4-D$6)*(1-Painel!$E$7)-D$5+D$6)*D$7</f>
        <v>20677577.396513455</v>
      </c>
      <c r="E678" s="35">
        <f>((Produção!E672*PreçoLivre!E674*(1-Painel!$B$8)-E$3-E$4-E$6)*(1-Painel!$E$7)-E$5+E$6)*E$7</f>
        <v>19652700.221061356</v>
      </c>
      <c r="F678" s="35">
        <f>((Produção!F672*PreçoLivre!F674*(1-Painel!$B$8)-F$3-F$4-F$6)*(1-Painel!$E$7)-F$5+F$6)*F$7</f>
        <v>18561804.523824606</v>
      </c>
      <c r="G678" s="35">
        <f>((Produção!G672*PreçoLivre!G674*(1-Painel!$B$8)-G$3-G$4-G$6)*(1-Painel!$E$7)-G$5+G$6)*G$7</f>
        <v>17669073.945558868</v>
      </c>
      <c r="H678" s="35">
        <f>((Produção!H672*PreçoLivre!H674*(1-Painel!$B$8)-H$3-H$4-H$6)*(1-Painel!$E$7)-H$5+H$6)*H$7</f>
        <v>17559630.127726421</v>
      </c>
      <c r="I678" s="35">
        <f>((Produção!I672*PreçoLivre!I674*(1-Painel!$B$8)-I$3-I$4-I$6)*(1-Painel!$E$7)-I$5+I$6)*I$7</f>
        <v>16249072.393283226</v>
      </c>
      <c r="J678" s="35">
        <f>((Produção!J672*PreçoLivre!J674*(1-Painel!$B$8)-J$3-J$4-J$6)*(1-Painel!$E$7)-J$5+J$6)*J$7</f>
        <v>14601794.982151769</v>
      </c>
      <c r="K678" s="35">
        <f>((Produção!K672*PreçoLivre!K674*(1-Painel!$B$8)-K$3-K$4-K$6)*(1-Painel!$E$7)-K$5+K$6)*K$7</f>
        <v>13747515.693977006</v>
      </c>
      <c r="L678" s="35">
        <f>((Produção!L672*PreçoLivre!L674*(1-Painel!$B$8)-L$3-L$4-L$6)*(1-Painel!$E$7)-L$5+L$6)*L$7</f>
        <v>12090369.47233454</v>
      </c>
      <c r="M678" s="35">
        <f>((Produção!M672*PreçoLivre!M674*(1-Painel!$B$8)-M$3-M$4-M$6)*(1-Painel!$E$7)-M$5+M$6)*M$7</f>
        <v>10791786.810319565</v>
      </c>
      <c r="N678" s="35">
        <f>((Produção!N672*PreçoLivre!N674*(1-Painel!$B$8)-N$3-N$4-N$6)*(1-Painel!$E$7)-N$5+N$6)*N$7</f>
        <v>9807400.2584008258</v>
      </c>
      <c r="O678" s="35">
        <f>((Produção!O672*PreçoLivre!O674*(1-Painel!$B$8)-O$3-O$4-O$6)*(1-Painel!$E$7)-O$5+O$6)*O$7</f>
        <v>9503739.8682274446</v>
      </c>
      <c r="P678" s="35">
        <f>((Produção!P672*PreçoLivre!P674*(1-Painel!$B$8)-P$3-P$4-P$6)*(1-Painel!$E$7)-P$5+P$6)*P$7</f>
        <v>8977071.2854924425</v>
      </c>
      <c r="Q678" s="35">
        <f>((Produção!Q672*PreçoLivre!Q674*(1-Painel!$B$8)-Q$3-Q$4-Q$6)*(1-Painel!$E$7)-Q$5+Q$6)*Q$7</f>
        <v>7971022.7038534917</v>
      </c>
      <c r="R678" s="35">
        <f>((Produção!R672*PreçoLivre!R674*(1-Painel!$B$8)-R$3-R$4-R$6)*(1-Painel!$E$7)-R$5+R$6)*R$7</f>
        <v>7419791.6026712265</v>
      </c>
      <c r="S678" s="35">
        <f>((Produção!S672*PreçoLivre!S674*(1-Painel!$B$8)-S$3-S$4-S$6)*(1-Painel!$E$7)-S$5+S$6)*S$7</f>
        <v>6609038.6970187034</v>
      </c>
      <c r="T678" s="35">
        <f>((Produção!T672*PreçoLivre!T674*(1-Painel!$B$8)-T$3-T$4-T$6)*(1-Painel!$E$7)-T$5+T$6)*T$7</f>
        <v>6137730.7765287142</v>
      </c>
      <c r="U678" s="35">
        <f>((Produção!U672*PreçoLivre!U674*(1-Painel!$B$8)-U$3-U$4-U$6)*(1-Painel!$E$7)-U$5+U$6)*U$7</f>
        <v>5385729.7539349459</v>
      </c>
      <c r="V678" s="35">
        <f>((Produção!V672*PreçoLivre!V674*(1-Painel!$B$8)-V$3-V$4-V$6)*(1-Painel!$E$7)-V$5+V$6)*V$7</f>
        <v>4746919.8380821282</v>
      </c>
    </row>
    <row r="679" spans="1:22" x14ac:dyDescent="0.25">
      <c r="A679" s="36">
        <v>670</v>
      </c>
      <c r="B679" s="35">
        <f t="shared" si="10"/>
        <v>211521989.53981856</v>
      </c>
      <c r="C679" s="35">
        <f>((Produção!C673*PreçoLivre!C675*(1-Painel!$B$8)-C$3-C$4-C$6)*(1-Painel!$E$7)-C$5+C$6)*C$7</f>
        <v>22850256.162309997</v>
      </c>
      <c r="D679" s="35">
        <f>((Produção!D673*PreçoLivre!D675*(1-Painel!$B$8)-D$3-D$4-D$6)*(1-Painel!$E$7)-D$5+D$6)*D$7</f>
        <v>19709374.857717458</v>
      </c>
      <c r="E679" s="35">
        <f>((Produção!E673*PreçoLivre!E675*(1-Painel!$B$8)-E$3-E$4-E$6)*(1-Painel!$E$7)-E$5+E$6)*E$7</f>
        <v>17676929.893643662</v>
      </c>
      <c r="F679" s="35">
        <f>((Produção!F673*PreçoLivre!F675*(1-Painel!$B$8)-F$3-F$4-F$6)*(1-Painel!$E$7)-F$5+F$6)*F$7</f>
        <v>15854589.586822465</v>
      </c>
      <c r="G679" s="35">
        <f>((Produção!G673*PreçoLivre!G675*(1-Painel!$B$8)-G$3-G$4-G$6)*(1-Painel!$E$7)-G$5+G$6)*G$7</f>
        <v>14709418.641438406</v>
      </c>
      <c r="H679" s="35">
        <f>((Produção!H673*PreçoLivre!H675*(1-Painel!$B$8)-H$3-H$4-H$6)*(1-Painel!$E$7)-H$5+H$6)*H$7</f>
        <v>13381743.384400975</v>
      </c>
      <c r="I679" s="35">
        <f>((Produção!I673*PreçoLivre!I675*(1-Painel!$B$8)-I$3-I$4-I$6)*(1-Painel!$E$7)-I$5+I$6)*I$7</f>
        <v>12407014.14773168</v>
      </c>
      <c r="J679" s="35">
        <f>((Produção!J673*PreçoLivre!J675*(1-Painel!$B$8)-J$3-J$4-J$6)*(1-Painel!$E$7)-J$5+J$6)*J$7</f>
        <v>11477127.07346404</v>
      </c>
      <c r="K679" s="35">
        <f>((Produção!K673*PreçoLivre!K675*(1-Painel!$B$8)-K$3-K$4-K$6)*(1-Painel!$E$7)-K$5+K$6)*K$7</f>
        <v>10406016.532163169</v>
      </c>
      <c r="L679" s="35">
        <f>((Produção!L673*PreçoLivre!L675*(1-Painel!$B$8)-L$3-L$4-L$6)*(1-Painel!$E$7)-L$5+L$6)*L$7</f>
        <v>9860269.1196371019</v>
      </c>
      <c r="M679" s="35">
        <f>((Produção!M673*PreçoLivre!M675*(1-Painel!$B$8)-M$3-M$4-M$6)*(1-Painel!$E$7)-M$5+M$6)*M$7</f>
        <v>8668487.2332191411</v>
      </c>
      <c r="N679" s="35">
        <f>((Produção!N673*PreçoLivre!N675*(1-Painel!$B$8)-N$3-N$4-N$6)*(1-Painel!$E$7)-N$5+N$6)*N$7</f>
        <v>7749796.1363217644</v>
      </c>
      <c r="O679" s="35">
        <f>((Produção!O673*PreçoLivre!O675*(1-Painel!$B$8)-O$3-O$4-O$6)*(1-Painel!$E$7)-O$5+O$6)*O$7</f>
        <v>7093886.624386373</v>
      </c>
      <c r="P679" s="35">
        <f>((Produção!P673*PreçoLivre!P675*(1-Painel!$B$8)-P$3-P$4-P$6)*(1-Painel!$E$7)-P$5+P$6)*P$7</f>
        <v>6969233.3159850789</v>
      </c>
      <c r="Q679" s="35">
        <f>((Produção!Q673*PreçoLivre!Q675*(1-Painel!$B$8)-Q$3-Q$4-Q$6)*(1-Painel!$E$7)-Q$5+Q$6)*Q$7</f>
        <v>6529428.632205083</v>
      </c>
      <c r="R679" s="35">
        <f>((Produção!R673*PreçoLivre!R675*(1-Painel!$B$8)-R$3-R$4-R$6)*(1-Painel!$E$7)-R$5+R$6)*R$7</f>
        <v>6005130.1894771801</v>
      </c>
      <c r="S679" s="35">
        <f>((Produção!S673*PreçoLivre!S675*(1-Painel!$B$8)-S$3-S$4-S$6)*(1-Painel!$E$7)-S$5+S$6)*S$7</f>
        <v>5626490.9948434057</v>
      </c>
      <c r="T679" s="35">
        <f>((Produção!T673*PreçoLivre!T675*(1-Painel!$B$8)-T$3-T$4-T$6)*(1-Painel!$E$7)-T$5+T$6)*T$7</f>
        <v>5197503.0166976005</v>
      </c>
      <c r="U679" s="35">
        <f>((Produção!U673*PreçoLivre!U675*(1-Painel!$B$8)-U$3-U$4-U$6)*(1-Painel!$E$7)-U$5+U$6)*U$7</f>
        <v>4848310.8509325469</v>
      </c>
      <c r="V679" s="35">
        <f>((Produção!V673*PreçoLivre!V675*(1-Painel!$B$8)-V$3-V$4-V$6)*(1-Painel!$E$7)-V$5+V$6)*V$7</f>
        <v>4500983.146421466</v>
      </c>
    </row>
    <row r="680" spans="1:22" x14ac:dyDescent="0.25">
      <c r="A680" s="36">
        <v>671</v>
      </c>
      <c r="B680" s="35">
        <f t="shared" si="10"/>
        <v>213443050.47465587</v>
      </c>
      <c r="C680" s="35">
        <f>((Produção!C674*PreçoLivre!C676*(1-Painel!$B$8)-C$3-C$4-C$6)*(1-Painel!$E$7)-C$5+C$6)*C$7</f>
        <v>22810885.581874672</v>
      </c>
      <c r="D680" s="35">
        <f>((Produção!D674*PreçoLivre!D676*(1-Painel!$B$8)-D$3-D$4-D$6)*(1-Painel!$E$7)-D$5+D$6)*D$7</f>
        <v>20458170.922194459</v>
      </c>
      <c r="E680" s="35">
        <f>((Produção!E674*PreçoLivre!E676*(1-Painel!$B$8)-E$3-E$4-E$6)*(1-Painel!$E$7)-E$5+E$6)*E$7</f>
        <v>18483383.089264862</v>
      </c>
      <c r="F680" s="35">
        <f>((Produção!F674*PreçoLivre!F676*(1-Painel!$B$8)-F$3-F$4-F$6)*(1-Painel!$E$7)-F$5+F$6)*F$7</f>
        <v>16700997.556454197</v>
      </c>
      <c r="G680" s="35">
        <f>((Produção!G674*PreçoLivre!G676*(1-Painel!$B$8)-G$3-G$4-G$6)*(1-Painel!$E$7)-G$5+G$6)*G$7</f>
        <v>14681557.653809117</v>
      </c>
      <c r="H680" s="35">
        <f>((Produção!H674*PreçoLivre!H676*(1-Painel!$B$8)-H$3-H$4-H$6)*(1-Painel!$E$7)-H$5+H$6)*H$7</f>
        <v>13928557.388573909</v>
      </c>
      <c r="I680" s="35">
        <f>((Produção!I674*PreçoLivre!I676*(1-Painel!$B$8)-I$3-I$4-I$6)*(1-Painel!$E$7)-I$5+I$6)*I$7</f>
        <v>12812196.881892646</v>
      </c>
      <c r="J680" s="35">
        <f>((Produção!J674*PreçoLivre!J676*(1-Painel!$B$8)-J$3-J$4-J$6)*(1-Painel!$E$7)-J$5+J$6)*J$7</f>
        <v>10897130.656149071</v>
      </c>
      <c r="K680" s="35">
        <f>((Produção!K674*PreçoLivre!K676*(1-Painel!$B$8)-K$3-K$4-K$6)*(1-Painel!$E$7)-K$5+K$6)*K$7</f>
        <v>10057160.687728601</v>
      </c>
      <c r="L680" s="35">
        <f>((Produção!L674*PreçoLivre!L676*(1-Painel!$B$8)-L$3-L$4-L$6)*(1-Painel!$E$7)-L$5+L$6)*L$7</f>
        <v>9663785.5495284982</v>
      </c>
      <c r="M680" s="35">
        <f>((Produção!M674*PreçoLivre!M676*(1-Painel!$B$8)-M$3-M$4-M$6)*(1-Painel!$E$7)-M$5+M$6)*M$7</f>
        <v>9104863.8581246417</v>
      </c>
      <c r="N680" s="35">
        <f>((Produção!N674*PreçoLivre!N676*(1-Painel!$B$8)-N$3-N$4-N$6)*(1-Painel!$E$7)-N$5+N$6)*N$7</f>
        <v>8121642.1238574823</v>
      </c>
      <c r="O680" s="35">
        <f>((Produção!O674*PreçoLivre!O676*(1-Painel!$B$8)-O$3-O$4-O$6)*(1-Painel!$E$7)-O$5+O$6)*O$7</f>
        <v>7416492.9844476646</v>
      </c>
      <c r="P680" s="35">
        <f>((Produção!P674*PreçoLivre!P676*(1-Painel!$B$8)-P$3-P$4-P$6)*(1-Painel!$E$7)-P$5+P$6)*P$7</f>
        <v>7004429.6265542656</v>
      </c>
      <c r="Q680" s="35">
        <f>((Produção!Q674*PreçoLivre!Q676*(1-Painel!$B$8)-Q$3-Q$4-Q$6)*(1-Painel!$E$7)-Q$5+Q$6)*Q$7</f>
        <v>6490947.7326951856</v>
      </c>
      <c r="R680" s="35">
        <f>((Produção!R674*PreçoLivre!R676*(1-Painel!$B$8)-R$3-R$4-R$6)*(1-Painel!$E$7)-R$5+R$6)*R$7</f>
        <v>6147628.1020853939</v>
      </c>
      <c r="S680" s="35">
        <f>((Produção!S674*PreçoLivre!S676*(1-Painel!$B$8)-S$3-S$4-S$6)*(1-Painel!$E$7)-S$5+S$6)*S$7</f>
        <v>5453474.9716453254</v>
      </c>
      <c r="T680" s="35">
        <f>((Produção!T674*PreçoLivre!T676*(1-Painel!$B$8)-T$3-T$4-T$6)*(1-Painel!$E$7)-T$5+T$6)*T$7</f>
        <v>4649295.5019750036</v>
      </c>
      <c r="U680" s="35">
        <f>((Produção!U674*PreçoLivre!U676*(1-Painel!$B$8)-U$3-U$4-U$6)*(1-Painel!$E$7)-U$5+U$6)*U$7</f>
        <v>4418534.9501360217</v>
      </c>
      <c r="V680" s="35">
        <f>((Produção!V674*PreçoLivre!V676*(1-Painel!$B$8)-V$3-V$4-V$6)*(1-Painel!$E$7)-V$5+V$6)*V$7</f>
        <v>4141914.6556648123</v>
      </c>
    </row>
    <row r="681" spans="1:22" x14ac:dyDescent="0.25">
      <c r="A681" s="36">
        <v>672</v>
      </c>
      <c r="B681" s="35">
        <f t="shared" si="10"/>
        <v>248288101.38975364</v>
      </c>
      <c r="C681" s="35">
        <f>((Produção!C675*PreçoLivre!C677*(1-Painel!$B$8)-C$3-C$4-C$6)*(1-Painel!$E$7)-C$5+C$6)*C$7</f>
        <v>23655682.846272647</v>
      </c>
      <c r="D681" s="35">
        <f>((Produção!D675*PreçoLivre!D677*(1-Painel!$B$8)-D$3-D$4-D$6)*(1-Painel!$E$7)-D$5+D$6)*D$7</f>
        <v>22271386.166561365</v>
      </c>
      <c r="E681" s="35">
        <f>((Produção!E675*PreçoLivre!E677*(1-Painel!$B$8)-E$3-E$4-E$6)*(1-Painel!$E$7)-E$5+E$6)*E$7</f>
        <v>20231508.676042326</v>
      </c>
      <c r="F681" s="35">
        <f>((Produção!F675*PreçoLivre!F677*(1-Painel!$B$8)-F$3-F$4-F$6)*(1-Painel!$E$7)-F$5+F$6)*F$7</f>
        <v>18200553.19624937</v>
      </c>
      <c r="G681" s="35">
        <f>((Produção!G675*PreçoLivre!G677*(1-Painel!$B$8)-G$3-G$4-G$6)*(1-Painel!$E$7)-G$5+G$6)*G$7</f>
        <v>16659393.260918779</v>
      </c>
      <c r="H681" s="35">
        <f>((Produção!H675*PreçoLivre!H677*(1-Painel!$B$8)-H$3-H$4-H$6)*(1-Painel!$E$7)-H$5+H$6)*H$7</f>
        <v>16519211.462931182</v>
      </c>
      <c r="I681" s="35">
        <f>((Produção!I675*PreçoLivre!I677*(1-Painel!$B$8)-I$3-I$4-I$6)*(1-Painel!$E$7)-I$5+I$6)*I$7</f>
        <v>15067617.044429399</v>
      </c>
      <c r="J681" s="35">
        <f>((Produção!J675*PreçoLivre!J677*(1-Painel!$B$8)-J$3-J$4-J$6)*(1-Painel!$E$7)-J$5+J$6)*J$7</f>
        <v>14041312.703465143</v>
      </c>
      <c r="K681" s="35">
        <f>((Produção!K675*PreçoLivre!K677*(1-Painel!$B$8)-K$3-K$4-K$6)*(1-Painel!$E$7)-K$5+K$6)*K$7</f>
        <v>13370465.024996297</v>
      </c>
      <c r="L681" s="35">
        <f>((Produção!L675*PreçoLivre!L677*(1-Painel!$B$8)-L$3-L$4-L$6)*(1-Painel!$E$7)-L$5+L$6)*L$7</f>
        <v>12692798.583814101</v>
      </c>
      <c r="M681" s="35">
        <f>((Produção!M675*PreçoLivre!M677*(1-Painel!$B$8)-M$3-M$4-M$6)*(1-Painel!$E$7)-M$5+M$6)*M$7</f>
        <v>10906694.61268555</v>
      </c>
      <c r="N681" s="35">
        <f>((Produção!N675*PreçoLivre!N677*(1-Painel!$B$8)-N$3-N$4-N$6)*(1-Painel!$E$7)-N$5+N$6)*N$7</f>
        <v>9834727.4619437568</v>
      </c>
      <c r="O681" s="35">
        <f>((Produção!O675*PreçoLivre!O677*(1-Painel!$B$8)-O$3-O$4-O$6)*(1-Painel!$E$7)-O$5+O$6)*O$7</f>
        <v>9524602.0321913697</v>
      </c>
      <c r="P681" s="35">
        <f>((Produção!P675*PreçoLivre!P677*(1-Painel!$B$8)-P$3-P$4-P$6)*(1-Painel!$E$7)-P$5+P$6)*P$7</f>
        <v>8471458.5289359819</v>
      </c>
      <c r="Q681" s="35">
        <f>((Produção!Q675*PreçoLivre!Q677*(1-Painel!$B$8)-Q$3-Q$4-Q$6)*(1-Painel!$E$7)-Q$5+Q$6)*Q$7</f>
        <v>7787131.806712294</v>
      </c>
      <c r="R681" s="35">
        <f>((Produção!R675*PreçoLivre!R677*(1-Painel!$B$8)-R$3-R$4-R$6)*(1-Painel!$E$7)-R$5+R$6)*R$7</f>
        <v>6925959.7535396917</v>
      </c>
      <c r="S681" s="35">
        <f>((Produção!S675*PreçoLivre!S677*(1-Painel!$B$8)-S$3-S$4-S$6)*(1-Painel!$E$7)-S$5+S$6)*S$7</f>
        <v>6346293.4132132772</v>
      </c>
      <c r="T681" s="35">
        <f>((Produção!T675*PreçoLivre!T677*(1-Painel!$B$8)-T$3-T$4-T$6)*(1-Painel!$E$7)-T$5+T$6)*T$7</f>
        <v>5736605.2440992296</v>
      </c>
      <c r="U681" s="35">
        <f>((Produção!U675*PreçoLivre!U677*(1-Painel!$B$8)-U$3-U$4-U$6)*(1-Painel!$E$7)-U$5+U$6)*U$7</f>
        <v>5178593.9463456059</v>
      </c>
      <c r="V681" s="35">
        <f>((Produção!V675*PreçoLivre!V677*(1-Painel!$B$8)-V$3-V$4-V$6)*(1-Painel!$E$7)-V$5+V$6)*V$7</f>
        <v>4866105.6244062828</v>
      </c>
    </row>
    <row r="682" spans="1:22" x14ac:dyDescent="0.25">
      <c r="A682" s="36">
        <v>673</v>
      </c>
      <c r="B682" s="35">
        <f t="shared" si="10"/>
        <v>236455140.52741569</v>
      </c>
      <c r="C682" s="35">
        <f>((Produção!C676*PreçoLivre!C678*(1-Painel!$B$8)-C$3-C$4-C$6)*(1-Painel!$E$7)-C$5+C$6)*C$7</f>
        <v>22806509.677950621</v>
      </c>
      <c r="D682" s="35">
        <f>((Produção!D676*PreçoLivre!D678*(1-Painel!$B$8)-D$3-D$4-D$6)*(1-Painel!$E$7)-D$5+D$6)*D$7</f>
        <v>21778108.850403354</v>
      </c>
      <c r="E682" s="35">
        <f>((Produção!E676*PreçoLivre!E678*(1-Painel!$B$8)-E$3-E$4-E$6)*(1-Painel!$E$7)-E$5+E$6)*E$7</f>
        <v>20348768.589685813</v>
      </c>
      <c r="F682" s="35">
        <f>((Produção!F676*PreçoLivre!F678*(1-Painel!$B$8)-F$3-F$4-F$6)*(1-Painel!$E$7)-F$5+F$6)*F$7</f>
        <v>18316461.69458602</v>
      </c>
      <c r="G682" s="35">
        <f>((Produção!G676*PreçoLivre!G678*(1-Painel!$B$8)-G$3-G$4-G$6)*(1-Painel!$E$7)-G$5+G$6)*G$7</f>
        <v>17000193.762351837</v>
      </c>
      <c r="H682" s="35">
        <f>((Produção!H676*PreçoLivre!H678*(1-Painel!$B$8)-H$3-H$4-H$6)*(1-Painel!$E$7)-H$5+H$6)*H$7</f>
        <v>15208557.350269129</v>
      </c>
      <c r="I682" s="35">
        <f>((Produção!I676*PreçoLivre!I678*(1-Painel!$B$8)-I$3-I$4-I$6)*(1-Painel!$E$7)-I$5+I$6)*I$7</f>
        <v>13935805.479918884</v>
      </c>
      <c r="J682" s="35">
        <f>((Produção!J676*PreçoLivre!J678*(1-Painel!$B$8)-J$3-J$4-J$6)*(1-Painel!$E$7)-J$5+J$6)*J$7</f>
        <v>12730970.276895607</v>
      </c>
      <c r="K682" s="35">
        <f>((Produção!K676*PreçoLivre!K678*(1-Painel!$B$8)-K$3-K$4-K$6)*(1-Painel!$E$7)-K$5+K$6)*K$7</f>
        <v>11593213.186489683</v>
      </c>
      <c r="L682" s="35">
        <f>((Produção!L676*PreçoLivre!L678*(1-Painel!$B$8)-L$3-L$4-L$6)*(1-Painel!$E$7)-L$5+L$6)*L$7</f>
        <v>10679578.062011728</v>
      </c>
      <c r="M682" s="35">
        <f>((Produção!M676*PreçoLivre!M678*(1-Painel!$B$8)-M$3-M$4-M$6)*(1-Painel!$E$7)-M$5+M$6)*M$7</f>
        <v>10289574.130531019</v>
      </c>
      <c r="N682" s="35">
        <f>((Produção!N676*PreçoLivre!N678*(1-Painel!$B$8)-N$3-N$4-N$6)*(1-Painel!$E$7)-N$5+N$6)*N$7</f>
        <v>9164414.220587058</v>
      </c>
      <c r="O682" s="35">
        <f>((Produção!O676*PreçoLivre!O678*(1-Painel!$B$8)-O$3-O$4-O$6)*(1-Painel!$E$7)-O$5+O$6)*O$7</f>
        <v>8642967.5406073295</v>
      </c>
      <c r="P682" s="35">
        <f>((Produção!P676*PreçoLivre!P678*(1-Painel!$B$8)-P$3-P$4-P$6)*(1-Painel!$E$7)-P$5+P$6)*P$7</f>
        <v>8156642.0135431634</v>
      </c>
      <c r="Q682" s="35">
        <f>((Produção!Q676*PreçoLivre!Q678*(1-Painel!$B$8)-Q$3-Q$4-Q$6)*(1-Painel!$E$7)-Q$5+Q$6)*Q$7</f>
        <v>7623913.3615540909</v>
      </c>
      <c r="R682" s="35">
        <f>((Produção!R676*PreçoLivre!R678*(1-Painel!$B$8)-R$3-R$4-R$6)*(1-Painel!$E$7)-R$5+R$6)*R$7</f>
        <v>6898022.7208556784</v>
      </c>
      <c r="S682" s="35">
        <f>((Produção!S676*PreçoLivre!S678*(1-Painel!$B$8)-S$3-S$4-S$6)*(1-Painel!$E$7)-S$5+S$6)*S$7</f>
        <v>6285104.790946357</v>
      </c>
      <c r="T682" s="35">
        <f>((Produção!T676*PreçoLivre!T678*(1-Painel!$B$8)-T$3-T$4-T$6)*(1-Painel!$E$7)-T$5+T$6)*T$7</f>
        <v>5570364.7870448129</v>
      </c>
      <c r="U682" s="35">
        <f>((Produção!U676*PreçoLivre!U678*(1-Painel!$B$8)-U$3-U$4-U$6)*(1-Painel!$E$7)-U$5+U$6)*U$7</f>
        <v>4901567.6070293076</v>
      </c>
      <c r="V682" s="35">
        <f>((Produção!V676*PreçoLivre!V678*(1-Painel!$B$8)-V$3-V$4-V$6)*(1-Painel!$E$7)-V$5+V$6)*V$7</f>
        <v>4524402.4241542285</v>
      </c>
    </row>
    <row r="683" spans="1:22" x14ac:dyDescent="0.25">
      <c r="A683" s="36">
        <v>674</v>
      </c>
      <c r="B683" s="35">
        <f t="shared" si="10"/>
        <v>183446553.97212023</v>
      </c>
      <c r="C683" s="35">
        <f>((Produção!C677*PreçoLivre!C679*(1-Painel!$B$8)-C$3-C$4-C$6)*(1-Painel!$E$7)-C$5+C$6)*C$7</f>
        <v>22043670.24305008</v>
      </c>
      <c r="D683" s="35">
        <f>((Produção!D677*PreçoLivre!D679*(1-Painel!$B$8)-D$3-D$4-D$6)*(1-Painel!$E$7)-D$5+D$6)*D$7</f>
        <v>19314866.803610045</v>
      </c>
      <c r="E683" s="35">
        <f>((Produção!E677*PreçoLivre!E679*(1-Painel!$B$8)-E$3-E$4-E$6)*(1-Painel!$E$7)-E$5+E$6)*E$7</f>
        <v>17310713.333977766</v>
      </c>
      <c r="F683" s="35">
        <f>((Produção!F677*PreçoLivre!F679*(1-Painel!$B$8)-F$3-F$4-F$6)*(1-Painel!$E$7)-F$5+F$6)*F$7</f>
        <v>15174557.349164702</v>
      </c>
      <c r="G683" s="35">
        <f>((Produção!G677*PreçoLivre!G679*(1-Painel!$B$8)-G$3-G$4-G$6)*(1-Painel!$E$7)-G$5+G$6)*G$7</f>
        <v>13594923.740119133</v>
      </c>
      <c r="H683" s="35">
        <f>((Produção!H677*PreçoLivre!H679*(1-Painel!$B$8)-H$3-H$4-H$6)*(1-Painel!$E$7)-H$5+H$6)*H$7</f>
        <v>12526900.569064701</v>
      </c>
      <c r="I683" s="35">
        <f>((Produção!I677*PreçoLivre!I679*(1-Painel!$B$8)-I$3-I$4-I$6)*(1-Painel!$E$7)-I$5+I$6)*I$7</f>
        <v>10885708.414187009</v>
      </c>
      <c r="J683" s="35">
        <f>((Produção!J677*PreçoLivre!J679*(1-Painel!$B$8)-J$3-J$4-J$6)*(1-Painel!$E$7)-J$5+J$6)*J$7</f>
        <v>8964914.7351297569</v>
      </c>
      <c r="K683" s="35">
        <f>((Produção!K677*PreçoLivre!K679*(1-Painel!$B$8)-K$3-K$4-K$6)*(1-Painel!$E$7)-K$5+K$6)*K$7</f>
        <v>8249128.8493689746</v>
      </c>
      <c r="L683" s="35">
        <f>((Produção!L677*PreçoLivre!L679*(1-Painel!$B$8)-L$3-L$4-L$6)*(1-Painel!$E$7)-L$5+L$6)*L$7</f>
        <v>7285970.977097922</v>
      </c>
      <c r="M683" s="35">
        <f>((Produção!M677*PreçoLivre!M679*(1-Painel!$B$8)-M$3-M$4-M$6)*(1-Painel!$E$7)-M$5+M$6)*M$7</f>
        <v>7099394.6882042354</v>
      </c>
      <c r="N683" s="35">
        <f>((Produção!N677*PreçoLivre!N679*(1-Painel!$B$8)-N$3-N$4-N$6)*(1-Painel!$E$7)-N$5+N$6)*N$7</f>
        <v>6652541.6073923288</v>
      </c>
      <c r="O683" s="35">
        <f>((Produção!O677*PreçoLivre!O679*(1-Painel!$B$8)-O$3-O$4-O$6)*(1-Painel!$E$7)-O$5+O$6)*O$7</f>
        <v>5958887.0290974136</v>
      </c>
      <c r="P683" s="35">
        <f>((Produção!P677*PreçoLivre!P679*(1-Painel!$B$8)-P$3-P$4-P$6)*(1-Painel!$E$7)-P$5+P$6)*P$7</f>
        <v>5072650.5351731665</v>
      </c>
      <c r="Q683" s="35">
        <f>((Produção!Q677*PreçoLivre!Q679*(1-Painel!$B$8)-Q$3-Q$4-Q$6)*(1-Painel!$E$7)-Q$5+Q$6)*Q$7</f>
        <v>4737478.6225960208</v>
      </c>
      <c r="R683" s="35">
        <f>((Produção!R677*PreçoLivre!R679*(1-Painel!$B$8)-R$3-R$4-R$6)*(1-Painel!$E$7)-R$5+R$6)*R$7</f>
        <v>4333725.4541937197</v>
      </c>
      <c r="S683" s="35">
        <f>((Produção!S677*PreçoLivre!S679*(1-Painel!$B$8)-S$3-S$4-S$6)*(1-Painel!$E$7)-S$5+S$6)*S$7</f>
        <v>3850193.9307185244</v>
      </c>
      <c r="T683" s="35">
        <f>((Produção!T677*PreçoLivre!T679*(1-Painel!$B$8)-T$3-T$4-T$6)*(1-Painel!$E$7)-T$5+T$6)*T$7</f>
        <v>3716896.5104968809</v>
      </c>
      <c r="U683" s="35">
        <f>((Produção!U677*PreçoLivre!U679*(1-Painel!$B$8)-U$3-U$4-U$6)*(1-Painel!$E$7)-U$5+U$6)*U$7</f>
        <v>3391776.8073841399</v>
      </c>
      <c r="V683" s="35">
        <f>((Produção!V677*PreçoLivre!V679*(1-Painel!$B$8)-V$3-V$4-V$6)*(1-Painel!$E$7)-V$5+V$6)*V$7</f>
        <v>3281653.7720937096</v>
      </c>
    </row>
    <row r="684" spans="1:22" x14ac:dyDescent="0.25">
      <c r="A684" s="36">
        <v>675</v>
      </c>
      <c r="B684" s="35">
        <f t="shared" si="10"/>
        <v>211579944.96466109</v>
      </c>
      <c r="C684" s="35">
        <f>((Produção!C678*PreçoLivre!C680*(1-Painel!$B$8)-C$3-C$4-C$6)*(1-Painel!$E$7)-C$5+C$6)*C$7</f>
        <v>22734976.604996171</v>
      </c>
      <c r="D684" s="35">
        <f>((Produção!D678*PreçoLivre!D680*(1-Painel!$B$8)-D$3-D$4-D$6)*(1-Painel!$E$7)-D$5+D$6)*D$7</f>
        <v>21631171.139153805</v>
      </c>
      <c r="E684" s="35">
        <f>((Produção!E678*PreçoLivre!E680*(1-Painel!$B$8)-E$3-E$4-E$6)*(1-Painel!$E$7)-E$5+E$6)*E$7</f>
        <v>18143095.642962426</v>
      </c>
      <c r="F684" s="35">
        <f>((Produção!F678*PreçoLivre!F680*(1-Painel!$B$8)-F$3-F$4-F$6)*(1-Painel!$E$7)-F$5+F$6)*F$7</f>
        <v>17420983.656696472</v>
      </c>
      <c r="G684" s="35">
        <f>((Produção!G678*PreçoLivre!G680*(1-Painel!$B$8)-G$3-G$4-G$6)*(1-Painel!$E$7)-G$5+G$6)*G$7</f>
        <v>15341754.869962698</v>
      </c>
      <c r="H684" s="35">
        <f>((Produção!H678*PreçoLivre!H680*(1-Painel!$B$8)-H$3-H$4-H$6)*(1-Painel!$E$7)-H$5+H$6)*H$7</f>
        <v>14115605.146734193</v>
      </c>
      <c r="I684" s="35">
        <f>((Produção!I678*PreçoLivre!I680*(1-Painel!$B$8)-I$3-I$4-I$6)*(1-Painel!$E$7)-I$5+I$6)*I$7</f>
        <v>12567613.920621598</v>
      </c>
      <c r="J684" s="35">
        <f>((Produção!J678*PreçoLivre!J680*(1-Painel!$B$8)-J$3-J$4-J$6)*(1-Painel!$E$7)-J$5+J$6)*J$7</f>
        <v>11375314.352812357</v>
      </c>
      <c r="K684" s="35">
        <f>((Produção!K678*PreçoLivre!K680*(1-Painel!$B$8)-K$3-K$4-K$6)*(1-Painel!$E$7)-K$5+K$6)*K$7</f>
        <v>10142355.815330265</v>
      </c>
      <c r="L684" s="35">
        <f>((Produção!L678*PreçoLivre!L680*(1-Painel!$B$8)-L$3-L$4-L$6)*(1-Painel!$E$7)-L$5+L$6)*L$7</f>
        <v>9089172.8135658037</v>
      </c>
      <c r="M684" s="35">
        <f>((Produção!M678*PreçoLivre!M680*(1-Painel!$B$8)-M$3-M$4-M$6)*(1-Painel!$E$7)-M$5+M$6)*M$7</f>
        <v>8182778.6721302252</v>
      </c>
      <c r="N684" s="35">
        <f>((Produção!N678*PreçoLivre!N680*(1-Painel!$B$8)-N$3-N$4-N$6)*(1-Painel!$E$7)-N$5+N$6)*N$7</f>
        <v>7458236.8837299421</v>
      </c>
      <c r="O684" s="35">
        <f>((Produção!O678*PreçoLivre!O680*(1-Painel!$B$8)-O$3-O$4-O$6)*(1-Painel!$E$7)-O$5+O$6)*O$7</f>
        <v>6747571.7374097956</v>
      </c>
      <c r="P684" s="35">
        <f>((Produção!P678*PreçoLivre!P680*(1-Painel!$B$8)-P$3-P$4-P$6)*(1-Painel!$E$7)-P$5+P$6)*P$7</f>
        <v>5967877.0342016947</v>
      </c>
      <c r="Q684" s="35">
        <f>((Produção!Q678*PreçoLivre!Q680*(1-Painel!$B$8)-Q$3-Q$4-Q$6)*(1-Painel!$E$7)-Q$5+Q$6)*Q$7</f>
        <v>5455184.0546401525</v>
      </c>
      <c r="R684" s="35">
        <f>((Produção!R678*PreçoLivre!R680*(1-Painel!$B$8)-R$3-R$4-R$6)*(1-Painel!$E$7)-R$5+R$6)*R$7</f>
        <v>5316265.1626675725</v>
      </c>
      <c r="S684" s="35">
        <f>((Produção!S678*PreçoLivre!S680*(1-Painel!$B$8)-S$3-S$4-S$6)*(1-Painel!$E$7)-S$5+S$6)*S$7</f>
        <v>5343338.283331369</v>
      </c>
      <c r="T684" s="35">
        <f>((Produção!T678*PreçoLivre!T680*(1-Painel!$B$8)-T$3-T$4-T$6)*(1-Painel!$E$7)-T$5+T$6)*T$7</f>
        <v>5125060.4781879494</v>
      </c>
      <c r="U684" s="35">
        <f>((Produção!U678*PreçoLivre!U680*(1-Painel!$B$8)-U$3-U$4-U$6)*(1-Painel!$E$7)-U$5+U$6)*U$7</f>
        <v>4630288.6011271635</v>
      </c>
      <c r="V684" s="35">
        <f>((Produção!V678*PreçoLivre!V680*(1-Painel!$B$8)-V$3-V$4-V$6)*(1-Painel!$E$7)-V$5+V$6)*V$7</f>
        <v>4791300.094399455</v>
      </c>
    </row>
    <row r="685" spans="1:22" x14ac:dyDescent="0.25">
      <c r="A685" s="36">
        <v>676</v>
      </c>
      <c r="B685" s="35">
        <f t="shared" si="10"/>
        <v>239027592.17413506</v>
      </c>
      <c r="C685" s="35">
        <f>((Produção!C679*PreçoLivre!C681*(1-Painel!$B$8)-C$3-C$4-C$6)*(1-Painel!$E$7)-C$5+C$6)*C$7</f>
        <v>22782026.44182853</v>
      </c>
      <c r="D685" s="35">
        <f>((Produção!D679*PreçoLivre!D681*(1-Painel!$B$8)-D$3-D$4-D$6)*(1-Painel!$E$7)-D$5+D$6)*D$7</f>
        <v>21109824.131277423</v>
      </c>
      <c r="E685" s="35">
        <f>((Produção!E679*PreçoLivre!E681*(1-Painel!$B$8)-E$3-E$4-E$6)*(1-Painel!$E$7)-E$5+E$6)*E$7</f>
        <v>20372757.228491515</v>
      </c>
      <c r="F685" s="35">
        <f>((Produção!F679*PreçoLivre!F681*(1-Painel!$B$8)-F$3-F$4-F$6)*(1-Painel!$E$7)-F$5+F$6)*F$7</f>
        <v>19484037.249359738</v>
      </c>
      <c r="G685" s="35">
        <f>((Produção!G679*PreçoLivre!G681*(1-Painel!$B$8)-G$3-G$4-G$6)*(1-Painel!$E$7)-G$5+G$6)*G$7</f>
        <v>17477621.688733198</v>
      </c>
      <c r="H685" s="35">
        <f>((Produção!H679*PreçoLivre!H681*(1-Painel!$B$8)-H$3-H$4-H$6)*(1-Painel!$E$7)-H$5+H$6)*H$7</f>
        <v>15824518.216386681</v>
      </c>
      <c r="I685" s="35">
        <f>((Produção!I679*PreçoLivre!I681*(1-Painel!$B$8)-I$3-I$4-I$6)*(1-Painel!$E$7)-I$5+I$6)*I$7</f>
        <v>14481077.4200042</v>
      </c>
      <c r="J685" s="35">
        <f>((Produção!J679*PreçoLivre!J681*(1-Painel!$B$8)-J$3-J$4-J$6)*(1-Painel!$E$7)-J$5+J$6)*J$7</f>
        <v>13224085.28928386</v>
      </c>
      <c r="K685" s="35">
        <f>((Produção!K679*PreçoLivre!K681*(1-Painel!$B$8)-K$3-K$4-K$6)*(1-Painel!$E$7)-K$5+K$6)*K$7</f>
        <v>12259208.072741598</v>
      </c>
      <c r="L685" s="35">
        <f>((Produção!L679*PreçoLivre!L681*(1-Painel!$B$8)-L$3-L$4-L$6)*(1-Painel!$E$7)-L$5+L$6)*L$7</f>
        <v>11629583.984348262</v>
      </c>
      <c r="M685" s="35">
        <f>((Produção!M679*PreçoLivre!M681*(1-Painel!$B$8)-M$3-M$4-M$6)*(1-Painel!$E$7)-M$5+M$6)*M$7</f>
        <v>10637096.751351153</v>
      </c>
      <c r="N685" s="35">
        <f>((Produção!N679*PreçoLivre!N681*(1-Painel!$B$8)-N$3-N$4-N$6)*(1-Painel!$E$7)-N$5+N$6)*N$7</f>
        <v>9723303.7830189224</v>
      </c>
      <c r="O685" s="35">
        <f>((Produção!O679*PreçoLivre!O681*(1-Painel!$B$8)-O$3-O$4-O$6)*(1-Painel!$E$7)-O$5+O$6)*O$7</f>
        <v>8483727.9730754439</v>
      </c>
      <c r="P685" s="35">
        <f>((Produção!P679*PreçoLivre!P681*(1-Painel!$B$8)-P$3-P$4-P$6)*(1-Painel!$E$7)-P$5+P$6)*P$7</f>
        <v>7847638.9858811572</v>
      </c>
      <c r="Q685" s="35">
        <f>((Produção!Q679*PreçoLivre!Q681*(1-Painel!$B$8)-Q$3-Q$4-Q$6)*(1-Painel!$E$7)-Q$5+Q$6)*Q$7</f>
        <v>7286738.3687719852</v>
      </c>
      <c r="R685" s="35">
        <f>((Produção!R679*PreçoLivre!R681*(1-Painel!$B$8)-R$3-R$4-R$6)*(1-Painel!$E$7)-R$5+R$6)*R$7</f>
        <v>6143660.2516090255</v>
      </c>
      <c r="S685" s="35">
        <f>((Produção!S679*PreçoLivre!S681*(1-Painel!$B$8)-S$3-S$4-S$6)*(1-Painel!$E$7)-S$5+S$6)*S$7</f>
        <v>5652162.6257138969</v>
      </c>
      <c r="T685" s="35">
        <f>((Produção!T679*PreçoLivre!T681*(1-Painel!$B$8)-T$3-T$4-T$6)*(1-Painel!$E$7)-T$5+T$6)*T$7</f>
        <v>5271983.2928273724</v>
      </c>
      <c r="U685" s="35">
        <f>((Produção!U679*PreçoLivre!U681*(1-Painel!$B$8)-U$3-U$4-U$6)*(1-Painel!$E$7)-U$5+U$6)*U$7</f>
        <v>4824286.472559751</v>
      </c>
      <c r="V685" s="35">
        <f>((Produção!V679*PreçoLivre!V681*(1-Painel!$B$8)-V$3-V$4-V$6)*(1-Painel!$E$7)-V$5+V$6)*V$7</f>
        <v>4512253.9468713608</v>
      </c>
    </row>
    <row r="686" spans="1:22" x14ac:dyDescent="0.25">
      <c r="A686" s="36">
        <v>677</v>
      </c>
      <c r="B686" s="35">
        <f t="shared" si="10"/>
        <v>229962282.5829975</v>
      </c>
      <c r="C686" s="35">
        <f>((Produção!C680*PreçoLivre!C682*(1-Painel!$B$8)-C$3-C$4-C$6)*(1-Painel!$E$7)-C$5+C$6)*C$7</f>
        <v>22739781.647909597</v>
      </c>
      <c r="D686" s="35">
        <f>((Produção!D680*PreçoLivre!D682*(1-Painel!$B$8)-D$3-D$4-D$6)*(1-Painel!$E$7)-D$5+D$6)*D$7</f>
        <v>19913862.713257581</v>
      </c>
      <c r="E686" s="35">
        <f>((Produção!E680*PreçoLivre!E682*(1-Painel!$B$8)-E$3-E$4-E$6)*(1-Painel!$E$7)-E$5+E$6)*E$7</f>
        <v>18014437.251446087</v>
      </c>
      <c r="F686" s="35">
        <f>((Produção!F680*PreçoLivre!F682*(1-Painel!$B$8)-F$3-F$4-F$6)*(1-Painel!$E$7)-F$5+F$6)*F$7</f>
        <v>16590225.215593703</v>
      </c>
      <c r="G686" s="35">
        <f>((Produção!G680*PreçoLivre!G682*(1-Painel!$B$8)-G$3-G$4-G$6)*(1-Painel!$E$7)-G$5+G$6)*G$7</f>
        <v>14892676.253973374</v>
      </c>
      <c r="H686" s="35">
        <f>((Produção!H680*PreçoLivre!H682*(1-Painel!$B$8)-H$3-H$4-H$6)*(1-Painel!$E$7)-H$5+H$6)*H$7</f>
        <v>14715605.752915485</v>
      </c>
      <c r="I686" s="35">
        <f>((Produção!I680*PreçoLivre!I682*(1-Painel!$B$8)-I$3-I$4-I$6)*(1-Painel!$E$7)-I$5+I$6)*I$7</f>
        <v>13615414.027941346</v>
      </c>
      <c r="J686" s="35">
        <f>((Produção!J680*PreçoLivre!J682*(1-Painel!$B$8)-J$3-J$4-J$6)*(1-Painel!$E$7)-J$5+J$6)*J$7</f>
        <v>13113937.250064131</v>
      </c>
      <c r="K686" s="35">
        <f>((Produção!K680*PreçoLivre!K682*(1-Painel!$B$8)-K$3-K$4-K$6)*(1-Painel!$E$7)-K$5+K$6)*K$7</f>
        <v>12248273.27388427</v>
      </c>
      <c r="L686" s="35">
        <f>((Produção!L680*PreçoLivre!L682*(1-Painel!$B$8)-L$3-L$4-L$6)*(1-Painel!$E$7)-L$5+L$6)*L$7</f>
        <v>10734301.331942985</v>
      </c>
      <c r="M686" s="35">
        <f>((Produção!M680*PreçoLivre!M682*(1-Painel!$B$8)-M$3-M$4-M$6)*(1-Painel!$E$7)-M$5+M$6)*M$7</f>
        <v>9228585.551369708</v>
      </c>
      <c r="N686" s="35">
        <f>((Produção!N680*PreçoLivre!N682*(1-Painel!$B$8)-N$3-N$4-N$6)*(1-Painel!$E$7)-N$5+N$6)*N$7</f>
        <v>9005816.6724826582</v>
      </c>
      <c r="O686" s="35">
        <f>((Produção!O680*PreçoLivre!O682*(1-Painel!$B$8)-O$3-O$4-O$6)*(1-Painel!$E$7)-O$5+O$6)*O$7</f>
        <v>8593757.5341830999</v>
      </c>
      <c r="P686" s="35">
        <f>((Produção!P680*PreçoLivre!P682*(1-Painel!$B$8)-P$3-P$4-P$6)*(1-Painel!$E$7)-P$5+P$6)*P$7</f>
        <v>8036509.87168785</v>
      </c>
      <c r="Q686" s="35">
        <f>((Produção!Q680*PreçoLivre!Q682*(1-Painel!$B$8)-Q$3-Q$4-Q$6)*(1-Painel!$E$7)-Q$5+Q$6)*Q$7</f>
        <v>7581573.262528806</v>
      </c>
      <c r="R686" s="35">
        <f>((Produção!R680*PreçoLivre!R682*(1-Painel!$B$8)-R$3-R$4-R$6)*(1-Painel!$E$7)-R$5+R$6)*R$7</f>
        <v>7264841.3813478351</v>
      </c>
      <c r="S686" s="35">
        <f>((Produção!S680*PreçoLivre!S682*(1-Painel!$B$8)-S$3-S$4-S$6)*(1-Painel!$E$7)-S$5+S$6)*S$7</f>
        <v>6694162.8767540129</v>
      </c>
      <c r="T686" s="35">
        <f>((Produção!T680*PreçoLivre!T682*(1-Painel!$B$8)-T$3-T$4-T$6)*(1-Painel!$E$7)-T$5+T$6)*T$7</f>
        <v>6023303.3033058066</v>
      </c>
      <c r="U686" s="35">
        <f>((Produção!U680*PreçoLivre!U682*(1-Painel!$B$8)-U$3-U$4-U$6)*(1-Painel!$E$7)-U$5+U$6)*U$7</f>
        <v>5700636.2007723618</v>
      </c>
      <c r="V686" s="35">
        <f>((Produção!V680*PreçoLivre!V682*(1-Painel!$B$8)-V$3-V$4-V$6)*(1-Painel!$E$7)-V$5+V$6)*V$7</f>
        <v>5254581.2096368028</v>
      </c>
    </row>
    <row r="687" spans="1:22" x14ac:dyDescent="0.25">
      <c r="A687" s="36">
        <v>678</v>
      </c>
      <c r="B687" s="35">
        <f t="shared" si="10"/>
        <v>224153329.45673841</v>
      </c>
      <c r="C687" s="35">
        <f>((Produção!C681*PreçoLivre!C683*(1-Painel!$B$8)-C$3-C$4-C$6)*(1-Painel!$E$7)-C$5+C$6)*C$7</f>
        <v>22370461.571300745</v>
      </c>
      <c r="D687" s="35">
        <f>((Produção!D681*PreçoLivre!D683*(1-Painel!$B$8)-D$3-D$4-D$6)*(1-Painel!$E$7)-D$5+D$6)*D$7</f>
        <v>20289991.309605256</v>
      </c>
      <c r="E687" s="35">
        <f>((Produção!E681*PreçoLivre!E683*(1-Painel!$B$8)-E$3-E$4-E$6)*(1-Painel!$E$7)-E$5+E$6)*E$7</f>
        <v>19705650.478365663</v>
      </c>
      <c r="F687" s="35">
        <f>((Produção!F681*PreçoLivre!F683*(1-Painel!$B$8)-F$3-F$4-F$6)*(1-Painel!$E$7)-F$5+F$6)*F$7</f>
        <v>17188202.256651841</v>
      </c>
      <c r="G687" s="35">
        <f>((Produção!G681*PreçoLivre!G683*(1-Painel!$B$8)-G$3-G$4-G$6)*(1-Painel!$E$7)-G$5+G$6)*G$7</f>
        <v>16350797.836163893</v>
      </c>
      <c r="H687" s="35">
        <f>((Produção!H681*PreçoLivre!H683*(1-Painel!$B$8)-H$3-H$4-H$6)*(1-Painel!$E$7)-H$5+H$6)*H$7</f>
        <v>15279818.851090975</v>
      </c>
      <c r="I687" s="35">
        <f>((Produção!I681*PreçoLivre!I683*(1-Painel!$B$8)-I$3-I$4-I$6)*(1-Painel!$E$7)-I$5+I$6)*I$7</f>
        <v>13532174.562046299</v>
      </c>
      <c r="J687" s="35">
        <f>((Produção!J681*PreçoLivre!J683*(1-Painel!$B$8)-J$3-J$4-J$6)*(1-Painel!$E$7)-J$5+J$6)*J$7</f>
        <v>12106936.202354528</v>
      </c>
      <c r="K687" s="35">
        <f>((Produção!K681*PreçoLivre!K683*(1-Painel!$B$8)-K$3-K$4-K$6)*(1-Painel!$E$7)-K$5+K$6)*K$7</f>
        <v>11434960.050988263</v>
      </c>
      <c r="L687" s="35">
        <f>((Produção!L681*PreçoLivre!L683*(1-Painel!$B$8)-L$3-L$4-L$6)*(1-Painel!$E$7)-L$5+L$6)*L$7</f>
        <v>10376124.805630006</v>
      </c>
      <c r="M687" s="35">
        <f>((Produção!M681*PreçoLivre!M683*(1-Painel!$B$8)-M$3-M$4-M$6)*(1-Painel!$E$7)-M$5+M$6)*M$7</f>
        <v>9693695.9260872789</v>
      </c>
      <c r="N687" s="35">
        <f>((Produção!N681*PreçoLivre!N683*(1-Painel!$B$8)-N$3-N$4-N$6)*(1-Painel!$E$7)-N$5+N$6)*N$7</f>
        <v>8975511.6101823319</v>
      </c>
      <c r="O687" s="35">
        <f>((Produção!O681*PreçoLivre!O683*(1-Painel!$B$8)-O$3-O$4-O$6)*(1-Painel!$E$7)-O$5+O$6)*O$7</f>
        <v>7885080.9207288427</v>
      </c>
      <c r="P687" s="35">
        <f>((Produção!P681*PreçoLivre!P683*(1-Painel!$B$8)-P$3-P$4-P$6)*(1-Painel!$E$7)-P$5+P$6)*P$7</f>
        <v>7358604.1576105719</v>
      </c>
      <c r="Q687" s="35">
        <f>((Produção!Q681*PreçoLivre!Q683*(1-Painel!$B$8)-Q$3-Q$4-Q$6)*(1-Painel!$E$7)-Q$5+Q$6)*Q$7</f>
        <v>6552697.1219857959</v>
      </c>
      <c r="R687" s="35">
        <f>((Produção!R681*PreçoLivre!R683*(1-Painel!$B$8)-R$3-R$4-R$6)*(1-Painel!$E$7)-R$5+R$6)*R$7</f>
        <v>5875911.4000554876</v>
      </c>
      <c r="S687" s="35">
        <f>((Produção!S681*PreçoLivre!S683*(1-Painel!$B$8)-S$3-S$4-S$6)*(1-Painel!$E$7)-S$5+S$6)*S$7</f>
        <v>5456131.7324113296</v>
      </c>
      <c r="T687" s="35">
        <f>((Produção!T681*PreçoLivre!T683*(1-Painel!$B$8)-T$3-T$4-T$6)*(1-Painel!$E$7)-T$5+T$6)*T$7</f>
        <v>5072194.6070379186</v>
      </c>
      <c r="U687" s="35">
        <f>((Produção!U681*PreçoLivre!U683*(1-Painel!$B$8)-U$3-U$4-U$6)*(1-Painel!$E$7)-U$5+U$6)*U$7</f>
        <v>4470025.3112146845</v>
      </c>
      <c r="V687" s="35">
        <f>((Produção!V681*PreçoLivre!V683*(1-Painel!$B$8)-V$3-V$4-V$6)*(1-Painel!$E$7)-V$5+V$6)*V$7</f>
        <v>4178358.7452266957</v>
      </c>
    </row>
    <row r="688" spans="1:22" x14ac:dyDescent="0.25">
      <c r="A688" s="36">
        <v>679</v>
      </c>
      <c r="B688" s="35">
        <f t="shared" si="10"/>
        <v>246567781.06723636</v>
      </c>
      <c r="C688" s="35">
        <f>((Produção!C682*PreçoLivre!C684*(1-Painel!$B$8)-C$3-C$4-C$6)*(1-Painel!$E$7)-C$5+C$6)*C$7</f>
        <v>23137023.178414896</v>
      </c>
      <c r="D688" s="35">
        <f>((Produção!D682*PreçoLivre!D684*(1-Painel!$B$8)-D$3-D$4-D$6)*(1-Painel!$E$7)-D$5+D$6)*D$7</f>
        <v>20742208.993256904</v>
      </c>
      <c r="E688" s="35">
        <f>((Produção!E682*PreçoLivre!E684*(1-Painel!$B$8)-E$3-E$4-E$6)*(1-Painel!$E$7)-E$5+E$6)*E$7</f>
        <v>19844220.344591171</v>
      </c>
      <c r="F688" s="35">
        <f>((Produção!F682*PreçoLivre!F684*(1-Painel!$B$8)-F$3-F$4-F$6)*(1-Painel!$E$7)-F$5+F$6)*F$7</f>
        <v>18377483.78359047</v>
      </c>
      <c r="G688" s="35">
        <f>((Produção!G682*PreçoLivre!G684*(1-Painel!$B$8)-G$3-G$4-G$6)*(1-Painel!$E$7)-G$5+G$6)*G$7</f>
        <v>17188245.378114995</v>
      </c>
      <c r="H688" s="35">
        <f>((Produção!H682*PreçoLivre!H684*(1-Painel!$B$8)-H$3-H$4-H$6)*(1-Painel!$E$7)-H$5+H$6)*H$7</f>
        <v>16218482.469300259</v>
      </c>
      <c r="I688" s="35">
        <f>((Produção!I682*PreçoLivre!I684*(1-Painel!$B$8)-I$3-I$4-I$6)*(1-Painel!$E$7)-I$5+I$6)*I$7</f>
        <v>15134708.667835606</v>
      </c>
      <c r="J688" s="35">
        <f>((Produção!J682*PreçoLivre!J684*(1-Painel!$B$8)-J$3-J$4-J$6)*(1-Painel!$E$7)-J$5+J$6)*J$7</f>
        <v>13606037.123932965</v>
      </c>
      <c r="K688" s="35">
        <f>((Produção!K682*PreçoLivre!K684*(1-Painel!$B$8)-K$3-K$4-K$6)*(1-Painel!$E$7)-K$5+K$6)*K$7</f>
        <v>12699615.324464988</v>
      </c>
      <c r="L688" s="35">
        <f>((Produção!L682*PreçoLivre!L684*(1-Painel!$B$8)-L$3-L$4-L$6)*(1-Painel!$E$7)-L$5+L$6)*L$7</f>
        <v>11642976.083566992</v>
      </c>
      <c r="M688" s="35">
        <f>((Produção!M682*PreçoLivre!M684*(1-Painel!$B$8)-M$3-M$4-M$6)*(1-Painel!$E$7)-M$5+M$6)*M$7</f>
        <v>10972430.144178357</v>
      </c>
      <c r="N688" s="35">
        <f>((Produção!N682*PreçoLivre!N684*(1-Painel!$B$8)-N$3-N$4-N$6)*(1-Painel!$E$7)-N$5+N$6)*N$7</f>
        <v>10069067.844417609</v>
      </c>
      <c r="O688" s="35">
        <f>((Produção!O682*PreçoLivre!O684*(1-Painel!$B$8)-O$3-O$4-O$6)*(1-Painel!$E$7)-O$5+O$6)*O$7</f>
        <v>9142711.2646528501</v>
      </c>
      <c r="P688" s="35">
        <f>((Produção!P682*PreçoLivre!P684*(1-Painel!$B$8)-P$3-P$4-P$6)*(1-Painel!$E$7)-P$5+P$6)*P$7</f>
        <v>8311721.8194907168</v>
      </c>
      <c r="Q688" s="35">
        <f>((Produção!Q682*PreçoLivre!Q684*(1-Painel!$B$8)-Q$3-Q$4-Q$6)*(1-Painel!$E$7)-Q$5+Q$6)*Q$7</f>
        <v>7445593.9396608928</v>
      </c>
      <c r="R688" s="35">
        <f>((Produção!R682*PreçoLivre!R684*(1-Painel!$B$8)-R$3-R$4-R$6)*(1-Painel!$E$7)-R$5+R$6)*R$7</f>
        <v>6876566.8747144314</v>
      </c>
      <c r="S688" s="35">
        <f>((Produção!S682*PreçoLivre!S684*(1-Painel!$B$8)-S$3-S$4-S$6)*(1-Painel!$E$7)-S$5+S$6)*S$7</f>
        <v>6925526.9990361901</v>
      </c>
      <c r="T688" s="35">
        <f>((Produção!T682*PreçoLivre!T684*(1-Painel!$B$8)-T$3-T$4-T$6)*(1-Painel!$E$7)-T$5+T$6)*T$7</f>
        <v>6400682.0573319308</v>
      </c>
      <c r="U688" s="35">
        <f>((Produção!U682*PreçoLivre!U684*(1-Painel!$B$8)-U$3-U$4-U$6)*(1-Painel!$E$7)-U$5+U$6)*U$7</f>
        <v>6016810.8735254984</v>
      </c>
      <c r="V688" s="35">
        <f>((Produção!V682*PreçoLivre!V684*(1-Painel!$B$8)-V$3-V$4-V$6)*(1-Painel!$E$7)-V$5+V$6)*V$7</f>
        <v>5815667.9031586451</v>
      </c>
    </row>
    <row r="689" spans="1:22" x14ac:dyDescent="0.25">
      <c r="A689" s="36">
        <v>680</v>
      </c>
      <c r="B689" s="35">
        <f t="shared" si="10"/>
        <v>201134097.44599029</v>
      </c>
      <c r="C689" s="35">
        <f>((Produção!C683*PreçoLivre!C685*(1-Painel!$B$8)-C$3-C$4-C$6)*(1-Painel!$E$7)-C$5+C$6)*C$7</f>
        <v>22726224.336022649</v>
      </c>
      <c r="D689" s="35">
        <f>((Produção!D683*PreçoLivre!D685*(1-Painel!$B$8)-D$3-D$4-D$6)*(1-Painel!$E$7)-D$5+D$6)*D$7</f>
        <v>19176308.167124588</v>
      </c>
      <c r="E689" s="35">
        <f>((Produção!E683*PreçoLivre!E685*(1-Painel!$B$8)-E$3-E$4-E$6)*(1-Painel!$E$7)-E$5+E$6)*E$7</f>
        <v>17751342.24584569</v>
      </c>
      <c r="F689" s="35">
        <f>((Produção!F683*PreçoLivre!F685*(1-Painel!$B$8)-F$3-F$4-F$6)*(1-Painel!$E$7)-F$5+F$6)*F$7</f>
        <v>16100994.148348941</v>
      </c>
      <c r="G689" s="35">
        <f>((Produção!G683*PreçoLivre!G685*(1-Painel!$B$8)-G$3-G$4-G$6)*(1-Painel!$E$7)-G$5+G$6)*G$7</f>
        <v>14610648.696893135</v>
      </c>
      <c r="H689" s="35">
        <f>((Produção!H683*PreçoLivre!H685*(1-Painel!$B$8)-H$3-H$4-H$6)*(1-Painel!$E$7)-H$5+H$6)*H$7</f>
        <v>14495650.661027599</v>
      </c>
      <c r="I689" s="35">
        <f>((Produção!I683*PreçoLivre!I685*(1-Painel!$B$8)-I$3-I$4-I$6)*(1-Painel!$E$7)-I$5+I$6)*I$7</f>
        <v>12549794.817910565</v>
      </c>
      <c r="J689" s="35">
        <f>((Produção!J683*PreçoLivre!J685*(1-Painel!$B$8)-J$3-J$4-J$6)*(1-Painel!$E$7)-J$5+J$6)*J$7</f>
        <v>11348843.939494647</v>
      </c>
      <c r="K689" s="35">
        <f>((Produção!K683*PreçoLivre!K685*(1-Painel!$B$8)-K$3-K$4-K$6)*(1-Painel!$E$7)-K$5+K$6)*K$7</f>
        <v>10118045.448532321</v>
      </c>
      <c r="L689" s="35">
        <f>((Produção!L683*PreçoLivre!L685*(1-Painel!$B$8)-L$3-L$4-L$6)*(1-Painel!$E$7)-L$5+L$6)*L$7</f>
        <v>8629195.1374851</v>
      </c>
      <c r="M689" s="35">
        <f>((Produção!M683*PreçoLivre!M685*(1-Painel!$B$8)-M$3-M$4-M$6)*(1-Painel!$E$7)-M$5+M$6)*M$7</f>
        <v>7632838.9475573367</v>
      </c>
      <c r="N689" s="35">
        <f>((Produção!N683*PreçoLivre!N685*(1-Painel!$B$8)-N$3-N$4-N$6)*(1-Painel!$E$7)-N$5+N$6)*N$7</f>
        <v>7109100.9366481798</v>
      </c>
      <c r="O689" s="35">
        <f>((Produção!O683*PreçoLivre!O685*(1-Painel!$B$8)-O$3-O$4-O$6)*(1-Painel!$E$7)-O$5+O$6)*O$7</f>
        <v>6175838.5284294169</v>
      </c>
      <c r="P689" s="35">
        <f>((Produção!P683*PreçoLivre!P685*(1-Painel!$B$8)-P$3-P$4-P$6)*(1-Painel!$E$7)-P$5+P$6)*P$7</f>
        <v>5658798.1766755851</v>
      </c>
      <c r="Q689" s="35">
        <f>((Produção!Q683*PreçoLivre!Q685*(1-Painel!$B$8)-Q$3-Q$4-Q$6)*(1-Painel!$E$7)-Q$5+Q$6)*Q$7</f>
        <v>5687481.3440063084</v>
      </c>
      <c r="R689" s="35">
        <f>((Produção!R683*PreçoLivre!R685*(1-Painel!$B$8)-R$3-R$4-R$6)*(1-Painel!$E$7)-R$5+R$6)*R$7</f>
        <v>5418743.9054497704</v>
      </c>
      <c r="S689" s="35">
        <f>((Produção!S683*PreçoLivre!S685*(1-Painel!$B$8)-S$3-S$4-S$6)*(1-Painel!$E$7)-S$5+S$6)*S$7</f>
        <v>4652361.4763660347</v>
      </c>
      <c r="T689" s="35">
        <f>((Produção!T683*PreçoLivre!T685*(1-Painel!$B$8)-T$3-T$4-T$6)*(1-Painel!$E$7)-T$5+T$6)*T$7</f>
        <v>4207774.8302971246</v>
      </c>
      <c r="U689" s="35">
        <f>((Produção!U683*PreçoLivre!U685*(1-Painel!$B$8)-U$3-U$4-U$6)*(1-Painel!$E$7)-U$5+U$6)*U$7</f>
        <v>3692222.8382905419</v>
      </c>
      <c r="V689" s="35">
        <f>((Produção!V683*PreçoLivre!V685*(1-Painel!$B$8)-V$3-V$4-V$6)*(1-Painel!$E$7)-V$5+V$6)*V$7</f>
        <v>3391888.8635847783</v>
      </c>
    </row>
    <row r="690" spans="1:22" x14ac:dyDescent="0.25">
      <c r="A690" s="36">
        <v>681</v>
      </c>
      <c r="B690" s="35">
        <f t="shared" si="10"/>
        <v>217692638.59145376</v>
      </c>
      <c r="C690" s="35">
        <f>((Produção!C684*PreçoLivre!C686*(1-Painel!$B$8)-C$3-C$4-C$6)*(1-Painel!$E$7)-C$5+C$6)*C$7</f>
        <v>21280017.935161345</v>
      </c>
      <c r="D690" s="35">
        <f>((Produção!D684*PreçoLivre!D686*(1-Painel!$B$8)-D$3-D$4-D$6)*(1-Painel!$E$7)-D$5+D$6)*D$7</f>
        <v>18411682.349208508</v>
      </c>
      <c r="E690" s="35">
        <f>((Produção!E684*PreçoLivre!E686*(1-Painel!$B$8)-E$3-E$4-E$6)*(1-Painel!$E$7)-E$5+E$6)*E$7</f>
        <v>17328477.307267871</v>
      </c>
      <c r="F690" s="35">
        <f>((Produção!F684*PreçoLivre!F686*(1-Painel!$B$8)-F$3-F$4-F$6)*(1-Painel!$E$7)-F$5+F$6)*F$7</f>
        <v>16563450.570626877</v>
      </c>
      <c r="G690" s="35">
        <f>((Produção!G684*PreçoLivre!G686*(1-Painel!$B$8)-G$3-G$4-G$6)*(1-Painel!$E$7)-G$5+G$6)*G$7</f>
        <v>15348500.511108978</v>
      </c>
      <c r="H690" s="35">
        <f>((Produção!H684*PreçoLivre!H686*(1-Painel!$B$8)-H$3-H$4-H$6)*(1-Painel!$E$7)-H$5+H$6)*H$7</f>
        <v>14580464.738660105</v>
      </c>
      <c r="I690" s="35">
        <f>((Produção!I684*PreçoLivre!I686*(1-Painel!$B$8)-I$3-I$4-I$6)*(1-Painel!$E$7)-I$5+I$6)*I$7</f>
        <v>13363414.14464641</v>
      </c>
      <c r="J690" s="35">
        <f>((Produção!J684*PreçoLivre!J686*(1-Painel!$B$8)-J$3-J$4-J$6)*(1-Painel!$E$7)-J$5+J$6)*J$7</f>
        <v>12381702.9150596</v>
      </c>
      <c r="K690" s="35">
        <f>((Produção!K684*PreçoLivre!K686*(1-Painel!$B$8)-K$3-K$4-K$6)*(1-Painel!$E$7)-K$5+K$6)*K$7</f>
        <v>11844541.755790422</v>
      </c>
      <c r="L690" s="35">
        <f>((Produção!L684*PreçoLivre!L686*(1-Painel!$B$8)-L$3-L$4-L$6)*(1-Painel!$E$7)-L$5+L$6)*L$7</f>
        <v>10951118.724701902</v>
      </c>
      <c r="M690" s="35">
        <f>((Produção!M684*PreçoLivre!M686*(1-Painel!$B$8)-M$3-M$4-M$6)*(1-Painel!$E$7)-M$5+M$6)*M$7</f>
        <v>9884305.5632386096</v>
      </c>
      <c r="N690" s="35">
        <f>((Produção!N684*PreçoLivre!N686*(1-Painel!$B$8)-N$3-N$4-N$6)*(1-Painel!$E$7)-N$5+N$6)*N$7</f>
        <v>8891269.5159341283</v>
      </c>
      <c r="O690" s="35">
        <f>((Produção!O684*PreçoLivre!O686*(1-Painel!$B$8)-O$3-O$4-O$6)*(1-Painel!$E$7)-O$5+O$6)*O$7</f>
        <v>7813564.2551963804</v>
      </c>
      <c r="P690" s="35">
        <f>((Produção!P684*PreçoLivre!P686*(1-Painel!$B$8)-P$3-P$4-P$6)*(1-Painel!$E$7)-P$5+P$6)*P$7</f>
        <v>6732909.967301541</v>
      </c>
      <c r="Q690" s="35">
        <f>((Produção!Q684*PreçoLivre!Q686*(1-Painel!$B$8)-Q$3-Q$4-Q$6)*(1-Painel!$E$7)-Q$5+Q$6)*Q$7</f>
        <v>6197963.9522570018</v>
      </c>
      <c r="R690" s="35">
        <f>((Produção!R684*PreçoLivre!R686*(1-Painel!$B$8)-R$3-R$4-R$6)*(1-Painel!$E$7)-R$5+R$6)*R$7</f>
        <v>5833305.7199646272</v>
      </c>
      <c r="S690" s="35">
        <f>((Produção!S684*PreçoLivre!S686*(1-Painel!$B$8)-S$3-S$4-S$6)*(1-Painel!$E$7)-S$5+S$6)*S$7</f>
        <v>5681420.6857202454</v>
      </c>
      <c r="T690" s="35">
        <f>((Produção!T684*PreçoLivre!T686*(1-Painel!$B$8)-T$3-T$4-T$6)*(1-Painel!$E$7)-T$5+T$6)*T$7</f>
        <v>5234519.2003182042</v>
      </c>
      <c r="U690" s="35">
        <f>((Produção!U684*PreçoLivre!U686*(1-Painel!$B$8)-U$3-U$4-U$6)*(1-Painel!$E$7)-U$5+U$6)*U$7</f>
        <v>4870785.7999794688</v>
      </c>
      <c r="V690" s="35">
        <f>((Produção!V684*PreçoLivre!V686*(1-Painel!$B$8)-V$3-V$4-V$6)*(1-Painel!$E$7)-V$5+V$6)*V$7</f>
        <v>4499222.9793114727</v>
      </c>
    </row>
    <row r="691" spans="1:22" x14ac:dyDescent="0.25">
      <c r="A691" s="36">
        <v>682</v>
      </c>
      <c r="B691" s="35">
        <f t="shared" si="10"/>
        <v>263038314.72111592</v>
      </c>
      <c r="C691" s="35">
        <f>((Produção!C685*PreçoLivre!C687*(1-Painel!$B$8)-C$3-C$4-C$6)*(1-Painel!$E$7)-C$5+C$6)*C$7</f>
        <v>21781224.843405455</v>
      </c>
      <c r="D691" s="35">
        <f>((Produção!D685*PreçoLivre!D687*(1-Painel!$B$8)-D$3-D$4-D$6)*(1-Painel!$E$7)-D$5+D$6)*D$7</f>
        <v>21312623.961681221</v>
      </c>
      <c r="E691" s="35">
        <f>((Produção!E685*PreçoLivre!E687*(1-Painel!$B$8)-E$3-E$4-E$6)*(1-Painel!$E$7)-E$5+E$6)*E$7</f>
        <v>19839294.343256894</v>
      </c>
      <c r="F691" s="35">
        <f>((Produção!F685*PreçoLivre!F687*(1-Painel!$B$8)-F$3-F$4-F$6)*(1-Painel!$E$7)-F$5+F$6)*F$7</f>
        <v>18836865.597091783</v>
      </c>
      <c r="G691" s="35">
        <f>((Produção!G685*PreçoLivre!G687*(1-Painel!$B$8)-G$3-G$4-G$6)*(1-Painel!$E$7)-G$5+G$6)*G$7</f>
        <v>17773906.898373686</v>
      </c>
      <c r="H691" s="35">
        <f>((Produção!H685*PreçoLivre!H687*(1-Painel!$B$8)-H$3-H$4-H$6)*(1-Painel!$E$7)-H$5+H$6)*H$7</f>
        <v>17033174.742458623</v>
      </c>
      <c r="I691" s="35">
        <f>((Produção!I685*PreçoLivre!I687*(1-Painel!$B$8)-I$3-I$4-I$6)*(1-Painel!$E$7)-I$5+I$6)*I$7</f>
        <v>15762738.407732658</v>
      </c>
      <c r="J691" s="35">
        <f>((Produção!J685*PreçoLivre!J687*(1-Painel!$B$8)-J$3-J$4-J$6)*(1-Painel!$E$7)-J$5+J$6)*J$7</f>
        <v>15007937.259073164</v>
      </c>
      <c r="K691" s="35">
        <f>((Produção!K685*PreçoLivre!K687*(1-Painel!$B$8)-K$3-K$4-K$6)*(1-Painel!$E$7)-K$5+K$6)*K$7</f>
        <v>13347133.981591096</v>
      </c>
      <c r="L691" s="35">
        <f>((Produção!L685*PreçoLivre!L687*(1-Painel!$B$8)-L$3-L$4-L$6)*(1-Painel!$E$7)-L$5+L$6)*L$7</f>
        <v>12754977.425081199</v>
      </c>
      <c r="M691" s="35">
        <f>((Produção!M685*PreçoLivre!M687*(1-Painel!$B$8)-M$3-M$4-M$6)*(1-Painel!$E$7)-M$5+M$6)*M$7</f>
        <v>11634584.806689678</v>
      </c>
      <c r="N691" s="35">
        <f>((Produção!N685*PreçoLivre!N687*(1-Painel!$B$8)-N$3-N$4-N$6)*(1-Painel!$E$7)-N$5+N$6)*N$7</f>
        <v>10560542.105545649</v>
      </c>
      <c r="O691" s="35">
        <f>((Produção!O685*PreçoLivre!O687*(1-Painel!$B$8)-O$3-O$4-O$6)*(1-Painel!$E$7)-O$5+O$6)*O$7</f>
        <v>10021461.85833537</v>
      </c>
      <c r="P691" s="35">
        <f>((Produção!P685*PreçoLivre!P687*(1-Painel!$B$8)-P$3-P$4-P$6)*(1-Painel!$E$7)-P$5+P$6)*P$7</f>
        <v>9485637.3538487758</v>
      </c>
      <c r="Q691" s="35">
        <f>((Produção!Q685*PreçoLivre!Q687*(1-Painel!$B$8)-Q$3-Q$4-Q$6)*(1-Painel!$E$7)-Q$5+Q$6)*Q$7</f>
        <v>9303426.6071773767</v>
      </c>
      <c r="R691" s="35">
        <f>((Produção!R685*PreçoLivre!R687*(1-Painel!$B$8)-R$3-R$4-R$6)*(1-Painel!$E$7)-R$5+R$6)*R$7</f>
        <v>8773219.9413557127</v>
      </c>
      <c r="S691" s="35">
        <f>((Produção!S685*PreçoLivre!S687*(1-Painel!$B$8)-S$3-S$4-S$6)*(1-Painel!$E$7)-S$5+S$6)*S$7</f>
        <v>8444305.0199366659</v>
      </c>
      <c r="T691" s="35">
        <f>((Produção!T685*PreçoLivre!T687*(1-Painel!$B$8)-T$3-T$4-T$6)*(1-Painel!$E$7)-T$5+T$6)*T$7</f>
        <v>7862188.3798080105</v>
      </c>
      <c r="U691" s="35">
        <f>((Produção!U685*PreçoLivre!U687*(1-Painel!$B$8)-U$3-U$4-U$6)*(1-Painel!$E$7)-U$5+U$6)*U$7</f>
        <v>7043999.7239946341</v>
      </c>
      <c r="V691" s="35">
        <f>((Produção!V685*PreçoLivre!V687*(1-Painel!$B$8)-V$3-V$4-V$6)*(1-Painel!$E$7)-V$5+V$6)*V$7</f>
        <v>6459071.4646783015</v>
      </c>
    </row>
    <row r="692" spans="1:22" x14ac:dyDescent="0.25">
      <c r="A692" s="36">
        <v>683</v>
      </c>
      <c r="B692" s="35">
        <f t="shared" si="10"/>
        <v>221475184.56745043</v>
      </c>
      <c r="C692" s="35">
        <f>((Produção!C686*PreçoLivre!C688*(1-Painel!$B$8)-C$3-C$4-C$6)*(1-Painel!$E$7)-C$5+C$6)*C$7</f>
        <v>23609505.346988518</v>
      </c>
      <c r="D692" s="35">
        <f>((Produção!D686*PreçoLivre!D688*(1-Painel!$B$8)-D$3-D$4-D$6)*(1-Painel!$E$7)-D$5+D$6)*D$7</f>
        <v>21650322.483531825</v>
      </c>
      <c r="E692" s="35">
        <f>((Produção!E686*PreçoLivre!E688*(1-Painel!$B$8)-E$3-E$4-E$6)*(1-Painel!$E$7)-E$5+E$6)*E$7</f>
        <v>18527129.565041225</v>
      </c>
      <c r="F692" s="35">
        <f>((Produção!F686*PreçoLivre!F688*(1-Painel!$B$8)-F$3-F$4-F$6)*(1-Painel!$E$7)-F$5+F$6)*F$7</f>
        <v>16923005.085368201</v>
      </c>
      <c r="G692" s="35">
        <f>((Produção!G686*PreçoLivre!G688*(1-Painel!$B$8)-G$3-G$4-G$6)*(1-Painel!$E$7)-G$5+G$6)*G$7</f>
        <v>14694660.935830891</v>
      </c>
      <c r="H692" s="35">
        <f>((Produção!H686*PreçoLivre!H688*(1-Painel!$B$8)-H$3-H$4-H$6)*(1-Painel!$E$7)-H$5+H$6)*H$7</f>
        <v>13096455.292531088</v>
      </c>
      <c r="I692" s="35">
        <f>((Produção!I686*PreçoLivre!I688*(1-Painel!$B$8)-I$3-I$4-I$6)*(1-Painel!$E$7)-I$5+I$6)*I$7</f>
        <v>12684927.807984343</v>
      </c>
      <c r="J692" s="35">
        <f>((Produção!J686*PreçoLivre!J688*(1-Painel!$B$8)-J$3-J$4-J$6)*(1-Painel!$E$7)-J$5+J$6)*J$7</f>
        <v>12322168.068746945</v>
      </c>
      <c r="K692" s="35">
        <f>((Produção!K686*PreçoLivre!K688*(1-Painel!$B$8)-K$3-K$4-K$6)*(1-Painel!$E$7)-K$5+K$6)*K$7</f>
        <v>11133187.310228564</v>
      </c>
      <c r="L692" s="35">
        <f>((Produção!L686*PreçoLivre!L688*(1-Painel!$B$8)-L$3-L$4-L$6)*(1-Painel!$E$7)-L$5+L$6)*L$7</f>
        <v>10301755.500924019</v>
      </c>
      <c r="M692" s="35">
        <f>((Produção!M686*PreçoLivre!M688*(1-Painel!$B$8)-M$3-M$4-M$6)*(1-Painel!$E$7)-M$5+M$6)*M$7</f>
        <v>9591388.0103338491</v>
      </c>
      <c r="N692" s="35">
        <f>((Produção!N686*PreçoLivre!N688*(1-Painel!$B$8)-N$3-N$4-N$6)*(1-Painel!$E$7)-N$5+N$6)*N$7</f>
        <v>8535993.8090439308</v>
      </c>
      <c r="O692" s="35">
        <f>((Produção!O686*PreçoLivre!O688*(1-Painel!$B$8)-O$3-O$4-O$6)*(1-Painel!$E$7)-O$5+O$6)*O$7</f>
        <v>7717645.5035150182</v>
      </c>
      <c r="P692" s="35">
        <f>((Produção!P686*PreçoLivre!P688*(1-Painel!$B$8)-P$3-P$4-P$6)*(1-Painel!$E$7)-P$5+P$6)*P$7</f>
        <v>7206163.739086695</v>
      </c>
      <c r="Q692" s="35">
        <f>((Produção!Q686*PreçoLivre!Q688*(1-Painel!$B$8)-Q$3-Q$4-Q$6)*(1-Painel!$E$7)-Q$5+Q$6)*Q$7</f>
        <v>6500670.2951382399</v>
      </c>
      <c r="R692" s="35">
        <f>((Produção!R686*PreçoLivre!R688*(1-Painel!$B$8)-R$3-R$4-R$6)*(1-Painel!$E$7)-R$5+R$6)*R$7</f>
        <v>6137717.9570073849</v>
      </c>
      <c r="S692" s="35">
        <f>((Produção!S686*PreçoLivre!S688*(1-Painel!$B$8)-S$3-S$4-S$6)*(1-Painel!$E$7)-S$5+S$6)*S$7</f>
        <v>5498376.5902067544</v>
      </c>
      <c r="T692" s="35">
        <f>((Produção!T686*PreçoLivre!T688*(1-Painel!$B$8)-T$3-T$4-T$6)*(1-Painel!$E$7)-T$5+T$6)*T$7</f>
        <v>5432971.5646629799</v>
      </c>
      <c r="U692" s="35">
        <f>((Produção!U686*PreçoLivre!U688*(1-Painel!$B$8)-U$3-U$4-U$6)*(1-Painel!$E$7)-U$5+U$6)*U$7</f>
        <v>5118382.5559610436</v>
      </c>
      <c r="V692" s="35">
        <f>((Produção!V686*PreçoLivre!V688*(1-Painel!$B$8)-V$3-V$4-V$6)*(1-Painel!$E$7)-V$5+V$6)*V$7</f>
        <v>4792757.145318958</v>
      </c>
    </row>
    <row r="693" spans="1:22" x14ac:dyDescent="0.25">
      <c r="A693" s="36">
        <v>684</v>
      </c>
      <c r="B693" s="35">
        <f t="shared" si="10"/>
        <v>234779149.79297674</v>
      </c>
      <c r="C693" s="35">
        <f>((Produção!C687*PreçoLivre!C689*(1-Painel!$B$8)-C$3-C$4-C$6)*(1-Painel!$E$7)-C$5+C$6)*C$7</f>
        <v>22772861.285920743</v>
      </c>
      <c r="D693" s="35">
        <f>((Produção!D687*PreçoLivre!D689*(1-Painel!$B$8)-D$3-D$4-D$6)*(1-Painel!$E$7)-D$5+D$6)*D$7</f>
        <v>21329181.502786603</v>
      </c>
      <c r="E693" s="35">
        <f>((Produção!E687*PreçoLivre!E689*(1-Painel!$B$8)-E$3-E$4-E$6)*(1-Painel!$E$7)-E$5+E$6)*E$7</f>
        <v>19486679.986532424</v>
      </c>
      <c r="F693" s="35">
        <f>((Produção!F687*PreçoLivre!F689*(1-Painel!$B$8)-F$3-F$4-F$6)*(1-Painel!$E$7)-F$5+F$6)*F$7</f>
        <v>18193970.977580454</v>
      </c>
      <c r="G693" s="35">
        <f>((Produção!G687*PreçoLivre!G689*(1-Painel!$B$8)-G$3-G$4-G$6)*(1-Painel!$E$7)-G$5+G$6)*G$7</f>
        <v>15904279.622779371</v>
      </c>
      <c r="H693" s="35">
        <f>((Produção!H687*PreçoLivre!H689*(1-Painel!$B$8)-H$3-H$4-H$6)*(1-Painel!$E$7)-H$5+H$6)*H$7</f>
        <v>14701475.041529218</v>
      </c>
      <c r="I693" s="35">
        <f>((Produção!I687*PreçoLivre!I689*(1-Painel!$B$8)-I$3-I$4-I$6)*(1-Painel!$E$7)-I$5+I$6)*I$7</f>
        <v>13629232.010847609</v>
      </c>
      <c r="J693" s="35">
        <f>((Produção!J687*PreçoLivre!J689*(1-Painel!$B$8)-J$3-J$4-J$6)*(1-Painel!$E$7)-J$5+J$6)*J$7</f>
        <v>12779732.506667379</v>
      </c>
      <c r="K693" s="35">
        <f>((Produção!K687*PreçoLivre!K689*(1-Painel!$B$8)-K$3-K$4-K$6)*(1-Painel!$E$7)-K$5+K$6)*K$7</f>
        <v>11937342.42688727</v>
      </c>
      <c r="L693" s="35">
        <f>((Produção!L687*PreçoLivre!L689*(1-Painel!$B$8)-L$3-L$4-L$6)*(1-Painel!$E$7)-L$5+L$6)*L$7</f>
        <v>10579863.206165493</v>
      </c>
      <c r="M693" s="35">
        <f>((Produção!M687*PreçoLivre!M689*(1-Painel!$B$8)-M$3-M$4-M$6)*(1-Painel!$E$7)-M$5+M$6)*M$7</f>
        <v>9772055.3347324282</v>
      </c>
      <c r="N693" s="35">
        <f>((Produção!N687*PreçoLivre!N689*(1-Painel!$B$8)-N$3-N$4-N$6)*(1-Painel!$E$7)-N$5+N$6)*N$7</f>
        <v>8912116.4650394805</v>
      </c>
      <c r="O693" s="35">
        <f>((Produção!O687*PreçoLivre!O689*(1-Painel!$B$8)-O$3-O$4-O$6)*(1-Painel!$E$7)-O$5+O$6)*O$7</f>
        <v>8411097.7271858379</v>
      </c>
      <c r="P693" s="35">
        <f>((Produção!P687*PreçoLivre!P689*(1-Painel!$B$8)-P$3-P$4-P$6)*(1-Painel!$E$7)-P$5+P$6)*P$7</f>
        <v>7825475.7389118159</v>
      </c>
      <c r="Q693" s="35">
        <f>((Produção!Q687*PreçoLivre!Q689*(1-Painel!$B$8)-Q$3-Q$4-Q$6)*(1-Painel!$E$7)-Q$5+Q$6)*Q$7</f>
        <v>7734218.4438068811</v>
      </c>
      <c r="R693" s="35">
        <f>((Produção!R687*PreçoLivre!R689*(1-Painel!$B$8)-R$3-R$4-R$6)*(1-Painel!$E$7)-R$5+R$6)*R$7</f>
        <v>7163065.0228655655</v>
      </c>
      <c r="S693" s="35">
        <f>((Produção!S687*PreçoLivre!S689*(1-Painel!$B$8)-S$3-S$4-S$6)*(1-Painel!$E$7)-S$5+S$6)*S$7</f>
        <v>6631637.5147848809</v>
      </c>
      <c r="T693" s="35">
        <f>((Produção!T687*PreçoLivre!T689*(1-Painel!$B$8)-T$3-T$4-T$6)*(1-Painel!$E$7)-T$5+T$6)*T$7</f>
        <v>6225700.409231564</v>
      </c>
      <c r="U693" s="35">
        <f>((Produção!U687*PreçoLivre!U689*(1-Painel!$B$8)-U$3-U$4-U$6)*(1-Painel!$E$7)-U$5+U$6)*U$7</f>
        <v>5563544.1531814169</v>
      </c>
      <c r="V693" s="35">
        <f>((Produção!V687*PreçoLivre!V689*(1-Painel!$B$8)-V$3-V$4-V$6)*(1-Painel!$E$7)-V$5+V$6)*V$7</f>
        <v>5225620.4155403022</v>
      </c>
    </row>
    <row r="694" spans="1:22" x14ac:dyDescent="0.25">
      <c r="A694" s="36">
        <v>685</v>
      </c>
      <c r="B694" s="35">
        <f t="shared" si="10"/>
        <v>258631401.33249879</v>
      </c>
      <c r="C694" s="35">
        <f>((Produção!C688*PreçoLivre!C690*(1-Painel!$B$8)-C$3-C$4-C$6)*(1-Painel!$E$7)-C$5+C$6)*C$7</f>
        <v>21677738.830040481</v>
      </c>
      <c r="D694" s="35">
        <f>((Produção!D688*PreçoLivre!D690*(1-Painel!$B$8)-D$3-D$4-D$6)*(1-Painel!$E$7)-D$5+D$6)*D$7</f>
        <v>20813655.828837186</v>
      </c>
      <c r="E694" s="35">
        <f>((Produção!E688*PreçoLivre!E690*(1-Painel!$B$8)-E$3-E$4-E$6)*(1-Painel!$E$7)-E$5+E$6)*E$7</f>
        <v>19736457.885527715</v>
      </c>
      <c r="F694" s="35">
        <f>((Produção!F688*PreçoLivre!F690*(1-Painel!$B$8)-F$3-F$4-F$6)*(1-Painel!$E$7)-F$5+F$6)*F$7</f>
        <v>18645423.165135216</v>
      </c>
      <c r="G694" s="35">
        <f>((Produção!G688*PreçoLivre!G690*(1-Painel!$B$8)-G$3-G$4-G$6)*(1-Painel!$E$7)-G$5+G$6)*G$7</f>
        <v>17630692.805396315</v>
      </c>
      <c r="H694" s="35">
        <f>((Produção!H688*PreçoLivre!H690*(1-Painel!$B$8)-H$3-H$4-H$6)*(1-Painel!$E$7)-H$5+H$6)*H$7</f>
        <v>16835553.622499485</v>
      </c>
      <c r="I694" s="35">
        <f>((Produção!I688*PreçoLivre!I690*(1-Painel!$B$8)-I$3-I$4-I$6)*(1-Painel!$E$7)-I$5+I$6)*I$7</f>
        <v>15357345.130862867</v>
      </c>
      <c r="J694" s="35">
        <f>((Produção!J688*PreçoLivre!J690*(1-Painel!$B$8)-J$3-J$4-J$6)*(1-Painel!$E$7)-J$5+J$6)*J$7</f>
        <v>15721718.379396508</v>
      </c>
      <c r="K694" s="35">
        <f>((Produção!K688*PreçoLivre!K690*(1-Painel!$B$8)-K$3-K$4-K$6)*(1-Painel!$E$7)-K$5+K$6)*K$7</f>
        <v>14248899.379194908</v>
      </c>
      <c r="L694" s="35">
        <f>((Produção!L688*PreçoLivre!L690*(1-Painel!$B$8)-L$3-L$4-L$6)*(1-Painel!$E$7)-L$5+L$6)*L$7</f>
        <v>12903765.136146991</v>
      </c>
      <c r="M694" s="35">
        <f>((Produção!M688*PreçoLivre!M690*(1-Painel!$B$8)-M$3-M$4-M$6)*(1-Painel!$E$7)-M$5+M$6)*M$7</f>
        <v>11659074.781300481</v>
      </c>
      <c r="N694" s="35">
        <f>((Produção!N688*PreçoLivre!N690*(1-Painel!$B$8)-N$3-N$4-N$6)*(1-Painel!$E$7)-N$5+N$6)*N$7</f>
        <v>10530014.785065249</v>
      </c>
      <c r="O694" s="35">
        <f>((Produção!O688*PreçoLivre!O690*(1-Painel!$B$8)-O$3-O$4-O$6)*(1-Painel!$E$7)-O$5+O$6)*O$7</f>
        <v>9745434.071712153</v>
      </c>
      <c r="P694" s="35">
        <f>((Produção!P688*PreçoLivre!P690*(1-Painel!$B$8)-P$3-P$4-P$6)*(1-Painel!$E$7)-P$5+P$6)*P$7</f>
        <v>8922632.2800690923</v>
      </c>
      <c r="Q694" s="35">
        <f>((Produção!Q688*PreçoLivre!Q690*(1-Painel!$B$8)-Q$3-Q$4-Q$6)*(1-Painel!$E$7)-Q$5+Q$6)*Q$7</f>
        <v>8613434.144162884</v>
      </c>
      <c r="R694" s="35">
        <f>((Produção!R688*PreçoLivre!R690*(1-Painel!$B$8)-R$3-R$4-R$6)*(1-Painel!$E$7)-R$5+R$6)*R$7</f>
        <v>8066663.2146256752</v>
      </c>
      <c r="S694" s="35">
        <f>((Produção!S688*PreçoLivre!S690*(1-Painel!$B$8)-S$3-S$4-S$6)*(1-Painel!$E$7)-S$5+S$6)*S$7</f>
        <v>7418526.7503699046</v>
      </c>
      <c r="T694" s="35">
        <f>((Produção!T688*PreçoLivre!T690*(1-Painel!$B$8)-T$3-T$4-T$6)*(1-Painel!$E$7)-T$5+T$6)*T$7</f>
        <v>7243568.7500849925</v>
      </c>
      <c r="U694" s="35">
        <f>((Produção!U688*PreçoLivre!U690*(1-Painel!$B$8)-U$3-U$4-U$6)*(1-Painel!$E$7)-U$5+U$6)*U$7</f>
        <v>6621880.0842317408</v>
      </c>
      <c r="V694" s="35">
        <f>((Produção!V688*PreçoLivre!V690*(1-Painel!$B$8)-V$3-V$4-V$6)*(1-Painel!$E$7)-V$5+V$6)*V$7</f>
        <v>6238922.3078389009</v>
      </c>
    </row>
    <row r="695" spans="1:22" x14ac:dyDescent="0.25">
      <c r="A695" s="36">
        <v>686</v>
      </c>
      <c r="B695" s="35">
        <f t="shared" si="10"/>
        <v>244205848.2894102</v>
      </c>
      <c r="C695" s="35">
        <f>((Produção!C689*PreçoLivre!C691*(1-Painel!$B$8)-C$3-C$4-C$6)*(1-Painel!$E$7)-C$5+C$6)*C$7</f>
        <v>23179119.174995668</v>
      </c>
      <c r="D695" s="35">
        <f>((Produção!D689*PreçoLivre!D691*(1-Painel!$B$8)-D$3-D$4-D$6)*(1-Painel!$E$7)-D$5+D$6)*D$7</f>
        <v>20845566.99090967</v>
      </c>
      <c r="E695" s="35">
        <f>((Produção!E689*PreçoLivre!E691*(1-Painel!$B$8)-E$3-E$4-E$6)*(1-Painel!$E$7)-E$5+E$6)*E$7</f>
        <v>19711048.362938132</v>
      </c>
      <c r="F695" s="35">
        <f>((Produção!F689*PreçoLivre!F691*(1-Painel!$B$8)-F$3-F$4-F$6)*(1-Painel!$E$7)-F$5+F$6)*F$7</f>
        <v>17703431.927781042</v>
      </c>
      <c r="G695" s="35">
        <f>((Produção!G689*PreçoLivre!G691*(1-Painel!$B$8)-G$3-G$4-G$6)*(1-Painel!$E$7)-G$5+G$6)*G$7</f>
        <v>15728435.030581102</v>
      </c>
      <c r="H695" s="35">
        <f>((Produção!H689*PreçoLivre!H691*(1-Painel!$B$8)-H$3-H$4-H$6)*(1-Painel!$E$7)-H$5+H$6)*H$7</f>
        <v>14993765.376024138</v>
      </c>
      <c r="I695" s="35">
        <f>((Produção!I689*PreçoLivre!I691*(1-Painel!$B$8)-I$3-I$4-I$6)*(1-Painel!$E$7)-I$5+I$6)*I$7</f>
        <v>13787417.452314051</v>
      </c>
      <c r="J695" s="35">
        <f>((Produção!J689*PreçoLivre!J691*(1-Painel!$B$8)-J$3-J$4-J$6)*(1-Painel!$E$7)-J$5+J$6)*J$7</f>
        <v>13270254.39336063</v>
      </c>
      <c r="K695" s="35">
        <f>((Produção!K689*PreçoLivre!K691*(1-Painel!$B$8)-K$3-K$4-K$6)*(1-Painel!$E$7)-K$5+K$6)*K$7</f>
        <v>12617249.917885879</v>
      </c>
      <c r="L695" s="35">
        <f>((Produção!L689*PreçoLivre!L691*(1-Painel!$B$8)-L$3-L$4-L$6)*(1-Painel!$E$7)-L$5+L$6)*L$7</f>
        <v>11628166.687331038</v>
      </c>
      <c r="M695" s="35">
        <f>((Produção!M689*PreçoLivre!M691*(1-Painel!$B$8)-M$3-M$4-M$6)*(1-Painel!$E$7)-M$5+M$6)*M$7</f>
        <v>10659017.742597839</v>
      </c>
      <c r="N695" s="35">
        <f>((Produção!N689*PreçoLivre!N691*(1-Painel!$B$8)-N$3-N$4-N$6)*(1-Painel!$E$7)-N$5+N$6)*N$7</f>
        <v>10196645.992467165</v>
      </c>
      <c r="O695" s="35">
        <f>((Produção!O689*PreçoLivre!O691*(1-Painel!$B$8)-O$3-O$4-O$6)*(1-Painel!$E$7)-O$5+O$6)*O$7</f>
        <v>9289675.7796874214</v>
      </c>
      <c r="P695" s="35">
        <f>((Produção!P689*PreçoLivre!P691*(1-Painel!$B$8)-P$3-P$4-P$6)*(1-Painel!$E$7)-P$5+P$6)*P$7</f>
        <v>8632246.9137629718</v>
      </c>
      <c r="Q695" s="35">
        <f>((Produção!Q689*PreçoLivre!Q691*(1-Painel!$B$8)-Q$3-Q$4-Q$6)*(1-Painel!$E$7)-Q$5+Q$6)*Q$7</f>
        <v>8117402.7844987586</v>
      </c>
      <c r="R695" s="35">
        <f>((Produção!R689*PreçoLivre!R691*(1-Painel!$B$8)-R$3-R$4-R$6)*(1-Painel!$E$7)-R$5+R$6)*R$7</f>
        <v>7482714.0542052137</v>
      </c>
      <c r="S695" s="35">
        <f>((Produção!S689*PreçoLivre!S691*(1-Painel!$B$8)-S$3-S$4-S$6)*(1-Painel!$E$7)-S$5+S$6)*S$7</f>
        <v>7055059.0559305027</v>
      </c>
      <c r="T695" s="35">
        <f>((Produção!T689*PreçoLivre!T691*(1-Painel!$B$8)-T$3-T$4-T$6)*(1-Painel!$E$7)-T$5+T$6)*T$7</f>
        <v>6907578.8648391953</v>
      </c>
      <c r="U695" s="35">
        <f>((Produção!U689*PreçoLivre!U691*(1-Painel!$B$8)-U$3-U$4-U$6)*(1-Painel!$E$7)-U$5+U$6)*U$7</f>
        <v>6434625.4538939176</v>
      </c>
      <c r="V695" s="35">
        <f>((Produção!V689*PreçoLivre!V691*(1-Painel!$B$8)-V$3-V$4-V$6)*(1-Painel!$E$7)-V$5+V$6)*V$7</f>
        <v>5966426.3334058188</v>
      </c>
    </row>
    <row r="696" spans="1:22" x14ac:dyDescent="0.25">
      <c r="A696" s="36">
        <v>687</v>
      </c>
      <c r="B696" s="35">
        <f t="shared" si="10"/>
        <v>235198188.80897892</v>
      </c>
      <c r="C696" s="35">
        <f>((Produção!C690*PreçoLivre!C692*(1-Painel!$B$8)-C$3-C$4-C$6)*(1-Painel!$E$7)-C$5+C$6)*C$7</f>
        <v>23117965.936355215</v>
      </c>
      <c r="D696" s="35">
        <f>((Produção!D690*PreçoLivre!D692*(1-Painel!$B$8)-D$3-D$4-D$6)*(1-Painel!$E$7)-D$5+D$6)*D$7</f>
        <v>21196561.982559636</v>
      </c>
      <c r="E696" s="35">
        <f>((Produção!E690*PreçoLivre!E692*(1-Painel!$B$8)-E$3-E$4-E$6)*(1-Painel!$E$7)-E$5+E$6)*E$7</f>
        <v>20243920.781431343</v>
      </c>
      <c r="F696" s="35">
        <f>((Produção!F690*PreçoLivre!F692*(1-Painel!$B$8)-F$3-F$4-F$6)*(1-Painel!$E$7)-F$5+F$6)*F$7</f>
        <v>18458453.707347769</v>
      </c>
      <c r="G696" s="35">
        <f>((Produção!G690*PreçoLivre!G692*(1-Painel!$B$8)-G$3-G$4-G$6)*(1-Painel!$E$7)-G$5+G$6)*G$7</f>
        <v>16458597.818376834</v>
      </c>
      <c r="H696" s="35">
        <f>((Produção!H690*PreçoLivre!H692*(1-Painel!$B$8)-H$3-H$4-H$6)*(1-Painel!$E$7)-H$5+H$6)*H$7</f>
        <v>14707435.422268586</v>
      </c>
      <c r="I696" s="35">
        <f>((Produção!I690*PreçoLivre!I692*(1-Painel!$B$8)-I$3-I$4-I$6)*(1-Painel!$E$7)-I$5+I$6)*I$7</f>
        <v>13249765.983905582</v>
      </c>
      <c r="J696" s="35">
        <f>((Produção!J690*PreçoLivre!J692*(1-Painel!$B$8)-J$3-J$4-J$6)*(1-Painel!$E$7)-J$5+J$6)*J$7</f>
        <v>12058757.330000393</v>
      </c>
      <c r="K696" s="35">
        <f>((Produção!K690*PreçoLivre!K692*(1-Painel!$B$8)-K$3-K$4-K$6)*(1-Painel!$E$7)-K$5+K$6)*K$7</f>
        <v>11149212.4311435</v>
      </c>
      <c r="L696" s="35">
        <f>((Produção!L690*PreçoLivre!L692*(1-Painel!$B$8)-L$3-L$4-L$6)*(1-Painel!$E$7)-L$5+L$6)*L$7</f>
        <v>10223132.234931229</v>
      </c>
      <c r="M696" s="35">
        <f>((Produção!M690*PreçoLivre!M692*(1-Painel!$B$8)-M$3-M$4-M$6)*(1-Painel!$E$7)-M$5+M$6)*M$7</f>
        <v>9963950.6582330894</v>
      </c>
      <c r="N696" s="35">
        <f>((Produção!N690*PreçoLivre!N692*(1-Painel!$B$8)-N$3-N$4-N$6)*(1-Painel!$E$7)-N$5+N$6)*N$7</f>
        <v>8854764.3997059241</v>
      </c>
      <c r="O696" s="35">
        <f>((Produção!O690*PreçoLivre!O692*(1-Painel!$B$8)-O$3-O$4-O$6)*(1-Painel!$E$7)-O$5+O$6)*O$7</f>
        <v>8746049.2540438864</v>
      </c>
      <c r="P696" s="35">
        <f>((Produção!P690*PreçoLivre!P692*(1-Painel!$B$8)-P$3-P$4-P$6)*(1-Painel!$E$7)-P$5+P$6)*P$7</f>
        <v>7947190.462200026</v>
      </c>
      <c r="Q696" s="35">
        <f>((Produção!Q690*PreçoLivre!Q692*(1-Painel!$B$8)-Q$3-Q$4-Q$6)*(1-Painel!$E$7)-Q$5+Q$6)*Q$7</f>
        <v>7485505.507504412</v>
      </c>
      <c r="R696" s="35">
        <f>((Produção!R690*PreçoLivre!R692*(1-Painel!$B$8)-R$3-R$4-R$6)*(1-Painel!$E$7)-R$5+R$6)*R$7</f>
        <v>6928007.9361790661</v>
      </c>
      <c r="S696" s="35">
        <f>((Produção!S690*PreçoLivre!S692*(1-Painel!$B$8)-S$3-S$4-S$6)*(1-Painel!$E$7)-S$5+S$6)*S$7</f>
        <v>6422403.0035314709</v>
      </c>
      <c r="T696" s="35">
        <f>((Produção!T690*PreçoLivre!T692*(1-Painel!$B$8)-T$3-T$4-T$6)*(1-Painel!$E$7)-T$5+T$6)*T$7</f>
        <v>6394026.6220417824</v>
      </c>
      <c r="U696" s="35">
        <f>((Produção!U690*PreçoLivre!U692*(1-Painel!$B$8)-U$3-U$4-U$6)*(1-Painel!$E$7)-U$5+U$6)*U$7</f>
        <v>6047264.3872324461</v>
      </c>
      <c r="V696" s="35">
        <f>((Produção!V690*PreçoLivre!V692*(1-Painel!$B$8)-V$3-V$4-V$6)*(1-Painel!$E$7)-V$5+V$6)*V$7</f>
        <v>5545222.9499867549</v>
      </c>
    </row>
    <row r="697" spans="1:22" x14ac:dyDescent="0.25">
      <c r="A697" s="36">
        <v>688</v>
      </c>
      <c r="B697" s="35">
        <f t="shared" si="10"/>
        <v>231857635.23916355</v>
      </c>
      <c r="C697" s="35">
        <f>((Produção!C691*PreçoLivre!C693*(1-Painel!$B$8)-C$3-C$4-C$6)*(1-Painel!$E$7)-C$5+C$6)*C$7</f>
        <v>22688443.527754638</v>
      </c>
      <c r="D697" s="35">
        <f>((Produção!D691*PreçoLivre!D693*(1-Painel!$B$8)-D$3-D$4-D$6)*(1-Painel!$E$7)-D$5+D$6)*D$7</f>
        <v>21507747.026894141</v>
      </c>
      <c r="E697" s="35">
        <f>((Produção!E691*PreçoLivre!E693*(1-Painel!$B$8)-E$3-E$4-E$6)*(1-Painel!$E$7)-E$5+E$6)*E$7</f>
        <v>20046173.628879141</v>
      </c>
      <c r="F697" s="35">
        <f>((Produção!F691*PreçoLivre!F693*(1-Painel!$B$8)-F$3-F$4-F$6)*(1-Painel!$E$7)-F$5+F$6)*F$7</f>
        <v>18526519.390858669</v>
      </c>
      <c r="G697" s="35">
        <f>((Produção!G691*PreçoLivre!G693*(1-Painel!$B$8)-G$3-G$4-G$6)*(1-Painel!$E$7)-G$5+G$6)*G$7</f>
        <v>16226024.128809892</v>
      </c>
      <c r="H697" s="35">
        <f>((Produção!H691*PreçoLivre!H693*(1-Painel!$B$8)-H$3-H$4-H$6)*(1-Painel!$E$7)-H$5+H$6)*H$7</f>
        <v>15035895.410079882</v>
      </c>
      <c r="I697" s="35">
        <f>((Produção!I691*PreçoLivre!I693*(1-Painel!$B$8)-I$3-I$4-I$6)*(1-Painel!$E$7)-I$5+I$6)*I$7</f>
        <v>13908792.136578623</v>
      </c>
      <c r="J697" s="35">
        <f>((Produção!J691*PreçoLivre!J693*(1-Painel!$B$8)-J$3-J$4-J$6)*(1-Painel!$E$7)-J$5+J$6)*J$7</f>
        <v>12205734.995225377</v>
      </c>
      <c r="K697" s="35">
        <f>((Produção!K691*PreçoLivre!K693*(1-Painel!$B$8)-K$3-K$4-K$6)*(1-Painel!$E$7)-K$5+K$6)*K$7</f>
        <v>11321517.90241887</v>
      </c>
      <c r="L697" s="35">
        <f>((Produção!L691*PreçoLivre!L693*(1-Painel!$B$8)-L$3-L$4-L$6)*(1-Painel!$E$7)-L$5+L$6)*L$7</f>
        <v>10870377.621031931</v>
      </c>
      <c r="M697" s="35">
        <f>((Produção!M691*PreçoLivre!M693*(1-Painel!$B$8)-M$3-M$4-M$6)*(1-Painel!$E$7)-M$5+M$6)*M$7</f>
        <v>10216140.635566628</v>
      </c>
      <c r="N697" s="35">
        <f>((Produção!N691*PreçoLivre!N693*(1-Painel!$B$8)-N$3-N$4-N$6)*(1-Painel!$E$7)-N$5+N$6)*N$7</f>
        <v>9694941.9257783163</v>
      </c>
      <c r="O697" s="35">
        <f>((Produção!O691*PreçoLivre!O693*(1-Painel!$B$8)-O$3-O$4-O$6)*(1-Painel!$E$7)-O$5+O$6)*O$7</f>
        <v>8349545.1169782439</v>
      </c>
      <c r="P697" s="35">
        <f>((Produção!P691*PreçoLivre!P693*(1-Painel!$B$8)-P$3-P$4-P$6)*(1-Painel!$E$7)-P$5+P$6)*P$7</f>
        <v>7658468.9768023435</v>
      </c>
      <c r="Q697" s="35">
        <f>((Produção!Q691*PreçoLivre!Q693*(1-Painel!$B$8)-Q$3-Q$4-Q$6)*(1-Painel!$E$7)-Q$5+Q$6)*Q$7</f>
        <v>6947459.32674764</v>
      </c>
      <c r="R697" s="35">
        <f>((Produção!R691*PreçoLivre!R693*(1-Painel!$B$8)-R$3-R$4-R$6)*(1-Painel!$E$7)-R$5+R$6)*R$7</f>
        <v>5906288.8628370753</v>
      </c>
      <c r="S697" s="35">
        <f>((Produção!S691*PreçoLivre!S693*(1-Painel!$B$8)-S$3-S$4-S$6)*(1-Painel!$E$7)-S$5+S$6)*S$7</f>
        <v>5612740.8363754069</v>
      </c>
      <c r="T697" s="35">
        <f>((Produção!T691*PreçoLivre!T693*(1-Painel!$B$8)-T$3-T$4-T$6)*(1-Painel!$E$7)-T$5+T$6)*T$7</f>
        <v>5220303.1616357081</v>
      </c>
      <c r="U697" s="35">
        <f>((Produção!U691*PreçoLivre!U693*(1-Painel!$B$8)-U$3-U$4-U$6)*(1-Painel!$E$7)-U$5+U$6)*U$7</f>
        <v>5102324.4130457193</v>
      </c>
      <c r="V697" s="35">
        <f>((Produção!V691*PreçoLivre!V693*(1-Painel!$B$8)-V$3-V$4-V$6)*(1-Painel!$E$7)-V$5+V$6)*V$7</f>
        <v>4812196.2148652924</v>
      </c>
    </row>
    <row r="698" spans="1:22" x14ac:dyDescent="0.25">
      <c r="A698" s="36">
        <v>689</v>
      </c>
      <c r="B698" s="35">
        <f t="shared" si="10"/>
        <v>217686000.05926403</v>
      </c>
      <c r="C698" s="35">
        <f>((Produção!C692*PreçoLivre!C694*(1-Painel!$B$8)-C$3-C$4-C$6)*(1-Painel!$E$7)-C$5+C$6)*C$7</f>
        <v>22033640.606270917</v>
      </c>
      <c r="D698" s="35">
        <f>((Produção!D692*PreçoLivre!D694*(1-Painel!$B$8)-D$3-D$4-D$6)*(1-Painel!$E$7)-D$5+D$6)*D$7</f>
        <v>19802661.886641245</v>
      </c>
      <c r="E698" s="35">
        <f>((Produção!E692*PreçoLivre!E694*(1-Painel!$B$8)-E$3-E$4-E$6)*(1-Painel!$E$7)-E$5+E$6)*E$7</f>
        <v>18817374.494883087</v>
      </c>
      <c r="F698" s="35">
        <f>((Produção!F692*PreçoLivre!F694*(1-Painel!$B$8)-F$3-F$4-F$6)*(1-Painel!$E$7)-F$5+F$6)*F$7</f>
        <v>16812537.299070537</v>
      </c>
      <c r="G698" s="35">
        <f>((Produção!G692*PreçoLivre!G694*(1-Painel!$B$8)-G$3-G$4-G$6)*(1-Painel!$E$7)-G$5+G$6)*G$7</f>
        <v>15305585.174838178</v>
      </c>
      <c r="H698" s="35">
        <f>((Produção!H692*PreçoLivre!H694*(1-Painel!$B$8)-H$3-H$4-H$6)*(1-Painel!$E$7)-H$5+H$6)*H$7</f>
        <v>14511613.749757394</v>
      </c>
      <c r="I698" s="35">
        <f>((Produção!I692*PreçoLivre!I694*(1-Painel!$B$8)-I$3-I$4-I$6)*(1-Painel!$E$7)-I$5+I$6)*I$7</f>
        <v>13196741.892894575</v>
      </c>
      <c r="J698" s="35">
        <f>((Produção!J692*PreçoLivre!J694*(1-Painel!$B$8)-J$3-J$4-J$6)*(1-Painel!$E$7)-J$5+J$6)*J$7</f>
        <v>12231172.009057069</v>
      </c>
      <c r="K698" s="35">
        <f>((Produção!K692*PreçoLivre!K694*(1-Painel!$B$8)-K$3-K$4-K$6)*(1-Painel!$E$7)-K$5+K$6)*K$7</f>
        <v>10950086.001103776</v>
      </c>
      <c r="L698" s="35">
        <f>((Produção!L692*PreçoLivre!L694*(1-Painel!$B$8)-L$3-L$4-L$6)*(1-Painel!$E$7)-L$5+L$6)*L$7</f>
        <v>10347935.851054925</v>
      </c>
      <c r="M698" s="35">
        <f>((Produção!M692*PreçoLivre!M694*(1-Painel!$B$8)-M$3-M$4-M$6)*(1-Painel!$E$7)-M$5+M$6)*M$7</f>
        <v>9305782.8944950569</v>
      </c>
      <c r="N698" s="35">
        <f>((Produção!N692*PreçoLivre!N694*(1-Painel!$B$8)-N$3-N$4-N$6)*(1-Painel!$E$7)-N$5+N$6)*N$7</f>
        <v>8416054.0042448528</v>
      </c>
      <c r="O698" s="35">
        <f>((Produção!O692*PreçoLivre!O694*(1-Painel!$B$8)-O$3-O$4-O$6)*(1-Painel!$E$7)-O$5+O$6)*O$7</f>
        <v>7475348.6885465449</v>
      </c>
      <c r="P698" s="35">
        <f>((Produção!P692*PreçoLivre!P694*(1-Painel!$B$8)-P$3-P$4-P$6)*(1-Painel!$E$7)-P$5+P$6)*P$7</f>
        <v>6991945.2947330084</v>
      </c>
      <c r="Q698" s="35">
        <f>((Produção!Q692*PreçoLivre!Q694*(1-Painel!$B$8)-Q$3-Q$4-Q$6)*(1-Painel!$E$7)-Q$5+Q$6)*Q$7</f>
        <v>6575831.5999840954</v>
      </c>
      <c r="R698" s="35">
        <f>((Produção!R692*PreçoLivre!R694*(1-Painel!$B$8)-R$3-R$4-R$6)*(1-Painel!$E$7)-R$5+R$6)*R$7</f>
        <v>5742295.3006322393</v>
      </c>
      <c r="S698" s="35">
        <f>((Produção!S692*PreçoLivre!S694*(1-Painel!$B$8)-S$3-S$4-S$6)*(1-Painel!$E$7)-S$5+S$6)*S$7</f>
        <v>5165255.8864024971</v>
      </c>
      <c r="T698" s="35">
        <f>((Produção!T692*PreçoLivre!T694*(1-Painel!$B$8)-T$3-T$4-T$6)*(1-Painel!$E$7)-T$5+T$6)*T$7</f>
        <v>4799060.4132856047</v>
      </c>
      <c r="U698" s="35">
        <f>((Produção!U692*PreçoLivre!U694*(1-Painel!$B$8)-U$3-U$4-U$6)*(1-Painel!$E$7)-U$5+U$6)*U$7</f>
        <v>4755472.1911343532</v>
      </c>
      <c r="V698" s="35">
        <f>((Produção!V692*PreçoLivre!V694*(1-Painel!$B$8)-V$3-V$4-V$6)*(1-Painel!$E$7)-V$5+V$6)*V$7</f>
        <v>4449604.8202340044</v>
      </c>
    </row>
    <row r="699" spans="1:22" x14ac:dyDescent="0.25">
      <c r="A699" s="36">
        <v>690</v>
      </c>
      <c r="B699" s="35">
        <f t="shared" si="10"/>
        <v>205923793.87183881</v>
      </c>
      <c r="C699" s="35">
        <f>((Produção!C693*PreçoLivre!C695*(1-Painel!$B$8)-C$3-C$4-C$6)*(1-Painel!$E$7)-C$5+C$6)*C$7</f>
        <v>21410116.520459369</v>
      </c>
      <c r="D699" s="35">
        <f>((Produção!D693*PreçoLivre!D695*(1-Painel!$B$8)-D$3-D$4-D$6)*(1-Painel!$E$7)-D$5+D$6)*D$7</f>
        <v>18954988.750371385</v>
      </c>
      <c r="E699" s="35">
        <f>((Produção!E693*PreçoLivre!E695*(1-Painel!$B$8)-E$3-E$4-E$6)*(1-Painel!$E$7)-E$5+E$6)*E$7</f>
        <v>17561824.556678016</v>
      </c>
      <c r="F699" s="35">
        <f>((Produção!F693*PreçoLivre!F695*(1-Painel!$B$8)-F$3-F$4-F$6)*(1-Painel!$E$7)-F$5+F$6)*F$7</f>
        <v>16864669.6076224</v>
      </c>
      <c r="G699" s="35">
        <f>((Produção!G693*PreçoLivre!G695*(1-Painel!$B$8)-G$3-G$4-G$6)*(1-Painel!$E$7)-G$5+G$6)*G$7</f>
        <v>14985606.031196691</v>
      </c>
      <c r="H699" s="35">
        <f>((Produção!H693*PreçoLivre!H695*(1-Painel!$B$8)-H$3-H$4-H$6)*(1-Painel!$E$7)-H$5+H$6)*H$7</f>
        <v>13453055.582755418</v>
      </c>
      <c r="I699" s="35">
        <f>((Produção!I693*PreçoLivre!I695*(1-Painel!$B$8)-I$3-I$4-I$6)*(1-Painel!$E$7)-I$5+I$6)*I$7</f>
        <v>12194235.396915551</v>
      </c>
      <c r="J699" s="35">
        <f>((Produção!J693*PreçoLivre!J695*(1-Painel!$B$8)-J$3-J$4-J$6)*(1-Painel!$E$7)-J$5+J$6)*J$7</f>
        <v>10657065.675683802</v>
      </c>
      <c r="K699" s="35">
        <f>((Produção!K693*PreçoLivre!K695*(1-Painel!$B$8)-K$3-K$4-K$6)*(1-Painel!$E$7)-K$5+K$6)*K$7</f>
        <v>10254291.193829238</v>
      </c>
      <c r="L699" s="35">
        <f>((Produção!L693*PreçoLivre!L695*(1-Painel!$B$8)-L$3-L$4-L$6)*(1-Painel!$E$7)-L$5+L$6)*L$7</f>
        <v>8816549.1839910969</v>
      </c>
      <c r="M699" s="35">
        <f>((Produção!M693*PreçoLivre!M695*(1-Painel!$B$8)-M$3-M$4-M$6)*(1-Painel!$E$7)-M$5+M$6)*M$7</f>
        <v>8180430.9783992302</v>
      </c>
      <c r="N699" s="35">
        <f>((Produção!N693*PreçoLivre!N695*(1-Painel!$B$8)-N$3-N$4-N$6)*(1-Painel!$E$7)-N$5+N$6)*N$7</f>
        <v>7593120.198463521</v>
      </c>
      <c r="O699" s="35">
        <f>((Produção!O693*PreçoLivre!O695*(1-Painel!$B$8)-O$3-O$4-O$6)*(1-Painel!$E$7)-O$5+O$6)*O$7</f>
        <v>7176577.4072201345</v>
      </c>
      <c r="P699" s="35">
        <f>((Produção!P693*PreçoLivre!P695*(1-Painel!$B$8)-P$3-P$4-P$6)*(1-Painel!$E$7)-P$5+P$6)*P$7</f>
        <v>6891664.3122781543</v>
      </c>
      <c r="Q699" s="35">
        <f>((Produção!Q693*PreçoLivre!Q695*(1-Painel!$B$8)-Q$3-Q$4-Q$6)*(1-Painel!$E$7)-Q$5+Q$6)*Q$7</f>
        <v>5917448.0240736222</v>
      </c>
      <c r="R699" s="35">
        <f>((Produção!R693*PreçoLivre!R695*(1-Painel!$B$8)-R$3-R$4-R$6)*(1-Painel!$E$7)-R$5+R$6)*R$7</f>
        <v>5423867.1765597165</v>
      </c>
      <c r="S699" s="35">
        <f>((Produção!S693*PreçoLivre!S695*(1-Painel!$B$8)-S$3-S$4-S$6)*(1-Painel!$E$7)-S$5+S$6)*S$7</f>
        <v>5270658.0007095383</v>
      </c>
      <c r="T699" s="35">
        <f>((Produção!T693*PreçoLivre!T695*(1-Painel!$B$8)-T$3-T$4-T$6)*(1-Painel!$E$7)-T$5+T$6)*T$7</f>
        <v>5017588.5816568267</v>
      </c>
      <c r="U699" s="35">
        <f>((Produção!U693*PreçoLivre!U695*(1-Painel!$B$8)-U$3-U$4-U$6)*(1-Painel!$E$7)-U$5+U$6)*U$7</f>
        <v>4846109.6816517385</v>
      </c>
      <c r="V699" s="35">
        <f>((Produção!V693*PreçoLivre!V695*(1-Painel!$B$8)-V$3-V$4-V$6)*(1-Painel!$E$7)-V$5+V$6)*V$7</f>
        <v>4453927.0113234064</v>
      </c>
    </row>
    <row r="700" spans="1:22" x14ac:dyDescent="0.25">
      <c r="A700" s="36">
        <v>691</v>
      </c>
      <c r="B700" s="35">
        <f t="shared" si="10"/>
        <v>259398019.57281303</v>
      </c>
      <c r="C700" s="35">
        <f>((Produção!C694*PreçoLivre!C696*(1-Painel!$B$8)-C$3-C$4-C$6)*(1-Painel!$E$7)-C$5+C$6)*C$7</f>
        <v>23618971.822525766</v>
      </c>
      <c r="D700" s="35">
        <f>((Produção!D694*PreçoLivre!D696*(1-Painel!$B$8)-D$3-D$4-D$6)*(1-Painel!$E$7)-D$5+D$6)*D$7</f>
        <v>22026025.389288153</v>
      </c>
      <c r="E700" s="35">
        <f>((Produção!E694*PreçoLivre!E696*(1-Painel!$B$8)-E$3-E$4-E$6)*(1-Painel!$E$7)-E$5+E$6)*E$7</f>
        <v>20494264.989773277</v>
      </c>
      <c r="F700" s="35">
        <f>((Produção!F694*PreçoLivre!F696*(1-Painel!$B$8)-F$3-F$4-F$6)*(1-Painel!$E$7)-F$5+F$6)*F$7</f>
        <v>19037706.956660423</v>
      </c>
      <c r="G700" s="35">
        <f>((Produção!G694*PreçoLivre!G696*(1-Painel!$B$8)-G$3-G$4-G$6)*(1-Painel!$E$7)-G$5+G$6)*G$7</f>
        <v>17800645.859912034</v>
      </c>
      <c r="H700" s="35">
        <f>((Produção!H694*PreçoLivre!H696*(1-Painel!$B$8)-H$3-H$4-H$6)*(1-Painel!$E$7)-H$5+H$6)*H$7</f>
        <v>16715967.636048939</v>
      </c>
      <c r="I700" s="35">
        <f>((Produção!I694*PreçoLivre!I696*(1-Painel!$B$8)-I$3-I$4-I$6)*(1-Painel!$E$7)-I$5+I$6)*I$7</f>
        <v>14814740.072359182</v>
      </c>
      <c r="J700" s="35">
        <f>((Produção!J694*PreçoLivre!J696*(1-Painel!$B$8)-J$3-J$4-J$6)*(1-Painel!$E$7)-J$5+J$6)*J$7</f>
        <v>13753251.619738881</v>
      </c>
      <c r="K700" s="35">
        <f>((Produção!K694*PreçoLivre!K696*(1-Painel!$B$8)-K$3-K$4-K$6)*(1-Painel!$E$7)-K$5+K$6)*K$7</f>
        <v>11999198.972462604</v>
      </c>
      <c r="L700" s="35">
        <f>((Produção!L694*PreçoLivre!L696*(1-Painel!$B$8)-L$3-L$4-L$6)*(1-Painel!$E$7)-L$5+L$6)*L$7</f>
        <v>11604748.829232883</v>
      </c>
      <c r="M700" s="35">
        <f>((Produção!M694*PreçoLivre!M696*(1-Painel!$B$8)-M$3-M$4-M$6)*(1-Painel!$E$7)-M$5+M$6)*M$7</f>
        <v>11384237.07245107</v>
      </c>
      <c r="N700" s="35">
        <f>((Produção!N694*PreçoLivre!N696*(1-Painel!$B$8)-N$3-N$4-N$6)*(1-Painel!$E$7)-N$5+N$6)*N$7</f>
        <v>10963643.579835173</v>
      </c>
      <c r="O700" s="35">
        <f>((Produção!O694*PreçoLivre!O696*(1-Painel!$B$8)-O$3-O$4-O$6)*(1-Painel!$E$7)-O$5+O$6)*O$7</f>
        <v>10750501.547562018</v>
      </c>
      <c r="P700" s="35">
        <f>((Produção!P694*PreçoLivre!P696*(1-Painel!$B$8)-P$3-P$4-P$6)*(1-Painel!$E$7)-P$5+P$6)*P$7</f>
        <v>9890385.6691334508</v>
      </c>
      <c r="Q700" s="35">
        <f>((Produção!Q694*PreçoLivre!Q696*(1-Painel!$B$8)-Q$3-Q$4-Q$6)*(1-Painel!$E$7)-Q$5+Q$6)*Q$7</f>
        <v>8951341.7635714393</v>
      </c>
      <c r="R700" s="35">
        <f>((Produção!R694*PreçoLivre!R696*(1-Painel!$B$8)-R$3-R$4-R$6)*(1-Painel!$E$7)-R$5+R$6)*R$7</f>
        <v>8164830.8952526823</v>
      </c>
      <c r="S700" s="35">
        <f>((Produção!S694*PreçoLivre!S696*(1-Painel!$B$8)-S$3-S$4-S$6)*(1-Painel!$E$7)-S$5+S$6)*S$7</f>
        <v>7273637.9350110581</v>
      </c>
      <c r="T700" s="35">
        <f>((Produção!T694*PreçoLivre!T696*(1-Painel!$B$8)-T$3-T$4-T$6)*(1-Painel!$E$7)-T$5+T$6)*T$7</f>
        <v>7289184.1114764009</v>
      </c>
      <c r="U700" s="35">
        <f>((Produção!U694*PreçoLivre!U696*(1-Painel!$B$8)-U$3-U$4-U$6)*(1-Painel!$E$7)-U$5+U$6)*U$7</f>
        <v>6730476.8975341078</v>
      </c>
      <c r="V700" s="35">
        <f>((Produção!V694*PreçoLivre!V696*(1-Painel!$B$8)-V$3-V$4-V$6)*(1-Painel!$E$7)-V$5+V$6)*V$7</f>
        <v>6134257.9529835433</v>
      </c>
    </row>
    <row r="701" spans="1:22" x14ac:dyDescent="0.25">
      <c r="A701" s="36">
        <v>692</v>
      </c>
      <c r="B701" s="35">
        <f t="shared" si="10"/>
        <v>210274778.54702783</v>
      </c>
      <c r="C701" s="35">
        <f>((Produção!C695*PreçoLivre!C697*(1-Painel!$B$8)-C$3-C$4-C$6)*(1-Painel!$E$7)-C$5+C$6)*C$7</f>
        <v>22370025.853927806</v>
      </c>
      <c r="D701" s="35">
        <f>((Produção!D695*PreçoLivre!D697*(1-Painel!$B$8)-D$3-D$4-D$6)*(1-Painel!$E$7)-D$5+D$6)*D$7</f>
        <v>19866836.568197478</v>
      </c>
      <c r="E701" s="35">
        <f>((Produção!E695*PreçoLivre!E697*(1-Painel!$B$8)-E$3-E$4-E$6)*(1-Painel!$E$7)-E$5+E$6)*E$7</f>
        <v>18524967.133177035</v>
      </c>
      <c r="F701" s="35">
        <f>((Produção!F695*PreçoLivre!F697*(1-Painel!$B$8)-F$3-F$4-F$6)*(1-Painel!$E$7)-F$5+F$6)*F$7</f>
        <v>16759000.700609075</v>
      </c>
      <c r="G701" s="35">
        <f>((Produção!G695*PreçoLivre!G697*(1-Painel!$B$8)-G$3-G$4-G$6)*(1-Painel!$E$7)-G$5+G$6)*G$7</f>
        <v>15194995.09572744</v>
      </c>
      <c r="H701" s="35">
        <f>((Produção!H695*PreçoLivre!H697*(1-Painel!$B$8)-H$3-H$4-H$6)*(1-Painel!$E$7)-H$5+H$6)*H$7</f>
        <v>13663646.56816553</v>
      </c>
      <c r="I701" s="35">
        <f>((Produção!I695*PreçoLivre!I697*(1-Painel!$B$8)-I$3-I$4-I$6)*(1-Painel!$E$7)-I$5+I$6)*I$7</f>
        <v>12619346.476416077</v>
      </c>
      <c r="J701" s="35">
        <f>((Produção!J695*PreçoLivre!J697*(1-Painel!$B$8)-J$3-J$4-J$6)*(1-Painel!$E$7)-J$5+J$6)*J$7</f>
        <v>11842588.520147586</v>
      </c>
      <c r="K701" s="35">
        <f>((Produção!K695*PreçoLivre!K697*(1-Painel!$B$8)-K$3-K$4-K$6)*(1-Painel!$E$7)-K$5+K$6)*K$7</f>
        <v>10627262.751052272</v>
      </c>
      <c r="L701" s="35">
        <f>((Produção!L695*PreçoLivre!L697*(1-Painel!$B$8)-L$3-L$4-L$6)*(1-Painel!$E$7)-L$5+L$6)*L$7</f>
        <v>9383106.7193464506</v>
      </c>
      <c r="M701" s="35">
        <f>((Produção!M695*PreçoLivre!M697*(1-Painel!$B$8)-M$3-M$4-M$6)*(1-Painel!$E$7)-M$5+M$6)*M$7</f>
        <v>9129576.1061400231</v>
      </c>
      <c r="N701" s="35">
        <f>((Produção!N695*PreçoLivre!N697*(1-Painel!$B$8)-N$3-N$4-N$6)*(1-Painel!$E$7)-N$5+N$6)*N$7</f>
        <v>7949482.280892875</v>
      </c>
      <c r="O701" s="35">
        <f>((Produção!O695*PreçoLivre!O697*(1-Painel!$B$8)-O$3-O$4-O$6)*(1-Painel!$E$7)-O$5+O$6)*O$7</f>
        <v>7027681.5811879989</v>
      </c>
      <c r="P701" s="35">
        <f>((Produção!P695*PreçoLivre!P697*(1-Painel!$B$8)-P$3-P$4-P$6)*(1-Painel!$E$7)-P$5+P$6)*P$7</f>
        <v>6691856.8859651173</v>
      </c>
      <c r="Q701" s="35">
        <f>((Produção!Q695*PreçoLivre!Q697*(1-Painel!$B$8)-Q$3-Q$4-Q$6)*(1-Painel!$E$7)-Q$5+Q$6)*Q$7</f>
        <v>5923788.8092690483</v>
      </c>
      <c r="R701" s="35">
        <f>((Produção!R695*PreçoLivre!R697*(1-Painel!$B$8)-R$3-R$4-R$6)*(1-Painel!$E$7)-R$5+R$6)*R$7</f>
        <v>5641008.2922073351</v>
      </c>
      <c r="S701" s="35">
        <f>((Produção!S695*PreçoLivre!S697*(1-Painel!$B$8)-S$3-S$4-S$6)*(1-Painel!$E$7)-S$5+S$6)*S$7</f>
        <v>4793678.7070685141</v>
      </c>
      <c r="T701" s="35">
        <f>((Produção!T695*PreçoLivre!T697*(1-Painel!$B$8)-T$3-T$4-T$6)*(1-Painel!$E$7)-T$5+T$6)*T$7</f>
        <v>4428501.1247103494</v>
      </c>
      <c r="U701" s="35">
        <f>((Produção!U695*PreçoLivre!U697*(1-Painel!$B$8)-U$3-U$4-U$6)*(1-Painel!$E$7)-U$5+U$6)*U$7</f>
        <v>4084395.8346639788</v>
      </c>
      <c r="V701" s="35">
        <f>((Produção!V695*PreçoLivre!V697*(1-Painel!$B$8)-V$3-V$4-V$6)*(1-Painel!$E$7)-V$5+V$6)*V$7</f>
        <v>3753032.5381558519</v>
      </c>
    </row>
    <row r="702" spans="1:22" x14ac:dyDescent="0.25">
      <c r="A702" s="36">
        <v>693</v>
      </c>
      <c r="B702" s="35">
        <f t="shared" si="10"/>
        <v>214693855.00514022</v>
      </c>
      <c r="C702" s="35">
        <f>((Produção!C696*PreçoLivre!C698*(1-Painel!$B$8)-C$3-C$4-C$6)*(1-Painel!$E$7)-C$5+C$6)*C$7</f>
        <v>22460436.977253862</v>
      </c>
      <c r="D702" s="35">
        <f>((Produção!D696*PreçoLivre!D698*(1-Painel!$B$8)-D$3-D$4-D$6)*(1-Painel!$E$7)-D$5+D$6)*D$7</f>
        <v>20731325.763310004</v>
      </c>
      <c r="E702" s="35">
        <f>((Produção!E696*PreçoLivre!E698*(1-Painel!$B$8)-E$3-E$4-E$6)*(1-Painel!$E$7)-E$5+E$6)*E$7</f>
        <v>18946035.808580969</v>
      </c>
      <c r="F702" s="35">
        <f>((Produção!F696*PreçoLivre!F698*(1-Painel!$B$8)-F$3-F$4-F$6)*(1-Painel!$E$7)-F$5+F$6)*F$7</f>
        <v>17065144.998849589</v>
      </c>
      <c r="G702" s="35">
        <f>((Produção!G696*PreçoLivre!G698*(1-Painel!$B$8)-G$3-G$4-G$6)*(1-Painel!$E$7)-G$5+G$6)*G$7</f>
        <v>14965957.062692022</v>
      </c>
      <c r="H702" s="35">
        <f>((Produção!H696*PreçoLivre!H698*(1-Painel!$B$8)-H$3-H$4-H$6)*(1-Painel!$E$7)-H$5+H$6)*H$7</f>
        <v>13756966.676164484</v>
      </c>
      <c r="I702" s="35">
        <f>((Produção!I696*PreçoLivre!I698*(1-Painel!$B$8)-I$3-I$4-I$6)*(1-Painel!$E$7)-I$5+I$6)*I$7</f>
        <v>12292114.411005579</v>
      </c>
      <c r="J702" s="35">
        <f>((Produção!J696*PreçoLivre!J698*(1-Painel!$B$8)-J$3-J$4-J$6)*(1-Painel!$E$7)-J$5+J$6)*J$7</f>
        <v>11267096.082657078</v>
      </c>
      <c r="K702" s="35">
        <f>((Produção!K696*PreçoLivre!K698*(1-Painel!$B$8)-K$3-K$4-K$6)*(1-Painel!$E$7)-K$5+K$6)*K$7</f>
        <v>10972410.478622753</v>
      </c>
      <c r="L702" s="35">
        <f>((Produção!L696*PreçoLivre!L698*(1-Painel!$B$8)-L$3-L$4-L$6)*(1-Painel!$E$7)-L$5+L$6)*L$7</f>
        <v>10459773.69837478</v>
      </c>
      <c r="M702" s="35">
        <f>((Produção!M696*PreçoLivre!M698*(1-Painel!$B$8)-M$3-M$4-M$6)*(1-Painel!$E$7)-M$5+M$6)*M$7</f>
        <v>8865698.039933322</v>
      </c>
      <c r="N702" s="35">
        <f>((Produção!N696*PreçoLivre!N698*(1-Painel!$B$8)-N$3-N$4-N$6)*(1-Painel!$E$7)-N$5+N$6)*N$7</f>
        <v>8107594.9684037371</v>
      </c>
      <c r="O702" s="35">
        <f>((Produção!O696*PreçoLivre!O698*(1-Painel!$B$8)-O$3-O$4-O$6)*(1-Painel!$E$7)-O$5+O$6)*O$7</f>
        <v>7427954.0547512332</v>
      </c>
      <c r="P702" s="35">
        <f>((Produção!P696*PreçoLivre!P698*(1-Painel!$B$8)-P$3-P$4-P$6)*(1-Painel!$E$7)-P$5+P$6)*P$7</f>
        <v>6404556.4563611476</v>
      </c>
      <c r="Q702" s="35">
        <f>((Produção!Q696*PreçoLivre!Q698*(1-Painel!$B$8)-Q$3-Q$4-Q$6)*(1-Painel!$E$7)-Q$5+Q$6)*Q$7</f>
        <v>6120507.4152026102</v>
      </c>
      <c r="R702" s="35">
        <f>((Produção!R696*PreçoLivre!R698*(1-Painel!$B$8)-R$3-R$4-R$6)*(1-Painel!$E$7)-R$5+R$6)*R$7</f>
        <v>5631848.4705189001</v>
      </c>
      <c r="S702" s="35">
        <f>((Produção!S696*PreçoLivre!S698*(1-Painel!$B$8)-S$3-S$4-S$6)*(1-Painel!$E$7)-S$5+S$6)*S$7</f>
        <v>5552976.3472330812</v>
      </c>
      <c r="T702" s="35">
        <f>((Produção!T696*PreçoLivre!T698*(1-Painel!$B$8)-T$3-T$4-T$6)*(1-Painel!$E$7)-T$5+T$6)*T$7</f>
        <v>5110311.3925562855</v>
      </c>
      <c r="U702" s="35">
        <f>((Produção!U696*PreçoLivre!U698*(1-Painel!$B$8)-U$3-U$4-U$6)*(1-Painel!$E$7)-U$5+U$6)*U$7</f>
        <v>4456443.0782768708</v>
      </c>
      <c r="V702" s="35">
        <f>((Produção!V696*PreçoLivre!V698*(1-Painel!$B$8)-V$3-V$4-V$6)*(1-Painel!$E$7)-V$5+V$6)*V$7</f>
        <v>4098702.8243919178</v>
      </c>
    </row>
    <row r="703" spans="1:22" x14ac:dyDescent="0.25">
      <c r="A703" s="36">
        <v>694</v>
      </c>
      <c r="B703" s="35">
        <f t="shared" si="10"/>
        <v>212817601.74082625</v>
      </c>
      <c r="C703" s="35">
        <f>((Produção!C697*PreçoLivre!C699*(1-Painel!$B$8)-C$3-C$4-C$6)*(1-Painel!$E$7)-C$5+C$6)*C$7</f>
        <v>21479407.72934131</v>
      </c>
      <c r="D703" s="35">
        <f>((Produção!D697*PreçoLivre!D699*(1-Painel!$B$8)-D$3-D$4-D$6)*(1-Painel!$E$7)-D$5+D$6)*D$7</f>
        <v>20305396.826986358</v>
      </c>
      <c r="E703" s="35">
        <f>((Produção!E697*PreçoLivre!E699*(1-Painel!$B$8)-E$3-E$4-E$6)*(1-Painel!$E$7)-E$5+E$6)*E$7</f>
        <v>17824963.311158162</v>
      </c>
      <c r="F703" s="35">
        <f>((Produção!F697*PreçoLivre!F699*(1-Painel!$B$8)-F$3-F$4-F$6)*(1-Painel!$E$7)-F$5+F$6)*F$7</f>
        <v>16187177.136120629</v>
      </c>
      <c r="G703" s="35">
        <f>((Produção!G697*PreçoLivre!G699*(1-Painel!$B$8)-G$3-G$4-G$6)*(1-Painel!$E$7)-G$5+G$6)*G$7</f>
        <v>14378511.419413622</v>
      </c>
      <c r="H703" s="35">
        <f>((Produção!H697*PreçoLivre!H699*(1-Painel!$B$8)-H$3-H$4-H$6)*(1-Painel!$E$7)-H$5+H$6)*H$7</f>
        <v>13800599.363322284</v>
      </c>
      <c r="I703" s="35">
        <f>((Produção!I697*PreçoLivre!I699*(1-Painel!$B$8)-I$3-I$4-I$6)*(1-Painel!$E$7)-I$5+I$6)*I$7</f>
        <v>13382390.002089687</v>
      </c>
      <c r="J703" s="35">
        <f>((Produção!J697*PreçoLivre!J699*(1-Painel!$B$8)-J$3-J$4-J$6)*(1-Painel!$E$7)-J$5+J$6)*J$7</f>
        <v>11711199.622842429</v>
      </c>
      <c r="K703" s="35">
        <f>((Produção!K697*PreçoLivre!K699*(1-Painel!$B$8)-K$3-K$4-K$6)*(1-Painel!$E$7)-K$5+K$6)*K$7</f>
        <v>10615512.566669112</v>
      </c>
      <c r="L703" s="35">
        <f>((Produção!L697*PreçoLivre!L699*(1-Painel!$B$8)-L$3-L$4-L$6)*(1-Painel!$E$7)-L$5+L$6)*L$7</f>
        <v>9656165.0587182846</v>
      </c>
      <c r="M703" s="35">
        <f>((Produção!M697*PreçoLivre!M699*(1-Painel!$B$8)-M$3-M$4-M$6)*(1-Painel!$E$7)-M$5+M$6)*M$7</f>
        <v>8985565.8361248504</v>
      </c>
      <c r="N703" s="35">
        <f>((Produção!N697*PreçoLivre!N699*(1-Painel!$B$8)-N$3-N$4-N$6)*(1-Painel!$E$7)-N$5+N$6)*N$7</f>
        <v>8336604.7266892949</v>
      </c>
      <c r="O703" s="35">
        <f>((Produção!O697*PreçoLivre!O699*(1-Painel!$B$8)-O$3-O$4-O$6)*(1-Painel!$E$7)-O$5+O$6)*O$7</f>
        <v>7710823.1227864977</v>
      </c>
      <c r="P703" s="35">
        <f>((Produção!P697*PreçoLivre!P699*(1-Painel!$B$8)-P$3-P$4-P$6)*(1-Painel!$E$7)-P$5+P$6)*P$7</f>
        <v>7045540.9420440095</v>
      </c>
      <c r="Q703" s="35">
        <f>((Produção!Q697*PreçoLivre!Q699*(1-Painel!$B$8)-Q$3-Q$4-Q$6)*(1-Painel!$E$7)-Q$5+Q$6)*Q$7</f>
        <v>6503043.9213676881</v>
      </c>
      <c r="R703" s="35">
        <f>((Produção!R697*PreçoLivre!R699*(1-Painel!$B$8)-R$3-R$4-R$6)*(1-Painel!$E$7)-R$5+R$6)*R$7</f>
        <v>5906281.841572253</v>
      </c>
      <c r="S703" s="35">
        <f>((Produção!S697*PreçoLivre!S699*(1-Painel!$B$8)-S$3-S$4-S$6)*(1-Painel!$E$7)-S$5+S$6)*S$7</f>
        <v>5436956.341980733</v>
      </c>
      <c r="T703" s="35">
        <f>((Produção!T697*PreçoLivre!T699*(1-Painel!$B$8)-T$3-T$4-T$6)*(1-Painel!$E$7)-T$5+T$6)*T$7</f>
        <v>4857801.5988359712</v>
      </c>
      <c r="U703" s="35">
        <f>((Produção!U697*PreçoLivre!U699*(1-Painel!$B$8)-U$3-U$4-U$6)*(1-Painel!$E$7)-U$5+U$6)*U$7</f>
        <v>4502390.5547440024</v>
      </c>
      <c r="V703" s="35">
        <f>((Produção!V697*PreçoLivre!V699*(1-Painel!$B$8)-V$3-V$4-V$6)*(1-Painel!$E$7)-V$5+V$6)*V$7</f>
        <v>4191269.8180190697</v>
      </c>
    </row>
    <row r="704" spans="1:22" x14ac:dyDescent="0.25">
      <c r="A704" s="36">
        <v>695</v>
      </c>
      <c r="B704" s="35">
        <f t="shared" si="10"/>
        <v>222283483.5608395</v>
      </c>
      <c r="C704" s="35">
        <f>((Produção!C698*PreçoLivre!C700*(1-Painel!$B$8)-C$3-C$4-C$6)*(1-Painel!$E$7)-C$5+C$6)*C$7</f>
        <v>23050784.281498209</v>
      </c>
      <c r="D704" s="35">
        <f>((Produção!D698*PreçoLivre!D700*(1-Painel!$B$8)-D$3-D$4-D$6)*(1-Painel!$E$7)-D$5+D$6)*D$7</f>
        <v>21477515.5984607</v>
      </c>
      <c r="E704" s="35">
        <f>((Produção!E698*PreçoLivre!E700*(1-Painel!$B$8)-E$3-E$4-E$6)*(1-Painel!$E$7)-E$5+E$6)*E$7</f>
        <v>18287470.706784546</v>
      </c>
      <c r="F704" s="35">
        <f>((Produção!F698*PreçoLivre!F700*(1-Painel!$B$8)-F$3-F$4-F$6)*(1-Painel!$E$7)-F$5+F$6)*F$7</f>
        <v>16630317.118314877</v>
      </c>
      <c r="G704" s="35">
        <f>((Produção!G698*PreçoLivre!G700*(1-Painel!$B$8)-G$3-G$4-G$6)*(1-Painel!$E$7)-G$5+G$6)*G$7</f>
        <v>14910632.083194174</v>
      </c>
      <c r="H704" s="35">
        <f>((Produção!H698*PreçoLivre!H700*(1-Painel!$B$8)-H$3-H$4-H$6)*(1-Painel!$E$7)-H$5+H$6)*H$7</f>
        <v>14082698.845709274</v>
      </c>
      <c r="I704" s="35">
        <f>((Produção!I698*PreçoLivre!I700*(1-Painel!$B$8)-I$3-I$4-I$6)*(1-Painel!$E$7)-I$5+I$6)*I$7</f>
        <v>13002156.629875695</v>
      </c>
      <c r="J704" s="35">
        <f>((Produção!J698*PreçoLivre!J700*(1-Painel!$B$8)-J$3-J$4-J$6)*(1-Painel!$E$7)-J$5+J$6)*J$7</f>
        <v>11958872.683073465</v>
      </c>
      <c r="K704" s="35">
        <f>((Produção!K698*PreçoLivre!K700*(1-Painel!$B$8)-K$3-K$4-K$6)*(1-Painel!$E$7)-K$5+K$6)*K$7</f>
        <v>11124106.459673949</v>
      </c>
      <c r="L704" s="35">
        <f>((Produção!L698*PreçoLivre!L700*(1-Painel!$B$8)-L$3-L$4-L$6)*(1-Painel!$E$7)-L$5+L$6)*L$7</f>
        <v>10154758.69971201</v>
      </c>
      <c r="M704" s="35">
        <f>((Produção!M698*PreçoLivre!M700*(1-Painel!$B$8)-M$3-M$4-M$6)*(1-Painel!$E$7)-M$5+M$6)*M$7</f>
        <v>9349541.1159155536</v>
      </c>
      <c r="N704" s="35">
        <f>((Produção!N698*PreçoLivre!N700*(1-Painel!$B$8)-N$3-N$4-N$6)*(1-Painel!$E$7)-N$5+N$6)*N$7</f>
        <v>8692260.6761679966</v>
      </c>
      <c r="O704" s="35">
        <f>((Produção!O698*PreçoLivre!O700*(1-Painel!$B$8)-O$3-O$4-O$6)*(1-Painel!$E$7)-O$5+O$6)*O$7</f>
        <v>8703080.8388579302</v>
      </c>
      <c r="P704" s="35">
        <f>((Produção!P698*PreçoLivre!P700*(1-Painel!$B$8)-P$3-P$4-P$6)*(1-Painel!$E$7)-P$5+P$6)*P$7</f>
        <v>8363147.7655499205</v>
      </c>
      <c r="Q704" s="35">
        <f>((Produção!Q698*PreçoLivre!Q700*(1-Painel!$B$8)-Q$3-Q$4-Q$6)*(1-Painel!$E$7)-Q$5+Q$6)*Q$7</f>
        <v>7209324.4087463627</v>
      </c>
      <c r="R704" s="35">
        <f>((Produção!R698*PreçoLivre!R700*(1-Painel!$B$8)-R$3-R$4-R$6)*(1-Painel!$E$7)-R$5+R$6)*R$7</f>
        <v>6340054.5855412846</v>
      </c>
      <c r="S704" s="35">
        <f>((Produção!S698*PreçoLivre!S700*(1-Painel!$B$8)-S$3-S$4-S$6)*(1-Painel!$E$7)-S$5+S$6)*S$7</f>
        <v>5505932.8016900653</v>
      </c>
      <c r="T704" s="35">
        <f>((Produção!T698*PreçoLivre!T700*(1-Painel!$B$8)-T$3-T$4-T$6)*(1-Painel!$E$7)-T$5+T$6)*T$7</f>
        <v>4970548.1768333558</v>
      </c>
      <c r="U704" s="35">
        <f>((Produção!U698*PreçoLivre!U700*(1-Painel!$B$8)-U$3-U$4-U$6)*(1-Painel!$E$7)-U$5+U$6)*U$7</f>
        <v>4407525.1725455411</v>
      </c>
      <c r="V704" s="35">
        <f>((Produção!V698*PreçoLivre!V700*(1-Painel!$B$8)-V$3-V$4-V$6)*(1-Painel!$E$7)-V$5+V$6)*V$7</f>
        <v>4062754.9126945757</v>
      </c>
    </row>
    <row r="705" spans="1:22" x14ac:dyDescent="0.25">
      <c r="A705" s="36">
        <v>696</v>
      </c>
      <c r="B705" s="35">
        <f t="shared" si="10"/>
        <v>238984911.20285013</v>
      </c>
      <c r="C705" s="35">
        <f>((Produção!C699*PreçoLivre!C701*(1-Painel!$B$8)-C$3-C$4-C$6)*(1-Painel!$E$7)-C$5+C$6)*C$7</f>
        <v>21934509.922823504</v>
      </c>
      <c r="D705" s="35">
        <f>((Produção!D699*PreçoLivre!D701*(1-Painel!$B$8)-D$3-D$4-D$6)*(1-Painel!$E$7)-D$5+D$6)*D$7</f>
        <v>20132120.794121377</v>
      </c>
      <c r="E705" s="35">
        <f>((Produção!E699*PreçoLivre!E701*(1-Painel!$B$8)-E$3-E$4-E$6)*(1-Painel!$E$7)-E$5+E$6)*E$7</f>
        <v>19520106.296707615</v>
      </c>
      <c r="F705" s="35">
        <f>((Produção!F699*PreçoLivre!F701*(1-Painel!$B$8)-F$3-F$4-F$6)*(1-Painel!$E$7)-F$5+F$6)*F$7</f>
        <v>17494876.866417471</v>
      </c>
      <c r="G705" s="35">
        <f>((Produção!G699*PreçoLivre!G701*(1-Painel!$B$8)-G$3-G$4-G$6)*(1-Painel!$E$7)-G$5+G$6)*G$7</f>
        <v>15640057.964322427</v>
      </c>
      <c r="H705" s="35">
        <f>((Produção!H699*PreçoLivre!H701*(1-Painel!$B$8)-H$3-H$4-H$6)*(1-Painel!$E$7)-H$5+H$6)*H$7</f>
        <v>13512032.967803892</v>
      </c>
      <c r="I705" s="35">
        <f>((Produção!I699*PreçoLivre!I701*(1-Painel!$B$8)-I$3-I$4-I$6)*(1-Painel!$E$7)-I$5+I$6)*I$7</f>
        <v>13285320.8489275</v>
      </c>
      <c r="J705" s="35">
        <f>((Produção!J699*PreçoLivre!J701*(1-Painel!$B$8)-J$3-J$4-J$6)*(1-Painel!$E$7)-J$5+J$6)*J$7</f>
        <v>13055940.420988783</v>
      </c>
      <c r="K705" s="35">
        <f>((Produção!K699*PreçoLivre!K701*(1-Painel!$B$8)-K$3-K$4-K$6)*(1-Painel!$E$7)-K$5+K$6)*K$7</f>
        <v>12834519.98427261</v>
      </c>
      <c r="L705" s="35">
        <f>((Produção!L699*PreçoLivre!L701*(1-Painel!$B$8)-L$3-L$4-L$6)*(1-Painel!$E$7)-L$5+L$6)*L$7</f>
        <v>12214647.452328732</v>
      </c>
      <c r="M705" s="35">
        <f>((Produção!M699*PreçoLivre!M701*(1-Painel!$B$8)-M$3-M$4-M$6)*(1-Painel!$E$7)-M$5+M$6)*M$7</f>
        <v>11419747.381392695</v>
      </c>
      <c r="N705" s="35">
        <f>((Produção!N699*PreçoLivre!N701*(1-Painel!$B$8)-N$3-N$4-N$6)*(1-Painel!$E$7)-N$5+N$6)*N$7</f>
        <v>10634126.921418129</v>
      </c>
      <c r="O705" s="35">
        <f>((Produção!O699*PreçoLivre!O701*(1-Painel!$B$8)-O$3-O$4-O$6)*(1-Painel!$E$7)-O$5+O$6)*O$7</f>
        <v>9530682.1442852411</v>
      </c>
      <c r="P705" s="35">
        <f>((Produção!P699*PreçoLivre!P701*(1-Painel!$B$8)-P$3-P$4-P$6)*(1-Painel!$E$7)-P$5+P$6)*P$7</f>
        <v>8809905.8832241595</v>
      </c>
      <c r="Q705" s="35">
        <f>((Produção!Q699*PreçoLivre!Q701*(1-Painel!$B$8)-Q$3-Q$4-Q$6)*(1-Painel!$E$7)-Q$5+Q$6)*Q$7</f>
        <v>7991347.763333152</v>
      </c>
      <c r="R705" s="35">
        <f>((Produção!R699*PreçoLivre!R701*(1-Painel!$B$8)-R$3-R$4-R$6)*(1-Painel!$E$7)-R$5+R$6)*R$7</f>
        <v>7237420.0320989992</v>
      </c>
      <c r="S705" s="35">
        <f>((Produção!S699*PreçoLivre!S701*(1-Painel!$B$8)-S$3-S$4-S$6)*(1-Painel!$E$7)-S$5+S$6)*S$7</f>
        <v>6886902.2447996037</v>
      </c>
      <c r="T705" s="35">
        <f>((Produção!T699*PreçoLivre!T701*(1-Painel!$B$8)-T$3-T$4-T$6)*(1-Painel!$E$7)-T$5+T$6)*T$7</f>
        <v>6038498.8048536228</v>
      </c>
      <c r="U705" s="35">
        <f>((Produção!U699*PreçoLivre!U701*(1-Painel!$B$8)-U$3-U$4-U$6)*(1-Painel!$E$7)-U$5+U$6)*U$7</f>
        <v>5508917.6172821056</v>
      </c>
      <c r="V705" s="35">
        <f>((Produção!V699*PreçoLivre!V701*(1-Painel!$B$8)-V$3-V$4-V$6)*(1-Painel!$E$7)-V$5+V$6)*V$7</f>
        <v>5303228.8914485388</v>
      </c>
    </row>
    <row r="706" spans="1:22" x14ac:dyDescent="0.25">
      <c r="A706" s="36">
        <v>697</v>
      </c>
      <c r="B706" s="35">
        <f t="shared" si="10"/>
        <v>234564875.42549545</v>
      </c>
      <c r="C706" s="35">
        <f>((Produção!C700*PreçoLivre!C702*(1-Painel!$B$8)-C$3-C$4-C$6)*(1-Painel!$E$7)-C$5+C$6)*C$7</f>
        <v>24654765.310644001</v>
      </c>
      <c r="D706" s="35">
        <f>((Produção!D700*PreçoLivre!D702*(1-Painel!$B$8)-D$3-D$4-D$6)*(1-Painel!$E$7)-D$5+D$6)*D$7</f>
        <v>22660183.890505578</v>
      </c>
      <c r="E706" s="35">
        <f>((Produção!E700*PreçoLivre!E702*(1-Painel!$B$8)-E$3-E$4-E$6)*(1-Painel!$E$7)-E$5+E$6)*E$7</f>
        <v>20597746.651333202</v>
      </c>
      <c r="F706" s="35">
        <f>((Produção!F700*PreçoLivre!F702*(1-Painel!$B$8)-F$3-F$4-F$6)*(1-Painel!$E$7)-F$5+F$6)*F$7</f>
        <v>19331156.540544879</v>
      </c>
      <c r="G706" s="35">
        <f>((Produção!G700*PreçoLivre!G702*(1-Painel!$B$8)-G$3-G$4-G$6)*(1-Painel!$E$7)-G$5+G$6)*G$7</f>
        <v>17597504.954153966</v>
      </c>
      <c r="H706" s="35">
        <f>((Produção!H700*PreçoLivre!H702*(1-Painel!$B$8)-H$3-H$4-H$6)*(1-Painel!$E$7)-H$5+H$6)*H$7</f>
        <v>15905499.905982258</v>
      </c>
      <c r="I706" s="35">
        <f>((Produção!I700*PreçoLivre!I702*(1-Painel!$B$8)-I$3-I$4-I$6)*(1-Painel!$E$7)-I$5+I$6)*I$7</f>
        <v>14522883.484657569</v>
      </c>
      <c r="J706" s="35">
        <f>((Produção!J700*PreçoLivre!J702*(1-Painel!$B$8)-J$3-J$4-J$6)*(1-Painel!$E$7)-J$5+J$6)*J$7</f>
        <v>13362015.709186623</v>
      </c>
      <c r="K706" s="35">
        <f>((Produção!K700*PreçoLivre!K702*(1-Painel!$B$8)-K$3-K$4-K$6)*(1-Painel!$E$7)-K$5+K$6)*K$7</f>
        <v>11873506.699728139</v>
      </c>
      <c r="L706" s="35">
        <f>((Produção!L700*PreçoLivre!L702*(1-Painel!$B$8)-L$3-L$4-L$6)*(1-Painel!$E$7)-L$5+L$6)*L$7</f>
        <v>10144067.633162839</v>
      </c>
      <c r="M706" s="35">
        <f>((Produção!M700*PreçoLivre!M702*(1-Painel!$B$8)-M$3-M$4-M$6)*(1-Painel!$E$7)-M$5+M$6)*M$7</f>
        <v>9257193.740079524</v>
      </c>
      <c r="N706" s="35">
        <f>((Produção!N700*PreçoLivre!N702*(1-Painel!$B$8)-N$3-N$4-N$6)*(1-Painel!$E$7)-N$5+N$6)*N$7</f>
        <v>8323957.1006679637</v>
      </c>
      <c r="O706" s="35">
        <f>((Produção!O700*PreçoLivre!O702*(1-Painel!$B$8)-O$3-O$4-O$6)*(1-Painel!$E$7)-O$5+O$6)*O$7</f>
        <v>7526814.5691282647</v>
      </c>
      <c r="P706" s="35">
        <f>((Produção!P700*PreçoLivre!P702*(1-Painel!$B$8)-P$3-P$4-P$6)*(1-Painel!$E$7)-P$5+P$6)*P$7</f>
        <v>6659253.7496092776</v>
      </c>
      <c r="Q706" s="35">
        <f>((Produção!Q700*PreçoLivre!Q702*(1-Painel!$B$8)-Q$3-Q$4-Q$6)*(1-Painel!$E$7)-Q$5+Q$6)*Q$7</f>
        <v>6202956.7056642175</v>
      </c>
      <c r="R706" s="35">
        <f>((Produção!R700*PreçoLivre!R702*(1-Painel!$B$8)-R$3-R$4-R$6)*(1-Painel!$E$7)-R$5+R$6)*R$7</f>
        <v>5842575.856268499</v>
      </c>
      <c r="S706" s="35">
        <f>((Produção!S700*PreçoLivre!S702*(1-Painel!$B$8)-S$3-S$4-S$6)*(1-Painel!$E$7)-S$5+S$6)*S$7</f>
        <v>5689366.9515438853</v>
      </c>
      <c r="T706" s="35">
        <f>((Produção!T700*PreçoLivre!T702*(1-Painel!$B$8)-T$3-T$4-T$6)*(1-Painel!$E$7)-T$5+T$6)*T$7</f>
        <v>5198257.8377667926</v>
      </c>
      <c r="U706" s="35">
        <f>((Produção!U700*PreçoLivre!U702*(1-Painel!$B$8)-U$3-U$4-U$6)*(1-Painel!$E$7)-U$5+U$6)*U$7</f>
        <v>4857501.5611067135</v>
      </c>
      <c r="V706" s="35">
        <f>((Produção!V700*PreçoLivre!V702*(1-Painel!$B$8)-V$3-V$4-V$6)*(1-Painel!$E$7)-V$5+V$6)*V$7</f>
        <v>4357666.5737612396</v>
      </c>
    </row>
    <row r="707" spans="1:22" x14ac:dyDescent="0.25">
      <c r="A707" s="36">
        <v>698</v>
      </c>
      <c r="B707" s="35">
        <f t="shared" si="10"/>
        <v>300397522.45237595</v>
      </c>
      <c r="C707" s="35">
        <f>((Produção!C701*PreçoLivre!C703*(1-Painel!$B$8)-C$3-C$4-C$6)*(1-Painel!$E$7)-C$5+C$6)*C$7</f>
        <v>23647350.262376726</v>
      </c>
      <c r="D707" s="35">
        <f>((Produção!D701*PreçoLivre!D703*(1-Painel!$B$8)-D$3-D$4-D$6)*(1-Painel!$E$7)-D$5+D$6)*D$7</f>
        <v>22813373.223011479</v>
      </c>
      <c r="E707" s="35">
        <f>((Produção!E701*PreçoLivre!E703*(1-Painel!$B$8)-E$3-E$4-E$6)*(1-Painel!$E$7)-E$5+E$6)*E$7</f>
        <v>21837194.559035972</v>
      </c>
      <c r="F707" s="35">
        <f>((Produção!F701*PreçoLivre!F703*(1-Painel!$B$8)-F$3-F$4-F$6)*(1-Painel!$E$7)-F$5+F$6)*F$7</f>
        <v>20788491.299145702</v>
      </c>
      <c r="G707" s="35">
        <f>((Produção!G701*PreçoLivre!G703*(1-Painel!$B$8)-G$3-G$4-G$6)*(1-Painel!$E$7)-G$5+G$6)*G$7</f>
        <v>21623713.517394219</v>
      </c>
      <c r="H707" s="35">
        <f>((Produção!H701*PreçoLivre!H703*(1-Painel!$B$8)-H$3-H$4-H$6)*(1-Painel!$E$7)-H$5+H$6)*H$7</f>
        <v>20260030.622015581</v>
      </c>
      <c r="I707" s="35">
        <f>((Produção!I701*PreçoLivre!I703*(1-Painel!$B$8)-I$3-I$4-I$6)*(1-Painel!$E$7)-I$5+I$6)*I$7</f>
        <v>18635681.266839091</v>
      </c>
      <c r="J707" s="35">
        <f>((Produção!J701*PreçoLivre!J703*(1-Painel!$B$8)-J$3-J$4-J$6)*(1-Painel!$E$7)-J$5+J$6)*J$7</f>
        <v>16557049.067399586</v>
      </c>
      <c r="K707" s="35">
        <f>((Produção!K701*PreçoLivre!K703*(1-Painel!$B$8)-K$3-K$4-K$6)*(1-Painel!$E$7)-K$5+K$6)*K$7</f>
        <v>15673305.961466243</v>
      </c>
      <c r="L707" s="35">
        <f>((Produção!L701*PreçoLivre!L703*(1-Painel!$B$8)-L$3-L$4-L$6)*(1-Painel!$E$7)-L$5+L$6)*L$7</f>
        <v>14916682.766606331</v>
      </c>
      <c r="M707" s="35">
        <f>((Produção!M701*PreçoLivre!M703*(1-Painel!$B$8)-M$3-M$4-M$6)*(1-Painel!$E$7)-M$5+M$6)*M$7</f>
        <v>13993826.307172706</v>
      </c>
      <c r="N707" s="35">
        <f>((Produção!N701*PreçoLivre!N703*(1-Painel!$B$8)-N$3-N$4-N$6)*(1-Painel!$E$7)-N$5+N$6)*N$7</f>
        <v>12836872.661746966</v>
      </c>
      <c r="O707" s="35">
        <f>((Produção!O701*PreçoLivre!O703*(1-Painel!$B$8)-O$3-O$4-O$6)*(1-Painel!$E$7)-O$5+O$6)*O$7</f>
        <v>11860306.90152516</v>
      </c>
      <c r="P707" s="35">
        <f>((Produção!P701*PreçoLivre!P703*(1-Painel!$B$8)-P$3-P$4-P$6)*(1-Painel!$E$7)-P$5+P$6)*P$7</f>
        <v>11517761.5692256</v>
      </c>
      <c r="Q707" s="35">
        <f>((Produção!Q701*PreçoLivre!Q703*(1-Painel!$B$8)-Q$3-Q$4-Q$6)*(1-Painel!$E$7)-Q$5+Q$6)*Q$7</f>
        <v>10289723.11726517</v>
      </c>
      <c r="R707" s="35">
        <f>((Produção!R701*PreçoLivre!R703*(1-Painel!$B$8)-R$3-R$4-R$6)*(1-Painel!$E$7)-R$5+R$6)*R$7</f>
        <v>9840124.4304396696</v>
      </c>
      <c r="S707" s="35">
        <f>((Produção!S701*PreçoLivre!S703*(1-Painel!$B$8)-S$3-S$4-S$6)*(1-Painel!$E$7)-S$5+S$6)*S$7</f>
        <v>9418008.6474563312</v>
      </c>
      <c r="T707" s="35">
        <f>((Produção!T701*PreçoLivre!T703*(1-Painel!$B$8)-T$3-T$4-T$6)*(1-Painel!$E$7)-T$5+T$6)*T$7</f>
        <v>8564800.0004797131</v>
      </c>
      <c r="U707" s="35">
        <f>((Produção!U701*PreçoLivre!U703*(1-Painel!$B$8)-U$3-U$4-U$6)*(1-Painel!$E$7)-U$5+U$6)*U$7</f>
        <v>8008063.3876612177</v>
      </c>
      <c r="V707" s="35">
        <f>((Produção!V701*PreçoLivre!V703*(1-Painel!$B$8)-V$3-V$4-V$6)*(1-Painel!$E$7)-V$5+V$6)*V$7</f>
        <v>7315162.8841123953</v>
      </c>
    </row>
    <row r="708" spans="1:22" x14ac:dyDescent="0.25">
      <c r="A708" s="36">
        <v>699</v>
      </c>
      <c r="B708" s="35">
        <f t="shared" si="10"/>
        <v>242401229.07603148</v>
      </c>
      <c r="C708" s="35">
        <f>((Produção!C702*PreçoLivre!C704*(1-Painel!$B$8)-C$3-C$4-C$6)*(1-Painel!$E$7)-C$5+C$6)*C$7</f>
        <v>23116853.452007566</v>
      </c>
      <c r="D708" s="35">
        <f>((Produção!D702*PreçoLivre!D704*(1-Painel!$B$8)-D$3-D$4-D$6)*(1-Painel!$E$7)-D$5+D$6)*D$7</f>
        <v>21011579.759028569</v>
      </c>
      <c r="E708" s="35">
        <f>((Produção!E702*PreçoLivre!E704*(1-Painel!$B$8)-E$3-E$4-E$6)*(1-Painel!$E$7)-E$5+E$6)*E$7</f>
        <v>19335717.838036567</v>
      </c>
      <c r="F708" s="35">
        <f>((Produção!F702*PreçoLivre!F704*(1-Painel!$B$8)-F$3-F$4-F$6)*(1-Painel!$E$7)-F$5+F$6)*F$7</f>
        <v>18268548.594553884</v>
      </c>
      <c r="G708" s="35">
        <f>((Produção!G702*PreçoLivre!G704*(1-Painel!$B$8)-G$3-G$4-G$6)*(1-Painel!$E$7)-G$5+G$6)*G$7</f>
        <v>17075309.9205103</v>
      </c>
      <c r="H708" s="35">
        <f>((Produção!H702*PreçoLivre!H704*(1-Painel!$B$8)-H$3-H$4-H$6)*(1-Painel!$E$7)-H$5+H$6)*H$7</f>
        <v>16336567.164360382</v>
      </c>
      <c r="I708" s="35">
        <f>((Produção!I702*PreçoLivre!I704*(1-Painel!$B$8)-I$3-I$4-I$6)*(1-Painel!$E$7)-I$5+I$6)*I$7</f>
        <v>14133228.828042334</v>
      </c>
      <c r="J708" s="35">
        <f>((Produção!J702*PreçoLivre!J704*(1-Painel!$B$8)-J$3-J$4-J$6)*(1-Painel!$E$7)-J$5+J$6)*J$7</f>
        <v>13088877.653837094</v>
      </c>
      <c r="K708" s="35">
        <f>((Produção!K702*PreçoLivre!K704*(1-Painel!$B$8)-K$3-K$4-K$6)*(1-Painel!$E$7)-K$5+K$6)*K$7</f>
        <v>12256467.984876519</v>
      </c>
      <c r="L708" s="35">
        <f>((Produção!L702*PreçoLivre!L704*(1-Painel!$B$8)-L$3-L$4-L$6)*(1-Painel!$E$7)-L$5+L$6)*L$7</f>
        <v>11716304.309169935</v>
      </c>
      <c r="M708" s="35">
        <f>((Produção!M702*PreçoLivre!M704*(1-Painel!$B$8)-M$3-M$4-M$6)*(1-Painel!$E$7)-M$5+M$6)*M$7</f>
        <v>10421022.51102525</v>
      </c>
      <c r="N708" s="35">
        <f>((Produção!N702*PreçoLivre!N704*(1-Painel!$B$8)-N$3-N$4-N$6)*(1-Painel!$E$7)-N$5+N$6)*N$7</f>
        <v>9992828.6116537601</v>
      </c>
      <c r="O708" s="35">
        <f>((Produção!O702*PreçoLivre!O704*(1-Painel!$B$8)-O$3-O$4-O$6)*(1-Painel!$E$7)-O$5+O$6)*O$7</f>
        <v>9167207.3220780622</v>
      </c>
      <c r="P708" s="35">
        <f>((Produção!P702*PreçoLivre!P704*(1-Painel!$B$8)-P$3-P$4-P$6)*(1-Painel!$E$7)-P$5+P$6)*P$7</f>
        <v>8629416.3459800817</v>
      </c>
      <c r="Q708" s="35">
        <f>((Produção!Q702*PreçoLivre!Q704*(1-Painel!$B$8)-Q$3-Q$4-Q$6)*(1-Painel!$E$7)-Q$5+Q$6)*Q$7</f>
        <v>7801715.664449892</v>
      </c>
      <c r="R708" s="35">
        <f>((Produção!R702*PreçoLivre!R704*(1-Painel!$B$8)-R$3-R$4-R$6)*(1-Painel!$E$7)-R$5+R$6)*R$7</f>
        <v>6651286.6773816142</v>
      </c>
      <c r="S708" s="35">
        <f>((Produção!S702*PreçoLivre!S704*(1-Painel!$B$8)-S$3-S$4-S$6)*(1-Painel!$E$7)-S$5+S$6)*S$7</f>
        <v>6492958.562701867</v>
      </c>
      <c r="T708" s="35">
        <f>((Produção!T702*PreçoLivre!T704*(1-Painel!$B$8)-T$3-T$4-T$6)*(1-Painel!$E$7)-T$5+T$6)*T$7</f>
        <v>6072703.102766729</v>
      </c>
      <c r="U708" s="35">
        <f>((Produção!U702*PreçoLivre!U704*(1-Painel!$B$8)-U$3-U$4-U$6)*(1-Painel!$E$7)-U$5+U$6)*U$7</f>
        <v>5645282.7440963872</v>
      </c>
      <c r="V708" s="35">
        <f>((Produção!V702*PreçoLivre!V704*(1-Painel!$B$8)-V$3-V$4-V$6)*(1-Painel!$E$7)-V$5+V$6)*V$7</f>
        <v>5187352.029474712</v>
      </c>
    </row>
    <row r="709" spans="1:22" x14ac:dyDescent="0.25">
      <c r="A709" s="36">
        <v>700</v>
      </c>
      <c r="B709" s="35">
        <f t="shared" si="10"/>
        <v>215875941.11397737</v>
      </c>
      <c r="C709" s="35">
        <f>((Produção!C703*PreçoLivre!C705*(1-Painel!$B$8)-C$3-C$4-C$6)*(1-Painel!$E$7)-C$5+C$6)*C$7</f>
        <v>22704083.69792591</v>
      </c>
      <c r="D709" s="35">
        <f>((Produção!D703*PreçoLivre!D705*(1-Painel!$B$8)-D$3-D$4-D$6)*(1-Painel!$E$7)-D$5+D$6)*D$7</f>
        <v>20673097.590697579</v>
      </c>
      <c r="E709" s="35">
        <f>((Produção!E703*PreçoLivre!E705*(1-Painel!$B$8)-E$3-E$4-E$6)*(1-Painel!$E$7)-E$5+E$6)*E$7</f>
        <v>18436033.549365588</v>
      </c>
      <c r="F709" s="35">
        <f>((Produção!F703*PreçoLivre!F705*(1-Painel!$B$8)-F$3-F$4-F$6)*(1-Painel!$E$7)-F$5+F$6)*F$7</f>
        <v>16044730.818269154</v>
      </c>
      <c r="G709" s="35">
        <f>((Produção!G703*PreçoLivre!G705*(1-Painel!$B$8)-G$3-G$4-G$6)*(1-Painel!$E$7)-G$5+G$6)*G$7</f>
        <v>15707310.405962052</v>
      </c>
      <c r="H709" s="35">
        <f>((Produção!H703*PreçoLivre!H705*(1-Painel!$B$8)-H$3-H$4-H$6)*(1-Painel!$E$7)-H$5+H$6)*H$7</f>
        <v>14312405.78959462</v>
      </c>
      <c r="I709" s="35">
        <f>((Produção!I703*PreçoLivre!I705*(1-Painel!$B$8)-I$3-I$4-I$6)*(1-Painel!$E$7)-I$5+I$6)*I$7</f>
        <v>13115562.320896853</v>
      </c>
      <c r="J709" s="35">
        <f>((Produção!J703*PreçoLivre!J705*(1-Painel!$B$8)-J$3-J$4-J$6)*(1-Painel!$E$7)-J$5+J$6)*J$7</f>
        <v>12273682.032914707</v>
      </c>
      <c r="K709" s="35">
        <f>((Produção!K703*PreçoLivre!K705*(1-Painel!$B$8)-K$3-K$4-K$6)*(1-Painel!$E$7)-K$5+K$6)*K$7</f>
        <v>11231221.671316855</v>
      </c>
      <c r="L709" s="35">
        <f>((Produção!L703*PreçoLivre!L705*(1-Painel!$B$8)-L$3-L$4-L$6)*(1-Painel!$E$7)-L$5+L$6)*L$7</f>
        <v>10274032.600497201</v>
      </c>
      <c r="M709" s="35">
        <f>((Produção!M703*PreçoLivre!M705*(1-Painel!$B$8)-M$3-M$4-M$6)*(1-Painel!$E$7)-M$5+M$6)*M$7</f>
        <v>9155997.8512624688</v>
      </c>
      <c r="N709" s="35">
        <f>((Produção!N703*PreçoLivre!N705*(1-Painel!$B$8)-N$3-N$4-N$6)*(1-Painel!$E$7)-N$5+N$6)*N$7</f>
        <v>8126526.5724836607</v>
      </c>
      <c r="O709" s="35">
        <f>((Produção!O703*PreçoLivre!O705*(1-Painel!$B$8)-O$3-O$4-O$6)*(1-Painel!$E$7)-O$5+O$6)*O$7</f>
        <v>7266461.8837258704</v>
      </c>
      <c r="P709" s="35">
        <f>((Produção!P703*PreçoLivre!P705*(1-Painel!$B$8)-P$3-P$4-P$6)*(1-Painel!$E$7)-P$5+P$6)*P$7</f>
        <v>6540076.8108203057</v>
      </c>
      <c r="Q709" s="35">
        <f>((Produção!Q703*PreçoLivre!Q705*(1-Painel!$B$8)-Q$3-Q$4-Q$6)*(1-Painel!$E$7)-Q$5+Q$6)*Q$7</f>
        <v>5931244.0101665221</v>
      </c>
      <c r="R709" s="35">
        <f>((Produção!R703*PreçoLivre!R705*(1-Painel!$B$8)-R$3-R$4-R$6)*(1-Painel!$E$7)-R$5+R$6)*R$7</f>
        <v>5555443.4228378609</v>
      </c>
      <c r="S709" s="35">
        <f>((Produção!S703*PreçoLivre!S705*(1-Painel!$B$8)-S$3-S$4-S$6)*(1-Painel!$E$7)-S$5+S$6)*S$7</f>
        <v>5277463.1028602896</v>
      </c>
      <c r="T709" s="35">
        <f>((Produção!T703*PreçoLivre!T705*(1-Painel!$B$8)-T$3-T$4-T$6)*(1-Painel!$E$7)-T$5+T$6)*T$7</f>
        <v>4812043.9272181299</v>
      </c>
      <c r="U709" s="35">
        <f>((Produção!U703*PreçoLivre!U705*(1-Painel!$B$8)-U$3-U$4-U$6)*(1-Painel!$E$7)-U$5+U$6)*U$7</f>
        <v>4341528.3934936989</v>
      </c>
      <c r="V709" s="35">
        <f>((Produção!V703*PreçoLivre!V705*(1-Painel!$B$8)-V$3-V$4-V$6)*(1-Painel!$E$7)-V$5+V$6)*V$7</f>
        <v>4096994.6616679584</v>
      </c>
    </row>
    <row r="710" spans="1:22" x14ac:dyDescent="0.25">
      <c r="A710" s="36">
        <v>701</v>
      </c>
      <c r="B710" s="35">
        <f t="shared" si="10"/>
        <v>220991272.56286138</v>
      </c>
      <c r="C710" s="35">
        <f>((Produção!C704*PreçoLivre!C706*(1-Painel!$B$8)-C$3-C$4-C$6)*(1-Painel!$E$7)-C$5+C$6)*C$7</f>
        <v>22941769.312806338</v>
      </c>
      <c r="D710" s="35">
        <f>((Produção!D704*PreçoLivre!D706*(1-Painel!$B$8)-D$3-D$4-D$6)*(1-Painel!$E$7)-D$5+D$6)*D$7</f>
        <v>21007514.13208219</v>
      </c>
      <c r="E710" s="35">
        <f>((Produção!E704*PreçoLivre!E706*(1-Painel!$B$8)-E$3-E$4-E$6)*(1-Painel!$E$7)-E$5+E$6)*E$7</f>
        <v>19594918.758261502</v>
      </c>
      <c r="F710" s="35">
        <f>((Produção!F704*PreçoLivre!F706*(1-Painel!$B$8)-F$3-F$4-F$6)*(1-Painel!$E$7)-F$5+F$6)*F$7</f>
        <v>18056463.306595597</v>
      </c>
      <c r="G710" s="35">
        <f>((Produção!G704*PreçoLivre!G706*(1-Painel!$B$8)-G$3-G$4-G$6)*(1-Painel!$E$7)-G$5+G$6)*G$7</f>
        <v>16858826.921087939</v>
      </c>
      <c r="H710" s="35">
        <f>((Produção!H704*PreçoLivre!H706*(1-Painel!$B$8)-H$3-H$4-H$6)*(1-Painel!$E$7)-H$5+H$6)*H$7</f>
        <v>14858290.389680265</v>
      </c>
      <c r="I710" s="35">
        <f>((Produção!I704*PreçoLivre!I706*(1-Painel!$B$8)-I$3-I$4-I$6)*(1-Painel!$E$7)-I$5+I$6)*I$7</f>
        <v>13298426.741960423</v>
      </c>
      <c r="J710" s="35">
        <f>((Produção!J704*PreçoLivre!J706*(1-Painel!$B$8)-J$3-J$4-J$6)*(1-Painel!$E$7)-J$5+J$6)*J$7</f>
        <v>11876663.355352115</v>
      </c>
      <c r="K710" s="35">
        <f>((Produção!K704*PreçoLivre!K706*(1-Painel!$B$8)-K$3-K$4-K$6)*(1-Painel!$E$7)-K$5+K$6)*K$7</f>
        <v>10775870.566409798</v>
      </c>
      <c r="L710" s="35">
        <f>((Produção!L704*PreçoLivre!L706*(1-Painel!$B$8)-L$3-L$4-L$6)*(1-Painel!$E$7)-L$5+L$6)*L$7</f>
        <v>9740688.9708782919</v>
      </c>
      <c r="M710" s="35">
        <f>((Produção!M704*PreçoLivre!M706*(1-Painel!$B$8)-M$3-M$4-M$6)*(1-Painel!$E$7)-M$5+M$6)*M$7</f>
        <v>9273775.9437494986</v>
      </c>
      <c r="N710" s="35">
        <f>((Produção!N704*PreçoLivre!N706*(1-Painel!$B$8)-N$3-N$4-N$6)*(1-Painel!$E$7)-N$5+N$6)*N$7</f>
        <v>8553753.0184718594</v>
      </c>
      <c r="O710" s="35">
        <f>((Produção!O704*PreçoLivre!O706*(1-Painel!$B$8)-O$3-O$4-O$6)*(1-Painel!$E$7)-O$5+O$6)*O$7</f>
        <v>7554926.0856219381</v>
      </c>
      <c r="P710" s="35">
        <f>((Produção!P704*PreçoLivre!P706*(1-Painel!$B$8)-P$3-P$4-P$6)*(1-Painel!$E$7)-P$5+P$6)*P$7</f>
        <v>6893351.2979693525</v>
      </c>
      <c r="Q710" s="35">
        <f>((Produção!Q704*PreçoLivre!Q706*(1-Painel!$B$8)-Q$3-Q$4-Q$6)*(1-Painel!$E$7)-Q$5+Q$6)*Q$7</f>
        <v>6065049.6657939283</v>
      </c>
      <c r="R710" s="35">
        <f>((Produção!R704*PreçoLivre!R706*(1-Painel!$B$8)-R$3-R$4-R$6)*(1-Painel!$E$7)-R$5+R$6)*R$7</f>
        <v>5994515.9822307155</v>
      </c>
      <c r="S710" s="35">
        <f>((Produção!S704*PreçoLivre!S706*(1-Painel!$B$8)-S$3-S$4-S$6)*(1-Painel!$E$7)-S$5+S$6)*S$7</f>
        <v>5388334.9360647835</v>
      </c>
      <c r="T710" s="35">
        <f>((Produção!T704*PreçoLivre!T706*(1-Painel!$B$8)-T$3-T$4-T$6)*(1-Painel!$E$7)-T$5+T$6)*T$7</f>
        <v>4587983.3076132052</v>
      </c>
      <c r="U710" s="35">
        <f>((Produção!U704*PreçoLivre!U706*(1-Painel!$B$8)-U$3-U$4-U$6)*(1-Painel!$E$7)-U$5+U$6)*U$7</f>
        <v>4020222.4865862732</v>
      </c>
      <c r="V710" s="35">
        <f>((Produção!V704*PreçoLivre!V706*(1-Painel!$B$8)-V$3-V$4-V$6)*(1-Painel!$E$7)-V$5+V$6)*V$7</f>
        <v>3649927.3836453734</v>
      </c>
    </row>
    <row r="711" spans="1:22" x14ac:dyDescent="0.25">
      <c r="A711" s="36">
        <v>702</v>
      </c>
      <c r="B711" s="35">
        <f t="shared" si="10"/>
        <v>241849267.99206293</v>
      </c>
      <c r="C711" s="35">
        <f>((Produção!C705*PreçoLivre!C707*(1-Painel!$B$8)-C$3-C$4-C$6)*(1-Painel!$E$7)-C$5+C$6)*C$7</f>
        <v>23876461.712538041</v>
      </c>
      <c r="D711" s="35">
        <f>((Produção!D705*PreçoLivre!D707*(1-Painel!$B$8)-D$3-D$4-D$6)*(1-Painel!$E$7)-D$5+D$6)*D$7</f>
        <v>22535043.678046387</v>
      </c>
      <c r="E711" s="35">
        <f>((Produção!E705*PreçoLivre!E707*(1-Painel!$B$8)-E$3-E$4-E$6)*(1-Painel!$E$7)-E$5+E$6)*E$7</f>
        <v>20622526.117830463</v>
      </c>
      <c r="F711" s="35">
        <f>((Produção!F705*PreçoLivre!F707*(1-Painel!$B$8)-F$3-F$4-F$6)*(1-Painel!$E$7)-F$5+F$6)*F$7</f>
        <v>19301962.229601488</v>
      </c>
      <c r="G711" s="35">
        <f>((Produção!G705*PreçoLivre!G707*(1-Painel!$B$8)-G$3-G$4-G$6)*(1-Painel!$E$7)-G$5+G$6)*G$7</f>
        <v>18339266.518442072</v>
      </c>
      <c r="H711" s="35">
        <f>((Produção!H705*PreçoLivre!H707*(1-Painel!$B$8)-H$3-H$4-H$6)*(1-Painel!$E$7)-H$5+H$6)*H$7</f>
        <v>16326908.044605393</v>
      </c>
      <c r="I711" s="35">
        <f>((Produção!I705*PreçoLivre!I707*(1-Painel!$B$8)-I$3-I$4-I$6)*(1-Painel!$E$7)-I$5+I$6)*I$7</f>
        <v>14366790.132510114</v>
      </c>
      <c r="J711" s="35">
        <f>((Produção!J705*PreçoLivre!J707*(1-Painel!$B$8)-J$3-J$4-J$6)*(1-Painel!$E$7)-J$5+J$6)*J$7</f>
        <v>13588040.500795942</v>
      </c>
      <c r="K711" s="35">
        <f>((Produção!K705*PreçoLivre!K707*(1-Painel!$B$8)-K$3-K$4-K$6)*(1-Painel!$E$7)-K$5+K$6)*K$7</f>
        <v>12893381.850554226</v>
      </c>
      <c r="L711" s="35">
        <f>((Produção!L705*PreçoLivre!L707*(1-Painel!$B$8)-L$3-L$4-L$6)*(1-Painel!$E$7)-L$5+L$6)*L$7</f>
        <v>11296373.850669244</v>
      </c>
      <c r="M711" s="35">
        <f>((Produção!M705*PreçoLivre!M707*(1-Painel!$B$8)-M$3-M$4-M$6)*(1-Painel!$E$7)-M$5+M$6)*M$7</f>
        <v>10370823.23658213</v>
      </c>
      <c r="N711" s="35">
        <f>((Produção!N705*PreçoLivre!N707*(1-Painel!$B$8)-N$3-N$4-N$6)*(1-Painel!$E$7)-N$5+N$6)*N$7</f>
        <v>9391296.0178040061</v>
      </c>
      <c r="O711" s="35">
        <f>((Produção!O705*PreçoLivre!O707*(1-Painel!$B$8)-O$3-O$4-O$6)*(1-Painel!$E$7)-O$5+O$6)*O$7</f>
        <v>8427105.2033948414</v>
      </c>
      <c r="P711" s="35">
        <f>((Produção!P705*PreçoLivre!P707*(1-Painel!$B$8)-P$3-P$4-P$6)*(1-Painel!$E$7)-P$5+P$6)*P$7</f>
        <v>7717961.8815332334</v>
      </c>
      <c r="Q711" s="35">
        <f>((Produção!Q705*PreçoLivre!Q707*(1-Painel!$B$8)-Q$3-Q$4-Q$6)*(1-Painel!$E$7)-Q$5+Q$6)*Q$7</f>
        <v>6897406.3089552308</v>
      </c>
      <c r="R711" s="35">
        <f>((Produção!R705*PreçoLivre!R707*(1-Painel!$B$8)-R$3-R$4-R$6)*(1-Painel!$E$7)-R$5+R$6)*R$7</f>
        <v>6322332.5943921832</v>
      </c>
      <c r="S711" s="35">
        <f>((Produção!S705*PreçoLivre!S707*(1-Painel!$B$8)-S$3-S$4-S$6)*(1-Painel!$E$7)-S$5+S$6)*S$7</f>
        <v>5803932.2955715917</v>
      </c>
      <c r="T711" s="35">
        <f>((Produção!T705*PreçoLivre!T707*(1-Painel!$B$8)-T$3-T$4-T$6)*(1-Painel!$E$7)-T$5+T$6)*T$7</f>
        <v>5226658.7986311661</v>
      </c>
      <c r="U711" s="35">
        <f>((Produção!U705*PreçoLivre!U707*(1-Painel!$B$8)-U$3-U$4-U$6)*(1-Painel!$E$7)-U$5+U$6)*U$7</f>
        <v>4509788.6949711796</v>
      </c>
      <c r="V711" s="35">
        <f>((Produção!V705*PreçoLivre!V707*(1-Painel!$B$8)-V$3-V$4-V$6)*(1-Painel!$E$7)-V$5+V$6)*V$7</f>
        <v>4035208.3246340835</v>
      </c>
    </row>
    <row r="712" spans="1:22" x14ac:dyDescent="0.25">
      <c r="A712" s="36">
        <v>703</v>
      </c>
      <c r="B712" s="35">
        <f t="shared" si="10"/>
        <v>227533662.46086571</v>
      </c>
      <c r="C712" s="35">
        <f>((Produção!C706*PreçoLivre!C708*(1-Painel!$B$8)-C$3-C$4-C$6)*(1-Painel!$E$7)-C$5+C$6)*C$7</f>
        <v>22815903.310443535</v>
      </c>
      <c r="D712" s="35">
        <f>((Produção!D706*PreçoLivre!D708*(1-Painel!$B$8)-D$3-D$4-D$6)*(1-Painel!$E$7)-D$5+D$6)*D$7</f>
        <v>19928572.83808019</v>
      </c>
      <c r="E712" s="35">
        <f>((Produção!E706*PreçoLivre!E708*(1-Painel!$B$8)-E$3-E$4-E$6)*(1-Painel!$E$7)-E$5+E$6)*E$7</f>
        <v>18767779.371062692</v>
      </c>
      <c r="F712" s="35">
        <f>((Produção!F706*PreçoLivre!F708*(1-Painel!$B$8)-F$3-F$4-F$6)*(1-Painel!$E$7)-F$5+F$6)*F$7</f>
        <v>16837279.614914201</v>
      </c>
      <c r="G712" s="35">
        <f>((Produção!G706*PreçoLivre!G708*(1-Painel!$B$8)-G$3-G$4-G$6)*(1-Painel!$E$7)-G$5+G$6)*G$7</f>
        <v>14898401.089232264</v>
      </c>
      <c r="H712" s="35">
        <f>((Produção!H706*PreçoLivre!H708*(1-Painel!$B$8)-H$3-H$4-H$6)*(1-Painel!$E$7)-H$5+H$6)*H$7</f>
        <v>13757017.687559862</v>
      </c>
      <c r="I712" s="35">
        <f>((Produção!I706*PreçoLivre!I708*(1-Painel!$B$8)-I$3-I$4-I$6)*(1-Painel!$E$7)-I$5+I$6)*I$7</f>
        <v>13077605.942116501</v>
      </c>
      <c r="J712" s="35">
        <f>((Produção!J706*PreçoLivre!J708*(1-Painel!$B$8)-J$3-J$4-J$6)*(1-Painel!$E$7)-J$5+J$6)*J$7</f>
        <v>12315188.28870387</v>
      </c>
      <c r="K712" s="35">
        <f>((Produção!K706*PreçoLivre!K708*(1-Painel!$B$8)-K$3-K$4-K$6)*(1-Painel!$E$7)-K$5+K$6)*K$7</f>
        <v>11519534.262749199</v>
      </c>
      <c r="L712" s="35">
        <f>((Produção!L706*PreçoLivre!L708*(1-Painel!$B$8)-L$3-L$4-L$6)*(1-Painel!$E$7)-L$5+L$6)*L$7</f>
        <v>10813665.036982054</v>
      </c>
      <c r="M712" s="35">
        <f>((Produção!M706*PreçoLivre!M708*(1-Painel!$B$8)-M$3-M$4-M$6)*(1-Painel!$E$7)-M$5+M$6)*M$7</f>
        <v>9671426.2559044696</v>
      </c>
      <c r="N712" s="35">
        <f>((Produção!N706*PreçoLivre!N708*(1-Painel!$B$8)-N$3-N$4-N$6)*(1-Painel!$E$7)-N$5+N$6)*N$7</f>
        <v>8849725.7885429766</v>
      </c>
      <c r="O712" s="35">
        <f>((Produção!O706*PreçoLivre!O708*(1-Painel!$B$8)-O$3-O$4-O$6)*(1-Painel!$E$7)-O$5+O$6)*O$7</f>
        <v>8178014.9716494959</v>
      </c>
      <c r="P712" s="35">
        <f>((Produção!P706*PreçoLivre!P708*(1-Painel!$B$8)-P$3-P$4-P$6)*(1-Painel!$E$7)-P$5+P$6)*P$7</f>
        <v>7964825.9108828278</v>
      </c>
      <c r="Q712" s="35">
        <f>((Produção!Q706*PreçoLivre!Q708*(1-Painel!$B$8)-Q$3-Q$4-Q$6)*(1-Painel!$E$7)-Q$5+Q$6)*Q$7</f>
        <v>7890269.1082588555</v>
      </c>
      <c r="R712" s="35">
        <f>((Produção!R706*PreçoLivre!R708*(1-Painel!$B$8)-R$3-R$4-R$6)*(1-Painel!$E$7)-R$5+R$6)*R$7</f>
        <v>6792308.3322722949</v>
      </c>
      <c r="S712" s="35">
        <f>((Produção!S706*PreçoLivre!S708*(1-Painel!$B$8)-S$3-S$4-S$6)*(1-Painel!$E$7)-S$5+S$6)*S$7</f>
        <v>6625327.5805193651</v>
      </c>
      <c r="T712" s="35">
        <f>((Produção!T706*PreçoLivre!T708*(1-Painel!$B$8)-T$3-T$4-T$6)*(1-Painel!$E$7)-T$5+T$6)*T$7</f>
        <v>6138407.8108057315</v>
      </c>
      <c r="U712" s="35">
        <f>((Produção!U706*PreçoLivre!U708*(1-Painel!$B$8)-U$3-U$4-U$6)*(1-Painel!$E$7)-U$5+U$6)*U$7</f>
        <v>5735959.6062891101</v>
      </c>
      <c r="V712" s="35">
        <f>((Produção!V706*PreçoLivre!V708*(1-Painel!$B$8)-V$3-V$4-V$6)*(1-Painel!$E$7)-V$5+V$6)*V$7</f>
        <v>4956449.6538961725</v>
      </c>
    </row>
    <row r="713" spans="1:22" x14ac:dyDescent="0.25">
      <c r="A713" s="36">
        <v>704</v>
      </c>
      <c r="B713" s="35">
        <f t="shared" si="10"/>
        <v>223993727.87700224</v>
      </c>
      <c r="C713" s="35">
        <f>((Produção!C707*PreçoLivre!C709*(1-Painel!$B$8)-C$3-C$4-C$6)*(1-Painel!$E$7)-C$5+C$6)*C$7</f>
        <v>23587540.346771918</v>
      </c>
      <c r="D713" s="35">
        <f>((Produção!D707*PreçoLivre!D709*(1-Painel!$B$8)-D$3-D$4-D$6)*(1-Painel!$E$7)-D$5+D$6)*D$7</f>
        <v>21581160.13759983</v>
      </c>
      <c r="E713" s="35">
        <f>((Produção!E707*PreçoLivre!E709*(1-Painel!$B$8)-E$3-E$4-E$6)*(1-Painel!$E$7)-E$5+E$6)*E$7</f>
        <v>20107934.604891207</v>
      </c>
      <c r="F713" s="35">
        <f>((Produção!F707*PreçoLivre!F709*(1-Painel!$B$8)-F$3-F$4-F$6)*(1-Painel!$E$7)-F$5+F$6)*F$7</f>
        <v>17947818.891229883</v>
      </c>
      <c r="G713" s="35">
        <f>((Produção!G707*PreçoLivre!G709*(1-Painel!$B$8)-G$3-G$4-G$6)*(1-Painel!$E$7)-G$5+G$6)*G$7</f>
        <v>15960960.072503909</v>
      </c>
      <c r="H713" s="35">
        <f>((Produção!H707*PreçoLivre!H709*(1-Painel!$B$8)-H$3-H$4-H$6)*(1-Painel!$E$7)-H$5+H$6)*H$7</f>
        <v>13650716.58530616</v>
      </c>
      <c r="I713" s="35">
        <f>((Produção!I707*PreçoLivre!I709*(1-Painel!$B$8)-I$3-I$4-I$6)*(1-Painel!$E$7)-I$5+I$6)*I$7</f>
        <v>11901174.898829101</v>
      </c>
      <c r="J713" s="35">
        <f>((Produção!J707*PreçoLivre!J709*(1-Painel!$B$8)-J$3-J$4-J$6)*(1-Painel!$E$7)-J$5+J$6)*J$7</f>
        <v>11131116.691629643</v>
      </c>
      <c r="K713" s="35">
        <f>((Produção!K707*PreçoLivre!K709*(1-Painel!$B$8)-K$3-K$4-K$6)*(1-Painel!$E$7)-K$5+K$6)*K$7</f>
        <v>10954662.777488545</v>
      </c>
      <c r="L713" s="35">
        <f>((Produção!L707*PreçoLivre!L709*(1-Painel!$B$8)-L$3-L$4-L$6)*(1-Painel!$E$7)-L$5+L$6)*L$7</f>
        <v>9775264.1959544215</v>
      </c>
      <c r="M713" s="35">
        <f>((Produção!M707*PreçoLivre!M709*(1-Painel!$B$8)-M$3-M$4-M$6)*(1-Painel!$E$7)-M$5+M$6)*M$7</f>
        <v>8824271.3993528914</v>
      </c>
      <c r="N713" s="35">
        <f>((Produção!N707*PreçoLivre!N709*(1-Painel!$B$8)-N$3-N$4-N$6)*(1-Painel!$E$7)-N$5+N$6)*N$7</f>
        <v>8458468.1001454704</v>
      </c>
      <c r="O713" s="35">
        <f>((Produção!O707*PreçoLivre!O709*(1-Painel!$B$8)-O$3-O$4-O$6)*(1-Painel!$E$7)-O$5+O$6)*O$7</f>
        <v>7952704.2199479509</v>
      </c>
      <c r="P713" s="35">
        <f>((Produção!P707*PreçoLivre!P709*(1-Painel!$B$8)-P$3-P$4-P$6)*(1-Painel!$E$7)-P$5+P$6)*P$7</f>
        <v>7648581.3894873317</v>
      </c>
      <c r="Q713" s="35">
        <f>((Produção!Q707*PreçoLivre!Q709*(1-Painel!$B$8)-Q$3-Q$4-Q$6)*(1-Painel!$E$7)-Q$5+Q$6)*Q$7</f>
        <v>6997582.6477326695</v>
      </c>
      <c r="R713" s="35">
        <f>((Produção!R707*PreçoLivre!R709*(1-Painel!$B$8)-R$3-R$4-R$6)*(1-Painel!$E$7)-R$5+R$6)*R$7</f>
        <v>6133615.7014773618</v>
      </c>
      <c r="S713" s="35">
        <f>((Produção!S707*PreçoLivre!S709*(1-Painel!$B$8)-S$3-S$4-S$6)*(1-Painel!$E$7)-S$5+S$6)*S$7</f>
        <v>5870989.6686718455</v>
      </c>
      <c r="T713" s="35">
        <f>((Produção!T707*PreçoLivre!T709*(1-Painel!$B$8)-T$3-T$4-T$6)*(1-Painel!$E$7)-T$5+T$6)*T$7</f>
        <v>5623646.0625327174</v>
      </c>
      <c r="U713" s="35">
        <f>((Produção!U707*PreçoLivre!U709*(1-Painel!$B$8)-U$3-U$4-U$6)*(1-Painel!$E$7)-U$5+U$6)*U$7</f>
        <v>5231940.0305887489</v>
      </c>
      <c r="V713" s="35">
        <f>((Produção!V707*PreçoLivre!V709*(1-Painel!$B$8)-V$3-V$4-V$6)*(1-Painel!$E$7)-V$5+V$6)*V$7</f>
        <v>4653579.4548606472</v>
      </c>
    </row>
    <row r="714" spans="1:22" x14ac:dyDescent="0.25">
      <c r="A714" s="36">
        <v>705</v>
      </c>
      <c r="B714" s="35">
        <f t="shared" si="10"/>
        <v>268100920.33835107</v>
      </c>
      <c r="C714" s="35">
        <f>((Produção!C708*PreçoLivre!C710*(1-Painel!$B$8)-C$3-C$4-C$6)*(1-Painel!$E$7)-C$5+C$6)*C$7</f>
        <v>25005216.249312103</v>
      </c>
      <c r="D714" s="35">
        <f>((Produção!D708*PreçoLivre!D710*(1-Painel!$B$8)-D$3-D$4-D$6)*(1-Painel!$E$7)-D$5+D$6)*D$7</f>
        <v>24123580.25444467</v>
      </c>
      <c r="E714" s="35">
        <f>((Produção!E708*PreçoLivre!E710*(1-Painel!$B$8)-E$3-E$4-E$6)*(1-Painel!$E$7)-E$5+E$6)*E$7</f>
        <v>23460373.345191557</v>
      </c>
      <c r="F714" s="35">
        <f>((Produção!F708*PreçoLivre!F710*(1-Painel!$B$8)-F$3-F$4-F$6)*(1-Painel!$E$7)-F$5+F$6)*F$7</f>
        <v>21683365.958681379</v>
      </c>
      <c r="G714" s="35">
        <f>((Produção!G708*PreçoLivre!G710*(1-Painel!$B$8)-G$3-G$4-G$6)*(1-Painel!$E$7)-G$5+G$6)*G$7</f>
        <v>19624878.780669708</v>
      </c>
      <c r="H714" s="35">
        <f>((Produção!H708*PreçoLivre!H710*(1-Painel!$B$8)-H$3-H$4-H$6)*(1-Painel!$E$7)-H$5+H$6)*H$7</f>
        <v>17588561.054746464</v>
      </c>
      <c r="I714" s="35">
        <f>((Produção!I708*PreçoLivre!I710*(1-Painel!$B$8)-I$3-I$4-I$6)*(1-Painel!$E$7)-I$5+I$6)*I$7</f>
        <v>16532193.240389528</v>
      </c>
      <c r="J714" s="35">
        <f>((Produção!J708*PreçoLivre!J710*(1-Painel!$B$8)-J$3-J$4-J$6)*(1-Painel!$E$7)-J$5+J$6)*J$7</f>
        <v>14042047.079480495</v>
      </c>
      <c r="K714" s="35">
        <f>((Produção!K708*PreçoLivre!K710*(1-Painel!$B$8)-K$3-K$4-K$6)*(1-Painel!$E$7)-K$5+K$6)*K$7</f>
        <v>13296318.638990028</v>
      </c>
      <c r="L714" s="35">
        <f>((Produção!L708*PreçoLivre!L710*(1-Painel!$B$8)-L$3-L$4-L$6)*(1-Painel!$E$7)-L$5+L$6)*L$7</f>
        <v>11849164.759281762</v>
      </c>
      <c r="M714" s="35">
        <f>((Produção!M708*PreçoLivre!M710*(1-Painel!$B$8)-M$3-M$4-M$6)*(1-Painel!$E$7)-M$5+M$6)*M$7</f>
        <v>11194593.47798861</v>
      </c>
      <c r="N714" s="35">
        <f>((Produção!N708*PreçoLivre!N710*(1-Painel!$B$8)-N$3-N$4-N$6)*(1-Painel!$E$7)-N$5+N$6)*N$7</f>
        <v>10536266.56734529</v>
      </c>
      <c r="O714" s="35">
        <f>((Produção!O708*PreçoLivre!O710*(1-Painel!$B$8)-O$3-O$4-O$6)*(1-Painel!$E$7)-O$5+O$6)*O$7</f>
        <v>9888584.7192195579</v>
      </c>
      <c r="P714" s="35">
        <f>((Produção!P708*PreçoLivre!P710*(1-Painel!$B$8)-P$3-P$4-P$6)*(1-Painel!$E$7)-P$5+P$6)*P$7</f>
        <v>9066083.2172601204</v>
      </c>
      <c r="Q714" s="35">
        <f>((Produção!Q708*PreçoLivre!Q710*(1-Painel!$B$8)-Q$3-Q$4-Q$6)*(1-Painel!$E$7)-Q$5+Q$6)*Q$7</f>
        <v>7859620.1202421701</v>
      </c>
      <c r="R714" s="35">
        <f>((Produção!R708*PreçoLivre!R710*(1-Painel!$B$8)-R$3-R$4-R$6)*(1-Painel!$E$7)-R$5+R$6)*R$7</f>
        <v>7263863.9453366669</v>
      </c>
      <c r="S714" s="35">
        <f>((Produção!S708*PreçoLivre!S710*(1-Painel!$B$8)-S$3-S$4-S$6)*(1-Painel!$E$7)-S$5+S$6)*S$7</f>
        <v>6827190.7715757415</v>
      </c>
      <c r="T714" s="35">
        <f>((Produção!T708*PreçoLivre!T710*(1-Painel!$B$8)-T$3-T$4-T$6)*(1-Painel!$E$7)-T$5+T$6)*T$7</f>
        <v>6459378.5342058176</v>
      </c>
      <c r="U714" s="35">
        <f>((Produção!U708*PreçoLivre!U710*(1-Painel!$B$8)-U$3-U$4-U$6)*(1-Painel!$E$7)-U$5+U$6)*U$7</f>
        <v>6061439.5968620591</v>
      </c>
      <c r="V714" s="35">
        <f>((Produção!V708*PreçoLivre!V710*(1-Painel!$B$8)-V$3-V$4-V$6)*(1-Painel!$E$7)-V$5+V$6)*V$7</f>
        <v>5738200.0271273619</v>
      </c>
    </row>
    <row r="715" spans="1:22" x14ac:dyDescent="0.25">
      <c r="A715" s="36">
        <v>706</v>
      </c>
      <c r="B715" s="35">
        <f t="shared" ref="B715:B778" si="11">SUM(C715:V715)</f>
        <v>237765010.19817713</v>
      </c>
      <c r="C715" s="35">
        <f>((Produção!C709*PreçoLivre!C711*(1-Painel!$B$8)-C$3-C$4-C$6)*(1-Painel!$E$7)-C$5+C$6)*C$7</f>
        <v>23554673.466615897</v>
      </c>
      <c r="D715" s="35">
        <f>((Produção!D709*PreçoLivre!D711*(1-Painel!$B$8)-D$3-D$4-D$6)*(1-Painel!$E$7)-D$5+D$6)*D$7</f>
        <v>21719399.411275748</v>
      </c>
      <c r="E715" s="35">
        <f>((Produção!E709*PreçoLivre!E711*(1-Painel!$B$8)-E$3-E$4-E$6)*(1-Painel!$E$7)-E$5+E$6)*E$7</f>
        <v>19252450.626312062</v>
      </c>
      <c r="F715" s="35">
        <f>((Produção!F709*PreçoLivre!F711*(1-Painel!$B$8)-F$3-F$4-F$6)*(1-Painel!$E$7)-F$5+F$6)*F$7</f>
        <v>18678696.561891161</v>
      </c>
      <c r="G715" s="35">
        <f>((Produção!G709*PreçoLivre!G711*(1-Painel!$B$8)-G$3-G$4-G$6)*(1-Painel!$E$7)-G$5+G$6)*G$7</f>
        <v>17551541.318587899</v>
      </c>
      <c r="H715" s="35">
        <f>((Produção!H709*PreçoLivre!H711*(1-Painel!$B$8)-H$3-H$4-H$6)*(1-Painel!$E$7)-H$5+H$6)*H$7</f>
        <v>16095977.115460424</v>
      </c>
      <c r="I715" s="35">
        <f>((Produção!I709*PreçoLivre!I711*(1-Painel!$B$8)-I$3-I$4-I$6)*(1-Painel!$E$7)-I$5+I$6)*I$7</f>
        <v>14678329.954154924</v>
      </c>
      <c r="J715" s="35">
        <f>((Produção!J709*PreçoLivre!J711*(1-Painel!$B$8)-J$3-J$4-J$6)*(1-Painel!$E$7)-J$5+J$6)*J$7</f>
        <v>13529317.528683679</v>
      </c>
      <c r="K715" s="35">
        <f>((Produção!K709*PreçoLivre!K711*(1-Painel!$B$8)-K$3-K$4-K$6)*(1-Painel!$E$7)-K$5+K$6)*K$7</f>
        <v>12759708.229361929</v>
      </c>
      <c r="L715" s="35">
        <f>((Produção!L709*PreçoLivre!L711*(1-Painel!$B$8)-L$3-L$4-L$6)*(1-Painel!$E$7)-L$5+L$6)*L$7</f>
        <v>11577604.371172721</v>
      </c>
      <c r="M715" s="35">
        <f>((Produção!M709*PreçoLivre!M711*(1-Painel!$B$8)-M$3-M$4-M$6)*(1-Painel!$E$7)-M$5+M$6)*M$7</f>
        <v>10189316.284148244</v>
      </c>
      <c r="N715" s="35">
        <f>((Produção!N709*PreçoLivre!N711*(1-Painel!$B$8)-N$3-N$4-N$6)*(1-Painel!$E$7)-N$5+N$6)*N$7</f>
        <v>9144585.7268812545</v>
      </c>
      <c r="O715" s="35">
        <f>((Produção!O709*PreçoLivre!O711*(1-Painel!$B$8)-O$3-O$4-O$6)*(1-Painel!$E$7)-O$5+O$6)*O$7</f>
        <v>7866093.9199529672</v>
      </c>
      <c r="P715" s="35">
        <f>((Produção!P709*PreçoLivre!P711*(1-Painel!$B$8)-P$3-P$4-P$6)*(1-Painel!$E$7)-P$5+P$6)*P$7</f>
        <v>7530224.9165895265</v>
      </c>
      <c r="Q715" s="35">
        <f>((Produção!Q709*PreçoLivre!Q711*(1-Painel!$B$8)-Q$3-Q$4-Q$6)*(1-Painel!$E$7)-Q$5+Q$6)*Q$7</f>
        <v>7013443.6305689709</v>
      </c>
      <c r="R715" s="35">
        <f>((Produção!R709*PreçoLivre!R711*(1-Painel!$B$8)-R$3-R$4-R$6)*(1-Painel!$E$7)-R$5+R$6)*R$7</f>
        <v>6431543.9810620984</v>
      </c>
      <c r="S715" s="35">
        <f>((Produção!S709*PreçoLivre!S711*(1-Painel!$B$8)-S$3-S$4-S$6)*(1-Painel!$E$7)-S$5+S$6)*S$7</f>
        <v>5730806.8463767841</v>
      </c>
      <c r="T715" s="35">
        <f>((Produção!T709*PreçoLivre!T711*(1-Painel!$B$8)-T$3-T$4-T$6)*(1-Painel!$E$7)-T$5+T$6)*T$7</f>
        <v>5222838.0288104089</v>
      </c>
      <c r="U715" s="35">
        <f>((Produção!U709*PreçoLivre!U711*(1-Painel!$B$8)-U$3-U$4-U$6)*(1-Painel!$E$7)-U$5+U$6)*U$7</f>
        <v>4872910.3931231191</v>
      </c>
      <c r="V715" s="35">
        <f>((Produção!V709*PreçoLivre!V711*(1-Painel!$B$8)-V$3-V$4-V$6)*(1-Painel!$E$7)-V$5+V$6)*V$7</f>
        <v>4365547.8871473009</v>
      </c>
    </row>
    <row r="716" spans="1:22" x14ac:dyDescent="0.25">
      <c r="A716" s="36">
        <v>707</v>
      </c>
      <c r="B716" s="35">
        <f t="shared" si="11"/>
        <v>224653095.80292949</v>
      </c>
      <c r="C716" s="35">
        <f>((Produção!C710*PreçoLivre!C712*(1-Painel!$B$8)-C$3-C$4-C$6)*(1-Painel!$E$7)-C$5+C$6)*C$7</f>
        <v>21865063.050273001</v>
      </c>
      <c r="D716" s="35">
        <f>((Produção!D710*PreçoLivre!D712*(1-Painel!$B$8)-D$3-D$4-D$6)*(1-Painel!$E$7)-D$5+D$6)*D$7</f>
        <v>20097883.05153415</v>
      </c>
      <c r="E716" s="35">
        <f>((Produção!E710*PreçoLivre!E712*(1-Painel!$B$8)-E$3-E$4-E$6)*(1-Painel!$E$7)-E$5+E$6)*E$7</f>
        <v>18635945.400364663</v>
      </c>
      <c r="F716" s="35">
        <f>((Produção!F710*PreçoLivre!F712*(1-Painel!$B$8)-F$3-F$4-F$6)*(1-Painel!$E$7)-F$5+F$6)*F$7</f>
        <v>17088820.421599124</v>
      </c>
      <c r="G716" s="35">
        <f>((Produção!G710*PreçoLivre!G712*(1-Painel!$B$8)-G$3-G$4-G$6)*(1-Painel!$E$7)-G$5+G$6)*G$7</f>
        <v>15406125.724604607</v>
      </c>
      <c r="H716" s="35">
        <f>((Produção!H710*PreçoLivre!H712*(1-Painel!$B$8)-H$3-H$4-H$6)*(1-Painel!$E$7)-H$5+H$6)*H$7</f>
        <v>14653992.868375722</v>
      </c>
      <c r="I716" s="35">
        <f>((Produção!I710*PreçoLivre!I712*(1-Painel!$B$8)-I$3-I$4-I$6)*(1-Painel!$E$7)-I$5+I$6)*I$7</f>
        <v>13849267.595000373</v>
      </c>
      <c r="J716" s="35">
        <f>((Produção!J710*PreçoLivre!J712*(1-Painel!$B$8)-J$3-J$4-J$6)*(1-Painel!$E$7)-J$5+J$6)*J$7</f>
        <v>13060839.449095469</v>
      </c>
      <c r="K716" s="35">
        <f>((Produção!K710*PreçoLivre!K712*(1-Painel!$B$8)-K$3-K$4-K$6)*(1-Painel!$E$7)-K$5+K$6)*K$7</f>
        <v>11999019.396378532</v>
      </c>
      <c r="L716" s="35">
        <f>((Produção!L710*PreçoLivre!L712*(1-Painel!$B$8)-L$3-L$4-L$6)*(1-Painel!$E$7)-L$5+L$6)*L$7</f>
        <v>10768881.313538058</v>
      </c>
      <c r="M716" s="35">
        <f>((Produção!M710*PreçoLivre!M712*(1-Painel!$B$8)-M$3-M$4-M$6)*(1-Painel!$E$7)-M$5+M$6)*M$7</f>
        <v>9964899.5693763252</v>
      </c>
      <c r="N716" s="35">
        <f>((Produção!N710*PreçoLivre!N712*(1-Painel!$B$8)-N$3-N$4-N$6)*(1-Painel!$E$7)-N$5+N$6)*N$7</f>
        <v>9045826.1736103091</v>
      </c>
      <c r="O716" s="35">
        <f>((Produção!O710*PreçoLivre!O712*(1-Painel!$B$8)-O$3-O$4-O$6)*(1-Painel!$E$7)-O$5+O$6)*O$7</f>
        <v>8212278.1551645044</v>
      </c>
      <c r="P716" s="35">
        <f>((Produção!P710*PreçoLivre!P712*(1-Painel!$B$8)-P$3-P$4-P$6)*(1-Painel!$E$7)-P$5+P$6)*P$7</f>
        <v>7696541.6445263326</v>
      </c>
      <c r="Q716" s="35">
        <f>((Produção!Q710*PreçoLivre!Q712*(1-Painel!$B$8)-Q$3-Q$4-Q$6)*(1-Painel!$E$7)-Q$5+Q$6)*Q$7</f>
        <v>6882399.9823896261</v>
      </c>
      <c r="R716" s="35">
        <f>((Produção!R710*PreçoLivre!R712*(1-Painel!$B$8)-R$3-R$4-R$6)*(1-Painel!$E$7)-R$5+R$6)*R$7</f>
        <v>6449932.5300492449</v>
      </c>
      <c r="S716" s="35">
        <f>((Produção!S710*PreçoLivre!S712*(1-Painel!$B$8)-S$3-S$4-S$6)*(1-Painel!$E$7)-S$5+S$6)*S$7</f>
        <v>5557015.1627690624</v>
      </c>
      <c r="T716" s="35">
        <f>((Produção!T710*PreçoLivre!T712*(1-Painel!$B$8)-T$3-T$4-T$6)*(1-Painel!$E$7)-T$5+T$6)*T$7</f>
        <v>4940437.0032794727</v>
      </c>
      <c r="U716" s="35">
        <f>((Produção!U710*PreçoLivre!U712*(1-Painel!$B$8)-U$3-U$4-U$6)*(1-Painel!$E$7)-U$5+U$6)*U$7</f>
        <v>4585522.0019563688</v>
      </c>
      <c r="V716" s="35">
        <f>((Produção!V710*PreçoLivre!V712*(1-Painel!$B$8)-V$3-V$4-V$6)*(1-Painel!$E$7)-V$5+V$6)*V$7</f>
        <v>3892405.3090445893</v>
      </c>
    </row>
    <row r="717" spans="1:22" x14ac:dyDescent="0.25">
      <c r="A717" s="36">
        <v>708</v>
      </c>
      <c r="B717" s="35">
        <f t="shared" si="11"/>
        <v>235404408.65478492</v>
      </c>
      <c r="C717" s="35">
        <f>((Produção!C711*PreçoLivre!C713*(1-Painel!$B$8)-C$3-C$4-C$6)*(1-Painel!$E$7)-C$5+C$6)*C$7</f>
        <v>24158612.389556471</v>
      </c>
      <c r="D717" s="35">
        <f>((Produção!D711*PreçoLivre!D713*(1-Painel!$B$8)-D$3-D$4-D$6)*(1-Painel!$E$7)-D$5+D$6)*D$7</f>
        <v>22538362.392899189</v>
      </c>
      <c r="E717" s="35">
        <f>((Produção!E711*PreçoLivre!E713*(1-Painel!$B$8)-E$3-E$4-E$6)*(1-Painel!$E$7)-E$5+E$6)*E$7</f>
        <v>20809475.391012345</v>
      </c>
      <c r="F717" s="35">
        <f>((Produção!F711*PreçoLivre!F713*(1-Painel!$B$8)-F$3-F$4-F$6)*(1-Painel!$E$7)-F$5+F$6)*F$7</f>
        <v>18287987.546237655</v>
      </c>
      <c r="G717" s="35">
        <f>((Produção!G711*PreçoLivre!G713*(1-Painel!$B$8)-G$3-G$4-G$6)*(1-Painel!$E$7)-G$5+G$6)*G$7</f>
        <v>16392254.340452675</v>
      </c>
      <c r="H717" s="35">
        <f>((Produção!H711*PreçoLivre!H713*(1-Painel!$B$8)-H$3-H$4-H$6)*(1-Painel!$E$7)-H$5+H$6)*H$7</f>
        <v>14482610.260006875</v>
      </c>
      <c r="I717" s="35">
        <f>((Produção!I711*PreçoLivre!I713*(1-Painel!$B$8)-I$3-I$4-I$6)*(1-Painel!$E$7)-I$5+I$6)*I$7</f>
        <v>13069107.458654076</v>
      </c>
      <c r="J717" s="35">
        <f>((Produção!J711*PreçoLivre!J713*(1-Painel!$B$8)-J$3-J$4-J$6)*(1-Painel!$E$7)-J$5+J$6)*J$7</f>
        <v>12266264.165550254</v>
      </c>
      <c r="K717" s="35">
        <f>((Produção!K711*PreçoLivre!K713*(1-Painel!$B$8)-K$3-K$4-K$6)*(1-Painel!$E$7)-K$5+K$6)*K$7</f>
        <v>11657478.631443555</v>
      </c>
      <c r="L717" s="35">
        <f>((Produção!L711*PreçoLivre!L713*(1-Painel!$B$8)-L$3-L$4-L$6)*(1-Painel!$E$7)-L$5+L$6)*L$7</f>
        <v>10658087.508458132</v>
      </c>
      <c r="M717" s="35">
        <f>((Produção!M711*PreçoLivre!M713*(1-Painel!$B$8)-M$3-M$4-M$6)*(1-Painel!$E$7)-M$5+M$6)*M$7</f>
        <v>9936502.7668414693</v>
      </c>
      <c r="N717" s="35">
        <f>((Produção!N711*PreçoLivre!N713*(1-Painel!$B$8)-N$3-N$4-N$6)*(1-Painel!$E$7)-N$5+N$6)*N$7</f>
        <v>9148585.823821038</v>
      </c>
      <c r="O717" s="35">
        <f>((Produção!O711*PreçoLivre!O713*(1-Painel!$B$8)-O$3-O$4-O$6)*(1-Painel!$E$7)-O$5+O$6)*O$7</f>
        <v>8599749.9016939998</v>
      </c>
      <c r="P717" s="35">
        <f>((Produção!P711*PreçoLivre!P713*(1-Painel!$B$8)-P$3-P$4-P$6)*(1-Painel!$E$7)-P$5+P$6)*P$7</f>
        <v>7805655.5622476339</v>
      </c>
      <c r="Q717" s="35">
        <f>((Produção!Q711*PreçoLivre!Q713*(1-Painel!$B$8)-Q$3-Q$4-Q$6)*(1-Painel!$E$7)-Q$5+Q$6)*Q$7</f>
        <v>7321244.2767318338</v>
      </c>
      <c r="R717" s="35">
        <f>((Produção!R711*PreçoLivre!R713*(1-Painel!$B$8)-R$3-R$4-R$6)*(1-Painel!$E$7)-R$5+R$6)*R$7</f>
        <v>6482226.6429894129</v>
      </c>
      <c r="S717" s="35">
        <f>((Produção!S711*PreçoLivre!S713*(1-Painel!$B$8)-S$3-S$4-S$6)*(1-Painel!$E$7)-S$5+S$6)*S$7</f>
        <v>5987200.9568222901</v>
      </c>
      <c r="T717" s="35">
        <f>((Produção!T711*PreçoLivre!T713*(1-Painel!$B$8)-T$3-T$4-T$6)*(1-Painel!$E$7)-T$5+T$6)*T$7</f>
        <v>5682755.5053675268</v>
      </c>
      <c r="U717" s="35">
        <f>((Produção!U711*PreçoLivre!U713*(1-Painel!$B$8)-U$3-U$4-U$6)*(1-Painel!$E$7)-U$5+U$6)*U$7</f>
        <v>5242953.1400062684</v>
      </c>
      <c r="V717" s="35">
        <f>((Produção!V711*PreçoLivre!V713*(1-Painel!$B$8)-V$3-V$4-V$6)*(1-Painel!$E$7)-V$5+V$6)*V$7</f>
        <v>4877293.9939922225</v>
      </c>
    </row>
    <row r="718" spans="1:22" x14ac:dyDescent="0.25">
      <c r="A718" s="36">
        <v>709</v>
      </c>
      <c r="B718" s="35">
        <f t="shared" si="11"/>
        <v>228540960.54546419</v>
      </c>
      <c r="C718" s="35">
        <f>((Produção!C712*PreçoLivre!C714*(1-Painel!$B$8)-C$3-C$4-C$6)*(1-Painel!$E$7)-C$5+C$6)*C$7</f>
        <v>22618476.372442372</v>
      </c>
      <c r="D718" s="35">
        <f>((Produção!D712*PreçoLivre!D714*(1-Painel!$B$8)-D$3-D$4-D$6)*(1-Painel!$E$7)-D$5+D$6)*D$7</f>
        <v>21969207.541576739</v>
      </c>
      <c r="E718" s="35">
        <f>((Produção!E712*PreçoLivre!E714*(1-Painel!$B$8)-E$3-E$4-E$6)*(1-Painel!$E$7)-E$5+E$6)*E$7</f>
        <v>19536847.240209509</v>
      </c>
      <c r="F718" s="35">
        <f>((Produção!F712*PreçoLivre!F714*(1-Painel!$B$8)-F$3-F$4-F$6)*(1-Painel!$E$7)-F$5+F$6)*F$7</f>
        <v>17775147.443169232</v>
      </c>
      <c r="G718" s="35">
        <f>((Produção!G712*PreçoLivre!G714*(1-Painel!$B$8)-G$3-G$4-G$6)*(1-Painel!$E$7)-G$5+G$6)*G$7</f>
        <v>16099557.447156716</v>
      </c>
      <c r="H718" s="35">
        <f>((Produção!H712*PreçoLivre!H714*(1-Painel!$B$8)-H$3-H$4-H$6)*(1-Painel!$E$7)-H$5+H$6)*H$7</f>
        <v>14841924.657614458</v>
      </c>
      <c r="I718" s="35">
        <f>((Produção!I712*PreçoLivre!I714*(1-Painel!$B$8)-I$3-I$4-I$6)*(1-Painel!$E$7)-I$5+I$6)*I$7</f>
        <v>13545536.011880547</v>
      </c>
      <c r="J718" s="35">
        <f>((Produção!J712*PreçoLivre!J714*(1-Painel!$B$8)-J$3-J$4-J$6)*(1-Painel!$E$7)-J$5+J$6)*J$7</f>
        <v>11840258.592729438</v>
      </c>
      <c r="K718" s="35">
        <f>((Produção!K712*PreçoLivre!K714*(1-Painel!$B$8)-K$3-K$4-K$6)*(1-Painel!$E$7)-K$5+K$6)*K$7</f>
        <v>10681315.843408518</v>
      </c>
      <c r="L718" s="35">
        <f>((Produção!L712*PreçoLivre!L714*(1-Painel!$B$8)-L$3-L$4-L$6)*(1-Painel!$E$7)-L$5+L$6)*L$7</f>
        <v>10371556.715386076</v>
      </c>
      <c r="M718" s="35">
        <f>((Produção!M712*PreçoLivre!M714*(1-Painel!$B$8)-M$3-M$4-M$6)*(1-Painel!$E$7)-M$5+M$6)*M$7</f>
        <v>9190526.5434117839</v>
      </c>
      <c r="N718" s="35">
        <f>((Produção!N712*PreçoLivre!N714*(1-Painel!$B$8)-N$3-N$4-N$6)*(1-Painel!$E$7)-N$5+N$6)*N$7</f>
        <v>8998276.6755068284</v>
      </c>
      <c r="O718" s="35">
        <f>((Produção!O712*PreçoLivre!O714*(1-Painel!$B$8)-O$3-O$4-O$6)*(1-Painel!$E$7)-O$5+O$6)*O$7</f>
        <v>8449289.5831667893</v>
      </c>
      <c r="P718" s="35">
        <f>((Produção!P712*PreçoLivre!P714*(1-Painel!$B$8)-P$3-P$4-P$6)*(1-Painel!$E$7)-P$5+P$6)*P$7</f>
        <v>7855026.9278525803</v>
      </c>
      <c r="Q718" s="35">
        <f>((Produção!Q712*PreçoLivre!Q714*(1-Painel!$B$8)-Q$3-Q$4-Q$6)*(1-Painel!$E$7)-Q$5+Q$6)*Q$7</f>
        <v>7482384.7578359907</v>
      </c>
      <c r="R718" s="35">
        <f>((Produção!R712*PreçoLivre!R714*(1-Painel!$B$8)-R$3-R$4-R$6)*(1-Painel!$E$7)-R$5+R$6)*R$7</f>
        <v>6676907.3904494075</v>
      </c>
      <c r="S718" s="35">
        <f>((Produção!S712*PreçoLivre!S714*(1-Painel!$B$8)-S$3-S$4-S$6)*(1-Painel!$E$7)-S$5+S$6)*S$7</f>
        <v>6271336.2558583133</v>
      </c>
      <c r="T718" s="35">
        <f>((Produção!T712*PreçoLivre!T714*(1-Painel!$B$8)-T$3-T$4-T$6)*(1-Painel!$E$7)-T$5+T$6)*T$7</f>
        <v>5371944.1754405182</v>
      </c>
      <c r="U718" s="35">
        <f>((Produção!U712*PreçoLivre!U714*(1-Painel!$B$8)-U$3-U$4-U$6)*(1-Painel!$E$7)-U$5+U$6)*U$7</f>
        <v>4781957.6179423174</v>
      </c>
      <c r="V718" s="35">
        <f>((Produção!V712*PreçoLivre!V714*(1-Painel!$B$8)-V$3-V$4-V$6)*(1-Painel!$E$7)-V$5+V$6)*V$7</f>
        <v>4183482.7524261158</v>
      </c>
    </row>
    <row r="719" spans="1:22" x14ac:dyDescent="0.25">
      <c r="A719" s="36">
        <v>710</v>
      </c>
      <c r="B719" s="35">
        <f t="shared" si="11"/>
        <v>206789871.20126122</v>
      </c>
      <c r="C719" s="35">
        <f>((Produção!C713*PreçoLivre!C715*(1-Painel!$B$8)-C$3-C$4-C$6)*(1-Painel!$E$7)-C$5+C$6)*C$7</f>
        <v>21503794.044573419</v>
      </c>
      <c r="D719" s="35">
        <f>((Produção!D713*PreçoLivre!D715*(1-Painel!$B$8)-D$3-D$4-D$6)*(1-Painel!$E$7)-D$5+D$6)*D$7</f>
        <v>19900720.840564623</v>
      </c>
      <c r="E719" s="35">
        <f>((Produção!E713*PreçoLivre!E715*(1-Painel!$B$8)-E$3-E$4-E$6)*(1-Painel!$E$7)-E$5+E$6)*E$7</f>
        <v>18340437.234884698</v>
      </c>
      <c r="F719" s="35">
        <f>((Produção!F713*PreçoLivre!F715*(1-Painel!$B$8)-F$3-F$4-F$6)*(1-Painel!$E$7)-F$5+F$6)*F$7</f>
        <v>17034040.54766155</v>
      </c>
      <c r="G719" s="35">
        <f>((Produção!G713*PreçoLivre!G715*(1-Painel!$B$8)-G$3-G$4-G$6)*(1-Painel!$E$7)-G$5+G$6)*G$7</f>
        <v>15461188.065571932</v>
      </c>
      <c r="H719" s="35">
        <f>((Produção!H713*PreçoLivre!H715*(1-Painel!$B$8)-H$3-H$4-H$6)*(1-Painel!$E$7)-H$5+H$6)*H$7</f>
        <v>13569640.657209678</v>
      </c>
      <c r="I719" s="35">
        <f>((Produção!I713*PreçoLivre!I715*(1-Painel!$B$8)-I$3-I$4-I$6)*(1-Painel!$E$7)-I$5+I$6)*I$7</f>
        <v>12644221.026788644</v>
      </c>
      <c r="J719" s="35">
        <f>((Produção!J713*PreçoLivre!J715*(1-Painel!$B$8)-J$3-J$4-J$6)*(1-Painel!$E$7)-J$5+J$6)*J$7</f>
        <v>11800724.635115607</v>
      </c>
      <c r="K719" s="35">
        <f>((Produção!K713*PreçoLivre!K715*(1-Painel!$B$8)-K$3-K$4-K$6)*(1-Painel!$E$7)-K$5+K$6)*K$7</f>
        <v>10439171.084891453</v>
      </c>
      <c r="L719" s="35">
        <f>((Produção!L713*PreçoLivre!L715*(1-Painel!$B$8)-L$3-L$4-L$6)*(1-Painel!$E$7)-L$5+L$6)*L$7</f>
        <v>9207918.8526744582</v>
      </c>
      <c r="M719" s="35">
        <f>((Produção!M713*PreçoLivre!M715*(1-Painel!$B$8)-M$3-M$4-M$6)*(1-Painel!$E$7)-M$5+M$6)*M$7</f>
        <v>7709871.1971178688</v>
      </c>
      <c r="N719" s="35">
        <f>((Produção!N713*PreçoLivre!N715*(1-Painel!$B$8)-N$3-N$4-N$6)*(1-Painel!$E$7)-N$5+N$6)*N$7</f>
        <v>7123060.7593263062</v>
      </c>
      <c r="O719" s="35">
        <f>((Produção!O713*PreçoLivre!O715*(1-Painel!$B$8)-O$3-O$4-O$6)*(1-Painel!$E$7)-O$5+O$6)*O$7</f>
        <v>6580076.0526852468</v>
      </c>
      <c r="P719" s="35">
        <f>((Produção!P713*PreçoLivre!P715*(1-Painel!$B$8)-P$3-P$4-P$6)*(1-Painel!$E$7)-P$5+P$6)*P$7</f>
        <v>6329792.8509687716</v>
      </c>
      <c r="Q719" s="35">
        <f>((Produção!Q713*PreçoLivre!Q715*(1-Painel!$B$8)-Q$3-Q$4-Q$6)*(1-Painel!$E$7)-Q$5+Q$6)*Q$7</f>
        <v>6120376.9401542488</v>
      </c>
      <c r="R719" s="35">
        <f>((Produção!R713*PreçoLivre!R715*(1-Painel!$B$8)-R$3-R$4-R$6)*(1-Painel!$E$7)-R$5+R$6)*R$7</f>
        <v>5442174.5988566941</v>
      </c>
      <c r="S719" s="35">
        <f>((Produção!S713*PreçoLivre!S715*(1-Painel!$B$8)-S$3-S$4-S$6)*(1-Painel!$E$7)-S$5+S$6)*S$7</f>
        <v>4927402.1414389005</v>
      </c>
      <c r="T719" s="35">
        <f>((Produção!T713*PreçoLivre!T715*(1-Painel!$B$8)-T$3-T$4-T$6)*(1-Painel!$E$7)-T$5+T$6)*T$7</f>
        <v>4488277.6087353453</v>
      </c>
      <c r="U719" s="35">
        <f>((Produção!U713*PreçoLivre!U715*(1-Painel!$B$8)-U$3-U$4-U$6)*(1-Painel!$E$7)-U$5+U$6)*U$7</f>
        <v>4262975.0790844997</v>
      </c>
      <c r="V719" s="35">
        <f>((Produção!V713*PreçoLivre!V715*(1-Painel!$B$8)-V$3-V$4-V$6)*(1-Painel!$E$7)-V$5+V$6)*V$7</f>
        <v>3904006.9829572858</v>
      </c>
    </row>
    <row r="720" spans="1:22" x14ac:dyDescent="0.25">
      <c r="A720" s="36">
        <v>711</v>
      </c>
      <c r="B720" s="35">
        <f t="shared" si="11"/>
        <v>229317389.99851504</v>
      </c>
      <c r="C720" s="35">
        <f>((Produção!C714*PreçoLivre!C716*(1-Painel!$B$8)-C$3-C$4-C$6)*(1-Painel!$E$7)-C$5+C$6)*C$7</f>
        <v>22696815.945690848</v>
      </c>
      <c r="D720" s="35">
        <f>((Produção!D714*PreçoLivre!D716*(1-Painel!$B$8)-D$3-D$4-D$6)*(1-Painel!$E$7)-D$5+D$6)*D$7</f>
        <v>20613693.315978501</v>
      </c>
      <c r="E720" s="35">
        <f>((Produção!E714*PreçoLivre!E716*(1-Painel!$B$8)-E$3-E$4-E$6)*(1-Painel!$E$7)-E$5+E$6)*E$7</f>
        <v>19283028.215611074</v>
      </c>
      <c r="F720" s="35">
        <f>((Produção!F714*PreçoLivre!F716*(1-Painel!$B$8)-F$3-F$4-F$6)*(1-Painel!$E$7)-F$5+F$6)*F$7</f>
        <v>17094144.763792336</v>
      </c>
      <c r="G720" s="35">
        <f>((Produção!G714*PreçoLivre!G716*(1-Painel!$B$8)-G$3-G$4-G$6)*(1-Painel!$E$7)-G$5+G$6)*G$7</f>
        <v>15931910.55203189</v>
      </c>
      <c r="H720" s="35">
        <f>((Produção!H714*PreçoLivre!H716*(1-Painel!$B$8)-H$3-H$4-H$6)*(1-Painel!$E$7)-H$5+H$6)*H$7</f>
        <v>14819754.952593783</v>
      </c>
      <c r="I720" s="35">
        <f>((Produção!I714*PreçoLivre!I716*(1-Painel!$B$8)-I$3-I$4-I$6)*(1-Painel!$E$7)-I$5+I$6)*I$7</f>
        <v>13903297.77548421</v>
      </c>
      <c r="J720" s="35">
        <f>((Produção!J714*PreçoLivre!J716*(1-Painel!$B$8)-J$3-J$4-J$6)*(1-Painel!$E$7)-J$5+J$6)*J$7</f>
        <v>12174618.940461306</v>
      </c>
      <c r="K720" s="35">
        <f>((Produção!K714*PreçoLivre!K716*(1-Painel!$B$8)-K$3-K$4-K$6)*(1-Painel!$E$7)-K$5+K$6)*K$7</f>
        <v>11544173.250034899</v>
      </c>
      <c r="L720" s="35">
        <f>((Produção!L714*PreçoLivre!L716*(1-Painel!$B$8)-L$3-L$4-L$6)*(1-Painel!$E$7)-L$5+L$6)*L$7</f>
        <v>10887027.777962241</v>
      </c>
      <c r="M720" s="35">
        <f>((Produção!M714*PreçoLivre!M716*(1-Painel!$B$8)-M$3-M$4-M$6)*(1-Painel!$E$7)-M$5+M$6)*M$7</f>
        <v>9907459.5242375247</v>
      </c>
      <c r="N720" s="35">
        <f>((Produção!N714*PreçoLivre!N716*(1-Painel!$B$8)-N$3-N$4-N$6)*(1-Painel!$E$7)-N$5+N$6)*N$7</f>
        <v>8708286.0152039602</v>
      </c>
      <c r="O720" s="35">
        <f>((Produção!O714*PreçoLivre!O716*(1-Painel!$B$8)-O$3-O$4-O$6)*(1-Painel!$E$7)-O$5+O$6)*O$7</f>
        <v>8454548.2995391041</v>
      </c>
      <c r="P720" s="35">
        <f>((Produção!P714*PreçoLivre!P716*(1-Painel!$B$8)-P$3-P$4-P$6)*(1-Painel!$E$7)-P$5+P$6)*P$7</f>
        <v>7658489.3809908247</v>
      </c>
      <c r="Q720" s="35">
        <f>((Produção!Q714*PreçoLivre!Q716*(1-Painel!$B$8)-Q$3-Q$4-Q$6)*(1-Painel!$E$7)-Q$5+Q$6)*Q$7</f>
        <v>7207476.7323208572</v>
      </c>
      <c r="R720" s="35">
        <f>((Produção!R714*PreçoLivre!R716*(1-Painel!$B$8)-R$3-R$4-R$6)*(1-Painel!$E$7)-R$5+R$6)*R$7</f>
        <v>6885016.8593317801</v>
      </c>
      <c r="S720" s="35">
        <f>((Produção!S714*PreçoLivre!S716*(1-Painel!$B$8)-S$3-S$4-S$6)*(1-Painel!$E$7)-S$5+S$6)*S$7</f>
        <v>5963252.4237843724</v>
      </c>
      <c r="T720" s="35">
        <f>((Produção!T714*PreçoLivre!T716*(1-Painel!$B$8)-T$3-T$4-T$6)*(1-Painel!$E$7)-T$5+T$6)*T$7</f>
        <v>5422643.429224398</v>
      </c>
      <c r="U720" s="35">
        <f>((Produção!U714*PreçoLivre!U716*(1-Painel!$B$8)-U$3-U$4-U$6)*(1-Painel!$E$7)-U$5+U$6)*U$7</f>
        <v>5224450.2212236915</v>
      </c>
      <c r="V720" s="35">
        <f>((Produção!V714*PreçoLivre!V716*(1-Painel!$B$8)-V$3-V$4-V$6)*(1-Painel!$E$7)-V$5+V$6)*V$7</f>
        <v>4937301.623017489</v>
      </c>
    </row>
    <row r="721" spans="1:22" x14ac:dyDescent="0.25">
      <c r="A721" s="36">
        <v>712</v>
      </c>
      <c r="B721" s="35">
        <f t="shared" si="11"/>
        <v>205799362.64662218</v>
      </c>
      <c r="C721" s="35">
        <f>((Produção!C715*PreçoLivre!C717*(1-Painel!$B$8)-C$3-C$4-C$6)*(1-Painel!$E$7)-C$5+C$6)*C$7</f>
        <v>22038432.280987926</v>
      </c>
      <c r="D721" s="35">
        <f>((Produção!D715*PreçoLivre!D717*(1-Painel!$B$8)-D$3-D$4-D$6)*(1-Painel!$E$7)-D$5+D$6)*D$7</f>
        <v>19315617.736762978</v>
      </c>
      <c r="E721" s="35">
        <f>((Produção!E715*PreçoLivre!E717*(1-Painel!$B$8)-E$3-E$4-E$6)*(1-Painel!$E$7)-E$5+E$6)*E$7</f>
        <v>17661729.943536915</v>
      </c>
      <c r="F721" s="35">
        <f>((Produção!F715*PreçoLivre!F717*(1-Painel!$B$8)-F$3-F$4-F$6)*(1-Painel!$E$7)-F$5+F$6)*F$7</f>
        <v>16469829.168107584</v>
      </c>
      <c r="G721" s="35">
        <f>((Produção!G715*PreçoLivre!G717*(1-Painel!$B$8)-G$3-G$4-G$6)*(1-Painel!$E$7)-G$5+G$6)*G$7</f>
        <v>15319763.459231546</v>
      </c>
      <c r="H721" s="35">
        <f>((Produção!H715*PreçoLivre!H717*(1-Painel!$B$8)-H$3-H$4-H$6)*(1-Painel!$E$7)-H$5+H$6)*H$7</f>
        <v>14481596.821261493</v>
      </c>
      <c r="I721" s="35">
        <f>((Produção!I715*PreçoLivre!I717*(1-Painel!$B$8)-I$3-I$4-I$6)*(1-Painel!$E$7)-I$5+I$6)*I$7</f>
        <v>12365527.484493859</v>
      </c>
      <c r="J721" s="35">
        <f>((Produção!J715*PreçoLivre!J717*(1-Painel!$B$8)-J$3-J$4-J$6)*(1-Painel!$E$7)-J$5+J$6)*J$7</f>
        <v>11388649.280383559</v>
      </c>
      <c r="K721" s="35">
        <f>((Produção!K715*PreçoLivre!K717*(1-Painel!$B$8)-K$3-K$4-K$6)*(1-Painel!$E$7)-K$5+K$6)*K$7</f>
        <v>10818141.813778581</v>
      </c>
      <c r="L721" s="35">
        <f>((Produção!L715*PreçoLivre!L717*(1-Painel!$B$8)-L$3-L$4-L$6)*(1-Painel!$E$7)-L$5+L$6)*L$7</f>
        <v>9641789.5344586577</v>
      </c>
      <c r="M721" s="35">
        <f>((Produção!M715*PreçoLivre!M717*(1-Painel!$B$8)-M$3-M$4-M$6)*(1-Painel!$E$7)-M$5+M$6)*M$7</f>
        <v>8794695.2742807791</v>
      </c>
      <c r="N721" s="35">
        <f>((Produção!N715*PreçoLivre!N717*(1-Painel!$B$8)-N$3-N$4-N$6)*(1-Painel!$E$7)-N$5+N$6)*N$7</f>
        <v>7792822.7940289862</v>
      </c>
      <c r="O721" s="35">
        <f>((Produção!O715*PreçoLivre!O717*(1-Painel!$B$8)-O$3-O$4-O$6)*(1-Painel!$E$7)-O$5+O$6)*O$7</f>
        <v>7114686.9266474191</v>
      </c>
      <c r="P721" s="35">
        <f>((Produção!P715*PreçoLivre!P717*(1-Painel!$B$8)-P$3-P$4-P$6)*(1-Painel!$E$7)-P$5+P$6)*P$7</f>
        <v>6342327.429316937</v>
      </c>
      <c r="Q721" s="35">
        <f>((Produção!Q715*PreçoLivre!Q717*(1-Painel!$B$8)-Q$3-Q$4-Q$6)*(1-Painel!$E$7)-Q$5+Q$6)*Q$7</f>
        <v>5784169.2825333839</v>
      </c>
      <c r="R721" s="35">
        <f>((Produção!R715*PreçoLivre!R717*(1-Painel!$B$8)-R$3-R$4-R$6)*(1-Painel!$E$7)-R$5+R$6)*R$7</f>
        <v>4895143.5614067772</v>
      </c>
      <c r="S721" s="35">
        <f>((Produção!S715*PreçoLivre!S717*(1-Painel!$B$8)-S$3-S$4-S$6)*(1-Painel!$E$7)-S$5+S$6)*S$7</f>
        <v>4408716.1780081261</v>
      </c>
      <c r="T721" s="35">
        <f>((Produção!T715*PreçoLivre!T717*(1-Painel!$B$8)-T$3-T$4-T$6)*(1-Painel!$E$7)-T$5+T$6)*T$7</f>
        <v>4123368.9315350493</v>
      </c>
      <c r="U721" s="35">
        <f>((Produção!U715*PreçoLivre!U717*(1-Painel!$B$8)-U$3-U$4-U$6)*(1-Painel!$E$7)-U$5+U$6)*U$7</f>
        <v>3731503.3710097983</v>
      </c>
      <c r="V721" s="35">
        <f>((Produção!V715*PreçoLivre!V717*(1-Painel!$B$8)-V$3-V$4-V$6)*(1-Painel!$E$7)-V$5+V$6)*V$7</f>
        <v>3310851.3748517781</v>
      </c>
    </row>
    <row r="722" spans="1:22" x14ac:dyDescent="0.25">
      <c r="A722" s="36">
        <v>713</v>
      </c>
      <c r="B722" s="35">
        <f t="shared" si="11"/>
        <v>254464083.49740618</v>
      </c>
      <c r="C722" s="35">
        <f>((Produção!C716*PreçoLivre!C718*(1-Painel!$B$8)-C$3-C$4-C$6)*(1-Painel!$E$7)-C$5+C$6)*C$7</f>
        <v>23737953.532843109</v>
      </c>
      <c r="D722" s="35">
        <f>((Produção!D716*PreçoLivre!D718*(1-Painel!$B$8)-D$3-D$4-D$6)*(1-Painel!$E$7)-D$5+D$6)*D$7</f>
        <v>22472389.702804253</v>
      </c>
      <c r="E722" s="35">
        <f>((Produção!E716*PreçoLivre!E718*(1-Painel!$B$8)-E$3-E$4-E$6)*(1-Painel!$E$7)-E$5+E$6)*E$7</f>
        <v>20592176.032811347</v>
      </c>
      <c r="F722" s="35">
        <f>((Produção!F716*PreçoLivre!F718*(1-Painel!$B$8)-F$3-F$4-F$6)*(1-Painel!$E$7)-F$5+F$6)*F$7</f>
        <v>18240267.931718335</v>
      </c>
      <c r="G722" s="35">
        <f>((Produção!G716*PreçoLivre!G718*(1-Painel!$B$8)-G$3-G$4-G$6)*(1-Painel!$E$7)-G$5+G$6)*G$7</f>
        <v>17220600.025465194</v>
      </c>
      <c r="H722" s="35">
        <f>((Produção!H716*PreçoLivre!H718*(1-Painel!$B$8)-H$3-H$4-H$6)*(1-Painel!$E$7)-H$5+H$6)*H$7</f>
        <v>16445205.887670724</v>
      </c>
      <c r="I722" s="35">
        <f>((Produção!I716*PreçoLivre!I718*(1-Painel!$B$8)-I$3-I$4-I$6)*(1-Painel!$E$7)-I$5+I$6)*I$7</f>
        <v>15468036.522045631</v>
      </c>
      <c r="J722" s="35">
        <f>((Produção!J716*PreçoLivre!J718*(1-Painel!$B$8)-J$3-J$4-J$6)*(1-Painel!$E$7)-J$5+J$6)*J$7</f>
        <v>15055965.615057241</v>
      </c>
      <c r="K722" s="35">
        <f>((Produção!K716*PreçoLivre!K718*(1-Painel!$B$8)-K$3-K$4-K$6)*(1-Painel!$E$7)-K$5+K$6)*K$7</f>
        <v>13109573.246672433</v>
      </c>
      <c r="L722" s="35">
        <f>((Produção!L716*PreçoLivre!L718*(1-Painel!$B$8)-L$3-L$4-L$6)*(1-Painel!$E$7)-L$5+L$6)*L$7</f>
        <v>12724075.790053681</v>
      </c>
      <c r="M722" s="35">
        <f>((Produção!M716*PreçoLivre!M718*(1-Painel!$B$8)-M$3-M$4-M$6)*(1-Painel!$E$7)-M$5+M$6)*M$7</f>
        <v>11659714.015291462</v>
      </c>
      <c r="N722" s="35">
        <f>((Produção!N716*PreçoLivre!N718*(1-Painel!$B$8)-N$3-N$4-N$6)*(1-Painel!$E$7)-N$5+N$6)*N$7</f>
        <v>11169238.378018955</v>
      </c>
      <c r="O722" s="35">
        <f>((Produção!O716*PreçoLivre!O718*(1-Painel!$B$8)-O$3-O$4-O$6)*(1-Painel!$E$7)-O$5+O$6)*O$7</f>
        <v>10077573.101814941</v>
      </c>
      <c r="P722" s="35">
        <f>((Produção!P716*PreçoLivre!P718*(1-Painel!$B$8)-P$3-P$4-P$6)*(1-Painel!$E$7)-P$5+P$6)*P$7</f>
        <v>8046914.0379003482</v>
      </c>
      <c r="Q722" s="35">
        <f>((Produção!Q716*PreçoLivre!Q718*(1-Painel!$B$8)-Q$3-Q$4-Q$6)*(1-Painel!$E$7)-Q$5+Q$6)*Q$7</f>
        <v>7831672.3046530448</v>
      </c>
      <c r="R722" s="35">
        <f>((Produção!R716*PreçoLivre!R718*(1-Painel!$B$8)-R$3-R$4-R$6)*(1-Painel!$E$7)-R$5+R$6)*R$7</f>
        <v>7496364.7933189934</v>
      </c>
      <c r="S722" s="35">
        <f>((Produção!S716*PreçoLivre!S718*(1-Painel!$B$8)-S$3-S$4-S$6)*(1-Painel!$E$7)-S$5+S$6)*S$7</f>
        <v>6606929.7578459885</v>
      </c>
      <c r="T722" s="35">
        <f>((Produção!T716*PreçoLivre!T718*(1-Painel!$B$8)-T$3-T$4-T$6)*(1-Painel!$E$7)-T$5+T$6)*T$7</f>
        <v>6065044.1794176772</v>
      </c>
      <c r="U722" s="35">
        <f>((Produção!U716*PreçoLivre!U718*(1-Painel!$B$8)-U$3-U$4-U$6)*(1-Painel!$E$7)-U$5+U$6)*U$7</f>
        <v>5477609.224985579</v>
      </c>
      <c r="V722" s="35">
        <f>((Produção!V716*PreçoLivre!V718*(1-Painel!$B$8)-V$3-V$4-V$6)*(1-Painel!$E$7)-V$5+V$6)*V$7</f>
        <v>4966779.4170172727</v>
      </c>
    </row>
    <row r="723" spans="1:22" x14ac:dyDescent="0.25">
      <c r="A723" s="36">
        <v>714</v>
      </c>
      <c r="B723" s="35">
        <f t="shared" si="11"/>
        <v>213588350.19392076</v>
      </c>
      <c r="C723" s="35">
        <f>((Produção!C717*PreçoLivre!C719*(1-Painel!$B$8)-C$3-C$4-C$6)*(1-Painel!$E$7)-C$5+C$6)*C$7</f>
        <v>22266467.44535977</v>
      </c>
      <c r="D723" s="35">
        <f>((Produção!D717*PreçoLivre!D719*(1-Painel!$B$8)-D$3-D$4-D$6)*(1-Painel!$E$7)-D$5+D$6)*D$7</f>
        <v>20849917.547738381</v>
      </c>
      <c r="E723" s="35">
        <f>((Produção!E717*PreçoLivre!E719*(1-Painel!$B$8)-E$3-E$4-E$6)*(1-Painel!$E$7)-E$5+E$6)*E$7</f>
        <v>17797012.060449578</v>
      </c>
      <c r="F723" s="35">
        <f>((Produção!F717*PreçoLivre!F719*(1-Painel!$B$8)-F$3-F$4-F$6)*(1-Painel!$E$7)-F$5+F$6)*F$7</f>
        <v>16596445.612272952</v>
      </c>
      <c r="G723" s="35">
        <f>((Produção!G717*PreçoLivre!G719*(1-Painel!$B$8)-G$3-G$4-G$6)*(1-Painel!$E$7)-G$5+G$6)*G$7</f>
        <v>14416514.768818485</v>
      </c>
      <c r="H723" s="35">
        <f>((Produção!H717*PreçoLivre!H719*(1-Painel!$B$8)-H$3-H$4-H$6)*(1-Painel!$E$7)-H$5+H$6)*H$7</f>
        <v>13422582.792113012</v>
      </c>
      <c r="I723" s="35">
        <f>((Produção!I717*PreçoLivre!I719*(1-Painel!$B$8)-I$3-I$4-I$6)*(1-Painel!$E$7)-I$5+I$6)*I$7</f>
        <v>12051781.160065355</v>
      </c>
      <c r="J723" s="35">
        <f>((Produção!J717*PreçoLivre!J719*(1-Painel!$B$8)-J$3-J$4-J$6)*(1-Painel!$E$7)-J$5+J$6)*J$7</f>
        <v>10777426.252642697</v>
      </c>
      <c r="K723" s="35">
        <f>((Produção!K717*PreçoLivre!K719*(1-Painel!$B$8)-K$3-K$4-K$6)*(1-Painel!$E$7)-K$5+K$6)*K$7</f>
        <v>9325212.6025858428</v>
      </c>
      <c r="L723" s="35">
        <f>((Produção!L717*PreçoLivre!L719*(1-Painel!$B$8)-L$3-L$4-L$6)*(1-Painel!$E$7)-L$5+L$6)*L$7</f>
        <v>8900735.2993621584</v>
      </c>
      <c r="M723" s="35">
        <f>((Produção!M717*PreçoLivre!M719*(1-Painel!$B$8)-M$3-M$4-M$6)*(1-Painel!$E$7)-M$5+M$6)*M$7</f>
        <v>8592424.3487680107</v>
      </c>
      <c r="N723" s="35">
        <f>((Produção!N717*PreçoLivre!N719*(1-Painel!$B$8)-N$3-N$4-N$6)*(1-Painel!$E$7)-N$5+N$6)*N$7</f>
        <v>8067793.7159456313</v>
      </c>
      <c r="O723" s="35">
        <f>((Produção!O717*PreçoLivre!O719*(1-Painel!$B$8)-O$3-O$4-O$6)*(1-Painel!$E$7)-O$5+O$6)*O$7</f>
        <v>7474996.8214271162</v>
      </c>
      <c r="P723" s="35">
        <f>((Produção!P717*PreçoLivre!P719*(1-Painel!$B$8)-P$3-P$4-P$6)*(1-Painel!$E$7)-P$5+P$6)*P$7</f>
        <v>7226428.0605583675</v>
      </c>
      <c r="Q723" s="35">
        <f>((Produção!Q717*PreçoLivre!Q719*(1-Painel!$B$8)-Q$3-Q$4-Q$6)*(1-Painel!$E$7)-Q$5+Q$6)*Q$7</f>
        <v>7061888.7374113994</v>
      </c>
      <c r="R723" s="35">
        <f>((Produção!R717*PreçoLivre!R719*(1-Painel!$B$8)-R$3-R$4-R$6)*(1-Painel!$E$7)-R$5+R$6)*R$7</f>
        <v>6717549.3679025061</v>
      </c>
      <c r="S723" s="35">
        <f>((Produção!S717*PreçoLivre!S719*(1-Painel!$B$8)-S$3-S$4-S$6)*(1-Painel!$E$7)-S$5+S$6)*S$7</f>
        <v>6048626.0809799181</v>
      </c>
      <c r="T723" s="35">
        <f>((Produção!T717*PreçoLivre!T719*(1-Painel!$B$8)-T$3-T$4-T$6)*(1-Painel!$E$7)-T$5+T$6)*T$7</f>
        <v>5604794.0767520983</v>
      </c>
      <c r="U723" s="35">
        <f>((Produção!U717*PreçoLivre!U719*(1-Painel!$B$8)-U$3-U$4-U$6)*(1-Painel!$E$7)-U$5+U$6)*U$7</f>
        <v>5557760.0628030393</v>
      </c>
      <c r="V723" s="35">
        <f>((Produção!V717*PreçoLivre!V719*(1-Painel!$B$8)-V$3-V$4-V$6)*(1-Painel!$E$7)-V$5+V$6)*V$7</f>
        <v>4831993.3799644364</v>
      </c>
    </row>
    <row r="724" spans="1:22" x14ac:dyDescent="0.25">
      <c r="A724" s="36">
        <v>715</v>
      </c>
      <c r="B724" s="35">
        <f t="shared" si="11"/>
        <v>225647681.79418594</v>
      </c>
      <c r="C724" s="35">
        <f>((Produção!C718*PreçoLivre!C720*(1-Painel!$B$8)-C$3-C$4-C$6)*(1-Painel!$E$7)-C$5+C$6)*C$7</f>
        <v>23151634.271891434</v>
      </c>
      <c r="D724" s="35">
        <f>((Produção!D718*PreçoLivre!D720*(1-Painel!$B$8)-D$3-D$4-D$6)*(1-Painel!$E$7)-D$5+D$6)*D$7</f>
        <v>21710860.548651952</v>
      </c>
      <c r="E724" s="35">
        <f>((Produção!E718*PreçoLivre!E720*(1-Painel!$B$8)-E$3-E$4-E$6)*(1-Painel!$E$7)-E$5+E$6)*E$7</f>
        <v>20492902.136353295</v>
      </c>
      <c r="F724" s="35">
        <f>((Produção!F718*PreçoLivre!F720*(1-Painel!$B$8)-F$3-F$4-F$6)*(1-Painel!$E$7)-F$5+F$6)*F$7</f>
        <v>19529799.590446644</v>
      </c>
      <c r="G724" s="35">
        <f>((Produção!G718*PreçoLivre!G720*(1-Painel!$B$8)-G$3-G$4-G$6)*(1-Painel!$E$7)-G$5+G$6)*G$7</f>
        <v>17981909.295324747</v>
      </c>
      <c r="H724" s="35">
        <f>((Produção!H718*PreçoLivre!H720*(1-Painel!$B$8)-H$3-H$4-H$6)*(1-Painel!$E$7)-H$5+H$6)*H$7</f>
        <v>15129386.459397145</v>
      </c>
      <c r="I724" s="35">
        <f>((Produção!I718*PreçoLivre!I720*(1-Painel!$B$8)-I$3-I$4-I$6)*(1-Painel!$E$7)-I$5+I$6)*I$7</f>
        <v>13379598.793884275</v>
      </c>
      <c r="J724" s="35">
        <f>((Produção!J718*PreçoLivre!J720*(1-Painel!$B$8)-J$3-J$4-J$6)*(1-Painel!$E$7)-J$5+J$6)*J$7</f>
        <v>12089478.321203534</v>
      </c>
      <c r="K724" s="35">
        <f>((Produção!K718*PreçoLivre!K720*(1-Painel!$B$8)-K$3-K$4-K$6)*(1-Painel!$E$7)-K$5+K$6)*K$7</f>
        <v>11216990.127125438</v>
      </c>
      <c r="L724" s="35">
        <f>((Produção!L718*PreçoLivre!L720*(1-Painel!$B$8)-L$3-L$4-L$6)*(1-Painel!$E$7)-L$5+L$6)*L$7</f>
        <v>9756953.6766853016</v>
      </c>
      <c r="M724" s="35">
        <f>((Produção!M718*PreçoLivre!M720*(1-Painel!$B$8)-M$3-M$4-M$6)*(1-Painel!$E$7)-M$5+M$6)*M$7</f>
        <v>8631524.5264429413</v>
      </c>
      <c r="N724" s="35">
        <f>((Produção!N718*PreçoLivre!N720*(1-Painel!$B$8)-N$3-N$4-N$6)*(1-Painel!$E$7)-N$5+N$6)*N$7</f>
        <v>8187256.5703151468</v>
      </c>
      <c r="O724" s="35">
        <f>((Produção!O718*PreçoLivre!O720*(1-Painel!$B$8)-O$3-O$4-O$6)*(1-Painel!$E$7)-O$5+O$6)*O$7</f>
        <v>7206424.4620611984</v>
      </c>
      <c r="P724" s="35">
        <f>((Produção!P718*PreçoLivre!P720*(1-Painel!$B$8)-P$3-P$4-P$6)*(1-Painel!$E$7)-P$5+P$6)*P$7</f>
        <v>6740459.4376857299</v>
      </c>
      <c r="Q724" s="35">
        <f>((Produção!Q718*PreçoLivre!Q720*(1-Painel!$B$8)-Q$3-Q$4-Q$6)*(1-Painel!$E$7)-Q$5+Q$6)*Q$7</f>
        <v>6192067.8143598689</v>
      </c>
      <c r="R724" s="35">
        <f>((Produção!R718*PreçoLivre!R720*(1-Painel!$B$8)-R$3-R$4-R$6)*(1-Painel!$E$7)-R$5+R$6)*R$7</f>
        <v>5875974.0171131063</v>
      </c>
      <c r="S724" s="35">
        <f>((Produção!S718*PreçoLivre!S720*(1-Painel!$B$8)-S$3-S$4-S$6)*(1-Painel!$E$7)-S$5+S$6)*S$7</f>
        <v>5576146.3208046248</v>
      </c>
      <c r="T724" s="35">
        <f>((Produção!T718*PreçoLivre!T720*(1-Painel!$B$8)-T$3-T$4-T$6)*(1-Painel!$E$7)-T$5+T$6)*T$7</f>
        <v>4793799.071747072</v>
      </c>
      <c r="U724" s="35">
        <f>((Produção!U718*PreçoLivre!U720*(1-Painel!$B$8)-U$3-U$4-U$6)*(1-Painel!$E$7)-U$5+U$6)*U$7</f>
        <v>4210326.9619032182</v>
      </c>
      <c r="V724" s="35">
        <f>((Produção!V718*PreçoLivre!V720*(1-Painel!$B$8)-V$3-V$4-V$6)*(1-Painel!$E$7)-V$5+V$6)*V$7</f>
        <v>3794189.3907892769</v>
      </c>
    </row>
    <row r="725" spans="1:22" x14ac:dyDescent="0.25">
      <c r="A725" s="36">
        <v>716</v>
      </c>
      <c r="B725" s="35">
        <f t="shared" si="11"/>
        <v>217599114.67573097</v>
      </c>
      <c r="C725" s="35">
        <f>((Produção!C719*PreçoLivre!C721*(1-Painel!$B$8)-C$3-C$4-C$6)*(1-Painel!$E$7)-C$5+C$6)*C$7</f>
        <v>22869241.492528725</v>
      </c>
      <c r="D725" s="35">
        <f>((Produção!D719*PreçoLivre!D721*(1-Painel!$B$8)-D$3-D$4-D$6)*(1-Painel!$E$7)-D$5+D$6)*D$7</f>
        <v>19704973.502294458</v>
      </c>
      <c r="E725" s="35">
        <f>((Produção!E719*PreçoLivre!E721*(1-Painel!$B$8)-E$3-E$4-E$6)*(1-Painel!$E$7)-E$5+E$6)*E$7</f>
        <v>16902860.508458562</v>
      </c>
      <c r="F725" s="35">
        <f>((Produção!F719*PreçoLivre!F721*(1-Painel!$B$8)-F$3-F$4-F$6)*(1-Painel!$E$7)-F$5+F$6)*F$7</f>
        <v>16003873.855585169</v>
      </c>
      <c r="G725" s="35">
        <f>((Produção!G719*PreçoLivre!G721*(1-Painel!$B$8)-G$3-G$4-G$6)*(1-Painel!$E$7)-G$5+G$6)*G$7</f>
        <v>14911316.208804632</v>
      </c>
      <c r="H725" s="35">
        <f>((Produção!H719*PreçoLivre!H721*(1-Painel!$B$8)-H$3-H$4-H$6)*(1-Painel!$E$7)-H$5+H$6)*H$7</f>
        <v>14070651.824799329</v>
      </c>
      <c r="I725" s="35">
        <f>((Produção!I719*PreçoLivre!I721*(1-Painel!$B$8)-I$3-I$4-I$6)*(1-Painel!$E$7)-I$5+I$6)*I$7</f>
        <v>12900609.444085386</v>
      </c>
      <c r="J725" s="35">
        <f>((Produção!J719*PreçoLivre!J721*(1-Painel!$B$8)-J$3-J$4-J$6)*(1-Painel!$E$7)-J$5+J$6)*J$7</f>
        <v>12361605.290477173</v>
      </c>
      <c r="K725" s="35">
        <f>((Produção!K719*PreçoLivre!K721*(1-Painel!$B$8)-K$3-K$4-K$6)*(1-Painel!$E$7)-K$5+K$6)*K$7</f>
        <v>11131726.249083268</v>
      </c>
      <c r="L725" s="35">
        <f>((Produção!L719*PreçoLivre!L721*(1-Painel!$B$8)-L$3-L$4-L$6)*(1-Painel!$E$7)-L$5+L$6)*L$7</f>
        <v>10148864.062956044</v>
      </c>
      <c r="M725" s="35">
        <f>((Produção!M719*PreçoLivre!M721*(1-Painel!$B$8)-M$3-M$4-M$6)*(1-Painel!$E$7)-M$5+M$6)*M$7</f>
        <v>9926793.8534692321</v>
      </c>
      <c r="N725" s="35">
        <f>((Produção!N719*PreçoLivre!N721*(1-Painel!$B$8)-N$3-N$4-N$6)*(1-Painel!$E$7)-N$5+N$6)*N$7</f>
        <v>8890371.5354636535</v>
      </c>
      <c r="O725" s="35">
        <f>((Produção!O719*PreçoLivre!O721*(1-Painel!$B$8)-O$3-O$4-O$6)*(1-Painel!$E$7)-O$5+O$6)*O$7</f>
        <v>7955734.0701142838</v>
      </c>
      <c r="P725" s="35">
        <f>((Produção!P719*PreçoLivre!P721*(1-Painel!$B$8)-P$3-P$4-P$6)*(1-Painel!$E$7)-P$5+P$6)*P$7</f>
        <v>6834348.1176873203</v>
      </c>
      <c r="Q725" s="35">
        <f>((Produção!Q719*PreçoLivre!Q721*(1-Painel!$B$8)-Q$3-Q$4-Q$6)*(1-Painel!$E$7)-Q$5+Q$6)*Q$7</f>
        <v>6430890.5099992035</v>
      </c>
      <c r="R725" s="35">
        <f>((Produção!R719*PreçoLivre!R721*(1-Painel!$B$8)-R$3-R$4-R$6)*(1-Painel!$E$7)-R$5+R$6)*R$7</f>
        <v>6189297.3642698908</v>
      </c>
      <c r="S725" s="35">
        <f>((Produção!S719*PreçoLivre!S721*(1-Painel!$B$8)-S$3-S$4-S$6)*(1-Painel!$E$7)-S$5+S$6)*S$7</f>
        <v>5507942.9840194462</v>
      </c>
      <c r="T725" s="35">
        <f>((Produção!T719*PreçoLivre!T721*(1-Painel!$B$8)-T$3-T$4-T$6)*(1-Painel!$E$7)-T$5+T$6)*T$7</f>
        <v>5191611.2190244012</v>
      </c>
      <c r="U725" s="35">
        <f>((Produção!U719*PreçoLivre!U721*(1-Painel!$B$8)-U$3-U$4-U$6)*(1-Painel!$E$7)-U$5+U$6)*U$7</f>
        <v>5072315.7776590195</v>
      </c>
      <c r="V725" s="35">
        <f>((Produção!V719*PreçoLivre!V721*(1-Painel!$B$8)-V$3-V$4-V$6)*(1-Painel!$E$7)-V$5+V$6)*V$7</f>
        <v>4594086.8049517581</v>
      </c>
    </row>
    <row r="726" spans="1:22" x14ac:dyDescent="0.25">
      <c r="A726" s="36">
        <v>717</v>
      </c>
      <c r="B726" s="35">
        <f t="shared" si="11"/>
        <v>218505301.677185</v>
      </c>
      <c r="C726" s="35">
        <f>((Produção!C720*PreçoLivre!C722*(1-Painel!$B$8)-C$3-C$4-C$6)*(1-Painel!$E$7)-C$5+C$6)*C$7</f>
        <v>23100024.126286592</v>
      </c>
      <c r="D726" s="35">
        <f>((Produção!D720*PreçoLivre!D722*(1-Painel!$B$8)-D$3-D$4-D$6)*(1-Painel!$E$7)-D$5+D$6)*D$7</f>
        <v>19959664.308404963</v>
      </c>
      <c r="E726" s="35">
        <f>((Produção!E720*PreçoLivre!E722*(1-Painel!$B$8)-E$3-E$4-E$6)*(1-Painel!$E$7)-E$5+E$6)*E$7</f>
        <v>17768571.447434191</v>
      </c>
      <c r="F726" s="35">
        <f>((Produção!F720*PreçoLivre!F722*(1-Painel!$B$8)-F$3-F$4-F$6)*(1-Painel!$E$7)-F$5+F$6)*F$7</f>
        <v>16518395.314955743</v>
      </c>
      <c r="G726" s="35">
        <f>((Produção!G720*PreçoLivre!G722*(1-Painel!$B$8)-G$3-G$4-G$6)*(1-Painel!$E$7)-G$5+G$6)*G$7</f>
        <v>15663803.265021987</v>
      </c>
      <c r="H726" s="35">
        <f>((Produção!H720*PreçoLivre!H722*(1-Painel!$B$8)-H$3-H$4-H$6)*(1-Painel!$E$7)-H$5+H$6)*H$7</f>
        <v>14100850.816329861</v>
      </c>
      <c r="I726" s="35">
        <f>((Produção!I720*PreçoLivre!I722*(1-Painel!$B$8)-I$3-I$4-I$6)*(1-Painel!$E$7)-I$5+I$6)*I$7</f>
        <v>12885503.114101106</v>
      </c>
      <c r="J726" s="35">
        <f>((Produção!J720*PreçoLivre!J722*(1-Painel!$B$8)-J$3-J$4-J$6)*(1-Painel!$E$7)-J$5+J$6)*J$7</f>
        <v>11805240.337588299</v>
      </c>
      <c r="K726" s="35">
        <f>((Produção!K720*PreçoLivre!K722*(1-Painel!$B$8)-K$3-K$4-K$6)*(1-Painel!$E$7)-K$5+K$6)*K$7</f>
        <v>10533702.162643794</v>
      </c>
      <c r="L726" s="35">
        <f>((Produção!L720*PreçoLivre!L722*(1-Painel!$B$8)-L$3-L$4-L$6)*(1-Painel!$E$7)-L$5+L$6)*L$7</f>
        <v>9868177.889472222</v>
      </c>
      <c r="M726" s="35">
        <f>((Produção!M720*PreçoLivre!M722*(1-Painel!$B$8)-M$3-M$4-M$6)*(1-Painel!$E$7)-M$5+M$6)*M$7</f>
        <v>9621458.4804463703</v>
      </c>
      <c r="N726" s="35">
        <f>((Produção!N720*PreçoLivre!N722*(1-Painel!$B$8)-N$3-N$4-N$6)*(1-Painel!$E$7)-N$5+N$6)*N$7</f>
        <v>8714294.6264169626</v>
      </c>
      <c r="O726" s="35">
        <f>((Produção!O720*PreçoLivre!O722*(1-Painel!$B$8)-O$3-O$4-O$6)*(1-Painel!$E$7)-O$5+O$6)*O$7</f>
        <v>7962546.7326365225</v>
      </c>
      <c r="P726" s="35">
        <f>((Produção!P720*PreçoLivre!P722*(1-Painel!$B$8)-P$3-P$4-P$6)*(1-Painel!$E$7)-P$5+P$6)*P$7</f>
        <v>7361680.9023332447</v>
      </c>
      <c r="Q726" s="35">
        <f>((Produção!Q720*PreçoLivre!Q722*(1-Painel!$B$8)-Q$3-Q$4-Q$6)*(1-Painel!$E$7)-Q$5+Q$6)*Q$7</f>
        <v>6781384.2637197329</v>
      </c>
      <c r="R726" s="35">
        <f>((Produção!R720*PreçoLivre!R722*(1-Painel!$B$8)-R$3-R$4-R$6)*(1-Painel!$E$7)-R$5+R$6)*R$7</f>
        <v>6417732.4091071337</v>
      </c>
      <c r="S726" s="35">
        <f>((Produção!S720*PreçoLivre!S722*(1-Painel!$B$8)-S$3-S$4-S$6)*(1-Painel!$E$7)-S$5+S$6)*S$7</f>
        <v>5590446.2332563633</v>
      </c>
      <c r="T726" s="35">
        <f>((Produção!T720*PreçoLivre!T722*(1-Painel!$B$8)-T$3-T$4-T$6)*(1-Painel!$E$7)-T$5+T$6)*T$7</f>
        <v>5048218.86107508</v>
      </c>
      <c r="U726" s="35">
        <f>((Produção!U720*PreçoLivre!U722*(1-Painel!$B$8)-U$3-U$4-U$6)*(1-Painel!$E$7)-U$5+U$6)*U$7</f>
        <v>4500464.6195322908</v>
      </c>
      <c r="V726" s="35">
        <f>((Produção!V720*PreçoLivre!V722*(1-Painel!$B$8)-V$3-V$4-V$6)*(1-Painel!$E$7)-V$5+V$6)*V$7</f>
        <v>4303141.7664225204</v>
      </c>
    </row>
    <row r="727" spans="1:22" x14ac:dyDescent="0.25">
      <c r="A727" s="36">
        <v>718</v>
      </c>
      <c r="B727" s="35">
        <f t="shared" si="11"/>
        <v>212831032.16946054</v>
      </c>
      <c r="C727" s="35">
        <f>((Produção!C721*PreçoLivre!C723*(1-Painel!$B$8)-C$3-C$4-C$6)*(1-Painel!$E$7)-C$5+C$6)*C$7</f>
        <v>22113208.984194055</v>
      </c>
      <c r="D727" s="35">
        <f>((Produção!D721*PreçoLivre!D723*(1-Painel!$B$8)-D$3-D$4-D$6)*(1-Painel!$E$7)-D$5+D$6)*D$7</f>
        <v>20342450.914208256</v>
      </c>
      <c r="E727" s="35">
        <f>((Produção!E721*PreçoLivre!E723*(1-Painel!$B$8)-E$3-E$4-E$6)*(1-Painel!$E$7)-E$5+E$6)*E$7</f>
        <v>18055601.880516503</v>
      </c>
      <c r="F727" s="35">
        <f>((Produção!F721*PreçoLivre!F723*(1-Painel!$B$8)-F$3-F$4-F$6)*(1-Painel!$E$7)-F$5+F$6)*F$7</f>
        <v>16709612.94736762</v>
      </c>
      <c r="G727" s="35">
        <f>((Produção!G721*PreçoLivre!G723*(1-Painel!$B$8)-G$3-G$4-G$6)*(1-Painel!$E$7)-G$5+G$6)*G$7</f>
        <v>15897988.777978338</v>
      </c>
      <c r="H727" s="35">
        <f>((Produção!H721*PreçoLivre!H723*(1-Painel!$B$8)-H$3-H$4-H$6)*(1-Painel!$E$7)-H$5+H$6)*H$7</f>
        <v>14182518.985278133</v>
      </c>
      <c r="I727" s="35">
        <f>((Produção!I721*PreçoLivre!I723*(1-Painel!$B$8)-I$3-I$4-I$6)*(1-Painel!$E$7)-I$5+I$6)*I$7</f>
        <v>13054352.405674728</v>
      </c>
      <c r="J727" s="35">
        <f>((Produção!J721*PreçoLivre!J723*(1-Painel!$B$8)-J$3-J$4-J$6)*(1-Painel!$E$7)-J$5+J$6)*J$7</f>
        <v>11521900.773808943</v>
      </c>
      <c r="K727" s="35">
        <f>((Produção!K721*PreçoLivre!K723*(1-Painel!$B$8)-K$3-K$4-K$6)*(1-Painel!$E$7)-K$5+K$6)*K$7</f>
        <v>10835520.955254385</v>
      </c>
      <c r="L727" s="35">
        <f>((Produção!L721*PreçoLivre!L723*(1-Painel!$B$8)-L$3-L$4-L$6)*(1-Painel!$E$7)-L$5+L$6)*L$7</f>
        <v>9716549.7964050565</v>
      </c>
      <c r="M727" s="35">
        <f>((Produção!M721*PreçoLivre!M723*(1-Painel!$B$8)-M$3-M$4-M$6)*(1-Painel!$E$7)-M$5+M$6)*M$7</f>
        <v>8447689.9807318859</v>
      </c>
      <c r="N727" s="35">
        <f>((Produção!N721*PreçoLivre!N723*(1-Painel!$B$8)-N$3-N$4-N$6)*(1-Painel!$E$7)-N$5+N$6)*N$7</f>
        <v>7516134.7379644299</v>
      </c>
      <c r="O727" s="35">
        <f>((Produção!O721*PreçoLivre!O723*(1-Painel!$B$8)-O$3-O$4-O$6)*(1-Painel!$E$7)-O$5+O$6)*O$7</f>
        <v>7276230.3391707456</v>
      </c>
      <c r="P727" s="35">
        <f>((Produção!P721*PreçoLivre!P723*(1-Painel!$B$8)-P$3-P$4-P$6)*(1-Painel!$E$7)-P$5+P$6)*P$7</f>
        <v>6626178.8694007974</v>
      </c>
      <c r="Q727" s="35">
        <f>((Produção!Q721*PreçoLivre!Q723*(1-Painel!$B$8)-Q$3-Q$4-Q$6)*(1-Painel!$E$7)-Q$5+Q$6)*Q$7</f>
        <v>6095920.3675088361</v>
      </c>
      <c r="R727" s="35">
        <f>((Produção!R721*PreçoLivre!R723*(1-Painel!$B$8)-R$3-R$4-R$6)*(1-Painel!$E$7)-R$5+R$6)*R$7</f>
        <v>5686060.0952931028</v>
      </c>
      <c r="S727" s="35">
        <f>((Produção!S721*PreçoLivre!S723*(1-Painel!$B$8)-S$3-S$4-S$6)*(1-Painel!$E$7)-S$5+S$6)*S$7</f>
        <v>5361832.3801471023</v>
      </c>
      <c r="T727" s="35">
        <f>((Produção!T721*PreçoLivre!T723*(1-Painel!$B$8)-T$3-T$4-T$6)*(1-Painel!$E$7)-T$5+T$6)*T$7</f>
        <v>4730109.3760953117</v>
      </c>
      <c r="U727" s="35">
        <f>((Produção!U721*PreçoLivre!U723*(1-Painel!$B$8)-U$3-U$4-U$6)*(1-Painel!$E$7)-U$5+U$6)*U$7</f>
        <v>4562294.4995823773</v>
      </c>
      <c r="V727" s="35">
        <f>((Produção!V721*PreçoLivre!V723*(1-Painel!$B$8)-V$3-V$4-V$6)*(1-Painel!$E$7)-V$5+V$6)*V$7</f>
        <v>4098875.1028799275</v>
      </c>
    </row>
    <row r="728" spans="1:22" x14ac:dyDescent="0.25">
      <c r="A728" s="36">
        <v>719</v>
      </c>
      <c r="B728" s="35">
        <f t="shared" si="11"/>
        <v>237970202.91843173</v>
      </c>
      <c r="C728" s="35">
        <f>((Produção!C722*PreçoLivre!C724*(1-Painel!$B$8)-C$3-C$4-C$6)*(1-Painel!$E$7)-C$5+C$6)*C$7</f>
        <v>21106726.199690752</v>
      </c>
      <c r="D728" s="35">
        <f>((Produção!D722*PreçoLivre!D724*(1-Painel!$B$8)-D$3-D$4-D$6)*(1-Painel!$E$7)-D$5+D$6)*D$7</f>
        <v>20987706.190671287</v>
      </c>
      <c r="E728" s="35">
        <f>((Produção!E722*PreçoLivre!E724*(1-Painel!$B$8)-E$3-E$4-E$6)*(1-Painel!$E$7)-E$5+E$6)*E$7</f>
        <v>20820484.616327133</v>
      </c>
      <c r="F728" s="35">
        <f>((Produção!F722*PreçoLivre!F724*(1-Painel!$B$8)-F$3-F$4-F$6)*(1-Painel!$E$7)-F$5+F$6)*F$7</f>
        <v>19075470.907529887</v>
      </c>
      <c r="G728" s="35">
        <f>((Produção!G722*PreçoLivre!G724*(1-Painel!$B$8)-G$3-G$4-G$6)*(1-Painel!$E$7)-G$5+G$6)*G$7</f>
        <v>17763318.730657194</v>
      </c>
      <c r="H728" s="35">
        <f>((Produção!H722*PreçoLivre!H724*(1-Painel!$B$8)-H$3-H$4-H$6)*(1-Painel!$E$7)-H$5+H$6)*H$7</f>
        <v>16212453.347071545</v>
      </c>
      <c r="I728" s="35">
        <f>((Produção!I722*PreçoLivre!I724*(1-Painel!$B$8)-I$3-I$4-I$6)*(1-Painel!$E$7)-I$5+I$6)*I$7</f>
        <v>13667012.894155823</v>
      </c>
      <c r="J728" s="35">
        <f>((Produção!J722*PreçoLivre!J724*(1-Painel!$B$8)-J$3-J$4-J$6)*(1-Painel!$E$7)-J$5+J$6)*J$7</f>
        <v>13339474.435166791</v>
      </c>
      <c r="K728" s="35">
        <f>((Produção!K722*PreçoLivre!K724*(1-Painel!$B$8)-K$3-K$4-K$6)*(1-Painel!$E$7)-K$5+K$6)*K$7</f>
        <v>12654666.22195966</v>
      </c>
      <c r="L728" s="35">
        <f>((Produção!L722*PreçoLivre!L724*(1-Painel!$B$8)-L$3-L$4-L$6)*(1-Painel!$E$7)-L$5+L$6)*L$7</f>
        <v>11244028.517936399</v>
      </c>
      <c r="M728" s="35">
        <f>((Produção!M722*PreçoLivre!M724*(1-Painel!$B$8)-M$3-M$4-M$6)*(1-Painel!$E$7)-M$5+M$6)*M$7</f>
        <v>10793469.033019478</v>
      </c>
      <c r="N728" s="35">
        <f>((Produção!N722*PreçoLivre!N724*(1-Painel!$B$8)-N$3-N$4-N$6)*(1-Painel!$E$7)-N$5+N$6)*N$7</f>
        <v>9422384.4580514431</v>
      </c>
      <c r="O728" s="35">
        <f>((Produção!O722*PreçoLivre!O724*(1-Painel!$B$8)-O$3-O$4-O$6)*(1-Painel!$E$7)-O$5+O$6)*O$7</f>
        <v>8619961.2105140295</v>
      </c>
      <c r="P728" s="35">
        <f>((Produção!P722*PreçoLivre!P724*(1-Painel!$B$8)-P$3-P$4-P$6)*(1-Painel!$E$7)-P$5+P$6)*P$7</f>
        <v>8109431.8601773242</v>
      </c>
      <c r="Q728" s="35">
        <f>((Produção!Q722*PreçoLivre!Q724*(1-Painel!$B$8)-Q$3-Q$4-Q$6)*(1-Painel!$E$7)-Q$5+Q$6)*Q$7</f>
        <v>7199600.7786849029</v>
      </c>
      <c r="R728" s="35">
        <f>((Produção!R722*PreçoLivre!R724*(1-Painel!$B$8)-R$3-R$4-R$6)*(1-Painel!$E$7)-R$5+R$6)*R$7</f>
        <v>6421554.7516822219</v>
      </c>
      <c r="S728" s="35">
        <f>((Produção!S722*PreçoLivre!S724*(1-Painel!$B$8)-S$3-S$4-S$6)*(1-Painel!$E$7)-S$5+S$6)*S$7</f>
        <v>5648945.0480593536</v>
      </c>
      <c r="T728" s="35">
        <f>((Produção!T722*PreçoLivre!T724*(1-Painel!$B$8)-T$3-T$4-T$6)*(1-Painel!$E$7)-T$5+T$6)*T$7</f>
        <v>5404850.9238473037</v>
      </c>
      <c r="U728" s="35">
        <f>((Produção!U722*PreçoLivre!U724*(1-Painel!$B$8)-U$3-U$4-U$6)*(1-Painel!$E$7)-U$5+U$6)*U$7</f>
        <v>4951464.6515008202</v>
      </c>
      <c r="V728" s="35">
        <f>((Produção!V722*PreçoLivre!V724*(1-Painel!$B$8)-V$3-V$4-V$6)*(1-Painel!$E$7)-V$5+V$6)*V$7</f>
        <v>4527198.1417283332</v>
      </c>
    </row>
    <row r="729" spans="1:22" x14ac:dyDescent="0.25">
      <c r="A729" s="36">
        <v>720</v>
      </c>
      <c r="B729" s="35">
        <f t="shared" si="11"/>
        <v>244743011.67284963</v>
      </c>
      <c r="C729" s="35">
        <f>((Produção!C723*PreçoLivre!C725*(1-Painel!$B$8)-C$3-C$4-C$6)*(1-Painel!$E$7)-C$5+C$6)*C$7</f>
        <v>23367923.877146363</v>
      </c>
      <c r="D729" s="35">
        <f>((Produção!D723*PreçoLivre!D725*(1-Painel!$B$8)-D$3-D$4-D$6)*(1-Painel!$E$7)-D$5+D$6)*D$7</f>
        <v>23095938.159205683</v>
      </c>
      <c r="E729" s="35">
        <f>((Produção!E723*PreçoLivre!E725*(1-Painel!$B$8)-E$3-E$4-E$6)*(1-Painel!$E$7)-E$5+E$6)*E$7</f>
        <v>21489741.873994008</v>
      </c>
      <c r="F729" s="35">
        <f>((Produção!F723*PreçoLivre!F725*(1-Painel!$B$8)-F$3-F$4-F$6)*(1-Painel!$E$7)-F$5+F$6)*F$7</f>
        <v>19845935.040863805</v>
      </c>
      <c r="G729" s="35">
        <f>((Produção!G723*PreçoLivre!G725*(1-Painel!$B$8)-G$3-G$4-G$6)*(1-Painel!$E$7)-G$5+G$6)*G$7</f>
        <v>17700168.15641392</v>
      </c>
      <c r="H729" s="35">
        <f>((Produção!H723*PreçoLivre!H725*(1-Painel!$B$8)-H$3-H$4-H$6)*(1-Painel!$E$7)-H$5+H$6)*H$7</f>
        <v>17253439.465125017</v>
      </c>
      <c r="I729" s="35">
        <f>((Produção!I723*PreçoLivre!I725*(1-Painel!$B$8)-I$3-I$4-I$6)*(1-Painel!$E$7)-I$5+I$6)*I$7</f>
        <v>15179207.488632629</v>
      </c>
      <c r="J729" s="35">
        <f>((Produção!J723*PreçoLivre!J725*(1-Painel!$B$8)-J$3-J$4-J$6)*(1-Painel!$E$7)-J$5+J$6)*J$7</f>
        <v>13687064.486087492</v>
      </c>
      <c r="K729" s="35">
        <f>((Produção!K723*PreçoLivre!K725*(1-Painel!$B$8)-K$3-K$4-K$6)*(1-Painel!$E$7)-K$5+K$6)*K$7</f>
        <v>12074006.215727538</v>
      </c>
      <c r="L729" s="35">
        <f>((Produção!L723*PreçoLivre!L725*(1-Painel!$B$8)-L$3-L$4-L$6)*(1-Painel!$E$7)-L$5+L$6)*L$7</f>
        <v>9953054.6500319727</v>
      </c>
      <c r="M729" s="35">
        <f>((Produção!M723*PreçoLivre!M725*(1-Painel!$B$8)-M$3-M$4-M$6)*(1-Painel!$E$7)-M$5+M$6)*M$7</f>
        <v>9543755.7323082909</v>
      </c>
      <c r="N729" s="35">
        <f>((Produção!N723*PreçoLivre!N725*(1-Painel!$B$8)-N$3-N$4-N$6)*(1-Painel!$E$7)-N$5+N$6)*N$7</f>
        <v>9427524.9446442518</v>
      </c>
      <c r="O729" s="35">
        <f>((Produção!O723*PreçoLivre!O725*(1-Painel!$B$8)-O$3-O$4-O$6)*(1-Painel!$E$7)-O$5+O$6)*O$7</f>
        <v>8569709.0535943955</v>
      </c>
      <c r="P729" s="35">
        <f>((Produção!P723*PreçoLivre!P725*(1-Painel!$B$8)-P$3-P$4-P$6)*(1-Painel!$E$7)-P$5+P$6)*P$7</f>
        <v>8021729.1606543399</v>
      </c>
      <c r="Q729" s="35">
        <f>((Produção!Q723*PreçoLivre!Q725*(1-Painel!$B$8)-Q$3-Q$4-Q$6)*(1-Painel!$E$7)-Q$5+Q$6)*Q$7</f>
        <v>7213208.4610248683</v>
      </c>
      <c r="R729" s="35">
        <f>((Produção!R723*PreçoLivre!R725*(1-Painel!$B$8)-R$3-R$4-R$6)*(1-Painel!$E$7)-R$5+R$6)*R$7</f>
        <v>6664893.4093776708</v>
      </c>
      <c r="S729" s="35">
        <f>((Produção!S723*PreçoLivre!S725*(1-Painel!$B$8)-S$3-S$4-S$6)*(1-Painel!$E$7)-S$5+S$6)*S$7</f>
        <v>5988821.3053427683</v>
      </c>
      <c r="T729" s="35">
        <f>((Produção!T723*PreçoLivre!T725*(1-Painel!$B$8)-T$3-T$4-T$6)*(1-Painel!$E$7)-T$5+T$6)*T$7</f>
        <v>5532417.0284417151</v>
      </c>
      <c r="U729" s="35">
        <f>((Produção!U723*PreçoLivre!U725*(1-Painel!$B$8)-U$3-U$4-U$6)*(1-Painel!$E$7)-U$5+U$6)*U$7</f>
        <v>5391213.8443892095</v>
      </c>
      <c r="V729" s="35">
        <f>((Produção!V723*PreçoLivre!V725*(1-Painel!$B$8)-V$3-V$4-V$6)*(1-Painel!$E$7)-V$5+V$6)*V$7</f>
        <v>4743259.319843662</v>
      </c>
    </row>
    <row r="730" spans="1:22" x14ac:dyDescent="0.25">
      <c r="A730" s="36">
        <v>721</v>
      </c>
      <c r="B730" s="35">
        <f t="shared" si="11"/>
        <v>218598915.06123537</v>
      </c>
      <c r="C730" s="35">
        <f>((Produção!C724*PreçoLivre!C726*(1-Painel!$B$8)-C$3-C$4-C$6)*(1-Painel!$E$7)-C$5+C$6)*C$7</f>
        <v>21287824.693218943</v>
      </c>
      <c r="D730" s="35">
        <f>((Produção!D724*PreçoLivre!D726*(1-Painel!$B$8)-D$3-D$4-D$6)*(1-Painel!$E$7)-D$5+D$6)*D$7</f>
        <v>20733555.007891815</v>
      </c>
      <c r="E730" s="35">
        <f>((Produção!E724*PreçoLivre!E726*(1-Painel!$B$8)-E$3-E$4-E$6)*(1-Painel!$E$7)-E$5+E$6)*E$7</f>
        <v>17862743.850693487</v>
      </c>
      <c r="F730" s="35">
        <f>((Produção!F724*PreçoLivre!F726*(1-Painel!$B$8)-F$3-F$4-F$6)*(1-Painel!$E$7)-F$5+F$6)*F$7</f>
        <v>16209399.135130774</v>
      </c>
      <c r="G730" s="35">
        <f>((Produção!G724*PreçoLivre!G726*(1-Painel!$B$8)-G$3-G$4-G$6)*(1-Painel!$E$7)-G$5+G$6)*G$7</f>
        <v>15237490.651521256</v>
      </c>
      <c r="H730" s="35">
        <f>((Produção!H724*PreçoLivre!H726*(1-Painel!$B$8)-H$3-H$4-H$6)*(1-Painel!$E$7)-H$5+H$6)*H$7</f>
        <v>13788426.339586856</v>
      </c>
      <c r="I730" s="35">
        <f>((Produção!I724*PreçoLivre!I726*(1-Painel!$B$8)-I$3-I$4-I$6)*(1-Painel!$E$7)-I$5+I$6)*I$7</f>
        <v>12631205.516384896</v>
      </c>
      <c r="J730" s="35">
        <f>((Produção!J724*PreçoLivre!J726*(1-Painel!$B$8)-J$3-J$4-J$6)*(1-Painel!$E$7)-J$5+J$6)*J$7</f>
        <v>11690719.06160005</v>
      </c>
      <c r="K730" s="35">
        <f>((Produção!K724*PreçoLivre!K726*(1-Painel!$B$8)-K$3-K$4-K$6)*(1-Painel!$E$7)-K$5+K$6)*K$7</f>
        <v>10966215.334652295</v>
      </c>
      <c r="L730" s="35">
        <f>((Produção!L724*PreçoLivre!L726*(1-Painel!$B$8)-L$3-L$4-L$6)*(1-Painel!$E$7)-L$5+L$6)*L$7</f>
        <v>10077339.289367847</v>
      </c>
      <c r="M730" s="35">
        <f>((Produção!M724*PreçoLivre!M726*(1-Painel!$B$8)-M$3-M$4-M$6)*(1-Painel!$E$7)-M$5+M$6)*M$7</f>
        <v>9216077.1344735809</v>
      </c>
      <c r="N730" s="35">
        <f>((Produção!N724*PreçoLivre!N726*(1-Painel!$B$8)-N$3-N$4-N$6)*(1-Painel!$E$7)-N$5+N$6)*N$7</f>
        <v>8435708.6641835161</v>
      </c>
      <c r="O730" s="35">
        <f>((Produção!O724*PreçoLivre!O726*(1-Painel!$B$8)-O$3-O$4-O$6)*(1-Painel!$E$7)-O$5+O$6)*O$7</f>
        <v>7795263.6971052354</v>
      </c>
      <c r="P730" s="35">
        <f>((Produção!P724*PreçoLivre!P726*(1-Painel!$B$8)-P$3-P$4-P$6)*(1-Painel!$E$7)-P$5+P$6)*P$7</f>
        <v>7259097.8067353303</v>
      </c>
      <c r="Q730" s="35">
        <f>((Produção!Q724*PreçoLivre!Q726*(1-Painel!$B$8)-Q$3-Q$4-Q$6)*(1-Painel!$E$7)-Q$5+Q$6)*Q$7</f>
        <v>7438417.2351436485</v>
      </c>
      <c r="R730" s="35">
        <f>((Produção!R724*PreçoLivre!R726*(1-Painel!$B$8)-R$3-R$4-R$6)*(1-Painel!$E$7)-R$5+R$6)*R$7</f>
        <v>6458830.6556127062</v>
      </c>
      <c r="S730" s="35">
        <f>((Produção!S724*PreçoLivre!S726*(1-Painel!$B$8)-S$3-S$4-S$6)*(1-Painel!$E$7)-S$5+S$6)*S$7</f>
        <v>5738247.4800164737</v>
      </c>
      <c r="T730" s="35">
        <f>((Produção!T724*PreçoLivre!T726*(1-Painel!$B$8)-T$3-T$4-T$6)*(1-Painel!$E$7)-T$5+T$6)*T$7</f>
        <v>5678774.1701065991</v>
      </c>
      <c r="U730" s="35">
        <f>((Produção!U724*PreçoLivre!U726*(1-Painel!$B$8)-U$3-U$4-U$6)*(1-Painel!$E$7)-U$5+U$6)*U$7</f>
        <v>5057584.3175366241</v>
      </c>
      <c r="V730" s="35">
        <f>((Produção!V724*PreçoLivre!V726*(1-Painel!$B$8)-V$3-V$4-V$6)*(1-Painel!$E$7)-V$5+V$6)*V$7</f>
        <v>5035995.0202734154</v>
      </c>
    </row>
    <row r="731" spans="1:22" x14ac:dyDescent="0.25">
      <c r="A731" s="36">
        <v>722</v>
      </c>
      <c r="B731" s="35">
        <f t="shared" si="11"/>
        <v>213526005.40058184</v>
      </c>
      <c r="C731" s="35">
        <f>((Produção!C725*PreçoLivre!C727*(1-Painel!$B$8)-C$3-C$4-C$6)*(1-Painel!$E$7)-C$5+C$6)*C$7</f>
        <v>22923852.069060661</v>
      </c>
      <c r="D731" s="35">
        <f>((Produção!D725*PreçoLivre!D727*(1-Painel!$B$8)-D$3-D$4-D$6)*(1-Painel!$E$7)-D$5+D$6)*D$7</f>
        <v>21045746.335289001</v>
      </c>
      <c r="E731" s="35">
        <f>((Produção!E725*PreçoLivre!E727*(1-Painel!$B$8)-E$3-E$4-E$6)*(1-Painel!$E$7)-E$5+E$6)*E$7</f>
        <v>18733627.085276902</v>
      </c>
      <c r="F731" s="35">
        <f>((Produção!F725*PreçoLivre!F727*(1-Painel!$B$8)-F$3-F$4-F$6)*(1-Painel!$E$7)-F$5+F$6)*F$7</f>
        <v>15920703.718323974</v>
      </c>
      <c r="G731" s="35">
        <f>((Produção!G725*PreçoLivre!G727*(1-Painel!$B$8)-G$3-G$4-G$6)*(1-Painel!$E$7)-G$5+G$6)*G$7</f>
        <v>13771860.46859313</v>
      </c>
      <c r="H731" s="35">
        <f>((Produção!H725*PreçoLivre!H727*(1-Painel!$B$8)-H$3-H$4-H$6)*(1-Painel!$E$7)-H$5+H$6)*H$7</f>
        <v>13003641.143888552</v>
      </c>
      <c r="I731" s="35">
        <f>((Produção!I725*PreçoLivre!I727*(1-Painel!$B$8)-I$3-I$4-I$6)*(1-Painel!$E$7)-I$5+I$6)*I$7</f>
        <v>11443909.695041673</v>
      </c>
      <c r="J731" s="35">
        <f>((Produção!J725*PreçoLivre!J727*(1-Painel!$B$8)-J$3-J$4-J$6)*(1-Painel!$E$7)-J$5+J$6)*J$7</f>
        <v>10343391.716140354</v>
      </c>
      <c r="K731" s="35">
        <f>((Produção!K725*PreçoLivre!K727*(1-Painel!$B$8)-K$3-K$4-K$6)*(1-Painel!$E$7)-K$5+K$6)*K$7</f>
        <v>10071243.331331344</v>
      </c>
      <c r="L731" s="35">
        <f>((Produção!L725*PreçoLivre!L727*(1-Painel!$B$8)-L$3-L$4-L$6)*(1-Painel!$E$7)-L$5+L$6)*L$7</f>
        <v>9235182.0094403066</v>
      </c>
      <c r="M731" s="35">
        <f>((Produção!M725*PreçoLivre!M727*(1-Painel!$B$8)-M$3-M$4-M$6)*(1-Painel!$E$7)-M$5+M$6)*M$7</f>
        <v>8892499.9321590085</v>
      </c>
      <c r="N731" s="35">
        <f>((Produção!N725*PreçoLivre!N727*(1-Painel!$B$8)-N$3-N$4-N$6)*(1-Painel!$E$7)-N$5+N$6)*N$7</f>
        <v>8626839.7480768021</v>
      </c>
      <c r="O731" s="35">
        <f>((Produção!O725*PreçoLivre!O727*(1-Painel!$B$8)-O$3-O$4-O$6)*(1-Painel!$E$7)-O$5+O$6)*O$7</f>
        <v>8161855.1572558759</v>
      </c>
      <c r="P731" s="35">
        <f>((Produção!P725*PreçoLivre!P727*(1-Painel!$B$8)-P$3-P$4-P$6)*(1-Painel!$E$7)-P$5+P$6)*P$7</f>
        <v>7637753.053085533</v>
      </c>
      <c r="Q731" s="35">
        <f>((Produção!Q725*PreçoLivre!Q727*(1-Painel!$B$8)-Q$3-Q$4-Q$6)*(1-Painel!$E$7)-Q$5+Q$6)*Q$7</f>
        <v>6860671.4577038186</v>
      </c>
      <c r="R731" s="35">
        <f>((Produção!R725*PreçoLivre!R727*(1-Painel!$B$8)-R$3-R$4-R$6)*(1-Painel!$E$7)-R$5+R$6)*R$7</f>
        <v>6255271.3157069292</v>
      </c>
      <c r="S731" s="35">
        <f>((Produção!S725*PreçoLivre!S727*(1-Painel!$B$8)-S$3-S$4-S$6)*(1-Painel!$E$7)-S$5+S$6)*S$7</f>
        <v>5626699.2423177632</v>
      </c>
      <c r="T731" s="35">
        <f>((Produção!T725*PreçoLivre!T727*(1-Painel!$B$8)-T$3-T$4-T$6)*(1-Painel!$E$7)-T$5+T$6)*T$7</f>
        <v>5162492.5515302382</v>
      </c>
      <c r="U731" s="35">
        <f>((Produção!U725*PreçoLivre!U727*(1-Painel!$B$8)-U$3-U$4-U$6)*(1-Painel!$E$7)-U$5+U$6)*U$7</f>
        <v>5064837.6397477826</v>
      </c>
      <c r="V731" s="35">
        <f>((Produção!V725*PreçoLivre!V727*(1-Painel!$B$8)-V$3-V$4-V$6)*(1-Painel!$E$7)-V$5+V$6)*V$7</f>
        <v>4743927.73061217</v>
      </c>
    </row>
    <row r="732" spans="1:22" x14ac:dyDescent="0.25">
      <c r="A732" s="36">
        <v>723</v>
      </c>
      <c r="B732" s="35">
        <f t="shared" si="11"/>
        <v>246305278.66731352</v>
      </c>
      <c r="C732" s="35">
        <f>((Produção!C726*PreçoLivre!C728*(1-Painel!$B$8)-C$3-C$4-C$6)*(1-Painel!$E$7)-C$5+C$6)*C$7</f>
        <v>24176563.967758365</v>
      </c>
      <c r="D732" s="35">
        <f>((Produção!D726*PreçoLivre!D728*(1-Painel!$B$8)-D$3-D$4-D$6)*(1-Painel!$E$7)-D$5+D$6)*D$7</f>
        <v>22901310.761325158</v>
      </c>
      <c r="E732" s="35">
        <f>((Produção!E726*PreçoLivre!E728*(1-Painel!$B$8)-E$3-E$4-E$6)*(1-Painel!$E$7)-E$5+E$6)*E$7</f>
        <v>21346628.317430776</v>
      </c>
      <c r="F732" s="35">
        <f>((Produção!F726*PreçoLivre!F728*(1-Painel!$B$8)-F$3-F$4-F$6)*(1-Painel!$E$7)-F$5+F$6)*F$7</f>
        <v>19417339.38446847</v>
      </c>
      <c r="G732" s="35">
        <f>((Produção!G726*PreçoLivre!G728*(1-Painel!$B$8)-G$3-G$4-G$6)*(1-Painel!$E$7)-G$5+G$6)*G$7</f>
        <v>18036870.180083141</v>
      </c>
      <c r="H732" s="35">
        <f>((Produção!H726*PreçoLivre!H728*(1-Painel!$B$8)-H$3-H$4-H$6)*(1-Painel!$E$7)-H$5+H$6)*H$7</f>
        <v>16212968.05959939</v>
      </c>
      <c r="I732" s="35">
        <f>((Produção!I726*PreçoLivre!I728*(1-Painel!$B$8)-I$3-I$4-I$6)*(1-Painel!$E$7)-I$5+I$6)*I$7</f>
        <v>14362863.412294276</v>
      </c>
      <c r="J732" s="35">
        <f>((Produção!J726*PreçoLivre!J728*(1-Painel!$B$8)-J$3-J$4-J$6)*(1-Painel!$E$7)-J$5+J$6)*J$7</f>
        <v>13193051.435799783</v>
      </c>
      <c r="K732" s="35">
        <f>((Produção!K726*PreçoLivre!K728*(1-Painel!$B$8)-K$3-K$4-K$6)*(1-Painel!$E$7)-K$5+K$6)*K$7</f>
        <v>12009169.283156594</v>
      </c>
      <c r="L732" s="35">
        <f>((Produção!L726*PreçoLivre!L728*(1-Painel!$B$8)-L$3-L$4-L$6)*(1-Painel!$E$7)-L$5+L$6)*L$7</f>
        <v>10990691.331205226</v>
      </c>
      <c r="M732" s="35">
        <f>((Produção!M726*PreçoLivre!M728*(1-Painel!$B$8)-M$3-M$4-M$6)*(1-Painel!$E$7)-M$5+M$6)*M$7</f>
        <v>10383620.620857131</v>
      </c>
      <c r="N732" s="35">
        <f>((Produção!N726*PreçoLivre!N728*(1-Painel!$B$8)-N$3-N$4-N$6)*(1-Painel!$E$7)-N$5+N$6)*N$7</f>
        <v>9548743.4608354904</v>
      </c>
      <c r="O732" s="35">
        <f>((Produção!O726*PreçoLivre!O728*(1-Painel!$B$8)-O$3-O$4-O$6)*(1-Painel!$E$7)-O$5+O$6)*O$7</f>
        <v>8558068.9664374162</v>
      </c>
      <c r="P732" s="35">
        <f>((Produção!P726*PreçoLivre!P728*(1-Painel!$B$8)-P$3-P$4-P$6)*(1-Painel!$E$7)-P$5+P$6)*P$7</f>
        <v>7990170.272201051</v>
      </c>
      <c r="Q732" s="35">
        <f>((Produção!Q726*PreçoLivre!Q728*(1-Painel!$B$8)-Q$3-Q$4-Q$6)*(1-Painel!$E$7)-Q$5+Q$6)*Q$7</f>
        <v>7228917.5520000122</v>
      </c>
      <c r="R732" s="35">
        <f>((Produção!R726*PreçoLivre!R728*(1-Painel!$B$8)-R$3-R$4-R$6)*(1-Painel!$E$7)-R$5+R$6)*R$7</f>
        <v>6940861.1370260585</v>
      </c>
      <c r="S732" s="35">
        <f>((Produção!S726*PreçoLivre!S728*(1-Painel!$B$8)-S$3-S$4-S$6)*(1-Painel!$E$7)-S$5+S$6)*S$7</f>
        <v>6381627.6773813795</v>
      </c>
      <c r="T732" s="35">
        <f>((Produção!T726*PreçoLivre!T728*(1-Painel!$B$8)-T$3-T$4-T$6)*(1-Painel!$E$7)-T$5+T$6)*T$7</f>
        <v>6095409.7238029521</v>
      </c>
      <c r="U732" s="35">
        <f>((Produção!U726*PreçoLivre!U728*(1-Painel!$B$8)-U$3-U$4-U$6)*(1-Painel!$E$7)-U$5+U$6)*U$7</f>
        <v>5343193.6753769992</v>
      </c>
      <c r="V732" s="35">
        <f>((Produção!V726*PreçoLivre!V728*(1-Painel!$B$8)-V$3-V$4-V$6)*(1-Painel!$E$7)-V$5+V$6)*V$7</f>
        <v>5187209.4482738506</v>
      </c>
    </row>
    <row r="733" spans="1:22" x14ac:dyDescent="0.25">
      <c r="A733" s="36">
        <v>724</v>
      </c>
      <c r="B733" s="35">
        <f t="shared" si="11"/>
        <v>195756829.20249742</v>
      </c>
      <c r="C733" s="35">
        <f>((Produção!C727*PreçoLivre!C729*(1-Painel!$B$8)-C$3-C$4-C$6)*(1-Painel!$E$7)-C$5+C$6)*C$7</f>
        <v>23156043.373530317</v>
      </c>
      <c r="D733" s="35">
        <f>((Produção!D727*PreçoLivre!D729*(1-Painel!$B$8)-D$3-D$4-D$6)*(1-Painel!$E$7)-D$5+D$6)*D$7</f>
        <v>20406382.486930877</v>
      </c>
      <c r="E733" s="35">
        <f>((Produção!E727*PreçoLivre!E729*(1-Painel!$B$8)-E$3-E$4-E$6)*(1-Painel!$E$7)-E$5+E$6)*E$7</f>
        <v>18142833.127689097</v>
      </c>
      <c r="F733" s="35">
        <f>((Produção!F727*PreçoLivre!F729*(1-Painel!$B$8)-F$3-F$4-F$6)*(1-Painel!$E$7)-F$5+F$6)*F$7</f>
        <v>16338020.82956426</v>
      </c>
      <c r="G733" s="35">
        <f>((Produção!G727*PreçoLivre!G729*(1-Painel!$B$8)-G$3-G$4-G$6)*(1-Painel!$E$7)-G$5+G$6)*G$7</f>
        <v>14490529.024823343</v>
      </c>
      <c r="H733" s="35">
        <f>((Produção!H727*PreçoLivre!H729*(1-Painel!$B$8)-H$3-H$4-H$6)*(1-Painel!$E$7)-H$5+H$6)*H$7</f>
        <v>13165415.255527468</v>
      </c>
      <c r="I733" s="35">
        <f>((Produção!I727*PreçoLivre!I729*(1-Painel!$B$8)-I$3-I$4-I$6)*(1-Painel!$E$7)-I$5+I$6)*I$7</f>
        <v>12057843.69229592</v>
      </c>
      <c r="J733" s="35">
        <f>((Produção!J727*PreçoLivre!J729*(1-Painel!$B$8)-J$3-J$4-J$6)*(1-Painel!$E$7)-J$5+J$6)*J$7</f>
        <v>10714117.365092002</v>
      </c>
      <c r="K733" s="35">
        <f>((Produção!K727*PreçoLivre!K729*(1-Painel!$B$8)-K$3-K$4-K$6)*(1-Painel!$E$7)-K$5+K$6)*K$7</f>
        <v>9316017.0560893472</v>
      </c>
      <c r="L733" s="35">
        <f>((Produção!L727*PreçoLivre!L729*(1-Painel!$B$8)-L$3-L$4-L$6)*(1-Painel!$E$7)-L$5+L$6)*L$7</f>
        <v>8253860.6462350516</v>
      </c>
      <c r="M733" s="35">
        <f>((Produção!M727*PreçoLivre!M729*(1-Painel!$B$8)-M$3-M$4-M$6)*(1-Painel!$E$7)-M$5+M$6)*M$7</f>
        <v>7577249.9572599605</v>
      </c>
      <c r="N733" s="35">
        <f>((Produção!N727*PreçoLivre!N729*(1-Painel!$B$8)-N$3-N$4-N$6)*(1-Painel!$E$7)-N$5+N$6)*N$7</f>
        <v>6632048.7122179065</v>
      </c>
      <c r="O733" s="35">
        <f>((Produção!O727*PreçoLivre!O729*(1-Painel!$B$8)-O$3-O$4-O$6)*(1-Painel!$E$7)-O$5+O$6)*O$7</f>
        <v>6068422.5013789376</v>
      </c>
      <c r="P733" s="35">
        <f>((Produção!P727*PreçoLivre!P729*(1-Painel!$B$8)-P$3-P$4-P$6)*(1-Painel!$E$7)-P$5+P$6)*P$7</f>
        <v>5526928.4173272196</v>
      </c>
      <c r="Q733" s="35">
        <f>((Produção!Q727*PreçoLivre!Q729*(1-Painel!$B$8)-Q$3-Q$4-Q$6)*(1-Painel!$E$7)-Q$5+Q$6)*Q$7</f>
        <v>5247991.6814580588</v>
      </c>
      <c r="R733" s="35">
        <f>((Produção!R727*PreçoLivre!R729*(1-Painel!$B$8)-R$3-R$4-R$6)*(1-Painel!$E$7)-R$5+R$6)*R$7</f>
        <v>4447076.6394474367</v>
      </c>
      <c r="S733" s="35">
        <f>((Produção!S727*PreçoLivre!S729*(1-Painel!$B$8)-S$3-S$4-S$6)*(1-Painel!$E$7)-S$5+S$6)*S$7</f>
        <v>4068345.6306008599</v>
      </c>
      <c r="T733" s="35">
        <f>((Produção!T727*PreçoLivre!T729*(1-Painel!$B$8)-T$3-T$4-T$6)*(1-Painel!$E$7)-T$5+T$6)*T$7</f>
        <v>3604003.2558399779</v>
      </c>
      <c r="U733" s="35">
        <f>((Produção!U727*PreçoLivre!U729*(1-Painel!$B$8)-U$3-U$4-U$6)*(1-Painel!$E$7)-U$5+U$6)*U$7</f>
        <v>3461755.7230844195</v>
      </c>
      <c r="V733" s="35">
        <f>((Produção!V727*PreçoLivre!V729*(1-Painel!$B$8)-V$3-V$4-V$6)*(1-Painel!$E$7)-V$5+V$6)*V$7</f>
        <v>3081943.8261049874</v>
      </c>
    </row>
    <row r="734" spans="1:22" x14ac:dyDescent="0.25">
      <c r="A734" s="36">
        <v>725</v>
      </c>
      <c r="B734" s="35">
        <f t="shared" si="11"/>
        <v>221772613.05463004</v>
      </c>
      <c r="C734" s="35">
        <f>((Produção!C728*PreçoLivre!C730*(1-Painel!$B$8)-C$3-C$4-C$6)*(1-Painel!$E$7)-C$5+C$6)*C$7</f>
        <v>21473847.613624908</v>
      </c>
      <c r="D734" s="35">
        <f>((Produção!D728*PreçoLivre!D730*(1-Painel!$B$8)-D$3-D$4-D$6)*(1-Painel!$E$7)-D$5+D$6)*D$7</f>
        <v>19667201.531141296</v>
      </c>
      <c r="E734" s="35">
        <f>((Produção!E728*PreçoLivre!E730*(1-Painel!$B$8)-E$3-E$4-E$6)*(1-Painel!$E$7)-E$5+E$6)*E$7</f>
        <v>18263490.148343321</v>
      </c>
      <c r="F734" s="35">
        <f>((Produção!F728*PreçoLivre!F730*(1-Painel!$B$8)-F$3-F$4-F$6)*(1-Painel!$E$7)-F$5+F$6)*F$7</f>
        <v>15939209.357941732</v>
      </c>
      <c r="G734" s="35">
        <f>((Produção!G728*PreçoLivre!G730*(1-Painel!$B$8)-G$3-G$4-G$6)*(1-Painel!$E$7)-G$5+G$6)*G$7</f>
        <v>14753614.965599071</v>
      </c>
      <c r="H734" s="35">
        <f>((Produção!H728*PreçoLivre!H730*(1-Painel!$B$8)-H$3-H$4-H$6)*(1-Painel!$E$7)-H$5+H$6)*H$7</f>
        <v>13816501.84284219</v>
      </c>
      <c r="I734" s="35">
        <f>((Produção!I728*PreçoLivre!I730*(1-Painel!$B$8)-I$3-I$4-I$6)*(1-Painel!$E$7)-I$5+I$6)*I$7</f>
        <v>13224674.075196326</v>
      </c>
      <c r="J734" s="35">
        <f>((Produção!J728*PreçoLivre!J730*(1-Painel!$B$8)-J$3-J$4-J$6)*(1-Painel!$E$7)-J$5+J$6)*J$7</f>
        <v>12444177.531165654</v>
      </c>
      <c r="K734" s="35">
        <f>((Produção!K728*PreçoLivre!K730*(1-Painel!$B$8)-K$3-K$4-K$6)*(1-Painel!$E$7)-K$5+K$6)*K$7</f>
        <v>10990750.480082216</v>
      </c>
      <c r="L734" s="35">
        <f>((Produção!L728*PreçoLivre!L730*(1-Painel!$B$8)-L$3-L$4-L$6)*(1-Painel!$E$7)-L$5+L$6)*L$7</f>
        <v>10112589.513963373</v>
      </c>
      <c r="M734" s="35">
        <f>((Produção!M728*PreçoLivre!M730*(1-Painel!$B$8)-M$3-M$4-M$6)*(1-Painel!$E$7)-M$5+M$6)*M$7</f>
        <v>9850616.2410954852</v>
      </c>
      <c r="N734" s="35">
        <f>((Produção!N728*PreçoLivre!N730*(1-Painel!$B$8)-N$3-N$4-N$6)*(1-Painel!$E$7)-N$5+N$6)*N$7</f>
        <v>8710810.1046030577</v>
      </c>
      <c r="O734" s="35">
        <f>((Produção!O728*PreçoLivre!O730*(1-Painel!$B$8)-O$3-O$4-O$6)*(1-Painel!$E$7)-O$5+O$6)*O$7</f>
        <v>8225827.921187805</v>
      </c>
      <c r="P734" s="35">
        <f>((Produção!P728*PreçoLivre!P730*(1-Painel!$B$8)-P$3-P$4-P$6)*(1-Painel!$E$7)-P$5+P$6)*P$7</f>
        <v>7753727.0218426865</v>
      </c>
      <c r="Q734" s="35">
        <f>((Produção!Q728*PreçoLivre!Q730*(1-Painel!$B$8)-Q$3-Q$4-Q$6)*(1-Painel!$E$7)-Q$5+Q$6)*Q$7</f>
        <v>7208769.0896600634</v>
      </c>
      <c r="R734" s="35">
        <f>((Produção!R728*PreçoLivre!R730*(1-Painel!$B$8)-R$3-R$4-R$6)*(1-Painel!$E$7)-R$5+R$6)*R$7</f>
        <v>6418032.1582397399</v>
      </c>
      <c r="S734" s="35">
        <f>((Produção!S728*PreçoLivre!S730*(1-Painel!$B$8)-S$3-S$4-S$6)*(1-Painel!$E$7)-S$5+S$6)*S$7</f>
        <v>6265004.3464371329</v>
      </c>
      <c r="T734" s="35">
        <f>((Produção!T728*PreçoLivre!T730*(1-Painel!$B$8)-T$3-T$4-T$6)*(1-Painel!$E$7)-T$5+T$6)*T$7</f>
        <v>5821784.3227540152</v>
      </c>
      <c r="U734" s="35">
        <f>((Produção!U728*PreçoLivre!U730*(1-Painel!$B$8)-U$3-U$4-U$6)*(1-Painel!$E$7)-U$5+U$6)*U$7</f>
        <v>5516960.6239065044</v>
      </c>
      <c r="V734" s="35">
        <f>((Produção!V728*PreçoLivre!V730*(1-Painel!$B$8)-V$3-V$4-V$6)*(1-Painel!$E$7)-V$5+V$6)*V$7</f>
        <v>5315024.1650034105</v>
      </c>
    </row>
    <row r="735" spans="1:22" x14ac:dyDescent="0.25">
      <c r="A735" s="36">
        <v>726</v>
      </c>
      <c r="B735" s="35">
        <f t="shared" si="11"/>
        <v>240063310.25446773</v>
      </c>
      <c r="C735" s="35">
        <f>((Produção!C729*PreçoLivre!C731*(1-Painel!$B$8)-C$3-C$4-C$6)*(1-Painel!$E$7)-C$5+C$6)*C$7</f>
        <v>23517630.216258626</v>
      </c>
      <c r="D735" s="35">
        <f>((Produção!D729*PreçoLivre!D731*(1-Painel!$B$8)-D$3-D$4-D$6)*(1-Painel!$E$7)-D$5+D$6)*D$7</f>
        <v>21640619.064809557</v>
      </c>
      <c r="E735" s="35">
        <f>((Produção!E729*PreçoLivre!E731*(1-Painel!$B$8)-E$3-E$4-E$6)*(1-Painel!$E$7)-E$5+E$6)*E$7</f>
        <v>20892860.613808788</v>
      </c>
      <c r="F735" s="35">
        <f>((Produção!F729*PreçoLivre!F731*(1-Painel!$B$8)-F$3-F$4-F$6)*(1-Painel!$E$7)-F$5+F$6)*F$7</f>
        <v>19028454.220923856</v>
      </c>
      <c r="G735" s="35">
        <f>((Produção!G729*PreçoLivre!G731*(1-Painel!$B$8)-G$3-G$4-G$6)*(1-Painel!$E$7)-G$5+G$6)*G$7</f>
        <v>18439162.447575029</v>
      </c>
      <c r="H735" s="35">
        <f>((Produção!H729*PreçoLivre!H731*(1-Painel!$B$8)-H$3-H$4-H$6)*(1-Painel!$E$7)-H$5+H$6)*H$7</f>
        <v>16972557.087400112</v>
      </c>
      <c r="I735" s="35">
        <f>((Produção!I729*PreçoLivre!I731*(1-Painel!$B$8)-I$3-I$4-I$6)*(1-Painel!$E$7)-I$5+I$6)*I$7</f>
        <v>15093171.359873142</v>
      </c>
      <c r="J735" s="35">
        <f>((Produção!J729*PreçoLivre!J731*(1-Painel!$B$8)-J$3-J$4-J$6)*(1-Painel!$E$7)-J$5+J$6)*J$7</f>
        <v>13303479.794270644</v>
      </c>
      <c r="K735" s="35">
        <f>((Produção!K729*PreçoLivre!K731*(1-Painel!$B$8)-K$3-K$4-K$6)*(1-Painel!$E$7)-K$5+K$6)*K$7</f>
        <v>11733462.104373725</v>
      </c>
      <c r="L735" s="35">
        <f>((Produção!L729*PreçoLivre!L731*(1-Painel!$B$8)-L$3-L$4-L$6)*(1-Painel!$E$7)-L$5+L$6)*L$7</f>
        <v>10566236.533409454</v>
      </c>
      <c r="M735" s="35">
        <f>((Produção!M729*PreçoLivre!M731*(1-Painel!$B$8)-M$3-M$4-M$6)*(1-Painel!$E$7)-M$5+M$6)*M$7</f>
        <v>10055268.273342539</v>
      </c>
      <c r="N735" s="35">
        <f>((Produção!N729*PreçoLivre!N731*(1-Painel!$B$8)-N$3-N$4-N$6)*(1-Painel!$E$7)-N$5+N$6)*N$7</f>
        <v>8920824.9690265823</v>
      </c>
      <c r="O735" s="35">
        <f>((Produção!O729*PreçoLivre!O731*(1-Painel!$B$8)-O$3-O$4-O$6)*(1-Painel!$E$7)-O$5+O$6)*O$7</f>
        <v>8630216.0911476389</v>
      </c>
      <c r="P735" s="35">
        <f>((Produção!P729*PreçoLivre!P731*(1-Painel!$B$8)-P$3-P$4-P$6)*(1-Painel!$E$7)-P$5+P$6)*P$7</f>
        <v>7678884.090186758</v>
      </c>
      <c r="Q735" s="35">
        <f>((Produção!Q729*PreçoLivre!Q731*(1-Painel!$B$8)-Q$3-Q$4-Q$6)*(1-Painel!$E$7)-Q$5+Q$6)*Q$7</f>
        <v>7062290.1766145416</v>
      </c>
      <c r="R735" s="35">
        <f>((Produção!R729*PreçoLivre!R731*(1-Painel!$B$8)-R$3-R$4-R$6)*(1-Painel!$E$7)-R$5+R$6)*R$7</f>
        <v>6544761.7517352197</v>
      </c>
      <c r="S735" s="35">
        <f>((Produção!S729*PreçoLivre!S731*(1-Painel!$B$8)-S$3-S$4-S$6)*(1-Painel!$E$7)-S$5+S$6)*S$7</f>
        <v>5860312.9344185768</v>
      </c>
      <c r="T735" s="35">
        <f>((Produção!T729*PreçoLivre!T731*(1-Painel!$B$8)-T$3-T$4-T$6)*(1-Painel!$E$7)-T$5+T$6)*T$7</f>
        <v>5206635.859535832</v>
      </c>
      <c r="U735" s="35">
        <f>((Produção!U729*PreçoLivre!U731*(1-Painel!$B$8)-U$3-U$4-U$6)*(1-Painel!$E$7)-U$5+U$6)*U$7</f>
        <v>4732643.2036213065</v>
      </c>
      <c r="V735" s="35">
        <f>((Produção!V729*PreçoLivre!V731*(1-Painel!$B$8)-V$3-V$4-V$6)*(1-Painel!$E$7)-V$5+V$6)*V$7</f>
        <v>4183839.4621358044</v>
      </c>
    </row>
    <row r="736" spans="1:22" x14ac:dyDescent="0.25">
      <c r="A736" s="36">
        <v>727</v>
      </c>
      <c r="B736" s="35">
        <f t="shared" si="11"/>
        <v>250327857.58840594</v>
      </c>
      <c r="C736" s="35">
        <f>((Produção!C730*PreçoLivre!C732*(1-Painel!$B$8)-C$3-C$4-C$6)*(1-Painel!$E$7)-C$5+C$6)*C$7</f>
        <v>23586489.612335589</v>
      </c>
      <c r="D736" s="35">
        <f>((Produção!D730*PreçoLivre!D732*(1-Painel!$B$8)-D$3-D$4-D$6)*(1-Painel!$E$7)-D$5+D$6)*D$7</f>
        <v>21669798.013095137</v>
      </c>
      <c r="E736" s="35">
        <f>((Produção!E730*PreçoLivre!E732*(1-Painel!$B$8)-E$3-E$4-E$6)*(1-Painel!$E$7)-E$5+E$6)*E$7</f>
        <v>20194296.827940762</v>
      </c>
      <c r="F736" s="35">
        <f>((Produção!F730*PreçoLivre!F732*(1-Painel!$B$8)-F$3-F$4-F$6)*(1-Painel!$E$7)-F$5+F$6)*F$7</f>
        <v>17153118.958062425</v>
      </c>
      <c r="G736" s="35">
        <f>((Produção!G730*PreçoLivre!G732*(1-Painel!$B$8)-G$3-G$4-G$6)*(1-Painel!$E$7)-G$5+G$6)*G$7</f>
        <v>16329113.626496803</v>
      </c>
      <c r="H736" s="35">
        <f>((Produção!H730*PreçoLivre!H732*(1-Painel!$B$8)-H$3-H$4-H$6)*(1-Painel!$E$7)-H$5+H$6)*H$7</f>
        <v>14403655.499832934</v>
      </c>
      <c r="I736" s="35">
        <f>((Produção!I730*PreçoLivre!I732*(1-Painel!$B$8)-I$3-I$4-I$6)*(1-Painel!$E$7)-I$5+I$6)*I$7</f>
        <v>14283740.593679911</v>
      </c>
      <c r="J736" s="35">
        <f>((Produção!J730*PreçoLivre!J732*(1-Painel!$B$8)-J$3-J$4-J$6)*(1-Painel!$E$7)-J$5+J$6)*J$7</f>
        <v>12867857.792076301</v>
      </c>
      <c r="K736" s="35">
        <f>((Produção!K730*PreçoLivre!K732*(1-Painel!$B$8)-K$3-K$4-K$6)*(1-Painel!$E$7)-K$5+K$6)*K$7</f>
        <v>11873968.232543046</v>
      </c>
      <c r="L736" s="35">
        <f>((Produção!L730*PreçoLivre!L732*(1-Painel!$B$8)-L$3-L$4-L$6)*(1-Painel!$E$7)-L$5+L$6)*L$7</f>
        <v>11618971.179355288</v>
      </c>
      <c r="M736" s="35">
        <f>((Produção!M730*PreçoLivre!M732*(1-Painel!$B$8)-M$3-M$4-M$6)*(1-Painel!$E$7)-M$5+M$6)*M$7</f>
        <v>11314012.072796892</v>
      </c>
      <c r="N736" s="35">
        <f>((Produção!N730*PreçoLivre!N732*(1-Painel!$B$8)-N$3-N$4-N$6)*(1-Painel!$E$7)-N$5+N$6)*N$7</f>
        <v>11482661.029754663</v>
      </c>
      <c r="O736" s="35">
        <f>((Produção!O730*PreçoLivre!O732*(1-Painel!$B$8)-O$3-O$4-O$6)*(1-Painel!$E$7)-O$5+O$6)*O$7</f>
        <v>9740193.5635224804</v>
      </c>
      <c r="P736" s="35">
        <f>((Produção!P730*PreçoLivre!P732*(1-Painel!$B$8)-P$3-P$4-P$6)*(1-Painel!$E$7)-P$5+P$6)*P$7</f>
        <v>9169771.2675397992</v>
      </c>
      <c r="Q736" s="35">
        <f>((Produção!Q730*PreçoLivre!Q732*(1-Painel!$B$8)-Q$3-Q$4-Q$6)*(1-Painel!$E$7)-Q$5+Q$6)*Q$7</f>
        <v>8679924.482306933</v>
      </c>
      <c r="R736" s="35">
        <f>((Produção!R730*PreçoLivre!R732*(1-Painel!$B$8)-R$3-R$4-R$6)*(1-Painel!$E$7)-R$5+R$6)*R$7</f>
        <v>8034854.1941266498</v>
      </c>
      <c r="S736" s="35">
        <f>((Produção!S730*PreçoLivre!S732*(1-Painel!$B$8)-S$3-S$4-S$6)*(1-Painel!$E$7)-S$5+S$6)*S$7</f>
        <v>7320232.5878825458</v>
      </c>
      <c r="T736" s="35">
        <f>((Produção!T730*PreçoLivre!T732*(1-Painel!$B$8)-T$3-T$4-T$6)*(1-Painel!$E$7)-T$5+T$6)*T$7</f>
        <v>7205240.3259018259</v>
      </c>
      <c r="U736" s="35">
        <f>((Produção!U730*PreçoLivre!U732*(1-Painel!$B$8)-U$3-U$4-U$6)*(1-Painel!$E$7)-U$5+U$6)*U$7</f>
        <v>6859297.9998864429</v>
      </c>
      <c r="V736" s="35">
        <f>((Produção!V730*PreçoLivre!V732*(1-Painel!$B$8)-V$3-V$4-V$6)*(1-Painel!$E$7)-V$5+V$6)*V$7</f>
        <v>6540659.7292695083</v>
      </c>
    </row>
    <row r="737" spans="1:22" x14ac:dyDescent="0.25">
      <c r="A737" s="36">
        <v>728</v>
      </c>
      <c r="B737" s="35">
        <f t="shared" si="11"/>
        <v>240811738.6514498</v>
      </c>
      <c r="C737" s="35">
        <f>((Produção!C731*PreçoLivre!C733*(1-Painel!$B$8)-C$3-C$4-C$6)*(1-Painel!$E$7)-C$5+C$6)*C$7</f>
        <v>22763081.095376514</v>
      </c>
      <c r="D737" s="35">
        <f>((Produção!D731*PreçoLivre!D733*(1-Painel!$B$8)-D$3-D$4-D$6)*(1-Painel!$E$7)-D$5+D$6)*D$7</f>
        <v>21408314.29310682</v>
      </c>
      <c r="E737" s="35">
        <f>((Produção!E731*PreçoLivre!E733*(1-Painel!$B$8)-E$3-E$4-E$6)*(1-Painel!$E$7)-E$5+E$6)*E$7</f>
        <v>19920619.130282782</v>
      </c>
      <c r="F737" s="35">
        <f>((Produção!F731*PreçoLivre!F733*(1-Painel!$B$8)-F$3-F$4-F$6)*(1-Painel!$E$7)-F$5+F$6)*F$7</f>
        <v>18523125.769396205</v>
      </c>
      <c r="G737" s="35">
        <f>((Produção!G731*PreçoLivre!G733*(1-Painel!$B$8)-G$3-G$4-G$6)*(1-Painel!$E$7)-G$5+G$6)*G$7</f>
        <v>16567350.98826725</v>
      </c>
      <c r="H737" s="35">
        <f>((Produção!H731*PreçoLivre!H733*(1-Painel!$B$8)-H$3-H$4-H$6)*(1-Painel!$E$7)-H$5+H$6)*H$7</f>
        <v>14909054.381489873</v>
      </c>
      <c r="I737" s="35">
        <f>((Produção!I731*PreçoLivre!I733*(1-Painel!$B$8)-I$3-I$4-I$6)*(1-Painel!$E$7)-I$5+I$6)*I$7</f>
        <v>14116767.887391694</v>
      </c>
      <c r="J737" s="35">
        <f>((Produção!J731*PreçoLivre!J733*(1-Painel!$B$8)-J$3-J$4-J$6)*(1-Painel!$E$7)-J$5+J$6)*J$7</f>
        <v>13446578.264800141</v>
      </c>
      <c r="K737" s="35">
        <f>((Produção!K731*PreçoLivre!K733*(1-Painel!$B$8)-K$3-K$4-K$6)*(1-Painel!$E$7)-K$5+K$6)*K$7</f>
        <v>13022776.769096788</v>
      </c>
      <c r="L737" s="35">
        <f>((Produção!L731*PreçoLivre!L733*(1-Painel!$B$8)-L$3-L$4-L$6)*(1-Painel!$E$7)-L$5+L$6)*L$7</f>
        <v>11215585.322739974</v>
      </c>
      <c r="M737" s="35">
        <f>((Produção!M731*PreçoLivre!M733*(1-Painel!$B$8)-M$3-M$4-M$6)*(1-Painel!$E$7)-M$5+M$6)*M$7</f>
        <v>10118998.277273884</v>
      </c>
      <c r="N737" s="35">
        <f>((Produção!N731*PreçoLivre!N733*(1-Painel!$B$8)-N$3-N$4-N$6)*(1-Painel!$E$7)-N$5+N$6)*N$7</f>
        <v>9637453.1512545496</v>
      </c>
      <c r="O737" s="35">
        <f>((Produção!O731*PreçoLivre!O733*(1-Painel!$B$8)-O$3-O$4-O$6)*(1-Painel!$E$7)-O$5+O$6)*O$7</f>
        <v>8780474.5656001903</v>
      </c>
      <c r="P737" s="35">
        <f>((Produção!P731*PreçoLivre!P733*(1-Painel!$B$8)-P$3-P$4-P$6)*(1-Painel!$E$7)-P$5+P$6)*P$7</f>
        <v>7873996.5901616765</v>
      </c>
      <c r="Q737" s="35">
        <f>((Produção!Q731*PreçoLivre!Q733*(1-Painel!$B$8)-Q$3-Q$4-Q$6)*(1-Painel!$E$7)-Q$5+Q$6)*Q$7</f>
        <v>7239948.406817589</v>
      </c>
      <c r="R737" s="35">
        <f>((Produção!R731*PreçoLivre!R733*(1-Painel!$B$8)-R$3-R$4-R$6)*(1-Painel!$E$7)-R$5+R$6)*R$7</f>
        <v>6910474.0759467166</v>
      </c>
      <c r="S737" s="35">
        <f>((Produção!S731*PreçoLivre!S733*(1-Painel!$B$8)-S$3-S$4-S$6)*(1-Painel!$E$7)-S$5+S$6)*S$7</f>
        <v>6582233.7120756917</v>
      </c>
      <c r="T737" s="35">
        <f>((Produção!T731*PreçoLivre!T733*(1-Painel!$B$8)-T$3-T$4-T$6)*(1-Painel!$E$7)-T$5+T$6)*T$7</f>
        <v>6136772.6342208842</v>
      </c>
      <c r="U737" s="35">
        <f>((Produção!U731*PreçoLivre!U733*(1-Painel!$B$8)-U$3-U$4-U$6)*(1-Painel!$E$7)-U$5+U$6)*U$7</f>
        <v>6043575.8016158808</v>
      </c>
      <c r="V737" s="35">
        <f>((Produção!V731*PreçoLivre!V733*(1-Painel!$B$8)-V$3-V$4-V$6)*(1-Painel!$E$7)-V$5+V$6)*V$7</f>
        <v>5594557.5345347011</v>
      </c>
    </row>
    <row r="738" spans="1:22" x14ac:dyDescent="0.25">
      <c r="A738" s="36">
        <v>729</v>
      </c>
      <c r="B738" s="35">
        <f t="shared" si="11"/>
        <v>225080739.40441096</v>
      </c>
      <c r="C738" s="35">
        <f>((Produção!C732*PreçoLivre!C734*(1-Painel!$B$8)-C$3-C$4-C$6)*(1-Painel!$E$7)-C$5+C$6)*C$7</f>
        <v>22562923.74551589</v>
      </c>
      <c r="D738" s="35">
        <f>((Produção!D732*PreçoLivre!D734*(1-Painel!$B$8)-D$3-D$4-D$6)*(1-Painel!$E$7)-D$5+D$6)*D$7</f>
        <v>20019398.968537912</v>
      </c>
      <c r="E738" s="35">
        <f>((Produção!E732*PreçoLivre!E734*(1-Painel!$B$8)-E$3-E$4-E$6)*(1-Painel!$E$7)-E$5+E$6)*E$7</f>
        <v>19018103.333528895</v>
      </c>
      <c r="F738" s="35">
        <f>((Produção!F732*PreçoLivre!F734*(1-Painel!$B$8)-F$3-F$4-F$6)*(1-Painel!$E$7)-F$5+F$6)*F$7</f>
        <v>17749367.253274657</v>
      </c>
      <c r="G738" s="35">
        <f>((Produção!G732*PreçoLivre!G734*(1-Painel!$B$8)-G$3-G$4-G$6)*(1-Painel!$E$7)-G$5+G$6)*G$7</f>
        <v>15539829.301031185</v>
      </c>
      <c r="H738" s="35">
        <f>((Produção!H732*PreçoLivre!H734*(1-Painel!$B$8)-H$3-H$4-H$6)*(1-Painel!$E$7)-H$5+H$6)*H$7</f>
        <v>14169436.089689411</v>
      </c>
      <c r="I738" s="35">
        <f>((Produção!I732*PreçoLivre!I734*(1-Painel!$B$8)-I$3-I$4-I$6)*(1-Painel!$E$7)-I$5+I$6)*I$7</f>
        <v>12727228.012308462</v>
      </c>
      <c r="J738" s="35">
        <f>((Produção!J732*PreçoLivre!J734*(1-Painel!$B$8)-J$3-J$4-J$6)*(1-Painel!$E$7)-J$5+J$6)*J$7</f>
        <v>11703726.859705145</v>
      </c>
      <c r="K738" s="35">
        <f>((Produção!K732*PreçoLivre!K734*(1-Painel!$B$8)-K$3-K$4-K$6)*(1-Painel!$E$7)-K$5+K$6)*K$7</f>
        <v>10872216.368670607</v>
      </c>
      <c r="L738" s="35">
        <f>((Produção!L732*PreçoLivre!L734*(1-Painel!$B$8)-L$3-L$4-L$6)*(1-Painel!$E$7)-L$5+L$6)*L$7</f>
        <v>10329492.775440412</v>
      </c>
      <c r="M738" s="35">
        <f>((Produção!M732*PreçoLivre!M734*(1-Painel!$B$8)-M$3-M$4-M$6)*(1-Painel!$E$7)-M$5+M$6)*M$7</f>
        <v>9357274.6677892841</v>
      </c>
      <c r="N738" s="35">
        <f>((Produção!N732*PreçoLivre!N734*(1-Painel!$B$8)-N$3-N$4-N$6)*(1-Painel!$E$7)-N$5+N$6)*N$7</f>
        <v>8734525.3421102501</v>
      </c>
      <c r="O738" s="35">
        <f>((Produção!O732*PreçoLivre!O734*(1-Painel!$B$8)-O$3-O$4-O$6)*(1-Painel!$E$7)-O$5+O$6)*O$7</f>
        <v>7860049.2470692713</v>
      </c>
      <c r="P738" s="35">
        <f>((Produção!P732*PreçoLivre!P734*(1-Painel!$B$8)-P$3-P$4-P$6)*(1-Painel!$E$7)-P$5+P$6)*P$7</f>
        <v>7708262.0568607925</v>
      </c>
      <c r="Q738" s="35">
        <f>((Produção!Q732*PreçoLivre!Q734*(1-Painel!$B$8)-Q$3-Q$4-Q$6)*(1-Painel!$E$7)-Q$5+Q$6)*Q$7</f>
        <v>7424405.4432816515</v>
      </c>
      <c r="R738" s="35">
        <f>((Produção!R732*PreçoLivre!R734*(1-Painel!$B$8)-R$3-R$4-R$6)*(1-Painel!$E$7)-R$5+R$6)*R$7</f>
        <v>6739219.8893680787</v>
      </c>
      <c r="S738" s="35">
        <f>((Produção!S732*PreçoLivre!S734*(1-Painel!$B$8)-S$3-S$4-S$6)*(1-Painel!$E$7)-S$5+S$6)*S$7</f>
        <v>6271411.7191017959</v>
      </c>
      <c r="T738" s="35">
        <f>((Produção!T732*PreçoLivre!T734*(1-Painel!$B$8)-T$3-T$4-T$6)*(1-Painel!$E$7)-T$5+T$6)*T$7</f>
        <v>6213775.3229551567</v>
      </c>
      <c r="U738" s="35">
        <f>((Produção!U732*PreçoLivre!U734*(1-Painel!$B$8)-U$3-U$4-U$6)*(1-Painel!$E$7)-U$5+U$6)*U$7</f>
        <v>5358998.3865638301</v>
      </c>
      <c r="V738" s="35">
        <f>((Produção!V732*PreçoLivre!V734*(1-Painel!$B$8)-V$3-V$4-V$6)*(1-Painel!$E$7)-V$5+V$6)*V$7</f>
        <v>4721094.6216082424</v>
      </c>
    </row>
    <row r="739" spans="1:22" x14ac:dyDescent="0.25">
      <c r="A739" s="36">
        <v>730</v>
      </c>
      <c r="B739" s="35">
        <f t="shared" si="11"/>
        <v>207491453.90969187</v>
      </c>
      <c r="C739" s="35">
        <f>((Produção!C733*PreçoLivre!C735*(1-Painel!$B$8)-C$3-C$4-C$6)*(1-Painel!$E$7)-C$5+C$6)*C$7</f>
        <v>22573144.964017667</v>
      </c>
      <c r="D739" s="35">
        <f>((Produção!D733*PreçoLivre!D735*(1-Painel!$B$8)-D$3-D$4-D$6)*(1-Painel!$E$7)-D$5+D$6)*D$7</f>
        <v>20079726.352310333</v>
      </c>
      <c r="E739" s="35">
        <f>((Produção!E733*PreçoLivre!E735*(1-Painel!$B$8)-E$3-E$4-E$6)*(1-Painel!$E$7)-E$5+E$6)*E$7</f>
        <v>17916592.941882592</v>
      </c>
      <c r="F739" s="35">
        <f>((Produção!F733*PreçoLivre!F735*(1-Painel!$B$8)-F$3-F$4-F$6)*(1-Painel!$E$7)-F$5+F$6)*F$7</f>
        <v>17017181.714860678</v>
      </c>
      <c r="G739" s="35">
        <f>((Produção!G733*PreçoLivre!G735*(1-Painel!$B$8)-G$3-G$4-G$6)*(1-Painel!$E$7)-G$5+G$6)*G$7</f>
        <v>15253609.264412416</v>
      </c>
      <c r="H739" s="35">
        <f>((Produção!H733*PreçoLivre!H735*(1-Painel!$B$8)-H$3-H$4-H$6)*(1-Painel!$E$7)-H$5+H$6)*H$7</f>
        <v>13925611.70559697</v>
      </c>
      <c r="I739" s="35">
        <f>((Produção!I733*PreçoLivre!I735*(1-Painel!$B$8)-I$3-I$4-I$6)*(1-Painel!$E$7)-I$5+I$6)*I$7</f>
        <v>12146287.445611306</v>
      </c>
      <c r="J739" s="35">
        <f>((Produção!J733*PreçoLivre!J735*(1-Painel!$B$8)-J$3-J$4-J$6)*(1-Painel!$E$7)-J$5+J$6)*J$7</f>
        <v>10711110.816677935</v>
      </c>
      <c r="K739" s="35">
        <f>((Produção!K733*PreçoLivre!K735*(1-Painel!$B$8)-K$3-K$4-K$6)*(1-Painel!$E$7)-K$5+K$6)*K$7</f>
        <v>9322457.8245235309</v>
      </c>
      <c r="L739" s="35">
        <f>((Produção!L733*PreçoLivre!L735*(1-Painel!$B$8)-L$3-L$4-L$6)*(1-Painel!$E$7)-L$5+L$6)*L$7</f>
        <v>9083490.0959164314</v>
      </c>
      <c r="M739" s="35">
        <f>((Produção!M733*PreçoLivre!M735*(1-Painel!$B$8)-M$3-M$4-M$6)*(1-Painel!$E$7)-M$5+M$6)*M$7</f>
        <v>8287671.4798586918</v>
      </c>
      <c r="N739" s="35">
        <f>((Produção!N733*PreçoLivre!N735*(1-Painel!$B$8)-N$3-N$4-N$6)*(1-Painel!$E$7)-N$5+N$6)*N$7</f>
        <v>7350966.803306045</v>
      </c>
      <c r="O739" s="35">
        <f>((Produção!O733*PreçoLivre!O735*(1-Painel!$B$8)-O$3-O$4-O$6)*(1-Painel!$E$7)-O$5+O$6)*O$7</f>
        <v>7008420.0430019023</v>
      </c>
      <c r="P739" s="35">
        <f>((Produção!P733*PreçoLivre!P735*(1-Painel!$B$8)-P$3-P$4-P$6)*(1-Painel!$E$7)-P$5+P$6)*P$7</f>
        <v>6568126.1253931299</v>
      </c>
      <c r="Q739" s="35">
        <f>((Produção!Q733*PreçoLivre!Q735*(1-Painel!$B$8)-Q$3-Q$4-Q$6)*(1-Painel!$E$7)-Q$5+Q$6)*Q$7</f>
        <v>6285051.9412475936</v>
      </c>
      <c r="R739" s="35">
        <f>((Produção!R733*PreçoLivre!R735*(1-Painel!$B$8)-R$3-R$4-R$6)*(1-Painel!$E$7)-R$5+R$6)*R$7</f>
        <v>5900412.6208250299</v>
      </c>
      <c r="S739" s="35">
        <f>((Produção!S733*PreçoLivre!S735*(1-Painel!$B$8)-S$3-S$4-S$6)*(1-Painel!$E$7)-S$5+S$6)*S$7</f>
        <v>4973296.2920805328</v>
      </c>
      <c r="T739" s="35">
        <f>((Produção!T733*PreçoLivre!T735*(1-Painel!$B$8)-T$3-T$4-T$6)*(1-Painel!$E$7)-T$5+T$6)*T$7</f>
        <v>4868251.803992996</v>
      </c>
      <c r="U739" s="35">
        <f>((Produção!U733*PreçoLivre!U735*(1-Painel!$B$8)-U$3-U$4-U$6)*(1-Painel!$E$7)-U$5+U$6)*U$7</f>
        <v>4332397.3766848138</v>
      </c>
      <c r="V739" s="35">
        <f>((Produção!V733*PreçoLivre!V735*(1-Painel!$B$8)-V$3-V$4-V$6)*(1-Painel!$E$7)-V$5+V$6)*V$7</f>
        <v>3887646.2974913269</v>
      </c>
    </row>
    <row r="740" spans="1:22" x14ac:dyDescent="0.25">
      <c r="A740" s="36">
        <v>731</v>
      </c>
      <c r="B740" s="35">
        <f t="shared" si="11"/>
        <v>220084582.31539366</v>
      </c>
      <c r="C740" s="35">
        <f>((Produção!C734*PreçoLivre!C736*(1-Painel!$B$8)-C$3-C$4-C$6)*(1-Painel!$E$7)-C$5+C$6)*C$7</f>
        <v>22615652.352497648</v>
      </c>
      <c r="D740" s="35">
        <f>((Produção!D734*PreçoLivre!D736*(1-Painel!$B$8)-D$3-D$4-D$6)*(1-Painel!$E$7)-D$5+D$6)*D$7</f>
        <v>20433334.825442009</v>
      </c>
      <c r="E740" s="35">
        <f>((Produção!E734*PreçoLivre!E736*(1-Painel!$B$8)-E$3-E$4-E$6)*(1-Painel!$E$7)-E$5+E$6)*E$7</f>
        <v>17291978.263747893</v>
      </c>
      <c r="F740" s="35">
        <f>((Produção!F734*PreçoLivre!F736*(1-Painel!$B$8)-F$3-F$4-F$6)*(1-Painel!$E$7)-F$5+F$6)*F$7</f>
        <v>15847817.470227052</v>
      </c>
      <c r="G740" s="35">
        <f>((Produção!G734*PreçoLivre!G736*(1-Painel!$B$8)-G$3-G$4-G$6)*(1-Painel!$E$7)-G$5+G$6)*G$7</f>
        <v>15129226.356526248</v>
      </c>
      <c r="H740" s="35">
        <f>((Produção!H734*PreçoLivre!H736*(1-Painel!$B$8)-H$3-H$4-H$6)*(1-Painel!$E$7)-H$5+H$6)*H$7</f>
        <v>13506798.867644491</v>
      </c>
      <c r="I740" s="35">
        <f>((Produção!I734*PreçoLivre!I736*(1-Painel!$B$8)-I$3-I$4-I$6)*(1-Painel!$E$7)-I$5+I$6)*I$7</f>
        <v>12867567.15659197</v>
      </c>
      <c r="J740" s="35">
        <f>((Produção!J734*PreçoLivre!J736*(1-Painel!$B$8)-J$3-J$4-J$6)*(1-Painel!$E$7)-J$5+J$6)*J$7</f>
        <v>12330159.847257076</v>
      </c>
      <c r="K740" s="35">
        <f>((Produção!K734*PreçoLivre!K736*(1-Painel!$B$8)-K$3-K$4-K$6)*(1-Painel!$E$7)-K$5+K$6)*K$7</f>
        <v>11366847.665118406</v>
      </c>
      <c r="L740" s="35">
        <f>((Produção!L734*PreçoLivre!L736*(1-Painel!$B$8)-L$3-L$4-L$6)*(1-Painel!$E$7)-L$5+L$6)*L$7</f>
        <v>10655868.420398859</v>
      </c>
      <c r="M740" s="35">
        <f>((Produção!M734*PreçoLivre!M736*(1-Painel!$B$8)-M$3-M$4-M$6)*(1-Painel!$E$7)-M$5+M$6)*M$7</f>
        <v>10129778.949177314</v>
      </c>
      <c r="N740" s="35">
        <f>((Produção!N734*PreçoLivre!N736*(1-Painel!$B$8)-N$3-N$4-N$6)*(1-Painel!$E$7)-N$5+N$6)*N$7</f>
        <v>9080341.417326415</v>
      </c>
      <c r="O740" s="35">
        <f>((Produção!O734*PreçoLivre!O736*(1-Painel!$B$8)-O$3-O$4-O$6)*(1-Painel!$E$7)-O$5+O$6)*O$7</f>
        <v>8533059.6428761836</v>
      </c>
      <c r="P740" s="35">
        <f>((Produção!P734*PreçoLivre!P736*(1-Painel!$B$8)-P$3-P$4-P$6)*(1-Painel!$E$7)-P$5+P$6)*P$7</f>
        <v>7453299.3127697483</v>
      </c>
      <c r="Q740" s="35">
        <f>((Produção!Q734*PreçoLivre!Q736*(1-Painel!$B$8)-Q$3-Q$4-Q$6)*(1-Painel!$E$7)-Q$5+Q$6)*Q$7</f>
        <v>6900682.0917726681</v>
      </c>
      <c r="R740" s="35">
        <f>((Produção!R734*PreçoLivre!R736*(1-Painel!$B$8)-R$3-R$4-R$6)*(1-Painel!$E$7)-R$5+R$6)*R$7</f>
        <v>6271418.9258952914</v>
      </c>
      <c r="S740" s="35">
        <f>((Produção!S734*PreçoLivre!S736*(1-Painel!$B$8)-S$3-S$4-S$6)*(1-Painel!$E$7)-S$5+S$6)*S$7</f>
        <v>5450034.5184999192</v>
      </c>
      <c r="T740" s="35">
        <f>((Produção!T734*PreçoLivre!T736*(1-Painel!$B$8)-T$3-T$4-T$6)*(1-Painel!$E$7)-T$5+T$6)*T$7</f>
        <v>5145460.4110458978</v>
      </c>
      <c r="U740" s="35">
        <f>((Produção!U734*PreçoLivre!U736*(1-Painel!$B$8)-U$3-U$4-U$6)*(1-Painel!$E$7)-U$5+U$6)*U$7</f>
        <v>4546173.641778701</v>
      </c>
      <c r="V740" s="35">
        <f>((Produção!V734*PreçoLivre!V736*(1-Painel!$B$8)-V$3-V$4-V$6)*(1-Painel!$E$7)-V$5+V$6)*V$7</f>
        <v>4529082.1787998509</v>
      </c>
    </row>
    <row r="741" spans="1:22" x14ac:dyDescent="0.25">
      <c r="A741" s="36">
        <v>732</v>
      </c>
      <c r="B741" s="35">
        <f t="shared" si="11"/>
        <v>232538432.98952067</v>
      </c>
      <c r="C741" s="35">
        <f>((Produção!C735*PreçoLivre!C737*(1-Painel!$B$8)-C$3-C$4-C$6)*(1-Painel!$E$7)-C$5+C$6)*C$7</f>
        <v>23233537.494916566</v>
      </c>
      <c r="D741" s="35">
        <f>((Produção!D735*PreçoLivre!D737*(1-Painel!$B$8)-D$3-D$4-D$6)*(1-Painel!$E$7)-D$5+D$6)*D$7</f>
        <v>22484287.701958917</v>
      </c>
      <c r="E741" s="35">
        <f>((Produção!E735*PreçoLivre!E737*(1-Painel!$B$8)-E$3-E$4-E$6)*(1-Painel!$E$7)-E$5+E$6)*E$7</f>
        <v>20122426.631986257</v>
      </c>
      <c r="F741" s="35">
        <f>((Produção!F735*PreçoLivre!F737*(1-Painel!$B$8)-F$3-F$4-F$6)*(1-Painel!$E$7)-F$5+F$6)*F$7</f>
        <v>18523042.957952924</v>
      </c>
      <c r="G741" s="35">
        <f>((Produção!G735*PreçoLivre!G737*(1-Painel!$B$8)-G$3-G$4-G$6)*(1-Painel!$E$7)-G$5+G$6)*G$7</f>
        <v>17064885.981970448</v>
      </c>
      <c r="H741" s="35">
        <f>((Produção!H735*PreçoLivre!H737*(1-Painel!$B$8)-H$3-H$4-H$6)*(1-Painel!$E$7)-H$5+H$6)*H$7</f>
        <v>15379230.051646354</v>
      </c>
      <c r="I741" s="35">
        <f>((Produção!I735*PreçoLivre!I737*(1-Painel!$B$8)-I$3-I$4-I$6)*(1-Painel!$E$7)-I$5+I$6)*I$7</f>
        <v>14227667.847599003</v>
      </c>
      <c r="J741" s="35">
        <f>((Produção!J735*PreçoLivre!J737*(1-Painel!$B$8)-J$3-J$4-J$6)*(1-Painel!$E$7)-J$5+J$6)*J$7</f>
        <v>12530086.173750838</v>
      </c>
      <c r="K741" s="35">
        <f>((Produção!K735*PreçoLivre!K737*(1-Painel!$B$8)-K$3-K$4-K$6)*(1-Painel!$E$7)-K$5+K$6)*K$7</f>
        <v>11296705.433100477</v>
      </c>
      <c r="L741" s="35">
        <f>((Produção!L735*PreçoLivre!L737*(1-Painel!$B$8)-L$3-L$4-L$6)*(1-Painel!$E$7)-L$5+L$6)*L$7</f>
        <v>10210986.59653575</v>
      </c>
      <c r="M741" s="35">
        <f>((Produção!M735*PreçoLivre!M737*(1-Painel!$B$8)-M$3-M$4-M$6)*(1-Painel!$E$7)-M$5+M$6)*M$7</f>
        <v>9428600.8739628531</v>
      </c>
      <c r="N741" s="35">
        <f>((Produção!N735*PreçoLivre!N737*(1-Painel!$B$8)-N$3-N$4-N$6)*(1-Painel!$E$7)-N$5+N$6)*N$7</f>
        <v>8969393.3015378155</v>
      </c>
      <c r="O741" s="35">
        <f>((Produção!O735*PreçoLivre!O737*(1-Painel!$B$8)-O$3-O$4-O$6)*(1-Painel!$E$7)-O$5+O$6)*O$7</f>
        <v>7826643.7620899202</v>
      </c>
      <c r="P741" s="35">
        <f>((Produção!P735*PreçoLivre!P737*(1-Painel!$B$8)-P$3-P$4-P$6)*(1-Painel!$E$7)-P$5+P$6)*P$7</f>
        <v>7545952.2343092375</v>
      </c>
      <c r="Q741" s="35">
        <f>((Produção!Q735*PreçoLivre!Q737*(1-Painel!$B$8)-Q$3-Q$4-Q$6)*(1-Painel!$E$7)-Q$5+Q$6)*Q$7</f>
        <v>7084530.5084827067</v>
      </c>
      <c r="R741" s="35">
        <f>((Produção!R735*PreçoLivre!R737*(1-Painel!$B$8)-R$3-R$4-R$6)*(1-Painel!$E$7)-R$5+R$6)*R$7</f>
        <v>6493403.6894581942</v>
      </c>
      <c r="S741" s="35">
        <f>((Produção!S735*PreçoLivre!S737*(1-Painel!$B$8)-S$3-S$4-S$6)*(1-Painel!$E$7)-S$5+S$6)*S$7</f>
        <v>5918909.8011072977</v>
      </c>
      <c r="T741" s="35">
        <f>((Produção!T735*PreçoLivre!T737*(1-Painel!$B$8)-T$3-T$4-T$6)*(1-Painel!$E$7)-T$5+T$6)*T$7</f>
        <v>5224770.1632639645</v>
      </c>
      <c r="U741" s="35">
        <f>((Produção!U735*PreçoLivre!U737*(1-Painel!$B$8)-U$3-U$4-U$6)*(1-Painel!$E$7)-U$5+U$6)*U$7</f>
        <v>4628162.7076310012</v>
      </c>
      <c r="V741" s="35">
        <f>((Produção!V735*PreçoLivre!V737*(1-Painel!$B$8)-V$3-V$4-V$6)*(1-Painel!$E$7)-V$5+V$6)*V$7</f>
        <v>4345209.0762602165</v>
      </c>
    </row>
    <row r="742" spans="1:22" x14ac:dyDescent="0.25">
      <c r="A742" s="36">
        <v>733</v>
      </c>
      <c r="B742" s="35">
        <f t="shared" si="11"/>
        <v>238943157.9391306</v>
      </c>
      <c r="C742" s="35">
        <f>((Produção!C736*PreçoLivre!C738*(1-Painel!$B$8)-C$3-C$4-C$6)*(1-Painel!$E$7)-C$5+C$6)*C$7</f>
        <v>22443244.756893113</v>
      </c>
      <c r="D742" s="35">
        <f>((Produção!D736*PreçoLivre!D738*(1-Painel!$B$8)-D$3-D$4-D$6)*(1-Painel!$E$7)-D$5+D$6)*D$7</f>
        <v>20274386.547267504</v>
      </c>
      <c r="E742" s="35">
        <f>((Produção!E736*PreçoLivre!E738*(1-Painel!$B$8)-E$3-E$4-E$6)*(1-Painel!$E$7)-E$5+E$6)*E$7</f>
        <v>19053236.916450832</v>
      </c>
      <c r="F742" s="35">
        <f>((Produção!F736*PreçoLivre!F738*(1-Painel!$B$8)-F$3-F$4-F$6)*(1-Painel!$E$7)-F$5+F$6)*F$7</f>
        <v>17981856.966788441</v>
      </c>
      <c r="G742" s="35">
        <f>((Produção!G736*PreçoLivre!G738*(1-Painel!$B$8)-G$3-G$4-G$6)*(1-Painel!$E$7)-G$5+G$6)*G$7</f>
        <v>16972056.362017322</v>
      </c>
      <c r="H742" s="35">
        <f>((Produção!H736*PreçoLivre!H738*(1-Painel!$B$8)-H$3-H$4-H$6)*(1-Painel!$E$7)-H$5+H$6)*H$7</f>
        <v>15695939.284885809</v>
      </c>
      <c r="I742" s="35">
        <f>((Produção!I736*PreçoLivre!I738*(1-Painel!$B$8)-I$3-I$4-I$6)*(1-Painel!$E$7)-I$5+I$6)*I$7</f>
        <v>14110451.383805133</v>
      </c>
      <c r="J742" s="35">
        <f>((Produção!J736*PreçoLivre!J738*(1-Painel!$B$8)-J$3-J$4-J$6)*(1-Painel!$E$7)-J$5+J$6)*J$7</f>
        <v>13076566.330009615</v>
      </c>
      <c r="K742" s="35">
        <f>((Produção!K736*PreçoLivre!K738*(1-Painel!$B$8)-K$3-K$4-K$6)*(1-Painel!$E$7)-K$5+K$6)*K$7</f>
        <v>12899567.40542075</v>
      </c>
      <c r="L742" s="35">
        <f>((Produção!L736*PreçoLivre!L738*(1-Painel!$B$8)-L$3-L$4-L$6)*(1-Painel!$E$7)-L$5+L$6)*L$7</f>
        <v>12253462.865052201</v>
      </c>
      <c r="M742" s="35">
        <f>((Produção!M736*PreçoLivre!M738*(1-Painel!$B$8)-M$3-M$4-M$6)*(1-Painel!$E$7)-M$5+M$6)*M$7</f>
        <v>11076479.156422677</v>
      </c>
      <c r="N742" s="35">
        <f>((Produção!N736*PreçoLivre!N738*(1-Painel!$B$8)-N$3-N$4-N$6)*(1-Painel!$E$7)-N$5+N$6)*N$7</f>
        <v>9765242.6473415047</v>
      </c>
      <c r="O742" s="35">
        <f>((Produção!O736*PreçoLivre!O738*(1-Painel!$B$8)-O$3-O$4-O$6)*(1-Painel!$E$7)-O$5+O$6)*O$7</f>
        <v>8939762.5646851007</v>
      </c>
      <c r="P742" s="35">
        <f>((Produção!P736*PreçoLivre!P738*(1-Painel!$B$8)-P$3-P$4-P$6)*(1-Painel!$E$7)-P$5+P$6)*P$7</f>
        <v>8600891.4001677651</v>
      </c>
      <c r="Q742" s="35">
        <f>((Produção!Q736*PreçoLivre!Q738*(1-Painel!$B$8)-Q$3-Q$4-Q$6)*(1-Painel!$E$7)-Q$5+Q$6)*Q$7</f>
        <v>7623993.7221131008</v>
      </c>
      <c r="R742" s="35">
        <f>((Produção!R736*PreçoLivre!R738*(1-Painel!$B$8)-R$3-R$4-R$6)*(1-Painel!$E$7)-R$5+R$6)*R$7</f>
        <v>6973766.333747576</v>
      </c>
      <c r="S742" s="35">
        <f>((Produção!S736*PreçoLivre!S738*(1-Painel!$B$8)-S$3-S$4-S$6)*(1-Painel!$E$7)-S$5+S$6)*S$7</f>
        <v>6182306.7546024891</v>
      </c>
      <c r="T742" s="35">
        <f>((Produção!T736*PreçoLivre!T738*(1-Painel!$B$8)-T$3-T$4-T$6)*(1-Painel!$E$7)-T$5+T$6)*T$7</f>
        <v>5499000.0409167679</v>
      </c>
      <c r="U742" s="35">
        <f>((Produção!U736*PreçoLivre!U738*(1-Painel!$B$8)-U$3-U$4-U$6)*(1-Painel!$E$7)-U$5+U$6)*U$7</f>
        <v>4977846.2430234123</v>
      </c>
      <c r="V742" s="35">
        <f>((Produção!V736*PreçoLivre!V738*(1-Painel!$B$8)-V$3-V$4-V$6)*(1-Painel!$E$7)-V$5+V$6)*V$7</f>
        <v>4543100.2575195003</v>
      </c>
    </row>
    <row r="743" spans="1:22" x14ac:dyDescent="0.25">
      <c r="A743" s="36">
        <v>734</v>
      </c>
      <c r="B743" s="35">
        <f t="shared" si="11"/>
        <v>249896076.59658536</v>
      </c>
      <c r="C743" s="35">
        <f>((Produção!C737*PreçoLivre!C739*(1-Painel!$B$8)-C$3-C$4-C$6)*(1-Painel!$E$7)-C$5+C$6)*C$7</f>
        <v>22977066.755373601</v>
      </c>
      <c r="D743" s="35">
        <f>((Produção!D737*PreçoLivre!D739*(1-Painel!$B$8)-D$3-D$4-D$6)*(1-Painel!$E$7)-D$5+D$6)*D$7</f>
        <v>20763926.212338261</v>
      </c>
      <c r="E743" s="35">
        <f>((Produção!E737*PreçoLivre!E739*(1-Painel!$B$8)-E$3-E$4-E$6)*(1-Painel!$E$7)-E$5+E$6)*E$7</f>
        <v>19221655.68433414</v>
      </c>
      <c r="F743" s="35">
        <f>((Produção!F737*PreçoLivre!F739*(1-Painel!$B$8)-F$3-F$4-F$6)*(1-Painel!$E$7)-F$5+F$6)*F$7</f>
        <v>18845086.943385385</v>
      </c>
      <c r="G743" s="35">
        <f>((Produção!G737*PreçoLivre!G739*(1-Painel!$B$8)-G$3-G$4-G$6)*(1-Painel!$E$7)-G$5+G$6)*G$7</f>
        <v>17482440.798751399</v>
      </c>
      <c r="H743" s="35">
        <f>((Produção!H737*PreçoLivre!H739*(1-Painel!$B$8)-H$3-H$4-H$6)*(1-Painel!$E$7)-H$5+H$6)*H$7</f>
        <v>16288401.808836002</v>
      </c>
      <c r="I743" s="35">
        <f>((Produção!I737*PreçoLivre!I739*(1-Painel!$B$8)-I$3-I$4-I$6)*(1-Painel!$E$7)-I$5+I$6)*I$7</f>
        <v>14940825.115413047</v>
      </c>
      <c r="J743" s="35">
        <f>((Produção!J737*PreçoLivre!J739*(1-Painel!$B$8)-J$3-J$4-J$6)*(1-Painel!$E$7)-J$5+J$6)*J$7</f>
        <v>14106532.857714845</v>
      </c>
      <c r="K743" s="35">
        <f>((Produção!K737*PreçoLivre!K739*(1-Painel!$B$8)-K$3-K$4-K$6)*(1-Painel!$E$7)-K$5+K$6)*K$7</f>
        <v>12583730.512571825</v>
      </c>
      <c r="L743" s="35">
        <f>((Produção!L737*PreçoLivre!L739*(1-Painel!$B$8)-L$3-L$4-L$6)*(1-Painel!$E$7)-L$5+L$6)*L$7</f>
        <v>11301404.905746682</v>
      </c>
      <c r="M743" s="35">
        <f>((Produção!M737*PreçoLivre!M739*(1-Painel!$B$8)-M$3-M$4-M$6)*(1-Painel!$E$7)-M$5+M$6)*M$7</f>
        <v>10934759.040496828</v>
      </c>
      <c r="N743" s="35">
        <f>((Produção!N737*PreçoLivre!N739*(1-Painel!$B$8)-N$3-N$4-N$6)*(1-Painel!$E$7)-N$5+N$6)*N$7</f>
        <v>10337848.107087703</v>
      </c>
      <c r="O743" s="35">
        <f>((Produção!O737*PreçoLivre!O739*(1-Painel!$B$8)-O$3-O$4-O$6)*(1-Painel!$E$7)-O$5+O$6)*O$7</f>
        <v>9676817.8724626657</v>
      </c>
      <c r="P743" s="35">
        <f>((Produção!P737*PreçoLivre!P739*(1-Painel!$B$8)-P$3-P$4-P$6)*(1-Painel!$E$7)-P$5+P$6)*P$7</f>
        <v>8919802.5258214585</v>
      </c>
      <c r="Q743" s="35">
        <f>((Produção!Q737*PreçoLivre!Q739*(1-Painel!$B$8)-Q$3-Q$4-Q$6)*(1-Painel!$E$7)-Q$5+Q$6)*Q$7</f>
        <v>8143862.3509289967</v>
      </c>
      <c r="R743" s="35">
        <f>((Produção!R737*PreçoLivre!R739*(1-Painel!$B$8)-R$3-R$4-R$6)*(1-Painel!$E$7)-R$5+R$6)*R$7</f>
        <v>7678143.6148205008</v>
      </c>
      <c r="S743" s="35">
        <f>((Produção!S737*PreçoLivre!S739*(1-Painel!$B$8)-S$3-S$4-S$6)*(1-Painel!$E$7)-S$5+S$6)*S$7</f>
        <v>7014771.7432020595</v>
      </c>
      <c r="T743" s="35">
        <f>((Produção!T737*PreçoLivre!T739*(1-Painel!$B$8)-T$3-T$4-T$6)*(1-Painel!$E$7)-T$5+T$6)*T$7</f>
        <v>6715883.648333543</v>
      </c>
      <c r="U743" s="35">
        <f>((Produção!U737*PreçoLivre!U739*(1-Painel!$B$8)-U$3-U$4-U$6)*(1-Painel!$E$7)-U$5+U$6)*U$7</f>
        <v>6261354.9385709502</v>
      </c>
      <c r="V743" s="35">
        <f>((Produção!V737*PreçoLivre!V739*(1-Painel!$B$8)-V$3-V$4-V$6)*(1-Painel!$E$7)-V$5+V$6)*V$7</f>
        <v>5701761.1603955282</v>
      </c>
    </row>
    <row r="744" spans="1:22" x14ac:dyDescent="0.25">
      <c r="A744" s="36">
        <v>735</v>
      </c>
      <c r="B744" s="35">
        <f t="shared" si="11"/>
        <v>243613361.96576861</v>
      </c>
      <c r="C744" s="35">
        <f>((Produção!C738*PreçoLivre!C740*(1-Painel!$B$8)-C$3-C$4-C$6)*(1-Painel!$E$7)-C$5+C$6)*C$7</f>
        <v>22662469.932066262</v>
      </c>
      <c r="D744" s="35">
        <f>((Produção!D738*PreçoLivre!D740*(1-Painel!$B$8)-D$3-D$4-D$6)*(1-Painel!$E$7)-D$5+D$6)*D$7</f>
        <v>21021003.575367503</v>
      </c>
      <c r="E744" s="35">
        <f>((Produção!E738*PreçoLivre!E740*(1-Painel!$B$8)-E$3-E$4-E$6)*(1-Painel!$E$7)-E$5+E$6)*E$7</f>
        <v>19692974.826871205</v>
      </c>
      <c r="F744" s="35">
        <f>((Produção!F738*PreçoLivre!F740*(1-Painel!$B$8)-F$3-F$4-F$6)*(1-Painel!$E$7)-F$5+F$6)*F$7</f>
        <v>17766639.398338556</v>
      </c>
      <c r="G744" s="35">
        <f>((Produção!G738*PreçoLivre!G740*(1-Painel!$B$8)-G$3-G$4-G$6)*(1-Painel!$E$7)-G$5+G$6)*G$7</f>
        <v>16299861.298625406</v>
      </c>
      <c r="H744" s="35">
        <f>((Produção!H738*PreçoLivre!H740*(1-Painel!$B$8)-H$3-H$4-H$6)*(1-Painel!$E$7)-H$5+H$6)*H$7</f>
        <v>15192123.264997404</v>
      </c>
      <c r="I744" s="35">
        <f>((Produção!I738*PreçoLivre!I740*(1-Painel!$B$8)-I$3-I$4-I$6)*(1-Painel!$E$7)-I$5+I$6)*I$7</f>
        <v>14299067.414111553</v>
      </c>
      <c r="J744" s="35">
        <f>((Produção!J738*PreçoLivre!J740*(1-Painel!$B$8)-J$3-J$4-J$6)*(1-Painel!$E$7)-J$5+J$6)*J$7</f>
        <v>13618415.97915131</v>
      </c>
      <c r="K744" s="35">
        <f>((Produção!K738*PreçoLivre!K740*(1-Painel!$B$8)-K$3-K$4-K$6)*(1-Painel!$E$7)-K$5+K$6)*K$7</f>
        <v>13244053.048967838</v>
      </c>
      <c r="L744" s="35">
        <f>((Produção!L738*PreçoLivre!L740*(1-Painel!$B$8)-L$3-L$4-L$6)*(1-Painel!$E$7)-L$5+L$6)*L$7</f>
        <v>12007158.138204915</v>
      </c>
      <c r="M744" s="35">
        <f>((Produção!M738*PreçoLivre!M740*(1-Painel!$B$8)-M$3-M$4-M$6)*(1-Painel!$E$7)-M$5+M$6)*M$7</f>
        <v>10711330.512451816</v>
      </c>
      <c r="N744" s="35">
        <f>((Produção!N738*PreçoLivre!N740*(1-Painel!$B$8)-N$3-N$4-N$6)*(1-Painel!$E$7)-N$5+N$6)*N$7</f>
        <v>9791939.9008854739</v>
      </c>
      <c r="O744" s="35">
        <f>((Produção!O738*PreçoLivre!O740*(1-Painel!$B$8)-O$3-O$4-O$6)*(1-Painel!$E$7)-O$5+O$6)*O$7</f>
        <v>9713708.8883161992</v>
      </c>
      <c r="P744" s="35">
        <f>((Produção!P738*PreçoLivre!P740*(1-Painel!$B$8)-P$3-P$4-P$6)*(1-Painel!$E$7)-P$5+P$6)*P$7</f>
        <v>8277134.0104178218</v>
      </c>
      <c r="Q744" s="35">
        <f>((Produção!Q738*PreçoLivre!Q740*(1-Painel!$B$8)-Q$3-Q$4-Q$6)*(1-Painel!$E$7)-Q$5+Q$6)*Q$7</f>
        <v>7878884.8890550127</v>
      </c>
      <c r="R744" s="35">
        <f>((Produção!R738*PreçoLivre!R740*(1-Painel!$B$8)-R$3-R$4-R$6)*(1-Painel!$E$7)-R$5+R$6)*R$7</f>
        <v>7348234.5050868932</v>
      </c>
      <c r="S744" s="35">
        <f>((Produção!S738*PreçoLivre!S740*(1-Painel!$B$8)-S$3-S$4-S$6)*(1-Painel!$E$7)-S$5+S$6)*S$7</f>
        <v>6477293.180955695</v>
      </c>
      <c r="T744" s="35">
        <f>((Produção!T738*PreçoLivre!T740*(1-Painel!$B$8)-T$3-T$4-T$6)*(1-Painel!$E$7)-T$5+T$6)*T$7</f>
        <v>6333985.3710743664</v>
      </c>
      <c r="U744" s="35">
        <f>((Produção!U738*PreçoLivre!U740*(1-Painel!$B$8)-U$3-U$4-U$6)*(1-Painel!$E$7)-U$5+U$6)*U$7</f>
        <v>5869169.8117013695</v>
      </c>
      <c r="V744" s="35">
        <f>((Produção!V738*PreçoLivre!V740*(1-Painel!$B$8)-V$3-V$4-V$6)*(1-Painel!$E$7)-V$5+V$6)*V$7</f>
        <v>5407914.0191219701</v>
      </c>
    </row>
    <row r="745" spans="1:22" x14ac:dyDescent="0.25">
      <c r="A745" s="36">
        <v>736</v>
      </c>
      <c r="B745" s="35">
        <f t="shared" si="11"/>
        <v>241710024.25570479</v>
      </c>
      <c r="C745" s="35">
        <f>((Produção!C739*PreçoLivre!C741*(1-Painel!$B$8)-C$3-C$4-C$6)*(1-Painel!$E$7)-C$5+C$6)*C$7</f>
        <v>22249846.965790223</v>
      </c>
      <c r="D745" s="35">
        <f>((Produção!D739*PreçoLivre!D741*(1-Painel!$B$8)-D$3-D$4-D$6)*(1-Painel!$E$7)-D$5+D$6)*D$7</f>
        <v>19645813.482315924</v>
      </c>
      <c r="E745" s="35">
        <f>((Produção!E739*PreçoLivre!E741*(1-Painel!$B$8)-E$3-E$4-E$6)*(1-Painel!$E$7)-E$5+E$6)*E$7</f>
        <v>18125690.820801236</v>
      </c>
      <c r="F745" s="35">
        <f>((Produção!F739*PreçoLivre!F741*(1-Painel!$B$8)-F$3-F$4-F$6)*(1-Painel!$E$7)-F$5+F$6)*F$7</f>
        <v>17012894.921494912</v>
      </c>
      <c r="G745" s="35">
        <f>((Produção!G739*PreçoLivre!G741*(1-Painel!$B$8)-G$3-G$4-G$6)*(1-Painel!$E$7)-G$5+G$6)*G$7</f>
        <v>17034169.084019106</v>
      </c>
      <c r="H745" s="35">
        <f>((Produção!H739*PreçoLivre!H741*(1-Painel!$B$8)-H$3-H$4-H$6)*(1-Painel!$E$7)-H$5+H$6)*H$7</f>
        <v>16260930.974576805</v>
      </c>
      <c r="I745" s="35">
        <f>((Produção!I739*PreçoLivre!I741*(1-Painel!$B$8)-I$3-I$4-I$6)*(1-Painel!$E$7)-I$5+I$6)*I$7</f>
        <v>15364581.630548561</v>
      </c>
      <c r="J745" s="35">
        <f>((Produção!J739*PreçoLivre!J741*(1-Painel!$B$8)-J$3-J$4-J$6)*(1-Painel!$E$7)-J$5+J$6)*J$7</f>
        <v>14647983.194809722</v>
      </c>
      <c r="K745" s="35">
        <f>((Produção!K739*PreçoLivre!K741*(1-Painel!$B$8)-K$3-K$4-K$6)*(1-Painel!$E$7)-K$5+K$6)*K$7</f>
        <v>13477941.652401283</v>
      </c>
      <c r="L745" s="35">
        <f>((Produção!L739*PreçoLivre!L741*(1-Painel!$B$8)-L$3-L$4-L$6)*(1-Painel!$E$7)-L$5+L$6)*L$7</f>
        <v>12256772.701068198</v>
      </c>
      <c r="M745" s="35">
        <f>((Produção!M739*PreçoLivre!M741*(1-Painel!$B$8)-M$3-M$4-M$6)*(1-Painel!$E$7)-M$5+M$6)*M$7</f>
        <v>10831840.788171064</v>
      </c>
      <c r="N745" s="35">
        <f>((Produção!N739*PreçoLivre!N741*(1-Painel!$B$8)-N$3-N$4-N$6)*(1-Painel!$E$7)-N$5+N$6)*N$7</f>
        <v>10093156.99720953</v>
      </c>
      <c r="O745" s="35">
        <f>((Produção!O739*PreçoLivre!O741*(1-Painel!$B$8)-O$3-O$4-O$6)*(1-Painel!$E$7)-O$5+O$6)*O$7</f>
        <v>9379678.0509921294</v>
      </c>
      <c r="P745" s="35">
        <f>((Produção!P739*PreçoLivre!P741*(1-Painel!$B$8)-P$3-P$4-P$6)*(1-Painel!$E$7)-P$5+P$6)*P$7</f>
        <v>8553197.517515203</v>
      </c>
      <c r="Q745" s="35">
        <f>((Produção!Q739*PreçoLivre!Q741*(1-Painel!$B$8)-Q$3-Q$4-Q$6)*(1-Painel!$E$7)-Q$5+Q$6)*Q$7</f>
        <v>7212136.2631698782</v>
      </c>
      <c r="R745" s="35">
        <f>((Produção!R739*PreçoLivre!R741*(1-Painel!$B$8)-R$3-R$4-R$6)*(1-Painel!$E$7)-R$5+R$6)*R$7</f>
        <v>7138048.3130495483</v>
      </c>
      <c r="S745" s="35">
        <f>((Produção!S739*PreçoLivre!S741*(1-Painel!$B$8)-S$3-S$4-S$6)*(1-Painel!$E$7)-S$5+S$6)*S$7</f>
        <v>6657521.779592678</v>
      </c>
      <c r="T745" s="35">
        <f>((Produção!T739*PreçoLivre!T741*(1-Painel!$B$8)-T$3-T$4-T$6)*(1-Painel!$E$7)-T$5+T$6)*T$7</f>
        <v>5768324.187699182</v>
      </c>
      <c r="U745" s="35">
        <f>((Produção!U739*PreçoLivre!U741*(1-Painel!$B$8)-U$3-U$4-U$6)*(1-Painel!$E$7)-U$5+U$6)*U$7</f>
        <v>5180001.183385672</v>
      </c>
      <c r="V745" s="35">
        <f>((Produção!V739*PreçoLivre!V741*(1-Painel!$B$8)-V$3-V$4-V$6)*(1-Painel!$E$7)-V$5+V$6)*V$7</f>
        <v>4819493.7470939886</v>
      </c>
    </row>
    <row r="746" spans="1:22" x14ac:dyDescent="0.25">
      <c r="A746" s="36">
        <v>737</v>
      </c>
      <c r="B746" s="35">
        <f t="shared" si="11"/>
        <v>234474125.59307086</v>
      </c>
      <c r="C746" s="35">
        <f>((Produção!C740*PreçoLivre!C742*(1-Painel!$B$8)-C$3-C$4-C$6)*(1-Painel!$E$7)-C$5+C$6)*C$7</f>
        <v>23001072.986947872</v>
      </c>
      <c r="D746" s="35">
        <f>((Produção!D740*PreçoLivre!D742*(1-Painel!$B$8)-D$3-D$4-D$6)*(1-Painel!$E$7)-D$5+D$6)*D$7</f>
        <v>21621661.509026278</v>
      </c>
      <c r="E746" s="35">
        <f>((Produção!E740*PreçoLivre!E742*(1-Painel!$B$8)-E$3-E$4-E$6)*(1-Painel!$E$7)-E$5+E$6)*E$7</f>
        <v>20268398.22927342</v>
      </c>
      <c r="F746" s="35">
        <f>((Produção!F740*PreçoLivre!F742*(1-Painel!$B$8)-F$3-F$4-F$6)*(1-Painel!$E$7)-F$5+F$6)*F$7</f>
        <v>17827764.678485557</v>
      </c>
      <c r="G746" s="35">
        <f>((Produção!G740*PreçoLivre!G742*(1-Painel!$B$8)-G$3-G$4-G$6)*(1-Painel!$E$7)-G$5+G$6)*G$7</f>
        <v>16388214.496436013</v>
      </c>
      <c r="H746" s="35">
        <f>((Produção!H740*PreçoLivre!H742*(1-Painel!$B$8)-H$3-H$4-H$6)*(1-Painel!$E$7)-H$5+H$6)*H$7</f>
        <v>15294920.394334974</v>
      </c>
      <c r="I746" s="35">
        <f>((Produção!I740*PreçoLivre!I742*(1-Painel!$B$8)-I$3-I$4-I$6)*(1-Painel!$E$7)-I$5+I$6)*I$7</f>
        <v>14265279.410605667</v>
      </c>
      <c r="J746" s="35">
        <f>((Produção!J740*PreçoLivre!J742*(1-Painel!$B$8)-J$3-J$4-J$6)*(1-Painel!$E$7)-J$5+J$6)*J$7</f>
        <v>12760033.022134699</v>
      </c>
      <c r="K746" s="35">
        <f>((Produção!K740*PreçoLivre!K742*(1-Painel!$B$8)-K$3-K$4-K$6)*(1-Painel!$E$7)-K$5+K$6)*K$7</f>
        <v>11759660.753531268</v>
      </c>
      <c r="L746" s="35">
        <f>((Produção!L740*PreçoLivre!L742*(1-Painel!$B$8)-L$3-L$4-L$6)*(1-Painel!$E$7)-L$5+L$6)*L$7</f>
        <v>10994235.60585412</v>
      </c>
      <c r="M746" s="35">
        <f>((Produção!M740*PreçoLivre!M742*(1-Painel!$B$8)-M$3-M$4-M$6)*(1-Painel!$E$7)-M$5+M$6)*M$7</f>
        <v>10175263.059068576</v>
      </c>
      <c r="N746" s="35">
        <f>((Produção!N740*PreçoLivre!N742*(1-Painel!$B$8)-N$3-N$4-N$6)*(1-Painel!$E$7)-N$5+N$6)*N$7</f>
        <v>9897857.173722012</v>
      </c>
      <c r="O746" s="35">
        <f>((Produção!O740*PreçoLivre!O742*(1-Painel!$B$8)-O$3-O$4-O$6)*(1-Painel!$E$7)-O$5+O$6)*O$7</f>
        <v>9036967.9889051542</v>
      </c>
      <c r="P746" s="35">
        <f>((Produção!P740*PreçoLivre!P742*(1-Painel!$B$8)-P$3-P$4-P$6)*(1-Painel!$E$7)-P$5+P$6)*P$7</f>
        <v>8121468.7804069836</v>
      </c>
      <c r="Q746" s="35">
        <f>((Produção!Q740*PreçoLivre!Q742*(1-Painel!$B$8)-Q$3-Q$4-Q$6)*(1-Painel!$E$7)-Q$5+Q$6)*Q$7</f>
        <v>7225307.4497633399</v>
      </c>
      <c r="R746" s="35">
        <f>((Produção!R740*PreçoLivre!R742*(1-Painel!$B$8)-R$3-R$4-R$6)*(1-Painel!$E$7)-R$5+R$6)*R$7</f>
        <v>6496246.1610451434</v>
      </c>
      <c r="S746" s="35">
        <f>((Produção!S740*PreçoLivre!S742*(1-Painel!$B$8)-S$3-S$4-S$6)*(1-Painel!$E$7)-S$5+S$6)*S$7</f>
        <v>5698928.8885045163</v>
      </c>
      <c r="T746" s="35">
        <f>((Produção!T740*PreçoLivre!T742*(1-Painel!$B$8)-T$3-T$4-T$6)*(1-Painel!$E$7)-T$5+T$6)*T$7</f>
        <v>4962706.7562765349</v>
      </c>
      <c r="U746" s="35">
        <f>((Produção!U740*PreçoLivre!U742*(1-Painel!$B$8)-U$3-U$4-U$6)*(1-Painel!$E$7)-U$5+U$6)*U$7</f>
        <v>4528931.3163616396</v>
      </c>
      <c r="V746" s="35">
        <f>((Produção!V740*PreçoLivre!V742*(1-Painel!$B$8)-V$3-V$4-V$6)*(1-Painel!$E$7)-V$5+V$6)*V$7</f>
        <v>4149206.9323870759</v>
      </c>
    </row>
    <row r="747" spans="1:22" x14ac:dyDescent="0.25">
      <c r="A747" s="36">
        <v>738</v>
      </c>
      <c r="B747" s="35">
        <f t="shared" si="11"/>
        <v>252012138.6501798</v>
      </c>
      <c r="C747" s="35">
        <f>((Produção!C741*PreçoLivre!C743*(1-Painel!$B$8)-C$3-C$4-C$6)*(1-Painel!$E$7)-C$5+C$6)*C$7</f>
        <v>23883675.074663308</v>
      </c>
      <c r="D747" s="35">
        <f>((Produção!D741*PreçoLivre!D743*(1-Painel!$B$8)-D$3-D$4-D$6)*(1-Painel!$E$7)-D$5+D$6)*D$7</f>
        <v>21837216.668457434</v>
      </c>
      <c r="E747" s="35">
        <f>((Produção!E741*PreçoLivre!E743*(1-Painel!$B$8)-E$3-E$4-E$6)*(1-Painel!$E$7)-E$5+E$6)*E$7</f>
        <v>20476097.809365127</v>
      </c>
      <c r="F747" s="35">
        <f>((Produção!F741*PreçoLivre!F743*(1-Painel!$B$8)-F$3-F$4-F$6)*(1-Painel!$E$7)-F$5+F$6)*F$7</f>
        <v>18649247.001379006</v>
      </c>
      <c r="G747" s="35">
        <f>((Produção!G741*PreçoLivre!G743*(1-Painel!$B$8)-G$3-G$4-G$6)*(1-Painel!$E$7)-G$5+G$6)*G$7</f>
        <v>17383428.231944915</v>
      </c>
      <c r="H747" s="35">
        <f>((Produção!H741*PreçoLivre!H743*(1-Painel!$B$8)-H$3-H$4-H$6)*(1-Painel!$E$7)-H$5+H$6)*H$7</f>
        <v>16907154.051454701</v>
      </c>
      <c r="I747" s="35">
        <f>((Produção!I741*PreçoLivre!I743*(1-Painel!$B$8)-I$3-I$4-I$6)*(1-Painel!$E$7)-I$5+I$6)*I$7</f>
        <v>15578638.381170444</v>
      </c>
      <c r="J747" s="35">
        <f>((Produção!J741*PreçoLivre!J743*(1-Painel!$B$8)-J$3-J$4-J$6)*(1-Painel!$E$7)-J$5+J$6)*J$7</f>
        <v>14410216.637882793</v>
      </c>
      <c r="K747" s="35">
        <f>((Produção!K741*PreçoLivre!K743*(1-Painel!$B$8)-K$3-K$4-K$6)*(1-Painel!$E$7)-K$5+K$6)*K$7</f>
        <v>12834310.346135022</v>
      </c>
      <c r="L747" s="35">
        <f>((Produção!L741*PreçoLivre!L743*(1-Painel!$B$8)-L$3-L$4-L$6)*(1-Painel!$E$7)-L$5+L$6)*L$7</f>
        <v>11847142.256809978</v>
      </c>
      <c r="M747" s="35">
        <f>((Produção!M741*PreçoLivre!M743*(1-Painel!$B$8)-M$3-M$4-M$6)*(1-Painel!$E$7)-M$5+M$6)*M$7</f>
        <v>11359938.481065486</v>
      </c>
      <c r="N747" s="35">
        <f>((Produção!N741*PreçoLivre!N743*(1-Painel!$B$8)-N$3-N$4-N$6)*(1-Painel!$E$7)-N$5+N$6)*N$7</f>
        <v>10329889.647196084</v>
      </c>
      <c r="O747" s="35">
        <f>((Produção!O741*PreçoLivre!O743*(1-Painel!$B$8)-O$3-O$4-O$6)*(1-Painel!$E$7)-O$5+O$6)*O$7</f>
        <v>9073524.8823879976</v>
      </c>
      <c r="P747" s="35">
        <f>((Produção!P741*PreçoLivre!P743*(1-Painel!$B$8)-P$3-P$4-P$6)*(1-Painel!$E$7)-P$5+P$6)*P$7</f>
        <v>8205322.4760100925</v>
      </c>
      <c r="Q747" s="35">
        <f>((Produção!Q741*PreçoLivre!Q743*(1-Painel!$B$8)-Q$3-Q$4-Q$6)*(1-Painel!$E$7)-Q$5+Q$6)*Q$7</f>
        <v>7557704.9770341814</v>
      </c>
      <c r="R747" s="35">
        <f>((Produção!R741*PreçoLivre!R743*(1-Painel!$B$8)-R$3-R$4-R$6)*(1-Painel!$E$7)-R$5+R$6)*R$7</f>
        <v>7196154.331261456</v>
      </c>
      <c r="S747" s="35">
        <f>((Produção!S741*PreçoLivre!S743*(1-Painel!$B$8)-S$3-S$4-S$6)*(1-Painel!$E$7)-S$5+S$6)*S$7</f>
        <v>7137134.6616818979</v>
      </c>
      <c r="T747" s="35">
        <f>((Produção!T741*PreçoLivre!T743*(1-Painel!$B$8)-T$3-T$4-T$6)*(1-Painel!$E$7)-T$5+T$6)*T$7</f>
        <v>6375850.7558218371</v>
      </c>
      <c r="U747" s="35">
        <f>((Produção!U741*PreçoLivre!U743*(1-Painel!$B$8)-U$3-U$4-U$6)*(1-Painel!$E$7)-U$5+U$6)*U$7</f>
        <v>5768820.3168208133</v>
      </c>
      <c r="V747" s="35">
        <f>((Produção!V741*PreçoLivre!V743*(1-Painel!$B$8)-V$3-V$4-V$6)*(1-Painel!$E$7)-V$5+V$6)*V$7</f>
        <v>5200671.6616372867</v>
      </c>
    </row>
    <row r="748" spans="1:22" x14ac:dyDescent="0.25">
      <c r="A748" s="36">
        <v>739</v>
      </c>
      <c r="B748" s="35">
        <f t="shared" si="11"/>
        <v>249360666.58414894</v>
      </c>
      <c r="C748" s="35">
        <f>((Produção!C742*PreçoLivre!C744*(1-Painel!$B$8)-C$3-C$4-C$6)*(1-Painel!$E$7)-C$5+C$6)*C$7</f>
        <v>23391959.003211442</v>
      </c>
      <c r="D748" s="35">
        <f>((Produção!D742*PreçoLivre!D744*(1-Painel!$B$8)-D$3-D$4-D$6)*(1-Painel!$E$7)-D$5+D$6)*D$7</f>
        <v>21476428.815802444</v>
      </c>
      <c r="E748" s="35">
        <f>((Produção!E742*PreçoLivre!E744*(1-Painel!$B$8)-E$3-E$4-E$6)*(1-Painel!$E$7)-E$5+E$6)*E$7</f>
        <v>19512630.163981915</v>
      </c>
      <c r="F748" s="35">
        <f>((Produção!F742*PreçoLivre!F744*(1-Painel!$B$8)-F$3-F$4-F$6)*(1-Painel!$E$7)-F$5+F$6)*F$7</f>
        <v>18945282.351002876</v>
      </c>
      <c r="G748" s="35">
        <f>((Produção!G742*PreçoLivre!G744*(1-Painel!$B$8)-G$3-G$4-G$6)*(1-Painel!$E$7)-G$5+G$6)*G$7</f>
        <v>18267792.791243918</v>
      </c>
      <c r="H748" s="35">
        <f>((Produção!H742*PreçoLivre!H744*(1-Painel!$B$8)-H$3-H$4-H$6)*(1-Painel!$E$7)-H$5+H$6)*H$7</f>
        <v>17142984.17106593</v>
      </c>
      <c r="I748" s="35">
        <f>((Produção!I742*PreçoLivre!I744*(1-Painel!$B$8)-I$3-I$4-I$6)*(1-Painel!$E$7)-I$5+I$6)*I$7</f>
        <v>16158822.439915508</v>
      </c>
      <c r="J748" s="35">
        <f>((Produção!J742*PreçoLivre!J744*(1-Painel!$B$8)-J$3-J$4-J$6)*(1-Painel!$E$7)-J$5+J$6)*J$7</f>
        <v>14034406.912671337</v>
      </c>
      <c r="K748" s="35">
        <f>((Produção!K742*PreçoLivre!K744*(1-Painel!$B$8)-K$3-K$4-K$6)*(1-Painel!$E$7)-K$5+K$6)*K$7</f>
        <v>13360415.721104028</v>
      </c>
      <c r="L748" s="35">
        <f>((Produção!L742*PreçoLivre!L744*(1-Painel!$B$8)-L$3-L$4-L$6)*(1-Painel!$E$7)-L$5+L$6)*L$7</f>
        <v>11839760.368037824</v>
      </c>
      <c r="M748" s="35">
        <f>((Produção!M742*PreçoLivre!M744*(1-Painel!$B$8)-M$3-M$4-M$6)*(1-Painel!$E$7)-M$5+M$6)*M$7</f>
        <v>10710600.530251101</v>
      </c>
      <c r="N748" s="35">
        <f>((Produção!N742*PreçoLivre!N744*(1-Painel!$B$8)-N$3-N$4-N$6)*(1-Painel!$E$7)-N$5+N$6)*N$7</f>
        <v>9556428.7390102576</v>
      </c>
      <c r="O748" s="35">
        <f>((Produção!O742*PreçoLivre!O744*(1-Painel!$B$8)-O$3-O$4-O$6)*(1-Painel!$E$7)-O$5+O$6)*O$7</f>
        <v>8893691.8315951433</v>
      </c>
      <c r="P748" s="35">
        <f>((Produção!P742*PreçoLivre!P744*(1-Painel!$B$8)-P$3-P$4-P$6)*(1-Painel!$E$7)-P$5+P$6)*P$7</f>
        <v>8219597.2028032159</v>
      </c>
      <c r="Q748" s="35">
        <f>((Produção!Q742*PreçoLivre!Q744*(1-Painel!$B$8)-Q$3-Q$4-Q$6)*(1-Painel!$E$7)-Q$5+Q$6)*Q$7</f>
        <v>7125065.5747695658</v>
      </c>
      <c r="R748" s="35">
        <f>((Produção!R742*PreçoLivre!R744*(1-Painel!$B$8)-R$3-R$4-R$6)*(1-Painel!$E$7)-R$5+R$6)*R$7</f>
        <v>6839233.5880442616</v>
      </c>
      <c r="S748" s="35">
        <f>((Produção!S742*PreçoLivre!S744*(1-Painel!$B$8)-S$3-S$4-S$6)*(1-Painel!$E$7)-S$5+S$6)*S$7</f>
        <v>6650960.2496071439</v>
      </c>
      <c r="T748" s="35">
        <f>((Produção!T742*PreçoLivre!T744*(1-Painel!$B$8)-T$3-T$4-T$6)*(1-Painel!$E$7)-T$5+T$6)*T$7</f>
        <v>6016799.1445657546</v>
      </c>
      <c r="U748" s="35">
        <f>((Produção!U742*PreçoLivre!U744*(1-Painel!$B$8)-U$3-U$4-U$6)*(1-Painel!$E$7)-U$5+U$6)*U$7</f>
        <v>5759579.6828821544</v>
      </c>
      <c r="V748" s="35">
        <f>((Produção!V742*PreçoLivre!V744*(1-Painel!$B$8)-V$3-V$4-V$6)*(1-Painel!$E$7)-V$5+V$6)*V$7</f>
        <v>5458227.3025831264</v>
      </c>
    </row>
    <row r="749" spans="1:22" x14ac:dyDescent="0.25">
      <c r="A749" s="36">
        <v>740</v>
      </c>
      <c r="B749" s="35">
        <f t="shared" si="11"/>
        <v>220617501.91822603</v>
      </c>
      <c r="C749" s="35">
        <f>((Produção!C743*PreçoLivre!C745*(1-Painel!$B$8)-C$3-C$4-C$6)*(1-Painel!$E$7)-C$5+C$6)*C$7</f>
        <v>22467095.040939033</v>
      </c>
      <c r="D749" s="35">
        <f>((Produção!D743*PreçoLivre!D745*(1-Painel!$B$8)-D$3-D$4-D$6)*(1-Painel!$E$7)-D$5+D$6)*D$7</f>
        <v>20311947.088900544</v>
      </c>
      <c r="E749" s="35">
        <f>((Produção!E743*PreçoLivre!E745*(1-Painel!$B$8)-E$3-E$4-E$6)*(1-Painel!$E$7)-E$5+E$6)*E$7</f>
        <v>18295661.926846873</v>
      </c>
      <c r="F749" s="35">
        <f>((Produção!F743*PreçoLivre!F745*(1-Painel!$B$8)-F$3-F$4-F$6)*(1-Painel!$E$7)-F$5+F$6)*F$7</f>
        <v>16610824.472259365</v>
      </c>
      <c r="G749" s="35">
        <f>((Produção!G743*PreçoLivre!G745*(1-Painel!$B$8)-G$3-G$4-G$6)*(1-Painel!$E$7)-G$5+G$6)*G$7</f>
        <v>15933815.199363859</v>
      </c>
      <c r="H749" s="35">
        <f>((Produção!H743*PreçoLivre!H745*(1-Painel!$B$8)-H$3-H$4-H$6)*(1-Painel!$E$7)-H$5+H$6)*H$7</f>
        <v>14344654.747683857</v>
      </c>
      <c r="I749" s="35">
        <f>((Produção!I743*PreçoLivre!I745*(1-Painel!$B$8)-I$3-I$4-I$6)*(1-Painel!$E$7)-I$5+I$6)*I$7</f>
        <v>13432096.72609631</v>
      </c>
      <c r="J749" s="35">
        <f>((Produção!J743*PreçoLivre!J745*(1-Painel!$B$8)-J$3-J$4-J$6)*(1-Painel!$E$7)-J$5+J$6)*J$7</f>
        <v>12757128.307406666</v>
      </c>
      <c r="K749" s="35">
        <f>((Produção!K743*PreçoLivre!K745*(1-Painel!$B$8)-K$3-K$4-K$6)*(1-Painel!$E$7)-K$5+K$6)*K$7</f>
        <v>11675137.73952302</v>
      </c>
      <c r="L749" s="35">
        <f>((Produção!L743*PreçoLivre!L745*(1-Painel!$B$8)-L$3-L$4-L$6)*(1-Painel!$E$7)-L$5+L$6)*L$7</f>
        <v>10519389.37685623</v>
      </c>
      <c r="M749" s="35">
        <f>((Produção!M743*PreçoLivre!M745*(1-Painel!$B$8)-M$3-M$4-M$6)*(1-Painel!$E$7)-M$5+M$6)*M$7</f>
        <v>9675528.3229961488</v>
      </c>
      <c r="N749" s="35">
        <f>((Produção!N743*PreçoLivre!N745*(1-Painel!$B$8)-N$3-N$4-N$6)*(1-Painel!$E$7)-N$5+N$6)*N$7</f>
        <v>8692357.628886722</v>
      </c>
      <c r="O749" s="35">
        <f>((Produção!O743*PreçoLivre!O745*(1-Painel!$B$8)-O$3-O$4-O$6)*(1-Painel!$E$7)-O$5+O$6)*O$7</f>
        <v>8093535.15190008</v>
      </c>
      <c r="P749" s="35">
        <f>((Produção!P743*PreçoLivre!P745*(1-Painel!$B$8)-P$3-P$4-P$6)*(1-Painel!$E$7)-P$5+P$6)*P$7</f>
        <v>7235370.7657097969</v>
      </c>
      <c r="Q749" s="35">
        <f>((Produção!Q743*PreçoLivre!Q745*(1-Painel!$B$8)-Q$3-Q$4-Q$6)*(1-Painel!$E$7)-Q$5+Q$6)*Q$7</f>
        <v>6416137.0558414515</v>
      </c>
      <c r="R749" s="35">
        <f>((Produção!R743*PreçoLivre!R745*(1-Painel!$B$8)-R$3-R$4-R$6)*(1-Painel!$E$7)-R$5+R$6)*R$7</f>
        <v>5948482.3989631841</v>
      </c>
      <c r="S749" s="35">
        <f>((Produção!S743*PreçoLivre!S745*(1-Painel!$B$8)-S$3-S$4-S$6)*(1-Painel!$E$7)-S$5+S$6)*S$7</f>
        <v>5308556.9617453497</v>
      </c>
      <c r="T749" s="35">
        <f>((Produção!T743*PreçoLivre!T745*(1-Painel!$B$8)-T$3-T$4-T$6)*(1-Painel!$E$7)-T$5+T$6)*T$7</f>
        <v>4783485.8104953542</v>
      </c>
      <c r="U749" s="35">
        <f>((Produção!U743*PreçoLivre!U745*(1-Painel!$B$8)-U$3-U$4-U$6)*(1-Painel!$E$7)-U$5+U$6)*U$7</f>
        <v>4329367.9173044292</v>
      </c>
      <c r="V749" s="35">
        <f>((Produção!V743*PreçoLivre!V745*(1-Painel!$B$8)-V$3-V$4-V$6)*(1-Painel!$E$7)-V$5+V$6)*V$7</f>
        <v>3786929.278507811</v>
      </c>
    </row>
    <row r="750" spans="1:22" x14ac:dyDescent="0.25">
      <c r="A750" s="36">
        <v>741</v>
      </c>
      <c r="B750" s="35">
        <f t="shared" si="11"/>
        <v>211848246.76122239</v>
      </c>
      <c r="C750" s="35">
        <f>((Produção!C744*PreçoLivre!C746*(1-Painel!$B$8)-C$3-C$4-C$6)*(1-Painel!$E$7)-C$5+C$6)*C$7</f>
        <v>22316784.704870678</v>
      </c>
      <c r="D750" s="35">
        <f>((Produção!D744*PreçoLivre!D746*(1-Painel!$B$8)-D$3-D$4-D$6)*(1-Painel!$E$7)-D$5+D$6)*D$7</f>
        <v>19499961.36390955</v>
      </c>
      <c r="E750" s="35">
        <f>((Produção!E744*PreçoLivre!E746*(1-Painel!$B$8)-E$3-E$4-E$6)*(1-Painel!$E$7)-E$5+E$6)*E$7</f>
        <v>18374410.681466885</v>
      </c>
      <c r="F750" s="35">
        <f>((Produção!F744*PreçoLivre!F746*(1-Painel!$B$8)-F$3-F$4-F$6)*(1-Painel!$E$7)-F$5+F$6)*F$7</f>
        <v>16245754.009442531</v>
      </c>
      <c r="G750" s="35">
        <f>((Produção!G744*PreçoLivre!G746*(1-Painel!$B$8)-G$3-G$4-G$6)*(1-Painel!$E$7)-G$5+G$6)*G$7</f>
        <v>15243041.568044562</v>
      </c>
      <c r="H750" s="35">
        <f>((Produção!H744*PreçoLivre!H746*(1-Painel!$B$8)-H$3-H$4-H$6)*(1-Painel!$E$7)-H$5+H$6)*H$7</f>
        <v>13525982.070296647</v>
      </c>
      <c r="I750" s="35">
        <f>((Produção!I744*PreçoLivre!I746*(1-Painel!$B$8)-I$3-I$4-I$6)*(1-Painel!$E$7)-I$5+I$6)*I$7</f>
        <v>12391262.621738296</v>
      </c>
      <c r="J750" s="35">
        <f>((Produção!J744*PreçoLivre!J746*(1-Painel!$B$8)-J$3-J$4-J$6)*(1-Painel!$E$7)-J$5+J$6)*J$7</f>
        <v>11896626.583444513</v>
      </c>
      <c r="K750" s="35">
        <f>((Produção!K744*PreçoLivre!K746*(1-Painel!$B$8)-K$3-K$4-K$6)*(1-Painel!$E$7)-K$5+K$6)*K$7</f>
        <v>10443053.207677508</v>
      </c>
      <c r="L750" s="35">
        <f>((Produção!L744*PreçoLivre!L746*(1-Painel!$B$8)-L$3-L$4-L$6)*(1-Painel!$E$7)-L$5+L$6)*L$7</f>
        <v>9330000.1067370288</v>
      </c>
      <c r="M750" s="35">
        <f>((Produção!M744*PreçoLivre!M746*(1-Painel!$B$8)-M$3-M$4-M$6)*(1-Painel!$E$7)-M$5+M$6)*M$7</f>
        <v>8422392.0644921158</v>
      </c>
      <c r="N750" s="35">
        <f>((Produção!N744*PreçoLivre!N746*(1-Painel!$B$8)-N$3-N$4-N$6)*(1-Painel!$E$7)-N$5+N$6)*N$7</f>
        <v>7929682.3860319545</v>
      </c>
      <c r="O750" s="35">
        <f>((Produção!O744*PreçoLivre!O746*(1-Painel!$B$8)-O$3-O$4-O$6)*(1-Painel!$E$7)-O$5+O$6)*O$7</f>
        <v>7337020.7502619624</v>
      </c>
      <c r="P750" s="35">
        <f>((Produção!P744*PreçoLivre!P746*(1-Painel!$B$8)-P$3-P$4-P$6)*(1-Painel!$E$7)-P$5+P$6)*P$7</f>
        <v>6897937.5558630014</v>
      </c>
      <c r="Q750" s="35">
        <f>((Produção!Q744*PreçoLivre!Q746*(1-Painel!$B$8)-Q$3-Q$4-Q$6)*(1-Painel!$E$7)-Q$5+Q$6)*Q$7</f>
        <v>6109568.8493881775</v>
      </c>
      <c r="R750" s="35">
        <f>((Produção!R744*PreçoLivre!R746*(1-Painel!$B$8)-R$3-R$4-R$6)*(1-Painel!$E$7)-R$5+R$6)*R$7</f>
        <v>5949835.013253618</v>
      </c>
      <c r="S750" s="35">
        <f>((Produção!S744*PreçoLivre!S746*(1-Painel!$B$8)-S$3-S$4-S$6)*(1-Painel!$E$7)-S$5+S$6)*S$7</f>
        <v>5607264.0930736531</v>
      </c>
      <c r="T750" s="35">
        <f>((Produção!T744*PreçoLivre!T746*(1-Painel!$B$8)-T$3-T$4-T$6)*(1-Painel!$E$7)-T$5+T$6)*T$7</f>
        <v>4884301.3745524967</v>
      </c>
      <c r="U750" s="35">
        <f>((Produção!U744*PreçoLivre!U746*(1-Painel!$B$8)-U$3-U$4-U$6)*(1-Painel!$E$7)-U$5+U$6)*U$7</f>
        <v>4840249.1687323395</v>
      </c>
      <c r="V750" s="35">
        <f>((Produção!V744*PreçoLivre!V746*(1-Painel!$B$8)-V$3-V$4-V$6)*(1-Painel!$E$7)-V$5+V$6)*V$7</f>
        <v>4603118.5879448587</v>
      </c>
    </row>
    <row r="751" spans="1:22" x14ac:dyDescent="0.25">
      <c r="A751" s="36">
        <v>742</v>
      </c>
      <c r="B751" s="35">
        <f t="shared" si="11"/>
        <v>233235075.15286496</v>
      </c>
      <c r="C751" s="35">
        <f>((Produção!C745*PreçoLivre!C747*(1-Painel!$B$8)-C$3-C$4-C$6)*(1-Painel!$E$7)-C$5+C$6)*C$7</f>
        <v>21880986.93346237</v>
      </c>
      <c r="D751" s="35">
        <f>((Produção!D745*PreçoLivre!D747*(1-Painel!$B$8)-D$3-D$4-D$6)*(1-Painel!$E$7)-D$5+D$6)*D$7</f>
        <v>20574743.056886747</v>
      </c>
      <c r="E751" s="35">
        <f>((Produção!E745*PreçoLivre!E747*(1-Painel!$B$8)-E$3-E$4-E$6)*(1-Painel!$E$7)-E$5+E$6)*E$7</f>
        <v>18814853.980253611</v>
      </c>
      <c r="F751" s="35">
        <f>((Produção!F745*PreçoLivre!F747*(1-Painel!$B$8)-F$3-F$4-F$6)*(1-Painel!$E$7)-F$5+F$6)*F$7</f>
        <v>17591846.374383062</v>
      </c>
      <c r="G751" s="35">
        <f>((Produção!G745*PreçoLivre!G747*(1-Painel!$B$8)-G$3-G$4-G$6)*(1-Painel!$E$7)-G$5+G$6)*G$7</f>
        <v>16459031.985200962</v>
      </c>
      <c r="H751" s="35">
        <f>((Produção!H745*PreçoLivre!H747*(1-Painel!$B$8)-H$3-H$4-H$6)*(1-Painel!$E$7)-H$5+H$6)*H$7</f>
        <v>15254320.627366688</v>
      </c>
      <c r="I751" s="35">
        <f>((Produção!I745*PreçoLivre!I747*(1-Painel!$B$8)-I$3-I$4-I$6)*(1-Painel!$E$7)-I$5+I$6)*I$7</f>
        <v>13820451.913740227</v>
      </c>
      <c r="J751" s="35">
        <f>((Produção!J745*PreçoLivre!J747*(1-Painel!$B$8)-J$3-J$4-J$6)*(1-Painel!$E$7)-J$5+J$6)*J$7</f>
        <v>12423032.025300754</v>
      </c>
      <c r="K751" s="35">
        <f>((Produção!K745*PreçoLivre!K747*(1-Painel!$B$8)-K$3-K$4-K$6)*(1-Painel!$E$7)-K$5+K$6)*K$7</f>
        <v>11006020.591585912</v>
      </c>
      <c r="L751" s="35">
        <f>((Produção!L745*PreçoLivre!L747*(1-Painel!$B$8)-L$3-L$4-L$6)*(1-Painel!$E$7)-L$5+L$6)*L$7</f>
        <v>10496464.144265603</v>
      </c>
      <c r="M751" s="35">
        <f>((Produção!M745*PreçoLivre!M747*(1-Painel!$B$8)-M$3-M$4-M$6)*(1-Painel!$E$7)-M$5+M$6)*M$7</f>
        <v>10184036.659608681</v>
      </c>
      <c r="N751" s="35">
        <f>((Produção!N745*PreçoLivre!N747*(1-Painel!$B$8)-N$3-N$4-N$6)*(1-Painel!$E$7)-N$5+N$6)*N$7</f>
        <v>9166182.8992837928</v>
      </c>
      <c r="O751" s="35">
        <f>((Produção!O745*PreçoLivre!O747*(1-Painel!$B$8)-O$3-O$4-O$6)*(1-Painel!$E$7)-O$5+O$6)*O$7</f>
        <v>8847465.4139599688</v>
      </c>
      <c r="P751" s="35">
        <f>((Produção!P745*PreçoLivre!P747*(1-Painel!$B$8)-P$3-P$4-P$6)*(1-Painel!$E$7)-P$5+P$6)*P$7</f>
        <v>8555541.6130459942</v>
      </c>
      <c r="Q751" s="35">
        <f>((Produção!Q745*PreçoLivre!Q747*(1-Painel!$B$8)-Q$3-Q$4-Q$6)*(1-Painel!$E$7)-Q$5+Q$6)*Q$7</f>
        <v>8266587.3895894093</v>
      </c>
      <c r="R751" s="35">
        <f>((Produção!R745*PreçoLivre!R747*(1-Painel!$B$8)-R$3-R$4-R$6)*(1-Painel!$E$7)-R$5+R$6)*R$7</f>
        <v>7452170.6361142648</v>
      </c>
      <c r="S751" s="35">
        <f>((Produção!S745*PreçoLivre!S747*(1-Painel!$B$8)-S$3-S$4-S$6)*(1-Painel!$E$7)-S$5+S$6)*S$7</f>
        <v>6397427.9945572075</v>
      </c>
      <c r="T751" s="35">
        <f>((Produção!T745*PreçoLivre!T747*(1-Painel!$B$8)-T$3-T$4-T$6)*(1-Painel!$E$7)-T$5+T$6)*T$7</f>
        <v>5918025.5315523762</v>
      </c>
      <c r="U751" s="35">
        <f>((Produção!U745*PreçoLivre!U747*(1-Painel!$B$8)-U$3-U$4-U$6)*(1-Painel!$E$7)-U$5+U$6)*U$7</f>
        <v>5349654.9902827125</v>
      </c>
      <c r="V751" s="35">
        <f>((Produção!V745*PreçoLivre!V747*(1-Painel!$B$8)-V$3-V$4-V$6)*(1-Painel!$E$7)-V$5+V$6)*V$7</f>
        <v>4776230.3924246319</v>
      </c>
    </row>
    <row r="752" spans="1:22" x14ac:dyDescent="0.25">
      <c r="A752" s="36">
        <v>743</v>
      </c>
      <c r="B752" s="35">
        <f t="shared" si="11"/>
        <v>189637263.68693289</v>
      </c>
      <c r="C752" s="35">
        <f>((Produção!C746*PreçoLivre!C748*(1-Painel!$B$8)-C$3-C$4-C$6)*(1-Painel!$E$7)-C$5+C$6)*C$7</f>
        <v>22141320.640188474</v>
      </c>
      <c r="D752" s="35">
        <f>((Produção!D746*PreçoLivre!D748*(1-Painel!$B$8)-D$3-D$4-D$6)*(1-Painel!$E$7)-D$5+D$6)*D$7</f>
        <v>19998198.984848782</v>
      </c>
      <c r="E752" s="35">
        <f>((Produção!E746*PreçoLivre!E748*(1-Painel!$B$8)-E$3-E$4-E$6)*(1-Painel!$E$7)-E$5+E$6)*E$7</f>
        <v>18640497.99487232</v>
      </c>
      <c r="F752" s="35">
        <f>((Produção!F746*PreçoLivre!F748*(1-Painel!$B$8)-F$3-F$4-F$6)*(1-Painel!$E$7)-F$5+F$6)*F$7</f>
        <v>16661459.290712176</v>
      </c>
      <c r="G752" s="35">
        <f>((Produção!G746*PreçoLivre!G748*(1-Painel!$B$8)-G$3-G$4-G$6)*(1-Painel!$E$7)-G$5+G$6)*G$7</f>
        <v>14088727.186967792</v>
      </c>
      <c r="H752" s="35">
        <f>((Produção!H746*PreçoLivre!H748*(1-Painel!$B$8)-H$3-H$4-H$6)*(1-Painel!$E$7)-H$5+H$6)*H$7</f>
        <v>12333918.819590816</v>
      </c>
      <c r="I752" s="35">
        <f>((Produção!I746*PreçoLivre!I748*(1-Painel!$B$8)-I$3-I$4-I$6)*(1-Painel!$E$7)-I$5+I$6)*I$7</f>
        <v>11439919.266023591</v>
      </c>
      <c r="J752" s="35">
        <f>((Produção!J746*PreçoLivre!J748*(1-Painel!$B$8)-J$3-J$4-J$6)*(1-Painel!$E$7)-J$5+J$6)*J$7</f>
        <v>10118406.668976668</v>
      </c>
      <c r="K752" s="35">
        <f>((Produção!K746*PreçoLivre!K748*(1-Painel!$B$8)-K$3-K$4-K$6)*(1-Painel!$E$7)-K$5+K$6)*K$7</f>
        <v>8681755.1721421164</v>
      </c>
      <c r="L752" s="35">
        <f>((Produção!L746*PreçoLivre!L748*(1-Painel!$B$8)-L$3-L$4-L$6)*(1-Painel!$E$7)-L$5+L$6)*L$7</f>
        <v>8157088.9434524048</v>
      </c>
      <c r="M752" s="35">
        <f>((Produção!M746*PreçoLivre!M748*(1-Painel!$B$8)-M$3-M$4-M$6)*(1-Painel!$E$7)-M$5+M$6)*M$7</f>
        <v>7517420.8279601801</v>
      </c>
      <c r="N752" s="35">
        <f>((Produção!N746*PreçoLivre!N748*(1-Painel!$B$8)-N$3-N$4-N$6)*(1-Painel!$E$7)-N$5+N$6)*N$7</f>
        <v>6296397.9065796845</v>
      </c>
      <c r="O752" s="35">
        <f>((Produção!O746*PreçoLivre!O748*(1-Painel!$B$8)-O$3-O$4-O$6)*(1-Painel!$E$7)-O$5+O$6)*O$7</f>
        <v>5605746.7930379724</v>
      </c>
      <c r="P752" s="35">
        <f>((Produção!P746*PreçoLivre!P748*(1-Painel!$B$8)-P$3-P$4-P$6)*(1-Painel!$E$7)-P$5+P$6)*P$7</f>
        <v>4930980.5201662369</v>
      </c>
      <c r="Q752" s="35">
        <f>((Produção!Q746*PreçoLivre!Q748*(1-Painel!$B$8)-Q$3-Q$4-Q$6)*(1-Painel!$E$7)-Q$5+Q$6)*Q$7</f>
        <v>4845681.0387422489</v>
      </c>
      <c r="R752" s="35">
        <f>((Produção!R746*PreçoLivre!R748*(1-Painel!$B$8)-R$3-R$4-R$6)*(1-Painel!$E$7)-R$5+R$6)*R$7</f>
        <v>4406767.8381842058</v>
      </c>
      <c r="S752" s="35">
        <f>((Produção!S746*PreçoLivre!S748*(1-Painel!$B$8)-S$3-S$4-S$6)*(1-Painel!$E$7)-S$5+S$6)*S$7</f>
        <v>3810634.7012279956</v>
      </c>
      <c r="T752" s="35">
        <f>((Produção!T746*PreçoLivre!T748*(1-Painel!$B$8)-T$3-T$4-T$6)*(1-Painel!$E$7)-T$5+T$6)*T$7</f>
        <v>3651985.7695707241</v>
      </c>
      <c r="U752" s="35">
        <f>((Produção!U746*PreçoLivre!U748*(1-Painel!$B$8)-U$3-U$4-U$6)*(1-Painel!$E$7)-U$5+U$6)*U$7</f>
        <v>3183153.9345911965</v>
      </c>
      <c r="V752" s="35">
        <f>((Produção!V746*PreçoLivre!V748*(1-Painel!$B$8)-V$3-V$4-V$6)*(1-Painel!$E$7)-V$5+V$6)*V$7</f>
        <v>3127201.3890972687</v>
      </c>
    </row>
    <row r="753" spans="1:22" x14ac:dyDescent="0.25">
      <c r="A753" s="36">
        <v>744</v>
      </c>
      <c r="B753" s="35">
        <f t="shared" si="11"/>
        <v>231627020.76703772</v>
      </c>
      <c r="C753" s="35">
        <f>((Produção!C747*PreçoLivre!C749*(1-Painel!$B$8)-C$3-C$4-C$6)*(1-Painel!$E$7)-C$5+C$6)*C$7</f>
        <v>23226928.78687397</v>
      </c>
      <c r="D753" s="35">
        <f>((Produção!D747*PreçoLivre!D749*(1-Painel!$B$8)-D$3-D$4-D$6)*(1-Painel!$E$7)-D$5+D$6)*D$7</f>
        <v>21955494.878681075</v>
      </c>
      <c r="E753" s="35">
        <f>((Produção!E747*PreçoLivre!E749*(1-Painel!$B$8)-E$3-E$4-E$6)*(1-Painel!$E$7)-E$5+E$6)*E$7</f>
        <v>20492874.533589493</v>
      </c>
      <c r="F753" s="35">
        <f>((Produção!F747*PreçoLivre!F749*(1-Painel!$B$8)-F$3-F$4-F$6)*(1-Painel!$E$7)-F$5+F$6)*F$7</f>
        <v>17840282.470624391</v>
      </c>
      <c r="G753" s="35">
        <f>((Produção!G747*PreçoLivre!G749*(1-Painel!$B$8)-G$3-G$4-G$6)*(1-Painel!$E$7)-G$5+G$6)*G$7</f>
        <v>15677689.850889793</v>
      </c>
      <c r="H753" s="35">
        <f>((Produção!H747*PreçoLivre!H749*(1-Painel!$B$8)-H$3-H$4-H$6)*(1-Painel!$E$7)-H$5+H$6)*H$7</f>
        <v>14475099.243379764</v>
      </c>
      <c r="I753" s="35">
        <f>((Produção!I747*PreçoLivre!I749*(1-Painel!$B$8)-I$3-I$4-I$6)*(1-Painel!$E$7)-I$5+I$6)*I$7</f>
        <v>13165576.200147774</v>
      </c>
      <c r="J753" s="35">
        <f>((Produção!J747*PreçoLivre!J749*(1-Painel!$B$8)-J$3-J$4-J$6)*(1-Painel!$E$7)-J$5+J$6)*J$7</f>
        <v>12222958.042446349</v>
      </c>
      <c r="K753" s="35">
        <f>((Produção!K747*PreçoLivre!K749*(1-Painel!$B$8)-K$3-K$4-K$6)*(1-Painel!$E$7)-K$5+K$6)*K$7</f>
        <v>11676235.083110556</v>
      </c>
      <c r="L753" s="35">
        <f>((Produção!L747*PreçoLivre!L749*(1-Painel!$B$8)-L$3-L$4-L$6)*(1-Painel!$E$7)-L$5+L$6)*L$7</f>
        <v>10472256.289599281</v>
      </c>
      <c r="M753" s="35">
        <f>((Produção!M747*PreçoLivre!M749*(1-Painel!$B$8)-M$3-M$4-M$6)*(1-Painel!$E$7)-M$5+M$6)*M$7</f>
        <v>9438868.3519723043</v>
      </c>
      <c r="N753" s="35">
        <f>((Produção!N747*PreçoLivre!N749*(1-Painel!$B$8)-N$3-N$4-N$6)*(1-Painel!$E$7)-N$5+N$6)*N$7</f>
        <v>9207112.1057768632</v>
      </c>
      <c r="O753" s="35">
        <f>((Produção!O747*PreçoLivre!O749*(1-Painel!$B$8)-O$3-O$4-O$6)*(1-Painel!$E$7)-O$5+O$6)*O$7</f>
        <v>8306969.6400344744</v>
      </c>
      <c r="P753" s="35">
        <f>((Produção!P747*PreçoLivre!P749*(1-Painel!$B$8)-P$3-P$4-P$6)*(1-Painel!$E$7)-P$5+P$6)*P$7</f>
        <v>7668788.2663297774</v>
      </c>
      <c r="Q753" s="35">
        <f>((Produção!Q747*PreçoLivre!Q749*(1-Painel!$B$8)-Q$3-Q$4-Q$6)*(1-Painel!$E$7)-Q$5+Q$6)*Q$7</f>
        <v>7037023.5381529713</v>
      </c>
      <c r="R753" s="35">
        <f>((Produção!R747*PreçoLivre!R749*(1-Painel!$B$8)-R$3-R$4-R$6)*(1-Painel!$E$7)-R$5+R$6)*R$7</f>
        <v>6425073.6191451699</v>
      </c>
      <c r="S753" s="35">
        <f>((Produção!S747*PreçoLivre!S749*(1-Painel!$B$8)-S$3-S$4-S$6)*(1-Painel!$E$7)-S$5+S$6)*S$7</f>
        <v>6126464.4656755421</v>
      </c>
      <c r="T753" s="35">
        <f>((Produção!T747*PreçoLivre!T749*(1-Painel!$B$8)-T$3-T$4-T$6)*(1-Painel!$E$7)-T$5+T$6)*T$7</f>
        <v>5849468.5989175308</v>
      </c>
      <c r="U753" s="35">
        <f>((Produção!U747*PreçoLivre!U749*(1-Painel!$B$8)-U$3-U$4-U$6)*(1-Painel!$E$7)-U$5+U$6)*U$7</f>
        <v>5389846.2343876027</v>
      </c>
      <c r="V753" s="35">
        <f>((Produção!V747*PreçoLivre!V749*(1-Painel!$B$8)-V$3-V$4-V$6)*(1-Painel!$E$7)-V$5+V$6)*V$7</f>
        <v>4972010.5673030559</v>
      </c>
    </row>
    <row r="754" spans="1:22" x14ac:dyDescent="0.25">
      <c r="A754" s="36">
        <v>745</v>
      </c>
      <c r="B754" s="35">
        <f t="shared" si="11"/>
        <v>238630455.30834967</v>
      </c>
      <c r="C754" s="35">
        <f>((Produção!C748*PreçoLivre!C750*(1-Painel!$B$8)-C$3-C$4-C$6)*(1-Painel!$E$7)-C$5+C$6)*C$7</f>
        <v>23055981.542816304</v>
      </c>
      <c r="D754" s="35">
        <f>((Produção!D748*PreçoLivre!D750*(1-Painel!$B$8)-D$3-D$4-D$6)*(1-Painel!$E$7)-D$5+D$6)*D$7</f>
        <v>21939897.818938654</v>
      </c>
      <c r="E754" s="35">
        <f>((Produção!E748*PreçoLivre!E750*(1-Painel!$B$8)-E$3-E$4-E$6)*(1-Painel!$E$7)-E$5+E$6)*E$7</f>
        <v>20463158.377766639</v>
      </c>
      <c r="F754" s="35">
        <f>((Produção!F748*PreçoLivre!F750*(1-Painel!$B$8)-F$3-F$4-F$6)*(1-Painel!$E$7)-F$5+F$6)*F$7</f>
        <v>19417366.645746559</v>
      </c>
      <c r="G754" s="35">
        <f>((Produção!G748*PreçoLivre!G750*(1-Painel!$B$8)-G$3-G$4-G$6)*(1-Painel!$E$7)-G$5+G$6)*G$7</f>
        <v>16331146.893290129</v>
      </c>
      <c r="H754" s="35">
        <f>((Produção!H748*PreçoLivre!H750*(1-Painel!$B$8)-H$3-H$4-H$6)*(1-Painel!$E$7)-H$5+H$6)*H$7</f>
        <v>14710493.554595321</v>
      </c>
      <c r="I754" s="35">
        <f>((Produção!I748*PreçoLivre!I750*(1-Painel!$B$8)-I$3-I$4-I$6)*(1-Painel!$E$7)-I$5+I$6)*I$7</f>
        <v>14199202.531402715</v>
      </c>
      <c r="J754" s="35">
        <f>((Produção!J748*PreçoLivre!J750*(1-Painel!$B$8)-J$3-J$4-J$6)*(1-Painel!$E$7)-J$5+J$6)*J$7</f>
        <v>13679165.920177635</v>
      </c>
      <c r="K754" s="35">
        <f>((Produção!K748*PreçoLivre!K750*(1-Painel!$B$8)-K$3-K$4-K$6)*(1-Painel!$E$7)-K$5+K$6)*K$7</f>
        <v>12346522.871411996</v>
      </c>
      <c r="L754" s="35">
        <f>((Produção!L748*PreçoLivre!L750*(1-Painel!$B$8)-L$3-L$4-L$6)*(1-Painel!$E$7)-L$5+L$6)*L$7</f>
        <v>11777425.456759166</v>
      </c>
      <c r="M754" s="35">
        <f>((Produção!M748*PreçoLivre!M750*(1-Painel!$B$8)-M$3-M$4-M$6)*(1-Painel!$E$7)-M$5+M$6)*M$7</f>
        <v>10155785.684416071</v>
      </c>
      <c r="N754" s="35">
        <f>((Produção!N748*PreçoLivre!N750*(1-Painel!$B$8)-N$3-N$4-N$6)*(1-Painel!$E$7)-N$5+N$6)*N$7</f>
        <v>9483228.18341868</v>
      </c>
      <c r="O754" s="35">
        <f>((Produção!O748*PreçoLivre!O750*(1-Painel!$B$8)-O$3-O$4-O$6)*(1-Painel!$E$7)-O$5+O$6)*O$7</f>
        <v>8583257.3507814519</v>
      </c>
      <c r="P754" s="35">
        <f>((Produção!P748*PreçoLivre!P750*(1-Painel!$B$8)-P$3-P$4-P$6)*(1-Painel!$E$7)-P$5+P$6)*P$7</f>
        <v>7998280.196466675</v>
      </c>
      <c r="Q754" s="35">
        <f>((Produção!Q748*PreçoLivre!Q750*(1-Painel!$B$8)-Q$3-Q$4-Q$6)*(1-Painel!$E$7)-Q$5+Q$6)*Q$7</f>
        <v>7318249.7636512285</v>
      </c>
      <c r="R754" s="35">
        <f>((Produção!R748*PreçoLivre!R750*(1-Painel!$B$8)-R$3-R$4-R$6)*(1-Painel!$E$7)-R$5+R$6)*R$7</f>
        <v>6628636.5002105404</v>
      </c>
      <c r="S754" s="35">
        <f>((Produção!S748*PreçoLivre!S750*(1-Painel!$B$8)-S$3-S$4-S$6)*(1-Painel!$E$7)-S$5+S$6)*S$7</f>
        <v>5997185.9350195555</v>
      </c>
      <c r="T754" s="35">
        <f>((Produção!T748*PreçoLivre!T750*(1-Painel!$B$8)-T$3-T$4-T$6)*(1-Painel!$E$7)-T$5+T$6)*T$7</f>
        <v>5367358.8625969058</v>
      </c>
      <c r="U754" s="35">
        <f>((Produção!U748*PreçoLivre!U750*(1-Painel!$B$8)-U$3-U$4-U$6)*(1-Painel!$E$7)-U$5+U$6)*U$7</f>
        <v>4860689.4897934906</v>
      </c>
      <c r="V754" s="35">
        <f>((Produção!V748*PreçoLivre!V750*(1-Painel!$B$8)-V$3-V$4-V$6)*(1-Painel!$E$7)-V$5+V$6)*V$7</f>
        <v>4317421.7290899474</v>
      </c>
    </row>
    <row r="755" spans="1:22" x14ac:dyDescent="0.25">
      <c r="A755" s="36">
        <v>746</v>
      </c>
      <c r="B755" s="35">
        <f t="shared" si="11"/>
        <v>250262328.14491218</v>
      </c>
      <c r="C755" s="35">
        <f>((Produção!C749*PreçoLivre!C751*(1-Painel!$B$8)-C$3-C$4-C$6)*(1-Painel!$E$7)-C$5+C$6)*C$7</f>
        <v>22144742.551261276</v>
      </c>
      <c r="D755" s="35">
        <f>((Produção!D749*PreçoLivre!D751*(1-Painel!$B$8)-D$3-D$4-D$6)*(1-Painel!$E$7)-D$5+D$6)*D$7</f>
        <v>20689402.082185693</v>
      </c>
      <c r="E755" s="35">
        <f>((Produção!E749*PreçoLivre!E751*(1-Painel!$B$8)-E$3-E$4-E$6)*(1-Painel!$E$7)-E$5+E$6)*E$7</f>
        <v>20337828.895836897</v>
      </c>
      <c r="F755" s="35">
        <f>((Produção!F749*PreçoLivre!F751*(1-Painel!$B$8)-F$3-F$4-F$6)*(1-Painel!$E$7)-F$5+F$6)*F$7</f>
        <v>18837715.019540709</v>
      </c>
      <c r="G755" s="35">
        <f>((Produção!G749*PreçoLivre!G751*(1-Painel!$B$8)-G$3-G$4-G$6)*(1-Painel!$E$7)-G$5+G$6)*G$7</f>
        <v>17126326.136879694</v>
      </c>
      <c r="H755" s="35">
        <f>((Produção!H749*PreçoLivre!H751*(1-Painel!$B$8)-H$3-H$4-H$6)*(1-Painel!$E$7)-H$5+H$6)*H$7</f>
        <v>16021697.815618558</v>
      </c>
      <c r="I755" s="35">
        <f>((Produção!I749*PreçoLivre!I751*(1-Painel!$B$8)-I$3-I$4-I$6)*(1-Painel!$E$7)-I$5+I$6)*I$7</f>
        <v>14680501.569211675</v>
      </c>
      <c r="J755" s="35">
        <f>((Produção!J749*PreçoLivre!J751*(1-Painel!$B$8)-J$3-J$4-J$6)*(1-Painel!$E$7)-J$5+J$6)*J$7</f>
        <v>13411216.267173368</v>
      </c>
      <c r="K755" s="35">
        <f>((Produção!K749*PreçoLivre!K751*(1-Painel!$B$8)-K$3-K$4-K$6)*(1-Painel!$E$7)-K$5+K$6)*K$7</f>
        <v>12036637.969048424</v>
      </c>
      <c r="L755" s="35">
        <f>((Produção!L749*PreçoLivre!L751*(1-Painel!$B$8)-L$3-L$4-L$6)*(1-Painel!$E$7)-L$5+L$6)*L$7</f>
        <v>11761153.625057396</v>
      </c>
      <c r="M755" s="35">
        <f>((Produção!M749*PreçoLivre!M751*(1-Painel!$B$8)-M$3-M$4-M$6)*(1-Painel!$E$7)-M$5+M$6)*M$7</f>
        <v>11121778.023498341</v>
      </c>
      <c r="N755" s="35">
        <f>((Produção!N749*PreçoLivre!N751*(1-Painel!$B$8)-N$3-N$4-N$6)*(1-Painel!$E$7)-N$5+N$6)*N$7</f>
        <v>11060159.25158803</v>
      </c>
      <c r="O755" s="35">
        <f>((Produção!O749*PreçoLivre!O751*(1-Painel!$B$8)-O$3-O$4-O$6)*(1-Painel!$E$7)-O$5+O$6)*O$7</f>
        <v>9974866.4171112478</v>
      </c>
      <c r="P755" s="35">
        <f>((Produção!P749*PreçoLivre!P751*(1-Painel!$B$8)-P$3-P$4-P$6)*(1-Painel!$E$7)-P$5+P$6)*P$7</f>
        <v>9439286.0930555221</v>
      </c>
      <c r="Q755" s="35">
        <f>((Produção!Q749*PreçoLivre!Q751*(1-Painel!$B$8)-Q$3-Q$4-Q$6)*(1-Painel!$E$7)-Q$5+Q$6)*Q$7</f>
        <v>8704247.2827850115</v>
      </c>
      <c r="R755" s="35">
        <f>((Produção!R749*PreçoLivre!R751*(1-Painel!$B$8)-R$3-R$4-R$6)*(1-Painel!$E$7)-R$5+R$6)*R$7</f>
        <v>7549535.226726084</v>
      </c>
      <c r="S755" s="35">
        <f>((Produção!S749*PreçoLivre!S751*(1-Painel!$B$8)-S$3-S$4-S$6)*(1-Painel!$E$7)-S$5+S$6)*S$7</f>
        <v>7177875.422772116</v>
      </c>
      <c r="T755" s="35">
        <f>((Produção!T749*PreçoLivre!T751*(1-Painel!$B$8)-T$3-T$4-T$6)*(1-Painel!$E$7)-T$5+T$6)*T$7</f>
        <v>6445374.4273903687</v>
      </c>
      <c r="U755" s="35">
        <f>((Produção!U749*PreçoLivre!U751*(1-Painel!$B$8)-U$3-U$4-U$6)*(1-Painel!$E$7)-U$5+U$6)*U$7</f>
        <v>6173110.9334271941</v>
      </c>
      <c r="V755" s="35">
        <f>((Produção!V749*PreçoLivre!V751*(1-Painel!$B$8)-V$3-V$4-V$6)*(1-Painel!$E$7)-V$5+V$6)*V$7</f>
        <v>5568873.1347446293</v>
      </c>
    </row>
    <row r="756" spans="1:22" x14ac:dyDescent="0.25">
      <c r="A756" s="36">
        <v>747</v>
      </c>
      <c r="B756" s="35">
        <f t="shared" si="11"/>
        <v>238415450.15920979</v>
      </c>
      <c r="C756" s="35">
        <f>((Produção!C750*PreçoLivre!C752*(1-Painel!$B$8)-C$3-C$4-C$6)*(1-Painel!$E$7)-C$5+C$6)*C$7</f>
        <v>24345912.551380426</v>
      </c>
      <c r="D756" s="35">
        <f>((Produção!D750*PreçoLivre!D752*(1-Painel!$B$8)-D$3-D$4-D$6)*(1-Painel!$E$7)-D$5+D$6)*D$7</f>
        <v>21944514.606429193</v>
      </c>
      <c r="E756" s="35">
        <f>((Produção!E750*PreçoLivre!E752*(1-Painel!$B$8)-E$3-E$4-E$6)*(1-Painel!$E$7)-E$5+E$6)*E$7</f>
        <v>19807216.252086695</v>
      </c>
      <c r="F756" s="35">
        <f>((Produção!F750*PreçoLivre!F752*(1-Painel!$B$8)-F$3-F$4-F$6)*(1-Painel!$E$7)-F$5+F$6)*F$7</f>
        <v>17442903.119015038</v>
      </c>
      <c r="G756" s="35">
        <f>((Produção!G750*PreçoLivre!G752*(1-Painel!$B$8)-G$3-G$4-G$6)*(1-Painel!$E$7)-G$5+G$6)*G$7</f>
        <v>16199843.949897124</v>
      </c>
      <c r="H756" s="35">
        <f>((Produção!H750*PreçoLivre!H752*(1-Painel!$B$8)-H$3-H$4-H$6)*(1-Painel!$E$7)-H$5+H$6)*H$7</f>
        <v>15026419.922725493</v>
      </c>
      <c r="I756" s="35">
        <f>((Produção!I750*PreçoLivre!I752*(1-Painel!$B$8)-I$3-I$4-I$6)*(1-Painel!$E$7)-I$5+I$6)*I$7</f>
        <v>14050889.416716836</v>
      </c>
      <c r="J756" s="35">
        <f>((Produção!J750*PreçoLivre!J752*(1-Painel!$B$8)-J$3-J$4-J$6)*(1-Painel!$E$7)-J$5+J$6)*J$7</f>
        <v>13523295.632825028</v>
      </c>
      <c r="K756" s="35">
        <f>((Produção!K750*PreçoLivre!K752*(1-Painel!$B$8)-K$3-K$4-K$6)*(1-Painel!$E$7)-K$5+K$6)*K$7</f>
        <v>12177339.889589801</v>
      </c>
      <c r="L756" s="35">
        <f>((Produção!L750*PreçoLivre!L752*(1-Painel!$B$8)-L$3-L$4-L$6)*(1-Painel!$E$7)-L$5+L$6)*L$7</f>
        <v>11371123.195695065</v>
      </c>
      <c r="M756" s="35">
        <f>((Produção!M750*PreçoLivre!M752*(1-Painel!$B$8)-M$3-M$4-M$6)*(1-Painel!$E$7)-M$5+M$6)*M$7</f>
        <v>10177704.774718197</v>
      </c>
      <c r="N756" s="35">
        <f>((Produção!N750*PreçoLivre!N752*(1-Painel!$B$8)-N$3-N$4-N$6)*(1-Painel!$E$7)-N$5+N$6)*N$7</f>
        <v>9110159.4163727667</v>
      </c>
      <c r="O756" s="35">
        <f>((Produção!O750*PreçoLivre!O752*(1-Painel!$B$8)-O$3-O$4-O$6)*(1-Painel!$E$7)-O$5+O$6)*O$7</f>
        <v>8155851.1798883248</v>
      </c>
      <c r="P756" s="35">
        <f>((Produção!P750*PreçoLivre!P752*(1-Painel!$B$8)-P$3-P$4-P$6)*(1-Painel!$E$7)-P$5+P$6)*P$7</f>
        <v>7789086.8286484331</v>
      </c>
      <c r="Q756" s="35">
        <f>((Produção!Q750*PreçoLivre!Q752*(1-Painel!$B$8)-Q$3-Q$4-Q$6)*(1-Painel!$E$7)-Q$5+Q$6)*Q$7</f>
        <v>7269157.1602368699</v>
      </c>
      <c r="R756" s="35">
        <f>((Produção!R750*PreçoLivre!R752*(1-Painel!$B$8)-R$3-R$4-R$6)*(1-Painel!$E$7)-R$5+R$6)*R$7</f>
        <v>7348354.8201596793</v>
      </c>
      <c r="S756" s="35">
        <f>((Produção!S750*PreçoLivre!S752*(1-Painel!$B$8)-S$3-S$4-S$6)*(1-Painel!$E$7)-S$5+S$6)*S$7</f>
        <v>6527770.4047375731</v>
      </c>
      <c r="T756" s="35">
        <f>((Produção!T750*PreçoLivre!T752*(1-Painel!$B$8)-T$3-T$4-T$6)*(1-Painel!$E$7)-T$5+T$6)*T$7</f>
        <v>5795052.679679811</v>
      </c>
      <c r="U756" s="35">
        <f>((Produção!U750*PreçoLivre!U752*(1-Painel!$B$8)-U$3-U$4-U$6)*(1-Painel!$E$7)-U$5+U$6)*U$7</f>
        <v>5518331.5517794853</v>
      </c>
      <c r="V756" s="35">
        <f>((Produção!V750*PreçoLivre!V752*(1-Painel!$B$8)-V$3-V$4-V$6)*(1-Painel!$E$7)-V$5+V$6)*V$7</f>
        <v>4834522.8066279609</v>
      </c>
    </row>
    <row r="757" spans="1:22" x14ac:dyDescent="0.25">
      <c r="A757" s="36">
        <v>748</v>
      </c>
      <c r="B757" s="35">
        <f t="shared" si="11"/>
        <v>246626513.84612954</v>
      </c>
      <c r="C757" s="35">
        <f>((Produção!C751*PreçoLivre!C753*(1-Painel!$B$8)-C$3-C$4-C$6)*(1-Painel!$E$7)-C$5+C$6)*C$7</f>
        <v>23098399.128150072</v>
      </c>
      <c r="D757" s="35">
        <f>((Produção!D751*PreçoLivre!D753*(1-Painel!$B$8)-D$3-D$4-D$6)*(1-Painel!$E$7)-D$5+D$6)*D$7</f>
        <v>20936739.044620976</v>
      </c>
      <c r="E757" s="35">
        <f>((Produção!E751*PreçoLivre!E753*(1-Painel!$B$8)-E$3-E$4-E$6)*(1-Painel!$E$7)-E$5+E$6)*E$7</f>
        <v>20900561.216557968</v>
      </c>
      <c r="F757" s="35">
        <f>((Produção!F751*PreçoLivre!F753*(1-Painel!$B$8)-F$3-F$4-F$6)*(1-Painel!$E$7)-F$5+F$6)*F$7</f>
        <v>19227429.774563663</v>
      </c>
      <c r="G757" s="35">
        <f>((Produção!G751*PreçoLivre!G753*(1-Painel!$B$8)-G$3-G$4-G$6)*(1-Painel!$E$7)-G$5+G$6)*G$7</f>
        <v>18010883.842359856</v>
      </c>
      <c r="H757" s="35">
        <f>((Produção!H751*PreçoLivre!H753*(1-Painel!$B$8)-H$3-H$4-H$6)*(1-Painel!$E$7)-H$5+H$6)*H$7</f>
        <v>16853362.192683183</v>
      </c>
      <c r="I757" s="35">
        <f>((Produção!I751*PreçoLivre!I753*(1-Painel!$B$8)-I$3-I$4-I$6)*(1-Painel!$E$7)-I$5+I$6)*I$7</f>
        <v>15873218.079194425</v>
      </c>
      <c r="J757" s="35">
        <f>((Produção!J751*PreçoLivre!J753*(1-Painel!$B$8)-J$3-J$4-J$6)*(1-Painel!$E$7)-J$5+J$6)*J$7</f>
        <v>14035463.999259518</v>
      </c>
      <c r="K757" s="35">
        <f>((Produção!K751*PreçoLivre!K753*(1-Painel!$B$8)-K$3-K$4-K$6)*(1-Painel!$E$7)-K$5+K$6)*K$7</f>
        <v>13078455.318143159</v>
      </c>
      <c r="L757" s="35">
        <f>((Produção!L751*PreçoLivre!L753*(1-Painel!$B$8)-L$3-L$4-L$6)*(1-Painel!$E$7)-L$5+L$6)*L$7</f>
        <v>12095888.378695594</v>
      </c>
      <c r="M757" s="35">
        <f>((Produção!M751*PreçoLivre!M753*(1-Painel!$B$8)-M$3-M$4-M$6)*(1-Painel!$E$7)-M$5+M$6)*M$7</f>
        <v>10809856.174381196</v>
      </c>
      <c r="N757" s="35">
        <f>((Produção!N751*PreçoLivre!N753*(1-Painel!$B$8)-N$3-N$4-N$6)*(1-Painel!$E$7)-N$5+N$6)*N$7</f>
        <v>9933332.043791458</v>
      </c>
      <c r="O757" s="35">
        <f>((Produção!O751*PreçoLivre!O753*(1-Painel!$B$8)-O$3-O$4-O$6)*(1-Painel!$E$7)-O$5+O$6)*O$7</f>
        <v>8372527.3992770128</v>
      </c>
      <c r="P757" s="35">
        <f>((Produção!P751*PreçoLivre!P753*(1-Painel!$B$8)-P$3-P$4-P$6)*(1-Painel!$E$7)-P$5+P$6)*P$7</f>
        <v>8254262.5757908272</v>
      </c>
      <c r="Q757" s="35">
        <f>((Produção!Q751*PreçoLivre!Q753*(1-Painel!$B$8)-Q$3-Q$4-Q$6)*(1-Painel!$E$7)-Q$5+Q$6)*Q$7</f>
        <v>7390117.317327505</v>
      </c>
      <c r="R757" s="35">
        <f>((Produção!R751*PreçoLivre!R753*(1-Painel!$B$8)-R$3-R$4-R$6)*(1-Painel!$E$7)-R$5+R$6)*R$7</f>
        <v>6697878.834161724</v>
      </c>
      <c r="S757" s="35">
        <f>((Produção!S751*PreçoLivre!S753*(1-Painel!$B$8)-S$3-S$4-S$6)*(1-Painel!$E$7)-S$5+S$6)*S$7</f>
        <v>6057931.0003722953</v>
      </c>
      <c r="T757" s="35">
        <f>((Produção!T751*PreçoLivre!T753*(1-Painel!$B$8)-T$3-T$4-T$6)*(1-Painel!$E$7)-T$5+T$6)*T$7</f>
        <v>5391760.849290859</v>
      </c>
      <c r="U757" s="35">
        <f>((Produção!U751*PreçoLivre!U753*(1-Painel!$B$8)-U$3-U$4-U$6)*(1-Painel!$E$7)-U$5+U$6)*U$7</f>
        <v>5068175.2798854606</v>
      </c>
      <c r="V757" s="35">
        <f>((Produção!V751*PreçoLivre!V753*(1-Painel!$B$8)-V$3-V$4-V$6)*(1-Painel!$E$7)-V$5+V$6)*V$7</f>
        <v>4540271.397622752</v>
      </c>
    </row>
    <row r="758" spans="1:22" x14ac:dyDescent="0.25">
      <c r="A758" s="36">
        <v>749</v>
      </c>
      <c r="B758" s="35">
        <f t="shared" si="11"/>
        <v>246668897.74725637</v>
      </c>
      <c r="C758" s="35">
        <f>((Produção!C752*PreçoLivre!C754*(1-Painel!$B$8)-C$3-C$4-C$6)*(1-Painel!$E$7)-C$5+C$6)*C$7</f>
        <v>23977618.991443653</v>
      </c>
      <c r="D758" s="35">
        <f>((Produção!D752*PreçoLivre!D754*(1-Painel!$B$8)-D$3-D$4-D$6)*(1-Painel!$E$7)-D$5+D$6)*D$7</f>
        <v>21179856.618239336</v>
      </c>
      <c r="E758" s="35">
        <f>((Produção!E752*PreçoLivre!E754*(1-Painel!$B$8)-E$3-E$4-E$6)*(1-Painel!$E$7)-E$5+E$6)*E$7</f>
        <v>21499247.891018432</v>
      </c>
      <c r="F758" s="35">
        <f>((Produção!F752*PreçoLivre!F754*(1-Painel!$B$8)-F$3-F$4-F$6)*(1-Painel!$E$7)-F$5+F$6)*F$7</f>
        <v>20333454.793210126</v>
      </c>
      <c r="G758" s="35">
        <f>((Produção!G752*PreçoLivre!G754*(1-Painel!$B$8)-G$3-G$4-G$6)*(1-Painel!$E$7)-G$5+G$6)*G$7</f>
        <v>19112164.024057437</v>
      </c>
      <c r="H758" s="35">
        <f>((Produção!H752*PreçoLivre!H754*(1-Painel!$B$8)-H$3-H$4-H$6)*(1-Painel!$E$7)-H$5+H$6)*H$7</f>
        <v>17157831.877001543</v>
      </c>
      <c r="I758" s="35">
        <f>((Produção!I752*PreçoLivre!I754*(1-Painel!$B$8)-I$3-I$4-I$6)*(1-Painel!$E$7)-I$5+I$6)*I$7</f>
        <v>15343342.720009618</v>
      </c>
      <c r="J758" s="35">
        <f>((Produção!J752*PreçoLivre!J754*(1-Painel!$B$8)-J$3-J$4-J$6)*(1-Painel!$E$7)-J$5+J$6)*J$7</f>
        <v>13624523.653075984</v>
      </c>
      <c r="K758" s="35">
        <f>((Produção!K752*PreçoLivre!K754*(1-Painel!$B$8)-K$3-K$4-K$6)*(1-Painel!$E$7)-K$5+K$6)*K$7</f>
        <v>12098667.950220674</v>
      </c>
      <c r="L758" s="35">
        <f>((Produção!L752*PreçoLivre!L754*(1-Painel!$B$8)-L$3-L$4-L$6)*(1-Painel!$E$7)-L$5+L$6)*L$7</f>
        <v>10426223.687020333</v>
      </c>
      <c r="M758" s="35">
        <f>((Produção!M752*PreçoLivre!M754*(1-Painel!$B$8)-M$3-M$4-M$6)*(1-Painel!$E$7)-M$5+M$6)*M$7</f>
        <v>9419789.6765825804</v>
      </c>
      <c r="N758" s="35">
        <f>((Produção!N752*PreçoLivre!N754*(1-Painel!$B$8)-N$3-N$4-N$6)*(1-Painel!$E$7)-N$5+N$6)*N$7</f>
        <v>8698500.9404326752</v>
      </c>
      <c r="O758" s="35">
        <f>((Produção!O752*PreçoLivre!O754*(1-Painel!$B$8)-O$3-O$4-O$6)*(1-Painel!$E$7)-O$5+O$6)*O$7</f>
        <v>8366399.889020659</v>
      </c>
      <c r="P758" s="35">
        <f>((Produção!P752*PreçoLivre!P754*(1-Painel!$B$8)-P$3-P$4-P$6)*(1-Painel!$E$7)-P$5+P$6)*P$7</f>
        <v>7592771.3852269398</v>
      </c>
      <c r="Q758" s="35">
        <f>((Produção!Q752*PreçoLivre!Q754*(1-Painel!$B$8)-Q$3-Q$4-Q$6)*(1-Painel!$E$7)-Q$5+Q$6)*Q$7</f>
        <v>7192355.3997445982</v>
      </c>
      <c r="R758" s="35">
        <f>((Produção!R752*PreçoLivre!R754*(1-Painel!$B$8)-R$3-R$4-R$6)*(1-Painel!$E$7)-R$5+R$6)*R$7</f>
        <v>6823281.1006394504</v>
      </c>
      <c r="S758" s="35">
        <f>((Produção!S752*PreçoLivre!S754*(1-Painel!$B$8)-S$3-S$4-S$6)*(1-Painel!$E$7)-S$5+S$6)*S$7</f>
        <v>6515900.1448016409</v>
      </c>
      <c r="T758" s="35">
        <f>((Produção!T752*PreçoLivre!T754*(1-Painel!$B$8)-T$3-T$4-T$6)*(1-Painel!$E$7)-T$5+T$6)*T$7</f>
        <v>6105298.5979834078</v>
      </c>
      <c r="U758" s="35">
        <f>((Produção!U752*PreçoLivre!U754*(1-Painel!$B$8)-U$3-U$4-U$6)*(1-Painel!$E$7)-U$5+U$6)*U$7</f>
        <v>5830915.9363265336</v>
      </c>
      <c r="V758" s="35">
        <f>((Produção!V752*PreçoLivre!V754*(1-Painel!$B$8)-V$3-V$4-V$6)*(1-Painel!$E$7)-V$5+V$6)*V$7</f>
        <v>5370752.4712007297</v>
      </c>
    </row>
    <row r="759" spans="1:22" x14ac:dyDescent="0.25">
      <c r="A759" s="36">
        <v>750</v>
      </c>
      <c r="B759" s="35">
        <f t="shared" si="11"/>
        <v>221992373.82585976</v>
      </c>
      <c r="C759" s="35">
        <f>((Produção!C753*PreçoLivre!C755*(1-Painel!$B$8)-C$3-C$4-C$6)*(1-Painel!$E$7)-C$5+C$6)*C$7</f>
        <v>22087692.502301041</v>
      </c>
      <c r="D759" s="35">
        <f>((Produção!D753*PreçoLivre!D755*(1-Painel!$B$8)-D$3-D$4-D$6)*(1-Painel!$E$7)-D$5+D$6)*D$7</f>
        <v>20980585.053114835</v>
      </c>
      <c r="E759" s="35">
        <f>((Produção!E753*PreçoLivre!E755*(1-Painel!$B$8)-E$3-E$4-E$6)*(1-Painel!$E$7)-E$5+E$6)*E$7</f>
        <v>18727511.127895948</v>
      </c>
      <c r="F759" s="35">
        <f>((Produção!F753*PreçoLivre!F755*(1-Painel!$B$8)-F$3-F$4-F$6)*(1-Painel!$E$7)-F$5+F$6)*F$7</f>
        <v>17085183.402834557</v>
      </c>
      <c r="G759" s="35">
        <f>((Produção!G753*PreçoLivre!G755*(1-Painel!$B$8)-G$3-G$4-G$6)*(1-Painel!$E$7)-G$5+G$6)*G$7</f>
        <v>15188714.71872749</v>
      </c>
      <c r="H759" s="35">
        <f>((Produção!H753*PreçoLivre!H755*(1-Painel!$B$8)-H$3-H$4-H$6)*(1-Painel!$E$7)-H$5+H$6)*H$7</f>
        <v>13987513.857297398</v>
      </c>
      <c r="I759" s="35">
        <f>((Produção!I753*PreçoLivre!I755*(1-Painel!$B$8)-I$3-I$4-I$6)*(1-Painel!$E$7)-I$5+I$6)*I$7</f>
        <v>12976545.205060575</v>
      </c>
      <c r="J759" s="35">
        <f>((Produção!J753*PreçoLivre!J755*(1-Painel!$B$8)-J$3-J$4-J$6)*(1-Painel!$E$7)-J$5+J$6)*J$7</f>
        <v>12236403.120266119</v>
      </c>
      <c r="K759" s="35">
        <f>((Produção!K753*PreçoLivre!K755*(1-Painel!$B$8)-K$3-K$4-K$6)*(1-Painel!$E$7)-K$5+K$6)*K$7</f>
        <v>11400400.246252459</v>
      </c>
      <c r="L759" s="35">
        <f>((Produção!L753*PreçoLivre!L755*(1-Painel!$B$8)-L$3-L$4-L$6)*(1-Painel!$E$7)-L$5+L$6)*L$7</f>
        <v>10356941.343218567</v>
      </c>
      <c r="M759" s="35">
        <f>((Produção!M753*PreçoLivre!M755*(1-Painel!$B$8)-M$3-M$4-M$6)*(1-Painel!$E$7)-M$5+M$6)*M$7</f>
        <v>9402232.4333344903</v>
      </c>
      <c r="N759" s="35">
        <f>((Produção!N753*PreçoLivre!N755*(1-Painel!$B$8)-N$3-N$4-N$6)*(1-Painel!$E$7)-N$5+N$6)*N$7</f>
        <v>8827171.166187983</v>
      </c>
      <c r="O759" s="35">
        <f>((Produção!O753*PreçoLivre!O755*(1-Painel!$B$8)-O$3-O$4-O$6)*(1-Painel!$E$7)-O$5+O$6)*O$7</f>
        <v>8159936.3783071395</v>
      </c>
      <c r="P759" s="35">
        <f>((Produção!P753*PreçoLivre!P755*(1-Painel!$B$8)-P$3-P$4-P$6)*(1-Painel!$E$7)-P$5+P$6)*P$7</f>
        <v>7305225.4333436927</v>
      </c>
      <c r="Q759" s="35">
        <f>((Produção!Q753*PreçoLivre!Q755*(1-Painel!$B$8)-Q$3-Q$4-Q$6)*(1-Painel!$E$7)-Q$5+Q$6)*Q$7</f>
        <v>6892547.0160831576</v>
      </c>
      <c r="R759" s="35">
        <f>((Produção!R753*PreçoLivre!R755*(1-Painel!$B$8)-R$3-R$4-R$6)*(1-Painel!$E$7)-R$5+R$6)*R$7</f>
        <v>6486376.5715757878</v>
      </c>
      <c r="S759" s="35">
        <f>((Produção!S753*PreçoLivre!S755*(1-Painel!$B$8)-S$3-S$4-S$6)*(1-Painel!$E$7)-S$5+S$6)*S$7</f>
        <v>5628509.2842868306</v>
      </c>
      <c r="T759" s="35">
        <f>((Produção!T753*PreçoLivre!T755*(1-Painel!$B$8)-T$3-T$4-T$6)*(1-Painel!$E$7)-T$5+T$6)*T$7</f>
        <v>5079946.5055867685</v>
      </c>
      <c r="U759" s="35">
        <f>((Produção!U753*PreçoLivre!U755*(1-Painel!$B$8)-U$3-U$4-U$6)*(1-Painel!$E$7)-U$5+U$6)*U$7</f>
        <v>4813762.6149990764</v>
      </c>
      <c r="V759" s="35">
        <f>((Produção!V753*PreçoLivre!V755*(1-Painel!$B$8)-V$3-V$4-V$6)*(1-Painel!$E$7)-V$5+V$6)*V$7</f>
        <v>4369175.8451858461</v>
      </c>
    </row>
    <row r="760" spans="1:22" x14ac:dyDescent="0.25">
      <c r="A760" s="36">
        <v>751</v>
      </c>
      <c r="B760" s="35">
        <f t="shared" si="11"/>
        <v>226915792.37707573</v>
      </c>
      <c r="C760" s="35">
        <f>((Produção!C754*PreçoLivre!C756*(1-Painel!$B$8)-C$3-C$4-C$6)*(1-Painel!$E$7)-C$5+C$6)*C$7</f>
        <v>21776356.265737794</v>
      </c>
      <c r="D760" s="35">
        <f>((Produção!D754*PreçoLivre!D756*(1-Painel!$B$8)-D$3-D$4-D$6)*(1-Painel!$E$7)-D$5+D$6)*D$7</f>
        <v>19934883.119416967</v>
      </c>
      <c r="E760" s="35">
        <f>((Produção!E754*PreçoLivre!E756*(1-Painel!$B$8)-E$3-E$4-E$6)*(1-Painel!$E$7)-E$5+E$6)*E$7</f>
        <v>18658935.224165443</v>
      </c>
      <c r="F760" s="35">
        <f>((Produção!F754*PreçoLivre!F756*(1-Painel!$B$8)-F$3-F$4-F$6)*(1-Painel!$E$7)-F$5+F$6)*F$7</f>
        <v>17028745.790680707</v>
      </c>
      <c r="G760" s="35">
        <f>((Produção!G754*PreçoLivre!G756*(1-Painel!$B$8)-G$3-G$4-G$6)*(1-Painel!$E$7)-G$5+G$6)*G$7</f>
        <v>15177034.580812089</v>
      </c>
      <c r="H760" s="35">
        <f>((Produção!H754*PreçoLivre!H756*(1-Painel!$B$8)-H$3-H$4-H$6)*(1-Painel!$E$7)-H$5+H$6)*H$7</f>
        <v>13838454.317884384</v>
      </c>
      <c r="I760" s="35">
        <f>((Produção!I754*PreçoLivre!I756*(1-Painel!$B$8)-I$3-I$4-I$6)*(1-Painel!$E$7)-I$5+I$6)*I$7</f>
        <v>12995986.702593323</v>
      </c>
      <c r="J760" s="35">
        <f>((Produção!J754*PreçoLivre!J756*(1-Painel!$B$8)-J$3-J$4-J$6)*(1-Painel!$E$7)-J$5+J$6)*J$7</f>
        <v>11839695.225096341</v>
      </c>
      <c r="K760" s="35">
        <f>((Produção!K754*PreçoLivre!K756*(1-Painel!$B$8)-K$3-K$4-K$6)*(1-Painel!$E$7)-K$5+K$6)*K$7</f>
        <v>10723887.303190367</v>
      </c>
      <c r="L760" s="35">
        <f>((Produção!L754*PreçoLivre!L756*(1-Painel!$B$8)-L$3-L$4-L$6)*(1-Painel!$E$7)-L$5+L$6)*L$7</f>
        <v>10107670.889735123</v>
      </c>
      <c r="M760" s="35">
        <f>((Produção!M754*PreçoLivre!M756*(1-Painel!$B$8)-M$3-M$4-M$6)*(1-Painel!$E$7)-M$5+M$6)*M$7</f>
        <v>9788516.5725561623</v>
      </c>
      <c r="N760" s="35">
        <f>((Produção!N754*PreçoLivre!N756*(1-Painel!$B$8)-N$3-N$4-N$6)*(1-Painel!$E$7)-N$5+N$6)*N$7</f>
        <v>9405534.4643451367</v>
      </c>
      <c r="O760" s="35">
        <f>((Produção!O754*PreçoLivre!O756*(1-Painel!$B$8)-O$3-O$4-O$6)*(1-Painel!$E$7)-O$5+O$6)*O$7</f>
        <v>8752975.6851585265</v>
      </c>
      <c r="P760" s="35">
        <f>((Produção!P754*PreçoLivre!P756*(1-Painel!$B$8)-P$3-P$4-P$6)*(1-Painel!$E$7)-P$5+P$6)*P$7</f>
        <v>7756584.7712265123</v>
      </c>
      <c r="Q760" s="35">
        <f>((Produção!Q754*PreçoLivre!Q756*(1-Painel!$B$8)-Q$3-Q$4-Q$6)*(1-Painel!$E$7)-Q$5+Q$6)*Q$7</f>
        <v>7680831.642192401</v>
      </c>
      <c r="R760" s="35">
        <f>((Produção!R754*PreçoLivre!R756*(1-Painel!$B$8)-R$3-R$4-R$6)*(1-Painel!$E$7)-R$5+R$6)*R$7</f>
        <v>7212893.2749296632</v>
      </c>
      <c r="S760" s="35">
        <f>((Produção!S754*PreçoLivre!S756*(1-Painel!$B$8)-S$3-S$4-S$6)*(1-Painel!$E$7)-S$5+S$6)*S$7</f>
        <v>6749754.0043082861</v>
      </c>
      <c r="T760" s="35">
        <f>((Produção!T754*PreçoLivre!T756*(1-Painel!$B$8)-T$3-T$4-T$6)*(1-Painel!$E$7)-T$5+T$6)*T$7</f>
        <v>6202935.2429151963</v>
      </c>
      <c r="U760" s="35">
        <f>((Produção!U754*PreçoLivre!U756*(1-Painel!$B$8)-U$3-U$4-U$6)*(1-Painel!$E$7)-U$5+U$6)*U$7</f>
        <v>5942338.6371586081</v>
      </c>
      <c r="V760" s="35">
        <f>((Produção!V754*PreçoLivre!V756*(1-Painel!$B$8)-V$3-V$4-V$6)*(1-Painel!$E$7)-V$5+V$6)*V$7</f>
        <v>5341778.6629726971</v>
      </c>
    </row>
    <row r="761" spans="1:22" x14ac:dyDescent="0.25">
      <c r="A761" s="36">
        <v>752</v>
      </c>
      <c r="B761" s="35">
        <f t="shared" si="11"/>
        <v>235433330.41082969</v>
      </c>
      <c r="C761" s="35">
        <f>((Produção!C755*PreçoLivre!C757*(1-Painel!$B$8)-C$3-C$4-C$6)*(1-Painel!$E$7)-C$5+C$6)*C$7</f>
        <v>22620597.916477736</v>
      </c>
      <c r="D761" s="35">
        <f>((Produção!D755*PreçoLivre!D757*(1-Painel!$B$8)-D$3-D$4-D$6)*(1-Painel!$E$7)-D$5+D$6)*D$7</f>
        <v>20940847.916595146</v>
      </c>
      <c r="E761" s="35">
        <f>((Produção!E755*PreçoLivre!E757*(1-Painel!$B$8)-E$3-E$4-E$6)*(1-Painel!$E$7)-E$5+E$6)*E$7</f>
        <v>19279181.089075707</v>
      </c>
      <c r="F761" s="35">
        <f>((Produção!F755*PreçoLivre!F757*(1-Painel!$B$8)-F$3-F$4-F$6)*(1-Painel!$E$7)-F$5+F$6)*F$7</f>
        <v>17311247.111569867</v>
      </c>
      <c r="G761" s="35">
        <f>((Produção!G755*PreçoLivre!G757*(1-Painel!$B$8)-G$3-G$4-G$6)*(1-Painel!$E$7)-G$5+G$6)*G$7</f>
        <v>15776836.583835354</v>
      </c>
      <c r="H761" s="35">
        <f>((Produção!H755*PreçoLivre!H757*(1-Painel!$B$8)-H$3-H$4-H$6)*(1-Painel!$E$7)-H$5+H$6)*H$7</f>
        <v>15172569.026968682</v>
      </c>
      <c r="I761" s="35">
        <f>((Produção!I755*PreçoLivre!I757*(1-Painel!$B$8)-I$3-I$4-I$6)*(1-Painel!$E$7)-I$5+I$6)*I$7</f>
        <v>14179260.600776207</v>
      </c>
      <c r="J761" s="35">
        <f>((Produção!J755*PreçoLivre!J757*(1-Painel!$B$8)-J$3-J$4-J$6)*(1-Painel!$E$7)-J$5+J$6)*J$7</f>
        <v>13025070.879768837</v>
      </c>
      <c r="K761" s="35">
        <f>((Produção!K755*PreçoLivre!K757*(1-Painel!$B$8)-K$3-K$4-K$6)*(1-Painel!$E$7)-K$5+K$6)*K$7</f>
        <v>12246149.69830461</v>
      </c>
      <c r="L761" s="35">
        <f>((Produção!L755*PreçoLivre!L757*(1-Painel!$B$8)-L$3-L$4-L$6)*(1-Painel!$E$7)-L$5+L$6)*L$7</f>
        <v>11464648.505004309</v>
      </c>
      <c r="M761" s="35">
        <f>((Produção!M755*PreçoLivre!M757*(1-Painel!$B$8)-M$3-M$4-M$6)*(1-Painel!$E$7)-M$5+M$6)*M$7</f>
        <v>10013721.843029557</v>
      </c>
      <c r="N761" s="35">
        <f>((Produção!N755*PreçoLivre!N757*(1-Painel!$B$8)-N$3-N$4-N$6)*(1-Painel!$E$7)-N$5+N$6)*N$7</f>
        <v>9153857.921449855</v>
      </c>
      <c r="O761" s="35">
        <f>((Produção!O755*PreçoLivre!O757*(1-Painel!$B$8)-O$3-O$4-O$6)*(1-Painel!$E$7)-O$5+O$6)*O$7</f>
        <v>8432180.7670428678</v>
      </c>
      <c r="P761" s="35">
        <f>((Produção!P755*PreçoLivre!P757*(1-Painel!$B$8)-P$3-P$4-P$6)*(1-Painel!$E$7)-P$5+P$6)*P$7</f>
        <v>7841705.2625098834</v>
      </c>
      <c r="Q761" s="35">
        <f>((Produção!Q755*PreçoLivre!Q757*(1-Painel!$B$8)-Q$3-Q$4-Q$6)*(1-Painel!$E$7)-Q$5+Q$6)*Q$7</f>
        <v>7837031.7731469711</v>
      </c>
      <c r="R761" s="35">
        <f>((Produção!R755*PreçoLivre!R757*(1-Painel!$B$8)-R$3-R$4-R$6)*(1-Painel!$E$7)-R$5+R$6)*R$7</f>
        <v>7214029.7333383039</v>
      </c>
      <c r="S761" s="35">
        <f>((Produção!S755*PreçoLivre!S757*(1-Painel!$B$8)-S$3-S$4-S$6)*(1-Painel!$E$7)-S$5+S$6)*S$7</f>
        <v>6394444.7399036577</v>
      </c>
      <c r="T761" s="35">
        <f>((Produção!T755*PreçoLivre!T757*(1-Painel!$B$8)-T$3-T$4-T$6)*(1-Painel!$E$7)-T$5+T$6)*T$7</f>
        <v>5922226.7180646127</v>
      </c>
      <c r="U761" s="35">
        <f>((Produção!U755*PreçoLivre!U757*(1-Painel!$B$8)-U$3-U$4-U$6)*(1-Painel!$E$7)-U$5+U$6)*U$7</f>
        <v>5573618.5903398832</v>
      </c>
      <c r="V761" s="35">
        <f>((Produção!V755*PreçoLivre!V757*(1-Painel!$B$8)-V$3-V$4-V$6)*(1-Painel!$E$7)-V$5+V$6)*V$7</f>
        <v>5034103.733627622</v>
      </c>
    </row>
    <row r="762" spans="1:22" x14ac:dyDescent="0.25">
      <c r="A762" s="36">
        <v>753</v>
      </c>
      <c r="B762" s="35">
        <f t="shared" si="11"/>
        <v>223776766.60199314</v>
      </c>
      <c r="C762" s="35">
        <f>((Produção!C756*PreçoLivre!C758*(1-Painel!$B$8)-C$3-C$4-C$6)*(1-Painel!$E$7)-C$5+C$6)*C$7</f>
        <v>22761596.076065283</v>
      </c>
      <c r="D762" s="35">
        <f>((Produção!D756*PreçoLivre!D758*(1-Painel!$B$8)-D$3-D$4-D$6)*(1-Painel!$E$7)-D$5+D$6)*D$7</f>
        <v>20967153.308872603</v>
      </c>
      <c r="E762" s="35">
        <f>((Produção!E756*PreçoLivre!E758*(1-Painel!$B$8)-E$3-E$4-E$6)*(1-Painel!$E$7)-E$5+E$6)*E$7</f>
        <v>19015586.776404396</v>
      </c>
      <c r="F762" s="35">
        <f>((Produção!F756*PreçoLivre!F758*(1-Painel!$B$8)-F$3-F$4-F$6)*(1-Painel!$E$7)-F$5+F$6)*F$7</f>
        <v>16580594.450685656</v>
      </c>
      <c r="G762" s="35">
        <f>((Produção!G756*PreçoLivre!G758*(1-Painel!$B$8)-G$3-G$4-G$6)*(1-Painel!$E$7)-G$5+G$6)*G$7</f>
        <v>15361567.633188982</v>
      </c>
      <c r="H762" s="35">
        <f>((Produção!H756*PreçoLivre!H758*(1-Painel!$B$8)-H$3-H$4-H$6)*(1-Painel!$E$7)-H$5+H$6)*H$7</f>
        <v>14559109.900981605</v>
      </c>
      <c r="I762" s="35">
        <f>((Produção!I756*PreçoLivre!I758*(1-Painel!$B$8)-I$3-I$4-I$6)*(1-Painel!$E$7)-I$5+I$6)*I$7</f>
        <v>13896820.557882641</v>
      </c>
      <c r="J762" s="35">
        <f>((Produção!J756*PreçoLivre!J758*(1-Painel!$B$8)-J$3-J$4-J$6)*(1-Painel!$E$7)-J$5+J$6)*J$7</f>
        <v>13440086.847742075</v>
      </c>
      <c r="K762" s="35">
        <f>((Produção!K756*PreçoLivre!K758*(1-Painel!$B$8)-K$3-K$4-K$6)*(1-Painel!$E$7)-K$5+K$6)*K$7</f>
        <v>11529597.458590703</v>
      </c>
      <c r="L762" s="35">
        <f>((Produção!L756*PreçoLivre!L758*(1-Painel!$B$8)-L$3-L$4-L$6)*(1-Painel!$E$7)-L$5+L$6)*L$7</f>
        <v>10727560.962351562</v>
      </c>
      <c r="M762" s="35">
        <f>((Produção!M756*PreçoLivre!M758*(1-Painel!$B$8)-M$3-M$4-M$6)*(1-Painel!$E$7)-M$5+M$6)*M$7</f>
        <v>9430267.0525427219</v>
      </c>
      <c r="N762" s="35">
        <f>((Produção!N756*PreçoLivre!N758*(1-Painel!$B$8)-N$3-N$4-N$6)*(1-Painel!$E$7)-N$5+N$6)*N$7</f>
        <v>8325498.217889823</v>
      </c>
      <c r="O762" s="35">
        <f>((Produção!O756*PreçoLivre!O758*(1-Painel!$B$8)-O$3-O$4-O$6)*(1-Painel!$E$7)-O$5+O$6)*O$7</f>
        <v>7599359.0542660663</v>
      </c>
      <c r="P762" s="35">
        <f>((Produção!P756*PreçoLivre!P758*(1-Painel!$B$8)-P$3-P$4-P$6)*(1-Painel!$E$7)-P$5+P$6)*P$7</f>
        <v>7008619.7775743864</v>
      </c>
      <c r="Q762" s="35">
        <f>((Produção!Q756*PreçoLivre!Q758*(1-Painel!$B$8)-Q$3-Q$4-Q$6)*(1-Painel!$E$7)-Q$5+Q$6)*Q$7</f>
        <v>6366274.4515958121</v>
      </c>
      <c r="R762" s="35">
        <f>((Produção!R756*PreçoLivre!R758*(1-Painel!$B$8)-R$3-R$4-R$6)*(1-Painel!$E$7)-R$5+R$6)*R$7</f>
        <v>6137994.8787331935</v>
      </c>
      <c r="S762" s="35">
        <f>((Produção!S756*PreçoLivre!S758*(1-Painel!$B$8)-S$3-S$4-S$6)*(1-Painel!$E$7)-S$5+S$6)*S$7</f>
        <v>5447657.5104490472</v>
      </c>
      <c r="T762" s="35">
        <f>((Produção!T756*PreçoLivre!T758*(1-Painel!$B$8)-T$3-T$4-T$6)*(1-Painel!$E$7)-T$5+T$6)*T$7</f>
        <v>5391742.6309570633</v>
      </c>
      <c r="U762" s="35">
        <f>((Produção!U756*PreçoLivre!U758*(1-Painel!$B$8)-U$3-U$4-U$6)*(1-Painel!$E$7)-U$5+U$6)*U$7</f>
        <v>4881236.0101540303</v>
      </c>
      <c r="V762" s="35">
        <f>((Produção!V756*PreçoLivre!V758*(1-Painel!$B$8)-V$3-V$4-V$6)*(1-Painel!$E$7)-V$5+V$6)*V$7</f>
        <v>4348443.0450654803</v>
      </c>
    </row>
    <row r="763" spans="1:22" x14ac:dyDescent="0.25">
      <c r="A763" s="36">
        <v>754</v>
      </c>
      <c r="B763" s="35">
        <f t="shared" si="11"/>
        <v>223505602.44567767</v>
      </c>
      <c r="C763" s="35">
        <f>((Produção!C757*PreçoLivre!C759*(1-Painel!$B$8)-C$3-C$4-C$6)*(1-Painel!$E$7)-C$5+C$6)*C$7</f>
        <v>23147071.278743539</v>
      </c>
      <c r="D763" s="35">
        <f>((Produção!D757*PreçoLivre!D759*(1-Painel!$B$8)-D$3-D$4-D$6)*(1-Painel!$E$7)-D$5+D$6)*D$7</f>
        <v>21129299.797095802</v>
      </c>
      <c r="E763" s="35">
        <f>((Produção!E757*PreçoLivre!E759*(1-Painel!$B$8)-E$3-E$4-E$6)*(1-Painel!$E$7)-E$5+E$6)*E$7</f>
        <v>19855608.111143216</v>
      </c>
      <c r="F763" s="35">
        <f>((Produção!F757*PreçoLivre!F759*(1-Painel!$B$8)-F$3-F$4-F$6)*(1-Painel!$E$7)-F$5+F$6)*F$7</f>
        <v>17627488.142181523</v>
      </c>
      <c r="G763" s="35">
        <f>((Produção!G757*PreçoLivre!G759*(1-Painel!$B$8)-G$3-G$4-G$6)*(1-Painel!$E$7)-G$5+G$6)*G$7</f>
        <v>16142300.189312916</v>
      </c>
      <c r="H763" s="35">
        <f>((Produção!H757*PreçoLivre!H759*(1-Painel!$B$8)-H$3-H$4-H$6)*(1-Painel!$E$7)-H$5+H$6)*H$7</f>
        <v>15049728.011957282</v>
      </c>
      <c r="I763" s="35">
        <f>((Produção!I757*PreçoLivre!I759*(1-Painel!$B$8)-I$3-I$4-I$6)*(1-Painel!$E$7)-I$5+I$6)*I$7</f>
        <v>13467719.695081361</v>
      </c>
      <c r="J763" s="35">
        <f>((Produção!J757*PreçoLivre!J759*(1-Painel!$B$8)-J$3-J$4-J$6)*(1-Painel!$E$7)-J$5+J$6)*J$7</f>
        <v>11924420.06154713</v>
      </c>
      <c r="K763" s="35">
        <f>((Produção!K757*PreçoLivre!K759*(1-Painel!$B$8)-K$3-K$4-K$6)*(1-Painel!$E$7)-K$5+K$6)*K$7</f>
        <v>10922902.357926434</v>
      </c>
      <c r="L763" s="35">
        <f>((Produção!L757*PreçoLivre!L759*(1-Painel!$B$8)-L$3-L$4-L$6)*(1-Painel!$E$7)-L$5+L$6)*L$7</f>
        <v>9749272.053429598</v>
      </c>
      <c r="M763" s="35">
        <f>((Produção!M757*PreçoLivre!M759*(1-Painel!$B$8)-M$3-M$4-M$6)*(1-Painel!$E$7)-M$5+M$6)*M$7</f>
        <v>9404819.908606803</v>
      </c>
      <c r="N763" s="35">
        <f>((Produção!N757*PreçoLivre!N759*(1-Painel!$B$8)-N$3-N$4-N$6)*(1-Painel!$E$7)-N$5+N$6)*N$7</f>
        <v>8366209.4158855546</v>
      </c>
      <c r="O763" s="35">
        <f>((Produção!O757*PreçoLivre!O759*(1-Painel!$B$8)-O$3-O$4-O$6)*(1-Painel!$E$7)-O$5+O$6)*O$7</f>
        <v>7317318.1727805752</v>
      </c>
      <c r="P763" s="35">
        <f>((Produção!P757*PreçoLivre!P759*(1-Painel!$B$8)-P$3-P$4-P$6)*(1-Painel!$E$7)-P$5+P$6)*P$7</f>
        <v>6892378.01883402</v>
      </c>
      <c r="Q763" s="35">
        <f>((Produção!Q757*PreçoLivre!Q759*(1-Painel!$B$8)-Q$3-Q$4-Q$6)*(1-Painel!$E$7)-Q$5+Q$6)*Q$7</f>
        <v>6488832.2813692065</v>
      </c>
      <c r="R763" s="35">
        <f>((Produção!R757*PreçoLivre!R759*(1-Painel!$B$8)-R$3-R$4-R$6)*(1-Painel!$E$7)-R$5+R$6)*R$7</f>
        <v>6120442.9796773046</v>
      </c>
      <c r="S763" s="35">
        <f>((Produção!S757*PreçoLivre!S759*(1-Painel!$B$8)-S$3-S$4-S$6)*(1-Painel!$E$7)-S$5+S$6)*S$7</f>
        <v>5385021.9925208185</v>
      </c>
      <c r="T763" s="35">
        <f>((Produção!T757*PreçoLivre!T759*(1-Painel!$B$8)-T$3-T$4-T$6)*(1-Painel!$E$7)-T$5+T$6)*T$7</f>
        <v>5204595.2296212632</v>
      </c>
      <c r="U763" s="35">
        <f>((Produção!U757*PreçoLivre!U759*(1-Painel!$B$8)-U$3-U$4-U$6)*(1-Painel!$E$7)-U$5+U$6)*U$7</f>
        <v>4803097.3923432203</v>
      </c>
      <c r="V763" s="35">
        <f>((Produção!V757*PreçoLivre!V759*(1-Painel!$B$8)-V$3-V$4-V$6)*(1-Painel!$E$7)-V$5+V$6)*V$7</f>
        <v>4507077.3556200899</v>
      </c>
    </row>
    <row r="764" spans="1:22" x14ac:dyDescent="0.25">
      <c r="A764" s="36">
        <v>755</v>
      </c>
      <c r="B764" s="35">
        <f t="shared" si="11"/>
        <v>236807608.22294936</v>
      </c>
      <c r="C764" s="35">
        <f>((Produção!C758*PreçoLivre!C760*(1-Painel!$B$8)-C$3-C$4-C$6)*(1-Painel!$E$7)-C$5+C$6)*C$7</f>
        <v>22191119.489066713</v>
      </c>
      <c r="D764" s="35">
        <f>((Produção!D758*PreçoLivre!D760*(1-Painel!$B$8)-D$3-D$4-D$6)*(1-Painel!$E$7)-D$5+D$6)*D$7</f>
        <v>21187602.782255616</v>
      </c>
      <c r="E764" s="35">
        <f>((Produção!E758*PreçoLivre!E760*(1-Painel!$B$8)-E$3-E$4-E$6)*(1-Painel!$E$7)-E$5+E$6)*E$7</f>
        <v>19249947.550042238</v>
      </c>
      <c r="F764" s="35">
        <f>((Produção!F758*PreçoLivre!F760*(1-Painel!$B$8)-F$3-F$4-F$6)*(1-Painel!$E$7)-F$5+F$6)*F$7</f>
        <v>17796546.803348657</v>
      </c>
      <c r="G764" s="35">
        <f>((Produção!G758*PreçoLivre!G760*(1-Painel!$B$8)-G$3-G$4-G$6)*(1-Painel!$E$7)-G$5+G$6)*G$7</f>
        <v>16447171.668467531</v>
      </c>
      <c r="H764" s="35">
        <f>((Produção!H758*PreçoLivre!H760*(1-Painel!$B$8)-H$3-H$4-H$6)*(1-Painel!$E$7)-H$5+H$6)*H$7</f>
        <v>14807584.364524502</v>
      </c>
      <c r="I764" s="35">
        <f>((Produção!I758*PreçoLivre!I760*(1-Painel!$B$8)-I$3-I$4-I$6)*(1-Painel!$E$7)-I$5+I$6)*I$7</f>
        <v>13737987.109402815</v>
      </c>
      <c r="J764" s="35">
        <f>((Produção!J758*PreçoLivre!J760*(1-Painel!$B$8)-J$3-J$4-J$6)*(1-Painel!$E$7)-J$5+J$6)*J$7</f>
        <v>12985364.070565401</v>
      </c>
      <c r="K764" s="35">
        <f>((Produção!K758*PreçoLivre!K760*(1-Painel!$B$8)-K$3-K$4-K$6)*(1-Painel!$E$7)-K$5+K$6)*K$7</f>
        <v>11997566.239429906</v>
      </c>
      <c r="L764" s="35">
        <f>((Produção!L758*PreçoLivre!L760*(1-Painel!$B$8)-L$3-L$4-L$6)*(1-Painel!$E$7)-L$5+L$6)*L$7</f>
        <v>10888524.737183135</v>
      </c>
      <c r="M764" s="35">
        <f>((Produção!M758*PreçoLivre!M760*(1-Painel!$B$8)-M$3-M$4-M$6)*(1-Painel!$E$7)-M$5+M$6)*M$7</f>
        <v>10736996.33003483</v>
      </c>
      <c r="N764" s="35">
        <f>((Produção!N758*PreçoLivre!N760*(1-Painel!$B$8)-N$3-N$4-N$6)*(1-Painel!$E$7)-N$5+N$6)*N$7</f>
        <v>10011972.954348331</v>
      </c>
      <c r="O764" s="35">
        <f>((Produção!O758*PreçoLivre!O760*(1-Painel!$B$8)-O$3-O$4-O$6)*(1-Painel!$E$7)-O$5+O$6)*O$7</f>
        <v>8989824.2789724059</v>
      </c>
      <c r="P764" s="35">
        <f>((Produção!P758*PreçoLivre!P760*(1-Painel!$B$8)-P$3-P$4-P$6)*(1-Painel!$E$7)-P$5+P$6)*P$7</f>
        <v>8479362.3592303377</v>
      </c>
      <c r="Q764" s="35">
        <f>((Produção!Q758*PreçoLivre!Q760*(1-Painel!$B$8)-Q$3-Q$4-Q$6)*(1-Painel!$E$7)-Q$5+Q$6)*Q$7</f>
        <v>7675839.5912616858</v>
      </c>
      <c r="R764" s="35">
        <f>((Produção!R758*PreçoLivre!R760*(1-Painel!$B$8)-R$3-R$4-R$6)*(1-Painel!$E$7)-R$5+R$6)*R$7</f>
        <v>6912216.7342957947</v>
      </c>
      <c r="S764" s="35">
        <f>((Produção!S758*PreçoLivre!S760*(1-Painel!$B$8)-S$3-S$4-S$6)*(1-Painel!$E$7)-S$5+S$6)*S$7</f>
        <v>6476510.3018945511</v>
      </c>
      <c r="T764" s="35">
        <f>((Produção!T758*PreçoLivre!T760*(1-Painel!$B$8)-T$3-T$4-T$6)*(1-Painel!$E$7)-T$5+T$6)*T$7</f>
        <v>5935401.4004561631</v>
      </c>
      <c r="U764" s="35">
        <f>((Produção!U758*PreçoLivre!U760*(1-Painel!$B$8)-U$3-U$4-U$6)*(1-Painel!$E$7)-U$5+U$6)*U$7</f>
        <v>5373360.4089620281</v>
      </c>
      <c r="V764" s="35">
        <f>((Produção!V758*PreçoLivre!V760*(1-Painel!$B$8)-V$3-V$4-V$6)*(1-Painel!$E$7)-V$5+V$6)*V$7</f>
        <v>4926709.0492067346</v>
      </c>
    </row>
    <row r="765" spans="1:22" x14ac:dyDescent="0.25">
      <c r="A765" s="36">
        <v>756</v>
      </c>
      <c r="B765" s="35">
        <f t="shared" si="11"/>
        <v>239443500.19780958</v>
      </c>
      <c r="C765" s="35">
        <f>((Produção!C759*PreçoLivre!C761*(1-Painel!$B$8)-C$3-C$4-C$6)*(1-Painel!$E$7)-C$5+C$6)*C$7</f>
        <v>23727023.393063921</v>
      </c>
      <c r="D765" s="35">
        <f>((Produção!D759*PreçoLivre!D761*(1-Painel!$B$8)-D$3-D$4-D$6)*(1-Painel!$E$7)-D$5+D$6)*D$7</f>
        <v>21091077.129281662</v>
      </c>
      <c r="E765" s="35">
        <f>((Produção!E759*PreçoLivre!E761*(1-Painel!$B$8)-E$3-E$4-E$6)*(1-Painel!$E$7)-E$5+E$6)*E$7</f>
        <v>19876095.801180139</v>
      </c>
      <c r="F765" s="35">
        <f>((Produção!F759*PreçoLivre!F761*(1-Painel!$B$8)-F$3-F$4-F$6)*(1-Painel!$E$7)-F$5+F$6)*F$7</f>
        <v>18525550.387078095</v>
      </c>
      <c r="G765" s="35">
        <f>((Produção!G759*PreçoLivre!G761*(1-Painel!$B$8)-G$3-G$4-G$6)*(1-Painel!$E$7)-G$5+G$6)*G$7</f>
        <v>17099601.09849314</v>
      </c>
      <c r="H765" s="35">
        <f>((Produção!H759*PreçoLivre!H761*(1-Painel!$B$8)-H$3-H$4-H$6)*(1-Painel!$E$7)-H$5+H$6)*H$7</f>
        <v>15186176.657543205</v>
      </c>
      <c r="I765" s="35">
        <f>((Produção!I759*PreçoLivre!I761*(1-Painel!$B$8)-I$3-I$4-I$6)*(1-Painel!$E$7)-I$5+I$6)*I$7</f>
        <v>14055402.818436362</v>
      </c>
      <c r="J765" s="35">
        <f>((Produção!J759*PreçoLivre!J761*(1-Painel!$B$8)-J$3-J$4-J$6)*(1-Painel!$E$7)-J$5+J$6)*J$7</f>
        <v>13423393.236582562</v>
      </c>
      <c r="K765" s="35">
        <f>((Produção!K759*PreçoLivre!K761*(1-Painel!$B$8)-K$3-K$4-K$6)*(1-Painel!$E$7)-K$5+K$6)*K$7</f>
        <v>12511508.206609987</v>
      </c>
      <c r="L765" s="35">
        <f>((Produção!L759*PreçoLivre!L761*(1-Painel!$B$8)-L$3-L$4-L$6)*(1-Painel!$E$7)-L$5+L$6)*L$7</f>
        <v>11344978.960306002</v>
      </c>
      <c r="M765" s="35">
        <f>((Produção!M759*PreçoLivre!M761*(1-Painel!$B$8)-M$3-M$4-M$6)*(1-Painel!$E$7)-M$5+M$6)*M$7</f>
        <v>10511926.921237001</v>
      </c>
      <c r="N765" s="35">
        <f>((Produção!N759*PreçoLivre!N761*(1-Painel!$B$8)-N$3-N$4-N$6)*(1-Painel!$E$7)-N$5+N$6)*N$7</f>
        <v>9491378.4627265576</v>
      </c>
      <c r="O765" s="35">
        <f>((Produção!O759*PreçoLivre!O761*(1-Painel!$B$8)-O$3-O$4-O$6)*(1-Painel!$E$7)-O$5+O$6)*O$7</f>
        <v>8806063.9439861905</v>
      </c>
      <c r="P765" s="35">
        <f>((Produção!P759*PreçoLivre!P761*(1-Painel!$B$8)-P$3-P$4-P$6)*(1-Painel!$E$7)-P$5+P$6)*P$7</f>
        <v>8099138.5700121317</v>
      </c>
      <c r="Q765" s="35">
        <f>((Produção!Q759*PreçoLivre!Q761*(1-Painel!$B$8)-Q$3-Q$4-Q$6)*(1-Painel!$E$7)-Q$5+Q$6)*Q$7</f>
        <v>7230923.456819647</v>
      </c>
      <c r="R765" s="35">
        <f>((Produção!R759*PreçoLivre!R761*(1-Painel!$B$8)-R$3-R$4-R$6)*(1-Painel!$E$7)-R$5+R$6)*R$7</f>
        <v>6803435.5901882835</v>
      </c>
      <c r="S765" s="35">
        <f>((Produção!S759*PreçoLivre!S761*(1-Painel!$B$8)-S$3-S$4-S$6)*(1-Painel!$E$7)-S$5+S$6)*S$7</f>
        <v>6122342.6713229418</v>
      </c>
      <c r="T765" s="35">
        <f>((Produção!T759*PreçoLivre!T761*(1-Painel!$B$8)-T$3-T$4-T$6)*(1-Painel!$E$7)-T$5+T$6)*T$7</f>
        <v>5643059.1849260051</v>
      </c>
      <c r="U765" s="35">
        <f>((Produção!U759*PreçoLivre!U761*(1-Painel!$B$8)-U$3-U$4-U$6)*(1-Painel!$E$7)-U$5+U$6)*U$7</f>
        <v>5199659.4287469266</v>
      </c>
      <c r="V765" s="35">
        <f>((Produção!V759*PreçoLivre!V761*(1-Painel!$B$8)-V$3-V$4-V$6)*(1-Painel!$E$7)-V$5+V$6)*V$7</f>
        <v>4694764.2792688292</v>
      </c>
    </row>
    <row r="766" spans="1:22" x14ac:dyDescent="0.25">
      <c r="A766" s="36">
        <v>757</v>
      </c>
      <c r="B766" s="35">
        <f t="shared" si="11"/>
        <v>219782592.46817768</v>
      </c>
      <c r="C766" s="35">
        <f>((Produção!C760*PreçoLivre!C762*(1-Painel!$B$8)-C$3-C$4-C$6)*(1-Painel!$E$7)-C$5+C$6)*C$7</f>
        <v>22273963.934951812</v>
      </c>
      <c r="D766" s="35">
        <f>((Produção!D760*PreçoLivre!D762*(1-Painel!$B$8)-D$3-D$4-D$6)*(1-Painel!$E$7)-D$5+D$6)*D$7</f>
        <v>21218989.408409066</v>
      </c>
      <c r="E766" s="35">
        <f>((Produção!E760*PreçoLivre!E762*(1-Painel!$B$8)-E$3-E$4-E$6)*(1-Painel!$E$7)-E$5+E$6)*E$7</f>
        <v>19179524.251937553</v>
      </c>
      <c r="F766" s="35">
        <f>((Produção!F760*PreçoLivre!F762*(1-Painel!$B$8)-F$3-F$4-F$6)*(1-Painel!$E$7)-F$5+F$6)*F$7</f>
        <v>17092166.269464359</v>
      </c>
      <c r="G766" s="35">
        <f>((Produção!G760*PreçoLivre!G762*(1-Painel!$B$8)-G$3-G$4-G$6)*(1-Painel!$E$7)-G$5+G$6)*G$7</f>
        <v>15267406.226065205</v>
      </c>
      <c r="H766" s="35">
        <f>((Produção!H760*PreçoLivre!H762*(1-Painel!$B$8)-H$3-H$4-H$6)*(1-Painel!$E$7)-H$5+H$6)*H$7</f>
        <v>14011959.354989568</v>
      </c>
      <c r="I766" s="35">
        <f>((Produção!I760*PreçoLivre!I762*(1-Painel!$B$8)-I$3-I$4-I$6)*(1-Painel!$E$7)-I$5+I$6)*I$7</f>
        <v>13629082.538030587</v>
      </c>
      <c r="J766" s="35">
        <f>((Produção!J760*PreçoLivre!J762*(1-Painel!$B$8)-J$3-J$4-J$6)*(1-Painel!$E$7)-J$5+J$6)*J$7</f>
        <v>12832627.180795174</v>
      </c>
      <c r="K766" s="35">
        <f>((Produção!K760*PreçoLivre!K762*(1-Painel!$B$8)-K$3-K$4-K$6)*(1-Painel!$E$7)-K$5+K$6)*K$7</f>
        <v>11483385.976331269</v>
      </c>
      <c r="L766" s="35">
        <f>((Produção!L760*PreçoLivre!L762*(1-Painel!$B$8)-L$3-L$4-L$6)*(1-Painel!$E$7)-L$5+L$6)*L$7</f>
        <v>10107059.164238505</v>
      </c>
      <c r="M766" s="35">
        <f>((Produção!M760*PreçoLivre!M762*(1-Painel!$B$8)-M$3-M$4-M$6)*(1-Painel!$E$7)-M$5+M$6)*M$7</f>
        <v>9217491.2389749736</v>
      </c>
      <c r="N766" s="35">
        <f>((Produção!N760*PreçoLivre!N762*(1-Painel!$B$8)-N$3-N$4-N$6)*(1-Painel!$E$7)-N$5+N$6)*N$7</f>
        <v>8455765.8096587826</v>
      </c>
      <c r="O766" s="35">
        <f>((Produção!O760*PreçoLivre!O762*(1-Painel!$B$8)-O$3-O$4-O$6)*(1-Painel!$E$7)-O$5+O$6)*O$7</f>
        <v>7701448.9967070445</v>
      </c>
      <c r="P766" s="35">
        <f>((Produção!P760*PreçoLivre!P762*(1-Painel!$B$8)-P$3-P$4-P$6)*(1-Painel!$E$7)-P$5+P$6)*P$7</f>
        <v>6853314.0528373914</v>
      </c>
      <c r="Q766" s="35">
        <f>((Produção!Q760*PreçoLivre!Q762*(1-Painel!$B$8)-Q$3-Q$4-Q$6)*(1-Painel!$E$7)-Q$5+Q$6)*Q$7</f>
        <v>6561923.3195470199</v>
      </c>
      <c r="R766" s="35">
        <f>((Produção!R760*PreçoLivre!R762*(1-Painel!$B$8)-R$3-R$4-R$6)*(1-Painel!$E$7)-R$5+R$6)*R$7</f>
        <v>5726434.1581843719</v>
      </c>
      <c r="S766" s="35">
        <f>((Produção!S760*PreçoLivre!S762*(1-Painel!$B$8)-S$3-S$4-S$6)*(1-Painel!$E$7)-S$5+S$6)*S$7</f>
        <v>5186031.4804726038</v>
      </c>
      <c r="T766" s="35">
        <f>((Produção!T760*PreçoLivre!T762*(1-Painel!$B$8)-T$3-T$4-T$6)*(1-Painel!$E$7)-T$5+T$6)*T$7</f>
        <v>4633816.3764977288</v>
      </c>
      <c r="U766" s="35">
        <f>((Produção!U760*PreçoLivre!U762*(1-Painel!$B$8)-U$3-U$4-U$6)*(1-Painel!$E$7)-U$5+U$6)*U$7</f>
        <v>4321345.1037618034</v>
      </c>
      <c r="V766" s="35">
        <f>((Produção!V760*PreçoLivre!V762*(1-Painel!$B$8)-V$3-V$4-V$6)*(1-Painel!$E$7)-V$5+V$6)*V$7</f>
        <v>4028857.6263228441</v>
      </c>
    </row>
    <row r="767" spans="1:22" x14ac:dyDescent="0.25">
      <c r="A767" s="36">
        <v>758</v>
      </c>
      <c r="B767" s="35">
        <f t="shared" si="11"/>
        <v>229846691.09914914</v>
      </c>
      <c r="C767" s="35">
        <f>((Produção!C761*PreçoLivre!C763*(1-Painel!$B$8)-C$3-C$4-C$6)*(1-Painel!$E$7)-C$5+C$6)*C$7</f>
        <v>23438225.222343907</v>
      </c>
      <c r="D767" s="35">
        <f>((Produção!D761*PreçoLivre!D763*(1-Painel!$B$8)-D$3-D$4-D$6)*(1-Painel!$E$7)-D$5+D$6)*D$7</f>
        <v>21927351.430600677</v>
      </c>
      <c r="E767" s="35">
        <f>((Produção!E761*PreçoLivre!E763*(1-Painel!$B$8)-E$3-E$4-E$6)*(1-Painel!$E$7)-E$5+E$6)*E$7</f>
        <v>19875422.862754647</v>
      </c>
      <c r="F767" s="35">
        <f>((Produção!F761*PreçoLivre!F763*(1-Painel!$B$8)-F$3-F$4-F$6)*(1-Painel!$E$7)-F$5+F$6)*F$7</f>
        <v>17518629.863308474</v>
      </c>
      <c r="G767" s="35">
        <f>((Produção!G761*PreçoLivre!G763*(1-Painel!$B$8)-G$3-G$4-G$6)*(1-Painel!$E$7)-G$5+G$6)*G$7</f>
        <v>15828703.940171426</v>
      </c>
      <c r="H767" s="35">
        <f>((Produção!H761*PreçoLivre!H763*(1-Painel!$B$8)-H$3-H$4-H$6)*(1-Painel!$E$7)-H$5+H$6)*H$7</f>
        <v>14987730.287145836</v>
      </c>
      <c r="I767" s="35">
        <f>((Produção!I761*PreçoLivre!I763*(1-Painel!$B$8)-I$3-I$4-I$6)*(1-Painel!$E$7)-I$5+I$6)*I$7</f>
        <v>13708252.528961023</v>
      </c>
      <c r="J767" s="35">
        <f>((Produção!J761*PreçoLivre!J763*(1-Painel!$B$8)-J$3-J$4-J$6)*(1-Painel!$E$7)-J$5+J$6)*J$7</f>
        <v>13066177.658402022</v>
      </c>
      <c r="K767" s="35">
        <f>((Produção!K761*PreçoLivre!K763*(1-Painel!$B$8)-K$3-K$4-K$6)*(1-Painel!$E$7)-K$5+K$6)*K$7</f>
        <v>11893304.692993242</v>
      </c>
      <c r="L767" s="35">
        <f>((Produção!L761*PreçoLivre!L763*(1-Painel!$B$8)-L$3-L$4-L$6)*(1-Painel!$E$7)-L$5+L$6)*L$7</f>
        <v>11087875.512999836</v>
      </c>
      <c r="M767" s="35">
        <f>((Produção!M761*PreçoLivre!M763*(1-Painel!$B$8)-M$3-M$4-M$6)*(1-Painel!$E$7)-M$5+M$6)*M$7</f>
        <v>9613868.4621219784</v>
      </c>
      <c r="N767" s="35">
        <f>((Produção!N761*PreçoLivre!N763*(1-Painel!$B$8)-N$3-N$4-N$6)*(1-Painel!$E$7)-N$5+N$6)*N$7</f>
        <v>8855549.3654617779</v>
      </c>
      <c r="O767" s="35">
        <f>((Produção!O761*PreçoLivre!O763*(1-Painel!$B$8)-O$3-O$4-O$6)*(1-Painel!$E$7)-O$5+O$6)*O$7</f>
        <v>8280529.0682153087</v>
      </c>
      <c r="P767" s="35">
        <f>((Produção!P761*PreçoLivre!P763*(1-Painel!$B$8)-P$3-P$4-P$6)*(1-Painel!$E$7)-P$5+P$6)*P$7</f>
        <v>7668356.7857494364</v>
      </c>
      <c r="Q767" s="35">
        <f>((Produção!Q761*PreçoLivre!Q763*(1-Painel!$B$8)-Q$3-Q$4-Q$6)*(1-Painel!$E$7)-Q$5+Q$6)*Q$7</f>
        <v>6833002.8975032428</v>
      </c>
      <c r="R767" s="35">
        <f>((Produção!R761*PreçoLivre!R763*(1-Painel!$B$8)-R$3-R$4-R$6)*(1-Painel!$E$7)-R$5+R$6)*R$7</f>
        <v>6216573.2954370165</v>
      </c>
      <c r="S767" s="35">
        <f>((Produção!S761*PreçoLivre!S763*(1-Painel!$B$8)-S$3-S$4-S$6)*(1-Painel!$E$7)-S$5+S$6)*S$7</f>
        <v>5791382.6162044862</v>
      </c>
      <c r="T767" s="35">
        <f>((Produção!T761*PreçoLivre!T763*(1-Painel!$B$8)-T$3-T$4-T$6)*(1-Painel!$E$7)-T$5+T$6)*T$7</f>
        <v>4920003.0578697212</v>
      </c>
      <c r="U767" s="35">
        <f>((Produção!U761*PreçoLivre!U763*(1-Painel!$B$8)-U$3-U$4-U$6)*(1-Painel!$E$7)-U$5+U$6)*U$7</f>
        <v>4457717.6431556372</v>
      </c>
      <c r="V767" s="35">
        <f>((Produção!V761*PreçoLivre!V763*(1-Painel!$B$8)-V$3-V$4-V$6)*(1-Painel!$E$7)-V$5+V$6)*V$7</f>
        <v>3878033.9077494238</v>
      </c>
    </row>
    <row r="768" spans="1:22" x14ac:dyDescent="0.25">
      <c r="A768" s="36">
        <v>759</v>
      </c>
      <c r="B768" s="35">
        <f t="shared" si="11"/>
        <v>216932621.86659068</v>
      </c>
      <c r="C768" s="35">
        <f>((Produção!C762*PreçoLivre!C764*(1-Painel!$B$8)-C$3-C$4-C$6)*(1-Painel!$E$7)-C$5+C$6)*C$7</f>
        <v>22776704.543396585</v>
      </c>
      <c r="D768" s="35">
        <f>((Produção!D762*PreçoLivre!D764*(1-Painel!$B$8)-D$3-D$4-D$6)*(1-Painel!$E$7)-D$5+D$6)*D$7</f>
        <v>20308136.286751006</v>
      </c>
      <c r="E768" s="35">
        <f>((Produção!E762*PreçoLivre!E764*(1-Painel!$B$8)-E$3-E$4-E$6)*(1-Painel!$E$7)-E$5+E$6)*E$7</f>
        <v>18843487.974835407</v>
      </c>
      <c r="F768" s="35">
        <f>((Produção!F762*PreçoLivre!F764*(1-Painel!$B$8)-F$3-F$4-F$6)*(1-Painel!$E$7)-F$5+F$6)*F$7</f>
        <v>17891797.576129369</v>
      </c>
      <c r="G768" s="35">
        <f>((Produção!G762*PreçoLivre!G764*(1-Painel!$B$8)-G$3-G$4-G$6)*(1-Painel!$E$7)-G$5+G$6)*G$7</f>
        <v>15888050.038497228</v>
      </c>
      <c r="H768" s="35">
        <f>((Produção!H762*PreçoLivre!H764*(1-Painel!$B$8)-H$3-H$4-H$6)*(1-Painel!$E$7)-H$5+H$6)*H$7</f>
        <v>14096937.259911748</v>
      </c>
      <c r="I768" s="35">
        <f>((Produção!I762*PreçoLivre!I764*(1-Painel!$B$8)-I$3-I$4-I$6)*(1-Painel!$E$7)-I$5+I$6)*I$7</f>
        <v>13036268.623808062</v>
      </c>
      <c r="J768" s="35">
        <f>((Produção!J762*PreçoLivre!J764*(1-Painel!$B$8)-J$3-J$4-J$6)*(1-Painel!$E$7)-J$5+J$6)*J$7</f>
        <v>11774445.76639956</v>
      </c>
      <c r="K768" s="35">
        <f>((Produção!K762*PreçoLivre!K764*(1-Painel!$B$8)-K$3-K$4-K$6)*(1-Painel!$E$7)-K$5+K$6)*K$7</f>
        <v>10465055.268978875</v>
      </c>
      <c r="L768" s="35">
        <f>((Produção!L762*PreçoLivre!L764*(1-Painel!$B$8)-L$3-L$4-L$6)*(1-Painel!$E$7)-L$5+L$6)*L$7</f>
        <v>9615162.7204540595</v>
      </c>
      <c r="M768" s="35">
        <f>((Produção!M762*PreçoLivre!M764*(1-Painel!$B$8)-M$3-M$4-M$6)*(1-Painel!$E$7)-M$5+M$6)*M$7</f>
        <v>9183907.8153389972</v>
      </c>
      <c r="N768" s="35">
        <f>((Produção!N762*PreçoLivre!N764*(1-Painel!$B$8)-N$3-N$4-N$6)*(1-Painel!$E$7)-N$5+N$6)*N$7</f>
        <v>7974043.0741448477</v>
      </c>
      <c r="O768" s="35">
        <f>((Produção!O762*PreçoLivre!O764*(1-Painel!$B$8)-O$3-O$4-O$6)*(1-Painel!$E$7)-O$5+O$6)*O$7</f>
        <v>6974786.9819504134</v>
      </c>
      <c r="P768" s="35">
        <f>((Produção!P762*PreçoLivre!P764*(1-Painel!$B$8)-P$3-P$4-P$6)*(1-Painel!$E$7)-P$5+P$6)*P$7</f>
        <v>6935031.1937811533</v>
      </c>
      <c r="Q768" s="35">
        <f>((Produção!Q762*PreçoLivre!Q764*(1-Painel!$B$8)-Q$3-Q$4-Q$6)*(1-Painel!$E$7)-Q$5+Q$6)*Q$7</f>
        <v>6362613.8162288954</v>
      </c>
      <c r="R768" s="35">
        <f>((Produção!R762*PreçoLivre!R764*(1-Painel!$B$8)-R$3-R$4-R$6)*(1-Painel!$E$7)-R$5+R$6)*R$7</f>
        <v>5821376.3590330351</v>
      </c>
      <c r="S768" s="35">
        <f>((Produção!S762*PreçoLivre!S764*(1-Painel!$B$8)-S$3-S$4-S$6)*(1-Painel!$E$7)-S$5+S$6)*S$7</f>
        <v>5468327.0858939309</v>
      </c>
      <c r="T768" s="35">
        <f>((Produção!T762*PreçoLivre!T764*(1-Painel!$B$8)-T$3-T$4-T$6)*(1-Painel!$E$7)-T$5+T$6)*T$7</f>
        <v>4871825.5002809335</v>
      </c>
      <c r="U768" s="35">
        <f>((Produção!U762*PreçoLivre!U764*(1-Painel!$B$8)-U$3-U$4-U$6)*(1-Painel!$E$7)-U$5+U$6)*U$7</f>
        <v>4598152.419160136</v>
      </c>
      <c r="V768" s="35">
        <f>((Produção!V762*PreçoLivre!V764*(1-Painel!$B$8)-V$3-V$4-V$6)*(1-Painel!$E$7)-V$5+V$6)*V$7</f>
        <v>4046511.5616164617</v>
      </c>
    </row>
    <row r="769" spans="1:22" x14ac:dyDescent="0.25">
      <c r="A769" s="36">
        <v>760</v>
      </c>
      <c r="B769" s="35">
        <f t="shared" si="11"/>
        <v>232371634.3809281</v>
      </c>
      <c r="C769" s="35">
        <f>((Produção!C763*PreçoLivre!C765*(1-Painel!$B$8)-C$3-C$4-C$6)*(1-Painel!$E$7)-C$5+C$6)*C$7</f>
        <v>23113202.418881401</v>
      </c>
      <c r="D769" s="35">
        <f>((Produção!D763*PreçoLivre!D765*(1-Painel!$B$8)-D$3-D$4-D$6)*(1-Painel!$E$7)-D$5+D$6)*D$7</f>
        <v>21829276.109288767</v>
      </c>
      <c r="E769" s="35">
        <f>((Produção!E763*PreçoLivre!E765*(1-Painel!$B$8)-E$3-E$4-E$6)*(1-Painel!$E$7)-E$5+E$6)*E$7</f>
        <v>18592411.358696859</v>
      </c>
      <c r="F769" s="35">
        <f>((Produção!F763*PreçoLivre!F765*(1-Painel!$B$8)-F$3-F$4-F$6)*(1-Painel!$E$7)-F$5+F$6)*F$7</f>
        <v>17865441.020559791</v>
      </c>
      <c r="G769" s="35">
        <f>((Produção!G763*PreçoLivre!G765*(1-Painel!$B$8)-G$3-G$4-G$6)*(1-Painel!$E$7)-G$5+G$6)*G$7</f>
        <v>16015174.595562581</v>
      </c>
      <c r="H769" s="35">
        <f>((Produção!H763*PreçoLivre!H765*(1-Painel!$B$8)-H$3-H$4-H$6)*(1-Painel!$E$7)-H$5+H$6)*H$7</f>
        <v>14602420.747896465</v>
      </c>
      <c r="I769" s="35">
        <f>((Produção!I763*PreçoLivre!I765*(1-Painel!$B$8)-I$3-I$4-I$6)*(1-Painel!$E$7)-I$5+I$6)*I$7</f>
        <v>13640911.758037588</v>
      </c>
      <c r="J769" s="35">
        <f>((Produção!J763*PreçoLivre!J765*(1-Painel!$B$8)-J$3-J$4-J$6)*(1-Painel!$E$7)-J$5+J$6)*J$7</f>
        <v>11940461.193194628</v>
      </c>
      <c r="K769" s="35">
        <f>((Produção!K763*PreçoLivre!K765*(1-Painel!$B$8)-K$3-K$4-K$6)*(1-Painel!$E$7)-K$5+K$6)*K$7</f>
        <v>11603980.239544736</v>
      </c>
      <c r="L769" s="35">
        <f>((Produção!L763*PreçoLivre!L765*(1-Painel!$B$8)-L$3-L$4-L$6)*(1-Painel!$E$7)-L$5+L$6)*L$7</f>
        <v>11300869.478184698</v>
      </c>
      <c r="M769" s="35">
        <f>((Produção!M763*PreçoLivre!M765*(1-Painel!$B$8)-M$3-M$4-M$6)*(1-Painel!$E$7)-M$5+M$6)*M$7</f>
        <v>10316080.767496711</v>
      </c>
      <c r="N769" s="35">
        <f>((Produção!N763*PreçoLivre!N765*(1-Painel!$B$8)-N$3-N$4-N$6)*(1-Painel!$E$7)-N$5+N$6)*N$7</f>
        <v>9320281.0057036616</v>
      </c>
      <c r="O769" s="35">
        <f>((Produção!O763*PreçoLivre!O765*(1-Painel!$B$8)-O$3-O$4-O$6)*(1-Painel!$E$7)-O$5+O$6)*O$7</f>
        <v>8471326.9268294647</v>
      </c>
      <c r="P769" s="35">
        <f>((Produção!P763*PreçoLivre!P765*(1-Painel!$B$8)-P$3-P$4-P$6)*(1-Painel!$E$7)-P$5+P$6)*P$7</f>
        <v>7886956.1335599152</v>
      </c>
      <c r="Q769" s="35">
        <f>((Produção!Q763*PreçoLivre!Q765*(1-Painel!$B$8)-Q$3-Q$4-Q$6)*(1-Painel!$E$7)-Q$5+Q$6)*Q$7</f>
        <v>7357647.8386607207</v>
      </c>
      <c r="R769" s="35">
        <f>((Produção!R763*PreçoLivre!R765*(1-Painel!$B$8)-R$3-R$4-R$6)*(1-Painel!$E$7)-R$5+R$6)*R$7</f>
        <v>6891072.7414393118</v>
      </c>
      <c r="S769" s="35">
        <f>((Produção!S763*PreçoLivre!S765*(1-Painel!$B$8)-S$3-S$4-S$6)*(1-Painel!$E$7)-S$5+S$6)*S$7</f>
        <v>6185328.6789074987</v>
      </c>
      <c r="T769" s="35">
        <f>((Produção!T763*PreçoLivre!T765*(1-Painel!$B$8)-T$3-T$4-T$6)*(1-Painel!$E$7)-T$5+T$6)*T$7</f>
        <v>5686499.0667767534</v>
      </c>
      <c r="U769" s="35">
        <f>((Produção!U763*PreçoLivre!U765*(1-Painel!$B$8)-U$3-U$4-U$6)*(1-Painel!$E$7)-U$5+U$6)*U$7</f>
        <v>5088097.9821056928</v>
      </c>
      <c r="V769" s="35">
        <f>((Produção!V763*PreçoLivre!V765*(1-Painel!$B$8)-V$3-V$4-V$6)*(1-Painel!$E$7)-V$5+V$6)*V$7</f>
        <v>4664194.3196008475</v>
      </c>
    </row>
    <row r="770" spans="1:22" x14ac:dyDescent="0.25">
      <c r="A770" s="36">
        <v>761</v>
      </c>
      <c r="B770" s="35">
        <f t="shared" si="11"/>
        <v>220818777.81126422</v>
      </c>
      <c r="C770" s="35">
        <f>((Produção!C764*PreçoLivre!C766*(1-Painel!$B$8)-C$3-C$4-C$6)*(1-Painel!$E$7)-C$5+C$6)*C$7</f>
        <v>22455118.941933576</v>
      </c>
      <c r="D770" s="35">
        <f>((Produção!D764*PreçoLivre!D766*(1-Painel!$B$8)-D$3-D$4-D$6)*(1-Painel!$E$7)-D$5+D$6)*D$7</f>
        <v>21253663.979018711</v>
      </c>
      <c r="E770" s="35">
        <f>((Produção!E764*PreçoLivre!E766*(1-Painel!$B$8)-E$3-E$4-E$6)*(1-Painel!$E$7)-E$5+E$6)*E$7</f>
        <v>19426364.313738111</v>
      </c>
      <c r="F770" s="35">
        <f>((Produção!F764*PreçoLivre!F766*(1-Painel!$B$8)-F$3-F$4-F$6)*(1-Painel!$E$7)-F$5+F$6)*F$7</f>
        <v>16756375.936863778</v>
      </c>
      <c r="G770" s="35">
        <f>((Produção!G764*PreçoLivre!G766*(1-Painel!$B$8)-G$3-G$4-G$6)*(1-Painel!$E$7)-G$5+G$6)*G$7</f>
        <v>15374501.915240211</v>
      </c>
      <c r="H770" s="35">
        <f>((Produção!H764*PreçoLivre!H766*(1-Painel!$B$8)-H$3-H$4-H$6)*(1-Painel!$E$7)-H$5+H$6)*H$7</f>
        <v>14284485.218045648</v>
      </c>
      <c r="I770" s="35">
        <f>((Produção!I764*PreçoLivre!I766*(1-Painel!$B$8)-I$3-I$4-I$6)*(1-Painel!$E$7)-I$5+I$6)*I$7</f>
        <v>12984770.895160001</v>
      </c>
      <c r="J770" s="35">
        <f>((Produção!J764*PreçoLivre!J766*(1-Painel!$B$8)-J$3-J$4-J$6)*(1-Painel!$E$7)-J$5+J$6)*J$7</f>
        <v>11673016.746653106</v>
      </c>
      <c r="K770" s="35">
        <f>((Produção!K764*PreçoLivre!K766*(1-Painel!$B$8)-K$3-K$4-K$6)*(1-Painel!$E$7)-K$5+K$6)*K$7</f>
        <v>10520328.75971045</v>
      </c>
      <c r="L770" s="35">
        <f>((Produção!L764*PreçoLivre!L766*(1-Painel!$B$8)-L$3-L$4-L$6)*(1-Painel!$E$7)-L$5+L$6)*L$7</f>
        <v>9613318.1908075381</v>
      </c>
      <c r="M770" s="35">
        <f>((Produção!M764*PreçoLivre!M766*(1-Painel!$B$8)-M$3-M$4-M$6)*(1-Painel!$E$7)-M$5+M$6)*M$7</f>
        <v>9035027.3443425111</v>
      </c>
      <c r="N770" s="35">
        <f>((Produção!N764*PreçoLivre!N766*(1-Painel!$B$8)-N$3-N$4-N$6)*(1-Painel!$E$7)-N$5+N$6)*N$7</f>
        <v>8432813.0225862972</v>
      </c>
      <c r="O770" s="35">
        <f>((Produção!O764*PreçoLivre!O766*(1-Painel!$B$8)-O$3-O$4-O$6)*(1-Painel!$E$7)-O$5+O$6)*O$7</f>
        <v>7978764.3209694512</v>
      </c>
      <c r="P770" s="35">
        <f>((Produção!P764*PreçoLivre!P766*(1-Painel!$B$8)-P$3-P$4-P$6)*(1-Painel!$E$7)-P$5+P$6)*P$7</f>
        <v>7532311.4336102679</v>
      </c>
      <c r="Q770" s="35">
        <f>((Produção!Q764*PreçoLivre!Q766*(1-Painel!$B$8)-Q$3-Q$4-Q$6)*(1-Painel!$E$7)-Q$5+Q$6)*Q$7</f>
        <v>6699944.4493348757</v>
      </c>
      <c r="R770" s="35">
        <f>((Produção!R764*PreçoLivre!R766*(1-Painel!$B$8)-R$3-R$4-R$6)*(1-Painel!$E$7)-R$5+R$6)*R$7</f>
        <v>6209764.5603223946</v>
      </c>
      <c r="S770" s="35">
        <f>((Produção!S764*PreçoLivre!S766*(1-Painel!$B$8)-S$3-S$4-S$6)*(1-Painel!$E$7)-S$5+S$6)*S$7</f>
        <v>5605115.923223298</v>
      </c>
      <c r="T770" s="35">
        <f>((Produção!T764*PreçoLivre!T766*(1-Painel!$B$8)-T$3-T$4-T$6)*(1-Painel!$E$7)-T$5+T$6)*T$7</f>
        <v>5367289.0236189263</v>
      </c>
      <c r="U770" s="35">
        <f>((Produção!U764*PreçoLivre!U766*(1-Painel!$B$8)-U$3-U$4-U$6)*(1-Painel!$E$7)-U$5+U$6)*U$7</f>
        <v>5010065.7493642047</v>
      </c>
      <c r="V770" s="35">
        <f>((Produção!V764*PreçoLivre!V766*(1-Painel!$B$8)-V$3-V$4-V$6)*(1-Painel!$E$7)-V$5+V$6)*V$7</f>
        <v>4605737.0867208233</v>
      </c>
    </row>
    <row r="771" spans="1:22" x14ac:dyDescent="0.25">
      <c r="A771" s="36">
        <v>762</v>
      </c>
      <c r="B771" s="35">
        <f t="shared" si="11"/>
        <v>254134288.83921885</v>
      </c>
      <c r="C771" s="35">
        <f>((Produção!C765*PreçoLivre!C767*(1-Painel!$B$8)-C$3-C$4-C$6)*(1-Painel!$E$7)-C$5+C$6)*C$7</f>
        <v>23857050.898327738</v>
      </c>
      <c r="D771" s="35">
        <f>((Produção!D765*PreçoLivre!D767*(1-Painel!$B$8)-D$3-D$4-D$6)*(1-Painel!$E$7)-D$5+D$6)*D$7</f>
        <v>23138110.11183903</v>
      </c>
      <c r="E771" s="35">
        <f>((Produção!E765*PreçoLivre!E767*(1-Painel!$B$8)-E$3-E$4-E$6)*(1-Painel!$E$7)-E$5+E$6)*E$7</f>
        <v>21093622.112041272</v>
      </c>
      <c r="F771" s="35">
        <f>((Produção!F765*PreçoLivre!F767*(1-Painel!$B$8)-F$3-F$4-F$6)*(1-Painel!$E$7)-F$5+F$6)*F$7</f>
        <v>18629979.366213862</v>
      </c>
      <c r="G771" s="35">
        <f>((Produção!G765*PreçoLivre!G767*(1-Painel!$B$8)-G$3-G$4-G$6)*(1-Painel!$E$7)-G$5+G$6)*G$7</f>
        <v>17474527.286898676</v>
      </c>
      <c r="H771" s="35">
        <f>((Produção!H765*PreçoLivre!H767*(1-Painel!$B$8)-H$3-H$4-H$6)*(1-Painel!$E$7)-H$5+H$6)*H$7</f>
        <v>16672690.548921736</v>
      </c>
      <c r="I771" s="35">
        <f>((Produção!I765*PreçoLivre!I767*(1-Painel!$B$8)-I$3-I$4-I$6)*(1-Painel!$E$7)-I$5+I$6)*I$7</f>
        <v>15644454.140524721</v>
      </c>
      <c r="J771" s="35">
        <f>((Produção!J765*PreçoLivre!J767*(1-Painel!$B$8)-J$3-J$4-J$6)*(1-Painel!$E$7)-J$5+J$6)*J$7</f>
        <v>14318879.615498001</v>
      </c>
      <c r="K771" s="35">
        <f>((Produção!K765*PreçoLivre!K767*(1-Painel!$B$8)-K$3-K$4-K$6)*(1-Painel!$E$7)-K$5+K$6)*K$7</f>
        <v>13537824.2256738</v>
      </c>
      <c r="L771" s="35">
        <f>((Produção!L765*PreçoLivre!L767*(1-Painel!$B$8)-L$3-L$4-L$6)*(1-Painel!$E$7)-L$5+L$6)*L$7</f>
        <v>12596065.962545289</v>
      </c>
      <c r="M771" s="35">
        <f>((Produção!M765*PreçoLivre!M767*(1-Painel!$B$8)-M$3-M$4-M$6)*(1-Painel!$E$7)-M$5+M$6)*M$7</f>
        <v>12293817.092386603</v>
      </c>
      <c r="N771" s="35">
        <f>((Produção!N765*PreçoLivre!N767*(1-Painel!$B$8)-N$3-N$4-N$6)*(1-Painel!$E$7)-N$5+N$6)*N$7</f>
        <v>10729889.492066365</v>
      </c>
      <c r="O771" s="35">
        <f>((Produção!O765*PreçoLivre!O767*(1-Painel!$B$8)-O$3-O$4-O$6)*(1-Painel!$E$7)-O$5+O$6)*O$7</f>
        <v>9581589.5710397065</v>
      </c>
      <c r="P771" s="35">
        <f>((Produção!P765*PreçoLivre!P767*(1-Painel!$B$8)-P$3-P$4-P$6)*(1-Painel!$E$7)-P$5+P$6)*P$7</f>
        <v>8746458.2072742991</v>
      </c>
      <c r="Q771" s="35">
        <f>((Produção!Q765*PreçoLivre!Q767*(1-Painel!$B$8)-Q$3-Q$4-Q$6)*(1-Painel!$E$7)-Q$5+Q$6)*Q$7</f>
        <v>7356235.7472918397</v>
      </c>
      <c r="R771" s="35">
        <f>((Produção!R765*PreçoLivre!R767*(1-Painel!$B$8)-R$3-R$4-R$6)*(1-Painel!$E$7)-R$5+R$6)*R$7</f>
        <v>6732600.2785714818</v>
      </c>
      <c r="S771" s="35">
        <f>((Produção!S765*PreçoLivre!S767*(1-Painel!$B$8)-S$3-S$4-S$6)*(1-Painel!$E$7)-S$5+S$6)*S$7</f>
        <v>5965446.5290828776</v>
      </c>
      <c r="T771" s="35">
        <f>((Produção!T765*PreçoLivre!T767*(1-Painel!$B$8)-T$3-T$4-T$6)*(1-Painel!$E$7)-T$5+T$6)*T$7</f>
        <v>5665184.9824243076</v>
      </c>
      <c r="U771" s="35">
        <f>((Produção!U765*PreçoLivre!U767*(1-Painel!$B$8)-U$3-U$4-U$6)*(1-Painel!$E$7)-U$5+U$6)*U$7</f>
        <v>5233023.4228935149</v>
      </c>
      <c r="V771" s="35">
        <f>((Produção!V765*PreçoLivre!V767*(1-Painel!$B$8)-V$3-V$4-V$6)*(1-Painel!$E$7)-V$5+V$6)*V$7</f>
        <v>4866839.2477038037</v>
      </c>
    </row>
    <row r="772" spans="1:22" x14ac:dyDescent="0.25">
      <c r="A772" s="36">
        <v>763</v>
      </c>
      <c r="B772" s="35">
        <f t="shared" si="11"/>
        <v>240569343.14824086</v>
      </c>
      <c r="C772" s="35">
        <f>((Produção!C766*PreçoLivre!C768*(1-Painel!$B$8)-C$3-C$4-C$6)*(1-Painel!$E$7)-C$5+C$6)*C$7</f>
        <v>22763367.32433489</v>
      </c>
      <c r="D772" s="35">
        <f>((Produção!D766*PreçoLivre!D768*(1-Painel!$B$8)-D$3-D$4-D$6)*(1-Painel!$E$7)-D$5+D$6)*D$7</f>
        <v>22628820.480190851</v>
      </c>
      <c r="E772" s="35">
        <f>((Produção!E766*PreçoLivre!E768*(1-Painel!$B$8)-E$3-E$4-E$6)*(1-Painel!$E$7)-E$5+E$6)*E$7</f>
        <v>21380468.379070655</v>
      </c>
      <c r="F772" s="35">
        <f>((Produção!F766*PreçoLivre!F768*(1-Painel!$B$8)-F$3-F$4-F$6)*(1-Painel!$E$7)-F$5+F$6)*F$7</f>
        <v>20947599.002288751</v>
      </c>
      <c r="G772" s="35">
        <f>((Produção!G766*PreçoLivre!G768*(1-Painel!$B$8)-G$3-G$4-G$6)*(1-Painel!$E$7)-G$5+G$6)*G$7</f>
        <v>18208928.582805403</v>
      </c>
      <c r="H772" s="35">
        <f>((Produção!H766*PreçoLivre!H768*(1-Painel!$B$8)-H$3-H$4-H$6)*(1-Painel!$E$7)-H$5+H$6)*H$7</f>
        <v>16008373.313421153</v>
      </c>
      <c r="I772" s="35">
        <f>((Produção!I766*PreçoLivre!I768*(1-Painel!$B$8)-I$3-I$4-I$6)*(1-Painel!$E$7)-I$5+I$6)*I$7</f>
        <v>14210274.647293482</v>
      </c>
      <c r="J772" s="35">
        <f>((Produção!J766*PreçoLivre!J768*(1-Painel!$B$8)-J$3-J$4-J$6)*(1-Painel!$E$7)-J$5+J$6)*J$7</f>
        <v>12906444.100437092</v>
      </c>
      <c r="K772" s="35">
        <f>((Produção!K766*PreçoLivre!K768*(1-Painel!$B$8)-K$3-K$4-K$6)*(1-Painel!$E$7)-K$5+K$6)*K$7</f>
        <v>11694571.813295595</v>
      </c>
      <c r="L772" s="35">
        <f>((Produção!L766*PreçoLivre!L768*(1-Painel!$B$8)-L$3-L$4-L$6)*(1-Painel!$E$7)-L$5+L$6)*L$7</f>
        <v>11129835.327168321</v>
      </c>
      <c r="M772" s="35">
        <f>((Produção!M766*PreçoLivre!M768*(1-Painel!$B$8)-M$3-M$4-M$6)*(1-Painel!$E$7)-M$5+M$6)*M$7</f>
        <v>9752304.5012973826</v>
      </c>
      <c r="N772" s="35">
        <f>((Produção!N766*PreçoLivre!N768*(1-Painel!$B$8)-N$3-N$4-N$6)*(1-Painel!$E$7)-N$5+N$6)*N$7</f>
        <v>8752783.9298936464</v>
      </c>
      <c r="O772" s="35">
        <f>((Produção!O766*PreçoLivre!O768*(1-Painel!$B$8)-O$3-O$4-O$6)*(1-Painel!$E$7)-O$5+O$6)*O$7</f>
        <v>8368955.6215530913</v>
      </c>
      <c r="P772" s="35">
        <f>((Produção!P766*PreçoLivre!P768*(1-Painel!$B$8)-P$3-P$4-P$6)*(1-Painel!$E$7)-P$5+P$6)*P$7</f>
        <v>7470957.579530945</v>
      </c>
      <c r="Q772" s="35">
        <f>((Produção!Q766*PreçoLivre!Q768*(1-Painel!$B$8)-Q$3-Q$4-Q$6)*(1-Painel!$E$7)-Q$5+Q$6)*Q$7</f>
        <v>6973395.1239702636</v>
      </c>
      <c r="R772" s="35">
        <f>((Produção!R766*PreçoLivre!R768*(1-Painel!$B$8)-R$3-R$4-R$6)*(1-Painel!$E$7)-R$5+R$6)*R$7</f>
        <v>6500248.4673781302</v>
      </c>
      <c r="S772" s="35">
        <f>((Produção!S766*PreçoLivre!S768*(1-Painel!$B$8)-S$3-S$4-S$6)*(1-Painel!$E$7)-S$5+S$6)*S$7</f>
        <v>5954638.5968183028</v>
      </c>
      <c r="T772" s="35">
        <f>((Produção!T766*PreçoLivre!T768*(1-Painel!$B$8)-T$3-T$4-T$6)*(1-Painel!$E$7)-T$5+T$6)*T$7</f>
        <v>5423633.5477995761</v>
      </c>
      <c r="U772" s="35">
        <f>((Produção!U766*PreçoLivre!U768*(1-Painel!$B$8)-U$3-U$4-U$6)*(1-Painel!$E$7)-U$5+U$6)*U$7</f>
        <v>4971254.6565302322</v>
      </c>
      <c r="V772" s="35">
        <f>((Produção!V766*PreçoLivre!V768*(1-Painel!$B$8)-V$3-V$4-V$6)*(1-Painel!$E$7)-V$5+V$6)*V$7</f>
        <v>4522488.1531630363</v>
      </c>
    </row>
    <row r="773" spans="1:22" x14ac:dyDescent="0.25">
      <c r="A773" s="36">
        <v>764</v>
      </c>
      <c r="B773" s="35">
        <f t="shared" si="11"/>
        <v>217258962.05180088</v>
      </c>
      <c r="C773" s="35">
        <f>((Produção!C767*PreçoLivre!C769*(1-Painel!$B$8)-C$3-C$4-C$6)*(1-Painel!$E$7)-C$5+C$6)*C$7</f>
        <v>21201862.354258467</v>
      </c>
      <c r="D773" s="35">
        <f>((Produção!D767*PreçoLivre!D769*(1-Painel!$B$8)-D$3-D$4-D$6)*(1-Painel!$E$7)-D$5+D$6)*D$7</f>
        <v>19848189.917514279</v>
      </c>
      <c r="E773" s="35">
        <f>((Produção!E767*PreçoLivre!E769*(1-Painel!$B$8)-E$3-E$4-E$6)*(1-Painel!$E$7)-E$5+E$6)*E$7</f>
        <v>18605374.830715716</v>
      </c>
      <c r="F773" s="35">
        <f>((Produção!F767*PreçoLivre!F769*(1-Painel!$B$8)-F$3-F$4-F$6)*(1-Painel!$E$7)-F$5+F$6)*F$7</f>
        <v>17151833.272227641</v>
      </c>
      <c r="G773" s="35">
        <f>((Produção!G767*PreçoLivre!G769*(1-Painel!$B$8)-G$3-G$4-G$6)*(1-Painel!$E$7)-G$5+G$6)*G$7</f>
        <v>15917541.387162246</v>
      </c>
      <c r="H773" s="35">
        <f>((Produção!H767*PreçoLivre!H769*(1-Painel!$B$8)-H$3-H$4-H$6)*(1-Painel!$E$7)-H$5+H$6)*H$7</f>
        <v>14811067.89692683</v>
      </c>
      <c r="I773" s="35">
        <f>((Produção!I767*PreçoLivre!I769*(1-Painel!$B$8)-I$3-I$4-I$6)*(1-Painel!$E$7)-I$5+I$6)*I$7</f>
        <v>14077133.889152396</v>
      </c>
      <c r="J773" s="35">
        <f>((Produção!J767*PreçoLivre!J769*(1-Painel!$B$8)-J$3-J$4-J$6)*(1-Painel!$E$7)-J$5+J$6)*J$7</f>
        <v>12175571.995206214</v>
      </c>
      <c r="K773" s="35">
        <f>((Produção!K767*PreçoLivre!K769*(1-Painel!$B$8)-K$3-K$4-K$6)*(1-Painel!$E$7)-K$5+K$6)*K$7</f>
        <v>11200916.354991108</v>
      </c>
      <c r="L773" s="35">
        <f>((Produção!L767*PreçoLivre!L769*(1-Painel!$B$8)-L$3-L$4-L$6)*(1-Painel!$E$7)-L$5+L$6)*L$7</f>
        <v>10287834.484454453</v>
      </c>
      <c r="M773" s="35">
        <f>((Produção!M767*PreçoLivre!M769*(1-Painel!$B$8)-M$3-M$4-M$6)*(1-Painel!$E$7)-M$5+M$6)*M$7</f>
        <v>8828128.9887328874</v>
      </c>
      <c r="N773" s="35">
        <f>((Produção!N767*PreçoLivre!N769*(1-Painel!$B$8)-N$3-N$4-N$6)*(1-Painel!$E$7)-N$5+N$6)*N$7</f>
        <v>8193990.2105629714</v>
      </c>
      <c r="O773" s="35">
        <f>((Produção!O767*PreçoLivre!O769*(1-Painel!$B$8)-O$3-O$4-O$6)*(1-Painel!$E$7)-O$5+O$6)*O$7</f>
        <v>7447038.5949778147</v>
      </c>
      <c r="P773" s="35">
        <f>((Produção!P767*PreçoLivre!P769*(1-Painel!$B$8)-P$3-P$4-P$6)*(1-Painel!$E$7)-P$5+P$6)*P$7</f>
        <v>6606331.2583021279</v>
      </c>
      <c r="Q773" s="35">
        <f>((Produção!Q767*PreçoLivre!Q769*(1-Painel!$B$8)-Q$3-Q$4-Q$6)*(1-Painel!$E$7)-Q$5+Q$6)*Q$7</f>
        <v>6066460.8895637477</v>
      </c>
      <c r="R773" s="35">
        <f>((Produção!R767*PreçoLivre!R769*(1-Painel!$B$8)-R$3-R$4-R$6)*(1-Painel!$E$7)-R$5+R$6)*R$7</f>
        <v>5612400.2518562367</v>
      </c>
      <c r="S773" s="35">
        <f>((Produção!S767*PreçoLivre!S769*(1-Painel!$B$8)-S$3-S$4-S$6)*(1-Painel!$E$7)-S$5+S$6)*S$7</f>
        <v>5274030.2866299991</v>
      </c>
      <c r="T773" s="35">
        <f>((Produção!T767*PreçoLivre!T769*(1-Painel!$B$8)-T$3-T$4-T$6)*(1-Painel!$E$7)-T$5+T$6)*T$7</f>
        <v>4904383.2222315967</v>
      </c>
      <c r="U773" s="35">
        <f>((Produção!U767*PreçoLivre!U769*(1-Painel!$B$8)-U$3-U$4-U$6)*(1-Painel!$E$7)-U$5+U$6)*U$7</f>
        <v>4682916.4724382516</v>
      </c>
      <c r="V773" s="35">
        <f>((Produção!V767*PreçoLivre!V769*(1-Painel!$B$8)-V$3-V$4-V$6)*(1-Painel!$E$7)-V$5+V$6)*V$7</f>
        <v>4365955.4938959293</v>
      </c>
    </row>
    <row r="774" spans="1:22" x14ac:dyDescent="0.25">
      <c r="A774" s="36">
        <v>765</v>
      </c>
      <c r="B774" s="35">
        <f t="shared" si="11"/>
        <v>232618492.1488198</v>
      </c>
      <c r="C774" s="35">
        <f>((Produção!C768*PreçoLivre!C770*(1-Painel!$B$8)-C$3-C$4-C$6)*(1-Painel!$E$7)-C$5+C$6)*C$7</f>
        <v>23028193.645599384</v>
      </c>
      <c r="D774" s="35">
        <f>((Produção!D768*PreçoLivre!D770*(1-Painel!$B$8)-D$3-D$4-D$6)*(1-Painel!$E$7)-D$5+D$6)*D$7</f>
        <v>20862399.67872113</v>
      </c>
      <c r="E774" s="35">
        <f>((Produção!E768*PreçoLivre!E770*(1-Painel!$B$8)-E$3-E$4-E$6)*(1-Painel!$E$7)-E$5+E$6)*E$7</f>
        <v>20154246.776550371</v>
      </c>
      <c r="F774" s="35">
        <f>((Produção!F768*PreçoLivre!F770*(1-Painel!$B$8)-F$3-F$4-F$6)*(1-Painel!$E$7)-F$5+F$6)*F$7</f>
        <v>18076371.880214911</v>
      </c>
      <c r="G774" s="35">
        <f>((Produção!G768*PreçoLivre!G770*(1-Painel!$B$8)-G$3-G$4-G$6)*(1-Painel!$E$7)-G$5+G$6)*G$7</f>
        <v>16918530.701483548</v>
      </c>
      <c r="H774" s="35">
        <f>((Produção!H768*PreçoLivre!H770*(1-Painel!$B$8)-H$3-H$4-H$6)*(1-Painel!$E$7)-H$5+H$6)*H$7</f>
        <v>15474618.510595676</v>
      </c>
      <c r="I774" s="35">
        <f>((Produção!I768*PreçoLivre!I770*(1-Painel!$B$8)-I$3-I$4-I$6)*(1-Painel!$E$7)-I$5+I$6)*I$7</f>
        <v>14317231.293963196</v>
      </c>
      <c r="J774" s="35">
        <f>((Produção!J768*PreçoLivre!J770*(1-Painel!$B$8)-J$3-J$4-J$6)*(1-Painel!$E$7)-J$5+J$6)*J$7</f>
        <v>13940936.782361271</v>
      </c>
      <c r="K774" s="35">
        <f>((Produção!K768*PreçoLivre!K770*(1-Painel!$B$8)-K$3-K$4-K$6)*(1-Painel!$E$7)-K$5+K$6)*K$7</f>
        <v>12588759.631652867</v>
      </c>
      <c r="L774" s="35">
        <f>((Produção!L768*PreçoLivre!L770*(1-Painel!$B$8)-L$3-L$4-L$6)*(1-Painel!$E$7)-L$5+L$6)*L$7</f>
        <v>11521065.252177756</v>
      </c>
      <c r="M774" s="35">
        <f>((Produção!M768*PreçoLivre!M770*(1-Painel!$B$8)-M$3-M$4-M$6)*(1-Painel!$E$7)-M$5+M$6)*M$7</f>
        <v>10431150.09390825</v>
      </c>
      <c r="N774" s="35">
        <f>((Produção!N768*PreçoLivre!N770*(1-Painel!$B$8)-N$3-N$4-N$6)*(1-Painel!$E$7)-N$5+N$6)*N$7</f>
        <v>8925144.4908150472</v>
      </c>
      <c r="O774" s="35">
        <f>((Produção!O768*PreçoLivre!O770*(1-Painel!$B$8)-O$3-O$4-O$6)*(1-Painel!$E$7)-O$5+O$6)*O$7</f>
        <v>8188245.3905001767</v>
      </c>
      <c r="P774" s="35">
        <f>((Produção!P768*PreçoLivre!P770*(1-Painel!$B$8)-P$3-P$4-P$6)*(1-Painel!$E$7)-P$5+P$6)*P$7</f>
        <v>7471066.0471537877</v>
      </c>
      <c r="Q774" s="35">
        <f>((Produção!Q768*PreçoLivre!Q770*(1-Painel!$B$8)-Q$3-Q$4-Q$6)*(1-Painel!$E$7)-Q$5+Q$6)*Q$7</f>
        <v>6534397.8957766816</v>
      </c>
      <c r="R774" s="35">
        <f>((Produção!R768*PreçoLivre!R770*(1-Painel!$B$8)-R$3-R$4-R$6)*(1-Painel!$E$7)-R$5+R$6)*R$7</f>
        <v>5419935.2240576074</v>
      </c>
      <c r="S774" s="35">
        <f>((Produção!S768*PreçoLivre!S770*(1-Painel!$B$8)-S$3-S$4-S$6)*(1-Painel!$E$7)-S$5+S$6)*S$7</f>
        <v>5077914.1974136131</v>
      </c>
      <c r="T774" s="35">
        <f>((Produção!T768*PreçoLivre!T770*(1-Painel!$B$8)-T$3-T$4-T$6)*(1-Painel!$E$7)-T$5+T$6)*T$7</f>
        <v>4753895.7685990268</v>
      </c>
      <c r="U774" s="35">
        <f>((Produção!U768*PreçoLivre!U770*(1-Painel!$B$8)-U$3-U$4-U$6)*(1-Painel!$E$7)-U$5+U$6)*U$7</f>
        <v>4556298.3511078442</v>
      </c>
      <c r="V774" s="35">
        <f>((Produção!V768*PreçoLivre!V770*(1-Painel!$B$8)-V$3-V$4-V$6)*(1-Painel!$E$7)-V$5+V$6)*V$7</f>
        <v>4378090.5361676272</v>
      </c>
    </row>
    <row r="775" spans="1:22" x14ac:dyDescent="0.25">
      <c r="A775" s="36">
        <v>766</v>
      </c>
      <c r="B775" s="35">
        <f t="shared" si="11"/>
        <v>233292126.44581771</v>
      </c>
      <c r="C775" s="35">
        <f>((Produção!C769*PreçoLivre!C771*(1-Painel!$B$8)-C$3-C$4-C$6)*(1-Painel!$E$7)-C$5+C$6)*C$7</f>
        <v>23095099.820154235</v>
      </c>
      <c r="D775" s="35">
        <f>((Produção!D769*PreçoLivre!D771*(1-Painel!$B$8)-D$3-D$4-D$6)*(1-Painel!$E$7)-D$5+D$6)*D$7</f>
        <v>21999793.130809464</v>
      </c>
      <c r="E775" s="35">
        <f>((Produção!E769*PreçoLivre!E771*(1-Painel!$B$8)-E$3-E$4-E$6)*(1-Painel!$E$7)-E$5+E$6)*E$7</f>
        <v>20190811.296637069</v>
      </c>
      <c r="F775" s="35">
        <f>((Produção!F769*PreçoLivre!F771*(1-Painel!$B$8)-F$3-F$4-F$6)*(1-Painel!$E$7)-F$5+F$6)*F$7</f>
        <v>19283519.370496735</v>
      </c>
      <c r="G775" s="35">
        <f>((Produção!G769*PreçoLivre!G771*(1-Painel!$B$8)-G$3-G$4-G$6)*(1-Painel!$E$7)-G$5+G$6)*G$7</f>
        <v>17862400.235843472</v>
      </c>
      <c r="H775" s="35">
        <f>((Produção!H769*PreçoLivre!H771*(1-Painel!$B$8)-H$3-H$4-H$6)*(1-Painel!$E$7)-H$5+H$6)*H$7</f>
        <v>15600914.276487252</v>
      </c>
      <c r="I775" s="35">
        <f>((Produção!I769*PreçoLivre!I771*(1-Painel!$B$8)-I$3-I$4-I$6)*(1-Painel!$E$7)-I$5+I$6)*I$7</f>
        <v>13443178.911343202</v>
      </c>
      <c r="J775" s="35">
        <f>((Produção!J769*PreçoLivre!J771*(1-Painel!$B$8)-J$3-J$4-J$6)*(1-Painel!$E$7)-J$5+J$6)*J$7</f>
        <v>12106285.38111102</v>
      </c>
      <c r="K775" s="35">
        <f>((Produção!K769*PreçoLivre!K771*(1-Painel!$B$8)-K$3-K$4-K$6)*(1-Painel!$E$7)-K$5+K$6)*K$7</f>
        <v>11435374.212500583</v>
      </c>
      <c r="L775" s="35">
        <f>((Produção!L769*PreçoLivre!L771*(1-Painel!$B$8)-L$3-L$4-L$6)*(1-Painel!$E$7)-L$5+L$6)*L$7</f>
        <v>10633187.273308909</v>
      </c>
      <c r="M775" s="35">
        <f>((Produção!M769*PreçoLivre!M771*(1-Painel!$B$8)-M$3-M$4-M$6)*(1-Painel!$E$7)-M$5+M$6)*M$7</f>
        <v>9750294.125244122</v>
      </c>
      <c r="N775" s="35">
        <f>((Produção!N769*PreçoLivre!N771*(1-Painel!$B$8)-N$3-N$4-N$6)*(1-Painel!$E$7)-N$5+N$6)*N$7</f>
        <v>8751264.3269395567</v>
      </c>
      <c r="O775" s="35">
        <f>((Produção!O769*PreçoLivre!O771*(1-Painel!$B$8)-O$3-O$4-O$6)*(1-Painel!$E$7)-O$5+O$6)*O$7</f>
        <v>7925161.8783796169</v>
      </c>
      <c r="P775" s="35">
        <f>((Produção!P769*PreçoLivre!P771*(1-Painel!$B$8)-P$3-P$4-P$6)*(1-Painel!$E$7)-P$5+P$6)*P$7</f>
        <v>7371718.573913021</v>
      </c>
      <c r="Q775" s="35">
        <f>((Produção!Q769*PreçoLivre!Q771*(1-Painel!$B$8)-Q$3-Q$4-Q$6)*(1-Painel!$E$7)-Q$5+Q$6)*Q$7</f>
        <v>6835322.2474373113</v>
      </c>
      <c r="R775" s="35">
        <f>((Produção!R769*PreçoLivre!R771*(1-Painel!$B$8)-R$3-R$4-R$6)*(1-Painel!$E$7)-R$5+R$6)*R$7</f>
        <v>6614622.4248013357</v>
      </c>
      <c r="S775" s="35">
        <f>((Produção!S769*PreçoLivre!S771*(1-Painel!$B$8)-S$3-S$4-S$6)*(1-Painel!$E$7)-S$5+S$6)*S$7</f>
        <v>5992950.3205607971</v>
      </c>
      <c r="T775" s="35">
        <f>((Produção!T769*PreçoLivre!T771*(1-Painel!$B$8)-T$3-T$4-T$6)*(1-Painel!$E$7)-T$5+T$6)*T$7</f>
        <v>5273687.3987922259</v>
      </c>
      <c r="U775" s="35">
        <f>((Produção!U769*PreçoLivre!U771*(1-Painel!$B$8)-U$3-U$4-U$6)*(1-Painel!$E$7)-U$5+U$6)*U$7</f>
        <v>4842269.6636224343</v>
      </c>
      <c r="V775" s="35">
        <f>((Produção!V769*PreçoLivre!V771*(1-Painel!$B$8)-V$3-V$4-V$6)*(1-Painel!$E$7)-V$5+V$6)*V$7</f>
        <v>4284271.5774354003</v>
      </c>
    </row>
    <row r="776" spans="1:22" x14ac:dyDescent="0.25">
      <c r="A776" s="36">
        <v>767</v>
      </c>
      <c r="B776" s="35">
        <f t="shared" si="11"/>
        <v>215486468.90455246</v>
      </c>
      <c r="C776" s="35">
        <f>((Produção!C770*PreçoLivre!C772*(1-Painel!$B$8)-C$3-C$4-C$6)*(1-Painel!$E$7)-C$5+C$6)*C$7</f>
        <v>22799179.028912663</v>
      </c>
      <c r="D776" s="35">
        <f>((Produção!D770*PreçoLivre!D772*(1-Painel!$B$8)-D$3-D$4-D$6)*(1-Painel!$E$7)-D$5+D$6)*D$7</f>
        <v>20206053.846030854</v>
      </c>
      <c r="E776" s="35">
        <f>((Produção!E770*PreçoLivre!E772*(1-Painel!$B$8)-E$3-E$4-E$6)*(1-Painel!$E$7)-E$5+E$6)*E$7</f>
        <v>18326365.842513569</v>
      </c>
      <c r="F776" s="35">
        <f>((Produção!F770*PreçoLivre!F772*(1-Painel!$B$8)-F$3-F$4-F$6)*(1-Painel!$E$7)-F$5+F$6)*F$7</f>
        <v>16752983.119262887</v>
      </c>
      <c r="G776" s="35">
        <f>((Produção!G770*PreçoLivre!G772*(1-Painel!$B$8)-G$3-G$4-G$6)*(1-Painel!$E$7)-G$5+G$6)*G$7</f>
        <v>15371228.201912861</v>
      </c>
      <c r="H776" s="35">
        <f>((Produção!H770*PreçoLivre!H772*(1-Painel!$B$8)-H$3-H$4-H$6)*(1-Painel!$E$7)-H$5+H$6)*H$7</f>
        <v>13905987.472008061</v>
      </c>
      <c r="I776" s="35">
        <f>((Produção!I770*PreçoLivre!I772*(1-Painel!$B$8)-I$3-I$4-I$6)*(1-Painel!$E$7)-I$5+I$6)*I$7</f>
        <v>12774580.312912092</v>
      </c>
      <c r="J776" s="35">
        <f>((Produção!J770*PreçoLivre!J772*(1-Painel!$B$8)-J$3-J$4-J$6)*(1-Painel!$E$7)-J$5+J$6)*J$7</f>
        <v>11692685.25140392</v>
      </c>
      <c r="K776" s="35">
        <f>((Produção!K770*PreçoLivre!K772*(1-Painel!$B$8)-K$3-K$4-K$6)*(1-Painel!$E$7)-K$5+K$6)*K$7</f>
        <v>10068326.55988471</v>
      </c>
      <c r="L776" s="35">
        <f>((Produção!L770*PreçoLivre!L772*(1-Painel!$B$8)-L$3-L$4-L$6)*(1-Painel!$E$7)-L$5+L$6)*L$7</f>
        <v>9999524.2940684985</v>
      </c>
      <c r="M776" s="35">
        <f>((Produção!M770*PreçoLivre!M772*(1-Painel!$B$8)-M$3-M$4-M$6)*(1-Painel!$E$7)-M$5+M$6)*M$7</f>
        <v>8821628.5907806456</v>
      </c>
      <c r="N776" s="35">
        <f>((Produção!N770*PreçoLivre!N772*(1-Painel!$B$8)-N$3-N$4-N$6)*(1-Painel!$E$7)-N$5+N$6)*N$7</f>
        <v>7855607.5219648946</v>
      </c>
      <c r="O776" s="35">
        <f>((Produção!O770*PreçoLivre!O772*(1-Painel!$B$8)-O$3-O$4-O$6)*(1-Painel!$E$7)-O$5+O$6)*O$7</f>
        <v>7464168.1412748136</v>
      </c>
      <c r="P776" s="35">
        <f>((Produção!P770*PreçoLivre!P772*(1-Painel!$B$8)-P$3-P$4-P$6)*(1-Painel!$E$7)-P$5+P$6)*P$7</f>
        <v>7037901.5187325189</v>
      </c>
      <c r="Q776" s="35">
        <f>((Produção!Q770*PreçoLivre!Q772*(1-Painel!$B$8)-Q$3-Q$4-Q$6)*(1-Painel!$E$7)-Q$5+Q$6)*Q$7</f>
        <v>6592026.4303927077</v>
      </c>
      <c r="R776" s="35">
        <f>((Produção!R770*PreçoLivre!R772*(1-Painel!$B$8)-R$3-R$4-R$6)*(1-Painel!$E$7)-R$5+R$6)*R$7</f>
        <v>6525264.097404399</v>
      </c>
      <c r="S776" s="35">
        <f>((Produção!S770*PreçoLivre!S772*(1-Painel!$B$8)-S$3-S$4-S$6)*(1-Painel!$E$7)-S$5+S$6)*S$7</f>
        <v>5743031.2706098035</v>
      </c>
      <c r="T776" s="35">
        <f>((Produção!T770*PreçoLivre!T772*(1-Painel!$B$8)-T$3-T$4-T$6)*(1-Painel!$E$7)-T$5+T$6)*T$7</f>
        <v>4990906.3655930003</v>
      </c>
      <c r="U776" s="35">
        <f>((Produção!U770*PreçoLivre!U772*(1-Painel!$B$8)-U$3-U$4-U$6)*(1-Painel!$E$7)-U$5+U$6)*U$7</f>
        <v>4557609.4088963112</v>
      </c>
      <c r="V776" s="35">
        <f>((Produção!V770*PreçoLivre!V772*(1-Painel!$B$8)-V$3-V$4-V$6)*(1-Painel!$E$7)-V$5+V$6)*V$7</f>
        <v>4001411.6299932864</v>
      </c>
    </row>
    <row r="777" spans="1:22" x14ac:dyDescent="0.25">
      <c r="A777" s="36">
        <v>768</v>
      </c>
      <c r="B777" s="35">
        <f t="shared" si="11"/>
        <v>217495550.94872516</v>
      </c>
      <c r="C777" s="35">
        <f>((Produção!C771*PreçoLivre!C773*(1-Painel!$B$8)-C$3-C$4-C$6)*(1-Painel!$E$7)-C$5+C$6)*C$7</f>
        <v>21520716.209655326</v>
      </c>
      <c r="D777" s="35">
        <f>((Produção!D771*PreçoLivre!D773*(1-Painel!$B$8)-D$3-D$4-D$6)*(1-Painel!$E$7)-D$5+D$6)*D$7</f>
        <v>18744105.549665488</v>
      </c>
      <c r="E777" s="35">
        <f>((Produção!E771*PreçoLivre!E773*(1-Painel!$B$8)-E$3-E$4-E$6)*(1-Painel!$E$7)-E$5+E$6)*E$7</f>
        <v>17869637.434513893</v>
      </c>
      <c r="F777" s="35">
        <f>((Produção!F771*PreçoLivre!F773*(1-Painel!$B$8)-F$3-F$4-F$6)*(1-Painel!$E$7)-F$5+F$6)*F$7</f>
        <v>15221021.357902549</v>
      </c>
      <c r="G777" s="35">
        <f>((Produção!G771*PreçoLivre!G773*(1-Painel!$B$8)-G$3-G$4-G$6)*(1-Painel!$E$7)-G$5+G$6)*G$7</f>
        <v>13863343.77462046</v>
      </c>
      <c r="H777" s="35">
        <f>((Produção!H771*PreçoLivre!H773*(1-Painel!$B$8)-H$3-H$4-H$6)*(1-Painel!$E$7)-H$5+H$6)*H$7</f>
        <v>13937220.574661646</v>
      </c>
      <c r="I777" s="35">
        <f>((Produção!I771*PreçoLivre!I773*(1-Painel!$B$8)-I$3-I$4-I$6)*(1-Painel!$E$7)-I$5+I$6)*I$7</f>
        <v>12378654.127920259</v>
      </c>
      <c r="J777" s="35">
        <f>((Produção!J771*PreçoLivre!J773*(1-Painel!$B$8)-J$3-J$4-J$6)*(1-Painel!$E$7)-J$5+J$6)*J$7</f>
        <v>12166512.971396726</v>
      </c>
      <c r="K777" s="35">
        <f>((Produção!K771*PreçoLivre!K773*(1-Painel!$B$8)-K$3-K$4-K$6)*(1-Painel!$E$7)-K$5+K$6)*K$7</f>
        <v>10872142.459217409</v>
      </c>
      <c r="L777" s="35">
        <f>((Produção!L771*PreçoLivre!L773*(1-Painel!$B$8)-L$3-L$4-L$6)*(1-Painel!$E$7)-L$5+L$6)*L$7</f>
        <v>10285041.809111359</v>
      </c>
      <c r="M777" s="35">
        <f>((Produção!M771*PreçoLivre!M773*(1-Painel!$B$8)-M$3-M$4-M$6)*(1-Painel!$E$7)-M$5+M$6)*M$7</f>
        <v>9522347.3142067846</v>
      </c>
      <c r="N777" s="35">
        <f>((Produção!N771*PreçoLivre!N773*(1-Painel!$B$8)-N$3-N$4-N$6)*(1-Painel!$E$7)-N$5+N$6)*N$7</f>
        <v>9149585.0125506781</v>
      </c>
      <c r="O777" s="35">
        <f>((Produção!O771*PreçoLivre!O773*(1-Painel!$B$8)-O$3-O$4-O$6)*(1-Painel!$E$7)-O$5+O$6)*O$7</f>
        <v>8613448.9490798898</v>
      </c>
      <c r="P777" s="35">
        <f>((Produção!P771*PreçoLivre!P773*(1-Painel!$B$8)-P$3-P$4-P$6)*(1-Painel!$E$7)-P$5+P$6)*P$7</f>
        <v>7865023.307902093</v>
      </c>
      <c r="Q777" s="35">
        <f>((Produção!Q771*PreçoLivre!Q773*(1-Painel!$B$8)-Q$3-Q$4-Q$6)*(1-Painel!$E$7)-Q$5+Q$6)*Q$7</f>
        <v>7426644.9047606774</v>
      </c>
      <c r="R777" s="35">
        <f>((Produção!R771*PreçoLivre!R773*(1-Painel!$B$8)-R$3-R$4-R$6)*(1-Painel!$E$7)-R$5+R$6)*R$7</f>
        <v>6848485.4666457064</v>
      </c>
      <c r="S777" s="35">
        <f>((Produção!S771*PreçoLivre!S773*(1-Painel!$B$8)-S$3-S$4-S$6)*(1-Painel!$E$7)-S$5+S$6)*S$7</f>
        <v>6195611.2416917766</v>
      </c>
      <c r="T777" s="35">
        <f>((Produção!T771*PreçoLivre!T773*(1-Painel!$B$8)-T$3-T$4-T$6)*(1-Painel!$E$7)-T$5+T$6)*T$7</f>
        <v>5632379.7787346896</v>
      </c>
      <c r="U777" s="35">
        <f>((Produção!U771*PreçoLivre!U773*(1-Painel!$B$8)-U$3-U$4-U$6)*(1-Painel!$E$7)-U$5+U$6)*U$7</f>
        <v>4952860.8861552859</v>
      </c>
      <c r="V777" s="35">
        <f>((Produção!V771*PreçoLivre!V773*(1-Painel!$B$8)-V$3-V$4-V$6)*(1-Painel!$E$7)-V$5+V$6)*V$7</f>
        <v>4430767.8183324691</v>
      </c>
    </row>
    <row r="778" spans="1:22" x14ac:dyDescent="0.25">
      <c r="A778" s="36">
        <v>769</v>
      </c>
      <c r="B778" s="35">
        <f t="shared" si="11"/>
        <v>236961659.80445349</v>
      </c>
      <c r="C778" s="35">
        <f>((Produção!C772*PreçoLivre!C774*(1-Painel!$B$8)-C$3-C$4-C$6)*(1-Painel!$E$7)-C$5+C$6)*C$7</f>
        <v>23652888.993863273</v>
      </c>
      <c r="D778" s="35">
        <f>((Produção!D772*PreçoLivre!D774*(1-Painel!$B$8)-D$3-D$4-D$6)*(1-Painel!$E$7)-D$5+D$6)*D$7</f>
        <v>21726363.791686632</v>
      </c>
      <c r="E778" s="35">
        <f>((Produção!E772*PreçoLivre!E774*(1-Painel!$B$8)-E$3-E$4-E$6)*(1-Painel!$E$7)-E$5+E$6)*E$7</f>
        <v>19741747.158973426</v>
      </c>
      <c r="F778" s="35">
        <f>((Produção!F772*PreçoLivre!F774*(1-Painel!$B$8)-F$3-F$4-F$6)*(1-Painel!$E$7)-F$5+F$6)*F$7</f>
        <v>17377563.114173125</v>
      </c>
      <c r="G778" s="35">
        <f>((Produção!G772*PreçoLivre!G774*(1-Painel!$B$8)-G$3-G$4-G$6)*(1-Painel!$E$7)-G$5+G$6)*G$7</f>
        <v>16436871.775479766</v>
      </c>
      <c r="H778" s="35">
        <f>((Produção!H772*PreçoLivre!H774*(1-Painel!$B$8)-H$3-H$4-H$6)*(1-Painel!$E$7)-H$5+H$6)*H$7</f>
        <v>14899977.809477942</v>
      </c>
      <c r="I778" s="35">
        <f>((Produção!I772*PreçoLivre!I774*(1-Painel!$B$8)-I$3-I$4-I$6)*(1-Painel!$E$7)-I$5+I$6)*I$7</f>
        <v>12963968.128033722</v>
      </c>
      <c r="J778" s="35">
        <f>((Produção!J772*PreçoLivre!J774*(1-Painel!$B$8)-J$3-J$4-J$6)*(1-Painel!$E$7)-J$5+J$6)*J$7</f>
        <v>12403671.834231133</v>
      </c>
      <c r="K778" s="35">
        <f>((Produção!K772*PreçoLivre!K774*(1-Painel!$B$8)-K$3-K$4-K$6)*(1-Painel!$E$7)-K$5+K$6)*K$7</f>
        <v>11546331.329033801</v>
      </c>
      <c r="L778" s="35">
        <f>((Produção!L772*PreçoLivre!L774*(1-Painel!$B$8)-L$3-L$4-L$6)*(1-Painel!$E$7)-L$5+L$6)*L$7</f>
        <v>10915594.992297091</v>
      </c>
      <c r="M778" s="35">
        <f>((Produção!M772*PreçoLivre!M774*(1-Painel!$B$8)-M$3-M$4-M$6)*(1-Painel!$E$7)-M$5+M$6)*M$7</f>
        <v>10333284.284463052</v>
      </c>
      <c r="N778" s="35">
        <f>((Produção!N772*PreçoLivre!N774*(1-Painel!$B$8)-N$3-N$4-N$6)*(1-Painel!$E$7)-N$5+N$6)*N$7</f>
        <v>9881540.1495759282</v>
      </c>
      <c r="O778" s="35">
        <f>((Produção!O772*PreçoLivre!O774*(1-Painel!$B$8)-O$3-O$4-O$6)*(1-Painel!$E$7)-O$5+O$6)*O$7</f>
        <v>9595138.7188678104</v>
      </c>
      <c r="P778" s="35">
        <f>((Produção!P772*PreçoLivre!P774*(1-Painel!$B$8)-P$3-P$4-P$6)*(1-Painel!$E$7)-P$5+P$6)*P$7</f>
        <v>8456584.541709125</v>
      </c>
      <c r="Q778" s="35">
        <f>((Produção!Q772*PreçoLivre!Q774*(1-Painel!$B$8)-Q$3-Q$4-Q$6)*(1-Painel!$E$7)-Q$5+Q$6)*Q$7</f>
        <v>7673102.5027083457</v>
      </c>
      <c r="R778" s="35">
        <f>((Produção!R772*PreçoLivre!R774*(1-Painel!$B$8)-R$3-R$4-R$6)*(1-Painel!$E$7)-R$5+R$6)*R$7</f>
        <v>7109691.5299722301</v>
      </c>
      <c r="S778" s="35">
        <f>((Produção!S772*PreçoLivre!S774*(1-Painel!$B$8)-S$3-S$4-S$6)*(1-Painel!$E$7)-S$5+S$6)*S$7</f>
        <v>6239617.6033221185</v>
      </c>
      <c r="T778" s="35">
        <f>((Produção!T772*PreçoLivre!T774*(1-Painel!$B$8)-T$3-T$4-T$6)*(1-Painel!$E$7)-T$5+T$6)*T$7</f>
        <v>5683729.5790579412</v>
      </c>
      <c r="U778" s="35">
        <f>((Produção!U772*PreçoLivre!U774*(1-Painel!$B$8)-U$3-U$4-U$6)*(1-Painel!$E$7)-U$5+U$6)*U$7</f>
        <v>5160913.0542435935</v>
      </c>
      <c r="V778" s="35">
        <f>((Produção!V772*PreçoLivre!V774*(1-Painel!$B$8)-V$3-V$4-V$6)*(1-Painel!$E$7)-V$5+V$6)*V$7</f>
        <v>5163078.9132834775</v>
      </c>
    </row>
    <row r="779" spans="1:22" x14ac:dyDescent="0.25">
      <c r="A779" s="36">
        <v>770</v>
      </c>
      <c r="B779" s="35">
        <f t="shared" ref="B779:B842" si="12">SUM(C779:V779)</f>
        <v>212720871.90655956</v>
      </c>
      <c r="C779" s="35">
        <f>((Produção!C773*PreçoLivre!C775*(1-Painel!$B$8)-C$3-C$4-C$6)*(1-Painel!$E$7)-C$5+C$6)*C$7</f>
        <v>22659517.81763503</v>
      </c>
      <c r="D779" s="35">
        <f>((Produção!D773*PreçoLivre!D775*(1-Painel!$B$8)-D$3-D$4-D$6)*(1-Painel!$E$7)-D$5+D$6)*D$7</f>
        <v>20935341.919119395</v>
      </c>
      <c r="E779" s="35">
        <f>((Produção!E773*PreçoLivre!E775*(1-Painel!$B$8)-E$3-E$4-E$6)*(1-Painel!$E$7)-E$5+E$6)*E$7</f>
        <v>18412921.024464644</v>
      </c>
      <c r="F779" s="35">
        <f>((Produção!F773*PreçoLivre!F775*(1-Painel!$B$8)-F$3-F$4-F$6)*(1-Painel!$E$7)-F$5+F$6)*F$7</f>
        <v>16765367.987852369</v>
      </c>
      <c r="G779" s="35">
        <f>((Produção!G773*PreçoLivre!G775*(1-Painel!$B$8)-G$3-G$4-G$6)*(1-Painel!$E$7)-G$5+G$6)*G$7</f>
        <v>15063032.137221368</v>
      </c>
      <c r="H779" s="35">
        <f>((Produção!H773*PreçoLivre!H775*(1-Painel!$B$8)-H$3-H$4-H$6)*(1-Painel!$E$7)-H$5+H$6)*H$7</f>
        <v>13594085.592722839</v>
      </c>
      <c r="I779" s="35">
        <f>((Produção!I773*PreçoLivre!I775*(1-Painel!$B$8)-I$3-I$4-I$6)*(1-Painel!$E$7)-I$5+I$6)*I$7</f>
        <v>12562932.443793077</v>
      </c>
      <c r="J779" s="35">
        <f>((Produção!J773*PreçoLivre!J775*(1-Painel!$B$8)-J$3-J$4-J$6)*(1-Painel!$E$7)-J$5+J$6)*J$7</f>
        <v>11750356.795878107</v>
      </c>
      <c r="K779" s="35">
        <f>((Produção!K773*PreçoLivre!K775*(1-Painel!$B$8)-K$3-K$4-K$6)*(1-Painel!$E$7)-K$5+K$6)*K$7</f>
        <v>10614128.728806693</v>
      </c>
      <c r="L779" s="35">
        <f>((Produção!L773*PreçoLivre!L775*(1-Painel!$B$8)-L$3-L$4-L$6)*(1-Painel!$E$7)-L$5+L$6)*L$7</f>
        <v>9763241.2047075573</v>
      </c>
      <c r="M779" s="35">
        <f>((Produção!M773*PreçoLivre!M775*(1-Painel!$B$8)-M$3-M$4-M$6)*(1-Painel!$E$7)-M$5+M$6)*M$7</f>
        <v>8550076.0642513633</v>
      </c>
      <c r="N779" s="35">
        <f>((Produção!N773*PreçoLivre!N775*(1-Painel!$B$8)-N$3-N$4-N$6)*(1-Painel!$E$7)-N$5+N$6)*N$7</f>
        <v>7821114.4706132207</v>
      </c>
      <c r="O779" s="35">
        <f>((Produção!O773*PreçoLivre!O775*(1-Painel!$B$8)-O$3-O$4-O$6)*(1-Painel!$E$7)-O$5+O$6)*O$7</f>
        <v>7652720.6414128924</v>
      </c>
      <c r="P779" s="35">
        <f>((Produção!P773*PreçoLivre!P775*(1-Painel!$B$8)-P$3-P$4-P$6)*(1-Painel!$E$7)-P$5+P$6)*P$7</f>
        <v>6950000.7184182461</v>
      </c>
      <c r="Q779" s="35">
        <f>((Produção!Q773*PreçoLivre!Q775*(1-Painel!$B$8)-Q$3-Q$4-Q$6)*(1-Painel!$E$7)-Q$5+Q$6)*Q$7</f>
        <v>6224095.455211754</v>
      </c>
      <c r="R779" s="35">
        <f>((Produção!R773*PreçoLivre!R775*(1-Painel!$B$8)-R$3-R$4-R$6)*(1-Painel!$E$7)-R$5+R$6)*R$7</f>
        <v>5494095.9606734524</v>
      </c>
      <c r="S779" s="35">
        <f>((Produção!S773*PreçoLivre!S775*(1-Painel!$B$8)-S$3-S$4-S$6)*(1-Painel!$E$7)-S$5+S$6)*S$7</f>
        <v>4900636.8489462184</v>
      </c>
      <c r="T779" s="35">
        <f>((Produção!T773*PreçoLivre!T775*(1-Painel!$B$8)-T$3-T$4-T$6)*(1-Painel!$E$7)-T$5+T$6)*T$7</f>
        <v>4625243.075853114</v>
      </c>
      <c r="U779" s="35">
        <f>((Produção!U773*PreçoLivre!U775*(1-Painel!$B$8)-U$3-U$4-U$6)*(1-Painel!$E$7)-U$5+U$6)*U$7</f>
        <v>4361256.4359848564</v>
      </c>
      <c r="V779" s="35">
        <f>((Produção!V773*PreçoLivre!V775*(1-Painel!$B$8)-V$3-V$4-V$6)*(1-Painel!$E$7)-V$5+V$6)*V$7</f>
        <v>4020706.5829933845</v>
      </c>
    </row>
    <row r="780" spans="1:22" x14ac:dyDescent="0.25">
      <c r="A780" s="36">
        <v>771</v>
      </c>
      <c r="B780" s="35">
        <f t="shared" si="12"/>
        <v>247277799.34537387</v>
      </c>
      <c r="C780" s="35">
        <f>((Produção!C774*PreçoLivre!C776*(1-Painel!$B$8)-C$3-C$4-C$6)*(1-Painel!$E$7)-C$5+C$6)*C$7</f>
        <v>22706872.959283717</v>
      </c>
      <c r="D780" s="35">
        <f>((Produção!D774*PreçoLivre!D776*(1-Painel!$B$8)-D$3-D$4-D$6)*(1-Painel!$E$7)-D$5+D$6)*D$7</f>
        <v>21175994.627757877</v>
      </c>
      <c r="E780" s="35">
        <f>((Produção!E774*PreçoLivre!E776*(1-Painel!$B$8)-E$3-E$4-E$6)*(1-Painel!$E$7)-E$5+E$6)*E$7</f>
        <v>19123349.571290072</v>
      </c>
      <c r="F780" s="35">
        <f>((Produção!F774*PreçoLivre!F776*(1-Painel!$B$8)-F$3-F$4-F$6)*(1-Painel!$E$7)-F$5+F$6)*F$7</f>
        <v>17555183.458929908</v>
      </c>
      <c r="G780" s="35">
        <f>((Produção!G774*PreçoLivre!G776*(1-Painel!$B$8)-G$3-G$4-G$6)*(1-Painel!$E$7)-G$5+G$6)*G$7</f>
        <v>16835122.163959</v>
      </c>
      <c r="H780" s="35">
        <f>((Produção!H774*PreçoLivre!H776*(1-Painel!$B$8)-H$3-H$4-H$6)*(1-Painel!$E$7)-H$5+H$6)*H$7</f>
        <v>16255351.560641933</v>
      </c>
      <c r="I780" s="35">
        <f>((Produção!I774*PreçoLivre!I776*(1-Painel!$B$8)-I$3-I$4-I$6)*(1-Painel!$E$7)-I$5+I$6)*I$7</f>
        <v>14667041.951563397</v>
      </c>
      <c r="J780" s="35">
        <f>((Produção!J774*PreçoLivre!J776*(1-Painel!$B$8)-J$3-J$4-J$6)*(1-Painel!$E$7)-J$5+J$6)*J$7</f>
        <v>13799717.901853414</v>
      </c>
      <c r="K780" s="35">
        <f>((Produção!K774*PreçoLivre!K776*(1-Painel!$B$8)-K$3-K$4-K$6)*(1-Painel!$E$7)-K$5+K$6)*K$7</f>
        <v>12644232.588135796</v>
      </c>
      <c r="L780" s="35">
        <f>((Produção!L774*PreçoLivre!L776*(1-Painel!$B$8)-L$3-L$4-L$6)*(1-Painel!$E$7)-L$5+L$6)*L$7</f>
        <v>12081989.321693704</v>
      </c>
      <c r="M780" s="35">
        <f>((Produção!M774*PreçoLivre!M776*(1-Painel!$B$8)-M$3-M$4-M$6)*(1-Painel!$E$7)-M$5+M$6)*M$7</f>
        <v>11275035.340593781</v>
      </c>
      <c r="N780" s="35">
        <f>((Produção!N774*PreçoLivre!N776*(1-Painel!$B$8)-N$3-N$4-N$6)*(1-Painel!$E$7)-N$5+N$6)*N$7</f>
        <v>10505437.061078174</v>
      </c>
      <c r="O780" s="35">
        <f>((Produção!O774*PreçoLivre!O776*(1-Painel!$B$8)-O$3-O$4-O$6)*(1-Painel!$E$7)-O$5+O$6)*O$7</f>
        <v>9614869.2254960984</v>
      </c>
      <c r="P780" s="35">
        <f>((Produção!P774*PreçoLivre!P776*(1-Painel!$B$8)-P$3-P$4-P$6)*(1-Painel!$E$7)-P$5+P$6)*P$7</f>
        <v>8862424.1158073097</v>
      </c>
      <c r="Q780" s="35">
        <f>((Produção!Q774*PreçoLivre!Q776*(1-Painel!$B$8)-Q$3-Q$4-Q$6)*(1-Painel!$E$7)-Q$5+Q$6)*Q$7</f>
        <v>8756021.2695598118</v>
      </c>
      <c r="R780" s="35">
        <f>((Produção!R774*PreçoLivre!R776*(1-Painel!$B$8)-R$3-R$4-R$6)*(1-Painel!$E$7)-R$5+R$6)*R$7</f>
        <v>7788758.3651949372</v>
      </c>
      <c r="S780" s="35">
        <f>((Produção!S774*PreçoLivre!S776*(1-Painel!$B$8)-S$3-S$4-S$6)*(1-Painel!$E$7)-S$5+S$6)*S$7</f>
        <v>7025596.1666140081</v>
      </c>
      <c r="T780" s="35">
        <f>((Produção!T774*PreçoLivre!T776*(1-Painel!$B$8)-T$3-T$4-T$6)*(1-Painel!$E$7)-T$5+T$6)*T$7</f>
        <v>6034482.9157875692</v>
      </c>
      <c r="U780" s="35">
        <f>((Produção!U774*PreçoLivre!U776*(1-Painel!$B$8)-U$3-U$4-U$6)*(1-Painel!$E$7)-U$5+U$6)*U$7</f>
        <v>5596052.622860563</v>
      </c>
      <c r="V780" s="35">
        <f>((Produção!V774*PreçoLivre!V776*(1-Painel!$B$8)-V$3-V$4-V$6)*(1-Painel!$E$7)-V$5+V$6)*V$7</f>
        <v>4974266.1572727943</v>
      </c>
    </row>
    <row r="781" spans="1:22" x14ac:dyDescent="0.25">
      <c r="A781" s="36">
        <v>772</v>
      </c>
      <c r="B781" s="35">
        <f t="shared" si="12"/>
        <v>247711148.09762615</v>
      </c>
      <c r="C781" s="35">
        <f>((Produção!C775*PreçoLivre!C777*(1-Painel!$B$8)-C$3-C$4-C$6)*(1-Painel!$E$7)-C$5+C$6)*C$7</f>
        <v>23939416.795074623</v>
      </c>
      <c r="D781" s="35">
        <f>((Produção!D775*PreçoLivre!D777*(1-Painel!$B$8)-D$3-D$4-D$6)*(1-Painel!$E$7)-D$5+D$6)*D$7</f>
        <v>22312579.95780953</v>
      </c>
      <c r="E781" s="35">
        <f>((Produção!E775*PreçoLivre!E777*(1-Painel!$B$8)-E$3-E$4-E$6)*(1-Painel!$E$7)-E$5+E$6)*E$7</f>
        <v>20036540.516405318</v>
      </c>
      <c r="F781" s="35">
        <f>((Produção!F775*PreçoLivre!F777*(1-Painel!$B$8)-F$3-F$4-F$6)*(1-Painel!$E$7)-F$5+F$6)*F$7</f>
        <v>18742784.608969219</v>
      </c>
      <c r="G781" s="35">
        <f>((Produção!G775*PreçoLivre!G777*(1-Painel!$B$8)-G$3-G$4-G$6)*(1-Painel!$E$7)-G$5+G$6)*G$7</f>
        <v>17758933.034702152</v>
      </c>
      <c r="H781" s="35">
        <f>((Produção!H775*PreçoLivre!H777*(1-Painel!$B$8)-H$3-H$4-H$6)*(1-Painel!$E$7)-H$5+H$6)*H$7</f>
        <v>16325482.925180778</v>
      </c>
      <c r="I781" s="35">
        <f>((Produção!I775*PreçoLivre!I777*(1-Painel!$B$8)-I$3-I$4-I$6)*(1-Painel!$E$7)-I$5+I$6)*I$7</f>
        <v>15275312.086647786</v>
      </c>
      <c r="J781" s="35">
        <f>((Produção!J775*PreçoLivre!J777*(1-Painel!$B$8)-J$3-J$4-J$6)*(1-Painel!$E$7)-J$5+J$6)*J$7</f>
        <v>14048132.627842195</v>
      </c>
      <c r="K781" s="35">
        <f>((Produção!K775*PreçoLivre!K777*(1-Painel!$B$8)-K$3-K$4-K$6)*(1-Painel!$E$7)-K$5+K$6)*K$7</f>
        <v>13038242.804523563</v>
      </c>
      <c r="L781" s="35">
        <f>((Produção!L775*PreçoLivre!L777*(1-Painel!$B$8)-L$3-L$4-L$6)*(1-Painel!$E$7)-L$5+L$6)*L$7</f>
        <v>11968189.964607293</v>
      </c>
      <c r="M781" s="35">
        <f>((Produção!M775*PreçoLivre!M777*(1-Painel!$B$8)-M$3-M$4-M$6)*(1-Painel!$E$7)-M$5+M$6)*M$7</f>
        <v>10970666.13103131</v>
      </c>
      <c r="N781" s="35">
        <f>((Produção!N775*PreçoLivre!N777*(1-Painel!$B$8)-N$3-N$4-N$6)*(1-Painel!$E$7)-N$5+N$6)*N$7</f>
        <v>9655534.0569213592</v>
      </c>
      <c r="O781" s="35">
        <f>((Produção!O775*PreçoLivre!O777*(1-Painel!$B$8)-O$3-O$4-O$6)*(1-Painel!$E$7)-O$5+O$6)*O$7</f>
        <v>8135297.0133183496</v>
      </c>
      <c r="P781" s="35">
        <f>((Produção!P775*PreçoLivre!P777*(1-Painel!$B$8)-P$3-P$4-P$6)*(1-Painel!$E$7)-P$5+P$6)*P$7</f>
        <v>8128502.8069680016</v>
      </c>
      <c r="Q781" s="35">
        <f>((Produção!Q775*PreçoLivre!Q777*(1-Painel!$B$8)-Q$3-Q$4-Q$6)*(1-Painel!$E$7)-Q$5+Q$6)*Q$7</f>
        <v>7414014.2519645831</v>
      </c>
      <c r="R781" s="35">
        <f>((Produção!R775*PreçoLivre!R777*(1-Painel!$B$8)-R$3-R$4-R$6)*(1-Painel!$E$7)-R$5+R$6)*R$7</f>
        <v>6514652.9861432035</v>
      </c>
      <c r="S781" s="35">
        <f>((Produção!S775*PreçoLivre!S777*(1-Painel!$B$8)-S$3-S$4-S$6)*(1-Painel!$E$7)-S$5+S$6)*S$7</f>
        <v>6229324.4774552211</v>
      </c>
      <c r="T781" s="35">
        <f>((Produção!T775*PreçoLivre!T777*(1-Painel!$B$8)-T$3-T$4-T$6)*(1-Painel!$E$7)-T$5+T$6)*T$7</f>
        <v>5966716.7239710707</v>
      </c>
      <c r="U781" s="35">
        <f>((Produção!U775*PreçoLivre!U777*(1-Painel!$B$8)-U$3-U$4-U$6)*(1-Painel!$E$7)-U$5+U$6)*U$7</f>
        <v>5723089.0501118945</v>
      </c>
      <c r="V781" s="35">
        <f>((Produção!V775*PreçoLivre!V777*(1-Painel!$B$8)-V$3-V$4-V$6)*(1-Painel!$E$7)-V$5+V$6)*V$7</f>
        <v>5527735.2779787304</v>
      </c>
    </row>
    <row r="782" spans="1:22" x14ac:dyDescent="0.25">
      <c r="A782" s="36">
        <v>773</v>
      </c>
      <c r="B782" s="35">
        <f t="shared" si="12"/>
        <v>244479543.57430261</v>
      </c>
      <c r="C782" s="35">
        <f>((Produção!C776*PreçoLivre!C778*(1-Painel!$B$8)-C$3-C$4-C$6)*(1-Painel!$E$7)-C$5+C$6)*C$7</f>
        <v>22732480.503730316</v>
      </c>
      <c r="D782" s="35">
        <f>((Produção!D776*PreçoLivre!D778*(1-Painel!$B$8)-D$3-D$4-D$6)*(1-Painel!$E$7)-D$5+D$6)*D$7</f>
        <v>22048875.695902936</v>
      </c>
      <c r="E782" s="35">
        <f>((Produção!E776*PreçoLivre!E778*(1-Painel!$B$8)-E$3-E$4-E$6)*(1-Painel!$E$7)-E$5+E$6)*E$7</f>
        <v>19938408.155043155</v>
      </c>
      <c r="F782" s="35">
        <f>((Produção!F776*PreçoLivre!F778*(1-Painel!$B$8)-F$3-F$4-F$6)*(1-Painel!$E$7)-F$5+F$6)*F$7</f>
        <v>18885874.08550198</v>
      </c>
      <c r="G782" s="35">
        <f>((Produção!G776*PreçoLivre!G778*(1-Painel!$B$8)-G$3-G$4-G$6)*(1-Painel!$E$7)-G$5+G$6)*G$7</f>
        <v>17414655.766403425</v>
      </c>
      <c r="H782" s="35">
        <f>((Produção!H776*PreçoLivre!H778*(1-Painel!$B$8)-H$3-H$4-H$6)*(1-Painel!$E$7)-H$5+H$6)*H$7</f>
        <v>15916470.34226827</v>
      </c>
      <c r="I782" s="35">
        <f>((Produção!I776*PreçoLivre!I778*(1-Painel!$B$8)-I$3-I$4-I$6)*(1-Painel!$E$7)-I$5+I$6)*I$7</f>
        <v>14742984.822938992</v>
      </c>
      <c r="J782" s="35">
        <f>((Produção!J776*PreçoLivre!J778*(1-Painel!$B$8)-J$3-J$4-J$6)*(1-Painel!$E$7)-J$5+J$6)*J$7</f>
        <v>13124293.508533556</v>
      </c>
      <c r="K782" s="35">
        <f>((Produção!K776*PreçoLivre!K778*(1-Painel!$B$8)-K$3-K$4-K$6)*(1-Painel!$E$7)-K$5+K$6)*K$7</f>
        <v>11948270.794307426</v>
      </c>
      <c r="L782" s="35">
        <f>((Produção!L776*PreçoLivre!L778*(1-Painel!$B$8)-L$3-L$4-L$6)*(1-Painel!$E$7)-L$5+L$6)*L$7</f>
        <v>10972724.961186701</v>
      </c>
      <c r="M782" s="35">
        <f>((Produção!M776*PreçoLivre!M778*(1-Painel!$B$8)-M$3-M$4-M$6)*(1-Painel!$E$7)-M$5+M$6)*M$7</f>
        <v>10059479.943055566</v>
      </c>
      <c r="N782" s="35">
        <f>((Produção!N776*PreçoLivre!N778*(1-Painel!$B$8)-N$3-N$4-N$6)*(1-Painel!$E$7)-N$5+N$6)*N$7</f>
        <v>9776358.1949525829</v>
      </c>
      <c r="O782" s="35">
        <f>((Produção!O776*PreçoLivre!O778*(1-Painel!$B$8)-O$3-O$4-O$6)*(1-Painel!$E$7)-O$5+O$6)*O$7</f>
        <v>9157527.4776758514</v>
      </c>
      <c r="P782" s="35">
        <f>((Produção!P776*PreçoLivre!P778*(1-Painel!$B$8)-P$3-P$4-P$6)*(1-Painel!$E$7)-P$5+P$6)*P$7</f>
        <v>8400875.5398719348</v>
      </c>
      <c r="Q782" s="35">
        <f>((Produção!Q776*PreçoLivre!Q778*(1-Painel!$B$8)-Q$3-Q$4-Q$6)*(1-Painel!$E$7)-Q$5+Q$6)*Q$7</f>
        <v>7680433.8614608562</v>
      </c>
      <c r="R782" s="35">
        <f>((Produção!R776*PreçoLivre!R778*(1-Painel!$B$8)-R$3-R$4-R$6)*(1-Painel!$E$7)-R$5+R$6)*R$7</f>
        <v>7301117.8314024704</v>
      </c>
      <c r="S782" s="35">
        <f>((Produção!S776*PreçoLivre!S778*(1-Painel!$B$8)-S$3-S$4-S$6)*(1-Painel!$E$7)-S$5+S$6)*S$7</f>
        <v>6786568.9637749875</v>
      </c>
      <c r="T782" s="35">
        <f>((Produção!T776*PreçoLivre!T778*(1-Painel!$B$8)-T$3-T$4-T$6)*(1-Painel!$E$7)-T$5+T$6)*T$7</f>
        <v>6375722.8653305266</v>
      </c>
      <c r="U782" s="35">
        <f>((Produção!U776*PreçoLivre!U778*(1-Painel!$B$8)-U$3-U$4-U$6)*(1-Painel!$E$7)-U$5+U$6)*U$7</f>
        <v>5634491.2760040918</v>
      </c>
      <c r="V782" s="35">
        <f>((Produção!V776*PreçoLivre!V778*(1-Painel!$B$8)-V$3-V$4-V$6)*(1-Painel!$E$7)-V$5+V$6)*V$7</f>
        <v>5581928.9849569891</v>
      </c>
    </row>
    <row r="783" spans="1:22" x14ac:dyDescent="0.25">
      <c r="A783" s="36">
        <v>774</v>
      </c>
      <c r="B783" s="35">
        <f t="shared" si="12"/>
        <v>238316084.44534984</v>
      </c>
      <c r="C783" s="35">
        <f>((Produção!C777*PreçoLivre!C779*(1-Painel!$B$8)-C$3-C$4-C$6)*(1-Painel!$E$7)-C$5+C$6)*C$7</f>
        <v>22862398.632098302</v>
      </c>
      <c r="D783" s="35">
        <f>((Produção!D777*PreçoLivre!D779*(1-Painel!$B$8)-D$3-D$4-D$6)*(1-Painel!$E$7)-D$5+D$6)*D$7</f>
        <v>21338578.910054367</v>
      </c>
      <c r="E783" s="35">
        <f>((Produção!E777*PreçoLivre!E779*(1-Painel!$B$8)-E$3-E$4-E$6)*(1-Painel!$E$7)-E$5+E$6)*E$7</f>
        <v>19983785.78482182</v>
      </c>
      <c r="F783" s="35">
        <f>((Produção!F777*PreçoLivre!F779*(1-Painel!$B$8)-F$3-F$4-F$6)*(1-Painel!$E$7)-F$5+F$6)*F$7</f>
        <v>18355294.756073143</v>
      </c>
      <c r="G783" s="35">
        <f>((Produção!G777*PreçoLivre!G779*(1-Painel!$B$8)-G$3-G$4-G$6)*(1-Painel!$E$7)-G$5+G$6)*G$7</f>
        <v>17577170.991063379</v>
      </c>
      <c r="H783" s="35">
        <f>((Produção!H777*PreçoLivre!H779*(1-Painel!$B$8)-H$3-H$4-H$6)*(1-Painel!$E$7)-H$5+H$6)*H$7</f>
        <v>15968411.023483351</v>
      </c>
      <c r="I783" s="35">
        <f>((Produção!I777*PreçoLivre!I779*(1-Painel!$B$8)-I$3-I$4-I$6)*(1-Painel!$E$7)-I$5+I$6)*I$7</f>
        <v>14836773.257865611</v>
      </c>
      <c r="J783" s="35">
        <f>((Produção!J777*PreçoLivre!J779*(1-Painel!$B$8)-J$3-J$4-J$6)*(1-Painel!$E$7)-J$5+J$6)*J$7</f>
        <v>13373277.813812984</v>
      </c>
      <c r="K783" s="35">
        <f>((Produção!K777*PreçoLivre!K779*(1-Painel!$B$8)-K$3-K$4-K$6)*(1-Painel!$E$7)-K$5+K$6)*K$7</f>
        <v>11961065.835254552</v>
      </c>
      <c r="L783" s="35">
        <f>((Produção!L777*PreçoLivre!L779*(1-Painel!$B$8)-L$3-L$4-L$6)*(1-Painel!$E$7)-L$5+L$6)*L$7</f>
        <v>11115773.175530581</v>
      </c>
      <c r="M783" s="35">
        <f>((Produção!M777*PreçoLivre!M779*(1-Painel!$B$8)-M$3-M$4-M$6)*(1-Painel!$E$7)-M$5+M$6)*M$7</f>
        <v>10267387.444417706</v>
      </c>
      <c r="N783" s="35">
        <f>((Produção!N777*PreçoLivre!N779*(1-Painel!$B$8)-N$3-N$4-N$6)*(1-Painel!$E$7)-N$5+N$6)*N$7</f>
        <v>8712072.8732238226</v>
      </c>
      <c r="O783" s="35">
        <f>((Produção!O777*PreçoLivre!O779*(1-Painel!$B$8)-O$3-O$4-O$6)*(1-Painel!$E$7)-O$5+O$6)*O$7</f>
        <v>8460601.4681749716</v>
      </c>
      <c r="P783" s="35">
        <f>((Produção!P777*PreçoLivre!P779*(1-Painel!$B$8)-P$3-P$4-P$6)*(1-Painel!$E$7)-P$5+P$6)*P$7</f>
        <v>7791483.5512598995</v>
      </c>
      <c r="Q783" s="35">
        <f>((Produção!Q777*PreçoLivre!Q779*(1-Painel!$B$8)-Q$3-Q$4-Q$6)*(1-Painel!$E$7)-Q$5+Q$6)*Q$7</f>
        <v>7358171.2194450526</v>
      </c>
      <c r="R783" s="35">
        <f>((Produção!R777*PreçoLivre!R779*(1-Painel!$B$8)-R$3-R$4-R$6)*(1-Painel!$E$7)-R$5+R$6)*R$7</f>
        <v>6862129.1211479176</v>
      </c>
      <c r="S783" s="35">
        <f>((Produção!S777*PreçoLivre!S779*(1-Painel!$B$8)-S$3-S$4-S$6)*(1-Painel!$E$7)-S$5+S$6)*S$7</f>
        <v>6306910.8075271649</v>
      </c>
      <c r="T783" s="35">
        <f>((Produção!T777*PreçoLivre!T779*(1-Painel!$B$8)-T$3-T$4-T$6)*(1-Painel!$E$7)-T$5+T$6)*T$7</f>
        <v>5657805.5068815835</v>
      </c>
      <c r="U783" s="35">
        <f>((Produção!U777*PreçoLivre!U779*(1-Painel!$B$8)-U$3-U$4-U$6)*(1-Painel!$E$7)-U$5+U$6)*U$7</f>
        <v>5093471.4658914935</v>
      </c>
      <c r="V783" s="35">
        <f>((Produção!V777*PreçoLivre!V779*(1-Painel!$B$8)-V$3-V$4-V$6)*(1-Painel!$E$7)-V$5+V$6)*V$7</f>
        <v>4433520.807322138</v>
      </c>
    </row>
    <row r="784" spans="1:22" x14ac:dyDescent="0.25">
      <c r="A784" s="36">
        <v>775</v>
      </c>
      <c r="B784" s="35">
        <f t="shared" si="12"/>
        <v>266693780.55890441</v>
      </c>
      <c r="C784" s="35">
        <f>((Produção!C778*PreçoLivre!C780*(1-Painel!$B$8)-C$3-C$4-C$6)*(1-Painel!$E$7)-C$5+C$6)*C$7</f>
        <v>22337188.596762717</v>
      </c>
      <c r="D784" s="35">
        <f>((Produção!D778*PreçoLivre!D780*(1-Painel!$B$8)-D$3-D$4-D$6)*(1-Painel!$E$7)-D$5+D$6)*D$7</f>
        <v>21007184.293649323</v>
      </c>
      <c r="E784" s="35">
        <f>((Produção!E778*PreçoLivre!E780*(1-Painel!$B$8)-E$3-E$4-E$6)*(1-Painel!$E$7)-E$5+E$6)*E$7</f>
        <v>20069356.126058683</v>
      </c>
      <c r="F784" s="35">
        <f>((Produção!F778*PreçoLivre!F780*(1-Painel!$B$8)-F$3-F$4-F$6)*(1-Painel!$E$7)-F$5+F$6)*F$7</f>
        <v>18726903.776877839</v>
      </c>
      <c r="G784" s="35">
        <f>((Produção!G778*PreçoLivre!G780*(1-Painel!$B$8)-G$3-G$4-G$6)*(1-Painel!$E$7)-G$5+G$6)*G$7</f>
        <v>17770531.627743356</v>
      </c>
      <c r="H784" s="35">
        <f>((Produção!H778*PreçoLivre!H780*(1-Painel!$B$8)-H$3-H$4-H$6)*(1-Painel!$E$7)-H$5+H$6)*H$7</f>
        <v>15678026.491224369</v>
      </c>
      <c r="I784" s="35">
        <f>((Produção!I778*PreçoLivre!I780*(1-Painel!$B$8)-I$3-I$4-I$6)*(1-Painel!$E$7)-I$5+I$6)*I$7</f>
        <v>15321836.828151025</v>
      </c>
      <c r="J784" s="35">
        <f>((Produção!J778*PreçoLivre!J780*(1-Painel!$B$8)-J$3-J$4-J$6)*(1-Painel!$E$7)-J$5+J$6)*J$7</f>
        <v>14956688.815607339</v>
      </c>
      <c r="K784" s="35">
        <f>((Produção!K778*PreçoLivre!K780*(1-Painel!$B$8)-K$3-K$4-K$6)*(1-Painel!$E$7)-K$5+K$6)*K$7</f>
        <v>14249686.916779915</v>
      </c>
      <c r="L784" s="35">
        <f>((Produção!L778*PreçoLivre!L780*(1-Painel!$B$8)-L$3-L$4-L$6)*(1-Painel!$E$7)-L$5+L$6)*L$7</f>
        <v>13355290.733079441</v>
      </c>
      <c r="M784" s="35">
        <f>((Produção!M778*PreçoLivre!M780*(1-Painel!$B$8)-M$3-M$4-M$6)*(1-Painel!$E$7)-M$5+M$6)*M$7</f>
        <v>12668872.308030188</v>
      </c>
      <c r="N784" s="35">
        <f>((Produção!N778*PreçoLivre!N780*(1-Painel!$B$8)-N$3-N$4-N$6)*(1-Painel!$E$7)-N$5+N$6)*N$7</f>
        <v>11949043.513523772</v>
      </c>
      <c r="O784" s="35">
        <f>((Produção!O778*PreçoLivre!O780*(1-Painel!$B$8)-O$3-O$4-O$6)*(1-Painel!$E$7)-O$5+O$6)*O$7</f>
        <v>11259069.198118694</v>
      </c>
      <c r="P784" s="35">
        <f>((Produção!P778*PreçoLivre!P780*(1-Painel!$B$8)-P$3-P$4-P$6)*(1-Painel!$E$7)-P$5+P$6)*P$7</f>
        <v>10788124.552164121</v>
      </c>
      <c r="Q784" s="35">
        <f>((Produção!Q778*PreçoLivre!Q780*(1-Painel!$B$8)-Q$3-Q$4-Q$6)*(1-Painel!$E$7)-Q$5+Q$6)*Q$7</f>
        <v>9666993.6733928081</v>
      </c>
      <c r="R784" s="35">
        <f>((Produção!R778*PreçoLivre!R780*(1-Painel!$B$8)-R$3-R$4-R$6)*(1-Painel!$E$7)-R$5+R$6)*R$7</f>
        <v>8944802.4045912996</v>
      </c>
      <c r="S784" s="35">
        <f>((Produção!S778*PreçoLivre!S780*(1-Painel!$B$8)-S$3-S$4-S$6)*(1-Painel!$E$7)-S$5+S$6)*S$7</f>
        <v>8001033.4886723673</v>
      </c>
      <c r="T784" s="35">
        <f>((Produção!T778*PreçoLivre!T780*(1-Painel!$B$8)-T$3-T$4-T$6)*(1-Painel!$E$7)-T$5+T$6)*T$7</f>
        <v>7368296.1640934823</v>
      </c>
      <c r="U784" s="35">
        <f>((Produção!U778*PreçoLivre!U780*(1-Painel!$B$8)-U$3-U$4-U$6)*(1-Painel!$E$7)-U$5+U$6)*U$7</f>
        <v>6557100.3713736348</v>
      </c>
      <c r="V784" s="35">
        <f>((Produção!V778*PreçoLivre!V780*(1-Painel!$B$8)-V$3-V$4-V$6)*(1-Painel!$E$7)-V$5+V$6)*V$7</f>
        <v>6017750.6790100792</v>
      </c>
    </row>
    <row r="785" spans="1:22" x14ac:dyDescent="0.25">
      <c r="A785" s="36">
        <v>776</v>
      </c>
      <c r="B785" s="35">
        <f t="shared" si="12"/>
        <v>213019038.82440025</v>
      </c>
      <c r="C785" s="35">
        <f>((Produção!C779*PreçoLivre!C781*(1-Painel!$B$8)-C$3-C$4-C$6)*(1-Painel!$E$7)-C$5+C$6)*C$7</f>
        <v>21330925.999301195</v>
      </c>
      <c r="D785" s="35">
        <f>((Produção!D779*PreçoLivre!D781*(1-Painel!$B$8)-D$3-D$4-D$6)*(1-Painel!$E$7)-D$5+D$6)*D$7</f>
        <v>19733525.439348042</v>
      </c>
      <c r="E785" s="35">
        <f>((Produção!E779*PreçoLivre!E781*(1-Painel!$B$8)-E$3-E$4-E$6)*(1-Painel!$E$7)-E$5+E$6)*E$7</f>
        <v>18124466.353356652</v>
      </c>
      <c r="F785" s="35">
        <f>((Produção!F779*PreçoLivre!F781*(1-Painel!$B$8)-F$3-F$4-F$6)*(1-Painel!$E$7)-F$5+F$6)*F$7</f>
        <v>17373224.067381728</v>
      </c>
      <c r="G785" s="35">
        <f>((Produção!G779*PreçoLivre!G781*(1-Painel!$B$8)-G$3-G$4-G$6)*(1-Painel!$E$7)-G$5+G$6)*G$7</f>
        <v>15895777.304761646</v>
      </c>
      <c r="H785" s="35">
        <f>((Produção!H779*PreçoLivre!H781*(1-Painel!$B$8)-H$3-H$4-H$6)*(1-Painel!$E$7)-H$5+H$6)*H$7</f>
        <v>14187054.126928328</v>
      </c>
      <c r="I785" s="35">
        <f>((Produção!I779*PreçoLivre!I781*(1-Painel!$B$8)-I$3-I$4-I$6)*(1-Painel!$E$7)-I$5+I$6)*I$7</f>
        <v>12819945.365263773</v>
      </c>
      <c r="J785" s="35">
        <f>((Produção!J779*PreçoLivre!J781*(1-Painel!$B$8)-J$3-J$4-J$6)*(1-Painel!$E$7)-J$5+J$6)*J$7</f>
        <v>11789274.814945465</v>
      </c>
      <c r="K785" s="35">
        <f>((Produção!K779*PreçoLivre!K781*(1-Painel!$B$8)-K$3-K$4-K$6)*(1-Painel!$E$7)-K$5+K$6)*K$7</f>
        <v>11302187.08086133</v>
      </c>
      <c r="L785" s="35">
        <f>((Produção!L779*PreçoLivre!L781*(1-Painel!$B$8)-L$3-L$4-L$6)*(1-Painel!$E$7)-L$5+L$6)*L$7</f>
        <v>10279964.689946083</v>
      </c>
      <c r="M785" s="35">
        <f>((Produção!M779*PreçoLivre!M781*(1-Painel!$B$8)-M$3-M$4-M$6)*(1-Painel!$E$7)-M$5+M$6)*M$7</f>
        <v>8826363.3605222628</v>
      </c>
      <c r="N785" s="35">
        <f>((Produção!N779*PreçoLivre!N781*(1-Painel!$B$8)-N$3-N$4-N$6)*(1-Painel!$E$7)-N$5+N$6)*N$7</f>
        <v>7923514.7770393873</v>
      </c>
      <c r="O785" s="35">
        <f>((Produção!O779*PreçoLivre!O781*(1-Painel!$B$8)-O$3-O$4-O$6)*(1-Painel!$E$7)-O$5+O$6)*O$7</f>
        <v>7163730.354980736</v>
      </c>
      <c r="P785" s="35">
        <f>((Produção!P779*PreçoLivre!P781*(1-Painel!$B$8)-P$3-P$4-P$6)*(1-Painel!$E$7)-P$5+P$6)*P$7</f>
        <v>6710028.5709763123</v>
      </c>
      <c r="Q785" s="35">
        <f>((Produção!Q779*PreçoLivre!Q781*(1-Painel!$B$8)-Q$3-Q$4-Q$6)*(1-Painel!$E$7)-Q$5+Q$6)*Q$7</f>
        <v>6094105.6879558591</v>
      </c>
      <c r="R785" s="35">
        <f>((Produção!R779*PreçoLivre!R781*(1-Painel!$B$8)-R$3-R$4-R$6)*(1-Painel!$E$7)-R$5+R$6)*R$7</f>
        <v>5671377.0782302944</v>
      </c>
      <c r="S785" s="35">
        <f>((Produção!S779*PreçoLivre!S781*(1-Painel!$B$8)-S$3-S$4-S$6)*(1-Painel!$E$7)-S$5+S$6)*S$7</f>
        <v>5122014.2770724371</v>
      </c>
      <c r="T785" s="35">
        <f>((Produção!T779*PreçoLivre!T781*(1-Painel!$B$8)-T$3-T$4-T$6)*(1-Painel!$E$7)-T$5+T$6)*T$7</f>
        <v>4500924.6284467503</v>
      </c>
      <c r="U785" s="35">
        <f>((Produção!U779*PreçoLivre!U781*(1-Painel!$B$8)-U$3-U$4-U$6)*(1-Painel!$E$7)-U$5+U$6)*U$7</f>
        <v>4110430.7640070436</v>
      </c>
      <c r="V785" s="35">
        <f>((Produção!V779*PreçoLivre!V781*(1-Painel!$B$8)-V$3-V$4-V$6)*(1-Painel!$E$7)-V$5+V$6)*V$7</f>
        <v>4060204.0830749264</v>
      </c>
    </row>
    <row r="786" spans="1:22" x14ac:dyDescent="0.25">
      <c r="A786" s="36">
        <v>777</v>
      </c>
      <c r="B786" s="35">
        <f t="shared" si="12"/>
        <v>229125892.8573018</v>
      </c>
      <c r="C786" s="35">
        <f>((Produção!C780*PreçoLivre!C782*(1-Painel!$B$8)-C$3-C$4-C$6)*(1-Painel!$E$7)-C$5+C$6)*C$7</f>
        <v>24324567.715277851</v>
      </c>
      <c r="D786" s="35">
        <f>((Produção!D780*PreçoLivre!D782*(1-Painel!$B$8)-D$3-D$4-D$6)*(1-Painel!$E$7)-D$5+D$6)*D$7</f>
        <v>23175599.196276698</v>
      </c>
      <c r="E786" s="35">
        <f>((Produção!E780*PreçoLivre!E782*(1-Painel!$B$8)-E$3-E$4-E$6)*(1-Painel!$E$7)-E$5+E$6)*E$7</f>
        <v>21151355.552818689</v>
      </c>
      <c r="F786" s="35">
        <f>((Produção!F780*PreçoLivre!F782*(1-Painel!$B$8)-F$3-F$4-F$6)*(1-Painel!$E$7)-F$5+F$6)*F$7</f>
        <v>18726610.391588405</v>
      </c>
      <c r="G786" s="35">
        <f>((Produção!G780*PreçoLivre!G782*(1-Painel!$B$8)-G$3-G$4-G$6)*(1-Painel!$E$7)-G$5+G$6)*G$7</f>
        <v>16373902.734553367</v>
      </c>
      <c r="H786" s="35">
        <f>((Produção!H780*PreçoLivre!H782*(1-Painel!$B$8)-H$3-H$4-H$6)*(1-Painel!$E$7)-H$5+H$6)*H$7</f>
        <v>14281452.152500985</v>
      </c>
      <c r="I786" s="35">
        <f>((Produção!I780*PreçoLivre!I782*(1-Painel!$B$8)-I$3-I$4-I$6)*(1-Painel!$E$7)-I$5+I$6)*I$7</f>
        <v>13045883.277806591</v>
      </c>
      <c r="J786" s="35">
        <f>((Produção!J780*PreçoLivre!J782*(1-Painel!$B$8)-J$3-J$4-J$6)*(1-Painel!$E$7)-J$5+J$6)*J$7</f>
        <v>11901640.160188362</v>
      </c>
      <c r="K786" s="35">
        <f>((Produção!K780*PreçoLivre!K782*(1-Painel!$B$8)-K$3-K$4-K$6)*(1-Painel!$E$7)-K$5+K$6)*K$7</f>
        <v>10775397.791285418</v>
      </c>
      <c r="L786" s="35">
        <f>((Produção!L780*PreçoLivre!L782*(1-Painel!$B$8)-L$3-L$4-L$6)*(1-Painel!$E$7)-L$5+L$6)*L$7</f>
        <v>9876092.4785954952</v>
      </c>
      <c r="M786" s="35">
        <f>((Produção!M780*PreçoLivre!M782*(1-Painel!$B$8)-M$3-M$4-M$6)*(1-Painel!$E$7)-M$5+M$6)*M$7</f>
        <v>9551051.0047861822</v>
      </c>
      <c r="N786" s="35">
        <f>((Produção!N780*PreçoLivre!N782*(1-Painel!$B$8)-N$3-N$4-N$6)*(1-Painel!$E$7)-N$5+N$6)*N$7</f>
        <v>8665545.7223740611</v>
      </c>
      <c r="O786" s="35">
        <f>((Produção!O780*PreçoLivre!O782*(1-Painel!$B$8)-O$3-O$4-O$6)*(1-Painel!$E$7)-O$5+O$6)*O$7</f>
        <v>8081250.2603363935</v>
      </c>
      <c r="P786" s="35">
        <f>((Produção!P780*PreçoLivre!P782*(1-Painel!$B$8)-P$3-P$4-P$6)*(1-Painel!$E$7)-P$5+P$6)*P$7</f>
        <v>7286317.6474526795</v>
      </c>
      <c r="Q786" s="35">
        <f>((Produção!Q780*PreçoLivre!Q782*(1-Painel!$B$8)-Q$3-Q$4-Q$6)*(1-Painel!$E$7)-Q$5+Q$6)*Q$7</f>
        <v>6456003.2137257876</v>
      </c>
      <c r="R786" s="35">
        <f>((Produção!R780*PreçoLivre!R782*(1-Painel!$B$8)-R$3-R$4-R$6)*(1-Painel!$E$7)-R$5+R$6)*R$7</f>
        <v>6285990.2769055618</v>
      </c>
      <c r="S786" s="35">
        <f>((Produção!S780*PreçoLivre!S782*(1-Painel!$B$8)-S$3-S$4-S$6)*(1-Painel!$E$7)-S$5+S$6)*S$7</f>
        <v>5632922.3185709361</v>
      </c>
      <c r="T786" s="35">
        <f>((Produção!T780*PreçoLivre!T782*(1-Painel!$B$8)-T$3-T$4-T$6)*(1-Painel!$E$7)-T$5+T$6)*T$7</f>
        <v>5029787.1405409565</v>
      </c>
      <c r="U786" s="35">
        <f>((Produção!U780*PreçoLivre!U782*(1-Painel!$B$8)-U$3-U$4-U$6)*(1-Painel!$E$7)-U$5+U$6)*U$7</f>
        <v>4452807.897878374</v>
      </c>
      <c r="V786" s="35">
        <f>((Produção!V780*PreçoLivre!V782*(1-Painel!$B$8)-V$3-V$4-V$6)*(1-Painel!$E$7)-V$5+V$6)*V$7</f>
        <v>4051715.9238389716</v>
      </c>
    </row>
    <row r="787" spans="1:22" x14ac:dyDescent="0.25">
      <c r="A787" s="36">
        <v>778</v>
      </c>
      <c r="B787" s="35">
        <f t="shared" si="12"/>
        <v>198108826.87002173</v>
      </c>
      <c r="C787" s="35">
        <f>((Produção!C781*PreçoLivre!C783*(1-Painel!$B$8)-C$3-C$4-C$6)*(1-Painel!$E$7)-C$5+C$6)*C$7</f>
        <v>22598522.781355899</v>
      </c>
      <c r="D787" s="35">
        <f>((Produção!D781*PreçoLivre!D783*(1-Painel!$B$8)-D$3-D$4-D$6)*(1-Painel!$E$7)-D$5+D$6)*D$7</f>
        <v>19916323.21599986</v>
      </c>
      <c r="E787" s="35">
        <f>((Produção!E781*PreçoLivre!E783*(1-Painel!$B$8)-E$3-E$4-E$6)*(1-Painel!$E$7)-E$5+E$6)*E$7</f>
        <v>17620404.30319161</v>
      </c>
      <c r="F787" s="35">
        <f>((Produção!F781*PreçoLivre!F783*(1-Painel!$B$8)-F$3-F$4-F$6)*(1-Painel!$E$7)-F$5+F$6)*F$7</f>
        <v>16337145.930328006</v>
      </c>
      <c r="G787" s="35">
        <f>((Produção!G781*PreçoLivre!G783*(1-Painel!$B$8)-G$3-G$4-G$6)*(1-Painel!$E$7)-G$5+G$6)*G$7</f>
        <v>14971208.005722033</v>
      </c>
      <c r="H787" s="35">
        <f>((Produção!H781*PreçoLivre!H783*(1-Painel!$B$8)-H$3-H$4-H$6)*(1-Painel!$E$7)-H$5+H$6)*H$7</f>
        <v>13075816.213662848</v>
      </c>
      <c r="I787" s="35">
        <f>((Produção!I781*PreçoLivre!I783*(1-Painel!$B$8)-I$3-I$4-I$6)*(1-Painel!$E$7)-I$5+I$6)*I$7</f>
        <v>11412533.509137122</v>
      </c>
      <c r="J787" s="35">
        <f>((Produção!J781*PreçoLivre!J783*(1-Painel!$B$8)-J$3-J$4-J$6)*(1-Painel!$E$7)-J$5+J$6)*J$7</f>
        <v>10109037.475436412</v>
      </c>
      <c r="K787" s="35">
        <f>((Produção!K781*PreçoLivre!K783*(1-Painel!$B$8)-K$3-K$4-K$6)*(1-Painel!$E$7)-K$5+K$6)*K$7</f>
        <v>8830748.101080168</v>
      </c>
      <c r="L787" s="35">
        <f>((Produção!L781*PreçoLivre!L783*(1-Painel!$B$8)-L$3-L$4-L$6)*(1-Painel!$E$7)-L$5+L$6)*L$7</f>
        <v>8347812.4786523804</v>
      </c>
      <c r="M787" s="35">
        <f>((Produção!M781*PreçoLivre!M783*(1-Painel!$B$8)-M$3-M$4-M$6)*(1-Painel!$E$7)-M$5+M$6)*M$7</f>
        <v>7382212.0924497889</v>
      </c>
      <c r="N787" s="35">
        <f>((Produção!N781*PreçoLivre!N783*(1-Painel!$B$8)-N$3-N$4-N$6)*(1-Painel!$E$7)-N$5+N$6)*N$7</f>
        <v>6766921.5921180611</v>
      </c>
      <c r="O787" s="35">
        <f>((Produção!O781*PreçoLivre!O783*(1-Painel!$B$8)-O$3-O$4-O$6)*(1-Painel!$E$7)-O$5+O$6)*O$7</f>
        <v>6360400.5213722633</v>
      </c>
      <c r="P787" s="35">
        <f>((Produção!P781*PreçoLivre!P783*(1-Painel!$B$8)-P$3-P$4-P$6)*(1-Painel!$E$7)-P$5+P$6)*P$7</f>
        <v>6211825.4028604804</v>
      </c>
      <c r="Q787" s="35">
        <f>((Produção!Q781*PreçoLivre!Q783*(1-Painel!$B$8)-Q$3-Q$4-Q$6)*(1-Painel!$E$7)-Q$5+Q$6)*Q$7</f>
        <v>5809529.8906252943</v>
      </c>
      <c r="R787" s="35">
        <f>((Produção!R781*PreçoLivre!R783*(1-Painel!$B$8)-R$3-R$4-R$6)*(1-Painel!$E$7)-R$5+R$6)*R$7</f>
        <v>5108198.3577579912</v>
      </c>
      <c r="S787" s="35">
        <f>((Produção!S781*PreçoLivre!S783*(1-Painel!$B$8)-S$3-S$4-S$6)*(1-Painel!$E$7)-S$5+S$6)*S$7</f>
        <v>4941882.9031127049</v>
      </c>
      <c r="T787" s="35">
        <f>((Produção!T781*PreçoLivre!T783*(1-Painel!$B$8)-T$3-T$4-T$6)*(1-Painel!$E$7)-T$5+T$6)*T$7</f>
        <v>4449917.9029516093</v>
      </c>
      <c r="U787" s="35">
        <f>((Produção!U781*PreçoLivre!U783*(1-Painel!$B$8)-U$3-U$4-U$6)*(1-Painel!$E$7)-U$5+U$6)*U$7</f>
        <v>4195391.04023124</v>
      </c>
      <c r="V787" s="35">
        <f>((Produção!V781*PreçoLivre!V783*(1-Painel!$B$8)-V$3-V$4-V$6)*(1-Painel!$E$7)-V$5+V$6)*V$7</f>
        <v>3662995.1519759716</v>
      </c>
    </row>
    <row r="788" spans="1:22" x14ac:dyDescent="0.25">
      <c r="A788" s="36">
        <v>779</v>
      </c>
      <c r="B788" s="35">
        <f t="shared" si="12"/>
        <v>248610797.18643349</v>
      </c>
      <c r="C788" s="35">
        <f>((Produção!C782*PreçoLivre!C784*(1-Painel!$B$8)-C$3-C$4-C$6)*(1-Painel!$E$7)-C$5+C$6)*C$7</f>
        <v>22253858.358630322</v>
      </c>
      <c r="D788" s="35">
        <f>((Produção!D782*PreçoLivre!D784*(1-Painel!$B$8)-D$3-D$4-D$6)*(1-Painel!$E$7)-D$5+D$6)*D$7</f>
        <v>20742708.788765524</v>
      </c>
      <c r="E788" s="35">
        <f>((Produção!E782*PreçoLivre!E784*(1-Painel!$B$8)-E$3-E$4-E$6)*(1-Painel!$E$7)-E$5+E$6)*E$7</f>
        <v>19657687.87607396</v>
      </c>
      <c r="F788" s="35">
        <f>((Produção!F782*PreçoLivre!F784*(1-Painel!$B$8)-F$3-F$4-F$6)*(1-Painel!$E$7)-F$5+F$6)*F$7</f>
        <v>17760337.824971411</v>
      </c>
      <c r="G788" s="35">
        <f>((Produção!G782*PreçoLivre!G784*(1-Painel!$B$8)-G$3-G$4-G$6)*(1-Painel!$E$7)-G$5+G$6)*G$7</f>
        <v>16883719.464631546</v>
      </c>
      <c r="H788" s="35">
        <f>((Produção!H782*PreçoLivre!H784*(1-Painel!$B$8)-H$3-H$4-H$6)*(1-Painel!$E$7)-H$5+H$6)*H$7</f>
        <v>15458520.888270043</v>
      </c>
      <c r="I788" s="35">
        <f>((Produção!I782*PreçoLivre!I784*(1-Painel!$B$8)-I$3-I$4-I$6)*(1-Painel!$E$7)-I$5+I$6)*I$7</f>
        <v>14706621.41545759</v>
      </c>
      <c r="J788" s="35">
        <f>((Produção!J782*PreçoLivre!J784*(1-Painel!$B$8)-J$3-J$4-J$6)*(1-Painel!$E$7)-J$5+J$6)*J$7</f>
        <v>13815756.220336722</v>
      </c>
      <c r="K788" s="35">
        <f>((Produção!K782*PreçoLivre!K784*(1-Painel!$B$8)-K$3-K$4-K$6)*(1-Painel!$E$7)-K$5+K$6)*K$7</f>
        <v>13183166.47923228</v>
      </c>
      <c r="L788" s="35">
        <f>((Produção!L782*PreçoLivre!L784*(1-Painel!$B$8)-L$3-L$4-L$6)*(1-Painel!$E$7)-L$5+L$6)*L$7</f>
        <v>12936277.324879061</v>
      </c>
      <c r="M788" s="35">
        <f>((Produção!M782*PreçoLivre!M784*(1-Painel!$B$8)-M$3-M$4-M$6)*(1-Painel!$E$7)-M$5+M$6)*M$7</f>
        <v>11825237.506306833</v>
      </c>
      <c r="N788" s="35">
        <f>((Produção!N782*PreçoLivre!N784*(1-Painel!$B$8)-N$3-N$4-N$6)*(1-Painel!$E$7)-N$5+N$6)*N$7</f>
        <v>10946290.982301446</v>
      </c>
      <c r="O788" s="35">
        <f>((Produção!O782*PreçoLivre!O784*(1-Painel!$B$8)-O$3-O$4-O$6)*(1-Painel!$E$7)-O$5+O$6)*O$7</f>
        <v>9764261.3544119112</v>
      </c>
      <c r="P788" s="35">
        <f>((Produção!P782*PreçoLivre!P784*(1-Painel!$B$8)-P$3-P$4-P$6)*(1-Painel!$E$7)-P$5+P$6)*P$7</f>
        <v>8736636.2457603384</v>
      </c>
      <c r="Q788" s="35">
        <f>((Produção!Q782*PreçoLivre!Q784*(1-Painel!$B$8)-Q$3-Q$4-Q$6)*(1-Painel!$E$7)-Q$5+Q$6)*Q$7</f>
        <v>8089511.5430353926</v>
      </c>
      <c r="R788" s="35">
        <f>((Produção!R782*PreçoLivre!R784*(1-Painel!$B$8)-R$3-R$4-R$6)*(1-Painel!$E$7)-R$5+R$6)*R$7</f>
        <v>7472126.1596178273</v>
      </c>
      <c r="S788" s="35">
        <f>((Produção!S782*PreçoLivre!S784*(1-Painel!$B$8)-S$3-S$4-S$6)*(1-Painel!$E$7)-S$5+S$6)*S$7</f>
        <v>7017601.6446869522</v>
      </c>
      <c r="T788" s="35">
        <f>((Produção!T782*PreçoLivre!T784*(1-Painel!$B$8)-T$3-T$4-T$6)*(1-Painel!$E$7)-T$5+T$6)*T$7</f>
        <v>6299086.6345037529</v>
      </c>
      <c r="U788" s="35">
        <f>((Produção!U782*PreçoLivre!U784*(1-Painel!$B$8)-U$3-U$4-U$6)*(1-Painel!$E$7)-U$5+U$6)*U$7</f>
        <v>5753295.9809631407</v>
      </c>
      <c r="V788" s="35">
        <f>((Produção!V782*PreçoLivre!V784*(1-Painel!$B$8)-V$3-V$4-V$6)*(1-Painel!$E$7)-V$5+V$6)*V$7</f>
        <v>5308094.4935974488</v>
      </c>
    </row>
    <row r="789" spans="1:22" x14ac:dyDescent="0.25">
      <c r="A789" s="36">
        <v>780</v>
      </c>
      <c r="B789" s="35">
        <f t="shared" si="12"/>
        <v>243378832.28867108</v>
      </c>
      <c r="C789" s="35">
        <f>((Produção!C783*PreçoLivre!C785*(1-Painel!$B$8)-C$3-C$4-C$6)*(1-Painel!$E$7)-C$5+C$6)*C$7</f>
        <v>23505003.298582673</v>
      </c>
      <c r="D789" s="35">
        <f>((Produção!D783*PreçoLivre!D785*(1-Painel!$B$8)-D$3-D$4-D$6)*(1-Painel!$E$7)-D$5+D$6)*D$7</f>
        <v>21625242.730862446</v>
      </c>
      <c r="E789" s="35">
        <f>((Produção!E783*PreçoLivre!E785*(1-Painel!$B$8)-E$3-E$4-E$6)*(1-Painel!$E$7)-E$5+E$6)*E$7</f>
        <v>21368588.256634485</v>
      </c>
      <c r="F789" s="35">
        <f>((Produção!F783*PreçoLivre!F785*(1-Painel!$B$8)-F$3-F$4-F$6)*(1-Painel!$E$7)-F$5+F$6)*F$7</f>
        <v>19596967.43227993</v>
      </c>
      <c r="G789" s="35">
        <f>((Produção!G783*PreçoLivre!G785*(1-Painel!$B$8)-G$3-G$4-G$6)*(1-Painel!$E$7)-G$5+G$6)*G$7</f>
        <v>17312356.651732344</v>
      </c>
      <c r="H789" s="35">
        <f>((Produção!H783*PreçoLivre!H785*(1-Painel!$B$8)-H$3-H$4-H$6)*(1-Painel!$E$7)-H$5+H$6)*H$7</f>
        <v>15638516.649984403</v>
      </c>
      <c r="I789" s="35">
        <f>((Produção!I783*PreçoLivre!I785*(1-Painel!$B$8)-I$3-I$4-I$6)*(1-Painel!$E$7)-I$5+I$6)*I$7</f>
        <v>14220713.416984439</v>
      </c>
      <c r="J789" s="35">
        <f>((Produção!J783*PreçoLivre!J785*(1-Painel!$B$8)-J$3-J$4-J$6)*(1-Painel!$E$7)-J$5+J$6)*J$7</f>
        <v>13092114.50044067</v>
      </c>
      <c r="K789" s="35">
        <f>((Produção!K783*PreçoLivre!K785*(1-Painel!$B$8)-K$3-K$4-K$6)*(1-Painel!$E$7)-K$5+K$6)*K$7</f>
        <v>11927525.371371187</v>
      </c>
      <c r="L789" s="35">
        <f>((Produção!L783*PreçoLivre!L785*(1-Painel!$B$8)-L$3-L$4-L$6)*(1-Painel!$E$7)-L$5+L$6)*L$7</f>
        <v>11151803.284387177</v>
      </c>
      <c r="M789" s="35">
        <f>((Produção!M783*PreçoLivre!M785*(1-Painel!$B$8)-M$3-M$4-M$6)*(1-Painel!$E$7)-M$5+M$6)*M$7</f>
        <v>10631366.507928174</v>
      </c>
      <c r="N789" s="35">
        <f>((Produção!N783*PreçoLivre!N785*(1-Painel!$B$8)-N$3-N$4-N$6)*(1-Painel!$E$7)-N$5+N$6)*N$7</f>
        <v>9683140.6558500919</v>
      </c>
      <c r="O789" s="35">
        <f>((Produção!O783*PreçoLivre!O785*(1-Painel!$B$8)-O$3-O$4-O$6)*(1-Painel!$E$7)-O$5+O$6)*O$7</f>
        <v>8583958.3640005384</v>
      </c>
      <c r="P789" s="35">
        <f>((Produção!P783*PreçoLivre!P785*(1-Painel!$B$8)-P$3-P$4-P$6)*(1-Painel!$E$7)-P$5+P$6)*P$7</f>
        <v>7955053.9647072358</v>
      </c>
      <c r="Q789" s="35">
        <f>((Produção!Q783*PreçoLivre!Q785*(1-Painel!$B$8)-Q$3-Q$4-Q$6)*(1-Painel!$E$7)-Q$5+Q$6)*Q$7</f>
        <v>7642315.4924866045</v>
      </c>
      <c r="R789" s="35">
        <f>((Produção!R783*PreçoLivre!R785*(1-Painel!$B$8)-R$3-R$4-R$6)*(1-Painel!$E$7)-R$5+R$6)*R$7</f>
        <v>7096019.394578605</v>
      </c>
      <c r="S789" s="35">
        <f>((Produção!S783*PreçoLivre!S785*(1-Painel!$B$8)-S$3-S$4-S$6)*(1-Painel!$E$7)-S$5+S$6)*S$7</f>
        <v>6507390.0156000741</v>
      </c>
      <c r="T789" s="35">
        <f>((Produção!T783*PreçoLivre!T785*(1-Painel!$B$8)-T$3-T$4-T$6)*(1-Painel!$E$7)-T$5+T$6)*T$7</f>
        <v>5924601.8461410245</v>
      </c>
      <c r="U789" s="35">
        <f>((Produção!U783*PreçoLivre!U785*(1-Painel!$B$8)-U$3-U$4-U$6)*(1-Painel!$E$7)-U$5+U$6)*U$7</f>
        <v>5155404.6350950263</v>
      </c>
      <c r="V789" s="35">
        <f>((Produção!V783*PreçoLivre!V785*(1-Painel!$B$8)-V$3-V$4-V$6)*(1-Painel!$E$7)-V$5+V$6)*V$7</f>
        <v>4760749.8190240236</v>
      </c>
    </row>
    <row r="790" spans="1:22" x14ac:dyDescent="0.25">
      <c r="A790" s="36">
        <v>781</v>
      </c>
      <c r="B790" s="35">
        <f t="shared" si="12"/>
        <v>242755268.74071839</v>
      </c>
      <c r="C790" s="35">
        <f>((Produção!C784*PreçoLivre!C786*(1-Painel!$B$8)-C$3-C$4-C$6)*(1-Painel!$E$7)-C$5+C$6)*C$7</f>
        <v>22630658.513261188</v>
      </c>
      <c r="D790" s="35">
        <f>((Produção!D784*PreçoLivre!D786*(1-Painel!$B$8)-D$3-D$4-D$6)*(1-Painel!$E$7)-D$5+D$6)*D$7</f>
        <v>20979986.766351223</v>
      </c>
      <c r="E790" s="35">
        <f>((Produção!E784*PreçoLivre!E786*(1-Painel!$B$8)-E$3-E$4-E$6)*(1-Painel!$E$7)-E$5+E$6)*E$7</f>
        <v>19659414.714051131</v>
      </c>
      <c r="F790" s="35">
        <f>((Produção!F784*PreçoLivre!F786*(1-Painel!$B$8)-F$3-F$4-F$6)*(1-Painel!$E$7)-F$5+F$6)*F$7</f>
        <v>18784338.156963222</v>
      </c>
      <c r="G790" s="35">
        <f>((Produção!G784*PreçoLivre!G786*(1-Painel!$B$8)-G$3-G$4-G$6)*(1-Painel!$E$7)-G$5+G$6)*G$7</f>
        <v>17115744.621967886</v>
      </c>
      <c r="H790" s="35">
        <f>((Produção!H784*PreçoLivre!H786*(1-Painel!$B$8)-H$3-H$4-H$6)*(1-Painel!$E$7)-H$5+H$6)*H$7</f>
        <v>16434873.391483473</v>
      </c>
      <c r="I790" s="35">
        <f>((Produção!I784*PreçoLivre!I786*(1-Painel!$B$8)-I$3-I$4-I$6)*(1-Painel!$E$7)-I$5+I$6)*I$7</f>
        <v>14669433.732014775</v>
      </c>
      <c r="J790" s="35">
        <f>((Produção!J784*PreçoLivre!J786*(1-Painel!$B$8)-J$3-J$4-J$6)*(1-Painel!$E$7)-J$5+J$6)*J$7</f>
        <v>14088343.123773748</v>
      </c>
      <c r="K790" s="35">
        <f>((Produção!K784*PreçoLivre!K786*(1-Painel!$B$8)-K$3-K$4-K$6)*(1-Painel!$E$7)-K$5+K$6)*K$7</f>
        <v>12701774.222616272</v>
      </c>
      <c r="L790" s="35">
        <f>((Produção!L784*PreçoLivre!L786*(1-Painel!$B$8)-L$3-L$4-L$6)*(1-Painel!$E$7)-L$5+L$6)*L$7</f>
        <v>11987405.187524542</v>
      </c>
      <c r="M790" s="35">
        <f>((Produção!M784*PreçoLivre!M786*(1-Painel!$B$8)-M$3-M$4-M$6)*(1-Painel!$E$7)-M$5+M$6)*M$7</f>
        <v>11697595.492591301</v>
      </c>
      <c r="N790" s="35">
        <f>((Produção!N784*PreçoLivre!N786*(1-Painel!$B$8)-N$3-N$4-N$6)*(1-Painel!$E$7)-N$5+N$6)*N$7</f>
        <v>10381341.807769414</v>
      </c>
      <c r="O790" s="35">
        <f>((Produção!O784*PreçoLivre!O786*(1-Painel!$B$8)-O$3-O$4-O$6)*(1-Painel!$E$7)-O$5+O$6)*O$7</f>
        <v>9041494.3921189606</v>
      </c>
      <c r="P790" s="35">
        <f>((Produção!P784*PreçoLivre!P786*(1-Painel!$B$8)-P$3-P$4-P$6)*(1-Painel!$E$7)-P$5+P$6)*P$7</f>
        <v>8184766.6866792077</v>
      </c>
      <c r="Q790" s="35">
        <f>((Produção!Q784*PreçoLivre!Q786*(1-Painel!$B$8)-Q$3-Q$4-Q$6)*(1-Painel!$E$7)-Q$5+Q$6)*Q$7</f>
        <v>7224003.4265873628</v>
      </c>
      <c r="R790" s="35">
        <f>((Produção!R784*PreçoLivre!R786*(1-Painel!$B$8)-R$3-R$4-R$6)*(1-Painel!$E$7)-R$5+R$6)*R$7</f>
        <v>6815457.2257050201</v>
      </c>
      <c r="S790" s="35">
        <f>((Produção!S784*PreçoLivre!S786*(1-Painel!$B$8)-S$3-S$4-S$6)*(1-Painel!$E$7)-S$5+S$6)*S$7</f>
        <v>5917068.6399562582</v>
      </c>
      <c r="T790" s="35">
        <f>((Produção!T784*PreçoLivre!T786*(1-Painel!$B$8)-T$3-T$4-T$6)*(1-Painel!$E$7)-T$5+T$6)*T$7</f>
        <v>5309967.4880146682</v>
      </c>
      <c r="U790" s="35">
        <f>((Produção!U784*PreçoLivre!U786*(1-Painel!$B$8)-U$3-U$4-U$6)*(1-Painel!$E$7)-U$5+U$6)*U$7</f>
        <v>4788107.4799956018</v>
      </c>
      <c r="V790" s="35">
        <f>((Produção!V784*PreçoLivre!V786*(1-Painel!$B$8)-V$3-V$4-V$6)*(1-Painel!$E$7)-V$5+V$6)*V$7</f>
        <v>4343493.6712931059</v>
      </c>
    </row>
    <row r="791" spans="1:22" x14ac:dyDescent="0.25">
      <c r="A791" s="36">
        <v>782</v>
      </c>
      <c r="B791" s="35">
        <f t="shared" si="12"/>
        <v>235265000.86303928</v>
      </c>
      <c r="C791" s="35">
        <f>((Produção!C785*PreçoLivre!C787*(1-Painel!$B$8)-C$3-C$4-C$6)*(1-Painel!$E$7)-C$5+C$6)*C$7</f>
        <v>22040250.921015434</v>
      </c>
      <c r="D791" s="35">
        <f>((Produção!D785*PreçoLivre!D787*(1-Painel!$B$8)-D$3-D$4-D$6)*(1-Painel!$E$7)-D$5+D$6)*D$7</f>
        <v>20234344.993517198</v>
      </c>
      <c r="E791" s="35">
        <f>((Produção!E785*PreçoLivre!E787*(1-Painel!$B$8)-E$3-E$4-E$6)*(1-Painel!$E$7)-E$5+E$6)*E$7</f>
        <v>19412070.118922167</v>
      </c>
      <c r="F791" s="35">
        <f>((Produção!F785*PreçoLivre!F787*(1-Painel!$B$8)-F$3-F$4-F$6)*(1-Painel!$E$7)-F$5+F$6)*F$7</f>
        <v>18719335.866878457</v>
      </c>
      <c r="G791" s="35">
        <f>((Produção!G785*PreçoLivre!G787*(1-Painel!$B$8)-G$3-G$4-G$6)*(1-Painel!$E$7)-G$5+G$6)*G$7</f>
        <v>17430867.000660162</v>
      </c>
      <c r="H791" s="35">
        <f>((Produção!H785*PreçoLivre!H787*(1-Painel!$B$8)-H$3-H$4-H$6)*(1-Painel!$E$7)-H$5+H$6)*H$7</f>
        <v>16276929.453831522</v>
      </c>
      <c r="I791" s="35">
        <f>((Produção!I785*PreçoLivre!I787*(1-Painel!$B$8)-I$3-I$4-I$6)*(1-Painel!$E$7)-I$5+I$6)*I$7</f>
        <v>14419528.380456405</v>
      </c>
      <c r="J791" s="35">
        <f>((Produção!J785*PreçoLivre!J787*(1-Painel!$B$8)-J$3-J$4-J$6)*(1-Painel!$E$7)-J$5+J$6)*J$7</f>
        <v>12927099.057944996</v>
      </c>
      <c r="K791" s="35">
        <f>((Produção!K785*PreçoLivre!K787*(1-Painel!$B$8)-K$3-K$4-K$6)*(1-Painel!$E$7)-K$5+K$6)*K$7</f>
        <v>11801213.758388001</v>
      </c>
      <c r="L791" s="35">
        <f>((Produção!L785*PreçoLivre!L787*(1-Painel!$B$8)-L$3-L$4-L$6)*(1-Painel!$E$7)-L$5+L$6)*L$7</f>
        <v>10681480.735682981</v>
      </c>
      <c r="M791" s="35">
        <f>((Produção!M785*PreçoLivre!M787*(1-Painel!$B$8)-M$3-M$4-M$6)*(1-Painel!$E$7)-M$5+M$6)*M$7</f>
        <v>10100676.776306828</v>
      </c>
      <c r="N791" s="35">
        <f>((Produção!N785*PreçoLivre!N787*(1-Painel!$B$8)-N$3-N$4-N$6)*(1-Painel!$E$7)-N$5+N$6)*N$7</f>
        <v>8992466.8582981806</v>
      </c>
      <c r="O791" s="35">
        <f>((Produção!O785*PreçoLivre!O787*(1-Painel!$B$8)-O$3-O$4-O$6)*(1-Painel!$E$7)-O$5+O$6)*O$7</f>
        <v>8212394.6314289644</v>
      </c>
      <c r="P791" s="35">
        <f>((Produção!P785*PreçoLivre!P787*(1-Painel!$B$8)-P$3-P$4-P$6)*(1-Painel!$E$7)-P$5+P$6)*P$7</f>
        <v>7684632.2631834606</v>
      </c>
      <c r="Q791" s="35">
        <f>((Produção!Q785*PreçoLivre!Q787*(1-Painel!$B$8)-Q$3-Q$4-Q$6)*(1-Painel!$E$7)-Q$5+Q$6)*Q$7</f>
        <v>7215730.3371534385</v>
      </c>
      <c r="R791" s="35">
        <f>((Produção!R785*PreçoLivre!R787*(1-Painel!$B$8)-R$3-R$4-R$6)*(1-Painel!$E$7)-R$5+R$6)*R$7</f>
        <v>6854645.1486983038</v>
      </c>
      <c r="S791" s="35">
        <f>((Produção!S785*PreçoLivre!S787*(1-Painel!$B$8)-S$3-S$4-S$6)*(1-Painel!$E$7)-S$5+S$6)*S$7</f>
        <v>6185727.7605723217</v>
      </c>
      <c r="T791" s="35">
        <f>((Produção!T785*PreçoLivre!T787*(1-Painel!$B$8)-T$3-T$4-T$6)*(1-Painel!$E$7)-T$5+T$6)*T$7</f>
        <v>5706771.0602388531</v>
      </c>
      <c r="U791" s="35">
        <f>((Produção!U785*PreçoLivre!U787*(1-Painel!$B$8)-U$3-U$4-U$6)*(1-Painel!$E$7)-U$5+U$6)*U$7</f>
        <v>5260028.7082557259</v>
      </c>
      <c r="V791" s="35">
        <f>((Produção!V785*PreçoLivre!V787*(1-Painel!$B$8)-V$3-V$4-V$6)*(1-Painel!$E$7)-V$5+V$6)*V$7</f>
        <v>5108807.0316058537</v>
      </c>
    </row>
    <row r="792" spans="1:22" x14ac:dyDescent="0.25">
      <c r="A792" s="36">
        <v>783</v>
      </c>
      <c r="B792" s="35">
        <f t="shared" si="12"/>
        <v>248201673.51100698</v>
      </c>
      <c r="C792" s="35">
        <f>((Produção!C786*PreçoLivre!C788*(1-Painel!$B$8)-C$3-C$4-C$6)*(1-Painel!$E$7)-C$5+C$6)*C$7</f>
        <v>22754297.459240723</v>
      </c>
      <c r="D792" s="35">
        <f>((Produção!D786*PreçoLivre!D788*(1-Painel!$B$8)-D$3-D$4-D$6)*(1-Painel!$E$7)-D$5+D$6)*D$7</f>
        <v>21166446.514351323</v>
      </c>
      <c r="E792" s="35">
        <f>((Produção!E786*PreçoLivre!E788*(1-Painel!$B$8)-E$3-E$4-E$6)*(1-Painel!$E$7)-E$5+E$6)*E$7</f>
        <v>19981780.23603319</v>
      </c>
      <c r="F792" s="35">
        <f>((Produção!F786*PreçoLivre!F788*(1-Painel!$B$8)-F$3-F$4-F$6)*(1-Painel!$E$7)-F$5+F$6)*F$7</f>
        <v>19078689.650612034</v>
      </c>
      <c r="G792" s="35">
        <f>((Produção!G786*PreçoLivre!G788*(1-Painel!$B$8)-G$3-G$4-G$6)*(1-Painel!$E$7)-G$5+G$6)*G$7</f>
        <v>17190272.759109966</v>
      </c>
      <c r="H792" s="35">
        <f>((Produção!H786*PreçoLivre!H788*(1-Painel!$B$8)-H$3-H$4-H$6)*(1-Painel!$E$7)-H$5+H$6)*H$7</f>
        <v>15730725.748104015</v>
      </c>
      <c r="I792" s="35">
        <f>((Produção!I786*PreçoLivre!I788*(1-Painel!$B$8)-I$3-I$4-I$6)*(1-Painel!$E$7)-I$5+I$6)*I$7</f>
        <v>15672268.861348383</v>
      </c>
      <c r="J792" s="35">
        <f>((Produção!J786*PreçoLivre!J788*(1-Painel!$B$8)-J$3-J$4-J$6)*(1-Painel!$E$7)-J$5+J$6)*J$7</f>
        <v>14385571.809268987</v>
      </c>
      <c r="K792" s="35">
        <f>((Produção!K786*PreçoLivre!K788*(1-Painel!$B$8)-K$3-K$4-K$6)*(1-Painel!$E$7)-K$5+K$6)*K$7</f>
        <v>13979261.486475889</v>
      </c>
      <c r="L792" s="35">
        <f>((Produção!L786*PreçoLivre!L788*(1-Painel!$B$8)-L$3-L$4-L$6)*(1-Painel!$E$7)-L$5+L$6)*L$7</f>
        <v>12745385.355750617</v>
      </c>
      <c r="M792" s="35">
        <f>((Produção!M786*PreçoLivre!M788*(1-Painel!$B$8)-M$3-M$4-M$6)*(1-Painel!$E$7)-M$5+M$6)*M$7</f>
        <v>11508190.216892364</v>
      </c>
      <c r="N792" s="35">
        <f>((Produção!N786*PreçoLivre!N788*(1-Painel!$B$8)-N$3-N$4-N$6)*(1-Painel!$E$7)-N$5+N$6)*N$7</f>
        <v>10441053.106103774</v>
      </c>
      <c r="O792" s="35">
        <f>((Produção!O786*PreçoLivre!O788*(1-Painel!$B$8)-O$3-O$4-O$6)*(1-Painel!$E$7)-O$5+O$6)*O$7</f>
        <v>9062400.4661845062</v>
      </c>
      <c r="P792" s="35">
        <f>((Produção!P786*PreçoLivre!P788*(1-Painel!$B$8)-P$3-P$4-P$6)*(1-Painel!$E$7)-P$5+P$6)*P$7</f>
        <v>8248813.802635666</v>
      </c>
      <c r="Q792" s="35">
        <f>((Produção!Q786*PreçoLivre!Q788*(1-Painel!$B$8)-Q$3-Q$4-Q$6)*(1-Painel!$E$7)-Q$5+Q$6)*Q$7</f>
        <v>7800703.815130149</v>
      </c>
      <c r="R792" s="35">
        <f>((Produção!R786*PreçoLivre!R788*(1-Painel!$B$8)-R$3-R$4-R$6)*(1-Painel!$E$7)-R$5+R$6)*R$7</f>
        <v>6909251.9270925522</v>
      </c>
      <c r="S792" s="35">
        <f>((Produção!S786*PreçoLivre!S788*(1-Painel!$B$8)-S$3-S$4-S$6)*(1-Painel!$E$7)-S$5+S$6)*S$7</f>
        <v>6213181.8632097524</v>
      </c>
      <c r="T792" s="35">
        <f>((Produção!T786*PreçoLivre!T788*(1-Painel!$B$8)-T$3-T$4-T$6)*(1-Painel!$E$7)-T$5+T$6)*T$7</f>
        <v>5723722.4862544937</v>
      </c>
      <c r="U792" s="35">
        <f>((Produção!U786*PreçoLivre!U788*(1-Painel!$B$8)-U$3-U$4-U$6)*(1-Painel!$E$7)-U$5+U$6)*U$7</f>
        <v>4901333.0939361695</v>
      </c>
      <c r="V792" s="35">
        <f>((Produção!V786*PreçoLivre!V788*(1-Painel!$B$8)-V$3-V$4-V$6)*(1-Painel!$E$7)-V$5+V$6)*V$7</f>
        <v>4708322.8532724297</v>
      </c>
    </row>
    <row r="793" spans="1:22" x14ac:dyDescent="0.25">
      <c r="A793" s="36">
        <v>784</v>
      </c>
      <c r="B793" s="35">
        <f t="shared" si="12"/>
        <v>249400416.44701093</v>
      </c>
      <c r="C793" s="35">
        <f>((Produção!C787*PreçoLivre!C789*(1-Painel!$B$8)-C$3-C$4-C$6)*(1-Painel!$E$7)-C$5+C$6)*C$7</f>
        <v>24024666.837788388</v>
      </c>
      <c r="D793" s="35">
        <f>((Produção!D787*PreçoLivre!D789*(1-Painel!$B$8)-D$3-D$4-D$6)*(1-Painel!$E$7)-D$5+D$6)*D$7</f>
        <v>22732504.485329632</v>
      </c>
      <c r="E793" s="35">
        <f>((Produção!E787*PreçoLivre!E789*(1-Painel!$B$8)-E$3-E$4-E$6)*(1-Painel!$E$7)-E$5+E$6)*E$7</f>
        <v>20671385.175973538</v>
      </c>
      <c r="F793" s="35">
        <f>((Produção!F787*PreçoLivre!F789*(1-Painel!$B$8)-F$3-F$4-F$6)*(1-Painel!$E$7)-F$5+F$6)*F$7</f>
        <v>18538273.026890155</v>
      </c>
      <c r="G793" s="35">
        <f>((Produção!G787*PreçoLivre!G789*(1-Painel!$B$8)-G$3-G$4-G$6)*(1-Painel!$E$7)-G$5+G$6)*G$7</f>
        <v>17411657.329930503</v>
      </c>
      <c r="H793" s="35">
        <f>((Produção!H787*PreçoLivre!H789*(1-Painel!$B$8)-H$3-H$4-H$6)*(1-Painel!$E$7)-H$5+H$6)*H$7</f>
        <v>15919929.510307688</v>
      </c>
      <c r="I793" s="35">
        <f>((Produção!I787*PreçoLivre!I789*(1-Painel!$B$8)-I$3-I$4-I$6)*(1-Painel!$E$7)-I$5+I$6)*I$7</f>
        <v>15045378.730469882</v>
      </c>
      <c r="J793" s="35">
        <f>((Produção!J787*PreçoLivre!J789*(1-Painel!$B$8)-J$3-J$4-J$6)*(1-Painel!$E$7)-J$5+J$6)*J$7</f>
        <v>13726426.354453485</v>
      </c>
      <c r="K793" s="35">
        <f>((Produção!K787*PreçoLivre!K789*(1-Painel!$B$8)-K$3-K$4-K$6)*(1-Painel!$E$7)-K$5+K$6)*K$7</f>
        <v>12812398.508144313</v>
      </c>
      <c r="L793" s="35">
        <f>((Produção!L787*PreçoLivre!L789*(1-Painel!$B$8)-L$3-L$4-L$6)*(1-Painel!$E$7)-L$5+L$6)*L$7</f>
        <v>11744002.50892064</v>
      </c>
      <c r="M793" s="35">
        <f>((Produção!M787*PreçoLivre!M789*(1-Painel!$B$8)-M$3-M$4-M$6)*(1-Painel!$E$7)-M$5+M$6)*M$7</f>
        <v>11508730.812922785</v>
      </c>
      <c r="N793" s="35">
        <f>((Produção!N787*PreçoLivre!N789*(1-Painel!$B$8)-N$3-N$4-N$6)*(1-Painel!$E$7)-N$5+N$6)*N$7</f>
        <v>9768650.9900071695</v>
      </c>
      <c r="O793" s="35">
        <f>((Produção!O787*PreçoLivre!O789*(1-Painel!$B$8)-O$3-O$4-O$6)*(1-Painel!$E$7)-O$5+O$6)*O$7</f>
        <v>9068280.5619901773</v>
      </c>
      <c r="P793" s="35">
        <f>((Produção!P787*PreçoLivre!P789*(1-Painel!$B$8)-P$3-P$4-P$6)*(1-Painel!$E$7)-P$5+P$6)*P$7</f>
        <v>8565685.2631818671</v>
      </c>
      <c r="Q793" s="35">
        <f>((Produção!Q787*PreçoLivre!Q789*(1-Painel!$B$8)-Q$3-Q$4-Q$6)*(1-Painel!$E$7)-Q$5+Q$6)*Q$7</f>
        <v>7960985.9273980884</v>
      </c>
      <c r="R793" s="35">
        <f>((Produção!R787*PreçoLivre!R789*(1-Painel!$B$8)-R$3-R$4-R$6)*(1-Painel!$E$7)-R$5+R$6)*R$7</f>
        <v>7203864.3201467758</v>
      </c>
      <c r="S793" s="35">
        <f>((Produção!S787*PreçoLivre!S789*(1-Painel!$B$8)-S$3-S$4-S$6)*(1-Painel!$E$7)-S$5+S$6)*S$7</f>
        <v>6697285.4871064499</v>
      </c>
      <c r="T793" s="35">
        <f>((Produção!T787*PreçoLivre!T789*(1-Painel!$B$8)-T$3-T$4-T$6)*(1-Painel!$E$7)-T$5+T$6)*T$7</f>
        <v>5948056.3556618104</v>
      </c>
      <c r="U793" s="35">
        <f>((Produção!U787*PreçoLivre!U789*(1-Painel!$B$8)-U$3-U$4-U$6)*(1-Painel!$E$7)-U$5+U$6)*U$7</f>
        <v>5364674.7730969442</v>
      </c>
      <c r="V793" s="35">
        <f>((Produção!V787*PreçoLivre!V789*(1-Painel!$B$8)-V$3-V$4-V$6)*(1-Painel!$E$7)-V$5+V$6)*V$7</f>
        <v>4687579.4872907065</v>
      </c>
    </row>
    <row r="794" spans="1:22" x14ac:dyDescent="0.25">
      <c r="A794" s="36">
        <v>785</v>
      </c>
      <c r="B794" s="35">
        <f t="shared" si="12"/>
        <v>215397194.07615837</v>
      </c>
      <c r="C794" s="35">
        <f>((Produção!C788*PreçoLivre!C790*(1-Painel!$B$8)-C$3-C$4-C$6)*(1-Painel!$E$7)-C$5+C$6)*C$7</f>
        <v>21396988.089423332</v>
      </c>
      <c r="D794" s="35">
        <f>((Produção!D788*PreçoLivre!D790*(1-Painel!$B$8)-D$3-D$4-D$6)*(1-Painel!$E$7)-D$5+D$6)*D$7</f>
        <v>19391821.306475766</v>
      </c>
      <c r="E794" s="35">
        <f>((Produção!E788*PreçoLivre!E790*(1-Painel!$B$8)-E$3-E$4-E$6)*(1-Painel!$E$7)-E$5+E$6)*E$7</f>
        <v>18354538.263241727</v>
      </c>
      <c r="F794" s="35">
        <f>((Produção!F788*PreçoLivre!F790*(1-Painel!$B$8)-F$3-F$4-F$6)*(1-Painel!$E$7)-F$5+F$6)*F$7</f>
        <v>16473108.08731051</v>
      </c>
      <c r="G794" s="35">
        <f>((Produção!G788*PreçoLivre!G790*(1-Painel!$B$8)-G$3-G$4-G$6)*(1-Painel!$E$7)-G$5+G$6)*G$7</f>
        <v>15231891.174516009</v>
      </c>
      <c r="H794" s="35">
        <f>((Produção!H788*PreçoLivre!H790*(1-Painel!$B$8)-H$3-H$4-H$6)*(1-Painel!$E$7)-H$5+H$6)*H$7</f>
        <v>14202069.744350661</v>
      </c>
      <c r="I794" s="35">
        <f>((Produção!I788*PreçoLivre!I790*(1-Painel!$B$8)-I$3-I$4-I$6)*(1-Painel!$E$7)-I$5+I$6)*I$7</f>
        <v>13113824.411411624</v>
      </c>
      <c r="J794" s="35">
        <f>((Produção!J788*PreçoLivre!J790*(1-Painel!$B$8)-J$3-J$4-J$6)*(1-Painel!$E$7)-J$5+J$6)*J$7</f>
        <v>12741618.214694129</v>
      </c>
      <c r="K794" s="35">
        <f>((Produção!K788*PreçoLivre!K790*(1-Painel!$B$8)-K$3-K$4-K$6)*(1-Painel!$E$7)-K$5+K$6)*K$7</f>
        <v>10859114.201487167</v>
      </c>
      <c r="L794" s="35">
        <f>((Produção!L788*PreçoLivre!L790*(1-Painel!$B$8)-L$3-L$4-L$6)*(1-Painel!$E$7)-L$5+L$6)*L$7</f>
        <v>9787859.7920733113</v>
      </c>
      <c r="M794" s="35">
        <f>((Produção!M788*PreçoLivre!M790*(1-Painel!$B$8)-M$3-M$4-M$6)*(1-Painel!$E$7)-M$5+M$6)*M$7</f>
        <v>8851065.6533995289</v>
      </c>
      <c r="N794" s="35">
        <f>((Produção!N788*PreçoLivre!N790*(1-Painel!$B$8)-N$3-N$4-N$6)*(1-Painel!$E$7)-N$5+N$6)*N$7</f>
        <v>7884995.7781904815</v>
      </c>
      <c r="O794" s="35">
        <f>((Produção!O788*PreçoLivre!O790*(1-Painel!$B$8)-O$3-O$4-O$6)*(1-Painel!$E$7)-O$5+O$6)*O$7</f>
        <v>7649203.8265367504</v>
      </c>
      <c r="P794" s="35">
        <f>((Produção!P788*PreçoLivre!P790*(1-Painel!$B$8)-P$3-P$4-P$6)*(1-Painel!$E$7)-P$5+P$6)*P$7</f>
        <v>7251173.5530036669</v>
      </c>
      <c r="Q794" s="35">
        <f>((Produção!Q788*PreçoLivre!Q790*(1-Painel!$B$8)-Q$3-Q$4-Q$6)*(1-Painel!$E$7)-Q$5+Q$6)*Q$7</f>
        <v>6898678.5739687905</v>
      </c>
      <c r="R794" s="35">
        <f>((Produção!R788*PreçoLivre!R790*(1-Painel!$B$8)-R$3-R$4-R$6)*(1-Painel!$E$7)-R$5+R$6)*R$7</f>
        <v>6229958.0434156256</v>
      </c>
      <c r="S794" s="35">
        <f>((Produção!S788*PreçoLivre!S790*(1-Painel!$B$8)-S$3-S$4-S$6)*(1-Painel!$E$7)-S$5+S$6)*S$7</f>
        <v>5380822.0935216621</v>
      </c>
      <c r="T794" s="35">
        <f>((Produção!T788*PreçoLivre!T790*(1-Painel!$B$8)-T$3-T$4-T$6)*(1-Painel!$E$7)-T$5+T$6)*T$7</f>
        <v>4924928.1530978931</v>
      </c>
      <c r="U794" s="35">
        <f>((Produção!U788*PreçoLivre!U790*(1-Painel!$B$8)-U$3-U$4-U$6)*(1-Painel!$E$7)-U$5+U$6)*U$7</f>
        <v>4580709.0189074371</v>
      </c>
      <c r="V794" s="35">
        <f>((Produção!V788*PreçoLivre!V790*(1-Painel!$B$8)-V$3-V$4-V$6)*(1-Painel!$E$7)-V$5+V$6)*V$7</f>
        <v>4192826.0971322944</v>
      </c>
    </row>
    <row r="795" spans="1:22" x14ac:dyDescent="0.25">
      <c r="A795" s="36">
        <v>786</v>
      </c>
      <c r="B795" s="35">
        <f t="shared" si="12"/>
        <v>225872591.66633052</v>
      </c>
      <c r="C795" s="35">
        <f>((Produção!C789*PreçoLivre!C791*(1-Painel!$B$8)-C$3-C$4-C$6)*(1-Painel!$E$7)-C$5+C$6)*C$7</f>
        <v>22280560.155953564</v>
      </c>
      <c r="D795" s="35">
        <f>((Produção!D789*PreçoLivre!D791*(1-Painel!$B$8)-D$3-D$4-D$6)*(1-Painel!$E$7)-D$5+D$6)*D$7</f>
        <v>20644532.056598242</v>
      </c>
      <c r="E795" s="35">
        <f>((Produção!E789*PreçoLivre!E791*(1-Painel!$B$8)-E$3-E$4-E$6)*(1-Painel!$E$7)-E$5+E$6)*E$7</f>
        <v>18906203.233424503</v>
      </c>
      <c r="F795" s="35">
        <f>((Produção!F789*PreçoLivre!F791*(1-Painel!$B$8)-F$3-F$4-F$6)*(1-Painel!$E$7)-F$5+F$6)*F$7</f>
        <v>15936354.612253593</v>
      </c>
      <c r="G795" s="35">
        <f>((Produção!G789*PreçoLivre!G791*(1-Painel!$B$8)-G$3-G$4-G$6)*(1-Painel!$E$7)-G$5+G$6)*G$7</f>
        <v>14858049.005378859</v>
      </c>
      <c r="H795" s="35">
        <f>((Produção!H789*PreçoLivre!H791*(1-Painel!$B$8)-H$3-H$4-H$6)*(1-Painel!$E$7)-H$5+H$6)*H$7</f>
        <v>13326999.839800524</v>
      </c>
      <c r="I795" s="35">
        <f>((Produção!I789*PreçoLivre!I791*(1-Painel!$B$8)-I$3-I$4-I$6)*(1-Painel!$E$7)-I$5+I$6)*I$7</f>
        <v>13395406.170061717</v>
      </c>
      <c r="J795" s="35">
        <f>((Produção!J789*PreçoLivre!J791*(1-Painel!$B$8)-J$3-J$4-J$6)*(1-Painel!$E$7)-J$5+J$6)*J$7</f>
        <v>12685273.596761335</v>
      </c>
      <c r="K795" s="35">
        <f>((Produção!K789*PreçoLivre!K791*(1-Painel!$B$8)-K$3-K$4-K$6)*(1-Painel!$E$7)-K$5+K$6)*K$7</f>
        <v>11498932.692357965</v>
      </c>
      <c r="L795" s="35">
        <f>((Produção!L789*PreçoLivre!L791*(1-Painel!$B$8)-L$3-L$4-L$6)*(1-Painel!$E$7)-L$5+L$6)*L$7</f>
        <v>10731801.119830107</v>
      </c>
      <c r="M795" s="35">
        <f>((Produção!M789*PreçoLivre!M791*(1-Painel!$B$8)-M$3-M$4-M$6)*(1-Painel!$E$7)-M$5+M$6)*M$7</f>
        <v>9521389.751101438</v>
      </c>
      <c r="N795" s="35">
        <f>((Produção!N789*PreçoLivre!N791*(1-Painel!$B$8)-N$3-N$4-N$6)*(1-Painel!$E$7)-N$5+N$6)*N$7</f>
        <v>8869233.903030064</v>
      </c>
      <c r="O795" s="35">
        <f>((Produção!O789*PreçoLivre!O791*(1-Painel!$B$8)-O$3-O$4-O$6)*(1-Painel!$E$7)-O$5+O$6)*O$7</f>
        <v>7754212.9375718562</v>
      </c>
      <c r="P795" s="35">
        <f>((Produção!P789*PreçoLivre!P791*(1-Painel!$B$8)-P$3-P$4-P$6)*(1-Painel!$E$7)-P$5+P$6)*P$7</f>
        <v>7370205.6893815519</v>
      </c>
      <c r="Q795" s="35">
        <f>((Produção!Q789*PreçoLivre!Q791*(1-Painel!$B$8)-Q$3-Q$4-Q$6)*(1-Painel!$E$7)-Q$5+Q$6)*Q$7</f>
        <v>7402490.223314859</v>
      </c>
      <c r="R795" s="35">
        <f>((Produção!R789*PreçoLivre!R791*(1-Painel!$B$8)-R$3-R$4-R$6)*(1-Painel!$E$7)-R$5+R$6)*R$7</f>
        <v>7176576.3637301261</v>
      </c>
      <c r="S795" s="35">
        <f>((Produção!S789*PreçoLivre!S791*(1-Painel!$B$8)-S$3-S$4-S$6)*(1-Painel!$E$7)-S$5+S$6)*S$7</f>
        <v>6511802.983344703</v>
      </c>
      <c r="T795" s="35">
        <f>((Produção!T789*PreçoLivre!T791*(1-Painel!$B$8)-T$3-T$4-T$6)*(1-Painel!$E$7)-T$5+T$6)*T$7</f>
        <v>6108382.8279144587</v>
      </c>
      <c r="U795" s="35">
        <f>((Produção!U789*PreçoLivre!U791*(1-Painel!$B$8)-U$3-U$4-U$6)*(1-Painel!$E$7)-U$5+U$6)*U$7</f>
        <v>5841091.2909823451</v>
      </c>
      <c r="V795" s="35">
        <f>((Produção!V789*PreçoLivre!V791*(1-Painel!$B$8)-V$3-V$4-V$6)*(1-Painel!$E$7)-V$5+V$6)*V$7</f>
        <v>5053093.2135387696</v>
      </c>
    </row>
    <row r="796" spans="1:22" x14ac:dyDescent="0.25">
      <c r="A796" s="36">
        <v>787</v>
      </c>
      <c r="B796" s="35">
        <f t="shared" si="12"/>
        <v>227774846.31169412</v>
      </c>
      <c r="C796" s="35">
        <f>((Produção!C790*PreçoLivre!C792*(1-Painel!$B$8)-C$3-C$4-C$6)*(1-Painel!$E$7)-C$5+C$6)*C$7</f>
        <v>23537044.956512462</v>
      </c>
      <c r="D796" s="35">
        <f>((Produção!D790*PreçoLivre!D792*(1-Painel!$B$8)-D$3-D$4-D$6)*(1-Painel!$E$7)-D$5+D$6)*D$7</f>
        <v>21696288.614848804</v>
      </c>
      <c r="E796" s="35">
        <f>((Produção!E790*PreçoLivre!E792*(1-Painel!$B$8)-E$3-E$4-E$6)*(1-Painel!$E$7)-E$5+E$6)*E$7</f>
        <v>20046320.862425841</v>
      </c>
      <c r="F796" s="35">
        <f>((Produção!F790*PreçoLivre!F792*(1-Painel!$B$8)-F$3-F$4-F$6)*(1-Painel!$E$7)-F$5+F$6)*F$7</f>
        <v>18653336.03213238</v>
      </c>
      <c r="G796" s="35">
        <f>((Produção!G790*PreçoLivre!G792*(1-Painel!$B$8)-G$3-G$4-G$6)*(1-Painel!$E$7)-G$5+G$6)*G$7</f>
        <v>17706590.966910489</v>
      </c>
      <c r="H796" s="35">
        <f>((Produção!H790*PreçoLivre!H792*(1-Painel!$B$8)-H$3-H$4-H$6)*(1-Painel!$E$7)-H$5+H$6)*H$7</f>
        <v>16494035.574264729</v>
      </c>
      <c r="I796" s="35">
        <f>((Produção!I790*PreçoLivre!I792*(1-Painel!$B$8)-I$3-I$4-I$6)*(1-Painel!$E$7)-I$5+I$6)*I$7</f>
        <v>14661648.485554339</v>
      </c>
      <c r="J796" s="35">
        <f>((Produção!J790*PreçoLivre!J792*(1-Painel!$B$8)-J$3-J$4-J$6)*(1-Painel!$E$7)-J$5+J$6)*J$7</f>
        <v>13489715.862726616</v>
      </c>
      <c r="K796" s="35">
        <f>((Produção!K790*PreçoLivre!K792*(1-Painel!$B$8)-K$3-K$4-K$6)*(1-Painel!$E$7)-K$5+K$6)*K$7</f>
        <v>12537721.893435203</v>
      </c>
      <c r="L796" s="35">
        <f>((Produção!L790*PreçoLivre!L792*(1-Painel!$B$8)-L$3-L$4-L$6)*(1-Painel!$E$7)-L$5+L$6)*L$7</f>
        <v>10342193.248398663</v>
      </c>
      <c r="M796" s="35">
        <f>((Produção!M790*PreçoLivre!M792*(1-Painel!$B$8)-M$3-M$4-M$6)*(1-Painel!$E$7)-M$5+M$6)*M$7</f>
        <v>8927391.1604855284</v>
      </c>
      <c r="N796" s="35">
        <f>((Produção!N790*PreçoLivre!N792*(1-Painel!$B$8)-N$3-N$4-N$6)*(1-Painel!$E$7)-N$5+N$6)*N$7</f>
        <v>8120823.4979602601</v>
      </c>
      <c r="O796" s="35">
        <f>((Produção!O790*PreçoLivre!O792*(1-Painel!$B$8)-O$3-O$4-O$6)*(1-Painel!$E$7)-O$5+O$6)*O$7</f>
        <v>7252564.3823851589</v>
      </c>
      <c r="P796" s="35">
        <f>((Produção!P790*PreçoLivre!P792*(1-Painel!$B$8)-P$3-P$4-P$6)*(1-Painel!$E$7)-P$5+P$6)*P$7</f>
        <v>6633712.6027670242</v>
      </c>
      <c r="Q796" s="35">
        <f>((Produção!Q790*PreçoLivre!Q792*(1-Painel!$B$8)-Q$3-Q$4-Q$6)*(1-Painel!$E$7)-Q$5+Q$6)*Q$7</f>
        <v>6065225.3087023264</v>
      </c>
      <c r="R796" s="35">
        <f>((Produção!R790*PreçoLivre!R792*(1-Painel!$B$8)-R$3-R$4-R$6)*(1-Painel!$E$7)-R$5+R$6)*R$7</f>
        <v>5445994.7579980651</v>
      </c>
      <c r="S796" s="35">
        <f>((Produção!S790*PreçoLivre!S792*(1-Painel!$B$8)-S$3-S$4-S$6)*(1-Painel!$E$7)-S$5+S$6)*S$7</f>
        <v>4686174.1155723324</v>
      </c>
      <c r="T796" s="35">
        <f>((Produção!T790*PreçoLivre!T792*(1-Painel!$B$8)-T$3-T$4-T$6)*(1-Painel!$E$7)-T$5+T$6)*T$7</f>
        <v>4191033.5456547644</v>
      </c>
      <c r="U796" s="35">
        <f>((Produção!U790*PreçoLivre!U792*(1-Painel!$B$8)-U$3-U$4-U$6)*(1-Painel!$E$7)-U$5+U$6)*U$7</f>
        <v>3820246.7086434173</v>
      </c>
      <c r="V796" s="35">
        <f>((Produção!V790*PreçoLivre!V792*(1-Painel!$B$8)-V$3-V$4-V$6)*(1-Painel!$E$7)-V$5+V$6)*V$7</f>
        <v>3466783.7343156659</v>
      </c>
    </row>
    <row r="797" spans="1:22" x14ac:dyDescent="0.25">
      <c r="A797" s="36">
        <v>788</v>
      </c>
      <c r="B797" s="35">
        <f t="shared" si="12"/>
        <v>205226337.70338193</v>
      </c>
      <c r="C797" s="35">
        <f>((Produção!C791*PreçoLivre!C793*(1-Painel!$B$8)-C$3-C$4-C$6)*(1-Painel!$E$7)-C$5+C$6)*C$7</f>
        <v>21239359.705528852</v>
      </c>
      <c r="D797" s="35">
        <f>((Produção!D791*PreçoLivre!D793*(1-Painel!$B$8)-D$3-D$4-D$6)*(1-Painel!$E$7)-D$5+D$6)*D$7</f>
        <v>18850991.433461111</v>
      </c>
      <c r="E797" s="35">
        <f>((Produção!E791*PreçoLivre!E793*(1-Painel!$B$8)-E$3-E$4-E$6)*(1-Painel!$E$7)-E$5+E$6)*E$7</f>
        <v>16674093.460188912</v>
      </c>
      <c r="F797" s="35">
        <f>((Produção!F791*PreçoLivre!F793*(1-Painel!$B$8)-F$3-F$4-F$6)*(1-Painel!$E$7)-F$5+F$6)*F$7</f>
        <v>15543740.862077134</v>
      </c>
      <c r="G797" s="35">
        <f>((Produção!G791*PreçoLivre!G793*(1-Painel!$B$8)-G$3-G$4-G$6)*(1-Painel!$E$7)-G$5+G$6)*G$7</f>
        <v>14510298.721537285</v>
      </c>
      <c r="H797" s="35">
        <f>((Produção!H791*PreçoLivre!H793*(1-Painel!$B$8)-H$3-H$4-H$6)*(1-Painel!$E$7)-H$5+H$6)*H$7</f>
        <v>14077946.905390175</v>
      </c>
      <c r="I797" s="35">
        <f>((Produção!I791*PreçoLivre!I793*(1-Painel!$B$8)-I$3-I$4-I$6)*(1-Painel!$E$7)-I$5+I$6)*I$7</f>
        <v>12591748.665426817</v>
      </c>
      <c r="J797" s="35">
        <f>((Produção!J791*PreçoLivre!J793*(1-Painel!$B$8)-J$3-J$4-J$6)*(1-Painel!$E$7)-J$5+J$6)*J$7</f>
        <v>11629157.782610603</v>
      </c>
      <c r="K797" s="35">
        <f>((Produção!K791*PreçoLivre!K793*(1-Painel!$B$8)-K$3-K$4-K$6)*(1-Painel!$E$7)-K$5+K$6)*K$7</f>
        <v>9965492.9675999228</v>
      </c>
      <c r="L797" s="35">
        <f>((Produção!L791*PreçoLivre!L793*(1-Painel!$B$8)-L$3-L$4-L$6)*(1-Painel!$E$7)-L$5+L$6)*L$7</f>
        <v>8969097.3768796623</v>
      </c>
      <c r="M797" s="35">
        <f>((Produção!M791*PreçoLivre!M793*(1-Painel!$B$8)-M$3-M$4-M$6)*(1-Painel!$E$7)-M$5+M$6)*M$7</f>
        <v>8583596.5719485842</v>
      </c>
      <c r="N797" s="35">
        <f>((Produção!N791*PreçoLivre!N793*(1-Painel!$B$8)-N$3-N$4-N$6)*(1-Painel!$E$7)-N$5+N$6)*N$7</f>
        <v>8212992.2334883744</v>
      </c>
      <c r="O797" s="35">
        <f>((Produção!O791*PreçoLivre!O793*(1-Painel!$B$8)-O$3-O$4-O$6)*(1-Painel!$E$7)-O$5+O$6)*O$7</f>
        <v>7630147.4453088176</v>
      </c>
      <c r="P797" s="35">
        <f>((Produção!P791*PreçoLivre!P793*(1-Painel!$B$8)-P$3-P$4-P$6)*(1-Painel!$E$7)-P$5+P$6)*P$7</f>
        <v>6640788.3486596346</v>
      </c>
      <c r="Q797" s="35">
        <f>((Produção!Q791*PreçoLivre!Q793*(1-Painel!$B$8)-Q$3-Q$4-Q$6)*(1-Painel!$E$7)-Q$5+Q$6)*Q$7</f>
        <v>6026087.2967099939</v>
      </c>
      <c r="R797" s="35">
        <f>((Produção!R791*PreçoLivre!R793*(1-Painel!$B$8)-R$3-R$4-R$6)*(1-Painel!$E$7)-R$5+R$6)*R$7</f>
        <v>5383397.2770937746</v>
      </c>
      <c r="S797" s="35">
        <f>((Produção!S791*PreçoLivre!S793*(1-Painel!$B$8)-S$3-S$4-S$6)*(1-Painel!$E$7)-S$5+S$6)*S$7</f>
        <v>5198510.3867719295</v>
      </c>
      <c r="T797" s="35">
        <f>((Produção!T791*PreçoLivre!T793*(1-Painel!$B$8)-T$3-T$4-T$6)*(1-Painel!$E$7)-T$5+T$6)*T$7</f>
        <v>4789866.6398398271</v>
      </c>
      <c r="U797" s="35">
        <f>((Produção!U791*PreçoLivre!U793*(1-Painel!$B$8)-U$3-U$4-U$6)*(1-Painel!$E$7)-U$5+U$6)*U$7</f>
        <v>4537029.3427578257</v>
      </c>
      <c r="V797" s="35">
        <f>((Produção!V791*PreçoLivre!V793*(1-Painel!$B$8)-V$3-V$4-V$6)*(1-Painel!$E$7)-V$5+V$6)*V$7</f>
        <v>4171994.2801027242</v>
      </c>
    </row>
    <row r="798" spans="1:22" x14ac:dyDescent="0.25">
      <c r="A798" s="36">
        <v>789</v>
      </c>
      <c r="B798" s="35">
        <f t="shared" si="12"/>
        <v>246975150.65925568</v>
      </c>
      <c r="C798" s="35">
        <f>((Produção!C792*PreçoLivre!C794*(1-Painel!$B$8)-C$3-C$4-C$6)*(1-Painel!$E$7)-C$5+C$6)*C$7</f>
        <v>22856895.17235247</v>
      </c>
      <c r="D798" s="35">
        <f>((Produção!D792*PreçoLivre!D794*(1-Painel!$B$8)-D$3-D$4-D$6)*(1-Painel!$E$7)-D$5+D$6)*D$7</f>
        <v>21649687.165978573</v>
      </c>
      <c r="E798" s="35">
        <f>((Produção!E792*PreçoLivre!E794*(1-Painel!$B$8)-E$3-E$4-E$6)*(1-Painel!$E$7)-E$5+E$6)*E$7</f>
        <v>21225700.144919664</v>
      </c>
      <c r="F798" s="35">
        <f>((Produção!F792*PreçoLivre!F794*(1-Painel!$B$8)-F$3-F$4-F$6)*(1-Painel!$E$7)-F$5+F$6)*F$7</f>
        <v>19499205.942181677</v>
      </c>
      <c r="G798" s="35">
        <f>((Produção!G792*PreçoLivre!G794*(1-Painel!$B$8)-G$3-G$4-G$6)*(1-Painel!$E$7)-G$5+G$6)*G$7</f>
        <v>18330168.909998931</v>
      </c>
      <c r="H798" s="35">
        <f>((Produção!H792*PreçoLivre!H794*(1-Painel!$B$8)-H$3-H$4-H$6)*(1-Painel!$E$7)-H$5+H$6)*H$7</f>
        <v>15714874.929502701</v>
      </c>
      <c r="I798" s="35">
        <f>((Produção!I792*PreçoLivre!I794*(1-Painel!$B$8)-I$3-I$4-I$6)*(1-Painel!$E$7)-I$5+I$6)*I$7</f>
        <v>14894595.289773839</v>
      </c>
      <c r="J798" s="35">
        <f>((Produção!J792*PreçoLivre!J794*(1-Painel!$B$8)-J$3-J$4-J$6)*(1-Painel!$E$7)-J$5+J$6)*J$7</f>
        <v>13536893.0037545</v>
      </c>
      <c r="K798" s="35">
        <f>((Produção!K792*PreçoLivre!K794*(1-Painel!$B$8)-K$3-K$4-K$6)*(1-Painel!$E$7)-K$5+K$6)*K$7</f>
        <v>12185277.871520471</v>
      </c>
      <c r="L798" s="35">
        <f>((Produção!L792*PreçoLivre!L794*(1-Painel!$B$8)-L$3-L$4-L$6)*(1-Painel!$E$7)-L$5+L$6)*L$7</f>
        <v>11359573.042591143</v>
      </c>
      <c r="M798" s="35">
        <f>((Produção!M792*PreçoLivre!M794*(1-Painel!$B$8)-M$3-M$4-M$6)*(1-Painel!$E$7)-M$5+M$6)*M$7</f>
        <v>10562037.617802225</v>
      </c>
      <c r="N798" s="35">
        <f>((Produção!N792*PreçoLivre!N794*(1-Painel!$B$8)-N$3-N$4-N$6)*(1-Painel!$E$7)-N$5+N$6)*N$7</f>
        <v>9883839.0130256731</v>
      </c>
      <c r="O798" s="35">
        <f>((Produção!O792*PreçoLivre!O794*(1-Painel!$B$8)-O$3-O$4-O$6)*(1-Painel!$E$7)-O$5+O$6)*O$7</f>
        <v>9198432.2194853816</v>
      </c>
      <c r="P798" s="35">
        <f>((Produção!P792*PreçoLivre!P794*(1-Painel!$B$8)-P$3-P$4-P$6)*(1-Painel!$E$7)-P$5+P$6)*P$7</f>
        <v>8287893.8161578691</v>
      </c>
      <c r="Q798" s="35">
        <f>((Produção!Q792*PreçoLivre!Q794*(1-Painel!$B$8)-Q$3-Q$4-Q$6)*(1-Painel!$E$7)-Q$5+Q$6)*Q$7</f>
        <v>7513752.6293535642</v>
      </c>
      <c r="R798" s="35">
        <f>((Produção!R792*PreçoLivre!R794*(1-Painel!$B$8)-R$3-R$4-R$6)*(1-Painel!$E$7)-R$5+R$6)*R$7</f>
        <v>6763949.3936185129</v>
      </c>
      <c r="S798" s="35">
        <f>((Produção!S792*PreçoLivre!S794*(1-Painel!$B$8)-S$3-S$4-S$6)*(1-Painel!$E$7)-S$5+S$6)*S$7</f>
        <v>6623464.6175104631</v>
      </c>
      <c r="T798" s="35">
        <f>((Produção!T792*PreçoLivre!T794*(1-Painel!$B$8)-T$3-T$4-T$6)*(1-Painel!$E$7)-T$5+T$6)*T$7</f>
        <v>6189045.197356184</v>
      </c>
      <c r="U798" s="35">
        <f>((Produção!U792*PreçoLivre!U794*(1-Painel!$B$8)-U$3-U$4-U$6)*(1-Painel!$E$7)-U$5+U$6)*U$7</f>
        <v>5644012.4083840298</v>
      </c>
      <c r="V798" s="35">
        <f>((Produção!V792*PreçoLivre!V794*(1-Painel!$B$8)-V$3-V$4-V$6)*(1-Painel!$E$7)-V$5+V$6)*V$7</f>
        <v>5055852.2739878036</v>
      </c>
    </row>
    <row r="799" spans="1:22" x14ac:dyDescent="0.25">
      <c r="A799" s="36">
        <v>790</v>
      </c>
      <c r="B799" s="35">
        <f t="shared" si="12"/>
        <v>215041439.79466042</v>
      </c>
      <c r="C799" s="35">
        <f>((Produção!C793*PreçoLivre!C795*(1-Painel!$B$8)-C$3-C$4-C$6)*(1-Painel!$E$7)-C$5+C$6)*C$7</f>
        <v>23346497.761600669</v>
      </c>
      <c r="D799" s="35">
        <f>((Produção!D793*PreçoLivre!D795*(1-Painel!$B$8)-D$3-D$4-D$6)*(1-Painel!$E$7)-D$5+D$6)*D$7</f>
        <v>20743246.784230974</v>
      </c>
      <c r="E799" s="35">
        <f>((Produção!E793*PreçoLivre!E795*(1-Painel!$B$8)-E$3-E$4-E$6)*(1-Painel!$E$7)-E$5+E$6)*E$7</f>
        <v>18653884.579514276</v>
      </c>
      <c r="F799" s="35">
        <f>((Produção!F793*PreçoLivre!F795*(1-Painel!$B$8)-F$3-F$4-F$6)*(1-Painel!$E$7)-F$5+F$6)*F$7</f>
        <v>16698210.350685379</v>
      </c>
      <c r="G799" s="35">
        <f>((Produção!G793*PreçoLivre!G795*(1-Painel!$B$8)-G$3-G$4-G$6)*(1-Painel!$E$7)-G$5+G$6)*G$7</f>
        <v>15362931.633218737</v>
      </c>
      <c r="H799" s="35">
        <f>((Produção!H793*PreçoLivre!H795*(1-Painel!$B$8)-H$3-H$4-H$6)*(1-Painel!$E$7)-H$5+H$6)*H$7</f>
        <v>14039002.305550199</v>
      </c>
      <c r="I799" s="35">
        <f>((Produção!I793*PreçoLivre!I795*(1-Painel!$B$8)-I$3-I$4-I$6)*(1-Painel!$E$7)-I$5+I$6)*I$7</f>
        <v>12900355.054562131</v>
      </c>
      <c r="J799" s="35">
        <f>((Produção!J793*PreçoLivre!J795*(1-Painel!$B$8)-J$3-J$4-J$6)*(1-Painel!$E$7)-J$5+J$6)*J$7</f>
        <v>11571302.651626443</v>
      </c>
      <c r="K799" s="35">
        <f>((Produção!K793*PreçoLivre!K795*(1-Painel!$B$8)-K$3-K$4-K$6)*(1-Painel!$E$7)-K$5+K$6)*K$7</f>
        <v>10366043.168406464</v>
      </c>
      <c r="L799" s="35">
        <f>((Produção!L793*PreçoLivre!L795*(1-Painel!$B$8)-L$3-L$4-L$6)*(1-Painel!$E$7)-L$5+L$6)*L$7</f>
        <v>9837771.5098351128</v>
      </c>
      <c r="M799" s="35">
        <f>((Produção!M793*PreçoLivre!M795*(1-Painel!$B$8)-M$3-M$4-M$6)*(1-Painel!$E$7)-M$5+M$6)*M$7</f>
        <v>8500398.6217576694</v>
      </c>
      <c r="N799" s="35">
        <f>((Produção!N793*PreçoLivre!N795*(1-Painel!$B$8)-N$3-N$4-N$6)*(1-Painel!$E$7)-N$5+N$6)*N$7</f>
        <v>8103599.6916405875</v>
      </c>
      <c r="O799" s="35">
        <f>((Produção!O793*PreçoLivre!O795*(1-Painel!$B$8)-O$3-O$4-O$6)*(1-Painel!$E$7)-O$5+O$6)*O$7</f>
        <v>7542087.5329459142</v>
      </c>
      <c r="P799" s="35">
        <f>((Produção!P793*PreçoLivre!P795*(1-Painel!$B$8)-P$3-P$4-P$6)*(1-Painel!$E$7)-P$5+P$6)*P$7</f>
        <v>6962805.0075169336</v>
      </c>
      <c r="Q799" s="35">
        <f>((Produção!Q793*PreçoLivre!Q795*(1-Painel!$B$8)-Q$3-Q$4-Q$6)*(1-Painel!$E$7)-Q$5+Q$6)*Q$7</f>
        <v>6174871.4416060168</v>
      </c>
      <c r="R799" s="35">
        <f>((Produção!R793*PreçoLivre!R795*(1-Painel!$B$8)-R$3-R$4-R$6)*(1-Painel!$E$7)-R$5+R$6)*R$7</f>
        <v>5727952.5575773129</v>
      </c>
      <c r="S799" s="35">
        <f>((Produção!S793*PreçoLivre!S795*(1-Painel!$B$8)-S$3-S$4-S$6)*(1-Painel!$E$7)-S$5+S$6)*S$7</f>
        <v>5254705.4977846108</v>
      </c>
      <c r="T799" s="35">
        <f>((Produção!T793*PreçoLivre!T795*(1-Painel!$B$8)-T$3-T$4-T$6)*(1-Painel!$E$7)-T$5+T$6)*T$7</f>
        <v>4759999.4442379912</v>
      </c>
      <c r="U799" s="35">
        <f>((Produção!U793*PreçoLivre!U795*(1-Painel!$B$8)-U$3-U$4-U$6)*(1-Painel!$E$7)-U$5+U$6)*U$7</f>
        <v>4367520.593561138</v>
      </c>
      <c r="V799" s="35">
        <f>((Produção!V793*PreçoLivre!V795*(1-Painel!$B$8)-V$3-V$4-V$6)*(1-Painel!$E$7)-V$5+V$6)*V$7</f>
        <v>4128253.6068018992</v>
      </c>
    </row>
    <row r="800" spans="1:22" x14ac:dyDescent="0.25">
      <c r="A800" s="36">
        <v>791</v>
      </c>
      <c r="B800" s="35">
        <f t="shared" si="12"/>
        <v>230205693.67599741</v>
      </c>
      <c r="C800" s="35">
        <f>((Produção!C794*PreçoLivre!C796*(1-Painel!$B$8)-C$3-C$4-C$6)*(1-Painel!$E$7)-C$5+C$6)*C$7</f>
        <v>22147893.853655722</v>
      </c>
      <c r="D800" s="35">
        <f>((Produção!D794*PreçoLivre!D796*(1-Painel!$B$8)-D$3-D$4-D$6)*(1-Painel!$E$7)-D$5+D$6)*D$7</f>
        <v>21538331.491724543</v>
      </c>
      <c r="E800" s="35">
        <f>((Produção!E794*PreçoLivre!E796*(1-Painel!$B$8)-E$3-E$4-E$6)*(1-Painel!$E$7)-E$5+E$6)*E$7</f>
        <v>20073798.038457528</v>
      </c>
      <c r="F800" s="35">
        <f>((Produção!F794*PreçoLivre!F796*(1-Painel!$B$8)-F$3-F$4-F$6)*(1-Painel!$E$7)-F$5+F$6)*F$7</f>
        <v>18658507.996821813</v>
      </c>
      <c r="G800" s="35">
        <f>((Produção!G794*PreçoLivre!G796*(1-Painel!$B$8)-G$3-G$4-G$6)*(1-Painel!$E$7)-G$5+G$6)*G$7</f>
        <v>17512439.948055454</v>
      </c>
      <c r="H800" s="35">
        <f>((Produção!H794*PreçoLivre!H796*(1-Painel!$B$8)-H$3-H$4-H$6)*(1-Painel!$E$7)-H$5+H$6)*H$7</f>
        <v>15202967.727946686</v>
      </c>
      <c r="I800" s="35">
        <f>((Produção!I794*PreçoLivre!I796*(1-Painel!$B$8)-I$3-I$4-I$6)*(1-Painel!$E$7)-I$5+I$6)*I$7</f>
        <v>14380601.390196443</v>
      </c>
      <c r="J800" s="35">
        <f>((Produção!J794*PreçoLivre!J796*(1-Painel!$B$8)-J$3-J$4-J$6)*(1-Painel!$E$7)-J$5+J$6)*J$7</f>
        <v>12827830.866957728</v>
      </c>
      <c r="K800" s="35">
        <f>((Produção!K794*PreçoLivre!K796*(1-Painel!$B$8)-K$3-K$4-K$6)*(1-Painel!$E$7)-K$5+K$6)*K$7</f>
        <v>12187172.236262506</v>
      </c>
      <c r="L800" s="35">
        <f>((Produção!L794*PreçoLivre!L796*(1-Painel!$B$8)-L$3-L$4-L$6)*(1-Painel!$E$7)-L$5+L$6)*L$7</f>
        <v>11193466.824664123</v>
      </c>
      <c r="M800" s="35">
        <f>((Produção!M794*PreçoLivre!M796*(1-Painel!$B$8)-M$3-M$4-M$6)*(1-Painel!$E$7)-M$5+M$6)*M$7</f>
        <v>10045316.898456812</v>
      </c>
      <c r="N800" s="35">
        <f>((Produção!N794*PreçoLivre!N796*(1-Painel!$B$8)-N$3-N$4-N$6)*(1-Painel!$E$7)-N$5+N$6)*N$7</f>
        <v>8744183.0581073314</v>
      </c>
      <c r="O800" s="35">
        <f>((Produção!O794*PreçoLivre!O796*(1-Painel!$B$8)-O$3-O$4-O$6)*(1-Painel!$E$7)-O$5+O$6)*O$7</f>
        <v>7792160.4150037961</v>
      </c>
      <c r="P800" s="35">
        <f>((Produção!P794*PreçoLivre!P796*(1-Painel!$B$8)-P$3-P$4-P$6)*(1-Painel!$E$7)-P$5+P$6)*P$7</f>
        <v>7165867.143273918</v>
      </c>
      <c r="Q800" s="35">
        <f>((Produção!Q794*PreçoLivre!Q796*(1-Painel!$B$8)-Q$3-Q$4-Q$6)*(1-Painel!$E$7)-Q$5+Q$6)*Q$7</f>
        <v>6226720.0852596192</v>
      </c>
      <c r="R800" s="35">
        <f>((Produção!R794*PreçoLivre!R796*(1-Painel!$B$8)-R$3-R$4-R$6)*(1-Painel!$E$7)-R$5+R$6)*R$7</f>
        <v>5879849.6800489109</v>
      </c>
      <c r="S800" s="35">
        <f>((Produção!S794*PreçoLivre!S796*(1-Painel!$B$8)-S$3-S$4-S$6)*(1-Painel!$E$7)-S$5+S$6)*S$7</f>
        <v>5138141.2891172562</v>
      </c>
      <c r="T800" s="35">
        <f>((Produção!T794*PreçoLivre!T796*(1-Painel!$B$8)-T$3-T$4-T$6)*(1-Painel!$E$7)-T$5+T$6)*T$7</f>
        <v>4998274.1796213854</v>
      </c>
      <c r="U800" s="35">
        <f>((Produção!U794*PreçoLivre!U796*(1-Painel!$B$8)-U$3-U$4-U$6)*(1-Painel!$E$7)-U$5+U$6)*U$7</f>
        <v>4461556.4938690225</v>
      </c>
      <c r="V800" s="35">
        <f>((Produção!V794*PreçoLivre!V796*(1-Painel!$B$8)-V$3-V$4-V$6)*(1-Painel!$E$7)-V$5+V$6)*V$7</f>
        <v>4030614.0584967774</v>
      </c>
    </row>
    <row r="801" spans="1:22" x14ac:dyDescent="0.25">
      <c r="A801" s="36">
        <v>792</v>
      </c>
      <c r="B801" s="35">
        <f t="shared" si="12"/>
        <v>237204493.87169394</v>
      </c>
      <c r="C801" s="35">
        <f>((Produção!C795*PreçoLivre!C797*(1-Painel!$B$8)-C$3-C$4-C$6)*(1-Painel!$E$7)-C$5+C$6)*C$7</f>
        <v>22119265.805422116</v>
      </c>
      <c r="D801" s="35">
        <f>((Produção!D795*PreçoLivre!D797*(1-Painel!$B$8)-D$3-D$4-D$6)*(1-Painel!$E$7)-D$5+D$6)*D$7</f>
        <v>21197515.326227289</v>
      </c>
      <c r="E801" s="35">
        <f>((Produção!E795*PreçoLivre!E797*(1-Painel!$B$8)-E$3-E$4-E$6)*(1-Painel!$E$7)-E$5+E$6)*E$7</f>
        <v>20597877.990037672</v>
      </c>
      <c r="F801" s="35">
        <f>((Produção!F795*PreçoLivre!F797*(1-Painel!$B$8)-F$3-F$4-F$6)*(1-Painel!$E$7)-F$5+F$6)*F$7</f>
        <v>18347949.832742896</v>
      </c>
      <c r="G801" s="35">
        <f>((Produção!G795*PreçoLivre!G797*(1-Painel!$B$8)-G$3-G$4-G$6)*(1-Painel!$E$7)-G$5+G$6)*G$7</f>
        <v>16755364.490022762</v>
      </c>
      <c r="H801" s="35">
        <f>((Produção!H795*PreçoLivre!H797*(1-Painel!$B$8)-H$3-H$4-H$6)*(1-Painel!$E$7)-H$5+H$6)*H$7</f>
        <v>16352041.936794065</v>
      </c>
      <c r="I801" s="35">
        <f>((Produção!I795*PreçoLivre!I797*(1-Painel!$B$8)-I$3-I$4-I$6)*(1-Painel!$E$7)-I$5+I$6)*I$7</f>
        <v>15391172.246859591</v>
      </c>
      <c r="J801" s="35">
        <f>((Produção!J795*PreçoLivre!J797*(1-Painel!$B$8)-J$3-J$4-J$6)*(1-Painel!$E$7)-J$5+J$6)*J$7</f>
        <v>13645106.155935915</v>
      </c>
      <c r="K801" s="35">
        <f>((Produção!K795*PreçoLivre!K797*(1-Painel!$B$8)-K$3-K$4-K$6)*(1-Painel!$E$7)-K$5+K$6)*K$7</f>
        <v>12035087.170256078</v>
      </c>
      <c r="L801" s="35">
        <f>((Produção!L795*PreçoLivre!L797*(1-Painel!$B$8)-L$3-L$4-L$6)*(1-Painel!$E$7)-L$5+L$6)*L$7</f>
        <v>10334568.167195529</v>
      </c>
      <c r="M801" s="35">
        <f>((Produção!M795*PreçoLivre!M797*(1-Painel!$B$8)-M$3-M$4-M$6)*(1-Painel!$E$7)-M$5+M$6)*M$7</f>
        <v>9868299.8941179458</v>
      </c>
      <c r="N801" s="35">
        <f>((Produção!N795*PreçoLivre!N797*(1-Painel!$B$8)-N$3-N$4-N$6)*(1-Painel!$E$7)-N$5+N$6)*N$7</f>
        <v>8991511.5512788352</v>
      </c>
      <c r="O801" s="35">
        <f>((Produção!O795*PreçoLivre!O797*(1-Painel!$B$8)-O$3-O$4-O$6)*(1-Painel!$E$7)-O$5+O$6)*O$7</f>
        <v>8564679.1197333261</v>
      </c>
      <c r="P801" s="35">
        <f>((Produção!P795*PreçoLivre!P797*(1-Painel!$B$8)-P$3-P$4-P$6)*(1-Painel!$E$7)-P$5+P$6)*P$7</f>
        <v>7650915.1333801048</v>
      </c>
      <c r="Q801" s="35">
        <f>((Produção!Q795*PreçoLivre!Q797*(1-Painel!$B$8)-Q$3-Q$4-Q$6)*(1-Painel!$E$7)-Q$5+Q$6)*Q$7</f>
        <v>7389528.9392528804</v>
      </c>
      <c r="R801" s="35">
        <f>((Produção!R795*PreçoLivre!R797*(1-Painel!$B$8)-R$3-R$4-R$6)*(1-Painel!$E$7)-R$5+R$6)*R$7</f>
        <v>6762482.3955905763</v>
      </c>
      <c r="S801" s="35">
        <f>((Produção!S795*PreçoLivre!S797*(1-Painel!$B$8)-S$3-S$4-S$6)*(1-Painel!$E$7)-S$5+S$6)*S$7</f>
        <v>6095563.8739786744</v>
      </c>
      <c r="T801" s="35">
        <f>((Produção!T795*PreçoLivre!T797*(1-Painel!$B$8)-T$3-T$4-T$6)*(1-Painel!$E$7)-T$5+T$6)*T$7</f>
        <v>5518432.4717501719</v>
      </c>
      <c r="U801" s="35">
        <f>((Produção!U795*PreçoLivre!U797*(1-Painel!$B$8)-U$3-U$4-U$6)*(1-Painel!$E$7)-U$5+U$6)*U$7</f>
        <v>4968879.5052112276</v>
      </c>
      <c r="V801" s="35">
        <f>((Produção!V795*PreçoLivre!V797*(1-Painel!$B$8)-V$3-V$4-V$6)*(1-Painel!$E$7)-V$5+V$6)*V$7</f>
        <v>4618251.8659062413</v>
      </c>
    </row>
    <row r="802" spans="1:22" x14ac:dyDescent="0.25">
      <c r="A802" s="36">
        <v>793</v>
      </c>
      <c r="B802" s="35">
        <f t="shared" si="12"/>
        <v>219205527.14334002</v>
      </c>
      <c r="C802" s="35">
        <f>((Produção!C796*PreçoLivre!C798*(1-Painel!$B$8)-C$3-C$4-C$6)*(1-Painel!$E$7)-C$5+C$6)*C$7</f>
        <v>23197070.700758457</v>
      </c>
      <c r="D802" s="35">
        <f>((Produção!D796*PreçoLivre!D798*(1-Painel!$B$8)-D$3-D$4-D$6)*(1-Painel!$E$7)-D$5+D$6)*D$7</f>
        <v>21072595.732675597</v>
      </c>
      <c r="E802" s="35">
        <f>((Produção!E796*PreçoLivre!E798*(1-Painel!$B$8)-E$3-E$4-E$6)*(1-Painel!$E$7)-E$5+E$6)*E$7</f>
        <v>19299284.583356258</v>
      </c>
      <c r="F802" s="35">
        <f>((Produção!F796*PreçoLivre!F798*(1-Painel!$B$8)-F$3-F$4-F$6)*(1-Painel!$E$7)-F$5+F$6)*F$7</f>
        <v>17806228.088402823</v>
      </c>
      <c r="G802" s="35">
        <f>((Produção!G796*PreçoLivre!G798*(1-Painel!$B$8)-G$3-G$4-G$6)*(1-Painel!$E$7)-G$5+G$6)*G$7</f>
        <v>15660898.822818678</v>
      </c>
      <c r="H802" s="35">
        <f>((Produção!H796*PreçoLivre!H798*(1-Painel!$B$8)-H$3-H$4-H$6)*(1-Painel!$E$7)-H$5+H$6)*H$7</f>
        <v>13929299.008587509</v>
      </c>
      <c r="I802" s="35">
        <f>((Produção!I796*PreçoLivre!I798*(1-Painel!$B$8)-I$3-I$4-I$6)*(1-Painel!$E$7)-I$5+I$6)*I$7</f>
        <v>13074491.765489962</v>
      </c>
      <c r="J802" s="35">
        <f>((Produção!J796*PreçoLivre!J798*(1-Painel!$B$8)-J$3-J$4-J$6)*(1-Painel!$E$7)-J$5+J$6)*J$7</f>
        <v>11638945.790827386</v>
      </c>
      <c r="K802" s="35">
        <f>((Produção!K796*PreçoLivre!K798*(1-Painel!$B$8)-K$3-K$4-K$6)*(1-Painel!$E$7)-K$5+K$6)*K$7</f>
        <v>10953536.959652912</v>
      </c>
      <c r="L802" s="35">
        <f>((Produção!L796*PreçoLivre!L798*(1-Painel!$B$8)-L$3-L$4-L$6)*(1-Painel!$E$7)-L$5+L$6)*L$7</f>
        <v>10351044.214604234</v>
      </c>
      <c r="M802" s="35">
        <f>((Produção!M796*PreçoLivre!M798*(1-Painel!$B$8)-M$3-M$4-M$6)*(1-Painel!$E$7)-M$5+M$6)*M$7</f>
        <v>8756999.452575881</v>
      </c>
      <c r="N802" s="35">
        <f>((Produção!N796*PreçoLivre!N798*(1-Painel!$B$8)-N$3-N$4-N$6)*(1-Painel!$E$7)-N$5+N$6)*N$7</f>
        <v>7987373.4250711128</v>
      </c>
      <c r="O802" s="35">
        <f>((Produção!O796*PreçoLivre!O798*(1-Painel!$B$8)-O$3-O$4-O$6)*(1-Painel!$E$7)-O$5+O$6)*O$7</f>
        <v>7539992.5355312517</v>
      </c>
      <c r="P802" s="35">
        <f>((Produção!P796*PreçoLivre!P798*(1-Painel!$B$8)-P$3-P$4-P$6)*(1-Painel!$E$7)-P$5+P$6)*P$7</f>
        <v>6870679.5953939967</v>
      </c>
      <c r="Q802" s="35">
        <f>((Produção!Q796*PreçoLivre!Q798*(1-Painel!$B$8)-Q$3-Q$4-Q$6)*(1-Painel!$E$7)-Q$5+Q$6)*Q$7</f>
        <v>6212941.8678837819</v>
      </c>
      <c r="R802" s="35">
        <f>((Produção!R796*PreçoLivre!R798*(1-Painel!$B$8)-R$3-R$4-R$6)*(1-Painel!$E$7)-R$5+R$6)*R$7</f>
        <v>6097366.2882201821</v>
      </c>
      <c r="S802" s="35">
        <f>((Produção!S796*PreçoLivre!S798*(1-Painel!$B$8)-S$3-S$4-S$6)*(1-Painel!$E$7)-S$5+S$6)*S$7</f>
        <v>5528637.2968435409</v>
      </c>
      <c r="T802" s="35">
        <f>((Produção!T796*PreçoLivre!T798*(1-Painel!$B$8)-T$3-T$4-T$6)*(1-Painel!$E$7)-T$5+T$6)*T$7</f>
        <v>4904870.1450607162</v>
      </c>
      <c r="U802" s="35">
        <f>((Produção!U796*PreçoLivre!U798*(1-Painel!$B$8)-U$3-U$4-U$6)*(1-Painel!$E$7)-U$5+U$6)*U$7</f>
        <v>4330243.4341505934</v>
      </c>
      <c r="V802" s="35">
        <f>((Produção!V796*PreçoLivre!V798*(1-Painel!$B$8)-V$3-V$4-V$6)*(1-Painel!$E$7)-V$5+V$6)*V$7</f>
        <v>3993027.4354351871</v>
      </c>
    </row>
    <row r="803" spans="1:22" x14ac:dyDescent="0.25">
      <c r="A803" s="36">
        <v>794</v>
      </c>
      <c r="B803" s="35">
        <f t="shared" si="12"/>
        <v>246639831.69633901</v>
      </c>
      <c r="C803" s="35">
        <f>((Produção!C797*PreçoLivre!C799*(1-Painel!$B$8)-C$3-C$4-C$6)*(1-Painel!$E$7)-C$5+C$6)*C$7</f>
        <v>23914659.029773194</v>
      </c>
      <c r="D803" s="35">
        <f>((Produção!D797*PreçoLivre!D799*(1-Painel!$B$8)-D$3-D$4-D$6)*(1-Painel!$E$7)-D$5+D$6)*D$7</f>
        <v>21639973.733110599</v>
      </c>
      <c r="E803" s="35">
        <f>((Produção!E797*PreçoLivre!E799*(1-Painel!$B$8)-E$3-E$4-E$6)*(1-Painel!$E$7)-E$5+E$6)*E$7</f>
        <v>20891202.025143687</v>
      </c>
      <c r="F803" s="35">
        <f>((Produção!F797*PreçoLivre!F799*(1-Painel!$B$8)-F$3-F$4-F$6)*(1-Painel!$E$7)-F$5+F$6)*F$7</f>
        <v>19160507.217685819</v>
      </c>
      <c r="G803" s="35">
        <f>((Produção!G797*PreçoLivre!G799*(1-Painel!$B$8)-G$3-G$4-G$6)*(1-Painel!$E$7)-G$5+G$6)*G$7</f>
        <v>17804671.973042864</v>
      </c>
      <c r="H803" s="35">
        <f>((Produção!H797*PreçoLivre!H799*(1-Painel!$B$8)-H$3-H$4-H$6)*(1-Painel!$E$7)-H$5+H$6)*H$7</f>
        <v>16067853.104039727</v>
      </c>
      <c r="I803" s="35">
        <f>((Produção!I797*PreçoLivre!I799*(1-Painel!$B$8)-I$3-I$4-I$6)*(1-Painel!$E$7)-I$5+I$6)*I$7</f>
        <v>14402881.119807068</v>
      </c>
      <c r="J803" s="35">
        <f>((Produção!J797*PreçoLivre!J799*(1-Painel!$B$8)-J$3-J$4-J$6)*(1-Painel!$E$7)-J$5+J$6)*J$7</f>
        <v>13537677.593089625</v>
      </c>
      <c r="K803" s="35">
        <f>((Produção!K797*PreçoLivre!K799*(1-Painel!$B$8)-K$3-K$4-K$6)*(1-Painel!$E$7)-K$5+K$6)*K$7</f>
        <v>13000856.754166823</v>
      </c>
      <c r="L803" s="35">
        <f>((Produção!L797*PreçoLivre!L799*(1-Painel!$B$8)-L$3-L$4-L$6)*(1-Painel!$E$7)-L$5+L$6)*L$7</f>
        <v>11682211.127497533</v>
      </c>
      <c r="M803" s="35">
        <f>((Produção!M797*PreçoLivre!M799*(1-Painel!$B$8)-M$3-M$4-M$6)*(1-Painel!$E$7)-M$5+M$6)*M$7</f>
        <v>10106622.468888935</v>
      </c>
      <c r="N803" s="35">
        <f>((Produção!N797*PreçoLivre!N799*(1-Painel!$B$8)-N$3-N$4-N$6)*(1-Painel!$E$7)-N$5+N$6)*N$7</f>
        <v>9437135.7490069531</v>
      </c>
      <c r="O803" s="35">
        <f>((Produção!O797*PreçoLivre!O799*(1-Painel!$B$8)-O$3-O$4-O$6)*(1-Painel!$E$7)-O$5+O$6)*O$7</f>
        <v>8520123.964966476</v>
      </c>
      <c r="P803" s="35">
        <f>((Produção!P797*PreçoLivre!P799*(1-Painel!$B$8)-P$3-P$4-P$6)*(1-Painel!$E$7)-P$5+P$6)*P$7</f>
        <v>7660412.6403776668</v>
      </c>
      <c r="Q803" s="35">
        <f>((Produção!Q797*PreçoLivre!Q799*(1-Painel!$B$8)-Q$3-Q$4-Q$6)*(1-Painel!$E$7)-Q$5+Q$6)*Q$7</f>
        <v>7079006.46868084</v>
      </c>
      <c r="R803" s="35">
        <f>((Produção!R797*PreçoLivre!R799*(1-Painel!$B$8)-R$3-R$4-R$6)*(1-Painel!$E$7)-R$5+R$6)*R$7</f>
        <v>7031929.288712929</v>
      </c>
      <c r="S803" s="35">
        <f>((Produção!S797*PreçoLivre!S799*(1-Painel!$B$8)-S$3-S$4-S$6)*(1-Painel!$E$7)-S$5+S$6)*S$7</f>
        <v>6666462.7184977205</v>
      </c>
      <c r="T803" s="35">
        <f>((Produção!T797*PreçoLivre!T799*(1-Painel!$B$8)-T$3-T$4-T$6)*(1-Painel!$E$7)-T$5+T$6)*T$7</f>
        <v>6484490.2976840176</v>
      </c>
      <c r="U803" s="35">
        <f>((Produção!U797*PreçoLivre!U799*(1-Painel!$B$8)-U$3-U$4-U$6)*(1-Painel!$E$7)-U$5+U$6)*U$7</f>
        <v>5961213.448750684</v>
      </c>
      <c r="V803" s="35">
        <f>((Produção!V797*PreçoLivre!V799*(1-Painel!$B$8)-V$3-V$4-V$6)*(1-Painel!$E$7)-V$5+V$6)*V$7</f>
        <v>5589940.9734159103</v>
      </c>
    </row>
    <row r="804" spans="1:22" x14ac:dyDescent="0.25">
      <c r="A804" s="36">
        <v>795</v>
      </c>
      <c r="B804" s="35">
        <f t="shared" si="12"/>
        <v>205853047.91040173</v>
      </c>
      <c r="C804" s="35">
        <f>((Produção!C798*PreçoLivre!C800*(1-Painel!$B$8)-C$3-C$4-C$6)*(1-Painel!$E$7)-C$5+C$6)*C$7</f>
        <v>21521309.548015792</v>
      </c>
      <c r="D804" s="35">
        <f>((Produção!D798*PreçoLivre!D800*(1-Painel!$B$8)-D$3-D$4-D$6)*(1-Painel!$E$7)-D$5+D$6)*D$7</f>
        <v>20527943.612082675</v>
      </c>
      <c r="E804" s="35">
        <f>((Produção!E798*PreçoLivre!E800*(1-Painel!$B$8)-E$3-E$4-E$6)*(1-Painel!$E$7)-E$5+E$6)*E$7</f>
        <v>17859274.564158395</v>
      </c>
      <c r="F804" s="35">
        <f>((Produção!F798*PreçoLivre!F800*(1-Painel!$B$8)-F$3-F$4-F$6)*(1-Painel!$E$7)-F$5+F$6)*F$7</f>
        <v>16497257.063717803</v>
      </c>
      <c r="G804" s="35">
        <f>((Produção!G798*PreçoLivre!G800*(1-Painel!$B$8)-G$3-G$4-G$6)*(1-Painel!$E$7)-G$5+G$6)*G$7</f>
        <v>13603007.536759112</v>
      </c>
      <c r="H804" s="35">
        <f>((Produção!H798*PreçoLivre!H800*(1-Painel!$B$8)-H$3-H$4-H$6)*(1-Painel!$E$7)-H$5+H$6)*H$7</f>
        <v>12974955.113579227</v>
      </c>
      <c r="I804" s="35">
        <f>((Produção!I798*PreçoLivre!I800*(1-Painel!$B$8)-I$3-I$4-I$6)*(1-Painel!$E$7)-I$5+I$6)*I$7</f>
        <v>11968824.627112815</v>
      </c>
      <c r="J804" s="35">
        <f>((Produção!J798*PreçoLivre!J800*(1-Painel!$B$8)-J$3-J$4-J$6)*(1-Painel!$E$7)-J$5+J$6)*J$7</f>
        <v>10948842.551097548</v>
      </c>
      <c r="K804" s="35">
        <f>((Produção!K798*PreçoLivre!K800*(1-Painel!$B$8)-K$3-K$4-K$6)*(1-Painel!$E$7)-K$5+K$6)*K$7</f>
        <v>10072461.763111681</v>
      </c>
      <c r="L804" s="35">
        <f>((Produção!L798*PreçoLivre!L800*(1-Painel!$B$8)-L$3-L$4-L$6)*(1-Painel!$E$7)-L$5+L$6)*L$7</f>
        <v>9770876.5943694077</v>
      </c>
      <c r="M804" s="35">
        <f>((Produção!M798*PreçoLivre!M800*(1-Painel!$B$8)-M$3-M$4-M$6)*(1-Painel!$E$7)-M$5+M$6)*M$7</f>
        <v>9344913.4314995278</v>
      </c>
      <c r="N804" s="35">
        <f>((Produção!N798*PreçoLivre!N800*(1-Painel!$B$8)-N$3-N$4-N$6)*(1-Painel!$E$7)-N$5+N$6)*N$7</f>
        <v>8431368.0477635991</v>
      </c>
      <c r="O804" s="35">
        <f>((Produção!O798*PreçoLivre!O800*(1-Painel!$B$8)-O$3-O$4-O$6)*(1-Painel!$E$7)-O$5+O$6)*O$7</f>
        <v>7670520.5684125507</v>
      </c>
      <c r="P804" s="35">
        <f>((Produção!P798*PreçoLivre!P800*(1-Painel!$B$8)-P$3-P$4-P$6)*(1-Painel!$E$7)-P$5+P$6)*P$7</f>
        <v>6780960.4863935197</v>
      </c>
      <c r="Q804" s="35">
        <f>((Produção!Q798*PreçoLivre!Q800*(1-Painel!$B$8)-Q$3-Q$4-Q$6)*(1-Painel!$E$7)-Q$5+Q$6)*Q$7</f>
        <v>5834072.495406338</v>
      </c>
      <c r="R804" s="35">
        <f>((Produção!R798*PreçoLivre!R800*(1-Painel!$B$8)-R$3-R$4-R$6)*(1-Painel!$E$7)-R$5+R$6)*R$7</f>
        <v>5217232.8766973959</v>
      </c>
      <c r="S804" s="35">
        <f>((Produção!S798*PreçoLivre!S800*(1-Painel!$B$8)-S$3-S$4-S$6)*(1-Painel!$E$7)-S$5+S$6)*S$7</f>
        <v>4728572.6089039901</v>
      </c>
      <c r="T804" s="35">
        <f>((Produção!T798*PreçoLivre!T800*(1-Painel!$B$8)-T$3-T$4-T$6)*(1-Painel!$E$7)-T$5+T$6)*T$7</f>
        <v>4275154.320541583</v>
      </c>
      <c r="U804" s="35">
        <f>((Produção!U798*PreçoLivre!U800*(1-Painel!$B$8)-U$3-U$4-U$6)*(1-Painel!$E$7)-U$5+U$6)*U$7</f>
        <v>4025046.1103571733</v>
      </c>
      <c r="V804" s="35">
        <f>((Produção!V798*PreçoLivre!V800*(1-Painel!$B$8)-V$3-V$4-V$6)*(1-Painel!$E$7)-V$5+V$6)*V$7</f>
        <v>3800453.9904216356</v>
      </c>
    </row>
    <row r="805" spans="1:22" x14ac:dyDescent="0.25">
      <c r="A805" s="36">
        <v>796</v>
      </c>
      <c r="B805" s="35">
        <f t="shared" si="12"/>
        <v>206596499.08807221</v>
      </c>
      <c r="C805" s="35">
        <f>((Produção!C799*PreçoLivre!C801*(1-Painel!$B$8)-C$3-C$4-C$6)*(1-Painel!$E$7)-C$5+C$6)*C$7</f>
        <v>22031796.469049182</v>
      </c>
      <c r="D805" s="35">
        <f>((Produção!D799*PreçoLivre!D801*(1-Painel!$B$8)-D$3-D$4-D$6)*(1-Painel!$E$7)-D$5+D$6)*D$7</f>
        <v>20095537.711027481</v>
      </c>
      <c r="E805" s="35">
        <f>((Produção!E799*PreçoLivre!E801*(1-Painel!$B$8)-E$3-E$4-E$6)*(1-Painel!$E$7)-E$5+E$6)*E$7</f>
        <v>18011844.198163066</v>
      </c>
      <c r="F805" s="35">
        <f>((Produção!F799*PreçoLivre!F801*(1-Painel!$B$8)-F$3-F$4-F$6)*(1-Painel!$E$7)-F$5+F$6)*F$7</f>
        <v>16596545.61676969</v>
      </c>
      <c r="G805" s="35">
        <f>((Produção!G799*PreçoLivre!G801*(1-Painel!$B$8)-G$3-G$4-G$6)*(1-Painel!$E$7)-G$5+G$6)*G$7</f>
        <v>14498548.032726478</v>
      </c>
      <c r="H805" s="35">
        <f>((Produção!H799*PreçoLivre!H801*(1-Painel!$B$8)-H$3-H$4-H$6)*(1-Painel!$E$7)-H$5+H$6)*H$7</f>
        <v>13387355.679071231</v>
      </c>
      <c r="I805" s="35">
        <f>((Produção!I799*PreçoLivre!I801*(1-Painel!$B$8)-I$3-I$4-I$6)*(1-Painel!$E$7)-I$5+I$6)*I$7</f>
        <v>12361964.316719592</v>
      </c>
      <c r="J805" s="35">
        <f>((Produção!J799*PreçoLivre!J801*(1-Painel!$B$8)-J$3-J$4-J$6)*(1-Painel!$E$7)-J$5+J$6)*J$7</f>
        <v>10599728.991737301</v>
      </c>
      <c r="K805" s="35">
        <f>((Produção!K799*PreçoLivre!K801*(1-Painel!$B$8)-K$3-K$4-K$6)*(1-Painel!$E$7)-K$5+K$6)*K$7</f>
        <v>9235120.7512307297</v>
      </c>
      <c r="L805" s="35">
        <f>((Produção!L799*PreçoLivre!L801*(1-Painel!$B$8)-L$3-L$4-L$6)*(1-Painel!$E$7)-L$5+L$6)*L$7</f>
        <v>8230457.6327510569</v>
      </c>
      <c r="M805" s="35">
        <f>((Produção!M799*PreçoLivre!M801*(1-Painel!$B$8)-M$3-M$4-M$6)*(1-Painel!$E$7)-M$5+M$6)*M$7</f>
        <v>8153930.2162765842</v>
      </c>
      <c r="N805" s="35">
        <f>((Produção!N799*PreçoLivre!N801*(1-Painel!$B$8)-N$3-N$4-N$6)*(1-Painel!$E$7)-N$5+N$6)*N$7</f>
        <v>7455447.3877043836</v>
      </c>
      <c r="O805" s="35">
        <f>((Produção!O799*PreçoLivre!O801*(1-Painel!$B$8)-O$3-O$4-O$6)*(1-Painel!$E$7)-O$5+O$6)*O$7</f>
        <v>6585257.8483803617</v>
      </c>
      <c r="P805" s="35">
        <f>((Produção!P799*PreçoLivre!P801*(1-Painel!$B$8)-P$3-P$4-P$6)*(1-Painel!$E$7)-P$5+P$6)*P$7</f>
        <v>6357084.6411354467</v>
      </c>
      <c r="Q805" s="35">
        <f>((Produção!Q799*PreçoLivre!Q801*(1-Painel!$B$8)-Q$3-Q$4-Q$6)*(1-Painel!$E$7)-Q$5+Q$6)*Q$7</f>
        <v>6682937.5457390696</v>
      </c>
      <c r="R805" s="35">
        <f>((Produção!R799*PreçoLivre!R801*(1-Painel!$B$8)-R$3-R$4-R$6)*(1-Painel!$E$7)-R$5+R$6)*R$7</f>
        <v>5923521.7907813713</v>
      </c>
      <c r="S805" s="35">
        <f>((Produção!S799*PreçoLivre!S801*(1-Painel!$B$8)-S$3-S$4-S$6)*(1-Painel!$E$7)-S$5+S$6)*S$7</f>
        <v>5460564.4691130845</v>
      </c>
      <c r="T805" s="35">
        <f>((Produção!T799*PreçoLivre!T801*(1-Painel!$B$8)-T$3-T$4-T$6)*(1-Painel!$E$7)-T$5+T$6)*T$7</f>
        <v>5305276.4661590513</v>
      </c>
      <c r="U805" s="35">
        <f>((Produção!U799*PreçoLivre!U801*(1-Painel!$B$8)-U$3-U$4-U$6)*(1-Painel!$E$7)-U$5+U$6)*U$7</f>
        <v>5078600.1206479035</v>
      </c>
      <c r="V805" s="35">
        <f>((Produção!V799*PreçoLivre!V801*(1-Painel!$B$8)-V$3-V$4-V$6)*(1-Painel!$E$7)-V$5+V$6)*V$7</f>
        <v>4544979.2028891565</v>
      </c>
    </row>
    <row r="806" spans="1:22" x14ac:dyDescent="0.25">
      <c r="A806" s="36">
        <v>797</v>
      </c>
      <c r="B806" s="35">
        <f t="shared" si="12"/>
        <v>240369094.13021061</v>
      </c>
      <c r="C806" s="35">
        <f>((Produção!C800*PreçoLivre!C802*(1-Painel!$B$8)-C$3-C$4-C$6)*(1-Painel!$E$7)-C$5+C$6)*C$7</f>
        <v>22722218.664500237</v>
      </c>
      <c r="D806" s="35">
        <f>((Produção!D800*PreçoLivre!D802*(1-Painel!$B$8)-D$3-D$4-D$6)*(1-Painel!$E$7)-D$5+D$6)*D$7</f>
        <v>20344041.145396892</v>
      </c>
      <c r="E806" s="35">
        <f>((Produção!E800*PreçoLivre!E802*(1-Painel!$B$8)-E$3-E$4-E$6)*(1-Painel!$E$7)-E$5+E$6)*E$7</f>
        <v>17832510.244697507</v>
      </c>
      <c r="F806" s="35">
        <f>((Produção!F800*PreçoLivre!F802*(1-Painel!$B$8)-F$3-F$4-F$6)*(1-Painel!$E$7)-F$5+F$6)*F$7</f>
        <v>16890471.673370689</v>
      </c>
      <c r="G806" s="35">
        <f>((Produção!G800*PreçoLivre!G802*(1-Painel!$B$8)-G$3-G$4-G$6)*(1-Painel!$E$7)-G$5+G$6)*G$7</f>
        <v>14863530.857545467</v>
      </c>
      <c r="H806" s="35">
        <f>((Produção!H800*PreçoLivre!H802*(1-Painel!$B$8)-H$3-H$4-H$6)*(1-Painel!$E$7)-H$5+H$6)*H$7</f>
        <v>14267499.069932338</v>
      </c>
      <c r="I806" s="35">
        <f>((Produção!I800*PreçoLivre!I802*(1-Painel!$B$8)-I$3-I$4-I$6)*(1-Painel!$E$7)-I$5+I$6)*I$7</f>
        <v>14151227.338082789</v>
      </c>
      <c r="J806" s="35">
        <f>((Produção!J800*PreçoLivre!J802*(1-Painel!$B$8)-J$3-J$4-J$6)*(1-Painel!$E$7)-J$5+J$6)*J$7</f>
        <v>13437480.630208697</v>
      </c>
      <c r="K806" s="35">
        <f>((Produção!K800*PreçoLivre!K802*(1-Painel!$B$8)-K$3-K$4-K$6)*(1-Painel!$E$7)-K$5+K$6)*K$7</f>
        <v>12690404.318992009</v>
      </c>
      <c r="L806" s="35">
        <f>((Produção!L800*PreçoLivre!L802*(1-Painel!$B$8)-L$3-L$4-L$6)*(1-Painel!$E$7)-L$5+L$6)*L$7</f>
        <v>12262479.616796896</v>
      </c>
      <c r="M806" s="35">
        <f>((Produção!M800*PreçoLivre!M802*(1-Painel!$B$8)-M$3-M$4-M$6)*(1-Painel!$E$7)-M$5+M$6)*M$7</f>
        <v>11468514.688746635</v>
      </c>
      <c r="N806" s="35">
        <f>((Produção!N800*PreçoLivre!N802*(1-Painel!$B$8)-N$3-N$4-N$6)*(1-Painel!$E$7)-N$5+N$6)*N$7</f>
        <v>10409372.917124031</v>
      </c>
      <c r="O806" s="35">
        <f>((Produção!O800*PreçoLivre!O802*(1-Painel!$B$8)-O$3-O$4-O$6)*(1-Painel!$E$7)-O$5+O$6)*O$7</f>
        <v>10052580.774198277</v>
      </c>
      <c r="P806" s="35">
        <f>((Produção!P800*PreçoLivre!P802*(1-Painel!$B$8)-P$3-P$4-P$6)*(1-Painel!$E$7)-P$5+P$6)*P$7</f>
        <v>8736124.1118069366</v>
      </c>
      <c r="Q806" s="35">
        <f>((Produção!Q800*PreçoLivre!Q802*(1-Painel!$B$8)-Q$3-Q$4-Q$6)*(1-Painel!$E$7)-Q$5+Q$6)*Q$7</f>
        <v>8120630.9080889504</v>
      </c>
      <c r="R806" s="35">
        <f>((Produção!R800*PreçoLivre!R802*(1-Painel!$B$8)-R$3-R$4-R$6)*(1-Painel!$E$7)-R$5+R$6)*R$7</f>
        <v>7511074.428048322</v>
      </c>
      <c r="S806" s="35">
        <f>((Produção!S800*PreçoLivre!S802*(1-Painel!$B$8)-S$3-S$4-S$6)*(1-Painel!$E$7)-S$5+S$6)*S$7</f>
        <v>6828640.6911028279</v>
      </c>
      <c r="T806" s="35">
        <f>((Produção!T800*PreçoLivre!T802*(1-Painel!$B$8)-T$3-T$4-T$6)*(1-Painel!$E$7)-T$5+T$6)*T$7</f>
        <v>6314284.2003224771</v>
      </c>
      <c r="U806" s="35">
        <f>((Produção!U800*PreçoLivre!U802*(1-Painel!$B$8)-U$3-U$4-U$6)*(1-Painel!$E$7)-U$5+U$6)*U$7</f>
        <v>6046356.4797221413</v>
      </c>
      <c r="V806" s="35">
        <f>((Produção!V800*PreçoLivre!V802*(1-Painel!$B$8)-V$3-V$4-V$6)*(1-Painel!$E$7)-V$5+V$6)*V$7</f>
        <v>5419651.3715265142</v>
      </c>
    </row>
    <row r="807" spans="1:22" x14ac:dyDescent="0.25">
      <c r="A807" s="36">
        <v>798</v>
      </c>
      <c r="B807" s="35">
        <f t="shared" si="12"/>
        <v>211980227.58369032</v>
      </c>
      <c r="C807" s="35">
        <f>((Produção!C801*PreçoLivre!C803*(1-Painel!$B$8)-C$3-C$4-C$6)*(1-Painel!$E$7)-C$5+C$6)*C$7</f>
        <v>21434934.877347175</v>
      </c>
      <c r="D807" s="35">
        <f>((Produção!D801*PreçoLivre!D803*(1-Painel!$B$8)-D$3-D$4-D$6)*(1-Painel!$E$7)-D$5+D$6)*D$7</f>
        <v>21656536.355905712</v>
      </c>
      <c r="E807" s="35">
        <f>((Produção!E801*PreçoLivre!E803*(1-Painel!$B$8)-E$3-E$4-E$6)*(1-Painel!$E$7)-E$5+E$6)*E$7</f>
        <v>20216690.873281244</v>
      </c>
      <c r="F807" s="35">
        <f>((Produção!F801*PreçoLivre!F803*(1-Painel!$B$8)-F$3-F$4-F$6)*(1-Painel!$E$7)-F$5+F$6)*F$7</f>
        <v>17904071.419443499</v>
      </c>
      <c r="G807" s="35">
        <f>((Produção!G801*PreçoLivre!G803*(1-Painel!$B$8)-G$3-G$4-G$6)*(1-Painel!$E$7)-G$5+G$6)*G$7</f>
        <v>16041926.232264224</v>
      </c>
      <c r="H807" s="35">
        <f>((Produção!H801*PreçoLivre!H803*(1-Painel!$B$8)-H$3-H$4-H$6)*(1-Painel!$E$7)-H$5+H$6)*H$7</f>
        <v>14640323.788876927</v>
      </c>
      <c r="I807" s="35">
        <f>((Produção!I801*PreçoLivre!I803*(1-Painel!$B$8)-I$3-I$4-I$6)*(1-Painel!$E$7)-I$5+I$6)*I$7</f>
        <v>12138226.085791258</v>
      </c>
      <c r="J807" s="35">
        <f>((Produção!J801*PreçoLivre!J803*(1-Painel!$B$8)-J$3-J$4-J$6)*(1-Painel!$E$7)-J$5+J$6)*J$7</f>
        <v>11566007.172472149</v>
      </c>
      <c r="K807" s="35">
        <f>((Produção!K801*PreçoLivre!K803*(1-Painel!$B$8)-K$3-K$4-K$6)*(1-Painel!$E$7)-K$5+K$6)*K$7</f>
        <v>10198026.318885617</v>
      </c>
      <c r="L807" s="35">
        <f>((Produção!L801*PreçoLivre!L803*(1-Painel!$B$8)-L$3-L$4-L$6)*(1-Painel!$E$7)-L$5+L$6)*L$7</f>
        <v>9178082.3942896947</v>
      </c>
      <c r="M807" s="35">
        <f>((Produção!M801*PreçoLivre!M803*(1-Painel!$B$8)-M$3-M$4-M$6)*(1-Painel!$E$7)-M$5+M$6)*M$7</f>
        <v>8306819.3399521215</v>
      </c>
      <c r="N807" s="35">
        <f>((Produção!N801*PreçoLivre!N803*(1-Painel!$B$8)-N$3-N$4-N$6)*(1-Painel!$E$7)-N$5+N$6)*N$7</f>
        <v>7677861.3917348301</v>
      </c>
      <c r="O807" s="35">
        <f>((Produção!O801*PreçoLivre!O803*(1-Painel!$B$8)-O$3-O$4-O$6)*(1-Painel!$E$7)-O$5+O$6)*O$7</f>
        <v>7028128.61378837</v>
      </c>
      <c r="P807" s="35">
        <f>((Produção!P801*PreçoLivre!P803*(1-Painel!$B$8)-P$3-P$4-P$6)*(1-Painel!$E$7)-P$5+P$6)*P$7</f>
        <v>6234690.3643360715</v>
      </c>
      <c r="Q807" s="35">
        <f>((Produção!Q801*PreçoLivre!Q803*(1-Painel!$B$8)-Q$3-Q$4-Q$6)*(1-Painel!$E$7)-Q$5+Q$6)*Q$7</f>
        <v>5806848.7486995058</v>
      </c>
      <c r="R807" s="35">
        <f>((Produção!R801*PreçoLivre!R803*(1-Painel!$B$8)-R$3-R$4-R$6)*(1-Painel!$E$7)-R$5+R$6)*R$7</f>
        <v>5183289.5594496559</v>
      </c>
      <c r="S807" s="35">
        <f>((Produção!S801*PreçoLivre!S803*(1-Painel!$B$8)-S$3-S$4-S$6)*(1-Painel!$E$7)-S$5+S$6)*S$7</f>
        <v>4839885.5010705842</v>
      </c>
      <c r="T807" s="35">
        <f>((Produção!T801*PreçoLivre!T803*(1-Painel!$B$8)-T$3-T$4-T$6)*(1-Painel!$E$7)-T$5+T$6)*T$7</f>
        <v>4374430.7597835734</v>
      </c>
      <c r="U807" s="35">
        <f>((Produção!U801*PreçoLivre!U803*(1-Painel!$B$8)-U$3-U$4-U$6)*(1-Painel!$E$7)-U$5+U$6)*U$7</f>
        <v>3970024.4027758902</v>
      </c>
      <c r="V807" s="35">
        <f>((Produção!V801*PreçoLivre!V803*(1-Painel!$B$8)-V$3-V$4-V$6)*(1-Painel!$E$7)-V$5+V$6)*V$7</f>
        <v>3583423.383542221</v>
      </c>
    </row>
    <row r="808" spans="1:22" x14ac:dyDescent="0.25">
      <c r="A808" s="36">
        <v>799</v>
      </c>
      <c r="B808" s="35">
        <f t="shared" si="12"/>
        <v>211139503.14997247</v>
      </c>
      <c r="C808" s="35">
        <f>((Produção!C802*PreçoLivre!C804*(1-Painel!$B$8)-C$3-C$4-C$6)*(1-Painel!$E$7)-C$5+C$6)*C$7</f>
        <v>22759245.854234084</v>
      </c>
      <c r="D808" s="35">
        <f>((Produção!D802*PreçoLivre!D804*(1-Painel!$B$8)-D$3-D$4-D$6)*(1-Painel!$E$7)-D$5+D$6)*D$7</f>
        <v>20950958.433366343</v>
      </c>
      <c r="E808" s="35">
        <f>((Produção!E802*PreçoLivre!E804*(1-Painel!$B$8)-E$3-E$4-E$6)*(1-Painel!$E$7)-E$5+E$6)*E$7</f>
        <v>18955225.98796479</v>
      </c>
      <c r="F808" s="35">
        <f>((Produção!F802*PreçoLivre!F804*(1-Painel!$B$8)-F$3-F$4-F$6)*(1-Painel!$E$7)-F$5+F$6)*F$7</f>
        <v>17812753.211696725</v>
      </c>
      <c r="G808" s="35">
        <f>((Produção!G802*PreçoLivre!G804*(1-Painel!$B$8)-G$3-G$4-G$6)*(1-Painel!$E$7)-G$5+G$6)*G$7</f>
        <v>15657819.654028799</v>
      </c>
      <c r="H808" s="35">
        <f>((Produção!H802*PreçoLivre!H804*(1-Painel!$B$8)-H$3-H$4-H$6)*(1-Painel!$E$7)-H$5+H$6)*H$7</f>
        <v>14072251.43014675</v>
      </c>
      <c r="I808" s="35">
        <f>((Produção!I802*PreçoLivre!I804*(1-Painel!$B$8)-I$3-I$4-I$6)*(1-Painel!$E$7)-I$5+I$6)*I$7</f>
        <v>13030905.122289104</v>
      </c>
      <c r="J808" s="35">
        <f>((Produção!J802*PreçoLivre!J804*(1-Painel!$B$8)-J$3-J$4-J$6)*(1-Painel!$E$7)-J$5+J$6)*J$7</f>
        <v>11670572.809290789</v>
      </c>
      <c r="K808" s="35">
        <f>((Produção!K802*PreçoLivre!K804*(1-Painel!$B$8)-K$3-K$4-K$6)*(1-Painel!$E$7)-K$5+K$6)*K$7</f>
        <v>10357278.945291286</v>
      </c>
      <c r="L808" s="35">
        <f>((Produção!L802*PreçoLivre!L804*(1-Painel!$B$8)-L$3-L$4-L$6)*(1-Painel!$E$7)-L$5+L$6)*L$7</f>
        <v>9649030.6883204188</v>
      </c>
      <c r="M808" s="35">
        <f>((Produção!M802*PreçoLivre!M804*(1-Painel!$B$8)-M$3-M$4-M$6)*(1-Painel!$E$7)-M$5+M$6)*M$7</f>
        <v>8505782.1473455913</v>
      </c>
      <c r="N808" s="35">
        <f>((Produção!N802*PreçoLivre!N804*(1-Painel!$B$8)-N$3-N$4-N$6)*(1-Painel!$E$7)-N$5+N$6)*N$7</f>
        <v>7334564.9543033224</v>
      </c>
      <c r="O808" s="35">
        <f>((Produção!O802*PreçoLivre!O804*(1-Painel!$B$8)-O$3-O$4-O$6)*(1-Painel!$E$7)-O$5+O$6)*O$7</f>
        <v>6597349.9330221759</v>
      </c>
      <c r="P808" s="35">
        <f>((Produção!P802*PreçoLivre!P804*(1-Painel!$B$8)-P$3-P$4-P$6)*(1-Painel!$E$7)-P$5+P$6)*P$7</f>
        <v>6059053.8788610278</v>
      </c>
      <c r="Q808" s="35">
        <f>((Produção!Q802*PreçoLivre!Q804*(1-Painel!$B$8)-Q$3-Q$4-Q$6)*(1-Painel!$E$7)-Q$5+Q$6)*Q$7</f>
        <v>5349654.9641794432</v>
      </c>
      <c r="R808" s="35">
        <f>((Produção!R802*PreçoLivre!R804*(1-Painel!$B$8)-R$3-R$4-R$6)*(1-Painel!$E$7)-R$5+R$6)*R$7</f>
        <v>5273313.9484132417</v>
      </c>
      <c r="S808" s="35">
        <f>((Produção!S802*PreçoLivre!S804*(1-Painel!$B$8)-S$3-S$4-S$6)*(1-Painel!$E$7)-S$5+S$6)*S$7</f>
        <v>4691105.6220923513</v>
      </c>
      <c r="T808" s="35">
        <f>((Produção!T802*PreçoLivre!T804*(1-Painel!$B$8)-T$3-T$4-T$6)*(1-Painel!$E$7)-T$5+T$6)*T$7</f>
        <v>4419819.560588656</v>
      </c>
      <c r="U808" s="35">
        <f>((Produção!U802*PreçoLivre!U804*(1-Painel!$B$8)-U$3-U$4-U$6)*(1-Painel!$E$7)-U$5+U$6)*U$7</f>
        <v>4033149.6593499733</v>
      </c>
      <c r="V808" s="35">
        <f>((Produção!V802*PreçoLivre!V804*(1-Painel!$B$8)-V$3-V$4-V$6)*(1-Painel!$E$7)-V$5+V$6)*V$7</f>
        <v>3959666.3451875225</v>
      </c>
    </row>
    <row r="809" spans="1:22" x14ac:dyDescent="0.25">
      <c r="A809" s="36">
        <v>800</v>
      </c>
      <c r="B809" s="35">
        <f t="shared" si="12"/>
        <v>256633501.65328181</v>
      </c>
      <c r="C809" s="35">
        <f>((Produção!C803*PreçoLivre!C805*(1-Painel!$B$8)-C$3-C$4-C$6)*(1-Painel!$E$7)-C$5+C$6)*C$7</f>
        <v>21694808.814953059</v>
      </c>
      <c r="D809" s="35">
        <f>((Produção!D803*PreçoLivre!D805*(1-Painel!$B$8)-D$3-D$4-D$6)*(1-Painel!$E$7)-D$5+D$6)*D$7</f>
        <v>20417254.046843886</v>
      </c>
      <c r="E809" s="35">
        <f>((Produção!E803*PreçoLivre!E805*(1-Painel!$B$8)-E$3-E$4-E$6)*(1-Painel!$E$7)-E$5+E$6)*E$7</f>
        <v>19868885.859272134</v>
      </c>
      <c r="F809" s="35">
        <f>((Produção!F803*PreçoLivre!F805*(1-Painel!$B$8)-F$3-F$4-F$6)*(1-Painel!$E$7)-F$5+F$6)*F$7</f>
        <v>17751165.311965797</v>
      </c>
      <c r="G809" s="35">
        <f>((Produção!G803*PreçoLivre!G805*(1-Painel!$B$8)-G$3-G$4-G$6)*(1-Painel!$E$7)-G$5+G$6)*G$7</f>
        <v>16671322.718053341</v>
      </c>
      <c r="H809" s="35">
        <f>((Produção!H803*PreçoLivre!H805*(1-Painel!$B$8)-H$3-H$4-H$6)*(1-Painel!$E$7)-H$5+H$6)*H$7</f>
        <v>16423776.862072637</v>
      </c>
      <c r="I809" s="35">
        <f>((Produção!I803*PreçoLivre!I805*(1-Painel!$B$8)-I$3-I$4-I$6)*(1-Painel!$E$7)-I$5+I$6)*I$7</f>
        <v>15750436.072837362</v>
      </c>
      <c r="J809" s="35">
        <f>((Produção!J803*PreçoLivre!J805*(1-Painel!$B$8)-J$3-J$4-J$6)*(1-Painel!$E$7)-J$5+J$6)*J$7</f>
        <v>14124550.076356912</v>
      </c>
      <c r="K809" s="35">
        <f>((Produção!K803*PreçoLivre!K805*(1-Painel!$B$8)-K$3-K$4-K$6)*(1-Painel!$E$7)-K$5+K$6)*K$7</f>
        <v>13148735.968983302</v>
      </c>
      <c r="L809" s="35">
        <f>((Produção!L803*PreçoLivre!L805*(1-Painel!$B$8)-L$3-L$4-L$6)*(1-Painel!$E$7)-L$5+L$6)*L$7</f>
        <v>12332771.279093221</v>
      </c>
      <c r="M809" s="35">
        <f>((Produção!M803*PreçoLivre!M805*(1-Painel!$B$8)-M$3-M$4-M$6)*(1-Painel!$E$7)-M$5+M$6)*M$7</f>
        <v>11704417.742765319</v>
      </c>
      <c r="N809" s="35">
        <f>((Produção!N803*PreçoLivre!N805*(1-Painel!$B$8)-N$3-N$4-N$6)*(1-Painel!$E$7)-N$5+N$6)*N$7</f>
        <v>11107015.116946723</v>
      </c>
      <c r="O809" s="35">
        <f>((Produção!O803*PreçoLivre!O805*(1-Painel!$B$8)-O$3-O$4-O$6)*(1-Painel!$E$7)-O$5+O$6)*O$7</f>
        <v>10258862.714122981</v>
      </c>
      <c r="P809" s="35">
        <f>((Produção!P803*PreçoLivre!P805*(1-Painel!$B$8)-P$3-P$4-P$6)*(1-Painel!$E$7)-P$5+P$6)*P$7</f>
        <v>9263836.8879236933</v>
      </c>
      <c r="Q809" s="35">
        <f>((Produção!Q803*PreçoLivre!Q805*(1-Painel!$B$8)-Q$3-Q$4-Q$6)*(1-Painel!$E$7)-Q$5+Q$6)*Q$7</f>
        <v>9119931.8764955699</v>
      </c>
      <c r="R809" s="35">
        <f>((Produção!R803*PreçoLivre!R805*(1-Painel!$B$8)-R$3-R$4-R$6)*(1-Painel!$E$7)-R$5+R$6)*R$7</f>
        <v>8396352.2612494454</v>
      </c>
      <c r="S809" s="35">
        <f>((Produção!S803*PreçoLivre!S805*(1-Painel!$B$8)-S$3-S$4-S$6)*(1-Painel!$E$7)-S$5+S$6)*S$7</f>
        <v>7839206.3450819757</v>
      </c>
      <c r="T809" s="35">
        <f>((Produção!T803*PreçoLivre!T805*(1-Painel!$B$8)-T$3-T$4-T$6)*(1-Painel!$E$7)-T$5+T$6)*T$7</f>
        <v>7413816.997565723</v>
      </c>
      <c r="U809" s="35">
        <f>((Produção!U803*PreçoLivre!U805*(1-Painel!$B$8)-U$3-U$4-U$6)*(1-Painel!$E$7)-U$5+U$6)*U$7</f>
        <v>6994565.7899413649</v>
      </c>
      <c r="V809" s="35">
        <f>((Produção!V803*PreçoLivre!V805*(1-Painel!$B$8)-V$3-V$4-V$6)*(1-Painel!$E$7)-V$5+V$6)*V$7</f>
        <v>6351788.9107573591</v>
      </c>
    </row>
    <row r="810" spans="1:22" x14ac:dyDescent="0.25">
      <c r="A810" s="36">
        <v>801</v>
      </c>
      <c r="B810" s="35">
        <f t="shared" si="12"/>
        <v>228225873.69341424</v>
      </c>
      <c r="C810" s="35">
        <f>((Produção!C804*PreçoLivre!C806*(1-Painel!$B$8)-C$3-C$4-C$6)*(1-Painel!$E$7)-C$5+C$6)*C$7</f>
        <v>23050518.469956689</v>
      </c>
      <c r="D810" s="35">
        <f>((Produção!D804*PreçoLivre!D806*(1-Painel!$B$8)-D$3-D$4-D$6)*(1-Painel!$E$7)-D$5+D$6)*D$7</f>
        <v>19563664.091744933</v>
      </c>
      <c r="E810" s="35">
        <f>((Produção!E804*PreçoLivre!E806*(1-Painel!$B$8)-E$3-E$4-E$6)*(1-Painel!$E$7)-E$5+E$6)*E$7</f>
        <v>18006997.546264175</v>
      </c>
      <c r="F810" s="35">
        <f>((Produção!F804*PreçoLivre!F806*(1-Painel!$B$8)-F$3-F$4-F$6)*(1-Painel!$E$7)-F$5+F$6)*F$7</f>
        <v>17488520.694643535</v>
      </c>
      <c r="G810" s="35">
        <f>((Produção!G804*PreçoLivre!G806*(1-Painel!$B$8)-G$3-G$4-G$6)*(1-Painel!$E$7)-G$5+G$6)*G$7</f>
        <v>15848008.404245302</v>
      </c>
      <c r="H810" s="35">
        <f>((Produção!H804*PreçoLivre!H806*(1-Painel!$B$8)-H$3-H$4-H$6)*(1-Painel!$E$7)-H$5+H$6)*H$7</f>
        <v>14589664.184950562</v>
      </c>
      <c r="I810" s="35">
        <f>((Produção!I804*PreçoLivre!I806*(1-Painel!$B$8)-I$3-I$4-I$6)*(1-Painel!$E$7)-I$5+I$6)*I$7</f>
        <v>14067948.962199692</v>
      </c>
      <c r="J810" s="35">
        <f>((Produção!J804*PreçoLivre!J806*(1-Painel!$B$8)-J$3-J$4-J$6)*(1-Painel!$E$7)-J$5+J$6)*J$7</f>
        <v>12772598.460199829</v>
      </c>
      <c r="K810" s="35">
        <f>((Produção!K804*PreçoLivre!K806*(1-Painel!$B$8)-K$3-K$4-K$6)*(1-Painel!$E$7)-K$5+K$6)*K$7</f>
        <v>11737698.670340151</v>
      </c>
      <c r="L810" s="35">
        <f>((Produção!L804*PreçoLivre!L806*(1-Painel!$B$8)-L$3-L$4-L$6)*(1-Painel!$E$7)-L$5+L$6)*L$7</f>
        <v>11218241.33553371</v>
      </c>
      <c r="M810" s="35">
        <f>((Produção!M804*PreçoLivre!M806*(1-Painel!$B$8)-M$3-M$4-M$6)*(1-Painel!$E$7)-M$5+M$6)*M$7</f>
        <v>9779192.5960251037</v>
      </c>
      <c r="N810" s="35">
        <f>((Produção!N804*PreçoLivre!N806*(1-Painel!$B$8)-N$3-N$4-N$6)*(1-Painel!$E$7)-N$5+N$6)*N$7</f>
        <v>9102578.7206407599</v>
      </c>
      <c r="O810" s="35">
        <f>((Produção!O804*PreçoLivre!O806*(1-Painel!$B$8)-O$3-O$4-O$6)*(1-Painel!$E$7)-O$5+O$6)*O$7</f>
        <v>8299562.3266393375</v>
      </c>
      <c r="P810" s="35">
        <f>((Produção!P804*PreçoLivre!P806*(1-Painel!$B$8)-P$3-P$4-P$6)*(1-Painel!$E$7)-P$5+P$6)*P$7</f>
        <v>7773779.7398682078</v>
      </c>
      <c r="Q810" s="35">
        <f>((Produção!Q804*PreçoLivre!Q806*(1-Painel!$B$8)-Q$3-Q$4-Q$6)*(1-Painel!$E$7)-Q$5+Q$6)*Q$7</f>
        <v>7116792.3385451054</v>
      </c>
      <c r="R810" s="35">
        <f>((Produção!R804*PreçoLivre!R806*(1-Painel!$B$8)-R$3-R$4-R$6)*(1-Painel!$E$7)-R$5+R$6)*R$7</f>
        <v>6387226.722986103</v>
      </c>
      <c r="S810" s="35">
        <f>((Produção!S804*PreçoLivre!S806*(1-Painel!$B$8)-S$3-S$4-S$6)*(1-Painel!$E$7)-S$5+S$6)*S$7</f>
        <v>5909745.1523167854</v>
      </c>
      <c r="T810" s="35">
        <f>((Produção!T804*PreçoLivre!T806*(1-Painel!$B$8)-T$3-T$4-T$6)*(1-Painel!$E$7)-T$5+T$6)*T$7</f>
        <v>5669000.8322160868</v>
      </c>
      <c r="U810" s="35">
        <f>((Produção!U804*PreçoLivre!U806*(1-Painel!$B$8)-U$3-U$4-U$6)*(1-Painel!$E$7)-U$5+U$6)*U$7</f>
        <v>5260800.784281496</v>
      </c>
      <c r="V810" s="35">
        <f>((Produção!V804*PreçoLivre!V806*(1-Painel!$B$8)-V$3-V$4-V$6)*(1-Painel!$E$7)-V$5+V$6)*V$7</f>
        <v>4583333.6598167326</v>
      </c>
    </row>
    <row r="811" spans="1:22" x14ac:dyDescent="0.25">
      <c r="A811" s="36">
        <v>802</v>
      </c>
      <c r="B811" s="35">
        <f t="shared" si="12"/>
        <v>255944842.7543548</v>
      </c>
      <c r="C811" s="35">
        <f>((Produção!C805*PreçoLivre!C807*(1-Painel!$B$8)-C$3-C$4-C$6)*(1-Painel!$E$7)-C$5+C$6)*C$7</f>
        <v>24059245.97414431</v>
      </c>
      <c r="D811" s="35">
        <f>((Produção!D805*PreçoLivre!D807*(1-Painel!$B$8)-D$3-D$4-D$6)*(1-Painel!$E$7)-D$5+D$6)*D$7</f>
        <v>21629791.793977011</v>
      </c>
      <c r="E811" s="35">
        <f>((Produção!E805*PreçoLivre!E807*(1-Painel!$B$8)-E$3-E$4-E$6)*(1-Painel!$E$7)-E$5+E$6)*E$7</f>
        <v>21023851.483382005</v>
      </c>
      <c r="F811" s="35">
        <f>((Produção!F805*PreçoLivre!F807*(1-Painel!$B$8)-F$3-F$4-F$6)*(1-Painel!$E$7)-F$5+F$6)*F$7</f>
        <v>19432251.858428765</v>
      </c>
      <c r="G811" s="35">
        <f>((Produção!G805*PreçoLivre!G807*(1-Painel!$B$8)-G$3-G$4-G$6)*(1-Painel!$E$7)-G$5+G$6)*G$7</f>
        <v>18557181.752841901</v>
      </c>
      <c r="H811" s="35">
        <f>((Produção!H805*PreçoLivre!H807*(1-Painel!$B$8)-H$3-H$4-H$6)*(1-Painel!$E$7)-H$5+H$6)*H$7</f>
        <v>17916342.024118345</v>
      </c>
      <c r="I811" s="35">
        <f>((Produção!I805*PreçoLivre!I807*(1-Painel!$B$8)-I$3-I$4-I$6)*(1-Painel!$E$7)-I$5+I$6)*I$7</f>
        <v>16447309.45809298</v>
      </c>
      <c r="J811" s="35">
        <f>((Produção!J805*PreçoLivre!J807*(1-Painel!$B$8)-J$3-J$4-J$6)*(1-Painel!$E$7)-J$5+J$6)*J$7</f>
        <v>13844168.480007401</v>
      </c>
      <c r="K811" s="35">
        <f>((Produção!K805*PreçoLivre!K807*(1-Painel!$B$8)-K$3-K$4-K$6)*(1-Painel!$E$7)-K$5+K$6)*K$7</f>
        <v>12756468.433371991</v>
      </c>
      <c r="L811" s="35">
        <f>((Produção!L805*PreçoLivre!L807*(1-Painel!$B$8)-L$3-L$4-L$6)*(1-Painel!$E$7)-L$5+L$6)*L$7</f>
        <v>11662102.701989179</v>
      </c>
      <c r="M811" s="35">
        <f>((Produção!M805*PreçoLivre!M807*(1-Painel!$B$8)-M$3-M$4-M$6)*(1-Painel!$E$7)-M$5+M$6)*M$7</f>
        <v>11137404.954897584</v>
      </c>
      <c r="N811" s="35">
        <f>((Produção!N805*PreçoLivre!N807*(1-Painel!$B$8)-N$3-N$4-N$6)*(1-Painel!$E$7)-N$5+N$6)*N$7</f>
        <v>9974694.7759950999</v>
      </c>
      <c r="O811" s="35">
        <f>((Produção!O805*PreçoLivre!O807*(1-Painel!$B$8)-O$3-O$4-O$6)*(1-Painel!$E$7)-O$5+O$6)*O$7</f>
        <v>9386883.9975408874</v>
      </c>
      <c r="P811" s="35">
        <f>((Produção!P805*PreçoLivre!P807*(1-Painel!$B$8)-P$3-P$4-P$6)*(1-Painel!$E$7)-P$5+P$6)*P$7</f>
        <v>8617826.7152420226</v>
      </c>
      <c r="Q811" s="35">
        <f>((Produção!Q805*PreçoLivre!Q807*(1-Painel!$B$8)-Q$3-Q$4-Q$6)*(1-Painel!$E$7)-Q$5+Q$6)*Q$7</f>
        <v>7489952.4259581007</v>
      </c>
      <c r="R811" s="35">
        <f>((Produção!R805*PreçoLivre!R807*(1-Painel!$B$8)-R$3-R$4-R$6)*(1-Painel!$E$7)-R$5+R$6)*R$7</f>
        <v>6882071.8926861985</v>
      </c>
      <c r="S811" s="35">
        <f>((Produção!S805*PreçoLivre!S807*(1-Painel!$B$8)-S$3-S$4-S$6)*(1-Painel!$E$7)-S$5+S$6)*S$7</f>
        <v>6988910.9829716012</v>
      </c>
      <c r="T811" s="35">
        <f>((Produção!T805*PreçoLivre!T807*(1-Painel!$B$8)-T$3-T$4-T$6)*(1-Painel!$E$7)-T$5+T$6)*T$7</f>
        <v>6460394.5769196693</v>
      </c>
      <c r="U811" s="35">
        <f>((Produção!U805*PreçoLivre!U807*(1-Painel!$B$8)-U$3-U$4-U$6)*(1-Painel!$E$7)-U$5+U$6)*U$7</f>
        <v>5979454.5472610882</v>
      </c>
      <c r="V811" s="35">
        <f>((Produção!V805*PreçoLivre!V807*(1-Painel!$B$8)-V$3-V$4-V$6)*(1-Painel!$E$7)-V$5+V$6)*V$7</f>
        <v>5698533.9245286584</v>
      </c>
    </row>
    <row r="812" spans="1:22" x14ac:dyDescent="0.25">
      <c r="A812" s="36">
        <v>803</v>
      </c>
      <c r="B812" s="35">
        <f t="shared" si="12"/>
        <v>224578743.28913707</v>
      </c>
      <c r="C812" s="35">
        <f>((Produção!C806*PreçoLivre!C808*(1-Painel!$B$8)-C$3-C$4-C$6)*(1-Painel!$E$7)-C$5+C$6)*C$7</f>
        <v>22255175.613707822</v>
      </c>
      <c r="D812" s="35">
        <f>((Produção!D806*PreçoLivre!D808*(1-Painel!$B$8)-D$3-D$4-D$6)*(1-Painel!$E$7)-D$5+D$6)*D$7</f>
        <v>20460781.523193486</v>
      </c>
      <c r="E812" s="35">
        <f>((Produção!E806*PreçoLivre!E808*(1-Painel!$B$8)-E$3-E$4-E$6)*(1-Painel!$E$7)-E$5+E$6)*E$7</f>
        <v>17676363.772612512</v>
      </c>
      <c r="F812" s="35">
        <f>((Produção!F806*PreçoLivre!F808*(1-Painel!$B$8)-F$3-F$4-F$6)*(1-Painel!$E$7)-F$5+F$6)*F$7</f>
        <v>16060891.882265152</v>
      </c>
      <c r="G812" s="35">
        <f>((Produção!G806*PreçoLivre!G808*(1-Painel!$B$8)-G$3-G$4-G$6)*(1-Painel!$E$7)-G$5+G$6)*G$7</f>
        <v>16006844.004037226</v>
      </c>
      <c r="H812" s="35">
        <f>((Produção!H806*PreçoLivre!H808*(1-Painel!$B$8)-H$3-H$4-H$6)*(1-Painel!$E$7)-H$5+H$6)*H$7</f>
        <v>14276108.697307503</v>
      </c>
      <c r="I812" s="35">
        <f>((Produção!I806*PreçoLivre!I808*(1-Painel!$B$8)-I$3-I$4-I$6)*(1-Painel!$E$7)-I$5+I$6)*I$7</f>
        <v>12919871.522459995</v>
      </c>
      <c r="J812" s="35">
        <f>((Produção!J806*PreçoLivre!J808*(1-Painel!$B$8)-J$3-J$4-J$6)*(1-Painel!$E$7)-J$5+J$6)*J$7</f>
        <v>11856762.781470448</v>
      </c>
      <c r="K812" s="35">
        <f>((Produção!K806*PreçoLivre!K808*(1-Painel!$B$8)-K$3-K$4-K$6)*(1-Painel!$E$7)-K$5+K$6)*K$7</f>
        <v>11000539.013952713</v>
      </c>
      <c r="L812" s="35">
        <f>((Produção!L806*PreçoLivre!L808*(1-Painel!$B$8)-L$3-L$4-L$6)*(1-Painel!$E$7)-L$5+L$6)*L$7</f>
        <v>10843558.219544202</v>
      </c>
      <c r="M812" s="35">
        <f>((Produção!M806*PreçoLivre!M808*(1-Painel!$B$8)-M$3-M$4-M$6)*(1-Painel!$E$7)-M$5+M$6)*M$7</f>
        <v>10114169.099499971</v>
      </c>
      <c r="N812" s="35">
        <f>((Produção!N806*PreçoLivre!N808*(1-Painel!$B$8)-N$3-N$4-N$6)*(1-Painel!$E$7)-N$5+N$6)*N$7</f>
        <v>9031447.4630230181</v>
      </c>
      <c r="O812" s="35">
        <f>((Produção!O806*PreçoLivre!O808*(1-Painel!$B$8)-O$3-O$4-O$6)*(1-Painel!$E$7)-O$5+O$6)*O$7</f>
        <v>8664447.0936082229</v>
      </c>
      <c r="P812" s="35">
        <f>((Produção!P806*PreçoLivre!P808*(1-Painel!$B$8)-P$3-P$4-P$6)*(1-Painel!$E$7)-P$5+P$6)*P$7</f>
        <v>7916186.1153039802</v>
      </c>
      <c r="Q812" s="35">
        <f>((Produção!Q806*PreçoLivre!Q808*(1-Painel!$B$8)-Q$3-Q$4-Q$6)*(1-Painel!$E$7)-Q$5+Q$6)*Q$7</f>
        <v>7315766.2277004495</v>
      </c>
      <c r="R812" s="35">
        <f>((Produção!R806*PreçoLivre!R808*(1-Painel!$B$8)-R$3-R$4-R$6)*(1-Painel!$E$7)-R$5+R$6)*R$7</f>
        <v>6601929.5500291893</v>
      </c>
      <c r="S812" s="35">
        <f>((Produção!S806*PreçoLivre!S808*(1-Painel!$B$8)-S$3-S$4-S$6)*(1-Painel!$E$7)-S$5+S$6)*S$7</f>
        <v>6206978.0054832324</v>
      </c>
      <c r="T812" s="35">
        <f>((Produção!T806*PreçoLivre!T808*(1-Painel!$B$8)-T$3-T$4-T$6)*(1-Painel!$E$7)-T$5+T$6)*T$7</f>
        <v>5507247.3207491534</v>
      </c>
      <c r="U812" s="35">
        <f>((Produção!U806*PreçoLivre!U808*(1-Painel!$B$8)-U$3-U$4-U$6)*(1-Painel!$E$7)-U$5+U$6)*U$7</f>
        <v>5186998.3519004881</v>
      </c>
      <c r="V812" s="35">
        <f>((Produção!V806*PreçoLivre!V808*(1-Painel!$B$8)-V$3-V$4-V$6)*(1-Painel!$E$7)-V$5+V$6)*V$7</f>
        <v>4676677.0312883072</v>
      </c>
    </row>
    <row r="813" spans="1:22" x14ac:dyDescent="0.25">
      <c r="A813" s="36">
        <v>804</v>
      </c>
      <c r="B813" s="35">
        <f t="shared" si="12"/>
        <v>218978794.51782963</v>
      </c>
      <c r="C813" s="35">
        <f>((Produção!C807*PreçoLivre!C809*(1-Painel!$B$8)-C$3-C$4-C$6)*(1-Painel!$E$7)-C$5+C$6)*C$7</f>
        <v>22741664.433531642</v>
      </c>
      <c r="D813" s="35">
        <f>((Produção!D807*PreçoLivre!D809*(1-Painel!$B$8)-D$3-D$4-D$6)*(1-Painel!$E$7)-D$5+D$6)*D$7</f>
        <v>20454450.498067182</v>
      </c>
      <c r="E813" s="35">
        <f>((Produção!E807*PreçoLivre!E809*(1-Painel!$B$8)-E$3-E$4-E$6)*(1-Painel!$E$7)-E$5+E$6)*E$7</f>
        <v>17596587.49539106</v>
      </c>
      <c r="F813" s="35">
        <f>((Produção!F807*PreçoLivre!F809*(1-Painel!$B$8)-F$3-F$4-F$6)*(1-Painel!$E$7)-F$5+F$6)*F$7</f>
        <v>15779913.783029195</v>
      </c>
      <c r="G813" s="35">
        <f>((Produção!G807*PreçoLivre!G809*(1-Painel!$B$8)-G$3-G$4-G$6)*(1-Painel!$E$7)-G$5+G$6)*G$7</f>
        <v>14661163.757983368</v>
      </c>
      <c r="H813" s="35">
        <f>((Produção!H807*PreçoLivre!H809*(1-Painel!$B$8)-H$3-H$4-H$6)*(1-Painel!$E$7)-H$5+H$6)*H$7</f>
        <v>13644903.148898395</v>
      </c>
      <c r="I813" s="35">
        <f>((Produção!I807*PreçoLivre!I809*(1-Painel!$B$8)-I$3-I$4-I$6)*(1-Painel!$E$7)-I$5+I$6)*I$7</f>
        <v>12273526.047436552</v>
      </c>
      <c r="J813" s="35">
        <f>((Produção!J807*PreçoLivre!J809*(1-Painel!$B$8)-J$3-J$4-J$6)*(1-Painel!$E$7)-J$5+J$6)*J$7</f>
        <v>12013786.636840507</v>
      </c>
      <c r="K813" s="35">
        <f>((Produção!K807*PreçoLivre!K809*(1-Painel!$B$8)-K$3-K$4-K$6)*(1-Painel!$E$7)-K$5+K$6)*K$7</f>
        <v>11139245.974172279</v>
      </c>
      <c r="L813" s="35">
        <f>((Produção!L807*PreçoLivre!L809*(1-Painel!$B$8)-L$3-L$4-L$6)*(1-Painel!$E$7)-L$5+L$6)*L$7</f>
        <v>10346241.065089144</v>
      </c>
      <c r="M813" s="35">
        <f>((Produção!M807*PreçoLivre!M809*(1-Painel!$B$8)-M$3-M$4-M$6)*(1-Painel!$E$7)-M$5+M$6)*M$7</f>
        <v>9414896.9975398928</v>
      </c>
      <c r="N813" s="35">
        <f>((Produção!N807*PreçoLivre!N809*(1-Painel!$B$8)-N$3-N$4-N$6)*(1-Painel!$E$7)-N$5+N$6)*N$7</f>
        <v>8900119.2759917341</v>
      </c>
      <c r="O813" s="35">
        <f>((Produção!O807*PreçoLivre!O809*(1-Painel!$B$8)-O$3-O$4-O$6)*(1-Painel!$E$7)-O$5+O$6)*O$7</f>
        <v>8128718.7546316348</v>
      </c>
      <c r="P813" s="35">
        <f>((Produção!P807*PreçoLivre!P809*(1-Painel!$B$8)-P$3-P$4-P$6)*(1-Painel!$E$7)-P$5+P$6)*P$7</f>
        <v>7768879.1226421362</v>
      </c>
      <c r="Q813" s="35">
        <f>((Produção!Q807*PreçoLivre!Q809*(1-Painel!$B$8)-Q$3-Q$4-Q$6)*(1-Painel!$E$7)-Q$5+Q$6)*Q$7</f>
        <v>6854480.420954939</v>
      </c>
      <c r="R813" s="35">
        <f>((Produção!R807*PreçoLivre!R809*(1-Painel!$B$8)-R$3-R$4-R$6)*(1-Painel!$E$7)-R$5+R$6)*R$7</f>
        <v>6583769.3251186553</v>
      </c>
      <c r="S813" s="35">
        <f>((Produção!S807*PreçoLivre!S809*(1-Painel!$B$8)-S$3-S$4-S$6)*(1-Painel!$E$7)-S$5+S$6)*S$7</f>
        <v>5940970.7886092458</v>
      </c>
      <c r="T813" s="35">
        <f>((Produção!T807*PreçoLivre!T809*(1-Painel!$B$8)-T$3-T$4-T$6)*(1-Painel!$E$7)-T$5+T$6)*T$7</f>
        <v>5452129.3815225419</v>
      </c>
      <c r="U813" s="35">
        <f>((Produção!U807*PreçoLivre!U809*(1-Painel!$B$8)-U$3-U$4-U$6)*(1-Painel!$E$7)-U$5+U$6)*U$7</f>
        <v>4877531.3794655548</v>
      </c>
      <c r="V813" s="35">
        <f>((Produção!V807*PreçoLivre!V809*(1-Painel!$B$8)-V$3-V$4-V$6)*(1-Painel!$E$7)-V$5+V$6)*V$7</f>
        <v>4405816.2309139995</v>
      </c>
    </row>
    <row r="814" spans="1:22" x14ac:dyDescent="0.25">
      <c r="A814" s="36">
        <v>805</v>
      </c>
      <c r="B814" s="35">
        <f t="shared" si="12"/>
        <v>253974835.97489032</v>
      </c>
      <c r="C814" s="35">
        <f>((Produção!C808*PreçoLivre!C810*(1-Painel!$B$8)-C$3-C$4-C$6)*(1-Painel!$E$7)-C$5+C$6)*C$7</f>
        <v>22618620.539254293</v>
      </c>
      <c r="D814" s="35">
        <f>((Produção!D808*PreçoLivre!D810*(1-Painel!$B$8)-D$3-D$4-D$6)*(1-Painel!$E$7)-D$5+D$6)*D$7</f>
        <v>21520294.833176102</v>
      </c>
      <c r="E814" s="35">
        <f>((Produção!E808*PreçoLivre!E810*(1-Painel!$B$8)-E$3-E$4-E$6)*(1-Painel!$E$7)-E$5+E$6)*E$7</f>
        <v>20507884.145695407</v>
      </c>
      <c r="F814" s="35">
        <f>((Produção!F808*PreçoLivre!F810*(1-Painel!$B$8)-F$3-F$4-F$6)*(1-Painel!$E$7)-F$5+F$6)*F$7</f>
        <v>19060160.967101265</v>
      </c>
      <c r="G814" s="35">
        <f>((Produção!G808*PreçoLivre!G810*(1-Painel!$B$8)-G$3-G$4-G$6)*(1-Painel!$E$7)-G$5+G$6)*G$7</f>
        <v>17451216.92633713</v>
      </c>
      <c r="H814" s="35">
        <f>((Produção!H808*PreçoLivre!H810*(1-Painel!$B$8)-H$3-H$4-H$6)*(1-Painel!$E$7)-H$5+H$6)*H$7</f>
        <v>15538391.924652457</v>
      </c>
      <c r="I814" s="35">
        <f>((Produção!I808*PreçoLivre!I810*(1-Painel!$B$8)-I$3-I$4-I$6)*(1-Painel!$E$7)-I$5+I$6)*I$7</f>
        <v>14720087.88424886</v>
      </c>
      <c r="J814" s="35">
        <f>((Produção!J808*PreçoLivre!J810*(1-Painel!$B$8)-J$3-J$4-J$6)*(1-Painel!$E$7)-J$5+J$6)*J$7</f>
        <v>13294555.651096057</v>
      </c>
      <c r="K814" s="35">
        <f>((Produção!K808*PreçoLivre!K810*(1-Painel!$B$8)-K$3-K$4-K$6)*(1-Painel!$E$7)-K$5+K$6)*K$7</f>
        <v>11928135.818092164</v>
      </c>
      <c r="L814" s="35">
        <f>((Produção!L808*PreçoLivre!L810*(1-Painel!$B$8)-L$3-L$4-L$6)*(1-Painel!$E$7)-L$5+L$6)*L$7</f>
        <v>11502409.358998906</v>
      </c>
      <c r="M814" s="35">
        <f>((Produção!M808*PreçoLivre!M810*(1-Painel!$B$8)-M$3-M$4-M$6)*(1-Painel!$E$7)-M$5+M$6)*M$7</f>
        <v>10923897.173101543</v>
      </c>
      <c r="N814" s="35">
        <f>((Produção!N808*PreçoLivre!N810*(1-Painel!$B$8)-N$3-N$4-N$6)*(1-Painel!$E$7)-N$5+N$6)*N$7</f>
        <v>10574688.460355951</v>
      </c>
      <c r="O814" s="35">
        <f>((Produção!O808*PreçoLivre!O810*(1-Painel!$B$8)-O$3-O$4-O$6)*(1-Painel!$E$7)-O$5+O$6)*O$7</f>
        <v>9338992.2674686741</v>
      </c>
      <c r="P814" s="35">
        <f>((Produção!P808*PreçoLivre!P810*(1-Painel!$B$8)-P$3-P$4-P$6)*(1-Painel!$E$7)-P$5+P$6)*P$7</f>
        <v>9136484.6404815707</v>
      </c>
      <c r="Q814" s="35">
        <f>((Produção!Q808*PreçoLivre!Q810*(1-Painel!$B$8)-Q$3-Q$4-Q$6)*(1-Painel!$E$7)-Q$5+Q$6)*Q$7</f>
        <v>8977150.4806549996</v>
      </c>
      <c r="R814" s="35">
        <f>((Produção!R808*PreçoLivre!R810*(1-Painel!$B$8)-R$3-R$4-R$6)*(1-Painel!$E$7)-R$5+R$6)*R$7</f>
        <v>8396779.7161599696</v>
      </c>
      <c r="S814" s="35">
        <f>((Produção!S808*PreçoLivre!S810*(1-Painel!$B$8)-S$3-S$4-S$6)*(1-Painel!$E$7)-S$5+S$6)*S$7</f>
        <v>8036499.4788165791</v>
      </c>
      <c r="T814" s="35">
        <f>((Produção!T808*PreçoLivre!T810*(1-Painel!$B$8)-T$3-T$4-T$6)*(1-Painel!$E$7)-T$5+T$6)*T$7</f>
        <v>7418822.9446682734</v>
      </c>
      <c r="U814" s="35">
        <f>((Produção!U808*PreçoLivre!U810*(1-Painel!$B$8)-U$3-U$4-U$6)*(1-Painel!$E$7)-U$5+U$6)*U$7</f>
        <v>6895648.5759374034</v>
      </c>
      <c r="V814" s="35">
        <f>((Produção!V808*PreçoLivre!V810*(1-Painel!$B$8)-V$3-V$4-V$6)*(1-Painel!$E$7)-V$5+V$6)*V$7</f>
        <v>6134114.1885928176</v>
      </c>
    </row>
    <row r="815" spans="1:22" x14ac:dyDescent="0.25">
      <c r="A815" s="36">
        <v>806</v>
      </c>
      <c r="B815" s="35">
        <f t="shared" si="12"/>
        <v>223673611.6547924</v>
      </c>
      <c r="C815" s="35">
        <f>((Produção!C809*PreçoLivre!C811*(1-Painel!$B$8)-C$3-C$4-C$6)*(1-Painel!$E$7)-C$5+C$6)*C$7</f>
        <v>22734908.523546588</v>
      </c>
      <c r="D815" s="35">
        <f>((Produção!D809*PreçoLivre!D811*(1-Painel!$B$8)-D$3-D$4-D$6)*(1-Painel!$E$7)-D$5+D$6)*D$7</f>
        <v>20177002.788756296</v>
      </c>
      <c r="E815" s="35">
        <f>((Produção!E809*PreçoLivre!E811*(1-Painel!$B$8)-E$3-E$4-E$6)*(1-Painel!$E$7)-E$5+E$6)*E$7</f>
        <v>18644525.492784675</v>
      </c>
      <c r="F815" s="35">
        <f>((Produção!F809*PreçoLivre!F811*(1-Painel!$B$8)-F$3-F$4-F$6)*(1-Painel!$E$7)-F$5+F$6)*F$7</f>
        <v>17661107.980142687</v>
      </c>
      <c r="G815" s="35">
        <f>((Produção!G809*PreçoLivre!G811*(1-Painel!$B$8)-G$3-G$4-G$6)*(1-Painel!$E$7)-G$5+G$6)*G$7</f>
        <v>16826427.618099954</v>
      </c>
      <c r="H815" s="35">
        <f>((Produção!H809*PreçoLivre!H811*(1-Painel!$B$8)-H$3-H$4-H$6)*(1-Painel!$E$7)-H$5+H$6)*H$7</f>
        <v>16209447.260182701</v>
      </c>
      <c r="I815" s="35">
        <f>((Produção!I809*PreçoLivre!I811*(1-Painel!$B$8)-I$3-I$4-I$6)*(1-Painel!$E$7)-I$5+I$6)*I$7</f>
        <v>14535529.572050441</v>
      </c>
      <c r="J815" s="35">
        <f>((Produção!J809*PreçoLivre!J811*(1-Painel!$B$8)-J$3-J$4-J$6)*(1-Painel!$E$7)-J$5+J$6)*J$7</f>
        <v>12497289.489054246</v>
      </c>
      <c r="K815" s="35">
        <f>((Produção!K809*PreçoLivre!K811*(1-Painel!$B$8)-K$3-K$4-K$6)*(1-Painel!$E$7)-K$5+K$6)*K$7</f>
        <v>11511165.823105844</v>
      </c>
      <c r="L815" s="35">
        <f>((Produção!L809*PreçoLivre!L811*(1-Painel!$B$8)-L$3-L$4-L$6)*(1-Painel!$E$7)-L$5+L$6)*L$7</f>
        <v>10259458.089991463</v>
      </c>
      <c r="M815" s="35">
        <f>((Produção!M809*PreçoLivre!M811*(1-Painel!$B$8)-M$3-M$4-M$6)*(1-Painel!$E$7)-M$5+M$6)*M$7</f>
        <v>8910794.2016731761</v>
      </c>
      <c r="N815" s="35">
        <f>((Produção!N809*PreçoLivre!N811*(1-Painel!$B$8)-N$3-N$4-N$6)*(1-Painel!$E$7)-N$5+N$6)*N$7</f>
        <v>8350645.6367234131</v>
      </c>
      <c r="O815" s="35">
        <f>((Produção!O809*PreçoLivre!O811*(1-Painel!$B$8)-O$3-O$4-O$6)*(1-Painel!$E$7)-O$5+O$6)*O$7</f>
        <v>7446283.0162971132</v>
      </c>
      <c r="P815" s="35">
        <f>((Produção!P809*PreçoLivre!P811*(1-Painel!$B$8)-P$3-P$4-P$6)*(1-Painel!$E$7)-P$5+P$6)*P$7</f>
        <v>6886835.2640581075</v>
      </c>
      <c r="Q815" s="35">
        <f>((Produção!Q809*PreçoLivre!Q811*(1-Painel!$B$8)-Q$3-Q$4-Q$6)*(1-Painel!$E$7)-Q$5+Q$6)*Q$7</f>
        <v>6299375.5165057378</v>
      </c>
      <c r="R815" s="35">
        <f>((Produção!R809*PreçoLivre!R811*(1-Painel!$B$8)-R$3-R$4-R$6)*(1-Painel!$E$7)-R$5+R$6)*R$7</f>
        <v>5559966.8718845332</v>
      </c>
      <c r="S815" s="35">
        <f>((Produção!S809*PreçoLivre!S811*(1-Painel!$B$8)-S$3-S$4-S$6)*(1-Painel!$E$7)-S$5+S$6)*S$7</f>
        <v>5312192.4709028257</v>
      </c>
      <c r="T815" s="35">
        <f>((Produção!T809*PreçoLivre!T811*(1-Painel!$B$8)-T$3-T$4-T$6)*(1-Painel!$E$7)-T$5+T$6)*T$7</f>
        <v>4851305.0148375388</v>
      </c>
      <c r="U815" s="35">
        <f>((Produção!U809*PreçoLivre!U811*(1-Painel!$B$8)-U$3-U$4-U$6)*(1-Painel!$E$7)-U$5+U$6)*U$7</f>
        <v>4799442.3063026769</v>
      </c>
      <c r="V815" s="35">
        <f>((Produção!V809*PreçoLivre!V811*(1-Painel!$B$8)-V$3-V$4-V$6)*(1-Painel!$E$7)-V$5+V$6)*V$7</f>
        <v>4199908.7178924168</v>
      </c>
    </row>
    <row r="816" spans="1:22" x14ac:dyDescent="0.25">
      <c r="A816" s="36">
        <v>807</v>
      </c>
      <c r="B816" s="35">
        <f t="shared" si="12"/>
        <v>230932274.03999284</v>
      </c>
      <c r="C816" s="35">
        <f>((Produção!C810*PreçoLivre!C812*(1-Painel!$B$8)-C$3-C$4-C$6)*(1-Painel!$E$7)-C$5+C$6)*C$7</f>
        <v>22360218.561154086</v>
      </c>
      <c r="D816" s="35">
        <f>((Produção!D810*PreçoLivre!D812*(1-Painel!$B$8)-D$3-D$4-D$6)*(1-Painel!$E$7)-D$5+D$6)*D$7</f>
        <v>20697629.722970325</v>
      </c>
      <c r="E816" s="35">
        <f>((Produção!E810*PreçoLivre!E812*(1-Painel!$B$8)-E$3-E$4-E$6)*(1-Painel!$E$7)-E$5+E$6)*E$7</f>
        <v>19095162.203668796</v>
      </c>
      <c r="F816" s="35">
        <f>((Produção!F810*PreçoLivre!F812*(1-Painel!$B$8)-F$3-F$4-F$6)*(1-Painel!$E$7)-F$5+F$6)*F$7</f>
        <v>17261806.078628477</v>
      </c>
      <c r="G816" s="35">
        <f>((Produção!G810*PreçoLivre!G812*(1-Painel!$B$8)-G$3-G$4-G$6)*(1-Painel!$E$7)-G$5+G$6)*G$7</f>
        <v>16217779.335330687</v>
      </c>
      <c r="H816" s="35">
        <f>((Produção!H810*PreçoLivre!H812*(1-Painel!$B$8)-H$3-H$4-H$6)*(1-Painel!$E$7)-H$5+H$6)*H$7</f>
        <v>13862837.055514921</v>
      </c>
      <c r="I816" s="35">
        <f>((Produção!I810*PreçoLivre!I812*(1-Painel!$B$8)-I$3-I$4-I$6)*(1-Painel!$E$7)-I$5+I$6)*I$7</f>
        <v>12827327.760741094</v>
      </c>
      <c r="J816" s="35">
        <f>((Produção!J810*PreçoLivre!J812*(1-Painel!$B$8)-J$3-J$4-J$6)*(1-Painel!$E$7)-J$5+J$6)*J$7</f>
        <v>12348111.394687342</v>
      </c>
      <c r="K816" s="35">
        <f>((Produção!K810*PreçoLivre!K812*(1-Painel!$B$8)-K$3-K$4-K$6)*(1-Painel!$E$7)-K$5+K$6)*K$7</f>
        <v>11690979.333815208</v>
      </c>
      <c r="L816" s="35">
        <f>((Produção!L810*PreçoLivre!L812*(1-Painel!$B$8)-L$3-L$4-L$6)*(1-Painel!$E$7)-L$5+L$6)*L$7</f>
        <v>10752913.258782519</v>
      </c>
      <c r="M816" s="35">
        <f>((Produção!M810*PreçoLivre!M812*(1-Painel!$B$8)-M$3-M$4-M$6)*(1-Painel!$E$7)-M$5+M$6)*M$7</f>
        <v>10018474.556046056</v>
      </c>
      <c r="N816" s="35">
        <f>((Produção!N810*PreçoLivre!N812*(1-Painel!$B$8)-N$3-N$4-N$6)*(1-Painel!$E$7)-N$5+N$6)*N$7</f>
        <v>9407377.9381803572</v>
      </c>
      <c r="O816" s="35">
        <f>((Produção!O810*PreçoLivre!O812*(1-Painel!$B$8)-O$3-O$4-O$6)*(1-Painel!$E$7)-O$5+O$6)*O$7</f>
        <v>9312313.1526484452</v>
      </c>
      <c r="P816" s="35">
        <f>((Produção!P810*PreçoLivre!P812*(1-Painel!$B$8)-P$3-P$4-P$6)*(1-Painel!$E$7)-P$5+P$6)*P$7</f>
        <v>8122106.6128558842</v>
      </c>
      <c r="Q816" s="35">
        <f>((Produção!Q810*PreçoLivre!Q812*(1-Painel!$B$8)-Q$3-Q$4-Q$6)*(1-Painel!$E$7)-Q$5+Q$6)*Q$7</f>
        <v>7869833.2356345942</v>
      </c>
      <c r="R816" s="35">
        <f>((Produção!R810*PreçoLivre!R812*(1-Painel!$B$8)-R$3-R$4-R$6)*(1-Painel!$E$7)-R$5+R$6)*R$7</f>
        <v>7057712.7195674218</v>
      </c>
      <c r="S816" s="35">
        <f>((Produção!S810*PreçoLivre!S812*(1-Painel!$B$8)-S$3-S$4-S$6)*(1-Painel!$E$7)-S$5+S$6)*S$7</f>
        <v>6714813.0915593291</v>
      </c>
      <c r="T816" s="35">
        <f>((Produção!T810*PreçoLivre!T812*(1-Painel!$B$8)-T$3-T$4-T$6)*(1-Painel!$E$7)-T$5+T$6)*T$7</f>
        <v>5600863.2950556269</v>
      </c>
      <c r="U816" s="35">
        <f>((Produção!U810*PreçoLivre!U812*(1-Painel!$B$8)-U$3-U$4-U$6)*(1-Painel!$E$7)-U$5+U$6)*U$7</f>
        <v>5072605.1416307567</v>
      </c>
      <c r="V816" s="35">
        <f>((Produção!V810*PreçoLivre!V812*(1-Painel!$B$8)-V$3-V$4-V$6)*(1-Painel!$E$7)-V$5+V$6)*V$7</f>
        <v>4641409.5915208869</v>
      </c>
    </row>
    <row r="817" spans="1:22" x14ac:dyDescent="0.25">
      <c r="A817" s="36">
        <v>808</v>
      </c>
      <c r="B817" s="35">
        <f t="shared" si="12"/>
        <v>230592990.90281054</v>
      </c>
      <c r="C817" s="35">
        <f>((Produção!C811*PreçoLivre!C813*(1-Painel!$B$8)-C$3-C$4-C$6)*(1-Painel!$E$7)-C$5+C$6)*C$7</f>
        <v>23008762.361105353</v>
      </c>
      <c r="D817" s="35">
        <f>((Produção!D811*PreçoLivre!D813*(1-Painel!$B$8)-D$3-D$4-D$6)*(1-Painel!$E$7)-D$5+D$6)*D$7</f>
        <v>20987209.242679376</v>
      </c>
      <c r="E817" s="35">
        <f>((Produção!E811*PreçoLivre!E813*(1-Painel!$B$8)-E$3-E$4-E$6)*(1-Painel!$E$7)-E$5+E$6)*E$7</f>
        <v>18688989.753867488</v>
      </c>
      <c r="F817" s="35">
        <f>((Produção!F811*PreçoLivre!F813*(1-Painel!$B$8)-F$3-F$4-F$6)*(1-Painel!$E$7)-F$5+F$6)*F$7</f>
        <v>18021706.264487844</v>
      </c>
      <c r="G817" s="35">
        <f>((Produção!G811*PreçoLivre!G813*(1-Painel!$B$8)-G$3-G$4-G$6)*(1-Painel!$E$7)-G$5+G$6)*G$7</f>
        <v>16433156.695172803</v>
      </c>
      <c r="H817" s="35">
        <f>((Produção!H811*PreçoLivre!H813*(1-Painel!$B$8)-H$3-H$4-H$6)*(1-Painel!$E$7)-H$5+H$6)*H$7</f>
        <v>15813718.199608833</v>
      </c>
      <c r="I817" s="35">
        <f>((Produção!I811*PreçoLivre!I813*(1-Painel!$B$8)-I$3-I$4-I$6)*(1-Painel!$E$7)-I$5+I$6)*I$7</f>
        <v>14734630.339275543</v>
      </c>
      <c r="J817" s="35">
        <f>((Produção!J811*PreçoLivre!J813*(1-Painel!$B$8)-J$3-J$4-J$6)*(1-Painel!$E$7)-J$5+J$6)*J$7</f>
        <v>13504873.62131872</v>
      </c>
      <c r="K817" s="35">
        <f>((Produção!K811*PreçoLivre!K813*(1-Painel!$B$8)-K$3-K$4-K$6)*(1-Painel!$E$7)-K$5+K$6)*K$7</f>
        <v>10863209.434639772</v>
      </c>
      <c r="L817" s="35">
        <f>((Produção!L811*PreçoLivre!L813*(1-Painel!$B$8)-L$3-L$4-L$6)*(1-Painel!$E$7)-L$5+L$6)*L$7</f>
        <v>10246034.514153121</v>
      </c>
      <c r="M817" s="35">
        <f>((Produção!M811*PreçoLivre!M813*(1-Painel!$B$8)-M$3-M$4-M$6)*(1-Painel!$E$7)-M$5+M$6)*M$7</f>
        <v>10046780.289504394</v>
      </c>
      <c r="N817" s="35">
        <f>((Produção!N811*PreçoLivre!N813*(1-Painel!$B$8)-N$3-N$4-N$6)*(1-Painel!$E$7)-N$5+N$6)*N$7</f>
        <v>8727463.2898084149</v>
      </c>
      <c r="O817" s="35">
        <f>((Produção!O811*PreçoLivre!O813*(1-Painel!$B$8)-O$3-O$4-O$6)*(1-Painel!$E$7)-O$5+O$6)*O$7</f>
        <v>7756835.8563987836</v>
      </c>
      <c r="P817" s="35">
        <f>((Produção!P811*PreçoLivre!P813*(1-Painel!$B$8)-P$3-P$4-P$6)*(1-Painel!$E$7)-P$5+P$6)*P$7</f>
        <v>7060489.0579316495</v>
      </c>
      <c r="Q817" s="35">
        <f>((Produção!Q811*PreçoLivre!Q813*(1-Painel!$B$8)-Q$3-Q$4-Q$6)*(1-Painel!$E$7)-Q$5+Q$6)*Q$7</f>
        <v>6442691.9979844894</v>
      </c>
      <c r="R817" s="35">
        <f>((Produção!R811*PreçoLivre!R813*(1-Painel!$B$8)-R$3-R$4-R$6)*(1-Painel!$E$7)-R$5+R$6)*R$7</f>
        <v>6526708.7820524806</v>
      </c>
      <c r="S817" s="35">
        <f>((Produção!S811*PreçoLivre!S813*(1-Painel!$B$8)-S$3-S$4-S$6)*(1-Painel!$E$7)-S$5+S$6)*S$7</f>
        <v>6062103.6820021821</v>
      </c>
      <c r="T817" s="35">
        <f>((Produção!T811*PreçoLivre!T813*(1-Painel!$B$8)-T$3-T$4-T$6)*(1-Painel!$E$7)-T$5+T$6)*T$7</f>
        <v>5618962.7969579222</v>
      </c>
      <c r="U817" s="35">
        <f>((Produção!U811*PreçoLivre!U813*(1-Painel!$B$8)-U$3-U$4-U$6)*(1-Painel!$E$7)-U$5+U$6)*U$7</f>
        <v>5355842.5104493471</v>
      </c>
      <c r="V817" s="35">
        <f>((Produção!V811*PreçoLivre!V813*(1-Painel!$B$8)-V$3-V$4-V$6)*(1-Painel!$E$7)-V$5+V$6)*V$7</f>
        <v>4692822.2134119626</v>
      </c>
    </row>
    <row r="818" spans="1:22" x14ac:dyDescent="0.25">
      <c r="A818" s="36">
        <v>809</v>
      </c>
      <c r="B818" s="35">
        <f t="shared" si="12"/>
        <v>229201279.12263381</v>
      </c>
      <c r="C818" s="35">
        <f>((Produção!C812*PreçoLivre!C814*(1-Painel!$B$8)-C$3-C$4-C$6)*(1-Painel!$E$7)-C$5+C$6)*C$7</f>
        <v>22644586.191818785</v>
      </c>
      <c r="D818" s="35">
        <f>((Produção!D812*PreçoLivre!D814*(1-Painel!$B$8)-D$3-D$4-D$6)*(1-Painel!$E$7)-D$5+D$6)*D$7</f>
        <v>20828874.161658294</v>
      </c>
      <c r="E818" s="35">
        <f>((Produção!E812*PreçoLivre!E814*(1-Painel!$B$8)-E$3-E$4-E$6)*(1-Painel!$E$7)-E$5+E$6)*E$7</f>
        <v>19132975.615640983</v>
      </c>
      <c r="F818" s="35">
        <f>((Produção!F812*PreçoLivre!F814*(1-Painel!$B$8)-F$3-F$4-F$6)*(1-Painel!$E$7)-F$5+F$6)*F$7</f>
        <v>16896256.94190998</v>
      </c>
      <c r="G818" s="35">
        <f>((Produção!G812*PreçoLivre!G814*(1-Painel!$B$8)-G$3-G$4-G$6)*(1-Painel!$E$7)-G$5+G$6)*G$7</f>
        <v>15619925.661588769</v>
      </c>
      <c r="H818" s="35">
        <f>((Produção!H812*PreçoLivre!H814*(1-Painel!$B$8)-H$3-H$4-H$6)*(1-Painel!$E$7)-H$5+H$6)*H$7</f>
        <v>14637286.32509199</v>
      </c>
      <c r="I818" s="35">
        <f>((Produção!I812*PreçoLivre!I814*(1-Painel!$B$8)-I$3-I$4-I$6)*(1-Painel!$E$7)-I$5+I$6)*I$7</f>
        <v>14135971.273557201</v>
      </c>
      <c r="J818" s="35">
        <f>((Produção!J812*PreçoLivre!J814*(1-Painel!$B$8)-J$3-J$4-J$6)*(1-Painel!$E$7)-J$5+J$6)*J$7</f>
        <v>12566278.484434782</v>
      </c>
      <c r="K818" s="35">
        <f>((Produção!K812*PreçoLivre!K814*(1-Painel!$B$8)-K$3-K$4-K$6)*(1-Painel!$E$7)-K$5+K$6)*K$7</f>
        <v>11316432.79929213</v>
      </c>
      <c r="L818" s="35">
        <f>((Produção!L812*PreçoLivre!L814*(1-Painel!$B$8)-L$3-L$4-L$6)*(1-Painel!$E$7)-L$5+L$6)*L$7</f>
        <v>10839550.68535709</v>
      </c>
      <c r="M818" s="35">
        <f>((Produção!M812*PreçoLivre!M814*(1-Painel!$B$8)-M$3-M$4-M$6)*(1-Painel!$E$7)-M$5+M$6)*M$7</f>
        <v>10138444.351738278</v>
      </c>
      <c r="N818" s="35">
        <f>((Produção!N812*PreçoLivre!N814*(1-Painel!$B$8)-N$3-N$4-N$6)*(1-Painel!$E$7)-N$5+N$6)*N$7</f>
        <v>9271074.7200627457</v>
      </c>
      <c r="O818" s="35">
        <f>((Produção!O812*PreçoLivre!O814*(1-Painel!$B$8)-O$3-O$4-O$6)*(1-Painel!$E$7)-O$5+O$6)*O$7</f>
        <v>7896444.9284690758</v>
      </c>
      <c r="P818" s="35">
        <f>((Produção!P812*PreçoLivre!P814*(1-Painel!$B$8)-P$3-P$4-P$6)*(1-Painel!$E$7)-P$5+P$6)*P$7</f>
        <v>7794726.6314056506</v>
      </c>
      <c r="Q818" s="35">
        <f>((Produção!Q812*PreçoLivre!Q814*(1-Painel!$B$8)-Q$3-Q$4-Q$6)*(1-Painel!$E$7)-Q$5+Q$6)*Q$7</f>
        <v>7401913.8338252939</v>
      </c>
      <c r="R818" s="35">
        <f>((Produção!R812*PreçoLivre!R814*(1-Painel!$B$8)-R$3-R$4-R$6)*(1-Painel!$E$7)-R$5+R$6)*R$7</f>
        <v>6666743.3452078281</v>
      </c>
      <c r="S818" s="35">
        <f>((Produção!S812*PreçoLivre!S814*(1-Painel!$B$8)-S$3-S$4-S$6)*(1-Painel!$E$7)-S$5+S$6)*S$7</f>
        <v>6349196.950672592</v>
      </c>
      <c r="T818" s="35">
        <f>((Produção!T812*PreçoLivre!T814*(1-Painel!$B$8)-T$3-T$4-T$6)*(1-Painel!$E$7)-T$5+T$6)*T$7</f>
        <v>5719040.2495906558</v>
      </c>
      <c r="U818" s="35">
        <f>((Produção!U812*PreçoLivre!U814*(1-Painel!$B$8)-U$3-U$4-U$6)*(1-Painel!$E$7)-U$5+U$6)*U$7</f>
        <v>5042696.8313491782</v>
      </c>
      <c r="V818" s="35">
        <f>((Produção!V812*PreçoLivre!V814*(1-Painel!$B$8)-V$3-V$4-V$6)*(1-Painel!$E$7)-V$5+V$6)*V$7</f>
        <v>4302859.1399625512</v>
      </c>
    </row>
    <row r="819" spans="1:22" x14ac:dyDescent="0.25">
      <c r="A819" s="36">
        <v>810</v>
      </c>
      <c r="B819" s="35">
        <f t="shared" si="12"/>
        <v>220148404.24771392</v>
      </c>
      <c r="C819" s="35">
        <f>((Produção!C813*PreçoLivre!C815*(1-Painel!$B$8)-C$3-C$4-C$6)*(1-Painel!$E$7)-C$5+C$6)*C$7</f>
        <v>22985593.930737223</v>
      </c>
      <c r="D819" s="35">
        <f>((Produção!D813*PreçoLivre!D815*(1-Painel!$B$8)-D$3-D$4-D$6)*(1-Painel!$E$7)-D$5+D$6)*D$7</f>
        <v>21104065.682048157</v>
      </c>
      <c r="E819" s="35">
        <f>((Produção!E813*PreçoLivre!E815*(1-Painel!$B$8)-E$3-E$4-E$6)*(1-Painel!$E$7)-E$5+E$6)*E$7</f>
        <v>19710565.974144116</v>
      </c>
      <c r="F819" s="35">
        <f>((Produção!F813*PreçoLivre!F815*(1-Painel!$B$8)-F$3-F$4-F$6)*(1-Painel!$E$7)-F$5+F$6)*F$7</f>
        <v>17617557.46614917</v>
      </c>
      <c r="G819" s="35">
        <f>((Produção!G813*PreçoLivre!G815*(1-Painel!$B$8)-G$3-G$4-G$6)*(1-Painel!$E$7)-G$5+G$6)*G$7</f>
        <v>14958462.41303944</v>
      </c>
      <c r="H819" s="35">
        <f>((Produção!H813*PreçoLivre!H815*(1-Painel!$B$8)-H$3-H$4-H$6)*(1-Painel!$E$7)-H$5+H$6)*H$7</f>
        <v>14078142.971999209</v>
      </c>
      <c r="I819" s="35">
        <f>((Produção!I813*PreçoLivre!I815*(1-Painel!$B$8)-I$3-I$4-I$6)*(1-Painel!$E$7)-I$5+I$6)*I$7</f>
        <v>12607445.418082468</v>
      </c>
      <c r="J819" s="35">
        <f>((Produção!J813*PreçoLivre!J815*(1-Painel!$B$8)-J$3-J$4-J$6)*(1-Painel!$E$7)-J$5+J$6)*J$7</f>
        <v>11189272.414357528</v>
      </c>
      <c r="K819" s="35">
        <f>((Produção!K813*PreçoLivre!K815*(1-Painel!$B$8)-K$3-K$4-K$6)*(1-Painel!$E$7)-K$5+K$6)*K$7</f>
        <v>10069482.19452735</v>
      </c>
      <c r="L819" s="35">
        <f>((Produção!L813*PreçoLivre!L815*(1-Painel!$B$8)-L$3-L$4-L$6)*(1-Painel!$E$7)-L$5+L$6)*L$7</f>
        <v>9526090.772617219</v>
      </c>
      <c r="M819" s="35">
        <f>((Produção!M813*PreçoLivre!M815*(1-Painel!$B$8)-M$3-M$4-M$6)*(1-Painel!$E$7)-M$5+M$6)*M$7</f>
        <v>9081116.1611623466</v>
      </c>
      <c r="N819" s="35">
        <f>((Produção!N813*PreçoLivre!N815*(1-Painel!$B$8)-N$3-N$4-N$6)*(1-Painel!$E$7)-N$5+N$6)*N$7</f>
        <v>8383848.405581289</v>
      </c>
      <c r="O819" s="35">
        <f>((Produção!O813*PreçoLivre!O815*(1-Painel!$B$8)-O$3-O$4-O$6)*(1-Painel!$E$7)-O$5+O$6)*O$7</f>
        <v>7999630.8202740215</v>
      </c>
      <c r="P819" s="35">
        <f>((Produção!P813*PreçoLivre!P815*(1-Painel!$B$8)-P$3-P$4-P$6)*(1-Painel!$E$7)-P$5+P$6)*P$7</f>
        <v>7350403.490035749</v>
      </c>
      <c r="Q819" s="35">
        <f>((Produção!Q813*PreçoLivre!Q815*(1-Painel!$B$8)-Q$3-Q$4-Q$6)*(1-Painel!$E$7)-Q$5+Q$6)*Q$7</f>
        <v>6769438.289401223</v>
      </c>
      <c r="R819" s="35">
        <f>((Produção!R813*PreçoLivre!R815*(1-Painel!$B$8)-R$3-R$4-R$6)*(1-Painel!$E$7)-R$5+R$6)*R$7</f>
        <v>6317956.3662871541</v>
      </c>
      <c r="S819" s="35">
        <f>((Produção!S813*PreçoLivre!S815*(1-Painel!$B$8)-S$3-S$4-S$6)*(1-Painel!$E$7)-S$5+S$6)*S$7</f>
        <v>6042634.1915044589</v>
      </c>
      <c r="T819" s="35">
        <f>((Produção!T813*PreçoLivre!T815*(1-Painel!$B$8)-T$3-T$4-T$6)*(1-Painel!$E$7)-T$5+T$6)*T$7</f>
        <v>5047828.0658336403</v>
      </c>
      <c r="U819" s="35">
        <f>((Produção!U813*PreçoLivre!U815*(1-Painel!$B$8)-U$3-U$4-U$6)*(1-Painel!$E$7)-U$5+U$6)*U$7</f>
        <v>4792987.6653760802</v>
      </c>
      <c r="V819" s="35">
        <f>((Produção!V813*PreçoLivre!V815*(1-Painel!$B$8)-V$3-V$4-V$6)*(1-Painel!$E$7)-V$5+V$6)*V$7</f>
        <v>4515881.5545560746</v>
      </c>
    </row>
    <row r="820" spans="1:22" x14ac:dyDescent="0.25">
      <c r="A820" s="36">
        <v>811</v>
      </c>
      <c r="B820" s="35">
        <f t="shared" si="12"/>
        <v>207751014.42348814</v>
      </c>
      <c r="C820" s="35">
        <f>((Produção!C814*PreçoLivre!C816*(1-Painel!$B$8)-C$3-C$4-C$6)*(1-Painel!$E$7)-C$5+C$6)*C$7</f>
        <v>21777174.991629224</v>
      </c>
      <c r="D820" s="35">
        <f>((Produção!D814*PreçoLivre!D816*(1-Painel!$B$8)-D$3-D$4-D$6)*(1-Painel!$E$7)-D$5+D$6)*D$7</f>
        <v>19607799.796639226</v>
      </c>
      <c r="E820" s="35">
        <f>((Produção!E814*PreçoLivre!E816*(1-Painel!$B$8)-E$3-E$4-E$6)*(1-Painel!$E$7)-E$5+E$6)*E$7</f>
        <v>17362999.234944887</v>
      </c>
      <c r="F820" s="35">
        <f>((Produção!F814*PreçoLivre!F816*(1-Painel!$B$8)-F$3-F$4-F$6)*(1-Painel!$E$7)-F$5+F$6)*F$7</f>
        <v>15508287.722241225</v>
      </c>
      <c r="G820" s="35">
        <f>((Produção!G814*PreçoLivre!G816*(1-Painel!$B$8)-G$3-G$4-G$6)*(1-Painel!$E$7)-G$5+G$6)*G$7</f>
        <v>14411156.45481745</v>
      </c>
      <c r="H820" s="35">
        <f>((Produção!H814*PreçoLivre!H816*(1-Painel!$B$8)-H$3-H$4-H$6)*(1-Painel!$E$7)-H$5+H$6)*H$7</f>
        <v>13520506.166172426</v>
      </c>
      <c r="I820" s="35">
        <f>((Produção!I814*PreçoLivre!I816*(1-Painel!$B$8)-I$3-I$4-I$6)*(1-Painel!$E$7)-I$5+I$6)*I$7</f>
        <v>12530807.396349616</v>
      </c>
      <c r="J820" s="35">
        <f>((Produção!J814*PreçoLivre!J816*(1-Painel!$B$8)-J$3-J$4-J$6)*(1-Painel!$E$7)-J$5+J$6)*J$7</f>
        <v>11608535.128395688</v>
      </c>
      <c r="K820" s="35">
        <f>((Produção!K814*PreçoLivre!K816*(1-Painel!$B$8)-K$3-K$4-K$6)*(1-Painel!$E$7)-K$5+K$6)*K$7</f>
        <v>11403742.288038896</v>
      </c>
      <c r="L820" s="35">
        <f>((Produção!L814*PreçoLivre!L816*(1-Painel!$B$8)-L$3-L$4-L$6)*(1-Painel!$E$7)-L$5+L$6)*L$7</f>
        <v>10037765.45634436</v>
      </c>
      <c r="M820" s="35">
        <f>((Produção!M814*PreçoLivre!M816*(1-Painel!$B$8)-M$3-M$4-M$6)*(1-Painel!$E$7)-M$5+M$6)*M$7</f>
        <v>8551843.3015287519</v>
      </c>
      <c r="N820" s="35">
        <f>((Produção!N814*PreçoLivre!N816*(1-Painel!$B$8)-N$3-N$4-N$6)*(1-Painel!$E$7)-N$5+N$6)*N$7</f>
        <v>7714052.4884944633</v>
      </c>
      <c r="O820" s="35">
        <f>((Produção!O814*PreçoLivre!O816*(1-Painel!$B$8)-O$3-O$4-O$6)*(1-Painel!$E$7)-O$5+O$6)*O$7</f>
        <v>7596320.6312912442</v>
      </c>
      <c r="P820" s="35">
        <f>((Produção!P814*PreçoLivre!P816*(1-Painel!$B$8)-P$3-P$4-P$6)*(1-Painel!$E$7)-P$5+P$6)*P$7</f>
        <v>6665465.3792326162</v>
      </c>
      <c r="Q820" s="35">
        <f>((Produção!Q814*PreçoLivre!Q816*(1-Painel!$B$8)-Q$3-Q$4-Q$6)*(1-Painel!$E$7)-Q$5+Q$6)*Q$7</f>
        <v>6022879.6556309815</v>
      </c>
      <c r="R820" s="35">
        <f>((Produção!R814*PreçoLivre!R816*(1-Painel!$B$8)-R$3-R$4-R$6)*(1-Painel!$E$7)-R$5+R$6)*R$7</f>
        <v>5503184.0454699099</v>
      </c>
      <c r="S820" s="35">
        <f>((Produção!S814*PreçoLivre!S816*(1-Painel!$B$8)-S$3-S$4-S$6)*(1-Painel!$E$7)-S$5+S$6)*S$7</f>
        <v>4971563.7466518683</v>
      </c>
      <c r="T820" s="35">
        <f>((Produção!T814*PreçoLivre!T816*(1-Painel!$B$8)-T$3-T$4-T$6)*(1-Painel!$E$7)-T$5+T$6)*T$7</f>
        <v>4626061.1851845849</v>
      </c>
      <c r="U820" s="35">
        <f>((Produção!U814*PreçoLivre!U816*(1-Painel!$B$8)-U$3-U$4-U$6)*(1-Painel!$E$7)-U$5+U$6)*U$7</f>
        <v>4323418.8133587446</v>
      </c>
      <c r="V820" s="35">
        <f>((Produção!V814*PreçoLivre!V816*(1-Painel!$B$8)-V$3-V$4-V$6)*(1-Painel!$E$7)-V$5+V$6)*V$7</f>
        <v>4007450.54107199</v>
      </c>
    </row>
    <row r="821" spans="1:22" x14ac:dyDescent="0.25">
      <c r="A821" s="36">
        <v>812</v>
      </c>
      <c r="B821" s="35">
        <f t="shared" si="12"/>
        <v>247841667.32730886</v>
      </c>
      <c r="C821" s="35">
        <f>((Produção!C815*PreçoLivre!C817*(1-Painel!$B$8)-C$3-C$4-C$6)*(1-Painel!$E$7)-C$5+C$6)*C$7</f>
        <v>22720027.308733445</v>
      </c>
      <c r="D821" s="35">
        <f>((Produção!D815*PreçoLivre!D817*(1-Painel!$B$8)-D$3-D$4-D$6)*(1-Painel!$E$7)-D$5+D$6)*D$7</f>
        <v>21405862.577079616</v>
      </c>
      <c r="E821" s="35">
        <f>((Produção!E815*PreçoLivre!E817*(1-Painel!$B$8)-E$3-E$4-E$6)*(1-Painel!$E$7)-E$5+E$6)*E$7</f>
        <v>20185961.610232402</v>
      </c>
      <c r="F821" s="35">
        <f>((Produção!F815*PreçoLivre!F817*(1-Painel!$B$8)-F$3-F$4-F$6)*(1-Painel!$E$7)-F$5+F$6)*F$7</f>
        <v>19452628.487887498</v>
      </c>
      <c r="G821" s="35">
        <f>((Produção!G815*PreçoLivre!G817*(1-Painel!$B$8)-G$3-G$4-G$6)*(1-Painel!$E$7)-G$5+G$6)*G$7</f>
        <v>18561057.162238378</v>
      </c>
      <c r="H821" s="35">
        <f>((Produção!H815*PreçoLivre!H817*(1-Painel!$B$8)-H$3-H$4-H$6)*(1-Painel!$E$7)-H$5+H$6)*H$7</f>
        <v>16878405.418608379</v>
      </c>
      <c r="I821" s="35">
        <f>((Produção!I815*PreçoLivre!I817*(1-Painel!$B$8)-I$3-I$4-I$6)*(1-Painel!$E$7)-I$5+I$6)*I$7</f>
        <v>15050677.999870352</v>
      </c>
      <c r="J821" s="35">
        <f>((Produção!J815*PreçoLivre!J817*(1-Painel!$B$8)-J$3-J$4-J$6)*(1-Painel!$E$7)-J$5+J$6)*J$7</f>
        <v>13282574.834611828</v>
      </c>
      <c r="K821" s="35">
        <f>((Produção!K815*PreçoLivre!K817*(1-Painel!$B$8)-K$3-K$4-K$6)*(1-Painel!$E$7)-K$5+K$6)*K$7</f>
        <v>12440479.223878497</v>
      </c>
      <c r="L821" s="35">
        <f>((Produção!L815*PreçoLivre!L817*(1-Painel!$B$8)-L$3-L$4-L$6)*(1-Painel!$E$7)-L$5+L$6)*L$7</f>
        <v>11775822.618753295</v>
      </c>
      <c r="M821" s="35">
        <f>((Produção!M815*PreçoLivre!M817*(1-Painel!$B$8)-M$3-M$4-M$6)*(1-Painel!$E$7)-M$5+M$6)*M$7</f>
        <v>10310868.098096749</v>
      </c>
      <c r="N821" s="35">
        <f>((Produção!N815*PreçoLivre!N817*(1-Painel!$B$8)-N$3-N$4-N$6)*(1-Painel!$E$7)-N$5+N$6)*N$7</f>
        <v>9491509.7281341087</v>
      </c>
      <c r="O821" s="35">
        <f>((Produção!O815*PreçoLivre!O817*(1-Painel!$B$8)-O$3-O$4-O$6)*(1-Painel!$E$7)-O$5+O$6)*O$7</f>
        <v>8786272.4260646123</v>
      </c>
      <c r="P821" s="35">
        <f>((Produção!P815*PreçoLivre!P817*(1-Painel!$B$8)-P$3-P$4-P$6)*(1-Painel!$E$7)-P$5+P$6)*P$7</f>
        <v>8258606.3472873438</v>
      </c>
      <c r="Q821" s="35">
        <f>((Produção!Q815*PreçoLivre!Q817*(1-Painel!$B$8)-Q$3-Q$4-Q$6)*(1-Painel!$E$7)-Q$5+Q$6)*Q$7</f>
        <v>7587612.3242554571</v>
      </c>
      <c r="R821" s="35">
        <f>((Produção!R815*PreçoLivre!R817*(1-Painel!$B$8)-R$3-R$4-R$6)*(1-Painel!$E$7)-R$5+R$6)*R$7</f>
        <v>7377426.1559930611</v>
      </c>
      <c r="S821" s="35">
        <f>((Produção!S815*PreçoLivre!S817*(1-Painel!$B$8)-S$3-S$4-S$6)*(1-Painel!$E$7)-S$5+S$6)*S$7</f>
        <v>6719509.5291873524</v>
      </c>
      <c r="T821" s="35">
        <f>((Produção!T815*PreçoLivre!T817*(1-Painel!$B$8)-T$3-T$4-T$6)*(1-Painel!$E$7)-T$5+T$6)*T$7</f>
        <v>6321128.2369180564</v>
      </c>
      <c r="U821" s="35">
        <f>((Produção!U815*PreçoLivre!U817*(1-Painel!$B$8)-U$3-U$4-U$6)*(1-Painel!$E$7)-U$5+U$6)*U$7</f>
        <v>5892754.4676247872</v>
      </c>
      <c r="V821" s="35">
        <f>((Produção!V815*PreçoLivre!V817*(1-Painel!$B$8)-V$3-V$4-V$6)*(1-Painel!$E$7)-V$5+V$6)*V$7</f>
        <v>5342482.771853637</v>
      </c>
    </row>
    <row r="822" spans="1:22" x14ac:dyDescent="0.25">
      <c r="A822" s="36">
        <v>813</v>
      </c>
      <c r="B822" s="35">
        <f t="shared" si="12"/>
        <v>224521582.94626248</v>
      </c>
      <c r="C822" s="35">
        <f>((Produção!C816*PreçoLivre!C818*(1-Painel!$B$8)-C$3-C$4-C$6)*(1-Painel!$E$7)-C$5+C$6)*C$7</f>
        <v>22210508.82662937</v>
      </c>
      <c r="D822" s="35">
        <f>((Produção!D816*PreçoLivre!D818*(1-Painel!$B$8)-D$3-D$4-D$6)*(1-Painel!$E$7)-D$5+D$6)*D$7</f>
        <v>19710970.749874312</v>
      </c>
      <c r="E822" s="35">
        <f>((Produção!E816*PreçoLivre!E818*(1-Painel!$B$8)-E$3-E$4-E$6)*(1-Painel!$E$7)-E$5+E$6)*E$7</f>
        <v>18322835.467868507</v>
      </c>
      <c r="F822" s="35">
        <f>((Produção!F816*PreçoLivre!F818*(1-Painel!$B$8)-F$3-F$4-F$6)*(1-Painel!$E$7)-F$5+F$6)*F$7</f>
        <v>16485516.750724752</v>
      </c>
      <c r="G822" s="35">
        <f>((Produção!G816*PreçoLivre!G818*(1-Painel!$B$8)-G$3-G$4-G$6)*(1-Painel!$E$7)-G$5+G$6)*G$7</f>
        <v>15259412.864561383</v>
      </c>
      <c r="H822" s="35">
        <f>((Produção!H816*PreçoLivre!H818*(1-Painel!$B$8)-H$3-H$4-H$6)*(1-Painel!$E$7)-H$5+H$6)*H$7</f>
        <v>13981289.166325241</v>
      </c>
      <c r="I822" s="35">
        <f>((Produção!I816*PreçoLivre!I818*(1-Painel!$B$8)-I$3-I$4-I$6)*(1-Painel!$E$7)-I$5+I$6)*I$7</f>
        <v>13047341.806937281</v>
      </c>
      <c r="J822" s="35">
        <f>((Produção!J816*PreçoLivre!J818*(1-Painel!$B$8)-J$3-J$4-J$6)*(1-Painel!$E$7)-J$5+J$6)*J$7</f>
        <v>12481644.752018433</v>
      </c>
      <c r="K822" s="35">
        <f>((Produção!K816*PreçoLivre!K818*(1-Painel!$B$8)-K$3-K$4-K$6)*(1-Painel!$E$7)-K$5+K$6)*K$7</f>
        <v>11317806.878729928</v>
      </c>
      <c r="L822" s="35">
        <f>((Produção!L816*PreçoLivre!L818*(1-Painel!$B$8)-L$3-L$4-L$6)*(1-Painel!$E$7)-L$5+L$6)*L$7</f>
        <v>10778906.482726956</v>
      </c>
      <c r="M822" s="35">
        <f>((Produção!M816*PreçoLivre!M818*(1-Painel!$B$8)-M$3-M$4-M$6)*(1-Painel!$E$7)-M$5+M$6)*M$7</f>
        <v>10417301.95171107</v>
      </c>
      <c r="N822" s="35">
        <f>((Produção!N816*PreçoLivre!N818*(1-Painel!$B$8)-N$3-N$4-N$6)*(1-Painel!$E$7)-N$5+N$6)*N$7</f>
        <v>9583903.1373678297</v>
      </c>
      <c r="O822" s="35">
        <f>((Produção!O816*PreçoLivre!O818*(1-Painel!$B$8)-O$3-O$4-O$6)*(1-Painel!$E$7)-O$5+O$6)*O$7</f>
        <v>8634051.1469676569</v>
      </c>
      <c r="P822" s="35">
        <f>((Produção!P816*PreçoLivre!P818*(1-Painel!$B$8)-P$3-P$4-P$6)*(1-Painel!$E$7)-P$5+P$6)*P$7</f>
        <v>7829882.722211414</v>
      </c>
      <c r="Q822" s="35">
        <f>((Produção!Q816*PreçoLivre!Q818*(1-Painel!$B$8)-Q$3-Q$4-Q$6)*(1-Painel!$E$7)-Q$5+Q$6)*Q$7</f>
        <v>7078998.8387721535</v>
      </c>
      <c r="R822" s="35">
        <f>((Produção!R816*PreçoLivre!R818*(1-Painel!$B$8)-R$3-R$4-R$6)*(1-Painel!$E$7)-R$5+R$6)*R$7</f>
        <v>6583392.5414314158</v>
      </c>
      <c r="S822" s="35">
        <f>((Produção!S816*PreçoLivre!S818*(1-Painel!$B$8)-S$3-S$4-S$6)*(1-Painel!$E$7)-S$5+S$6)*S$7</f>
        <v>5865267.6796304742</v>
      </c>
      <c r="T822" s="35">
        <f>((Produção!T816*PreçoLivre!T818*(1-Painel!$B$8)-T$3-T$4-T$6)*(1-Painel!$E$7)-T$5+T$6)*T$7</f>
        <v>5262845.5866974397</v>
      </c>
      <c r="U822" s="35">
        <f>((Produção!U816*PreçoLivre!U818*(1-Painel!$B$8)-U$3-U$4-U$6)*(1-Painel!$E$7)-U$5+U$6)*U$7</f>
        <v>4945682.3510082616</v>
      </c>
      <c r="V822" s="35">
        <f>((Produção!V816*PreçoLivre!V818*(1-Painel!$B$8)-V$3-V$4-V$6)*(1-Painel!$E$7)-V$5+V$6)*V$7</f>
        <v>4724023.244068617</v>
      </c>
    </row>
    <row r="823" spans="1:22" x14ac:dyDescent="0.25">
      <c r="A823" s="36">
        <v>814</v>
      </c>
      <c r="B823" s="35">
        <f t="shared" si="12"/>
        <v>212758776.20444727</v>
      </c>
      <c r="C823" s="35">
        <f>((Produção!C817*PreçoLivre!C819*(1-Painel!$B$8)-C$3-C$4-C$6)*(1-Painel!$E$7)-C$5+C$6)*C$7</f>
        <v>22121816.835821524</v>
      </c>
      <c r="D823" s="35">
        <f>((Produção!D817*PreçoLivre!D819*(1-Painel!$B$8)-D$3-D$4-D$6)*(1-Painel!$E$7)-D$5+D$6)*D$7</f>
        <v>20240904.81443968</v>
      </c>
      <c r="E823" s="35">
        <f>((Produção!E817*PreçoLivre!E819*(1-Painel!$B$8)-E$3-E$4-E$6)*(1-Painel!$E$7)-E$5+E$6)*E$7</f>
        <v>18364976.361641638</v>
      </c>
      <c r="F823" s="35">
        <f>((Produção!F817*PreçoLivre!F819*(1-Painel!$B$8)-F$3-F$4-F$6)*(1-Painel!$E$7)-F$5+F$6)*F$7</f>
        <v>16760627.459400158</v>
      </c>
      <c r="G823" s="35">
        <f>((Produção!G817*PreçoLivre!G819*(1-Painel!$B$8)-G$3-G$4-G$6)*(1-Painel!$E$7)-G$5+G$6)*G$7</f>
        <v>14978724.522544356</v>
      </c>
      <c r="H823" s="35">
        <f>((Produção!H817*PreçoLivre!H819*(1-Painel!$B$8)-H$3-H$4-H$6)*(1-Painel!$E$7)-H$5+H$6)*H$7</f>
        <v>13224232.903731108</v>
      </c>
      <c r="I823" s="35">
        <f>((Produção!I817*PreçoLivre!I819*(1-Painel!$B$8)-I$3-I$4-I$6)*(1-Painel!$E$7)-I$5+I$6)*I$7</f>
        <v>13069864.207380494</v>
      </c>
      <c r="J823" s="35">
        <f>((Produção!J817*PreçoLivre!J819*(1-Painel!$B$8)-J$3-J$4-J$6)*(1-Painel!$E$7)-J$5+J$6)*J$7</f>
        <v>12102793.447664196</v>
      </c>
      <c r="K823" s="35">
        <f>((Produção!K817*PreçoLivre!K819*(1-Painel!$B$8)-K$3-K$4-K$6)*(1-Painel!$E$7)-K$5+K$6)*K$7</f>
        <v>11264930.483720163</v>
      </c>
      <c r="L823" s="35">
        <f>((Produção!L817*PreçoLivre!L819*(1-Painel!$B$8)-L$3-L$4-L$6)*(1-Painel!$E$7)-L$5+L$6)*L$7</f>
        <v>10034313.548963903</v>
      </c>
      <c r="M823" s="35">
        <f>((Produção!M817*PreçoLivre!M819*(1-Painel!$B$8)-M$3-M$4-M$6)*(1-Painel!$E$7)-M$5+M$6)*M$7</f>
        <v>9361140.4198325146</v>
      </c>
      <c r="N823" s="35">
        <f>((Produção!N817*PreçoLivre!N819*(1-Painel!$B$8)-N$3-N$4-N$6)*(1-Painel!$E$7)-N$5+N$6)*N$7</f>
        <v>8242068.5039115474</v>
      </c>
      <c r="O823" s="35">
        <f>((Produção!O817*PreçoLivre!O819*(1-Painel!$B$8)-O$3-O$4-O$6)*(1-Painel!$E$7)-O$5+O$6)*O$7</f>
        <v>7671917.8359958595</v>
      </c>
      <c r="P823" s="35">
        <f>((Produção!P817*PreçoLivre!P819*(1-Painel!$B$8)-P$3-P$4-P$6)*(1-Painel!$E$7)-P$5+P$6)*P$7</f>
        <v>6940744.8684738381</v>
      </c>
      <c r="Q823" s="35">
        <f>((Produção!Q817*PreçoLivre!Q819*(1-Painel!$B$8)-Q$3-Q$4-Q$6)*(1-Painel!$E$7)-Q$5+Q$6)*Q$7</f>
        <v>5854914.4392129583</v>
      </c>
      <c r="R823" s="35">
        <f>((Produção!R817*PreçoLivre!R819*(1-Painel!$B$8)-R$3-R$4-R$6)*(1-Painel!$E$7)-R$5+R$6)*R$7</f>
        <v>5187604.1388179362</v>
      </c>
      <c r="S823" s="35">
        <f>((Produção!S817*PreçoLivre!S819*(1-Painel!$B$8)-S$3-S$4-S$6)*(1-Painel!$E$7)-S$5+S$6)*S$7</f>
        <v>4838636.6638255175</v>
      </c>
      <c r="T823" s="35">
        <f>((Produção!T817*PreçoLivre!T819*(1-Painel!$B$8)-T$3-T$4-T$6)*(1-Painel!$E$7)-T$5+T$6)*T$7</f>
        <v>4441938.4912927775</v>
      </c>
      <c r="U823" s="35">
        <f>((Produção!U817*PreçoLivre!U819*(1-Painel!$B$8)-U$3-U$4-U$6)*(1-Painel!$E$7)-U$5+U$6)*U$7</f>
        <v>4321029.5389086101</v>
      </c>
      <c r="V823" s="35">
        <f>((Produção!V817*PreçoLivre!V819*(1-Painel!$B$8)-V$3-V$4-V$6)*(1-Painel!$E$7)-V$5+V$6)*V$7</f>
        <v>3735596.7188685229</v>
      </c>
    </row>
    <row r="824" spans="1:22" x14ac:dyDescent="0.25">
      <c r="A824" s="36">
        <v>815</v>
      </c>
      <c r="B824" s="35">
        <f t="shared" si="12"/>
        <v>208471602.78823858</v>
      </c>
      <c r="C824" s="35">
        <f>((Produção!C818*PreçoLivre!C820*(1-Painel!$B$8)-C$3-C$4-C$6)*(1-Painel!$E$7)-C$5+C$6)*C$7</f>
        <v>21949853.711462051</v>
      </c>
      <c r="D824" s="35">
        <f>((Produção!D818*PreçoLivre!D820*(1-Painel!$B$8)-D$3-D$4-D$6)*(1-Painel!$E$7)-D$5+D$6)*D$7</f>
        <v>20287892.729196474</v>
      </c>
      <c r="E824" s="35">
        <f>((Produção!E818*PreçoLivre!E820*(1-Painel!$B$8)-E$3-E$4-E$6)*(1-Painel!$E$7)-E$5+E$6)*E$7</f>
        <v>18690383.234130662</v>
      </c>
      <c r="F824" s="35">
        <f>((Produção!F818*PreçoLivre!F820*(1-Painel!$B$8)-F$3-F$4-F$6)*(1-Painel!$E$7)-F$5+F$6)*F$7</f>
        <v>17471185.275541499</v>
      </c>
      <c r="G824" s="35">
        <f>((Produção!G818*PreçoLivre!G820*(1-Painel!$B$8)-G$3-G$4-G$6)*(1-Painel!$E$7)-G$5+G$6)*G$7</f>
        <v>16459648.924256358</v>
      </c>
      <c r="H824" s="35">
        <f>((Produção!H818*PreçoLivre!H820*(1-Painel!$B$8)-H$3-H$4-H$6)*(1-Painel!$E$7)-H$5+H$6)*H$7</f>
        <v>14044019.82195875</v>
      </c>
      <c r="I824" s="35">
        <f>((Produção!I818*PreçoLivre!I820*(1-Painel!$B$8)-I$3-I$4-I$6)*(1-Painel!$E$7)-I$5+I$6)*I$7</f>
        <v>12156466.10849718</v>
      </c>
      <c r="J824" s="35">
        <f>((Produção!J818*PreçoLivre!J820*(1-Painel!$B$8)-J$3-J$4-J$6)*(1-Painel!$E$7)-J$5+J$6)*J$7</f>
        <v>10468770.737365274</v>
      </c>
      <c r="K824" s="35">
        <f>((Produção!K818*PreçoLivre!K820*(1-Painel!$B$8)-K$3-K$4-K$6)*(1-Painel!$E$7)-K$5+K$6)*K$7</f>
        <v>9008217.5846666917</v>
      </c>
      <c r="L824" s="35">
        <f>((Produção!L818*PreçoLivre!L820*(1-Painel!$B$8)-L$3-L$4-L$6)*(1-Painel!$E$7)-L$5+L$6)*L$7</f>
        <v>8547639.9114241935</v>
      </c>
      <c r="M824" s="35">
        <f>((Produção!M818*PreçoLivre!M820*(1-Painel!$B$8)-M$3-M$4-M$6)*(1-Painel!$E$7)-M$5+M$6)*M$7</f>
        <v>8296615.565802983</v>
      </c>
      <c r="N824" s="35">
        <f>((Produção!N818*PreçoLivre!N820*(1-Painel!$B$8)-N$3-N$4-N$6)*(1-Painel!$E$7)-N$5+N$6)*N$7</f>
        <v>7659097.7943041585</v>
      </c>
      <c r="O824" s="35">
        <f>((Produção!O818*PreçoLivre!O820*(1-Painel!$B$8)-O$3-O$4-O$6)*(1-Painel!$E$7)-O$5+O$6)*O$7</f>
        <v>6897549.3200419787</v>
      </c>
      <c r="P824" s="35">
        <f>((Produção!P818*PreçoLivre!P820*(1-Painel!$B$8)-P$3-P$4-P$6)*(1-Painel!$E$7)-P$5+P$6)*P$7</f>
        <v>6556991.0956108542</v>
      </c>
      <c r="Q824" s="35">
        <f>((Produção!Q818*PreçoLivre!Q820*(1-Painel!$B$8)-Q$3-Q$4-Q$6)*(1-Painel!$E$7)-Q$5+Q$6)*Q$7</f>
        <v>6121438.4176919321</v>
      </c>
      <c r="R824" s="35">
        <f>((Produção!R818*PreçoLivre!R820*(1-Painel!$B$8)-R$3-R$4-R$6)*(1-Painel!$E$7)-R$5+R$6)*R$7</f>
        <v>5285852.2861003503</v>
      </c>
      <c r="S824" s="35">
        <f>((Produção!S818*PreçoLivre!S820*(1-Painel!$B$8)-S$3-S$4-S$6)*(1-Painel!$E$7)-S$5+S$6)*S$7</f>
        <v>5118886.3750819797</v>
      </c>
      <c r="T824" s="35">
        <f>((Produção!T818*PreçoLivre!T820*(1-Painel!$B$8)-T$3-T$4-T$6)*(1-Painel!$E$7)-T$5+T$6)*T$7</f>
        <v>4834857.0430142796</v>
      </c>
      <c r="U824" s="35">
        <f>((Produção!U818*PreçoLivre!U820*(1-Painel!$B$8)-U$3-U$4-U$6)*(1-Painel!$E$7)-U$5+U$6)*U$7</f>
        <v>4560632.7290355926</v>
      </c>
      <c r="V824" s="35">
        <f>((Produção!V818*PreçoLivre!V820*(1-Painel!$B$8)-V$3-V$4-V$6)*(1-Painel!$E$7)-V$5+V$6)*V$7</f>
        <v>4055604.123055289</v>
      </c>
    </row>
    <row r="825" spans="1:22" x14ac:dyDescent="0.25">
      <c r="A825" s="36">
        <v>816</v>
      </c>
      <c r="B825" s="35">
        <f t="shared" si="12"/>
        <v>229944553.44088671</v>
      </c>
      <c r="C825" s="35">
        <f>((Produção!C819*PreçoLivre!C821*(1-Painel!$B$8)-C$3-C$4-C$6)*(1-Painel!$E$7)-C$5+C$6)*C$7</f>
        <v>22022562.00266175</v>
      </c>
      <c r="D825" s="35">
        <f>((Produção!D819*PreçoLivre!D821*(1-Painel!$B$8)-D$3-D$4-D$6)*(1-Painel!$E$7)-D$5+D$6)*D$7</f>
        <v>20924984.038131069</v>
      </c>
      <c r="E825" s="35">
        <f>((Produção!E819*PreçoLivre!E821*(1-Painel!$B$8)-E$3-E$4-E$6)*(1-Painel!$E$7)-E$5+E$6)*E$7</f>
        <v>19375514.857019637</v>
      </c>
      <c r="F825" s="35">
        <f>((Produção!F819*PreçoLivre!F821*(1-Painel!$B$8)-F$3-F$4-F$6)*(1-Painel!$E$7)-F$5+F$6)*F$7</f>
        <v>17837701.415269725</v>
      </c>
      <c r="G825" s="35">
        <f>((Produção!G819*PreçoLivre!G821*(1-Painel!$B$8)-G$3-G$4-G$6)*(1-Painel!$E$7)-G$5+G$6)*G$7</f>
        <v>15744349.356604923</v>
      </c>
      <c r="H825" s="35">
        <f>((Produção!H819*PreçoLivre!H821*(1-Painel!$B$8)-H$3-H$4-H$6)*(1-Painel!$E$7)-H$5+H$6)*H$7</f>
        <v>14604496.979442548</v>
      </c>
      <c r="I825" s="35">
        <f>((Produção!I819*PreçoLivre!I821*(1-Painel!$B$8)-I$3-I$4-I$6)*(1-Painel!$E$7)-I$5+I$6)*I$7</f>
        <v>13296592.380393291</v>
      </c>
      <c r="J825" s="35">
        <f>((Produção!J819*PreçoLivre!J821*(1-Painel!$B$8)-J$3-J$4-J$6)*(1-Painel!$E$7)-J$5+J$6)*J$7</f>
        <v>12030250.11452991</v>
      </c>
      <c r="K825" s="35">
        <f>((Produção!K819*PreçoLivre!K821*(1-Painel!$B$8)-K$3-K$4-K$6)*(1-Painel!$E$7)-K$5+K$6)*K$7</f>
        <v>11036575.966028662</v>
      </c>
      <c r="L825" s="35">
        <f>((Produção!L819*PreçoLivre!L821*(1-Painel!$B$8)-L$3-L$4-L$6)*(1-Painel!$E$7)-L$5+L$6)*L$7</f>
        <v>9944862.0511965156</v>
      </c>
      <c r="M825" s="35">
        <f>((Produção!M819*PreçoLivre!M821*(1-Painel!$B$8)-M$3-M$4-M$6)*(1-Painel!$E$7)-M$5+M$6)*M$7</f>
        <v>9205290.3029255755</v>
      </c>
      <c r="N825" s="35">
        <f>((Produção!N819*PreçoLivre!N821*(1-Painel!$B$8)-N$3-N$4-N$6)*(1-Painel!$E$7)-N$5+N$6)*N$7</f>
        <v>8745206.3809358422</v>
      </c>
      <c r="O825" s="35">
        <f>((Produção!O819*PreçoLivre!O821*(1-Painel!$B$8)-O$3-O$4-O$6)*(1-Painel!$E$7)-O$5+O$6)*O$7</f>
        <v>8388277.4233168075</v>
      </c>
      <c r="P825" s="35">
        <f>((Produção!P819*PreçoLivre!P821*(1-Painel!$B$8)-P$3-P$4-P$6)*(1-Painel!$E$7)-P$5+P$6)*P$7</f>
        <v>7823680.622873649</v>
      </c>
      <c r="Q825" s="35">
        <f>((Produção!Q819*PreçoLivre!Q821*(1-Painel!$B$8)-Q$3-Q$4-Q$6)*(1-Painel!$E$7)-Q$5+Q$6)*Q$7</f>
        <v>7580681.3140019551</v>
      </c>
      <c r="R825" s="35">
        <f>((Produção!R819*PreçoLivre!R821*(1-Painel!$B$8)-R$3-R$4-R$6)*(1-Painel!$E$7)-R$5+R$6)*R$7</f>
        <v>7032812.2459052447</v>
      </c>
      <c r="S825" s="35">
        <f>((Produção!S819*PreçoLivre!S821*(1-Painel!$B$8)-S$3-S$4-S$6)*(1-Painel!$E$7)-S$5+S$6)*S$7</f>
        <v>6673718.6786150346</v>
      </c>
      <c r="T825" s="35">
        <f>((Produção!T819*PreçoLivre!T821*(1-Painel!$B$8)-T$3-T$4-T$6)*(1-Painel!$E$7)-T$5+T$6)*T$7</f>
        <v>6077318.0632790634</v>
      </c>
      <c r="U825" s="35">
        <f>((Produção!U819*PreçoLivre!U821*(1-Painel!$B$8)-U$3-U$4-U$6)*(1-Painel!$E$7)-U$5+U$6)*U$7</f>
        <v>5872381.708884378</v>
      </c>
      <c r="V825" s="35">
        <f>((Produção!V819*PreçoLivre!V821*(1-Painel!$B$8)-V$3-V$4-V$6)*(1-Painel!$E$7)-V$5+V$6)*V$7</f>
        <v>5727297.5388710899</v>
      </c>
    </row>
    <row r="826" spans="1:22" x14ac:dyDescent="0.25">
      <c r="A826" s="36">
        <v>817</v>
      </c>
      <c r="B826" s="35">
        <f t="shared" si="12"/>
        <v>231278108.32653269</v>
      </c>
      <c r="C826" s="35">
        <f>((Produção!C820*PreçoLivre!C822*(1-Painel!$B$8)-C$3-C$4-C$6)*(1-Painel!$E$7)-C$5+C$6)*C$7</f>
        <v>22667221.411078986</v>
      </c>
      <c r="D826" s="35">
        <f>((Produção!D820*PreçoLivre!D822*(1-Painel!$B$8)-D$3-D$4-D$6)*(1-Painel!$E$7)-D$5+D$6)*D$7</f>
        <v>20740502.43644166</v>
      </c>
      <c r="E826" s="35">
        <f>((Produção!E820*PreçoLivre!E822*(1-Painel!$B$8)-E$3-E$4-E$6)*(1-Painel!$E$7)-E$5+E$6)*E$7</f>
        <v>19408806.010633592</v>
      </c>
      <c r="F826" s="35">
        <f>((Produção!F820*PreçoLivre!F822*(1-Painel!$B$8)-F$3-F$4-F$6)*(1-Painel!$E$7)-F$5+F$6)*F$7</f>
        <v>17239543.184597511</v>
      </c>
      <c r="G826" s="35">
        <f>((Produção!G820*PreçoLivre!G822*(1-Painel!$B$8)-G$3-G$4-G$6)*(1-Painel!$E$7)-G$5+G$6)*G$7</f>
        <v>16129393.545255633</v>
      </c>
      <c r="H826" s="35">
        <f>((Produção!H820*PreçoLivre!H822*(1-Painel!$B$8)-H$3-H$4-H$6)*(1-Painel!$E$7)-H$5+H$6)*H$7</f>
        <v>14550781.110042911</v>
      </c>
      <c r="I826" s="35">
        <f>((Produção!I820*PreçoLivre!I822*(1-Painel!$B$8)-I$3-I$4-I$6)*(1-Painel!$E$7)-I$5+I$6)*I$7</f>
        <v>13142127.121104997</v>
      </c>
      <c r="J826" s="35">
        <f>((Produção!J820*PreçoLivre!J822*(1-Painel!$B$8)-J$3-J$4-J$6)*(1-Painel!$E$7)-J$5+J$6)*J$7</f>
        <v>12525630.795561144</v>
      </c>
      <c r="K826" s="35">
        <f>((Produção!K820*PreçoLivre!K822*(1-Painel!$B$8)-K$3-K$4-K$6)*(1-Painel!$E$7)-K$5+K$6)*K$7</f>
        <v>12125949.089172393</v>
      </c>
      <c r="L826" s="35">
        <f>((Produção!L820*PreçoLivre!L822*(1-Painel!$B$8)-L$3-L$4-L$6)*(1-Painel!$E$7)-L$5+L$6)*L$7</f>
        <v>10697535.067469848</v>
      </c>
      <c r="M826" s="35">
        <f>((Produção!M820*PreçoLivre!M822*(1-Painel!$B$8)-M$3-M$4-M$6)*(1-Painel!$E$7)-M$5+M$6)*M$7</f>
        <v>9798946.7533426285</v>
      </c>
      <c r="N826" s="35">
        <f>((Produção!N820*PreçoLivre!N822*(1-Painel!$B$8)-N$3-N$4-N$6)*(1-Painel!$E$7)-N$5+N$6)*N$7</f>
        <v>9432375.2545828689</v>
      </c>
      <c r="O826" s="35">
        <f>((Produção!O820*PreçoLivre!O822*(1-Painel!$B$8)-O$3-O$4-O$6)*(1-Painel!$E$7)-O$5+O$6)*O$7</f>
        <v>8660954.380681511</v>
      </c>
      <c r="P826" s="35">
        <f>((Produção!P820*PreçoLivre!P822*(1-Painel!$B$8)-P$3-P$4-P$6)*(1-Painel!$E$7)-P$5+P$6)*P$7</f>
        <v>8089857.8748359121</v>
      </c>
      <c r="Q826" s="35">
        <f>((Produção!Q820*PreçoLivre!Q822*(1-Painel!$B$8)-Q$3-Q$4-Q$6)*(1-Painel!$E$7)-Q$5+Q$6)*Q$7</f>
        <v>7486149.9611011427</v>
      </c>
      <c r="R826" s="35">
        <f>((Produção!R820*PreçoLivre!R822*(1-Painel!$B$8)-R$3-R$4-R$6)*(1-Painel!$E$7)-R$5+R$6)*R$7</f>
        <v>6680163.8939160788</v>
      </c>
      <c r="S826" s="35">
        <f>((Produção!S820*PreçoLivre!S822*(1-Painel!$B$8)-S$3-S$4-S$6)*(1-Painel!$E$7)-S$5+S$6)*S$7</f>
        <v>6220853.6473404896</v>
      </c>
      <c r="T826" s="35">
        <f>((Produção!T820*PreçoLivre!T822*(1-Painel!$B$8)-T$3-T$4-T$6)*(1-Painel!$E$7)-T$5+T$6)*T$7</f>
        <v>5718023.5975898961</v>
      </c>
      <c r="U826" s="35">
        <f>((Produção!U820*PreçoLivre!U822*(1-Painel!$B$8)-U$3-U$4-U$6)*(1-Painel!$E$7)-U$5+U$6)*U$7</f>
        <v>5200223.473282123</v>
      </c>
      <c r="V826" s="35">
        <f>((Produção!V820*PreçoLivre!V822*(1-Painel!$B$8)-V$3-V$4-V$6)*(1-Painel!$E$7)-V$5+V$6)*V$7</f>
        <v>4763069.7185013508</v>
      </c>
    </row>
    <row r="827" spans="1:22" x14ac:dyDescent="0.25">
      <c r="A827" s="36">
        <v>818</v>
      </c>
      <c r="B827" s="35">
        <f t="shared" si="12"/>
        <v>224611650.7577337</v>
      </c>
      <c r="C827" s="35">
        <f>((Produção!C821*PreçoLivre!C823*(1-Painel!$B$8)-C$3-C$4-C$6)*(1-Painel!$E$7)-C$5+C$6)*C$7</f>
        <v>22991915.596049059</v>
      </c>
      <c r="D827" s="35">
        <f>((Produção!D821*PreçoLivre!D823*(1-Painel!$B$8)-D$3-D$4-D$6)*(1-Painel!$E$7)-D$5+D$6)*D$7</f>
        <v>20632555.691195447</v>
      </c>
      <c r="E827" s="35">
        <f>((Produção!E821*PreçoLivre!E823*(1-Painel!$B$8)-E$3-E$4-E$6)*(1-Painel!$E$7)-E$5+E$6)*E$7</f>
        <v>19978392.873735856</v>
      </c>
      <c r="F827" s="35">
        <f>((Produção!F821*PreçoLivre!F823*(1-Painel!$B$8)-F$3-F$4-F$6)*(1-Painel!$E$7)-F$5+F$6)*F$7</f>
        <v>17811973.885444749</v>
      </c>
      <c r="G827" s="35">
        <f>((Produção!G821*PreçoLivre!G823*(1-Painel!$B$8)-G$3-G$4-G$6)*(1-Painel!$E$7)-G$5+G$6)*G$7</f>
        <v>15449647.452799272</v>
      </c>
      <c r="H827" s="35">
        <f>((Produção!H821*PreçoLivre!H823*(1-Painel!$B$8)-H$3-H$4-H$6)*(1-Painel!$E$7)-H$5+H$6)*H$7</f>
        <v>13841456.413742576</v>
      </c>
      <c r="I827" s="35">
        <f>((Produção!I821*PreçoLivre!I823*(1-Painel!$B$8)-I$3-I$4-I$6)*(1-Painel!$E$7)-I$5+I$6)*I$7</f>
        <v>12682068.229039568</v>
      </c>
      <c r="J827" s="35">
        <f>((Produção!J821*PreçoLivre!J823*(1-Painel!$B$8)-J$3-J$4-J$6)*(1-Painel!$E$7)-J$5+J$6)*J$7</f>
        <v>11627791.139658347</v>
      </c>
      <c r="K827" s="35">
        <f>((Produção!K821*PreçoLivre!K823*(1-Painel!$B$8)-K$3-K$4-K$6)*(1-Painel!$E$7)-K$5+K$6)*K$7</f>
        <v>11384567.675421588</v>
      </c>
      <c r="L827" s="35">
        <f>((Produção!L821*PreçoLivre!L823*(1-Painel!$B$8)-L$3-L$4-L$6)*(1-Painel!$E$7)-L$5+L$6)*L$7</f>
        <v>10143297.566609371</v>
      </c>
      <c r="M827" s="35">
        <f>((Produção!M821*PreçoLivre!M823*(1-Painel!$B$8)-M$3-M$4-M$6)*(1-Painel!$E$7)-M$5+M$6)*M$7</f>
        <v>9393838.0209142007</v>
      </c>
      <c r="N827" s="35">
        <f>((Produção!N821*PreçoLivre!N823*(1-Painel!$B$8)-N$3-N$4-N$6)*(1-Painel!$E$7)-N$5+N$6)*N$7</f>
        <v>9093237.804149542</v>
      </c>
      <c r="O827" s="35">
        <f>((Produção!O821*PreçoLivre!O823*(1-Painel!$B$8)-O$3-O$4-O$6)*(1-Painel!$E$7)-O$5+O$6)*O$7</f>
        <v>8400073.6254460216</v>
      </c>
      <c r="P827" s="35">
        <f>((Produção!P821*PreçoLivre!P823*(1-Painel!$B$8)-P$3-P$4-P$6)*(1-Painel!$E$7)-P$5+P$6)*P$7</f>
        <v>7683012.4045349779</v>
      </c>
      <c r="Q827" s="35">
        <f>((Produção!Q821*PreçoLivre!Q823*(1-Painel!$B$8)-Q$3-Q$4-Q$6)*(1-Painel!$E$7)-Q$5+Q$6)*Q$7</f>
        <v>7312348.4867481431</v>
      </c>
      <c r="R827" s="35">
        <f>((Produção!R821*PreçoLivre!R823*(1-Painel!$B$8)-R$3-R$4-R$6)*(1-Painel!$E$7)-R$5+R$6)*R$7</f>
        <v>6411353.56432324</v>
      </c>
      <c r="S827" s="35">
        <f>((Produção!S821*PreçoLivre!S823*(1-Painel!$B$8)-S$3-S$4-S$6)*(1-Painel!$E$7)-S$5+S$6)*S$7</f>
        <v>5593177.1189562511</v>
      </c>
      <c r="T827" s="35">
        <f>((Produção!T821*PreçoLivre!T823*(1-Painel!$B$8)-T$3-T$4-T$6)*(1-Painel!$E$7)-T$5+T$6)*T$7</f>
        <v>5096792.7490635589</v>
      </c>
      <c r="U827" s="35">
        <f>((Produção!U821*PreçoLivre!U823*(1-Painel!$B$8)-U$3-U$4-U$6)*(1-Painel!$E$7)-U$5+U$6)*U$7</f>
        <v>4681403.044218936</v>
      </c>
      <c r="V827" s="35">
        <f>((Produção!V821*PreçoLivre!V823*(1-Painel!$B$8)-V$3-V$4-V$6)*(1-Painel!$E$7)-V$5+V$6)*V$7</f>
        <v>4402747.415683073</v>
      </c>
    </row>
    <row r="828" spans="1:22" x14ac:dyDescent="0.25">
      <c r="A828" s="36">
        <v>819</v>
      </c>
      <c r="B828" s="35">
        <f t="shared" si="12"/>
        <v>238265927.92204601</v>
      </c>
      <c r="C828" s="35">
        <f>((Produção!C822*PreçoLivre!C824*(1-Painel!$B$8)-C$3-C$4-C$6)*(1-Painel!$E$7)-C$5+C$6)*C$7</f>
        <v>23167783.546355657</v>
      </c>
      <c r="D828" s="35">
        <f>((Produção!D822*PreçoLivre!D824*(1-Painel!$B$8)-D$3-D$4-D$6)*(1-Painel!$E$7)-D$5+D$6)*D$7</f>
        <v>22212924.232729018</v>
      </c>
      <c r="E828" s="35">
        <f>((Produção!E822*PreçoLivre!E824*(1-Painel!$B$8)-E$3-E$4-E$6)*(1-Painel!$E$7)-E$5+E$6)*E$7</f>
        <v>21054156.431150854</v>
      </c>
      <c r="F828" s="35">
        <f>((Produção!F822*PreçoLivre!F824*(1-Painel!$B$8)-F$3-F$4-F$6)*(1-Painel!$E$7)-F$5+F$6)*F$7</f>
        <v>20390615.814220954</v>
      </c>
      <c r="G828" s="35">
        <f>((Produção!G822*PreçoLivre!G824*(1-Painel!$B$8)-G$3-G$4-G$6)*(1-Painel!$E$7)-G$5+G$6)*G$7</f>
        <v>19437601.576856371</v>
      </c>
      <c r="H828" s="35">
        <f>((Produção!H822*PreçoLivre!H824*(1-Painel!$B$8)-H$3-H$4-H$6)*(1-Painel!$E$7)-H$5+H$6)*H$7</f>
        <v>17098528.369675171</v>
      </c>
      <c r="I828" s="35">
        <f>((Produção!I822*PreçoLivre!I824*(1-Painel!$B$8)-I$3-I$4-I$6)*(1-Painel!$E$7)-I$5+I$6)*I$7</f>
        <v>15676325.113742264</v>
      </c>
      <c r="J828" s="35">
        <f>((Produção!J822*PreçoLivre!J824*(1-Painel!$B$8)-J$3-J$4-J$6)*(1-Painel!$E$7)-J$5+J$6)*J$7</f>
        <v>14035153.022811534</v>
      </c>
      <c r="K828" s="35">
        <f>((Produção!K822*PreçoLivre!K824*(1-Painel!$B$8)-K$3-K$4-K$6)*(1-Painel!$E$7)-K$5+K$6)*K$7</f>
        <v>12250590.910744272</v>
      </c>
      <c r="L828" s="35">
        <f>((Produção!L822*PreçoLivre!L824*(1-Painel!$B$8)-L$3-L$4-L$6)*(1-Painel!$E$7)-L$5+L$6)*L$7</f>
        <v>10878314.313557368</v>
      </c>
      <c r="M828" s="35">
        <f>((Produção!M822*PreçoLivre!M824*(1-Painel!$B$8)-M$3-M$4-M$6)*(1-Painel!$E$7)-M$5+M$6)*M$7</f>
        <v>9838326.0666066483</v>
      </c>
      <c r="N828" s="35">
        <f>((Produção!N822*PreçoLivre!N824*(1-Painel!$B$8)-N$3-N$4-N$6)*(1-Painel!$E$7)-N$5+N$6)*N$7</f>
        <v>8759829.9775824342</v>
      </c>
      <c r="O828" s="35">
        <f>((Produção!O822*PreçoLivre!O824*(1-Painel!$B$8)-O$3-O$4-O$6)*(1-Painel!$E$7)-O$5+O$6)*O$7</f>
        <v>7744814.8515225928</v>
      </c>
      <c r="P828" s="35">
        <f>((Produção!P822*PreçoLivre!P824*(1-Painel!$B$8)-P$3-P$4-P$6)*(1-Painel!$E$7)-P$5+P$6)*P$7</f>
        <v>6728328.2444177307</v>
      </c>
      <c r="Q828" s="35">
        <f>((Produção!Q822*PreçoLivre!Q824*(1-Painel!$B$8)-Q$3-Q$4-Q$6)*(1-Painel!$E$7)-Q$5+Q$6)*Q$7</f>
        <v>5929643.1312943604</v>
      </c>
      <c r="R828" s="35">
        <f>((Produção!R822*PreçoLivre!R824*(1-Painel!$B$8)-R$3-R$4-R$6)*(1-Painel!$E$7)-R$5+R$6)*R$7</f>
        <v>5338338.7064947411</v>
      </c>
      <c r="S828" s="35">
        <f>((Produção!S822*PreçoLivre!S824*(1-Painel!$B$8)-S$3-S$4-S$6)*(1-Painel!$E$7)-S$5+S$6)*S$7</f>
        <v>5065081.9982492253</v>
      </c>
      <c r="T828" s="35">
        <f>((Produção!T822*PreçoLivre!T824*(1-Painel!$B$8)-T$3-T$4-T$6)*(1-Painel!$E$7)-T$5+T$6)*T$7</f>
        <v>4737681.4183605341</v>
      </c>
      <c r="U828" s="35">
        <f>((Produção!U822*PreçoLivre!U824*(1-Painel!$B$8)-U$3-U$4-U$6)*(1-Painel!$E$7)-U$5+U$6)*U$7</f>
        <v>4238284.7313387981</v>
      </c>
      <c r="V828" s="35">
        <f>((Produção!V822*PreçoLivre!V824*(1-Painel!$B$8)-V$3-V$4-V$6)*(1-Painel!$E$7)-V$5+V$6)*V$7</f>
        <v>3683605.4643354765</v>
      </c>
    </row>
    <row r="829" spans="1:22" x14ac:dyDescent="0.25">
      <c r="A829" s="36">
        <v>820</v>
      </c>
      <c r="B829" s="35">
        <f t="shared" si="12"/>
        <v>230291332.19574153</v>
      </c>
      <c r="C829" s="35">
        <f>((Produção!C823*PreçoLivre!C825*(1-Painel!$B$8)-C$3-C$4-C$6)*(1-Painel!$E$7)-C$5+C$6)*C$7</f>
        <v>22771860.248174645</v>
      </c>
      <c r="D829" s="35">
        <f>((Produção!D823*PreçoLivre!D825*(1-Painel!$B$8)-D$3-D$4-D$6)*(1-Painel!$E$7)-D$5+D$6)*D$7</f>
        <v>20612501.861127783</v>
      </c>
      <c r="E829" s="35">
        <f>((Produção!E823*PreçoLivre!E825*(1-Painel!$B$8)-E$3-E$4-E$6)*(1-Painel!$E$7)-E$5+E$6)*E$7</f>
        <v>18335955.163749151</v>
      </c>
      <c r="F829" s="35">
        <f>((Produção!F823*PreçoLivre!F825*(1-Painel!$B$8)-F$3-F$4-F$6)*(1-Painel!$E$7)-F$5+F$6)*F$7</f>
        <v>17647596.001910806</v>
      </c>
      <c r="G829" s="35">
        <f>((Produção!G823*PreçoLivre!G825*(1-Painel!$B$8)-G$3-G$4-G$6)*(1-Painel!$E$7)-G$5+G$6)*G$7</f>
        <v>15985697.958044037</v>
      </c>
      <c r="H829" s="35">
        <f>((Produção!H823*PreçoLivre!H825*(1-Painel!$B$8)-H$3-H$4-H$6)*(1-Painel!$E$7)-H$5+H$6)*H$7</f>
        <v>14585432.507442037</v>
      </c>
      <c r="I829" s="35">
        <f>((Produção!I823*PreçoLivre!I825*(1-Painel!$B$8)-I$3-I$4-I$6)*(1-Painel!$E$7)-I$5+I$6)*I$7</f>
        <v>13357387.169104921</v>
      </c>
      <c r="J829" s="35">
        <f>((Produção!J823*PreçoLivre!J825*(1-Painel!$B$8)-J$3-J$4-J$6)*(1-Painel!$E$7)-J$5+J$6)*J$7</f>
        <v>12486211.096027678</v>
      </c>
      <c r="K829" s="35">
        <f>((Produção!K823*PreçoLivre!K825*(1-Painel!$B$8)-K$3-K$4-K$6)*(1-Painel!$E$7)-K$5+K$6)*K$7</f>
        <v>11357776.608437071</v>
      </c>
      <c r="L829" s="35">
        <f>((Produção!L823*PreçoLivre!L825*(1-Painel!$B$8)-L$3-L$4-L$6)*(1-Painel!$E$7)-L$5+L$6)*L$7</f>
        <v>10690204.408061432</v>
      </c>
      <c r="M829" s="35">
        <f>((Produção!M823*PreçoLivre!M825*(1-Painel!$B$8)-M$3-M$4-M$6)*(1-Painel!$E$7)-M$5+M$6)*M$7</f>
        <v>10193433.563574143</v>
      </c>
      <c r="N829" s="35">
        <f>((Produção!N823*PreçoLivre!N825*(1-Painel!$B$8)-N$3-N$4-N$6)*(1-Painel!$E$7)-N$5+N$6)*N$7</f>
        <v>9388701.5429769829</v>
      </c>
      <c r="O829" s="35">
        <f>((Produção!O823*PreçoLivre!O825*(1-Painel!$B$8)-O$3-O$4-O$6)*(1-Painel!$E$7)-O$5+O$6)*O$7</f>
        <v>8540944.8683912698</v>
      </c>
      <c r="P829" s="35">
        <f>((Produção!P823*PreçoLivre!P825*(1-Painel!$B$8)-P$3-P$4-P$6)*(1-Painel!$E$7)-P$5+P$6)*P$7</f>
        <v>8575977.9370766953</v>
      </c>
      <c r="Q829" s="35">
        <f>((Produção!Q823*PreçoLivre!Q825*(1-Painel!$B$8)-Q$3-Q$4-Q$6)*(1-Painel!$E$7)-Q$5+Q$6)*Q$7</f>
        <v>7686350.5322671998</v>
      </c>
      <c r="R829" s="35">
        <f>((Produção!R823*PreçoLivre!R825*(1-Painel!$B$8)-R$3-R$4-R$6)*(1-Painel!$E$7)-R$5+R$6)*R$7</f>
        <v>6940603.566875197</v>
      </c>
      <c r="S829" s="35">
        <f>((Produção!S823*PreçoLivre!S825*(1-Painel!$B$8)-S$3-S$4-S$6)*(1-Painel!$E$7)-S$5+S$6)*S$7</f>
        <v>5873131.2201039698</v>
      </c>
      <c r="T829" s="35">
        <f>((Produção!T823*PreçoLivre!T825*(1-Painel!$B$8)-T$3-T$4-T$6)*(1-Painel!$E$7)-T$5+T$6)*T$7</f>
        <v>5529828.4843018958</v>
      </c>
      <c r="U829" s="35">
        <f>((Produção!U823*PreçoLivre!U825*(1-Painel!$B$8)-U$3-U$4-U$6)*(1-Painel!$E$7)-U$5+U$6)*U$7</f>
        <v>4974792.2653015377</v>
      </c>
      <c r="V829" s="35">
        <f>((Produção!V823*PreçoLivre!V825*(1-Painel!$B$8)-V$3-V$4-V$6)*(1-Painel!$E$7)-V$5+V$6)*V$7</f>
        <v>4756945.1927930815</v>
      </c>
    </row>
    <row r="830" spans="1:22" x14ac:dyDescent="0.25">
      <c r="A830" s="36">
        <v>821</v>
      </c>
      <c r="B830" s="35">
        <f t="shared" si="12"/>
        <v>183518454.42496487</v>
      </c>
      <c r="C830" s="35">
        <f>((Produção!C824*PreçoLivre!C826*(1-Painel!$B$8)-C$3-C$4-C$6)*(1-Painel!$E$7)-C$5+C$6)*C$7</f>
        <v>21083734.85224697</v>
      </c>
      <c r="D830" s="35">
        <f>((Produção!D824*PreçoLivre!D826*(1-Painel!$B$8)-D$3-D$4-D$6)*(1-Painel!$E$7)-D$5+D$6)*D$7</f>
        <v>18881305.767754078</v>
      </c>
      <c r="E830" s="35">
        <f>((Produção!E824*PreçoLivre!E826*(1-Painel!$B$8)-E$3-E$4-E$6)*(1-Painel!$E$7)-E$5+E$6)*E$7</f>
        <v>16751773.637554126</v>
      </c>
      <c r="F830" s="35">
        <f>((Produção!F824*PreçoLivre!F826*(1-Painel!$B$8)-F$3-F$4-F$6)*(1-Painel!$E$7)-F$5+F$6)*F$7</f>
        <v>15527718.720249102</v>
      </c>
      <c r="G830" s="35">
        <f>((Produção!G824*PreçoLivre!G826*(1-Painel!$B$8)-G$3-G$4-G$6)*(1-Painel!$E$7)-G$5+G$6)*G$7</f>
        <v>13644855.801894912</v>
      </c>
      <c r="H830" s="35">
        <f>((Produção!H824*PreçoLivre!H826*(1-Painel!$B$8)-H$3-H$4-H$6)*(1-Painel!$E$7)-H$5+H$6)*H$7</f>
        <v>12037326.232966676</v>
      </c>
      <c r="I830" s="35">
        <f>((Produção!I824*PreçoLivre!I826*(1-Painel!$B$8)-I$3-I$4-I$6)*(1-Painel!$E$7)-I$5+I$6)*I$7</f>
        <v>11194144.97961857</v>
      </c>
      <c r="J830" s="35">
        <f>((Produção!J824*PreçoLivre!J826*(1-Painel!$B$8)-J$3-J$4-J$6)*(1-Painel!$E$7)-J$5+J$6)*J$7</f>
        <v>10236259.906704634</v>
      </c>
      <c r="K830" s="35">
        <f>((Produção!K824*PreçoLivre!K826*(1-Painel!$B$8)-K$3-K$4-K$6)*(1-Painel!$E$7)-K$5+K$6)*K$7</f>
        <v>8410303.8683006112</v>
      </c>
      <c r="L830" s="35">
        <f>((Produção!L824*PreçoLivre!L826*(1-Painel!$B$8)-L$3-L$4-L$6)*(1-Painel!$E$7)-L$5+L$6)*L$7</f>
        <v>7398235.1469421024</v>
      </c>
      <c r="M830" s="35">
        <f>((Produção!M824*PreçoLivre!M826*(1-Painel!$B$8)-M$3-M$4-M$6)*(1-Painel!$E$7)-M$5+M$6)*M$7</f>
        <v>6804327.414849652</v>
      </c>
      <c r="N830" s="35">
        <f>((Produção!N824*PreçoLivre!N826*(1-Painel!$B$8)-N$3-N$4-N$6)*(1-Painel!$E$7)-N$5+N$6)*N$7</f>
        <v>6294221.9037346067</v>
      </c>
      <c r="O830" s="35">
        <f>((Produção!O824*PreçoLivre!O826*(1-Painel!$B$8)-O$3-O$4-O$6)*(1-Painel!$E$7)-O$5+O$6)*O$7</f>
        <v>5817123.0957180234</v>
      </c>
      <c r="P830" s="35">
        <f>((Produção!P824*PreçoLivre!P826*(1-Painel!$B$8)-P$3-P$4-P$6)*(1-Painel!$E$7)-P$5+P$6)*P$7</f>
        <v>5557212.485011179</v>
      </c>
      <c r="Q830" s="35">
        <f>((Produção!Q824*PreçoLivre!Q826*(1-Painel!$B$8)-Q$3-Q$4-Q$6)*(1-Painel!$E$7)-Q$5+Q$6)*Q$7</f>
        <v>4696582.8556219805</v>
      </c>
      <c r="R830" s="35">
        <f>((Produção!R824*PreçoLivre!R826*(1-Painel!$B$8)-R$3-R$4-R$6)*(1-Painel!$E$7)-R$5+R$6)*R$7</f>
        <v>4256773.6543389289</v>
      </c>
      <c r="S830" s="35">
        <f>((Produção!S824*PreçoLivre!S826*(1-Painel!$B$8)-S$3-S$4-S$6)*(1-Painel!$E$7)-S$5+S$6)*S$7</f>
        <v>4102413.2955417479</v>
      </c>
      <c r="T830" s="35">
        <f>((Produção!T824*PreçoLivre!T826*(1-Painel!$B$8)-T$3-T$4-T$6)*(1-Painel!$E$7)-T$5+T$6)*T$7</f>
        <v>3998507.1612426606</v>
      </c>
      <c r="U830" s="35">
        <f>((Produção!U824*PreçoLivre!U826*(1-Painel!$B$8)-U$3-U$4-U$6)*(1-Painel!$E$7)-U$5+U$6)*U$7</f>
        <v>3574815.8591812062</v>
      </c>
      <c r="V830" s="35">
        <f>((Produção!V824*PreçoLivre!V826*(1-Painel!$B$8)-V$3-V$4-V$6)*(1-Painel!$E$7)-V$5+V$6)*V$7</f>
        <v>3250817.7854931233</v>
      </c>
    </row>
    <row r="831" spans="1:22" x14ac:dyDescent="0.25">
      <c r="A831" s="36">
        <v>822</v>
      </c>
      <c r="B831" s="35">
        <f t="shared" si="12"/>
        <v>221866619.05882761</v>
      </c>
      <c r="C831" s="35">
        <f>((Produção!C825*PreçoLivre!C827*(1-Painel!$B$8)-C$3-C$4-C$6)*(1-Painel!$E$7)-C$5+C$6)*C$7</f>
        <v>21737082.932945039</v>
      </c>
      <c r="D831" s="35">
        <f>((Produção!D825*PreçoLivre!D827*(1-Painel!$B$8)-D$3-D$4-D$6)*(1-Painel!$E$7)-D$5+D$6)*D$7</f>
        <v>19038620.462206662</v>
      </c>
      <c r="E831" s="35">
        <f>((Produção!E825*PreçoLivre!E827*(1-Painel!$B$8)-E$3-E$4-E$6)*(1-Painel!$E$7)-E$5+E$6)*E$7</f>
        <v>16732070.223676873</v>
      </c>
      <c r="F831" s="35">
        <f>((Produção!F825*PreçoLivre!F827*(1-Painel!$B$8)-F$3-F$4-F$6)*(1-Painel!$E$7)-F$5+F$6)*F$7</f>
        <v>16717747.759631578</v>
      </c>
      <c r="G831" s="35">
        <f>((Produção!G825*PreçoLivre!G827*(1-Painel!$B$8)-G$3-G$4-G$6)*(1-Painel!$E$7)-G$5+G$6)*G$7</f>
        <v>14946967.202470133</v>
      </c>
      <c r="H831" s="35">
        <f>((Produção!H825*PreçoLivre!H827*(1-Painel!$B$8)-H$3-H$4-H$6)*(1-Painel!$E$7)-H$5+H$6)*H$7</f>
        <v>13721253.698657732</v>
      </c>
      <c r="I831" s="35">
        <f>((Produção!I825*PreçoLivre!I827*(1-Painel!$B$8)-I$3-I$4-I$6)*(1-Painel!$E$7)-I$5+I$6)*I$7</f>
        <v>13620342.268560618</v>
      </c>
      <c r="J831" s="35">
        <f>((Produção!J825*PreçoLivre!J827*(1-Painel!$B$8)-J$3-J$4-J$6)*(1-Painel!$E$7)-J$5+J$6)*J$7</f>
        <v>12240602.211954571</v>
      </c>
      <c r="K831" s="35">
        <f>((Produção!K825*PreçoLivre!K827*(1-Painel!$B$8)-K$3-K$4-K$6)*(1-Painel!$E$7)-K$5+K$6)*K$7</f>
        <v>11777941.625951264</v>
      </c>
      <c r="L831" s="35">
        <f>((Produção!L825*PreçoLivre!L827*(1-Painel!$B$8)-L$3-L$4-L$6)*(1-Painel!$E$7)-L$5+L$6)*L$7</f>
        <v>10948723.644488068</v>
      </c>
      <c r="M831" s="35">
        <f>((Produção!M825*PreçoLivre!M827*(1-Painel!$B$8)-M$3-M$4-M$6)*(1-Painel!$E$7)-M$5+M$6)*M$7</f>
        <v>10479200.221492255</v>
      </c>
      <c r="N831" s="35">
        <f>((Produção!N825*PreçoLivre!N827*(1-Painel!$B$8)-N$3-N$4-N$6)*(1-Painel!$E$7)-N$5+N$6)*N$7</f>
        <v>9634076.7547496334</v>
      </c>
      <c r="O831" s="35">
        <f>((Produção!O825*PreçoLivre!O827*(1-Painel!$B$8)-O$3-O$4-O$6)*(1-Painel!$E$7)-O$5+O$6)*O$7</f>
        <v>8498022.0829782337</v>
      </c>
      <c r="P831" s="35">
        <f>((Produção!P825*PreçoLivre!P827*(1-Painel!$B$8)-P$3-P$4-P$6)*(1-Painel!$E$7)-P$5+P$6)*P$7</f>
        <v>7552750.2235566229</v>
      </c>
      <c r="Q831" s="35">
        <f>((Produção!Q825*PreçoLivre!Q827*(1-Painel!$B$8)-Q$3-Q$4-Q$6)*(1-Painel!$E$7)-Q$5+Q$6)*Q$7</f>
        <v>6830570.3216239782</v>
      </c>
      <c r="R831" s="35">
        <f>((Produção!R825*PreçoLivre!R827*(1-Painel!$B$8)-R$3-R$4-R$6)*(1-Painel!$E$7)-R$5+R$6)*R$7</f>
        <v>6150280.8221547203</v>
      </c>
      <c r="S831" s="35">
        <f>((Produção!S825*PreçoLivre!S827*(1-Painel!$B$8)-S$3-S$4-S$6)*(1-Painel!$E$7)-S$5+S$6)*S$7</f>
        <v>5857411.3883354785</v>
      </c>
      <c r="T831" s="35">
        <f>((Produção!T825*PreçoLivre!T827*(1-Painel!$B$8)-T$3-T$4-T$6)*(1-Painel!$E$7)-T$5+T$6)*T$7</f>
        <v>5664127.3416078985</v>
      </c>
      <c r="U831" s="35">
        <f>((Produção!U825*PreçoLivre!U827*(1-Painel!$B$8)-U$3-U$4-U$6)*(1-Painel!$E$7)-U$5+U$6)*U$7</f>
        <v>5058591.5705058705</v>
      </c>
      <c r="V831" s="35">
        <f>((Produção!V825*PreçoLivre!V827*(1-Painel!$B$8)-V$3-V$4-V$6)*(1-Painel!$E$7)-V$5+V$6)*V$7</f>
        <v>4660236.3012803458</v>
      </c>
    </row>
    <row r="832" spans="1:22" x14ac:dyDescent="0.25">
      <c r="A832" s="36">
        <v>823</v>
      </c>
      <c r="B832" s="35">
        <f t="shared" si="12"/>
        <v>210198275.02647123</v>
      </c>
      <c r="C832" s="35">
        <f>((Produção!C826*PreçoLivre!C828*(1-Painel!$B$8)-C$3-C$4-C$6)*(1-Painel!$E$7)-C$5+C$6)*C$7</f>
        <v>22740945.125894178</v>
      </c>
      <c r="D832" s="35">
        <f>((Produção!D826*PreçoLivre!D828*(1-Painel!$B$8)-D$3-D$4-D$6)*(1-Painel!$E$7)-D$5+D$6)*D$7</f>
        <v>21362348.474264376</v>
      </c>
      <c r="E832" s="35">
        <f>((Produção!E826*PreçoLivre!E828*(1-Painel!$B$8)-E$3-E$4-E$6)*(1-Painel!$E$7)-E$5+E$6)*E$7</f>
        <v>18383033.080896921</v>
      </c>
      <c r="F832" s="35">
        <f>((Produção!F826*PreçoLivre!F828*(1-Painel!$B$8)-F$3-F$4-F$6)*(1-Painel!$E$7)-F$5+F$6)*F$7</f>
        <v>15615770.413236562</v>
      </c>
      <c r="G832" s="35">
        <f>((Produção!G826*PreçoLivre!G828*(1-Painel!$B$8)-G$3-G$4-G$6)*(1-Painel!$E$7)-G$5+G$6)*G$7</f>
        <v>14397847.423632555</v>
      </c>
      <c r="H832" s="35">
        <f>((Produção!H826*PreçoLivre!H828*(1-Painel!$B$8)-H$3-H$4-H$6)*(1-Painel!$E$7)-H$5+H$6)*H$7</f>
        <v>13696893.102391228</v>
      </c>
      <c r="I832" s="35">
        <f>((Produção!I826*PreçoLivre!I828*(1-Painel!$B$8)-I$3-I$4-I$6)*(1-Painel!$E$7)-I$5+I$6)*I$7</f>
        <v>12363112.590156866</v>
      </c>
      <c r="J832" s="35">
        <f>((Produção!J826*PreçoLivre!J828*(1-Painel!$B$8)-J$3-J$4-J$6)*(1-Painel!$E$7)-J$5+J$6)*J$7</f>
        <v>11032910.379371822</v>
      </c>
      <c r="K832" s="35">
        <f>((Produção!K826*PreçoLivre!K828*(1-Painel!$B$8)-K$3-K$4-K$6)*(1-Painel!$E$7)-K$5+K$6)*K$7</f>
        <v>9927334.1693442687</v>
      </c>
      <c r="L832" s="35">
        <f>((Produção!L826*PreçoLivre!L828*(1-Painel!$B$8)-L$3-L$4-L$6)*(1-Painel!$E$7)-L$5+L$6)*L$7</f>
        <v>8544078.0266362261</v>
      </c>
      <c r="M832" s="35">
        <f>((Produção!M826*PreçoLivre!M828*(1-Painel!$B$8)-M$3-M$4-M$6)*(1-Painel!$E$7)-M$5+M$6)*M$7</f>
        <v>7878156.0905840825</v>
      </c>
      <c r="N832" s="35">
        <f>((Produção!N826*PreçoLivre!N828*(1-Painel!$B$8)-N$3-N$4-N$6)*(1-Painel!$E$7)-N$5+N$6)*N$7</f>
        <v>7975397.4927574806</v>
      </c>
      <c r="O832" s="35">
        <f>((Produção!O826*PreçoLivre!O828*(1-Painel!$B$8)-O$3-O$4-O$6)*(1-Painel!$E$7)-O$5+O$6)*O$7</f>
        <v>7867071.710826017</v>
      </c>
      <c r="P832" s="35">
        <f>((Produção!P826*PreçoLivre!P828*(1-Painel!$B$8)-P$3-P$4-P$6)*(1-Painel!$E$7)-P$5+P$6)*P$7</f>
        <v>7279650.8263441417</v>
      </c>
      <c r="Q832" s="35">
        <f>((Produção!Q826*PreçoLivre!Q828*(1-Painel!$B$8)-Q$3-Q$4-Q$6)*(1-Painel!$E$7)-Q$5+Q$6)*Q$7</f>
        <v>6473885.6895614695</v>
      </c>
      <c r="R832" s="35">
        <f>((Produção!R826*PreçoLivre!R828*(1-Painel!$B$8)-R$3-R$4-R$6)*(1-Painel!$E$7)-R$5+R$6)*R$7</f>
        <v>5783416.7821204718</v>
      </c>
      <c r="S832" s="35">
        <f>((Produção!S826*PreçoLivre!S828*(1-Painel!$B$8)-S$3-S$4-S$6)*(1-Painel!$E$7)-S$5+S$6)*S$7</f>
        <v>5422327.235774748</v>
      </c>
      <c r="T832" s="35">
        <f>((Produção!T826*PreçoLivre!T828*(1-Painel!$B$8)-T$3-T$4-T$6)*(1-Painel!$E$7)-T$5+T$6)*T$7</f>
        <v>5124216.2864336288</v>
      </c>
      <c r="U832" s="35">
        <f>((Produção!U826*PreçoLivre!U828*(1-Painel!$B$8)-U$3-U$4-U$6)*(1-Painel!$E$7)-U$5+U$6)*U$7</f>
        <v>4428265.2392440932</v>
      </c>
      <c r="V832" s="35">
        <f>((Produção!V826*PreçoLivre!V828*(1-Painel!$B$8)-V$3-V$4-V$6)*(1-Painel!$E$7)-V$5+V$6)*V$7</f>
        <v>3901614.8870001002</v>
      </c>
    </row>
    <row r="833" spans="1:22" x14ac:dyDescent="0.25">
      <c r="A833" s="36">
        <v>824</v>
      </c>
      <c r="B833" s="35">
        <f t="shared" si="12"/>
        <v>217418706.30155259</v>
      </c>
      <c r="C833" s="35">
        <f>((Produção!C827*PreçoLivre!C829*(1-Painel!$B$8)-C$3-C$4-C$6)*(1-Painel!$E$7)-C$5+C$6)*C$7</f>
        <v>23691238.374115266</v>
      </c>
      <c r="D833" s="35">
        <f>((Produção!D827*PreçoLivre!D829*(1-Painel!$B$8)-D$3-D$4-D$6)*(1-Painel!$E$7)-D$5+D$6)*D$7</f>
        <v>20434583.155598521</v>
      </c>
      <c r="E833" s="35">
        <f>((Produção!E827*PreçoLivre!E829*(1-Painel!$B$8)-E$3-E$4-E$6)*(1-Painel!$E$7)-E$5+E$6)*E$7</f>
        <v>19032226.425469767</v>
      </c>
      <c r="F833" s="35">
        <f>((Produção!F827*PreçoLivre!F829*(1-Painel!$B$8)-F$3-F$4-F$6)*(1-Painel!$E$7)-F$5+F$6)*F$7</f>
        <v>17805442.280223001</v>
      </c>
      <c r="G833" s="35">
        <f>((Produção!G827*PreçoLivre!G829*(1-Painel!$B$8)-G$3-G$4-G$6)*(1-Painel!$E$7)-G$5+G$6)*G$7</f>
        <v>16267499.882906774</v>
      </c>
      <c r="H833" s="35">
        <f>((Produção!H827*PreçoLivre!H829*(1-Painel!$B$8)-H$3-H$4-H$6)*(1-Painel!$E$7)-H$5+H$6)*H$7</f>
        <v>14495612.669388374</v>
      </c>
      <c r="I833" s="35">
        <f>((Produção!I827*PreçoLivre!I829*(1-Painel!$B$8)-I$3-I$4-I$6)*(1-Painel!$E$7)-I$5+I$6)*I$7</f>
        <v>13802279.690377258</v>
      </c>
      <c r="J833" s="35">
        <f>((Produção!J827*PreçoLivre!J829*(1-Painel!$B$8)-J$3-J$4-J$6)*(1-Painel!$E$7)-J$5+J$6)*J$7</f>
        <v>12728436.657058822</v>
      </c>
      <c r="K833" s="35">
        <f>((Produção!K827*PreçoLivre!K829*(1-Painel!$B$8)-K$3-K$4-K$6)*(1-Painel!$E$7)-K$5+K$6)*K$7</f>
        <v>11550225.118392462</v>
      </c>
      <c r="L833" s="35">
        <f>((Produção!L827*PreçoLivre!L829*(1-Painel!$B$8)-L$3-L$4-L$6)*(1-Painel!$E$7)-L$5+L$6)*L$7</f>
        <v>9879770.2565536648</v>
      </c>
      <c r="M833" s="35">
        <f>((Produção!M827*PreçoLivre!M829*(1-Painel!$B$8)-M$3-M$4-M$6)*(1-Painel!$E$7)-M$5+M$6)*M$7</f>
        <v>8560586.3946661651</v>
      </c>
      <c r="N833" s="35">
        <f>((Produção!N827*PreçoLivre!N829*(1-Painel!$B$8)-N$3-N$4-N$6)*(1-Painel!$E$7)-N$5+N$6)*N$7</f>
        <v>7821301.964652935</v>
      </c>
      <c r="O833" s="35">
        <f>((Produção!O827*PreçoLivre!O829*(1-Painel!$B$8)-O$3-O$4-O$6)*(1-Painel!$E$7)-O$5+O$6)*O$7</f>
        <v>6922978.8921156321</v>
      </c>
      <c r="P833" s="35">
        <f>((Produção!P827*PreçoLivre!P829*(1-Painel!$B$8)-P$3-P$4-P$6)*(1-Painel!$E$7)-P$5+P$6)*P$7</f>
        <v>6357152.9800434485</v>
      </c>
      <c r="Q833" s="35">
        <f>((Produção!Q827*PreçoLivre!Q829*(1-Painel!$B$8)-Q$3-Q$4-Q$6)*(1-Painel!$E$7)-Q$5+Q$6)*Q$7</f>
        <v>5612221.6217918536</v>
      </c>
      <c r="R833" s="35">
        <f>((Produção!R827*PreçoLivre!R829*(1-Painel!$B$8)-R$3-R$4-R$6)*(1-Painel!$E$7)-R$5+R$6)*R$7</f>
        <v>5263011.4538723081</v>
      </c>
      <c r="S833" s="35">
        <f>((Produção!S827*PreçoLivre!S829*(1-Painel!$B$8)-S$3-S$4-S$6)*(1-Painel!$E$7)-S$5+S$6)*S$7</f>
        <v>4601980.638396184</v>
      </c>
      <c r="T833" s="35">
        <f>((Produção!T827*PreçoLivre!T829*(1-Painel!$B$8)-T$3-T$4-T$6)*(1-Painel!$E$7)-T$5+T$6)*T$7</f>
        <v>4457759.2480442664</v>
      </c>
      <c r="U833" s="35">
        <f>((Produção!U827*PreçoLivre!U829*(1-Painel!$B$8)-U$3-U$4-U$6)*(1-Painel!$E$7)-U$5+U$6)*U$7</f>
        <v>4288687.4787631715</v>
      </c>
      <c r="V833" s="35">
        <f>((Produção!V827*PreçoLivre!V829*(1-Painel!$B$8)-V$3-V$4-V$6)*(1-Painel!$E$7)-V$5+V$6)*V$7</f>
        <v>3845711.1191227641</v>
      </c>
    </row>
    <row r="834" spans="1:22" x14ac:dyDescent="0.25">
      <c r="A834" s="36">
        <v>825</v>
      </c>
      <c r="B834" s="35">
        <f t="shared" si="12"/>
        <v>225523875.31413588</v>
      </c>
      <c r="C834" s="35">
        <f>((Produção!C828*PreçoLivre!C830*(1-Painel!$B$8)-C$3-C$4-C$6)*(1-Painel!$E$7)-C$5+C$6)*C$7</f>
        <v>22706583.119371165</v>
      </c>
      <c r="D834" s="35">
        <f>((Produção!D828*PreçoLivre!D830*(1-Painel!$B$8)-D$3-D$4-D$6)*(1-Painel!$E$7)-D$5+D$6)*D$7</f>
        <v>20010526.739265561</v>
      </c>
      <c r="E834" s="35">
        <f>((Produção!E828*PreçoLivre!E830*(1-Painel!$B$8)-E$3-E$4-E$6)*(1-Painel!$E$7)-E$5+E$6)*E$7</f>
        <v>17332434.692457143</v>
      </c>
      <c r="F834" s="35">
        <f>((Produção!F828*PreçoLivre!F830*(1-Painel!$B$8)-F$3-F$4-F$6)*(1-Painel!$E$7)-F$5+F$6)*F$7</f>
        <v>15912360.532428758</v>
      </c>
      <c r="G834" s="35">
        <f>((Produção!G828*PreçoLivre!G830*(1-Painel!$B$8)-G$3-G$4-G$6)*(1-Painel!$E$7)-G$5+G$6)*G$7</f>
        <v>14785635.496735962</v>
      </c>
      <c r="H834" s="35">
        <f>((Produção!H828*PreçoLivre!H830*(1-Painel!$B$8)-H$3-H$4-H$6)*(1-Painel!$E$7)-H$5+H$6)*H$7</f>
        <v>13488920.054157725</v>
      </c>
      <c r="I834" s="35">
        <f>((Produção!I828*PreçoLivre!I830*(1-Painel!$B$8)-I$3-I$4-I$6)*(1-Painel!$E$7)-I$5+I$6)*I$7</f>
        <v>12328472.105104079</v>
      </c>
      <c r="J834" s="35">
        <f>((Produção!J828*PreçoLivre!J830*(1-Painel!$B$8)-J$3-J$4-J$6)*(1-Painel!$E$7)-J$5+J$6)*J$7</f>
        <v>11492862.298371427</v>
      </c>
      <c r="K834" s="35">
        <f>((Produção!K828*PreçoLivre!K830*(1-Painel!$B$8)-K$3-K$4-K$6)*(1-Painel!$E$7)-K$5+K$6)*K$7</f>
        <v>10707420.858464425</v>
      </c>
      <c r="L834" s="35">
        <f>((Produção!L828*PreçoLivre!L830*(1-Painel!$B$8)-L$3-L$4-L$6)*(1-Painel!$E$7)-L$5+L$6)*L$7</f>
        <v>9762665.7202296536</v>
      </c>
      <c r="M834" s="35">
        <f>((Produção!M828*PreçoLivre!M830*(1-Painel!$B$8)-M$3-M$4-M$6)*(1-Painel!$E$7)-M$5+M$6)*M$7</f>
        <v>9428494.2031869255</v>
      </c>
      <c r="N834" s="35">
        <f>((Produção!N828*PreçoLivre!N830*(1-Painel!$B$8)-N$3-N$4-N$6)*(1-Painel!$E$7)-N$5+N$6)*N$7</f>
        <v>9248571.4839448743</v>
      </c>
      <c r="O834" s="35">
        <f>((Produção!O828*PreçoLivre!O830*(1-Painel!$B$8)-O$3-O$4-O$6)*(1-Painel!$E$7)-O$5+O$6)*O$7</f>
        <v>9114043.1928755511</v>
      </c>
      <c r="P834" s="35">
        <f>((Produção!P828*PreçoLivre!P830*(1-Painel!$B$8)-P$3-P$4-P$6)*(1-Painel!$E$7)-P$5+P$6)*P$7</f>
        <v>8457804.0110714547</v>
      </c>
      <c r="Q834" s="35">
        <f>((Produção!Q828*PreçoLivre!Q830*(1-Painel!$B$8)-Q$3-Q$4-Q$6)*(1-Painel!$E$7)-Q$5+Q$6)*Q$7</f>
        <v>8226993.689914614</v>
      </c>
      <c r="R834" s="35">
        <f>((Produção!R828*PreçoLivre!R830*(1-Painel!$B$8)-R$3-R$4-R$6)*(1-Painel!$E$7)-R$5+R$6)*R$7</f>
        <v>7610531.1642596135</v>
      </c>
      <c r="S834" s="35">
        <f>((Produção!S828*PreçoLivre!S830*(1-Painel!$B$8)-S$3-S$4-S$6)*(1-Painel!$E$7)-S$5+S$6)*S$7</f>
        <v>7139326.1832952164</v>
      </c>
      <c r="T834" s="35">
        <f>((Produção!T828*PreçoLivre!T830*(1-Painel!$B$8)-T$3-T$4-T$6)*(1-Painel!$E$7)-T$5+T$6)*T$7</f>
        <v>6274998.3942916775</v>
      </c>
      <c r="U834" s="35">
        <f>((Produção!U828*PreçoLivre!U830*(1-Painel!$B$8)-U$3-U$4-U$6)*(1-Painel!$E$7)-U$5+U$6)*U$7</f>
        <v>5987173.0321184229</v>
      </c>
      <c r="V834" s="35">
        <f>((Produção!V828*PreçoLivre!V830*(1-Painel!$B$8)-V$3-V$4-V$6)*(1-Painel!$E$7)-V$5+V$6)*V$7</f>
        <v>5508058.3425916675</v>
      </c>
    </row>
    <row r="835" spans="1:22" x14ac:dyDescent="0.25">
      <c r="A835" s="36">
        <v>826</v>
      </c>
      <c r="B835" s="35">
        <f t="shared" si="12"/>
        <v>194763147.52208674</v>
      </c>
      <c r="C835" s="35">
        <f>((Produção!C829*PreçoLivre!C831*(1-Painel!$B$8)-C$3-C$4-C$6)*(1-Painel!$E$7)-C$5+C$6)*C$7</f>
        <v>22277872.5937814</v>
      </c>
      <c r="D835" s="35">
        <f>((Produção!D829*PreçoLivre!D831*(1-Painel!$B$8)-D$3-D$4-D$6)*(1-Painel!$E$7)-D$5+D$6)*D$7</f>
        <v>19997857.550742984</v>
      </c>
      <c r="E835" s="35">
        <f>((Produção!E829*PreçoLivre!E831*(1-Painel!$B$8)-E$3-E$4-E$6)*(1-Painel!$E$7)-E$5+E$6)*E$7</f>
        <v>17220711.760171995</v>
      </c>
      <c r="F835" s="35">
        <f>((Produção!F829*PreçoLivre!F831*(1-Painel!$B$8)-F$3-F$4-F$6)*(1-Painel!$E$7)-F$5+F$6)*F$7</f>
        <v>16295284.127287926</v>
      </c>
      <c r="G835" s="35">
        <f>((Produção!G829*PreçoLivre!G831*(1-Painel!$B$8)-G$3-G$4-G$6)*(1-Painel!$E$7)-G$5+G$6)*G$7</f>
        <v>14483988.134178344</v>
      </c>
      <c r="H835" s="35">
        <f>((Produção!H829*PreçoLivre!H831*(1-Painel!$B$8)-H$3-H$4-H$6)*(1-Painel!$E$7)-H$5+H$6)*H$7</f>
        <v>12747532.35099869</v>
      </c>
      <c r="I835" s="35">
        <f>((Produção!I829*PreçoLivre!I831*(1-Painel!$B$8)-I$3-I$4-I$6)*(1-Painel!$E$7)-I$5+I$6)*I$7</f>
        <v>10757624.201810148</v>
      </c>
      <c r="J835" s="35">
        <f>((Produção!J829*PreçoLivre!J831*(1-Painel!$B$8)-J$3-J$4-J$6)*(1-Painel!$E$7)-J$5+J$6)*J$7</f>
        <v>9908248.3664504476</v>
      </c>
      <c r="K835" s="35">
        <f>((Produção!K829*PreçoLivre!K831*(1-Painel!$B$8)-K$3-K$4-K$6)*(1-Painel!$E$7)-K$5+K$6)*K$7</f>
        <v>8974194.4298344087</v>
      </c>
      <c r="L835" s="35">
        <f>((Produção!L829*PreçoLivre!L831*(1-Painel!$B$8)-L$3-L$4-L$6)*(1-Painel!$E$7)-L$5+L$6)*L$7</f>
        <v>8452165.1798016708</v>
      </c>
      <c r="M835" s="35">
        <f>((Produção!M829*PreçoLivre!M831*(1-Painel!$B$8)-M$3-M$4-M$6)*(1-Painel!$E$7)-M$5+M$6)*M$7</f>
        <v>8158947.5581899229</v>
      </c>
      <c r="N835" s="35">
        <f>((Produção!N829*PreçoLivre!N831*(1-Painel!$B$8)-N$3-N$4-N$6)*(1-Painel!$E$7)-N$5+N$6)*N$7</f>
        <v>7207751.5509800119</v>
      </c>
      <c r="O835" s="35">
        <f>((Produção!O829*PreçoLivre!O831*(1-Painel!$B$8)-O$3-O$4-O$6)*(1-Painel!$E$7)-O$5+O$6)*O$7</f>
        <v>6474917.0412495462</v>
      </c>
      <c r="P835" s="35">
        <f>((Produção!P829*PreçoLivre!P831*(1-Painel!$B$8)-P$3-P$4-P$6)*(1-Painel!$E$7)-P$5+P$6)*P$7</f>
        <v>5931637.2677490236</v>
      </c>
      <c r="Q835" s="35">
        <f>((Produção!Q829*PreçoLivre!Q831*(1-Painel!$B$8)-Q$3-Q$4-Q$6)*(1-Painel!$E$7)-Q$5+Q$6)*Q$7</f>
        <v>5413115.8704728512</v>
      </c>
      <c r="R835" s="35">
        <f>((Produção!R829*PreçoLivre!R831*(1-Painel!$B$8)-R$3-R$4-R$6)*(1-Painel!$E$7)-R$5+R$6)*R$7</f>
        <v>4840815.2599672927</v>
      </c>
      <c r="S835" s="35">
        <f>((Produção!S829*PreçoLivre!S831*(1-Painel!$B$8)-S$3-S$4-S$6)*(1-Painel!$E$7)-S$5+S$6)*S$7</f>
        <v>4410849.7078408189</v>
      </c>
      <c r="T835" s="35">
        <f>((Produção!T829*PreçoLivre!T831*(1-Painel!$B$8)-T$3-T$4-T$6)*(1-Painel!$E$7)-T$5+T$6)*T$7</f>
        <v>3872270.0182229979</v>
      </c>
      <c r="U835" s="35">
        <f>((Produção!U829*PreçoLivre!U831*(1-Painel!$B$8)-U$3-U$4-U$6)*(1-Painel!$E$7)-U$5+U$6)*U$7</f>
        <v>3795829.7978308462</v>
      </c>
      <c r="V835" s="35">
        <f>((Produção!V829*PreçoLivre!V831*(1-Painel!$B$8)-V$3-V$4-V$6)*(1-Painel!$E$7)-V$5+V$6)*V$7</f>
        <v>3541534.7545254426</v>
      </c>
    </row>
    <row r="836" spans="1:22" x14ac:dyDescent="0.25">
      <c r="A836" s="36">
        <v>827</v>
      </c>
      <c r="B836" s="35">
        <f t="shared" si="12"/>
        <v>233398376.81711152</v>
      </c>
      <c r="C836" s="35">
        <f>((Produção!C830*PreçoLivre!C832*(1-Painel!$B$8)-C$3-C$4-C$6)*(1-Painel!$E$7)-C$5+C$6)*C$7</f>
        <v>21365225.291711934</v>
      </c>
      <c r="D836" s="35">
        <f>((Produção!D830*PreçoLivre!D832*(1-Painel!$B$8)-D$3-D$4-D$6)*(1-Painel!$E$7)-D$5+D$6)*D$7</f>
        <v>20126373.207069065</v>
      </c>
      <c r="E836" s="35">
        <f>((Produção!E830*PreçoLivre!E832*(1-Painel!$B$8)-E$3-E$4-E$6)*(1-Painel!$E$7)-E$5+E$6)*E$7</f>
        <v>18299421.11123012</v>
      </c>
      <c r="F836" s="35">
        <f>((Produção!F830*PreçoLivre!F832*(1-Painel!$B$8)-F$3-F$4-F$6)*(1-Painel!$E$7)-F$5+F$6)*F$7</f>
        <v>16545053.553912874</v>
      </c>
      <c r="G836" s="35">
        <f>((Produção!G830*PreçoLivre!G832*(1-Painel!$B$8)-G$3-G$4-G$6)*(1-Painel!$E$7)-G$5+G$6)*G$7</f>
        <v>15254733.132655408</v>
      </c>
      <c r="H836" s="35">
        <f>((Produção!H830*PreçoLivre!H832*(1-Painel!$B$8)-H$3-H$4-H$6)*(1-Painel!$E$7)-H$5+H$6)*H$7</f>
        <v>14059153.809095949</v>
      </c>
      <c r="I836" s="35">
        <f>((Produção!I830*PreçoLivre!I832*(1-Painel!$B$8)-I$3-I$4-I$6)*(1-Painel!$E$7)-I$5+I$6)*I$7</f>
        <v>13394195.096749507</v>
      </c>
      <c r="J836" s="35">
        <f>((Produção!J830*PreçoLivre!J832*(1-Painel!$B$8)-J$3-J$4-J$6)*(1-Painel!$E$7)-J$5+J$6)*J$7</f>
        <v>13042421.87044079</v>
      </c>
      <c r="K836" s="35">
        <f>((Produção!K830*PreçoLivre!K832*(1-Painel!$B$8)-K$3-K$4-K$6)*(1-Painel!$E$7)-K$5+K$6)*K$7</f>
        <v>12777344.87977436</v>
      </c>
      <c r="L836" s="35">
        <f>((Produção!L830*PreçoLivre!L832*(1-Painel!$B$8)-L$3-L$4-L$6)*(1-Painel!$E$7)-L$5+L$6)*L$7</f>
        <v>12483887.355941409</v>
      </c>
      <c r="M836" s="35">
        <f>((Produção!M830*PreçoLivre!M832*(1-Painel!$B$8)-M$3-M$4-M$6)*(1-Painel!$E$7)-M$5+M$6)*M$7</f>
        <v>11442051.708752634</v>
      </c>
      <c r="N836" s="35">
        <f>((Produção!N830*PreçoLivre!N832*(1-Painel!$B$8)-N$3-N$4-N$6)*(1-Painel!$E$7)-N$5+N$6)*N$7</f>
        <v>10060784.648773318</v>
      </c>
      <c r="O836" s="35">
        <f>((Produção!O830*PreçoLivre!O832*(1-Painel!$B$8)-O$3-O$4-O$6)*(1-Painel!$E$7)-O$5+O$6)*O$7</f>
        <v>9083631.884093741</v>
      </c>
      <c r="P836" s="35">
        <f>((Produção!P830*PreçoLivre!P832*(1-Painel!$B$8)-P$3-P$4-P$6)*(1-Painel!$E$7)-P$5+P$6)*P$7</f>
        <v>8070806.5986396587</v>
      </c>
      <c r="Q836" s="35">
        <f>((Produção!Q830*PreçoLivre!Q832*(1-Painel!$B$8)-Q$3-Q$4-Q$6)*(1-Painel!$E$7)-Q$5+Q$6)*Q$7</f>
        <v>7488896.6445379732</v>
      </c>
      <c r="R836" s="35">
        <f>((Produção!R830*PreçoLivre!R832*(1-Painel!$B$8)-R$3-R$4-R$6)*(1-Painel!$E$7)-R$5+R$6)*R$7</f>
        <v>7114451.534332973</v>
      </c>
      <c r="S836" s="35">
        <f>((Produção!S830*PreçoLivre!S832*(1-Painel!$B$8)-S$3-S$4-S$6)*(1-Painel!$E$7)-S$5+S$6)*S$7</f>
        <v>6637598.6489575431</v>
      </c>
      <c r="T836" s="35">
        <f>((Produção!T830*PreçoLivre!T832*(1-Painel!$B$8)-T$3-T$4-T$6)*(1-Painel!$E$7)-T$5+T$6)*T$7</f>
        <v>5910516.852449595</v>
      </c>
      <c r="U836" s="35">
        <f>((Produção!U830*PreçoLivre!U832*(1-Painel!$B$8)-U$3-U$4-U$6)*(1-Painel!$E$7)-U$5+U$6)*U$7</f>
        <v>5377360.9636024535</v>
      </c>
      <c r="V836" s="35">
        <f>((Produção!V830*PreçoLivre!V832*(1-Painel!$B$8)-V$3-V$4-V$6)*(1-Painel!$E$7)-V$5+V$6)*V$7</f>
        <v>4864468.0243902076</v>
      </c>
    </row>
    <row r="837" spans="1:22" x14ac:dyDescent="0.25">
      <c r="A837" s="36">
        <v>828</v>
      </c>
      <c r="B837" s="35">
        <f t="shared" si="12"/>
        <v>239192982.08204263</v>
      </c>
      <c r="C837" s="35">
        <f>((Produção!C831*PreçoLivre!C833*(1-Painel!$B$8)-C$3-C$4-C$6)*(1-Painel!$E$7)-C$5+C$6)*C$7</f>
        <v>23439302.22745575</v>
      </c>
      <c r="D837" s="35">
        <f>((Produção!D831*PreçoLivre!D833*(1-Painel!$B$8)-D$3-D$4-D$6)*(1-Painel!$E$7)-D$5+D$6)*D$7</f>
        <v>22363621.3234534</v>
      </c>
      <c r="E837" s="35">
        <f>((Produção!E831*PreçoLivre!E833*(1-Painel!$B$8)-E$3-E$4-E$6)*(1-Painel!$E$7)-E$5+E$6)*E$7</f>
        <v>20050704.579794951</v>
      </c>
      <c r="F837" s="35">
        <f>((Produção!F831*PreçoLivre!F833*(1-Painel!$B$8)-F$3-F$4-F$6)*(1-Painel!$E$7)-F$5+F$6)*F$7</f>
        <v>18532221.965362892</v>
      </c>
      <c r="G837" s="35">
        <f>((Produção!G831*PreçoLivre!G833*(1-Painel!$B$8)-G$3-G$4-G$6)*(1-Painel!$E$7)-G$5+G$6)*G$7</f>
        <v>17083309.325657614</v>
      </c>
      <c r="H837" s="35">
        <f>((Produção!H831*PreçoLivre!H833*(1-Painel!$B$8)-H$3-H$4-H$6)*(1-Painel!$E$7)-H$5+H$6)*H$7</f>
        <v>15841365.870842669</v>
      </c>
      <c r="I837" s="35">
        <f>((Produção!I831*PreçoLivre!I833*(1-Painel!$B$8)-I$3-I$4-I$6)*(1-Painel!$E$7)-I$5+I$6)*I$7</f>
        <v>14557490.976469437</v>
      </c>
      <c r="J837" s="35">
        <f>((Produção!J831*PreçoLivre!J833*(1-Painel!$B$8)-J$3-J$4-J$6)*(1-Painel!$E$7)-J$5+J$6)*J$7</f>
        <v>13233439.796596698</v>
      </c>
      <c r="K837" s="35">
        <f>((Produção!K831*PreçoLivre!K833*(1-Painel!$B$8)-K$3-K$4-K$6)*(1-Painel!$E$7)-K$5+K$6)*K$7</f>
        <v>12223317.721941158</v>
      </c>
      <c r="L837" s="35">
        <f>((Produção!L831*PreçoLivre!L833*(1-Painel!$B$8)-L$3-L$4-L$6)*(1-Painel!$E$7)-L$5+L$6)*L$7</f>
        <v>11042838.985767458</v>
      </c>
      <c r="M837" s="35">
        <f>((Produção!M831*PreçoLivre!M833*(1-Painel!$B$8)-M$3-M$4-M$6)*(1-Painel!$E$7)-M$5+M$6)*M$7</f>
        <v>10342309.456775514</v>
      </c>
      <c r="N837" s="35">
        <f>((Produção!N831*PreçoLivre!N833*(1-Painel!$B$8)-N$3-N$4-N$6)*(1-Painel!$E$7)-N$5+N$6)*N$7</f>
        <v>9445201.7054821309</v>
      </c>
      <c r="O837" s="35">
        <f>((Produção!O831*PreçoLivre!O833*(1-Painel!$B$8)-O$3-O$4-O$6)*(1-Painel!$E$7)-O$5+O$6)*O$7</f>
        <v>8465651.0065216385</v>
      </c>
      <c r="P837" s="35">
        <f>((Produção!P831*PreçoLivre!P833*(1-Painel!$B$8)-P$3-P$4-P$6)*(1-Painel!$E$7)-P$5+P$6)*P$7</f>
        <v>7624338.8866305593</v>
      </c>
      <c r="Q837" s="35">
        <f>((Produção!Q831*PreçoLivre!Q833*(1-Painel!$B$8)-Q$3-Q$4-Q$6)*(1-Painel!$E$7)-Q$5+Q$6)*Q$7</f>
        <v>7220034.2479655147</v>
      </c>
      <c r="R837" s="35">
        <f>((Produção!R831*PreçoLivre!R833*(1-Painel!$B$8)-R$3-R$4-R$6)*(1-Painel!$E$7)-R$5+R$6)*R$7</f>
        <v>6491725.4712158199</v>
      </c>
      <c r="S837" s="35">
        <f>((Produção!S831*PreçoLivre!S833*(1-Painel!$B$8)-S$3-S$4-S$6)*(1-Painel!$E$7)-S$5+S$6)*S$7</f>
        <v>5873491.828268555</v>
      </c>
      <c r="T837" s="35">
        <f>((Produção!T831*PreçoLivre!T833*(1-Painel!$B$8)-T$3-T$4-T$6)*(1-Painel!$E$7)-T$5+T$6)*T$7</f>
        <v>5425766.1631159568</v>
      </c>
      <c r="U837" s="35">
        <f>((Produção!U831*PreçoLivre!U833*(1-Painel!$B$8)-U$3-U$4-U$6)*(1-Painel!$E$7)-U$5+U$6)*U$7</f>
        <v>5217925.2944802688</v>
      </c>
      <c r="V837" s="35">
        <f>((Produção!V831*PreçoLivre!V833*(1-Painel!$B$8)-V$3-V$4-V$6)*(1-Painel!$E$7)-V$5+V$6)*V$7</f>
        <v>4718925.2482446963</v>
      </c>
    </row>
    <row r="838" spans="1:22" x14ac:dyDescent="0.25">
      <c r="A838" s="36">
        <v>829</v>
      </c>
      <c r="B838" s="35">
        <f t="shared" si="12"/>
        <v>211407288.16646636</v>
      </c>
      <c r="C838" s="35">
        <f>((Produção!C832*PreçoLivre!C834*(1-Painel!$B$8)-C$3-C$4-C$6)*(1-Painel!$E$7)-C$5+C$6)*C$7</f>
        <v>24579814.213549782</v>
      </c>
      <c r="D838" s="35">
        <f>((Produção!D832*PreçoLivre!D834*(1-Painel!$B$8)-D$3-D$4-D$6)*(1-Painel!$E$7)-D$5+D$6)*D$7</f>
        <v>21280713.077759601</v>
      </c>
      <c r="E838" s="35">
        <f>((Produção!E832*PreçoLivre!E834*(1-Painel!$B$8)-E$3-E$4-E$6)*(1-Painel!$E$7)-E$5+E$6)*E$7</f>
        <v>19103861.145971134</v>
      </c>
      <c r="F838" s="35">
        <f>((Produção!F832*PreçoLivre!F834*(1-Painel!$B$8)-F$3-F$4-F$6)*(1-Painel!$E$7)-F$5+F$6)*F$7</f>
        <v>16762426.75910743</v>
      </c>
      <c r="G838" s="35">
        <f>((Produção!G832*PreçoLivre!G834*(1-Painel!$B$8)-G$3-G$4-G$6)*(1-Painel!$E$7)-G$5+G$6)*G$7</f>
        <v>15218673.67460889</v>
      </c>
      <c r="H838" s="35">
        <f>((Produção!H832*PreçoLivre!H834*(1-Painel!$B$8)-H$3-H$4-H$6)*(1-Painel!$E$7)-H$5+H$6)*H$7</f>
        <v>13493940.510622758</v>
      </c>
      <c r="I838" s="35">
        <f>((Produção!I832*PreçoLivre!I834*(1-Painel!$B$8)-I$3-I$4-I$6)*(1-Painel!$E$7)-I$5+I$6)*I$7</f>
        <v>11981375.104948284</v>
      </c>
      <c r="J838" s="35">
        <f>((Produção!J832*PreçoLivre!J834*(1-Painel!$B$8)-J$3-J$4-J$6)*(1-Painel!$E$7)-J$5+J$6)*J$7</f>
        <v>10447311.53078058</v>
      </c>
      <c r="K838" s="35">
        <f>((Produção!K832*PreçoLivre!K834*(1-Painel!$B$8)-K$3-K$4-K$6)*(1-Painel!$E$7)-K$5+K$6)*K$7</f>
        <v>9679022.8523485642</v>
      </c>
      <c r="L838" s="35">
        <f>((Produção!L832*PreçoLivre!L834*(1-Painel!$B$8)-L$3-L$4-L$6)*(1-Painel!$E$7)-L$5+L$6)*L$7</f>
        <v>9029787.2416716255</v>
      </c>
      <c r="M838" s="35">
        <f>((Produção!M832*PreçoLivre!M834*(1-Painel!$B$8)-M$3-M$4-M$6)*(1-Painel!$E$7)-M$5+M$6)*M$7</f>
        <v>8848949.2587757111</v>
      </c>
      <c r="N838" s="35">
        <f>((Produção!N832*PreçoLivre!N834*(1-Painel!$B$8)-N$3-N$4-N$6)*(1-Painel!$E$7)-N$5+N$6)*N$7</f>
        <v>8310647.6280101473</v>
      </c>
      <c r="O838" s="35">
        <f>((Produção!O832*PreçoLivre!O834*(1-Painel!$B$8)-O$3-O$4-O$6)*(1-Painel!$E$7)-O$5+O$6)*O$7</f>
        <v>7520184.4119830905</v>
      </c>
      <c r="P838" s="35">
        <f>((Produção!P832*PreçoLivre!P834*(1-Painel!$B$8)-P$3-P$4-P$6)*(1-Painel!$E$7)-P$5+P$6)*P$7</f>
        <v>6597718.8961340701</v>
      </c>
      <c r="Q838" s="35">
        <f>((Produção!Q832*PreçoLivre!Q834*(1-Painel!$B$8)-Q$3-Q$4-Q$6)*(1-Painel!$E$7)-Q$5+Q$6)*Q$7</f>
        <v>6003571.344425343</v>
      </c>
      <c r="R838" s="35">
        <f>((Produção!R832*PreçoLivre!R834*(1-Painel!$B$8)-R$3-R$4-R$6)*(1-Painel!$E$7)-R$5+R$6)*R$7</f>
        <v>5296413.6150465775</v>
      </c>
      <c r="S838" s="35">
        <f>((Produção!S832*PreçoLivre!S834*(1-Painel!$B$8)-S$3-S$4-S$6)*(1-Painel!$E$7)-S$5+S$6)*S$7</f>
        <v>4930930.9894177187</v>
      </c>
      <c r="T838" s="35">
        <f>((Produção!T832*PreçoLivre!T834*(1-Painel!$B$8)-T$3-T$4-T$6)*(1-Painel!$E$7)-T$5+T$6)*T$7</f>
        <v>4480240.3319205996</v>
      </c>
      <c r="U838" s="35">
        <f>((Produção!U832*PreçoLivre!U834*(1-Painel!$B$8)-U$3-U$4-U$6)*(1-Painel!$E$7)-U$5+U$6)*U$7</f>
        <v>4101479.8022911744</v>
      </c>
      <c r="V838" s="35">
        <f>((Produção!V832*PreçoLivre!V834*(1-Painel!$B$8)-V$3-V$4-V$6)*(1-Painel!$E$7)-V$5+V$6)*V$7</f>
        <v>3740225.7770932186</v>
      </c>
    </row>
    <row r="839" spans="1:22" x14ac:dyDescent="0.25">
      <c r="A839" s="36">
        <v>830</v>
      </c>
      <c r="B839" s="35">
        <f t="shared" si="12"/>
        <v>245382726.10828528</v>
      </c>
      <c r="C839" s="35">
        <f>((Produção!C833*PreçoLivre!C835*(1-Painel!$B$8)-C$3-C$4-C$6)*(1-Painel!$E$7)-C$5+C$6)*C$7</f>
        <v>23687343.16588996</v>
      </c>
      <c r="D839" s="35">
        <f>((Produção!D833*PreçoLivre!D835*(1-Painel!$B$8)-D$3-D$4-D$6)*(1-Painel!$E$7)-D$5+D$6)*D$7</f>
        <v>22758399.317969155</v>
      </c>
      <c r="E839" s="35">
        <f>((Produção!E833*PreçoLivre!E835*(1-Painel!$B$8)-E$3-E$4-E$6)*(1-Painel!$E$7)-E$5+E$6)*E$7</f>
        <v>21020575.872164857</v>
      </c>
      <c r="F839" s="35">
        <f>((Produção!F833*PreçoLivre!F835*(1-Painel!$B$8)-F$3-F$4-F$6)*(1-Painel!$E$7)-F$5+F$6)*F$7</f>
        <v>19554766.780457217</v>
      </c>
      <c r="G839" s="35">
        <f>((Produção!G833*PreçoLivre!G835*(1-Painel!$B$8)-G$3-G$4-G$6)*(1-Painel!$E$7)-G$5+G$6)*G$7</f>
        <v>17006138.417164013</v>
      </c>
      <c r="H839" s="35">
        <f>((Produção!H833*PreçoLivre!H835*(1-Painel!$B$8)-H$3-H$4-H$6)*(1-Painel!$E$7)-H$5+H$6)*H$7</f>
        <v>15846367.886369331</v>
      </c>
      <c r="I839" s="35">
        <f>((Produção!I833*PreçoLivre!I835*(1-Painel!$B$8)-I$3-I$4-I$6)*(1-Painel!$E$7)-I$5+I$6)*I$7</f>
        <v>15077700.918581482</v>
      </c>
      <c r="J839" s="35">
        <f>((Produção!J833*PreçoLivre!J835*(1-Painel!$B$8)-J$3-J$4-J$6)*(1-Painel!$E$7)-J$5+J$6)*J$7</f>
        <v>14568052.04036399</v>
      </c>
      <c r="K839" s="35">
        <f>((Produção!K833*PreçoLivre!K835*(1-Painel!$B$8)-K$3-K$4-K$6)*(1-Painel!$E$7)-K$5+K$6)*K$7</f>
        <v>12995809.474982427</v>
      </c>
      <c r="L839" s="35">
        <f>((Produção!L833*PreçoLivre!L835*(1-Painel!$B$8)-L$3-L$4-L$6)*(1-Painel!$E$7)-L$5+L$6)*L$7</f>
        <v>11551003.416497855</v>
      </c>
      <c r="M839" s="35">
        <f>((Produção!M833*PreçoLivre!M835*(1-Painel!$B$8)-M$3-M$4-M$6)*(1-Painel!$E$7)-M$5+M$6)*M$7</f>
        <v>9786464.546226548</v>
      </c>
      <c r="N839" s="35">
        <f>((Produção!N833*PreçoLivre!N835*(1-Painel!$B$8)-N$3-N$4-N$6)*(1-Painel!$E$7)-N$5+N$6)*N$7</f>
        <v>9603272.1329115368</v>
      </c>
      <c r="O839" s="35">
        <f>((Produção!O833*PreçoLivre!O835*(1-Painel!$B$8)-O$3-O$4-O$6)*(1-Painel!$E$7)-O$5+O$6)*O$7</f>
        <v>8733559.2362185121</v>
      </c>
      <c r="P839" s="35">
        <f>((Produção!P833*PreçoLivre!P835*(1-Painel!$B$8)-P$3-P$4-P$6)*(1-Painel!$E$7)-P$5+P$6)*P$7</f>
        <v>8208430.5095946118</v>
      </c>
      <c r="Q839" s="35">
        <f>((Produção!Q833*PreçoLivre!Q835*(1-Painel!$B$8)-Q$3-Q$4-Q$6)*(1-Painel!$E$7)-Q$5+Q$6)*Q$7</f>
        <v>7466910.0414421903</v>
      </c>
      <c r="R839" s="35">
        <f>((Produção!R833*PreçoLivre!R835*(1-Painel!$B$8)-R$3-R$4-R$6)*(1-Painel!$E$7)-R$5+R$6)*R$7</f>
        <v>6687475.0764190974</v>
      </c>
      <c r="S839" s="35">
        <f>((Produção!S833*PreçoLivre!S835*(1-Painel!$B$8)-S$3-S$4-S$6)*(1-Painel!$E$7)-S$5+S$6)*S$7</f>
        <v>6177485.4804229746</v>
      </c>
      <c r="T839" s="35">
        <f>((Produção!T833*PreçoLivre!T835*(1-Painel!$B$8)-T$3-T$4-T$6)*(1-Painel!$E$7)-T$5+T$6)*T$7</f>
        <v>5460836.1691879211</v>
      </c>
      <c r="U839" s="35">
        <f>((Produção!U833*PreçoLivre!U835*(1-Painel!$B$8)-U$3-U$4-U$6)*(1-Painel!$E$7)-U$5+U$6)*U$7</f>
        <v>4875812.3130977284</v>
      </c>
      <c r="V839" s="35">
        <f>((Produção!V833*PreçoLivre!V835*(1-Painel!$B$8)-V$3-V$4-V$6)*(1-Painel!$E$7)-V$5+V$6)*V$7</f>
        <v>4316323.3123238571</v>
      </c>
    </row>
    <row r="840" spans="1:22" x14ac:dyDescent="0.25">
      <c r="A840" s="36">
        <v>831</v>
      </c>
      <c r="B840" s="35">
        <f t="shared" si="12"/>
        <v>212200442.83039173</v>
      </c>
      <c r="C840" s="35">
        <f>((Produção!C834*PreçoLivre!C836*(1-Painel!$B$8)-C$3-C$4-C$6)*(1-Painel!$E$7)-C$5+C$6)*C$7</f>
        <v>21519577.07135798</v>
      </c>
      <c r="D840" s="35">
        <f>((Produção!D834*PreçoLivre!D836*(1-Painel!$B$8)-D$3-D$4-D$6)*(1-Painel!$E$7)-D$5+D$6)*D$7</f>
        <v>19784247.663850464</v>
      </c>
      <c r="E840" s="35">
        <f>((Produção!E834*PreçoLivre!E836*(1-Painel!$B$8)-E$3-E$4-E$6)*(1-Painel!$E$7)-E$5+E$6)*E$7</f>
        <v>17247566.652526036</v>
      </c>
      <c r="F840" s="35">
        <f>((Produção!F834*PreçoLivre!F836*(1-Painel!$B$8)-F$3-F$4-F$6)*(1-Painel!$E$7)-F$5+F$6)*F$7</f>
        <v>15778001.659446932</v>
      </c>
      <c r="G840" s="35">
        <f>((Produção!G834*PreçoLivre!G836*(1-Painel!$B$8)-G$3-G$4-G$6)*(1-Painel!$E$7)-G$5+G$6)*G$7</f>
        <v>14539795.872091873</v>
      </c>
      <c r="H840" s="35">
        <f>((Produção!H834*PreçoLivre!H836*(1-Painel!$B$8)-H$3-H$4-H$6)*(1-Painel!$E$7)-H$5+H$6)*H$7</f>
        <v>13157098.828965141</v>
      </c>
      <c r="I840" s="35">
        <f>((Produção!I834*PreçoLivre!I836*(1-Painel!$B$8)-I$3-I$4-I$6)*(1-Painel!$E$7)-I$5+I$6)*I$7</f>
        <v>12045408.589214046</v>
      </c>
      <c r="J840" s="35">
        <f>((Produção!J834*PreçoLivre!J836*(1-Painel!$B$8)-J$3-J$4-J$6)*(1-Painel!$E$7)-J$5+J$6)*J$7</f>
        <v>11144692.672055451</v>
      </c>
      <c r="K840" s="35">
        <f>((Produção!K834*PreçoLivre!K836*(1-Painel!$B$8)-K$3-K$4-K$6)*(1-Painel!$E$7)-K$5+K$6)*K$7</f>
        <v>10044690.91475036</v>
      </c>
      <c r="L840" s="35">
        <f>((Produção!L834*PreçoLivre!L836*(1-Painel!$B$8)-L$3-L$4-L$6)*(1-Painel!$E$7)-L$5+L$6)*L$7</f>
        <v>9296008.8818010017</v>
      </c>
      <c r="M840" s="35">
        <f>((Produção!M834*PreçoLivre!M836*(1-Painel!$B$8)-M$3-M$4-M$6)*(1-Painel!$E$7)-M$5+M$6)*M$7</f>
        <v>8651118.5250427276</v>
      </c>
      <c r="N840" s="35">
        <f>((Produção!N834*PreçoLivre!N836*(1-Painel!$B$8)-N$3-N$4-N$6)*(1-Painel!$E$7)-N$5+N$6)*N$7</f>
        <v>9000641.2221489493</v>
      </c>
      <c r="O840" s="35">
        <f>((Produção!O834*PreçoLivre!O836*(1-Painel!$B$8)-O$3-O$4-O$6)*(1-Painel!$E$7)-O$5+O$6)*O$7</f>
        <v>8496535.7997759432</v>
      </c>
      <c r="P840" s="35">
        <f>((Produção!P834*PreçoLivre!P836*(1-Painel!$B$8)-P$3-P$4-P$6)*(1-Painel!$E$7)-P$5+P$6)*P$7</f>
        <v>7841742.6944632232</v>
      </c>
      <c r="Q840" s="35">
        <f>((Produção!Q834*PreçoLivre!Q836*(1-Painel!$B$8)-Q$3-Q$4-Q$6)*(1-Painel!$E$7)-Q$5+Q$6)*Q$7</f>
        <v>7113057.0389491441</v>
      </c>
      <c r="R840" s="35">
        <f>((Produção!R834*PreçoLivre!R836*(1-Painel!$B$8)-R$3-R$4-R$6)*(1-Painel!$E$7)-R$5+R$6)*R$7</f>
        <v>6521860.7696991824</v>
      </c>
      <c r="S840" s="35">
        <f>((Produção!S834*PreçoLivre!S836*(1-Painel!$B$8)-S$3-S$4-S$6)*(1-Painel!$E$7)-S$5+S$6)*S$7</f>
        <v>5720415.834741652</v>
      </c>
      <c r="T840" s="35">
        <f>((Produção!T834*PreçoLivre!T836*(1-Painel!$B$8)-T$3-T$4-T$6)*(1-Painel!$E$7)-T$5+T$6)*T$7</f>
        <v>5143874.5434278771</v>
      </c>
      <c r="U840" s="35">
        <f>((Produção!U834*PreçoLivre!U836*(1-Painel!$B$8)-U$3-U$4-U$6)*(1-Painel!$E$7)-U$5+U$6)*U$7</f>
        <v>4748710.7959091943</v>
      </c>
      <c r="V840" s="35">
        <f>((Produção!V834*PreçoLivre!V836*(1-Painel!$B$8)-V$3-V$4-V$6)*(1-Painel!$E$7)-V$5+V$6)*V$7</f>
        <v>4405396.8001745427</v>
      </c>
    </row>
    <row r="841" spans="1:22" x14ac:dyDescent="0.25">
      <c r="A841" s="36">
        <v>832</v>
      </c>
      <c r="B841" s="35">
        <f t="shared" si="12"/>
        <v>222799339.72914898</v>
      </c>
      <c r="C841" s="35">
        <f>((Produção!C835*PreçoLivre!C837*(1-Painel!$B$8)-C$3-C$4-C$6)*(1-Painel!$E$7)-C$5+C$6)*C$7</f>
        <v>22512948.2203824</v>
      </c>
      <c r="D841" s="35">
        <f>((Produção!D835*PreçoLivre!D837*(1-Painel!$B$8)-D$3-D$4-D$6)*(1-Painel!$E$7)-D$5+D$6)*D$7</f>
        <v>20980341.781505048</v>
      </c>
      <c r="E841" s="35">
        <f>((Produção!E835*PreçoLivre!E837*(1-Painel!$B$8)-E$3-E$4-E$6)*(1-Painel!$E$7)-E$5+E$6)*E$7</f>
        <v>19479276.326919932</v>
      </c>
      <c r="F841" s="35">
        <f>((Produção!F835*PreçoLivre!F837*(1-Painel!$B$8)-F$3-F$4-F$6)*(1-Painel!$E$7)-F$5+F$6)*F$7</f>
        <v>17541612.357421521</v>
      </c>
      <c r="G841" s="35">
        <f>((Produção!G835*PreçoLivre!G837*(1-Painel!$B$8)-G$3-G$4-G$6)*(1-Painel!$E$7)-G$5+G$6)*G$7</f>
        <v>16036702.6610574</v>
      </c>
      <c r="H841" s="35">
        <f>((Produção!H835*PreçoLivre!H837*(1-Painel!$B$8)-H$3-H$4-H$6)*(1-Painel!$E$7)-H$5+H$6)*H$7</f>
        <v>14618819.090843182</v>
      </c>
      <c r="I841" s="35">
        <f>((Produção!I835*PreçoLivre!I837*(1-Painel!$B$8)-I$3-I$4-I$6)*(1-Painel!$E$7)-I$5+I$6)*I$7</f>
        <v>13239109.484924639</v>
      </c>
      <c r="J841" s="35">
        <f>((Produção!J835*PreçoLivre!J837*(1-Painel!$B$8)-J$3-J$4-J$6)*(1-Painel!$E$7)-J$5+J$6)*J$7</f>
        <v>12453221.389462888</v>
      </c>
      <c r="K841" s="35">
        <f>((Produção!K835*PreçoLivre!K837*(1-Painel!$B$8)-K$3-K$4-K$6)*(1-Painel!$E$7)-K$5+K$6)*K$7</f>
        <v>11353289.983688317</v>
      </c>
      <c r="L841" s="35">
        <f>((Produção!L835*PreçoLivre!L837*(1-Painel!$B$8)-L$3-L$4-L$6)*(1-Painel!$E$7)-L$5+L$6)*L$7</f>
        <v>11037489.99307487</v>
      </c>
      <c r="M841" s="35">
        <f>((Produção!M835*PreçoLivre!M837*(1-Painel!$B$8)-M$3-M$4-M$6)*(1-Painel!$E$7)-M$5+M$6)*M$7</f>
        <v>10144564.655807767</v>
      </c>
      <c r="N841" s="35">
        <f>((Produção!N835*PreçoLivre!N837*(1-Painel!$B$8)-N$3-N$4-N$6)*(1-Painel!$E$7)-N$5+N$6)*N$7</f>
        <v>8689620.205549242</v>
      </c>
      <c r="O841" s="35">
        <f>((Produção!O835*PreçoLivre!O837*(1-Painel!$B$8)-O$3-O$4-O$6)*(1-Painel!$E$7)-O$5+O$6)*O$7</f>
        <v>7746055.620994702</v>
      </c>
      <c r="P841" s="35">
        <f>((Produção!P835*PreçoLivre!P837*(1-Painel!$B$8)-P$3-P$4-P$6)*(1-Painel!$E$7)-P$5+P$6)*P$7</f>
        <v>6896307.1233263938</v>
      </c>
      <c r="Q841" s="35">
        <f>((Produção!Q835*PreçoLivre!Q837*(1-Painel!$B$8)-Q$3-Q$4-Q$6)*(1-Painel!$E$7)-Q$5+Q$6)*Q$7</f>
        <v>6359244.1719619315</v>
      </c>
      <c r="R841" s="35">
        <f>((Produção!R835*PreçoLivre!R837*(1-Painel!$B$8)-R$3-R$4-R$6)*(1-Painel!$E$7)-R$5+R$6)*R$7</f>
        <v>5602102.1355978074</v>
      </c>
      <c r="S841" s="35">
        <f>((Produção!S835*PreçoLivre!S837*(1-Painel!$B$8)-S$3-S$4-S$6)*(1-Painel!$E$7)-S$5+S$6)*S$7</f>
        <v>5072583.8618515683</v>
      </c>
      <c r="T841" s="35">
        <f>((Produção!T835*PreçoLivre!T837*(1-Painel!$B$8)-T$3-T$4-T$6)*(1-Painel!$E$7)-T$5+T$6)*T$7</f>
        <v>4776578.5659191087</v>
      </c>
      <c r="U841" s="35">
        <f>((Produção!U835*PreçoLivre!U837*(1-Painel!$B$8)-U$3-U$4-U$6)*(1-Painel!$E$7)-U$5+U$6)*U$7</f>
        <v>4288652.5308640692</v>
      </c>
      <c r="V841" s="35">
        <f>((Produção!V835*PreçoLivre!V837*(1-Painel!$B$8)-V$3-V$4-V$6)*(1-Painel!$E$7)-V$5+V$6)*V$7</f>
        <v>3970819.5679962337</v>
      </c>
    </row>
    <row r="842" spans="1:22" x14ac:dyDescent="0.25">
      <c r="A842" s="36">
        <v>833</v>
      </c>
      <c r="B842" s="35">
        <f t="shared" si="12"/>
        <v>220403772.06893098</v>
      </c>
      <c r="C842" s="35">
        <f>((Produção!C836*PreçoLivre!C838*(1-Painel!$B$8)-C$3-C$4-C$6)*(1-Painel!$E$7)-C$5+C$6)*C$7</f>
        <v>22490807.315852951</v>
      </c>
      <c r="D842" s="35">
        <f>((Produção!D836*PreçoLivre!D838*(1-Painel!$B$8)-D$3-D$4-D$6)*(1-Painel!$E$7)-D$5+D$6)*D$7</f>
        <v>19356472.462619606</v>
      </c>
      <c r="E842" s="35">
        <f>((Produção!E836*PreçoLivre!E838*(1-Painel!$B$8)-E$3-E$4-E$6)*(1-Painel!$E$7)-E$5+E$6)*E$7</f>
        <v>18433055.322324269</v>
      </c>
      <c r="F842" s="35">
        <f>((Produção!F836*PreçoLivre!F838*(1-Painel!$B$8)-F$3-F$4-F$6)*(1-Painel!$E$7)-F$5+F$6)*F$7</f>
        <v>16679141.103311529</v>
      </c>
      <c r="G842" s="35">
        <f>((Produção!G836*PreçoLivre!G838*(1-Painel!$B$8)-G$3-G$4-G$6)*(1-Painel!$E$7)-G$5+G$6)*G$7</f>
        <v>14942662.710100908</v>
      </c>
      <c r="H842" s="35">
        <f>((Produção!H836*PreçoLivre!H838*(1-Painel!$B$8)-H$3-H$4-H$6)*(1-Painel!$E$7)-H$5+H$6)*H$7</f>
        <v>14176127.339883748</v>
      </c>
      <c r="I842" s="35">
        <f>((Produção!I836*PreçoLivre!I838*(1-Painel!$B$8)-I$3-I$4-I$6)*(1-Painel!$E$7)-I$5+I$6)*I$7</f>
        <v>13459817.434199164</v>
      </c>
      <c r="J842" s="35">
        <f>((Produção!J836*PreçoLivre!J838*(1-Painel!$B$8)-J$3-J$4-J$6)*(1-Painel!$E$7)-J$5+J$6)*J$7</f>
        <v>12477096.840237498</v>
      </c>
      <c r="K842" s="35">
        <f>((Produção!K836*PreçoLivre!K838*(1-Painel!$B$8)-K$3-K$4-K$6)*(1-Painel!$E$7)-K$5+K$6)*K$7</f>
        <v>11573891.016939072</v>
      </c>
      <c r="L842" s="35">
        <f>((Produção!L836*PreçoLivre!L838*(1-Painel!$B$8)-L$3-L$4-L$6)*(1-Painel!$E$7)-L$5+L$6)*L$7</f>
        <v>9983709.0550121609</v>
      </c>
      <c r="M842" s="35">
        <f>((Produção!M836*PreçoLivre!M838*(1-Painel!$B$8)-M$3-M$4-M$6)*(1-Painel!$E$7)-M$5+M$6)*M$7</f>
        <v>9235782.0077557657</v>
      </c>
      <c r="N842" s="35">
        <f>((Produção!N836*PreçoLivre!N838*(1-Painel!$B$8)-N$3-N$4-N$6)*(1-Painel!$E$7)-N$5+N$6)*N$7</f>
        <v>8471128.6125445142</v>
      </c>
      <c r="O842" s="35">
        <f>((Produção!O836*PreçoLivre!O838*(1-Painel!$B$8)-O$3-O$4-O$6)*(1-Painel!$E$7)-O$5+O$6)*O$7</f>
        <v>7714495.3447178453</v>
      </c>
      <c r="P842" s="35">
        <f>((Produção!P836*PreçoLivre!P838*(1-Painel!$B$8)-P$3-P$4-P$6)*(1-Painel!$E$7)-P$5+P$6)*P$7</f>
        <v>7596174.7165449802</v>
      </c>
      <c r="Q842" s="35">
        <f>((Produção!Q836*PreçoLivre!Q838*(1-Painel!$B$8)-Q$3-Q$4-Q$6)*(1-Painel!$E$7)-Q$5+Q$6)*Q$7</f>
        <v>7043748.7734773066</v>
      </c>
      <c r="R842" s="35">
        <f>((Produção!R836*PreçoLivre!R838*(1-Painel!$B$8)-R$3-R$4-R$6)*(1-Painel!$E$7)-R$5+R$6)*R$7</f>
        <v>6633488.6966353618</v>
      </c>
      <c r="S842" s="35">
        <f>((Produção!S836*PreçoLivre!S838*(1-Painel!$B$8)-S$3-S$4-S$6)*(1-Painel!$E$7)-S$5+S$6)*S$7</f>
        <v>5757592.0927766543</v>
      </c>
      <c r="T842" s="35">
        <f>((Produção!T836*PreçoLivre!T838*(1-Painel!$B$8)-T$3-T$4-T$6)*(1-Painel!$E$7)-T$5+T$6)*T$7</f>
        <v>5243202.6800141362</v>
      </c>
      <c r="U842" s="35">
        <f>((Produção!U836*PreçoLivre!U838*(1-Painel!$B$8)-U$3-U$4-U$6)*(1-Painel!$E$7)-U$5+U$6)*U$7</f>
        <v>4839563.5927316425</v>
      </c>
      <c r="V842" s="35">
        <f>((Produção!V836*PreçoLivre!V838*(1-Painel!$B$8)-V$3-V$4-V$6)*(1-Painel!$E$7)-V$5+V$6)*V$7</f>
        <v>4295814.9512518756</v>
      </c>
    </row>
    <row r="843" spans="1:22" x14ac:dyDescent="0.25">
      <c r="A843" s="36">
        <v>834</v>
      </c>
      <c r="B843" s="35">
        <f t="shared" ref="B843:B906" si="13">SUM(C843:V843)</f>
        <v>208781862.27944535</v>
      </c>
      <c r="C843" s="35">
        <f>((Produção!C837*PreçoLivre!C839*(1-Painel!$B$8)-C$3-C$4-C$6)*(1-Painel!$E$7)-C$5+C$6)*C$7</f>
        <v>22678664.359924279</v>
      </c>
      <c r="D843" s="35">
        <f>((Produção!D837*PreçoLivre!D839*(1-Painel!$B$8)-D$3-D$4-D$6)*(1-Painel!$E$7)-D$5+D$6)*D$7</f>
        <v>19529698.890806131</v>
      </c>
      <c r="E843" s="35">
        <f>((Produção!E837*PreçoLivre!E839*(1-Painel!$B$8)-E$3-E$4-E$6)*(1-Painel!$E$7)-E$5+E$6)*E$7</f>
        <v>17444872.567409258</v>
      </c>
      <c r="F843" s="35">
        <f>((Produção!F837*PreçoLivre!F839*(1-Painel!$B$8)-F$3-F$4-F$6)*(1-Painel!$E$7)-F$5+F$6)*F$7</f>
        <v>15785703.768637724</v>
      </c>
      <c r="G843" s="35">
        <f>((Produção!G837*PreçoLivre!G839*(1-Painel!$B$8)-G$3-G$4-G$6)*(1-Painel!$E$7)-G$5+G$6)*G$7</f>
        <v>14354439.992633523</v>
      </c>
      <c r="H843" s="35">
        <f>((Produção!H837*PreçoLivre!H839*(1-Painel!$B$8)-H$3-H$4-H$6)*(1-Painel!$E$7)-H$5+H$6)*H$7</f>
        <v>12864943.323122423</v>
      </c>
      <c r="I843" s="35">
        <f>((Produção!I837*PreçoLivre!I839*(1-Painel!$B$8)-I$3-I$4-I$6)*(1-Painel!$E$7)-I$5+I$6)*I$7</f>
        <v>12221100.262266742</v>
      </c>
      <c r="J843" s="35">
        <f>((Produção!J837*PreçoLivre!J839*(1-Painel!$B$8)-J$3-J$4-J$6)*(1-Painel!$E$7)-J$5+J$6)*J$7</f>
        <v>11281210.356605828</v>
      </c>
      <c r="K843" s="35">
        <f>((Produção!K837*PreçoLivre!K839*(1-Painel!$B$8)-K$3-K$4-K$6)*(1-Painel!$E$7)-K$5+K$6)*K$7</f>
        <v>10227677.690370552</v>
      </c>
      <c r="L843" s="35">
        <f>((Produção!L837*PreçoLivre!L839*(1-Painel!$B$8)-L$3-L$4-L$6)*(1-Painel!$E$7)-L$5+L$6)*L$7</f>
        <v>9111278.5055160373</v>
      </c>
      <c r="M843" s="35">
        <f>((Produção!M837*PreçoLivre!M839*(1-Painel!$B$8)-M$3-M$4-M$6)*(1-Painel!$E$7)-M$5+M$6)*M$7</f>
        <v>8596319.0779084917</v>
      </c>
      <c r="N843" s="35">
        <f>((Produção!N837*PreçoLivre!N839*(1-Painel!$B$8)-N$3-N$4-N$6)*(1-Painel!$E$7)-N$5+N$6)*N$7</f>
        <v>8327814.8616255326</v>
      </c>
      <c r="O843" s="35">
        <f>((Produção!O837*PreçoLivre!O839*(1-Painel!$B$8)-O$3-O$4-O$6)*(1-Painel!$E$7)-O$5+O$6)*O$7</f>
        <v>8129475.7839819267</v>
      </c>
      <c r="P843" s="35">
        <f>((Produção!P837*PreçoLivre!P839*(1-Painel!$B$8)-P$3-P$4-P$6)*(1-Painel!$E$7)-P$5+P$6)*P$7</f>
        <v>7361900.5098005533</v>
      </c>
      <c r="Q843" s="35">
        <f>((Produção!Q837*PreçoLivre!Q839*(1-Painel!$B$8)-Q$3-Q$4-Q$6)*(1-Painel!$E$7)-Q$5+Q$6)*Q$7</f>
        <v>6461697.6237369115</v>
      </c>
      <c r="R843" s="35">
        <f>((Produção!R837*PreçoLivre!R839*(1-Painel!$B$8)-R$3-R$4-R$6)*(1-Painel!$E$7)-R$5+R$6)*R$7</f>
        <v>5816157.924144838</v>
      </c>
      <c r="S843" s="35">
        <f>((Produção!S837*PreçoLivre!S839*(1-Painel!$B$8)-S$3-S$4-S$6)*(1-Painel!$E$7)-S$5+S$6)*S$7</f>
        <v>5168920.2398199728</v>
      </c>
      <c r="T843" s="35">
        <f>((Produção!T837*PreçoLivre!T839*(1-Painel!$B$8)-T$3-T$4-T$6)*(1-Painel!$E$7)-T$5+T$6)*T$7</f>
        <v>4862521.6700407751</v>
      </c>
      <c r="U843" s="35">
        <f>((Produção!U837*PreçoLivre!U839*(1-Painel!$B$8)-U$3-U$4-U$6)*(1-Painel!$E$7)-U$5+U$6)*U$7</f>
        <v>4610127.2572435606</v>
      </c>
      <c r="V843" s="35">
        <f>((Produção!V837*PreçoLivre!V839*(1-Painel!$B$8)-V$3-V$4-V$6)*(1-Painel!$E$7)-V$5+V$6)*V$7</f>
        <v>3947337.613850289</v>
      </c>
    </row>
    <row r="844" spans="1:22" x14ac:dyDescent="0.25">
      <c r="A844" s="36">
        <v>835</v>
      </c>
      <c r="B844" s="35">
        <f t="shared" si="13"/>
        <v>240470245.58365557</v>
      </c>
      <c r="C844" s="35">
        <f>((Produção!C838*PreçoLivre!C840*(1-Painel!$B$8)-C$3-C$4-C$6)*(1-Painel!$E$7)-C$5+C$6)*C$7</f>
        <v>22588188.223247141</v>
      </c>
      <c r="D844" s="35">
        <f>((Produção!D838*PreçoLivre!D840*(1-Painel!$B$8)-D$3-D$4-D$6)*(1-Painel!$E$7)-D$5+D$6)*D$7</f>
        <v>20114450.595000457</v>
      </c>
      <c r="E844" s="35">
        <f>((Produção!E838*PreçoLivre!E840*(1-Painel!$B$8)-E$3-E$4-E$6)*(1-Painel!$E$7)-E$5+E$6)*E$7</f>
        <v>18161823.12890451</v>
      </c>
      <c r="F844" s="35">
        <f>((Produção!F838*PreçoLivre!F840*(1-Painel!$B$8)-F$3-F$4-F$6)*(1-Painel!$E$7)-F$5+F$6)*F$7</f>
        <v>17709446.596898828</v>
      </c>
      <c r="G844" s="35">
        <f>((Produção!G838*PreçoLivre!G840*(1-Painel!$B$8)-G$3-G$4-G$6)*(1-Painel!$E$7)-G$5+G$6)*G$7</f>
        <v>16663968.272804074</v>
      </c>
      <c r="H844" s="35">
        <f>((Produção!H838*PreçoLivre!H840*(1-Painel!$B$8)-H$3-H$4-H$6)*(1-Painel!$E$7)-H$5+H$6)*H$7</f>
        <v>16506173.488309611</v>
      </c>
      <c r="I844" s="35">
        <f>((Produção!I838*PreçoLivre!I840*(1-Painel!$B$8)-I$3-I$4-I$6)*(1-Painel!$E$7)-I$5+I$6)*I$7</f>
        <v>15350361.061984768</v>
      </c>
      <c r="J844" s="35">
        <f>((Produção!J838*PreçoLivre!J840*(1-Painel!$B$8)-J$3-J$4-J$6)*(1-Painel!$E$7)-J$5+J$6)*J$7</f>
        <v>14573367.472648956</v>
      </c>
      <c r="K844" s="35">
        <f>((Produção!K838*PreçoLivre!K840*(1-Painel!$B$8)-K$3-K$4-K$6)*(1-Painel!$E$7)-K$5+K$6)*K$7</f>
        <v>13107855.757880293</v>
      </c>
      <c r="L844" s="35">
        <f>((Produção!L838*PreçoLivre!L840*(1-Painel!$B$8)-L$3-L$4-L$6)*(1-Painel!$E$7)-L$5+L$6)*L$7</f>
        <v>11486169.201805521</v>
      </c>
      <c r="M844" s="35">
        <f>((Produção!M838*PreçoLivre!M840*(1-Painel!$B$8)-M$3-M$4-M$6)*(1-Painel!$E$7)-M$5+M$6)*M$7</f>
        <v>10313957.376755947</v>
      </c>
      <c r="N844" s="35">
        <f>((Produção!N838*PreçoLivre!N840*(1-Painel!$B$8)-N$3-N$4-N$6)*(1-Painel!$E$7)-N$5+N$6)*N$7</f>
        <v>9476387.8411484305</v>
      </c>
      <c r="O844" s="35">
        <f>((Produção!O838*PreçoLivre!O840*(1-Painel!$B$8)-O$3-O$4-O$6)*(1-Painel!$E$7)-O$5+O$6)*O$7</f>
        <v>8909616.3577353638</v>
      </c>
      <c r="P844" s="35">
        <f>((Produção!P838*PreçoLivre!P840*(1-Painel!$B$8)-P$3-P$4-P$6)*(1-Painel!$E$7)-P$5+P$6)*P$7</f>
        <v>7952348.7550939657</v>
      </c>
      <c r="Q844" s="35">
        <f>((Produção!Q838*PreçoLivre!Q840*(1-Painel!$B$8)-Q$3-Q$4-Q$6)*(1-Painel!$E$7)-Q$5+Q$6)*Q$7</f>
        <v>7253410.0418381076</v>
      </c>
      <c r="R844" s="35">
        <f>((Produção!R838*PreçoLivre!R840*(1-Painel!$B$8)-R$3-R$4-R$6)*(1-Painel!$E$7)-R$5+R$6)*R$7</f>
        <v>7521919.1154468562</v>
      </c>
      <c r="S844" s="35">
        <f>((Produção!S838*PreçoLivre!S840*(1-Painel!$B$8)-S$3-S$4-S$6)*(1-Painel!$E$7)-S$5+S$6)*S$7</f>
        <v>6450123.2842099937</v>
      </c>
      <c r="T844" s="35">
        <f>((Produção!T838*PreçoLivre!T840*(1-Painel!$B$8)-T$3-T$4-T$6)*(1-Painel!$E$7)-T$5+T$6)*T$7</f>
        <v>5848309.1376634538</v>
      </c>
      <c r="U844" s="35">
        <f>((Produção!U838*PreçoLivre!U840*(1-Painel!$B$8)-U$3-U$4-U$6)*(1-Painel!$E$7)-U$5+U$6)*U$7</f>
        <v>5474709.262238387</v>
      </c>
      <c r="V844" s="35">
        <f>((Produção!V838*PreçoLivre!V840*(1-Painel!$B$8)-V$3-V$4-V$6)*(1-Painel!$E$7)-V$5+V$6)*V$7</f>
        <v>5007660.6120408699</v>
      </c>
    </row>
    <row r="845" spans="1:22" x14ac:dyDescent="0.25">
      <c r="A845" s="36">
        <v>836</v>
      </c>
      <c r="B845" s="35">
        <f t="shared" si="13"/>
        <v>254605955.63285148</v>
      </c>
      <c r="C845" s="35">
        <f>((Produção!C839*PreçoLivre!C841*(1-Painel!$B$8)-C$3-C$4-C$6)*(1-Painel!$E$7)-C$5+C$6)*C$7</f>
        <v>23276477.774487384</v>
      </c>
      <c r="D845" s="35">
        <f>((Produção!D839*PreçoLivre!D841*(1-Painel!$B$8)-D$3-D$4-D$6)*(1-Painel!$E$7)-D$5+D$6)*D$7</f>
        <v>20237089.967761803</v>
      </c>
      <c r="E845" s="35">
        <f>((Produção!E839*PreçoLivre!E841*(1-Painel!$B$8)-E$3-E$4-E$6)*(1-Painel!$E$7)-E$5+E$6)*E$7</f>
        <v>19597318.945409331</v>
      </c>
      <c r="F845" s="35">
        <f>((Produção!F839*PreçoLivre!F841*(1-Painel!$B$8)-F$3-F$4-F$6)*(1-Painel!$E$7)-F$5+F$6)*F$7</f>
        <v>18743427.997486334</v>
      </c>
      <c r="G845" s="35">
        <f>((Produção!G839*PreçoLivre!G841*(1-Painel!$B$8)-G$3-G$4-G$6)*(1-Painel!$E$7)-G$5+G$6)*G$7</f>
        <v>18646241.776573513</v>
      </c>
      <c r="H845" s="35">
        <f>((Produção!H839*PreçoLivre!H841*(1-Painel!$B$8)-H$3-H$4-H$6)*(1-Painel!$E$7)-H$5+H$6)*H$7</f>
        <v>17037553.956289954</v>
      </c>
      <c r="I845" s="35">
        <f>((Produção!I839*PreçoLivre!I841*(1-Painel!$B$8)-I$3-I$4-I$6)*(1-Painel!$E$7)-I$5+I$6)*I$7</f>
        <v>16196371.456417257</v>
      </c>
      <c r="J845" s="35">
        <f>((Produção!J839*PreçoLivre!J841*(1-Painel!$B$8)-J$3-J$4-J$6)*(1-Painel!$E$7)-J$5+J$6)*J$7</f>
        <v>14669795.048259769</v>
      </c>
      <c r="K845" s="35">
        <f>((Produção!K839*PreçoLivre!K841*(1-Painel!$B$8)-K$3-K$4-K$6)*(1-Painel!$E$7)-K$5+K$6)*K$7</f>
        <v>13665479.868201012</v>
      </c>
      <c r="L845" s="35">
        <f>((Produção!L839*PreçoLivre!L841*(1-Painel!$B$8)-L$3-L$4-L$6)*(1-Painel!$E$7)-L$5+L$6)*L$7</f>
        <v>12819109.277191486</v>
      </c>
      <c r="M845" s="35">
        <f>((Produção!M839*PreçoLivre!M841*(1-Painel!$B$8)-M$3-M$4-M$6)*(1-Painel!$E$7)-M$5+M$6)*M$7</f>
        <v>12198769.196706781</v>
      </c>
      <c r="N845" s="35">
        <f>((Produção!N839*PreçoLivre!N841*(1-Painel!$B$8)-N$3-N$4-N$6)*(1-Painel!$E$7)-N$5+N$6)*N$7</f>
        <v>10894276.245552346</v>
      </c>
      <c r="O845" s="35">
        <f>((Produção!O839*PreçoLivre!O841*(1-Painel!$B$8)-O$3-O$4-O$6)*(1-Painel!$E$7)-O$5+O$6)*O$7</f>
        <v>9640678.2389211468</v>
      </c>
      <c r="P845" s="35">
        <f>((Produção!P839*PreçoLivre!P841*(1-Painel!$B$8)-P$3-P$4-P$6)*(1-Painel!$E$7)-P$5+P$6)*P$7</f>
        <v>8780162.7474093661</v>
      </c>
      <c r="Q845" s="35">
        <f>((Produção!Q839*PreçoLivre!Q841*(1-Painel!$B$8)-Q$3-Q$4-Q$6)*(1-Painel!$E$7)-Q$5+Q$6)*Q$7</f>
        <v>7982994.9270912325</v>
      </c>
      <c r="R845" s="35">
        <f>((Produção!R839*PreçoLivre!R841*(1-Painel!$B$8)-R$3-R$4-R$6)*(1-Painel!$E$7)-R$5+R$6)*R$7</f>
        <v>6938939.3784025349</v>
      </c>
      <c r="S845" s="35">
        <f>((Produção!S839*PreçoLivre!S841*(1-Painel!$B$8)-S$3-S$4-S$6)*(1-Painel!$E$7)-S$5+S$6)*S$7</f>
        <v>6415249.9951097611</v>
      </c>
      <c r="T845" s="35">
        <f>((Produção!T839*PreçoLivre!T841*(1-Painel!$B$8)-T$3-T$4-T$6)*(1-Painel!$E$7)-T$5+T$6)*T$7</f>
        <v>5874956.4985315967</v>
      </c>
      <c r="U845" s="35">
        <f>((Produção!U839*PreçoLivre!U841*(1-Painel!$B$8)-U$3-U$4-U$6)*(1-Painel!$E$7)-U$5+U$6)*U$7</f>
        <v>5724781.7258037962</v>
      </c>
      <c r="V845" s="35">
        <f>((Produção!V839*PreçoLivre!V841*(1-Painel!$B$8)-V$3-V$4-V$6)*(1-Painel!$E$7)-V$5+V$6)*V$7</f>
        <v>5266280.6112450352</v>
      </c>
    </row>
    <row r="846" spans="1:22" x14ac:dyDescent="0.25">
      <c r="A846" s="36">
        <v>837</v>
      </c>
      <c r="B846" s="35">
        <f t="shared" si="13"/>
        <v>215060570.11309806</v>
      </c>
      <c r="C846" s="35">
        <f>((Produção!C840*PreçoLivre!C842*(1-Painel!$B$8)-C$3-C$4-C$6)*(1-Painel!$E$7)-C$5+C$6)*C$7</f>
        <v>23252755.624592464</v>
      </c>
      <c r="D846" s="35">
        <f>((Produção!D840*PreçoLivre!D842*(1-Painel!$B$8)-D$3-D$4-D$6)*(1-Painel!$E$7)-D$5+D$6)*D$7</f>
        <v>21479189.048796717</v>
      </c>
      <c r="E846" s="35">
        <f>((Produção!E840*PreçoLivre!E842*(1-Painel!$B$8)-E$3-E$4-E$6)*(1-Painel!$E$7)-E$5+E$6)*E$7</f>
        <v>19859230.870849643</v>
      </c>
      <c r="F846" s="35">
        <f>((Produção!F840*PreçoLivre!F842*(1-Painel!$B$8)-F$3-F$4-F$6)*(1-Painel!$E$7)-F$5+F$6)*F$7</f>
        <v>17625247.598567899</v>
      </c>
      <c r="G846" s="35">
        <f>((Produção!G840*PreçoLivre!G842*(1-Painel!$B$8)-G$3-G$4-G$6)*(1-Painel!$E$7)-G$5+G$6)*G$7</f>
        <v>16372388.024994243</v>
      </c>
      <c r="H846" s="35">
        <f>((Produção!H840*PreçoLivre!H842*(1-Painel!$B$8)-H$3-H$4-H$6)*(1-Painel!$E$7)-H$5+H$6)*H$7</f>
        <v>14749025.782232612</v>
      </c>
      <c r="I846" s="35">
        <f>((Produção!I840*PreçoLivre!I842*(1-Painel!$B$8)-I$3-I$4-I$6)*(1-Painel!$E$7)-I$5+I$6)*I$7</f>
        <v>12586703.235480085</v>
      </c>
      <c r="J846" s="35">
        <f>((Produção!J840*PreçoLivre!J842*(1-Painel!$B$8)-J$3-J$4-J$6)*(1-Painel!$E$7)-J$5+J$6)*J$7</f>
        <v>11235345.835740915</v>
      </c>
      <c r="K846" s="35">
        <f>((Produção!K840*PreçoLivre!K842*(1-Painel!$B$8)-K$3-K$4-K$6)*(1-Painel!$E$7)-K$5+K$6)*K$7</f>
        <v>10215764.572569788</v>
      </c>
      <c r="L846" s="35">
        <f>((Produção!L840*PreçoLivre!L842*(1-Painel!$B$8)-L$3-L$4-L$6)*(1-Painel!$E$7)-L$5+L$6)*L$7</f>
        <v>9224068.8461020216</v>
      </c>
      <c r="M846" s="35">
        <f>((Produção!M840*PreçoLivre!M842*(1-Painel!$B$8)-M$3-M$4-M$6)*(1-Painel!$E$7)-M$5+M$6)*M$7</f>
        <v>8561544.1420254</v>
      </c>
      <c r="N846" s="35">
        <f>((Produção!N840*PreçoLivre!N842*(1-Painel!$B$8)-N$3-N$4-N$6)*(1-Painel!$E$7)-N$5+N$6)*N$7</f>
        <v>7817383.624847387</v>
      </c>
      <c r="O846" s="35">
        <f>((Produção!O840*PreçoLivre!O842*(1-Painel!$B$8)-O$3-O$4-O$6)*(1-Painel!$E$7)-O$5+O$6)*O$7</f>
        <v>6621024.2587395972</v>
      </c>
      <c r="P846" s="35">
        <f>((Produção!P840*PreçoLivre!P842*(1-Painel!$B$8)-P$3-P$4-P$6)*(1-Painel!$E$7)-P$5+P$6)*P$7</f>
        <v>6469251.6167168487</v>
      </c>
      <c r="Q846" s="35">
        <f>((Produção!Q840*PreçoLivre!Q842*(1-Painel!$B$8)-Q$3-Q$4-Q$6)*(1-Painel!$E$7)-Q$5+Q$6)*Q$7</f>
        <v>5875740.0660439767</v>
      </c>
      <c r="R846" s="35">
        <f>((Produção!R840*PreçoLivre!R842*(1-Painel!$B$8)-R$3-R$4-R$6)*(1-Painel!$E$7)-R$5+R$6)*R$7</f>
        <v>5338142.112805401</v>
      </c>
      <c r="S846" s="35">
        <f>((Produção!S840*PreçoLivre!S842*(1-Painel!$B$8)-S$3-S$4-S$6)*(1-Painel!$E$7)-S$5+S$6)*S$7</f>
        <v>4819262.1876038807</v>
      </c>
      <c r="T846" s="35">
        <f>((Produção!T840*PreçoLivre!T842*(1-Painel!$B$8)-T$3-T$4-T$6)*(1-Painel!$E$7)-T$5+T$6)*T$7</f>
        <v>4434773.1022695797</v>
      </c>
      <c r="U846" s="35">
        <f>((Produção!U840*PreçoLivre!U842*(1-Painel!$B$8)-U$3-U$4-U$6)*(1-Painel!$E$7)-U$5+U$6)*U$7</f>
        <v>4343370.1458977414</v>
      </c>
      <c r="V846" s="35">
        <f>((Produção!V840*PreçoLivre!V842*(1-Painel!$B$8)-V$3-V$4-V$6)*(1-Painel!$E$7)-V$5+V$6)*V$7</f>
        <v>4180359.4162218324</v>
      </c>
    </row>
    <row r="847" spans="1:22" x14ac:dyDescent="0.25">
      <c r="A847" s="36">
        <v>838</v>
      </c>
      <c r="B847" s="35">
        <f t="shared" si="13"/>
        <v>192836998.28509077</v>
      </c>
      <c r="C847" s="35">
        <f>((Produção!C841*PreçoLivre!C843*(1-Painel!$B$8)-C$3-C$4-C$6)*(1-Painel!$E$7)-C$5+C$6)*C$7</f>
        <v>22406561.491447005</v>
      </c>
      <c r="D847" s="35">
        <f>((Produção!D841*PreçoLivre!D843*(1-Painel!$B$8)-D$3-D$4-D$6)*(1-Painel!$E$7)-D$5+D$6)*D$7</f>
        <v>20104673.844965711</v>
      </c>
      <c r="E847" s="35">
        <f>((Produção!E841*PreçoLivre!E843*(1-Painel!$B$8)-E$3-E$4-E$6)*(1-Painel!$E$7)-E$5+E$6)*E$7</f>
        <v>18241988.671360176</v>
      </c>
      <c r="F847" s="35">
        <f>((Produção!F841*PreçoLivre!F843*(1-Painel!$B$8)-F$3-F$4-F$6)*(1-Painel!$E$7)-F$5+F$6)*F$7</f>
        <v>15400089.560519483</v>
      </c>
      <c r="G847" s="35">
        <f>((Produção!G841*PreçoLivre!G843*(1-Painel!$B$8)-G$3-G$4-G$6)*(1-Painel!$E$7)-G$5+G$6)*G$7</f>
        <v>14255024.058358703</v>
      </c>
      <c r="H847" s="35">
        <f>((Produção!H841*PreçoLivre!H843*(1-Painel!$B$8)-H$3-H$4-H$6)*(1-Painel!$E$7)-H$5+H$6)*H$7</f>
        <v>12324351.829755312</v>
      </c>
      <c r="I847" s="35">
        <f>((Produção!I841*PreçoLivre!I843*(1-Painel!$B$8)-I$3-I$4-I$6)*(1-Painel!$E$7)-I$5+I$6)*I$7</f>
        <v>10980345.18420212</v>
      </c>
      <c r="J847" s="35">
        <f>((Produção!J841*PreçoLivre!J843*(1-Painel!$B$8)-J$3-J$4-J$6)*(1-Painel!$E$7)-J$5+J$6)*J$7</f>
        <v>9669969.7822239306</v>
      </c>
      <c r="K847" s="35">
        <f>((Produção!K841*PreçoLivre!K843*(1-Painel!$B$8)-K$3-K$4-K$6)*(1-Painel!$E$7)-K$5+K$6)*K$7</f>
        <v>8957646.3808466736</v>
      </c>
      <c r="L847" s="35">
        <f>((Produção!L841*PreçoLivre!L843*(1-Painel!$B$8)-L$3-L$4-L$6)*(1-Painel!$E$7)-L$5+L$6)*L$7</f>
        <v>8575535.4244299252</v>
      </c>
      <c r="M847" s="35">
        <f>((Produção!M841*PreçoLivre!M843*(1-Painel!$B$8)-M$3-M$4-M$6)*(1-Painel!$E$7)-M$5+M$6)*M$7</f>
        <v>7793764.5903226966</v>
      </c>
      <c r="N847" s="35">
        <f>((Produção!N841*PreçoLivre!N843*(1-Painel!$B$8)-N$3-N$4-N$6)*(1-Painel!$E$7)-N$5+N$6)*N$7</f>
        <v>6967056.2056013402</v>
      </c>
      <c r="O847" s="35">
        <f>((Produção!O841*PreçoLivre!O843*(1-Painel!$B$8)-O$3-O$4-O$6)*(1-Painel!$E$7)-O$5+O$6)*O$7</f>
        <v>6397724.5798496045</v>
      </c>
      <c r="P847" s="35">
        <f>((Produção!P841*PreçoLivre!P843*(1-Painel!$B$8)-P$3-P$4-P$6)*(1-Painel!$E$7)-P$5+P$6)*P$7</f>
        <v>5699096.5591580393</v>
      </c>
      <c r="Q847" s="35">
        <f>((Produção!Q841*PreçoLivre!Q843*(1-Painel!$B$8)-Q$3-Q$4-Q$6)*(1-Painel!$E$7)-Q$5+Q$6)*Q$7</f>
        <v>5183782.1993092662</v>
      </c>
      <c r="R847" s="35">
        <f>((Produção!R841*PreçoLivre!R843*(1-Painel!$B$8)-R$3-R$4-R$6)*(1-Painel!$E$7)-R$5+R$6)*R$7</f>
        <v>4536998.5565911848</v>
      </c>
      <c r="S847" s="35">
        <f>((Produção!S841*PreçoLivre!S843*(1-Painel!$B$8)-S$3-S$4-S$6)*(1-Painel!$E$7)-S$5+S$6)*S$7</f>
        <v>4244964.1299281167</v>
      </c>
      <c r="T847" s="35">
        <f>((Produção!T841*PreçoLivre!T843*(1-Painel!$B$8)-T$3-T$4-T$6)*(1-Painel!$E$7)-T$5+T$6)*T$7</f>
        <v>4046274.8912318842</v>
      </c>
      <c r="U847" s="35">
        <f>((Produção!U841*PreçoLivre!U843*(1-Painel!$B$8)-U$3-U$4-U$6)*(1-Painel!$E$7)-U$5+U$6)*U$7</f>
        <v>3677866.3489818578</v>
      </c>
      <c r="V847" s="35">
        <f>((Produção!V841*PreçoLivre!V843*(1-Painel!$B$8)-V$3-V$4-V$6)*(1-Painel!$E$7)-V$5+V$6)*V$7</f>
        <v>3373283.9960077624</v>
      </c>
    </row>
    <row r="848" spans="1:22" x14ac:dyDescent="0.25">
      <c r="A848" s="36">
        <v>839</v>
      </c>
      <c r="B848" s="35">
        <f t="shared" si="13"/>
        <v>247180873.94486177</v>
      </c>
      <c r="C848" s="35">
        <f>((Produção!C842*PreçoLivre!C844*(1-Painel!$B$8)-C$3-C$4-C$6)*(1-Painel!$E$7)-C$5+C$6)*C$7</f>
        <v>22272636.308291271</v>
      </c>
      <c r="D848" s="35">
        <f>((Produção!D842*PreçoLivre!D844*(1-Painel!$B$8)-D$3-D$4-D$6)*(1-Painel!$E$7)-D$5+D$6)*D$7</f>
        <v>22498307.322536897</v>
      </c>
      <c r="E848" s="35">
        <f>((Produção!E842*PreçoLivre!E844*(1-Painel!$B$8)-E$3-E$4-E$6)*(1-Painel!$E$7)-E$5+E$6)*E$7</f>
        <v>20884157.421488028</v>
      </c>
      <c r="F848" s="35">
        <f>((Produção!F842*PreçoLivre!F844*(1-Painel!$B$8)-F$3-F$4-F$6)*(1-Painel!$E$7)-F$5+F$6)*F$7</f>
        <v>19551324.733745996</v>
      </c>
      <c r="G848" s="35">
        <f>((Produção!G842*PreçoLivre!G844*(1-Painel!$B$8)-G$3-G$4-G$6)*(1-Painel!$E$7)-G$5+G$6)*G$7</f>
        <v>17416498.183038194</v>
      </c>
      <c r="H848" s="35">
        <f>((Produção!H842*PreçoLivre!H844*(1-Painel!$B$8)-H$3-H$4-H$6)*(1-Painel!$E$7)-H$5+H$6)*H$7</f>
        <v>16853369.257679876</v>
      </c>
      <c r="I848" s="35">
        <f>((Produção!I842*PreçoLivre!I844*(1-Painel!$B$8)-I$3-I$4-I$6)*(1-Painel!$E$7)-I$5+I$6)*I$7</f>
        <v>14890969.793730926</v>
      </c>
      <c r="J848" s="35">
        <f>((Produção!J842*PreçoLivre!J844*(1-Painel!$B$8)-J$3-J$4-J$6)*(1-Painel!$E$7)-J$5+J$6)*J$7</f>
        <v>13599454.752974594</v>
      </c>
      <c r="K848" s="35">
        <f>((Produção!K842*PreçoLivre!K844*(1-Painel!$B$8)-K$3-K$4-K$6)*(1-Painel!$E$7)-K$5+K$6)*K$7</f>
        <v>12817744.964835737</v>
      </c>
      <c r="L848" s="35">
        <f>((Produção!L842*PreçoLivre!L844*(1-Painel!$B$8)-L$3-L$4-L$6)*(1-Painel!$E$7)-L$5+L$6)*L$7</f>
        <v>11531771.18776533</v>
      </c>
      <c r="M848" s="35">
        <f>((Produção!M842*PreçoLivre!M844*(1-Painel!$B$8)-M$3-M$4-M$6)*(1-Painel!$E$7)-M$5+M$6)*M$7</f>
        <v>10388262.220978586</v>
      </c>
      <c r="N848" s="35">
        <f>((Produção!N842*PreçoLivre!N844*(1-Painel!$B$8)-N$3-N$4-N$6)*(1-Painel!$E$7)-N$5+N$6)*N$7</f>
        <v>9684044.7490536794</v>
      </c>
      <c r="O848" s="35">
        <f>((Produção!O842*PreçoLivre!O844*(1-Painel!$B$8)-O$3-O$4-O$6)*(1-Painel!$E$7)-O$5+O$6)*O$7</f>
        <v>8538495.9746596534</v>
      </c>
      <c r="P848" s="35">
        <f>((Produção!P842*PreçoLivre!P844*(1-Painel!$B$8)-P$3-P$4-P$6)*(1-Painel!$E$7)-P$5+P$6)*P$7</f>
        <v>7840261.7799050547</v>
      </c>
      <c r="Q848" s="35">
        <f>((Produção!Q842*PreçoLivre!Q844*(1-Painel!$B$8)-Q$3-Q$4-Q$6)*(1-Painel!$E$7)-Q$5+Q$6)*Q$7</f>
        <v>7206071.145652825</v>
      </c>
      <c r="R848" s="35">
        <f>((Produção!R842*PreçoLivre!R844*(1-Painel!$B$8)-R$3-R$4-R$6)*(1-Painel!$E$7)-R$5+R$6)*R$7</f>
        <v>7183084.2016021544</v>
      </c>
      <c r="S848" s="35">
        <f>((Produção!S842*PreçoLivre!S844*(1-Painel!$B$8)-S$3-S$4-S$6)*(1-Painel!$E$7)-S$5+S$6)*S$7</f>
        <v>6710325.8993129777</v>
      </c>
      <c r="T848" s="35">
        <f>((Produção!T842*PreçoLivre!T844*(1-Painel!$B$8)-T$3-T$4-T$6)*(1-Painel!$E$7)-T$5+T$6)*T$7</f>
        <v>6366511.7165919589</v>
      </c>
      <c r="U848" s="35">
        <f>((Produção!U842*PreçoLivre!U844*(1-Painel!$B$8)-U$3-U$4-U$6)*(1-Painel!$E$7)-U$5+U$6)*U$7</f>
        <v>5640194.1446679113</v>
      </c>
      <c r="V848" s="35">
        <f>((Produção!V842*PreçoLivre!V844*(1-Painel!$B$8)-V$3-V$4-V$6)*(1-Painel!$E$7)-V$5+V$6)*V$7</f>
        <v>5307388.1863500979</v>
      </c>
    </row>
    <row r="849" spans="1:22" x14ac:dyDescent="0.25">
      <c r="A849" s="36">
        <v>840</v>
      </c>
      <c r="B849" s="35">
        <f t="shared" si="13"/>
        <v>218440031.56966496</v>
      </c>
      <c r="C849" s="35">
        <f>((Produção!C843*PreçoLivre!C845*(1-Painel!$B$8)-C$3-C$4-C$6)*(1-Painel!$E$7)-C$5+C$6)*C$7</f>
        <v>22727393.556356076</v>
      </c>
      <c r="D849" s="35">
        <f>((Produção!D843*PreçoLivre!D845*(1-Painel!$B$8)-D$3-D$4-D$6)*(1-Painel!$E$7)-D$5+D$6)*D$7</f>
        <v>20918627.514560729</v>
      </c>
      <c r="E849" s="35">
        <f>((Produção!E843*PreçoLivre!E845*(1-Painel!$B$8)-E$3-E$4-E$6)*(1-Painel!$E$7)-E$5+E$6)*E$7</f>
        <v>20113479.483704794</v>
      </c>
      <c r="F849" s="35">
        <f>((Produção!F843*PreçoLivre!F845*(1-Painel!$B$8)-F$3-F$4-F$6)*(1-Painel!$E$7)-F$5+F$6)*F$7</f>
        <v>17686268.980734926</v>
      </c>
      <c r="G849" s="35">
        <f>((Produção!G843*PreçoLivre!G845*(1-Painel!$B$8)-G$3-G$4-G$6)*(1-Painel!$E$7)-G$5+G$6)*G$7</f>
        <v>16316962.342762742</v>
      </c>
      <c r="H849" s="35">
        <f>((Produção!H843*PreçoLivre!H845*(1-Painel!$B$8)-H$3-H$4-H$6)*(1-Painel!$E$7)-H$5+H$6)*H$7</f>
        <v>15053243.516517527</v>
      </c>
      <c r="I849" s="35">
        <f>((Produção!I843*PreçoLivre!I845*(1-Painel!$B$8)-I$3-I$4-I$6)*(1-Painel!$E$7)-I$5+I$6)*I$7</f>
        <v>13137298.646463769</v>
      </c>
      <c r="J849" s="35">
        <f>((Produção!J843*PreçoLivre!J845*(1-Painel!$B$8)-J$3-J$4-J$6)*(1-Painel!$E$7)-J$5+J$6)*J$7</f>
        <v>12040197.596569227</v>
      </c>
      <c r="K849" s="35">
        <f>((Produção!K843*PreçoLivre!K845*(1-Painel!$B$8)-K$3-K$4-K$6)*(1-Painel!$E$7)-K$5+K$6)*K$7</f>
        <v>11271477.449128566</v>
      </c>
      <c r="L849" s="35">
        <f>((Produção!L843*PreçoLivre!L845*(1-Painel!$B$8)-L$3-L$4-L$6)*(1-Painel!$E$7)-L$5+L$6)*L$7</f>
        <v>9697232.1931281127</v>
      </c>
      <c r="M849" s="35">
        <f>((Produção!M843*PreçoLivre!M845*(1-Painel!$B$8)-M$3-M$4-M$6)*(1-Painel!$E$7)-M$5+M$6)*M$7</f>
        <v>8969835.0324902646</v>
      </c>
      <c r="N849" s="35">
        <f>((Produção!N843*PreçoLivre!N845*(1-Painel!$B$8)-N$3-N$4-N$6)*(1-Painel!$E$7)-N$5+N$6)*N$7</f>
        <v>7611573.6268598996</v>
      </c>
      <c r="O849" s="35">
        <f>((Produção!O843*PreçoLivre!O845*(1-Painel!$B$8)-O$3-O$4-O$6)*(1-Painel!$E$7)-O$5+O$6)*O$7</f>
        <v>7284559.548978541</v>
      </c>
      <c r="P849" s="35">
        <f>((Produção!P843*PreçoLivre!P845*(1-Painel!$B$8)-P$3-P$4-P$6)*(1-Painel!$E$7)-P$5+P$6)*P$7</f>
        <v>6213280.7966214884</v>
      </c>
      <c r="Q849" s="35">
        <f>((Produção!Q843*PreçoLivre!Q845*(1-Painel!$B$8)-Q$3-Q$4-Q$6)*(1-Painel!$E$7)-Q$5+Q$6)*Q$7</f>
        <v>5855524.0238457602</v>
      </c>
      <c r="R849" s="35">
        <f>((Produção!R843*PreçoLivre!R845*(1-Painel!$B$8)-R$3-R$4-R$6)*(1-Painel!$E$7)-R$5+R$6)*R$7</f>
        <v>5781403.7923975093</v>
      </c>
      <c r="S849" s="35">
        <f>((Produção!S843*PreçoLivre!S845*(1-Painel!$B$8)-S$3-S$4-S$6)*(1-Painel!$E$7)-S$5+S$6)*S$7</f>
        <v>5014438.197022412</v>
      </c>
      <c r="T849" s="35">
        <f>((Produção!T843*PreçoLivre!T845*(1-Painel!$B$8)-T$3-T$4-T$6)*(1-Painel!$E$7)-T$5+T$6)*T$7</f>
        <v>4469421.3729494223</v>
      </c>
      <c r="U849" s="35">
        <f>((Produção!U843*PreçoLivre!U845*(1-Painel!$B$8)-U$3-U$4-U$6)*(1-Painel!$E$7)-U$5+U$6)*U$7</f>
        <v>4221808.9874938875</v>
      </c>
      <c r="V849" s="35">
        <f>((Produção!V843*PreçoLivre!V845*(1-Painel!$B$8)-V$3-V$4-V$6)*(1-Painel!$E$7)-V$5+V$6)*V$7</f>
        <v>4056004.9110793485</v>
      </c>
    </row>
    <row r="850" spans="1:22" x14ac:dyDescent="0.25">
      <c r="A850" s="36">
        <v>841</v>
      </c>
      <c r="B850" s="35">
        <f t="shared" si="13"/>
        <v>212919442.5621455</v>
      </c>
      <c r="C850" s="35">
        <f>((Produção!C844*PreçoLivre!C846*(1-Painel!$B$8)-C$3-C$4-C$6)*(1-Painel!$E$7)-C$5+C$6)*C$7</f>
        <v>22397571.447779637</v>
      </c>
      <c r="D850" s="35">
        <f>((Produção!D844*PreçoLivre!D846*(1-Painel!$B$8)-D$3-D$4-D$6)*(1-Painel!$E$7)-D$5+D$6)*D$7</f>
        <v>20141611.508608367</v>
      </c>
      <c r="E850" s="35">
        <f>((Produção!E844*PreçoLivre!E846*(1-Painel!$B$8)-E$3-E$4-E$6)*(1-Painel!$E$7)-E$5+E$6)*E$7</f>
        <v>19242163.116266381</v>
      </c>
      <c r="F850" s="35">
        <f>((Produção!F844*PreçoLivre!F846*(1-Painel!$B$8)-F$3-F$4-F$6)*(1-Painel!$E$7)-F$5+F$6)*F$7</f>
        <v>17036330.561726667</v>
      </c>
      <c r="G850" s="35">
        <f>((Produção!G844*PreçoLivre!G846*(1-Painel!$B$8)-G$3-G$4-G$6)*(1-Painel!$E$7)-G$5+G$6)*G$7</f>
        <v>15302933.327368531</v>
      </c>
      <c r="H850" s="35">
        <f>((Produção!H844*PreçoLivre!H846*(1-Painel!$B$8)-H$3-H$4-H$6)*(1-Painel!$E$7)-H$5+H$6)*H$7</f>
        <v>13825836.507825073</v>
      </c>
      <c r="I850" s="35">
        <f>((Produção!I844*PreçoLivre!I846*(1-Painel!$B$8)-I$3-I$4-I$6)*(1-Painel!$E$7)-I$5+I$6)*I$7</f>
        <v>12047925.563461496</v>
      </c>
      <c r="J850" s="35">
        <f>((Produção!J844*PreçoLivre!J846*(1-Painel!$B$8)-J$3-J$4-J$6)*(1-Painel!$E$7)-J$5+J$6)*J$7</f>
        <v>11353729.837062662</v>
      </c>
      <c r="K850" s="35">
        <f>((Produção!K844*PreçoLivre!K846*(1-Painel!$B$8)-K$3-K$4-K$6)*(1-Painel!$E$7)-K$5+K$6)*K$7</f>
        <v>10785699.602748655</v>
      </c>
      <c r="L850" s="35">
        <f>((Produção!L844*PreçoLivre!L846*(1-Painel!$B$8)-L$3-L$4-L$6)*(1-Painel!$E$7)-L$5+L$6)*L$7</f>
        <v>9852900.4886381272</v>
      </c>
      <c r="M850" s="35">
        <f>((Produção!M844*PreçoLivre!M846*(1-Painel!$B$8)-M$3-M$4-M$6)*(1-Painel!$E$7)-M$5+M$6)*M$7</f>
        <v>8425184.2090050988</v>
      </c>
      <c r="N850" s="35">
        <f>((Produção!N844*PreçoLivre!N846*(1-Painel!$B$8)-N$3-N$4-N$6)*(1-Painel!$E$7)-N$5+N$6)*N$7</f>
        <v>7610691.2405207427</v>
      </c>
      <c r="O850" s="35">
        <f>((Produção!O844*PreçoLivre!O846*(1-Painel!$B$8)-O$3-O$4-O$6)*(1-Painel!$E$7)-O$5+O$6)*O$7</f>
        <v>7337814.1156494711</v>
      </c>
      <c r="P850" s="35">
        <f>((Produção!P844*PreçoLivre!P846*(1-Painel!$B$8)-P$3-P$4-P$6)*(1-Painel!$E$7)-P$5+P$6)*P$7</f>
        <v>6557177.0200516433</v>
      </c>
      <c r="Q850" s="35">
        <f>((Produção!Q844*PreçoLivre!Q846*(1-Painel!$B$8)-Q$3-Q$4-Q$6)*(1-Painel!$E$7)-Q$5+Q$6)*Q$7</f>
        <v>6395555.9308342943</v>
      </c>
      <c r="R850" s="35">
        <f>((Produção!R844*PreçoLivre!R846*(1-Painel!$B$8)-R$3-R$4-R$6)*(1-Painel!$E$7)-R$5+R$6)*R$7</f>
        <v>5778070.253601267</v>
      </c>
      <c r="S850" s="35">
        <f>((Produção!S844*PreçoLivre!S846*(1-Painel!$B$8)-S$3-S$4-S$6)*(1-Painel!$E$7)-S$5+S$6)*S$7</f>
        <v>5304426.6897724494</v>
      </c>
      <c r="T850" s="35">
        <f>((Produção!T844*PreçoLivre!T846*(1-Painel!$B$8)-T$3-T$4-T$6)*(1-Painel!$E$7)-T$5+T$6)*T$7</f>
        <v>4936972.4778806446</v>
      </c>
      <c r="U850" s="35">
        <f>((Produção!U844*PreçoLivre!U846*(1-Painel!$B$8)-U$3-U$4-U$6)*(1-Painel!$E$7)-U$5+U$6)*U$7</f>
        <v>4503065.5099807931</v>
      </c>
      <c r="V850" s="35">
        <f>((Produção!V844*PreçoLivre!V846*(1-Painel!$B$8)-V$3-V$4-V$6)*(1-Painel!$E$7)-V$5+V$6)*V$7</f>
        <v>4083783.1533635198</v>
      </c>
    </row>
    <row r="851" spans="1:22" x14ac:dyDescent="0.25">
      <c r="A851" s="36">
        <v>842</v>
      </c>
      <c r="B851" s="35">
        <f t="shared" si="13"/>
        <v>200480128.5174939</v>
      </c>
      <c r="C851" s="35">
        <f>((Produção!C845*PreçoLivre!C847*(1-Painel!$B$8)-C$3-C$4-C$6)*(1-Painel!$E$7)-C$5+C$6)*C$7</f>
        <v>22855686.39811895</v>
      </c>
      <c r="D851" s="35">
        <f>((Produção!D845*PreçoLivre!D847*(1-Painel!$B$8)-D$3-D$4-D$6)*(1-Painel!$E$7)-D$5+D$6)*D$7</f>
        <v>19285811.061465334</v>
      </c>
      <c r="E851" s="35">
        <f>((Produção!E845*PreçoLivre!E847*(1-Painel!$B$8)-E$3-E$4-E$6)*(1-Painel!$E$7)-E$5+E$6)*E$7</f>
        <v>17883001.834405996</v>
      </c>
      <c r="F851" s="35">
        <f>((Produção!F845*PreçoLivre!F847*(1-Painel!$B$8)-F$3-F$4-F$6)*(1-Painel!$E$7)-F$5+F$6)*F$7</f>
        <v>16081729.138280425</v>
      </c>
      <c r="G851" s="35">
        <f>((Produção!G845*PreçoLivre!G847*(1-Painel!$B$8)-G$3-G$4-G$6)*(1-Painel!$E$7)-G$5+G$6)*G$7</f>
        <v>15108536.602275036</v>
      </c>
      <c r="H851" s="35">
        <f>((Produção!H845*PreçoLivre!H847*(1-Painel!$B$8)-H$3-H$4-H$6)*(1-Painel!$E$7)-H$5+H$6)*H$7</f>
        <v>13899563.979330214</v>
      </c>
      <c r="I851" s="35">
        <f>((Produção!I845*PreçoLivre!I847*(1-Painel!$B$8)-I$3-I$4-I$6)*(1-Painel!$E$7)-I$5+I$6)*I$7</f>
        <v>12271683.42323797</v>
      </c>
      <c r="J851" s="35">
        <f>((Produção!J845*PreçoLivre!J847*(1-Painel!$B$8)-J$3-J$4-J$6)*(1-Painel!$E$7)-J$5+J$6)*J$7</f>
        <v>11141057.455103928</v>
      </c>
      <c r="K851" s="35">
        <f>((Produção!K845*PreçoLivre!K847*(1-Painel!$B$8)-K$3-K$4-K$6)*(1-Painel!$E$7)-K$5+K$6)*K$7</f>
        <v>9837851.5015295446</v>
      </c>
      <c r="L851" s="35">
        <f>((Produção!L845*PreçoLivre!L847*(1-Painel!$B$8)-L$3-L$4-L$6)*(1-Painel!$E$7)-L$5+L$6)*L$7</f>
        <v>8723625.0478274394</v>
      </c>
      <c r="M851" s="35">
        <f>((Produção!M845*PreçoLivre!M847*(1-Painel!$B$8)-M$3-M$4-M$6)*(1-Painel!$E$7)-M$5+M$6)*M$7</f>
        <v>8042817.7313838433</v>
      </c>
      <c r="N851" s="35">
        <f>((Produção!N845*PreçoLivre!N847*(1-Painel!$B$8)-N$3-N$4-N$6)*(1-Painel!$E$7)-N$5+N$6)*N$7</f>
        <v>7537485.5601955429</v>
      </c>
      <c r="O851" s="35">
        <f>((Produção!O845*PreçoLivre!O847*(1-Painel!$B$8)-O$3-O$4-O$6)*(1-Painel!$E$7)-O$5+O$6)*O$7</f>
        <v>6791436.9933526246</v>
      </c>
      <c r="P851" s="35">
        <f>((Produção!P845*PreçoLivre!P847*(1-Painel!$B$8)-P$3-P$4-P$6)*(1-Painel!$E$7)-P$5+P$6)*P$7</f>
        <v>5962264.2673568754</v>
      </c>
      <c r="Q851" s="35">
        <f>((Produção!Q845*PreçoLivre!Q847*(1-Painel!$B$8)-Q$3-Q$4-Q$6)*(1-Painel!$E$7)-Q$5+Q$6)*Q$7</f>
        <v>4894089.5794944251</v>
      </c>
      <c r="R851" s="35">
        <f>((Produção!R845*PreçoLivre!R847*(1-Painel!$B$8)-R$3-R$4-R$6)*(1-Painel!$E$7)-R$5+R$6)*R$7</f>
        <v>4687053.7867368441</v>
      </c>
      <c r="S851" s="35">
        <f>((Produção!S845*PreçoLivre!S847*(1-Painel!$B$8)-S$3-S$4-S$6)*(1-Painel!$E$7)-S$5+S$6)*S$7</f>
        <v>4197271.4149670647</v>
      </c>
      <c r="T851" s="35">
        <f>((Produção!T845*PreçoLivre!T847*(1-Painel!$B$8)-T$3-T$4-T$6)*(1-Painel!$E$7)-T$5+T$6)*T$7</f>
        <v>4048426.8529132297</v>
      </c>
      <c r="U851" s="35">
        <f>((Produção!U845*PreçoLivre!U847*(1-Painel!$B$8)-U$3-U$4-U$6)*(1-Painel!$E$7)-U$5+U$6)*U$7</f>
        <v>3685759.083529721</v>
      </c>
      <c r="V851" s="35">
        <f>((Produção!V845*PreçoLivre!V847*(1-Painel!$B$8)-V$3-V$4-V$6)*(1-Painel!$E$7)-V$5+V$6)*V$7</f>
        <v>3544976.8059889395</v>
      </c>
    </row>
    <row r="852" spans="1:22" x14ac:dyDescent="0.25">
      <c r="A852" s="36">
        <v>843</v>
      </c>
      <c r="B852" s="35">
        <f t="shared" si="13"/>
        <v>230457171.84308642</v>
      </c>
      <c r="C852" s="35">
        <f>((Produção!C846*PreçoLivre!C848*(1-Painel!$B$8)-C$3-C$4-C$6)*(1-Painel!$E$7)-C$5+C$6)*C$7</f>
        <v>23525354.631756578</v>
      </c>
      <c r="D852" s="35">
        <f>((Produção!D846*PreçoLivre!D848*(1-Painel!$B$8)-D$3-D$4-D$6)*(1-Painel!$E$7)-D$5+D$6)*D$7</f>
        <v>21701482.063413907</v>
      </c>
      <c r="E852" s="35">
        <f>((Produção!E846*PreçoLivre!E848*(1-Painel!$B$8)-E$3-E$4-E$6)*(1-Painel!$E$7)-E$5+E$6)*E$7</f>
        <v>19319711.918499101</v>
      </c>
      <c r="F852" s="35">
        <f>((Produção!F846*PreçoLivre!F848*(1-Painel!$B$8)-F$3-F$4-F$6)*(1-Painel!$E$7)-F$5+F$6)*F$7</f>
        <v>16888460.881570701</v>
      </c>
      <c r="G852" s="35">
        <f>((Produção!G846*PreçoLivre!G848*(1-Painel!$B$8)-G$3-G$4-G$6)*(1-Painel!$E$7)-G$5+G$6)*G$7</f>
        <v>15839347.077040851</v>
      </c>
      <c r="H852" s="35">
        <f>((Produção!H846*PreçoLivre!H848*(1-Painel!$B$8)-H$3-H$4-H$6)*(1-Painel!$E$7)-H$5+H$6)*H$7</f>
        <v>14671201.473744521</v>
      </c>
      <c r="I852" s="35">
        <f>((Produção!I846*PreçoLivre!I848*(1-Painel!$B$8)-I$3-I$4-I$6)*(1-Painel!$E$7)-I$5+I$6)*I$7</f>
        <v>12863289.975792058</v>
      </c>
      <c r="J852" s="35">
        <f>((Produção!J846*PreçoLivre!J848*(1-Painel!$B$8)-J$3-J$4-J$6)*(1-Painel!$E$7)-J$5+J$6)*J$7</f>
        <v>12420610.662475051</v>
      </c>
      <c r="K852" s="35">
        <f>((Produção!K846*PreçoLivre!K848*(1-Painel!$B$8)-K$3-K$4-K$6)*(1-Painel!$E$7)-K$5+K$6)*K$7</f>
        <v>11338106.184576444</v>
      </c>
      <c r="L852" s="35">
        <f>((Produção!L846*PreçoLivre!L848*(1-Painel!$B$8)-L$3-L$4-L$6)*(1-Painel!$E$7)-L$5+L$6)*L$7</f>
        <v>10520720.364117322</v>
      </c>
      <c r="M852" s="35">
        <f>((Produção!M846*PreçoLivre!M848*(1-Painel!$B$8)-M$3-M$4-M$6)*(1-Painel!$E$7)-M$5+M$6)*M$7</f>
        <v>9948430.7541985512</v>
      </c>
      <c r="N852" s="35">
        <f>((Produção!N846*PreçoLivre!N848*(1-Painel!$B$8)-N$3-N$4-N$6)*(1-Painel!$E$7)-N$5+N$6)*N$7</f>
        <v>8714583.0002008453</v>
      </c>
      <c r="O852" s="35">
        <f>((Produção!O846*PreçoLivre!O848*(1-Painel!$B$8)-O$3-O$4-O$6)*(1-Painel!$E$7)-O$5+O$6)*O$7</f>
        <v>8216681.1013540477</v>
      </c>
      <c r="P852" s="35">
        <f>((Produção!P846*PreçoLivre!P848*(1-Painel!$B$8)-P$3-P$4-P$6)*(1-Painel!$E$7)-P$5+P$6)*P$7</f>
        <v>7360084.373579395</v>
      </c>
      <c r="Q852" s="35">
        <f>((Produção!Q846*PreçoLivre!Q848*(1-Painel!$B$8)-Q$3-Q$4-Q$6)*(1-Painel!$E$7)-Q$5+Q$6)*Q$7</f>
        <v>7170871.9064857112</v>
      </c>
      <c r="R852" s="35">
        <f>((Produção!R846*PreçoLivre!R848*(1-Painel!$B$8)-R$3-R$4-R$6)*(1-Painel!$E$7)-R$5+R$6)*R$7</f>
        <v>6788937.2822982371</v>
      </c>
      <c r="S852" s="35">
        <f>((Produção!S846*PreçoLivre!S848*(1-Painel!$B$8)-S$3-S$4-S$6)*(1-Painel!$E$7)-S$5+S$6)*S$7</f>
        <v>6064126.1596719529</v>
      </c>
      <c r="T852" s="35">
        <f>((Produção!T846*PreçoLivre!T848*(1-Painel!$B$8)-T$3-T$4-T$6)*(1-Painel!$E$7)-T$5+T$6)*T$7</f>
        <v>5976314.8642071327</v>
      </c>
      <c r="U852" s="35">
        <f>((Produção!U846*PreçoLivre!U848*(1-Painel!$B$8)-U$3-U$4-U$6)*(1-Painel!$E$7)-U$5+U$6)*U$7</f>
        <v>5845377.6274014944</v>
      </c>
      <c r="V852" s="35">
        <f>((Produção!V846*PreçoLivre!V848*(1-Painel!$B$8)-V$3-V$4-V$6)*(1-Painel!$E$7)-V$5+V$6)*V$7</f>
        <v>5283479.5407025097</v>
      </c>
    </row>
    <row r="853" spans="1:22" x14ac:dyDescent="0.25">
      <c r="A853" s="36">
        <v>844</v>
      </c>
      <c r="B853" s="35">
        <f t="shared" si="13"/>
        <v>270437802.61742258</v>
      </c>
      <c r="C853" s="35">
        <f>((Produção!C847*PreçoLivre!C849*(1-Painel!$B$8)-C$3-C$4-C$6)*(1-Painel!$E$7)-C$5+C$6)*C$7</f>
        <v>22274035.848372284</v>
      </c>
      <c r="D853" s="35">
        <f>((Produção!D847*PreçoLivre!D849*(1-Painel!$B$8)-D$3-D$4-D$6)*(1-Painel!$E$7)-D$5+D$6)*D$7</f>
        <v>20704624.070159476</v>
      </c>
      <c r="E853" s="35">
        <f>((Produção!E847*PreçoLivre!E849*(1-Painel!$B$8)-E$3-E$4-E$6)*(1-Painel!$E$7)-E$5+E$6)*E$7</f>
        <v>20016474.868396334</v>
      </c>
      <c r="F853" s="35">
        <f>((Produção!F847*PreçoLivre!F849*(1-Painel!$B$8)-F$3-F$4-F$6)*(1-Painel!$E$7)-F$5+F$6)*F$7</f>
        <v>18874292.630220819</v>
      </c>
      <c r="G853" s="35">
        <f>((Produção!G847*PreçoLivre!G849*(1-Painel!$B$8)-G$3-G$4-G$6)*(1-Painel!$E$7)-G$5+G$6)*G$7</f>
        <v>18486035.536556408</v>
      </c>
      <c r="H853" s="35">
        <f>((Produção!H847*PreçoLivre!H849*(1-Painel!$B$8)-H$3-H$4-H$6)*(1-Painel!$E$7)-H$5+H$6)*H$7</f>
        <v>17187333.39865521</v>
      </c>
      <c r="I853" s="35">
        <f>((Produção!I847*PreçoLivre!I849*(1-Painel!$B$8)-I$3-I$4-I$6)*(1-Painel!$E$7)-I$5+I$6)*I$7</f>
        <v>16595563.636419991</v>
      </c>
      <c r="J853" s="35">
        <f>((Produção!J847*PreçoLivre!J849*(1-Painel!$B$8)-J$3-J$4-J$6)*(1-Painel!$E$7)-J$5+J$6)*J$7</f>
        <v>15416261.322999123</v>
      </c>
      <c r="K853" s="35">
        <f>((Produção!K847*PreçoLivre!K849*(1-Painel!$B$8)-K$3-K$4-K$6)*(1-Painel!$E$7)-K$5+K$6)*K$7</f>
        <v>14323803.646705912</v>
      </c>
      <c r="L853" s="35">
        <f>((Produção!L847*PreçoLivre!L849*(1-Painel!$B$8)-L$3-L$4-L$6)*(1-Painel!$E$7)-L$5+L$6)*L$7</f>
        <v>13772709.772251287</v>
      </c>
      <c r="M853" s="35">
        <f>((Produção!M847*PreçoLivre!M849*(1-Painel!$B$8)-M$3-M$4-M$6)*(1-Painel!$E$7)-M$5+M$6)*M$7</f>
        <v>12902375.809416614</v>
      </c>
      <c r="N853" s="35">
        <f>((Produção!N847*PreçoLivre!N849*(1-Painel!$B$8)-N$3-N$4-N$6)*(1-Painel!$E$7)-N$5+N$6)*N$7</f>
        <v>11886429.972601557</v>
      </c>
      <c r="O853" s="35">
        <f>((Produção!O847*PreçoLivre!O849*(1-Painel!$B$8)-O$3-O$4-O$6)*(1-Painel!$E$7)-O$5+O$6)*O$7</f>
        <v>11044450.287806544</v>
      </c>
      <c r="P853" s="35">
        <f>((Produção!P847*PreçoLivre!P849*(1-Painel!$B$8)-P$3-P$4-P$6)*(1-Painel!$E$7)-P$5+P$6)*P$7</f>
        <v>9934314.9478871413</v>
      </c>
      <c r="Q853" s="35">
        <f>((Produção!Q847*PreçoLivre!Q849*(1-Painel!$B$8)-Q$3-Q$4-Q$6)*(1-Painel!$E$7)-Q$5+Q$6)*Q$7</f>
        <v>9198042.5409324542</v>
      </c>
      <c r="R853" s="35">
        <f>((Produção!R847*PreçoLivre!R849*(1-Painel!$B$8)-R$3-R$4-R$6)*(1-Painel!$E$7)-R$5+R$6)*R$7</f>
        <v>8736270.9397311918</v>
      </c>
      <c r="S853" s="35">
        <f>((Produção!S847*PreçoLivre!S849*(1-Painel!$B$8)-S$3-S$4-S$6)*(1-Painel!$E$7)-S$5+S$6)*S$7</f>
        <v>7971810.6721715406</v>
      </c>
      <c r="T853" s="35">
        <f>((Produção!T847*PreçoLivre!T849*(1-Painel!$B$8)-T$3-T$4-T$6)*(1-Painel!$E$7)-T$5+T$6)*T$7</f>
        <v>7643767.5387488334</v>
      </c>
      <c r="U853" s="35">
        <f>((Produção!U847*PreçoLivre!U849*(1-Painel!$B$8)-U$3-U$4-U$6)*(1-Painel!$E$7)-U$5+U$6)*U$7</f>
        <v>7057800.0681946948</v>
      </c>
      <c r="V853" s="35">
        <f>((Produção!V847*PreçoLivre!V849*(1-Painel!$B$8)-V$3-V$4-V$6)*(1-Painel!$E$7)-V$5+V$6)*V$7</f>
        <v>6411405.1091951458</v>
      </c>
    </row>
    <row r="854" spans="1:22" x14ac:dyDescent="0.25">
      <c r="A854" s="36">
        <v>845</v>
      </c>
      <c r="B854" s="35">
        <f t="shared" si="13"/>
        <v>221890046.96805307</v>
      </c>
      <c r="C854" s="35">
        <f>((Produção!C848*PreçoLivre!C850*(1-Painel!$B$8)-C$3-C$4-C$6)*(1-Painel!$E$7)-C$5+C$6)*C$7</f>
        <v>22134942.863291476</v>
      </c>
      <c r="D854" s="35">
        <f>((Produção!D848*PreçoLivre!D850*(1-Painel!$B$8)-D$3-D$4-D$6)*(1-Painel!$E$7)-D$5+D$6)*D$7</f>
        <v>20707601.04303024</v>
      </c>
      <c r="E854" s="35">
        <f>((Produção!E848*PreçoLivre!E850*(1-Painel!$B$8)-E$3-E$4-E$6)*(1-Painel!$E$7)-E$5+E$6)*E$7</f>
        <v>19953615.805875581</v>
      </c>
      <c r="F854" s="35">
        <f>((Produção!F848*PreçoLivre!F850*(1-Painel!$B$8)-F$3-F$4-F$6)*(1-Painel!$E$7)-F$5+F$6)*F$7</f>
        <v>17782477.328420926</v>
      </c>
      <c r="G854" s="35">
        <f>((Produção!G848*PreçoLivre!G850*(1-Painel!$B$8)-G$3-G$4-G$6)*(1-Painel!$E$7)-G$5+G$6)*G$7</f>
        <v>16228836.064777832</v>
      </c>
      <c r="H854" s="35">
        <f>((Produção!H848*PreçoLivre!H850*(1-Painel!$B$8)-H$3-H$4-H$6)*(1-Painel!$E$7)-H$5+H$6)*H$7</f>
        <v>13967292.796298111</v>
      </c>
      <c r="I854" s="35">
        <f>((Produção!I848*PreçoLivre!I850*(1-Painel!$B$8)-I$3-I$4-I$6)*(1-Painel!$E$7)-I$5+I$6)*I$7</f>
        <v>13023108.826950107</v>
      </c>
      <c r="J854" s="35">
        <f>((Produção!J848*PreçoLivre!J850*(1-Painel!$B$8)-J$3-J$4-J$6)*(1-Painel!$E$7)-J$5+J$6)*J$7</f>
        <v>12821957.13913824</v>
      </c>
      <c r="K854" s="35">
        <f>((Produção!K848*PreçoLivre!K850*(1-Painel!$B$8)-K$3-K$4-K$6)*(1-Painel!$E$7)-K$5+K$6)*K$7</f>
        <v>11825986.971939856</v>
      </c>
      <c r="L854" s="35">
        <f>((Produção!L848*PreçoLivre!L850*(1-Painel!$B$8)-L$3-L$4-L$6)*(1-Painel!$E$7)-L$5+L$6)*L$7</f>
        <v>10716263.225373005</v>
      </c>
      <c r="M854" s="35">
        <f>((Produção!M848*PreçoLivre!M850*(1-Painel!$B$8)-M$3-M$4-M$6)*(1-Painel!$E$7)-M$5+M$6)*M$7</f>
        <v>9520805.0964806583</v>
      </c>
      <c r="N854" s="35">
        <f>((Produção!N848*PreçoLivre!N850*(1-Painel!$B$8)-N$3-N$4-N$6)*(1-Painel!$E$7)-N$5+N$6)*N$7</f>
        <v>8144045.8334499802</v>
      </c>
      <c r="O854" s="35">
        <f>((Produção!O848*PreçoLivre!O850*(1-Painel!$B$8)-O$3-O$4-O$6)*(1-Painel!$E$7)-O$5+O$6)*O$7</f>
        <v>7244057.7347690305</v>
      </c>
      <c r="P854" s="35">
        <f>((Produção!P848*PreçoLivre!P850*(1-Painel!$B$8)-P$3-P$4-P$6)*(1-Painel!$E$7)-P$5+P$6)*P$7</f>
        <v>6774091.7565208403</v>
      </c>
      <c r="Q854" s="35">
        <f>((Produção!Q848*PreçoLivre!Q850*(1-Painel!$B$8)-Q$3-Q$4-Q$6)*(1-Painel!$E$7)-Q$5+Q$6)*Q$7</f>
        <v>6486294.3026000941</v>
      </c>
      <c r="R854" s="35">
        <f>((Produção!R848*PreçoLivre!R850*(1-Painel!$B$8)-R$3-R$4-R$6)*(1-Painel!$E$7)-R$5+R$6)*R$7</f>
        <v>5805484.8466943977</v>
      </c>
      <c r="S854" s="35">
        <f>((Produção!S848*PreçoLivre!S850*(1-Painel!$B$8)-S$3-S$4-S$6)*(1-Painel!$E$7)-S$5+S$6)*S$7</f>
        <v>5465041.3836135967</v>
      </c>
      <c r="T854" s="35">
        <f>((Produção!T848*PreçoLivre!T850*(1-Painel!$B$8)-T$3-T$4-T$6)*(1-Painel!$E$7)-T$5+T$6)*T$7</f>
        <v>4881701.4162138067</v>
      </c>
      <c r="U854" s="35">
        <f>((Produção!U848*PreçoLivre!U850*(1-Painel!$B$8)-U$3-U$4-U$6)*(1-Painel!$E$7)-U$5+U$6)*U$7</f>
        <v>4341622.262774488</v>
      </c>
      <c r="V854" s="35">
        <f>((Produção!V848*PreçoLivre!V850*(1-Painel!$B$8)-V$3-V$4-V$6)*(1-Painel!$E$7)-V$5+V$6)*V$7</f>
        <v>4064820.26984079</v>
      </c>
    </row>
    <row r="855" spans="1:22" x14ac:dyDescent="0.25">
      <c r="A855" s="36">
        <v>846</v>
      </c>
      <c r="B855" s="35">
        <f t="shared" si="13"/>
        <v>257320207.04298195</v>
      </c>
      <c r="C855" s="35">
        <f>((Produção!C849*PreçoLivre!C851*(1-Painel!$B$8)-C$3-C$4-C$6)*(1-Painel!$E$7)-C$5+C$6)*C$7</f>
        <v>23497336.697440859</v>
      </c>
      <c r="D855" s="35">
        <f>((Produção!D849*PreçoLivre!D851*(1-Painel!$B$8)-D$3-D$4-D$6)*(1-Painel!$E$7)-D$5+D$6)*D$7</f>
        <v>20859870.359556921</v>
      </c>
      <c r="E855" s="35">
        <f>((Produção!E849*PreçoLivre!E851*(1-Painel!$B$8)-E$3-E$4-E$6)*(1-Painel!$E$7)-E$5+E$6)*E$7</f>
        <v>20186363.805915169</v>
      </c>
      <c r="F855" s="35">
        <f>((Produção!F849*PreçoLivre!F851*(1-Painel!$B$8)-F$3-F$4-F$6)*(1-Painel!$E$7)-F$5+F$6)*F$7</f>
        <v>19346629.218015864</v>
      </c>
      <c r="G855" s="35">
        <f>((Produção!G849*PreçoLivre!G851*(1-Painel!$B$8)-G$3-G$4-G$6)*(1-Painel!$E$7)-G$5+G$6)*G$7</f>
        <v>18730397.92496863</v>
      </c>
      <c r="H855" s="35">
        <f>((Produção!H849*PreçoLivre!H851*(1-Painel!$B$8)-H$3-H$4-H$6)*(1-Painel!$E$7)-H$5+H$6)*H$7</f>
        <v>17856509.04461766</v>
      </c>
      <c r="I855" s="35">
        <f>((Produção!I849*PreçoLivre!I851*(1-Painel!$B$8)-I$3-I$4-I$6)*(1-Painel!$E$7)-I$5+I$6)*I$7</f>
        <v>16151700.952804737</v>
      </c>
      <c r="J855" s="35">
        <f>((Produção!J849*PreçoLivre!J851*(1-Painel!$B$8)-J$3-J$4-J$6)*(1-Painel!$E$7)-J$5+J$6)*J$7</f>
        <v>15099719.993638355</v>
      </c>
      <c r="K855" s="35">
        <f>((Produção!K849*PreçoLivre!K851*(1-Painel!$B$8)-K$3-K$4-K$6)*(1-Painel!$E$7)-K$5+K$6)*K$7</f>
        <v>13801952.133121489</v>
      </c>
      <c r="L855" s="35">
        <f>((Produção!L849*PreçoLivre!L851*(1-Painel!$B$8)-L$3-L$4-L$6)*(1-Painel!$E$7)-L$5+L$6)*L$7</f>
        <v>12952925.501328466</v>
      </c>
      <c r="M855" s="35">
        <f>((Produção!M849*PreçoLivre!M851*(1-Painel!$B$8)-M$3-M$4-M$6)*(1-Painel!$E$7)-M$5+M$6)*M$7</f>
        <v>11293253.440990912</v>
      </c>
      <c r="N855" s="35">
        <f>((Produção!N849*PreçoLivre!N851*(1-Painel!$B$8)-N$3-N$4-N$6)*(1-Painel!$E$7)-N$5+N$6)*N$7</f>
        <v>10475680.384166244</v>
      </c>
      <c r="O855" s="35">
        <f>((Produção!O849*PreçoLivre!O851*(1-Painel!$B$8)-O$3-O$4-O$6)*(1-Painel!$E$7)-O$5+O$6)*O$7</f>
        <v>9255681.5910629518</v>
      </c>
      <c r="P855" s="35">
        <f>((Produção!P849*PreçoLivre!P851*(1-Painel!$B$8)-P$3-P$4-P$6)*(1-Painel!$E$7)-P$5+P$6)*P$7</f>
        <v>8506020.7155386377</v>
      </c>
      <c r="Q855" s="35">
        <f>((Produção!Q849*PreçoLivre!Q851*(1-Painel!$B$8)-Q$3-Q$4-Q$6)*(1-Painel!$E$7)-Q$5+Q$6)*Q$7</f>
        <v>8107481.7434920613</v>
      </c>
      <c r="R855" s="35">
        <f>((Produção!R849*PreçoLivre!R851*(1-Painel!$B$8)-R$3-R$4-R$6)*(1-Painel!$E$7)-R$5+R$6)*R$7</f>
        <v>7237918.165014836</v>
      </c>
      <c r="S855" s="35">
        <f>((Produção!S849*PreçoLivre!S851*(1-Painel!$B$8)-S$3-S$4-S$6)*(1-Painel!$E$7)-S$5+S$6)*S$7</f>
        <v>6511108.3671945212</v>
      </c>
      <c r="T855" s="35">
        <f>((Produção!T849*PreçoLivre!T851*(1-Painel!$B$8)-T$3-T$4-T$6)*(1-Painel!$E$7)-T$5+T$6)*T$7</f>
        <v>6130905.1418013331</v>
      </c>
      <c r="U855" s="35">
        <f>((Produção!U849*PreçoLivre!U851*(1-Painel!$B$8)-U$3-U$4-U$6)*(1-Painel!$E$7)-U$5+U$6)*U$7</f>
        <v>5944074.802385835</v>
      </c>
      <c r="V855" s="35">
        <f>((Produção!V849*PreçoLivre!V851*(1-Painel!$B$8)-V$3-V$4-V$6)*(1-Painel!$E$7)-V$5+V$6)*V$7</f>
        <v>5374677.0599264326</v>
      </c>
    </row>
    <row r="856" spans="1:22" x14ac:dyDescent="0.25">
      <c r="A856" s="36">
        <v>847</v>
      </c>
      <c r="B856" s="35">
        <f t="shared" si="13"/>
        <v>226807863.30601051</v>
      </c>
      <c r="C856" s="35">
        <f>((Produção!C850*PreçoLivre!C852*(1-Painel!$B$8)-C$3-C$4-C$6)*(1-Painel!$E$7)-C$5+C$6)*C$7</f>
        <v>23680532.547961485</v>
      </c>
      <c r="D856" s="35">
        <f>((Produção!D850*PreçoLivre!D852*(1-Painel!$B$8)-D$3-D$4-D$6)*(1-Painel!$E$7)-D$5+D$6)*D$7</f>
        <v>21062526.730138309</v>
      </c>
      <c r="E856" s="35">
        <f>((Produção!E850*PreçoLivre!E852*(1-Painel!$B$8)-E$3-E$4-E$6)*(1-Painel!$E$7)-E$5+E$6)*E$7</f>
        <v>19585927.008421659</v>
      </c>
      <c r="F856" s="35">
        <f>((Produção!F850*PreçoLivre!F852*(1-Painel!$B$8)-F$3-F$4-F$6)*(1-Painel!$E$7)-F$5+F$6)*F$7</f>
        <v>17947473.459906757</v>
      </c>
      <c r="G856" s="35">
        <f>((Produção!G850*PreçoLivre!G852*(1-Painel!$B$8)-G$3-G$4-G$6)*(1-Painel!$E$7)-G$5+G$6)*G$7</f>
        <v>15864883.527611148</v>
      </c>
      <c r="H856" s="35">
        <f>((Produção!H850*PreçoLivre!H852*(1-Painel!$B$8)-H$3-H$4-H$6)*(1-Painel!$E$7)-H$5+H$6)*H$7</f>
        <v>14294897.389121857</v>
      </c>
      <c r="I856" s="35">
        <f>((Produção!I850*PreçoLivre!I852*(1-Painel!$B$8)-I$3-I$4-I$6)*(1-Painel!$E$7)-I$5+I$6)*I$7</f>
        <v>13470878.202934157</v>
      </c>
      <c r="J856" s="35">
        <f>((Produção!J850*PreçoLivre!J852*(1-Painel!$B$8)-J$3-J$4-J$6)*(1-Painel!$E$7)-J$5+J$6)*J$7</f>
        <v>11916458.132557262</v>
      </c>
      <c r="K856" s="35">
        <f>((Produção!K850*PreçoLivre!K852*(1-Painel!$B$8)-K$3-K$4-K$6)*(1-Painel!$E$7)-K$5+K$6)*K$7</f>
        <v>10866501.323313005</v>
      </c>
      <c r="L856" s="35">
        <f>((Produção!L850*PreçoLivre!L852*(1-Painel!$B$8)-L$3-L$4-L$6)*(1-Painel!$E$7)-L$5+L$6)*L$7</f>
        <v>10278011.239679407</v>
      </c>
      <c r="M856" s="35">
        <f>((Produção!M850*PreçoLivre!M852*(1-Painel!$B$8)-M$3-M$4-M$6)*(1-Painel!$E$7)-M$5+M$6)*M$7</f>
        <v>9073714.562951874</v>
      </c>
      <c r="N856" s="35">
        <f>((Produção!N850*PreçoLivre!N852*(1-Painel!$B$8)-N$3-N$4-N$6)*(1-Painel!$E$7)-N$5+N$6)*N$7</f>
        <v>8300713.7362128822</v>
      </c>
      <c r="O856" s="35">
        <f>((Produção!O850*PreçoLivre!O852*(1-Painel!$B$8)-O$3-O$4-O$6)*(1-Painel!$E$7)-O$5+O$6)*O$7</f>
        <v>7667906.093891358</v>
      </c>
      <c r="P856" s="35">
        <f>((Produção!P850*PreçoLivre!P852*(1-Painel!$B$8)-P$3-P$4-P$6)*(1-Painel!$E$7)-P$5+P$6)*P$7</f>
        <v>7154063.3098833496</v>
      </c>
      <c r="Q856" s="35">
        <f>((Produção!Q850*PreçoLivre!Q852*(1-Painel!$B$8)-Q$3-Q$4-Q$6)*(1-Painel!$E$7)-Q$5+Q$6)*Q$7</f>
        <v>6814153.2804723391</v>
      </c>
      <c r="R856" s="35">
        <f>((Produção!R850*PreçoLivre!R852*(1-Painel!$B$8)-R$3-R$4-R$6)*(1-Painel!$E$7)-R$5+R$6)*R$7</f>
        <v>6597039.2874166435</v>
      </c>
      <c r="S856" s="35">
        <f>((Produção!S850*PreçoLivre!S852*(1-Painel!$B$8)-S$3-S$4-S$6)*(1-Painel!$E$7)-S$5+S$6)*S$7</f>
        <v>6185382.8653946351</v>
      </c>
      <c r="T856" s="35">
        <f>((Produção!T850*PreçoLivre!T852*(1-Painel!$B$8)-T$3-T$4-T$6)*(1-Painel!$E$7)-T$5+T$6)*T$7</f>
        <v>5831990.2954208571</v>
      </c>
      <c r="U856" s="35">
        <f>((Produção!U850*PreçoLivre!U852*(1-Painel!$B$8)-U$3-U$4-U$6)*(1-Painel!$E$7)-U$5+U$6)*U$7</f>
        <v>5349133.2518780688</v>
      </c>
      <c r="V856" s="35">
        <f>((Produção!V850*PreçoLivre!V852*(1-Painel!$B$8)-V$3-V$4-V$6)*(1-Painel!$E$7)-V$5+V$6)*V$7</f>
        <v>4865677.0608435031</v>
      </c>
    </row>
    <row r="857" spans="1:22" x14ac:dyDescent="0.25">
      <c r="A857" s="36">
        <v>848</v>
      </c>
      <c r="B857" s="35">
        <f t="shared" si="13"/>
        <v>208013559.46864563</v>
      </c>
      <c r="C857" s="35">
        <f>((Produção!C851*PreçoLivre!C853*(1-Painel!$B$8)-C$3-C$4-C$6)*(1-Painel!$E$7)-C$5+C$6)*C$7</f>
        <v>22345497.788812388</v>
      </c>
      <c r="D857" s="35">
        <f>((Produção!D851*PreçoLivre!D853*(1-Painel!$B$8)-D$3-D$4-D$6)*(1-Painel!$E$7)-D$5+D$6)*D$7</f>
        <v>20090225.8083877</v>
      </c>
      <c r="E857" s="35">
        <f>((Produção!E851*PreçoLivre!E853*(1-Painel!$B$8)-E$3-E$4-E$6)*(1-Painel!$E$7)-E$5+E$6)*E$7</f>
        <v>17403247.390337236</v>
      </c>
      <c r="F857" s="35">
        <f>((Produção!F851*PreçoLivre!F853*(1-Painel!$B$8)-F$3-F$4-F$6)*(1-Painel!$E$7)-F$5+F$6)*F$7</f>
        <v>15815277.559227696</v>
      </c>
      <c r="G857" s="35">
        <f>((Produção!G851*PreçoLivre!G853*(1-Painel!$B$8)-G$3-G$4-G$6)*(1-Painel!$E$7)-G$5+G$6)*G$7</f>
        <v>14194736.443107739</v>
      </c>
      <c r="H857" s="35">
        <f>((Produção!H851*PreçoLivre!H853*(1-Painel!$B$8)-H$3-H$4-H$6)*(1-Painel!$E$7)-H$5+H$6)*H$7</f>
        <v>12626818.883255752</v>
      </c>
      <c r="I857" s="35">
        <f>((Produção!I851*PreçoLivre!I853*(1-Painel!$B$8)-I$3-I$4-I$6)*(1-Painel!$E$7)-I$5+I$6)*I$7</f>
        <v>11791897.590802237</v>
      </c>
      <c r="J857" s="35">
        <f>((Produção!J851*PreçoLivre!J853*(1-Painel!$B$8)-J$3-J$4-J$6)*(1-Painel!$E$7)-J$5+J$6)*J$7</f>
        <v>11390803.093386464</v>
      </c>
      <c r="K857" s="35">
        <f>((Produção!K851*PreçoLivre!K853*(1-Painel!$B$8)-K$3-K$4-K$6)*(1-Painel!$E$7)-K$5+K$6)*K$7</f>
        <v>10601521.635362007</v>
      </c>
      <c r="L857" s="35">
        <f>((Produção!L851*PreçoLivre!L853*(1-Painel!$B$8)-L$3-L$4-L$6)*(1-Painel!$E$7)-L$5+L$6)*L$7</f>
        <v>9938125.917715108</v>
      </c>
      <c r="M857" s="35">
        <f>((Produção!M851*PreçoLivre!M853*(1-Painel!$B$8)-M$3-M$4-M$6)*(1-Painel!$E$7)-M$5+M$6)*M$7</f>
        <v>8877148.1170773413</v>
      </c>
      <c r="N857" s="35">
        <f>((Produção!N851*PreçoLivre!N853*(1-Painel!$B$8)-N$3-N$4-N$6)*(1-Painel!$E$7)-N$5+N$6)*N$7</f>
        <v>8208088.6881569875</v>
      </c>
      <c r="O857" s="35">
        <f>((Produção!O851*PreçoLivre!O853*(1-Painel!$B$8)-O$3-O$4-O$6)*(1-Painel!$E$7)-O$5+O$6)*O$7</f>
        <v>7198747.6214278368</v>
      </c>
      <c r="P857" s="35">
        <f>((Produção!P851*PreçoLivre!P853*(1-Painel!$B$8)-P$3-P$4-P$6)*(1-Painel!$E$7)-P$5+P$6)*P$7</f>
        <v>6954099.6997807715</v>
      </c>
      <c r="Q857" s="35">
        <f>((Produção!Q851*PreçoLivre!Q853*(1-Painel!$B$8)-Q$3-Q$4-Q$6)*(1-Painel!$E$7)-Q$5+Q$6)*Q$7</f>
        <v>6571813.9079360934</v>
      </c>
      <c r="R857" s="35">
        <f>((Produção!R851*PreçoLivre!R853*(1-Painel!$B$8)-R$3-R$4-R$6)*(1-Painel!$E$7)-R$5+R$6)*R$7</f>
        <v>5762473.7589907944</v>
      </c>
      <c r="S857" s="35">
        <f>((Produção!S851*PreçoLivre!S853*(1-Painel!$B$8)-S$3-S$4-S$6)*(1-Painel!$E$7)-S$5+S$6)*S$7</f>
        <v>5275311.8112642514</v>
      </c>
      <c r="T857" s="35">
        <f>((Produção!T851*PreçoLivre!T853*(1-Painel!$B$8)-T$3-T$4-T$6)*(1-Painel!$E$7)-T$5+T$6)*T$7</f>
        <v>4820438.76101573</v>
      </c>
      <c r="U857" s="35">
        <f>((Produção!U851*PreçoLivre!U853*(1-Painel!$B$8)-U$3-U$4-U$6)*(1-Painel!$E$7)-U$5+U$6)*U$7</f>
        <v>4279285.7750434717</v>
      </c>
      <c r="V857" s="35">
        <f>((Produção!V851*PreçoLivre!V853*(1-Painel!$B$8)-V$3-V$4-V$6)*(1-Painel!$E$7)-V$5+V$6)*V$7</f>
        <v>3867999.217558057</v>
      </c>
    </row>
    <row r="858" spans="1:22" x14ac:dyDescent="0.25">
      <c r="A858" s="36">
        <v>849</v>
      </c>
      <c r="B858" s="35">
        <f t="shared" si="13"/>
        <v>232848130.5739885</v>
      </c>
      <c r="C858" s="35">
        <f>((Produção!C852*PreçoLivre!C854*(1-Painel!$B$8)-C$3-C$4-C$6)*(1-Painel!$E$7)-C$5+C$6)*C$7</f>
        <v>21294460.540304031</v>
      </c>
      <c r="D858" s="35">
        <f>((Produção!D852*PreçoLivre!D854*(1-Painel!$B$8)-D$3-D$4-D$6)*(1-Painel!$E$7)-D$5+D$6)*D$7</f>
        <v>18816079.656810485</v>
      </c>
      <c r="E858" s="35">
        <f>((Produção!E852*PreçoLivre!E854*(1-Painel!$B$8)-E$3-E$4-E$6)*(1-Painel!$E$7)-E$5+E$6)*E$7</f>
        <v>17799261.972301114</v>
      </c>
      <c r="F858" s="35">
        <f>((Produção!F852*PreçoLivre!F854*(1-Painel!$B$8)-F$3-F$4-F$6)*(1-Painel!$E$7)-F$5+F$6)*F$7</f>
        <v>17308872.434668049</v>
      </c>
      <c r="G858" s="35">
        <f>((Produção!G852*PreçoLivre!G854*(1-Painel!$B$8)-G$3-G$4-G$6)*(1-Painel!$E$7)-G$5+G$6)*G$7</f>
        <v>15982524.69629292</v>
      </c>
      <c r="H858" s="35">
        <f>((Produção!H852*PreçoLivre!H854*(1-Painel!$B$8)-H$3-H$4-H$6)*(1-Painel!$E$7)-H$5+H$6)*H$7</f>
        <v>15304697.794388553</v>
      </c>
      <c r="I858" s="35">
        <f>((Produção!I852*PreçoLivre!I854*(1-Painel!$B$8)-I$3-I$4-I$6)*(1-Painel!$E$7)-I$5+I$6)*I$7</f>
        <v>13970090.27693956</v>
      </c>
      <c r="J858" s="35">
        <f>((Produção!J852*PreçoLivre!J854*(1-Painel!$B$8)-J$3-J$4-J$6)*(1-Painel!$E$7)-J$5+J$6)*J$7</f>
        <v>13105016.261237225</v>
      </c>
      <c r="K858" s="35">
        <f>((Produção!K852*PreçoLivre!K854*(1-Painel!$B$8)-K$3-K$4-K$6)*(1-Painel!$E$7)-K$5+K$6)*K$7</f>
        <v>12378333.648960756</v>
      </c>
      <c r="L858" s="35">
        <f>((Produção!L852*PreçoLivre!L854*(1-Painel!$B$8)-L$3-L$4-L$6)*(1-Painel!$E$7)-L$5+L$6)*L$7</f>
        <v>11541486.203208458</v>
      </c>
      <c r="M858" s="35">
        <f>((Produção!M852*PreçoLivre!M854*(1-Painel!$B$8)-M$3-M$4-M$6)*(1-Painel!$E$7)-M$5+M$6)*M$7</f>
        <v>10390019.658323938</v>
      </c>
      <c r="N858" s="35">
        <f>((Produção!N852*PreçoLivre!N854*(1-Painel!$B$8)-N$3-N$4-N$6)*(1-Painel!$E$7)-N$5+N$6)*N$7</f>
        <v>9287076.0081884246</v>
      </c>
      <c r="O858" s="35">
        <f>((Produção!O852*PreçoLivre!O854*(1-Painel!$B$8)-O$3-O$4-O$6)*(1-Painel!$E$7)-O$5+O$6)*O$7</f>
        <v>8853864.0438147094</v>
      </c>
      <c r="P858" s="35">
        <f>((Produção!P852*PreçoLivre!P854*(1-Painel!$B$8)-P$3-P$4-P$6)*(1-Painel!$E$7)-P$5+P$6)*P$7</f>
        <v>8114123.2879354032</v>
      </c>
      <c r="Q858" s="35">
        <f>((Produção!Q852*PreçoLivre!Q854*(1-Painel!$B$8)-Q$3-Q$4-Q$6)*(1-Painel!$E$7)-Q$5+Q$6)*Q$7</f>
        <v>7797471.3808877273</v>
      </c>
      <c r="R858" s="35">
        <f>((Produção!R852*PreçoLivre!R854*(1-Painel!$B$8)-R$3-R$4-R$6)*(1-Painel!$E$7)-R$5+R$6)*R$7</f>
        <v>7189411.0916701239</v>
      </c>
      <c r="S858" s="35">
        <f>((Produção!S852*PreçoLivre!S854*(1-Painel!$B$8)-S$3-S$4-S$6)*(1-Painel!$E$7)-S$5+S$6)*S$7</f>
        <v>6379282.4529626686</v>
      </c>
      <c r="T858" s="35">
        <f>((Produção!T852*PreçoLivre!T854*(1-Painel!$B$8)-T$3-T$4-T$6)*(1-Painel!$E$7)-T$5+T$6)*T$7</f>
        <v>6180154.8236247702</v>
      </c>
      <c r="U858" s="35">
        <f>((Produção!U852*PreçoLivre!U854*(1-Painel!$B$8)-U$3-U$4-U$6)*(1-Painel!$E$7)-U$5+U$6)*U$7</f>
        <v>5969434.1839161515</v>
      </c>
      <c r="V858" s="35">
        <f>((Produção!V852*PreçoLivre!V854*(1-Painel!$B$8)-V$3-V$4-V$6)*(1-Painel!$E$7)-V$5+V$6)*V$7</f>
        <v>5186470.1575534698</v>
      </c>
    </row>
    <row r="859" spans="1:22" x14ac:dyDescent="0.25">
      <c r="A859" s="36">
        <v>850</v>
      </c>
      <c r="B859" s="35">
        <f t="shared" si="13"/>
        <v>240016987.1261515</v>
      </c>
      <c r="C859" s="35">
        <f>((Produção!C853*PreçoLivre!C855*(1-Painel!$B$8)-C$3-C$4-C$6)*(1-Painel!$E$7)-C$5+C$6)*C$7</f>
        <v>22309857.492112335</v>
      </c>
      <c r="D859" s="35">
        <f>((Produção!D853*PreçoLivre!D855*(1-Painel!$B$8)-D$3-D$4-D$6)*(1-Painel!$E$7)-D$5+D$6)*D$7</f>
        <v>20727435.645942584</v>
      </c>
      <c r="E859" s="35">
        <f>((Produção!E853*PreçoLivre!E855*(1-Painel!$B$8)-E$3-E$4-E$6)*(1-Painel!$E$7)-E$5+E$6)*E$7</f>
        <v>19207189.232038923</v>
      </c>
      <c r="F859" s="35">
        <f>((Produção!F853*PreçoLivre!F855*(1-Painel!$B$8)-F$3-F$4-F$6)*(1-Painel!$E$7)-F$5+F$6)*F$7</f>
        <v>17724235.058612537</v>
      </c>
      <c r="G859" s="35">
        <f>((Produção!G853*PreçoLivre!G855*(1-Painel!$B$8)-G$3-G$4-G$6)*(1-Painel!$E$7)-G$5+G$6)*G$7</f>
        <v>15568661.465321606</v>
      </c>
      <c r="H859" s="35">
        <f>((Produção!H853*PreçoLivre!H855*(1-Painel!$B$8)-H$3-H$4-H$6)*(1-Painel!$E$7)-H$5+H$6)*H$7</f>
        <v>15076252.841921758</v>
      </c>
      <c r="I859" s="35">
        <f>((Produção!I853*PreçoLivre!I855*(1-Painel!$B$8)-I$3-I$4-I$6)*(1-Painel!$E$7)-I$5+I$6)*I$7</f>
        <v>14282093.487791687</v>
      </c>
      <c r="J859" s="35">
        <f>((Produção!J853*PreçoLivre!J855*(1-Painel!$B$8)-J$3-J$4-J$6)*(1-Painel!$E$7)-J$5+J$6)*J$7</f>
        <v>14066810.843030363</v>
      </c>
      <c r="K859" s="35">
        <f>((Produção!K853*PreçoLivre!K855*(1-Painel!$B$8)-K$3-K$4-K$6)*(1-Painel!$E$7)-K$5+K$6)*K$7</f>
        <v>13297257.663723961</v>
      </c>
      <c r="L859" s="35">
        <f>((Produção!L853*PreçoLivre!L855*(1-Painel!$B$8)-L$3-L$4-L$6)*(1-Painel!$E$7)-L$5+L$6)*L$7</f>
        <v>12337167.046473568</v>
      </c>
      <c r="M859" s="35">
        <f>((Produção!M853*PreçoLivre!M855*(1-Painel!$B$8)-M$3-M$4-M$6)*(1-Painel!$E$7)-M$5+M$6)*M$7</f>
        <v>11380490.347701889</v>
      </c>
      <c r="N859" s="35">
        <f>((Produção!N853*PreçoLivre!N855*(1-Painel!$B$8)-N$3-N$4-N$6)*(1-Painel!$E$7)-N$5+N$6)*N$7</f>
        <v>9984945.3989868015</v>
      </c>
      <c r="O859" s="35">
        <f>((Produção!O853*PreçoLivre!O855*(1-Painel!$B$8)-O$3-O$4-O$6)*(1-Painel!$E$7)-O$5+O$6)*O$7</f>
        <v>8739223.5467454884</v>
      </c>
      <c r="P859" s="35">
        <f>((Produção!P853*PreçoLivre!P855*(1-Painel!$B$8)-P$3-P$4-P$6)*(1-Painel!$E$7)-P$5+P$6)*P$7</f>
        <v>8198332.965874142</v>
      </c>
      <c r="Q859" s="35">
        <f>((Produção!Q853*PreçoLivre!Q855*(1-Painel!$B$8)-Q$3-Q$4-Q$6)*(1-Painel!$E$7)-Q$5+Q$6)*Q$7</f>
        <v>7676860.738151107</v>
      </c>
      <c r="R859" s="35">
        <f>((Produção!R853*PreçoLivre!R855*(1-Painel!$B$8)-R$3-R$4-R$6)*(1-Painel!$E$7)-R$5+R$6)*R$7</f>
        <v>7021132.6546817916</v>
      </c>
      <c r="S859" s="35">
        <f>((Produção!S853*PreçoLivre!S855*(1-Painel!$B$8)-S$3-S$4-S$6)*(1-Painel!$E$7)-S$5+S$6)*S$7</f>
        <v>6506373.6507272869</v>
      </c>
      <c r="T859" s="35">
        <f>((Produção!T853*PreçoLivre!T855*(1-Painel!$B$8)-T$3-T$4-T$6)*(1-Painel!$E$7)-T$5+T$6)*T$7</f>
        <v>5763828.1863697581</v>
      </c>
      <c r="U859" s="35">
        <f>((Produção!U853*PreçoLivre!U855*(1-Painel!$B$8)-U$3-U$4-U$6)*(1-Painel!$E$7)-U$5+U$6)*U$7</f>
        <v>5248730.5116612278</v>
      </c>
      <c r="V859" s="35">
        <f>((Produção!V853*PreçoLivre!V855*(1-Painel!$B$8)-V$3-V$4-V$6)*(1-Painel!$E$7)-V$5+V$6)*V$7</f>
        <v>4900108.3482827246</v>
      </c>
    </row>
    <row r="860" spans="1:22" x14ac:dyDescent="0.25">
      <c r="A860" s="36">
        <v>851</v>
      </c>
      <c r="B860" s="35">
        <f t="shared" si="13"/>
        <v>237719975.52955884</v>
      </c>
      <c r="C860" s="35">
        <f>((Produção!C854*PreçoLivre!C856*(1-Painel!$B$8)-C$3-C$4-C$6)*(1-Painel!$E$7)-C$5+C$6)*C$7</f>
        <v>22145502.118712466</v>
      </c>
      <c r="D860" s="35">
        <f>((Produção!D854*PreçoLivre!D856*(1-Painel!$B$8)-D$3-D$4-D$6)*(1-Painel!$E$7)-D$5+D$6)*D$7</f>
        <v>20443231.56555232</v>
      </c>
      <c r="E860" s="35">
        <f>((Produção!E854*PreçoLivre!E856*(1-Painel!$B$8)-E$3-E$4-E$6)*(1-Painel!$E$7)-E$5+E$6)*E$7</f>
        <v>18220958.865814902</v>
      </c>
      <c r="F860" s="35">
        <f>((Produção!F854*PreçoLivre!F856*(1-Painel!$B$8)-F$3-F$4-F$6)*(1-Painel!$E$7)-F$5+F$6)*F$7</f>
        <v>16526717.631905517</v>
      </c>
      <c r="G860" s="35">
        <f>((Produção!G854*PreçoLivre!G856*(1-Painel!$B$8)-G$3-G$4-G$6)*(1-Painel!$E$7)-G$5+G$6)*G$7</f>
        <v>15560349.05777007</v>
      </c>
      <c r="H860" s="35">
        <f>((Produção!H854*PreçoLivre!H856*(1-Painel!$B$8)-H$3-H$4-H$6)*(1-Painel!$E$7)-H$5+H$6)*H$7</f>
        <v>15279258.139539167</v>
      </c>
      <c r="I860" s="35">
        <f>((Produção!I854*PreçoLivre!I856*(1-Painel!$B$8)-I$3-I$4-I$6)*(1-Painel!$E$7)-I$5+I$6)*I$7</f>
        <v>14862640.726065306</v>
      </c>
      <c r="J860" s="35">
        <f>((Produção!J854*PreçoLivre!J856*(1-Painel!$B$8)-J$3-J$4-J$6)*(1-Painel!$E$7)-J$5+J$6)*J$7</f>
        <v>13565448.320424585</v>
      </c>
      <c r="K860" s="35">
        <f>((Produção!K854*PreçoLivre!K856*(1-Painel!$B$8)-K$3-K$4-K$6)*(1-Painel!$E$7)-K$5+K$6)*K$7</f>
        <v>12992971.471545616</v>
      </c>
      <c r="L860" s="35">
        <f>((Produção!L854*PreçoLivre!L856*(1-Painel!$B$8)-L$3-L$4-L$6)*(1-Painel!$E$7)-L$5+L$6)*L$7</f>
        <v>11529509.606857894</v>
      </c>
      <c r="M860" s="35">
        <f>((Produção!M854*PreçoLivre!M856*(1-Painel!$B$8)-M$3-M$4-M$6)*(1-Painel!$E$7)-M$5+M$6)*M$7</f>
        <v>10290742.778668581</v>
      </c>
      <c r="N860" s="35">
        <f>((Produção!N854*PreçoLivre!N856*(1-Painel!$B$8)-N$3-N$4-N$6)*(1-Painel!$E$7)-N$5+N$6)*N$7</f>
        <v>9436083.2001185771</v>
      </c>
      <c r="O860" s="35">
        <f>((Produção!O854*PreçoLivre!O856*(1-Painel!$B$8)-O$3-O$4-O$6)*(1-Painel!$E$7)-O$5+O$6)*O$7</f>
        <v>8832891.3424330298</v>
      </c>
      <c r="P860" s="35">
        <f>((Produção!P854*PreçoLivre!P856*(1-Painel!$B$8)-P$3-P$4-P$6)*(1-Painel!$E$7)-P$5+P$6)*P$7</f>
        <v>8261093.5676424755</v>
      </c>
      <c r="Q860" s="35">
        <f>((Produção!Q854*PreçoLivre!Q856*(1-Painel!$B$8)-Q$3-Q$4-Q$6)*(1-Painel!$E$7)-Q$5+Q$6)*Q$7</f>
        <v>7718679.026212981</v>
      </c>
      <c r="R860" s="35">
        <f>((Produção!R854*PreçoLivre!R856*(1-Painel!$B$8)-R$3-R$4-R$6)*(1-Painel!$E$7)-R$5+R$6)*R$7</f>
        <v>7644619.8847114015</v>
      </c>
      <c r="S860" s="35">
        <f>((Produção!S854*PreçoLivre!S856*(1-Painel!$B$8)-S$3-S$4-S$6)*(1-Painel!$E$7)-S$5+S$6)*S$7</f>
        <v>7232583.0975149032</v>
      </c>
      <c r="T860" s="35">
        <f>((Produção!T854*PreçoLivre!T856*(1-Painel!$B$8)-T$3-T$4-T$6)*(1-Painel!$E$7)-T$5+T$6)*T$7</f>
        <v>6290744.4298188398</v>
      </c>
      <c r="U860" s="35">
        <f>((Produção!U854*PreçoLivre!U856*(1-Painel!$B$8)-U$3-U$4-U$6)*(1-Painel!$E$7)-U$5+U$6)*U$7</f>
        <v>5665821.2442990066</v>
      </c>
      <c r="V860" s="35">
        <f>((Produção!V854*PreçoLivre!V856*(1-Painel!$B$8)-V$3-V$4-V$6)*(1-Painel!$E$7)-V$5+V$6)*V$7</f>
        <v>5220129.4539511949</v>
      </c>
    </row>
    <row r="861" spans="1:22" x14ac:dyDescent="0.25">
      <c r="A861" s="36">
        <v>852</v>
      </c>
      <c r="B861" s="35">
        <f t="shared" si="13"/>
        <v>213493712.13593817</v>
      </c>
      <c r="C861" s="35">
        <f>((Produção!C855*PreçoLivre!C857*(1-Painel!$B$8)-C$3-C$4-C$6)*(1-Painel!$E$7)-C$5+C$6)*C$7</f>
        <v>22803383.014383383</v>
      </c>
      <c r="D861" s="35">
        <f>((Produção!D855*PreçoLivre!D857*(1-Painel!$B$8)-D$3-D$4-D$6)*(1-Painel!$E$7)-D$5+D$6)*D$7</f>
        <v>20231441.368691389</v>
      </c>
      <c r="E861" s="35">
        <f>((Produção!E855*PreçoLivre!E857*(1-Painel!$B$8)-E$3-E$4-E$6)*(1-Painel!$E$7)-E$5+E$6)*E$7</f>
        <v>19021190.2833209</v>
      </c>
      <c r="F861" s="35">
        <f>((Produção!F855*PreçoLivre!F857*(1-Painel!$B$8)-F$3-F$4-F$6)*(1-Painel!$E$7)-F$5+F$6)*F$7</f>
        <v>17005875.366907455</v>
      </c>
      <c r="G861" s="35">
        <f>((Produção!G855*PreçoLivre!G857*(1-Painel!$B$8)-G$3-G$4-G$6)*(1-Painel!$E$7)-G$5+G$6)*G$7</f>
        <v>15708980.435060918</v>
      </c>
      <c r="H861" s="35">
        <f>((Produção!H855*PreçoLivre!H857*(1-Painel!$B$8)-H$3-H$4-H$6)*(1-Painel!$E$7)-H$5+H$6)*H$7</f>
        <v>13879893.318449961</v>
      </c>
      <c r="I861" s="35">
        <f>((Produção!I855*PreçoLivre!I857*(1-Painel!$B$8)-I$3-I$4-I$6)*(1-Painel!$E$7)-I$5+I$6)*I$7</f>
        <v>12984875.864083892</v>
      </c>
      <c r="J861" s="35">
        <f>((Produção!J855*PreçoLivre!J857*(1-Painel!$B$8)-J$3-J$4-J$6)*(1-Painel!$E$7)-J$5+J$6)*J$7</f>
        <v>12077870.355338026</v>
      </c>
      <c r="K861" s="35">
        <f>((Produção!K855*PreçoLivre!K857*(1-Painel!$B$8)-K$3-K$4-K$6)*(1-Painel!$E$7)-K$5+K$6)*K$7</f>
        <v>10950319.450449657</v>
      </c>
      <c r="L861" s="35">
        <f>((Produção!L855*PreçoLivre!L857*(1-Painel!$B$8)-L$3-L$4-L$6)*(1-Painel!$E$7)-L$5+L$6)*L$7</f>
        <v>10008772.693239318</v>
      </c>
      <c r="M861" s="35">
        <f>((Produção!M855*PreçoLivre!M857*(1-Painel!$B$8)-M$3-M$4-M$6)*(1-Painel!$E$7)-M$5+M$6)*M$7</f>
        <v>8567894.6853082851</v>
      </c>
      <c r="N861" s="35">
        <f>((Produção!N855*PreçoLivre!N857*(1-Painel!$B$8)-N$3-N$4-N$6)*(1-Painel!$E$7)-N$5+N$6)*N$7</f>
        <v>8033123.5512518948</v>
      </c>
      <c r="O861" s="35">
        <f>((Produção!O855*PreçoLivre!O857*(1-Painel!$B$8)-O$3-O$4-O$6)*(1-Painel!$E$7)-O$5+O$6)*O$7</f>
        <v>7198916.1975011742</v>
      </c>
      <c r="P861" s="35">
        <f>((Produção!P855*PreçoLivre!P857*(1-Painel!$B$8)-P$3-P$4-P$6)*(1-Painel!$E$7)-P$5+P$6)*P$7</f>
        <v>6446794.5076042507</v>
      </c>
      <c r="Q861" s="35">
        <f>((Produção!Q855*PreçoLivre!Q857*(1-Painel!$B$8)-Q$3-Q$4-Q$6)*(1-Painel!$E$7)-Q$5+Q$6)*Q$7</f>
        <v>5805305.2748624273</v>
      </c>
      <c r="R861" s="35">
        <f>((Produção!R855*PreçoLivre!R857*(1-Painel!$B$8)-R$3-R$4-R$6)*(1-Painel!$E$7)-R$5+R$6)*R$7</f>
        <v>5296060.6797041353</v>
      </c>
      <c r="S861" s="35">
        <f>((Produção!S855*PreçoLivre!S857*(1-Painel!$B$8)-S$3-S$4-S$6)*(1-Painel!$E$7)-S$5+S$6)*S$7</f>
        <v>4783215.0328734666</v>
      </c>
      <c r="T861" s="35">
        <f>((Produção!T855*PreçoLivre!T857*(1-Painel!$B$8)-T$3-T$4-T$6)*(1-Painel!$E$7)-T$5+T$6)*T$7</f>
        <v>4720896.5389516857</v>
      </c>
      <c r="U861" s="35">
        <f>((Produção!U855*PreçoLivre!U857*(1-Painel!$B$8)-U$3-U$4-U$6)*(1-Painel!$E$7)-U$5+U$6)*U$7</f>
        <v>4192913.8766088565</v>
      </c>
      <c r="V861" s="35">
        <f>((Produção!V855*PreçoLivre!V857*(1-Painel!$B$8)-V$3-V$4-V$6)*(1-Painel!$E$7)-V$5+V$6)*V$7</f>
        <v>3775989.6413471117</v>
      </c>
    </row>
    <row r="862" spans="1:22" x14ac:dyDescent="0.25">
      <c r="A862" s="36">
        <v>853</v>
      </c>
      <c r="B862" s="35">
        <f t="shared" si="13"/>
        <v>227433604.67665789</v>
      </c>
      <c r="C862" s="35">
        <f>((Produção!C856*PreçoLivre!C858*(1-Painel!$B$8)-C$3-C$4-C$6)*(1-Painel!$E$7)-C$5+C$6)*C$7</f>
        <v>22106438.010003332</v>
      </c>
      <c r="D862" s="35">
        <f>((Produção!D856*PreçoLivre!D858*(1-Painel!$B$8)-D$3-D$4-D$6)*(1-Painel!$E$7)-D$5+D$6)*D$7</f>
        <v>20344069.262825929</v>
      </c>
      <c r="E862" s="35">
        <f>((Produção!E856*PreçoLivre!E858*(1-Painel!$B$8)-E$3-E$4-E$6)*(1-Painel!$E$7)-E$5+E$6)*E$7</f>
        <v>19917569.679964762</v>
      </c>
      <c r="F862" s="35">
        <f>((Produção!F856*PreçoLivre!F858*(1-Painel!$B$8)-F$3-F$4-F$6)*(1-Painel!$E$7)-F$5+F$6)*F$7</f>
        <v>19284198.401039924</v>
      </c>
      <c r="G862" s="35">
        <f>((Produção!G856*PreçoLivre!G858*(1-Painel!$B$8)-G$3-G$4-G$6)*(1-Painel!$E$7)-G$5+G$6)*G$7</f>
        <v>17709688.764817722</v>
      </c>
      <c r="H862" s="35">
        <f>((Produção!H856*PreçoLivre!H858*(1-Painel!$B$8)-H$3-H$4-H$6)*(1-Painel!$E$7)-H$5+H$6)*H$7</f>
        <v>15810067.775373532</v>
      </c>
      <c r="I862" s="35">
        <f>((Produção!I856*PreçoLivre!I858*(1-Painel!$B$8)-I$3-I$4-I$6)*(1-Painel!$E$7)-I$5+I$6)*I$7</f>
        <v>14635803.549079491</v>
      </c>
      <c r="J862" s="35">
        <f>((Produção!J856*PreçoLivre!J858*(1-Painel!$B$8)-J$3-J$4-J$6)*(1-Painel!$E$7)-J$5+J$6)*J$7</f>
        <v>12612252.95909898</v>
      </c>
      <c r="K862" s="35">
        <f>((Produção!K856*PreçoLivre!K858*(1-Painel!$B$8)-K$3-K$4-K$6)*(1-Painel!$E$7)-K$5+K$6)*K$7</f>
        <v>11393723.787095124</v>
      </c>
      <c r="L862" s="35">
        <f>((Produção!L856*PreçoLivre!L858*(1-Painel!$B$8)-L$3-L$4-L$6)*(1-Painel!$E$7)-L$5+L$6)*L$7</f>
        <v>10797762.549977511</v>
      </c>
      <c r="M862" s="35">
        <f>((Produção!M856*PreçoLivre!M858*(1-Painel!$B$8)-M$3-M$4-M$6)*(1-Painel!$E$7)-M$5+M$6)*M$7</f>
        <v>9520745.9578737896</v>
      </c>
      <c r="N862" s="35">
        <f>((Produção!N856*PreçoLivre!N858*(1-Painel!$B$8)-N$3-N$4-N$6)*(1-Painel!$E$7)-N$5+N$6)*N$7</f>
        <v>8328740.5355784371</v>
      </c>
      <c r="O862" s="35">
        <f>((Produção!O856*PreçoLivre!O858*(1-Painel!$B$8)-O$3-O$4-O$6)*(1-Painel!$E$7)-O$5+O$6)*O$7</f>
        <v>7556348.431578787</v>
      </c>
      <c r="P862" s="35">
        <f>((Produção!P856*PreçoLivre!P858*(1-Painel!$B$8)-P$3-P$4-P$6)*(1-Painel!$E$7)-P$5+P$6)*P$7</f>
        <v>6680285.3837519307</v>
      </c>
      <c r="Q862" s="35">
        <f>((Produção!Q856*PreçoLivre!Q858*(1-Painel!$B$8)-Q$3-Q$4-Q$6)*(1-Painel!$E$7)-Q$5+Q$6)*Q$7</f>
        <v>5834125.0325886859</v>
      </c>
      <c r="R862" s="35">
        <f>((Produção!R856*PreçoLivre!R858*(1-Painel!$B$8)-R$3-R$4-R$6)*(1-Painel!$E$7)-R$5+R$6)*R$7</f>
        <v>5708581.8595912829</v>
      </c>
      <c r="S862" s="35">
        <f>((Produção!S856*PreçoLivre!S858*(1-Painel!$B$8)-S$3-S$4-S$6)*(1-Painel!$E$7)-S$5+S$6)*S$7</f>
        <v>5267904.9900893886</v>
      </c>
      <c r="T862" s="35">
        <f>((Produção!T856*PreçoLivre!T858*(1-Painel!$B$8)-T$3-T$4-T$6)*(1-Painel!$E$7)-T$5+T$6)*T$7</f>
        <v>5239868.1847820953</v>
      </c>
      <c r="U862" s="35">
        <f>((Produção!U856*PreçoLivre!U858*(1-Painel!$B$8)-U$3-U$4-U$6)*(1-Painel!$E$7)-U$5+U$6)*U$7</f>
        <v>4496446.9510041056</v>
      </c>
      <c r="V862" s="35">
        <f>((Produção!V856*PreçoLivre!V858*(1-Painel!$B$8)-V$3-V$4-V$6)*(1-Painel!$E$7)-V$5+V$6)*V$7</f>
        <v>4188982.6105430634</v>
      </c>
    </row>
    <row r="863" spans="1:22" x14ac:dyDescent="0.25">
      <c r="A863" s="36">
        <v>854</v>
      </c>
      <c r="B863" s="35">
        <f t="shared" si="13"/>
        <v>235471374.25756323</v>
      </c>
      <c r="C863" s="35">
        <f>((Produção!C857*PreçoLivre!C859*(1-Painel!$B$8)-C$3-C$4-C$6)*(1-Painel!$E$7)-C$5+C$6)*C$7</f>
        <v>22945217.291218895</v>
      </c>
      <c r="D863" s="35">
        <f>((Produção!D857*PreçoLivre!D859*(1-Painel!$B$8)-D$3-D$4-D$6)*(1-Painel!$E$7)-D$5+D$6)*D$7</f>
        <v>21351064.950851846</v>
      </c>
      <c r="E863" s="35">
        <f>((Produção!E857*PreçoLivre!E859*(1-Painel!$B$8)-E$3-E$4-E$6)*(1-Painel!$E$7)-E$5+E$6)*E$7</f>
        <v>19512082.196568042</v>
      </c>
      <c r="F863" s="35">
        <f>((Produção!F857*PreçoLivre!F859*(1-Painel!$B$8)-F$3-F$4-F$6)*(1-Painel!$E$7)-F$5+F$6)*F$7</f>
        <v>18511509.689520694</v>
      </c>
      <c r="G863" s="35">
        <f>((Produção!G857*PreçoLivre!G859*(1-Painel!$B$8)-G$3-G$4-G$6)*(1-Painel!$E$7)-G$5+G$6)*G$7</f>
        <v>16705799.668455921</v>
      </c>
      <c r="H863" s="35">
        <f>((Produção!H857*PreçoLivre!H859*(1-Painel!$B$8)-H$3-H$4-H$6)*(1-Painel!$E$7)-H$5+H$6)*H$7</f>
        <v>15311459.953159437</v>
      </c>
      <c r="I863" s="35">
        <f>((Produção!I857*PreçoLivre!I859*(1-Painel!$B$8)-I$3-I$4-I$6)*(1-Painel!$E$7)-I$5+I$6)*I$7</f>
        <v>13711310.122537028</v>
      </c>
      <c r="J863" s="35">
        <f>((Produção!J857*PreçoLivre!J859*(1-Painel!$B$8)-J$3-J$4-J$6)*(1-Painel!$E$7)-J$5+J$6)*J$7</f>
        <v>12915214.365401408</v>
      </c>
      <c r="K863" s="35">
        <f>((Produção!K857*PreçoLivre!K859*(1-Painel!$B$8)-K$3-K$4-K$6)*(1-Painel!$E$7)-K$5+K$6)*K$7</f>
        <v>11894610.903316135</v>
      </c>
      <c r="L863" s="35">
        <f>((Produção!L857*PreçoLivre!L859*(1-Painel!$B$8)-L$3-L$4-L$6)*(1-Painel!$E$7)-L$5+L$6)*L$7</f>
        <v>10491417.413721262</v>
      </c>
      <c r="M863" s="35">
        <f>((Produção!M857*PreçoLivre!M859*(1-Painel!$B$8)-M$3-M$4-M$6)*(1-Painel!$E$7)-M$5+M$6)*M$7</f>
        <v>9949888.2614330184</v>
      </c>
      <c r="N863" s="35">
        <f>((Produção!N857*PreçoLivre!N859*(1-Painel!$B$8)-N$3-N$4-N$6)*(1-Painel!$E$7)-N$5+N$6)*N$7</f>
        <v>8680647.3701370042</v>
      </c>
      <c r="O863" s="35">
        <f>((Produção!O857*PreçoLivre!O859*(1-Painel!$B$8)-O$3-O$4-O$6)*(1-Painel!$E$7)-O$5+O$6)*O$7</f>
        <v>8501531.061707627</v>
      </c>
      <c r="P863" s="35">
        <f>((Produção!P857*PreçoLivre!P859*(1-Painel!$B$8)-P$3-P$4-P$6)*(1-Painel!$E$7)-P$5+P$6)*P$7</f>
        <v>7732880.1875606198</v>
      </c>
      <c r="Q863" s="35">
        <f>((Produção!Q857*PreçoLivre!Q859*(1-Painel!$B$8)-Q$3-Q$4-Q$6)*(1-Painel!$E$7)-Q$5+Q$6)*Q$7</f>
        <v>7647117.5607371125</v>
      </c>
      <c r="R863" s="35">
        <f>((Produção!R857*PreçoLivre!R859*(1-Painel!$B$8)-R$3-R$4-R$6)*(1-Painel!$E$7)-R$5+R$6)*R$7</f>
        <v>7051037.291098359</v>
      </c>
      <c r="S863" s="35">
        <f>((Produção!S857*PreçoLivre!S859*(1-Painel!$B$8)-S$3-S$4-S$6)*(1-Painel!$E$7)-S$5+S$6)*S$7</f>
        <v>6337253.0734849256</v>
      </c>
      <c r="T863" s="35">
        <f>((Produção!T857*PreçoLivre!T859*(1-Painel!$B$8)-T$3-T$4-T$6)*(1-Painel!$E$7)-T$5+T$6)*T$7</f>
        <v>5949744.4494077452</v>
      </c>
      <c r="U863" s="35">
        <f>((Produção!U857*PreçoLivre!U859*(1-Painel!$B$8)-U$3-U$4-U$6)*(1-Painel!$E$7)-U$5+U$6)*U$7</f>
        <v>5322005.9140276965</v>
      </c>
      <c r="V863" s="35">
        <f>((Produção!V857*PreçoLivre!V859*(1-Painel!$B$8)-V$3-V$4-V$6)*(1-Painel!$E$7)-V$5+V$6)*V$7</f>
        <v>4949582.533218462</v>
      </c>
    </row>
    <row r="864" spans="1:22" x14ac:dyDescent="0.25">
      <c r="A864" s="36">
        <v>855</v>
      </c>
      <c r="B864" s="35">
        <f t="shared" si="13"/>
        <v>195131456.51002267</v>
      </c>
      <c r="C864" s="35">
        <f>((Produção!C858*PreçoLivre!C860*(1-Painel!$B$8)-C$3-C$4-C$6)*(1-Painel!$E$7)-C$5+C$6)*C$7</f>
        <v>21743316.459237177</v>
      </c>
      <c r="D864" s="35">
        <f>((Produção!D858*PreçoLivre!D860*(1-Painel!$B$8)-D$3-D$4-D$6)*(1-Painel!$E$7)-D$5+D$6)*D$7</f>
        <v>18848669.590739608</v>
      </c>
      <c r="E864" s="35">
        <f>((Produção!E858*PreçoLivre!E860*(1-Painel!$B$8)-E$3-E$4-E$6)*(1-Painel!$E$7)-E$5+E$6)*E$7</f>
        <v>17023562.442444239</v>
      </c>
      <c r="F864" s="35">
        <f>((Produção!F858*PreçoLivre!F860*(1-Painel!$B$8)-F$3-F$4-F$6)*(1-Painel!$E$7)-F$5+F$6)*F$7</f>
        <v>16435767.959599499</v>
      </c>
      <c r="G864" s="35">
        <f>((Produção!G858*PreçoLivre!G860*(1-Painel!$B$8)-G$3-G$4-G$6)*(1-Painel!$E$7)-G$5+G$6)*G$7</f>
        <v>14672624.17683005</v>
      </c>
      <c r="H864" s="35">
        <f>((Produção!H858*PreçoLivre!H860*(1-Painel!$B$8)-H$3-H$4-H$6)*(1-Painel!$E$7)-H$5+H$6)*H$7</f>
        <v>13228882.21881569</v>
      </c>
      <c r="I864" s="35">
        <f>((Produção!I858*PreçoLivre!I860*(1-Painel!$B$8)-I$3-I$4-I$6)*(1-Painel!$E$7)-I$5+I$6)*I$7</f>
        <v>11629960.31290134</v>
      </c>
      <c r="J864" s="35">
        <f>((Produção!J858*PreçoLivre!J860*(1-Painel!$B$8)-J$3-J$4-J$6)*(1-Painel!$E$7)-J$5+J$6)*J$7</f>
        <v>9702390.3321879413</v>
      </c>
      <c r="K864" s="35">
        <f>((Produção!K858*PreçoLivre!K860*(1-Painel!$B$8)-K$3-K$4-K$6)*(1-Painel!$E$7)-K$5+K$6)*K$7</f>
        <v>9178879.8455366138</v>
      </c>
      <c r="L864" s="35">
        <f>((Produção!L858*PreçoLivre!L860*(1-Painel!$B$8)-L$3-L$4-L$6)*(1-Painel!$E$7)-L$5+L$6)*L$7</f>
        <v>8627447.7423399016</v>
      </c>
      <c r="M864" s="35">
        <f>((Produção!M858*PreçoLivre!M860*(1-Painel!$B$8)-M$3-M$4-M$6)*(1-Painel!$E$7)-M$5+M$6)*M$7</f>
        <v>7725060.7385741724</v>
      </c>
      <c r="N864" s="35">
        <f>((Produção!N858*PreçoLivre!N860*(1-Painel!$B$8)-N$3-N$4-N$6)*(1-Painel!$E$7)-N$5+N$6)*N$7</f>
        <v>7620076.3407292608</v>
      </c>
      <c r="O864" s="35">
        <f>((Produção!O858*PreçoLivre!O860*(1-Painel!$B$8)-O$3-O$4-O$6)*(1-Painel!$E$7)-O$5+O$6)*O$7</f>
        <v>6774971.3423805637</v>
      </c>
      <c r="P864" s="35">
        <f>((Produção!P858*PreçoLivre!P860*(1-Painel!$B$8)-P$3-P$4-P$6)*(1-Painel!$E$7)-P$5+P$6)*P$7</f>
        <v>6014656.2523726346</v>
      </c>
      <c r="Q864" s="35">
        <f>((Produção!Q858*PreçoLivre!Q860*(1-Painel!$B$8)-Q$3-Q$4-Q$6)*(1-Painel!$E$7)-Q$5+Q$6)*Q$7</f>
        <v>5326901.0540578654</v>
      </c>
      <c r="R864" s="35">
        <f>((Produção!R858*PreçoLivre!R860*(1-Painel!$B$8)-R$3-R$4-R$6)*(1-Painel!$E$7)-R$5+R$6)*R$7</f>
        <v>4943262.2653472619</v>
      </c>
      <c r="S864" s="35">
        <f>((Produção!S858*PreçoLivre!S860*(1-Painel!$B$8)-S$3-S$4-S$6)*(1-Painel!$E$7)-S$5+S$6)*S$7</f>
        <v>4394955.7637239806</v>
      </c>
      <c r="T864" s="35">
        <f>((Produção!T858*PreçoLivre!T860*(1-Painel!$B$8)-T$3-T$4-T$6)*(1-Painel!$E$7)-T$5+T$6)*T$7</f>
        <v>4039666.9639210878</v>
      </c>
      <c r="U864" s="35">
        <f>((Produção!U858*PreçoLivre!U860*(1-Painel!$B$8)-U$3-U$4-U$6)*(1-Painel!$E$7)-U$5+U$6)*U$7</f>
        <v>3768129.7108036787</v>
      </c>
      <c r="V864" s="35">
        <f>((Produção!V858*PreçoLivre!V860*(1-Painel!$B$8)-V$3-V$4-V$6)*(1-Painel!$E$7)-V$5+V$6)*V$7</f>
        <v>3432274.9974801349</v>
      </c>
    </row>
    <row r="865" spans="1:22" x14ac:dyDescent="0.25">
      <c r="A865" s="36">
        <v>856</v>
      </c>
      <c r="B865" s="35">
        <f t="shared" si="13"/>
        <v>232389874.84525645</v>
      </c>
      <c r="C865" s="35">
        <f>((Produção!C859*PreçoLivre!C861*(1-Painel!$B$8)-C$3-C$4-C$6)*(1-Painel!$E$7)-C$5+C$6)*C$7</f>
        <v>21873507.130514916</v>
      </c>
      <c r="D865" s="35">
        <f>((Produção!D859*PreçoLivre!D861*(1-Painel!$B$8)-D$3-D$4-D$6)*(1-Painel!$E$7)-D$5+D$6)*D$7</f>
        <v>20198283.56736099</v>
      </c>
      <c r="E865" s="35">
        <f>((Produção!E859*PreçoLivre!E861*(1-Painel!$B$8)-E$3-E$4-E$6)*(1-Painel!$E$7)-E$5+E$6)*E$7</f>
        <v>17920703.362791106</v>
      </c>
      <c r="F865" s="35">
        <f>((Produção!F859*PreçoLivre!F861*(1-Painel!$B$8)-F$3-F$4-F$6)*(1-Painel!$E$7)-F$5+F$6)*F$7</f>
        <v>16549401.910642622</v>
      </c>
      <c r="G865" s="35">
        <f>((Produção!G859*PreçoLivre!G861*(1-Painel!$B$8)-G$3-G$4-G$6)*(1-Painel!$E$7)-G$5+G$6)*G$7</f>
        <v>16233251.039093269</v>
      </c>
      <c r="H865" s="35">
        <f>((Produção!H859*PreçoLivre!H861*(1-Painel!$B$8)-H$3-H$4-H$6)*(1-Painel!$E$7)-H$5+H$6)*H$7</f>
        <v>15426563.276728619</v>
      </c>
      <c r="I865" s="35">
        <f>((Produção!I859*PreçoLivre!I861*(1-Painel!$B$8)-I$3-I$4-I$6)*(1-Painel!$E$7)-I$5+I$6)*I$7</f>
        <v>14711606.208110938</v>
      </c>
      <c r="J865" s="35">
        <f>((Produção!J859*PreçoLivre!J861*(1-Painel!$B$8)-J$3-J$4-J$6)*(1-Painel!$E$7)-J$5+J$6)*J$7</f>
        <v>13285252.612865865</v>
      </c>
      <c r="K865" s="35">
        <f>((Produção!K859*PreçoLivre!K861*(1-Painel!$B$8)-K$3-K$4-K$6)*(1-Painel!$E$7)-K$5+K$6)*K$7</f>
        <v>12304493.935302943</v>
      </c>
      <c r="L865" s="35">
        <f>((Produção!L859*PreçoLivre!L861*(1-Painel!$B$8)-L$3-L$4-L$6)*(1-Painel!$E$7)-L$5+L$6)*L$7</f>
        <v>11620536.542516284</v>
      </c>
      <c r="M865" s="35">
        <f>((Produção!M859*PreçoLivre!M861*(1-Painel!$B$8)-M$3-M$4-M$6)*(1-Painel!$E$7)-M$5+M$6)*M$7</f>
        <v>10078091.188438268</v>
      </c>
      <c r="N865" s="35">
        <f>((Produção!N859*PreçoLivre!N861*(1-Painel!$B$8)-N$3-N$4-N$6)*(1-Painel!$E$7)-N$5+N$6)*N$7</f>
        <v>9470504.4254647419</v>
      </c>
      <c r="O865" s="35">
        <f>((Produção!O859*PreçoLivre!O861*(1-Painel!$B$8)-O$3-O$4-O$6)*(1-Painel!$E$7)-O$5+O$6)*O$7</f>
        <v>8780077.3194531593</v>
      </c>
      <c r="P865" s="35">
        <f>((Produção!P859*PreçoLivre!P861*(1-Painel!$B$8)-P$3-P$4-P$6)*(1-Painel!$E$7)-P$5+P$6)*P$7</f>
        <v>8045365.3012362476</v>
      </c>
      <c r="Q865" s="35">
        <f>((Produção!Q859*PreçoLivre!Q861*(1-Painel!$B$8)-Q$3-Q$4-Q$6)*(1-Painel!$E$7)-Q$5+Q$6)*Q$7</f>
        <v>7083114.9521697024</v>
      </c>
      <c r="R865" s="35">
        <f>((Produção!R859*PreçoLivre!R861*(1-Painel!$B$8)-R$3-R$4-R$6)*(1-Painel!$E$7)-R$5+R$6)*R$7</f>
        <v>6572322.1583822602</v>
      </c>
      <c r="S865" s="35">
        <f>((Produção!S859*PreçoLivre!S861*(1-Painel!$B$8)-S$3-S$4-S$6)*(1-Painel!$E$7)-S$5+S$6)*S$7</f>
        <v>6130283.8024645569</v>
      </c>
      <c r="T865" s="35">
        <f>((Produção!T859*PreçoLivre!T861*(1-Painel!$B$8)-T$3-T$4-T$6)*(1-Painel!$E$7)-T$5+T$6)*T$7</f>
        <v>5818947.7534942375</v>
      </c>
      <c r="U865" s="35">
        <f>((Produção!U859*PreçoLivre!U861*(1-Painel!$B$8)-U$3-U$4-U$6)*(1-Painel!$E$7)-U$5+U$6)*U$7</f>
        <v>5400285.4495010395</v>
      </c>
      <c r="V865" s="35">
        <f>((Produção!V859*PreçoLivre!V861*(1-Painel!$B$8)-V$3-V$4-V$6)*(1-Painel!$E$7)-V$5+V$6)*V$7</f>
        <v>4887282.908724661</v>
      </c>
    </row>
    <row r="866" spans="1:22" x14ac:dyDescent="0.25">
      <c r="A866" s="36">
        <v>857</v>
      </c>
      <c r="B866" s="35">
        <f t="shared" si="13"/>
        <v>242222708.53865117</v>
      </c>
      <c r="C866" s="35">
        <f>((Produção!C860*PreçoLivre!C862*(1-Painel!$B$8)-C$3-C$4-C$6)*(1-Painel!$E$7)-C$5+C$6)*C$7</f>
        <v>22389156.052393399</v>
      </c>
      <c r="D866" s="35">
        <f>((Produção!D860*PreçoLivre!D862*(1-Painel!$B$8)-D$3-D$4-D$6)*(1-Painel!$E$7)-D$5+D$6)*D$7</f>
        <v>21749190.174289428</v>
      </c>
      <c r="E866" s="35">
        <f>((Produção!E860*PreçoLivre!E862*(1-Painel!$B$8)-E$3-E$4-E$6)*(1-Painel!$E$7)-E$5+E$6)*E$7</f>
        <v>20125400.32955496</v>
      </c>
      <c r="F866" s="35">
        <f>((Produção!F860*PreçoLivre!F862*(1-Painel!$B$8)-F$3-F$4-F$6)*(1-Painel!$E$7)-F$5+F$6)*F$7</f>
        <v>18463967.353423029</v>
      </c>
      <c r="G866" s="35">
        <f>((Produção!G860*PreçoLivre!G862*(1-Painel!$B$8)-G$3-G$4-G$6)*(1-Painel!$E$7)-G$5+G$6)*G$7</f>
        <v>17767358.807074722</v>
      </c>
      <c r="H866" s="35">
        <f>((Produção!H860*PreçoLivre!H862*(1-Painel!$B$8)-H$3-H$4-H$6)*(1-Painel!$E$7)-H$5+H$6)*H$7</f>
        <v>15743527.952264108</v>
      </c>
      <c r="I866" s="35">
        <f>((Produção!I860*PreçoLivre!I862*(1-Painel!$B$8)-I$3-I$4-I$6)*(1-Painel!$E$7)-I$5+I$6)*I$7</f>
        <v>15011791.9843309</v>
      </c>
      <c r="J866" s="35">
        <f>((Produção!J860*PreçoLivre!J862*(1-Painel!$B$8)-J$3-J$4-J$6)*(1-Painel!$E$7)-J$5+J$6)*J$7</f>
        <v>14195617.039053379</v>
      </c>
      <c r="K866" s="35">
        <f>((Produção!K860*PreçoLivre!K862*(1-Painel!$B$8)-K$3-K$4-K$6)*(1-Painel!$E$7)-K$5+K$6)*K$7</f>
        <v>13092930.935704334</v>
      </c>
      <c r="L866" s="35">
        <f>((Produção!L860*PreçoLivre!L862*(1-Painel!$B$8)-L$3-L$4-L$6)*(1-Painel!$E$7)-L$5+L$6)*L$7</f>
        <v>11587148.324909667</v>
      </c>
      <c r="M866" s="35">
        <f>((Produção!M860*PreçoLivre!M862*(1-Painel!$B$8)-M$3-M$4-M$6)*(1-Painel!$E$7)-M$5+M$6)*M$7</f>
        <v>11036674.635710243</v>
      </c>
      <c r="N866" s="35">
        <f>((Produção!N860*PreçoLivre!N862*(1-Painel!$B$8)-N$3-N$4-N$6)*(1-Painel!$E$7)-N$5+N$6)*N$7</f>
        <v>10230137.707002165</v>
      </c>
      <c r="O866" s="35">
        <f>((Produção!O860*PreçoLivre!O862*(1-Painel!$B$8)-O$3-O$4-O$6)*(1-Painel!$E$7)-O$5+O$6)*O$7</f>
        <v>9973426.1609628759</v>
      </c>
      <c r="P866" s="35">
        <f>((Produção!P860*PreçoLivre!P862*(1-Painel!$B$8)-P$3-P$4-P$6)*(1-Painel!$E$7)-P$5+P$6)*P$7</f>
        <v>7995037.8755617561</v>
      </c>
      <c r="Q866" s="35">
        <f>((Produção!Q860*PreçoLivre!Q862*(1-Painel!$B$8)-Q$3-Q$4-Q$6)*(1-Painel!$E$7)-Q$5+Q$6)*Q$7</f>
        <v>7110632.4305824395</v>
      </c>
      <c r="R866" s="35">
        <f>((Produção!R860*PreçoLivre!R862*(1-Painel!$B$8)-R$3-R$4-R$6)*(1-Painel!$E$7)-R$5+R$6)*R$7</f>
        <v>6286564.7337190546</v>
      </c>
      <c r="S866" s="35">
        <f>((Produção!S860*PreçoLivre!S862*(1-Painel!$B$8)-S$3-S$4-S$6)*(1-Painel!$E$7)-S$5+S$6)*S$7</f>
        <v>5532798.304384564</v>
      </c>
      <c r="T866" s="35">
        <f>((Produção!T860*PreçoLivre!T862*(1-Painel!$B$8)-T$3-T$4-T$6)*(1-Painel!$E$7)-T$5+T$6)*T$7</f>
        <v>4999146.3009210322</v>
      </c>
      <c r="U866" s="35">
        <f>((Produção!U860*PreçoLivre!U862*(1-Painel!$B$8)-U$3-U$4-U$6)*(1-Painel!$E$7)-U$5+U$6)*U$7</f>
        <v>4745220.0922439611</v>
      </c>
      <c r="V866" s="35">
        <f>((Produção!V860*PreçoLivre!V862*(1-Painel!$B$8)-V$3-V$4-V$6)*(1-Painel!$E$7)-V$5+V$6)*V$7</f>
        <v>4186981.3445652155</v>
      </c>
    </row>
    <row r="867" spans="1:22" x14ac:dyDescent="0.25">
      <c r="A867" s="36">
        <v>858</v>
      </c>
      <c r="B867" s="35">
        <f t="shared" si="13"/>
        <v>224657106.39245918</v>
      </c>
      <c r="C867" s="35">
        <f>((Produção!C861*PreçoLivre!C863*(1-Painel!$B$8)-C$3-C$4-C$6)*(1-Painel!$E$7)-C$5+C$6)*C$7</f>
        <v>21368403.943498243</v>
      </c>
      <c r="D867" s="35">
        <f>((Produção!D861*PreçoLivre!D863*(1-Painel!$B$8)-D$3-D$4-D$6)*(1-Painel!$E$7)-D$5+D$6)*D$7</f>
        <v>20511818.094529938</v>
      </c>
      <c r="E867" s="35">
        <f>((Produção!E861*PreçoLivre!E863*(1-Painel!$B$8)-E$3-E$4-E$6)*(1-Painel!$E$7)-E$5+E$6)*E$7</f>
        <v>18110405.959950723</v>
      </c>
      <c r="F867" s="35">
        <f>((Produção!F861*PreçoLivre!F863*(1-Painel!$B$8)-F$3-F$4-F$6)*(1-Painel!$E$7)-F$5+F$6)*F$7</f>
        <v>16898362.316449314</v>
      </c>
      <c r="G867" s="35">
        <f>((Produção!G861*PreçoLivre!G863*(1-Painel!$B$8)-G$3-G$4-G$6)*(1-Painel!$E$7)-G$5+G$6)*G$7</f>
        <v>16030418.242135694</v>
      </c>
      <c r="H867" s="35">
        <f>((Produção!H861*PreçoLivre!H863*(1-Painel!$B$8)-H$3-H$4-H$6)*(1-Painel!$E$7)-H$5+H$6)*H$7</f>
        <v>14558660.353008876</v>
      </c>
      <c r="I867" s="35">
        <f>((Produção!I861*PreçoLivre!I863*(1-Painel!$B$8)-I$3-I$4-I$6)*(1-Painel!$E$7)-I$5+I$6)*I$7</f>
        <v>14129441.917379595</v>
      </c>
      <c r="J867" s="35">
        <f>((Produção!J861*PreçoLivre!J863*(1-Painel!$B$8)-J$3-J$4-J$6)*(1-Painel!$E$7)-J$5+J$6)*J$7</f>
        <v>12669391.194142409</v>
      </c>
      <c r="K867" s="35">
        <f>((Produção!K861*PreçoLivre!K863*(1-Painel!$B$8)-K$3-K$4-K$6)*(1-Painel!$E$7)-K$5+K$6)*K$7</f>
        <v>12071794.865554737</v>
      </c>
      <c r="L867" s="35">
        <f>((Produção!L861*PreçoLivre!L863*(1-Painel!$B$8)-L$3-L$4-L$6)*(1-Painel!$E$7)-L$5+L$6)*L$7</f>
        <v>11240387.643878629</v>
      </c>
      <c r="M867" s="35">
        <f>((Produção!M861*PreçoLivre!M863*(1-Painel!$B$8)-M$3-M$4-M$6)*(1-Painel!$E$7)-M$5+M$6)*M$7</f>
        <v>10030125.82622839</v>
      </c>
      <c r="N867" s="35">
        <f>((Produção!N861*PreçoLivre!N863*(1-Painel!$B$8)-N$3-N$4-N$6)*(1-Painel!$E$7)-N$5+N$6)*N$7</f>
        <v>8717880.3954470698</v>
      </c>
      <c r="O867" s="35">
        <f>((Produção!O861*PreçoLivre!O863*(1-Painel!$B$8)-O$3-O$4-O$6)*(1-Painel!$E$7)-O$5+O$6)*O$7</f>
        <v>7925835.8805982294</v>
      </c>
      <c r="P867" s="35">
        <f>((Produção!P861*PreçoLivre!P863*(1-Painel!$B$8)-P$3-P$4-P$6)*(1-Painel!$E$7)-P$5+P$6)*P$7</f>
        <v>7384354.3016271377</v>
      </c>
      <c r="Q867" s="35">
        <f>((Produção!Q861*PreçoLivre!Q863*(1-Painel!$B$8)-Q$3-Q$4-Q$6)*(1-Painel!$E$7)-Q$5+Q$6)*Q$7</f>
        <v>6686337.5520792883</v>
      </c>
      <c r="R867" s="35">
        <f>((Produção!R861*PreçoLivre!R863*(1-Painel!$B$8)-R$3-R$4-R$6)*(1-Painel!$E$7)-R$5+R$6)*R$7</f>
        <v>6026052.000033916</v>
      </c>
      <c r="S867" s="35">
        <f>((Produção!S861*PreçoLivre!S863*(1-Painel!$B$8)-S$3-S$4-S$6)*(1-Painel!$E$7)-S$5+S$6)*S$7</f>
        <v>5856891.6805719966</v>
      </c>
      <c r="T867" s="35">
        <f>((Produção!T861*PreçoLivre!T863*(1-Painel!$B$8)-T$3-T$4-T$6)*(1-Painel!$E$7)-T$5+T$6)*T$7</f>
        <v>5298567.8733802373</v>
      </c>
      <c r="U867" s="35">
        <f>((Produção!U861*PreçoLivre!U863*(1-Painel!$B$8)-U$3-U$4-U$6)*(1-Painel!$E$7)-U$5+U$6)*U$7</f>
        <v>4875553.0278753405</v>
      </c>
      <c r="V867" s="35">
        <f>((Produção!V861*PreçoLivre!V863*(1-Painel!$B$8)-V$3-V$4-V$6)*(1-Painel!$E$7)-V$5+V$6)*V$7</f>
        <v>4266423.3240894312</v>
      </c>
    </row>
    <row r="868" spans="1:22" x14ac:dyDescent="0.25">
      <c r="A868" s="36">
        <v>859</v>
      </c>
      <c r="B868" s="35">
        <f t="shared" si="13"/>
        <v>235589486.37282312</v>
      </c>
      <c r="C868" s="35">
        <f>((Produção!C862*PreçoLivre!C864*(1-Painel!$B$8)-C$3-C$4-C$6)*(1-Painel!$E$7)-C$5+C$6)*C$7</f>
        <v>23287127.184109312</v>
      </c>
      <c r="D868" s="35">
        <f>((Produção!D862*PreçoLivre!D864*(1-Painel!$B$8)-D$3-D$4-D$6)*(1-Painel!$E$7)-D$5+D$6)*D$7</f>
        <v>20522358.835679363</v>
      </c>
      <c r="E868" s="35">
        <f>((Produção!E862*PreçoLivre!E864*(1-Painel!$B$8)-E$3-E$4-E$6)*(1-Painel!$E$7)-E$5+E$6)*E$7</f>
        <v>18711135.853869997</v>
      </c>
      <c r="F868" s="35">
        <f>((Produção!F862*PreçoLivre!F864*(1-Painel!$B$8)-F$3-F$4-F$6)*(1-Painel!$E$7)-F$5+F$6)*F$7</f>
        <v>17717218.668829452</v>
      </c>
      <c r="G868" s="35">
        <f>((Produção!G862*PreçoLivre!G864*(1-Painel!$B$8)-G$3-G$4-G$6)*(1-Painel!$E$7)-G$5+G$6)*G$7</f>
        <v>17617347.506025847</v>
      </c>
      <c r="H868" s="35">
        <f>((Produção!H862*PreçoLivre!H864*(1-Painel!$B$8)-H$3-H$4-H$6)*(1-Painel!$E$7)-H$5+H$6)*H$7</f>
        <v>15601721.684097098</v>
      </c>
      <c r="I868" s="35">
        <f>((Produção!I862*PreçoLivre!I864*(1-Painel!$B$8)-I$3-I$4-I$6)*(1-Painel!$E$7)-I$5+I$6)*I$7</f>
        <v>14460439.149313476</v>
      </c>
      <c r="J868" s="35">
        <f>((Produção!J862*PreçoLivre!J864*(1-Painel!$B$8)-J$3-J$4-J$6)*(1-Painel!$E$7)-J$5+J$6)*J$7</f>
        <v>13352532.848711781</v>
      </c>
      <c r="K868" s="35">
        <f>((Produção!K862*PreçoLivre!K864*(1-Painel!$B$8)-K$3-K$4-K$6)*(1-Painel!$E$7)-K$5+K$6)*K$7</f>
        <v>12363312.858322648</v>
      </c>
      <c r="L868" s="35">
        <f>((Produção!L862*PreçoLivre!L864*(1-Painel!$B$8)-L$3-L$4-L$6)*(1-Painel!$E$7)-L$5+L$6)*L$7</f>
        <v>10767671.896732168</v>
      </c>
      <c r="M868" s="35">
        <f>((Produção!M862*PreçoLivre!M864*(1-Painel!$B$8)-M$3-M$4-M$6)*(1-Painel!$E$7)-M$5+M$6)*M$7</f>
        <v>10233568.847639916</v>
      </c>
      <c r="N868" s="35">
        <f>((Produção!N862*PreçoLivre!N864*(1-Painel!$B$8)-N$3-N$4-N$6)*(1-Painel!$E$7)-N$5+N$6)*N$7</f>
        <v>9400833.2739481647</v>
      </c>
      <c r="O868" s="35">
        <f>((Produção!O862*PreçoLivre!O864*(1-Painel!$B$8)-O$3-O$4-O$6)*(1-Painel!$E$7)-O$5+O$6)*O$7</f>
        <v>9011123.1313454714</v>
      </c>
      <c r="P868" s="35">
        <f>((Produção!P862*PreçoLivre!P864*(1-Painel!$B$8)-P$3-P$4-P$6)*(1-Painel!$E$7)-P$5+P$6)*P$7</f>
        <v>8237646.1678996691</v>
      </c>
      <c r="Q868" s="35">
        <f>((Produção!Q862*PreçoLivre!Q864*(1-Painel!$B$8)-Q$3-Q$4-Q$6)*(1-Painel!$E$7)-Q$5+Q$6)*Q$7</f>
        <v>7372182.1238587769</v>
      </c>
      <c r="R868" s="35">
        <f>((Produção!R862*PreçoLivre!R864*(1-Painel!$B$8)-R$3-R$4-R$6)*(1-Painel!$E$7)-R$5+R$6)*R$7</f>
        <v>6643290.5633473881</v>
      </c>
      <c r="S868" s="35">
        <f>((Produção!S862*PreçoLivre!S864*(1-Painel!$B$8)-S$3-S$4-S$6)*(1-Painel!$E$7)-S$5+S$6)*S$7</f>
        <v>5868242.0067494344</v>
      </c>
      <c r="T868" s="35">
        <f>((Produção!T862*PreçoLivre!T864*(1-Painel!$B$8)-T$3-T$4-T$6)*(1-Painel!$E$7)-T$5+T$6)*T$7</f>
        <v>5140259.3822085056</v>
      </c>
      <c r="U868" s="35">
        <f>((Produção!U862*PreçoLivre!U864*(1-Painel!$B$8)-U$3-U$4-U$6)*(1-Painel!$E$7)-U$5+U$6)*U$7</f>
        <v>4733092.4860917283</v>
      </c>
      <c r="V868" s="35">
        <f>((Produção!V862*PreçoLivre!V864*(1-Painel!$B$8)-V$3-V$4-V$6)*(1-Painel!$E$7)-V$5+V$6)*V$7</f>
        <v>4548381.9040429005</v>
      </c>
    </row>
    <row r="869" spans="1:22" x14ac:dyDescent="0.25">
      <c r="A869" s="36">
        <v>860</v>
      </c>
      <c r="B869" s="35">
        <f t="shared" si="13"/>
        <v>215029076.14554742</v>
      </c>
      <c r="C869" s="35">
        <f>((Produção!C863*PreçoLivre!C865*(1-Painel!$B$8)-C$3-C$4-C$6)*(1-Painel!$E$7)-C$5+C$6)*C$7</f>
        <v>21511108.188993968</v>
      </c>
      <c r="D869" s="35">
        <f>((Produção!D863*PreçoLivre!D865*(1-Painel!$B$8)-D$3-D$4-D$6)*(1-Painel!$E$7)-D$5+D$6)*D$7</f>
        <v>19708379.739429992</v>
      </c>
      <c r="E869" s="35">
        <f>((Produção!E863*PreçoLivre!E865*(1-Painel!$B$8)-E$3-E$4-E$6)*(1-Painel!$E$7)-E$5+E$6)*E$7</f>
        <v>17355367.990336575</v>
      </c>
      <c r="F869" s="35">
        <f>((Produção!F863*PreçoLivre!F865*(1-Painel!$B$8)-F$3-F$4-F$6)*(1-Painel!$E$7)-F$5+F$6)*F$7</f>
        <v>15652621.728867508</v>
      </c>
      <c r="G869" s="35">
        <f>((Produção!G863*PreçoLivre!G865*(1-Painel!$B$8)-G$3-G$4-G$6)*(1-Painel!$E$7)-G$5+G$6)*G$7</f>
        <v>14872372.241345668</v>
      </c>
      <c r="H869" s="35">
        <f>((Produção!H863*PreçoLivre!H865*(1-Painel!$B$8)-H$3-H$4-H$6)*(1-Painel!$E$7)-H$5+H$6)*H$7</f>
        <v>13941431.663649838</v>
      </c>
      <c r="I869" s="35">
        <f>((Produção!I863*PreçoLivre!I865*(1-Painel!$B$8)-I$3-I$4-I$6)*(1-Painel!$E$7)-I$5+I$6)*I$7</f>
        <v>13218503.799566504</v>
      </c>
      <c r="J869" s="35">
        <f>((Produção!J863*PreçoLivre!J865*(1-Painel!$B$8)-J$3-J$4-J$6)*(1-Painel!$E$7)-J$5+J$6)*J$7</f>
        <v>12244757.637982909</v>
      </c>
      <c r="K869" s="35">
        <f>((Produção!K863*PreçoLivre!K865*(1-Painel!$B$8)-K$3-K$4-K$6)*(1-Painel!$E$7)-K$5+K$6)*K$7</f>
        <v>12035704.07528396</v>
      </c>
      <c r="L869" s="35">
        <f>((Produção!L863*PreçoLivre!L865*(1-Painel!$B$8)-L$3-L$4-L$6)*(1-Painel!$E$7)-L$5+L$6)*L$7</f>
        <v>11277928.6042323</v>
      </c>
      <c r="M869" s="35">
        <f>((Produção!M863*PreçoLivre!M865*(1-Painel!$B$8)-M$3-M$4-M$6)*(1-Painel!$E$7)-M$5+M$6)*M$7</f>
        <v>10116822.919150647</v>
      </c>
      <c r="N869" s="35">
        <f>((Produção!N863*PreçoLivre!N865*(1-Painel!$B$8)-N$3-N$4-N$6)*(1-Painel!$E$7)-N$5+N$6)*N$7</f>
        <v>8922293.1641666386</v>
      </c>
      <c r="O869" s="35">
        <f>((Produção!O863*PreçoLivre!O865*(1-Painel!$B$8)-O$3-O$4-O$6)*(1-Painel!$E$7)-O$5+O$6)*O$7</f>
        <v>8230755.9288503742</v>
      </c>
      <c r="P869" s="35">
        <f>((Produção!P863*PreçoLivre!P865*(1-Painel!$B$8)-P$3-P$4-P$6)*(1-Painel!$E$7)-P$5+P$6)*P$7</f>
        <v>7279503.2236246821</v>
      </c>
      <c r="Q869" s="35">
        <f>((Produção!Q863*PreçoLivre!Q865*(1-Painel!$B$8)-Q$3-Q$4-Q$6)*(1-Painel!$E$7)-Q$5+Q$6)*Q$7</f>
        <v>6274557.1583349444</v>
      </c>
      <c r="R869" s="35">
        <f>((Produção!R863*PreçoLivre!R865*(1-Painel!$B$8)-R$3-R$4-R$6)*(1-Painel!$E$7)-R$5+R$6)*R$7</f>
        <v>5715276.6631424315</v>
      </c>
      <c r="S869" s="35">
        <f>((Produção!S863*PreçoLivre!S865*(1-Painel!$B$8)-S$3-S$4-S$6)*(1-Painel!$E$7)-S$5+S$6)*S$7</f>
        <v>5196692.5071233222</v>
      </c>
      <c r="T869" s="35">
        <f>((Produção!T863*PreçoLivre!T865*(1-Painel!$B$8)-T$3-T$4-T$6)*(1-Painel!$E$7)-T$5+T$6)*T$7</f>
        <v>4301689.3422309281</v>
      </c>
      <c r="U869" s="35">
        <f>((Produção!U863*PreçoLivre!U865*(1-Painel!$B$8)-U$3-U$4-U$6)*(1-Painel!$E$7)-U$5+U$6)*U$7</f>
        <v>3828543.9926387086</v>
      </c>
      <c r="V869" s="35">
        <f>((Produção!V863*PreçoLivre!V865*(1-Painel!$B$8)-V$3-V$4-V$6)*(1-Painel!$E$7)-V$5+V$6)*V$7</f>
        <v>3344765.5765955048</v>
      </c>
    </row>
    <row r="870" spans="1:22" x14ac:dyDescent="0.25">
      <c r="A870" s="36">
        <v>861</v>
      </c>
      <c r="B870" s="35">
        <f t="shared" si="13"/>
        <v>192883442.82859099</v>
      </c>
      <c r="C870" s="35">
        <f>((Produção!C864*PreçoLivre!C866*(1-Painel!$B$8)-C$3-C$4-C$6)*(1-Painel!$E$7)-C$5+C$6)*C$7</f>
        <v>20695871.2213437</v>
      </c>
      <c r="D870" s="35">
        <f>((Produção!D864*PreçoLivre!D866*(1-Painel!$B$8)-D$3-D$4-D$6)*(1-Painel!$E$7)-D$5+D$6)*D$7</f>
        <v>19199277.769281741</v>
      </c>
      <c r="E870" s="35">
        <f>((Produção!E864*PreçoLivre!E866*(1-Painel!$B$8)-E$3-E$4-E$6)*(1-Painel!$E$7)-E$5+E$6)*E$7</f>
        <v>16304127.681272188</v>
      </c>
      <c r="F870" s="35">
        <f>((Produção!F864*PreçoLivre!F866*(1-Painel!$B$8)-F$3-F$4-F$6)*(1-Painel!$E$7)-F$5+F$6)*F$7</f>
        <v>15140374.411956653</v>
      </c>
      <c r="G870" s="35">
        <f>((Produção!G864*PreçoLivre!G866*(1-Painel!$B$8)-G$3-G$4-G$6)*(1-Painel!$E$7)-G$5+G$6)*G$7</f>
        <v>14124177.309601313</v>
      </c>
      <c r="H870" s="35">
        <f>((Produção!H864*PreçoLivre!H866*(1-Painel!$B$8)-H$3-H$4-H$6)*(1-Painel!$E$7)-H$5+H$6)*H$7</f>
        <v>12710258.689261798</v>
      </c>
      <c r="I870" s="35">
        <f>((Produção!I864*PreçoLivre!I866*(1-Painel!$B$8)-I$3-I$4-I$6)*(1-Painel!$E$7)-I$5+I$6)*I$7</f>
        <v>11317671.064667953</v>
      </c>
      <c r="J870" s="35">
        <f>((Produção!J864*PreçoLivre!J866*(1-Painel!$B$8)-J$3-J$4-J$6)*(1-Painel!$E$7)-J$5+J$6)*J$7</f>
        <v>10752933.056220144</v>
      </c>
      <c r="K870" s="35">
        <f>((Produção!K864*PreçoLivre!K866*(1-Painel!$B$8)-K$3-K$4-K$6)*(1-Painel!$E$7)-K$5+K$6)*K$7</f>
        <v>9517886.1089354716</v>
      </c>
      <c r="L870" s="35">
        <f>((Produção!L864*PreçoLivre!L866*(1-Painel!$B$8)-L$3-L$4-L$6)*(1-Painel!$E$7)-L$5+L$6)*L$7</f>
        <v>8073762.6042083707</v>
      </c>
      <c r="M870" s="35">
        <f>((Produção!M864*PreçoLivre!M866*(1-Painel!$B$8)-M$3-M$4-M$6)*(1-Painel!$E$7)-M$5+M$6)*M$7</f>
        <v>7444543.2513283305</v>
      </c>
      <c r="N870" s="35">
        <f>((Produção!N864*PreçoLivre!N866*(1-Painel!$B$8)-N$3-N$4-N$6)*(1-Painel!$E$7)-N$5+N$6)*N$7</f>
        <v>7024146.691184422</v>
      </c>
      <c r="O870" s="35">
        <f>((Produção!O864*PreçoLivre!O866*(1-Painel!$B$8)-O$3-O$4-O$6)*(1-Painel!$E$7)-O$5+O$6)*O$7</f>
        <v>6470481.1508818399</v>
      </c>
      <c r="P870" s="35">
        <f>((Produção!P864*PreçoLivre!P866*(1-Painel!$B$8)-P$3-P$4-P$6)*(1-Painel!$E$7)-P$5+P$6)*P$7</f>
        <v>5960069.5606264407</v>
      </c>
      <c r="Q870" s="35">
        <f>((Produção!Q864*PreçoLivre!Q866*(1-Painel!$B$8)-Q$3-Q$4-Q$6)*(1-Painel!$E$7)-Q$5+Q$6)*Q$7</f>
        <v>5702826.6479163086</v>
      </c>
      <c r="R870" s="35">
        <f>((Produção!R864*PreçoLivre!R866*(1-Painel!$B$8)-R$3-R$4-R$6)*(1-Painel!$E$7)-R$5+R$6)*R$7</f>
        <v>5374448.5768539412</v>
      </c>
      <c r="S870" s="35">
        <f>((Produção!S864*PreçoLivre!S866*(1-Painel!$B$8)-S$3-S$4-S$6)*(1-Painel!$E$7)-S$5+S$6)*S$7</f>
        <v>4816754.6570717655</v>
      </c>
      <c r="T870" s="35">
        <f>((Produção!T864*PreçoLivre!T866*(1-Painel!$B$8)-T$3-T$4-T$6)*(1-Painel!$E$7)-T$5+T$6)*T$7</f>
        <v>4356080.8147565499</v>
      </c>
      <c r="U870" s="35">
        <f>((Produção!U864*PreçoLivre!U866*(1-Painel!$B$8)-U$3-U$4-U$6)*(1-Painel!$E$7)-U$5+U$6)*U$7</f>
        <v>4186025.5684811892</v>
      </c>
      <c r="V870" s="35">
        <f>((Produção!V864*PreçoLivre!V866*(1-Painel!$B$8)-V$3-V$4-V$6)*(1-Painel!$E$7)-V$5+V$6)*V$7</f>
        <v>3711725.992740903</v>
      </c>
    </row>
    <row r="871" spans="1:22" x14ac:dyDescent="0.25">
      <c r="A871" s="36">
        <v>862</v>
      </c>
      <c r="B871" s="35">
        <f t="shared" si="13"/>
        <v>220119311.93747801</v>
      </c>
      <c r="C871" s="35">
        <f>((Produção!C865*PreçoLivre!C867*(1-Painel!$B$8)-C$3-C$4-C$6)*(1-Painel!$E$7)-C$5+C$6)*C$7</f>
        <v>22582193.192373503</v>
      </c>
      <c r="D871" s="35">
        <f>((Produção!D865*PreçoLivre!D867*(1-Painel!$B$8)-D$3-D$4-D$6)*(1-Painel!$E$7)-D$5+D$6)*D$7</f>
        <v>20669932.460402537</v>
      </c>
      <c r="E871" s="35">
        <f>((Produção!E865*PreçoLivre!E867*(1-Painel!$B$8)-E$3-E$4-E$6)*(1-Painel!$E$7)-E$5+E$6)*E$7</f>
        <v>18755367.307145242</v>
      </c>
      <c r="F871" s="35">
        <f>((Produção!F865*PreçoLivre!F867*(1-Painel!$B$8)-F$3-F$4-F$6)*(1-Painel!$E$7)-F$5+F$6)*F$7</f>
        <v>16585164.252600282</v>
      </c>
      <c r="G871" s="35">
        <f>((Produção!G865*PreçoLivre!G867*(1-Painel!$B$8)-G$3-G$4-G$6)*(1-Painel!$E$7)-G$5+G$6)*G$7</f>
        <v>15065345.258409098</v>
      </c>
      <c r="H871" s="35">
        <f>((Produção!H865*PreçoLivre!H867*(1-Painel!$B$8)-H$3-H$4-H$6)*(1-Painel!$E$7)-H$5+H$6)*H$7</f>
        <v>14290991.017502856</v>
      </c>
      <c r="I871" s="35">
        <f>((Produção!I865*PreçoLivre!I867*(1-Painel!$B$8)-I$3-I$4-I$6)*(1-Painel!$E$7)-I$5+I$6)*I$7</f>
        <v>13283194.285602938</v>
      </c>
      <c r="J871" s="35">
        <f>((Produção!J865*PreçoLivre!J867*(1-Painel!$B$8)-J$3-J$4-J$6)*(1-Painel!$E$7)-J$5+J$6)*J$7</f>
        <v>12361404.761280403</v>
      </c>
      <c r="K871" s="35">
        <f>((Produção!K865*PreçoLivre!K867*(1-Painel!$B$8)-K$3-K$4-K$6)*(1-Painel!$E$7)-K$5+K$6)*K$7</f>
        <v>10918814.027752159</v>
      </c>
      <c r="L871" s="35">
        <f>((Produção!L865*PreçoLivre!L867*(1-Painel!$B$8)-L$3-L$4-L$6)*(1-Painel!$E$7)-L$5+L$6)*L$7</f>
        <v>10103658.927247047</v>
      </c>
      <c r="M871" s="35">
        <f>((Produção!M865*PreçoLivre!M867*(1-Painel!$B$8)-M$3-M$4-M$6)*(1-Painel!$E$7)-M$5+M$6)*M$7</f>
        <v>9395461.1396142095</v>
      </c>
      <c r="N871" s="35">
        <f>((Produção!N865*PreçoLivre!N867*(1-Painel!$B$8)-N$3-N$4-N$6)*(1-Painel!$E$7)-N$5+N$6)*N$7</f>
        <v>8573725.4593352024</v>
      </c>
      <c r="O871" s="35">
        <f>((Produção!O865*PreçoLivre!O867*(1-Painel!$B$8)-O$3-O$4-O$6)*(1-Painel!$E$7)-O$5+O$6)*O$7</f>
        <v>8082299.303284971</v>
      </c>
      <c r="P871" s="35">
        <f>((Produção!P865*PreçoLivre!P867*(1-Painel!$B$8)-P$3-P$4-P$6)*(1-Painel!$E$7)-P$5+P$6)*P$7</f>
        <v>7392481.3241604306</v>
      </c>
      <c r="Q871" s="35">
        <f>((Produção!Q865*PreçoLivre!Q867*(1-Painel!$B$8)-Q$3-Q$4-Q$6)*(1-Painel!$E$7)-Q$5+Q$6)*Q$7</f>
        <v>6535154.6686622361</v>
      </c>
      <c r="R871" s="35">
        <f>((Produção!R865*PreçoLivre!R867*(1-Painel!$B$8)-R$3-R$4-R$6)*(1-Painel!$E$7)-R$5+R$6)*R$7</f>
        <v>6017606.814773025</v>
      </c>
      <c r="S871" s="35">
        <f>((Produção!S865*PreçoLivre!S867*(1-Painel!$B$8)-S$3-S$4-S$6)*(1-Painel!$E$7)-S$5+S$6)*S$7</f>
        <v>5533977.8411839558</v>
      </c>
      <c r="T871" s="35">
        <f>((Produção!T865*PreçoLivre!T867*(1-Painel!$B$8)-T$3-T$4-T$6)*(1-Painel!$E$7)-T$5+T$6)*T$7</f>
        <v>5138468.8072592886</v>
      </c>
      <c r="U871" s="35">
        <f>((Produção!U865*PreçoLivre!U867*(1-Painel!$B$8)-U$3-U$4-U$6)*(1-Painel!$E$7)-U$5+U$6)*U$7</f>
        <v>4626375.0485325167</v>
      </c>
      <c r="V871" s="35">
        <f>((Produção!V865*PreçoLivre!V867*(1-Painel!$B$8)-V$3-V$4-V$6)*(1-Painel!$E$7)-V$5+V$6)*V$7</f>
        <v>4207696.0403561126</v>
      </c>
    </row>
    <row r="872" spans="1:22" x14ac:dyDescent="0.25">
      <c r="A872" s="36">
        <v>863</v>
      </c>
      <c r="B872" s="35">
        <f t="shared" si="13"/>
        <v>240295572.20370945</v>
      </c>
      <c r="C872" s="35">
        <f>((Produção!C866*PreçoLivre!C868*(1-Painel!$B$8)-C$3-C$4-C$6)*(1-Painel!$E$7)-C$5+C$6)*C$7</f>
        <v>24158578.219202187</v>
      </c>
      <c r="D872" s="35">
        <f>((Produção!D866*PreçoLivre!D868*(1-Painel!$B$8)-D$3-D$4-D$6)*(1-Painel!$E$7)-D$5+D$6)*D$7</f>
        <v>23088510.027922645</v>
      </c>
      <c r="E872" s="35">
        <f>((Produção!E866*PreçoLivre!E868*(1-Painel!$B$8)-E$3-E$4-E$6)*(1-Painel!$E$7)-E$5+E$6)*E$7</f>
        <v>21479583.303709984</v>
      </c>
      <c r="F872" s="35">
        <f>((Produção!F866*PreçoLivre!F868*(1-Painel!$B$8)-F$3-F$4-F$6)*(1-Painel!$E$7)-F$5+F$6)*F$7</f>
        <v>19714024.377318002</v>
      </c>
      <c r="G872" s="35">
        <f>((Produção!G866*PreçoLivre!G868*(1-Painel!$B$8)-G$3-G$4-G$6)*(1-Painel!$E$7)-G$5+G$6)*G$7</f>
        <v>18345744.290148627</v>
      </c>
      <c r="H872" s="35">
        <f>((Produção!H866*PreçoLivre!H868*(1-Painel!$B$8)-H$3-H$4-H$6)*(1-Painel!$E$7)-H$5+H$6)*H$7</f>
        <v>17111470.147604365</v>
      </c>
      <c r="I872" s="35">
        <f>((Produção!I866*PreçoLivre!I868*(1-Painel!$B$8)-I$3-I$4-I$6)*(1-Painel!$E$7)-I$5+I$6)*I$7</f>
        <v>15569621.213080456</v>
      </c>
      <c r="J872" s="35">
        <f>((Produção!J866*PreçoLivre!J868*(1-Painel!$B$8)-J$3-J$4-J$6)*(1-Painel!$E$7)-J$5+J$6)*J$7</f>
        <v>13385448.734102029</v>
      </c>
      <c r="K872" s="35">
        <f>((Produção!K866*PreçoLivre!K868*(1-Painel!$B$8)-K$3-K$4-K$6)*(1-Painel!$E$7)-K$5+K$6)*K$7</f>
        <v>11861310.512260646</v>
      </c>
      <c r="L872" s="35">
        <f>((Produção!L866*PreçoLivre!L868*(1-Painel!$B$8)-L$3-L$4-L$6)*(1-Painel!$E$7)-L$5+L$6)*L$7</f>
        <v>11090715.563683391</v>
      </c>
      <c r="M872" s="35">
        <f>((Produção!M866*PreçoLivre!M868*(1-Painel!$B$8)-M$3-M$4-M$6)*(1-Painel!$E$7)-M$5+M$6)*M$7</f>
        <v>9434635.2457805704</v>
      </c>
      <c r="N872" s="35">
        <f>((Produção!N866*PreçoLivre!N868*(1-Painel!$B$8)-N$3-N$4-N$6)*(1-Painel!$E$7)-N$5+N$6)*N$7</f>
        <v>8563638.1864437629</v>
      </c>
      <c r="O872" s="35">
        <f>((Produção!O866*PreçoLivre!O868*(1-Painel!$B$8)-O$3-O$4-O$6)*(1-Painel!$E$7)-O$5+O$6)*O$7</f>
        <v>7879985.2567026885</v>
      </c>
      <c r="P872" s="35">
        <f>((Produção!P866*PreçoLivre!P868*(1-Painel!$B$8)-P$3-P$4-P$6)*(1-Painel!$E$7)-P$5+P$6)*P$7</f>
        <v>7286145.2967442283</v>
      </c>
      <c r="Q872" s="35">
        <f>((Produção!Q866*PreçoLivre!Q868*(1-Painel!$B$8)-Q$3-Q$4-Q$6)*(1-Painel!$E$7)-Q$5+Q$6)*Q$7</f>
        <v>6617096.1198843541</v>
      </c>
      <c r="R872" s="35">
        <f>((Produção!R866*PreçoLivre!R868*(1-Painel!$B$8)-R$3-R$4-R$6)*(1-Painel!$E$7)-R$5+R$6)*R$7</f>
        <v>5955234.8902150998</v>
      </c>
      <c r="S872" s="35">
        <f>((Produção!S866*PreçoLivre!S868*(1-Painel!$B$8)-S$3-S$4-S$6)*(1-Painel!$E$7)-S$5+S$6)*S$7</f>
        <v>5478021.0533742746</v>
      </c>
      <c r="T872" s="35">
        <f>((Produção!T866*PreçoLivre!T868*(1-Painel!$B$8)-T$3-T$4-T$6)*(1-Painel!$E$7)-T$5+T$6)*T$7</f>
        <v>4739951.4969421206</v>
      </c>
      <c r="U872" s="35">
        <f>((Produção!U866*PreçoLivre!U868*(1-Painel!$B$8)-U$3-U$4-U$6)*(1-Painel!$E$7)-U$5+U$6)*U$7</f>
        <v>4543139.7662737835</v>
      </c>
      <c r="V872" s="35">
        <f>((Produção!V866*PreçoLivre!V868*(1-Painel!$B$8)-V$3-V$4-V$6)*(1-Painel!$E$7)-V$5+V$6)*V$7</f>
        <v>3992718.5023162016</v>
      </c>
    </row>
    <row r="873" spans="1:22" x14ac:dyDescent="0.25">
      <c r="A873" s="36">
        <v>864</v>
      </c>
      <c r="B873" s="35">
        <f t="shared" si="13"/>
        <v>219920750.18802223</v>
      </c>
      <c r="C873" s="35">
        <f>((Produção!C867*PreçoLivre!C869*(1-Painel!$B$8)-C$3-C$4-C$6)*(1-Painel!$E$7)-C$5+C$6)*C$7</f>
        <v>22255457.080361135</v>
      </c>
      <c r="D873" s="35">
        <f>((Produção!D867*PreçoLivre!D869*(1-Painel!$B$8)-D$3-D$4-D$6)*(1-Painel!$E$7)-D$5+D$6)*D$7</f>
        <v>20646053.515204292</v>
      </c>
      <c r="E873" s="35">
        <f>((Produção!E867*PreçoLivre!E869*(1-Painel!$B$8)-E$3-E$4-E$6)*(1-Painel!$E$7)-E$5+E$6)*E$7</f>
        <v>18252318.660295717</v>
      </c>
      <c r="F873" s="35">
        <f>((Produção!F867*PreçoLivre!F869*(1-Painel!$B$8)-F$3-F$4-F$6)*(1-Painel!$E$7)-F$5+F$6)*F$7</f>
        <v>16621272.35803921</v>
      </c>
      <c r="G873" s="35">
        <f>((Produção!G867*PreçoLivre!G869*(1-Painel!$B$8)-G$3-G$4-G$6)*(1-Painel!$E$7)-G$5+G$6)*G$7</f>
        <v>15036229.341943577</v>
      </c>
      <c r="H873" s="35">
        <f>((Produção!H867*PreçoLivre!H869*(1-Painel!$B$8)-H$3-H$4-H$6)*(1-Painel!$E$7)-H$5+H$6)*H$7</f>
        <v>13795811.055650657</v>
      </c>
      <c r="I873" s="35">
        <f>((Produção!I867*PreçoLivre!I869*(1-Painel!$B$8)-I$3-I$4-I$6)*(1-Painel!$E$7)-I$5+I$6)*I$7</f>
        <v>12879802.329952434</v>
      </c>
      <c r="J873" s="35">
        <f>((Produção!J867*PreçoLivre!J869*(1-Painel!$B$8)-J$3-J$4-J$6)*(1-Painel!$E$7)-J$5+J$6)*J$7</f>
        <v>11904063.603067309</v>
      </c>
      <c r="K873" s="35">
        <f>((Produção!K867*PreçoLivre!K869*(1-Painel!$B$8)-K$3-K$4-K$6)*(1-Painel!$E$7)-K$5+K$6)*K$7</f>
        <v>10329578.793239197</v>
      </c>
      <c r="L873" s="35">
        <f>((Produção!L867*PreçoLivre!L869*(1-Painel!$B$8)-L$3-L$4-L$6)*(1-Painel!$E$7)-L$5+L$6)*L$7</f>
        <v>9485250.1198933311</v>
      </c>
      <c r="M873" s="35">
        <f>((Produção!M867*PreçoLivre!M869*(1-Painel!$B$8)-M$3-M$4-M$6)*(1-Painel!$E$7)-M$5+M$6)*M$7</f>
        <v>8551256.9066688903</v>
      </c>
      <c r="N873" s="35">
        <f>((Produção!N867*PreçoLivre!N869*(1-Painel!$B$8)-N$3-N$4-N$6)*(1-Painel!$E$7)-N$5+N$6)*N$7</f>
        <v>7606546.5691692196</v>
      </c>
      <c r="O873" s="35">
        <f>((Produção!O867*PreçoLivre!O869*(1-Painel!$B$8)-O$3-O$4-O$6)*(1-Painel!$E$7)-O$5+O$6)*O$7</f>
        <v>7254666.312044085</v>
      </c>
      <c r="P873" s="35">
        <f>((Produção!P867*PreçoLivre!P869*(1-Painel!$B$8)-P$3-P$4-P$6)*(1-Painel!$E$7)-P$5+P$6)*P$7</f>
        <v>7224014.626273877</v>
      </c>
      <c r="Q873" s="35">
        <f>((Produção!Q867*PreçoLivre!Q869*(1-Painel!$B$8)-Q$3-Q$4-Q$6)*(1-Painel!$E$7)-Q$5+Q$6)*Q$7</f>
        <v>7148764.3086476792</v>
      </c>
      <c r="R873" s="35">
        <f>((Produção!R867*PreçoLivre!R869*(1-Painel!$B$8)-R$3-R$4-R$6)*(1-Painel!$E$7)-R$5+R$6)*R$7</f>
        <v>6844910.2046760041</v>
      </c>
      <c r="S873" s="35">
        <f>((Produção!S867*PreçoLivre!S869*(1-Painel!$B$8)-S$3-S$4-S$6)*(1-Painel!$E$7)-S$5+S$6)*S$7</f>
        <v>6786131.7657122156</v>
      </c>
      <c r="T873" s="35">
        <f>((Produção!T867*PreçoLivre!T869*(1-Painel!$B$8)-T$3-T$4-T$6)*(1-Painel!$E$7)-T$5+T$6)*T$7</f>
        <v>6306109.626908211</v>
      </c>
      <c r="U873" s="35">
        <f>((Produção!U867*PreçoLivre!U869*(1-Painel!$B$8)-U$3-U$4-U$6)*(1-Painel!$E$7)-U$5+U$6)*U$7</f>
        <v>5808831.468802101</v>
      </c>
      <c r="V873" s="35">
        <f>((Produção!V867*PreçoLivre!V869*(1-Painel!$B$8)-V$3-V$4-V$6)*(1-Painel!$E$7)-V$5+V$6)*V$7</f>
        <v>5183681.5414731009</v>
      </c>
    </row>
    <row r="874" spans="1:22" x14ac:dyDescent="0.25">
      <c r="A874" s="36">
        <v>865</v>
      </c>
      <c r="B874" s="35">
        <f t="shared" si="13"/>
        <v>244026600.67244339</v>
      </c>
      <c r="C874" s="35">
        <f>((Produção!C868*PreçoLivre!C870*(1-Painel!$B$8)-C$3-C$4-C$6)*(1-Painel!$E$7)-C$5+C$6)*C$7</f>
        <v>21806793.455085695</v>
      </c>
      <c r="D874" s="35">
        <f>((Produção!D868*PreçoLivre!D870*(1-Painel!$B$8)-D$3-D$4-D$6)*(1-Painel!$E$7)-D$5+D$6)*D$7</f>
        <v>21047652.754450843</v>
      </c>
      <c r="E874" s="35">
        <f>((Produção!E868*PreçoLivre!E870*(1-Painel!$B$8)-E$3-E$4-E$6)*(1-Painel!$E$7)-E$5+E$6)*E$7</f>
        <v>20371195.224448718</v>
      </c>
      <c r="F874" s="35">
        <f>((Produção!F868*PreçoLivre!F870*(1-Painel!$B$8)-F$3-F$4-F$6)*(1-Painel!$E$7)-F$5+F$6)*F$7</f>
        <v>19544952.724532533</v>
      </c>
      <c r="G874" s="35">
        <f>((Produção!G868*PreçoLivre!G870*(1-Painel!$B$8)-G$3-G$4-G$6)*(1-Painel!$E$7)-G$5+G$6)*G$7</f>
        <v>17517880.145237919</v>
      </c>
      <c r="H874" s="35">
        <f>((Produção!H868*PreçoLivre!H870*(1-Painel!$B$8)-H$3-H$4-H$6)*(1-Painel!$E$7)-H$5+H$6)*H$7</f>
        <v>16103874.021458641</v>
      </c>
      <c r="I874" s="35">
        <f>((Produção!I868*PreçoLivre!I870*(1-Painel!$B$8)-I$3-I$4-I$6)*(1-Painel!$E$7)-I$5+I$6)*I$7</f>
        <v>14487540.940635307</v>
      </c>
      <c r="J874" s="35">
        <f>((Produção!J868*PreçoLivre!J870*(1-Painel!$B$8)-J$3-J$4-J$6)*(1-Painel!$E$7)-J$5+J$6)*J$7</f>
        <v>13833674.836856084</v>
      </c>
      <c r="K874" s="35">
        <f>((Produção!K868*PreçoLivre!K870*(1-Painel!$B$8)-K$3-K$4-K$6)*(1-Painel!$E$7)-K$5+K$6)*K$7</f>
        <v>12609541.295146253</v>
      </c>
      <c r="L874" s="35">
        <f>((Produção!L868*PreçoLivre!L870*(1-Painel!$B$8)-L$3-L$4-L$6)*(1-Painel!$E$7)-L$5+L$6)*L$7</f>
        <v>12232921.570663204</v>
      </c>
      <c r="M874" s="35">
        <f>((Produção!M868*PreçoLivre!M870*(1-Painel!$B$8)-M$3-M$4-M$6)*(1-Painel!$E$7)-M$5+M$6)*M$7</f>
        <v>11289337.481907465</v>
      </c>
      <c r="N874" s="35">
        <f>((Produção!N868*PreçoLivre!N870*(1-Painel!$B$8)-N$3-N$4-N$6)*(1-Painel!$E$7)-N$5+N$6)*N$7</f>
        <v>9816304.9491488058</v>
      </c>
      <c r="O874" s="35">
        <f>((Produção!O868*PreçoLivre!O870*(1-Painel!$B$8)-O$3-O$4-O$6)*(1-Painel!$E$7)-O$5+O$6)*O$7</f>
        <v>8820888.3104132824</v>
      </c>
      <c r="P874" s="35">
        <f>((Produção!P868*PreçoLivre!P870*(1-Painel!$B$8)-P$3-P$4-P$6)*(1-Painel!$E$7)-P$5+P$6)*P$7</f>
        <v>8147169.8953246009</v>
      </c>
      <c r="Q874" s="35">
        <f>((Produção!Q868*PreçoLivre!Q870*(1-Painel!$B$8)-Q$3-Q$4-Q$6)*(1-Painel!$E$7)-Q$5+Q$6)*Q$7</f>
        <v>7256745.2197922999</v>
      </c>
      <c r="R874" s="35">
        <f>((Produção!R868*PreçoLivre!R870*(1-Painel!$B$8)-R$3-R$4-R$6)*(1-Painel!$E$7)-R$5+R$6)*R$7</f>
        <v>6968205.8639911357</v>
      </c>
      <c r="S874" s="35">
        <f>((Produção!S868*PreçoLivre!S870*(1-Painel!$B$8)-S$3-S$4-S$6)*(1-Painel!$E$7)-S$5+S$6)*S$7</f>
        <v>6491475.2710957648</v>
      </c>
      <c r="T874" s="35">
        <f>((Produção!T868*PreçoLivre!T870*(1-Painel!$B$8)-T$3-T$4-T$6)*(1-Painel!$E$7)-T$5+T$6)*T$7</f>
        <v>5750292.4681685045</v>
      </c>
      <c r="U874" s="35">
        <f>((Produção!U868*PreçoLivre!U870*(1-Painel!$B$8)-U$3-U$4-U$6)*(1-Painel!$E$7)-U$5+U$6)*U$7</f>
        <v>5201927.5205211136</v>
      </c>
      <c r="V874" s="35">
        <f>((Produção!V868*PreçoLivre!V870*(1-Painel!$B$8)-V$3-V$4-V$6)*(1-Painel!$E$7)-V$5+V$6)*V$7</f>
        <v>4728226.7235652404</v>
      </c>
    </row>
    <row r="875" spans="1:22" x14ac:dyDescent="0.25">
      <c r="A875" s="36">
        <v>866</v>
      </c>
      <c r="B875" s="35">
        <f t="shared" si="13"/>
        <v>203681717.67147833</v>
      </c>
      <c r="C875" s="35">
        <f>((Produção!C869*PreçoLivre!C871*(1-Painel!$B$8)-C$3-C$4-C$6)*(1-Painel!$E$7)-C$5+C$6)*C$7</f>
        <v>20598338.594548568</v>
      </c>
      <c r="D875" s="35">
        <f>((Produção!D869*PreçoLivre!D871*(1-Painel!$B$8)-D$3-D$4-D$6)*(1-Painel!$E$7)-D$5+D$6)*D$7</f>
        <v>18581617.818621125</v>
      </c>
      <c r="E875" s="35">
        <f>((Produção!E869*PreçoLivre!E871*(1-Painel!$B$8)-E$3-E$4-E$6)*(1-Painel!$E$7)-E$5+E$6)*E$7</f>
        <v>17201199.926562056</v>
      </c>
      <c r="F875" s="35">
        <f>((Produção!F869*PreçoLivre!F871*(1-Painel!$B$8)-F$3-F$4-F$6)*(1-Painel!$E$7)-F$5+F$6)*F$7</f>
        <v>16092068.685726075</v>
      </c>
      <c r="G875" s="35">
        <f>((Produção!G869*PreçoLivre!G871*(1-Painel!$B$8)-G$3-G$4-G$6)*(1-Painel!$E$7)-G$5+G$6)*G$7</f>
        <v>14521684.78322708</v>
      </c>
      <c r="H875" s="35">
        <f>((Produção!H869*PreçoLivre!H871*(1-Painel!$B$8)-H$3-H$4-H$6)*(1-Painel!$E$7)-H$5+H$6)*H$7</f>
        <v>13056767.103199117</v>
      </c>
      <c r="I875" s="35">
        <f>((Produção!I869*PreçoLivre!I871*(1-Painel!$B$8)-I$3-I$4-I$6)*(1-Painel!$E$7)-I$5+I$6)*I$7</f>
        <v>12446300.360896446</v>
      </c>
      <c r="J875" s="35">
        <f>((Produção!J869*PreçoLivre!J871*(1-Painel!$B$8)-J$3-J$4-J$6)*(1-Painel!$E$7)-J$5+J$6)*J$7</f>
        <v>10777656.154884063</v>
      </c>
      <c r="K875" s="35">
        <f>((Produção!K869*PreçoLivre!K871*(1-Painel!$B$8)-K$3-K$4-K$6)*(1-Painel!$E$7)-K$5+K$6)*K$7</f>
        <v>10419164.785875043</v>
      </c>
      <c r="L875" s="35">
        <f>((Produção!L869*PreçoLivre!L871*(1-Painel!$B$8)-L$3-L$4-L$6)*(1-Painel!$E$7)-L$5+L$6)*L$7</f>
        <v>9673862.5057038795</v>
      </c>
      <c r="M875" s="35">
        <f>((Produção!M869*PreçoLivre!M871*(1-Painel!$B$8)-M$3-M$4-M$6)*(1-Painel!$E$7)-M$5+M$6)*M$7</f>
        <v>8824202.694662055</v>
      </c>
      <c r="N875" s="35">
        <f>((Produção!N869*PreçoLivre!N871*(1-Painel!$B$8)-N$3-N$4-N$6)*(1-Painel!$E$7)-N$5+N$6)*N$7</f>
        <v>8044964.4664915605</v>
      </c>
      <c r="O875" s="35">
        <f>((Produção!O869*PreçoLivre!O871*(1-Painel!$B$8)-O$3-O$4-O$6)*(1-Painel!$E$7)-O$5+O$6)*O$7</f>
        <v>7491377.3727685288</v>
      </c>
      <c r="P875" s="35">
        <f>((Produção!P869*PreçoLivre!P871*(1-Painel!$B$8)-P$3-P$4-P$6)*(1-Painel!$E$7)-P$5+P$6)*P$7</f>
        <v>6547789.1120719556</v>
      </c>
      <c r="Q875" s="35">
        <f>((Produção!Q869*PreçoLivre!Q871*(1-Painel!$B$8)-Q$3-Q$4-Q$6)*(1-Painel!$E$7)-Q$5+Q$6)*Q$7</f>
        <v>6001587.2924652826</v>
      </c>
      <c r="R875" s="35">
        <f>((Produção!R869*PreçoLivre!R871*(1-Painel!$B$8)-R$3-R$4-R$6)*(1-Painel!$E$7)-R$5+R$6)*R$7</f>
        <v>5562218.2192979595</v>
      </c>
      <c r="S875" s="35">
        <f>((Produção!S869*PreçoLivre!S871*(1-Painel!$B$8)-S$3-S$4-S$6)*(1-Painel!$E$7)-S$5+S$6)*S$7</f>
        <v>5055414.6839594357</v>
      </c>
      <c r="T875" s="35">
        <f>((Produção!T869*PreçoLivre!T871*(1-Painel!$B$8)-T$3-T$4-T$6)*(1-Painel!$E$7)-T$5+T$6)*T$7</f>
        <v>4562041.8011797545</v>
      </c>
      <c r="U875" s="35">
        <f>((Produção!U869*PreçoLivre!U871*(1-Painel!$B$8)-U$3-U$4-U$6)*(1-Painel!$E$7)-U$5+U$6)*U$7</f>
        <v>4212592.3010185724</v>
      </c>
      <c r="V875" s="35">
        <f>((Produção!V869*PreçoLivre!V871*(1-Painel!$B$8)-V$3-V$4-V$6)*(1-Painel!$E$7)-V$5+V$6)*V$7</f>
        <v>4010869.0083198012</v>
      </c>
    </row>
    <row r="876" spans="1:22" x14ac:dyDescent="0.25">
      <c r="A876" s="36">
        <v>867</v>
      </c>
      <c r="B876" s="35">
        <f t="shared" si="13"/>
        <v>215402971.94662222</v>
      </c>
      <c r="C876" s="35">
        <f>((Produção!C870*PreçoLivre!C872*(1-Painel!$B$8)-C$3-C$4-C$6)*(1-Painel!$E$7)-C$5+C$6)*C$7</f>
        <v>22470556.776321281</v>
      </c>
      <c r="D876" s="35">
        <f>((Produção!D870*PreçoLivre!D872*(1-Painel!$B$8)-D$3-D$4-D$6)*(1-Painel!$E$7)-D$5+D$6)*D$7</f>
        <v>19930794.23374486</v>
      </c>
      <c r="E876" s="35">
        <f>((Produção!E870*PreçoLivre!E872*(1-Painel!$B$8)-E$3-E$4-E$6)*(1-Painel!$E$7)-E$5+E$6)*E$7</f>
        <v>18289013.3116544</v>
      </c>
      <c r="F876" s="35">
        <f>((Produção!F870*PreçoLivre!F872*(1-Painel!$B$8)-F$3-F$4-F$6)*(1-Painel!$E$7)-F$5+F$6)*F$7</f>
        <v>16681422.635759478</v>
      </c>
      <c r="G876" s="35">
        <f>((Produção!G870*PreçoLivre!G872*(1-Painel!$B$8)-G$3-G$4-G$6)*(1-Painel!$E$7)-G$5+G$6)*G$7</f>
        <v>15249200.866152542</v>
      </c>
      <c r="H876" s="35">
        <f>((Produção!H870*PreçoLivre!H872*(1-Painel!$B$8)-H$3-H$4-H$6)*(1-Painel!$E$7)-H$5+H$6)*H$7</f>
        <v>14249915.456057483</v>
      </c>
      <c r="I876" s="35">
        <f>((Produção!I870*PreçoLivre!I872*(1-Painel!$B$8)-I$3-I$4-I$6)*(1-Painel!$E$7)-I$5+I$6)*I$7</f>
        <v>13415004.048974058</v>
      </c>
      <c r="J876" s="35">
        <f>((Produção!J870*PreçoLivre!J872*(1-Painel!$B$8)-J$3-J$4-J$6)*(1-Painel!$E$7)-J$5+J$6)*J$7</f>
        <v>12961627.764313411</v>
      </c>
      <c r="K876" s="35">
        <f>((Produção!K870*PreçoLivre!K872*(1-Painel!$B$8)-K$3-K$4-K$6)*(1-Painel!$E$7)-K$5+K$6)*K$7</f>
        <v>11464996.168807033</v>
      </c>
      <c r="L876" s="35">
        <f>((Produção!L870*PreçoLivre!L872*(1-Painel!$B$8)-L$3-L$4-L$6)*(1-Painel!$E$7)-L$5+L$6)*L$7</f>
        <v>10355161.198780585</v>
      </c>
      <c r="M876" s="35">
        <f>((Produção!M870*PreçoLivre!M872*(1-Painel!$B$8)-M$3-M$4-M$6)*(1-Painel!$E$7)-M$5+M$6)*M$7</f>
        <v>9207700.1554490197</v>
      </c>
      <c r="N876" s="35">
        <f>((Produção!N870*PreçoLivre!N872*(1-Painel!$B$8)-N$3-N$4-N$6)*(1-Painel!$E$7)-N$5+N$6)*N$7</f>
        <v>8234294.7500490462</v>
      </c>
      <c r="O876" s="35">
        <f>((Produção!O870*PreçoLivre!O872*(1-Painel!$B$8)-O$3-O$4-O$6)*(1-Painel!$E$7)-O$5+O$6)*O$7</f>
        <v>7285455.1579282768</v>
      </c>
      <c r="P876" s="35">
        <f>((Produção!P870*PreçoLivre!P872*(1-Painel!$B$8)-P$3-P$4-P$6)*(1-Painel!$E$7)-P$5+P$6)*P$7</f>
        <v>6823063.1736030243</v>
      </c>
      <c r="Q876" s="35">
        <f>((Produção!Q870*PreçoLivre!Q872*(1-Painel!$B$8)-Q$3-Q$4-Q$6)*(1-Painel!$E$7)-Q$5+Q$6)*Q$7</f>
        <v>5918536.5203248532</v>
      </c>
      <c r="R876" s="35">
        <f>((Produção!R870*PreçoLivre!R872*(1-Painel!$B$8)-R$3-R$4-R$6)*(1-Painel!$E$7)-R$5+R$6)*R$7</f>
        <v>5223609.6657851841</v>
      </c>
      <c r="S876" s="35">
        <f>((Produção!S870*PreçoLivre!S872*(1-Painel!$B$8)-S$3-S$4-S$6)*(1-Painel!$E$7)-S$5+S$6)*S$7</f>
        <v>5046679.1053818995</v>
      </c>
      <c r="T876" s="35">
        <f>((Produção!T870*PreçoLivre!T872*(1-Painel!$B$8)-T$3-T$4-T$6)*(1-Painel!$E$7)-T$5+T$6)*T$7</f>
        <v>4337948.4144436717</v>
      </c>
      <c r="U876" s="35">
        <f>((Produção!U870*PreçoLivre!U872*(1-Painel!$B$8)-U$3-U$4-U$6)*(1-Painel!$E$7)-U$5+U$6)*U$7</f>
        <v>4245875.7622726932</v>
      </c>
      <c r="V876" s="35">
        <f>((Produção!V870*PreçoLivre!V872*(1-Painel!$B$8)-V$3-V$4-V$6)*(1-Painel!$E$7)-V$5+V$6)*V$7</f>
        <v>4012116.7808193448</v>
      </c>
    </row>
    <row r="877" spans="1:22" x14ac:dyDescent="0.25">
      <c r="A877" s="36">
        <v>868</v>
      </c>
      <c r="B877" s="35">
        <f t="shared" si="13"/>
        <v>198709433.22008628</v>
      </c>
      <c r="C877" s="35">
        <f>((Produção!C871*PreçoLivre!C873*(1-Painel!$B$8)-C$3-C$4-C$6)*(1-Painel!$E$7)-C$5+C$6)*C$7</f>
        <v>21337340.896696568</v>
      </c>
      <c r="D877" s="35">
        <f>((Produção!D871*PreçoLivre!D873*(1-Painel!$B$8)-D$3-D$4-D$6)*(1-Painel!$E$7)-D$5+D$6)*D$7</f>
        <v>19024088.205050923</v>
      </c>
      <c r="E877" s="35">
        <f>((Produção!E871*PreçoLivre!E873*(1-Painel!$B$8)-E$3-E$4-E$6)*(1-Painel!$E$7)-E$5+E$6)*E$7</f>
        <v>17315325.52073181</v>
      </c>
      <c r="F877" s="35">
        <f>((Produção!F871*PreçoLivre!F873*(1-Painel!$B$8)-F$3-F$4-F$6)*(1-Painel!$E$7)-F$5+F$6)*F$7</f>
        <v>15816005.011013087</v>
      </c>
      <c r="G877" s="35">
        <f>((Produção!G871*PreçoLivre!G873*(1-Painel!$B$8)-G$3-G$4-G$6)*(1-Painel!$E$7)-G$5+G$6)*G$7</f>
        <v>13957356.491663752</v>
      </c>
      <c r="H877" s="35">
        <f>((Produção!H871*PreçoLivre!H873*(1-Painel!$B$8)-H$3-H$4-H$6)*(1-Painel!$E$7)-H$5+H$6)*H$7</f>
        <v>13086994.255097928</v>
      </c>
      <c r="I877" s="35">
        <f>((Produção!I871*PreçoLivre!I873*(1-Painel!$B$8)-I$3-I$4-I$6)*(1-Painel!$E$7)-I$5+I$6)*I$7</f>
        <v>11324605.114079675</v>
      </c>
      <c r="J877" s="35">
        <f>((Produção!J871*PreçoLivre!J873*(1-Painel!$B$8)-J$3-J$4-J$6)*(1-Painel!$E$7)-J$5+J$6)*J$7</f>
        <v>10800884.709164314</v>
      </c>
      <c r="K877" s="35">
        <f>((Produção!K871*PreçoLivre!K873*(1-Painel!$B$8)-K$3-K$4-K$6)*(1-Painel!$E$7)-K$5+K$6)*K$7</f>
        <v>9919488.9351637997</v>
      </c>
      <c r="L877" s="35">
        <f>((Produção!L871*PreçoLivre!L873*(1-Painel!$B$8)-L$3-L$4-L$6)*(1-Painel!$E$7)-L$5+L$6)*L$7</f>
        <v>9037740.7720504999</v>
      </c>
      <c r="M877" s="35">
        <f>((Produção!M871*PreçoLivre!M873*(1-Painel!$B$8)-M$3-M$4-M$6)*(1-Painel!$E$7)-M$5+M$6)*M$7</f>
        <v>8207710.2642417904</v>
      </c>
      <c r="N877" s="35">
        <f>((Produção!N871*PreçoLivre!N873*(1-Painel!$B$8)-N$3-N$4-N$6)*(1-Painel!$E$7)-N$5+N$6)*N$7</f>
        <v>7723372.4377839742</v>
      </c>
      <c r="O877" s="35">
        <f>((Produção!O871*PreçoLivre!O873*(1-Painel!$B$8)-O$3-O$4-O$6)*(1-Painel!$E$7)-O$5+O$6)*O$7</f>
        <v>7451816.9121552957</v>
      </c>
      <c r="P877" s="35">
        <f>((Produção!P871*PreçoLivre!P873*(1-Painel!$B$8)-P$3-P$4-P$6)*(1-Painel!$E$7)-P$5+P$6)*P$7</f>
        <v>6851323.2006370025</v>
      </c>
      <c r="Q877" s="35">
        <f>((Produção!Q871*PreçoLivre!Q873*(1-Painel!$B$8)-Q$3-Q$4-Q$6)*(1-Painel!$E$7)-Q$5+Q$6)*Q$7</f>
        <v>5829338.9848045791</v>
      </c>
      <c r="R877" s="35">
        <f>((Produção!R871*PreçoLivre!R873*(1-Painel!$B$8)-R$3-R$4-R$6)*(1-Painel!$E$7)-R$5+R$6)*R$7</f>
        <v>5106421.9573123772</v>
      </c>
      <c r="S877" s="35">
        <f>((Produção!S871*PreçoLivre!S873*(1-Painel!$B$8)-S$3-S$4-S$6)*(1-Painel!$E$7)-S$5+S$6)*S$7</f>
        <v>4767863.7438074546</v>
      </c>
      <c r="T877" s="35">
        <f>((Produção!T871*PreçoLivre!T873*(1-Painel!$B$8)-T$3-T$4-T$6)*(1-Painel!$E$7)-T$5+T$6)*T$7</f>
        <v>4145140.2926187483</v>
      </c>
      <c r="U877" s="35">
        <f>((Produção!U871*PreçoLivre!U873*(1-Painel!$B$8)-U$3-U$4-U$6)*(1-Painel!$E$7)-U$5+U$6)*U$7</f>
        <v>3732992.7746969848</v>
      </c>
      <c r="V877" s="35">
        <f>((Produção!V871*PreçoLivre!V873*(1-Painel!$B$8)-V$3-V$4-V$6)*(1-Painel!$E$7)-V$5+V$6)*V$7</f>
        <v>3273622.741315702</v>
      </c>
    </row>
    <row r="878" spans="1:22" x14ac:dyDescent="0.25">
      <c r="A878" s="36">
        <v>869</v>
      </c>
      <c r="B878" s="35">
        <f t="shared" si="13"/>
        <v>214455863.46559316</v>
      </c>
      <c r="C878" s="35">
        <f>((Produção!C872*PreçoLivre!C874*(1-Painel!$B$8)-C$3-C$4-C$6)*(1-Painel!$E$7)-C$5+C$6)*C$7</f>
        <v>22758815.106971517</v>
      </c>
      <c r="D878" s="35">
        <f>((Produção!D872*PreçoLivre!D874*(1-Painel!$B$8)-D$3-D$4-D$6)*(1-Painel!$E$7)-D$5+D$6)*D$7</f>
        <v>20165397.326585487</v>
      </c>
      <c r="E878" s="35">
        <f>((Produção!E872*PreçoLivre!E874*(1-Painel!$B$8)-E$3-E$4-E$6)*(1-Painel!$E$7)-E$5+E$6)*E$7</f>
        <v>19117732.170205697</v>
      </c>
      <c r="F878" s="35">
        <f>((Produção!F872*PreçoLivre!F874*(1-Painel!$B$8)-F$3-F$4-F$6)*(1-Painel!$E$7)-F$5+F$6)*F$7</f>
        <v>16789374.570734121</v>
      </c>
      <c r="G878" s="35">
        <f>((Produção!G872*PreçoLivre!G874*(1-Painel!$B$8)-G$3-G$4-G$6)*(1-Painel!$E$7)-G$5+G$6)*G$7</f>
        <v>15265636.620153695</v>
      </c>
      <c r="H878" s="35">
        <f>((Produção!H872*PreçoLivre!H874*(1-Painel!$B$8)-H$3-H$4-H$6)*(1-Painel!$E$7)-H$5+H$6)*H$7</f>
        <v>13645180.755932942</v>
      </c>
      <c r="I878" s="35">
        <f>((Produção!I872*PreçoLivre!I874*(1-Painel!$B$8)-I$3-I$4-I$6)*(1-Painel!$E$7)-I$5+I$6)*I$7</f>
        <v>13318595.039038641</v>
      </c>
      <c r="J878" s="35">
        <f>((Produção!J872*PreçoLivre!J874*(1-Painel!$B$8)-J$3-J$4-J$6)*(1-Painel!$E$7)-J$5+J$6)*J$7</f>
        <v>12133737.708527768</v>
      </c>
      <c r="K878" s="35">
        <f>((Produção!K872*PreçoLivre!K874*(1-Painel!$B$8)-K$3-K$4-K$6)*(1-Painel!$E$7)-K$5+K$6)*K$7</f>
        <v>10838297.013583522</v>
      </c>
      <c r="L878" s="35">
        <f>((Produção!L872*PreçoLivre!L874*(1-Painel!$B$8)-L$3-L$4-L$6)*(1-Painel!$E$7)-L$5+L$6)*L$7</f>
        <v>9548138.0274149012</v>
      </c>
      <c r="M878" s="35">
        <f>((Produção!M872*PreçoLivre!M874*(1-Painel!$B$8)-M$3-M$4-M$6)*(1-Painel!$E$7)-M$5+M$6)*M$7</f>
        <v>9070973.5005897731</v>
      </c>
      <c r="N878" s="35">
        <f>((Produção!N872*PreçoLivre!N874*(1-Painel!$B$8)-N$3-N$4-N$6)*(1-Painel!$E$7)-N$5+N$6)*N$7</f>
        <v>7987606.4900574209</v>
      </c>
      <c r="O878" s="35">
        <f>((Produção!O872*PreçoLivre!O874*(1-Painel!$B$8)-O$3-O$4-O$6)*(1-Painel!$E$7)-O$5+O$6)*O$7</f>
        <v>7432525.592906734</v>
      </c>
      <c r="P878" s="35">
        <f>((Produção!P872*PreçoLivre!P874*(1-Painel!$B$8)-P$3-P$4-P$6)*(1-Painel!$E$7)-P$5+P$6)*P$7</f>
        <v>6886693.1863707127</v>
      </c>
      <c r="Q878" s="35">
        <f>((Produção!Q872*PreçoLivre!Q874*(1-Painel!$B$8)-Q$3-Q$4-Q$6)*(1-Painel!$E$7)-Q$5+Q$6)*Q$7</f>
        <v>6276156.7187968893</v>
      </c>
      <c r="R878" s="35">
        <f>((Produção!R872*PreçoLivre!R874*(1-Painel!$B$8)-R$3-R$4-R$6)*(1-Painel!$E$7)-R$5+R$6)*R$7</f>
        <v>5279813.877712151</v>
      </c>
      <c r="S878" s="35">
        <f>((Produção!S872*PreçoLivre!S874*(1-Painel!$B$8)-S$3-S$4-S$6)*(1-Painel!$E$7)-S$5+S$6)*S$7</f>
        <v>4959942.8616357287</v>
      </c>
      <c r="T878" s="35">
        <f>((Produção!T872*PreçoLivre!T874*(1-Painel!$B$8)-T$3-T$4-T$6)*(1-Painel!$E$7)-T$5+T$6)*T$7</f>
        <v>4744850.068196333</v>
      </c>
      <c r="U878" s="35">
        <f>((Produção!U872*PreçoLivre!U874*(1-Painel!$B$8)-U$3-U$4-U$6)*(1-Painel!$E$7)-U$5+U$6)*U$7</f>
        <v>4143859.8595237457</v>
      </c>
      <c r="V878" s="35">
        <f>((Produção!V872*PreçoLivre!V874*(1-Painel!$B$8)-V$3-V$4-V$6)*(1-Painel!$E$7)-V$5+V$6)*V$7</f>
        <v>4092536.9706554189</v>
      </c>
    </row>
    <row r="879" spans="1:22" x14ac:dyDescent="0.25">
      <c r="A879" s="36">
        <v>870</v>
      </c>
      <c r="B879" s="35">
        <f t="shared" si="13"/>
        <v>263173377.59596241</v>
      </c>
      <c r="C879" s="35">
        <f>((Produção!C873*PreçoLivre!C875*(1-Painel!$B$8)-C$3-C$4-C$6)*(1-Painel!$E$7)-C$5+C$6)*C$7</f>
        <v>24816632.190788671</v>
      </c>
      <c r="D879" s="35">
        <f>((Produção!D873*PreçoLivre!D875*(1-Painel!$B$8)-D$3-D$4-D$6)*(1-Painel!$E$7)-D$5+D$6)*D$7</f>
        <v>23342745.845151976</v>
      </c>
      <c r="E879" s="35">
        <f>((Produção!E873*PreçoLivre!E875*(1-Painel!$B$8)-E$3-E$4-E$6)*(1-Painel!$E$7)-E$5+E$6)*E$7</f>
        <v>23330508.472441569</v>
      </c>
      <c r="F879" s="35">
        <f>((Produção!F873*PreçoLivre!F875*(1-Painel!$B$8)-F$3-F$4-F$6)*(1-Painel!$E$7)-F$5+F$6)*F$7</f>
        <v>22233317.804973401</v>
      </c>
      <c r="G879" s="35">
        <f>((Produção!G873*PreçoLivre!G875*(1-Painel!$B$8)-G$3-G$4-G$6)*(1-Painel!$E$7)-G$5+G$6)*G$7</f>
        <v>19674903.251713276</v>
      </c>
      <c r="H879" s="35">
        <f>((Produção!H873*PreçoLivre!H875*(1-Painel!$B$8)-H$3-H$4-H$6)*(1-Painel!$E$7)-H$5+H$6)*H$7</f>
        <v>17866570.014619626</v>
      </c>
      <c r="I879" s="35">
        <f>((Produção!I873*PreçoLivre!I875*(1-Painel!$B$8)-I$3-I$4-I$6)*(1-Painel!$E$7)-I$5+I$6)*I$7</f>
        <v>16248343.375542281</v>
      </c>
      <c r="J879" s="35">
        <f>((Produção!J873*PreçoLivre!J875*(1-Painel!$B$8)-J$3-J$4-J$6)*(1-Painel!$E$7)-J$5+J$6)*J$7</f>
        <v>14543480.448113078</v>
      </c>
      <c r="K879" s="35">
        <f>((Produção!K873*PreçoLivre!K875*(1-Painel!$B$8)-K$3-K$4-K$6)*(1-Painel!$E$7)-K$5+K$6)*K$7</f>
        <v>12672405.720058503</v>
      </c>
      <c r="L879" s="35">
        <f>((Produção!L873*PreçoLivre!L875*(1-Painel!$B$8)-L$3-L$4-L$6)*(1-Painel!$E$7)-L$5+L$6)*L$7</f>
        <v>11831692.463387387</v>
      </c>
      <c r="M879" s="35">
        <f>((Produção!M873*PreçoLivre!M875*(1-Painel!$B$8)-M$3-M$4-M$6)*(1-Painel!$E$7)-M$5+M$6)*M$7</f>
        <v>10687562.01573324</v>
      </c>
      <c r="N879" s="35">
        <f>((Produção!N873*PreçoLivre!N875*(1-Painel!$B$8)-N$3-N$4-N$6)*(1-Painel!$E$7)-N$5+N$6)*N$7</f>
        <v>10046344.271390259</v>
      </c>
      <c r="O879" s="35">
        <f>((Produção!O873*PreçoLivre!O875*(1-Painel!$B$8)-O$3-O$4-O$6)*(1-Painel!$E$7)-O$5+O$6)*O$7</f>
        <v>9212422.8450373225</v>
      </c>
      <c r="P879" s="35">
        <f>((Produção!P873*PreçoLivre!P875*(1-Painel!$B$8)-P$3-P$4-P$6)*(1-Painel!$E$7)-P$5+P$6)*P$7</f>
        <v>8403480.8519553263</v>
      </c>
      <c r="Q879" s="35">
        <f>((Produção!Q873*PreçoLivre!Q875*(1-Painel!$B$8)-Q$3-Q$4-Q$6)*(1-Painel!$E$7)-Q$5+Q$6)*Q$7</f>
        <v>7567160.1049151039</v>
      </c>
      <c r="R879" s="35">
        <f>((Produção!R873*PreçoLivre!R875*(1-Painel!$B$8)-R$3-R$4-R$6)*(1-Painel!$E$7)-R$5+R$6)*R$7</f>
        <v>7135901.3728014911</v>
      </c>
      <c r="S879" s="35">
        <f>((Produção!S873*PreçoLivre!S875*(1-Painel!$B$8)-S$3-S$4-S$6)*(1-Painel!$E$7)-S$5+S$6)*S$7</f>
        <v>6471726.3531031748</v>
      </c>
      <c r="T879" s="35">
        <f>((Produção!T873*PreçoLivre!T875*(1-Painel!$B$8)-T$3-T$4-T$6)*(1-Painel!$E$7)-T$5+T$6)*T$7</f>
        <v>6194437.4881197382</v>
      </c>
      <c r="U879" s="35">
        <f>((Produção!U873*PreçoLivre!U875*(1-Painel!$B$8)-U$3-U$4-U$6)*(1-Painel!$E$7)-U$5+U$6)*U$7</f>
        <v>5724833.487483833</v>
      </c>
      <c r="V879" s="35">
        <f>((Produção!V873*PreçoLivre!V875*(1-Painel!$B$8)-V$3-V$4-V$6)*(1-Painel!$E$7)-V$5+V$6)*V$7</f>
        <v>5168909.2186331516</v>
      </c>
    </row>
    <row r="880" spans="1:22" x14ac:dyDescent="0.25">
      <c r="A880" s="36">
        <v>871</v>
      </c>
      <c r="B880" s="35">
        <f t="shared" si="13"/>
        <v>215484416.66001207</v>
      </c>
      <c r="C880" s="35">
        <f>((Produção!C874*PreçoLivre!C876*(1-Painel!$B$8)-C$3-C$4-C$6)*(1-Painel!$E$7)-C$5+C$6)*C$7</f>
        <v>21910625.773240615</v>
      </c>
      <c r="D880" s="35">
        <f>((Produção!D874*PreçoLivre!D876*(1-Painel!$B$8)-D$3-D$4-D$6)*(1-Painel!$E$7)-D$5+D$6)*D$7</f>
        <v>20487177.94282544</v>
      </c>
      <c r="E880" s="35">
        <f>((Produção!E874*PreçoLivre!E876*(1-Painel!$B$8)-E$3-E$4-E$6)*(1-Painel!$E$7)-E$5+E$6)*E$7</f>
        <v>18606295.638073273</v>
      </c>
      <c r="F880" s="35">
        <f>((Produção!F874*PreçoLivre!F876*(1-Painel!$B$8)-F$3-F$4-F$6)*(1-Painel!$E$7)-F$5+F$6)*F$7</f>
        <v>17406285.003910173</v>
      </c>
      <c r="G880" s="35">
        <f>((Produção!G874*PreçoLivre!G876*(1-Painel!$B$8)-G$3-G$4-G$6)*(1-Painel!$E$7)-G$5+G$6)*G$7</f>
        <v>15961180.189637823</v>
      </c>
      <c r="H880" s="35">
        <f>((Produção!H874*PreçoLivre!H876*(1-Painel!$B$8)-H$3-H$4-H$6)*(1-Painel!$E$7)-H$5+H$6)*H$7</f>
        <v>14763787.481094556</v>
      </c>
      <c r="I880" s="35">
        <f>((Produção!I874*PreçoLivre!I876*(1-Painel!$B$8)-I$3-I$4-I$6)*(1-Painel!$E$7)-I$5+I$6)*I$7</f>
        <v>13453789.768590111</v>
      </c>
      <c r="J880" s="35">
        <f>((Produção!J874*PreçoLivre!J876*(1-Painel!$B$8)-J$3-J$4-J$6)*(1-Painel!$E$7)-J$5+J$6)*J$7</f>
        <v>12616610.152361814</v>
      </c>
      <c r="K880" s="35">
        <f>((Produção!K874*PreçoLivre!K876*(1-Painel!$B$8)-K$3-K$4-K$6)*(1-Painel!$E$7)-K$5+K$6)*K$7</f>
        <v>10829853.646372221</v>
      </c>
      <c r="L880" s="35">
        <f>((Produção!L874*PreçoLivre!L876*(1-Painel!$B$8)-L$3-L$4-L$6)*(1-Painel!$E$7)-L$5+L$6)*L$7</f>
        <v>9928893.729073327</v>
      </c>
      <c r="M880" s="35">
        <f>((Produção!M874*PreçoLivre!M876*(1-Painel!$B$8)-M$3-M$4-M$6)*(1-Painel!$E$7)-M$5+M$6)*M$7</f>
        <v>8938969.2924458571</v>
      </c>
      <c r="N880" s="35">
        <f>((Produção!N874*PreçoLivre!N876*(1-Painel!$B$8)-N$3-N$4-N$6)*(1-Painel!$E$7)-N$5+N$6)*N$7</f>
        <v>7935523.7934709433</v>
      </c>
      <c r="O880" s="35">
        <f>((Produção!O874*PreçoLivre!O876*(1-Painel!$B$8)-O$3-O$4-O$6)*(1-Painel!$E$7)-O$5+O$6)*O$7</f>
        <v>7098530.222635611</v>
      </c>
      <c r="P880" s="35">
        <f>((Produção!P874*PreçoLivre!P876*(1-Painel!$B$8)-P$3-P$4-P$6)*(1-Painel!$E$7)-P$5+P$6)*P$7</f>
        <v>6153858.0647797249</v>
      </c>
      <c r="Q880" s="35">
        <f>((Produção!Q874*PreçoLivre!Q876*(1-Painel!$B$8)-Q$3-Q$4-Q$6)*(1-Painel!$E$7)-Q$5+Q$6)*Q$7</f>
        <v>5698628.3109868327</v>
      </c>
      <c r="R880" s="35">
        <f>((Produção!R874*PreçoLivre!R876*(1-Painel!$B$8)-R$3-R$4-R$6)*(1-Painel!$E$7)-R$5+R$6)*R$7</f>
        <v>5413401.1228013271</v>
      </c>
      <c r="S880" s="35">
        <f>((Produção!S874*PreçoLivre!S876*(1-Painel!$B$8)-S$3-S$4-S$6)*(1-Painel!$E$7)-S$5+S$6)*S$7</f>
        <v>5051647.3459724588</v>
      </c>
      <c r="T880" s="35">
        <f>((Produção!T874*PreçoLivre!T876*(1-Painel!$B$8)-T$3-T$4-T$6)*(1-Painel!$E$7)-T$5+T$6)*T$7</f>
        <v>4768111.5027676383</v>
      </c>
      <c r="U880" s="35">
        <f>((Produção!U874*PreçoLivre!U876*(1-Painel!$B$8)-U$3-U$4-U$6)*(1-Painel!$E$7)-U$5+U$6)*U$7</f>
        <v>4398981.653935886</v>
      </c>
      <c r="V880" s="35">
        <f>((Produção!V874*PreçoLivre!V876*(1-Painel!$B$8)-V$3-V$4-V$6)*(1-Painel!$E$7)-V$5+V$6)*V$7</f>
        <v>4062266.025036436</v>
      </c>
    </row>
    <row r="881" spans="1:22" x14ac:dyDescent="0.25">
      <c r="A881" s="36">
        <v>872</v>
      </c>
      <c r="B881" s="35">
        <f t="shared" si="13"/>
        <v>226985270.26440036</v>
      </c>
      <c r="C881" s="35">
        <f>((Produção!C875*PreçoLivre!C877*(1-Painel!$B$8)-C$3-C$4-C$6)*(1-Painel!$E$7)-C$5+C$6)*C$7</f>
        <v>22620171.135796055</v>
      </c>
      <c r="D881" s="35">
        <f>((Produção!D875*PreçoLivre!D877*(1-Painel!$B$8)-D$3-D$4-D$6)*(1-Painel!$E$7)-D$5+D$6)*D$7</f>
        <v>20869803.590411969</v>
      </c>
      <c r="E881" s="35">
        <f>((Produção!E875*PreçoLivre!E877*(1-Painel!$B$8)-E$3-E$4-E$6)*(1-Painel!$E$7)-E$5+E$6)*E$7</f>
        <v>19463722.927197441</v>
      </c>
      <c r="F881" s="35">
        <f>((Produção!F875*PreçoLivre!F877*(1-Painel!$B$8)-F$3-F$4-F$6)*(1-Painel!$E$7)-F$5+F$6)*F$7</f>
        <v>16956434.819942221</v>
      </c>
      <c r="G881" s="35">
        <f>((Produção!G875*PreçoLivre!G877*(1-Painel!$B$8)-G$3-G$4-G$6)*(1-Painel!$E$7)-G$5+G$6)*G$7</f>
        <v>15555243.083023285</v>
      </c>
      <c r="H881" s="35">
        <f>((Produção!H875*PreçoLivre!H877*(1-Painel!$B$8)-H$3-H$4-H$6)*(1-Painel!$E$7)-H$5+H$6)*H$7</f>
        <v>14966142.735935604</v>
      </c>
      <c r="I881" s="35">
        <f>((Produção!I875*PreçoLivre!I877*(1-Painel!$B$8)-I$3-I$4-I$6)*(1-Painel!$E$7)-I$5+I$6)*I$7</f>
        <v>13820681.225928264</v>
      </c>
      <c r="J881" s="35">
        <f>((Produção!J875*PreçoLivre!J877*(1-Painel!$B$8)-J$3-J$4-J$6)*(1-Painel!$E$7)-J$5+J$6)*J$7</f>
        <v>12470070.88838025</v>
      </c>
      <c r="K881" s="35">
        <f>((Produção!K875*PreçoLivre!K877*(1-Painel!$B$8)-K$3-K$4-K$6)*(1-Painel!$E$7)-K$5+K$6)*K$7</f>
        <v>11633103.025479134</v>
      </c>
      <c r="L881" s="35">
        <f>((Produção!L875*PreçoLivre!L877*(1-Painel!$B$8)-L$3-L$4-L$6)*(1-Painel!$E$7)-L$5+L$6)*L$7</f>
        <v>11187008.879152393</v>
      </c>
      <c r="M881" s="35">
        <f>((Produção!M875*PreçoLivre!M877*(1-Painel!$B$8)-M$3-M$4-M$6)*(1-Painel!$E$7)-M$5+M$6)*M$7</f>
        <v>10418792.185992101</v>
      </c>
      <c r="N881" s="35">
        <f>((Produção!N875*PreçoLivre!N877*(1-Painel!$B$8)-N$3-N$4-N$6)*(1-Painel!$E$7)-N$5+N$6)*N$7</f>
        <v>9357064.1856980212</v>
      </c>
      <c r="O881" s="35">
        <f>((Produção!O875*PreçoLivre!O877*(1-Painel!$B$8)-O$3-O$4-O$6)*(1-Painel!$E$7)-O$5+O$6)*O$7</f>
        <v>8489067.0793477315</v>
      </c>
      <c r="P881" s="35">
        <f>((Produção!P875*PreçoLivre!P877*(1-Painel!$B$8)-P$3-P$4-P$6)*(1-Painel!$E$7)-P$5+P$6)*P$7</f>
        <v>7425651.2542081755</v>
      </c>
      <c r="Q881" s="35">
        <f>((Produção!Q875*PreçoLivre!Q877*(1-Painel!$B$8)-Q$3-Q$4-Q$6)*(1-Painel!$E$7)-Q$5+Q$6)*Q$7</f>
        <v>6479524.2579481089</v>
      </c>
      <c r="R881" s="35">
        <f>((Produção!R875*PreçoLivre!R877*(1-Painel!$B$8)-R$3-R$4-R$6)*(1-Painel!$E$7)-R$5+R$6)*R$7</f>
        <v>5756335.0915850848</v>
      </c>
      <c r="S881" s="35">
        <f>((Produção!S875*PreçoLivre!S877*(1-Painel!$B$8)-S$3-S$4-S$6)*(1-Painel!$E$7)-S$5+S$6)*S$7</f>
        <v>5425807.0747665064</v>
      </c>
      <c r="T881" s="35">
        <f>((Produção!T875*PreçoLivre!T877*(1-Painel!$B$8)-T$3-T$4-T$6)*(1-Painel!$E$7)-T$5+T$6)*T$7</f>
        <v>4993479.7844074424</v>
      </c>
      <c r="U881" s="35">
        <f>((Produção!U875*PreçoLivre!U877*(1-Painel!$B$8)-U$3-U$4-U$6)*(1-Painel!$E$7)-U$5+U$6)*U$7</f>
        <v>4648680.6999249971</v>
      </c>
      <c r="V881" s="35">
        <f>((Produção!V875*PreçoLivre!V877*(1-Painel!$B$8)-V$3-V$4-V$6)*(1-Painel!$E$7)-V$5+V$6)*V$7</f>
        <v>4448486.3392756078</v>
      </c>
    </row>
    <row r="882" spans="1:22" x14ac:dyDescent="0.25">
      <c r="A882" s="36">
        <v>873</v>
      </c>
      <c r="B882" s="35">
        <f t="shared" si="13"/>
        <v>251364985.78556228</v>
      </c>
      <c r="C882" s="35">
        <f>((Produção!C876*PreçoLivre!C878*(1-Painel!$B$8)-C$3-C$4-C$6)*(1-Painel!$E$7)-C$5+C$6)*C$7</f>
        <v>23533497.084169719</v>
      </c>
      <c r="D882" s="35">
        <f>((Produção!D876*PreçoLivre!D878*(1-Painel!$B$8)-D$3-D$4-D$6)*(1-Painel!$E$7)-D$5+D$6)*D$7</f>
        <v>22165656.3446826</v>
      </c>
      <c r="E882" s="35">
        <f>((Produção!E876*PreçoLivre!E878*(1-Painel!$B$8)-E$3-E$4-E$6)*(1-Painel!$E$7)-E$5+E$6)*E$7</f>
        <v>20261222.819337562</v>
      </c>
      <c r="F882" s="35">
        <f>((Produção!F876*PreçoLivre!F878*(1-Painel!$B$8)-F$3-F$4-F$6)*(1-Painel!$E$7)-F$5+F$6)*F$7</f>
        <v>18402753.03871562</v>
      </c>
      <c r="G882" s="35">
        <f>((Produção!G876*PreçoLivre!G878*(1-Painel!$B$8)-G$3-G$4-G$6)*(1-Painel!$E$7)-G$5+G$6)*G$7</f>
        <v>17877831.836351775</v>
      </c>
      <c r="H882" s="35">
        <f>((Produção!H876*PreçoLivre!H878*(1-Painel!$B$8)-H$3-H$4-H$6)*(1-Painel!$E$7)-H$5+H$6)*H$7</f>
        <v>16518395.397348192</v>
      </c>
      <c r="I882" s="35">
        <f>((Produção!I876*PreçoLivre!I878*(1-Painel!$B$8)-I$3-I$4-I$6)*(1-Painel!$E$7)-I$5+I$6)*I$7</f>
        <v>14405316.555043114</v>
      </c>
      <c r="J882" s="35">
        <f>((Produção!J876*PreçoLivre!J878*(1-Painel!$B$8)-J$3-J$4-J$6)*(1-Painel!$E$7)-J$5+J$6)*J$7</f>
        <v>13554808.490499953</v>
      </c>
      <c r="K882" s="35">
        <f>((Produção!K876*PreçoLivre!K878*(1-Painel!$B$8)-K$3-K$4-K$6)*(1-Painel!$E$7)-K$5+K$6)*K$7</f>
        <v>12535182.097734787</v>
      </c>
      <c r="L882" s="35">
        <f>((Produção!L876*PreçoLivre!L878*(1-Painel!$B$8)-L$3-L$4-L$6)*(1-Painel!$E$7)-L$5+L$6)*L$7</f>
        <v>11958808.71696114</v>
      </c>
      <c r="M882" s="35">
        <f>((Produção!M876*PreçoLivre!M878*(1-Painel!$B$8)-M$3-M$4-M$6)*(1-Painel!$E$7)-M$5+M$6)*M$7</f>
        <v>11011620.642049721</v>
      </c>
      <c r="N882" s="35">
        <f>((Produção!N876*PreçoLivre!N878*(1-Painel!$B$8)-N$3-N$4-N$6)*(1-Painel!$E$7)-N$5+N$6)*N$7</f>
        <v>9953691.224923145</v>
      </c>
      <c r="O882" s="35">
        <f>((Produção!O876*PreçoLivre!O878*(1-Painel!$B$8)-O$3-O$4-O$6)*(1-Painel!$E$7)-O$5+O$6)*O$7</f>
        <v>10067612.565160206</v>
      </c>
      <c r="P882" s="35">
        <f>((Produção!P876*PreçoLivre!P878*(1-Painel!$B$8)-P$3-P$4-P$6)*(1-Painel!$E$7)-P$5+P$6)*P$7</f>
        <v>9360395.683466088</v>
      </c>
      <c r="Q882" s="35">
        <f>((Produção!Q876*PreçoLivre!Q878*(1-Painel!$B$8)-Q$3-Q$4-Q$6)*(1-Painel!$E$7)-Q$5+Q$6)*Q$7</f>
        <v>8882535.6931193359</v>
      </c>
      <c r="R882" s="35">
        <f>((Produção!R876*PreçoLivre!R878*(1-Painel!$B$8)-R$3-R$4-R$6)*(1-Painel!$E$7)-R$5+R$6)*R$7</f>
        <v>7577114.6293671206</v>
      </c>
      <c r="S882" s="35">
        <f>((Produção!S876*PreçoLivre!S878*(1-Painel!$B$8)-S$3-S$4-S$6)*(1-Painel!$E$7)-S$5+S$6)*S$7</f>
        <v>6729239.9128841208</v>
      </c>
      <c r="T882" s="35">
        <f>((Produção!T876*PreçoLivre!T878*(1-Painel!$B$8)-T$3-T$4-T$6)*(1-Painel!$E$7)-T$5+T$6)*T$7</f>
        <v>6042908.6344708605</v>
      </c>
      <c r="U882" s="35">
        <f>((Produção!U876*PreçoLivre!U878*(1-Painel!$B$8)-U$3-U$4-U$6)*(1-Painel!$E$7)-U$5+U$6)*U$7</f>
        <v>5589685.0491366396</v>
      </c>
      <c r="V882" s="35">
        <f>((Produção!V876*PreçoLivre!V878*(1-Painel!$B$8)-V$3-V$4-V$6)*(1-Painel!$E$7)-V$5+V$6)*V$7</f>
        <v>4936709.3701405972</v>
      </c>
    </row>
    <row r="883" spans="1:22" x14ac:dyDescent="0.25">
      <c r="A883" s="36">
        <v>874</v>
      </c>
      <c r="B883" s="35">
        <f t="shared" si="13"/>
        <v>202617851.28200838</v>
      </c>
      <c r="C883" s="35">
        <f>((Produção!C877*PreçoLivre!C879*(1-Painel!$B$8)-C$3-C$4-C$6)*(1-Painel!$E$7)-C$5+C$6)*C$7</f>
        <v>21501473.51632797</v>
      </c>
      <c r="D883" s="35">
        <f>((Produção!D877*PreçoLivre!D879*(1-Painel!$B$8)-D$3-D$4-D$6)*(1-Painel!$E$7)-D$5+D$6)*D$7</f>
        <v>20840522.744334068</v>
      </c>
      <c r="E883" s="35">
        <f>((Produção!E877*PreçoLivre!E879*(1-Painel!$B$8)-E$3-E$4-E$6)*(1-Painel!$E$7)-E$5+E$6)*E$7</f>
        <v>18058913.809512991</v>
      </c>
      <c r="F883" s="35">
        <f>((Produção!F877*PreçoLivre!F879*(1-Painel!$B$8)-F$3-F$4-F$6)*(1-Painel!$E$7)-F$5+F$6)*F$7</f>
        <v>15738445.445621824</v>
      </c>
      <c r="G883" s="35">
        <f>((Produção!G877*PreçoLivre!G879*(1-Painel!$B$8)-G$3-G$4-G$6)*(1-Painel!$E$7)-G$5+G$6)*G$7</f>
        <v>14302731.616196772</v>
      </c>
      <c r="H883" s="35">
        <f>((Produção!H877*PreçoLivre!H879*(1-Painel!$B$8)-H$3-H$4-H$6)*(1-Painel!$E$7)-H$5+H$6)*H$7</f>
        <v>13465015.674875297</v>
      </c>
      <c r="I883" s="35">
        <f>((Produção!I877*PreçoLivre!I879*(1-Painel!$B$8)-I$3-I$4-I$6)*(1-Painel!$E$7)-I$5+I$6)*I$7</f>
        <v>11785984.029065467</v>
      </c>
      <c r="J883" s="35">
        <f>((Produção!J877*PreçoLivre!J879*(1-Painel!$B$8)-J$3-J$4-J$6)*(1-Painel!$E$7)-J$5+J$6)*J$7</f>
        <v>10478382.436782682</v>
      </c>
      <c r="K883" s="35">
        <f>((Produção!K877*PreçoLivre!K879*(1-Painel!$B$8)-K$3-K$4-K$6)*(1-Painel!$E$7)-K$5+K$6)*K$7</f>
        <v>9389609.3303403202</v>
      </c>
      <c r="L883" s="35">
        <f>((Produção!L877*PreçoLivre!L879*(1-Painel!$B$8)-L$3-L$4-L$6)*(1-Painel!$E$7)-L$5+L$6)*L$7</f>
        <v>8744070.3707436603</v>
      </c>
      <c r="M883" s="35">
        <f>((Produção!M877*PreçoLivre!M879*(1-Painel!$B$8)-M$3-M$4-M$6)*(1-Painel!$E$7)-M$5+M$6)*M$7</f>
        <v>8141289.2128513847</v>
      </c>
      <c r="N883" s="35">
        <f>((Produção!N877*PreçoLivre!N879*(1-Painel!$B$8)-N$3-N$4-N$6)*(1-Painel!$E$7)-N$5+N$6)*N$7</f>
        <v>7760090.12243653</v>
      </c>
      <c r="O883" s="35">
        <f>((Produção!O877*PreçoLivre!O879*(1-Painel!$B$8)-O$3-O$4-O$6)*(1-Painel!$E$7)-O$5+O$6)*O$7</f>
        <v>6766758.6446842682</v>
      </c>
      <c r="P883" s="35">
        <f>((Produção!P877*PreçoLivre!P879*(1-Painel!$B$8)-P$3-P$4-P$6)*(1-Painel!$E$7)-P$5+P$6)*P$7</f>
        <v>6423065.2640115488</v>
      </c>
      <c r="Q883" s="35">
        <f>((Produção!Q877*PreçoLivre!Q879*(1-Painel!$B$8)-Q$3-Q$4-Q$6)*(1-Painel!$E$7)-Q$5+Q$6)*Q$7</f>
        <v>5866081.5276661171</v>
      </c>
      <c r="R883" s="35">
        <f>((Produção!R877*PreçoLivre!R879*(1-Painel!$B$8)-R$3-R$4-R$6)*(1-Painel!$E$7)-R$5+R$6)*R$7</f>
        <v>5491340.474164254</v>
      </c>
      <c r="S883" s="35">
        <f>((Produção!S877*PreçoLivre!S879*(1-Painel!$B$8)-S$3-S$4-S$6)*(1-Painel!$E$7)-S$5+S$6)*S$7</f>
        <v>4864583.2239433611</v>
      </c>
      <c r="T883" s="35">
        <f>((Produção!T877*PreçoLivre!T879*(1-Painel!$B$8)-T$3-T$4-T$6)*(1-Painel!$E$7)-T$5+T$6)*T$7</f>
        <v>4579233.4074997967</v>
      </c>
      <c r="U883" s="35">
        <f>((Produção!U877*PreçoLivre!U879*(1-Painel!$B$8)-U$3-U$4-U$6)*(1-Painel!$E$7)-U$5+U$6)*U$7</f>
        <v>4402917.6803206364</v>
      </c>
      <c r="V883" s="35">
        <f>((Produção!V877*PreçoLivre!V879*(1-Painel!$B$8)-V$3-V$4-V$6)*(1-Painel!$E$7)-V$5+V$6)*V$7</f>
        <v>4017342.7506294413</v>
      </c>
    </row>
    <row r="884" spans="1:22" x14ac:dyDescent="0.25">
      <c r="A884" s="36">
        <v>875</v>
      </c>
      <c r="B884" s="35">
        <f t="shared" si="13"/>
        <v>220630203.9034839</v>
      </c>
      <c r="C884" s="35">
        <f>((Produção!C878*PreçoLivre!C880*(1-Painel!$B$8)-C$3-C$4-C$6)*(1-Painel!$E$7)-C$5+C$6)*C$7</f>
        <v>22670164.714811623</v>
      </c>
      <c r="D884" s="35">
        <f>((Produção!D878*PreçoLivre!D880*(1-Painel!$B$8)-D$3-D$4-D$6)*(1-Painel!$E$7)-D$5+D$6)*D$7</f>
        <v>21435202.126331348</v>
      </c>
      <c r="E884" s="35">
        <f>((Produção!E878*PreçoLivre!E880*(1-Painel!$B$8)-E$3-E$4-E$6)*(1-Painel!$E$7)-E$5+E$6)*E$7</f>
        <v>19093401.384080801</v>
      </c>
      <c r="F884" s="35">
        <f>((Produção!F878*PreçoLivre!F880*(1-Painel!$B$8)-F$3-F$4-F$6)*(1-Painel!$E$7)-F$5+F$6)*F$7</f>
        <v>17357841.230060164</v>
      </c>
      <c r="G884" s="35">
        <f>((Produção!G878*PreçoLivre!G880*(1-Painel!$B$8)-G$3-G$4-G$6)*(1-Painel!$E$7)-G$5+G$6)*G$7</f>
        <v>16273416.951632328</v>
      </c>
      <c r="H884" s="35">
        <f>((Produção!H878*PreçoLivre!H880*(1-Painel!$B$8)-H$3-H$4-H$6)*(1-Painel!$E$7)-H$5+H$6)*H$7</f>
        <v>14285554.438563056</v>
      </c>
      <c r="I884" s="35">
        <f>((Produção!I878*PreçoLivre!I880*(1-Painel!$B$8)-I$3-I$4-I$6)*(1-Painel!$E$7)-I$5+I$6)*I$7</f>
        <v>12917459.752380528</v>
      </c>
      <c r="J884" s="35">
        <f>((Produção!J878*PreçoLivre!J880*(1-Painel!$B$8)-J$3-J$4-J$6)*(1-Painel!$E$7)-J$5+J$6)*J$7</f>
        <v>12527861.466304881</v>
      </c>
      <c r="K884" s="35">
        <f>((Produção!K878*PreçoLivre!K880*(1-Painel!$B$8)-K$3-K$4-K$6)*(1-Painel!$E$7)-K$5+K$6)*K$7</f>
        <v>11621206.070675669</v>
      </c>
      <c r="L884" s="35">
        <f>((Produção!L878*PreçoLivre!L880*(1-Painel!$B$8)-L$3-L$4-L$6)*(1-Painel!$E$7)-L$5+L$6)*L$7</f>
        <v>10124274.566951463</v>
      </c>
      <c r="M884" s="35">
        <f>((Produção!M878*PreçoLivre!M880*(1-Painel!$B$8)-M$3-M$4-M$6)*(1-Painel!$E$7)-M$5+M$6)*M$7</f>
        <v>9282325.1996951345</v>
      </c>
      <c r="N884" s="35">
        <f>((Produção!N878*PreçoLivre!N880*(1-Painel!$B$8)-N$3-N$4-N$6)*(1-Painel!$E$7)-N$5+N$6)*N$7</f>
        <v>8648343.1238922104</v>
      </c>
      <c r="O884" s="35">
        <f>((Produção!O878*PreçoLivre!O880*(1-Painel!$B$8)-O$3-O$4-O$6)*(1-Painel!$E$7)-O$5+O$6)*O$7</f>
        <v>7322845.2886361554</v>
      </c>
      <c r="P884" s="35">
        <f>((Produção!P878*PreçoLivre!P880*(1-Painel!$B$8)-P$3-P$4-P$6)*(1-Painel!$E$7)-P$5+P$6)*P$7</f>
        <v>7066317.4826239692</v>
      </c>
      <c r="Q884" s="35">
        <f>((Produção!Q878*PreçoLivre!Q880*(1-Painel!$B$8)-Q$3-Q$4-Q$6)*(1-Painel!$E$7)-Q$5+Q$6)*Q$7</f>
        <v>6167697.0931908386</v>
      </c>
      <c r="R884" s="35">
        <f>((Produção!R878*PreçoLivre!R880*(1-Painel!$B$8)-R$3-R$4-R$6)*(1-Painel!$E$7)-R$5+R$6)*R$7</f>
        <v>5453337.3638902782</v>
      </c>
      <c r="S884" s="35">
        <f>((Produção!S878*PreçoLivre!S880*(1-Painel!$B$8)-S$3-S$4-S$6)*(1-Painel!$E$7)-S$5+S$6)*S$7</f>
        <v>5103738.6813714514</v>
      </c>
      <c r="T884" s="35">
        <f>((Produção!T878*PreçoLivre!T880*(1-Painel!$B$8)-T$3-T$4-T$6)*(1-Painel!$E$7)-T$5+T$6)*T$7</f>
        <v>4751888.205103308</v>
      </c>
      <c r="U884" s="35">
        <f>((Produção!U878*PreçoLivre!U880*(1-Painel!$B$8)-U$3-U$4-U$6)*(1-Painel!$E$7)-U$5+U$6)*U$7</f>
        <v>4503010.7975193998</v>
      </c>
      <c r="V884" s="35">
        <f>((Produção!V878*PreçoLivre!V880*(1-Painel!$B$8)-V$3-V$4-V$6)*(1-Painel!$E$7)-V$5+V$6)*V$7</f>
        <v>4024317.9657693258</v>
      </c>
    </row>
    <row r="885" spans="1:22" x14ac:dyDescent="0.25">
      <c r="A885" s="36">
        <v>876</v>
      </c>
      <c r="B885" s="35">
        <f t="shared" si="13"/>
        <v>231107158.03009331</v>
      </c>
      <c r="C885" s="35">
        <f>((Produção!C879*PreçoLivre!C881*(1-Painel!$B$8)-C$3-C$4-C$6)*(1-Painel!$E$7)-C$5+C$6)*C$7</f>
        <v>24610582.38313086</v>
      </c>
      <c r="D885" s="35">
        <f>((Produção!D879*PreçoLivre!D881*(1-Painel!$B$8)-D$3-D$4-D$6)*(1-Painel!$E$7)-D$5+D$6)*D$7</f>
        <v>22871542.796806339</v>
      </c>
      <c r="E885" s="35">
        <f>((Produção!E879*PreçoLivre!E881*(1-Painel!$B$8)-E$3-E$4-E$6)*(1-Painel!$E$7)-E$5+E$6)*E$7</f>
        <v>21346223.070092119</v>
      </c>
      <c r="F885" s="35">
        <f>((Produção!F879*PreçoLivre!F881*(1-Painel!$B$8)-F$3-F$4-F$6)*(1-Painel!$E$7)-F$5+F$6)*F$7</f>
        <v>18513047.049774338</v>
      </c>
      <c r="G885" s="35">
        <f>((Produção!G879*PreçoLivre!G881*(1-Painel!$B$8)-G$3-G$4-G$6)*(1-Painel!$E$7)-G$5+G$6)*G$7</f>
        <v>18006581.298707768</v>
      </c>
      <c r="H885" s="35">
        <f>((Produção!H879*PreçoLivre!H881*(1-Painel!$B$8)-H$3-H$4-H$6)*(1-Painel!$E$7)-H$5+H$6)*H$7</f>
        <v>14900338.028609408</v>
      </c>
      <c r="I885" s="35">
        <f>((Produção!I879*PreçoLivre!I881*(1-Painel!$B$8)-I$3-I$4-I$6)*(1-Painel!$E$7)-I$5+I$6)*I$7</f>
        <v>13538189.62914471</v>
      </c>
      <c r="J885" s="35">
        <f>((Produção!J879*PreçoLivre!J881*(1-Painel!$B$8)-J$3-J$4-J$6)*(1-Painel!$E$7)-J$5+J$6)*J$7</f>
        <v>11300949.923987143</v>
      </c>
      <c r="K885" s="35">
        <f>((Produção!K879*PreçoLivre!K881*(1-Painel!$B$8)-K$3-K$4-K$6)*(1-Painel!$E$7)-K$5+K$6)*K$7</f>
        <v>10467756.290037861</v>
      </c>
      <c r="L885" s="35">
        <f>((Produção!L879*PreçoLivre!L881*(1-Painel!$B$8)-L$3-L$4-L$6)*(1-Painel!$E$7)-L$5+L$6)*L$7</f>
        <v>10323689.365308214</v>
      </c>
      <c r="M885" s="35">
        <f>((Produção!M879*PreçoLivre!M881*(1-Painel!$B$8)-M$3-M$4-M$6)*(1-Painel!$E$7)-M$5+M$6)*M$7</f>
        <v>9718215.2744566631</v>
      </c>
      <c r="N885" s="35">
        <f>((Produção!N879*PreçoLivre!N881*(1-Painel!$B$8)-N$3-N$4-N$6)*(1-Painel!$E$7)-N$5+N$6)*N$7</f>
        <v>9185149.3976774588</v>
      </c>
      <c r="O885" s="35">
        <f>((Produção!O879*PreçoLivre!O881*(1-Painel!$B$8)-O$3-O$4-O$6)*(1-Painel!$E$7)-O$5+O$6)*O$7</f>
        <v>8016470.010405045</v>
      </c>
      <c r="P885" s="35">
        <f>((Produção!P879*PreçoLivre!P881*(1-Painel!$B$8)-P$3-P$4-P$6)*(1-Painel!$E$7)-P$5+P$6)*P$7</f>
        <v>7222646.1049252236</v>
      </c>
      <c r="Q885" s="35">
        <f>((Produção!Q879*PreçoLivre!Q881*(1-Painel!$B$8)-Q$3-Q$4-Q$6)*(1-Painel!$E$7)-Q$5+Q$6)*Q$7</f>
        <v>6622398.3175156005</v>
      </c>
      <c r="R885" s="35">
        <f>((Produção!R879*PreçoLivre!R881*(1-Painel!$B$8)-R$3-R$4-R$6)*(1-Painel!$E$7)-R$5+R$6)*R$7</f>
        <v>6074169.4409613973</v>
      </c>
      <c r="S885" s="35">
        <f>((Produção!S879*PreçoLivre!S881*(1-Painel!$B$8)-S$3-S$4-S$6)*(1-Painel!$E$7)-S$5+S$6)*S$7</f>
        <v>5560107.4086886579</v>
      </c>
      <c r="T885" s="35">
        <f>((Produção!T879*PreçoLivre!T881*(1-Painel!$B$8)-T$3-T$4-T$6)*(1-Painel!$E$7)-T$5+T$6)*T$7</f>
        <v>4961961.0925038857</v>
      </c>
      <c r="U885" s="35">
        <f>((Produção!U879*PreçoLivre!U881*(1-Painel!$B$8)-U$3-U$4-U$6)*(1-Painel!$E$7)-U$5+U$6)*U$7</f>
        <v>4106797.3051486406</v>
      </c>
      <c r="V885" s="35">
        <f>((Produção!V879*PreçoLivre!V881*(1-Painel!$B$8)-V$3-V$4-V$6)*(1-Painel!$E$7)-V$5+V$6)*V$7</f>
        <v>3760343.8422119883</v>
      </c>
    </row>
    <row r="886" spans="1:22" x14ac:dyDescent="0.25">
      <c r="A886" s="36">
        <v>877</v>
      </c>
      <c r="B886" s="35">
        <f t="shared" si="13"/>
        <v>242614159.90502167</v>
      </c>
      <c r="C886" s="35">
        <f>((Produção!C880*PreçoLivre!C882*(1-Painel!$B$8)-C$3-C$4-C$6)*(1-Painel!$E$7)-C$5+C$6)*C$7</f>
        <v>23119215.353364442</v>
      </c>
      <c r="D886" s="35">
        <f>((Produção!D880*PreçoLivre!D882*(1-Painel!$B$8)-D$3-D$4-D$6)*(1-Painel!$E$7)-D$5+D$6)*D$7</f>
        <v>22155043.65598844</v>
      </c>
      <c r="E886" s="35">
        <f>((Produção!E880*PreçoLivre!E882*(1-Painel!$B$8)-E$3-E$4-E$6)*(1-Painel!$E$7)-E$5+E$6)*E$7</f>
        <v>20701598.435548048</v>
      </c>
      <c r="F886" s="35">
        <f>((Produção!F880*PreçoLivre!F882*(1-Painel!$B$8)-F$3-F$4-F$6)*(1-Painel!$E$7)-F$5+F$6)*F$7</f>
        <v>18931411.784729943</v>
      </c>
      <c r="G886" s="35">
        <f>((Produção!G880*PreçoLivre!G882*(1-Painel!$B$8)-G$3-G$4-G$6)*(1-Painel!$E$7)-G$5+G$6)*G$7</f>
        <v>17892654.854873117</v>
      </c>
      <c r="H886" s="35">
        <f>((Produção!H880*PreçoLivre!H882*(1-Painel!$B$8)-H$3-H$4-H$6)*(1-Painel!$E$7)-H$5+H$6)*H$7</f>
        <v>15932326.230354819</v>
      </c>
      <c r="I886" s="35">
        <f>((Produção!I880*PreçoLivre!I882*(1-Painel!$B$8)-I$3-I$4-I$6)*(1-Painel!$E$7)-I$5+I$6)*I$7</f>
        <v>14402941.157032233</v>
      </c>
      <c r="J886" s="35">
        <f>((Produção!J880*PreçoLivre!J882*(1-Painel!$B$8)-J$3-J$4-J$6)*(1-Painel!$E$7)-J$5+J$6)*J$7</f>
        <v>13392539.390693057</v>
      </c>
      <c r="K886" s="35">
        <f>((Produção!K880*PreçoLivre!K882*(1-Painel!$B$8)-K$3-K$4-K$6)*(1-Painel!$E$7)-K$5+K$6)*K$7</f>
        <v>11921615.65085385</v>
      </c>
      <c r="L886" s="35">
        <f>((Produção!L880*PreçoLivre!L882*(1-Painel!$B$8)-L$3-L$4-L$6)*(1-Painel!$E$7)-L$5+L$6)*L$7</f>
        <v>10790778.446431994</v>
      </c>
      <c r="M886" s="35">
        <f>((Produção!M880*PreçoLivre!M882*(1-Painel!$B$8)-M$3-M$4-M$6)*(1-Painel!$E$7)-M$5+M$6)*M$7</f>
        <v>10363317.437121367</v>
      </c>
      <c r="N886" s="35">
        <f>((Produção!N880*PreçoLivre!N882*(1-Painel!$B$8)-N$3-N$4-N$6)*(1-Painel!$E$7)-N$5+N$6)*N$7</f>
        <v>9697667.8399534505</v>
      </c>
      <c r="O886" s="35">
        <f>((Produção!O880*PreçoLivre!O882*(1-Painel!$B$8)-O$3-O$4-O$6)*(1-Painel!$E$7)-O$5+O$6)*O$7</f>
        <v>9123153.3152597845</v>
      </c>
      <c r="P886" s="35">
        <f>((Produção!P880*PreçoLivre!P882*(1-Painel!$B$8)-P$3-P$4-P$6)*(1-Painel!$E$7)-P$5+P$6)*P$7</f>
        <v>8130032.8036182523</v>
      </c>
      <c r="Q886" s="35">
        <f>((Produção!Q880*PreçoLivre!Q882*(1-Painel!$B$8)-Q$3-Q$4-Q$6)*(1-Painel!$E$7)-Q$5+Q$6)*Q$7</f>
        <v>7629031.003057587</v>
      </c>
      <c r="R886" s="35">
        <f>((Produção!R880*PreçoLivre!R882*(1-Painel!$B$8)-R$3-R$4-R$6)*(1-Painel!$E$7)-R$5+R$6)*R$7</f>
        <v>6399284.9322520411</v>
      </c>
      <c r="S886" s="35">
        <f>((Produção!S880*PreçoLivre!S882*(1-Painel!$B$8)-S$3-S$4-S$6)*(1-Painel!$E$7)-S$5+S$6)*S$7</f>
        <v>5807376.9584638653</v>
      </c>
      <c r="T886" s="35">
        <f>((Produção!T880*PreçoLivre!T882*(1-Painel!$B$8)-T$3-T$4-T$6)*(1-Painel!$E$7)-T$5+T$6)*T$7</f>
        <v>5694227.659514186</v>
      </c>
      <c r="U886" s="35">
        <f>((Produção!U880*PreçoLivre!U882*(1-Painel!$B$8)-U$3-U$4-U$6)*(1-Painel!$E$7)-U$5+U$6)*U$7</f>
        <v>5419751.8423531326</v>
      </c>
      <c r="V886" s="35">
        <f>((Produção!V880*PreçoLivre!V882*(1-Painel!$B$8)-V$3-V$4-V$6)*(1-Painel!$E$7)-V$5+V$6)*V$7</f>
        <v>5110191.1535580298</v>
      </c>
    </row>
    <row r="887" spans="1:22" x14ac:dyDescent="0.25">
      <c r="A887" s="36">
        <v>878</v>
      </c>
      <c r="B887" s="35">
        <f t="shared" si="13"/>
        <v>202498218.00930798</v>
      </c>
      <c r="C887" s="35">
        <f>((Produção!C881*PreçoLivre!C883*(1-Painel!$B$8)-C$3-C$4-C$6)*(1-Painel!$E$7)-C$5+C$6)*C$7</f>
        <v>22616407.323930893</v>
      </c>
      <c r="D887" s="35">
        <f>((Produção!D881*PreçoLivre!D883*(1-Painel!$B$8)-D$3-D$4-D$6)*(1-Painel!$E$7)-D$5+D$6)*D$7</f>
        <v>20758469.979944259</v>
      </c>
      <c r="E887" s="35">
        <f>((Produção!E881*PreçoLivre!E883*(1-Painel!$B$8)-E$3-E$4-E$6)*(1-Painel!$E$7)-E$5+E$6)*E$7</f>
        <v>19302154.569289155</v>
      </c>
      <c r="F887" s="35">
        <f>((Produção!F881*PreçoLivre!F883*(1-Painel!$B$8)-F$3-F$4-F$6)*(1-Painel!$E$7)-F$5+F$6)*F$7</f>
        <v>17013012.057491906</v>
      </c>
      <c r="G887" s="35">
        <f>((Produção!G881*PreçoLivre!G883*(1-Painel!$B$8)-G$3-G$4-G$6)*(1-Painel!$E$7)-G$5+G$6)*G$7</f>
        <v>15481285.466125019</v>
      </c>
      <c r="H887" s="35">
        <f>((Produção!H881*PreçoLivre!H883*(1-Painel!$B$8)-H$3-H$4-H$6)*(1-Painel!$E$7)-H$5+H$6)*H$7</f>
        <v>13717955.78444035</v>
      </c>
      <c r="I887" s="35">
        <f>((Produção!I881*PreçoLivre!I883*(1-Painel!$B$8)-I$3-I$4-I$6)*(1-Painel!$E$7)-I$5+I$6)*I$7</f>
        <v>11935277.091955034</v>
      </c>
      <c r="J887" s="35">
        <f>((Produção!J881*PreçoLivre!J883*(1-Painel!$B$8)-J$3-J$4-J$6)*(1-Painel!$E$7)-J$5+J$6)*J$7</f>
        <v>10366720.351581307</v>
      </c>
      <c r="K887" s="35">
        <f>((Produção!K881*PreçoLivre!K883*(1-Painel!$B$8)-K$3-K$4-K$6)*(1-Painel!$E$7)-K$5+K$6)*K$7</f>
        <v>9127366.498439109</v>
      </c>
      <c r="L887" s="35">
        <f>((Produção!L881*PreçoLivre!L883*(1-Painel!$B$8)-L$3-L$4-L$6)*(1-Painel!$E$7)-L$5+L$6)*L$7</f>
        <v>8200886.620973492</v>
      </c>
      <c r="M887" s="35">
        <f>((Produção!M881*PreçoLivre!M883*(1-Painel!$B$8)-M$3-M$4-M$6)*(1-Painel!$E$7)-M$5+M$6)*M$7</f>
        <v>7805516.0025114454</v>
      </c>
      <c r="N887" s="35">
        <f>((Produção!N881*PreçoLivre!N883*(1-Painel!$B$8)-N$3-N$4-N$6)*(1-Painel!$E$7)-N$5+N$6)*N$7</f>
        <v>6829393.2803660985</v>
      </c>
      <c r="O887" s="35">
        <f>((Produção!O881*PreçoLivre!O883*(1-Painel!$B$8)-O$3-O$4-O$6)*(1-Painel!$E$7)-O$5+O$6)*O$7</f>
        <v>6396316.905813803</v>
      </c>
      <c r="P887" s="35">
        <f>((Produção!P881*PreçoLivre!P883*(1-Painel!$B$8)-P$3-P$4-P$6)*(1-Painel!$E$7)-P$5+P$6)*P$7</f>
        <v>5722917.0938507905</v>
      </c>
      <c r="Q887" s="35">
        <f>((Produção!Q881*PreçoLivre!Q883*(1-Painel!$B$8)-Q$3-Q$4-Q$6)*(1-Painel!$E$7)-Q$5+Q$6)*Q$7</f>
        <v>5612147.8035522494</v>
      </c>
      <c r="R887" s="35">
        <f>((Produção!R881*PreçoLivre!R883*(1-Painel!$B$8)-R$3-R$4-R$6)*(1-Painel!$E$7)-R$5+R$6)*R$7</f>
        <v>5081649.5123673724</v>
      </c>
      <c r="S887" s="35">
        <f>((Produção!S881*PreçoLivre!S883*(1-Painel!$B$8)-S$3-S$4-S$6)*(1-Painel!$E$7)-S$5+S$6)*S$7</f>
        <v>4813033.5965852495</v>
      </c>
      <c r="T887" s="35">
        <f>((Produção!T881*PreçoLivre!T883*(1-Painel!$B$8)-T$3-T$4-T$6)*(1-Painel!$E$7)-T$5+T$6)*T$7</f>
        <v>4480727.7244843403</v>
      </c>
      <c r="U887" s="35">
        <f>((Produção!U881*PreçoLivre!U883*(1-Painel!$B$8)-U$3-U$4-U$6)*(1-Painel!$E$7)-U$5+U$6)*U$7</f>
        <v>3817005.395371017</v>
      </c>
      <c r="V887" s="35">
        <f>((Produção!V881*PreçoLivre!V883*(1-Painel!$B$8)-V$3-V$4-V$6)*(1-Painel!$E$7)-V$5+V$6)*V$7</f>
        <v>3419974.9502350781</v>
      </c>
    </row>
    <row r="888" spans="1:22" x14ac:dyDescent="0.25">
      <c r="A888" s="36">
        <v>879</v>
      </c>
      <c r="B888" s="35">
        <f t="shared" si="13"/>
        <v>203475215.9612596</v>
      </c>
      <c r="C888" s="35">
        <f>((Produção!C882*PreçoLivre!C884*(1-Painel!$B$8)-C$3-C$4-C$6)*(1-Painel!$E$7)-C$5+C$6)*C$7</f>
        <v>22587952.338856462</v>
      </c>
      <c r="D888" s="35">
        <f>((Produção!D882*PreçoLivre!D884*(1-Painel!$B$8)-D$3-D$4-D$6)*(1-Painel!$E$7)-D$5+D$6)*D$7</f>
        <v>20326880.632187624</v>
      </c>
      <c r="E888" s="35">
        <f>((Produção!E882*PreçoLivre!E884*(1-Painel!$B$8)-E$3-E$4-E$6)*(1-Painel!$E$7)-E$5+E$6)*E$7</f>
        <v>18896153.584946774</v>
      </c>
      <c r="F888" s="35">
        <f>((Produção!F882*PreçoLivre!F884*(1-Painel!$B$8)-F$3-F$4-F$6)*(1-Painel!$E$7)-F$5+F$6)*F$7</f>
        <v>16561166.471018532</v>
      </c>
      <c r="G888" s="35">
        <f>((Produção!G882*PreçoLivre!G884*(1-Painel!$B$8)-G$3-G$4-G$6)*(1-Painel!$E$7)-G$5+G$6)*G$7</f>
        <v>14898512.794212414</v>
      </c>
      <c r="H888" s="35">
        <f>((Produção!H882*PreçoLivre!H884*(1-Painel!$B$8)-H$3-H$4-H$6)*(1-Painel!$E$7)-H$5+H$6)*H$7</f>
        <v>13075228.107824737</v>
      </c>
      <c r="I888" s="35">
        <f>((Produção!I882*PreçoLivre!I884*(1-Painel!$B$8)-I$3-I$4-I$6)*(1-Painel!$E$7)-I$5+I$6)*I$7</f>
        <v>12586649.065850284</v>
      </c>
      <c r="J888" s="35">
        <f>((Produção!J882*PreçoLivre!J884*(1-Painel!$B$8)-J$3-J$4-J$6)*(1-Painel!$E$7)-J$5+J$6)*J$7</f>
        <v>11903468.088460622</v>
      </c>
      <c r="K888" s="35">
        <f>((Produção!K882*PreçoLivre!K884*(1-Painel!$B$8)-K$3-K$4-K$6)*(1-Painel!$E$7)-K$5+K$6)*K$7</f>
        <v>10492192.357546914</v>
      </c>
      <c r="L888" s="35">
        <f>((Produção!L882*PreçoLivre!L884*(1-Painel!$B$8)-L$3-L$4-L$6)*(1-Painel!$E$7)-L$5+L$6)*L$7</f>
        <v>9380414.1426348984</v>
      </c>
      <c r="M888" s="35">
        <f>((Produção!M882*PreçoLivre!M884*(1-Painel!$B$8)-M$3-M$4-M$6)*(1-Painel!$E$7)-M$5+M$6)*M$7</f>
        <v>8181997.2234718008</v>
      </c>
      <c r="N888" s="35">
        <f>((Produção!N882*PreçoLivre!N884*(1-Painel!$B$8)-N$3-N$4-N$6)*(1-Painel!$E$7)-N$5+N$6)*N$7</f>
        <v>7234065.9048699737</v>
      </c>
      <c r="O888" s="35">
        <f>((Produção!O882*PreçoLivre!O884*(1-Painel!$B$8)-O$3-O$4-O$6)*(1-Painel!$E$7)-O$5+O$6)*O$7</f>
        <v>6375889.3698493727</v>
      </c>
      <c r="P888" s="35">
        <f>((Produção!P882*PreçoLivre!P884*(1-Painel!$B$8)-P$3-P$4-P$6)*(1-Painel!$E$7)-P$5+P$6)*P$7</f>
        <v>5675276.6690224959</v>
      </c>
      <c r="Q888" s="35">
        <f>((Produção!Q882*PreçoLivre!Q884*(1-Painel!$B$8)-Q$3-Q$4-Q$6)*(1-Painel!$E$7)-Q$5+Q$6)*Q$7</f>
        <v>5032564.555622777</v>
      </c>
      <c r="R888" s="35">
        <f>((Produção!R882*PreçoLivre!R884*(1-Painel!$B$8)-R$3-R$4-R$6)*(1-Painel!$E$7)-R$5+R$6)*R$7</f>
        <v>4658049.8413569592</v>
      </c>
      <c r="S888" s="35">
        <f>((Produção!S882*PreçoLivre!S884*(1-Painel!$B$8)-S$3-S$4-S$6)*(1-Painel!$E$7)-S$5+S$6)*S$7</f>
        <v>4366966.239810585</v>
      </c>
      <c r="T888" s="35">
        <f>((Produção!T882*PreçoLivre!T884*(1-Painel!$B$8)-T$3-T$4-T$6)*(1-Painel!$E$7)-T$5+T$6)*T$7</f>
        <v>4233654.5435304362</v>
      </c>
      <c r="U888" s="35">
        <f>((Produção!U882*PreçoLivre!U884*(1-Painel!$B$8)-U$3-U$4-U$6)*(1-Painel!$E$7)-U$5+U$6)*U$7</f>
        <v>3753024.6591771841</v>
      </c>
      <c r="V888" s="35">
        <f>((Produção!V882*PreçoLivre!V884*(1-Painel!$B$8)-V$3-V$4-V$6)*(1-Painel!$E$7)-V$5+V$6)*V$7</f>
        <v>3255109.3710087105</v>
      </c>
    </row>
    <row r="889" spans="1:22" x14ac:dyDescent="0.25">
      <c r="A889" s="36">
        <v>880</v>
      </c>
      <c r="B889" s="35">
        <f t="shared" si="13"/>
        <v>219596846.2822018</v>
      </c>
      <c r="C889" s="35">
        <f>((Produção!C883*PreçoLivre!C885*(1-Painel!$B$8)-C$3-C$4-C$6)*(1-Painel!$E$7)-C$5+C$6)*C$7</f>
        <v>23878300.555348415</v>
      </c>
      <c r="D889" s="35">
        <f>((Produção!D883*PreçoLivre!D885*(1-Painel!$B$8)-D$3-D$4-D$6)*(1-Painel!$E$7)-D$5+D$6)*D$7</f>
        <v>21278416.04814494</v>
      </c>
      <c r="E889" s="35">
        <f>((Produção!E883*PreçoLivre!E885*(1-Painel!$B$8)-E$3-E$4-E$6)*(1-Painel!$E$7)-E$5+E$6)*E$7</f>
        <v>19488186.668667968</v>
      </c>
      <c r="F889" s="35">
        <f>((Produção!F883*PreçoLivre!F885*(1-Painel!$B$8)-F$3-F$4-F$6)*(1-Painel!$E$7)-F$5+F$6)*F$7</f>
        <v>17901956.247493971</v>
      </c>
      <c r="G889" s="35">
        <f>((Produção!G883*PreçoLivre!G885*(1-Painel!$B$8)-G$3-G$4-G$6)*(1-Painel!$E$7)-G$5+G$6)*G$7</f>
        <v>16127119.133245727</v>
      </c>
      <c r="H889" s="35">
        <f>((Produção!H883*PreçoLivre!H885*(1-Painel!$B$8)-H$3-H$4-H$6)*(1-Painel!$E$7)-H$5+H$6)*H$7</f>
        <v>14313754.157136304</v>
      </c>
      <c r="I889" s="35">
        <f>((Produção!I883*PreçoLivre!I885*(1-Painel!$B$8)-I$3-I$4-I$6)*(1-Painel!$E$7)-I$5+I$6)*I$7</f>
        <v>13157036.130747061</v>
      </c>
      <c r="J889" s="35">
        <f>((Produção!J883*PreçoLivre!J885*(1-Painel!$B$8)-J$3-J$4-J$6)*(1-Painel!$E$7)-J$5+J$6)*J$7</f>
        <v>11844196.081171799</v>
      </c>
      <c r="K889" s="35">
        <f>((Produção!K883*PreçoLivre!K885*(1-Painel!$B$8)-K$3-K$4-K$6)*(1-Painel!$E$7)-K$5+K$6)*K$7</f>
        <v>10387969.856349804</v>
      </c>
      <c r="L889" s="35">
        <f>((Produção!L883*PreçoLivre!L885*(1-Painel!$B$8)-L$3-L$4-L$6)*(1-Painel!$E$7)-L$5+L$6)*L$7</f>
        <v>9842614.1831331346</v>
      </c>
      <c r="M889" s="35">
        <f>((Produção!M883*PreçoLivre!M885*(1-Painel!$B$8)-M$3-M$4-M$6)*(1-Painel!$E$7)-M$5+M$6)*M$7</f>
        <v>8824043.3122812063</v>
      </c>
      <c r="N889" s="35">
        <f>((Produção!N883*PreçoLivre!N885*(1-Painel!$B$8)-N$3-N$4-N$6)*(1-Painel!$E$7)-N$5+N$6)*N$7</f>
        <v>8004870.1954286601</v>
      </c>
      <c r="O889" s="35">
        <f>((Produção!O883*PreçoLivre!O885*(1-Painel!$B$8)-O$3-O$4-O$6)*(1-Painel!$E$7)-O$5+O$6)*O$7</f>
        <v>7289692.0488884365</v>
      </c>
      <c r="P889" s="35">
        <f>((Produção!P883*PreçoLivre!P885*(1-Painel!$B$8)-P$3-P$4-P$6)*(1-Painel!$E$7)-P$5+P$6)*P$7</f>
        <v>6534867.7835123846</v>
      </c>
      <c r="Q889" s="35">
        <f>((Produção!Q883*PreçoLivre!Q885*(1-Painel!$B$8)-Q$3-Q$4-Q$6)*(1-Painel!$E$7)-Q$5+Q$6)*Q$7</f>
        <v>5871727.6940681152</v>
      </c>
      <c r="R889" s="35">
        <f>((Produção!R883*PreçoLivre!R885*(1-Painel!$B$8)-R$3-R$4-R$6)*(1-Painel!$E$7)-R$5+R$6)*R$7</f>
        <v>5575570.2861821521</v>
      </c>
      <c r="S889" s="35">
        <f>((Produção!S883*PreçoLivre!S885*(1-Painel!$B$8)-S$3-S$4-S$6)*(1-Painel!$E$7)-S$5+S$6)*S$7</f>
        <v>5378008.9514117362</v>
      </c>
      <c r="T889" s="35">
        <f>((Produção!T883*PreçoLivre!T885*(1-Painel!$B$8)-T$3-T$4-T$6)*(1-Painel!$E$7)-T$5+T$6)*T$7</f>
        <v>4930378.9670180641</v>
      </c>
      <c r="U889" s="35">
        <f>((Produção!U883*PreçoLivre!U885*(1-Painel!$B$8)-U$3-U$4-U$6)*(1-Painel!$E$7)-U$5+U$6)*U$7</f>
        <v>4650187.5704909125</v>
      </c>
      <c r="V889" s="35">
        <f>((Produção!V883*PreçoLivre!V885*(1-Painel!$B$8)-V$3-V$4-V$6)*(1-Painel!$E$7)-V$5+V$6)*V$7</f>
        <v>4317950.4114810172</v>
      </c>
    </row>
    <row r="890" spans="1:22" x14ac:dyDescent="0.25">
      <c r="A890" s="36">
        <v>881</v>
      </c>
      <c r="B890" s="35">
        <f t="shared" si="13"/>
        <v>237668076.79331473</v>
      </c>
      <c r="C890" s="35">
        <f>((Produção!C884*PreçoLivre!C886*(1-Painel!$B$8)-C$3-C$4-C$6)*(1-Painel!$E$7)-C$5+C$6)*C$7</f>
        <v>22838354.003245424</v>
      </c>
      <c r="D890" s="35">
        <f>((Produção!D884*PreçoLivre!D886*(1-Painel!$B$8)-D$3-D$4-D$6)*(1-Painel!$E$7)-D$5+D$6)*D$7</f>
        <v>21220165.465390619</v>
      </c>
      <c r="E890" s="35">
        <f>((Produção!E884*PreçoLivre!E886*(1-Painel!$B$8)-E$3-E$4-E$6)*(1-Painel!$E$7)-E$5+E$6)*E$7</f>
        <v>20326080.339762874</v>
      </c>
      <c r="F890" s="35">
        <f>((Produção!F884*PreçoLivre!F886*(1-Painel!$B$8)-F$3-F$4-F$6)*(1-Painel!$E$7)-F$5+F$6)*F$7</f>
        <v>19308989.577052783</v>
      </c>
      <c r="G890" s="35">
        <f>((Produção!G884*PreçoLivre!G886*(1-Painel!$B$8)-G$3-G$4-G$6)*(1-Painel!$E$7)-G$5+G$6)*G$7</f>
        <v>17535037.050096042</v>
      </c>
      <c r="H890" s="35">
        <f>((Produção!H884*PreçoLivre!H886*(1-Painel!$B$8)-H$3-H$4-H$6)*(1-Painel!$E$7)-H$5+H$6)*H$7</f>
        <v>16294693.101791868</v>
      </c>
      <c r="I890" s="35">
        <f>((Produção!I884*PreçoLivre!I886*(1-Painel!$B$8)-I$3-I$4-I$6)*(1-Painel!$E$7)-I$5+I$6)*I$7</f>
        <v>14724684.573352383</v>
      </c>
      <c r="J890" s="35">
        <f>((Produção!J884*PreçoLivre!J886*(1-Painel!$B$8)-J$3-J$4-J$6)*(1-Painel!$E$7)-J$5+J$6)*J$7</f>
        <v>13113438.782233588</v>
      </c>
      <c r="K890" s="35">
        <f>((Produção!K884*PreçoLivre!K886*(1-Painel!$B$8)-K$3-K$4-K$6)*(1-Painel!$E$7)-K$5+K$6)*K$7</f>
        <v>11061237.157585291</v>
      </c>
      <c r="L890" s="35">
        <f>((Produção!L884*PreçoLivre!L886*(1-Painel!$B$8)-L$3-L$4-L$6)*(1-Painel!$E$7)-L$5+L$6)*L$7</f>
        <v>10509295.77803609</v>
      </c>
      <c r="M890" s="35">
        <f>((Produção!M884*PreçoLivre!M886*(1-Painel!$B$8)-M$3-M$4-M$6)*(1-Painel!$E$7)-M$5+M$6)*M$7</f>
        <v>9570595.6967367306</v>
      </c>
      <c r="N890" s="35">
        <f>((Produção!N884*PreçoLivre!N886*(1-Painel!$B$8)-N$3-N$4-N$6)*(1-Painel!$E$7)-N$5+N$6)*N$7</f>
        <v>8927892.7282958552</v>
      </c>
      <c r="O890" s="35">
        <f>((Produção!O884*PreçoLivre!O886*(1-Painel!$B$8)-O$3-O$4-O$6)*(1-Painel!$E$7)-O$5+O$6)*O$7</f>
        <v>8343656.924998587</v>
      </c>
      <c r="P890" s="35">
        <f>((Produção!P884*PreçoLivre!P886*(1-Painel!$B$8)-P$3-P$4-P$6)*(1-Painel!$E$7)-P$5+P$6)*P$7</f>
        <v>7804720.5674943859</v>
      </c>
      <c r="Q890" s="35">
        <f>((Produção!Q884*PreçoLivre!Q886*(1-Painel!$B$8)-Q$3-Q$4-Q$6)*(1-Painel!$E$7)-Q$5+Q$6)*Q$7</f>
        <v>7138513.0940100867</v>
      </c>
      <c r="R890" s="35">
        <f>((Produção!R884*PreçoLivre!R886*(1-Painel!$B$8)-R$3-R$4-R$6)*(1-Painel!$E$7)-R$5+R$6)*R$7</f>
        <v>6521680.8194613382</v>
      </c>
      <c r="S890" s="35">
        <f>((Produção!S884*PreçoLivre!S886*(1-Painel!$B$8)-S$3-S$4-S$6)*(1-Painel!$E$7)-S$5+S$6)*S$7</f>
        <v>6206401.2716067256</v>
      </c>
      <c r="T890" s="35">
        <f>((Produção!T884*PreçoLivre!T886*(1-Painel!$B$8)-T$3-T$4-T$6)*(1-Painel!$E$7)-T$5+T$6)*T$7</f>
        <v>6097472.3746854747</v>
      </c>
      <c r="U890" s="35">
        <f>((Produção!U884*PreçoLivre!U886*(1-Painel!$B$8)-U$3-U$4-U$6)*(1-Painel!$E$7)-U$5+U$6)*U$7</f>
        <v>5403907.0838731332</v>
      </c>
      <c r="V890" s="35">
        <f>((Produção!V884*PreçoLivre!V886*(1-Painel!$B$8)-V$3-V$4-V$6)*(1-Painel!$E$7)-V$5+V$6)*V$7</f>
        <v>4721260.4036054695</v>
      </c>
    </row>
    <row r="891" spans="1:22" x14ac:dyDescent="0.25">
      <c r="A891" s="36">
        <v>882</v>
      </c>
      <c r="B891" s="35">
        <f t="shared" si="13"/>
        <v>226480943.43096954</v>
      </c>
      <c r="C891" s="35">
        <f>((Produção!C885*PreçoLivre!C887*(1-Painel!$B$8)-C$3-C$4-C$6)*(1-Painel!$E$7)-C$5+C$6)*C$7</f>
        <v>22013247.928477108</v>
      </c>
      <c r="D891" s="35">
        <f>((Produção!D885*PreçoLivre!D887*(1-Painel!$B$8)-D$3-D$4-D$6)*(1-Painel!$E$7)-D$5+D$6)*D$7</f>
        <v>18734306.747989263</v>
      </c>
      <c r="E891" s="35">
        <f>((Produção!E885*PreçoLivre!E887*(1-Painel!$B$8)-E$3-E$4-E$6)*(1-Painel!$E$7)-E$5+E$6)*E$7</f>
        <v>17313632.103501149</v>
      </c>
      <c r="F891" s="35">
        <f>((Produção!F885*PreçoLivre!F887*(1-Painel!$B$8)-F$3-F$4-F$6)*(1-Painel!$E$7)-F$5+F$6)*F$7</f>
        <v>16422708.384318242</v>
      </c>
      <c r="G891" s="35">
        <f>((Produção!G885*PreçoLivre!G887*(1-Painel!$B$8)-G$3-G$4-G$6)*(1-Painel!$E$7)-G$5+G$6)*G$7</f>
        <v>15904492.389020341</v>
      </c>
      <c r="H891" s="35">
        <f>((Produção!H885*PreçoLivre!H887*(1-Painel!$B$8)-H$3-H$4-H$6)*(1-Painel!$E$7)-H$5+H$6)*H$7</f>
        <v>14735396.107467351</v>
      </c>
      <c r="I891" s="35">
        <f>((Produção!I885*PreçoLivre!I887*(1-Painel!$B$8)-I$3-I$4-I$6)*(1-Painel!$E$7)-I$5+I$6)*I$7</f>
        <v>13414208.775933916</v>
      </c>
      <c r="J891" s="35">
        <f>((Produção!J885*PreçoLivre!J887*(1-Painel!$B$8)-J$3-J$4-J$6)*(1-Painel!$E$7)-J$5+J$6)*J$7</f>
        <v>12461519.02542856</v>
      </c>
      <c r="K891" s="35">
        <f>((Produção!K885*PreçoLivre!K887*(1-Painel!$B$8)-K$3-K$4-K$6)*(1-Painel!$E$7)-K$5+K$6)*K$7</f>
        <v>11573252.494899912</v>
      </c>
      <c r="L891" s="35">
        <f>((Produção!L885*PreçoLivre!L887*(1-Painel!$B$8)-L$3-L$4-L$6)*(1-Painel!$E$7)-L$5+L$6)*L$7</f>
        <v>11126603.300645677</v>
      </c>
      <c r="M891" s="35">
        <f>((Produção!M885*PreçoLivre!M887*(1-Painel!$B$8)-M$3-M$4-M$6)*(1-Painel!$E$7)-M$5+M$6)*M$7</f>
        <v>10213259.123783721</v>
      </c>
      <c r="N891" s="35">
        <f>((Produção!N885*PreçoLivre!N887*(1-Painel!$B$8)-N$3-N$4-N$6)*(1-Painel!$E$7)-N$5+N$6)*N$7</f>
        <v>9470760.0994226392</v>
      </c>
      <c r="O891" s="35">
        <f>((Produção!O885*PreçoLivre!O887*(1-Painel!$B$8)-O$3-O$4-O$6)*(1-Painel!$E$7)-O$5+O$6)*O$7</f>
        <v>8917771.1079856697</v>
      </c>
      <c r="P891" s="35">
        <f>((Produção!P885*PreçoLivre!P887*(1-Painel!$B$8)-P$3-P$4-P$6)*(1-Painel!$E$7)-P$5+P$6)*P$7</f>
        <v>7933079.0237768041</v>
      </c>
      <c r="Q891" s="35">
        <f>((Produção!Q885*PreçoLivre!Q887*(1-Painel!$B$8)-Q$3-Q$4-Q$6)*(1-Painel!$E$7)-Q$5+Q$6)*Q$7</f>
        <v>7359322.6780428719</v>
      </c>
      <c r="R891" s="35">
        <f>((Produção!R885*PreçoLivre!R887*(1-Painel!$B$8)-R$3-R$4-R$6)*(1-Painel!$E$7)-R$5+R$6)*R$7</f>
        <v>6798637.0205756845</v>
      </c>
      <c r="S891" s="35">
        <f>((Produção!S885*PreçoLivre!S887*(1-Painel!$B$8)-S$3-S$4-S$6)*(1-Painel!$E$7)-S$5+S$6)*S$7</f>
        <v>6469219.8469427787</v>
      </c>
      <c r="T891" s="35">
        <f>((Produção!T885*PreçoLivre!T887*(1-Painel!$B$8)-T$3-T$4-T$6)*(1-Painel!$E$7)-T$5+T$6)*T$7</f>
        <v>5691515.4289723327</v>
      </c>
      <c r="U891" s="35">
        <f>((Produção!U885*PreçoLivre!U887*(1-Painel!$B$8)-U$3-U$4-U$6)*(1-Painel!$E$7)-U$5+U$6)*U$7</f>
        <v>5065200.4417526983</v>
      </c>
      <c r="V891" s="35">
        <f>((Produção!V885*PreçoLivre!V887*(1-Painel!$B$8)-V$3-V$4-V$6)*(1-Painel!$E$7)-V$5+V$6)*V$7</f>
        <v>4862811.4020328633</v>
      </c>
    </row>
    <row r="892" spans="1:22" x14ac:dyDescent="0.25">
      <c r="A892" s="36">
        <v>883</v>
      </c>
      <c r="B892" s="35">
        <f t="shared" si="13"/>
        <v>244910143.8611739</v>
      </c>
      <c r="C892" s="35">
        <f>((Produção!C886*PreçoLivre!C888*(1-Painel!$B$8)-C$3-C$4-C$6)*(1-Painel!$E$7)-C$5+C$6)*C$7</f>
        <v>23088831.270866644</v>
      </c>
      <c r="D892" s="35">
        <f>((Produção!D886*PreçoLivre!D888*(1-Painel!$B$8)-D$3-D$4-D$6)*(1-Painel!$E$7)-D$5+D$6)*D$7</f>
        <v>21566893.924193241</v>
      </c>
      <c r="E892" s="35">
        <f>((Produção!E886*PreçoLivre!E888*(1-Painel!$B$8)-E$3-E$4-E$6)*(1-Painel!$E$7)-E$5+E$6)*E$7</f>
        <v>20897262.699102178</v>
      </c>
      <c r="F892" s="35">
        <f>((Produção!F886*PreçoLivre!F888*(1-Painel!$B$8)-F$3-F$4-F$6)*(1-Painel!$E$7)-F$5+F$6)*F$7</f>
        <v>18914513.070587039</v>
      </c>
      <c r="G892" s="35">
        <f>((Produção!G886*PreçoLivre!G888*(1-Painel!$B$8)-G$3-G$4-G$6)*(1-Painel!$E$7)-G$5+G$6)*G$7</f>
        <v>17384040.701252308</v>
      </c>
      <c r="H892" s="35">
        <f>((Produção!H886*PreçoLivre!H888*(1-Painel!$B$8)-H$3-H$4-H$6)*(1-Painel!$E$7)-H$5+H$6)*H$7</f>
        <v>16652995.844346305</v>
      </c>
      <c r="I892" s="35">
        <f>((Produção!I886*PreçoLivre!I888*(1-Painel!$B$8)-I$3-I$4-I$6)*(1-Painel!$E$7)-I$5+I$6)*I$7</f>
        <v>15560987.724797279</v>
      </c>
      <c r="J892" s="35">
        <f>((Produção!J886*PreçoLivre!J888*(1-Painel!$B$8)-J$3-J$4-J$6)*(1-Painel!$E$7)-J$5+J$6)*J$7</f>
        <v>13757111.198214095</v>
      </c>
      <c r="K892" s="35">
        <f>((Produção!K886*PreçoLivre!K888*(1-Painel!$B$8)-K$3-K$4-K$6)*(1-Painel!$E$7)-K$5+K$6)*K$7</f>
        <v>12943045.213196097</v>
      </c>
      <c r="L892" s="35">
        <f>((Produção!L886*PreçoLivre!L888*(1-Painel!$B$8)-L$3-L$4-L$6)*(1-Painel!$E$7)-L$5+L$6)*L$7</f>
        <v>11894757.498221662</v>
      </c>
      <c r="M892" s="35">
        <f>((Produção!M886*PreçoLivre!M888*(1-Painel!$B$8)-M$3-M$4-M$6)*(1-Painel!$E$7)-M$5+M$6)*M$7</f>
        <v>10857433.372080412</v>
      </c>
      <c r="N892" s="35">
        <f>((Produção!N886*PreçoLivre!N888*(1-Painel!$B$8)-N$3-N$4-N$6)*(1-Painel!$E$7)-N$5+N$6)*N$7</f>
        <v>9829906.3721277658</v>
      </c>
      <c r="O892" s="35">
        <f>((Produção!O886*PreçoLivre!O888*(1-Painel!$B$8)-O$3-O$4-O$6)*(1-Painel!$E$7)-O$5+O$6)*O$7</f>
        <v>8815737.1614488028</v>
      </c>
      <c r="P892" s="35">
        <f>((Produção!P886*PreçoLivre!P888*(1-Painel!$B$8)-P$3-P$4-P$6)*(1-Painel!$E$7)-P$5+P$6)*P$7</f>
        <v>8025896.9301365446</v>
      </c>
      <c r="Q892" s="35">
        <f>((Produção!Q886*PreçoLivre!Q888*(1-Painel!$B$8)-Q$3-Q$4-Q$6)*(1-Painel!$E$7)-Q$5+Q$6)*Q$7</f>
        <v>7265637.6765432069</v>
      </c>
      <c r="R892" s="35">
        <f>((Produção!R886*PreçoLivre!R888*(1-Painel!$B$8)-R$3-R$4-R$6)*(1-Painel!$E$7)-R$5+R$6)*R$7</f>
        <v>6313735.465873152</v>
      </c>
      <c r="S892" s="35">
        <f>((Produção!S886*PreçoLivre!S888*(1-Painel!$B$8)-S$3-S$4-S$6)*(1-Painel!$E$7)-S$5+S$6)*S$7</f>
        <v>5786886.7391279479</v>
      </c>
      <c r="T892" s="35">
        <f>((Produção!T886*PreçoLivre!T888*(1-Painel!$B$8)-T$3-T$4-T$6)*(1-Painel!$E$7)-T$5+T$6)*T$7</f>
        <v>5561357.9874059949</v>
      </c>
      <c r="U892" s="35">
        <f>((Produção!U886*PreçoLivre!U888*(1-Painel!$B$8)-U$3-U$4-U$6)*(1-Painel!$E$7)-U$5+U$6)*U$7</f>
        <v>5170292.8843386266</v>
      </c>
      <c r="V892" s="35">
        <f>((Produção!V886*PreçoLivre!V888*(1-Painel!$B$8)-V$3-V$4-V$6)*(1-Painel!$E$7)-V$5+V$6)*V$7</f>
        <v>4622820.1273146197</v>
      </c>
    </row>
    <row r="893" spans="1:22" x14ac:dyDescent="0.25">
      <c r="A893" s="36">
        <v>884</v>
      </c>
      <c r="B893" s="35">
        <f t="shared" si="13"/>
        <v>208891405.34432817</v>
      </c>
      <c r="C893" s="35">
        <f>((Produção!C887*PreçoLivre!C889*(1-Painel!$B$8)-C$3-C$4-C$6)*(1-Painel!$E$7)-C$5+C$6)*C$7</f>
        <v>22357766.470598273</v>
      </c>
      <c r="D893" s="35">
        <f>((Produção!D887*PreçoLivre!D889*(1-Painel!$B$8)-D$3-D$4-D$6)*(1-Painel!$E$7)-D$5+D$6)*D$7</f>
        <v>21224135.878407706</v>
      </c>
      <c r="E893" s="35">
        <f>((Produção!E887*PreçoLivre!E889*(1-Painel!$B$8)-E$3-E$4-E$6)*(1-Painel!$E$7)-E$5+E$6)*E$7</f>
        <v>18938152.43893183</v>
      </c>
      <c r="F893" s="35">
        <f>((Produção!F887*PreçoLivre!F889*(1-Painel!$B$8)-F$3-F$4-F$6)*(1-Painel!$E$7)-F$5+F$6)*F$7</f>
        <v>17385375.727365356</v>
      </c>
      <c r="G893" s="35">
        <f>((Produção!G887*PreçoLivre!G889*(1-Painel!$B$8)-G$3-G$4-G$6)*(1-Painel!$E$7)-G$5+G$6)*G$7</f>
        <v>15187077.457983425</v>
      </c>
      <c r="H893" s="35">
        <f>((Produção!H887*PreçoLivre!H889*(1-Painel!$B$8)-H$3-H$4-H$6)*(1-Painel!$E$7)-H$5+H$6)*H$7</f>
        <v>13130807.643310606</v>
      </c>
      <c r="I893" s="35">
        <f>((Produção!I887*PreçoLivre!I889*(1-Painel!$B$8)-I$3-I$4-I$6)*(1-Painel!$E$7)-I$5+I$6)*I$7</f>
        <v>12054464.297683436</v>
      </c>
      <c r="J893" s="35">
        <f>((Produção!J887*PreçoLivre!J889*(1-Painel!$B$8)-J$3-J$4-J$6)*(1-Painel!$E$7)-J$5+J$6)*J$7</f>
        <v>11108980.357297288</v>
      </c>
      <c r="K893" s="35">
        <f>((Produção!K887*PreçoLivre!K889*(1-Painel!$B$8)-K$3-K$4-K$6)*(1-Painel!$E$7)-K$5+K$6)*K$7</f>
        <v>10352902.347404802</v>
      </c>
      <c r="L893" s="35">
        <f>((Produção!L887*PreçoLivre!L889*(1-Painel!$B$8)-L$3-L$4-L$6)*(1-Painel!$E$7)-L$5+L$6)*L$7</f>
        <v>9767391.6594313346</v>
      </c>
      <c r="M893" s="35">
        <f>((Produção!M887*PreçoLivre!M889*(1-Painel!$B$8)-M$3-M$4-M$6)*(1-Painel!$E$7)-M$5+M$6)*M$7</f>
        <v>8491917.3001209106</v>
      </c>
      <c r="N893" s="35">
        <f>((Produção!N887*PreçoLivre!N889*(1-Painel!$B$8)-N$3-N$4-N$6)*(1-Painel!$E$7)-N$5+N$6)*N$7</f>
        <v>7578178.4531212011</v>
      </c>
      <c r="O893" s="35">
        <f>((Produção!O887*PreçoLivre!O889*(1-Painel!$B$8)-O$3-O$4-O$6)*(1-Painel!$E$7)-O$5+O$6)*O$7</f>
        <v>7253620.4280547127</v>
      </c>
      <c r="P893" s="35">
        <f>((Produção!P887*PreçoLivre!P889*(1-Painel!$B$8)-P$3-P$4-P$6)*(1-Painel!$E$7)-P$5+P$6)*P$7</f>
        <v>6369146.0470897518</v>
      </c>
      <c r="Q893" s="35">
        <f>((Produção!Q887*PreçoLivre!Q889*(1-Painel!$B$8)-Q$3-Q$4-Q$6)*(1-Painel!$E$7)-Q$5+Q$6)*Q$7</f>
        <v>6026817.0184153132</v>
      </c>
      <c r="R893" s="35">
        <f>((Produção!R887*PreçoLivre!R889*(1-Painel!$B$8)-R$3-R$4-R$6)*(1-Painel!$E$7)-R$5+R$6)*R$7</f>
        <v>5173262.1177486824</v>
      </c>
      <c r="S893" s="35">
        <f>((Produção!S887*PreçoLivre!S889*(1-Painel!$B$8)-S$3-S$4-S$6)*(1-Painel!$E$7)-S$5+S$6)*S$7</f>
        <v>4527734.9895915408</v>
      </c>
      <c r="T893" s="35">
        <f>((Produção!T887*PreçoLivre!T889*(1-Painel!$B$8)-T$3-T$4-T$6)*(1-Painel!$E$7)-T$5+T$6)*T$7</f>
        <v>4195516.843209235</v>
      </c>
      <c r="U893" s="35">
        <f>((Produção!U887*PreçoLivre!U889*(1-Painel!$B$8)-U$3-U$4-U$6)*(1-Painel!$E$7)-U$5+U$6)*U$7</f>
        <v>4024845.3771669422</v>
      </c>
      <c r="V893" s="35">
        <f>((Produção!V887*PreçoLivre!V889*(1-Painel!$B$8)-V$3-V$4-V$6)*(1-Painel!$E$7)-V$5+V$6)*V$7</f>
        <v>3743312.4913958046</v>
      </c>
    </row>
    <row r="894" spans="1:22" x14ac:dyDescent="0.25">
      <c r="A894" s="36">
        <v>885</v>
      </c>
      <c r="B894" s="35">
        <f t="shared" si="13"/>
        <v>231414063.31768015</v>
      </c>
      <c r="C894" s="35">
        <f>((Produção!C888*PreçoLivre!C890*(1-Painel!$B$8)-C$3-C$4-C$6)*(1-Painel!$E$7)-C$5+C$6)*C$7</f>
        <v>23885705.88326731</v>
      </c>
      <c r="D894" s="35">
        <f>((Produção!D888*PreçoLivre!D890*(1-Painel!$B$8)-D$3-D$4-D$6)*(1-Painel!$E$7)-D$5+D$6)*D$7</f>
        <v>20971636.062774617</v>
      </c>
      <c r="E894" s="35">
        <f>((Produção!E888*PreçoLivre!E890*(1-Painel!$B$8)-E$3-E$4-E$6)*(1-Painel!$E$7)-E$5+E$6)*E$7</f>
        <v>19230435.124783956</v>
      </c>
      <c r="F894" s="35">
        <f>((Produção!F888*PreçoLivre!F890*(1-Painel!$B$8)-F$3-F$4-F$6)*(1-Painel!$E$7)-F$5+F$6)*F$7</f>
        <v>17429015.873095073</v>
      </c>
      <c r="G894" s="35">
        <f>((Produção!G888*PreçoLivre!G890*(1-Painel!$B$8)-G$3-G$4-G$6)*(1-Painel!$E$7)-G$5+G$6)*G$7</f>
        <v>15985872.888601886</v>
      </c>
      <c r="H894" s="35">
        <f>((Produção!H888*PreçoLivre!H890*(1-Painel!$B$8)-H$3-H$4-H$6)*(1-Painel!$E$7)-H$5+H$6)*H$7</f>
        <v>14787826.414654152</v>
      </c>
      <c r="I894" s="35">
        <f>((Produção!I888*PreçoLivre!I890*(1-Painel!$B$8)-I$3-I$4-I$6)*(1-Painel!$E$7)-I$5+I$6)*I$7</f>
        <v>14063796.145416558</v>
      </c>
      <c r="J894" s="35">
        <f>((Produção!J888*PreçoLivre!J890*(1-Painel!$B$8)-J$3-J$4-J$6)*(1-Painel!$E$7)-J$5+J$6)*J$7</f>
        <v>12770633.232729901</v>
      </c>
      <c r="K894" s="35">
        <f>((Produção!K888*PreçoLivre!K890*(1-Painel!$B$8)-K$3-K$4-K$6)*(1-Painel!$E$7)-K$5+K$6)*K$7</f>
        <v>12326883.015061282</v>
      </c>
      <c r="L894" s="35">
        <f>((Produção!L888*PreçoLivre!L890*(1-Painel!$B$8)-L$3-L$4-L$6)*(1-Painel!$E$7)-L$5+L$6)*L$7</f>
        <v>10891527.571963802</v>
      </c>
      <c r="M894" s="35">
        <f>((Produção!M888*PreçoLivre!M890*(1-Painel!$B$8)-M$3-M$4-M$6)*(1-Painel!$E$7)-M$5+M$6)*M$7</f>
        <v>9840312.82633649</v>
      </c>
      <c r="N894" s="35">
        <f>((Produção!N888*PreçoLivre!N890*(1-Painel!$B$8)-N$3-N$4-N$6)*(1-Painel!$E$7)-N$5+N$6)*N$7</f>
        <v>9281665.4231907409</v>
      </c>
      <c r="O894" s="35">
        <f>((Produção!O888*PreçoLivre!O890*(1-Painel!$B$8)-O$3-O$4-O$6)*(1-Painel!$E$7)-O$5+O$6)*O$7</f>
        <v>8579350.8747997172</v>
      </c>
      <c r="P894" s="35">
        <f>((Produção!P888*PreçoLivre!P890*(1-Painel!$B$8)-P$3-P$4-P$6)*(1-Painel!$E$7)-P$5+P$6)*P$7</f>
        <v>7283993.9561542561</v>
      </c>
      <c r="Q894" s="35">
        <f>((Produção!Q888*PreçoLivre!Q890*(1-Painel!$B$8)-Q$3-Q$4-Q$6)*(1-Painel!$E$7)-Q$5+Q$6)*Q$7</f>
        <v>6759237.9850785565</v>
      </c>
      <c r="R894" s="35">
        <f>((Produção!R888*PreçoLivre!R890*(1-Painel!$B$8)-R$3-R$4-R$6)*(1-Painel!$E$7)-R$5+R$6)*R$7</f>
        <v>6310771.2922208803</v>
      </c>
      <c r="S894" s="35">
        <f>((Produção!S888*PreçoLivre!S890*(1-Painel!$B$8)-S$3-S$4-S$6)*(1-Painel!$E$7)-S$5+S$6)*S$7</f>
        <v>6092103.9941043584</v>
      </c>
      <c r="T894" s="35">
        <f>((Produção!T888*PreçoLivre!T890*(1-Painel!$B$8)-T$3-T$4-T$6)*(1-Painel!$E$7)-T$5+T$6)*T$7</f>
        <v>5313322.6240793625</v>
      </c>
      <c r="U894" s="35">
        <f>((Produção!U888*PreçoLivre!U890*(1-Painel!$B$8)-U$3-U$4-U$6)*(1-Painel!$E$7)-U$5+U$6)*U$7</f>
        <v>4981528.5906556705</v>
      </c>
      <c r="V894" s="35">
        <f>((Produção!V888*PreçoLivre!V890*(1-Painel!$B$8)-V$3-V$4-V$6)*(1-Painel!$E$7)-V$5+V$6)*V$7</f>
        <v>4628443.5387115479</v>
      </c>
    </row>
    <row r="895" spans="1:22" x14ac:dyDescent="0.25">
      <c r="A895" s="36">
        <v>886</v>
      </c>
      <c r="B895" s="35">
        <f t="shared" si="13"/>
        <v>241734060.44720581</v>
      </c>
      <c r="C895" s="35">
        <f>((Produção!C889*PreçoLivre!C891*(1-Painel!$B$8)-C$3-C$4-C$6)*(1-Painel!$E$7)-C$5+C$6)*C$7</f>
        <v>22422288.214648794</v>
      </c>
      <c r="D895" s="35">
        <f>((Produção!D889*PreçoLivre!D891*(1-Painel!$B$8)-D$3-D$4-D$6)*(1-Painel!$E$7)-D$5+D$6)*D$7</f>
        <v>21264304.601257212</v>
      </c>
      <c r="E895" s="35">
        <f>((Produção!E889*PreçoLivre!E891*(1-Painel!$B$8)-E$3-E$4-E$6)*(1-Painel!$E$7)-E$5+E$6)*E$7</f>
        <v>19954696.15155125</v>
      </c>
      <c r="F895" s="35">
        <f>((Produção!F889*PreçoLivre!F891*(1-Painel!$B$8)-F$3-F$4-F$6)*(1-Painel!$E$7)-F$5+F$6)*F$7</f>
        <v>18712035.030385435</v>
      </c>
      <c r="G895" s="35">
        <f>((Produção!G889*PreçoLivre!G891*(1-Painel!$B$8)-G$3-G$4-G$6)*(1-Painel!$E$7)-G$5+G$6)*G$7</f>
        <v>16717392.935207849</v>
      </c>
      <c r="H895" s="35">
        <f>((Produção!H889*PreçoLivre!H891*(1-Painel!$B$8)-H$3-H$4-H$6)*(1-Painel!$E$7)-H$5+H$6)*H$7</f>
        <v>16514761.672664806</v>
      </c>
      <c r="I895" s="35">
        <f>((Produção!I889*PreçoLivre!I891*(1-Painel!$B$8)-I$3-I$4-I$6)*(1-Painel!$E$7)-I$5+I$6)*I$7</f>
        <v>15444911.306802966</v>
      </c>
      <c r="J895" s="35">
        <f>((Produção!J889*PreçoLivre!J891*(1-Painel!$B$8)-J$3-J$4-J$6)*(1-Painel!$E$7)-J$5+J$6)*J$7</f>
        <v>13915717.757374126</v>
      </c>
      <c r="K895" s="35">
        <f>((Produção!K889*PreçoLivre!K891*(1-Painel!$B$8)-K$3-K$4-K$6)*(1-Painel!$E$7)-K$5+K$6)*K$7</f>
        <v>12353656.233189611</v>
      </c>
      <c r="L895" s="35">
        <f>((Produção!L889*PreçoLivre!L891*(1-Painel!$B$8)-L$3-L$4-L$6)*(1-Painel!$E$7)-L$5+L$6)*L$7</f>
        <v>11115290.563860599</v>
      </c>
      <c r="M895" s="35">
        <f>((Produção!M889*PreçoLivre!M891*(1-Painel!$B$8)-M$3-M$4-M$6)*(1-Painel!$E$7)-M$5+M$6)*M$7</f>
        <v>10338594.865699528</v>
      </c>
      <c r="N895" s="35">
        <f>((Produção!N889*PreçoLivre!N891*(1-Painel!$B$8)-N$3-N$4-N$6)*(1-Painel!$E$7)-N$5+N$6)*N$7</f>
        <v>9575867.3351911232</v>
      </c>
      <c r="O895" s="35">
        <f>((Produção!O889*PreçoLivre!O891*(1-Painel!$B$8)-O$3-O$4-O$6)*(1-Painel!$E$7)-O$5+O$6)*O$7</f>
        <v>8789166.6478758901</v>
      </c>
      <c r="P895" s="35">
        <f>((Produção!P889*PreçoLivre!P891*(1-Painel!$B$8)-P$3-P$4-P$6)*(1-Painel!$E$7)-P$5+P$6)*P$7</f>
        <v>7927867.7366203284</v>
      </c>
      <c r="Q895" s="35">
        <f>((Produção!Q889*PreçoLivre!Q891*(1-Painel!$B$8)-Q$3-Q$4-Q$6)*(1-Painel!$E$7)-Q$5+Q$6)*Q$7</f>
        <v>7312169.8737925338</v>
      </c>
      <c r="R895" s="35">
        <f>((Produção!R889*PreçoLivre!R891*(1-Painel!$B$8)-R$3-R$4-R$6)*(1-Painel!$E$7)-R$5+R$6)*R$7</f>
        <v>6751670.810861011</v>
      </c>
      <c r="S895" s="35">
        <f>((Produção!S889*PreçoLivre!S891*(1-Painel!$B$8)-S$3-S$4-S$6)*(1-Painel!$E$7)-S$5+S$6)*S$7</f>
        <v>6068217.3939472949</v>
      </c>
      <c r="T895" s="35">
        <f>((Produção!T889*PreçoLivre!T891*(1-Painel!$B$8)-T$3-T$4-T$6)*(1-Painel!$E$7)-T$5+T$6)*T$7</f>
        <v>6001053.8820994683</v>
      </c>
      <c r="U895" s="35">
        <f>((Produção!U889*PreçoLivre!U891*(1-Painel!$B$8)-U$3-U$4-U$6)*(1-Painel!$E$7)-U$5+U$6)*U$7</f>
        <v>5567512.388364817</v>
      </c>
      <c r="V895" s="35">
        <f>((Produção!V889*PreçoLivre!V891*(1-Painel!$B$8)-V$3-V$4-V$6)*(1-Painel!$E$7)-V$5+V$6)*V$7</f>
        <v>4986885.0458111418</v>
      </c>
    </row>
    <row r="896" spans="1:22" x14ac:dyDescent="0.25">
      <c r="A896" s="36">
        <v>887</v>
      </c>
      <c r="B896" s="35">
        <f t="shared" si="13"/>
        <v>219354146.68577802</v>
      </c>
      <c r="C896" s="35">
        <f>((Produção!C890*PreçoLivre!C892*(1-Painel!$B$8)-C$3-C$4-C$6)*(1-Painel!$E$7)-C$5+C$6)*C$7</f>
        <v>22867748.479010221</v>
      </c>
      <c r="D896" s="35">
        <f>((Produção!D890*PreçoLivre!D892*(1-Painel!$B$8)-D$3-D$4-D$6)*(1-Painel!$E$7)-D$5+D$6)*D$7</f>
        <v>21199311.421911944</v>
      </c>
      <c r="E896" s="35">
        <f>((Produção!E890*PreçoLivre!E892*(1-Painel!$B$8)-E$3-E$4-E$6)*(1-Painel!$E$7)-E$5+E$6)*E$7</f>
        <v>17953845.707746524</v>
      </c>
      <c r="F896" s="35">
        <f>((Produção!F890*PreçoLivre!F892*(1-Painel!$B$8)-F$3-F$4-F$6)*(1-Painel!$E$7)-F$5+F$6)*F$7</f>
        <v>16812067.335480992</v>
      </c>
      <c r="G896" s="35">
        <f>((Produção!G890*PreçoLivre!G892*(1-Painel!$B$8)-G$3-G$4-G$6)*(1-Painel!$E$7)-G$5+G$6)*G$7</f>
        <v>15609349.012361623</v>
      </c>
      <c r="H896" s="35">
        <f>((Produção!H890*PreçoLivre!H892*(1-Painel!$B$8)-H$3-H$4-H$6)*(1-Painel!$E$7)-H$5+H$6)*H$7</f>
        <v>14704530.092297293</v>
      </c>
      <c r="I896" s="35">
        <f>((Produção!I890*PreçoLivre!I892*(1-Painel!$B$8)-I$3-I$4-I$6)*(1-Painel!$E$7)-I$5+I$6)*I$7</f>
        <v>13451673.392443661</v>
      </c>
      <c r="J896" s="35">
        <f>((Produção!J890*PreçoLivre!J892*(1-Painel!$B$8)-J$3-J$4-J$6)*(1-Painel!$E$7)-J$5+J$6)*J$7</f>
        <v>12057492.111942418</v>
      </c>
      <c r="K896" s="35">
        <f>((Produção!K890*PreçoLivre!K892*(1-Painel!$B$8)-K$3-K$4-K$6)*(1-Painel!$E$7)-K$5+K$6)*K$7</f>
        <v>11323091.423324287</v>
      </c>
      <c r="L896" s="35">
        <f>((Produção!L890*PreçoLivre!L892*(1-Painel!$B$8)-L$3-L$4-L$6)*(1-Painel!$E$7)-L$5+L$6)*L$7</f>
        <v>10283853.031379534</v>
      </c>
      <c r="M896" s="35">
        <f>((Produção!M890*PreçoLivre!M892*(1-Painel!$B$8)-M$3-M$4-M$6)*(1-Painel!$E$7)-M$5+M$6)*M$7</f>
        <v>9107786.627251057</v>
      </c>
      <c r="N896" s="35">
        <f>((Produção!N890*PreçoLivre!N892*(1-Painel!$B$8)-N$3-N$4-N$6)*(1-Painel!$E$7)-N$5+N$6)*N$7</f>
        <v>8292781.3123842925</v>
      </c>
      <c r="O896" s="35">
        <f>((Produção!O890*PreçoLivre!O892*(1-Painel!$B$8)-O$3-O$4-O$6)*(1-Painel!$E$7)-O$5+O$6)*O$7</f>
        <v>7615925.8738030819</v>
      </c>
      <c r="P896" s="35">
        <f>((Produção!P890*PreçoLivre!P892*(1-Painel!$B$8)-P$3-P$4-P$6)*(1-Painel!$E$7)-P$5+P$6)*P$7</f>
        <v>6823124.8682098081</v>
      </c>
      <c r="Q896" s="35">
        <f>((Produção!Q890*PreçoLivre!Q892*(1-Painel!$B$8)-Q$3-Q$4-Q$6)*(1-Painel!$E$7)-Q$5+Q$6)*Q$7</f>
        <v>6695605.3508301368</v>
      </c>
      <c r="R896" s="35">
        <f>((Produção!R890*PreçoLivre!R892*(1-Painel!$B$8)-R$3-R$4-R$6)*(1-Painel!$E$7)-R$5+R$6)*R$7</f>
        <v>5925081.0041015139</v>
      </c>
      <c r="S896" s="35">
        <f>((Produção!S890*PreçoLivre!S892*(1-Painel!$B$8)-S$3-S$4-S$6)*(1-Painel!$E$7)-S$5+S$6)*S$7</f>
        <v>5295461.2635172335</v>
      </c>
      <c r="T896" s="35">
        <f>((Produção!T890*PreçoLivre!T892*(1-Painel!$B$8)-T$3-T$4-T$6)*(1-Painel!$E$7)-T$5+T$6)*T$7</f>
        <v>5026778.3540249476</v>
      </c>
      <c r="U896" s="35">
        <f>((Produção!U890*PreçoLivre!U892*(1-Painel!$B$8)-U$3-U$4-U$6)*(1-Painel!$E$7)-U$5+U$6)*U$7</f>
        <v>4406615.6195255592</v>
      </c>
      <c r="V896" s="35">
        <f>((Produção!V890*PreçoLivre!V892*(1-Painel!$B$8)-V$3-V$4-V$6)*(1-Painel!$E$7)-V$5+V$6)*V$7</f>
        <v>3902024.4042319716</v>
      </c>
    </row>
    <row r="897" spans="1:22" x14ac:dyDescent="0.25">
      <c r="A897" s="36">
        <v>888</v>
      </c>
      <c r="B897" s="35">
        <f t="shared" si="13"/>
        <v>200292191.025374</v>
      </c>
      <c r="C897" s="35">
        <f>((Produção!C891*PreçoLivre!C893*(1-Painel!$B$8)-C$3-C$4-C$6)*(1-Painel!$E$7)-C$5+C$6)*C$7</f>
        <v>22323521.715993073</v>
      </c>
      <c r="D897" s="35">
        <f>((Produção!D891*PreçoLivre!D893*(1-Painel!$B$8)-D$3-D$4-D$6)*(1-Painel!$E$7)-D$5+D$6)*D$7</f>
        <v>20868769.980463263</v>
      </c>
      <c r="E897" s="35">
        <f>((Produção!E891*PreçoLivre!E893*(1-Painel!$B$8)-E$3-E$4-E$6)*(1-Painel!$E$7)-E$5+E$6)*E$7</f>
        <v>18937157.827314831</v>
      </c>
      <c r="F897" s="35">
        <f>((Produção!F891*PreçoLivre!F893*(1-Painel!$B$8)-F$3-F$4-F$6)*(1-Painel!$E$7)-F$5+F$6)*F$7</f>
        <v>16800144.495565992</v>
      </c>
      <c r="G897" s="35">
        <f>((Produção!G891*PreçoLivre!G893*(1-Painel!$B$8)-G$3-G$4-G$6)*(1-Painel!$E$7)-G$5+G$6)*G$7</f>
        <v>14256786.955152692</v>
      </c>
      <c r="H897" s="35">
        <f>((Produção!H891*PreçoLivre!H893*(1-Painel!$B$8)-H$3-H$4-H$6)*(1-Painel!$E$7)-H$5+H$6)*H$7</f>
        <v>12890234.129138732</v>
      </c>
      <c r="I897" s="35">
        <f>((Produção!I891*PreçoLivre!I893*(1-Painel!$B$8)-I$3-I$4-I$6)*(1-Painel!$E$7)-I$5+I$6)*I$7</f>
        <v>11651091.648242919</v>
      </c>
      <c r="J897" s="35">
        <f>((Produção!J891*PreçoLivre!J893*(1-Painel!$B$8)-J$3-J$4-J$6)*(1-Painel!$E$7)-J$5+J$6)*J$7</f>
        <v>10671737.716373116</v>
      </c>
      <c r="K897" s="35">
        <f>((Produção!K891*PreçoLivre!K893*(1-Painel!$B$8)-K$3-K$4-K$6)*(1-Painel!$E$7)-K$5+K$6)*K$7</f>
        <v>9181940.9330340456</v>
      </c>
      <c r="L897" s="35">
        <f>((Produção!L891*PreçoLivre!L893*(1-Painel!$B$8)-L$3-L$4-L$6)*(1-Painel!$E$7)-L$5+L$6)*L$7</f>
        <v>8625461.350388784</v>
      </c>
      <c r="M897" s="35">
        <f>((Produção!M891*PreçoLivre!M893*(1-Painel!$B$8)-M$3-M$4-M$6)*(1-Painel!$E$7)-M$5+M$6)*M$7</f>
        <v>8179246.2061839951</v>
      </c>
      <c r="N897" s="35">
        <f>((Produção!N891*PreçoLivre!N893*(1-Painel!$B$8)-N$3-N$4-N$6)*(1-Painel!$E$7)-N$5+N$6)*N$7</f>
        <v>7361231.4415416988</v>
      </c>
      <c r="O897" s="35">
        <f>((Produção!O891*PreçoLivre!O893*(1-Painel!$B$8)-O$3-O$4-O$6)*(1-Painel!$E$7)-O$5+O$6)*O$7</f>
        <v>6517664.3297854476</v>
      </c>
      <c r="P897" s="35">
        <f>((Produção!P891*PreçoLivre!P893*(1-Painel!$B$8)-P$3-P$4-P$6)*(1-Painel!$E$7)-P$5+P$6)*P$7</f>
        <v>5948826.7808331428</v>
      </c>
      <c r="Q897" s="35">
        <f>((Produção!Q891*PreçoLivre!Q893*(1-Painel!$B$8)-Q$3-Q$4-Q$6)*(1-Painel!$E$7)-Q$5+Q$6)*Q$7</f>
        <v>5445353.354288144</v>
      </c>
      <c r="R897" s="35">
        <f>((Produção!R891*PreçoLivre!R893*(1-Painel!$B$8)-R$3-R$4-R$6)*(1-Painel!$E$7)-R$5+R$6)*R$7</f>
        <v>5036198.4235269316</v>
      </c>
      <c r="S897" s="35">
        <f>((Produção!S891*PreçoLivre!S893*(1-Painel!$B$8)-S$3-S$4-S$6)*(1-Painel!$E$7)-S$5+S$6)*S$7</f>
        <v>4345871.2936396813</v>
      </c>
      <c r="T897" s="35">
        <f>((Produção!T891*PreçoLivre!T893*(1-Painel!$B$8)-T$3-T$4-T$6)*(1-Painel!$E$7)-T$5+T$6)*T$7</f>
        <v>4055925.7656886652</v>
      </c>
      <c r="U897" s="35">
        <f>((Produção!U891*PreçoLivre!U893*(1-Painel!$B$8)-U$3-U$4-U$6)*(1-Painel!$E$7)-U$5+U$6)*U$7</f>
        <v>3678246.5176389953</v>
      </c>
      <c r="V897" s="35">
        <f>((Produção!V891*PreçoLivre!V893*(1-Painel!$B$8)-V$3-V$4-V$6)*(1-Painel!$E$7)-V$5+V$6)*V$7</f>
        <v>3516780.1605798202</v>
      </c>
    </row>
    <row r="898" spans="1:22" x14ac:dyDescent="0.25">
      <c r="A898" s="36">
        <v>889</v>
      </c>
      <c r="B898" s="35">
        <f t="shared" si="13"/>
        <v>210383256.62864092</v>
      </c>
      <c r="C898" s="35">
        <f>((Produção!C892*PreçoLivre!C894*(1-Painel!$B$8)-C$3-C$4-C$6)*(1-Painel!$E$7)-C$5+C$6)*C$7</f>
        <v>23598896.911924683</v>
      </c>
      <c r="D898" s="35">
        <f>((Produção!D892*PreçoLivre!D894*(1-Painel!$B$8)-D$3-D$4-D$6)*(1-Painel!$E$7)-D$5+D$6)*D$7</f>
        <v>21492895.601696782</v>
      </c>
      <c r="E898" s="35">
        <f>((Produção!E892*PreçoLivre!E894*(1-Painel!$B$8)-E$3-E$4-E$6)*(1-Painel!$E$7)-E$5+E$6)*E$7</f>
        <v>18881961.185786914</v>
      </c>
      <c r="F898" s="35">
        <f>((Produção!F892*PreçoLivre!F894*(1-Painel!$B$8)-F$3-F$4-F$6)*(1-Painel!$E$7)-F$5+F$6)*F$7</f>
        <v>16701960.709415713</v>
      </c>
      <c r="G898" s="35">
        <f>((Produção!G892*PreçoLivre!G894*(1-Painel!$B$8)-G$3-G$4-G$6)*(1-Painel!$E$7)-G$5+G$6)*G$7</f>
        <v>14667752.330876084</v>
      </c>
      <c r="H898" s="35">
        <f>((Produção!H892*PreçoLivre!H894*(1-Painel!$B$8)-H$3-H$4-H$6)*(1-Painel!$E$7)-H$5+H$6)*H$7</f>
        <v>13956062.370616995</v>
      </c>
      <c r="I898" s="35">
        <f>((Produção!I892*PreçoLivre!I894*(1-Painel!$B$8)-I$3-I$4-I$6)*(1-Painel!$E$7)-I$5+I$6)*I$7</f>
        <v>12331841.705487696</v>
      </c>
      <c r="J898" s="35">
        <f>((Produção!J892*PreçoLivre!J894*(1-Painel!$B$8)-J$3-J$4-J$6)*(1-Painel!$E$7)-J$5+J$6)*J$7</f>
        <v>11959385.85809917</v>
      </c>
      <c r="K898" s="35">
        <f>((Produção!K892*PreçoLivre!K894*(1-Painel!$B$8)-K$3-K$4-K$6)*(1-Painel!$E$7)-K$5+K$6)*K$7</f>
        <v>10873733.442869827</v>
      </c>
      <c r="L898" s="35">
        <f>((Produção!L892*PreçoLivre!L894*(1-Painel!$B$8)-L$3-L$4-L$6)*(1-Painel!$E$7)-L$5+L$6)*L$7</f>
        <v>9713778.9419624023</v>
      </c>
      <c r="M898" s="35">
        <f>((Produção!M892*PreçoLivre!M894*(1-Painel!$B$8)-M$3-M$4-M$6)*(1-Painel!$E$7)-M$5+M$6)*M$7</f>
        <v>8191001.5786359766</v>
      </c>
      <c r="N898" s="35">
        <f>((Produção!N892*PreçoLivre!N894*(1-Painel!$B$8)-N$3-N$4-N$6)*(1-Painel!$E$7)-N$5+N$6)*N$7</f>
        <v>7195632.0002706628</v>
      </c>
      <c r="O898" s="35">
        <f>((Produção!O892*PreçoLivre!O894*(1-Painel!$B$8)-O$3-O$4-O$6)*(1-Painel!$E$7)-O$5+O$6)*O$7</f>
        <v>6331433.7957826704</v>
      </c>
      <c r="P898" s="35">
        <f>((Produção!P892*PreçoLivre!P894*(1-Painel!$B$8)-P$3-P$4-P$6)*(1-Painel!$E$7)-P$5+P$6)*P$7</f>
        <v>6052319.2084223572</v>
      </c>
      <c r="Q898" s="35">
        <f>((Produção!Q892*PreçoLivre!Q894*(1-Painel!$B$8)-Q$3-Q$4-Q$6)*(1-Painel!$E$7)-Q$5+Q$6)*Q$7</f>
        <v>5769404.4967662161</v>
      </c>
      <c r="R898" s="35">
        <f>((Produção!R892*PreçoLivre!R894*(1-Painel!$B$8)-R$3-R$4-R$6)*(1-Painel!$E$7)-R$5+R$6)*R$7</f>
        <v>5131446.1832736582</v>
      </c>
      <c r="S898" s="35">
        <f>((Produção!S892*PreçoLivre!S894*(1-Painel!$B$8)-S$3-S$4-S$6)*(1-Painel!$E$7)-S$5+S$6)*S$7</f>
        <v>4862773.8286059955</v>
      </c>
      <c r="T898" s="35">
        <f>((Produção!T892*PreçoLivre!T894*(1-Painel!$B$8)-T$3-T$4-T$6)*(1-Painel!$E$7)-T$5+T$6)*T$7</f>
        <v>4404486.338039102</v>
      </c>
      <c r="U898" s="35">
        <f>((Produção!U892*PreçoLivre!U894*(1-Painel!$B$8)-U$3-U$4-U$6)*(1-Painel!$E$7)-U$5+U$6)*U$7</f>
        <v>4259736.0611957237</v>
      </c>
      <c r="V898" s="35">
        <f>((Produção!V892*PreçoLivre!V894*(1-Painel!$B$8)-V$3-V$4-V$6)*(1-Painel!$E$7)-V$5+V$6)*V$7</f>
        <v>4006754.0789122963</v>
      </c>
    </row>
    <row r="899" spans="1:22" x14ac:dyDescent="0.25">
      <c r="A899" s="36">
        <v>890</v>
      </c>
      <c r="B899" s="35">
        <f t="shared" si="13"/>
        <v>241799940.73151332</v>
      </c>
      <c r="C899" s="35">
        <f>((Produção!C893*PreçoLivre!C895*(1-Painel!$B$8)-C$3-C$4-C$6)*(1-Painel!$E$7)-C$5+C$6)*C$7</f>
        <v>22765616.883286811</v>
      </c>
      <c r="D899" s="35">
        <f>((Produção!D893*PreçoLivre!D895*(1-Painel!$B$8)-D$3-D$4-D$6)*(1-Painel!$E$7)-D$5+D$6)*D$7</f>
        <v>21266103.882064059</v>
      </c>
      <c r="E899" s="35">
        <f>((Produção!E893*PreçoLivre!E895*(1-Painel!$B$8)-E$3-E$4-E$6)*(1-Painel!$E$7)-E$5+E$6)*E$7</f>
        <v>20777122.039171595</v>
      </c>
      <c r="F899" s="35">
        <f>((Produção!F893*PreçoLivre!F895*(1-Painel!$B$8)-F$3-F$4-F$6)*(1-Painel!$E$7)-F$5+F$6)*F$7</f>
        <v>18920254.055377845</v>
      </c>
      <c r="G899" s="35">
        <f>((Produção!G893*PreçoLivre!G895*(1-Painel!$B$8)-G$3-G$4-G$6)*(1-Painel!$E$7)-G$5+G$6)*G$7</f>
        <v>18066901.337399755</v>
      </c>
      <c r="H899" s="35">
        <f>((Produção!H893*PreçoLivre!H895*(1-Painel!$B$8)-H$3-H$4-H$6)*(1-Painel!$E$7)-H$5+H$6)*H$7</f>
        <v>16459236.935362784</v>
      </c>
      <c r="I899" s="35">
        <f>((Produção!I893*PreçoLivre!I895*(1-Painel!$B$8)-I$3-I$4-I$6)*(1-Painel!$E$7)-I$5+I$6)*I$7</f>
        <v>15026084.948000943</v>
      </c>
      <c r="J899" s="35">
        <f>((Produção!J893*PreçoLivre!J895*(1-Painel!$B$8)-J$3-J$4-J$6)*(1-Painel!$E$7)-J$5+J$6)*J$7</f>
        <v>13250722.197550628</v>
      </c>
      <c r="K899" s="35">
        <f>((Produção!K893*PreçoLivre!K895*(1-Painel!$B$8)-K$3-K$4-K$6)*(1-Painel!$E$7)-K$5+K$6)*K$7</f>
        <v>11829916.10396702</v>
      </c>
      <c r="L899" s="35">
        <f>((Produção!L893*PreçoLivre!L895*(1-Painel!$B$8)-L$3-L$4-L$6)*(1-Painel!$E$7)-L$5+L$6)*L$7</f>
        <v>10765777.790870255</v>
      </c>
      <c r="M899" s="35">
        <f>((Produção!M893*PreçoLivre!M895*(1-Painel!$B$8)-M$3-M$4-M$6)*(1-Painel!$E$7)-M$5+M$6)*M$7</f>
        <v>9750933.8918180838</v>
      </c>
      <c r="N899" s="35">
        <f>((Produção!N893*PreçoLivre!N895*(1-Painel!$B$8)-N$3-N$4-N$6)*(1-Painel!$E$7)-N$5+N$6)*N$7</f>
        <v>9343800.7054425701</v>
      </c>
      <c r="O899" s="35">
        <f>((Produção!O893*PreçoLivre!O895*(1-Painel!$B$8)-O$3-O$4-O$6)*(1-Painel!$E$7)-O$5+O$6)*O$7</f>
        <v>8655337.6670598891</v>
      </c>
      <c r="P899" s="35">
        <f>((Produção!P893*PreçoLivre!P895*(1-Painel!$B$8)-P$3-P$4-P$6)*(1-Painel!$E$7)-P$5+P$6)*P$7</f>
        <v>8202038.702872334</v>
      </c>
      <c r="Q899" s="35">
        <f>((Produção!Q893*PreçoLivre!Q895*(1-Painel!$B$8)-Q$3-Q$4-Q$6)*(1-Painel!$E$7)-Q$5+Q$6)*Q$7</f>
        <v>7567633.9779707175</v>
      </c>
      <c r="R899" s="35">
        <f>((Produção!R893*PreçoLivre!R895*(1-Painel!$B$8)-R$3-R$4-R$6)*(1-Painel!$E$7)-R$5+R$6)*R$7</f>
        <v>6794852.22229404</v>
      </c>
      <c r="S899" s="35">
        <f>((Produção!S893*PreçoLivre!S895*(1-Painel!$B$8)-S$3-S$4-S$6)*(1-Painel!$E$7)-S$5+S$6)*S$7</f>
        <v>6096018.0489166882</v>
      </c>
      <c r="T899" s="35">
        <f>((Produção!T893*PreçoLivre!T895*(1-Painel!$B$8)-T$3-T$4-T$6)*(1-Painel!$E$7)-T$5+T$6)*T$7</f>
        <v>5611299.5076193465</v>
      </c>
      <c r="U899" s="35">
        <f>((Produção!U893*PreçoLivre!U895*(1-Painel!$B$8)-U$3-U$4-U$6)*(1-Painel!$E$7)-U$5+U$6)*U$7</f>
        <v>5406355.9312930666</v>
      </c>
      <c r="V899" s="35">
        <f>((Produção!V893*PreçoLivre!V895*(1-Painel!$B$8)-V$3-V$4-V$6)*(1-Painel!$E$7)-V$5+V$6)*V$7</f>
        <v>5243933.9031748902</v>
      </c>
    </row>
    <row r="900" spans="1:22" x14ac:dyDescent="0.25">
      <c r="A900" s="36">
        <v>891</v>
      </c>
      <c r="B900" s="35">
        <f t="shared" si="13"/>
        <v>241915173.04841587</v>
      </c>
      <c r="C900" s="35">
        <f>((Produção!C894*PreçoLivre!C896*(1-Painel!$B$8)-C$3-C$4-C$6)*(1-Painel!$E$7)-C$5+C$6)*C$7</f>
        <v>24036577.168497685</v>
      </c>
      <c r="D900" s="35">
        <f>((Produção!D894*PreçoLivre!D896*(1-Painel!$B$8)-D$3-D$4-D$6)*(1-Painel!$E$7)-D$5+D$6)*D$7</f>
        <v>23022907.280782368</v>
      </c>
      <c r="E900" s="35">
        <f>((Produção!E894*PreçoLivre!E896*(1-Painel!$B$8)-E$3-E$4-E$6)*(1-Painel!$E$7)-E$5+E$6)*E$7</f>
        <v>21273634.515628699</v>
      </c>
      <c r="F900" s="35">
        <f>((Produção!F894*PreçoLivre!F896*(1-Painel!$B$8)-F$3-F$4-F$6)*(1-Painel!$E$7)-F$5+F$6)*F$7</f>
        <v>18998018.77600782</v>
      </c>
      <c r="G900" s="35">
        <f>((Produção!G894*PreçoLivre!G896*(1-Painel!$B$8)-G$3-G$4-G$6)*(1-Painel!$E$7)-G$5+G$6)*G$7</f>
        <v>16573768.94196393</v>
      </c>
      <c r="H900" s="35">
        <f>((Produção!H894*PreçoLivre!H896*(1-Painel!$B$8)-H$3-H$4-H$6)*(1-Painel!$E$7)-H$5+H$6)*H$7</f>
        <v>15231032.045250485</v>
      </c>
      <c r="I900" s="35">
        <f>((Produção!I894*PreçoLivre!I896*(1-Painel!$B$8)-I$3-I$4-I$6)*(1-Painel!$E$7)-I$5+I$6)*I$7</f>
        <v>14651070.200503374</v>
      </c>
      <c r="J900" s="35">
        <f>((Produção!J894*PreçoLivre!J896*(1-Painel!$B$8)-J$3-J$4-J$6)*(1-Painel!$E$7)-J$5+J$6)*J$7</f>
        <v>13817669.281248424</v>
      </c>
      <c r="K900" s="35">
        <f>((Produção!K894*PreçoLivre!K896*(1-Painel!$B$8)-K$3-K$4-K$6)*(1-Painel!$E$7)-K$5+K$6)*K$7</f>
        <v>13183614.719637182</v>
      </c>
      <c r="L900" s="35">
        <f>((Produção!L894*PreçoLivre!L896*(1-Painel!$B$8)-L$3-L$4-L$6)*(1-Painel!$E$7)-L$5+L$6)*L$7</f>
        <v>11858933.522530016</v>
      </c>
      <c r="M900" s="35">
        <f>((Produção!M894*PreçoLivre!M896*(1-Painel!$B$8)-M$3-M$4-M$6)*(1-Painel!$E$7)-M$5+M$6)*M$7</f>
        <v>10407922.271722414</v>
      </c>
      <c r="N900" s="35">
        <f>((Produção!N894*PreçoLivre!N896*(1-Painel!$B$8)-N$3-N$4-N$6)*(1-Painel!$E$7)-N$5+N$6)*N$7</f>
        <v>9249016.5100050736</v>
      </c>
      <c r="O900" s="35">
        <f>((Produção!O894*PreçoLivre!O896*(1-Painel!$B$8)-O$3-O$4-O$6)*(1-Painel!$E$7)-O$5+O$6)*O$7</f>
        <v>8824032.1793948691</v>
      </c>
      <c r="P900" s="35">
        <f>((Produção!P894*PreçoLivre!P896*(1-Painel!$B$8)-P$3-P$4-P$6)*(1-Painel!$E$7)-P$5+P$6)*P$7</f>
        <v>7780120.2285080068</v>
      </c>
      <c r="Q900" s="35">
        <f>((Produção!Q894*PreçoLivre!Q896*(1-Painel!$B$8)-Q$3-Q$4-Q$6)*(1-Painel!$E$7)-Q$5+Q$6)*Q$7</f>
        <v>6965317.9650325896</v>
      </c>
      <c r="R900" s="35">
        <f>((Produção!R894*PreçoLivre!R896*(1-Painel!$B$8)-R$3-R$4-R$6)*(1-Painel!$E$7)-R$5+R$6)*R$7</f>
        <v>6063968.7048861347</v>
      </c>
      <c r="S900" s="35">
        <f>((Produção!S894*PreçoLivre!S896*(1-Painel!$B$8)-S$3-S$4-S$6)*(1-Painel!$E$7)-S$5+S$6)*S$7</f>
        <v>5474026.1193786487</v>
      </c>
      <c r="T900" s="35">
        <f>((Produção!T894*PreçoLivre!T896*(1-Painel!$B$8)-T$3-T$4-T$6)*(1-Painel!$E$7)-T$5+T$6)*T$7</f>
        <v>5107226.9422777435</v>
      </c>
      <c r="U900" s="35">
        <f>((Produção!U894*PreçoLivre!U896*(1-Painel!$B$8)-U$3-U$4-U$6)*(1-Painel!$E$7)-U$5+U$6)*U$7</f>
        <v>4856153.7845827444</v>
      </c>
      <c r="V900" s="35">
        <f>((Produção!V894*PreçoLivre!V896*(1-Painel!$B$8)-V$3-V$4-V$6)*(1-Painel!$E$7)-V$5+V$6)*V$7</f>
        <v>4540161.8905776776</v>
      </c>
    </row>
    <row r="901" spans="1:22" x14ac:dyDescent="0.25">
      <c r="A901" s="36">
        <v>892</v>
      </c>
      <c r="B901" s="35">
        <f t="shared" si="13"/>
        <v>233825334.58815789</v>
      </c>
      <c r="C901" s="35">
        <f>((Produção!C895*PreçoLivre!C897*(1-Painel!$B$8)-C$3-C$4-C$6)*(1-Painel!$E$7)-C$5+C$6)*C$7</f>
        <v>22631185.870410606</v>
      </c>
      <c r="D901" s="35">
        <f>((Produção!D895*PreçoLivre!D897*(1-Painel!$B$8)-D$3-D$4-D$6)*(1-Painel!$E$7)-D$5+D$6)*D$7</f>
        <v>20161735.656396795</v>
      </c>
      <c r="E901" s="35">
        <f>((Produção!E895*PreçoLivre!E897*(1-Painel!$B$8)-E$3-E$4-E$6)*(1-Painel!$E$7)-E$5+E$6)*E$7</f>
        <v>18811166.570324138</v>
      </c>
      <c r="F901" s="35">
        <f>((Produção!F895*PreçoLivre!F897*(1-Painel!$B$8)-F$3-F$4-F$6)*(1-Painel!$E$7)-F$5+F$6)*F$7</f>
        <v>16861352.500960227</v>
      </c>
      <c r="G901" s="35">
        <f>((Produção!G895*PreçoLivre!G897*(1-Painel!$B$8)-G$3-G$4-G$6)*(1-Painel!$E$7)-G$5+G$6)*G$7</f>
        <v>15529741.44926554</v>
      </c>
      <c r="H901" s="35">
        <f>((Produção!H895*PreçoLivre!H897*(1-Painel!$B$8)-H$3-H$4-H$6)*(1-Painel!$E$7)-H$5+H$6)*H$7</f>
        <v>14638476.63197902</v>
      </c>
      <c r="I901" s="35">
        <f>((Produção!I895*PreçoLivre!I897*(1-Painel!$B$8)-I$3-I$4-I$6)*(1-Painel!$E$7)-I$5+I$6)*I$7</f>
        <v>13107089.892767994</v>
      </c>
      <c r="J901" s="35">
        <f>((Produção!J895*PreçoLivre!J897*(1-Painel!$B$8)-J$3-J$4-J$6)*(1-Painel!$E$7)-J$5+J$6)*J$7</f>
        <v>12223160.587571589</v>
      </c>
      <c r="K901" s="35">
        <f>((Produção!K895*PreçoLivre!K897*(1-Painel!$B$8)-K$3-K$4-K$6)*(1-Painel!$E$7)-K$5+K$6)*K$7</f>
        <v>11381004.602190226</v>
      </c>
      <c r="L901" s="35">
        <f>((Produção!L895*PreçoLivre!L897*(1-Painel!$B$8)-L$3-L$4-L$6)*(1-Painel!$E$7)-L$5+L$6)*L$7</f>
        <v>10296295.847788807</v>
      </c>
      <c r="M901" s="35">
        <f>((Produção!M895*PreçoLivre!M897*(1-Painel!$B$8)-M$3-M$4-M$6)*(1-Painel!$E$7)-M$5+M$6)*M$7</f>
        <v>10368986.382271333</v>
      </c>
      <c r="N901" s="35">
        <f>((Produção!N895*PreçoLivre!N897*(1-Painel!$B$8)-N$3-N$4-N$6)*(1-Painel!$E$7)-N$5+N$6)*N$7</f>
        <v>9373682.339807108</v>
      </c>
      <c r="O901" s="35">
        <f>((Produção!O895*PreçoLivre!O897*(1-Painel!$B$8)-O$3-O$4-O$6)*(1-Painel!$E$7)-O$5+O$6)*O$7</f>
        <v>8862623.7474997994</v>
      </c>
      <c r="P901" s="35">
        <f>((Produção!P895*PreçoLivre!P897*(1-Painel!$B$8)-P$3-P$4-P$6)*(1-Painel!$E$7)-P$5+P$6)*P$7</f>
        <v>8152219.2989768516</v>
      </c>
      <c r="Q901" s="35">
        <f>((Produção!Q895*PreçoLivre!Q897*(1-Painel!$B$8)-Q$3-Q$4-Q$6)*(1-Painel!$E$7)-Q$5+Q$6)*Q$7</f>
        <v>7213131.2312647784</v>
      </c>
      <c r="R901" s="35">
        <f>((Produção!R895*PreçoLivre!R897*(1-Painel!$B$8)-R$3-R$4-R$6)*(1-Painel!$E$7)-R$5+R$6)*R$7</f>
        <v>7286009.6702273414</v>
      </c>
      <c r="S901" s="35">
        <f>((Produção!S895*PreçoLivre!S897*(1-Painel!$B$8)-S$3-S$4-S$6)*(1-Painel!$E$7)-S$5+S$6)*S$7</f>
        <v>7045522.6068887692</v>
      </c>
      <c r="T901" s="35">
        <f>((Produção!T895*PreçoLivre!T897*(1-Painel!$B$8)-T$3-T$4-T$6)*(1-Painel!$E$7)-T$5+T$6)*T$7</f>
        <v>6616940.9771707542</v>
      </c>
      <c r="U901" s="35">
        <f>((Produção!U895*PreçoLivre!U897*(1-Painel!$B$8)-U$3-U$4-U$6)*(1-Painel!$E$7)-U$5+U$6)*U$7</f>
        <v>6831692.3842955632</v>
      </c>
      <c r="V901" s="35">
        <f>((Produção!V895*PreçoLivre!V897*(1-Painel!$B$8)-V$3-V$4-V$6)*(1-Painel!$E$7)-V$5+V$6)*V$7</f>
        <v>6433316.3401006367</v>
      </c>
    </row>
    <row r="902" spans="1:22" x14ac:dyDescent="0.25">
      <c r="A902" s="36">
        <v>893</v>
      </c>
      <c r="B902" s="35">
        <f t="shared" si="13"/>
        <v>242227288.42137122</v>
      </c>
      <c r="C902" s="35">
        <f>((Produção!C896*PreçoLivre!C898*(1-Painel!$B$8)-C$3-C$4-C$6)*(1-Painel!$E$7)-C$5+C$6)*C$7</f>
        <v>23260024.814180266</v>
      </c>
      <c r="D902" s="35">
        <f>((Produção!D896*PreçoLivre!D898*(1-Painel!$B$8)-D$3-D$4-D$6)*(1-Painel!$E$7)-D$5+D$6)*D$7</f>
        <v>21984627.759834073</v>
      </c>
      <c r="E902" s="35">
        <f>((Produção!E896*PreçoLivre!E898*(1-Painel!$B$8)-E$3-E$4-E$6)*(1-Painel!$E$7)-E$5+E$6)*E$7</f>
        <v>20236359.9480596</v>
      </c>
      <c r="F902" s="35">
        <f>((Produção!F896*PreçoLivre!F898*(1-Painel!$B$8)-F$3-F$4-F$6)*(1-Painel!$E$7)-F$5+F$6)*F$7</f>
        <v>18541161.355251953</v>
      </c>
      <c r="G902" s="35">
        <f>((Produção!G896*PreçoLivre!G898*(1-Painel!$B$8)-G$3-G$4-G$6)*(1-Painel!$E$7)-G$5+G$6)*G$7</f>
        <v>16924004.737286195</v>
      </c>
      <c r="H902" s="35">
        <f>((Produção!H896*PreçoLivre!H898*(1-Painel!$B$8)-H$3-H$4-H$6)*(1-Painel!$E$7)-H$5+H$6)*H$7</f>
        <v>15911712.417637279</v>
      </c>
      <c r="I902" s="35">
        <f>((Produção!I896*PreçoLivre!I898*(1-Painel!$B$8)-I$3-I$4-I$6)*(1-Painel!$E$7)-I$5+I$6)*I$7</f>
        <v>15590944.632697595</v>
      </c>
      <c r="J902" s="35">
        <f>((Produção!J896*PreçoLivre!J898*(1-Painel!$B$8)-J$3-J$4-J$6)*(1-Painel!$E$7)-J$5+J$6)*J$7</f>
        <v>14476425.109902805</v>
      </c>
      <c r="K902" s="35">
        <f>((Produção!K896*PreçoLivre!K898*(1-Painel!$B$8)-K$3-K$4-K$6)*(1-Painel!$E$7)-K$5+K$6)*K$7</f>
        <v>12987318.24023846</v>
      </c>
      <c r="L902" s="35">
        <f>((Produção!L896*PreçoLivre!L898*(1-Painel!$B$8)-L$3-L$4-L$6)*(1-Painel!$E$7)-L$5+L$6)*L$7</f>
        <v>11263901.125423577</v>
      </c>
      <c r="M902" s="35">
        <f>((Produção!M896*PreçoLivre!M898*(1-Painel!$B$8)-M$3-M$4-M$6)*(1-Painel!$E$7)-M$5+M$6)*M$7</f>
        <v>10468477.675669882</v>
      </c>
      <c r="N902" s="35">
        <f>((Produção!N896*PreçoLivre!N898*(1-Painel!$B$8)-N$3-N$4-N$6)*(1-Painel!$E$7)-N$5+N$6)*N$7</f>
        <v>9614003.2261448056</v>
      </c>
      <c r="O902" s="35">
        <f>((Produção!O896*PreçoLivre!O898*(1-Painel!$B$8)-O$3-O$4-O$6)*(1-Painel!$E$7)-O$5+O$6)*O$7</f>
        <v>8286246.2153145298</v>
      </c>
      <c r="P902" s="35">
        <f>((Produção!P896*PreçoLivre!P898*(1-Painel!$B$8)-P$3-P$4-P$6)*(1-Painel!$E$7)-P$5+P$6)*P$7</f>
        <v>7851854.8470137557</v>
      </c>
      <c r="Q902" s="35">
        <f>((Produção!Q896*PreçoLivre!Q898*(1-Painel!$B$8)-Q$3-Q$4-Q$6)*(1-Painel!$E$7)-Q$5+Q$6)*Q$7</f>
        <v>7107634.0348347323</v>
      </c>
      <c r="R902" s="35">
        <f>((Produção!R896*PreçoLivre!R898*(1-Painel!$B$8)-R$3-R$4-R$6)*(1-Painel!$E$7)-R$5+R$6)*R$7</f>
        <v>6480156.3438410554</v>
      </c>
      <c r="S902" s="35">
        <f>((Produção!S896*PreçoLivre!S898*(1-Painel!$B$8)-S$3-S$4-S$6)*(1-Painel!$E$7)-S$5+S$6)*S$7</f>
        <v>5980960.8440904161</v>
      </c>
      <c r="T902" s="35">
        <f>((Produção!T896*PreçoLivre!T898*(1-Painel!$B$8)-T$3-T$4-T$6)*(1-Painel!$E$7)-T$5+T$6)*T$7</f>
        <v>5662419.5458751656</v>
      </c>
      <c r="U902" s="35">
        <f>((Produção!U896*PreçoLivre!U898*(1-Painel!$B$8)-U$3-U$4-U$6)*(1-Painel!$E$7)-U$5+U$6)*U$7</f>
        <v>5132157.0508616865</v>
      </c>
      <c r="V902" s="35">
        <f>((Produção!V896*PreçoLivre!V898*(1-Painel!$B$8)-V$3-V$4-V$6)*(1-Painel!$E$7)-V$5+V$6)*V$7</f>
        <v>4466898.4972133925</v>
      </c>
    </row>
    <row r="903" spans="1:22" x14ac:dyDescent="0.25">
      <c r="A903" s="36">
        <v>894</v>
      </c>
      <c r="B903" s="35">
        <f t="shared" si="13"/>
        <v>208962556.1615265</v>
      </c>
      <c r="C903" s="35">
        <f>((Produção!C897*PreçoLivre!C899*(1-Painel!$B$8)-C$3-C$4-C$6)*(1-Painel!$E$7)-C$5+C$6)*C$7</f>
        <v>23557442.527125884</v>
      </c>
      <c r="D903" s="35">
        <f>((Produção!D897*PreçoLivre!D899*(1-Painel!$B$8)-D$3-D$4-D$6)*(1-Painel!$E$7)-D$5+D$6)*D$7</f>
        <v>20679882.134305973</v>
      </c>
      <c r="E903" s="35">
        <f>((Produção!E897*PreçoLivre!E899*(1-Painel!$B$8)-E$3-E$4-E$6)*(1-Painel!$E$7)-E$5+E$6)*E$7</f>
        <v>19561095.53936496</v>
      </c>
      <c r="F903" s="35">
        <f>((Produção!F897*PreçoLivre!F899*(1-Painel!$B$8)-F$3-F$4-F$6)*(1-Painel!$E$7)-F$5+F$6)*F$7</f>
        <v>17951622.661877148</v>
      </c>
      <c r="G903" s="35">
        <f>((Produção!G897*PreçoLivre!G899*(1-Painel!$B$8)-G$3-G$4-G$6)*(1-Painel!$E$7)-G$5+G$6)*G$7</f>
        <v>16889026.881511655</v>
      </c>
      <c r="H903" s="35">
        <f>((Produção!H897*PreçoLivre!H899*(1-Painel!$B$8)-H$3-H$4-H$6)*(1-Painel!$E$7)-H$5+H$6)*H$7</f>
        <v>14789785.531269502</v>
      </c>
      <c r="I903" s="35">
        <f>((Produção!I897*PreçoLivre!I899*(1-Painel!$B$8)-I$3-I$4-I$6)*(1-Painel!$E$7)-I$5+I$6)*I$7</f>
        <v>13761485.193048518</v>
      </c>
      <c r="J903" s="35">
        <f>((Produção!J897*PreçoLivre!J899*(1-Painel!$B$8)-J$3-J$4-J$6)*(1-Painel!$E$7)-J$5+J$6)*J$7</f>
        <v>12403544.669902068</v>
      </c>
      <c r="K903" s="35">
        <f>((Produção!K897*PreçoLivre!K899*(1-Painel!$B$8)-K$3-K$4-K$6)*(1-Painel!$E$7)-K$5+K$6)*K$7</f>
        <v>10592452.26861513</v>
      </c>
      <c r="L903" s="35">
        <f>((Produção!L897*PreçoLivre!L899*(1-Painel!$B$8)-L$3-L$4-L$6)*(1-Painel!$E$7)-L$5+L$6)*L$7</f>
        <v>9261725.3231037185</v>
      </c>
      <c r="M903" s="35">
        <f>((Produção!M897*PreçoLivre!M899*(1-Painel!$B$8)-M$3-M$4-M$6)*(1-Painel!$E$7)-M$5+M$6)*M$7</f>
        <v>7970161.2487527365</v>
      </c>
      <c r="N903" s="35">
        <f>((Produção!N897*PreçoLivre!N899*(1-Painel!$B$8)-N$3-N$4-N$6)*(1-Painel!$E$7)-N$5+N$6)*N$7</f>
        <v>7061102.803701682</v>
      </c>
      <c r="O903" s="35">
        <f>((Produção!O897*PreçoLivre!O899*(1-Painel!$B$8)-O$3-O$4-O$6)*(1-Painel!$E$7)-O$5+O$6)*O$7</f>
        <v>6410098.2823742274</v>
      </c>
      <c r="P903" s="35">
        <f>((Produção!P897*PreçoLivre!P899*(1-Painel!$B$8)-P$3-P$4-P$6)*(1-Painel!$E$7)-P$5+P$6)*P$7</f>
        <v>5660721.1527393553</v>
      </c>
      <c r="Q903" s="35">
        <f>((Produção!Q897*PreçoLivre!Q899*(1-Painel!$B$8)-Q$3-Q$4-Q$6)*(1-Painel!$E$7)-Q$5+Q$6)*Q$7</f>
        <v>5057462.6217749855</v>
      </c>
      <c r="R903" s="35">
        <f>((Produção!R897*PreçoLivre!R899*(1-Painel!$B$8)-R$3-R$4-R$6)*(1-Painel!$E$7)-R$5+R$6)*R$7</f>
        <v>4354665.2566915443</v>
      </c>
      <c r="S903" s="35">
        <f>((Produção!S897*PreçoLivre!S899*(1-Painel!$B$8)-S$3-S$4-S$6)*(1-Painel!$E$7)-S$5+S$6)*S$7</f>
        <v>3801914.6994232386</v>
      </c>
      <c r="T903" s="35">
        <f>((Produção!T897*PreçoLivre!T899*(1-Painel!$B$8)-T$3-T$4-T$6)*(1-Painel!$E$7)-T$5+T$6)*T$7</f>
        <v>3340434.350056848</v>
      </c>
      <c r="U903" s="35">
        <f>((Produção!U897*PreçoLivre!U899*(1-Painel!$B$8)-U$3-U$4-U$6)*(1-Painel!$E$7)-U$5+U$6)*U$7</f>
        <v>3004677.1422684686</v>
      </c>
      <c r="V903" s="35">
        <f>((Produção!V897*PreçoLivre!V899*(1-Painel!$B$8)-V$3-V$4-V$6)*(1-Painel!$E$7)-V$5+V$6)*V$7</f>
        <v>2853255.8736188831</v>
      </c>
    </row>
    <row r="904" spans="1:22" x14ac:dyDescent="0.25">
      <c r="A904" s="36">
        <v>895</v>
      </c>
      <c r="B904" s="35">
        <f t="shared" si="13"/>
        <v>249883347.81442803</v>
      </c>
      <c r="C904" s="35">
        <f>((Produção!C898*PreçoLivre!C900*(1-Painel!$B$8)-C$3-C$4-C$6)*(1-Painel!$E$7)-C$5+C$6)*C$7</f>
        <v>23435288.329133283</v>
      </c>
      <c r="D904" s="35">
        <f>((Produção!D898*PreçoLivre!D900*(1-Painel!$B$8)-D$3-D$4-D$6)*(1-Painel!$E$7)-D$5+D$6)*D$7</f>
        <v>21350400.094230782</v>
      </c>
      <c r="E904" s="35">
        <f>((Produção!E898*PreçoLivre!E900*(1-Painel!$B$8)-E$3-E$4-E$6)*(1-Painel!$E$7)-E$5+E$6)*E$7</f>
        <v>21051874.402844843</v>
      </c>
      <c r="F904" s="35">
        <f>((Produção!F898*PreçoLivre!F900*(1-Painel!$B$8)-F$3-F$4-F$6)*(1-Painel!$E$7)-F$5+F$6)*F$7</f>
        <v>20059133.950483195</v>
      </c>
      <c r="G904" s="35">
        <f>((Produção!G898*PreçoLivre!G900*(1-Painel!$B$8)-G$3-G$4-G$6)*(1-Painel!$E$7)-G$5+G$6)*G$7</f>
        <v>19287015.817765638</v>
      </c>
      <c r="H904" s="35">
        <f>((Produção!H898*PreçoLivre!H900*(1-Painel!$B$8)-H$3-H$4-H$6)*(1-Painel!$E$7)-H$5+H$6)*H$7</f>
        <v>17585319.308870457</v>
      </c>
      <c r="I904" s="35">
        <f>((Produção!I898*PreçoLivre!I900*(1-Painel!$B$8)-I$3-I$4-I$6)*(1-Painel!$E$7)-I$5+I$6)*I$7</f>
        <v>15978288.715032671</v>
      </c>
      <c r="J904" s="35">
        <f>((Produção!J898*PreçoLivre!J900*(1-Painel!$B$8)-J$3-J$4-J$6)*(1-Painel!$E$7)-J$5+J$6)*J$7</f>
        <v>14629388.790141754</v>
      </c>
      <c r="K904" s="35">
        <f>((Produção!K898*PreçoLivre!K900*(1-Painel!$B$8)-K$3-K$4-K$6)*(1-Painel!$E$7)-K$5+K$6)*K$7</f>
        <v>12848981.678171556</v>
      </c>
      <c r="L904" s="35">
        <f>((Produção!L898*PreçoLivre!L900*(1-Painel!$B$8)-L$3-L$4-L$6)*(1-Painel!$E$7)-L$5+L$6)*L$7</f>
        <v>12279993.605785444</v>
      </c>
      <c r="M904" s="35">
        <f>((Produção!M898*PreçoLivre!M900*(1-Painel!$B$8)-M$3-M$4-M$6)*(1-Painel!$E$7)-M$5+M$6)*M$7</f>
        <v>11376665.91594688</v>
      </c>
      <c r="N904" s="35">
        <f>((Produção!N898*PreçoLivre!N900*(1-Painel!$B$8)-N$3-N$4-N$6)*(1-Painel!$E$7)-N$5+N$6)*N$7</f>
        <v>9444916.337602688</v>
      </c>
      <c r="O904" s="35">
        <f>((Produção!O898*PreçoLivre!O900*(1-Painel!$B$8)-O$3-O$4-O$6)*(1-Painel!$E$7)-O$5+O$6)*O$7</f>
        <v>8596372.7887505423</v>
      </c>
      <c r="P904" s="35">
        <f>((Produção!P898*PreçoLivre!P900*(1-Painel!$B$8)-P$3-P$4-P$6)*(1-Painel!$E$7)-P$5+P$6)*P$7</f>
        <v>7661725.3230498889</v>
      </c>
      <c r="Q904" s="35">
        <f>((Produção!Q898*PreçoLivre!Q900*(1-Painel!$B$8)-Q$3-Q$4-Q$6)*(1-Painel!$E$7)-Q$5+Q$6)*Q$7</f>
        <v>7150427.7121216338</v>
      </c>
      <c r="R904" s="35">
        <f>((Produção!R898*PreçoLivre!R900*(1-Painel!$B$8)-R$3-R$4-R$6)*(1-Painel!$E$7)-R$5+R$6)*R$7</f>
        <v>6244309.6239704574</v>
      </c>
      <c r="S904" s="35">
        <f>((Produção!S898*PreçoLivre!S900*(1-Painel!$B$8)-S$3-S$4-S$6)*(1-Painel!$E$7)-S$5+S$6)*S$7</f>
        <v>5767972.3289117618</v>
      </c>
      <c r="T904" s="35">
        <f>((Produção!T898*PreçoLivre!T900*(1-Painel!$B$8)-T$3-T$4-T$6)*(1-Painel!$E$7)-T$5+T$6)*T$7</f>
        <v>5552568.8552254792</v>
      </c>
      <c r="U904" s="35">
        <f>((Produção!U898*PreçoLivre!U900*(1-Painel!$B$8)-U$3-U$4-U$6)*(1-Painel!$E$7)-U$5+U$6)*U$7</f>
        <v>4925800.4669425655</v>
      </c>
      <c r="V904" s="35">
        <f>((Produção!V898*PreçoLivre!V900*(1-Painel!$B$8)-V$3-V$4-V$6)*(1-Painel!$E$7)-V$5+V$6)*V$7</f>
        <v>4656903.7694465844</v>
      </c>
    </row>
    <row r="905" spans="1:22" x14ac:dyDescent="0.25">
      <c r="A905" s="36">
        <v>896</v>
      </c>
      <c r="B905" s="35">
        <f t="shared" si="13"/>
        <v>235197674.4254694</v>
      </c>
      <c r="C905" s="35">
        <f>((Produção!C899*PreçoLivre!C901*(1-Painel!$B$8)-C$3-C$4-C$6)*(1-Painel!$E$7)-C$5+C$6)*C$7</f>
        <v>23109499.612328347</v>
      </c>
      <c r="D905" s="35">
        <f>((Produção!D899*PreçoLivre!D901*(1-Painel!$B$8)-D$3-D$4-D$6)*(1-Painel!$E$7)-D$5+D$6)*D$7</f>
        <v>21109548.52597066</v>
      </c>
      <c r="E905" s="35">
        <f>((Produção!E899*PreçoLivre!E901*(1-Painel!$B$8)-E$3-E$4-E$6)*(1-Painel!$E$7)-E$5+E$6)*E$7</f>
        <v>18983675.877989359</v>
      </c>
      <c r="F905" s="35">
        <f>((Produção!F899*PreçoLivre!F901*(1-Painel!$B$8)-F$3-F$4-F$6)*(1-Painel!$E$7)-F$5+F$6)*F$7</f>
        <v>17587035.425285783</v>
      </c>
      <c r="G905" s="35">
        <f>((Produção!G899*PreçoLivre!G901*(1-Painel!$B$8)-G$3-G$4-G$6)*(1-Painel!$E$7)-G$5+G$6)*G$7</f>
        <v>16008198.68555747</v>
      </c>
      <c r="H905" s="35">
        <f>((Produção!H899*PreçoLivre!H901*(1-Painel!$B$8)-H$3-H$4-H$6)*(1-Painel!$E$7)-H$5+H$6)*H$7</f>
        <v>15207054.153215785</v>
      </c>
      <c r="I905" s="35">
        <f>((Produção!I899*PreçoLivre!I901*(1-Painel!$B$8)-I$3-I$4-I$6)*(1-Painel!$E$7)-I$5+I$6)*I$7</f>
        <v>14414038.012536647</v>
      </c>
      <c r="J905" s="35">
        <f>((Produção!J899*PreçoLivre!J901*(1-Painel!$B$8)-J$3-J$4-J$6)*(1-Painel!$E$7)-J$5+J$6)*J$7</f>
        <v>13614822.97025558</v>
      </c>
      <c r="K905" s="35">
        <f>((Produção!K899*PreçoLivre!K901*(1-Painel!$B$8)-K$3-K$4-K$6)*(1-Painel!$E$7)-K$5+K$6)*K$7</f>
        <v>12048144.846268132</v>
      </c>
      <c r="L905" s="35">
        <f>((Produção!L899*PreçoLivre!L901*(1-Painel!$B$8)-L$3-L$4-L$6)*(1-Painel!$E$7)-L$5+L$6)*L$7</f>
        <v>11220990.009818597</v>
      </c>
      <c r="M905" s="35">
        <f>((Produção!M899*PreçoLivre!M901*(1-Painel!$B$8)-M$3-M$4-M$6)*(1-Painel!$E$7)-M$5+M$6)*M$7</f>
        <v>10327725.052965829</v>
      </c>
      <c r="N905" s="35">
        <f>((Produção!N899*PreçoLivre!N901*(1-Painel!$B$8)-N$3-N$4-N$6)*(1-Painel!$E$7)-N$5+N$6)*N$7</f>
        <v>9533882.8943747915</v>
      </c>
      <c r="O905" s="35">
        <f>((Produção!O899*PreçoLivre!O901*(1-Painel!$B$8)-O$3-O$4-O$6)*(1-Painel!$E$7)-O$5+O$6)*O$7</f>
        <v>8969544.3256264701</v>
      </c>
      <c r="P905" s="35">
        <f>((Produção!P899*PreçoLivre!P901*(1-Painel!$B$8)-P$3-P$4-P$6)*(1-Painel!$E$7)-P$5+P$6)*P$7</f>
        <v>8385350.9817252448</v>
      </c>
      <c r="Q905" s="35">
        <f>((Produção!Q899*PreçoLivre!Q901*(1-Painel!$B$8)-Q$3-Q$4-Q$6)*(1-Painel!$E$7)-Q$5+Q$6)*Q$7</f>
        <v>7094387.0587666603</v>
      </c>
      <c r="R905" s="35">
        <f>((Produção!R899*PreçoLivre!R901*(1-Painel!$B$8)-R$3-R$4-R$6)*(1-Painel!$E$7)-R$5+R$6)*R$7</f>
        <v>6337843.2843906498</v>
      </c>
      <c r="S905" s="35">
        <f>((Produção!S899*PreçoLivre!S901*(1-Painel!$B$8)-S$3-S$4-S$6)*(1-Painel!$E$7)-S$5+S$6)*S$7</f>
        <v>5903566.7824412305</v>
      </c>
      <c r="T905" s="35">
        <f>((Produção!T899*PreçoLivre!T901*(1-Painel!$B$8)-T$3-T$4-T$6)*(1-Painel!$E$7)-T$5+T$6)*T$7</f>
        <v>5486714.9142052121</v>
      </c>
      <c r="U905" s="35">
        <f>((Produção!U899*PreçoLivre!U901*(1-Painel!$B$8)-U$3-U$4-U$6)*(1-Painel!$E$7)-U$5+U$6)*U$7</f>
        <v>5135623.2403357206</v>
      </c>
      <c r="V905" s="35">
        <f>((Produção!V899*PreçoLivre!V901*(1-Painel!$B$8)-V$3-V$4-V$6)*(1-Painel!$E$7)-V$5+V$6)*V$7</f>
        <v>4720027.7714112708</v>
      </c>
    </row>
    <row r="906" spans="1:22" x14ac:dyDescent="0.25">
      <c r="A906" s="36">
        <v>897</v>
      </c>
      <c r="B906" s="35">
        <f t="shared" si="13"/>
        <v>242715336.48195955</v>
      </c>
      <c r="C906" s="35">
        <f>((Produção!C900*PreçoLivre!C902*(1-Painel!$B$8)-C$3-C$4-C$6)*(1-Painel!$E$7)-C$5+C$6)*C$7</f>
        <v>23992442.275041342</v>
      </c>
      <c r="D906" s="35">
        <f>((Produção!D900*PreçoLivre!D902*(1-Painel!$B$8)-D$3-D$4-D$6)*(1-Painel!$E$7)-D$5+D$6)*D$7</f>
        <v>22283508.497091457</v>
      </c>
      <c r="E906" s="35">
        <f>((Produção!E900*PreçoLivre!E902*(1-Painel!$B$8)-E$3-E$4-E$6)*(1-Painel!$E$7)-E$5+E$6)*E$7</f>
        <v>20398781.029181674</v>
      </c>
      <c r="F906" s="35">
        <f>((Produção!F900*PreçoLivre!F902*(1-Painel!$B$8)-F$3-F$4-F$6)*(1-Painel!$E$7)-F$5+F$6)*F$7</f>
        <v>18958082.963336557</v>
      </c>
      <c r="G906" s="35">
        <f>((Produção!G900*PreçoLivre!G902*(1-Painel!$B$8)-G$3-G$4-G$6)*(1-Painel!$E$7)-G$5+G$6)*G$7</f>
        <v>17212694.804316822</v>
      </c>
      <c r="H906" s="35">
        <f>((Produção!H900*PreçoLivre!H902*(1-Painel!$B$8)-H$3-H$4-H$6)*(1-Painel!$E$7)-H$5+H$6)*H$7</f>
        <v>16260020.98498546</v>
      </c>
      <c r="I906" s="35">
        <f>((Produção!I900*PreçoLivre!I902*(1-Painel!$B$8)-I$3-I$4-I$6)*(1-Painel!$E$7)-I$5+I$6)*I$7</f>
        <v>14431161.739390386</v>
      </c>
      <c r="J906" s="35">
        <f>((Produção!J900*PreçoLivre!J902*(1-Painel!$B$8)-J$3-J$4-J$6)*(1-Painel!$E$7)-J$5+J$6)*J$7</f>
        <v>13083601.679184346</v>
      </c>
      <c r="K906" s="35">
        <f>((Produção!K900*PreçoLivre!K902*(1-Painel!$B$8)-K$3-K$4-K$6)*(1-Painel!$E$7)-K$5+K$6)*K$7</f>
        <v>12419610.838744259</v>
      </c>
      <c r="L906" s="35">
        <f>((Produção!L900*PreçoLivre!L902*(1-Painel!$B$8)-L$3-L$4-L$6)*(1-Painel!$E$7)-L$5+L$6)*L$7</f>
        <v>10788650.590010544</v>
      </c>
      <c r="M906" s="35">
        <f>((Produção!M900*PreçoLivre!M902*(1-Painel!$B$8)-M$3-M$4-M$6)*(1-Painel!$E$7)-M$5+M$6)*M$7</f>
        <v>10064190.755258404</v>
      </c>
      <c r="N906" s="35">
        <f>((Produção!N900*PreçoLivre!N902*(1-Painel!$B$8)-N$3-N$4-N$6)*(1-Painel!$E$7)-N$5+N$6)*N$7</f>
        <v>9379374.1118100416</v>
      </c>
      <c r="O906" s="35">
        <f>((Produção!O900*PreçoLivre!O902*(1-Painel!$B$8)-O$3-O$4-O$6)*(1-Painel!$E$7)-O$5+O$6)*O$7</f>
        <v>8696104.0209654756</v>
      </c>
      <c r="P906" s="35">
        <f>((Produção!P900*PreçoLivre!P902*(1-Painel!$B$8)-P$3-P$4-P$6)*(1-Painel!$E$7)-P$5+P$6)*P$7</f>
        <v>7716264.8198259464</v>
      </c>
      <c r="Q906" s="35">
        <f>((Produção!Q900*PreçoLivre!Q902*(1-Painel!$B$8)-Q$3-Q$4-Q$6)*(1-Painel!$E$7)-Q$5+Q$6)*Q$7</f>
        <v>6906659.1594242966</v>
      </c>
      <c r="R906" s="35">
        <f>((Produção!R900*PreçoLivre!R902*(1-Painel!$B$8)-R$3-R$4-R$6)*(1-Painel!$E$7)-R$5+R$6)*R$7</f>
        <v>6577721.9410904525</v>
      </c>
      <c r="S906" s="35">
        <f>((Produção!S900*PreçoLivre!S902*(1-Painel!$B$8)-S$3-S$4-S$6)*(1-Painel!$E$7)-S$5+S$6)*S$7</f>
        <v>6152720.9313893523</v>
      </c>
      <c r="T906" s="35">
        <f>((Produção!T900*PreçoLivre!T902*(1-Painel!$B$8)-T$3-T$4-T$6)*(1-Painel!$E$7)-T$5+T$6)*T$7</f>
        <v>6025535.1806629375</v>
      </c>
      <c r="U906" s="35">
        <f>((Produção!U900*PreçoLivre!U902*(1-Painel!$B$8)-U$3-U$4-U$6)*(1-Painel!$E$7)-U$5+U$6)*U$7</f>
        <v>5993290.8822955266</v>
      </c>
      <c r="V906" s="35">
        <f>((Produção!V900*PreçoLivre!V902*(1-Painel!$B$8)-V$3-V$4-V$6)*(1-Painel!$E$7)-V$5+V$6)*V$7</f>
        <v>5374919.2779542403</v>
      </c>
    </row>
    <row r="907" spans="1:22" x14ac:dyDescent="0.25">
      <c r="A907" s="36">
        <v>898</v>
      </c>
      <c r="B907" s="35">
        <f t="shared" ref="B907:B970" si="14">SUM(C907:V907)</f>
        <v>223728404.28937835</v>
      </c>
      <c r="C907" s="35">
        <f>((Produção!C901*PreçoLivre!C903*(1-Painel!$B$8)-C$3-C$4-C$6)*(1-Painel!$E$7)-C$5+C$6)*C$7</f>
        <v>23057544.973000195</v>
      </c>
      <c r="D907" s="35">
        <f>((Produção!D901*PreçoLivre!D903*(1-Painel!$B$8)-D$3-D$4-D$6)*(1-Painel!$E$7)-D$5+D$6)*D$7</f>
        <v>21080347.990901191</v>
      </c>
      <c r="E907" s="35">
        <f>((Produção!E901*PreçoLivre!E903*(1-Painel!$B$8)-E$3-E$4-E$6)*(1-Painel!$E$7)-E$5+E$6)*E$7</f>
        <v>19205190.612236388</v>
      </c>
      <c r="F907" s="35">
        <f>((Produção!F901*PreçoLivre!F903*(1-Painel!$B$8)-F$3-F$4-F$6)*(1-Painel!$E$7)-F$5+F$6)*F$7</f>
        <v>17040650.918678831</v>
      </c>
      <c r="G907" s="35">
        <f>((Produção!G901*PreçoLivre!G903*(1-Painel!$B$8)-G$3-G$4-G$6)*(1-Painel!$E$7)-G$5+G$6)*G$7</f>
        <v>15677891.215155335</v>
      </c>
      <c r="H907" s="35">
        <f>((Produção!H901*PreçoLivre!H903*(1-Painel!$B$8)-H$3-H$4-H$6)*(1-Painel!$E$7)-H$5+H$6)*H$7</f>
        <v>13945762.132867308</v>
      </c>
      <c r="I907" s="35">
        <f>((Produção!I901*PreçoLivre!I903*(1-Painel!$B$8)-I$3-I$4-I$6)*(1-Painel!$E$7)-I$5+I$6)*I$7</f>
        <v>12654308.265972108</v>
      </c>
      <c r="J907" s="35">
        <f>((Produção!J901*PreçoLivre!J903*(1-Painel!$B$8)-J$3-J$4-J$6)*(1-Painel!$E$7)-J$5+J$6)*J$7</f>
        <v>11895836.152389856</v>
      </c>
      <c r="K907" s="35">
        <f>((Produção!K901*PreçoLivre!K903*(1-Painel!$B$8)-K$3-K$4-K$6)*(1-Painel!$E$7)-K$5+K$6)*K$7</f>
        <v>10911053.384240255</v>
      </c>
      <c r="L907" s="35">
        <f>((Produção!L901*PreçoLivre!L903*(1-Painel!$B$8)-L$3-L$4-L$6)*(1-Painel!$E$7)-L$5+L$6)*L$7</f>
        <v>9948785.904429635</v>
      </c>
      <c r="M907" s="35">
        <f>((Produção!M901*PreçoLivre!M903*(1-Painel!$B$8)-M$3-M$4-M$6)*(1-Painel!$E$7)-M$5+M$6)*M$7</f>
        <v>9722299.6796625834</v>
      </c>
      <c r="N907" s="35">
        <f>((Produção!N901*PreçoLivre!N903*(1-Painel!$B$8)-N$3-N$4-N$6)*(1-Painel!$E$7)-N$5+N$6)*N$7</f>
        <v>8944836.7676716857</v>
      </c>
      <c r="O907" s="35">
        <f>((Produção!O901*PreçoLivre!O903*(1-Painel!$B$8)-O$3-O$4-O$6)*(1-Painel!$E$7)-O$5+O$6)*O$7</f>
        <v>8340715.635750195</v>
      </c>
      <c r="P907" s="35">
        <f>((Produção!P901*PreçoLivre!P903*(1-Painel!$B$8)-P$3-P$4-P$6)*(1-Painel!$E$7)-P$5+P$6)*P$7</f>
        <v>7654360.1470384747</v>
      </c>
      <c r="Q907" s="35">
        <f>((Produção!Q901*PreçoLivre!Q903*(1-Painel!$B$8)-Q$3-Q$4-Q$6)*(1-Painel!$E$7)-Q$5+Q$6)*Q$7</f>
        <v>6874185.2040040186</v>
      </c>
      <c r="R907" s="35">
        <f>((Produção!R901*PreçoLivre!R903*(1-Painel!$B$8)-R$3-R$4-R$6)*(1-Painel!$E$7)-R$5+R$6)*R$7</f>
        <v>6433401.8805307113</v>
      </c>
      <c r="S907" s="35">
        <f>((Produção!S901*PreçoLivre!S903*(1-Painel!$B$8)-S$3-S$4-S$6)*(1-Painel!$E$7)-S$5+S$6)*S$7</f>
        <v>5658422.8509030901</v>
      </c>
      <c r="T907" s="35">
        <f>((Produção!T901*PreçoLivre!T903*(1-Painel!$B$8)-T$3-T$4-T$6)*(1-Painel!$E$7)-T$5+T$6)*T$7</f>
        <v>5415893.4270418491</v>
      </c>
      <c r="U907" s="35">
        <f>((Produção!U901*PreçoLivre!U903*(1-Painel!$B$8)-U$3-U$4-U$6)*(1-Painel!$E$7)-U$5+U$6)*U$7</f>
        <v>4914951.5290167406</v>
      </c>
      <c r="V907" s="35">
        <f>((Produção!V901*PreçoLivre!V903*(1-Painel!$B$8)-V$3-V$4-V$6)*(1-Painel!$E$7)-V$5+V$6)*V$7</f>
        <v>4351965.6178878667</v>
      </c>
    </row>
    <row r="908" spans="1:22" x14ac:dyDescent="0.25">
      <c r="A908" s="36">
        <v>899</v>
      </c>
      <c r="B908" s="35">
        <f t="shared" si="14"/>
        <v>259848097.58079308</v>
      </c>
      <c r="C908" s="35">
        <f>((Produção!C902*PreçoLivre!C904*(1-Painel!$B$8)-C$3-C$4-C$6)*(1-Painel!$E$7)-C$5+C$6)*C$7</f>
        <v>23107806.425897107</v>
      </c>
      <c r="D908" s="35">
        <f>((Produção!D902*PreçoLivre!D904*(1-Painel!$B$8)-D$3-D$4-D$6)*(1-Painel!$E$7)-D$5+D$6)*D$7</f>
        <v>22324801.579834849</v>
      </c>
      <c r="E908" s="35">
        <f>((Produção!E902*PreçoLivre!E904*(1-Painel!$B$8)-E$3-E$4-E$6)*(1-Painel!$E$7)-E$5+E$6)*E$7</f>
        <v>21797015.789765302</v>
      </c>
      <c r="F908" s="35">
        <f>((Produção!F902*PreçoLivre!F904*(1-Painel!$B$8)-F$3-F$4-F$6)*(1-Painel!$E$7)-F$5+F$6)*F$7</f>
        <v>20616471.981681135</v>
      </c>
      <c r="G908" s="35">
        <f>((Produção!G902*PreçoLivre!G904*(1-Painel!$B$8)-G$3-G$4-G$6)*(1-Painel!$E$7)-G$5+G$6)*G$7</f>
        <v>19275656.026851822</v>
      </c>
      <c r="H908" s="35">
        <f>((Produção!H902*PreçoLivre!H904*(1-Painel!$B$8)-H$3-H$4-H$6)*(1-Painel!$E$7)-H$5+H$6)*H$7</f>
        <v>18141797.102978047</v>
      </c>
      <c r="I908" s="35">
        <f>((Produção!I902*PreçoLivre!I904*(1-Painel!$B$8)-I$3-I$4-I$6)*(1-Painel!$E$7)-I$5+I$6)*I$7</f>
        <v>16264221.196877202</v>
      </c>
      <c r="J908" s="35">
        <f>((Produção!J902*PreçoLivre!J904*(1-Painel!$B$8)-J$3-J$4-J$6)*(1-Painel!$E$7)-J$5+J$6)*J$7</f>
        <v>14042221.449000876</v>
      </c>
      <c r="K908" s="35">
        <f>((Produção!K902*PreçoLivre!K904*(1-Painel!$B$8)-K$3-K$4-K$6)*(1-Painel!$E$7)-K$5+K$6)*K$7</f>
        <v>13446083.441737881</v>
      </c>
      <c r="L908" s="35">
        <f>((Produção!L902*PreçoLivre!L904*(1-Painel!$B$8)-L$3-L$4-L$6)*(1-Painel!$E$7)-L$5+L$6)*L$7</f>
        <v>12757229.726500345</v>
      </c>
      <c r="M908" s="35">
        <f>((Produção!M902*PreçoLivre!M904*(1-Painel!$B$8)-M$3-M$4-M$6)*(1-Painel!$E$7)-M$5+M$6)*M$7</f>
        <v>10982473.053102612</v>
      </c>
      <c r="N908" s="35">
        <f>((Produção!N902*PreçoLivre!N904*(1-Painel!$B$8)-N$3-N$4-N$6)*(1-Painel!$E$7)-N$5+N$6)*N$7</f>
        <v>9761456.0887130629</v>
      </c>
      <c r="O908" s="35">
        <f>((Produção!O902*PreçoLivre!O904*(1-Painel!$B$8)-O$3-O$4-O$6)*(1-Painel!$E$7)-O$5+O$6)*O$7</f>
        <v>9240965.5861513317</v>
      </c>
      <c r="P908" s="35">
        <f>((Produção!P902*PreçoLivre!P904*(1-Painel!$B$8)-P$3-P$4-P$6)*(1-Painel!$E$7)-P$5+P$6)*P$7</f>
        <v>8228055.9977279911</v>
      </c>
      <c r="Q908" s="35">
        <f>((Produção!Q902*PreçoLivre!Q904*(1-Painel!$B$8)-Q$3-Q$4-Q$6)*(1-Painel!$E$7)-Q$5+Q$6)*Q$7</f>
        <v>8123428.4181760168</v>
      </c>
      <c r="R908" s="35">
        <f>((Produção!R902*PreçoLivre!R904*(1-Painel!$B$8)-R$3-R$4-R$6)*(1-Painel!$E$7)-R$5+R$6)*R$7</f>
        <v>7311195.7851759931</v>
      </c>
      <c r="S908" s="35">
        <f>((Produção!S902*PreçoLivre!S904*(1-Painel!$B$8)-S$3-S$4-S$6)*(1-Painel!$E$7)-S$5+S$6)*S$7</f>
        <v>6795300.4538739361</v>
      </c>
      <c r="T908" s="35">
        <f>((Produção!T902*PreçoLivre!T904*(1-Painel!$B$8)-T$3-T$4-T$6)*(1-Painel!$E$7)-T$5+T$6)*T$7</f>
        <v>6331619.8249085918</v>
      </c>
      <c r="U908" s="35">
        <f>((Produção!U902*PreçoLivre!U904*(1-Painel!$B$8)-U$3-U$4-U$6)*(1-Painel!$E$7)-U$5+U$6)*U$7</f>
        <v>5872364.1815416068</v>
      </c>
      <c r="V908" s="35">
        <f>((Produção!V902*PreçoLivre!V904*(1-Painel!$B$8)-V$3-V$4-V$6)*(1-Painel!$E$7)-V$5+V$6)*V$7</f>
        <v>5427933.4702974055</v>
      </c>
    </row>
    <row r="909" spans="1:22" x14ac:dyDescent="0.25">
      <c r="A909" s="36">
        <v>900</v>
      </c>
      <c r="B909" s="35">
        <f t="shared" si="14"/>
        <v>201086578.67707491</v>
      </c>
      <c r="C909" s="35">
        <f>((Produção!C903*PreçoLivre!C905*(1-Painel!$B$8)-C$3-C$4-C$6)*(1-Painel!$E$7)-C$5+C$6)*C$7</f>
        <v>23335620.074465007</v>
      </c>
      <c r="D909" s="35">
        <f>((Produção!D903*PreçoLivre!D905*(1-Painel!$B$8)-D$3-D$4-D$6)*(1-Painel!$E$7)-D$5+D$6)*D$7</f>
        <v>20348692.914949473</v>
      </c>
      <c r="E909" s="35">
        <f>((Produção!E903*PreçoLivre!E905*(1-Painel!$B$8)-E$3-E$4-E$6)*(1-Painel!$E$7)-E$5+E$6)*E$7</f>
        <v>18016697.132175934</v>
      </c>
      <c r="F909" s="35">
        <f>((Produção!F903*PreçoLivre!F905*(1-Painel!$B$8)-F$3-F$4-F$6)*(1-Painel!$E$7)-F$5+F$6)*F$7</f>
        <v>16243293.268446332</v>
      </c>
      <c r="G909" s="35">
        <f>((Produção!G903*PreçoLivre!G905*(1-Painel!$B$8)-G$3-G$4-G$6)*(1-Painel!$E$7)-G$5+G$6)*G$7</f>
        <v>14644656.087105911</v>
      </c>
      <c r="H909" s="35">
        <f>((Produção!H903*PreçoLivre!H905*(1-Painel!$B$8)-H$3-H$4-H$6)*(1-Painel!$E$7)-H$5+H$6)*H$7</f>
        <v>12993226.361319153</v>
      </c>
      <c r="I909" s="35">
        <f>((Produção!I903*PreçoLivre!I905*(1-Painel!$B$8)-I$3-I$4-I$6)*(1-Painel!$E$7)-I$5+I$6)*I$7</f>
        <v>11786515.904190194</v>
      </c>
      <c r="J909" s="35">
        <f>((Produção!J903*PreçoLivre!J905*(1-Painel!$B$8)-J$3-J$4-J$6)*(1-Painel!$E$7)-J$5+J$6)*J$7</f>
        <v>10414579.936852556</v>
      </c>
      <c r="K909" s="35">
        <f>((Produção!K903*PreçoLivre!K905*(1-Painel!$B$8)-K$3-K$4-K$6)*(1-Painel!$E$7)-K$5+K$6)*K$7</f>
        <v>9732810.6012522243</v>
      </c>
      <c r="L909" s="35">
        <f>((Produção!L903*PreçoLivre!L905*(1-Painel!$B$8)-L$3-L$4-L$6)*(1-Painel!$E$7)-L$5+L$6)*L$7</f>
        <v>9036157.5302663315</v>
      </c>
      <c r="M909" s="35">
        <f>((Produção!M903*PreçoLivre!M905*(1-Painel!$B$8)-M$3-M$4-M$6)*(1-Painel!$E$7)-M$5+M$6)*M$7</f>
        <v>8124316.7478219019</v>
      </c>
      <c r="N909" s="35">
        <f>((Produção!N903*PreçoLivre!N905*(1-Painel!$B$8)-N$3-N$4-N$6)*(1-Painel!$E$7)-N$5+N$6)*N$7</f>
        <v>7233376.7581794728</v>
      </c>
      <c r="O909" s="35">
        <f>((Produção!O903*PreçoLivre!O905*(1-Painel!$B$8)-O$3-O$4-O$6)*(1-Painel!$E$7)-O$5+O$6)*O$7</f>
        <v>6058202.6960604861</v>
      </c>
      <c r="P909" s="35">
        <f>((Produção!P903*PreçoLivre!P905*(1-Painel!$B$8)-P$3-P$4-P$6)*(1-Painel!$E$7)-P$5+P$6)*P$7</f>
        <v>5879808.2451189803</v>
      </c>
      <c r="Q909" s="35">
        <f>((Produção!Q903*PreçoLivre!Q905*(1-Painel!$B$8)-Q$3-Q$4-Q$6)*(1-Painel!$E$7)-Q$5+Q$6)*Q$7</f>
        <v>5484769.0990510425</v>
      </c>
      <c r="R909" s="35">
        <f>((Produção!R903*PreçoLivre!R905*(1-Painel!$B$8)-R$3-R$4-R$6)*(1-Painel!$E$7)-R$5+R$6)*R$7</f>
        <v>5041429.1699032085</v>
      </c>
      <c r="S909" s="35">
        <f>((Produção!S903*PreçoLivre!S905*(1-Painel!$B$8)-S$3-S$4-S$6)*(1-Painel!$E$7)-S$5+S$6)*S$7</f>
        <v>4649091.4160975972</v>
      </c>
      <c r="T909" s="35">
        <f>((Produção!T903*PreçoLivre!T905*(1-Painel!$B$8)-T$3-T$4-T$6)*(1-Painel!$E$7)-T$5+T$6)*T$7</f>
        <v>4310666.7613230692</v>
      </c>
      <c r="U909" s="35">
        <f>((Produção!U903*PreçoLivre!U905*(1-Painel!$B$8)-U$3-U$4-U$6)*(1-Painel!$E$7)-U$5+U$6)*U$7</f>
        <v>4144099.5040289997</v>
      </c>
      <c r="V909" s="35">
        <f>((Produção!V903*PreçoLivre!V905*(1-Painel!$B$8)-V$3-V$4-V$6)*(1-Painel!$E$7)-V$5+V$6)*V$7</f>
        <v>3608568.4684669944</v>
      </c>
    </row>
    <row r="910" spans="1:22" x14ac:dyDescent="0.25">
      <c r="A910" s="36">
        <v>901</v>
      </c>
      <c r="B910" s="35">
        <f t="shared" si="14"/>
        <v>232254850.21719873</v>
      </c>
      <c r="C910" s="35">
        <f>((Produção!C904*PreçoLivre!C906*(1-Painel!$B$8)-C$3-C$4-C$6)*(1-Painel!$E$7)-C$5+C$6)*C$7</f>
        <v>22084365.057353757</v>
      </c>
      <c r="D910" s="35">
        <f>((Produção!D904*PreçoLivre!D906*(1-Painel!$B$8)-D$3-D$4-D$6)*(1-Painel!$E$7)-D$5+D$6)*D$7</f>
        <v>19594397.174929868</v>
      </c>
      <c r="E910" s="35">
        <f>((Produção!E904*PreçoLivre!E906*(1-Painel!$B$8)-E$3-E$4-E$6)*(1-Painel!$E$7)-E$5+E$6)*E$7</f>
        <v>18415984.238889832</v>
      </c>
      <c r="F910" s="35">
        <f>((Produção!F904*PreçoLivre!F906*(1-Painel!$B$8)-F$3-F$4-F$6)*(1-Painel!$E$7)-F$5+F$6)*F$7</f>
        <v>16380522.536653547</v>
      </c>
      <c r="G910" s="35">
        <f>((Produção!G904*PreçoLivre!G906*(1-Painel!$B$8)-G$3-G$4-G$6)*(1-Painel!$E$7)-G$5+G$6)*G$7</f>
        <v>14818380.96981664</v>
      </c>
      <c r="H910" s="35">
        <f>((Produção!H904*PreçoLivre!H906*(1-Painel!$B$8)-H$3-H$4-H$6)*(1-Painel!$E$7)-H$5+H$6)*H$7</f>
        <v>14621821.706704652</v>
      </c>
      <c r="I910" s="35">
        <f>((Produção!I904*PreçoLivre!I906*(1-Painel!$B$8)-I$3-I$4-I$6)*(1-Painel!$E$7)-I$5+I$6)*I$7</f>
        <v>14713528.081504572</v>
      </c>
      <c r="J910" s="35">
        <f>((Produção!J904*PreçoLivre!J906*(1-Painel!$B$8)-J$3-J$4-J$6)*(1-Painel!$E$7)-J$5+J$6)*J$7</f>
        <v>13625071.909984918</v>
      </c>
      <c r="K910" s="35">
        <f>((Produção!K904*PreçoLivre!K906*(1-Painel!$B$8)-K$3-K$4-K$6)*(1-Painel!$E$7)-K$5+K$6)*K$7</f>
        <v>12259792.599660603</v>
      </c>
      <c r="L910" s="35">
        <f>((Produção!L904*PreçoLivre!L906*(1-Painel!$B$8)-L$3-L$4-L$6)*(1-Painel!$E$7)-L$5+L$6)*L$7</f>
        <v>11289908.071699945</v>
      </c>
      <c r="M910" s="35">
        <f>((Produção!M904*PreçoLivre!M906*(1-Painel!$B$8)-M$3-M$4-M$6)*(1-Painel!$E$7)-M$5+M$6)*M$7</f>
        <v>10627842.187036728</v>
      </c>
      <c r="N910" s="35">
        <f>((Produção!N904*PreçoLivre!N906*(1-Painel!$B$8)-N$3-N$4-N$6)*(1-Painel!$E$7)-N$5+N$6)*N$7</f>
        <v>9467499.0593464877</v>
      </c>
      <c r="O910" s="35">
        <f>((Produção!O904*PreçoLivre!O906*(1-Painel!$B$8)-O$3-O$4-O$6)*(1-Painel!$E$7)-O$5+O$6)*O$7</f>
        <v>8884356.5835018214</v>
      </c>
      <c r="P910" s="35">
        <f>((Produção!P904*PreçoLivre!P906*(1-Painel!$B$8)-P$3-P$4-P$6)*(1-Painel!$E$7)-P$5+P$6)*P$7</f>
        <v>8475351.8862283956</v>
      </c>
      <c r="Q910" s="35">
        <f>((Produção!Q904*PreçoLivre!Q906*(1-Painel!$B$8)-Q$3-Q$4-Q$6)*(1-Painel!$E$7)-Q$5+Q$6)*Q$7</f>
        <v>7502800.065300284</v>
      </c>
      <c r="R910" s="35">
        <f>((Produção!R904*PreçoLivre!R906*(1-Painel!$B$8)-R$3-R$4-R$6)*(1-Painel!$E$7)-R$5+R$6)*R$7</f>
        <v>6875763.499722695</v>
      </c>
      <c r="S910" s="35">
        <f>((Produção!S904*PreçoLivre!S906*(1-Painel!$B$8)-S$3-S$4-S$6)*(1-Painel!$E$7)-S$5+S$6)*S$7</f>
        <v>6431717.7688051146</v>
      </c>
      <c r="T910" s="35">
        <f>((Produção!T904*PreçoLivre!T906*(1-Painel!$B$8)-T$3-T$4-T$6)*(1-Painel!$E$7)-T$5+T$6)*T$7</f>
        <v>5850227.7374663427</v>
      </c>
      <c r="U910" s="35">
        <f>((Produção!U904*PreçoLivre!U906*(1-Painel!$B$8)-U$3-U$4-U$6)*(1-Painel!$E$7)-U$5+U$6)*U$7</f>
        <v>5382465.1240680134</v>
      </c>
      <c r="V910" s="35">
        <f>((Produção!V904*PreçoLivre!V906*(1-Painel!$B$8)-V$3-V$4-V$6)*(1-Painel!$E$7)-V$5+V$6)*V$7</f>
        <v>4953053.9585245224</v>
      </c>
    </row>
    <row r="911" spans="1:22" x14ac:dyDescent="0.25">
      <c r="A911" s="36">
        <v>902</v>
      </c>
      <c r="B911" s="35">
        <f t="shared" si="14"/>
        <v>234062981.62863326</v>
      </c>
      <c r="C911" s="35">
        <f>((Produção!C905*PreçoLivre!C907*(1-Painel!$B$8)-C$3-C$4-C$6)*(1-Painel!$E$7)-C$5+C$6)*C$7</f>
        <v>22249226.496096045</v>
      </c>
      <c r="D911" s="35">
        <f>((Produção!D905*PreçoLivre!D907*(1-Painel!$B$8)-D$3-D$4-D$6)*(1-Painel!$E$7)-D$5+D$6)*D$7</f>
        <v>20751187.579378337</v>
      </c>
      <c r="E911" s="35">
        <f>((Produção!E905*PreçoLivre!E907*(1-Painel!$B$8)-E$3-E$4-E$6)*(1-Painel!$E$7)-E$5+E$6)*E$7</f>
        <v>17925637.480461545</v>
      </c>
      <c r="F911" s="35">
        <f>((Produção!F905*PreçoLivre!F907*(1-Painel!$B$8)-F$3-F$4-F$6)*(1-Painel!$E$7)-F$5+F$6)*F$7</f>
        <v>17047103.668241382</v>
      </c>
      <c r="G911" s="35">
        <f>((Produção!G905*PreçoLivre!G907*(1-Painel!$B$8)-G$3-G$4-G$6)*(1-Painel!$E$7)-G$5+G$6)*G$7</f>
        <v>15848884.799624696</v>
      </c>
      <c r="H911" s="35">
        <f>((Produção!H905*PreçoLivre!H907*(1-Painel!$B$8)-H$3-H$4-H$6)*(1-Painel!$E$7)-H$5+H$6)*H$7</f>
        <v>15082754.81638548</v>
      </c>
      <c r="I911" s="35">
        <f>((Produção!I905*PreçoLivre!I907*(1-Painel!$B$8)-I$3-I$4-I$6)*(1-Painel!$E$7)-I$5+I$6)*I$7</f>
        <v>14278833.460661713</v>
      </c>
      <c r="J911" s="35">
        <f>((Produção!J905*PreçoLivre!J907*(1-Painel!$B$8)-J$3-J$4-J$6)*(1-Painel!$E$7)-J$5+J$6)*J$7</f>
        <v>12983238.517260885</v>
      </c>
      <c r="K911" s="35">
        <f>((Produção!K905*PreçoLivre!K907*(1-Painel!$B$8)-K$3-K$4-K$6)*(1-Painel!$E$7)-K$5+K$6)*K$7</f>
        <v>11799244.477699708</v>
      </c>
      <c r="L911" s="35">
        <f>((Produção!L905*PreçoLivre!L907*(1-Painel!$B$8)-L$3-L$4-L$6)*(1-Painel!$E$7)-L$5+L$6)*L$7</f>
        <v>10542805.444438707</v>
      </c>
      <c r="M911" s="35">
        <f>((Produção!M905*PreçoLivre!M907*(1-Painel!$B$8)-M$3-M$4-M$6)*(1-Painel!$E$7)-M$5+M$6)*M$7</f>
        <v>9666949.9262183998</v>
      </c>
      <c r="N911" s="35">
        <f>((Produção!N905*PreçoLivre!N907*(1-Painel!$B$8)-N$3-N$4-N$6)*(1-Painel!$E$7)-N$5+N$6)*N$7</f>
        <v>8696830.3322181217</v>
      </c>
      <c r="O911" s="35">
        <f>((Produção!O905*PreçoLivre!O907*(1-Painel!$B$8)-O$3-O$4-O$6)*(1-Painel!$E$7)-O$5+O$6)*O$7</f>
        <v>8501480.0036455486</v>
      </c>
      <c r="P911" s="35">
        <f>((Produção!P905*PreçoLivre!P907*(1-Painel!$B$8)-P$3-P$4-P$6)*(1-Painel!$E$7)-P$5+P$6)*P$7</f>
        <v>8109886.2556814728</v>
      </c>
      <c r="Q911" s="35">
        <f>((Produção!Q905*PreçoLivre!Q907*(1-Painel!$B$8)-Q$3-Q$4-Q$6)*(1-Painel!$E$7)-Q$5+Q$6)*Q$7</f>
        <v>8050256.0104303863</v>
      </c>
      <c r="R911" s="35">
        <f>((Produção!R905*PreçoLivre!R907*(1-Painel!$B$8)-R$3-R$4-R$6)*(1-Painel!$E$7)-R$5+R$6)*R$7</f>
        <v>7593860.2391924746</v>
      </c>
      <c r="S911" s="35">
        <f>((Produção!S905*PreçoLivre!S907*(1-Painel!$B$8)-S$3-S$4-S$6)*(1-Painel!$E$7)-S$5+S$6)*S$7</f>
        <v>6978008.4229092635</v>
      </c>
      <c r="T911" s="35">
        <f>((Produção!T905*PreçoLivre!T907*(1-Painel!$B$8)-T$3-T$4-T$6)*(1-Painel!$E$7)-T$5+T$6)*T$7</f>
        <v>6468281.031008495</v>
      </c>
      <c r="U911" s="35">
        <f>((Produção!U905*PreçoLivre!U907*(1-Painel!$B$8)-U$3-U$4-U$6)*(1-Painel!$E$7)-U$5+U$6)*U$7</f>
        <v>6062918.2031834777</v>
      </c>
      <c r="V911" s="35">
        <f>((Produção!V905*PreçoLivre!V907*(1-Painel!$B$8)-V$3-V$4-V$6)*(1-Painel!$E$7)-V$5+V$6)*V$7</f>
        <v>5425594.4638971817</v>
      </c>
    </row>
    <row r="912" spans="1:22" x14ac:dyDescent="0.25">
      <c r="A912" s="36">
        <v>903</v>
      </c>
      <c r="B912" s="35">
        <f t="shared" si="14"/>
        <v>246624385.28448537</v>
      </c>
      <c r="C912" s="35">
        <f>((Produção!C906*PreçoLivre!C908*(1-Painel!$B$8)-C$3-C$4-C$6)*(1-Painel!$E$7)-C$5+C$6)*C$7</f>
        <v>23028044.262667578</v>
      </c>
      <c r="D912" s="35">
        <f>((Produção!D906*PreçoLivre!D908*(1-Painel!$B$8)-D$3-D$4-D$6)*(1-Painel!$E$7)-D$5+D$6)*D$7</f>
        <v>21653450.162333168</v>
      </c>
      <c r="E912" s="35">
        <f>((Produção!E906*PreçoLivre!E908*(1-Painel!$B$8)-E$3-E$4-E$6)*(1-Painel!$E$7)-E$5+E$6)*E$7</f>
        <v>20158770.319660619</v>
      </c>
      <c r="F912" s="35">
        <f>((Produção!F906*PreçoLivre!F908*(1-Painel!$B$8)-F$3-F$4-F$6)*(1-Painel!$E$7)-F$5+F$6)*F$7</f>
        <v>19456293.649708729</v>
      </c>
      <c r="G912" s="35">
        <f>((Produção!G906*PreçoLivre!G908*(1-Painel!$B$8)-G$3-G$4-G$6)*(1-Painel!$E$7)-G$5+G$6)*G$7</f>
        <v>17705363.911812499</v>
      </c>
      <c r="H912" s="35">
        <f>((Produção!H906*PreçoLivre!H908*(1-Painel!$B$8)-H$3-H$4-H$6)*(1-Painel!$E$7)-H$5+H$6)*H$7</f>
        <v>16311697.894236911</v>
      </c>
      <c r="I912" s="35">
        <f>((Produção!I906*PreçoLivre!I908*(1-Painel!$B$8)-I$3-I$4-I$6)*(1-Painel!$E$7)-I$5+I$6)*I$7</f>
        <v>14702686.818725495</v>
      </c>
      <c r="J912" s="35">
        <f>((Produção!J906*PreçoLivre!J908*(1-Painel!$B$8)-J$3-J$4-J$6)*(1-Painel!$E$7)-J$5+J$6)*J$7</f>
        <v>13725229.494675437</v>
      </c>
      <c r="K912" s="35">
        <f>((Produção!K906*PreçoLivre!K908*(1-Painel!$B$8)-K$3-K$4-K$6)*(1-Painel!$E$7)-K$5+K$6)*K$7</f>
        <v>12134011.237071659</v>
      </c>
      <c r="L912" s="35">
        <f>((Produção!L906*PreçoLivre!L908*(1-Painel!$B$8)-L$3-L$4-L$6)*(1-Painel!$E$7)-L$5+L$6)*L$7</f>
        <v>11738116.093751647</v>
      </c>
      <c r="M912" s="35">
        <f>((Produção!M906*PreçoLivre!M908*(1-Painel!$B$8)-M$3-M$4-M$6)*(1-Painel!$E$7)-M$5+M$6)*M$7</f>
        <v>10594360.515797678</v>
      </c>
      <c r="N912" s="35">
        <f>((Produção!N906*PreçoLivre!N908*(1-Painel!$B$8)-N$3-N$4-N$6)*(1-Painel!$E$7)-N$5+N$6)*N$7</f>
        <v>8996656.0571349394</v>
      </c>
      <c r="O912" s="35">
        <f>((Produção!O906*PreçoLivre!O908*(1-Painel!$B$8)-O$3-O$4-O$6)*(1-Painel!$E$7)-O$5+O$6)*O$7</f>
        <v>8868231.9799719434</v>
      </c>
      <c r="P912" s="35">
        <f>((Produção!P906*PreçoLivre!P908*(1-Painel!$B$8)-P$3-P$4-P$6)*(1-Painel!$E$7)-P$5+P$6)*P$7</f>
        <v>8459032.4048639312</v>
      </c>
      <c r="Q912" s="35">
        <f>((Produção!Q906*PreçoLivre!Q908*(1-Painel!$B$8)-Q$3-Q$4-Q$6)*(1-Painel!$E$7)-Q$5+Q$6)*Q$7</f>
        <v>7711036.6291944552</v>
      </c>
      <c r="R912" s="35">
        <f>((Produção!R906*PreçoLivre!R908*(1-Painel!$B$8)-R$3-R$4-R$6)*(1-Painel!$E$7)-R$5+R$6)*R$7</f>
        <v>7682199.7794313235</v>
      </c>
      <c r="S912" s="35">
        <f>((Produção!S906*PreçoLivre!S908*(1-Painel!$B$8)-S$3-S$4-S$6)*(1-Painel!$E$7)-S$5+S$6)*S$7</f>
        <v>6878501.7237600544</v>
      </c>
      <c r="T912" s="35">
        <f>((Produção!T906*PreçoLivre!T908*(1-Painel!$B$8)-T$3-T$4-T$6)*(1-Painel!$E$7)-T$5+T$6)*T$7</f>
        <v>6384724.4131850945</v>
      </c>
      <c r="U912" s="35">
        <f>((Produção!U906*PreçoLivre!U908*(1-Painel!$B$8)-U$3-U$4-U$6)*(1-Painel!$E$7)-U$5+U$6)*U$7</f>
        <v>5580035.1856377209</v>
      </c>
      <c r="V912" s="35">
        <f>((Produção!V906*PreçoLivre!V908*(1-Painel!$B$8)-V$3-V$4-V$6)*(1-Painel!$E$7)-V$5+V$6)*V$7</f>
        <v>4855942.7508645076</v>
      </c>
    </row>
    <row r="913" spans="1:22" x14ac:dyDescent="0.25">
      <c r="A913" s="36">
        <v>904</v>
      </c>
      <c r="B913" s="35">
        <f t="shared" si="14"/>
        <v>233047280.2726258</v>
      </c>
      <c r="C913" s="35">
        <f>((Produção!C907*PreçoLivre!C909*(1-Painel!$B$8)-C$3-C$4-C$6)*(1-Painel!$E$7)-C$5+C$6)*C$7</f>
        <v>23159341.942948334</v>
      </c>
      <c r="D913" s="35">
        <f>((Produção!D907*PreçoLivre!D909*(1-Painel!$B$8)-D$3-D$4-D$6)*(1-Painel!$E$7)-D$5+D$6)*D$7</f>
        <v>20662405.544133905</v>
      </c>
      <c r="E913" s="35">
        <f>((Produção!E907*PreçoLivre!E909*(1-Painel!$B$8)-E$3-E$4-E$6)*(1-Painel!$E$7)-E$5+E$6)*E$7</f>
        <v>19910775.786179036</v>
      </c>
      <c r="F913" s="35">
        <f>((Produção!F907*PreçoLivre!F909*(1-Painel!$B$8)-F$3-F$4-F$6)*(1-Painel!$E$7)-F$5+F$6)*F$7</f>
        <v>18262715.042679206</v>
      </c>
      <c r="G913" s="35">
        <f>((Produção!G907*PreçoLivre!G909*(1-Painel!$B$8)-G$3-G$4-G$6)*(1-Painel!$E$7)-G$5+G$6)*G$7</f>
        <v>16661018.600431407</v>
      </c>
      <c r="H913" s="35">
        <f>((Produção!H907*PreçoLivre!H909*(1-Painel!$B$8)-H$3-H$4-H$6)*(1-Painel!$E$7)-H$5+H$6)*H$7</f>
        <v>15400801.2639545</v>
      </c>
      <c r="I913" s="35">
        <f>((Produção!I907*PreçoLivre!I909*(1-Painel!$B$8)-I$3-I$4-I$6)*(1-Painel!$E$7)-I$5+I$6)*I$7</f>
        <v>14323056.702839565</v>
      </c>
      <c r="J913" s="35">
        <f>((Produção!J907*PreçoLivre!J909*(1-Painel!$B$8)-J$3-J$4-J$6)*(1-Painel!$E$7)-J$5+J$6)*J$7</f>
        <v>13302828.309252309</v>
      </c>
      <c r="K913" s="35">
        <f>((Produção!K907*PreçoLivre!K909*(1-Painel!$B$8)-K$3-K$4-K$6)*(1-Painel!$E$7)-K$5+K$6)*K$7</f>
        <v>12241107.752697295</v>
      </c>
      <c r="L913" s="35">
        <f>((Produção!L907*PreçoLivre!L909*(1-Painel!$B$8)-L$3-L$4-L$6)*(1-Painel!$E$7)-L$5+L$6)*L$7</f>
        <v>11126709.56846416</v>
      </c>
      <c r="M913" s="35">
        <f>((Produção!M907*PreçoLivre!M909*(1-Painel!$B$8)-M$3-M$4-M$6)*(1-Painel!$E$7)-M$5+M$6)*M$7</f>
        <v>9938121.9168320559</v>
      </c>
      <c r="N913" s="35">
        <f>((Produção!N907*PreçoLivre!N909*(1-Painel!$B$8)-N$3-N$4-N$6)*(1-Painel!$E$7)-N$5+N$6)*N$7</f>
        <v>8738708.9637526665</v>
      </c>
      <c r="O913" s="35">
        <f>((Produção!O907*PreçoLivre!O909*(1-Painel!$B$8)-O$3-O$4-O$6)*(1-Painel!$E$7)-O$5+O$6)*O$7</f>
        <v>8444214.6834365502</v>
      </c>
      <c r="P913" s="35">
        <f>((Produção!P907*PreçoLivre!P909*(1-Painel!$B$8)-P$3-P$4-P$6)*(1-Painel!$E$7)-P$5+P$6)*P$7</f>
        <v>7665930.3118642895</v>
      </c>
      <c r="Q913" s="35">
        <f>((Produção!Q907*PreçoLivre!Q909*(1-Painel!$B$8)-Q$3-Q$4-Q$6)*(1-Painel!$E$7)-Q$5+Q$6)*Q$7</f>
        <v>6879700.0307029728</v>
      </c>
      <c r="R913" s="35">
        <f>((Produção!R907*PreçoLivre!R909*(1-Painel!$B$8)-R$3-R$4-R$6)*(1-Painel!$E$7)-R$5+R$6)*R$7</f>
        <v>6304930.4528276743</v>
      </c>
      <c r="S913" s="35">
        <f>((Produção!S907*PreçoLivre!S909*(1-Painel!$B$8)-S$3-S$4-S$6)*(1-Painel!$E$7)-S$5+S$6)*S$7</f>
        <v>5762925.9866118282</v>
      </c>
      <c r="T913" s="35">
        <f>((Produção!T907*PreçoLivre!T909*(1-Painel!$B$8)-T$3-T$4-T$6)*(1-Painel!$E$7)-T$5+T$6)*T$7</f>
        <v>5161716.6633493733</v>
      </c>
      <c r="U913" s="35">
        <f>((Produção!U907*PreçoLivre!U909*(1-Painel!$B$8)-U$3-U$4-U$6)*(1-Painel!$E$7)-U$5+U$6)*U$7</f>
        <v>4579870.3736134348</v>
      </c>
      <c r="V913" s="35">
        <f>((Produção!V907*PreçoLivre!V909*(1-Painel!$B$8)-V$3-V$4-V$6)*(1-Painel!$E$7)-V$5+V$6)*V$7</f>
        <v>4520400.3760552453</v>
      </c>
    </row>
    <row r="914" spans="1:22" x14ac:dyDescent="0.25">
      <c r="A914" s="36">
        <v>905</v>
      </c>
      <c r="B914" s="35">
        <f t="shared" si="14"/>
        <v>217797838.55672935</v>
      </c>
      <c r="C914" s="35">
        <f>((Produção!C908*PreçoLivre!C910*(1-Painel!$B$8)-C$3-C$4-C$6)*(1-Painel!$E$7)-C$5+C$6)*C$7</f>
        <v>23012799.68355906</v>
      </c>
      <c r="D914" s="35">
        <f>((Produção!D908*PreçoLivre!D910*(1-Painel!$B$8)-D$3-D$4-D$6)*(1-Painel!$E$7)-D$5+D$6)*D$7</f>
        <v>20989539.616611946</v>
      </c>
      <c r="E914" s="35">
        <f>((Produção!E908*PreçoLivre!E910*(1-Painel!$B$8)-E$3-E$4-E$6)*(1-Painel!$E$7)-E$5+E$6)*E$7</f>
        <v>19423878.234639868</v>
      </c>
      <c r="F914" s="35">
        <f>((Produção!F908*PreçoLivre!F910*(1-Painel!$B$8)-F$3-F$4-F$6)*(1-Painel!$E$7)-F$5+F$6)*F$7</f>
        <v>17776803.71195519</v>
      </c>
      <c r="G914" s="35">
        <f>((Produção!G908*PreçoLivre!G910*(1-Painel!$B$8)-G$3-G$4-G$6)*(1-Painel!$E$7)-G$5+G$6)*G$7</f>
        <v>16480822.647960877</v>
      </c>
      <c r="H914" s="35">
        <f>((Produção!H908*PreçoLivre!H910*(1-Painel!$B$8)-H$3-H$4-H$6)*(1-Painel!$E$7)-H$5+H$6)*H$7</f>
        <v>14536994.662192842</v>
      </c>
      <c r="I914" s="35">
        <f>((Produção!I908*PreçoLivre!I910*(1-Painel!$B$8)-I$3-I$4-I$6)*(1-Painel!$E$7)-I$5+I$6)*I$7</f>
        <v>12444611.424993772</v>
      </c>
      <c r="J914" s="35">
        <f>((Produção!J908*PreçoLivre!J910*(1-Painel!$B$8)-J$3-J$4-J$6)*(1-Painel!$E$7)-J$5+J$6)*J$7</f>
        <v>11543406.472308863</v>
      </c>
      <c r="K914" s="35">
        <f>((Produção!K908*PreçoLivre!K910*(1-Painel!$B$8)-K$3-K$4-K$6)*(1-Painel!$E$7)-K$5+K$6)*K$7</f>
        <v>10180587.374237891</v>
      </c>
      <c r="L914" s="35">
        <f>((Produção!L908*PreçoLivre!L910*(1-Painel!$B$8)-L$3-L$4-L$6)*(1-Painel!$E$7)-L$5+L$6)*L$7</f>
        <v>9445589.4703675434</v>
      </c>
      <c r="M914" s="35">
        <f>((Produção!M908*PreçoLivre!M910*(1-Painel!$B$8)-M$3-M$4-M$6)*(1-Painel!$E$7)-M$5+M$6)*M$7</f>
        <v>9178541.8536403086</v>
      </c>
      <c r="N914" s="35">
        <f>((Produção!N908*PreçoLivre!N910*(1-Painel!$B$8)-N$3-N$4-N$6)*(1-Painel!$E$7)-N$5+N$6)*N$7</f>
        <v>8576785.5161128677</v>
      </c>
      <c r="O914" s="35">
        <f>((Produção!O908*PreçoLivre!O910*(1-Painel!$B$8)-O$3-O$4-O$6)*(1-Painel!$E$7)-O$5+O$6)*O$7</f>
        <v>7376157.4455221863</v>
      </c>
      <c r="P914" s="35">
        <f>((Produção!P908*PreçoLivre!P910*(1-Painel!$B$8)-P$3-P$4-P$6)*(1-Painel!$E$7)-P$5+P$6)*P$7</f>
        <v>6677248.4086110648</v>
      </c>
      <c r="Q914" s="35">
        <f>((Produção!Q908*PreçoLivre!Q910*(1-Painel!$B$8)-Q$3-Q$4-Q$6)*(1-Painel!$E$7)-Q$5+Q$6)*Q$7</f>
        <v>6091196.9096036991</v>
      </c>
      <c r="R914" s="35">
        <f>((Produção!R908*PreçoLivre!R910*(1-Painel!$B$8)-R$3-R$4-R$6)*(1-Painel!$E$7)-R$5+R$6)*R$7</f>
        <v>5900517.8511360539</v>
      </c>
      <c r="S914" s="35">
        <f>((Produção!S908*PreçoLivre!S910*(1-Painel!$B$8)-S$3-S$4-S$6)*(1-Painel!$E$7)-S$5+S$6)*S$7</f>
        <v>5385299.4106549406</v>
      </c>
      <c r="T914" s="35">
        <f>((Produção!T908*PreçoLivre!T910*(1-Painel!$B$8)-T$3-T$4-T$6)*(1-Painel!$E$7)-T$5+T$6)*T$7</f>
        <v>4605555.0630553048</v>
      </c>
      <c r="U914" s="35">
        <f>((Produção!U908*PreçoLivre!U910*(1-Painel!$B$8)-U$3-U$4-U$6)*(1-Painel!$E$7)-U$5+U$6)*U$7</f>
        <v>4167531.0739878016</v>
      </c>
      <c r="V914" s="35">
        <f>((Produção!V908*PreçoLivre!V910*(1-Painel!$B$8)-V$3-V$4-V$6)*(1-Painel!$E$7)-V$5+V$6)*V$7</f>
        <v>4003971.7255772506</v>
      </c>
    </row>
    <row r="915" spans="1:22" x14ac:dyDescent="0.25">
      <c r="A915" s="36">
        <v>906</v>
      </c>
      <c r="B915" s="35">
        <f t="shared" si="14"/>
        <v>268326694.16136032</v>
      </c>
      <c r="C915" s="35">
        <f>((Produção!C909*PreçoLivre!C911*(1-Painel!$B$8)-C$3-C$4-C$6)*(1-Painel!$E$7)-C$5+C$6)*C$7</f>
        <v>22660219.966274649</v>
      </c>
      <c r="D915" s="35">
        <f>((Produção!D909*PreçoLivre!D911*(1-Painel!$B$8)-D$3-D$4-D$6)*(1-Painel!$E$7)-D$5+D$6)*D$7</f>
        <v>20969784.693776444</v>
      </c>
      <c r="E915" s="35">
        <f>((Produção!E909*PreçoLivre!E911*(1-Painel!$B$8)-E$3-E$4-E$6)*(1-Painel!$E$7)-E$5+E$6)*E$7</f>
        <v>21130045.496397786</v>
      </c>
      <c r="F915" s="35">
        <f>((Produção!F909*PreçoLivre!F911*(1-Painel!$B$8)-F$3-F$4-F$6)*(1-Painel!$E$7)-F$5+F$6)*F$7</f>
        <v>20258043.694247179</v>
      </c>
      <c r="G915" s="35">
        <f>((Produção!G909*PreçoLivre!G911*(1-Painel!$B$8)-G$3-G$4-G$6)*(1-Painel!$E$7)-G$5+G$6)*G$7</f>
        <v>18650835.642261922</v>
      </c>
      <c r="H915" s="35">
        <f>((Produção!H909*PreçoLivre!H911*(1-Painel!$B$8)-H$3-H$4-H$6)*(1-Painel!$E$7)-H$5+H$6)*H$7</f>
        <v>17603325.502743129</v>
      </c>
      <c r="I915" s="35">
        <f>((Produção!I909*PreçoLivre!I911*(1-Painel!$B$8)-I$3-I$4-I$6)*(1-Painel!$E$7)-I$5+I$6)*I$7</f>
        <v>16317551.633677613</v>
      </c>
      <c r="J915" s="35">
        <f>((Produção!J909*PreçoLivre!J911*(1-Painel!$B$8)-J$3-J$4-J$6)*(1-Painel!$E$7)-J$5+J$6)*J$7</f>
        <v>15902981.601398425</v>
      </c>
      <c r="K915" s="35">
        <f>((Produção!K909*PreçoLivre!K911*(1-Painel!$B$8)-K$3-K$4-K$6)*(1-Painel!$E$7)-K$5+K$6)*K$7</f>
        <v>14363135.367934529</v>
      </c>
      <c r="L915" s="35">
        <f>((Produção!L909*PreçoLivre!L911*(1-Painel!$B$8)-L$3-L$4-L$6)*(1-Painel!$E$7)-L$5+L$6)*L$7</f>
        <v>13021767.795651892</v>
      </c>
      <c r="M915" s="35">
        <f>((Produção!M909*PreçoLivre!M911*(1-Painel!$B$8)-M$3-M$4-M$6)*(1-Painel!$E$7)-M$5+M$6)*M$7</f>
        <v>12195686.387711771</v>
      </c>
      <c r="N915" s="35">
        <f>((Produção!N909*PreçoLivre!N911*(1-Painel!$B$8)-N$3-N$4-N$6)*(1-Painel!$E$7)-N$5+N$6)*N$7</f>
        <v>11532851.871266555</v>
      </c>
      <c r="O915" s="35">
        <f>((Produção!O909*PreçoLivre!O911*(1-Painel!$B$8)-O$3-O$4-O$6)*(1-Painel!$E$7)-O$5+O$6)*O$7</f>
        <v>9944941.597480068</v>
      </c>
      <c r="P915" s="35">
        <f>((Produção!P909*PreçoLivre!P911*(1-Painel!$B$8)-P$3-P$4-P$6)*(1-Painel!$E$7)-P$5+P$6)*P$7</f>
        <v>9181677.3323400971</v>
      </c>
      <c r="Q915" s="35">
        <f>((Produção!Q909*PreçoLivre!Q911*(1-Painel!$B$8)-Q$3-Q$4-Q$6)*(1-Painel!$E$7)-Q$5+Q$6)*Q$7</f>
        <v>8543547.1013120785</v>
      </c>
      <c r="R915" s="35">
        <f>((Produção!R909*PreçoLivre!R911*(1-Painel!$B$8)-R$3-R$4-R$6)*(1-Painel!$E$7)-R$5+R$6)*R$7</f>
        <v>8368110.7148007955</v>
      </c>
      <c r="S915" s="35">
        <f>((Produção!S909*PreçoLivre!S911*(1-Painel!$B$8)-S$3-S$4-S$6)*(1-Painel!$E$7)-S$5+S$6)*S$7</f>
        <v>7570747.1866596565</v>
      </c>
      <c r="T915" s="35">
        <f>((Produção!T909*PreçoLivre!T911*(1-Painel!$B$8)-T$3-T$4-T$6)*(1-Painel!$E$7)-T$5+T$6)*T$7</f>
        <v>7227314.1608656542</v>
      </c>
      <c r="U915" s="35">
        <f>((Produção!U909*PreçoLivre!U911*(1-Painel!$B$8)-U$3-U$4-U$6)*(1-Painel!$E$7)-U$5+U$6)*U$7</f>
        <v>6602291.1775780693</v>
      </c>
      <c r="V915" s="35">
        <f>((Produção!V909*PreçoLivre!V911*(1-Painel!$B$8)-V$3-V$4-V$6)*(1-Painel!$E$7)-V$5+V$6)*V$7</f>
        <v>6281835.2369820466</v>
      </c>
    </row>
    <row r="916" spans="1:22" x14ac:dyDescent="0.25">
      <c r="A916" s="36">
        <v>907</v>
      </c>
      <c r="B916" s="35">
        <f t="shared" si="14"/>
        <v>252409213.05843455</v>
      </c>
      <c r="C916" s="35">
        <f>((Produção!C910*PreçoLivre!C912*(1-Painel!$B$8)-C$3-C$4-C$6)*(1-Painel!$E$7)-C$5+C$6)*C$7</f>
        <v>23298535.422994357</v>
      </c>
      <c r="D916" s="35">
        <f>((Produção!D910*PreçoLivre!D912*(1-Painel!$B$8)-D$3-D$4-D$6)*(1-Painel!$E$7)-D$5+D$6)*D$7</f>
        <v>20808068.149960358</v>
      </c>
      <c r="E916" s="35">
        <f>((Produção!E910*PreçoLivre!E912*(1-Painel!$B$8)-E$3-E$4-E$6)*(1-Painel!$E$7)-E$5+E$6)*E$7</f>
        <v>19313142.682227027</v>
      </c>
      <c r="F916" s="35">
        <f>((Produção!F910*PreçoLivre!F912*(1-Painel!$B$8)-F$3-F$4-F$6)*(1-Painel!$E$7)-F$5+F$6)*F$7</f>
        <v>18500999.875056647</v>
      </c>
      <c r="G916" s="35">
        <f>((Produção!G910*PreçoLivre!G912*(1-Painel!$B$8)-G$3-G$4-G$6)*(1-Painel!$E$7)-G$5+G$6)*G$7</f>
        <v>17569785.052770518</v>
      </c>
      <c r="H916" s="35">
        <f>((Produção!H910*PreçoLivre!H912*(1-Painel!$B$8)-H$3-H$4-H$6)*(1-Painel!$E$7)-H$5+H$6)*H$7</f>
        <v>16303724.138887204</v>
      </c>
      <c r="I916" s="35">
        <f>((Produção!I910*PreçoLivre!I912*(1-Painel!$B$8)-I$3-I$4-I$6)*(1-Painel!$E$7)-I$5+I$6)*I$7</f>
        <v>15369517.797466174</v>
      </c>
      <c r="J916" s="35">
        <f>((Produção!J910*PreçoLivre!J912*(1-Painel!$B$8)-J$3-J$4-J$6)*(1-Painel!$E$7)-J$5+J$6)*J$7</f>
        <v>14626679.332032632</v>
      </c>
      <c r="K916" s="35">
        <f>((Produção!K910*PreçoLivre!K912*(1-Painel!$B$8)-K$3-K$4-K$6)*(1-Painel!$E$7)-K$5+K$6)*K$7</f>
        <v>13285173.98571505</v>
      </c>
      <c r="L916" s="35">
        <f>((Produção!L910*PreçoLivre!L912*(1-Painel!$B$8)-L$3-L$4-L$6)*(1-Painel!$E$7)-L$5+L$6)*L$7</f>
        <v>12209158.393790836</v>
      </c>
      <c r="M916" s="35">
        <f>((Produção!M910*PreçoLivre!M912*(1-Painel!$B$8)-M$3-M$4-M$6)*(1-Painel!$E$7)-M$5+M$6)*M$7</f>
        <v>11350600.323490094</v>
      </c>
      <c r="N916" s="35">
        <f>((Produção!N910*PreçoLivre!N912*(1-Painel!$B$8)-N$3-N$4-N$6)*(1-Painel!$E$7)-N$5+N$6)*N$7</f>
        <v>10188500.786022225</v>
      </c>
      <c r="O916" s="35">
        <f>((Produção!O910*PreçoLivre!O912*(1-Painel!$B$8)-O$3-O$4-O$6)*(1-Painel!$E$7)-O$5+O$6)*O$7</f>
        <v>9293287.8723782506</v>
      </c>
      <c r="P916" s="35">
        <f>((Produção!P910*PreçoLivre!P912*(1-Painel!$B$8)-P$3-P$4-P$6)*(1-Painel!$E$7)-P$5+P$6)*P$7</f>
        <v>8896256.2653881535</v>
      </c>
      <c r="Q916" s="35">
        <f>((Produção!Q910*PreçoLivre!Q912*(1-Painel!$B$8)-Q$3-Q$4-Q$6)*(1-Painel!$E$7)-Q$5+Q$6)*Q$7</f>
        <v>8192169.3627122259</v>
      </c>
      <c r="R916" s="35">
        <f>((Produção!R910*PreçoLivre!R912*(1-Painel!$B$8)-R$3-R$4-R$6)*(1-Painel!$E$7)-R$5+R$6)*R$7</f>
        <v>7470102.689918098</v>
      </c>
      <c r="S916" s="35">
        <f>((Produção!S910*PreçoLivre!S912*(1-Painel!$B$8)-S$3-S$4-S$6)*(1-Painel!$E$7)-S$5+S$6)*S$7</f>
        <v>7270854.8675933527</v>
      </c>
      <c r="T916" s="35">
        <f>((Produção!T910*PreçoLivre!T912*(1-Painel!$B$8)-T$3-T$4-T$6)*(1-Painel!$E$7)-T$5+T$6)*T$7</f>
        <v>6813024.809263966</v>
      </c>
      <c r="U916" s="35">
        <f>((Produção!U910*PreçoLivre!U912*(1-Painel!$B$8)-U$3-U$4-U$6)*(1-Painel!$E$7)-U$5+U$6)*U$7</f>
        <v>6177882.4518503407</v>
      </c>
      <c r="V916" s="35">
        <f>((Produção!V910*PreçoLivre!V912*(1-Painel!$B$8)-V$3-V$4-V$6)*(1-Painel!$E$7)-V$5+V$6)*V$7</f>
        <v>5471748.7989169853</v>
      </c>
    </row>
    <row r="917" spans="1:22" x14ac:dyDescent="0.25">
      <c r="A917" s="36">
        <v>908</v>
      </c>
      <c r="B917" s="35">
        <f t="shared" si="14"/>
        <v>205554278.29246935</v>
      </c>
      <c r="C917" s="35">
        <f>((Produção!C911*PreçoLivre!C913*(1-Painel!$B$8)-C$3-C$4-C$6)*(1-Painel!$E$7)-C$5+C$6)*C$7</f>
        <v>23591055.891380616</v>
      </c>
      <c r="D917" s="35">
        <f>((Produção!D911*PreçoLivre!D913*(1-Painel!$B$8)-D$3-D$4-D$6)*(1-Painel!$E$7)-D$5+D$6)*D$7</f>
        <v>21145896.96781566</v>
      </c>
      <c r="E917" s="35">
        <f>((Produção!E911*PreçoLivre!E913*(1-Painel!$B$8)-E$3-E$4-E$6)*(1-Painel!$E$7)-E$5+E$6)*E$7</f>
        <v>18117509.480126049</v>
      </c>
      <c r="F917" s="35">
        <f>((Produção!F911*PreçoLivre!F913*(1-Painel!$B$8)-F$3-F$4-F$6)*(1-Painel!$E$7)-F$5+F$6)*F$7</f>
        <v>16908011.258769035</v>
      </c>
      <c r="G917" s="35">
        <f>((Produção!G911*PreçoLivre!G913*(1-Painel!$B$8)-G$3-G$4-G$6)*(1-Painel!$E$7)-G$5+G$6)*G$7</f>
        <v>14925551.538733972</v>
      </c>
      <c r="H917" s="35">
        <f>((Produção!H911*PreçoLivre!H913*(1-Painel!$B$8)-H$3-H$4-H$6)*(1-Painel!$E$7)-H$5+H$6)*H$7</f>
        <v>13198834.247420387</v>
      </c>
      <c r="I917" s="35">
        <f>((Produção!I911*PreçoLivre!I913*(1-Painel!$B$8)-I$3-I$4-I$6)*(1-Painel!$E$7)-I$5+I$6)*I$7</f>
        <v>11780660.336775718</v>
      </c>
      <c r="J917" s="35">
        <f>((Produção!J911*PreçoLivre!J913*(1-Painel!$B$8)-J$3-J$4-J$6)*(1-Painel!$E$7)-J$5+J$6)*J$7</f>
        <v>11086860.267425455</v>
      </c>
      <c r="K917" s="35">
        <f>((Produção!K911*PreçoLivre!K913*(1-Painel!$B$8)-K$3-K$4-K$6)*(1-Painel!$E$7)-K$5+K$6)*K$7</f>
        <v>10277881.563332284</v>
      </c>
      <c r="L917" s="35">
        <f>((Produção!L911*PreçoLivre!L913*(1-Painel!$B$8)-L$3-L$4-L$6)*(1-Painel!$E$7)-L$5+L$6)*L$7</f>
        <v>9262900.9389583617</v>
      </c>
      <c r="M917" s="35">
        <f>((Produção!M911*PreçoLivre!M913*(1-Painel!$B$8)-M$3-M$4-M$6)*(1-Painel!$E$7)-M$5+M$6)*M$7</f>
        <v>7942604.6162987677</v>
      </c>
      <c r="N917" s="35">
        <f>((Produção!N911*PreçoLivre!N913*(1-Painel!$B$8)-N$3-N$4-N$6)*(1-Painel!$E$7)-N$5+N$6)*N$7</f>
        <v>7250447.2713753479</v>
      </c>
      <c r="O917" s="35">
        <f>((Produção!O911*PreçoLivre!O913*(1-Painel!$B$8)-O$3-O$4-O$6)*(1-Painel!$E$7)-O$5+O$6)*O$7</f>
        <v>6504307.5840217546</v>
      </c>
      <c r="P917" s="35">
        <f>((Produção!P911*PreçoLivre!P913*(1-Painel!$B$8)-P$3-P$4-P$6)*(1-Painel!$E$7)-P$5+P$6)*P$7</f>
        <v>6053381.7307775971</v>
      </c>
      <c r="Q917" s="35">
        <f>((Produção!Q911*PreçoLivre!Q913*(1-Painel!$B$8)-Q$3-Q$4-Q$6)*(1-Painel!$E$7)-Q$5+Q$6)*Q$7</f>
        <v>5431805.271184992</v>
      </c>
      <c r="R917" s="35">
        <f>((Produção!R911*PreçoLivre!R913*(1-Painel!$B$8)-R$3-R$4-R$6)*(1-Painel!$E$7)-R$5+R$6)*R$7</f>
        <v>4928977.1886304216</v>
      </c>
      <c r="S917" s="35">
        <f>((Produção!S911*PreçoLivre!S913*(1-Painel!$B$8)-S$3-S$4-S$6)*(1-Painel!$E$7)-S$5+S$6)*S$7</f>
        <v>4828412.8960608728</v>
      </c>
      <c r="T917" s="35">
        <f>((Produção!T911*PreçoLivre!T913*(1-Painel!$B$8)-T$3-T$4-T$6)*(1-Painel!$E$7)-T$5+T$6)*T$7</f>
        <v>4501598.8185734814</v>
      </c>
      <c r="U917" s="35">
        <f>((Produção!U911*PreçoLivre!U913*(1-Painel!$B$8)-U$3-U$4-U$6)*(1-Painel!$E$7)-U$5+U$6)*U$7</f>
        <v>4153789.0578840137</v>
      </c>
      <c r="V917" s="35">
        <f>((Produção!V911*PreçoLivre!V913*(1-Painel!$B$8)-V$3-V$4-V$6)*(1-Painel!$E$7)-V$5+V$6)*V$7</f>
        <v>3663791.3669245462</v>
      </c>
    </row>
    <row r="918" spans="1:22" x14ac:dyDescent="0.25">
      <c r="A918" s="36">
        <v>909</v>
      </c>
      <c r="B918" s="35">
        <f t="shared" si="14"/>
        <v>236610042.1920267</v>
      </c>
      <c r="C918" s="35">
        <f>((Produção!C912*PreçoLivre!C914*(1-Painel!$B$8)-C$3-C$4-C$6)*(1-Painel!$E$7)-C$5+C$6)*C$7</f>
        <v>22317356.819625147</v>
      </c>
      <c r="D918" s="35">
        <f>((Produção!D912*PreçoLivre!D914*(1-Painel!$B$8)-D$3-D$4-D$6)*(1-Painel!$E$7)-D$5+D$6)*D$7</f>
        <v>19494909.69537041</v>
      </c>
      <c r="E918" s="35">
        <f>((Produção!E912*PreçoLivre!E914*(1-Painel!$B$8)-E$3-E$4-E$6)*(1-Painel!$E$7)-E$5+E$6)*E$7</f>
        <v>18466240.102565374</v>
      </c>
      <c r="F918" s="35">
        <f>((Produção!F912*PreçoLivre!F914*(1-Painel!$B$8)-F$3-F$4-F$6)*(1-Painel!$E$7)-F$5+F$6)*F$7</f>
        <v>16618600.737154856</v>
      </c>
      <c r="G918" s="35">
        <f>((Produção!G912*PreçoLivre!G914*(1-Painel!$B$8)-G$3-G$4-G$6)*(1-Painel!$E$7)-G$5+G$6)*G$7</f>
        <v>15706864.215440184</v>
      </c>
      <c r="H918" s="35">
        <f>((Produção!H912*PreçoLivre!H914*(1-Painel!$B$8)-H$3-H$4-H$6)*(1-Painel!$E$7)-H$5+H$6)*H$7</f>
        <v>14812864.754426284</v>
      </c>
      <c r="I918" s="35">
        <f>((Produção!I912*PreçoLivre!I914*(1-Painel!$B$8)-I$3-I$4-I$6)*(1-Painel!$E$7)-I$5+I$6)*I$7</f>
        <v>14698243.174067685</v>
      </c>
      <c r="J918" s="35">
        <f>((Produção!J912*PreçoLivre!J914*(1-Painel!$B$8)-J$3-J$4-J$6)*(1-Painel!$E$7)-J$5+J$6)*J$7</f>
        <v>13407652.199853798</v>
      </c>
      <c r="K918" s="35">
        <f>((Produção!K912*PreçoLivre!K914*(1-Painel!$B$8)-K$3-K$4-K$6)*(1-Painel!$E$7)-K$5+K$6)*K$7</f>
        <v>12814284.372533606</v>
      </c>
      <c r="L918" s="35">
        <f>((Produção!L912*PreçoLivre!L914*(1-Painel!$B$8)-L$3-L$4-L$6)*(1-Painel!$E$7)-L$5+L$6)*L$7</f>
        <v>12283478.916272473</v>
      </c>
      <c r="M918" s="35">
        <f>((Produção!M912*PreçoLivre!M914*(1-Painel!$B$8)-M$3-M$4-M$6)*(1-Painel!$E$7)-M$5+M$6)*M$7</f>
        <v>10883479.353942724</v>
      </c>
      <c r="N918" s="35">
        <f>((Produção!N912*PreçoLivre!N914*(1-Painel!$B$8)-N$3-N$4-N$6)*(1-Painel!$E$7)-N$5+N$6)*N$7</f>
        <v>9970353.187906744</v>
      </c>
      <c r="O918" s="35">
        <f>((Produção!O912*PreçoLivre!O914*(1-Painel!$B$8)-O$3-O$4-O$6)*(1-Painel!$E$7)-O$5+O$6)*O$7</f>
        <v>8964250.4948961362</v>
      </c>
      <c r="P918" s="35">
        <f>((Produção!P912*PreçoLivre!P914*(1-Painel!$B$8)-P$3-P$4-P$6)*(1-Painel!$E$7)-P$5+P$6)*P$7</f>
        <v>7964187.6260561747</v>
      </c>
      <c r="Q918" s="35">
        <f>((Produção!Q912*PreçoLivre!Q914*(1-Painel!$B$8)-Q$3-Q$4-Q$6)*(1-Painel!$E$7)-Q$5+Q$6)*Q$7</f>
        <v>7524221.6771629462</v>
      </c>
      <c r="R918" s="35">
        <f>((Produção!R912*PreçoLivre!R914*(1-Painel!$B$8)-R$3-R$4-R$6)*(1-Painel!$E$7)-R$5+R$6)*R$7</f>
        <v>6816151.1055223588</v>
      </c>
      <c r="S918" s="35">
        <f>((Produção!S912*PreçoLivre!S914*(1-Painel!$B$8)-S$3-S$4-S$6)*(1-Painel!$E$7)-S$5+S$6)*S$7</f>
        <v>6588765.1006371006</v>
      </c>
      <c r="T918" s="35">
        <f>((Produção!T912*PreçoLivre!T914*(1-Painel!$B$8)-T$3-T$4-T$6)*(1-Painel!$E$7)-T$5+T$6)*T$7</f>
        <v>6282520.008179375</v>
      </c>
      <c r="U918" s="35">
        <f>((Produção!U912*PreçoLivre!U914*(1-Painel!$B$8)-U$3-U$4-U$6)*(1-Painel!$E$7)-U$5+U$6)*U$7</f>
        <v>5741046.3672541026</v>
      </c>
      <c r="V918" s="35">
        <f>((Produção!V912*PreçoLivre!V914*(1-Painel!$B$8)-V$3-V$4-V$6)*(1-Painel!$E$7)-V$5+V$6)*V$7</f>
        <v>5254572.2831591917</v>
      </c>
    </row>
    <row r="919" spans="1:22" x14ac:dyDescent="0.25">
      <c r="A919" s="36">
        <v>910</v>
      </c>
      <c r="B919" s="35">
        <f t="shared" si="14"/>
        <v>251714874.72541341</v>
      </c>
      <c r="C919" s="35">
        <f>((Produção!C913*PreçoLivre!C915*(1-Painel!$B$8)-C$3-C$4-C$6)*(1-Painel!$E$7)-C$5+C$6)*C$7</f>
        <v>22461096.506064314</v>
      </c>
      <c r="D919" s="35">
        <f>((Produção!D913*PreçoLivre!D915*(1-Painel!$B$8)-D$3-D$4-D$6)*(1-Painel!$E$7)-D$5+D$6)*D$7</f>
        <v>22537619.824296024</v>
      </c>
      <c r="E919" s="35">
        <f>((Produção!E913*PreçoLivre!E915*(1-Painel!$B$8)-E$3-E$4-E$6)*(1-Painel!$E$7)-E$5+E$6)*E$7</f>
        <v>20800658.63894482</v>
      </c>
      <c r="F919" s="35">
        <f>((Produção!F913*PreçoLivre!F915*(1-Painel!$B$8)-F$3-F$4-F$6)*(1-Painel!$E$7)-F$5+F$6)*F$7</f>
        <v>19152117.537866652</v>
      </c>
      <c r="G919" s="35">
        <f>((Produção!G913*PreçoLivre!G915*(1-Painel!$B$8)-G$3-G$4-G$6)*(1-Painel!$E$7)-G$5+G$6)*G$7</f>
        <v>16599293.091449747</v>
      </c>
      <c r="H919" s="35">
        <f>((Produção!H913*PreçoLivre!H915*(1-Painel!$B$8)-H$3-H$4-H$6)*(1-Painel!$E$7)-H$5+H$6)*H$7</f>
        <v>15532241.666366911</v>
      </c>
      <c r="I919" s="35">
        <f>((Produção!I913*PreçoLivre!I915*(1-Painel!$B$8)-I$3-I$4-I$6)*(1-Painel!$E$7)-I$5+I$6)*I$7</f>
        <v>14040649.147880057</v>
      </c>
      <c r="J919" s="35">
        <f>((Produção!J913*PreçoLivre!J915*(1-Painel!$B$8)-J$3-J$4-J$6)*(1-Painel!$E$7)-J$5+J$6)*J$7</f>
        <v>13684123.869573273</v>
      </c>
      <c r="K919" s="35">
        <f>((Produção!K913*PreçoLivre!K915*(1-Painel!$B$8)-K$3-K$4-K$6)*(1-Painel!$E$7)-K$5+K$6)*K$7</f>
        <v>13309156.599657057</v>
      </c>
      <c r="L919" s="35">
        <f>((Produção!L913*PreçoLivre!L915*(1-Painel!$B$8)-L$3-L$4-L$6)*(1-Painel!$E$7)-L$5+L$6)*L$7</f>
        <v>11966963.27377202</v>
      </c>
      <c r="M919" s="35">
        <f>((Produção!M913*PreçoLivre!M915*(1-Painel!$B$8)-M$3-M$4-M$6)*(1-Painel!$E$7)-M$5+M$6)*M$7</f>
        <v>11043875.431189338</v>
      </c>
      <c r="N919" s="35">
        <f>((Produção!N913*PreçoLivre!N915*(1-Painel!$B$8)-N$3-N$4-N$6)*(1-Painel!$E$7)-N$5+N$6)*N$7</f>
        <v>10639897.953151826</v>
      </c>
      <c r="O919" s="35">
        <f>((Produção!O913*PreçoLivre!O915*(1-Painel!$B$8)-O$3-O$4-O$6)*(1-Painel!$E$7)-O$5+O$6)*O$7</f>
        <v>9974603.8313638587</v>
      </c>
      <c r="P919" s="35">
        <f>((Produção!P913*PreçoLivre!P915*(1-Painel!$B$8)-P$3-P$4-P$6)*(1-Painel!$E$7)-P$5+P$6)*P$7</f>
        <v>8862872.3646397591</v>
      </c>
      <c r="Q919" s="35">
        <f>((Produção!Q913*PreçoLivre!Q915*(1-Painel!$B$8)-Q$3-Q$4-Q$6)*(1-Painel!$E$7)-Q$5+Q$6)*Q$7</f>
        <v>8422351.2956539094</v>
      </c>
      <c r="R919" s="35">
        <f>((Produção!R913*PreçoLivre!R915*(1-Painel!$B$8)-R$3-R$4-R$6)*(1-Painel!$E$7)-R$5+R$6)*R$7</f>
        <v>7837607.7046004524</v>
      </c>
      <c r="S919" s="35">
        <f>((Produção!S913*PreçoLivre!S915*(1-Painel!$B$8)-S$3-S$4-S$6)*(1-Painel!$E$7)-S$5+S$6)*S$7</f>
        <v>7584495.4167620521</v>
      </c>
      <c r="T919" s="35">
        <f>((Produção!T913*PreçoLivre!T915*(1-Painel!$B$8)-T$3-T$4-T$6)*(1-Painel!$E$7)-T$5+T$6)*T$7</f>
        <v>6589136.1820637649</v>
      </c>
      <c r="U919" s="35">
        <f>((Produção!U913*PreçoLivre!U915*(1-Painel!$B$8)-U$3-U$4-U$6)*(1-Painel!$E$7)-U$5+U$6)*U$7</f>
        <v>5640207.0030495171</v>
      </c>
      <c r="V919" s="35">
        <f>((Produção!V913*PreçoLivre!V915*(1-Painel!$B$8)-V$3-V$4-V$6)*(1-Painel!$E$7)-V$5+V$6)*V$7</f>
        <v>5035907.3870680621</v>
      </c>
    </row>
    <row r="920" spans="1:22" x14ac:dyDescent="0.25">
      <c r="A920" s="36">
        <v>911</v>
      </c>
      <c r="B920" s="35">
        <f t="shared" si="14"/>
        <v>234720449.37604842</v>
      </c>
      <c r="C920" s="35">
        <f>((Produção!C914*PreçoLivre!C916*(1-Painel!$B$8)-C$3-C$4-C$6)*(1-Painel!$E$7)-C$5+C$6)*C$7</f>
        <v>22289757.783561919</v>
      </c>
      <c r="D920" s="35">
        <f>((Produção!D914*PreçoLivre!D916*(1-Painel!$B$8)-D$3-D$4-D$6)*(1-Painel!$E$7)-D$5+D$6)*D$7</f>
        <v>22411574.462164942</v>
      </c>
      <c r="E920" s="35">
        <f>((Produção!E914*PreçoLivre!E916*(1-Painel!$B$8)-E$3-E$4-E$6)*(1-Painel!$E$7)-E$5+E$6)*E$7</f>
        <v>20304483.221129242</v>
      </c>
      <c r="F920" s="35">
        <f>((Produção!F914*PreçoLivre!F916*(1-Painel!$B$8)-F$3-F$4-F$6)*(1-Painel!$E$7)-F$5+F$6)*F$7</f>
        <v>18480441.821267128</v>
      </c>
      <c r="G920" s="35">
        <f>((Produção!G914*PreçoLivre!G916*(1-Painel!$B$8)-G$3-G$4-G$6)*(1-Painel!$E$7)-G$5+G$6)*G$7</f>
        <v>16888460.591193501</v>
      </c>
      <c r="H920" s="35">
        <f>((Produção!H914*PreçoLivre!H916*(1-Painel!$B$8)-H$3-H$4-H$6)*(1-Painel!$E$7)-H$5+H$6)*H$7</f>
        <v>15397412.105836269</v>
      </c>
      <c r="I920" s="35">
        <f>((Produção!I914*PreçoLivre!I916*(1-Painel!$B$8)-I$3-I$4-I$6)*(1-Painel!$E$7)-I$5+I$6)*I$7</f>
        <v>14490593.398351535</v>
      </c>
      <c r="J920" s="35">
        <f>((Produção!J914*PreçoLivre!J916*(1-Painel!$B$8)-J$3-J$4-J$6)*(1-Painel!$E$7)-J$5+J$6)*J$7</f>
        <v>13245169.51987855</v>
      </c>
      <c r="K920" s="35">
        <f>((Produção!K914*PreçoLivre!K916*(1-Painel!$B$8)-K$3-K$4-K$6)*(1-Painel!$E$7)-K$5+K$6)*K$7</f>
        <v>11887263.991885943</v>
      </c>
      <c r="L920" s="35">
        <f>((Produção!L914*PreçoLivre!L916*(1-Painel!$B$8)-L$3-L$4-L$6)*(1-Painel!$E$7)-L$5+L$6)*L$7</f>
        <v>10378497.747113014</v>
      </c>
      <c r="M920" s="35">
        <f>((Produção!M914*PreçoLivre!M916*(1-Painel!$B$8)-M$3-M$4-M$6)*(1-Painel!$E$7)-M$5+M$6)*M$7</f>
        <v>9580596.0387247745</v>
      </c>
      <c r="N920" s="35">
        <f>((Produção!N914*PreçoLivre!N916*(1-Painel!$B$8)-N$3-N$4-N$6)*(1-Painel!$E$7)-N$5+N$6)*N$7</f>
        <v>8539957.1635581981</v>
      </c>
      <c r="O920" s="35">
        <f>((Produção!O914*PreçoLivre!O916*(1-Painel!$B$8)-O$3-O$4-O$6)*(1-Painel!$E$7)-O$5+O$6)*O$7</f>
        <v>7760569.2351767858</v>
      </c>
      <c r="P920" s="35">
        <f>((Produção!P914*PreçoLivre!P916*(1-Painel!$B$8)-P$3-P$4-P$6)*(1-Painel!$E$7)-P$5+P$6)*P$7</f>
        <v>7035863.9007449066</v>
      </c>
      <c r="Q920" s="35">
        <f>((Produção!Q914*PreçoLivre!Q916*(1-Painel!$B$8)-Q$3-Q$4-Q$6)*(1-Painel!$E$7)-Q$5+Q$6)*Q$7</f>
        <v>6926445.3290665234</v>
      </c>
      <c r="R920" s="35">
        <f>((Produção!R914*PreçoLivre!R916*(1-Painel!$B$8)-R$3-R$4-R$6)*(1-Painel!$E$7)-R$5+R$6)*R$7</f>
        <v>6552774.3812459279</v>
      </c>
      <c r="S920" s="35">
        <f>((Produção!S914*PreçoLivre!S916*(1-Painel!$B$8)-S$3-S$4-S$6)*(1-Painel!$E$7)-S$5+S$6)*S$7</f>
        <v>6315281.7193253199</v>
      </c>
      <c r="T920" s="35">
        <f>((Produção!T914*PreçoLivre!T916*(1-Painel!$B$8)-T$3-T$4-T$6)*(1-Painel!$E$7)-T$5+T$6)*T$7</f>
        <v>5686280.4848923245</v>
      </c>
      <c r="U920" s="35">
        <f>((Produção!U914*PreçoLivre!U916*(1-Painel!$B$8)-U$3-U$4-U$6)*(1-Painel!$E$7)-U$5+U$6)*U$7</f>
        <v>5427106.9801423298</v>
      </c>
      <c r="V920" s="35">
        <f>((Produção!V914*PreçoLivre!V916*(1-Painel!$B$8)-V$3-V$4-V$6)*(1-Painel!$E$7)-V$5+V$6)*V$7</f>
        <v>5121919.5007892838</v>
      </c>
    </row>
    <row r="921" spans="1:22" x14ac:dyDescent="0.25">
      <c r="A921" s="36">
        <v>912</v>
      </c>
      <c r="B921" s="35">
        <f t="shared" si="14"/>
        <v>200282631.06071979</v>
      </c>
      <c r="C921" s="35">
        <f>((Produção!C915*PreçoLivre!C917*(1-Painel!$B$8)-C$3-C$4-C$6)*(1-Painel!$E$7)-C$5+C$6)*C$7</f>
        <v>22000348.729442276</v>
      </c>
      <c r="D921" s="35">
        <f>((Produção!D915*PreçoLivre!D917*(1-Painel!$B$8)-D$3-D$4-D$6)*(1-Painel!$E$7)-D$5+D$6)*D$7</f>
        <v>20719038.866977531</v>
      </c>
      <c r="E921" s="35">
        <f>((Produção!E915*PreçoLivre!E917*(1-Painel!$B$8)-E$3-E$4-E$6)*(1-Painel!$E$7)-E$5+E$6)*E$7</f>
        <v>18963033.633711539</v>
      </c>
      <c r="F921" s="35">
        <f>((Produção!F915*PreçoLivre!F917*(1-Painel!$B$8)-F$3-F$4-F$6)*(1-Painel!$E$7)-F$5+F$6)*F$7</f>
        <v>17378248.714347329</v>
      </c>
      <c r="G921" s="35">
        <f>((Produção!G915*PreçoLivre!G917*(1-Painel!$B$8)-G$3-G$4-G$6)*(1-Painel!$E$7)-G$5+G$6)*G$7</f>
        <v>14871591.498582855</v>
      </c>
      <c r="H921" s="35">
        <f>((Produção!H915*PreçoLivre!H917*(1-Painel!$B$8)-H$3-H$4-H$6)*(1-Painel!$E$7)-H$5+H$6)*H$7</f>
        <v>12712132.874429842</v>
      </c>
      <c r="I921" s="35">
        <f>((Produção!I915*PreçoLivre!I917*(1-Painel!$B$8)-I$3-I$4-I$6)*(1-Painel!$E$7)-I$5+I$6)*I$7</f>
        <v>11703620.655893242</v>
      </c>
      <c r="J921" s="35">
        <f>((Produção!J915*PreçoLivre!J917*(1-Painel!$B$8)-J$3-J$4-J$6)*(1-Painel!$E$7)-J$5+J$6)*J$7</f>
        <v>10464389.581236856</v>
      </c>
      <c r="K921" s="35">
        <f>((Produção!K915*PreçoLivre!K917*(1-Painel!$B$8)-K$3-K$4-K$6)*(1-Painel!$E$7)-K$5+K$6)*K$7</f>
        <v>9420544.7897428609</v>
      </c>
      <c r="L921" s="35">
        <f>((Produção!L915*PreçoLivre!L917*(1-Painel!$B$8)-L$3-L$4-L$6)*(1-Painel!$E$7)-L$5+L$6)*L$7</f>
        <v>8733188.83660651</v>
      </c>
      <c r="M921" s="35">
        <f>((Produção!M915*PreçoLivre!M917*(1-Painel!$B$8)-M$3-M$4-M$6)*(1-Painel!$E$7)-M$5+M$6)*M$7</f>
        <v>8004546.2296874663</v>
      </c>
      <c r="N921" s="35">
        <f>((Produção!N915*PreçoLivre!N917*(1-Painel!$B$8)-N$3-N$4-N$6)*(1-Painel!$E$7)-N$5+N$6)*N$7</f>
        <v>7485142.4285883233</v>
      </c>
      <c r="O921" s="35">
        <f>((Produção!O915*PreçoLivre!O917*(1-Painel!$B$8)-O$3-O$4-O$6)*(1-Painel!$E$7)-O$5+O$6)*O$7</f>
        <v>6434181.2181172548</v>
      </c>
      <c r="P921" s="35">
        <f>((Produção!P915*PreçoLivre!P917*(1-Painel!$B$8)-P$3-P$4-P$6)*(1-Painel!$E$7)-P$5+P$6)*P$7</f>
        <v>5957390.4147798587</v>
      </c>
      <c r="Q921" s="35">
        <f>((Produção!Q915*PreçoLivre!Q917*(1-Painel!$B$8)-Q$3-Q$4-Q$6)*(1-Painel!$E$7)-Q$5+Q$6)*Q$7</f>
        <v>5347462.6230658218</v>
      </c>
      <c r="R921" s="35">
        <f>((Produção!R915*PreçoLivre!R917*(1-Painel!$B$8)-R$3-R$4-R$6)*(1-Painel!$E$7)-R$5+R$6)*R$7</f>
        <v>4580674.2060697237</v>
      </c>
      <c r="S921" s="35">
        <f>((Produção!S915*PreçoLivre!S917*(1-Painel!$B$8)-S$3-S$4-S$6)*(1-Painel!$E$7)-S$5+S$6)*S$7</f>
        <v>4583595.5127915908</v>
      </c>
      <c r="T921" s="35">
        <f>((Produção!T915*PreçoLivre!T917*(1-Painel!$B$8)-T$3-T$4-T$6)*(1-Painel!$E$7)-T$5+T$6)*T$7</f>
        <v>4084752.850017406</v>
      </c>
      <c r="U921" s="35">
        <f>((Produção!U915*PreçoLivre!U917*(1-Painel!$B$8)-U$3-U$4-U$6)*(1-Painel!$E$7)-U$5+U$6)*U$7</f>
        <v>3628329.8716250276</v>
      </c>
      <c r="V921" s="35">
        <f>((Produção!V915*PreçoLivre!V917*(1-Painel!$B$8)-V$3-V$4-V$6)*(1-Painel!$E$7)-V$5+V$6)*V$7</f>
        <v>3210417.5250064307</v>
      </c>
    </row>
    <row r="922" spans="1:22" x14ac:dyDescent="0.25">
      <c r="A922" s="36">
        <v>913</v>
      </c>
      <c r="B922" s="35">
        <f t="shared" si="14"/>
        <v>203525020.93005571</v>
      </c>
      <c r="C922" s="35">
        <f>((Produção!C916*PreçoLivre!C918*(1-Painel!$B$8)-C$3-C$4-C$6)*(1-Painel!$E$7)-C$5+C$6)*C$7</f>
        <v>21870847.733438838</v>
      </c>
      <c r="D922" s="35">
        <f>((Produção!D916*PreçoLivre!D918*(1-Painel!$B$8)-D$3-D$4-D$6)*(1-Painel!$E$7)-D$5+D$6)*D$7</f>
        <v>18861988.628234703</v>
      </c>
      <c r="E922" s="35">
        <f>((Produção!E916*PreçoLivre!E918*(1-Painel!$B$8)-E$3-E$4-E$6)*(1-Painel!$E$7)-E$5+E$6)*E$7</f>
        <v>17606363.560339291</v>
      </c>
      <c r="F922" s="35">
        <f>((Produção!F916*PreçoLivre!F918*(1-Painel!$B$8)-F$3-F$4-F$6)*(1-Painel!$E$7)-F$5+F$6)*F$7</f>
        <v>16026431.220714478</v>
      </c>
      <c r="G922" s="35">
        <f>((Produção!G916*PreçoLivre!G918*(1-Painel!$B$8)-G$3-G$4-G$6)*(1-Painel!$E$7)-G$5+G$6)*G$7</f>
        <v>14474243.116338445</v>
      </c>
      <c r="H922" s="35">
        <f>((Produção!H916*PreçoLivre!H918*(1-Painel!$B$8)-H$3-H$4-H$6)*(1-Painel!$E$7)-H$5+H$6)*H$7</f>
        <v>12769832.731737908</v>
      </c>
      <c r="I922" s="35">
        <f>((Produção!I916*PreçoLivre!I918*(1-Painel!$B$8)-I$3-I$4-I$6)*(1-Painel!$E$7)-I$5+I$6)*I$7</f>
        <v>11506228.321546689</v>
      </c>
      <c r="J922" s="35">
        <f>((Produção!J916*PreçoLivre!J918*(1-Painel!$B$8)-J$3-J$4-J$6)*(1-Painel!$E$7)-J$5+J$6)*J$7</f>
        <v>10657332.261316517</v>
      </c>
      <c r="K922" s="35">
        <f>((Produção!K916*PreçoLivre!K918*(1-Painel!$B$8)-K$3-K$4-K$6)*(1-Painel!$E$7)-K$5+K$6)*K$7</f>
        <v>9859150.9080093149</v>
      </c>
      <c r="L922" s="35">
        <f>((Produção!L916*PreçoLivre!L918*(1-Painel!$B$8)-L$3-L$4-L$6)*(1-Painel!$E$7)-L$5+L$6)*L$7</f>
        <v>9134368.8325193394</v>
      </c>
      <c r="M922" s="35">
        <f>((Produção!M916*PreçoLivre!M918*(1-Painel!$B$8)-M$3-M$4-M$6)*(1-Painel!$E$7)-M$5+M$6)*M$7</f>
        <v>8678748.1919073071</v>
      </c>
      <c r="N922" s="35">
        <f>((Produção!N916*PreçoLivre!N918*(1-Painel!$B$8)-N$3-N$4-N$6)*(1-Painel!$E$7)-N$5+N$6)*N$7</f>
        <v>7862251.9902069606</v>
      </c>
      <c r="O922" s="35">
        <f>((Produção!O916*PreçoLivre!O918*(1-Painel!$B$8)-O$3-O$4-O$6)*(1-Painel!$E$7)-O$5+O$6)*O$7</f>
        <v>7124857.8127472354</v>
      </c>
      <c r="P922" s="35">
        <f>((Produção!P916*PreçoLivre!P918*(1-Painel!$B$8)-P$3-P$4-P$6)*(1-Painel!$E$7)-P$5+P$6)*P$7</f>
        <v>6357709.3411024874</v>
      </c>
      <c r="Q922" s="35">
        <f>((Produção!Q916*PreçoLivre!Q918*(1-Painel!$B$8)-Q$3-Q$4-Q$6)*(1-Painel!$E$7)-Q$5+Q$6)*Q$7</f>
        <v>5897143.4501743848</v>
      </c>
      <c r="R922" s="35">
        <f>((Produção!R916*PreçoLivre!R918*(1-Painel!$B$8)-R$3-R$4-R$6)*(1-Painel!$E$7)-R$5+R$6)*R$7</f>
        <v>5904346.605399074</v>
      </c>
      <c r="S922" s="35">
        <f>((Produção!S916*PreçoLivre!S918*(1-Painel!$B$8)-S$3-S$4-S$6)*(1-Painel!$E$7)-S$5+S$6)*S$7</f>
        <v>5432930.6775876498</v>
      </c>
      <c r="T922" s="35">
        <f>((Produção!T916*PreçoLivre!T918*(1-Painel!$B$8)-T$3-T$4-T$6)*(1-Painel!$E$7)-T$5+T$6)*T$7</f>
        <v>5066930.0133189689</v>
      </c>
      <c r="U922" s="35">
        <f>((Produção!U916*PreçoLivre!U918*(1-Painel!$B$8)-U$3-U$4-U$6)*(1-Painel!$E$7)-U$5+U$6)*U$7</f>
        <v>4554968.8656737618</v>
      </c>
      <c r="V922" s="35">
        <f>((Produção!V916*PreçoLivre!V918*(1-Painel!$B$8)-V$3-V$4-V$6)*(1-Painel!$E$7)-V$5+V$6)*V$7</f>
        <v>3878346.6677423278</v>
      </c>
    </row>
    <row r="923" spans="1:22" x14ac:dyDescent="0.25">
      <c r="A923" s="36">
        <v>914</v>
      </c>
      <c r="B923" s="35">
        <f t="shared" si="14"/>
        <v>217179519.52639657</v>
      </c>
      <c r="C923" s="35">
        <f>((Produção!C917*PreçoLivre!C919*(1-Painel!$B$8)-C$3-C$4-C$6)*(1-Painel!$E$7)-C$5+C$6)*C$7</f>
        <v>22653976.093007911</v>
      </c>
      <c r="D923" s="35">
        <f>((Produção!D917*PreçoLivre!D919*(1-Painel!$B$8)-D$3-D$4-D$6)*(1-Painel!$E$7)-D$5+D$6)*D$7</f>
        <v>20175292.344098475</v>
      </c>
      <c r="E923" s="35">
        <f>((Produção!E917*PreçoLivre!E919*(1-Painel!$B$8)-E$3-E$4-E$6)*(1-Painel!$E$7)-E$5+E$6)*E$7</f>
        <v>18780775.213940252</v>
      </c>
      <c r="F923" s="35">
        <f>((Produção!F917*PreçoLivre!F919*(1-Painel!$B$8)-F$3-F$4-F$6)*(1-Painel!$E$7)-F$5+F$6)*F$7</f>
        <v>17041933.102391757</v>
      </c>
      <c r="G923" s="35">
        <f>((Produção!G917*PreçoLivre!G919*(1-Painel!$B$8)-G$3-G$4-G$6)*(1-Painel!$E$7)-G$5+G$6)*G$7</f>
        <v>15021664.481547946</v>
      </c>
      <c r="H923" s="35">
        <f>((Produção!H917*PreçoLivre!H919*(1-Painel!$B$8)-H$3-H$4-H$6)*(1-Painel!$E$7)-H$5+H$6)*H$7</f>
        <v>14320030.38188006</v>
      </c>
      <c r="I923" s="35">
        <f>((Produção!I917*PreçoLivre!I919*(1-Painel!$B$8)-I$3-I$4-I$6)*(1-Painel!$E$7)-I$5+I$6)*I$7</f>
        <v>12869027.782721011</v>
      </c>
      <c r="J923" s="35">
        <f>((Produção!J917*PreçoLivre!J919*(1-Painel!$B$8)-J$3-J$4-J$6)*(1-Painel!$E$7)-J$5+J$6)*J$7</f>
        <v>11799860.223613992</v>
      </c>
      <c r="K923" s="35">
        <f>((Produção!K917*PreçoLivre!K919*(1-Painel!$B$8)-K$3-K$4-K$6)*(1-Painel!$E$7)-K$5+K$6)*K$7</f>
        <v>11166911.334755311</v>
      </c>
      <c r="L923" s="35">
        <f>((Produção!L917*PreçoLivre!L919*(1-Painel!$B$8)-L$3-L$4-L$6)*(1-Painel!$E$7)-L$5+L$6)*L$7</f>
        <v>10018062.956387214</v>
      </c>
      <c r="M923" s="35">
        <f>((Produção!M917*PreçoLivre!M919*(1-Painel!$B$8)-M$3-M$4-M$6)*(1-Painel!$E$7)-M$5+M$6)*M$7</f>
        <v>9732488.8573964313</v>
      </c>
      <c r="N923" s="35">
        <f>((Produção!N917*PreçoLivre!N919*(1-Painel!$B$8)-N$3-N$4-N$6)*(1-Painel!$E$7)-N$5+N$6)*N$7</f>
        <v>8745464.3732739761</v>
      </c>
      <c r="O923" s="35">
        <f>((Produção!O917*PreçoLivre!O919*(1-Painel!$B$8)-O$3-O$4-O$6)*(1-Painel!$E$7)-O$5+O$6)*O$7</f>
        <v>7698125.3506710166</v>
      </c>
      <c r="P923" s="35">
        <f>((Produção!P917*PreçoLivre!P919*(1-Painel!$B$8)-P$3-P$4-P$6)*(1-Painel!$E$7)-P$5+P$6)*P$7</f>
        <v>6676780.7958586076</v>
      </c>
      <c r="Q923" s="35">
        <f>((Produção!Q917*PreçoLivre!Q919*(1-Painel!$B$8)-Q$3-Q$4-Q$6)*(1-Painel!$E$7)-Q$5+Q$6)*Q$7</f>
        <v>6153542.5863057496</v>
      </c>
      <c r="R923" s="35">
        <f>((Produção!R917*PreçoLivre!R919*(1-Painel!$B$8)-R$3-R$4-R$6)*(1-Painel!$E$7)-R$5+R$6)*R$7</f>
        <v>5807548.6269527497</v>
      </c>
      <c r="S923" s="35">
        <f>((Produção!S917*PreçoLivre!S919*(1-Painel!$B$8)-S$3-S$4-S$6)*(1-Painel!$E$7)-S$5+S$6)*S$7</f>
        <v>5230271.2287830003</v>
      </c>
      <c r="T923" s="35">
        <f>((Produção!T917*PreçoLivre!T919*(1-Painel!$B$8)-T$3-T$4-T$6)*(1-Painel!$E$7)-T$5+T$6)*T$7</f>
        <v>4784613.1569969421</v>
      </c>
      <c r="U923" s="35">
        <f>((Produção!U917*PreçoLivre!U919*(1-Painel!$B$8)-U$3-U$4-U$6)*(1-Painel!$E$7)-U$5+U$6)*U$7</f>
        <v>4362037.560980578</v>
      </c>
      <c r="V923" s="35">
        <f>((Produção!V917*PreçoLivre!V919*(1-Painel!$B$8)-V$3-V$4-V$6)*(1-Painel!$E$7)-V$5+V$6)*V$7</f>
        <v>4141113.0748336148</v>
      </c>
    </row>
    <row r="924" spans="1:22" x14ac:dyDescent="0.25">
      <c r="A924" s="36">
        <v>915</v>
      </c>
      <c r="B924" s="35">
        <f t="shared" si="14"/>
        <v>208073863.58748406</v>
      </c>
      <c r="C924" s="35">
        <f>((Produção!C918*PreçoLivre!C920*(1-Painel!$B$8)-C$3-C$4-C$6)*(1-Painel!$E$7)-C$5+C$6)*C$7</f>
        <v>21579453.313134268</v>
      </c>
      <c r="D924" s="35">
        <f>((Produção!D918*PreçoLivre!D920*(1-Painel!$B$8)-D$3-D$4-D$6)*(1-Painel!$E$7)-D$5+D$6)*D$7</f>
        <v>19114258.127047323</v>
      </c>
      <c r="E924" s="35">
        <f>((Produção!E918*PreçoLivre!E920*(1-Painel!$B$8)-E$3-E$4-E$6)*(1-Painel!$E$7)-E$5+E$6)*E$7</f>
        <v>18933435.172226358</v>
      </c>
      <c r="F924" s="35">
        <f>((Produção!F918*PreçoLivre!F920*(1-Painel!$B$8)-F$3-F$4-F$6)*(1-Painel!$E$7)-F$5+F$6)*F$7</f>
        <v>17349327.921359994</v>
      </c>
      <c r="G924" s="35">
        <f>((Produção!G918*PreçoLivre!G920*(1-Painel!$B$8)-G$3-G$4-G$6)*(1-Painel!$E$7)-G$5+G$6)*G$7</f>
        <v>15444991.206635805</v>
      </c>
      <c r="H924" s="35">
        <f>((Produção!H918*PreçoLivre!H920*(1-Painel!$B$8)-H$3-H$4-H$6)*(1-Painel!$E$7)-H$5+H$6)*H$7</f>
        <v>13808606.373627709</v>
      </c>
      <c r="I924" s="35">
        <f>((Produção!I918*PreçoLivre!I920*(1-Painel!$B$8)-I$3-I$4-I$6)*(1-Painel!$E$7)-I$5+I$6)*I$7</f>
        <v>11797771.637542196</v>
      </c>
      <c r="J924" s="35">
        <f>((Produção!J918*PreçoLivre!J920*(1-Painel!$B$8)-J$3-J$4-J$6)*(1-Painel!$E$7)-J$5+J$6)*J$7</f>
        <v>10777434.286232799</v>
      </c>
      <c r="K924" s="35">
        <f>((Produção!K918*PreçoLivre!K920*(1-Painel!$B$8)-K$3-K$4-K$6)*(1-Painel!$E$7)-K$5+K$6)*K$7</f>
        <v>10254257.924890654</v>
      </c>
      <c r="L924" s="35">
        <f>((Produção!L918*PreçoLivre!L920*(1-Painel!$B$8)-L$3-L$4-L$6)*(1-Painel!$E$7)-L$5+L$6)*L$7</f>
        <v>8818485.4303886238</v>
      </c>
      <c r="M924" s="35">
        <f>((Produção!M918*PreçoLivre!M920*(1-Painel!$B$8)-M$3-M$4-M$6)*(1-Painel!$E$7)-M$5+M$6)*M$7</f>
        <v>8434169.9200335648</v>
      </c>
      <c r="N924" s="35">
        <f>((Produção!N918*PreçoLivre!N920*(1-Painel!$B$8)-N$3-N$4-N$6)*(1-Painel!$E$7)-N$5+N$6)*N$7</f>
        <v>7902923.8565847632</v>
      </c>
      <c r="O924" s="35">
        <f>((Produção!O918*PreçoLivre!O920*(1-Painel!$B$8)-O$3-O$4-O$6)*(1-Painel!$E$7)-O$5+O$6)*O$7</f>
        <v>6839207.627749539</v>
      </c>
      <c r="P924" s="35">
        <f>((Produção!P918*PreçoLivre!P920*(1-Painel!$B$8)-P$3-P$4-P$6)*(1-Painel!$E$7)-P$5+P$6)*P$7</f>
        <v>6222546.4621377876</v>
      </c>
      <c r="Q924" s="35">
        <f>((Produção!Q918*PreçoLivre!Q920*(1-Painel!$B$8)-Q$3-Q$4-Q$6)*(1-Painel!$E$7)-Q$5+Q$6)*Q$7</f>
        <v>6041041.1528245583</v>
      </c>
      <c r="R924" s="35">
        <f>((Produção!R918*PreçoLivre!R920*(1-Painel!$B$8)-R$3-R$4-R$6)*(1-Painel!$E$7)-R$5+R$6)*R$7</f>
        <v>5640013.1911838045</v>
      </c>
      <c r="S924" s="35">
        <f>((Produção!S918*PreçoLivre!S920*(1-Painel!$B$8)-S$3-S$4-S$6)*(1-Painel!$E$7)-S$5+S$6)*S$7</f>
        <v>5143301.743568236</v>
      </c>
      <c r="T924" s="35">
        <f>((Produção!T918*PreçoLivre!T920*(1-Painel!$B$8)-T$3-T$4-T$6)*(1-Painel!$E$7)-T$5+T$6)*T$7</f>
        <v>5015203.2982886694</v>
      </c>
      <c r="U924" s="35">
        <f>((Produção!U918*PreçoLivre!U920*(1-Painel!$B$8)-U$3-U$4-U$6)*(1-Painel!$E$7)-U$5+U$6)*U$7</f>
        <v>4673236.1829840951</v>
      </c>
      <c r="V924" s="35">
        <f>((Produção!V918*PreçoLivre!V920*(1-Painel!$B$8)-V$3-V$4-V$6)*(1-Painel!$E$7)-V$5+V$6)*V$7</f>
        <v>4284198.7590433192</v>
      </c>
    </row>
    <row r="925" spans="1:22" x14ac:dyDescent="0.25">
      <c r="A925" s="36">
        <v>916</v>
      </c>
      <c r="B925" s="35">
        <f t="shared" si="14"/>
        <v>221035604.8200267</v>
      </c>
      <c r="C925" s="35">
        <f>((Produção!C919*PreçoLivre!C921*(1-Painel!$B$8)-C$3-C$4-C$6)*(1-Painel!$E$7)-C$5+C$6)*C$7</f>
        <v>22639049.16344386</v>
      </c>
      <c r="D925" s="35">
        <f>((Produção!D919*PreçoLivre!D921*(1-Painel!$B$8)-D$3-D$4-D$6)*(1-Painel!$E$7)-D$5+D$6)*D$7</f>
        <v>21509091.386143446</v>
      </c>
      <c r="E925" s="35">
        <f>((Produção!E919*PreçoLivre!E921*(1-Painel!$B$8)-E$3-E$4-E$6)*(1-Painel!$E$7)-E$5+E$6)*E$7</f>
        <v>19450821.064335439</v>
      </c>
      <c r="F925" s="35">
        <f>((Produção!F919*PreçoLivre!F921*(1-Painel!$B$8)-F$3-F$4-F$6)*(1-Painel!$E$7)-F$5+F$6)*F$7</f>
        <v>16645808.145839281</v>
      </c>
      <c r="G925" s="35">
        <f>((Produção!G919*PreçoLivre!G921*(1-Painel!$B$8)-G$3-G$4-G$6)*(1-Painel!$E$7)-G$5+G$6)*G$7</f>
        <v>15873336.102280535</v>
      </c>
      <c r="H925" s="35">
        <f>((Produção!H919*PreçoLivre!H921*(1-Painel!$B$8)-H$3-H$4-H$6)*(1-Painel!$E$7)-H$5+H$6)*H$7</f>
        <v>13881885.207782719</v>
      </c>
      <c r="I925" s="35">
        <f>((Produção!I919*PreçoLivre!I921*(1-Painel!$B$8)-I$3-I$4-I$6)*(1-Painel!$E$7)-I$5+I$6)*I$7</f>
        <v>13227927.666643683</v>
      </c>
      <c r="J925" s="35">
        <f>((Produção!J919*PreçoLivre!J921*(1-Painel!$B$8)-J$3-J$4-J$6)*(1-Painel!$E$7)-J$5+J$6)*J$7</f>
        <v>11903015.405401176</v>
      </c>
      <c r="K925" s="35">
        <f>((Produção!K919*PreçoLivre!K921*(1-Painel!$B$8)-K$3-K$4-K$6)*(1-Painel!$E$7)-K$5+K$6)*K$7</f>
        <v>11380226.08662569</v>
      </c>
      <c r="L925" s="35">
        <f>((Produção!L919*PreçoLivre!L921*(1-Painel!$B$8)-L$3-L$4-L$6)*(1-Painel!$E$7)-L$5+L$6)*L$7</f>
        <v>10441013.92982756</v>
      </c>
      <c r="M925" s="35">
        <f>((Produção!M919*PreçoLivre!M921*(1-Painel!$B$8)-M$3-M$4-M$6)*(1-Painel!$E$7)-M$5+M$6)*M$7</f>
        <v>9343499.669533547</v>
      </c>
      <c r="N925" s="35">
        <f>((Produção!N919*PreçoLivre!N921*(1-Painel!$B$8)-N$3-N$4-N$6)*(1-Painel!$E$7)-N$5+N$6)*N$7</f>
        <v>8459065.5549930222</v>
      </c>
      <c r="O925" s="35">
        <f>((Produção!O919*PreçoLivre!O921*(1-Painel!$B$8)-O$3-O$4-O$6)*(1-Painel!$E$7)-O$5+O$6)*O$7</f>
        <v>7496287.320851584</v>
      </c>
      <c r="P925" s="35">
        <f>((Produção!P919*PreçoLivre!P921*(1-Painel!$B$8)-P$3-P$4-P$6)*(1-Painel!$E$7)-P$5+P$6)*P$7</f>
        <v>7038485.9234371353</v>
      </c>
      <c r="Q925" s="35">
        <f>((Produção!Q919*PreçoLivre!Q921*(1-Painel!$B$8)-Q$3-Q$4-Q$6)*(1-Painel!$E$7)-Q$5+Q$6)*Q$7</f>
        <v>6357023.4187054234</v>
      </c>
      <c r="R925" s="35">
        <f>((Produção!R919*PreçoLivre!R921*(1-Painel!$B$8)-R$3-R$4-R$6)*(1-Painel!$E$7)-R$5+R$6)*R$7</f>
        <v>5910949.2952550426</v>
      </c>
      <c r="S925" s="35">
        <f>((Produção!S919*PreçoLivre!S921*(1-Painel!$B$8)-S$3-S$4-S$6)*(1-Painel!$E$7)-S$5+S$6)*S$7</f>
        <v>5533780.640532</v>
      </c>
      <c r="T925" s="35">
        <f>((Produção!T919*PreçoLivre!T921*(1-Painel!$B$8)-T$3-T$4-T$6)*(1-Painel!$E$7)-T$5+T$6)*T$7</f>
        <v>5167891.9999360032</v>
      </c>
      <c r="U925" s="35">
        <f>((Produção!U919*PreçoLivre!U921*(1-Painel!$B$8)-U$3-U$4-U$6)*(1-Painel!$E$7)-U$5+U$6)*U$7</f>
        <v>4518651.6583797634</v>
      </c>
      <c r="V925" s="35">
        <f>((Produção!V919*PreçoLivre!V921*(1-Painel!$B$8)-V$3-V$4-V$6)*(1-Painel!$E$7)-V$5+V$6)*V$7</f>
        <v>4257795.1800797665</v>
      </c>
    </row>
    <row r="926" spans="1:22" x14ac:dyDescent="0.25">
      <c r="A926" s="36">
        <v>917</v>
      </c>
      <c r="B926" s="35">
        <f t="shared" si="14"/>
        <v>228149599.72378328</v>
      </c>
      <c r="C926" s="35">
        <f>((Produção!C920*PreçoLivre!C922*(1-Painel!$B$8)-C$3-C$4-C$6)*(1-Painel!$E$7)-C$5+C$6)*C$7</f>
        <v>22328580.825148981</v>
      </c>
      <c r="D926" s="35">
        <f>((Produção!D920*PreçoLivre!D922*(1-Painel!$B$8)-D$3-D$4-D$6)*(1-Painel!$E$7)-D$5+D$6)*D$7</f>
        <v>20962598.022007376</v>
      </c>
      <c r="E926" s="35">
        <f>((Produção!E920*PreçoLivre!E922*(1-Painel!$B$8)-E$3-E$4-E$6)*(1-Painel!$E$7)-E$5+E$6)*E$7</f>
        <v>18593608.593028802</v>
      </c>
      <c r="F926" s="35">
        <f>((Produção!F920*PreçoLivre!F922*(1-Painel!$B$8)-F$3-F$4-F$6)*(1-Painel!$E$7)-F$5+F$6)*F$7</f>
        <v>16993781.897699177</v>
      </c>
      <c r="G926" s="35">
        <f>((Produção!G920*PreçoLivre!G922*(1-Painel!$B$8)-G$3-G$4-G$6)*(1-Painel!$E$7)-G$5+G$6)*G$7</f>
        <v>15386111.427572621</v>
      </c>
      <c r="H926" s="35">
        <f>((Produção!H920*PreçoLivre!H922*(1-Painel!$B$8)-H$3-H$4-H$6)*(1-Painel!$E$7)-H$5+H$6)*H$7</f>
        <v>14766268.977934133</v>
      </c>
      <c r="I926" s="35">
        <f>((Produção!I920*PreçoLivre!I922*(1-Painel!$B$8)-I$3-I$4-I$6)*(1-Painel!$E$7)-I$5+I$6)*I$7</f>
        <v>13520912.66846678</v>
      </c>
      <c r="J926" s="35">
        <f>((Produção!J920*PreçoLivre!J922*(1-Painel!$B$8)-J$3-J$4-J$6)*(1-Painel!$E$7)-J$5+J$6)*J$7</f>
        <v>12538352.279185927</v>
      </c>
      <c r="K926" s="35">
        <f>((Produção!K920*PreçoLivre!K922*(1-Painel!$B$8)-K$3-K$4-K$6)*(1-Painel!$E$7)-K$5+K$6)*K$7</f>
        <v>11504758.445137851</v>
      </c>
      <c r="L926" s="35">
        <f>((Produção!L920*PreçoLivre!L922*(1-Painel!$B$8)-L$3-L$4-L$6)*(1-Painel!$E$7)-L$5+L$6)*L$7</f>
        <v>10994075.669602798</v>
      </c>
      <c r="M926" s="35">
        <f>((Produção!M920*PreçoLivre!M922*(1-Painel!$B$8)-M$3-M$4-M$6)*(1-Painel!$E$7)-M$5+M$6)*M$7</f>
        <v>10013914.520746857</v>
      </c>
      <c r="N926" s="35">
        <f>((Produção!N920*PreçoLivre!N922*(1-Painel!$B$8)-N$3-N$4-N$6)*(1-Painel!$E$7)-N$5+N$6)*N$7</f>
        <v>9955617.7949185893</v>
      </c>
      <c r="O926" s="35">
        <f>((Produção!O920*PreçoLivre!O922*(1-Painel!$B$8)-O$3-O$4-O$6)*(1-Painel!$E$7)-O$5+O$6)*O$7</f>
        <v>9440306.199520804</v>
      </c>
      <c r="P926" s="35">
        <f>((Produção!P920*PreçoLivre!P922*(1-Painel!$B$8)-P$3-P$4-P$6)*(1-Painel!$E$7)-P$5+P$6)*P$7</f>
        <v>7692905.9736631289</v>
      </c>
      <c r="Q926" s="35">
        <f>((Produção!Q920*PreçoLivre!Q922*(1-Painel!$B$8)-Q$3-Q$4-Q$6)*(1-Painel!$E$7)-Q$5+Q$6)*Q$7</f>
        <v>7039637.4446700821</v>
      </c>
      <c r="R926" s="35">
        <f>((Produção!R920*PreçoLivre!R922*(1-Painel!$B$8)-R$3-R$4-R$6)*(1-Painel!$E$7)-R$5+R$6)*R$7</f>
        <v>6487057.8593788678</v>
      </c>
      <c r="S926" s="35">
        <f>((Produção!S920*PreçoLivre!S922*(1-Painel!$B$8)-S$3-S$4-S$6)*(1-Painel!$E$7)-S$5+S$6)*S$7</f>
        <v>5415150.6346306922</v>
      </c>
      <c r="T926" s="35">
        <f>((Produção!T920*PreçoLivre!T922*(1-Painel!$B$8)-T$3-T$4-T$6)*(1-Painel!$E$7)-T$5+T$6)*T$7</f>
        <v>5037823.3054540297</v>
      </c>
      <c r="U926" s="35">
        <f>((Produção!U920*PreçoLivre!U922*(1-Painel!$B$8)-U$3-U$4-U$6)*(1-Painel!$E$7)-U$5+U$6)*U$7</f>
        <v>4987271.4546788475</v>
      </c>
      <c r="V926" s="35">
        <f>((Produção!V920*PreçoLivre!V922*(1-Painel!$B$8)-V$3-V$4-V$6)*(1-Painel!$E$7)-V$5+V$6)*V$7</f>
        <v>4490865.7303369781</v>
      </c>
    </row>
    <row r="927" spans="1:22" x14ac:dyDescent="0.25">
      <c r="A927" s="36">
        <v>918</v>
      </c>
      <c r="B927" s="35">
        <f t="shared" si="14"/>
        <v>217310674.60433641</v>
      </c>
      <c r="C927" s="35">
        <f>((Produção!C921*PreçoLivre!C923*(1-Painel!$B$8)-C$3-C$4-C$6)*(1-Painel!$E$7)-C$5+C$6)*C$7</f>
        <v>23246239.857416444</v>
      </c>
      <c r="D927" s="35">
        <f>((Produção!D921*PreçoLivre!D923*(1-Painel!$B$8)-D$3-D$4-D$6)*(1-Painel!$E$7)-D$5+D$6)*D$7</f>
        <v>21311274.036449078</v>
      </c>
      <c r="E927" s="35">
        <f>((Produção!E921*PreçoLivre!E923*(1-Painel!$B$8)-E$3-E$4-E$6)*(1-Painel!$E$7)-E$5+E$6)*E$7</f>
        <v>19373070.708589073</v>
      </c>
      <c r="F927" s="35">
        <f>((Produção!F921*PreçoLivre!F923*(1-Painel!$B$8)-F$3-F$4-F$6)*(1-Painel!$E$7)-F$5+F$6)*F$7</f>
        <v>17523746.280422125</v>
      </c>
      <c r="G927" s="35">
        <f>((Produção!G921*PreçoLivre!G923*(1-Painel!$B$8)-G$3-G$4-G$6)*(1-Painel!$E$7)-G$5+G$6)*G$7</f>
        <v>16256356.93991931</v>
      </c>
      <c r="H927" s="35">
        <f>((Produção!H921*PreçoLivre!H923*(1-Painel!$B$8)-H$3-H$4-H$6)*(1-Painel!$E$7)-H$5+H$6)*H$7</f>
        <v>14654019.266907196</v>
      </c>
      <c r="I927" s="35">
        <f>((Produção!I921*PreçoLivre!I923*(1-Painel!$B$8)-I$3-I$4-I$6)*(1-Painel!$E$7)-I$5+I$6)*I$7</f>
        <v>12914594.09305482</v>
      </c>
      <c r="J927" s="35">
        <f>((Produção!J921*PreçoLivre!J923*(1-Painel!$B$8)-J$3-J$4-J$6)*(1-Painel!$E$7)-J$5+J$6)*J$7</f>
        <v>11660282.960085705</v>
      </c>
      <c r="K927" s="35">
        <f>((Produção!K921*PreçoLivre!K923*(1-Painel!$B$8)-K$3-K$4-K$6)*(1-Painel!$E$7)-K$5+K$6)*K$7</f>
        <v>10613827.725849677</v>
      </c>
      <c r="L927" s="35">
        <f>((Produção!L921*PreçoLivre!L923*(1-Painel!$B$8)-L$3-L$4-L$6)*(1-Painel!$E$7)-L$5+L$6)*L$7</f>
        <v>9963683.1784716174</v>
      </c>
      <c r="M927" s="35">
        <f>((Produção!M921*PreçoLivre!M923*(1-Painel!$B$8)-M$3-M$4-M$6)*(1-Painel!$E$7)-M$5+M$6)*M$7</f>
        <v>8226500.0260670166</v>
      </c>
      <c r="N927" s="35">
        <f>((Produção!N921*PreçoLivre!N923*(1-Painel!$B$8)-N$3-N$4-N$6)*(1-Painel!$E$7)-N$5+N$6)*N$7</f>
        <v>7308821.9544663448</v>
      </c>
      <c r="O927" s="35">
        <f>((Produção!O921*PreçoLivre!O923*(1-Painel!$B$8)-O$3-O$4-O$6)*(1-Painel!$E$7)-O$5+O$6)*O$7</f>
        <v>7053111.3354384284</v>
      </c>
      <c r="P927" s="35">
        <f>((Produção!P921*PreçoLivre!P923*(1-Painel!$B$8)-P$3-P$4-P$6)*(1-Painel!$E$7)-P$5+P$6)*P$7</f>
        <v>6367312.0478714323</v>
      </c>
      <c r="Q927" s="35">
        <f>((Produção!Q921*PreçoLivre!Q923*(1-Painel!$B$8)-Q$3-Q$4-Q$6)*(1-Painel!$E$7)-Q$5+Q$6)*Q$7</f>
        <v>5886474.807459753</v>
      </c>
      <c r="R927" s="35">
        <f>((Produção!R921*PreçoLivre!R923*(1-Painel!$B$8)-R$3-R$4-R$6)*(1-Painel!$E$7)-R$5+R$6)*R$7</f>
        <v>5718216.5578623461</v>
      </c>
      <c r="S927" s="35">
        <f>((Produção!S921*PreçoLivre!S923*(1-Painel!$B$8)-S$3-S$4-S$6)*(1-Painel!$E$7)-S$5+S$6)*S$7</f>
        <v>5663685.4015750997</v>
      </c>
      <c r="T927" s="35">
        <f>((Produção!T921*PreçoLivre!T923*(1-Painel!$B$8)-T$3-T$4-T$6)*(1-Painel!$E$7)-T$5+T$6)*T$7</f>
        <v>5002938.6563411513</v>
      </c>
      <c r="U927" s="35">
        <f>((Produção!U921*PreçoLivre!U923*(1-Painel!$B$8)-U$3-U$4-U$6)*(1-Painel!$E$7)-U$5+U$6)*U$7</f>
        <v>4391837.3035526341</v>
      </c>
      <c r="V927" s="35">
        <f>((Produção!V921*PreçoLivre!V923*(1-Painel!$B$8)-V$3-V$4-V$6)*(1-Painel!$E$7)-V$5+V$6)*V$7</f>
        <v>4174681.4665371347</v>
      </c>
    </row>
    <row r="928" spans="1:22" x14ac:dyDescent="0.25">
      <c r="A928" s="36">
        <v>919</v>
      </c>
      <c r="B928" s="35">
        <f t="shared" si="14"/>
        <v>258719570.95012408</v>
      </c>
      <c r="C928" s="35">
        <f>((Produção!C922*PreçoLivre!C924*(1-Painel!$B$8)-C$3-C$4-C$6)*(1-Painel!$E$7)-C$5+C$6)*C$7</f>
        <v>21857071.8129282</v>
      </c>
      <c r="D928" s="35">
        <f>((Produção!D922*PreçoLivre!D924*(1-Painel!$B$8)-D$3-D$4-D$6)*(1-Painel!$E$7)-D$5+D$6)*D$7</f>
        <v>21689484.281675585</v>
      </c>
      <c r="E928" s="35">
        <f>((Produção!E922*PreçoLivre!E924*(1-Painel!$B$8)-E$3-E$4-E$6)*(1-Painel!$E$7)-E$5+E$6)*E$7</f>
        <v>20892357.645256359</v>
      </c>
      <c r="F928" s="35">
        <f>((Produção!F922*PreçoLivre!F924*(1-Painel!$B$8)-F$3-F$4-F$6)*(1-Painel!$E$7)-F$5+F$6)*F$7</f>
        <v>19164868.994484507</v>
      </c>
      <c r="G928" s="35">
        <f>((Produção!G922*PreçoLivre!G924*(1-Painel!$B$8)-G$3-G$4-G$6)*(1-Painel!$E$7)-G$5+G$6)*G$7</f>
        <v>17724000.136929546</v>
      </c>
      <c r="H928" s="35">
        <f>((Produção!H922*PreçoLivre!H924*(1-Painel!$B$8)-H$3-H$4-H$6)*(1-Painel!$E$7)-H$5+H$6)*H$7</f>
        <v>16281467.277982907</v>
      </c>
      <c r="I928" s="35">
        <f>((Produção!I922*PreçoLivre!I924*(1-Painel!$B$8)-I$3-I$4-I$6)*(1-Painel!$E$7)-I$5+I$6)*I$7</f>
        <v>14498213.004709234</v>
      </c>
      <c r="J928" s="35">
        <f>((Produção!J922*PreçoLivre!J924*(1-Painel!$B$8)-J$3-J$4-J$6)*(1-Painel!$E$7)-J$5+J$6)*J$7</f>
        <v>14181136.210129926</v>
      </c>
      <c r="K928" s="35">
        <f>((Produção!K922*PreçoLivre!K924*(1-Painel!$B$8)-K$3-K$4-K$6)*(1-Painel!$E$7)-K$5+K$6)*K$7</f>
        <v>13504370.431838701</v>
      </c>
      <c r="L928" s="35">
        <f>((Produção!L922*PreçoLivre!L924*(1-Painel!$B$8)-L$3-L$4-L$6)*(1-Painel!$E$7)-L$5+L$6)*L$7</f>
        <v>12648468.2994352</v>
      </c>
      <c r="M928" s="35">
        <f>((Produção!M922*PreçoLivre!M924*(1-Painel!$B$8)-M$3-M$4-M$6)*(1-Painel!$E$7)-M$5+M$6)*M$7</f>
        <v>11528467.490839746</v>
      </c>
      <c r="N928" s="35">
        <f>((Produção!N922*PreçoLivre!N924*(1-Painel!$B$8)-N$3-N$4-N$6)*(1-Painel!$E$7)-N$5+N$6)*N$7</f>
        <v>10687846.90000448</v>
      </c>
      <c r="O928" s="35">
        <f>((Produção!O922*PreçoLivre!O924*(1-Painel!$B$8)-O$3-O$4-O$6)*(1-Painel!$E$7)-O$5+O$6)*O$7</f>
        <v>9847647.1613965482</v>
      </c>
      <c r="P928" s="35">
        <f>((Produção!P922*PreçoLivre!P924*(1-Painel!$B$8)-P$3-P$4-P$6)*(1-Painel!$E$7)-P$5+P$6)*P$7</f>
        <v>9372215.3433712311</v>
      </c>
      <c r="Q928" s="35">
        <f>((Produção!Q922*PreçoLivre!Q924*(1-Painel!$B$8)-Q$3-Q$4-Q$6)*(1-Painel!$E$7)-Q$5+Q$6)*Q$7</f>
        <v>9062395.3776756898</v>
      </c>
      <c r="R928" s="35">
        <f>((Produção!R922*PreçoLivre!R924*(1-Painel!$B$8)-R$3-R$4-R$6)*(1-Painel!$E$7)-R$5+R$6)*R$7</f>
        <v>8395342.8198271953</v>
      </c>
      <c r="S928" s="35">
        <f>((Produção!S922*PreçoLivre!S924*(1-Painel!$B$8)-S$3-S$4-S$6)*(1-Painel!$E$7)-S$5+S$6)*S$7</f>
        <v>7653274.0277814781</v>
      </c>
      <c r="T928" s="35">
        <f>((Produção!T922*PreçoLivre!T924*(1-Painel!$B$8)-T$3-T$4-T$6)*(1-Painel!$E$7)-T$5+T$6)*T$7</f>
        <v>7041287.6095390916</v>
      </c>
      <c r="U928" s="35">
        <f>((Produção!U922*PreçoLivre!U924*(1-Painel!$B$8)-U$3-U$4-U$6)*(1-Painel!$E$7)-U$5+U$6)*U$7</f>
        <v>6690705.1646737708</v>
      </c>
      <c r="V928" s="35">
        <f>((Produção!V922*PreçoLivre!V924*(1-Painel!$B$8)-V$3-V$4-V$6)*(1-Painel!$E$7)-V$5+V$6)*V$7</f>
        <v>5998950.9596446929</v>
      </c>
    </row>
    <row r="929" spans="1:22" x14ac:dyDescent="0.25">
      <c r="A929" s="36">
        <v>920</v>
      </c>
      <c r="B929" s="35">
        <f t="shared" si="14"/>
        <v>241908867.24367335</v>
      </c>
      <c r="C929" s="35">
        <f>((Produção!C923*PreçoLivre!C925*(1-Painel!$B$8)-C$3-C$4-C$6)*(1-Painel!$E$7)-C$5+C$6)*C$7</f>
        <v>23506900.869335663</v>
      </c>
      <c r="D929" s="35">
        <f>((Produção!D923*PreçoLivre!D925*(1-Painel!$B$8)-D$3-D$4-D$6)*(1-Painel!$E$7)-D$5+D$6)*D$7</f>
        <v>22113728.209484808</v>
      </c>
      <c r="E929" s="35">
        <f>((Produção!E923*PreçoLivre!E925*(1-Painel!$B$8)-E$3-E$4-E$6)*(1-Painel!$E$7)-E$5+E$6)*E$7</f>
        <v>20915314.136224847</v>
      </c>
      <c r="F929" s="35">
        <f>((Produção!F923*PreçoLivre!F925*(1-Painel!$B$8)-F$3-F$4-F$6)*(1-Painel!$E$7)-F$5+F$6)*F$7</f>
        <v>18212881.323478505</v>
      </c>
      <c r="G929" s="35">
        <f>((Produção!G923*PreçoLivre!G925*(1-Painel!$B$8)-G$3-G$4-G$6)*(1-Painel!$E$7)-G$5+G$6)*G$7</f>
        <v>17020144.644232403</v>
      </c>
      <c r="H929" s="35">
        <f>((Produção!H923*PreçoLivre!H925*(1-Painel!$B$8)-H$3-H$4-H$6)*(1-Painel!$E$7)-H$5+H$6)*H$7</f>
        <v>14904118.817967422</v>
      </c>
      <c r="I929" s="35">
        <f>((Produção!I923*PreçoLivre!I925*(1-Painel!$B$8)-I$3-I$4-I$6)*(1-Painel!$E$7)-I$5+I$6)*I$7</f>
        <v>14827051.013417283</v>
      </c>
      <c r="J929" s="35">
        <f>((Produção!J923*PreçoLivre!J925*(1-Painel!$B$8)-J$3-J$4-J$6)*(1-Painel!$E$7)-J$5+J$6)*J$7</f>
        <v>14002807.825558856</v>
      </c>
      <c r="K929" s="35">
        <f>((Produção!K923*PreçoLivre!K925*(1-Painel!$B$8)-K$3-K$4-K$6)*(1-Painel!$E$7)-K$5+K$6)*K$7</f>
        <v>12700694.842153888</v>
      </c>
      <c r="L929" s="35">
        <f>((Produção!L923*PreçoLivre!L925*(1-Painel!$B$8)-L$3-L$4-L$6)*(1-Painel!$E$7)-L$5+L$6)*L$7</f>
        <v>11970323.849395737</v>
      </c>
      <c r="M929" s="35">
        <f>((Produção!M923*PreçoLivre!M925*(1-Painel!$B$8)-M$3-M$4-M$6)*(1-Painel!$E$7)-M$5+M$6)*M$7</f>
        <v>10341764.754740607</v>
      </c>
      <c r="N929" s="35">
        <f>((Produção!N923*PreçoLivre!N925*(1-Painel!$B$8)-N$3-N$4-N$6)*(1-Painel!$E$7)-N$5+N$6)*N$7</f>
        <v>9888736.4517424349</v>
      </c>
      <c r="O929" s="35">
        <f>((Produção!O923*PreçoLivre!O925*(1-Painel!$B$8)-O$3-O$4-O$6)*(1-Painel!$E$7)-O$5+O$6)*O$7</f>
        <v>9143688.5757745057</v>
      </c>
      <c r="P929" s="35">
        <f>((Produção!P923*PreçoLivre!P925*(1-Painel!$B$8)-P$3-P$4-P$6)*(1-Painel!$E$7)-P$5+P$6)*P$7</f>
        <v>7906729.0474868622</v>
      </c>
      <c r="Q929" s="35">
        <f>((Produção!Q923*PreçoLivre!Q925*(1-Painel!$B$8)-Q$3-Q$4-Q$6)*(1-Painel!$E$7)-Q$5+Q$6)*Q$7</f>
        <v>7249256.7533174455</v>
      </c>
      <c r="R929" s="35">
        <f>((Produção!R923*PreçoLivre!R925*(1-Painel!$B$8)-R$3-R$4-R$6)*(1-Painel!$E$7)-R$5+R$6)*R$7</f>
        <v>6568664.5756286886</v>
      </c>
      <c r="S929" s="35">
        <f>((Produção!S923*PreçoLivre!S925*(1-Painel!$B$8)-S$3-S$4-S$6)*(1-Painel!$E$7)-S$5+S$6)*S$7</f>
        <v>5927552.1456126794</v>
      </c>
      <c r="T929" s="35">
        <f>((Produção!T923*PreçoLivre!T925*(1-Painel!$B$8)-T$3-T$4-T$6)*(1-Painel!$E$7)-T$5+T$6)*T$7</f>
        <v>5370626.9139816528</v>
      </c>
      <c r="U929" s="35">
        <f>((Produção!U923*PreçoLivre!U925*(1-Painel!$B$8)-U$3-U$4-U$6)*(1-Painel!$E$7)-U$5+U$6)*U$7</f>
        <v>4815242.2862461256</v>
      </c>
      <c r="V929" s="35">
        <f>((Produção!V923*PreçoLivre!V925*(1-Painel!$B$8)-V$3-V$4-V$6)*(1-Painel!$E$7)-V$5+V$6)*V$7</f>
        <v>4522640.2078929143</v>
      </c>
    </row>
    <row r="930" spans="1:22" x14ac:dyDescent="0.25">
      <c r="A930" s="36">
        <v>921</v>
      </c>
      <c r="B930" s="35">
        <f t="shared" si="14"/>
        <v>242700625.02309376</v>
      </c>
      <c r="C930" s="35">
        <f>((Produção!C924*PreçoLivre!C926*(1-Painel!$B$8)-C$3-C$4-C$6)*(1-Painel!$E$7)-C$5+C$6)*C$7</f>
        <v>22798335.313193776</v>
      </c>
      <c r="D930" s="35">
        <f>((Produção!D924*PreçoLivre!D926*(1-Painel!$B$8)-D$3-D$4-D$6)*(1-Painel!$E$7)-D$5+D$6)*D$7</f>
        <v>20372397.188380618</v>
      </c>
      <c r="E930" s="35">
        <f>((Produção!E924*PreçoLivre!E926*(1-Painel!$B$8)-E$3-E$4-E$6)*(1-Painel!$E$7)-E$5+E$6)*E$7</f>
        <v>18963684.884989612</v>
      </c>
      <c r="F930" s="35">
        <f>((Produção!F924*PreçoLivre!F926*(1-Painel!$B$8)-F$3-F$4-F$6)*(1-Painel!$E$7)-F$5+F$6)*F$7</f>
        <v>17232466.44096778</v>
      </c>
      <c r="G930" s="35">
        <f>((Produção!G924*PreçoLivre!G926*(1-Painel!$B$8)-G$3-G$4-G$6)*(1-Painel!$E$7)-G$5+G$6)*G$7</f>
        <v>16591499.659857903</v>
      </c>
      <c r="H930" s="35">
        <f>((Produção!H924*PreçoLivre!H926*(1-Painel!$B$8)-H$3-H$4-H$6)*(1-Painel!$E$7)-H$5+H$6)*H$7</f>
        <v>15873193.104668729</v>
      </c>
      <c r="I930" s="35">
        <f>((Produção!I924*PreçoLivre!I926*(1-Painel!$B$8)-I$3-I$4-I$6)*(1-Painel!$E$7)-I$5+I$6)*I$7</f>
        <v>15321385.240175996</v>
      </c>
      <c r="J930" s="35">
        <f>((Produção!J924*PreçoLivre!J926*(1-Painel!$B$8)-J$3-J$4-J$6)*(1-Painel!$E$7)-J$5+J$6)*J$7</f>
        <v>14284214.911363054</v>
      </c>
      <c r="K930" s="35">
        <f>((Produção!K924*PreçoLivre!K926*(1-Painel!$B$8)-K$3-K$4-K$6)*(1-Painel!$E$7)-K$5+K$6)*K$7</f>
        <v>12914920.595665175</v>
      </c>
      <c r="L930" s="35">
        <f>((Produção!L924*PreçoLivre!L926*(1-Painel!$B$8)-L$3-L$4-L$6)*(1-Painel!$E$7)-L$5+L$6)*L$7</f>
        <v>11876935.641247118</v>
      </c>
      <c r="M930" s="35">
        <f>((Produção!M924*PreçoLivre!M926*(1-Painel!$B$8)-M$3-M$4-M$6)*(1-Painel!$E$7)-M$5+M$6)*M$7</f>
        <v>11085317.617888564</v>
      </c>
      <c r="N930" s="35">
        <f>((Produção!N924*PreçoLivre!N926*(1-Painel!$B$8)-N$3-N$4-N$6)*(1-Painel!$E$7)-N$5+N$6)*N$7</f>
        <v>9755864.3292672355</v>
      </c>
      <c r="O930" s="35">
        <f>((Produção!O924*PreçoLivre!O926*(1-Painel!$B$8)-O$3-O$4-O$6)*(1-Painel!$E$7)-O$5+O$6)*O$7</f>
        <v>9424218.9396846537</v>
      </c>
      <c r="P930" s="35">
        <f>((Produção!P924*PreçoLivre!P926*(1-Painel!$B$8)-P$3-P$4-P$6)*(1-Painel!$E$7)-P$5+P$6)*P$7</f>
        <v>8435007.0117519051</v>
      </c>
      <c r="Q930" s="35">
        <f>((Produção!Q924*PreçoLivre!Q926*(1-Painel!$B$8)-Q$3-Q$4-Q$6)*(1-Painel!$E$7)-Q$5+Q$6)*Q$7</f>
        <v>7953715.2689196384</v>
      </c>
      <c r="R930" s="35">
        <f>((Produção!R924*PreçoLivre!R926*(1-Painel!$B$8)-R$3-R$4-R$6)*(1-Painel!$E$7)-R$5+R$6)*R$7</f>
        <v>7251070.3836200926</v>
      </c>
      <c r="S930" s="35">
        <f>((Produção!S924*PreçoLivre!S926*(1-Painel!$B$8)-S$3-S$4-S$6)*(1-Painel!$E$7)-S$5+S$6)*S$7</f>
        <v>6501787.2577612251</v>
      </c>
      <c r="T930" s="35">
        <f>((Produção!T924*PreçoLivre!T926*(1-Painel!$B$8)-T$3-T$4-T$6)*(1-Painel!$E$7)-T$5+T$6)*T$7</f>
        <v>5750678.1090758648</v>
      </c>
      <c r="U930" s="35">
        <f>((Produção!U924*PreçoLivre!U926*(1-Painel!$B$8)-U$3-U$4-U$6)*(1-Painel!$E$7)-U$5+U$6)*U$7</f>
        <v>5377335.7264255229</v>
      </c>
      <c r="V930" s="35">
        <f>((Produção!V924*PreçoLivre!V926*(1-Painel!$B$8)-V$3-V$4-V$6)*(1-Painel!$E$7)-V$5+V$6)*V$7</f>
        <v>4936597.3981892271</v>
      </c>
    </row>
    <row r="931" spans="1:22" x14ac:dyDescent="0.25">
      <c r="A931" s="36">
        <v>922</v>
      </c>
      <c r="B931" s="35">
        <f t="shared" si="14"/>
        <v>223574509.38736203</v>
      </c>
      <c r="C931" s="35">
        <f>((Produção!C925*PreçoLivre!C927*(1-Painel!$B$8)-C$3-C$4-C$6)*(1-Painel!$E$7)-C$5+C$6)*C$7</f>
        <v>23866378.524004266</v>
      </c>
      <c r="D931" s="35">
        <f>((Produção!D925*PreçoLivre!D927*(1-Painel!$B$8)-D$3-D$4-D$6)*(1-Painel!$E$7)-D$5+D$6)*D$7</f>
        <v>21734046.208399769</v>
      </c>
      <c r="E931" s="35">
        <f>((Produção!E925*PreçoLivre!E927*(1-Painel!$B$8)-E$3-E$4-E$6)*(1-Painel!$E$7)-E$5+E$6)*E$7</f>
        <v>19613985.882106252</v>
      </c>
      <c r="F931" s="35">
        <f>((Produção!F925*PreçoLivre!F927*(1-Painel!$B$8)-F$3-F$4-F$6)*(1-Painel!$E$7)-F$5+F$6)*F$7</f>
        <v>17664491.162344094</v>
      </c>
      <c r="G931" s="35">
        <f>((Produção!G925*PreçoLivre!G927*(1-Painel!$B$8)-G$3-G$4-G$6)*(1-Painel!$E$7)-G$5+G$6)*G$7</f>
        <v>15912630.633440183</v>
      </c>
      <c r="H931" s="35">
        <f>((Produção!H925*PreçoLivre!H927*(1-Painel!$B$8)-H$3-H$4-H$6)*(1-Painel!$E$7)-H$5+H$6)*H$7</f>
        <v>15084683.762206735</v>
      </c>
      <c r="I931" s="35">
        <f>((Produção!I925*PreçoLivre!I927*(1-Painel!$B$8)-I$3-I$4-I$6)*(1-Painel!$E$7)-I$5+I$6)*I$7</f>
        <v>13728966.810671614</v>
      </c>
      <c r="J931" s="35">
        <f>((Produção!J925*PreçoLivre!J927*(1-Painel!$B$8)-J$3-J$4-J$6)*(1-Painel!$E$7)-J$5+J$6)*J$7</f>
        <v>12566155.778326044</v>
      </c>
      <c r="K931" s="35">
        <f>((Produção!K925*PreçoLivre!K927*(1-Painel!$B$8)-K$3-K$4-K$6)*(1-Painel!$E$7)-K$5+K$6)*K$7</f>
        <v>10842479.78550276</v>
      </c>
      <c r="L931" s="35">
        <f>((Produção!L925*PreçoLivre!L927*(1-Painel!$B$8)-L$3-L$4-L$6)*(1-Painel!$E$7)-L$5+L$6)*L$7</f>
        <v>10066178.410533825</v>
      </c>
      <c r="M931" s="35">
        <f>((Produção!M925*PreçoLivre!M927*(1-Painel!$B$8)-M$3-M$4-M$6)*(1-Painel!$E$7)-M$5+M$6)*M$7</f>
        <v>8671653.0457221065</v>
      </c>
      <c r="N931" s="35">
        <f>((Produção!N925*PreçoLivre!N927*(1-Painel!$B$8)-N$3-N$4-N$6)*(1-Painel!$E$7)-N$5+N$6)*N$7</f>
        <v>8090034.7364949407</v>
      </c>
      <c r="O931" s="35">
        <f>((Produção!O925*PreçoLivre!O927*(1-Painel!$B$8)-O$3-O$4-O$6)*(1-Painel!$E$7)-O$5+O$6)*O$7</f>
        <v>7267124.9130086778</v>
      </c>
      <c r="P931" s="35">
        <f>((Produção!P925*PreçoLivre!P927*(1-Painel!$B$8)-P$3-P$4-P$6)*(1-Painel!$E$7)-P$5+P$6)*P$7</f>
        <v>6782861.5457342602</v>
      </c>
      <c r="Q931" s="35">
        <f>((Produção!Q925*PreçoLivre!Q927*(1-Painel!$B$8)-Q$3-Q$4-Q$6)*(1-Painel!$E$7)-Q$5+Q$6)*Q$7</f>
        <v>6419967.2324602352</v>
      </c>
      <c r="R931" s="35">
        <f>((Produção!R925*PreçoLivre!R927*(1-Painel!$B$8)-R$3-R$4-R$6)*(1-Painel!$E$7)-R$5+R$6)*R$7</f>
        <v>5939200.4928749194</v>
      </c>
      <c r="S931" s="35">
        <f>((Produção!S925*PreçoLivre!S927*(1-Painel!$B$8)-S$3-S$4-S$6)*(1-Painel!$E$7)-S$5+S$6)*S$7</f>
        <v>5616770.0206645727</v>
      </c>
      <c r="T931" s="35">
        <f>((Produção!T925*PreçoLivre!T927*(1-Painel!$B$8)-T$3-T$4-T$6)*(1-Painel!$E$7)-T$5+T$6)*T$7</f>
        <v>5091401.634187595</v>
      </c>
      <c r="U931" s="35">
        <f>((Produção!U925*PreçoLivre!U927*(1-Painel!$B$8)-U$3-U$4-U$6)*(1-Painel!$E$7)-U$5+U$6)*U$7</f>
        <v>4626228.602201907</v>
      </c>
      <c r="V931" s="35">
        <f>((Produção!V925*PreçoLivre!V927*(1-Painel!$B$8)-V$3-V$4-V$6)*(1-Painel!$E$7)-V$5+V$6)*V$7</f>
        <v>3989270.2064772947</v>
      </c>
    </row>
    <row r="932" spans="1:22" x14ac:dyDescent="0.25">
      <c r="A932" s="36">
        <v>923</v>
      </c>
      <c r="B932" s="35">
        <f t="shared" si="14"/>
        <v>216848293.54654032</v>
      </c>
      <c r="C932" s="35">
        <f>((Produção!C926*PreçoLivre!C928*(1-Painel!$B$8)-C$3-C$4-C$6)*(1-Painel!$E$7)-C$5+C$6)*C$7</f>
        <v>23573517.181052499</v>
      </c>
      <c r="D932" s="35">
        <f>((Produção!D926*PreçoLivre!D928*(1-Painel!$B$8)-D$3-D$4-D$6)*(1-Painel!$E$7)-D$5+D$6)*D$7</f>
        <v>21674492.024386935</v>
      </c>
      <c r="E932" s="35">
        <f>((Produção!E926*PreçoLivre!E928*(1-Painel!$B$8)-E$3-E$4-E$6)*(1-Painel!$E$7)-E$5+E$6)*E$7</f>
        <v>19922756.138630234</v>
      </c>
      <c r="F932" s="35">
        <f>((Produção!F926*PreçoLivre!F928*(1-Painel!$B$8)-F$3-F$4-F$6)*(1-Painel!$E$7)-F$5+F$6)*F$7</f>
        <v>18933136.736246809</v>
      </c>
      <c r="G932" s="35">
        <f>((Produção!G926*PreçoLivre!G928*(1-Painel!$B$8)-G$3-G$4-G$6)*(1-Painel!$E$7)-G$5+G$6)*G$7</f>
        <v>16176575.149518961</v>
      </c>
      <c r="H932" s="35">
        <f>((Produção!H926*PreçoLivre!H928*(1-Painel!$B$8)-H$3-H$4-H$6)*(1-Painel!$E$7)-H$5+H$6)*H$7</f>
        <v>14810351.401108645</v>
      </c>
      <c r="I932" s="35">
        <f>((Produção!I926*PreçoLivre!I928*(1-Painel!$B$8)-I$3-I$4-I$6)*(1-Painel!$E$7)-I$5+I$6)*I$7</f>
        <v>13323909.704192678</v>
      </c>
      <c r="J932" s="35">
        <f>((Produção!J926*PreçoLivre!J928*(1-Painel!$B$8)-J$3-J$4-J$6)*(1-Painel!$E$7)-J$5+J$6)*J$7</f>
        <v>11909289.245145243</v>
      </c>
      <c r="K932" s="35">
        <f>((Produção!K926*PreçoLivre!K928*(1-Painel!$B$8)-K$3-K$4-K$6)*(1-Painel!$E$7)-K$5+K$6)*K$7</f>
        <v>10366836.842707105</v>
      </c>
      <c r="L932" s="35">
        <f>((Produção!L926*PreçoLivre!L928*(1-Painel!$B$8)-L$3-L$4-L$6)*(1-Painel!$E$7)-L$5+L$6)*L$7</f>
        <v>8993021.1304145921</v>
      </c>
      <c r="M932" s="35">
        <f>((Produção!M926*PreçoLivre!M928*(1-Painel!$B$8)-M$3-M$4-M$6)*(1-Painel!$E$7)-M$5+M$6)*M$7</f>
        <v>8418603.9700919501</v>
      </c>
      <c r="N932" s="35">
        <f>((Produção!N926*PreçoLivre!N928*(1-Painel!$B$8)-N$3-N$4-N$6)*(1-Painel!$E$7)-N$5+N$6)*N$7</f>
        <v>7252493.1969440021</v>
      </c>
      <c r="O932" s="35">
        <f>((Produção!O926*PreçoLivre!O928*(1-Painel!$B$8)-O$3-O$4-O$6)*(1-Painel!$E$7)-O$5+O$6)*O$7</f>
        <v>6684897.8849630067</v>
      </c>
      <c r="P932" s="35">
        <f>((Produção!P926*PreçoLivre!P928*(1-Painel!$B$8)-P$3-P$4-P$6)*(1-Painel!$E$7)-P$5+P$6)*P$7</f>
        <v>6384717.888902721</v>
      </c>
      <c r="Q932" s="35">
        <f>((Produção!Q926*PreçoLivre!Q928*(1-Painel!$B$8)-Q$3-Q$4-Q$6)*(1-Painel!$E$7)-Q$5+Q$6)*Q$7</f>
        <v>5751467.9309775811</v>
      </c>
      <c r="R932" s="35">
        <f>((Produção!R926*PreçoLivre!R928*(1-Painel!$B$8)-R$3-R$4-R$6)*(1-Painel!$E$7)-R$5+R$6)*R$7</f>
        <v>5379923.8451221157</v>
      </c>
      <c r="S932" s="35">
        <f>((Produção!S926*PreçoLivre!S928*(1-Painel!$B$8)-S$3-S$4-S$6)*(1-Painel!$E$7)-S$5+S$6)*S$7</f>
        <v>4754048.9281557351</v>
      </c>
      <c r="T932" s="35">
        <f>((Produção!T926*PreçoLivre!T928*(1-Painel!$B$8)-T$3-T$4-T$6)*(1-Painel!$E$7)-T$5+T$6)*T$7</f>
        <v>4730352.4266750868</v>
      </c>
      <c r="U932" s="35">
        <f>((Produção!U926*PreçoLivre!U928*(1-Painel!$B$8)-U$3-U$4-U$6)*(1-Painel!$E$7)-U$5+U$6)*U$7</f>
        <v>4047310.0126243555</v>
      </c>
      <c r="V932" s="35">
        <f>((Produção!V926*PreçoLivre!V928*(1-Painel!$B$8)-V$3-V$4-V$6)*(1-Painel!$E$7)-V$5+V$6)*V$7</f>
        <v>3760591.9086800651</v>
      </c>
    </row>
    <row r="933" spans="1:22" x14ac:dyDescent="0.25">
      <c r="A933" s="36">
        <v>924</v>
      </c>
      <c r="B933" s="35">
        <f t="shared" si="14"/>
        <v>219937955.08260897</v>
      </c>
      <c r="C933" s="35">
        <f>((Produção!C927*PreçoLivre!C929*(1-Painel!$B$8)-C$3-C$4-C$6)*(1-Painel!$E$7)-C$5+C$6)*C$7</f>
        <v>23026854.272382651</v>
      </c>
      <c r="D933" s="35">
        <f>((Produção!D927*PreçoLivre!D929*(1-Painel!$B$8)-D$3-D$4-D$6)*(1-Painel!$E$7)-D$5+D$6)*D$7</f>
        <v>20769864.422181919</v>
      </c>
      <c r="E933" s="35">
        <f>((Produção!E927*PreçoLivre!E929*(1-Painel!$B$8)-E$3-E$4-E$6)*(1-Painel!$E$7)-E$5+E$6)*E$7</f>
        <v>18528242.092646793</v>
      </c>
      <c r="F933" s="35">
        <f>((Produção!F927*PreçoLivre!F929*(1-Painel!$B$8)-F$3-F$4-F$6)*(1-Painel!$E$7)-F$5+F$6)*F$7</f>
        <v>17024126.853645872</v>
      </c>
      <c r="G933" s="35">
        <f>((Produção!G927*PreçoLivre!G929*(1-Painel!$B$8)-G$3-G$4-G$6)*(1-Painel!$E$7)-G$5+G$6)*G$7</f>
        <v>15547187.182554217</v>
      </c>
      <c r="H933" s="35">
        <f>((Produção!H927*PreçoLivre!H929*(1-Painel!$B$8)-H$3-H$4-H$6)*(1-Painel!$E$7)-H$5+H$6)*H$7</f>
        <v>14375875.98041972</v>
      </c>
      <c r="I933" s="35">
        <f>((Produção!I927*PreçoLivre!I929*(1-Painel!$B$8)-I$3-I$4-I$6)*(1-Painel!$E$7)-I$5+I$6)*I$7</f>
        <v>13462899.09540097</v>
      </c>
      <c r="J933" s="35">
        <f>((Produção!J927*PreçoLivre!J929*(1-Painel!$B$8)-J$3-J$4-J$6)*(1-Painel!$E$7)-J$5+J$6)*J$7</f>
        <v>12340570.363212693</v>
      </c>
      <c r="K933" s="35">
        <f>((Produção!K927*PreçoLivre!K929*(1-Painel!$B$8)-K$3-K$4-K$6)*(1-Painel!$E$7)-K$5+K$6)*K$7</f>
        <v>10703757.417992454</v>
      </c>
      <c r="L933" s="35">
        <f>((Produção!L927*PreçoLivre!L929*(1-Painel!$B$8)-L$3-L$4-L$6)*(1-Painel!$E$7)-L$5+L$6)*L$7</f>
        <v>9595911.9605053924</v>
      </c>
      <c r="M933" s="35">
        <f>((Produção!M927*PreçoLivre!M929*(1-Painel!$B$8)-M$3-M$4-M$6)*(1-Painel!$E$7)-M$5+M$6)*M$7</f>
        <v>8361848.1267361566</v>
      </c>
      <c r="N933" s="35">
        <f>((Produção!N927*PreçoLivre!N929*(1-Painel!$B$8)-N$3-N$4-N$6)*(1-Painel!$E$7)-N$5+N$6)*N$7</f>
        <v>7746973.2516770326</v>
      </c>
      <c r="O933" s="35">
        <f>((Produção!O927*PreçoLivre!O929*(1-Painel!$B$8)-O$3-O$4-O$6)*(1-Painel!$E$7)-O$5+O$6)*O$7</f>
        <v>7081035.7436021008</v>
      </c>
      <c r="P933" s="35">
        <f>((Produção!P927*PreçoLivre!P929*(1-Painel!$B$8)-P$3-P$4-P$6)*(1-Painel!$E$7)-P$5+P$6)*P$7</f>
        <v>7054597.9319282267</v>
      </c>
      <c r="Q933" s="35">
        <f>((Produção!Q927*PreçoLivre!Q929*(1-Painel!$B$8)-Q$3-Q$4-Q$6)*(1-Painel!$E$7)-Q$5+Q$6)*Q$7</f>
        <v>6752438.5951263113</v>
      </c>
      <c r="R933" s="35">
        <f>((Produção!R927*PreçoLivre!R929*(1-Painel!$B$8)-R$3-R$4-R$6)*(1-Painel!$E$7)-R$5+R$6)*R$7</f>
        <v>6337005.2955833264</v>
      </c>
      <c r="S933" s="35">
        <f>((Produção!S927*PreçoLivre!S929*(1-Painel!$B$8)-S$3-S$4-S$6)*(1-Painel!$E$7)-S$5+S$6)*S$7</f>
        <v>6073834.3428105209</v>
      </c>
      <c r="T933" s="35">
        <f>((Produção!T927*PreçoLivre!T929*(1-Painel!$B$8)-T$3-T$4-T$6)*(1-Painel!$E$7)-T$5+T$6)*T$7</f>
        <v>5367135.0975172631</v>
      </c>
      <c r="U933" s="35">
        <f>((Produção!U927*PreçoLivre!U929*(1-Painel!$B$8)-U$3-U$4-U$6)*(1-Painel!$E$7)-U$5+U$6)*U$7</f>
        <v>4923267.1343840621</v>
      </c>
      <c r="V933" s="35">
        <f>((Produção!V927*PreçoLivre!V929*(1-Painel!$B$8)-V$3-V$4-V$6)*(1-Painel!$E$7)-V$5+V$6)*V$7</f>
        <v>4864529.9223012878</v>
      </c>
    </row>
    <row r="934" spans="1:22" x14ac:dyDescent="0.25">
      <c r="A934" s="36">
        <v>925</v>
      </c>
      <c r="B934" s="35">
        <f t="shared" si="14"/>
        <v>215762532.03046605</v>
      </c>
      <c r="C934" s="35">
        <f>((Produção!C928*PreçoLivre!C930*(1-Painel!$B$8)-C$3-C$4-C$6)*(1-Painel!$E$7)-C$5+C$6)*C$7</f>
        <v>21898501.973915223</v>
      </c>
      <c r="D934" s="35">
        <f>((Produção!D928*PreçoLivre!D930*(1-Painel!$B$8)-D$3-D$4-D$6)*(1-Painel!$E$7)-D$5+D$6)*D$7</f>
        <v>19766614.474701863</v>
      </c>
      <c r="E934" s="35">
        <f>((Produção!E928*PreçoLivre!E930*(1-Painel!$B$8)-E$3-E$4-E$6)*(1-Painel!$E$7)-E$5+E$6)*E$7</f>
        <v>18406859.201136071</v>
      </c>
      <c r="F934" s="35">
        <f>((Produção!F928*PreçoLivre!F930*(1-Painel!$B$8)-F$3-F$4-F$6)*(1-Painel!$E$7)-F$5+F$6)*F$7</f>
        <v>17564904.38849894</v>
      </c>
      <c r="G934" s="35">
        <f>((Produção!G928*PreçoLivre!G930*(1-Painel!$B$8)-G$3-G$4-G$6)*(1-Painel!$E$7)-G$5+G$6)*G$7</f>
        <v>15394657.48873174</v>
      </c>
      <c r="H934" s="35">
        <f>((Produção!H928*PreçoLivre!H930*(1-Painel!$B$8)-H$3-H$4-H$6)*(1-Painel!$E$7)-H$5+H$6)*H$7</f>
        <v>14622570.688208437</v>
      </c>
      <c r="I934" s="35">
        <f>((Produção!I928*PreçoLivre!I930*(1-Painel!$B$8)-I$3-I$4-I$6)*(1-Painel!$E$7)-I$5+I$6)*I$7</f>
        <v>13221750.588728905</v>
      </c>
      <c r="J934" s="35">
        <f>((Produção!J928*PreçoLivre!J930*(1-Painel!$B$8)-J$3-J$4-J$6)*(1-Painel!$E$7)-J$5+J$6)*J$7</f>
        <v>12455614.831169231</v>
      </c>
      <c r="K934" s="35">
        <f>((Produção!K928*PreçoLivre!K930*(1-Painel!$B$8)-K$3-K$4-K$6)*(1-Painel!$E$7)-K$5+K$6)*K$7</f>
        <v>11068651.893376961</v>
      </c>
      <c r="L934" s="35">
        <f>((Produção!L928*PreçoLivre!L930*(1-Painel!$B$8)-L$3-L$4-L$6)*(1-Painel!$E$7)-L$5+L$6)*L$7</f>
        <v>9848531.9120680969</v>
      </c>
      <c r="M934" s="35">
        <f>((Produção!M928*PreçoLivre!M930*(1-Painel!$B$8)-M$3-M$4-M$6)*(1-Painel!$E$7)-M$5+M$6)*M$7</f>
        <v>8900227.7917823214</v>
      </c>
      <c r="N934" s="35">
        <f>((Produção!N928*PreçoLivre!N930*(1-Painel!$B$8)-N$3-N$4-N$6)*(1-Painel!$E$7)-N$5+N$6)*N$7</f>
        <v>7757832.1851429539</v>
      </c>
      <c r="O934" s="35">
        <f>((Produção!O928*PreçoLivre!O930*(1-Painel!$B$8)-O$3-O$4-O$6)*(1-Painel!$E$7)-O$5+O$6)*O$7</f>
        <v>7144735.1954770209</v>
      </c>
      <c r="P934" s="35">
        <f>((Produção!P928*PreçoLivre!P930*(1-Painel!$B$8)-P$3-P$4-P$6)*(1-Painel!$E$7)-P$5+P$6)*P$7</f>
        <v>6510586.0357427308</v>
      </c>
      <c r="Q934" s="35">
        <f>((Produção!Q928*PreçoLivre!Q930*(1-Painel!$B$8)-Q$3-Q$4-Q$6)*(1-Painel!$E$7)-Q$5+Q$6)*Q$7</f>
        <v>6040759.2185300374</v>
      </c>
      <c r="R934" s="35">
        <f>((Produção!R928*PreçoLivre!R930*(1-Painel!$B$8)-R$3-R$4-R$6)*(1-Painel!$E$7)-R$5+R$6)*R$7</f>
        <v>5861987.576118093</v>
      </c>
      <c r="S934" s="35">
        <f>((Produção!S928*PreçoLivre!S930*(1-Painel!$B$8)-S$3-S$4-S$6)*(1-Painel!$E$7)-S$5+S$6)*S$7</f>
        <v>5570013.4488277594</v>
      </c>
      <c r="T934" s="35">
        <f>((Produção!T928*PreçoLivre!T930*(1-Painel!$B$8)-T$3-T$4-T$6)*(1-Painel!$E$7)-T$5+T$6)*T$7</f>
        <v>5032917.296784143</v>
      </c>
      <c r="U934" s="35">
        <f>((Produção!U928*PreçoLivre!U930*(1-Painel!$B$8)-U$3-U$4-U$6)*(1-Painel!$E$7)-U$5+U$6)*U$7</f>
        <v>4710131.0068467548</v>
      </c>
      <c r="V934" s="35">
        <f>((Produção!V928*PreçoLivre!V930*(1-Painel!$B$8)-V$3-V$4-V$6)*(1-Painel!$E$7)-V$5+V$6)*V$7</f>
        <v>3984684.8346787887</v>
      </c>
    </row>
    <row r="935" spans="1:22" x14ac:dyDescent="0.25">
      <c r="A935" s="36">
        <v>926</v>
      </c>
      <c r="B935" s="35">
        <f t="shared" si="14"/>
        <v>229716993.42510474</v>
      </c>
      <c r="C935" s="35">
        <f>((Produção!C929*PreçoLivre!C931*(1-Painel!$B$8)-C$3-C$4-C$6)*(1-Painel!$E$7)-C$5+C$6)*C$7</f>
        <v>23127515.392721556</v>
      </c>
      <c r="D935" s="35">
        <f>((Produção!D929*PreçoLivre!D931*(1-Painel!$B$8)-D$3-D$4-D$6)*(1-Painel!$E$7)-D$5+D$6)*D$7</f>
        <v>21650895.930285648</v>
      </c>
      <c r="E935" s="35">
        <f>((Produção!E929*PreçoLivre!E931*(1-Painel!$B$8)-E$3-E$4-E$6)*(1-Painel!$E$7)-E$5+E$6)*E$7</f>
        <v>20202356.043975301</v>
      </c>
      <c r="F935" s="35">
        <f>((Produção!F929*PreçoLivre!F931*(1-Painel!$B$8)-F$3-F$4-F$6)*(1-Painel!$E$7)-F$5+F$6)*F$7</f>
        <v>18556750.06502597</v>
      </c>
      <c r="G935" s="35">
        <f>((Produção!G929*PreçoLivre!G931*(1-Painel!$B$8)-G$3-G$4-G$6)*(1-Painel!$E$7)-G$5+G$6)*G$7</f>
        <v>16289219.78432988</v>
      </c>
      <c r="H935" s="35">
        <f>((Produção!H929*PreçoLivre!H931*(1-Painel!$B$8)-H$3-H$4-H$6)*(1-Painel!$E$7)-H$5+H$6)*H$7</f>
        <v>14419174.152060011</v>
      </c>
      <c r="I935" s="35">
        <f>((Produção!I929*PreçoLivre!I931*(1-Painel!$B$8)-I$3-I$4-I$6)*(1-Painel!$E$7)-I$5+I$6)*I$7</f>
        <v>12663515.13574508</v>
      </c>
      <c r="J935" s="35">
        <f>((Produção!J929*PreçoLivre!J931*(1-Painel!$B$8)-J$3-J$4-J$6)*(1-Painel!$E$7)-J$5+J$6)*J$7</f>
        <v>11767665.09866325</v>
      </c>
      <c r="K935" s="35">
        <f>((Produção!K929*PreçoLivre!K931*(1-Painel!$B$8)-K$3-K$4-K$6)*(1-Painel!$E$7)-K$5+K$6)*K$7</f>
        <v>10495047.576392712</v>
      </c>
      <c r="L935" s="35">
        <f>((Produção!L929*PreçoLivre!L931*(1-Painel!$B$8)-L$3-L$4-L$6)*(1-Painel!$E$7)-L$5+L$6)*L$7</f>
        <v>10112733.592417724</v>
      </c>
      <c r="M935" s="35">
        <f>((Produção!M929*PreçoLivre!M931*(1-Painel!$B$8)-M$3-M$4-M$6)*(1-Painel!$E$7)-M$5+M$6)*M$7</f>
        <v>9433928.5936417487</v>
      </c>
      <c r="N935" s="35">
        <f>((Produção!N929*PreçoLivre!N931*(1-Painel!$B$8)-N$3-N$4-N$6)*(1-Painel!$E$7)-N$5+N$6)*N$7</f>
        <v>8641870.3643814195</v>
      </c>
      <c r="O935" s="35">
        <f>((Produção!O929*PreçoLivre!O931*(1-Painel!$B$8)-O$3-O$4-O$6)*(1-Painel!$E$7)-O$5+O$6)*O$7</f>
        <v>8191866.410215768</v>
      </c>
      <c r="P935" s="35">
        <f>((Produção!P929*PreçoLivre!P931*(1-Painel!$B$8)-P$3-P$4-P$6)*(1-Painel!$E$7)-P$5+P$6)*P$7</f>
        <v>7489209.5313673802</v>
      </c>
      <c r="Q935" s="35">
        <f>((Produção!Q929*PreçoLivre!Q931*(1-Painel!$B$8)-Q$3-Q$4-Q$6)*(1-Painel!$E$7)-Q$5+Q$6)*Q$7</f>
        <v>6988328.7885656059</v>
      </c>
      <c r="R935" s="35">
        <f>((Produção!R929*PreçoLivre!R931*(1-Painel!$B$8)-R$3-R$4-R$6)*(1-Painel!$E$7)-R$5+R$6)*R$7</f>
        <v>6581340.6947332742</v>
      </c>
      <c r="S935" s="35">
        <f>((Produção!S929*PreçoLivre!S931*(1-Painel!$B$8)-S$3-S$4-S$6)*(1-Painel!$E$7)-S$5+S$6)*S$7</f>
        <v>6318543.1689620335</v>
      </c>
      <c r="T935" s="35">
        <f>((Produção!T929*PreçoLivre!T931*(1-Painel!$B$8)-T$3-T$4-T$6)*(1-Painel!$E$7)-T$5+T$6)*T$7</f>
        <v>6173216.3420880958</v>
      </c>
      <c r="U935" s="35">
        <f>((Produção!U929*PreçoLivre!U931*(1-Painel!$B$8)-U$3-U$4-U$6)*(1-Painel!$E$7)-U$5+U$6)*U$7</f>
        <v>5412684.2939017126</v>
      </c>
      <c r="V935" s="35">
        <f>((Produção!V929*PreçoLivre!V931*(1-Painel!$B$8)-V$3-V$4-V$6)*(1-Painel!$E$7)-V$5+V$6)*V$7</f>
        <v>5201132.4656305574</v>
      </c>
    </row>
    <row r="936" spans="1:22" x14ac:dyDescent="0.25">
      <c r="A936" s="36">
        <v>927</v>
      </c>
      <c r="B936" s="35">
        <f t="shared" si="14"/>
        <v>190979752.42460173</v>
      </c>
      <c r="C936" s="35">
        <f>((Produção!C930*PreçoLivre!C932*(1-Painel!$B$8)-C$3-C$4-C$6)*(1-Painel!$E$7)-C$5+C$6)*C$7</f>
        <v>22334305.49777101</v>
      </c>
      <c r="D936" s="35">
        <f>((Produção!D930*PreçoLivre!D932*(1-Painel!$B$8)-D$3-D$4-D$6)*(1-Painel!$E$7)-D$5+D$6)*D$7</f>
        <v>19081852.109360021</v>
      </c>
      <c r="E936" s="35">
        <f>((Produção!E930*PreçoLivre!E932*(1-Painel!$B$8)-E$3-E$4-E$6)*(1-Painel!$E$7)-E$5+E$6)*E$7</f>
        <v>17709423.376332972</v>
      </c>
      <c r="F936" s="35">
        <f>((Produção!F930*PreçoLivre!F932*(1-Painel!$B$8)-F$3-F$4-F$6)*(1-Painel!$E$7)-F$5+F$6)*F$7</f>
        <v>15618258.903328726</v>
      </c>
      <c r="G936" s="35">
        <f>((Produção!G930*PreçoLivre!G932*(1-Painel!$B$8)-G$3-G$4-G$6)*(1-Painel!$E$7)-G$5+G$6)*G$7</f>
        <v>13774050.187123973</v>
      </c>
      <c r="H936" s="35">
        <f>((Produção!H930*PreçoLivre!H932*(1-Painel!$B$8)-H$3-H$4-H$6)*(1-Painel!$E$7)-H$5+H$6)*H$7</f>
        <v>12692051.876562946</v>
      </c>
      <c r="I936" s="35">
        <f>((Produção!I930*PreçoLivre!I932*(1-Painel!$B$8)-I$3-I$4-I$6)*(1-Painel!$E$7)-I$5+I$6)*I$7</f>
        <v>11740014.684032362</v>
      </c>
      <c r="J936" s="35">
        <f>((Produção!J930*PreçoLivre!J932*(1-Painel!$B$8)-J$3-J$4-J$6)*(1-Painel!$E$7)-J$5+J$6)*J$7</f>
        <v>10849347.327262569</v>
      </c>
      <c r="K936" s="35">
        <f>((Produção!K930*PreçoLivre!K932*(1-Painel!$B$8)-K$3-K$4-K$6)*(1-Painel!$E$7)-K$5+K$6)*K$7</f>
        <v>9504576.4135064092</v>
      </c>
      <c r="L936" s="35">
        <f>((Produção!L930*PreçoLivre!L932*(1-Painel!$B$8)-L$3-L$4-L$6)*(1-Painel!$E$7)-L$5+L$6)*L$7</f>
        <v>8576401.951229671</v>
      </c>
      <c r="M936" s="35">
        <f>((Produção!M930*PreçoLivre!M932*(1-Painel!$B$8)-M$3-M$4-M$6)*(1-Painel!$E$7)-M$5+M$6)*M$7</f>
        <v>7905236.0445557628</v>
      </c>
      <c r="N936" s="35">
        <f>((Produção!N930*PreçoLivre!N932*(1-Painel!$B$8)-N$3-N$4-N$6)*(1-Painel!$E$7)-N$5+N$6)*N$7</f>
        <v>7166374.2434918107</v>
      </c>
      <c r="O936" s="35">
        <f>((Produção!O930*PreçoLivre!O932*(1-Painel!$B$8)-O$3-O$4-O$6)*(1-Painel!$E$7)-O$5+O$6)*O$7</f>
        <v>6218345.1885868544</v>
      </c>
      <c r="P936" s="35">
        <f>((Produção!P930*PreçoLivre!P932*(1-Painel!$B$8)-P$3-P$4-P$6)*(1-Painel!$E$7)-P$5+P$6)*P$7</f>
        <v>5293117.2981763855</v>
      </c>
      <c r="Q936" s="35">
        <f>((Produção!Q930*PreçoLivre!Q932*(1-Painel!$B$8)-Q$3-Q$4-Q$6)*(1-Painel!$E$7)-Q$5+Q$6)*Q$7</f>
        <v>4528436.0558506344</v>
      </c>
      <c r="R936" s="35">
        <f>((Produção!R930*PreçoLivre!R932*(1-Painel!$B$8)-R$3-R$4-R$6)*(1-Painel!$E$7)-R$5+R$6)*R$7</f>
        <v>4361749.1071374677</v>
      </c>
      <c r="S936" s="35">
        <f>((Produção!S930*PreçoLivre!S932*(1-Painel!$B$8)-S$3-S$4-S$6)*(1-Painel!$E$7)-S$5+S$6)*S$7</f>
        <v>4036250.0268864054</v>
      </c>
      <c r="T936" s="35">
        <f>((Produção!T930*PreçoLivre!T932*(1-Painel!$B$8)-T$3-T$4-T$6)*(1-Painel!$E$7)-T$5+T$6)*T$7</f>
        <v>3518232.3809653665</v>
      </c>
      <c r="U936" s="35">
        <f>((Produção!U930*PreçoLivre!U932*(1-Painel!$B$8)-U$3-U$4-U$6)*(1-Painel!$E$7)-U$5+U$6)*U$7</f>
        <v>3128956.7134617344</v>
      </c>
      <c r="V936" s="35">
        <f>((Produção!V930*PreçoLivre!V932*(1-Painel!$B$8)-V$3-V$4-V$6)*(1-Painel!$E$7)-V$5+V$6)*V$7</f>
        <v>2942773.0389786917</v>
      </c>
    </row>
    <row r="937" spans="1:22" x14ac:dyDescent="0.25">
      <c r="A937" s="36">
        <v>928</v>
      </c>
      <c r="B937" s="35">
        <f t="shared" si="14"/>
        <v>215066695.15129587</v>
      </c>
      <c r="C937" s="35">
        <f>((Produção!C931*PreçoLivre!C933*(1-Painel!$B$8)-C$3-C$4-C$6)*(1-Painel!$E$7)-C$5+C$6)*C$7</f>
        <v>22484417.107153654</v>
      </c>
      <c r="D937" s="35">
        <f>((Produção!D931*PreçoLivre!D933*(1-Painel!$B$8)-D$3-D$4-D$6)*(1-Painel!$E$7)-D$5+D$6)*D$7</f>
        <v>19817497.546408441</v>
      </c>
      <c r="E937" s="35">
        <f>((Produção!E931*PreçoLivre!E933*(1-Painel!$B$8)-E$3-E$4-E$6)*(1-Painel!$E$7)-E$5+E$6)*E$7</f>
        <v>17724121.321763799</v>
      </c>
      <c r="F937" s="35">
        <f>((Produção!F931*PreçoLivre!F933*(1-Painel!$B$8)-F$3-F$4-F$6)*(1-Painel!$E$7)-F$5+F$6)*F$7</f>
        <v>15441306.734660488</v>
      </c>
      <c r="G937" s="35">
        <f>((Produção!G931*PreçoLivre!G933*(1-Painel!$B$8)-G$3-G$4-G$6)*(1-Painel!$E$7)-G$5+G$6)*G$7</f>
        <v>14630516.134221476</v>
      </c>
      <c r="H937" s="35">
        <f>((Produção!H931*PreçoLivre!H933*(1-Painel!$B$8)-H$3-H$4-H$6)*(1-Painel!$E$7)-H$5+H$6)*H$7</f>
        <v>13506836.903644048</v>
      </c>
      <c r="I937" s="35">
        <f>((Produção!I931*PreçoLivre!I933*(1-Painel!$B$8)-I$3-I$4-I$6)*(1-Painel!$E$7)-I$5+I$6)*I$7</f>
        <v>12540852.640798843</v>
      </c>
      <c r="J937" s="35">
        <f>((Produção!J931*PreçoLivre!J933*(1-Painel!$B$8)-J$3-J$4-J$6)*(1-Painel!$E$7)-J$5+J$6)*J$7</f>
        <v>11425936.768839778</v>
      </c>
      <c r="K937" s="35">
        <f>((Produção!K931*PreçoLivre!K933*(1-Painel!$B$8)-K$3-K$4-K$6)*(1-Painel!$E$7)-K$5+K$6)*K$7</f>
        <v>11070266.853362754</v>
      </c>
      <c r="L937" s="35">
        <f>((Produção!L931*PreçoLivre!L933*(1-Painel!$B$8)-L$3-L$4-L$6)*(1-Painel!$E$7)-L$5+L$6)*L$7</f>
        <v>10024780.587067004</v>
      </c>
      <c r="M937" s="35">
        <f>((Produção!M931*PreçoLivre!M933*(1-Painel!$B$8)-M$3-M$4-M$6)*(1-Painel!$E$7)-M$5+M$6)*M$7</f>
        <v>9499712.7688049898</v>
      </c>
      <c r="N937" s="35">
        <f>((Produção!N931*PreçoLivre!N933*(1-Painel!$B$8)-N$3-N$4-N$6)*(1-Painel!$E$7)-N$5+N$6)*N$7</f>
        <v>9067818.9015162177</v>
      </c>
      <c r="O937" s="35">
        <f>((Produção!O931*PreçoLivre!O933*(1-Painel!$B$8)-O$3-O$4-O$6)*(1-Painel!$E$7)-O$5+O$6)*O$7</f>
        <v>8393644.595395783</v>
      </c>
      <c r="P937" s="35">
        <f>((Produção!P931*PreçoLivre!P933*(1-Painel!$B$8)-P$3-P$4-P$6)*(1-Painel!$E$7)-P$5+P$6)*P$7</f>
        <v>7395967.503191622</v>
      </c>
      <c r="Q937" s="35">
        <f>((Produção!Q931*PreçoLivre!Q933*(1-Painel!$B$8)-Q$3-Q$4-Q$6)*(1-Painel!$E$7)-Q$5+Q$6)*Q$7</f>
        <v>6562140.345933916</v>
      </c>
      <c r="R937" s="35">
        <f>((Produção!R931*PreçoLivre!R933*(1-Painel!$B$8)-R$3-R$4-R$6)*(1-Painel!$E$7)-R$5+R$6)*R$7</f>
        <v>5932832.69415888</v>
      </c>
      <c r="S937" s="35">
        <f>((Produção!S931*PreçoLivre!S933*(1-Painel!$B$8)-S$3-S$4-S$6)*(1-Painel!$E$7)-S$5+S$6)*S$7</f>
        <v>5749948.5704182489</v>
      </c>
      <c r="T937" s="35">
        <f>((Produção!T931*PreçoLivre!T933*(1-Painel!$B$8)-T$3-T$4-T$6)*(1-Painel!$E$7)-T$5+T$6)*T$7</f>
        <v>5012901.9791443096</v>
      </c>
      <c r="U937" s="35">
        <f>((Produção!U931*PreçoLivre!U933*(1-Painel!$B$8)-U$3-U$4-U$6)*(1-Painel!$E$7)-U$5+U$6)*U$7</f>
        <v>4639422.1385423476</v>
      </c>
      <c r="V937" s="35">
        <f>((Produção!V931*PreçoLivre!V933*(1-Painel!$B$8)-V$3-V$4-V$6)*(1-Painel!$E$7)-V$5+V$6)*V$7</f>
        <v>4145773.0562692587</v>
      </c>
    </row>
    <row r="938" spans="1:22" x14ac:dyDescent="0.25">
      <c r="A938" s="36">
        <v>929</v>
      </c>
      <c r="B938" s="35">
        <f t="shared" si="14"/>
        <v>243533364.34589884</v>
      </c>
      <c r="C938" s="35">
        <f>((Produção!C932*PreçoLivre!C934*(1-Painel!$B$8)-C$3-C$4-C$6)*(1-Painel!$E$7)-C$5+C$6)*C$7</f>
        <v>24030175.446945623</v>
      </c>
      <c r="D938" s="35">
        <f>((Produção!D932*PreçoLivre!D934*(1-Painel!$B$8)-D$3-D$4-D$6)*(1-Painel!$E$7)-D$5+D$6)*D$7</f>
        <v>22301672.972640116</v>
      </c>
      <c r="E938" s="35">
        <f>((Produção!E932*PreçoLivre!E934*(1-Painel!$B$8)-E$3-E$4-E$6)*(1-Painel!$E$7)-E$5+E$6)*E$7</f>
        <v>19605493.149295002</v>
      </c>
      <c r="F938" s="35">
        <f>((Produção!F932*PreçoLivre!F934*(1-Painel!$B$8)-F$3-F$4-F$6)*(1-Painel!$E$7)-F$5+F$6)*F$7</f>
        <v>18353730.255279303</v>
      </c>
      <c r="G938" s="35">
        <f>((Produção!G932*PreçoLivre!G934*(1-Painel!$B$8)-G$3-G$4-G$6)*(1-Painel!$E$7)-G$5+G$6)*G$7</f>
        <v>17018280.345757127</v>
      </c>
      <c r="H938" s="35">
        <f>((Produção!H932*PreçoLivre!H934*(1-Painel!$B$8)-H$3-H$4-H$6)*(1-Painel!$E$7)-H$5+H$6)*H$7</f>
        <v>16068685.736069443</v>
      </c>
      <c r="I938" s="35">
        <f>((Produção!I932*PreçoLivre!I934*(1-Painel!$B$8)-I$3-I$4-I$6)*(1-Painel!$E$7)-I$5+I$6)*I$7</f>
        <v>14918996.287820382</v>
      </c>
      <c r="J938" s="35">
        <f>((Produção!J932*PreçoLivre!J934*(1-Painel!$B$8)-J$3-J$4-J$6)*(1-Painel!$E$7)-J$5+J$6)*J$7</f>
        <v>14339235.645615805</v>
      </c>
      <c r="K938" s="35">
        <f>((Produção!K932*PreçoLivre!K934*(1-Painel!$B$8)-K$3-K$4-K$6)*(1-Painel!$E$7)-K$5+K$6)*K$7</f>
        <v>13503701.857933033</v>
      </c>
      <c r="L938" s="35">
        <f>((Produção!L932*PreçoLivre!L934*(1-Painel!$B$8)-L$3-L$4-L$6)*(1-Painel!$E$7)-L$5+L$6)*L$7</f>
        <v>11741493.514658397</v>
      </c>
      <c r="M938" s="35">
        <f>((Produção!M932*PreçoLivre!M934*(1-Painel!$B$8)-M$3-M$4-M$6)*(1-Painel!$E$7)-M$5+M$6)*M$7</f>
        <v>10587911.568956945</v>
      </c>
      <c r="N938" s="35">
        <f>((Produção!N932*PreçoLivre!N934*(1-Painel!$B$8)-N$3-N$4-N$6)*(1-Painel!$E$7)-N$5+N$6)*N$7</f>
        <v>9121765.624489449</v>
      </c>
      <c r="O938" s="35">
        <f>((Produção!O932*PreçoLivre!O934*(1-Painel!$B$8)-O$3-O$4-O$6)*(1-Painel!$E$7)-O$5+O$6)*O$7</f>
        <v>8373405.6248162873</v>
      </c>
      <c r="P938" s="35">
        <f>((Produção!P932*PreçoLivre!P934*(1-Painel!$B$8)-P$3-P$4-P$6)*(1-Painel!$E$7)-P$5+P$6)*P$7</f>
        <v>8147748.0156961679</v>
      </c>
      <c r="Q938" s="35">
        <f>((Produção!Q932*PreçoLivre!Q934*(1-Painel!$B$8)-Q$3-Q$4-Q$6)*(1-Painel!$E$7)-Q$5+Q$6)*Q$7</f>
        <v>7517662.453883715</v>
      </c>
      <c r="R938" s="35">
        <f>((Produção!R932*PreçoLivre!R934*(1-Painel!$B$8)-R$3-R$4-R$6)*(1-Painel!$E$7)-R$5+R$6)*R$7</f>
        <v>6835192.9930953989</v>
      </c>
      <c r="S938" s="35">
        <f>((Produção!S932*PreçoLivre!S934*(1-Painel!$B$8)-S$3-S$4-S$6)*(1-Painel!$E$7)-S$5+S$6)*S$7</f>
        <v>5928432.4931552075</v>
      </c>
      <c r="T938" s="35">
        <f>((Produção!T932*PreçoLivre!T934*(1-Painel!$B$8)-T$3-T$4-T$6)*(1-Painel!$E$7)-T$5+T$6)*T$7</f>
        <v>5369303.8310181908</v>
      </c>
      <c r="U938" s="35">
        <f>((Produção!U932*PreçoLivre!U934*(1-Painel!$B$8)-U$3-U$4-U$6)*(1-Painel!$E$7)-U$5+U$6)*U$7</f>
        <v>5085688.1130937329</v>
      </c>
      <c r="V938" s="35">
        <f>((Produção!V932*PreçoLivre!V934*(1-Painel!$B$8)-V$3-V$4-V$6)*(1-Painel!$E$7)-V$5+V$6)*V$7</f>
        <v>4684788.4156795023</v>
      </c>
    </row>
    <row r="939" spans="1:22" x14ac:dyDescent="0.25">
      <c r="A939" s="36">
        <v>930</v>
      </c>
      <c r="B939" s="35">
        <f t="shared" si="14"/>
        <v>226876854.55388737</v>
      </c>
      <c r="C939" s="35">
        <f>((Produção!C933*PreçoLivre!C935*(1-Painel!$B$8)-C$3-C$4-C$6)*(1-Painel!$E$7)-C$5+C$6)*C$7</f>
        <v>22345432.788541172</v>
      </c>
      <c r="D939" s="35">
        <f>((Produção!D933*PreçoLivre!D935*(1-Painel!$B$8)-D$3-D$4-D$6)*(1-Painel!$E$7)-D$5+D$6)*D$7</f>
        <v>21171074.81969215</v>
      </c>
      <c r="E939" s="35">
        <f>((Produção!E933*PreçoLivre!E935*(1-Painel!$B$8)-E$3-E$4-E$6)*(1-Painel!$E$7)-E$5+E$6)*E$7</f>
        <v>19326171.260307509</v>
      </c>
      <c r="F939" s="35">
        <f>((Produção!F933*PreçoLivre!F935*(1-Painel!$B$8)-F$3-F$4-F$6)*(1-Painel!$E$7)-F$5+F$6)*F$7</f>
        <v>17465253.752287753</v>
      </c>
      <c r="G939" s="35">
        <f>((Produção!G933*PreçoLivre!G935*(1-Painel!$B$8)-G$3-G$4-G$6)*(1-Painel!$E$7)-G$5+G$6)*G$7</f>
        <v>15757049.65533758</v>
      </c>
      <c r="H939" s="35">
        <f>((Produção!H933*PreçoLivre!H935*(1-Painel!$B$8)-H$3-H$4-H$6)*(1-Painel!$E$7)-H$5+H$6)*H$7</f>
        <v>15050555.867534868</v>
      </c>
      <c r="I939" s="35">
        <f>((Produção!I933*PreçoLivre!I935*(1-Painel!$B$8)-I$3-I$4-I$6)*(1-Painel!$E$7)-I$5+I$6)*I$7</f>
        <v>13364743.740916843</v>
      </c>
      <c r="J939" s="35">
        <f>((Produção!J933*PreçoLivre!J935*(1-Painel!$B$8)-J$3-J$4-J$6)*(1-Painel!$E$7)-J$5+J$6)*J$7</f>
        <v>12580061.562666686</v>
      </c>
      <c r="K939" s="35">
        <f>((Produção!K933*PreçoLivre!K935*(1-Painel!$B$8)-K$3-K$4-K$6)*(1-Painel!$E$7)-K$5+K$6)*K$7</f>
        <v>10969895.846201124</v>
      </c>
      <c r="L939" s="35">
        <f>((Produção!L933*PreçoLivre!L935*(1-Painel!$B$8)-L$3-L$4-L$6)*(1-Painel!$E$7)-L$5+L$6)*L$7</f>
        <v>10385138.20773519</v>
      </c>
      <c r="M939" s="35">
        <f>((Produção!M933*PreçoLivre!M935*(1-Painel!$B$8)-M$3-M$4-M$6)*(1-Painel!$E$7)-M$5+M$6)*M$7</f>
        <v>9819561.1412067488</v>
      </c>
      <c r="N939" s="35">
        <f>((Produção!N933*PreçoLivre!N935*(1-Painel!$B$8)-N$3-N$4-N$6)*(1-Painel!$E$7)-N$5+N$6)*N$7</f>
        <v>9185540.3970255759</v>
      </c>
      <c r="O939" s="35">
        <f>((Produção!O933*PreçoLivre!O935*(1-Painel!$B$8)-O$3-O$4-O$6)*(1-Painel!$E$7)-O$5+O$6)*O$7</f>
        <v>8408560.5053531807</v>
      </c>
      <c r="P939" s="35">
        <f>((Produção!P933*PreçoLivre!P935*(1-Painel!$B$8)-P$3-P$4-P$6)*(1-Painel!$E$7)-P$5+P$6)*P$7</f>
        <v>7873547.5307276417</v>
      </c>
      <c r="Q939" s="35">
        <f>((Produção!Q933*PreçoLivre!Q935*(1-Painel!$B$8)-Q$3-Q$4-Q$6)*(1-Painel!$E$7)-Q$5+Q$6)*Q$7</f>
        <v>7102085.638836653</v>
      </c>
      <c r="R939" s="35">
        <f>((Produção!R933*PreçoLivre!R935*(1-Painel!$B$8)-R$3-R$4-R$6)*(1-Painel!$E$7)-R$5+R$6)*R$7</f>
        <v>6321653.5157665433</v>
      </c>
      <c r="S939" s="35">
        <f>((Produção!S933*PreçoLivre!S935*(1-Painel!$B$8)-S$3-S$4-S$6)*(1-Painel!$E$7)-S$5+S$6)*S$7</f>
        <v>5725381.3510344177</v>
      </c>
      <c r="T939" s="35">
        <f>((Produção!T933*PreçoLivre!T935*(1-Painel!$B$8)-T$3-T$4-T$6)*(1-Painel!$E$7)-T$5+T$6)*T$7</f>
        <v>5159366.5064386623</v>
      </c>
      <c r="U939" s="35">
        <f>((Produção!U933*PreçoLivre!U935*(1-Painel!$B$8)-U$3-U$4-U$6)*(1-Painel!$E$7)-U$5+U$6)*U$7</f>
        <v>4668219.7272895453</v>
      </c>
      <c r="V939" s="35">
        <f>((Produção!V933*PreçoLivre!V935*(1-Painel!$B$8)-V$3-V$4-V$6)*(1-Painel!$E$7)-V$5+V$6)*V$7</f>
        <v>4197560.7389875157</v>
      </c>
    </row>
    <row r="940" spans="1:22" x14ac:dyDescent="0.25">
      <c r="A940" s="36">
        <v>931</v>
      </c>
      <c r="B940" s="35">
        <f t="shared" si="14"/>
        <v>235291571.24713767</v>
      </c>
      <c r="C940" s="35">
        <f>((Produção!C934*PreçoLivre!C936*(1-Painel!$B$8)-C$3-C$4-C$6)*(1-Painel!$E$7)-C$5+C$6)*C$7</f>
        <v>24075012.601451021</v>
      </c>
      <c r="D940" s="35">
        <f>((Produção!D934*PreçoLivre!D936*(1-Painel!$B$8)-D$3-D$4-D$6)*(1-Painel!$E$7)-D$5+D$6)*D$7</f>
        <v>22464819.468569349</v>
      </c>
      <c r="E940" s="35">
        <f>((Produção!E934*PreçoLivre!E936*(1-Painel!$B$8)-E$3-E$4-E$6)*(1-Painel!$E$7)-E$5+E$6)*E$7</f>
        <v>20447882.049164824</v>
      </c>
      <c r="F940" s="35">
        <f>((Produção!F934*PreçoLivre!F936*(1-Painel!$B$8)-F$3-F$4-F$6)*(1-Painel!$E$7)-F$5+F$6)*F$7</f>
        <v>18211826.598297983</v>
      </c>
      <c r="G940" s="35">
        <f>((Produção!G934*PreçoLivre!G936*(1-Painel!$B$8)-G$3-G$4-G$6)*(1-Painel!$E$7)-G$5+G$6)*G$7</f>
        <v>17074403.004273597</v>
      </c>
      <c r="H940" s="35">
        <f>((Produção!H934*PreçoLivre!H936*(1-Painel!$B$8)-H$3-H$4-H$6)*(1-Painel!$E$7)-H$5+H$6)*H$7</f>
        <v>15362654.237742668</v>
      </c>
      <c r="I940" s="35">
        <f>((Produção!I934*PreçoLivre!I936*(1-Painel!$B$8)-I$3-I$4-I$6)*(1-Painel!$E$7)-I$5+I$6)*I$7</f>
        <v>13856856.014681935</v>
      </c>
      <c r="J940" s="35">
        <f>((Produção!J934*PreçoLivre!J936*(1-Painel!$B$8)-J$3-J$4-J$6)*(1-Painel!$E$7)-J$5+J$6)*J$7</f>
        <v>12652974.436692569</v>
      </c>
      <c r="K940" s="35">
        <f>((Produção!K934*PreçoLivre!K936*(1-Painel!$B$8)-K$3-K$4-K$6)*(1-Painel!$E$7)-K$5+K$6)*K$7</f>
        <v>11288519.972792551</v>
      </c>
      <c r="L940" s="35">
        <f>((Produção!L934*PreçoLivre!L936*(1-Painel!$B$8)-L$3-L$4-L$6)*(1-Painel!$E$7)-L$5+L$6)*L$7</f>
        <v>10860968.645329639</v>
      </c>
      <c r="M940" s="35">
        <f>((Produção!M934*PreçoLivre!M936*(1-Painel!$B$8)-M$3-M$4-M$6)*(1-Painel!$E$7)-M$5+M$6)*M$7</f>
        <v>10107388.310675174</v>
      </c>
      <c r="N940" s="35">
        <f>((Produção!N934*PreçoLivre!N936*(1-Painel!$B$8)-N$3-N$4-N$6)*(1-Painel!$E$7)-N$5+N$6)*N$7</f>
        <v>8964474.1943865679</v>
      </c>
      <c r="O940" s="35">
        <f>((Produção!O934*PreçoLivre!O936*(1-Painel!$B$8)-O$3-O$4-O$6)*(1-Painel!$E$7)-O$5+O$6)*O$7</f>
        <v>8264460.9680200545</v>
      </c>
      <c r="P940" s="35">
        <f>((Produção!P934*PreçoLivre!P936*(1-Painel!$B$8)-P$3-P$4-P$6)*(1-Painel!$E$7)-P$5+P$6)*P$7</f>
        <v>7878059.1970664244</v>
      </c>
      <c r="Q940" s="35">
        <f>((Produção!Q934*PreçoLivre!Q936*(1-Painel!$B$8)-Q$3-Q$4-Q$6)*(1-Painel!$E$7)-Q$5+Q$6)*Q$7</f>
        <v>7308396.43316775</v>
      </c>
      <c r="R940" s="35">
        <f>((Produção!R934*PreçoLivre!R936*(1-Painel!$B$8)-R$3-R$4-R$6)*(1-Painel!$E$7)-R$5+R$6)*R$7</f>
        <v>6429075.4852837259</v>
      </c>
      <c r="S940" s="35">
        <f>((Produção!S934*PreçoLivre!S936*(1-Painel!$B$8)-S$3-S$4-S$6)*(1-Painel!$E$7)-S$5+S$6)*S$7</f>
        <v>5797337.3936769487</v>
      </c>
      <c r="T940" s="35">
        <f>((Produção!T934*PreçoLivre!T936*(1-Painel!$B$8)-T$3-T$4-T$6)*(1-Painel!$E$7)-T$5+T$6)*T$7</f>
        <v>5230952.6221703757</v>
      </c>
      <c r="U940" s="35">
        <f>((Produção!U934*PreçoLivre!U936*(1-Painel!$B$8)-U$3-U$4-U$6)*(1-Painel!$E$7)-U$5+U$6)*U$7</f>
        <v>4600513.1901389295</v>
      </c>
      <c r="V940" s="35">
        <f>((Produção!V934*PreçoLivre!V936*(1-Painel!$B$8)-V$3-V$4-V$6)*(1-Painel!$E$7)-V$5+V$6)*V$7</f>
        <v>4414996.423555512</v>
      </c>
    </row>
    <row r="941" spans="1:22" x14ac:dyDescent="0.25">
      <c r="A941" s="36">
        <v>932</v>
      </c>
      <c r="B941" s="35">
        <f t="shared" si="14"/>
        <v>228200360.62798813</v>
      </c>
      <c r="C941" s="35">
        <f>((Produção!C935*PreçoLivre!C937*(1-Painel!$B$8)-C$3-C$4-C$6)*(1-Painel!$E$7)-C$5+C$6)*C$7</f>
        <v>21115579.19143242</v>
      </c>
      <c r="D941" s="35">
        <f>((Produção!D935*PreçoLivre!D937*(1-Painel!$B$8)-D$3-D$4-D$6)*(1-Painel!$E$7)-D$5+D$6)*D$7</f>
        <v>19903573.696576849</v>
      </c>
      <c r="E941" s="35">
        <f>((Produção!E935*PreçoLivre!E937*(1-Painel!$B$8)-E$3-E$4-E$6)*(1-Painel!$E$7)-E$5+E$6)*E$7</f>
        <v>18719403.11038354</v>
      </c>
      <c r="F941" s="35">
        <f>((Produção!F935*PreçoLivre!F937*(1-Painel!$B$8)-F$3-F$4-F$6)*(1-Painel!$E$7)-F$5+F$6)*F$7</f>
        <v>17843940.899970323</v>
      </c>
      <c r="G941" s="35">
        <f>((Produção!G935*PreçoLivre!G937*(1-Painel!$B$8)-G$3-G$4-G$6)*(1-Painel!$E$7)-G$5+G$6)*G$7</f>
        <v>17289980.660239249</v>
      </c>
      <c r="H941" s="35">
        <f>((Produção!H935*PreçoLivre!H937*(1-Painel!$B$8)-H$3-H$4-H$6)*(1-Painel!$E$7)-H$5+H$6)*H$7</f>
        <v>14444294.728480268</v>
      </c>
      <c r="I941" s="35">
        <f>((Produção!I935*PreçoLivre!I937*(1-Painel!$B$8)-I$3-I$4-I$6)*(1-Painel!$E$7)-I$5+I$6)*I$7</f>
        <v>13841347.323786454</v>
      </c>
      <c r="J941" s="35">
        <f>((Produção!J935*PreçoLivre!J937*(1-Painel!$B$8)-J$3-J$4-J$6)*(1-Painel!$E$7)-J$5+J$6)*J$7</f>
        <v>12568923.885288056</v>
      </c>
      <c r="K941" s="35">
        <f>((Produção!K935*PreçoLivre!K937*(1-Painel!$B$8)-K$3-K$4-K$6)*(1-Painel!$E$7)-K$5+K$6)*K$7</f>
        <v>11843184.779664291</v>
      </c>
      <c r="L941" s="35">
        <f>((Produção!L935*PreçoLivre!L937*(1-Painel!$B$8)-L$3-L$4-L$6)*(1-Painel!$E$7)-L$5+L$6)*L$7</f>
        <v>11473394.810036311</v>
      </c>
      <c r="M941" s="35">
        <f>((Produção!M935*PreçoLivre!M937*(1-Painel!$B$8)-M$3-M$4-M$6)*(1-Painel!$E$7)-M$5+M$6)*M$7</f>
        <v>10400454.758108813</v>
      </c>
      <c r="N941" s="35">
        <f>((Produção!N935*PreçoLivre!N937*(1-Painel!$B$8)-N$3-N$4-N$6)*(1-Painel!$E$7)-N$5+N$6)*N$7</f>
        <v>9513560.4236348048</v>
      </c>
      <c r="O941" s="35">
        <f>((Produção!O935*PreçoLivre!O937*(1-Painel!$B$8)-O$3-O$4-O$6)*(1-Painel!$E$7)-O$5+O$6)*O$7</f>
        <v>8633979.4810996596</v>
      </c>
      <c r="P941" s="35">
        <f>((Produção!P935*PreçoLivre!P937*(1-Painel!$B$8)-P$3-P$4-P$6)*(1-Painel!$E$7)-P$5+P$6)*P$7</f>
        <v>7618957.1764647942</v>
      </c>
      <c r="Q941" s="35">
        <f>((Produção!Q935*PreçoLivre!Q937*(1-Painel!$B$8)-Q$3-Q$4-Q$6)*(1-Painel!$E$7)-Q$5+Q$6)*Q$7</f>
        <v>6934187.9840908088</v>
      </c>
      <c r="R941" s="35">
        <f>((Produção!R935*PreçoLivre!R937*(1-Painel!$B$8)-R$3-R$4-R$6)*(1-Painel!$E$7)-R$5+R$6)*R$7</f>
        <v>6344608.8051805357</v>
      </c>
      <c r="S941" s="35">
        <f>((Produção!S935*PreçoLivre!S937*(1-Painel!$B$8)-S$3-S$4-S$6)*(1-Painel!$E$7)-S$5+S$6)*S$7</f>
        <v>5821997.8911159011</v>
      </c>
      <c r="T941" s="35">
        <f>((Produção!T935*PreçoLivre!T937*(1-Painel!$B$8)-T$3-T$4-T$6)*(1-Painel!$E$7)-T$5+T$6)*T$7</f>
        <v>5193563.4315707646</v>
      </c>
      <c r="U941" s="35">
        <f>((Produção!U935*PreçoLivre!U937*(1-Painel!$B$8)-U$3-U$4-U$6)*(1-Painel!$E$7)-U$5+U$6)*U$7</f>
        <v>4497349.4156498592</v>
      </c>
      <c r="V941" s="35">
        <f>((Produção!V935*PreçoLivre!V937*(1-Painel!$B$8)-V$3-V$4-V$6)*(1-Painel!$E$7)-V$5+V$6)*V$7</f>
        <v>4198078.1752144415</v>
      </c>
    </row>
    <row r="942" spans="1:22" x14ac:dyDescent="0.25">
      <c r="A942" s="36">
        <v>933</v>
      </c>
      <c r="B942" s="35">
        <f t="shared" si="14"/>
        <v>252976418.21700102</v>
      </c>
      <c r="C942" s="35">
        <f>((Produção!C936*PreçoLivre!C938*(1-Painel!$B$8)-C$3-C$4-C$6)*(1-Painel!$E$7)-C$5+C$6)*C$7</f>
        <v>23170654.468574114</v>
      </c>
      <c r="D942" s="35">
        <f>((Produção!D936*PreçoLivre!D938*(1-Painel!$B$8)-D$3-D$4-D$6)*(1-Painel!$E$7)-D$5+D$6)*D$7</f>
        <v>22048897.894235719</v>
      </c>
      <c r="E942" s="35">
        <f>((Produção!E936*PreçoLivre!E938*(1-Painel!$B$8)-E$3-E$4-E$6)*(1-Painel!$E$7)-E$5+E$6)*E$7</f>
        <v>21160938.504112665</v>
      </c>
      <c r="F942" s="35">
        <f>((Produção!F936*PreçoLivre!F938*(1-Painel!$B$8)-F$3-F$4-F$6)*(1-Painel!$E$7)-F$5+F$6)*F$7</f>
        <v>19592889.631342236</v>
      </c>
      <c r="G942" s="35">
        <f>((Produção!G936*PreçoLivre!G938*(1-Painel!$B$8)-G$3-G$4-G$6)*(1-Painel!$E$7)-G$5+G$6)*G$7</f>
        <v>17378270.035913296</v>
      </c>
      <c r="H942" s="35">
        <f>((Produção!H936*PreçoLivre!H938*(1-Painel!$B$8)-H$3-H$4-H$6)*(1-Painel!$E$7)-H$5+H$6)*H$7</f>
        <v>15886086.736369401</v>
      </c>
      <c r="I942" s="35">
        <f>((Produção!I936*PreçoLivre!I938*(1-Painel!$B$8)-I$3-I$4-I$6)*(1-Painel!$E$7)-I$5+I$6)*I$7</f>
        <v>14866352.939167434</v>
      </c>
      <c r="J942" s="35">
        <f>((Produção!J936*PreçoLivre!J938*(1-Painel!$B$8)-J$3-J$4-J$6)*(1-Painel!$E$7)-J$5+J$6)*J$7</f>
        <v>14138994.861910904</v>
      </c>
      <c r="K942" s="35">
        <f>((Produção!K936*PreçoLivre!K938*(1-Painel!$B$8)-K$3-K$4-K$6)*(1-Painel!$E$7)-K$5+K$6)*K$7</f>
        <v>13014273.101420242</v>
      </c>
      <c r="L942" s="35">
        <f>((Produção!L936*PreçoLivre!L938*(1-Painel!$B$8)-L$3-L$4-L$6)*(1-Painel!$E$7)-L$5+L$6)*L$7</f>
        <v>12249963.640928013</v>
      </c>
      <c r="M942" s="35">
        <f>((Produção!M936*PreçoLivre!M938*(1-Painel!$B$8)-M$3-M$4-M$6)*(1-Painel!$E$7)-M$5+M$6)*M$7</f>
        <v>11722140.825890543</v>
      </c>
      <c r="N942" s="35">
        <f>((Produção!N936*PreçoLivre!N938*(1-Painel!$B$8)-N$3-N$4-N$6)*(1-Painel!$E$7)-N$5+N$6)*N$7</f>
        <v>10806490.939726597</v>
      </c>
      <c r="O942" s="35">
        <f>((Produção!O936*PreçoLivre!O938*(1-Painel!$B$8)-O$3-O$4-O$6)*(1-Painel!$E$7)-O$5+O$6)*O$7</f>
        <v>9425916.0083931871</v>
      </c>
      <c r="P942" s="35">
        <f>((Produção!P936*PreçoLivre!P938*(1-Painel!$B$8)-P$3-P$4-P$6)*(1-Painel!$E$7)-P$5+P$6)*P$7</f>
        <v>8492930.5062916912</v>
      </c>
      <c r="Q942" s="35">
        <f>((Produção!Q936*PreçoLivre!Q938*(1-Painel!$B$8)-Q$3-Q$4-Q$6)*(1-Painel!$E$7)-Q$5+Q$6)*Q$7</f>
        <v>7697458.0618627006</v>
      </c>
      <c r="R942" s="35">
        <f>((Produção!R936*PreçoLivre!R938*(1-Painel!$B$8)-R$3-R$4-R$6)*(1-Painel!$E$7)-R$5+R$6)*R$7</f>
        <v>7470613.7208012734</v>
      </c>
      <c r="S942" s="35">
        <f>((Produção!S936*PreçoLivre!S938*(1-Painel!$B$8)-S$3-S$4-S$6)*(1-Painel!$E$7)-S$5+S$6)*S$7</f>
        <v>6868274.5658395635</v>
      </c>
      <c r="T942" s="35">
        <f>((Produção!T936*PreçoLivre!T938*(1-Painel!$B$8)-T$3-T$4-T$6)*(1-Painel!$E$7)-T$5+T$6)*T$7</f>
        <v>6150205.4687554594</v>
      </c>
      <c r="U942" s="35">
        <f>((Produção!U936*PreçoLivre!U938*(1-Painel!$B$8)-U$3-U$4-U$6)*(1-Painel!$E$7)-U$5+U$6)*U$7</f>
        <v>5588680.3885100093</v>
      </c>
      <c r="V942" s="35">
        <f>((Produção!V936*PreçoLivre!V938*(1-Painel!$B$8)-V$3-V$4-V$6)*(1-Painel!$E$7)-V$5+V$6)*V$7</f>
        <v>5246385.9169559674</v>
      </c>
    </row>
    <row r="943" spans="1:22" x14ac:dyDescent="0.25">
      <c r="A943" s="36">
        <v>934</v>
      </c>
      <c r="B943" s="35">
        <f t="shared" si="14"/>
        <v>218304291.55320179</v>
      </c>
      <c r="C943" s="35">
        <f>((Produção!C937*PreçoLivre!C939*(1-Painel!$B$8)-C$3-C$4-C$6)*(1-Painel!$E$7)-C$5+C$6)*C$7</f>
        <v>22373773.360661928</v>
      </c>
      <c r="D943" s="35">
        <f>((Produção!D937*PreçoLivre!D939*(1-Painel!$B$8)-D$3-D$4-D$6)*(1-Painel!$E$7)-D$5+D$6)*D$7</f>
        <v>21750266.402589556</v>
      </c>
      <c r="E943" s="35">
        <f>((Produção!E937*PreçoLivre!E939*(1-Painel!$B$8)-E$3-E$4-E$6)*(1-Painel!$E$7)-E$5+E$6)*E$7</f>
        <v>19916655.711774375</v>
      </c>
      <c r="F943" s="35">
        <f>((Produção!F937*PreçoLivre!F939*(1-Painel!$B$8)-F$3-F$4-F$6)*(1-Painel!$E$7)-F$5+F$6)*F$7</f>
        <v>18195382.50987881</v>
      </c>
      <c r="G943" s="35">
        <f>((Produção!G937*PreçoLivre!G939*(1-Painel!$B$8)-G$3-G$4-G$6)*(1-Painel!$E$7)-G$5+G$6)*G$7</f>
        <v>16471741.155700989</v>
      </c>
      <c r="H943" s="35">
        <f>((Produção!H937*PreçoLivre!H939*(1-Painel!$B$8)-H$3-H$4-H$6)*(1-Painel!$E$7)-H$5+H$6)*H$7</f>
        <v>15527570.443316869</v>
      </c>
      <c r="I943" s="35">
        <f>((Produção!I937*PreçoLivre!I939*(1-Painel!$B$8)-I$3-I$4-I$6)*(1-Painel!$E$7)-I$5+I$6)*I$7</f>
        <v>13241807.77809231</v>
      </c>
      <c r="J943" s="35">
        <f>((Produção!J937*PreçoLivre!J939*(1-Painel!$B$8)-J$3-J$4-J$6)*(1-Painel!$E$7)-J$5+J$6)*J$7</f>
        <v>12391340.327985253</v>
      </c>
      <c r="K943" s="35">
        <f>((Produção!K937*PreçoLivre!K939*(1-Painel!$B$8)-K$3-K$4-K$6)*(1-Painel!$E$7)-K$5+K$6)*K$7</f>
        <v>11351546.723374195</v>
      </c>
      <c r="L943" s="35">
        <f>((Produção!L937*PreçoLivre!L939*(1-Painel!$B$8)-L$3-L$4-L$6)*(1-Painel!$E$7)-L$5+L$6)*L$7</f>
        <v>9738711.5439056642</v>
      </c>
      <c r="M943" s="35">
        <f>((Produção!M937*PreçoLivre!M939*(1-Painel!$B$8)-M$3-M$4-M$6)*(1-Painel!$E$7)-M$5+M$6)*M$7</f>
        <v>8551098.6696037874</v>
      </c>
      <c r="N943" s="35">
        <f>((Produção!N937*PreçoLivre!N939*(1-Painel!$B$8)-N$3-N$4-N$6)*(1-Painel!$E$7)-N$5+N$6)*N$7</f>
        <v>7590050.6363224518</v>
      </c>
      <c r="O943" s="35">
        <f>((Produção!O937*PreçoLivre!O939*(1-Painel!$B$8)-O$3-O$4-O$6)*(1-Painel!$E$7)-O$5+O$6)*O$7</f>
        <v>6992543.4614157304</v>
      </c>
      <c r="P943" s="35">
        <f>((Produção!P937*PreçoLivre!P939*(1-Painel!$B$8)-P$3-P$4-P$6)*(1-Painel!$E$7)-P$5+P$6)*P$7</f>
        <v>6396364.9308659416</v>
      </c>
      <c r="Q943" s="35">
        <f>((Produção!Q937*PreçoLivre!Q939*(1-Painel!$B$8)-Q$3-Q$4-Q$6)*(1-Painel!$E$7)-Q$5+Q$6)*Q$7</f>
        <v>5928561.9059368484</v>
      </c>
      <c r="R943" s="35">
        <f>((Produção!R937*PreçoLivre!R939*(1-Painel!$B$8)-R$3-R$4-R$6)*(1-Painel!$E$7)-R$5+R$6)*R$7</f>
        <v>5190885.5486656157</v>
      </c>
      <c r="S943" s="35">
        <f>((Produção!S937*PreçoLivre!S939*(1-Painel!$B$8)-S$3-S$4-S$6)*(1-Painel!$E$7)-S$5+S$6)*S$7</f>
        <v>4787305.082285854</v>
      </c>
      <c r="T943" s="35">
        <f>((Produção!T937*PreçoLivre!T939*(1-Painel!$B$8)-T$3-T$4-T$6)*(1-Painel!$E$7)-T$5+T$6)*T$7</f>
        <v>4368818.6713836389</v>
      </c>
      <c r="U943" s="35">
        <f>((Produção!U937*PreçoLivre!U939*(1-Painel!$B$8)-U$3-U$4-U$6)*(1-Painel!$E$7)-U$5+U$6)*U$7</f>
        <v>3928082.0893028937</v>
      </c>
      <c r="V943" s="35">
        <f>((Produção!V937*PreçoLivre!V939*(1-Painel!$B$8)-V$3-V$4-V$6)*(1-Painel!$E$7)-V$5+V$6)*V$7</f>
        <v>3611784.6001390717</v>
      </c>
    </row>
    <row r="944" spans="1:22" x14ac:dyDescent="0.25">
      <c r="A944" s="36">
        <v>935</v>
      </c>
      <c r="B944" s="35">
        <f t="shared" si="14"/>
        <v>259531663.45536447</v>
      </c>
      <c r="C944" s="35">
        <f>((Produção!C938*PreçoLivre!C940*(1-Painel!$B$8)-C$3-C$4-C$6)*(1-Painel!$E$7)-C$5+C$6)*C$7</f>
        <v>23039526.388259698</v>
      </c>
      <c r="D944" s="35">
        <f>((Produção!D938*PreçoLivre!D940*(1-Painel!$B$8)-D$3-D$4-D$6)*(1-Painel!$E$7)-D$5+D$6)*D$7</f>
        <v>21267715.031465825</v>
      </c>
      <c r="E944" s="35">
        <f>((Produção!E938*PreçoLivre!E940*(1-Painel!$B$8)-E$3-E$4-E$6)*(1-Painel!$E$7)-E$5+E$6)*E$7</f>
        <v>20829208.190868691</v>
      </c>
      <c r="F944" s="35">
        <f>((Produção!F938*PreçoLivre!F940*(1-Painel!$B$8)-F$3-F$4-F$6)*(1-Painel!$E$7)-F$5+F$6)*F$7</f>
        <v>20058745.215346035</v>
      </c>
      <c r="G944" s="35">
        <f>((Produção!G938*PreçoLivre!G940*(1-Painel!$B$8)-G$3-G$4-G$6)*(1-Painel!$E$7)-G$5+G$6)*G$7</f>
        <v>18586446.804257043</v>
      </c>
      <c r="H944" s="35">
        <f>((Produção!H938*PreçoLivre!H940*(1-Painel!$B$8)-H$3-H$4-H$6)*(1-Painel!$E$7)-H$5+H$6)*H$7</f>
        <v>17164649.674804751</v>
      </c>
      <c r="I944" s="35">
        <f>((Produção!I938*PreçoLivre!I940*(1-Painel!$B$8)-I$3-I$4-I$6)*(1-Painel!$E$7)-I$5+I$6)*I$7</f>
        <v>16183267.596510215</v>
      </c>
      <c r="J944" s="35">
        <f>((Produção!J938*PreçoLivre!J940*(1-Painel!$B$8)-J$3-J$4-J$6)*(1-Painel!$E$7)-J$5+J$6)*J$7</f>
        <v>15253237.692730082</v>
      </c>
      <c r="K944" s="35">
        <f>((Produção!K938*PreçoLivre!K940*(1-Painel!$B$8)-K$3-K$4-K$6)*(1-Painel!$E$7)-K$5+K$6)*K$7</f>
        <v>14407752.981225412</v>
      </c>
      <c r="L944" s="35">
        <f>((Produção!L938*PreçoLivre!L940*(1-Painel!$B$8)-L$3-L$4-L$6)*(1-Painel!$E$7)-L$5+L$6)*L$7</f>
        <v>12574276.024767684</v>
      </c>
      <c r="M944" s="35">
        <f>((Produção!M938*PreçoLivre!M940*(1-Painel!$B$8)-M$3-M$4-M$6)*(1-Painel!$E$7)-M$5+M$6)*M$7</f>
        <v>11649107.352233984</v>
      </c>
      <c r="N944" s="35">
        <f>((Produção!N938*PreçoLivre!N940*(1-Painel!$B$8)-N$3-N$4-N$6)*(1-Painel!$E$7)-N$5+N$6)*N$7</f>
        <v>10870928.709385674</v>
      </c>
      <c r="O944" s="35">
        <f>((Produção!O938*PreçoLivre!O940*(1-Painel!$B$8)-O$3-O$4-O$6)*(1-Painel!$E$7)-O$5+O$6)*O$7</f>
        <v>9449314.0853284951</v>
      </c>
      <c r="P944" s="35">
        <f>((Produção!P938*PreçoLivre!P940*(1-Painel!$B$8)-P$3-P$4-P$6)*(1-Painel!$E$7)-P$5+P$6)*P$7</f>
        <v>9042641.0320820566</v>
      </c>
      <c r="Q944" s="35">
        <f>((Produção!Q938*PreçoLivre!Q940*(1-Painel!$B$8)-Q$3-Q$4-Q$6)*(1-Painel!$E$7)-Q$5+Q$6)*Q$7</f>
        <v>8206935.2048437633</v>
      </c>
      <c r="R944" s="35">
        <f>((Produção!R938*PreçoLivre!R940*(1-Painel!$B$8)-R$3-R$4-R$6)*(1-Painel!$E$7)-R$5+R$6)*R$7</f>
        <v>7575559.8525741631</v>
      </c>
      <c r="S944" s="35">
        <f>((Produção!S938*PreçoLivre!S940*(1-Painel!$B$8)-S$3-S$4-S$6)*(1-Painel!$E$7)-S$5+S$6)*S$7</f>
        <v>6730986.5716530839</v>
      </c>
      <c r="T944" s="35">
        <f>((Produção!T938*PreçoLivre!T940*(1-Painel!$B$8)-T$3-T$4-T$6)*(1-Painel!$E$7)-T$5+T$6)*T$7</f>
        <v>6129673.251071726</v>
      </c>
      <c r="U944" s="35">
        <f>((Produção!U938*PreçoLivre!U940*(1-Painel!$B$8)-U$3-U$4-U$6)*(1-Painel!$E$7)-U$5+U$6)*U$7</f>
        <v>5487429.190312501</v>
      </c>
      <c r="V944" s="35">
        <f>((Produção!V938*PreçoLivre!V940*(1-Painel!$B$8)-V$3-V$4-V$6)*(1-Painel!$E$7)-V$5+V$6)*V$7</f>
        <v>5024262.60564363</v>
      </c>
    </row>
    <row r="945" spans="1:22" x14ac:dyDescent="0.25">
      <c r="A945" s="36">
        <v>936</v>
      </c>
      <c r="B945" s="35">
        <f t="shared" si="14"/>
        <v>199885176.75037977</v>
      </c>
      <c r="C945" s="35">
        <f>((Produção!C939*PreçoLivre!C941*(1-Painel!$B$8)-C$3-C$4-C$6)*(1-Painel!$E$7)-C$5+C$6)*C$7</f>
        <v>20722234.571031373</v>
      </c>
      <c r="D945" s="35">
        <f>((Produção!D939*PreçoLivre!D941*(1-Painel!$B$8)-D$3-D$4-D$6)*(1-Painel!$E$7)-D$5+D$6)*D$7</f>
        <v>19156211.493520468</v>
      </c>
      <c r="E945" s="35">
        <f>((Produção!E939*PreçoLivre!E941*(1-Painel!$B$8)-E$3-E$4-E$6)*(1-Painel!$E$7)-E$5+E$6)*E$7</f>
        <v>16302570.44850719</v>
      </c>
      <c r="F945" s="35">
        <f>((Produção!F939*PreçoLivre!F941*(1-Painel!$B$8)-F$3-F$4-F$6)*(1-Painel!$E$7)-F$5+F$6)*F$7</f>
        <v>15004364.828526424</v>
      </c>
      <c r="G945" s="35">
        <f>((Produção!G939*PreçoLivre!G941*(1-Painel!$B$8)-G$3-G$4-G$6)*(1-Painel!$E$7)-G$5+G$6)*G$7</f>
        <v>14135175.433304068</v>
      </c>
      <c r="H945" s="35">
        <f>((Produção!H939*PreçoLivre!H941*(1-Painel!$B$8)-H$3-H$4-H$6)*(1-Painel!$E$7)-H$5+H$6)*H$7</f>
        <v>13117825.695552411</v>
      </c>
      <c r="I945" s="35">
        <f>((Produção!I939*PreçoLivre!I941*(1-Painel!$B$8)-I$3-I$4-I$6)*(1-Painel!$E$7)-I$5+I$6)*I$7</f>
        <v>11589730.641798619</v>
      </c>
      <c r="J945" s="35">
        <f>((Produção!J939*PreçoLivre!J941*(1-Painel!$B$8)-J$3-J$4-J$6)*(1-Painel!$E$7)-J$5+J$6)*J$7</f>
        <v>10381303.272051301</v>
      </c>
      <c r="K945" s="35">
        <f>((Produção!K939*PreçoLivre!K941*(1-Painel!$B$8)-K$3-K$4-K$6)*(1-Painel!$E$7)-K$5+K$6)*K$7</f>
        <v>9921155.3457050398</v>
      </c>
      <c r="L945" s="35">
        <f>((Produção!L939*PreçoLivre!L941*(1-Painel!$B$8)-L$3-L$4-L$6)*(1-Painel!$E$7)-L$5+L$6)*L$7</f>
        <v>9222439.9521261305</v>
      </c>
      <c r="M945" s="35">
        <f>((Produção!M939*PreçoLivre!M941*(1-Painel!$B$8)-M$3-M$4-M$6)*(1-Painel!$E$7)-M$5+M$6)*M$7</f>
        <v>8543772.3113091011</v>
      </c>
      <c r="N945" s="35">
        <f>((Produção!N939*PreçoLivre!N941*(1-Painel!$B$8)-N$3-N$4-N$6)*(1-Painel!$E$7)-N$5+N$6)*N$7</f>
        <v>7977316.8625605488</v>
      </c>
      <c r="O945" s="35">
        <f>((Produção!O939*PreçoLivre!O941*(1-Painel!$B$8)-O$3-O$4-O$6)*(1-Painel!$E$7)-O$5+O$6)*O$7</f>
        <v>7586366.3666455103</v>
      </c>
      <c r="P945" s="35">
        <f>((Produção!P939*PreçoLivre!P941*(1-Painel!$B$8)-P$3-P$4-P$6)*(1-Painel!$E$7)-P$5+P$6)*P$7</f>
        <v>6652202.4228811488</v>
      </c>
      <c r="Q945" s="35">
        <f>((Produção!Q939*PreçoLivre!Q941*(1-Painel!$B$8)-Q$3-Q$4-Q$6)*(1-Painel!$E$7)-Q$5+Q$6)*Q$7</f>
        <v>6233079.0791450627</v>
      </c>
      <c r="R945" s="35">
        <f>((Produção!R939*PreçoLivre!R941*(1-Painel!$B$8)-R$3-R$4-R$6)*(1-Painel!$E$7)-R$5+R$6)*R$7</f>
        <v>5575519.3092716597</v>
      </c>
      <c r="S945" s="35">
        <f>((Produção!S939*PreçoLivre!S941*(1-Painel!$B$8)-S$3-S$4-S$6)*(1-Painel!$E$7)-S$5+S$6)*S$7</f>
        <v>5220911.6717173867</v>
      </c>
      <c r="T945" s="35">
        <f>((Produção!T939*PreçoLivre!T941*(1-Painel!$B$8)-T$3-T$4-T$6)*(1-Painel!$E$7)-T$5+T$6)*T$7</f>
        <v>4561770.0492904028</v>
      </c>
      <c r="U945" s="35">
        <f>((Produção!U939*PreçoLivre!U941*(1-Painel!$B$8)-U$3-U$4-U$6)*(1-Painel!$E$7)-U$5+U$6)*U$7</f>
        <v>4127871.8933242401</v>
      </c>
      <c r="V945" s="35">
        <f>((Produção!V939*PreçoLivre!V941*(1-Painel!$B$8)-V$3-V$4-V$6)*(1-Painel!$E$7)-V$5+V$6)*V$7</f>
        <v>3853355.1021117135</v>
      </c>
    </row>
    <row r="946" spans="1:22" x14ac:dyDescent="0.25">
      <c r="A946" s="36">
        <v>937</v>
      </c>
      <c r="B946" s="35">
        <f t="shared" si="14"/>
        <v>242334933.05097747</v>
      </c>
      <c r="C946" s="35">
        <f>((Produção!C940*PreçoLivre!C942*(1-Painel!$B$8)-C$3-C$4-C$6)*(1-Painel!$E$7)-C$5+C$6)*C$7</f>
        <v>23963755.911786739</v>
      </c>
      <c r="D946" s="35">
        <f>((Produção!D940*PreçoLivre!D942*(1-Painel!$B$8)-D$3-D$4-D$6)*(1-Painel!$E$7)-D$5+D$6)*D$7</f>
        <v>21888796.075646959</v>
      </c>
      <c r="E946" s="35">
        <f>((Produção!E940*PreçoLivre!E942*(1-Painel!$B$8)-E$3-E$4-E$6)*(1-Painel!$E$7)-E$5+E$6)*E$7</f>
        <v>20700273.008456621</v>
      </c>
      <c r="F946" s="35">
        <f>((Produção!F940*PreçoLivre!F942*(1-Painel!$B$8)-F$3-F$4-F$6)*(1-Painel!$E$7)-F$5+F$6)*F$7</f>
        <v>19212603.411109846</v>
      </c>
      <c r="G946" s="35">
        <f>((Produção!G940*PreçoLivre!G942*(1-Painel!$B$8)-G$3-G$4-G$6)*(1-Painel!$E$7)-G$5+G$6)*G$7</f>
        <v>17713537.922032323</v>
      </c>
      <c r="H946" s="35">
        <f>((Produção!H940*PreçoLivre!H942*(1-Painel!$B$8)-H$3-H$4-H$6)*(1-Painel!$E$7)-H$5+H$6)*H$7</f>
        <v>15692546.882298861</v>
      </c>
      <c r="I946" s="35">
        <f>((Produção!I940*PreçoLivre!I942*(1-Painel!$B$8)-I$3-I$4-I$6)*(1-Painel!$E$7)-I$5+I$6)*I$7</f>
        <v>15378737.95940266</v>
      </c>
      <c r="J946" s="35">
        <f>((Produção!J940*PreçoLivre!J942*(1-Painel!$B$8)-J$3-J$4-J$6)*(1-Painel!$E$7)-J$5+J$6)*J$7</f>
        <v>14306533.735131968</v>
      </c>
      <c r="K946" s="35">
        <f>((Produção!K940*PreçoLivre!K942*(1-Painel!$B$8)-K$3-K$4-K$6)*(1-Painel!$E$7)-K$5+K$6)*K$7</f>
        <v>12769198.057339596</v>
      </c>
      <c r="L946" s="35">
        <f>((Produção!L940*PreçoLivre!L942*(1-Painel!$B$8)-L$3-L$4-L$6)*(1-Painel!$E$7)-L$5+L$6)*L$7</f>
        <v>11674983.194712533</v>
      </c>
      <c r="M946" s="35">
        <f>((Produção!M940*PreçoLivre!M942*(1-Painel!$B$8)-M$3-M$4-M$6)*(1-Painel!$E$7)-M$5+M$6)*M$7</f>
        <v>10257892.32027787</v>
      </c>
      <c r="N946" s="35">
        <f>((Produção!N940*PreçoLivre!N942*(1-Painel!$B$8)-N$3-N$4-N$6)*(1-Painel!$E$7)-N$5+N$6)*N$7</f>
        <v>9558410.4759033639</v>
      </c>
      <c r="O946" s="35">
        <f>((Produção!O940*PreçoLivre!O942*(1-Painel!$B$8)-O$3-O$4-O$6)*(1-Painel!$E$7)-O$5+O$6)*O$7</f>
        <v>8739471.183891492</v>
      </c>
      <c r="P946" s="35">
        <f>((Produção!P940*PreçoLivre!P942*(1-Painel!$B$8)-P$3-P$4-P$6)*(1-Painel!$E$7)-P$5+P$6)*P$7</f>
        <v>7288467.7613673778</v>
      </c>
      <c r="Q946" s="35">
        <f>((Produção!Q940*PreçoLivre!Q942*(1-Painel!$B$8)-Q$3-Q$4-Q$6)*(1-Painel!$E$7)-Q$5+Q$6)*Q$7</f>
        <v>6432809.9240347361</v>
      </c>
      <c r="R946" s="35">
        <f>((Produção!R940*PreçoLivre!R942*(1-Painel!$B$8)-R$3-R$4-R$6)*(1-Painel!$E$7)-R$5+R$6)*R$7</f>
        <v>6166901.5390711455</v>
      </c>
      <c r="S946" s="35">
        <f>((Produção!S940*PreçoLivre!S942*(1-Painel!$B$8)-S$3-S$4-S$6)*(1-Painel!$E$7)-S$5+S$6)*S$7</f>
        <v>5894273.0818058737</v>
      </c>
      <c r="T946" s="35">
        <f>((Produção!T940*PreçoLivre!T942*(1-Painel!$B$8)-T$3-T$4-T$6)*(1-Painel!$E$7)-T$5+T$6)*T$7</f>
        <v>5217538.332577344</v>
      </c>
      <c r="U946" s="35">
        <f>((Produção!U940*PreçoLivre!U942*(1-Painel!$B$8)-U$3-U$4-U$6)*(1-Painel!$E$7)-U$5+U$6)*U$7</f>
        <v>4904914.1977118021</v>
      </c>
      <c r="V946" s="35">
        <f>((Produção!V940*PreçoLivre!V942*(1-Painel!$B$8)-V$3-V$4-V$6)*(1-Painel!$E$7)-V$5+V$6)*V$7</f>
        <v>4573288.0764183253</v>
      </c>
    </row>
    <row r="947" spans="1:22" x14ac:dyDescent="0.25">
      <c r="A947" s="36">
        <v>938</v>
      </c>
      <c r="B947" s="35">
        <f t="shared" si="14"/>
        <v>255421929.9786045</v>
      </c>
      <c r="C947" s="35">
        <f>((Produção!C941*PreçoLivre!C943*(1-Painel!$B$8)-C$3-C$4-C$6)*(1-Painel!$E$7)-C$5+C$6)*C$7</f>
        <v>22861656.714058205</v>
      </c>
      <c r="D947" s="35">
        <f>((Produção!D941*PreçoLivre!D943*(1-Painel!$B$8)-D$3-D$4-D$6)*(1-Painel!$E$7)-D$5+D$6)*D$7</f>
        <v>21775486.229309093</v>
      </c>
      <c r="E947" s="35">
        <f>((Produção!E941*PreçoLivre!E943*(1-Painel!$B$8)-E$3-E$4-E$6)*(1-Painel!$E$7)-E$5+E$6)*E$7</f>
        <v>21384915.989096839</v>
      </c>
      <c r="F947" s="35">
        <f>((Produção!F941*PreçoLivre!F943*(1-Painel!$B$8)-F$3-F$4-F$6)*(1-Painel!$E$7)-F$5+F$6)*F$7</f>
        <v>20129704.633082099</v>
      </c>
      <c r="G947" s="35">
        <f>((Produção!G941*PreçoLivre!G943*(1-Painel!$B$8)-G$3-G$4-G$6)*(1-Painel!$E$7)-G$5+G$6)*G$7</f>
        <v>17822679.039850283</v>
      </c>
      <c r="H947" s="35">
        <f>((Produção!H941*PreçoLivre!H943*(1-Painel!$B$8)-H$3-H$4-H$6)*(1-Painel!$E$7)-H$5+H$6)*H$7</f>
        <v>16516971.04176149</v>
      </c>
      <c r="I947" s="35">
        <f>((Produção!I941*PreçoLivre!I943*(1-Painel!$B$8)-I$3-I$4-I$6)*(1-Painel!$E$7)-I$5+I$6)*I$7</f>
        <v>15946542.393753707</v>
      </c>
      <c r="J947" s="35">
        <f>((Produção!J941*PreçoLivre!J943*(1-Painel!$B$8)-J$3-J$4-J$6)*(1-Painel!$E$7)-J$5+J$6)*J$7</f>
        <v>14464791.030002825</v>
      </c>
      <c r="K947" s="35">
        <f>((Produção!K941*PreçoLivre!K943*(1-Painel!$B$8)-K$3-K$4-K$6)*(1-Painel!$E$7)-K$5+K$6)*K$7</f>
        <v>12980065.372089546</v>
      </c>
      <c r="L947" s="35">
        <f>((Produção!L941*PreçoLivre!L943*(1-Painel!$B$8)-L$3-L$4-L$6)*(1-Painel!$E$7)-L$5+L$6)*L$7</f>
        <v>11706117.429783616</v>
      </c>
      <c r="M947" s="35">
        <f>((Produção!M941*PreçoLivre!M943*(1-Painel!$B$8)-M$3-M$4-M$6)*(1-Painel!$E$7)-M$5+M$6)*M$7</f>
        <v>11257304.674265262</v>
      </c>
      <c r="N947" s="35">
        <f>((Produção!N941*PreçoLivre!N943*(1-Painel!$B$8)-N$3-N$4-N$6)*(1-Painel!$E$7)-N$5+N$6)*N$7</f>
        <v>10194801.427918626</v>
      </c>
      <c r="O947" s="35">
        <f>((Produção!O941*PreçoLivre!O943*(1-Painel!$B$8)-O$3-O$4-O$6)*(1-Painel!$E$7)-O$5+O$6)*O$7</f>
        <v>9652852.1499973573</v>
      </c>
      <c r="P947" s="35">
        <f>((Produção!P941*PreçoLivre!P943*(1-Painel!$B$8)-P$3-P$4-P$6)*(1-Painel!$E$7)-P$5+P$6)*P$7</f>
        <v>8476317.5034403559</v>
      </c>
      <c r="Q947" s="35">
        <f>((Produção!Q941*PreçoLivre!Q943*(1-Painel!$B$8)-Q$3-Q$4-Q$6)*(1-Painel!$E$7)-Q$5+Q$6)*Q$7</f>
        <v>8202518.2340329587</v>
      </c>
      <c r="R947" s="35">
        <f>((Produção!R941*PreçoLivre!R943*(1-Painel!$B$8)-R$3-R$4-R$6)*(1-Painel!$E$7)-R$5+R$6)*R$7</f>
        <v>7236947.271208249</v>
      </c>
      <c r="S947" s="35">
        <f>((Produção!S941*PreçoLivre!S943*(1-Painel!$B$8)-S$3-S$4-S$6)*(1-Painel!$E$7)-S$5+S$6)*S$7</f>
        <v>6554912.7994354386</v>
      </c>
      <c r="T947" s="35">
        <f>((Produção!T941*PreçoLivre!T943*(1-Painel!$B$8)-T$3-T$4-T$6)*(1-Painel!$E$7)-T$5+T$6)*T$7</f>
        <v>6258159.3676206162</v>
      </c>
      <c r="U947" s="35">
        <f>((Produção!U941*PreçoLivre!U943*(1-Painel!$B$8)-U$3-U$4-U$6)*(1-Painel!$E$7)-U$5+U$6)*U$7</f>
        <v>6278244.3421736956</v>
      </c>
      <c r="V947" s="35">
        <f>((Produção!V941*PreçoLivre!V943*(1-Painel!$B$8)-V$3-V$4-V$6)*(1-Painel!$E$7)-V$5+V$6)*V$7</f>
        <v>5720942.3357242458</v>
      </c>
    </row>
    <row r="948" spans="1:22" x14ac:dyDescent="0.25">
      <c r="A948" s="36">
        <v>939</v>
      </c>
      <c r="B948" s="35">
        <f t="shared" si="14"/>
        <v>207558138.97176245</v>
      </c>
      <c r="C948" s="35">
        <f>((Produção!C942*PreçoLivre!C944*(1-Painel!$B$8)-C$3-C$4-C$6)*(1-Painel!$E$7)-C$5+C$6)*C$7</f>
        <v>22852521.609699011</v>
      </c>
      <c r="D948" s="35">
        <f>((Produção!D942*PreçoLivre!D944*(1-Painel!$B$8)-D$3-D$4-D$6)*(1-Painel!$E$7)-D$5+D$6)*D$7</f>
        <v>19985294.272326972</v>
      </c>
      <c r="E948" s="35">
        <f>((Produção!E942*PreçoLivre!E944*(1-Painel!$B$8)-E$3-E$4-E$6)*(1-Painel!$E$7)-E$5+E$6)*E$7</f>
        <v>17010943.798507657</v>
      </c>
      <c r="F948" s="35">
        <f>((Produção!F942*PreçoLivre!F944*(1-Painel!$B$8)-F$3-F$4-F$6)*(1-Painel!$E$7)-F$5+F$6)*F$7</f>
        <v>15525867.08324413</v>
      </c>
      <c r="G948" s="35">
        <f>((Produção!G942*PreçoLivre!G944*(1-Painel!$B$8)-G$3-G$4-G$6)*(1-Painel!$E$7)-G$5+G$6)*G$7</f>
        <v>14030258.764239</v>
      </c>
      <c r="H948" s="35">
        <f>((Produção!H942*PreçoLivre!H944*(1-Painel!$B$8)-H$3-H$4-H$6)*(1-Painel!$E$7)-H$5+H$6)*H$7</f>
        <v>12634335.583100609</v>
      </c>
      <c r="I948" s="35">
        <f>((Produção!I942*PreçoLivre!I944*(1-Painel!$B$8)-I$3-I$4-I$6)*(1-Painel!$E$7)-I$5+I$6)*I$7</f>
        <v>12401075.125333544</v>
      </c>
      <c r="J948" s="35">
        <f>((Produção!J942*PreçoLivre!J944*(1-Painel!$B$8)-J$3-J$4-J$6)*(1-Painel!$E$7)-J$5+J$6)*J$7</f>
        <v>11949129.5010779</v>
      </c>
      <c r="K948" s="35">
        <f>((Produção!K942*PreçoLivre!K944*(1-Painel!$B$8)-K$3-K$4-K$6)*(1-Painel!$E$7)-K$5+K$6)*K$7</f>
        <v>10829257.465815604</v>
      </c>
      <c r="L948" s="35">
        <f>((Produção!L942*PreçoLivre!L944*(1-Painel!$B$8)-L$3-L$4-L$6)*(1-Painel!$E$7)-L$5+L$6)*L$7</f>
        <v>10086133.653548302</v>
      </c>
      <c r="M948" s="35">
        <f>((Produção!M942*PreçoLivre!M944*(1-Painel!$B$8)-M$3-M$4-M$6)*(1-Painel!$E$7)-M$5+M$6)*M$7</f>
        <v>8913126.6234712191</v>
      </c>
      <c r="N948" s="35">
        <f>((Produção!N942*PreçoLivre!N944*(1-Painel!$B$8)-N$3-N$4-N$6)*(1-Painel!$E$7)-N$5+N$6)*N$7</f>
        <v>8093635.8628082741</v>
      </c>
      <c r="O948" s="35">
        <f>((Produção!O942*PreçoLivre!O944*(1-Painel!$B$8)-O$3-O$4-O$6)*(1-Painel!$E$7)-O$5+O$6)*O$7</f>
        <v>7422697.1578011485</v>
      </c>
      <c r="P948" s="35">
        <f>((Produção!P942*PreçoLivre!P944*(1-Painel!$B$8)-P$3-P$4-P$6)*(1-Painel!$E$7)-P$5+P$6)*P$7</f>
        <v>6418871.5727214022</v>
      </c>
      <c r="Q948" s="35">
        <f>((Produção!Q942*PreçoLivre!Q944*(1-Painel!$B$8)-Q$3-Q$4-Q$6)*(1-Painel!$E$7)-Q$5+Q$6)*Q$7</f>
        <v>5975627.0071601002</v>
      </c>
      <c r="R948" s="35">
        <f>((Produção!R942*PreçoLivre!R944*(1-Painel!$B$8)-R$3-R$4-R$6)*(1-Painel!$E$7)-R$5+R$6)*R$7</f>
        <v>5441893.5989320651</v>
      </c>
      <c r="S948" s="35">
        <f>((Produção!S942*PreçoLivre!S944*(1-Painel!$B$8)-S$3-S$4-S$6)*(1-Painel!$E$7)-S$5+S$6)*S$7</f>
        <v>5255470.0536213443</v>
      </c>
      <c r="T948" s="35">
        <f>((Produção!T942*PreçoLivre!T944*(1-Painel!$B$8)-T$3-T$4-T$6)*(1-Painel!$E$7)-T$5+T$6)*T$7</f>
        <v>4767026.0032993536</v>
      </c>
      <c r="U948" s="35">
        <f>((Produção!U942*PreçoLivre!U944*(1-Painel!$B$8)-U$3-U$4-U$6)*(1-Painel!$E$7)-U$5+U$6)*U$7</f>
        <v>4151132.8133480707</v>
      </c>
      <c r="V948" s="35">
        <f>((Produção!V942*PreçoLivre!V944*(1-Painel!$B$8)-V$3-V$4-V$6)*(1-Painel!$E$7)-V$5+V$6)*V$7</f>
        <v>3813841.4217066816</v>
      </c>
    </row>
    <row r="949" spans="1:22" x14ac:dyDescent="0.25">
      <c r="A949" s="36">
        <v>940</v>
      </c>
      <c r="B949" s="35">
        <f t="shared" si="14"/>
        <v>197229638.99206075</v>
      </c>
      <c r="C949" s="35">
        <f>((Produção!C943*PreçoLivre!C945*(1-Painel!$B$8)-C$3-C$4-C$6)*(1-Painel!$E$7)-C$5+C$6)*C$7</f>
        <v>22085585.466713212</v>
      </c>
      <c r="D949" s="35">
        <f>((Produção!D943*PreçoLivre!D945*(1-Painel!$B$8)-D$3-D$4-D$6)*(1-Painel!$E$7)-D$5+D$6)*D$7</f>
        <v>20427478.512928702</v>
      </c>
      <c r="E949" s="35">
        <f>((Produção!E943*PreçoLivre!E945*(1-Painel!$B$8)-E$3-E$4-E$6)*(1-Painel!$E$7)-E$5+E$6)*E$7</f>
        <v>17898552.341482464</v>
      </c>
      <c r="F949" s="35">
        <f>((Produção!F943*PreçoLivre!F945*(1-Painel!$B$8)-F$3-F$4-F$6)*(1-Painel!$E$7)-F$5+F$6)*F$7</f>
        <v>15805856.553341758</v>
      </c>
      <c r="G949" s="35">
        <f>((Produção!G943*PreçoLivre!G945*(1-Painel!$B$8)-G$3-G$4-G$6)*(1-Painel!$E$7)-G$5+G$6)*G$7</f>
        <v>14555494.37635076</v>
      </c>
      <c r="H949" s="35">
        <f>((Produção!H943*PreçoLivre!H945*(1-Painel!$B$8)-H$3-H$4-H$6)*(1-Painel!$E$7)-H$5+H$6)*H$7</f>
        <v>12819626.871774176</v>
      </c>
      <c r="I949" s="35">
        <f>((Produção!I943*PreçoLivre!I945*(1-Painel!$B$8)-I$3-I$4-I$6)*(1-Painel!$E$7)-I$5+I$6)*I$7</f>
        <v>12235882.257335858</v>
      </c>
      <c r="J949" s="35">
        <f>((Produção!J943*PreçoLivre!J945*(1-Painel!$B$8)-J$3-J$4-J$6)*(1-Painel!$E$7)-J$5+J$6)*J$7</f>
        <v>11890444.029097563</v>
      </c>
      <c r="K949" s="35">
        <f>((Produção!K943*PreçoLivre!K945*(1-Painel!$B$8)-K$3-K$4-K$6)*(1-Painel!$E$7)-K$5+K$6)*K$7</f>
        <v>9872509.7524723522</v>
      </c>
      <c r="L949" s="35">
        <f>((Produção!L943*PreçoLivre!L945*(1-Painel!$B$8)-L$3-L$4-L$6)*(1-Painel!$E$7)-L$5+L$6)*L$7</f>
        <v>8491211.8083763607</v>
      </c>
      <c r="M949" s="35">
        <f>((Produção!M943*PreçoLivre!M945*(1-Painel!$B$8)-M$3-M$4-M$6)*(1-Painel!$E$7)-M$5+M$6)*M$7</f>
        <v>7594714.416019978</v>
      </c>
      <c r="N949" s="35">
        <f>((Produção!N943*PreçoLivre!N945*(1-Painel!$B$8)-N$3-N$4-N$6)*(1-Painel!$E$7)-N$5+N$6)*N$7</f>
        <v>6899147.6418297207</v>
      </c>
      <c r="O949" s="35">
        <f>((Produção!O943*PreçoLivre!O945*(1-Painel!$B$8)-O$3-O$4-O$6)*(1-Painel!$E$7)-O$5+O$6)*O$7</f>
        <v>6399848.5056025274</v>
      </c>
      <c r="P949" s="35">
        <f>((Produção!P943*PreçoLivre!P945*(1-Painel!$B$8)-P$3-P$4-P$6)*(1-Painel!$E$7)-P$5+P$6)*P$7</f>
        <v>5625667.6132503888</v>
      </c>
      <c r="Q949" s="35">
        <f>((Produção!Q943*PreçoLivre!Q945*(1-Painel!$B$8)-Q$3-Q$4-Q$6)*(1-Painel!$E$7)-Q$5+Q$6)*Q$7</f>
        <v>4859850.4296084885</v>
      </c>
      <c r="R949" s="35">
        <f>((Produção!R943*PreçoLivre!R945*(1-Painel!$B$8)-R$3-R$4-R$6)*(1-Painel!$E$7)-R$5+R$6)*R$7</f>
        <v>4513305.5505216718</v>
      </c>
      <c r="S949" s="35">
        <f>((Produção!S943*PreçoLivre!S945*(1-Painel!$B$8)-S$3-S$4-S$6)*(1-Painel!$E$7)-S$5+S$6)*S$7</f>
        <v>4376623.6034591617</v>
      </c>
      <c r="T949" s="35">
        <f>((Produção!T943*PreçoLivre!T945*(1-Painel!$B$8)-T$3-T$4-T$6)*(1-Painel!$E$7)-T$5+T$6)*T$7</f>
        <v>3890387.6873155879</v>
      </c>
      <c r="U949" s="35">
        <f>((Produção!U943*PreçoLivre!U945*(1-Painel!$B$8)-U$3-U$4-U$6)*(1-Painel!$E$7)-U$5+U$6)*U$7</f>
        <v>3679918.461719105</v>
      </c>
      <c r="V949" s="35">
        <f>((Produção!V943*PreçoLivre!V945*(1-Painel!$B$8)-V$3-V$4-V$6)*(1-Painel!$E$7)-V$5+V$6)*V$7</f>
        <v>3307533.1128609315</v>
      </c>
    </row>
    <row r="950" spans="1:22" x14ac:dyDescent="0.25">
      <c r="A950" s="36">
        <v>941</v>
      </c>
      <c r="B950" s="35">
        <f t="shared" si="14"/>
        <v>226983634.44098863</v>
      </c>
      <c r="C950" s="35">
        <f>((Produção!C944*PreçoLivre!C946*(1-Painel!$B$8)-C$3-C$4-C$6)*(1-Painel!$E$7)-C$5+C$6)*C$7</f>
        <v>22113181.902178578</v>
      </c>
      <c r="D950" s="35">
        <f>((Produção!D944*PreçoLivre!D946*(1-Painel!$B$8)-D$3-D$4-D$6)*(1-Painel!$E$7)-D$5+D$6)*D$7</f>
        <v>19613033.55021669</v>
      </c>
      <c r="E950" s="35">
        <f>((Produção!E944*PreçoLivre!E946*(1-Painel!$B$8)-E$3-E$4-E$6)*(1-Painel!$E$7)-E$5+E$6)*E$7</f>
        <v>19404716.746272944</v>
      </c>
      <c r="F950" s="35">
        <f>((Produção!F944*PreçoLivre!F946*(1-Painel!$B$8)-F$3-F$4-F$6)*(1-Painel!$E$7)-F$5+F$6)*F$7</f>
        <v>18172025.830503263</v>
      </c>
      <c r="G950" s="35">
        <f>((Produção!G944*PreçoLivre!G946*(1-Painel!$B$8)-G$3-G$4-G$6)*(1-Painel!$E$7)-G$5+G$6)*G$7</f>
        <v>16597666.769497601</v>
      </c>
      <c r="H950" s="35">
        <f>((Produção!H944*PreçoLivre!H946*(1-Painel!$B$8)-H$3-H$4-H$6)*(1-Painel!$E$7)-H$5+H$6)*H$7</f>
        <v>15064027.418978173</v>
      </c>
      <c r="I950" s="35">
        <f>((Produção!I944*PreçoLivre!I946*(1-Painel!$B$8)-I$3-I$4-I$6)*(1-Painel!$E$7)-I$5+I$6)*I$7</f>
        <v>12977973.744993143</v>
      </c>
      <c r="J950" s="35">
        <f>((Produção!J944*PreçoLivre!J946*(1-Painel!$B$8)-J$3-J$4-J$6)*(1-Painel!$E$7)-J$5+J$6)*J$7</f>
        <v>12161768.416253518</v>
      </c>
      <c r="K950" s="35">
        <f>((Produção!K944*PreçoLivre!K946*(1-Painel!$B$8)-K$3-K$4-K$6)*(1-Painel!$E$7)-K$5+K$6)*K$7</f>
        <v>11633782.207089331</v>
      </c>
      <c r="L950" s="35">
        <f>((Produção!L944*PreçoLivre!L946*(1-Painel!$B$8)-L$3-L$4-L$6)*(1-Painel!$E$7)-L$5+L$6)*L$7</f>
        <v>10491409.171792274</v>
      </c>
      <c r="M950" s="35">
        <f>((Produção!M944*PreçoLivre!M946*(1-Painel!$B$8)-M$3-M$4-M$6)*(1-Painel!$E$7)-M$5+M$6)*M$7</f>
        <v>9863064.9016400408</v>
      </c>
      <c r="N950" s="35">
        <f>((Produção!N944*PreçoLivre!N946*(1-Painel!$B$8)-N$3-N$4-N$6)*(1-Painel!$E$7)-N$5+N$6)*N$7</f>
        <v>8711506.4094047025</v>
      </c>
      <c r="O950" s="35">
        <f>((Produção!O944*PreçoLivre!O946*(1-Painel!$B$8)-O$3-O$4-O$6)*(1-Painel!$E$7)-O$5+O$6)*O$7</f>
        <v>8000186.726160761</v>
      </c>
      <c r="P950" s="35">
        <f>((Produção!P944*PreçoLivre!P946*(1-Painel!$B$8)-P$3-P$4-P$6)*(1-Painel!$E$7)-P$5+P$6)*P$7</f>
        <v>7660504.1447261423</v>
      </c>
      <c r="Q950" s="35">
        <f>((Produção!Q944*PreçoLivre!Q946*(1-Painel!$B$8)-Q$3-Q$4-Q$6)*(1-Painel!$E$7)-Q$5+Q$6)*Q$7</f>
        <v>6747346.4295175737</v>
      </c>
      <c r="R950" s="35">
        <f>((Produção!R944*PreçoLivre!R946*(1-Painel!$B$8)-R$3-R$4-R$6)*(1-Painel!$E$7)-R$5+R$6)*R$7</f>
        <v>6453605.058601317</v>
      </c>
      <c r="S950" s="35">
        <f>((Produção!S944*PreçoLivre!S946*(1-Painel!$B$8)-S$3-S$4-S$6)*(1-Painel!$E$7)-S$5+S$6)*S$7</f>
        <v>6032346.5656969184</v>
      </c>
      <c r="T950" s="35">
        <f>((Produção!T944*PreçoLivre!T946*(1-Painel!$B$8)-T$3-T$4-T$6)*(1-Painel!$E$7)-T$5+T$6)*T$7</f>
        <v>5444995.3475530529</v>
      </c>
      <c r="U950" s="35">
        <f>((Produção!U944*PreçoLivre!U946*(1-Painel!$B$8)-U$3-U$4-U$6)*(1-Painel!$E$7)-U$5+U$6)*U$7</f>
        <v>5046872.2656746311</v>
      </c>
      <c r="V950" s="35">
        <f>((Produção!V944*PreçoLivre!V946*(1-Painel!$B$8)-V$3-V$4-V$6)*(1-Painel!$E$7)-V$5+V$6)*V$7</f>
        <v>4793620.8342380449</v>
      </c>
    </row>
    <row r="951" spans="1:22" x14ac:dyDescent="0.25">
      <c r="A951" s="36">
        <v>942</v>
      </c>
      <c r="B951" s="35">
        <f t="shared" si="14"/>
        <v>224059903.97817156</v>
      </c>
      <c r="C951" s="35">
        <f>((Produção!C945*PreçoLivre!C947*(1-Painel!$B$8)-C$3-C$4-C$6)*(1-Painel!$E$7)-C$5+C$6)*C$7</f>
        <v>22732665.396844517</v>
      </c>
      <c r="D951" s="35">
        <f>((Produção!D945*PreçoLivre!D947*(1-Painel!$B$8)-D$3-D$4-D$6)*(1-Painel!$E$7)-D$5+D$6)*D$7</f>
        <v>20256004.30286026</v>
      </c>
      <c r="E951" s="35">
        <f>((Produção!E945*PreçoLivre!E947*(1-Painel!$B$8)-E$3-E$4-E$6)*(1-Painel!$E$7)-E$5+E$6)*E$7</f>
        <v>18610492.19756626</v>
      </c>
      <c r="F951" s="35">
        <f>((Produção!F945*PreçoLivre!F947*(1-Painel!$B$8)-F$3-F$4-F$6)*(1-Painel!$E$7)-F$5+F$6)*F$7</f>
        <v>17233032.29586767</v>
      </c>
      <c r="G951" s="35">
        <f>((Produção!G945*PreçoLivre!G947*(1-Painel!$B$8)-G$3-G$4-G$6)*(1-Painel!$E$7)-G$5+G$6)*G$7</f>
        <v>15791726.547851093</v>
      </c>
      <c r="H951" s="35">
        <f>((Produção!H945*PreçoLivre!H947*(1-Painel!$B$8)-H$3-H$4-H$6)*(1-Painel!$E$7)-H$5+H$6)*H$7</f>
        <v>14641303.773139549</v>
      </c>
      <c r="I951" s="35">
        <f>((Produção!I945*PreçoLivre!I947*(1-Painel!$B$8)-I$3-I$4-I$6)*(1-Painel!$E$7)-I$5+I$6)*I$7</f>
        <v>12882925.555256229</v>
      </c>
      <c r="J951" s="35">
        <f>((Produção!J945*PreçoLivre!J947*(1-Painel!$B$8)-J$3-J$4-J$6)*(1-Painel!$E$7)-J$5+J$6)*J$7</f>
        <v>12053825.351618115</v>
      </c>
      <c r="K951" s="35">
        <f>((Produção!K945*PreçoLivre!K947*(1-Painel!$B$8)-K$3-K$4-K$6)*(1-Painel!$E$7)-K$5+K$6)*K$7</f>
        <v>11292970.32357873</v>
      </c>
      <c r="L951" s="35">
        <f>((Produção!L945*PreçoLivre!L947*(1-Painel!$B$8)-L$3-L$4-L$6)*(1-Painel!$E$7)-L$5+L$6)*L$7</f>
        <v>10382926.591744684</v>
      </c>
      <c r="M951" s="35">
        <f>((Produção!M945*PreçoLivre!M947*(1-Painel!$B$8)-M$3-M$4-M$6)*(1-Painel!$E$7)-M$5+M$6)*M$7</f>
        <v>9600911.5155077428</v>
      </c>
      <c r="N951" s="35">
        <f>((Produção!N945*PreçoLivre!N947*(1-Painel!$B$8)-N$3-N$4-N$6)*(1-Painel!$E$7)-N$5+N$6)*N$7</f>
        <v>8965629.0205143392</v>
      </c>
      <c r="O951" s="35">
        <f>((Produção!O945*PreçoLivre!O947*(1-Painel!$B$8)-O$3-O$4-O$6)*(1-Painel!$E$7)-O$5+O$6)*O$7</f>
        <v>8207842.5169750405</v>
      </c>
      <c r="P951" s="35">
        <f>((Produção!P945*PreçoLivre!P947*(1-Painel!$B$8)-P$3-P$4-P$6)*(1-Painel!$E$7)-P$5+P$6)*P$7</f>
        <v>7417422.699310354</v>
      </c>
      <c r="Q951" s="35">
        <f>((Produção!Q945*PreçoLivre!Q947*(1-Painel!$B$8)-Q$3-Q$4-Q$6)*(1-Painel!$E$7)-Q$5+Q$6)*Q$7</f>
        <v>6915878.7528756242</v>
      </c>
      <c r="R951" s="35">
        <f>((Produção!R945*PreçoLivre!R947*(1-Painel!$B$8)-R$3-R$4-R$6)*(1-Painel!$E$7)-R$5+R$6)*R$7</f>
        <v>6563511.9276780719</v>
      </c>
      <c r="S951" s="35">
        <f>((Produção!S945*PreçoLivre!S947*(1-Painel!$B$8)-S$3-S$4-S$6)*(1-Painel!$E$7)-S$5+S$6)*S$7</f>
        <v>5934981.2585707363</v>
      </c>
      <c r="T951" s="35">
        <f>((Produção!T945*PreçoLivre!T947*(1-Painel!$B$8)-T$3-T$4-T$6)*(1-Painel!$E$7)-T$5+T$6)*T$7</f>
        <v>5397427.9906869177</v>
      </c>
      <c r="U951" s="35">
        <f>((Produção!U945*PreçoLivre!U947*(1-Painel!$B$8)-U$3-U$4-U$6)*(1-Painel!$E$7)-U$5+U$6)*U$7</f>
        <v>4742641.5971563375</v>
      </c>
      <c r="V951" s="35">
        <f>((Produção!V945*PreçoLivre!V947*(1-Painel!$B$8)-V$3-V$4-V$6)*(1-Painel!$E$7)-V$5+V$6)*V$7</f>
        <v>4435784.3625692595</v>
      </c>
    </row>
    <row r="952" spans="1:22" x14ac:dyDescent="0.25">
      <c r="A952" s="36">
        <v>943</v>
      </c>
      <c r="B952" s="35">
        <f t="shared" si="14"/>
        <v>212134855.13324285</v>
      </c>
      <c r="C952" s="35">
        <f>((Produção!C946*PreçoLivre!C948*(1-Painel!$B$8)-C$3-C$4-C$6)*(1-Painel!$E$7)-C$5+C$6)*C$7</f>
        <v>22335495.405696183</v>
      </c>
      <c r="D952" s="35">
        <f>((Produção!D946*PreçoLivre!D948*(1-Painel!$B$8)-D$3-D$4-D$6)*(1-Painel!$E$7)-D$5+D$6)*D$7</f>
        <v>21093778.622808952</v>
      </c>
      <c r="E952" s="35">
        <f>((Produção!E946*PreçoLivre!E948*(1-Painel!$B$8)-E$3-E$4-E$6)*(1-Painel!$E$7)-E$5+E$6)*E$7</f>
        <v>18541285.714193042</v>
      </c>
      <c r="F952" s="35">
        <f>((Produção!F946*PreçoLivre!F948*(1-Painel!$B$8)-F$3-F$4-F$6)*(1-Painel!$E$7)-F$5+F$6)*F$7</f>
        <v>17599031.313182138</v>
      </c>
      <c r="G952" s="35">
        <f>((Produção!G946*PreçoLivre!G948*(1-Painel!$B$8)-G$3-G$4-G$6)*(1-Painel!$E$7)-G$5+G$6)*G$7</f>
        <v>16708529.652849769</v>
      </c>
      <c r="H952" s="35">
        <f>((Produção!H946*PreçoLivre!H948*(1-Painel!$B$8)-H$3-H$4-H$6)*(1-Painel!$E$7)-H$5+H$6)*H$7</f>
        <v>14555442.191737859</v>
      </c>
      <c r="I952" s="35">
        <f>((Produção!I946*PreçoLivre!I948*(1-Painel!$B$8)-I$3-I$4-I$6)*(1-Painel!$E$7)-I$5+I$6)*I$7</f>
        <v>12984890.822286533</v>
      </c>
      <c r="J952" s="35">
        <f>((Produção!J946*PreçoLivre!J948*(1-Painel!$B$8)-J$3-J$4-J$6)*(1-Painel!$E$7)-J$5+J$6)*J$7</f>
        <v>11476768.209205771</v>
      </c>
      <c r="K952" s="35">
        <f>((Produção!K946*PreçoLivre!K948*(1-Painel!$B$8)-K$3-K$4-K$6)*(1-Painel!$E$7)-K$5+K$6)*K$7</f>
        <v>10154815.563227806</v>
      </c>
      <c r="L952" s="35">
        <f>((Produção!L946*PreçoLivre!L948*(1-Painel!$B$8)-L$3-L$4-L$6)*(1-Painel!$E$7)-L$5+L$6)*L$7</f>
        <v>9102336.7147558797</v>
      </c>
      <c r="M952" s="35">
        <f>((Produção!M946*PreçoLivre!M948*(1-Painel!$B$8)-M$3-M$4-M$6)*(1-Painel!$E$7)-M$5+M$6)*M$7</f>
        <v>8507352.2492319364</v>
      </c>
      <c r="N952" s="35">
        <f>((Produção!N946*PreçoLivre!N948*(1-Painel!$B$8)-N$3-N$4-N$6)*(1-Painel!$E$7)-N$5+N$6)*N$7</f>
        <v>7747988.1813889388</v>
      </c>
      <c r="O952" s="35">
        <f>((Produção!O946*PreçoLivre!O948*(1-Painel!$B$8)-O$3-O$4-O$6)*(1-Painel!$E$7)-O$5+O$6)*O$7</f>
        <v>6982330.9958125623</v>
      </c>
      <c r="P952" s="35">
        <f>((Produção!P946*PreçoLivre!P948*(1-Painel!$B$8)-P$3-P$4-P$6)*(1-Painel!$E$7)-P$5+P$6)*P$7</f>
        <v>6879505.4882162837</v>
      </c>
      <c r="Q952" s="35">
        <f>((Produção!Q946*PreçoLivre!Q948*(1-Painel!$B$8)-Q$3-Q$4-Q$6)*(1-Painel!$E$7)-Q$5+Q$6)*Q$7</f>
        <v>5948902.4582689647</v>
      </c>
      <c r="R952" s="35">
        <f>((Produção!R946*PreçoLivre!R948*(1-Painel!$B$8)-R$3-R$4-R$6)*(1-Painel!$E$7)-R$5+R$6)*R$7</f>
        <v>5251266.0349877859</v>
      </c>
      <c r="S952" s="35">
        <f>((Produção!S946*PreçoLivre!S948*(1-Painel!$B$8)-S$3-S$4-S$6)*(1-Painel!$E$7)-S$5+S$6)*S$7</f>
        <v>4796514.9871617267</v>
      </c>
      <c r="T952" s="35">
        <f>((Produção!T946*PreçoLivre!T948*(1-Painel!$B$8)-T$3-T$4-T$6)*(1-Painel!$E$7)-T$5+T$6)*T$7</f>
        <v>3950374.1767929834</v>
      </c>
      <c r="U952" s="35">
        <f>((Produção!U946*PreçoLivre!U948*(1-Painel!$B$8)-U$3-U$4-U$6)*(1-Painel!$E$7)-U$5+U$6)*U$7</f>
        <v>3866980.2868887428</v>
      </c>
      <c r="V952" s="35">
        <f>((Produção!V946*PreçoLivre!V948*(1-Painel!$B$8)-V$3-V$4-V$6)*(1-Painel!$E$7)-V$5+V$6)*V$7</f>
        <v>3651266.0645489907</v>
      </c>
    </row>
    <row r="953" spans="1:22" x14ac:dyDescent="0.25">
      <c r="A953" s="36">
        <v>944</v>
      </c>
      <c r="B953" s="35">
        <f t="shared" si="14"/>
        <v>216077009.13272104</v>
      </c>
      <c r="C953" s="35">
        <f>((Produção!C947*PreçoLivre!C949*(1-Painel!$B$8)-C$3-C$4-C$6)*(1-Painel!$E$7)-C$5+C$6)*C$7</f>
        <v>22541625.174485233</v>
      </c>
      <c r="D953" s="35">
        <f>((Produção!D947*PreçoLivre!D949*(1-Painel!$B$8)-D$3-D$4-D$6)*(1-Painel!$E$7)-D$5+D$6)*D$7</f>
        <v>20973599.998284597</v>
      </c>
      <c r="E953" s="35">
        <f>((Produção!E947*PreçoLivre!E949*(1-Painel!$B$8)-E$3-E$4-E$6)*(1-Painel!$E$7)-E$5+E$6)*E$7</f>
        <v>18698924.478921242</v>
      </c>
      <c r="F953" s="35">
        <f>((Produção!F947*PreçoLivre!F949*(1-Painel!$B$8)-F$3-F$4-F$6)*(1-Painel!$E$7)-F$5+F$6)*F$7</f>
        <v>16709548.187114481</v>
      </c>
      <c r="G953" s="35">
        <f>((Produção!G947*PreçoLivre!G949*(1-Painel!$B$8)-G$3-G$4-G$6)*(1-Painel!$E$7)-G$5+G$6)*G$7</f>
        <v>14730907.868408205</v>
      </c>
      <c r="H953" s="35">
        <f>((Produção!H947*PreçoLivre!H949*(1-Painel!$B$8)-H$3-H$4-H$6)*(1-Painel!$E$7)-H$5+H$6)*H$7</f>
        <v>13788274.045288056</v>
      </c>
      <c r="I953" s="35">
        <f>((Produção!I947*PreçoLivre!I949*(1-Painel!$B$8)-I$3-I$4-I$6)*(1-Painel!$E$7)-I$5+I$6)*I$7</f>
        <v>12715173.188191084</v>
      </c>
      <c r="J953" s="35">
        <f>((Produção!J947*PreçoLivre!J949*(1-Painel!$B$8)-J$3-J$4-J$6)*(1-Painel!$E$7)-J$5+J$6)*J$7</f>
        <v>11666839.274904631</v>
      </c>
      <c r="K953" s="35">
        <f>((Produção!K947*PreçoLivre!K949*(1-Painel!$B$8)-K$3-K$4-K$6)*(1-Painel!$E$7)-K$5+K$6)*K$7</f>
        <v>10445767.675271193</v>
      </c>
      <c r="L953" s="35">
        <f>((Produção!L947*PreçoLivre!L949*(1-Painel!$B$8)-L$3-L$4-L$6)*(1-Painel!$E$7)-L$5+L$6)*L$7</f>
        <v>9464694.8549060505</v>
      </c>
      <c r="M953" s="35">
        <f>((Produção!M947*PreçoLivre!M949*(1-Painel!$B$8)-M$3-M$4-M$6)*(1-Painel!$E$7)-M$5+M$6)*M$7</f>
        <v>8697192.444284616</v>
      </c>
      <c r="N953" s="35">
        <f>((Produção!N947*PreçoLivre!N949*(1-Painel!$B$8)-N$3-N$4-N$6)*(1-Painel!$E$7)-N$5+N$6)*N$7</f>
        <v>7672824.8685789797</v>
      </c>
      <c r="O953" s="35">
        <f>((Produção!O947*PreçoLivre!O949*(1-Painel!$B$8)-O$3-O$4-O$6)*(1-Painel!$E$7)-O$5+O$6)*O$7</f>
        <v>7287260.8571488727</v>
      </c>
      <c r="P953" s="35">
        <f>((Produção!P947*PreçoLivre!P949*(1-Painel!$B$8)-P$3-P$4-P$6)*(1-Painel!$E$7)-P$5+P$6)*P$7</f>
        <v>6997529.273811019</v>
      </c>
      <c r="Q953" s="35">
        <f>((Produção!Q947*PreçoLivre!Q949*(1-Painel!$B$8)-Q$3-Q$4-Q$6)*(1-Painel!$E$7)-Q$5+Q$6)*Q$7</f>
        <v>6616698.8859745264</v>
      </c>
      <c r="R953" s="35">
        <f>((Produção!R947*PreçoLivre!R949*(1-Painel!$B$8)-R$3-R$4-R$6)*(1-Painel!$E$7)-R$5+R$6)*R$7</f>
        <v>6021326.1352684274</v>
      </c>
      <c r="S953" s="35">
        <f>((Produção!S947*PreçoLivre!S949*(1-Painel!$B$8)-S$3-S$4-S$6)*(1-Painel!$E$7)-S$5+S$6)*S$7</f>
        <v>5544390.9009986697</v>
      </c>
      <c r="T953" s="35">
        <f>((Produção!T947*PreçoLivre!T949*(1-Painel!$B$8)-T$3-T$4-T$6)*(1-Painel!$E$7)-T$5+T$6)*T$7</f>
        <v>5262173.935928884</v>
      </c>
      <c r="U953" s="35">
        <f>((Produção!U947*PreçoLivre!U949*(1-Painel!$B$8)-U$3-U$4-U$6)*(1-Painel!$E$7)-U$5+U$6)*U$7</f>
        <v>5196273.6472588265</v>
      </c>
      <c r="V953" s="35">
        <f>((Produção!V947*PreçoLivre!V949*(1-Painel!$B$8)-V$3-V$4-V$6)*(1-Painel!$E$7)-V$5+V$6)*V$7</f>
        <v>5045983.4376934599</v>
      </c>
    </row>
    <row r="954" spans="1:22" x14ac:dyDescent="0.25">
      <c r="A954" s="36">
        <v>945</v>
      </c>
      <c r="B954" s="35">
        <f t="shared" si="14"/>
        <v>216843414.9607302</v>
      </c>
      <c r="C954" s="35">
        <f>((Produção!C948*PreçoLivre!C950*(1-Painel!$B$8)-C$3-C$4-C$6)*(1-Painel!$E$7)-C$5+C$6)*C$7</f>
        <v>21690019.936485719</v>
      </c>
      <c r="D954" s="35">
        <f>((Produção!D948*PreçoLivre!D950*(1-Painel!$B$8)-D$3-D$4-D$6)*(1-Painel!$E$7)-D$5+D$6)*D$7</f>
        <v>20073961.740575701</v>
      </c>
      <c r="E954" s="35">
        <f>((Produção!E948*PreçoLivre!E950*(1-Painel!$B$8)-E$3-E$4-E$6)*(1-Painel!$E$7)-E$5+E$6)*E$7</f>
        <v>18334632.770689327</v>
      </c>
      <c r="F954" s="35">
        <f>((Produção!F948*PreçoLivre!F950*(1-Painel!$B$8)-F$3-F$4-F$6)*(1-Painel!$E$7)-F$5+F$6)*F$7</f>
        <v>16294758.738041511</v>
      </c>
      <c r="G954" s="35">
        <f>((Produção!G948*PreçoLivre!G950*(1-Painel!$B$8)-G$3-G$4-G$6)*(1-Painel!$E$7)-G$5+G$6)*G$7</f>
        <v>14334134.069199128</v>
      </c>
      <c r="H954" s="35">
        <f>((Produção!H948*PreçoLivre!H950*(1-Painel!$B$8)-H$3-H$4-H$6)*(1-Painel!$E$7)-H$5+H$6)*H$7</f>
        <v>13390134.693961691</v>
      </c>
      <c r="I954" s="35">
        <f>((Produção!I948*PreçoLivre!I950*(1-Painel!$B$8)-I$3-I$4-I$6)*(1-Painel!$E$7)-I$5+I$6)*I$7</f>
        <v>12762443.393064208</v>
      </c>
      <c r="J954" s="35">
        <f>((Produção!J948*PreçoLivre!J950*(1-Painel!$B$8)-J$3-J$4-J$6)*(1-Painel!$E$7)-J$5+J$6)*J$7</f>
        <v>11398623.725916203</v>
      </c>
      <c r="K954" s="35">
        <f>((Produção!K948*PreçoLivre!K950*(1-Painel!$B$8)-K$3-K$4-K$6)*(1-Painel!$E$7)-K$5+K$6)*K$7</f>
        <v>10423798.22286617</v>
      </c>
      <c r="L954" s="35">
        <f>((Produção!L948*PreçoLivre!L950*(1-Painel!$B$8)-L$3-L$4-L$6)*(1-Painel!$E$7)-L$5+L$6)*L$7</f>
        <v>9999214.7178149354</v>
      </c>
      <c r="M954" s="35">
        <f>((Produção!M948*PreçoLivre!M950*(1-Painel!$B$8)-M$3-M$4-M$6)*(1-Painel!$E$7)-M$5+M$6)*M$7</f>
        <v>9349278.7799130119</v>
      </c>
      <c r="N954" s="35">
        <f>((Produção!N948*PreçoLivre!N950*(1-Painel!$B$8)-N$3-N$4-N$6)*(1-Painel!$E$7)-N$5+N$6)*N$7</f>
        <v>9079613.514717875</v>
      </c>
      <c r="O954" s="35">
        <f>((Produção!O948*PreçoLivre!O950*(1-Painel!$B$8)-O$3-O$4-O$6)*(1-Painel!$E$7)-O$5+O$6)*O$7</f>
        <v>8601938.929432977</v>
      </c>
      <c r="P954" s="35">
        <f>((Produção!P948*PreçoLivre!P950*(1-Painel!$B$8)-P$3-P$4-P$6)*(1-Painel!$E$7)-P$5+P$6)*P$7</f>
        <v>7581998.4403226571</v>
      </c>
      <c r="Q954" s="35">
        <f>((Produção!Q948*PreçoLivre!Q950*(1-Painel!$B$8)-Q$3-Q$4-Q$6)*(1-Painel!$E$7)-Q$5+Q$6)*Q$7</f>
        <v>6725944.6000781171</v>
      </c>
      <c r="R954" s="35">
        <f>((Produção!R948*PreçoLivre!R950*(1-Painel!$B$8)-R$3-R$4-R$6)*(1-Painel!$E$7)-R$5+R$6)*R$7</f>
        <v>6126982.1530144569</v>
      </c>
      <c r="S954" s="35">
        <f>((Produção!S948*PreçoLivre!S950*(1-Painel!$B$8)-S$3-S$4-S$6)*(1-Painel!$E$7)-S$5+S$6)*S$7</f>
        <v>5820586.3240315178</v>
      </c>
      <c r="T954" s="35">
        <f>((Produção!T948*PreçoLivre!T950*(1-Painel!$B$8)-T$3-T$4-T$6)*(1-Painel!$E$7)-T$5+T$6)*T$7</f>
        <v>5369953.4512675209</v>
      </c>
      <c r="U954" s="35">
        <f>((Produção!U948*PreçoLivre!U950*(1-Painel!$B$8)-U$3-U$4-U$6)*(1-Painel!$E$7)-U$5+U$6)*U$7</f>
        <v>4949643.0308773117</v>
      </c>
      <c r="V954" s="35">
        <f>((Produção!V948*PreçoLivre!V950*(1-Painel!$B$8)-V$3-V$4-V$6)*(1-Painel!$E$7)-V$5+V$6)*V$7</f>
        <v>4535753.7284601443</v>
      </c>
    </row>
    <row r="955" spans="1:22" x14ac:dyDescent="0.25">
      <c r="A955" s="36">
        <v>946</v>
      </c>
      <c r="B955" s="35">
        <f t="shared" si="14"/>
        <v>219585758.54424384</v>
      </c>
      <c r="C955" s="35">
        <f>((Produção!C949*PreçoLivre!C951*(1-Painel!$B$8)-C$3-C$4-C$6)*(1-Painel!$E$7)-C$5+C$6)*C$7</f>
        <v>22994383.554102216</v>
      </c>
      <c r="D955" s="35">
        <f>((Produção!D949*PreçoLivre!D951*(1-Painel!$B$8)-D$3-D$4-D$6)*(1-Painel!$E$7)-D$5+D$6)*D$7</f>
        <v>20522859.320809003</v>
      </c>
      <c r="E955" s="35">
        <f>((Produção!E949*PreçoLivre!E951*(1-Painel!$B$8)-E$3-E$4-E$6)*(1-Painel!$E$7)-E$5+E$6)*E$7</f>
        <v>19981340.926984463</v>
      </c>
      <c r="F955" s="35">
        <f>((Produção!F949*PreçoLivre!F951*(1-Painel!$B$8)-F$3-F$4-F$6)*(1-Painel!$E$7)-F$5+F$6)*F$7</f>
        <v>17443589.738195237</v>
      </c>
      <c r="G955" s="35">
        <f>((Produção!G949*PreçoLivre!G951*(1-Painel!$B$8)-G$3-G$4-G$6)*(1-Painel!$E$7)-G$5+G$6)*G$7</f>
        <v>15681029.756143272</v>
      </c>
      <c r="H955" s="35">
        <f>((Produção!H949*PreçoLivre!H951*(1-Painel!$B$8)-H$3-H$4-H$6)*(1-Painel!$E$7)-H$5+H$6)*H$7</f>
        <v>14611292.886935158</v>
      </c>
      <c r="I955" s="35">
        <f>((Produção!I949*PreçoLivre!I951*(1-Painel!$B$8)-I$3-I$4-I$6)*(1-Painel!$E$7)-I$5+I$6)*I$7</f>
        <v>13160706.357147664</v>
      </c>
      <c r="J955" s="35">
        <f>((Produção!J949*PreçoLivre!J951*(1-Painel!$B$8)-J$3-J$4-J$6)*(1-Painel!$E$7)-J$5+J$6)*J$7</f>
        <v>11891842.307639526</v>
      </c>
      <c r="K955" s="35">
        <f>((Produção!K949*PreçoLivre!K951*(1-Painel!$B$8)-K$3-K$4-K$6)*(1-Painel!$E$7)-K$5+K$6)*K$7</f>
        <v>10861643.015389767</v>
      </c>
      <c r="L955" s="35">
        <f>((Produção!L949*PreçoLivre!L951*(1-Painel!$B$8)-L$3-L$4-L$6)*(1-Painel!$E$7)-L$5+L$6)*L$7</f>
        <v>9994417.4623841699</v>
      </c>
      <c r="M955" s="35">
        <f>((Produção!M949*PreçoLivre!M951*(1-Painel!$B$8)-M$3-M$4-M$6)*(1-Painel!$E$7)-M$5+M$6)*M$7</f>
        <v>9049652.3932386041</v>
      </c>
      <c r="N955" s="35">
        <f>((Produção!N949*PreçoLivre!N951*(1-Painel!$B$8)-N$3-N$4-N$6)*(1-Painel!$E$7)-N$5+N$6)*N$7</f>
        <v>8212491.2784566972</v>
      </c>
      <c r="O955" s="35">
        <f>((Produção!O949*PreçoLivre!O951*(1-Painel!$B$8)-O$3-O$4-O$6)*(1-Painel!$E$7)-O$5+O$6)*O$7</f>
        <v>7372063.5395122245</v>
      </c>
      <c r="P955" s="35">
        <f>((Produção!P949*PreçoLivre!P951*(1-Painel!$B$8)-P$3-P$4-P$6)*(1-Painel!$E$7)-P$5+P$6)*P$7</f>
        <v>6917572.6801499352</v>
      </c>
      <c r="Q955" s="35">
        <f>((Produção!Q949*PreçoLivre!Q951*(1-Painel!$B$8)-Q$3-Q$4-Q$6)*(1-Painel!$E$7)-Q$5+Q$6)*Q$7</f>
        <v>6410932.2229973869</v>
      </c>
      <c r="R955" s="35">
        <f>((Produção!R949*PreçoLivre!R951*(1-Painel!$B$8)-R$3-R$4-R$6)*(1-Painel!$E$7)-R$5+R$6)*R$7</f>
        <v>6020001.042120696</v>
      </c>
      <c r="S955" s="35">
        <f>((Produção!S949*PreçoLivre!S951*(1-Painel!$B$8)-S$3-S$4-S$6)*(1-Painel!$E$7)-S$5+S$6)*S$7</f>
        <v>5503188.0692414921</v>
      </c>
      <c r="T955" s="35">
        <f>((Produção!T949*PreçoLivre!T951*(1-Painel!$B$8)-T$3-T$4-T$6)*(1-Painel!$E$7)-T$5+T$6)*T$7</f>
        <v>4922340.0294008544</v>
      </c>
      <c r="U955" s="35">
        <f>((Produção!U949*PreçoLivre!U951*(1-Painel!$B$8)-U$3-U$4-U$6)*(1-Painel!$E$7)-U$5+U$6)*U$7</f>
        <v>4278588.2896373803</v>
      </c>
      <c r="V955" s="35">
        <f>((Produção!V949*PreçoLivre!V951*(1-Painel!$B$8)-V$3-V$4-V$6)*(1-Painel!$E$7)-V$5+V$6)*V$7</f>
        <v>3755823.673758077</v>
      </c>
    </row>
    <row r="956" spans="1:22" x14ac:dyDescent="0.25">
      <c r="A956" s="36">
        <v>947</v>
      </c>
      <c r="B956" s="35">
        <f t="shared" si="14"/>
        <v>194541226.56310007</v>
      </c>
      <c r="C956" s="35">
        <f>((Produção!C950*PreçoLivre!C952*(1-Painel!$B$8)-C$3-C$4-C$6)*(1-Painel!$E$7)-C$5+C$6)*C$7</f>
        <v>23146548.749721505</v>
      </c>
      <c r="D956" s="35">
        <f>((Produção!D950*PreçoLivre!D952*(1-Painel!$B$8)-D$3-D$4-D$6)*(1-Painel!$E$7)-D$5+D$6)*D$7</f>
        <v>20558119.814594731</v>
      </c>
      <c r="E956" s="35">
        <f>((Produção!E950*PreçoLivre!E952*(1-Painel!$B$8)-E$3-E$4-E$6)*(1-Painel!$E$7)-E$5+E$6)*E$7</f>
        <v>18157536.050782148</v>
      </c>
      <c r="F956" s="35">
        <f>((Produção!F950*PreçoLivre!F952*(1-Painel!$B$8)-F$3-F$4-F$6)*(1-Painel!$E$7)-F$5+F$6)*F$7</f>
        <v>16593691.055360531</v>
      </c>
      <c r="G956" s="35">
        <f>((Produção!G950*PreçoLivre!G952*(1-Painel!$B$8)-G$3-G$4-G$6)*(1-Painel!$E$7)-G$5+G$6)*G$7</f>
        <v>13446269.366575034</v>
      </c>
      <c r="H956" s="35">
        <f>((Produção!H950*PreçoLivre!H952*(1-Painel!$B$8)-H$3-H$4-H$6)*(1-Painel!$E$7)-H$5+H$6)*H$7</f>
        <v>12246018.382787472</v>
      </c>
      <c r="I956" s="35">
        <f>((Produção!I950*PreçoLivre!I952*(1-Painel!$B$8)-I$3-I$4-I$6)*(1-Painel!$E$7)-I$5+I$6)*I$7</f>
        <v>10658182.68872118</v>
      </c>
      <c r="J956" s="35">
        <f>((Produção!J950*PreçoLivre!J952*(1-Painel!$B$8)-J$3-J$4-J$6)*(1-Painel!$E$7)-J$5+J$6)*J$7</f>
        <v>9663981.9773840364</v>
      </c>
      <c r="K956" s="35">
        <f>((Produção!K950*PreçoLivre!K952*(1-Painel!$B$8)-K$3-K$4-K$6)*(1-Painel!$E$7)-K$5+K$6)*K$7</f>
        <v>8970504.4714110456</v>
      </c>
      <c r="L956" s="35">
        <f>((Produção!L950*PreçoLivre!L952*(1-Painel!$B$8)-L$3-L$4-L$6)*(1-Painel!$E$7)-L$5+L$6)*L$7</f>
        <v>8068104.5654682005</v>
      </c>
      <c r="M956" s="35">
        <f>((Produção!M950*PreçoLivre!M952*(1-Painel!$B$8)-M$3-M$4-M$6)*(1-Painel!$E$7)-M$5+M$6)*M$7</f>
        <v>7579841.0381719712</v>
      </c>
      <c r="N956" s="35">
        <f>((Produção!N950*PreçoLivre!N952*(1-Painel!$B$8)-N$3-N$4-N$6)*(1-Painel!$E$7)-N$5+N$6)*N$7</f>
        <v>7358619.9540778557</v>
      </c>
      <c r="O956" s="35">
        <f>((Produção!O950*PreçoLivre!O952*(1-Painel!$B$8)-O$3-O$4-O$6)*(1-Painel!$E$7)-O$5+O$6)*O$7</f>
        <v>6545036.5109875202</v>
      </c>
      <c r="P956" s="35">
        <f>((Produção!P950*PreçoLivre!P952*(1-Painel!$B$8)-P$3-P$4-P$6)*(1-Painel!$E$7)-P$5+P$6)*P$7</f>
        <v>5843269.5400955062</v>
      </c>
      <c r="Q956" s="35">
        <f>((Produção!Q950*PreçoLivre!Q952*(1-Painel!$B$8)-Q$3-Q$4-Q$6)*(1-Painel!$E$7)-Q$5+Q$6)*Q$7</f>
        <v>4982352.6118025538</v>
      </c>
      <c r="R956" s="35">
        <f>((Produção!R950*PreçoLivre!R952*(1-Painel!$B$8)-R$3-R$4-R$6)*(1-Painel!$E$7)-R$5+R$6)*R$7</f>
        <v>4728804.1535172192</v>
      </c>
      <c r="S956" s="35">
        <f>((Produção!S950*PreçoLivre!S952*(1-Painel!$B$8)-S$3-S$4-S$6)*(1-Painel!$E$7)-S$5+S$6)*S$7</f>
        <v>4379340.9221118912</v>
      </c>
      <c r="T956" s="35">
        <f>((Produção!T950*PreçoLivre!T952*(1-Painel!$B$8)-T$3-T$4-T$6)*(1-Painel!$E$7)-T$5+T$6)*T$7</f>
        <v>4056569.2039884934</v>
      </c>
      <c r="U956" s="35">
        <f>((Produção!U950*PreçoLivre!U952*(1-Painel!$B$8)-U$3-U$4-U$6)*(1-Painel!$E$7)-U$5+U$6)*U$7</f>
        <v>3926645.3644182147</v>
      </c>
      <c r="V956" s="35">
        <f>((Produção!V950*PreçoLivre!V952*(1-Painel!$B$8)-V$3-V$4-V$6)*(1-Painel!$E$7)-V$5+V$6)*V$7</f>
        <v>3631790.1411229591</v>
      </c>
    </row>
    <row r="957" spans="1:22" x14ac:dyDescent="0.25">
      <c r="A957" s="36">
        <v>948</v>
      </c>
      <c r="B957" s="35">
        <f t="shared" si="14"/>
        <v>241026943.24563289</v>
      </c>
      <c r="C957" s="35">
        <f>((Produção!C951*PreçoLivre!C953*(1-Painel!$B$8)-C$3-C$4-C$6)*(1-Painel!$E$7)-C$5+C$6)*C$7</f>
        <v>23038293.250095475</v>
      </c>
      <c r="D957" s="35">
        <f>((Produção!D951*PreçoLivre!D953*(1-Painel!$B$8)-D$3-D$4-D$6)*(1-Painel!$E$7)-D$5+D$6)*D$7</f>
        <v>20490324.753426351</v>
      </c>
      <c r="E957" s="35">
        <f>((Produção!E951*PreçoLivre!E953*(1-Painel!$B$8)-E$3-E$4-E$6)*(1-Painel!$E$7)-E$5+E$6)*E$7</f>
        <v>18718404.57593973</v>
      </c>
      <c r="F957" s="35">
        <f>((Produção!F951*PreçoLivre!F953*(1-Painel!$B$8)-F$3-F$4-F$6)*(1-Painel!$E$7)-F$5+F$6)*F$7</f>
        <v>17347248.71689548</v>
      </c>
      <c r="G957" s="35">
        <f>((Produção!G951*PreçoLivre!G953*(1-Painel!$B$8)-G$3-G$4-G$6)*(1-Painel!$E$7)-G$5+G$6)*G$7</f>
        <v>17271741.586004987</v>
      </c>
      <c r="H957" s="35">
        <f>((Produção!H951*PreçoLivre!H953*(1-Painel!$B$8)-H$3-H$4-H$6)*(1-Painel!$E$7)-H$5+H$6)*H$7</f>
        <v>16304496.14274664</v>
      </c>
      <c r="I957" s="35">
        <f>((Produção!I951*PreçoLivre!I953*(1-Painel!$B$8)-I$3-I$4-I$6)*(1-Painel!$E$7)-I$5+I$6)*I$7</f>
        <v>14520671.11091461</v>
      </c>
      <c r="J957" s="35">
        <f>((Produção!J951*PreçoLivre!J953*(1-Painel!$B$8)-J$3-J$4-J$6)*(1-Painel!$E$7)-J$5+J$6)*J$7</f>
        <v>13433237.731009973</v>
      </c>
      <c r="K957" s="35">
        <f>((Produção!K951*PreçoLivre!K953*(1-Painel!$B$8)-K$3-K$4-K$6)*(1-Painel!$E$7)-K$5+K$6)*K$7</f>
        <v>12885892.750909708</v>
      </c>
      <c r="L957" s="35">
        <f>((Produção!L951*PreçoLivre!L953*(1-Painel!$B$8)-L$3-L$4-L$6)*(1-Painel!$E$7)-L$5+L$6)*L$7</f>
        <v>11620549.87846596</v>
      </c>
      <c r="M957" s="35">
        <f>((Produção!M951*PreçoLivre!M953*(1-Painel!$B$8)-M$3-M$4-M$6)*(1-Painel!$E$7)-M$5+M$6)*M$7</f>
        <v>10644612.438844685</v>
      </c>
      <c r="N957" s="35">
        <f>((Produção!N951*PreçoLivre!N953*(1-Painel!$B$8)-N$3-N$4-N$6)*(1-Painel!$E$7)-N$5+N$6)*N$7</f>
        <v>10009040.872685429</v>
      </c>
      <c r="O957" s="35">
        <f>((Produção!O951*PreçoLivre!O953*(1-Painel!$B$8)-O$3-O$4-O$6)*(1-Painel!$E$7)-O$5+O$6)*O$7</f>
        <v>9182798.5912228264</v>
      </c>
      <c r="P957" s="35">
        <f>((Produção!P951*PreçoLivre!P953*(1-Painel!$B$8)-P$3-P$4-P$6)*(1-Painel!$E$7)-P$5+P$6)*P$7</f>
        <v>8216389.6114747925</v>
      </c>
      <c r="Q957" s="35">
        <f>((Produção!Q951*PreçoLivre!Q953*(1-Painel!$B$8)-Q$3-Q$4-Q$6)*(1-Painel!$E$7)-Q$5+Q$6)*Q$7</f>
        <v>7798981.4402897758</v>
      </c>
      <c r="R957" s="35">
        <f>((Produção!R951*PreçoLivre!R953*(1-Painel!$B$8)-R$3-R$4-R$6)*(1-Painel!$E$7)-R$5+R$6)*R$7</f>
        <v>7007525.5887789829</v>
      </c>
      <c r="S957" s="35">
        <f>((Produção!S951*PreçoLivre!S953*(1-Painel!$B$8)-S$3-S$4-S$6)*(1-Painel!$E$7)-S$5+S$6)*S$7</f>
        <v>6650470.5167684788</v>
      </c>
      <c r="T957" s="35">
        <f>((Produção!T951*PreçoLivre!T953*(1-Painel!$B$8)-T$3-T$4-T$6)*(1-Painel!$E$7)-T$5+T$6)*T$7</f>
        <v>5862696.2443391932</v>
      </c>
      <c r="U957" s="35">
        <f>((Produção!U951*PreçoLivre!U953*(1-Painel!$B$8)-U$3-U$4-U$6)*(1-Painel!$E$7)-U$5+U$6)*U$7</f>
        <v>5194256.7917426536</v>
      </c>
      <c r="V957" s="35">
        <f>((Produção!V951*PreçoLivre!V953*(1-Painel!$B$8)-V$3-V$4-V$6)*(1-Painel!$E$7)-V$5+V$6)*V$7</f>
        <v>4829310.6530771945</v>
      </c>
    </row>
    <row r="958" spans="1:22" x14ac:dyDescent="0.25">
      <c r="A958" s="36">
        <v>949</v>
      </c>
      <c r="B958" s="35">
        <f t="shared" si="14"/>
        <v>223819690.37109333</v>
      </c>
      <c r="C958" s="35">
        <f>((Produção!C952*PreçoLivre!C954*(1-Painel!$B$8)-C$3-C$4-C$6)*(1-Painel!$E$7)-C$5+C$6)*C$7</f>
        <v>22876005.223261379</v>
      </c>
      <c r="D958" s="35">
        <f>((Produção!D952*PreçoLivre!D954*(1-Painel!$B$8)-D$3-D$4-D$6)*(1-Painel!$E$7)-D$5+D$6)*D$7</f>
        <v>21213416.969104301</v>
      </c>
      <c r="E958" s="35">
        <f>((Produção!E952*PreçoLivre!E954*(1-Painel!$B$8)-E$3-E$4-E$6)*(1-Painel!$E$7)-E$5+E$6)*E$7</f>
        <v>19274460.6418772</v>
      </c>
      <c r="F958" s="35">
        <f>((Produção!F952*PreçoLivre!F954*(1-Painel!$B$8)-F$3-F$4-F$6)*(1-Painel!$E$7)-F$5+F$6)*F$7</f>
        <v>18508994.525764838</v>
      </c>
      <c r="G958" s="35">
        <f>((Produção!G952*PreçoLivre!G954*(1-Painel!$B$8)-G$3-G$4-G$6)*(1-Painel!$E$7)-G$5+G$6)*G$7</f>
        <v>16063021.167180622</v>
      </c>
      <c r="H958" s="35">
        <f>((Produção!H952*PreçoLivre!H954*(1-Painel!$B$8)-H$3-H$4-H$6)*(1-Painel!$E$7)-H$5+H$6)*H$7</f>
        <v>15196074.656646689</v>
      </c>
      <c r="I958" s="35">
        <f>((Produção!I952*PreçoLivre!I954*(1-Painel!$B$8)-I$3-I$4-I$6)*(1-Painel!$E$7)-I$5+I$6)*I$7</f>
        <v>13616476.96692564</v>
      </c>
      <c r="J958" s="35">
        <f>((Produção!J952*PreçoLivre!J954*(1-Painel!$B$8)-J$3-J$4-J$6)*(1-Painel!$E$7)-J$5+J$6)*J$7</f>
        <v>12608536.915711733</v>
      </c>
      <c r="K958" s="35">
        <f>((Produção!K952*PreçoLivre!K954*(1-Painel!$B$8)-K$3-K$4-K$6)*(1-Painel!$E$7)-K$5+K$6)*K$7</f>
        <v>11394299.672417061</v>
      </c>
      <c r="L958" s="35">
        <f>((Produção!L952*PreçoLivre!L954*(1-Painel!$B$8)-L$3-L$4-L$6)*(1-Painel!$E$7)-L$5+L$6)*L$7</f>
        <v>10384486.585281406</v>
      </c>
      <c r="M958" s="35">
        <f>((Produção!M952*PreçoLivre!M954*(1-Painel!$B$8)-M$3-M$4-M$6)*(1-Painel!$E$7)-M$5+M$6)*M$7</f>
        <v>9993513.7069695424</v>
      </c>
      <c r="N958" s="35">
        <f>((Produção!N952*PreçoLivre!N954*(1-Painel!$B$8)-N$3-N$4-N$6)*(1-Painel!$E$7)-N$5+N$6)*N$7</f>
        <v>8817380.7281299178</v>
      </c>
      <c r="O958" s="35">
        <f>((Produção!O952*PreçoLivre!O954*(1-Painel!$B$8)-O$3-O$4-O$6)*(1-Painel!$E$7)-O$5+O$6)*O$7</f>
        <v>7921746.3193664402</v>
      </c>
      <c r="P958" s="35">
        <f>((Produção!P952*PreçoLivre!P954*(1-Painel!$B$8)-P$3-P$4-P$6)*(1-Painel!$E$7)-P$5+P$6)*P$7</f>
        <v>6947342.2407634398</v>
      </c>
      <c r="Q958" s="35">
        <f>((Produção!Q952*PreçoLivre!Q954*(1-Painel!$B$8)-Q$3-Q$4-Q$6)*(1-Painel!$E$7)-Q$5+Q$6)*Q$7</f>
        <v>6067440.2062779702</v>
      </c>
      <c r="R958" s="35">
        <f>((Produção!R952*PreçoLivre!R954*(1-Painel!$B$8)-R$3-R$4-R$6)*(1-Painel!$E$7)-R$5+R$6)*R$7</f>
        <v>5533829.0152505813</v>
      </c>
      <c r="S958" s="35">
        <f>((Produção!S952*PreçoLivre!S954*(1-Painel!$B$8)-S$3-S$4-S$6)*(1-Painel!$E$7)-S$5+S$6)*S$7</f>
        <v>5110306.6181072239</v>
      </c>
      <c r="T958" s="35">
        <f>((Produção!T952*PreçoLivre!T954*(1-Painel!$B$8)-T$3-T$4-T$6)*(1-Painel!$E$7)-T$5+T$6)*T$7</f>
        <v>4464472.5405398998</v>
      </c>
      <c r="U958" s="35">
        <f>((Produção!U952*PreçoLivre!U954*(1-Painel!$B$8)-U$3-U$4-U$6)*(1-Painel!$E$7)-U$5+U$6)*U$7</f>
        <v>4095035.036530579</v>
      </c>
      <c r="V958" s="35">
        <f>((Produção!V952*PreçoLivre!V954*(1-Painel!$B$8)-V$3-V$4-V$6)*(1-Painel!$E$7)-V$5+V$6)*V$7</f>
        <v>3732850.6349868635</v>
      </c>
    </row>
    <row r="959" spans="1:22" x14ac:dyDescent="0.25">
      <c r="A959" s="36">
        <v>950</v>
      </c>
      <c r="B959" s="35">
        <f t="shared" si="14"/>
        <v>228703014.77661118</v>
      </c>
      <c r="C959" s="35">
        <f>((Produção!C953*PreçoLivre!C955*(1-Painel!$B$8)-C$3-C$4-C$6)*(1-Painel!$E$7)-C$5+C$6)*C$7</f>
        <v>23421942.026686814</v>
      </c>
      <c r="D959" s="35">
        <f>((Produção!D953*PreçoLivre!D955*(1-Painel!$B$8)-D$3-D$4-D$6)*(1-Painel!$E$7)-D$5+D$6)*D$7</f>
        <v>21265656.107264902</v>
      </c>
      <c r="E959" s="35">
        <f>((Produção!E953*PreçoLivre!E955*(1-Painel!$B$8)-E$3-E$4-E$6)*(1-Painel!$E$7)-E$5+E$6)*E$7</f>
        <v>19399042.643282969</v>
      </c>
      <c r="F959" s="35">
        <f>((Produção!F953*PreçoLivre!F955*(1-Painel!$B$8)-F$3-F$4-F$6)*(1-Painel!$E$7)-F$5+F$6)*F$7</f>
        <v>18507331.277096048</v>
      </c>
      <c r="G959" s="35">
        <f>((Produção!G953*PreçoLivre!G955*(1-Painel!$B$8)-G$3-G$4-G$6)*(1-Painel!$E$7)-G$5+G$6)*G$7</f>
        <v>16409243.640935505</v>
      </c>
      <c r="H959" s="35">
        <f>((Produção!H953*PreçoLivre!H955*(1-Painel!$B$8)-H$3-H$4-H$6)*(1-Painel!$E$7)-H$5+H$6)*H$7</f>
        <v>15187173.987053124</v>
      </c>
      <c r="I959" s="35">
        <f>((Produção!I953*PreçoLivre!I955*(1-Painel!$B$8)-I$3-I$4-I$6)*(1-Painel!$E$7)-I$5+I$6)*I$7</f>
        <v>13548573.781252149</v>
      </c>
      <c r="J959" s="35">
        <f>((Produção!J953*PreçoLivre!J955*(1-Painel!$B$8)-J$3-J$4-J$6)*(1-Painel!$E$7)-J$5+J$6)*J$7</f>
        <v>11807272.228515165</v>
      </c>
      <c r="K959" s="35">
        <f>((Produção!K953*PreçoLivre!K955*(1-Painel!$B$8)-K$3-K$4-K$6)*(1-Painel!$E$7)-K$5+K$6)*K$7</f>
        <v>10799405.015162693</v>
      </c>
      <c r="L959" s="35">
        <f>((Produção!L953*PreçoLivre!L955*(1-Painel!$B$8)-L$3-L$4-L$6)*(1-Painel!$E$7)-L$5+L$6)*L$7</f>
        <v>10353964.061195455</v>
      </c>
      <c r="M959" s="35">
        <f>((Produção!M953*PreçoLivre!M955*(1-Painel!$B$8)-M$3-M$4-M$6)*(1-Painel!$E$7)-M$5+M$6)*M$7</f>
        <v>9454350.4677587543</v>
      </c>
      <c r="N959" s="35">
        <f>((Produção!N953*PreçoLivre!N955*(1-Painel!$B$8)-N$3-N$4-N$6)*(1-Painel!$E$7)-N$5+N$6)*N$7</f>
        <v>8424299.5721764378</v>
      </c>
      <c r="O959" s="35">
        <f>((Produção!O953*PreçoLivre!O955*(1-Painel!$B$8)-O$3-O$4-O$6)*(1-Painel!$E$7)-O$5+O$6)*O$7</f>
        <v>7823261.4023569264</v>
      </c>
      <c r="P959" s="35">
        <f>((Produção!P953*PreçoLivre!P955*(1-Painel!$B$8)-P$3-P$4-P$6)*(1-Painel!$E$7)-P$5+P$6)*P$7</f>
        <v>7684748.3911779765</v>
      </c>
      <c r="Q959" s="35">
        <f>((Produção!Q953*PreçoLivre!Q955*(1-Painel!$B$8)-Q$3-Q$4-Q$6)*(1-Painel!$E$7)-Q$5+Q$6)*Q$7</f>
        <v>7052851.2773849824</v>
      </c>
      <c r="R959" s="35">
        <f>((Produção!R953*PreçoLivre!R955*(1-Painel!$B$8)-R$3-R$4-R$6)*(1-Painel!$E$7)-R$5+R$6)*R$7</f>
        <v>6714968.0309156813</v>
      </c>
      <c r="S959" s="35">
        <f>((Produção!S953*PreçoLivre!S955*(1-Painel!$B$8)-S$3-S$4-S$6)*(1-Painel!$E$7)-S$5+S$6)*S$7</f>
        <v>6020535.4421894504</v>
      </c>
      <c r="T959" s="35">
        <f>((Produção!T953*PreçoLivre!T955*(1-Painel!$B$8)-T$3-T$4-T$6)*(1-Painel!$E$7)-T$5+T$6)*T$7</f>
        <v>5308407.0942909345</v>
      </c>
      <c r="U959" s="35">
        <f>((Produção!U953*PreçoLivre!U955*(1-Painel!$B$8)-U$3-U$4-U$6)*(1-Painel!$E$7)-U$5+U$6)*U$7</f>
        <v>4903861.0835772622</v>
      </c>
      <c r="V959" s="35">
        <f>((Produção!V953*PreçoLivre!V955*(1-Painel!$B$8)-V$3-V$4-V$6)*(1-Painel!$E$7)-V$5+V$6)*V$7</f>
        <v>4616127.2463379027</v>
      </c>
    </row>
    <row r="960" spans="1:22" x14ac:dyDescent="0.25">
      <c r="A960" s="36">
        <v>951</v>
      </c>
      <c r="B960" s="35">
        <f t="shared" si="14"/>
        <v>212272669.58557475</v>
      </c>
      <c r="C960" s="35">
        <f>((Produção!C954*PreçoLivre!C956*(1-Painel!$B$8)-C$3-C$4-C$6)*(1-Painel!$E$7)-C$5+C$6)*C$7</f>
        <v>21878338.668727454</v>
      </c>
      <c r="D960" s="35">
        <f>((Produção!D954*PreçoLivre!D956*(1-Painel!$B$8)-D$3-D$4-D$6)*(1-Painel!$E$7)-D$5+D$6)*D$7</f>
        <v>20451951.867791422</v>
      </c>
      <c r="E960" s="35">
        <f>((Produção!E954*PreçoLivre!E956*(1-Painel!$B$8)-E$3-E$4-E$6)*(1-Painel!$E$7)-E$5+E$6)*E$7</f>
        <v>18387985.452907998</v>
      </c>
      <c r="F960" s="35">
        <f>((Produção!F954*PreçoLivre!F956*(1-Painel!$B$8)-F$3-F$4-F$6)*(1-Painel!$E$7)-F$5+F$6)*F$7</f>
        <v>16555847.629562439</v>
      </c>
      <c r="G960" s="35">
        <f>((Produção!G954*PreçoLivre!G956*(1-Painel!$B$8)-G$3-G$4-G$6)*(1-Painel!$E$7)-G$5+G$6)*G$7</f>
        <v>15218872.227461573</v>
      </c>
      <c r="H960" s="35">
        <f>((Produção!H954*PreçoLivre!H956*(1-Painel!$B$8)-H$3-H$4-H$6)*(1-Painel!$E$7)-H$5+H$6)*H$7</f>
        <v>14678126.98106375</v>
      </c>
      <c r="I960" s="35">
        <f>((Produção!I954*PreçoLivre!I956*(1-Painel!$B$8)-I$3-I$4-I$6)*(1-Painel!$E$7)-I$5+I$6)*I$7</f>
        <v>13110204.11108947</v>
      </c>
      <c r="J960" s="35">
        <f>((Produção!J954*PreçoLivre!J956*(1-Painel!$B$8)-J$3-J$4-J$6)*(1-Painel!$E$7)-J$5+J$6)*J$7</f>
        <v>12419535.819308169</v>
      </c>
      <c r="K960" s="35">
        <f>((Produção!K954*PreçoLivre!K956*(1-Painel!$B$8)-K$3-K$4-K$6)*(1-Painel!$E$7)-K$5+K$6)*K$7</f>
        <v>11059228.258920101</v>
      </c>
      <c r="L960" s="35">
        <f>((Produção!L954*PreçoLivre!L956*(1-Painel!$B$8)-L$3-L$4-L$6)*(1-Painel!$E$7)-L$5+L$6)*L$7</f>
        <v>9887071.9589940272</v>
      </c>
      <c r="M960" s="35">
        <f>((Produção!M954*PreçoLivre!M956*(1-Painel!$B$8)-M$3-M$4-M$6)*(1-Painel!$E$7)-M$5+M$6)*M$7</f>
        <v>9575165.497464193</v>
      </c>
      <c r="N960" s="35">
        <f>((Produção!N954*PreçoLivre!N956*(1-Painel!$B$8)-N$3-N$4-N$6)*(1-Painel!$E$7)-N$5+N$6)*N$7</f>
        <v>8242436.6645660792</v>
      </c>
      <c r="O960" s="35">
        <f>((Produção!O954*PreçoLivre!O956*(1-Painel!$B$8)-O$3-O$4-O$6)*(1-Painel!$E$7)-O$5+O$6)*O$7</f>
        <v>7245478.6843657773</v>
      </c>
      <c r="P960" s="35">
        <f>((Produção!P954*PreçoLivre!P956*(1-Painel!$B$8)-P$3-P$4-P$6)*(1-Painel!$E$7)-P$5+P$6)*P$7</f>
        <v>6311518.4509788798</v>
      </c>
      <c r="Q960" s="35">
        <f>((Produção!Q954*PreçoLivre!Q956*(1-Painel!$B$8)-Q$3-Q$4-Q$6)*(1-Painel!$E$7)-Q$5+Q$6)*Q$7</f>
        <v>5773958.7047644816</v>
      </c>
      <c r="R960" s="35">
        <f>((Produção!R954*PreçoLivre!R956*(1-Painel!$B$8)-R$3-R$4-R$6)*(1-Painel!$E$7)-R$5+R$6)*R$7</f>
        <v>5154092.1544387899</v>
      </c>
      <c r="S960" s="35">
        <f>((Produção!S954*PreçoLivre!S956*(1-Painel!$B$8)-S$3-S$4-S$6)*(1-Painel!$E$7)-S$5+S$6)*S$7</f>
        <v>4682630.8237611922</v>
      </c>
      <c r="T960" s="35">
        <f>((Produção!T954*PreçoLivre!T956*(1-Painel!$B$8)-T$3-T$4-T$6)*(1-Painel!$E$7)-T$5+T$6)*T$7</f>
        <v>4153023.0138243567</v>
      </c>
      <c r="U960" s="35">
        <f>((Produção!U954*PreçoLivre!U956*(1-Painel!$B$8)-U$3-U$4-U$6)*(1-Painel!$E$7)-U$5+U$6)*U$7</f>
        <v>4000513.0106190434</v>
      </c>
      <c r="V960" s="35">
        <f>((Produção!V954*PreçoLivre!V956*(1-Painel!$B$8)-V$3-V$4-V$6)*(1-Painel!$E$7)-V$5+V$6)*V$7</f>
        <v>3486689.6049655727</v>
      </c>
    </row>
    <row r="961" spans="1:22" x14ac:dyDescent="0.25">
      <c r="A961" s="36">
        <v>952</v>
      </c>
      <c r="B961" s="35">
        <f t="shared" si="14"/>
        <v>226827741.16782165</v>
      </c>
      <c r="C961" s="35">
        <f>((Produção!C955*PreçoLivre!C957*(1-Painel!$B$8)-C$3-C$4-C$6)*(1-Painel!$E$7)-C$5+C$6)*C$7</f>
        <v>22456453.337065589</v>
      </c>
      <c r="D961" s="35">
        <f>((Produção!D955*PreçoLivre!D957*(1-Painel!$B$8)-D$3-D$4-D$6)*(1-Painel!$E$7)-D$5+D$6)*D$7</f>
        <v>20832078.075785697</v>
      </c>
      <c r="E961" s="35">
        <f>((Produção!E955*PreçoLivre!E957*(1-Painel!$B$8)-E$3-E$4-E$6)*(1-Painel!$E$7)-E$5+E$6)*E$7</f>
        <v>19020608.863142166</v>
      </c>
      <c r="F961" s="35">
        <f>((Produção!F955*PreçoLivre!F957*(1-Painel!$B$8)-F$3-F$4-F$6)*(1-Painel!$E$7)-F$5+F$6)*F$7</f>
        <v>17676740.815949336</v>
      </c>
      <c r="G961" s="35">
        <f>((Produção!G955*PreçoLivre!G957*(1-Painel!$B$8)-G$3-G$4-G$6)*(1-Painel!$E$7)-G$5+G$6)*G$7</f>
        <v>16310013.138031341</v>
      </c>
      <c r="H961" s="35">
        <f>((Produção!H955*PreçoLivre!H957*(1-Painel!$B$8)-H$3-H$4-H$6)*(1-Painel!$E$7)-H$5+H$6)*H$7</f>
        <v>15277868.920197567</v>
      </c>
      <c r="I961" s="35">
        <f>((Produção!I955*PreçoLivre!I957*(1-Painel!$B$8)-I$3-I$4-I$6)*(1-Painel!$E$7)-I$5+I$6)*I$7</f>
        <v>14391409.171089536</v>
      </c>
      <c r="J961" s="35">
        <f>((Produção!J955*PreçoLivre!J957*(1-Painel!$B$8)-J$3-J$4-J$6)*(1-Painel!$E$7)-J$5+J$6)*J$7</f>
        <v>13583440.164323995</v>
      </c>
      <c r="K961" s="35">
        <f>((Produção!K955*PreçoLivre!K957*(1-Painel!$B$8)-K$3-K$4-K$6)*(1-Painel!$E$7)-K$5+K$6)*K$7</f>
        <v>12682375.536573472</v>
      </c>
      <c r="L961" s="35">
        <f>((Produção!L955*PreçoLivre!L957*(1-Painel!$B$8)-L$3-L$4-L$6)*(1-Painel!$E$7)-L$5+L$6)*L$7</f>
        <v>10891309.296403093</v>
      </c>
      <c r="M961" s="35">
        <f>((Produção!M955*PreçoLivre!M957*(1-Painel!$B$8)-M$3-M$4-M$6)*(1-Painel!$E$7)-M$5+M$6)*M$7</f>
        <v>9415282.9832487479</v>
      </c>
      <c r="N961" s="35">
        <f>((Produção!N955*PreçoLivre!N957*(1-Painel!$B$8)-N$3-N$4-N$6)*(1-Painel!$E$7)-N$5+N$6)*N$7</f>
        <v>8504886.6317447498</v>
      </c>
      <c r="O961" s="35">
        <f>((Produção!O955*PreçoLivre!O957*(1-Painel!$B$8)-O$3-O$4-O$6)*(1-Painel!$E$7)-O$5+O$6)*O$7</f>
        <v>7410428.575464108</v>
      </c>
      <c r="P961" s="35">
        <f>((Produção!P955*PreçoLivre!P957*(1-Painel!$B$8)-P$3-P$4-P$6)*(1-Painel!$E$7)-P$5+P$6)*P$7</f>
        <v>6631951.6153262965</v>
      </c>
      <c r="Q961" s="35">
        <f>((Produção!Q955*PreçoLivre!Q957*(1-Painel!$B$8)-Q$3-Q$4-Q$6)*(1-Painel!$E$7)-Q$5+Q$6)*Q$7</f>
        <v>6168846.4858923778</v>
      </c>
      <c r="R961" s="35">
        <f>((Produção!R955*PreçoLivre!R957*(1-Painel!$B$8)-R$3-R$4-R$6)*(1-Painel!$E$7)-R$5+R$6)*R$7</f>
        <v>5815656.3422777746</v>
      </c>
      <c r="S961" s="35">
        <f>((Produção!S955*PreçoLivre!S957*(1-Painel!$B$8)-S$3-S$4-S$6)*(1-Painel!$E$7)-S$5+S$6)*S$7</f>
        <v>5449358.0515893325</v>
      </c>
      <c r="T961" s="35">
        <f>((Produção!T955*PreçoLivre!T957*(1-Painel!$B$8)-T$3-T$4-T$6)*(1-Painel!$E$7)-T$5+T$6)*T$7</f>
        <v>5083215.6274825884</v>
      </c>
      <c r="U961" s="35">
        <f>((Produção!U955*PreçoLivre!U957*(1-Painel!$B$8)-U$3-U$4-U$6)*(1-Painel!$E$7)-U$5+U$6)*U$7</f>
        <v>4750098.6138159335</v>
      </c>
      <c r="V961" s="35">
        <f>((Produção!V955*PreçoLivre!V957*(1-Painel!$B$8)-V$3-V$4-V$6)*(1-Painel!$E$7)-V$5+V$6)*V$7</f>
        <v>4475718.9224180123</v>
      </c>
    </row>
    <row r="962" spans="1:22" x14ac:dyDescent="0.25">
      <c r="A962" s="36">
        <v>953</v>
      </c>
      <c r="B962" s="35">
        <f t="shared" si="14"/>
        <v>208035077.84528786</v>
      </c>
      <c r="C962" s="35">
        <f>((Produção!C956*PreçoLivre!C958*(1-Painel!$B$8)-C$3-C$4-C$6)*(1-Painel!$E$7)-C$5+C$6)*C$7</f>
        <v>21936469.621823464</v>
      </c>
      <c r="D962" s="35">
        <f>((Produção!D956*PreçoLivre!D958*(1-Painel!$B$8)-D$3-D$4-D$6)*(1-Painel!$E$7)-D$5+D$6)*D$7</f>
        <v>20240451.121661022</v>
      </c>
      <c r="E962" s="35">
        <f>((Produção!E956*PreçoLivre!E958*(1-Painel!$B$8)-E$3-E$4-E$6)*(1-Painel!$E$7)-E$5+E$6)*E$7</f>
        <v>18194301.597864214</v>
      </c>
      <c r="F962" s="35">
        <f>((Produção!F956*PreçoLivre!F958*(1-Painel!$B$8)-F$3-F$4-F$6)*(1-Painel!$E$7)-F$5+F$6)*F$7</f>
        <v>16802707.439407602</v>
      </c>
      <c r="G962" s="35">
        <f>((Produção!G956*PreçoLivre!G958*(1-Painel!$B$8)-G$3-G$4-G$6)*(1-Painel!$E$7)-G$5+G$6)*G$7</f>
        <v>15447592.358372902</v>
      </c>
      <c r="H962" s="35">
        <f>((Produção!H956*PreçoLivre!H958*(1-Painel!$B$8)-H$3-H$4-H$6)*(1-Painel!$E$7)-H$5+H$6)*H$7</f>
        <v>13745268.20232873</v>
      </c>
      <c r="I962" s="35">
        <f>((Produção!I956*PreçoLivre!I958*(1-Painel!$B$8)-I$3-I$4-I$6)*(1-Painel!$E$7)-I$5+I$6)*I$7</f>
        <v>12581073.759258524</v>
      </c>
      <c r="J962" s="35">
        <f>((Produção!J956*PreçoLivre!J958*(1-Painel!$B$8)-J$3-J$4-J$6)*(1-Painel!$E$7)-J$5+J$6)*J$7</f>
        <v>11058072.078915285</v>
      </c>
      <c r="K962" s="35">
        <f>((Produção!K956*PreçoLivre!K958*(1-Painel!$B$8)-K$3-K$4-K$6)*(1-Painel!$E$7)-K$5+K$6)*K$7</f>
        <v>10323313.013053982</v>
      </c>
      <c r="L962" s="35">
        <f>((Produção!L956*PreçoLivre!L958*(1-Painel!$B$8)-L$3-L$4-L$6)*(1-Painel!$E$7)-L$5+L$6)*L$7</f>
        <v>9263760.9824691191</v>
      </c>
      <c r="M962" s="35">
        <f>((Produção!M956*PreçoLivre!M958*(1-Painel!$B$8)-M$3-M$4-M$6)*(1-Painel!$E$7)-M$5+M$6)*M$7</f>
        <v>8385707.4079409773</v>
      </c>
      <c r="N962" s="35">
        <f>((Produção!N956*PreçoLivre!N958*(1-Painel!$B$8)-N$3-N$4-N$6)*(1-Painel!$E$7)-N$5+N$6)*N$7</f>
        <v>7296612.8550148485</v>
      </c>
      <c r="O962" s="35">
        <f>((Produção!O956*PreçoLivre!O958*(1-Painel!$B$8)-O$3-O$4-O$6)*(1-Painel!$E$7)-O$5+O$6)*O$7</f>
        <v>7015080.6902989494</v>
      </c>
      <c r="P962" s="35">
        <f>((Produção!P956*PreçoLivre!P958*(1-Painel!$B$8)-P$3-P$4-P$6)*(1-Painel!$E$7)-P$5+P$6)*P$7</f>
        <v>6522156.6589175416</v>
      </c>
      <c r="Q962" s="35">
        <f>((Produção!Q956*PreçoLivre!Q958*(1-Painel!$B$8)-Q$3-Q$4-Q$6)*(1-Painel!$E$7)-Q$5+Q$6)*Q$7</f>
        <v>6184388.3566286806</v>
      </c>
      <c r="R962" s="35">
        <f>((Produção!R956*PreçoLivre!R958*(1-Painel!$B$8)-R$3-R$4-R$6)*(1-Painel!$E$7)-R$5+R$6)*R$7</f>
        <v>5395623.1105717458</v>
      </c>
      <c r="S962" s="35">
        <f>((Produção!S956*PreçoLivre!S958*(1-Painel!$B$8)-S$3-S$4-S$6)*(1-Painel!$E$7)-S$5+S$6)*S$7</f>
        <v>4911136.2576278225</v>
      </c>
      <c r="T962" s="35">
        <f>((Produção!T956*PreçoLivre!T958*(1-Painel!$B$8)-T$3-T$4-T$6)*(1-Painel!$E$7)-T$5+T$6)*T$7</f>
        <v>4663118.9414469022</v>
      </c>
      <c r="U962" s="35">
        <f>((Produção!U956*PreçoLivre!U958*(1-Painel!$B$8)-U$3-U$4-U$6)*(1-Painel!$E$7)-U$5+U$6)*U$7</f>
        <v>4194887.9940360244</v>
      </c>
      <c r="V962" s="35">
        <f>((Produção!V956*PreçoLivre!V958*(1-Painel!$B$8)-V$3-V$4-V$6)*(1-Painel!$E$7)-V$5+V$6)*V$7</f>
        <v>3873355.3976495438</v>
      </c>
    </row>
    <row r="963" spans="1:22" x14ac:dyDescent="0.25">
      <c r="A963" s="36">
        <v>954</v>
      </c>
      <c r="B963" s="35">
        <f t="shared" si="14"/>
        <v>234485630.05390769</v>
      </c>
      <c r="C963" s="35">
        <f>((Produção!C957*PreçoLivre!C959*(1-Painel!$B$8)-C$3-C$4-C$6)*(1-Painel!$E$7)-C$5+C$6)*C$7</f>
        <v>22261998.654318076</v>
      </c>
      <c r="D963" s="35">
        <f>((Produção!D957*PreçoLivre!D959*(1-Painel!$B$8)-D$3-D$4-D$6)*(1-Painel!$E$7)-D$5+D$6)*D$7</f>
        <v>20768298.012901638</v>
      </c>
      <c r="E963" s="35">
        <f>((Produção!E957*PreçoLivre!E959*(1-Painel!$B$8)-E$3-E$4-E$6)*(1-Painel!$E$7)-E$5+E$6)*E$7</f>
        <v>19617860.254989553</v>
      </c>
      <c r="F963" s="35">
        <f>((Produção!F957*PreçoLivre!F959*(1-Painel!$B$8)-F$3-F$4-F$6)*(1-Painel!$E$7)-F$5+F$6)*F$7</f>
        <v>17512642.372171309</v>
      </c>
      <c r="G963" s="35">
        <f>((Produção!G957*PreçoLivre!G959*(1-Painel!$B$8)-G$3-G$4-G$6)*(1-Painel!$E$7)-G$5+G$6)*G$7</f>
        <v>16733525.627388151</v>
      </c>
      <c r="H963" s="35">
        <f>((Produção!H957*PreçoLivre!H959*(1-Painel!$B$8)-H$3-H$4-H$6)*(1-Painel!$E$7)-H$5+H$6)*H$7</f>
        <v>15463789.523363004</v>
      </c>
      <c r="I963" s="35">
        <f>((Produção!I957*PreçoLivre!I959*(1-Painel!$B$8)-I$3-I$4-I$6)*(1-Painel!$E$7)-I$5+I$6)*I$7</f>
        <v>14263765.403587807</v>
      </c>
      <c r="J963" s="35">
        <f>((Produção!J957*PreçoLivre!J959*(1-Painel!$B$8)-J$3-J$4-J$6)*(1-Painel!$E$7)-J$5+J$6)*J$7</f>
        <v>12820086.940871952</v>
      </c>
      <c r="K963" s="35">
        <f>((Produção!K957*PreçoLivre!K959*(1-Painel!$B$8)-K$3-K$4-K$6)*(1-Painel!$E$7)-K$5+K$6)*K$7</f>
        <v>11702183.166795153</v>
      </c>
      <c r="L963" s="35">
        <f>((Produção!L957*PreçoLivre!L959*(1-Painel!$B$8)-L$3-L$4-L$6)*(1-Painel!$E$7)-L$5+L$6)*L$7</f>
        <v>11071680.22201412</v>
      </c>
      <c r="M963" s="35">
        <f>((Produção!M957*PreçoLivre!M959*(1-Painel!$B$8)-M$3-M$4-M$6)*(1-Painel!$E$7)-M$5+M$6)*M$7</f>
        <v>10029249.509763027</v>
      </c>
      <c r="N963" s="35">
        <f>((Produção!N957*PreçoLivre!N959*(1-Painel!$B$8)-N$3-N$4-N$6)*(1-Painel!$E$7)-N$5+N$6)*N$7</f>
        <v>9420748.733147623</v>
      </c>
      <c r="O963" s="35">
        <f>((Produção!O957*PreçoLivre!O959*(1-Painel!$B$8)-O$3-O$4-O$6)*(1-Painel!$E$7)-O$5+O$6)*O$7</f>
        <v>8767129.0853287857</v>
      </c>
      <c r="P963" s="35">
        <f>((Produção!P957*PreçoLivre!P959*(1-Painel!$B$8)-P$3-P$4-P$6)*(1-Painel!$E$7)-P$5+P$6)*P$7</f>
        <v>7913769.3048951365</v>
      </c>
      <c r="Q963" s="35">
        <f>((Produção!Q957*PreçoLivre!Q959*(1-Painel!$B$8)-Q$3-Q$4-Q$6)*(1-Painel!$E$7)-Q$5+Q$6)*Q$7</f>
        <v>7121077.2623202819</v>
      </c>
      <c r="R963" s="35">
        <f>((Produção!R957*PreçoLivre!R959*(1-Painel!$B$8)-R$3-R$4-R$6)*(1-Painel!$E$7)-R$5+R$6)*R$7</f>
        <v>6812863.8106865482</v>
      </c>
      <c r="S963" s="35">
        <f>((Produção!S957*PreçoLivre!S959*(1-Painel!$B$8)-S$3-S$4-S$6)*(1-Painel!$E$7)-S$5+S$6)*S$7</f>
        <v>6519673.0681837751</v>
      </c>
      <c r="T963" s="35">
        <f>((Produção!T957*PreçoLivre!T959*(1-Painel!$B$8)-T$3-T$4-T$6)*(1-Painel!$E$7)-T$5+T$6)*T$7</f>
        <v>5811333.1827477375</v>
      </c>
      <c r="U963" s="35">
        <f>((Produção!U957*PreçoLivre!U959*(1-Painel!$B$8)-U$3-U$4-U$6)*(1-Painel!$E$7)-U$5+U$6)*U$7</f>
        <v>5135697.0383283459</v>
      </c>
      <c r="V963" s="35">
        <f>((Produção!V957*PreçoLivre!V959*(1-Painel!$B$8)-V$3-V$4-V$6)*(1-Painel!$E$7)-V$5+V$6)*V$7</f>
        <v>4738258.8801056016</v>
      </c>
    </row>
    <row r="964" spans="1:22" x14ac:dyDescent="0.25">
      <c r="A964" s="36">
        <v>955</v>
      </c>
      <c r="B964" s="35">
        <f t="shared" si="14"/>
        <v>242452022.9512139</v>
      </c>
      <c r="C964" s="35">
        <f>((Produção!C958*PreçoLivre!C960*(1-Painel!$B$8)-C$3-C$4-C$6)*(1-Painel!$E$7)-C$5+C$6)*C$7</f>
        <v>22862519.546284795</v>
      </c>
      <c r="D964" s="35">
        <f>((Produção!D958*PreçoLivre!D960*(1-Painel!$B$8)-D$3-D$4-D$6)*(1-Painel!$E$7)-D$5+D$6)*D$7</f>
        <v>22073767.081477482</v>
      </c>
      <c r="E964" s="35">
        <f>((Produção!E958*PreçoLivre!E960*(1-Painel!$B$8)-E$3-E$4-E$6)*(1-Painel!$E$7)-E$5+E$6)*E$7</f>
        <v>20038633.949234586</v>
      </c>
      <c r="F964" s="35">
        <f>((Produção!F958*PreçoLivre!F960*(1-Painel!$B$8)-F$3-F$4-F$6)*(1-Painel!$E$7)-F$5+F$6)*F$7</f>
        <v>18197244.657648992</v>
      </c>
      <c r="G964" s="35">
        <f>((Produção!G958*PreçoLivre!G960*(1-Painel!$B$8)-G$3-G$4-G$6)*(1-Painel!$E$7)-G$5+G$6)*G$7</f>
        <v>16636284.376905572</v>
      </c>
      <c r="H964" s="35">
        <f>((Produção!H958*PreçoLivre!H960*(1-Painel!$B$8)-H$3-H$4-H$6)*(1-Painel!$E$7)-H$5+H$6)*H$7</f>
        <v>15572279.697009346</v>
      </c>
      <c r="I964" s="35">
        <f>((Produção!I958*PreçoLivre!I960*(1-Painel!$B$8)-I$3-I$4-I$6)*(1-Painel!$E$7)-I$5+I$6)*I$7</f>
        <v>14704979.339511376</v>
      </c>
      <c r="J964" s="35">
        <f>((Produção!J958*PreçoLivre!J960*(1-Painel!$B$8)-J$3-J$4-J$6)*(1-Painel!$E$7)-J$5+J$6)*J$7</f>
        <v>13885510.369632527</v>
      </c>
      <c r="K964" s="35">
        <f>((Produção!K958*PreçoLivre!K960*(1-Painel!$B$8)-K$3-K$4-K$6)*(1-Painel!$E$7)-K$5+K$6)*K$7</f>
        <v>13105210.453785079</v>
      </c>
      <c r="L964" s="35">
        <f>((Produção!L958*PreçoLivre!L960*(1-Painel!$B$8)-L$3-L$4-L$6)*(1-Painel!$E$7)-L$5+L$6)*L$7</f>
        <v>11386280.92054452</v>
      </c>
      <c r="M964" s="35">
        <f>((Produção!M958*PreçoLivre!M960*(1-Painel!$B$8)-M$3-M$4-M$6)*(1-Painel!$E$7)-M$5+M$6)*M$7</f>
        <v>10445393.382831009</v>
      </c>
      <c r="N964" s="35">
        <f>((Produção!N958*PreçoLivre!N960*(1-Painel!$B$8)-N$3-N$4-N$6)*(1-Painel!$E$7)-N$5+N$6)*N$7</f>
        <v>9928968.2489843871</v>
      </c>
      <c r="O964" s="35">
        <f>((Produção!O958*PreçoLivre!O960*(1-Painel!$B$8)-O$3-O$4-O$6)*(1-Painel!$E$7)-O$5+O$6)*O$7</f>
        <v>9542710.179989107</v>
      </c>
      <c r="P964" s="35">
        <f>((Produção!P958*PreçoLivre!P960*(1-Painel!$B$8)-P$3-P$4-P$6)*(1-Painel!$E$7)-P$5+P$6)*P$7</f>
        <v>8568640.2941393647</v>
      </c>
      <c r="Q964" s="35">
        <f>((Produção!Q958*PreçoLivre!Q960*(1-Painel!$B$8)-Q$3-Q$4-Q$6)*(1-Painel!$E$7)-Q$5+Q$6)*Q$7</f>
        <v>7419798.4856063109</v>
      </c>
      <c r="R964" s="35">
        <f>((Produção!R958*PreçoLivre!R960*(1-Painel!$B$8)-R$3-R$4-R$6)*(1-Painel!$E$7)-R$5+R$6)*R$7</f>
        <v>6843954.7224871693</v>
      </c>
      <c r="S964" s="35">
        <f>((Produção!S958*PreçoLivre!S960*(1-Painel!$B$8)-S$3-S$4-S$6)*(1-Painel!$E$7)-S$5+S$6)*S$7</f>
        <v>6168455.9134416729</v>
      </c>
      <c r="T964" s="35">
        <f>((Produção!T958*PreçoLivre!T960*(1-Painel!$B$8)-T$3-T$4-T$6)*(1-Painel!$E$7)-T$5+T$6)*T$7</f>
        <v>5407953.3199672997</v>
      </c>
      <c r="U964" s="35">
        <f>((Produção!U958*PreçoLivre!U960*(1-Painel!$B$8)-U$3-U$4-U$6)*(1-Painel!$E$7)-U$5+U$6)*U$7</f>
        <v>4992921.3662997894</v>
      </c>
      <c r="V964" s="35">
        <f>((Produção!V958*PreçoLivre!V960*(1-Painel!$B$8)-V$3-V$4-V$6)*(1-Painel!$E$7)-V$5+V$6)*V$7</f>
        <v>4670516.6454334753</v>
      </c>
    </row>
    <row r="965" spans="1:22" x14ac:dyDescent="0.25">
      <c r="A965" s="36">
        <v>956</v>
      </c>
      <c r="B965" s="35">
        <f t="shared" si="14"/>
        <v>242931251.52096206</v>
      </c>
      <c r="C965" s="35">
        <f>((Produção!C959*PreçoLivre!C961*(1-Painel!$B$8)-C$3-C$4-C$6)*(1-Painel!$E$7)-C$5+C$6)*C$7</f>
        <v>22730955.065414209</v>
      </c>
      <c r="D965" s="35">
        <f>((Produção!D959*PreçoLivre!D961*(1-Painel!$B$8)-D$3-D$4-D$6)*(1-Painel!$E$7)-D$5+D$6)*D$7</f>
        <v>21403942.117065378</v>
      </c>
      <c r="E965" s="35">
        <f>((Produção!E959*PreçoLivre!E961*(1-Painel!$B$8)-E$3-E$4-E$6)*(1-Painel!$E$7)-E$5+E$6)*E$7</f>
        <v>20231748.261042371</v>
      </c>
      <c r="F965" s="35">
        <f>((Produção!F959*PreçoLivre!F961*(1-Painel!$B$8)-F$3-F$4-F$6)*(1-Painel!$E$7)-F$5+F$6)*F$7</f>
        <v>18063377.14384003</v>
      </c>
      <c r="G965" s="35">
        <f>((Produção!G959*PreçoLivre!G961*(1-Painel!$B$8)-G$3-G$4-G$6)*(1-Painel!$E$7)-G$5+G$6)*G$7</f>
        <v>16474008.04720539</v>
      </c>
      <c r="H965" s="35">
        <f>((Produção!H959*PreçoLivre!H961*(1-Painel!$B$8)-H$3-H$4-H$6)*(1-Painel!$E$7)-H$5+H$6)*H$7</f>
        <v>16207509.995877698</v>
      </c>
      <c r="I965" s="35">
        <f>((Produção!I959*PreçoLivre!I961*(1-Painel!$B$8)-I$3-I$4-I$6)*(1-Painel!$E$7)-I$5+I$6)*I$7</f>
        <v>14744640.572143042</v>
      </c>
      <c r="J965" s="35">
        <f>((Produção!J959*PreçoLivre!J961*(1-Painel!$B$8)-J$3-J$4-J$6)*(1-Painel!$E$7)-J$5+J$6)*J$7</f>
        <v>13606121.500954485</v>
      </c>
      <c r="K965" s="35">
        <f>((Produção!K959*PreçoLivre!K961*(1-Painel!$B$8)-K$3-K$4-K$6)*(1-Painel!$E$7)-K$5+K$6)*K$7</f>
        <v>12470167.386225505</v>
      </c>
      <c r="L965" s="35">
        <f>((Produção!L959*PreçoLivre!L961*(1-Painel!$B$8)-L$3-L$4-L$6)*(1-Painel!$E$7)-L$5+L$6)*L$7</f>
        <v>11624417.995078625</v>
      </c>
      <c r="M965" s="35">
        <f>((Produção!M959*PreçoLivre!M961*(1-Painel!$B$8)-M$3-M$4-M$6)*(1-Painel!$E$7)-M$5+M$6)*M$7</f>
        <v>11073122.143822599</v>
      </c>
      <c r="N965" s="35">
        <f>((Produção!N959*PreçoLivre!N961*(1-Painel!$B$8)-N$3-N$4-N$6)*(1-Painel!$E$7)-N$5+N$6)*N$7</f>
        <v>10201292.630884618</v>
      </c>
      <c r="O965" s="35">
        <f>((Produção!O959*PreçoLivre!O961*(1-Painel!$B$8)-O$3-O$4-O$6)*(1-Painel!$E$7)-O$5+O$6)*O$7</f>
        <v>9059732.9939600173</v>
      </c>
      <c r="P965" s="35">
        <f>((Produção!P959*PreçoLivre!P961*(1-Painel!$B$8)-P$3-P$4-P$6)*(1-Painel!$E$7)-P$5+P$6)*P$7</f>
        <v>8619279.8305432815</v>
      </c>
      <c r="Q965" s="35">
        <f>((Produção!Q959*PreçoLivre!Q961*(1-Painel!$B$8)-Q$3-Q$4-Q$6)*(1-Painel!$E$7)-Q$5+Q$6)*Q$7</f>
        <v>7538402.3212776091</v>
      </c>
      <c r="R965" s="35">
        <f>((Produção!R959*PreçoLivre!R961*(1-Painel!$B$8)-R$3-R$4-R$6)*(1-Painel!$E$7)-R$5+R$6)*R$7</f>
        <v>6925683.6539381295</v>
      </c>
      <c r="S965" s="35">
        <f>((Produção!S959*PreçoLivre!S961*(1-Painel!$B$8)-S$3-S$4-S$6)*(1-Painel!$E$7)-S$5+S$6)*S$7</f>
        <v>6139140.9253003933</v>
      </c>
      <c r="T965" s="35">
        <f>((Produção!T959*PreçoLivre!T961*(1-Painel!$B$8)-T$3-T$4-T$6)*(1-Painel!$E$7)-T$5+T$6)*T$7</f>
        <v>5817581.009731492</v>
      </c>
      <c r="U965" s="35">
        <f>((Produção!U959*PreçoLivre!U961*(1-Painel!$B$8)-U$3-U$4-U$6)*(1-Painel!$E$7)-U$5+U$6)*U$7</f>
        <v>5278761.4536507614</v>
      </c>
      <c r="V965" s="35">
        <f>((Produção!V959*PreçoLivre!V961*(1-Painel!$B$8)-V$3-V$4-V$6)*(1-Painel!$E$7)-V$5+V$6)*V$7</f>
        <v>4721366.4730063705</v>
      </c>
    </row>
    <row r="966" spans="1:22" x14ac:dyDescent="0.25">
      <c r="A966" s="36">
        <v>957</v>
      </c>
      <c r="B966" s="35">
        <f t="shared" si="14"/>
        <v>242526920.1094048</v>
      </c>
      <c r="C966" s="35">
        <f>((Produção!C960*PreçoLivre!C962*(1-Painel!$B$8)-C$3-C$4-C$6)*(1-Painel!$E$7)-C$5+C$6)*C$7</f>
        <v>25328793.59202658</v>
      </c>
      <c r="D966" s="35">
        <f>((Produção!D960*PreçoLivre!D962*(1-Painel!$B$8)-D$3-D$4-D$6)*(1-Painel!$E$7)-D$5+D$6)*D$7</f>
        <v>22168492.334852271</v>
      </c>
      <c r="E966" s="35">
        <f>((Produção!E960*PreçoLivre!E962*(1-Painel!$B$8)-E$3-E$4-E$6)*(1-Painel!$E$7)-E$5+E$6)*E$7</f>
        <v>20543734.729092762</v>
      </c>
      <c r="F966" s="35">
        <f>((Produção!F960*PreçoLivre!F962*(1-Painel!$B$8)-F$3-F$4-F$6)*(1-Painel!$E$7)-F$5+F$6)*F$7</f>
        <v>18250305.814316738</v>
      </c>
      <c r="G966" s="35">
        <f>((Produção!G960*PreçoLivre!G962*(1-Painel!$B$8)-G$3-G$4-G$6)*(1-Painel!$E$7)-G$5+G$6)*G$7</f>
        <v>16807522.966742251</v>
      </c>
      <c r="H966" s="35">
        <f>((Produção!H960*PreçoLivre!H962*(1-Painel!$B$8)-H$3-H$4-H$6)*(1-Painel!$E$7)-H$5+H$6)*H$7</f>
        <v>15925397.108364087</v>
      </c>
      <c r="I966" s="35">
        <f>((Produção!I960*PreçoLivre!I962*(1-Painel!$B$8)-I$3-I$4-I$6)*(1-Painel!$E$7)-I$5+I$6)*I$7</f>
        <v>13960760.476030035</v>
      </c>
      <c r="J966" s="35">
        <f>((Produção!J960*PreçoLivre!J962*(1-Painel!$B$8)-J$3-J$4-J$6)*(1-Painel!$E$7)-J$5+J$6)*J$7</f>
        <v>13256193.925960358</v>
      </c>
      <c r="K966" s="35">
        <f>((Produção!K960*PreçoLivre!K962*(1-Painel!$B$8)-K$3-K$4-K$6)*(1-Painel!$E$7)-K$5+K$6)*K$7</f>
        <v>12165515.108835718</v>
      </c>
      <c r="L966" s="35">
        <f>((Produção!L960*PreçoLivre!L962*(1-Painel!$B$8)-L$3-L$4-L$6)*(1-Painel!$E$7)-L$5+L$6)*L$7</f>
        <v>11346300.923242088</v>
      </c>
      <c r="M966" s="35">
        <f>((Produção!M960*PreçoLivre!M962*(1-Painel!$B$8)-M$3-M$4-M$6)*(1-Painel!$E$7)-M$5+M$6)*M$7</f>
        <v>9950507.8713273574</v>
      </c>
      <c r="N966" s="35">
        <f>((Produção!N960*PreçoLivre!N962*(1-Painel!$B$8)-N$3-N$4-N$6)*(1-Painel!$E$7)-N$5+N$6)*N$7</f>
        <v>9334591.7980284169</v>
      </c>
      <c r="O966" s="35">
        <f>((Produção!O960*PreçoLivre!O962*(1-Painel!$B$8)-O$3-O$4-O$6)*(1-Painel!$E$7)-O$5+O$6)*O$7</f>
        <v>8569299.0686383657</v>
      </c>
      <c r="P966" s="35">
        <f>((Produção!P960*PreçoLivre!P962*(1-Painel!$B$8)-P$3-P$4-P$6)*(1-Painel!$E$7)-P$5+P$6)*P$7</f>
        <v>7932146.7287793113</v>
      </c>
      <c r="Q966" s="35">
        <f>((Produção!Q960*PreçoLivre!Q962*(1-Painel!$B$8)-Q$3-Q$4-Q$6)*(1-Painel!$E$7)-Q$5+Q$6)*Q$7</f>
        <v>7109450.5118219107</v>
      </c>
      <c r="R966" s="35">
        <f>((Produção!R960*PreçoLivre!R962*(1-Painel!$B$8)-R$3-R$4-R$6)*(1-Painel!$E$7)-R$5+R$6)*R$7</f>
        <v>7015161.4120991873</v>
      </c>
      <c r="S966" s="35">
        <f>((Produção!S960*PreçoLivre!S962*(1-Painel!$B$8)-S$3-S$4-S$6)*(1-Painel!$E$7)-S$5+S$6)*S$7</f>
        <v>6456309.4006179217</v>
      </c>
      <c r="T966" s="35">
        <f>((Produção!T960*PreçoLivre!T962*(1-Painel!$B$8)-T$3-T$4-T$6)*(1-Painel!$E$7)-T$5+T$6)*T$7</f>
        <v>5882129.2460872708</v>
      </c>
      <c r="U966" s="35">
        <f>((Produção!U960*PreçoLivre!U962*(1-Painel!$B$8)-U$3-U$4-U$6)*(1-Painel!$E$7)-U$5+U$6)*U$7</f>
        <v>5332088.2253615297</v>
      </c>
      <c r="V966" s="35">
        <f>((Produção!V960*PreçoLivre!V962*(1-Painel!$B$8)-V$3-V$4-V$6)*(1-Painel!$E$7)-V$5+V$6)*V$7</f>
        <v>5192218.8671806371</v>
      </c>
    </row>
    <row r="967" spans="1:22" x14ac:dyDescent="0.25">
      <c r="A967" s="36">
        <v>958</v>
      </c>
      <c r="B967" s="35">
        <f t="shared" si="14"/>
        <v>215482143.08828309</v>
      </c>
      <c r="C967" s="35">
        <f>((Produção!C961*PreçoLivre!C963*(1-Painel!$B$8)-C$3-C$4-C$6)*(1-Painel!$E$7)-C$5+C$6)*C$7</f>
        <v>22402589.952674005</v>
      </c>
      <c r="D967" s="35">
        <f>((Produção!D961*PreçoLivre!D963*(1-Painel!$B$8)-D$3-D$4-D$6)*(1-Painel!$E$7)-D$5+D$6)*D$7</f>
        <v>20317152.263354491</v>
      </c>
      <c r="E967" s="35">
        <f>((Produção!E961*PreçoLivre!E963*(1-Painel!$B$8)-E$3-E$4-E$6)*(1-Painel!$E$7)-E$5+E$6)*E$7</f>
        <v>18434840.574838445</v>
      </c>
      <c r="F967" s="35">
        <f>((Produção!F961*PreçoLivre!F963*(1-Painel!$B$8)-F$3-F$4-F$6)*(1-Painel!$E$7)-F$5+F$6)*F$7</f>
        <v>15553674.15506522</v>
      </c>
      <c r="G967" s="35">
        <f>((Produção!G961*PreçoLivre!G963*(1-Painel!$B$8)-G$3-G$4-G$6)*(1-Painel!$E$7)-G$5+G$6)*G$7</f>
        <v>13055466.075751437</v>
      </c>
      <c r="H967" s="35">
        <f>((Produção!H961*PreçoLivre!H963*(1-Painel!$B$8)-H$3-H$4-H$6)*(1-Painel!$E$7)-H$5+H$6)*H$7</f>
        <v>12350095.022883981</v>
      </c>
      <c r="I967" s="35">
        <f>((Produção!I961*PreçoLivre!I963*(1-Painel!$B$8)-I$3-I$4-I$6)*(1-Painel!$E$7)-I$5+I$6)*I$7</f>
        <v>11560562.860687198</v>
      </c>
      <c r="J967" s="35">
        <f>((Produção!J961*PreçoLivre!J963*(1-Painel!$B$8)-J$3-J$4-J$6)*(1-Painel!$E$7)-J$5+J$6)*J$7</f>
        <v>11115950.775899937</v>
      </c>
      <c r="K967" s="35">
        <f>((Produção!K961*PreçoLivre!K963*(1-Painel!$B$8)-K$3-K$4-K$6)*(1-Painel!$E$7)-K$5+K$6)*K$7</f>
        <v>10488234.039735423</v>
      </c>
      <c r="L967" s="35">
        <f>((Produção!L961*PreçoLivre!L963*(1-Painel!$B$8)-L$3-L$4-L$6)*(1-Painel!$E$7)-L$5+L$6)*L$7</f>
        <v>10110063.181847328</v>
      </c>
      <c r="M967" s="35">
        <f>((Produção!M961*PreçoLivre!M963*(1-Painel!$B$8)-M$3-M$4-M$6)*(1-Painel!$E$7)-M$5+M$6)*M$7</f>
        <v>9787389.7684351094</v>
      </c>
      <c r="N967" s="35">
        <f>((Produção!N961*PreçoLivre!N963*(1-Painel!$B$8)-N$3-N$4-N$6)*(1-Painel!$E$7)-N$5+N$6)*N$7</f>
        <v>9126052.5719294176</v>
      </c>
      <c r="O967" s="35">
        <f>((Produção!O961*PreçoLivre!O963*(1-Painel!$B$8)-O$3-O$4-O$6)*(1-Painel!$E$7)-O$5+O$6)*O$7</f>
        <v>8369397.011936578</v>
      </c>
      <c r="P967" s="35">
        <f>((Produção!P961*PreçoLivre!P963*(1-Painel!$B$8)-P$3-P$4-P$6)*(1-Painel!$E$7)-P$5+P$6)*P$7</f>
        <v>7859214.2710751928</v>
      </c>
      <c r="Q967" s="35">
        <f>((Produção!Q961*PreçoLivre!Q963*(1-Painel!$B$8)-Q$3-Q$4-Q$6)*(1-Painel!$E$7)-Q$5+Q$6)*Q$7</f>
        <v>7037607.6841240805</v>
      </c>
      <c r="R967" s="35">
        <f>((Produção!R961*PreçoLivre!R963*(1-Painel!$B$8)-R$3-R$4-R$6)*(1-Painel!$E$7)-R$5+R$6)*R$7</f>
        <v>6433491.6364448322</v>
      </c>
      <c r="S967" s="35">
        <f>((Produção!S961*PreçoLivre!S963*(1-Painel!$B$8)-S$3-S$4-S$6)*(1-Painel!$E$7)-S$5+S$6)*S$7</f>
        <v>6104373.0235674446</v>
      </c>
      <c r="T967" s="35">
        <f>((Produção!T961*PreçoLivre!T963*(1-Painel!$B$8)-T$3-T$4-T$6)*(1-Painel!$E$7)-T$5+T$6)*T$7</f>
        <v>5509499.3500968209</v>
      </c>
      <c r="U967" s="35">
        <f>((Produção!U961*PreçoLivre!U963*(1-Painel!$B$8)-U$3-U$4-U$6)*(1-Painel!$E$7)-U$5+U$6)*U$7</f>
        <v>5179887.1916588433</v>
      </c>
      <c r="V967" s="35">
        <f>((Produção!V961*PreçoLivre!V963*(1-Painel!$B$8)-V$3-V$4-V$6)*(1-Painel!$E$7)-V$5+V$6)*V$7</f>
        <v>4686601.6762772771</v>
      </c>
    </row>
    <row r="968" spans="1:22" x14ac:dyDescent="0.25">
      <c r="A968" s="36">
        <v>959</v>
      </c>
      <c r="B968" s="35">
        <f t="shared" si="14"/>
        <v>221835681.94214794</v>
      </c>
      <c r="C968" s="35">
        <f>((Produção!C962*PreçoLivre!C964*(1-Painel!$B$8)-C$3-C$4-C$6)*(1-Painel!$E$7)-C$5+C$6)*C$7</f>
        <v>23007945.898412164</v>
      </c>
      <c r="D968" s="35">
        <f>((Produção!D962*PreçoLivre!D964*(1-Painel!$B$8)-D$3-D$4-D$6)*(1-Painel!$E$7)-D$5+D$6)*D$7</f>
        <v>20741454.757503405</v>
      </c>
      <c r="E968" s="35">
        <f>((Produção!E962*PreçoLivre!E964*(1-Painel!$B$8)-E$3-E$4-E$6)*(1-Painel!$E$7)-E$5+E$6)*E$7</f>
        <v>18194865.071705643</v>
      </c>
      <c r="F968" s="35">
        <f>((Produção!F962*PreçoLivre!F964*(1-Painel!$B$8)-F$3-F$4-F$6)*(1-Painel!$E$7)-F$5+F$6)*F$7</f>
        <v>16069987.619654281</v>
      </c>
      <c r="G968" s="35">
        <f>((Produção!G962*PreçoLivre!G964*(1-Painel!$B$8)-G$3-G$4-G$6)*(1-Painel!$E$7)-G$5+G$6)*G$7</f>
        <v>14775411.537702203</v>
      </c>
      <c r="H968" s="35">
        <f>((Produção!H962*PreçoLivre!H964*(1-Painel!$B$8)-H$3-H$4-H$6)*(1-Painel!$E$7)-H$5+H$6)*H$7</f>
        <v>13550267.515950967</v>
      </c>
      <c r="I968" s="35">
        <f>((Produção!I962*PreçoLivre!I964*(1-Painel!$B$8)-I$3-I$4-I$6)*(1-Painel!$E$7)-I$5+I$6)*I$7</f>
        <v>11866437.660375446</v>
      </c>
      <c r="J968" s="35">
        <f>((Produção!J962*PreçoLivre!J964*(1-Painel!$B$8)-J$3-J$4-J$6)*(1-Painel!$E$7)-J$5+J$6)*J$7</f>
        <v>11189613.544031994</v>
      </c>
      <c r="K968" s="35">
        <f>((Produção!K962*PreçoLivre!K964*(1-Painel!$B$8)-K$3-K$4-K$6)*(1-Painel!$E$7)-K$5+K$6)*K$7</f>
        <v>10295746.299702255</v>
      </c>
      <c r="L968" s="35">
        <f>((Produção!L962*PreçoLivre!L964*(1-Painel!$B$8)-L$3-L$4-L$6)*(1-Painel!$E$7)-L$5+L$6)*L$7</f>
        <v>9999687.6597082429</v>
      </c>
      <c r="M968" s="35">
        <f>((Produção!M962*PreçoLivre!M964*(1-Painel!$B$8)-M$3-M$4-M$6)*(1-Painel!$E$7)-M$5+M$6)*M$7</f>
        <v>10081572.922730811</v>
      </c>
      <c r="N968" s="35">
        <f>((Produção!N962*PreçoLivre!N964*(1-Painel!$B$8)-N$3-N$4-N$6)*(1-Painel!$E$7)-N$5+N$6)*N$7</f>
        <v>9002512.0440888666</v>
      </c>
      <c r="O968" s="35">
        <f>((Produção!O962*PreçoLivre!O964*(1-Painel!$B$8)-O$3-O$4-O$6)*(1-Painel!$E$7)-O$5+O$6)*O$7</f>
        <v>8630962.7998297587</v>
      </c>
      <c r="P968" s="35">
        <f>((Produção!P962*PreçoLivre!P964*(1-Painel!$B$8)-P$3-P$4-P$6)*(1-Painel!$E$7)-P$5+P$6)*P$7</f>
        <v>7963804.8066372862</v>
      </c>
      <c r="Q968" s="35">
        <f>((Produção!Q962*PreçoLivre!Q964*(1-Painel!$B$8)-Q$3-Q$4-Q$6)*(1-Painel!$E$7)-Q$5+Q$6)*Q$7</f>
        <v>7123095.1609544158</v>
      </c>
      <c r="R968" s="35">
        <f>((Produção!R962*PreçoLivre!R964*(1-Painel!$B$8)-R$3-R$4-R$6)*(1-Painel!$E$7)-R$5+R$6)*R$7</f>
        <v>6631291.6447612373</v>
      </c>
      <c r="S968" s="35">
        <f>((Produção!S962*PreçoLivre!S964*(1-Painel!$B$8)-S$3-S$4-S$6)*(1-Painel!$E$7)-S$5+S$6)*S$7</f>
        <v>6580183.178734757</v>
      </c>
      <c r="T968" s="35">
        <f>((Produção!T962*PreçoLivre!T964*(1-Painel!$B$8)-T$3-T$4-T$6)*(1-Painel!$E$7)-T$5+T$6)*T$7</f>
        <v>6021157.8702298962</v>
      </c>
      <c r="U968" s="35">
        <f>((Produção!U962*PreçoLivre!U964*(1-Painel!$B$8)-U$3-U$4-U$6)*(1-Painel!$E$7)-U$5+U$6)*U$7</f>
        <v>5382430.8052764153</v>
      </c>
      <c r="V968" s="35">
        <f>((Produção!V962*PreçoLivre!V964*(1-Painel!$B$8)-V$3-V$4-V$6)*(1-Painel!$E$7)-V$5+V$6)*V$7</f>
        <v>4727253.1441579266</v>
      </c>
    </row>
    <row r="969" spans="1:22" x14ac:dyDescent="0.25">
      <c r="A969" s="36">
        <v>960</v>
      </c>
      <c r="B969" s="35">
        <f t="shared" si="14"/>
        <v>190098843.89653257</v>
      </c>
      <c r="C969" s="35">
        <f>((Produção!C963*PreçoLivre!C965*(1-Painel!$B$8)-C$3-C$4-C$6)*(1-Painel!$E$7)-C$5+C$6)*C$7</f>
        <v>22143995.177726984</v>
      </c>
      <c r="D969" s="35">
        <f>((Produção!D963*PreçoLivre!D965*(1-Painel!$B$8)-D$3-D$4-D$6)*(1-Painel!$E$7)-D$5+D$6)*D$7</f>
        <v>19559542.649010472</v>
      </c>
      <c r="E969" s="35">
        <f>((Produção!E963*PreçoLivre!E965*(1-Painel!$B$8)-E$3-E$4-E$6)*(1-Painel!$E$7)-E$5+E$6)*E$7</f>
        <v>17949533.891644731</v>
      </c>
      <c r="F969" s="35">
        <f>((Produção!F963*PreçoLivre!F965*(1-Painel!$B$8)-F$3-F$4-F$6)*(1-Painel!$E$7)-F$5+F$6)*F$7</f>
        <v>16670815.855269242</v>
      </c>
      <c r="G969" s="35">
        <f>((Produção!G963*PreçoLivre!G965*(1-Painel!$B$8)-G$3-G$4-G$6)*(1-Painel!$E$7)-G$5+G$6)*G$7</f>
        <v>14153470.010440785</v>
      </c>
      <c r="H969" s="35">
        <f>((Produção!H963*PreçoLivre!H965*(1-Painel!$B$8)-H$3-H$4-H$6)*(1-Painel!$E$7)-H$5+H$6)*H$7</f>
        <v>11738824.735426493</v>
      </c>
      <c r="I969" s="35">
        <f>((Produção!I963*PreçoLivre!I965*(1-Painel!$B$8)-I$3-I$4-I$6)*(1-Painel!$E$7)-I$5+I$6)*I$7</f>
        <v>10241460.129837358</v>
      </c>
      <c r="J969" s="35">
        <f>((Produção!J963*PreçoLivre!J965*(1-Painel!$B$8)-J$3-J$4-J$6)*(1-Painel!$E$7)-J$5+J$6)*J$7</f>
        <v>9162885.2565908954</v>
      </c>
      <c r="K969" s="35">
        <f>((Produção!K963*PreçoLivre!K965*(1-Painel!$B$8)-K$3-K$4-K$6)*(1-Painel!$E$7)-K$5+K$6)*K$7</f>
        <v>8459490.2478161883</v>
      </c>
      <c r="L969" s="35">
        <f>((Produção!L963*PreçoLivre!L965*(1-Painel!$B$8)-L$3-L$4-L$6)*(1-Painel!$E$7)-L$5+L$6)*L$7</f>
        <v>7720602.3422623286</v>
      </c>
      <c r="M969" s="35">
        <f>((Produção!M963*PreçoLivre!M965*(1-Painel!$B$8)-M$3-M$4-M$6)*(1-Painel!$E$7)-M$5+M$6)*M$7</f>
        <v>6793219.4064433221</v>
      </c>
      <c r="N969" s="35">
        <f>((Produção!N963*PreçoLivre!N965*(1-Painel!$B$8)-N$3-N$4-N$6)*(1-Painel!$E$7)-N$5+N$6)*N$7</f>
        <v>6224881.9918759903</v>
      </c>
      <c r="O969" s="35">
        <f>((Produção!O963*PreçoLivre!O965*(1-Painel!$B$8)-O$3-O$4-O$6)*(1-Painel!$E$7)-O$5+O$6)*O$7</f>
        <v>5802039.1368167056</v>
      </c>
      <c r="P969" s="35">
        <f>((Produção!P963*PreçoLivre!P965*(1-Painel!$B$8)-P$3-P$4-P$6)*(1-Painel!$E$7)-P$5+P$6)*P$7</f>
        <v>5544152.1303157536</v>
      </c>
      <c r="Q969" s="35">
        <f>((Produção!Q963*PreçoLivre!Q965*(1-Painel!$B$8)-Q$3-Q$4-Q$6)*(1-Painel!$E$7)-Q$5+Q$6)*Q$7</f>
        <v>5338457.2168109762</v>
      </c>
      <c r="R969" s="35">
        <f>((Produção!R963*PreçoLivre!R965*(1-Painel!$B$8)-R$3-R$4-R$6)*(1-Painel!$E$7)-R$5+R$6)*R$7</f>
        <v>5076011.6228638235</v>
      </c>
      <c r="S969" s="35">
        <f>((Produção!S963*PreçoLivre!S965*(1-Painel!$B$8)-S$3-S$4-S$6)*(1-Painel!$E$7)-S$5+S$6)*S$7</f>
        <v>4760390.8691533832</v>
      </c>
      <c r="T969" s="35">
        <f>((Produção!T963*PreçoLivre!T965*(1-Painel!$B$8)-T$3-T$4-T$6)*(1-Painel!$E$7)-T$5+T$6)*T$7</f>
        <v>4396627.2344113216</v>
      </c>
      <c r="U969" s="35">
        <f>((Produção!U963*PreçoLivre!U965*(1-Painel!$B$8)-U$3-U$4-U$6)*(1-Painel!$E$7)-U$5+U$6)*U$7</f>
        <v>4198724.9275150206</v>
      </c>
      <c r="V969" s="35">
        <f>((Produção!V963*PreçoLivre!V965*(1-Painel!$B$8)-V$3-V$4-V$6)*(1-Painel!$E$7)-V$5+V$6)*V$7</f>
        <v>4163719.0643007383</v>
      </c>
    </row>
    <row r="970" spans="1:22" x14ac:dyDescent="0.25">
      <c r="A970" s="36">
        <v>961</v>
      </c>
      <c r="B970" s="35">
        <f t="shared" si="14"/>
        <v>259280461.72529945</v>
      </c>
      <c r="C970" s="35">
        <f>((Produção!C964*PreçoLivre!C966*(1-Painel!$B$8)-C$3-C$4-C$6)*(1-Painel!$E$7)-C$5+C$6)*C$7</f>
        <v>23639261.36218816</v>
      </c>
      <c r="D970" s="35">
        <f>((Produção!D964*PreçoLivre!D966*(1-Painel!$B$8)-D$3-D$4-D$6)*(1-Painel!$E$7)-D$5+D$6)*D$7</f>
        <v>22457215.311081011</v>
      </c>
      <c r="E970" s="35">
        <f>((Produção!E964*PreçoLivre!E966*(1-Painel!$B$8)-E$3-E$4-E$6)*(1-Painel!$E$7)-E$5+E$6)*E$7</f>
        <v>20760393.519919928</v>
      </c>
      <c r="F970" s="35">
        <f>((Produção!F964*PreçoLivre!F966*(1-Painel!$B$8)-F$3-F$4-F$6)*(1-Painel!$E$7)-F$5+F$6)*F$7</f>
        <v>19053928.032491129</v>
      </c>
      <c r="G970" s="35">
        <f>((Produção!G964*PreçoLivre!G966*(1-Painel!$B$8)-G$3-G$4-G$6)*(1-Painel!$E$7)-G$5+G$6)*G$7</f>
        <v>17296834.004078746</v>
      </c>
      <c r="H970" s="35">
        <f>((Produção!H964*PreçoLivre!H966*(1-Painel!$B$8)-H$3-H$4-H$6)*(1-Painel!$E$7)-H$5+H$6)*H$7</f>
        <v>16171069.443689475</v>
      </c>
      <c r="I970" s="35">
        <f>((Produção!I964*PreçoLivre!I966*(1-Painel!$B$8)-I$3-I$4-I$6)*(1-Painel!$E$7)-I$5+I$6)*I$7</f>
        <v>14748996.210394884</v>
      </c>
      <c r="J970" s="35">
        <f>((Produção!J964*PreçoLivre!J966*(1-Painel!$B$8)-J$3-J$4-J$6)*(1-Painel!$E$7)-J$5+J$6)*J$7</f>
        <v>14026161.522457531</v>
      </c>
      <c r="K970" s="35">
        <f>((Produção!K964*PreçoLivre!K966*(1-Painel!$B$8)-K$3-K$4-K$6)*(1-Painel!$E$7)-K$5+K$6)*K$7</f>
        <v>12595724.438923756</v>
      </c>
      <c r="L970" s="35">
        <f>((Produção!L964*PreçoLivre!L966*(1-Painel!$B$8)-L$3-L$4-L$6)*(1-Painel!$E$7)-L$5+L$6)*L$7</f>
        <v>12321307.913639005</v>
      </c>
      <c r="M970" s="35">
        <f>((Produção!M964*PreçoLivre!M966*(1-Painel!$B$8)-M$3-M$4-M$6)*(1-Painel!$E$7)-M$5+M$6)*M$7</f>
        <v>11652528.146757236</v>
      </c>
      <c r="N970" s="35">
        <f>((Produção!N964*PreçoLivre!N966*(1-Painel!$B$8)-N$3-N$4-N$6)*(1-Painel!$E$7)-N$5+N$6)*N$7</f>
        <v>11412345.294156997</v>
      </c>
      <c r="O970" s="35">
        <f>((Produção!O964*PreçoLivre!O966*(1-Painel!$B$8)-O$3-O$4-O$6)*(1-Painel!$E$7)-O$5+O$6)*O$7</f>
        <v>10365150.018473716</v>
      </c>
      <c r="P970" s="35">
        <f>((Produção!P964*PreçoLivre!P966*(1-Painel!$B$8)-P$3-P$4-P$6)*(1-Painel!$E$7)-P$5+P$6)*P$7</f>
        <v>9395399.4699904528</v>
      </c>
      <c r="Q970" s="35">
        <f>((Produção!Q964*PreçoLivre!Q966*(1-Painel!$B$8)-Q$3-Q$4-Q$6)*(1-Painel!$E$7)-Q$5+Q$6)*Q$7</f>
        <v>8769685.6923594922</v>
      </c>
      <c r="R970" s="35">
        <f>((Produção!R964*PreçoLivre!R966*(1-Painel!$B$8)-R$3-R$4-R$6)*(1-Painel!$E$7)-R$5+R$6)*R$7</f>
        <v>8131204.9271633811</v>
      </c>
      <c r="S970" s="35">
        <f>((Produção!S964*PreçoLivre!S966*(1-Painel!$B$8)-S$3-S$4-S$6)*(1-Painel!$E$7)-S$5+S$6)*S$7</f>
        <v>7520087.7558954973</v>
      </c>
      <c r="T970" s="35">
        <f>((Produção!T964*PreçoLivre!T966*(1-Painel!$B$8)-T$3-T$4-T$6)*(1-Painel!$E$7)-T$5+T$6)*T$7</f>
        <v>6770798.7131179525</v>
      </c>
      <c r="U970" s="35">
        <f>((Produção!U964*PreçoLivre!U966*(1-Painel!$B$8)-U$3-U$4-U$6)*(1-Painel!$E$7)-U$5+U$6)*U$7</f>
        <v>6382254.125266118</v>
      </c>
      <c r="V970" s="35">
        <f>((Produção!V964*PreçoLivre!V966*(1-Painel!$B$8)-V$3-V$4-V$6)*(1-Painel!$E$7)-V$5+V$6)*V$7</f>
        <v>5810115.8232549829</v>
      </c>
    </row>
    <row r="971" spans="1:22" x14ac:dyDescent="0.25">
      <c r="A971" s="36">
        <v>962</v>
      </c>
      <c r="B971" s="35">
        <f t="shared" ref="B971:B1009" si="15">SUM(C971:V971)</f>
        <v>252701641.12402382</v>
      </c>
      <c r="C971" s="35">
        <f>((Produção!C965*PreçoLivre!C967*(1-Painel!$B$8)-C$3-C$4-C$6)*(1-Painel!$E$7)-C$5+C$6)*C$7</f>
        <v>24118368.208051421</v>
      </c>
      <c r="D971" s="35">
        <f>((Produção!D965*PreçoLivre!D967*(1-Painel!$B$8)-D$3-D$4-D$6)*(1-Painel!$E$7)-D$5+D$6)*D$7</f>
        <v>22113546.455126647</v>
      </c>
      <c r="E971" s="35">
        <f>((Produção!E965*PreçoLivre!E967*(1-Painel!$B$8)-E$3-E$4-E$6)*(1-Painel!$E$7)-E$5+E$6)*E$7</f>
        <v>19796175.394094698</v>
      </c>
      <c r="F971" s="35">
        <f>((Produção!F965*PreçoLivre!F967*(1-Painel!$B$8)-F$3-F$4-F$6)*(1-Painel!$E$7)-F$5+F$6)*F$7</f>
        <v>18098646.173291124</v>
      </c>
      <c r="G971" s="35">
        <f>((Produção!G965*PreçoLivre!G967*(1-Painel!$B$8)-G$3-G$4-G$6)*(1-Painel!$E$7)-G$5+G$6)*G$7</f>
        <v>17041230.904110532</v>
      </c>
      <c r="H971" s="35">
        <f>((Produção!H965*PreçoLivre!H967*(1-Painel!$B$8)-H$3-H$4-H$6)*(1-Painel!$E$7)-H$5+H$6)*H$7</f>
        <v>15032174.419111462</v>
      </c>
      <c r="I971" s="35">
        <f>((Produção!I965*PreçoLivre!I967*(1-Painel!$B$8)-I$3-I$4-I$6)*(1-Painel!$E$7)-I$5+I$6)*I$7</f>
        <v>14751501.09843792</v>
      </c>
      <c r="J971" s="35">
        <f>((Produção!J965*PreçoLivre!J967*(1-Painel!$B$8)-J$3-J$4-J$6)*(1-Painel!$E$7)-J$5+J$6)*J$7</f>
        <v>13477171.071826128</v>
      </c>
      <c r="K971" s="35">
        <f>((Produção!K965*PreçoLivre!K967*(1-Painel!$B$8)-K$3-K$4-K$6)*(1-Painel!$E$7)-K$5+K$6)*K$7</f>
        <v>13617296.421080735</v>
      </c>
      <c r="L971" s="35">
        <f>((Produção!L965*PreçoLivre!L967*(1-Painel!$B$8)-L$3-L$4-L$6)*(1-Painel!$E$7)-L$5+L$6)*L$7</f>
        <v>12785510.725849919</v>
      </c>
      <c r="M971" s="35">
        <f>((Produção!M965*PreçoLivre!M967*(1-Painel!$B$8)-M$3-M$4-M$6)*(1-Painel!$E$7)-M$5+M$6)*M$7</f>
        <v>11845618.577190606</v>
      </c>
      <c r="N971" s="35">
        <f>((Produção!N965*PreçoLivre!N967*(1-Painel!$B$8)-N$3-N$4-N$6)*(1-Painel!$E$7)-N$5+N$6)*N$7</f>
        <v>10728569.065573208</v>
      </c>
      <c r="O971" s="35">
        <f>((Produção!O965*PreçoLivre!O967*(1-Painel!$B$8)-O$3-O$4-O$6)*(1-Painel!$E$7)-O$5+O$6)*O$7</f>
        <v>9917986.3857505023</v>
      </c>
      <c r="P971" s="35">
        <f>((Produção!P965*PreçoLivre!P967*(1-Painel!$B$8)-P$3-P$4-P$6)*(1-Painel!$E$7)-P$5+P$6)*P$7</f>
        <v>8674564.2595411669</v>
      </c>
      <c r="Q971" s="35">
        <f>((Produção!Q965*PreçoLivre!Q967*(1-Painel!$B$8)-Q$3-Q$4-Q$6)*(1-Painel!$E$7)-Q$5+Q$6)*Q$7</f>
        <v>7996934.2328526843</v>
      </c>
      <c r="R971" s="35">
        <f>((Produção!R965*PreçoLivre!R967*(1-Painel!$B$8)-R$3-R$4-R$6)*(1-Painel!$E$7)-R$5+R$6)*R$7</f>
        <v>7353689.7247464601</v>
      </c>
      <c r="S971" s="35">
        <f>((Produção!S965*PreçoLivre!S967*(1-Painel!$B$8)-S$3-S$4-S$6)*(1-Painel!$E$7)-S$5+S$6)*S$7</f>
        <v>6931748.8646822795</v>
      </c>
      <c r="T971" s="35">
        <f>((Produção!T965*PreçoLivre!T967*(1-Painel!$B$8)-T$3-T$4-T$6)*(1-Painel!$E$7)-T$5+T$6)*T$7</f>
        <v>6501843.9758888707</v>
      </c>
      <c r="U971" s="35">
        <f>((Produção!U965*PreçoLivre!U967*(1-Painel!$B$8)-U$3-U$4-U$6)*(1-Painel!$E$7)-U$5+U$6)*U$7</f>
        <v>6155438.1602793215</v>
      </c>
      <c r="V971" s="35">
        <f>((Produção!V965*PreçoLivre!V967*(1-Painel!$B$8)-V$3-V$4-V$6)*(1-Painel!$E$7)-V$5+V$6)*V$7</f>
        <v>5763627.0065380791</v>
      </c>
    </row>
    <row r="972" spans="1:22" x14ac:dyDescent="0.25">
      <c r="A972" s="36">
        <v>963</v>
      </c>
      <c r="B972" s="35">
        <f t="shared" si="15"/>
        <v>213829955.04940456</v>
      </c>
      <c r="C972" s="35">
        <f>((Produção!C966*PreçoLivre!C968*(1-Painel!$B$8)-C$3-C$4-C$6)*(1-Painel!$E$7)-C$5+C$6)*C$7</f>
        <v>23279875.324888982</v>
      </c>
      <c r="D972" s="35">
        <f>((Produção!D966*PreçoLivre!D968*(1-Painel!$B$8)-D$3-D$4-D$6)*(1-Painel!$E$7)-D$5+D$6)*D$7</f>
        <v>22260360.352073152</v>
      </c>
      <c r="E972" s="35">
        <f>((Produção!E966*PreçoLivre!E968*(1-Painel!$B$8)-E$3-E$4-E$6)*(1-Painel!$E$7)-E$5+E$6)*E$7</f>
        <v>20312136.042495757</v>
      </c>
      <c r="F972" s="35">
        <f>((Produção!F966*PreçoLivre!F968*(1-Painel!$B$8)-F$3-F$4-F$6)*(1-Painel!$E$7)-F$5+F$6)*F$7</f>
        <v>17144380.123763684</v>
      </c>
      <c r="G972" s="35">
        <f>((Produção!G966*PreçoLivre!G968*(1-Painel!$B$8)-G$3-G$4-G$6)*(1-Painel!$E$7)-G$5+G$6)*G$7</f>
        <v>16248687.023424521</v>
      </c>
      <c r="H972" s="35">
        <f>((Produção!H966*PreçoLivre!H968*(1-Painel!$B$8)-H$3-H$4-H$6)*(1-Painel!$E$7)-H$5+H$6)*H$7</f>
        <v>14865858.909379957</v>
      </c>
      <c r="I972" s="35">
        <f>((Produção!I966*PreçoLivre!I968*(1-Painel!$B$8)-I$3-I$4-I$6)*(1-Painel!$E$7)-I$5+I$6)*I$7</f>
        <v>13573038.345018763</v>
      </c>
      <c r="J972" s="35">
        <f>((Produção!J966*PreçoLivre!J968*(1-Painel!$B$8)-J$3-J$4-J$6)*(1-Painel!$E$7)-J$5+J$6)*J$7</f>
        <v>11545220.944636514</v>
      </c>
      <c r="K972" s="35">
        <f>((Produção!K966*PreçoLivre!K968*(1-Painel!$B$8)-K$3-K$4-K$6)*(1-Painel!$E$7)-K$5+K$6)*K$7</f>
        <v>10774238.464893281</v>
      </c>
      <c r="L972" s="35">
        <f>((Produção!L966*PreçoLivre!L968*(1-Painel!$B$8)-L$3-L$4-L$6)*(1-Painel!$E$7)-L$5+L$6)*L$7</f>
        <v>9080479.1390533876</v>
      </c>
      <c r="M972" s="35">
        <f>((Produção!M966*PreçoLivre!M968*(1-Painel!$B$8)-M$3-M$4-M$6)*(1-Painel!$E$7)-M$5+M$6)*M$7</f>
        <v>8162877.4684427455</v>
      </c>
      <c r="N972" s="35">
        <f>((Produção!N966*PreçoLivre!N968*(1-Painel!$B$8)-N$3-N$4-N$6)*(1-Painel!$E$7)-N$5+N$6)*N$7</f>
        <v>7402907.02421981</v>
      </c>
      <c r="O972" s="35">
        <f>((Produção!O966*PreçoLivre!O968*(1-Painel!$B$8)-O$3-O$4-O$6)*(1-Painel!$E$7)-O$5+O$6)*O$7</f>
        <v>6542353.4735062607</v>
      </c>
      <c r="P972" s="35">
        <f>((Produção!P966*PreçoLivre!P968*(1-Painel!$B$8)-P$3-P$4-P$6)*(1-Painel!$E$7)-P$5+P$6)*P$7</f>
        <v>6103768.4947627438</v>
      </c>
      <c r="Q972" s="35">
        <f>((Produção!Q966*PreçoLivre!Q968*(1-Painel!$B$8)-Q$3-Q$4-Q$6)*(1-Painel!$E$7)-Q$5+Q$6)*Q$7</f>
        <v>5692621.6547640683</v>
      </c>
      <c r="R972" s="35">
        <f>((Produção!R966*PreçoLivre!R968*(1-Painel!$B$8)-R$3-R$4-R$6)*(1-Painel!$E$7)-R$5+R$6)*R$7</f>
        <v>5068885.0016298611</v>
      </c>
      <c r="S972" s="35">
        <f>((Produção!S966*PreçoLivre!S968*(1-Painel!$B$8)-S$3-S$4-S$6)*(1-Painel!$E$7)-S$5+S$6)*S$7</f>
        <v>4486102.1041275179</v>
      </c>
      <c r="T972" s="35">
        <f>((Produção!T966*PreçoLivre!T968*(1-Painel!$B$8)-T$3-T$4-T$6)*(1-Painel!$E$7)-T$5+T$6)*T$7</f>
        <v>4213614.2229493298</v>
      </c>
      <c r="U972" s="35">
        <f>((Produção!U966*PreçoLivre!U968*(1-Painel!$B$8)-U$3-U$4-U$6)*(1-Painel!$E$7)-U$5+U$6)*U$7</f>
        <v>3735229.8910343125</v>
      </c>
      <c r="V972" s="35">
        <f>((Produção!V966*PreçoLivre!V968*(1-Painel!$B$8)-V$3-V$4-V$6)*(1-Painel!$E$7)-V$5+V$6)*V$7</f>
        <v>3337321.044339932</v>
      </c>
    </row>
    <row r="973" spans="1:22" x14ac:dyDescent="0.25">
      <c r="A973" s="36">
        <v>964</v>
      </c>
      <c r="B973" s="35">
        <f t="shared" si="15"/>
        <v>213240764.76865712</v>
      </c>
      <c r="C973" s="35">
        <f>((Produção!C967*PreçoLivre!C969*(1-Painel!$B$8)-C$3-C$4-C$6)*(1-Painel!$E$7)-C$5+C$6)*C$7</f>
        <v>22690292.452670377</v>
      </c>
      <c r="D973" s="35">
        <f>((Produção!D967*PreçoLivre!D969*(1-Painel!$B$8)-D$3-D$4-D$6)*(1-Painel!$E$7)-D$5+D$6)*D$7</f>
        <v>20930275.362660784</v>
      </c>
      <c r="E973" s="35">
        <f>((Produção!E967*PreçoLivre!E969*(1-Painel!$B$8)-E$3-E$4-E$6)*(1-Painel!$E$7)-E$5+E$6)*E$7</f>
        <v>18666972.611092977</v>
      </c>
      <c r="F973" s="35">
        <f>((Produção!F967*PreçoLivre!F969*(1-Painel!$B$8)-F$3-F$4-F$6)*(1-Painel!$E$7)-F$5+F$6)*F$7</f>
        <v>17278154.988995031</v>
      </c>
      <c r="G973" s="35">
        <f>((Produção!G967*PreçoLivre!G969*(1-Painel!$B$8)-G$3-G$4-G$6)*(1-Painel!$E$7)-G$5+G$6)*G$7</f>
        <v>15747087.431480531</v>
      </c>
      <c r="H973" s="35">
        <f>((Produção!H967*PreçoLivre!H969*(1-Painel!$B$8)-H$3-H$4-H$6)*(1-Painel!$E$7)-H$5+H$6)*H$7</f>
        <v>13507388.692571467</v>
      </c>
      <c r="I973" s="35">
        <f>((Produção!I967*PreçoLivre!I969*(1-Painel!$B$8)-I$3-I$4-I$6)*(1-Painel!$E$7)-I$5+I$6)*I$7</f>
        <v>11926069.009256305</v>
      </c>
      <c r="J973" s="35">
        <f>((Produção!J967*PreçoLivre!J969*(1-Painel!$B$8)-J$3-J$4-J$6)*(1-Painel!$E$7)-J$5+J$6)*J$7</f>
        <v>10375307.972944634</v>
      </c>
      <c r="K973" s="35">
        <f>((Produção!K967*PreçoLivre!K969*(1-Painel!$B$8)-K$3-K$4-K$6)*(1-Painel!$E$7)-K$5+K$6)*K$7</f>
        <v>10036068.973697888</v>
      </c>
      <c r="L973" s="35">
        <f>((Produção!L967*PreçoLivre!L969*(1-Painel!$B$8)-L$3-L$4-L$6)*(1-Painel!$E$7)-L$5+L$6)*L$7</f>
        <v>9600588.5358186793</v>
      </c>
      <c r="M973" s="35">
        <f>((Produção!M967*PreçoLivre!M969*(1-Painel!$B$8)-M$3-M$4-M$6)*(1-Painel!$E$7)-M$5+M$6)*M$7</f>
        <v>8653528.5236864537</v>
      </c>
      <c r="N973" s="35">
        <f>((Produção!N967*PreçoLivre!N969*(1-Painel!$B$8)-N$3-N$4-N$6)*(1-Painel!$E$7)-N$5+N$6)*N$7</f>
        <v>8170727.6954336651</v>
      </c>
      <c r="O973" s="35">
        <f>((Produção!O967*PreçoLivre!O969*(1-Painel!$B$8)-O$3-O$4-O$6)*(1-Painel!$E$7)-O$5+O$6)*O$7</f>
        <v>7533197.2291842215</v>
      </c>
      <c r="P973" s="35">
        <f>((Produção!P967*PreçoLivre!P969*(1-Painel!$B$8)-P$3-P$4-P$6)*(1-Painel!$E$7)-P$5+P$6)*P$7</f>
        <v>6983824.7972088847</v>
      </c>
      <c r="Q973" s="35">
        <f>((Produção!Q967*PreçoLivre!Q969*(1-Painel!$B$8)-Q$3-Q$4-Q$6)*(1-Painel!$E$7)-Q$5+Q$6)*Q$7</f>
        <v>6201222.7502117399</v>
      </c>
      <c r="R973" s="35">
        <f>((Produção!R967*PreçoLivre!R969*(1-Painel!$B$8)-R$3-R$4-R$6)*(1-Painel!$E$7)-R$5+R$6)*R$7</f>
        <v>5885464.4403412323</v>
      </c>
      <c r="S973" s="35">
        <f>((Produção!S967*PreçoLivre!S969*(1-Painel!$B$8)-S$3-S$4-S$6)*(1-Painel!$E$7)-S$5+S$6)*S$7</f>
        <v>5582934.7183229728</v>
      </c>
      <c r="T973" s="35">
        <f>((Produção!T967*PreçoLivre!T969*(1-Painel!$B$8)-T$3-T$4-T$6)*(1-Painel!$E$7)-T$5+T$6)*T$7</f>
        <v>4980001.2394172065</v>
      </c>
      <c r="U973" s="35">
        <f>((Produção!U967*PreçoLivre!U969*(1-Painel!$B$8)-U$3-U$4-U$6)*(1-Painel!$E$7)-U$5+U$6)*U$7</f>
        <v>4429265.2183768274</v>
      </c>
      <c r="V973" s="35">
        <f>((Produção!V967*PreçoLivre!V969*(1-Painel!$B$8)-V$3-V$4-V$6)*(1-Painel!$E$7)-V$5+V$6)*V$7</f>
        <v>4062392.1252853232</v>
      </c>
    </row>
    <row r="974" spans="1:22" x14ac:dyDescent="0.25">
      <c r="A974" s="36">
        <v>965</v>
      </c>
      <c r="B974" s="35">
        <f t="shared" si="15"/>
        <v>218516680.0608277</v>
      </c>
      <c r="C974" s="35">
        <f>((Produção!C968*PreçoLivre!C970*(1-Painel!$B$8)-C$3-C$4-C$6)*(1-Painel!$E$7)-C$5+C$6)*C$7</f>
        <v>21276545.190299779</v>
      </c>
      <c r="D974" s="35">
        <f>((Produção!D968*PreçoLivre!D970*(1-Painel!$B$8)-D$3-D$4-D$6)*(1-Painel!$E$7)-D$5+D$6)*D$7</f>
        <v>18724174.760262907</v>
      </c>
      <c r="E974" s="35">
        <f>((Produção!E968*PreçoLivre!E970*(1-Painel!$B$8)-E$3-E$4-E$6)*(1-Painel!$E$7)-E$5+E$6)*E$7</f>
        <v>17575162.20506553</v>
      </c>
      <c r="F974" s="35">
        <f>((Produção!F968*PreçoLivre!F970*(1-Painel!$B$8)-F$3-F$4-F$6)*(1-Painel!$E$7)-F$5+F$6)*F$7</f>
        <v>16949847.620737936</v>
      </c>
      <c r="G974" s="35">
        <f>((Produção!G968*PreçoLivre!G970*(1-Painel!$B$8)-G$3-G$4-G$6)*(1-Painel!$E$7)-G$5+G$6)*G$7</f>
        <v>15742820.939687729</v>
      </c>
      <c r="H974" s="35">
        <f>((Produção!H968*PreçoLivre!H970*(1-Painel!$B$8)-H$3-H$4-H$6)*(1-Painel!$E$7)-H$5+H$6)*H$7</f>
        <v>15197038.947455544</v>
      </c>
      <c r="I974" s="35">
        <f>((Produção!I968*PreçoLivre!I970*(1-Painel!$B$8)-I$3-I$4-I$6)*(1-Painel!$E$7)-I$5+I$6)*I$7</f>
        <v>14072661.054757923</v>
      </c>
      <c r="J974" s="35">
        <f>((Produção!J968*PreçoLivre!J970*(1-Painel!$B$8)-J$3-J$4-J$6)*(1-Painel!$E$7)-J$5+J$6)*J$7</f>
        <v>12369762.671114186</v>
      </c>
      <c r="K974" s="35">
        <f>((Produção!K968*PreçoLivre!K970*(1-Painel!$B$8)-K$3-K$4-K$6)*(1-Painel!$E$7)-K$5+K$6)*K$7</f>
        <v>10736545.358654834</v>
      </c>
      <c r="L974" s="35">
        <f>((Produção!L968*PreçoLivre!L970*(1-Painel!$B$8)-L$3-L$4-L$6)*(1-Painel!$E$7)-L$5+L$6)*L$7</f>
        <v>9923647.2822359595</v>
      </c>
      <c r="M974" s="35">
        <f>((Produção!M968*PreçoLivre!M970*(1-Painel!$B$8)-M$3-M$4-M$6)*(1-Painel!$E$7)-M$5+M$6)*M$7</f>
        <v>9279035.3972605057</v>
      </c>
      <c r="N974" s="35">
        <f>((Produção!N968*PreçoLivre!N970*(1-Painel!$B$8)-N$3-N$4-N$6)*(1-Painel!$E$7)-N$5+N$6)*N$7</f>
        <v>8450461.7191682719</v>
      </c>
      <c r="O974" s="35">
        <f>((Produção!O968*PreçoLivre!O970*(1-Painel!$B$8)-O$3-O$4-O$6)*(1-Painel!$E$7)-O$5+O$6)*O$7</f>
        <v>8304976.7763296571</v>
      </c>
      <c r="P974" s="35">
        <f>((Produção!P968*PreçoLivre!P970*(1-Painel!$B$8)-P$3-P$4-P$6)*(1-Painel!$E$7)-P$5+P$6)*P$7</f>
        <v>7424078.1035530278</v>
      </c>
      <c r="Q974" s="35">
        <f>((Produção!Q968*PreçoLivre!Q970*(1-Painel!$B$8)-Q$3-Q$4-Q$6)*(1-Painel!$E$7)-Q$5+Q$6)*Q$7</f>
        <v>6659816.2512752209</v>
      </c>
      <c r="R974" s="35">
        <f>((Produção!R968*PreçoLivre!R970*(1-Painel!$B$8)-R$3-R$4-R$6)*(1-Painel!$E$7)-R$5+R$6)*R$7</f>
        <v>6189123.3007834135</v>
      </c>
      <c r="S974" s="35">
        <f>((Produção!S968*PreçoLivre!S970*(1-Painel!$B$8)-S$3-S$4-S$6)*(1-Painel!$E$7)-S$5+S$6)*S$7</f>
        <v>5666240.6034838902</v>
      </c>
      <c r="T974" s="35">
        <f>((Produção!T968*PreçoLivre!T970*(1-Painel!$B$8)-T$3-T$4-T$6)*(1-Painel!$E$7)-T$5+T$6)*T$7</f>
        <v>5124966.2719197972</v>
      </c>
      <c r="U974" s="35">
        <f>((Produção!U968*PreçoLivre!U970*(1-Painel!$B$8)-U$3-U$4-U$6)*(1-Painel!$E$7)-U$5+U$6)*U$7</f>
        <v>4531910.2916294327</v>
      </c>
      <c r="V974" s="35">
        <f>((Produção!V968*PreçoLivre!V970*(1-Painel!$B$8)-V$3-V$4-V$6)*(1-Painel!$E$7)-V$5+V$6)*V$7</f>
        <v>4317865.3151521366</v>
      </c>
    </row>
    <row r="975" spans="1:22" x14ac:dyDescent="0.25">
      <c r="A975" s="36">
        <v>966</v>
      </c>
      <c r="B975" s="35">
        <f t="shared" si="15"/>
        <v>201855784.72175232</v>
      </c>
      <c r="C975" s="35">
        <f>((Produção!C969*PreçoLivre!C971*(1-Painel!$B$8)-C$3-C$4-C$6)*(1-Painel!$E$7)-C$5+C$6)*C$7</f>
        <v>22835128.70618666</v>
      </c>
      <c r="D975" s="35">
        <f>((Produção!D969*PreçoLivre!D971*(1-Painel!$B$8)-D$3-D$4-D$6)*(1-Painel!$E$7)-D$5+D$6)*D$7</f>
        <v>20151668.873215016</v>
      </c>
      <c r="E975" s="35">
        <f>((Produção!E969*PreçoLivre!E971*(1-Painel!$B$8)-E$3-E$4-E$6)*(1-Painel!$E$7)-E$5+E$6)*E$7</f>
        <v>18120914.486257911</v>
      </c>
      <c r="F975" s="35">
        <f>((Produção!F969*PreçoLivre!F971*(1-Painel!$B$8)-F$3-F$4-F$6)*(1-Painel!$E$7)-F$5+F$6)*F$7</f>
        <v>16547214.188161403</v>
      </c>
      <c r="G975" s="35">
        <f>((Produção!G969*PreçoLivre!G971*(1-Painel!$B$8)-G$3-G$4-G$6)*(1-Painel!$E$7)-G$5+G$6)*G$7</f>
        <v>14378639.494219072</v>
      </c>
      <c r="H975" s="35">
        <f>((Produção!H969*PreçoLivre!H971*(1-Painel!$B$8)-H$3-H$4-H$6)*(1-Painel!$E$7)-H$5+H$6)*H$7</f>
        <v>13098059.397670427</v>
      </c>
      <c r="I975" s="35">
        <f>((Produção!I969*PreçoLivre!I971*(1-Painel!$B$8)-I$3-I$4-I$6)*(1-Painel!$E$7)-I$5+I$6)*I$7</f>
        <v>11239565.117891535</v>
      </c>
      <c r="J975" s="35">
        <f>((Produção!J969*PreçoLivre!J971*(1-Painel!$B$8)-J$3-J$4-J$6)*(1-Painel!$E$7)-J$5+J$6)*J$7</f>
        <v>10878685.729999391</v>
      </c>
      <c r="K975" s="35">
        <f>((Produção!K969*PreçoLivre!K971*(1-Painel!$B$8)-K$3-K$4-K$6)*(1-Painel!$E$7)-K$5+K$6)*K$7</f>
        <v>10494939.92764462</v>
      </c>
      <c r="L975" s="35">
        <f>((Produção!L969*PreçoLivre!L971*(1-Painel!$B$8)-L$3-L$4-L$6)*(1-Painel!$E$7)-L$5+L$6)*L$7</f>
        <v>8739048.5377802569</v>
      </c>
      <c r="M975" s="35">
        <f>((Produção!M969*PreçoLivre!M971*(1-Painel!$B$8)-M$3-M$4-M$6)*(1-Painel!$E$7)-M$5+M$6)*M$7</f>
        <v>8018732.587833371</v>
      </c>
      <c r="N975" s="35">
        <f>((Produção!N969*PreçoLivre!N971*(1-Painel!$B$8)-N$3-N$4-N$6)*(1-Painel!$E$7)-N$5+N$6)*N$7</f>
        <v>6956565.4823881052</v>
      </c>
      <c r="O975" s="35">
        <f>((Produção!O969*PreçoLivre!O971*(1-Painel!$B$8)-O$3-O$4-O$6)*(1-Painel!$E$7)-O$5+O$6)*O$7</f>
        <v>6443110.3664278518</v>
      </c>
      <c r="P975" s="35">
        <f>((Produção!P969*PreçoLivre!P971*(1-Painel!$B$8)-P$3-P$4-P$6)*(1-Painel!$E$7)-P$5+P$6)*P$7</f>
        <v>5981398.9342678599</v>
      </c>
      <c r="Q975" s="35">
        <f>((Produção!Q969*PreçoLivre!Q971*(1-Painel!$B$8)-Q$3-Q$4-Q$6)*(1-Painel!$E$7)-Q$5+Q$6)*Q$7</f>
        <v>5499547.8219182976</v>
      </c>
      <c r="R975" s="35">
        <f>((Produção!R969*PreçoLivre!R971*(1-Painel!$B$8)-R$3-R$4-R$6)*(1-Painel!$E$7)-R$5+R$6)*R$7</f>
        <v>5019751.3689639941</v>
      </c>
      <c r="S975" s="35">
        <f>((Produção!S969*PreçoLivre!S971*(1-Painel!$B$8)-S$3-S$4-S$6)*(1-Painel!$E$7)-S$5+S$6)*S$7</f>
        <v>4649707.998685359</v>
      </c>
      <c r="T975" s="35">
        <f>((Produção!T969*PreçoLivre!T971*(1-Painel!$B$8)-T$3-T$4-T$6)*(1-Painel!$E$7)-T$5+T$6)*T$7</f>
        <v>4386505.321170372</v>
      </c>
      <c r="U975" s="35">
        <f>((Produção!U969*PreçoLivre!U971*(1-Painel!$B$8)-U$3-U$4-U$6)*(1-Painel!$E$7)-U$5+U$6)*U$7</f>
        <v>4211850.7343122112</v>
      </c>
      <c r="V975" s="35">
        <f>((Produção!V969*PreçoLivre!V971*(1-Painel!$B$8)-V$3-V$4-V$6)*(1-Painel!$E$7)-V$5+V$6)*V$7</f>
        <v>4204749.6467586374</v>
      </c>
    </row>
    <row r="976" spans="1:22" x14ac:dyDescent="0.25">
      <c r="A976" s="36">
        <v>967</v>
      </c>
      <c r="B976" s="35">
        <f t="shared" si="15"/>
        <v>212646636.74919397</v>
      </c>
      <c r="C976" s="35">
        <f>((Produção!C970*PreçoLivre!C972*(1-Painel!$B$8)-C$3-C$4-C$6)*(1-Painel!$E$7)-C$5+C$6)*C$7</f>
        <v>22837993.730563149</v>
      </c>
      <c r="D976" s="35">
        <f>((Produção!D970*PreçoLivre!D972*(1-Painel!$B$8)-D$3-D$4-D$6)*(1-Painel!$E$7)-D$5+D$6)*D$7</f>
        <v>22036017.910933238</v>
      </c>
      <c r="E976" s="35">
        <f>((Produção!E970*PreçoLivre!E972*(1-Painel!$B$8)-E$3-E$4-E$6)*(1-Painel!$E$7)-E$5+E$6)*E$7</f>
        <v>19751357.375850022</v>
      </c>
      <c r="F976" s="35">
        <f>((Produção!F970*PreçoLivre!F972*(1-Painel!$B$8)-F$3-F$4-F$6)*(1-Painel!$E$7)-F$5+F$6)*F$7</f>
        <v>17730040.614283875</v>
      </c>
      <c r="G976" s="35">
        <f>((Produção!G970*PreçoLivre!G972*(1-Painel!$B$8)-G$3-G$4-G$6)*(1-Painel!$E$7)-G$5+G$6)*G$7</f>
        <v>15076124.584361635</v>
      </c>
      <c r="H976" s="35">
        <f>((Produção!H970*PreçoLivre!H972*(1-Painel!$B$8)-H$3-H$4-H$6)*(1-Painel!$E$7)-H$5+H$6)*H$7</f>
        <v>13889743.471405329</v>
      </c>
      <c r="I976" s="35">
        <f>((Produção!I970*PreçoLivre!I972*(1-Painel!$B$8)-I$3-I$4-I$6)*(1-Painel!$E$7)-I$5+I$6)*I$7</f>
        <v>12420126.93795415</v>
      </c>
      <c r="J976" s="35">
        <f>((Produção!J970*PreçoLivre!J972*(1-Painel!$B$8)-J$3-J$4-J$6)*(1-Painel!$E$7)-J$5+J$6)*J$7</f>
        <v>10587500.857443521</v>
      </c>
      <c r="K976" s="35">
        <f>((Produção!K970*PreçoLivre!K972*(1-Painel!$B$8)-K$3-K$4-K$6)*(1-Painel!$E$7)-K$5+K$6)*K$7</f>
        <v>10068469.235250168</v>
      </c>
      <c r="L976" s="35">
        <f>((Produção!L970*PreçoLivre!L972*(1-Painel!$B$8)-L$3-L$4-L$6)*(1-Painel!$E$7)-L$5+L$6)*L$7</f>
        <v>9099147.5653068256</v>
      </c>
      <c r="M976" s="35">
        <f>((Produção!M970*PreçoLivre!M972*(1-Painel!$B$8)-M$3-M$4-M$6)*(1-Painel!$E$7)-M$5+M$6)*M$7</f>
        <v>8512362.5479759555</v>
      </c>
      <c r="N976" s="35">
        <f>((Produção!N970*PreçoLivre!N972*(1-Painel!$B$8)-N$3-N$4-N$6)*(1-Painel!$E$7)-N$5+N$6)*N$7</f>
        <v>7341455.8716215631</v>
      </c>
      <c r="O976" s="35">
        <f>((Produção!O970*PreçoLivre!O972*(1-Painel!$B$8)-O$3-O$4-O$6)*(1-Painel!$E$7)-O$5+O$6)*O$7</f>
        <v>7090820.9151476715</v>
      </c>
      <c r="P976" s="35">
        <f>((Produção!P970*PreçoLivre!P972*(1-Painel!$B$8)-P$3-P$4-P$6)*(1-Painel!$E$7)-P$5+P$6)*P$7</f>
        <v>6398229.0123715717</v>
      </c>
      <c r="Q976" s="35">
        <f>((Produção!Q970*PreçoLivre!Q972*(1-Painel!$B$8)-Q$3-Q$4-Q$6)*(1-Painel!$E$7)-Q$5+Q$6)*Q$7</f>
        <v>6165300.7200821387</v>
      </c>
      <c r="R976" s="35">
        <f>((Produção!R970*PreçoLivre!R972*(1-Painel!$B$8)-R$3-R$4-R$6)*(1-Painel!$E$7)-R$5+R$6)*R$7</f>
        <v>5806411.5037059477</v>
      </c>
      <c r="S976" s="35">
        <f>((Produção!S970*PreçoLivre!S972*(1-Painel!$B$8)-S$3-S$4-S$6)*(1-Painel!$E$7)-S$5+S$6)*S$7</f>
        <v>5201594.2679830743</v>
      </c>
      <c r="T976" s="35">
        <f>((Produção!T970*PreçoLivre!T972*(1-Painel!$B$8)-T$3-T$4-T$6)*(1-Painel!$E$7)-T$5+T$6)*T$7</f>
        <v>4662978.3301854627</v>
      </c>
      <c r="U976" s="35">
        <f>((Produção!U970*PreçoLivre!U972*(1-Painel!$B$8)-U$3-U$4-U$6)*(1-Painel!$E$7)-U$5+U$6)*U$7</f>
        <v>4199349.2836524537</v>
      </c>
      <c r="V976" s="35">
        <f>((Produção!V970*PreçoLivre!V972*(1-Painel!$B$8)-V$3-V$4-V$6)*(1-Painel!$E$7)-V$5+V$6)*V$7</f>
        <v>3771612.0131162442</v>
      </c>
    </row>
    <row r="977" spans="1:22" x14ac:dyDescent="0.25">
      <c r="A977" s="36">
        <v>968</v>
      </c>
      <c r="B977" s="35">
        <f t="shared" si="15"/>
        <v>217111072.94386041</v>
      </c>
      <c r="C977" s="35">
        <f>((Produção!C971*PreçoLivre!C973*(1-Painel!$B$8)-C$3-C$4-C$6)*(1-Painel!$E$7)-C$5+C$6)*C$7</f>
        <v>22964954.771591131</v>
      </c>
      <c r="D977" s="35">
        <f>((Produção!D971*PreçoLivre!D973*(1-Painel!$B$8)-D$3-D$4-D$6)*(1-Painel!$E$7)-D$5+D$6)*D$7</f>
        <v>20354940.085748225</v>
      </c>
      <c r="E977" s="35">
        <f>((Produção!E971*PreçoLivre!E973*(1-Painel!$B$8)-E$3-E$4-E$6)*(1-Painel!$E$7)-E$5+E$6)*E$7</f>
        <v>19525123.376835294</v>
      </c>
      <c r="F977" s="35">
        <f>((Produção!F971*PreçoLivre!F973*(1-Painel!$B$8)-F$3-F$4-F$6)*(1-Painel!$E$7)-F$5+F$6)*F$7</f>
        <v>17078313.352560528</v>
      </c>
      <c r="G977" s="35">
        <f>((Produção!G971*PreçoLivre!G973*(1-Painel!$B$8)-G$3-G$4-G$6)*(1-Painel!$E$7)-G$5+G$6)*G$7</f>
        <v>16523055.185368104</v>
      </c>
      <c r="H977" s="35">
        <f>((Produção!H971*PreçoLivre!H973*(1-Painel!$B$8)-H$3-H$4-H$6)*(1-Painel!$E$7)-H$5+H$6)*H$7</f>
        <v>14609699.083882645</v>
      </c>
      <c r="I977" s="35">
        <f>((Produção!I971*PreçoLivre!I973*(1-Painel!$B$8)-I$3-I$4-I$6)*(1-Painel!$E$7)-I$5+I$6)*I$7</f>
        <v>12970764.387471877</v>
      </c>
      <c r="J977" s="35">
        <f>((Produção!J971*PreçoLivre!J973*(1-Painel!$B$8)-J$3-J$4-J$6)*(1-Painel!$E$7)-J$5+J$6)*J$7</f>
        <v>11899879.792929912</v>
      </c>
      <c r="K977" s="35">
        <f>((Produção!K971*PreçoLivre!K973*(1-Painel!$B$8)-K$3-K$4-K$6)*(1-Painel!$E$7)-K$5+K$6)*K$7</f>
        <v>10436797.551674763</v>
      </c>
      <c r="L977" s="35">
        <f>((Produção!L971*PreçoLivre!L973*(1-Painel!$B$8)-L$3-L$4-L$6)*(1-Painel!$E$7)-L$5+L$6)*L$7</f>
        <v>9763662.9093301184</v>
      </c>
      <c r="M977" s="35">
        <f>((Produção!M971*PreçoLivre!M973*(1-Painel!$B$8)-M$3-M$4-M$6)*(1-Painel!$E$7)-M$5+M$6)*M$7</f>
        <v>8765981.6709959656</v>
      </c>
      <c r="N977" s="35">
        <f>((Produção!N971*PreçoLivre!N973*(1-Painel!$B$8)-N$3-N$4-N$6)*(1-Painel!$E$7)-N$5+N$6)*N$7</f>
        <v>7690655.8094893135</v>
      </c>
      <c r="O977" s="35">
        <f>((Produção!O971*PreçoLivre!O973*(1-Painel!$B$8)-O$3-O$4-O$6)*(1-Painel!$E$7)-O$5+O$6)*O$7</f>
        <v>7351471.5482893875</v>
      </c>
      <c r="P977" s="35">
        <f>((Produção!P971*PreçoLivre!P973*(1-Painel!$B$8)-P$3-P$4-P$6)*(1-Painel!$E$7)-P$5+P$6)*P$7</f>
        <v>6785537.9242221266</v>
      </c>
      <c r="Q977" s="35">
        <f>((Produção!Q971*PreçoLivre!Q973*(1-Painel!$B$8)-Q$3-Q$4-Q$6)*(1-Painel!$E$7)-Q$5+Q$6)*Q$7</f>
        <v>6367107.6905112583</v>
      </c>
      <c r="R977" s="35">
        <f>((Produção!R971*PreçoLivre!R973*(1-Painel!$B$8)-R$3-R$4-R$6)*(1-Painel!$E$7)-R$5+R$6)*R$7</f>
        <v>5653864.8366014631</v>
      </c>
      <c r="S977" s="35">
        <f>((Produção!S971*PreçoLivre!S973*(1-Painel!$B$8)-S$3-S$4-S$6)*(1-Painel!$E$7)-S$5+S$6)*S$7</f>
        <v>5029998.4323164858</v>
      </c>
      <c r="T977" s="35">
        <f>((Produção!T971*PreçoLivre!T973*(1-Painel!$B$8)-T$3-T$4-T$6)*(1-Painel!$E$7)-T$5+T$6)*T$7</f>
        <v>4606636.5867533721</v>
      </c>
      <c r="U977" s="35">
        <f>((Produção!U971*PreçoLivre!U973*(1-Painel!$B$8)-U$3-U$4-U$6)*(1-Painel!$E$7)-U$5+U$6)*U$7</f>
        <v>4494290.6765700523</v>
      </c>
      <c r="V977" s="35">
        <f>((Produção!V971*PreçoLivre!V973*(1-Painel!$B$8)-V$3-V$4-V$6)*(1-Painel!$E$7)-V$5+V$6)*V$7</f>
        <v>4238337.2707183901</v>
      </c>
    </row>
    <row r="978" spans="1:22" x14ac:dyDescent="0.25">
      <c r="A978" s="36">
        <v>969</v>
      </c>
      <c r="B978" s="35">
        <f t="shared" si="15"/>
        <v>222703351.95676818</v>
      </c>
      <c r="C978" s="35">
        <f>((Produção!C972*PreçoLivre!C974*(1-Painel!$B$8)-C$3-C$4-C$6)*(1-Painel!$E$7)-C$5+C$6)*C$7</f>
        <v>22882629.583976515</v>
      </c>
      <c r="D978" s="35">
        <f>((Produção!D972*PreçoLivre!D974*(1-Painel!$B$8)-D$3-D$4-D$6)*(1-Painel!$E$7)-D$5+D$6)*D$7</f>
        <v>20791543.619585175</v>
      </c>
      <c r="E978" s="35">
        <f>((Produção!E972*PreçoLivre!E974*(1-Painel!$B$8)-E$3-E$4-E$6)*(1-Painel!$E$7)-E$5+E$6)*E$7</f>
        <v>19633214.214527398</v>
      </c>
      <c r="F978" s="35">
        <f>((Produção!F972*PreçoLivre!F974*(1-Painel!$B$8)-F$3-F$4-F$6)*(1-Painel!$E$7)-F$5+F$6)*F$7</f>
        <v>17323010.288844027</v>
      </c>
      <c r="G978" s="35">
        <f>((Produção!G972*PreçoLivre!G974*(1-Painel!$B$8)-G$3-G$4-G$6)*(1-Painel!$E$7)-G$5+G$6)*G$7</f>
        <v>14758963.493158709</v>
      </c>
      <c r="H978" s="35">
        <f>((Produção!H972*PreçoLivre!H974*(1-Painel!$B$8)-H$3-H$4-H$6)*(1-Painel!$E$7)-H$5+H$6)*H$7</f>
        <v>13256484.000762457</v>
      </c>
      <c r="I978" s="35">
        <f>((Produção!I972*PreçoLivre!I974*(1-Painel!$B$8)-I$3-I$4-I$6)*(1-Painel!$E$7)-I$5+I$6)*I$7</f>
        <v>12605115.816480061</v>
      </c>
      <c r="J978" s="35">
        <f>((Produção!J972*PreçoLivre!J974*(1-Painel!$B$8)-J$3-J$4-J$6)*(1-Painel!$E$7)-J$5+J$6)*J$7</f>
        <v>11867789.151741944</v>
      </c>
      <c r="K978" s="35">
        <f>((Produção!K972*PreçoLivre!K974*(1-Painel!$B$8)-K$3-K$4-K$6)*(1-Painel!$E$7)-K$5+K$6)*K$7</f>
        <v>11364675.849803749</v>
      </c>
      <c r="L978" s="35">
        <f>((Produção!L972*PreçoLivre!L974*(1-Painel!$B$8)-L$3-L$4-L$6)*(1-Painel!$E$7)-L$5+L$6)*L$7</f>
        <v>10891111.702531081</v>
      </c>
      <c r="M978" s="35">
        <f>((Produção!M972*PreçoLivre!M974*(1-Painel!$B$8)-M$3-M$4-M$6)*(1-Painel!$E$7)-M$5+M$6)*M$7</f>
        <v>9659692.9753612056</v>
      </c>
      <c r="N978" s="35">
        <f>((Produção!N972*PreçoLivre!N974*(1-Painel!$B$8)-N$3-N$4-N$6)*(1-Painel!$E$7)-N$5+N$6)*N$7</f>
        <v>8595016.1183262318</v>
      </c>
      <c r="O978" s="35">
        <f>((Produção!O972*PreçoLivre!O974*(1-Painel!$B$8)-O$3-O$4-O$6)*(1-Painel!$E$7)-O$5+O$6)*O$7</f>
        <v>8184496.4258062178</v>
      </c>
      <c r="P978" s="35">
        <f>((Produção!P972*PreçoLivre!P974*(1-Painel!$B$8)-P$3-P$4-P$6)*(1-Painel!$E$7)-P$5+P$6)*P$7</f>
        <v>7124622.0759441741</v>
      </c>
      <c r="Q978" s="35">
        <f>((Produção!Q972*PreçoLivre!Q974*(1-Painel!$B$8)-Q$3-Q$4-Q$6)*(1-Painel!$E$7)-Q$5+Q$6)*Q$7</f>
        <v>6771478.5553906299</v>
      </c>
      <c r="R978" s="35">
        <f>((Produção!R972*PreçoLivre!R974*(1-Painel!$B$8)-R$3-R$4-R$6)*(1-Painel!$E$7)-R$5+R$6)*R$7</f>
        <v>6241915.6539161019</v>
      </c>
      <c r="S978" s="35">
        <f>((Produção!S972*PreçoLivre!S974*(1-Painel!$B$8)-S$3-S$4-S$6)*(1-Painel!$E$7)-S$5+S$6)*S$7</f>
        <v>5890390.5185119165</v>
      </c>
      <c r="T978" s="35">
        <f>((Produção!T972*PreçoLivre!T974*(1-Painel!$B$8)-T$3-T$4-T$6)*(1-Painel!$E$7)-T$5+T$6)*T$7</f>
        <v>5246414.2661566073</v>
      </c>
      <c r="U978" s="35">
        <f>((Produção!U972*PreçoLivre!U974*(1-Painel!$B$8)-U$3-U$4-U$6)*(1-Painel!$E$7)-U$5+U$6)*U$7</f>
        <v>4963022.079600553</v>
      </c>
      <c r="V978" s="35">
        <f>((Produção!V972*PreçoLivre!V974*(1-Painel!$B$8)-V$3-V$4-V$6)*(1-Painel!$E$7)-V$5+V$6)*V$7</f>
        <v>4651765.5663434686</v>
      </c>
    </row>
    <row r="979" spans="1:22" x14ac:dyDescent="0.25">
      <c r="A979" s="36">
        <v>970</v>
      </c>
      <c r="B979" s="35">
        <f t="shared" si="15"/>
        <v>212638089.71665064</v>
      </c>
      <c r="C979" s="35">
        <f>((Produção!C973*PreçoLivre!C975*(1-Painel!$B$8)-C$3-C$4-C$6)*(1-Painel!$E$7)-C$5+C$6)*C$7</f>
        <v>22168277.230448559</v>
      </c>
      <c r="D979" s="35">
        <f>((Produção!D973*PreçoLivre!D975*(1-Painel!$B$8)-D$3-D$4-D$6)*(1-Painel!$E$7)-D$5+D$6)*D$7</f>
        <v>20901152.948170613</v>
      </c>
      <c r="E979" s="35">
        <f>((Produção!E973*PreçoLivre!E975*(1-Painel!$B$8)-E$3-E$4-E$6)*(1-Painel!$E$7)-E$5+E$6)*E$7</f>
        <v>19643099.230523914</v>
      </c>
      <c r="F979" s="35">
        <f>((Produção!F973*PreçoLivre!F975*(1-Painel!$B$8)-F$3-F$4-F$6)*(1-Painel!$E$7)-F$5+F$6)*F$7</f>
        <v>18490008.405005921</v>
      </c>
      <c r="G979" s="35">
        <f>((Produção!G973*PreçoLivre!G975*(1-Painel!$B$8)-G$3-G$4-G$6)*(1-Painel!$E$7)-G$5+G$6)*G$7</f>
        <v>16455517.85812201</v>
      </c>
      <c r="H979" s="35">
        <f>((Produção!H973*PreçoLivre!H975*(1-Painel!$B$8)-H$3-H$4-H$6)*(1-Painel!$E$7)-H$5+H$6)*H$7</f>
        <v>14555992.182618016</v>
      </c>
      <c r="I979" s="35">
        <f>((Produção!I973*PreçoLivre!I975*(1-Painel!$B$8)-I$3-I$4-I$6)*(1-Painel!$E$7)-I$5+I$6)*I$7</f>
        <v>12885946.578618469</v>
      </c>
      <c r="J979" s="35">
        <f>((Produção!J973*PreçoLivre!J975*(1-Painel!$B$8)-J$3-J$4-J$6)*(1-Painel!$E$7)-J$5+J$6)*J$7</f>
        <v>11543469.853239058</v>
      </c>
      <c r="K979" s="35">
        <f>((Produção!K973*PreçoLivre!K975*(1-Painel!$B$8)-K$3-K$4-K$6)*(1-Painel!$E$7)-K$5+K$6)*K$7</f>
        <v>9985021.0681001414</v>
      </c>
      <c r="L979" s="35">
        <f>((Produção!L973*PreçoLivre!L975*(1-Painel!$B$8)-L$3-L$4-L$6)*(1-Painel!$E$7)-L$5+L$6)*L$7</f>
        <v>8690122.2746953294</v>
      </c>
      <c r="M979" s="35">
        <f>((Produção!M973*PreçoLivre!M975*(1-Painel!$B$8)-M$3-M$4-M$6)*(1-Painel!$E$7)-M$5+M$6)*M$7</f>
        <v>8498199.7557299174</v>
      </c>
      <c r="N979" s="35">
        <f>((Produção!N973*PreçoLivre!N975*(1-Painel!$B$8)-N$3-N$4-N$6)*(1-Painel!$E$7)-N$5+N$6)*N$7</f>
        <v>8009683.3280430231</v>
      </c>
      <c r="O979" s="35">
        <f>((Produção!O973*PreçoLivre!O975*(1-Painel!$B$8)-O$3-O$4-O$6)*(1-Painel!$E$7)-O$5+O$6)*O$7</f>
        <v>7234162.6212082068</v>
      </c>
      <c r="P979" s="35">
        <f>((Produção!P973*PreçoLivre!P975*(1-Painel!$B$8)-P$3-P$4-P$6)*(1-Painel!$E$7)-P$5+P$6)*P$7</f>
        <v>6333223.3267954299</v>
      </c>
      <c r="Q979" s="35">
        <f>((Produção!Q973*PreçoLivre!Q975*(1-Painel!$B$8)-Q$3-Q$4-Q$6)*(1-Painel!$E$7)-Q$5+Q$6)*Q$7</f>
        <v>5642642.1781961042</v>
      </c>
      <c r="R979" s="35">
        <f>((Produção!R973*PreçoLivre!R975*(1-Painel!$B$8)-R$3-R$4-R$6)*(1-Painel!$E$7)-R$5+R$6)*R$7</f>
        <v>4903580.8864104217</v>
      </c>
      <c r="S979" s="35">
        <f>((Produção!S973*PreçoLivre!S975*(1-Painel!$B$8)-S$3-S$4-S$6)*(1-Painel!$E$7)-S$5+S$6)*S$7</f>
        <v>4468875.002435931</v>
      </c>
      <c r="T979" s="35">
        <f>((Produção!T973*PreçoLivre!T975*(1-Painel!$B$8)-T$3-T$4-T$6)*(1-Painel!$E$7)-T$5+T$6)*T$7</f>
        <v>4397330.3308423953</v>
      </c>
      <c r="U979" s="35">
        <f>((Produção!U973*PreçoLivre!U975*(1-Painel!$B$8)-U$3-U$4-U$6)*(1-Painel!$E$7)-U$5+U$6)*U$7</f>
        <v>4027462.0217386442</v>
      </c>
      <c r="V979" s="35">
        <f>((Produção!V973*PreçoLivre!V975*(1-Painel!$B$8)-V$3-V$4-V$6)*(1-Painel!$E$7)-V$5+V$6)*V$7</f>
        <v>3804322.6357085104</v>
      </c>
    </row>
    <row r="980" spans="1:22" x14ac:dyDescent="0.25">
      <c r="A980" s="36">
        <v>971</v>
      </c>
      <c r="B980" s="35">
        <f t="shared" si="15"/>
        <v>243890922.59286174</v>
      </c>
      <c r="C980" s="35">
        <f>((Produção!C974*PreçoLivre!C976*(1-Painel!$B$8)-C$3-C$4-C$6)*(1-Painel!$E$7)-C$5+C$6)*C$7</f>
        <v>22761962.493522767</v>
      </c>
      <c r="D980" s="35">
        <f>((Produção!D974*PreçoLivre!D976*(1-Painel!$B$8)-D$3-D$4-D$6)*(1-Painel!$E$7)-D$5+D$6)*D$7</f>
        <v>21349677.061211649</v>
      </c>
      <c r="E980" s="35">
        <f>((Produção!E974*PreçoLivre!E976*(1-Painel!$B$8)-E$3-E$4-E$6)*(1-Painel!$E$7)-E$5+E$6)*E$7</f>
        <v>19049351.791512765</v>
      </c>
      <c r="F980" s="35">
        <f>((Produção!F974*PreçoLivre!F976*(1-Painel!$B$8)-F$3-F$4-F$6)*(1-Painel!$E$7)-F$5+F$6)*F$7</f>
        <v>17845311.157835793</v>
      </c>
      <c r="G980" s="35">
        <f>((Produção!G974*PreçoLivre!G976*(1-Painel!$B$8)-G$3-G$4-G$6)*(1-Painel!$E$7)-G$5+G$6)*G$7</f>
        <v>16718931.164214797</v>
      </c>
      <c r="H980" s="35">
        <f>((Produção!H974*PreçoLivre!H976*(1-Painel!$B$8)-H$3-H$4-H$6)*(1-Painel!$E$7)-H$5+H$6)*H$7</f>
        <v>15785424.075558089</v>
      </c>
      <c r="I980" s="35">
        <f>((Produção!I974*PreçoLivre!I976*(1-Painel!$B$8)-I$3-I$4-I$6)*(1-Painel!$E$7)-I$5+I$6)*I$7</f>
        <v>15023058.179115888</v>
      </c>
      <c r="J980" s="35">
        <f>((Produção!J974*PreçoLivre!J976*(1-Painel!$B$8)-J$3-J$4-J$6)*(1-Painel!$E$7)-J$5+J$6)*J$7</f>
        <v>14335087.489242572</v>
      </c>
      <c r="K980" s="35">
        <f>((Produção!K974*PreçoLivre!K976*(1-Painel!$B$8)-K$3-K$4-K$6)*(1-Painel!$E$7)-K$5+K$6)*K$7</f>
        <v>13266034.815857811</v>
      </c>
      <c r="L980" s="35">
        <f>((Produção!L974*PreçoLivre!L976*(1-Painel!$B$8)-L$3-L$4-L$6)*(1-Painel!$E$7)-L$5+L$6)*L$7</f>
        <v>12116409.476270165</v>
      </c>
      <c r="M980" s="35">
        <f>((Produção!M974*PreçoLivre!M976*(1-Painel!$B$8)-M$3-M$4-M$6)*(1-Painel!$E$7)-M$5+M$6)*M$7</f>
        <v>10621942.024272827</v>
      </c>
      <c r="N980" s="35">
        <f>((Produção!N974*PreçoLivre!N976*(1-Painel!$B$8)-N$3-N$4-N$6)*(1-Painel!$E$7)-N$5+N$6)*N$7</f>
        <v>9879788.2579823583</v>
      </c>
      <c r="O980" s="35">
        <f>((Produção!O974*PreçoLivre!O976*(1-Painel!$B$8)-O$3-O$4-O$6)*(1-Painel!$E$7)-O$5+O$6)*O$7</f>
        <v>9047435.997856278</v>
      </c>
      <c r="P980" s="35">
        <f>((Produção!P974*PreçoLivre!P976*(1-Painel!$B$8)-P$3-P$4-P$6)*(1-Painel!$E$7)-P$5+P$6)*P$7</f>
        <v>8754176.3024687357</v>
      </c>
      <c r="Q980" s="35">
        <f>((Produção!Q974*PreçoLivre!Q976*(1-Painel!$B$8)-Q$3-Q$4-Q$6)*(1-Painel!$E$7)-Q$5+Q$6)*Q$7</f>
        <v>8326777.4900850169</v>
      </c>
      <c r="R980" s="35">
        <f>((Produção!R974*PreçoLivre!R976*(1-Painel!$B$8)-R$3-R$4-R$6)*(1-Painel!$E$7)-R$5+R$6)*R$7</f>
        <v>7051248.2680656174</v>
      </c>
      <c r="S980" s="35">
        <f>((Produção!S974*PreçoLivre!S976*(1-Painel!$B$8)-S$3-S$4-S$6)*(1-Painel!$E$7)-S$5+S$6)*S$7</f>
        <v>6577092.9652838586</v>
      </c>
      <c r="T980" s="35">
        <f>((Produção!T974*PreçoLivre!T976*(1-Painel!$B$8)-T$3-T$4-T$6)*(1-Painel!$E$7)-T$5+T$6)*T$7</f>
        <v>5664377.2456894489</v>
      </c>
      <c r="U980" s="35">
        <f>((Produção!U974*PreçoLivre!U976*(1-Painel!$B$8)-U$3-U$4-U$6)*(1-Painel!$E$7)-U$5+U$6)*U$7</f>
        <v>5022314.7147444198</v>
      </c>
      <c r="V980" s="35">
        <f>((Produção!V974*PreçoLivre!V976*(1-Painel!$B$8)-V$3-V$4-V$6)*(1-Painel!$E$7)-V$5+V$6)*V$7</f>
        <v>4694521.6220708583</v>
      </c>
    </row>
    <row r="981" spans="1:22" x14ac:dyDescent="0.25">
      <c r="A981" s="36">
        <v>972</v>
      </c>
      <c r="B981" s="35">
        <f t="shared" si="15"/>
        <v>200683669.17559689</v>
      </c>
      <c r="C981" s="35">
        <f>((Produção!C975*PreçoLivre!C977*(1-Painel!$B$8)-C$3-C$4-C$6)*(1-Painel!$E$7)-C$5+C$6)*C$7</f>
        <v>23081134.550469745</v>
      </c>
      <c r="D981" s="35">
        <f>((Produção!D975*PreçoLivre!D977*(1-Painel!$B$8)-D$3-D$4-D$6)*(1-Painel!$E$7)-D$5+D$6)*D$7</f>
        <v>20069017.717914987</v>
      </c>
      <c r="E981" s="35">
        <f>((Produção!E975*PreçoLivre!E977*(1-Painel!$B$8)-E$3-E$4-E$6)*(1-Painel!$E$7)-E$5+E$6)*E$7</f>
        <v>17854320.450086895</v>
      </c>
      <c r="F981" s="35">
        <f>((Produção!F975*PreçoLivre!F977*(1-Painel!$B$8)-F$3-F$4-F$6)*(1-Painel!$E$7)-F$5+F$6)*F$7</f>
        <v>15900063.940704664</v>
      </c>
      <c r="G981" s="35">
        <f>((Produção!G975*PreçoLivre!G977*(1-Painel!$B$8)-G$3-G$4-G$6)*(1-Painel!$E$7)-G$5+G$6)*G$7</f>
        <v>14087822.486688955</v>
      </c>
      <c r="H981" s="35">
        <f>((Produção!H975*PreçoLivre!H977*(1-Painel!$B$8)-H$3-H$4-H$6)*(1-Painel!$E$7)-H$5+H$6)*H$7</f>
        <v>13050277.340250213</v>
      </c>
      <c r="I981" s="35">
        <f>((Produção!I975*PreçoLivre!I977*(1-Painel!$B$8)-I$3-I$4-I$6)*(1-Painel!$E$7)-I$5+I$6)*I$7</f>
        <v>12333947.801632158</v>
      </c>
      <c r="J981" s="35">
        <f>((Produção!J975*PreçoLivre!J977*(1-Painel!$B$8)-J$3-J$4-J$6)*(1-Painel!$E$7)-J$5+J$6)*J$7</f>
        <v>10760183.456146488</v>
      </c>
      <c r="K981" s="35">
        <f>((Produção!K975*PreçoLivre!K977*(1-Painel!$B$8)-K$3-K$4-K$6)*(1-Painel!$E$7)-K$5+K$6)*K$7</f>
        <v>9386099.2030184381</v>
      </c>
      <c r="L981" s="35">
        <f>((Produção!L975*PreçoLivre!L977*(1-Painel!$B$8)-L$3-L$4-L$6)*(1-Painel!$E$7)-L$5+L$6)*L$7</f>
        <v>8908071.5983654503</v>
      </c>
      <c r="M981" s="35">
        <f>((Produção!M975*PreçoLivre!M977*(1-Painel!$B$8)-M$3-M$4-M$6)*(1-Painel!$E$7)-M$5+M$6)*M$7</f>
        <v>7849737.9822330894</v>
      </c>
      <c r="N981" s="35">
        <f>((Produção!N975*PreçoLivre!N977*(1-Painel!$B$8)-N$3-N$4-N$6)*(1-Painel!$E$7)-N$5+N$6)*N$7</f>
        <v>7522212.9233821044</v>
      </c>
      <c r="O981" s="35">
        <f>((Produção!O975*PreçoLivre!O977*(1-Painel!$B$8)-O$3-O$4-O$6)*(1-Painel!$E$7)-O$5+O$6)*O$7</f>
        <v>6658184.6979372762</v>
      </c>
      <c r="P981" s="35">
        <f>((Produção!P975*PreçoLivre!P977*(1-Painel!$B$8)-P$3-P$4-P$6)*(1-Painel!$E$7)-P$5+P$6)*P$7</f>
        <v>5950745.8052939773</v>
      </c>
      <c r="Q981" s="35">
        <f>((Produção!Q975*PreçoLivre!Q977*(1-Painel!$B$8)-Q$3-Q$4-Q$6)*(1-Painel!$E$7)-Q$5+Q$6)*Q$7</f>
        <v>5582877.4663371239</v>
      </c>
      <c r="R981" s="35">
        <f>((Produção!R975*PreçoLivre!R977*(1-Painel!$B$8)-R$3-R$4-R$6)*(1-Painel!$E$7)-R$5+R$6)*R$7</f>
        <v>5379215.8784474051</v>
      </c>
      <c r="S981" s="35">
        <f>((Produção!S975*PreçoLivre!S977*(1-Painel!$B$8)-S$3-S$4-S$6)*(1-Painel!$E$7)-S$5+S$6)*S$7</f>
        <v>4635392.1047538379</v>
      </c>
      <c r="T981" s="35">
        <f>((Produção!T975*PreçoLivre!T977*(1-Painel!$B$8)-T$3-T$4-T$6)*(1-Painel!$E$7)-T$5+T$6)*T$7</f>
        <v>4223372.1560688633</v>
      </c>
      <c r="U981" s="35">
        <f>((Produção!U975*PreçoLivre!U977*(1-Painel!$B$8)-U$3-U$4-U$6)*(1-Painel!$E$7)-U$5+U$6)*U$7</f>
        <v>3833967.0631926274</v>
      </c>
      <c r="V981" s="35">
        <f>((Produção!V975*PreçoLivre!V977*(1-Painel!$B$8)-V$3-V$4-V$6)*(1-Painel!$E$7)-V$5+V$6)*V$7</f>
        <v>3617024.5526725757</v>
      </c>
    </row>
    <row r="982" spans="1:22" x14ac:dyDescent="0.25">
      <c r="A982" s="36">
        <v>973</v>
      </c>
      <c r="B982" s="35">
        <f t="shared" si="15"/>
        <v>220820988.20761415</v>
      </c>
      <c r="C982" s="35">
        <f>((Produção!C976*PreçoLivre!C978*(1-Painel!$B$8)-C$3-C$4-C$6)*(1-Painel!$E$7)-C$5+C$6)*C$7</f>
        <v>22399040.546819389</v>
      </c>
      <c r="D982" s="35">
        <f>((Produção!D976*PreçoLivre!D978*(1-Painel!$B$8)-D$3-D$4-D$6)*(1-Painel!$E$7)-D$5+D$6)*D$7</f>
        <v>21161771.048140615</v>
      </c>
      <c r="E982" s="35">
        <f>((Produção!E976*PreçoLivre!E978*(1-Painel!$B$8)-E$3-E$4-E$6)*(1-Painel!$E$7)-E$5+E$6)*E$7</f>
        <v>19557576.624525242</v>
      </c>
      <c r="F982" s="35">
        <f>((Produção!F976*PreçoLivre!F978*(1-Painel!$B$8)-F$3-F$4-F$6)*(1-Painel!$E$7)-F$5+F$6)*F$7</f>
        <v>17528820.529226005</v>
      </c>
      <c r="G982" s="35">
        <f>((Produção!G976*PreçoLivre!G978*(1-Painel!$B$8)-G$3-G$4-G$6)*(1-Painel!$E$7)-G$5+G$6)*G$7</f>
        <v>15758161.091969319</v>
      </c>
      <c r="H982" s="35">
        <f>((Produção!H976*PreçoLivre!H978*(1-Painel!$B$8)-H$3-H$4-H$6)*(1-Painel!$E$7)-H$5+H$6)*H$7</f>
        <v>13766095.209506087</v>
      </c>
      <c r="I982" s="35">
        <f>((Produção!I976*PreçoLivre!I978*(1-Painel!$B$8)-I$3-I$4-I$6)*(1-Painel!$E$7)-I$5+I$6)*I$7</f>
        <v>12807823.839816932</v>
      </c>
      <c r="J982" s="35">
        <f>((Produção!J976*PreçoLivre!J978*(1-Painel!$B$8)-J$3-J$4-J$6)*(1-Painel!$E$7)-J$5+J$6)*J$7</f>
        <v>12089117.539559867</v>
      </c>
      <c r="K982" s="35">
        <f>((Produção!K976*PreçoLivre!K978*(1-Painel!$B$8)-K$3-K$4-K$6)*(1-Painel!$E$7)-K$5+K$6)*K$7</f>
        <v>11359211.576179689</v>
      </c>
      <c r="L982" s="35">
        <f>((Produção!L976*PreçoLivre!L978*(1-Painel!$B$8)-L$3-L$4-L$6)*(1-Painel!$E$7)-L$5+L$6)*L$7</f>
        <v>10082871.940024449</v>
      </c>
      <c r="M982" s="35">
        <f>((Produção!M976*PreçoLivre!M978*(1-Painel!$B$8)-M$3-M$4-M$6)*(1-Painel!$E$7)-M$5+M$6)*M$7</f>
        <v>9088448.181201905</v>
      </c>
      <c r="N982" s="35">
        <f>((Produção!N976*PreçoLivre!N978*(1-Painel!$B$8)-N$3-N$4-N$6)*(1-Painel!$E$7)-N$5+N$6)*N$7</f>
        <v>8397743.2543108836</v>
      </c>
      <c r="O982" s="35">
        <f>((Produção!O976*PreçoLivre!O978*(1-Painel!$B$8)-O$3-O$4-O$6)*(1-Painel!$E$7)-O$5+O$6)*O$7</f>
        <v>7885165.363711453</v>
      </c>
      <c r="P982" s="35">
        <f>((Produção!P976*PreçoLivre!P978*(1-Painel!$B$8)-P$3-P$4-P$6)*(1-Painel!$E$7)-P$5+P$6)*P$7</f>
        <v>7431235.9127815636</v>
      </c>
      <c r="Q982" s="35">
        <f>((Produção!Q976*PreçoLivre!Q978*(1-Painel!$B$8)-Q$3-Q$4-Q$6)*(1-Painel!$E$7)-Q$5+Q$6)*Q$7</f>
        <v>6869211.577562782</v>
      </c>
      <c r="R982" s="35">
        <f>((Produção!R976*PreçoLivre!R978*(1-Painel!$B$8)-R$3-R$4-R$6)*(1-Painel!$E$7)-R$5+R$6)*R$7</f>
        <v>6047449.167703731</v>
      </c>
      <c r="S982" s="35">
        <f>((Produção!S976*PreçoLivre!S978*(1-Painel!$B$8)-S$3-S$4-S$6)*(1-Painel!$E$7)-S$5+S$6)*S$7</f>
        <v>5328289.0497330679</v>
      </c>
      <c r="T982" s="35">
        <f>((Produção!T976*PreçoLivre!T978*(1-Painel!$B$8)-T$3-T$4-T$6)*(1-Painel!$E$7)-T$5+T$6)*T$7</f>
        <v>4941393.0094222585</v>
      </c>
      <c r="U982" s="35">
        <f>((Produção!U976*PreçoLivre!U978*(1-Painel!$B$8)-U$3-U$4-U$6)*(1-Painel!$E$7)-U$5+U$6)*U$7</f>
        <v>4302817.9039065028</v>
      </c>
      <c r="V982" s="35">
        <f>((Produção!V976*PreçoLivre!V978*(1-Painel!$B$8)-V$3-V$4-V$6)*(1-Painel!$E$7)-V$5+V$6)*V$7</f>
        <v>4018744.841512444</v>
      </c>
    </row>
    <row r="983" spans="1:22" x14ac:dyDescent="0.25">
      <c r="A983" s="36">
        <v>974</v>
      </c>
      <c r="B983" s="35">
        <f t="shared" si="15"/>
        <v>261234039.27982798</v>
      </c>
      <c r="C983" s="35">
        <f>((Produção!C977*PreçoLivre!C979*(1-Painel!$B$8)-C$3-C$4-C$6)*(1-Painel!$E$7)-C$5+C$6)*C$7</f>
        <v>23308791.898715984</v>
      </c>
      <c r="D983" s="35">
        <f>((Produção!D977*PreçoLivre!D979*(1-Painel!$B$8)-D$3-D$4-D$6)*(1-Painel!$E$7)-D$5+D$6)*D$7</f>
        <v>21801620.427817844</v>
      </c>
      <c r="E983" s="35">
        <f>((Produção!E977*PreçoLivre!E979*(1-Painel!$B$8)-E$3-E$4-E$6)*(1-Painel!$E$7)-E$5+E$6)*E$7</f>
        <v>20287033.636643659</v>
      </c>
      <c r="F983" s="35">
        <f>((Produção!F977*PreçoLivre!F979*(1-Painel!$B$8)-F$3-F$4-F$6)*(1-Painel!$E$7)-F$5+F$6)*F$7</f>
        <v>19649068.468420561</v>
      </c>
      <c r="G983" s="35">
        <f>((Produção!G977*PreçoLivre!G979*(1-Painel!$B$8)-G$3-G$4-G$6)*(1-Painel!$E$7)-G$5+G$6)*G$7</f>
        <v>18162786.775166139</v>
      </c>
      <c r="H983" s="35">
        <f>((Produção!H977*PreçoLivre!H979*(1-Painel!$B$8)-H$3-H$4-H$6)*(1-Painel!$E$7)-H$5+H$6)*H$7</f>
        <v>17091600.181225784</v>
      </c>
      <c r="I983" s="35">
        <f>((Produção!I977*PreçoLivre!I979*(1-Painel!$B$8)-I$3-I$4-I$6)*(1-Painel!$E$7)-I$5+I$6)*I$7</f>
        <v>14993337.557439538</v>
      </c>
      <c r="J983" s="35">
        <f>((Produção!J977*PreçoLivre!J979*(1-Painel!$B$8)-J$3-J$4-J$6)*(1-Painel!$E$7)-J$5+J$6)*J$7</f>
        <v>13838901.542998094</v>
      </c>
      <c r="K983" s="35">
        <f>((Produção!K977*PreçoLivre!K979*(1-Painel!$B$8)-K$3-K$4-K$6)*(1-Painel!$E$7)-K$5+K$6)*K$7</f>
        <v>12656534.983376296</v>
      </c>
      <c r="L983" s="35">
        <f>((Produção!L977*PreçoLivre!L979*(1-Painel!$B$8)-L$3-L$4-L$6)*(1-Painel!$E$7)-L$5+L$6)*L$7</f>
        <v>11916018.472733386</v>
      </c>
      <c r="M983" s="35">
        <f>((Produção!M977*PreçoLivre!M979*(1-Painel!$B$8)-M$3-M$4-M$6)*(1-Painel!$E$7)-M$5+M$6)*M$7</f>
        <v>11128198.404728526</v>
      </c>
      <c r="N983" s="35">
        <f>((Produção!N977*PreçoLivre!N979*(1-Painel!$B$8)-N$3-N$4-N$6)*(1-Painel!$E$7)-N$5+N$6)*N$7</f>
        <v>10657027.442588635</v>
      </c>
      <c r="O983" s="35">
        <f>((Produção!O977*PreçoLivre!O979*(1-Painel!$B$8)-O$3-O$4-O$6)*(1-Painel!$E$7)-O$5+O$6)*O$7</f>
        <v>9690010.2921787631</v>
      </c>
      <c r="P983" s="35">
        <f>((Produção!P977*PreçoLivre!P979*(1-Painel!$B$8)-P$3-P$4-P$6)*(1-Painel!$E$7)-P$5+P$6)*P$7</f>
        <v>9643736.7975630462</v>
      </c>
      <c r="Q983" s="35">
        <f>((Produção!Q977*PreçoLivre!Q979*(1-Painel!$B$8)-Q$3-Q$4-Q$6)*(1-Painel!$E$7)-Q$5+Q$6)*Q$7</f>
        <v>9021112.3140345588</v>
      </c>
      <c r="R983" s="35">
        <f>((Produção!R977*PreçoLivre!R979*(1-Painel!$B$8)-R$3-R$4-R$6)*(1-Painel!$E$7)-R$5+R$6)*R$7</f>
        <v>8545845.7419819031</v>
      </c>
      <c r="S983" s="35">
        <f>((Produção!S977*PreçoLivre!S979*(1-Painel!$B$8)-S$3-S$4-S$6)*(1-Painel!$E$7)-S$5+S$6)*S$7</f>
        <v>8271602.5031907111</v>
      </c>
      <c r="T983" s="35">
        <f>((Produção!T977*PreçoLivre!T979*(1-Painel!$B$8)-T$3-T$4-T$6)*(1-Painel!$E$7)-T$5+T$6)*T$7</f>
        <v>7486011.5249885749</v>
      </c>
      <c r="U983" s="35">
        <f>((Produção!U977*PreçoLivre!U979*(1-Painel!$B$8)-U$3-U$4-U$6)*(1-Painel!$E$7)-U$5+U$6)*U$7</f>
        <v>6921554.974934727</v>
      </c>
      <c r="V983" s="35">
        <f>((Produção!V977*PreçoLivre!V979*(1-Painel!$B$8)-V$3-V$4-V$6)*(1-Painel!$E$7)-V$5+V$6)*V$7</f>
        <v>6163245.3391012959</v>
      </c>
    </row>
    <row r="984" spans="1:22" x14ac:dyDescent="0.25">
      <c r="A984" s="36">
        <v>975</v>
      </c>
      <c r="B984" s="35">
        <f t="shared" si="15"/>
        <v>259562649.99613139</v>
      </c>
      <c r="C984" s="35">
        <f>((Produção!C978*PreçoLivre!C980*(1-Painel!$B$8)-C$3-C$4-C$6)*(1-Painel!$E$7)-C$5+C$6)*C$7</f>
        <v>23422410.784853324</v>
      </c>
      <c r="D984" s="35">
        <f>((Produção!D978*PreçoLivre!D980*(1-Painel!$B$8)-D$3-D$4-D$6)*(1-Painel!$E$7)-D$5+D$6)*D$7</f>
        <v>22016065.93171769</v>
      </c>
      <c r="E984" s="35">
        <f>((Produção!E978*PreçoLivre!E980*(1-Painel!$B$8)-E$3-E$4-E$6)*(1-Painel!$E$7)-E$5+E$6)*E$7</f>
        <v>21345279.702893581</v>
      </c>
      <c r="F984" s="35">
        <f>((Produção!F978*PreçoLivre!F980*(1-Painel!$B$8)-F$3-F$4-F$6)*(1-Painel!$E$7)-F$5+F$6)*F$7</f>
        <v>18798147.052178647</v>
      </c>
      <c r="G984" s="35">
        <f>((Produção!G978*PreçoLivre!G980*(1-Painel!$B$8)-G$3-G$4-G$6)*(1-Painel!$E$7)-G$5+G$6)*G$7</f>
        <v>18025955.942007918</v>
      </c>
      <c r="H984" s="35">
        <f>((Produção!H978*PreçoLivre!H980*(1-Painel!$B$8)-H$3-H$4-H$6)*(1-Painel!$E$7)-H$5+H$6)*H$7</f>
        <v>16638135.755577397</v>
      </c>
      <c r="I984" s="35">
        <f>((Produção!I978*PreçoLivre!I980*(1-Painel!$B$8)-I$3-I$4-I$6)*(1-Painel!$E$7)-I$5+I$6)*I$7</f>
        <v>15084128.696301397</v>
      </c>
      <c r="J984" s="35">
        <f>((Produção!J978*PreçoLivre!J980*(1-Painel!$B$8)-J$3-J$4-J$6)*(1-Painel!$E$7)-J$5+J$6)*J$7</f>
        <v>14386305.561720319</v>
      </c>
      <c r="K984" s="35">
        <f>((Produção!K978*PreçoLivre!K980*(1-Painel!$B$8)-K$3-K$4-K$6)*(1-Painel!$E$7)-K$5+K$6)*K$7</f>
        <v>12994077.659574054</v>
      </c>
      <c r="L984" s="35">
        <f>((Produção!L978*PreçoLivre!L980*(1-Painel!$B$8)-L$3-L$4-L$6)*(1-Painel!$E$7)-L$5+L$6)*L$7</f>
        <v>12301891.946791604</v>
      </c>
      <c r="M984" s="35">
        <f>((Produção!M978*PreçoLivre!M980*(1-Painel!$B$8)-M$3-M$4-M$6)*(1-Painel!$E$7)-M$5+M$6)*M$7</f>
        <v>11693753.016139526</v>
      </c>
      <c r="N984" s="35">
        <f>((Produção!N978*PreçoLivre!N980*(1-Painel!$B$8)-N$3-N$4-N$6)*(1-Painel!$E$7)-N$5+N$6)*N$7</f>
        <v>10942925.97309907</v>
      </c>
      <c r="O984" s="35">
        <f>((Produção!O978*PreçoLivre!O980*(1-Painel!$B$8)-O$3-O$4-O$6)*(1-Painel!$E$7)-O$5+O$6)*O$7</f>
        <v>10231188.025726859</v>
      </c>
      <c r="P984" s="35">
        <f>((Produção!P978*PreçoLivre!P980*(1-Painel!$B$8)-P$3-P$4-P$6)*(1-Painel!$E$7)-P$5+P$6)*P$7</f>
        <v>9158801.3025579508</v>
      </c>
      <c r="Q984" s="35">
        <f>((Produção!Q978*PreçoLivre!Q980*(1-Painel!$B$8)-Q$3-Q$4-Q$6)*(1-Painel!$E$7)-Q$5+Q$6)*Q$7</f>
        <v>8495562.1099694073</v>
      </c>
      <c r="R984" s="35">
        <f>((Produção!R978*PreçoLivre!R980*(1-Painel!$B$8)-R$3-R$4-R$6)*(1-Painel!$E$7)-R$5+R$6)*R$7</f>
        <v>8269214.7609850643</v>
      </c>
      <c r="S984" s="35">
        <f>((Produção!S978*PreçoLivre!S980*(1-Painel!$B$8)-S$3-S$4-S$6)*(1-Painel!$E$7)-S$5+S$6)*S$7</f>
        <v>7513842.4082615562</v>
      </c>
      <c r="T984" s="35">
        <f>((Produção!T978*PreçoLivre!T980*(1-Painel!$B$8)-T$3-T$4-T$6)*(1-Painel!$E$7)-T$5+T$6)*T$7</f>
        <v>6621526.7933696602</v>
      </c>
      <c r="U984" s="35">
        <f>((Produção!U978*PreçoLivre!U980*(1-Painel!$B$8)-U$3-U$4-U$6)*(1-Painel!$E$7)-U$5+U$6)*U$7</f>
        <v>5909084.3933334406</v>
      </c>
      <c r="V984" s="35">
        <f>((Produção!V978*PreçoLivre!V980*(1-Painel!$B$8)-V$3-V$4-V$6)*(1-Painel!$E$7)-V$5+V$6)*V$7</f>
        <v>5714352.1790728783</v>
      </c>
    </row>
    <row r="985" spans="1:22" x14ac:dyDescent="0.25">
      <c r="A985" s="36">
        <v>976</v>
      </c>
      <c r="B985" s="35">
        <f t="shared" si="15"/>
        <v>252675817.94578621</v>
      </c>
      <c r="C985" s="35">
        <f>((Produção!C979*PreçoLivre!C981*(1-Painel!$B$8)-C$3-C$4-C$6)*(1-Painel!$E$7)-C$5+C$6)*C$7</f>
        <v>23055603.14828334</v>
      </c>
      <c r="D985" s="35">
        <f>((Produção!D979*PreçoLivre!D981*(1-Painel!$B$8)-D$3-D$4-D$6)*(1-Painel!$E$7)-D$5+D$6)*D$7</f>
        <v>22054100.531886317</v>
      </c>
      <c r="E985" s="35">
        <f>((Produção!E979*PreçoLivre!E981*(1-Painel!$B$8)-E$3-E$4-E$6)*(1-Painel!$E$7)-E$5+E$6)*E$7</f>
        <v>20796366.01511199</v>
      </c>
      <c r="F985" s="35">
        <f>((Produção!F979*PreçoLivre!F981*(1-Painel!$B$8)-F$3-F$4-F$6)*(1-Painel!$E$7)-F$5+F$6)*F$7</f>
        <v>19185988.030308083</v>
      </c>
      <c r="G985" s="35">
        <f>((Produção!G979*PreçoLivre!G981*(1-Painel!$B$8)-G$3-G$4-G$6)*(1-Painel!$E$7)-G$5+G$6)*G$7</f>
        <v>17864570.845524341</v>
      </c>
      <c r="H985" s="35">
        <f>((Produção!H979*PreçoLivre!H981*(1-Painel!$B$8)-H$3-H$4-H$6)*(1-Painel!$E$7)-H$5+H$6)*H$7</f>
        <v>16764105.348121207</v>
      </c>
      <c r="I985" s="35">
        <f>((Produção!I979*PreçoLivre!I981*(1-Painel!$B$8)-I$3-I$4-I$6)*(1-Painel!$E$7)-I$5+I$6)*I$7</f>
        <v>15280601.360687558</v>
      </c>
      <c r="J985" s="35">
        <f>((Produção!J979*PreçoLivre!J981*(1-Painel!$B$8)-J$3-J$4-J$6)*(1-Painel!$E$7)-J$5+J$6)*J$7</f>
        <v>14254264.707840461</v>
      </c>
      <c r="K985" s="35">
        <f>((Produção!K979*PreçoLivre!K981*(1-Painel!$B$8)-K$3-K$4-K$6)*(1-Painel!$E$7)-K$5+K$6)*K$7</f>
        <v>13180348.081754547</v>
      </c>
      <c r="L985" s="35">
        <f>((Produção!L979*PreçoLivre!L981*(1-Painel!$B$8)-L$3-L$4-L$6)*(1-Painel!$E$7)-L$5+L$6)*L$7</f>
        <v>12344025.47881455</v>
      </c>
      <c r="M985" s="35">
        <f>((Produção!M979*PreçoLivre!M981*(1-Painel!$B$8)-M$3-M$4-M$6)*(1-Painel!$E$7)-M$5+M$6)*M$7</f>
        <v>11034697.935993752</v>
      </c>
      <c r="N985" s="35">
        <f>((Produção!N979*PreçoLivre!N981*(1-Painel!$B$8)-N$3-N$4-N$6)*(1-Painel!$E$7)-N$5+N$6)*N$7</f>
        <v>10519926.914855</v>
      </c>
      <c r="O985" s="35">
        <f>((Produção!O979*PreçoLivre!O981*(1-Painel!$B$8)-O$3-O$4-O$6)*(1-Painel!$E$7)-O$5+O$6)*O$7</f>
        <v>9669717.653942069</v>
      </c>
      <c r="P985" s="35">
        <f>((Produção!P979*PreçoLivre!P981*(1-Painel!$B$8)-P$3-P$4-P$6)*(1-Painel!$E$7)-P$5+P$6)*P$7</f>
        <v>8319299.8749407576</v>
      </c>
      <c r="Q985" s="35">
        <f>((Produção!Q979*PreçoLivre!Q981*(1-Painel!$B$8)-Q$3-Q$4-Q$6)*(1-Painel!$E$7)-Q$5+Q$6)*Q$7</f>
        <v>8139506.904117112</v>
      </c>
      <c r="R985" s="35">
        <f>((Produção!R979*PreçoLivre!R981*(1-Painel!$B$8)-R$3-R$4-R$6)*(1-Painel!$E$7)-R$5+R$6)*R$7</f>
        <v>7362281.4408100164</v>
      </c>
      <c r="S985" s="35">
        <f>((Produção!S979*PreçoLivre!S981*(1-Painel!$B$8)-S$3-S$4-S$6)*(1-Painel!$E$7)-S$5+S$6)*S$7</f>
        <v>6490174.6042537438</v>
      </c>
      <c r="T985" s="35">
        <f>((Produção!T979*PreçoLivre!T981*(1-Painel!$B$8)-T$3-T$4-T$6)*(1-Painel!$E$7)-T$5+T$6)*T$7</f>
        <v>5894090.5947730606</v>
      </c>
      <c r="U985" s="35">
        <f>((Produção!U979*PreçoLivre!U981*(1-Painel!$B$8)-U$3-U$4-U$6)*(1-Painel!$E$7)-U$5+U$6)*U$7</f>
        <v>5454389.3706549751</v>
      </c>
      <c r="V985" s="35">
        <f>((Produção!V979*PreçoLivre!V981*(1-Painel!$B$8)-V$3-V$4-V$6)*(1-Painel!$E$7)-V$5+V$6)*V$7</f>
        <v>5011759.1031133309</v>
      </c>
    </row>
    <row r="986" spans="1:22" x14ac:dyDescent="0.25">
      <c r="A986" s="36">
        <v>977</v>
      </c>
      <c r="B986" s="35">
        <f t="shared" si="15"/>
        <v>258038929.20128688</v>
      </c>
      <c r="C986" s="35">
        <f>((Produção!C980*PreçoLivre!C982*(1-Painel!$B$8)-C$3-C$4-C$6)*(1-Painel!$E$7)-C$5+C$6)*C$7</f>
        <v>22835565.679230817</v>
      </c>
      <c r="D986" s="35">
        <f>((Produção!D980*PreçoLivre!D982*(1-Painel!$B$8)-D$3-D$4-D$6)*(1-Painel!$E$7)-D$5+D$6)*D$7</f>
        <v>20764758.331716932</v>
      </c>
      <c r="E986" s="35">
        <f>((Produção!E980*PreçoLivre!E982*(1-Painel!$B$8)-E$3-E$4-E$6)*(1-Painel!$E$7)-E$5+E$6)*E$7</f>
        <v>19687767.822467938</v>
      </c>
      <c r="F986" s="35">
        <f>((Produção!F980*PreçoLivre!F982*(1-Painel!$B$8)-F$3-F$4-F$6)*(1-Painel!$E$7)-F$5+F$6)*F$7</f>
        <v>18972458.300008439</v>
      </c>
      <c r="G986" s="35">
        <f>((Produção!G980*PreçoLivre!G982*(1-Painel!$B$8)-G$3-G$4-G$6)*(1-Painel!$E$7)-G$5+G$6)*G$7</f>
        <v>17418794.467963401</v>
      </c>
      <c r="H986" s="35">
        <f>((Produção!H980*PreçoLivre!H982*(1-Painel!$B$8)-H$3-H$4-H$6)*(1-Painel!$E$7)-H$5+H$6)*H$7</f>
        <v>16189143.691908106</v>
      </c>
      <c r="I986" s="35">
        <f>((Produção!I980*PreçoLivre!I982*(1-Painel!$B$8)-I$3-I$4-I$6)*(1-Painel!$E$7)-I$5+I$6)*I$7</f>
        <v>15082742.40311319</v>
      </c>
      <c r="J986" s="35">
        <f>((Produção!J980*PreçoLivre!J982*(1-Painel!$B$8)-J$3-J$4-J$6)*(1-Painel!$E$7)-J$5+J$6)*J$7</f>
        <v>15069968.74040949</v>
      </c>
      <c r="K986" s="35">
        <f>((Produção!K980*PreçoLivre!K982*(1-Painel!$B$8)-K$3-K$4-K$6)*(1-Painel!$E$7)-K$5+K$6)*K$7</f>
        <v>14870935.316203833</v>
      </c>
      <c r="L986" s="35">
        <f>((Produção!L980*PreçoLivre!L982*(1-Painel!$B$8)-L$3-L$4-L$6)*(1-Painel!$E$7)-L$5+L$6)*L$7</f>
        <v>13512950.527294291</v>
      </c>
      <c r="M986" s="35">
        <f>((Produção!M980*PreçoLivre!M982*(1-Painel!$B$8)-M$3-M$4-M$6)*(1-Painel!$E$7)-M$5+M$6)*M$7</f>
        <v>12130456.690604428</v>
      </c>
      <c r="N986" s="35">
        <f>((Produção!N980*PreçoLivre!N982*(1-Painel!$B$8)-N$3-N$4-N$6)*(1-Painel!$E$7)-N$5+N$6)*N$7</f>
        <v>10857500.022981588</v>
      </c>
      <c r="O986" s="35">
        <f>((Produção!O980*PreçoLivre!O982*(1-Painel!$B$8)-O$3-O$4-O$6)*(1-Painel!$E$7)-O$5+O$6)*O$7</f>
        <v>9674417.9068079758</v>
      </c>
      <c r="P986" s="35">
        <f>((Produção!P980*PreçoLivre!P982*(1-Painel!$B$8)-P$3-P$4-P$6)*(1-Painel!$E$7)-P$5+P$6)*P$7</f>
        <v>9067499.5951309968</v>
      </c>
      <c r="Q986" s="35">
        <f>((Produção!Q980*PreçoLivre!Q982*(1-Painel!$B$8)-Q$3-Q$4-Q$6)*(1-Painel!$E$7)-Q$5+Q$6)*Q$7</f>
        <v>8343489.3022032706</v>
      </c>
      <c r="R986" s="35">
        <f>((Produção!R980*PreçoLivre!R982*(1-Painel!$B$8)-R$3-R$4-R$6)*(1-Painel!$E$7)-R$5+R$6)*R$7</f>
        <v>7648964.3528107302</v>
      </c>
      <c r="S986" s="35">
        <f>((Produção!S980*PreçoLivre!S982*(1-Painel!$B$8)-S$3-S$4-S$6)*(1-Painel!$E$7)-S$5+S$6)*S$7</f>
        <v>7096208.0540991826</v>
      </c>
      <c r="T986" s="35">
        <f>((Produção!T980*PreçoLivre!T982*(1-Painel!$B$8)-T$3-T$4-T$6)*(1-Painel!$E$7)-T$5+T$6)*T$7</f>
        <v>6802474.1094224248</v>
      </c>
      <c r="U986" s="35">
        <f>((Produção!U980*PreçoLivre!U982*(1-Painel!$B$8)-U$3-U$4-U$6)*(1-Painel!$E$7)-U$5+U$6)*U$7</f>
        <v>6337061.1242576186</v>
      </c>
      <c r="V986" s="35">
        <f>((Produção!V980*PreçoLivre!V982*(1-Painel!$B$8)-V$3-V$4-V$6)*(1-Painel!$E$7)-V$5+V$6)*V$7</f>
        <v>5675772.7626522398</v>
      </c>
    </row>
    <row r="987" spans="1:22" x14ac:dyDescent="0.25">
      <c r="A987" s="36">
        <v>978</v>
      </c>
      <c r="B987" s="35">
        <f t="shared" si="15"/>
        <v>224094947.65275255</v>
      </c>
      <c r="C987" s="35">
        <f>((Produção!C981*PreçoLivre!C983*(1-Painel!$B$8)-C$3-C$4-C$6)*(1-Painel!$E$7)-C$5+C$6)*C$7</f>
        <v>22382045.342844665</v>
      </c>
      <c r="D987" s="35">
        <f>((Produção!D981*PreçoLivre!D983*(1-Painel!$B$8)-D$3-D$4-D$6)*(1-Painel!$E$7)-D$5+D$6)*D$7</f>
        <v>20495577.250113558</v>
      </c>
      <c r="E987" s="35">
        <f>((Produção!E981*PreçoLivre!E983*(1-Painel!$B$8)-E$3-E$4-E$6)*(1-Painel!$E$7)-E$5+E$6)*E$7</f>
        <v>18802050.693817731</v>
      </c>
      <c r="F987" s="35">
        <f>((Produção!F981*PreçoLivre!F983*(1-Painel!$B$8)-F$3-F$4-F$6)*(1-Painel!$E$7)-F$5+F$6)*F$7</f>
        <v>17051623.201688346</v>
      </c>
      <c r="G987" s="35">
        <f>((Produção!G981*PreçoLivre!G983*(1-Painel!$B$8)-G$3-G$4-G$6)*(1-Painel!$E$7)-G$5+G$6)*G$7</f>
        <v>16018672.576915296</v>
      </c>
      <c r="H987" s="35">
        <f>((Produção!H981*PreçoLivre!H983*(1-Painel!$B$8)-H$3-H$4-H$6)*(1-Painel!$E$7)-H$5+H$6)*H$7</f>
        <v>14953070.668668935</v>
      </c>
      <c r="I987" s="35">
        <f>((Produção!I981*PreçoLivre!I983*(1-Painel!$B$8)-I$3-I$4-I$6)*(1-Painel!$E$7)-I$5+I$6)*I$7</f>
        <v>14245884.469441324</v>
      </c>
      <c r="J987" s="35">
        <f>((Produção!J981*PreçoLivre!J983*(1-Painel!$B$8)-J$3-J$4-J$6)*(1-Painel!$E$7)-J$5+J$6)*J$7</f>
        <v>13193214.45234962</v>
      </c>
      <c r="K987" s="35">
        <f>((Produção!K981*PreçoLivre!K983*(1-Painel!$B$8)-K$3-K$4-K$6)*(1-Painel!$E$7)-K$5+K$6)*K$7</f>
        <v>11920631.987599043</v>
      </c>
      <c r="L987" s="35">
        <f>((Produção!L981*PreçoLivre!L983*(1-Painel!$B$8)-L$3-L$4-L$6)*(1-Painel!$E$7)-L$5+L$6)*L$7</f>
        <v>10979333.384086726</v>
      </c>
      <c r="M987" s="35">
        <f>((Produção!M981*PreçoLivre!M983*(1-Painel!$B$8)-M$3-M$4-M$6)*(1-Painel!$E$7)-M$5+M$6)*M$7</f>
        <v>9833417.598772008</v>
      </c>
      <c r="N987" s="35">
        <f>((Produção!N981*PreçoLivre!N983*(1-Painel!$B$8)-N$3-N$4-N$6)*(1-Painel!$E$7)-N$5+N$6)*N$7</f>
        <v>8474708.963243695</v>
      </c>
      <c r="O987" s="35">
        <f>((Produção!O981*PreçoLivre!O983*(1-Painel!$B$8)-O$3-O$4-O$6)*(1-Painel!$E$7)-O$5+O$6)*O$7</f>
        <v>7428998.064620642</v>
      </c>
      <c r="P987" s="35">
        <f>((Produção!P981*PreçoLivre!P983*(1-Painel!$B$8)-P$3-P$4-P$6)*(1-Painel!$E$7)-P$5+P$6)*P$7</f>
        <v>6886756.9454573812</v>
      </c>
      <c r="Q987" s="35">
        <f>((Produção!Q981*PreçoLivre!Q983*(1-Painel!$B$8)-Q$3-Q$4-Q$6)*(1-Painel!$E$7)-Q$5+Q$6)*Q$7</f>
        <v>6530265.3916450432</v>
      </c>
      <c r="R987" s="35">
        <f>((Produção!R981*PreçoLivre!R983*(1-Painel!$B$8)-R$3-R$4-R$6)*(1-Painel!$E$7)-R$5+R$6)*R$7</f>
        <v>5816232.3189628255</v>
      </c>
      <c r="S987" s="35">
        <f>((Produção!S981*PreçoLivre!S983*(1-Painel!$B$8)-S$3-S$4-S$6)*(1-Painel!$E$7)-S$5+S$6)*S$7</f>
        <v>5261139.5874229586</v>
      </c>
      <c r="T987" s="35">
        <f>((Produção!T981*PreçoLivre!T983*(1-Painel!$B$8)-T$3-T$4-T$6)*(1-Painel!$E$7)-T$5+T$6)*T$7</f>
        <v>5043426.9066031501</v>
      </c>
      <c r="U987" s="35">
        <f>((Produção!U981*PreçoLivre!U983*(1-Painel!$B$8)-U$3-U$4-U$6)*(1-Painel!$E$7)-U$5+U$6)*U$7</f>
        <v>4478899.4631244894</v>
      </c>
      <c r="V987" s="35">
        <f>((Produção!V981*PreçoLivre!V983*(1-Painel!$B$8)-V$3-V$4-V$6)*(1-Painel!$E$7)-V$5+V$6)*V$7</f>
        <v>4298998.3853750853</v>
      </c>
    </row>
    <row r="988" spans="1:22" x14ac:dyDescent="0.25">
      <c r="A988" s="36">
        <v>979</v>
      </c>
      <c r="B988" s="35">
        <f t="shared" si="15"/>
        <v>203366019.43600261</v>
      </c>
      <c r="C988" s="35">
        <f>((Produção!C982*PreçoLivre!C984*(1-Painel!$B$8)-C$3-C$4-C$6)*(1-Painel!$E$7)-C$5+C$6)*C$7</f>
        <v>21613488.813998811</v>
      </c>
      <c r="D988" s="35">
        <f>((Produção!D982*PreçoLivre!D984*(1-Painel!$B$8)-D$3-D$4-D$6)*(1-Painel!$E$7)-D$5+D$6)*D$7</f>
        <v>21297426.251083549</v>
      </c>
      <c r="E988" s="35">
        <f>((Produção!E982*PreçoLivre!E984*(1-Painel!$B$8)-E$3-E$4-E$6)*(1-Painel!$E$7)-E$5+E$6)*E$7</f>
        <v>17963194.983167041</v>
      </c>
      <c r="F988" s="35">
        <f>((Produção!F982*PreçoLivre!F984*(1-Painel!$B$8)-F$3-F$4-F$6)*(1-Painel!$E$7)-F$5+F$6)*F$7</f>
        <v>16073772.09056136</v>
      </c>
      <c r="G988" s="35">
        <f>((Produção!G982*PreçoLivre!G984*(1-Painel!$B$8)-G$3-G$4-G$6)*(1-Painel!$E$7)-G$5+G$6)*G$7</f>
        <v>14411736.9104094</v>
      </c>
      <c r="H988" s="35">
        <f>((Produção!H982*PreçoLivre!H984*(1-Painel!$B$8)-H$3-H$4-H$6)*(1-Painel!$E$7)-H$5+H$6)*H$7</f>
        <v>13168109.960745072</v>
      </c>
      <c r="I988" s="35">
        <f>((Produção!I982*PreçoLivre!I984*(1-Painel!$B$8)-I$3-I$4-I$6)*(1-Painel!$E$7)-I$5+I$6)*I$7</f>
        <v>10955346.158826768</v>
      </c>
      <c r="J988" s="35">
        <f>((Produção!J982*PreçoLivre!J984*(1-Painel!$B$8)-J$3-J$4-J$6)*(1-Painel!$E$7)-J$5+J$6)*J$7</f>
        <v>10578119.391912529</v>
      </c>
      <c r="K988" s="35">
        <f>((Produção!K982*PreçoLivre!K984*(1-Painel!$B$8)-K$3-K$4-K$6)*(1-Painel!$E$7)-K$5+K$6)*K$7</f>
        <v>9728311.6776756477</v>
      </c>
      <c r="L988" s="35">
        <f>((Produção!L982*PreçoLivre!L984*(1-Painel!$B$8)-L$3-L$4-L$6)*(1-Painel!$E$7)-L$5+L$6)*L$7</f>
        <v>8658397.8399201836</v>
      </c>
      <c r="M988" s="35">
        <f>((Produção!M982*PreçoLivre!M984*(1-Painel!$B$8)-M$3-M$4-M$6)*(1-Painel!$E$7)-M$5+M$6)*M$7</f>
        <v>8198715.3991675759</v>
      </c>
      <c r="N988" s="35">
        <f>((Produção!N982*PreçoLivre!N984*(1-Painel!$B$8)-N$3-N$4-N$6)*(1-Painel!$E$7)-N$5+N$6)*N$7</f>
        <v>7903589.2376382528</v>
      </c>
      <c r="O988" s="35">
        <f>((Produção!O982*PreçoLivre!O984*(1-Painel!$B$8)-O$3-O$4-O$6)*(1-Painel!$E$7)-O$5+O$6)*O$7</f>
        <v>7162939.8810020238</v>
      </c>
      <c r="P988" s="35">
        <f>((Produção!P982*PreçoLivre!P984*(1-Painel!$B$8)-P$3-P$4-P$6)*(1-Painel!$E$7)-P$5+P$6)*P$7</f>
        <v>6597040.1423116243</v>
      </c>
      <c r="Q988" s="35">
        <f>((Produção!Q982*PreçoLivre!Q984*(1-Painel!$B$8)-Q$3-Q$4-Q$6)*(1-Painel!$E$7)-Q$5+Q$6)*Q$7</f>
        <v>5852551.6617760379</v>
      </c>
      <c r="R988" s="35">
        <f>((Produção!R982*PreçoLivre!R984*(1-Painel!$B$8)-R$3-R$4-R$6)*(1-Painel!$E$7)-R$5+R$6)*R$7</f>
        <v>5453721.0142686879</v>
      </c>
      <c r="S988" s="35">
        <f>((Produção!S982*PreçoLivre!S984*(1-Painel!$B$8)-S$3-S$4-S$6)*(1-Painel!$E$7)-S$5+S$6)*S$7</f>
        <v>4980509.4904572545</v>
      </c>
      <c r="T988" s="35">
        <f>((Produção!T982*PreçoLivre!T984*(1-Painel!$B$8)-T$3-T$4-T$6)*(1-Painel!$E$7)-T$5+T$6)*T$7</f>
        <v>4637402.353553378</v>
      </c>
      <c r="U988" s="35">
        <f>((Produção!U982*PreçoLivre!U984*(1-Painel!$B$8)-U$3-U$4-U$6)*(1-Painel!$E$7)-U$5+U$6)*U$7</f>
        <v>4286702.5675498601</v>
      </c>
      <c r="V988" s="35">
        <f>((Produção!V982*PreçoLivre!V984*(1-Painel!$B$8)-V$3-V$4-V$6)*(1-Painel!$E$7)-V$5+V$6)*V$7</f>
        <v>3844943.6099775415</v>
      </c>
    </row>
    <row r="989" spans="1:22" x14ac:dyDescent="0.25">
      <c r="A989" s="36">
        <v>980</v>
      </c>
      <c r="B989" s="35">
        <f t="shared" si="15"/>
        <v>258083820.66300982</v>
      </c>
      <c r="C989" s="35">
        <f>((Produção!C983*PreçoLivre!C985*(1-Painel!$B$8)-C$3-C$4-C$6)*(1-Painel!$E$7)-C$5+C$6)*C$7</f>
        <v>23356859.727116358</v>
      </c>
      <c r="D989" s="35">
        <f>((Produção!D983*PreçoLivre!D985*(1-Painel!$B$8)-D$3-D$4-D$6)*(1-Painel!$E$7)-D$5+D$6)*D$7</f>
        <v>22050398.387652449</v>
      </c>
      <c r="E989" s="35">
        <f>((Produção!E983*PreçoLivre!E985*(1-Painel!$B$8)-E$3-E$4-E$6)*(1-Painel!$E$7)-E$5+E$6)*E$7</f>
        <v>20381333.408170253</v>
      </c>
      <c r="F989" s="35">
        <f>((Produção!F983*PreçoLivre!F985*(1-Painel!$B$8)-F$3-F$4-F$6)*(1-Painel!$E$7)-F$5+F$6)*F$7</f>
        <v>19937453.583579805</v>
      </c>
      <c r="G989" s="35">
        <f>((Produção!G983*PreçoLivre!G985*(1-Painel!$B$8)-G$3-G$4-G$6)*(1-Painel!$E$7)-G$5+G$6)*G$7</f>
        <v>19054535.233095773</v>
      </c>
      <c r="H989" s="35">
        <f>((Produção!H983*PreçoLivre!H985*(1-Painel!$B$8)-H$3-H$4-H$6)*(1-Painel!$E$7)-H$5+H$6)*H$7</f>
        <v>18569672.089787796</v>
      </c>
      <c r="I989" s="35">
        <f>((Produção!I983*PreçoLivre!I985*(1-Painel!$B$8)-I$3-I$4-I$6)*(1-Painel!$E$7)-I$5+I$6)*I$7</f>
        <v>15861601.762026573</v>
      </c>
      <c r="J989" s="35">
        <f>((Produção!J983*PreçoLivre!J985*(1-Painel!$B$8)-J$3-J$4-J$6)*(1-Painel!$E$7)-J$5+J$6)*J$7</f>
        <v>14016434.260785805</v>
      </c>
      <c r="K989" s="35">
        <f>((Produção!K983*PreçoLivre!K985*(1-Painel!$B$8)-K$3-K$4-K$6)*(1-Painel!$E$7)-K$5+K$6)*K$7</f>
        <v>13713708.213738816</v>
      </c>
      <c r="L989" s="35">
        <f>((Produção!L983*PreçoLivre!L985*(1-Painel!$B$8)-L$3-L$4-L$6)*(1-Painel!$E$7)-L$5+L$6)*L$7</f>
        <v>12603102.979100555</v>
      </c>
      <c r="M989" s="35">
        <f>((Produção!M983*PreçoLivre!M985*(1-Painel!$B$8)-M$3-M$4-M$6)*(1-Painel!$E$7)-M$5+M$6)*M$7</f>
        <v>11660735.465214914</v>
      </c>
      <c r="N989" s="35">
        <f>((Produção!N983*PreçoLivre!N985*(1-Painel!$B$8)-N$3-N$4-N$6)*(1-Painel!$E$7)-N$5+N$6)*N$7</f>
        <v>10673695.509973407</v>
      </c>
      <c r="O989" s="35">
        <f>((Produção!O983*PreçoLivre!O985*(1-Painel!$B$8)-O$3-O$4-O$6)*(1-Painel!$E$7)-O$5+O$6)*O$7</f>
        <v>9934497.0592808016</v>
      </c>
      <c r="P989" s="35">
        <f>((Produção!P983*PreçoLivre!P985*(1-Painel!$B$8)-P$3-P$4-P$6)*(1-Painel!$E$7)-P$5+P$6)*P$7</f>
        <v>8771879.1435609236</v>
      </c>
      <c r="Q989" s="35">
        <f>((Produção!Q983*PreçoLivre!Q985*(1-Painel!$B$8)-Q$3-Q$4-Q$6)*(1-Painel!$E$7)-Q$5+Q$6)*Q$7</f>
        <v>7905240.6486815233</v>
      </c>
      <c r="R989" s="35">
        <f>((Produção!R983*PreçoLivre!R985*(1-Painel!$B$8)-R$3-R$4-R$6)*(1-Painel!$E$7)-R$5+R$6)*R$7</f>
        <v>7065304.2196768913</v>
      </c>
      <c r="S989" s="35">
        <f>((Produção!S983*PreçoLivre!S985*(1-Painel!$B$8)-S$3-S$4-S$6)*(1-Painel!$E$7)-S$5+S$6)*S$7</f>
        <v>6440470.2060018638</v>
      </c>
      <c r="T989" s="35">
        <f>((Produção!T983*PreçoLivre!T985*(1-Painel!$B$8)-T$3-T$4-T$6)*(1-Painel!$E$7)-T$5+T$6)*T$7</f>
        <v>6056685.1730915736</v>
      </c>
      <c r="U989" s="35">
        <f>((Produção!U983*PreçoLivre!U985*(1-Painel!$B$8)-U$3-U$4-U$6)*(1-Painel!$E$7)-U$5+U$6)*U$7</f>
        <v>5281725.0907362839</v>
      </c>
      <c r="V989" s="35">
        <f>((Produção!V983*PreçoLivre!V985*(1-Painel!$B$8)-V$3-V$4-V$6)*(1-Painel!$E$7)-V$5+V$6)*V$7</f>
        <v>4748488.5017374791</v>
      </c>
    </row>
    <row r="990" spans="1:22" x14ac:dyDescent="0.25">
      <c r="A990" s="36">
        <v>981</v>
      </c>
      <c r="B990" s="35">
        <f t="shared" si="15"/>
        <v>232769948.38084221</v>
      </c>
      <c r="C990" s="35">
        <f>((Produção!C984*PreçoLivre!C986*(1-Painel!$B$8)-C$3-C$4-C$6)*(1-Painel!$E$7)-C$5+C$6)*C$7</f>
        <v>22611912.888357658</v>
      </c>
      <c r="D990" s="35">
        <f>((Produção!D984*PreçoLivre!D986*(1-Painel!$B$8)-D$3-D$4-D$6)*(1-Painel!$E$7)-D$5+D$6)*D$7</f>
        <v>20544416.200731009</v>
      </c>
      <c r="E990" s="35">
        <f>((Produção!E984*PreçoLivre!E986*(1-Painel!$B$8)-E$3-E$4-E$6)*(1-Painel!$E$7)-E$5+E$6)*E$7</f>
        <v>19336287.648119144</v>
      </c>
      <c r="F990" s="35">
        <f>((Produção!F984*PreçoLivre!F986*(1-Painel!$B$8)-F$3-F$4-F$6)*(1-Painel!$E$7)-F$5+F$6)*F$7</f>
        <v>17489936.906488445</v>
      </c>
      <c r="G990" s="35">
        <f>((Produção!G984*PreçoLivre!G986*(1-Painel!$B$8)-G$3-G$4-G$6)*(1-Painel!$E$7)-G$5+G$6)*G$7</f>
        <v>15414365.424740255</v>
      </c>
      <c r="H990" s="35">
        <f>((Produção!H984*PreçoLivre!H986*(1-Painel!$B$8)-H$3-H$4-H$6)*(1-Painel!$E$7)-H$5+H$6)*H$7</f>
        <v>14326885.195770906</v>
      </c>
      <c r="I990" s="35">
        <f>((Produção!I984*PreçoLivre!I986*(1-Painel!$B$8)-I$3-I$4-I$6)*(1-Painel!$E$7)-I$5+I$6)*I$7</f>
        <v>13215700.535583707</v>
      </c>
      <c r="J990" s="35">
        <f>((Produção!J984*PreçoLivre!J986*(1-Painel!$B$8)-J$3-J$4-J$6)*(1-Painel!$E$7)-J$5+J$6)*J$7</f>
        <v>12589708.069617078</v>
      </c>
      <c r="K990" s="35">
        <f>((Produção!K984*PreçoLivre!K986*(1-Painel!$B$8)-K$3-K$4-K$6)*(1-Painel!$E$7)-K$5+K$6)*K$7</f>
        <v>11194786.805399949</v>
      </c>
      <c r="L990" s="35">
        <f>((Produção!L984*PreçoLivre!L986*(1-Painel!$B$8)-L$3-L$4-L$6)*(1-Painel!$E$7)-L$5+L$6)*L$7</f>
        <v>10583649.287133045</v>
      </c>
      <c r="M990" s="35">
        <f>((Produção!M984*PreçoLivre!M986*(1-Painel!$B$8)-M$3-M$4-M$6)*(1-Painel!$E$7)-M$5+M$6)*M$7</f>
        <v>10270476.312172273</v>
      </c>
      <c r="N990" s="35">
        <f>((Produção!N984*PreçoLivre!N986*(1-Painel!$B$8)-N$3-N$4-N$6)*(1-Painel!$E$7)-N$5+N$6)*N$7</f>
        <v>9976624.3763424065</v>
      </c>
      <c r="O990" s="35">
        <f>((Produção!O984*PreçoLivre!O986*(1-Painel!$B$8)-O$3-O$4-O$6)*(1-Painel!$E$7)-O$5+O$6)*O$7</f>
        <v>9369765.2256196514</v>
      </c>
      <c r="P990" s="35">
        <f>((Produção!P984*PreçoLivre!P986*(1-Painel!$B$8)-P$3-P$4-P$6)*(1-Painel!$E$7)-P$5+P$6)*P$7</f>
        <v>8453263.7655191347</v>
      </c>
      <c r="Q990" s="35">
        <f>((Produção!Q984*PreçoLivre!Q986*(1-Painel!$B$8)-Q$3-Q$4-Q$6)*(1-Painel!$E$7)-Q$5+Q$6)*Q$7</f>
        <v>7886591.7819376979</v>
      </c>
      <c r="R990" s="35">
        <f>((Produção!R984*PreçoLivre!R986*(1-Painel!$B$8)-R$3-R$4-R$6)*(1-Painel!$E$7)-R$5+R$6)*R$7</f>
        <v>6941034.1422341848</v>
      </c>
      <c r="S990" s="35">
        <f>((Produção!S984*PreçoLivre!S986*(1-Painel!$B$8)-S$3-S$4-S$6)*(1-Painel!$E$7)-S$5+S$6)*S$7</f>
        <v>6208240.1539389566</v>
      </c>
      <c r="T990" s="35">
        <f>((Produção!T984*PreçoLivre!T986*(1-Painel!$B$8)-T$3-T$4-T$6)*(1-Painel!$E$7)-T$5+T$6)*T$7</f>
        <v>5792067.1427106299</v>
      </c>
      <c r="U990" s="35">
        <f>((Produção!U984*PreçoLivre!U986*(1-Painel!$B$8)-U$3-U$4-U$6)*(1-Painel!$E$7)-U$5+U$6)*U$7</f>
        <v>5534180.8507092465</v>
      </c>
      <c r="V990" s="35">
        <f>((Produção!V984*PreçoLivre!V986*(1-Painel!$B$8)-V$3-V$4-V$6)*(1-Painel!$E$7)-V$5+V$6)*V$7</f>
        <v>5030055.6677168533</v>
      </c>
    </row>
    <row r="991" spans="1:22" x14ac:dyDescent="0.25">
      <c r="A991" s="36">
        <v>982</v>
      </c>
      <c r="B991" s="35">
        <f t="shared" si="15"/>
        <v>243497333.93314353</v>
      </c>
      <c r="C991" s="35">
        <f>((Produção!C985*PreçoLivre!C987*(1-Painel!$B$8)-C$3-C$4-C$6)*(1-Painel!$E$7)-C$5+C$6)*C$7</f>
        <v>22997395.74734237</v>
      </c>
      <c r="D991" s="35">
        <f>((Produção!D985*PreçoLivre!D987*(1-Painel!$B$8)-D$3-D$4-D$6)*(1-Painel!$E$7)-D$5+D$6)*D$7</f>
        <v>19513146.025034394</v>
      </c>
      <c r="E991" s="35">
        <f>((Produção!E985*PreçoLivre!E987*(1-Painel!$B$8)-E$3-E$4-E$6)*(1-Painel!$E$7)-E$5+E$6)*E$7</f>
        <v>18582770.219714716</v>
      </c>
      <c r="F991" s="35">
        <f>((Produção!F985*PreçoLivre!F987*(1-Painel!$B$8)-F$3-F$4-F$6)*(1-Painel!$E$7)-F$5+F$6)*F$7</f>
        <v>18609206.741232269</v>
      </c>
      <c r="G991" s="35">
        <f>((Produção!G985*PreçoLivre!G987*(1-Painel!$B$8)-G$3-G$4-G$6)*(1-Painel!$E$7)-G$5+G$6)*G$7</f>
        <v>17845360.069683686</v>
      </c>
      <c r="H991" s="35">
        <f>((Produção!H985*PreçoLivre!H987*(1-Painel!$B$8)-H$3-H$4-H$6)*(1-Painel!$E$7)-H$5+H$6)*H$7</f>
        <v>17159494.205601823</v>
      </c>
      <c r="I991" s="35">
        <f>((Produção!I985*PreçoLivre!I987*(1-Painel!$B$8)-I$3-I$4-I$6)*(1-Painel!$E$7)-I$5+I$6)*I$7</f>
        <v>15622504.355084237</v>
      </c>
      <c r="J991" s="35">
        <f>((Produção!J985*PreçoLivre!J987*(1-Painel!$B$8)-J$3-J$4-J$6)*(1-Painel!$E$7)-J$5+J$6)*J$7</f>
        <v>14248262.578720011</v>
      </c>
      <c r="K991" s="35">
        <f>((Produção!K985*PreçoLivre!K987*(1-Painel!$B$8)-K$3-K$4-K$6)*(1-Painel!$E$7)-K$5+K$6)*K$7</f>
        <v>13005969.236912481</v>
      </c>
      <c r="L991" s="35">
        <f>((Produção!L985*PreçoLivre!L987*(1-Painel!$B$8)-L$3-L$4-L$6)*(1-Painel!$E$7)-L$5+L$6)*L$7</f>
        <v>11660595.682212446</v>
      </c>
      <c r="M991" s="35">
        <f>((Produção!M985*PreçoLivre!M987*(1-Painel!$B$8)-M$3-M$4-M$6)*(1-Painel!$E$7)-M$5+M$6)*M$7</f>
        <v>10415197.024838079</v>
      </c>
      <c r="N991" s="35">
        <f>((Produção!N985*PreçoLivre!N987*(1-Painel!$B$8)-N$3-N$4-N$6)*(1-Painel!$E$7)-N$5+N$6)*N$7</f>
        <v>9668648.1101435851</v>
      </c>
      <c r="O991" s="35">
        <f>((Produção!O985*PreçoLivre!O987*(1-Painel!$B$8)-O$3-O$4-O$6)*(1-Painel!$E$7)-O$5+O$6)*O$7</f>
        <v>8680549.5522565525</v>
      </c>
      <c r="P991" s="35">
        <f>((Produção!P985*PreçoLivre!P987*(1-Painel!$B$8)-P$3-P$4-P$6)*(1-Painel!$E$7)-P$5+P$6)*P$7</f>
        <v>8148544.6801941535</v>
      </c>
      <c r="Q991" s="35">
        <f>((Produção!Q985*PreçoLivre!Q987*(1-Painel!$B$8)-Q$3-Q$4-Q$6)*(1-Painel!$E$7)-Q$5+Q$6)*Q$7</f>
        <v>7704346.2002449473</v>
      </c>
      <c r="R991" s="35">
        <f>((Produção!R985*PreçoLivre!R987*(1-Painel!$B$8)-R$3-R$4-R$6)*(1-Painel!$E$7)-R$5+R$6)*R$7</f>
        <v>7017343.7844068119</v>
      </c>
      <c r="S991" s="35">
        <f>((Produção!S985*PreçoLivre!S987*(1-Painel!$B$8)-S$3-S$4-S$6)*(1-Painel!$E$7)-S$5+S$6)*S$7</f>
        <v>6466274.5007255962</v>
      </c>
      <c r="T991" s="35">
        <f>((Produção!T985*PreçoLivre!T987*(1-Painel!$B$8)-T$3-T$4-T$6)*(1-Painel!$E$7)-T$5+T$6)*T$7</f>
        <v>5851232.9417656558</v>
      </c>
      <c r="U991" s="35">
        <f>((Produção!U985*PreçoLivre!U987*(1-Painel!$B$8)-U$3-U$4-U$6)*(1-Painel!$E$7)-U$5+U$6)*U$7</f>
        <v>5368966.7749778805</v>
      </c>
      <c r="V991" s="35">
        <f>((Produção!V985*PreçoLivre!V987*(1-Painel!$B$8)-V$3-V$4-V$6)*(1-Painel!$E$7)-V$5+V$6)*V$7</f>
        <v>4931525.5020518173</v>
      </c>
    </row>
    <row r="992" spans="1:22" x14ac:dyDescent="0.25">
      <c r="A992" s="36">
        <v>983</v>
      </c>
      <c r="B992" s="35">
        <f t="shared" si="15"/>
        <v>252235919.7130332</v>
      </c>
      <c r="C992" s="35">
        <f>((Produção!C986*PreçoLivre!C988*(1-Painel!$B$8)-C$3-C$4-C$6)*(1-Painel!$E$7)-C$5+C$6)*C$7</f>
        <v>24129540.85195712</v>
      </c>
      <c r="D992" s="35">
        <f>((Produção!D986*PreçoLivre!D988*(1-Painel!$B$8)-D$3-D$4-D$6)*(1-Painel!$E$7)-D$5+D$6)*D$7</f>
        <v>22315783.106613539</v>
      </c>
      <c r="E992" s="35">
        <f>((Produção!E986*PreçoLivre!E988*(1-Painel!$B$8)-E$3-E$4-E$6)*(1-Painel!$E$7)-E$5+E$6)*E$7</f>
        <v>21200850.045179352</v>
      </c>
      <c r="F992" s="35">
        <f>((Produção!F986*PreçoLivre!F988*(1-Painel!$B$8)-F$3-F$4-F$6)*(1-Painel!$E$7)-F$5+F$6)*F$7</f>
        <v>19106526.250681262</v>
      </c>
      <c r="G992" s="35">
        <f>((Produção!G986*PreçoLivre!G988*(1-Painel!$B$8)-G$3-G$4-G$6)*(1-Painel!$E$7)-G$5+G$6)*G$7</f>
        <v>17876737.988244664</v>
      </c>
      <c r="H992" s="35">
        <f>((Produção!H986*PreçoLivre!H988*(1-Painel!$B$8)-H$3-H$4-H$6)*(1-Painel!$E$7)-H$5+H$6)*H$7</f>
        <v>16277389.989994003</v>
      </c>
      <c r="I992" s="35">
        <f>((Produção!I986*PreçoLivre!I988*(1-Painel!$B$8)-I$3-I$4-I$6)*(1-Painel!$E$7)-I$5+I$6)*I$7</f>
        <v>14791388.458192326</v>
      </c>
      <c r="J992" s="35">
        <f>((Produção!J986*PreçoLivre!J988*(1-Painel!$B$8)-J$3-J$4-J$6)*(1-Painel!$E$7)-J$5+J$6)*J$7</f>
        <v>13270402.516344585</v>
      </c>
      <c r="K992" s="35">
        <f>((Produção!K986*PreçoLivre!K988*(1-Painel!$B$8)-K$3-K$4-K$6)*(1-Painel!$E$7)-K$5+K$6)*K$7</f>
        <v>12313393.130195672</v>
      </c>
      <c r="L992" s="35">
        <f>((Produção!L986*PreçoLivre!L988*(1-Painel!$B$8)-L$3-L$4-L$6)*(1-Painel!$E$7)-L$5+L$6)*L$7</f>
        <v>11444748.140372096</v>
      </c>
      <c r="M992" s="35">
        <f>((Produção!M986*PreçoLivre!M988*(1-Painel!$B$8)-M$3-M$4-M$6)*(1-Painel!$E$7)-M$5+M$6)*M$7</f>
        <v>10955680.628487147</v>
      </c>
      <c r="N992" s="35">
        <f>((Produção!N986*PreçoLivre!N988*(1-Painel!$B$8)-N$3-N$4-N$6)*(1-Painel!$E$7)-N$5+N$6)*N$7</f>
        <v>10131440.513906222</v>
      </c>
      <c r="O992" s="35">
        <f>((Produção!O986*PreçoLivre!O988*(1-Painel!$B$8)-O$3-O$4-O$6)*(1-Painel!$E$7)-O$5+O$6)*O$7</f>
        <v>9694706.3836778738</v>
      </c>
      <c r="P992" s="35">
        <f>((Produção!P986*PreçoLivre!P988*(1-Painel!$B$8)-P$3-P$4-P$6)*(1-Painel!$E$7)-P$5+P$6)*P$7</f>
        <v>8950474.9992795214</v>
      </c>
      <c r="Q992" s="35">
        <f>((Produção!Q986*PreçoLivre!Q988*(1-Painel!$B$8)-Q$3-Q$4-Q$6)*(1-Painel!$E$7)-Q$5+Q$6)*Q$7</f>
        <v>8237126.19202263</v>
      </c>
      <c r="R992" s="35">
        <f>((Produção!R986*PreçoLivre!R988*(1-Painel!$B$8)-R$3-R$4-R$6)*(1-Painel!$E$7)-R$5+R$6)*R$7</f>
        <v>7694798.1146545587</v>
      </c>
      <c r="S992" s="35">
        <f>((Produção!S986*PreçoLivre!S988*(1-Painel!$B$8)-S$3-S$4-S$6)*(1-Painel!$E$7)-S$5+S$6)*S$7</f>
        <v>7002388.3650920875</v>
      </c>
      <c r="T992" s="35">
        <f>((Produção!T986*PreçoLivre!T988*(1-Painel!$B$8)-T$3-T$4-T$6)*(1-Painel!$E$7)-T$5+T$6)*T$7</f>
        <v>6177780.5688386951</v>
      </c>
      <c r="U992" s="35">
        <f>((Produção!U986*PreçoLivre!U988*(1-Painel!$B$8)-U$3-U$4-U$6)*(1-Painel!$E$7)-U$5+U$6)*U$7</f>
        <v>5637830.8227490708</v>
      </c>
      <c r="V992" s="35">
        <f>((Produção!V986*PreçoLivre!V988*(1-Painel!$B$8)-V$3-V$4-V$6)*(1-Painel!$E$7)-V$5+V$6)*V$7</f>
        <v>5026932.6465507764</v>
      </c>
    </row>
    <row r="993" spans="1:22" x14ac:dyDescent="0.25">
      <c r="A993" s="36">
        <v>984</v>
      </c>
      <c r="B993" s="35">
        <f t="shared" si="15"/>
        <v>214044282.56276974</v>
      </c>
      <c r="C993" s="35">
        <f>((Produção!C987*PreçoLivre!C989*(1-Painel!$B$8)-C$3-C$4-C$6)*(1-Painel!$E$7)-C$5+C$6)*C$7</f>
        <v>23066092.604729503</v>
      </c>
      <c r="D993" s="35">
        <f>((Produção!D987*PreçoLivre!D989*(1-Painel!$B$8)-D$3-D$4-D$6)*(1-Painel!$E$7)-D$5+D$6)*D$7</f>
        <v>20889368.572784889</v>
      </c>
      <c r="E993" s="35">
        <f>((Produção!E987*PreçoLivre!E989*(1-Painel!$B$8)-E$3-E$4-E$6)*(1-Painel!$E$7)-E$5+E$6)*E$7</f>
        <v>19184743.246970419</v>
      </c>
      <c r="F993" s="35">
        <f>((Produção!F987*PreçoLivre!F989*(1-Painel!$B$8)-F$3-F$4-F$6)*(1-Painel!$E$7)-F$5+F$6)*F$7</f>
        <v>16463119.17845357</v>
      </c>
      <c r="G993" s="35">
        <f>((Produção!G987*PreçoLivre!G989*(1-Painel!$B$8)-G$3-G$4-G$6)*(1-Painel!$E$7)-G$5+G$6)*G$7</f>
        <v>14834684.912151178</v>
      </c>
      <c r="H993" s="35">
        <f>((Produção!H987*PreçoLivre!H989*(1-Painel!$B$8)-H$3-H$4-H$6)*(1-Painel!$E$7)-H$5+H$6)*H$7</f>
        <v>13077410.470293051</v>
      </c>
      <c r="I993" s="35">
        <f>((Produção!I987*PreçoLivre!I989*(1-Painel!$B$8)-I$3-I$4-I$6)*(1-Painel!$E$7)-I$5+I$6)*I$7</f>
        <v>12197365.796027979</v>
      </c>
      <c r="J993" s="35">
        <f>((Produção!J987*PreçoLivre!J989*(1-Painel!$B$8)-J$3-J$4-J$6)*(1-Painel!$E$7)-J$5+J$6)*J$7</f>
        <v>11396768.237112964</v>
      </c>
      <c r="K993" s="35">
        <f>((Produção!K987*PreçoLivre!K989*(1-Painel!$B$8)-K$3-K$4-K$6)*(1-Painel!$E$7)-K$5+K$6)*K$7</f>
        <v>10805555.211015841</v>
      </c>
      <c r="L993" s="35">
        <f>((Produção!L987*PreçoLivre!L989*(1-Painel!$B$8)-L$3-L$4-L$6)*(1-Painel!$E$7)-L$5+L$6)*L$7</f>
        <v>10129551.538309487</v>
      </c>
      <c r="M993" s="35">
        <f>((Produção!M987*PreçoLivre!M989*(1-Painel!$B$8)-M$3-M$4-M$6)*(1-Painel!$E$7)-M$5+M$6)*M$7</f>
        <v>8639788.2739956211</v>
      </c>
      <c r="N993" s="35">
        <f>((Produção!N987*PreçoLivre!N989*(1-Painel!$B$8)-N$3-N$4-N$6)*(1-Painel!$E$7)-N$5+N$6)*N$7</f>
        <v>8499040.3641471472</v>
      </c>
      <c r="O993" s="35">
        <f>((Produção!O987*PreçoLivre!O989*(1-Painel!$B$8)-O$3-O$4-O$6)*(1-Painel!$E$7)-O$5+O$6)*O$7</f>
        <v>7506106.7561658481</v>
      </c>
      <c r="P993" s="35">
        <f>((Produção!P987*PreçoLivre!P989*(1-Painel!$B$8)-P$3-P$4-P$6)*(1-Painel!$E$7)-P$5+P$6)*P$7</f>
        <v>6781934.1968140686</v>
      </c>
      <c r="Q993" s="35">
        <f>((Produção!Q987*PreçoLivre!Q989*(1-Painel!$B$8)-Q$3-Q$4-Q$6)*(1-Painel!$E$7)-Q$5+Q$6)*Q$7</f>
        <v>6201540.1083543031</v>
      </c>
      <c r="R993" s="35">
        <f>((Produção!R987*PreçoLivre!R989*(1-Painel!$B$8)-R$3-R$4-R$6)*(1-Painel!$E$7)-R$5+R$6)*R$7</f>
        <v>5506216.5912568141</v>
      </c>
      <c r="S993" s="35">
        <f>((Produção!S987*PreçoLivre!S989*(1-Painel!$B$8)-S$3-S$4-S$6)*(1-Painel!$E$7)-S$5+S$6)*S$7</f>
        <v>5217631.8119962662</v>
      </c>
      <c r="T993" s="35">
        <f>((Produção!T987*PreçoLivre!T989*(1-Painel!$B$8)-T$3-T$4-T$6)*(1-Painel!$E$7)-T$5+T$6)*T$7</f>
        <v>5079563.3951844554</v>
      </c>
      <c r="U993" s="35">
        <f>((Produção!U987*PreçoLivre!U989*(1-Painel!$B$8)-U$3-U$4-U$6)*(1-Painel!$E$7)-U$5+U$6)*U$7</f>
        <v>4538927.6689590374</v>
      </c>
      <c r="V993" s="35">
        <f>((Produção!V987*PreçoLivre!V989*(1-Painel!$B$8)-V$3-V$4-V$6)*(1-Painel!$E$7)-V$5+V$6)*V$7</f>
        <v>4028873.6280472865</v>
      </c>
    </row>
    <row r="994" spans="1:22" x14ac:dyDescent="0.25">
      <c r="A994" s="36">
        <v>985</v>
      </c>
      <c r="B994" s="35">
        <f t="shared" si="15"/>
        <v>198623645.02241251</v>
      </c>
      <c r="C994" s="35">
        <f>((Produção!C988*PreçoLivre!C990*(1-Painel!$B$8)-C$3-C$4-C$6)*(1-Painel!$E$7)-C$5+C$6)*C$7</f>
        <v>22982125.85101492</v>
      </c>
      <c r="D994" s="35">
        <f>((Produção!D988*PreçoLivre!D990*(1-Painel!$B$8)-D$3-D$4-D$6)*(1-Painel!$E$7)-D$5+D$6)*D$7</f>
        <v>20662152.760471463</v>
      </c>
      <c r="E994" s="35">
        <f>((Produção!E988*PreçoLivre!E990*(1-Painel!$B$8)-E$3-E$4-E$6)*(1-Painel!$E$7)-E$5+E$6)*E$7</f>
        <v>18716447.788218949</v>
      </c>
      <c r="F994" s="35">
        <f>((Produção!F988*PreçoLivre!F990*(1-Painel!$B$8)-F$3-F$4-F$6)*(1-Painel!$E$7)-F$5+F$6)*F$7</f>
        <v>16617479.721237617</v>
      </c>
      <c r="G994" s="35">
        <f>((Produção!G988*PreçoLivre!G990*(1-Painel!$B$8)-G$3-G$4-G$6)*(1-Painel!$E$7)-G$5+G$6)*G$7</f>
        <v>14504487.172466269</v>
      </c>
      <c r="H994" s="35">
        <f>((Produção!H988*PreçoLivre!H990*(1-Painel!$B$8)-H$3-H$4-H$6)*(1-Painel!$E$7)-H$5+H$6)*H$7</f>
        <v>13371096.279817494</v>
      </c>
      <c r="I994" s="35">
        <f>((Produção!I988*PreçoLivre!I990*(1-Painel!$B$8)-I$3-I$4-I$6)*(1-Painel!$E$7)-I$5+I$6)*I$7</f>
        <v>11990315.479600536</v>
      </c>
      <c r="J994" s="35">
        <f>((Produção!J988*PreçoLivre!J990*(1-Painel!$B$8)-J$3-J$4-J$6)*(1-Painel!$E$7)-J$5+J$6)*J$7</f>
        <v>10439520.767981553</v>
      </c>
      <c r="K994" s="35">
        <f>((Produção!K988*PreçoLivre!K990*(1-Painel!$B$8)-K$3-K$4-K$6)*(1-Painel!$E$7)-K$5+K$6)*K$7</f>
        <v>8923377.038274616</v>
      </c>
      <c r="L994" s="35">
        <f>((Produção!L988*PreçoLivre!L990*(1-Painel!$B$8)-L$3-L$4-L$6)*(1-Painel!$E$7)-L$5+L$6)*L$7</f>
        <v>8269221.384463313</v>
      </c>
      <c r="M994" s="35">
        <f>((Produção!M988*PreçoLivre!M990*(1-Painel!$B$8)-M$3-M$4-M$6)*(1-Painel!$E$7)-M$5+M$6)*M$7</f>
        <v>7361121.8494267268</v>
      </c>
      <c r="N994" s="35">
        <f>((Produção!N988*PreçoLivre!N990*(1-Painel!$B$8)-N$3-N$4-N$6)*(1-Painel!$E$7)-N$5+N$6)*N$7</f>
        <v>6742728.2048732396</v>
      </c>
      <c r="O994" s="35">
        <f>((Produção!O988*PreçoLivre!O990*(1-Painel!$B$8)-O$3-O$4-O$6)*(1-Painel!$E$7)-O$5+O$6)*O$7</f>
        <v>6261407.2242876561</v>
      </c>
      <c r="P994" s="35">
        <f>((Produção!P988*PreçoLivre!P990*(1-Painel!$B$8)-P$3-P$4-P$6)*(1-Painel!$E$7)-P$5+P$6)*P$7</f>
        <v>5806025.3226044867</v>
      </c>
      <c r="Q994" s="35">
        <f>((Produção!Q988*PreçoLivre!Q990*(1-Painel!$B$8)-Q$3-Q$4-Q$6)*(1-Painel!$E$7)-Q$5+Q$6)*Q$7</f>
        <v>5234850.0876415959</v>
      </c>
      <c r="R994" s="35">
        <f>((Produção!R988*PreçoLivre!R990*(1-Painel!$B$8)-R$3-R$4-R$6)*(1-Painel!$E$7)-R$5+R$6)*R$7</f>
        <v>4815247.1125713643</v>
      </c>
      <c r="S994" s="35">
        <f>((Produção!S988*PreçoLivre!S990*(1-Painel!$B$8)-S$3-S$4-S$6)*(1-Painel!$E$7)-S$5+S$6)*S$7</f>
        <v>4426197.9406453054</v>
      </c>
      <c r="T994" s="35">
        <f>((Produção!T988*PreçoLivre!T990*(1-Painel!$B$8)-T$3-T$4-T$6)*(1-Painel!$E$7)-T$5+T$6)*T$7</f>
        <v>4186444.6150000785</v>
      </c>
      <c r="U994" s="35">
        <f>((Produção!U988*PreçoLivre!U990*(1-Painel!$B$8)-U$3-U$4-U$6)*(1-Painel!$E$7)-U$5+U$6)*U$7</f>
        <v>3838090.6480791462</v>
      </c>
      <c r="V994" s="35">
        <f>((Produção!V988*PreçoLivre!V990*(1-Painel!$B$8)-V$3-V$4-V$6)*(1-Painel!$E$7)-V$5+V$6)*V$7</f>
        <v>3475307.7737362185</v>
      </c>
    </row>
    <row r="995" spans="1:22" x14ac:dyDescent="0.25">
      <c r="A995" s="36">
        <v>986</v>
      </c>
      <c r="B995" s="35">
        <f t="shared" si="15"/>
        <v>196733534.53210816</v>
      </c>
      <c r="C995" s="35">
        <f>((Produção!C989*PreçoLivre!C991*(1-Painel!$B$8)-C$3-C$4-C$6)*(1-Painel!$E$7)-C$5+C$6)*C$7</f>
        <v>21527598.726701446</v>
      </c>
      <c r="D995" s="35">
        <f>((Produção!D989*PreçoLivre!D991*(1-Painel!$B$8)-D$3-D$4-D$6)*(1-Painel!$E$7)-D$5+D$6)*D$7</f>
        <v>19608214.883829769</v>
      </c>
      <c r="E995" s="35">
        <f>((Produção!E989*PreçoLivre!E991*(1-Painel!$B$8)-E$3-E$4-E$6)*(1-Painel!$E$7)-E$5+E$6)*E$7</f>
        <v>16432913.83998362</v>
      </c>
      <c r="F995" s="35">
        <f>((Produção!F989*PreçoLivre!F991*(1-Painel!$B$8)-F$3-F$4-F$6)*(1-Painel!$E$7)-F$5+F$6)*F$7</f>
        <v>14705241.309974942</v>
      </c>
      <c r="G995" s="35">
        <f>((Produção!G989*PreçoLivre!G991*(1-Painel!$B$8)-G$3-G$4-G$6)*(1-Painel!$E$7)-G$5+G$6)*G$7</f>
        <v>13274540.454969121</v>
      </c>
      <c r="H995" s="35">
        <f>((Produção!H989*PreçoLivre!H991*(1-Painel!$B$8)-H$3-H$4-H$6)*(1-Painel!$E$7)-H$5+H$6)*H$7</f>
        <v>12086097.276947785</v>
      </c>
      <c r="I995" s="35">
        <f>((Produção!I989*PreçoLivre!I991*(1-Painel!$B$8)-I$3-I$4-I$6)*(1-Painel!$E$7)-I$5+I$6)*I$7</f>
        <v>10950822.543954417</v>
      </c>
      <c r="J995" s="35">
        <f>((Produção!J989*PreçoLivre!J991*(1-Painel!$B$8)-J$3-J$4-J$6)*(1-Painel!$E$7)-J$5+J$6)*J$7</f>
        <v>10736673.802510407</v>
      </c>
      <c r="K995" s="35">
        <f>((Produção!K989*PreçoLivre!K991*(1-Painel!$B$8)-K$3-K$4-K$6)*(1-Painel!$E$7)-K$5+K$6)*K$7</f>
        <v>9999934.0067877695</v>
      </c>
      <c r="L995" s="35">
        <f>((Produção!L989*PreçoLivre!L991*(1-Painel!$B$8)-L$3-L$4-L$6)*(1-Painel!$E$7)-L$5+L$6)*L$7</f>
        <v>9697340.3942987788</v>
      </c>
      <c r="M995" s="35">
        <f>((Produção!M989*PreçoLivre!M991*(1-Painel!$B$8)-M$3-M$4-M$6)*(1-Painel!$E$7)-M$5+M$6)*M$7</f>
        <v>8658515.7941298578</v>
      </c>
      <c r="N995" s="35">
        <f>((Produção!N989*PreçoLivre!N991*(1-Painel!$B$8)-N$3-N$4-N$6)*(1-Painel!$E$7)-N$5+N$6)*N$7</f>
        <v>7532551.9262707904</v>
      </c>
      <c r="O995" s="35">
        <f>((Produção!O989*PreçoLivre!O991*(1-Painel!$B$8)-O$3-O$4-O$6)*(1-Painel!$E$7)-O$5+O$6)*O$7</f>
        <v>6784622.4112075688</v>
      </c>
      <c r="P995" s="35">
        <f>((Produção!P989*PreçoLivre!P991*(1-Painel!$B$8)-P$3-P$4-P$6)*(1-Painel!$E$7)-P$5+P$6)*P$7</f>
        <v>6549422.98364776</v>
      </c>
      <c r="Q995" s="35">
        <f>((Produção!Q989*PreçoLivre!Q991*(1-Painel!$B$8)-Q$3-Q$4-Q$6)*(1-Painel!$E$7)-Q$5+Q$6)*Q$7</f>
        <v>5894335.6498818966</v>
      </c>
      <c r="R995" s="35">
        <f>((Produção!R989*PreçoLivre!R991*(1-Painel!$B$8)-R$3-R$4-R$6)*(1-Painel!$E$7)-R$5+R$6)*R$7</f>
        <v>5249677.7335331785</v>
      </c>
      <c r="S995" s="35">
        <f>((Produção!S989*PreçoLivre!S991*(1-Painel!$B$8)-S$3-S$4-S$6)*(1-Painel!$E$7)-S$5+S$6)*S$7</f>
        <v>4982502.1555438731</v>
      </c>
      <c r="T995" s="35">
        <f>((Produção!T989*PreçoLivre!T991*(1-Painel!$B$8)-T$3-T$4-T$6)*(1-Painel!$E$7)-T$5+T$6)*T$7</f>
        <v>4362061.4327498842</v>
      </c>
      <c r="U995" s="35">
        <f>((Produção!U989*PreçoLivre!U991*(1-Painel!$B$8)-U$3-U$4-U$6)*(1-Painel!$E$7)-U$5+U$6)*U$7</f>
        <v>3926977.3929176163</v>
      </c>
      <c r="V995" s="35">
        <f>((Produção!V989*PreçoLivre!V991*(1-Painel!$B$8)-V$3-V$4-V$6)*(1-Painel!$E$7)-V$5+V$6)*V$7</f>
        <v>3773489.81226769</v>
      </c>
    </row>
    <row r="996" spans="1:22" x14ac:dyDescent="0.25">
      <c r="A996" s="36">
        <v>987</v>
      </c>
      <c r="B996" s="35">
        <f t="shared" si="15"/>
        <v>226830941.91772038</v>
      </c>
      <c r="C996" s="35">
        <f>((Produção!C990*PreçoLivre!C992*(1-Painel!$B$8)-C$3-C$4-C$6)*(1-Painel!$E$7)-C$5+C$6)*C$7</f>
        <v>23277734.573302381</v>
      </c>
      <c r="D996" s="35">
        <f>((Produção!D990*PreçoLivre!D992*(1-Painel!$B$8)-D$3-D$4-D$6)*(1-Painel!$E$7)-D$5+D$6)*D$7</f>
        <v>20541736.677098151</v>
      </c>
      <c r="E996" s="35">
        <f>((Produção!E990*PreçoLivre!E992*(1-Painel!$B$8)-E$3-E$4-E$6)*(1-Painel!$E$7)-E$5+E$6)*E$7</f>
        <v>18375240.802391205</v>
      </c>
      <c r="F996" s="35">
        <f>((Produção!F990*PreçoLivre!F992*(1-Painel!$B$8)-F$3-F$4-F$6)*(1-Painel!$E$7)-F$5+F$6)*F$7</f>
        <v>16934540.261981957</v>
      </c>
      <c r="G996" s="35">
        <f>((Produção!G990*PreçoLivre!G992*(1-Painel!$B$8)-G$3-G$4-G$6)*(1-Painel!$E$7)-G$5+G$6)*G$7</f>
        <v>15649475.785848454</v>
      </c>
      <c r="H996" s="35">
        <f>((Produção!H990*PreçoLivre!H992*(1-Painel!$B$8)-H$3-H$4-H$6)*(1-Painel!$E$7)-H$5+H$6)*H$7</f>
        <v>14304793.689419854</v>
      </c>
      <c r="I996" s="35">
        <f>((Produção!I990*PreçoLivre!I992*(1-Painel!$B$8)-I$3-I$4-I$6)*(1-Painel!$E$7)-I$5+I$6)*I$7</f>
        <v>13155257.556219613</v>
      </c>
      <c r="J996" s="35">
        <f>((Produção!J990*PreçoLivre!J992*(1-Painel!$B$8)-J$3-J$4-J$6)*(1-Painel!$E$7)-J$5+J$6)*J$7</f>
        <v>12064224.913463362</v>
      </c>
      <c r="K996" s="35">
        <f>((Produção!K990*PreçoLivre!K992*(1-Painel!$B$8)-K$3-K$4-K$6)*(1-Painel!$E$7)-K$5+K$6)*K$7</f>
        <v>11064448.697748335</v>
      </c>
      <c r="L996" s="35">
        <f>((Produção!L990*PreçoLivre!L992*(1-Painel!$B$8)-L$3-L$4-L$6)*(1-Painel!$E$7)-L$5+L$6)*L$7</f>
        <v>10532892.770628134</v>
      </c>
      <c r="M996" s="35">
        <f>((Produção!M990*PreçoLivre!M992*(1-Painel!$B$8)-M$3-M$4-M$6)*(1-Painel!$E$7)-M$5+M$6)*M$7</f>
        <v>9642908.9524378236</v>
      </c>
      <c r="N996" s="35">
        <f>((Produção!N990*PreçoLivre!N992*(1-Painel!$B$8)-N$3-N$4-N$6)*(1-Painel!$E$7)-N$5+N$6)*N$7</f>
        <v>8790252.9089277945</v>
      </c>
      <c r="O996" s="35">
        <f>((Produção!O990*PreçoLivre!O992*(1-Painel!$B$8)-O$3-O$4-O$6)*(1-Painel!$E$7)-O$5+O$6)*O$7</f>
        <v>8263853.4057072047</v>
      </c>
      <c r="P996" s="35">
        <f>((Produção!P990*PreçoLivre!P992*(1-Painel!$B$8)-P$3-P$4-P$6)*(1-Painel!$E$7)-P$5+P$6)*P$7</f>
        <v>7876801.6688913545</v>
      </c>
      <c r="Q996" s="35">
        <f>((Produção!Q990*PreçoLivre!Q992*(1-Painel!$B$8)-Q$3-Q$4-Q$6)*(1-Painel!$E$7)-Q$5+Q$6)*Q$7</f>
        <v>7227752.444350753</v>
      </c>
      <c r="R996" s="35">
        <f>((Produção!R990*PreçoLivre!R992*(1-Painel!$B$8)-R$3-R$4-R$6)*(1-Painel!$E$7)-R$5+R$6)*R$7</f>
        <v>6551184.6193293603</v>
      </c>
      <c r="S996" s="35">
        <f>((Produção!S990*PreçoLivre!S992*(1-Painel!$B$8)-S$3-S$4-S$6)*(1-Painel!$E$7)-S$5+S$6)*S$7</f>
        <v>6281732.8169051418</v>
      </c>
      <c r="T996" s="35">
        <f>((Produção!T990*PreçoLivre!T992*(1-Painel!$B$8)-T$3-T$4-T$6)*(1-Painel!$E$7)-T$5+T$6)*T$7</f>
        <v>5998008.5164472675</v>
      </c>
      <c r="U996" s="35">
        <f>((Produção!U990*PreçoLivre!U992*(1-Painel!$B$8)-U$3-U$4-U$6)*(1-Painel!$E$7)-U$5+U$6)*U$7</f>
        <v>5375386.1013331478</v>
      </c>
      <c r="V996" s="35">
        <f>((Produção!V990*PreçoLivre!V992*(1-Painel!$B$8)-V$3-V$4-V$6)*(1-Painel!$E$7)-V$5+V$6)*V$7</f>
        <v>4922714.755289142</v>
      </c>
    </row>
    <row r="997" spans="1:22" x14ac:dyDescent="0.25">
      <c r="A997" s="36">
        <v>988</v>
      </c>
      <c r="B997" s="35">
        <f t="shared" si="15"/>
        <v>220819737.76906046</v>
      </c>
      <c r="C997" s="35">
        <f>((Produção!C991*PreçoLivre!C993*(1-Painel!$B$8)-C$3-C$4-C$6)*(1-Painel!$E$7)-C$5+C$6)*C$7</f>
        <v>22760367.347285368</v>
      </c>
      <c r="D997" s="35">
        <f>((Produção!D991*PreçoLivre!D993*(1-Painel!$B$8)-D$3-D$4-D$6)*(1-Painel!$E$7)-D$5+D$6)*D$7</f>
        <v>21096187.941561554</v>
      </c>
      <c r="E997" s="35">
        <f>((Produção!E991*PreçoLivre!E993*(1-Painel!$B$8)-E$3-E$4-E$6)*(1-Painel!$E$7)-E$5+E$6)*E$7</f>
        <v>19085926.76214819</v>
      </c>
      <c r="F997" s="35">
        <f>((Produção!F991*PreçoLivre!F993*(1-Painel!$B$8)-F$3-F$4-F$6)*(1-Painel!$E$7)-F$5+F$6)*F$7</f>
        <v>16547288.697491117</v>
      </c>
      <c r="G997" s="35">
        <f>((Produção!G991*PreçoLivre!G993*(1-Painel!$B$8)-G$3-G$4-G$6)*(1-Painel!$E$7)-G$5+G$6)*G$7</f>
        <v>15454156.702205373</v>
      </c>
      <c r="H997" s="35">
        <f>((Produção!H991*PreçoLivre!H993*(1-Painel!$B$8)-H$3-H$4-H$6)*(1-Painel!$E$7)-H$5+H$6)*H$7</f>
        <v>13872636.83603307</v>
      </c>
      <c r="I997" s="35">
        <f>((Produção!I991*PreçoLivre!I993*(1-Painel!$B$8)-I$3-I$4-I$6)*(1-Painel!$E$7)-I$5+I$6)*I$7</f>
        <v>12528405.978341799</v>
      </c>
      <c r="J997" s="35">
        <f>((Produção!J991*PreçoLivre!J993*(1-Painel!$B$8)-J$3-J$4-J$6)*(1-Painel!$E$7)-J$5+J$6)*J$7</f>
        <v>11558587.458796516</v>
      </c>
      <c r="K997" s="35">
        <f>((Produção!K991*PreçoLivre!K993*(1-Painel!$B$8)-K$3-K$4-K$6)*(1-Painel!$E$7)-K$5+K$6)*K$7</f>
        <v>10971251.073768284</v>
      </c>
      <c r="L997" s="35">
        <f>((Produção!L991*PreçoLivre!L993*(1-Painel!$B$8)-L$3-L$4-L$6)*(1-Painel!$E$7)-L$5+L$6)*L$7</f>
        <v>10337893.039874328</v>
      </c>
      <c r="M997" s="35">
        <f>((Produção!M991*PreçoLivre!M993*(1-Painel!$B$8)-M$3-M$4-M$6)*(1-Painel!$E$7)-M$5+M$6)*M$7</f>
        <v>8875623.3932361025</v>
      </c>
      <c r="N997" s="35">
        <f>((Produção!N991*PreçoLivre!N993*(1-Painel!$B$8)-N$3-N$4-N$6)*(1-Painel!$E$7)-N$5+N$6)*N$7</f>
        <v>7867824.5422149971</v>
      </c>
      <c r="O997" s="35">
        <f>((Produção!O991*PreçoLivre!O993*(1-Painel!$B$8)-O$3-O$4-O$6)*(1-Painel!$E$7)-O$5+O$6)*O$7</f>
        <v>7262163.6842464963</v>
      </c>
      <c r="P997" s="35">
        <f>((Produção!P991*PreçoLivre!P993*(1-Painel!$B$8)-P$3-P$4-P$6)*(1-Painel!$E$7)-P$5+P$6)*P$7</f>
        <v>6770265.6240529213</v>
      </c>
      <c r="Q997" s="35">
        <f>((Produção!Q991*PreçoLivre!Q993*(1-Painel!$B$8)-Q$3-Q$4-Q$6)*(1-Painel!$E$7)-Q$5+Q$6)*Q$7</f>
        <v>7051490.5874144696</v>
      </c>
      <c r="R997" s="35">
        <f>((Produção!R991*PreçoLivre!R993*(1-Painel!$B$8)-R$3-R$4-R$6)*(1-Painel!$E$7)-R$5+R$6)*R$7</f>
        <v>6627415.0424008342</v>
      </c>
      <c r="S997" s="35">
        <f>((Produção!S991*PreçoLivre!S993*(1-Painel!$B$8)-S$3-S$4-S$6)*(1-Painel!$E$7)-S$5+S$6)*S$7</f>
        <v>6135680.3124820618</v>
      </c>
      <c r="T997" s="35">
        <f>((Produção!T991*PreçoLivre!T993*(1-Painel!$B$8)-T$3-T$4-T$6)*(1-Painel!$E$7)-T$5+T$6)*T$7</f>
        <v>5743974.4980025897</v>
      </c>
      <c r="U997" s="35">
        <f>((Produção!U991*PreçoLivre!U993*(1-Painel!$B$8)-U$3-U$4-U$6)*(1-Painel!$E$7)-U$5+U$6)*U$7</f>
        <v>5302505.0334421042</v>
      </c>
      <c r="V997" s="35">
        <f>((Produção!V991*PreçoLivre!V993*(1-Painel!$B$8)-V$3-V$4-V$6)*(1-Painel!$E$7)-V$5+V$6)*V$7</f>
        <v>4970093.2140623052</v>
      </c>
    </row>
    <row r="998" spans="1:22" x14ac:dyDescent="0.25">
      <c r="A998" s="36">
        <v>989</v>
      </c>
      <c r="B998" s="35">
        <f t="shared" si="15"/>
        <v>237839856.81332785</v>
      </c>
      <c r="C998" s="35">
        <f>((Produção!C992*PreçoLivre!C994*(1-Painel!$B$8)-C$3-C$4-C$6)*(1-Painel!$E$7)-C$5+C$6)*C$7</f>
        <v>24247646.785807889</v>
      </c>
      <c r="D998" s="35">
        <f>((Produção!D992*PreçoLivre!D994*(1-Painel!$B$8)-D$3-D$4-D$6)*(1-Painel!$E$7)-D$5+D$6)*D$7</f>
        <v>22267679.603548389</v>
      </c>
      <c r="E998" s="35">
        <f>((Produção!E992*PreçoLivre!E994*(1-Painel!$B$8)-E$3-E$4-E$6)*(1-Painel!$E$7)-E$5+E$6)*E$7</f>
        <v>19447388.702875122</v>
      </c>
      <c r="F998" s="35">
        <f>((Produção!F992*PreçoLivre!F994*(1-Painel!$B$8)-F$3-F$4-F$6)*(1-Painel!$E$7)-F$5+F$6)*F$7</f>
        <v>17622955.994948167</v>
      </c>
      <c r="G998" s="35">
        <f>((Produção!G992*PreçoLivre!G994*(1-Painel!$B$8)-G$3-G$4-G$6)*(1-Painel!$E$7)-G$5+G$6)*G$7</f>
        <v>16281833.677988375</v>
      </c>
      <c r="H998" s="35">
        <f>((Produção!H992*PreçoLivre!H994*(1-Painel!$B$8)-H$3-H$4-H$6)*(1-Painel!$E$7)-H$5+H$6)*H$7</f>
        <v>15221924.721652554</v>
      </c>
      <c r="I998" s="35">
        <f>((Produção!I992*PreçoLivre!I994*(1-Painel!$B$8)-I$3-I$4-I$6)*(1-Painel!$E$7)-I$5+I$6)*I$7</f>
        <v>13880162.636634741</v>
      </c>
      <c r="J998" s="35">
        <f>((Produção!J992*PreçoLivre!J994*(1-Painel!$B$8)-J$3-J$4-J$6)*(1-Painel!$E$7)-J$5+J$6)*J$7</f>
        <v>12562560.14731035</v>
      </c>
      <c r="K998" s="35">
        <f>((Produção!K992*PreçoLivre!K994*(1-Painel!$B$8)-K$3-K$4-K$6)*(1-Painel!$E$7)-K$5+K$6)*K$7</f>
        <v>11388151.575709751</v>
      </c>
      <c r="L998" s="35">
        <f>((Produção!L992*PreçoLivre!L994*(1-Painel!$B$8)-L$3-L$4-L$6)*(1-Painel!$E$7)-L$5+L$6)*L$7</f>
        <v>10524667.719413487</v>
      </c>
      <c r="M998" s="35">
        <f>((Produção!M992*PreçoLivre!M994*(1-Painel!$B$8)-M$3-M$4-M$6)*(1-Painel!$E$7)-M$5+M$6)*M$7</f>
        <v>10376125.199772816</v>
      </c>
      <c r="N998" s="35">
        <f>((Produção!N992*PreçoLivre!N994*(1-Painel!$B$8)-N$3-N$4-N$6)*(1-Painel!$E$7)-N$5+N$6)*N$7</f>
        <v>10305787.787972257</v>
      </c>
      <c r="O998" s="35">
        <f>((Produção!O992*PreçoLivre!O994*(1-Painel!$B$8)-O$3-O$4-O$6)*(1-Painel!$E$7)-O$5+O$6)*O$7</f>
        <v>8725640.1158349663</v>
      </c>
      <c r="P998" s="35">
        <f>((Produção!P992*PreçoLivre!P994*(1-Painel!$B$8)-P$3-P$4-P$6)*(1-Painel!$E$7)-P$5+P$6)*P$7</f>
        <v>7924697.5713430122</v>
      </c>
      <c r="Q998" s="35">
        <f>((Produção!Q992*PreçoLivre!Q994*(1-Painel!$B$8)-Q$3-Q$4-Q$6)*(1-Painel!$E$7)-Q$5+Q$6)*Q$7</f>
        <v>7490646.1783079691</v>
      </c>
      <c r="R998" s="35">
        <f>((Produção!R992*PreçoLivre!R994*(1-Painel!$B$8)-R$3-R$4-R$6)*(1-Painel!$E$7)-R$5+R$6)*R$7</f>
        <v>7131686.9793529464</v>
      </c>
      <c r="S998" s="35">
        <f>((Produção!S992*PreçoLivre!S994*(1-Painel!$B$8)-S$3-S$4-S$6)*(1-Painel!$E$7)-S$5+S$6)*S$7</f>
        <v>6436346.2709050179</v>
      </c>
      <c r="T998" s="35">
        <f>((Produção!T992*PreçoLivre!T994*(1-Painel!$B$8)-T$3-T$4-T$6)*(1-Painel!$E$7)-T$5+T$6)*T$7</f>
        <v>5681721.7683784142</v>
      </c>
      <c r="U998" s="35">
        <f>((Produção!U992*PreçoLivre!U994*(1-Painel!$B$8)-U$3-U$4-U$6)*(1-Painel!$E$7)-U$5+U$6)*U$7</f>
        <v>5342590.6728809625</v>
      </c>
      <c r="V998" s="35">
        <f>((Produção!V992*PreçoLivre!V994*(1-Painel!$B$8)-V$3-V$4-V$6)*(1-Painel!$E$7)-V$5+V$6)*V$7</f>
        <v>4979642.7026906703</v>
      </c>
    </row>
    <row r="999" spans="1:22" x14ac:dyDescent="0.25">
      <c r="A999" s="36">
        <v>990</v>
      </c>
      <c r="B999" s="35">
        <f t="shared" si="15"/>
        <v>247392012.12712568</v>
      </c>
      <c r="C999" s="35">
        <f>((Produção!C993*PreçoLivre!C995*(1-Painel!$B$8)-C$3-C$4-C$6)*(1-Painel!$E$7)-C$5+C$6)*C$7</f>
        <v>22145986.035163477</v>
      </c>
      <c r="D999" s="35">
        <f>((Produção!D993*PreçoLivre!D995*(1-Painel!$B$8)-D$3-D$4-D$6)*(1-Painel!$E$7)-D$5+D$6)*D$7</f>
        <v>21119427.151728556</v>
      </c>
      <c r="E999" s="35">
        <f>((Produção!E993*PreçoLivre!E995*(1-Painel!$B$8)-E$3-E$4-E$6)*(1-Painel!$E$7)-E$5+E$6)*E$7</f>
        <v>20538327.597998396</v>
      </c>
      <c r="F999" s="35">
        <f>((Produção!F993*PreçoLivre!F995*(1-Painel!$B$8)-F$3-F$4-F$6)*(1-Painel!$E$7)-F$5+F$6)*F$7</f>
        <v>19426967.342116967</v>
      </c>
      <c r="G999" s="35">
        <f>((Produção!G993*PreçoLivre!G995*(1-Painel!$B$8)-G$3-G$4-G$6)*(1-Painel!$E$7)-G$5+G$6)*G$7</f>
        <v>18157214.766761322</v>
      </c>
      <c r="H999" s="35">
        <f>((Produção!H993*PreçoLivre!H995*(1-Painel!$B$8)-H$3-H$4-H$6)*(1-Painel!$E$7)-H$5+H$6)*H$7</f>
        <v>16617847.673616249</v>
      </c>
      <c r="I999" s="35">
        <f>((Produção!I993*PreçoLivre!I995*(1-Painel!$B$8)-I$3-I$4-I$6)*(1-Painel!$E$7)-I$5+I$6)*I$7</f>
        <v>15783996.035387529</v>
      </c>
      <c r="J999" s="35">
        <f>((Produção!J993*PreçoLivre!J995*(1-Painel!$B$8)-J$3-J$4-J$6)*(1-Painel!$E$7)-J$5+J$6)*J$7</f>
        <v>14147557.396922939</v>
      </c>
      <c r="K999" s="35">
        <f>((Produção!K993*PreçoLivre!K995*(1-Painel!$B$8)-K$3-K$4-K$6)*(1-Painel!$E$7)-K$5+K$6)*K$7</f>
        <v>12941115.622903146</v>
      </c>
      <c r="L999" s="35">
        <f>((Produção!L993*PreçoLivre!L995*(1-Painel!$B$8)-L$3-L$4-L$6)*(1-Painel!$E$7)-L$5+L$6)*L$7</f>
        <v>11098457.100510793</v>
      </c>
      <c r="M999" s="35">
        <f>((Produção!M993*PreçoLivre!M995*(1-Painel!$B$8)-M$3-M$4-M$6)*(1-Painel!$E$7)-M$5+M$6)*M$7</f>
        <v>10037344.305882636</v>
      </c>
      <c r="N999" s="35">
        <f>((Produção!N993*PreçoLivre!N995*(1-Painel!$B$8)-N$3-N$4-N$6)*(1-Painel!$E$7)-N$5+N$6)*N$7</f>
        <v>9609489.1410407312</v>
      </c>
      <c r="O999" s="35">
        <f>((Produção!O993*PreçoLivre!O995*(1-Painel!$B$8)-O$3-O$4-O$6)*(1-Painel!$E$7)-O$5+O$6)*O$7</f>
        <v>8734384.6032763682</v>
      </c>
      <c r="P999" s="35">
        <f>((Produção!P993*PreçoLivre!P995*(1-Painel!$B$8)-P$3-P$4-P$6)*(1-Painel!$E$7)-P$5+P$6)*P$7</f>
        <v>8186019.011345787</v>
      </c>
      <c r="Q999" s="35">
        <f>((Produção!Q993*PreçoLivre!Q995*(1-Painel!$B$8)-Q$3-Q$4-Q$6)*(1-Painel!$E$7)-Q$5+Q$6)*Q$7</f>
        <v>7412189.2722371388</v>
      </c>
      <c r="R999" s="35">
        <f>((Produção!R993*PreçoLivre!R995*(1-Painel!$B$8)-R$3-R$4-R$6)*(1-Painel!$E$7)-R$5+R$6)*R$7</f>
        <v>7039436.5849602548</v>
      </c>
      <c r="S999" s="35">
        <f>((Produção!S993*PreçoLivre!S995*(1-Painel!$B$8)-S$3-S$4-S$6)*(1-Painel!$E$7)-S$5+S$6)*S$7</f>
        <v>6710274.9589276882</v>
      </c>
      <c r="T999" s="35">
        <f>((Produção!T993*PreçoLivre!T995*(1-Painel!$B$8)-T$3-T$4-T$6)*(1-Painel!$E$7)-T$5+T$6)*T$7</f>
        <v>6346798.4382313564</v>
      </c>
      <c r="U999" s="35">
        <f>((Produção!U993*PreçoLivre!U995*(1-Painel!$B$8)-U$3-U$4-U$6)*(1-Painel!$E$7)-U$5+U$6)*U$7</f>
        <v>5904942.3807781776</v>
      </c>
      <c r="V999" s="35">
        <f>((Produção!V993*PreçoLivre!V995*(1-Painel!$B$8)-V$3-V$4-V$6)*(1-Painel!$E$7)-V$5+V$6)*V$7</f>
        <v>5434236.7073361902</v>
      </c>
    </row>
    <row r="1000" spans="1:22" x14ac:dyDescent="0.25">
      <c r="A1000" s="36">
        <v>991</v>
      </c>
      <c r="B1000" s="35">
        <f t="shared" si="15"/>
        <v>225655864.12027493</v>
      </c>
      <c r="C1000" s="35">
        <f>((Produção!C994*PreçoLivre!C996*(1-Painel!$B$8)-C$3-C$4-C$6)*(1-Painel!$E$7)-C$5+C$6)*C$7</f>
        <v>23421777.247344997</v>
      </c>
      <c r="D1000" s="35">
        <f>((Produção!D994*PreçoLivre!D996*(1-Painel!$B$8)-D$3-D$4-D$6)*(1-Painel!$E$7)-D$5+D$6)*D$7</f>
        <v>20988586.690710008</v>
      </c>
      <c r="E1000" s="35">
        <f>((Produção!E994*PreçoLivre!E996*(1-Painel!$B$8)-E$3-E$4-E$6)*(1-Painel!$E$7)-E$5+E$6)*E$7</f>
        <v>19022241.793812845</v>
      </c>
      <c r="F1000" s="35">
        <f>((Produção!F994*PreçoLivre!F996*(1-Painel!$B$8)-F$3-F$4-F$6)*(1-Painel!$E$7)-F$5+F$6)*F$7</f>
        <v>17065902.152480692</v>
      </c>
      <c r="G1000" s="35">
        <f>((Produção!G994*PreçoLivre!G996*(1-Painel!$B$8)-G$3-G$4-G$6)*(1-Painel!$E$7)-G$5+G$6)*G$7</f>
        <v>15240962.743100164</v>
      </c>
      <c r="H1000" s="35">
        <f>((Produção!H994*PreçoLivre!H996*(1-Painel!$B$8)-H$3-H$4-H$6)*(1-Painel!$E$7)-H$5+H$6)*H$7</f>
        <v>14064867.517290791</v>
      </c>
      <c r="I1000" s="35">
        <f>((Produção!I994*PreçoLivre!I996*(1-Painel!$B$8)-I$3-I$4-I$6)*(1-Painel!$E$7)-I$5+I$6)*I$7</f>
        <v>12983280.876764057</v>
      </c>
      <c r="J1000" s="35">
        <f>((Produção!J994*PreçoLivre!J996*(1-Painel!$B$8)-J$3-J$4-J$6)*(1-Painel!$E$7)-J$5+J$6)*J$7</f>
        <v>11145915.927556569</v>
      </c>
      <c r="K1000" s="35">
        <f>((Produção!K994*PreçoLivre!K996*(1-Painel!$B$8)-K$3-K$4-K$6)*(1-Painel!$E$7)-K$5+K$6)*K$7</f>
        <v>10814184.128417857</v>
      </c>
      <c r="L1000" s="35">
        <f>((Produção!L994*PreçoLivre!L996*(1-Painel!$B$8)-L$3-L$4-L$6)*(1-Painel!$E$7)-L$5+L$6)*L$7</f>
        <v>9904822.5787691902</v>
      </c>
      <c r="M1000" s="35">
        <f>((Produção!M994*PreçoLivre!M996*(1-Painel!$B$8)-M$3-M$4-M$6)*(1-Painel!$E$7)-M$5+M$6)*M$7</f>
        <v>9119222.998815177</v>
      </c>
      <c r="N1000" s="35">
        <f>((Produção!N994*PreçoLivre!N996*(1-Painel!$B$8)-N$3-N$4-N$6)*(1-Painel!$E$7)-N$5+N$6)*N$7</f>
        <v>8715602.808363121</v>
      </c>
      <c r="O1000" s="35">
        <f>((Produção!O994*PreçoLivre!O996*(1-Painel!$B$8)-O$3-O$4-O$6)*(1-Painel!$E$7)-O$5+O$6)*O$7</f>
        <v>8437873.5880780388</v>
      </c>
      <c r="P1000" s="35">
        <f>((Produção!P994*PreçoLivre!P996*(1-Painel!$B$8)-P$3-P$4-P$6)*(1-Painel!$E$7)-P$5+P$6)*P$7</f>
        <v>8143577.3742841315</v>
      </c>
      <c r="Q1000" s="35">
        <f>((Produção!Q994*PreçoLivre!Q996*(1-Painel!$B$8)-Q$3-Q$4-Q$6)*(1-Painel!$E$7)-Q$5+Q$6)*Q$7</f>
        <v>7081643.9361524545</v>
      </c>
      <c r="R1000" s="35">
        <f>((Produção!R994*PreçoLivre!R996*(1-Painel!$B$8)-R$3-R$4-R$6)*(1-Painel!$E$7)-R$5+R$6)*R$7</f>
        <v>6810268.9479787694</v>
      </c>
      <c r="S1000" s="35">
        <f>((Produção!S994*PreçoLivre!S996*(1-Painel!$B$8)-S$3-S$4-S$6)*(1-Painel!$E$7)-S$5+S$6)*S$7</f>
        <v>6320232.3464398133</v>
      </c>
      <c r="T1000" s="35">
        <f>((Produção!T994*PreçoLivre!T996*(1-Painel!$B$8)-T$3-T$4-T$6)*(1-Painel!$E$7)-T$5+T$6)*T$7</f>
        <v>5811489.4602244738</v>
      </c>
      <c r="U1000" s="35">
        <f>((Produção!U994*PreçoLivre!U996*(1-Painel!$B$8)-U$3-U$4-U$6)*(1-Painel!$E$7)-U$5+U$6)*U$7</f>
        <v>5427806.6441040831</v>
      </c>
      <c r="V1000" s="35">
        <f>((Produção!V994*PreçoLivre!V996*(1-Painel!$B$8)-V$3-V$4-V$6)*(1-Painel!$E$7)-V$5+V$6)*V$7</f>
        <v>5135604.3595877076</v>
      </c>
    </row>
    <row r="1001" spans="1:22" x14ac:dyDescent="0.25">
      <c r="A1001" s="36">
        <v>992</v>
      </c>
      <c r="B1001" s="35">
        <f t="shared" si="15"/>
        <v>220760139.05950299</v>
      </c>
      <c r="C1001" s="35">
        <f>((Produção!C995*PreçoLivre!C997*(1-Painel!$B$8)-C$3-C$4-C$6)*(1-Painel!$E$7)-C$5+C$6)*C$7</f>
        <v>22613219.812436637</v>
      </c>
      <c r="D1001" s="35">
        <f>((Produção!D995*PreçoLivre!D997*(1-Painel!$B$8)-D$3-D$4-D$6)*(1-Painel!$E$7)-D$5+D$6)*D$7</f>
        <v>19825106.868440069</v>
      </c>
      <c r="E1001" s="35">
        <f>((Produção!E995*PreçoLivre!E997*(1-Painel!$B$8)-E$3-E$4-E$6)*(1-Painel!$E$7)-E$5+E$6)*E$7</f>
        <v>19015899.346792359</v>
      </c>
      <c r="F1001" s="35">
        <f>((Produção!F995*PreçoLivre!F997*(1-Painel!$B$8)-F$3-F$4-F$6)*(1-Painel!$E$7)-F$5+F$6)*F$7</f>
        <v>17264296.071861487</v>
      </c>
      <c r="G1001" s="35">
        <f>((Produção!G995*PreçoLivre!G997*(1-Painel!$B$8)-G$3-G$4-G$6)*(1-Painel!$E$7)-G$5+G$6)*G$7</f>
        <v>15593073.721055605</v>
      </c>
      <c r="H1001" s="35">
        <f>((Produção!H995*PreçoLivre!H997*(1-Painel!$B$8)-H$3-H$4-H$6)*(1-Painel!$E$7)-H$5+H$6)*H$7</f>
        <v>14536720.294096159</v>
      </c>
      <c r="I1001" s="35">
        <f>((Produção!I995*PreçoLivre!I997*(1-Painel!$B$8)-I$3-I$4-I$6)*(1-Painel!$E$7)-I$5+I$6)*I$7</f>
        <v>13136134.968550049</v>
      </c>
      <c r="J1001" s="35">
        <f>((Produção!J995*PreçoLivre!J997*(1-Painel!$B$8)-J$3-J$4-J$6)*(1-Painel!$E$7)-J$5+J$6)*J$7</f>
        <v>12317863.327823855</v>
      </c>
      <c r="K1001" s="35">
        <f>((Produção!K995*PreçoLivre!K997*(1-Painel!$B$8)-K$3-K$4-K$6)*(1-Painel!$E$7)-K$5+K$6)*K$7</f>
        <v>11397750.47362436</v>
      </c>
      <c r="L1001" s="35">
        <f>((Produção!L995*PreçoLivre!L997*(1-Painel!$B$8)-L$3-L$4-L$6)*(1-Painel!$E$7)-L$5+L$6)*L$7</f>
        <v>10664131.710380835</v>
      </c>
      <c r="M1001" s="35">
        <f>((Produção!M995*PreçoLivre!M997*(1-Painel!$B$8)-M$3-M$4-M$6)*(1-Painel!$E$7)-M$5+M$6)*M$7</f>
        <v>9475216.815272212</v>
      </c>
      <c r="N1001" s="35">
        <f>((Produção!N995*PreçoLivre!N997*(1-Painel!$B$8)-N$3-N$4-N$6)*(1-Painel!$E$7)-N$5+N$6)*N$7</f>
        <v>8915828.585426297</v>
      </c>
      <c r="O1001" s="35">
        <f>((Produção!O995*PreçoLivre!O997*(1-Painel!$B$8)-O$3-O$4-O$6)*(1-Painel!$E$7)-O$5+O$6)*O$7</f>
        <v>7756533.1704703262</v>
      </c>
      <c r="P1001" s="35">
        <f>((Produção!P995*PreçoLivre!P997*(1-Painel!$B$8)-P$3-P$4-P$6)*(1-Painel!$E$7)-P$5+P$6)*P$7</f>
        <v>7146953.2377898972</v>
      </c>
      <c r="Q1001" s="35">
        <f>((Produção!Q995*PreçoLivre!Q997*(1-Painel!$B$8)-Q$3-Q$4-Q$6)*(1-Painel!$E$7)-Q$5+Q$6)*Q$7</f>
        <v>6596398.832209954</v>
      </c>
      <c r="R1001" s="35">
        <f>((Produção!R995*PreçoLivre!R997*(1-Painel!$B$8)-R$3-R$4-R$6)*(1-Painel!$E$7)-R$5+R$6)*R$7</f>
        <v>6175062.4766508164</v>
      </c>
      <c r="S1001" s="35">
        <f>((Produção!S995*PreçoLivre!S997*(1-Painel!$B$8)-S$3-S$4-S$6)*(1-Painel!$E$7)-S$5+S$6)*S$7</f>
        <v>5256394.6997697474</v>
      </c>
      <c r="T1001" s="35">
        <f>((Produção!T995*PreçoLivre!T997*(1-Painel!$B$8)-T$3-T$4-T$6)*(1-Painel!$E$7)-T$5+T$6)*T$7</f>
        <v>4901770.3704589037</v>
      </c>
      <c r="U1001" s="35">
        <f>((Produção!U995*PreçoLivre!U997*(1-Painel!$B$8)-U$3-U$4-U$6)*(1-Painel!$E$7)-U$5+U$6)*U$7</f>
        <v>4367373.432914556</v>
      </c>
      <c r="V1001" s="35">
        <f>((Produção!V995*PreçoLivre!V997*(1-Painel!$B$8)-V$3-V$4-V$6)*(1-Painel!$E$7)-V$5+V$6)*V$7</f>
        <v>3804410.8434789525</v>
      </c>
    </row>
    <row r="1002" spans="1:22" x14ac:dyDescent="0.25">
      <c r="A1002" s="36">
        <v>993</v>
      </c>
      <c r="B1002" s="35">
        <f t="shared" si="15"/>
        <v>195004930.04970217</v>
      </c>
      <c r="C1002" s="35">
        <f>((Produção!C996*PreçoLivre!C998*(1-Painel!$B$8)-C$3-C$4-C$6)*(1-Painel!$E$7)-C$5+C$6)*C$7</f>
        <v>22271720.851329152</v>
      </c>
      <c r="D1002" s="35">
        <f>((Produção!D996*PreçoLivre!D998*(1-Painel!$B$8)-D$3-D$4-D$6)*(1-Painel!$E$7)-D$5+D$6)*D$7</f>
        <v>19779889.168247834</v>
      </c>
      <c r="E1002" s="35">
        <f>((Produção!E996*PreçoLivre!E998*(1-Painel!$B$8)-E$3-E$4-E$6)*(1-Painel!$E$7)-E$5+E$6)*E$7</f>
        <v>16828334.700247888</v>
      </c>
      <c r="F1002" s="35">
        <f>((Produção!F996*PreçoLivre!F998*(1-Painel!$B$8)-F$3-F$4-F$6)*(1-Painel!$E$7)-F$5+F$6)*F$7</f>
        <v>15563311.736470111</v>
      </c>
      <c r="G1002" s="35">
        <f>((Produção!G996*PreçoLivre!G998*(1-Painel!$B$8)-G$3-G$4-G$6)*(1-Painel!$E$7)-G$5+G$6)*G$7</f>
        <v>14789342.815994607</v>
      </c>
      <c r="H1002" s="35">
        <f>((Produção!H996*PreçoLivre!H998*(1-Painel!$B$8)-H$3-H$4-H$6)*(1-Painel!$E$7)-H$5+H$6)*H$7</f>
        <v>12843313.949108118</v>
      </c>
      <c r="I1002" s="35">
        <f>((Produção!I996*PreçoLivre!I998*(1-Painel!$B$8)-I$3-I$4-I$6)*(1-Painel!$E$7)-I$5+I$6)*I$7</f>
        <v>11250273.318241697</v>
      </c>
      <c r="J1002" s="35">
        <f>((Produção!J996*PreçoLivre!J998*(1-Painel!$B$8)-J$3-J$4-J$6)*(1-Painel!$E$7)-J$5+J$6)*J$7</f>
        <v>10438058.665730238</v>
      </c>
      <c r="K1002" s="35">
        <f>((Produção!K996*PreçoLivre!K998*(1-Painel!$B$8)-K$3-K$4-K$6)*(1-Painel!$E$7)-K$5+K$6)*K$7</f>
        <v>9452279.8378114495</v>
      </c>
      <c r="L1002" s="35">
        <f>((Produção!L996*PreçoLivre!L998*(1-Painel!$B$8)-L$3-L$4-L$6)*(1-Painel!$E$7)-L$5+L$6)*L$7</f>
        <v>9030664.2674721908</v>
      </c>
      <c r="M1002" s="35">
        <f>((Produção!M996*PreçoLivre!M998*(1-Painel!$B$8)-M$3-M$4-M$6)*(1-Painel!$E$7)-M$5+M$6)*M$7</f>
        <v>7944216.7744179592</v>
      </c>
      <c r="N1002" s="35">
        <f>((Produção!N996*PreçoLivre!N998*(1-Painel!$B$8)-N$3-N$4-N$6)*(1-Painel!$E$7)-N$5+N$6)*N$7</f>
        <v>6810163.4612682778</v>
      </c>
      <c r="O1002" s="35">
        <f>((Produção!O996*PreçoLivre!O998*(1-Painel!$B$8)-O$3-O$4-O$6)*(1-Painel!$E$7)-O$5+O$6)*O$7</f>
        <v>6481793.4914106466</v>
      </c>
      <c r="P1002" s="35">
        <f>((Produção!P996*PreçoLivre!P998*(1-Painel!$B$8)-P$3-P$4-P$6)*(1-Painel!$E$7)-P$5+P$6)*P$7</f>
        <v>6163408.3941886155</v>
      </c>
      <c r="Q1002" s="35">
        <f>((Produção!Q996*PreçoLivre!Q998*(1-Painel!$B$8)-Q$3-Q$4-Q$6)*(1-Painel!$E$7)-Q$5+Q$6)*Q$7</f>
        <v>5395385.6866729334</v>
      </c>
      <c r="R1002" s="35">
        <f>((Produção!R996*PreçoLivre!R998*(1-Painel!$B$8)-R$3-R$4-R$6)*(1-Painel!$E$7)-R$5+R$6)*R$7</f>
        <v>4844988.0273269564</v>
      </c>
      <c r="S1002" s="35">
        <f>((Produção!S996*PreçoLivre!S998*(1-Painel!$B$8)-S$3-S$4-S$6)*(1-Painel!$E$7)-S$5+S$6)*S$7</f>
        <v>4241824.9005457833</v>
      </c>
      <c r="T1002" s="35">
        <f>((Produção!T996*PreçoLivre!T998*(1-Painel!$B$8)-T$3-T$4-T$6)*(1-Painel!$E$7)-T$5+T$6)*T$7</f>
        <v>4138897.2410838087</v>
      </c>
      <c r="U1002" s="35">
        <f>((Produção!U996*PreçoLivre!U998*(1-Painel!$B$8)-U$3-U$4-U$6)*(1-Painel!$E$7)-U$5+U$6)*U$7</f>
        <v>3432623.9561365535</v>
      </c>
      <c r="V1002" s="35">
        <f>((Produção!V996*PreçoLivre!V998*(1-Painel!$B$8)-V$3-V$4-V$6)*(1-Painel!$E$7)-V$5+V$6)*V$7</f>
        <v>3304438.8059973326</v>
      </c>
    </row>
    <row r="1003" spans="1:22" x14ac:dyDescent="0.25">
      <c r="A1003" s="36">
        <v>994</v>
      </c>
      <c r="B1003" s="35">
        <f t="shared" si="15"/>
        <v>216946966.56683826</v>
      </c>
      <c r="C1003" s="35">
        <f>((Produção!C997*PreçoLivre!C999*(1-Painel!$B$8)-C$3-C$4-C$6)*(1-Painel!$E$7)-C$5+C$6)*C$7</f>
        <v>22799282.531719692</v>
      </c>
      <c r="D1003" s="35">
        <f>((Produção!D997*PreçoLivre!D999*(1-Painel!$B$8)-D$3-D$4-D$6)*(1-Painel!$E$7)-D$5+D$6)*D$7</f>
        <v>21728733.15558115</v>
      </c>
      <c r="E1003" s="35">
        <f>((Produção!E997*PreçoLivre!E999*(1-Painel!$B$8)-E$3-E$4-E$6)*(1-Painel!$E$7)-E$5+E$6)*E$7</f>
        <v>18758082.13550533</v>
      </c>
      <c r="F1003" s="35">
        <f>((Produção!F997*PreçoLivre!F999*(1-Painel!$B$8)-F$3-F$4-F$6)*(1-Painel!$E$7)-F$5+F$6)*F$7</f>
        <v>16508965.135345977</v>
      </c>
      <c r="G1003" s="35">
        <f>((Produção!G997*PreçoLivre!G999*(1-Painel!$B$8)-G$3-G$4-G$6)*(1-Painel!$E$7)-G$5+G$6)*G$7</f>
        <v>15255674.101668581</v>
      </c>
      <c r="H1003" s="35">
        <f>((Produção!H997*PreçoLivre!H999*(1-Painel!$B$8)-H$3-H$4-H$6)*(1-Painel!$E$7)-H$5+H$6)*H$7</f>
        <v>13894751.810833553</v>
      </c>
      <c r="I1003" s="35">
        <f>((Produção!I997*PreçoLivre!I999*(1-Painel!$B$8)-I$3-I$4-I$6)*(1-Painel!$E$7)-I$5+I$6)*I$7</f>
        <v>12537340.172565728</v>
      </c>
      <c r="J1003" s="35">
        <f>((Produção!J997*PreçoLivre!J999*(1-Painel!$B$8)-J$3-J$4-J$6)*(1-Painel!$E$7)-J$5+J$6)*J$7</f>
        <v>10963637.609131718</v>
      </c>
      <c r="K1003" s="35">
        <f>((Produção!K997*PreçoLivre!K999*(1-Painel!$B$8)-K$3-K$4-K$6)*(1-Painel!$E$7)-K$5+K$6)*K$7</f>
        <v>10195817.909973646</v>
      </c>
      <c r="L1003" s="35">
        <f>((Produção!L997*PreçoLivre!L999*(1-Painel!$B$8)-L$3-L$4-L$6)*(1-Painel!$E$7)-L$5+L$6)*L$7</f>
        <v>9662178.0756173413</v>
      </c>
      <c r="M1003" s="35">
        <f>((Produção!M997*PreçoLivre!M999*(1-Painel!$B$8)-M$3-M$4-M$6)*(1-Painel!$E$7)-M$5+M$6)*M$7</f>
        <v>8639729.563903043</v>
      </c>
      <c r="N1003" s="35">
        <f>((Produção!N997*PreçoLivre!N999*(1-Painel!$B$8)-N$3-N$4-N$6)*(1-Painel!$E$7)-N$5+N$6)*N$7</f>
        <v>7874825.8477303898</v>
      </c>
      <c r="O1003" s="35">
        <f>((Produção!O997*PreçoLivre!O999*(1-Painel!$B$8)-O$3-O$4-O$6)*(1-Painel!$E$7)-O$5+O$6)*O$7</f>
        <v>7327150.8317703884</v>
      </c>
      <c r="P1003" s="35">
        <f>((Produção!P997*PreçoLivre!P999*(1-Painel!$B$8)-P$3-P$4-P$6)*(1-Painel!$E$7)-P$5+P$6)*P$7</f>
        <v>7141607.4823788805</v>
      </c>
      <c r="Q1003" s="35">
        <f>((Produção!Q997*PreçoLivre!Q999*(1-Painel!$B$8)-Q$3-Q$4-Q$6)*(1-Painel!$E$7)-Q$5+Q$6)*Q$7</f>
        <v>6926182.8493622504</v>
      </c>
      <c r="R1003" s="35">
        <f>((Produção!R997*PreçoLivre!R999*(1-Painel!$B$8)-R$3-R$4-R$6)*(1-Painel!$E$7)-R$5+R$6)*R$7</f>
        <v>6169597.4021095634</v>
      </c>
      <c r="S1003" s="35">
        <f>((Produção!S997*PreçoLivre!S999*(1-Painel!$B$8)-S$3-S$4-S$6)*(1-Painel!$E$7)-S$5+S$6)*S$7</f>
        <v>5825229.1929699387</v>
      </c>
      <c r="T1003" s="35">
        <f>((Produção!T997*PreçoLivre!T999*(1-Painel!$B$8)-T$3-T$4-T$6)*(1-Painel!$E$7)-T$5+T$6)*T$7</f>
        <v>5273021.1505481508</v>
      </c>
      <c r="U1003" s="35">
        <f>((Produção!U997*PreçoLivre!U999*(1-Painel!$B$8)-U$3-U$4-U$6)*(1-Painel!$E$7)-U$5+U$6)*U$7</f>
        <v>4737068.8510618126</v>
      </c>
      <c r="V1003" s="35">
        <f>((Produção!V997*PreçoLivre!V999*(1-Painel!$B$8)-V$3-V$4-V$6)*(1-Painel!$E$7)-V$5+V$6)*V$7</f>
        <v>4728090.757061081</v>
      </c>
    </row>
    <row r="1004" spans="1:22" x14ac:dyDescent="0.25">
      <c r="A1004" s="36">
        <v>995</v>
      </c>
      <c r="B1004" s="35">
        <f t="shared" si="15"/>
        <v>203520328.45058358</v>
      </c>
      <c r="C1004" s="35">
        <f>((Produção!C998*PreçoLivre!C1000*(1-Painel!$B$8)-C$3-C$4-C$6)*(1-Painel!$E$7)-C$5+C$6)*C$7</f>
        <v>22348191.790888574</v>
      </c>
      <c r="D1004" s="35">
        <f>((Produção!D998*PreçoLivre!D1000*(1-Painel!$B$8)-D$3-D$4-D$6)*(1-Painel!$E$7)-D$5+D$6)*D$7</f>
        <v>19090238.473624796</v>
      </c>
      <c r="E1004" s="35">
        <f>((Produção!E998*PreçoLivre!E1000*(1-Painel!$B$8)-E$3-E$4-E$6)*(1-Painel!$E$7)-E$5+E$6)*E$7</f>
        <v>16593879.495022725</v>
      </c>
      <c r="F1004" s="35">
        <f>((Produção!F998*PreçoLivre!F1000*(1-Painel!$B$8)-F$3-F$4-F$6)*(1-Painel!$E$7)-F$5+F$6)*F$7</f>
        <v>15298062.967419673</v>
      </c>
      <c r="G1004" s="35">
        <f>((Produção!G998*PreçoLivre!G1000*(1-Painel!$B$8)-G$3-G$4-G$6)*(1-Painel!$E$7)-G$5+G$6)*G$7</f>
        <v>14343489.312252741</v>
      </c>
      <c r="H1004" s="35">
        <f>((Produção!H998*PreçoLivre!H1000*(1-Painel!$B$8)-H$3-H$4-H$6)*(1-Painel!$E$7)-H$5+H$6)*H$7</f>
        <v>12896716.560144348</v>
      </c>
      <c r="I1004" s="35">
        <f>((Produção!I998*PreçoLivre!I1000*(1-Painel!$B$8)-I$3-I$4-I$6)*(1-Painel!$E$7)-I$5+I$6)*I$7</f>
        <v>11820803.200345749</v>
      </c>
      <c r="J1004" s="35">
        <f>((Produção!J998*PreçoLivre!J1000*(1-Painel!$B$8)-J$3-J$4-J$6)*(1-Painel!$E$7)-J$5+J$6)*J$7</f>
        <v>10890432.629604157</v>
      </c>
      <c r="K1004" s="35">
        <f>((Produção!K998*PreçoLivre!K1000*(1-Painel!$B$8)-K$3-K$4-K$6)*(1-Painel!$E$7)-K$5+K$6)*K$7</f>
        <v>9854422.736019481</v>
      </c>
      <c r="L1004" s="35">
        <f>((Produção!L998*PreçoLivre!L1000*(1-Painel!$B$8)-L$3-L$4-L$6)*(1-Painel!$E$7)-L$5+L$6)*L$7</f>
        <v>8902806.2018171903</v>
      </c>
      <c r="M1004" s="35">
        <f>((Produção!M998*PreçoLivre!M1000*(1-Painel!$B$8)-M$3-M$4-M$6)*(1-Painel!$E$7)-M$5+M$6)*M$7</f>
        <v>8233348.4064800693</v>
      </c>
      <c r="N1004" s="35">
        <f>((Produção!N998*PreçoLivre!N1000*(1-Painel!$B$8)-N$3-N$4-N$6)*(1-Painel!$E$7)-N$5+N$6)*N$7</f>
        <v>7622492.1438493328</v>
      </c>
      <c r="O1004" s="35">
        <f>((Produção!O998*PreçoLivre!O1000*(1-Painel!$B$8)-O$3-O$4-O$6)*(1-Painel!$E$7)-O$5+O$6)*O$7</f>
        <v>7354887.7562337043</v>
      </c>
      <c r="P1004" s="35">
        <f>((Produção!P998*PreçoLivre!P1000*(1-Painel!$B$8)-P$3-P$4-P$6)*(1-Painel!$E$7)-P$5+P$6)*P$7</f>
        <v>6964722.5229148371</v>
      </c>
      <c r="Q1004" s="35">
        <f>((Produção!Q998*PreçoLivre!Q1000*(1-Painel!$B$8)-Q$3-Q$4-Q$6)*(1-Painel!$E$7)-Q$5+Q$6)*Q$7</f>
        <v>6519767.03612014</v>
      </c>
      <c r="R1004" s="35">
        <f>((Produção!R998*PreçoLivre!R1000*(1-Painel!$B$8)-R$3-R$4-R$6)*(1-Painel!$E$7)-R$5+R$6)*R$7</f>
        <v>5968009.7806038195</v>
      </c>
      <c r="S1004" s="35">
        <f>((Produção!S998*PreçoLivre!S1000*(1-Painel!$B$8)-S$3-S$4-S$6)*(1-Painel!$E$7)-S$5+S$6)*S$7</f>
        <v>5145214.2206892334</v>
      </c>
      <c r="T1004" s="35">
        <f>((Produção!T998*PreçoLivre!T1000*(1-Painel!$B$8)-T$3-T$4-T$6)*(1-Painel!$E$7)-T$5+T$6)*T$7</f>
        <v>4975724.5762383891</v>
      </c>
      <c r="U1004" s="35">
        <f>((Produção!U998*PreçoLivre!U1000*(1-Painel!$B$8)-U$3-U$4-U$6)*(1-Painel!$E$7)-U$5+U$6)*U$7</f>
        <v>4597648.1324549457</v>
      </c>
      <c r="V1004" s="35">
        <f>((Produção!V998*PreçoLivre!V1000*(1-Painel!$B$8)-V$3-V$4-V$6)*(1-Painel!$E$7)-V$5+V$6)*V$7</f>
        <v>4099470.5078596501</v>
      </c>
    </row>
    <row r="1005" spans="1:22" x14ac:dyDescent="0.25">
      <c r="A1005" s="36">
        <v>996</v>
      </c>
      <c r="B1005" s="35">
        <f t="shared" si="15"/>
        <v>251863312.92457831</v>
      </c>
      <c r="C1005" s="35">
        <f>((Produção!C999*PreçoLivre!C1001*(1-Painel!$B$8)-C$3-C$4-C$6)*(1-Painel!$E$7)-C$5+C$6)*C$7</f>
        <v>24436246.370414611</v>
      </c>
      <c r="D1005" s="35">
        <f>((Produção!D999*PreçoLivre!D1001*(1-Painel!$B$8)-D$3-D$4-D$6)*(1-Painel!$E$7)-D$5+D$6)*D$7</f>
        <v>23495698.029973861</v>
      </c>
      <c r="E1005" s="35">
        <f>((Produção!E999*PreçoLivre!E1001*(1-Painel!$B$8)-E$3-E$4-E$6)*(1-Painel!$E$7)-E$5+E$6)*E$7</f>
        <v>22151239.707762446</v>
      </c>
      <c r="F1005" s="35">
        <f>((Produção!F999*PreçoLivre!F1001*(1-Painel!$B$8)-F$3-F$4-F$6)*(1-Painel!$E$7)-F$5+F$6)*F$7</f>
        <v>19755733.241207566</v>
      </c>
      <c r="G1005" s="35">
        <f>((Produção!G999*PreçoLivre!G1001*(1-Painel!$B$8)-G$3-G$4-G$6)*(1-Painel!$E$7)-G$5+G$6)*G$7</f>
        <v>18788278.768640961</v>
      </c>
      <c r="H1005" s="35">
        <f>((Produção!H999*PreçoLivre!H1001*(1-Painel!$B$8)-H$3-H$4-H$6)*(1-Painel!$E$7)-H$5+H$6)*H$7</f>
        <v>16799682.472766057</v>
      </c>
      <c r="I1005" s="35">
        <f>((Produção!I999*PreçoLivre!I1001*(1-Painel!$B$8)-I$3-I$4-I$6)*(1-Painel!$E$7)-I$5+I$6)*I$7</f>
        <v>15670993.46358645</v>
      </c>
      <c r="J1005" s="35">
        <f>((Produção!J999*PreçoLivre!J1001*(1-Painel!$B$8)-J$3-J$4-J$6)*(1-Painel!$E$7)-J$5+J$6)*J$7</f>
        <v>13836356.310149066</v>
      </c>
      <c r="K1005" s="35">
        <f>((Produção!K999*PreçoLivre!K1001*(1-Painel!$B$8)-K$3-K$4-K$6)*(1-Painel!$E$7)-K$5+K$6)*K$7</f>
        <v>13414806.715464829</v>
      </c>
      <c r="L1005" s="35">
        <f>((Produção!L999*PreçoLivre!L1001*(1-Painel!$B$8)-L$3-L$4-L$6)*(1-Painel!$E$7)-L$5+L$6)*L$7</f>
        <v>11774615.723674253</v>
      </c>
      <c r="M1005" s="35">
        <f>((Produção!M999*PreçoLivre!M1001*(1-Painel!$B$8)-M$3-M$4-M$6)*(1-Painel!$E$7)-M$5+M$6)*M$7</f>
        <v>10574104.487659806</v>
      </c>
      <c r="N1005" s="35">
        <f>((Produção!N999*PreçoLivre!N1001*(1-Painel!$B$8)-N$3-N$4-N$6)*(1-Painel!$E$7)-N$5+N$6)*N$7</f>
        <v>10024482.013794508</v>
      </c>
      <c r="O1005" s="35">
        <f>((Produção!O999*PreçoLivre!O1001*(1-Painel!$B$8)-O$3-O$4-O$6)*(1-Painel!$E$7)-O$5+O$6)*O$7</f>
        <v>9330854.6371588837</v>
      </c>
      <c r="P1005" s="35">
        <f>((Produção!P999*PreçoLivre!P1001*(1-Painel!$B$8)-P$3-P$4-P$6)*(1-Painel!$E$7)-P$5+P$6)*P$7</f>
        <v>7921369.4330855319</v>
      </c>
      <c r="Q1005" s="35">
        <f>((Produção!Q999*PreçoLivre!Q1001*(1-Painel!$B$8)-Q$3-Q$4-Q$6)*(1-Painel!$E$7)-Q$5+Q$6)*Q$7</f>
        <v>7199836.9317298019</v>
      </c>
      <c r="R1005" s="35">
        <f>((Produção!R999*PreçoLivre!R1001*(1-Painel!$B$8)-R$3-R$4-R$6)*(1-Painel!$E$7)-R$5+R$6)*R$7</f>
        <v>6427365.3178372923</v>
      </c>
      <c r="S1005" s="35">
        <f>((Produção!S999*PreçoLivre!S1001*(1-Painel!$B$8)-S$3-S$4-S$6)*(1-Painel!$E$7)-S$5+S$6)*S$7</f>
        <v>5714597.1235121889</v>
      </c>
      <c r="T1005" s="35">
        <f>((Produção!T999*PreçoLivre!T1001*(1-Painel!$B$8)-T$3-T$4-T$6)*(1-Painel!$E$7)-T$5+T$6)*T$7</f>
        <v>5267283.852934774</v>
      </c>
      <c r="U1005" s="35">
        <f>((Produção!U999*PreçoLivre!U1001*(1-Painel!$B$8)-U$3-U$4-U$6)*(1-Painel!$E$7)-U$5+U$6)*U$7</f>
        <v>4776322.0352112129</v>
      </c>
      <c r="V1005" s="35">
        <f>((Produção!V999*PreçoLivre!V1001*(1-Painel!$B$8)-V$3-V$4-V$6)*(1-Painel!$E$7)-V$5+V$6)*V$7</f>
        <v>4503446.2880141968</v>
      </c>
    </row>
    <row r="1006" spans="1:22" x14ac:dyDescent="0.25">
      <c r="A1006" s="36">
        <v>997</v>
      </c>
      <c r="B1006" s="35">
        <f t="shared" si="15"/>
        <v>255933554.06157285</v>
      </c>
      <c r="C1006" s="35">
        <f>((Produção!C1000*PreçoLivre!C1002*(1-Painel!$B$8)-C$3-C$4-C$6)*(1-Painel!$E$7)-C$5+C$6)*C$7</f>
        <v>22830280.737227809</v>
      </c>
      <c r="D1006" s="35">
        <f>((Produção!D1000*PreçoLivre!D1002*(1-Painel!$B$8)-D$3-D$4-D$6)*(1-Painel!$E$7)-D$5+D$6)*D$7</f>
        <v>22225915.783696249</v>
      </c>
      <c r="E1006" s="35">
        <f>((Produção!E1000*PreçoLivre!E1002*(1-Painel!$B$8)-E$3-E$4-E$6)*(1-Painel!$E$7)-E$5+E$6)*E$7</f>
        <v>21459000.685892537</v>
      </c>
      <c r="F1006" s="35">
        <f>((Produção!F1000*PreçoLivre!F1002*(1-Painel!$B$8)-F$3-F$4-F$6)*(1-Painel!$E$7)-F$5+F$6)*F$7</f>
        <v>20135943.777667936</v>
      </c>
      <c r="G1006" s="35">
        <f>((Produção!G1000*PreçoLivre!G1002*(1-Painel!$B$8)-G$3-G$4-G$6)*(1-Painel!$E$7)-G$5+G$6)*G$7</f>
        <v>17978631.377343196</v>
      </c>
      <c r="H1006" s="35">
        <f>((Produção!H1000*PreçoLivre!H1002*(1-Painel!$B$8)-H$3-H$4-H$6)*(1-Painel!$E$7)-H$5+H$6)*H$7</f>
        <v>16137218.15325423</v>
      </c>
      <c r="I1006" s="35">
        <f>((Produção!I1000*PreçoLivre!I1002*(1-Painel!$B$8)-I$3-I$4-I$6)*(1-Painel!$E$7)-I$5+I$6)*I$7</f>
        <v>14316182.399072301</v>
      </c>
      <c r="J1006" s="35">
        <f>((Produção!J1000*PreçoLivre!J1002*(1-Painel!$B$8)-J$3-J$4-J$6)*(1-Painel!$E$7)-J$5+J$6)*J$7</f>
        <v>12639939.231557354</v>
      </c>
      <c r="K1006" s="35">
        <f>((Produção!K1000*PreçoLivre!K1002*(1-Painel!$B$8)-K$3-K$4-K$6)*(1-Painel!$E$7)-K$5+K$6)*K$7</f>
        <v>11670350.999684796</v>
      </c>
      <c r="L1006" s="35">
        <f>((Produção!L1000*PreçoLivre!L1002*(1-Painel!$B$8)-L$3-L$4-L$6)*(1-Painel!$E$7)-L$5+L$6)*L$7</f>
        <v>10930486.432998037</v>
      </c>
      <c r="M1006" s="35">
        <f>((Produção!M1000*PreçoLivre!M1002*(1-Painel!$B$8)-M$3-M$4-M$6)*(1-Painel!$E$7)-M$5+M$6)*M$7</f>
        <v>10349223.994446086</v>
      </c>
      <c r="N1006" s="35">
        <f>((Produção!N1000*PreçoLivre!N1002*(1-Painel!$B$8)-N$3-N$4-N$6)*(1-Painel!$E$7)-N$5+N$6)*N$7</f>
        <v>10134024.854831889</v>
      </c>
      <c r="O1006" s="35">
        <f>((Produção!O1000*PreçoLivre!O1002*(1-Painel!$B$8)-O$3-O$4-O$6)*(1-Painel!$E$7)-O$5+O$6)*O$7</f>
        <v>10104921.94979828</v>
      </c>
      <c r="P1006" s="35">
        <f>((Produção!P1000*PreçoLivre!P1002*(1-Painel!$B$8)-P$3-P$4-P$6)*(1-Painel!$E$7)-P$5+P$6)*P$7</f>
        <v>9648784.8212877419</v>
      </c>
      <c r="Q1006" s="35">
        <f>((Produção!Q1000*PreçoLivre!Q1002*(1-Painel!$B$8)-Q$3-Q$4-Q$6)*(1-Painel!$E$7)-Q$5+Q$6)*Q$7</f>
        <v>8862141.5222909003</v>
      </c>
      <c r="R1006" s="35">
        <f>((Produção!R1000*PreçoLivre!R1002*(1-Painel!$B$8)-R$3-R$4-R$6)*(1-Painel!$E$7)-R$5+R$6)*R$7</f>
        <v>8478838.3127510585</v>
      </c>
      <c r="S1006" s="35">
        <f>((Produção!S1000*PreçoLivre!S1002*(1-Painel!$B$8)-S$3-S$4-S$6)*(1-Painel!$E$7)-S$5+S$6)*S$7</f>
        <v>7955386.3450174145</v>
      </c>
      <c r="T1006" s="35">
        <f>((Produção!T1000*PreçoLivre!T1002*(1-Painel!$B$8)-T$3-T$4-T$6)*(1-Painel!$E$7)-T$5+T$6)*T$7</f>
        <v>7536898.4384107394</v>
      </c>
      <c r="U1006" s="35">
        <f>((Produção!U1000*PreçoLivre!U1002*(1-Painel!$B$8)-U$3-U$4-U$6)*(1-Painel!$E$7)-U$5+U$6)*U$7</f>
        <v>6570712.1446938664</v>
      </c>
      <c r="V1006" s="35">
        <f>((Produção!V1000*PreçoLivre!V1002*(1-Painel!$B$8)-V$3-V$4-V$6)*(1-Painel!$E$7)-V$5+V$6)*V$7</f>
        <v>5968672.0996504389</v>
      </c>
    </row>
    <row r="1007" spans="1:22" x14ac:dyDescent="0.25">
      <c r="A1007" s="36">
        <v>998</v>
      </c>
      <c r="B1007" s="35">
        <f t="shared" si="15"/>
        <v>249240381.38917464</v>
      </c>
      <c r="C1007" s="35">
        <f>((Produção!C1001*PreçoLivre!C1003*(1-Painel!$B$8)-C$3-C$4-C$6)*(1-Painel!$E$7)-C$5+C$6)*C$7</f>
        <v>23115983.422871146</v>
      </c>
      <c r="D1007" s="35">
        <f>((Produção!D1001*PreçoLivre!D1003*(1-Painel!$B$8)-D$3-D$4-D$6)*(1-Painel!$E$7)-D$5+D$6)*D$7</f>
        <v>21125482.367025837</v>
      </c>
      <c r="E1007" s="35">
        <f>((Produção!E1001*PreçoLivre!E1003*(1-Painel!$B$8)-E$3-E$4-E$6)*(1-Painel!$E$7)-E$5+E$6)*E$7</f>
        <v>20015470.702727906</v>
      </c>
      <c r="F1007" s="35">
        <f>((Produção!F1001*PreçoLivre!F1003*(1-Painel!$B$8)-F$3-F$4-F$6)*(1-Painel!$E$7)-F$5+F$6)*F$7</f>
        <v>18806450.938130837</v>
      </c>
      <c r="G1007" s="35">
        <f>((Produção!G1001*PreçoLivre!G1003*(1-Painel!$B$8)-G$3-G$4-G$6)*(1-Painel!$E$7)-G$5+G$6)*G$7</f>
        <v>18611206.892877299</v>
      </c>
      <c r="H1007" s="35">
        <f>((Produção!H1001*PreçoLivre!H1003*(1-Painel!$B$8)-H$3-H$4-H$6)*(1-Painel!$E$7)-H$5+H$6)*H$7</f>
        <v>16545496.184227949</v>
      </c>
      <c r="I1007" s="35">
        <f>((Produção!I1001*PreçoLivre!I1003*(1-Painel!$B$8)-I$3-I$4-I$6)*(1-Painel!$E$7)-I$5+I$6)*I$7</f>
        <v>14768878.259094933</v>
      </c>
      <c r="J1007" s="35">
        <f>((Produção!J1001*PreçoLivre!J1003*(1-Painel!$B$8)-J$3-J$4-J$6)*(1-Painel!$E$7)-J$5+J$6)*J$7</f>
        <v>13893067.214341938</v>
      </c>
      <c r="K1007" s="35">
        <f>((Produção!K1001*PreçoLivre!K1003*(1-Painel!$B$8)-K$3-K$4-K$6)*(1-Painel!$E$7)-K$5+K$6)*K$7</f>
        <v>12420245.571866632</v>
      </c>
      <c r="L1007" s="35">
        <f>((Produção!L1001*PreçoLivre!L1003*(1-Painel!$B$8)-L$3-L$4-L$6)*(1-Painel!$E$7)-L$5+L$6)*L$7</f>
        <v>11684731.707224337</v>
      </c>
      <c r="M1007" s="35">
        <f>((Produção!M1001*PreçoLivre!M1003*(1-Painel!$B$8)-M$3-M$4-M$6)*(1-Painel!$E$7)-M$5+M$6)*M$7</f>
        <v>10555061.914195001</v>
      </c>
      <c r="N1007" s="35">
        <f>((Produção!N1001*PreçoLivre!N1003*(1-Painel!$B$8)-N$3-N$4-N$6)*(1-Painel!$E$7)-N$5+N$6)*N$7</f>
        <v>10017432.781732818</v>
      </c>
      <c r="O1007" s="35">
        <f>((Produção!O1001*PreçoLivre!O1003*(1-Painel!$B$8)-O$3-O$4-O$6)*(1-Painel!$E$7)-O$5+O$6)*O$7</f>
        <v>9781507.387602482</v>
      </c>
      <c r="P1007" s="35">
        <f>((Produção!P1001*PreçoLivre!P1003*(1-Painel!$B$8)-P$3-P$4-P$6)*(1-Painel!$E$7)-P$5+P$6)*P$7</f>
        <v>9093635.9070242383</v>
      </c>
      <c r="Q1007" s="35">
        <f>((Produção!Q1001*PreçoLivre!Q1003*(1-Painel!$B$8)-Q$3-Q$4-Q$6)*(1-Painel!$E$7)-Q$5+Q$6)*Q$7</f>
        <v>8199804.3450498357</v>
      </c>
      <c r="R1007" s="35">
        <f>((Produção!R1001*PreçoLivre!R1003*(1-Painel!$B$8)-R$3-R$4-R$6)*(1-Painel!$E$7)-R$5+R$6)*R$7</f>
        <v>7349053.5141077107</v>
      </c>
      <c r="S1007" s="35">
        <f>((Produção!S1001*PreçoLivre!S1003*(1-Painel!$B$8)-S$3-S$4-S$6)*(1-Painel!$E$7)-S$5+S$6)*S$7</f>
        <v>6710834.2669906467</v>
      </c>
      <c r="T1007" s="35">
        <f>((Produção!T1001*PreçoLivre!T1003*(1-Painel!$B$8)-T$3-T$4-T$6)*(1-Painel!$E$7)-T$5+T$6)*T$7</f>
        <v>6265479.7054703701</v>
      </c>
      <c r="U1007" s="35">
        <f>((Produção!U1001*PreçoLivre!U1003*(1-Painel!$B$8)-U$3-U$4-U$6)*(1-Painel!$E$7)-U$5+U$6)*U$7</f>
        <v>5460797.8370775143</v>
      </c>
      <c r="V1007" s="35">
        <f>((Produção!V1001*PreçoLivre!V1003*(1-Painel!$B$8)-V$3-V$4-V$6)*(1-Painel!$E$7)-V$5+V$6)*V$7</f>
        <v>4819760.4695352018</v>
      </c>
    </row>
    <row r="1008" spans="1:22" x14ac:dyDescent="0.25">
      <c r="A1008" s="36">
        <v>999</v>
      </c>
      <c r="B1008" s="35">
        <f t="shared" si="15"/>
        <v>220457245.94635805</v>
      </c>
      <c r="C1008" s="35">
        <f>((Produção!C1002*PreçoLivre!C1004*(1-Painel!$B$8)-C$3-C$4-C$6)*(1-Painel!$E$7)-C$5+C$6)*C$7</f>
        <v>22467248.917039495</v>
      </c>
      <c r="D1008" s="35">
        <f>((Produção!D1002*PreçoLivre!D1004*(1-Painel!$B$8)-D$3-D$4-D$6)*(1-Painel!$E$7)-D$5+D$6)*D$7</f>
        <v>21854936.12331599</v>
      </c>
      <c r="E1008" s="35">
        <f>((Produção!E1002*PreçoLivre!E1004*(1-Painel!$B$8)-E$3-E$4-E$6)*(1-Painel!$E$7)-E$5+E$6)*E$7</f>
        <v>19563467.312113084</v>
      </c>
      <c r="F1008" s="35">
        <f>((Produção!F1002*PreçoLivre!F1004*(1-Painel!$B$8)-F$3-F$4-F$6)*(1-Painel!$E$7)-F$5+F$6)*F$7</f>
        <v>17644594.358077575</v>
      </c>
      <c r="G1008" s="35">
        <f>((Produção!G1002*PreçoLivre!G1004*(1-Painel!$B$8)-G$3-G$4-G$6)*(1-Painel!$E$7)-G$5+G$6)*G$7</f>
        <v>15761139.180646576</v>
      </c>
      <c r="H1008" s="35">
        <f>((Produção!H1002*PreçoLivre!H1004*(1-Painel!$B$8)-H$3-H$4-H$6)*(1-Painel!$E$7)-H$5+H$6)*H$7</f>
        <v>14158579.215923786</v>
      </c>
      <c r="I1008" s="35">
        <f>((Produção!I1002*PreçoLivre!I1004*(1-Painel!$B$8)-I$3-I$4-I$6)*(1-Painel!$E$7)-I$5+I$6)*I$7</f>
        <v>13215031.572690349</v>
      </c>
      <c r="J1008" s="35">
        <f>((Produção!J1002*PreçoLivre!J1004*(1-Painel!$B$8)-J$3-J$4-J$6)*(1-Painel!$E$7)-J$5+J$6)*J$7</f>
        <v>11853881.809155537</v>
      </c>
      <c r="K1008" s="35">
        <f>((Produção!K1002*PreçoLivre!K1004*(1-Painel!$B$8)-K$3-K$4-K$6)*(1-Painel!$E$7)-K$5+K$6)*K$7</f>
        <v>10883671.707616828</v>
      </c>
      <c r="L1008" s="35">
        <f>((Produção!L1002*PreçoLivre!L1004*(1-Painel!$B$8)-L$3-L$4-L$6)*(1-Painel!$E$7)-L$5+L$6)*L$7</f>
        <v>9563943.0244913809</v>
      </c>
      <c r="M1008" s="35">
        <f>((Produção!M1002*PreçoLivre!M1004*(1-Painel!$B$8)-M$3-M$4-M$6)*(1-Painel!$E$7)-M$5+M$6)*M$7</f>
        <v>8735446.3293983657</v>
      </c>
      <c r="N1008" s="35">
        <f>((Produção!N1002*PreçoLivre!N1004*(1-Painel!$B$8)-N$3-N$4-N$6)*(1-Painel!$E$7)-N$5+N$6)*N$7</f>
        <v>7972232.3184805755</v>
      </c>
      <c r="O1008" s="35">
        <f>((Produção!O1002*PreçoLivre!O1004*(1-Painel!$B$8)-O$3-O$4-O$6)*(1-Painel!$E$7)-O$5+O$6)*O$7</f>
        <v>7470805.6792304181</v>
      </c>
      <c r="P1008" s="35">
        <f>((Produção!P1002*PreçoLivre!P1004*(1-Painel!$B$8)-P$3-P$4-P$6)*(1-Painel!$E$7)-P$5+P$6)*P$7</f>
        <v>6996047.9795042966</v>
      </c>
      <c r="Q1008" s="35">
        <f>((Produção!Q1002*PreçoLivre!Q1004*(1-Painel!$B$8)-Q$3-Q$4-Q$6)*(1-Painel!$E$7)-Q$5+Q$6)*Q$7</f>
        <v>6408487.9775620662</v>
      </c>
      <c r="R1008" s="35">
        <f>((Produção!R1002*PreçoLivre!R1004*(1-Painel!$B$8)-R$3-R$4-R$6)*(1-Painel!$E$7)-R$5+R$6)*R$7</f>
        <v>5808661.8985650474</v>
      </c>
      <c r="S1008" s="35">
        <f>((Produção!S1002*PreçoLivre!S1004*(1-Painel!$B$8)-S$3-S$4-S$6)*(1-Painel!$E$7)-S$5+S$6)*S$7</f>
        <v>5693965.3012797982</v>
      </c>
      <c r="T1008" s="35">
        <f>((Produção!T1002*PreçoLivre!T1004*(1-Painel!$B$8)-T$3-T$4-T$6)*(1-Painel!$E$7)-T$5+T$6)*T$7</f>
        <v>5035266.0507912748</v>
      </c>
      <c r="U1008" s="35">
        <f>((Produção!U1002*PreçoLivre!U1004*(1-Painel!$B$8)-U$3-U$4-U$6)*(1-Painel!$E$7)-U$5+U$6)*U$7</f>
        <v>4805763.5377571005</v>
      </c>
      <c r="V1008" s="35">
        <f>((Produção!V1002*PreçoLivre!V1004*(1-Painel!$B$8)-V$3-V$4-V$6)*(1-Painel!$E$7)-V$5+V$6)*V$7</f>
        <v>4564075.6527185058</v>
      </c>
    </row>
    <row r="1009" spans="1:22" x14ac:dyDescent="0.25">
      <c r="A1009" s="36">
        <v>1000</v>
      </c>
      <c r="B1009" s="35">
        <f t="shared" si="15"/>
        <v>220010416.1263676</v>
      </c>
      <c r="C1009" s="35">
        <f>((Produção!C1003*PreçoLivre!C1005*(1-Painel!$B$8)-C$3-C$4-C$6)*(1-Painel!$E$7)-C$5+C$6)*C$7</f>
        <v>22566194.351265803</v>
      </c>
      <c r="D1009" s="35">
        <f>((Produção!D1003*PreçoLivre!D1005*(1-Painel!$B$8)-D$3-D$4-D$6)*(1-Painel!$E$7)-D$5+D$6)*D$7</f>
        <v>19954039.359676283</v>
      </c>
      <c r="E1009" s="35">
        <f>((Produção!E1003*PreçoLivre!E1005*(1-Painel!$B$8)-E$3-E$4-E$6)*(1-Painel!$E$7)-E$5+E$6)*E$7</f>
        <v>18343373.015778109</v>
      </c>
      <c r="F1009" s="35">
        <f>((Produção!F1003*PreçoLivre!F1005*(1-Painel!$B$8)-F$3-F$4-F$6)*(1-Painel!$E$7)-F$5+F$6)*F$7</f>
        <v>16762267.49378497</v>
      </c>
      <c r="G1009" s="35">
        <f>((Produção!G1003*PreçoLivre!G1005*(1-Painel!$B$8)-G$3-G$4-G$6)*(1-Painel!$E$7)-G$5+G$6)*G$7</f>
        <v>15007785.847472925</v>
      </c>
      <c r="H1009" s="35">
        <f>((Produção!H1003*PreçoLivre!H1005*(1-Painel!$B$8)-H$3-H$4-H$6)*(1-Painel!$E$7)-H$5+H$6)*H$7</f>
        <v>13987143.099432915</v>
      </c>
      <c r="I1009" s="35">
        <f>((Produção!I1003*PreçoLivre!I1005*(1-Painel!$B$8)-I$3-I$4-I$6)*(1-Painel!$E$7)-I$5+I$6)*I$7</f>
        <v>12652783.381477334</v>
      </c>
      <c r="J1009" s="35">
        <f>((Produção!J1003*PreçoLivre!J1005*(1-Painel!$B$8)-J$3-J$4-J$6)*(1-Painel!$E$7)-J$5+J$6)*J$7</f>
        <v>11891017.329429846</v>
      </c>
      <c r="K1009" s="35">
        <f>((Produção!K1003*PreçoLivre!K1005*(1-Painel!$B$8)-K$3-K$4-K$6)*(1-Painel!$E$7)-K$5+K$6)*K$7</f>
        <v>10867324.379774764</v>
      </c>
      <c r="L1009" s="35">
        <f>((Produção!L1003*PreçoLivre!L1005*(1-Painel!$B$8)-L$3-L$4-L$6)*(1-Painel!$E$7)-L$5+L$6)*L$7</f>
        <v>10207528.961395292</v>
      </c>
      <c r="M1009" s="35">
        <f>((Produção!M1003*PreçoLivre!M1005*(1-Painel!$B$8)-M$3-M$4-M$6)*(1-Painel!$E$7)-M$5+M$6)*M$7</f>
        <v>9698463.8718725387</v>
      </c>
      <c r="N1009" s="35">
        <f>((Produção!N1003*PreçoLivre!N1005*(1-Painel!$B$8)-N$3-N$4-N$6)*(1-Painel!$E$7)-N$5+N$6)*N$7</f>
        <v>9217635.15623709</v>
      </c>
      <c r="O1009" s="35">
        <f>((Produção!O1003*PreçoLivre!O1005*(1-Painel!$B$8)-O$3-O$4-O$6)*(1-Painel!$E$7)-O$5+O$6)*O$7</f>
        <v>8573434.2474301551</v>
      </c>
      <c r="P1009" s="35">
        <f>((Produção!P1003*PreçoLivre!P1005*(1-Painel!$B$8)-P$3-P$4-P$6)*(1-Painel!$E$7)-P$5+P$6)*P$7</f>
        <v>7357768.5917897681</v>
      </c>
      <c r="Q1009" s="35">
        <f>((Produção!Q1003*PreçoLivre!Q1005*(1-Painel!$B$8)-Q$3-Q$4-Q$6)*(1-Painel!$E$7)-Q$5+Q$6)*Q$7</f>
        <v>7014180.6152358679</v>
      </c>
      <c r="R1009" s="35">
        <f>((Produção!R1003*PreçoLivre!R1005*(1-Painel!$B$8)-R$3-R$4-R$6)*(1-Painel!$E$7)-R$5+R$6)*R$7</f>
        <v>6019542.052723946</v>
      </c>
      <c r="S1009" s="35">
        <f>((Produção!S1003*PreçoLivre!S1005*(1-Painel!$B$8)-S$3-S$4-S$6)*(1-Painel!$E$7)-S$5+S$6)*S$7</f>
        <v>5793982.4808127452</v>
      </c>
      <c r="T1009" s="35">
        <f>((Produção!T1003*PreçoLivre!T1005*(1-Painel!$B$8)-T$3-T$4-T$6)*(1-Painel!$E$7)-T$5+T$6)*T$7</f>
        <v>5314160.0881229816</v>
      </c>
      <c r="U1009" s="35">
        <f>((Produção!U1003*PreçoLivre!U1005*(1-Painel!$B$8)-U$3-U$4-U$6)*(1-Painel!$E$7)-U$5+U$6)*U$7</f>
        <v>4564788.7903969912</v>
      </c>
      <c r="V1009" s="35">
        <f>((Produção!V1003*PreçoLivre!V1005*(1-Painel!$B$8)-V$3-V$4-V$6)*(1-Painel!$E$7)-V$5+V$6)*V$7</f>
        <v>4217003.0122572444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6"/>
  <dimension ref="A1:V1005"/>
  <sheetViews>
    <sheetView showGridLines="0" workbookViewId="0">
      <selection activeCell="A7" sqref="A7"/>
    </sheetView>
  </sheetViews>
  <sheetFormatPr defaultRowHeight="15" x14ac:dyDescent="0.25"/>
  <cols>
    <col min="2" max="2" width="10.28515625" customWidth="1"/>
    <col min="22" max="22" width="12" bestFit="1" customWidth="1"/>
  </cols>
  <sheetData>
    <row r="1" spans="1:22" x14ac:dyDescent="0.25">
      <c r="B1" s="51"/>
      <c r="C1" s="57"/>
      <c r="D1" s="57"/>
      <c r="E1" s="57"/>
      <c r="F1" s="57"/>
      <c r="G1" s="57"/>
      <c r="H1" s="57"/>
      <c r="I1" s="57"/>
      <c r="J1" s="57"/>
      <c r="K1" s="57"/>
      <c r="L1" s="57"/>
      <c r="M1" s="57"/>
      <c r="N1" s="57"/>
      <c r="O1" s="57"/>
      <c r="P1" s="57"/>
      <c r="Q1" s="57"/>
      <c r="R1" s="57"/>
      <c r="S1" s="57"/>
      <c r="T1" s="57"/>
      <c r="U1" s="57"/>
      <c r="V1" s="57"/>
    </row>
    <row r="2" spans="1:22" x14ac:dyDescent="0.25">
      <c r="B2" s="10"/>
      <c r="C2" s="57"/>
      <c r="D2" s="57"/>
      <c r="E2" s="57"/>
      <c r="F2" s="57"/>
      <c r="G2" s="57"/>
      <c r="H2" s="57"/>
      <c r="I2" s="57"/>
      <c r="J2" s="57"/>
      <c r="K2" s="57"/>
      <c r="L2" s="57"/>
      <c r="M2" s="57"/>
      <c r="N2" s="57"/>
      <c r="O2" s="57"/>
      <c r="P2" s="57"/>
      <c r="Q2" s="57"/>
      <c r="R2" s="57"/>
      <c r="S2" s="57"/>
      <c r="T2" s="57"/>
      <c r="U2" s="57"/>
      <c r="V2" s="57"/>
    </row>
    <row r="3" spans="1:22" x14ac:dyDescent="0.25">
      <c r="B3" s="83" t="s">
        <v>96</v>
      </c>
      <c r="C3" s="84">
        <f>Painel!E9</f>
        <v>4.8790164169432049E-2</v>
      </c>
      <c r="D3" s="57"/>
      <c r="E3" s="57"/>
      <c r="F3" s="57"/>
      <c r="G3" s="57"/>
      <c r="H3" s="57"/>
      <c r="I3" s="57"/>
      <c r="J3" s="57"/>
      <c r="K3" s="57"/>
      <c r="L3" s="57"/>
      <c r="M3" s="57"/>
      <c r="N3" s="57"/>
      <c r="O3" s="57"/>
      <c r="P3" s="57"/>
      <c r="Q3" s="57"/>
      <c r="R3" s="57"/>
      <c r="S3" s="57"/>
      <c r="T3" s="57"/>
      <c r="U3" s="57"/>
      <c r="V3" s="57"/>
    </row>
    <row r="4" spans="1:22" x14ac:dyDescent="0.25">
      <c r="B4" s="85" t="s">
        <v>102</v>
      </c>
      <c r="C4" s="86">
        <f>Painel!E18</f>
        <v>0.02</v>
      </c>
    </row>
    <row r="5" spans="1:22" x14ac:dyDescent="0.25">
      <c r="B5" s="2"/>
      <c r="C5">
        <v>1</v>
      </c>
      <c r="D5">
        <v>2</v>
      </c>
      <c r="E5">
        <v>3</v>
      </c>
      <c r="F5">
        <v>4</v>
      </c>
      <c r="G5">
        <v>5</v>
      </c>
      <c r="H5">
        <v>6</v>
      </c>
      <c r="I5">
        <v>7</v>
      </c>
      <c r="J5">
        <v>8</v>
      </c>
      <c r="K5">
        <v>9</v>
      </c>
      <c r="L5">
        <v>10</v>
      </c>
      <c r="M5">
        <v>11</v>
      </c>
      <c r="N5">
        <v>12</v>
      </c>
      <c r="O5">
        <v>13</v>
      </c>
      <c r="P5">
        <v>14</v>
      </c>
      <c r="Q5">
        <v>15</v>
      </c>
      <c r="R5">
        <v>16</v>
      </c>
      <c r="S5">
        <v>17</v>
      </c>
      <c r="T5">
        <v>18</v>
      </c>
      <c r="U5">
        <v>19</v>
      </c>
      <c r="V5">
        <v>20</v>
      </c>
    </row>
    <row r="6" spans="1:22" x14ac:dyDescent="0.25">
      <c r="A6">
        <v>1</v>
      </c>
      <c r="B6" s="2">
        <f>Painel!$B$7</f>
        <v>50</v>
      </c>
      <c r="C6" s="2">
        <f>(B6*EXP($C$3-($C$4^2)/2+NORMSINV(AleatLivre!B3)*$C$4))</f>
        <v>52.783154612862134</v>
      </c>
      <c r="D6" s="2">
        <f>(C6*EXP($C$3-($C$4^2)/2+NORMSINV(AleatLivre!C3)*$C$4))</f>
        <v>56.38236722875078</v>
      </c>
      <c r="E6" s="2">
        <f>(D6*EXP($C$3-($C$4^2)/2+NORMSINV(AleatLivre!D3)*$C$4))</f>
        <v>58.705321702518731</v>
      </c>
      <c r="F6" s="2">
        <f>(E6*EXP($C$3-($C$4^2)/2+NORMSINV(AleatLivre!E3)*$C$4))</f>
        <v>62.356500990389549</v>
      </c>
      <c r="G6" s="2">
        <f>(F6*EXP($C$3-($C$4^2)/2+NORMSINV(AleatLivre!F3)*$C$4))</f>
        <v>64.270901494783089</v>
      </c>
      <c r="H6" s="2">
        <f>(G6*EXP($C$3-($C$4^2)/2+NORMSINV(AleatLivre!G3)*$C$4))</f>
        <v>66.207640151733585</v>
      </c>
      <c r="I6" s="2">
        <f>(H6*EXP($C$3-($C$4^2)/2+NORMSINV(AleatLivre!H3)*$C$4))</f>
        <v>67.832006715079942</v>
      </c>
      <c r="J6" s="2">
        <f>(I6*EXP($C$3-($C$4^2)/2+NORMSINV(AleatLivre!I3)*$C$4))</f>
        <v>70.920212696484114</v>
      </c>
      <c r="K6" s="2">
        <f>(J6*EXP($C$3-($C$4^2)/2+NORMSINV(AleatLivre!J3)*$C$4))</f>
        <v>74.485433620772923</v>
      </c>
      <c r="L6" s="2">
        <f>(K6*EXP($C$3-($C$4^2)/2+NORMSINV(AleatLivre!K3)*$C$4))</f>
        <v>77.039053505937687</v>
      </c>
      <c r="M6" s="2">
        <f>(L6*EXP($C$3-($C$4^2)/2+NORMSINV(AleatLivre!L3)*$C$4))</f>
        <v>80.558554841756091</v>
      </c>
      <c r="N6" s="2">
        <f>(M6*EXP($C$3-($C$4^2)/2+NORMSINV(AleatLivre!M3)*$C$4))</f>
        <v>86.902872445062485</v>
      </c>
      <c r="O6" s="2">
        <f>(N6*EXP($C$3-($C$4^2)/2+NORMSINV(AleatLivre!N3)*$C$4))</f>
        <v>91.835462415911763</v>
      </c>
      <c r="P6" s="2">
        <f>(O6*EXP($C$3-($C$4^2)/2+NORMSINV(AleatLivre!O3)*$C$4))</f>
        <v>97.934731922783087</v>
      </c>
      <c r="Q6" s="2">
        <f>(P6*EXP($C$3-($C$4^2)/2+NORMSINV(AleatLivre!P3)*$C$4))</f>
        <v>104.74642844487775</v>
      </c>
      <c r="R6" s="2">
        <f>(Q6*EXP($C$3-($C$4^2)/2+NORMSINV(AleatLivre!Q3)*$C$4))</f>
        <v>109.44359968637765</v>
      </c>
      <c r="S6" s="2">
        <f>(R6*EXP($C$3-($C$4^2)/2+NORMSINV(AleatLivre!R3)*$C$4))</f>
        <v>112.34094920755386</v>
      </c>
      <c r="T6" s="2">
        <f>(S6*EXP($C$3-($C$4^2)/2+NORMSINV(AleatLivre!S3)*$C$4))</f>
        <v>119.07615120833992</v>
      </c>
      <c r="U6" s="2">
        <f>(T6*EXP($C$3-($C$4^2)/2+NORMSINV(AleatLivre!T3)*$C$4))</f>
        <v>123.56994953261024</v>
      </c>
      <c r="V6" s="2">
        <f>(U6*EXP($C$3-($C$4^2)/2+NORMSINV(AleatLivre!U3)*$C$4))</f>
        <v>129.03435540571269</v>
      </c>
    </row>
    <row r="7" spans="1:22" x14ac:dyDescent="0.25">
      <c r="A7">
        <v>2</v>
      </c>
      <c r="B7" s="2">
        <f>Painel!$B$7</f>
        <v>50</v>
      </c>
      <c r="C7" s="2">
        <f>(B7*EXP($C$3-($C$4^2)/2+NORMSINV(AleatLivre!B4)*$C$4))</f>
        <v>51.84954071083888</v>
      </c>
      <c r="D7" s="2">
        <f>(C7*EXP($C$3-($C$4^2)/2+NORMSINV(AleatLivre!C4)*$C$4))</f>
        <v>56.73450585909044</v>
      </c>
      <c r="E7" s="2">
        <f>(D7*EXP($C$3-($C$4^2)/2+NORMSINV(AleatLivre!D4)*$C$4))</f>
        <v>57.285459864886271</v>
      </c>
      <c r="F7" s="2">
        <f>(E7*EXP($C$3-($C$4^2)/2+NORMSINV(AleatLivre!E4)*$C$4))</f>
        <v>58.864023964846567</v>
      </c>
      <c r="G7" s="2">
        <f>(F7*EXP($C$3-($C$4^2)/2+NORMSINV(AleatLivre!F4)*$C$4))</f>
        <v>64.30801345440419</v>
      </c>
      <c r="H7" s="2">
        <f>(G7*EXP($C$3-($C$4^2)/2+NORMSINV(AleatLivre!G4)*$C$4))</f>
        <v>68.712399043168602</v>
      </c>
      <c r="I7" s="2">
        <f>(H7*EXP($C$3-($C$4^2)/2+NORMSINV(AleatLivre!H4)*$C$4))</f>
        <v>71.173789391822837</v>
      </c>
      <c r="J7" s="2">
        <f>(I7*EXP($C$3-($C$4^2)/2+NORMSINV(AleatLivre!I4)*$C$4))</f>
        <v>73.965018443183951</v>
      </c>
      <c r="K7" s="2">
        <f>(J7*EXP($C$3-($C$4^2)/2+NORMSINV(AleatLivre!J4)*$C$4))</f>
        <v>77.613465990351187</v>
      </c>
      <c r="L7" s="2">
        <f>(K7*EXP($C$3-($C$4^2)/2+NORMSINV(AleatLivre!K4)*$C$4))</f>
        <v>81.380437479183868</v>
      </c>
      <c r="M7" s="2">
        <f>(L7*EXP($C$3-($C$4^2)/2+NORMSINV(AleatLivre!L4)*$C$4))</f>
        <v>85.619629202138668</v>
      </c>
      <c r="N7" s="2">
        <f>(M7*EXP($C$3-($C$4^2)/2+NORMSINV(AleatLivre!M4)*$C$4))</f>
        <v>89.700202177845398</v>
      </c>
      <c r="O7" s="2">
        <f>(N7*EXP($C$3-($C$4^2)/2+NORMSINV(AleatLivre!N4)*$C$4))</f>
        <v>92.76037042592796</v>
      </c>
      <c r="P7" s="2">
        <f>(O7*EXP($C$3-($C$4^2)/2+NORMSINV(AleatLivre!O4)*$C$4))</f>
        <v>93.954950776550632</v>
      </c>
      <c r="Q7" s="2">
        <f>(P7*EXP($C$3-($C$4^2)/2+NORMSINV(AleatLivre!P4)*$C$4))</f>
        <v>100.63778772354962</v>
      </c>
      <c r="R7" s="2">
        <f>(Q7*EXP($C$3-($C$4^2)/2+NORMSINV(AleatLivre!Q4)*$C$4))</f>
        <v>109.77380198601671</v>
      </c>
      <c r="S7" s="2">
        <f>(R7*EXP($C$3-($C$4^2)/2+NORMSINV(AleatLivre!R4)*$C$4))</f>
        <v>114.49404664768002</v>
      </c>
      <c r="T7" s="2">
        <f>(S7*EXP($C$3-($C$4^2)/2+NORMSINV(AleatLivre!S4)*$C$4))</f>
        <v>116.99379360257019</v>
      </c>
      <c r="U7" s="2">
        <f>(T7*EXP($C$3-($C$4^2)/2+NORMSINV(AleatLivre!T4)*$C$4))</f>
        <v>122.39436518502025</v>
      </c>
      <c r="V7" s="2">
        <f>(U7*EXP($C$3-($C$4^2)/2+NORMSINV(AleatLivre!U4)*$C$4))</f>
        <v>126.65575336640676</v>
      </c>
    </row>
    <row r="8" spans="1:22" x14ac:dyDescent="0.25">
      <c r="A8">
        <v>3</v>
      </c>
      <c r="B8" s="2">
        <f>Painel!$B$7</f>
        <v>50</v>
      </c>
      <c r="C8" s="2">
        <f>(B8*EXP($C$3-($C$4^2)/2+NORMSINV(AleatLivre!B5)*$C$4))</f>
        <v>52.451572942059144</v>
      </c>
      <c r="D8" s="2">
        <f>(C8*EXP($C$3-($C$4^2)/2+NORMSINV(AleatLivre!C5)*$C$4))</f>
        <v>55.87946360679225</v>
      </c>
      <c r="E8" s="2">
        <f>(D8*EXP($C$3-($C$4^2)/2+NORMSINV(AleatLivre!D5)*$C$4))</f>
        <v>59.151404633953533</v>
      </c>
      <c r="F8" s="2">
        <f>(E8*EXP($C$3-($C$4^2)/2+NORMSINV(AleatLivre!E5)*$C$4))</f>
        <v>61.175159686281731</v>
      </c>
      <c r="G8" s="2">
        <f>(F8*EXP($C$3-($C$4^2)/2+NORMSINV(AleatLivre!F5)*$C$4))</f>
        <v>63.703571065490209</v>
      </c>
      <c r="H8" s="2">
        <f>(G8*EXP($C$3-($C$4^2)/2+NORMSINV(AleatLivre!G5)*$C$4))</f>
        <v>67.946274874602665</v>
      </c>
      <c r="I8" s="2">
        <f>(H8*EXP($C$3-($C$4^2)/2+NORMSINV(AleatLivre!H5)*$C$4))</f>
        <v>69.25795424434223</v>
      </c>
      <c r="J8" s="2">
        <f>(I8*EXP($C$3-($C$4^2)/2+NORMSINV(AleatLivre!I5)*$C$4))</f>
        <v>73.57743432179717</v>
      </c>
      <c r="K8" s="2">
        <f>(J8*EXP($C$3-($C$4^2)/2+NORMSINV(AleatLivre!J5)*$C$4))</f>
        <v>76.305419627003957</v>
      </c>
      <c r="L8" s="2">
        <f>(K8*EXP($C$3-($C$4^2)/2+NORMSINV(AleatLivre!K5)*$C$4))</f>
        <v>78.304949250036202</v>
      </c>
      <c r="M8" s="2">
        <f>(L8*EXP($C$3-($C$4^2)/2+NORMSINV(AleatLivre!L5)*$C$4))</f>
        <v>79.512872289787495</v>
      </c>
      <c r="N8" s="2">
        <f>(M8*EXP($C$3-($C$4^2)/2+NORMSINV(AleatLivre!M5)*$C$4))</f>
        <v>84.384006100490552</v>
      </c>
      <c r="O8" s="2">
        <f>(N8*EXP($C$3-($C$4^2)/2+NORMSINV(AleatLivre!N5)*$C$4))</f>
        <v>89.564829386899461</v>
      </c>
      <c r="P8" s="2">
        <f>(O8*EXP($C$3-($C$4^2)/2+NORMSINV(AleatLivre!O5)*$C$4))</f>
        <v>96.55453136788249</v>
      </c>
      <c r="Q8" s="2">
        <f>(P8*EXP($C$3-($C$4^2)/2+NORMSINV(AleatLivre!P5)*$C$4))</f>
        <v>103.8081948662647</v>
      </c>
      <c r="R8" s="2">
        <f>(Q8*EXP($C$3-($C$4^2)/2+NORMSINV(AleatLivre!Q5)*$C$4))</f>
        <v>111.75447964876163</v>
      </c>
      <c r="S8" s="2">
        <f>(R8*EXP($C$3-($C$4^2)/2+NORMSINV(AleatLivre!R5)*$C$4))</f>
        <v>118.74257276421613</v>
      </c>
      <c r="T8" s="2">
        <f>(S8*EXP($C$3-($C$4^2)/2+NORMSINV(AleatLivre!S5)*$C$4))</f>
        <v>123.99104664864058</v>
      </c>
      <c r="U8" s="2">
        <f>(T8*EXP($C$3-($C$4^2)/2+NORMSINV(AleatLivre!T5)*$C$4))</f>
        <v>127.77679410012057</v>
      </c>
      <c r="V8" s="2">
        <f>(U8*EXP($C$3-($C$4^2)/2+NORMSINV(AleatLivre!U5)*$C$4))</f>
        <v>130.63593007066422</v>
      </c>
    </row>
    <row r="9" spans="1:22" x14ac:dyDescent="0.25">
      <c r="A9">
        <v>4</v>
      </c>
      <c r="B9" s="2">
        <f>Painel!$B$7</f>
        <v>50</v>
      </c>
      <c r="C9" s="2">
        <f>(B9*EXP($C$3-($C$4^2)/2+NORMSINV(AleatLivre!B6)*$C$4))</f>
        <v>51.363537006594271</v>
      </c>
      <c r="D9" s="2">
        <f>(C9*EXP($C$3-($C$4^2)/2+NORMSINV(AleatLivre!C6)*$C$4))</f>
        <v>53.90109428379921</v>
      </c>
      <c r="E9" s="2">
        <f>(D9*EXP($C$3-($C$4^2)/2+NORMSINV(AleatLivre!D6)*$C$4))</f>
        <v>55.048638379973617</v>
      </c>
      <c r="F9" s="2">
        <f>(E9*EXP($C$3-($C$4^2)/2+NORMSINV(AleatLivre!E6)*$C$4))</f>
        <v>56.246739274239893</v>
      </c>
      <c r="G9" s="2">
        <f>(F9*EXP($C$3-($C$4^2)/2+NORMSINV(AleatLivre!F6)*$C$4))</f>
        <v>59.914091008381725</v>
      </c>
      <c r="H9" s="2">
        <f>(G9*EXP($C$3-($C$4^2)/2+NORMSINV(AleatLivre!G6)*$C$4))</f>
        <v>62.363846034457211</v>
      </c>
      <c r="I9" s="2">
        <f>(H9*EXP($C$3-($C$4^2)/2+NORMSINV(AleatLivre!H6)*$C$4))</f>
        <v>65.007213085835389</v>
      </c>
      <c r="J9" s="2">
        <f>(I9*EXP($C$3-($C$4^2)/2+NORMSINV(AleatLivre!I6)*$C$4))</f>
        <v>67.654697759464852</v>
      </c>
      <c r="K9" s="2">
        <f>(J9*EXP($C$3-($C$4^2)/2+NORMSINV(AleatLivre!J6)*$C$4))</f>
        <v>69.198571912733229</v>
      </c>
      <c r="L9" s="2">
        <f>(K9*EXP($C$3-($C$4^2)/2+NORMSINV(AleatLivre!K6)*$C$4))</f>
        <v>74.916707440616577</v>
      </c>
      <c r="M9" s="2">
        <f>(L9*EXP($C$3-($C$4^2)/2+NORMSINV(AleatLivre!L6)*$C$4))</f>
        <v>79.594181627877703</v>
      </c>
      <c r="N9" s="2">
        <f>(M9*EXP($C$3-($C$4^2)/2+NORMSINV(AleatLivre!M6)*$C$4))</f>
        <v>82.266250209705234</v>
      </c>
      <c r="O9" s="2">
        <f>(N9*EXP($C$3-($C$4^2)/2+NORMSINV(AleatLivre!N6)*$C$4))</f>
        <v>89.248702780744807</v>
      </c>
      <c r="P9" s="2">
        <f>(O9*EXP($C$3-($C$4^2)/2+NORMSINV(AleatLivre!O6)*$C$4))</f>
        <v>94.775026033428503</v>
      </c>
      <c r="Q9" s="2">
        <f>(P9*EXP($C$3-($C$4^2)/2+NORMSINV(AleatLivre!P6)*$C$4))</f>
        <v>98.260058400139528</v>
      </c>
      <c r="R9" s="2">
        <f>(Q9*EXP($C$3-($C$4^2)/2+NORMSINV(AleatLivre!Q6)*$C$4))</f>
        <v>104.19618311142308</v>
      </c>
      <c r="S9" s="2">
        <f>(R9*EXP($C$3-($C$4^2)/2+NORMSINV(AleatLivre!R6)*$C$4))</f>
        <v>109.70095240191485</v>
      </c>
      <c r="T9" s="2">
        <f>(S9*EXP($C$3-($C$4^2)/2+NORMSINV(AleatLivre!S6)*$C$4))</f>
        <v>116.77417928862107</v>
      </c>
      <c r="U9" s="2">
        <f>(T9*EXP($C$3-($C$4^2)/2+NORMSINV(AleatLivre!T6)*$C$4))</f>
        <v>123.9969383866372</v>
      </c>
      <c r="V9" s="2">
        <f>(U9*EXP($C$3-($C$4^2)/2+NORMSINV(AleatLivre!U6)*$C$4))</f>
        <v>131.7170316633954</v>
      </c>
    </row>
    <row r="10" spans="1:22" x14ac:dyDescent="0.25">
      <c r="A10">
        <v>5</v>
      </c>
      <c r="B10" s="2">
        <f>Painel!$B$7</f>
        <v>50</v>
      </c>
      <c r="C10" s="2">
        <f>(B10*EXP($C$3-($C$4^2)/2+NORMSINV(AleatLivre!B7)*$C$4))</f>
        <v>53.299070257696826</v>
      </c>
      <c r="D10" s="2">
        <f>(C10*EXP($C$3-($C$4^2)/2+NORMSINV(AleatLivre!C7)*$C$4))</f>
        <v>55.829437228918522</v>
      </c>
      <c r="E10" s="2">
        <f>(D10*EXP($C$3-($C$4^2)/2+NORMSINV(AleatLivre!D7)*$C$4))</f>
        <v>58.923439665620492</v>
      </c>
      <c r="F10" s="2">
        <f>(E10*EXP($C$3-($C$4^2)/2+NORMSINV(AleatLivre!E7)*$C$4))</f>
        <v>61.573216713543012</v>
      </c>
      <c r="G10" s="2">
        <f>(F10*EXP($C$3-($C$4^2)/2+NORMSINV(AleatLivre!F7)*$C$4))</f>
        <v>64.809579591750094</v>
      </c>
      <c r="H10" s="2">
        <f>(G10*EXP($C$3-($C$4^2)/2+NORMSINV(AleatLivre!G7)*$C$4))</f>
        <v>67.78150727680945</v>
      </c>
      <c r="I10" s="2">
        <f>(H10*EXP($C$3-($C$4^2)/2+NORMSINV(AleatLivre!H7)*$C$4))</f>
        <v>69.557291290448688</v>
      </c>
      <c r="J10" s="2">
        <f>(I10*EXP($C$3-($C$4^2)/2+NORMSINV(AleatLivre!I7)*$C$4))</f>
        <v>72.623408454832884</v>
      </c>
      <c r="K10" s="2">
        <f>(J10*EXP($C$3-($C$4^2)/2+NORMSINV(AleatLivre!J7)*$C$4))</f>
        <v>76.437272023836186</v>
      </c>
      <c r="L10" s="2">
        <f>(K10*EXP($C$3-($C$4^2)/2+NORMSINV(AleatLivre!K7)*$C$4))</f>
        <v>79.756721812277078</v>
      </c>
      <c r="M10" s="2">
        <f>(L10*EXP($C$3-($C$4^2)/2+NORMSINV(AleatLivre!L7)*$C$4))</f>
        <v>85.19973731798153</v>
      </c>
      <c r="N10" s="2">
        <f>(M10*EXP($C$3-($C$4^2)/2+NORMSINV(AleatLivre!M7)*$C$4))</f>
        <v>90.991275951813819</v>
      </c>
      <c r="O10" s="2">
        <f>(N10*EXP($C$3-($C$4^2)/2+NORMSINV(AleatLivre!N7)*$C$4))</f>
        <v>90.035309978159745</v>
      </c>
      <c r="P10" s="2">
        <f>(O10*EXP($C$3-($C$4^2)/2+NORMSINV(AleatLivre!O7)*$C$4))</f>
        <v>93.677355134586108</v>
      </c>
      <c r="Q10" s="2">
        <f>(P10*EXP($C$3-($C$4^2)/2+NORMSINV(AleatLivre!P7)*$C$4))</f>
        <v>97.257599555206369</v>
      </c>
      <c r="R10" s="2">
        <f>(Q10*EXP($C$3-($C$4^2)/2+NORMSINV(AleatLivre!Q7)*$C$4))</f>
        <v>103.70720361092388</v>
      </c>
      <c r="S10" s="2">
        <f>(R10*EXP($C$3-($C$4^2)/2+NORMSINV(AleatLivre!R7)*$C$4))</f>
        <v>111.6836235229563</v>
      </c>
      <c r="T10" s="2">
        <f>(S10*EXP($C$3-($C$4^2)/2+NORMSINV(AleatLivre!S7)*$C$4))</f>
        <v>118.6777405414937</v>
      </c>
      <c r="U10" s="2">
        <f>(T10*EXP($C$3-($C$4^2)/2+NORMSINV(AleatLivre!T7)*$C$4))</f>
        <v>125.99015190723379</v>
      </c>
      <c r="V10" s="2">
        <f>(U10*EXP($C$3-($C$4^2)/2+NORMSINV(AleatLivre!U7)*$C$4))</f>
        <v>129.98975436369111</v>
      </c>
    </row>
    <row r="11" spans="1:22" x14ac:dyDescent="0.25">
      <c r="A11">
        <v>6</v>
      </c>
      <c r="B11" s="2">
        <f>Painel!$B$7</f>
        <v>50</v>
      </c>
      <c r="C11" s="2">
        <f>(B11*EXP($C$3-($C$4^2)/2+NORMSINV(AleatLivre!B8)*$C$4))</f>
        <v>54.408170667347143</v>
      </c>
      <c r="D11" s="2">
        <f>(C11*EXP($C$3-($C$4^2)/2+NORMSINV(AleatLivre!C8)*$C$4))</f>
        <v>58.128684398901761</v>
      </c>
      <c r="E11" s="2">
        <f>(D11*EXP($C$3-($C$4^2)/2+NORMSINV(AleatLivre!D8)*$C$4))</f>
        <v>60.863228176826887</v>
      </c>
      <c r="F11" s="2">
        <f>(E11*EXP($C$3-($C$4^2)/2+NORMSINV(AleatLivre!E8)*$C$4))</f>
        <v>64.200356366393336</v>
      </c>
      <c r="G11" s="2">
        <f>(F11*EXP($C$3-($C$4^2)/2+NORMSINV(AleatLivre!F8)*$C$4))</f>
        <v>68.652577151985412</v>
      </c>
      <c r="H11" s="2">
        <f>(G11*EXP($C$3-($C$4^2)/2+NORMSINV(AleatLivre!G8)*$C$4))</f>
        <v>69.739353985238481</v>
      </c>
      <c r="I11" s="2">
        <f>(H11*EXP($C$3-($C$4^2)/2+NORMSINV(AleatLivre!H8)*$C$4))</f>
        <v>76.730521531398878</v>
      </c>
      <c r="J11" s="2">
        <f>(I11*EXP($C$3-($C$4^2)/2+NORMSINV(AleatLivre!I8)*$C$4))</f>
        <v>79.027686642626506</v>
      </c>
      <c r="K11" s="2">
        <f>(J11*EXP($C$3-($C$4^2)/2+NORMSINV(AleatLivre!J8)*$C$4))</f>
        <v>80.95122613984725</v>
      </c>
      <c r="L11" s="2">
        <f>(K11*EXP($C$3-($C$4^2)/2+NORMSINV(AleatLivre!K8)*$C$4))</f>
        <v>84.536998366030716</v>
      </c>
      <c r="M11" s="2">
        <f>(L11*EXP($C$3-($C$4^2)/2+NORMSINV(AleatLivre!L8)*$C$4))</f>
        <v>91.22196815783289</v>
      </c>
      <c r="N11" s="2">
        <f>(M11*EXP($C$3-($C$4^2)/2+NORMSINV(AleatLivre!M8)*$C$4))</f>
        <v>96.361029802712409</v>
      </c>
      <c r="O11" s="2">
        <f>(N11*EXP($C$3-($C$4^2)/2+NORMSINV(AleatLivre!N8)*$C$4))</f>
        <v>100.61078133547527</v>
      </c>
      <c r="P11" s="2">
        <f>(O11*EXP($C$3-($C$4^2)/2+NORMSINV(AleatLivre!O8)*$C$4))</f>
        <v>107.9477623859611</v>
      </c>
      <c r="Q11" s="2">
        <f>(P11*EXP($C$3-($C$4^2)/2+NORMSINV(AleatLivre!P8)*$C$4))</f>
        <v>111.1068129075295</v>
      </c>
      <c r="R11" s="2">
        <f>(Q11*EXP($C$3-($C$4^2)/2+NORMSINV(AleatLivre!Q8)*$C$4))</f>
        <v>117.27114392430326</v>
      </c>
      <c r="S11" s="2">
        <f>(R11*EXP($C$3-($C$4^2)/2+NORMSINV(AleatLivre!R8)*$C$4))</f>
        <v>124.33151563624136</v>
      </c>
      <c r="T11" s="2">
        <f>(S11*EXP($C$3-($C$4^2)/2+NORMSINV(AleatLivre!S8)*$C$4))</f>
        <v>128.22003177456003</v>
      </c>
      <c r="U11" s="2">
        <f>(T11*EXP($C$3-($C$4^2)/2+NORMSINV(AleatLivre!T8)*$C$4))</f>
        <v>134.25496061292395</v>
      </c>
      <c r="V11" s="2">
        <f>(U11*EXP($C$3-($C$4^2)/2+NORMSINV(AleatLivre!U8)*$C$4))</f>
        <v>138.36435849076958</v>
      </c>
    </row>
    <row r="12" spans="1:22" x14ac:dyDescent="0.25">
      <c r="A12">
        <v>7</v>
      </c>
      <c r="B12" s="2">
        <f>Painel!$B$7</f>
        <v>50</v>
      </c>
      <c r="C12" s="2">
        <f>(B12*EXP($C$3-($C$4^2)/2+NORMSINV(AleatLivre!B9)*$C$4))</f>
        <v>51.472233325397752</v>
      </c>
      <c r="D12" s="2">
        <f>(C12*EXP($C$3-($C$4^2)/2+NORMSINV(AleatLivre!C9)*$C$4))</f>
        <v>54.63297726874486</v>
      </c>
      <c r="E12" s="2">
        <f>(D12*EXP($C$3-($C$4^2)/2+NORMSINV(AleatLivre!D9)*$C$4))</f>
        <v>57.789663313289694</v>
      </c>
      <c r="F12" s="2">
        <f>(E12*EXP($C$3-($C$4^2)/2+NORMSINV(AleatLivre!E9)*$C$4))</f>
        <v>61.368853127935374</v>
      </c>
      <c r="G12" s="2">
        <f>(F12*EXP($C$3-($C$4^2)/2+NORMSINV(AleatLivre!F9)*$C$4))</f>
        <v>63.940293816356267</v>
      </c>
      <c r="H12" s="2">
        <f>(G12*EXP($C$3-($C$4^2)/2+NORMSINV(AleatLivre!G9)*$C$4))</f>
        <v>65.318160625653519</v>
      </c>
      <c r="I12" s="2">
        <f>(H12*EXP($C$3-($C$4^2)/2+NORMSINV(AleatLivre!H9)*$C$4))</f>
        <v>70.314881288104445</v>
      </c>
      <c r="J12" s="2">
        <f>(I12*EXP($C$3-($C$4^2)/2+NORMSINV(AleatLivre!I9)*$C$4))</f>
        <v>75.089588446478572</v>
      </c>
      <c r="K12" s="2">
        <f>(J12*EXP($C$3-($C$4^2)/2+NORMSINV(AleatLivre!J9)*$C$4))</f>
        <v>80.791658150469715</v>
      </c>
      <c r="L12" s="2">
        <f>(K12*EXP($C$3-($C$4^2)/2+NORMSINV(AleatLivre!K9)*$C$4))</f>
        <v>86.35738075345806</v>
      </c>
      <c r="M12" s="2">
        <f>(L12*EXP($C$3-($C$4^2)/2+NORMSINV(AleatLivre!L9)*$C$4))</f>
        <v>90.585816549497764</v>
      </c>
      <c r="N12" s="2">
        <f>(M12*EXP($C$3-($C$4^2)/2+NORMSINV(AleatLivre!M9)*$C$4))</f>
        <v>96.576279086982197</v>
      </c>
      <c r="O12" s="2">
        <f>(N12*EXP($C$3-($C$4^2)/2+NORMSINV(AleatLivre!N9)*$C$4))</f>
        <v>99.942724517235007</v>
      </c>
      <c r="P12" s="2">
        <f>(O12*EXP($C$3-($C$4^2)/2+NORMSINV(AleatLivre!O9)*$C$4))</f>
        <v>109.19960671132075</v>
      </c>
      <c r="Q12" s="2">
        <f>(P12*EXP($C$3-($C$4^2)/2+NORMSINV(AleatLivre!P9)*$C$4))</f>
        <v>113.45349514612511</v>
      </c>
      <c r="R12" s="2">
        <f>(Q12*EXP($C$3-($C$4^2)/2+NORMSINV(AleatLivre!Q9)*$C$4))</f>
        <v>117.90491186669254</v>
      </c>
      <c r="S12" s="2">
        <f>(R12*EXP($C$3-($C$4^2)/2+NORMSINV(AleatLivre!R9)*$C$4))</f>
        <v>123.85945436614541</v>
      </c>
      <c r="T12" s="2">
        <f>(S12*EXP($C$3-($C$4^2)/2+NORMSINV(AleatLivre!S9)*$C$4))</f>
        <v>129.0838177390082</v>
      </c>
      <c r="U12" s="2">
        <f>(T12*EXP($C$3-($C$4^2)/2+NORMSINV(AleatLivre!T9)*$C$4))</f>
        <v>134.25263010981448</v>
      </c>
      <c r="V12" s="2">
        <f>(U12*EXP($C$3-($C$4^2)/2+NORMSINV(AleatLivre!U9)*$C$4))</f>
        <v>137.77205699801826</v>
      </c>
    </row>
    <row r="13" spans="1:22" x14ac:dyDescent="0.25">
      <c r="A13">
        <v>8</v>
      </c>
      <c r="B13" s="2">
        <f>Painel!$B$7</f>
        <v>50</v>
      </c>
      <c r="C13" s="2">
        <f>(B13*EXP($C$3-($C$4^2)/2+NORMSINV(AleatLivre!B10)*$C$4))</f>
        <v>54.733250146559485</v>
      </c>
      <c r="D13" s="2">
        <f>(C13*EXP($C$3-($C$4^2)/2+NORMSINV(AleatLivre!C10)*$C$4))</f>
        <v>56.302906816638632</v>
      </c>
      <c r="E13" s="2">
        <f>(D13*EXP($C$3-($C$4^2)/2+NORMSINV(AleatLivre!D10)*$C$4))</f>
        <v>58.045364507102768</v>
      </c>
      <c r="F13" s="2">
        <f>(E13*EXP($C$3-($C$4^2)/2+NORMSINV(AleatLivre!E10)*$C$4))</f>
        <v>61.513491431100483</v>
      </c>
      <c r="G13" s="2">
        <f>(F13*EXP($C$3-($C$4^2)/2+NORMSINV(AleatLivre!F10)*$C$4))</f>
        <v>65.712779137535108</v>
      </c>
      <c r="H13" s="2">
        <f>(G13*EXP($C$3-($C$4^2)/2+NORMSINV(AleatLivre!G10)*$C$4))</f>
        <v>68.630050864618681</v>
      </c>
      <c r="I13" s="2">
        <f>(H13*EXP($C$3-($C$4^2)/2+NORMSINV(AleatLivre!H10)*$C$4))</f>
        <v>72.258274484322371</v>
      </c>
      <c r="J13" s="2">
        <f>(I13*EXP($C$3-($C$4^2)/2+NORMSINV(AleatLivre!I10)*$C$4))</f>
        <v>73.954705362937219</v>
      </c>
      <c r="K13" s="2">
        <f>(J13*EXP($C$3-($C$4^2)/2+NORMSINV(AleatLivre!J10)*$C$4))</f>
        <v>79.30662512254753</v>
      </c>
      <c r="L13" s="2">
        <f>(K13*EXP($C$3-($C$4^2)/2+NORMSINV(AleatLivre!K10)*$C$4))</f>
        <v>82.635817829193371</v>
      </c>
      <c r="M13" s="2">
        <f>(L13*EXP($C$3-($C$4^2)/2+NORMSINV(AleatLivre!L10)*$C$4))</f>
        <v>86.985751609353613</v>
      </c>
      <c r="N13" s="2">
        <f>(M13*EXP($C$3-($C$4^2)/2+NORMSINV(AleatLivre!M10)*$C$4))</f>
        <v>93.996029811241982</v>
      </c>
      <c r="O13" s="2">
        <f>(N13*EXP($C$3-($C$4^2)/2+NORMSINV(AleatLivre!N10)*$C$4))</f>
        <v>95.51134829878194</v>
      </c>
      <c r="P13" s="2">
        <f>(O13*EXP($C$3-($C$4^2)/2+NORMSINV(AleatLivre!O10)*$C$4))</f>
        <v>98.209111217786685</v>
      </c>
      <c r="Q13" s="2">
        <f>(P13*EXP($C$3-($C$4^2)/2+NORMSINV(AleatLivre!P10)*$C$4))</f>
        <v>98.237885212500331</v>
      </c>
      <c r="R13" s="2">
        <f>(Q13*EXP($C$3-($C$4^2)/2+NORMSINV(AleatLivre!Q10)*$C$4))</f>
        <v>103.39512125466003</v>
      </c>
      <c r="S13" s="2">
        <f>(R13*EXP($C$3-($C$4^2)/2+NORMSINV(AleatLivre!R10)*$C$4))</f>
        <v>111.11279872177661</v>
      </c>
      <c r="T13" s="2">
        <f>(S13*EXP($C$3-($C$4^2)/2+NORMSINV(AleatLivre!S10)*$C$4))</f>
        <v>117.13920984479252</v>
      </c>
      <c r="U13" s="2">
        <f>(T13*EXP($C$3-($C$4^2)/2+NORMSINV(AleatLivre!T10)*$C$4))</f>
        <v>126.48869915874886</v>
      </c>
      <c r="V13" s="2">
        <f>(U13*EXP($C$3-($C$4^2)/2+NORMSINV(AleatLivre!U10)*$C$4))</f>
        <v>132.65437973933413</v>
      </c>
    </row>
    <row r="14" spans="1:22" x14ac:dyDescent="0.25">
      <c r="A14">
        <v>9</v>
      </c>
      <c r="B14" s="2">
        <f>Painel!$B$7</f>
        <v>50</v>
      </c>
      <c r="C14" s="2">
        <f>(B14*EXP($C$3-($C$4^2)/2+NORMSINV(AleatLivre!B11)*$C$4))</f>
        <v>52.010750377954608</v>
      </c>
      <c r="D14" s="2">
        <f>(C14*EXP($C$3-($C$4^2)/2+NORMSINV(AleatLivre!C11)*$C$4))</f>
        <v>55.615756216025744</v>
      </c>
      <c r="E14" s="2">
        <f>(D14*EXP($C$3-($C$4^2)/2+NORMSINV(AleatLivre!D11)*$C$4))</f>
        <v>57.885316038537155</v>
      </c>
      <c r="F14" s="2">
        <f>(E14*EXP($C$3-($C$4^2)/2+NORMSINV(AleatLivre!E11)*$C$4))</f>
        <v>60.571713559317629</v>
      </c>
      <c r="G14" s="2">
        <f>(F14*EXP($C$3-($C$4^2)/2+NORMSINV(AleatLivre!F11)*$C$4))</f>
        <v>62.997856105832263</v>
      </c>
      <c r="H14" s="2">
        <f>(G14*EXP($C$3-($C$4^2)/2+NORMSINV(AleatLivre!G11)*$C$4))</f>
        <v>66.761252894235355</v>
      </c>
      <c r="I14" s="2">
        <f>(H14*EXP($C$3-($C$4^2)/2+NORMSINV(AleatLivre!H11)*$C$4))</f>
        <v>67.89357214762741</v>
      </c>
      <c r="J14" s="2">
        <f>(I14*EXP($C$3-($C$4^2)/2+NORMSINV(AleatLivre!I11)*$C$4))</f>
        <v>72.25394763234641</v>
      </c>
      <c r="K14" s="2">
        <f>(J14*EXP($C$3-($C$4^2)/2+NORMSINV(AleatLivre!J11)*$C$4))</f>
        <v>77.088067829092083</v>
      </c>
      <c r="L14" s="2">
        <f>(K14*EXP($C$3-($C$4^2)/2+NORMSINV(AleatLivre!K11)*$C$4))</f>
        <v>82.547759879647401</v>
      </c>
      <c r="M14" s="2">
        <f>(L14*EXP($C$3-($C$4^2)/2+NORMSINV(AleatLivre!L11)*$C$4))</f>
        <v>87.246194949642984</v>
      </c>
      <c r="N14" s="2">
        <f>(M14*EXP($C$3-($C$4^2)/2+NORMSINV(AleatLivre!M11)*$C$4))</f>
        <v>90.82833206605828</v>
      </c>
      <c r="O14" s="2">
        <f>(N14*EXP($C$3-($C$4^2)/2+NORMSINV(AleatLivre!N11)*$C$4))</f>
        <v>94.768248505090526</v>
      </c>
      <c r="P14" s="2">
        <f>(O14*EXP($C$3-($C$4^2)/2+NORMSINV(AleatLivre!O11)*$C$4))</f>
        <v>97.159169174164035</v>
      </c>
      <c r="Q14" s="2">
        <f>(P14*EXP($C$3-($C$4^2)/2+NORMSINV(AleatLivre!P11)*$C$4))</f>
        <v>99.065061373434901</v>
      </c>
      <c r="R14" s="2">
        <f>(Q14*EXP($C$3-($C$4^2)/2+NORMSINV(AleatLivre!Q11)*$C$4))</f>
        <v>100.87448980661064</v>
      </c>
      <c r="S14" s="2">
        <f>(R14*EXP($C$3-($C$4^2)/2+NORMSINV(AleatLivre!R11)*$C$4))</f>
        <v>110.93859855639624</v>
      </c>
      <c r="T14" s="2">
        <f>(S14*EXP($C$3-($C$4^2)/2+NORMSINV(AleatLivre!S11)*$C$4))</f>
        <v>113.43444881975078</v>
      </c>
      <c r="U14" s="2">
        <f>(T14*EXP($C$3-($C$4^2)/2+NORMSINV(AleatLivre!T11)*$C$4))</f>
        <v>122.19029506246098</v>
      </c>
      <c r="V14" s="2">
        <f>(U14*EXP($C$3-($C$4^2)/2+NORMSINV(AleatLivre!U11)*$C$4))</f>
        <v>124.59704944801463</v>
      </c>
    </row>
    <row r="15" spans="1:22" x14ac:dyDescent="0.25">
      <c r="A15">
        <v>10</v>
      </c>
      <c r="B15" s="2">
        <f>Painel!$B$7</f>
        <v>50</v>
      </c>
      <c r="C15" s="2">
        <f>(B15*EXP($C$3-($C$4^2)/2+NORMSINV(AleatLivre!B12)*$C$4))</f>
        <v>51.125682224752737</v>
      </c>
      <c r="D15" s="2">
        <f>(C15*EXP($C$3-($C$4^2)/2+NORMSINV(AleatLivre!C12)*$C$4))</f>
        <v>53.51685765326117</v>
      </c>
      <c r="E15" s="2">
        <f>(D15*EXP($C$3-($C$4^2)/2+NORMSINV(AleatLivre!D12)*$C$4))</f>
        <v>54.76809640280247</v>
      </c>
      <c r="F15" s="2">
        <f>(E15*EXP($C$3-($C$4^2)/2+NORMSINV(AleatLivre!E12)*$C$4))</f>
        <v>57.961633267494918</v>
      </c>
      <c r="G15" s="2">
        <f>(F15*EXP($C$3-($C$4^2)/2+NORMSINV(AleatLivre!F12)*$C$4))</f>
        <v>58.92122169521047</v>
      </c>
      <c r="H15" s="2">
        <f>(G15*EXP($C$3-($C$4^2)/2+NORMSINV(AleatLivre!G12)*$C$4))</f>
        <v>61.051931117074155</v>
      </c>
      <c r="I15" s="2">
        <f>(H15*EXP($C$3-($C$4^2)/2+NORMSINV(AleatLivre!H12)*$C$4))</f>
        <v>62.786746269856046</v>
      </c>
      <c r="J15" s="2">
        <f>(I15*EXP($C$3-($C$4^2)/2+NORMSINV(AleatLivre!I12)*$C$4))</f>
        <v>66.088122202747087</v>
      </c>
      <c r="K15" s="2">
        <f>(J15*EXP($C$3-($C$4^2)/2+NORMSINV(AleatLivre!J12)*$C$4))</f>
        <v>70.594730748096168</v>
      </c>
      <c r="L15" s="2">
        <f>(K15*EXP($C$3-($C$4^2)/2+NORMSINV(AleatLivre!K12)*$C$4))</f>
        <v>73.473585296284185</v>
      </c>
      <c r="M15" s="2">
        <f>(L15*EXP($C$3-($C$4^2)/2+NORMSINV(AleatLivre!L12)*$C$4))</f>
        <v>79.062821803784985</v>
      </c>
      <c r="N15" s="2">
        <f>(M15*EXP($C$3-($C$4^2)/2+NORMSINV(AleatLivre!M12)*$C$4))</f>
        <v>79.834920478290101</v>
      </c>
      <c r="O15" s="2">
        <f>(N15*EXP($C$3-($C$4^2)/2+NORMSINV(AleatLivre!N12)*$C$4))</f>
        <v>86.574397571689374</v>
      </c>
      <c r="P15" s="2">
        <f>(O15*EXP($C$3-($C$4^2)/2+NORMSINV(AleatLivre!O12)*$C$4))</f>
        <v>89.651613607945521</v>
      </c>
      <c r="Q15" s="2">
        <f>(P15*EXP($C$3-($C$4^2)/2+NORMSINV(AleatLivre!P12)*$C$4))</f>
        <v>96.744517780361264</v>
      </c>
      <c r="R15" s="2">
        <f>(Q15*EXP($C$3-($C$4^2)/2+NORMSINV(AleatLivre!Q12)*$C$4))</f>
        <v>101.72320754848752</v>
      </c>
      <c r="S15" s="2">
        <f>(R15*EXP($C$3-($C$4^2)/2+NORMSINV(AleatLivre!R12)*$C$4))</f>
        <v>107.96268815386459</v>
      </c>
      <c r="T15" s="2">
        <f>(S15*EXP($C$3-($C$4^2)/2+NORMSINV(AleatLivre!S12)*$C$4))</f>
        <v>115.26897070221199</v>
      </c>
      <c r="U15" s="2">
        <f>(T15*EXP($C$3-($C$4^2)/2+NORMSINV(AleatLivre!T12)*$C$4))</f>
        <v>117.28434019519293</v>
      </c>
      <c r="V15" s="2">
        <f>(U15*EXP($C$3-($C$4^2)/2+NORMSINV(AleatLivre!U12)*$C$4))</f>
        <v>123.81473432662698</v>
      </c>
    </row>
    <row r="16" spans="1:22" x14ac:dyDescent="0.25">
      <c r="A16">
        <v>11</v>
      </c>
      <c r="B16" s="2">
        <f>Painel!$B$7</f>
        <v>50</v>
      </c>
      <c r="C16" s="2">
        <f>(B16*EXP($C$3-($C$4^2)/2+NORMSINV(AleatLivre!B13)*$C$4))</f>
        <v>53.558653363043909</v>
      </c>
      <c r="D16" s="2">
        <f>(C16*EXP($C$3-($C$4^2)/2+NORMSINV(AleatLivre!C13)*$C$4))</f>
        <v>56.326981714041672</v>
      </c>
      <c r="E16" s="2">
        <f>(D16*EXP($C$3-($C$4^2)/2+NORMSINV(AleatLivre!D13)*$C$4))</f>
        <v>59.461289048200001</v>
      </c>
      <c r="F16" s="2">
        <f>(E16*EXP($C$3-($C$4^2)/2+NORMSINV(AleatLivre!E13)*$C$4))</f>
        <v>61.814551860185887</v>
      </c>
      <c r="G16" s="2">
        <f>(F16*EXP($C$3-($C$4^2)/2+NORMSINV(AleatLivre!F13)*$C$4))</f>
        <v>62.94378341411273</v>
      </c>
      <c r="H16" s="2">
        <f>(G16*EXP($C$3-($C$4^2)/2+NORMSINV(AleatLivre!G13)*$C$4))</f>
        <v>65.849170701796496</v>
      </c>
      <c r="I16" s="2">
        <f>(H16*EXP($C$3-($C$4^2)/2+NORMSINV(AleatLivre!H13)*$C$4))</f>
        <v>69.482107965200612</v>
      </c>
      <c r="J16" s="2">
        <f>(I16*EXP($C$3-($C$4^2)/2+NORMSINV(AleatLivre!I13)*$C$4))</f>
        <v>71.582036305855141</v>
      </c>
      <c r="K16" s="2">
        <f>(J16*EXP($C$3-($C$4^2)/2+NORMSINV(AleatLivre!J13)*$C$4))</f>
        <v>73.304513307348486</v>
      </c>
      <c r="L16" s="2">
        <f>(K16*EXP($C$3-($C$4^2)/2+NORMSINV(AleatLivre!K13)*$C$4))</f>
        <v>77.073035123937643</v>
      </c>
      <c r="M16" s="2">
        <f>(L16*EXP($C$3-($C$4^2)/2+NORMSINV(AleatLivre!L13)*$C$4))</f>
        <v>80.797751644790168</v>
      </c>
      <c r="N16" s="2">
        <f>(M16*EXP($C$3-($C$4^2)/2+NORMSINV(AleatLivre!M13)*$C$4))</f>
        <v>82.144872357808339</v>
      </c>
      <c r="O16" s="2">
        <f>(N16*EXP($C$3-($C$4^2)/2+NORMSINV(AleatLivre!N13)*$C$4))</f>
        <v>91.151389785417521</v>
      </c>
      <c r="P16" s="2">
        <f>(O16*EXP($C$3-($C$4^2)/2+NORMSINV(AleatLivre!O13)*$C$4))</f>
        <v>96.422437309350912</v>
      </c>
      <c r="Q16" s="2">
        <f>(P16*EXP($C$3-($C$4^2)/2+NORMSINV(AleatLivre!P13)*$C$4))</f>
        <v>106.00578868961453</v>
      </c>
      <c r="R16" s="2">
        <f>(Q16*EXP($C$3-($C$4^2)/2+NORMSINV(AleatLivre!Q13)*$C$4))</f>
        <v>112.75907034176282</v>
      </c>
      <c r="S16" s="2">
        <f>(R16*EXP($C$3-($C$4^2)/2+NORMSINV(AleatLivre!R13)*$C$4))</f>
        <v>119.78005159156336</v>
      </c>
      <c r="T16" s="2">
        <f>(S16*EXP($C$3-($C$4^2)/2+NORMSINV(AleatLivre!S13)*$C$4))</f>
        <v>125.88155668741365</v>
      </c>
      <c r="U16" s="2">
        <f>(T16*EXP($C$3-($C$4^2)/2+NORMSINV(AleatLivre!T13)*$C$4))</f>
        <v>131.46227269929699</v>
      </c>
      <c r="V16" s="2">
        <f>(U16*EXP($C$3-($C$4^2)/2+NORMSINV(AleatLivre!U13)*$C$4))</f>
        <v>135.51692601134118</v>
      </c>
    </row>
    <row r="17" spans="1:22" x14ac:dyDescent="0.25">
      <c r="A17">
        <v>12</v>
      </c>
      <c r="B17" s="2">
        <f>Painel!$B$7</f>
        <v>50</v>
      </c>
      <c r="C17" s="2">
        <f>(B17*EXP($C$3-($C$4^2)/2+NORMSINV(AleatLivre!B14)*$C$4))</f>
        <v>54.912045743773916</v>
      </c>
      <c r="D17" s="2">
        <f>(C17*EXP($C$3-($C$4^2)/2+NORMSINV(AleatLivre!C14)*$C$4))</f>
        <v>55.584502940706351</v>
      </c>
      <c r="E17" s="2">
        <f>(D17*EXP($C$3-($C$4^2)/2+NORMSINV(AleatLivre!D14)*$C$4))</f>
        <v>58.658702038084783</v>
      </c>
      <c r="F17" s="2">
        <f>(E17*EXP($C$3-($C$4^2)/2+NORMSINV(AleatLivre!E14)*$C$4))</f>
        <v>62.443926365589874</v>
      </c>
      <c r="G17" s="2">
        <f>(F17*EXP($C$3-($C$4^2)/2+NORMSINV(AleatLivre!F14)*$C$4))</f>
        <v>66.78090547551642</v>
      </c>
      <c r="H17" s="2">
        <f>(G17*EXP($C$3-($C$4^2)/2+NORMSINV(AleatLivre!G14)*$C$4))</f>
        <v>69.854107156171224</v>
      </c>
      <c r="I17" s="2">
        <f>(H17*EXP($C$3-($C$4^2)/2+NORMSINV(AleatLivre!H14)*$C$4))</f>
        <v>74.129347301640095</v>
      </c>
      <c r="J17" s="2">
        <f>(I17*EXP($C$3-($C$4^2)/2+NORMSINV(AleatLivre!I14)*$C$4))</f>
        <v>79.450460278972201</v>
      </c>
      <c r="K17" s="2">
        <f>(J17*EXP($C$3-($C$4^2)/2+NORMSINV(AleatLivre!J14)*$C$4))</f>
        <v>81.091508980783019</v>
      </c>
      <c r="L17" s="2">
        <f>(K17*EXP($C$3-($C$4^2)/2+NORMSINV(AleatLivre!K14)*$C$4))</f>
        <v>87.715390225831342</v>
      </c>
      <c r="M17" s="2">
        <f>(L17*EXP($C$3-($C$4^2)/2+NORMSINV(AleatLivre!L14)*$C$4))</f>
        <v>91.352327358603134</v>
      </c>
      <c r="N17" s="2">
        <f>(M17*EXP($C$3-($C$4^2)/2+NORMSINV(AleatLivre!M14)*$C$4))</f>
        <v>94.59954256466547</v>
      </c>
      <c r="O17" s="2">
        <f>(N17*EXP($C$3-($C$4^2)/2+NORMSINV(AleatLivre!N14)*$C$4))</f>
        <v>103.55551594229325</v>
      </c>
      <c r="P17" s="2">
        <f>(O17*EXP($C$3-($C$4^2)/2+NORMSINV(AleatLivre!O14)*$C$4))</f>
        <v>111.31080843551226</v>
      </c>
      <c r="Q17" s="2">
        <f>(P17*EXP($C$3-($C$4^2)/2+NORMSINV(AleatLivre!P14)*$C$4))</f>
        <v>117.8946356490908</v>
      </c>
      <c r="R17" s="2">
        <f>(Q17*EXP($C$3-($C$4^2)/2+NORMSINV(AleatLivre!Q14)*$C$4))</f>
        <v>120.12393945091907</v>
      </c>
      <c r="S17" s="2">
        <f>(R17*EXP($C$3-($C$4^2)/2+NORMSINV(AleatLivre!R14)*$C$4))</f>
        <v>124.7746978681751</v>
      </c>
      <c r="T17" s="2">
        <f>(S17*EXP($C$3-($C$4^2)/2+NORMSINV(AleatLivre!S14)*$C$4))</f>
        <v>130.87370567599405</v>
      </c>
      <c r="U17" s="2">
        <f>(T17*EXP($C$3-($C$4^2)/2+NORMSINV(AleatLivre!T14)*$C$4))</f>
        <v>134.66020610727855</v>
      </c>
      <c r="V17" s="2">
        <f>(U17*EXP($C$3-($C$4^2)/2+NORMSINV(AleatLivre!U14)*$C$4))</f>
        <v>139.36554677092948</v>
      </c>
    </row>
    <row r="18" spans="1:22" x14ac:dyDescent="0.25">
      <c r="A18">
        <v>13</v>
      </c>
      <c r="B18" s="2">
        <f>Painel!$B$7</f>
        <v>50</v>
      </c>
      <c r="C18" s="2">
        <f>(B18*EXP($C$3-($C$4^2)/2+NORMSINV(AleatLivre!B15)*$C$4))</f>
        <v>51.801322067124879</v>
      </c>
      <c r="D18" s="2">
        <f>(C18*EXP($C$3-($C$4^2)/2+NORMSINV(AleatLivre!C15)*$C$4))</f>
        <v>52.496710846379372</v>
      </c>
      <c r="E18" s="2">
        <f>(D18*EXP($C$3-($C$4^2)/2+NORMSINV(AleatLivre!D15)*$C$4))</f>
        <v>56.742280757069494</v>
      </c>
      <c r="F18" s="2">
        <f>(E18*EXP($C$3-($C$4^2)/2+NORMSINV(AleatLivre!E15)*$C$4))</f>
        <v>59.753744554767401</v>
      </c>
      <c r="G18" s="2">
        <f>(F18*EXP($C$3-($C$4^2)/2+NORMSINV(AleatLivre!F15)*$C$4))</f>
        <v>64.598150538151728</v>
      </c>
      <c r="H18" s="2">
        <f>(G18*EXP($C$3-($C$4^2)/2+NORMSINV(AleatLivre!G15)*$C$4))</f>
        <v>68.043105941700915</v>
      </c>
      <c r="I18" s="2">
        <f>(H18*EXP($C$3-($C$4^2)/2+NORMSINV(AleatLivre!H15)*$C$4))</f>
        <v>74.12981723440835</v>
      </c>
      <c r="J18" s="2">
        <f>(I18*EXP($C$3-($C$4^2)/2+NORMSINV(AleatLivre!I15)*$C$4))</f>
        <v>79.007221195270773</v>
      </c>
      <c r="K18" s="2">
        <f>(J18*EXP($C$3-($C$4^2)/2+NORMSINV(AleatLivre!J15)*$C$4))</f>
        <v>81.931230282832644</v>
      </c>
      <c r="L18" s="2">
        <f>(K18*EXP($C$3-($C$4^2)/2+NORMSINV(AleatLivre!K15)*$C$4))</f>
        <v>87.434730863257442</v>
      </c>
      <c r="M18" s="2">
        <f>(L18*EXP($C$3-($C$4^2)/2+NORMSINV(AleatLivre!L15)*$C$4))</f>
        <v>91.019114879855749</v>
      </c>
      <c r="N18" s="2">
        <f>(M18*EXP($C$3-($C$4^2)/2+NORMSINV(AleatLivre!M15)*$C$4))</f>
        <v>95.726727179357638</v>
      </c>
      <c r="O18" s="2">
        <f>(N18*EXP($C$3-($C$4^2)/2+NORMSINV(AleatLivre!N15)*$C$4))</f>
        <v>100.25045750591173</v>
      </c>
      <c r="P18" s="2">
        <f>(O18*EXP($C$3-($C$4^2)/2+NORMSINV(AleatLivre!O15)*$C$4))</f>
        <v>106.64977401175436</v>
      </c>
      <c r="Q18" s="2">
        <f>(P18*EXP($C$3-($C$4^2)/2+NORMSINV(AleatLivre!P15)*$C$4))</f>
        <v>108.86140960145481</v>
      </c>
      <c r="R18" s="2">
        <f>(Q18*EXP($C$3-($C$4^2)/2+NORMSINV(AleatLivre!Q15)*$C$4))</f>
        <v>115.30527750989837</v>
      </c>
      <c r="S18" s="2">
        <f>(R18*EXP($C$3-($C$4^2)/2+NORMSINV(AleatLivre!R15)*$C$4))</f>
        <v>119.80710123036444</v>
      </c>
      <c r="T18" s="2">
        <f>(S18*EXP($C$3-($C$4^2)/2+NORMSINV(AleatLivre!S15)*$C$4))</f>
        <v>128.6334249911713</v>
      </c>
      <c r="U18" s="2">
        <f>(T18*EXP($C$3-($C$4^2)/2+NORMSINV(AleatLivre!T15)*$C$4))</f>
        <v>133.05742268879251</v>
      </c>
      <c r="V18" s="2">
        <f>(U18*EXP($C$3-($C$4^2)/2+NORMSINV(AleatLivre!U15)*$C$4))</f>
        <v>140.65878992868059</v>
      </c>
    </row>
    <row r="19" spans="1:22" x14ac:dyDescent="0.25">
      <c r="A19">
        <v>14</v>
      </c>
      <c r="B19" s="2">
        <f>Painel!$B$7</f>
        <v>50</v>
      </c>
      <c r="C19" s="2">
        <f>(B19*EXP($C$3-($C$4^2)/2+NORMSINV(AleatLivre!B16)*$C$4))</f>
        <v>51.129719946421162</v>
      </c>
      <c r="D19" s="2">
        <f>(C19*EXP($C$3-($C$4^2)/2+NORMSINV(AleatLivre!C16)*$C$4))</f>
        <v>53.189554881788965</v>
      </c>
      <c r="E19" s="2">
        <f>(D19*EXP($C$3-($C$4^2)/2+NORMSINV(AleatLivre!D16)*$C$4))</f>
        <v>54.093514849011747</v>
      </c>
      <c r="F19" s="2">
        <f>(E19*EXP($C$3-($C$4^2)/2+NORMSINV(AleatLivre!E16)*$C$4))</f>
        <v>57.333172768839603</v>
      </c>
      <c r="G19" s="2">
        <f>(F19*EXP($C$3-($C$4^2)/2+NORMSINV(AleatLivre!F16)*$C$4))</f>
        <v>59.810575577649566</v>
      </c>
      <c r="H19" s="2">
        <f>(G19*EXP($C$3-($C$4^2)/2+NORMSINV(AleatLivre!G16)*$C$4))</f>
        <v>63.469826379491543</v>
      </c>
      <c r="I19" s="2">
        <f>(H19*EXP($C$3-($C$4^2)/2+NORMSINV(AleatLivre!H16)*$C$4))</f>
        <v>65.159863835433697</v>
      </c>
      <c r="J19" s="2">
        <f>(I19*EXP($C$3-($C$4^2)/2+NORMSINV(AleatLivre!I16)*$C$4))</f>
        <v>69.080993188854748</v>
      </c>
      <c r="K19" s="2">
        <f>(J19*EXP($C$3-($C$4^2)/2+NORMSINV(AleatLivre!J16)*$C$4))</f>
        <v>75.69854436505085</v>
      </c>
      <c r="L19" s="2">
        <f>(K19*EXP($C$3-($C$4^2)/2+NORMSINV(AleatLivre!K16)*$C$4))</f>
        <v>78.447707696724947</v>
      </c>
      <c r="M19" s="2">
        <f>(L19*EXP($C$3-($C$4^2)/2+NORMSINV(AleatLivre!L16)*$C$4))</f>
        <v>84.400757769625287</v>
      </c>
      <c r="N19" s="2">
        <f>(M19*EXP($C$3-($C$4^2)/2+NORMSINV(AleatLivre!M16)*$C$4))</f>
        <v>85.857898611058886</v>
      </c>
      <c r="O19" s="2">
        <f>(N19*EXP($C$3-($C$4^2)/2+NORMSINV(AleatLivre!N16)*$C$4))</f>
        <v>89.001873657675361</v>
      </c>
      <c r="P19" s="2">
        <f>(O19*EXP($C$3-($C$4^2)/2+NORMSINV(AleatLivre!O16)*$C$4))</f>
        <v>97.5017374476584</v>
      </c>
      <c r="Q19" s="2">
        <f>(P19*EXP($C$3-($C$4^2)/2+NORMSINV(AleatLivre!P16)*$C$4))</f>
        <v>101.24187680063267</v>
      </c>
      <c r="R19" s="2">
        <f>(Q19*EXP($C$3-($C$4^2)/2+NORMSINV(AleatLivre!Q16)*$C$4))</f>
        <v>106.24774867658829</v>
      </c>
      <c r="S19" s="2">
        <f>(R19*EXP($C$3-($C$4^2)/2+NORMSINV(AleatLivre!R16)*$C$4))</f>
        <v>108.72820442487124</v>
      </c>
      <c r="T19" s="2">
        <f>(S19*EXP($C$3-($C$4^2)/2+NORMSINV(AleatLivre!S16)*$C$4))</f>
        <v>113.73505146373863</v>
      </c>
      <c r="U19" s="2">
        <f>(T19*EXP($C$3-($C$4^2)/2+NORMSINV(AleatLivre!T16)*$C$4))</f>
        <v>120.39933836963833</v>
      </c>
      <c r="V19" s="2">
        <f>(U19*EXP($C$3-($C$4^2)/2+NORMSINV(AleatLivre!U16)*$C$4))</f>
        <v>128.65635547921977</v>
      </c>
    </row>
    <row r="20" spans="1:22" x14ac:dyDescent="0.25">
      <c r="A20">
        <v>15</v>
      </c>
      <c r="B20" s="2">
        <f>Painel!$B$7</f>
        <v>50</v>
      </c>
      <c r="C20" s="2">
        <f>(B20*EXP($C$3-($C$4^2)/2+NORMSINV(AleatLivre!B17)*$C$4))</f>
        <v>50.551755857018655</v>
      </c>
      <c r="D20" s="2">
        <f>(C20*EXP($C$3-($C$4^2)/2+NORMSINV(AleatLivre!C17)*$C$4))</f>
        <v>53.527238162462318</v>
      </c>
      <c r="E20" s="2">
        <f>(D20*EXP($C$3-($C$4^2)/2+NORMSINV(AleatLivre!D17)*$C$4))</f>
        <v>55.289976364448435</v>
      </c>
      <c r="F20" s="2">
        <f>(E20*EXP($C$3-($C$4^2)/2+NORMSINV(AleatLivre!E17)*$C$4))</f>
        <v>57.988745473966461</v>
      </c>
      <c r="G20" s="2">
        <f>(F20*EXP($C$3-($C$4^2)/2+NORMSINV(AleatLivre!F17)*$C$4))</f>
        <v>63.279652798068888</v>
      </c>
      <c r="H20" s="2">
        <f>(G20*EXP($C$3-($C$4^2)/2+NORMSINV(AleatLivre!G17)*$C$4))</f>
        <v>65.451531187840715</v>
      </c>
      <c r="I20" s="2">
        <f>(H20*EXP($C$3-($C$4^2)/2+NORMSINV(AleatLivre!H17)*$C$4))</f>
        <v>67.773694993942215</v>
      </c>
      <c r="J20" s="2">
        <f>(I20*EXP($C$3-($C$4^2)/2+NORMSINV(AleatLivre!I17)*$C$4))</f>
        <v>70.313945345418006</v>
      </c>
      <c r="K20" s="2">
        <f>(J20*EXP($C$3-($C$4^2)/2+NORMSINV(AleatLivre!J17)*$C$4))</f>
        <v>73.47792981183926</v>
      </c>
      <c r="L20" s="2">
        <f>(K20*EXP($C$3-($C$4^2)/2+NORMSINV(AleatLivre!K17)*$C$4))</f>
        <v>76.278376010300448</v>
      </c>
      <c r="M20" s="2">
        <f>(L20*EXP($C$3-($C$4^2)/2+NORMSINV(AleatLivre!L17)*$C$4))</f>
        <v>78.803786488458172</v>
      </c>
      <c r="N20" s="2">
        <f>(M20*EXP($C$3-($C$4^2)/2+NORMSINV(AleatLivre!M17)*$C$4))</f>
        <v>83.226567994503952</v>
      </c>
      <c r="O20" s="2">
        <f>(N20*EXP($C$3-($C$4^2)/2+NORMSINV(AleatLivre!N17)*$C$4))</f>
        <v>88.024645397700453</v>
      </c>
      <c r="P20" s="2">
        <f>(O20*EXP($C$3-($C$4^2)/2+NORMSINV(AleatLivre!O17)*$C$4))</f>
        <v>93.412272568360621</v>
      </c>
      <c r="Q20" s="2">
        <f>(P20*EXP($C$3-($C$4^2)/2+NORMSINV(AleatLivre!P17)*$C$4))</f>
        <v>99.633671900585583</v>
      </c>
      <c r="R20" s="2">
        <f>(Q20*EXP($C$3-($C$4^2)/2+NORMSINV(AleatLivre!Q17)*$C$4))</f>
        <v>101.19504966969464</v>
      </c>
      <c r="S20" s="2">
        <f>(R20*EXP($C$3-($C$4^2)/2+NORMSINV(AleatLivre!R17)*$C$4))</f>
        <v>106.0908829230161</v>
      </c>
      <c r="T20" s="2">
        <f>(S20*EXP($C$3-($C$4^2)/2+NORMSINV(AleatLivre!S17)*$C$4))</f>
        <v>110.52639689715902</v>
      </c>
      <c r="U20" s="2">
        <f>(T20*EXP($C$3-($C$4^2)/2+NORMSINV(AleatLivre!T17)*$C$4))</f>
        <v>115.85471821186079</v>
      </c>
      <c r="V20" s="2">
        <f>(U20*EXP($C$3-($C$4^2)/2+NORMSINV(AleatLivre!U17)*$C$4))</f>
        <v>123.34984785893305</v>
      </c>
    </row>
    <row r="21" spans="1:22" x14ac:dyDescent="0.25">
      <c r="A21">
        <v>16</v>
      </c>
      <c r="B21" s="2">
        <f>Painel!$B$7</f>
        <v>50</v>
      </c>
      <c r="C21" s="2">
        <f>(B21*EXP($C$3-($C$4^2)/2+NORMSINV(AleatLivre!B18)*$C$4))</f>
        <v>52.708634473094875</v>
      </c>
      <c r="D21" s="2">
        <f>(C21*EXP($C$3-($C$4^2)/2+NORMSINV(AleatLivre!C18)*$C$4))</f>
        <v>55.21402936872768</v>
      </c>
      <c r="E21" s="2">
        <f>(D21*EXP($C$3-($C$4^2)/2+NORMSINV(AleatLivre!D18)*$C$4))</f>
        <v>59.535236819794022</v>
      </c>
      <c r="F21" s="2">
        <f>(E21*EXP($C$3-($C$4^2)/2+NORMSINV(AleatLivre!E18)*$C$4))</f>
        <v>60.834067612301673</v>
      </c>
      <c r="G21" s="2">
        <f>(F21*EXP($C$3-($C$4^2)/2+NORMSINV(AleatLivre!F18)*$C$4))</f>
        <v>62.1905646607945</v>
      </c>
      <c r="H21" s="2">
        <f>(G21*EXP($C$3-($C$4^2)/2+NORMSINV(AleatLivre!G18)*$C$4))</f>
        <v>65.441098774837727</v>
      </c>
      <c r="I21" s="2">
        <f>(H21*EXP($C$3-($C$4^2)/2+NORMSINV(AleatLivre!H18)*$C$4))</f>
        <v>68.168371456536647</v>
      </c>
      <c r="J21" s="2">
        <f>(I21*EXP($C$3-($C$4^2)/2+NORMSINV(AleatLivre!I18)*$C$4))</f>
        <v>72.717272351079842</v>
      </c>
      <c r="K21" s="2">
        <f>(J21*EXP($C$3-($C$4^2)/2+NORMSINV(AleatLivre!J18)*$C$4))</f>
        <v>78.712041714972543</v>
      </c>
      <c r="L21" s="2">
        <f>(K21*EXP($C$3-($C$4^2)/2+NORMSINV(AleatLivre!K18)*$C$4))</f>
        <v>81.013647142180545</v>
      </c>
      <c r="M21" s="2">
        <f>(L21*EXP($C$3-($C$4^2)/2+NORMSINV(AleatLivre!L18)*$C$4))</f>
        <v>83.381338858684629</v>
      </c>
      <c r="N21" s="2">
        <f>(M21*EXP($C$3-($C$4^2)/2+NORMSINV(AleatLivre!M18)*$C$4))</f>
        <v>87.882716215005104</v>
      </c>
      <c r="O21" s="2">
        <f>(N21*EXP($C$3-($C$4^2)/2+NORMSINV(AleatLivre!N18)*$C$4))</f>
        <v>90.88775164142038</v>
      </c>
      <c r="P21" s="2">
        <f>(O21*EXP($C$3-($C$4^2)/2+NORMSINV(AleatLivre!O18)*$C$4))</f>
        <v>90.451382624834181</v>
      </c>
      <c r="Q21" s="2">
        <f>(P21*EXP($C$3-($C$4^2)/2+NORMSINV(AleatLivre!P18)*$C$4))</f>
        <v>94.080628458546059</v>
      </c>
      <c r="R21" s="2">
        <f>(Q21*EXP($C$3-($C$4^2)/2+NORMSINV(AleatLivre!Q18)*$C$4))</f>
        <v>99.013461871219221</v>
      </c>
      <c r="S21" s="2">
        <f>(R21*EXP($C$3-($C$4^2)/2+NORMSINV(AleatLivre!R18)*$C$4))</f>
        <v>103.95281413304978</v>
      </c>
      <c r="T21" s="2">
        <f>(S21*EXP($C$3-($C$4^2)/2+NORMSINV(AleatLivre!S18)*$C$4))</f>
        <v>103.82179871975197</v>
      </c>
      <c r="U21" s="2">
        <f>(T21*EXP($C$3-($C$4^2)/2+NORMSINV(AleatLivre!T18)*$C$4))</f>
        <v>112.59576839044752</v>
      </c>
      <c r="V21" s="2">
        <f>(U21*EXP($C$3-($C$4^2)/2+NORMSINV(AleatLivre!U18)*$C$4))</f>
        <v>120.04539791814294</v>
      </c>
    </row>
    <row r="22" spans="1:22" x14ac:dyDescent="0.25">
      <c r="A22">
        <v>17</v>
      </c>
      <c r="B22" s="2">
        <f>Painel!$B$7</f>
        <v>50</v>
      </c>
      <c r="C22" s="2">
        <f>(B22*EXP($C$3-($C$4^2)/2+NORMSINV(AleatLivre!B19)*$C$4))</f>
        <v>51.736841793967891</v>
      </c>
      <c r="D22" s="2">
        <f>(C22*EXP($C$3-($C$4^2)/2+NORMSINV(AleatLivre!C19)*$C$4))</f>
        <v>54.142860594015367</v>
      </c>
      <c r="E22" s="2">
        <f>(D22*EXP($C$3-($C$4^2)/2+NORMSINV(AleatLivre!D19)*$C$4))</f>
        <v>55.870921711098724</v>
      </c>
      <c r="F22" s="2">
        <f>(E22*EXP($C$3-($C$4^2)/2+NORMSINV(AleatLivre!E19)*$C$4))</f>
        <v>59.528863565345219</v>
      </c>
      <c r="G22" s="2">
        <f>(F22*EXP($C$3-($C$4^2)/2+NORMSINV(AleatLivre!F19)*$C$4))</f>
        <v>63.900981153155278</v>
      </c>
      <c r="H22" s="2">
        <f>(G22*EXP($C$3-($C$4^2)/2+NORMSINV(AleatLivre!G19)*$C$4))</f>
        <v>64.787005983367862</v>
      </c>
      <c r="I22" s="2">
        <f>(H22*EXP($C$3-($C$4^2)/2+NORMSINV(AleatLivre!H19)*$C$4))</f>
        <v>67.771336699189277</v>
      </c>
      <c r="J22" s="2">
        <f>(I22*EXP($C$3-($C$4^2)/2+NORMSINV(AleatLivre!I19)*$C$4))</f>
        <v>71.815553901574532</v>
      </c>
      <c r="K22" s="2">
        <f>(J22*EXP($C$3-($C$4^2)/2+NORMSINV(AleatLivre!J19)*$C$4))</f>
        <v>76.773270756634489</v>
      </c>
      <c r="L22" s="2">
        <f>(K22*EXP($C$3-($C$4^2)/2+NORMSINV(AleatLivre!K19)*$C$4))</f>
        <v>81.935549589502443</v>
      </c>
      <c r="M22" s="2">
        <f>(L22*EXP($C$3-($C$4^2)/2+NORMSINV(AleatLivre!L19)*$C$4))</f>
        <v>85.212029949648951</v>
      </c>
      <c r="N22" s="2">
        <f>(M22*EXP($C$3-($C$4^2)/2+NORMSINV(AleatLivre!M19)*$C$4))</f>
        <v>88.403547419740747</v>
      </c>
      <c r="O22" s="2">
        <f>(N22*EXP($C$3-($C$4^2)/2+NORMSINV(AleatLivre!N19)*$C$4))</f>
        <v>92.935904322279285</v>
      </c>
      <c r="P22" s="2">
        <f>(O22*EXP($C$3-($C$4^2)/2+NORMSINV(AleatLivre!O19)*$C$4))</f>
        <v>99.402007074660602</v>
      </c>
      <c r="Q22" s="2">
        <f>(P22*EXP($C$3-($C$4^2)/2+NORMSINV(AleatLivre!P19)*$C$4))</f>
        <v>103.56603026370502</v>
      </c>
      <c r="R22" s="2">
        <f>(Q22*EXP($C$3-($C$4^2)/2+NORMSINV(AleatLivre!Q19)*$C$4))</f>
        <v>107.53854105703799</v>
      </c>
      <c r="S22" s="2">
        <f>(R22*EXP($C$3-($C$4^2)/2+NORMSINV(AleatLivre!R19)*$C$4))</f>
        <v>113.22722245750471</v>
      </c>
      <c r="T22" s="2">
        <f>(S22*EXP($C$3-($C$4^2)/2+NORMSINV(AleatLivre!S19)*$C$4))</f>
        <v>121.26786304588678</v>
      </c>
      <c r="U22" s="2">
        <f>(T22*EXP($C$3-($C$4^2)/2+NORMSINV(AleatLivre!T19)*$C$4))</f>
        <v>130.29772924990252</v>
      </c>
      <c r="V22" s="2">
        <f>(U22*EXP($C$3-($C$4^2)/2+NORMSINV(AleatLivre!U19)*$C$4))</f>
        <v>137.12318412897014</v>
      </c>
    </row>
    <row r="23" spans="1:22" x14ac:dyDescent="0.25">
      <c r="A23">
        <v>18</v>
      </c>
      <c r="B23" s="2">
        <f>Painel!$B$7</f>
        <v>50</v>
      </c>
      <c r="C23" s="2">
        <f>(B23*EXP($C$3-($C$4^2)/2+NORMSINV(AleatLivre!B20)*$C$4))</f>
        <v>52.769190853944622</v>
      </c>
      <c r="D23" s="2">
        <f>(C23*EXP($C$3-($C$4^2)/2+NORMSINV(AleatLivre!C20)*$C$4))</f>
        <v>55.039587849356607</v>
      </c>
      <c r="E23" s="2">
        <f>(D23*EXP($C$3-($C$4^2)/2+NORMSINV(AleatLivre!D20)*$C$4))</f>
        <v>56.934680939015536</v>
      </c>
      <c r="F23" s="2">
        <f>(E23*EXP($C$3-($C$4^2)/2+NORMSINV(AleatLivre!E20)*$C$4))</f>
        <v>58.203079674522542</v>
      </c>
      <c r="G23" s="2">
        <f>(F23*EXP($C$3-($C$4^2)/2+NORMSINV(AleatLivre!F20)*$C$4))</f>
        <v>61.034376946837497</v>
      </c>
      <c r="H23" s="2">
        <f>(G23*EXP($C$3-($C$4^2)/2+NORMSINV(AleatLivre!G20)*$C$4))</f>
        <v>64.212414419948416</v>
      </c>
      <c r="I23" s="2">
        <f>(H23*EXP($C$3-($C$4^2)/2+NORMSINV(AleatLivre!H20)*$C$4))</f>
        <v>67.305764709456028</v>
      </c>
      <c r="J23" s="2">
        <f>(I23*EXP($C$3-($C$4^2)/2+NORMSINV(AleatLivre!I20)*$C$4))</f>
        <v>70.619163363827155</v>
      </c>
      <c r="K23" s="2">
        <f>(J23*EXP($C$3-($C$4^2)/2+NORMSINV(AleatLivre!J20)*$C$4))</f>
        <v>74.466788367177386</v>
      </c>
      <c r="L23" s="2">
        <f>(K23*EXP($C$3-($C$4^2)/2+NORMSINV(AleatLivre!K20)*$C$4))</f>
        <v>77.170122293923114</v>
      </c>
      <c r="M23" s="2">
        <f>(L23*EXP($C$3-($C$4^2)/2+NORMSINV(AleatLivre!L20)*$C$4))</f>
        <v>81.717297010348787</v>
      </c>
      <c r="N23" s="2">
        <f>(M23*EXP($C$3-($C$4^2)/2+NORMSINV(AleatLivre!M20)*$C$4))</f>
        <v>86.319123457768626</v>
      </c>
      <c r="O23" s="2">
        <f>(N23*EXP($C$3-($C$4^2)/2+NORMSINV(AleatLivre!N20)*$C$4))</f>
        <v>91.252074603477112</v>
      </c>
      <c r="P23" s="2">
        <f>(O23*EXP($C$3-($C$4^2)/2+NORMSINV(AleatLivre!O20)*$C$4))</f>
        <v>97.476395024989117</v>
      </c>
      <c r="Q23" s="2">
        <f>(P23*EXP($C$3-($C$4^2)/2+NORMSINV(AleatLivre!P20)*$C$4))</f>
        <v>104.89207570530469</v>
      </c>
      <c r="R23" s="2">
        <f>(Q23*EXP($C$3-($C$4^2)/2+NORMSINV(AleatLivre!Q20)*$C$4))</f>
        <v>111.84934707734838</v>
      </c>
      <c r="S23" s="2">
        <f>(R23*EXP($C$3-($C$4^2)/2+NORMSINV(AleatLivre!R20)*$C$4))</f>
        <v>114.95227009170287</v>
      </c>
      <c r="T23" s="2">
        <f>(S23*EXP($C$3-($C$4^2)/2+NORMSINV(AleatLivre!S20)*$C$4))</f>
        <v>119.47083817750301</v>
      </c>
      <c r="U23" s="2">
        <f>(T23*EXP($C$3-($C$4^2)/2+NORMSINV(AleatLivre!T20)*$C$4))</f>
        <v>125.11149074476496</v>
      </c>
      <c r="V23" s="2">
        <f>(U23*EXP($C$3-($C$4^2)/2+NORMSINV(AleatLivre!U20)*$C$4))</f>
        <v>132.5973480808523</v>
      </c>
    </row>
    <row r="24" spans="1:22" x14ac:dyDescent="0.25">
      <c r="A24">
        <v>19</v>
      </c>
      <c r="B24" s="2">
        <f>Painel!$B$7</f>
        <v>50</v>
      </c>
      <c r="C24" s="2">
        <f>(B24*EXP($C$3-($C$4^2)/2+NORMSINV(AleatLivre!B21)*$C$4))</f>
        <v>51.412720280303738</v>
      </c>
      <c r="D24" s="2">
        <f>(C24*EXP($C$3-($C$4^2)/2+NORMSINV(AleatLivre!C21)*$C$4))</f>
        <v>54.68905177140369</v>
      </c>
      <c r="E24" s="2">
        <f>(D24*EXP($C$3-($C$4^2)/2+NORMSINV(AleatLivre!D21)*$C$4))</f>
        <v>58.280551560863231</v>
      </c>
      <c r="F24" s="2">
        <f>(E24*EXP($C$3-($C$4^2)/2+NORMSINV(AleatLivre!E21)*$C$4))</f>
        <v>61.424312881633632</v>
      </c>
      <c r="G24" s="2">
        <f>(F24*EXP($C$3-($C$4^2)/2+NORMSINV(AleatLivre!F21)*$C$4))</f>
        <v>62.952626540044243</v>
      </c>
      <c r="H24" s="2">
        <f>(G24*EXP($C$3-($C$4^2)/2+NORMSINV(AleatLivre!G21)*$C$4))</f>
        <v>67.658556443639355</v>
      </c>
      <c r="I24" s="2">
        <f>(H24*EXP($C$3-($C$4^2)/2+NORMSINV(AleatLivre!H21)*$C$4))</f>
        <v>70.533626072226568</v>
      </c>
      <c r="J24" s="2">
        <f>(I24*EXP($C$3-($C$4^2)/2+NORMSINV(AleatLivre!I21)*$C$4))</f>
        <v>74.392067271498988</v>
      </c>
      <c r="K24" s="2">
        <f>(J24*EXP($C$3-($C$4^2)/2+NORMSINV(AleatLivre!J21)*$C$4))</f>
        <v>80.585895846374655</v>
      </c>
      <c r="L24" s="2">
        <f>(K24*EXP($C$3-($C$4^2)/2+NORMSINV(AleatLivre!K21)*$C$4))</f>
        <v>82.269632353725385</v>
      </c>
      <c r="M24" s="2">
        <f>(L24*EXP($C$3-($C$4^2)/2+NORMSINV(AleatLivre!L21)*$C$4))</f>
        <v>84.90650806704565</v>
      </c>
      <c r="N24" s="2">
        <f>(M24*EXP($C$3-($C$4^2)/2+NORMSINV(AleatLivre!M21)*$C$4))</f>
        <v>84.910450472958487</v>
      </c>
      <c r="O24" s="2">
        <f>(N24*EXP($C$3-($C$4^2)/2+NORMSINV(AleatLivre!N21)*$C$4))</f>
        <v>91.979415364704764</v>
      </c>
      <c r="P24" s="2">
        <f>(O24*EXP($C$3-($C$4^2)/2+NORMSINV(AleatLivre!O21)*$C$4))</f>
        <v>94.713532482415147</v>
      </c>
      <c r="Q24" s="2">
        <f>(P24*EXP($C$3-($C$4^2)/2+NORMSINV(AleatLivre!P21)*$C$4))</f>
        <v>97.631149787975474</v>
      </c>
      <c r="R24" s="2">
        <f>(Q24*EXP($C$3-($C$4^2)/2+NORMSINV(AleatLivre!Q21)*$C$4))</f>
        <v>103.21921941466439</v>
      </c>
      <c r="S24" s="2">
        <f>(R24*EXP($C$3-($C$4^2)/2+NORMSINV(AleatLivre!R21)*$C$4))</f>
        <v>106.7620095534535</v>
      </c>
      <c r="T24" s="2">
        <f>(S24*EXP($C$3-($C$4^2)/2+NORMSINV(AleatLivre!S21)*$C$4))</f>
        <v>113.39017151906654</v>
      </c>
      <c r="U24" s="2">
        <f>(T24*EXP($C$3-($C$4^2)/2+NORMSINV(AleatLivre!T21)*$C$4))</f>
        <v>118.23452145979441</v>
      </c>
      <c r="V24" s="2">
        <f>(U24*EXP($C$3-($C$4^2)/2+NORMSINV(AleatLivre!U21)*$C$4))</f>
        <v>124.01786931466737</v>
      </c>
    </row>
    <row r="25" spans="1:22" x14ac:dyDescent="0.25">
      <c r="A25">
        <v>20</v>
      </c>
      <c r="B25" s="2">
        <f>Painel!$B$7</f>
        <v>50</v>
      </c>
      <c r="C25" s="2">
        <f>(B25*EXP($C$3-($C$4^2)/2+NORMSINV(AleatLivre!B22)*$C$4))</f>
        <v>53.56932326025715</v>
      </c>
      <c r="D25" s="2">
        <f>(C25*EXP($C$3-($C$4^2)/2+NORMSINV(AleatLivre!C22)*$C$4))</f>
        <v>55.221137166003068</v>
      </c>
      <c r="E25" s="2">
        <f>(D25*EXP($C$3-($C$4^2)/2+NORMSINV(AleatLivre!D22)*$C$4))</f>
        <v>59.140494544265763</v>
      </c>
      <c r="F25" s="2">
        <f>(E25*EXP($C$3-($C$4^2)/2+NORMSINV(AleatLivre!E22)*$C$4))</f>
        <v>62.576854332549154</v>
      </c>
      <c r="G25" s="2">
        <f>(F25*EXP($C$3-($C$4^2)/2+NORMSINV(AleatLivre!F22)*$C$4))</f>
        <v>64.925248441620795</v>
      </c>
      <c r="H25" s="2">
        <f>(G25*EXP($C$3-($C$4^2)/2+NORMSINV(AleatLivre!G22)*$C$4))</f>
        <v>68.807243298665497</v>
      </c>
      <c r="I25" s="2">
        <f>(H25*EXP($C$3-($C$4^2)/2+NORMSINV(AleatLivre!H22)*$C$4))</f>
        <v>70.216519644886276</v>
      </c>
      <c r="J25" s="2">
        <f>(I25*EXP($C$3-($C$4^2)/2+NORMSINV(AleatLivre!I22)*$C$4))</f>
        <v>74.045927562711938</v>
      </c>
      <c r="K25" s="2">
        <f>(J25*EXP($C$3-($C$4^2)/2+NORMSINV(AleatLivre!J22)*$C$4))</f>
        <v>77.323103871429552</v>
      </c>
      <c r="L25" s="2">
        <f>(K25*EXP($C$3-($C$4^2)/2+NORMSINV(AleatLivre!K22)*$C$4))</f>
        <v>79.460409781481872</v>
      </c>
      <c r="M25" s="2">
        <f>(L25*EXP($C$3-($C$4^2)/2+NORMSINV(AleatLivre!L22)*$C$4))</f>
        <v>81.187824126025575</v>
      </c>
      <c r="N25" s="2">
        <f>(M25*EXP($C$3-($C$4^2)/2+NORMSINV(AleatLivre!M22)*$C$4))</f>
        <v>88.950826258237953</v>
      </c>
      <c r="O25" s="2">
        <f>(N25*EXP($C$3-($C$4^2)/2+NORMSINV(AleatLivre!N22)*$C$4))</f>
        <v>93.100921659215444</v>
      </c>
      <c r="P25" s="2">
        <f>(O25*EXP($C$3-($C$4^2)/2+NORMSINV(AleatLivre!O22)*$C$4))</f>
        <v>99.560191822507235</v>
      </c>
      <c r="Q25" s="2">
        <f>(P25*EXP($C$3-($C$4^2)/2+NORMSINV(AleatLivre!P22)*$C$4))</f>
        <v>103.64530421721811</v>
      </c>
      <c r="R25" s="2">
        <f>(Q25*EXP($C$3-($C$4^2)/2+NORMSINV(AleatLivre!Q22)*$C$4))</f>
        <v>103.31677260189761</v>
      </c>
      <c r="S25" s="2">
        <f>(R25*EXP($C$3-($C$4^2)/2+NORMSINV(AleatLivre!R22)*$C$4))</f>
        <v>107.84449248213528</v>
      </c>
      <c r="T25" s="2">
        <f>(S25*EXP($C$3-($C$4^2)/2+NORMSINV(AleatLivre!S22)*$C$4))</f>
        <v>113.28896957776838</v>
      </c>
      <c r="U25" s="2">
        <f>(T25*EXP($C$3-($C$4^2)/2+NORMSINV(AleatLivre!T22)*$C$4))</f>
        <v>118.54783675110647</v>
      </c>
      <c r="V25" s="2">
        <f>(U25*EXP($C$3-($C$4^2)/2+NORMSINV(AleatLivre!U22)*$C$4))</f>
        <v>120.65920468489622</v>
      </c>
    </row>
    <row r="26" spans="1:22" x14ac:dyDescent="0.25">
      <c r="A26">
        <v>21</v>
      </c>
      <c r="B26" s="2">
        <f>Painel!$B$7</f>
        <v>50</v>
      </c>
      <c r="C26" s="2">
        <f>(B26*EXP($C$3-($C$4^2)/2+NORMSINV(AleatLivre!B23)*$C$4))</f>
        <v>51.683593916658445</v>
      </c>
      <c r="D26" s="2">
        <f>(C26*EXP($C$3-($C$4^2)/2+NORMSINV(AleatLivre!C23)*$C$4))</f>
        <v>55.751062889612875</v>
      </c>
      <c r="E26" s="2">
        <f>(D26*EXP($C$3-($C$4^2)/2+NORMSINV(AleatLivre!D23)*$C$4))</f>
        <v>60.664713602547863</v>
      </c>
      <c r="F26" s="2">
        <f>(E26*EXP($C$3-($C$4^2)/2+NORMSINV(AleatLivre!E23)*$C$4))</f>
        <v>62.899596629000875</v>
      </c>
      <c r="G26" s="2">
        <f>(F26*EXP($C$3-($C$4^2)/2+NORMSINV(AleatLivre!F23)*$C$4))</f>
        <v>66.505055397972725</v>
      </c>
      <c r="H26" s="2">
        <f>(G26*EXP($C$3-($C$4^2)/2+NORMSINV(AleatLivre!G23)*$C$4))</f>
        <v>69.346882850278234</v>
      </c>
      <c r="I26" s="2">
        <f>(H26*EXP($C$3-($C$4^2)/2+NORMSINV(AleatLivre!H23)*$C$4))</f>
        <v>72.324949202152197</v>
      </c>
      <c r="J26" s="2">
        <f>(I26*EXP($C$3-($C$4^2)/2+NORMSINV(AleatLivre!I23)*$C$4))</f>
        <v>76.026264748537358</v>
      </c>
      <c r="K26" s="2">
        <f>(J26*EXP($C$3-($C$4^2)/2+NORMSINV(AleatLivre!J23)*$C$4))</f>
        <v>80.925967614878061</v>
      </c>
      <c r="L26" s="2">
        <f>(K26*EXP($C$3-($C$4^2)/2+NORMSINV(AleatLivre!K23)*$C$4))</f>
        <v>82.881281120532847</v>
      </c>
      <c r="M26" s="2">
        <f>(L26*EXP($C$3-($C$4^2)/2+NORMSINV(AleatLivre!L23)*$C$4))</f>
        <v>86.296999831413899</v>
      </c>
      <c r="N26" s="2">
        <f>(M26*EXP($C$3-($C$4^2)/2+NORMSINV(AleatLivre!M23)*$C$4))</f>
        <v>90.728614702474786</v>
      </c>
      <c r="O26" s="2">
        <f>(N26*EXP($C$3-($C$4^2)/2+NORMSINV(AleatLivre!N23)*$C$4))</f>
        <v>92.592021124183717</v>
      </c>
      <c r="P26" s="2">
        <f>(O26*EXP($C$3-($C$4^2)/2+NORMSINV(AleatLivre!O23)*$C$4))</f>
        <v>97.137471788598575</v>
      </c>
      <c r="Q26" s="2">
        <f>(P26*EXP($C$3-($C$4^2)/2+NORMSINV(AleatLivre!P23)*$C$4))</f>
        <v>101.48837696791679</v>
      </c>
      <c r="R26" s="2">
        <f>(Q26*EXP($C$3-($C$4^2)/2+NORMSINV(AleatLivre!Q23)*$C$4))</f>
        <v>106.81968284545403</v>
      </c>
      <c r="S26" s="2">
        <f>(R26*EXP($C$3-($C$4^2)/2+NORMSINV(AleatLivre!R23)*$C$4))</f>
        <v>114.13345416272895</v>
      </c>
      <c r="T26" s="2">
        <f>(S26*EXP($C$3-($C$4^2)/2+NORMSINV(AleatLivre!S23)*$C$4))</f>
        <v>117.21957190770596</v>
      </c>
      <c r="U26" s="2">
        <f>(T26*EXP($C$3-($C$4^2)/2+NORMSINV(AleatLivre!T23)*$C$4))</f>
        <v>124.79652662325994</v>
      </c>
      <c r="V26" s="2">
        <f>(U26*EXP($C$3-($C$4^2)/2+NORMSINV(AleatLivre!U23)*$C$4))</f>
        <v>131.58607955534578</v>
      </c>
    </row>
    <row r="27" spans="1:22" x14ac:dyDescent="0.25">
      <c r="A27">
        <v>22</v>
      </c>
      <c r="B27" s="2">
        <f>Painel!$B$7</f>
        <v>50</v>
      </c>
      <c r="C27" s="2">
        <f>(B27*EXP($C$3-($C$4^2)/2+NORMSINV(AleatLivre!B24)*$C$4))</f>
        <v>51.583044688305868</v>
      </c>
      <c r="D27" s="2">
        <f>(C27*EXP($C$3-($C$4^2)/2+NORMSINV(AleatLivre!C24)*$C$4))</f>
        <v>54.347946578373147</v>
      </c>
      <c r="E27" s="2">
        <f>(D27*EXP($C$3-($C$4^2)/2+NORMSINV(AleatLivre!D24)*$C$4))</f>
        <v>56.918008838602695</v>
      </c>
      <c r="F27" s="2">
        <f>(E27*EXP($C$3-($C$4^2)/2+NORMSINV(AleatLivre!E24)*$C$4))</f>
        <v>59.313226326392986</v>
      </c>
      <c r="G27" s="2">
        <f>(F27*EXP($C$3-($C$4^2)/2+NORMSINV(AleatLivre!F24)*$C$4))</f>
        <v>62.971556906343238</v>
      </c>
      <c r="H27" s="2">
        <f>(G27*EXP($C$3-($C$4^2)/2+NORMSINV(AleatLivre!G24)*$C$4))</f>
        <v>67.698249345550153</v>
      </c>
      <c r="I27" s="2">
        <f>(H27*EXP($C$3-($C$4^2)/2+NORMSINV(AleatLivre!H24)*$C$4))</f>
        <v>70.716404696109478</v>
      </c>
      <c r="J27" s="2">
        <f>(I27*EXP($C$3-($C$4^2)/2+NORMSINV(AleatLivre!I24)*$C$4))</f>
        <v>74.146780552879974</v>
      </c>
      <c r="K27" s="2">
        <f>(J27*EXP($C$3-($C$4^2)/2+NORMSINV(AleatLivre!J24)*$C$4))</f>
        <v>78.847759517292118</v>
      </c>
      <c r="L27" s="2">
        <f>(K27*EXP($C$3-($C$4^2)/2+NORMSINV(AleatLivre!K24)*$C$4))</f>
        <v>80.666772437443512</v>
      </c>
      <c r="M27" s="2">
        <f>(L27*EXP($C$3-($C$4^2)/2+NORMSINV(AleatLivre!L24)*$C$4))</f>
        <v>81.837641201020233</v>
      </c>
      <c r="N27" s="2">
        <f>(M27*EXP($C$3-($C$4^2)/2+NORMSINV(AleatLivre!M24)*$C$4))</f>
        <v>85.958933421409412</v>
      </c>
      <c r="O27" s="2">
        <f>(N27*EXP($C$3-($C$4^2)/2+NORMSINV(AleatLivre!N24)*$C$4))</f>
        <v>90.801612316183466</v>
      </c>
      <c r="P27" s="2">
        <f>(O27*EXP($C$3-($C$4^2)/2+NORMSINV(AleatLivre!O24)*$C$4))</f>
        <v>95.292022545208781</v>
      </c>
      <c r="Q27" s="2">
        <f>(P27*EXP($C$3-($C$4^2)/2+NORMSINV(AleatLivre!P24)*$C$4))</f>
        <v>101.86757695258295</v>
      </c>
      <c r="R27" s="2">
        <f>(Q27*EXP($C$3-($C$4^2)/2+NORMSINV(AleatLivre!Q24)*$C$4))</f>
        <v>105.52267642647676</v>
      </c>
      <c r="S27" s="2">
        <f>(R27*EXP($C$3-($C$4^2)/2+NORMSINV(AleatLivre!R24)*$C$4))</f>
        <v>109.37604221525201</v>
      </c>
      <c r="T27" s="2">
        <f>(S27*EXP($C$3-($C$4^2)/2+NORMSINV(AleatLivre!S24)*$C$4))</f>
        <v>115.74770221621772</v>
      </c>
      <c r="U27" s="2">
        <f>(T27*EXP($C$3-($C$4^2)/2+NORMSINV(AleatLivre!T24)*$C$4))</f>
        <v>121.90439464019173</v>
      </c>
      <c r="V27" s="2">
        <f>(U27*EXP($C$3-($C$4^2)/2+NORMSINV(AleatLivre!U24)*$C$4))</f>
        <v>130.47023316652098</v>
      </c>
    </row>
    <row r="28" spans="1:22" x14ac:dyDescent="0.25">
      <c r="A28">
        <v>23</v>
      </c>
      <c r="B28" s="2">
        <f>Painel!$B$7</f>
        <v>50</v>
      </c>
      <c r="C28" s="2">
        <f>(B28*EXP($C$3-($C$4^2)/2+NORMSINV(AleatLivre!B25)*$C$4))</f>
        <v>52.612305752798164</v>
      </c>
      <c r="D28" s="2">
        <f>(C28*EXP($C$3-($C$4^2)/2+NORMSINV(AleatLivre!C25)*$C$4))</f>
        <v>55.65835063959976</v>
      </c>
      <c r="E28" s="2">
        <f>(D28*EXP($C$3-($C$4^2)/2+NORMSINV(AleatLivre!D25)*$C$4))</f>
        <v>57.145762528582729</v>
      </c>
      <c r="F28" s="2">
        <f>(E28*EXP($C$3-($C$4^2)/2+NORMSINV(AleatLivre!E25)*$C$4))</f>
        <v>59.783001595863823</v>
      </c>
      <c r="G28" s="2">
        <f>(F28*EXP($C$3-($C$4^2)/2+NORMSINV(AleatLivre!F25)*$C$4))</f>
        <v>64.501180267536881</v>
      </c>
      <c r="H28" s="2">
        <f>(G28*EXP($C$3-($C$4^2)/2+NORMSINV(AleatLivre!G25)*$C$4))</f>
        <v>70.44592536214877</v>
      </c>
      <c r="I28" s="2">
        <f>(H28*EXP($C$3-($C$4^2)/2+NORMSINV(AleatLivre!H25)*$C$4))</f>
        <v>74.688330053262831</v>
      </c>
      <c r="J28" s="2">
        <f>(I28*EXP($C$3-($C$4^2)/2+NORMSINV(AleatLivre!I25)*$C$4))</f>
        <v>78.128730568180757</v>
      </c>
      <c r="K28" s="2">
        <f>(J28*EXP($C$3-($C$4^2)/2+NORMSINV(AleatLivre!J25)*$C$4))</f>
        <v>84.724631334619829</v>
      </c>
      <c r="L28" s="2">
        <f>(K28*EXP($C$3-($C$4^2)/2+NORMSINV(AleatLivre!K25)*$C$4))</f>
        <v>86.583057906366051</v>
      </c>
      <c r="M28" s="2">
        <f>(L28*EXP($C$3-($C$4^2)/2+NORMSINV(AleatLivre!L25)*$C$4))</f>
        <v>89.18782921005392</v>
      </c>
      <c r="N28" s="2">
        <f>(M28*EXP($C$3-($C$4^2)/2+NORMSINV(AleatLivre!M25)*$C$4))</f>
        <v>92.980206252931069</v>
      </c>
      <c r="O28" s="2">
        <f>(N28*EXP($C$3-($C$4^2)/2+NORMSINV(AleatLivre!N25)*$C$4))</f>
        <v>92.617054146851089</v>
      </c>
      <c r="P28" s="2">
        <f>(O28*EXP($C$3-($C$4^2)/2+NORMSINV(AleatLivre!O25)*$C$4))</f>
        <v>99.467701583046605</v>
      </c>
      <c r="Q28" s="2">
        <f>(P28*EXP($C$3-($C$4^2)/2+NORMSINV(AleatLivre!P25)*$C$4))</f>
        <v>103.42040921745654</v>
      </c>
      <c r="R28" s="2">
        <f>(Q28*EXP($C$3-($C$4^2)/2+NORMSINV(AleatLivre!Q25)*$C$4))</f>
        <v>107.2955365690941</v>
      </c>
      <c r="S28" s="2">
        <f>(R28*EXP($C$3-($C$4^2)/2+NORMSINV(AleatLivre!R25)*$C$4))</f>
        <v>114.49780370060581</v>
      </c>
      <c r="T28" s="2">
        <f>(S28*EXP($C$3-($C$4^2)/2+NORMSINV(AleatLivre!S25)*$C$4))</f>
        <v>119.61719862330797</v>
      </c>
      <c r="U28" s="2">
        <f>(T28*EXP($C$3-($C$4^2)/2+NORMSINV(AleatLivre!T25)*$C$4))</f>
        <v>123.50573052145474</v>
      </c>
      <c r="V28" s="2">
        <f>(U28*EXP($C$3-($C$4^2)/2+NORMSINV(AleatLivre!U25)*$C$4))</f>
        <v>128.5151031831748</v>
      </c>
    </row>
    <row r="29" spans="1:22" x14ac:dyDescent="0.25">
      <c r="A29">
        <v>24</v>
      </c>
      <c r="B29" s="2">
        <f>Painel!$B$7</f>
        <v>50</v>
      </c>
      <c r="C29" s="2">
        <f>(B29*EXP($C$3-($C$4^2)/2+NORMSINV(AleatLivre!B26)*$C$4))</f>
        <v>53.7846711450809</v>
      </c>
      <c r="D29" s="2">
        <f>(C29*EXP($C$3-($C$4^2)/2+NORMSINV(AleatLivre!C26)*$C$4))</f>
        <v>55.0803692415166</v>
      </c>
      <c r="E29" s="2">
        <f>(D29*EXP($C$3-($C$4^2)/2+NORMSINV(AleatLivre!D26)*$C$4))</f>
        <v>57.846832187032646</v>
      </c>
      <c r="F29" s="2">
        <f>(E29*EXP($C$3-($C$4^2)/2+NORMSINV(AleatLivre!E26)*$C$4))</f>
        <v>58.36107705693199</v>
      </c>
      <c r="G29" s="2">
        <f>(F29*EXP($C$3-($C$4^2)/2+NORMSINV(AleatLivre!F26)*$C$4))</f>
        <v>59.416398547787225</v>
      </c>
      <c r="H29" s="2">
        <f>(G29*EXP($C$3-($C$4^2)/2+NORMSINV(AleatLivre!G26)*$C$4))</f>
        <v>62.86957530667479</v>
      </c>
      <c r="I29" s="2">
        <f>(H29*EXP($C$3-($C$4^2)/2+NORMSINV(AleatLivre!H26)*$C$4))</f>
        <v>66.313566424378223</v>
      </c>
      <c r="J29" s="2">
        <f>(I29*EXP($C$3-($C$4^2)/2+NORMSINV(AleatLivre!I26)*$C$4))</f>
        <v>69.053694722605158</v>
      </c>
      <c r="K29" s="2">
        <f>(J29*EXP($C$3-($C$4^2)/2+NORMSINV(AleatLivre!J26)*$C$4))</f>
        <v>70.732389806848033</v>
      </c>
      <c r="L29" s="2">
        <f>(K29*EXP($C$3-($C$4^2)/2+NORMSINV(AleatLivre!K26)*$C$4))</f>
        <v>75.095432432184936</v>
      </c>
      <c r="M29" s="2">
        <f>(L29*EXP($C$3-($C$4^2)/2+NORMSINV(AleatLivre!L26)*$C$4))</f>
        <v>76.616104276129249</v>
      </c>
      <c r="N29" s="2">
        <f>(M29*EXP($C$3-($C$4^2)/2+NORMSINV(AleatLivre!M26)*$C$4))</f>
        <v>81.51802540458867</v>
      </c>
      <c r="O29" s="2">
        <f>(N29*EXP($C$3-($C$4^2)/2+NORMSINV(AleatLivre!N26)*$C$4))</f>
        <v>86.281081900272653</v>
      </c>
      <c r="P29" s="2">
        <f>(O29*EXP($C$3-($C$4^2)/2+NORMSINV(AleatLivre!O26)*$C$4))</f>
        <v>90.743923294123547</v>
      </c>
      <c r="Q29" s="2">
        <f>(P29*EXP($C$3-($C$4^2)/2+NORMSINV(AleatLivre!P26)*$C$4))</f>
        <v>97.901095128901758</v>
      </c>
      <c r="R29" s="2">
        <f>(Q29*EXP($C$3-($C$4^2)/2+NORMSINV(AleatLivre!Q26)*$C$4))</f>
        <v>100.58996720910046</v>
      </c>
      <c r="S29" s="2">
        <f>(R29*EXP($C$3-($C$4^2)/2+NORMSINV(AleatLivre!R26)*$C$4))</f>
        <v>105.27473999717938</v>
      </c>
      <c r="T29" s="2">
        <f>(S29*EXP($C$3-($C$4^2)/2+NORMSINV(AleatLivre!S26)*$C$4))</f>
        <v>112.65433827901927</v>
      </c>
      <c r="U29" s="2">
        <f>(T29*EXP($C$3-($C$4^2)/2+NORMSINV(AleatLivre!T26)*$C$4))</f>
        <v>111.8094203976344</v>
      </c>
      <c r="V29" s="2">
        <f>(U29*EXP($C$3-($C$4^2)/2+NORMSINV(AleatLivre!U26)*$C$4))</f>
        <v>118.09204759657496</v>
      </c>
    </row>
    <row r="30" spans="1:22" x14ac:dyDescent="0.25">
      <c r="A30">
        <v>25</v>
      </c>
      <c r="B30" s="2">
        <f>Painel!$B$7</f>
        <v>50</v>
      </c>
      <c r="C30" s="2">
        <f>(B30*EXP($C$3-($C$4^2)/2+NORMSINV(AleatLivre!B27)*$C$4))</f>
        <v>52.570738935071873</v>
      </c>
      <c r="D30" s="2">
        <f>(C30*EXP($C$3-($C$4^2)/2+NORMSINV(AleatLivre!C27)*$C$4))</f>
        <v>57.545135591347396</v>
      </c>
      <c r="E30" s="2">
        <f>(D30*EXP($C$3-($C$4^2)/2+NORMSINV(AleatLivre!D27)*$C$4))</f>
        <v>60.042463306592616</v>
      </c>
      <c r="F30" s="2">
        <f>(E30*EXP($C$3-($C$4^2)/2+NORMSINV(AleatLivre!E27)*$C$4))</f>
        <v>66.740807719951448</v>
      </c>
      <c r="G30" s="2">
        <f>(F30*EXP($C$3-($C$4^2)/2+NORMSINV(AleatLivre!F27)*$C$4))</f>
        <v>71.141442180910929</v>
      </c>
      <c r="H30" s="2">
        <f>(G30*EXP($C$3-($C$4^2)/2+NORMSINV(AleatLivre!G27)*$C$4))</f>
        <v>74.82341836061552</v>
      </c>
      <c r="I30" s="2">
        <f>(H30*EXP($C$3-($C$4^2)/2+NORMSINV(AleatLivre!H27)*$C$4))</f>
        <v>78.599983640700501</v>
      </c>
      <c r="J30" s="2">
        <f>(I30*EXP($C$3-($C$4^2)/2+NORMSINV(AleatLivre!I27)*$C$4))</f>
        <v>83.458526464142039</v>
      </c>
      <c r="K30" s="2">
        <f>(J30*EXP($C$3-($C$4^2)/2+NORMSINV(AleatLivre!J27)*$C$4))</f>
        <v>92.194602020511425</v>
      </c>
      <c r="L30" s="2">
        <f>(K30*EXP($C$3-($C$4^2)/2+NORMSINV(AleatLivre!K27)*$C$4))</f>
        <v>93.32351262297307</v>
      </c>
      <c r="M30" s="2">
        <f>(L30*EXP($C$3-($C$4^2)/2+NORMSINV(AleatLivre!L27)*$C$4))</f>
        <v>95.609468297029821</v>
      </c>
      <c r="N30" s="2">
        <f>(M30*EXP($C$3-($C$4^2)/2+NORMSINV(AleatLivre!M27)*$C$4))</f>
        <v>101.39924288447025</v>
      </c>
      <c r="O30" s="2">
        <f>(N30*EXP($C$3-($C$4^2)/2+NORMSINV(AleatLivre!N27)*$C$4))</f>
        <v>107.56995607804741</v>
      </c>
      <c r="P30" s="2">
        <f>(O30*EXP($C$3-($C$4^2)/2+NORMSINV(AleatLivre!O27)*$C$4))</f>
        <v>112.59263727512031</v>
      </c>
      <c r="Q30" s="2">
        <f>(P30*EXP($C$3-($C$4^2)/2+NORMSINV(AleatLivre!P27)*$C$4))</f>
        <v>121.45246788360454</v>
      </c>
      <c r="R30" s="2">
        <f>(Q30*EXP($C$3-($C$4^2)/2+NORMSINV(AleatLivre!Q27)*$C$4))</f>
        <v>129.68683297313191</v>
      </c>
      <c r="S30" s="2">
        <f>(R30*EXP($C$3-($C$4^2)/2+NORMSINV(AleatLivre!R27)*$C$4))</f>
        <v>140.8354725972639</v>
      </c>
      <c r="T30" s="2">
        <f>(S30*EXP($C$3-($C$4^2)/2+NORMSINV(AleatLivre!S27)*$C$4))</f>
        <v>151.56718140891599</v>
      </c>
      <c r="U30" s="2">
        <f>(T30*EXP($C$3-($C$4^2)/2+NORMSINV(AleatLivre!T27)*$C$4))</f>
        <v>159.106326825916</v>
      </c>
      <c r="V30" s="2">
        <f>(U30*EXP($C$3-($C$4^2)/2+NORMSINV(AleatLivre!U27)*$C$4))</f>
        <v>176.39336674269185</v>
      </c>
    </row>
    <row r="31" spans="1:22" x14ac:dyDescent="0.25">
      <c r="A31">
        <v>26</v>
      </c>
      <c r="B31" s="2">
        <f>Painel!$B$7</f>
        <v>50</v>
      </c>
      <c r="C31" s="2">
        <f>(B31*EXP($C$3-($C$4^2)/2+NORMSINV(AleatLivre!B28)*$C$4))</f>
        <v>53.015142287705977</v>
      </c>
      <c r="D31" s="2">
        <f>(C31*EXP($C$3-($C$4^2)/2+NORMSINV(AleatLivre!C28)*$C$4))</f>
        <v>54.88687625479028</v>
      </c>
      <c r="E31" s="2">
        <f>(D31*EXP($C$3-($C$4^2)/2+NORMSINV(AleatLivre!D28)*$C$4))</f>
        <v>56.307276198580844</v>
      </c>
      <c r="F31" s="2">
        <f>(E31*EXP($C$3-($C$4^2)/2+NORMSINV(AleatLivre!E28)*$C$4))</f>
        <v>59.529670551760248</v>
      </c>
      <c r="G31" s="2">
        <f>(F31*EXP($C$3-($C$4^2)/2+NORMSINV(AleatLivre!F28)*$C$4))</f>
        <v>62.986549992790259</v>
      </c>
      <c r="H31" s="2">
        <f>(G31*EXP($C$3-($C$4^2)/2+NORMSINV(AleatLivre!G28)*$C$4))</f>
        <v>65.779002030969167</v>
      </c>
      <c r="I31" s="2">
        <f>(H31*EXP($C$3-($C$4^2)/2+NORMSINV(AleatLivre!H28)*$C$4))</f>
        <v>70.929112413771634</v>
      </c>
      <c r="J31" s="2">
        <f>(I31*EXP($C$3-($C$4^2)/2+NORMSINV(AleatLivre!I28)*$C$4))</f>
        <v>75.027742568015938</v>
      </c>
      <c r="K31" s="2">
        <f>(J31*EXP($C$3-($C$4^2)/2+NORMSINV(AleatLivre!J28)*$C$4))</f>
        <v>77.969907894841157</v>
      </c>
      <c r="L31" s="2">
        <f>(K31*EXP($C$3-($C$4^2)/2+NORMSINV(AleatLivre!K28)*$C$4))</f>
        <v>80.964666264073472</v>
      </c>
      <c r="M31" s="2">
        <f>(L31*EXP($C$3-($C$4^2)/2+NORMSINV(AleatLivre!L28)*$C$4))</f>
        <v>84.17827846447922</v>
      </c>
      <c r="N31" s="2">
        <f>(M31*EXP($C$3-($C$4^2)/2+NORMSINV(AleatLivre!M28)*$C$4))</f>
        <v>86.09717003647539</v>
      </c>
      <c r="O31" s="2">
        <f>(N31*EXP($C$3-($C$4^2)/2+NORMSINV(AleatLivre!N28)*$C$4))</f>
        <v>93.822115504300143</v>
      </c>
      <c r="P31" s="2">
        <f>(O31*EXP($C$3-($C$4^2)/2+NORMSINV(AleatLivre!O28)*$C$4))</f>
        <v>99.506689223442294</v>
      </c>
      <c r="Q31" s="2">
        <f>(P31*EXP($C$3-($C$4^2)/2+NORMSINV(AleatLivre!P28)*$C$4))</f>
        <v>107.89617088076838</v>
      </c>
      <c r="R31" s="2">
        <f>(Q31*EXP($C$3-($C$4^2)/2+NORMSINV(AleatLivre!Q28)*$C$4))</f>
        <v>112.33133384164591</v>
      </c>
      <c r="S31" s="2">
        <f>(R31*EXP($C$3-($C$4^2)/2+NORMSINV(AleatLivre!R28)*$C$4))</f>
        <v>123.5810993290528</v>
      </c>
      <c r="T31" s="2">
        <f>(S31*EXP($C$3-($C$4^2)/2+NORMSINV(AleatLivre!S28)*$C$4))</f>
        <v>126.9872485711344</v>
      </c>
      <c r="U31" s="2">
        <f>(T31*EXP($C$3-($C$4^2)/2+NORMSINV(AleatLivre!T28)*$C$4))</f>
        <v>130.67742398959624</v>
      </c>
      <c r="V31" s="2">
        <f>(U31*EXP($C$3-($C$4^2)/2+NORMSINV(AleatLivre!U28)*$C$4))</f>
        <v>137.44747994117137</v>
      </c>
    </row>
    <row r="32" spans="1:22" x14ac:dyDescent="0.25">
      <c r="A32">
        <v>27</v>
      </c>
      <c r="B32" s="2">
        <f>Painel!$B$7</f>
        <v>50</v>
      </c>
      <c r="C32" s="2">
        <f>(B32*EXP($C$3-($C$4^2)/2+NORMSINV(AleatLivre!B29)*$C$4))</f>
        <v>51.036066952338423</v>
      </c>
      <c r="D32" s="2">
        <f>(C32*EXP($C$3-($C$4^2)/2+NORMSINV(AleatLivre!C29)*$C$4))</f>
        <v>53.91245304561712</v>
      </c>
      <c r="E32" s="2">
        <f>(D32*EXP($C$3-($C$4^2)/2+NORMSINV(AleatLivre!D29)*$C$4))</f>
        <v>60.033750672117606</v>
      </c>
      <c r="F32" s="2">
        <f>(E32*EXP($C$3-($C$4^2)/2+NORMSINV(AleatLivre!E29)*$C$4))</f>
        <v>60.717828667157399</v>
      </c>
      <c r="G32" s="2">
        <f>(F32*EXP($C$3-($C$4^2)/2+NORMSINV(AleatLivre!F29)*$C$4))</f>
        <v>63.267648671393879</v>
      </c>
      <c r="H32" s="2">
        <f>(G32*EXP($C$3-($C$4^2)/2+NORMSINV(AleatLivre!G29)*$C$4))</f>
        <v>66.763396178651107</v>
      </c>
      <c r="I32" s="2">
        <f>(H32*EXP($C$3-($C$4^2)/2+NORMSINV(AleatLivre!H29)*$C$4))</f>
        <v>71.928528000890694</v>
      </c>
      <c r="J32" s="2">
        <f>(I32*EXP($C$3-($C$4^2)/2+NORMSINV(AleatLivre!I29)*$C$4))</f>
        <v>75.042755583620377</v>
      </c>
      <c r="K32" s="2">
        <f>(J32*EXP($C$3-($C$4^2)/2+NORMSINV(AleatLivre!J29)*$C$4))</f>
        <v>80.582500997371511</v>
      </c>
      <c r="L32" s="2">
        <f>(K32*EXP($C$3-($C$4^2)/2+NORMSINV(AleatLivre!K29)*$C$4))</f>
        <v>81.607834576813389</v>
      </c>
      <c r="M32" s="2">
        <f>(L32*EXP($C$3-($C$4^2)/2+NORMSINV(AleatLivre!L29)*$C$4))</f>
        <v>84.116174153474716</v>
      </c>
      <c r="N32" s="2">
        <f>(M32*EXP($C$3-($C$4^2)/2+NORMSINV(AleatLivre!M29)*$C$4))</f>
        <v>87.090223033566431</v>
      </c>
      <c r="O32" s="2">
        <f>(N32*EXP($C$3-($C$4^2)/2+NORMSINV(AleatLivre!N29)*$C$4))</f>
        <v>91.287296867786907</v>
      </c>
      <c r="P32" s="2">
        <f>(O32*EXP($C$3-($C$4^2)/2+NORMSINV(AleatLivre!O29)*$C$4))</f>
        <v>98.278330248696705</v>
      </c>
      <c r="Q32" s="2">
        <f>(P32*EXP($C$3-($C$4^2)/2+NORMSINV(AleatLivre!P29)*$C$4))</f>
        <v>105.77644230614547</v>
      </c>
      <c r="R32" s="2">
        <f>(Q32*EXP($C$3-($C$4^2)/2+NORMSINV(AleatLivre!Q29)*$C$4))</f>
        <v>108.39252084993798</v>
      </c>
      <c r="S32" s="2">
        <f>(R32*EXP($C$3-($C$4^2)/2+NORMSINV(AleatLivre!R29)*$C$4))</f>
        <v>114.30027420692228</v>
      </c>
      <c r="T32" s="2">
        <f>(S32*EXP($C$3-($C$4^2)/2+NORMSINV(AleatLivre!S29)*$C$4))</f>
        <v>119.65847370274173</v>
      </c>
      <c r="U32" s="2">
        <f>(T32*EXP($C$3-($C$4^2)/2+NORMSINV(AleatLivre!T29)*$C$4))</f>
        <v>123.54540167471706</v>
      </c>
      <c r="V32" s="2">
        <f>(U32*EXP($C$3-($C$4^2)/2+NORMSINV(AleatLivre!U29)*$C$4))</f>
        <v>133.39656067989179</v>
      </c>
    </row>
    <row r="33" spans="1:22" x14ac:dyDescent="0.25">
      <c r="A33">
        <v>28</v>
      </c>
      <c r="B33" s="2">
        <f>Painel!$B$7</f>
        <v>50</v>
      </c>
      <c r="C33" s="2">
        <f>(B33*EXP($C$3-($C$4^2)/2+NORMSINV(AleatLivre!B30)*$C$4))</f>
        <v>53.737222954205912</v>
      </c>
      <c r="D33" s="2">
        <f>(C33*EXP($C$3-($C$4^2)/2+NORMSINV(AleatLivre!C30)*$C$4))</f>
        <v>56.88651822053636</v>
      </c>
      <c r="E33" s="2">
        <f>(D33*EXP($C$3-($C$4^2)/2+NORMSINV(AleatLivre!D30)*$C$4))</f>
        <v>60.993023630119723</v>
      </c>
      <c r="F33" s="2">
        <f>(E33*EXP($C$3-($C$4^2)/2+NORMSINV(AleatLivre!E30)*$C$4))</f>
        <v>65.51922590607856</v>
      </c>
      <c r="G33" s="2">
        <f>(F33*EXP($C$3-($C$4^2)/2+NORMSINV(AleatLivre!F30)*$C$4))</f>
        <v>70.411722237205225</v>
      </c>
      <c r="H33" s="2">
        <f>(G33*EXP($C$3-($C$4^2)/2+NORMSINV(AleatLivre!G30)*$C$4))</f>
        <v>71.711937917931905</v>
      </c>
      <c r="I33" s="2">
        <f>(H33*EXP($C$3-($C$4^2)/2+NORMSINV(AleatLivre!H30)*$C$4))</f>
        <v>73.483074823778438</v>
      </c>
      <c r="J33" s="2">
        <f>(I33*EXP($C$3-($C$4^2)/2+NORMSINV(AleatLivre!I30)*$C$4))</f>
        <v>76.484285634632712</v>
      </c>
      <c r="K33" s="2">
        <f>(J33*EXP($C$3-($C$4^2)/2+NORMSINV(AleatLivre!J30)*$C$4))</f>
        <v>79.22676041711739</v>
      </c>
      <c r="L33" s="2">
        <f>(K33*EXP($C$3-($C$4^2)/2+NORMSINV(AleatLivre!K30)*$C$4))</f>
        <v>82.848647658789019</v>
      </c>
      <c r="M33" s="2">
        <f>(L33*EXP($C$3-($C$4^2)/2+NORMSINV(AleatLivre!L30)*$C$4))</f>
        <v>85.721449027410387</v>
      </c>
      <c r="N33" s="2">
        <f>(M33*EXP($C$3-($C$4^2)/2+NORMSINV(AleatLivre!M30)*$C$4))</f>
        <v>93.336780205812261</v>
      </c>
      <c r="O33" s="2">
        <f>(N33*EXP($C$3-($C$4^2)/2+NORMSINV(AleatLivre!N30)*$C$4))</f>
        <v>96.242116344521548</v>
      </c>
      <c r="P33" s="2">
        <f>(O33*EXP($C$3-($C$4^2)/2+NORMSINV(AleatLivre!O30)*$C$4))</f>
        <v>101.04162634568135</v>
      </c>
      <c r="Q33" s="2">
        <f>(P33*EXP($C$3-($C$4^2)/2+NORMSINV(AleatLivre!P30)*$C$4))</f>
        <v>106.76619067444169</v>
      </c>
      <c r="R33" s="2">
        <f>(Q33*EXP($C$3-($C$4^2)/2+NORMSINV(AleatLivre!Q30)*$C$4))</f>
        <v>113.4933399839051</v>
      </c>
      <c r="S33" s="2">
        <f>(R33*EXP($C$3-($C$4^2)/2+NORMSINV(AleatLivre!R30)*$C$4))</f>
        <v>119.65124552691661</v>
      </c>
      <c r="T33" s="2">
        <f>(S33*EXP($C$3-($C$4^2)/2+NORMSINV(AleatLivre!S30)*$C$4))</f>
        <v>127.17977880536611</v>
      </c>
      <c r="U33" s="2">
        <f>(T33*EXP($C$3-($C$4^2)/2+NORMSINV(AleatLivre!T30)*$C$4))</f>
        <v>135.99551516958965</v>
      </c>
      <c r="V33" s="2">
        <f>(U33*EXP($C$3-($C$4^2)/2+NORMSINV(AleatLivre!U30)*$C$4))</f>
        <v>142.93344079278307</v>
      </c>
    </row>
    <row r="34" spans="1:22" x14ac:dyDescent="0.25">
      <c r="A34">
        <v>29</v>
      </c>
      <c r="B34" s="2">
        <f>Painel!$B$7</f>
        <v>50</v>
      </c>
      <c r="C34" s="2">
        <f>(B34*EXP($C$3-($C$4^2)/2+NORMSINV(AleatLivre!B31)*$C$4))</f>
        <v>53.237226676770433</v>
      </c>
      <c r="D34" s="2">
        <f>(C34*EXP($C$3-($C$4^2)/2+NORMSINV(AleatLivre!C31)*$C$4))</f>
        <v>55.736102049787213</v>
      </c>
      <c r="E34" s="2">
        <f>(D34*EXP($C$3-($C$4^2)/2+NORMSINV(AleatLivre!D31)*$C$4))</f>
        <v>60.291177155287045</v>
      </c>
      <c r="F34" s="2">
        <f>(E34*EXP($C$3-($C$4^2)/2+NORMSINV(AleatLivre!E31)*$C$4))</f>
        <v>61.164373177036516</v>
      </c>
      <c r="G34" s="2">
        <f>(F34*EXP($C$3-($C$4^2)/2+NORMSINV(AleatLivre!F31)*$C$4))</f>
        <v>63.435600445787173</v>
      </c>
      <c r="H34" s="2">
        <f>(G34*EXP($C$3-($C$4^2)/2+NORMSINV(AleatLivre!G31)*$C$4))</f>
        <v>63.272986799708725</v>
      </c>
      <c r="I34" s="2">
        <f>(H34*EXP($C$3-($C$4^2)/2+NORMSINV(AleatLivre!H31)*$C$4))</f>
        <v>65.581766293439131</v>
      </c>
      <c r="J34" s="2">
        <f>(I34*EXP($C$3-($C$4^2)/2+NORMSINV(AleatLivre!I31)*$C$4))</f>
        <v>70.676233924226395</v>
      </c>
      <c r="K34" s="2">
        <f>(J34*EXP($C$3-($C$4^2)/2+NORMSINV(AleatLivre!J31)*$C$4))</f>
        <v>72.840769709402309</v>
      </c>
      <c r="L34" s="2">
        <f>(K34*EXP($C$3-($C$4^2)/2+NORMSINV(AleatLivre!K31)*$C$4))</f>
        <v>73.78328032057874</v>
      </c>
      <c r="M34" s="2">
        <f>(L34*EXP($C$3-($C$4^2)/2+NORMSINV(AleatLivre!L31)*$C$4))</f>
        <v>78.769680367575447</v>
      </c>
      <c r="N34" s="2">
        <f>(M34*EXP($C$3-($C$4^2)/2+NORMSINV(AleatLivre!M31)*$C$4))</f>
        <v>83.24281862097186</v>
      </c>
      <c r="O34" s="2">
        <f>(N34*EXP($C$3-($C$4^2)/2+NORMSINV(AleatLivre!N31)*$C$4))</f>
        <v>88.517110222314727</v>
      </c>
      <c r="P34" s="2">
        <f>(O34*EXP($C$3-($C$4^2)/2+NORMSINV(AleatLivre!O31)*$C$4))</f>
        <v>93.893903216798577</v>
      </c>
      <c r="Q34" s="2">
        <f>(P34*EXP($C$3-($C$4^2)/2+NORMSINV(AleatLivre!P31)*$C$4))</f>
        <v>96.992351737860488</v>
      </c>
      <c r="R34" s="2">
        <f>(Q34*EXP($C$3-($C$4^2)/2+NORMSINV(AleatLivre!Q31)*$C$4))</f>
        <v>104.25096841636025</v>
      </c>
      <c r="S34" s="2">
        <f>(R34*EXP($C$3-($C$4^2)/2+NORMSINV(AleatLivre!R31)*$C$4))</f>
        <v>106.11137975714554</v>
      </c>
      <c r="T34" s="2">
        <f>(S34*EXP($C$3-($C$4^2)/2+NORMSINV(AleatLivre!S31)*$C$4))</f>
        <v>111.30769864227544</v>
      </c>
      <c r="U34" s="2">
        <f>(T34*EXP($C$3-($C$4^2)/2+NORMSINV(AleatLivre!T31)*$C$4))</f>
        <v>115.37454931499369</v>
      </c>
      <c r="V34" s="2">
        <f>(U34*EXP($C$3-($C$4^2)/2+NORMSINV(AleatLivre!U31)*$C$4))</f>
        <v>123.95782701774135</v>
      </c>
    </row>
    <row r="35" spans="1:22" x14ac:dyDescent="0.25">
      <c r="A35">
        <v>30</v>
      </c>
      <c r="B35" s="2">
        <f>Painel!$B$7</f>
        <v>50</v>
      </c>
      <c r="C35" s="2">
        <f>(B35*EXP($C$3-($C$4^2)/2+NORMSINV(AleatLivre!B32)*$C$4))</f>
        <v>50.502186907640009</v>
      </c>
      <c r="D35" s="2">
        <f>(C35*EXP($C$3-($C$4^2)/2+NORMSINV(AleatLivre!C32)*$C$4))</f>
        <v>53.163250492623597</v>
      </c>
      <c r="E35" s="2">
        <f>(D35*EXP($C$3-($C$4^2)/2+NORMSINV(AleatLivre!D32)*$C$4))</f>
        <v>53.747087504367329</v>
      </c>
      <c r="F35" s="2">
        <f>(E35*EXP($C$3-($C$4^2)/2+NORMSINV(AleatLivre!E32)*$C$4))</f>
        <v>56.367964171938802</v>
      </c>
      <c r="G35" s="2">
        <f>(F35*EXP($C$3-($C$4^2)/2+NORMSINV(AleatLivre!F32)*$C$4))</f>
        <v>59.122067357127712</v>
      </c>
      <c r="H35" s="2">
        <f>(G35*EXP($C$3-($C$4^2)/2+NORMSINV(AleatLivre!G32)*$C$4))</f>
        <v>65.018076452390943</v>
      </c>
      <c r="I35" s="2">
        <f>(H35*EXP($C$3-($C$4^2)/2+NORMSINV(AleatLivre!H32)*$C$4))</f>
        <v>68.851877261058874</v>
      </c>
      <c r="J35" s="2">
        <f>(I35*EXP($C$3-($C$4^2)/2+NORMSINV(AleatLivre!I32)*$C$4))</f>
        <v>70.985400642625535</v>
      </c>
      <c r="K35" s="2">
        <f>(J35*EXP($C$3-($C$4^2)/2+NORMSINV(AleatLivre!J32)*$C$4))</f>
        <v>75.677763367165809</v>
      </c>
      <c r="L35" s="2">
        <f>(K35*EXP($C$3-($C$4^2)/2+NORMSINV(AleatLivre!K32)*$C$4))</f>
        <v>77.524553539570661</v>
      </c>
      <c r="M35" s="2">
        <f>(L35*EXP($C$3-($C$4^2)/2+NORMSINV(AleatLivre!L32)*$C$4))</f>
        <v>79.536116461525125</v>
      </c>
      <c r="N35" s="2">
        <f>(M35*EXP($C$3-($C$4^2)/2+NORMSINV(AleatLivre!M32)*$C$4))</f>
        <v>82.890505324836951</v>
      </c>
      <c r="O35" s="2">
        <f>(N35*EXP($C$3-($C$4^2)/2+NORMSINV(AleatLivre!N32)*$C$4))</f>
        <v>88.213661638814628</v>
      </c>
      <c r="P35" s="2">
        <f>(O35*EXP($C$3-($C$4^2)/2+NORMSINV(AleatLivre!O32)*$C$4))</f>
        <v>88.409293451024581</v>
      </c>
      <c r="Q35" s="2">
        <f>(P35*EXP($C$3-($C$4^2)/2+NORMSINV(AleatLivre!P32)*$C$4))</f>
        <v>91.742999302614507</v>
      </c>
      <c r="R35" s="2">
        <f>(Q35*EXP($C$3-($C$4^2)/2+NORMSINV(AleatLivre!Q32)*$C$4))</f>
        <v>95.507549284311821</v>
      </c>
      <c r="S35" s="2">
        <f>(R35*EXP($C$3-($C$4^2)/2+NORMSINV(AleatLivre!R32)*$C$4))</f>
        <v>98.943110556656308</v>
      </c>
      <c r="T35" s="2">
        <f>(S35*EXP($C$3-($C$4^2)/2+NORMSINV(AleatLivre!S32)*$C$4))</f>
        <v>106.10583409236625</v>
      </c>
      <c r="U35" s="2">
        <f>(T35*EXP($C$3-($C$4^2)/2+NORMSINV(AleatLivre!T32)*$C$4))</f>
        <v>110.44898883487855</v>
      </c>
      <c r="V35" s="2">
        <f>(U35*EXP($C$3-($C$4^2)/2+NORMSINV(AleatLivre!U32)*$C$4))</f>
        <v>119.9314372132051</v>
      </c>
    </row>
    <row r="36" spans="1:22" x14ac:dyDescent="0.25">
      <c r="A36">
        <v>31</v>
      </c>
      <c r="B36" s="2">
        <f>Painel!$B$7</f>
        <v>50</v>
      </c>
      <c r="C36" s="2">
        <f>(B36*EXP($C$3-($C$4^2)/2+NORMSINV(AleatLivre!B33)*$C$4))</f>
        <v>52.48001866627061</v>
      </c>
      <c r="D36" s="2">
        <f>(C36*EXP($C$3-($C$4^2)/2+NORMSINV(AleatLivre!C33)*$C$4))</f>
        <v>54.091955589738475</v>
      </c>
      <c r="E36" s="2">
        <f>(D36*EXP($C$3-($C$4^2)/2+NORMSINV(AleatLivre!D33)*$C$4))</f>
        <v>56.305931595698056</v>
      </c>
      <c r="F36" s="2">
        <f>(E36*EXP($C$3-($C$4^2)/2+NORMSINV(AleatLivre!E33)*$C$4))</f>
        <v>60.372506490095098</v>
      </c>
      <c r="G36" s="2">
        <f>(F36*EXP($C$3-($C$4^2)/2+NORMSINV(AleatLivre!F33)*$C$4))</f>
        <v>60.254014870308637</v>
      </c>
      <c r="H36" s="2">
        <f>(G36*EXP($C$3-($C$4^2)/2+NORMSINV(AleatLivre!G33)*$C$4))</f>
        <v>64.642584787892403</v>
      </c>
      <c r="I36" s="2">
        <f>(H36*EXP($C$3-($C$4^2)/2+NORMSINV(AleatLivre!H33)*$C$4))</f>
        <v>66.541922721928557</v>
      </c>
      <c r="J36" s="2">
        <f>(I36*EXP($C$3-($C$4^2)/2+NORMSINV(AleatLivre!I33)*$C$4))</f>
        <v>70.609822455736875</v>
      </c>
      <c r="K36" s="2">
        <f>(J36*EXP($C$3-($C$4^2)/2+NORMSINV(AleatLivre!J33)*$C$4))</f>
        <v>75.085850239780157</v>
      </c>
      <c r="L36" s="2">
        <f>(K36*EXP($C$3-($C$4^2)/2+NORMSINV(AleatLivre!K33)*$C$4))</f>
        <v>81.710022021671833</v>
      </c>
      <c r="M36" s="2">
        <f>(L36*EXP($C$3-($C$4^2)/2+NORMSINV(AleatLivre!L33)*$C$4))</f>
        <v>87.49764138801217</v>
      </c>
      <c r="N36" s="2">
        <f>(M36*EXP($C$3-($C$4^2)/2+NORMSINV(AleatLivre!M33)*$C$4))</f>
        <v>93.088158450214777</v>
      </c>
      <c r="O36" s="2">
        <f>(N36*EXP($C$3-($C$4^2)/2+NORMSINV(AleatLivre!N33)*$C$4))</f>
        <v>99.184609880285507</v>
      </c>
      <c r="P36" s="2">
        <f>(O36*EXP($C$3-($C$4^2)/2+NORMSINV(AleatLivre!O33)*$C$4))</f>
        <v>105.13519947581429</v>
      </c>
      <c r="Q36" s="2">
        <f>(P36*EXP($C$3-($C$4^2)/2+NORMSINV(AleatLivre!P33)*$C$4))</f>
        <v>113.28864941363052</v>
      </c>
      <c r="R36" s="2">
        <f>(Q36*EXP($C$3-($C$4^2)/2+NORMSINV(AleatLivre!Q33)*$C$4))</f>
        <v>119.69642831130027</v>
      </c>
      <c r="S36" s="2">
        <f>(R36*EXP($C$3-($C$4^2)/2+NORMSINV(AleatLivre!R33)*$C$4))</f>
        <v>124.00778094402278</v>
      </c>
      <c r="T36" s="2">
        <f>(S36*EXP($C$3-($C$4^2)/2+NORMSINV(AleatLivre!S33)*$C$4))</f>
        <v>128.41238550170704</v>
      </c>
      <c r="U36" s="2">
        <f>(T36*EXP($C$3-($C$4^2)/2+NORMSINV(AleatLivre!T33)*$C$4))</f>
        <v>135.92616985526482</v>
      </c>
      <c r="V36" s="2">
        <f>(U36*EXP($C$3-($C$4^2)/2+NORMSINV(AleatLivre!U33)*$C$4))</f>
        <v>139.64068003502697</v>
      </c>
    </row>
    <row r="37" spans="1:22" x14ac:dyDescent="0.25">
      <c r="A37">
        <v>32</v>
      </c>
      <c r="B37" s="2">
        <f>Painel!$B$7</f>
        <v>50</v>
      </c>
      <c r="C37" s="2">
        <f>(B37*EXP($C$3-($C$4^2)/2+NORMSINV(AleatLivre!B34)*$C$4))</f>
        <v>52.688092485477057</v>
      </c>
      <c r="D37" s="2">
        <f>(C37*EXP($C$3-($C$4^2)/2+NORMSINV(AleatLivre!C34)*$C$4))</f>
        <v>55.750880944595444</v>
      </c>
      <c r="E37" s="2">
        <f>(D37*EXP($C$3-($C$4^2)/2+NORMSINV(AleatLivre!D34)*$C$4))</f>
        <v>58.338568785692615</v>
      </c>
      <c r="F37" s="2">
        <f>(E37*EXP($C$3-($C$4^2)/2+NORMSINV(AleatLivre!E34)*$C$4))</f>
        <v>57.737865509499969</v>
      </c>
      <c r="G37" s="2">
        <f>(F37*EXP($C$3-($C$4^2)/2+NORMSINV(AleatLivre!F34)*$C$4))</f>
        <v>59.05882580025667</v>
      </c>
      <c r="H37" s="2">
        <f>(G37*EXP($C$3-($C$4^2)/2+NORMSINV(AleatLivre!G34)*$C$4))</f>
        <v>62.970447379470102</v>
      </c>
      <c r="I37" s="2">
        <f>(H37*EXP($C$3-($C$4^2)/2+NORMSINV(AleatLivre!H34)*$C$4))</f>
        <v>67.719918549854569</v>
      </c>
      <c r="J37" s="2">
        <f>(I37*EXP($C$3-($C$4^2)/2+NORMSINV(AleatLivre!I34)*$C$4))</f>
        <v>70.659242688347931</v>
      </c>
      <c r="K37" s="2">
        <f>(J37*EXP($C$3-($C$4^2)/2+NORMSINV(AleatLivre!J34)*$C$4))</f>
        <v>75.439206372603422</v>
      </c>
      <c r="L37" s="2">
        <f>(K37*EXP($C$3-($C$4^2)/2+NORMSINV(AleatLivre!K34)*$C$4))</f>
        <v>78.833351014435465</v>
      </c>
      <c r="M37" s="2">
        <f>(L37*EXP($C$3-($C$4^2)/2+NORMSINV(AleatLivre!L34)*$C$4))</f>
        <v>84.629828340212043</v>
      </c>
      <c r="N37" s="2">
        <f>(M37*EXP($C$3-($C$4^2)/2+NORMSINV(AleatLivre!M34)*$C$4))</f>
        <v>89.30170711602716</v>
      </c>
      <c r="O37" s="2">
        <f>(N37*EXP($C$3-($C$4^2)/2+NORMSINV(AleatLivre!N34)*$C$4))</f>
        <v>96.177523422119577</v>
      </c>
      <c r="P37" s="2">
        <f>(O37*EXP($C$3-($C$4^2)/2+NORMSINV(AleatLivre!O34)*$C$4))</f>
        <v>98.853284957601062</v>
      </c>
      <c r="Q37" s="2">
        <f>(P37*EXP($C$3-($C$4^2)/2+NORMSINV(AleatLivre!P34)*$C$4))</f>
        <v>102.26532550099751</v>
      </c>
      <c r="R37" s="2">
        <f>(Q37*EXP($C$3-($C$4^2)/2+NORMSINV(AleatLivre!Q34)*$C$4))</f>
        <v>107.18839709085132</v>
      </c>
      <c r="S37" s="2">
        <f>(R37*EXP($C$3-($C$4^2)/2+NORMSINV(AleatLivre!R34)*$C$4))</f>
        <v>115.9952637622243</v>
      </c>
      <c r="T37" s="2">
        <f>(S37*EXP($C$3-($C$4^2)/2+NORMSINV(AleatLivre!S34)*$C$4))</f>
        <v>125.4212456143065</v>
      </c>
      <c r="U37" s="2">
        <f>(T37*EXP($C$3-($C$4^2)/2+NORMSINV(AleatLivre!T34)*$C$4))</f>
        <v>133.84995076445725</v>
      </c>
      <c r="V37" s="2">
        <f>(U37*EXP($C$3-($C$4^2)/2+NORMSINV(AleatLivre!U34)*$C$4))</f>
        <v>144.1186674654418</v>
      </c>
    </row>
    <row r="38" spans="1:22" x14ac:dyDescent="0.25">
      <c r="A38">
        <v>33</v>
      </c>
      <c r="B38" s="2">
        <f>Painel!$B$7</f>
        <v>50</v>
      </c>
      <c r="C38" s="2">
        <f>(B38*EXP($C$3-($C$4^2)/2+NORMSINV(AleatLivre!B35)*$C$4))</f>
        <v>52.499975889854255</v>
      </c>
      <c r="D38" s="2">
        <f>(C38*EXP($C$3-($C$4^2)/2+NORMSINV(AleatLivre!C35)*$C$4))</f>
        <v>54.311881136318831</v>
      </c>
      <c r="E38" s="2">
        <f>(D38*EXP($C$3-($C$4^2)/2+NORMSINV(AleatLivre!D35)*$C$4))</f>
        <v>56.128794997519229</v>
      </c>
      <c r="F38" s="2">
        <f>(E38*EXP($C$3-($C$4^2)/2+NORMSINV(AleatLivre!E35)*$C$4))</f>
        <v>59.948564423698116</v>
      </c>
      <c r="G38" s="2">
        <f>(F38*EXP($C$3-($C$4^2)/2+NORMSINV(AleatLivre!F35)*$C$4))</f>
        <v>62.795957488803424</v>
      </c>
      <c r="H38" s="2">
        <f>(G38*EXP($C$3-($C$4^2)/2+NORMSINV(AleatLivre!G35)*$C$4))</f>
        <v>65.015311166959705</v>
      </c>
      <c r="I38" s="2">
        <f>(H38*EXP($C$3-($C$4^2)/2+NORMSINV(AleatLivre!H35)*$C$4))</f>
        <v>68.855376185030025</v>
      </c>
      <c r="J38" s="2">
        <f>(I38*EXP($C$3-($C$4^2)/2+NORMSINV(AleatLivre!I35)*$C$4))</f>
        <v>72.361744088117874</v>
      </c>
      <c r="K38" s="2">
        <f>(J38*EXP($C$3-($C$4^2)/2+NORMSINV(AleatLivre!J35)*$C$4))</f>
        <v>74.898420759616485</v>
      </c>
      <c r="L38" s="2">
        <f>(K38*EXP($C$3-($C$4^2)/2+NORMSINV(AleatLivre!K35)*$C$4))</f>
        <v>76.711842787700959</v>
      </c>
      <c r="M38" s="2">
        <f>(L38*EXP($C$3-($C$4^2)/2+NORMSINV(AleatLivre!L35)*$C$4))</f>
        <v>79.479406598284157</v>
      </c>
      <c r="N38" s="2">
        <f>(M38*EXP($C$3-($C$4^2)/2+NORMSINV(AleatLivre!M35)*$C$4))</f>
        <v>81.111806679068238</v>
      </c>
      <c r="O38" s="2">
        <f>(N38*EXP($C$3-($C$4^2)/2+NORMSINV(AleatLivre!N35)*$C$4))</f>
        <v>86.007894583125463</v>
      </c>
      <c r="P38" s="2">
        <f>(O38*EXP($C$3-($C$4^2)/2+NORMSINV(AleatLivre!O35)*$C$4))</f>
        <v>88.377748463180339</v>
      </c>
      <c r="Q38" s="2">
        <f>(P38*EXP($C$3-($C$4^2)/2+NORMSINV(AleatLivre!P35)*$C$4))</f>
        <v>95.123605050792094</v>
      </c>
      <c r="R38" s="2">
        <f>(Q38*EXP($C$3-($C$4^2)/2+NORMSINV(AleatLivre!Q35)*$C$4))</f>
        <v>98.761333580153945</v>
      </c>
      <c r="S38" s="2">
        <f>(R38*EXP($C$3-($C$4^2)/2+NORMSINV(AleatLivre!R35)*$C$4))</f>
        <v>103.6084619153965</v>
      </c>
      <c r="T38" s="2">
        <f>(S38*EXP($C$3-($C$4^2)/2+NORMSINV(AleatLivre!S35)*$C$4))</f>
        <v>111.17818434565945</v>
      </c>
      <c r="U38" s="2">
        <f>(T38*EXP($C$3-($C$4^2)/2+NORMSINV(AleatLivre!T35)*$C$4))</f>
        <v>113.5155565467923</v>
      </c>
      <c r="V38" s="2">
        <f>(U38*EXP($C$3-($C$4^2)/2+NORMSINV(AleatLivre!U35)*$C$4))</f>
        <v>116.18584237754921</v>
      </c>
    </row>
    <row r="39" spans="1:22" x14ac:dyDescent="0.25">
      <c r="A39">
        <v>34</v>
      </c>
      <c r="B39" s="2">
        <f>Painel!$B$7</f>
        <v>50</v>
      </c>
      <c r="C39" s="2">
        <f>(B39*EXP($C$3-($C$4^2)/2+NORMSINV(AleatLivre!B36)*$C$4))</f>
        <v>51.476114948559783</v>
      </c>
      <c r="D39" s="2">
        <f>(C39*EXP($C$3-($C$4^2)/2+NORMSINV(AleatLivre!C36)*$C$4))</f>
        <v>54.384336794922305</v>
      </c>
      <c r="E39" s="2">
        <f>(D39*EXP($C$3-($C$4^2)/2+NORMSINV(AleatLivre!D36)*$C$4))</f>
        <v>56.2696741604151</v>
      </c>
      <c r="F39" s="2">
        <f>(E39*EXP($C$3-($C$4^2)/2+NORMSINV(AleatLivre!E36)*$C$4))</f>
        <v>59.122004882547486</v>
      </c>
      <c r="G39" s="2">
        <f>(F39*EXP($C$3-($C$4^2)/2+NORMSINV(AleatLivre!F36)*$C$4))</f>
        <v>62.386972477483717</v>
      </c>
      <c r="H39" s="2">
        <f>(G39*EXP($C$3-($C$4^2)/2+NORMSINV(AleatLivre!G36)*$C$4))</f>
        <v>66.683417660856989</v>
      </c>
      <c r="I39" s="2">
        <f>(H39*EXP($C$3-($C$4^2)/2+NORMSINV(AleatLivre!H36)*$C$4))</f>
        <v>71.871329697940737</v>
      </c>
      <c r="J39" s="2">
        <f>(I39*EXP($C$3-($C$4^2)/2+NORMSINV(AleatLivre!I36)*$C$4))</f>
        <v>73.649813858265318</v>
      </c>
      <c r="K39" s="2">
        <f>(J39*EXP($C$3-($C$4^2)/2+NORMSINV(AleatLivre!J36)*$C$4))</f>
        <v>79.494124033029706</v>
      </c>
      <c r="L39" s="2">
        <f>(K39*EXP($C$3-($C$4^2)/2+NORMSINV(AleatLivre!K36)*$C$4))</f>
        <v>83.184329598550079</v>
      </c>
      <c r="M39" s="2">
        <f>(L39*EXP($C$3-($C$4^2)/2+NORMSINV(AleatLivre!L36)*$C$4))</f>
        <v>89.722238649178166</v>
      </c>
      <c r="N39" s="2">
        <f>(M39*EXP($C$3-($C$4^2)/2+NORMSINV(AleatLivre!M36)*$C$4))</f>
        <v>94.998643512144696</v>
      </c>
      <c r="O39" s="2">
        <f>(N39*EXP($C$3-($C$4^2)/2+NORMSINV(AleatLivre!N36)*$C$4))</f>
        <v>97.924163295702826</v>
      </c>
      <c r="P39" s="2">
        <f>(O39*EXP($C$3-($C$4^2)/2+NORMSINV(AleatLivre!O36)*$C$4))</f>
        <v>102.91974602070505</v>
      </c>
      <c r="Q39" s="2">
        <f>(P39*EXP($C$3-($C$4^2)/2+NORMSINV(AleatLivre!P36)*$C$4))</f>
        <v>106.08555015130342</v>
      </c>
      <c r="R39" s="2">
        <f>(Q39*EXP($C$3-($C$4^2)/2+NORMSINV(AleatLivre!Q36)*$C$4))</f>
        <v>114.97028069217401</v>
      </c>
      <c r="S39" s="2">
        <f>(R39*EXP($C$3-($C$4^2)/2+NORMSINV(AleatLivre!R36)*$C$4))</f>
        <v>120.94873471050229</v>
      </c>
      <c r="T39" s="2">
        <f>(S39*EXP($C$3-($C$4^2)/2+NORMSINV(AleatLivre!S36)*$C$4))</f>
        <v>125.20346019959304</v>
      </c>
      <c r="U39" s="2">
        <f>(T39*EXP($C$3-($C$4^2)/2+NORMSINV(AleatLivre!T36)*$C$4))</f>
        <v>129.76279816909511</v>
      </c>
      <c r="V39" s="2">
        <f>(U39*EXP($C$3-($C$4^2)/2+NORMSINV(AleatLivre!U36)*$C$4))</f>
        <v>128.3890918388368</v>
      </c>
    </row>
    <row r="40" spans="1:22" x14ac:dyDescent="0.25">
      <c r="A40">
        <v>35</v>
      </c>
      <c r="B40" s="2">
        <f>Painel!$B$7</f>
        <v>50</v>
      </c>
      <c r="C40" s="2">
        <f>(B40*EXP($C$3-($C$4^2)/2+NORMSINV(AleatLivre!B37)*$C$4))</f>
        <v>52.499629883806897</v>
      </c>
      <c r="D40" s="2">
        <f>(C40*EXP($C$3-($C$4^2)/2+NORMSINV(AleatLivre!C37)*$C$4))</f>
        <v>54.873965917900875</v>
      </c>
      <c r="E40" s="2">
        <f>(D40*EXP($C$3-($C$4^2)/2+NORMSINV(AleatLivre!D37)*$C$4))</f>
        <v>56.846054417266245</v>
      </c>
      <c r="F40" s="2">
        <f>(E40*EXP($C$3-($C$4^2)/2+NORMSINV(AleatLivre!E37)*$C$4))</f>
        <v>58.568006541003903</v>
      </c>
      <c r="G40" s="2">
        <f>(F40*EXP($C$3-($C$4^2)/2+NORMSINV(AleatLivre!F37)*$C$4))</f>
        <v>61.881725575442651</v>
      </c>
      <c r="H40" s="2">
        <f>(G40*EXP($C$3-($C$4^2)/2+NORMSINV(AleatLivre!G37)*$C$4))</f>
        <v>64.79673851326406</v>
      </c>
      <c r="I40" s="2">
        <f>(H40*EXP($C$3-($C$4^2)/2+NORMSINV(AleatLivre!H37)*$C$4))</f>
        <v>68.057645211600516</v>
      </c>
      <c r="J40" s="2">
        <f>(I40*EXP($C$3-($C$4^2)/2+NORMSINV(AleatLivre!I37)*$C$4))</f>
        <v>72.994461452500488</v>
      </c>
      <c r="K40" s="2">
        <f>(J40*EXP($C$3-($C$4^2)/2+NORMSINV(AleatLivre!J37)*$C$4))</f>
        <v>75.561349184337416</v>
      </c>
      <c r="L40" s="2">
        <f>(K40*EXP($C$3-($C$4^2)/2+NORMSINV(AleatLivre!K37)*$C$4))</f>
        <v>78.052620359643498</v>
      </c>
      <c r="M40" s="2">
        <f>(L40*EXP($C$3-($C$4^2)/2+NORMSINV(AleatLivre!L37)*$C$4))</f>
        <v>83.388963684169994</v>
      </c>
      <c r="N40" s="2">
        <f>(M40*EXP($C$3-($C$4^2)/2+NORMSINV(AleatLivre!M37)*$C$4))</f>
        <v>86.092683086110512</v>
      </c>
      <c r="O40" s="2">
        <f>(N40*EXP($C$3-($C$4^2)/2+NORMSINV(AleatLivre!N37)*$C$4))</f>
        <v>89.541227458852205</v>
      </c>
      <c r="P40" s="2">
        <f>(O40*EXP($C$3-($C$4^2)/2+NORMSINV(AleatLivre!O37)*$C$4))</f>
        <v>93.166397450726549</v>
      </c>
      <c r="Q40" s="2">
        <f>(P40*EXP($C$3-($C$4^2)/2+NORMSINV(AleatLivre!P37)*$C$4))</f>
        <v>98.019292110409637</v>
      </c>
      <c r="R40" s="2">
        <f>(Q40*EXP($C$3-($C$4^2)/2+NORMSINV(AleatLivre!Q37)*$C$4))</f>
        <v>101.52258353278363</v>
      </c>
      <c r="S40" s="2">
        <f>(R40*EXP($C$3-($C$4^2)/2+NORMSINV(AleatLivre!R37)*$C$4))</f>
        <v>107.11226480142183</v>
      </c>
      <c r="T40" s="2">
        <f>(S40*EXP($C$3-($C$4^2)/2+NORMSINV(AleatLivre!S37)*$C$4))</f>
        <v>115.17169907670846</v>
      </c>
      <c r="U40" s="2">
        <f>(T40*EXP($C$3-($C$4^2)/2+NORMSINV(AleatLivre!T37)*$C$4))</f>
        <v>116.78682313399401</v>
      </c>
      <c r="V40" s="2">
        <f>(U40*EXP($C$3-($C$4^2)/2+NORMSINV(AleatLivre!U37)*$C$4))</f>
        <v>123.53376365952641</v>
      </c>
    </row>
    <row r="41" spans="1:22" x14ac:dyDescent="0.25">
      <c r="A41">
        <v>36</v>
      </c>
      <c r="B41" s="2">
        <f>Painel!$B$7</f>
        <v>50</v>
      </c>
      <c r="C41" s="2">
        <f>(B41*EXP($C$3-($C$4^2)/2+NORMSINV(AleatLivre!B38)*$C$4))</f>
        <v>52.821582294992375</v>
      </c>
      <c r="D41" s="2">
        <f>(C41*EXP($C$3-($C$4^2)/2+NORMSINV(AleatLivre!C38)*$C$4))</f>
        <v>56.055654967557281</v>
      </c>
      <c r="E41" s="2">
        <f>(D41*EXP($C$3-($C$4^2)/2+NORMSINV(AleatLivre!D38)*$C$4))</f>
        <v>56.995884245374761</v>
      </c>
      <c r="F41" s="2">
        <f>(E41*EXP($C$3-($C$4^2)/2+NORMSINV(AleatLivre!E38)*$C$4))</f>
        <v>59.081645558518026</v>
      </c>
      <c r="G41" s="2">
        <f>(F41*EXP($C$3-($C$4^2)/2+NORMSINV(AleatLivre!F38)*$C$4))</f>
        <v>61.476003750728502</v>
      </c>
      <c r="H41" s="2">
        <f>(G41*EXP($C$3-($C$4^2)/2+NORMSINV(AleatLivre!G38)*$C$4))</f>
        <v>63.674632144380531</v>
      </c>
      <c r="I41" s="2">
        <f>(H41*EXP($C$3-($C$4^2)/2+NORMSINV(AleatLivre!H38)*$C$4))</f>
        <v>66.810044189889638</v>
      </c>
      <c r="J41" s="2">
        <f>(I41*EXP($C$3-($C$4^2)/2+NORMSINV(AleatLivre!I38)*$C$4))</f>
        <v>71.530541790046399</v>
      </c>
      <c r="K41" s="2">
        <f>(J41*EXP($C$3-($C$4^2)/2+NORMSINV(AleatLivre!J38)*$C$4))</f>
        <v>75.609353812239249</v>
      </c>
      <c r="L41" s="2">
        <f>(K41*EXP($C$3-($C$4^2)/2+NORMSINV(AleatLivre!K38)*$C$4))</f>
        <v>77.50298054671218</v>
      </c>
      <c r="M41" s="2">
        <f>(L41*EXP($C$3-($C$4^2)/2+NORMSINV(AleatLivre!L38)*$C$4))</f>
        <v>84.643968529138235</v>
      </c>
      <c r="N41" s="2">
        <f>(M41*EXP($C$3-($C$4^2)/2+NORMSINV(AleatLivre!M38)*$C$4))</f>
        <v>88.117114099835561</v>
      </c>
      <c r="O41" s="2">
        <f>(N41*EXP($C$3-($C$4^2)/2+NORMSINV(AleatLivre!N38)*$C$4))</f>
        <v>94.905794624718951</v>
      </c>
      <c r="P41" s="2">
        <f>(O41*EXP($C$3-($C$4^2)/2+NORMSINV(AleatLivre!O38)*$C$4))</f>
        <v>98.755769361269515</v>
      </c>
      <c r="Q41" s="2">
        <f>(P41*EXP($C$3-($C$4^2)/2+NORMSINV(AleatLivre!P38)*$C$4))</f>
        <v>103.44948085212505</v>
      </c>
      <c r="R41" s="2">
        <f>(Q41*EXP($C$3-($C$4^2)/2+NORMSINV(AleatLivre!Q38)*$C$4))</f>
        <v>108.64072408710578</v>
      </c>
      <c r="S41" s="2">
        <f>(R41*EXP($C$3-($C$4^2)/2+NORMSINV(AleatLivre!R38)*$C$4))</f>
        <v>113.98106643798134</v>
      </c>
      <c r="T41" s="2">
        <f>(S41*EXP($C$3-($C$4^2)/2+NORMSINV(AleatLivre!S38)*$C$4))</f>
        <v>121.61189946368765</v>
      </c>
      <c r="U41" s="2">
        <f>(T41*EXP($C$3-($C$4^2)/2+NORMSINV(AleatLivre!T38)*$C$4))</f>
        <v>132.00225046818812</v>
      </c>
      <c r="V41" s="2">
        <f>(U41*EXP($C$3-($C$4^2)/2+NORMSINV(AleatLivre!U38)*$C$4))</f>
        <v>134.47127671263115</v>
      </c>
    </row>
    <row r="42" spans="1:22" x14ac:dyDescent="0.25">
      <c r="A42">
        <v>37</v>
      </c>
      <c r="B42" s="2">
        <f>Painel!$B$7</f>
        <v>50</v>
      </c>
      <c r="C42" s="2">
        <f>(B42*EXP($C$3-($C$4^2)/2+NORMSINV(AleatLivre!B39)*$C$4))</f>
        <v>54.941125920840172</v>
      </c>
      <c r="D42" s="2">
        <f>(C42*EXP($C$3-($C$4^2)/2+NORMSINV(AleatLivre!C39)*$C$4))</f>
        <v>56.848748022349199</v>
      </c>
      <c r="E42" s="2">
        <f>(D42*EXP($C$3-($C$4^2)/2+NORMSINV(AleatLivre!D39)*$C$4))</f>
        <v>60.096690233598736</v>
      </c>
      <c r="F42" s="2">
        <f>(E42*EXP($C$3-($C$4^2)/2+NORMSINV(AleatLivre!E39)*$C$4))</f>
        <v>62.545063063978695</v>
      </c>
      <c r="G42" s="2">
        <f>(F42*EXP($C$3-($C$4^2)/2+NORMSINV(AleatLivre!F39)*$C$4))</f>
        <v>67.454376459020835</v>
      </c>
      <c r="H42" s="2">
        <f>(G42*EXP($C$3-($C$4^2)/2+NORMSINV(AleatLivre!G39)*$C$4))</f>
        <v>71.934673874426039</v>
      </c>
      <c r="I42" s="2">
        <f>(H42*EXP($C$3-($C$4^2)/2+NORMSINV(AleatLivre!H39)*$C$4))</f>
        <v>77.215474813884484</v>
      </c>
      <c r="J42" s="2">
        <f>(I42*EXP($C$3-($C$4^2)/2+NORMSINV(AleatLivre!I39)*$C$4))</f>
        <v>80.602309594985385</v>
      </c>
      <c r="K42" s="2">
        <f>(J42*EXP($C$3-($C$4^2)/2+NORMSINV(AleatLivre!J39)*$C$4))</f>
        <v>87.800120309990419</v>
      </c>
      <c r="L42" s="2">
        <f>(K42*EXP($C$3-($C$4^2)/2+NORMSINV(AleatLivre!K39)*$C$4))</f>
        <v>92.949450723312552</v>
      </c>
      <c r="M42" s="2">
        <f>(L42*EXP($C$3-($C$4^2)/2+NORMSINV(AleatLivre!L39)*$C$4))</f>
        <v>96.489596992088252</v>
      </c>
      <c r="N42" s="2">
        <f>(M42*EXP($C$3-($C$4^2)/2+NORMSINV(AleatLivre!M39)*$C$4))</f>
        <v>98.133505468420012</v>
      </c>
      <c r="O42" s="2">
        <f>(N42*EXP($C$3-($C$4^2)/2+NORMSINV(AleatLivre!N39)*$C$4))</f>
        <v>103.1675746586652</v>
      </c>
      <c r="P42" s="2">
        <f>(O42*EXP($C$3-($C$4^2)/2+NORMSINV(AleatLivre!O39)*$C$4))</f>
        <v>106.77202892009876</v>
      </c>
      <c r="Q42" s="2">
        <f>(P42*EXP($C$3-($C$4^2)/2+NORMSINV(AleatLivre!P39)*$C$4))</f>
        <v>112.46450955483886</v>
      </c>
      <c r="R42" s="2">
        <f>(Q42*EXP($C$3-($C$4^2)/2+NORMSINV(AleatLivre!Q39)*$C$4))</f>
        <v>119.06313484155767</v>
      </c>
      <c r="S42" s="2">
        <f>(R42*EXP($C$3-($C$4^2)/2+NORMSINV(AleatLivre!R39)*$C$4))</f>
        <v>126.12202903729143</v>
      </c>
      <c r="T42" s="2">
        <f>(S42*EXP($C$3-($C$4^2)/2+NORMSINV(AleatLivre!S39)*$C$4))</f>
        <v>133.86419005159112</v>
      </c>
      <c r="U42" s="2">
        <f>(T42*EXP($C$3-($C$4^2)/2+NORMSINV(AleatLivre!T39)*$C$4))</f>
        <v>141.04564812317733</v>
      </c>
      <c r="V42" s="2">
        <f>(U42*EXP($C$3-($C$4^2)/2+NORMSINV(AleatLivre!U39)*$C$4))</f>
        <v>149.83561219037594</v>
      </c>
    </row>
    <row r="43" spans="1:22" x14ac:dyDescent="0.25">
      <c r="A43">
        <v>38</v>
      </c>
      <c r="B43" s="2">
        <f>Painel!$B$7</f>
        <v>50</v>
      </c>
      <c r="C43" s="2">
        <f>(B43*EXP($C$3-($C$4^2)/2+NORMSINV(AleatLivre!B40)*$C$4))</f>
        <v>52.835277606530582</v>
      </c>
      <c r="D43" s="2">
        <f>(C43*EXP($C$3-($C$4^2)/2+NORMSINV(AleatLivre!C40)*$C$4))</f>
        <v>55.143513478217244</v>
      </c>
      <c r="E43" s="2">
        <f>(D43*EXP($C$3-($C$4^2)/2+NORMSINV(AleatLivre!D40)*$C$4))</f>
        <v>56.969372144937253</v>
      </c>
      <c r="F43" s="2">
        <f>(E43*EXP($C$3-($C$4^2)/2+NORMSINV(AleatLivre!E40)*$C$4))</f>
        <v>58.218068242408286</v>
      </c>
      <c r="G43" s="2">
        <f>(F43*EXP($C$3-($C$4^2)/2+NORMSINV(AleatLivre!F40)*$C$4))</f>
        <v>63.086216365232517</v>
      </c>
      <c r="H43" s="2">
        <f>(G43*EXP($C$3-($C$4^2)/2+NORMSINV(AleatLivre!G40)*$C$4))</f>
        <v>66.320676254417691</v>
      </c>
      <c r="I43" s="2">
        <f>(H43*EXP($C$3-($C$4^2)/2+NORMSINV(AleatLivre!H40)*$C$4))</f>
        <v>71.174770184026613</v>
      </c>
      <c r="J43" s="2">
        <f>(I43*EXP($C$3-($C$4^2)/2+NORMSINV(AleatLivre!I40)*$C$4))</f>
        <v>74.178139086861293</v>
      </c>
      <c r="K43" s="2">
        <f>(J43*EXP($C$3-($C$4^2)/2+NORMSINV(AleatLivre!J40)*$C$4))</f>
        <v>76.779694344631153</v>
      </c>
      <c r="L43" s="2">
        <f>(K43*EXP($C$3-($C$4^2)/2+NORMSINV(AleatLivre!K40)*$C$4))</f>
        <v>81.718868406697865</v>
      </c>
      <c r="M43" s="2">
        <f>(L43*EXP($C$3-($C$4^2)/2+NORMSINV(AleatLivre!L40)*$C$4))</f>
        <v>86.307725477029138</v>
      </c>
      <c r="N43" s="2">
        <f>(M43*EXP($C$3-($C$4^2)/2+NORMSINV(AleatLivre!M40)*$C$4))</f>
        <v>91.068100806796522</v>
      </c>
      <c r="O43" s="2">
        <f>(N43*EXP($C$3-($C$4^2)/2+NORMSINV(AleatLivre!N40)*$C$4))</f>
        <v>96.858168645296843</v>
      </c>
      <c r="P43" s="2">
        <f>(O43*EXP($C$3-($C$4^2)/2+NORMSINV(AleatLivre!O40)*$C$4))</f>
        <v>99.934663377474919</v>
      </c>
      <c r="Q43" s="2">
        <f>(P43*EXP($C$3-($C$4^2)/2+NORMSINV(AleatLivre!P40)*$C$4))</f>
        <v>103.59509157418235</v>
      </c>
      <c r="R43" s="2">
        <f>(Q43*EXP($C$3-($C$4^2)/2+NORMSINV(AleatLivre!Q40)*$C$4))</f>
        <v>108.42483253071735</v>
      </c>
      <c r="S43" s="2">
        <f>(R43*EXP($C$3-($C$4^2)/2+NORMSINV(AleatLivre!R40)*$C$4))</f>
        <v>112.91892509944509</v>
      </c>
      <c r="T43" s="2">
        <f>(S43*EXP($C$3-($C$4^2)/2+NORMSINV(AleatLivre!S40)*$C$4))</f>
        <v>122.21873031966494</v>
      </c>
      <c r="U43" s="2">
        <f>(T43*EXP($C$3-($C$4^2)/2+NORMSINV(AleatLivre!T40)*$C$4))</f>
        <v>128.0060586903592</v>
      </c>
      <c r="V43" s="2">
        <f>(U43*EXP($C$3-($C$4^2)/2+NORMSINV(AleatLivre!U40)*$C$4))</f>
        <v>133.91319541477358</v>
      </c>
    </row>
    <row r="44" spans="1:22" x14ac:dyDescent="0.25">
      <c r="A44">
        <v>39</v>
      </c>
      <c r="B44" s="2">
        <f>Painel!$B$7</f>
        <v>50</v>
      </c>
      <c r="C44" s="2">
        <f>(B44*EXP($C$3-($C$4^2)/2+NORMSINV(AleatLivre!B41)*$C$4))</f>
        <v>52.306102007305611</v>
      </c>
      <c r="D44" s="2">
        <f>(C44*EXP($C$3-($C$4^2)/2+NORMSINV(AleatLivre!C41)*$C$4))</f>
        <v>55.013845773174971</v>
      </c>
      <c r="E44" s="2">
        <f>(D44*EXP($C$3-($C$4^2)/2+NORMSINV(AleatLivre!D41)*$C$4))</f>
        <v>57.385077531711779</v>
      </c>
      <c r="F44" s="2">
        <f>(E44*EXP($C$3-($C$4^2)/2+NORMSINV(AleatLivre!E41)*$C$4))</f>
        <v>60.867353868718787</v>
      </c>
      <c r="G44" s="2">
        <f>(F44*EXP($C$3-($C$4^2)/2+NORMSINV(AleatLivre!F41)*$C$4))</f>
        <v>62.594580650763319</v>
      </c>
      <c r="H44" s="2">
        <f>(G44*EXP($C$3-($C$4^2)/2+NORMSINV(AleatLivre!G41)*$C$4))</f>
        <v>64.292270701281211</v>
      </c>
      <c r="I44" s="2">
        <f>(H44*EXP($C$3-($C$4^2)/2+NORMSINV(AleatLivre!H41)*$C$4))</f>
        <v>67.75156277737662</v>
      </c>
      <c r="J44" s="2">
        <f>(I44*EXP($C$3-($C$4^2)/2+NORMSINV(AleatLivre!I41)*$C$4))</f>
        <v>70.296341070262329</v>
      </c>
      <c r="K44" s="2">
        <f>(J44*EXP($C$3-($C$4^2)/2+NORMSINV(AleatLivre!J41)*$C$4))</f>
        <v>75.227166559012474</v>
      </c>
      <c r="L44" s="2">
        <f>(K44*EXP($C$3-($C$4^2)/2+NORMSINV(AleatLivre!K41)*$C$4))</f>
        <v>76.275680266226217</v>
      </c>
      <c r="M44" s="2">
        <f>(L44*EXP($C$3-($C$4^2)/2+NORMSINV(AleatLivre!L41)*$C$4))</f>
        <v>80.446677652419496</v>
      </c>
      <c r="N44" s="2">
        <f>(M44*EXP($C$3-($C$4^2)/2+NORMSINV(AleatLivre!M41)*$C$4))</f>
        <v>84.165789954261115</v>
      </c>
      <c r="O44" s="2">
        <f>(N44*EXP($C$3-($C$4^2)/2+NORMSINV(AleatLivre!N41)*$C$4))</f>
        <v>87.586899992324405</v>
      </c>
      <c r="P44" s="2">
        <f>(O44*EXP($C$3-($C$4^2)/2+NORMSINV(AleatLivre!O41)*$C$4))</f>
        <v>92.405137355109289</v>
      </c>
      <c r="Q44" s="2">
        <f>(P44*EXP($C$3-($C$4^2)/2+NORMSINV(AleatLivre!P41)*$C$4))</f>
        <v>97.510746262411573</v>
      </c>
      <c r="R44" s="2">
        <f>(Q44*EXP($C$3-($C$4^2)/2+NORMSINV(AleatLivre!Q41)*$C$4))</f>
        <v>99.640808826955251</v>
      </c>
      <c r="S44" s="2">
        <f>(R44*EXP($C$3-($C$4^2)/2+NORMSINV(AleatLivre!R41)*$C$4))</f>
        <v>104.63217910121854</v>
      </c>
      <c r="T44" s="2">
        <f>(S44*EXP($C$3-($C$4^2)/2+NORMSINV(AleatLivre!S41)*$C$4))</f>
        <v>110.06894242542747</v>
      </c>
      <c r="U44" s="2">
        <f>(T44*EXP($C$3-($C$4^2)/2+NORMSINV(AleatLivre!T41)*$C$4))</f>
        <v>113.01369342590421</v>
      </c>
      <c r="V44" s="2">
        <f>(U44*EXP($C$3-($C$4^2)/2+NORMSINV(AleatLivre!U41)*$C$4))</f>
        <v>120.16870856330181</v>
      </c>
    </row>
    <row r="45" spans="1:22" x14ac:dyDescent="0.25">
      <c r="A45">
        <v>40</v>
      </c>
      <c r="B45" s="2">
        <f>Painel!$B$7</f>
        <v>50</v>
      </c>
      <c r="C45" s="2">
        <f>(B45*EXP($C$3-($C$4^2)/2+NORMSINV(AleatLivre!B42)*$C$4))</f>
        <v>52.698097960271163</v>
      </c>
      <c r="D45" s="2">
        <f>(C45*EXP($C$3-($C$4^2)/2+NORMSINV(AleatLivre!C42)*$C$4))</f>
        <v>55.832120623271763</v>
      </c>
      <c r="E45" s="2">
        <f>(D45*EXP($C$3-($C$4^2)/2+NORMSINV(AleatLivre!D42)*$C$4))</f>
        <v>58.982189983252532</v>
      </c>
      <c r="F45" s="2">
        <f>(E45*EXP($C$3-($C$4^2)/2+NORMSINV(AleatLivre!E42)*$C$4))</f>
        <v>61.057467948265298</v>
      </c>
      <c r="G45" s="2">
        <f>(F45*EXP($C$3-($C$4^2)/2+NORMSINV(AleatLivre!F42)*$C$4))</f>
        <v>62.819066719838922</v>
      </c>
      <c r="H45" s="2">
        <f>(G45*EXP($C$3-($C$4^2)/2+NORMSINV(AleatLivre!G42)*$C$4))</f>
        <v>64.735545899472172</v>
      </c>
      <c r="I45" s="2">
        <f>(H45*EXP($C$3-($C$4^2)/2+NORMSINV(AleatLivre!H42)*$C$4))</f>
        <v>66.861963591925814</v>
      </c>
      <c r="J45" s="2">
        <f>(I45*EXP($C$3-($C$4^2)/2+NORMSINV(AleatLivre!I42)*$C$4))</f>
        <v>71.879300512531429</v>
      </c>
      <c r="K45" s="2">
        <f>(J45*EXP($C$3-($C$4^2)/2+NORMSINV(AleatLivre!J42)*$C$4))</f>
        <v>73.393440681798111</v>
      </c>
      <c r="L45" s="2">
        <f>(K45*EXP($C$3-($C$4^2)/2+NORMSINV(AleatLivre!K42)*$C$4))</f>
        <v>76.019493473723443</v>
      </c>
      <c r="M45" s="2">
        <f>(L45*EXP($C$3-($C$4^2)/2+NORMSINV(AleatLivre!L42)*$C$4))</f>
        <v>78.742945826050928</v>
      </c>
      <c r="N45" s="2">
        <f>(M45*EXP($C$3-($C$4^2)/2+NORMSINV(AleatLivre!M42)*$C$4))</f>
        <v>83.270376170887786</v>
      </c>
      <c r="O45" s="2">
        <f>(N45*EXP($C$3-($C$4^2)/2+NORMSINV(AleatLivre!N42)*$C$4))</f>
        <v>90.045370550153535</v>
      </c>
      <c r="P45" s="2">
        <f>(O45*EXP($C$3-($C$4^2)/2+NORMSINV(AleatLivre!O42)*$C$4))</f>
        <v>91.542786962101076</v>
      </c>
      <c r="Q45" s="2">
        <f>(P45*EXP($C$3-($C$4^2)/2+NORMSINV(AleatLivre!P42)*$C$4))</f>
        <v>94.617554543596682</v>
      </c>
      <c r="R45" s="2">
        <f>(Q45*EXP($C$3-($C$4^2)/2+NORMSINV(AleatLivre!Q42)*$C$4))</f>
        <v>97.222399225716714</v>
      </c>
      <c r="S45" s="2">
        <f>(R45*EXP($C$3-($C$4^2)/2+NORMSINV(AleatLivre!R42)*$C$4))</f>
        <v>99.732499368284323</v>
      </c>
      <c r="T45" s="2">
        <f>(S45*EXP($C$3-($C$4^2)/2+NORMSINV(AleatLivre!S42)*$C$4))</f>
        <v>106.13038487325632</v>
      </c>
      <c r="U45" s="2">
        <f>(T45*EXP($C$3-($C$4^2)/2+NORMSINV(AleatLivre!T42)*$C$4))</f>
        <v>109.28972566049686</v>
      </c>
      <c r="V45" s="2">
        <f>(U45*EXP($C$3-($C$4^2)/2+NORMSINV(AleatLivre!U42)*$C$4))</f>
        <v>113.17935573176598</v>
      </c>
    </row>
    <row r="46" spans="1:22" x14ac:dyDescent="0.25">
      <c r="A46">
        <v>41</v>
      </c>
      <c r="B46" s="2">
        <f>Painel!$B$7</f>
        <v>50</v>
      </c>
      <c r="C46" s="2">
        <f>(B46*EXP($C$3-($C$4^2)/2+NORMSINV(AleatLivre!B43)*$C$4))</f>
        <v>52.508102663120191</v>
      </c>
      <c r="D46" s="2">
        <f>(C46*EXP($C$3-($C$4^2)/2+NORMSINV(AleatLivre!C43)*$C$4))</f>
        <v>53.741157136638343</v>
      </c>
      <c r="E46" s="2">
        <f>(D46*EXP($C$3-($C$4^2)/2+NORMSINV(AleatLivre!D43)*$C$4))</f>
        <v>57.276900165723596</v>
      </c>
      <c r="F46" s="2">
        <f>(E46*EXP($C$3-($C$4^2)/2+NORMSINV(AleatLivre!E43)*$C$4))</f>
        <v>60.339153495605601</v>
      </c>
      <c r="G46" s="2">
        <f>(F46*EXP($C$3-($C$4^2)/2+NORMSINV(AleatLivre!F43)*$C$4))</f>
        <v>63.327062275730071</v>
      </c>
      <c r="H46" s="2">
        <f>(G46*EXP($C$3-($C$4^2)/2+NORMSINV(AleatLivre!G43)*$C$4))</f>
        <v>65.468496222220494</v>
      </c>
      <c r="I46" s="2">
        <f>(H46*EXP($C$3-($C$4^2)/2+NORMSINV(AleatLivre!H43)*$C$4))</f>
        <v>70.131567543447417</v>
      </c>
      <c r="J46" s="2">
        <f>(I46*EXP($C$3-($C$4^2)/2+NORMSINV(AleatLivre!I43)*$C$4))</f>
        <v>74.164914524669427</v>
      </c>
      <c r="K46" s="2">
        <f>(J46*EXP($C$3-($C$4^2)/2+NORMSINV(AleatLivre!J43)*$C$4))</f>
        <v>78.570017410261144</v>
      </c>
      <c r="L46" s="2">
        <f>(K46*EXP($C$3-($C$4^2)/2+NORMSINV(AleatLivre!K43)*$C$4))</f>
        <v>82.849277084660031</v>
      </c>
      <c r="M46" s="2">
        <f>(L46*EXP($C$3-($C$4^2)/2+NORMSINV(AleatLivre!L43)*$C$4))</f>
        <v>88.016313643012751</v>
      </c>
      <c r="N46" s="2">
        <f>(M46*EXP($C$3-($C$4^2)/2+NORMSINV(AleatLivre!M43)*$C$4))</f>
        <v>97.277335837129741</v>
      </c>
      <c r="O46" s="2">
        <f>(N46*EXP($C$3-($C$4^2)/2+NORMSINV(AleatLivre!N43)*$C$4))</f>
        <v>101.93780290197752</v>
      </c>
      <c r="P46" s="2">
        <f>(O46*EXP($C$3-($C$4^2)/2+NORMSINV(AleatLivre!O43)*$C$4))</f>
        <v>106.41086851411718</v>
      </c>
      <c r="Q46" s="2">
        <f>(P46*EXP($C$3-($C$4^2)/2+NORMSINV(AleatLivre!P43)*$C$4))</f>
        <v>113.28923011510847</v>
      </c>
      <c r="R46" s="2">
        <f>(Q46*EXP($C$3-($C$4^2)/2+NORMSINV(AleatLivre!Q43)*$C$4))</f>
        <v>119.01857480433337</v>
      </c>
      <c r="S46" s="2">
        <f>(R46*EXP($C$3-($C$4^2)/2+NORMSINV(AleatLivre!R43)*$C$4))</f>
        <v>119.2847693438825</v>
      </c>
      <c r="T46" s="2">
        <f>(S46*EXP($C$3-($C$4^2)/2+NORMSINV(AleatLivre!S43)*$C$4))</f>
        <v>122.04864267189384</v>
      </c>
      <c r="U46" s="2">
        <f>(T46*EXP($C$3-($C$4^2)/2+NORMSINV(AleatLivre!T43)*$C$4))</f>
        <v>124.47497902875504</v>
      </c>
      <c r="V46" s="2">
        <f>(U46*EXP($C$3-($C$4^2)/2+NORMSINV(AleatLivre!U43)*$C$4))</f>
        <v>131.7759673422033</v>
      </c>
    </row>
    <row r="47" spans="1:22" x14ac:dyDescent="0.25">
      <c r="A47">
        <v>42</v>
      </c>
      <c r="B47" s="2">
        <f>Painel!$B$7</f>
        <v>50</v>
      </c>
      <c r="C47" s="2">
        <f>(B47*EXP($C$3-($C$4^2)/2+NORMSINV(AleatLivre!B44)*$C$4))</f>
        <v>52.731035035701126</v>
      </c>
      <c r="D47" s="2">
        <f>(C47*EXP($C$3-($C$4^2)/2+NORMSINV(AleatLivre!C44)*$C$4))</f>
        <v>55.265506074679109</v>
      </c>
      <c r="E47" s="2">
        <f>(D47*EXP($C$3-($C$4^2)/2+NORMSINV(AleatLivre!D44)*$C$4))</f>
        <v>56.308524760637837</v>
      </c>
      <c r="F47" s="2">
        <f>(E47*EXP($C$3-($C$4^2)/2+NORMSINV(AleatLivre!E44)*$C$4))</f>
        <v>58.603618056702182</v>
      </c>
      <c r="G47" s="2">
        <f>(F47*EXP($C$3-($C$4^2)/2+NORMSINV(AleatLivre!F44)*$C$4))</f>
        <v>61.649150484225608</v>
      </c>
      <c r="H47" s="2">
        <f>(G47*EXP($C$3-($C$4^2)/2+NORMSINV(AleatLivre!G44)*$C$4))</f>
        <v>64.035937500591004</v>
      </c>
      <c r="I47" s="2">
        <f>(H47*EXP($C$3-($C$4^2)/2+NORMSINV(AleatLivre!H44)*$C$4))</f>
        <v>67.108179725327602</v>
      </c>
      <c r="J47" s="2">
        <f>(I47*EXP($C$3-($C$4^2)/2+NORMSINV(AleatLivre!I44)*$C$4))</f>
        <v>70.47757572092948</v>
      </c>
      <c r="K47" s="2">
        <f>(J47*EXP($C$3-($C$4^2)/2+NORMSINV(AleatLivre!J44)*$C$4))</f>
        <v>73.249837949155236</v>
      </c>
      <c r="L47" s="2">
        <f>(K47*EXP($C$3-($C$4^2)/2+NORMSINV(AleatLivre!K44)*$C$4))</f>
        <v>77.668942071315541</v>
      </c>
      <c r="M47" s="2">
        <f>(L47*EXP($C$3-($C$4^2)/2+NORMSINV(AleatLivre!L44)*$C$4))</f>
        <v>80.181637624702873</v>
      </c>
      <c r="N47" s="2">
        <f>(M47*EXP($C$3-($C$4^2)/2+NORMSINV(AleatLivre!M44)*$C$4))</f>
        <v>83.345014837532148</v>
      </c>
      <c r="O47" s="2">
        <f>(N47*EXP($C$3-($C$4^2)/2+NORMSINV(AleatLivre!N44)*$C$4))</f>
        <v>86.720726140590244</v>
      </c>
      <c r="P47" s="2">
        <f>(O47*EXP($C$3-($C$4^2)/2+NORMSINV(AleatLivre!O44)*$C$4))</f>
        <v>91.357505809275565</v>
      </c>
      <c r="Q47" s="2">
        <f>(P47*EXP($C$3-($C$4^2)/2+NORMSINV(AleatLivre!P44)*$C$4))</f>
        <v>96.646329112209202</v>
      </c>
      <c r="R47" s="2">
        <f>(Q47*EXP($C$3-($C$4^2)/2+NORMSINV(AleatLivre!Q44)*$C$4))</f>
        <v>102.03148995722862</v>
      </c>
      <c r="S47" s="2">
        <f>(R47*EXP($C$3-($C$4^2)/2+NORMSINV(AleatLivre!R44)*$C$4))</f>
        <v>106.67168168064984</v>
      </c>
      <c r="T47" s="2">
        <f>(S47*EXP($C$3-($C$4^2)/2+NORMSINV(AleatLivre!S44)*$C$4))</f>
        <v>113.23465154128188</v>
      </c>
      <c r="U47" s="2">
        <f>(T47*EXP($C$3-($C$4^2)/2+NORMSINV(AleatLivre!T44)*$C$4))</f>
        <v>119.65773047756642</v>
      </c>
      <c r="V47" s="2">
        <f>(U47*EXP($C$3-($C$4^2)/2+NORMSINV(AleatLivre!U44)*$C$4))</f>
        <v>120.80806199213096</v>
      </c>
    </row>
    <row r="48" spans="1:22" x14ac:dyDescent="0.25">
      <c r="A48">
        <v>43</v>
      </c>
      <c r="B48" s="2">
        <f>Painel!$B$7</f>
        <v>50</v>
      </c>
      <c r="C48" s="2">
        <f>(B48*EXP($C$3-($C$4^2)/2+NORMSINV(AleatLivre!B45)*$C$4))</f>
        <v>51.30346314780315</v>
      </c>
      <c r="D48" s="2">
        <f>(C48*EXP($C$3-($C$4^2)/2+NORMSINV(AleatLivre!C45)*$C$4))</f>
        <v>54.524871761467274</v>
      </c>
      <c r="E48" s="2">
        <f>(D48*EXP($C$3-($C$4^2)/2+NORMSINV(AleatLivre!D45)*$C$4))</f>
        <v>58.507369929590261</v>
      </c>
      <c r="F48" s="2">
        <f>(E48*EXP($C$3-($C$4^2)/2+NORMSINV(AleatLivre!E45)*$C$4))</f>
        <v>61.686824929361265</v>
      </c>
      <c r="G48" s="2">
        <f>(F48*EXP($C$3-($C$4^2)/2+NORMSINV(AleatLivre!F45)*$C$4))</f>
        <v>64.256518581580536</v>
      </c>
      <c r="H48" s="2">
        <f>(G48*EXP($C$3-($C$4^2)/2+NORMSINV(AleatLivre!G45)*$C$4))</f>
        <v>67.05174112848492</v>
      </c>
      <c r="I48" s="2">
        <f>(H48*EXP($C$3-($C$4^2)/2+NORMSINV(AleatLivre!H45)*$C$4))</f>
        <v>69.560007221184236</v>
      </c>
      <c r="J48" s="2">
        <f>(I48*EXP($C$3-($C$4^2)/2+NORMSINV(AleatLivre!I45)*$C$4))</f>
        <v>73.385456599939687</v>
      </c>
      <c r="K48" s="2">
        <f>(J48*EXP($C$3-($C$4^2)/2+NORMSINV(AleatLivre!J45)*$C$4))</f>
        <v>77.646872124850589</v>
      </c>
      <c r="L48" s="2">
        <f>(K48*EXP($C$3-($C$4^2)/2+NORMSINV(AleatLivre!K45)*$C$4))</f>
        <v>82.244782588056793</v>
      </c>
      <c r="M48" s="2">
        <f>(L48*EXP($C$3-($C$4^2)/2+NORMSINV(AleatLivre!L45)*$C$4))</f>
        <v>87.237731084760327</v>
      </c>
      <c r="N48" s="2">
        <f>(M48*EXP($C$3-($C$4^2)/2+NORMSINV(AleatLivre!M45)*$C$4))</f>
        <v>91.564513149610136</v>
      </c>
      <c r="O48" s="2">
        <f>(N48*EXP($C$3-($C$4^2)/2+NORMSINV(AleatLivre!N45)*$C$4))</f>
        <v>99.407131746661932</v>
      </c>
      <c r="P48" s="2">
        <f>(O48*EXP($C$3-($C$4^2)/2+NORMSINV(AleatLivre!O45)*$C$4))</f>
        <v>103.26850126062384</v>
      </c>
      <c r="Q48" s="2">
        <f>(P48*EXP($C$3-($C$4^2)/2+NORMSINV(AleatLivre!P45)*$C$4))</f>
        <v>108.08154047702209</v>
      </c>
      <c r="R48" s="2">
        <f>(Q48*EXP($C$3-($C$4^2)/2+NORMSINV(AleatLivre!Q45)*$C$4))</f>
        <v>115.02723698670209</v>
      </c>
      <c r="S48" s="2">
        <f>(R48*EXP($C$3-($C$4^2)/2+NORMSINV(AleatLivre!R45)*$C$4))</f>
        <v>118.89339220625212</v>
      </c>
      <c r="T48" s="2">
        <f>(S48*EXP($C$3-($C$4^2)/2+NORMSINV(AleatLivre!S45)*$C$4))</f>
        <v>130.30697625565654</v>
      </c>
      <c r="U48" s="2">
        <f>(T48*EXP($C$3-($C$4^2)/2+NORMSINV(AleatLivre!T45)*$C$4))</f>
        <v>134.6921168467623</v>
      </c>
      <c r="V48" s="2">
        <f>(U48*EXP($C$3-($C$4^2)/2+NORMSINV(AleatLivre!U45)*$C$4))</f>
        <v>143.93357792368383</v>
      </c>
    </row>
    <row r="49" spans="1:22" x14ac:dyDescent="0.25">
      <c r="A49">
        <v>44</v>
      </c>
      <c r="B49" s="2">
        <f>Painel!$B$7</f>
        <v>50</v>
      </c>
      <c r="C49" s="2">
        <f>(B49*EXP($C$3-($C$4^2)/2+NORMSINV(AleatLivre!B46)*$C$4))</f>
        <v>54.834400725103713</v>
      </c>
      <c r="D49" s="2">
        <f>(C49*EXP($C$3-($C$4^2)/2+NORMSINV(AleatLivre!C46)*$C$4))</f>
        <v>57.701951908330003</v>
      </c>
      <c r="E49" s="2">
        <f>(D49*EXP($C$3-($C$4^2)/2+NORMSINV(AleatLivre!D46)*$C$4))</f>
        <v>60.149851161417565</v>
      </c>
      <c r="F49" s="2">
        <f>(E49*EXP($C$3-($C$4^2)/2+NORMSINV(AleatLivre!E46)*$C$4))</f>
        <v>61.927488941362981</v>
      </c>
      <c r="G49" s="2">
        <f>(F49*EXP($C$3-($C$4^2)/2+NORMSINV(AleatLivre!F46)*$C$4))</f>
        <v>67.213618269292439</v>
      </c>
      <c r="H49" s="2">
        <f>(G49*EXP($C$3-($C$4^2)/2+NORMSINV(AleatLivre!G46)*$C$4))</f>
        <v>71.919821186667264</v>
      </c>
      <c r="I49" s="2">
        <f>(H49*EXP($C$3-($C$4^2)/2+NORMSINV(AleatLivre!H46)*$C$4))</f>
        <v>76.781840493429826</v>
      </c>
      <c r="J49" s="2">
        <f>(I49*EXP($C$3-($C$4^2)/2+NORMSINV(AleatLivre!I46)*$C$4))</f>
        <v>80.487563271815887</v>
      </c>
      <c r="K49" s="2">
        <f>(J49*EXP($C$3-($C$4^2)/2+NORMSINV(AleatLivre!J46)*$C$4))</f>
        <v>86.452713088084408</v>
      </c>
      <c r="L49" s="2">
        <f>(K49*EXP($C$3-($C$4^2)/2+NORMSINV(AleatLivre!K46)*$C$4))</f>
        <v>90.762209228585078</v>
      </c>
      <c r="M49" s="2">
        <f>(L49*EXP($C$3-($C$4^2)/2+NORMSINV(AleatLivre!L46)*$C$4))</f>
        <v>93.00344538067074</v>
      </c>
      <c r="N49" s="2">
        <f>(M49*EXP($C$3-($C$4^2)/2+NORMSINV(AleatLivre!M46)*$C$4))</f>
        <v>96.999859645473038</v>
      </c>
      <c r="O49" s="2">
        <f>(N49*EXP($C$3-($C$4^2)/2+NORMSINV(AleatLivre!N46)*$C$4))</f>
        <v>105.38158156246712</v>
      </c>
      <c r="P49" s="2">
        <f>(O49*EXP($C$3-($C$4^2)/2+NORMSINV(AleatLivre!O46)*$C$4))</f>
        <v>106.06080548166589</v>
      </c>
      <c r="Q49" s="2">
        <f>(P49*EXP($C$3-($C$4^2)/2+NORMSINV(AleatLivre!P46)*$C$4))</f>
        <v>117.46392102852498</v>
      </c>
      <c r="R49" s="2">
        <f>(Q49*EXP($C$3-($C$4^2)/2+NORMSINV(AleatLivre!Q46)*$C$4))</f>
        <v>123.83065830004382</v>
      </c>
      <c r="S49" s="2">
        <f>(R49*EXP($C$3-($C$4^2)/2+NORMSINV(AleatLivre!R46)*$C$4))</f>
        <v>128.31820245989888</v>
      </c>
      <c r="T49" s="2">
        <f>(S49*EXP($C$3-($C$4^2)/2+NORMSINV(AleatLivre!S46)*$C$4))</f>
        <v>132.95354112561063</v>
      </c>
      <c r="U49" s="2">
        <f>(T49*EXP($C$3-($C$4^2)/2+NORMSINV(AleatLivre!T46)*$C$4))</f>
        <v>133.55458965093806</v>
      </c>
      <c r="V49" s="2">
        <f>(U49*EXP($C$3-($C$4^2)/2+NORMSINV(AleatLivre!U46)*$C$4))</f>
        <v>140.82674564123857</v>
      </c>
    </row>
    <row r="50" spans="1:22" x14ac:dyDescent="0.25">
      <c r="A50">
        <v>45</v>
      </c>
      <c r="B50" s="2">
        <f>Painel!$B$7</f>
        <v>50</v>
      </c>
      <c r="C50" s="2">
        <f>(B50*EXP($C$3-($C$4^2)/2+NORMSINV(AleatLivre!B47)*$C$4))</f>
        <v>52.367558213646667</v>
      </c>
      <c r="D50" s="2">
        <f>(C50*EXP($C$3-($C$4^2)/2+NORMSINV(AleatLivre!C47)*$C$4))</f>
        <v>53.417275596951363</v>
      </c>
      <c r="E50" s="2">
        <f>(D50*EXP($C$3-($C$4^2)/2+NORMSINV(AleatLivre!D47)*$C$4))</f>
        <v>56.599613741047094</v>
      </c>
      <c r="F50" s="2">
        <f>(E50*EXP($C$3-($C$4^2)/2+NORMSINV(AleatLivre!E47)*$C$4))</f>
        <v>59.051645794752474</v>
      </c>
      <c r="G50" s="2">
        <f>(F50*EXP($C$3-($C$4^2)/2+NORMSINV(AleatLivre!F47)*$C$4))</f>
        <v>62.56624106840227</v>
      </c>
      <c r="H50" s="2">
        <f>(G50*EXP($C$3-($C$4^2)/2+NORMSINV(AleatLivre!G47)*$C$4))</f>
        <v>63.825224918974442</v>
      </c>
      <c r="I50" s="2">
        <f>(H50*EXP($C$3-($C$4^2)/2+NORMSINV(AleatLivre!H47)*$C$4))</f>
        <v>65.811433699313795</v>
      </c>
      <c r="J50" s="2">
        <f>(I50*EXP($C$3-($C$4^2)/2+NORMSINV(AleatLivre!I47)*$C$4))</f>
        <v>66.056071098071655</v>
      </c>
      <c r="K50" s="2">
        <f>(J50*EXP($C$3-($C$4^2)/2+NORMSINV(AleatLivre!J47)*$C$4))</f>
        <v>69.202703847581461</v>
      </c>
      <c r="L50" s="2">
        <f>(K50*EXP($C$3-($C$4^2)/2+NORMSINV(AleatLivre!K47)*$C$4))</f>
        <v>71.292322680615882</v>
      </c>
      <c r="M50" s="2">
        <f>(L50*EXP($C$3-($C$4^2)/2+NORMSINV(AleatLivre!L47)*$C$4))</f>
        <v>75.171485106258586</v>
      </c>
      <c r="N50" s="2">
        <f>(M50*EXP($C$3-($C$4^2)/2+NORMSINV(AleatLivre!M47)*$C$4))</f>
        <v>80.31253019140766</v>
      </c>
      <c r="O50" s="2">
        <f>(N50*EXP($C$3-($C$4^2)/2+NORMSINV(AleatLivre!N47)*$C$4))</f>
        <v>83.099287548765446</v>
      </c>
      <c r="P50" s="2">
        <f>(O50*EXP($C$3-($C$4^2)/2+NORMSINV(AleatLivre!O47)*$C$4))</f>
        <v>86.428031616188349</v>
      </c>
      <c r="Q50" s="2">
        <f>(P50*EXP($C$3-($C$4^2)/2+NORMSINV(AleatLivre!P47)*$C$4))</f>
        <v>92.138288013464745</v>
      </c>
      <c r="R50" s="2">
        <f>(Q50*EXP($C$3-($C$4^2)/2+NORMSINV(AleatLivre!Q47)*$C$4))</f>
        <v>93.984360101775039</v>
      </c>
      <c r="S50" s="2">
        <f>(R50*EXP($C$3-($C$4^2)/2+NORMSINV(AleatLivre!R47)*$C$4))</f>
        <v>96.126788267947632</v>
      </c>
      <c r="T50" s="2">
        <f>(S50*EXP($C$3-($C$4^2)/2+NORMSINV(AleatLivre!S47)*$C$4))</f>
        <v>98.622375059161485</v>
      </c>
      <c r="U50" s="2">
        <f>(T50*EXP($C$3-($C$4^2)/2+NORMSINV(AleatLivre!T47)*$C$4))</f>
        <v>106.0403044753218</v>
      </c>
      <c r="V50" s="2">
        <f>(U50*EXP($C$3-($C$4^2)/2+NORMSINV(AleatLivre!U47)*$C$4))</f>
        <v>113.32249909409219</v>
      </c>
    </row>
    <row r="51" spans="1:22" x14ac:dyDescent="0.25">
      <c r="A51">
        <v>46</v>
      </c>
      <c r="B51" s="2">
        <f>Painel!$B$7</f>
        <v>50</v>
      </c>
      <c r="C51" s="2">
        <f>(B51*EXP($C$3-($C$4^2)/2+NORMSINV(AleatLivre!B48)*$C$4))</f>
        <v>51.151068654544233</v>
      </c>
      <c r="D51" s="2">
        <f>(C51*EXP($C$3-($C$4^2)/2+NORMSINV(AleatLivre!C48)*$C$4))</f>
        <v>53.247423085719241</v>
      </c>
      <c r="E51" s="2">
        <f>(D51*EXP($C$3-($C$4^2)/2+NORMSINV(AleatLivre!D48)*$C$4))</f>
        <v>56.15590445400337</v>
      </c>
      <c r="F51" s="2">
        <f>(E51*EXP($C$3-($C$4^2)/2+NORMSINV(AleatLivre!E48)*$C$4))</f>
        <v>56.994446714716446</v>
      </c>
      <c r="G51" s="2">
        <f>(F51*EXP($C$3-($C$4^2)/2+NORMSINV(AleatLivre!F48)*$C$4))</f>
        <v>60.764300734307895</v>
      </c>
      <c r="H51" s="2">
        <f>(G51*EXP($C$3-($C$4^2)/2+NORMSINV(AleatLivre!G48)*$C$4))</f>
        <v>63.574139932469897</v>
      </c>
      <c r="I51" s="2">
        <f>(H51*EXP($C$3-($C$4^2)/2+NORMSINV(AleatLivre!H48)*$C$4))</f>
        <v>65.319045238079184</v>
      </c>
      <c r="J51" s="2">
        <f>(I51*EXP($C$3-($C$4^2)/2+NORMSINV(AleatLivre!I48)*$C$4))</f>
        <v>68.341074169685854</v>
      </c>
      <c r="K51" s="2">
        <f>(J51*EXP($C$3-($C$4^2)/2+NORMSINV(AleatLivre!J48)*$C$4))</f>
        <v>70.537588264131131</v>
      </c>
      <c r="L51" s="2">
        <f>(K51*EXP($C$3-($C$4^2)/2+NORMSINV(AleatLivre!K48)*$C$4))</f>
        <v>74.616943173113611</v>
      </c>
      <c r="M51" s="2">
        <f>(L51*EXP($C$3-($C$4^2)/2+NORMSINV(AleatLivre!L48)*$C$4))</f>
        <v>76.966700508507813</v>
      </c>
      <c r="N51" s="2">
        <f>(M51*EXP($C$3-($C$4^2)/2+NORMSINV(AleatLivre!M48)*$C$4))</f>
        <v>80.507265360385233</v>
      </c>
      <c r="O51" s="2">
        <f>(N51*EXP($C$3-($C$4^2)/2+NORMSINV(AleatLivre!N48)*$C$4))</f>
        <v>85.015526834183689</v>
      </c>
      <c r="P51" s="2">
        <f>(O51*EXP($C$3-($C$4^2)/2+NORMSINV(AleatLivre!O48)*$C$4))</f>
        <v>90.989090083527401</v>
      </c>
      <c r="Q51" s="2">
        <f>(P51*EXP($C$3-($C$4^2)/2+NORMSINV(AleatLivre!P48)*$C$4))</f>
        <v>94.116382290908732</v>
      </c>
      <c r="R51" s="2">
        <f>(Q51*EXP($C$3-($C$4^2)/2+NORMSINV(AleatLivre!Q48)*$C$4))</f>
        <v>100.69836205350275</v>
      </c>
      <c r="S51" s="2">
        <f>(R51*EXP($C$3-($C$4^2)/2+NORMSINV(AleatLivre!R48)*$C$4))</f>
        <v>104.55495688405713</v>
      </c>
      <c r="T51" s="2">
        <f>(S51*EXP($C$3-($C$4^2)/2+NORMSINV(AleatLivre!S48)*$C$4))</f>
        <v>107.71868842179181</v>
      </c>
      <c r="U51" s="2">
        <f>(T51*EXP($C$3-($C$4^2)/2+NORMSINV(AleatLivre!T48)*$C$4))</f>
        <v>115.48299865159662</v>
      </c>
      <c r="V51" s="2">
        <f>(U51*EXP($C$3-($C$4^2)/2+NORMSINV(AleatLivre!U48)*$C$4))</f>
        <v>120.67219020663288</v>
      </c>
    </row>
    <row r="52" spans="1:22" x14ac:dyDescent="0.25">
      <c r="A52">
        <v>47</v>
      </c>
      <c r="B52" s="2">
        <f>Painel!$B$7</f>
        <v>50</v>
      </c>
      <c r="C52" s="2">
        <f>(B52*EXP($C$3-($C$4^2)/2+NORMSINV(AleatLivre!B49)*$C$4))</f>
        <v>52.395445804814003</v>
      </c>
      <c r="D52" s="2">
        <f>(C52*EXP($C$3-($C$4^2)/2+NORMSINV(AleatLivre!C49)*$C$4))</f>
        <v>56.273807943827997</v>
      </c>
      <c r="E52" s="2">
        <f>(D52*EXP($C$3-($C$4^2)/2+NORMSINV(AleatLivre!D49)*$C$4))</f>
        <v>56.683233641678065</v>
      </c>
      <c r="F52" s="2">
        <f>(E52*EXP($C$3-($C$4^2)/2+NORMSINV(AleatLivre!E49)*$C$4))</f>
        <v>61.817752009075669</v>
      </c>
      <c r="G52" s="2">
        <f>(F52*EXP($C$3-($C$4^2)/2+NORMSINV(AleatLivre!F49)*$C$4))</f>
        <v>64.436391315625769</v>
      </c>
      <c r="H52" s="2">
        <f>(G52*EXP($C$3-($C$4^2)/2+NORMSINV(AleatLivre!G49)*$C$4))</f>
        <v>70.273174502173759</v>
      </c>
      <c r="I52" s="2">
        <f>(H52*EXP($C$3-($C$4^2)/2+NORMSINV(AleatLivre!H49)*$C$4))</f>
        <v>72.745011241599968</v>
      </c>
      <c r="J52" s="2">
        <f>(I52*EXP($C$3-($C$4^2)/2+NORMSINV(AleatLivre!I49)*$C$4))</f>
        <v>74.990846842960991</v>
      </c>
      <c r="K52" s="2">
        <f>(J52*EXP($C$3-($C$4^2)/2+NORMSINV(AleatLivre!J49)*$C$4))</f>
        <v>81.649240017185079</v>
      </c>
      <c r="L52" s="2">
        <f>(K52*EXP($C$3-($C$4^2)/2+NORMSINV(AleatLivre!K49)*$C$4))</f>
        <v>86.370251685611876</v>
      </c>
      <c r="M52" s="2">
        <f>(L52*EXP($C$3-($C$4^2)/2+NORMSINV(AleatLivre!L49)*$C$4))</f>
        <v>91.799410021809479</v>
      </c>
      <c r="N52" s="2">
        <f>(M52*EXP($C$3-($C$4^2)/2+NORMSINV(AleatLivre!M49)*$C$4))</f>
        <v>96.951391715911782</v>
      </c>
      <c r="O52" s="2">
        <f>(N52*EXP($C$3-($C$4^2)/2+NORMSINV(AleatLivre!N49)*$C$4))</f>
        <v>104.39555831004792</v>
      </c>
      <c r="P52" s="2">
        <f>(O52*EXP($C$3-($C$4^2)/2+NORMSINV(AleatLivre!O49)*$C$4))</f>
        <v>110.15867464287084</v>
      </c>
      <c r="Q52" s="2">
        <f>(P52*EXP($C$3-($C$4^2)/2+NORMSINV(AleatLivre!P49)*$C$4))</f>
        <v>114.31958235224909</v>
      </c>
      <c r="R52" s="2">
        <f>(Q52*EXP($C$3-($C$4^2)/2+NORMSINV(AleatLivre!Q49)*$C$4))</f>
        <v>125.25134750786179</v>
      </c>
      <c r="S52" s="2">
        <f>(R52*EXP($C$3-($C$4^2)/2+NORMSINV(AleatLivre!R49)*$C$4))</f>
        <v>130.04308719658457</v>
      </c>
      <c r="T52" s="2">
        <f>(S52*EXP($C$3-($C$4^2)/2+NORMSINV(AleatLivre!S49)*$C$4))</f>
        <v>137.03643653093147</v>
      </c>
      <c r="U52" s="2">
        <f>(T52*EXP($C$3-($C$4^2)/2+NORMSINV(AleatLivre!T49)*$C$4))</f>
        <v>145.61723049709153</v>
      </c>
      <c r="V52" s="2">
        <f>(U52*EXP($C$3-($C$4^2)/2+NORMSINV(AleatLivre!U49)*$C$4))</f>
        <v>152.08090709011771</v>
      </c>
    </row>
    <row r="53" spans="1:22" x14ac:dyDescent="0.25">
      <c r="A53">
        <v>48</v>
      </c>
      <c r="B53" s="2">
        <f>Painel!$B$7</f>
        <v>50</v>
      </c>
      <c r="C53" s="2">
        <f>(B53*EXP($C$3-($C$4^2)/2+NORMSINV(AleatLivre!B50)*$C$4))</f>
        <v>52.913561525536899</v>
      </c>
      <c r="D53" s="2">
        <f>(C53*EXP($C$3-($C$4^2)/2+NORMSINV(AleatLivre!C50)*$C$4))</f>
        <v>56.714955398415647</v>
      </c>
      <c r="E53" s="2">
        <f>(D53*EXP($C$3-($C$4^2)/2+NORMSINV(AleatLivre!D50)*$C$4))</f>
        <v>60.678475230863533</v>
      </c>
      <c r="F53" s="2">
        <f>(E53*EXP($C$3-($C$4^2)/2+NORMSINV(AleatLivre!E50)*$C$4))</f>
        <v>63.640127537636893</v>
      </c>
      <c r="G53" s="2">
        <f>(F53*EXP($C$3-($C$4^2)/2+NORMSINV(AleatLivre!F50)*$C$4))</f>
        <v>65.959063069674741</v>
      </c>
      <c r="H53" s="2">
        <f>(G53*EXP($C$3-($C$4^2)/2+NORMSINV(AleatLivre!G50)*$C$4))</f>
        <v>69.038299556213957</v>
      </c>
      <c r="I53" s="2">
        <f>(H53*EXP($C$3-($C$4^2)/2+NORMSINV(AleatLivre!H50)*$C$4))</f>
        <v>70.192243738961764</v>
      </c>
      <c r="J53" s="2">
        <f>(I53*EXP($C$3-($C$4^2)/2+NORMSINV(AleatLivre!I50)*$C$4))</f>
        <v>74.974296018524029</v>
      </c>
      <c r="K53" s="2">
        <f>(J53*EXP($C$3-($C$4^2)/2+NORMSINV(AleatLivre!J50)*$C$4))</f>
        <v>79.214474538678687</v>
      </c>
      <c r="L53" s="2">
        <f>(K53*EXP($C$3-($C$4^2)/2+NORMSINV(AleatLivre!K50)*$C$4))</f>
        <v>81.328559974541548</v>
      </c>
      <c r="M53" s="2">
        <f>(L53*EXP($C$3-($C$4^2)/2+NORMSINV(AleatLivre!L50)*$C$4))</f>
        <v>83.996970014119896</v>
      </c>
      <c r="N53" s="2">
        <f>(M53*EXP($C$3-($C$4^2)/2+NORMSINV(AleatLivre!M50)*$C$4))</f>
        <v>89.526620745297748</v>
      </c>
      <c r="O53" s="2">
        <f>(N53*EXP($C$3-($C$4^2)/2+NORMSINV(AleatLivre!N50)*$C$4))</f>
        <v>94.261316516360779</v>
      </c>
      <c r="P53" s="2">
        <f>(O53*EXP($C$3-($C$4^2)/2+NORMSINV(AleatLivre!O50)*$C$4))</f>
        <v>97.554212597383781</v>
      </c>
      <c r="Q53" s="2">
        <f>(P53*EXP($C$3-($C$4^2)/2+NORMSINV(AleatLivre!P50)*$C$4))</f>
        <v>102.39986690245982</v>
      </c>
      <c r="R53" s="2">
        <f>(Q53*EXP($C$3-($C$4^2)/2+NORMSINV(AleatLivre!Q50)*$C$4))</f>
        <v>105.35862303453021</v>
      </c>
      <c r="S53" s="2">
        <f>(R53*EXP($C$3-($C$4^2)/2+NORMSINV(AleatLivre!R50)*$C$4))</f>
        <v>107.33593893438362</v>
      </c>
      <c r="T53" s="2">
        <f>(S53*EXP($C$3-($C$4^2)/2+NORMSINV(AleatLivre!S50)*$C$4))</f>
        <v>112.39693922426345</v>
      </c>
      <c r="U53" s="2">
        <f>(T53*EXP($C$3-($C$4^2)/2+NORMSINV(AleatLivre!T50)*$C$4))</f>
        <v>118.21692017449166</v>
      </c>
      <c r="V53" s="2">
        <f>(U53*EXP($C$3-($C$4^2)/2+NORMSINV(AleatLivre!U50)*$C$4))</f>
        <v>124.59780394442379</v>
      </c>
    </row>
    <row r="54" spans="1:22" x14ac:dyDescent="0.25">
      <c r="A54">
        <v>49</v>
      </c>
      <c r="B54" s="2">
        <f>Painel!$B$7</f>
        <v>50</v>
      </c>
      <c r="C54" s="2">
        <f>(B54*EXP($C$3-($C$4^2)/2+NORMSINV(AleatLivre!B51)*$C$4))</f>
        <v>53.130159711034331</v>
      </c>
      <c r="D54" s="2">
        <f>(C54*EXP($C$3-($C$4^2)/2+NORMSINV(AleatLivre!C51)*$C$4))</f>
        <v>54.356749738783797</v>
      </c>
      <c r="E54" s="2">
        <f>(D54*EXP($C$3-($C$4^2)/2+NORMSINV(AleatLivre!D51)*$C$4))</f>
        <v>55.646081788866219</v>
      </c>
      <c r="F54" s="2">
        <f>(E54*EXP($C$3-($C$4^2)/2+NORMSINV(AleatLivre!E51)*$C$4))</f>
        <v>60.306277781925111</v>
      </c>
      <c r="G54" s="2">
        <f>(F54*EXP($C$3-($C$4^2)/2+NORMSINV(AleatLivre!F51)*$C$4))</f>
        <v>63.82760078097548</v>
      </c>
      <c r="H54" s="2">
        <f>(G54*EXP($C$3-($C$4^2)/2+NORMSINV(AleatLivre!G51)*$C$4))</f>
        <v>67.032564366583898</v>
      </c>
      <c r="I54" s="2">
        <f>(H54*EXP($C$3-($C$4^2)/2+NORMSINV(AleatLivre!H51)*$C$4))</f>
        <v>70.312567799599336</v>
      </c>
      <c r="J54" s="2">
        <f>(I54*EXP($C$3-($C$4^2)/2+NORMSINV(AleatLivre!I51)*$C$4))</f>
        <v>74.109210709723271</v>
      </c>
      <c r="K54" s="2">
        <f>(J54*EXP($C$3-($C$4^2)/2+NORMSINV(AleatLivre!J51)*$C$4))</f>
        <v>75.526222515946245</v>
      </c>
      <c r="L54" s="2">
        <f>(K54*EXP($C$3-($C$4^2)/2+NORMSINV(AleatLivre!K51)*$C$4))</f>
        <v>80.938288458594968</v>
      </c>
      <c r="M54" s="2">
        <f>(L54*EXP($C$3-($C$4^2)/2+NORMSINV(AleatLivre!L51)*$C$4))</f>
        <v>85.151930358011015</v>
      </c>
      <c r="N54" s="2">
        <f>(M54*EXP($C$3-($C$4^2)/2+NORMSINV(AleatLivre!M51)*$C$4))</f>
        <v>88.633591943908641</v>
      </c>
      <c r="O54" s="2">
        <f>(N54*EXP($C$3-($C$4^2)/2+NORMSINV(AleatLivre!N51)*$C$4))</f>
        <v>94.130946420918946</v>
      </c>
      <c r="P54" s="2">
        <f>(O54*EXP($C$3-($C$4^2)/2+NORMSINV(AleatLivre!O51)*$C$4))</f>
        <v>101.27286810410202</v>
      </c>
      <c r="Q54" s="2">
        <f>(P54*EXP($C$3-($C$4^2)/2+NORMSINV(AleatLivre!P51)*$C$4))</f>
        <v>102.47602990905771</v>
      </c>
      <c r="R54" s="2">
        <f>(Q54*EXP($C$3-($C$4^2)/2+NORMSINV(AleatLivre!Q51)*$C$4))</f>
        <v>104.75097255397233</v>
      </c>
      <c r="S54" s="2">
        <f>(R54*EXP($C$3-($C$4^2)/2+NORMSINV(AleatLivre!R51)*$C$4))</f>
        <v>109.46310955020887</v>
      </c>
      <c r="T54" s="2">
        <f>(S54*EXP($C$3-($C$4^2)/2+NORMSINV(AleatLivre!S51)*$C$4))</f>
        <v>113.18891402888519</v>
      </c>
      <c r="U54" s="2">
        <f>(T54*EXP($C$3-($C$4^2)/2+NORMSINV(AleatLivre!T51)*$C$4))</f>
        <v>119.23195070718596</v>
      </c>
      <c r="V54" s="2">
        <f>(U54*EXP($C$3-($C$4^2)/2+NORMSINV(AleatLivre!U51)*$C$4))</f>
        <v>126.61147464809711</v>
      </c>
    </row>
    <row r="55" spans="1:22" x14ac:dyDescent="0.25">
      <c r="A55">
        <v>50</v>
      </c>
      <c r="B55" s="2">
        <f>Painel!$B$7</f>
        <v>50</v>
      </c>
      <c r="C55" s="2">
        <f>(B55*EXP($C$3-($C$4^2)/2+NORMSINV(AleatLivre!B52)*$C$4))</f>
        <v>53.698631905216764</v>
      </c>
      <c r="D55" s="2">
        <f>(C55*EXP($C$3-($C$4^2)/2+NORMSINV(AleatLivre!C52)*$C$4))</f>
        <v>56.475730627014023</v>
      </c>
      <c r="E55" s="2">
        <f>(D55*EXP($C$3-($C$4^2)/2+NORMSINV(AleatLivre!D52)*$C$4))</f>
        <v>60.341221873535382</v>
      </c>
      <c r="F55" s="2">
        <f>(E55*EXP($C$3-($C$4^2)/2+NORMSINV(AleatLivre!E52)*$C$4))</f>
        <v>63.393661007072438</v>
      </c>
      <c r="G55" s="2">
        <f>(F55*EXP($C$3-($C$4^2)/2+NORMSINV(AleatLivre!F52)*$C$4))</f>
        <v>65.085259098129711</v>
      </c>
      <c r="H55" s="2">
        <f>(G55*EXP($C$3-($C$4^2)/2+NORMSINV(AleatLivre!G52)*$C$4))</f>
        <v>65.151177748846649</v>
      </c>
      <c r="I55" s="2">
        <f>(H55*EXP($C$3-($C$4^2)/2+NORMSINV(AleatLivre!H52)*$C$4))</f>
        <v>65.657626686224063</v>
      </c>
      <c r="J55" s="2">
        <f>(I55*EXP($C$3-($C$4^2)/2+NORMSINV(AleatLivre!I52)*$C$4))</f>
        <v>69.502620260384518</v>
      </c>
      <c r="K55" s="2">
        <f>(J55*EXP($C$3-($C$4^2)/2+NORMSINV(AleatLivre!J52)*$C$4))</f>
        <v>75.124604552405799</v>
      </c>
      <c r="L55" s="2">
        <f>(K55*EXP($C$3-($C$4^2)/2+NORMSINV(AleatLivre!K52)*$C$4))</f>
        <v>77.556698468121226</v>
      </c>
      <c r="M55" s="2">
        <f>(L55*EXP($C$3-($C$4^2)/2+NORMSINV(AleatLivre!L52)*$C$4))</f>
        <v>78.981118471466786</v>
      </c>
      <c r="N55" s="2">
        <f>(M55*EXP($C$3-($C$4^2)/2+NORMSINV(AleatLivre!M52)*$C$4))</f>
        <v>80.412676604168766</v>
      </c>
      <c r="O55" s="2">
        <f>(N55*EXP($C$3-($C$4^2)/2+NORMSINV(AleatLivre!N52)*$C$4))</f>
        <v>86.300026814509224</v>
      </c>
      <c r="P55" s="2">
        <f>(O55*EXP($C$3-($C$4^2)/2+NORMSINV(AleatLivre!O52)*$C$4))</f>
        <v>90.575260707948388</v>
      </c>
      <c r="Q55" s="2">
        <f>(P55*EXP($C$3-($C$4^2)/2+NORMSINV(AleatLivre!P52)*$C$4))</f>
        <v>93.036383263023026</v>
      </c>
      <c r="R55" s="2">
        <f>(Q55*EXP($C$3-($C$4^2)/2+NORMSINV(AleatLivre!Q52)*$C$4))</f>
        <v>98.022703380223561</v>
      </c>
      <c r="S55" s="2">
        <f>(R55*EXP($C$3-($C$4^2)/2+NORMSINV(AleatLivre!R52)*$C$4))</f>
        <v>101.38003711375995</v>
      </c>
      <c r="T55" s="2">
        <f>(S55*EXP($C$3-($C$4^2)/2+NORMSINV(AleatLivre!S52)*$C$4))</f>
        <v>105.50910603032132</v>
      </c>
      <c r="U55" s="2">
        <f>(T55*EXP($C$3-($C$4^2)/2+NORMSINV(AleatLivre!T52)*$C$4))</f>
        <v>113.11052920912677</v>
      </c>
      <c r="V55" s="2">
        <f>(U55*EXP($C$3-($C$4^2)/2+NORMSINV(AleatLivre!U52)*$C$4))</f>
        <v>121.04372648883013</v>
      </c>
    </row>
    <row r="56" spans="1:22" x14ac:dyDescent="0.25">
      <c r="A56">
        <v>51</v>
      </c>
      <c r="B56" s="2">
        <f>Painel!$B$7</f>
        <v>50</v>
      </c>
      <c r="C56" s="2">
        <f>(B56*EXP($C$3-($C$4^2)/2+NORMSINV(AleatLivre!B53)*$C$4))</f>
        <v>55.488553646294193</v>
      </c>
      <c r="D56" s="2">
        <f>(C56*EXP($C$3-($C$4^2)/2+NORMSINV(AleatLivre!C53)*$C$4))</f>
        <v>59.149723141818519</v>
      </c>
      <c r="E56" s="2">
        <f>(D56*EXP($C$3-($C$4^2)/2+NORMSINV(AleatLivre!D53)*$C$4))</f>
        <v>62.684847762812957</v>
      </c>
      <c r="F56" s="2">
        <f>(E56*EXP($C$3-($C$4^2)/2+NORMSINV(AleatLivre!E53)*$C$4))</f>
        <v>65.677155470876087</v>
      </c>
      <c r="G56" s="2">
        <f>(F56*EXP($C$3-($C$4^2)/2+NORMSINV(AleatLivre!F53)*$C$4))</f>
        <v>67.131777311596153</v>
      </c>
      <c r="H56" s="2">
        <f>(G56*EXP($C$3-($C$4^2)/2+NORMSINV(AleatLivre!G53)*$C$4))</f>
        <v>70.51564380343352</v>
      </c>
      <c r="I56" s="2">
        <f>(H56*EXP($C$3-($C$4^2)/2+NORMSINV(AleatLivre!H53)*$C$4))</f>
        <v>73.71279329551534</v>
      </c>
      <c r="J56" s="2">
        <f>(I56*EXP($C$3-($C$4^2)/2+NORMSINV(AleatLivre!I53)*$C$4))</f>
        <v>78.333401014388159</v>
      </c>
      <c r="K56" s="2">
        <f>(J56*EXP($C$3-($C$4^2)/2+NORMSINV(AleatLivre!J53)*$C$4))</f>
        <v>83.443491769324353</v>
      </c>
      <c r="L56" s="2">
        <f>(K56*EXP($C$3-($C$4^2)/2+NORMSINV(AleatLivre!K53)*$C$4))</f>
        <v>88.114029006515636</v>
      </c>
      <c r="M56" s="2">
        <f>(L56*EXP($C$3-($C$4^2)/2+NORMSINV(AleatLivre!L53)*$C$4))</f>
        <v>94.289887558196497</v>
      </c>
      <c r="N56" s="2">
        <f>(M56*EXP($C$3-($C$4^2)/2+NORMSINV(AleatLivre!M53)*$C$4))</f>
        <v>99.893006981737798</v>
      </c>
      <c r="O56" s="2">
        <f>(N56*EXP($C$3-($C$4^2)/2+NORMSINV(AleatLivre!N53)*$C$4))</f>
        <v>104.34199668281416</v>
      </c>
      <c r="P56" s="2">
        <f>(O56*EXP($C$3-($C$4^2)/2+NORMSINV(AleatLivre!O53)*$C$4))</f>
        <v>108.75644587929405</v>
      </c>
      <c r="Q56" s="2">
        <f>(P56*EXP($C$3-($C$4^2)/2+NORMSINV(AleatLivre!P53)*$C$4))</f>
        <v>113.776001725589</v>
      </c>
      <c r="R56" s="2">
        <f>(Q56*EXP($C$3-($C$4^2)/2+NORMSINV(AleatLivre!Q53)*$C$4))</f>
        <v>121.50221721185403</v>
      </c>
      <c r="S56" s="2">
        <f>(R56*EXP($C$3-($C$4^2)/2+NORMSINV(AleatLivre!R53)*$C$4))</f>
        <v>129.38590861157451</v>
      </c>
      <c r="T56" s="2">
        <f>(S56*EXP($C$3-($C$4^2)/2+NORMSINV(AleatLivre!S53)*$C$4))</f>
        <v>138.14434015322084</v>
      </c>
      <c r="U56" s="2">
        <f>(T56*EXP($C$3-($C$4^2)/2+NORMSINV(AleatLivre!T53)*$C$4))</f>
        <v>143.40073870972699</v>
      </c>
      <c r="V56" s="2">
        <f>(U56*EXP($C$3-($C$4^2)/2+NORMSINV(AleatLivre!U53)*$C$4))</f>
        <v>156.09872334967943</v>
      </c>
    </row>
    <row r="57" spans="1:22" x14ac:dyDescent="0.25">
      <c r="A57">
        <v>52</v>
      </c>
      <c r="B57" s="2">
        <f>Painel!$B$7</f>
        <v>50</v>
      </c>
      <c r="C57" s="2">
        <f>(B57*EXP($C$3-($C$4^2)/2+NORMSINV(AleatLivre!B54)*$C$4))</f>
        <v>51.448179688739316</v>
      </c>
      <c r="D57" s="2">
        <f>(C57*EXP($C$3-($C$4^2)/2+NORMSINV(AleatLivre!C54)*$C$4))</f>
        <v>56.522281567557691</v>
      </c>
      <c r="E57" s="2">
        <f>(D57*EXP($C$3-($C$4^2)/2+NORMSINV(AleatLivre!D54)*$C$4))</f>
        <v>58.889309486628633</v>
      </c>
      <c r="F57" s="2">
        <f>(E57*EXP($C$3-($C$4^2)/2+NORMSINV(AleatLivre!E54)*$C$4))</f>
        <v>60.247446966665933</v>
      </c>
      <c r="G57" s="2">
        <f>(F57*EXP($C$3-($C$4^2)/2+NORMSINV(AleatLivre!F54)*$C$4))</f>
        <v>64.596137779552734</v>
      </c>
      <c r="H57" s="2">
        <f>(G57*EXP($C$3-($C$4^2)/2+NORMSINV(AleatLivre!G54)*$C$4))</f>
        <v>66.884178875251763</v>
      </c>
      <c r="I57" s="2">
        <f>(H57*EXP($C$3-($C$4^2)/2+NORMSINV(AleatLivre!H54)*$C$4))</f>
        <v>68.726367863633769</v>
      </c>
      <c r="J57" s="2">
        <f>(I57*EXP($C$3-($C$4^2)/2+NORMSINV(AleatLivre!I54)*$C$4))</f>
        <v>72.219516764545688</v>
      </c>
      <c r="K57" s="2">
        <f>(J57*EXP($C$3-($C$4^2)/2+NORMSINV(AleatLivre!J54)*$C$4))</f>
        <v>74.441819902300736</v>
      </c>
      <c r="L57" s="2">
        <f>(K57*EXP($C$3-($C$4^2)/2+NORMSINV(AleatLivre!K54)*$C$4))</f>
        <v>77.418057162072401</v>
      </c>
      <c r="M57" s="2">
        <f>(L57*EXP($C$3-($C$4^2)/2+NORMSINV(AleatLivre!L54)*$C$4))</f>
        <v>81.057356411666987</v>
      </c>
      <c r="N57" s="2">
        <f>(M57*EXP($C$3-($C$4^2)/2+NORMSINV(AleatLivre!M54)*$C$4))</f>
        <v>82.643467029591122</v>
      </c>
      <c r="O57" s="2">
        <f>(N57*EXP($C$3-($C$4^2)/2+NORMSINV(AleatLivre!N54)*$C$4))</f>
        <v>87.529947460600553</v>
      </c>
      <c r="P57" s="2">
        <f>(O57*EXP($C$3-($C$4^2)/2+NORMSINV(AleatLivre!O54)*$C$4))</f>
        <v>91.472763188598421</v>
      </c>
      <c r="Q57" s="2">
        <f>(P57*EXP($C$3-($C$4^2)/2+NORMSINV(AleatLivre!P54)*$C$4))</f>
        <v>98.36879604721193</v>
      </c>
      <c r="R57" s="2">
        <f>(Q57*EXP($C$3-($C$4^2)/2+NORMSINV(AleatLivre!Q54)*$C$4))</f>
        <v>101.6742282151174</v>
      </c>
      <c r="S57" s="2">
        <f>(R57*EXP($C$3-($C$4^2)/2+NORMSINV(AleatLivre!R54)*$C$4))</f>
        <v>107.37403640457664</v>
      </c>
      <c r="T57" s="2">
        <f>(S57*EXP($C$3-($C$4^2)/2+NORMSINV(AleatLivre!S54)*$C$4))</f>
        <v>114.26941208455209</v>
      </c>
      <c r="U57" s="2">
        <f>(T57*EXP($C$3-($C$4^2)/2+NORMSINV(AleatLivre!T54)*$C$4))</f>
        <v>122.28572946848405</v>
      </c>
      <c r="V57" s="2">
        <f>(U57*EXP($C$3-($C$4^2)/2+NORMSINV(AleatLivre!U54)*$C$4))</f>
        <v>126.60708649539069</v>
      </c>
    </row>
    <row r="58" spans="1:22" x14ac:dyDescent="0.25">
      <c r="A58">
        <v>53</v>
      </c>
      <c r="B58" s="2">
        <f>Painel!$B$7</f>
        <v>50</v>
      </c>
      <c r="C58" s="2">
        <f>(B58*EXP($C$3-($C$4^2)/2+NORMSINV(AleatLivre!B55)*$C$4))</f>
        <v>53.070166445852443</v>
      </c>
      <c r="D58" s="2">
        <f>(C58*EXP($C$3-($C$4^2)/2+NORMSINV(AleatLivre!C55)*$C$4))</f>
        <v>56.015311695785186</v>
      </c>
      <c r="E58" s="2">
        <f>(D58*EXP($C$3-($C$4^2)/2+NORMSINV(AleatLivre!D55)*$C$4))</f>
        <v>58.086478944707522</v>
      </c>
      <c r="F58" s="2">
        <f>(E58*EXP($C$3-($C$4^2)/2+NORMSINV(AleatLivre!E55)*$C$4))</f>
        <v>62.923133207157662</v>
      </c>
      <c r="G58" s="2">
        <f>(F58*EXP($C$3-($C$4^2)/2+NORMSINV(AleatLivre!F55)*$C$4))</f>
        <v>65.76729883433191</v>
      </c>
      <c r="H58" s="2">
        <f>(G58*EXP($C$3-($C$4^2)/2+NORMSINV(AleatLivre!G55)*$C$4))</f>
        <v>69.779605954238903</v>
      </c>
      <c r="I58" s="2">
        <f>(H58*EXP($C$3-($C$4^2)/2+NORMSINV(AleatLivre!H55)*$C$4))</f>
        <v>75.218034155441885</v>
      </c>
      <c r="J58" s="2">
        <f>(I58*EXP($C$3-($C$4^2)/2+NORMSINV(AleatLivre!I55)*$C$4))</f>
        <v>78.875538241492322</v>
      </c>
      <c r="K58" s="2">
        <f>(J58*EXP($C$3-($C$4^2)/2+NORMSINV(AleatLivre!J55)*$C$4))</f>
        <v>81.652525617327896</v>
      </c>
      <c r="L58" s="2">
        <f>(K58*EXP($C$3-($C$4^2)/2+NORMSINV(AleatLivre!K55)*$C$4))</f>
        <v>88.240324718534296</v>
      </c>
      <c r="M58" s="2">
        <f>(L58*EXP($C$3-($C$4^2)/2+NORMSINV(AleatLivre!L55)*$C$4))</f>
        <v>96.941824743190253</v>
      </c>
      <c r="N58" s="2">
        <f>(M58*EXP($C$3-($C$4^2)/2+NORMSINV(AleatLivre!M55)*$C$4))</f>
        <v>98.93740586803564</v>
      </c>
      <c r="O58" s="2">
        <f>(N58*EXP($C$3-($C$4^2)/2+NORMSINV(AleatLivre!N55)*$C$4))</f>
        <v>106.41852177697712</v>
      </c>
      <c r="P58" s="2">
        <f>(O58*EXP($C$3-($C$4^2)/2+NORMSINV(AleatLivre!O55)*$C$4))</f>
        <v>113.9173273233642</v>
      </c>
      <c r="Q58" s="2">
        <f>(P58*EXP($C$3-($C$4^2)/2+NORMSINV(AleatLivre!P55)*$C$4))</f>
        <v>121.48270051220432</v>
      </c>
      <c r="R58" s="2">
        <f>(Q58*EXP($C$3-($C$4^2)/2+NORMSINV(AleatLivre!Q55)*$C$4))</f>
        <v>127.87973008080841</v>
      </c>
      <c r="S58" s="2">
        <f>(R58*EXP($C$3-($C$4^2)/2+NORMSINV(AleatLivre!R55)*$C$4))</f>
        <v>135.0896871082353</v>
      </c>
      <c r="T58" s="2">
        <f>(S58*EXP($C$3-($C$4^2)/2+NORMSINV(AleatLivre!S55)*$C$4))</f>
        <v>141.4715272044368</v>
      </c>
      <c r="U58" s="2">
        <f>(T58*EXP($C$3-($C$4^2)/2+NORMSINV(AleatLivre!T55)*$C$4))</f>
        <v>151.72624825482239</v>
      </c>
      <c r="V58" s="2">
        <f>(U58*EXP($C$3-($C$4^2)/2+NORMSINV(AleatLivre!U55)*$C$4))</f>
        <v>160.07763345471213</v>
      </c>
    </row>
    <row r="59" spans="1:22" x14ac:dyDescent="0.25">
      <c r="A59">
        <v>54</v>
      </c>
      <c r="B59" s="2">
        <f>Painel!$B$7</f>
        <v>50</v>
      </c>
      <c r="C59" s="2">
        <f>(B59*EXP($C$3-($C$4^2)/2+NORMSINV(AleatLivre!B56)*$C$4))</f>
        <v>53.080333040833217</v>
      </c>
      <c r="D59" s="2">
        <f>(C59*EXP($C$3-($C$4^2)/2+NORMSINV(AleatLivre!C56)*$C$4))</f>
        <v>58.60044778449744</v>
      </c>
      <c r="E59" s="2">
        <f>(D59*EXP($C$3-($C$4^2)/2+NORMSINV(AleatLivre!D56)*$C$4))</f>
        <v>63.34394820142348</v>
      </c>
      <c r="F59" s="2">
        <f>(E59*EXP($C$3-($C$4^2)/2+NORMSINV(AleatLivre!E56)*$C$4))</f>
        <v>65.863065685983983</v>
      </c>
      <c r="G59" s="2">
        <f>(F59*EXP($C$3-($C$4^2)/2+NORMSINV(AleatLivre!F56)*$C$4))</f>
        <v>69.161716287116732</v>
      </c>
      <c r="H59" s="2">
        <f>(G59*EXP($C$3-($C$4^2)/2+NORMSINV(AleatLivre!G56)*$C$4))</f>
        <v>69.759701711174387</v>
      </c>
      <c r="I59" s="2">
        <f>(H59*EXP($C$3-($C$4^2)/2+NORMSINV(AleatLivre!H56)*$C$4))</f>
        <v>75.411744623194323</v>
      </c>
      <c r="J59" s="2">
        <f>(I59*EXP($C$3-($C$4^2)/2+NORMSINV(AleatLivre!I56)*$C$4))</f>
        <v>80.224620881342886</v>
      </c>
      <c r="K59" s="2">
        <f>(J59*EXP($C$3-($C$4^2)/2+NORMSINV(AleatLivre!J56)*$C$4))</f>
        <v>86.691541957627663</v>
      </c>
      <c r="L59" s="2">
        <f>(K59*EXP($C$3-($C$4^2)/2+NORMSINV(AleatLivre!K56)*$C$4))</f>
        <v>92.440214004165156</v>
      </c>
      <c r="M59" s="2">
        <f>(L59*EXP($C$3-($C$4^2)/2+NORMSINV(AleatLivre!L56)*$C$4))</f>
        <v>98.683797410593399</v>
      </c>
      <c r="N59" s="2">
        <f>(M59*EXP($C$3-($C$4^2)/2+NORMSINV(AleatLivre!M56)*$C$4))</f>
        <v>101.23895025714697</v>
      </c>
      <c r="O59" s="2">
        <f>(N59*EXP($C$3-($C$4^2)/2+NORMSINV(AleatLivre!N56)*$C$4))</f>
        <v>102.67261984424728</v>
      </c>
      <c r="P59" s="2">
        <f>(O59*EXP($C$3-($C$4^2)/2+NORMSINV(AleatLivre!O56)*$C$4))</f>
        <v>108.20884725548612</v>
      </c>
      <c r="Q59" s="2">
        <f>(P59*EXP($C$3-($C$4^2)/2+NORMSINV(AleatLivre!P56)*$C$4))</f>
        <v>115.72884444134748</v>
      </c>
      <c r="R59" s="2">
        <f>(Q59*EXP($C$3-($C$4^2)/2+NORMSINV(AleatLivre!Q56)*$C$4))</f>
        <v>121.71879986542434</v>
      </c>
      <c r="S59" s="2">
        <f>(R59*EXP($C$3-($C$4^2)/2+NORMSINV(AleatLivre!R56)*$C$4))</f>
        <v>128.7952065882549</v>
      </c>
      <c r="T59" s="2">
        <f>(S59*EXP($C$3-($C$4^2)/2+NORMSINV(AleatLivre!S56)*$C$4))</f>
        <v>133.90713377364875</v>
      </c>
      <c r="U59" s="2">
        <f>(T59*EXP($C$3-($C$4^2)/2+NORMSINV(AleatLivre!T56)*$C$4))</f>
        <v>135.93955813762332</v>
      </c>
      <c r="V59" s="2">
        <f>(U59*EXP($C$3-($C$4^2)/2+NORMSINV(AleatLivre!U56)*$C$4))</f>
        <v>142.97594521690806</v>
      </c>
    </row>
    <row r="60" spans="1:22" x14ac:dyDescent="0.25">
      <c r="A60">
        <v>55</v>
      </c>
      <c r="B60" s="2">
        <f>Painel!$B$7</f>
        <v>50</v>
      </c>
      <c r="C60" s="2">
        <f>(B60*EXP($C$3-($C$4^2)/2+NORMSINV(AleatLivre!B57)*$C$4))</f>
        <v>53.890151795201589</v>
      </c>
      <c r="D60" s="2">
        <f>(C60*EXP($C$3-($C$4^2)/2+NORMSINV(AleatLivre!C57)*$C$4))</f>
        <v>55.822375382583353</v>
      </c>
      <c r="E60" s="2">
        <f>(D60*EXP($C$3-($C$4^2)/2+NORMSINV(AleatLivre!D57)*$C$4))</f>
        <v>58.74732181470668</v>
      </c>
      <c r="F60" s="2">
        <f>(E60*EXP($C$3-($C$4^2)/2+NORMSINV(AleatLivre!E57)*$C$4))</f>
        <v>61.053895944851448</v>
      </c>
      <c r="G60" s="2">
        <f>(F60*EXP($C$3-($C$4^2)/2+NORMSINV(AleatLivre!F57)*$C$4))</f>
        <v>64.514179666946546</v>
      </c>
      <c r="H60" s="2">
        <f>(G60*EXP($C$3-($C$4^2)/2+NORMSINV(AleatLivre!G57)*$C$4))</f>
        <v>67.540941307903651</v>
      </c>
      <c r="I60" s="2">
        <f>(H60*EXP($C$3-($C$4^2)/2+NORMSINV(AleatLivre!H57)*$C$4))</f>
        <v>73.522534640345285</v>
      </c>
      <c r="J60" s="2">
        <f>(I60*EXP($C$3-($C$4^2)/2+NORMSINV(AleatLivre!I57)*$C$4))</f>
        <v>78.151194032555978</v>
      </c>
      <c r="K60" s="2">
        <f>(J60*EXP($C$3-($C$4^2)/2+NORMSINV(AleatLivre!J57)*$C$4))</f>
        <v>78.727203308156547</v>
      </c>
      <c r="L60" s="2">
        <f>(K60*EXP($C$3-($C$4^2)/2+NORMSINV(AleatLivre!K57)*$C$4))</f>
        <v>80.616962646871571</v>
      </c>
      <c r="M60" s="2">
        <f>(L60*EXP($C$3-($C$4^2)/2+NORMSINV(AleatLivre!L57)*$C$4))</f>
        <v>83.509683342240805</v>
      </c>
      <c r="N60" s="2">
        <f>(M60*EXP($C$3-($C$4^2)/2+NORMSINV(AleatLivre!M57)*$C$4))</f>
        <v>89.157029731203025</v>
      </c>
      <c r="O60" s="2">
        <f>(N60*EXP($C$3-($C$4^2)/2+NORMSINV(AleatLivre!N57)*$C$4))</f>
        <v>92.062521236538643</v>
      </c>
      <c r="P60" s="2">
        <f>(O60*EXP($C$3-($C$4^2)/2+NORMSINV(AleatLivre!O57)*$C$4))</f>
        <v>95.083303789236368</v>
      </c>
      <c r="Q60" s="2">
        <f>(P60*EXP($C$3-($C$4^2)/2+NORMSINV(AleatLivre!P57)*$C$4))</f>
        <v>102.98858118086044</v>
      </c>
      <c r="R60" s="2">
        <f>(Q60*EXP($C$3-($C$4^2)/2+NORMSINV(AleatLivre!Q57)*$C$4))</f>
        <v>103.90147441242866</v>
      </c>
      <c r="S60" s="2">
        <f>(R60*EXP($C$3-($C$4^2)/2+NORMSINV(AleatLivre!R57)*$C$4))</f>
        <v>107.73658938942179</v>
      </c>
      <c r="T60" s="2">
        <f>(S60*EXP($C$3-($C$4^2)/2+NORMSINV(AleatLivre!S57)*$C$4))</f>
        <v>108.56406018176617</v>
      </c>
      <c r="U60" s="2">
        <f>(T60*EXP($C$3-($C$4^2)/2+NORMSINV(AleatLivre!T57)*$C$4))</f>
        <v>118.14816529442324</v>
      </c>
      <c r="V60" s="2">
        <f>(U60*EXP($C$3-($C$4^2)/2+NORMSINV(AleatLivre!U57)*$C$4))</f>
        <v>121.5952587987673</v>
      </c>
    </row>
    <row r="61" spans="1:22" x14ac:dyDescent="0.25">
      <c r="A61">
        <v>56</v>
      </c>
      <c r="B61" s="2">
        <f>Painel!$B$7</f>
        <v>50</v>
      </c>
      <c r="C61" s="2">
        <f>(B61*EXP($C$3-($C$4^2)/2+NORMSINV(AleatLivre!B58)*$C$4))</f>
        <v>53.255656226630478</v>
      </c>
      <c r="D61" s="2">
        <f>(C61*EXP($C$3-($C$4^2)/2+NORMSINV(AleatLivre!C58)*$C$4))</f>
        <v>55.275025652812111</v>
      </c>
      <c r="E61" s="2">
        <f>(D61*EXP($C$3-($C$4^2)/2+NORMSINV(AleatLivre!D58)*$C$4))</f>
        <v>57.667841421201082</v>
      </c>
      <c r="F61" s="2">
        <f>(E61*EXP($C$3-($C$4^2)/2+NORMSINV(AleatLivre!E58)*$C$4))</f>
        <v>63.423370900949152</v>
      </c>
      <c r="G61" s="2">
        <f>(F61*EXP($C$3-($C$4^2)/2+NORMSINV(AleatLivre!F58)*$C$4))</f>
        <v>67.143439249386077</v>
      </c>
      <c r="H61" s="2">
        <f>(G61*EXP($C$3-($C$4^2)/2+NORMSINV(AleatLivre!G58)*$C$4))</f>
        <v>73.188012088161614</v>
      </c>
      <c r="I61" s="2">
        <f>(H61*EXP($C$3-($C$4^2)/2+NORMSINV(AleatLivre!H58)*$C$4))</f>
        <v>76.761103824010263</v>
      </c>
      <c r="J61" s="2">
        <f>(I61*EXP($C$3-($C$4^2)/2+NORMSINV(AleatLivre!I58)*$C$4))</f>
        <v>80.700598774700069</v>
      </c>
      <c r="K61" s="2">
        <f>(J61*EXP($C$3-($C$4^2)/2+NORMSINV(AleatLivre!J58)*$C$4))</f>
        <v>87.639709943072276</v>
      </c>
      <c r="L61" s="2">
        <f>(K61*EXP($C$3-($C$4^2)/2+NORMSINV(AleatLivre!K58)*$C$4))</f>
        <v>92.85712575395867</v>
      </c>
      <c r="M61" s="2">
        <f>(L61*EXP($C$3-($C$4^2)/2+NORMSINV(AleatLivre!L58)*$C$4))</f>
        <v>100.49667839400047</v>
      </c>
      <c r="N61" s="2">
        <f>(M61*EXP($C$3-($C$4^2)/2+NORMSINV(AleatLivre!M58)*$C$4))</f>
        <v>104.36747342267027</v>
      </c>
      <c r="O61" s="2">
        <f>(N61*EXP($C$3-($C$4^2)/2+NORMSINV(AleatLivre!N58)*$C$4))</f>
        <v>106.24648811790003</v>
      </c>
      <c r="P61" s="2">
        <f>(O61*EXP($C$3-($C$4^2)/2+NORMSINV(AleatLivre!O58)*$C$4))</f>
        <v>111.30404155627718</v>
      </c>
      <c r="Q61" s="2">
        <f>(P61*EXP($C$3-($C$4^2)/2+NORMSINV(AleatLivre!P58)*$C$4))</f>
        <v>115.21245414990427</v>
      </c>
      <c r="R61" s="2">
        <f>(Q61*EXP($C$3-($C$4^2)/2+NORMSINV(AleatLivre!Q58)*$C$4))</f>
        <v>121.74241762302027</v>
      </c>
      <c r="S61" s="2">
        <f>(R61*EXP($C$3-($C$4^2)/2+NORMSINV(AleatLivre!R58)*$C$4))</f>
        <v>130.15598744476682</v>
      </c>
      <c r="T61" s="2">
        <f>(S61*EXP($C$3-($C$4^2)/2+NORMSINV(AleatLivre!S58)*$C$4))</f>
        <v>136.98266120923788</v>
      </c>
      <c r="U61" s="2">
        <f>(T61*EXP($C$3-($C$4^2)/2+NORMSINV(AleatLivre!T58)*$C$4))</f>
        <v>144.75562210014536</v>
      </c>
      <c r="V61" s="2">
        <f>(U61*EXP($C$3-($C$4^2)/2+NORMSINV(AleatLivre!U58)*$C$4))</f>
        <v>149.50001372475518</v>
      </c>
    </row>
    <row r="62" spans="1:22" x14ac:dyDescent="0.25">
      <c r="A62">
        <v>57</v>
      </c>
      <c r="B62" s="2">
        <f>Painel!$B$7</f>
        <v>50</v>
      </c>
      <c r="C62" s="2">
        <f>(B62*EXP($C$3-($C$4^2)/2+NORMSINV(AleatLivre!B59)*$C$4))</f>
        <v>53.757493067073959</v>
      </c>
      <c r="D62" s="2">
        <f>(C62*EXP($C$3-($C$4^2)/2+NORMSINV(AleatLivre!C59)*$C$4))</f>
        <v>57.584749241647138</v>
      </c>
      <c r="E62" s="2">
        <f>(D62*EXP($C$3-($C$4^2)/2+NORMSINV(AleatLivre!D59)*$C$4))</f>
        <v>59.901192079413484</v>
      </c>
      <c r="F62" s="2">
        <f>(E62*EXP($C$3-($C$4^2)/2+NORMSINV(AleatLivre!E59)*$C$4))</f>
        <v>62.806300283595355</v>
      </c>
      <c r="G62" s="2">
        <f>(F62*EXP($C$3-($C$4^2)/2+NORMSINV(AleatLivre!F59)*$C$4))</f>
        <v>66.702820130588748</v>
      </c>
      <c r="H62" s="2">
        <f>(G62*EXP($C$3-($C$4^2)/2+NORMSINV(AleatLivre!G59)*$C$4))</f>
        <v>69.113470141171987</v>
      </c>
      <c r="I62" s="2">
        <f>(H62*EXP($C$3-($C$4^2)/2+NORMSINV(AleatLivre!H59)*$C$4))</f>
        <v>73.437947198467697</v>
      </c>
      <c r="J62" s="2">
        <f>(I62*EXP($C$3-($C$4^2)/2+NORMSINV(AleatLivre!I59)*$C$4))</f>
        <v>78.440528548230517</v>
      </c>
      <c r="K62" s="2">
        <f>(J62*EXP($C$3-($C$4^2)/2+NORMSINV(AleatLivre!J59)*$C$4))</f>
        <v>82.514948308970489</v>
      </c>
      <c r="L62" s="2">
        <f>(K62*EXP($C$3-($C$4^2)/2+NORMSINV(AleatLivre!K59)*$C$4))</f>
        <v>86.647261107404077</v>
      </c>
      <c r="M62" s="2">
        <f>(L62*EXP($C$3-($C$4^2)/2+NORMSINV(AleatLivre!L59)*$C$4))</f>
        <v>91.995639163845169</v>
      </c>
      <c r="N62" s="2">
        <f>(M62*EXP($C$3-($C$4^2)/2+NORMSINV(AleatLivre!M59)*$C$4))</f>
        <v>99.22191446278552</v>
      </c>
      <c r="O62" s="2">
        <f>(N62*EXP($C$3-($C$4^2)/2+NORMSINV(AleatLivre!N59)*$C$4))</f>
        <v>104.95264996900841</v>
      </c>
      <c r="P62" s="2">
        <f>(O62*EXP($C$3-($C$4^2)/2+NORMSINV(AleatLivre!O59)*$C$4))</f>
        <v>118.62579101866248</v>
      </c>
      <c r="Q62" s="2">
        <f>(P62*EXP($C$3-($C$4^2)/2+NORMSINV(AleatLivre!P59)*$C$4))</f>
        <v>123.17241426672469</v>
      </c>
      <c r="R62" s="2">
        <f>(Q62*EXP($C$3-($C$4^2)/2+NORMSINV(AleatLivre!Q59)*$C$4))</f>
        <v>127.58383848538993</v>
      </c>
      <c r="S62" s="2">
        <f>(R62*EXP($C$3-($C$4^2)/2+NORMSINV(AleatLivre!R59)*$C$4))</f>
        <v>131.92933333819227</v>
      </c>
      <c r="T62" s="2">
        <f>(S62*EXP($C$3-($C$4^2)/2+NORMSINV(AleatLivre!S59)*$C$4))</f>
        <v>133.99735051734237</v>
      </c>
      <c r="U62" s="2">
        <f>(T62*EXP($C$3-($C$4^2)/2+NORMSINV(AleatLivre!T59)*$C$4))</f>
        <v>142.81542050172234</v>
      </c>
      <c r="V62" s="2">
        <f>(U62*EXP($C$3-($C$4^2)/2+NORMSINV(AleatLivre!U59)*$C$4))</f>
        <v>148.59276550289476</v>
      </c>
    </row>
    <row r="63" spans="1:22" x14ac:dyDescent="0.25">
      <c r="A63">
        <v>58</v>
      </c>
      <c r="B63" s="2">
        <f>Painel!$B$7</f>
        <v>50</v>
      </c>
      <c r="C63" s="2">
        <f>(B63*EXP($C$3-($C$4^2)/2+NORMSINV(AleatLivre!B60)*$C$4))</f>
        <v>51.325698749429719</v>
      </c>
      <c r="D63" s="2">
        <f>(C63*EXP($C$3-($C$4^2)/2+NORMSINV(AleatLivre!C60)*$C$4))</f>
        <v>55.782908079125249</v>
      </c>
      <c r="E63" s="2">
        <f>(D63*EXP($C$3-($C$4^2)/2+NORMSINV(AleatLivre!D60)*$C$4))</f>
        <v>58.513997346502521</v>
      </c>
      <c r="F63" s="2">
        <f>(E63*EXP($C$3-($C$4^2)/2+NORMSINV(AleatLivre!E60)*$C$4))</f>
        <v>61.791016250288756</v>
      </c>
      <c r="G63" s="2">
        <f>(F63*EXP($C$3-($C$4^2)/2+NORMSINV(AleatLivre!F60)*$C$4))</f>
        <v>64.920924241638772</v>
      </c>
      <c r="H63" s="2">
        <f>(G63*EXP($C$3-($C$4^2)/2+NORMSINV(AleatLivre!G60)*$C$4))</f>
        <v>68.307978692698654</v>
      </c>
      <c r="I63" s="2">
        <f>(H63*EXP($C$3-($C$4^2)/2+NORMSINV(AleatLivre!H60)*$C$4))</f>
        <v>73.610586233115924</v>
      </c>
      <c r="J63" s="2">
        <f>(I63*EXP($C$3-($C$4^2)/2+NORMSINV(AleatLivre!I60)*$C$4))</f>
        <v>76.567617600308679</v>
      </c>
      <c r="K63" s="2">
        <f>(J63*EXP($C$3-($C$4^2)/2+NORMSINV(AleatLivre!J60)*$C$4))</f>
        <v>81.520305747979265</v>
      </c>
      <c r="L63" s="2">
        <f>(K63*EXP($C$3-($C$4^2)/2+NORMSINV(AleatLivre!K60)*$C$4))</f>
        <v>85.013546401779877</v>
      </c>
      <c r="M63" s="2">
        <f>(L63*EXP($C$3-($C$4^2)/2+NORMSINV(AleatLivre!L60)*$C$4))</f>
        <v>89.792189612394964</v>
      </c>
      <c r="N63" s="2">
        <f>(M63*EXP($C$3-($C$4^2)/2+NORMSINV(AleatLivre!M60)*$C$4))</f>
        <v>93.130898090068825</v>
      </c>
      <c r="O63" s="2">
        <f>(N63*EXP($C$3-($C$4^2)/2+NORMSINV(AleatLivre!N60)*$C$4))</f>
        <v>96.218704230061689</v>
      </c>
      <c r="P63" s="2">
        <f>(O63*EXP($C$3-($C$4^2)/2+NORMSINV(AleatLivre!O60)*$C$4))</f>
        <v>103.70570378006605</v>
      </c>
      <c r="Q63" s="2">
        <f>(P63*EXP($C$3-($C$4^2)/2+NORMSINV(AleatLivre!P60)*$C$4))</f>
        <v>112.66446958900713</v>
      </c>
      <c r="R63" s="2">
        <f>(Q63*EXP($C$3-($C$4^2)/2+NORMSINV(AleatLivre!Q60)*$C$4))</f>
        <v>123.07636854582802</v>
      </c>
      <c r="S63" s="2">
        <f>(R63*EXP($C$3-($C$4^2)/2+NORMSINV(AleatLivre!R60)*$C$4))</f>
        <v>124.39467226747607</v>
      </c>
      <c r="T63" s="2">
        <f>(S63*EXP($C$3-($C$4^2)/2+NORMSINV(AleatLivre!S60)*$C$4))</f>
        <v>128.45464065901564</v>
      </c>
      <c r="U63" s="2">
        <f>(T63*EXP($C$3-($C$4^2)/2+NORMSINV(AleatLivre!T60)*$C$4))</f>
        <v>136.19891484198098</v>
      </c>
      <c r="V63" s="2">
        <f>(U63*EXP($C$3-($C$4^2)/2+NORMSINV(AleatLivre!U60)*$C$4))</f>
        <v>148.23089182828321</v>
      </c>
    </row>
    <row r="64" spans="1:22" x14ac:dyDescent="0.25">
      <c r="A64">
        <v>59</v>
      </c>
      <c r="B64" s="2">
        <f>Painel!$B$7</f>
        <v>50</v>
      </c>
      <c r="C64" s="2">
        <f>(B64*EXP($C$3-($C$4^2)/2+NORMSINV(AleatLivre!B61)*$C$4))</f>
        <v>51.472628487648407</v>
      </c>
      <c r="D64" s="2">
        <f>(C64*EXP($C$3-($C$4^2)/2+NORMSINV(AleatLivre!C61)*$C$4))</f>
        <v>54.192824460730925</v>
      </c>
      <c r="E64" s="2">
        <f>(D64*EXP($C$3-($C$4^2)/2+NORMSINV(AleatLivre!D61)*$C$4))</f>
        <v>55.452586682792685</v>
      </c>
      <c r="F64" s="2">
        <f>(E64*EXP($C$3-($C$4^2)/2+NORMSINV(AleatLivre!E61)*$C$4))</f>
        <v>59.916139736980924</v>
      </c>
      <c r="G64" s="2">
        <f>(F64*EXP($C$3-($C$4^2)/2+NORMSINV(AleatLivre!F61)*$C$4))</f>
        <v>61.166009484150123</v>
      </c>
      <c r="H64" s="2">
        <f>(G64*EXP($C$3-($C$4^2)/2+NORMSINV(AleatLivre!G61)*$C$4))</f>
        <v>63.852022100741117</v>
      </c>
      <c r="I64" s="2">
        <f>(H64*EXP($C$3-($C$4^2)/2+NORMSINV(AleatLivre!H61)*$C$4))</f>
        <v>66.210186781924293</v>
      </c>
      <c r="J64" s="2">
        <f>(I64*EXP($C$3-($C$4^2)/2+NORMSINV(AleatLivre!I61)*$C$4))</f>
        <v>70.028283174941848</v>
      </c>
      <c r="K64" s="2">
        <f>(J64*EXP($C$3-($C$4^2)/2+NORMSINV(AleatLivre!J61)*$C$4))</f>
        <v>71.23840862187707</v>
      </c>
      <c r="L64" s="2">
        <f>(K64*EXP($C$3-($C$4^2)/2+NORMSINV(AleatLivre!K61)*$C$4))</f>
        <v>76.708833368225868</v>
      </c>
      <c r="M64" s="2">
        <f>(L64*EXP($C$3-($C$4^2)/2+NORMSINV(AleatLivre!L61)*$C$4))</f>
        <v>81.127454769957339</v>
      </c>
      <c r="N64" s="2">
        <f>(M64*EXP($C$3-($C$4^2)/2+NORMSINV(AleatLivre!M61)*$C$4))</f>
        <v>88.254624274392086</v>
      </c>
      <c r="O64" s="2">
        <f>(N64*EXP($C$3-($C$4^2)/2+NORMSINV(AleatLivre!N61)*$C$4))</f>
        <v>89.599275177340587</v>
      </c>
      <c r="P64" s="2">
        <f>(O64*EXP($C$3-($C$4^2)/2+NORMSINV(AleatLivre!O61)*$C$4))</f>
        <v>93.122269680138388</v>
      </c>
      <c r="Q64" s="2">
        <f>(P64*EXP($C$3-($C$4^2)/2+NORMSINV(AleatLivre!P61)*$C$4))</f>
        <v>95.878516192178921</v>
      </c>
      <c r="R64" s="2">
        <f>(Q64*EXP($C$3-($C$4^2)/2+NORMSINV(AleatLivre!Q61)*$C$4))</f>
        <v>100.68838668175296</v>
      </c>
      <c r="S64" s="2">
        <f>(R64*EXP($C$3-($C$4^2)/2+NORMSINV(AleatLivre!R61)*$C$4))</f>
        <v>104.42406100727172</v>
      </c>
      <c r="T64" s="2">
        <f>(S64*EXP($C$3-($C$4^2)/2+NORMSINV(AleatLivre!S61)*$C$4))</f>
        <v>109.58528546926614</v>
      </c>
      <c r="U64" s="2">
        <f>(T64*EXP($C$3-($C$4^2)/2+NORMSINV(AleatLivre!T61)*$C$4))</f>
        <v>115.27622151927454</v>
      </c>
      <c r="V64" s="2">
        <f>(U64*EXP($C$3-($C$4^2)/2+NORMSINV(AleatLivre!U61)*$C$4))</f>
        <v>117.84932704776995</v>
      </c>
    </row>
    <row r="65" spans="1:22" x14ac:dyDescent="0.25">
      <c r="A65">
        <v>60</v>
      </c>
      <c r="B65" s="2">
        <f>Painel!$B$7</f>
        <v>50</v>
      </c>
      <c r="C65" s="2">
        <f>(B65*EXP($C$3-($C$4^2)/2+NORMSINV(AleatLivre!B62)*$C$4))</f>
        <v>52.441981918699831</v>
      </c>
      <c r="D65" s="2">
        <f>(C65*EXP($C$3-($C$4^2)/2+NORMSINV(AleatLivre!C62)*$C$4))</f>
        <v>56.307729550416298</v>
      </c>
      <c r="E65" s="2">
        <f>(D65*EXP($C$3-($C$4^2)/2+NORMSINV(AleatLivre!D62)*$C$4))</f>
        <v>59.300818747667137</v>
      </c>
      <c r="F65" s="2">
        <f>(E65*EXP($C$3-($C$4^2)/2+NORMSINV(AleatLivre!E62)*$C$4))</f>
        <v>61.663175778149139</v>
      </c>
      <c r="G65" s="2">
        <f>(F65*EXP($C$3-($C$4^2)/2+NORMSINV(AleatLivre!F62)*$C$4))</f>
        <v>65.066425583026628</v>
      </c>
      <c r="H65" s="2">
        <f>(G65*EXP($C$3-($C$4^2)/2+NORMSINV(AleatLivre!G62)*$C$4))</f>
        <v>67.28504309417346</v>
      </c>
      <c r="I65" s="2">
        <f>(H65*EXP($C$3-($C$4^2)/2+NORMSINV(AleatLivre!H62)*$C$4))</f>
        <v>71.226378959264608</v>
      </c>
      <c r="J65" s="2">
        <f>(I65*EXP($C$3-($C$4^2)/2+NORMSINV(AleatLivre!I62)*$C$4))</f>
        <v>73.158112797741779</v>
      </c>
      <c r="K65" s="2">
        <f>(J65*EXP($C$3-($C$4^2)/2+NORMSINV(AleatLivre!J62)*$C$4))</f>
        <v>75.489059387195113</v>
      </c>
      <c r="L65" s="2">
        <f>(K65*EXP($C$3-($C$4^2)/2+NORMSINV(AleatLivre!K62)*$C$4))</f>
        <v>82.018211573922457</v>
      </c>
      <c r="M65" s="2">
        <f>(L65*EXP($C$3-($C$4^2)/2+NORMSINV(AleatLivre!L62)*$C$4))</f>
        <v>88.896948368086015</v>
      </c>
      <c r="N65" s="2">
        <f>(M65*EXP($C$3-($C$4^2)/2+NORMSINV(AleatLivre!M62)*$C$4))</f>
        <v>92.075140995916726</v>
      </c>
      <c r="O65" s="2">
        <f>(N65*EXP($C$3-($C$4^2)/2+NORMSINV(AleatLivre!N62)*$C$4))</f>
        <v>98.928837355027227</v>
      </c>
      <c r="P65" s="2">
        <f>(O65*EXP($C$3-($C$4^2)/2+NORMSINV(AleatLivre!O62)*$C$4))</f>
        <v>105.21921480662002</v>
      </c>
      <c r="Q65" s="2">
        <f>(P65*EXP($C$3-($C$4^2)/2+NORMSINV(AleatLivre!P62)*$C$4))</f>
        <v>112.54942600076622</v>
      </c>
      <c r="R65" s="2">
        <f>(Q65*EXP($C$3-($C$4^2)/2+NORMSINV(AleatLivre!Q62)*$C$4))</f>
        <v>118.40581391967154</v>
      </c>
      <c r="S65" s="2">
        <f>(R65*EXP($C$3-($C$4^2)/2+NORMSINV(AleatLivre!R62)*$C$4))</f>
        <v>123.26770362600419</v>
      </c>
      <c r="T65" s="2">
        <f>(S65*EXP($C$3-($C$4^2)/2+NORMSINV(AleatLivre!S62)*$C$4))</f>
        <v>129.56936455800985</v>
      </c>
      <c r="U65" s="2">
        <f>(T65*EXP($C$3-($C$4^2)/2+NORMSINV(AleatLivre!T62)*$C$4))</f>
        <v>139.77487465355028</v>
      </c>
      <c r="V65" s="2">
        <f>(U65*EXP($C$3-($C$4^2)/2+NORMSINV(AleatLivre!U62)*$C$4))</f>
        <v>143.34062597978112</v>
      </c>
    </row>
    <row r="66" spans="1:22" x14ac:dyDescent="0.25">
      <c r="A66">
        <v>61</v>
      </c>
      <c r="B66" s="2">
        <f>Painel!$B$7</f>
        <v>50</v>
      </c>
      <c r="C66" s="2">
        <f>(B66*EXP($C$3-($C$4^2)/2+NORMSINV(AleatLivre!B63)*$C$4))</f>
        <v>52.505913780934954</v>
      </c>
      <c r="D66" s="2">
        <f>(C66*EXP($C$3-($C$4^2)/2+NORMSINV(AleatLivre!C63)*$C$4))</f>
        <v>56.398531933264479</v>
      </c>
      <c r="E66" s="2">
        <f>(D66*EXP($C$3-($C$4^2)/2+NORMSINV(AleatLivre!D63)*$C$4))</f>
        <v>59.421629513927989</v>
      </c>
      <c r="F66" s="2">
        <f>(E66*EXP($C$3-($C$4^2)/2+NORMSINV(AleatLivre!E63)*$C$4))</f>
        <v>61.138534884091406</v>
      </c>
      <c r="G66" s="2">
        <f>(F66*EXP($C$3-($C$4^2)/2+NORMSINV(AleatLivre!F63)*$C$4))</f>
        <v>64.472668379002073</v>
      </c>
      <c r="H66" s="2">
        <f>(G66*EXP($C$3-($C$4^2)/2+NORMSINV(AleatLivre!G63)*$C$4))</f>
        <v>66.259352444037958</v>
      </c>
      <c r="I66" s="2">
        <f>(H66*EXP($C$3-($C$4^2)/2+NORMSINV(AleatLivre!H63)*$C$4))</f>
        <v>70.593184310062085</v>
      </c>
      <c r="J66" s="2">
        <f>(I66*EXP($C$3-($C$4^2)/2+NORMSINV(AleatLivre!I63)*$C$4))</f>
        <v>73.076703256602215</v>
      </c>
      <c r="K66" s="2">
        <f>(J66*EXP($C$3-($C$4^2)/2+NORMSINV(AleatLivre!J63)*$C$4))</f>
        <v>75.934528510303295</v>
      </c>
      <c r="L66" s="2">
        <f>(K66*EXP($C$3-($C$4^2)/2+NORMSINV(AleatLivre!K63)*$C$4))</f>
        <v>79.757715344263374</v>
      </c>
      <c r="M66" s="2">
        <f>(L66*EXP($C$3-($C$4^2)/2+NORMSINV(AleatLivre!L63)*$C$4))</f>
        <v>85.829551283539999</v>
      </c>
      <c r="N66" s="2">
        <f>(M66*EXP($C$3-($C$4^2)/2+NORMSINV(AleatLivre!M63)*$C$4))</f>
        <v>90.202465560692744</v>
      </c>
      <c r="O66" s="2">
        <f>(N66*EXP($C$3-($C$4^2)/2+NORMSINV(AleatLivre!N63)*$C$4))</f>
        <v>91.550199492916562</v>
      </c>
      <c r="P66" s="2">
        <f>(O66*EXP($C$3-($C$4^2)/2+NORMSINV(AleatLivre!O63)*$C$4))</f>
        <v>94.329510559728064</v>
      </c>
      <c r="Q66" s="2">
        <f>(P66*EXP($C$3-($C$4^2)/2+NORMSINV(AleatLivre!P63)*$C$4))</f>
        <v>98.672906725687426</v>
      </c>
      <c r="R66" s="2">
        <f>(Q66*EXP($C$3-($C$4^2)/2+NORMSINV(AleatLivre!Q63)*$C$4))</f>
        <v>103.60204018026558</v>
      </c>
      <c r="S66" s="2">
        <f>(R66*EXP($C$3-($C$4^2)/2+NORMSINV(AleatLivre!R63)*$C$4))</f>
        <v>106.50701599774364</v>
      </c>
      <c r="T66" s="2">
        <f>(S66*EXP($C$3-($C$4^2)/2+NORMSINV(AleatLivre!S63)*$C$4))</f>
        <v>117.16890737486828</v>
      </c>
      <c r="U66" s="2">
        <f>(T66*EXP($C$3-($C$4^2)/2+NORMSINV(AleatLivre!T63)*$C$4))</f>
        <v>132.25630107333811</v>
      </c>
      <c r="V66" s="2">
        <f>(U66*EXP($C$3-($C$4^2)/2+NORMSINV(AleatLivre!U63)*$C$4))</f>
        <v>140.13581042886321</v>
      </c>
    </row>
    <row r="67" spans="1:22" x14ac:dyDescent="0.25">
      <c r="A67">
        <v>62</v>
      </c>
      <c r="B67" s="2">
        <f>Painel!$B$7</f>
        <v>50</v>
      </c>
      <c r="C67" s="2">
        <f>(B67*EXP($C$3-($C$4^2)/2+NORMSINV(AleatLivre!B64)*$C$4))</f>
        <v>51.638461033414565</v>
      </c>
      <c r="D67" s="2">
        <f>(C67*EXP($C$3-($C$4^2)/2+NORMSINV(AleatLivre!C64)*$C$4))</f>
        <v>53.897275820344923</v>
      </c>
      <c r="E67" s="2">
        <f>(D67*EXP($C$3-($C$4^2)/2+NORMSINV(AleatLivre!D64)*$C$4))</f>
        <v>58.552196504311979</v>
      </c>
      <c r="F67" s="2">
        <f>(E67*EXP($C$3-($C$4^2)/2+NORMSINV(AleatLivre!E64)*$C$4))</f>
        <v>63.477302194503075</v>
      </c>
      <c r="G67" s="2">
        <f>(F67*EXP($C$3-($C$4^2)/2+NORMSINV(AleatLivre!F64)*$C$4))</f>
        <v>66.079080458322082</v>
      </c>
      <c r="H67" s="2">
        <f>(G67*EXP($C$3-($C$4^2)/2+NORMSINV(AleatLivre!G64)*$C$4))</f>
        <v>71.558852027659057</v>
      </c>
      <c r="I67" s="2">
        <f>(H67*EXP($C$3-($C$4^2)/2+NORMSINV(AleatLivre!H64)*$C$4))</f>
        <v>74.903834233148714</v>
      </c>
      <c r="J67" s="2">
        <f>(I67*EXP($C$3-($C$4^2)/2+NORMSINV(AleatLivre!I64)*$C$4))</f>
        <v>82.577140541361487</v>
      </c>
      <c r="K67" s="2">
        <f>(J67*EXP($C$3-($C$4^2)/2+NORMSINV(AleatLivre!J64)*$C$4))</f>
        <v>86.20763339773417</v>
      </c>
      <c r="L67" s="2">
        <f>(K67*EXP($C$3-($C$4^2)/2+NORMSINV(AleatLivre!K64)*$C$4))</f>
        <v>90.148971155800197</v>
      </c>
      <c r="M67" s="2">
        <f>(L67*EXP($C$3-($C$4^2)/2+NORMSINV(AleatLivre!L64)*$C$4))</f>
        <v>94.096874012273531</v>
      </c>
      <c r="N67" s="2">
        <f>(M67*EXP($C$3-($C$4^2)/2+NORMSINV(AleatLivre!M64)*$C$4))</f>
        <v>100.50152657203371</v>
      </c>
      <c r="O67" s="2">
        <f>(N67*EXP($C$3-($C$4^2)/2+NORMSINV(AleatLivre!N64)*$C$4))</f>
        <v>105.5911136423523</v>
      </c>
      <c r="P67" s="2">
        <f>(O67*EXP($C$3-($C$4^2)/2+NORMSINV(AleatLivre!O64)*$C$4))</f>
        <v>111.56052405464662</v>
      </c>
      <c r="Q67" s="2">
        <f>(P67*EXP($C$3-($C$4^2)/2+NORMSINV(AleatLivre!P64)*$C$4))</f>
        <v>116.40329755923938</v>
      </c>
      <c r="R67" s="2">
        <f>(Q67*EXP($C$3-($C$4^2)/2+NORMSINV(AleatLivre!Q64)*$C$4))</f>
        <v>122.97110260927774</v>
      </c>
      <c r="S67" s="2">
        <f>(R67*EXP($C$3-($C$4^2)/2+NORMSINV(AleatLivre!R64)*$C$4))</f>
        <v>127.02922919042589</v>
      </c>
      <c r="T67" s="2">
        <f>(S67*EXP($C$3-($C$4^2)/2+NORMSINV(AleatLivre!S64)*$C$4))</f>
        <v>133.55131837136432</v>
      </c>
      <c r="U67" s="2">
        <f>(T67*EXP($C$3-($C$4^2)/2+NORMSINV(AleatLivre!T64)*$C$4))</f>
        <v>136.05011812233124</v>
      </c>
      <c r="V67" s="2">
        <f>(U67*EXP($C$3-($C$4^2)/2+NORMSINV(AleatLivre!U64)*$C$4))</f>
        <v>138.78354325302516</v>
      </c>
    </row>
    <row r="68" spans="1:22" x14ac:dyDescent="0.25">
      <c r="A68">
        <v>63</v>
      </c>
      <c r="B68" s="2">
        <f>Painel!$B$7</f>
        <v>50</v>
      </c>
      <c r="C68" s="2">
        <f>(B68*EXP($C$3-($C$4^2)/2+NORMSINV(AleatLivre!B65)*$C$4))</f>
        <v>52.602588296214726</v>
      </c>
      <c r="D68" s="2">
        <f>(C68*EXP($C$3-($C$4^2)/2+NORMSINV(AleatLivre!C65)*$C$4))</f>
        <v>55.475669692831573</v>
      </c>
      <c r="E68" s="2">
        <f>(D68*EXP($C$3-($C$4^2)/2+NORMSINV(AleatLivre!D65)*$C$4))</f>
        <v>59.275606864721844</v>
      </c>
      <c r="F68" s="2">
        <f>(E68*EXP($C$3-($C$4^2)/2+NORMSINV(AleatLivre!E65)*$C$4))</f>
        <v>62.016138461347566</v>
      </c>
      <c r="G68" s="2">
        <f>(F68*EXP($C$3-($C$4^2)/2+NORMSINV(AleatLivre!F65)*$C$4))</f>
        <v>66.874522671267073</v>
      </c>
      <c r="H68" s="2">
        <f>(G68*EXP($C$3-($C$4^2)/2+NORMSINV(AleatLivre!G65)*$C$4))</f>
        <v>70.106975039932166</v>
      </c>
      <c r="I68" s="2">
        <f>(H68*EXP($C$3-($C$4^2)/2+NORMSINV(AleatLivre!H65)*$C$4))</f>
        <v>73.860933896140821</v>
      </c>
      <c r="J68" s="2">
        <f>(I68*EXP($C$3-($C$4^2)/2+NORMSINV(AleatLivre!I65)*$C$4))</f>
        <v>77.588470910199717</v>
      </c>
      <c r="K68" s="2">
        <f>(J68*EXP($C$3-($C$4^2)/2+NORMSINV(AleatLivre!J65)*$C$4))</f>
        <v>82.055389731155103</v>
      </c>
      <c r="L68" s="2">
        <f>(K68*EXP($C$3-($C$4^2)/2+NORMSINV(AleatLivre!K65)*$C$4))</f>
        <v>86.546672211975647</v>
      </c>
      <c r="M68" s="2">
        <f>(L68*EXP($C$3-($C$4^2)/2+NORMSINV(AleatLivre!L65)*$C$4))</f>
        <v>90.66277555964983</v>
      </c>
      <c r="N68" s="2">
        <f>(M68*EXP($C$3-($C$4^2)/2+NORMSINV(AleatLivre!M65)*$C$4))</f>
        <v>95.545793187389023</v>
      </c>
      <c r="O68" s="2">
        <f>(N68*EXP($C$3-($C$4^2)/2+NORMSINV(AleatLivre!N65)*$C$4))</f>
        <v>103.12842678027693</v>
      </c>
      <c r="P68" s="2">
        <f>(O68*EXP($C$3-($C$4^2)/2+NORMSINV(AleatLivre!O65)*$C$4))</f>
        <v>105.70271106511852</v>
      </c>
      <c r="Q68" s="2">
        <f>(P68*EXP($C$3-($C$4^2)/2+NORMSINV(AleatLivre!P65)*$C$4))</f>
        <v>114.83648244670215</v>
      </c>
      <c r="R68" s="2">
        <f>(Q68*EXP($C$3-($C$4^2)/2+NORMSINV(AleatLivre!Q65)*$C$4))</f>
        <v>124.86578273375187</v>
      </c>
      <c r="S68" s="2">
        <f>(R68*EXP($C$3-($C$4^2)/2+NORMSINV(AleatLivre!R65)*$C$4))</f>
        <v>132.58567971175441</v>
      </c>
      <c r="T68" s="2">
        <f>(S68*EXP($C$3-($C$4^2)/2+NORMSINV(AleatLivre!S65)*$C$4))</f>
        <v>138.71242857343879</v>
      </c>
      <c r="U68" s="2">
        <f>(T68*EXP($C$3-($C$4^2)/2+NORMSINV(AleatLivre!T65)*$C$4))</f>
        <v>145.18423102246373</v>
      </c>
      <c r="V68" s="2">
        <f>(U68*EXP($C$3-($C$4^2)/2+NORMSINV(AleatLivre!U65)*$C$4))</f>
        <v>155.95156806674882</v>
      </c>
    </row>
    <row r="69" spans="1:22" x14ac:dyDescent="0.25">
      <c r="A69">
        <v>64</v>
      </c>
      <c r="B69" s="2">
        <f>Painel!$B$7</f>
        <v>50</v>
      </c>
      <c r="C69" s="2">
        <f>(B69*EXP($C$3-($C$4^2)/2+NORMSINV(AleatLivre!B66)*$C$4))</f>
        <v>52.420261190091274</v>
      </c>
      <c r="D69" s="2">
        <f>(C69*EXP($C$3-($C$4^2)/2+NORMSINV(AleatLivre!C66)*$C$4))</f>
        <v>53.831625564869952</v>
      </c>
      <c r="E69" s="2">
        <f>(D69*EXP($C$3-($C$4^2)/2+NORMSINV(AleatLivre!D66)*$C$4))</f>
        <v>55.51739423844014</v>
      </c>
      <c r="F69" s="2">
        <f>(E69*EXP($C$3-($C$4^2)/2+NORMSINV(AleatLivre!E66)*$C$4))</f>
        <v>58.484188373432438</v>
      </c>
      <c r="G69" s="2">
        <f>(F69*EXP($C$3-($C$4^2)/2+NORMSINV(AleatLivre!F66)*$C$4))</f>
        <v>61.842503892630432</v>
      </c>
      <c r="H69" s="2">
        <f>(G69*EXP($C$3-($C$4^2)/2+NORMSINV(AleatLivre!G66)*$C$4))</f>
        <v>67.983158023277525</v>
      </c>
      <c r="I69" s="2">
        <f>(H69*EXP($C$3-($C$4^2)/2+NORMSINV(AleatLivre!H66)*$C$4))</f>
        <v>71.678331837121547</v>
      </c>
      <c r="J69" s="2">
        <f>(I69*EXP($C$3-($C$4^2)/2+NORMSINV(AleatLivre!I66)*$C$4))</f>
        <v>73.847848156079152</v>
      </c>
      <c r="K69" s="2">
        <f>(J69*EXP($C$3-($C$4^2)/2+NORMSINV(AleatLivre!J66)*$C$4))</f>
        <v>79.930100271209426</v>
      </c>
      <c r="L69" s="2">
        <f>(K69*EXP($C$3-($C$4^2)/2+NORMSINV(AleatLivre!K66)*$C$4))</f>
        <v>85.824179599177327</v>
      </c>
      <c r="M69" s="2">
        <f>(L69*EXP($C$3-($C$4^2)/2+NORMSINV(AleatLivre!L66)*$C$4))</f>
        <v>89.20519843711169</v>
      </c>
      <c r="N69" s="2">
        <f>(M69*EXP($C$3-($C$4^2)/2+NORMSINV(AleatLivre!M66)*$C$4))</f>
        <v>93.684240829676654</v>
      </c>
      <c r="O69" s="2">
        <f>(N69*EXP($C$3-($C$4^2)/2+NORMSINV(AleatLivre!N66)*$C$4))</f>
        <v>96.417188822151942</v>
      </c>
      <c r="P69" s="2">
        <f>(O69*EXP($C$3-($C$4^2)/2+NORMSINV(AleatLivre!O66)*$C$4))</f>
        <v>102.93976542319339</v>
      </c>
      <c r="Q69" s="2">
        <f>(P69*EXP($C$3-($C$4^2)/2+NORMSINV(AleatLivre!P66)*$C$4))</f>
        <v>105.20799502549885</v>
      </c>
      <c r="R69" s="2">
        <f>(Q69*EXP($C$3-($C$4^2)/2+NORMSINV(AleatLivre!Q66)*$C$4))</f>
        <v>109.44487224657077</v>
      </c>
      <c r="S69" s="2">
        <f>(R69*EXP($C$3-($C$4^2)/2+NORMSINV(AleatLivre!R66)*$C$4))</f>
        <v>114.34639693413354</v>
      </c>
      <c r="T69" s="2">
        <f>(S69*EXP($C$3-($C$4^2)/2+NORMSINV(AleatLivre!S66)*$C$4))</f>
        <v>119.3526063760676</v>
      </c>
      <c r="U69" s="2">
        <f>(T69*EXP($C$3-($C$4^2)/2+NORMSINV(AleatLivre!T66)*$C$4))</f>
        <v>127.91414707681416</v>
      </c>
      <c r="V69" s="2">
        <f>(U69*EXP($C$3-($C$4^2)/2+NORMSINV(AleatLivre!U66)*$C$4))</f>
        <v>134.76882092198443</v>
      </c>
    </row>
    <row r="70" spans="1:22" x14ac:dyDescent="0.25">
      <c r="A70">
        <v>65</v>
      </c>
      <c r="B70" s="2">
        <f>Painel!$B$7</f>
        <v>50</v>
      </c>
      <c r="C70" s="2">
        <f>(B70*EXP($C$3-($C$4^2)/2+NORMSINV(AleatLivre!B67)*$C$4))</f>
        <v>52.50176239123374</v>
      </c>
      <c r="D70" s="2">
        <f>(C70*EXP($C$3-($C$4^2)/2+NORMSINV(AleatLivre!C67)*$C$4))</f>
        <v>54.483489423529754</v>
      </c>
      <c r="E70" s="2">
        <f>(D70*EXP($C$3-($C$4^2)/2+NORMSINV(AleatLivre!D67)*$C$4))</f>
        <v>58.611571501898396</v>
      </c>
      <c r="F70" s="2">
        <f>(E70*EXP($C$3-($C$4^2)/2+NORMSINV(AleatLivre!E67)*$C$4))</f>
        <v>61.816865531768087</v>
      </c>
      <c r="G70" s="2">
        <f>(F70*EXP($C$3-($C$4^2)/2+NORMSINV(AleatLivre!F67)*$C$4))</f>
        <v>64.598179603451811</v>
      </c>
      <c r="H70" s="2">
        <f>(G70*EXP($C$3-($C$4^2)/2+NORMSINV(AleatLivre!G67)*$C$4))</f>
        <v>67.22364054033892</v>
      </c>
      <c r="I70" s="2">
        <f>(H70*EXP($C$3-($C$4^2)/2+NORMSINV(AleatLivre!H67)*$C$4))</f>
        <v>71.18124483783312</v>
      </c>
      <c r="J70" s="2">
        <f>(I70*EXP($C$3-($C$4^2)/2+NORMSINV(AleatLivre!I67)*$C$4))</f>
        <v>72.788233117023296</v>
      </c>
      <c r="K70" s="2">
        <f>(J70*EXP($C$3-($C$4^2)/2+NORMSINV(AleatLivre!J67)*$C$4))</f>
        <v>76.205587832653947</v>
      </c>
      <c r="L70" s="2">
        <f>(K70*EXP($C$3-($C$4^2)/2+NORMSINV(AleatLivre!K67)*$C$4))</f>
        <v>81.809066308595277</v>
      </c>
      <c r="M70" s="2">
        <f>(L70*EXP($C$3-($C$4^2)/2+NORMSINV(AleatLivre!L67)*$C$4))</f>
        <v>84.228809775669916</v>
      </c>
      <c r="N70" s="2">
        <f>(M70*EXP($C$3-($C$4^2)/2+NORMSINV(AleatLivre!M67)*$C$4))</f>
        <v>89.439457695823762</v>
      </c>
      <c r="O70" s="2">
        <f>(N70*EXP($C$3-($C$4^2)/2+NORMSINV(AleatLivre!N67)*$C$4))</f>
        <v>94.365537556559573</v>
      </c>
      <c r="P70" s="2">
        <f>(O70*EXP($C$3-($C$4^2)/2+NORMSINV(AleatLivre!O67)*$C$4))</f>
        <v>98.212309580965595</v>
      </c>
      <c r="Q70" s="2">
        <f>(P70*EXP($C$3-($C$4^2)/2+NORMSINV(AleatLivre!P67)*$C$4))</f>
        <v>101.59459290314463</v>
      </c>
      <c r="R70" s="2">
        <f>(Q70*EXP($C$3-($C$4^2)/2+NORMSINV(AleatLivre!Q67)*$C$4))</f>
        <v>106.75072906371852</v>
      </c>
      <c r="S70" s="2">
        <f>(R70*EXP($C$3-($C$4^2)/2+NORMSINV(AleatLivre!R67)*$C$4))</f>
        <v>107.30502780878665</v>
      </c>
      <c r="T70" s="2">
        <f>(S70*EXP($C$3-($C$4^2)/2+NORMSINV(AleatLivre!S67)*$C$4))</f>
        <v>115.85873295612019</v>
      </c>
      <c r="U70" s="2">
        <f>(T70*EXP($C$3-($C$4^2)/2+NORMSINV(AleatLivre!T67)*$C$4))</f>
        <v>125.57953755053464</v>
      </c>
      <c r="V70" s="2">
        <f>(U70*EXP($C$3-($C$4^2)/2+NORMSINV(AleatLivre!U67)*$C$4))</f>
        <v>134.55348206384741</v>
      </c>
    </row>
    <row r="71" spans="1:22" x14ac:dyDescent="0.25">
      <c r="A71">
        <v>66</v>
      </c>
      <c r="B71" s="2">
        <f>Painel!$B$7</f>
        <v>50</v>
      </c>
      <c r="C71" s="2">
        <f>(B71*EXP($C$3-($C$4^2)/2+NORMSINV(AleatLivre!B68)*$C$4))</f>
        <v>52.062214642420393</v>
      </c>
      <c r="D71" s="2">
        <f>(C71*EXP($C$3-($C$4^2)/2+NORMSINV(AleatLivre!C68)*$C$4))</f>
        <v>55.200380247969399</v>
      </c>
      <c r="E71" s="2">
        <f>(D71*EXP($C$3-($C$4^2)/2+NORMSINV(AleatLivre!D68)*$C$4))</f>
        <v>57.019854183259021</v>
      </c>
      <c r="F71" s="2">
        <f>(E71*EXP($C$3-($C$4^2)/2+NORMSINV(AleatLivre!E68)*$C$4))</f>
        <v>63.040300222068772</v>
      </c>
      <c r="G71" s="2">
        <f>(F71*EXP($C$3-($C$4^2)/2+NORMSINV(AleatLivre!F68)*$C$4))</f>
        <v>65.438119059589354</v>
      </c>
      <c r="H71" s="2">
        <f>(G71*EXP($C$3-($C$4^2)/2+NORMSINV(AleatLivre!G68)*$C$4))</f>
        <v>70.546630246688565</v>
      </c>
      <c r="I71" s="2">
        <f>(H71*EXP($C$3-($C$4^2)/2+NORMSINV(AleatLivre!H68)*$C$4))</f>
        <v>74.803369149515433</v>
      </c>
      <c r="J71" s="2">
        <f>(I71*EXP($C$3-($C$4^2)/2+NORMSINV(AleatLivre!I68)*$C$4))</f>
        <v>78.583828414379781</v>
      </c>
      <c r="K71" s="2">
        <f>(J71*EXP($C$3-($C$4^2)/2+NORMSINV(AleatLivre!J68)*$C$4))</f>
        <v>83.473973424982162</v>
      </c>
      <c r="L71" s="2">
        <f>(K71*EXP($C$3-($C$4^2)/2+NORMSINV(AleatLivre!K68)*$C$4))</f>
        <v>85.817073775587247</v>
      </c>
      <c r="M71" s="2">
        <f>(L71*EXP($C$3-($C$4^2)/2+NORMSINV(AleatLivre!L68)*$C$4))</f>
        <v>90.325693261463286</v>
      </c>
      <c r="N71" s="2">
        <f>(M71*EXP($C$3-($C$4^2)/2+NORMSINV(AleatLivre!M68)*$C$4))</f>
        <v>97.460234583212269</v>
      </c>
      <c r="O71" s="2">
        <f>(N71*EXP($C$3-($C$4^2)/2+NORMSINV(AleatLivre!N68)*$C$4))</f>
        <v>102.87371257398806</v>
      </c>
      <c r="P71" s="2">
        <f>(O71*EXP($C$3-($C$4^2)/2+NORMSINV(AleatLivre!O68)*$C$4))</f>
        <v>111.60406541761793</v>
      </c>
      <c r="Q71" s="2">
        <f>(P71*EXP($C$3-($C$4^2)/2+NORMSINV(AleatLivre!P68)*$C$4))</f>
        <v>114.27029843557744</v>
      </c>
      <c r="R71" s="2">
        <f>(Q71*EXP($C$3-($C$4^2)/2+NORMSINV(AleatLivre!Q68)*$C$4))</f>
        <v>125.25416785990555</v>
      </c>
      <c r="S71" s="2">
        <f>(R71*EXP($C$3-($C$4^2)/2+NORMSINV(AleatLivre!R68)*$C$4))</f>
        <v>136.49965369388732</v>
      </c>
      <c r="T71" s="2">
        <f>(S71*EXP($C$3-($C$4^2)/2+NORMSINV(AleatLivre!S68)*$C$4))</f>
        <v>143.11564757859034</v>
      </c>
      <c r="U71" s="2">
        <f>(T71*EXP($C$3-($C$4^2)/2+NORMSINV(AleatLivre!T68)*$C$4))</f>
        <v>149.55749753785761</v>
      </c>
      <c r="V71" s="2">
        <f>(U71*EXP($C$3-($C$4^2)/2+NORMSINV(AleatLivre!U68)*$C$4))</f>
        <v>158.45490074016666</v>
      </c>
    </row>
    <row r="72" spans="1:22" x14ac:dyDescent="0.25">
      <c r="A72">
        <v>67</v>
      </c>
      <c r="B72" s="2">
        <f>Painel!$B$7</f>
        <v>50</v>
      </c>
      <c r="C72" s="2">
        <f>(B72*EXP($C$3-($C$4^2)/2+NORMSINV(AleatLivre!B69)*$C$4))</f>
        <v>53.644777032400803</v>
      </c>
      <c r="D72" s="2">
        <f>(C72*EXP($C$3-($C$4^2)/2+NORMSINV(AleatLivre!C69)*$C$4))</f>
        <v>55.472551095534101</v>
      </c>
      <c r="E72" s="2">
        <f>(D72*EXP($C$3-($C$4^2)/2+NORMSINV(AleatLivre!D69)*$C$4))</f>
        <v>57.227466515010505</v>
      </c>
      <c r="F72" s="2">
        <f>(E72*EXP($C$3-($C$4^2)/2+NORMSINV(AleatLivre!E69)*$C$4))</f>
        <v>60.125522286080653</v>
      </c>
      <c r="G72" s="2">
        <f>(F72*EXP($C$3-($C$4^2)/2+NORMSINV(AleatLivre!F69)*$C$4))</f>
        <v>61.38533132851795</v>
      </c>
      <c r="H72" s="2">
        <f>(G72*EXP($C$3-($C$4^2)/2+NORMSINV(AleatLivre!G69)*$C$4))</f>
        <v>63.999447566137718</v>
      </c>
      <c r="I72" s="2">
        <f>(H72*EXP($C$3-($C$4^2)/2+NORMSINV(AleatLivre!H69)*$C$4))</f>
        <v>67.404663769946097</v>
      </c>
      <c r="J72" s="2">
        <f>(I72*EXP($C$3-($C$4^2)/2+NORMSINV(AleatLivre!I69)*$C$4))</f>
        <v>66.783065807331027</v>
      </c>
      <c r="K72" s="2">
        <f>(J72*EXP($C$3-($C$4^2)/2+NORMSINV(AleatLivre!J69)*$C$4))</f>
        <v>68.39455752892124</v>
      </c>
      <c r="L72" s="2">
        <f>(K72*EXP($C$3-($C$4^2)/2+NORMSINV(AleatLivre!K69)*$C$4))</f>
        <v>70.412016433871997</v>
      </c>
      <c r="M72" s="2">
        <f>(L72*EXP($C$3-($C$4^2)/2+NORMSINV(AleatLivre!L69)*$C$4))</f>
        <v>76.27999301478232</v>
      </c>
      <c r="N72" s="2">
        <f>(M72*EXP($C$3-($C$4^2)/2+NORMSINV(AleatLivre!M69)*$C$4))</f>
        <v>81.058592354539485</v>
      </c>
      <c r="O72" s="2">
        <f>(N72*EXP($C$3-($C$4^2)/2+NORMSINV(AleatLivre!N69)*$C$4))</f>
        <v>87.20394806094626</v>
      </c>
      <c r="P72" s="2">
        <f>(O72*EXP($C$3-($C$4^2)/2+NORMSINV(AleatLivre!O69)*$C$4))</f>
        <v>92.602549825951002</v>
      </c>
      <c r="Q72" s="2">
        <f>(P72*EXP($C$3-($C$4^2)/2+NORMSINV(AleatLivre!P69)*$C$4))</f>
        <v>94.021059748726643</v>
      </c>
      <c r="R72" s="2">
        <f>(Q72*EXP($C$3-($C$4^2)/2+NORMSINV(AleatLivre!Q69)*$C$4))</f>
        <v>96.76878726367309</v>
      </c>
      <c r="S72" s="2">
        <f>(R72*EXP($C$3-($C$4^2)/2+NORMSINV(AleatLivre!R69)*$C$4))</f>
        <v>99.602159379665011</v>
      </c>
      <c r="T72" s="2">
        <f>(S72*EXP($C$3-($C$4^2)/2+NORMSINV(AleatLivre!S69)*$C$4))</f>
        <v>104.13145236431166</v>
      </c>
      <c r="U72" s="2">
        <f>(T72*EXP($C$3-($C$4^2)/2+NORMSINV(AleatLivre!T69)*$C$4))</f>
        <v>108.56750943524251</v>
      </c>
      <c r="V72" s="2">
        <f>(U72*EXP($C$3-($C$4^2)/2+NORMSINV(AleatLivre!U69)*$C$4))</f>
        <v>113.07709313318854</v>
      </c>
    </row>
    <row r="73" spans="1:22" x14ac:dyDescent="0.25">
      <c r="A73">
        <v>68</v>
      </c>
      <c r="B73" s="2">
        <f>Painel!$B$7</f>
        <v>50</v>
      </c>
      <c r="C73" s="2">
        <f>(B73*EXP($C$3-($C$4^2)/2+NORMSINV(AleatLivre!B70)*$C$4))</f>
        <v>51.076840767993282</v>
      </c>
      <c r="D73" s="2">
        <f>(C73*EXP($C$3-($C$4^2)/2+NORMSINV(AleatLivre!C70)*$C$4))</f>
        <v>51.82148914148091</v>
      </c>
      <c r="E73" s="2">
        <f>(D73*EXP($C$3-($C$4^2)/2+NORMSINV(AleatLivre!D70)*$C$4))</f>
        <v>53.321000902069699</v>
      </c>
      <c r="F73" s="2">
        <f>(E73*EXP($C$3-($C$4^2)/2+NORMSINV(AleatLivre!E70)*$C$4))</f>
        <v>54.855503499940419</v>
      </c>
      <c r="G73" s="2">
        <f>(F73*EXP($C$3-($C$4^2)/2+NORMSINV(AleatLivre!F70)*$C$4))</f>
        <v>56.486315930973127</v>
      </c>
      <c r="H73" s="2">
        <f>(G73*EXP($C$3-($C$4^2)/2+NORMSINV(AleatLivre!G70)*$C$4))</f>
        <v>58.761559683848255</v>
      </c>
      <c r="I73" s="2">
        <f>(H73*EXP($C$3-($C$4^2)/2+NORMSINV(AleatLivre!H70)*$C$4))</f>
        <v>62.074156346936711</v>
      </c>
      <c r="J73" s="2">
        <f>(I73*EXP($C$3-($C$4^2)/2+NORMSINV(AleatLivre!I70)*$C$4))</f>
        <v>65.21982601759666</v>
      </c>
      <c r="K73" s="2">
        <f>(J73*EXP($C$3-($C$4^2)/2+NORMSINV(AleatLivre!J70)*$C$4))</f>
        <v>69.632180783232329</v>
      </c>
      <c r="L73" s="2">
        <f>(K73*EXP($C$3-($C$4^2)/2+NORMSINV(AleatLivre!K70)*$C$4))</f>
        <v>74.758223715420542</v>
      </c>
      <c r="M73" s="2">
        <f>(L73*EXP($C$3-($C$4^2)/2+NORMSINV(AleatLivre!L70)*$C$4))</f>
        <v>79.782482096562177</v>
      </c>
      <c r="N73" s="2">
        <f>(M73*EXP($C$3-($C$4^2)/2+NORMSINV(AleatLivre!M70)*$C$4))</f>
        <v>81.595870160402811</v>
      </c>
      <c r="O73" s="2">
        <f>(N73*EXP($C$3-($C$4^2)/2+NORMSINV(AleatLivre!N70)*$C$4))</f>
        <v>85.70444061049524</v>
      </c>
      <c r="P73" s="2">
        <f>(O73*EXP($C$3-($C$4^2)/2+NORMSINV(AleatLivre!O70)*$C$4))</f>
        <v>89.024404718662836</v>
      </c>
      <c r="Q73" s="2">
        <f>(P73*EXP($C$3-($C$4^2)/2+NORMSINV(AleatLivre!P70)*$C$4))</f>
        <v>93.279245557120049</v>
      </c>
      <c r="R73" s="2">
        <f>(Q73*EXP($C$3-($C$4^2)/2+NORMSINV(AleatLivre!Q70)*$C$4))</f>
        <v>97.055159486747115</v>
      </c>
      <c r="S73" s="2">
        <f>(R73*EXP($C$3-($C$4^2)/2+NORMSINV(AleatLivre!R70)*$C$4))</f>
        <v>103.61669219734247</v>
      </c>
      <c r="T73" s="2">
        <f>(S73*EXP($C$3-($C$4^2)/2+NORMSINV(AleatLivre!S70)*$C$4))</f>
        <v>107.67872851970438</v>
      </c>
      <c r="U73" s="2">
        <f>(T73*EXP($C$3-($C$4^2)/2+NORMSINV(AleatLivre!T70)*$C$4))</f>
        <v>108.76129552586484</v>
      </c>
      <c r="V73" s="2">
        <f>(U73*EXP($C$3-($C$4^2)/2+NORMSINV(AleatLivre!U70)*$C$4))</f>
        <v>114.01611804347357</v>
      </c>
    </row>
    <row r="74" spans="1:22" x14ac:dyDescent="0.25">
      <c r="A74">
        <v>69</v>
      </c>
      <c r="B74" s="2">
        <f>Painel!$B$7</f>
        <v>50</v>
      </c>
      <c r="C74" s="2">
        <f>(B74*EXP($C$3-($C$4^2)/2+NORMSINV(AleatLivre!B71)*$C$4))</f>
        <v>52.528163809779429</v>
      </c>
      <c r="D74" s="2">
        <f>(C74*EXP($C$3-($C$4^2)/2+NORMSINV(AleatLivre!C71)*$C$4))</f>
        <v>54.849397930197874</v>
      </c>
      <c r="E74" s="2">
        <f>(D74*EXP($C$3-($C$4^2)/2+NORMSINV(AleatLivre!D71)*$C$4))</f>
        <v>56.204790105355535</v>
      </c>
      <c r="F74" s="2">
        <f>(E74*EXP($C$3-($C$4^2)/2+NORMSINV(AleatLivre!E71)*$C$4))</f>
        <v>58.202215289124403</v>
      </c>
      <c r="G74" s="2">
        <f>(F74*EXP($C$3-($C$4^2)/2+NORMSINV(AleatLivre!F71)*$C$4))</f>
        <v>64.368757898653513</v>
      </c>
      <c r="H74" s="2">
        <f>(G74*EXP($C$3-($C$4^2)/2+NORMSINV(AleatLivre!G71)*$C$4))</f>
        <v>66.884809684041969</v>
      </c>
      <c r="I74" s="2">
        <f>(H74*EXP($C$3-($C$4^2)/2+NORMSINV(AleatLivre!H71)*$C$4))</f>
        <v>68.476749161492037</v>
      </c>
      <c r="J74" s="2">
        <f>(I74*EXP($C$3-($C$4^2)/2+NORMSINV(AleatLivre!I71)*$C$4))</f>
        <v>71.621987534377809</v>
      </c>
      <c r="K74" s="2">
        <f>(J74*EXP($C$3-($C$4^2)/2+NORMSINV(AleatLivre!J71)*$C$4))</f>
        <v>73.301350822767219</v>
      </c>
      <c r="L74" s="2">
        <f>(K74*EXP($C$3-($C$4^2)/2+NORMSINV(AleatLivre!K71)*$C$4))</f>
        <v>78.35354601143375</v>
      </c>
      <c r="M74" s="2">
        <f>(L74*EXP($C$3-($C$4^2)/2+NORMSINV(AleatLivre!L71)*$C$4))</f>
        <v>83.347423528176265</v>
      </c>
      <c r="N74" s="2">
        <f>(M74*EXP($C$3-($C$4^2)/2+NORMSINV(AleatLivre!M71)*$C$4))</f>
        <v>87.214771261802071</v>
      </c>
      <c r="O74" s="2">
        <f>(N74*EXP($C$3-($C$4^2)/2+NORMSINV(AleatLivre!N71)*$C$4))</f>
        <v>91.663906384616098</v>
      </c>
      <c r="P74" s="2">
        <f>(O74*EXP($C$3-($C$4^2)/2+NORMSINV(AleatLivre!O71)*$C$4))</f>
        <v>95.90657743478927</v>
      </c>
      <c r="Q74" s="2">
        <f>(P74*EXP($C$3-($C$4^2)/2+NORMSINV(AleatLivre!P71)*$C$4))</f>
        <v>103.20088450143241</v>
      </c>
      <c r="R74" s="2">
        <f>(Q74*EXP($C$3-($C$4^2)/2+NORMSINV(AleatLivre!Q71)*$C$4))</f>
        <v>108.39284986380981</v>
      </c>
      <c r="S74" s="2">
        <f>(R74*EXP($C$3-($C$4^2)/2+NORMSINV(AleatLivre!R71)*$C$4))</f>
        <v>115.76820351014734</v>
      </c>
      <c r="T74" s="2">
        <f>(S74*EXP($C$3-($C$4^2)/2+NORMSINV(AleatLivre!S71)*$C$4))</f>
        <v>120.80573228277012</v>
      </c>
      <c r="U74" s="2">
        <f>(T74*EXP($C$3-($C$4^2)/2+NORMSINV(AleatLivre!T71)*$C$4))</f>
        <v>129.95157756640376</v>
      </c>
      <c r="V74" s="2">
        <f>(U74*EXP($C$3-($C$4^2)/2+NORMSINV(AleatLivre!U71)*$C$4))</f>
        <v>134.34845602005677</v>
      </c>
    </row>
    <row r="75" spans="1:22" x14ac:dyDescent="0.25">
      <c r="A75">
        <v>70</v>
      </c>
      <c r="B75" s="2">
        <f>Painel!$B$7</f>
        <v>50</v>
      </c>
      <c r="C75" s="2">
        <f>(B75*EXP($C$3-($C$4^2)/2+NORMSINV(AleatLivre!B72)*$C$4))</f>
        <v>52.927483348204383</v>
      </c>
      <c r="D75" s="2">
        <f>(C75*EXP($C$3-($C$4^2)/2+NORMSINV(AleatLivre!C72)*$C$4))</f>
        <v>56.54361699875713</v>
      </c>
      <c r="E75" s="2">
        <f>(D75*EXP($C$3-($C$4^2)/2+NORMSINV(AleatLivre!D72)*$C$4))</f>
        <v>58.722870215086431</v>
      </c>
      <c r="F75" s="2">
        <f>(E75*EXP($C$3-($C$4^2)/2+NORMSINV(AleatLivre!E72)*$C$4))</f>
        <v>60.534766432960048</v>
      </c>
      <c r="G75" s="2">
        <f>(F75*EXP($C$3-($C$4^2)/2+NORMSINV(AleatLivre!F72)*$C$4))</f>
        <v>63.632554123604066</v>
      </c>
      <c r="H75" s="2">
        <f>(G75*EXP($C$3-($C$4^2)/2+NORMSINV(AleatLivre!G72)*$C$4))</f>
        <v>67.366619940008889</v>
      </c>
      <c r="I75" s="2">
        <f>(H75*EXP($C$3-($C$4^2)/2+NORMSINV(AleatLivre!H72)*$C$4))</f>
        <v>72.166869813187802</v>
      </c>
      <c r="J75" s="2">
        <f>(I75*EXP($C$3-($C$4^2)/2+NORMSINV(AleatLivre!I72)*$C$4))</f>
        <v>79.583427935947824</v>
      </c>
      <c r="K75" s="2">
        <f>(J75*EXP($C$3-($C$4^2)/2+NORMSINV(AleatLivre!J72)*$C$4))</f>
        <v>82.875390266115218</v>
      </c>
      <c r="L75" s="2">
        <f>(K75*EXP($C$3-($C$4^2)/2+NORMSINV(AleatLivre!K72)*$C$4))</f>
        <v>86.986548982540867</v>
      </c>
      <c r="M75" s="2">
        <f>(L75*EXP($C$3-($C$4^2)/2+NORMSINV(AleatLivre!L72)*$C$4))</f>
        <v>90.281613266842328</v>
      </c>
      <c r="N75" s="2">
        <f>(M75*EXP($C$3-($C$4^2)/2+NORMSINV(AleatLivre!M72)*$C$4))</f>
        <v>93.379704865047216</v>
      </c>
      <c r="O75" s="2">
        <f>(N75*EXP($C$3-($C$4^2)/2+NORMSINV(AleatLivre!N72)*$C$4))</f>
        <v>97.005201742069062</v>
      </c>
      <c r="P75" s="2">
        <f>(O75*EXP($C$3-($C$4^2)/2+NORMSINV(AleatLivre!O72)*$C$4))</f>
        <v>106.60287990187591</v>
      </c>
      <c r="Q75" s="2">
        <f>(P75*EXP($C$3-($C$4^2)/2+NORMSINV(AleatLivre!P72)*$C$4))</f>
        <v>111.34326134573347</v>
      </c>
      <c r="R75" s="2">
        <f>(Q75*EXP($C$3-($C$4^2)/2+NORMSINV(AleatLivre!Q72)*$C$4))</f>
        <v>111.49040927418235</v>
      </c>
      <c r="S75" s="2">
        <f>(R75*EXP($C$3-($C$4^2)/2+NORMSINV(AleatLivre!R72)*$C$4))</f>
        <v>112.16411336948923</v>
      </c>
      <c r="T75" s="2">
        <f>(S75*EXP($C$3-($C$4^2)/2+NORMSINV(AleatLivre!S72)*$C$4))</f>
        <v>116.45644365417338</v>
      </c>
      <c r="U75" s="2">
        <f>(T75*EXP($C$3-($C$4^2)/2+NORMSINV(AleatLivre!T72)*$C$4))</f>
        <v>126.02230930921247</v>
      </c>
      <c r="V75" s="2">
        <f>(U75*EXP($C$3-($C$4^2)/2+NORMSINV(AleatLivre!U72)*$C$4))</f>
        <v>131.49137869810622</v>
      </c>
    </row>
    <row r="76" spans="1:22" x14ac:dyDescent="0.25">
      <c r="A76">
        <v>71</v>
      </c>
      <c r="B76" s="2">
        <f>Painel!$B$7</f>
        <v>50</v>
      </c>
      <c r="C76" s="2">
        <f>(B76*EXP($C$3-($C$4^2)/2+NORMSINV(AleatLivre!B73)*$C$4))</f>
        <v>52.070630182252607</v>
      </c>
      <c r="D76" s="2">
        <f>(C76*EXP($C$3-($C$4^2)/2+NORMSINV(AleatLivre!C73)*$C$4))</f>
        <v>54.664774918652171</v>
      </c>
      <c r="E76" s="2">
        <f>(D76*EXP($C$3-($C$4^2)/2+NORMSINV(AleatLivre!D73)*$C$4))</f>
        <v>58.643633066071573</v>
      </c>
      <c r="F76" s="2">
        <f>(E76*EXP($C$3-($C$4^2)/2+NORMSINV(AleatLivre!E73)*$C$4))</f>
        <v>61.778160997444139</v>
      </c>
      <c r="G76" s="2">
        <f>(F76*EXP($C$3-($C$4^2)/2+NORMSINV(AleatLivre!F73)*$C$4))</f>
        <v>65.441380319899011</v>
      </c>
      <c r="H76" s="2">
        <f>(G76*EXP($C$3-($C$4^2)/2+NORMSINV(AleatLivre!G73)*$C$4))</f>
        <v>68.761896059015299</v>
      </c>
      <c r="I76" s="2">
        <f>(H76*EXP($C$3-($C$4^2)/2+NORMSINV(AleatLivre!H73)*$C$4))</f>
        <v>71.68821762488362</v>
      </c>
      <c r="J76" s="2">
        <f>(I76*EXP($C$3-($C$4^2)/2+NORMSINV(AleatLivre!I73)*$C$4))</f>
        <v>74.172720851116097</v>
      </c>
      <c r="K76" s="2">
        <f>(J76*EXP($C$3-($C$4^2)/2+NORMSINV(AleatLivre!J73)*$C$4))</f>
        <v>79.585096666260768</v>
      </c>
      <c r="L76" s="2">
        <f>(K76*EXP($C$3-($C$4^2)/2+NORMSINV(AleatLivre!K73)*$C$4))</f>
        <v>85.243778534906255</v>
      </c>
      <c r="M76" s="2">
        <f>(L76*EXP($C$3-($C$4^2)/2+NORMSINV(AleatLivre!L73)*$C$4))</f>
        <v>89.209629803760393</v>
      </c>
      <c r="N76" s="2">
        <f>(M76*EXP($C$3-($C$4^2)/2+NORMSINV(AleatLivre!M73)*$C$4))</f>
        <v>93.004489095465985</v>
      </c>
      <c r="O76" s="2">
        <f>(N76*EXP($C$3-($C$4^2)/2+NORMSINV(AleatLivre!N73)*$C$4))</f>
        <v>99.263830635574635</v>
      </c>
      <c r="P76" s="2">
        <f>(O76*EXP($C$3-($C$4^2)/2+NORMSINV(AleatLivre!O73)*$C$4))</f>
        <v>102.32711813916578</v>
      </c>
      <c r="Q76" s="2">
        <f>(P76*EXP($C$3-($C$4^2)/2+NORMSINV(AleatLivre!P73)*$C$4))</f>
        <v>106.54154357117807</v>
      </c>
      <c r="R76" s="2">
        <f>(Q76*EXP($C$3-($C$4^2)/2+NORMSINV(AleatLivre!Q73)*$C$4))</f>
        <v>109.35905952863513</v>
      </c>
      <c r="S76" s="2">
        <f>(R76*EXP($C$3-($C$4^2)/2+NORMSINV(AleatLivre!R73)*$C$4))</f>
        <v>112.78926906191631</v>
      </c>
      <c r="T76" s="2">
        <f>(S76*EXP($C$3-($C$4^2)/2+NORMSINV(AleatLivre!S73)*$C$4))</f>
        <v>118.14723250046426</v>
      </c>
      <c r="U76" s="2">
        <f>(T76*EXP($C$3-($C$4^2)/2+NORMSINV(AleatLivre!T73)*$C$4))</f>
        <v>127.81668544365431</v>
      </c>
      <c r="V76" s="2">
        <f>(U76*EXP($C$3-($C$4^2)/2+NORMSINV(AleatLivre!U73)*$C$4))</f>
        <v>135.70620982702849</v>
      </c>
    </row>
    <row r="77" spans="1:22" x14ac:dyDescent="0.25">
      <c r="A77">
        <v>72</v>
      </c>
      <c r="B77" s="2">
        <f>Painel!$B$7</f>
        <v>50</v>
      </c>
      <c r="C77" s="2">
        <f>(B77*EXP($C$3-($C$4^2)/2+NORMSINV(AleatLivre!B74)*$C$4))</f>
        <v>51.928215122109897</v>
      </c>
      <c r="D77" s="2">
        <f>(C77*EXP($C$3-($C$4^2)/2+NORMSINV(AleatLivre!C74)*$C$4))</f>
        <v>54.002573878641719</v>
      </c>
      <c r="E77" s="2">
        <f>(D77*EXP($C$3-($C$4^2)/2+NORMSINV(AleatLivre!D74)*$C$4))</f>
        <v>57.847054434875176</v>
      </c>
      <c r="F77" s="2">
        <f>(E77*EXP($C$3-($C$4^2)/2+NORMSINV(AleatLivre!E74)*$C$4))</f>
        <v>63.040544599574346</v>
      </c>
      <c r="G77" s="2">
        <f>(F77*EXP($C$3-($C$4^2)/2+NORMSINV(AleatLivre!F74)*$C$4))</f>
        <v>63.631186729807013</v>
      </c>
      <c r="H77" s="2">
        <f>(G77*EXP($C$3-($C$4^2)/2+NORMSINV(AleatLivre!G74)*$C$4))</f>
        <v>64.513499798950903</v>
      </c>
      <c r="I77" s="2">
        <f>(H77*EXP($C$3-($C$4^2)/2+NORMSINV(AleatLivre!H74)*$C$4))</f>
        <v>68.487577871101905</v>
      </c>
      <c r="J77" s="2">
        <f>(I77*EXP($C$3-($C$4^2)/2+NORMSINV(AleatLivre!I74)*$C$4))</f>
        <v>71.730724626710227</v>
      </c>
      <c r="K77" s="2">
        <f>(J77*EXP($C$3-($C$4^2)/2+NORMSINV(AleatLivre!J74)*$C$4))</f>
        <v>74.685085789954243</v>
      </c>
      <c r="L77" s="2">
        <f>(K77*EXP($C$3-($C$4^2)/2+NORMSINV(AleatLivre!K74)*$C$4))</f>
        <v>76.676411471519003</v>
      </c>
      <c r="M77" s="2">
        <f>(L77*EXP($C$3-($C$4^2)/2+NORMSINV(AleatLivre!L74)*$C$4))</f>
        <v>77.878693374939786</v>
      </c>
      <c r="N77" s="2">
        <f>(M77*EXP($C$3-($C$4^2)/2+NORMSINV(AleatLivre!M74)*$C$4))</f>
        <v>83.192912373979297</v>
      </c>
      <c r="O77" s="2">
        <f>(N77*EXP($C$3-($C$4^2)/2+NORMSINV(AleatLivre!N74)*$C$4))</f>
        <v>85.232606051215058</v>
      </c>
      <c r="P77" s="2">
        <f>(O77*EXP($C$3-($C$4^2)/2+NORMSINV(AleatLivre!O74)*$C$4))</f>
        <v>88.472757434555376</v>
      </c>
      <c r="Q77" s="2">
        <f>(P77*EXP($C$3-($C$4^2)/2+NORMSINV(AleatLivre!P74)*$C$4))</f>
        <v>91.965325052151059</v>
      </c>
      <c r="R77" s="2">
        <f>(Q77*EXP($C$3-($C$4^2)/2+NORMSINV(AleatLivre!Q74)*$C$4))</f>
        <v>98.822045490445561</v>
      </c>
      <c r="S77" s="2">
        <f>(R77*EXP($C$3-($C$4^2)/2+NORMSINV(AleatLivre!R74)*$C$4))</f>
        <v>105.42127476684644</v>
      </c>
      <c r="T77" s="2">
        <f>(S77*EXP($C$3-($C$4^2)/2+NORMSINV(AleatLivre!S74)*$C$4))</f>
        <v>112.39853000537082</v>
      </c>
      <c r="U77" s="2">
        <f>(T77*EXP($C$3-($C$4^2)/2+NORMSINV(AleatLivre!T74)*$C$4))</f>
        <v>116.65816160767601</v>
      </c>
      <c r="V77" s="2">
        <f>(U77*EXP($C$3-($C$4^2)/2+NORMSINV(AleatLivre!U74)*$C$4))</f>
        <v>122.32868399897743</v>
      </c>
    </row>
    <row r="78" spans="1:22" x14ac:dyDescent="0.25">
      <c r="A78">
        <v>73</v>
      </c>
      <c r="B78" s="2">
        <f>Painel!$B$7</f>
        <v>50</v>
      </c>
      <c r="C78" s="2">
        <f>(B78*EXP($C$3-($C$4^2)/2+NORMSINV(AleatLivre!B75)*$C$4))</f>
        <v>55.192008878514855</v>
      </c>
      <c r="D78" s="2">
        <f>(C78*EXP($C$3-($C$4^2)/2+NORMSINV(AleatLivre!C75)*$C$4))</f>
        <v>58.090863385976164</v>
      </c>
      <c r="E78" s="2">
        <f>(D78*EXP($C$3-($C$4^2)/2+NORMSINV(AleatLivre!D75)*$C$4))</f>
        <v>61.903310709125357</v>
      </c>
      <c r="F78" s="2">
        <f>(E78*EXP($C$3-($C$4^2)/2+NORMSINV(AleatLivre!E75)*$C$4))</f>
        <v>67.065443422408876</v>
      </c>
      <c r="G78" s="2">
        <f>(F78*EXP($C$3-($C$4^2)/2+NORMSINV(AleatLivre!F75)*$C$4))</f>
        <v>69.852064421388192</v>
      </c>
      <c r="H78" s="2">
        <f>(G78*EXP($C$3-($C$4^2)/2+NORMSINV(AleatLivre!G75)*$C$4))</f>
        <v>74.141486787718719</v>
      </c>
      <c r="I78" s="2">
        <f>(H78*EXP($C$3-($C$4^2)/2+NORMSINV(AleatLivre!H75)*$C$4))</f>
        <v>78.987988631988358</v>
      </c>
      <c r="J78" s="2">
        <f>(I78*EXP($C$3-($C$4^2)/2+NORMSINV(AleatLivre!I75)*$C$4))</f>
        <v>81.87152743361986</v>
      </c>
      <c r="K78" s="2">
        <f>(J78*EXP($C$3-($C$4^2)/2+NORMSINV(AleatLivre!J75)*$C$4))</f>
        <v>85.40673953693323</v>
      </c>
      <c r="L78" s="2">
        <f>(K78*EXP($C$3-($C$4^2)/2+NORMSINV(AleatLivre!K75)*$C$4))</f>
        <v>89.280889952966533</v>
      </c>
      <c r="M78" s="2">
        <f>(L78*EXP($C$3-($C$4^2)/2+NORMSINV(AleatLivre!L75)*$C$4))</f>
        <v>93.85021565314851</v>
      </c>
      <c r="N78" s="2">
        <f>(M78*EXP($C$3-($C$4^2)/2+NORMSINV(AleatLivre!M75)*$C$4))</f>
        <v>95.668824323914379</v>
      </c>
      <c r="O78" s="2">
        <f>(N78*EXP($C$3-($C$4^2)/2+NORMSINV(AleatLivre!N75)*$C$4))</f>
        <v>102.02662131879914</v>
      </c>
      <c r="P78" s="2">
        <f>(O78*EXP($C$3-($C$4^2)/2+NORMSINV(AleatLivre!O75)*$C$4))</f>
        <v>105.94693749682142</v>
      </c>
      <c r="Q78" s="2">
        <f>(P78*EXP($C$3-($C$4^2)/2+NORMSINV(AleatLivre!P75)*$C$4))</f>
        <v>106.36427319036609</v>
      </c>
      <c r="R78" s="2">
        <f>(Q78*EXP($C$3-($C$4^2)/2+NORMSINV(AleatLivre!Q75)*$C$4))</f>
        <v>110.58024266505802</v>
      </c>
      <c r="S78" s="2">
        <f>(R78*EXP($C$3-($C$4^2)/2+NORMSINV(AleatLivre!R75)*$C$4))</f>
        <v>114.81576358646626</v>
      </c>
      <c r="T78" s="2">
        <f>(S78*EXP($C$3-($C$4^2)/2+NORMSINV(AleatLivre!S75)*$C$4))</f>
        <v>124.03303843736515</v>
      </c>
      <c r="U78" s="2">
        <f>(T78*EXP($C$3-($C$4^2)/2+NORMSINV(AleatLivre!T75)*$C$4))</f>
        <v>134.49960244572938</v>
      </c>
      <c r="V78" s="2">
        <f>(U78*EXP($C$3-($C$4^2)/2+NORMSINV(AleatLivre!U75)*$C$4))</f>
        <v>141.64909872280194</v>
      </c>
    </row>
    <row r="79" spans="1:22" x14ac:dyDescent="0.25">
      <c r="A79">
        <v>74</v>
      </c>
      <c r="B79" s="2">
        <f>Painel!$B$7</f>
        <v>50</v>
      </c>
      <c r="C79" s="2">
        <f>(B79*EXP($C$3-($C$4^2)/2+NORMSINV(AleatLivre!B76)*$C$4))</f>
        <v>50.88231129537958</v>
      </c>
      <c r="D79" s="2">
        <f>(C79*EXP($C$3-($C$4^2)/2+NORMSINV(AleatLivre!C76)*$C$4))</f>
        <v>54.114455583976337</v>
      </c>
      <c r="E79" s="2">
        <f>(D79*EXP($C$3-($C$4^2)/2+NORMSINV(AleatLivre!D76)*$C$4))</f>
        <v>55.951898035015041</v>
      </c>
      <c r="F79" s="2">
        <f>(E79*EXP($C$3-($C$4^2)/2+NORMSINV(AleatLivre!E76)*$C$4))</f>
        <v>59.246210501640327</v>
      </c>
      <c r="G79" s="2">
        <f>(F79*EXP($C$3-($C$4^2)/2+NORMSINV(AleatLivre!F76)*$C$4))</f>
        <v>61.735253469938236</v>
      </c>
      <c r="H79" s="2">
        <f>(G79*EXP($C$3-($C$4^2)/2+NORMSINV(AleatLivre!G76)*$C$4))</f>
        <v>65.005514300464</v>
      </c>
      <c r="I79" s="2">
        <f>(H79*EXP($C$3-($C$4^2)/2+NORMSINV(AleatLivre!H76)*$C$4))</f>
        <v>70.363406848322398</v>
      </c>
      <c r="J79" s="2">
        <f>(I79*EXP($C$3-($C$4^2)/2+NORMSINV(AleatLivre!I76)*$C$4))</f>
        <v>73.35917284966412</v>
      </c>
      <c r="K79" s="2">
        <f>(J79*EXP($C$3-($C$4^2)/2+NORMSINV(AleatLivre!J76)*$C$4))</f>
        <v>77.820285823490579</v>
      </c>
      <c r="L79" s="2">
        <f>(K79*EXP($C$3-($C$4^2)/2+NORMSINV(AleatLivre!K76)*$C$4))</f>
        <v>85.867341656680864</v>
      </c>
      <c r="M79" s="2">
        <f>(L79*EXP($C$3-($C$4^2)/2+NORMSINV(AleatLivre!L76)*$C$4))</f>
        <v>90.160641385243622</v>
      </c>
      <c r="N79" s="2">
        <f>(M79*EXP($C$3-($C$4^2)/2+NORMSINV(AleatLivre!M76)*$C$4))</f>
        <v>94.866416869437415</v>
      </c>
      <c r="O79" s="2">
        <f>(N79*EXP($C$3-($C$4^2)/2+NORMSINV(AleatLivre!N76)*$C$4))</f>
        <v>102.51152791755257</v>
      </c>
      <c r="P79" s="2">
        <f>(O79*EXP($C$3-($C$4^2)/2+NORMSINV(AleatLivre!O76)*$C$4))</f>
        <v>110.2794006762866</v>
      </c>
      <c r="Q79" s="2">
        <f>(P79*EXP($C$3-($C$4^2)/2+NORMSINV(AleatLivre!P76)*$C$4))</f>
        <v>113.80332696710499</v>
      </c>
      <c r="R79" s="2">
        <f>(Q79*EXP($C$3-($C$4^2)/2+NORMSINV(AleatLivre!Q76)*$C$4))</f>
        <v>120.50197258665574</v>
      </c>
      <c r="S79" s="2">
        <f>(R79*EXP($C$3-($C$4^2)/2+NORMSINV(AleatLivre!R76)*$C$4))</f>
        <v>128.44208401875665</v>
      </c>
      <c r="T79" s="2">
        <f>(S79*EXP($C$3-($C$4^2)/2+NORMSINV(AleatLivre!S76)*$C$4))</f>
        <v>135.98822393335146</v>
      </c>
      <c r="U79" s="2">
        <f>(T79*EXP($C$3-($C$4^2)/2+NORMSINV(AleatLivre!T76)*$C$4))</f>
        <v>141.51105376975178</v>
      </c>
      <c r="V79" s="2">
        <f>(U79*EXP($C$3-($C$4^2)/2+NORMSINV(AleatLivre!U76)*$C$4))</f>
        <v>146.55260935530228</v>
      </c>
    </row>
    <row r="80" spans="1:22" x14ac:dyDescent="0.25">
      <c r="A80">
        <v>75</v>
      </c>
      <c r="B80" s="2">
        <f>Painel!$B$7</f>
        <v>50</v>
      </c>
      <c r="C80" s="2">
        <f>(B80*EXP($C$3-($C$4^2)/2+NORMSINV(AleatLivre!B77)*$C$4))</f>
        <v>51.820435760861685</v>
      </c>
      <c r="D80" s="2">
        <f>(C80*EXP($C$3-($C$4^2)/2+NORMSINV(AleatLivre!C77)*$C$4))</f>
        <v>52.934237712726265</v>
      </c>
      <c r="E80" s="2">
        <f>(D80*EXP($C$3-($C$4^2)/2+NORMSINV(AleatLivre!D77)*$C$4))</f>
        <v>59.685870490798713</v>
      </c>
      <c r="F80" s="2">
        <f>(E80*EXP($C$3-($C$4^2)/2+NORMSINV(AleatLivre!E77)*$C$4))</f>
        <v>59.590209286502883</v>
      </c>
      <c r="G80" s="2">
        <f>(F80*EXP($C$3-($C$4^2)/2+NORMSINV(AleatLivre!F77)*$C$4))</f>
        <v>59.987633739236934</v>
      </c>
      <c r="H80" s="2">
        <f>(G80*EXP($C$3-($C$4^2)/2+NORMSINV(AleatLivre!G77)*$C$4))</f>
        <v>61.846431726787912</v>
      </c>
      <c r="I80" s="2">
        <f>(H80*EXP($C$3-($C$4^2)/2+NORMSINV(AleatLivre!H77)*$C$4))</f>
        <v>63.359681989956457</v>
      </c>
      <c r="J80" s="2">
        <f>(I80*EXP($C$3-($C$4^2)/2+NORMSINV(AleatLivre!I77)*$C$4))</f>
        <v>64.463242218642947</v>
      </c>
      <c r="K80" s="2">
        <f>(J80*EXP($C$3-($C$4^2)/2+NORMSINV(AleatLivre!J77)*$C$4))</f>
        <v>66.540482643692897</v>
      </c>
      <c r="L80" s="2">
        <f>(K80*EXP($C$3-($C$4^2)/2+NORMSINV(AleatLivre!K77)*$C$4))</f>
        <v>69.996910905156454</v>
      </c>
      <c r="M80" s="2">
        <f>(L80*EXP($C$3-($C$4^2)/2+NORMSINV(AleatLivre!L77)*$C$4))</f>
        <v>74.970874785777241</v>
      </c>
      <c r="N80" s="2">
        <f>(M80*EXP($C$3-($C$4^2)/2+NORMSINV(AleatLivre!M77)*$C$4))</f>
        <v>78.237407516931583</v>
      </c>
      <c r="O80" s="2">
        <f>(N80*EXP($C$3-($C$4^2)/2+NORMSINV(AleatLivre!N77)*$C$4))</f>
        <v>80.258551275571193</v>
      </c>
      <c r="P80" s="2">
        <f>(O80*EXP($C$3-($C$4^2)/2+NORMSINV(AleatLivre!O77)*$C$4))</f>
        <v>83.926559053991213</v>
      </c>
      <c r="Q80" s="2">
        <f>(P80*EXP($C$3-($C$4^2)/2+NORMSINV(AleatLivre!P77)*$C$4))</f>
        <v>89.152657687554452</v>
      </c>
      <c r="R80" s="2">
        <f>(Q80*EXP($C$3-($C$4^2)/2+NORMSINV(AleatLivre!Q77)*$C$4))</f>
        <v>95.634853705934944</v>
      </c>
      <c r="S80" s="2">
        <f>(R80*EXP($C$3-($C$4^2)/2+NORMSINV(AleatLivre!R77)*$C$4))</f>
        <v>98.380399473065907</v>
      </c>
      <c r="T80" s="2">
        <f>(S80*EXP($C$3-($C$4^2)/2+NORMSINV(AleatLivre!S77)*$C$4))</f>
        <v>103.49103873613205</v>
      </c>
      <c r="U80" s="2">
        <f>(T80*EXP($C$3-($C$4^2)/2+NORMSINV(AleatLivre!T77)*$C$4))</f>
        <v>109.15912112229971</v>
      </c>
      <c r="V80" s="2">
        <f>(U80*EXP($C$3-($C$4^2)/2+NORMSINV(AleatLivre!U77)*$C$4))</f>
        <v>114.55137562915644</v>
      </c>
    </row>
    <row r="81" spans="1:22" x14ac:dyDescent="0.25">
      <c r="A81">
        <v>76</v>
      </c>
      <c r="B81" s="2">
        <f>Painel!$B$7</f>
        <v>50</v>
      </c>
      <c r="C81" s="2">
        <f>(B81*EXP($C$3-($C$4^2)/2+NORMSINV(AleatLivre!B78)*$C$4))</f>
        <v>51.663401761982009</v>
      </c>
      <c r="D81" s="2">
        <f>(C81*EXP($C$3-($C$4^2)/2+NORMSINV(AleatLivre!C78)*$C$4))</f>
        <v>52.83425920101989</v>
      </c>
      <c r="E81" s="2">
        <f>(D81*EXP($C$3-($C$4^2)/2+NORMSINV(AleatLivre!D78)*$C$4))</f>
        <v>56.803551386344665</v>
      </c>
      <c r="F81" s="2">
        <f>(E81*EXP($C$3-($C$4^2)/2+NORMSINV(AleatLivre!E78)*$C$4))</f>
        <v>60.095691790444903</v>
      </c>
      <c r="G81" s="2">
        <f>(F81*EXP($C$3-($C$4^2)/2+NORMSINV(AleatLivre!F78)*$C$4))</f>
        <v>63.795425233274024</v>
      </c>
      <c r="H81" s="2">
        <f>(G81*EXP($C$3-($C$4^2)/2+NORMSINV(AleatLivre!G78)*$C$4))</f>
        <v>67.267955641882011</v>
      </c>
      <c r="I81" s="2">
        <f>(H81*EXP($C$3-($C$4^2)/2+NORMSINV(AleatLivre!H78)*$C$4))</f>
        <v>69.436570132552774</v>
      </c>
      <c r="J81" s="2">
        <f>(I81*EXP($C$3-($C$4^2)/2+NORMSINV(AleatLivre!I78)*$C$4))</f>
        <v>71.569156509274904</v>
      </c>
      <c r="K81" s="2">
        <f>(J81*EXP($C$3-($C$4^2)/2+NORMSINV(AleatLivre!J78)*$C$4))</f>
        <v>75.656361295324061</v>
      </c>
      <c r="L81" s="2">
        <f>(K81*EXP($C$3-($C$4^2)/2+NORMSINV(AleatLivre!K78)*$C$4))</f>
        <v>77.877115850979962</v>
      </c>
      <c r="M81" s="2">
        <f>(L81*EXP($C$3-($C$4^2)/2+NORMSINV(AleatLivre!L78)*$C$4))</f>
        <v>83.359050420921179</v>
      </c>
      <c r="N81" s="2">
        <f>(M81*EXP($C$3-($C$4^2)/2+NORMSINV(AleatLivre!M78)*$C$4))</f>
        <v>86.73303262377874</v>
      </c>
      <c r="O81" s="2">
        <f>(N81*EXP($C$3-($C$4^2)/2+NORMSINV(AleatLivre!N78)*$C$4))</f>
        <v>91.633888803344718</v>
      </c>
      <c r="P81" s="2">
        <f>(O81*EXP($C$3-($C$4^2)/2+NORMSINV(AleatLivre!O78)*$C$4))</f>
        <v>96.329914506101915</v>
      </c>
      <c r="Q81" s="2">
        <f>(P81*EXP($C$3-($C$4^2)/2+NORMSINV(AleatLivre!P78)*$C$4))</f>
        <v>98.413335434038288</v>
      </c>
      <c r="R81" s="2">
        <f>(Q81*EXP($C$3-($C$4^2)/2+NORMSINV(AleatLivre!Q78)*$C$4))</f>
        <v>103.90183235894781</v>
      </c>
      <c r="S81" s="2">
        <f>(R81*EXP($C$3-($C$4^2)/2+NORMSINV(AleatLivre!R78)*$C$4))</f>
        <v>110.23257628279337</v>
      </c>
      <c r="T81" s="2">
        <f>(S81*EXP($C$3-($C$4^2)/2+NORMSINV(AleatLivre!S78)*$C$4))</f>
        <v>115.8887897079717</v>
      </c>
      <c r="U81" s="2">
        <f>(T81*EXP($C$3-($C$4^2)/2+NORMSINV(AleatLivre!T78)*$C$4))</f>
        <v>116.28842510997201</v>
      </c>
      <c r="V81" s="2">
        <f>(U81*EXP($C$3-($C$4^2)/2+NORMSINV(AleatLivre!U78)*$C$4))</f>
        <v>123.71910318047688</v>
      </c>
    </row>
    <row r="82" spans="1:22" x14ac:dyDescent="0.25">
      <c r="A82">
        <v>77</v>
      </c>
      <c r="B82" s="2">
        <f>Painel!$B$7</f>
        <v>50</v>
      </c>
      <c r="C82" s="2">
        <f>(B82*EXP($C$3-($C$4^2)/2+NORMSINV(AleatLivre!B79)*$C$4))</f>
        <v>52.04870554265689</v>
      </c>
      <c r="D82" s="2">
        <f>(C82*EXP($C$3-($C$4^2)/2+NORMSINV(AleatLivre!C79)*$C$4))</f>
        <v>54.963934235072408</v>
      </c>
      <c r="E82" s="2">
        <f>(D82*EXP($C$3-($C$4^2)/2+NORMSINV(AleatLivre!D79)*$C$4))</f>
        <v>55.258474333337311</v>
      </c>
      <c r="F82" s="2">
        <f>(E82*EXP($C$3-($C$4^2)/2+NORMSINV(AleatLivre!E79)*$C$4))</f>
        <v>56.917755017705851</v>
      </c>
      <c r="G82" s="2">
        <f>(F82*EXP($C$3-($C$4^2)/2+NORMSINV(AleatLivre!F79)*$C$4))</f>
        <v>58.250864957512619</v>
      </c>
      <c r="H82" s="2">
        <f>(G82*EXP($C$3-($C$4^2)/2+NORMSINV(AleatLivre!G79)*$C$4))</f>
        <v>60.083309968143695</v>
      </c>
      <c r="I82" s="2">
        <f>(H82*EXP($C$3-($C$4^2)/2+NORMSINV(AleatLivre!H79)*$C$4))</f>
        <v>64.432401276467459</v>
      </c>
      <c r="J82" s="2">
        <f>(I82*EXP($C$3-($C$4^2)/2+NORMSINV(AleatLivre!I79)*$C$4))</f>
        <v>68.258635823204969</v>
      </c>
      <c r="K82" s="2">
        <f>(J82*EXP($C$3-($C$4^2)/2+NORMSINV(AleatLivre!J79)*$C$4))</f>
        <v>70.05435639558462</v>
      </c>
      <c r="L82" s="2">
        <f>(K82*EXP($C$3-($C$4^2)/2+NORMSINV(AleatLivre!K79)*$C$4))</f>
        <v>74.4576449694014</v>
      </c>
      <c r="M82" s="2">
        <f>(L82*EXP($C$3-($C$4^2)/2+NORMSINV(AleatLivre!L79)*$C$4))</f>
        <v>78.593760224068163</v>
      </c>
      <c r="N82" s="2">
        <f>(M82*EXP($C$3-($C$4^2)/2+NORMSINV(AleatLivre!M79)*$C$4))</f>
        <v>81.89623806139123</v>
      </c>
      <c r="O82" s="2">
        <f>(N82*EXP($C$3-($C$4^2)/2+NORMSINV(AleatLivre!N79)*$C$4))</f>
        <v>87.437738420573226</v>
      </c>
      <c r="P82" s="2">
        <f>(O82*EXP($C$3-($C$4^2)/2+NORMSINV(AleatLivre!O79)*$C$4))</f>
        <v>90.349788890680074</v>
      </c>
      <c r="Q82" s="2">
        <f>(P82*EXP($C$3-($C$4^2)/2+NORMSINV(AleatLivre!P79)*$C$4))</f>
        <v>95.809653703546033</v>
      </c>
      <c r="R82" s="2">
        <f>(Q82*EXP($C$3-($C$4^2)/2+NORMSINV(AleatLivre!Q79)*$C$4))</f>
        <v>103.94713084852631</v>
      </c>
      <c r="S82" s="2">
        <f>(R82*EXP($C$3-($C$4^2)/2+NORMSINV(AleatLivre!R79)*$C$4))</f>
        <v>112.66596523647513</v>
      </c>
      <c r="T82" s="2">
        <f>(S82*EXP($C$3-($C$4^2)/2+NORMSINV(AleatLivre!S79)*$C$4))</f>
        <v>119.02073269941833</v>
      </c>
      <c r="U82" s="2">
        <f>(T82*EXP($C$3-($C$4^2)/2+NORMSINV(AleatLivre!T79)*$C$4))</f>
        <v>123.14430936944403</v>
      </c>
      <c r="V82" s="2">
        <f>(U82*EXP($C$3-($C$4^2)/2+NORMSINV(AleatLivre!U79)*$C$4))</f>
        <v>128.03173703995586</v>
      </c>
    </row>
    <row r="83" spans="1:22" x14ac:dyDescent="0.25">
      <c r="A83">
        <v>78</v>
      </c>
      <c r="B83" s="2">
        <f>Painel!$B$7</f>
        <v>50</v>
      </c>
      <c r="C83" s="2">
        <f>(B83*EXP($C$3-($C$4^2)/2+NORMSINV(AleatLivre!B80)*$C$4))</f>
        <v>51.97868484199131</v>
      </c>
      <c r="D83" s="2">
        <f>(C83*EXP($C$3-($C$4^2)/2+NORMSINV(AleatLivre!C80)*$C$4))</f>
        <v>54.692625717016249</v>
      </c>
      <c r="E83" s="2">
        <f>(D83*EXP($C$3-($C$4^2)/2+NORMSINV(AleatLivre!D80)*$C$4))</f>
        <v>56.488816337668418</v>
      </c>
      <c r="F83" s="2">
        <f>(E83*EXP($C$3-($C$4^2)/2+NORMSINV(AleatLivre!E80)*$C$4))</f>
        <v>58.22326670974477</v>
      </c>
      <c r="G83" s="2">
        <f>(F83*EXP($C$3-($C$4^2)/2+NORMSINV(AleatLivre!F80)*$C$4))</f>
        <v>60.530266324528306</v>
      </c>
      <c r="H83" s="2">
        <f>(G83*EXP($C$3-($C$4^2)/2+NORMSINV(AleatLivre!G80)*$C$4))</f>
        <v>66.199135099859618</v>
      </c>
      <c r="I83" s="2">
        <f>(H83*EXP($C$3-($C$4^2)/2+NORMSINV(AleatLivre!H80)*$C$4))</f>
        <v>72.352842495734748</v>
      </c>
      <c r="J83" s="2">
        <f>(I83*EXP($C$3-($C$4^2)/2+NORMSINV(AleatLivre!I80)*$C$4))</f>
        <v>78.367287522025293</v>
      </c>
      <c r="K83" s="2">
        <f>(J83*EXP($C$3-($C$4^2)/2+NORMSINV(AleatLivre!J80)*$C$4))</f>
        <v>81.106863785954104</v>
      </c>
      <c r="L83" s="2">
        <f>(K83*EXP($C$3-($C$4^2)/2+NORMSINV(AleatLivre!K80)*$C$4))</f>
        <v>82.895317135093563</v>
      </c>
      <c r="M83" s="2">
        <f>(L83*EXP($C$3-($C$4^2)/2+NORMSINV(AleatLivre!L80)*$C$4))</f>
        <v>88.059703777941081</v>
      </c>
      <c r="N83" s="2">
        <f>(M83*EXP($C$3-($C$4^2)/2+NORMSINV(AleatLivre!M80)*$C$4))</f>
        <v>91.487978505413707</v>
      </c>
      <c r="O83" s="2">
        <f>(N83*EXP($C$3-($C$4^2)/2+NORMSINV(AleatLivre!N80)*$C$4))</f>
        <v>93.81199497156345</v>
      </c>
      <c r="P83" s="2">
        <f>(O83*EXP($C$3-($C$4^2)/2+NORMSINV(AleatLivre!O80)*$C$4))</f>
        <v>98.959435475273935</v>
      </c>
      <c r="Q83" s="2">
        <f>(P83*EXP($C$3-($C$4^2)/2+NORMSINV(AleatLivre!P80)*$C$4))</f>
        <v>105.84861293106762</v>
      </c>
      <c r="R83" s="2">
        <f>(Q83*EXP($C$3-($C$4^2)/2+NORMSINV(AleatLivre!Q80)*$C$4))</f>
        <v>113.75293508832229</v>
      </c>
      <c r="S83" s="2">
        <f>(R83*EXP($C$3-($C$4^2)/2+NORMSINV(AleatLivre!R80)*$C$4))</f>
        <v>118.65813280483812</v>
      </c>
      <c r="T83" s="2">
        <f>(S83*EXP($C$3-($C$4^2)/2+NORMSINV(AleatLivre!S80)*$C$4))</f>
        <v>122.77471936593915</v>
      </c>
      <c r="U83" s="2">
        <f>(T83*EXP($C$3-($C$4^2)/2+NORMSINV(AleatLivre!T80)*$C$4))</f>
        <v>127.13330251560677</v>
      </c>
      <c r="V83" s="2">
        <f>(U83*EXP($C$3-($C$4^2)/2+NORMSINV(AleatLivre!U80)*$C$4))</f>
        <v>135.60985594422272</v>
      </c>
    </row>
    <row r="84" spans="1:22" x14ac:dyDescent="0.25">
      <c r="A84">
        <v>79</v>
      </c>
      <c r="B84" s="2">
        <f>Painel!$B$7</f>
        <v>50</v>
      </c>
      <c r="C84" s="2">
        <f>(B84*EXP($C$3-($C$4^2)/2+NORMSINV(AleatLivre!B81)*$C$4))</f>
        <v>52.771010871437795</v>
      </c>
      <c r="D84" s="2">
        <f>(C84*EXP($C$3-($C$4^2)/2+NORMSINV(AleatLivre!C81)*$C$4))</f>
        <v>55.044216254215485</v>
      </c>
      <c r="E84" s="2">
        <f>(D84*EXP($C$3-($C$4^2)/2+NORMSINV(AleatLivre!D81)*$C$4))</f>
        <v>57.047079777250701</v>
      </c>
      <c r="F84" s="2">
        <f>(E84*EXP($C$3-($C$4^2)/2+NORMSINV(AleatLivre!E81)*$C$4))</f>
        <v>58.134882784496867</v>
      </c>
      <c r="G84" s="2">
        <f>(F84*EXP($C$3-($C$4^2)/2+NORMSINV(AleatLivre!F81)*$C$4))</f>
        <v>60.942282215463344</v>
      </c>
      <c r="H84" s="2">
        <f>(G84*EXP($C$3-($C$4^2)/2+NORMSINV(AleatLivre!G81)*$C$4))</f>
        <v>63.459755915834933</v>
      </c>
      <c r="I84" s="2">
        <f>(H84*EXP($C$3-($C$4^2)/2+NORMSINV(AleatLivre!H81)*$C$4))</f>
        <v>66.13342413141784</v>
      </c>
      <c r="J84" s="2">
        <f>(I84*EXP($C$3-($C$4^2)/2+NORMSINV(AleatLivre!I81)*$C$4))</f>
        <v>69.519115867755445</v>
      </c>
      <c r="K84" s="2">
        <f>(J84*EXP($C$3-($C$4^2)/2+NORMSINV(AleatLivre!J81)*$C$4))</f>
        <v>74.172411488725871</v>
      </c>
      <c r="L84" s="2">
        <f>(K84*EXP($C$3-($C$4^2)/2+NORMSINV(AleatLivre!K81)*$C$4))</f>
        <v>78.541614543541755</v>
      </c>
      <c r="M84" s="2">
        <f>(L84*EXP($C$3-($C$4^2)/2+NORMSINV(AleatLivre!L81)*$C$4))</f>
        <v>84.123211199522686</v>
      </c>
      <c r="N84" s="2">
        <f>(M84*EXP($C$3-($C$4^2)/2+NORMSINV(AleatLivre!M81)*$C$4))</f>
        <v>90.692328115241125</v>
      </c>
      <c r="O84" s="2">
        <f>(N84*EXP($C$3-($C$4^2)/2+NORMSINV(AleatLivre!N81)*$C$4))</f>
        <v>96.733998657228369</v>
      </c>
      <c r="P84" s="2">
        <f>(O84*EXP($C$3-($C$4^2)/2+NORMSINV(AleatLivre!O81)*$C$4))</f>
        <v>101.33252124591148</v>
      </c>
      <c r="Q84" s="2">
        <f>(P84*EXP($C$3-($C$4^2)/2+NORMSINV(AleatLivre!P81)*$C$4))</f>
        <v>105.22329940366207</v>
      </c>
      <c r="R84" s="2">
        <f>(Q84*EXP($C$3-($C$4^2)/2+NORMSINV(AleatLivre!Q81)*$C$4))</f>
        <v>112.41976603649296</v>
      </c>
      <c r="S84" s="2">
        <f>(R84*EXP($C$3-($C$4^2)/2+NORMSINV(AleatLivre!R81)*$C$4))</f>
        <v>117.43211229820858</v>
      </c>
      <c r="T84" s="2">
        <f>(S84*EXP($C$3-($C$4^2)/2+NORMSINV(AleatLivre!S81)*$C$4))</f>
        <v>124.67383844129083</v>
      </c>
      <c r="U84" s="2">
        <f>(T84*EXP($C$3-($C$4^2)/2+NORMSINV(AleatLivre!T81)*$C$4))</f>
        <v>136.56174485837576</v>
      </c>
      <c r="V84" s="2">
        <f>(U84*EXP($C$3-($C$4^2)/2+NORMSINV(AleatLivre!U81)*$C$4))</f>
        <v>142.49109173860649</v>
      </c>
    </row>
    <row r="85" spans="1:22" x14ac:dyDescent="0.25">
      <c r="A85">
        <v>80</v>
      </c>
      <c r="B85" s="2">
        <f>Painel!$B$7</f>
        <v>50</v>
      </c>
      <c r="C85" s="2">
        <f>(B85*EXP($C$3-($C$4^2)/2+NORMSINV(AleatLivre!B82)*$C$4))</f>
        <v>52.475114225457077</v>
      </c>
      <c r="D85" s="2">
        <f>(C85*EXP($C$3-($C$4^2)/2+NORMSINV(AleatLivre!C82)*$C$4))</f>
        <v>54.971330759028262</v>
      </c>
      <c r="E85" s="2">
        <f>(D85*EXP($C$3-($C$4^2)/2+NORMSINV(AleatLivre!D82)*$C$4))</f>
        <v>57.807226920515738</v>
      </c>
      <c r="F85" s="2">
        <f>(E85*EXP($C$3-($C$4^2)/2+NORMSINV(AleatLivre!E82)*$C$4))</f>
        <v>59.604482425404498</v>
      </c>
      <c r="G85" s="2">
        <f>(F85*EXP($C$3-($C$4^2)/2+NORMSINV(AleatLivre!F82)*$C$4))</f>
        <v>62.466968118759979</v>
      </c>
      <c r="H85" s="2">
        <f>(G85*EXP($C$3-($C$4^2)/2+NORMSINV(AleatLivre!G82)*$C$4))</f>
        <v>64.744439540292944</v>
      </c>
      <c r="I85" s="2">
        <f>(H85*EXP($C$3-($C$4^2)/2+NORMSINV(AleatLivre!H82)*$C$4))</f>
        <v>68.372841850330801</v>
      </c>
      <c r="J85" s="2">
        <f>(I85*EXP($C$3-($C$4^2)/2+NORMSINV(AleatLivre!I82)*$C$4))</f>
        <v>71.721463687607269</v>
      </c>
      <c r="K85" s="2">
        <f>(J85*EXP($C$3-($C$4^2)/2+NORMSINV(AleatLivre!J82)*$C$4))</f>
        <v>74.279062826181246</v>
      </c>
      <c r="L85" s="2">
        <f>(K85*EXP($C$3-($C$4^2)/2+NORMSINV(AleatLivre!K82)*$C$4))</f>
        <v>79.453324091905458</v>
      </c>
      <c r="M85" s="2">
        <f>(L85*EXP($C$3-($C$4^2)/2+NORMSINV(AleatLivre!L82)*$C$4))</f>
        <v>83.320202323826294</v>
      </c>
      <c r="N85" s="2">
        <f>(M85*EXP($C$3-($C$4^2)/2+NORMSINV(AleatLivre!M82)*$C$4))</f>
        <v>88.835366882832076</v>
      </c>
      <c r="O85" s="2">
        <f>(N85*EXP($C$3-($C$4^2)/2+NORMSINV(AleatLivre!N82)*$C$4))</f>
        <v>93.585182431102552</v>
      </c>
      <c r="P85" s="2">
        <f>(O85*EXP($C$3-($C$4^2)/2+NORMSINV(AleatLivre!O82)*$C$4))</f>
        <v>98.579304922574181</v>
      </c>
      <c r="Q85" s="2">
        <f>(P85*EXP($C$3-($C$4^2)/2+NORMSINV(AleatLivre!P82)*$C$4))</f>
        <v>105.52676753430761</v>
      </c>
      <c r="R85" s="2">
        <f>(Q85*EXP($C$3-($C$4^2)/2+NORMSINV(AleatLivre!Q82)*$C$4))</f>
        <v>112.06193665805162</v>
      </c>
      <c r="S85" s="2">
        <f>(R85*EXP($C$3-($C$4^2)/2+NORMSINV(AleatLivre!R82)*$C$4))</f>
        <v>113.62993214829613</v>
      </c>
      <c r="T85" s="2">
        <f>(S85*EXP($C$3-($C$4^2)/2+NORMSINV(AleatLivre!S82)*$C$4))</f>
        <v>121.0225789308232</v>
      </c>
      <c r="U85" s="2">
        <f>(T85*EXP($C$3-($C$4^2)/2+NORMSINV(AleatLivre!T82)*$C$4))</f>
        <v>127.41633761394063</v>
      </c>
      <c r="V85" s="2">
        <f>(U85*EXP($C$3-($C$4^2)/2+NORMSINV(AleatLivre!U82)*$C$4))</f>
        <v>130.85126318749414</v>
      </c>
    </row>
    <row r="86" spans="1:22" x14ac:dyDescent="0.25">
      <c r="A86">
        <v>81</v>
      </c>
      <c r="B86" s="2">
        <f>Painel!$B$7</f>
        <v>50</v>
      </c>
      <c r="C86" s="2">
        <f>(B86*EXP($C$3-($C$4^2)/2+NORMSINV(AleatLivre!B83)*$C$4))</f>
        <v>52.281679393890379</v>
      </c>
      <c r="D86" s="2">
        <f>(C86*EXP($C$3-($C$4^2)/2+NORMSINV(AleatLivre!C83)*$C$4))</f>
        <v>54.83125504902651</v>
      </c>
      <c r="E86" s="2">
        <f>(D86*EXP($C$3-($C$4^2)/2+NORMSINV(AleatLivre!D83)*$C$4))</f>
        <v>58.07927866096086</v>
      </c>
      <c r="F86" s="2">
        <f>(E86*EXP($C$3-($C$4^2)/2+NORMSINV(AleatLivre!E83)*$C$4))</f>
        <v>60.873110514738677</v>
      </c>
      <c r="G86" s="2">
        <f>(F86*EXP($C$3-($C$4^2)/2+NORMSINV(AleatLivre!F83)*$C$4))</f>
        <v>63.27094951019167</v>
      </c>
      <c r="H86" s="2">
        <f>(G86*EXP($C$3-($C$4^2)/2+NORMSINV(AleatLivre!G83)*$C$4))</f>
        <v>67.961933601975559</v>
      </c>
      <c r="I86" s="2">
        <f>(H86*EXP($C$3-($C$4^2)/2+NORMSINV(AleatLivre!H83)*$C$4))</f>
        <v>71.947399230195842</v>
      </c>
      <c r="J86" s="2">
        <f>(I86*EXP($C$3-($C$4^2)/2+NORMSINV(AleatLivre!I83)*$C$4))</f>
        <v>74.353217447214362</v>
      </c>
      <c r="K86" s="2">
        <f>(J86*EXP($C$3-($C$4^2)/2+NORMSINV(AleatLivre!J83)*$C$4))</f>
        <v>77.611789387302721</v>
      </c>
      <c r="L86" s="2">
        <f>(K86*EXP($C$3-($C$4^2)/2+NORMSINV(AleatLivre!K83)*$C$4))</f>
        <v>82.266211790294477</v>
      </c>
      <c r="M86" s="2">
        <f>(L86*EXP($C$3-($C$4^2)/2+NORMSINV(AleatLivre!L83)*$C$4))</f>
        <v>88.217426095191342</v>
      </c>
      <c r="N86" s="2">
        <f>(M86*EXP($C$3-($C$4^2)/2+NORMSINV(AleatLivre!M83)*$C$4))</f>
        <v>91.425475869485922</v>
      </c>
      <c r="O86" s="2">
        <f>(N86*EXP($C$3-($C$4^2)/2+NORMSINV(AleatLivre!N83)*$C$4))</f>
        <v>97.914355299980031</v>
      </c>
      <c r="P86" s="2">
        <f>(O86*EXP($C$3-($C$4^2)/2+NORMSINV(AleatLivre!O83)*$C$4))</f>
        <v>102.89380909397208</v>
      </c>
      <c r="Q86" s="2">
        <f>(P86*EXP($C$3-($C$4^2)/2+NORMSINV(AleatLivre!P83)*$C$4))</f>
        <v>108.56511371503281</v>
      </c>
      <c r="R86" s="2">
        <f>(Q86*EXP($C$3-($C$4^2)/2+NORMSINV(AleatLivre!Q83)*$C$4))</f>
        <v>114.6509341839192</v>
      </c>
      <c r="S86" s="2">
        <f>(R86*EXP($C$3-($C$4^2)/2+NORMSINV(AleatLivre!R83)*$C$4))</f>
        <v>121.63256371071077</v>
      </c>
      <c r="T86" s="2">
        <f>(S86*EXP($C$3-($C$4^2)/2+NORMSINV(AleatLivre!S83)*$C$4))</f>
        <v>126.55591491098039</v>
      </c>
      <c r="U86" s="2">
        <f>(T86*EXP($C$3-($C$4^2)/2+NORMSINV(AleatLivre!T83)*$C$4))</f>
        <v>137.57569119112799</v>
      </c>
      <c r="V86" s="2">
        <f>(U86*EXP($C$3-($C$4^2)/2+NORMSINV(AleatLivre!U83)*$C$4))</f>
        <v>148.9081855467538</v>
      </c>
    </row>
    <row r="87" spans="1:22" x14ac:dyDescent="0.25">
      <c r="A87">
        <v>82</v>
      </c>
      <c r="B87" s="2">
        <f>Painel!$B$7</f>
        <v>50</v>
      </c>
      <c r="C87" s="2">
        <f>(B87*EXP($C$3-($C$4^2)/2+NORMSINV(AleatLivre!B84)*$C$4))</f>
        <v>52.097575208406198</v>
      </c>
      <c r="D87" s="2">
        <f>(C87*EXP($C$3-($C$4^2)/2+NORMSINV(AleatLivre!C84)*$C$4))</f>
        <v>51.515608662134106</v>
      </c>
      <c r="E87" s="2">
        <f>(D87*EXP($C$3-($C$4^2)/2+NORMSINV(AleatLivre!D84)*$C$4))</f>
        <v>51.486596816822633</v>
      </c>
      <c r="F87" s="2">
        <f>(E87*EXP($C$3-($C$4^2)/2+NORMSINV(AleatLivre!E84)*$C$4))</f>
        <v>52.864025418011721</v>
      </c>
      <c r="G87" s="2">
        <f>(F87*EXP($C$3-($C$4^2)/2+NORMSINV(AleatLivre!F84)*$C$4))</f>
        <v>55.100300928700889</v>
      </c>
      <c r="H87" s="2">
        <f>(G87*EXP($C$3-($C$4^2)/2+NORMSINV(AleatLivre!G84)*$C$4))</f>
        <v>59.312313886913913</v>
      </c>
      <c r="I87" s="2">
        <f>(H87*EXP($C$3-($C$4^2)/2+NORMSINV(AleatLivre!H84)*$C$4))</f>
        <v>62.511690011777119</v>
      </c>
      <c r="J87" s="2">
        <f>(I87*EXP($C$3-($C$4^2)/2+NORMSINV(AleatLivre!I84)*$C$4))</f>
        <v>65.771693672808695</v>
      </c>
      <c r="K87" s="2">
        <f>(J87*EXP($C$3-($C$4^2)/2+NORMSINV(AleatLivre!J84)*$C$4))</f>
        <v>69.274759960507907</v>
      </c>
      <c r="L87" s="2">
        <f>(K87*EXP($C$3-($C$4^2)/2+NORMSINV(AleatLivre!K84)*$C$4))</f>
        <v>73.3293564268496</v>
      </c>
      <c r="M87" s="2">
        <f>(L87*EXP($C$3-($C$4^2)/2+NORMSINV(AleatLivre!L84)*$C$4))</f>
        <v>77.55918498541665</v>
      </c>
      <c r="N87" s="2">
        <f>(M87*EXP($C$3-($C$4^2)/2+NORMSINV(AleatLivre!M84)*$C$4))</f>
        <v>80.872130293826459</v>
      </c>
      <c r="O87" s="2">
        <f>(N87*EXP($C$3-($C$4^2)/2+NORMSINV(AleatLivre!N84)*$C$4))</f>
        <v>84.125026395598269</v>
      </c>
      <c r="P87" s="2">
        <f>(O87*EXP($C$3-($C$4^2)/2+NORMSINV(AleatLivre!O84)*$C$4))</f>
        <v>89.082396827452143</v>
      </c>
      <c r="Q87" s="2">
        <f>(P87*EXP($C$3-($C$4^2)/2+NORMSINV(AleatLivre!P84)*$C$4))</f>
        <v>96.163231353386166</v>
      </c>
      <c r="R87" s="2">
        <f>(Q87*EXP($C$3-($C$4^2)/2+NORMSINV(AleatLivre!Q84)*$C$4))</f>
        <v>103.11157576759246</v>
      </c>
      <c r="S87" s="2">
        <f>(R87*EXP($C$3-($C$4^2)/2+NORMSINV(AleatLivre!R84)*$C$4))</f>
        <v>109.88939483100407</v>
      </c>
      <c r="T87" s="2">
        <f>(S87*EXP($C$3-($C$4^2)/2+NORMSINV(AleatLivre!S84)*$C$4))</f>
        <v>112.17611412548996</v>
      </c>
      <c r="U87" s="2">
        <f>(T87*EXP($C$3-($C$4^2)/2+NORMSINV(AleatLivre!T84)*$C$4))</f>
        <v>120.25961441346126</v>
      </c>
      <c r="V87" s="2">
        <f>(U87*EXP($C$3-($C$4^2)/2+NORMSINV(AleatLivre!U84)*$C$4))</f>
        <v>130.81299571740496</v>
      </c>
    </row>
    <row r="88" spans="1:22" x14ac:dyDescent="0.25">
      <c r="A88">
        <v>83</v>
      </c>
      <c r="B88" s="2">
        <f>Painel!$B$7</f>
        <v>50</v>
      </c>
      <c r="C88" s="2">
        <f>(B88*EXP($C$3-($C$4^2)/2+NORMSINV(AleatLivre!B85)*$C$4))</f>
        <v>53.91179489137339</v>
      </c>
      <c r="D88" s="2">
        <f>(C88*EXP($C$3-($C$4^2)/2+NORMSINV(AleatLivre!C85)*$C$4))</f>
        <v>55.360382126947194</v>
      </c>
      <c r="E88" s="2">
        <f>(D88*EXP($C$3-($C$4^2)/2+NORMSINV(AleatLivre!D85)*$C$4))</f>
        <v>56.279328642765847</v>
      </c>
      <c r="F88" s="2">
        <f>(E88*EXP($C$3-($C$4^2)/2+NORMSINV(AleatLivre!E85)*$C$4))</f>
        <v>59.583678008207372</v>
      </c>
      <c r="G88" s="2">
        <f>(F88*EXP($C$3-($C$4^2)/2+NORMSINV(AleatLivre!F85)*$C$4))</f>
        <v>60.172511322967857</v>
      </c>
      <c r="H88" s="2">
        <f>(G88*EXP($C$3-($C$4^2)/2+NORMSINV(AleatLivre!G85)*$C$4))</f>
        <v>63.242184361168512</v>
      </c>
      <c r="I88" s="2">
        <f>(H88*EXP($C$3-($C$4^2)/2+NORMSINV(AleatLivre!H85)*$C$4))</f>
        <v>66.718978539955728</v>
      </c>
      <c r="J88" s="2">
        <f>(I88*EXP($C$3-($C$4^2)/2+NORMSINV(AleatLivre!I85)*$C$4))</f>
        <v>69.849790938346814</v>
      </c>
      <c r="K88" s="2">
        <f>(J88*EXP($C$3-($C$4^2)/2+NORMSINV(AleatLivre!J85)*$C$4))</f>
        <v>73.707843586671444</v>
      </c>
      <c r="L88" s="2">
        <f>(K88*EXP($C$3-($C$4^2)/2+NORMSINV(AleatLivre!K85)*$C$4))</f>
        <v>78.007888260089686</v>
      </c>
      <c r="M88" s="2">
        <f>(L88*EXP($C$3-($C$4^2)/2+NORMSINV(AleatLivre!L85)*$C$4))</f>
        <v>79.017161580682881</v>
      </c>
      <c r="N88" s="2">
        <f>(M88*EXP($C$3-($C$4^2)/2+NORMSINV(AleatLivre!M85)*$C$4))</f>
        <v>83.442347931054172</v>
      </c>
      <c r="O88" s="2">
        <f>(N88*EXP($C$3-($C$4^2)/2+NORMSINV(AleatLivre!N85)*$C$4))</f>
        <v>89.676435572863085</v>
      </c>
      <c r="P88" s="2">
        <f>(O88*EXP($C$3-($C$4^2)/2+NORMSINV(AleatLivre!O85)*$C$4))</f>
        <v>92.499876583293641</v>
      </c>
      <c r="Q88" s="2">
        <f>(P88*EXP($C$3-($C$4^2)/2+NORMSINV(AleatLivre!P85)*$C$4))</f>
        <v>95.711975305465202</v>
      </c>
      <c r="R88" s="2">
        <f>(Q88*EXP($C$3-($C$4^2)/2+NORMSINV(AleatLivre!Q85)*$C$4))</f>
        <v>99.450344571670158</v>
      </c>
      <c r="S88" s="2">
        <f>(R88*EXP($C$3-($C$4^2)/2+NORMSINV(AleatLivre!R85)*$C$4))</f>
        <v>104.661421900078</v>
      </c>
      <c r="T88" s="2">
        <f>(S88*EXP($C$3-($C$4^2)/2+NORMSINV(AleatLivre!S85)*$C$4))</f>
        <v>110.10849592071224</v>
      </c>
      <c r="U88" s="2">
        <f>(T88*EXP($C$3-($C$4^2)/2+NORMSINV(AleatLivre!T85)*$C$4))</f>
        <v>119.86135741815099</v>
      </c>
      <c r="V88" s="2">
        <f>(U88*EXP($C$3-($C$4^2)/2+NORMSINV(AleatLivre!U85)*$C$4))</f>
        <v>122.12444848386734</v>
      </c>
    </row>
    <row r="89" spans="1:22" x14ac:dyDescent="0.25">
      <c r="A89">
        <v>84</v>
      </c>
      <c r="B89" s="2">
        <f>Painel!$B$7</f>
        <v>50</v>
      </c>
      <c r="C89" s="2">
        <f>(B89*EXP($C$3-($C$4^2)/2+NORMSINV(AleatLivre!B86)*$C$4))</f>
        <v>52.326200867771433</v>
      </c>
      <c r="D89" s="2">
        <f>(C89*EXP($C$3-($C$4^2)/2+NORMSINV(AleatLivre!C86)*$C$4))</f>
        <v>53.876866585480037</v>
      </c>
      <c r="E89" s="2">
        <f>(D89*EXP($C$3-($C$4^2)/2+NORMSINV(AleatLivre!D86)*$C$4))</f>
        <v>56.900372872285409</v>
      </c>
      <c r="F89" s="2">
        <f>(E89*EXP($C$3-($C$4^2)/2+NORMSINV(AleatLivre!E86)*$C$4))</f>
        <v>59.337276047730178</v>
      </c>
      <c r="G89" s="2">
        <f>(F89*EXP($C$3-($C$4^2)/2+NORMSINV(AleatLivre!F86)*$C$4))</f>
        <v>64.109860888521482</v>
      </c>
      <c r="H89" s="2">
        <f>(G89*EXP($C$3-($C$4^2)/2+NORMSINV(AleatLivre!G86)*$C$4))</f>
        <v>67.306088603598383</v>
      </c>
      <c r="I89" s="2">
        <f>(H89*EXP($C$3-($C$4^2)/2+NORMSINV(AleatLivre!H86)*$C$4))</f>
        <v>71.89975874085097</v>
      </c>
      <c r="J89" s="2">
        <f>(I89*EXP($C$3-($C$4^2)/2+NORMSINV(AleatLivre!I86)*$C$4))</f>
        <v>75.202686211775202</v>
      </c>
      <c r="K89" s="2">
        <f>(J89*EXP($C$3-($C$4^2)/2+NORMSINV(AleatLivre!J86)*$C$4))</f>
        <v>79.624276499658265</v>
      </c>
      <c r="L89" s="2">
        <f>(K89*EXP($C$3-($C$4^2)/2+NORMSINV(AleatLivre!K86)*$C$4))</f>
        <v>83.34669346944591</v>
      </c>
      <c r="M89" s="2">
        <f>(L89*EXP($C$3-($C$4^2)/2+NORMSINV(AleatLivre!L86)*$C$4))</f>
        <v>86.450349984469895</v>
      </c>
      <c r="N89" s="2">
        <f>(M89*EXP($C$3-($C$4^2)/2+NORMSINV(AleatLivre!M86)*$C$4))</f>
        <v>89.453927621458021</v>
      </c>
      <c r="O89" s="2">
        <f>(N89*EXP($C$3-($C$4^2)/2+NORMSINV(AleatLivre!N86)*$C$4))</f>
        <v>91.566183623965031</v>
      </c>
      <c r="P89" s="2">
        <f>(O89*EXP($C$3-($C$4^2)/2+NORMSINV(AleatLivre!O86)*$C$4))</f>
        <v>95.547137459944906</v>
      </c>
      <c r="Q89" s="2">
        <f>(P89*EXP($C$3-($C$4^2)/2+NORMSINV(AleatLivre!P86)*$C$4))</f>
        <v>104.05967812502209</v>
      </c>
      <c r="R89" s="2">
        <f>(Q89*EXP($C$3-($C$4^2)/2+NORMSINV(AleatLivre!Q86)*$C$4))</f>
        <v>103.85142124894149</v>
      </c>
      <c r="S89" s="2">
        <f>(R89*EXP($C$3-($C$4^2)/2+NORMSINV(AleatLivre!R86)*$C$4))</f>
        <v>108.51348792352069</v>
      </c>
      <c r="T89" s="2">
        <f>(S89*EXP($C$3-($C$4^2)/2+NORMSINV(AleatLivre!S86)*$C$4))</f>
        <v>112.71210427253483</v>
      </c>
      <c r="U89" s="2">
        <f>(T89*EXP($C$3-($C$4^2)/2+NORMSINV(AleatLivre!T86)*$C$4))</f>
        <v>117.95628435601746</v>
      </c>
      <c r="V89" s="2">
        <f>(U89*EXP($C$3-($C$4^2)/2+NORMSINV(AleatLivre!U86)*$C$4))</f>
        <v>125.65247627374279</v>
      </c>
    </row>
    <row r="90" spans="1:22" x14ac:dyDescent="0.25">
      <c r="A90">
        <v>85</v>
      </c>
      <c r="B90" s="2">
        <f>Painel!$B$7</f>
        <v>50</v>
      </c>
      <c r="C90" s="2">
        <f>(B90*EXP($C$3-($C$4^2)/2+NORMSINV(AleatLivre!B87)*$C$4))</f>
        <v>52.754516181096442</v>
      </c>
      <c r="D90" s="2">
        <f>(C90*EXP($C$3-($C$4^2)/2+NORMSINV(AleatLivre!C87)*$C$4))</f>
        <v>55.186891955507534</v>
      </c>
      <c r="E90" s="2">
        <f>(D90*EXP($C$3-($C$4^2)/2+NORMSINV(AleatLivre!D87)*$C$4))</f>
        <v>55.982119024163765</v>
      </c>
      <c r="F90" s="2">
        <f>(E90*EXP($C$3-($C$4^2)/2+NORMSINV(AleatLivre!E87)*$C$4))</f>
        <v>56.361746038528899</v>
      </c>
      <c r="G90" s="2">
        <f>(F90*EXP($C$3-($C$4^2)/2+NORMSINV(AleatLivre!F87)*$C$4))</f>
        <v>58.296834882042873</v>
      </c>
      <c r="H90" s="2">
        <f>(G90*EXP($C$3-($C$4^2)/2+NORMSINV(AleatLivre!G87)*$C$4))</f>
        <v>61.261384738037599</v>
      </c>
      <c r="I90" s="2">
        <f>(H90*EXP($C$3-($C$4^2)/2+NORMSINV(AleatLivre!H87)*$C$4))</f>
        <v>65.692001292963099</v>
      </c>
      <c r="J90" s="2">
        <f>(I90*EXP($C$3-($C$4^2)/2+NORMSINV(AleatLivre!I87)*$C$4))</f>
        <v>70.187146937511244</v>
      </c>
      <c r="K90" s="2">
        <f>(J90*EXP($C$3-($C$4^2)/2+NORMSINV(AleatLivre!J87)*$C$4))</f>
        <v>72.529826888025255</v>
      </c>
      <c r="L90" s="2">
        <f>(K90*EXP($C$3-($C$4^2)/2+NORMSINV(AleatLivre!K87)*$C$4))</f>
        <v>76.160869175821418</v>
      </c>
      <c r="M90" s="2">
        <f>(L90*EXP($C$3-($C$4^2)/2+NORMSINV(AleatLivre!L87)*$C$4))</f>
        <v>78.762455433007162</v>
      </c>
      <c r="N90" s="2">
        <f>(M90*EXP($C$3-($C$4^2)/2+NORMSINV(AleatLivre!M87)*$C$4))</f>
        <v>83.595996454416849</v>
      </c>
      <c r="O90" s="2">
        <f>(N90*EXP($C$3-($C$4^2)/2+NORMSINV(AleatLivre!N87)*$C$4))</f>
        <v>88.708380851432494</v>
      </c>
      <c r="P90" s="2">
        <f>(O90*EXP($C$3-($C$4^2)/2+NORMSINV(AleatLivre!O87)*$C$4))</f>
        <v>91.919883482933258</v>
      </c>
      <c r="Q90" s="2">
        <f>(P90*EXP($C$3-($C$4^2)/2+NORMSINV(AleatLivre!P87)*$C$4))</f>
        <v>94.707209189076451</v>
      </c>
      <c r="R90" s="2">
        <f>(Q90*EXP($C$3-($C$4^2)/2+NORMSINV(AleatLivre!Q87)*$C$4))</f>
        <v>98.085108133463734</v>
      </c>
      <c r="S90" s="2">
        <f>(R90*EXP($C$3-($C$4^2)/2+NORMSINV(AleatLivre!R87)*$C$4))</f>
        <v>102.87901666073238</v>
      </c>
      <c r="T90" s="2">
        <f>(S90*EXP($C$3-($C$4^2)/2+NORMSINV(AleatLivre!S87)*$C$4))</f>
        <v>108.12871441676806</v>
      </c>
      <c r="U90" s="2">
        <f>(T90*EXP($C$3-($C$4^2)/2+NORMSINV(AleatLivre!T87)*$C$4))</f>
        <v>111.84905292428024</v>
      </c>
      <c r="V90" s="2">
        <f>(U90*EXP($C$3-($C$4^2)/2+NORMSINV(AleatLivre!U87)*$C$4))</f>
        <v>117.21337597261582</v>
      </c>
    </row>
    <row r="91" spans="1:22" x14ac:dyDescent="0.25">
      <c r="A91">
        <v>86</v>
      </c>
      <c r="B91" s="2">
        <f>Painel!$B$7</f>
        <v>50</v>
      </c>
      <c r="C91" s="2">
        <f>(B91*EXP($C$3-($C$4^2)/2+NORMSINV(AleatLivre!B88)*$C$4))</f>
        <v>53.608487453862743</v>
      </c>
      <c r="D91" s="2">
        <f>(C91*EXP($C$3-($C$4^2)/2+NORMSINV(AleatLivre!C88)*$C$4))</f>
        <v>59.136542154337754</v>
      </c>
      <c r="E91" s="2">
        <f>(D91*EXP($C$3-($C$4^2)/2+NORMSINV(AleatLivre!D88)*$C$4))</f>
        <v>60.255744882088607</v>
      </c>
      <c r="F91" s="2">
        <f>(E91*EXP($C$3-($C$4^2)/2+NORMSINV(AleatLivre!E88)*$C$4))</f>
        <v>62.662250137821296</v>
      </c>
      <c r="G91" s="2">
        <f>(F91*EXP($C$3-($C$4^2)/2+NORMSINV(AleatLivre!F88)*$C$4))</f>
        <v>65.974348363349094</v>
      </c>
      <c r="H91" s="2">
        <f>(G91*EXP($C$3-($C$4^2)/2+NORMSINV(AleatLivre!G88)*$C$4))</f>
        <v>67.541203901434443</v>
      </c>
      <c r="I91" s="2">
        <f>(H91*EXP($C$3-($C$4^2)/2+NORMSINV(AleatLivre!H88)*$C$4))</f>
        <v>69.511087319862952</v>
      </c>
      <c r="J91" s="2">
        <f>(I91*EXP($C$3-($C$4^2)/2+NORMSINV(AleatLivre!I88)*$C$4))</f>
        <v>71.700780600312044</v>
      </c>
      <c r="K91" s="2">
        <f>(J91*EXP($C$3-($C$4^2)/2+NORMSINV(AleatLivre!J88)*$C$4))</f>
        <v>77.008894195416701</v>
      </c>
      <c r="L91" s="2">
        <f>(K91*EXP($C$3-($C$4^2)/2+NORMSINV(AleatLivre!K88)*$C$4))</f>
        <v>79.949684455578847</v>
      </c>
      <c r="M91" s="2">
        <f>(L91*EXP($C$3-($C$4^2)/2+NORMSINV(AleatLivre!L88)*$C$4))</f>
        <v>84.741029350936628</v>
      </c>
      <c r="N91" s="2">
        <f>(M91*EXP($C$3-($C$4^2)/2+NORMSINV(AleatLivre!M88)*$C$4))</f>
        <v>88.616111609522136</v>
      </c>
      <c r="O91" s="2">
        <f>(N91*EXP($C$3-($C$4^2)/2+NORMSINV(AleatLivre!N88)*$C$4))</f>
        <v>92.146940994185087</v>
      </c>
      <c r="P91" s="2">
        <f>(O91*EXP($C$3-($C$4^2)/2+NORMSINV(AleatLivre!O88)*$C$4))</f>
        <v>96.000297359776354</v>
      </c>
      <c r="Q91" s="2">
        <f>(P91*EXP($C$3-($C$4^2)/2+NORMSINV(AleatLivre!P88)*$C$4))</f>
        <v>99.825568749049154</v>
      </c>
      <c r="R91" s="2">
        <f>(Q91*EXP($C$3-($C$4^2)/2+NORMSINV(AleatLivre!Q88)*$C$4))</f>
        <v>105.95800900759679</v>
      </c>
      <c r="S91" s="2">
        <f>(R91*EXP($C$3-($C$4^2)/2+NORMSINV(AleatLivre!R88)*$C$4))</f>
        <v>111.81832002687419</v>
      </c>
      <c r="T91" s="2">
        <f>(S91*EXP($C$3-($C$4^2)/2+NORMSINV(AleatLivre!S88)*$C$4))</f>
        <v>113.62142507643416</v>
      </c>
      <c r="U91" s="2">
        <f>(T91*EXP($C$3-($C$4^2)/2+NORMSINV(AleatLivre!T88)*$C$4))</f>
        <v>123.03849000316086</v>
      </c>
      <c r="V91" s="2">
        <f>(U91*EXP($C$3-($C$4^2)/2+NORMSINV(AleatLivre!U88)*$C$4))</f>
        <v>128.86366105747885</v>
      </c>
    </row>
    <row r="92" spans="1:22" x14ac:dyDescent="0.25">
      <c r="A92">
        <v>87</v>
      </c>
      <c r="B92" s="2">
        <f>Painel!$B$7</f>
        <v>50</v>
      </c>
      <c r="C92" s="2">
        <f>(B92*EXP($C$3-($C$4^2)/2+NORMSINV(AleatLivre!B89)*$C$4))</f>
        <v>51.748184568314372</v>
      </c>
      <c r="D92" s="2">
        <f>(C92*EXP($C$3-($C$4^2)/2+NORMSINV(AleatLivre!C89)*$C$4))</f>
        <v>53.092645712312411</v>
      </c>
      <c r="E92" s="2">
        <f>(D92*EXP($C$3-($C$4^2)/2+NORMSINV(AleatLivre!D89)*$C$4))</f>
        <v>55.558806574435977</v>
      </c>
      <c r="F92" s="2">
        <f>(E92*EXP($C$3-($C$4^2)/2+NORMSINV(AleatLivre!E89)*$C$4))</f>
        <v>59.300365896123274</v>
      </c>
      <c r="G92" s="2">
        <f>(F92*EXP($C$3-($C$4^2)/2+NORMSINV(AleatLivre!F89)*$C$4))</f>
        <v>63.734449071299714</v>
      </c>
      <c r="H92" s="2">
        <f>(G92*EXP($C$3-($C$4^2)/2+NORMSINV(AleatLivre!G89)*$C$4))</f>
        <v>68.401401713291023</v>
      </c>
      <c r="I92" s="2">
        <f>(H92*EXP($C$3-($C$4^2)/2+NORMSINV(AleatLivre!H89)*$C$4))</f>
        <v>71.608510980090131</v>
      </c>
      <c r="J92" s="2">
        <f>(I92*EXP($C$3-($C$4^2)/2+NORMSINV(AleatLivre!I89)*$C$4))</f>
        <v>76.390122878890551</v>
      </c>
      <c r="K92" s="2">
        <f>(J92*EXP($C$3-($C$4^2)/2+NORMSINV(AleatLivre!J89)*$C$4))</f>
        <v>77.328854577469997</v>
      </c>
      <c r="L92" s="2">
        <f>(K92*EXP($C$3-($C$4^2)/2+NORMSINV(AleatLivre!K89)*$C$4))</f>
        <v>79.909592540090728</v>
      </c>
      <c r="M92" s="2">
        <f>(L92*EXP($C$3-($C$4^2)/2+NORMSINV(AleatLivre!L89)*$C$4))</f>
        <v>85.94738165663459</v>
      </c>
      <c r="N92" s="2">
        <f>(M92*EXP($C$3-($C$4^2)/2+NORMSINV(AleatLivre!M89)*$C$4))</f>
        <v>89.727626208722072</v>
      </c>
      <c r="O92" s="2">
        <f>(N92*EXP($C$3-($C$4^2)/2+NORMSINV(AleatLivre!N89)*$C$4))</f>
        <v>94.340337787845129</v>
      </c>
      <c r="P92" s="2">
        <f>(O92*EXP($C$3-($C$4^2)/2+NORMSINV(AleatLivre!O89)*$C$4))</f>
        <v>99.247584237065951</v>
      </c>
      <c r="Q92" s="2">
        <f>(P92*EXP($C$3-($C$4^2)/2+NORMSINV(AleatLivre!P89)*$C$4))</f>
        <v>105.44311613892478</v>
      </c>
      <c r="R92" s="2">
        <f>(Q92*EXP($C$3-($C$4^2)/2+NORMSINV(AleatLivre!Q89)*$C$4))</f>
        <v>108.99939456471047</v>
      </c>
      <c r="S92" s="2">
        <f>(R92*EXP($C$3-($C$4^2)/2+NORMSINV(AleatLivre!R89)*$C$4))</f>
        <v>112.64437241411291</v>
      </c>
      <c r="T92" s="2">
        <f>(S92*EXP($C$3-($C$4^2)/2+NORMSINV(AleatLivre!S89)*$C$4))</f>
        <v>116.99559994388096</v>
      </c>
      <c r="U92" s="2">
        <f>(T92*EXP($C$3-($C$4^2)/2+NORMSINV(AleatLivre!T89)*$C$4))</f>
        <v>121.88424349750244</v>
      </c>
      <c r="V92" s="2">
        <f>(U92*EXP($C$3-($C$4^2)/2+NORMSINV(AleatLivre!U89)*$C$4))</f>
        <v>125.00268090059771</v>
      </c>
    </row>
    <row r="93" spans="1:22" x14ac:dyDescent="0.25">
      <c r="A93">
        <v>88</v>
      </c>
      <c r="B93" s="2">
        <f>Painel!$B$7</f>
        <v>50</v>
      </c>
      <c r="C93" s="2">
        <f>(B93*EXP($C$3-($C$4^2)/2+NORMSINV(AleatLivre!B90)*$C$4))</f>
        <v>51.375388949638101</v>
      </c>
      <c r="D93" s="2">
        <f>(C93*EXP($C$3-($C$4^2)/2+NORMSINV(AleatLivre!C90)*$C$4))</f>
        <v>54.570211553455529</v>
      </c>
      <c r="E93" s="2">
        <f>(D93*EXP($C$3-($C$4^2)/2+NORMSINV(AleatLivre!D90)*$C$4))</f>
        <v>57.284815162748714</v>
      </c>
      <c r="F93" s="2">
        <f>(E93*EXP($C$3-($C$4^2)/2+NORMSINV(AleatLivre!E90)*$C$4))</f>
        <v>58.908164700690861</v>
      </c>
      <c r="G93" s="2">
        <f>(F93*EXP($C$3-($C$4^2)/2+NORMSINV(AleatLivre!F90)*$C$4))</f>
        <v>60.210238303415252</v>
      </c>
      <c r="H93" s="2">
        <f>(G93*EXP($C$3-($C$4^2)/2+NORMSINV(AleatLivre!G90)*$C$4))</f>
        <v>65.144882202578529</v>
      </c>
      <c r="I93" s="2">
        <f>(H93*EXP($C$3-($C$4^2)/2+NORMSINV(AleatLivre!H90)*$C$4))</f>
        <v>67.991861431856677</v>
      </c>
      <c r="J93" s="2">
        <f>(I93*EXP($C$3-($C$4^2)/2+NORMSINV(AleatLivre!I90)*$C$4))</f>
        <v>72.627769569413374</v>
      </c>
      <c r="K93" s="2">
        <f>(J93*EXP($C$3-($C$4^2)/2+NORMSINV(AleatLivre!J90)*$C$4))</f>
        <v>76.457155142795557</v>
      </c>
      <c r="L93" s="2">
        <f>(K93*EXP($C$3-($C$4^2)/2+NORMSINV(AleatLivre!K90)*$C$4))</f>
        <v>82.379711206543405</v>
      </c>
      <c r="M93" s="2">
        <f>(L93*EXP($C$3-($C$4^2)/2+NORMSINV(AleatLivre!L90)*$C$4))</f>
        <v>84.160539145046215</v>
      </c>
      <c r="N93" s="2">
        <f>(M93*EXP($C$3-($C$4^2)/2+NORMSINV(AleatLivre!M90)*$C$4))</f>
        <v>89.660150215661361</v>
      </c>
      <c r="O93" s="2">
        <f>(N93*EXP($C$3-($C$4^2)/2+NORMSINV(AleatLivre!N90)*$C$4))</f>
        <v>96.669346124679493</v>
      </c>
      <c r="P93" s="2">
        <f>(O93*EXP($C$3-($C$4^2)/2+NORMSINV(AleatLivre!O90)*$C$4))</f>
        <v>103.79311844097528</v>
      </c>
      <c r="Q93" s="2">
        <f>(P93*EXP($C$3-($C$4^2)/2+NORMSINV(AleatLivre!P90)*$C$4))</f>
        <v>106.90809389581456</v>
      </c>
      <c r="R93" s="2">
        <f>(Q93*EXP($C$3-($C$4^2)/2+NORMSINV(AleatLivre!Q90)*$C$4))</f>
        <v>113.16915286870153</v>
      </c>
      <c r="S93" s="2">
        <f>(R93*EXP($C$3-($C$4^2)/2+NORMSINV(AleatLivre!R90)*$C$4))</f>
        <v>119.76627383268496</v>
      </c>
      <c r="T93" s="2">
        <f>(S93*EXP($C$3-($C$4^2)/2+NORMSINV(AleatLivre!S90)*$C$4))</f>
        <v>126.05585577776344</v>
      </c>
      <c r="U93" s="2">
        <f>(T93*EXP($C$3-($C$4^2)/2+NORMSINV(AleatLivre!T90)*$C$4))</f>
        <v>135.58179468861201</v>
      </c>
      <c r="V93" s="2">
        <f>(U93*EXP($C$3-($C$4^2)/2+NORMSINV(AleatLivre!U90)*$C$4))</f>
        <v>139.99122818809187</v>
      </c>
    </row>
    <row r="94" spans="1:22" x14ac:dyDescent="0.25">
      <c r="A94">
        <v>89</v>
      </c>
      <c r="B94" s="2">
        <f>Painel!$B$7</f>
        <v>50</v>
      </c>
      <c r="C94" s="2">
        <f>(B94*EXP($C$3-($C$4^2)/2+NORMSINV(AleatLivre!B91)*$C$4))</f>
        <v>53.691843542057768</v>
      </c>
      <c r="D94" s="2">
        <f>(C94*EXP($C$3-($C$4^2)/2+NORMSINV(AleatLivre!C91)*$C$4))</f>
        <v>57.191373382586654</v>
      </c>
      <c r="E94" s="2">
        <f>(D94*EXP($C$3-($C$4^2)/2+NORMSINV(AleatLivre!D91)*$C$4))</f>
        <v>62.27304694207259</v>
      </c>
      <c r="F94" s="2">
        <f>(E94*EXP($C$3-($C$4^2)/2+NORMSINV(AleatLivre!E91)*$C$4))</f>
        <v>65.969376718156283</v>
      </c>
      <c r="G94" s="2">
        <f>(F94*EXP($C$3-($C$4^2)/2+NORMSINV(AleatLivre!F91)*$C$4))</f>
        <v>69.141866202559811</v>
      </c>
      <c r="H94" s="2">
        <f>(G94*EXP($C$3-($C$4^2)/2+NORMSINV(AleatLivre!G91)*$C$4))</f>
        <v>73.836688090881097</v>
      </c>
      <c r="I94" s="2">
        <f>(H94*EXP($C$3-($C$4^2)/2+NORMSINV(AleatLivre!H91)*$C$4))</f>
        <v>78.025976572231528</v>
      </c>
      <c r="J94" s="2">
        <f>(I94*EXP($C$3-($C$4^2)/2+NORMSINV(AleatLivre!I91)*$C$4))</f>
        <v>83.618470228647936</v>
      </c>
      <c r="K94" s="2">
        <f>(J94*EXP($C$3-($C$4^2)/2+NORMSINV(AleatLivre!J91)*$C$4))</f>
        <v>86.698204352382859</v>
      </c>
      <c r="L94" s="2">
        <f>(K94*EXP($C$3-($C$4^2)/2+NORMSINV(AleatLivre!K91)*$C$4))</f>
        <v>92.444663663400263</v>
      </c>
      <c r="M94" s="2">
        <f>(L94*EXP($C$3-($C$4^2)/2+NORMSINV(AleatLivre!L91)*$C$4))</f>
        <v>96.366920143652706</v>
      </c>
      <c r="N94" s="2">
        <f>(M94*EXP($C$3-($C$4^2)/2+NORMSINV(AleatLivre!M91)*$C$4))</f>
        <v>101.44283064219849</v>
      </c>
      <c r="O94" s="2">
        <f>(N94*EXP($C$3-($C$4^2)/2+NORMSINV(AleatLivre!N91)*$C$4))</f>
        <v>106.32146344739488</v>
      </c>
      <c r="P94" s="2">
        <f>(O94*EXP($C$3-($C$4^2)/2+NORMSINV(AleatLivre!O91)*$C$4))</f>
        <v>110.96343024224056</v>
      </c>
      <c r="Q94" s="2">
        <f>(P94*EXP($C$3-($C$4^2)/2+NORMSINV(AleatLivre!P91)*$C$4))</f>
        <v>118.50877199776158</v>
      </c>
      <c r="R94" s="2">
        <f>(Q94*EXP($C$3-($C$4^2)/2+NORMSINV(AleatLivre!Q91)*$C$4))</f>
        <v>122.6378542152212</v>
      </c>
      <c r="S94" s="2">
        <f>(R94*EXP($C$3-($C$4^2)/2+NORMSINV(AleatLivre!R91)*$C$4))</f>
        <v>129.15008590210749</v>
      </c>
      <c r="T94" s="2">
        <f>(S94*EXP($C$3-($C$4^2)/2+NORMSINV(AleatLivre!S91)*$C$4))</f>
        <v>135.52611490780902</v>
      </c>
      <c r="U94" s="2">
        <f>(T94*EXP($C$3-($C$4^2)/2+NORMSINV(AleatLivre!T91)*$C$4))</f>
        <v>144.23082099608678</v>
      </c>
      <c r="V94" s="2">
        <f>(U94*EXP($C$3-($C$4^2)/2+NORMSINV(AleatLivre!U91)*$C$4))</f>
        <v>149.75013362408203</v>
      </c>
    </row>
    <row r="95" spans="1:22" x14ac:dyDescent="0.25">
      <c r="A95">
        <v>90</v>
      </c>
      <c r="B95" s="2">
        <f>Painel!$B$7</f>
        <v>50</v>
      </c>
      <c r="C95" s="2">
        <f>(B95*EXP($C$3-($C$4^2)/2+NORMSINV(AleatLivre!B92)*$C$4))</f>
        <v>53.785252721257606</v>
      </c>
      <c r="D95" s="2">
        <f>(C95*EXP($C$3-($C$4^2)/2+NORMSINV(AleatLivre!C92)*$C$4))</f>
        <v>57.159840214226257</v>
      </c>
      <c r="E95" s="2">
        <f>(D95*EXP($C$3-($C$4^2)/2+NORMSINV(AleatLivre!D92)*$C$4))</f>
        <v>59.593843204393266</v>
      </c>
      <c r="F95" s="2">
        <f>(E95*EXP($C$3-($C$4^2)/2+NORMSINV(AleatLivre!E92)*$C$4))</f>
        <v>61.118583294543193</v>
      </c>
      <c r="G95" s="2">
        <f>(F95*EXP($C$3-($C$4^2)/2+NORMSINV(AleatLivre!F92)*$C$4))</f>
        <v>63.243534063737769</v>
      </c>
      <c r="H95" s="2">
        <f>(G95*EXP($C$3-($C$4^2)/2+NORMSINV(AleatLivre!G92)*$C$4))</f>
        <v>68.144207835228769</v>
      </c>
      <c r="I95" s="2">
        <f>(H95*EXP($C$3-($C$4^2)/2+NORMSINV(AleatLivre!H92)*$C$4))</f>
        <v>72.574276994377257</v>
      </c>
      <c r="J95" s="2">
        <f>(I95*EXP($C$3-($C$4^2)/2+NORMSINV(AleatLivre!I92)*$C$4))</f>
        <v>74.918211588876957</v>
      </c>
      <c r="K95" s="2">
        <f>(J95*EXP($C$3-($C$4^2)/2+NORMSINV(AleatLivre!J92)*$C$4))</f>
        <v>78.070870396940492</v>
      </c>
      <c r="L95" s="2">
        <f>(K95*EXP($C$3-($C$4^2)/2+NORMSINV(AleatLivre!K92)*$C$4))</f>
        <v>83.379404767503345</v>
      </c>
      <c r="M95" s="2">
        <f>(L95*EXP($C$3-($C$4^2)/2+NORMSINV(AleatLivre!L92)*$C$4))</f>
        <v>88.445321180481088</v>
      </c>
      <c r="N95" s="2">
        <f>(M95*EXP($C$3-($C$4^2)/2+NORMSINV(AleatLivre!M92)*$C$4))</f>
        <v>96.012166231128276</v>
      </c>
      <c r="O95" s="2">
        <f>(N95*EXP($C$3-($C$4^2)/2+NORMSINV(AleatLivre!N92)*$C$4))</f>
        <v>103.72574175450185</v>
      </c>
      <c r="P95" s="2">
        <f>(O95*EXP($C$3-($C$4^2)/2+NORMSINV(AleatLivre!O92)*$C$4))</f>
        <v>112.18722672079689</v>
      </c>
      <c r="Q95" s="2">
        <f>(P95*EXP($C$3-($C$4^2)/2+NORMSINV(AleatLivre!P92)*$C$4))</f>
        <v>117.87217722051093</v>
      </c>
      <c r="R95" s="2">
        <f>(Q95*EXP($C$3-($C$4^2)/2+NORMSINV(AleatLivre!Q92)*$C$4))</f>
        <v>121.91348869907164</v>
      </c>
      <c r="S95" s="2">
        <f>(R95*EXP($C$3-($C$4^2)/2+NORMSINV(AleatLivre!R92)*$C$4))</f>
        <v>130.48922715972554</v>
      </c>
      <c r="T95" s="2">
        <f>(S95*EXP($C$3-($C$4^2)/2+NORMSINV(AleatLivre!S92)*$C$4))</f>
        <v>141.78667048425032</v>
      </c>
      <c r="U95" s="2">
        <f>(T95*EXP($C$3-($C$4^2)/2+NORMSINV(AleatLivre!T92)*$C$4))</f>
        <v>147.18219025604671</v>
      </c>
      <c r="V95" s="2">
        <f>(U95*EXP($C$3-($C$4^2)/2+NORMSINV(AleatLivre!U92)*$C$4))</f>
        <v>152.08616359322983</v>
      </c>
    </row>
    <row r="96" spans="1:22" x14ac:dyDescent="0.25">
      <c r="A96">
        <v>91</v>
      </c>
      <c r="B96" s="2">
        <f>Painel!$B$7</f>
        <v>50</v>
      </c>
      <c r="C96" s="2">
        <f>(B96*EXP($C$3-($C$4^2)/2+NORMSINV(AleatLivre!B93)*$C$4))</f>
        <v>51.1685142332556</v>
      </c>
      <c r="D96" s="2">
        <f>(C96*EXP($C$3-($C$4^2)/2+NORMSINV(AleatLivre!C93)*$C$4))</f>
        <v>54.94837279107702</v>
      </c>
      <c r="E96" s="2">
        <f>(D96*EXP($C$3-($C$4^2)/2+NORMSINV(AleatLivre!D93)*$C$4))</f>
        <v>55.4155463095804</v>
      </c>
      <c r="F96" s="2">
        <f>(E96*EXP($C$3-($C$4^2)/2+NORMSINV(AleatLivre!E93)*$C$4))</f>
        <v>58.148822995588155</v>
      </c>
      <c r="G96" s="2">
        <f>(F96*EXP($C$3-($C$4^2)/2+NORMSINV(AleatLivre!F93)*$C$4))</f>
        <v>61.601031558668105</v>
      </c>
      <c r="H96" s="2">
        <f>(G96*EXP($C$3-($C$4^2)/2+NORMSINV(AleatLivre!G93)*$C$4))</f>
        <v>64.487428559727022</v>
      </c>
      <c r="I96" s="2">
        <f>(H96*EXP($C$3-($C$4^2)/2+NORMSINV(AleatLivre!H93)*$C$4))</f>
        <v>65.193130076468094</v>
      </c>
      <c r="J96" s="2">
        <f>(I96*EXP($C$3-($C$4^2)/2+NORMSINV(AleatLivre!I93)*$C$4))</f>
        <v>66.233805484425829</v>
      </c>
      <c r="K96" s="2">
        <f>(J96*EXP($C$3-($C$4^2)/2+NORMSINV(AleatLivre!J93)*$C$4))</f>
        <v>68.613958417917672</v>
      </c>
      <c r="L96" s="2">
        <f>(K96*EXP($C$3-($C$4^2)/2+NORMSINV(AleatLivre!K93)*$C$4))</f>
        <v>71.843639900150777</v>
      </c>
      <c r="M96" s="2">
        <f>(L96*EXP($C$3-($C$4^2)/2+NORMSINV(AleatLivre!L93)*$C$4))</f>
        <v>73.357332860303032</v>
      </c>
      <c r="N96" s="2">
        <f>(M96*EXP($C$3-($C$4^2)/2+NORMSINV(AleatLivre!M93)*$C$4))</f>
        <v>76.04599762441984</v>
      </c>
      <c r="O96" s="2">
        <f>(N96*EXP($C$3-($C$4^2)/2+NORMSINV(AleatLivre!N93)*$C$4))</f>
        <v>79.58728916871793</v>
      </c>
      <c r="P96" s="2">
        <f>(O96*EXP($C$3-($C$4^2)/2+NORMSINV(AleatLivre!O93)*$C$4))</f>
        <v>82.690911628297314</v>
      </c>
      <c r="Q96" s="2">
        <f>(P96*EXP($C$3-($C$4^2)/2+NORMSINV(AleatLivre!P93)*$C$4))</f>
        <v>85.654269343364589</v>
      </c>
      <c r="R96" s="2">
        <f>(Q96*EXP($C$3-($C$4^2)/2+NORMSINV(AleatLivre!Q93)*$C$4))</f>
        <v>93.503368312763428</v>
      </c>
      <c r="S96" s="2">
        <f>(R96*EXP($C$3-($C$4^2)/2+NORMSINV(AleatLivre!R93)*$C$4))</f>
        <v>97.249509124153619</v>
      </c>
      <c r="T96" s="2">
        <f>(S96*EXP($C$3-($C$4^2)/2+NORMSINV(AleatLivre!S93)*$C$4))</f>
        <v>102.36833772304884</v>
      </c>
      <c r="U96" s="2">
        <f>(T96*EXP($C$3-($C$4^2)/2+NORMSINV(AleatLivre!T93)*$C$4))</f>
        <v>109.11203186944384</v>
      </c>
      <c r="V96" s="2">
        <f>(U96*EXP($C$3-($C$4^2)/2+NORMSINV(AleatLivre!U93)*$C$4))</f>
        <v>111.39275879587701</v>
      </c>
    </row>
    <row r="97" spans="1:22" x14ac:dyDescent="0.25">
      <c r="A97">
        <v>92</v>
      </c>
      <c r="B97" s="2">
        <f>Painel!$B$7</f>
        <v>50</v>
      </c>
      <c r="C97" s="2">
        <f>(B97*EXP($C$3-($C$4^2)/2+NORMSINV(AleatLivre!B94)*$C$4))</f>
        <v>53.361672298475561</v>
      </c>
      <c r="D97" s="2">
        <f>(C97*EXP($C$3-($C$4^2)/2+NORMSINV(AleatLivre!C94)*$C$4))</f>
        <v>58.370518840727712</v>
      </c>
      <c r="E97" s="2">
        <f>(D97*EXP($C$3-($C$4^2)/2+NORMSINV(AleatLivre!D94)*$C$4))</f>
        <v>60.424062636952627</v>
      </c>
      <c r="F97" s="2">
        <f>(E97*EXP($C$3-($C$4^2)/2+NORMSINV(AleatLivre!E94)*$C$4))</f>
        <v>62.223279108777319</v>
      </c>
      <c r="G97" s="2">
        <f>(F97*EXP($C$3-($C$4^2)/2+NORMSINV(AleatLivre!F94)*$C$4))</f>
        <v>65.795786077509433</v>
      </c>
      <c r="H97" s="2">
        <f>(G97*EXP($C$3-($C$4^2)/2+NORMSINV(AleatLivre!G94)*$C$4))</f>
        <v>71.08136518810069</v>
      </c>
      <c r="I97" s="2">
        <f>(H97*EXP($C$3-($C$4^2)/2+NORMSINV(AleatLivre!H94)*$C$4))</f>
        <v>73.470631867798033</v>
      </c>
      <c r="J97" s="2">
        <f>(I97*EXP($C$3-($C$4^2)/2+NORMSINV(AleatLivre!I94)*$C$4))</f>
        <v>76.724340654941216</v>
      </c>
      <c r="K97" s="2">
        <f>(J97*EXP($C$3-($C$4^2)/2+NORMSINV(AleatLivre!J94)*$C$4))</f>
        <v>79.246946839242383</v>
      </c>
      <c r="L97" s="2">
        <f>(K97*EXP($C$3-($C$4^2)/2+NORMSINV(AleatLivre!K94)*$C$4))</f>
        <v>86.51111742712331</v>
      </c>
      <c r="M97" s="2">
        <f>(L97*EXP($C$3-($C$4^2)/2+NORMSINV(AleatLivre!L94)*$C$4))</f>
        <v>92.494935709683347</v>
      </c>
      <c r="N97" s="2">
        <f>(M97*EXP($C$3-($C$4^2)/2+NORMSINV(AleatLivre!M94)*$C$4))</f>
        <v>99.564527113836675</v>
      </c>
      <c r="O97" s="2">
        <f>(N97*EXP($C$3-($C$4^2)/2+NORMSINV(AleatLivre!N94)*$C$4))</f>
        <v>101.51682034643748</v>
      </c>
      <c r="P97" s="2">
        <f>(O97*EXP($C$3-($C$4^2)/2+NORMSINV(AleatLivre!O94)*$C$4))</f>
        <v>104.95954408401808</v>
      </c>
      <c r="Q97" s="2">
        <f>(P97*EXP($C$3-($C$4^2)/2+NORMSINV(AleatLivre!P94)*$C$4))</f>
        <v>111.9501246666867</v>
      </c>
      <c r="R97" s="2">
        <f>(Q97*EXP($C$3-($C$4^2)/2+NORMSINV(AleatLivre!Q94)*$C$4))</f>
        <v>118.07542256805259</v>
      </c>
      <c r="S97" s="2">
        <f>(R97*EXP($C$3-($C$4^2)/2+NORMSINV(AleatLivre!R94)*$C$4))</f>
        <v>122.42513068747336</v>
      </c>
      <c r="T97" s="2">
        <f>(S97*EXP($C$3-($C$4^2)/2+NORMSINV(AleatLivre!S94)*$C$4))</f>
        <v>128.8910201229761</v>
      </c>
      <c r="U97" s="2">
        <f>(T97*EXP($C$3-($C$4^2)/2+NORMSINV(AleatLivre!T94)*$C$4))</f>
        <v>134.57596801067282</v>
      </c>
      <c r="V97" s="2">
        <f>(U97*EXP($C$3-($C$4^2)/2+NORMSINV(AleatLivre!U94)*$C$4))</f>
        <v>138.10569725174594</v>
      </c>
    </row>
    <row r="98" spans="1:22" x14ac:dyDescent="0.25">
      <c r="A98">
        <v>93</v>
      </c>
      <c r="B98" s="2">
        <f>Painel!$B$7</f>
        <v>50</v>
      </c>
      <c r="C98" s="2">
        <f>(B98*EXP($C$3-($C$4^2)/2+NORMSINV(AleatLivre!B95)*$C$4))</f>
        <v>51.342014344541994</v>
      </c>
      <c r="D98" s="2">
        <f>(C98*EXP($C$3-($C$4^2)/2+NORMSINV(AleatLivre!C95)*$C$4))</f>
        <v>52.13696366161598</v>
      </c>
      <c r="E98" s="2">
        <f>(D98*EXP($C$3-($C$4^2)/2+NORMSINV(AleatLivre!D95)*$C$4))</f>
        <v>55.054333184691799</v>
      </c>
      <c r="F98" s="2">
        <f>(E98*EXP($C$3-($C$4^2)/2+NORMSINV(AleatLivre!E95)*$C$4))</f>
        <v>58.619799191093612</v>
      </c>
      <c r="G98" s="2">
        <f>(F98*EXP($C$3-($C$4^2)/2+NORMSINV(AleatLivre!F95)*$C$4))</f>
        <v>63.206099607457332</v>
      </c>
      <c r="H98" s="2">
        <f>(G98*EXP($C$3-($C$4^2)/2+NORMSINV(AleatLivre!G95)*$C$4))</f>
        <v>67.635270111586323</v>
      </c>
      <c r="I98" s="2">
        <f>(H98*EXP($C$3-($C$4^2)/2+NORMSINV(AleatLivre!H95)*$C$4))</f>
        <v>75.164517143159586</v>
      </c>
      <c r="J98" s="2">
        <f>(I98*EXP($C$3-($C$4^2)/2+NORMSINV(AleatLivre!I95)*$C$4))</f>
        <v>79.488169673297818</v>
      </c>
      <c r="K98" s="2">
        <f>(J98*EXP($C$3-($C$4^2)/2+NORMSINV(AleatLivre!J95)*$C$4))</f>
        <v>83.168697990603974</v>
      </c>
      <c r="L98" s="2">
        <f>(K98*EXP($C$3-($C$4^2)/2+NORMSINV(AleatLivre!K95)*$C$4))</f>
        <v>89.518799540450985</v>
      </c>
      <c r="M98" s="2">
        <f>(L98*EXP($C$3-($C$4^2)/2+NORMSINV(AleatLivre!L95)*$C$4))</f>
        <v>92.228330080371819</v>
      </c>
      <c r="N98" s="2">
        <f>(M98*EXP($C$3-($C$4^2)/2+NORMSINV(AleatLivre!M95)*$C$4))</f>
        <v>99.073729751269738</v>
      </c>
      <c r="O98" s="2">
        <f>(N98*EXP($C$3-($C$4^2)/2+NORMSINV(AleatLivre!N95)*$C$4))</f>
        <v>100.31600100648384</v>
      </c>
      <c r="P98" s="2">
        <f>(O98*EXP($C$3-($C$4^2)/2+NORMSINV(AleatLivre!O95)*$C$4))</f>
        <v>105.44616517017998</v>
      </c>
      <c r="Q98" s="2">
        <f>(P98*EXP($C$3-($C$4^2)/2+NORMSINV(AleatLivre!P95)*$C$4))</f>
        <v>109.47455339869587</v>
      </c>
      <c r="R98" s="2">
        <f>(Q98*EXP($C$3-($C$4^2)/2+NORMSINV(AleatLivre!Q95)*$C$4))</f>
        <v>113.35991477031295</v>
      </c>
      <c r="S98" s="2">
        <f>(R98*EXP($C$3-($C$4^2)/2+NORMSINV(AleatLivre!R95)*$C$4))</f>
        <v>120.76249335086584</v>
      </c>
      <c r="T98" s="2">
        <f>(S98*EXP($C$3-($C$4^2)/2+NORMSINV(AleatLivre!S95)*$C$4))</f>
        <v>128.64683563546376</v>
      </c>
      <c r="U98" s="2">
        <f>(T98*EXP($C$3-($C$4^2)/2+NORMSINV(AleatLivre!T95)*$C$4))</f>
        <v>132.09397437006959</v>
      </c>
      <c r="V98" s="2">
        <f>(U98*EXP($C$3-($C$4^2)/2+NORMSINV(AleatLivre!U95)*$C$4))</f>
        <v>134.69756719471479</v>
      </c>
    </row>
    <row r="99" spans="1:22" x14ac:dyDescent="0.25">
      <c r="A99">
        <v>94</v>
      </c>
      <c r="B99" s="2">
        <f>Painel!$B$7</f>
        <v>50</v>
      </c>
      <c r="C99" s="2">
        <f>(B99*EXP($C$3-($C$4^2)/2+NORMSINV(AleatLivre!B96)*$C$4))</f>
        <v>53.509373189300469</v>
      </c>
      <c r="D99" s="2">
        <f>(C99*EXP($C$3-($C$4^2)/2+NORMSINV(AleatLivre!C96)*$C$4))</f>
        <v>55.917646858730656</v>
      </c>
      <c r="E99" s="2">
        <f>(D99*EXP($C$3-($C$4^2)/2+NORMSINV(AleatLivre!D96)*$C$4))</f>
        <v>58.739712229953724</v>
      </c>
      <c r="F99" s="2">
        <f>(E99*EXP($C$3-($C$4^2)/2+NORMSINV(AleatLivre!E96)*$C$4))</f>
        <v>59.889837620405942</v>
      </c>
      <c r="G99" s="2">
        <f>(F99*EXP($C$3-($C$4^2)/2+NORMSINV(AleatLivre!F96)*$C$4))</f>
        <v>62.987290894137388</v>
      </c>
      <c r="H99" s="2">
        <f>(G99*EXP($C$3-($C$4^2)/2+NORMSINV(AleatLivre!G96)*$C$4))</f>
        <v>68.319821867318595</v>
      </c>
      <c r="I99" s="2">
        <f>(H99*EXP($C$3-($C$4^2)/2+NORMSINV(AleatLivre!H96)*$C$4))</f>
        <v>72.044966376195433</v>
      </c>
      <c r="J99" s="2">
        <f>(I99*EXP($C$3-($C$4^2)/2+NORMSINV(AleatLivre!I96)*$C$4))</f>
        <v>76.772515258103127</v>
      </c>
      <c r="K99" s="2">
        <f>(J99*EXP($C$3-($C$4^2)/2+NORMSINV(AleatLivre!J96)*$C$4))</f>
        <v>80.660947621659446</v>
      </c>
      <c r="L99" s="2">
        <f>(K99*EXP($C$3-($C$4^2)/2+NORMSINV(AleatLivre!K96)*$C$4))</f>
        <v>87.260876018475713</v>
      </c>
      <c r="M99" s="2">
        <f>(L99*EXP($C$3-($C$4^2)/2+NORMSINV(AleatLivre!L96)*$C$4))</f>
        <v>92.185754242392761</v>
      </c>
      <c r="N99" s="2">
        <f>(M99*EXP($C$3-($C$4^2)/2+NORMSINV(AleatLivre!M96)*$C$4))</f>
        <v>95.114178589539463</v>
      </c>
      <c r="O99" s="2">
        <f>(N99*EXP($C$3-($C$4^2)/2+NORMSINV(AleatLivre!N96)*$C$4))</f>
        <v>98.97569068959227</v>
      </c>
      <c r="P99" s="2">
        <f>(O99*EXP($C$3-($C$4^2)/2+NORMSINV(AleatLivre!O96)*$C$4))</f>
        <v>110.08078275044038</v>
      </c>
      <c r="Q99" s="2">
        <f>(P99*EXP($C$3-($C$4^2)/2+NORMSINV(AleatLivre!P96)*$C$4))</f>
        <v>114.76979014468603</v>
      </c>
      <c r="R99" s="2">
        <f>(Q99*EXP($C$3-($C$4^2)/2+NORMSINV(AleatLivre!Q96)*$C$4))</f>
        <v>123.14069590564296</v>
      </c>
      <c r="S99" s="2">
        <f>(R99*EXP($C$3-($C$4^2)/2+NORMSINV(AleatLivre!R96)*$C$4))</f>
        <v>133.21976911801437</v>
      </c>
      <c r="T99" s="2">
        <f>(S99*EXP($C$3-($C$4^2)/2+NORMSINV(AleatLivre!S96)*$C$4))</f>
        <v>145.21914397625778</v>
      </c>
      <c r="U99" s="2">
        <f>(T99*EXP($C$3-($C$4^2)/2+NORMSINV(AleatLivre!T96)*$C$4))</f>
        <v>152.93966480494981</v>
      </c>
      <c r="V99" s="2">
        <f>(U99*EXP($C$3-($C$4^2)/2+NORMSINV(AleatLivre!U96)*$C$4))</f>
        <v>159.45305607667629</v>
      </c>
    </row>
    <row r="100" spans="1:22" x14ac:dyDescent="0.25">
      <c r="A100">
        <v>95</v>
      </c>
      <c r="B100" s="2">
        <f>Painel!$B$7</f>
        <v>50</v>
      </c>
      <c r="C100" s="2">
        <f>(B100*EXP($C$3-($C$4^2)/2+NORMSINV(AleatLivre!B97)*$C$4))</f>
        <v>53.032993415574659</v>
      </c>
      <c r="D100" s="2">
        <f>(C100*EXP($C$3-($C$4^2)/2+NORMSINV(AleatLivre!C97)*$C$4))</f>
        <v>55.046330122959411</v>
      </c>
      <c r="E100" s="2">
        <f>(D100*EXP($C$3-($C$4^2)/2+NORMSINV(AleatLivre!D97)*$C$4))</f>
        <v>57.594183538347487</v>
      </c>
      <c r="F100" s="2">
        <f>(E100*EXP($C$3-($C$4^2)/2+NORMSINV(AleatLivre!E97)*$C$4))</f>
        <v>58.18240588936591</v>
      </c>
      <c r="G100" s="2">
        <f>(F100*EXP($C$3-($C$4^2)/2+NORMSINV(AleatLivre!F97)*$C$4))</f>
        <v>60.328188776435361</v>
      </c>
      <c r="H100" s="2">
        <f>(G100*EXP($C$3-($C$4^2)/2+NORMSINV(AleatLivre!G97)*$C$4))</f>
        <v>63.502373883104362</v>
      </c>
      <c r="I100" s="2">
        <f>(H100*EXP($C$3-($C$4^2)/2+NORMSINV(AleatLivre!H97)*$C$4))</f>
        <v>66.014677391441367</v>
      </c>
      <c r="J100" s="2">
        <f>(I100*EXP($C$3-($C$4^2)/2+NORMSINV(AleatLivre!I97)*$C$4))</f>
        <v>70.26167462355869</v>
      </c>
      <c r="K100" s="2">
        <f>(J100*EXP($C$3-($C$4^2)/2+NORMSINV(AleatLivre!J97)*$C$4))</f>
        <v>76.00148116397483</v>
      </c>
      <c r="L100" s="2">
        <f>(K100*EXP($C$3-($C$4^2)/2+NORMSINV(AleatLivre!K97)*$C$4))</f>
        <v>79.849651521483082</v>
      </c>
      <c r="M100" s="2">
        <f>(L100*EXP($C$3-($C$4^2)/2+NORMSINV(AleatLivre!L97)*$C$4))</f>
        <v>85.723798506050528</v>
      </c>
      <c r="N100" s="2">
        <f>(M100*EXP($C$3-($C$4^2)/2+NORMSINV(AleatLivre!M97)*$C$4))</f>
        <v>90.166450523432005</v>
      </c>
      <c r="O100" s="2">
        <f>(N100*EXP($C$3-($C$4^2)/2+NORMSINV(AleatLivre!N97)*$C$4))</f>
        <v>95.981080700580392</v>
      </c>
      <c r="P100" s="2">
        <f>(O100*EXP($C$3-($C$4^2)/2+NORMSINV(AleatLivre!O97)*$C$4))</f>
        <v>98.864964144532777</v>
      </c>
      <c r="Q100" s="2">
        <f>(P100*EXP($C$3-($C$4^2)/2+NORMSINV(AleatLivre!P97)*$C$4))</f>
        <v>100.79435980132719</v>
      </c>
      <c r="R100" s="2">
        <f>(Q100*EXP($C$3-($C$4^2)/2+NORMSINV(AleatLivre!Q97)*$C$4))</f>
        <v>105.26073817401014</v>
      </c>
      <c r="S100" s="2">
        <f>(R100*EXP($C$3-($C$4^2)/2+NORMSINV(AleatLivre!R97)*$C$4))</f>
        <v>108.86759540225354</v>
      </c>
      <c r="T100" s="2">
        <f>(S100*EXP($C$3-($C$4^2)/2+NORMSINV(AleatLivre!S97)*$C$4))</f>
        <v>114.89793958224715</v>
      </c>
      <c r="U100" s="2">
        <f>(T100*EXP($C$3-($C$4^2)/2+NORMSINV(AleatLivre!T97)*$C$4))</f>
        <v>120.28628059414773</v>
      </c>
      <c r="V100" s="2">
        <f>(U100*EXP($C$3-($C$4^2)/2+NORMSINV(AleatLivre!U97)*$C$4))</f>
        <v>124.06104635096236</v>
      </c>
    </row>
    <row r="101" spans="1:22" x14ac:dyDescent="0.25">
      <c r="A101">
        <v>96</v>
      </c>
      <c r="B101" s="2">
        <f>Painel!$B$7</f>
        <v>50</v>
      </c>
      <c r="C101" s="2">
        <f>(B101*EXP($C$3-($C$4^2)/2+NORMSINV(AleatLivre!B98)*$C$4))</f>
        <v>51.699662551445833</v>
      </c>
      <c r="D101" s="2">
        <f>(C101*EXP($C$3-($C$4^2)/2+NORMSINV(AleatLivre!C98)*$C$4))</f>
        <v>56.773651155994422</v>
      </c>
      <c r="E101" s="2">
        <f>(D101*EXP($C$3-($C$4^2)/2+NORMSINV(AleatLivre!D98)*$C$4))</f>
        <v>59.334869348370603</v>
      </c>
      <c r="F101" s="2">
        <f>(E101*EXP($C$3-($C$4^2)/2+NORMSINV(AleatLivre!E98)*$C$4))</f>
        <v>63.926271231258383</v>
      </c>
      <c r="G101" s="2">
        <f>(F101*EXP($C$3-($C$4^2)/2+NORMSINV(AleatLivre!F98)*$C$4))</f>
        <v>65.025557815720205</v>
      </c>
      <c r="H101" s="2">
        <f>(G101*EXP($C$3-($C$4^2)/2+NORMSINV(AleatLivre!G98)*$C$4))</f>
        <v>65.959143528973954</v>
      </c>
      <c r="I101" s="2">
        <f>(H101*EXP($C$3-($C$4^2)/2+NORMSINV(AleatLivre!H98)*$C$4))</f>
        <v>67.992136193991399</v>
      </c>
      <c r="J101" s="2">
        <f>(I101*EXP($C$3-($C$4^2)/2+NORMSINV(AleatLivre!I98)*$C$4))</f>
        <v>70.53770438417493</v>
      </c>
      <c r="K101" s="2">
        <f>(J101*EXP($C$3-($C$4^2)/2+NORMSINV(AleatLivre!J98)*$C$4))</f>
        <v>74.599618073902889</v>
      </c>
      <c r="L101" s="2">
        <f>(K101*EXP($C$3-($C$4^2)/2+NORMSINV(AleatLivre!K98)*$C$4))</f>
        <v>77.182278119070048</v>
      </c>
      <c r="M101" s="2">
        <f>(L101*EXP($C$3-($C$4^2)/2+NORMSINV(AleatLivre!L98)*$C$4))</f>
        <v>84.960025803984678</v>
      </c>
      <c r="N101" s="2">
        <f>(M101*EXP($C$3-($C$4^2)/2+NORMSINV(AleatLivre!M98)*$C$4))</f>
        <v>87.640536391956601</v>
      </c>
      <c r="O101" s="2">
        <f>(N101*EXP($C$3-($C$4^2)/2+NORMSINV(AleatLivre!N98)*$C$4))</f>
        <v>94.118933695654235</v>
      </c>
      <c r="P101" s="2">
        <f>(O101*EXP($C$3-($C$4^2)/2+NORMSINV(AleatLivre!O98)*$C$4))</f>
        <v>93.767493705607293</v>
      </c>
      <c r="Q101" s="2">
        <f>(P101*EXP($C$3-($C$4^2)/2+NORMSINV(AleatLivre!P98)*$C$4))</f>
        <v>97.866337495685286</v>
      </c>
      <c r="R101" s="2">
        <f>(Q101*EXP($C$3-($C$4^2)/2+NORMSINV(AleatLivre!Q98)*$C$4))</f>
        <v>100.3177735543928</v>
      </c>
      <c r="S101" s="2">
        <f>(R101*EXP($C$3-($C$4^2)/2+NORMSINV(AleatLivre!R98)*$C$4))</f>
        <v>102.02985459161029</v>
      </c>
      <c r="T101" s="2">
        <f>(S101*EXP($C$3-($C$4^2)/2+NORMSINV(AleatLivre!S98)*$C$4))</f>
        <v>103.19637536361407</v>
      </c>
      <c r="U101" s="2">
        <f>(T101*EXP($C$3-($C$4^2)/2+NORMSINV(AleatLivre!T98)*$C$4))</f>
        <v>107.44153443048911</v>
      </c>
      <c r="V101" s="2">
        <f>(U101*EXP($C$3-($C$4^2)/2+NORMSINV(AleatLivre!U98)*$C$4))</f>
        <v>113.40956484648333</v>
      </c>
    </row>
    <row r="102" spans="1:22" x14ac:dyDescent="0.25">
      <c r="A102">
        <v>97</v>
      </c>
      <c r="B102" s="2">
        <f>Painel!$B$7</f>
        <v>50</v>
      </c>
      <c r="C102" s="2">
        <f>(B102*EXP($C$3-($C$4^2)/2+NORMSINV(AleatLivre!B99)*$C$4))</f>
        <v>50.932672417783508</v>
      </c>
      <c r="D102" s="2">
        <f>(C102*EXP($C$3-($C$4^2)/2+NORMSINV(AleatLivre!C99)*$C$4))</f>
        <v>54.55271245169655</v>
      </c>
      <c r="E102" s="2">
        <f>(D102*EXP($C$3-($C$4^2)/2+NORMSINV(AleatLivre!D99)*$C$4))</f>
        <v>56.101852043739527</v>
      </c>
      <c r="F102" s="2">
        <f>(E102*EXP($C$3-($C$4^2)/2+NORMSINV(AleatLivre!E99)*$C$4))</f>
        <v>59.405648889066278</v>
      </c>
      <c r="G102" s="2">
        <f>(F102*EXP($C$3-($C$4^2)/2+NORMSINV(AleatLivre!F99)*$C$4))</f>
        <v>59.835284844797236</v>
      </c>
      <c r="H102" s="2">
        <f>(G102*EXP($C$3-($C$4^2)/2+NORMSINV(AleatLivre!G99)*$C$4))</f>
        <v>64.228109534372038</v>
      </c>
      <c r="I102" s="2">
        <f>(H102*EXP($C$3-($C$4^2)/2+NORMSINV(AleatLivre!H99)*$C$4))</f>
        <v>68.476879544445538</v>
      </c>
      <c r="J102" s="2">
        <f>(I102*EXP($C$3-($C$4^2)/2+NORMSINV(AleatLivre!I99)*$C$4))</f>
        <v>71.953921500205027</v>
      </c>
      <c r="K102" s="2">
        <f>(J102*EXP($C$3-($C$4^2)/2+NORMSINV(AleatLivre!J99)*$C$4))</f>
        <v>76.618869746379147</v>
      </c>
      <c r="L102" s="2">
        <f>(K102*EXP($C$3-($C$4^2)/2+NORMSINV(AleatLivre!K99)*$C$4))</f>
        <v>76.740357805568877</v>
      </c>
      <c r="M102" s="2">
        <f>(L102*EXP($C$3-($C$4^2)/2+NORMSINV(AleatLivre!L99)*$C$4))</f>
        <v>81.025039596493301</v>
      </c>
      <c r="N102" s="2">
        <f>(M102*EXP($C$3-($C$4^2)/2+NORMSINV(AleatLivre!M99)*$C$4))</f>
        <v>86.715172241809753</v>
      </c>
      <c r="O102" s="2">
        <f>(N102*EXP($C$3-($C$4^2)/2+NORMSINV(AleatLivre!N99)*$C$4))</f>
        <v>87.882213736758899</v>
      </c>
      <c r="P102" s="2">
        <f>(O102*EXP($C$3-($C$4^2)/2+NORMSINV(AleatLivre!O99)*$C$4))</f>
        <v>91.816533572394917</v>
      </c>
      <c r="Q102" s="2">
        <f>(P102*EXP($C$3-($C$4^2)/2+NORMSINV(AleatLivre!P99)*$C$4))</f>
        <v>96.976237684296564</v>
      </c>
      <c r="R102" s="2">
        <f>(Q102*EXP($C$3-($C$4^2)/2+NORMSINV(AleatLivre!Q99)*$C$4))</f>
        <v>100.44663427135784</v>
      </c>
      <c r="S102" s="2">
        <f>(R102*EXP($C$3-($C$4^2)/2+NORMSINV(AleatLivre!R99)*$C$4))</f>
        <v>106.53549302109835</v>
      </c>
      <c r="T102" s="2">
        <f>(S102*EXP($C$3-($C$4^2)/2+NORMSINV(AleatLivre!S99)*$C$4))</f>
        <v>114.49115176220776</v>
      </c>
      <c r="U102" s="2">
        <f>(T102*EXP($C$3-($C$4^2)/2+NORMSINV(AleatLivre!T99)*$C$4))</f>
        <v>120.06592206678593</v>
      </c>
      <c r="V102" s="2">
        <f>(U102*EXP($C$3-($C$4^2)/2+NORMSINV(AleatLivre!U99)*$C$4))</f>
        <v>129.74186509390424</v>
      </c>
    </row>
    <row r="103" spans="1:22" x14ac:dyDescent="0.25">
      <c r="A103">
        <v>98</v>
      </c>
      <c r="B103" s="2">
        <f>Painel!$B$7</f>
        <v>50</v>
      </c>
      <c r="C103" s="2">
        <f>(B103*EXP($C$3-($C$4^2)/2+NORMSINV(AleatLivre!B100)*$C$4))</f>
        <v>49.648188187643335</v>
      </c>
      <c r="D103" s="2">
        <f>(C103*EXP($C$3-($C$4^2)/2+NORMSINV(AleatLivre!C100)*$C$4))</f>
        <v>50.128738506874605</v>
      </c>
      <c r="E103" s="2">
        <f>(D103*EXP($C$3-($C$4^2)/2+NORMSINV(AleatLivre!D100)*$C$4))</f>
        <v>53.68974945825903</v>
      </c>
      <c r="F103" s="2">
        <f>(E103*EXP($C$3-($C$4^2)/2+NORMSINV(AleatLivre!E100)*$C$4))</f>
        <v>57.594412549894635</v>
      </c>
      <c r="G103" s="2">
        <f>(F103*EXP($C$3-($C$4^2)/2+NORMSINV(AleatLivre!F100)*$C$4))</f>
        <v>58.377019520541552</v>
      </c>
      <c r="H103" s="2">
        <f>(G103*EXP($C$3-($C$4^2)/2+NORMSINV(AleatLivre!G100)*$C$4))</f>
        <v>60.519285895150659</v>
      </c>
      <c r="I103" s="2">
        <f>(H103*EXP($C$3-($C$4^2)/2+NORMSINV(AleatLivre!H100)*$C$4))</f>
        <v>63.987529424852973</v>
      </c>
      <c r="J103" s="2">
        <f>(I103*EXP($C$3-($C$4^2)/2+NORMSINV(AleatLivre!I100)*$C$4))</f>
        <v>68.856928788897122</v>
      </c>
      <c r="K103" s="2">
        <f>(J103*EXP($C$3-($C$4^2)/2+NORMSINV(AleatLivre!J100)*$C$4))</f>
        <v>71.097941258673757</v>
      </c>
      <c r="L103" s="2">
        <f>(K103*EXP($C$3-($C$4^2)/2+NORMSINV(AleatLivre!K100)*$C$4))</f>
        <v>77.134159056372624</v>
      </c>
      <c r="M103" s="2">
        <f>(L103*EXP($C$3-($C$4^2)/2+NORMSINV(AleatLivre!L100)*$C$4))</f>
        <v>79.624914489223286</v>
      </c>
      <c r="N103" s="2">
        <f>(M103*EXP($C$3-($C$4^2)/2+NORMSINV(AleatLivre!M100)*$C$4))</f>
        <v>83.570873099289244</v>
      </c>
      <c r="O103" s="2">
        <f>(N103*EXP($C$3-($C$4^2)/2+NORMSINV(AleatLivre!N100)*$C$4))</f>
        <v>89.80190255079674</v>
      </c>
      <c r="P103" s="2">
        <f>(O103*EXP($C$3-($C$4^2)/2+NORMSINV(AleatLivre!O100)*$C$4))</f>
        <v>91.771138973769595</v>
      </c>
      <c r="Q103" s="2">
        <f>(P103*EXP($C$3-($C$4^2)/2+NORMSINV(AleatLivre!P100)*$C$4))</f>
        <v>97.088000631599556</v>
      </c>
      <c r="R103" s="2">
        <f>(Q103*EXP($C$3-($C$4^2)/2+NORMSINV(AleatLivre!Q100)*$C$4))</f>
        <v>99.715506532389597</v>
      </c>
      <c r="S103" s="2">
        <f>(R103*EXP($C$3-($C$4^2)/2+NORMSINV(AleatLivre!R100)*$C$4))</f>
        <v>103.7300255913959</v>
      </c>
      <c r="T103" s="2">
        <f>(S103*EXP($C$3-($C$4^2)/2+NORMSINV(AleatLivre!S100)*$C$4))</f>
        <v>109.72153405220473</v>
      </c>
      <c r="U103" s="2">
        <f>(T103*EXP($C$3-($C$4^2)/2+NORMSINV(AleatLivre!T100)*$C$4))</f>
        <v>113.65386501366325</v>
      </c>
      <c r="V103" s="2">
        <f>(U103*EXP($C$3-($C$4^2)/2+NORMSINV(AleatLivre!U100)*$C$4))</f>
        <v>115.27932833922257</v>
      </c>
    </row>
    <row r="104" spans="1:22" x14ac:dyDescent="0.25">
      <c r="A104">
        <v>99</v>
      </c>
      <c r="B104" s="2">
        <f>Painel!$B$7</f>
        <v>50</v>
      </c>
      <c r="C104" s="2">
        <f>(B104*EXP($C$3-($C$4^2)/2+NORMSINV(AleatLivre!B101)*$C$4))</f>
        <v>51.454017483337346</v>
      </c>
      <c r="D104" s="2">
        <f>(C104*EXP($C$3-($C$4^2)/2+NORMSINV(AleatLivre!C101)*$C$4))</f>
        <v>52.977162566031552</v>
      </c>
      <c r="E104" s="2">
        <f>(D104*EXP($C$3-($C$4^2)/2+NORMSINV(AleatLivre!D101)*$C$4))</f>
        <v>56.62270584728325</v>
      </c>
      <c r="F104" s="2">
        <f>(E104*EXP($C$3-($C$4^2)/2+NORMSINV(AleatLivre!E101)*$C$4))</f>
        <v>60.044417768126117</v>
      </c>
      <c r="G104" s="2">
        <f>(F104*EXP($C$3-($C$4^2)/2+NORMSINV(AleatLivre!F101)*$C$4))</f>
        <v>61.973450968167242</v>
      </c>
      <c r="H104" s="2">
        <f>(G104*EXP($C$3-($C$4^2)/2+NORMSINV(AleatLivre!G101)*$C$4))</f>
        <v>65.506001180775655</v>
      </c>
      <c r="I104" s="2">
        <f>(H104*EXP($C$3-($C$4^2)/2+NORMSINV(AleatLivre!H101)*$C$4))</f>
        <v>65.284138866281666</v>
      </c>
      <c r="J104" s="2">
        <f>(I104*EXP($C$3-($C$4^2)/2+NORMSINV(AleatLivre!I101)*$C$4))</f>
        <v>67.237910033954208</v>
      </c>
      <c r="K104" s="2">
        <f>(J104*EXP($C$3-($C$4^2)/2+NORMSINV(AleatLivre!J101)*$C$4))</f>
        <v>71.799507519028623</v>
      </c>
      <c r="L104" s="2">
        <f>(K104*EXP($C$3-($C$4^2)/2+NORMSINV(AleatLivre!K101)*$C$4))</f>
        <v>74.473404863585827</v>
      </c>
      <c r="M104" s="2">
        <f>(L104*EXP($C$3-($C$4^2)/2+NORMSINV(AleatLivre!L101)*$C$4))</f>
        <v>79.964577186225554</v>
      </c>
      <c r="N104" s="2">
        <f>(M104*EXP($C$3-($C$4^2)/2+NORMSINV(AleatLivre!M101)*$C$4))</f>
        <v>82.87245144670834</v>
      </c>
      <c r="O104" s="2">
        <f>(N104*EXP($C$3-($C$4^2)/2+NORMSINV(AleatLivre!N101)*$C$4))</f>
        <v>87.137443904120204</v>
      </c>
      <c r="P104" s="2">
        <f>(O104*EXP($C$3-($C$4^2)/2+NORMSINV(AleatLivre!O101)*$C$4))</f>
        <v>92.935528852165433</v>
      </c>
      <c r="Q104" s="2">
        <f>(P104*EXP($C$3-($C$4^2)/2+NORMSINV(AleatLivre!P101)*$C$4))</f>
        <v>98.887328602484288</v>
      </c>
      <c r="R104" s="2">
        <f>(Q104*EXP($C$3-($C$4^2)/2+NORMSINV(AleatLivre!Q101)*$C$4))</f>
        <v>104.44783323094532</v>
      </c>
      <c r="S104" s="2">
        <f>(R104*EXP($C$3-($C$4^2)/2+NORMSINV(AleatLivre!R101)*$C$4))</f>
        <v>110.80280045191179</v>
      </c>
      <c r="T104" s="2">
        <f>(S104*EXP($C$3-($C$4^2)/2+NORMSINV(AleatLivre!S101)*$C$4))</f>
        <v>112.70906148172162</v>
      </c>
      <c r="U104" s="2">
        <f>(T104*EXP($C$3-($C$4^2)/2+NORMSINV(AleatLivre!T101)*$C$4))</f>
        <v>121.50784567889295</v>
      </c>
      <c r="V104" s="2">
        <f>(U104*EXP($C$3-($C$4^2)/2+NORMSINV(AleatLivre!U101)*$C$4))</f>
        <v>128.1118209162579</v>
      </c>
    </row>
    <row r="105" spans="1:22" x14ac:dyDescent="0.25">
      <c r="A105">
        <v>100</v>
      </c>
      <c r="B105" s="2">
        <f>Painel!$B$7</f>
        <v>50</v>
      </c>
      <c r="C105" s="2">
        <f>(B105*EXP($C$3-($C$4^2)/2+NORMSINV(AleatLivre!B102)*$C$4))</f>
        <v>50.124206488375101</v>
      </c>
      <c r="D105" s="2">
        <f>(C105*EXP($C$3-($C$4^2)/2+NORMSINV(AleatLivre!C102)*$C$4))</f>
        <v>54.284882914180812</v>
      </c>
      <c r="E105" s="2">
        <f>(D105*EXP($C$3-($C$4^2)/2+NORMSINV(AleatLivre!D102)*$C$4))</f>
        <v>57.169442559728303</v>
      </c>
      <c r="F105" s="2">
        <f>(E105*EXP($C$3-($C$4^2)/2+NORMSINV(AleatLivre!E102)*$C$4))</f>
        <v>60.984429648771453</v>
      </c>
      <c r="G105" s="2">
        <f>(F105*EXP($C$3-($C$4^2)/2+NORMSINV(AleatLivre!F102)*$C$4))</f>
        <v>62.761417733447352</v>
      </c>
      <c r="H105" s="2">
        <f>(G105*EXP($C$3-($C$4^2)/2+NORMSINV(AleatLivre!G102)*$C$4))</f>
        <v>66.767454390612443</v>
      </c>
      <c r="I105" s="2">
        <f>(H105*EXP($C$3-($C$4^2)/2+NORMSINV(AleatLivre!H102)*$C$4))</f>
        <v>69.287099036302308</v>
      </c>
      <c r="J105" s="2">
        <f>(I105*EXP($C$3-($C$4^2)/2+NORMSINV(AleatLivre!I102)*$C$4))</f>
        <v>71.316347228659694</v>
      </c>
      <c r="K105" s="2">
        <f>(J105*EXP($C$3-($C$4^2)/2+NORMSINV(AleatLivre!J102)*$C$4))</f>
        <v>72.166092806226104</v>
      </c>
      <c r="L105" s="2">
        <f>(K105*EXP($C$3-($C$4^2)/2+NORMSINV(AleatLivre!K102)*$C$4))</f>
        <v>74.539018849152171</v>
      </c>
      <c r="M105" s="2">
        <f>(L105*EXP($C$3-($C$4^2)/2+NORMSINV(AleatLivre!L102)*$C$4))</f>
        <v>77.315980034235565</v>
      </c>
      <c r="N105" s="2">
        <f>(M105*EXP($C$3-($C$4^2)/2+NORMSINV(AleatLivre!M102)*$C$4))</f>
        <v>80.838847651677341</v>
      </c>
      <c r="O105" s="2">
        <f>(N105*EXP($C$3-($C$4^2)/2+NORMSINV(AleatLivre!N102)*$C$4))</f>
        <v>87.467205966423563</v>
      </c>
      <c r="P105" s="2">
        <f>(O105*EXP($C$3-($C$4^2)/2+NORMSINV(AleatLivre!O102)*$C$4))</f>
        <v>92.801155561123693</v>
      </c>
      <c r="Q105" s="2">
        <f>(P105*EXP($C$3-($C$4^2)/2+NORMSINV(AleatLivre!P102)*$C$4))</f>
        <v>97.046634259017281</v>
      </c>
      <c r="R105" s="2">
        <f>(Q105*EXP($C$3-($C$4^2)/2+NORMSINV(AleatLivre!Q102)*$C$4))</f>
        <v>102.55506323620159</v>
      </c>
      <c r="S105" s="2">
        <f>(R105*EXP($C$3-($C$4^2)/2+NORMSINV(AleatLivre!R102)*$C$4))</f>
        <v>106.06234864903801</v>
      </c>
      <c r="T105" s="2">
        <f>(S105*EXP($C$3-($C$4^2)/2+NORMSINV(AleatLivre!S102)*$C$4))</f>
        <v>113.15509632740648</v>
      </c>
      <c r="U105" s="2">
        <f>(T105*EXP($C$3-($C$4^2)/2+NORMSINV(AleatLivre!T102)*$C$4))</f>
        <v>119.39703114044896</v>
      </c>
      <c r="V105" s="2">
        <f>(U105*EXP($C$3-($C$4^2)/2+NORMSINV(AleatLivre!U102)*$C$4))</f>
        <v>122.73071237108456</v>
      </c>
    </row>
    <row r="106" spans="1:22" x14ac:dyDescent="0.25">
      <c r="A106">
        <v>101</v>
      </c>
      <c r="B106" s="2">
        <f>Painel!$B$7</f>
        <v>50</v>
      </c>
      <c r="C106" s="2">
        <f>(B106*EXP($C$3-($C$4^2)/2+NORMSINV(AleatLivre!B103)*$C$4))</f>
        <v>52.322100856777723</v>
      </c>
      <c r="D106" s="2">
        <f>(C106*EXP($C$3-($C$4^2)/2+NORMSINV(AleatLivre!C103)*$C$4))</f>
        <v>55.493660247498511</v>
      </c>
      <c r="E106" s="2">
        <f>(D106*EXP($C$3-($C$4^2)/2+NORMSINV(AleatLivre!D103)*$C$4))</f>
        <v>57.029246757096359</v>
      </c>
      <c r="F106" s="2">
        <f>(E106*EXP($C$3-($C$4^2)/2+NORMSINV(AleatLivre!E103)*$C$4))</f>
        <v>57.777801457551988</v>
      </c>
      <c r="G106" s="2">
        <f>(F106*EXP($C$3-($C$4^2)/2+NORMSINV(AleatLivre!F103)*$C$4))</f>
        <v>58.395940516175202</v>
      </c>
      <c r="H106" s="2">
        <f>(G106*EXP($C$3-($C$4^2)/2+NORMSINV(AleatLivre!G103)*$C$4))</f>
        <v>63.625031847104822</v>
      </c>
      <c r="I106" s="2">
        <f>(H106*EXP($C$3-($C$4^2)/2+NORMSINV(AleatLivre!H103)*$C$4))</f>
        <v>65.810096569101347</v>
      </c>
      <c r="J106" s="2">
        <f>(I106*EXP($C$3-($C$4^2)/2+NORMSINV(AleatLivre!I103)*$C$4))</f>
        <v>68.513050610097125</v>
      </c>
      <c r="K106" s="2">
        <f>(J106*EXP($C$3-($C$4^2)/2+NORMSINV(AleatLivre!J103)*$C$4))</f>
        <v>72.271892242767464</v>
      </c>
      <c r="L106" s="2">
        <f>(K106*EXP($C$3-($C$4^2)/2+NORMSINV(AleatLivre!K103)*$C$4))</f>
        <v>74.43293493154043</v>
      </c>
      <c r="M106" s="2">
        <f>(L106*EXP($C$3-($C$4^2)/2+NORMSINV(AleatLivre!L103)*$C$4))</f>
        <v>76.739983324523564</v>
      </c>
      <c r="N106" s="2">
        <f>(M106*EXP($C$3-($C$4^2)/2+NORMSINV(AleatLivre!M103)*$C$4))</f>
        <v>81.96461109484575</v>
      </c>
      <c r="O106" s="2">
        <f>(N106*EXP($C$3-($C$4^2)/2+NORMSINV(AleatLivre!N103)*$C$4))</f>
        <v>86.33047136584112</v>
      </c>
      <c r="P106" s="2">
        <f>(O106*EXP($C$3-($C$4^2)/2+NORMSINV(AleatLivre!O103)*$C$4))</f>
        <v>88.996276888459747</v>
      </c>
      <c r="Q106" s="2">
        <f>(P106*EXP($C$3-($C$4^2)/2+NORMSINV(AleatLivre!P103)*$C$4))</f>
        <v>92.343835079406233</v>
      </c>
      <c r="R106" s="2">
        <f>(Q106*EXP($C$3-($C$4^2)/2+NORMSINV(AleatLivre!Q103)*$C$4))</f>
        <v>95.330484616630045</v>
      </c>
      <c r="S106" s="2">
        <f>(R106*EXP($C$3-($C$4^2)/2+NORMSINV(AleatLivre!R103)*$C$4))</f>
        <v>99.493633741474525</v>
      </c>
      <c r="T106" s="2">
        <f>(S106*EXP($C$3-($C$4^2)/2+NORMSINV(AleatLivre!S103)*$C$4))</f>
        <v>102.43719886304703</v>
      </c>
      <c r="U106" s="2">
        <f>(T106*EXP($C$3-($C$4^2)/2+NORMSINV(AleatLivre!T103)*$C$4))</f>
        <v>106.73181667073408</v>
      </c>
      <c r="V106" s="2">
        <f>(U106*EXP($C$3-($C$4^2)/2+NORMSINV(AleatLivre!U103)*$C$4))</f>
        <v>112.58426683282174</v>
      </c>
    </row>
    <row r="107" spans="1:22" x14ac:dyDescent="0.25">
      <c r="A107">
        <v>102</v>
      </c>
      <c r="B107" s="2">
        <f>Painel!$B$7</f>
        <v>50</v>
      </c>
      <c r="C107" s="2">
        <f>(B107*EXP($C$3-($C$4^2)/2+NORMSINV(AleatLivre!B104)*$C$4))</f>
        <v>53.058452265404284</v>
      </c>
      <c r="D107" s="2">
        <f>(C107*EXP($C$3-($C$4^2)/2+NORMSINV(AleatLivre!C104)*$C$4))</f>
        <v>54.924511762656898</v>
      </c>
      <c r="E107" s="2">
        <f>(D107*EXP($C$3-($C$4^2)/2+NORMSINV(AleatLivre!D104)*$C$4))</f>
        <v>58.719968738089094</v>
      </c>
      <c r="F107" s="2">
        <f>(E107*EXP($C$3-($C$4^2)/2+NORMSINV(AleatLivre!E104)*$C$4))</f>
        <v>62.325524959633654</v>
      </c>
      <c r="G107" s="2">
        <f>(F107*EXP($C$3-($C$4^2)/2+NORMSINV(AleatLivre!F104)*$C$4))</f>
        <v>65.313981079752651</v>
      </c>
      <c r="H107" s="2">
        <f>(G107*EXP($C$3-($C$4^2)/2+NORMSINV(AleatLivre!G104)*$C$4))</f>
        <v>69.49667619462744</v>
      </c>
      <c r="I107" s="2">
        <f>(H107*EXP($C$3-($C$4^2)/2+NORMSINV(AleatLivre!H104)*$C$4))</f>
        <v>74.038558270947163</v>
      </c>
      <c r="J107" s="2">
        <f>(I107*EXP($C$3-($C$4^2)/2+NORMSINV(AleatLivre!I104)*$C$4))</f>
        <v>78.567192252395031</v>
      </c>
      <c r="K107" s="2">
        <f>(J107*EXP($C$3-($C$4^2)/2+NORMSINV(AleatLivre!J104)*$C$4))</f>
        <v>84.16912182196522</v>
      </c>
      <c r="L107" s="2">
        <f>(K107*EXP($C$3-($C$4^2)/2+NORMSINV(AleatLivre!K104)*$C$4))</f>
        <v>85.277263727452663</v>
      </c>
      <c r="M107" s="2">
        <f>(L107*EXP($C$3-($C$4^2)/2+NORMSINV(AleatLivre!L104)*$C$4))</f>
        <v>85.187192165214881</v>
      </c>
      <c r="N107" s="2">
        <f>(M107*EXP($C$3-($C$4^2)/2+NORMSINV(AleatLivre!M104)*$C$4))</f>
        <v>89.971481197150297</v>
      </c>
      <c r="O107" s="2">
        <f>(N107*EXP($C$3-($C$4^2)/2+NORMSINV(AleatLivre!N104)*$C$4))</f>
        <v>98.002221233133056</v>
      </c>
      <c r="P107" s="2">
        <f>(O107*EXP($C$3-($C$4^2)/2+NORMSINV(AleatLivre!O104)*$C$4))</f>
        <v>104.6693689559709</v>
      </c>
      <c r="Q107" s="2">
        <f>(P107*EXP($C$3-($C$4^2)/2+NORMSINV(AleatLivre!P104)*$C$4))</f>
        <v>110.18218860658334</v>
      </c>
      <c r="R107" s="2">
        <f>(Q107*EXP($C$3-($C$4^2)/2+NORMSINV(AleatLivre!Q104)*$C$4))</f>
        <v>117.21735428621567</v>
      </c>
      <c r="S107" s="2">
        <f>(R107*EXP($C$3-($C$4^2)/2+NORMSINV(AleatLivre!R104)*$C$4))</f>
        <v>126.34736161722449</v>
      </c>
      <c r="T107" s="2">
        <f>(S107*EXP($C$3-($C$4^2)/2+NORMSINV(AleatLivre!S104)*$C$4))</f>
        <v>131.72891559314121</v>
      </c>
      <c r="U107" s="2">
        <f>(T107*EXP($C$3-($C$4^2)/2+NORMSINV(AleatLivre!T104)*$C$4))</f>
        <v>134.03501512938422</v>
      </c>
      <c r="V107" s="2">
        <f>(U107*EXP($C$3-($C$4^2)/2+NORMSINV(AleatLivre!U104)*$C$4))</f>
        <v>138.78476057664247</v>
      </c>
    </row>
    <row r="108" spans="1:22" x14ac:dyDescent="0.25">
      <c r="A108">
        <v>103</v>
      </c>
      <c r="B108" s="2">
        <f>Painel!$B$7</f>
        <v>50</v>
      </c>
      <c r="C108" s="2">
        <f>(B108*EXP($C$3-($C$4^2)/2+NORMSINV(AleatLivre!B105)*$C$4))</f>
        <v>53.152981390526463</v>
      </c>
      <c r="D108" s="2">
        <f>(C108*EXP($C$3-($C$4^2)/2+NORMSINV(AleatLivre!C105)*$C$4))</f>
        <v>57.097975482414725</v>
      </c>
      <c r="E108" s="2">
        <f>(D108*EXP($C$3-($C$4^2)/2+NORMSINV(AleatLivre!D105)*$C$4))</f>
        <v>59.84794881195387</v>
      </c>
      <c r="F108" s="2">
        <f>(E108*EXP($C$3-($C$4^2)/2+NORMSINV(AleatLivre!E105)*$C$4))</f>
        <v>61.449136682817134</v>
      </c>
      <c r="G108" s="2">
        <f>(F108*EXP($C$3-($C$4^2)/2+NORMSINV(AleatLivre!F105)*$C$4))</f>
        <v>65.006030715510292</v>
      </c>
      <c r="H108" s="2">
        <f>(G108*EXP($C$3-($C$4^2)/2+NORMSINV(AleatLivre!G105)*$C$4))</f>
        <v>65.632480889606057</v>
      </c>
      <c r="I108" s="2">
        <f>(H108*EXP($C$3-($C$4^2)/2+NORMSINV(AleatLivre!H105)*$C$4))</f>
        <v>67.804817910616308</v>
      </c>
      <c r="J108" s="2">
        <f>(I108*EXP($C$3-($C$4^2)/2+NORMSINV(AleatLivre!I105)*$C$4))</f>
        <v>70.975822500592784</v>
      </c>
      <c r="K108" s="2">
        <f>(J108*EXP($C$3-($C$4^2)/2+NORMSINV(AleatLivre!J105)*$C$4))</f>
        <v>73.066841417358717</v>
      </c>
      <c r="L108" s="2">
        <f>(K108*EXP($C$3-($C$4^2)/2+NORMSINV(AleatLivre!K105)*$C$4))</f>
        <v>74.010774085732649</v>
      </c>
      <c r="M108" s="2">
        <f>(L108*EXP($C$3-($C$4^2)/2+NORMSINV(AleatLivre!L105)*$C$4))</f>
        <v>79.111002330577961</v>
      </c>
      <c r="N108" s="2">
        <f>(M108*EXP($C$3-($C$4^2)/2+NORMSINV(AleatLivre!M105)*$C$4))</f>
        <v>83.920659333336445</v>
      </c>
      <c r="O108" s="2">
        <f>(N108*EXP($C$3-($C$4^2)/2+NORMSINV(AleatLivre!N105)*$C$4))</f>
        <v>90.085359030764721</v>
      </c>
      <c r="P108" s="2">
        <f>(O108*EXP($C$3-($C$4^2)/2+NORMSINV(AleatLivre!O105)*$C$4))</f>
        <v>94.103805812296855</v>
      </c>
      <c r="Q108" s="2">
        <f>(P108*EXP($C$3-($C$4^2)/2+NORMSINV(AleatLivre!P105)*$C$4))</f>
        <v>103.00856619632079</v>
      </c>
      <c r="R108" s="2">
        <f>(Q108*EXP($C$3-($C$4^2)/2+NORMSINV(AleatLivre!Q105)*$C$4))</f>
        <v>105.68001114716638</v>
      </c>
      <c r="S108" s="2">
        <f>(R108*EXP($C$3-($C$4^2)/2+NORMSINV(AleatLivre!R105)*$C$4))</f>
        <v>113.35066954032254</v>
      </c>
      <c r="T108" s="2">
        <f>(S108*EXP($C$3-($C$4^2)/2+NORMSINV(AleatLivre!S105)*$C$4))</f>
        <v>113.82828050914813</v>
      </c>
      <c r="U108" s="2">
        <f>(T108*EXP($C$3-($C$4^2)/2+NORMSINV(AleatLivre!T105)*$C$4))</f>
        <v>119.16520828623864</v>
      </c>
      <c r="V108" s="2">
        <f>(U108*EXP($C$3-($C$4^2)/2+NORMSINV(AleatLivre!U105)*$C$4))</f>
        <v>124.76211643472237</v>
      </c>
    </row>
    <row r="109" spans="1:22" x14ac:dyDescent="0.25">
      <c r="A109">
        <v>104</v>
      </c>
      <c r="B109" s="2">
        <f>Painel!$B$7</f>
        <v>50</v>
      </c>
      <c r="C109" s="2">
        <f>(B109*EXP($C$3-($C$4^2)/2+NORMSINV(AleatLivre!B106)*$C$4))</f>
        <v>51.470870438208891</v>
      </c>
      <c r="D109" s="2">
        <f>(C109*EXP($C$3-($C$4^2)/2+NORMSINV(AleatLivre!C106)*$C$4))</f>
        <v>52.623332729062312</v>
      </c>
      <c r="E109" s="2">
        <f>(D109*EXP($C$3-($C$4^2)/2+NORMSINV(AleatLivre!D106)*$C$4))</f>
        <v>56.984992713854048</v>
      </c>
      <c r="F109" s="2">
        <f>(E109*EXP($C$3-($C$4^2)/2+NORMSINV(AleatLivre!E106)*$C$4))</f>
        <v>61.230108796972743</v>
      </c>
      <c r="G109" s="2">
        <f>(F109*EXP($C$3-($C$4^2)/2+NORMSINV(AleatLivre!F106)*$C$4))</f>
        <v>64.730790473180576</v>
      </c>
      <c r="H109" s="2">
        <f>(G109*EXP($C$3-($C$4^2)/2+NORMSINV(AleatLivre!G106)*$C$4))</f>
        <v>66.931302180296996</v>
      </c>
      <c r="I109" s="2">
        <f>(H109*EXP($C$3-($C$4^2)/2+NORMSINV(AleatLivre!H106)*$C$4))</f>
        <v>68.81902284587747</v>
      </c>
      <c r="J109" s="2">
        <f>(I109*EXP($C$3-($C$4^2)/2+NORMSINV(AleatLivre!I106)*$C$4))</f>
        <v>72.593359607590997</v>
      </c>
      <c r="K109" s="2">
        <f>(J109*EXP($C$3-($C$4^2)/2+NORMSINV(AleatLivre!J106)*$C$4))</f>
        <v>73.698696232410015</v>
      </c>
      <c r="L109" s="2">
        <f>(K109*EXP($C$3-($C$4^2)/2+NORMSINV(AleatLivre!K106)*$C$4))</f>
        <v>76.545889626034963</v>
      </c>
      <c r="M109" s="2">
        <f>(L109*EXP($C$3-($C$4^2)/2+NORMSINV(AleatLivre!L106)*$C$4))</f>
        <v>81.378827968220321</v>
      </c>
      <c r="N109" s="2">
        <f>(M109*EXP($C$3-($C$4^2)/2+NORMSINV(AleatLivre!M106)*$C$4))</f>
        <v>85.335108047786179</v>
      </c>
      <c r="O109" s="2">
        <f>(N109*EXP($C$3-($C$4^2)/2+NORMSINV(AleatLivre!N106)*$C$4))</f>
        <v>89.282926562002643</v>
      </c>
      <c r="P109" s="2">
        <f>(O109*EXP($C$3-($C$4^2)/2+NORMSINV(AleatLivre!O106)*$C$4))</f>
        <v>94.792433075311791</v>
      </c>
      <c r="Q109" s="2">
        <f>(P109*EXP($C$3-($C$4^2)/2+NORMSINV(AleatLivre!P106)*$C$4))</f>
        <v>103.64044281178933</v>
      </c>
      <c r="R109" s="2">
        <f>(Q109*EXP($C$3-($C$4^2)/2+NORMSINV(AleatLivre!Q106)*$C$4))</f>
        <v>107.97945894645393</v>
      </c>
      <c r="S109" s="2">
        <f>(R109*EXP($C$3-($C$4^2)/2+NORMSINV(AleatLivre!R106)*$C$4))</f>
        <v>112.25082355575094</v>
      </c>
      <c r="T109" s="2">
        <f>(S109*EXP($C$3-($C$4^2)/2+NORMSINV(AleatLivre!S106)*$C$4))</f>
        <v>115.83726356331988</v>
      </c>
      <c r="U109" s="2">
        <f>(T109*EXP($C$3-($C$4^2)/2+NORMSINV(AleatLivre!T106)*$C$4))</f>
        <v>126.77063134126914</v>
      </c>
      <c r="V109" s="2">
        <f>(U109*EXP($C$3-($C$4^2)/2+NORMSINV(AleatLivre!U106)*$C$4))</f>
        <v>131.03298687282765</v>
      </c>
    </row>
    <row r="110" spans="1:22" x14ac:dyDescent="0.25">
      <c r="A110">
        <v>105</v>
      </c>
      <c r="B110" s="2">
        <f>Painel!$B$7</f>
        <v>50</v>
      </c>
      <c r="C110" s="2">
        <f>(B110*EXP($C$3-($C$4^2)/2+NORMSINV(AleatLivre!B107)*$C$4))</f>
        <v>51.571787731720967</v>
      </c>
      <c r="D110" s="2">
        <f>(C110*EXP($C$3-($C$4^2)/2+NORMSINV(AleatLivre!C107)*$C$4))</f>
        <v>53.974433357436006</v>
      </c>
      <c r="E110" s="2">
        <f>(D110*EXP($C$3-($C$4^2)/2+NORMSINV(AleatLivre!D107)*$C$4))</f>
        <v>56.292836783352008</v>
      </c>
      <c r="F110" s="2">
        <f>(E110*EXP($C$3-($C$4^2)/2+NORMSINV(AleatLivre!E107)*$C$4))</f>
        <v>58.784503552960132</v>
      </c>
      <c r="G110" s="2">
        <f>(F110*EXP($C$3-($C$4^2)/2+NORMSINV(AleatLivre!F107)*$C$4))</f>
        <v>60.760570298349137</v>
      </c>
      <c r="H110" s="2">
        <f>(G110*EXP($C$3-($C$4^2)/2+NORMSINV(AleatLivre!G107)*$C$4))</f>
        <v>64.169020250961211</v>
      </c>
      <c r="I110" s="2">
        <f>(H110*EXP($C$3-($C$4^2)/2+NORMSINV(AleatLivre!H107)*$C$4))</f>
        <v>69.76873547080433</v>
      </c>
      <c r="J110" s="2">
        <f>(I110*EXP($C$3-($C$4^2)/2+NORMSINV(AleatLivre!I107)*$C$4))</f>
        <v>77.064686950527133</v>
      </c>
      <c r="K110" s="2">
        <f>(J110*EXP($C$3-($C$4^2)/2+NORMSINV(AleatLivre!J107)*$C$4))</f>
        <v>79.46355787487515</v>
      </c>
      <c r="L110" s="2">
        <f>(K110*EXP($C$3-($C$4^2)/2+NORMSINV(AleatLivre!K107)*$C$4))</f>
        <v>84.916479359777952</v>
      </c>
      <c r="M110" s="2">
        <f>(L110*EXP($C$3-($C$4^2)/2+NORMSINV(AleatLivre!L107)*$C$4))</f>
        <v>85.179813551406568</v>
      </c>
      <c r="N110" s="2">
        <f>(M110*EXP($C$3-($C$4^2)/2+NORMSINV(AleatLivre!M107)*$C$4))</f>
        <v>90.973203366436692</v>
      </c>
      <c r="O110" s="2">
        <f>(N110*EXP($C$3-($C$4^2)/2+NORMSINV(AleatLivre!N107)*$C$4))</f>
        <v>100.28139455582985</v>
      </c>
      <c r="P110" s="2">
        <f>(O110*EXP($C$3-($C$4^2)/2+NORMSINV(AleatLivre!O107)*$C$4))</f>
        <v>107.31226426163845</v>
      </c>
      <c r="Q110" s="2">
        <f>(P110*EXP($C$3-($C$4^2)/2+NORMSINV(AleatLivre!P107)*$C$4))</f>
        <v>112.43553716632401</v>
      </c>
      <c r="R110" s="2">
        <f>(Q110*EXP($C$3-($C$4^2)/2+NORMSINV(AleatLivre!Q107)*$C$4))</f>
        <v>120.18954318264467</v>
      </c>
      <c r="S110" s="2">
        <f>(R110*EXP($C$3-($C$4^2)/2+NORMSINV(AleatLivre!R107)*$C$4))</f>
        <v>127.91356906938678</v>
      </c>
      <c r="T110" s="2">
        <f>(S110*EXP($C$3-($C$4^2)/2+NORMSINV(AleatLivre!S107)*$C$4))</f>
        <v>132.9391069764541</v>
      </c>
      <c r="U110" s="2">
        <f>(T110*EXP($C$3-($C$4^2)/2+NORMSINV(AleatLivre!T107)*$C$4))</f>
        <v>140.55662444754097</v>
      </c>
      <c r="V110" s="2">
        <f>(U110*EXP($C$3-($C$4^2)/2+NORMSINV(AleatLivre!U107)*$C$4))</f>
        <v>145.9764184369804</v>
      </c>
    </row>
    <row r="111" spans="1:22" x14ac:dyDescent="0.25">
      <c r="A111">
        <v>106</v>
      </c>
      <c r="B111" s="2">
        <f>Painel!$B$7</f>
        <v>50</v>
      </c>
      <c r="C111" s="2">
        <f>(B111*EXP($C$3-($C$4^2)/2+NORMSINV(AleatLivre!B108)*$C$4))</f>
        <v>52.362886349950308</v>
      </c>
      <c r="D111" s="2">
        <f>(C111*EXP($C$3-($C$4^2)/2+NORMSINV(AleatLivre!C108)*$C$4))</f>
        <v>55.055340707431355</v>
      </c>
      <c r="E111" s="2">
        <f>(D111*EXP($C$3-($C$4^2)/2+NORMSINV(AleatLivre!D108)*$C$4))</f>
        <v>57.386559443827792</v>
      </c>
      <c r="F111" s="2">
        <f>(E111*EXP($C$3-($C$4^2)/2+NORMSINV(AleatLivre!E108)*$C$4))</f>
        <v>59.558148090986563</v>
      </c>
      <c r="G111" s="2">
        <f>(F111*EXP($C$3-($C$4^2)/2+NORMSINV(AleatLivre!F108)*$C$4))</f>
        <v>61.066264245779834</v>
      </c>
      <c r="H111" s="2">
        <f>(G111*EXP($C$3-($C$4^2)/2+NORMSINV(AleatLivre!G108)*$C$4))</f>
        <v>63.424320917469494</v>
      </c>
      <c r="I111" s="2">
        <f>(H111*EXP($C$3-($C$4^2)/2+NORMSINV(AleatLivre!H108)*$C$4))</f>
        <v>66.959612029681125</v>
      </c>
      <c r="J111" s="2">
        <f>(I111*EXP($C$3-($C$4^2)/2+NORMSINV(AleatLivre!I108)*$C$4))</f>
        <v>73.472892712889859</v>
      </c>
      <c r="K111" s="2">
        <f>(J111*EXP($C$3-($C$4^2)/2+NORMSINV(AleatLivre!J108)*$C$4))</f>
        <v>76.405853081339203</v>
      </c>
      <c r="L111" s="2">
        <f>(K111*EXP($C$3-($C$4^2)/2+NORMSINV(AleatLivre!K108)*$C$4))</f>
        <v>81.792611885382016</v>
      </c>
      <c r="M111" s="2">
        <f>(L111*EXP($C$3-($C$4^2)/2+NORMSINV(AleatLivre!L108)*$C$4))</f>
        <v>85.936625582658195</v>
      </c>
      <c r="N111" s="2">
        <f>(M111*EXP($C$3-($C$4^2)/2+NORMSINV(AleatLivre!M108)*$C$4))</f>
        <v>92.507704416871519</v>
      </c>
      <c r="O111" s="2">
        <f>(N111*EXP($C$3-($C$4^2)/2+NORMSINV(AleatLivre!N108)*$C$4))</f>
        <v>98.858281197119467</v>
      </c>
      <c r="P111" s="2">
        <f>(O111*EXP($C$3-($C$4^2)/2+NORMSINV(AleatLivre!O108)*$C$4))</f>
        <v>103.15069944116421</v>
      </c>
      <c r="Q111" s="2">
        <f>(P111*EXP($C$3-($C$4^2)/2+NORMSINV(AleatLivre!P108)*$C$4))</f>
        <v>105.84508411303156</v>
      </c>
      <c r="R111" s="2">
        <f>(Q111*EXP($C$3-($C$4^2)/2+NORMSINV(AleatLivre!Q108)*$C$4))</f>
        <v>113.87528548876274</v>
      </c>
      <c r="S111" s="2">
        <f>(R111*EXP($C$3-($C$4^2)/2+NORMSINV(AleatLivre!R108)*$C$4))</f>
        <v>119.19821974556619</v>
      </c>
      <c r="T111" s="2">
        <f>(S111*EXP($C$3-($C$4^2)/2+NORMSINV(AleatLivre!S108)*$C$4))</f>
        <v>120.06447005622189</v>
      </c>
      <c r="U111" s="2">
        <f>(T111*EXP($C$3-($C$4^2)/2+NORMSINV(AleatLivre!T108)*$C$4))</f>
        <v>122.98921772806683</v>
      </c>
      <c r="V111" s="2">
        <f>(U111*EXP($C$3-($C$4^2)/2+NORMSINV(AleatLivre!U108)*$C$4))</f>
        <v>129.66347492297137</v>
      </c>
    </row>
    <row r="112" spans="1:22" x14ac:dyDescent="0.25">
      <c r="A112">
        <v>107</v>
      </c>
      <c r="B112" s="2">
        <f>Painel!$B$7</f>
        <v>50</v>
      </c>
      <c r="C112" s="2">
        <f>(B112*EXP($C$3-($C$4^2)/2+NORMSINV(AleatLivre!B109)*$C$4))</f>
        <v>52.519044960170049</v>
      </c>
      <c r="D112" s="2">
        <f>(C112*EXP($C$3-($C$4^2)/2+NORMSINV(AleatLivre!C109)*$C$4))</f>
        <v>54.426675101342404</v>
      </c>
      <c r="E112" s="2">
        <f>(D112*EXP($C$3-($C$4^2)/2+NORMSINV(AleatLivre!D109)*$C$4))</f>
        <v>56.391056567459387</v>
      </c>
      <c r="F112" s="2">
        <f>(E112*EXP($C$3-($C$4^2)/2+NORMSINV(AleatLivre!E109)*$C$4))</f>
        <v>60.08191649224257</v>
      </c>
      <c r="G112" s="2">
        <f>(F112*EXP($C$3-($C$4^2)/2+NORMSINV(AleatLivre!F109)*$C$4))</f>
        <v>63.214624050579417</v>
      </c>
      <c r="H112" s="2">
        <f>(G112*EXP($C$3-($C$4^2)/2+NORMSINV(AleatLivre!G109)*$C$4))</f>
        <v>66.073085304588631</v>
      </c>
      <c r="I112" s="2">
        <f>(H112*EXP($C$3-($C$4^2)/2+NORMSINV(AleatLivre!H109)*$C$4))</f>
        <v>68.342375832979627</v>
      </c>
      <c r="J112" s="2">
        <f>(I112*EXP($C$3-($C$4^2)/2+NORMSINV(AleatLivre!I109)*$C$4))</f>
        <v>71.090126907708935</v>
      </c>
      <c r="K112" s="2">
        <f>(J112*EXP($C$3-($C$4^2)/2+NORMSINV(AleatLivre!J109)*$C$4))</f>
        <v>73.940694927172231</v>
      </c>
      <c r="L112" s="2">
        <f>(K112*EXP($C$3-($C$4^2)/2+NORMSINV(AleatLivre!K109)*$C$4))</f>
        <v>79.016019907976116</v>
      </c>
      <c r="M112" s="2">
        <f>(L112*EXP($C$3-($C$4^2)/2+NORMSINV(AleatLivre!L109)*$C$4))</f>
        <v>82.146435977679531</v>
      </c>
      <c r="N112" s="2">
        <f>(M112*EXP($C$3-($C$4^2)/2+NORMSINV(AleatLivre!M109)*$C$4))</f>
        <v>86.617369538696209</v>
      </c>
      <c r="O112" s="2">
        <f>(N112*EXP($C$3-($C$4^2)/2+NORMSINV(AleatLivre!N109)*$C$4))</f>
        <v>91.404268843740169</v>
      </c>
      <c r="P112" s="2">
        <f>(O112*EXP($C$3-($C$4^2)/2+NORMSINV(AleatLivre!O109)*$C$4))</f>
        <v>93.434064586592754</v>
      </c>
      <c r="Q112" s="2">
        <f>(P112*EXP($C$3-($C$4^2)/2+NORMSINV(AleatLivre!P109)*$C$4))</f>
        <v>100.87009908127156</v>
      </c>
      <c r="R112" s="2">
        <f>(Q112*EXP($C$3-($C$4^2)/2+NORMSINV(AleatLivre!Q109)*$C$4))</f>
        <v>107.6684543939616</v>
      </c>
      <c r="S112" s="2">
        <f>(R112*EXP($C$3-($C$4^2)/2+NORMSINV(AleatLivre!R109)*$C$4))</f>
        <v>114.69551548285175</v>
      </c>
      <c r="T112" s="2">
        <f>(S112*EXP($C$3-($C$4^2)/2+NORMSINV(AleatLivre!S109)*$C$4))</f>
        <v>118.69144387545157</v>
      </c>
      <c r="U112" s="2">
        <f>(T112*EXP($C$3-($C$4^2)/2+NORMSINV(AleatLivre!T109)*$C$4))</f>
        <v>127.73033598378936</v>
      </c>
      <c r="V112" s="2">
        <f>(U112*EXP($C$3-($C$4^2)/2+NORMSINV(AleatLivre!U109)*$C$4))</f>
        <v>133.0244821666746</v>
      </c>
    </row>
    <row r="113" spans="1:22" x14ac:dyDescent="0.25">
      <c r="A113">
        <v>108</v>
      </c>
      <c r="B113" s="2">
        <f>Painel!$B$7</f>
        <v>50</v>
      </c>
      <c r="C113" s="2">
        <f>(B113*EXP($C$3-($C$4^2)/2+NORMSINV(AleatLivre!B110)*$C$4))</f>
        <v>50.73491823004742</v>
      </c>
      <c r="D113" s="2">
        <f>(C113*EXP($C$3-($C$4^2)/2+NORMSINV(AleatLivre!C110)*$C$4))</f>
        <v>53.956935143589561</v>
      </c>
      <c r="E113" s="2">
        <f>(D113*EXP($C$3-($C$4^2)/2+NORMSINV(AleatLivre!D110)*$C$4))</f>
        <v>56.318746767182937</v>
      </c>
      <c r="F113" s="2">
        <f>(E113*EXP($C$3-($C$4^2)/2+NORMSINV(AleatLivre!E110)*$C$4))</f>
        <v>58.059106628168117</v>
      </c>
      <c r="G113" s="2">
        <f>(F113*EXP($C$3-($C$4^2)/2+NORMSINV(AleatLivre!F110)*$C$4))</f>
        <v>62.268133810474339</v>
      </c>
      <c r="H113" s="2">
        <f>(G113*EXP($C$3-($C$4^2)/2+NORMSINV(AleatLivre!G110)*$C$4))</f>
        <v>64.567663360615128</v>
      </c>
      <c r="I113" s="2">
        <f>(H113*EXP($C$3-($C$4^2)/2+NORMSINV(AleatLivre!H110)*$C$4))</f>
        <v>68.193176622979777</v>
      </c>
      <c r="J113" s="2">
        <f>(I113*EXP($C$3-($C$4^2)/2+NORMSINV(AleatLivre!I110)*$C$4))</f>
        <v>72.708961281009877</v>
      </c>
      <c r="K113" s="2">
        <f>(J113*EXP($C$3-($C$4^2)/2+NORMSINV(AleatLivre!J110)*$C$4))</f>
        <v>77.944087707476797</v>
      </c>
      <c r="L113" s="2">
        <f>(K113*EXP($C$3-($C$4^2)/2+NORMSINV(AleatLivre!K110)*$C$4))</f>
        <v>80.624828982394718</v>
      </c>
      <c r="M113" s="2">
        <f>(L113*EXP($C$3-($C$4^2)/2+NORMSINV(AleatLivre!L110)*$C$4))</f>
        <v>87.372857922357298</v>
      </c>
      <c r="N113" s="2">
        <f>(M113*EXP($C$3-($C$4^2)/2+NORMSINV(AleatLivre!M110)*$C$4))</f>
        <v>94.039677034291373</v>
      </c>
      <c r="O113" s="2">
        <f>(N113*EXP($C$3-($C$4^2)/2+NORMSINV(AleatLivre!N110)*$C$4))</f>
        <v>97.694999162856021</v>
      </c>
      <c r="P113" s="2">
        <f>(O113*EXP($C$3-($C$4^2)/2+NORMSINV(AleatLivre!O110)*$C$4))</f>
        <v>103.56806658966971</v>
      </c>
      <c r="Q113" s="2">
        <f>(P113*EXP($C$3-($C$4^2)/2+NORMSINV(AleatLivre!P110)*$C$4))</f>
        <v>110.65481549782061</v>
      </c>
      <c r="R113" s="2">
        <f>(Q113*EXP($C$3-($C$4^2)/2+NORMSINV(AleatLivre!Q110)*$C$4))</f>
        <v>115.45873898988509</v>
      </c>
      <c r="S113" s="2">
        <f>(R113*EXP($C$3-($C$4^2)/2+NORMSINV(AleatLivre!R110)*$C$4))</f>
        <v>123.50538377716144</v>
      </c>
      <c r="T113" s="2">
        <f>(S113*EXP($C$3-($C$4^2)/2+NORMSINV(AleatLivre!S110)*$C$4))</f>
        <v>131.63218839751204</v>
      </c>
      <c r="U113" s="2">
        <f>(T113*EXP($C$3-($C$4^2)/2+NORMSINV(AleatLivre!T110)*$C$4))</f>
        <v>132.27488870620166</v>
      </c>
      <c r="V113" s="2">
        <f>(U113*EXP($C$3-($C$4^2)/2+NORMSINV(AleatLivre!U110)*$C$4))</f>
        <v>136.7525908577334</v>
      </c>
    </row>
    <row r="114" spans="1:22" x14ac:dyDescent="0.25">
      <c r="A114">
        <v>109</v>
      </c>
      <c r="B114" s="2">
        <f>Painel!$B$7</f>
        <v>50</v>
      </c>
      <c r="C114" s="2">
        <f>(B114*EXP($C$3-($C$4^2)/2+NORMSINV(AleatLivre!B111)*$C$4))</f>
        <v>52.971366625834591</v>
      </c>
      <c r="D114" s="2">
        <f>(C114*EXP($C$3-($C$4^2)/2+NORMSINV(AleatLivre!C111)*$C$4))</f>
        <v>52.980139243109505</v>
      </c>
      <c r="E114" s="2">
        <f>(D114*EXP($C$3-($C$4^2)/2+NORMSINV(AleatLivre!D111)*$C$4))</f>
        <v>56.022549821689985</v>
      </c>
      <c r="F114" s="2">
        <f>(E114*EXP($C$3-($C$4^2)/2+NORMSINV(AleatLivre!E111)*$C$4))</f>
        <v>57.598874392526959</v>
      </c>
      <c r="G114" s="2">
        <f>(F114*EXP($C$3-($C$4^2)/2+NORMSINV(AleatLivre!F111)*$C$4))</f>
        <v>59.532762819774767</v>
      </c>
      <c r="H114" s="2">
        <f>(G114*EXP($C$3-($C$4^2)/2+NORMSINV(AleatLivre!G111)*$C$4))</f>
        <v>59.327873713642255</v>
      </c>
      <c r="I114" s="2">
        <f>(H114*EXP($C$3-($C$4^2)/2+NORMSINV(AleatLivre!H111)*$C$4))</f>
        <v>62.072197020986202</v>
      </c>
      <c r="J114" s="2">
        <f>(I114*EXP($C$3-($C$4^2)/2+NORMSINV(AleatLivre!I111)*$C$4))</f>
        <v>64.80727094709799</v>
      </c>
      <c r="K114" s="2">
        <f>(J114*EXP($C$3-($C$4^2)/2+NORMSINV(AleatLivre!J111)*$C$4))</f>
        <v>68.058033033250467</v>
      </c>
      <c r="L114" s="2">
        <f>(K114*EXP($C$3-($C$4^2)/2+NORMSINV(AleatLivre!K111)*$C$4))</f>
        <v>69.818663332471417</v>
      </c>
      <c r="M114" s="2">
        <f>(L114*EXP($C$3-($C$4^2)/2+NORMSINV(AleatLivre!L111)*$C$4))</f>
        <v>72.915396355263368</v>
      </c>
      <c r="N114" s="2">
        <f>(M114*EXP($C$3-($C$4^2)/2+NORMSINV(AleatLivre!M111)*$C$4))</f>
        <v>78.838082314089149</v>
      </c>
      <c r="O114" s="2">
        <f>(N114*EXP($C$3-($C$4^2)/2+NORMSINV(AleatLivre!N111)*$C$4))</f>
        <v>82.956582794962031</v>
      </c>
      <c r="P114" s="2">
        <f>(O114*EXP($C$3-($C$4^2)/2+NORMSINV(AleatLivre!O111)*$C$4))</f>
        <v>85.879075857408495</v>
      </c>
      <c r="Q114" s="2">
        <f>(P114*EXP($C$3-($C$4^2)/2+NORMSINV(AleatLivre!P111)*$C$4))</f>
        <v>93.53463639505442</v>
      </c>
      <c r="R114" s="2">
        <f>(Q114*EXP($C$3-($C$4^2)/2+NORMSINV(AleatLivre!Q111)*$C$4))</f>
        <v>96.739523775148214</v>
      </c>
      <c r="S114" s="2">
        <f>(R114*EXP($C$3-($C$4^2)/2+NORMSINV(AleatLivre!R111)*$C$4))</f>
        <v>101.88712356341071</v>
      </c>
      <c r="T114" s="2">
        <f>(S114*EXP($C$3-($C$4^2)/2+NORMSINV(AleatLivre!S111)*$C$4))</f>
        <v>106.3463173460798</v>
      </c>
      <c r="U114" s="2">
        <f>(T114*EXP($C$3-($C$4^2)/2+NORMSINV(AleatLivre!T111)*$C$4))</f>
        <v>112.83108582825278</v>
      </c>
      <c r="V114" s="2">
        <f>(U114*EXP($C$3-($C$4^2)/2+NORMSINV(AleatLivre!U111)*$C$4))</f>
        <v>123.90148591216158</v>
      </c>
    </row>
    <row r="115" spans="1:22" x14ac:dyDescent="0.25">
      <c r="A115">
        <v>110</v>
      </c>
      <c r="B115" s="2">
        <f>Painel!$B$7</f>
        <v>50</v>
      </c>
      <c r="C115" s="2">
        <f>(B115*EXP($C$3-($C$4^2)/2+NORMSINV(AleatLivre!B112)*$C$4))</f>
        <v>53.165106471655385</v>
      </c>
      <c r="D115" s="2">
        <f>(C115*EXP($C$3-($C$4^2)/2+NORMSINV(AleatLivre!C112)*$C$4))</f>
        <v>54.382378863047251</v>
      </c>
      <c r="E115" s="2">
        <f>(D115*EXP($C$3-($C$4^2)/2+NORMSINV(AleatLivre!D112)*$C$4))</f>
        <v>57.175444708572549</v>
      </c>
      <c r="F115" s="2">
        <f>(E115*EXP($C$3-($C$4^2)/2+NORMSINV(AleatLivre!E112)*$C$4))</f>
        <v>59.263565526291224</v>
      </c>
      <c r="G115" s="2">
        <f>(F115*EXP($C$3-($C$4^2)/2+NORMSINV(AleatLivre!F112)*$C$4))</f>
        <v>62.472125182619337</v>
      </c>
      <c r="H115" s="2">
        <f>(G115*EXP($C$3-($C$4^2)/2+NORMSINV(AleatLivre!G112)*$C$4))</f>
        <v>65.997642303311238</v>
      </c>
      <c r="I115" s="2">
        <f>(H115*EXP($C$3-($C$4^2)/2+NORMSINV(AleatLivre!H112)*$C$4))</f>
        <v>72.437533808088176</v>
      </c>
      <c r="J115" s="2">
        <f>(I115*EXP($C$3-($C$4^2)/2+NORMSINV(AleatLivre!I112)*$C$4))</f>
        <v>77.651273901051567</v>
      </c>
      <c r="K115" s="2">
        <f>(J115*EXP($C$3-($C$4^2)/2+NORMSINV(AleatLivre!J112)*$C$4))</f>
        <v>80.699823712854268</v>
      </c>
      <c r="L115" s="2">
        <f>(K115*EXP($C$3-($C$4^2)/2+NORMSINV(AleatLivre!K112)*$C$4))</f>
        <v>84.237666502569198</v>
      </c>
      <c r="M115" s="2">
        <f>(L115*EXP($C$3-($C$4^2)/2+NORMSINV(AleatLivre!L112)*$C$4))</f>
        <v>88.123391784247673</v>
      </c>
      <c r="N115" s="2">
        <f>(M115*EXP($C$3-($C$4^2)/2+NORMSINV(AleatLivre!M112)*$C$4))</f>
        <v>90.818691394843654</v>
      </c>
      <c r="O115" s="2">
        <f>(N115*EXP($C$3-($C$4^2)/2+NORMSINV(AleatLivre!N112)*$C$4))</f>
        <v>92.567980477150044</v>
      </c>
      <c r="P115" s="2">
        <f>(O115*EXP($C$3-($C$4^2)/2+NORMSINV(AleatLivre!O112)*$C$4))</f>
        <v>97.24847729190644</v>
      </c>
      <c r="Q115" s="2">
        <f>(P115*EXP($C$3-($C$4^2)/2+NORMSINV(AleatLivre!P112)*$C$4))</f>
        <v>101.03156396767341</v>
      </c>
      <c r="R115" s="2">
        <f>(Q115*EXP($C$3-($C$4^2)/2+NORMSINV(AleatLivre!Q112)*$C$4))</f>
        <v>106.03303390696313</v>
      </c>
      <c r="S115" s="2">
        <f>(R115*EXP($C$3-($C$4^2)/2+NORMSINV(AleatLivre!R112)*$C$4))</f>
        <v>110.81143086535305</v>
      </c>
      <c r="T115" s="2">
        <f>(S115*EXP($C$3-($C$4^2)/2+NORMSINV(AleatLivre!S112)*$C$4))</f>
        <v>114.7357750295956</v>
      </c>
      <c r="U115" s="2">
        <f>(T115*EXP($C$3-($C$4^2)/2+NORMSINV(AleatLivre!T112)*$C$4))</f>
        <v>118.76370758143662</v>
      </c>
      <c r="V115" s="2">
        <f>(U115*EXP($C$3-($C$4^2)/2+NORMSINV(AleatLivre!U112)*$C$4))</f>
        <v>129.76815782668265</v>
      </c>
    </row>
    <row r="116" spans="1:22" x14ac:dyDescent="0.25">
      <c r="A116">
        <v>111</v>
      </c>
      <c r="B116" s="2">
        <f>Painel!$B$7</f>
        <v>50</v>
      </c>
      <c r="C116" s="2">
        <f>(B116*EXP($C$3-($C$4^2)/2+NORMSINV(AleatLivre!B113)*$C$4))</f>
        <v>54.540050294114771</v>
      </c>
      <c r="D116" s="2">
        <f>(C116*EXP($C$3-($C$4^2)/2+NORMSINV(AleatLivre!C113)*$C$4))</f>
        <v>56.827651580203977</v>
      </c>
      <c r="E116" s="2">
        <f>(D116*EXP($C$3-($C$4^2)/2+NORMSINV(AleatLivre!D113)*$C$4))</f>
        <v>61.071426941425862</v>
      </c>
      <c r="F116" s="2">
        <f>(E116*EXP($C$3-($C$4^2)/2+NORMSINV(AleatLivre!E113)*$C$4))</f>
        <v>64.064598461199026</v>
      </c>
      <c r="G116" s="2">
        <f>(F116*EXP($C$3-($C$4^2)/2+NORMSINV(AleatLivre!F113)*$C$4))</f>
        <v>65.458201290093385</v>
      </c>
      <c r="H116" s="2">
        <f>(G116*EXP($C$3-($C$4^2)/2+NORMSINV(AleatLivre!G113)*$C$4))</f>
        <v>66.480122091056401</v>
      </c>
      <c r="I116" s="2">
        <f>(H116*EXP($C$3-($C$4^2)/2+NORMSINV(AleatLivre!H113)*$C$4))</f>
        <v>70.71873304823734</v>
      </c>
      <c r="J116" s="2">
        <f>(I116*EXP($C$3-($C$4^2)/2+NORMSINV(AleatLivre!I113)*$C$4))</f>
        <v>74.153556324523663</v>
      </c>
      <c r="K116" s="2">
        <f>(J116*EXP($C$3-($C$4^2)/2+NORMSINV(AleatLivre!J113)*$C$4))</f>
        <v>77.004871110973411</v>
      </c>
      <c r="L116" s="2">
        <f>(K116*EXP($C$3-($C$4^2)/2+NORMSINV(AleatLivre!K113)*$C$4))</f>
        <v>79.238518834194124</v>
      </c>
      <c r="M116" s="2">
        <f>(L116*EXP($C$3-($C$4^2)/2+NORMSINV(AleatLivre!L113)*$C$4))</f>
        <v>81.594853614070104</v>
      </c>
      <c r="N116" s="2">
        <f>(M116*EXP($C$3-($C$4^2)/2+NORMSINV(AleatLivre!M113)*$C$4))</f>
        <v>85.979896251461</v>
      </c>
      <c r="O116" s="2">
        <f>(N116*EXP($C$3-($C$4^2)/2+NORMSINV(AleatLivre!N113)*$C$4))</f>
        <v>88.396058358701723</v>
      </c>
      <c r="P116" s="2">
        <f>(O116*EXP($C$3-($C$4^2)/2+NORMSINV(AleatLivre!O113)*$C$4))</f>
        <v>91.846823719978744</v>
      </c>
      <c r="Q116" s="2">
        <f>(P116*EXP($C$3-($C$4^2)/2+NORMSINV(AleatLivre!P113)*$C$4))</f>
        <v>98.762812378261273</v>
      </c>
      <c r="R116" s="2">
        <f>(Q116*EXP($C$3-($C$4^2)/2+NORMSINV(AleatLivre!Q113)*$C$4))</f>
        <v>104.20415839711673</v>
      </c>
      <c r="S116" s="2">
        <f>(R116*EXP($C$3-($C$4^2)/2+NORMSINV(AleatLivre!R113)*$C$4))</f>
        <v>109.82981669676235</v>
      </c>
      <c r="T116" s="2">
        <f>(S116*EXP($C$3-($C$4^2)/2+NORMSINV(AleatLivre!S113)*$C$4))</f>
        <v>113.64680758738972</v>
      </c>
      <c r="U116" s="2">
        <f>(T116*EXP($C$3-($C$4^2)/2+NORMSINV(AleatLivre!T113)*$C$4))</f>
        <v>118.82536979761755</v>
      </c>
      <c r="V116" s="2">
        <f>(U116*EXP($C$3-($C$4^2)/2+NORMSINV(AleatLivre!U113)*$C$4))</f>
        <v>120.12606631913262</v>
      </c>
    </row>
    <row r="117" spans="1:22" x14ac:dyDescent="0.25">
      <c r="A117">
        <v>112</v>
      </c>
      <c r="B117" s="2">
        <f>Painel!$B$7</f>
        <v>50</v>
      </c>
      <c r="C117" s="2">
        <f>(B117*EXP($C$3-($C$4^2)/2+NORMSINV(AleatLivre!B114)*$C$4))</f>
        <v>51.739532561768577</v>
      </c>
      <c r="D117" s="2">
        <f>(C117*EXP($C$3-($C$4^2)/2+NORMSINV(AleatLivre!C114)*$C$4))</f>
        <v>55.455166414359461</v>
      </c>
      <c r="E117" s="2">
        <f>(D117*EXP($C$3-($C$4^2)/2+NORMSINV(AleatLivre!D114)*$C$4))</f>
        <v>60.183577200630381</v>
      </c>
      <c r="F117" s="2">
        <f>(E117*EXP($C$3-($C$4^2)/2+NORMSINV(AleatLivre!E114)*$C$4))</f>
        <v>61.14670564255686</v>
      </c>
      <c r="G117" s="2">
        <f>(F117*EXP($C$3-($C$4^2)/2+NORMSINV(AleatLivre!F114)*$C$4))</f>
        <v>63.665610628532185</v>
      </c>
      <c r="H117" s="2">
        <f>(G117*EXP($C$3-($C$4^2)/2+NORMSINV(AleatLivre!G114)*$C$4))</f>
        <v>67.070788932139706</v>
      </c>
      <c r="I117" s="2">
        <f>(H117*EXP($C$3-($C$4^2)/2+NORMSINV(AleatLivre!H114)*$C$4))</f>
        <v>71.137627147108788</v>
      </c>
      <c r="J117" s="2">
        <f>(I117*EXP($C$3-($C$4^2)/2+NORMSINV(AleatLivre!I114)*$C$4))</f>
        <v>76.045041406601456</v>
      </c>
      <c r="K117" s="2">
        <f>(J117*EXP($C$3-($C$4^2)/2+NORMSINV(AleatLivre!J114)*$C$4))</f>
        <v>78.952488411375654</v>
      </c>
      <c r="L117" s="2">
        <f>(K117*EXP($C$3-($C$4^2)/2+NORMSINV(AleatLivre!K114)*$C$4))</f>
        <v>84.388607741228256</v>
      </c>
      <c r="M117" s="2">
        <f>(L117*EXP($C$3-($C$4^2)/2+NORMSINV(AleatLivre!L114)*$C$4))</f>
        <v>88.607367111048532</v>
      </c>
      <c r="N117" s="2">
        <f>(M117*EXP($C$3-($C$4^2)/2+NORMSINV(AleatLivre!M114)*$C$4))</f>
        <v>92.92747172377652</v>
      </c>
      <c r="O117" s="2">
        <f>(N117*EXP($C$3-($C$4^2)/2+NORMSINV(AleatLivre!N114)*$C$4))</f>
        <v>97.008993892813777</v>
      </c>
      <c r="P117" s="2">
        <f>(O117*EXP($C$3-($C$4^2)/2+NORMSINV(AleatLivre!O114)*$C$4))</f>
        <v>103.05370201034629</v>
      </c>
      <c r="Q117" s="2">
        <f>(P117*EXP($C$3-($C$4^2)/2+NORMSINV(AleatLivre!P114)*$C$4))</f>
        <v>108.60389753519119</v>
      </c>
      <c r="R117" s="2">
        <f>(Q117*EXP($C$3-($C$4^2)/2+NORMSINV(AleatLivre!Q114)*$C$4))</f>
        <v>113.7440027541101</v>
      </c>
      <c r="S117" s="2">
        <f>(R117*EXP($C$3-($C$4^2)/2+NORMSINV(AleatLivre!R114)*$C$4))</f>
        <v>121.70123517013297</v>
      </c>
      <c r="T117" s="2">
        <f>(S117*EXP($C$3-($C$4^2)/2+NORMSINV(AleatLivre!S114)*$C$4))</f>
        <v>128.82226632207653</v>
      </c>
      <c r="U117" s="2">
        <f>(T117*EXP($C$3-($C$4^2)/2+NORMSINV(AleatLivre!T114)*$C$4))</f>
        <v>134.31923412203449</v>
      </c>
      <c r="V117" s="2">
        <f>(U117*EXP($C$3-($C$4^2)/2+NORMSINV(AleatLivre!U114)*$C$4))</f>
        <v>140.15984611223439</v>
      </c>
    </row>
    <row r="118" spans="1:22" x14ac:dyDescent="0.25">
      <c r="A118">
        <v>113</v>
      </c>
      <c r="B118" s="2">
        <f>Painel!$B$7</f>
        <v>50</v>
      </c>
      <c r="C118" s="2">
        <f>(B118*EXP($C$3-($C$4^2)/2+NORMSINV(AleatLivre!B115)*$C$4))</f>
        <v>51.017521898845708</v>
      </c>
      <c r="D118" s="2">
        <f>(C118*EXP($C$3-($C$4^2)/2+NORMSINV(AleatLivre!C115)*$C$4))</f>
        <v>54.178420226866201</v>
      </c>
      <c r="E118" s="2">
        <f>(D118*EXP($C$3-($C$4^2)/2+NORMSINV(AleatLivre!D115)*$C$4))</f>
        <v>56.312220614962072</v>
      </c>
      <c r="F118" s="2">
        <f>(E118*EXP($C$3-($C$4^2)/2+NORMSINV(AleatLivre!E115)*$C$4))</f>
        <v>58.54015611423786</v>
      </c>
      <c r="G118" s="2">
        <f>(F118*EXP($C$3-($C$4^2)/2+NORMSINV(AleatLivre!F115)*$C$4))</f>
        <v>61.74513072230112</v>
      </c>
      <c r="H118" s="2">
        <f>(G118*EXP($C$3-($C$4^2)/2+NORMSINV(AleatLivre!G115)*$C$4))</f>
        <v>63.534815714009994</v>
      </c>
      <c r="I118" s="2">
        <f>(H118*EXP($C$3-($C$4^2)/2+NORMSINV(AleatLivre!H115)*$C$4))</f>
        <v>63.308752894929093</v>
      </c>
      <c r="J118" s="2">
        <f>(I118*EXP($C$3-($C$4^2)/2+NORMSINV(AleatLivre!I115)*$C$4))</f>
        <v>65.36431087934379</v>
      </c>
      <c r="K118" s="2">
        <f>(J118*EXP($C$3-($C$4^2)/2+NORMSINV(AleatLivre!J115)*$C$4))</f>
        <v>68.654092598015623</v>
      </c>
      <c r="L118" s="2">
        <f>(K118*EXP($C$3-($C$4^2)/2+NORMSINV(AleatLivre!K115)*$C$4))</f>
        <v>75.134398767337856</v>
      </c>
      <c r="M118" s="2">
        <f>(L118*EXP($C$3-($C$4^2)/2+NORMSINV(AleatLivre!L115)*$C$4))</f>
        <v>78.413132905103666</v>
      </c>
      <c r="N118" s="2">
        <f>(M118*EXP($C$3-($C$4^2)/2+NORMSINV(AleatLivre!M115)*$C$4))</f>
        <v>85.511669072285443</v>
      </c>
      <c r="O118" s="2">
        <f>(N118*EXP($C$3-($C$4^2)/2+NORMSINV(AleatLivre!N115)*$C$4))</f>
        <v>88.903938836658554</v>
      </c>
      <c r="P118" s="2">
        <f>(O118*EXP($C$3-($C$4^2)/2+NORMSINV(AleatLivre!O115)*$C$4))</f>
        <v>95.801110406747583</v>
      </c>
      <c r="Q118" s="2">
        <f>(P118*EXP($C$3-($C$4^2)/2+NORMSINV(AleatLivre!P115)*$C$4))</f>
        <v>102.96369705571098</v>
      </c>
      <c r="R118" s="2">
        <f>(Q118*EXP($C$3-($C$4^2)/2+NORMSINV(AleatLivre!Q115)*$C$4))</f>
        <v>112.68986595105048</v>
      </c>
      <c r="S118" s="2">
        <f>(R118*EXP($C$3-($C$4^2)/2+NORMSINV(AleatLivre!R115)*$C$4))</f>
        <v>116.41402183872528</v>
      </c>
      <c r="T118" s="2">
        <f>(S118*EXP($C$3-($C$4^2)/2+NORMSINV(AleatLivre!S115)*$C$4))</f>
        <v>122.14923124999649</v>
      </c>
      <c r="U118" s="2">
        <f>(T118*EXP($C$3-($C$4^2)/2+NORMSINV(AleatLivre!T115)*$C$4))</f>
        <v>126.64847213866659</v>
      </c>
      <c r="V118" s="2">
        <f>(U118*EXP($C$3-($C$4^2)/2+NORMSINV(AleatLivre!U115)*$C$4))</f>
        <v>134.1917423314716</v>
      </c>
    </row>
    <row r="119" spans="1:22" x14ac:dyDescent="0.25">
      <c r="A119">
        <v>114</v>
      </c>
      <c r="B119" s="2">
        <f>Painel!$B$7</f>
        <v>50</v>
      </c>
      <c r="C119" s="2">
        <f>(B119*EXP($C$3-($C$4^2)/2+NORMSINV(AleatLivre!B116)*$C$4))</f>
        <v>51.739421831761312</v>
      </c>
      <c r="D119" s="2">
        <f>(C119*EXP($C$3-($C$4^2)/2+NORMSINV(AleatLivre!C116)*$C$4))</f>
        <v>53.21071084541618</v>
      </c>
      <c r="E119" s="2">
        <f>(D119*EXP($C$3-($C$4^2)/2+NORMSINV(AleatLivre!D116)*$C$4))</f>
        <v>54.872077250067157</v>
      </c>
      <c r="F119" s="2">
        <f>(E119*EXP($C$3-($C$4^2)/2+NORMSINV(AleatLivre!E116)*$C$4))</f>
        <v>58.079159398144483</v>
      </c>
      <c r="G119" s="2">
        <f>(F119*EXP($C$3-($C$4^2)/2+NORMSINV(AleatLivre!F116)*$C$4))</f>
        <v>61.364132548527436</v>
      </c>
      <c r="H119" s="2">
        <f>(G119*EXP($C$3-($C$4^2)/2+NORMSINV(AleatLivre!G116)*$C$4))</f>
        <v>64.714386299021811</v>
      </c>
      <c r="I119" s="2">
        <f>(H119*EXP($C$3-($C$4^2)/2+NORMSINV(AleatLivre!H116)*$C$4))</f>
        <v>68.041039490096381</v>
      </c>
      <c r="J119" s="2">
        <f>(I119*EXP($C$3-($C$4^2)/2+NORMSINV(AleatLivre!I116)*$C$4))</f>
        <v>71.549390528950852</v>
      </c>
      <c r="K119" s="2">
        <f>(J119*EXP($C$3-($C$4^2)/2+NORMSINV(AleatLivre!J116)*$C$4))</f>
        <v>76.481461814531627</v>
      </c>
      <c r="L119" s="2">
        <f>(K119*EXP($C$3-($C$4^2)/2+NORMSINV(AleatLivre!K116)*$C$4))</f>
        <v>77.899986096174288</v>
      </c>
      <c r="M119" s="2">
        <f>(L119*EXP($C$3-($C$4^2)/2+NORMSINV(AleatLivre!L116)*$C$4))</f>
        <v>78.912940065436487</v>
      </c>
      <c r="N119" s="2">
        <f>(M119*EXP($C$3-($C$4^2)/2+NORMSINV(AleatLivre!M116)*$C$4))</f>
        <v>81.043871452205508</v>
      </c>
      <c r="O119" s="2">
        <f>(N119*EXP($C$3-($C$4^2)/2+NORMSINV(AleatLivre!N116)*$C$4))</f>
        <v>88.643113637428158</v>
      </c>
      <c r="P119" s="2">
        <f>(O119*EXP($C$3-($C$4^2)/2+NORMSINV(AleatLivre!O116)*$C$4))</f>
        <v>91.169063825766855</v>
      </c>
      <c r="Q119" s="2">
        <f>(P119*EXP($C$3-($C$4^2)/2+NORMSINV(AleatLivre!P116)*$C$4))</f>
        <v>97.362021876068454</v>
      </c>
      <c r="R119" s="2">
        <f>(Q119*EXP($C$3-($C$4^2)/2+NORMSINV(AleatLivre!Q116)*$C$4))</f>
        <v>101.96598164555357</v>
      </c>
      <c r="S119" s="2">
        <f>(R119*EXP($C$3-($C$4^2)/2+NORMSINV(AleatLivre!R116)*$C$4))</f>
        <v>106.98896373347459</v>
      </c>
      <c r="T119" s="2">
        <f>(S119*EXP($C$3-($C$4^2)/2+NORMSINV(AleatLivre!S116)*$C$4))</f>
        <v>113.10892459570404</v>
      </c>
      <c r="U119" s="2">
        <f>(T119*EXP($C$3-($C$4^2)/2+NORMSINV(AleatLivre!T116)*$C$4))</f>
        <v>117.72395412044852</v>
      </c>
      <c r="V119" s="2">
        <f>(U119*EXP($C$3-($C$4^2)/2+NORMSINV(AleatLivre!U116)*$C$4))</f>
        <v>124.48210940751419</v>
      </c>
    </row>
    <row r="120" spans="1:22" x14ac:dyDescent="0.25">
      <c r="A120">
        <v>115</v>
      </c>
      <c r="B120" s="2">
        <f>Painel!$B$7</f>
        <v>50</v>
      </c>
      <c r="C120" s="2">
        <f>(B120*EXP($C$3-($C$4^2)/2+NORMSINV(AleatLivre!B117)*$C$4))</f>
        <v>50.675282465027507</v>
      </c>
      <c r="D120" s="2">
        <f>(C120*EXP($C$3-($C$4^2)/2+NORMSINV(AleatLivre!C117)*$C$4))</f>
        <v>52.892683913501507</v>
      </c>
      <c r="E120" s="2">
        <f>(D120*EXP($C$3-($C$4^2)/2+NORMSINV(AleatLivre!D117)*$C$4))</f>
        <v>56.472648594229632</v>
      </c>
      <c r="F120" s="2">
        <f>(E120*EXP($C$3-($C$4^2)/2+NORMSINV(AleatLivre!E117)*$C$4))</f>
        <v>59.737286981658841</v>
      </c>
      <c r="G120" s="2">
        <f>(F120*EXP($C$3-($C$4^2)/2+NORMSINV(AleatLivre!F117)*$C$4))</f>
        <v>61.444925160448619</v>
      </c>
      <c r="H120" s="2">
        <f>(G120*EXP($C$3-($C$4^2)/2+NORMSINV(AleatLivre!G117)*$C$4))</f>
        <v>64.29547586685203</v>
      </c>
      <c r="I120" s="2">
        <f>(H120*EXP($C$3-($C$4^2)/2+NORMSINV(AleatLivre!H117)*$C$4))</f>
        <v>67.852161241294894</v>
      </c>
      <c r="J120" s="2">
        <f>(I120*EXP($C$3-($C$4^2)/2+NORMSINV(AleatLivre!I117)*$C$4))</f>
        <v>69.273361190288526</v>
      </c>
      <c r="K120" s="2">
        <f>(J120*EXP($C$3-($C$4^2)/2+NORMSINV(AleatLivre!J117)*$C$4))</f>
        <v>72.047996244829775</v>
      </c>
      <c r="L120" s="2">
        <f>(K120*EXP($C$3-($C$4^2)/2+NORMSINV(AleatLivre!K117)*$C$4))</f>
        <v>78.204519307290852</v>
      </c>
      <c r="M120" s="2">
        <f>(L120*EXP($C$3-($C$4^2)/2+NORMSINV(AleatLivre!L117)*$C$4))</f>
        <v>80.835004157190824</v>
      </c>
      <c r="N120" s="2">
        <f>(M120*EXP($C$3-($C$4^2)/2+NORMSINV(AleatLivre!M117)*$C$4))</f>
        <v>88.770841024778662</v>
      </c>
      <c r="O120" s="2">
        <f>(N120*EXP($C$3-($C$4^2)/2+NORMSINV(AleatLivre!N117)*$C$4))</f>
        <v>96.646362882432172</v>
      </c>
      <c r="P120" s="2">
        <f>(O120*EXP($C$3-($C$4^2)/2+NORMSINV(AleatLivre!O117)*$C$4))</f>
        <v>104.64833123676431</v>
      </c>
      <c r="Q120" s="2">
        <f>(P120*EXP($C$3-($C$4^2)/2+NORMSINV(AleatLivre!P117)*$C$4))</f>
        <v>106.3367789205361</v>
      </c>
      <c r="R120" s="2">
        <f>(Q120*EXP($C$3-($C$4^2)/2+NORMSINV(AleatLivre!Q117)*$C$4))</f>
        <v>112.19962891527678</v>
      </c>
      <c r="S120" s="2">
        <f>(R120*EXP($C$3-($C$4^2)/2+NORMSINV(AleatLivre!R117)*$C$4))</f>
        <v>114.95439902422933</v>
      </c>
      <c r="T120" s="2">
        <f>(S120*EXP($C$3-($C$4^2)/2+NORMSINV(AleatLivre!S117)*$C$4))</f>
        <v>120.61580553188243</v>
      </c>
      <c r="U120" s="2">
        <f>(T120*EXP($C$3-($C$4^2)/2+NORMSINV(AleatLivre!T117)*$C$4))</f>
        <v>124.9082783532394</v>
      </c>
      <c r="V120" s="2">
        <f>(U120*EXP($C$3-($C$4^2)/2+NORMSINV(AleatLivre!U117)*$C$4))</f>
        <v>131.02221705822728</v>
      </c>
    </row>
    <row r="121" spans="1:22" x14ac:dyDescent="0.25">
      <c r="A121">
        <v>116</v>
      </c>
      <c r="B121" s="2">
        <f>Painel!$B$7</f>
        <v>50</v>
      </c>
      <c r="C121" s="2">
        <f>(B121*EXP($C$3-($C$4^2)/2+NORMSINV(AleatLivre!B118)*$C$4))</f>
        <v>52.630750581894404</v>
      </c>
      <c r="D121" s="2">
        <f>(C121*EXP($C$3-($C$4^2)/2+NORMSINV(AleatLivre!C118)*$C$4))</f>
        <v>56.517850857883623</v>
      </c>
      <c r="E121" s="2">
        <f>(D121*EXP($C$3-($C$4^2)/2+NORMSINV(AleatLivre!D118)*$C$4))</f>
        <v>61.320890122796506</v>
      </c>
      <c r="F121" s="2">
        <f>(E121*EXP($C$3-($C$4^2)/2+NORMSINV(AleatLivre!E118)*$C$4))</f>
        <v>63.9360331069607</v>
      </c>
      <c r="G121" s="2">
        <f>(F121*EXP($C$3-($C$4^2)/2+NORMSINV(AleatLivre!F118)*$C$4))</f>
        <v>67.664676150196144</v>
      </c>
      <c r="H121" s="2">
        <f>(G121*EXP($C$3-($C$4^2)/2+NORMSINV(AleatLivre!G118)*$C$4))</f>
        <v>71.319335291196992</v>
      </c>
      <c r="I121" s="2">
        <f>(H121*EXP($C$3-($C$4^2)/2+NORMSINV(AleatLivre!H118)*$C$4))</f>
        <v>74.663132480608851</v>
      </c>
      <c r="J121" s="2">
        <f>(I121*EXP($C$3-($C$4^2)/2+NORMSINV(AleatLivre!I118)*$C$4))</f>
        <v>77.117636324615574</v>
      </c>
      <c r="K121" s="2">
        <f>(J121*EXP($C$3-($C$4^2)/2+NORMSINV(AleatLivre!J118)*$C$4))</f>
        <v>82.586872793868039</v>
      </c>
      <c r="L121" s="2">
        <f>(K121*EXP($C$3-($C$4^2)/2+NORMSINV(AleatLivre!K118)*$C$4))</f>
        <v>86.141097530110429</v>
      </c>
      <c r="M121" s="2">
        <f>(L121*EXP($C$3-($C$4^2)/2+NORMSINV(AleatLivre!L118)*$C$4))</f>
        <v>90.216982049524574</v>
      </c>
      <c r="N121" s="2">
        <f>(M121*EXP($C$3-($C$4^2)/2+NORMSINV(AleatLivre!M118)*$C$4))</f>
        <v>92.51062547569785</v>
      </c>
      <c r="O121" s="2">
        <f>(N121*EXP($C$3-($C$4^2)/2+NORMSINV(AleatLivre!N118)*$C$4))</f>
        <v>97.670575456038364</v>
      </c>
      <c r="P121" s="2">
        <f>(O121*EXP($C$3-($C$4^2)/2+NORMSINV(AleatLivre!O118)*$C$4))</f>
        <v>101.07993093093991</v>
      </c>
      <c r="Q121" s="2">
        <f>(P121*EXP($C$3-($C$4^2)/2+NORMSINV(AleatLivre!P118)*$C$4))</f>
        <v>109.2173510779425</v>
      </c>
      <c r="R121" s="2">
        <f>(Q121*EXP($C$3-($C$4^2)/2+NORMSINV(AleatLivre!Q118)*$C$4))</f>
        <v>117.87267573627017</v>
      </c>
      <c r="S121" s="2">
        <f>(R121*EXP($C$3-($C$4^2)/2+NORMSINV(AleatLivre!R118)*$C$4))</f>
        <v>121.26234887488178</v>
      </c>
      <c r="T121" s="2">
        <f>(S121*EXP($C$3-($C$4^2)/2+NORMSINV(AleatLivre!S118)*$C$4))</f>
        <v>125.71926900046734</v>
      </c>
      <c r="U121" s="2">
        <f>(T121*EXP($C$3-($C$4^2)/2+NORMSINV(AleatLivre!T118)*$C$4))</f>
        <v>132.18986550992486</v>
      </c>
      <c r="V121" s="2">
        <f>(U121*EXP($C$3-($C$4^2)/2+NORMSINV(AleatLivre!U118)*$C$4))</f>
        <v>136.52045807337325</v>
      </c>
    </row>
    <row r="122" spans="1:22" x14ac:dyDescent="0.25">
      <c r="A122">
        <v>117</v>
      </c>
      <c r="B122" s="2">
        <f>Painel!$B$7</f>
        <v>50</v>
      </c>
      <c r="C122" s="2">
        <f>(B122*EXP($C$3-($C$4^2)/2+NORMSINV(AleatLivre!B119)*$C$4))</f>
        <v>54.089364456057588</v>
      </c>
      <c r="D122" s="2">
        <f>(C122*EXP($C$3-($C$4^2)/2+NORMSINV(AleatLivre!C119)*$C$4))</f>
        <v>55.86803439567452</v>
      </c>
      <c r="E122" s="2">
        <f>(D122*EXP($C$3-($C$4^2)/2+NORMSINV(AleatLivre!D119)*$C$4))</f>
        <v>57.062609398770682</v>
      </c>
      <c r="F122" s="2">
        <f>(E122*EXP($C$3-($C$4^2)/2+NORMSINV(AleatLivre!E119)*$C$4))</f>
        <v>59.645173798556151</v>
      </c>
      <c r="G122" s="2">
        <f>(F122*EXP($C$3-($C$4^2)/2+NORMSINV(AleatLivre!F119)*$C$4))</f>
        <v>63.149109779944219</v>
      </c>
      <c r="H122" s="2">
        <f>(G122*EXP($C$3-($C$4^2)/2+NORMSINV(AleatLivre!G119)*$C$4))</f>
        <v>66.026125067237771</v>
      </c>
      <c r="I122" s="2">
        <f>(H122*EXP($C$3-($C$4^2)/2+NORMSINV(AleatLivre!H119)*$C$4))</f>
        <v>68.161630714686169</v>
      </c>
      <c r="J122" s="2">
        <f>(I122*EXP($C$3-($C$4^2)/2+NORMSINV(AleatLivre!I119)*$C$4))</f>
        <v>71.938024072057956</v>
      </c>
      <c r="K122" s="2">
        <f>(J122*EXP($C$3-($C$4^2)/2+NORMSINV(AleatLivre!J119)*$C$4))</f>
        <v>74.879118804372865</v>
      </c>
      <c r="L122" s="2">
        <f>(K122*EXP($C$3-($C$4^2)/2+NORMSINV(AleatLivre!K119)*$C$4))</f>
        <v>78.950129914196324</v>
      </c>
      <c r="M122" s="2">
        <f>(L122*EXP($C$3-($C$4^2)/2+NORMSINV(AleatLivre!L119)*$C$4))</f>
        <v>84.666035458895792</v>
      </c>
      <c r="N122" s="2">
        <f>(M122*EXP($C$3-($C$4^2)/2+NORMSINV(AleatLivre!M119)*$C$4))</f>
        <v>91.074682860829938</v>
      </c>
      <c r="O122" s="2">
        <f>(N122*EXP($C$3-($C$4^2)/2+NORMSINV(AleatLivre!N119)*$C$4))</f>
        <v>94.177140715079389</v>
      </c>
      <c r="P122" s="2">
        <f>(O122*EXP($C$3-($C$4^2)/2+NORMSINV(AleatLivre!O119)*$C$4))</f>
        <v>98.470382027184328</v>
      </c>
      <c r="Q122" s="2">
        <f>(P122*EXP($C$3-($C$4^2)/2+NORMSINV(AleatLivre!P119)*$C$4))</f>
        <v>108.22234007668416</v>
      </c>
      <c r="R122" s="2">
        <f>(Q122*EXP($C$3-($C$4^2)/2+NORMSINV(AleatLivre!Q119)*$C$4))</f>
        <v>110.76611390013134</v>
      </c>
      <c r="S122" s="2">
        <f>(R122*EXP($C$3-($C$4^2)/2+NORMSINV(AleatLivre!R119)*$C$4))</f>
        <v>119.60774075984884</v>
      </c>
      <c r="T122" s="2">
        <f>(S122*EXP($C$3-($C$4^2)/2+NORMSINV(AleatLivre!S119)*$C$4))</f>
        <v>123.79790284624019</v>
      </c>
      <c r="U122" s="2">
        <f>(T122*EXP($C$3-($C$4^2)/2+NORMSINV(AleatLivre!T119)*$C$4))</f>
        <v>131.57160345559856</v>
      </c>
      <c r="V122" s="2">
        <f>(U122*EXP($C$3-($C$4^2)/2+NORMSINV(AleatLivre!U119)*$C$4))</f>
        <v>138.68300008299036</v>
      </c>
    </row>
    <row r="123" spans="1:22" x14ac:dyDescent="0.25">
      <c r="A123">
        <v>118</v>
      </c>
      <c r="B123" s="2">
        <f>Painel!$B$7</f>
        <v>50</v>
      </c>
      <c r="C123" s="2">
        <f>(B123*EXP($C$3-($C$4^2)/2+NORMSINV(AleatLivre!B120)*$C$4))</f>
        <v>50.551903122012988</v>
      </c>
      <c r="D123" s="2">
        <f>(C123*EXP($C$3-($C$4^2)/2+NORMSINV(AleatLivre!C120)*$C$4))</f>
        <v>52.314087616155803</v>
      </c>
      <c r="E123" s="2">
        <f>(D123*EXP($C$3-($C$4^2)/2+NORMSINV(AleatLivre!D120)*$C$4))</f>
        <v>56.334466634547319</v>
      </c>
      <c r="F123" s="2">
        <f>(E123*EXP($C$3-($C$4^2)/2+NORMSINV(AleatLivre!E120)*$C$4))</f>
        <v>59.553274830088228</v>
      </c>
      <c r="G123" s="2">
        <f>(F123*EXP($C$3-($C$4^2)/2+NORMSINV(AleatLivre!F120)*$C$4))</f>
        <v>60.522948343807286</v>
      </c>
      <c r="H123" s="2">
        <f>(G123*EXP($C$3-($C$4^2)/2+NORMSINV(AleatLivre!G120)*$C$4))</f>
        <v>63.421161349571641</v>
      </c>
      <c r="I123" s="2">
        <f>(H123*EXP($C$3-($C$4^2)/2+NORMSINV(AleatLivre!H120)*$C$4))</f>
        <v>65.342844419669689</v>
      </c>
      <c r="J123" s="2">
        <f>(I123*EXP($C$3-($C$4^2)/2+NORMSINV(AleatLivre!I120)*$C$4))</f>
        <v>69.626262847221753</v>
      </c>
      <c r="K123" s="2">
        <f>(J123*EXP($C$3-($C$4^2)/2+NORMSINV(AleatLivre!J120)*$C$4))</f>
        <v>73.451843679834951</v>
      </c>
      <c r="L123" s="2">
        <f>(K123*EXP($C$3-($C$4^2)/2+NORMSINV(AleatLivre!K120)*$C$4))</f>
        <v>76.188937631818547</v>
      </c>
      <c r="M123" s="2">
        <f>(L123*EXP($C$3-($C$4^2)/2+NORMSINV(AleatLivre!L120)*$C$4))</f>
        <v>78.930605972458679</v>
      </c>
      <c r="N123" s="2">
        <f>(M123*EXP($C$3-($C$4^2)/2+NORMSINV(AleatLivre!M120)*$C$4))</f>
        <v>84.113951155333439</v>
      </c>
      <c r="O123" s="2">
        <f>(N123*EXP($C$3-($C$4^2)/2+NORMSINV(AleatLivre!N120)*$C$4))</f>
        <v>85.077840437287392</v>
      </c>
      <c r="P123" s="2">
        <f>(O123*EXP($C$3-($C$4^2)/2+NORMSINV(AleatLivre!O120)*$C$4))</f>
        <v>88.909284338859038</v>
      </c>
      <c r="Q123" s="2">
        <f>(P123*EXP($C$3-($C$4^2)/2+NORMSINV(AleatLivre!P120)*$C$4))</f>
        <v>93.243096144450092</v>
      </c>
      <c r="R123" s="2">
        <f>(Q123*EXP($C$3-($C$4^2)/2+NORMSINV(AleatLivre!Q120)*$C$4))</f>
        <v>93.856490355582736</v>
      </c>
      <c r="S123" s="2">
        <f>(R123*EXP($C$3-($C$4^2)/2+NORMSINV(AleatLivre!R120)*$C$4))</f>
        <v>95.616202248909545</v>
      </c>
      <c r="T123" s="2">
        <f>(S123*EXP($C$3-($C$4^2)/2+NORMSINV(AleatLivre!S120)*$C$4))</f>
        <v>101.39374297010684</v>
      </c>
      <c r="U123" s="2">
        <f>(T123*EXP($C$3-($C$4^2)/2+NORMSINV(AleatLivre!T120)*$C$4))</f>
        <v>104.5764872747426</v>
      </c>
      <c r="V123" s="2">
        <f>(U123*EXP($C$3-($C$4^2)/2+NORMSINV(AleatLivre!U120)*$C$4))</f>
        <v>109.22283873925598</v>
      </c>
    </row>
    <row r="124" spans="1:22" x14ac:dyDescent="0.25">
      <c r="A124">
        <v>119</v>
      </c>
      <c r="B124" s="2">
        <f>Painel!$B$7</f>
        <v>50</v>
      </c>
      <c r="C124" s="2">
        <f>(B124*EXP($C$3-($C$4^2)/2+NORMSINV(AleatLivre!B121)*$C$4))</f>
        <v>53.953175167079358</v>
      </c>
      <c r="D124" s="2">
        <f>(C124*EXP($C$3-($C$4^2)/2+NORMSINV(AleatLivre!C121)*$C$4))</f>
        <v>57.516161663553007</v>
      </c>
      <c r="E124" s="2">
        <f>(D124*EXP($C$3-($C$4^2)/2+NORMSINV(AleatLivre!D121)*$C$4))</f>
        <v>60.836050217339782</v>
      </c>
      <c r="F124" s="2">
        <f>(E124*EXP($C$3-($C$4^2)/2+NORMSINV(AleatLivre!E121)*$C$4))</f>
        <v>63.501624825366854</v>
      </c>
      <c r="G124" s="2">
        <f>(F124*EXP($C$3-($C$4^2)/2+NORMSINV(AleatLivre!F121)*$C$4))</f>
        <v>65.899721680532195</v>
      </c>
      <c r="H124" s="2">
        <f>(G124*EXP($C$3-($C$4^2)/2+NORMSINV(AleatLivre!G121)*$C$4))</f>
        <v>70.213406997809813</v>
      </c>
      <c r="I124" s="2">
        <f>(H124*EXP($C$3-($C$4^2)/2+NORMSINV(AleatLivre!H121)*$C$4))</f>
        <v>73.349782731133971</v>
      </c>
      <c r="J124" s="2">
        <f>(I124*EXP($C$3-($C$4^2)/2+NORMSINV(AleatLivre!I121)*$C$4))</f>
        <v>74.171151816825017</v>
      </c>
      <c r="K124" s="2">
        <f>(J124*EXP($C$3-($C$4^2)/2+NORMSINV(AleatLivre!J121)*$C$4))</f>
        <v>80.471141258667686</v>
      </c>
      <c r="L124" s="2">
        <f>(K124*EXP($C$3-($C$4^2)/2+NORMSINV(AleatLivre!K121)*$C$4))</f>
        <v>85.295792535257135</v>
      </c>
      <c r="M124" s="2">
        <f>(L124*EXP($C$3-($C$4^2)/2+NORMSINV(AleatLivre!L121)*$C$4))</f>
        <v>87.881493333364503</v>
      </c>
      <c r="N124" s="2">
        <f>(M124*EXP($C$3-($C$4^2)/2+NORMSINV(AleatLivre!M121)*$C$4))</f>
        <v>91.645340074573411</v>
      </c>
      <c r="O124" s="2">
        <f>(N124*EXP($C$3-($C$4^2)/2+NORMSINV(AleatLivre!N121)*$C$4))</f>
        <v>98.544774877605448</v>
      </c>
      <c r="P124" s="2">
        <f>(O124*EXP($C$3-($C$4^2)/2+NORMSINV(AleatLivre!O121)*$C$4))</f>
        <v>103.15178938156262</v>
      </c>
      <c r="Q124" s="2">
        <f>(P124*EXP($C$3-($C$4^2)/2+NORMSINV(AleatLivre!P121)*$C$4))</f>
        <v>107.75680593905697</v>
      </c>
      <c r="R124" s="2">
        <f>(Q124*EXP($C$3-($C$4^2)/2+NORMSINV(AleatLivre!Q121)*$C$4))</f>
        <v>117.8315715167582</v>
      </c>
      <c r="S124" s="2">
        <f>(R124*EXP($C$3-($C$4^2)/2+NORMSINV(AleatLivre!R121)*$C$4))</f>
        <v>124.79404487128839</v>
      </c>
      <c r="T124" s="2">
        <f>(S124*EXP($C$3-($C$4^2)/2+NORMSINV(AleatLivre!S121)*$C$4))</f>
        <v>130.83594263535028</v>
      </c>
      <c r="U124" s="2">
        <f>(T124*EXP($C$3-($C$4^2)/2+NORMSINV(AleatLivre!T121)*$C$4))</f>
        <v>136.13319173728462</v>
      </c>
      <c r="V124" s="2">
        <f>(U124*EXP($C$3-($C$4^2)/2+NORMSINV(AleatLivre!U121)*$C$4))</f>
        <v>140.37195471356617</v>
      </c>
    </row>
    <row r="125" spans="1:22" x14ac:dyDescent="0.25">
      <c r="A125">
        <v>120</v>
      </c>
      <c r="B125" s="2">
        <f>Painel!$B$7</f>
        <v>50</v>
      </c>
      <c r="C125" s="2">
        <f>(B125*EXP($C$3-($C$4^2)/2+NORMSINV(AleatLivre!B122)*$C$4))</f>
        <v>51.186514212590609</v>
      </c>
      <c r="D125" s="2">
        <f>(C125*EXP($C$3-($C$4^2)/2+NORMSINV(AleatLivre!C122)*$C$4))</f>
        <v>53.760433242555074</v>
      </c>
      <c r="E125" s="2">
        <f>(D125*EXP($C$3-($C$4^2)/2+NORMSINV(AleatLivre!D122)*$C$4))</f>
        <v>56.269190356387753</v>
      </c>
      <c r="F125" s="2">
        <f>(E125*EXP($C$3-($C$4^2)/2+NORMSINV(AleatLivre!E122)*$C$4))</f>
        <v>58.55802461895685</v>
      </c>
      <c r="G125" s="2">
        <f>(F125*EXP($C$3-($C$4^2)/2+NORMSINV(AleatLivre!F122)*$C$4))</f>
        <v>61.670184201621623</v>
      </c>
      <c r="H125" s="2">
        <f>(G125*EXP($C$3-($C$4^2)/2+NORMSINV(AleatLivre!G122)*$C$4))</f>
        <v>67.188092485687719</v>
      </c>
      <c r="I125" s="2">
        <f>(H125*EXP($C$3-($C$4^2)/2+NORMSINV(AleatLivre!H122)*$C$4))</f>
        <v>70.596538473205726</v>
      </c>
      <c r="J125" s="2">
        <f>(I125*EXP($C$3-($C$4^2)/2+NORMSINV(AleatLivre!I122)*$C$4))</f>
        <v>74.862608525311927</v>
      </c>
      <c r="K125" s="2">
        <f>(J125*EXP($C$3-($C$4^2)/2+NORMSINV(AleatLivre!J122)*$C$4))</f>
        <v>76.288205299933026</v>
      </c>
      <c r="L125" s="2">
        <f>(K125*EXP($C$3-($C$4^2)/2+NORMSINV(AleatLivre!K122)*$C$4))</f>
        <v>77.75280528852926</v>
      </c>
      <c r="M125" s="2">
        <f>(L125*EXP($C$3-($C$4^2)/2+NORMSINV(AleatLivre!L122)*$C$4))</f>
        <v>82.945621021937583</v>
      </c>
      <c r="N125" s="2">
        <f>(M125*EXP($C$3-($C$4^2)/2+NORMSINV(AleatLivre!M122)*$C$4))</f>
        <v>84.350676579313642</v>
      </c>
      <c r="O125" s="2">
        <f>(N125*EXP($C$3-($C$4^2)/2+NORMSINV(AleatLivre!N122)*$C$4))</f>
        <v>88.855739373188868</v>
      </c>
      <c r="P125" s="2">
        <f>(O125*EXP($C$3-($C$4^2)/2+NORMSINV(AleatLivre!O122)*$C$4))</f>
        <v>94.720334622671643</v>
      </c>
      <c r="Q125" s="2">
        <f>(P125*EXP($C$3-($C$4^2)/2+NORMSINV(AleatLivre!P122)*$C$4))</f>
        <v>100.51496606468491</v>
      </c>
      <c r="R125" s="2">
        <f>(Q125*EXP($C$3-($C$4^2)/2+NORMSINV(AleatLivre!Q122)*$C$4))</f>
        <v>107.35945179493092</v>
      </c>
      <c r="S125" s="2">
        <f>(R125*EXP($C$3-($C$4^2)/2+NORMSINV(AleatLivre!R122)*$C$4))</f>
        <v>114.17219785719453</v>
      </c>
      <c r="T125" s="2">
        <f>(S125*EXP($C$3-($C$4^2)/2+NORMSINV(AleatLivre!S122)*$C$4))</f>
        <v>117.20235705944948</v>
      </c>
      <c r="U125" s="2">
        <f>(T125*EXP($C$3-($C$4^2)/2+NORMSINV(AleatLivre!T122)*$C$4))</f>
        <v>117.9561170434779</v>
      </c>
      <c r="V125" s="2">
        <f>(U125*EXP($C$3-($C$4^2)/2+NORMSINV(AleatLivre!U122)*$C$4))</f>
        <v>122.01599031165117</v>
      </c>
    </row>
    <row r="126" spans="1:22" x14ac:dyDescent="0.25">
      <c r="A126">
        <v>121</v>
      </c>
      <c r="B126" s="2">
        <f>Painel!$B$7</f>
        <v>50</v>
      </c>
      <c r="C126" s="2">
        <f>(B126*EXP($C$3-($C$4^2)/2+NORMSINV(AleatLivre!B123)*$C$4))</f>
        <v>51.817272654178545</v>
      </c>
      <c r="D126" s="2">
        <f>(C126*EXP($C$3-($C$4^2)/2+NORMSINV(AleatLivre!C123)*$C$4))</f>
        <v>52.880558092435592</v>
      </c>
      <c r="E126" s="2">
        <f>(D126*EXP($C$3-($C$4^2)/2+NORMSINV(AleatLivre!D123)*$C$4))</f>
        <v>55.298633678824793</v>
      </c>
      <c r="F126" s="2">
        <f>(E126*EXP($C$3-($C$4^2)/2+NORMSINV(AleatLivre!E123)*$C$4))</f>
        <v>59.009729695707087</v>
      </c>
      <c r="G126" s="2">
        <f>(F126*EXP($C$3-($C$4^2)/2+NORMSINV(AleatLivre!F123)*$C$4))</f>
        <v>61.540460087963574</v>
      </c>
      <c r="H126" s="2">
        <f>(G126*EXP($C$3-($C$4^2)/2+NORMSINV(AleatLivre!G123)*$C$4))</f>
        <v>63.94136159534618</v>
      </c>
      <c r="I126" s="2">
        <f>(H126*EXP($C$3-($C$4^2)/2+NORMSINV(AleatLivre!H123)*$C$4))</f>
        <v>65.341783386953693</v>
      </c>
      <c r="J126" s="2">
        <f>(I126*EXP($C$3-($C$4^2)/2+NORMSINV(AleatLivre!I123)*$C$4))</f>
        <v>66.955573043045518</v>
      </c>
      <c r="K126" s="2">
        <f>(J126*EXP($C$3-($C$4^2)/2+NORMSINV(AleatLivre!J123)*$C$4))</f>
        <v>70.88579787318514</v>
      </c>
      <c r="L126" s="2">
        <f>(K126*EXP($C$3-($C$4^2)/2+NORMSINV(AleatLivre!K123)*$C$4))</f>
        <v>73.43569045640011</v>
      </c>
      <c r="M126" s="2">
        <f>(L126*EXP($C$3-($C$4^2)/2+NORMSINV(AleatLivre!L123)*$C$4))</f>
        <v>81.608722695602665</v>
      </c>
      <c r="N126" s="2">
        <f>(M126*EXP($C$3-($C$4^2)/2+NORMSINV(AleatLivre!M123)*$C$4))</f>
        <v>83.933768614859531</v>
      </c>
      <c r="O126" s="2">
        <f>(N126*EXP($C$3-($C$4^2)/2+NORMSINV(AleatLivre!N123)*$C$4))</f>
        <v>88.903067653148014</v>
      </c>
      <c r="P126" s="2">
        <f>(O126*EXP($C$3-($C$4^2)/2+NORMSINV(AleatLivre!O123)*$C$4))</f>
        <v>93.074491065533223</v>
      </c>
      <c r="Q126" s="2">
        <f>(P126*EXP($C$3-($C$4^2)/2+NORMSINV(AleatLivre!P123)*$C$4))</f>
        <v>97.803748968705776</v>
      </c>
      <c r="R126" s="2">
        <f>(Q126*EXP($C$3-($C$4^2)/2+NORMSINV(AleatLivre!Q123)*$C$4))</f>
        <v>100.44642135039496</v>
      </c>
      <c r="S126" s="2">
        <f>(R126*EXP($C$3-($C$4^2)/2+NORMSINV(AleatLivre!R123)*$C$4))</f>
        <v>106.78729509299491</v>
      </c>
      <c r="T126" s="2">
        <f>(S126*EXP($C$3-($C$4^2)/2+NORMSINV(AleatLivre!S123)*$C$4))</f>
        <v>111.60463187198378</v>
      </c>
      <c r="U126" s="2">
        <f>(T126*EXP($C$3-($C$4^2)/2+NORMSINV(AleatLivre!T123)*$C$4))</f>
        <v>118.47875665415815</v>
      </c>
      <c r="V126" s="2">
        <f>(U126*EXP($C$3-($C$4^2)/2+NORMSINV(AleatLivre!U123)*$C$4))</f>
        <v>120.78023016239217</v>
      </c>
    </row>
    <row r="127" spans="1:22" x14ac:dyDescent="0.25">
      <c r="A127">
        <v>122</v>
      </c>
      <c r="B127" s="2">
        <f>Painel!$B$7</f>
        <v>50</v>
      </c>
      <c r="C127" s="2">
        <f>(B127*EXP($C$3-($C$4^2)/2+NORMSINV(AleatLivre!B124)*$C$4))</f>
        <v>51.381458593402705</v>
      </c>
      <c r="D127" s="2">
        <f>(C127*EXP($C$3-($C$4^2)/2+NORMSINV(AleatLivre!C124)*$C$4))</f>
        <v>53.696725783953156</v>
      </c>
      <c r="E127" s="2">
        <f>(D127*EXP($C$3-($C$4^2)/2+NORMSINV(AleatLivre!D124)*$C$4))</f>
        <v>58.206671908290716</v>
      </c>
      <c r="F127" s="2">
        <f>(E127*EXP($C$3-($C$4^2)/2+NORMSINV(AleatLivre!E124)*$C$4))</f>
        <v>61.397986495289935</v>
      </c>
      <c r="G127" s="2">
        <f>(F127*EXP($C$3-($C$4^2)/2+NORMSINV(AleatLivre!F124)*$C$4))</f>
        <v>61.36484796158544</v>
      </c>
      <c r="H127" s="2">
        <f>(G127*EXP($C$3-($C$4^2)/2+NORMSINV(AleatLivre!G124)*$C$4))</f>
        <v>64.573095327897377</v>
      </c>
      <c r="I127" s="2">
        <f>(H127*EXP($C$3-($C$4^2)/2+NORMSINV(AleatLivre!H124)*$C$4))</f>
        <v>69.22004166673824</v>
      </c>
      <c r="J127" s="2">
        <f>(I127*EXP($C$3-($C$4^2)/2+NORMSINV(AleatLivre!I124)*$C$4))</f>
        <v>73.106088082712191</v>
      </c>
      <c r="K127" s="2">
        <f>(J127*EXP($C$3-($C$4^2)/2+NORMSINV(AleatLivre!J124)*$C$4))</f>
        <v>79.587918757125976</v>
      </c>
      <c r="L127" s="2">
        <f>(K127*EXP($C$3-($C$4^2)/2+NORMSINV(AleatLivre!K124)*$C$4))</f>
        <v>83.97167357050931</v>
      </c>
      <c r="M127" s="2">
        <f>(L127*EXP($C$3-($C$4^2)/2+NORMSINV(AleatLivre!L124)*$C$4))</f>
        <v>89.117819927368529</v>
      </c>
      <c r="N127" s="2">
        <f>(M127*EXP($C$3-($C$4^2)/2+NORMSINV(AleatLivre!M124)*$C$4))</f>
        <v>91.221069016024359</v>
      </c>
      <c r="O127" s="2">
        <f>(N127*EXP($C$3-($C$4^2)/2+NORMSINV(AleatLivre!N124)*$C$4))</f>
        <v>101.12861008085947</v>
      </c>
      <c r="P127" s="2">
        <f>(O127*EXP($C$3-($C$4^2)/2+NORMSINV(AleatLivre!O124)*$C$4))</f>
        <v>107.99978847968521</v>
      </c>
      <c r="Q127" s="2">
        <f>(P127*EXP($C$3-($C$4^2)/2+NORMSINV(AleatLivre!P124)*$C$4))</f>
        <v>115.90353711518041</v>
      </c>
      <c r="R127" s="2">
        <f>(Q127*EXP($C$3-($C$4^2)/2+NORMSINV(AleatLivre!Q124)*$C$4))</f>
        <v>119.54785571117188</v>
      </c>
      <c r="S127" s="2">
        <f>(R127*EXP($C$3-($C$4^2)/2+NORMSINV(AleatLivre!R124)*$C$4))</f>
        <v>126.29052670463746</v>
      </c>
      <c r="T127" s="2">
        <f>(S127*EXP($C$3-($C$4^2)/2+NORMSINV(AleatLivre!S124)*$C$4))</f>
        <v>134.33281655971604</v>
      </c>
      <c r="U127" s="2">
        <f>(T127*EXP($C$3-($C$4^2)/2+NORMSINV(AleatLivre!T124)*$C$4))</f>
        <v>140.75317925773001</v>
      </c>
      <c r="V127" s="2">
        <f>(U127*EXP($C$3-($C$4^2)/2+NORMSINV(AleatLivre!U124)*$C$4))</f>
        <v>150.94051569047153</v>
      </c>
    </row>
    <row r="128" spans="1:22" x14ac:dyDescent="0.25">
      <c r="A128">
        <v>123</v>
      </c>
      <c r="B128" s="2">
        <f>Painel!$B$7</f>
        <v>50</v>
      </c>
      <c r="C128" s="2">
        <f>(B128*EXP($C$3-($C$4^2)/2+NORMSINV(AleatLivre!B125)*$C$4))</f>
        <v>53.007985447465387</v>
      </c>
      <c r="D128" s="2">
        <f>(C128*EXP($C$3-($C$4^2)/2+NORMSINV(AleatLivre!C125)*$C$4))</f>
        <v>56.888938930220952</v>
      </c>
      <c r="E128" s="2">
        <f>(D128*EXP($C$3-($C$4^2)/2+NORMSINV(AleatLivre!D125)*$C$4))</f>
        <v>59.137898988042316</v>
      </c>
      <c r="F128" s="2">
        <f>(E128*EXP($C$3-($C$4^2)/2+NORMSINV(AleatLivre!E125)*$C$4))</f>
        <v>62.6261876360862</v>
      </c>
      <c r="G128" s="2">
        <f>(F128*EXP($C$3-($C$4^2)/2+NORMSINV(AleatLivre!F125)*$C$4))</f>
        <v>67.520980679804865</v>
      </c>
      <c r="H128" s="2">
        <f>(G128*EXP($C$3-($C$4^2)/2+NORMSINV(AleatLivre!G125)*$C$4))</f>
        <v>72.970533633110136</v>
      </c>
      <c r="I128" s="2">
        <f>(H128*EXP($C$3-($C$4^2)/2+NORMSINV(AleatLivre!H125)*$C$4))</f>
        <v>74.273571626446753</v>
      </c>
      <c r="J128" s="2">
        <f>(I128*EXP($C$3-($C$4^2)/2+NORMSINV(AleatLivre!I125)*$C$4))</f>
        <v>78.883022368117281</v>
      </c>
      <c r="K128" s="2">
        <f>(J128*EXP($C$3-($C$4^2)/2+NORMSINV(AleatLivre!J125)*$C$4))</f>
        <v>85.457299920011152</v>
      </c>
      <c r="L128" s="2">
        <f>(K128*EXP($C$3-($C$4^2)/2+NORMSINV(AleatLivre!K125)*$C$4))</f>
        <v>86.337531716977892</v>
      </c>
      <c r="M128" s="2">
        <f>(L128*EXP($C$3-($C$4^2)/2+NORMSINV(AleatLivre!L125)*$C$4))</f>
        <v>91.070771374168956</v>
      </c>
      <c r="N128" s="2">
        <f>(M128*EXP($C$3-($C$4^2)/2+NORMSINV(AleatLivre!M125)*$C$4))</f>
        <v>98.544249489873565</v>
      </c>
      <c r="O128" s="2">
        <f>(N128*EXP($C$3-($C$4^2)/2+NORMSINV(AleatLivre!N125)*$C$4))</f>
        <v>103.15188523147845</v>
      </c>
      <c r="P128" s="2">
        <f>(O128*EXP($C$3-($C$4^2)/2+NORMSINV(AleatLivre!O125)*$C$4))</f>
        <v>110.18827767870765</v>
      </c>
      <c r="Q128" s="2">
        <f>(P128*EXP($C$3-($C$4^2)/2+NORMSINV(AleatLivre!P125)*$C$4))</f>
        <v>115.98835715350215</v>
      </c>
      <c r="R128" s="2">
        <f>(Q128*EXP($C$3-($C$4^2)/2+NORMSINV(AleatLivre!Q125)*$C$4))</f>
        <v>122.78839724892258</v>
      </c>
      <c r="S128" s="2">
        <f>(R128*EXP($C$3-($C$4^2)/2+NORMSINV(AleatLivre!R125)*$C$4))</f>
        <v>127.84248394101527</v>
      </c>
      <c r="T128" s="2">
        <f>(S128*EXP($C$3-($C$4^2)/2+NORMSINV(AleatLivre!S125)*$C$4))</f>
        <v>137.76570006976854</v>
      </c>
      <c r="U128" s="2">
        <f>(T128*EXP($C$3-($C$4^2)/2+NORMSINV(AleatLivre!T125)*$C$4))</f>
        <v>146.59352265867219</v>
      </c>
      <c r="V128" s="2">
        <f>(U128*EXP($C$3-($C$4^2)/2+NORMSINV(AleatLivre!U125)*$C$4))</f>
        <v>154.26929292829954</v>
      </c>
    </row>
    <row r="129" spans="1:22" x14ac:dyDescent="0.25">
      <c r="A129">
        <v>124</v>
      </c>
      <c r="B129" s="2">
        <f>Painel!$B$7</f>
        <v>50</v>
      </c>
      <c r="C129" s="2">
        <f>(B129*EXP($C$3-($C$4^2)/2+NORMSINV(AleatLivre!B126)*$C$4))</f>
        <v>54.230035979566772</v>
      </c>
      <c r="D129" s="2">
        <f>(C129*EXP($C$3-($C$4^2)/2+NORMSINV(AleatLivre!C126)*$C$4))</f>
        <v>54.16189520171627</v>
      </c>
      <c r="E129" s="2">
        <f>(D129*EXP($C$3-($C$4^2)/2+NORMSINV(AleatLivre!D126)*$C$4))</f>
        <v>57.132177302673732</v>
      </c>
      <c r="F129" s="2">
        <f>(E129*EXP($C$3-($C$4^2)/2+NORMSINV(AleatLivre!E126)*$C$4))</f>
        <v>60.801172974494698</v>
      </c>
      <c r="G129" s="2">
        <f>(F129*EXP($C$3-($C$4^2)/2+NORMSINV(AleatLivre!F126)*$C$4))</f>
        <v>65.652305317138115</v>
      </c>
      <c r="H129" s="2">
        <f>(G129*EXP($C$3-($C$4^2)/2+NORMSINV(AleatLivre!G126)*$C$4))</f>
        <v>69.226869917204169</v>
      </c>
      <c r="I129" s="2">
        <f>(H129*EXP($C$3-($C$4^2)/2+NORMSINV(AleatLivre!H126)*$C$4))</f>
        <v>73.730776603955064</v>
      </c>
      <c r="J129" s="2">
        <f>(I129*EXP($C$3-($C$4^2)/2+NORMSINV(AleatLivre!I126)*$C$4))</f>
        <v>76.869711875730417</v>
      </c>
      <c r="K129" s="2">
        <f>(J129*EXP($C$3-($C$4^2)/2+NORMSINV(AleatLivre!J126)*$C$4))</f>
        <v>81.724797737097617</v>
      </c>
      <c r="L129" s="2">
        <f>(K129*EXP($C$3-($C$4^2)/2+NORMSINV(AleatLivre!K126)*$C$4))</f>
        <v>87.36444166425801</v>
      </c>
      <c r="M129" s="2">
        <f>(L129*EXP($C$3-($C$4^2)/2+NORMSINV(AleatLivre!L126)*$C$4))</f>
        <v>95.756640954327494</v>
      </c>
      <c r="N129" s="2">
        <f>(M129*EXP($C$3-($C$4^2)/2+NORMSINV(AleatLivre!M126)*$C$4))</f>
        <v>103.72512036023308</v>
      </c>
      <c r="O129" s="2">
        <f>(N129*EXP($C$3-($C$4^2)/2+NORMSINV(AleatLivre!N126)*$C$4))</f>
        <v>110.83655026732701</v>
      </c>
      <c r="P129" s="2">
        <f>(O129*EXP($C$3-($C$4^2)/2+NORMSINV(AleatLivre!O126)*$C$4))</f>
        <v>119.42795658249483</v>
      </c>
      <c r="Q129" s="2">
        <f>(P129*EXP($C$3-($C$4^2)/2+NORMSINV(AleatLivre!P126)*$C$4))</f>
        <v>127.99210326335401</v>
      </c>
      <c r="R129" s="2">
        <f>(Q129*EXP($C$3-($C$4^2)/2+NORMSINV(AleatLivre!Q126)*$C$4))</f>
        <v>133.00908633021001</v>
      </c>
      <c r="S129" s="2">
        <f>(R129*EXP($C$3-($C$4^2)/2+NORMSINV(AleatLivre!R126)*$C$4))</f>
        <v>138.6686951492288</v>
      </c>
      <c r="T129" s="2">
        <f>(S129*EXP($C$3-($C$4^2)/2+NORMSINV(AleatLivre!S126)*$C$4))</f>
        <v>152.31914658710471</v>
      </c>
      <c r="U129" s="2">
        <f>(T129*EXP($C$3-($C$4^2)/2+NORMSINV(AleatLivre!T126)*$C$4))</f>
        <v>156.31443185933702</v>
      </c>
      <c r="V129" s="2">
        <f>(U129*EXP($C$3-($C$4^2)/2+NORMSINV(AleatLivre!U126)*$C$4))</f>
        <v>164.29096417334924</v>
      </c>
    </row>
    <row r="130" spans="1:22" x14ac:dyDescent="0.25">
      <c r="A130">
        <v>125</v>
      </c>
      <c r="B130" s="2">
        <f>Painel!$B$7</f>
        <v>50</v>
      </c>
      <c r="C130" s="2">
        <f>(B130*EXP($C$3-($C$4^2)/2+NORMSINV(AleatLivre!B127)*$C$4))</f>
        <v>52.296792295816573</v>
      </c>
      <c r="D130" s="2">
        <f>(C130*EXP($C$3-($C$4^2)/2+NORMSINV(AleatLivre!C127)*$C$4))</f>
        <v>55.069810018218952</v>
      </c>
      <c r="E130" s="2">
        <f>(D130*EXP($C$3-($C$4^2)/2+NORMSINV(AleatLivre!D127)*$C$4))</f>
        <v>58.085052187779944</v>
      </c>
      <c r="F130" s="2">
        <f>(E130*EXP($C$3-($C$4^2)/2+NORMSINV(AleatLivre!E127)*$C$4))</f>
        <v>61.274315726491409</v>
      </c>
      <c r="G130" s="2">
        <f>(F130*EXP($C$3-($C$4^2)/2+NORMSINV(AleatLivre!F127)*$C$4))</f>
        <v>65.214088326731996</v>
      </c>
      <c r="H130" s="2">
        <f>(G130*EXP($C$3-($C$4^2)/2+NORMSINV(AleatLivre!G127)*$C$4))</f>
        <v>68.089242243564527</v>
      </c>
      <c r="I130" s="2">
        <f>(H130*EXP($C$3-($C$4^2)/2+NORMSINV(AleatLivre!H127)*$C$4))</f>
        <v>70.155716631550675</v>
      </c>
      <c r="J130" s="2">
        <f>(I130*EXP($C$3-($C$4^2)/2+NORMSINV(AleatLivre!I127)*$C$4))</f>
        <v>73.122451740441193</v>
      </c>
      <c r="K130" s="2">
        <f>(J130*EXP($C$3-($C$4^2)/2+NORMSINV(AleatLivre!J127)*$C$4))</f>
        <v>76.93799364749222</v>
      </c>
      <c r="L130" s="2">
        <f>(K130*EXP($C$3-($C$4^2)/2+NORMSINV(AleatLivre!K127)*$C$4))</f>
        <v>80.158132762537505</v>
      </c>
      <c r="M130" s="2">
        <f>(L130*EXP($C$3-($C$4^2)/2+NORMSINV(AleatLivre!L127)*$C$4))</f>
        <v>84.639670134044337</v>
      </c>
      <c r="N130" s="2">
        <f>(M130*EXP($C$3-($C$4^2)/2+NORMSINV(AleatLivre!M127)*$C$4))</f>
        <v>88.416971646938151</v>
      </c>
      <c r="O130" s="2">
        <f>(N130*EXP($C$3-($C$4^2)/2+NORMSINV(AleatLivre!N127)*$C$4))</f>
        <v>91.574894197881775</v>
      </c>
      <c r="P130" s="2">
        <f>(O130*EXP($C$3-($C$4^2)/2+NORMSINV(AleatLivre!O127)*$C$4))</f>
        <v>97.132761600910854</v>
      </c>
      <c r="Q130" s="2">
        <f>(P130*EXP($C$3-($C$4^2)/2+NORMSINV(AleatLivre!P127)*$C$4))</f>
        <v>101.27529970800694</v>
      </c>
      <c r="R130" s="2">
        <f>(Q130*EXP($C$3-($C$4^2)/2+NORMSINV(AleatLivre!Q127)*$C$4))</f>
        <v>107.03324603908646</v>
      </c>
      <c r="S130" s="2">
        <f>(R130*EXP($C$3-($C$4^2)/2+NORMSINV(AleatLivre!R127)*$C$4))</f>
        <v>111.41838527964008</v>
      </c>
      <c r="T130" s="2">
        <f>(S130*EXP($C$3-($C$4^2)/2+NORMSINV(AleatLivre!S127)*$C$4))</f>
        <v>114.04521266016047</v>
      </c>
      <c r="U130" s="2">
        <f>(T130*EXP($C$3-($C$4^2)/2+NORMSINV(AleatLivre!T127)*$C$4))</f>
        <v>120.80567629245374</v>
      </c>
      <c r="V130" s="2">
        <f>(U130*EXP($C$3-($C$4^2)/2+NORMSINV(AleatLivre!U127)*$C$4))</f>
        <v>125.79678606439799</v>
      </c>
    </row>
    <row r="131" spans="1:22" x14ac:dyDescent="0.25">
      <c r="A131">
        <v>126</v>
      </c>
      <c r="B131" s="2">
        <f>Painel!$B$7</f>
        <v>50</v>
      </c>
      <c r="C131" s="2">
        <f>(B131*EXP($C$3-($C$4^2)/2+NORMSINV(AleatLivre!B128)*$C$4))</f>
        <v>52.244383745569735</v>
      </c>
      <c r="D131" s="2">
        <f>(C131*EXP($C$3-($C$4^2)/2+NORMSINV(AleatLivre!C128)*$C$4))</f>
        <v>53.699016776665317</v>
      </c>
      <c r="E131" s="2">
        <f>(D131*EXP($C$3-($C$4^2)/2+NORMSINV(AleatLivre!D128)*$C$4))</f>
        <v>53.893581961295347</v>
      </c>
      <c r="F131" s="2">
        <f>(E131*EXP($C$3-($C$4^2)/2+NORMSINV(AleatLivre!E128)*$C$4))</f>
        <v>57.55298832503658</v>
      </c>
      <c r="G131" s="2">
        <f>(F131*EXP($C$3-($C$4^2)/2+NORMSINV(AleatLivre!F128)*$C$4))</f>
        <v>60.996600332629633</v>
      </c>
      <c r="H131" s="2">
        <f>(G131*EXP($C$3-($C$4^2)/2+NORMSINV(AleatLivre!G128)*$C$4))</f>
        <v>62.368463966327418</v>
      </c>
      <c r="I131" s="2">
        <f>(H131*EXP($C$3-($C$4^2)/2+NORMSINV(AleatLivre!H128)*$C$4))</f>
        <v>66.059890723916197</v>
      </c>
      <c r="J131" s="2">
        <f>(I131*EXP($C$3-($C$4^2)/2+NORMSINV(AleatLivre!I128)*$C$4))</f>
        <v>69.233217376177436</v>
      </c>
      <c r="K131" s="2">
        <f>(J131*EXP($C$3-($C$4^2)/2+NORMSINV(AleatLivre!J128)*$C$4))</f>
        <v>75.148826317048389</v>
      </c>
      <c r="L131" s="2">
        <f>(K131*EXP($C$3-($C$4^2)/2+NORMSINV(AleatLivre!K128)*$C$4))</f>
        <v>80.451927691012386</v>
      </c>
      <c r="M131" s="2">
        <f>(L131*EXP($C$3-($C$4^2)/2+NORMSINV(AleatLivre!L128)*$C$4))</f>
        <v>84.306691768103704</v>
      </c>
      <c r="N131" s="2">
        <f>(M131*EXP($C$3-($C$4^2)/2+NORMSINV(AleatLivre!M128)*$C$4))</f>
        <v>86.980563684240508</v>
      </c>
      <c r="O131" s="2">
        <f>(N131*EXP($C$3-($C$4^2)/2+NORMSINV(AleatLivre!N128)*$C$4))</f>
        <v>89.839086549232903</v>
      </c>
      <c r="P131" s="2">
        <f>(O131*EXP($C$3-($C$4^2)/2+NORMSINV(AleatLivre!O128)*$C$4))</f>
        <v>93.642014949398927</v>
      </c>
      <c r="Q131" s="2">
        <f>(P131*EXP($C$3-($C$4^2)/2+NORMSINV(AleatLivre!P128)*$C$4))</f>
        <v>96.664136335895989</v>
      </c>
      <c r="R131" s="2">
        <f>(Q131*EXP($C$3-($C$4^2)/2+NORMSINV(AleatLivre!Q128)*$C$4))</f>
        <v>103.26885909328932</v>
      </c>
      <c r="S131" s="2">
        <f>(R131*EXP($C$3-($C$4^2)/2+NORMSINV(AleatLivre!R128)*$C$4))</f>
        <v>105.94504246254364</v>
      </c>
      <c r="T131" s="2">
        <f>(S131*EXP($C$3-($C$4^2)/2+NORMSINV(AleatLivre!S128)*$C$4))</f>
        <v>112.10339906181098</v>
      </c>
      <c r="U131" s="2">
        <f>(T131*EXP($C$3-($C$4^2)/2+NORMSINV(AleatLivre!T128)*$C$4))</f>
        <v>117.45855441912533</v>
      </c>
      <c r="V131" s="2">
        <f>(U131*EXP($C$3-($C$4^2)/2+NORMSINV(AleatLivre!U128)*$C$4))</f>
        <v>122.29231973010654</v>
      </c>
    </row>
    <row r="132" spans="1:22" x14ac:dyDescent="0.25">
      <c r="A132">
        <v>127</v>
      </c>
      <c r="B132" s="2">
        <f>Painel!$B$7</f>
        <v>50</v>
      </c>
      <c r="C132" s="2">
        <f>(B132*EXP($C$3-($C$4^2)/2+NORMSINV(AleatLivre!B129)*$C$4))</f>
        <v>52.051966618301229</v>
      </c>
      <c r="D132" s="2">
        <f>(C132*EXP($C$3-($C$4^2)/2+NORMSINV(AleatLivre!C129)*$C$4))</f>
        <v>54.178306759181034</v>
      </c>
      <c r="E132" s="2">
        <f>(D132*EXP($C$3-($C$4^2)/2+NORMSINV(AleatLivre!D129)*$C$4))</f>
        <v>58.667535370589398</v>
      </c>
      <c r="F132" s="2">
        <f>(E132*EXP($C$3-($C$4^2)/2+NORMSINV(AleatLivre!E129)*$C$4))</f>
        <v>59.308035630181294</v>
      </c>
      <c r="G132" s="2">
        <f>(F132*EXP($C$3-($C$4^2)/2+NORMSINV(AleatLivre!F129)*$C$4))</f>
        <v>61.581133423472906</v>
      </c>
      <c r="H132" s="2">
        <f>(G132*EXP($C$3-($C$4^2)/2+NORMSINV(AleatLivre!G129)*$C$4))</f>
        <v>63.404187105553682</v>
      </c>
      <c r="I132" s="2">
        <f>(H132*EXP($C$3-($C$4^2)/2+NORMSINV(AleatLivre!H129)*$C$4))</f>
        <v>62.232111020348164</v>
      </c>
      <c r="J132" s="2">
        <f>(I132*EXP($C$3-($C$4^2)/2+NORMSINV(AleatLivre!I129)*$C$4))</f>
        <v>65.148530930096044</v>
      </c>
      <c r="K132" s="2">
        <f>(J132*EXP($C$3-($C$4^2)/2+NORMSINV(AleatLivre!J129)*$C$4))</f>
        <v>68.79964712484994</v>
      </c>
      <c r="L132" s="2">
        <f>(K132*EXP($C$3-($C$4^2)/2+NORMSINV(AleatLivre!K129)*$C$4))</f>
        <v>71.5667979049297</v>
      </c>
      <c r="M132" s="2">
        <f>(L132*EXP($C$3-($C$4^2)/2+NORMSINV(AleatLivre!L129)*$C$4))</f>
        <v>75.019108675318847</v>
      </c>
      <c r="N132" s="2">
        <f>(M132*EXP($C$3-($C$4^2)/2+NORMSINV(AleatLivre!M129)*$C$4))</f>
        <v>77.637133093482987</v>
      </c>
      <c r="O132" s="2">
        <f>(N132*EXP($C$3-($C$4^2)/2+NORMSINV(AleatLivre!N129)*$C$4))</f>
        <v>79.953381702965402</v>
      </c>
      <c r="P132" s="2">
        <f>(O132*EXP($C$3-($C$4^2)/2+NORMSINV(AleatLivre!O129)*$C$4))</f>
        <v>83.102699257935612</v>
      </c>
      <c r="Q132" s="2">
        <f>(P132*EXP($C$3-($C$4^2)/2+NORMSINV(AleatLivre!P129)*$C$4))</f>
        <v>85.30054611913738</v>
      </c>
      <c r="R132" s="2">
        <f>(Q132*EXP($C$3-($C$4^2)/2+NORMSINV(AleatLivre!Q129)*$C$4))</f>
        <v>88.510725458042486</v>
      </c>
      <c r="S132" s="2">
        <f>(R132*EXP($C$3-($C$4^2)/2+NORMSINV(AleatLivre!R129)*$C$4))</f>
        <v>93.089052879341978</v>
      </c>
      <c r="T132" s="2">
        <f>(S132*EXP($C$3-($C$4^2)/2+NORMSINV(AleatLivre!S129)*$C$4))</f>
        <v>97.468593840058489</v>
      </c>
      <c r="U132" s="2">
        <f>(T132*EXP($C$3-($C$4^2)/2+NORMSINV(AleatLivre!T129)*$C$4))</f>
        <v>102.67130881038086</v>
      </c>
      <c r="V132" s="2">
        <f>(U132*EXP($C$3-($C$4^2)/2+NORMSINV(AleatLivre!U129)*$C$4))</f>
        <v>108.4401637495657</v>
      </c>
    </row>
    <row r="133" spans="1:22" x14ac:dyDescent="0.25">
      <c r="A133">
        <v>128</v>
      </c>
      <c r="B133" s="2">
        <f>Painel!$B$7</f>
        <v>50</v>
      </c>
      <c r="C133" s="2">
        <f>(B133*EXP($C$3-($C$4^2)/2+NORMSINV(AleatLivre!B130)*$C$4))</f>
        <v>50.571015409866959</v>
      </c>
      <c r="D133" s="2">
        <f>(C133*EXP($C$3-($C$4^2)/2+NORMSINV(AleatLivre!C130)*$C$4))</f>
        <v>53.130172666898311</v>
      </c>
      <c r="E133" s="2">
        <f>(D133*EXP($C$3-($C$4^2)/2+NORMSINV(AleatLivre!D130)*$C$4))</f>
        <v>57.655529069148791</v>
      </c>
      <c r="F133" s="2">
        <f>(E133*EXP($C$3-($C$4^2)/2+NORMSINV(AleatLivre!E130)*$C$4))</f>
        <v>61.39839324193759</v>
      </c>
      <c r="G133" s="2">
        <f>(F133*EXP($C$3-($C$4^2)/2+NORMSINV(AleatLivre!F130)*$C$4))</f>
        <v>62.914334109372369</v>
      </c>
      <c r="H133" s="2">
        <f>(G133*EXP($C$3-($C$4^2)/2+NORMSINV(AleatLivre!G130)*$C$4))</f>
        <v>65.386267467273598</v>
      </c>
      <c r="I133" s="2">
        <f>(H133*EXP($C$3-($C$4^2)/2+NORMSINV(AleatLivre!H130)*$C$4))</f>
        <v>64.771856684441886</v>
      </c>
      <c r="J133" s="2">
        <f>(I133*EXP($C$3-($C$4^2)/2+NORMSINV(AleatLivre!I130)*$C$4))</f>
        <v>66.969114777283053</v>
      </c>
      <c r="K133" s="2">
        <f>(J133*EXP($C$3-($C$4^2)/2+NORMSINV(AleatLivre!J130)*$C$4))</f>
        <v>72.908566161034628</v>
      </c>
      <c r="L133" s="2">
        <f>(K133*EXP($C$3-($C$4^2)/2+NORMSINV(AleatLivre!K130)*$C$4))</f>
        <v>76.935853894770744</v>
      </c>
      <c r="M133" s="2">
        <f>(L133*EXP($C$3-($C$4^2)/2+NORMSINV(AleatLivre!L130)*$C$4))</f>
        <v>81.945451497714132</v>
      </c>
      <c r="N133" s="2">
        <f>(M133*EXP($C$3-($C$4^2)/2+NORMSINV(AleatLivre!M130)*$C$4))</f>
        <v>83.247713753294605</v>
      </c>
      <c r="O133" s="2">
        <f>(N133*EXP($C$3-($C$4^2)/2+NORMSINV(AleatLivre!N130)*$C$4))</f>
        <v>88.887341076707401</v>
      </c>
      <c r="P133" s="2">
        <f>(O133*EXP($C$3-($C$4^2)/2+NORMSINV(AleatLivre!O130)*$C$4))</f>
        <v>91.959026839533379</v>
      </c>
      <c r="Q133" s="2">
        <f>(P133*EXP($C$3-($C$4^2)/2+NORMSINV(AleatLivre!P130)*$C$4))</f>
        <v>93.282344584347129</v>
      </c>
      <c r="R133" s="2">
        <f>(Q133*EXP($C$3-($C$4^2)/2+NORMSINV(AleatLivre!Q130)*$C$4))</f>
        <v>100.31493251141455</v>
      </c>
      <c r="S133" s="2">
        <f>(R133*EXP($C$3-($C$4^2)/2+NORMSINV(AleatLivre!R130)*$C$4))</f>
        <v>106.30698762650191</v>
      </c>
      <c r="T133" s="2">
        <f>(S133*EXP($C$3-($C$4^2)/2+NORMSINV(AleatLivre!S130)*$C$4))</f>
        <v>112.74641140753687</v>
      </c>
      <c r="U133" s="2">
        <f>(T133*EXP($C$3-($C$4^2)/2+NORMSINV(AleatLivre!T130)*$C$4))</f>
        <v>119.11897751445157</v>
      </c>
      <c r="V133" s="2">
        <f>(U133*EXP($C$3-($C$4^2)/2+NORMSINV(AleatLivre!U130)*$C$4))</f>
        <v>125.50413251617634</v>
      </c>
    </row>
    <row r="134" spans="1:22" x14ac:dyDescent="0.25">
      <c r="A134">
        <v>129</v>
      </c>
      <c r="B134" s="2">
        <f>Painel!$B$7</f>
        <v>50</v>
      </c>
      <c r="C134" s="2">
        <f>(B134*EXP($C$3-($C$4^2)/2+NORMSINV(AleatLivre!B131)*$C$4))</f>
        <v>53.837199879649191</v>
      </c>
      <c r="D134" s="2">
        <f>(C134*EXP($C$3-($C$4^2)/2+NORMSINV(AleatLivre!C131)*$C$4))</f>
        <v>56.192838150769958</v>
      </c>
      <c r="E134" s="2">
        <f>(D134*EXP($C$3-($C$4^2)/2+NORMSINV(AleatLivre!D131)*$C$4))</f>
        <v>57.710697105801067</v>
      </c>
      <c r="F134" s="2">
        <f>(E134*EXP($C$3-($C$4^2)/2+NORMSINV(AleatLivre!E131)*$C$4))</f>
        <v>60.342437299914693</v>
      </c>
      <c r="G134" s="2">
        <f>(F134*EXP($C$3-($C$4^2)/2+NORMSINV(AleatLivre!F131)*$C$4))</f>
        <v>66.52487300237506</v>
      </c>
      <c r="H134" s="2">
        <f>(G134*EXP($C$3-($C$4^2)/2+NORMSINV(AleatLivre!G131)*$C$4))</f>
        <v>70.601706835287033</v>
      </c>
      <c r="I134" s="2">
        <f>(H134*EXP($C$3-($C$4^2)/2+NORMSINV(AleatLivre!H131)*$C$4))</f>
        <v>71.462282134921992</v>
      </c>
      <c r="J134" s="2">
        <f>(I134*EXP($C$3-($C$4^2)/2+NORMSINV(AleatLivre!I131)*$C$4))</f>
        <v>75.108301197672901</v>
      </c>
      <c r="K134" s="2">
        <f>(J134*EXP($C$3-($C$4^2)/2+NORMSINV(AleatLivre!J131)*$C$4))</f>
        <v>80.357508632250344</v>
      </c>
      <c r="L134" s="2">
        <f>(K134*EXP($C$3-($C$4^2)/2+NORMSINV(AleatLivre!K131)*$C$4))</f>
        <v>82.754206501658345</v>
      </c>
      <c r="M134" s="2">
        <f>(L134*EXP($C$3-($C$4^2)/2+NORMSINV(AleatLivre!L131)*$C$4))</f>
        <v>84.794408864650308</v>
      </c>
      <c r="N134" s="2">
        <f>(M134*EXP($C$3-($C$4^2)/2+NORMSINV(AleatLivre!M131)*$C$4))</f>
        <v>90.974810714217199</v>
      </c>
      <c r="O134" s="2">
        <f>(N134*EXP($C$3-($C$4^2)/2+NORMSINV(AleatLivre!N131)*$C$4))</f>
        <v>93.272827874814837</v>
      </c>
      <c r="P134" s="2">
        <f>(O134*EXP($C$3-($C$4^2)/2+NORMSINV(AleatLivre!O131)*$C$4))</f>
        <v>98.615662249142574</v>
      </c>
      <c r="Q134" s="2">
        <f>(P134*EXP($C$3-($C$4^2)/2+NORMSINV(AleatLivre!P131)*$C$4))</f>
        <v>104.18172188104791</v>
      </c>
      <c r="R134" s="2">
        <f>(Q134*EXP($C$3-($C$4^2)/2+NORMSINV(AleatLivre!Q131)*$C$4))</f>
        <v>107.8782904120896</v>
      </c>
      <c r="S134" s="2">
        <f>(R134*EXP($C$3-($C$4^2)/2+NORMSINV(AleatLivre!R131)*$C$4))</f>
        <v>113.07665233066631</v>
      </c>
      <c r="T134" s="2">
        <f>(S134*EXP($C$3-($C$4^2)/2+NORMSINV(AleatLivre!S131)*$C$4))</f>
        <v>118.9914879333528</v>
      </c>
      <c r="U134" s="2">
        <f>(T134*EXP($C$3-($C$4^2)/2+NORMSINV(AleatLivre!T131)*$C$4))</f>
        <v>126.9564522780133</v>
      </c>
      <c r="V134" s="2">
        <f>(U134*EXP($C$3-($C$4^2)/2+NORMSINV(AleatLivre!U131)*$C$4))</f>
        <v>129.18650041290357</v>
      </c>
    </row>
    <row r="135" spans="1:22" x14ac:dyDescent="0.25">
      <c r="A135">
        <v>130</v>
      </c>
      <c r="B135" s="2">
        <f>Painel!$B$7</f>
        <v>50</v>
      </c>
      <c r="C135" s="2">
        <f>(B135*EXP($C$3-($C$4^2)/2+NORMSINV(AleatLivre!B132)*$C$4))</f>
        <v>50.694783972438906</v>
      </c>
      <c r="D135" s="2">
        <f>(C135*EXP($C$3-($C$4^2)/2+NORMSINV(AleatLivre!C132)*$C$4))</f>
        <v>53.846038414651055</v>
      </c>
      <c r="E135" s="2">
        <f>(D135*EXP($C$3-($C$4^2)/2+NORMSINV(AleatLivre!D132)*$C$4))</f>
        <v>56.486855820437938</v>
      </c>
      <c r="F135" s="2">
        <f>(E135*EXP($C$3-($C$4^2)/2+NORMSINV(AleatLivre!E132)*$C$4))</f>
        <v>59.262451261453464</v>
      </c>
      <c r="G135" s="2">
        <f>(F135*EXP($C$3-($C$4^2)/2+NORMSINV(AleatLivre!F132)*$C$4))</f>
        <v>61.674758002689785</v>
      </c>
      <c r="H135" s="2">
        <f>(G135*EXP($C$3-($C$4^2)/2+NORMSINV(AleatLivre!G132)*$C$4))</f>
        <v>63.881962484309703</v>
      </c>
      <c r="I135" s="2">
        <f>(H135*EXP($C$3-($C$4^2)/2+NORMSINV(AleatLivre!H132)*$C$4))</f>
        <v>67.8446864939188</v>
      </c>
      <c r="J135" s="2">
        <f>(I135*EXP($C$3-($C$4^2)/2+NORMSINV(AleatLivre!I132)*$C$4))</f>
        <v>73.572448194140378</v>
      </c>
      <c r="K135" s="2">
        <f>(J135*EXP($C$3-($C$4^2)/2+NORMSINV(AleatLivre!J132)*$C$4))</f>
        <v>76.886319564017597</v>
      </c>
      <c r="L135" s="2">
        <f>(K135*EXP($C$3-($C$4^2)/2+NORMSINV(AleatLivre!K132)*$C$4))</f>
        <v>78.092316201249986</v>
      </c>
      <c r="M135" s="2">
        <f>(L135*EXP($C$3-($C$4^2)/2+NORMSINV(AleatLivre!L132)*$C$4))</f>
        <v>82.863269153960672</v>
      </c>
      <c r="N135" s="2">
        <f>(M135*EXP($C$3-($C$4^2)/2+NORMSINV(AleatLivre!M132)*$C$4))</f>
        <v>88.691660347163634</v>
      </c>
      <c r="O135" s="2">
        <f>(N135*EXP($C$3-($C$4^2)/2+NORMSINV(AleatLivre!N132)*$C$4))</f>
        <v>94.694570945574057</v>
      </c>
      <c r="P135" s="2">
        <f>(O135*EXP($C$3-($C$4^2)/2+NORMSINV(AleatLivre!O132)*$C$4))</f>
        <v>101.23802704154227</v>
      </c>
      <c r="Q135" s="2">
        <f>(P135*EXP($C$3-($C$4^2)/2+NORMSINV(AleatLivre!P132)*$C$4))</f>
        <v>105.76429019669078</v>
      </c>
      <c r="R135" s="2">
        <f>(Q135*EXP($C$3-($C$4^2)/2+NORMSINV(AleatLivre!Q132)*$C$4))</f>
        <v>111.00446379979407</v>
      </c>
      <c r="S135" s="2">
        <f>(R135*EXP($C$3-($C$4^2)/2+NORMSINV(AleatLivre!R132)*$C$4))</f>
        <v>119.06559377671203</v>
      </c>
      <c r="T135" s="2">
        <f>(S135*EXP($C$3-($C$4^2)/2+NORMSINV(AleatLivre!S132)*$C$4))</f>
        <v>126.15523927166103</v>
      </c>
      <c r="U135" s="2">
        <f>(T135*EXP($C$3-($C$4^2)/2+NORMSINV(AleatLivre!T132)*$C$4))</f>
        <v>129.0223373122156</v>
      </c>
      <c r="V135" s="2">
        <f>(U135*EXP($C$3-($C$4^2)/2+NORMSINV(AleatLivre!U132)*$C$4))</f>
        <v>139.35678325048309</v>
      </c>
    </row>
    <row r="136" spans="1:22" x14ac:dyDescent="0.25">
      <c r="A136">
        <v>131</v>
      </c>
      <c r="B136" s="2">
        <f>Painel!$B$7</f>
        <v>50</v>
      </c>
      <c r="C136" s="2">
        <f>(B136*EXP($C$3-($C$4^2)/2+NORMSINV(AleatLivre!B133)*$C$4))</f>
        <v>51.83245001134884</v>
      </c>
      <c r="D136" s="2">
        <f>(C136*EXP($C$3-($C$4^2)/2+NORMSINV(AleatLivre!C133)*$C$4))</f>
        <v>54.178501538914588</v>
      </c>
      <c r="E136" s="2">
        <f>(D136*EXP($C$3-($C$4^2)/2+NORMSINV(AleatLivre!D133)*$C$4))</f>
        <v>55.156526662565454</v>
      </c>
      <c r="F136" s="2">
        <f>(E136*EXP($C$3-($C$4^2)/2+NORMSINV(AleatLivre!E133)*$C$4))</f>
        <v>56.954327488664632</v>
      </c>
      <c r="G136" s="2">
        <f>(F136*EXP($C$3-($C$4^2)/2+NORMSINV(AleatLivre!F133)*$C$4))</f>
        <v>59.975128019428247</v>
      </c>
      <c r="H136" s="2">
        <f>(G136*EXP($C$3-($C$4^2)/2+NORMSINV(AleatLivre!G133)*$C$4))</f>
        <v>64.468789874254327</v>
      </c>
      <c r="I136" s="2">
        <f>(H136*EXP($C$3-($C$4^2)/2+NORMSINV(AleatLivre!H133)*$C$4))</f>
        <v>69.517053393080786</v>
      </c>
      <c r="J136" s="2">
        <f>(I136*EXP($C$3-($C$4^2)/2+NORMSINV(AleatLivre!I133)*$C$4))</f>
        <v>72.898712867681169</v>
      </c>
      <c r="K136" s="2">
        <f>(J136*EXP($C$3-($C$4^2)/2+NORMSINV(AleatLivre!J133)*$C$4))</f>
        <v>76.21843527618735</v>
      </c>
      <c r="L136" s="2">
        <f>(K136*EXP($C$3-($C$4^2)/2+NORMSINV(AleatLivre!K133)*$C$4))</f>
        <v>80.785607361589882</v>
      </c>
      <c r="M136" s="2">
        <f>(L136*EXP($C$3-($C$4^2)/2+NORMSINV(AleatLivre!L133)*$C$4))</f>
        <v>86.415943514991042</v>
      </c>
      <c r="N136" s="2">
        <f>(M136*EXP($C$3-($C$4^2)/2+NORMSINV(AleatLivre!M133)*$C$4))</f>
        <v>92.32543171560981</v>
      </c>
      <c r="O136" s="2">
        <f>(N136*EXP($C$3-($C$4^2)/2+NORMSINV(AleatLivre!N133)*$C$4))</f>
        <v>94.832827154485528</v>
      </c>
      <c r="P136" s="2">
        <f>(O136*EXP($C$3-($C$4^2)/2+NORMSINV(AleatLivre!O133)*$C$4))</f>
        <v>98.286059845590486</v>
      </c>
      <c r="Q136" s="2">
        <f>(P136*EXP($C$3-($C$4^2)/2+NORMSINV(AleatLivre!P133)*$C$4))</f>
        <v>99.43416364714011</v>
      </c>
      <c r="R136" s="2">
        <f>(Q136*EXP($C$3-($C$4^2)/2+NORMSINV(AleatLivre!Q133)*$C$4))</f>
        <v>105.61848376382628</v>
      </c>
      <c r="S136" s="2">
        <f>(R136*EXP($C$3-($C$4^2)/2+NORMSINV(AleatLivre!R133)*$C$4))</f>
        <v>111.42586127904767</v>
      </c>
      <c r="T136" s="2">
        <f>(S136*EXP($C$3-($C$4^2)/2+NORMSINV(AleatLivre!S133)*$C$4))</f>
        <v>117.44323589885904</v>
      </c>
      <c r="U136" s="2">
        <f>(T136*EXP($C$3-($C$4^2)/2+NORMSINV(AleatLivre!T133)*$C$4))</f>
        <v>125.43805487152831</v>
      </c>
      <c r="V136" s="2">
        <f>(U136*EXP($C$3-($C$4^2)/2+NORMSINV(AleatLivre!U133)*$C$4))</f>
        <v>130.77131725908009</v>
      </c>
    </row>
    <row r="137" spans="1:22" x14ac:dyDescent="0.25">
      <c r="A137">
        <v>132</v>
      </c>
      <c r="B137" s="2">
        <f>Painel!$B$7</f>
        <v>50</v>
      </c>
      <c r="C137" s="2">
        <f>(B137*EXP($C$3-($C$4^2)/2+NORMSINV(AleatLivre!B134)*$C$4))</f>
        <v>50.989051136076228</v>
      </c>
      <c r="D137" s="2">
        <f>(C137*EXP($C$3-($C$4^2)/2+NORMSINV(AleatLivre!C134)*$C$4))</f>
        <v>54.856757996573357</v>
      </c>
      <c r="E137" s="2">
        <f>(D137*EXP($C$3-($C$4^2)/2+NORMSINV(AleatLivre!D134)*$C$4))</f>
        <v>57.723190817052618</v>
      </c>
      <c r="F137" s="2">
        <f>(E137*EXP($C$3-($C$4^2)/2+NORMSINV(AleatLivre!E134)*$C$4))</f>
        <v>61.512753155330593</v>
      </c>
      <c r="G137" s="2">
        <f>(F137*EXP($C$3-($C$4^2)/2+NORMSINV(AleatLivre!F134)*$C$4))</f>
        <v>62.247137797226657</v>
      </c>
      <c r="H137" s="2">
        <f>(G137*EXP($C$3-($C$4^2)/2+NORMSINV(AleatLivre!G134)*$C$4))</f>
        <v>66.283420349124583</v>
      </c>
      <c r="I137" s="2">
        <f>(H137*EXP($C$3-($C$4^2)/2+NORMSINV(AleatLivre!H134)*$C$4))</f>
        <v>68.374930240529139</v>
      </c>
      <c r="J137" s="2">
        <f>(I137*EXP($C$3-($C$4^2)/2+NORMSINV(AleatLivre!I134)*$C$4))</f>
        <v>71.976858002678753</v>
      </c>
      <c r="K137" s="2">
        <f>(J137*EXP($C$3-($C$4^2)/2+NORMSINV(AleatLivre!J134)*$C$4))</f>
        <v>74.478947020884519</v>
      </c>
      <c r="L137" s="2">
        <f>(K137*EXP($C$3-($C$4^2)/2+NORMSINV(AleatLivre!K134)*$C$4))</f>
        <v>78.15415614315414</v>
      </c>
      <c r="M137" s="2">
        <f>(L137*EXP($C$3-($C$4^2)/2+NORMSINV(AleatLivre!L134)*$C$4))</f>
        <v>83.502034744051244</v>
      </c>
      <c r="N137" s="2">
        <f>(M137*EXP($C$3-($C$4^2)/2+NORMSINV(AleatLivre!M134)*$C$4))</f>
        <v>85.804314066966498</v>
      </c>
      <c r="O137" s="2">
        <f>(N137*EXP($C$3-($C$4^2)/2+NORMSINV(AleatLivre!N134)*$C$4))</f>
        <v>91.455245687079938</v>
      </c>
      <c r="P137" s="2">
        <f>(O137*EXP($C$3-($C$4^2)/2+NORMSINV(AleatLivre!O134)*$C$4))</f>
        <v>97.82015413916163</v>
      </c>
      <c r="Q137" s="2">
        <f>(P137*EXP($C$3-($C$4^2)/2+NORMSINV(AleatLivre!P134)*$C$4))</f>
        <v>99.370175214747476</v>
      </c>
      <c r="R137" s="2">
        <f>(Q137*EXP($C$3-($C$4^2)/2+NORMSINV(AleatLivre!Q134)*$C$4))</f>
        <v>105.29369584067766</v>
      </c>
      <c r="S137" s="2">
        <f>(R137*EXP($C$3-($C$4^2)/2+NORMSINV(AleatLivre!R134)*$C$4))</f>
        <v>108.55162310377381</v>
      </c>
      <c r="T137" s="2">
        <f>(S137*EXP($C$3-($C$4^2)/2+NORMSINV(AleatLivre!S134)*$C$4))</f>
        <v>111.12940505240292</v>
      </c>
      <c r="U137" s="2">
        <f>(T137*EXP($C$3-($C$4^2)/2+NORMSINV(AleatLivre!T134)*$C$4))</f>
        <v>117.7539713833301</v>
      </c>
      <c r="V137" s="2">
        <f>(U137*EXP($C$3-($C$4^2)/2+NORMSINV(AleatLivre!U134)*$C$4))</f>
        <v>125.61117753430405</v>
      </c>
    </row>
    <row r="138" spans="1:22" x14ac:dyDescent="0.25">
      <c r="A138">
        <v>133</v>
      </c>
      <c r="B138" s="2">
        <f>Painel!$B$7</f>
        <v>50</v>
      </c>
      <c r="C138" s="2">
        <f>(B138*EXP($C$3-($C$4^2)/2+NORMSINV(AleatLivre!B135)*$C$4))</f>
        <v>51.268601427721215</v>
      </c>
      <c r="D138" s="2">
        <f>(C138*EXP($C$3-($C$4^2)/2+NORMSINV(AleatLivre!C135)*$C$4))</f>
        <v>54.552826785618429</v>
      </c>
      <c r="E138" s="2">
        <f>(D138*EXP($C$3-($C$4^2)/2+NORMSINV(AleatLivre!D135)*$C$4))</f>
        <v>55.980756595643513</v>
      </c>
      <c r="F138" s="2">
        <f>(E138*EXP($C$3-($C$4^2)/2+NORMSINV(AleatLivre!E135)*$C$4))</f>
        <v>59.65631989836897</v>
      </c>
      <c r="G138" s="2">
        <f>(F138*EXP($C$3-($C$4^2)/2+NORMSINV(AleatLivre!F135)*$C$4))</f>
        <v>63.023491944333507</v>
      </c>
      <c r="H138" s="2">
        <f>(G138*EXP($C$3-($C$4^2)/2+NORMSINV(AleatLivre!G135)*$C$4))</f>
        <v>66.308125526755205</v>
      </c>
      <c r="I138" s="2">
        <f>(H138*EXP($C$3-($C$4^2)/2+NORMSINV(AleatLivre!H135)*$C$4))</f>
        <v>68.430565646147713</v>
      </c>
      <c r="J138" s="2">
        <f>(I138*EXP($C$3-($C$4^2)/2+NORMSINV(AleatLivre!I135)*$C$4))</f>
        <v>73.833713580066544</v>
      </c>
      <c r="K138" s="2">
        <f>(J138*EXP($C$3-($C$4^2)/2+NORMSINV(AleatLivre!J135)*$C$4))</f>
        <v>76.097497415027703</v>
      </c>
      <c r="L138" s="2">
        <f>(K138*EXP($C$3-($C$4^2)/2+NORMSINV(AleatLivre!K135)*$C$4))</f>
        <v>81.161442357626228</v>
      </c>
      <c r="M138" s="2">
        <f>(L138*EXP($C$3-($C$4^2)/2+NORMSINV(AleatLivre!L135)*$C$4))</f>
        <v>85.273331128503344</v>
      </c>
      <c r="N138" s="2">
        <f>(M138*EXP($C$3-($C$4^2)/2+NORMSINV(AleatLivre!M135)*$C$4))</f>
        <v>91.053980050686732</v>
      </c>
      <c r="O138" s="2">
        <f>(N138*EXP($C$3-($C$4^2)/2+NORMSINV(AleatLivre!N135)*$C$4))</f>
        <v>93.275471312914064</v>
      </c>
      <c r="P138" s="2">
        <f>(O138*EXP($C$3-($C$4^2)/2+NORMSINV(AleatLivre!O135)*$C$4))</f>
        <v>99.877427793102797</v>
      </c>
      <c r="Q138" s="2">
        <f>(P138*EXP($C$3-($C$4^2)/2+NORMSINV(AleatLivre!P135)*$C$4))</f>
        <v>103.40969350757979</v>
      </c>
      <c r="R138" s="2">
        <f>(Q138*EXP($C$3-($C$4^2)/2+NORMSINV(AleatLivre!Q135)*$C$4))</f>
        <v>108.07971499404586</v>
      </c>
      <c r="S138" s="2">
        <f>(R138*EXP($C$3-($C$4^2)/2+NORMSINV(AleatLivre!R135)*$C$4))</f>
        <v>113.52154898785288</v>
      </c>
      <c r="T138" s="2">
        <f>(S138*EXP($C$3-($C$4^2)/2+NORMSINV(AleatLivre!S135)*$C$4))</f>
        <v>117.84395673075116</v>
      </c>
      <c r="U138" s="2">
        <f>(T138*EXP($C$3-($C$4^2)/2+NORMSINV(AleatLivre!T135)*$C$4))</f>
        <v>121.75626173469762</v>
      </c>
      <c r="V138" s="2">
        <f>(U138*EXP($C$3-($C$4^2)/2+NORMSINV(AleatLivre!U135)*$C$4))</f>
        <v>126.81266721924129</v>
      </c>
    </row>
    <row r="139" spans="1:22" x14ac:dyDescent="0.25">
      <c r="A139">
        <v>134</v>
      </c>
      <c r="B139" s="2">
        <f>Painel!$B$7</f>
        <v>50</v>
      </c>
      <c r="C139" s="2">
        <f>(B139*EXP($C$3-($C$4^2)/2+NORMSINV(AleatLivre!B136)*$C$4))</f>
        <v>52.92136107582828</v>
      </c>
      <c r="D139" s="2">
        <f>(C139*EXP($C$3-($C$4^2)/2+NORMSINV(AleatLivre!C136)*$C$4))</f>
        <v>55.042043205829394</v>
      </c>
      <c r="E139" s="2">
        <f>(D139*EXP($C$3-($C$4^2)/2+NORMSINV(AleatLivre!D136)*$C$4))</f>
        <v>57.922811700837094</v>
      </c>
      <c r="F139" s="2">
        <f>(E139*EXP($C$3-($C$4^2)/2+NORMSINV(AleatLivre!E136)*$C$4))</f>
        <v>58.188673213643447</v>
      </c>
      <c r="G139" s="2">
        <f>(F139*EXP($C$3-($C$4^2)/2+NORMSINV(AleatLivre!F136)*$C$4))</f>
        <v>62.673274345320173</v>
      </c>
      <c r="H139" s="2">
        <f>(G139*EXP($C$3-($C$4^2)/2+NORMSINV(AleatLivre!G136)*$C$4))</f>
        <v>66.317561848674302</v>
      </c>
      <c r="I139" s="2">
        <f>(H139*EXP($C$3-($C$4^2)/2+NORMSINV(AleatLivre!H136)*$C$4))</f>
        <v>70.928815020536902</v>
      </c>
      <c r="J139" s="2">
        <f>(I139*EXP($C$3-($C$4^2)/2+NORMSINV(AleatLivre!I136)*$C$4))</f>
        <v>76.682333339511544</v>
      </c>
      <c r="K139" s="2">
        <f>(J139*EXP($C$3-($C$4^2)/2+NORMSINV(AleatLivre!J136)*$C$4))</f>
        <v>83.264793145000311</v>
      </c>
      <c r="L139" s="2">
        <f>(K139*EXP($C$3-($C$4^2)/2+NORMSINV(AleatLivre!K136)*$C$4))</f>
        <v>87.032150699644262</v>
      </c>
      <c r="M139" s="2">
        <f>(L139*EXP($C$3-($C$4^2)/2+NORMSINV(AleatLivre!L136)*$C$4))</f>
        <v>91.33399705872273</v>
      </c>
      <c r="N139" s="2">
        <f>(M139*EXP($C$3-($C$4^2)/2+NORMSINV(AleatLivre!M136)*$C$4))</f>
        <v>96.379217318467084</v>
      </c>
      <c r="O139" s="2">
        <f>(N139*EXP($C$3-($C$4^2)/2+NORMSINV(AleatLivre!N136)*$C$4))</f>
        <v>97.596009713374798</v>
      </c>
      <c r="P139" s="2">
        <f>(O139*EXP($C$3-($C$4^2)/2+NORMSINV(AleatLivre!O136)*$C$4))</f>
        <v>103.9346723658991</v>
      </c>
      <c r="Q139" s="2">
        <f>(P139*EXP($C$3-($C$4^2)/2+NORMSINV(AleatLivre!P136)*$C$4))</f>
        <v>111.79548138665457</v>
      </c>
      <c r="R139" s="2">
        <f>(Q139*EXP($C$3-($C$4^2)/2+NORMSINV(AleatLivre!Q136)*$C$4))</f>
        <v>114.39920344539685</v>
      </c>
      <c r="S139" s="2">
        <f>(R139*EXP($C$3-($C$4^2)/2+NORMSINV(AleatLivre!R136)*$C$4))</f>
        <v>116.66267965856267</v>
      </c>
      <c r="T139" s="2">
        <f>(S139*EXP($C$3-($C$4^2)/2+NORMSINV(AleatLivre!S136)*$C$4))</f>
        <v>121.63606168663296</v>
      </c>
      <c r="U139" s="2">
        <f>(T139*EXP($C$3-($C$4^2)/2+NORMSINV(AleatLivre!T136)*$C$4))</f>
        <v>128.91052623275735</v>
      </c>
      <c r="V139" s="2">
        <f>(U139*EXP($C$3-($C$4^2)/2+NORMSINV(AleatLivre!U136)*$C$4))</f>
        <v>135.66326476419476</v>
      </c>
    </row>
    <row r="140" spans="1:22" x14ac:dyDescent="0.25">
      <c r="A140">
        <v>135</v>
      </c>
      <c r="B140" s="2">
        <f>Painel!$B$7</f>
        <v>50</v>
      </c>
      <c r="C140" s="2">
        <f>(B140*EXP($C$3-($C$4^2)/2+NORMSINV(AleatLivre!B137)*$C$4))</f>
        <v>53.598170755325292</v>
      </c>
      <c r="D140" s="2">
        <f>(C140*EXP($C$3-($C$4^2)/2+NORMSINV(AleatLivre!C137)*$C$4))</f>
        <v>56.650772878489676</v>
      </c>
      <c r="E140" s="2">
        <f>(D140*EXP($C$3-($C$4^2)/2+NORMSINV(AleatLivre!D137)*$C$4))</f>
        <v>59.668632549292269</v>
      </c>
      <c r="F140" s="2">
        <f>(E140*EXP($C$3-($C$4^2)/2+NORMSINV(AleatLivre!E137)*$C$4))</f>
        <v>64.531000871799108</v>
      </c>
      <c r="G140" s="2">
        <f>(F140*EXP($C$3-($C$4^2)/2+NORMSINV(AleatLivre!F137)*$C$4))</f>
        <v>67.213497782359568</v>
      </c>
      <c r="H140" s="2">
        <f>(G140*EXP($C$3-($C$4^2)/2+NORMSINV(AleatLivre!G137)*$C$4))</f>
        <v>70.052006944307692</v>
      </c>
      <c r="I140" s="2">
        <f>(H140*EXP($C$3-($C$4^2)/2+NORMSINV(AleatLivre!H137)*$C$4))</f>
        <v>76.162158823723487</v>
      </c>
      <c r="J140" s="2">
        <f>(I140*EXP($C$3-($C$4^2)/2+NORMSINV(AleatLivre!I137)*$C$4))</f>
        <v>79.234369544419394</v>
      </c>
      <c r="K140" s="2">
        <f>(J140*EXP($C$3-($C$4^2)/2+NORMSINV(AleatLivre!J137)*$C$4))</f>
        <v>82.068474837084693</v>
      </c>
      <c r="L140" s="2">
        <f>(K140*EXP($C$3-($C$4^2)/2+NORMSINV(AleatLivre!K137)*$C$4))</f>
        <v>83.009850728618972</v>
      </c>
      <c r="M140" s="2">
        <f>(L140*EXP($C$3-($C$4^2)/2+NORMSINV(AleatLivre!L137)*$C$4))</f>
        <v>88.856176420883514</v>
      </c>
      <c r="N140" s="2">
        <f>(M140*EXP($C$3-($C$4^2)/2+NORMSINV(AleatLivre!M137)*$C$4))</f>
        <v>94.925707350769187</v>
      </c>
      <c r="O140" s="2">
        <f>(N140*EXP($C$3-($C$4^2)/2+NORMSINV(AleatLivre!N137)*$C$4))</f>
        <v>96.981551814562465</v>
      </c>
      <c r="P140" s="2">
        <f>(O140*EXP($C$3-($C$4^2)/2+NORMSINV(AleatLivre!O137)*$C$4))</f>
        <v>103.9723728845141</v>
      </c>
      <c r="Q140" s="2">
        <f>(P140*EXP($C$3-($C$4^2)/2+NORMSINV(AleatLivre!P137)*$C$4))</f>
        <v>107.66094506259495</v>
      </c>
      <c r="R140" s="2">
        <f>(Q140*EXP($C$3-($C$4^2)/2+NORMSINV(AleatLivre!Q137)*$C$4))</f>
        <v>111.84173904104392</v>
      </c>
      <c r="S140" s="2">
        <f>(R140*EXP($C$3-($C$4^2)/2+NORMSINV(AleatLivre!R137)*$C$4))</f>
        <v>116.0561917537717</v>
      </c>
      <c r="T140" s="2">
        <f>(S140*EXP($C$3-($C$4^2)/2+NORMSINV(AleatLivre!S137)*$C$4))</f>
        <v>125.28518867313856</v>
      </c>
      <c r="U140" s="2">
        <f>(T140*EXP($C$3-($C$4^2)/2+NORMSINV(AleatLivre!T137)*$C$4))</f>
        <v>130.36576157847745</v>
      </c>
      <c r="V140" s="2">
        <f>(U140*EXP($C$3-($C$4^2)/2+NORMSINV(AleatLivre!U137)*$C$4))</f>
        <v>138.91077827318514</v>
      </c>
    </row>
    <row r="141" spans="1:22" x14ac:dyDescent="0.25">
      <c r="A141">
        <v>136</v>
      </c>
      <c r="B141" s="2">
        <f>Painel!$B$7</f>
        <v>50</v>
      </c>
      <c r="C141" s="2">
        <f>(B141*EXP($C$3-($C$4^2)/2+NORMSINV(AleatLivre!B138)*$C$4))</f>
        <v>52.516413598293632</v>
      </c>
      <c r="D141" s="2">
        <f>(C141*EXP($C$3-($C$4^2)/2+NORMSINV(AleatLivre!C138)*$C$4))</f>
        <v>55.804209162854988</v>
      </c>
      <c r="E141" s="2">
        <f>(D141*EXP($C$3-($C$4^2)/2+NORMSINV(AleatLivre!D138)*$C$4))</f>
        <v>58.109281532161894</v>
      </c>
      <c r="F141" s="2">
        <f>(E141*EXP($C$3-($C$4^2)/2+NORMSINV(AleatLivre!E138)*$C$4))</f>
        <v>60.558439174292857</v>
      </c>
      <c r="G141" s="2">
        <f>(F141*EXP($C$3-($C$4^2)/2+NORMSINV(AleatLivre!F138)*$C$4))</f>
        <v>63.021552031063628</v>
      </c>
      <c r="H141" s="2">
        <f>(G141*EXP($C$3-($C$4^2)/2+NORMSINV(AleatLivre!G138)*$C$4))</f>
        <v>66.087373302992646</v>
      </c>
      <c r="I141" s="2">
        <f>(H141*EXP($C$3-($C$4^2)/2+NORMSINV(AleatLivre!H138)*$C$4))</f>
        <v>68.806760640457455</v>
      </c>
      <c r="J141" s="2">
        <f>(I141*EXP($C$3-($C$4^2)/2+NORMSINV(AleatLivre!I138)*$C$4))</f>
        <v>72.865793379870169</v>
      </c>
      <c r="K141" s="2">
        <f>(J141*EXP($C$3-($C$4^2)/2+NORMSINV(AleatLivre!J138)*$C$4))</f>
        <v>78.385098128455553</v>
      </c>
      <c r="L141" s="2">
        <f>(K141*EXP($C$3-($C$4^2)/2+NORMSINV(AleatLivre!K138)*$C$4))</f>
        <v>83.649957421057707</v>
      </c>
      <c r="M141" s="2">
        <f>(L141*EXP($C$3-($C$4^2)/2+NORMSINV(AleatLivre!L138)*$C$4))</f>
        <v>90.398558887078607</v>
      </c>
      <c r="N141" s="2">
        <f>(M141*EXP($C$3-($C$4^2)/2+NORMSINV(AleatLivre!M138)*$C$4))</f>
        <v>93.665382137411385</v>
      </c>
      <c r="O141" s="2">
        <f>(N141*EXP($C$3-($C$4^2)/2+NORMSINV(AleatLivre!N138)*$C$4))</f>
        <v>100.33824902228871</v>
      </c>
      <c r="P141" s="2">
        <f>(O141*EXP($C$3-($C$4^2)/2+NORMSINV(AleatLivre!O138)*$C$4))</f>
        <v>108.73091349165939</v>
      </c>
      <c r="Q141" s="2">
        <f>(P141*EXP($C$3-($C$4^2)/2+NORMSINV(AleatLivre!P138)*$C$4))</f>
        <v>114.93872638902458</v>
      </c>
      <c r="R141" s="2">
        <f>(Q141*EXP($C$3-($C$4^2)/2+NORMSINV(AleatLivre!Q138)*$C$4))</f>
        <v>117.6696471004732</v>
      </c>
      <c r="S141" s="2">
        <f>(R141*EXP($C$3-($C$4^2)/2+NORMSINV(AleatLivre!R138)*$C$4))</f>
        <v>119.78020058901595</v>
      </c>
      <c r="T141" s="2">
        <f>(S141*EXP($C$3-($C$4^2)/2+NORMSINV(AleatLivre!S138)*$C$4))</f>
        <v>125.74195417577661</v>
      </c>
      <c r="U141" s="2">
        <f>(T141*EXP($C$3-($C$4^2)/2+NORMSINV(AleatLivre!T138)*$C$4))</f>
        <v>130.76483424711748</v>
      </c>
      <c r="V141" s="2">
        <f>(U141*EXP($C$3-($C$4^2)/2+NORMSINV(AleatLivre!U138)*$C$4))</f>
        <v>136.65355254091548</v>
      </c>
    </row>
    <row r="142" spans="1:22" x14ac:dyDescent="0.25">
      <c r="A142">
        <v>137</v>
      </c>
      <c r="B142" s="2">
        <f>Painel!$B$7</f>
        <v>50</v>
      </c>
      <c r="C142" s="2">
        <f>(B142*EXP($C$3-($C$4^2)/2+NORMSINV(AleatLivre!B139)*$C$4))</f>
        <v>51.86230794155523</v>
      </c>
      <c r="D142" s="2">
        <f>(C142*EXP($C$3-($C$4^2)/2+NORMSINV(AleatLivre!C139)*$C$4))</f>
        <v>54.22306494809721</v>
      </c>
      <c r="E142" s="2">
        <f>(D142*EXP($C$3-($C$4^2)/2+NORMSINV(AleatLivre!D139)*$C$4))</f>
        <v>56.130216463242959</v>
      </c>
      <c r="F142" s="2">
        <f>(E142*EXP($C$3-($C$4^2)/2+NORMSINV(AleatLivre!E139)*$C$4))</f>
        <v>58.786107730168062</v>
      </c>
      <c r="G142" s="2">
        <f>(F142*EXP($C$3-($C$4^2)/2+NORMSINV(AleatLivre!F139)*$C$4))</f>
        <v>62.99449831290449</v>
      </c>
      <c r="H142" s="2">
        <f>(G142*EXP($C$3-($C$4^2)/2+NORMSINV(AleatLivre!G139)*$C$4))</f>
        <v>67.16566791863535</v>
      </c>
      <c r="I142" s="2">
        <f>(H142*EXP($C$3-($C$4^2)/2+NORMSINV(AleatLivre!H139)*$C$4))</f>
        <v>69.348198088818677</v>
      </c>
      <c r="J142" s="2">
        <f>(I142*EXP($C$3-($C$4^2)/2+NORMSINV(AleatLivre!I139)*$C$4))</f>
        <v>73.941605010337099</v>
      </c>
      <c r="K142" s="2">
        <f>(J142*EXP($C$3-($C$4^2)/2+NORMSINV(AleatLivre!J139)*$C$4))</f>
        <v>78.3610982591197</v>
      </c>
      <c r="L142" s="2">
        <f>(K142*EXP($C$3-($C$4^2)/2+NORMSINV(AleatLivre!K139)*$C$4))</f>
        <v>81.328395041631012</v>
      </c>
      <c r="M142" s="2">
        <f>(L142*EXP($C$3-($C$4^2)/2+NORMSINV(AleatLivre!L139)*$C$4))</f>
        <v>86.514171388613519</v>
      </c>
      <c r="N142" s="2">
        <f>(M142*EXP($C$3-($C$4^2)/2+NORMSINV(AleatLivre!M139)*$C$4))</f>
        <v>94.177378385426152</v>
      </c>
      <c r="O142" s="2">
        <f>(N142*EXP($C$3-($C$4^2)/2+NORMSINV(AleatLivre!N139)*$C$4))</f>
        <v>98.942817974526136</v>
      </c>
      <c r="P142" s="2">
        <f>(O142*EXP($C$3-($C$4^2)/2+NORMSINV(AleatLivre!O139)*$C$4))</f>
        <v>102.95342432625073</v>
      </c>
      <c r="Q142" s="2">
        <f>(P142*EXP($C$3-($C$4^2)/2+NORMSINV(AleatLivre!P139)*$C$4))</f>
        <v>106.95749079638234</v>
      </c>
      <c r="R142" s="2">
        <f>(Q142*EXP($C$3-($C$4^2)/2+NORMSINV(AleatLivre!Q139)*$C$4))</f>
        <v>109.90878372861195</v>
      </c>
      <c r="S142" s="2">
        <f>(R142*EXP($C$3-($C$4^2)/2+NORMSINV(AleatLivre!R139)*$C$4))</f>
        <v>115.34280284523919</v>
      </c>
      <c r="T142" s="2">
        <f>(S142*EXP($C$3-($C$4^2)/2+NORMSINV(AleatLivre!S139)*$C$4))</f>
        <v>118.96285066481326</v>
      </c>
      <c r="U142" s="2">
        <f>(T142*EXP($C$3-($C$4^2)/2+NORMSINV(AleatLivre!T139)*$C$4))</f>
        <v>126.5540636368228</v>
      </c>
      <c r="V142" s="2">
        <f>(U142*EXP($C$3-($C$4^2)/2+NORMSINV(AleatLivre!U139)*$C$4))</f>
        <v>129.91201635216123</v>
      </c>
    </row>
    <row r="143" spans="1:22" x14ac:dyDescent="0.25">
      <c r="A143">
        <v>138</v>
      </c>
      <c r="B143" s="2">
        <f>Painel!$B$7</f>
        <v>50</v>
      </c>
      <c r="C143" s="2">
        <f>(B143*EXP($C$3-($C$4^2)/2+NORMSINV(AleatLivre!B140)*$C$4))</f>
        <v>51.304922700700438</v>
      </c>
      <c r="D143" s="2">
        <f>(C143*EXP($C$3-($C$4^2)/2+NORMSINV(AleatLivre!C140)*$C$4))</f>
        <v>54.824781827368177</v>
      </c>
      <c r="E143" s="2">
        <f>(D143*EXP($C$3-($C$4^2)/2+NORMSINV(AleatLivre!D140)*$C$4))</f>
        <v>59.853339925756678</v>
      </c>
      <c r="F143" s="2">
        <f>(E143*EXP($C$3-($C$4^2)/2+NORMSINV(AleatLivre!E140)*$C$4))</f>
        <v>63.090072340351497</v>
      </c>
      <c r="G143" s="2">
        <f>(F143*EXP($C$3-($C$4^2)/2+NORMSINV(AleatLivre!F140)*$C$4))</f>
        <v>65.387015120044879</v>
      </c>
      <c r="H143" s="2">
        <f>(G143*EXP($C$3-($C$4^2)/2+NORMSINV(AleatLivre!G140)*$C$4))</f>
        <v>69.041004205749076</v>
      </c>
      <c r="I143" s="2">
        <f>(H143*EXP($C$3-($C$4^2)/2+NORMSINV(AleatLivre!H140)*$C$4))</f>
        <v>73.372479407722537</v>
      </c>
      <c r="J143" s="2">
        <f>(I143*EXP($C$3-($C$4^2)/2+NORMSINV(AleatLivre!I140)*$C$4))</f>
        <v>77.731496830769231</v>
      </c>
      <c r="K143" s="2">
        <f>(J143*EXP($C$3-($C$4^2)/2+NORMSINV(AleatLivre!J140)*$C$4))</f>
        <v>83.614190324983539</v>
      </c>
      <c r="L143" s="2">
        <f>(K143*EXP($C$3-($C$4^2)/2+NORMSINV(AleatLivre!K140)*$C$4))</f>
        <v>87.349747661632819</v>
      </c>
      <c r="M143" s="2">
        <f>(L143*EXP($C$3-($C$4^2)/2+NORMSINV(AleatLivre!L140)*$C$4))</f>
        <v>89.762118615973833</v>
      </c>
      <c r="N143" s="2">
        <f>(M143*EXP($C$3-($C$4^2)/2+NORMSINV(AleatLivre!M140)*$C$4))</f>
        <v>95.150742777060131</v>
      </c>
      <c r="O143" s="2">
        <f>(N143*EXP($C$3-($C$4^2)/2+NORMSINV(AleatLivre!N140)*$C$4))</f>
        <v>99.861372061921656</v>
      </c>
      <c r="P143" s="2">
        <f>(O143*EXP($C$3-($C$4^2)/2+NORMSINV(AleatLivre!O140)*$C$4))</f>
        <v>105.09233289556811</v>
      </c>
      <c r="Q143" s="2">
        <f>(P143*EXP($C$3-($C$4^2)/2+NORMSINV(AleatLivre!P140)*$C$4))</f>
        <v>107.02522472635749</v>
      </c>
      <c r="R143" s="2">
        <f>(Q143*EXP($C$3-($C$4^2)/2+NORMSINV(AleatLivre!Q140)*$C$4))</f>
        <v>111.35216317805387</v>
      </c>
      <c r="S143" s="2">
        <f>(R143*EXP($C$3-($C$4^2)/2+NORMSINV(AleatLivre!R140)*$C$4))</f>
        <v>115.19862991323134</v>
      </c>
      <c r="T143" s="2">
        <f>(S143*EXP($C$3-($C$4^2)/2+NORMSINV(AleatLivre!S140)*$C$4))</f>
        <v>117.48557542774742</v>
      </c>
      <c r="U143" s="2">
        <f>(T143*EXP($C$3-($C$4^2)/2+NORMSINV(AleatLivre!T140)*$C$4))</f>
        <v>121.22581988668345</v>
      </c>
      <c r="V143" s="2">
        <f>(U143*EXP($C$3-($C$4^2)/2+NORMSINV(AleatLivre!U140)*$C$4))</f>
        <v>125.11394905068391</v>
      </c>
    </row>
    <row r="144" spans="1:22" x14ac:dyDescent="0.25">
      <c r="A144">
        <v>139</v>
      </c>
      <c r="B144" s="2">
        <f>Painel!$B$7</f>
        <v>50</v>
      </c>
      <c r="C144" s="2">
        <f>(B144*EXP($C$3-($C$4^2)/2+NORMSINV(AleatLivre!B141)*$C$4))</f>
        <v>52.13464447558227</v>
      </c>
      <c r="D144" s="2">
        <f>(C144*EXP($C$3-($C$4^2)/2+NORMSINV(AleatLivre!C141)*$C$4))</f>
        <v>55.781916656225484</v>
      </c>
      <c r="E144" s="2">
        <f>(D144*EXP($C$3-($C$4^2)/2+NORMSINV(AleatLivre!D141)*$C$4))</f>
        <v>59.290405116213762</v>
      </c>
      <c r="F144" s="2">
        <f>(E144*EXP($C$3-($C$4^2)/2+NORMSINV(AleatLivre!E141)*$C$4))</f>
        <v>60.886242648130676</v>
      </c>
      <c r="G144" s="2">
        <f>(F144*EXP($C$3-($C$4^2)/2+NORMSINV(AleatLivre!F141)*$C$4))</f>
        <v>61.670658244009417</v>
      </c>
      <c r="H144" s="2">
        <f>(G144*EXP($C$3-($C$4^2)/2+NORMSINV(AleatLivre!G141)*$C$4))</f>
        <v>65.772017546943403</v>
      </c>
      <c r="I144" s="2">
        <f>(H144*EXP($C$3-($C$4^2)/2+NORMSINV(AleatLivre!H141)*$C$4))</f>
        <v>68.338968908505194</v>
      </c>
      <c r="J144" s="2">
        <f>(I144*EXP($C$3-($C$4^2)/2+NORMSINV(AleatLivre!I141)*$C$4))</f>
        <v>71.441748363528717</v>
      </c>
      <c r="K144" s="2">
        <f>(J144*EXP($C$3-($C$4^2)/2+NORMSINV(AleatLivre!J141)*$C$4))</f>
        <v>75.883073082902698</v>
      </c>
      <c r="L144" s="2">
        <f>(K144*EXP($C$3-($C$4^2)/2+NORMSINV(AleatLivre!K141)*$C$4))</f>
        <v>79.298178121765218</v>
      </c>
      <c r="M144" s="2">
        <f>(L144*EXP($C$3-($C$4^2)/2+NORMSINV(AleatLivre!L141)*$C$4))</f>
        <v>85.647813317103655</v>
      </c>
      <c r="N144" s="2">
        <f>(M144*EXP($C$3-($C$4^2)/2+NORMSINV(AleatLivre!M141)*$C$4))</f>
        <v>88.237272689616717</v>
      </c>
      <c r="O144" s="2">
        <f>(N144*EXP($C$3-($C$4^2)/2+NORMSINV(AleatLivre!N141)*$C$4))</f>
        <v>89.420966073290458</v>
      </c>
      <c r="P144" s="2">
        <f>(O144*EXP($C$3-($C$4^2)/2+NORMSINV(AleatLivre!O141)*$C$4))</f>
        <v>91.634232900444573</v>
      </c>
      <c r="Q144" s="2">
        <f>(P144*EXP($C$3-($C$4^2)/2+NORMSINV(AleatLivre!P141)*$C$4))</f>
        <v>96.589184678331037</v>
      </c>
      <c r="R144" s="2">
        <f>(Q144*EXP($C$3-($C$4^2)/2+NORMSINV(AleatLivre!Q141)*$C$4))</f>
        <v>100.0251968920256</v>
      </c>
      <c r="S144" s="2">
        <f>(R144*EXP($C$3-($C$4^2)/2+NORMSINV(AleatLivre!R141)*$C$4))</f>
        <v>102.8656435279503</v>
      </c>
      <c r="T144" s="2">
        <f>(S144*EXP($C$3-($C$4^2)/2+NORMSINV(AleatLivre!S141)*$C$4))</f>
        <v>107.26029034137918</v>
      </c>
      <c r="U144" s="2">
        <f>(T144*EXP($C$3-($C$4^2)/2+NORMSINV(AleatLivre!T141)*$C$4))</f>
        <v>115.52208776772574</v>
      </c>
      <c r="V144" s="2">
        <f>(U144*EXP($C$3-($C$4^2)/2+NORMSINV(AleatLivre!U141)*$C$4))</f>
        <v>115.48609754284989</v>
      </c>
    </row>
    <row r="145" spans="1:22" x14ac:dyDescent="0.25">
      <c r="A145">
        <v>140</v>
      </c>
      <c r="B145" s="2">
        <f>Painel!$B$7</f>
        <v>50</v>
      </c>
      <c r="C145" s="2">
        <f>(B145*EXP($C$3-($C$4^2)/2+NORMSINV(AleatLivre!B142)*$C$4))</f>
        <v>51.30897356245061</v>
      </c>
      <c r="D145" s="2">
        <f>(C145*EXP($C$3-($C$4^2)/2+NORMSINV(AleatLivre!C142)*$C$4))</f>
        <v>54.334832576008189</v>
      </c>
      <c r="E145" s="2">
        <f>(D145*EXP($C$3-($C$4^2)/2+NORMSINV(AleatLivre!D142)*$C$4))</f>
        <v>57.126893431680315</v>
      </c>
      <c r="F145" s="2">
        <f>(E145*EXP($C$3-($C$4^2)/2+NORMSINV(AleatLivre!E142)*$C$4))</f>
        <v>60.475655262661746</v>
      </c>
      <c r="G145" s="2">
        <f>(F145*EXP($C$3-($C$4^2)/2+NORMSINV(AleatLivre!F142)*$C$4))</f>
        <v>63.617903705489411</v>
      </c>
      <c r="H145" s="2">
        <f>(G145*EXP($C$3-($C$4^2)/2+NORMSINV(AleatLivre!G142)*$C$4))</f>
        <v>66.970654718808547</v>
      </c>
      <c r="I145" s="2">
        <f>(H145*EXP($C$3-($C$4^2)/2+NORMSINV(AleatLivre!H142)*$C$4))</f>
        <v>69.507459416587523</v>
      </c>
      <c r="J145" s="2">
        <f>(I145*EXP($C$3-($C$4^2)/2+NORMSINV(AleatLivre!I142)*$C$4))</f>
        <v>72.894023490906036</v>
      </c>
      <c r="K145" s="2">
        <f>(J145*EXP($C$3-($C$4^2)/2+NORMSINV(AleatLivre!J142)*$C$4))</f>
        <v>74.458598895146991</v>
      </c>
      <c r="L145" s="2">
        <f>(K145*EXP($C$3-($C$4^2)/2+NORMSINV(AleatLivre!K142)*$C$4))</f>
        <v>80.263660680229222</v>
      </c>
      <c r="M145" s="2">
        <f>(L145*EXP($C$3-($C$4^2)/2+NORMSINV(AleatLivre!L142)*$C$4))</f>
        <v>84.824451562392056</v>
      </c>
      <c r="N145" s="2">
        <f>(M145*EXP($C$3-($C$4^2)/2+NORMSINV(AleatLivre!M142)*$C$4))</f>
        <v>87.457422831003782</v>
      </c>
      <c r="O145" s="2">
        <f>(N145*EXP($C$3-($C$4^2)/2+NORMSINV(AleatLivre!N142)*$C$4))</f>
        <v>89.921352161303886</v>
      </c>
      <c r="P145" s="2">
        <f>(O145*EXP($C$3-($C$4^2)/2+NORMSINV(AleatLivre!O142)*$C$4))</f>
        <v>93.502652078585413</v>
      </c>
      <c r="Q145" s="2">
        <f>(P145*EXP($C$3-($C$4^2)/2+NORMSINV(AleatLivre!P142)*$C$4))</f>
        <v>97.910343220659072</v>
      </c>
      <c r="R145" s="2">
        <f>(Q145*EXP($C$3-($C$4^2)/2+NORMSINV(AleatLivre!Q142)*$C$4))</f>
        <v>102.00278493257473</v>
      </c>
      <c r="S145" s="2">
        <f>(R145*EXP($C$3-($C$4^2)/2+NORMSINV(AleatLivre!R142)*$C$4))</f>
        <v>105.00380035392209</v>
      </c>
      <c r="T145" s="2">
        <f>(S145*EXP($C$3-($C$4^2)/2+NORMSINV(AleatLivre!S142)*$C$4))</f>
        <v>110.11617342457768</v>
      </c>
      <c r="U145" s="2">
        <f>(T145*EXP($C$3-($C$4^2)/2+NORMSINV(AleatLivre!T142)*$C$4))</f>
        <v>115.47034789992844</v>
      </c>
      <c r="V145" s="2">
        <f>(U145*EXP($C$3-($C$4^2)/2+NORMSINV(AleatLivre!U142)*$C$4))</f>
        <v>122.3714372181375</v>
      </c>
    </row>
    <row r="146" spans="1:22" x14ac:dyDescent="0.25">
      <c r="A146">
        <v>141</v>
      </c>
      <c r="B146" s="2">
        <f>Painel!$B$7</f>
        <v>50</v>
      </c>
      <c r="C146" s="2">
        <f>(B146*EXP($C$3-($C$4^2)/2+NORMSINV(AleatLivre!B143)*$C$4))</f>
        <v>51.719711238140796</v>
      </c>
      <c r="D146" s="2">
        <f>(C146*EXP($C$3-($C$4^2)/2+NORMSINV(AleatLivre!C143)*$C$4))</f>
        <v>54.409327414017511</v>
      </c>
      <c r="E146" s="2">
        <f>(D146*EXP($C$3-($C$4^2)/2+NORMSINV(AleatLivre!D143)*$C$4))</f>
        <v>57.472831784778819</v>
      </c>
      <c r="F146" s="2">
        <f>(E146*EXP($C$3-($C$4^2)/2+NORMSINV(AleatLivre!E143)*$C$4))</f>
        <v>62.631302935789442</v>
      </c>
      <c r="G146" s="2">
        <f>(F146*EXP($C$3-($C$4^2)/2+NORMSINV(AleatLivre!F143)*$C$4))</f>
        <v>65.26057805072189</v>
      </c>
      <c r="H146" s="2">
        <f>(G146*EXP($C$3-($C$4^2)/2+NORMSINV(AleatLivre!G143)*$C$4))</f>
        <v>68.598901639108803</v>
      </c>
      <c r="I146" s="2">
        <f>(H146*EXP($C$3-($C$4^2)/2+NORMSINV(AleatLivre!H143)*$C$4))</f>
        <v>75.269855943306752</v>
      </c>
      <c r="J146" s="2">
        <f>(I146*EXP($C$3-($C$4^2)/2+NORMSINV(AleatLivre!I143)*$C$4))</f>
        <v>76.042232592503282</v>
      </c>
      <c r="K146" s="2">
        <f>(J146*EXP($C$3-($C$4^2)/2+NORMSINV(AleatLivre!J143)*$C$4))</f>
        <v>79.90972572070109</v>
      </c>
      <c r="L146" s="2">
        <f>(K146*EXP($C$3-($C$4^2)/2+NORMSINV(AleatLivre!K143)*$C$4))</f>
        <v>84.243419097430206</v>
      </c>
      <c r="M146" s="2">
        <f>(L146*EXP($C$3-($C$4^2)/2+NORMSINV(AleatLivre!L143)*$C$4))</f>
        <v>86.560827137775618</v>
      </c>
      <c r="N146" s="2">
        <f>(M146*EXP($C$3-($C$4^2)/2+NORMSINV(AleatLivre!M143)*$C$4))</f>
        <v>88.857444262563234</v>
      </c>
      <c r="O146" s="2">
        <f>(N146*EXP($C$3-($C$4^2)/2+NORMSINV(AleatLivre!N143)*$C$4))</f>
        <v>94.627012192395014</v>
      </c>
      <c r="P146" s="2">
        <f>(O146*EXP($C$3-($C$4^2)/2+NORMSINV(AleatLivre!O143)*$C$4))</f>
        <v>95.557764192109957</v>
      </c>
      <c r="Q146" s="2">
        <f>(P146*EXP($C$3-($C$4^2)/2+NORMSINV(AleatLivre!P143)*$C$4))</f>
        <v>102.88406802400111</v>
      </c>
      <c r="R146" s="2">
        <f>(Q146*EXP($C$3-($C$4^2)/2+NORMSINV(AleatLivre!Q143)*$C$4))</f>
        <v>108.22653289381509</v>
      </c>
      <c r="S146" s="2">
        <f>(R146*EXP($C$3-($C$4^2)/2+NORMSINV(AleatLivre!R143)*$C$4))</f>
        <v>109.33475672198036</v>
      </c>
      <c r="T146" s="2">
        <f>(S146*EXP($C$3-($C$4^2)/2+NORMSINV(AleatLivre!S143)*$C$4))</f>
        <v>117.45732346518432</v>
      </c>
      <c r="U146" s="2">
        <f>(T146*EXP($C$3-($C$4^2)/2+NORMSINV(AleatLivre!T143)*$C$4))</f>
        <v>126.98658442426404</v>
      </c>
      <c r="V146" s="2">
        <f>(U146*EXP($C$3-($C$4^2)/2+NORMSINV(AleatLivre!U143)*$C$4))</f>
        <v>135.34472014663669</v>
      </c>
    </row>
    <row r="147" spans="1:22" x14ac:dyDescent="0.25">
      <c r="A147">
        <v>142</v>
      </c>
      <c r="B147" s="2">
        <f>Painel!$B$7</f>
        <v>50</v>
      </c>
      <c r="C147" s="2">
        <f>(B147*EXP($C$3-($C$4^2)/2+NORMSINV(AleatLivre!B144)*$C$4))</f>
        <v>50.54965245121069</v>
      </c>
      <c r="D147" s="2">
        <f>(C147*EXP($C$3-($C$4^2)/2+NORMSINV(AleatLivre!C144)*$C$4))</f>
        <v>51.995361177728</v>
      </c>
      <c r="E147" s="2">
        <f>(D147*EXP($C$3-($C$4^2)/2+NORMSINV(AleatLivre!D144)*$C$4))</f>
        <v>55.060533995870834</v>
      </c>
      <c r="F147" s="2">
        <f>(E147*EXP($C$3-($C$4^2)/2+NORMSINV(AleatLivre!E144)*$C$4))</f>
        <v>58.686230515214504</v>
      </c>
      <c r="G147" s="2">
        <f>(F147*EXP($C$3-($C$4^2)/2+NORMSINV(AleatLivre!F144)*$C$4))</f>
        <v>63.999847403954277</v>
      </c>
      <c r="H147" s="2">
        <f>(G147*EXP($C$3-($C$4^2)/2+NORMSINV(AleatLivre!G144)*$C$4))</f>
        <v>68.123200581481086</v>
      </c>
      <c r="I147" s="2">
        <f>(H147*EXP($C$3-($C$4^2)/2+NORMSINV(AleatLivre!H144)*$C$4))</f>
        <v>71.737380073173682</v>
      </c>
      <c r="J147" s="2">
        <f>(I147*EXP($C$3-($C$4^2)/2+NORMSINV(AleatLivre!I144)*$C$4))</f>
        <v>72.307775497623368</v>
      </c>
      <c r="K147" s="2">
        <f>(J147*EXP($C$3-($C$4^2)/2+NORMSINV(AleatLivre!J144)*$C$4))</f>
        <v>75.755300821147628</v>
      </c>
      <c r="L147" s="2">
        <f>(K147*EXP($C$3-($C$4^2)/2+NORMSINV(AleatLivre!K144)*$C$4))</f>
        <v>80.190686419921732</v>
      </c>
      <c r="M147" s="2">
        <f>(L147*EXP($C$3-($C$4^2)/2+NORMSINV(AleatLivre!L144)*$C$4))</f>
        <v>83.250177466286772</v>
      </c>
      <c r="N147" s="2">
        <f>(M147*EXP($C$3-($C$4^2)/2+NORMSINV(AleatLivre!M144)*$C$4))</f>
        <v>86.165499721258286</v>
      </c>
      <c r="O147" s="2">
        <f>(N147*EXP($C$3-($C$4^2)/2+NORMSINV(AleatLivre!N144)*$C$4))</f>
        <v>92.066913860029445</v>
      </c>
      <c r="P147" s="2">
        <f>(O147*EXP($C$3-($C$4^2)/2+NORMSINV(AleatLivre!O144)*$C$4))</f>
        <v>95.697367250797555</v>
      </c>
      <c r="Q147" s="2">
        <f>(P147*EXP($C$3-($C$4^2)/2+NORMSINV(AleatLivre!P144)*$C$4))</f>
        <v>99.697806321256294</v>
      </c>
      <c r="R147" s="2">
        <f>(Q147*EXP($C$3-($C$4^2)/2+NORMSINV(AleatLivre!Q144)*$C$4))</f>
        <v>106.06083867228388</v>
      </c>
      <c r="S147" s="2">
        <f>(R147*EXP($C$3-($C$4^2)/2+NORMSINV(AleatLivre!R144)*$C$4))</f>
        <v>111.7810600510427</v>
      </c>
      <c r="T147" s="2">
        <f>(S147*EXP($C$3-($C$4^2)/2+NORMSINV(AleatLivre!S144)*$C$4))</f>
        <v>117.95557808352099</v>
      </c>
      <c r="U147" s="2">
        <f>(T147*EXP($C$3-($C$4^2)/2+NORMSINV(AleatLivre!T144)*$C$4))</f>
        <v>125.32852453387297</v>
      </c>
      <c r="V147" s="2">
        <f>(U147*EXP($C$3-($C$4^2)/2+NORMSINV(AleatLivre!U144)*$C$4))</f>
        <v>127.65150823085251</v>
      </c>
    </row>
    <row r="148" spans="1:22" x14ac:dyDescent="0.25">
      <c r="A148">
        <v>143</v>
      </c>
      <c r="B148" s="2">
        <f>Painel!$B$7</f>
        <v>50</v>
      </c>
      <c r="C148" s="2">
        <f>(B148*EXP($C$3-($C$4^2)/2+NORMSINV(AleatLivre!B145)*$C$4))</f>
        <v>53.031718477730379</v>
      </c>
      <c r="D148" s="2">
        <f>(C148*EXP($C$3-($C$4^2)/2+NORMSINV(AleatLivre!C145)*$C$4))</f>
        <v>53.502397569401126</v>
      </c>
      <c r="E148" s="2">
        <f>(D148*EXP($C$3-($C$4^2)/2+NORMSINV(AleatLivre!D145)*$C$4))</f>
        <v>57.680376538090272</v>
      </c>
      <c r="F148" s="2">
        <f>(E148*EXP($C$3-($C$4^2)/2+NORMSINV(AleatLivre!E145)*$C$4))</f>
        <v>59.528968970272615</v>
      </c>
      <c r="G148" s="2">
        <f>(F148*EXP($C$3-($C$4^2)/2+NORMSINV(AleatLivre!F145)*$C$4))</f>
        <v>63.469608993041547</v>
      </c>
      <c r="H148" s="2">
        <f>(G148*EXP($C$3-($C$4^2)/2+NORMSINV(AleatLivre!G145)*$C$4))</f>
        <v>67.584452741109146</v>
      </c>
      <c r="I148" s="2">
        <f>(H148*EXP($C$3-($C$4^2)/2+NORMSINV(AleatLivre!H145)*$C$4))</f>
        <v>71.766760193402646</v>
      </c>
      <c r="J148" s="2">
        <f>(I148*EXP($C$3-($C$4^2)/2+NORMSINV(AleatLivre!I145)*$C$4))</f>
        <v>76.194415585311049</v>
      </c>
      <c r="K148" s="2">
        <f>(J148*EXP($C$3-($C$4^2)/2+NORMSINV(AleatLivre!J145)*$C$4))</f>
        <v>80.036943117467018</v>
      </c>
      <c r="L148" s="2">
        <f>(K148*EXP($C$3-($C$4^2)/2+NORMSINV(AleatLivre!K145)*$C$4))</f>
        <v>85.713871567247224</v>
      </c>
      <c r="M148" s="2">
        <f>(L148*EXP($C$3-($C$4^2)/2+NORMSINV(AleatLivre!L145)*$C$4))</f>
        <v>91.680922571248303</v>
      </c>
      <c r="N148" s="2">
        <f>(M148*EXP($C$3-($C$4^2)/2+NORMSINV(AleatLivre!M145)*$C$4))</f>
        <v>94.767689864607661</v>
      </c>
      <c r="O148" s="2">
        <f>(N148*EXP($C$3-($C$4^2)/2+NORMSINV(AleatLivre!N145)*$C$4))</f>
        <v>98.317044878646456</v>
      </c>
      <c r="P148" s="2">
        <f>(O148*EXP($C$3-($C$4^2)/2+NORMSINV(AleatLivre!O145)*$C$4))</f>
        <v>108.04009642458132</v>
      </c>
      <c r="Q148" s="2">
        <f>(P148*EXP($C$3-($C$4^2)/2+NORMSINV(AleatLivre!P145)*$C$4))</f>
        <v>111.92717084427616</v>
      </c>
      <c r="R148" s="2">
        <f>(Q148*EXP($C$3-($C$4^2)/2+NORMSINV(AleatLivre!Q145)*$C$4))</f>
        <v>121.10949292798455</v>
      </c>
      <c r="S148" s="2">
        <f>(R148*EXP($C$3-($C$4^2)/2+NORMSINV(AleatLivre!R145)*$C$4))</f>
        <v>124.51582774576751</v>
      </c>
      <c r="T148" s="2">
        <f>(S148*EXP($C$3-($C$4^2)/2+NORMSINV(AleatLivre!S145)*$C$4))</f>
        <v>129.96697383792045</v>
      </c>
      <c r="U148" s="2">
        <f>(T148*EXP($C$3-($C$4^2)/2+NORMSINV(AleatLivre!T145)*$C$4))</f>
        <v>134.32800149587015</v>
      </c>
      <c r="V148" s="2">
        <f>(U148*EXP($C$3-($C$4^2)/2+NORMSINV(AleatLivre!U145)*$C$4))</f>
        <v>139.41330368756033</v>
      </c>
    </row>
    <row r="149" spans="1:22" x14ac:dyDescent="0.25">
      <c r="A149">
        <v>144</v>
      </c>
      <c r="B149" s="2">
        <f>Painel!$B$7</f>
        <v>50</v>
      </c>
      <c r="C149" s="2">
        <f>(B149*EXP($C$3-($C$4^2)/2+NORMSINV(AleatLivre!B146)*$C$4))</f>
        <v>52.52234020132186</v>
      </c>
      <c r="D149" s="2">
        <f>(C149*EXP($C$3-($C$4^2)/2+NORMSINV(AleatLivre!C146)*$C$4))</f>
        <v>53.655989838951037</v>
      </c>
      <c r="E149" s="2">
        <f>(D149*EXP($C$3-($C$4^2)/2+NORMSINV(AleatLivre!D146)*$C$4))</f>
        <v>57.390723006311632</v>
      </c>
      <c r="F149" s="2">
        <f>(E149*EXP($C$3-($C$4^2)/2+NORMSINV(AleatLivre!E146)*$C$4))</f>
        <v>62.034757675189297</v>
      </c>
      <c r="G149" s="2">
        <f>(F149*EXP($C$3-($C$4^2)/2+NORMSINV(AleatLivre!F146)*$C$4))</f>
        <v>67.095042935374821</v>
      </c>
      <c r="H149" s="2">
        <f>(G149*EXP($C$3-($C$4^2)/2+NORMSINV(AleatLivre!G146)*$C$4))</f>
        <v>71.283266836932995</v>
      </c>
      <c r="I149" s="2">
        <f>(H149*EXP($C$3-($C$4^2)/2+NORMSINV(AleatLivre!H146)*$C$4))</f>
        <v>72.900256209568511</v>
      </c>
      <c r="J149" s="2">
        <f>(I149*EXP($C$3-($C$4^2)/2+NORMSINV(AleatLivre!I146)*$C$4))</f>
        <v>75.910193227244903</v>
      </c>
      <c r="K149" s="2">
        <f>(J149*EXP($C$3-($C$4^2)/2+NORMSINV(AleatLivre!J146)*$C$4))</f>
        <v>80.21667769236268</v>
      </c>
      <c r="L149" s="2">
        <f>(K149*EXP($C$3-($C$4^2)/2+NORMSINV(AleatLivre!K146)*$C$4))</f>
        <v>85.827015487979352</v>
      </c>
      <c r="M149" s="2">
        <f>(L149*EXP($C$3-($C$4^2)/2+NORMSINV(AleatLivre!L146)*$C$4))</f>
        <v>87.209322287700061</v>
      </c>
      <c r="N149" s="2">
        <f>(M149*EXP($C$3-($C$4^2)/2+NORMSINV(AleatLivre!M146)*$C$4))</f>
        <v>91.203971372614134</v>
      </c>
      <c r="O149" s="2">
        <f>(N149*EXP($C$3-($C$4^2)/2+NORMSINV(AleatLivre!N146)*$C$4))</f>
        <v>95.645783904894657</v>
      </c>
      <c r="P149" s="2">
        <f>(O149*EXP($C$3-($C$4^2)/2+NORMSINV(AleatLivre!O146)*$C$4))</f>
        <v>101.92655543215051</v>
      </c>
      <c r="Q149" s="2">
        <f>(P149*EXP($C$3-($C$4^2)/2+NORMSINV(AleatLivre!P146)*$C$4))</f>
        <v>106.38398251257414</v>
      </c>
      <c r="R149" s="2">
        <f>(Q149*EXP($C$3-($C$4^2)/2+NORMSINV(AleatLivre!Q146)*$C$4))</f>
        <v>110.55774190430435</v>
      </c>
      <c r="S149" s="2">
        <f>(R149*EXP($C$3-($C$4^2)/2+NORMSINV(AleatLivre!R146)*$C$4))</f>
        <v>117.5365557533645</v>
      </c>
      <c r="T149" s="2">
        <f>(S149*EXP($C$3-($C$4^2)/2+NORMSINV(AleatLivre!S146)*$C$4))</f>
        <v>125.03098190721465</v>
      </c>
      <c r="U149" s="2">
        <f>(T149*EXP($C$3-($C$4^2)/2+NORMSINV(AleatLivre!T146)*$C$4))</f>
        <v>133.9204105366</v>
      </c>
      <c r="V149" s="2">
        <f>(U149*EXP($C$3-($C$4^2)/2+NORMSINV(AleatLivre!U146)*$C$4))</f>
        <v>140.63597760417792</v>
      </c>
    </row>
    <row r="150" spans="1:22" x14ac:dyDescent="0.25">
      <c r="A150">
        <v>145</v>
      </c>
      <c r="B150" s="2">
        <f>Painel!$B$7</f>
        <v>50</v>
      </c>
      <c r="C150" s="2">
        <f>(B150*EXP($C$3-($C$4^2)/2+NORMSINV(AleatLivre!B147)*$C$4))</f>
        <v>55.0438867548243</v>
      </c>
      <c r="D150" s="2">
        <f>(C150*EXP($C$3-($C$4^2)/2+NORMSINV(AleatLivre!C147)*$C$4))</f>
        <v>56.013158501676337</v>
      </c>
      <c r="E150" s="2">
        <f>(D150*EXP($C$3-($C$4^2)/2+NORMSINV(AleatLivre!D147)*$C$4))</f>
        <v>58.4022891379417</v>
      </c>
      <c r="F150" s="2">
        <f>(E150*EXP($C$3-($C$4^2)/2+NORMSINV(AleatLivre!E147)*$C$4))</f>
        <v>62.438544873683234</v>
      </c>
      <c r="G150" s="2">
        <f>(F150*EXP($C$3-($C$4^2)/2+NORMSINV(AleatLivre!F147)*$C$4))</f>
        <v>66.247262372717216</v>
      </c>
      <c r="H150" s="2">
        <f>(G150*EXP($C$3-($C$4^2)/2+NORMSINV(AleatLivre!G147)*$C$4))</f>
        <v>69.901431661567088</v>
      </c>
      <c r="I150" s="2">
        <f>(H150*EXP($C$3-($C$4^2)/2+NORMSINV(AleatLivre!H147)*$C$4))</f>
        <v>76.450444183951447</v>
      </c>
      <c r="J150" s="2">
        <f>(I150*EXP($C$3-($C$4^2)/2+NORMSINV(AleatLivre!I147)*$C$4))</f>
        <v>80.648420334379509</v>
      </c>
      <c r="K150" s="2">
        <f>(J150*EXP($C$3-($C$4^2)/2+NORMSINV(AleatLivre!J147)*$C$4))</f>
        <v>83.893226725750182</v>
      </c>
      <c r="L150" s="2">
        <f>(K150*EXP($C$3-($C$4^2)/2+NORMSINV(AleatLivre!K147)*$C$4))</f>
        <v>88.730391112475374</v>
      </c>
      <c r="M150" s="2">
        <f>(L150*EXP($C$3-($C$4^2)/2+NORMSINV(AleatLivre!L147)*$C$4))</f>
        <v>93.526766391798859</v>
      </c>
      <c r="N150" s="2">
        <f>(M150*EXP($C$3-($C$4^2)/2+NORMSINV(AleatLivre!M147)*$C$4))</f>
        <v>99.475055373947143</v>
      </c>
      <c r="O150" s="2">
        <f>(N150*EXP($C$3-($C$4^2)/2+NORMSINV(AleatLivre!N147)*$C$4))</f>
        <v>104.61631881815821</v>
      </c>
      <c r="P150" s="2">
        <f>(O150*EXP($C$3-($C$4^2)/2+NORMSINV(AleatLivre!O147)*$C$4))</f>
        <v>114.28543867070063</v>
      </c>
      <c r="Q150" s="2">
        <f>(P150*EXP($C$3-($C$4^2)/2+NORMSINV(AleatLivre!P147)*$C$4))</f>
        <v>123.40990832921297</v>
      </c>
      <c r="R150" s="2">
        <f>(Q150*EXP($C$3-($C$4^2)/2+NORMSINV(AleatLivre!Q147)*$C$4))</f>
        <v>130.70670797092572</v>
      </c>
      <c r="S150" s="2">
        <f>(R150*EXP($C$3-($C$4^2)/2+NORMSINV(AleatLivre!R147)*$C$4))</f>
        <v>135.13935234774604</v>
      </c>
      <c r="T150" s="2">
        <f>(S150*EXP($C$3-($C$4^2)/2+NORMSINV(AleatLivre!S147)*$C$4))</f>
        <v>139.01843029352895</v>
      </c>
      <c r="U150" s="2">
        <f>(T150*EXP($C$3-($C$4^2)/2+NORMSINV(AleatLivre!T147)*$C$4))</f>
        <v>149.06919644755268</v>
      </c>
      <c r="V150" s="2">
        <f>(U150*EXP($C$3-($C$4^2)/2+NORMSINV(AleatLivre!U147)*$C$4))</f>
        <v>161.0888127653088</v>
      </c>
    </row>
    <row r="151" spans="1:22" x14ac:dyDescent="0.25">
      <c r="A151">
        <v>146</v>
      </c>
      <c r="B151" s="2">
        <f>Painel!$B$7</f>
        <v>50</v>
      </c>
      <c r="C151" s="2">
        <f>(B151*EXP($C$3-($C$4^2)/2+NORMSINV(AleatLivre!B148)*$C$4))</f>
        <v>53.05728505326308</v>
      </c>
      <c r="D151" s="2">
        <f>(C151*EXP($C$3-($C$4^2)/2+NORMSINV(AleatLivre!C148)*$C$4))</f>
        <v>57.064988196397437</v>
      </c>
      <c r="E151" s="2">
        <f>(D151*EXP($C$3-($C$4^2)/2+NORMSINV(AleatLivre!D148)*$C$4))</f>
        <v>61.485827345698404</v>
      </c>
      <c r="F151" s="2">
        <f>(E151*EXP($C$3-($C$4^2)/2+NORMSINV(AleatLivre!E148)*$C$4))</f>
        <v>67.293115418810117</v>
      </c>
      <c r="G151" s="2">
        <f>(F151*EXP($C$3-($C$4^2)/2+NORMSINV(AleatLivre!F148)*$C$4))</f>
        <v>70.671261794957104</v>
      </c>
      <c r="H151" s="2">
        <f>(G151*EXP($C$3-($C$4^2)/2+NORMSINV(AleatLivre!G148)*$C$4))</f>
        <v>73.923680813979033</v>
      </c>
      <c r="I151" s="2">
        <f>(H151*EXP($C$3-($C$4^2)/2+NORMSINV(AleatLivre!H148)*$C$4))</f>
        <v>77.8290150891754</v>
      </c>
      <c r="J151" s="2">
        <f>(I151*EXP($C$3-($C$4^2)/2+NORMSINV(AleatLivre!I148)*$C$4))</f>
        <v>81.934352826748722</v>
      </c>
      <c r="K151" s="2">
        <f>(J151*EXP($C$3-($C$4^2)/2+NORMSINV(AleatLivre!J148)*$C$4))</f>
        <v>86.475007279538858</v>
      </c>
      <c r="L151" s="2">
        <f>(K151*EXP($C$3-($C$4^2)/2+NORMSINV(AleatLivre!K148)*$C$4))</f>
        <v>91.395090106923718</v>
      </c>
      <c r="M151" s="2">
        <f>(L151*EXP($C$3-($C$4^2)/2+NORMSINV(AleatLivre!L148)*$C$4))</f>
        <v>94.854045673020011</v>
      </c>
      <c r="N151" s="2">
        <f>(M151*EXP($C$3-($C$4^2)/2+NORMSINV(AleatLivre!M148)*$C$4))</f>
        <v>100.51830420534203</v>
      </c>
      <c r="O151" s="2">
        <f>(N151*EXP($C$3-($C$4^2)/2+NORMSINV(AleatLivre!N148)*$C$4))</f>
        <v>102.58634081072074</v>
      </c>
      <c r="P151" s="2">
        <f>(O151*EXP($C$3-($C$4^2)/2+NORMSINV(AleatLivre!O148)*$C$4))</f>
        <v>105.46351192184423</v>
      </c>
      <c r="Q151" s="2">
        <f>(P151*EXP($C$3-($C$4^2)/2+NORMSINV(AleatLivre!P148)*$C$4))</f>
        <v>109.67501493752778</v>
      </c>
      <c r="R151" s="2">
        <f>(Q151*EXP($C$3-($C$4^2)/2+NORMSINV(AleatLivre!Q148)*$C$4))</f>
        <v>113.08669003108055</v>
      </c>
      <c r="S151" s="2">
        <f>(R151*EXP($C$3-($C$4^2)/2+NORMSINV(AleatLivre!R148)*$C$4))</f>
        <v>117.79870126348712</v>
      </c>
      <c r="T151" s="2">
        <f>(S151*EXP($C$3-($C$4^2)/2+NORMSINV(AleatLivre!S148)*$C$4))</f>
        <v>124.81405016584287</v>
      </c>
      <c r="U151" s="2">
        <f>(T151*EXP($C$3-($C$4^2)/2+NORMSINV(AleatLivre!T148)*$C$4))</f>
        <v>129.2534499554211</v>
      </c>
      <c r="V151" s="2">
        <f>(U151*EXP($C$3-($C$4^2)/2+NORMSINV(AleatLivre!U148)*$C$4))</f>
        <v>134.92099056081909</v>
      </c>
    </row>
    <row r="152" spans="1:22" x14ac:dyDescent="0.25">
      <c r="A152">
        <v>147</v>
      </c>
      <c r="B152" s="2">
        <f>Painel!$B$7</f>
        <v>50</v>
      </c>
      <c r="C152" s="2">
        <f>(B152*EXP($C$3-($C$4^2)/2+NORMSINV(AleatLivre!B149)*$C$4))</f>
        <v>53.963525759644234</v>
      </c>
      <c r="D152" s="2">
        <f>(C152*EXP($C$3-($C$4^2)/2+NORMSINV(AleatLivre!C149)*$C$4))</f>
        <v>56.225768426459304</v>
      </c>
      <c r="E152" s="2">
        <f>(D152*EXP($C$3-($C$4^2)/2+NORMSINV(AleatLivre!D149)*$C$4))</f>
        <v>58.116898564713544</v>
      </c>
      <c r="F152" s="2">
        <f>(E152*EXP($C$3-($C$4^2)/2+NORMSINV(AleatLivre!E149)*$C$4))</f>
        <v>63.150690231522987</v>
      </c>
      <c r="G152" s="2">
        <f>(F152*EXP($C$3-($C$4^2)/2+NORMSINV(AleatLivre!F149)*$C$4))</f>
        <v>69.260248123952707</v>
      </c>
      <c r="H152" s="2">
        <f>(G152*EXP($C$3-($C$4^2)/2+NORMSINV(AleatLivre!G149)*$C$4))</f>
        <v>70.779117885599376</v>
      </c>
      <c r="I152" s="2">
        <f>(H152*EXP($C$3-($C$4^2)/2+NORMSINV(AleatLivre!H149)*$C$4))</f>
        <v>74.620756339477921</v>
      </c>
      <c r="J152" s="2">
        <f>(I152*EXP($C$3-($C$4^2)/2+NORMSINV(AleatLivre!I149)*$C$4))</f>
        <v>77.641728556178336</v>
      </c>
      <c r="K152" s="2">
        <f>(J152*EXP($C$3-($C$4^2)/2+NORMSINV(AleatLivre!J149)*$C$4))</f>
        <v>86.484587705198635</v>
      </c>
      <c r="L152" s="2">
        <f>(K152*EXP($C$3-($C$4^2)/2+NORMSINV(AleatLivre!K149)*$C$4))</f>
        <v>91.997899727770275</v>
      </c>
      <c r="M152" s="2">
        <f>(L152*EXP($C$3-($C$4^2)/2+NORMSINV(AleatLivre!L149)*$C$4))</f>
        <v>98.668449436000358</v>
      </c>
      <c r="N152" s="2">
        <f>(M152*EXP($C$3-($C$4^2)/2+NORMSINV(AleatLivre!M149)*$C$4))</f>
        <v>108.04595327827737</v>
      </c>
      <c r="O152" s="2">
        <f>(N152*EXP($C$3-($C$4^2)/2+NORMSINV(AleatLivre!N149)*$C$4))</f>
        <v>111.34498291178539</v>
      </c>
      <c r="P152" s="2">
        <f>(O152*EXP($C$3-($C$4^2)/2+NORMSINV(AleatLivre!O149)*$C$4))</f>
        <v>113.73494217691933</v>
      </c>
      <c r="Q152" s="2">
        <f>(P152*EXP($C$3-($C$4^2)/2+NORMSINV(AleatLivre!P149)*$C$4))</f>
        <v>124.3025105305332</v>
      </c>
      <c r="R152" s="2">
        <f>(Q152*EXP($C$3-($C$4^2)/2+NORMSINV(AleatLivre!Q149)*$C$4))</f>
        <v>127.71020808502968</v>
      </c>
      <c r="S152" s="2">
        <f>(R152*EXP($C$3-($C$4^2)/2+NORMSINV(AleatLivre!R149)*$C$4))</f>
        <v>133.51253997950025</v>
      </c>
      <c r="T152" s="2">
        <f>(S152*EXP($C$3-($C$4^2)/2+NORMSINV(AleatLivre!S149)*$C$4))</f>
        <v>143.09261367285265</v>
      </c>
      <c r="U152" s="2">
        <f>(T152*EXP($C$3-($C$4^2)/2+NORMSINV(AleatLivre!T149)*$C$4))</f>
        <v>147.52621556530192</v>
      </c>
      <c r="V152" s="2">
        <f>(U152*EXP($C$3-($C$4^2)/2+NORMSINV(AleatLivre!U149)*$C$4))</f>
        <v>157.02485502008713</v>
      </c>
    </row>
    <row r="153" spans="1:22" x14ac:dyDescent="0.25">
      <c r="A153">
        <v>148</v>
      </c>
      <c r="B153" s="2">
        <f>Painel!$B$7</f>
        <v>50</v>
      </c>
      <c r="C153" s="2">
        <f>(B153*EXP($C$3-($C$4^2)/2+NORMSINV(AleatLivre!B150)*$C$4))</f>
        <v>50.346989793063287</v>
      </c>
      <c r="D153" s="2">
        <f>(C153*EXP($C$3-($C$4^2)/2+NORMSINV(AleatLivre!C150)*$C$4))</f>
        <v>54.281776914393809</v>
      </c>
      <c r="E153" s="2">
        <f>(D153*EXP($C$3-($C$4^2)/2+NORMSINV(AleatLivre!D150)*$C$4))</f>
        <v>56.479117445795083</v>
      </c>
      <c r="F153" s="2">
        <f>(E153*EXP($C$3-($C$4^2)/2+NORMSINV(AleatLivre!E150)*$C$4))</f>
        <v>57.143029832092246</v>
      </c>
      <c r="G153" s="2">
        <f>(F153*EXP($C$3-($C$4^2)/2+NORMSINV(AleatLivre!F150)*$C$4))</f>
        <v>58.812727838350291</v>
      </c>
      <c r="H153" s="2">
        <f>(G153*EXP($C$3-($C$4^2)/2+NORMSINV(AleatLivre!G150)*$C$4))</f>
        <v>60.220965326178288</v>
      </c>
      <c r="I153" s="2">
        <f>(H153*EXP($C$3-($C$4^2)/2+NORMSINV(AleatLivre!H150)*$C$4))</f>
        <v>62.88029799158619</v>
      </c>
      <c r="J153" s="2">
        <f>(I153*EXP($C$3-($C$4^2)/2+NORMSINV(AleatLivre!I150)*$C$4))</f>
        <v>68.939931342470928</v>
      </c>
      <c r="K153" s="2">
        <f>(J153*EXP($C$3-($C$4^2)/2+NORMSINV(AleatLivre!J150)*$C$4))</f>
        <v>71.530044534458156</v>
      </c>
      <c r="L153" s="2">
        <f>(K153*EXP($C$3-($C$4^2)/2+NORMSINV(AleatLivre!K150)*$C$4))</f>
        <v>75.027891902504905</v>
      </c>
      <c r="M153" s="2">
        <f>(L153*EXP($C$3-($C$4^2)/2+NORMSINV(AleatLivre!L150)*$C$4))</f>
        <v>77.125580417813097</v>
      </c>
      <c r="N153" s="2">
        <f>(M153*EXP($C$3-($C$4^2)/2+NORMSINV(AleatLivre!M150)*$C$4))</f>
        <v>83.28177306550684</v>
      </c>
      <c r="O153" s="2">
        <f>(N153*EXP($C$3-($C$4^2)/2+NORMSINV(AleatLivre!N150)*$C$4))</f>
        <v>84.982412813348361</v>
      </c>
      <c r="P153" s="2">
        <f>(O153*EXP($C$3-($C$4^2)/2+NORMSINV(AleatLivre!O150)*$C$4))</f>
        <v>86.717442332838914</v>
      </c>
      <c r="Q153" s="2">
        <f>(P153*EXP($C$3-($C$4^2)/2+NORMSINV(AleatLivre!P150)*$C$4))</f>
        <v>92.386707812910913</v>
      </c>
      <c r="R153" s="2">
        <f>(Q153*EXP($C$3-($C$4^2)/2+NORMSINV(AleatLivre!Q150)*$C$4))</f>
        <v>97.294161516241587</v>
      </c>
      <c r="S153" s="2">
        <f>(R153*EXP($C$3-($C$4^2)/2+NORMSINV(AleatLivre!R150)*$C$4))</f>
        <v>99.736904386431775</v>
      </c>
      <c r="T153" s="2">
        <f>(S153*EXP($C$3-($C$4^2)/2+NORMSINV(AleatLivre!S150)*$C$4))</f>
        <v>104.03287494487024</v>
      </c>
      <c r="U153" s="2">
        <f>(T153*EXP($C$3-($C$4^2)/2+NORMSINV(AleatLivre!T150)*$C$4))</f>
        <v>110.00685882868738</v>
      </c>
      <c r="V153" s="2">
        <f>(U153*EXP($C$3-($C$4^2)/2+NORMSINV(AleatLivre!U150)*$C$4))</f>
        <v>117.592456818212</v>
      </c>
    </row>
    <row r="154" spans="1:22" x14ac:dyDescent="0.25">
      <c r="A154">
        <v>149</v>
      </c>
      <c r="B154" s="2">
        <f>Painel!$B$7</f>
        <v>50</v>
      </c>
      <c r="C154" s="2">
        <f>(B154*EXP($C$3-($C$4^2)/2+NORMSINV(AleatLivre!B151)*$C$4))</f>
        <v>52.607114829390525</v>
      </c>
      <c r="D154" s="2">
        <f>(C154*EXP($C$3-($C$4^2)/2+NORMSINV(AleatLivre!C151)*$C$4))</f>
        <v>54.298107799535892</v>
      </c>
      <c r="E154" s="2">
        <f>(D154*EXP($C$3-($C$4^2)/2+NORMSINV(AleatLivre!D151)*$C$4))</f>
        <v>56.606792048884266</v>
      </c>
      <c r="F154" s="2">
        <f>(E154*EXP($C$3-($C$4^2)/2+NORMSINV(AleatLivre!E151)*$C$4))</f>
        <v>58.081413438690916</v>
      </c>
      <c r="G154" s="2">
        <f>(F154*EXP($C$3-($C$4^2)/2+NORMSINV(AleatLivre!F151)*$C$4))</f>
        <v>61.097869773099255</v>
      </c>
      <c r="H154" s="2">
        <f>(G154*EXP($C$3-($C$4^2)/2+NORMSINV(AleatLivre!G151)*$C$4))</f>
        <v>63.061888518545743</v>
      </c>
      <c r="I154" s="2">
        <f>(H154*EXP($C$3-($C$4^2)/2+NORMSINV(AleatLivre!H151)*$C$4))</f>
        <v>66.861315620370434</v>
      </c>
      <c r="J154" s="2">
        <f>(I154*EXP($C$3-($C$4^2)/2+NORMSINV(AleatLivre!I151)*$C$4))</f>
        <v>72.253539482034853</v>
      </c>
      <c r="K154" s="2">
        <f>(J154*EXP($C$3-($C$4^2)/2+NORMSINV(AleatLivre!J151)*$C$4))</f>
        <v>74.345474997167344</v>
      </c>
      <c r="L154" s="2">
        <f>(K154*EXP($C$3-($C$4^2)/2+NORMSINV(AleatLivre!K151)*$C$4))</f>
        <v>75.555553335699699</v>
      </c>
      <c r="M154" s="2">
        <f>(L154*EXP($C$3-($C$4^2)/2+NORMSINV(AleatLivre!L151)*$C$4))</f>
        <v>80.486871472281365</v>
      </c>
      <c r="N154" s="2">
        <f>(M154*EXP($C$3-($C$4^2)/2+NORMSINV(AleatLivre!M151)*$C$4))</f>
        <v>82.990235889692684</v>
      </c>
      <c r="O154" s="2">
        <f>(N154*EXP($C$3-($C$4^2)/2+NORMSINV(AleatLivre!N151)*$C$4))</f>
        <v>88.060459877848473</v>
      </c>
      <c r="P154" s="2">
        <f>(O154*EXP($C$3-($C$4^2)/2+NORMSINV(AleatLivre!O151)*$C$4))</f>
        <v>96.384702244826727</v>
      </c>
      <c r="Q154" s="2">
        <f>(P154*EXP($C$3-($C$4^2)/2+NORMSINV(AleatLivre!P151)*$C$4))</f>
        <v>100.82423821214883</v>
      </c>
      <c r="R154" s="2">
        <f>(Q154*EXP($C$3-($C$4^2)/2+NORMSINV(AleatLivre!Q151)*$C$4))</f>
        <v>107.24966642452218</v>
      </c>
      <c r="S154" s="2">
        <f>(R154*EXP($C$3-($C$4^2)/2+NORMSINV(AleatLivre!R151)*$C$4))</f>
        <v>113.06252655472503</v>
      </c>
      <c r="T154" s="2">
        <f>(S154*EXP($C$3-($C$4^2)/2+NORMSINV(AleatLivre!S151)*$C$4))</f>
        <v>117.2694263237175</v>
      </c>
      <c r="U154" s="2">
        <f>(T154*EXP($C$3-($C$4^2)/2+NORMSINV(AleatLivre!T151)*$C$4))</f>
        <v>122.63417135352361</v>
      </c>
      <c r="V154" s="2">
        <f>(U154*EXP($C$3-($C$4^2)/2+NORMSINV(AleatLivre!U151)*$C$4))</f>
        <v>126.94960840501844</v>
      </c>
    </row>
    <row r="155" spans="1:22" x14ac:dyDescent="0.25">
      <c r="A155">
        <v>150</v>
      </c>
      <c r="B155" s="2">
        <f>Painel!$B$7</f>
        <v>50</v>
      </c>
      <c r="C155" s="2">
        <f>(B155*EXP($C$3-($C$4^2)/2+NORMSINV(AleatLivre!B152)*$C$4))</f>
        <v>52.445540097629681</v>
      </c>
      <c r="D155" s="2">
        <f>(C155*EXP($C$3-($C$4^2)/2+NORMSINV(AleatLivre!C152)*$C$4))</f>
        <v>53.504676077674702</v>
      </c>
      <c r="E155" s="2">
        <f>(D155*EXP($C$3-($C$4^2)/2+NORMSINV(AleatLivre!D152)*$C$4))</f>
        <v>56.073112777362319</v>
      </c>
      <c r="F155" s="2">
        <f>(E155*EXP($C$3-($C$4^2)/2+NORMSINV(AleatLivre!E152)*$C$4))</f>
        <v>58.656212296907519</v>
      </c>
      <c r="G155" s="2">
        <f>(F155*EXP($C$3-($C$4^2)/2+NORMSINV(AleatLivre!F152)*$C$4))</f>
        <v>62.458163209014536</v>
      </c>
      <c r="H155" s="2">
        <f>(G155*EXP($C$3-($C$4^2)/2+NORMSINV(AleatLivre!G152)*$C$4))</f>
        <v>66.661651111167942</v>
      </c>
      <c r="I155" s="2">
        <f>(H155*EXP($C$3-($C$4^2)/2+NORMSINV(AleatLivre!H152)*$C$4))</f>
        <v>68.630462507581129</v>
      </c>
      <c r="J155" s="2">
        <f>(I155*EXP($C$3-($C$4^2)/2+NORMSINV(AleatLivre!I152)*$C$4))</f>
        <v>72.459436855421572</v>
      </c>
      <c r="K155" s="2">
        <f>(J155*EXP($C$3-($C$4^2)/2+NORMSINV(AleatLivre!J152)*$C$4))</f>
        <v>77.175225244342414</v>
      </c>
      <c r="L155" s="2">
        <f>(K155*EXP($C$3-($C$4^2)/2+NORMSINV(AleatLivre!K152)*$C$4))</f>
        <v>81.496102609456628</v>
      </c>
      <c r="M155" s="2">
        <f>(L155*EXP($C$3-($C$4^2)/2+NORMSINV(AleatLivre!L152)*$C$4))</f>
        <v>83.675719602351435</v>
      </c>
      <c r="N155" s="2">
        <f>(M155*EXP($C$3-($C$4^2)/2+NORMSINV(AleatLivre!M152)*$C$4))</f>
        <v>88.489569336288156</v>
      </c>
      <c r="O155" s="2">
        <f>(N155*EXP($C$3-($C$4^2)/2+NORMSINV(AleatLivre!N152)*$C$4))</f>
        <v>91.653604282889148</v>
      </c>
      <c r="P155" s="2">
        <f>(O155*EXP($C$3-($C$4^2)/2+NORMSINV(AleatLivre!O152)*$C$4))</f>
        <v>99.020738053288724</v>
      </c>
      <c r="Q155" s="2">
        <f>(P155*EXP($C$3-($C$4^2)/2+NORMSINV(AleatLivre!P152)*$C$4))</f>
        <v>106.17501935479615</v>
      </c>
      <c r="R155" s="2">
        <f>(Q155*EXP($C$3-($C$4^2)/2+NORMSINV(AleatLivre!Q152)*$C$4))</f>
        <v>110.86055524130281</v>
      </c>
      <c r="S155" s="2">
        <f>(R155*EXP($C$3-($C$4^2)/2+NORMSINV(AleatLivre!R152)*$C$4))</f>
        <v>114.81369728485197</v>
      </c>
      <c r="T155" s="2">
        <f>(S155*EXP($C$3-($C$4^2)/2+NORMSINV(AleatLivre!S152)*$C$4))</f>
        <v>123.03621233395477</v>
      </c>
      <c r="U155" s="2">
        <f>(T155*EXP($C$3-($C$4^2)/2+NORMSINV(AleatLivre!T152)*$C$4))</f>
        <v>126.65838782056677</v>
      </c>
      <c r="V155" s="2">
        <f>(U155*EXP($C$3-($C$4^2)/2+NORMSINV(AleatLivre!U152)*$C$4))</f>
        <v>132.55254833429663</v>
      </c>
    </row>
    <row r="156" spans="1:22" x14ac:dyDescent="0.25">
      <c r="A156">
        <v>151</v>
      </c>
      <c r="B156" s="2">
        <f>Painel!$B$7</f>
        <v>50</v>
      </c>
      <c r="C156" s="2">
        <f>(B156*EXP($C$3-($C$4^2)/2+NORMSINV(AleatLivre!B153)*$C$4))</f>
        <v>51.834131177409546</v>
      </c>
      <c r="D156" s="2">
        <f>(C156*EXP($C$3-($C$4^2)/2+NORMSINV(AleatLivre!C153)*$C$4))</f>
        <v>54.48809217457822</v>
      </c>
      <c r="E156" s="2">
        <f>(D156*EXP($C$3-($C$4^2)/2+NORMSINV(AleatLivre!D153)*$C$4))</f>
        <v>57.340334488713566</v>
      </c>
      <c r="F156" s="2">
        <f>(E156*EXP($C$3-($C$4^2)/2+NORMSINV(AleatLivre!E153)*$C$4))</f>
        <v>60.269101979705141</v>
      </c>
      <c r="G156" s="2">
        <f>(F156*EXP($C$3-($C$4^2)/2+NORMSINV(AleatLivre!F153)*$C$4))</f>
        <v>61.669930936530911</v>
      </c>
      <c r="H156" s="2">
        <f>(G156*EXP($C$3-($C$4^2)/2+NORMSINV(AleatLivre!G153)*$C$4))</f>
        <v>64.836205244997515</v>
      </c>
      <c r="I156" s="2">
        <f>(H156*EXP($C$3-($C$4^2)/2+NORMSINV(AleatLivre!H153)*$C$4))</f>
        <v>67.27327689946388</v>
      </c>
      <c r="J156" s="2">
        <f>(I156*EXP($C$3-($C$4^2)/2+NORMSINV(AleatLivre!I153)*$C$4))</f>
        <v>71.517506904892898</v>
      </c>
      <c r="K156" s="2">
        <f>(J156*EXP($C$3-($C$4^2)/2+NORMSINV(AleatLivre!J153)*$C$4))</f>
        <v>76.357654527400754</v>
      </c>
      <c r="L156" s="2">
        <f>(K156*EXP($C$3-($C$4^2)/2+NORMSINV(AleatLivre!K153)*$C$4))</f>
        <v>80.697521077247671</v>
      </c>
      <c r="M156" s="2">
        <f>(L156*EXP($C$3-($C$4^2)/2+NORMSINV(AleatLivre!L153)*$C$4))</f>
        <v>84.573203968585659</v>
      </c>
      <c r="N156" s="2">
        <f>(M156*EXP($C$3-($C$4^2)/2+NORMSINV(AleatLivre!M153)*$C$4))</f>
        <v>87.512769695009382</v>
      </c>
      <c r="O156" s="2">
        <f>(N156*EXP($C$3-($C$4^2)/2+NORMSINV(AleatLivre!N153)*$C$4))</f>
        <v>96.28057058001724</v>
      </c>
      <c r="P156" s="2">
        <f>(O156*EXP($C$3-($C$4^2)/2+NORMSINV(AleatLivre!O153)*$C$4))</f>
        <v>100.98636568751984</v>
      </c>
      <c r="Q156" s="2">
        <f>(P156*EXP($C$3-($C$4^2)/2+NORMSINV(AleatLivre!P153)*$C$4))</f>
        <v>104.14392727775615</v>
      </c>
      <c r="R156" s="2">
        <f>(Q156*EXP($C$3-($C$4^2)/2+NORMSINV(AleatLivre!Q153)*$C$4))</f>
        <v>110.65867892741194</v>
      </c>
      <c r="S156" s="2">
        <f>(R156*EXP($C$3-($C$4^2)/2+NORMSINV(AleatLivre!R153)*$C$4))</f>
        <v>114.25679307867446</v>
      </c>
      <c r="T156" s="2">
        <f>(S156*EXP($C$3-($C$4^2)/2+NORMSINV(AleatLivre!S153)*$C$4))</f>
        <v>122.55847665100814</v>
      </c>
      <c r="U156" s="2">
        <f>(T156*EXP($C$3-($C$4^2)/2+NORMSINV(AleatLivre!T153)*$C$4))</f>
        <v>128.29388517459736</v>
      </c>
      <c r="V156" s="2">
        <f>(U156*EXP($C$3-($C$4^2)/2+NORMSINV(AleatLivre!U153)*$C$4))</f>
        <v>140.06007684575104</v>
      </c>
    </row>
    <row r="157" spans="1:22" x14ac:dyDescent="0.25">
      <c r="A157">
        <v>152</v>
      </c>
      <c r="B157" s="2">
        <f>Painel!$B$7</f>
        <v>50</v>
      </c>
      <c r="C157" s="2">
        <f>(B157*EXP($C$3-($C$4^2)/2+NORMSINV(AleatLivre!B154)*$C$4))</f>
        <v>52.304465745054962</v>
      </c>
      <c r="D157" s="2">
        <f>(C157*EXP($C$3-($C$4^2)/2+NORMSINV(AleatLivre!C154)*$C$4))</f>
        <v>55.692130475899454</v>
      </c>
      <c r="E157" s="2">
        <f>(D157*EXP($C$3-($C$4^2)/2+NORMSINV(AleatLivre!D154)*$C$4))</f>
        <v>60.29925514676286</v>
      </c>
      <c r="F157" s="2">
        <f>(E157*EXP($C$3-($C$4^2)/2+NORMSINV(AleatLivre!E154)*$C$4))</f>
        <v>62.806499757627392</v>
      </c>
      <c r="G157" s="2">
        <f>(F157*EXP($C$3-($C$4^2)/2+NORMSINV(AleatLivre!F154)*$C$4))</f>
        <v>63.842311931278971</v>
      </c>
      <c r="H157" s="2">
        <f>(G157*EXP($C$3-($C$4^2)/2+NORMSINV(AleatLivre!G154)*$C$4))</f>
        <v>65.605120670818636</v>
      </c>
      <c r="I157" s="2">
        <f>(H157*EXP($C$3-($C$4^2)/2+NORMSINV(AleatLivre!H154)*$C$4))</f>
        <v>68.157258012154102</v>
      </c>
      <c r="J157" s="2">
        <f>(I157*EXP($C$3-($C$4^2)/2+NORMSINV(AleatLivre!I154)*$C$4))</f>
        <v>69.858304866060408</v>
      </c>
      <c r="K157" s="2">
        <f>(J157*EXP($C$3-($C$4^2)/2+NORMSINV(AleatLivre!J154)*$C$4))</f>
        <v>71.157361774150047</v>
      </c>
      <c r="L157" s="2">
        <f>(K157*EXP($C$3-($C$4^2)/2+NORMSINV(AleatLivre!K154)*$C$4))</f>
        <v>76.409679750323136</v>
      </c>
      <c r="M157" s="2">
        <f>(L157*EXP($C$3-($C$4^2)/2+NORMSINV(AleatLivre!L154)*$C$4))</f>
        <v>80.232370399491842</v>
      </c>
      <c r="N157" s="2">
        <f>(M157*EXP($C$3-($C$4^2)/2+NORMSINV(AleatLivre!M154)*$C$4))</f>
        <v>86.700470447546394</v>
      </c>
      <c r="O157" s="2">
        <f>(N157*EXP($C$3-($C$4^2)/2+NORMSINV(AleatLivre!N154)*$C$4))</f>
        <v>92.560215208437569</v>
      </c>
      <c r="P157" s="2">
        <f>(O157*EXP($C$3-($C$4^2)/2+NORMSINV(AleatLivre!O154)*$C$4))</f>
        <v>98.957986243602235</v>
      </c>
      <c r="Q157" s="2">
        <f>(P157*EXP($C$3-($C$4^2)/2+NORMSINV(AleatLivre!P154)*$C$4))</f>
        <v>101.93269899311139</v>
      </c>
      <c r="R157" s="2">
        <f>(Q157*EXP($C$3-($C$4^2)/2+NORMSINV(AleatLivre!Q154)*$C$4))</f>
        <v>104.50956764776468</v>
      </c>
      <c r="S157" s="2">
        <f>(R157*EXP($C$3-($C$4^2)/2+NORMSINV(AleatLivre!R154)*$C$4))</f>
        <v>110.65931253902323</v>
      </c>
      <c r="T157" s="2">
        <f>(S157*EXP($C$3-($C$4^2)/2+NORMSINV(AleatLivre!S154)*$C$4))</f>
        <v>119.64194090250638</v>
      </c>
      <c r="U157" s="2">
        <f>(T157*EXP($C$3-($C$4^2)/2+NORMSINV(AleatLivre!T154)*$C$4))</f>
        <v>120.65364378392597</v>
      </c>
      <c r="V157" s="2">
        <f>(U157*EXP($C$3-($C$4^2)/2+NORMSINV(AleatLivre!U154)*$C$4))</f>
        <v>126.94328608488884</v>
      </c>
    </row>
    <row r="158" spans="1:22" x14ac:dyDescent="0.25">
      <c r="A158">
        <v>153</v>
      </c>
      <c r="B158" s="2">
        <f>Painel!$B$7</f>
        <v>50</v>
      </c>
      <c r="C158" s="2">
        <f>(B158*EXP($C$3-($C$4^2)/2+NORMSINV(AleatLivre!B155)*$C$4))</f>
        <v>51.747443833370646</v>
      </c>
      <c r="D158" s="2">
        <f>(C158*EXP($C$3-($C$4^2)/2+NORMSINV(AleatLivre!C155)*$C$4))</f>
        <v>53.98698183330869</v>
      </c>
      <c r="E158" s="2">
        <f>(D158*EXP($C$3-($C$4^2)/2+NORMSINV(AleatLivre!D155)*$C$4))</f>
        <v>57.786371289368539</v>
      </c>
      <c r="F158" s="2">
        <f>(E158*EXP($C$3-($C$4^2)/2+NORMSINV(AleatLivre!E155)*$C$4))</f>
        <v>61.925323260973727</v>
      </c>
      <c r="G158" s="2">
        <f>(F158*EXP($C$3-($C$4^2)/2+NORMSINV(AleatLivre!F155)*$C$4))</f>
        <v>64.745904988804185</v>
      </c>
      <c r="H158" s="2">
        <f>(G158*EXP($C$3-($C$4^2)/2+NORMSINV(AleatLivre!G155)*$C$4))</f>
        <v>67.923580751042394</v>
      </c>
      <c r="I158" s="2">
        <f>(H158*EXP($C$3-($C$4^2)/2+NORMSINV(AleatLivre!H155)*$C$4))</f>
        <v>73.319397310590688</v>
      </c>
      <c r="J158" s="2">
        <f>(I158*EXP($C$3-($C$4^2)/2+NORMSINV(AleatLivre!I155)*$C$4))</f>
        <v>75.852232235786133</v>
      </c>
      <c r="K158" s="2">
        <f>(J158*EXP($C$3-($C$4^2)/2+NORMSINV(AleatLivre!J155)*$C$4))</f>
        <v>78.976434335949619</v>
      </c>
      <c r="L158" s="2">
        <f>(K158*EXP($C$3-($C$4^2)/2+NORMSINV(AleatLivre!K155)*$C$4))</f>
        <v>84.309351098996117</v>
      </c>
      <c r="M158" s="2">
        <f>(L158*EXP($C$3-($C$4^2)/2+NORMSINV(AleatLivre!L155)*$C$4))</f>
        <v>88.3509572779259</v>
      </c>
      <c r="N158" s="2">
        <f>(M158*EXP($C$3-($C$4^2)/2+NORMSINV(AleatLivre!M155)*$C$4))</f>
        <v>95.000452574771671</v>
      </c>
      <c r="O158" s="2">
        <f>(N158*EXP($C$3-($C$4^2)/2+NORMSINV(AleatLivre!N155)*$C$4))</f>
        <v>100.48558905751307</v>
      </c>
      <c r="P158" s="2">
        <f>(O158*EXP($C$3-($C$4^2)/2+NORMSINV(AleatLivre!O155)*$C$4))</f>
        <v>102.87534067531989</v>
      </c>
      <c r="Q158" s="2">
        <f>(P158*EXP($C$3-($C$4^2)/2+NORMSINV(AleatLivre!P155)*$C$4))</f>
        <v>107.06869740600776</v>
      </c>
      <c r="R158" s="2">
        <f>(Q158*EXP($C$3-($C$4^2)/2+NORMSINV(AleatLivre!Q155)*$C$4))</f>
        <v>111.23810273466536</v>
      </c>
      <c r="S158" s="2">
        <f>(R158*EXP($C$3-($C$4^2)/2+NORMSINV(AleatLivre!R155)*$C$4))</f>
        <v>115.40691994491583</v>
      </c>
      <c r="T158" s="2">
        <f>(S158*EXP($C$3-($C$4^2)/2+NORMSINV(AleatLivre!S155)*$C$4))</f>
        <v>122.27675802887741</v>
      </c>
      <c r="U158" s="2">
        <f>(T158*EXP($C$3-($C$4^2)/2+NORMSINV(AleatLivre!T155)*$C$4))</f>
        <v>127.17227730639517</v>
      </c>
      <c r="V158" s="2">
        <f>(U158*EXP($C$3-($C$4^2)/2+NORMSINV(AleatLivre!U155)*$C$4))</f>
        <v>132.82329152738134</v>
      </c>
    </row>
    <row r="159" spans="1:22" x14ac:dyDescent="0.25">
      <c r="A159">
        <v>154</v>
      </c>
      <c r="B159" s="2">
        <f>Painel!$B$7</f>
        <v>50</v>
      </c>
      <c r="C159" s="2">
        <f>(B159*EXP($C$3-($C$4^2)/2+NORMSINV(AleatLivre!B156)*$C$4))</f>
        <v>52.282002118906654</v>
      </c>
      <c r="D159" s="2">
        <f>(C159*EXP($C$3-($C$4^2)/2+NORMSINV(AleatLivre!C156)*$C$4))</f>
        <v>55.544146301854184</v>
      </c>
      <c r="E159" s="2">
        <f>(D159*EXP($C$3-($C$4^2)/2+NORMSINV(AleatLivre!D156)*$C$4))</f>
        <v>59.394879551442408</v>
      </c>
      <c r="F159" s="2">
        <f>(E159*EXP($C$3-($C$4^2)/2+NORMSINV(AleatLivre!E156)*$C$4))</f>
        <v>60.194693854098752</v>
      </c>
      <c r="G159" s="2">
        <f>(F159*EXP($C$3-($C$4^2)/2+NORMSINV(AleatLivre!F156)*$C$4))</f>
        <v>61.547762765802105</v>
      </c>
      <c r="H159" s="2">
        <f>(G159*EXP($C$3-($C$4^2)/2+NORMSINV(AleatLivre!G156)*$C$4))</f>
        <v>66.557769146435447</v>
      </c>
      <c r="I159" s="2">
        <f>(H159*EXP($C$3-($C$4^2)/2+NORMSINV(AleatLivre!H156)*$C$4))</f>
        <v>71.819488672128344</v>
      </c>
      <c r="J159" s="2">
        <f>(I159*EXP($C$3-($C$4^2)/2+NORMSINV(AleatLivre!I156)*$C$4))</f>
        <v>76.362899762898266</v>
      </c>
      <c r="K159" s="2">
        <f>(J159*EXP($C$3-($C$4^2)/2+NORMSINV(AleatLivre!J156)*$C$4))</f>
        <v>79.513064277454319</v>
      </c>
      <c r="L159" s="2">
        <f>(K159*EXP($C$3-($C$4^2)/2+NORMSINV(AleatLivre!K156)*$C$4))</f>
        <v>81.47353821645288</v>
      </c>
      <c r="M159" s="2">
        <f>(L159*EXP($C$3-($C$4^2)/2+NORMSINV(AleatLivre!L156)*$C$4))</f>
        <v>85.006369715574664</v>
      </c>
      <c r="N159" s="2">
        <f>(M159*EXP($C$3-($C$4^2)/2+NORMSINV(AleatLivre!M156)*$C$4))</f>
        <v>89.83459399839208</v>
      </c>
      <c r="O159" s="2">
        <f>(N159*EXP($C$3-($C$4^2)/2+NORMSINV(AleatLivre!N156)*$C$4))</f>
        <v>99.216345468223238</v>
      </c>
      <c r="P159" s="2">
        <f>(O159*EXP($C$3-($C$4^2)/2+NORMSINV(AleatLivre!O156)*$C$4))</f>
        <v>102.32568908405588</v>
      </c>
      <c r="Q159" s="2">
        <f>(P159*EXP($C$3-($C$4^2)/2+NORMSINV(AleatLivre!P156)*$C$4))</f>
        <v>107.33772831371445</v>
      </c>
      <c r="R159" s="2">
        <f>(Q159*EXP($C$3-($C$4^2)/2+NORMSINV(AleatLivre!Q156)*$C$4))</f>
        <v>112.09085441222092</v>
      </c>
      <c r="S159" s="2">
        <f>(R159*EXP($C$3-($C$4^2)/2+NORMSINV(AleatLivre!R156)*$C$4))</f>
        <v>110.37242803645987</v>
      </c>
      <c r="T159" s="2">
        <f>(S159*EXP($C$3-($C$4^2)/2+NORMSINV(AleatLivre!S156)*$C$4))</f>
        <v>115.44934919327456</v>
      </c>
      <c r="U159" s="2">
        <f>(T159*EXP($C$3-($C$4^2)/2+NORMSINV(AleatLivre!T156)*$C$4))</f>
        <v>124.74412994599663</v>
      </c>
      <c r="V159" s="2">
        <f>(U159*EXP($C$3-($C$4^2)/2+NORMSINV(AleatLivre!U156)*$C$4))</f>
        <v>131.18225512236282</v>
      </c>
    </row>
    <row r="160" spans="1:22" x14ac:dyDescent="0.25">
      <c r="A160">
        <v>155</v>
      </c>
      <c r="B160" s="2">
        <f>Painel!$B$7</f>
        <v>50</v>
      </c>
      <c r="C160" s="2">
        <f>(B160*EXP($C$3-($C$4^2)/2+NORMSINV(AleatLivre!B157)*$C$4))</f>
        <v>51.665838141584949</v>
      </c>
      <c r="D160" s="2">
        <f>(C160*EXP($C$3-($C$4^2)/2+NORMSINV(AleatLivre!C157)*$C$4))</f>
        <v>54.419707514542964</v>
      </c>
      <c r="E160" s="2">
        <f>(D160*EXP($C$3-($C$4^2)/2+NORMSINV(AleatLivre!D157)*$C$4))</f>
        <v>57.673901955707187</v>
      </c>
      <c r="F160" s="2">
        <f>(E160*EXP($C$3-($C$4^2)/2+NORMSINV(AleatLivre!E157)*$C$4))</f>
        <v>60.688489737104724</v>
      </c>
      <c r="G160" s="2">
        <f>(F160*EXP($C$3-($C$4^2)/2+NORMSINV(AleatLivre!F157)*$C$4))</f>
        <v>62.870623645568273</v>
      </c>
      <c r="H160" s="2">
        <f>(G160*EXP($C$3-($C$4^2)/2+NORMSINV(AleatLivre!G157)*$C$4))</f>
        <v>66.73164422101928</v>
      </c>
      <c r="I160" s="2">
        <f>(H160*EXP($C$3-($C$4^2)/2+NORMSINV(AleatLivre!H157)*$C$4))</f>
        <v>71.374636616145935</v>
      </c>
      <c r="J160" s="2">
        <f>(I160*EXP($C$3-($C$4^2)/2+NORMSINV(AleatLivre!I157)*$C$4))</f>
        <v>75.587649020347484</v>
      </c>
      <c r="K160" s="2">
        <f>(J160*EXP($C$3-($C$4^2)/2+NORMSINV(AleatLivre!J157)*$C$4))</f>
        <v>79.013872836559344</v>
      </c>
      <c r="L160" s="2">
        <f>(K160*EXP($C$3-($C$4^2)/2+NORMSINV(AleatLivre!K157)*$C$4))</f>
        <v>82.473679552074771</v>
      </c>
      <c r="M160" s="2">
        <f>(L160*EXP($C$3-($C$4^2)/2+NORMSINV(AleatLivre!L157)*$C$4))</f>
        <v>82.645019209913741</v>
      </c>
      <c r="N160" s="2">
        <f>(M160*EXP($C$3-($C$4^2)/2+NORMSINV(AleatLivre!M157)*$C$4))</f>
        <v>87.003913224775786</v>
      </c>
      <c r="O160" s="2">
        <f>(N160*EXP($C$3-($C$4^2)/2+NORMSINV(AleatLivre!N157)*$C$4))</f>
        <v>92.390841393597043</v>
      </c>
      <c r="P160" s="2">
        <f>(O160*EXP($C$3-($C$4^2)/2+NORMSINV(AleatLivre!O157)*$C$4))</f>
        <v>97.731871575815745</v>
      </c>
      <c r="Q160" s="2">
        <f>(P160*EXP($C$3-($C$4^2)/2+NORMSINV(AleatLivre!P157)*$C$4))</f>
        <v>106.59603270162832</v>
      </c>
      <c r="R160" s="2">
        <f>(Q160*EXP($C$3-($C$4^2)/2+NORMSINV(AleatLivre!Q157)*$C$4))</f>
        <v>114.15974305043342</v>
      </c>
      <c r="S160" s="2">
        <f>(R160*EXP($C$3-($C$4^2)/2+NORMSINV(AleatLivre!R157)*$C$4))</f>
        <v>118.17603225043698</v>
      </c>
      <c r="T160" s="2">
        <f>(S160*EXP($C$3-($C$4^2)/2+NORMSINV(AleatLivre!S157)*$C$4))</f>
        <v>119.21429380032711</v>
      </c>
      <c r="U160" s="2">
        <f>(T160*EXP($C$3-($C$4^2)/2+NORMSINV(AleatLivre!T157)*$C$4))</f>
        <v>126.29804604395338</v>
      </c>
      <c r="V160" s="2">
        <f>(U160*EXP($C$3-($C$4^2)/2+NORMSINV(AleatLivre!U157)*$C$4))</f>
        <v>131.43838882378475</v>
      </c>
    </row>
    <row r="161" spans="1:22" x14ac:dyDescent="0.25">
      <c r="A161">
        <v>156</v>
      </c>
      <c r="B161" s="2">
        <f>Painel!$B$7</f>
        <v>50</v>
      </c>
      <c r="C161" s="2">
        <f>(B161*EXP($C$3-($C$4^2)/2+NORMSINV(AleatLivre!B158)*$C$4))</f>
        <v>52.136666948273088</v>
      </c>
      <c r="D161" s="2">
        <f>(C161*EXP($C$3-($C$4^2)/2+NORMSINV(AleatLivre!C158)*$C$4))</f>
        <v>53.957782160121994</v>
      </c>
      <c r="E161" s="2">
        <f>(D161*EXP($C$3-($C$4^2)/2+NORMSINV(AleatLivre!D158)*$C$4))</f>
        <v>54.913050813363228</v>
      </c>
      <c r="F161" s="2">
        <f>(E161*EXP($C$3-($C$4^2)/2+NORMSINV(AleatLivre!E158)*$C$4))</f>
        <v>57.357717955247935</v>
      </c>
      <c r="G161" s="2">
        <f>(F161*EXP($C$3-($C$4^2)/2+NORMSINV(AleatLivre!F158)*$C$4))</f>
        <v>60.395415204799903</v>
      </c>
      <c r="H161" s="2">
        <f>(G161*EXP($C$3-($C$4^2)/2+NORMSINV(AleatLivre!G158)*$C$4))</f>
        <v>63.819133906142575</v>
      </c>
      <c r="I161" s="2">
        <f>(H161*EXP($C$3-($C$4^2)/2+NORMSINV(AleatLivre!H158)*$C$4))</f>
        <v>67.687903954975766</v>
      </c>
      <c r="J161" s="2">
        <f>(I161*EXP($C$3-($C$4^2)/2+NORMSINV(AleatLivre!I158)*$C$4))</f>
        <v>73.073530020144929</v>
      </c>
      <c r="K161" s="2">
        <f>(J161*EXP($C$3-($C$4^2)/2+NORMSINV(AleatLivre!J158)*$C$4))</f>
        <v>76.087760360546213</v>
      </c>
      <c r="L161" s="2">
        <f>(K161*EXP($C$3-($C$4^2)/2+NORMSINV(AleatLivre!K158)*$C$4))</f>
        <v>78.636940786131277</v>
      </c>
      <c r="M161" s="2">
        <f>(L161*EXP($C$3-($C$4^2)/2+NORMSINV(AleatLivre!L158)*$C$4))</f>
        <v>84.680161439122841</v>
      </c>
      <c r="N161" s="2">
        <f>(M161*EXP($C$3-($C$4^2)/2+NORMSINV(AleatLivre!M158)*$C$4))</f>
        <v>89.021542879042585</v>
      </c>
      <c r="O161" s="2">
        <f>(N161*EXP($C$3-($C$4^2)/2+NORMSINV(AleatLivre!N158)*$C$4))</f>
        <v>91.778537770079879</v>
      </c>
      <c r="P161" s="2">
        <f>(O161*EXP($C$3-($C$4^2)/2+NORMSINV(AleatLivre!O158)*$C$4))</f>
        <v>97.178378655848036</v>
      </c>
      <c r="Q161" s="2">
        <f>(P161*EXP($C$3-($C$4^2)/2+NORMSINV(AleatLivre!P158)*$C$4))</f>
        <v>100.57434487906355</v>
      </c>
      <c r="R161" s="2">
        <f>(Q161*EXP($C$3-($C$4^2)/2+NORMSINV(AleatLivre!Q158)*$C$4))</f>
        <v>104.41357806424722</v>
      </c>
      <c r="S161" s="2">
        <f>(R161*EXP($C$3-($C$4^2)/2+NORMSINV(AleatLivre!R158)*$C$4))</f>
        <v>108.24100995429752</v>
      </c>
      <c r="T161" s="2">
        <f>(S161*EXP($C$3-($C$4^2)/2+NORMSINV(AleatLivre!S158)*$C$4))</f>
        <v>117.58909193363836</v>
      </c>
      <c r="U161" s="2">
        <f>(T161*EXP($C$3-($C$4^2)/2+NORMSINV(AleatLivre!T158)*$C$4))</f>
        <v>124.64467721263314</v>
      </c>
      <c r="V161" s="2">
        <f>(U161*EXP($C$3-($C$4^2)/2+NORMSINV(AleatLivre!U158)*$C$4))</f>
        <v>128.71451581591171</v>
      </c>
    </row>
    <row r="162" spans="1:22" x14ac:dyDescent="0.25">
      <c r="A162">
        <v>157</v>
      </c>
      <c r="B162" s="2">
        <f>Painel!$B$7</f>
        <v>50</v>
      </c>
      <c r="C162" s="2">
        <f>(B162*EXP($C$3-($C$4^2)/2+NORMSINV(AleatLivre!B159)*$C$4))</f>
        <v>51.570314966796282</v>
      </c>
      <c r="D162" s="2">
        <f>(C162*EXP($C$3-($C$4^2)/2+NORMSINV(AleatLivre!C159)*$C$4))</f>
        <v>53.100817060792423</v>
      </c>
      <c r="E162" s="2">
        <f>(D162*EXP($C$3-($C$4^2)/2+NORMSINV(AleatLivre!D159)*$C$4))</f>
        <v>55.888641292601442</v>
      </c>
      <c r="F162" s="2">
        <f>(E162*EXP($C$3-($C$4^2)/2+NORMSINV(AleatLivre!E159)*$C$4))</f>
        <v>59.438234546159507</v>
      </c>
      <c r="G162" s="2">
        <f>(F162*EXP($C$3-($C$4^2)/2+NORMSINV(AleatLivre!F159)*$C$4))</f>
        <v>60.145988715736344</v>
      </c>
      <c r="H162" s="2">
        <f>(G162*EXP($C$3-($C$4^2)/2+NORMSINV(AleatLivre!G159)*$C$4))</f>
        <v>64.561074344054603</v>
      </c>
      <c r="I162" s="2">
        <f>(H162*EXP($C$3-($C$4^2)/2+NORMSINV(AleatLivre!H159)*$C$4))</f>
        <v>69.142867091884824</v>
      </c>
      <c r="J162" s="2">
        <f>(I162*EXP($C$3-($C$4^2)/2+NORMSINV(AleatLivre!I159)*$C$4))</f>
        <v>72.685191458779087</v>
      </c>
      <c r="K162" s="2">
        <f>(J162*EXP($C$3-($C$4^2)/2+NORMSINV(AleatLivre!J159)*$C$4))</f>
        <v>77.582293410928415</v>
      </c>
      <c r="L162" s="2">
        <f>(K162*EXP($C$3-($C$4^2)/2+NORMSINV(AleatLivre!K159)*$C$4))</f>
        <v>80.136500777074545</v>
      </c>
      <c r="M162" s="2">
        <f>(L162*EXP($C$3-($C$4^2)/2+NORMSINV(AleatLivre!L159)*$C$4))</f>
        <v>82.1693140356642</v>
      </c>
      <c r="N162" s="2">
        <f>(M162*EXP($C$3-($C$4^2)/2+NORMSINV(AleatLivre!M159)*$C$4))</f>
        <v>87.147762931008458</v>
      </c>
      <c r="O162" s="2">
        <f>(N162*EXP($C$3-($C$4^2)/2+NORMSINV(AleatLivre!N159)*$C$4))</f>
        <v>88.521101781908186</v>
      </c>
      <c r="P162" s="2">
        <f>(O162*EXP($C$3-($C$4^2)/2+NORMSINV(AleatLivre!O159)*$C$4))</f>
        <v>90.233488644083877</v>
      </c>
      <c r="Q162" s="2">
        <f>(P162*EXP($C$3-($C$4^2)/2+NORMSINV(AleatLivre!P159)*$C$4))</f>
        <v>92.913909835831021</v>
      </c>
      <c r="R162" s="2">
        <f>(Q162*EXP($C$3-($C$4^2)/2+NORMSINV(AleatLivre!Q159)*$C$4))</f>
        <v>97.713146324718224</v>
      </c>
      <c r="S162" s="2">
        <f>(R162*EXP($C$3-($C$4^2)/2+NORMSINV(AleatLivre!R159)*$C$4))</f>
        <v>103.8169575829701</v>
      </c>
      <c r="T162" s="2">
        <f>(S162*EXP($C$3-($C$4^2)/2+NORMSINV(AleatLivre!S159)*$C$4))</f>
        <v>110.61763385541141</v>
      </c>
      <c r="U162" s="2">
        <f>(T162*EXP($C$3-($C$4^2)/2+NORMSINV(AleatLivre!T159)*$C$4))</f>
        <v>114.52820714129095</v>
      </c>
      <c r="V162" s="2">
        <f>(U162*EXP($C$3-($C$4^2)/2+NORMSINV(AleatLivre!U159)*$C$4))</f>
        <v>124.23208890637116</v>
      </c>
    </row>
    <row r="163" spans="1:22" x14ac:dyDescent="0.25">
      <c r="A163">
        <v>158</v>
      </c>
      <c r="B163" s="2">
        <f>Painel!$B$7</f>
        <v>50</v>
      </c>
      <c r="C163" s="2">
        <f>(B163*EXP($C$3-($C$4^2)/2+NORMSINV(AleatLivre!B160)*$C$4))</f>
        <v>53.45629819386717</v>
      </c>
      <c r="D163" s="2">
        <f>(C163*EXP($C$3-($C$4^2)/2+NORMSINV(AleatLivre!C160)*$C$4))</f>
        <v>57.459381754953249</v>
      </c>
      <c r="E163" s="2">
        <f>(D163*EXP($C$3-($C$4^2)/2+NORMSINV(AleatLivre!D160)*$C$4))</f>
        <v>60.5858603410732</v>
      </c>
      <c r="F163" s="2">
        <f>(E163*EXP($C$3-($C$4^2)/2+NORMSINV(AleatLivre!E160)*$C$4))</f>
        <v>65.013829356070303</v>
      </c>
      <c r="G163" s="2">
        <f>(F163*EXP($C$3-($C$4^2)/2+NORMSINV(AleatLivre!F160)*$C$4))</f>
        <v>67.514216067931898</v>
      </c>
      <c r="H163" s="2">
        <f>(G163*EXP($C$3-($C$4^2)/2+NORMSINV(AleatLivre!G160)*$C$4))</f>
        <v>71.506185230441886</v>
      </c>
      <c r="I163" s="2">
        <f>(H163*EXP($C$3-($C$4^2)/2+NORMSINV(AleatLivre!H160)*$C$4))</f>
        <v>75.461570113195435</v>
      </c>
      <c r="J163" s="2">
        <f>(I163*EXP($C$3-($C$4^2)/2+NORMSINV(AleatLivre!I160)*$C$4))</f>
        <v>76.972572429534409</v>
      </c>
      <c r="K163" s="2">
        <f>(J163*EXP($C$3-($C$4^2)/2+NORMSINV(AleatLivre!J160)*$C$4))</f>
        <v>79.957968434336891</v>
      </c>
      <c r="L163" s="2">
        <f>(K163*EXP($C$3-($C$4^2)/2+NORMSINV(AleatLivre!K160)*$C$4))</f>
        <v>84.813720001436309</v>
      </c>
      <c r="M163" s="2">
        <f>(L163*EXP($C$3-($C$4^2)/2+NORMSINV(AleatLivre!L160)*$C$4))</f>
        <v>90.993396125788152</v>
      </c>
      <c r="N163" s="2">
        <f>(M163*EXP($C$3-($C$4^2)/2+NORMSINV(AleatLivre!M160)*$C$4))</f>
        <v>95.808894896073085</v>
      </c>
      <c r="O163" s="2">
        <f>(N163*EXP($C$3-($C$4^2)/2+NORMSINV(AleatLivre!N160)*$C$4))</f>
        <v>100.33048083563415</v>
      </c>
      <c r="P163" s="2">
        <f>(O163*EXP($C$3-($C$4^2)/2+NORMSINV(AleatLivre!O160)*$C$4))</f>
        <v>102.55966462627816</v>
      </c>
      <c r="Q163" s="2">
        <f>(P163*EXP($C$3-($C$4^2)/2+NORMSINV(AleatLivre!P160)*$C$4))</f>
        <v>108.70697465354293</v>
      </c>
      <c r="R163" s="2">
        <f>(Q163*EXP($C$3-($C$4^2)/2+NORMSINV(AleatLivre!Q160)*$C$4))</f>
        <v>115.36647865856122</v>
      </c>
      <c r="S163" s="2">
        <f>(R163*EXP($C$3-($C$4^2)/2+NORMSINV(AleatLivre!R160)*$C$4))</f>
        <v>118.99817080340704</v>
      </c>
      <c r="T163" s="2">
        <f>(S163*EXP($C$3-($C$4^2)/2+NORMSINV(AleatLivre!S160)*$C$4))</f>
        <v>126.45056393785809</v>
      </c>
      <c r="U163" s="2">
        <f>(T163*EXP($C$3-($C$4^2)/2+NORMSINV(AleatLivre!T160)*$C$4))</f>
        <v>138.4378304938121</v>
      </c>
      <c r="V163" s="2">
        <f>(U163*EXP($C$3-($C$4^2)/2+NORMSINV(AleatLivre!U160)*$C$4))</f>
        <v>145.44398593408832</v>
      </c>
    </row>
    <row r="164" spans="1:22" x14ac:dyDescent="0.25">
      <c r="A164">
        <v>159</v>
      </c>
      <c r="B164" s="2">
        <f>Painel!$B$7</f>
        <v>50</v>
      </c>
      <c r="C164" s="2">
        <f>(B164*EXP($C$3-($C$4^2)/2+NORMSINV(AleatLivre!B161)*$C$4))</f>
        <v>54.25374615106783</v>
      </c>
      <c r="D164" s="2">
        <f>(C164*EXP($C$3-($C$4^2)/2+NORMSINV(AleatLivre!C161)*$C$4))</f>
        <v>56.125287959124648</v>
      </c>
      <c r="E164" s="2">
        <f>(D164*EXP($C$3-($C$4^2)/2+NORMSINV(AleatLivre!D161)*$C$4))</f>
        <v>59.35218840964729</v>
      </c>
      <c r="F164" s="2">
        <f>(E164*EXP($C$3-($C$4^2)/2+NORMSINV(AleatLivre!E161)*$C$4))</f>
        <v>62.059486111231045</v>
      </c>
      <c r="G164" s="2">
        <f>(F164*EXP($C$3-($C$4^2)/2+NORMSINV(AleatLivre!F161)*$C$4))</f>
        <v>66.242384514538642</v>
      </c>
      <c r="H164" s="2">
        <f>(G164*EXP($C$3-($C$4^2)/2+NORMSINV(AleatLivre!G161)*$C$4))</f>
        <v>68.290111222181963</v>
      </c>
      <c r="I164" s="2">
        <f>(H164*EXP($C$3-($C$4^2)/2+NORMSINV(AleatLivre!H161)*$C$4))</f>
        <v>71.989222139090614</v>
      </c>
      <c r="J164" s="2">
        <f>(I164*EXP($C$3-($C$4^2)/2+NORMSINV(AleatLivre!I161)*$C$4))</f>
        <v>76.37911905227628</v>
      </c>
      <c r="K164" s="2">
        <f>(J164*EXP($C$3-($C$4^2)/2+NORMSINV(AleatLivre!J161)*$C$4))</f>
        <v>79.536714718839875</v>
      </c>
      <c r="L164" s="2">
        <f>(K164*EXP($C$3-($C$4^2)/2+NORMSINV(AleatLivre!K161)*$C$4))</f>
        <v>85.485199932892613</v>
      </c>
      <c r="M164" s="2">
        <f>(L164*EXP($C$3-($C$4^2)/2+NORMSINV(AleatLivre!L161)*$C$4))</f>
        <v>88.821740851743215</v>
      </c>
      <c r="N164" s="2">
        <f>(M164*EXP($C$3-($C$4^2)/2+NORMSINV(AleatLivre!M161)*$C$4))</f>
        <v>90.875621361283976</v>
      </c>
      <c r="O164" s="2">
        <f>(N164*EXP($C$3-($C$4^2)/2+NORMSINV(AleatLivre!N161)*$C$4))</f>
        <v>97.121547330419659</v>
      </c>
      <c r="P164" s="2">
        <f>(O164*EXP($C$3-($C$4^2)/2+NORMSINV(AleatLivre!O161)*$C$4))</f>
        <v>102.01434805590848</v>
      </c>
      <c r="Q164" s="2">
        <f>(P164*EXP($C$3-($C$4^2)/2+NORMSINV(AleatLivre!P161)*$C$4))</f>
        <v>104.25694375718194</v>
      </c>
      <c r="R164" s="2">
        <f>(Q164*EXP($C$3-($C$4^2)/2+NORMSINV(AleatLivre!Q161)*$C$4))</f>
        <v>110.16424589860108</v>
      </c>
      <c r="S164" s="2">
        <f>(R164*EXP($C$3-($C$4^2)/2+NORMSINV(AleatLivre!R161)*$C$4))</f>
        <v>117.28343169519505</v>
      </c>
      <c r="T164" s="2">
        <f>(S164*EXP($C$3-($C$4^2)/2+NORMSINV(AleatLivre!S161)*$C$4))</f>
        <v>120.76504831824896</v>
      </c>
      <c r="U164" s="2">
        <f>(T164*EXP($C$3-($C$4^2)/2+NORMSINV(AleatLivre!T161)*$C$4))</f>
        <v>127.87295964308952</v>
      </c>
      <c r="V164" s="2">
        <f>(U164*EXP($C$3-($C$4^2)/2+NORMSINV(AleatLivre!U161)*$C$4))</f>
        <v>130.10860368924278</v>
      </c>
    </row>
    <row r="165" spans="1:22" x14ac:dyDescent="0.25">
      <c r="A165">
        <v>160</v>
      </c>
      <c r="B165" s="2">
        <f>Painel!$B$7</f>
        <v>50</v>
      </c>
      <c r="C165" s="2">
        <f>(B165*EXP($C$3-($C$4^2)/2+NORMSINV(AleatLivre!B162)*$C$4))</f>
        <v>51.98318423303899</v>
      </c>
      <c r="D165" s="2">
        <f>(C165*EXP($C$3-($C$4^2)/2+NORMSINV(AleatLivre!C162)*$C$4))</f>
        <v>55.155493019577392</v>
      </c>
      <c r="E165" s="2">
        <f>(D165*EXP($C$3-($C$4^2)/2+NORMSINV(AleatLivre!D162)*$C$4))</f>
        <v>59.386390291379435</v>
      </c>
      <c r="F165" s="2">
        <f>(E165*EXP($C$3-($C$4^2)/2+NORMSINV(AleatLivre!E162)*$C$4))</f>
        <v>64.034270223269573</v>
      </c>
      <c r="G165" s="2">
        <f>(F165*EXP($C$3-($C$4^2)/2+NORMSINV(AleatLivre!F162)*$C$4))</f>
        <v>64.564457539064605</v>
      </c>
      <c r="H165" s="2">
        <f>(G165*EXP($C$3-($C$4^2)/2+NORMSINV(AleatLivre!G162)*$C$4))</f>
        <v>66.882214900958175</v>
      </c>
      <c r="I165" s="2">
        <f>(H165*EXP($C$3-($C$4^2)/2+NORMSINV(AleatLivre!H162)*$C$4))</f>
        <v>71.734901842783202</v>
      </c>
      <c r="J165" s="2">
        <f>(I165*EXP($C$3-($C$4^2)/2+NORMSINV(AleatLivre!I162)*$C$4))</f>
        <v>75.012407514660453</v>
      </c>
      <c r="K165" s="2">
        <f>(J165*EXP($C$3-($C$4^2)/2+NORMSINV(AleatLivre!J162)*$C$4))</f>
        <v>76.613986642173117</v>
      </c>
      <c r="L165" s="2">
        <f>(K165*EXP($C$3-($C$4^2)/2+NORMSINV(AleatLivre!K162)*$C$4))</f>
        <v>80.329337755251245</v>
      </c>
      <c r="M165" s="2">
        <f>(L165*EXP($C$3-($C$4^2)/2+NORMSINV(AleatLivre!L162)*$C$4))</f>
        <v>84.137220645128963</v>
      </c>
      <c r="N165" s="2">
        <f>(M165*EXP($C$3-($C$4^2)/2+NORMSINV(AleatLivre!M162)*$C$4))</f>
        <v>87.440453077002388</v>
      </c>
      <c r="O165" s="2">
        <f>(N165*EXP($C$3-($C$4^2)/2+NORMSINV(AleatLivre!N162)*$C$4))</f>
        <v>91.192651805942262</v>
      </c>
      <c r="P165" s="2">
        <f>(O165*EXP($C$3-($C$4^2)/2+NORMSINV(AleatLivre!O162)*$C$4))</f>
        <v>93.755358034635293</v>
      </c>
      <c r="Q165" s="2">
        <f>(P165*EXP($C$3-($C$4^2)/2+NORMSINV(AleatLivre!P162)*$C$4))</f>
        <v>100.77596679109331</v>
      </c>
      <c r="R165" s="2">
        <f>(Q165*EXP($C$3-($C$4^2)/2+NORMSINV(AleatLivre!Q162)*$C$4))</f>
        <v>106.10624774673209</v>
      </c>
      <c r="S165" s="2">
        <f>(R165*EXP($C$3-($C$4^2)/2+NORMSINV(AleatLivre!R162)*$C$4))</f>
        <v>105.02970198439201</v>
      </c>
      <c r="T165" s="2">
        <f>(S165*EXP($C$3-($C$4^2)/2+NORMSINV(AleatLivre!S162)*$C$4))</f>
        <v>110.02908340898574</v>
      </c>
      <c r="U165" s="2">
        <f>(T165*EXP($C$3-($C$4^2)/2+NORMSINV(AleatLivre!T162)*$C$4))</f>
        <v>113.67187235104805</v>
      </c>
      <c r="V165" s="2">
        <f>(U165*EXP($C$3-($C$4^2)/2+NORMSINV(AleatLivre!U162)*$C$4))</f>
        <v>118.89247398565821</v>
      </c>
    </row>
    <row r="166" spans="1:22" x14ac:dyDescent="0.25">
      <c r="A166">
        <v>161</v>
      </c>
      <c r="B166" s="2">
        <f>Painel!$B$7</f>
        <v>50</v>
      </c>
      <c r="C166" s="2">
        <f>(B166*EXP($C$3-($C$4^2)/2+NORMSINV(AleatLivre!B163)*$C$4))</f>
        <v>52.193098179194273</v>
      </c>
      <c r="D166" s="2">
        <f>(C166*EXP($C$3-($C$4^2)/2+NORMSINV(AleatLivre!C163)*$C$4))</f>
        <v>53.82480121002785</v>
      </c>
      <c r="E166" s="2">
        <f>(D166*EXP($C$3-($C$4^2)/2+NORMSINV(AleatLivre!D163)*$C$4))</f>
        <v>56.697091911417736</v>
      </c>
      <c r="F166" s="2">
        <f>(E166*EXP($C$3-($C$4^2)/2+NORMSINV(AleatLivre!E163)*$C$4))</f>
        <v>58.508434139899045</v>
      </c>
      <c r="G166" s="2">
        <f>(F166*EXP($C$3-($C$4^2)/2+NORMSINV(AleatLivre!F163)*$C$4))</f>
        <v>60.036464648794436</v>
      </c>
      <c r="H166" s="2">
        <f>(G166*EXP($C$3-($C$4^2)/2+NORMSINV(AleatLivre!G163)*$C$4))</f>
        <v>62.569785822416989</v>
      </c>
      <c r="I166" s="2">
        <f>(H166*EXP($C$3-($C$4^2)/2+NORMSINV(AleatLivre!H163)*$C$4))</f>
        <v>64.617308373831605</v>
      </c>
      <c r="J166" s="2">
        <f>(I166*EXP($C$3-($C$4^2)/2+NORMSINV(AleatLivre!I163)*$C$4))</f>
        <v>66.909896228657502</v>
      </c>
      <c r="K166" s="2">
        <f>(J166*EXP($C$3-($C$4^2)/2+NORMSINV(AleatLivre!J163)*$C$4))</f>
        <v>69.365179799618687</v>
      </c>
      <c r="L166" s="2">
        <f>(K166*EXP($C$3-($C$4^2)/2+NORMSINV(AleatLivre!K163)*$C$4))</f>
        <v>72.819928723568964</v>
      </c>
      <c r="M166" s="2">
        <f>(L166*EXP($C$3-($C$4^2)/2+NORMSINV(AleatLivre!L163)*$C$4))</f>
        <v>76.225919630262339</v>
      </c>
      <c r="N166" s="2">
        <f>(M166*EXP($C$3-($C$4^2)/2+NORMSINV(AleatLivre!M163)*$C$4))</f>
        <v>80.894028978294614</v>
      </c>
      <c r="O166" s="2">
        <f>(N166*EXP($C$3-($C$4^2)/2+NORMSINV(AleatLivre!N163)*$C$4))</f>
        <v>85.835800014082068</v>
      </c>
      <c r="P166" s="2">
        <f>(O166*EXP($C$3-($C$4^2)/2+NORMSINV(AleatLivre!O163)*$C$4))</f>
        <v>89.552272558627877</v>
      </c>
      <c r="Q166" s="2">
        <f>(P166*EXP($C$3-($C$4^2)/2+NORMSINV(AleatLivre!P163)*$C$4))</f>
        <v>93.531840174857663</v>
      </c>
      <c r="R166" s="2">
        <f>(Q166*EXP($C$3-($C$4^2)/2+NORMSINV(AleatLivre!Q163)*$C$4))</f>
        <v>99.101184602125954</v>
      </c>
      <c r="S166" s="2">
        <f>(R166*EXP($C$3-($C$4^2)/2+NORMSINV(AleatLivre!R163)*$C$4))</f>
        <v>101.08604732310329</v>
      </c>
      <c r="T166" s="2">
        <f>(S166*EXP($C$3-($C$4^2)/2+NORMSINV(AleatLivre!S163)*$C$4))</f>
        <v>107.51155164887555</v>
      </c>
      <c r="U166" s="2">
        <f>(T166*EXP($C$3-($C$4^2)/2+NORMSINV(AleatLivre!T163)*$C$4))</f>
        <v>114.67693338671627</v>
      </c>
      <c r="V166" s="2">
        <f>(U166*EXP($C$3-($C$4^2)/2+NORMSINV(AleatLivre!U163)*$C$4))</f>
        <v>124.70468858919762</v>
      </c>
    </row>
    <row r="167" spans="1:22" x14ac:dyDescent="0.25">
      <c r="A167">
        <v>162</v>
      </c>
      <c r="B167" s="2">
        <f>Painel!$B$7</f>
        <v>50</v>
      </c>
      <c r="C167" s="2">
        <f>(B167*EXP($C$3-($C$4^2)/2+NORMSINV(AleatLivre!B164)*$C$4))</f>
        <v>52.749060964101716</v>
      </c>
      <c r="D167" s="2">
        <f>(C167*EXP($C$3-($C$4^2)/2+NORMSINV(AleatLivre!C164)*$C$4))</f>
        <v>55.508748167173536</v>
      </c>
      <c r="E167" s="2">
        <f>(D167*EXP($C$3-($C$4^2)/2+NORMSINV(AleatLivre!D164)*$C$4))</f>
        <v>59.190130476168314</v>
      </c>
      <c r="F167" s="2">
        <f>(E167*EXP($C$3-($C$4^2)/2+NORMSINV(AleatLivre!E164)*$C$4))</f>
        <v>65.727846679766898</v>
      </c>
      <c r="G167" s="2">
        <f>(F167*EXP($C$3-($C$4^2)/2+NORMSINV(AleatLivre!F164)*$C$4))</f>
        <v>69.289517039088892</v>
      </c>
      <c r="H167" s="2">
        <f>(G167*EXP($C$3-($C$4^2)/2+NORMSINV(AleatLivre!G164)*$C$4))</f>
        <v>74.677272397450849</v>
      </c>
      <c r="I167" s="2">
        <f>(H167*EXP($C$3-($C$4^2)/2+NORMSINV(AleatLivre!H164)*$C$4))</f>
        <v>76.534730088530281</v>
      </c>
      <c r="J167" s="2">
        <f>(I167*EXP($C$3-($C$4^2)/2+NORMSINV(AleatLivre!I164)*$C$4))</f>
        <v>79.915573540385893</v>
      </c>
      <c r="K167" s="2">
        <f>(J167*EXP($C$3-($C$4^2)/2+NORMSINV(AleatLivre!J164)*$C$4))</f>
        <v>83.695027904315467</v>
      </c>
      <c r="L167" s="2">
        <f>(K167*EXP($C$3-($C$4^2)/2+NORMSINV(AleatLivre!K164)*$C$4))</f>
        <v>87.009496362762903</v>
      </c>
      <c r="M167" s="2">
        <f>(L167*EXP($C$3-($C$4^2)/2+NORMSINV(AleatLivre!L164)*$C$4))</f>
        <v>90.454522928512105</v>
      </c>
      <c r="N167" s="2">
        <f>(M167*EXP($C$3-($C$4^2)/2+NORMSINV(AleatLivre!M164)*$C$4))</f>
        <v>95.278228341975264</v>
      </c>
      <c r="O167" s="2">
        <f>(N167*EXP($C$3-($C$4^2)/2+NORMSINV(AleatLivre!N164)*$C$4))</f>
        <v>101.25808464303466</v>
      </c>
      <c r="P167" s="2">
        <f>(O167*EXP($C$3-($C$4^2)/2+NORMSINV(AleatLivre!O164)*$C$4))</f>
        <v>102.63752474414926</v>
      </c>
      <c r="Q167" s="2">
        <f>(P167*EXP($C$3-($C$4^2)/2+NORMSINV(AleatLivre!P164)*$C$4))</f>
        <v>106.93890677309342</v>
      </c>
      <c r="R167" s="2">
        <f>(Q167*EXP($C$3-($C$4^2)/2+NORMSINV(AleatLivre!Q164)*$C$4))</f>
        <v>109.21560870581025</v>
      </c>
      <c r="S167" s="2">
        <f>(R167*EXP($C$3-($C$4^2)/2+NORMSINV(AleatLivre!R164)*$C$4))</f>
        <v>118.73324692419118</v>
      </c>
      <c r="T167" s="2">
        <f>(S167*EXP($C$3-($C$4^2)/2+NORMSINV(AleatLivre!S164)*$C$4))</f>
        <v>121.40802240376517</v>
      </c>
      <c r="U167" s="2">
        <f>(T167*EXP($C$3-($C$4^2)/2+NORMSINV(AleatLivre!T164)*$C$4))</f>
        <v>123.75984408898378</v>
      </c>
      <c r="V167" s="2">
        <f>(U167*EXP($C$3-($C$4^2)/2+NORMSINV(AleatLivre!U164)*$C$4))</f>
        <v>132.39267460957322</v>
      </c>
    </row>
    <row r="168" spans="1:22" x14ac:dyDescent="0.25">
      <c r="A168">
        <v>163</v>
      </c>
      <c r="B168" s="2">
        <f>Painel!$B$7</f>
        <v>50</v>
      </c>
      <c r="C168" s="2">
        <f>(B168*EXP($C$3-($C$4^2)/2+NORMSINV(AleatLivre!B165)*$C$4))</f>
        <v>55.403697731443749</v>
      </c>
      <c r="D168" s="2">
        <f>(C168*EXP($C$3-($C$4^2)/2+NORMSINV(AleatLivre!C165)*$C$4))</f>
        <v>58.114370773441287</v>
      </c>
      <c r="E168" s="2">
        <f>(D168*EXP($C$3-($C$4^2)/2+NORMSINV(AleatLivre!D165)*$C$4))</f>
        <v>61.234461492833972</v>
      </c>
      <c r="F168" s="2">
        <f>(E168*EXP($C$3-($C$4^2)/2+NORMSINV(AleatLivre!E165)*$C$4))</f>
        <v>63.495108711419313</v>
      </c>
      <c r="G168" s="2">
        <f>(F168*EXP($C$3-($C$4^2)/2+NORMSINV(AleatLivre!F165)*$C$4))</f>
        <v>64.18377076037315</v>
      </c>
      <c r="H168" s="2">
        <f>(G168*EXP($C$3-($C$4^2)/2+NORMSINV(AleatLivre!G165)*$C$4))</f>
        <v>67.302013850987962</v>
      </c>
      <c r="I168" s="2">
        <f>(H168*EXP($C$3-($C$4^2)/2+NORMSINV(AleatLivre!H165)*$C$4))</f>
        <v>70.461114925580276</v>
      </c>
      <c r="J168" s="2">
        <f>(I168*EXP($C$3-($C$4^2)/2+NORMSINV(AleatLivre!I165)*$C$4))</f>
        <v>73.50512235622557</v>
      </c>
      <c r="K168" s="2">
        <f>(J168*EXP($C$3-($C$4^2)/2+NORMSINV(AleatLivre!J165)*$C$4))</f>
        <v>76.997602964592019</v>
      </c>
      <c r="L168" s="2">
        <f>(K168*EXP($C$3-($C$4^2)/2+NORMSINV(AleatLivre!K165)*$C$4))</f>
        <v>81.024808726765144</v>
      </c>
      <c r="M168" s="2">
        <f>(L168*EXP($C$3-($C$4^2)/2+NORMSINV(AleatLivre!L165)*$C$4))</f>
        <v>82.425506315575404</v>
      </c>
      <c r="N168" s="2">
        <f>(M168*EXP($C$3-($C$4^2)/2+NORMSINV(AleatLivre!M165)*$C$4))</f>
        <v>87.088139796611486</v>
      </c>
      <c r="O168" s="2">
        <f>(N168*EXP($C$3-($C$4^2)/2+NORMSINV(AleatLivre!N165)*$C$4))</f>
        <v>94.072433472743342</v>
      </c>
      <c r="P168" s="2">
        <f>(O168*EXP($C$3-($C$4^2)/2+NORMSINV(AleatLivre!O165)*$C$4))</f>
        <v>97.754532356853801</v>
      </c>
      <c r="Q168" s="2">
        <f>(P168*EXP($C$3-($C$4^2)/2+NORMSINV(AleatLivre!P165)*$C$4))</f>
        <v>100.97590142216282</v>
      </c>
      <c r="R168" s="2">
        <f>(Q168*EXP($C$3-($C$4^2)/2+NORMSINV(AleatLivre!Q165)*$C$4))</f>
        <v>105.74503539674687</v>
      </c>
      <c r="S168" s="2">
        <f>(R168*EXP($C$3-($C$4^2)/2+NORMSINV(AleatLivre!R165)*$C$4))</f>
        <v>112.29314872783301</v>
      </c>
      <c r="T168" s="2">
        <f>(S168*EXP($C$3-($C$4^2)/2+NORMSINV(AleatLivre!S165)*$C$4))</f>
        <v>120.52724598706658</v>
      </c>
      <c r="U168" s="2">
        <f>(T168*EXP($C$3-($C$4^2)/2+NORMSINV(AleatLivre!T165)*$C$4))</f>
        <v>127.45657165211828</v>
      </c>
      <c r="V168" s="2">
        <f>(U168*EXP($C$3-($C$4^2)/2+NORMSINV(AleatLivre!U165)*$C$4))</f>
        <v>136.10038664195997</v>
      </c>
    </row>
    <row r="169" spans="1:22" x14ac:dyDescent="0.25">
      <c r="A169">
        <v>164</v>
      </c>
      <c r="B169" s="2">
        <f>Painel!$B$7</f>
        <v>50</v>
      </c>
      <c r="C169" s="2">
        <f>(B169*EXP($C$3-($C$4^2)/2+NORMSINV(AleatLivre!B166)*$C$4))</f>
        <v>53.360615396247603</v>
      </c>
      <c r="D169" s="2">
        <f>(C169*EXP($C$3-($C$4^2)/2+NORMSINV(AleatLivre!C166)*$C$4))</f>
        <v>56.152381612714478</v>
      </c>
      <c r="E169" s="2">
        <f>(D169*EXP($C$3-($C$4^2)/2+NORMSINV(AleatLivre!D166)*$C$4))</f>
        <v>57.311760100553037</v>
      </c>
      <c r="F169" s="2">
        <f>(E169*EXP($C$3-($C$4^2)/2+NORMSINV(AleatLivre!E166)*$C$4))</f>
        <v>60.822985314560583</v>
      </c>
      <c r="G169" s="2">
        <f>(F169*EXP($C$3-($C$4^2)/2+NORMSINV(AleatLivre!F166)*$C$4))</f>
        <v>65.266635811498489</v>
      </c>
      <c r="H169" s="2">
        <f>(G169*EXP($C$3-($C$4^2)/2+NORMSINV(AleatLivre!G166)*$C$4))</f>
        <v>68.48310491738242</v>
      </c>
      <c r="I169" s="2">
        <f>(H169*EXP($C$3-($C$4^2)/2+NORMSINV(AleatLivre!H166)*$C$4))</f>
        <v>71.442625486838054</v>
      </c>
      <c r="J169" s="2">
        <f>(I169*EXP($C$3-($C$4^2)/2+NORMSINV(AleatLivre!I166)*$C$4))</f>
        <v>73.548305254503632</v>
      </c>
      <c r="K169" s="2">
        <f>(J169*EXP($C$3-($C$4^2)/2+NORMSINV(AleatLivre!J166)*$C$4))</f>
        <v>78.326115259741158</v>
      </c>
      <c r="L169" s="2">
        <f>(K169*EXP($C$3-($C$4^2)/2+NORMSINV(AleatLivre!K166)*$C$4))</f>
        <v>84.354273429791334</v>
      </c>
      <c r="M169" s="2">
        <f>(L169*EXP($C$3-($C$4^2)/2+NORMSINV(AleatLivre!L166)*$C$4))</f>
        <v>88.408555207136104</v>
      </c>
      <c r="N169" s="2">
        <f>(M169*EXP($C$3-($C$4^2)/2+NORMSINV(AleatLivre!M166)*$C$4))</f>
        <v>95.385909917881406</v>
      </c>
      <c r="O169" s="2">
        <f>(N169*EXP($C$3-($C$4^2)/2+NORMSINV(AleatLivre!N166)*$C$4))</f>
        <v>101.69306629905432</v>
      </c>
      <c r="P169" s="2">
        <f>(O169*EXP($C$3-($C$4^2)/2+NORMSINV(AleatLivre!O166)*$C$4))</f>
        <v>106.1791093727302</v>
      </c>
      <c r="Q169" s="2">
        <f>(P169*EXP($C$3-($C$4^2)/2+NORMSINV(AleatLivre!P166)*$C$4))</f>
        <v>107.71295877936868</v>
      </c>
      <c r="R169" s="2">
        <f>(Q169*EXP($C$3-($C$4^2)/2+NORMSINV(AleatLivre!Q166)*$C$4))</f>
        <v>113.2569195230609</v>
      </c>
      <c r="S169" s="2">
        <f>(R169*EXP($C$3-($C$4^2)/2+NORMSINV(AleatLivre!R166)*$C$4))</f>
        <v>115.98629536812692</v>
      </c>
      <c r="T169" s="2">
        <f>(S169*EXP($C$3-($C$4^2)/2+NORMSINV(AleatLivre!S166)*$C$4))</f>
        <v>124.22381017042224</v>
      </c>
      <c r="U169" s="2">
        <f>(T169*EXP($C$3-($C$4^2)/2+NORMSINV(AleatLivre!T166)*$C$4))</f>
        <v>131.35215035063825</v>
      </c>
      <c r="V169" s="2">
        <f>(U169*EXP($C$3-($C$4^2)/2+NORMSINV(AleatLivre!U166)*$C$4))</f>
        <v>140.90298856502267</v>
      </c>
    </row>
    <row r="170" spans="1:22" x14ac:dyDescent="0.25">
      <c r="A170">
        <v>165</v>
      </c>
      <c r="B170" s="2">
        <f>Painel!$B$7</f>
        <v>50</v>
      </c>
      <c r="C170" s="2">
        <f>(B170*EXP($C$3-($C$4^2)/2+NORMSINV(AleatLivre!B167)*$C$4))</f>
        <v>51.851474083982815</v>
      </c>
      <c r="D170" s="2">
        <f>(C170*EXP($C$3-($C$4^2)/2+NORMSINV(AleatLivre!C167)*$C$4))</f>
        <v>53.692079627120073</v>
      </c>
      <c r="E170" s="2">
        <f>(D170*EXP($C$3-($C$4^2)/2+NORMSINV(AleatLivre!D167)*$C$4))</f>
        <v>54.980457437336717</v>
      </c>
      <c r="F170" s="2">
        <f>(E170*EXP($C$3-($C$4^2)/2+NORMSINV(AleatLivre!E167)*$C$4))</f>
        <v>59.027163833703241</v>
      </c>
      <c r="G170" s="2">
        <f>(F170*EXP($C$3-($C$4^2)/2+NORMSINV(AleatLivre!F167)*$C$4))</f>
        <v>61.848186843780098</v>
      </c>
      <c r="H170" s="2">
        <f>(G170*EXP($C$3-($C$4^2)/2+NORMSINV(AleatLivre!G167)*$C$4))</f>
        <v>64.702344470809081</v>
      </c>
      <c r="I170" s="2">
        <f>(H170*EXP($C$3-($C$4^2)/2+NORMSINV(AleatLivre!H167)*$C$4))</f>
        <v>67.303950956456916</v>
      </c>
      <c r="J170" s="2">
        <f>(I170*EXP($C$3-($C$4^2)/2+NORMSINV(AleatLivre!I167)*$C$4))</f>
        <v>72.14351491217954</v>
      </c>
      <c r="K170" s="2">
        <f>(J170*EXP($C$3-($C$4^2)/2+NORMSINV(AleatLivre!J167)*$C$4))</f>
        <v>77.648060258238019</v>
      </c>
      <c r="L170" s="2">
        <f>(K170*EXP($C$3-($C$4^2)/2+NORMSINV(AleatLivre!K167)*$C$4))</f>
        <v>79.931253401201772</v>
      </c>
      <c r="M170" s="2">
        <f>(L170*EXP($C$3-($C$4^2)/2+NORMSINV(AleatLivre!L167)*$C$4))</f>
        <v>85.241014274142756</v>
      </c>
      <c r="N170" s="2">
        <f>(M170*EXP($C$3-($C$4^2)/2+NORMSINV(AleatLivre!M167)*$C$4))</f>
        <v>91.156395780519887</v>
      </c>
      <c r="O170" s="2">
        <f>(N170*EXP($C$3-($C$4^2)/2+NORMSINV(AleatLivre!N167)*$C$4))</f>
        <v>92.907954403165292</v>
      </c>
      <c r="P170" s="2">
        <f>(O170*EXP($C$3-($C$4^2)/2+NORMSINV(AleatLivre!O167)*$C$4))</f>
        <v>97.090494857387455</v>
      </c>
      <c r="Q170" s="2">
        <f>(P170*EXP($C$3-($C$4^2)/2+NORMSINV(AleatLivre!P167)*$C$4))</f>
        <v>101.10528406203913</v>
      </c>
      <c r="R170" s="2">
        <f>(Q170*EXP($C$3-($C$4^2)/2+NORMSINV(AleatLivre!Q167)*$C$4))</f>
        <v>114.93794910116306</v>
      </c>
      <c r="S170" s="2">
        <f>(R170*EXP($C$3-($C$4^2)/2+NORMSINV(AleatLivre!R167)*$C$4))</f>
        <v>119.07480461182944</v>
      </c>
      <c r="T170" s="2">
        <f>(S170*EXP($C$3-($C$4^2)/2+NORMSINV(AleatLivre!S167)*$C$4))</f>
        <v>128.31594830263339</v>
      </c>
      <c r="U170" s="2">
        <f>(T170*EXP($C$3-($C$4^2)/2+NORMSINV(AleatLivre!T167)*$C$4))</f>
        <v>135.33566084635001</v>
      </c>
      <c r="V170" s="2">
        <f>(U170*EXP($C$3-($C$4^2)/2+NORMSINV(AleatLivre!U167)*$C$4))</f>
        <v>140.04707213459756</v>
      </c>
    </row>
    <row r="171" spans="1:22" x14ac:dyDescent="0.25">
      <c r="A171">
        <v>166</v>
      </c>
      <c r="B171" s="2">
        <f>Painel!$B$7</f>
        <v>50</v>
      </c>
      <c r="C171" s="2">
        <f>(B171*EXP($C$3-($C$4^2)/2+NORMSINV(AleatLivre!B168)*$C$4))</f>
        <v>56.373713583118978</v>
      </c>
      <c r="D171" s="2">
        <f>(C171*EXP($C$3-($C$4^2)/2+NORMSINV(AleatLivre!C168)*$C$4))</f>
        <v>58.10254369763129</v>
      </c>
      <c r="E171" s="2">
        <f>(D171*EXP($C$3-($C$4^2)/2+NORMSINV(AleatLivre!D168)*$C$4))</f>
        <v>62.331147227902797</v>
      </c>
      <c r="F171" s="2">
        <f>(E171*EXP($C$3-($C$4^2)/2+NORMSINV(AleatLivre!E168)*$C$4))</f>
        <v>64.926817632906491</v>
      </c>
      <c r="G171" s="2">
        <f>(F171*EXP($C$3-($C$4^2)/2+NORMSINV(AleatLivre!F168)*$C$4))</f>
        <v>70.216629131921067</v>
      </c>
      <c r="H171" s="2">
        <f>(G171*EXP($C$3-($C$4^2)/2+NORMSINV(AleatLivre!G168)*$C$4))</f>
        <v>73.404367367013108</v>
      </c>
      <c r="I171" s="2">
        <f>(H171*EXP($C$3-($C$4^2)/2+NORMSINV(AleatLivre!H168)*$C$4))</f>
        <v>77.591627987651037</v>
      </c>
      <c r="J171" s="2">
        <f>(I171*EXP($C$3-($C$4^2)/2+NORMSINV(AleatLivre!I168)*$C$4))</f>
        <v>80.367748768432321</v>
      </c>
      <c r="K171" s="2">
        <f>(J171*EXP($C$3-($C$4^2)/2+NORMSINV(AleatLivre!J168)*$C$4))</f>
        <v>83.182989368324812</v>
      </c>
      <c r="L171" s="2">
        <f>(K171*EXP($C$3-($C$4^2)/2+NORMSINV(AleatLivre!K168)*$C$4))</f>
        <v>88.848614995671895</v>
      </c>
      <c r="M171" s="2">
        <f>(L171*EXP($C$3-($C$4^2)/2+NORMSINV(AleatLivre!L168)*$C$4))</f>
        <v>89.731533925107087</v>
      </c>
      <c r="N171" s="2">
        <f>(M171*EXP($C$3-($C$4^2)/2+NORMSINV(AleatLivre!M168)*$C$4))</f>
        <v>93.822213638978496</v>
      </c>
      <c r="O171" s="2">
        <f>(N171*EXP($C$3-($C$4^2)/2+NORMSINV(AleatLivre!N168)*$C$4))</f>
        <v>96.151465926652037</v>
      </c>
      <c r="P171" s="2">
        <f>(O171*EXP($C$3-($C$4^2)/2+NORMSINV(AleatLivre!O168)*$C$4))</f>
        <v>101.8447434552627</v>
      </c>
      <c r="Q171" s="2">
        <f>(P171*EXP($C$3-($C$4^2)/2+NORMSINV(AleatLivre!P168)*$C$4))</f>
        <v>106.85320614095478</v>
      </c>
      <c r="R171" s="2">
        <f>(Q171*EXP($C$3-($C$4^2)/2+NORMSINV(AleatLivre!Q168)*$C$4))</f>
        <v>111.58102148282053</v>
      </c>
      <c r="S171" s="2">
        <f>(R171*EXP($C$3-($C$4^2)/2+NORMSINV(AleatLivre!R168)*$C$4))</f>
        <v>116.53235198591868</v>
      </c>
      <c r="T171" s="2">
        <f>(S171*EXP($C$3-($C$4^2)/2+NORMSINV(AleatLivre!S168)*$C$4))</f>
        <v>121.36446762859919</v>
      </c>
      <c r="U171" s="2">
        <f>(T171*EXP($C$3-($C$4^2)/2+NORMSINV(AleatLivre!T168)*$C$4))</f>
        <v>124.37796368872037</v>
      </c>
      <c r="V171" s="2">
        <f>(U171*EXP($C$3-($C$4^2)/2+NORMSINV(AleatLivre!U168)*$C$4))</f>
        <v>129.83651997998564</v>
      </c>
    </row>
    <row r="172" spans="1:22" x14ac:dyDescent="0.25">
      <c r="A172">
        <v>167</v>
      </c>
      <c r="B172" s="2">
        <f>Painel!$B$7</f>
        <v>50</v>
      </c>
      <c r="C172" s="2">
        <f>(B172*EXP($C$3-($C$4^2)/2+NORMSINV(AleatLivre!B169)*$C$4))</f>
        <v>51.402159427051572</v>
      </c>
      <c r="D172" s="2">
        <f>(C172*EXP($C$3-($C$4^2)/2+NORMSINV(AleatLivre!C169)*$C$4))</f>
        <v>55.252365661810273</v>
      </c>
      <c r="E172" s="2">
        <f>(D172*EXP($C$3-($C$4^2)/2+NORMSINV(AleatLivre!D169)*$C$4))</f>
        <v>56.600977064276456</v>
      </c>
      <c r="F172" s="2">
        <f>(E172*EXP($C$3-($C$4^2)/2+NORMSINV(AleatLivre!E169)*$C$4))</f>
        <v>60.08241572869369</v>
      </c>
      <c r="G172" s="2">
        <f>(F172*EXP($C$3-($C$4^2)/2+NORMSINV(AleatLivre!F169)*$C$4))</f>
        <v>65.579160483436183</v>
      </c>
      <c r="H172" s="2">
        <f>(G172*EXP($C$3-($C$4^2)/2+NORMSINV(AleatLivre!G169)*$C$4))</f>
        <v>68.666878420307341</v>
      </c>
      <c r="I172" s="2">
        <f>(H172*EXP($C$3-($C$4^2)/2+NORMSINV(AleatLivre!H169)*$C$4))</f>
        <v>69.448586094957122</v>
      </c>
      <c r="J172" s="2">
        <f>(I172*EXP($C$3-($C$4^2)/2+NORMSINV(AleatLivre!I169)*$C$4))</f>
        <v>71.289742780075031</v>
      </c>
      <c r="K172" s="2">
        <f>(J172*EXP($C$3-($C$4^2)/2+NORMSINV(AleatLivre!J169)*$C$4))</f>
        <v>74.787028520050129</v>
      </c>
      <c r="L172" s="2">
        <f>(K172*EXP($C$3-($C$4^2)/2+NORMSINV(AleatLivre!K169)*$C$4))</f>
        <v>80.336876982765773</v>
      </c>
      <c r="M172" s="2">
        <f>(L172*EXP($C$3-($C$4^2)/2+NORMSINV(AleatLivre!L169)*$C$4))</f>
        <v>86.65571656768023</v>
      </c>
      <c r="N172" s="2">
        <f>(M172*EXP($C$3-($C$4^2)/2+NORMSINV(AleatLivre!M169)*$C$4))</f>
        <v>91.054308720206933</v>
      </c>
      <c r="O172" s="2">
        <f>(N172*EXP($C$3-($C$4^2)/2+NORMSINV(AleatLivre!N169)*$C$4))</f>
        <v>92.567522904003383</v>
      </c>
      <c r="P172" s="2">
        <f>(O172*EXP($C$3-($C$4^2)/2+NORMSINV(AleatLivre!O169)*$C$4))</f>
        <v>95.353348947801265</v>
      </c>
      <c r="Q172" s="2">
        <f>(P172*EXP($C$3-($C$4^2)/2+NORMSINV(AleatLivre!P169)*$C$4))</f>
        <v>104.1180971705182</v>
      </c>
      <c r="R172" s="2">
        <f>(Q172*EXP($C$3-($C$4^2)/2+NORMSINV(AleatLivre!Q169)*$C$4))</f>
        <v>105.85884734903921</v>
      </c>
      <c r="S172" s="2">
        <f>(R172*EXP($C$3-($C$4^2)/2+NORMSINV(AleatLivre!R169)*$C$4))</f>
        <v>114.66097070740949</v>
      </c>
      <c r="T172" s="2">
        <f>(S172*EXP($C$3-($C$4^2)/2+NORMSINV(AleatLivre!S169)*$C$4))</f>
        <v>123.38832695941707</v>
      </c>
      <c r="U172" s="2">
        <f>(T172*EXP($C$3-($C$4^2)/2+NORMSINV(AleatLivre!T169)*$C$4))</f>
        <v>132.30552410605105</v>
      </c>
      <c r="V172" s="2">
        <f>(U172*EXP($C$3-($C$4^2)/2+NORMSINV(AleatLivre!U169)*$C$4))</f>
        <v>136.78037946407392</v>
      </c>
    </row>
    <row r="173" spans="1:22" x14ac:dyDescent="0.25">
      <c r="A173">
        <v>168</v>
      </c>
      <c r="B173" s="2">
        <f>Painel!$B$7</f>
        <v>50</v>
      </c>
      <c r="C173" s="2">
        <f>(B173*EXP($C$3-($C$4^2)/2+NORMSINV(AleatLivre!B170)*$C$4))</f>
        <v>52.534366403346631</v>
      </c>
      <c r="D173" s="2">
        <f>(C173*EXP($C$3-($C$4^2)/2+NORMSINV(AleatLivre!C170)*$C$4))</f>
        <v>56.56676009681285</v>
      </c>
      <c r="E173" s="2">
        <f>(D173*EXP($C$3-($C$4^2)/2+NORMSINV(AleatLivre!D170)*$C$4))</f>
        <v>60.234918421646121</v>
      </c>
      <c r="F173" s="2">
        <f>(E173*EXP($C$3-($C$4^2)/2+NORMSINV(AleatLivre!E170)*$C$4))</f>
        <v>63.075211567146063</v>
      </c>
      <c r="G173" s="2">
        <f>(F173*EXP($C$3-($C$4^2)/2+NORMSINV(AleatLivre!F170)*$C$4))</f>
        <v>67.515877220633314</v>
      </c>
      <c r="H173" s="2">
        <f>(G173*EXP($C$3-($C$4^2)/2+NORMSINV(AleatLivre!G170)*$C$4))</f>
        <v>72.260909597447551</v>
      </c>
      <c r="I173" s="2">
        <f>(H173*EXP($C$3-($C$4^2)/2+NORMSINV(AleatLivre!H170)*$C$4))</f>
        <v>73.270489040884826</v>
      </c>
      <c r="J173" s="2">
        <f>(I173*EXP($C$3-($C$4^2)/2+NORMSINV(AleatLivre!I170)*$C$4))</f>
        <v>76.644782525043013</v>
      </c>
      <c r="K173" s="2">
        <f>(J173*EXP($C$3-($C$4^2)/2+NORMSINV(AleatLivre!J170)*$C$4))</f>
        <v>80.985270982325034</v>
      </c>
      <c r="L173" s="2">
        <f>(K173*EXP($C$3-($C$4^2)/2+NORMSINV(AleatLivre!K170)*$C$4))</f>
        <v>86.69974420254492</v>
      </c>
      <c r="M173" s="2">
        <f>(L173*EXP($C$3-($C$4^2)/2+NORMSINV(AleatLivre!L170)*$C$4))</f>
        <v>89.592605758531121</v>
      </c>
      <c r="N173" s="2">
        <f>(M173*EXP($C$3-($C$4^2)/2+NORMSINV(AleatLivre!M170)*$C$4))</f>
        <v>92.332161142986081</v>
      </c>
      <c r="O173" s="2">
        <f>(N173*EXP($C$3-($C$4^2)/2+NORMSINV(AleatLivre!N170)*$C$4))</f>
        <v>98.991296586527213</v>
      </c>
      <c r="P173" s="2">
        <f>(O173*EXP($C$3-($C$4^2)/2+NORMSINV(AleatLivre!O170)*$C$4))</f>
        <v>105.1070236379876</v>
      </c>
      <c r="Q173" s="2">
        <f>(P173*EXP($C$3-($C$4^2)/2+NORMSINV(AleatLivre!P170)*$C$4))</f>
        <v>107.22868966654885</v>
      </c>
      <c r="R173" s="2">
        <f>(Q173*EXP($C$3-($C$4^2)/2+NORMSINV(AleatLivre!Q170)*$C$4))</f>
        <v>114.34088071412164</v>
      </c>
      <c r="S173" s="2">
        <f>(R173*EXP($C$3-($C$4^2)/2+NORMSINV(AleatLivre!R170)*$C$4))</f>
        <v>122.16430080657318</v>
      </c>
      <c r="T173" s="2">
        <f>(S173*EXP($C$3-($C$4^2)/2+NORMSINV(AleatLivre!S170)*$C$4))</f>
        <v>127.86763316269874</v>
      </c>
      <c r="U173" s="2">
        <f>(T173*EXP($C$3-($C$4^2)/2+NORMSINV(AleatLivre!T170)*$C$4))</f>
        <v>135.98547548565935</v>
      </c>
      <c r="V173" s="2">
        <f>(U173*EXP($C$3-($C$4^2)/2+NORMSINV(AleatLivre!U170)*$C$4))</f>
        <v>140.42305285376585</v>
      </c>
    </row>
    <row r="174" spans="1:22" x14ac:dyDescent="0.25">
      <c r="A174">
        <v>169</v>
      </c>
      <c r="B174" s="2">
        <f>Painel!$B$7</f>
        <v>50</v>
      </c>
      <c r="C174" s="2">
        <f>(B174*EXP($C$3-($C$4^2)/2+NORMSINV(AleatLivre!B171)*$C$4))</f>
        <v>52.331842374323124</v>
      </c>
      <c r="D174" s="2">
        <f>(C174*EXP($C$3-($C$4^2)/2+NORMSINV(AleatLivre!C171)*$C$4))</f>
        <v>54.385161869065115</v>
      </c>
      <c r="E174" s="2">
        <f>(D174*EXP($C$3-($C$4^2)/2+NORMSINV(AleatLivre!D171)*$C$4))</f>
        <v>57.021525729844491</v>
      </c>
      <c r="F174" s="2">
        <f>(E174*EXP($C$3-($C$4^2)/2+NORMSINV(AleatLivre!E171)*$C$4))</f>
        <v>58.29838361484196</v>
      </c>
      <c r="G174" s="2">
        <f>(F174*EXP($C$3-($C$4^2)/2+NORMSINV(AleatLivre!F171)*$C$4))</f>
        <v>61.35181598476229</v>
      </c>
      <c r="H174" s="2">
        <f>(G174*EXP($C$3-($C$4^2)/2+NORMSINV(AleatLivre!G171)*$C$4))</f>
        <v>65.164163210359177</v>
      </c>
      <c r="I174" s="2">
        <f>(H174*EXP($C$3-($C$4^2)/2+NORMSINV(AleatLivre!H171)*$C$4))</f>
        <v>67.74790847846576</v>
      </c>
      <c r="J174" s="2">
        <f>(I174*EXP($C$3-($C$4^2)/2+NORMSINV(AleatLivre!I171)*$C$4))</f>
        <v>71.306240556216039</v>
      </c>
      <c r="K174" s="2">
        <f>(J174*EXP($C$3-($C$4^2)/2+NORMSINV(AleatLivre!J171)*$C$4))</f>
        <v>74.979616705405491</v>
      </c>
      <c r="L174" s="2">
        <f>(K174*EXP($C$3-($C$4^2)/2+NORMSINV(AleatLivre!K171)*$C$4))</f>
        <v>75.781450394691788</v>
      </c>
      <c r="M174" s="2">
        <f>(L174*EXP($C$3-($C$4^2)/2+NORMSINV(AleatLivre!L171)*$C$4))</f>
        <v>77.318896909293059</v>
      </c>
      <c r="N174" s="2">
        <f>(M174*EXP($C$3-($C$4^2)/2+NORMSINV(AleatLivre!M171)*$C$4))</f>
        <v>82.743893837085139</v>
      </c>
      <c r="O174" s="2">
        <f>(N174*EXP($C$3-($C$4^2)/2+NORMSINV(AleatLivre!N171)*$C$4))</f>
        <v>87.993089325292274</v>
      </c>
      <c r="P174" s="2">
        <f>(O174*EXP($C$3-($C$4^2)/2+NORMSINV(AleatLivre!O171)*$C$4))</f>
        <v>96.420533745701064</v>
      </c>
      <c r="Q174" s="2">
        <f>(P174*EXP($C$3-($C$4^2)/2+NORMSINV(AleatLivre!P171)*$C$4))</f>
        <v>100.64379762860482</v>
      </c>
      <c r="R174" s="2">
        <f>(Q174*EXP($C$3-($C$4^2)/2+NORMSINV(AleatLivre!Q171)*$C$4))</f>
        <v>104.62322642054514</v>
      </c>
      <c r="S174" s="2">
        <f>(R174*EXP($C$3-($C$4^2)/2+NORMSINV(AleatLivre!R171)*$C$4))</f>
        <v>110.94353443328191</v>
      </c>
      <c r="T174" s="2">
        <f>(S174*EXP($C$3-($C$4^2)/2+NORMSINV(AleatLivre!S171)*$C$4))</f>
        <v>116.23411352343432</v>
      </c>
      <c r="U174" s="2">
        <f>(T174*EXP($C$3-($C$4^2)/2+NORMSINV(AleatLivre!T171)*$C$4))</f>
        <v>122.10954333357287</v>
      </c>
      <c r="V174" s="2">
        <f>(U174*EXP($C$3-($C$4^2)/2+NORMSINV(AleatLivre!U171)*$C$4))</f>
        <v>128.50820055300116</v>
      </c>
    </row>
    <row r="175" spans="1:22" x14ac:dyDescent="0.25">
      <c r="A175">
        <v>170</v>
      </c>
      <c r="B175" s="2">
        <f>Painel!$B$7</f>
        <v>50</v>
      </c>
      <c r="C175" s="2">
        <f>(B175*EXP($C$3-($C$4^2)/2+NORMSINV(AleatLivre!B172)*$C$4))</f>
        <v>52.142484099728946</v>
      </c>
      <c r="D175" s="2">
        <f>(C175*EXP($C$3-($C$4^2)/2+NORMSINV(AleatLivre!C172)*$C$4))</f>
        <v>53.642768355584209</v>
      </c>
      <c r="E175" s="2">
        <f>(D175*EXP($C$3-($C$4^2)/2+NORMSINV(AleatLivre!D172)*$C$4))</f>
        <v>58.277418866565782</v>
      </c>
      <c r="F175" s="2">
        <f>(E175*EXP($C$3-($C$4^2)/2+NORMSINV(AleatLivre!E172)*$C$4))</f>
        <v>60.681921729677249</v>
      </c>
      <c r="G175" s="2">
        <f>(F175*EXP($C$3-($C$4^2)/2+NORMSINV(AleatLivre!F172)*$C$4))</f>
        <v>66.793528390877299</v>
      </c>
      <c r="H175" s="2">
        <f>(G175*EXP($C$3-($C$4^2)/2+NORMSINV(AleatLivre!G172)*$C$4))</f>
        <v>69.396674116073413</v>
      </c>
      <c r="I175" s="2">
        <f>(H175*EXP($C$3-($C$4^2)/2+NORMSINV(AleatLivre!H172)*$C$4))</f>
        <v>72.512672344152961</v>
      </c>
      <c r="J175" s="2">
        <f>(I175*EXP($C$3-($C$4^2)/2+NORMSINV(AleatLivre!I172)*$C$4))</f>
        <v>74.919780091329471</v>
      </c>
      <c r="K175" s="2">
        <f>(J175*EXP($C$3-($C$4^2)/2+NORMSINV(AleatLivre!J172)*$C$4))</f>
        <v>77.452286874043722</v>
      </c>
      <c r="L175" s="2">
        <f>(K175*EXP($C$3-($C$4^2)/2+NORMSINV(AleatLivre!K172)*$C$4))</f>
        <v>82.076624880211142</v>
      </c>
      <c r="M175" s="2">
        <f>(L175*EXP($C$3-($C$4^2)/2+NORMSINV(AleatLivre!L172)*$C$4))</f>
        <v>88.532633650750441</v>
      </c>
      <c r="N175" s="2">
        <f>(M175*EXP($C$3-($C$4^2)/2+NORMSINV(AleatLivre!M172)*$C$4))</f>
        <v>94.605498346038175</v>
      </c>
      <c r="O175" s="2">
        <f>(N175*EXP($C$3-($C$4^2)/2+NORMSINV(AleatLivre!N172)*$C$4))</f>
        <v>100.66567199182064</v>
      </c>
      <c r="P175" s="2">
        <f>(O175*EXP($C$3-($C$4^2)/2+NORMSINV(AleatLivre!O172)*$C$4))</f>
        <v>102.94728745123761</v>
      </c>
      <c r="Q175" s="2">
        <f>(P175*EXP($C$3-($C$4^2)/2+NORMSINV(AleatLivre!P172)*$C$4))</f>
        <v>111.7787421039986</v>
      </c>
      <c r="R175" s="2">
        <f>(Q175*EXP($C$3-($C$4^2)/2+NORMSINV(AleatLivre!Q172)*$C$4))</f>
        <v>121.94914759030888</v>
      </c>
      <c r="S175" s="2">
        <f>(R175*EXP($C$3-($C$4^2)/2+NORMSINV(AleatLivre!R172)*$C$4))</f>
        <v>125.25580596815081</v>
      </c>
      <c r="T175" s="2">
        <f>(S175*EXP($C$3-($C$4^2)/2+NORMSINV(AleatLivre!S172)*$C$4))</f>
        <v>131.78918158936099</v>
      </c>
      <c r="U175" s="2">
        <f>(T175*EXP($C$3-($C$4^2)/2+NORMSINV(AleatLivre!T172)*$C$4))</f>
        <v>140.03043929809618</v>
      </c>
      <c r="V175" s="2">
        <f>(U175*EXP($C$3-($C$4^2)/2+NORMSINV(AleatLivre!U172)*$C$4))</f>
        <v>149.5687378529291</v>
      </c>
    </row>
    <row r="176" spans="1:22" x14ac:dyDescent="0.25">
      <c r="A176">
        <v>171</v>
      </c>
      <c r="B176" s="2">
        <f>Painel!$B$7</f>
        <v>50</v>
      </c>
      <c r="C176" s="2">
        <f>(B176*EXP($C$3-($C$4^2)/2+NORMSINV(AleatLivre!B173)*$C$4))</f>
        <v>52.858038914567764</v>
      </c>
      <c r="D176" s="2">
        <f>(C176*EXP($C$3-($C$4^2)/2+NORMSINV(AleatLivre!C173)*$C$4))</f>
        <v>56.60030762426716</v>
      </c>
      <c r="E176" s="2">
        <f>(D176*EXP($C$3-($C$4^2)/2+NORMSINV(AleatLivre!D173)*$C$4))</f>
        <v>58.140034166202049</v>
      </c>
      <c r="F176" s="2">
        <f>(E176*EXP($C$3-($C$4^2)/2+NORMSINV(AleatLivre!E173)*$C$4))</f>
        <v>61.387328325717256</v>
      </c>
      <c r="G176" s="2">
        <f>(F176*EXP($C$3-($C$4^2)/2+NORMSINV(AleatLivre!F173)*$C$4))</f>
        <v>61.141671853917643</v>
      </c>
      <c r="H176" s="2">
        <f>(G176*EXP($C$3-($C$4^2)/2+NORMSINV(AleatLivre!G173)*$C$4))</f>
        <v>63.848312029647744</v>
      </c>
      <c r="I176" s="2">
        <f>(H176*EXP($C$3-($C$4^2)/2+NORMSINV(AleatLivre!H173)*$C$4))</f>
        <v>65.839637917532357</v>
      </c>
      <c r="J176" s="2">
        <f>(I176*EXP($C$3-($C$4^2)/2+NORMSINV(AleatLivre!I173)*$C$4))</f>
        <v>68.653385974401246</v>
      </c>
      <c r="K176" s="2">
        <f>(J176*EXP($C$3-($C$4^2)/2+NORMSINV(AleatLivre!J173)*$C$4))</f>
        <v>71.279939766275007</v>
      </c>
      <c r="L176" s="2">
        <f>(K176*EXP($C$3-($C$4^2)/2+NORMSINV(AleatLivre!K173)*$C$4))</f>
        <v>74.568108832051806</v>
      </c>
      <c r="M176" s="2">
        <f>(L176*EXP($C$3-($C$4^2)/2+NORMSINV(AleatLivre!L173)*$C$4))</f>
        <v>77.986100784500479</v>
      </c>
      <c r="N176" s="2">
        <f>(M176*EXP($C$3-($C$4^2)/2+NORMSINV(AleatLivre!M173)*$C$4))</f>
        <v>80.831420240424819</v>
      </c>
      <c r="O176" s="2">
        <f>(N176*EXP($C$3-($C$4^2)/2+NORMSINV(AleatLivre!N173)*$C$4))</f>
        <v>86.777929963159963</v>
      </c>
      <c r="P176" s="2">
        <f>(O176*EXP($C$3-($C$4^2)/2+NORMSINV(AleatLivre!O173)*$C$4))</f>
        <v>90.239051641366686</v>
      </c>
      <c r="Q176" s="2">
        <f>(P176*EXP($C$3-($C$4^2)/2+NORMSINV(AleatLivre!P173)*$C$4))</f>
        <v>89.007997403529899</v>
      </c>
      <c r="R176" s="2">
        <f>(Q176*EXP($C$3-($C$4^2)/2+NORMSINV(AleatLivre!Q173)*$C$4))</f>
        <v>92.15940043219932</v>
      </c>
      <c r="S176" s="2">
        <f>(R176*EXP($C$3-($C$4^2)/2+NORMSINV(AleatLivre!R173)*$C$4))</f>
        <v>98.821348116242135</v>
      </c>
      <c r="T176" s="2">
        <f>(S176*EXP($C$3-($C$4^2)/2+NORMSINV(AleatLivre!S173)*$C$4))</f>
        <v>102.49858238832569</v>
      </c>
      <c r="U176" s="2">
        <f>(T176*EXP($C$3-($C$4^2)/2+NORMSINV(AleatLivre!T173)*$C$4))</f>
        <v>108.80442669820391</v>
      </c>
      <c r="V176" s="2">
        <f>(U176*EXP($C$3-($C$4^2)/2+NORMSINV(AleatLivre!U173)*$C$4))</f>
        <v>113.11240645687494</v>
      </c>
    </row>
    <row r="177" spans="1:22" x14ac:dyDescent="0.25">
      <c r="A177">
        <v>172</v>
      </c>
      <c r="B177" s="2">
        <f>Painel!$B$7</f>
        <v>50</v>
      </c>
      <c r="C177" s="2">
        <f>(B177*EXP($C$3-($C$4^2)/2+NORMSINV(AleatLivre!B174)*$C$4))</f>
        <v>53.004105931556197</v>
      </c>
      <c r="D177" s="2">
        <f>(C177*EXP($C$3-($C$4^2)/2+NORMSINV(AleatLivre!C174)*$C$4))</f>
        <v>54.315964881480888</v>
      </c>
      <c r="E177" s="2">
        <f>(D177*EXP($C$3-($C$4^2)/2+NORMSINV(AleatLivre!D174)*$C$4))</f>
        <v>56.249956236998294</v>
      </c>
      <c r="F177" s="2">
        <f>(E177*EXP($C$3-($C$4^2)/2+NORMSINV(AleatLivre!E174)*$C$4))</f>
        <v>59.59073177485655</v>
      </c>
      <c r="G177" s="2">
        <f>(F177*EXP($C$3-($C$4^2)/2+NORMSINV(AleatLivre!F174)*$C$4))</f>
        <v>62.565499025267123</v>
      </c>
      <c r="H177" s="2">
        <f>(G177*EXP($C$3-($C$4^2)/2+NORMSINV(AleatLivre!G174)*$C$4))</f>
        <v>64.913442936102982</v>
      </c>
      <c r="I177" s="2">
        <f>(H177*EXP($C$3-($C$4^2)/2+NORMSINV(AleatLivre!H174)*$C$4))</f>
        <v>68.623988480075141</v>
      </c>
      <c r="J177" s="2">
        <f>(I177*EXP($C$3-($C$4^2)/2+NORMSINV(AleatLivre!I174)*$C$4))</f>
        <v>70.477999139047299</v>
      </c>
      <c r="K177" s="2">
        <f>(J177*EXP($C$3-($C$4^2)/2+NORMSINV(AleatLivre!J174)*$C$4))</f>
        <v>73.879131327282366</v>
      </c>
      <c r="L177" s="2">
        <f>(K177*EXP($C$3-($C$4^2)/2+NORMSINV(AleatLivre!K174)*$C$4))</f>
        <v>76.736436673931266</v>
      </c>
      <c r="M177" s="2">
        <f>(L177*EXP($C$3-($C$4^2)/2+NORMSINV(AleatLivre!L174)*$C$4))</f>
        <v>79.05702249500834</v>
      </c>
      <c r="N177" s="2">
        <f>(M177*EXP($C$3-($C$4^2)/2+NORMSINV(AleatLivre!M174)*$C$4))</f>
        <v>83.032878231567267</v>
      </c>
      <c r="O177" s="2">
        <f>(N177*EXP($C$3-($C$4^2)/2+NORMSINV(AleatLivre!N174)*$C$4))</f>
        <v>86.404911278229989</v>
      </c>
      <c r="P177" s="2">
        <f>(O177*EXP($C$3-($C$4^2)/2+NORMSINV(AleatLivre!O174)*$C$4))</f>
        <v>89.481357566089258</v>
      </c>
      <c r="Q177" s="2">
        <f>(P177*EXP($C$3-($C$4^2)/2+NORMSINV(AleatLivre!P174)*$C$4))</f>
        <v>93.292621146477629</v>
      </c>
      <c r="R177" s="2">
        <f>(Q177*EXP($C$3-($C$4^2)/2+NORMSINV(AleatLivre!Q174)*$C$4))</f>
        <v>96.867832059250276</v>
      </c>
      <c r="S177" s="2">
        <f>(R177*EXP($C$3-($C$4^2)/2+NORMSINV(AleatLivre!R174)*$C$4))</f>
        <v>102.61508191066797</v>
      </c>
      <c r="T177" s="2">
        <f>(S177*EXP($C$3-($C$4^2)/2+NORMSINV(AleatLivre!S174)*$C$4))</f>
        <v>107.45675411702686</v>
      </c>
      <c r="U177" s="2">
        <f>(T177*EXP($C$3-($C$4^2)/2+NORMSINV(AleatLivre!T174)*$C$4))</f>
        <v>112.15380937801874</v>
      </c>
      <c r="V177" s="2">
        <f>(U177*EXP($C$3-($C$4^2)/2+NORMSINV(AleatLivre!U174)*$C$4))</f>
        <v>112.94331032558775</v>
      </c>
    </row>
    <row r="178" spans="1:22" x14ac:dyDescent="0.25">
      <c r="A178">
        <v>173</v>
      </c>
      <c r="B178" s="2">
        <f>Painel!$B$7</f>
        <v>50</v>
      </c>
      <c r="C178" s="2">
        <f>(B178*EXP($C$3-($C$4^2)/2+NORMSINV(AleatLivre!B175)*$C$4))</f>
        <v>52.961288237091175</v>
      </c>
      <c r="D178" s="2">
        <f>(C178*EXP($C$3-($C$4^2)/2+NORMSINV(AleatLivre!C175)*$C$4))</f>
        <v>55.915995613064304</v>
      </c>
      <c r="E178" s="2">
        <f>(D178*EXP($C$3-($C$4^2)/2+NORMSINV(AleatLivre!D175)*$C$4))</f>
        <v>57.264040641397763</v>
      </c>
      <c r="F178" s="2">
        <f>(E178*EXP($C$3-($C$4^2)/2+NORMSINV(AleatLivre!E175)*$C$4))</f>
        <v>60.940059909152239</v>
      </c>
      <c r="G178" s="2">
        <f>(F178*EXP($C$3-($C$4^2)/2+NORMSINV(AleatLivre!F175)*$C$4))</f>
        <v>63.935795143091866</v>
      </c>
      <c r="H178" s="2">
        <f>(G178*EXP($C$3-($C$4^2)/2+NORMSINV(AleatLivre!G175)*$C$4))</f>
        <v>68.343396130236428</v>
      </c>
      <c r="I178" s="2">
        <f>(H178*EXP($C$3-($C$4^2)/2+NORMSINV(AleatLivre!H175)*$C$4))</f>
        <v>73.022510088196356</v>
      </c>
      <c r="J178" s="2">
        <f>(I178*EXP($C$3-($C$4^2)/2+NORMSINV(AleatLivre!I175)*$C$4))</f>
        <v>74.393338054698845</v>
      </c>
      <c r="K178" s="2">
        <f>(J178*EXP($C$3-($C$4^2)/2+NORMSINV(AleatLivre!J175)*$C$4))</f>
        <v>79.433755500946731</v>
      </c>
      <c r="L178" s="2">
        <f>(K178*EXP($C$3-($C$4^2)/2+NORMSINV(AleatLivre!K175)*$C$4))</f>
        <v>81.823249716130846</v>
      </c>
      <c r="M178" s="2">
        <f>(L178*EXP($C$3-($C$4^2)/2+NORMSINV(AleatLivre!L175)*$C$4))</f>
        <v>85.102452688934676</v>
      </c>
      <c r="N178" s="2">
        <f>(M178*EXP($C$3-($C$4^2)/2+NORMSINV(AleatLivre!M175)*$C$4))</f>
        <v>93.075712246642382</v>
      </c>
      <c r="O178" s="2">
        <f>(N178*EXP($C$3-($C$4^2)/2+NORMSINV(AleatLivre!N175)*$C$4))</f>
        <v>97.252357601558955</v>
      </c>
      <c r="P178" s="2">
        <f>(O178*EXP($C$3-($C$4^2)/2+NORMSINV(AleatLivre!O175)*$C$4))</f>
        <v>103.45158585002916</v>
      </c>
      <c r="Q178" s="2">
        <f>(P178*EXP($C$3-($C$4^2)/2+NORMSINV(AleatLivre!P175)*$C$4))</f>
        <v>109.47105438311787</v>
      </c>
      <c r="R178" s="2">
        <f>(Q178*EXP($C$3-($C$4^2)/2+NORMSINV(AleatLivre!Q175)*$C$4))</f>
        <v>116.10288357320852</v>
      </c>
      <c r="S178" s="2">
        <f>(R178*EXP($C$3-($C$4^2)/2+NORMSINV(AleatLivre!R175)*$C$4))</f>
        <v>122.41146855424047</v>
      </c>
      <c r="T178" s="2">
        <f>(S178*EXP($C$3-($C$4^2)/2+NORMSINV(AleatLivre!S175)*$C$4))</f>
        <v>129.96981457791182</v>
      </c>
      <c r="U178" s="2">
        <f>(T178*EXP($C$3-($C$4^2)/2+NORMSINV(AleatLivre!T175)*$C$4))</f>
        <v>140.69843189173605</v>
      </c>
      <c r="V178" s="2">
        <f>(U178*EXP($C$3-($C$4^2)/2+NORMSINV(AleatLivre!U175)*$C$4))</f>
        <v>144.5311367296118</v>
      </c>
    </row>
    <row r="179" spans="1:22" x14ac:dyDescent="0.25">
      <c r="A179">
        <v>174</v>
      </c>
      <c r="B179" s="2">
        <f>Painel!$B$7</f>
        <v>50</v>
      </c>
      <c r="C179" s="2">
        <f>(B179*EXP($C$3-($C$4^2)/2+NORMSINV(AleatLivre!B176)*$C$4))</f>
        <v>52.1214036603713</v>
      </c>
      <c r="D179" s="2">
        <f>(C179*EXP($C$3-($C$4^2)/2+NORMSINV(AleatLivre!C176)*$C$4))</f>
        <v>53.814641461977544</v>
      </c>
      <c r="E179" s="2">
        <f>(D179*EXP($C$3-($C$4^2)/2+NORMSINV(AleatLivre!D176)*$C$4))</f>
        <v>56.356060370216142</v>
      </c>
      <c r="F179" s="2">
        <f>(E179*EXP($C$3-($C$4^2)/2+NORMSINV(AleatLivre!E176)*$C$4))</f>
        <v>60.31504945977936</v>
      </c>
      <c r="G179" s="2">
        <f>(F179*EXP($C$3-($C$4^2)/2+NORMSINV(AleatLivre!F176)*$C$4))</f>
        <v>62.953761971706484</v>
      </c>
      <c r="H179" s="2">
        <f>(G179*EXP($C$3-($C$4^2)/2+NORMSINV(AleatLivre!G176)*$C$4))</f>
        <v>67.346492363211468</v>
      </c>
      <c r="I179" s="2">
        <f>(H179*EXP($C$3-($C$4^2)/2+NORMSINV(AleatLivre!H176)*$C$4))</f>
        <v>71.313840477813912</v>
      </c>
      <c r="J179" s="2">
        <f>(I179*EXP($C$3-($C$4^2)/2+NORMSINV(AleatLivre!I176)*$C$4))</f>
        <v>73.158677124923017</v>
      </c>
      <c r="K179" s="2">
        <f>(J179*EXP($C$3-($C$4^2)/2+NORMSINV(AleatLivre!J176)*$C$4))</f>
        <v>79.44710909634081</v>
      </c>
      <c r="L179" s="2">
        <f>(K179*EXP($C$3-($C$4^2)/2+NORMSINV(AleatLivre!K176)*$C$4))</f>
        <v>82.800080862919913</v>
      </c>
      <c r="M179" s="2">
        <f>(L179*EXP($C$3-($C$4^2)/2+NORMSINV(AleatLivre!L176)*$C$4))</f>
        <v>86.801251244318678</v>
      </c>
      <c r="N179" s="2">
        <f>(M179*EXP($C$3-($C$4^2)/2+NORMSINV(AleatLivre!M176)*$C$4))</f>
        <v>91.138015817636074</v>
      </c>
      <c r="O179" s="2">
        <f>(N179*EXP($C$3-($C$4^2)/2+NORMSINV(AleatLivre!N176)*$C$4))</f>
        <v>93.900053975001171</v>
      </c>
      <c r="P179" s="2">
        <f>(O179*EXP($C$3-($C$4^2)/2+NORMSINV(AleatLivre!O176)*$C$4))</f>
        <v>98.747571323771183</v>
      </c>
      <c r="Q179" s="2">
        <f>(P179*EXP($C$3-($C$4^2)/2+NORMSINV(AleatLivre!P176)*$C$4))</f>
        <v>106.96217700165559</v>
      </c>
      <c r="R179" s="2">
        <f>(Q179*EXP($C$3-($C$4^2)/2+NORMSINV(AleatLivre!Q176)*$C$4))</f>
        <v>108.83271478080454</v>
      </c>
      <c r="S179" s="2">
        <f>(R179*EXP($C$3-($C$4^2)/2+NORMSINV(AleatLivre!R176)*$C$4))</f>
        <v>116.23502070317362</v>
      </c>
      <c r="T179" s="2">
        <f>(S179*EXP($C$3-($C$4^2)/2+NORMSINV(AleatLivre!S176)*$C$4))</f>
        <v>122.58993205823943</v>
      </c>
      <c r="U179" s="2">
        <f>(T179*EXP($C$3-($C$4^2)/2+NORMSINV(AleatLivre!T176)*$C$4))</f>
        <v>131.63546378840411</v>
      </c>
      <c r="V179" s="2">
        <f>(U179*EXP($C$3-($C$4^2)/2+NORMSINV(AleatLivre!U176)*$C$4))</f>
        <v>137.30427773705986</v>
      </c>
    </row>
    <row r="180" spans="1:22" x14ac:dyDescent="0.25">
      <c r="A180">
        <v>175</v>
      </c>
      <c r="B180" s="2">
        <f>Painel!$B$7</f>
        <v>50</v>
      </c>
      <c r="C180" s="2">
        <f>(B180*EXP($C$3-($C$4^2)/2+NORMSINV(AleatLivre!B177)*$C$4))</f>
        <v>52.549481261337426</v>
      </c>
      <c r="D180" s="2">
        <f>(C180*EXP($C$3-($C$4^2)/2+NORMSINV(AleatLivre!C177)*$C$4))</f>
        <v>55.66056852659456</v>
      </c>
      <c r="E180" s="2">
        <f>(D180*EXP($C$3-($C$4^2)/2+NORMSINV(AleatLivre!D177)*$C$4))</f>
        <v>58.894081289362838</v>
      </c>
      <c r="F180" s="2">
        <f>(E180*EXP($C$3-($C$4^2)/2+NORMSINV(AleatLivre!E177)*$C$4))</f>
        <v>62.314407323211263</v>
      </c>
      <c r="G180" s="2">
        <f>(F180*EXP($C$3-($C$4^2)/2+NORMSINV(AleatLivre!F177)*$C$4))</f>
        <v>65.262268811873867</v>
      </c>
      <c r="H180" s="2">
        <f>(G180*EXP($C$3-($C$4^2)/2+NORMSINV(AleatLivre!G177)*$C$4))</f>
        <v>68.308671052891995</v>
      </c>
      <c r="I180" s="2">
        <f>(H180*EXP($C$3-($C$4^2)/2+NORMSINV(AleatLivre!H177)*$C$4))</f>
        <v>72.037331938989013</v>
      </c>
      <c r="J180" s="2">
        <f>(I180*EXP($C$3-($C$4^2)/2+NORMSINV(AleatLivre!I177)*$C$4))</f>
        <v>74.571742350012173</v>
      </c>
      <c r="K180" s="2">
        <f>(J180*EXP($C$3-($C$4^2)/2+NORMSINV(AleatLivre!J177)*$C$4))</f>
        <v>75.665593645602414</v>
      </c>
      <c r="L180" s="2">
        <f>(K180*EXP($C$3-($C$4^2)/2+NORMSINV(AleatLivre!K177)*$C$4))</f>
        <v>80.418135827164292</v>
      </c>
      <c r="M180" s="2">
        <f>(L180*EXP($C$3-($C$4^2)/2+NORMSINV(AleatLivre!L177)*$C$4))</f>
        <v>86.461659489883175</v>
      </c>
      <c r="N180" s="2">
        <f>(M180*EXP($C$3-($C$4^2)/2+NORMSINV(AleatLivre!M177)*$C$4))</f>
        <v>90.625199512523864</v>
      </c>
      <c r="O180" s="2">
        <f>(N180*EXP($C$3-($C$4^2)/2+NORMSINV(AleatLivre!N177)*$C$4))</f>
        <v>97.340254384677152</v>
      </c>
      <c r="P180" s="2">
        <f>(O180*EXP($C$3-($C$4^2)/2+NORMSINV(AleatLivre!O177)*$C$4))</f>
        <v>102.38072250819725</v>
      </c>
      <c r="Q180" s="2">
        <f>(P180*EXP($C$3-($C$4^2)/2+NORMSINV(AleatLivre!P177)*$C$4))</f>
        <v>105.35238902302453</v>
      </c>
      <c r="R180" s="2">
        <f>(Q180*EXP($C$3-($C$4^2)/2+NORMSINV(AleatLivre!Q177)*$C$4))</f>
        <v>108.42494546381226</v>
      </c>
      <c r="S180" s="2">
        <f>(R180*EXP($C$3-($C$4^2)/2+NORMSINV(AleatLivre!R177)*$C$4))</f>
        <v>112.89888498302587</v>
      </c>
      <c r="T180" s="2">
        <f>(S180*EXP($C$3-($C$4^2)/2+NORMSINV(AleatLivre!S177)*$C$4))</f>
        <v>121.46575086566061</v>
      </c>
      <c r="U180" s="2">
        <f>(T180*EXP($C$3-($C$4^2)/2+NORMSINV(AleatLivre!T177)*$C$4))</f>
        <v>127.11746579092802</v>
      </c>
      <c r="V180" s="2">
        <f>(U180*EXP($C$3-($C$4^2)/2+NORMSINV(AleatLivre!U177)*$C$4))</f>
        <v>132.32310958246927</v>
      </c>
    </row>
    <row r="181" spans="1:22" x14ac:dyDescent="0.25">
      <c r="A181">
        <v>176</v>
      </c>
      <c r="B181" s="2">
        <f>Painel!$B$7</f>
        <v>50</v>
      </c>
      <c r="C181" s="2">
        <f>(B181*EXP($C$3-($C$4^2)/2+NORMSINV(AleatLivre!B178)*$C$4))</f>
        <v>53.715030534424578</v>
      </c>
      <c r="D181" s="2">
        <f>(C181*EXP($C$3-($C$4^2)/2+NORMSINV(AleatLivre!C178)*$C$4))</f>
        <v>55.805421331160652</v>
      </c>
      <c r="E181" s="2">
        <f>(D181*EXP($C$3-($C$4^2)/2+NORMSINV(AleatLivre!D178)*$C$4))</f>
        <v>58.163028128171931</v>
      </c>
      <c r="F181" s="2">
        <f>(E181*EXP($C$3-($C$4^2)/2+NORMSINV(AleatLivre!E178)*$C$4))</f>
        <v>62.492659448557546</v>
      </c>
      <c r="G181" s="2">
        <f>(F181*EXP($C$3-($C$4^2)/2+NORMSINV(AleatLivre!F178)*$C$4))</f>
        <v>64.813381039497813</v>
      </c>
      <c r="H181" s="2">
        <f>(G181*EXP($C$3-($C$4^2)/2+NORMSINV(AleatLivre!G178)*$C$4))</f>
        <v>71.089002213450527</v>
      </c>
      <c r="I181" s="2">
        <f>(H181*EXP($C$3-($C$4^2)/2+NORMSINV(AleatLivre!H178)*$C$4))</f>
        <v>75.885958771306335</v>
      </c>
      <c r="J181" s="2">
        <f>(I181*EXP($C$3-($C$4^2)/2+NORMSINV(AleatLivre!I178)*$C$4))</f>
        <v>80.668043708941454</v>
      </c>
      <c r="K181" s="2">
        <f>(J181*EXP($C$3-($C$4^2)/2+NORMSINV(AleatLivre!J178)*$C$4))</f>
        <v>82.868618949970909</v>
      </c>
      <c r="L181" s="2">
        <f>(K181*EXP($C$3-($C$4^2)/2+NORMSINV(AleatLivre!K178)*$C$4))</f>
        <v>87.333559263993678</v>
      </c>
      <c r="M181" s="2">
        <f>(L181*EXP($C$3-($C$4^2)/2+NORMSINV(AleatLivre!L178)*$C$4))</f>
        <v>90.468770578356725</v>
      </c>
      <c r="N181" s="2">
        <f>(M181*EXP($C$3-($C$4^2)/2+NORMSINV(AleatLivre!M178)*$C$4))</f>
        <v>95.281954428717356</v>
      </c>
      <c r="O181" s="2">
        <f>(N181*EXP($C$3-($C$4^2)/2+NORMSINV(AleatLivre!N178)*$C$4))</f>
        <v>101.53294064041</v>
      </c>
      <c r="P181" s="2">
        <f>(O181*EXP($C$3-($C$4^2)/2+NORMSINV(AleatLivre!O178)*$C$4))</f>
        <v>105.26856505611778</v>
      </c>
      <c r="Q181" s="2">
        <f>(P181*EXP($C$3-($C$4^2)/2+NORMSINV(AleatLivre!P178)*$C$4))</f>
        <v>108.90892434424195</v>
      </c>
      <c r="R181" s="2">
        <f>(Q181*EXP($C$3-($C$4^2)/2+NORMSINV(AleatLivre!Q178)*$C$4))</f>
        <v>117.33136289714822</v>
      </c>
      <c r="S181" s="2">
        <f>(R181*EXP($C$3-($C$4^2)/2+NORMSINV(AleatLivre!R178)*$C$4))</f>
        <v>124.70103076460096</v>
      </c>
      <c r="T181" s="2">
        <f>(S181*EXP($C$3-($C$4^2)/2+NORMSINV(AleatLivre!S178)*$C$4))</f>
        <v>127.89901309552326</v>
      </c>
      <c r="U181" s="2">
        <f>(T181*EXP($C$3-($C$4^2)/2+NORMSINV(AleatLivre!T178)*$C$4))</f>
        <v>131.87947249071928</v>
      </c>
      <c r="V181" s="2">
        <f>(U181*EXP($C$3-($C$4^2)/2+NORMSINV(AleatLivre!U178)*$C$4))</f>
        <v>136.41742701982145</v>
      </c>
    </row>
    <row r="182" spans="1:22" x14ac:dyDescent="0.25">
      <c r="A182">
        <v>177</v>
      </c>
      <c r="B182" s="2">
        <f>Painel!$B$7</f>
        <v>50</v>
      </c>
      <c r="C182" s="2">
        <f>(B182*EXP($C$3-($C$4^2)/2+NORMSINV(AleatLivre!B179)*$C$4))</f>
        <v>50.383075287923596</v>
      </c>
      <c r="D182" s="2">
        <f>(C182*EXP($C$3-($C$4^2)/2+NORMSINV(AleatLivre!C179)*$C$4))</f>
        <v>53.138690212552859</v>
      </c>
      <c r="E182" s="2">
        <f>(D182*EXP($C$3-($C$4^2)/2+NORMSINV(AleatLivre!D179)*$C$4))</f>
        <v>55.461574975877099</v>
      </c>
      <c r="F182" s="2">
        <f>(E182*EXP($C$3-($C$4^2)/2+NORMSINV(AleatLivre!E179)*$C$4))</f>
        <v>57.957704488991851</v>
      </c>
      <c r="G182" s="2">
        <f>(F182*EXP($C$3-($C$4^2)/2+NORMSINV(AleatLivre!F179)*$C$4))</f>
        <v>61.818706236108397</v>
      </c>
      <c r="H182" s="2">
        <f>(G182*EXP($C$3-($C$4^2)/2+NORMSINV(AleatLivre!G179)*$C$4))</f>
        <v>66.440504973107679</v>
      </c>
      <c r="I182" s="2">
        <f>(H182*EXP($C$3-($C$4^2)/2+NORMSINV(AleatLivre!H179)*$C$4))</f>
        <v>68.461282300409877</v>
      </c>
      <c r="J182" s="2">
        <f>(I182*EXP($C$3-($C$4^2)/2+NORMSINV(AleatLivre!I179)*$C$4))</f>
        <v>72.028701678672377</v>
      </c>
      <c r="K182" s="2">
        <f>(J182*EXP($C$3-($C$4^2)/2+NORMSINV(AleatLivre!J179)*$C$4))</f>
        <v>75.213763091386099</v>
      </c>
      <c r="L182" s="2">
        <f>(K182*EXP($C$3-($C$4^2)/2+NORMSINV(AleatLivre!K179)*$C$4))</f>
        <v>81.803255286755331</v>
      </c>
      <c r="M182" s="2">
        <f>(L182*EXP($C$3-($C$4^2)/2+NORMSINV(AleatLivre!L179)*$C$4))</f>
        <v>84.082621099421402</v>
      </c>
      <c r="N182" s="2">
        <f>(M182*EXP($C$3-($C$4^2)/2+NORMSINV(AleatLivre!M179)*$C$4))</f>
        <v>89.842756286861785</v>
      </c>
      <c r="O182" s="2">
        <f>(N182*EXP($C$3-($C$4^2)/2+NORMSINV(AleatLivre!N179)*$C$4))</f>
        <v>93.564855096359466</v>
      </c>
      <c r="P182" s="2">
        <f>(O182*EXP($C$3-($C$4^2)/2+NORMSINV(AleatLivre!O179)*$C$4))</f>
        <v>97.684660328943721</v>
      </c>
      <c r="Q182" s="2">
        <f>(P182*EXP($C$3-($C$4^2)/2+NORMSINV(AleatLivre!P179)*$C$4))</f>
        <v>100.06073791752466</v>
      </c>
      <c r="R182" s="2">
        <f>(Q182*EXP($C$3-($C$4^2)/2+NORMSINV(AleatLivre!Q179)*$C$4))</f>
        <v>103.14037919283021</v>
      </c>
      <c r="S182" s="2">
        <f>(R182*EXP($C$3-($C$4^2)/2+NORMSINV(AleatLivre!R179)*$C$4))</f>
        <v>107.25878739546071</v>
      </c>
      <c r="T182" s="2">
        <f>(S182*EXP($C$3-($C$4^2)/2+NORMSINV(AleatLivre!S179)*$C$4))</f>
        <v>111.28154739626511</v>
      </c>
      <c r="U182" s="2">
        <f>(T182*EXP($C$3-($C$4^2)/2+NORMSINV(AleatLivre!T179)*$C$4))</f>
        <v>113.6437995907757</v>
      </c>
      <c r="V182" s="2">
        <f>(U182*EXP($C$3-($C$4^2)/2+NORMSINV(AleatLivre!U179)*$C$4))</f>
        <v>123.17178959154317</v>
      </c>
    </row>
    <row r="183" spans="1:22" x14ac:dyDescent="0.25">
      <c r="A183">
        <v>178</v>
      </c>
      <c r="B183" s="2">
        <f>Painel!$B$7</f>
        <v>50</v>
      </c>
      <c r="C183" s="2">
        <f>(B183*EXP($C$3-($C$4^2)/2+NORMSINV(AleatLivre!B180)*$C$4))</f>
        <v>53.078235462696256</v>
      </c>
      <c r="D183" s="2">
        <f>(C183*EXP($C$3-($C$4^2)/2+NORMSINV(AleatLivre!C180)*$C$4))</f>
        <v>56.501020977478049</v>
      </c>
      <c r="E183" s="2">
        <f>(D183*EXP($C$3-($C$4^2)/2+NORMSINV(AleatLivre!D180)*$C$4))</f>
        <v>60.859798514353955</v>
      </c>
      <c r="F183" s="2">
        <f>(E183*EXP($C$3-($C$4^2)/2+NORMSINV(AleatLivre!E180)*$C$4))</f>
        <v>64.212125474718832</v>
      </c>
      <c r="G183" s="2">
        <f>(F183*EXP($C$3-($C$4^2)/2+NORMSINV(AleatLivre!F180)*$C$4))</f>
        <v>68.880737984348357</v>
      </c>
      <c r="H183" s="2">
        <f>(G183*EXP($C$3-($C$4^2)/2+NORMSINV(AleatLivre!G180)*$C$4))</f>
        <v>73.252069448484505</v>
      </c>
      <c r="I183" s="2">
        <f>(H183*EXP($C$3-($C$4^2)/2+NORMSINV(AleatLivre!H180)*$C$4))</f>
        <v>76.849683000879935</v>
      </c>
      <c r="J183" s="2">
        <f>(I183*EXP($C$3-($C$4^2)/2+NORMSINV(AleatLivre!I180)*$C$4))</f>
        <v>84.446809466948295</v>
      </c>
      <c r="K183" s="2">
        <f>(J183*EXP($C$3-($C$4^2)/2+NORMSINV(AleatLivre!J180)*$C$4))</f>
        <v>87.033674723133984</v>
      </c>
      <c r="L183" s="2">
        <f>(K183*EXP($C$3-($C$4^2)/2+NORMSINV(AleatLivre!K180)*$C$4))</f>
        <v>92.606069655077619</v>
      </c>
      <c r="M183" s="2">
        <f>(L183*EXP($C$3-($C$4^2)/2+NORMSINV(AleatLivre!L180)*$C$4))</f>
        <v>93.50802486472864</v>
      </c>
      <c r="N183" s="2">
        <f>(M183*EXP($C$3-($C$4^2)/2+NORMSINV(AleatLivre!M180)*$C$4))</f>
        <v>96.161192680564298</v>
      </c>
      <c r="O183" s="2">
        <f>(N183*EXP($C$3-($C$4^2)/2+NORMSINV(AleatLivre!N180)*$C$4))</f>
        <v>103.76368160934628</v>
      </c>
      <c r="P183" s="2">
        <f>(O183*EXP($C$3-($C$4^2)/2+NORMSINV(AleatLivre!O180)*$C$4))</f>
        <v>104.30908454715303</v>
      </c>
      <c r="Q183" s="2">
        <f>(P183*EXP($C$3-($C$4^2)/2+NORMSINV(AleatLivre!P180)*$C$4))</f>
        <v>113.40307938316178</v>
      </c>
      <c r="R183" s="2">
        <f>(Q183*EXP($C$3-($C$4^2)/2+NORMSINV(AleatLivre!Q180)*$C$4))</f>
        <v>119.01690152281751</v>
      </c>
      <c r="S183" s="2">
        <f>(R183*EXP($C$3-($C$4^2)/2+NORMSINV(AleatLivre!R180)*$C$4))</f>
        <v>126.97677590882719</v>
      </c>
      <c r="T183" s="2">
        <f>(S183*EXP($C$3-($C$4^2)/2+NORMSINV(AleatLivre!S180)*$C$4))</f>
        <v>133.8634667387457</v>
      </c>
      <c r="U183" s="2">
        <f>(T183*EXP($C$3-($C$4^2)/2+NORMSINV(AleatLivre!T180)*$C$4))</f>
        <v>135.11228408983283</v>
      </c>
      <c r="V183" s="2">
        <f>(U183*EXP($C$3-($C$4^2)/2+NORMSINV(AleatLivre!U180)*$C$4))</f>
        <v>141.99015384804841</v>
      </c>
    </row>
    <row r="184" spans="1:22" x14ac:dyDescent="0.25">
      <c r="A184">
        <v>179</v>
      </c>
      <c r="B184" s="2">
        <f>Painel!$B$7</f>
        <v>50</v>
      </c>
      <c r="C184" s="2">
        <f>(B184*EXP($C$3-($C$4^2)/2+NORMSINV(AleatLivre!B181)*$C$4))</f>
        <v>52.609775468341645</v>
      </c>
      <c r="D184" s="2">
        <f>(C184*EXP($C$3-($C$4^2)/2+NORMSINV(AleatLivre!C181)*$C$4))</f>
        <v>54.105015581408779</v>
      </c>
      <c r="E184" s="2">
        <f>(D184*EXP($C$3-($C$4^2)/2+NORMSINV(AleatLivre!D181)*$C$4))</f>
        <v>57.533031541513012</v>
      </c>
      <c r="F184" s="2">
        <f>(E184*EXP($C$3-($C$4^2)/2+NORMSINV(AleatLivre!E181)*$C$4))</f>
        <v>62.760788094702548</v>
      </c>
      <c r="G184" s="2">
        <f>(F184*EXP($C$3-($C$4^2)/2+NORMSINV(AleatLivre!F181)*$C$4))</f>
        <v>64.724344891626984</v>
      </c>
      <c r="H184" s="2">
        <f>(G184*EXP($C$3-($C$4^2)/2+NORMSINV(AleatLivre!G181)*$C$4))</f>
        <v>67.853052237035556</v>
      </c>
      <c r="I184" s="2">
        <f>(H184*EXP($C$3-($C$4^2)/2+NORMSINV(AleatLivre!H181)*$C$4))</f>
        <v>70.832558344097279</v>
      </c>
      <c r="J184" s="2">
        <f>(I184*EXP($C$3-($C$4^2)/2+NORMSINV(AleatLivre!I181)*$C$4))</f>
        <v>75.835906800101199</v>
      </c>
      <c r="K184" s="2">
        <f>(J184*EXP($C$3-($C$4^2)/2+NORMSINV(AleatLivre!J181)*$C$4))</f>
        <v>76.711108138122583</v>
      </c>
      <c r="L184" s="2">
        <f>(K184*EXP($C$3-($C$4^2)/2+NORMSINV(AleatLivre!K181)*$C$4))</f>
        <v>83.185056124577201</v>
      </c>
      <c r="M184" s="2">
        <f>(L184*EXP($C$3-($C$4^2)/2+NORMSINV(AleatLivre!L181)*$C$4))</f>
        <v>83.949223638274034</v>
      </c>
      <c r="N184" s="2">
        <f>(M184*EXP($C$3-($C$4^2)/2+NORMSINV(AleatLivre!M181)*$C$4))</f>
        <v>88.232906136587133</v>
      </c>
      <c r="O184" s="2">
        <f>(N184*EXP($C$3-($C$4^2)/2+NORMSINV(AleatLivre!N181)*$C$4))</f>
        <v>91.002047837076688</v>
      </c>
      <c r="P184" s="2">
        <f>(O184*EXP($C$3-($C$4^2)/2+NORMSINV(AleatLivre!O181)*$C$4))</f>
        <v>95.843980271330068</v>
      </c>
      <c r="Q184" s="2">
        <f>(P184*EXP($C$3-($C$4^2)/2+NORMSINV(AleatLivre!P181)*$C$4))</f>
        <v>103.09884029770251</v>
      </c>
      <c r="R184" s="2">
        <f>(Q184*EXP($C$3-($C$4^2)/2+NORMSINV(AleatLivre!Q181)*$C$4))</f>
        <v>109.82259973054218</v>
      </c>
      <c r="S184" s="2">
        <f>(R184*EXP($C$3-($C$4^2)/2+NORMSINV(AleatLivre!R181)*$C$4))</f>
        <v>113.05382049087463</v>
      </c>
      <c r="T184" s="2">
        <f>(S184*EXP($C$3-($C$4^2)/2+NORMSINV(AleatLivre!S181)*$C$4))</f>
        <v>122.96664874313886</v>
      </c>
      <c r="U184" s="2">
        <f>(T184*EXP($C$3-($C$4^2)/2+NORMSINV(AleatLivre!T181)*$C$4))</f>
        <v>131.08325225278321</v>
      </c>
      <c r="V184" s="2">
        <f>(U184*EXP($C$3-($C$4^2)/2+NORMSINV(AleatLivre!U181)*$C$4))</f>
        <v>136.6371739906603</v>
      </c>
    </row>
    <row r="185" spans="1:22" x14ac:dyDescent="0.25">
      <c r="A185">
        <v>180</v>
      </c>
      <c r="B185" s="2">
        <f>Painel!$B$7</f>
        <v>50</v>
      </c>
      <c r="C185" s="2">
        <f>(B185*EXP($C$3-($C$4^2)/2+NORMSINV(AleatLivre!B182)*$C$4))</f>
        <v>51.674165006814398</v>
      </c>
      <c r="D185" s="2">
        <f>(C185*EXP($C$3-($C$4^2)/2+NORMSINV(AleatLivre!C182)*$C$4))</f>
        <v>53.088786123286596</v>
      </c>
      <c r="E185" s="2">
        <f>(D185*EXP($C$3-($C$4^2)/2+NORMSINV(AleatLivre!D182)*$C$4))</f>
        <v>57.986911007533386</v>
      </c>
      <c r="F185" s="2">
        <f>(E185*EXP($C$3-($C$4^2)/2+NORMSINV(AleatLivre!E182)*$C$4))</f>
        <v>60.456137799777437</v>
      </c>
      <c r="G185" s="2">
        <f>(F185*EXP($C$3-($C$4^2)/2+NORMSINV(AleatLivre!F182)*$C$4))</f>
        <v>62.682804131656198</v>
      </c>
      <c r="H185" s="2">
        <f>(G185*EXP($C$3-($C$4^2)/2+NORMSINV(AleatLivre!G182)*$C$4))</f>
        <v>64.010489544388307</v>
      </c>
      <c r="I185" s="2">
        <f>(H185*EXP($C$3-($C$4^2)/2+NORMSINV(AleatLivre!H182)*$C$4))</f>
        <v>66.941042690964693</v>
      </c>
      <c r="J185" s="2">
        <f>(I185*EXP($C$3-($C$4^2)/2+NORMSINV(AleatLivre!I182)*$C$4))</f>
        <v>69.081244062558639</v>
      </c>
      <c r="K185" s="2">
        <f>(J185*EXP($C$3-($C$4^2)/2+NORMSINV(AleatLivre!J182)*$C$4))</f>
        <v>73.312996779264267</v>
      </c>
      <c r="L185" s="2">
        <f>(K185*EXP($C$3-($C$4^2)/2+NORMSINV(AleatLivre!K182)*$C$4))</f>
        <v>76.522556539822389</v>
      </c>
      <c r="M185" s="2">
        <f>(L185*EXP($C$3-($C$4^2)/2+NORMSINV(AleatLivre!L182)*$C$4))</f>
        <v>81.57310554903529</v>
      </c>
      <c r="N185" s="2">
        <f>(M185*EXP($C$3-($C$4^2)/2+NORMSINV(AleatLivre!M182)*$C$4))</f>
        <v>80.546419079643528</v>
      </c>
      <c r="O185" s="2">
        <f>(N185*EXP($C$3-($C$4^2)/2+NORMSINV(AleatLivre!N182)*$C$4))</f>
        <v>86.042279095702852</v>
      </c>
      <c r="P185" s="2">
        <f>(O185*EXP($C$3-($C$4^2)/2+NORMSINV(AleatLivre!O182)*$C$4))</f>
        <v>88.759569417044489</v>
      </c>
      <c r="Q185" s="2">
        <f>(P185*EXP($C$3-($C$4^2)/2+NORMSINV(AleatLivre!P182)*$C$4))</f>
        <v>94.812536070290633</v>
      </c>
      <c r="R185" s="2">
        <f>(Q185*EXP($C$3-($C$4^2)/2+NORMSINV(AleatLivre!Q182)*$C$4))</f>
        <v>107.50493916988019</v>
      </c>
      <c r="S185" s="2">
        <f>(R185*EXP($C$3-($C$4^2)/2+NORMSINV(AleatLivre!R182)*$C$4))</f>
        <v>113.02329442467359</v>
      </c>
      <c r="T185" s="2">
        <f>(S185*EXP($C$3-($C$4^2)/2+NORMSINV(AleatLivre!S182)*$C$4))</f>
        <v>117.16246321230931</v>
      </c>
      <c r="U185" s="2">
        <f>(T185*EXP($C$3-($C$4^2)/2+NORMSINV(AleatLivre!T182)*$C$4))</f>
        <v>120.6800473638756</v>
      </c>
      <c r="V185" s="2">
        <f>(U185*EXP($C$3-($C$4^2)/2+NORMSINV(AleatLivre!U182)*$C$4))</f>
        <v>127.40312991319502</v>
      </c>
    </row>
    <row r="186" spans="1:22" x14ac:dyDescent="0.25">
      <c r="A186">
        <v>181</v>
      </c>
      <c r="B186" s="2">
        <f>Painel!$B$7</f>
        <v>50</v>
      </c>
      <c r="C186" s="2">
        <f>(B186*EXP($C$3-($C$4^2)/2+NORMSINV(AleatLivre!B183)*$C$4))</f>
        <v>54.559116643573979</v>
      </c>
      <c r="D186" s="2">
        <f>(C186*EXP($C$3-($C$4^2)/2+NORMSINV(AleatLivre!C183)*$C$4))</f>
        <v>56.729248831725293</v>
      </c>
      <c r="E186" s="2">
        <f>(D186*EXP($C$3-($C$4^2)/2+NORMSINV(AleatLivre!D183)*$C$4))</f>
        <v>59.414330313358988</v>
      </c>
      <c r="F186" s="2">
        <f>(E186*EXP($C$3-($C$4^2)/2+NORMSINV(AleatLivre!E183)*$C$4))</f>
        <v>62.843401657116715</v>
      </c>
      <c r="G186" s="2">
        <f>(F186*EXP($C$3-($C$4^2)/2+NORMSINV(AleatLivre!F183)*$C$4))</f>
        <v>67.082131924561324</v>
      </c>
      <c r="H186" s="2">
        <f>(G186*EXP($C$3-($C$4^2)/2+NORMSINV(AleatLivre!G183)*$C$4))</f>
        <v>70.653041411332268</v>
      </c>
      <c r="I186" s="2">
        <f>(H186*EXP($C$3-($C$4^2)/2+NORMSINV(AleatLivre!H183)*$C$4))</f>
        <v>76.845679749544971</v>
      </c>
      <c r="J186" s="2">
        <f>(I186*EXP($C$3-($C$4^2)/2+NORMSINV(AleatLivre!I183)*$C$4))</f>
        <v>79.515912852773965</v>
      </c>
      <c r="K186" s="2">
        <f>(J186*EXP($C$3-($C$4^2)/2+NORMSINV(AleatLivre!J183)*$C$4))</f>
        <v>83.279629808186911</v>
      </c>
      <c r="L186" s="2">
        <f>(K186*EXP($C$3-($C$4^2)/2+NORMSINV(AleatLivre!K183)*$C$4))</f>
        <v>89.578132929896483</v>
      </c>
      <c r="M186" s="2">
        <f>(L186*EXP($C$3-($C$4^2)/2+NORMSINV(AleatLivre!L183)*$C$4))</f>
        <v>92.932067439466692</v>
      </c>
      <c r="N186" s="2">
        <f>(M186*EXP($C$3-($C$4^2)/2+NORMSINV(AleatLivre!M183)*$C$4))</f>
        <v>97.943748483698357</v>
      </c>
      <c r="O186" s="2">
        <f>(N186*EXP($C$3-($C$4^2)/2+NORMSINV(AleatLivre!N183)*$C$4))</f>
        <v>102.97136186356727</v>
      </c>
      <c r="P186" s="2">
        <f>(O186*EXP($C$3-($C$4^2)/2+NORMSINV(AleatLivre!O183)*$C$4))</f>
        <v>109.22401530266447</v>
      </c>
      <c r="Q186" s="2">
        <f>(P186*EXP($C$3-($C$4^2)/2+NORMSINV(AleatLivre!P183)*$C$4))</f>
        <v>113.07104847850329</v>
      </c>
      <c r="R186" s="2">
        <f>(Q186*EXP($C$3-($C$4^2)/2+NORMSINV(AleatLivre!Q183)*$C$4))</f>
        <v>122.4612337375206</v>
      </c>
      <c r="S186" s="2">
        <f>(R186*EXP($C$3-($C$4^2)/2+NORMSINV(AleatLivre!R183)*$C$4))</f>
        <v>125.95055794764228</v>
      </c>
      <c r="T186" s="2">
        <f>(S186*EXP($C$3-($C$4^2)/2+NORMSINV(AleatLivre!S183)*$C$4))</f>
        <v>131.81314469996204</v>
      </c>
      <c r="U186" s="2">
        <f>(T186*EXP($C$3-($C$4^2)/2+NORMSINV(AleatLivre!T183)*$C$4))</f>
        <v>133.17500474509484</v>
      </c>
      <c r="V186" s="2">
        <f>(U186*EXP($C$3-($C$4^2)/2+NORMSINV(AleatLivre!U183)*$C$4))</f>
        <v>143.21664081065023</v>
      </c>
    </row>
    <row r="187" spans="1:22" x14ac:dyDescent="0.25">
      <c r="A187">
        <v>182</v>
      </c>
      <c r="B187" s="2">
        <f>Painel!$B$7</f>
        <v>50</v>
      </c>
      <c r="C187" s="2">
        <f>(B187*EXP($C$3-($C$4^2)/2+NORMSINV(AleatLivre!B184)*$C$4))</f>
        <v>51.327798464870291</v>
      </c>
      <c r="D187" s="2">
        <f>(C187*EXP($C$3-($C$4^2)/2+NORMSINV(AleatLivre!C184)*$C$4))</f>
        <v>54.139950849185134</v>
      </c>
      <c r="E187" s="2">
        <f>(D187*EXP($C$3-($C$4^2)/2+NORMSINV(AleatLivre!D184)*$C$4))</f>
        <v>56.484932714231121</v>
      </c>
      <c r="F187" s="2">
        <f>(E187*EXP($C$3-($C$4^2)/2+NORMSINV(AleatLivre!E184)*$C$4))</f>
        <v>59.55294527638118</v>
      </c>
      <c r="G187" s="2">
        <f>(F187*EXP($C$3-($C$4^2)/2+NORMSINV(AleatLivre!F184)*$C$4))</f>
        <v>63.572942683764161</v>
      </c>
      <c r="H187" s="2">
        <f>(G187*EXP($C$3-($C$4^2)/2+NORMSINV(AleatLivre!G184)*$C$4))</f>
        <v>66.343309747643957</v>
      </c>
      <c r="I187" s="2">
        <f>(H187*EXP($C$3-($C$4^2)/2+NORMSINV(AleatLivre!H184)*$C$4))</f>
        <v>70.96179600126689</v>
      </c>
      <c r="J187" s="2">
        <f>(I187*EXP($C$3-($C$4^2)/2+NORMSINV(AleatLivre!I184)*$C$4))</f>
        <v>74.021957612603217</v>
      </c>
      <c r="K187" s="2">
        <f>(J187*EXP($C$3-($C$4^2)/2+NORMSINV(AleatLivre!J184)*$C$4))</f>
        <v>77.987212644765947</v>
      </c>
      <c r="L187" s="2">
        <f>(K187*EXP($C$3-($C$4^2)/2+NORMSINV(AleatLivre!K184)*$C$4))</f>
        <v>82.838145599307353</v>
      </c>
      <c r="M187" s="2">
        <f>(L187*EXP($C$3-($C$4^2)/2+NORMSINV(AleatLivre!L184)*$C$4))</f>
        <v>87.420504259987624</v>
      </c>
      <c r="N187" s="2">
        <f>(M187*EXP($C$3-($C$4^2)/2+NORMSINV(AleatLivre!M184)*$C$4))</f>
        <v>94.316174046742006</v>
      </c>
      <c r="O187" s="2">
        <f>(N187*EXP($C$3-($C$4^2)/2+NORMSINV(AleatLivre!N184)*$C$4))</f>
        <v>98.754567518285739</v>
      </c>
      <c r="P187" s="2">
        <f>(O187*EXP($C$3-($C$4^2)/2+NORMSINV(AleatLivre!O184)*$C$4))</f>
        <v>102.15305706210466</v>
      </c>
      <c r="Q187" s="2">
        <f>(P187*EXP($C$3-($C$4^2)/2+NORMSINV(AleatLivre!P184)*$C$4))</f>
        <v>104.1918266068194</v>
      </c>
      <c r="R187" s="2">
        <f>(Q187*EXP($C$3-($C$4^2)/2+NORMSINV(AleatLivre!Q184)*$C$4))</f>
        <v>111.13288722223842</v>
      </c>
      <c r="S187" s="2">
        <f>(R187*EXP($C$3-($C$4^2)/2+NORMSINV(AleatLivre!R184)*$C$4))</f>
        <v>120.07678751212302</v>
      </c>
      <c r="T187" s="2">
        <f>(S187*EXP($C$3-($C$4^2)/2+NORMSINV(AleatLivre!S184)*$C$4))</f>
        <v>126.47497902626539</v>
      </c>
      <c r="U187" s="2">
        <f>(T187*EXP($C$3-($C$4^2)/2+NORMSINV(AleatLivre!T184)*$C$4))</f>
        <v>132.23005957311256</v>
      </c>
      <c r="V187" s="2">
        <f>(U187*EXP($C$3-($C$4^2)/2+NORMSINV(AleatLivre!U184)*$C$4))</f>
        <v>138.89180533856415</v>
      </c>
    </row>
    <row r="188" spans="1:22" x14ac:dyDescent="0.25">
      <c r="A188">
        <v>183</v>
      </c>
      <c r="B188" s="2">
        <f>Painel!$B$7</f>
        <v>50</v>
      </c>
      <c r="C188" s="2">
        <f>(B188*EXP($C$3-($C$4^2)/2+NORMSINV(AleatLivre!B185)*$C$4))</f>
        <v>51.994747302974019</v>
      </c>
      <c r="D188" s="2">
        <f>(C188*EXP($C$3-($C$4^2)/2+NORMSINV(AleatLivre!C185)*$C$4))</f>
        <v>54.112806834429783</v>
      </c>
      <c r="E188" s="2">
        <f>(D188*EXP($C$3-($C$4^2)/2+NORMSINV(AleatLivre!D185)*$C$4))</f>
        <v>58.773689374167596</v>
      </c>
      <c r="F188" s="2">
        <f>(E188*EXP($C$3-($C$4^2)/2+NORMSINV(AleatLivre!E185)*$C$4))</f>
        <v>61.521035668873026</v>
      </c>
      <c r="G188" s="2">
        <f>(F188*EXP($C$3-($C$4^2)/2+NORMSINV(AleatLivre!F185)*$C$4))</f>
        <v>66.812649014254234</v>
      </c>
      <c r="H188" s="2">
        <f>(G188*EXP($C$3-($C$4^2)/2+NORMSINV(AleatLivre!G185)*$C$4))</f>
        <v>71.567945408128438</v>
      </c>
      <c r="I188" s="2">
        <f>(H188*EXP($C$3-($C$4^2)/2+NORMSINV(AleatLivre!H185)*$C$4))</f>
        <v>75.376320967048429</v>
      </c>
      <c r="J188" s="2">
        <f>(I188*EXP($C$3-($C$4^2)/2+NORMSINV(AleatLivre!I185)*$C$4))</f>
        <v>80.598706324494998</v>
      </c>
      <c r="K188" s="2">
        <f>(J188*EXP($C$3-($C$4^2)/2+NORMSINV(AleatLivre!J185)*$C$4))</f>
        <v>82.742967695476196</v>
      </c>
      <c r="L188" s="2">
        <f>(K188*EXP($C$3-($C$4^2)/2+NORMSINV(AleatLivre!K185)*$C$4))</f>
        <v>84.483177189633622</v>
      </c>
      <c r="M188" s="2">
        <f>(L188*EXP($C$3-($C$4^2)/2+NORMSINV(AleatLivre!L185)*$C$4))</f>
        <v>91.860831910911784</v>
      </c>
      <c r="N188" s="2">
        <f>(M188*EXP($C$3-($C$4^2)/2+NORMSINV(AleatLivre!M185)*$C$4))</f>
        <v>95.142997776859886</v>
      </c>
      <c r="O188" s="2">
        <f>(N188*EXP($C$3-($C$4^2)/2+NORMSINV(AleatLivre!N185)*$C$4))</f>
        <v>103.03787079681874</v>
      </c>
      <c r="P188" s="2">
        <f>(O188*EXP($C$3-($C$4^2)/2+NORMSINV(AleatLivre!O185)*$C$4))</f>
        <v>108.53590919332592</v>
      </c>
      <c r="Q188" s="2">
        <f>(P188*EXP($C$3-($C$4^2)/2+NORMSINV(AleatLivre!P185)*$C$4))</f>
        <v>113.99529247224153</v>
      </c>
      <c r="R188" s="2">
        <f>(Q188*EXP($C$3-($C$4^2)/2+NORMSINV(AleatLivre!Q185)*$C$4))</f>
        <v>115.59670960908393</v>
      </c>
      <c r="S188" s="2">
        <f>(R188*EXP($C$3-($C$4^2)/2+NORMSINV(AleatLivre!R185)*$C$4))</f>
        <v>122.77221081413558</v>
      </c>
      <c r="T188" s="2">
        <f>(S188*EXP($C$3-($C$4^2)/2+NORMSINV(AleatLivre!S185)*$C$4))</f>
        <v>131.00963823727727</v>
      </c>
      <c r="U188" s="2">
        <f>(T188*EXP($C$3-($C$4^2)/2+NORMSINV(AleatLivre!T185)*$C$4))</f>
        <v>135.85025316766794</v>
      </c>
      <c r="V188" s="2">
        <f>(U188*EXP($C$3-($C$4^2)/2+NORMSINV(AleatLivre!U185)*$C$4))</f>
        <v>146.60997857038313</v>
      </c>
    </row>
    <row r="189" spans="1:22" x14ac:dyDescent="0.25">
      <c r="A189">
        <v>184</v>
      </c>
      <c r="B189" s="2">
        <f>Painel!$B$7</f>
        <v>50</v>
      </c>
      <c r="C189" s="2">
        <f>(B189*EXP($C$3-($C$4^2)/2+NORMSINV(AleatLivre!B186)*$C$4))</f>
        <v>52.505074006216844</v>
      </c>
      <c r="D189" s="2">
        <f>(C189*EXP($C$3-($C$4^2)/2+NORMSINV(AleatLivre!C186)*$C$4))</f>
        <v>55.241128276369579</v>
      </c>
      <c r="E189" s="2">
        <f>(D189*EXP($C$3-($C$4^2)/2+NORMSINV(AleatLivre!D186)*$C$4))</f>
        <v>57.250203374022455</v>
      </c>
      <c r="F189" s="2">
        <f>(E189*EXP($C$3-($C$4^2)/2+NORMSINV(AleatLivre!E186)*$C$4))</f>
        <v>61.656400409688494</v>
      </c>
      <c r="G189" s="2">
        <f>(F189*EXP($C$3-($C$4^2)/2+NORMSINV(AleatLivre!F186)*$C$4))</f>
        <v>65.498843127283635</v>
      </c>
      <c r="H189" s="2">
        <f>(G189*EXP($C$3-($C$4^2)/2+NORMSINV(AleatLivre!G186)*$C$4))</f>
        <v>69.091360393894576</v>
      </c>
      <c r="I189" s="2">
        <f>(H189*EXP($C$3-($C$4^2)/2+NORMSINV(AleatLivre!H186)*$C$4))</f>
        <v>72.96827166404843</v>
      </c>
      <c r="J189" s="2">
        <f>(I189*EXP($C$3-($C$4^2)/2+NORMSINV(AleatLivre!I186)*$C$4))</f>
        <v>76.389440804583572</v>
      </c>
      <c r="K189" s="2">
        <f>(J189*EXP($C$3-($C$4^2)/2+NORMSINV(AleatLivre!J186)*$C$4))</f>
        <v>77.836548017658458</v>
      </c>
      <c r="L189" s="2">
        <f>(K189*EXP($C$3-($C$4^2)/2+NORMSINV(AleatLivre!K186)*$C$4))</f>
        <v>79.899867218577725</v>
      </c>
      <c r="M189" s="2">
        <f>(L189*EXP($C$3-($C$4^2)/2+NORMSINV(AleatLivre!L186)*$C$4))</f>
        <v>85.373212270746691</v>
      </c>
      <c r="N189" s="2">
        <f>(M189*EXP($C$3-($C$4^2)/2+NORMSINV(AleatLivre!M186)*$C$4))</f>
        <v>87.788780235770659</v>
      </c>
      <c r="O189" s="2">
        <f>(N189*EXP($C$3-($C$4^2)/2+NORMSINV(AleatLivre!N186)*$C$4))</f>
        <v>91.94938964404237</v>
      </c>
      <c r="P189" s="2">
        <f>(O189*EXP($C$3-($C$4^2)/2+NORMSINV(AleatLivre!O186)*$C$4))</f>
        <v>95.626995136608954</v>
      </c>
      <c r="Q189" s="2">
        <f>(P189*EXP($C$3-($C$4^2)/2+NORMSINV(AleatLivre!P186)*$C$4))</f>
        <v>103.02435588932606</v>
      </c>
      <c r="R189" s="2">
        <f>(Q189*EXP($C$3-($C$4^2)/2+NORMSINV(AleatLivre!Q186)*$C$4))</f>
        <v>106.94887012935776</v>
      </c>
      <c r="S189" s="2">
        <f>(R189*EXP($C$3-($C$4^2)/2+NORMSINV(AleatLivre!R186)*$C$4))</f>
        <v>110.97989734523271</v>
      </c>
      <c r="T189" s="2">
        <f>(S189*EXP($C$3-($C$4^2)/2+NORMSINV(AleatLivre!S186)*$C$4))</f>
        <v>116.7503163228296</v>
      </c>
      <c r="U189" s="2">
        <f>(T189*EXP($C$3-($C$4^2)/2+NORMSINV(AleatLivre!T186)*$C$4))</f>
        <v>120.69636492916145</v>
      </c>
      <c r="V189" s="2">
        <f>(U189*EXP($C$3-($C$4^2)/2+NORMSINV(AleatLivre!U186)*$C$4))</f>
        <v>125.5717277020687</v>
      </c>
    </row>
    <row r="190" spans="1:22" x14ac:dyDescent="0.25">
      <c r="A190">
        <v>185</v>
      </c>
      <c r="B190" s="2">
        <f>Painel!$B$7</f>
        <v>50</v>
      </c>
      <c r="C190" s="2">
        <f>(B190*EXP($C$3-($C$4^2)/2+NORMSINV(AleatLivre!B187)*$C$4))</f>
        <v>52.895301363207736</v>
      </c>
      <c r="D190" s="2">
        <f>(C190*EXP($C$3-($C$4^2)/2+NORMSINV(AleatLivre!C187)*$C$4))</f>
        <v>55.416784416718507</v>
      </c>
      <c r="E190" s="2">
        <f>(D190*EXP($C$3-($C$4^2)/2+NORMSINV(AleatLivre!D187)*$C$4))</f>
        <v>59.945662008473754</v>
      </c>
      <c r="F190" s="2">
        <f>(E190*EXP($C$3-($C$4^2)/2+NORMSINV(AleatLivre!E187)*$C$4))</f>
        <v>63.886675430684193</v>
      </c>
      <c r="G190" s="2">
        <f>(F190*EXP($C$3-($C$4^2)/2+NORMSINV(AleatLivre!F187)*$C$4))</f>
        <v>67.747649348906435</v>
      </c>
      <c r="H190" s="2">
        <f>(G190*EXP($C$3-($C$4^2)/2+NORMSINV(AleatLivre!G187)*$C$4))</f>
        <v>72.412322765089357</v>
      </c>
      <c r="I190" s="2">
        <f>(H190*EXP($C$3-($C$4^2)/2+NORMSINV(AleatLivre!H187)*$C$4))</f>
        <v>75.223372564795298</v>
      </c>
      <c r="J190" s="2">
        <f>(I190*EXP($C$3-($C$4^2)/2+NORMSINV(AleatLivre!I187)*$C$4))</f>
        <v>79.114289645286732</v>
      </c>
      <c r="K190" s="2">
        <f>(J190*EXP($C$3-($C$4^2)/2+NORMSINV(AleatLivre!J187)*$C$4))</f>
        <v>86.144632064056353</v>
      </c>
      <c r="L190" s="2">
        <f>(K190*EXP($C$3-($C$4^2)/2+NORMSINV(AleatLivre!K187)*$C$4))</f>
        <v>90.764446096682008</v>
      </c>
      <c r="M190" s="2">
        <f>(L190*EXP($C$3-($C$4^2)/2+NORMSINV(AleatLivre!L187)*$C$4))</f>
        <v>94.960099196705869</v>
      </c>
      <c r="N190" s="2">
        <f>(M190*EXP($C$3-($C$4^2)/2+NORMSINV(AleatLivre!M187)*$C$4))</f>
        <v>99.887870062286026</v>
      </c>
      <c r="O190" s="2">
        <f>(N190*EXP($C$3-($C$4^2)/2+NORMSINV(AleatLivre!N187)*$C$4))</f>
        <v>102.16513777826009</v>
      </c>
      <c r="P190" s="2">
        <f>(O190*EXP($C$3-($C$4^2)/2+NORMSINV(AleatLivre!O187)*$C$4))</f>
        <v>108.61884890639716</v>
      </c>
      <c r="Q190" s="2">
        <f>(P190*EXP($C$3-($C$4^2)/2+NORMSINV(AleatLivre!P187)*$C$4))</f>
        <v>113.5307630579169</v>
      </c>
      <c r="R190" s="2">
        <f>(Q190*EXP($C$3-($C$4^2)/2+NORMSINV(AleatLivre!Q187)*$C$4))</f>
        <v>118.31279565697865</v>
      </c>
      <c r="S190" s="2">
        <f>(R190*EXP($C$3-($C$4^2)/2+NORMSINV(AleatLivre!R187)*$C$4))</f>
        <v>118.94372018247944</v>
      </c>
      <c r="T190" s="2">
        <f>(S190*EXP($C$3-($C$4^2)/2+NORMSINV(AleatLivre!S187)*$C$4))</f>
        <v>119.75324546905782</v>
      </c>
      <c r="U190" s="2">
        <f>(T190*EXP($C$3-($C$4^2)/2+NORMSINV(AleatLivre!T187)*$C$4))</f>
        <v>126.02153009334691</v>
      </c>
      <c r="V190" s="2">
        <f>(U190*EXP($C$3-($C$4^2)/2+NORMSINV(AleatLivre!U187)*$C$4))</f>
        <v>135.49594595080333</v>
      </c>
    </row>
    <row r="191" spans="1:22" x14ac:dyDescent="0.25">
      <c r="A191">
        <v>186</v>
      </c>
      <c r="B191" s="2">
        <f>Painel!$B$7</f>
        <v>50</v>
      </c>
      <c r="C191" s="2">
        <f>(B191*EXP($C$3-($C$4^2)/2+NORMSINV(AleatLivre!B188)*$C$4))</f>
        <v>51.730903217354182</v>
      </c>
      <c r="D191" s="2">
        <f>(C191*EXP($C$3-($C$4^2)/2+NORMSINV(AleatLivre!C188)*$C$4))</f>
        <v>55.479658619431682</v>
      </c>
      <c r="E191" s="2">
        <f>(D191*EXP($C$3-($C$4^2)/2+NORMSINV(AleatLivre!D188)*$C$4))</f>
        <v>58.618907749479661</v>
      </c>
      <c r="F191" s="2">
        <f>(E191*EXP($C$3-($C$4^2)/2+NORMSINV(AleatLivre!E188)*$C$4))</f>
        <v>60.537068533921143</v>
      </c>
      <c r="G191" s="2">
        <f>(F191*EXP($C$3-($C$4^2)/2+NORMSINV(AleatLivre!F188)*$C$4))</f>
        <v>63.641279506872095</v>
      </c>
      <c r="H191" s="2">
        <f>(G191*EXP($C$3-($C$4^2)/2+NORMSINV(AleatLivre!G188)*$C$4))</f>
        <v>66.688707470999191</v>
      </c>
      <c r="I191" s="2">
        <f>(H191*EXP($C$3-($C$4^2)/2+NORMSINV(AleatLivre!H188)*$C$4))</f>
        <v>69.848993830994004</v>
      </c>
      <c r="J191" s="2">
        <f>(I191*EXP($C$3-($C$4^2)/2+NORMSINV(AleatLivre!I188)*$C$4))</f>
        <v>74.539528984278448</v>
      </c>
      <c r="K191" s="2">
        <f>(J191*EXP($C$3-($C$4^2)/2+NORMSINV(AleatLivre!J188)*$C$4))</f>
        <v>80.932594052262658</v>
      </c>
      <c r="L191" s="2">
        <f>(K191*EXP($C$3-($C$4^2)/2+NORMSINV(AleatLivre!K188)*$C$4))</f>
        <v>87.596865084683799</v>
      </c>
      <c r="M191" s="2">
        <f>(L191*EXP($C$3-($C$4^2)/2+NORMSINV(AleatLivre!L188)*$C$4))</f>
        <v>91.104876782258174</v>
      </c>
      <c r="N191" s="2">
        <f>(M191*EXP($C$3-($C$4^2)/2+NORMSINV(AleatLivre!M188)*$C$4))</f>
        <v>94.724446801995626</v>
      </c>
      <c r="O191" s="2">
        <f>(N191*EXP($C$3-($C$4^2)/2+NORMSINV(AleatLivre!N188)*$C$4))</f>
        <v>96.807591862639242</v>
      </c>
      <c r="P191" s="2">
        <f>(O191*EXP($C$3-($C$4^2)/2+NORMSINV(AleatLivre!O188)*$C$4))</f>
        <v>104.30899074204643</v>
      </c>
      <c r="Q191" s="2">
        <f>(P191*EXP($C$3-($C$4^2)/2+NORMSINV(AleatLivre!P188)*$C$4))</f>
        <v>106.22541691413272</v>
      </c>
      <c r="R191" s="2">
        <f>(Q191*EXP($C$3-($C$4^2)/2+NORMSINV(AleatLivre!Q188)*$C$4))</f>
        <v>115.94149622765092</v>
      </c>
      <c r="S191" s="2">
        <f>(R191*EXP($C$3-($C$4^2)/2+NORMSINV(AleatLivre!R188)*$C$4))</f>
        <v>120.80099903453824</v>
      </c>
      <c r="T191" s="2">
        <f>(S191*EXP($C$3-($C$4^2)/2+NORMSINV(AleatLivre!S188)*$C$4))</f>
        <v>130.54110862654355</v>
      </c>
      <c r="U191" s="2">
        <f>(T191*EXP($C$3-($C$4^2)/2+NORMSINV(AleatLivre!T188)*$C$4))</f>
        <v>134.95666306119284</v>
      </c>
      <c r="V191" s="2">
        <f>(U191*EXP($C$3-($C$4^2)/2+NORMSINV(AleatLivre!U188)*$C$4))</f>
        <v>138.32344284450733</v>
      </c>
    </row>
    <row r="192" spans="1:22" x14ac:dyDescent="0.25">
      <c r="A192">
        <v>187</v>
      </c>
      <c r="B192" s="2">
        <f>Painel!$B$7</f>
        <v>50</v>
      </c>
      <c r="C192" s="2">
        <f>(B192*EXP($C$3-($C$4^2)/2+NORMSINV(AleatLivre!B189)*$C$4))</f>
        <v>51.85560392630709</v>
      </c>
      <c r="D192" s="2">
        <f>(C192*EXP($C$3-($C$4^2)/2+NORMSINV(AleatLivre!C189)*$C$4))</f>
        <v>55.189134760860391</v>
      </c>
      <c r="E192" s="2">
        <f>(D192*EXP($C$3-($C$4^2)/2+NORMSINV(AleatLivre!D189)*$C$4))</f>
        <v>56.552699660448724</v>
      </c>
      <c r="F192" s="2">
        <f>(E192*EXP($C$3-($C$4^2)/2+NORMSINV(AleatLivre!E189)*$C$4))</f>
        <v>59.25001108112658</v>
      </c>
      <c r="G192" s="2">
        <f>(F192*EXP($C$3-($C$4^2)/2+NORMSINV(AleatLivre!F189)*$C$4))</f>
        <v>60.68749077235482</v>
      </c>
      <c r="H192" s="2">
        <f>(G192*EXP($C$3-($C$4^2)/2+NORMSINV(AleatLivre!G189)*$C$4))</f>
        <v>63.505613813697877</v>
      </c>
      <c r="I192" s="2">
        <f>(H192*EXP($C$3-($C$4^2)/2+NORMSINV(AleatLivre!H189)*$C$4))</f>
        <v>67.183002044029465</v>
      </c>
      <c r="J192" s="2">
        <f>(I192*EXP($C$3-($C$4^2)/2+NORMSINV(AleatLivre!I189)*$C$4))</f>
        <v>69.188166360393495</v>
      </c>
      <c r="K192" s="2">
        <f>(J192*EXP($C$3-($C$4^2)/2+NORMSINV(AleatLivre!J189)*$C$4))</f>
        <v>73.530749858057533</v>
      </c>
      <c r="L192" s="2">
        <f>(K192*EXP($C$3-($C$4^2)/2+NORMSINV(AleatLivre!K189)*$C$4))</f>
        <v>77.373163420487117</v>
      </c>
      <c r="M192" s="2">
        <f>(L192*EXP($C$3-($C$4^2)/2+NORMSINV(AleatLivre!L189)*$C$4))</f>
        <v>81.667202724473654</v>
      </c>
      <c r="N192" s="2">
        <f>(M192*EXP($C$3-($C$4^2)/2+NORMSINV(AleatLivre!M189)*$C$4))</f>
        <v>87.476464086225633</v>
      </c>
      <c r="O192" s="2">
        <f>(N192*EXP($C$3-($C$4^2)/2+NORMSINV(AleatLivre!N189)*$C$4))</f>
        <v>89.49324715292569</v>
      </c>
      <c r="P192" s="2">
        <f>(O192*EXP($C$3-($C$4^2)/2+NORMSINV(AleatLivre!O189)*$C$4))</f>
        <v>92.617248635051666</v>
      </c>
      <c r="Q192" s="2">
        <f>(P192*EXP($C$3-($C$4^2)/2+NORMSINV(AleatLivre!P189)*$C$4))</f>
        <v>98.704908628270118</v>
      </c>
      <c r="R192" s="2">
        <f>(Q192*EXP($C$3-($C$4^2)/2+NORMSINV(AleatLivre!Q189)*$C$4))</f>
        <v>104.15878082352228</v>
      </c>
      <c r="S192" s="2">
        <f>(R192*EXP($C$3-($C$4^2)/2+NORMSINV(AleatLivre!R189)*$C$4))</f>
        <v>109.42916703822448</v>
      </c>
      <c r="T192" s="2">
        <f>(S192*EXP($C$3-($C$4^2)/2+NORMSINV(AleatLivre!S189)*$C$4))</f>
        <v>117.87389299388822</v>
      </c>
      <c r="U192" s="2">
        <f>(T192*EXP($C$3-($C$4^2)/2+NORMSINV(AleatLivre!T189)*$C$4))</f>
        <v>124.67633523105987</v>
      </c>
      <c r="V192" s="2">
        <f>(U192*EXP($C$3-($C$4^2)/2+NORMSINV(AleatLivre!U189)*$C$4))</f>
        <v>131.13696924068662</v>
      </c>
    </row>
    <row r="193" spans="1:22" x14ac:dyDescent="0.25">
      <c r="A193">
        <v>188</v>
      </c>
      <c r="B193" s="2">
        <f>Painel!$B$7</f>
        <v>50</v>
      </c>
      <c r="C193" s="2">
        <f>(B193*EXP($C$3-($C$4^2)/2+NORMSINV(AleatLivre!B190)*$C$4))</f>
        <v>51.157363521327035</v>
      </c>
      <c r="D193" s="2">
        <f>(C193*EXP($C$3-($C$4^2)/2+NORMSINV(AleatLivre!C190)*$C$4))</f>
        <v>53.018259430296411</v>
      </c>
      <c r="E193" s="2">
        <f>(D193*EXP($C$3-($C$4^2)/2+NORMSINV(AleatLivre!D190)*$C$4))</f>
        <v>57.488123235877325</v>
      </c>
      <c r="F193" s="2">
        <f>(E193*EXP($C$3-($C$4^2)/2+NORMSINV(AleatLivre!E190)*$C$4))</f>
        <v>60.587088624806377</v>
      </c>
      <c r="G193" s="2">
        <f>(F193*EXP($C$3-($C$4^2)/2+NORMSINV(AleatLivre!F190)*$C$4))</f>
        <v>63.825448472479003</v>
      </c>
      <c r="H193" s="2">
        <f>(G193*EXP($C$3-($C$4^2)/2+NORMSINV(AleatLivre!G190)*$C$4))</f>
        <v>67.48626983685925</v>
      </c>
      <c r="I193" s="2">
        <f>(H193*EXP($C$3-($C$4^2)/2+NORMSINV(AleatLivre!H190)*$C$4))</f>
        <v>70.736776496266913</v>
      </c>
      <c r="J193" s="2">
        <f>(I193*EXP($C$3-($C$4^2)/2+NORMSINV(AleatLivre!I190)*$C$4))</f>
        <v>74.99385418947233</v>
      </c>
      <c r="K193" s="2">
        <f>(J193*EXP($C$3-($C$4^2)/2+NORMSINV(AleatLivre!J190)*$C$4))</f>
        <v>79.669735938206784</v>
      </c>
      <c r="L193" s="2">
        <f>(K193*EXP($C$3-($C$4^2)/2+NORMSINV(AleatLivre!K190)*$C$4))</f>
        <v>84.09909589504781</v>
      </c>
      <c r="M193" s="2">
        <f>(L193*EXP($C$3-($C$4^2)/2+NORMSINV(AleatLivre!L190)*$C$4))</f>
        <v>88.33493248759217</v>
      </c>
      <c r="N193" s="2">
        <f>(M193*EXP($C$3-($C$4^2)/2+NORMSINV(AleatLivre!M190)*$C$4))</f>
        <v>93.143962788344751</v>
      </c>
      <c r="O193" s="2">
        <f>(N193*EXP($C$3-($C$4^2)/2+NORMSINV(AleatLivre!N190)*$C$4))</f>
        <v>96.923096569386871</v>
      </c>
      <c r="P193" s="2">
        <f>(O193*EXP($C$3-($C$4^2)/2+NORMSINV(AleatLivre!O190)*$C$4))</f>
        <v>101.18218776663677</v>
      </c>
      <c r="Q193" s="2">
        <f>(P193*EXP($C$3-($C$4^2)/2+NORMSINV(AleatLivre!P190)*$C$4))</f>
        <v>105.46000589416631</v>
      </c>
      <c r="R193" s="2">
        <f>(Q193*EXP($C$3-($C$4^2)/2+NORMSINV(AleatLivre!Q190)*$C$4))</f>
        <v>108.71299552414816</v>
      </c>
      <c r="S193" s="2">
        <f>(R193*EXP($C$3-($C$4^2)/2+NORMSINV(AleatLivre!R190)*$C$4))</f>
        <v>112.08845815790097</v>
      </c>
      <c r="T193" s="2">
        <f>(S193*EXP($C$3-($C$4^2)/2+NORMSINV(AleatLivre!S190)*$C$4))</f>
        <v>118.97465980269391</v>
      </c>
      <c r="U193" s="2">
        <f>(T193*EXP($C$3-($C$4^2)/2+NORMSINV(AleatLivre!T190)*$C$4))</f>
        <v>124.5727222441575</v>
      </c>
      <c r="V193" s="2">
        <f>(U193*EXP($C$3-($C$4^2)/2+NORMSINV(AleatLivre!U190)*$C$4))</f>
        <v>130.82312540287683</v>
      </c>
    </row>
    <row r="194" spans="1:22" x14ac:dyDescent="0.25">
      <c r="A194">
        <v>189</v>
      </c>
      <c r="B194" s="2">
        <f>Painel!$B$7</f>
        <v>50</v>
      </c>
      <c r="C194" s="2">
        <f>(B194*EXP($C$3-($C$4^2)/2+NORMSINV(AleatLivre!B191)*$C$4))</f>
        <v>52.151608255186886</v>
      </c>
      <c r="D194" s="2">
        <f>(C194*EXP($C$3-($C$4^2)/2+NORMSINV(AleatLivre!C191)*$C$4))</f>
        <v>55.239204164792277</v>
      </c>
      <c r="E194" s="2">
        <f>(D194*EXP($C$3-($C$4^2)/2+NORMSINV(AleatLivre!D191)*$C$4))</f>
        <v>57.75619406399376</v>
      </c>
      <c r="F194" s="2">
        <f>(E194*EXP($C$3-($C$4^2)/2+NORMSINV(AleatLivre!E191)*$C$4))</f>
        <v>59.80481060704809</v>
      </c>
      <c r="G194" s="2">
        <f>(F194*EXP($C$3-($C$4^2)/2+NORMSINV(AleatLivre!F191)*$C$4))</f>
        <v>63.941435014353459</v>
      </c>
      <c r="H194" s="2">
        <f>(G194*EXP($C$3-($C$4^2)/2+NORMSINV(AleatLivre!G191)*$C$4))</f>
        <v>67.126132135915157</v>
      </c>
      <c r="I194" s="2">
        <f>(H194*EXP($C$3-($C$4^2)/2+NORMSINV(AleatLivre!H191)*$C$4))</f>
        <v>71.193854614024346</v>
      </c>
      <c r="J194" s="2">
        <f>(I194*EXP($C$3-($C$4^2)/2+NORMSINV(AleatLivre!I191)*$C$4))</f>
        <v>73.19122440496497</v>
      </c>
      <c r="K194" s="2">
        <f>(J194*EXP($C$3-($C$4^2)/2+NORMSINV(AleatLivre!J191)*$C$4))</f>
        <v>77.876895468847493</v>
      </c>
      <c r="L194" s="2">
        <f>(K194*EXP($C$3-($C$4^2)/2+NORMSINV(AleatLivre!K191)*$C$4))</f>
        <v>87.821654805642339</v>
      </c>
      <c r="M194" s="2">
        <f>(L194*EXP($C$3-($C$4^2)/2+NORMSINV(AleatLivre!L191)*$C$4))</f>
        <v>92.405961593815121</v>
      </c>
      <c r="N194" s="2">
        <f>(M194*EXP($C$3-($C$4^2)/2+NORMSINV(AleatLivre!M191)*$C$4))</f>
        <v>95.79649557664176</v>
      </c>
      <c r="O194" s="2">
        <f>(N194*EXP($C$3-($C$4^2)/2+NORMSINV(AleatLivre!N191)*$C$4))</f>
        <v>101.41071366292347</v>
      </c>
      <c r="P194" s="2">
        <f>(O194*EXP($C$3-($C$4^2)/2+NORMSINV(AleatLivre!O191)*$C$4))</f>
        <v>107.4450561392036</v>
      </c>
      <c r="Q194" s="2">
        <f>(P194*EXP($C$3-($C$4^2)/2+NORMSINV(AleatLivre!P191)*$C$4))</f>
        <v>110.59522872128176</v>
      </c>
      <c r="R194" s="2">
        <f>(Q194*EXP($C$3-($C$4^2)/2+NORMSINV(AleatLivre!Q191)*$C$4))</f>
        <v>117.22432116262537</v>
      </c>
      <c r="S194" s="2">
        <f>(R194*EXP($C$3-($C$4^2)/2+NORMSINV(AleatLivre!R191)*$C$4))</f>
        <v>123.74156580998473</v>
      </c>
      <c r="T194" s="2">
        <f>(S194*EXP($C$3-($C$4^2)/2+NORMSINV(AleatLivre!S191)*$C$4))</f>
        <v>129.99052349574831</v>
      </c>
      <c r="U194" s="2">
        <f>(T194*EXP($C$3-($C$4^2)/2+NORMSINV(AleatLivre!T191)*$C$4))</f>
        <v>134.22488617915383</v>
      </c>
      <c r="V194" s="2">
        <f>(U194*EXP($C$3-($C$4^2)/2+NORMSINV(AleatLivre!U191)*$C$4))</f>
        <v>144.11873649310252</v>
      </c>
    </row>
    <row r="195" spans="1:22" x14ac:dyDescent="0.25">
      <c r="A195">
        <v>190</v>
      </c>
      <c r="B195" s="2">
        <f>Painel!$B$7</f>
        <v>50</v>
      </c>
      <c r="C195" s="2">
        <f>(B195*EXP($C$3-($C$4^2)/2+NORMSINV(AleatLivre!B192)*$C$4))</f>
        <v>52.587243643031265</v>
      </c>
      <c r="D195" s="2">
        <f>(C195*EXP($C$3-($C$4^2)/2+NORMSINV(AleatLivre!C192)*$C$4))</f>
        <v>55.207248593130501</v>
      </c>
      <c r="E195" s="2">
        <f>(D195*EXP($C$3-($C$4^2)/2+NORMSINV(AleatLivre!D192)*$C$4))</f>
        <v>56.341585943294234</v>
      </c>
      <c r="F195" s="2">
        <f>(E195*EXP($C$3-($C$4^2)/2+NORMSINV(AleatLivre!E192)*$C$4))</f>
        <v>56.311506493407052</v>
      </c>
      <c r="G195" s="2">
        <f>(F195*EXP($C$3-($C$4^2)/2+NORMSINV(AleatLivre!F192)*$C$4))</f>
        <v>59.060868851757533</v>
      </c>
      <c r="H195" s="2">
        <f>(G195*EXP($C$3-($C$4^2)/2+NORMSINV(AleatLivre!G192)*$C$4))</f>
        <v>60.370883665731462</v>
      </c>
      <c r="I195" s="2">
        <f>(H195*EXP($C$3-($C$4^2)/2+NORMSINV(AleatLivre!H192)*$C$4))</f>
        <v>61.348489709148588</v>
      </c>
      <c r="J195" s="2">
        <f>(I195*EXP($C$3-($C$4^2)/2+NORMSINV(AleatLivre!I192)*$C$4))</f>
        <v>64.436625362127558</v>
      </c>
      <c r="K195" s="2">
        <f>(J195*EXP($C$3-($C$4^2)/2+NORMSINV(AleatLivre!J192)*$C$4))</f>
        <v>68.971175261321079</v>
      </c>
      <c r="L195" s="2">
        <f>(K195*EXP($C$3-($C$4^2)/2+NORMSINV(AleatLivre!K192)*$C$4))</f>
        <v>73.012032803683368</v>
      </c>
      <c r="M195" s="2">
        <f>(L195*EXP($C$3-($C$4^2)/2+NORMSINV(AleatLivre!L192)*$C$4))</f>
        <v>77.327478584533836</v>
      </c>
      <c r="N195" s="2">
        <f>(M195*EXP($C$3-($C$4^2)/2+NORMSINV(AleatLivre!M192)*$C$4))</f>
        <v>82.394967264736749</v>
      </c>
      <c r="O195" s="2">
        <f>(N195*EXP($C$3-($C$4^2)/2+NORMSINV(AleatLivre!N192)*$C$4))</f>
        <v>85.225349879483289</v>
      </c>
      <c r="P195" s="2">
        <f>(O195*EXP($C$3-($C$4^2)/2+NORMSINV(AleatLivre!O192)*$C$4))</f>
        <v>86.653093057266247</v>
      </c>
      <c r="Q195" s="2">
        <f>(P195*EXP($C$3-($C$4^2)/2+NORMSINV(AleatLivre!P192)*$C$4))</f>
        <v>90.752618563083715</v>
      </c>
      <c r="R195" s="2">
        <f>(Q195*EXP($C$3-($C$4^2)/2+NORMSINV(AleatLivre!Q192)*$C$4))</f>
        <v>97.541154700287635</v>
      </c>
      <c r="S195" s="2">
        <f>(R195*EXP($C$3-($C$4^2)/2+NORMSINV(AleatLivre!R192)*$C$4))</f>
        <v>105.15489536794166</v>
      </c>
      <c r="T195" s="2">
        <f>(S195*EXP($C$3-($C$4^2)/2+NORMSINV(AleatLivre!S192)*$C$4))</f>
        <v>111.9647254480724</v>
      </c>
      <c r="U195" s="2">
        <f>(T195*EXP($C$3-($C$4^2)/2+NORMSINV(AleatLivre!T192)*$C$4))</f>
        <v>116.00148424145449</v>
      </c>
      <c r="V195" s="2">
        <f>(U195*EXP($C$3-($C$4^2)/2+NORMSINV(AleatLivre!U192)*$C$4))</f>
        <v>123.14581361410403</v>
      </c>
    </row>
    <row r="196" spans="1:22" x14ac:dyDescent="0.25">
      <c r="A196">
        <v>191</v>
      </c>
      <c r="B196" s="2">
        <f>Painel!$B$7</f>
        <v>50</v>
      </c>
      <c r="C196" s="2">
        <f>(B196*EXP($C$3-($C$4^2)/2+NORMSINV(AleatLivre!B193)*$C$4))</f>
        <v>51.003412515369405</v>
      </c>
      <c r="D196" s="2">
        <f>(C196*EXP($C$3-($C$4^2)/2+NORMSINV(AleatLivre!C193)*$C$4))</f>
        <v>54.801290720902585</v>
      </c>
      <c r="E196" s="2">
        <f>(D196*EXP($C$3-($C$4^2)/2+NORMSINV(AleatLivre!D193)*$C$4))</f>
        <v>57.566154968435242</v>
      </c>
      <c r="F196" s="2">
        <f>(E196*EXP($C$3-($C$4^2)/2+NORMSINV(AleatLivre!E193)*$C$4))</f>
        <v>58.534816862782137</v>
      </c>
      <c r="G196" s="2">
        <f>(F196*EXP($C$3-($C$4^2)/2+NORMSINV(AleatLivre!F193)*$C$4))</f>
        <v>61.640753474061292</v>
      </c>
      <c r="H196" s="2">
        <f>(G196*EXP($C$3-($C$4^2)/2+NORMSINV(AleatLivre!G193)*$C$4))</f>
        <v>64.534079760785133</v>
      </c>
      <c r="I196" s="2">
        <f>(H196*EXP($C$3-($C$4^2)/2+NORMSINV(AleatLivre!H193)*$C$4))</f>
        <v>70.708471894245307</v>
      </c>
      <c r="J196" s="2">
        <f>(I196*EXP($C$3-($C$4^2)/2+NORMSINV(AleatLivre!I193)*$C$4))</f>
        <v>75.634611748497449</v>
      </c>
      <c r="K196" s="2">
        <f>(J196*EXP($C$3-($C$4^2)/2+NORMSINV(AleatLivre!J193)*$C$4))</f>
        <v>77.577088114688109</v>
      </c>
      <c r="L196" s="2">
        <f>(K196*EXP($C$3-($C$4^2)/2+NORMSINV(AleatLivre!K193)*$C$4))</f>
        <v>83.111457518427855</v>
      </c>
      <c r="M196" s="2">
        <f>(L196*EXP($C$3-($C$4^2)/2+NORMSINV(AleatLivre!L193)*$C$4))</f>
        <v>87.434838640433753</v>
      </c>
      <c r="N196" s="2">
        <f>(M196*EXP($C$3-($C$4^2)/2+NORMSINV(AleatLivre!M193)*$C$4))</f>
        <v>93.164570165008044</v>
      </c>
      <c r="O196" s="2">
        <f>(N196*EXP($C$3-($C$4^2)/2+NORMSINV(AleatLivre!N193)*$C$4))</f>
        <v>97.890427034444471</v>
      </c>
      <c r="P196" s="2">
        <f>(O196*EXP($C$3-($C$4^2)/2+NORMSINV(AleatLivre!O193)*$C$4))</f>
        <v>105.02236213985667</v>
      </c>
      <c r="Q196" s="2">
        <f>(P196*EXP($C$3-($C$4^2)/2+NORMSINV(AleatLivre!P193)*$C$4))</f>
        <v>107.15112695010676</v>
      </c>
      <c r="R196" s="2">
        <f>(Q196*EXP($C$3-($C$4^2)/2+NORMSINV(AleatLivre!Q193)*$C$4))</f>
        <v>114.72599142182655</v>
      </c>
      <c r="S196" s="2">
        <f>(R196*EXP($C$3-($C$4^2)/2+NORMSINV(AleatLivre!R193)*$C$4))</f>
        <v>121.47873054597014</v>
      </c>
      <c r="T196" s="2">
        <f>(S196*EXP($C$3-($C$4^2)/2+NORMSINV(AleatLivre!S193)*$C$4))</f>
        <v>126.49809278048434</v>
      </c>
      <c r="U196" s="2">
        <f>(T196*EXP($C$3-($C$4^2)/2+NORMSINV(AleatLivre!T193)*$C$4))</f>
        <v>131.83622076856611</v>
      </c>
      <c r="V196" s="2">
        <f>(U196*EXP($C$3-($C$4^2)/2+NORMSINV(AleatLivre!U193)*$C$4))</f>
        <v>136.33867236145073</v>
      </c>
    </row>
    <row r="197" spans="1:22" x14ac:dyDescent="0.25">
      <c r="A197">
        <v>192</v>
      </c>
      <c r="B197" s="2">
        <f>Painel!$B$7</f>
        <v>50</v>
      </c>
      <c r="C197" s="2">
        <f>(B197*EXP($C$3-($C$4^2)/2+NORMSINV(AleatLivre!B194)*$C$4))</f>
        <v>50.927469735942232</v>
      </c>
      <c r="D197" s="2">
        <f>(C197*EXP($C$3-($C$4^2)/2+NORMSINV(AleatLivre!C194)*$C$4))</f>
        <v>54.220782161030549</v>
      </c>
      <c r="E197" s="2">
        <f>(D197*EXP($C$3-($C$4^2)/2+NORMSINV(AleatLivre!D194)*$C$4))</f>
        <v>54.864912987549033</v>
      </c>
      <c r="F197" s="2">
        <f>(E197*EXP($C$3-($C$4^2)/2+NORMSINV(AleatLivre!E194)*$C$4))</f>
        <v>56.607305179978233</v>
      </c>
      <c r="G197" s="2">
        <f>(F197*EXP($C$3-($C$4^2)/2+NORMSINV(AleatLivre!F194)*$C$4))</f>
        <v>60.861144304244569</v>
      </c>
      <c r="H197" s="2">
        <f>(G197*EXP($C$3-($C$4^2)/2+NORMSINV(AleatLivre!G194)*$C$4))</f>
        <v>62.88344127394911</v>
      </c>
      <c r="I197" s="2">
        <f>(H197*EXP($C$3-($C$4^2)/2+NORMSINV(AleatLivre!H194)*$C$4))</f>
        <v>66.697461072059909</v>
      </c>
      <c r="J197" s="2">
        <f>(I197*EXP($C$3-($C$4^2)/2+NORMSINV(AleatLivre!I194)*$C$4))</f>
        <v>70.924127320364306</v>
      </c>
      <c r="K197" s="2">
        <f>(J197*EXP($C$3-($C$4^2)/2+NORMSINV(AleatLivre!J194)*$C$4))</f>
        <v>74.963680735681407</v>
      </c>
      <c r="L197" s="2">
        <f>(K197*EXP($C$3-($C$4^2)/2+NORMSINV(AleatLivre!K194)*$C$4))</f>
        <v>77.66049536717999</v>
      </c>
      <c r="M197" s="2">
        <f>(L197*EXP($C$3-($C$4^2)/2+NORMSINV(AleatLivre!L194)*$C$4))</f>
        <v>80.429210444739056</v>
      </c>
      <c r="N197" s="2">
        <f>(M197*EXP($C$3-($C$4^2)/2+NORMSINV(AleatLivre!M194)*$C$4))</f>
        <v>85.066827683884995</v>
      </c>
      <c r="O197" s="2">
        <f>(N197*EXP($C$3-($C$4^2)/2+NORMSINV(AleatLivre!N194)*$C$4))</f>
        <v>92.954938396261724</v>
      </c>
      <c r="P197" s="2">
        <f>(O197*EXP($C$3-($C$4^2)/2+NORMSINV(AleatLivre!O194)*$C$4))</f>
        <v>95.469075925018231</v>
      </c>
      <c r="Q197" s="2">
        <f>(P197*EXP($C$3-($C$4^2)/2+NORMSINV(AleatLivre!P194)*$C$4))</f>
        <v>102.55220540747993</v>
      </c>
      <c r="R197" s="2">
        <f>(Q197*EXP($C$3-($C$4^2)/2+NORMSINV(AleatLivre!Q194)*$C$4))</f>
        <v>106.51609274460907</v>
      </c>
      <c r="S197" s="2">
        <f>(R197*EXP($C$3-($C$4^2)/2+NORMSINV(AleatLivre!R194)*$C$4))</f>
        <v>107.26398831787289</v>
      </c>
      <c r="T197" s="2">
        <f>(S197*EXP($C$3-($C$4^2)/2+NORMSINV(AleatLivre!S194)*$C$4))</f>
        <v>111.54358215912757</v>
      </c>
      <c r="U197" s="2">
        <f>(T197*EXP($C$3-($C$4^2)/2+NORMSINV(AleatLivre!T194)*$C$4))</f>
        <v>114.96565987660895</v>
      </c>
      <c r="V197" s="2">
        <f>(U197*EXP($C$3-($C$4^2)/2+NORMSINV(AleatLivre!U194)*$C$4))</f>
        <v>117.50796163129996</v>
      </c>
    </row>
    <row r="198" spans="1:22" x14ac:dyDescent="0.25">
      <c r="A198">
        <v>193</v>
      </c>
      <c r="B198" s="2">
        <f>Painel!$B$7</f>
        <v>50</v>
      </c>
      <c r="C198" s="2">
        <f>(B198*EXP($C$3-($C$4^2)/2+NORMSINV(AleatLivre!B195)*$C$4))</f>
        <v>51.448034648108873</v>
      </c>
      <c r="D198" s="2">
        <f>(C198*EXP($C$3-($C$4^2)/2+NORMSINV(AleatLivre!C195)*$C$4))</f>
        <v>52.614922263853551</v>
      </c>
      <c r="E198" s="2">
        <f>(D198*EXP($C$3-($C$4^2)/2+NORMSINV(AleatLivre!D195)*$C$4))</f>
        <v>56.490403264459403</v>
      </c>
      <c r="F198" s="2">
        <f>(E198*EXP($C$3-($C$4^2)/2+NORMSINV(AleatLivre!E195)*$C$4))</f>
        <v>58.991053297469058</v>
      </c>
      <c r="G198" s="2">
        <f>(F198*EXP($C$3-($C$4^2)/2+NORMSINV(AleatLivre!F195)*$C$4))</f>
        <v>58.962182699717708</v>
      </c>
      <c r="H198" s="2">
        <f>(G198*EXP($C$3-($C$4^2)/2+NORMSINV(AleatLivre!G195)*$C$4))</f>
        <v>62.531232650240142</v>
      </c>
      <c r="I198" s="2">
        <f>(H198*EXP($C$3-($C$4^2)/2+NORMSINV(AleatLivre!H195)*$C$4))</f>
        <v>61.956797739687026</v>
      </c>
      <c r="J198" s="2">
        <f>(I198*EXP($C$3-($C$4^2)/2+NORMSINV(AleatLivre!I195)*$C$4))</f>
        <v>63.743832604969029</v>
      </c>
      <c r="K198" s="2">
        <f>(J198*EXP($C$3-($C$4^2)/2+NORMSINV(AleatLivre!J195)*$C$4))</f>
        <v>66.023478103128866</v>
      </c>
      <c r="L198" s="2">
        <f>(K198*EXP($C$3-($C$4^2)/2+NORMSINV(AleatLivre!K195)*$C$4))</f>
        <v>71.512770877134628</v>
      </c>
      <c r="M198" s="2">
        <f>(L198*EXP($C$3-($C$4^2)/2+NORMSINV(AleatLivre!L195)*$C$4))</f>
        <v>77.942009319260151</v>
      </c>
      <c r="N198" s="2">
        <f>(M198*EXP($C$3-($C$4^2)/2+NORMSINV(AleatLivre!M195)*$C$4))</f>
        <v>83.797622240877146</v>
      </c>
      <c r="O198" s="2">
        <f>(N198*EXP($C$3-($C$4^2)/2+NORMSINV(AleatLivre!N195)*$C$4))</f>
        <v>87.713552572835653</v>
      </c>
      <c r="P198" s="2">
        <f>(O198*EXP($C$3-($C$4^2)/2+NORMSINV(AleatLivre!O195)*$C$4))</f>
        <v>90.909532638475113</v>
      </c>
      <c r="Q198" s="2">
        <f>(P198*EXP($C$3-($C$4^2)/2+NORMSINV(AleatLivre!P195)*$C$4))</f>
        <v>94.214617165611926</v>
      </c>
      <c r="R198" s="2">
        <f>(Q198*EXP($C$3-($C$4^2)/2+NORMSINV(AleatLivre!Q195)*$C$4))</f>
        <v>99.844746491347692</v>
      </c>
      <c r="S198" s="2">
        <f>(R198*EXP($C$3-($C$4^2)/2+NORMSINV(AleatLivre!R195)*$C$4))</f>
        <v>100.60616866446027</v>
      </c>
      <c r="T198" s="2">
        <f>(S198*EXP($C$3-($C$4^2)/2+NORMSINV(AleatLivre!S195)*$C$4))</f>
        <v>105.40941039525629</v>
      </c>
      <c r="U198" s="2">
        <f>(T198*EXP($C$3-($C$4^2)/2+NORMSINV(AleatLivre!T195)*$C$4))</f>
        <v>109.44019624722023</v>
      </c>
      <c r="V198" s="2">
        <f>(U198*EXP($C$3-($C$4^2)/2+NORMSINV(AleatLivre!U195)*$C$4))</f>
        <v>117.11755145711366</v>
      </c>
    </row>
    <row r="199" spans="1:22" x14ac:dyDescent="0.25">
      <c r="A199">
        <v>194</v>
      </c>
      <c r="B199" s="2">
        <f>Painel!$B$7</f>
        <v>50</v>
      </c>
      <c r="C199" s="2">
        <f>(B199*EXP($C$3-($C$4^2)/2+NORMSINV(AleatLivre!B196)*$C$4))</f>
        <v>52.701353563364897</v>
      </c>
      <c r="D199" s="2">
        <f>(C199*EXP($C$3-($C$4^2)/2+NORMSINV(AleatLivre!C196)*$C$4))</f>
        <v>56.118612004876191</v>
      </c>
      <c r="E199" s="2">
        <f>(D199*EXP($C$3-($C$4^2)/2+NORMSINV(AleatLivre!D196)*$C$4))</f>
        <v>58.168625047620758</v>
      </c>
      <c r="F199" s="2">
        <f>(E199*EXP($C$3-($C$4^2)/2+NORMSINV(AleatLivre!E196)*$C$4))</f>
        <v>62.587723248902471</v>
      </c>
      <c r="G199" s="2">
        <f>(F199*EXP($C$3-($C$4^2)/2+NORMSINV(AleatLivre!F196)*$C$4))</f>
        <v>64.975947477390008</v>
      </c>
      <c r="H199" s="2">
        <f>(G199*EXP($C$3-($C$4^2)/2+NORMSINV(AleatLivre!G196)*$C$4))</f>
        <v>68.071724143699711</v>
      </c>
      <c r="I199" s="2">
        <f>(H199*EXP($C$3-($C$4^2)/2+NORMSINV(AleatLivre!H196)*$C$4))</f>
        <v>71.417432612232432</v>
      </c>
      <c r="J199" s="2">
        <f>(I199*EXP($C$3-($C$4^2)/2+NORMSINV(AleatLivre!I196)*$C$4))</f>
        <v>75.544657457469228</v>
      </c>
      <c r="K199" s="2">
        <f>(J199*EXP($C$3-($C$4^2)/2+NORMSINV(AleatLivre!J196)*$C$4))</f>
        <v>78.666752523987171</v>
      </c>
      <c r="L199" s="2">
        <f>(K199*EXP($C$3-($C$4^2)/2+NORMSINV(AleatLivre!K196)*$C$4))</f>
        <v>82.887579030277905</v>
      </c>
      <c r="M199" s="2">
        <f>(L199*EXP($C$3-($C$4^2)/2+NORMSINV(AleatLivre!L196)*$C$4))</f>
        <v>86.476442752532549</v>
      </c>
      <c r="N199" s="2">
        <f>(M199*EXP($C$3-($C$4^2)/2+NORMSINV(AleatLivre!M196)*$C$4))</f>
        <v>91.989191056110457</v>
      </c>
      <c r="O199" s="2">
        <f>(N199*EXP($C$3-($C$4^2)/2+NORMSINV(AleatLivre!N196)*$C$4))</f>
        <v>95.126493935160894</v>
      </c>
      <c r="P199" s="2">
        <f>(O199*EXP($C$3-($C$4^2)/2+NORMSINV(AleatLivre!O196)*$C$4))</f>
        <v>102.42708918683024</v>
      </c>
      <c r="Q199" s="2">
        <f>(P199*EXP($C$3-($C$4^2)/2+NORMSINV(AleatLivre!P196)*$C$4))</f>
        <v>108.05887264738845</v>
      </c>
      <c r="R199" s="2">
        <f>(Q199*EXP($C$3-($C$4^2)/2+NORMSINV(AleatLivre!Q196)*$C$4))</f>
        <v>112.74147577315426</v>
      </c>
      <c r="S199" s="2">
        <f>(R199*EXP($C$3-($C$4^2)/2+NORMSINV(AleatLivre!R196)*$C$4))</f>
        <v>118.73361646807197</v>
      </c>
      <c r="T199" s="2">
        <f>(S199*EXP($C$3-($C$4^2)/2+NORMSINV(AleatLivre!S196)*$C$4))</f>
        <v>129.27569349228406</v>
      </c>
      <c r="U199" s="2">
        <f>(T199*EXP($C$3-($C$4^2)/2+NORMSINV(AleatLivre!T196)*$C$4))</f>
        <v>139.74831471561302</v>
      </c>
      <c r="V199" s="2">
        <f>(U199*EXP($C$3-($C$4^2)/2+NORMSINV(AleatLivre!U196)*$C$4))</f>
        <v>147.04635536934774</v>
      </c>
    </row>
    <row r="200" spans="1:22" x14ac:dyDescent="0.25">
      <c r="A200">
        <v>195</v>
      </c>
      <c r="B200" s="2">
        <f>Painel!$B$7</f>
        <v>50</v>
      </c>
      <c r="C200" s="2">
        <f>(B200*EXP($C$3-($C$4^2)/2+NORMSINV(AleatLivre!B197)*$C$4))</f>
        <v>53.199356871133844</v>
      </c>
      <c r="D200" s="2">
        <f>(C200*EXP($C$3-($C$4^2)/2+NORMSINV(AleatLivre!C197)*$C$4))</f>
        <v>56.455994976135969</v>
      </c>
      <c r="E200" s="2">
        <f>(D200*EXP($C$3-($C$4^2)/2+NORMSINV(AleatLivre!D197)*$C$4))</f>
        <v>57.490045125612269</v>
      </c>
      <c r="F200" s="2">
        <f>(E200*EXP($C$3-($C$4^2)/2+NORMSINV(AleatLivre!E197)*$C$4))</f>
        <v>61.560431714924896</v>
      </c>
      <c r="G200" s="2">
        <f>(F200*EXP($C$3-($C$4^2)/2+NORMSINV(AleatLivre!F197)*$C$4))</f>
        <v>63.734955570271609</v>
      </c>
      <c r="H200" s="2">
        <f>(G200*EXP($C$3-($C$4^2)/2+NORMSINV(AleatLivre!G197)*$C$4))</f>
        <v>66.53275954173256</v>
      </c>
      <c r="I200" s="2">
        <f>(H200*EXP($C$3-($C$4^2)/2+NORMSINV(AleatLivre!H197)*$C$4))</f>
        <v>70.154702694126001</v>
      </c>
      <c r="J200" s="2">
        <f>(I200*EXP($C$3-($C$4^2)/2+NORMSINV(AleatLivre!I197)*$C$4))</f>
        <v>73.376697193165214</v>
      </c>
      <c r="K200" s="2">
        <f>(J200*EXP($C$3-($C$4^2)/2+NORMSINV(AleatLivre!J197)*$C$4))</f>
        <v>78.579212032854642</v>
      </c>
      <c r="L200" s="2">
        <f>(K200*EXP($C$3-($C$4^2)/2+NORMSINV(AleatLivre!K197)*$C$4))</f>
        <v>81.527976301480649</v>
      </c>
      <c r="M200" s="2">
        <f>(L200*EXP($C$3-($C$4^2)/2+NORMSINV(AleatLivre!L197)*$C$4))</f>
        <v>83.530015099703448</v>
      </c>
      <c r="N200" s="2">
        <f>(M200*EXP($C$3-($C$4^2)/2+NORMSINV(AleatLivre!M197)*$C$4))</f>
        <v>88.16849612124355</v>
      </c>
      <c r="O200" s="2">
        <f>(N200*EXP($C$3-($C$4^2)/2+NORMSINV(AleatLivre!N197)*$C$4))</f>
        <v>93.548149404309484</v>
      </c>
      <c r="P200" s="2">
        <f>(O200*EXP($C$3-($C$4^2)/2+NORMSINV(AleatLivre!O197)*$C$4))</f>
        <v>99.294897841254965</v>
      </c>
      <c r="Q200" s="2">
        <f>(P200*EXP($C$3-($C$4^2)/2+NORMSINV(AleatLivre!P197)*$C$4))</f>
        <v>102.7216267747371</v>
      </c>
      <c r="R200" s="2">
        <f>(Q200*EXP($C$3-($C$4^2)/2+NORMSINV(AleatLivre!Q197)*$C$4))</f>
        <v>108.15221871721064</v>
      </c>
      <c r="S200" s="2">
        <f>(R200*EXP($C$3-($C$4^2)/2+NORMSINV(AleatLivre!R197)*$C$4))</f>
        <v>115.55247123157054</v>
      </c>
      <c r="T200" s="2">
        <f>(S200*EXP($C$3-($C$4^2)/2+NORMSINV(AleatLivre!S197)*$C$4))</f>
        <v>123.49731167035549</v>
      </c>
      <c r="U200" s="2">
        <f>(T200*EXP($C$3-($C$4^2)/2+NORMSINV(AleatLivre!T197)*$C$4))</f>
        <v>131.04770877645228</v>
      </c>
      <c r="V200" s="2">
        <f>(U200*EXP($C$3-($C$4^2)/2+NORMSINV(AleatLivre!U197)*$C$4))</f>
        <v>138.33379582230015</v>
      </c>
    </row>
    <row r="201" spans="1:22" x14ac:dyDescent="0.25">
      <c r="A201">
        <v>196</v>
      </c>
      <c r="B201" s="2">
        <f>Painel!$B$7</f>
        <v>50</v>
      </c>
      <c r="C201" s="2">
        <f>(B201*EXP($C$3-($C$4^2)/2+NORMSINV(AleatLivre!B198)*$C$4))</f>
        <v>52.165162569193434</v>
      </c>
      <c r="D201" s="2">
        <f>(C201*EXP($C$3-($C$4^2)/2+NORMSINV(AleatLivre!C198)*$C$4))</f>
        <v>54.323381486226374</v>
      </c>
      <c r="E201" s="2">
        <f>(D201*EXP($C$3-($C$4^2)/2+NORMSINV(AleatLivre!D198)*$C$4))</f>
        <v>56.979950808191013</v>
      </c>
      <c r="F201" s="2">
        <f>(E201*EXP($C$3-($C$4^2)/2+NORMSINV(AleatLivre!E198)*$C$4))</f>
        <v>60.200822345943507</v>
      </c>
      <c r="G201" s="2">
        <f>(F201*EXP($C$3-($C$4^2)/2+NORMSINV(AleatLivre!F198)*$C$4))</f>
        <v>61.401388570700568</v>
      </c>
      <c r="H201" s="2">
        <f>(G201*EXP($C$3-($C$4^2)/2+NORMSINV(AleatLivre!G198)*$C$4))</f>
        <v>64.825329726324412</v>
      </c>
      <c r="I201" s="2">
        <f>(H201*EXP($C$3-($C$4^2)/2+NORMSINV(AleatLivre!H198)*$C$4))</f>
        <v>68.391925238972817</v>
      </c>
      <c r="J201" s="2">
        <f>(I201*EXP($C$3-($C$4^2)/2+NORMSINV(AleatLivre!I198)*$C$4))</f>
        <v>70.660800225090313</v>
      </c>
      <c r="K201" s="2">
        <f>(J201*EXP($C$3-($C$4^2)/2+NORMSINV(AleatLivre!J198)*$C$4))</f>
        <v>72.95016122459144</v>
      </c>
      <c r="L201" s="2">
        <f>(K201*EXP($C$3-($C$4^2)/2+NORMSINV(AleatLivre!K198)*$C$4))</f>
        <v>75.582364046965438</v>
      </c>
      <c r="M201" s="2">
        <f>(L201*EXP($C$3-($C$4^2)/2+NORMSINV(AleatLivre!L198)*$C$4))</f>
        <v>81.603141121531351</v>
      </c>
      <c r="N201" s="2">
        <f>(M201*EXP($C$3-($C$4^2)/2+NORMSINV(AleatLivre!M198)*$C$4))</f>
        <v>86.76469723975822</v>
      </c>
      <c r="O201" s="2">
        <f>(N201*EXP($C$3-($C$4^2)/2+NORMSINV(AleatLivre!N198)*$C$4))</f>
        <v>90.639314333543027</v>
      </c>
      <c r="P201" s="2">
        <f>(O201*EXP($C$3-($C$4^2)/2+NORMSINV(AleatLivre!O198)*$C$4))</f>
        <v>92.31267432106695</v>
      </c>
      <c r="Q201" s="2">
        <f>(P201*EXP($C$3-($C$4^2)/2+NORMSINV(AleatLivre!P198)*$C$4))</f>
        <v>102.16295893228278</v>
      </c>
      <c r="R201" s="2">
        <f>(Q201*EXP($C$3-($C$4^2)/2+NORMSINV(AleatLivre!Q198)*$C$4))</f>
        <v>106.62654785173618</v>
      </c>
      <c r="S201" s="2">
        <f>(R201*EXP($C$3-($C$4^2)/2+NORMSINV(AleatLivre!R198)*$C$4))</f>
        <v>113.26943062857998</v>
      </c>
      <c r="T201" s="2">
        <f>(S201*EXP($C$3-($C$4^2)/2+NORMSINV(AleatLivre!S198)*$C$4))</f>
        <v>120.01969782594016</v>
      </c>
      <c r="U201" s="2">
        <f>(T201*EXP($C$3-($C$4^2)/2+NORMSINV(AleatLivre!T198)*$C$4))</f>
        <v>126.4894711159946</v>
      </c>
      <c r="V201" s="2">
        <f>(U201*EXP($C$3-($C$4^2)/2+NORMSINV(AleatLivre!U198)*$C$4))</f>
        <v>133.89553900562814</v>
      </c>
    </row>
    <row r="202" spans="1:22" x14ac:dyDescent="0.25">
      <c r="A202">
        <v>197</v>
      </c>
      <c r="B202" s="2">
        <f>Painel!$B$7</f>
        <v>50</v>
      </c>
      <c r="C202" s="2">
        <f>(B202*EXP($C$3-($C$4^2)/2+NORMSINV(AleatLivre!B199)*$C$4))</f>
        <v>53.575941461992969</v>
      </c>
      <c r="D202" s="2">
        <f>(C202*EXP($C$3-($C$4^2)/2+NORMSINV(AleatLivre!C199)*$C$4))</f>
        <v>55.10404386080544</v>
      </c>
      <c r="E202" s="2">
        <f>(D202*EXP($C$3-($C$4^2)/2+NORMSINV(AleatLivre!D199)*$C$4))</f>
        <v>56.918504869576196</v>
      </c>
      <c r="F202" s="2">
        <f>(E202*EXP($C$3-($C$4^2)/2+NORMSINV(AleatLivre!E199)*$C$4))</f>
        <v>59.253379333822011</v>
      </c>
      <c r="G202" s="2">
        <f>(F202*EXP($C$3-($C$4^2)/2+NORMSINV(AleatLivre!F199)*$C$4))</f>
        <v>61.165069856309778</v>
      </c>
      <c r="H202" s="2">
        <f>(G202*EXP($C$3-($C$4^2)/2+NORMSINV(AleatLivre!G199)*$C$4))</f>
        <v>65.610762143744878</v>
      </c>
      <c r="I202" s="2">
        <f>(H202*EXP($C$3-($C$4^2)/2+NORMSINV(AleatLivre!H199)*$C$4))</f>
        <v>68.804753993372387</v>
      </c>
      <c r="J202" s="2">
        <f>(I202*EXP($C$3-($C$4^2)/2+NORMSINV(AleatLivre!I199)*$C$4))</f>
        <v>75.002222765515782</v>
      </c>
      <c r="K202" s="2">
        <f>(J202*EXP($C$3-($C$4^2)/2+NORMSINV(AleatLivre!J199)*$C$4))</f>
        <v>80.123026345358838</v>
      </c>
      <c r="L202" s="2">
        <f>(K202*EXP($C$3-($C$4^2)/2+NORMSINV(AleatLivre!K199)*$C$4))</f>
        <v>83.017037110797361</v>
      </c>
      <c r="M202" s="2">
        <f>(L202*EXP($C$3-($C$4^2)/2+NORMSINV(AleatLivre!L199)*$C$4))</f>
        <v>85.521063044510157</v>
      </c>
      <c r="N202" s="2">
        <f>(M202*EXP($C$3-($C$4^2)/2+NORMSINV(AleatLivre!M199)*$C$4))</f>
        <v>91.209343878124429</v>
      </c>
      <c r="O202" s="2">
        <f>(N202*EXP($C$3-($C$4^2)/2+NORMSINV(AleatLivre!N199)*$C$4))</f>
        <v>93.985062633564667</v>
      </c>
      <c r="P202" s="2">
        <f>(O202*EXP($C$3-($C$4^2)/2+NORMSINV(AleatLivre!O199)*$C$4))</f>
        <v>98.1116606985738</v>
      </c>
      <c r="Q202" s="2">
        <f>(P202*EXP($C$3-($C$4^2)/2+NORMSINV(AleatLivre!P199)*$C$4))</f>
        <v>103.32632318868339</v>
      </c>
      <c r="R202" s="2">
        <f>(Q202*EXP($C$3-($C$4^2)/2+NORMSINV(AleatLivre!Q199)*$C$4))</f>
        <v>105.04226705806876</v>
      </c>
      <c r="S202" s="2">
        <f>(R202*EXP($C$3-($C$4^2)/2+NORMSINV(AleatLivre!R199)*$C$4))</f>
        <v>111.2747177442839</v>
      </c>
      <c r="T202" s="2">
        <f>(S202*EXP($C$3-($C$4^2)/2+NORMSINV(AleatLivre!S199)*$C$4))</f>
        <v>114.39268587190683</v>
      </c>
      <c r="U202" s="2">
        <f>(T202*EXP($C$3-($C$4^2)/2+NORMSINV(AleatLivre!T199)*$C$4))</f>
        <v>117.65018831527583</v>
      </c>
      <c r="V202" s="2">
        <f>(U202*EXP($C$3-($C$4^2)/2+NORMSINV(AleatLivre!U199)*$C$4))</f>
        <v>119.76297501604685</v>
      </c>
    </row>
    <row r="203" spans="1:22" x14ac:dyDescent="0.25">
      <c r="A203">
        <v>198</v>
      </c>
      <c r="B203" s="2">
        <f>Painel!$B$7</f>
        <v>50</v>
      </c>
      <c r="C203" s="2">
        <f>(B203*EXP($C$3-($C$4^2)/2+NORMSINV(AleatLivre!B200)*$C$4))</f>
        <v>50.796453475795779</v>
      </c>
      <c r="D203" s="2">
        <f>(C203*EXP($C$3-($C$4^2)/2+NORMSINV(AleatLivre!C200)*$C$4))</f>
        <v>53.29452015962152</v>
      </c>
      <c r="E203" s="2">
        <f>(D203*EXP($C$3-($C$4^2)/2+NORMSINV(AleatLivre!D200)*$C$4))</f>
        <v>55.067689105947622</v>
      </c>
      <c r="F203" s="2">
        <f>(E203*EXP($C$3-($C$4^2)/2+NORMSINV(AleatLivre!E200)*$C$4))</f>
        <v>58.30930255126745</v>
      </c>
      <c r="G203" s="2">
        <f>(F203*EXP($C$3-($C$4^2)/2+NORMSINV(AleatLivre!F200)*$C$4))</f>
        <v>62.726339713579954</v>
      </c>
      <c r="H203" s="2">
        <f>(G203*EXP($C$3-($C$4^2)/2+NORMSINV(AleatLivre!G200)*$C$4))</f>
        <v>67.283902276369489</v>
      </c>
      <c r="I203" s="2">
        <f>(H203*EXP($C$3-($C$4^2)/2+NORMSINV(AleatLivre!H200)*$C$4))</f>
        <v>70.955118095843616</v>
      </c>
      <c r="J203" s="2">
        <f>(I203*EXP($C$3-($C$4^2)/2+NORMSINV(AleatLivre!I200)*$C$4))</f>
        <v>73.881264393721068</v>
      </c>
      <c r="K203" s="2">
        <f>(J203*EXP($C$3-($C$4^2)/2+NORMSINV(AleatLivre!J200)*$C$4))</f>
        <v>77.776816207039317</v>
      </c>
      <c r="L203" s="2">
        <f>(K203*EXP($C$3-($C$4^2)/2+NORMSINV(AleatLivre!K200)*$C$4))</f>
        <v>82.200143560444673</v>
      </c>
      <c r="M203" s="2">
        <f>(L203*EXP($C$3-($C$4^2)/2+NORMSINV(AleatLivre!L200)*$C$4))</f>
        <v>87.156301340120294</v>
      </c>
      <c r="N203" s="2">
        <f>(M203*EXP($C$3-($C$4^2)/2+NORMSINV(AleatLivre!M200)*$C$4))</f>
        <v>89.661696888052631</v>
      </c>
      <c r="O203" s="2">
        <f>(N203*EXP($C$3-($C$4^2)/2+NORMSINV(AleatLivre!N200)*$C$4))</f>
        <v>94.701955627151435</v>
      </c>
      <c r="P203" s="2">
        <f>(O203*EXP($C$3-($C$4^2)/2+NORMSINV(AleatLivre!O200)*$C$4))</f>
        <v>101.22647930676767</v>
      </c>
      <c r="Q203" s="2">
        <f>(P203*EXP($C$3-($C$4^2)/2+NORMSINV(AleatLivre!P200)*$C$4))</f>
        <v>107.6982372711951</v>
      </c>
      <c r="R203" s="2">
        <f>(Q203*EXP($C$3-($C$4^2)/2+NORMSINV(AleatLivre!Q200)*$C$4))</f>
        <v>112.68546140230613</v>
      </c>
      <c r="S203" s="2">
        <f>(R203*EXP($C$3-($C$4^2)/2+NORMSINV(AleatLivre!R200)*$C$4))</f>
        <v>114.73570548857417</v>
      </c>
      <c r="T203" s="2">
        <f>(S203*EXP($C$3-($C$4^2)/2+NORMSINV(AleatLivre!S200)*$C$4))</f>
        <v>123.28852687892041</v>
      </c>
      <c r="U203" s="2">
        <f>(T203*EXP($C$3-($C$4^2)/2+NORMSINV(AleatLivre!T200)*$C$4))</f>
        <v>130.81689576739763</v>
      </c>
      <c r="V203" s="2">
        <f>(U203*EXP($C$3-($C$4^2)/2+NORMSINV(AleatLivre!U200)*$C$4))</f>
        <v>138.67853109705038</v>
      </c>
    </row>
    <row r="204" spans="1:22" x14ac:dyDescent="0.25">
      <c r="A204">
        <v>199</v>
      </c>
      <c r="B204" s="2">
        <f>Painel!$B$7</f>
        <v>50</v>
      </c>
      <c r="C204" s="2">
        <f>(B204*EXP($C$3-($C$4^2)/2+NORMSINV(AleatLivre!B201)*$C$4))</f>
        <v>50.963152921470453</v>
      </c>
      <c r="D204" s="2">
        <f>(C204*EXP($C$3-($C$4^2)/2+NORMSINV(AleatLivre!C201)*$C$4))</f>
        <v>52.943654827515857</v>
      </c>
      <c r="E204" s="2">
        <f>(D204*EXP($C$3-($C$4^2)/2+NORMSINV(AleatLivre!D201)*$C$4))</f>
        <v>57.6649508707333</v>
      </c>
      <c r="F204" s="2">
        <f>(E204*EXP($C$3-($C$4^2)/2+NORMSINV(AleatLivre!E201)*$C$4))</f>
        <v>59.907841039131171</v>
      </c>
      <c r="G204" s="2">
        <f>(F204*EXP($C$3-($C$4^2)/2+NORMSINV(AleatLivre!F201)*$C$4))</f>
        <v>64.677949195247677</v>
      </c>
      <c r="H204" s="2">
        <f>(G204*EXP($C$3-($C$4^2)/2+NORMSINV(AleatLivre!G201)*$C$4))</f>
        <v>68.23458148882726</v>
      </c>
      <c r="I204" s="2">
        <f>(H204*EXP($C$3-($C$4^2)/2+NORMSINV(AleatLivre!H201)*$C$4))</f>
        <v>70.356749408729527</v>
      </c>
      <c r="J204" s="2">
        <f>(I204*EXP($C$3-($C$4^2)/2+NORMSINV(AleatLivre!I201)*$C$4))</f>
        <v>72.888133760025994</v>
      </c>
      <c r="K204" s="2">
        <f>(J204*EXP($C$3-($C$4^2)/2+NORMSINV(AleatLivre!J201)*$C$4))</f>
        <v>74.757769821301707</v>
      </c>
      <c r="L204" s="2">
        <f>(K204*EXP($C$3-($C$4^2)/2+NORMSINV(AleatLivre!K201)*$C$4))</f>
        <v>77.100325157658062</v>
      </c>
      <c r="M204" s="2">
        <f>(L204*EXP($C$3-($C$4^2)/2+NORMSINV(AleatLivre!L201)*$C$4))</f>
        <v>80.368689698177008</v>
      </c>
      <c r="N204" s="2">
        <f>(M204*EXP($C$3-($C$4^2)/2+NORMSINV(AleatLivre!M201)*$C$4))</f>
        <v>82.842871451107172</v>
      </c>
      <c r="O204" s="2">
        <f>(N204*EXP($C$3-($C$4^2)/2+NORMSINV(AleatLivre!N201)*$C$4))</f>
        <v>87.027384372537796</v>
      </c>
      <c r="P204" s="2">
        <f>(O204*EXP($C$3-($C$4^2)/2+NORMSINV(AleatLivre!O201)*$C$4))</f>
        <v>90.304703602971472</v>
      </c>
      <c r="Q204" s="2">
        <f>(P204*EXP($C$3-($C$4^2)/2+NORMSINV(AleatLivre!P201)*$C$4))</f>
        <v>93.794080311520204</v>
      </c>
      <c r="R204" s="2">
        <f>(Q204*EXP($C$3-($C$4^2)/2+NORMSINV(AleatLivre!Q201)*$C$4))</f>
        <v>96.881148343970622</v>
      </c>
      <c r="S204" s="2">
        <f>(R204*EXP($C$3-($C$4^2)/2+NORMSINV(AleatLivre!R201)*$C$4))</f>
        <v>99.968177621678421</v>
      </c>
      <c r="T204" s="2">
        <f>(S204*EXP($C$3-($C$4^2)/2+NORMSINV(AleatLivre!S201)*$C$4))</f>
        <v>103.20194885908771</v>
      </c>
      <c r="U204" s="2">
        <f>(T204*EXP($C$3-($C$4^2)/2+NORMSINV(AleatLivre!T201)*$C$4))</f>
        <v>107.18911606842867</v>
      </c>
      <c r="V204" s="2">
        <f>(U204*EXP($C$3-($C$4^2)/2+NORMSINV(AleatLivre!U201)*$C$4))</f>
        <v>109.05250885941776</v>
      </c>
    </row>
    <row r="205" spans="1:22" x14ac:dyDescent="0.25">
      <c r="A205">
        <v>200</v>
      </c>
      <c r="B205" s="2">
        <f>Painel!$B$7</f>
        <v>50</v>
      </c>
      <c r="C205" s="2">
        <f>(B205*EXP($C$3-($C$4^2)/2+NORMSINV(AleatLivre!B202)*$C$4))</f>
        <v>53.605098247157812</v>
      </c>
      <c r="D205" s="2">
        <f>(C205*EXP($C$3-($C$4^2)/2+NORMSINV(AleatLivre!C202)*$C$4))</f>
        <v>57.865749406910084</v>
      </c>
      <c r="E205" s="2">
        <f>(D205*EXP($C$3-($C$4^2)/2+NORMSINV(AleatLivre!D202)*$C$4))</f>
        <v>61.759427081168212</v>
      </c>
      <c r="F205" s="2">
        <f>(E205*EXP($C$3-($C$4^2)/2+NORMSINV(AleatLivre!E202)*$C$4))</f>
        <v>64.12937583856673</v>
      </c>
      <c r="G205" s="2">
        <f>(F205*EXP($C$3-($C$4^2)/2+NORMSINV(AleatLivre!F202)*$C$4))</f>
        <v>66.808005528972359</v>
      </c>
      <c r="H205" s="2">
        <f>(G205*EXP($C$3-($C$4^2)/2+NORMSINV(AleatLivre!G202)*$C$4))</f>
        <v>69.128657557356703</v>
      </c>
      <c r="I205" s="2">
        <f>(H205*EXP($C$3-($C$4^2)/2+NORMSINV(AleatLivre!H202)*$C$4))</f>
        <v>69.858622241316212</v>
      </c>
      <c r="J205" s="2">
        <f>(I205*EXP($C$3-($C$4^2)/2+NORMSINV(AleatLivre!I202)*$C$4))</f>
        <v>72.303607759673369</v>
      </c>
      <c r="K205" s="2">
        <f>(J205*EXP($C$3-($C$4^2)/2+NORMSINV(AleatLivre!J202)*$C$4))</f>
        <v>76.50994171692588</v>
      </c>
      <c r="L205" s="2">
        <f>(K205*EXP($C$3-($C$4^2)/2+NORMSINV(AleatLivre!K202)*$C$4))</f>
        <v>78.794976605779368</v>
      </c>
      <c r="M205" s="2">
        <f>(L205*EXP($C$3-($C$4^2)/2+NORMSINV(AleatLivre!L202)*$C$4))</f>
        <v>83.989080267247004</v>
      </c>
      <c r="N205" s="2">
        <f>(M205*EXP($C$3-($C$4^2)/2+NORMSINV(AleatLivre!M202)*$C$4))</f>
        <v>83.120707209008216</v>
      </c>
      <c r="O205" s="2">
        <f>(N205*EXP($C$3-($C$4^2)/2+NORMSINV(AleatLivre!N202)*$C$4))</f>
        <v>81.827326195086357</v>
      </c>
      <c r="P205" s="2">
        <f>(O205*EXP($C$3-($C$4^2)/2+NORMSINV(AleatLivre!O202)*$C$4))</f>
        <v>82.130715242823882</v>
      </c>
      <c r="Q205" s="2">
        <f>(P205*EXP($C$3-($C$4^2)/2+NORMSINV(AleatLivre!P202)*$C$4))</f>
        <v>87.228785481157431</v>
      </c>
      <c r="R205" s="2">
        <f>(Q205*EXP($C$3-($C$4^2)/2+NORMSINV(AleatLivre!Q202)*$C$4))</f>
        <v>91.521961565740838</v>
      </c>
      <c r="S205" s="2">
        <f>(R205*EXP($C$3-($C$4^2)/2+NORMSINV(AleatLivre!R202)*$C$4))</f>
        <v>96.594348517753843</v>
      </c>
      <c r="T205" s="2">
        <f>(S205*EXP($C$3-($C$4^2)/2+NORMSINV(AleatLivre!S202)*$C$4))</f>
        <v>102.24063822955532</v>
      </c>
      <c r="U205" s="2">
        <f>(T205*EXP($C$3-($C$4^2)/2+NORMSINV(AleatLivre!T202)*$C$4))</f>
        <v>108.47393091371521</v>
      </c>
      <c r="V205" s="2">
        <f>(U205*EXP($C$3-($C$4^2)/2+NORMSINV(AleatLivre!U202)*$C$4))</f>
        <v>116.3798379909498</v>
      </c>
    </row>
    <row r="206" spans="1:22" x14ac:dyDescent="0.25">
      <c r="A206">
        <v>201</v>
      </c>
      <c r="B206" s="2">
        <f>Painel!$B$7</f>
        <v>50</v>
      </c>
      <c r="C206" s="2">
        <f>(B206*EXP($C$3-($C$4^2)/2+NORMSINV(AleatLivre!B203)*$C$4))</f>
        <v>53.000523236557861</v>
      </c>
      <c r="D206" s="2">
        <f>(C206*EXP($C$3-($C$4^2)/2+NORMSINV(AleatLivre!C203)*$C$4))</f>
        <v>55.457945805402311</v>
      </c>
      <c r="E206" s="2">
        <f>(D206*EXP($C$3-($C$4^2)/2+NORMSINV(AleatLivre!D203)*$C$4))</f>
        <v>59.963384908744338</v>
      </c>
      <c r="F206" s="2">
        <f>(E206*EXP($C$3-($C$4^2)/2+NORMSINV(AleatLivre!E203)*$C$4))</f>
        <v>61.374420847164515</v>
      </c>
      <c r="G206" s="2">
        <f>(F206*EXP($C$3-($C$4^2)/2+NORMSINV(AleatLivre!F203)*$C$4))</f>
        <v>64.851953775781936</v>
      </c>
      <c r="H206" s="2">
        <f>(G206*EXP($C$3-($C$4^2)/2+NORMSINV(AleatLivre!G203)*$C$4))</f>
        <v>66.468298941874139</v>
      </c>
      <c r="I206" s="2">
        <f>(H206*EXP($C$3-($C$4^2)/2+NORMSINV(AleatLivre!H203)*$C$4))</f>
        <v>69.474369550931115</v>
      </c>
      <c r="J206" s="2">
        <f>(I206*EXP($C$3-($C$4^2)/2+NORMSINV(AleatLivre!I203)*$C$4))</f>
        <v>72.732423567897854</v>
      </c>
      <c r="K206" s="2">
        <f>(J206*EXP($C$3-($C$4^2)/2+NORMSINV(AleatLivre!J203)*$C$4))</f>
        <v>76.8673347653815</v>
      </c>
      <c r="L206" s="2">
        <f>(K206*EXP($C$3-($C$4^2)/2+NORMSINV(AleatLivre!K203)*$C$4))</f>
        <v>79.973764975426718</v>
      </c>
      <c r="M206" s="2">
        <f>(L206*EXP($C$3-($C$4^2)/2+NORMSINV(AleatLivre!L203)*$C$4))</f>
        <v>83.521181787754799</v>
      </c>
      <c r="N206" s="2">
        <f>(M206*EXP($C$3-($C$4^2)/2+NORMSINV(AleatLivre!M203)*$C$4))</f>
        <v>87.397369013338903</v>
      </c>
      <c r="O206" s="2">
        <f>(N206*EXP($C$3-($C$4^2)/2+NORMSINV(AleatLivre!N203)*$C$4))</f>
        <v>92.377253284718932</v>
      </c>
      <c r="P206" s="2">
        <f>(O206*EXP($C$3-($C$4^2)/2+NORMSINV(AleatLivre!O203)*$C$4))</f>
        <v>96.57573235042409</v>
      </c>
      <c r="Q206" s="2">
        <f>(P206*EXP($C$3-($C$4^2)/2+NORMSINV(AleatLivre!P203)*$C$4))</f>
        <v>100.87774302106374</v>
      </c>
      <c r="R206" s="2">
        <f>(Q206*EXP($C$3-($C$4^2)/2+NORMSINV(AleatLivre!Q203)*$C$4))</f>
        <v>105.87538103092868</v>
      </c>
      <c r="S206" s="2">
        <f>(R206*EXP($C$3-($C$4^2)/2+NORMSINV(AleatLivre!R203)*$C$4))</f>
        <v>111.91935831163779</v>
      </c>
      <c r="T206" s="2">
        <f>(S206*EXP($C$3-($C$4^2)/2+NORMSINV(AleatLivre!S203)*$C$4))</f>
        <v>114.67565465042721</v>
      </c>
      <c r="U206" s="2">
        <f>(T206*EXP($C$3-($C$4^2)/2+NORMSINV(AleatLivre!T203)*$C$4))</f>
        <v>122.45714561645526</v>
      </c>
      <c r="V206" s="2">
        <f>(U206*EXP($C$3-($C$4^2)/2+NORMSINV(AleatLivre!U203)*$C$4))</f>
        <v>127.99087517732903</v>
      </c>
    </row>
    <row r="207" spans="1:22" x14ac:dyDescent="0.25">
      <c r="A207">
        <v>202</v>
      </c>
      <c r="B207" s="2">
        <f>Painel!$B$7</f>
        <v>50</v>
      </c>
      <c r="C207" s="2">
        <f>(B207*EXP($C$3-($C$4^2)/2+NORMSINV(AleatLivre!B204)*$C$4))</f>
        <v>51.935853522423045</v>
      </c>
      <c r="D207" s="2">
        <f>(C207*EXP($C$3-($C$4^2)/2+NORMSINV(AleatLivre!C204)*$C$4))</f>
        <v>54.252363508445335</v>
      </c>
      <c r="E207" s="2">
        <f>(D207*EXP($C$3-($C$4^2)/2+NORMSINV(AleatLivre!D204)*$C$4))</f>
        <v>56.285317854127214</v>
      </c>
      <c r="F207" s="2">
        <f>(E207*EXP($C$3-($C$4^2)/2+NORMSINV(AleatLivre!E204)*$C$4))</f>
        <v>60.008508463810479</v>
      </c>
      <c r="G207" s="2">
        <f>(F207*EXP($C$3-($C$4^2)/2+NORMSINV(AleatLivre!F204)*$C$4))</f>
        <v>65.483747775439355</v>
      </c>
      <c r="H207" s="2">
        <f>(G207*EXP($C$3-($C$4^2)/2+NORMSINV(AleatLivre!G204)*$C$4))</f>
        <v>70.569461680457835</v>
      </c>
      <c r="I207" s="2">
        <f>(H207*EXP($C$3-($C$4^2)/2+NORMSINV(AleatLivre!H204)*$C$4))</f>
        <v>76.440052511578784</v>
      </c>
      <c r="J207" s="2">
        <f>(I207*EXP($C$3-($C$4^2)/2+NORMSINV(AleatLivre!I204)*$C$4))</f>
        <v>84.469538466972068</v>
      </c>
      <c r="K207" s="2">
        <f>(J207*EXP($C$3-($C$4^2)/2+NORMSINV(AleatLivre!J204)*$C$4))</f>
        <v>88.209101715529016</v>
      </c>
      <c r="L207" s="2">
        <f>(K207*EXP($C$3-($C$4^2)/2+NORMSINV(AleatLivre!K204)*$C$4))</f>
        <v>93.975156452087603</v>
      </c>
      <c r="M207" s="2">
        <f>(L207*EXP($C$3-($C$4^2)/2+NORMSINV(AleatLivre!L204)*$C$4))</f>
        <v>100.21263499698652</v>
      </c>
      <c r="N207" s="2">
        <f>(M207*EXP($C$3-($C$4^2)/2+NORMSINV(AleatLivre!M204)*$C$4))</f>
        <v>100.86602083464128</v>
      </c>
      <c r="O207" s="2">
        <f>(N207*EXP($C$3-($C$4^2)/2+NORMSINV(AleatLivre!N204)*$C$4))</f>
        <v>105.24955012717024</v>
      </c>
      <c r="P207" s="2">
        <f>(O207*EXP($C$3-($C$4^2)/2+NORMSINV(AleatLivre!O204)*$C$4))</f>
        <v>114.14008058240577</v>
      </c>
      <c r="Q207" s="2">
        <f>(P207*EXP($C$3-($C$4^2)/2+NORMSINV(AleatLivre!P204)*$C$4))</f>
        <v>118.32377973202972</v>
      </c>
      <c r="R207" s="2">
        <f>(Q207*EXP($C$3-($C$4^2)/2+NORMSINV(AleatLivre!Q204)*$C$4))</f>
        <v>125.23678173766214</v>
      </c>
      <c r="S207" s="2">
        <f>(R207*EXP($C$3-($C$4^2)/2+NORMSINV(AleatLivre!R204)*$C$4))</f>
        <v>132.98814686096514</v>
      </c>
      <c r="T207" s="2">
        <f>(S207*EXP($C$3-($C$4^2)/2+NORMSINV(AleatLivre!S204)*$C$4))</f>
        <v>141.50841940737092</v>
      </c>
      <c r="U207" s="2">
        <f>(T207*EXP($C$3-($C$4^2)/2+NORMSINV(AleatLivre!T204)*$C$4))</f>
        <v>147.70616183852326</v>
      </c>
      <c r="V207" s="2">
        <f>(U207*EXP($C$3-($C$4^2)/2+NORMSINV(AleatLivre!U204)*$C$4))</f>
        <v>158.21748086355134</v>
      </c>
    </row>
    <row r="208" spans="1:22" x14ac:dyDescent="0.25">
      <c r="A208">
        <v>203</v>
      </c>
      <c r="B208" s="2">
        <f>Painel!$B$7</f>
        <v>50</v>
      </c>
      <c r="C208" s="2">
        <f>(B208*EXP($C$3-($C$4^2)/2+NORMSINV(AleatLivre!B205)*$C$4))</f>
        <v>51.699425896516729</v>
      </c>
      <c r="D208" s="2">
        <f>(C208*EXP($C$3-($C$4^2)/2+NORMSINV(AleatLivre!C205)*$C$4))</f>
        <v>54.033603651969997</v>
      </c>
      <c r="E208" s="2">
        <f>(D208*EXP($C$3-($C$4^2)/2+NORMSINV(AleatLivre!D205)*$C$4))</f>
        <v>56.389738116914195</v>
      </c>
      <c r="F208" s="2">
        <f>(E208*EXP($C$3-($C$4^2)/2+NORMSINV(AleatLivre!E205)*$C$4))</f>
        <v>59.528498107502401</v>
      </c>
      <c r="G208" s="2">
        <f>(F208*EXP($C$3-($C$4^2)/2+NORMSINV(AleatLivre!F205)*$C$4))</f>
        <v>61.869976773928983</v>
      </c>
      <c r="H208" s="2">
        <f>(G208*EXP($C$3-($C$4^2)/2+NORMSINV(AleatLivre!G205)*$C$4))</f>
        <v>63.131297046689618</v>
      </c>
      <c r="I208" s="2">
        <f>(H208*EXP($C$3-($C$4^2)/2+NORMSINV(AleatLivre!H205)*$C$4))</f>
        <v>67.727316970381423</v>
      </c>
      <c r="J208" s="2">
        <f>(I208*EXP($C$3-($C$4^2)/2+NORMSINV(AleatLivre!I205)*$C$4))</f>
        <v>71.247557195886742</v>
      </c>
      <c r="K208" s="2">
        <f>(J208*EXP($C$3-($C$4^2)/2+NORMSINV(AleatLivre!J205)*$C$4))</f>
        <v>71.481138398784594</v>
      </c>
      <c r="L208" s="2">
        <f>(K208*EXP($C$3-($C$4^2)/2+NORMSINV(AleatLivre!K205)*$C$4))</f>
        <v>74.77227580735422</v>
      </c>
      <c r="M208" s="2">
        <f>(L208*EXP($C$3-($C$4^2)/2+NORMSINV(AleatLivre!L205)*$C$4))</f>
        <v>78.646190392037184</v>
      </c>
      <c r="N208" s="2">
        <f>(M208*EXP($C$3-($C$4^2)/2+NORMSINV(AleatLivre!M205)*$C$4))</f>
        <v>83.599801869594529</v>
      </c>
      <c r="O208" s="2">
        <f>(N208*EXP($C$3-($C$4^2)/2+NORMSINV(AleatLivre!N205)*$C$4))</f>
        <v>87.870843766881478</v>
      </c>
      <c r="P208" s="2">
        <f>(O208*EXP($C$3-($C$4^2)/2+NORMSINV(AleatLivre!O205)*$C$4))</f>
        <v>88.236002376472101</v>
      </c>
      <c r="Q208" s="2">
        <f>(P208*EXP($C$3-($C$4^2)/2+NORMSINV(AleatLivre!P205)*$C$4))</f>
        <v>93.685155311223909</v>
      </c>
      <c r="R208" s="2">
        <f>(Q208*EXP($C$3-($C$4^2)/2+NORMSINV(AleatLivre!Q205)*$C$4))</f>
        <v>97.406842209488431</v>
      </c>
      <c r="S208" s="2">
        <f>(R208*EXP($C$3-($C$4^2)/2+NORMSINV(AleatLivre!R205)*$C$4))</f>
        <v>99.633843225334758</v>
      </c>
      <c r="T208" s="2">
        <f>(S208*EXP($C$3-($C$4^2)/2+NORMSINV(AleatLivre!S205)*$C$4))</f>
        <v>105.32326076194738</v>
      </c>
      <c r="U208" s="2">
        <f>(T208*EXP($C$3-($C$4^2)/2+NORMSINV(AleatLivre!T205)*$C$4))</f>
        <v>110.90718165184228</v>
      </c>
      <c r="V208" s="2">
        <f>(U208*EXP($C$3-($C$4^2)/2+NORMSINV(AleatLivre!U205)*$C$4))</f>
        <v>117.89910815103174</v>
      </c>
    </row>
    <row r="209" spans="1:22" x14ac:dyDescent="0.25">
      <c r="A209">
        <v>204</v>
      </c>
      <c r="B209" s="2">
        <f>Painel!$B$7</f>
        <v>50</v>
      </c>
      <c r="C209" s="2">
        <f>(B209*EXP($C$3-($C$4^2)/2+NORMSINV(AleatLivre!B206)*$C$4))</f>
        <v>50.757502666469357</v>
      </c>
      <c r="D209" s="2">
        <f>(C209*EXP($C$3-($C$4^2)/2+NORMSINV(AleatLivre!C206)*$C$4))</f>
        <v>53.326461243661832</v>
      </c>
      <c r="E209" s="2">
        <f>(D209*EXP($C$3-($C$4^2)/2+NORMSINV(AleatLivre!D206)*$C$4))</f>
        <v>55.32985039030082</v>
      </c>
      <c r="F209" s="2">
        <f>(E209*EXP($C$3-($C$4^2)/2+NORMSINV(AleatLivre!E206)*$C$4))</f>
        <v>57.994415188150889</v>
      </c>
      <c r="G209" s="2">
        <f>(F209*EXP($C$3-($C$4^2)/2+NORMSINV(AleatLivre!F206)*$C$4))</f>
        <v>57.826414024825802</v>
      </c>
      <c r="H209" s="2">
        <f>(G209*EXP($C$3-($C$4^2)/2+NORMSINV(AleatLivre!G206)*$C$4))</f>
        <v>60.051838795148342</v>
      </c>
      <c r="I209" s="2">
        <f>(H209*EXP($C$3-($C$4^2)/2+NORMSINV(AleatLivre!H206)*$C$4))</f>
        <v>64.810319300043986</v>
      </c>
      <c r="J209" s="2">
        <f>(I209*EXP($C$3-($C$4^2)/2+NORMSINV(AleatLivre!I206)*$C$4))</f>
        <v>66.324170748101636</v>
      </c>
      <c r="K209" s="2">
        <f>(J209*EXP($C$3-($C$4^2)/2+NORMSINV(AleatLivre!J206)*$C$4))</f>
        <v>68.591791661684411</v>
      </c>
      <c r="L209" s="2">
        <f>(K209*EXP($C$3-($C$4^2)/2+NORMSINV(AleatLivre!K206)*$C$4))</f>
        <v>71.613174000125511</v>
      </c>
      <c r="M209" s="2">
        <f>(L209*EXP($C$3-($C$4^2)/2+NORMSINV(AleatLivre!L206)*$C$4))</f>
        <v>76.023225727595616</v>
      </c>
      <c r="N209" s="2">
        <f>(M209*EXP($C$3-($C$4^2)/2+NORMSINV(AleatLivre!M206)*$C$4))</f>
        <v>79.887294053159152</v>
      </c>
      <c r="O209" s="2">
        <f>(N209*EXP($C$3-($C$4^2)/2+NORMSINV(AleatLivre!N206)*$C$4))</f>
        <v>81.611934083762264</v>
      </c>
      <c r="P209" s="2">
        <f>(O209*EXP($C$3-($C$4^2)/2+NORMSINV(AleatLivre!O206)*$C$4))</f>
        <v>87.327794663971531</v>
      </c>
      <c r="Q209" s="2">
        <f>(P209*EXP($C$3-($C$4^2)/2+NORMSINV(AleatLivre!P206)*$C$4))</f>
        <v>89.812950550230582</v>
      </c>
      <c r="R209" s="2">
        <f>(Q209*EXP($C$3-($C$4^2)/2+NORMSINV(AleatLivre!Q206)*$C$4))</f>
        <v>97.788185907469838</v>
      </c>
      <c r="S209" s="2">
        <f>(R209*EXP($C$3-($C$4^2)/2+NORMSINV(AleatLivre!R206)*$C$4))</f>
        <v>101.71362908926349</v>
      </c>
      <c r="T209" s="2">
        <f>(S209*EXP($C$3-($C$4^2)/2+NORMSINV(AleatLivre!S206)*$C$4))</f>
        <v>105.09316179393747</v>
      </c>
      <c r="U209" s="2">
        <f>(T209*EXP($C$3-($C$4^2)/2+NORMSINV(AleatLivre!T206)*$C$4))</f>
        <v>109.87120098230031</v>
      </c>
      <c r="V209" s="2">
        <f>(U209*EXP($C$3-($C$4^2)/2+NORMSINV(AleatLivre!U206)*$C$4))</f>
        <v>112.97890706990732</v>
      </c>
    </row>
    <row r="210" spans="1:22" x14ac:dyDescent="0.25">
      <c r="A210">
        <v>205</v>
      </c>
      <c r="B210" s="2">
        <f>Painel!$B$7</f>
        <v>50</v>
      </c>
      <c r="C210" s="2">
        <f>(B210*EXP($C$3-($C$4^2)/2+NORMSINV(AleatLivre!B207)*$C$4))</f>
        <v>52.250617524914333</v>
      </c>
      <c r="D210" s="2">
        <f>(C210*EXP($C$3-($C$4^2)/2+NORMSINV(AleatLivre!C207)*$C$4))</f>
        <v>55.794328977394478</v>
      </c>
      <c r="E210" s="2">
        <f>(D210*EXP($C$3-($C$4^2)/2+NORMSINV(AleatLivre!D207)*$C$4))</f>
        <v>58.419814185439563</v>
      </c>
      <c r="F210" s="2">
        <f>(E210*EXP($C$3-($C$4^2)/2+NORMSINV(AleatLivre!E207)*$C$4))</f>
        <v>62.925238218722249</v>
      </c>
      <c r="G210" s="2">
        <f>(F210*EXP($C$3-($C$4^2)/2+NORMSINV(AleatLivre!F207)*$C$4))</f>
        <v>67.080747722176739</v>
      </c>
      <c r="H210" s="2">
        <f>(G210*EXP($C$3-($C$4^2)/2+NORMSINV(AleatLivre!G207)*$C$4))</f>
        <v>69.249676246432017</v>
      </c>
      <c r="I210" s="2">
        <f>(H210*EXP($C$3-($C$4^2)/2+NORMSINV(AleatLivre!H207)*$C$4))</f>
        <v>77.714515504084972</v>
      </c>
      <c r="J210" s="2">
        <f>(I210*EXP($C$3-($C$4^2)/2+NORMSINV(AleatLivre!I207)*$C$4))</f>
        <v>84.514877226742655</v>
      </c>
      <c r="K210" s="2">
        <f>(J210*EXP($C$3-($C$4^2)/2+NORMSINV(AleatLivre!J207)*$C$4))</f>
        <v>87.030957495803122</v>
      </c>
      <c r="L210" s="2">
        <f>(K210*EXP($C$3-($C$4^2)/2+NORMSINV(AleatLivre!K207)*$C$4))</f>
        <v>91.602111182749198</v>
      </c>
      <c r="M210" s="2">
        <f>(L210*EXP($C$3-($C$4^2)/2+NORMSINV(AleatLivre!L207)*$C$4))</f>
        <v>95.264153916690077</v>
      </c>
      <c r="N210" s="2">
        <f>(M210*EXP($C$3-($C$4^2)/2+NORMSINV(AleatLivre!M207)*$C$4))</f>
        <v>101.92315617258841</v>
      </c>
      <c r="O210" s="2">
        <f>(N210*EXP($C$3-($C$4^2)/2+NORMSINV(AleatLivre!N207)*$C$4))</f>
        <v>107.3429938042181</v>
      </c>
      <c r="P210" s="2">
        <f>(O210*EXP($C$3-($C$4^2)/2+NORMSINV(AleatLivre!O207)*$C$4))</f>
        <v>116.89010567884819</v>
      </c>
      <c r="Q210" s="2">
        <f>(P210*EXP($C$3-($C$4^2)/2+NORMSINV(AleatLivre!P207)*$C$4))</f>
        <v>126.62144845444458</v>
      </c>
      <c r="R210" s="2">
        <f>(Q210*EXP($C$3-($C$4^2)/2+NORMSINV(AleatLivre!Q207)*$C$4))</f>
        <v>136.61177090833363</v>
      </c>
      <c r="S210" s="2">
        <f>(R210*EXP($C$3-($C$4^2)/2+NORMSINV(AleatLivre!R207)*$C$4))</f>
        <v>145.76525637694149</v>
      </c>
      <c r="T210" s="2">
        <f>(S210*EXP($C$3-($C$4^2)/2+NORMSINV(AleatLivre!S207)*$C$4))</f>
        <v>153.12358375713873</v>
      </c>
      <c r="U210" s="2">
        <f>(T210*EXP($C$3-($C$4^2)/2+NORMSINV(AleatLivre!T207)*$C$4))</f>
        <v>162.00499381109833</v>
      </c>
      <c r="V210" s="2">
        <f>(U210*EXP($C$3-($C$4^2)/2+NORMSINV(AleatLivre!U207)*$C$4))</f>
        <v>171.21176207992175</v>
      </c>
    </row>
    <row r="211" spans="1:22" x14ac:dyDescent="0.25">
      <c r="A211">
        <v>206</v>
      </c>
      <c r="B211" s="2">
        <f>Painel!$B$7</f>
        <v>50</v>
      </c>
      <c r="C211" s="2">
        <f>(B211*EXP($C$3-($C$4^2)/2+NORMSINV(AleatLivre!B208)*$C$4))</f>
        <v>53.62548605640891</v>
      </c>
      <c r="D211" s="2">
        <f>(C211*EXP($C$3-($C$4^2)/2+NORMSINV(AleatLivre!C208)*$C$4))</f>
        <v>56.647116302051849</v>
      </c>
      <c r="E211" s="2">
        <f>(D211*EXP($C$3-($C$4^2)/2+NORMSINV(AleatLivre!D208)*$C$4))</f>
        <v>58.86167973876605</v>
      </c>
      <c r="F211" s="2">
        <f>(E211*EXP($C$3-($C$4^2)/2+NORMSINV(AleatLivre!E208)*$C$4))</f>
        <v>61.073830553587165</v>
      </c>
      <c r="G211" s="2">
        <f>(F211*EXP($C$3-($C$4^2)/2+NORMSINV(AleatLivre!F208)*$C$4))</f>
        <v>63.175166454346126</v>
      </c>
      <c r="H211" s="2">
        <f>(G211*EXP($C$3-($C$4^2)/2+NORMSINV(AleatLivre!G208)*$C$4))</f>
        <v>65.521194203671257</v>
      </c>
      <c r="I211" s="2">
        <f>(H211*EXP($C$3-($C$4^2)/2+NORMSINV(AleatLivre!H208)*$C$4))</f>
        <v>68.999853189684245</v>
      </c>
      <c r="J211" s="2">
        <f>(I211*EXP($C$3-($C$4^2)/2+NORMSINV(AleatLivre!I208)*$C$4))</f>
        <v>74.844049110479745</v>
      </c>
      <c r="K211" s="2">
        <f>(J211*EXP($C$3-($C$4^2)/2+NORMSINV(AleatLivre!J208)*$C$4))</f>
        <v>79.805871276768073</v>
      </c>
      <c r="L211" s="2">
        <f>(K211*EXP($C$3-($C$4^2)/2+NORMSINV(AleatLivre!K208)*$C$4))</f>
        <v>80.377702595608625</v>
      </c>
      <c r="M211" s="2">
        <f>(L211*EXP($C$3-($C$4^2)/2+NORMSINV(AleatLivre!L208)*$C$4))</f>
        <v>85.331812091108034</v>
      </c>
      <c r="N211" s="2">
        <f>(M211*EXP($C$3-($C$4^2)/2+NORMSINV(AleatLivre!M208)*$C$4))</f>
        <v>92.199757032703928</v>
      </c>
      <c r="O211" s="2">
        <f>(N211*EXP($C$3-($C$4^2)/2+NORMSINV(AleatLivre!N208)*$C$4))</f>
        <v>96.880876285279726</v>
      </c>
      <c r="P211" s="2">
        <f>(O211*EXP($C$3-($C$4^2)/2+NORMSINV(AleatLivre!O208)*$C$4))</f>
        <v>98.704151013481976</v>
      </c>
      <c r="Q211" s="2">
        <f>(P211*EXP($C$3-($C$4^2)/2+NORMSINV(AleatLivre!P208)*$C$4))</f>
        <v>101.51301048488182</v>
      </c>
      <c r="R211" s="2">
        <f>(Q211*EXP($C$3-($C$4^2)/2+NORMSINV(AleatLivre!Q208)*$C$4))</f>
        <v>102.96027731190442</v>
      </c>
      <c r="S211" s="2">
        <f>(R211*EXP($C$3-($C$4^2)/2+NORMSINV(AleatLivre!R208)*$C$4))</f>
        <v>108.73208329550764</v>
      </c>
      <c r="T211" s="2">
        <f>(S211*EXP($C$3-($C$4^2)/2+NORMSINV(AleatLivre!S208)*$C$4))</f>
        <v>111.04530543323268</v>
      </c>
      <c r="U211" s="2">
        <f>(T211*EXP($C$3-($C$4^2)/2+NORMSINV(AleatLivre!T208)*$C$4))</f>
        <v>113.39952116487777</v>
      </c>
      <c r="V211" s="2">
        <f>(U211*EXP($C$3-($C$4^2)/2+NORMSINV(AleatLivre!U208)*$C$4))</f>
        <v>121.25947621068143</v>
      </c>
    </row>
    <row r="212" spans="1:22" x14ac:dyDescent="0.25">
      <c r="A212">
        <v>207</v>
      </c>
      <c r="B212" s="2">
        <f>Painel!$B$7</f>
        <v>50</v>
      </c>
      <c r="C212" s="2">
        <f>(B212*EXP($C$3-($C$4^2)/2+NORMSINV(AleatLivre!B209)*$C$4))</f>
        <v>52.119468437448603</v>
      </c>
      <c r="D212" s="2">
        <f>(C212*EXP($C$3-($C$4^2)/2+NORMSINV(AleatLivre!C209)*$C$4))</f>
        <v>55.064556305635634</v>
      </c>
      <c r="E212" s="2">
        <f>(D212*EXP($C$3-($C$4^2)/2+NORMSINV(AleatLivre!D209)*$C$4))</f>
        <v>55.844341429115858</v>
      </c>
      <c r="F212" s="2">
        <f>(E212*EXP($C$3-($C$4^2)/2+NORMSINV(AleatLivre!E209)*$C$4))</f>
        <v>58.996053018242321</v>
      </c>
      <c r="G212" s="2">
        <f>(F212*EXP($C$3-($C$4^2)/2+NORMSINV(AleatLivre!F209)*$C$4))</f>
        <v>60.212754833944224</v>
      </c>
      <c r="H212" s="2">
        <f>(G212*EXP($C$3-($C$4^2)/2+NORMSINV(AleatLivre!G209)*$C$4))</f>
        <v>62.237484812016113</v>
      </c>
      <c r="I212" s="2">
        <f>(H212*EXP($C$3-($C$4^2)/2+NORMSINV(AleatLivre!H209)*$C$4))</f>
        <v>65.009662457583985</v>
      </c>
      <c r="J212" s="2">
        <f>(I212*EXP($C$3-($C$4^2)/2+NORMSINV(AleatLivre!I209)*$C$4))</f>
        <v>68.070874040189082</v>
      </c>
      <c r="K212" s="2">
        <f>(J212*EXP($C$3-($C$4^2)/2+NORMSINV(AleatLivre!J209)*$C$4))</f>
        <v>71.117610659293618</v>
      </c>
      <c r="L212" s="2">
        <f>(K212*EXP($C$3-($C$4^2)/2+NORMSINV(AleatLivre!K209)*$C$4))</f>
        <v>73.659175248854311</v>
      </c>
      <c r="M212" s="2">
        <f>(L212*EXP($C$3-($C$4^2)/2+NORMSINV(AleatLivre!L209)*$C$4))</f>
        <v>77.32455459541336</v>
      </c>
      <c r="N212" s="2">
        <f>(M212*EXP($C$3-($C$4^2)/2+NORMSINV(AleatLivre!M209)*$C$4))</f>
        <v>83.353887747138401</v>
      </c>
      <c r="O212" s="2">
        <f>(N212*EXP($C$3-($C$4^2)/2+NORMSINV(AleatLivre!N209)*$C$4))</f>
        <v>89.565568857997931</v>
      </c>
      <c r="P212" s="2">
        <f>(O212*EXP($C$3-($C$4^2)/2+NORMSINV(AleatLivre!O209)*$C$4))</f>
        <v>91.626938033706921</v>
      </c>
      <c r="Q212" s="2">
        <f>(P212*EXP($C$3-($C$4^2)/2+NORMSINV(AleatLivre!P209)*$C$4))</f>
        <v>92.714136589925701</v>
      </c>
      <c r="R212" s="2">
        <f>(Q212*EXP($C$3-($C$4^2)/2+NORMSINV(AleatLivre!Q209)*$C$4))</f>
        <v>95.501372475276156</v>
      </c>
      <c r="S212" s="2">
        <f>(R212*EXP($C$3-($C$4^2)/2+NORMSINV(AleatLivre!R209)*$C$4))</f>
        <v>102.22455959432192</v>
      </c>
      <c r="T212" s="2">
        <f>(S212*EXP($C$3-($C$4^2)/2+NORMSINV(AleatLivre!S209)*$C$4))</f>
        <v>111.18893903953088</v>
      </c>
      <c r="U212" s="2">
        <f>(T212*EXP($C$3-($C$4^2)/2+NORMSINV(AleatLivre!T209)*$C$4))</f>
        <v>117.62962266101432</v>
      </c>
      <c r="V212" s="2">
        <f>(U212*EXP($C$3-($C$4^2)/2+NORMSINV(AleatLivre!U209)*$C$4))</f>
        <v>126.21952889194517</v>
      </c>
    </row>
    <row r="213" spans="1:22" x14ac:dyDescent="0.25">
      <c r="A213">
        <v>208</v>
      </c>
      <c r="B213" s="2">
        <f>Painel!$B$7</f>
        <v>50</v>
      </c>
      <c r="C213" s="2">
        <f>(B213*EXP($C$3-($C$4^2)/2+NORMSINV(AleatLivre!B210)*$C$4))</f>
        <v>52.813937865469171</v>
      </c>
      <c r="D213" s="2">
        <f>(C213*EXP($C$3-($C$4^2)/2+NORMSINV(AleatLivre!C210)*$C$4))</f>
        <v>56.504137017733186</v>
      </c>
      <c r="E213" s="2">
        <f>(D213*EXP($C$3-($C$4^2)/2+NORMSINV(AleatLivre!D210)*$C$4))</f>
        <v>58.27032750558665</v>
      </c>
      <c r="F213" s="2">
        <f>(E213*EXP($C$3-($C$4^2)/2+NORMSINV(AleatLivre!E210)*$C$4))</f>
        <v>61.151117017843113</v>
      </c>
      <c r="G213" s="2">
        <f>(F213*EXP($C$3-($C$4^2)/2+NORMSINV(AleatLivre!F210)*$C$4))</f>
        <v>64.221120150263431</v>
      </c>
      <c r="H213" s="2">
        <f>(G213*EXP($C$3-($C$4^2)/2+NORMSINV(AleatLivre!G210)*$C$4))</f>
        <v>67.891311603958272</v>
      </c>
      <c r="I213" s="2">
        <f>(H213*EXP($C$3-($C$4^2)/2+NORMSINV(AleatLivre!H210)*$C$4))</f>
        <v>70.132254145577292</v>
      </c>
      <c r="J213" s="2">
        <f>(I213*EXP($C$3-($C$4^2)/2+NORMSINV(AleatLivre!I210)*$C$4))</f>
        <v>73.222669605766811</v>
      </c>
      <c r="K213" s="2">
        <f>(J213*EXP($C$3-($C$4^2)/2+NORMSINV(AleatLivre!J210)*$C$4))</f>
        <v>75.328053938255778</v>
      </c>
      <c r="L213" s="2">
        <f>(K213*EXP($C$3-($C$4^2)/2+NORMSINV(AleatLivre!K210)*$C$4))</f>
        <v>77.861168492755695</v>
      </c>
      <c r="M213" s="2">
        <f>(L213*EXP($C$3-($C$4^2)/2+NORMSINV(AleatLivre!L210)*$C$4))</f>
        <v>80.285458441147512</v>
      </c>
      <c r="N213" s="2">
        <f>(M213*EXP($C$3-($C$4^2)/2+NORMSINV(AleatLivre!M210)*$C$4))</f>
        <v>82.396956469942211</v>
      </c>
      <c r="O213" s="2">
        <f>(N213*EXP($C$3-($C$4^2)/2+NORMSINV(AleatLivre!N210)*$C$4))</f>
        <v>84.828567641256384</v>
      </c>
      <c r="P213" s="2">
        <f>(O213*EXP($C$3-($C$4^2)/2+NORMSINV(AleatLivre!O210)*$C$4))</f>
        <v>88.861331895688352</v>
      </c>
      <c r="Q213" s="2">
        <f>(P213*EXP($C$3-($C$4^2)/2+NORMSINV(AleatLivre!P210)*$C$4))</f>
        <v>93.981289666721324</v>
      </c>
      <c r="R213" s="2">
        <f>(Q213*EXP($C$3-($C$4^2)/2+NORMSINV(AleatLivre!Q210)*$C$4))</f>
        <v>97.741449443673872</v>
      </c>
      <c r="S213" s="2">
        <f>(R213*EXP($C$3-($C$4^2)/2+NORMSINV(AleatLivre!R210)*$C$4))</f>
        <v>100.78056308275428</v>
      </c>
      <c r="T213" s="2">
        <f>(S213*EXP($C$3-($C$4^2)/2+NORMSINV(AleatLivre!S210)*$C$4))</f>
        <v>106.25527011841955</v>
      </c>
      <c r="U213" s="2">
        <f>(T213*EXP($C$3-($C$4^2)/2+NORMSINV(AleatLivre!T210)*$C$4))</f>
        <v>116.70249424771795</v>
      </c>
      <c r="V213" s="2">
        <f>(U213*EXP($C$3-($C$4^2)/2+NORMSINV(AleatLivre!U210)*$C$4))</f>
        <v>121.60914763652909</v>
      </c>
    </row>
    <row r="214" spans="1:22" x14ac:dyDescent="0.25">
      <c r="A214">
        <v>209</v>
      </c>
      <c r="B214" s="2">
        <f>Painel!$B$7</f>
        <v>50</v>
      </c>
      <c r="C214" s="2">
        <f>(B214*EXP($C$3-($C$4^2)/2+NORMSINV(AleatLivre!B211)*$C$4))</f>
        <v>51.645589993055431</v>
      </c>
      <c r="D214" s="2">
        <f>(C214*EXP($C$3-($C$4^2)/2+NORMSINV(AleatLivre!C211)*$C$4))</f>
        <v>55.39615626221272</v>
      </c>
      <c r="E214" s="2">
        <f>(D214*EXP($C$3-($C$4^2)/2+NORMSINV(AleatLivre!D211)*$C$4))</f>
        <v>59.463247924766442</v>
      </c>
      <c r="F214" s="2">
        <f>(E214*EXP($C$3-($C$4^2)/2+NORMSINV(AleatLivre!E211)*$C$4))</f>
        <v>60.836267285188079</v>
      </c>
      <c r="G214" s="2">
        <f>(F214*EXP($C$3-($C$4^2)/2+NORMSINV(AleatLivre!F211)*$C$4))</f>
        <v>63.792823827520387</v>
      </c>
      <c r="H214" s="2">
        <f>(G214*EXP($C$3-($C$4^2)/2+NORMSINV(AleatLivre!G211)*$C$4))</f>
        <v>66.781625958861213</v>
      </c>
      <c r="I214" s="2">
        <f>(H214*EXP($C$3-($C$4^2)/2+NORMSINV(AleatLivre!H211)*$C$4))</f>
        <v>68.554254705807367</v>
      </c>
      <c r="J214" s="2">
        <f>(I214*EXP($C$3-($C$4^2)/2+NORMSINV(AleatLivre!I211)*$C$4))</f>
        <v>71.849739241538373</v>
      </c>
      <c r="K214" s="2">
        <f>(J214*EXP($C$3-($C$4^2)/2+NORMSINV(AleatLivre!J211)*$C$4))</f>
        <v>76.214065773695225</v>
      </c>
      <c r="L214" s="2">
        <f>(K214*EXP($C$3-($C$4^2)/2+NORMSINV(AleatLivre!K211)*$C$4))</f>
        <v>80.434905149598166</v>
      </c>
      <c r="M214" s="2">
        <f>(L214*EXP($C$3-($C$4^2)/2+NORMSINV(AleatLivre!L211)*$C$4))</f>
        <v>82.006268905861049</v>
      </c>
      <c r="N214" s="2">
        <f>(M214*EXP($C$3-($C$4^2)/2+NORMSINV(AleatLivre!M211)*$C$4))</f>
        <v>86.426011566905558</v>
      </c>
      <c r="O214" s="2">
        <f>(N214*EXP($C$3-($C$4^2)/2+NORMSINV(AleatLivre!N211)*$C$4))</f>
        <v>93.652104478277849</v>
      </c>
      <c r="P214" s="2">
        <f>(O214*EXP($C$3-($C$4^2)/2+NORMSINV(AleatLivre!O211)*$C$4))</f>
        <v>94.497976052843285</v>
      </c>
      <c r="Q214" s="2">
        <f>(P214*EXP($C$3-($C$4^2)/2+NORMSINV(AleatLivre!P211)*$C$4))</f>
        <v>100.68892698750263</v>
      </c>
      <c r="R214" s="2">
        <f>(Q214*EXP($C$3-($C$4^2)/2+NORMSINV(AleatLivre!Q211)*$C$4))</f>
        <v>103.2055782489997</v>
      </c>
      <c r="S214" s="2">
        <f>(R214*EXP($C$3-($C$4^2)/2+NORMSINV(AleatLivre!R211)*$C$4))</f>
        <v>106.73336405109106</v>
      </c>
      <c r="T214" s="2">
        <f>(S214*EXP($C$3-($C$4^2)/2+NORMSINV(AleatLivre!S211)*$C$4))</f>
        <v>109.77271200904089</v>
      </c>
      <c r="U214" s="2">
        <f>(T214*EXP($C$3-($C$4^2)/2+NORMSINV(AleatLivre!T211)*$C$4))</f>
        <v>117.70644279767042</v>
      </c>
      <c r="V214" s="2">
        <f>(U214*EXP($C$3-($C$4^2)/2+NORMSINV(AleatLivre!U211)*$C$4))</f>
        <v>128.19984860392401</v>
      </c>
    </row>
    <row r="215" spans="1:22" x14ac:dyDescent="0.25">
      <c r="A215">
        <v>210</v>
      </c>
      <c r="B215" s="2">
        <f>Painel!$B$7</f>
        <v>50</v>
      </c>
      <c r="C215" s="2">
        <f>(B215*EXP($C$3-($C$4^2)/2+NORMSINV(AleatLivre!B212)*$C$4))</f>
        <v>52.429580233082817</v>
      </c>
      <c r="D215" s="2">
        <f>(C215*EXP($C$3-($C$4^2)/2+NORMSINV(AleatLivre!C212)*$C$4))</f>
        <v>54.170307274200965</v>
      </c>
      <c r="E215" s="2">
        <f>(D215*EXP($C$3-($C$4^2)/2+NORMSINV(AleatLivre!D212)*$C$4))</f>
        <v>55.996480232642909</v>
      </c>
      <c r="F215" s="2">
        <f>(E215*EXP($C$3-($C$4^2)/2+NORMSINV(AleatLivre!E212)*$C$4))</f>
        <v>58.114787979852601</v>
      </c>
      <c r="G215" s="2">
        <f>(F215*EXP($C$3-($C$4^2)/2+NORMSINV(AleatLivre!F212)*$C$4))</f>
        <v>61.506140155321511</v>
      </c>
      <c r="H215" s="2">
        <f>(G215*EXP($C$3-($C$4^2)/2+NORMSINV(AleatLivre!G212)*$C$4))</f>
        <v>64.240080577368474</v>
      </c>
      <c r="I215" s="2">
        <f>(H215*EXP($C$3-($C$4^2)/2+NORMSINV(AleatLivre!H212)*$C$4))</f>
        <v>68.48973994194067</v>
      </c>
      <c r="J215" s="2">
        <f>(I215*EXP($C$3-($C$4^2)/2+NORMSINV(AleatLivre!I212)*$C$4))</f>
        <v>71.427480990539451</v>
      </c>
      <c r="K215" s="2">
        <f>(J215*EXP($C$3-($C$4^2)/2+NORMSINV(AleatLivre!J212)*$C$4))</f>
        <v>75.431663550987452</v>
      </c>
      <c r="L215" s="2">
        <f>(K215*EXP($C$3-($C$4^2)/2+NORMSINV(AleatLivre!K212)*$C$4))</f>
        <v>80.449009655754693</v>
      </c>
      <c r="M215" s="2">
        <f>(L215*EXP($C$3-($C$4^2)/2+NORMSINV(AleatLivre!L212)*$C$4))</f>
        <v>85.667447621802282</v>
      </c>
      <c r="N215" s="2">
        <f>(M215*EXP($C$3-($C$4^2)/2+NORMSINV(AleatLivre!M212)*$C$4))</f>
        <v>87.852746079378832</v>
      </c>
      <c r="O215" s="2">
        <f>(N215*EXP($C$3-($C$4^2)/2+NORMSINV(AleatLivre!N212)*$C$4))</f>
        <v>91.574993325439138</v>
      </c>
      <c r="P215" s="2">
        <f>(O215*EXP($C$3-($C$4^2)/2+NORMSINV(AleatLivre!O212)*$C$4))</f>
        <v>97.988167881381287</v>
      </c>
      <c r="Q215" s="2">
        <f>(P215*EXP($C$3-($C$4^2)/2+NORMSINV(AleatLivre!P212)*$C$4))</f>
        <v>102.47774497338649</v>
      </c>
      <c r="R215" s="2">
        <f>(Q215*EXP($C$3-($C$4^2)/2+NORMSINV(AleatLivre!Q212)*$C$4))</f>
        <v>109.22457080945416</v>
      </c>
      <c r="S215" s="2">
        <f>(R215*EXP($C$3-($C$4^2)/2+NORMSINV(AleatLivre!R212)*$C$4))</f>
        <v>117.22272457697399</v>
      </c>
      <c r="T215" s="2">
        <f>(S215*EXP($C$3-($C$4^2)/2+NORMSINV(AleatLivre!S212)*$C$4))</f>
        <v>123.09508248709845</v>
      </c>
      <c r="U215" s="2">
        <f>(T215*EXP($C$3-($C$4^2)/2+NORMSINV(AleatLivre!T212)*$C$4))</f>
        <v>130.28443470775801</v>
      </c>
      <c r="V215" s="2">
        <f>(U215*EXP($C$3-($C$4^2)/2+NORMSINV(AleatLivre!U212)*$C$4))</f>
        <v>134.22067647272229</v>
      </c>
    </row>
    <row r="216" spans="1:22" x14ac:dyDescent="0.25">
      <c r="A216">
        <v>211</v>
      </c>
      <c r="B216" s="2">
        <f>Painel!$B$7</f>
        <v>50</v>
      </c>
      <c r="C216" s="2">
        <f>(B216*EXP($C$3-($C$4^2)/2+NORMSINV(AleatLivre!B213)*$C$4))</f>
        <v>52.207731660661715</v>
      </c>
      <c r="D216" s="2">
        <f>(C216*EXP($C$3-($C$4^2)/2+NORMSINV(AleatLivre!C213)*$C$4))</f>
        <v>56.265793765136038</v>
      </c>
      <c r="E216" s="2">
        <f>(D216*EXP($C$3-($C$4^2)/2+NORMSINV(AleatLivre!D213)*$C$4))</f>
        <v>58.165666496960384</v>
      </c>
      <c r="F216" s="2">
        <f>(E216*EXP($C$3-($C$4^2)/2+NORMSINV(AleatLivre!E213)*$C$4))</f>
        <v>60.804519108333807</v>
      </c>
      <c r="G216" s="2">
        <f>(F216*EXP($C$3-($C$4^2)/2+NORMSINV(AleatLivre!F213)*$C$4))</f>
        <v>61.313715772617769</v>
      </c>
      <c r="H216" s="2">
        <f>(G216*EXP($C$3-($C$4^2)/2+NORMSINV(AleatLivre!G213)*$C$4))</f>
        <v>65.233877786835805</v>
      </c>
      <c r="I216" s="2">
        <f>(H216*EXP($C$3-($C$4^2)/2+NORMSINV(AleatLivre!H213)*$C$4))</f>
        <v>69.433244013872951</v>
      </c>
      <c r="J216" s="2">
        <f>(I216*EXP($C$3-($C$4^2)/2+NORMSINV(AleatLivre!I213)*$C$4))</f>
        <v>74.462910115322558</v>
      </c>
      <c r="K216" s="2">
        <f>(J216*EXP($C$3-($C$4^2)/2+NORMSINV(AleatLivre!J213)*$C$4))</f>
        <v>81.086763923625298</v>
      </c>
      <c r="L216" s="2">
        <f>(K216*EXP($C$3-($C$4^2)/2+NORMSINV(AleatLivre!K213)*$C$4))</f>
        <v>83.654154384827635</v>
      </c>
      <c r="M216" s="2">
        <f>(L216*EXP($C$3-($C$4^2)/2+NORMSINV(AleatLivre!L213)*$C$4))</f>
        <v>88.700705071532838</v>
      </c>
      <c r="N216" s="2">
        <f>(M216*EXP($C$3-($C$4^2)/2+NORMSINV(AleatLivre!M213)*$C$4))</f>
        <v>93.791619807764405</v>
      </c>
      <c r="O216" s="2">
        <f>(N216*EXP($C$3-($C$4^2)/2+NORMSINV(AleatLivre!N213)*$C$4))</f>
        <v>97.360941434446062</v>
      </c>
      <c r="P216" s="2">
        <f>(O216*EXP($C$3-($C$4^2)/2+NORMSINV(AleatLivre!O213)*$C$4))</f>
        <v>103.21466168360922</v>
      </c>
      <c r="Q216" s="2">
        <f>(P216*EXP($C$3-($C$4^2)/2+NORMSINV(AleatLivre!P213)*$C$4))</f>
        <v>106.80179966560362</v>
      </c>
      <c r="R216" s="2">
        <f>(Q216*EXP($C$3-($C$4^2)/2+NORMSINV(AleatLivre!Q213)*$C$4))</f>
        <v>111.73565338545282</v>
      </c>
      <c r="S216" s="2">
        <f>(R216*EXP($C$3-($C$4^2)/2+NORMSINV(AleatLivre!R213)*$C$4))</f>
        <v>118.61701754056431</v>
      </c>
      <c r="T216" s="2">
        <f>(S216*EXP($C$3-($C$4^2)/2+NORMSINV(AleatLivre!S213)*$C$4))</f>
        <v>126.2565490586001</v>
      </c>
      <c r="U216" s="2">
        <f>(T216*EXP($C$3-($C$4^2)/2+NORMSINV(AleatLivre!T213)*$C$4))</f>
        <v>126.79181995652088</v>
      </c>
      <c r="V216" s="2">
        <f>(U216*EXP($C$3-($C$4^2)/2+NORMSINV(AleatLivre!U213)*$C$4))</f>
        <v>127.32998391845847</v>
      </c>
    </row>
    <row r="217" spans="1:22" x14ac:dyDescent="0.25">
      <c r="A217">
        <v>212</v>
      </c>
      <c r="B217" s="2">
        <f>Painel!$B$7</f>
        <v>50</v>
      </c>
      <c r="C217" s="2">
        <f>(B217*EXP($C$3-($C$4^2)/2+NORMSINV(AleatLivre!B214)*$C$4))</f>
        <v>52.450612545223166</v>
      </c>
      <c r="D217" s="2">
        <f>(C217*EXP($C$3-($C$4^2)/2+NORMSINV(AleatLivre!C214)*$C$4))</f>
        <v>55.628340643054969</v>
      </c>
      <c r="E217" s="2">
        <f>(D217*EXP($C$3-($C$4^2)/2+NORMSINV(AleatLivre!D214)*$C$4))</f>
        <v>56.769495360693618</v>
      </c>
      <c r="F217" s="2">
        <f>(E217*EXP($C$3-($C$4^2)/2+NORMSINV(AleatLivre!E214)*$C$4))</f>
        <v>60.485864145416819</v>
      </c>
      <c r="G217" s="2">
        <f>(F217*EXP($C$3-($C$4^2)/2+NORMSINV(AleatLivre!F214)*$C$4))</f>
        <v>62.148579144078774</v>
      </c>
      <c r="H217" s="2">
        <f>(G217*EXP($C$3-($C$4^2)/2+NORMSINV(AleatLivre!G214)*$C$4))</f>
        <v>65.719843527979307</v>
      </c>
      <c r="I217" s="2">
        <f>(H217*EXP($C$3-($C$4^2)/2+NORMSINV(AleatLivre!H214)*$C$4))</f>
        <v>68.372147996718269</v>
      </c>
      <c r="J217" s="2">
        <f>(I217*EXP($C$3-($C$4^2)/2+NORMSINV(AleatLivre!I214)*$C$4))</f>
        <v>71.564041746428785</v>
      </c>
      <c r="K217" s="2">
        <f>(J217*EXP($C$3-($C$4^2)/2+NORMSINV(AleatLivre!J214)*$C$4))</f>
        <v>74.139727593408338</v>
      </c>
      <c r="L217" s="2">
        <f>(K217*EXP($C$3-($C$4^2)/2+NORMSINV(AleatLivre!K214)*$C$4))</f>
        <v>78.594039763684819</v>
      </c>
      <c r="M217" s="2">
        <f>(L217*EXP($C$3-($C$4^2)/2+NORMSINV(AleatLivre!L214)*$C$4))</f>
        <v>82.496892281683174</v>
      </c>
      <c r="N217" s="2">
        <f>(M217*EXP($C$3-($C$4^2)/2+NORMSINV(AleatLivre!M214)*$C$4))</f>
        <v>83.353276701196833</v>
      </c>
      <c r="O217" s="2">
        <f>(N217*EXP($C$3-($C$4^2)/2+NORMSINV(AleatLivre!N214)*$C$4))</f>
        <v>87.975885326245802</v>
      </c>
      <c r="P217" s="2">
        <f>(O217*EXP($C$3-($C$4^2)/2+NORMSINV(AleatLivre!O214)*$C$4))</f>
        <v>93.094211459712639</v>
      </c>
      <c r="Q217" s="2">
        <f>(P217*EXP($C$3-($C$4^2)/2+NORMSINV(AleatLivre!P214)*$C$4))</f>
        <v>95.301664710475691</v>
      </c>
      <c r="R217" s="2">
        <f>(Q217*EXP($C$3-($C$4^2)/2+NORMSINV(AleatLivre!Q214)*$C$4))</f>
        <v>101.14123237350907</v>
      </c>
      <c r="S217" s="2">
        <f>(R217*EXP($C$3-($C$4^2)/2+NORMSINV(AleatLivre!R214)*$C$4))</f>
        <v>105.09926794587558</v>
      </c>
      <c r="T217" s="2">
        <f>(S217*EXP($C$3-($C$4^2)/2+NORMSINV(AleatLivre!S214)*$C$4))</f>
        <v>109.79328460947073</v>
      </c>
      <c r="U217" s="2">
        <f>(T217*EXP($C$3-($C$4^2)/2+NORMSINV(AleatLivre!T214)*$C$4))</f>
        <v>118.92726510454698</v>
      </c>
      <c r="V217" s="2">
        <f>(U217*EXP($C$3-($C$4^2)/2+NORMSINV(AleatLivre!U214)*$C$4))</f>
        <v>124.22696127746424</v>
      </c>
    </row>
    <row r="218" spans="1:22" x14ac:dyDescent="0.25">
      <c r="A218">
        <v>213</v>
      </c>
      <c r="B218" s="2">
        <f>Painel!$B$7</f>
        <v>50</v>
      </c>
      <c r="C218" s="2">
        <f>(B218*EXP($C$3-($C$4^2)/2+NORMSINV(AleatLivre!B215)*$C$4))</f>
        <v>50.140977330480439</v>
      </c>
      <c r="D218" s="2">
        <f>(C218*EXP($C$3-($C$4^2)/2+NORMSINV(AleatLivre!C215)*$C$4))</f>
        <v>51.929878506445725</v>
      </c>
      <c r="E218" s="2">
        <f>(D218*EXP($C$3-($C$4^2)/2+NORMSINV(AleatLivre!D215)*$C$4))</f>
        <v>54.640790614418101</v>
      </c>
      <c r="F218" s="2">
        <f>(E218*EXP($C$3-($C$4^2)/2+NORMSINV(AleatLivre!E215)*$C$4))</f>
        <v>57.032532832913539</v>
      </c>
      <c r="G218" s="2">
        <f>(F218*EXP($C$3-($C$4^2)/2+NORMSINV(AleatLivre!F215)*$C$4))</f>
        <v>59.183743113800993</v>
      </c>
      <c r="H218" s="2">
        <f>(G218*EXP($C$3-($C$4^2)/2+NORMSINV(AleatLivre!G215)*$C$4))</f>
        <v>61.07263812362217</v>
      </c>
      <c r="I218" s="2">
        <f>(H218*EXP($C$3-($C$4^2)/2+NORMSINV(AleatLivre!H215)*$C$4))</f>
        <v>64.015620931643909</v>
      </c>
      <c r="J218" s="2">
        <f>(I218*EXP($C$3-($C$4^2)/2+NORMSINV(AleatLivre!I215)*$C$4))</f>
        <v>64.335608077055866</v>
      </c>
      <c r="K218" s="2">
        <f>(J218*EXP($C$3-($C$4^2)/2+NORMSINV(AleatLivre!J215)*$C$4))</f>
        <v>71.309219661946585</v>
      </c>
      <c r="L218" s="2">
        <f>(K218*EXP($C$3-($C$4^2)/2+NORMSINV(AleatLivre!K215)*$C$4))</f>
        <v>74.901565070344191</v>
      </c>
      <c r="M218" s="2">
        <f>(L218*EXP($C$3-($C$4^2)/2+NORMSINV(AleatLivre!L215)*$C$4))</f>
        <v>76.764971410101836</v>
      </c>
      <c r="N218" s="2">
        <f>(M218*EXP($C$3-($C$4^2)/2+NORMSINV(AleatLivre!M215)*$C$4))</f>
        <v>79.191614465448822</v>
      </c>
      <c r="O218" s="2">
        <f>(N218*EXP($C$3-($C$4^2)/2+NORMSINV(AleatLivre!N215)*$C$4))</f>
        <v>80.550918606512269</v>
      </c>
      <c r="P218" s="2">
        <f>(O218*EXP($C$3-($C$4^2)/2+NORMSINV(AleatLivre!O215)*$C$4))</f>
        <v>81.593200417210682</v>
      </c>
      <c r="Q218" s="2">
        <f>(P218*EXP($C$3-($C$4^2)/2+NORMSINV(AleatLivre!P215)*$C$4))</f>
        <v>84.019299124119442</v>
      </c>
      <c r="R218" s="2">
        <f>(Q218*EXP($C$3-($C$4^2)/2+NORMSINV(AleatLivre!Q215)*$C$4))</f>
        <v>89.172099992182723</v>
      </c>
      <c r="S218" s="2">
        <f>(R218*EXP($C$3-($C$4^2)/2+NORMSINV(AleatLivre!R215)*$C$4))</f>
        <v>93.05866062213687</v>
      </c>
      <c r="T218" s="2">
        <f>(S218*EXP($C$3-($C$4^2)/2+NORMSINV(AleatLivre!S215)*$C$4))</f>
        <v>97.897516655930389</v>
      </c>
      <c r="U218" s="2">
        <f>(T218*EXP($C$3-($C$4^2)/2+NORMSINV(AleatLivre!T215)*$C$4))</f>
        <v>101.94071559107094</v>
      </c>
      <c r="V218" s="2">
        <f>(U218*EXP($C$3-($C$4^2)/2+NORMSINV(AleatLivre!U215)*$C$4))</f>
        <v>106.17935660345881</v>
      </c>
    </row>
    <row r="219" spans="1:22" x14ac:dyDescent="0.25">
      <c r="A219">
        <v>214</v>
      </c>
      <c r="B219" s="2">
        <f>Painel!$B$7</f>
        <v>50</v>
      </c>
      <c r="C219" s="2">
        <f>(B219*EXP($C$3-($C$4^2)/2+NORMSINV(AleatLivre!B216)*$C$4))</f>
        <v>51.108030581344657</v>
      </c>
      <c r="D219" s="2">
        <f>(C219*EXP($C$3-($C$4^2)/2+NORMSINV(AleatLivre!C216)*$C$4))</f>
        <v>53.327774385264526</v>
      </c>
      <c r="E219" s="2">
        <f>(D219*EXP($C$3-($C$4^2)/2+NORMSINV(AleatLivre!D216)*$C$4))</f>
        <v>55.092623956179104</v>
      </c>
      <c r="F219" s="2">
        <f>(E219*EXP($C$3-($C$4^2)/2+NORMSINV(AleatLivre!E216)*$C$4))</f>
        <v>58.350867107374818</v>
      </c>
      <c r="G219" s="2">
        <f>(F219*EXP($C$3-($C$4^2)/2+NORMSINV(AleatLivre!F216)*$C$4))</f>
        <v>62.62760838296095</v>
      </c>
      <c r="H219" s="2">
        <f>(G219*EXP($C$3-($C$4^2)/2+NORMSINV(AleatLivre!G216)*$C$4))</f>
        <v>64.130382510671978</v>
      </c>
      <c r="I219" s="2">
        <f>(H219*EXP($C$3-($C$4^2)/2+NORMSINV(AleatLivre!H216)*$C$4))</f>
        <v>65.989804850792225</v>
      </c>
      <c r="J219" s="2">
        <f>(I219*EXP($C$3-($C$4^2)/2+NORMSINV(AleatLivre!I216)*$C$4))</f>
        <v>69.638828249175589</v>
      </c>
      <c r="K219" s="2">
        <f>(J219*EXP($C$3-($C$4^2)/2+NORMSINV(AleatLivre!J216)*$C$4))</f>
        <v>74.253263434175608</v>
      </c>
      <c r="L219" s="2">
        <f>(K219*EXP($C$3-($C$4^2)/2+NORMSINV(AleatLivre!K216)*$C$4))</f>
        <v>80.093412067662243</v>
      </c>
      <c r="M219" s="2">
        <f>(L219*EXP($C$3-($C$4^2)/2+NORMSINV(AleatLivre!L216)*$C$4))</f>
        <v>85.490419977864264</v>
      </c>
      <c r="N219" s="2">
        <f>(M219*EXP($C$3-($C$4^2)/2+NORMSINV(AleatLivre!M216)*$C$4))</f>
        <v>88.369720658151977</v>
      </c>
      <c r="O219" s="2">
        <f>(N219*EXP($C$3-($C$4^2)/2+NORMSINV(AleatLivre!N216)*$C$4))</f>
        <v>93.495690817275147</v>
      </c>
      <c r="P219" s="2">
        <f>(O219*EXP($C$3-($C$4^2)/2+NORMSINV(AleatLivre!O216)*$C$4))</f>
        <v>98.700074668446973</v>
      </c>
      <c r="Q219" s="2">
        <f>(P219*EXP($C$3-($C$4^2)/2+NORMSINV(AleatLivre!P216)*$C$4))</f>
        <v>103.41692954302316</v>
      </c>
      <c r="R219" s="2">
        <f>(Q219*EXP($C$3-($C$4^2)/2+NORMSINV(AleatLivre!Q216)*$C$4))</f>
        <v>107.23934000492116</v>
      </c>
      <c r="S219" s="2">
        <f>(R219*EXP($C$3-($C$4^2)/2+NORMSINV(AleatLivre!R216)*$C$4))</f>
        <v>109.11544536324713</v>
      </c>
      <c r="T219" s="2">
        <f>(S219*EXP($C$3-($C$4^2)/2+NORMSINV(AleatLivre!S216)*$C$4))</f>
        <v>113.1862473279258</v>
      </c>
      <c r="U219" s="2">
        <f>(T219*EXP($C$3-($C$4^2)/2+NORMSINV(AleatLivre!T216)*$C$4))</f>
        <v>117.17123654799762</v>
      </c>
      <c r="V219" s="2">
        <f>(U219*EXP($C$3-($C$4^2)/2+NORMSINV(AleatLivre!U216)*$C$4))</f>
        <v>120.36685604987396</v>
      </c>
    </row>
    <row r="220" spans="1:22" x14ac:dyDescent="0.25">
      <c r="A220">
        <v>215</v>
      </c>
      <c r="B220" s="2">
        <f>Painel!$B$7</f>
        <v>50</v>
      </c>
      <c r="C220" s="2">
        <f>(B220*EXP($C$3-($C$4^2)/2+NORMSINV(AleatLivre!B217)*$C$4))</f>
        <v>53.488857253689794</v>
      </c>
      <c r="D220" s="2">
        <f>(C220*EXP($C$3-($C$4^2)/2+NORMSINV(AleatLivre!C217)*$C$4))</f>
        <v>57.093002265172444</v>
      </c>
      <c r="E220" s="2">
        <f>(D220*EXP($C$3-($C$4^2)/2+NORMSINV(AleatLivre!D217)*$C$4))</f>
        <v>57.651909292269785</v>
      </c>
      <c r="F220" s="2">
        <f>(E220*EXP($C$3-($C$4^2)/2+NORMSINV(AleatLivre!E217)*$C$4))</f>
        <v>62.819865583393792</v>
      </c>
      <c r="G220" s="2">
        <f>(F220*EXP($C$3-($C$4^2)/2+NORMSINV(AleatLivre!F217)*$C$4))</f>
        <v>66.863032452355668</v>
      </c>
      <c r="H220" s="2">
        <f>(G220*EXP($C$3-($C$4^2)/2+NORMSINV(AleatLivre!G217)*$C$4))</f>
        <v>69.820468192675563</v>
      </c>
      <c r="I220" s="2">
        <f>(H220*EXP($C$3-($C$4^2)/2+NORMSINV(AleatLivre!H217)*$C$4))</f>
        <v>73.839754144547172</v>
      </c>
      <c r="J220" s="2">
        <f>(I220*EXP($C$3-($C$4^2)/2+NORMSINV(AleatLivre!I217)*$C$4))</f>
        <v>74.560989585882467</v>
      </c>
      <c r="K220" s="2">
        <f>(J220*EXP($C$3-($C$4^2)/2+NORMSINV(AleatLivre!J217)*$C$4))</f>
        <v>77.016062029097128</v>
      </c>
      <c r="L220" s="2">
        <f>(K220*EXP($C$3-($C$4^2)/2+NORMSINV(AleatLivre!K217)*$C$4))</f>
        <v>82.22885450765888</v>
      </c>
      <c r="M220" s="2">
        <f>(L220*EXP($C$3-($C$4^2)/2+NORMSINV(AleatLivre!L217)*$C$4))</f>
        <v>87.923467088530558</v>
      </c>
      <c r="N220" s="2">
        <f>(M220*EXP($C$3-($C$4^2)/2+NORMSINV(AleatLivre!M217)*$C$4))</f>
        <v>92.101439672168354</v>
      </c>
      <c r="O220" s="2">
        <f>(N220*EXP($C$3-($C$4^2)/2+NORMSINV(AleatLivre!N217)*$C$4))</f>
        <v>95.695514810072225</v>
      </c>
      <c r="P220" s="2">
        <f>(O220*EXP($C$3-($C$4^2)/2+NORMSINV(AleatLivre!O217)*$C$4))</f>
        <v>99.246302509057926</v>
      </c>
      <c r="Q220" s="2">
        <f>(P220*EXP($C$3-($C$4^2)/2+NORMSINV(AleatLivre!P217)*$C$4))</f>
        <v>101.85086470788238</v>
      </c>
      <c r="R220" s="2">
        <f>(Q220*EXP($C$3-($C$4^2)/2+NORMSINV(AleatLivre!Q217)*$C$4))</f>
        <v>109.68911448792807</v>
      </c>
      <c r="S220" s="2">
        <f>(R220*EXP($C$3-($C$4^2)/2+NORMSINV(AleatLivre!R217)*$C$4))</f>
        <v>113.25589050795887</v>
      </c>
      <c r="T220" s="2">
        <f>(S220*EXP($C$3-($C$4^2)/2+NORMSINV(AleatLivre!S217)*$C$4))</f>
        <v>121.55718566183548</v>
      </c>
      <c r="U220" s="2">
        <f>(T220*EXP($C$3-($C$4^2)/2+NORMSINV(AleatLivre!T217)*$C$4))</f>
        <v>126.43467843322689</v>
      </c>
      <c r="V220" s="2">
        <f>(U220*EXP($C$3-($C$4^2)/2+NORMSINV(AleatLivre!U217)*$C$4))</f>
        <v>133.42424963456693</v>
      </c>
    </row>
    <row r="221" spans="1:22" x14ac:dyDescent="0.25">
      <c r="A221">
        <v>216</v>
      </c>
      <c r="B221" s="2">
        <f>Painel!$B$7</f>
        <v>50</v>
      </c>
      <c r="C221" s="2">
        <f>(B221*EXP($C$3-($C$4^2)/2+NORMSINV(AleatLivre!B218)*$C$4))</f>
        <v>52.925263881658843</v>
      </c>
      <c r="D221" s="2">
        <f>(C221*EXP($C$3-($C$4^2)/2+NORMSINV(AleatLivre!C218)*$C$4))</f>
        <v>55.502428031440274</v>
      </c>
      <c r="E221" s="2">
        <f>(D221*EXP($C$3-($C$4^2)/2+NORMSINV(AleatLivre!D218)*$C$4))</f>
        <v>58.367021193007695</v>
      </c>
      <c r="F221" s="2">
        <f>(E221*EXP($C$3-($C$4^2)/2+NORMSINV(AleatLivre!E218)*$C$4))</f>
        <v>63.145321698867036</v>
      </c>
      <c r="G221" s="2">
        <f>(F221*EXP($C$3-($C$4^2)/2+NORMSINV(AleatLivre!F218)*$C$4))</f>
        <v>67.008029982851482</v>
      </c>
      <c r="H221" s="2">
        <f>(G221*EXP($C$3-($C$4^2)/2+NORMSINV(AleatLivre!G218)*$C$4))</f>
        <v>70.073803629620173</v>
      </c>
      <c r="I221" s="2">
        <f>(H221*EXP($C$3-($C$4^2)/2+NORMSINV(AleatLivre!H218)*$C$4))</f>
        <v>74.766836866460736</v>
      </c>
      <c r="J221" s="2">
        <f>(I221*EXP($C$3-($C$4^2)/2+NORMSINV(AleatLivre!I218)*$C$4))</f>
        <v>78.729575206703544</v>
      </c>
      <c r="K221" s="2">
        <f>(J221*EXP($C$3-($C$4^2)/2+NORMSINV(AleatLivre!J218)*$C$4))</f>
        <v>81.178988188778064</v>
      </c>
      <c r="L221" s="2">
        <f>(K221*EXP($C$3-($C$4^2)/2+NORMSINV(AleatLivre!K218)*$C$4))</f>
        <v>85.813767706618762</v>
      </c>
      <c r="M221" s="2">
        <f>(L221*EXP($C$3-($C$4^2)/2+NORMSINV(AleatLivre!L218)*$C$4))</f>
        <v>89.695135073901994</v>
      </c>
      <c r="N221" s="2">
        <f>(M221*EXP($C$3-($C$4^2)/2+NORMSINV(AleatLivre!M218)*$C$4))</f>
        <v>95.222828908777743</v>
      </c>
      <c r="O221" s="2">
        <f>(N221*EXP($C$3-($C$4^2)/2+NORMSINV(AleatLivre!N218)*$C$4))</f>
        <v>102.45513213317483</v>
      </c>
      <c r="P221" s="2">
        <f>(O221*EXP($C$3-($C$4^2)/2+NORMSINV(AleatLivre!O218)*$C$4))</f>
        <v>108.33941500423667</v>
      </c>
      <c r="Q221" s="2">
        <f>(P221*EXP($C$3-($C$4^2)/2+NORMSINV(AleatLivre!P218)*$C$4))</f>
        <v>112.98147188382785</v>
      </c>
      <c r="R221" s="2">
        <f>(Q221*EXP($C$3-($C$4^2)/2+NORMSINV(AleatLivre!Q218)*$C$4))</f>
        <v>118.05601908497033</v>
      </c>
      <c r="S221" s="2">
        <f>(R221*EXP($C$3-($C$4^2)/2+NORMSINV(AleatLivre!R218)*$C$4))</f>
        <v>127.70802082814457</v>
      </c>
      <c r="T221" s="2">
        <f>(S221*EXP($C$3-($C$4^2)/2+NORMSINV(AleatLivre!S218)*$C$4))</f>
        <v>133.25050085678973</v>
      </c>
      <c r="U221" s="2">
        <f>(T221*EXP($C$3-($C$4^2)/2+NORMSINV(AleatLivre!T218)*$C$4))</f>
        <v>142.0935515549867</v>
      </c>
      <c r="V221" s="2">
        <f>(U221*EXP($C$3-($C$4^2)/2+NORMSINV(AleatLivre!U218)*$C$4))</f>
        <v>152.38703490324394</v>
      </c>
    </row>
    <row r="222" spans="1:22" x14ac:dyDescent="0.25">
      <c r="A222">
        <v>217</v>
      </c>
      <c r="B222" s="2">
        <f>Painel!$B$7</f>
        <v>50</v>
      </c>
      <c r="C222" s="2">
        <f>(B222*EXP($C$3-($C$4^2)/2+NORMSINV(AleatLivre!B219)*$C$4))</f>
        <v>51.199648791867368</v>
      </c>
      <c r="D222" s="2">
        <f>(C222*EXP($C$3-($C$4^2)/2+NORMSINV(AleatLivre!C219)*$C$4))</f>
        <v>52.350979971660891</v>
      </c>
      <c r="E222" s="2">
        <f>(D222*EXP($C$3-($C$4^2)/2+NORMSINV(AleatLivre!D219)*$C$4))</f>
        <v>52.428210578488574</v>
      </c>
      <c r="F222" s="2">
        <f>(E222*EXP($C$3-($C$4^2)/2+NORMSINV(AleatLivre!E219)*$C$4))</f>
        <v>58.134965944426803</v>
      </c>
      <c r="G222" s="2">
        <f>(F222*EXP($C$3-($C$4^2)/2+NORMSINV(AleatLivre!F219)*$C$4))</f>
        <v>60.639440707896824</v>
      </c>
      <c r="H222" s="2">
        <f>(G222*EXP($C$3-($C$4^2)/2+NORMSINV(AleatLivre!G219)*$C$4))</f>
        <v>67.634391904496738</v>
      </c>
      <c r="I222" s="2">
        <f>(H222*EXP($C$3-($C$4^2)/2+NORMSINV(AleatLivre!H219)*$C$4))</f>
        <v>70.306265104468693</v>
      </c>
      <c r="J222" s="2">
        <f>(I222*EXP($C$3-($C$4^2)/2+NORMSINV(AleatLivre!I219)*$C$4))</f>
        <v>76.689091075811319</v>
      </c>
      <c r="K222" s="2">
        <f>(J222*EXP($C$3-($C$4^2)/2+NORMSINV(AleatLivre!J219)*$C$4))</f>
        <v>79.220183642719775</v>
      </c>
      <c r="L222" s="2">
        <f>(K222*EXP($C$3-($C$4^2)/2+NORMSINV(AleatLivre!K219)*$C$4))</f>
        <v>82.87114546726319</v>
      </c>
      <c r="M222" s="2">
        <f>(L222*EXP($C$3-($C$4^2)/2+NORMSINV(AleatLivre!L219)*$C$4))</f>
        <v>87.6262721136453</v>
      </c>
      <c r="N222" s="2">
        <f>(M222*EXP($C$3-($C$4^2)/2+NORMSINV(AleatLivre!M219)*$C$4))</f>
        <v>86.972950776033002</v>
      </c>
      <c r="O222" s="2">
        <f>(N222*EXP($C$3-($C$4^2)/2+NORMSINV(AleatLivre!N219)*$C$4))</f>
        <v>92.673994664842354</v>
      </c>
      <c r="P222" s="2">
        <f>(O222*EXP($C$3-($C$4^2)/2+NORMSINV(AleatLivre!O219)*$C$4))</f>
        <v>99.76594556193001</v>
      </c>
      <c r="Q222" s="2">
        <f>(P222*EXP($C$3-($C$4^2)/2+NORMSINV(AleatLivre!P219)*$C$4))</f>
        <v>108.26263190292768</v>
      </c>
      <c r="R222" s="2">
        <f>(Q222*EXP($C$3-($C$4^2)/2+NORMSINV(AleatLivre!Q219)*$C$4))</f>
        <v>117.20134234448251</v>
      </c>
      <c r="S222" s="2">
        <f>(R222*EXP($C$3-($C$4^2)/2+NORMSINV(AleatLivre!R219)*$C$4))</f>
        <v>121.79757243846362</v>
      </c>
      <c r="T222" s="2">
        <f>(S222*EXP($C$3-($C$4^2)/2+NORMSINV(AleatLivre!S219)*$C$4))</f>
        <v>129.58319390462228</v>
      </c>
      <c r="U222" s="2">
        <f>(T222*EXP($C$3-($C$4^2)/2+NORMSINV(AleatLivre!T219)*$C$4))</f>
        <v>137.41916089057207</v>
      </c>
      <c r="V222" s="2">
        <f>(U222*EXP($C$3-($C$4^2)/2+NORMSINV(AleatLivre!U219)*$C$4))</f>
        <v>144.16318857801002</v>
      </c>
    </row>
    <row r="223" spans="1:22" x14ac:dyDescent="0.25">
      <c r="A223">
        <v>218</v>
      </c>
      <c r="B223" s="2">
        <f>Painel!$B$7</f>
        <v>50</v>
      </c>
      <c r="C223" s="2">
        <f>(B223*EXP($C$3-($C$4^2)/2+NORMSINV(AleatLivre!B220)*$C$4))</f>
        <v>51.847792672835979</v>
      </c>
      <c r="D223" s="2">
        <f>(C223*EXP($C$3-($C$4^2)/2+NORMSINV(AleatLivre!C220)*$C$4))</f>
        <v>52.556264466678506</v>
      </c>
      <c r="E223" s="2">
        <f>(D223*EXP($C$3-($C$4^2)/2+NORMSINV(AleatLivre!D220)*$C$4))</f>
        <v>54.721992368895371</v>
      </c>
      <c r="F223" s="2">
        <f>(E223*EXP($C$3-($C$4^2)/2+NORMSINV(AleatLivre!E220)*$C$4))</f>
        <v>56.820305471409078</v>
      </c>
      <c r="G223" s="2">
        <f>(F223*EXP($C$3-($C$4^2)/2+NORMSINV(AleatLivre!F220)*$C$4))</f>
        <v>60.203017794066994</v>
      </c>
      <c r="H223" s="2">
        <f>(G223*EXP($C$3-($C$4^2)/2+NORMSINV(AleatLivre!G220)*$C$4))</f>
        <v>64.021574879273885</v>
      </c>
      <c r="I223" s="2">
        <f>(H223*EXP($C$3-($C$4^2)/2+NORMSINV(AleatLivre!H220)*$C$4))</f>
        <v>64.664469770342194</v>
      </c>
      <c r="J223" s="2">
        <f>(I223*EXP($C$3-($C$4^2)/2+NORMSINV(AleatLivre!I220)*$C$4))</f>
        <v>69.418716069372792</v>
      </c>
      <c r="K223" s="2">
        <f>(J223*EXP($C$3-($C$4^2)/2+NORMSINV(AleatLivre!J220)*$C$4))</f>
        <v>70.826704253503053</v>
      </c>
      <c r="L223" s="2">
        <f>(K223*EXP($C$3-($C$4^2)/2+NORMSINV(AleatLivre!K220)*$C$4))</f>
        <v>71.882058659779219</v>
      </c>
      <c r="M223" s="2">
        <f>(L223*EXP($C$3-($C$4^2)/2+NORMSINV(AleatLivre!L220)*$C$4))</f>
        <v>72.64790519163013</v>
      </c>
      <c r="N223" s="2">
        <f>(M223*EXP($C$3-($C$4^2)/2+NORMSINV(AleatLivre!M220)*$C$4))</f>
        <v>76.930986590226311</v>
      </c>
      <c r="O223" s="2">
        <f>(N223*EXP($C$3-($C$4^2)/2+NORMSINV(AleatLivre!N220)*$C$4))</f>
        <v>81.141144386410332</v>
      </c>
      <c r="P223" s="2">
        <f>(O223*EXP($C$3-($C$4^2)/2+NORMSINV(AleatLivre!O220)*$C$4))</f>
        <v>85.028499199599395</v>
      </c>
      <c r="Q223" s="2">
        <f>(P223*EXP($C$3-($C$4^2)/2+NORMSINV(AleatLivre!P220)*$C$4))</f>
        <v>93.252801134740082</v>
      </c>
      <c r="R223" s="2">
        <f>(Q223*EXP($C$3-($C$4^2)/2+NORMSINV(AleatLivre!Q220)*$C$4))</f>
        <v>96.428152035257895</v>
      </c>
      <c r="S223" s="2">
        <f>(R223*EXP($C$3-($C$4^2)/2+NORMSINV(AleatLivre!R220)*$C$4))</f>
        <v>100.93988313921243</v>
      </c>
      <c r="T223" s="2">
        <f>(S223*EXP($C$3-($C$4^2)/2+NORMSINV(AleatLivre!S220)*$C$4))</f>
        <v>109.90726831589235</v>
      </c>
      <c r="U223" s="2">
        <f>(T223*EXP($C$3-($C$4^2)/2+NORMSINV(AleatLivre!T220)*$C$4))</f>
        <v>114.34645745232172</v>
      </c>
      <c r="V223" s="2">
        <f>(U223*EXP($C$3-($C$4^2)/2+NORMSINV(AleatLivre!U220)*$C$4))</f>
        <v>115.21880543506668</v>
      </c>
    </row>
    <row r="224" spans="1:22" x14ac:dyDescent="0.25">
      <c r="A224">
        <v>219</v>
      </c>
      <c r="B224" s="2">
        <f>Painel!$B$7</f>
        <v>50</v>
      </c>
      <c r="C224" s="2">
        <f>(B224*EXP($C$3-($C$4^2)/2+NORMSINV(AleatLivre!B221)*$C$4))</f>
        <v>50.227823033937227</v>
      </c>
      <c r="D224" s="2">
        <f>(C224*EXP($C$3-($C$4^2)/2+NORMSINV(AleatLivre!C221)*$C$4))</f>
        <v>51.160701478752898</v>
      </c>
      <c r="E224" s="2">
        <f>(D224*EXP($C$3-($C$4^2)/2+NORMSINV(AleatLivre!D221)*$C$4))</f>
        <v>52.375454313580924</v>
      </c>
      <c r="F224" s="2">
        <f>(E224*EXP($C$3-($C$4^2)/2+NORMSINV(AleatLivre!E221)*$C$4))</f>
        <v>53.500764460866741</v>
      </c>
      <c r="G224" s="2">
        <f>(F224*EXP($C$3-($C$4^2)/2+NORMSINV(AleatLivre!F221)*$C$4))</f>
        <v>55.629583807135759</v>
      </c>
      <c r="H224" s="2">
        <f>(G224*EXP($C$3-($C$4^2)/2+NORMSINV(AleatLivre!G221)*$C$4))</f>
        <v>57.410508764126789</v>
      </c>
      <c r="I224" s="2">
        <f>(H224*EXP($C$3-($C$4^2)/2+NORMSINV(AleatLivre!H221)*$C$4))</f>
        <v>58.903490257567498</v>
      </c>
      <c r="J224" s="2">
        <f>(I224*EXP($C$3-($C$4^2)/2+NORMSINV(AleatLivre!I221)*$C$4))</f>
        <v>60.529285152567212</v>
      </c>
      <c r="K224" s="2">
        <f>(J224*EXP($C$3-($C$4^2)/2+NORMSINV(AleatLivre!J221)*$C$4))</f>
        <v>65.516218110205187</v>
      </c>
      <c r="L224" s="2">
        <f>(K224*EXP($C$3-($C$4^2)/2+NORMSINV(AleatLivre!K221)*$C$4))</f>
        <v>67.061570578862543</v>
      </c>
      <c r="M224" s="2">
        <f>(L224*EXP($C$3-($C$4^2)/2+NORMSINV(AleatLivre!L221)*$C$4))</f>
        <v>71.584876193053148</v>
      </c>
      <c r="N224" s="2">
        <f>(M224*EXP($C$3-($C$4^2)/2+NORMSINV(AleatLivre!M221)*$C$4))</f>
        <v>73.144075220355091</v>
      </c>
      <c r="O224" s="2">
        <f>(N224*EXP($C$3-($C$4^2)/2+NORMSINV(AleatLivre!N221)*$C$4))</f>
        <v>75.190505676702273</v>
      </c>
      <c r="P224" s="2">
        <f>(O224*EXP($C$3-($C$4^2)/2+NORMSINV(AleatLivre!O221)*$C$4))</f>
        <v>78.259157438174725</v>
      </c>
      <c r="Q224" s="2">
        <f>(P224*EXP($C$3-($C$4^2)/2+NORMSINV(AleatLivre!P221)*$C$4))</f>
        <v>80.408708237097343</v>
      </c>
      <c r="R224" s="2">
        <f>(Q224*EXP($C$3-($C$4^2)/2+NORMSINV(AleatLivre!Q221)*$C$4))</f>
        <v>85.53068737736001</v>
      </c>
      <c r="S224" s="2">
        <f>(R224*EXP($C$3-($C$4^2)/2+NORMSINV(AleatLivre!R221)*$C$4))</f>
        <v>91.200486448499547</v>
      </c>
      <c r="T224" s="2">
        <f>(S224*EXP($C$3-($C$4^2)/2+NORMSINV(AleatLivre!S221)*$C$4))</f>
        <v>96.987860777147176</v>
      </c>
      <c r="U224" s="2">
        <f>(T224*EXP($C$3-($C$4^2)/2+NORMSINV(AleatLivre!T221)*$C$4))</f>
        <v>100.30451851840621</v>
      </c>
      <c r="V224" s="2">
        <f>(U224*EXP($C$3-($C$4^2)/2+NORMSINV(AleatLivre!U221)*$C$4))</f>
        <v>107.87904588761758</v>
      </c>
    </row>
    <row r="225" spans="1:22" x14ac:dyDescent="0.25">
      <c r="A225">
        <v>220</v>
      </c>
      <c r="B225" s="2">
        <f>Painel!$B$7</f>
        <v>50</v>
      </c>
      <c r="C225" s="2">
        <f>(B225*EXP($C$3-($C$4^2)/2+NORMSINV(AleatLivre!B222)*$C$4))</f>
        <v>52.710047268605109</v>
      </c>
      <c r="D225" s="2">
        <f>(C225*EXP($C$3-($C$4^2)/2+NORMSINV(AleatLivre!C222)*$C$4))</f>
        <v>53.457469858851844</v>
      </c>
      <c r="E225" s="2">
        <f>(D225*EXP($C$3-($C$4^2)/2+NORMSINV(AleatLivre!D222)*$C$4))</f>
        <v>55.216049772532124</v>
      </c>
      <c r="F225" s="2">
        <f>(E225*EXP($C$3-($C$4^2)/2+NORMSINV(AleatLivre!E222)*$C$4))</f>
        <v>59.607386335375423</v>
      </c>
      <c r="G225" s="2">
        <f>(F225*EXP($C$3-($C$4^2)/2+NORMSINV(AleatLivre!F222)*$C$4))</f>
        <v>64.245764245265747</v>
      </c>
      <c r="H225" s="2">
        <f>(G225*EXP($C$3-($C$4^2)/2+NORMSINV(AleatLivre!G222)*$C$4))</f>
        <v>66.917214649685121</v>
      </c>
      <c r="I225" s="2">
        <f>(H225*EXP($C$3-($C$4^2)/2+NORMSINV(AleatLivre!H222)*$C$4))</f>
        <v>68.955556593384259</v>
      </c>
      <c r="J225" s="2">
        <f>(I225*EXP($C$3-($C$4^2)/2+NORMSINV(AleatLivre!I222)*$C$4))</f>
        <v>73.214437057157753</v>
      </c>
      <c r="K225" s="2">
        <f>(J225*EXP($C$3-($C$4^2)/2+NORMSINV(AleatLivre!J222)*$C$4))</f>
        <v>74.312712646930436</v>
      </c>
      <c r="L225" s="2">
        <f>(K225*EXP($C$3-($C$4^2)/2+NORMSINV(AleatLivre!K222)*$C$4))</f>
        <v>78.943952476837595</v>
      </c>
      <c r="M225" s="2">
        <f>(L225*EXP($C$3-($C$4^2)/2+NORMSINV(AleatLivre!L222)*$C$4))</f>
        <v>82.554097808509752</v>
      </c>
      <c r="N225" s="2">
        <f>(M225*EXP($C$3-($C$4^2)/2+NORMSINV(AleatLivre!M222)*$C$4))</f>
        <v>90.29687873150975</v>
      </c>
      <c r="O225" s="2">
        <f>(N225*EXP($C$3-($C$4^2)/2+NORMSINV(AleatLivre!N222)*$C$4))</f>
        <v>89.952526471702086</v>
      </c>
      <c r="P225" s="2">
        <f>(O225*EXP($C$3-($C$4^2)/2+NORMSINV(AleatLivre!O222)*$C$4))</f>
        <v>93.29523548565929</v>
      </c>
      <c r="Q225" s="2">
        <f>(P225*EXP($C$3-($C$4^2)/2+NORMSINV(AleatLivre!P222)*$C$4))</f>
        <v>99.128239069243619</v>
      </c>
      <c r="R225" s="2">
        <f>(Q225*EXP($C$3-($C$4^2)/2+NORMSINV(AleatLivre!Q222)*$C$4))</f>
        <v>105.40527239440715</v>
      </c>
      <c r="S225" s="2">
        <f>(R225*EXP($C$3-($C$4^2)/2+NORMSINV(AleatLivre!R222)*$C$4))</f>
        <v>112.79131196140567</v>
      </c>
      <c r="T225" s="2">
        <f>(S225*EXP($C$3-($C$4^2)/2+NORMSINV(AleatLivre!S222)*$C$4))</f>
        <v>119.71859422133782</v>
      </c>
      <c r="U225" s="2">
        <f>(T225*EXP($C$3-($C$4^2)/2+NORMSINV(AleatLivre!T222)*$C$4))</f>
        <v>124.19748949640346</v>
      </c>
      <c r="V225" s="2">
        <f>(U225*EXP($C$3-($C$4^2)/2+NORMSINV(AleatLivre!U222)*$C$4))</f>
        <v>126.94688686446642</v>
      </c>
    </row>
    <row r="226" spans="1:22" x14ac:dyDescent="0.25">
      <c r="A226">
        <v>221</v>
      </c>
      <c r="B226" s="2">
        <f>Painel!$B$7</f>
        <v>50</v>
      </c>
      <c r="C226" s="2">
        <f>(B226*EXP($C$3-($C$4^2)/2+NORMSINV(AleatLivre!B223)*$C$4))</f>
        <v>52.261954029126223</v>
      </c>
      <c r="D226" s="2">
        <f>(C226*EXP($C$3-($C$4^2)/2+NORMSINV(AleatLivre!C223)*$C$4))</f>
        <v>55.460216876543683</v>
      </c>
      <c r="E226" s="2">
        <f>(D226*EXP($C$3-($C$4^2)/2+NORMSINV(AleatLivre!D223)*$C$4))</f>
        <v>58.416805643314376</v>
      </c>
      <c r="F226" s="2">
        <f>(E226*EXP($C$3-($C$4^2)/2+NORMSINV(AleatLivre!E223)*$C$4))</f>
        <v>62.261876594101174</v>
      </c>
      <c r="G226" s="2">
        <f>(F226*EXP($C$3-($C$4^2)/2+NORMSINV(AleatLivre!F223)*$C$4))</f>
        <v>64.478768529820059</v>
      </c>
      <c r="H226" s="2">
        <f>(G226*EXP($C$3-($C$4^2)/2+NORMSINV(AleatLivre!G223)*$C$4))</f>
        <v>68.671656382829426</v>
      </c>
      <c r="I226" s="2">
        <f>(H226*EXP($C$3-($C$4^2)/2+NORMSINV(AleatLivre!H223)*$C$4))</f>
        <v>75.172887910866947</v>
      </c>
      <c r="J226" s="2">
        <f>(I226*EXP($C$3-($C$4^2)/2+NORMSINV(AleatLivre!I223)*$C$4))</f>
        <v>79.592171447860508</v>
      </c>
      <c r="K226" s="2">
        <f>(J226*EXP($C$3-($C$4^2)/2+NORMSINV(AleatLivre!J223)*$C$4))</f>
        <v>82.582491037128719</v>
      </c>
      <c r="L226" s="2">
        <f>(K226*EXP($C$3-($C$4^2)/2+NORMSINV(AleatLivre!K223)*$C$4))</f>
        <v>85.242103894956003</v>
      </c>
      <c r="M226" s="2">
        <f>(L226*EXP($C$3-($C$4^2)/2+NORMSINV(AleatLivre!L223)*$C$4))</f>
        <v>91.170709420578902</v>
      </c>
      <c r="N226" s="2">
        <f>(M226*EXP($C$3-($C$4^2)/2+NORMSINV(AleatLivre!M223)*$C$4))</f>
        <v>97.957984522719556</v>
      </c>
      <c r="O226" s="2">
        <f>(N226*EXP($C$3-($C$4^2)/2+NORMSINV(AleatLivre!N223)*$C$4))</f>
        <v>102.63250968623663</v>
      </c>
      <c r="P226" s="2">
        <f>(O226*EXP($C$3-($C$4^2)/2+NORMSINV(AleatLivre!O223)*$C$4))</f>
        <v>106.61442792998702</v>
      </c>
      <c r="Q226" s="2">
        <f>(P226*EXP($C$3-($C$4^2)/2+NORMSINV(AleatLivre!P223)*$C$4))</f>
        <v>113.55981192351075</v>
      </c>
      <c r="R226" s="2">
        <f>(Q226*EXP($C$3-($C$4^2)/2+NORMSINV(AleatLivre!Q223)*$C$4))</f>
        <v>118.44168004829496</v>
      </c>
      <c r="S226" s="2">
        <f>(R226*EXP($C$3-($C$4^2)/2+NORMSINV(AleatLivre!R223)*$C$4))</f>
        <v>123.83181962181351</v>
      </c>
      <c r="T226" s="2">
        <f>(S226*EXP($C$3-($C$4^2)/2+NORMSINV(AleatLivre!S223)*$C$4))</f>
        <v>126.17109043120318</v>
      </c>
      <c r="U226" s="2">
        <f>(T226*EXP($C$3-($C$4^2)/2+NORMSINV(AleatLivre!T223)*$C$4))</f>
        <v>128.8340795292724</v>
      </c>
      <c r="V226" s="2">
        <f>(U226*EXP($C$3-($C$4^2)/2+NORMSINV(AleatLivre!U223)*$C$4))</f>
        <v>133.4240407440947</v>
      </c>
    </row>
    <row r="227" spans="1:22" x14ac:dyDescent="0.25">
      <c r="A227">
        <v>222</v>
      </c>
      <c r="B227" s="2">
        <f>Painel!$B$7</f>
        <v>50</v>
      </c>
      <c r="C227" s="2">
        <f>(B227*EXP($C$3-($C$4^2)/2+NORMSINV(AleatLivre!B224)*$C$4))</f>
        <v>52.369461164446932</v>
      </c>
      <c r="D227" s="2">
        <f>(C227*EXP($C$3-($C$4^2)/2+NORMSINV(AleatLivre!C224)*$C$4))</f>
        <v>54.151558118497647</v>
      </c>
      <c r="E227" s="2">
        <f>(D227*EXP($C$3-($C$4^2)/2+NORMSINV(AleatLivre!D224)*$C$4))</f>
        <v>57.821101050936946</v>
      </c>
      <c r="F227" s="2">
        <f>(E227*EXP($C$3-($C$4^2)/2+NORMSINV(AleatLivre!E224)*$C$4))</f>
        <v>60.204207150202485</v>
      </c>
      <c r="G227" s="2">
        <f>(F227*EXP($C$3-($C$4^2)/2+NORMSINV(AleatLivre!F224)*$C$4))</f>
        <v>64.185085304211711</v>
      </c>
      <c r="H227" s="2">
        <f>(G227*EXP($C$3-($C$4^2)/2+NORMSINV(AleatLivre!G224)*$C$4))</f>
        <v>68.849834446206003</v>
      </c>
      <c r="I227" s="2">
        <f>(H227*EXP($C$3-($C$4^2)/2+NORMSINV(AleatLivre!H224)*$C$4))</f>
        <v>71.866523823492045</v>
      </c>
      <c r="J227" s="2">
        <f>(I227*EXP($C$3-($C$4^2)/2+NORMSINV(AleatLivre!I224)*$C$4))</f>
        <v>75.840726031932832</v>
      </c>
      <c r="K227" s="2">
        <f>(J227*EXP($C$3-($C$4^2)/2+NORMSINV(AleatLivre!J224)*$C$4))</f>
        <v>80.177305560087547</v>
      </c>
      <c r="L227" s="2">
        <f>(K227*EXP($C$3-($C$4^2)/2+NORMSINV(AleatLivre!K224)*$C$4))</f>
        <v>85.903355758676582</v>
      </c>
      <c r="M227" s="2">
        <f>(L227*EXP($C$3-($C$4^2)/2+NORMSINV(AleatLivre!L224)*$C$4))</f>
        <v>91.167475362715052</v>
      </c>
      <c r="N227" s="2">
        <f>(M227*EXP($C$3-($C$4^2)/2+NORMSINV(AleatLivre!M224)*$C$4))</f>
        <v>94.673669849899539</v>
      </c>
      <c r="O227" s="2">
        <f>(N227*EXP($C$3-($C$4^2)/2+NORMSINV(AleatLivre!N224)*$C$4))</f>
        <v>94.302650228662699</v>
      </c>
      <c r="P227" s="2">
        <f>(O227*EXP($C$3-($C$4^2)/2+NORMSINV(AleatLivre!O224)*$C$4))</f>
        <v>100.88060461937656</v>
      </c>
      <c r="Q227" s="2">
        <f>(P227*EXP($C$3-($C$4^2)/2+NORMSINV(AleatLivre!P224)*$C$4))</f>
        <v>105.17419750579556</v>
      </c>
      <c r="R227" s="2">
        <f>(Q227*EXP($C$3-($C$4^2)/2+NORMSINV(AleatLivre!Q224)*$C$4))</f>
        <v>111.25436742620128</v>
      </c>
      <c r="S227" s="2">
        <f>(R227*EXP($C$3-($C$4^2)/2+NORMSINV(AleatLivre!R224)*$C$4))</f>
        <v>112.3986822254632</v>
      </c>
      <c r="T227" s="2">
        <f>(S227*EXP($C$3-($C$4^2)/2+NORMSINV(AleatLivre!S224)*$C$4))</f>
        <v>116.00309757300016</v>
      </c>
      <c r="U227" s="2">
        <f>(T227*EXP($C$3-($C$4^2)/2+NORMSINV(AleatLivre!T224)*$C$4))</f>
        <v>123.18269110046295</v>
      </c>
      <c r="V227" s="2">
        <f>(U227*EXP($C$3-($C$4^2)/2+NORMSINV(AleatLivre!U224)*$C$4))</f>
        <v>127.06055839552108</v>
      </c>
    </row>
    <row r="228" spans="1:22" x14ac:dyDescent="0.25">
      <c r="A228">
        <v>223</v>
      </c>
      <c r="B228" s="2">
        <f>Painel!$B$7</f>
        <v>50</v>
      </c>
      <c r="C228" s="2">
        <f>(B228*EXP($C$3-($C$4^2)/2+NORMSINV(AleatLivre!B225)*$C$4))</f>
        <v>52.102118826060831</v>
      </c>
      <c r="D228" s="2">
        <f>(C228*EXP($C$3-($C$4^2)/2+NORMSINV(AleatLivre!C225)*$C$4))</f>
        <v>53.479149037288416</v>
      </c>
      <c r="E228" s="2">
        <f>(D228*EXP($C$3-($C$4^2)/2+NORMSINV(AleatLivre!D225)*$C$4))</f>
        <v>54.865013566043004</v>
      </c>
      <c r="F228" s="2">
        <f>(E228*EXP($C$3-($C$4^2)/2+NORMSINV(AleatLivre!E225)*$C$4))</f>
        <v>58.876466252225057</v>
      </c>
      <c r="G228" s="2">
        <f>(F228*EXP($C$3-($C$4^2)/2+NORMSINV(AleatLivre!F225)*$C$4))</f>
        <v>61.650064830722421</v>
      </c>
      <c r="H228" s="2">
        <f>(G228*EXP($C$3-($C$4^2)/2+NORMSINV(AleatLivre!G225)*$C$4))</f>
        <v>64.73732292668781</v>
      </c>
      <c r="I228" s="2">
        <f>(H228*EXP($C$3-($C$4^2)/2+NORMSINV(AleatLivre!H225)*$C$4))</f>
        <v>69.509794794300902</v>
      </c>
      <c r="J228" s="2">
        <f>(I228*EXP($C$3-($C$4^2)/2+NORMSINV(AleatLivre!I225)*$C$4))</f>
        <v>74.774300561911829</v>
      </c>
      <c r="K228" s="2">
        <f>(J228*EXP($C$3-($C$4^2)/2+NORMSINV(AleatLivre!J225)*$C$4))</f>
        <v>78.713181682277536</v>
      </c>
      <c r="L228" s="2">
        <f>(K228*EXP($C$3-($C$4^2)/2+NORMSINV(AleatLivre!K225)*$C$4))</f>
        <v>81.68243377718548</v>
      </c>
      <c r="M228" s="2">
        <f>(L228*EXP($C$3-($C$4^2)/2+NORMSINV(AleatLivre!L225)*$C$4))</f>
        <v>88.187707601231779</v>
      </c>
      <c r="N228" s="2">
        <f>(M228*EXP($C$3-($C$4^2)/2+NORMSINV(AleatLivre!M225)*$C$4))</f>
        <v>95.589869501738903</v>
      </c>
      <c r="O228" s="2">
        <f>(N228*EXP($C$3-($C$4^2)/2+NORMSINV(AleatLivre!N225)*$C$4))</f>
        <v>100.92525812216468</v>
      </c>
      <c r="P228" s="2">
        <f>(O228*EXP($C$3-($C$4^2)/2+NORMSINV(AleatLivre!O225)*$C$4))</f>
        <v>105.80613989743499</v>
      </c>
      <c r="Q228" s="2">
        <f>(P228*EXP($C$3-($C$4^2)/2+NORMSINV(AleatLivre!P225)*$C$4))</f>
        <v>111.47659061562801</v>
      </c>
      <c r="R228" s="2">
        <f>(Q228*EXP($C$3-($C$4^2)/2+NORMSINV(AleatLivre!Q225)*$C$4))</f>
        <v>114.8046591625379</v>
      </c>
      <c r="S228" s="2">
        <f>(R228*EXP($C$3-($C$4^2)/2+NORMSINV(AleatLivre!R225)*$C$4))</f>
        <v>117.75615726643858</v>
      </c>
      <c r="T228" s="2">
        <f>(S228*EXP($C$3-($C$4^2)/2+NORMSINV(AleatLivre!S225)*$C$4))</f>
        <v>121.70138904265845</v>
      </c>
      <c r="U228" s="2">
        <f>(T228*EXP($C$3-($C$4^2)/2+NORMSINV(AleatLivre!T225)*$C$4))</f>
        <v>131.69352137968289</v>
      </c>
      <c r="V228" s="2">
        <f>(U228*EXP($C$3-($C$4^2)/2+NORMSINV(AleatLivre!U225)*$C$4))</f>
        <v>136.15321280376941</v>
      </c>
    </row>
    <row r="229" spans="1:22" x14ac:dyDescent="0.25">
      <c r="A229">
        <v>224</v>
      </c>
      <c r="B229" s="2">
        <f>Painel!$B$7</f>
        <v>50</v>
      </c>
      <c r="C229" s="2">
        <f>(B229*EXP($C$3-($C$4^2)/2+NORMSINV(AleatLivre!B226)*$C$4))</f>
        <v>52.308121959690993</v>
      </c>
      <c r="D229" s="2">
        <f>(C229*EXP($C$3-($C$4^2)/2+NORMSINV(AleatLivre!C226)*$C$4))</f>
        <v>53.430144034284652</v>
      </c>
      <c r="E229" s="2">
        <f>(D229*EXP($C$3-($C$4^2)/2+NORMSINV(AleatLivre!D226)*$C$4))</f>
        <v>56.672534356928196</v>
      </c>
      <c r="F229" s="2">
        <f>(E229*EXP($C$3-($C$4^2)/2+NORMSINV(AleatLivre!E226)*$C$4))</f>
        <v>61.439979858867552</v>
      </c>
      <c r="G229" s="2">
        <f>(F229*EXP($C$3-($C$4^2)/2+NORMSINV(AleatLivre!F226)*$C$4))</f>
        <v>65.063705278612986</v>
      </c>
      <c r="H229" s="2">
        <f>(G229*EXP($C$3-($C$4^2)/2+NORMSINV(AleatLivre!G226)*$C$4))</f>
        <v>66.808076164128892</v>
      </c>
      <c r="I229" s="2">
        <f>(H229*EXP($C$3-($C$4^2)/2+NORMSINV(AleatLivre!H226)*$C$4))</f>
        <v>72.255392422820833</v>
      </c>
      <c r="J229" s="2">
        <f>(I229*EXP($C$3-($C$4^2)/2+NORMSINV(AleatLivre!I226)*$C$4))</f>
        <v>77.17264392053788</v>
      </c>
      <c r="K229" s="2">
        <f>(J229*EXP($C$3-($C$4^2)/2+NORMSINV(AleatLivre!J226)*$C$4))</f>
        <v>79.751428369080315</v>
      </c>
      <c r="L229" s="2">
        <f>(K229*EXP($C$3-($C$4^2)/2+NORMSINV(AleatLivre!K226)*$C$4))</f>
        <v>84.268102920559443</v>
      </c>
      <c r="M229" s="2">
        <f>(L229*EXP($C$3-($C$4^2)/2+NORMSINV(AleatLivre!L226)*$C$4))</f>
        <v>88.494945223586527</v>
      </c>
      <c r="N229" s="2">
        <f>(M229*EXP($C$3-($C$4^2)/2+NORMSINV(AleatLivre!M226)*$C$4))</f>
        <v>93.54397545807285</v>
      </c>
      <c r="O229" s="2">
        <f>(N229*EXP($C$3-($C$4^2)/2+NORMSINV(AleatLivre!N226)*$C$4))</f>
        <v>97.532813964804433</v>
      </c>
      <c r="P229" s="2">
        <f>(O229*EXP($C$3-($C$4^2)/2+NORMSINV(AleatLivre!O226)*$C$4))</f>
        <v>98.931295266554287</v>
      </c>
      <c r="Q229" s="2">
        <f>(P229*EXP($C$3-($C$4^2)/2+NORMSINV(AleatLivre!P226)*$C$4))</f>
        <v>104.7271951772604</v>
      </c>
      <c r="R229" s="2">
        <f>(Q229*EXP($C$3-($C$4^2)/2+NORMSINV(AleatLivre!Q226)*$C$4))</f>
        <v>110.47696490310798</v>
      </c>
      <c r="S229" s="2">
        <f>(R229*EXP($C$3-($C$4^2)/2+NORMSINV(AleatLivre!R226)*$C$4))</f>
        <v>117.78772319150336</v>
      </c>
      <c r="T229" s="2">
        <f>(S229*EXP($C$3-($C$4^2)/2+NORMSINV(AleatLivre!S226)*$C$4))</f>
        <v>122.81586553315834</v>
      </c>
      <c r="U229" s="2">
        <f>(T229*EXP($C$3-($C$4^2)/2+NORMSINV(AleatLivre!T226)*$C$4))</f>
        <v>124.80393954674111</v>
      </c>
      <c r="V229" s="2">
        <f>(U229*EXP($C$3-($C$4^2)/2+NORMSINV(AleatLivre!U226)*$C$4))</f>
        <v>129.96512276654488</v>
      </c>
    </row>
    <row r="230" spans="1:22" x14ac:dyDescent="0.25">
      <c r="A230">
        <v>225</v>
      </c>
      <c r="B230" s="2">
        <f>Painel!$B$7</f>
        <v>50</v>
      </c>
      <c r="C230" s="2">
        <f>(B230*EXP($C$3-($C$4^2)/2+NORMSINV(AleatLivre!B227)*$C$4))</f>
        <v>52.759221262763589</v>
      </c>
      <c r="D230" s="2">
        <f>(C230*EXP($C$3-($C$4^2)/2+NORMSINV(AleatLivre!C227)*$C$4))</f>
        <v>55.392310711900159</v>
      </c>
      <c r="E230" s="2">
        <f>(D230*EXP($C$3-($C$4^2)/2+NORMSINV(AleatLivre!D227)*$C$4))</f>
        <v>58.620434080010604</v>
      </c>
      <c r="F230" s="2">
        <f>(E230*EXP($C$3-($C$4^2)/2+NORMSINV(AleatLivre!E227)*$C$4))</f>
        <v>61.670252003454479</v>
      </c>
      <c r="G230" s="2">
        <f>(F230*EXP($C$3-($C$4^2)/2+NORMSINV(AleatLivre!F227)*$C$4))</f>
        <v>62.628971471382023</v>
      </c>
      <c r="H230" s="2">
        <f>(G230*EXP($C$3-($C$4^2)/2+NORMSINV(AleatLivre!G227)*$C$4))</f>
        <v>64.612075432815018</v>
      </c>
      <c r="I230" s="2">
        <f>(H230*EXP($C$3-($C$4^2)/2+NORMSINV(AleatLivre!H227)*$C$4))</f>
        <v>67.172105402464766</v>
      </c>
      <c r="J230" s="2">
        <f>(I230*EXP($C$3-($C$4^2)/2+NORMSINV(AleatLivre!I227)*$C$4))</f>
        <v>70.368655657002748</v>
      </c>
      <c r="K230" s="2">
        <f>(J230*EXP($C$3-($C$4^2)/2+NORMSINV(AleatLivre!J227)*$C$4))</f>
        <v>72.948906562265321</v>
      </c>
      <c r="L230" s="2">
        <f>(K230*EXP($C$3-($C$4^2)/2+NORMSINV(AleatLivre!K227)*$C$4))</f>
        <v>76.039509495776798</v>
      </c>
      <c r="M230" s="2">
        <f>(L230*EXP($C$3-($C$4^2)/2+NORMSINV(AleatLivre!L227)*$C$4))</f>
        <v>78.31258606936774</v>
      </c>
      <c r="N230" s="2">
        <f>(M230*EXP($C$3-($C$4^2)/2+NORMSINV(AleatLivre!M227)*$C$4))</f>
        <v>83.894531775025413</v>
      </c>
      <c r="O230" s="2">
        <f>(N230*EXP($C$3-($C$4^2)/2+NORMSINV(AleatLivre!N227)*$C$4))</f>
        <v>86.882064193665812</v>
      </c>
      <c r="P230" s="2">
        <f>(O230*EXP($C$3-($C$4^2)/2+NORMSINV(AleatLivre!O227)*$C$4))</f>
        <v>87.959342323289505</v>
      </c>
      <c r="Q230" s="2">
        <f>(P230*EXP($C$3-($C$4^2)/2+NORMSINV(AleatLivre!P227)*$C$4))</f>
        <v>92.455133198462121</v>
      </c>
      <c r="R230" s="2">
        <f>(Q230*EXP($C$3-($C$4^2)/2+NORMSINV(AleatLivre!Q227)*$C$4))</f>
        <v>97.537183592861908</v>
      </c>
      <c r="S230" s="2">
        <f>(R230*EXP($C$3-($C$4^2)/2+NORMSINV(AleatLivre!R227)*$C$4))</f>
        <v>104.93083112102018</v>
      </c>
      <c r="T230" s="2">
        <f>(S230*EXP($C$3-($C$4^2)/2+NORMSINV(AleatLivre!S227)*$C$4))</f>
        <v>110.33994722688369</v>
      </c>
      <c r="U230" s="2">
        <f>(T230*EXP($C$3-($C$4^2)/2+NORMSINV(AleatLivre!T227)*$C$4))</f>
        <v>119.46573580399918</v>
      </c>
      <c r="V230" s="2">
        <f>(U230*EXP($C$3-($C$4^2)/2+NORMSINV(AleatLivre!U227)*$C$4))</f>
        <v>125.58358979633286</v>
      </c>
    </row>
    <row r="231" spans="1:22" x14ac:dyDescent="0.25">
      <c r="A231">
        <v>226</v>
      </c>
      <c r="B231" s="2">
        <f>Painel!$B$7</f>
        <v>50</v>
      </c>
      <c r="C231" s="2">
        <f>(B231*EXP($C$3-($C$4^2)/2+NORMSINV(AleatLivre!B228)*$C$4))</f>
        <v>52.062645362775349</v>
      </c>
      <c r="D231" s="2">
        <f>(C231*EXP($C$3-($C$4^2)/2+NORMSINV(AleatLivre!C228)*$C$4))</f>
        <v>54.667806654938062</v>
      </c>
      <c r="E231" s="2">
        <f>(D231*EXP($C$3-($C$4^2)/2+NORMSINV(AleatLivre!D228)*$C$4))</f>
        <v>56.48052046786313</v>
      </c>
      <c r="F231" s="2">
        <f>(E231*EXP($C$3-($C$4^2)/2+NORMSINV(AleatLivre!E228)*$C$4))</f>
        <v>58.197940806352698</v>
      </c>
      <c r="G231" s="2">
        <f>(F231*EXP($C$3-($C$4^2)/2+NORMSINV(AleatLivre!F228)*$C$4))</f>
        <v>60.03130209548226</v>
      </c>
      <c r="H231" s="2">
        <f>(G231*EXP($C$3-($C$4^2)/2+NORMSINV(AleatLivre!G228)*$C$4))</f>
        <v>64.31762334844835</v>
      </c>
      <c r="I231" s="2">
        <f>(H231*EXP($C$3-($C$4^2)/2+NORMSINV(AleatLivre!H228)*$C$4))</f>
        <v>68.699481138478987</v>
      </c>
      <c r="J231" s="2">
        <f>(I231*EXP($C$3-($C$4^2)/2+NORMSINV(AleatLivre!I228)*$C$4))</f>
        <v>71.598655517022635</v>
      </c>
      <c r="K231" s="2">
        <f>(J231*EXP($C$3-($C$4^2)/2+NORMSINV(AleatLivre!J228)*$C$4))</f>
        <v>74.689655474530483</v>
      </c>
      <c r="L231" s="2">
        <f>(K231*EXP($C$3-($C$4^2)/2+NORMSINV(AleatLivre!K228)*$C$4))</f>
        <v>78.111212641836204</v>
      </c>
      <c r="M231" s="2">
        <f>(L231*EXP($C$3-($C$4^2)/2+NORMSINV(AleatLivre!L228)*$C$4))</f>
        <v>83.542337194577172</v>
      </c>
      <c r="N231" s="2">
        <f>(M231*EXP($C$3-($C$4^2)/2+NORMSINV(AleatLivre!M228)*$C$4))</f>
        <v>90.975047288358951</v>
      </c>
      <c r="O231" s="2">
        <f>(N231*EXP($C$3-($C$4^2)/2+NORMSINV(AleatLivre!N228)*$C$4))</f>
        <v>95.894662876410095</v>
      </c>
      <c r="P231" s="2">
        <f>(O231*EXP($C$3-($C$4^2)/2+NORMSINV(AleatLivre!O228)*$C$4))</f>
        <v>100.22505033075021</v>
      </c>
      <c r="Q231" s="2">
        <f>(P231*EXP($C$3-($C$4^2)/2+NORMSINV(AleatLivre!P228)*$C$4))</f>
        <v>107.90926253423233</v>
      </c>
      <c r="R231" s="2">
        <f>(Q231*EXP($C$3-($C$4^2)/2+NORMSINV(AleatLivre!Q228)*$C$4))</f>
        <v>112.39673772693315</v>
      </c>
      <c r="S231" s="2">
        <f>(R231*EXP($C$3-($C$4^2)/2+NORMSINV(AleatLivre!R228)*$C$4))</f>
        <v>117.74417367677852</v>
      </c>
      <c r="T231" s="2">
        <f>(S231*EXP($C$3-($C$4^2)/2+NORMSINV(AleatLivre!S228)*$C$4))</f>
        <v>125.87531360104708</v>
      </c>
      <c r="U231" s="2">
        <f>(T231*EXP($C$3-($C$4^2)/2+NORMSINV(AleatLivre!T228)*$C$4))</f>
        <v>139.45188108851519</v>
      </c>
      <c r="V231" s="2">
        <f>(U231*EXP($C$3-($C$4^2)/2+NORMSINV(AleatLivre!U228)*$C$4))</f>
        <v>146.31887664907856</v>
      </c>
    </row>
    <row r="232" spans="1:22" x14ac:dyDescent="0.25">
      <c r="A232">
        <v>227</v>
      </c>
      <c r="B232" s="2">
        <f>Painel!$B$7</f>
        <v>50</v>
      </c>
      <c r="C232" s="2">
        <f>(B232*EXP($C$3-($C$4^2)/2+NORMSINV(AleatLivre!B229)*$C$4))</f>
        <v>53.183038909046346</v>
      </c>
      <c r="D232" s="2">
        <f>(C232*EXP($C$3-($C$4^2)/2+NORMSINV(AleatLivre!C229)*$C$4))</f>
        <v>56.248333707723361</v>
      </c>
      <c r="E232" s="2">
        <f>(D232*EXP($C$3-($C$4^2)/2+NORMSINV(AleatLivre!D229)*$C$4))</f>
        <v>59.529241906816054</v>
      </c>
      <c r="F232" s="2">
        <f>(E232*EXP($C$3-($C$4^2)/2+NORMSINV(AleatLivre!E229)*$C$4))</f>
        <v>62.544439729230263</v>
      </c>
      <c r="G232" s="2">
        <f>(F232*EXP($C$3-($C$4^2)/2+NORMSINV(AleatLivre!F229)*$C$4))</f>
        <v>64.664514375983785</v>
      </c>
      <c r="H232" s="2">
        <f>(G232*EXP($C$3-($C$4^2)/2+NORMSINV(AleatLivre!G229)*$C$4))</f>
        <v>66.145433474395247</v>
      </c>
      <c r="I232" s="2">
        <f>(H232*EXP($C$3-($C$4^2)/2+NORMSINV(AleatLivre!H229)*$C$4))</f>
        <v>69.575876274397558</v>
      </c>
      <c r="J232" s="2">
        <f>(I232*EXP($C$3-($C$4^2)/2+NORMSINV(AleatLivre!I229)*$C$4))</f>
        <v>74.671154753667622</v>
      </c>
      <c r="K232" s="2">
        <f>(J232*EXP($C$3-($C$4^2)/2+NORMSINV(AleatLivre!J229)*$C$4))</f>
        <v>79.144565415815691</v>
      </c>
      <c r="L232" s="2">
        <f>(K232*EXP($C$3-($C$4^2)/2+NORMSINV(AleatLivre!K229)*$C$4))</f>
        <v>85.09254065758023</v>
      </c>
      <c r="M232" s="2">
        <f>(L232*EXP($C$3-($C$4^2)/2+NORMSINV(AleatLivre!L229)*$C$4))</f>
        <v>89.20057145145968</v>
      </c>
      <c r="N232" s="2">
        <f>(M232*EXP($C$3-($C$4^2)/2+NORMSINV(AleatLivre!M229)*$C$4))</f>
        <v>93.283588664180769</v>
      </c>
      <c r="O232" s="2">
        <f>(N232*EXP($C$3-($C$4^2)/2+NORMSINV(AleatLivre!N229)*$C$4))</f>
        <v>99.298385161199079</v>
      </c>
      <c r="P232" s="2">
        <f>(O232*EXP($C$3-($C$4^2)/2+NORMSINV(AleatLivre!O229)*$C$4))</f>
        <v>100.93613779810367</v>
      </c>
      <c r="Q232" s="2">
        <f>(P232*EXP($C$3-($C$4^2)/2+NORMSINV(AleatLivre!P229)*$C$4))</f>
        <v>105.09669082581669</v>
      </c>
      <c r="R232" s="2">
        <f>(Q232*EXP($C$3-($C$4^2)/2+NORMSINV(AleatLivre!Q229)*$C$4))</f>
        <v>110.62207338335529</v>
      </c>
      <c r="S232" s="2">
        <f>(R232*EXP($C$3-($C$4^2)/2+NORMSINV(AleatLivre!R229)*$C$4))</f>
        <v>115.51495042821628</v>
      </c>
      <c r="T232" s="2">
        <f>(S232*EXP($C$3-($C$4^2)/2+NORMSINV(AleatLivre!S229)*$C$4))</f>
        <v>121.97068632296418</v>
      </c>
      <c r="U232" s="2">
        <f>(T232*EXP($C$3-($C$4^2)/2+NORMSINV(AleatLivre!T229)*$C$4))</f>
        <v>127.62399799913084</v>
      </c>
      <c r="V232" s="2">
        <f>(U232*EXP($C$3-($C$4^2)/2+NORMSINV(AleatLivre!U229)*$C$4))</f>
        <v>134.39176770362585</v>
      </c>
    </row>
    <row r="233" spans="1:22" x14ac:dyDescent="0.25">
      <c r="A233">
        <v>228</v>
      </c>
      <c r="B233" s="2">
        <f>Painel!$B$7</f>
        <v>50</v>
      </c>
      <c r="C233" s="2">
        <f>(B233*EXP($C$3-($C$4^2)/2+NORMSINV(AleatLivre!B230)*$C$4))</f>
        <v>52.973649080905048</v>
      </c>
      <c r="D233" s="2">
        <f>(C233*EXP($C$3-($C$4^2)/2+NORMSINV(AleatLivre!C230)*$C$4))</f>
        <v>54.128361951145365</v>
      </c>
      <c r="E233" s="2">
        <f>(D233*EXP($C$3-($C$4^2)/2+NORMSINV(AleatLivre!D230)*$C$4))</f>
        <v>56.184369309948444</v>
      </c>
      <c r="F233" s="2">
        <f>(E233*EXP($C$3-($C$4^2)/2+NORMSINV(AleatLivre!E230)*$C$4))</f>
        <v>61.009352570662259</v>
      </c>
      <c r="G233" s="2">
        <f>(F233*EXP($C$3-($C$4^2)/2+NORMSINV(AleatLivre!F230)*$C$4))</f>
        <v>66.402547272050171</v>
      </c>
      <c r="H233" s="2">
        <f>(G233*EXP($C$3-($C$4^2)/2+NORMSINV(AleatLivre!G230)*$C$4))</f>
        <v>69.584773256990715</v>
      </c>
      <c r="I233" s="2">
        <f>(H233*EXP($C$3-($C$4^2)/2+NORMSINV(AleatLivre!H230)*$C$4))</f>
        <v>74.191731228605946</v>
      </c>
      <c r="J233" s="2">
        <f>(I233*EXP($C$3-($C$4^2)/2+NORMSINV(AleatLivre!I230)*$C$4))</f>
        <v>77.65703994992468</v>
      </c>
      <c r="K233" s="2">
        <f>(J233*EXP($C$3-($C$4^2)/2+NORMSINV(AleatLivre!J230)*$C$4))</f>
        <v>78.630485018762883</v>
      </c>
      <c r="L233" s="2">
        <f>(K233*EXP($C$3-($C$4^2)/2+NORMSINV(AleatLivre!K230)*$C$4))</f>
        <v>81.354006846825726</v>
      </c>
      <c r="M233" s="2">
        <f>(L233*EXP($C$3-($C$4^2)/2+NORMSINV(AleatLivre!L230)*$C$4))</f>
        <v>86.862910888923977</v>
      </c>
      <c r="N233" s="2">
        <f>(M233*EXP($C$3-($C$4^2)/2+NORMSINV(AleatLivre!M230)*$C$4))</f>
        <v>86.489275369973896</v>
      </c>
      <c r="O233" s="2">
        <f>(N233*EXP($C$3-($C$4^2)/2+NORMSINV(AleatLivre!N230)*$C$4))</f>
        <v>91.525915017973446</v>
      </c>
      <c r="P233" s="2">
        <f>(O233*EXP($C$3-($C$4^2)/2+NORMSINV(AleatLivre!O230)*$C$4))</f>
        <v>94.030062705805406</v>
      </c>
      <c r="Q233" s="2">
        <f>(P233*EXP($C$3-($C$4^2)/2+NORMSINV(AleatLivre!P230)*$C$4))</f>
        <v>99.512394476844804</v>
      </c>
      <c r="R233" s="2">
        <f>(Q233*EXP($C$3-($C$4^2)/2+NORMSINV(AleatLivre!Q230)*$C$4))</f>
        <v>105.66839053765011</v>
      </c>
      <c r="S233" s="2">
        <f>(R233*EXP($C$3-($C$4^2)/2+NORMSINV(AleatLivre!R230)*$C$4))</f>
        <v>110.73611454892877</v>
      </c>
      <c r="T233" s="2">
        <f>(S233*EXP($C$3-($C$4^2)/2+NORMSINV(AleatLivre!S230)*$C$4))</f>
        <v>119.30068563547384</v>
      </c>
      <c r="U233" s="2">
        <f>(T233*EXP($C$3-($C$4^2)/2+NORMSINV(AleatLivre!T230)*$C$4))</f>
        <v>123.23410348796047</v>
      </c>
      <c r="V233" s="2">
        <f>(U233*EXP($C$3-($C$4^2)/2+NORMSINV(AleatLivre!U230)*$C$4))</f>
        <v>134.03601760787717</v>
      </c>
    </row>
    <row r="234" spans="1:22" x14ac:dyDescent="0.25">
      <c r="A234">
        <v>229</v>
      </c>
      <c r="B234" s="2">
        <f>Painel!$B$7</f>
        <v>50</v>
      </c>
      <c r="C234" s="2">
        <f>(B234*EXP($C$3-($C$4^2)/2+NORMSINV(AleatLivre!B231)*$C$4))</f>
        <v>53.452249787323872</v>
      </c>
      <c r="D234" s="2">
        <f>(C234*EXP($C$3-($C$4^2)/2+NORMSINV(AleatLivre!C231)*$C$4))</f>
        <v>58.096908402470092</v>
      </c>
      <c r="E234" s="2">
        <f>(D234*EXP($C$3-($C$4^2)/2+NORMSINV(AleatLivre!D231)*$C$4))</f>
        <v>61.663776938707443</v>
      </c>
      <c r="F234" s="2">
        <f>(E234*EXP($C$3-($C$4^2)/2+NORMSINV(AleatLivre!E231)*$C$4))</f>
        <v>64.934394026674283</v>
      </c>
      <c r="G234" s="2">
        <f>(F234*EXP($C$3-($C$4^2)/2+NORMSINV(AleatLivre!F231)*$C$4))</f>
        <v>67.980017255757119</v>
      </c>
      <c r="H234" s="2">
        <f>(G234*EXP($C$3-($C$4^2)/2+NORMSINV(AleatLivre!G231)*$C$4))</f>
        <v>71.55661911705657</v>
      </c>
      <c r="I234" s="2">
        <f>(H234*EXP($C$3-($C$4^2)/2+NORMSINV(AleatLivre!H231)*$C$4))</f>
        <v>75.502577900294042</v>
      </c>
      <c r="J234" s="2">
        <f>(I234*EXP($C$3-($C$4^2)/2+NORMSINV(AleatLivre!I231)*$C$4))</f>
        <v>76.272660257672158</v>
      </c>
      <c r="K234" s="2">
        <f>(J234*EXP($C$3-($C$4^2)/2+NORMSINV(AleatLivre!J231)*$C$4))</f>
        <v>81.744083844811698</v>
      </c>
      <c r="L234" s="2">
        <f>(K234*EXP($C$3-($C$4^2)/2+NORMSINV(AleatLivre!K231)*$C$4))</f>
        <v>89.423367914227171</v>
      </c>
      <c r="M234" s="2">
        <f>(L234*EXP($C$3-($C$4^2)/2+NORMSINV(AleatLivre!L231)*$C$4))</f>
        <v>95.186659604860267</v>
      </c>
      <c r="N234" s="2">
        <f>(M234*EXP($C$3-($C$4^2)/2+NORMSINV(AleatLivre!M231)*$C$4))</f>
        <v>97.732843350107473</v>
      </c>
      <c r="O234" s="2">
        <f>(N234*EXP($C$3-($C$4^2)/2+NORMSINV(AleatLivre!N231)*$C$4))</f>
        <v>101.86357486224482</v>
      </c>
      <c r="P234" s="2">
        <f>(O234*EXP($C$3-($C$4^2)/2+NORMSINV(AleatLivre!O231)*$C$4))</f>
        <v>109.56945476592476</v>
      </c>
      <c r="Q234" s="2">
        <f>(P234*EXP($C$3-($C$4^2)/2+NORMSINV(AleatLivre!P231)*$C$4))</f>
        <v>114.53682936663182</v>
      </c>
      <c r="R234" s="2">
        <f>(Q234*EXP($C$3-($C$4^2)/2+NORMSINV(AleatLivre!Q231)*$C$4))</f>
        <v>113.58289232800239</v>
      </c>
      <c r="S234" s="2">
        <f>(R234*EXP($C$3-($C$4^2)/2+NORMSINV(AleatLivre!R231)*$C$4))</f>
        <v>118.56933806548743</v>
      </c>
      <c r="T234" s="2">
        <f>(S234*EXP($C$3-($C$4^2)/2+NORMSINV(AleatLivre!S231)*$C$4))</f>
        <v>124.73446550585727</v>
      </c>
      <c r="U234" s="2">
        <f>(T234*EXP($C$3-($C$4^2)/2+NORMSINV(AleatLivre!T231)*$C$4))</f>
        <v>131.43405251090033</v>
      </c>
      <c r="V234" s="2">
        <f>(U234*EXP($C$3-($C$4^2)/2+NORMSINV(AleatLivre!U231)*$C$4))</f>
        <v>137.53612235377636</v>
      </c>
    </row>
    <row r="235" spans="1:22" x14ac:dyDescent="0.25">
      <c r="A235">
        <v>230</v>
      </c>
      <c r="B235" s="2">
        <f>Painel!$B$7</f>
        <v>50</v>
      </c>
      <c r="C235" s="2">
        <f>(B235*EXP($C$3-($C$4^2)/2+NORMSINV(AleatLivre!B232)*$C$4))</f>
        <v>53.440503323265929</v>
      </c>
      <c r="D235" s="2">
        <f>(C235*EXP($C$3-($C$4^2)/2+NORMSINV(AleatLivre!C232)*$C$4))</f>
        <v>56.127346503626278</v>
      </c>
      <c r="E235" s="2">
        <f>(D235*EXP($C$3-($C$4^2)/2+NORMSINV(AleatLivre!D232)*$C$4))</f>
        <v>57.631160378150746</v>
      </c>
      <c r="F235" s="2">
        <f>(E235*EXP($C$3-($C$4^2)/2+NORMSINV(AleatLivre!E232)*$C$4))</f>
        <v>60.025150984116621</v>
      </c>
      <c r="G235" s="2">
        <f>(F235*EXP($C$3-($C$4^2)/2+NORMSINV(AleatLivre!F232)*$C$4))</f>
        <v>62.702267185531824</v>
      </c>
      <c r="H235" s="2">
        <f>(G235*EXP($C$3-($C$4^2)/2+NORMSINV(AleatLivre!G232)*$C$4))</f>
        <v>67.227757897752412</v>
      </c>
      <c r="I235" s="2">
        <f>(H235*EXP($C$3-($C$4^2)/2+NORMSINV(AleatLivre!H232)*$C$4))</f>
        <v>72.707243610164412</v>
      </c>
      <c r="J235" s="2">
        <f>(I235*EXP($C$3-($C$4^2)/2+NORMSINV(AleatLivre!I232)*$C$4))</f>
        <v>76.383937977788946</v>
      </c>
      <c r="K235" s="2">
        <f>(J235*EXP($C$3-($C$4^2)/2+NORMSINV(AleatLivre!J232)*$C$4))</f>
        <v>80.909550720309312</v>
      </c>
      <c r="L235" s="2">
        <f>(K235*EXP($C$3-($C$4^2)/2+NORMSINV(AleatLivre!K232)*$C$4))</f>
        <v>84.600473787156844</v>
      </c>
      <c r="M235" s="2">
        <f>(L235*EXP($C$3-($C$4^2)/2+NORMSINV(AleatLivre!L232)*$C$4))</f>
        <v>87.608398087692933</v>
      </c>
      <c r="N235" s="2">
        <f>(M235*EXP($C$3-($C$4^2)/2+NORMSINV(AleatLivre!M232)*$C$4))</f>
        <v>93.00207972472387</v>
      </c>
      <c r="O235" s="2">
        <f>(N235*EXP($C$3-($C$4^2)/2+NORMSINV(AleatLivre!N232)*$C$4))</f>
        <v>97.330893258482647</v>
      </c>
      <c r="P235" s="2">
        <f>(O235*EXP($C$3-($C$4^2)/2+NORMSINV(AleatLivre!O232)*$C$4))</f>
        <v>98.250362557536562</v>
      </c>
      <c r="Q235" s="2">
        <f>(P235*EXP($C$3-($C$4^2)/2+NORMSINV(AleatLivre!P232)*$C$4))</f>
        <v>106.07342101803592</v>
      </c>
      <c r="R235" s="2">
        <f>(Q235*EXP($C$3-($C$4^2)/2+NORMSINV(AleatLivre!Q232)*$C$4))</f>
        <v>111.68925267203161</v>
      </c>
      <c r="S235" s="2">
        <f>(R235*EXP($C$3-($C$4^2)/2+NORMSINV(AleatLivre!R232)*$C$4))</f>
        <v>120.30711136196082</v>
      </c>
      <c r="T235" s="2">
        <f>(S235*EXP($C$3-($C$4^2)/2+NORMSINV(AleatLivre!S232)*$C$4))</f>
        <v>130.77368866630491</v>
      </c>
      <c r="U235" s="2">
        <f>(T235*EXP($C$3-($C$4^2)/2+NORMSINV(AleatLivre!T232)*$C$4))</f>
        <v>137.14417339156995</v>
      </c>
      <c r="V235" s="2">
        <f>(U235*EXP($C$3-($C$4^2)/2+NORMSINV(AleatLivre!U232)*$C$4))</f>
        <v>144.45324488021774</v>
      </c>
    </row>
    <row r="236" spans="1:22" x14ac:dyDescent="0.25">
      <c r="A236">
        <v>231</v>
      </c>
      <c r="B236" s="2">
        <f>Painel!$B$7</f>
        <v>50</v>
      </c>
      <c r="C236" s="2">
        <f>(B236*EXP($C$3-($C$4^2)/2+NORMSINV(AleatLivre!B233)*$C$4))</f>
        <v>49.924025480536372</v>
      </c>
      <c r="D236" s="2">
        <f>(C236*EXP($C$3-($C$4^2)/2+NORMSINV(AleatLivre!C233)*$C$4))</f>
        <v>52.040661502108961</v>
      </c>
      <c r="E236" s="2">
        <f>(D236*EXP($C$3-($C$4^2)/2+NORMSINV(AleatLivre!D233)*$C$4))</f>
        <v>54.314715785273648</v>
      </c>
      <c r="F236" s="2">
        <f>(E236*EXP($C$3-($C$4^2)/2+NORMSINV(AleatLivre!E233)*$C$4))</f>
        <v>55.212635454727689</v>
      </c>
      <c r="G236" s="2">
        <f>(F236*EXP($C$3-($C$4^2)/2+NORMSINV(AleatLivre!F233)*$C$4))</f>
        <v>57.742807554728032</v>
      </c>
      <c r="H236" s="2">
        <f>(G236*EXP($C$3-($C$4^2)/2+NORMSINV(AleatLivre!G233)*$C$4))</f>
        <v>59.465748291999496</v>
      </c>
      <c r="I236" s="2">
        <f>(H236*EXP($C$3-($C$4^2)/2+NORMSINV(AleatLivre!H233)*$C$4))</f>
        <v>62.541979104422133</v>
      </c>
      <c r="J236" s="2">
        <f>(I236*EXP($C$3-($C$4^2)/2+NORMSINV(AleatLivre!I233)*$C$4))</f>
        <v>65.183113685007598</v>
      </c>
      <c r="K236" s="2">
        <f>(J236*EXP($C$3-($C$4^2)/2+NORMSINV(AleatLivre!J233)*$C$4))</f>
        <v>68.140567610895232</v>
      </c>
      <c r="L236" s="2">
        <f>(K236*EXP($C$3-($C$4^2)/2+NORMSINV(AleatLivre!K233)*$C$4))</f>
        <v>69.394220433830995</v>
      </c>
      <c r="M236" s="2">
        <f>(L236*EXP($C$3-($C$4^2)/2+NORMSINV(AleatLivre!L233)*$C$4))</f>
        <v>77.20116657402923</v>
      </c>
      <c r="N236" s="2">
        <f>(M236*EXP($C$3-($C$4^2)/2+NORMSINV(AleatLivre!M233)*$C$4))</f>
        <v>82.007412205783723</v>
      </c>
      <c r="O236" s="2">
        <f>(N236*EXP($C$3-($C$4^2)/2+NORMSINV(AleatLivre!N233)*$C$4))</f>
        <v>84.756678418621533</v>
      </c>
      <c r="P236" s="2">
        <f>(O236*EXP($C$3-($C$4^2)/2+NORMSINV(AleatLivre!O233)*$C$4))</f>
        <v>90.69979517274561</v>
      </c>
      <c r="Q236" s="2">
        <f>(P236*EXP($C$3-($C$4^2)/2+NORMSINV(AleatLivre!P233)*$C$4))</f>
        <v>94.153947573798078</v>
      </c>
      <c r="R236" s="2">
        <f>(Q236*EXP($C$3-($C$4^2)/2+NORMSINV(AleatLivre!Q233)*$C$4))</f>
        <v>97.64285112007164</v>
      </c>
      <c r="S236" s="2">
        <f>(R236*EXP($C$3-($C$4^2)/2+NORMSINV(AleatLivre!R233)*$C$4))</f>
        <v>99.779814421314725</v>
      </c>
      <c r="T236" s="2">
        <f>(S236*EXP($C$3-($C$4^2)/2+NORMSINV(AleatLivre!S233)*$C$4))</f>
        <v>103.75583808191472</v>
      </c>
      <c r="U236" s="2">
        <f>(T236*EXP($C$3-($C$4^2)/2+NORMSINV(AleatLivre!T233)*$C$4))</f>
        <v>106.01582511964175</v>
      </c>
      <c r="V236" s="2">
        <f>(U236*EXP($C$3-($C$4^2)/2+NORMSINV(AleatLivre!U233)*$C$4))</f>
        <v>108.68319405495643</v>
      </c>
    </row>
    <row r="237" spans="1:22" x14ac:dyDescent="0.25">
      <c r="A237">
        <v>232</v>
      </c>
      <c r="B237" s="2">
        <f>Painel!$B$7</f>
        <v>50</v>
      </c>
      <c r="C237" s="2">
        <f>(B237*EXP($C$3-($C$4^2)/2+NORMSINV(AleatLivre!B234)*$C$4))</f>
        <v>54.097429543860457</v>
      </c>
      <c r="D237" s="2">
        <f>(C237*EXP($C$3-($C$4^2)/2+NORMSINV(AleatLivre!C234)*$C$4))</f>
        <v>58.614322157855426</v>
      </c>
      <c r="E237" s="2">
        <f>(D237*EXP($C$3-($C$4^2)/2+NORMSINV(AleatLivre!D234)*$C$4))</f>
        <v>61.698341694729407</v>
      </c>
      <c r="F237" s="2">
        <f>(E237*EXP($C$3-($C$4^2)/2+NORMSINV(AleatLivre!E234)*$C$4))</f>
        <v>64.208475493368283</v>
      </c>
      <c r="G237" s="2">
        <f>(F237*EXP($C$3-($C$4^2)/2+NORMSINV(AleatLivre!F234)*$C$4))</f>
        <v>67.928872953522031</v>
      </c>
      <c r="H237" s="2">
        <f>(G237*EXP($C$3-($C$4^2)/2+NORMSINV(AleatLivre!G234)*$C$4))</f>
        <v>70.535475312226879</v>
      </c>
      <c r="I237" s="2">
        <f>(H237*EXP($C$3-($C$4^2)/2+NORMSINV(AleatLivre!H234)*$C$4))</f>
        <v>74.454974846589906</v>
      </c>
      <c r="J237" s="2">
        <f>(I237*EXP($C$3-($C$4^2)/2+NORMSINV(AleatLivre!I234)*$C$4))</f>
        <v>78.408717535701328</v>
      </c>
      <c r="K237" s="2">
        <f>(J237*EXP($C$3-($C$4^2)/2+NORMSINV(AleatLivre!J234)*$C$4))</f>
        <v>82.128516212527046</v>
      </c>
      <c r="L237" s="2">
        <f>(K237*EXP($C$3-($C$4^2)/2+NORMSINV(AleatLivre!K234)*$C$4))</f>
        <v>87.050523990541777</v>
      </c>
      <c r="M237" s="2">
        <f>(L237*EXP($C$3-($C$4^2)/2+NORMSINV(AleatLivre!L234)*$C$4))</f>
        <v>90.432914502496928</v>
      </c>
      <c r="N237" s="2">
        <f>(M237*EXP($C$3-($C$4^2)/2+NORMSINV(AleatLivre!M234)*$C$4))</f>
        <v>95.154011078210431</v>
      </c>
      <c r="O237" s="2">
        <f>(N237*EXP($C$3-($C$4^2)/2+NORMSINV(AleatLivre!N234)*$C$4))</f>
        <v>101.07032415048612</v>
      </c>
      <c r="P237" s="2">
        <f>(O237*EXP($C$3-($C$4^2)/2+NORMSINV(AleatLivre!O234)*$C$4))</f>
        <v>105.49187261836285</v>
      </c>
      <c r="Q237" s="2">
        <f>(P237*EXP($C$3-($C$4^2)/2+NORMSINV(AleatLivre!P234)*$C$4))</f>
        <v>113.92671676106274</v>
      </c>
      <c r="R237" s="2">
        <f>(Q237*EXP($C$3-($C$4^2)/2+NORMSINV(AleatLivre!Q234)*$C$4))</f>
        <v>120.92138519153231</v>
      </c>
      <c r="S237" s="2">
        <f>(R237*EXP($C$3-($C$4^2)/2+NORMSINV(AleatLivre!R234)*$C$4))</f>
        <v>129.14955215984855</v>
      </c>
      <c r="T237" s="2">
        <f>(S237*EXP($C$3-($C$4^2)/2+NORMSINV(AleatLivre!S234)*$C$4))</f>
        <v>133.00872053214522</v>
      </c>
      <c r="U237" s="2">
        <f>(T237*EXP($C$3-($C$4^2)/2+NORMSINV(AleatLivre!T234)*$C$4))</f>
        <v>140.02610735351598</v>
      </c>
      <c r="V237" s="2">
        <f>(U237*EXP($C$3-($C$4^2)/2+NORMSINV(AleatLivre!U234)*$C$4))</f>
        <v>143.49389610072103</v>
      </c>
    </row>
    <row r="238" spans="1:22" x14ac:dyDescent="0.25">
      <c r="A238">
        <v>233</v>
      </c>
      <c r="B238" s="2">
        <f>Painel!$B$7</f>
        <v>50</v>
      </c>
      <c r="C238" s="2">
        <f>(B238*EXP($C$3-($C$4^2)/2+NORMSINV(AleatLivre!B235)*$C$4))</f>
        <v>52.784390998225795</v>
      </c>
      <c r="D238" s="2">
        <f>(C238*EXP($C$3-($C$4^2)/2+NORMSINV(AleatLivre!C235)*$C$4))</f>
        <v>53.468296299089857</v>
      </c>
      <c r="E238" s="2">
        <f>(D238*EXP($C$3-($C$4^2)/2+NORMSINV(AleatLivre!D235)*$C$4))</f>
        <v>56.397011455680328</v>
      </c>
      <c r="F238" s="2">
        <f>(E238*EXP($C$3-($C$4^2)/2+NORMSINV(AleatLivre!E235)*$C$4))</f>
        <v>58.195734044931321</v>
      </c>
      <c r="G238" s="2">
        <f>(F238*EXP($C$3-($C$4^2)/2+NORMSINV(AleatLivre!F235)*$C$4))</f>
        <v>62.75420575389667</v>
      </c>
      <c r="H238" s="2">
        <f>(G238*EXP($C$3-($C$4^2)/2+NORMSINV(AleatLivre!G235)*$C$4))</f>
        <v>66.273250427421942</v>
      </c>
      <c r="I238" s="2">
        <f>(H238*EXP($C$3-($C$4^2)/2+NORMSINV(AleatLivre!H235)*$C$4))</f>
        <v>70.675034304471566</v>
      </c>
      <c r="J238" s="2">
        <f>(I238*EXP($C$3-($C$4^2)/2+NORMSINV(AleatLivre!I235)*$C$4))</f>
        <v>75.378266199990534</v>
      </c>
      <c r="K238" s="2">
        <f>(J238*EXP($C$3-($C$4^2)/2+NORMSINV(AleatLivre!J235)*$C$4))</f>
        <v>79.588915268733984</v>
      </c>
      <c r="L238" s="2">
        <f>(K238*EXP($C$3-($C$4^2)/2+NORMSINV(AleatLivre!K235)*$C$4))</f>
        <v>89.217047822253207</v>
      </c>
      <c r="M238" s="2">
        <f>(L238*EXP($C$3-($C$4^2)/2+NORMSINV(AleatLivre!L235)*$C$4))</f>
        <v>92.949506579722552</v>
      </c>
      <c r="N238" s="2">
        <f>(M238*EXP($C$3-($C$4^2)/2+NORMSINV(AleatLivre!M235)*$C$4))</f>
        <v>96.9030347225697</v>
      </c>
      <c r="O238" s="2">
        <f>(N238*EXP($C$3-($C$4^2)/2+NORMSINV(AleatLivre!N235)*$C$4))</f>
        <v>98.932854019667602</v>
      </c>
      <c r="P238" s="2">
        <f>(O238*EXP($C$3-($C$4^2)/2+NORMSINV(AleatLivre!O235)*$C$4))</f>
        <v>109.34349586827389</v>
      </c>
      <c r="Q238" s="2">
        <f>(P238*EXP($C$3-($C$4^2)/2+NORMSINV(AleatLivre!P235)*$C$4))</f>
        <v>116.0075180332515</v>
      </c>
      <c r="R238" s="2">
        <f>(Q238*EXP($C$3-($C$4^2)/2+NORMSINV(AleatLivre!Q235)*$C$4))</f>
        <v>121.3168055734811</v>
      </c>
      <c r="S238" s="2">
        <f>(R238*EXP($C$3-($C$4^2)/2+NORMSINV(AleatLivre!R235)*$C$4))</f>
        <v>125.10924194139227</v>
      </c>
      <c r="T238" s="2">
        <f>(S238*EXP($C$3-($C$4^2)/2+NORMSINV(AleatLivre!S235)*$C$4))</f>
        <v>129.90888781896135</v>
      </c>
      <c r="U238" s="2">
        <f>(T238*EXP($C$3-($C$4^2)/2+NORMSINV(AleatLivre!T235)*$C$4))</f>
        <v>133.89578242760857</v>
      </c>
      <c r="V238" s="2">
        <f>(U238*EXP($C$3-($C$4^2)/2+NORMSINV(AleatLivre!U235)*$C$4))</f>
        <v>136.76600061665317</v>
      </c>
    </row>
    <row r="239" spans="1:22" x14ac:dyDescent="0.25">
      <c r="A239">
        <v>234</v>
      </c>
      <c r="B239" s="2">
        <f>Painel!$B$7</f>
        <v>50</v>
      </c>
      <c r="C239" s="2">
        <f>(B239*EXP($C$3-($C$4^2)/2+NORMSINV(AleatLivre!B236)*$C$4))</f>
        <v>52.164032651687265</v>
      </c>
      <c r="D239" s="2">
        <f>(C239*EXP($C$3-($C$4^2)/2+NORMSINV(AleatLivre!C236)*$C$4))</f>
        <v>55.395007518019504</v>
      </c>
      <c r="E239" s="2">
        <f>(D239*EXP($C$3-($C$4^2)/2+NORMSINV(AleatLivre!D236)*$C$4))</f>
        <v>57.912604517714449</v>
      </c>
      <c r="F239" s="2">
        <f>(E239*EXP($C$3-($C$4^2)/2+NORMSINV(AleatLivre!E236)*$C$4))</f>
        <v>59.226236508560774</v>
      </c>
      <c r="G239" s="2">
        <f>(F239*EXP($C$3-($C$4^2)/2+NORMSINV(AleatLivre!F236)*$C$4))</f>
        <v>61.931706173629109</v>
      </c>
      <c r="H239" s="2">
        <f>(G239*EXP($C$3-($C$4^2)/2+NORMSINV(AleatLivre!G236)*$C$4))</f>
        <v>65.669562040781088</v>
      </c>
      <c r="I239" s="2">
        <f>(H239*EXP($C$3-($C$4^2)/2+NORMSINV(AleatLivre!H236)*$C$4))</f>
        <v>70.296593940194967</v>
      </c>
      <c r="J239" s="2">
        <f>(I239*EXP($C$3-($C$4^2)/2+NORMSINV(AleatLivre!I236)*$C$4))</f>
        <v>75.759976718844413</v>
      </c>
      <c r="K239" s="2">
        <f>(J239*EXP($C$3-($C$4^2)/2+NORMSINV(AleatLivre!J236)*$C$4))</f>
        <v>80.832740150280031</v>
      </c>
      <c r="L239" s="2">
        <f>(K239*EXP($C$3-($C$4^2)/2+NORMSINV(AleatLivre!K236)*$C$4))</f>
        <v>85.827789897050806</v>
      </c>
      <c r="M239" s="2">
        <f>(L239*EXP($C$3-($C$4^2)/2+NORMSINV(AleatLivre!L236)*$C$4))</f>
        <v>89.848285826277248</v>
      </c>
      <c r="N239" s="2">
        <f>(M239*EXP($C$3-($C$4^2)/2+NORMSINV(AleatLivre!M236)*$C$4))</f>
        <v>92.219352890070795</v>
      </c>
      <c r="O239" s="2">
        <f>(N239*EXP($C$3-($C$4^2)/2+NORMSINV(AleatLivre!N236)*$C$4))</f>
        <v>94.480428254427466</v>
      </c>
      <c r="P239" s="2">
        <f>(O239*EXP($C$3-($C$4^2)/2+NORMSINV(AleatLivre!O236)*$C$4))</f>
        <v>100.90943689256228</v>
      </c>
      <c r="Q239" s="2">
        <f>(P239*EXP($C$3-($C$4^2)/2+NORMSINV(AleatLivre!P236)*$C$4))</f>
        <v>106.42399849238275</v>
      </c>
      <c r="R239" s="2">
        <f>(Q239*EXP($C$3-($C$4^2)/2+NORMSINV(AleatLivre!Q236)*$C$4))</f>
        <v>109.1970152862512</v>
      </c>
      <c r="S239" s="2">
        <f>(R239*EXP($C$3-($C$4^2)/2+NORMSINV(AleatLivre!R236)*$C$4))</f>
        <v>116.72049321735166</v>
      </c>
      <c r="T239" s="2">
        <f>(S239*EXP($C$3-($C$4^2)/2+NORMSINV(AleatLivre!S236)*$C$4))</f>
        <v>120.313344676193</v>
      </c>
      <c r="U239" s="2">
        <f>(T239*EXP($C$3-($C$4^2)/2+NORMSINV(AleatLivre!T236)*$C$4))</f>
        <v>126.75659677723904</v>
      </c>
      <c r="V239" s="2">
        <f>(U239*EXP($C$3-($C$4^2)/2+NORMSINV(AleatLivre!U236)*$C$4))</f>
        <v>131.80955601669046</v>
      </c>
    </row>
    <row r="240" spans="1:22" x14ac:dyDescent="0.25">
      <c r="A240">
        <v>235</v>
      </c>
      <c r="B240" s="2">
        <f>Painel!$B$7</f>
        <v>50</v>
      </c>
      <c r="C240" s="2">
        <f>(B240*EXP($C$3-($C$4^2)/2+NORMSINV(AleatLivre!B237)*$C$4))</f>
        <v>53.041815504952851</v>
      </c>
      <c r="D240" s="2">
        <f>(C240*EXP($C$3-($C$4^2)/2+NORMSINV(AleatLivre!C237)*$C$4))</f>
        <v>55.453982119929755</v>
      </c>
      <c r="E240" s="2">
        <f>(D240*EXP($C$3-($C$4^2)/2+NORMSINV(AleatLivre!D237)*$C$4))</f>
        <v>58.336527245671981</v>
      </c>
      <c r="F240" s="2">
        <f>(E240*EXP($C$3-($C$4^2)/2+NORMSINV(AleatLivre!E237)*$C$4))</f>
        <v>61.246180486181487</v>
      </c>
      <c r="G240" s="2">
        <f>(F240*EXP($C$3-($C$4^2)/2+NORMSINV(AleatLivre!F237)*$C$4))</f>
        <v>64.218432606225477</v>
      </c>
      <c r="H240" s="2">
        <f>(G240*EXP($C$3-($C$4^2)/2+NORMSINV(AleatLivre!G237)*$C$4))</f>
        <v>65.09760880721727</v>
      </c>
      <c r="I240" s="2">
        <f>(H240*EXP($C$3-($C$4^2)/2+NORMSINV(AleatLivre!H237)*$C$4))</f>
        <v>69.731434706290599</v>
      </c>
      <c r="J240" s="2">
        <f>(I240*EXP($C$3-($C$4^2)/2+NORMSINV(AleatLivre!I237)*$C$4))</f>
        <v>72.735562450952756</v>
      </c>
      <c r="K240" s="2">
        <f>(J240*EXP($C$3-($C$4^2)/2+NORMSINV(AleatLivre!J237)*$C$4))</f>
        <v>78.049406203001524</v>
      </c>
      <c r="L240" s="2">
        <f>(K240*EXP($C$3-($C$4^2)/2+NORMSINV(AleatLivre!K237)*$C$4))</f>
        <v>82.760057054271641</v>
      </c>
      <c r="M240" s="2">
        <f>(L240*EXP($C$3-($C$4^2)/2+NORMSINV(AleatLivre!L237)*$C$4))</f>
        <v>86.121130340494545</v>
      </c>
      <c r="N240" s="2">
        <f>(M240*EXP($C$3-($C$4^2)/2+NORMSINV(AleatLivre!M237)*$C$4))</f>
        <v>90.035754171738589</v>
      </c>
      <c r="O240" s="2">
        <f>(N240*EXP($C$3-($C$4^2)/2+NORMSINV(AleatLivre!N237)*$C$4))</f>
        <v>98.11169775264743</v>
      </c>
      <c r="P240" s="2">
        <f>(O240*EXP($C$3-($C$4^2)/2+NORMSINV(AleatLivre!O237)*$C$4))</f>
        <v>102.9826229382344</v>
      </c>
      <c r="Q240" s="2">
        <f>(P240*EXP($C$3-($C$4^2)/2+NORMSINV(AleatLivre!P237)*$C$4))</f>
        <v>108.04377320723455</v>
      </c>
      <c r="R240" s="2">
        <f>(Q240*EXP($C$3-($C$4^2)/2+NORMSINV(AleatLivre!Q237)*$C$4))</f>
        <v>113.04934964081905</v>
      </c>
      <c r="S240" s="2">
        <f>(R240*EXP($C$3-($C$4^2)/2+NORMSINV(AleatLivre!R237)*$C$4))</f>
        <v>117.31253371852499</v>
      </c>
      <c r="T240" s="2">
        <f>(S240*EXP($C$3-($C$4^2)/2+NORMSINV(AleatLivre!S237)*$C$4))</f>
        <v>125.05148157829409</v>
      </c>
      <c r="U240" s="2">
        <f>(T240*EXP($C$3-($C$4^2)/2+NORMSINV(AleatLivre!T237)*$C$4))</f>
        <v>131.01777865876912</v>
      </c>
      <c r="V240" s="2">
        <f>(U240*EXP($C$3-($C$4^2)/2+NORMSINV(AleatLivre!U237)*$C$4))</f>
        <v>140.86568726831024</v>
      </c>
    </row>
    <row r="241" spans="1:22" x14ac:dyDescent="0.25">
      <c r="A241">
        <v>236</v>
      </c>
      <c r="B241" s="2">
        <f>Painel!$B$7</f>
        <v>50</v>
      </c>
      <c r="C241" s="2">
        <f>(B241*EXP($C$3-($C$4^2)/2+NORMSINV(AleatLivre!B238)*$C$4))</f>
        <v>52.664378759833987</v>
      </c>
      <c r="D241" s="2">
        <f>(C241*EXP($C$3-($C$4^2)/2+NORMSINV(AleatLivre!C238)*$C$4))</f>
        <v>57.469374719486787</v>
      </c>
      <c r="E241" s="2">
        <f>(D241*EXP($C$3-($C$4^2)/2+NORMSINV(AleatLivre!D238)*$C$4))</f>
        <v>59.04933485301234</v>
      </c>
      <c r="F241" s="2">
        <f>(E241*EXP($C$3-($C$4^2)/2+NORMSINV(AleatLivre!E238)*$C$4))</f>
        <v>63.638935157229248</v>
      </c>
      <c r="G241" s="2">
        <f>(F241*EXP($C$3-($C$4^2)/2+NORMSINV(AleatLivre!F238)*$C$4))</f>
        <v>67.567114432618837</v>
      </c>
      <c r="H241" s="2">
        <f>(G241*EXP($C$3-($C$4^2)/2+NORMSINV(AleatLivre!G238)*$C$4))</f>
        <v>71.179095523093238</v>
      </c>
      <c r="I241" s="2">
        <f>(H241*EXP($C$3-($C$4^2)/2+NORMSINV(AleatLivre!H238)*$C$4))</f>
        <v>73.952562578193209</v>
      </c>
      <c r="J241" s="2">
        <f>(I241*EXP($C$3-($C$4^2)/2+NORMSINV(AleatLivre!I238)*$C$4))</f>
        <v>79.526005190117999</v>
      </c>
      <c r="K241" s="2">
        <f>(J241*EXP($C$3-($C$4^2)/2+NORMSINV(AleatLivre!J238)*$C$4))</f>
        <v>82.811268037606197</v>
      </c>
      <c r="L241" s="2">
        <f>(K241*EXP($C$3-($C$4^2)/2+NORMSINV(AleatLivre!K238)*$C$4))</f>
        <v>83.974101606244972</v>
      </c>
      <c r="M241" s="2">
        <f>(L241*EXP($C$3-($C$4^2)/2+NORMSINV(AleatLivre!L238)*$C$4))</f>
        <v>89.934984700383794</v>
      </c>
      <c r="N241" s="2">
        <f>(M241*EXP($C$3-($C$4^2)/2+NORMSINV(AleatLivre!M238)*$C$4))</f>
        <v>93.490306752971748</v>
      </c>
      <c r="O241" s="2">
        <f>(N241*EXP($C$3-($C$4^2)/2+NORMSINV(AleatLivre!N238)*$C$4))</f>
        <v>100.02693559794454</v>
      </c>
      <c r="P241" s="2">
        <f>(O241*EXP($C$3-($C$4^2)/2+NORMSINV(AleatLivre!O238)*$C$4))</f>
        <v>104.73590956534592</v>
      </c>
      <c r="Q241" s="2">
        <f>(P241*EXP($C$3-($C$4^2)/2+NORMSINV(AleatLivre!P238)*$C$4))</f>
        <v>109.88891282388425</v>
      </c>
      <c r="R241" s="2">
        <f>(Q241*EXP($C$3-($C$4^2)/2+NORMSINV(AleatLivre!Q238)*$C$4))</f>
        <v>115.69269288219752</v>
      </c>
      <c r="S241" s="2">
        <f>(R241*EXP($C$3-($C$4^2)/2+NORMSINV(AleatLivre!R238)*$C$4))</f>
        <v>120.03758660988294</v>
      </c>
      <c r="T241" s="2">
        <f>(S241*EXP($C$3-($C$4^2)/2+NORMSINV(AleatLivre!S238)*$C$4))</f>
        <v>125.9658445881673</v>
      </c>
      <c r="U241" s="2">
        <f>(T241*EXP($C$3-($C$4^2)/2+NORMSINV(AleatLivre!T238)*$C$4))</f>
        <v>131.40000112124523</v>
      </c>
      <c r="V241" s="2">
        <f>(U241*EXP($C$3-($C$4^2)/2+NORMSINV(AleatLivre!U238)*$C$4))</f>
        <v>139.31049316193509</v>
      </c>
    </row>
    <row r="242" spans="1:22" x14ac:dyDescent="0.25">
      <c r="A242">
        <v>237</v>
      </c>
      <c r="B242" s="2">
        <f>Painel!$B$7</f>
        <v>50</v>
      </c>
      <c r="C242" s="2">
        <f>(B242*EXP($C$3-($C$4^2)/2+NORMSINV(AleatLivre!B239)*$C$4))</f>
        <v>51.780270882772797</v>
      </c>
      <c r="D242" s="2">
        <f>(C242*EXP($C$3-($C$4^2)/2+NORMSINV(AleatLivre!C239)*$C$4))</f>
        <v>55.355403332218131</v>
      </c>
      <c r="E242" s="2">
        <f>(D242*EXP($C$3-($C$4^2)/2+NORMSINV(AleatLivre!D239)*$C$4))</f>
        <v>55.800216754123944</v>
      </c>
      <c r="F242" s="2">
        <f>(E242*EXP($C$3-($C$4^2)/2+NORMSINV(AleatLivre!E239)*$C$4))</f>
        <v>58.186805375870833</v>
      </c>
      <c r="G242" s="2">
        <f>(F242*EXP($C$3-($C$4^2)/2+NORMSINV(AleatLivre!F239)*$C$4))</f>
        <v>64.359820144142844</v>
      </c>
      <c r="H242" s="2">
        <f>(G242*EXP($C$3-($C$4^2)/2+NORMSINV(AleatLivre!G239)*$C$4))</f>
        <v>67.446326217815667</v>
      </c>
      <c r="I242" s="2">
        <f>(H242*EXP($C$3-($C$4^2)/2+NORMSINV(AleatLivre!H239)*$C$4))</f>
        <v>69.317860915372265</v>
      </c>
      <c r="J242" s="2">
        <f>(I242*EXP($C$3-($C$4^2)/2+NORMSINV(AleatLivre!I239)*$C$4))</f>
        <v>71.423485448246126</v>
      </c>
      <c r="K242" s="2">
        <f>(J242*EXP($C$3-($C$4^2)/2+NORMSINV(AleatLivre!J239)*$C$4))</f>
        <v>74.278911928767627</v>
      </c>
      <c r="L242" s="2">
        <f>(K242*EXP($C$3-($C$4^2)/2+NORMSINV(AleatLivre!K239)*$C$4))</f>
        <v>77.619231305735696</v>
      </c>
      <c r="M242" s="2">
        <f>(L242*EXP($C$3-($C$4^2)/2+NORMSINV(AleatLivre!L239)*$C$4))</f>
        <v>84.443203176179622</v>
      </c>
      <c r="N242" s="2">
        <f>(M242*EXP($C$3-($C$4^2)/2+NORMSINV(AleatLivre!M239)*$C$4))</f>
        <v>87.645901912716951</v>
      </c>
      <c r="O242" s="2">
        <f>(N242*EXP($C$3-($C$4^2)/2+NORMSINV(AleatLivre!N239)*$C$4))</f>
        <v>91.244766081087647</v>
      </c>
      <c r="P242" s="2">
        <f>(O242*EXP($C$3-($C$4^2)/2+NORMSINV(AleatLivre!O239)*$C$4))</f>
        <v>96.601258566837956</v>
      </c>
      <c r="Q242" s="2">
        <f>(P242*EXP($C$3-($C$4^2)/2+NORMSINV(AleatLivre!P239)*$C$4))</f>
        <v>102.71726489745686</v>
      </c>
      <c r="R242" s="2">
        <f>(Q242*EXP($C$3-($C$4^2)/2+NORMSINV(AleatLivre!Q239)*$C$4))</f>
        <v>107.14288972646666</v>
      </c>
      <c r="S242" s="2">
        <f>(R242*EXP($C$3-($C$4^2)/2+NORMSINV(AleatLivre!R239)*$C$4))</f>
        <v>115.24483013723625</v>
      </c>
      <c r="T242" s="2">
        <f>(S242*EXP($C$3-($C$4^2)/2+NORMSINV(AleatLivre!S239)*$C$4))</f>
        <v>123.74475837953889</v>
      </c>
      <c r="U242" s="2">
        <f>(T242*EXP($C$3-($C$4^2)/2+NORMSINV(AleatLivre!T239)*$C$4))</f>
        <v>130.69395835456481</v>
      </c>
      <c r="V242" s="2">
        <f>(U242*EXP($C$3-($C$4^2)/2+NORMSINV(AleatLivre!U239)*$C$4))</f>
        <v>133.71765072758282</v>
      </c>
    </row>
    <row r="243" spans="1:22" x14ac:dyDescent="0.25">
      <c r="A243">
        <v>238</v>
      </c>
      <c r="B243" s="2">
        <f>Painel!$B$7</f>
        <v>50</v>
      </c>
      <c r="C243" s="2">
        <f>(B243*EXP($C$3-($C$4^2)/2+NORMSINV(AleatLivre!B240)*$C$4))</f>
        <v>52.804416704618852</v>
      </c>
      <c r="D243" s="2">
        <f>(C243*EXP($C$3-($C$4^2)/2+NORMSINV(AleatLivre!C240)*$C$4))</f>
        <v>54.294267311112861</v>
      </c>
      <c r="E243" s="2">
        <f>(D243*EXP($C$3-($C$4^2)/2+NORMSINV(AleatLivre!D240)*$C$4))</f>
        <v>58.014847906268393</v>
      </c>
      <c r="F243" s="2">
        <f>(E243*EXP($C$3-($C$4^2)/2+NORMSINV(AleatLivre!E240)*$C$4))</f>
        <v>62.460340277034952</v>
      </c>
      <c r="G243" s="2">
        <f>(F243*EXP($C$3-($C$4^2)/2+NORMSINV(AleatLivre!F240)*$C$4))</f>
        <v>65.054597112832951</v>
      </c>
      <c r="H243" s="2">
        <f>(G243*EXP($C$3-($C$4^2)/2+NORMSINV(AleatLivre!G240)*$C$4))</f>
        <v>67.670318980615363</v>
      </c>
      <c r="I243" s="2">
        <f>(H243*EXP($C$3-($C$4^2)/2+NORMSINV(AleatLivre!H240)*$C$4))</f>
        <v>72.575783514245146</v>
      </c>
      <c r="J243" s="2">
        <f>(I243*EXP($C$3-($C$4^2)/2+NORMSINV(AleatLivre!I240)*$C$4))</f>
        <v>76.381051649781497</v>
      </c>
      <c r="K243" s="2">
        <f>(J243*EXP($C$3-($C$4^2)/2+NORMSINV(AleatLivre!J240)*$C$4))</f>
        <v>78.910538910664954</v>
      </c>
      <c r="L243" s="2">
        <f>(K243*EXP($C$3-($C$4^2)/2+NORMSINV(AleatLivre!K240)*$C$4))</f>
        <v>81.453376847104565</v>
      </c>
      <c r="M243" s="2">
        <f>(L243*EXP($C$3-($C$4^2)/2+NORMSINV(AleatLivre!L240)*$C$4))</f>
        <v>84.009617501043707</v>
      </c>
      <c r="N243" s="2">
        <f>(M243*EXP($C$3-($C$4^2)/2+NORMSINV(AleatLivre!M240)*$C$4))</f>
        <v>88.428531745730112</v>
      </c>
      <c r="O243" s="2">
        <f>(N243*EXP($C$3-($C$4^2)/2+NORMSINV(AleatLivre!N240)*$C$4))</f>
        <v>91.752321127945663</v>
      </c>
      <c r="P243" s="2">
        <f>(O243*EXP($C$3-($C$4^2)/2+NORMSINV(AleatLivre!O240)*$C$4))</f>
        <v>95.057774637436935</v>
      </c>
      <c r="Q243" s="2">
        <f>(P243*EXP($C$3-($C$4^2)/2+NORMSINV(AleatLivre!P240)*$C$4))</f>
        <v>100.33290504224885</v>
      </c>
      <c r="R243" s="2">
        <f>(Q243*EXP($C$3-($C$4^2)/2+NORMSINV(AleatLivre!Q240)*$C$4))</f>
        <v>104.5100439293863</v>
      </c>
      <c r="S243" s="2">
        <f>(R243*EXP($C$3-($C$4^2)/2+NORMSINV(AleatLivre!R240)*$C$4))</f>
        <v>109.13891533278043</v>
      </c>
      <c r="T243" s="2">
        <f>(S243*EXP($C$3-($C$4^2)/2+NORMSINV(AleatLivre!S240)*$C$4))</f>
        <v>111.28126083026277</v>
      </c>
      <c r="U243" s="2">
        <f>(T243*EXP($C$3-($C$4^2)/2+NORMSINV(AleatLivre!T240)*$C$4))</f>
        <v>114.91353431503977</v>
      </c>
      <c r="V243" s="2">
        <f>(U243*EXP($C$3-($C$4^2)/2+NORMSINV(AleatLivre!U240)*$C$4))</f>
        <v>123.1518483579262</v>
      </c>
    </row>
    <row r="244" spans="1:22" x14ac:dyDescent="0.25">
      <c r="A244">
        <v>239</v>
      </c>
      <c r="B244" s="2">
        <f>Painel!$B$7</f>
        <v>50</v>
      </c>
      <c r="C244" s="2">
        <f>(B244*EXP($C$3-($C$4^2)/2+NORMSINV(AleatLivre!B241)*$C$4))</f>
        <v>53.506710673239944</v>
      </c>
      <c r="D244" s="2">
        <f>(C244*EXP($C$3-($C$4^2)/2+NORMSINV(AleatLivre!C241)*$C$4))</f>
        <v>57.538533381261288</v>
      </c>
      <c r="E244" s="2">
        <f>(D244*EXP($C$3-($C$4^2)/2+NORMSINV(AleatLivre!D241)*$C$4))</f>
        <v>60.523811933472217</v>
      </c>
      <c r="F244" s="2">
        <f>(E244*EXP($C$3-($C$4^2)/2+NORMSINV(AleatLivre!E241)*$C$4))</f>
        <v>63.093169938616761</v>
      </c>
      <c r="G244" s="2">
        <f>(F244*EXP($C$3-($C$4^2)/2+NORMSINV(AleatLivre!F241)*$C$4))</f>
        <v>65.52365393679527</v>
      </c>
      <c r="H244" s="2">
        <f>(G244*EXP($C$3-($C$4^2)/2+NORMSINV(AleatLivre!G241)*$C$4))</f>
        <v>65.81169838585069</v>
      </c>
      <c r="I244" s="2">
        <f>(H244*EXP($C$3-($C$4^2)/2+NORMSINV(AleatLivre!H241)*$C$4))</f>
        <v>69.093203394027611</v>
      </c>
      <c r="J244" s="2">
        <f>(I244*EXP($C$3-($C$4^2)/2+NORMSINV(AleatLivre!I241)*$C$4))</f>
        <v>69.238280214740115</v>
      </c>
      <c r="K244" s="2">
        <f>(J244*EXP($C$3-($C$4^2)/2+NORMSINV(AleatLivre!J241)*$C$4))</f>
        <v>70.87528374267086</v>
      </c>
      <c r="L244" s="2">
        <f>(K244*EXP($C$3-($C$4^2)/2+NORMSINV(AleatLivre!K241)*$C$4))</f>
        <v>75.310827615792817</v>
      </c>
      <c r="M244" s="2">
        <f>(L244*EXP($C$3-($C$4^2)/2+NORMSINV(AleatLivre!L241)*$C$4))</f>
        <v>78.254267575620801</v>
      </c>
      <c r="N244" s="2">
        <f>(M244*EXP($C$3-($C$4^2)/2+NORMSINV(AleatLivre!M241)*$C$4))</f>
        <v>77.785469932914538</v>
      </c>
      <c r="O244" s="2">
        <f>(N244*EXP($C$3-($C$4^2)/2+NORMSINV(AleatLivre!N241)*$C$4))</f>
        <v>80.430944066894185</v>
      </c>
      <c r="P244" s="2">
        <f>(O244*EXP($C$3-($C$4^2)/2+NORMSINV(AleatLivre!O241)*$C$4))</f>
        <v>85.74974829678537</v>
      </c>
      <c r="Q244" s="2">
        <f>(P244*EXP($C$3-($C$4^2)/2+NORMSINV(AleatLivre!P241)*$C$4))</f>
        <v>88.933926196777449</v>
      </c>
      <c r="R244" s="2">
        <f>(Q244*EXP($C$3-($C$4^2)/2+NORMSINV(AleatLivre!Q241)*$C$4))</f>
        <v>92.861904912594682</v>
      </c>
      <c r="S244" s="2">
        <f>(R244*EXP($C$3-($C$4^2)/2+NORMSINV(AleatLivre!R241)*$C$4))</f>
        <v>98.701918941482745</v>
      </c>
      <c r="T244" s="2">
        <f>(S244*EXP($C$3-($C$4^2)/2+NORMSINV(AleatLivre!S241)*$C$4))</f>
        <v>106.86449093784186</v>
      </c>
      <c r="U244" s="2">
        <f>(T244*EXP($C$3-($C$4^2)/2+NORMSINV(AleatLivre!T241)*$C$4))</f>
        <v>114.42295151376041</v>
      </c>
      <c r="V244" s="2">
        <f>(U244*EXP($C$3-($C$4^2)/2+NORMSINV(AleatLivre!U241)*$C$4))</f>
        <v>118.05673643729273</v>
      </c>
    </row>
    <row r="245" spans="1:22" x14ac:dyDescent="0.25">
      <c r="A245">
        <v>240</v>
      </c>
      <c r="B245" s="2">
        <f>Painel!$B$7</f>
        <v>50</v>
      </c>
      <c r="C245" s="2">
        <f>(B245*EXP($C$3-($C$4^2)/2+NORMSINV(AleatLivre!B242)*$C$4))</f>
        <v>53.306135626476582</v>
      </c>
      <c r="D245" s="2">
        <f>(C245*EXP($C$3-($C$4^2)/2+NORMSINV(AleatLivre!C242)*$C$4))</f>
        <v>58.530720730304289</v>
      </c>
      <c r="E245" s="2">
        <f>(D245*EXP($C$3-($C$4^2)/2+NORMSINV(AleatLivre!D242)*$C$4))</f>
        <v>64.697496476077163</v>
      </c>
      <c r="F245" s="2">
        <f>(E245*EXP($C$3-($C$4^2)/2+NORMSINV(AleatLivre!E242)*$C$4))</f>
        <v>65.81598719528364</v>
      </c>
      <c r="G245" s="2">
        <f>(F245*EXP($C$3-($C$4^2)/2+NORMSINV(AleatLivre!F242)*$C$4))</f>
        <v>67.242705438371942</v>
      </c>
      <c r="H245" s="2">
        <f>(G245*EXP($C$3-($C$4^2)/2+NORMSINV(AleatLivre!G242)*$C$4))</f>
        <v>70.447222985606544</v>
      </c>
      <c r="I245" s="2">
        <f>(H245*EXP($C$3-($C$4^2)/2+NORMSINV(AleatLivre!H242)*$C$4))</f>
        <v>73.716746687639628</v>
      </c>
      <c r="J245" s="2">
        <f>(I245*EXP($C$3-($C$4^2)/2+NORMSINV(AleatLivre!I242)*$C$4))</f>
        <v>78.912769720995641</v>
      </c>
      <c r="K245" s="2">
        <f>(J245*EXP($C$3-($C$4^2)/2+NORMSINV(AleatLivre!J242)*$C$4))</f>
        <v>81.174832670389904</v>
      </c>
      <c r="L245" s="2">
        <f>(K245*EXP($C$3-($C$4^2)/2+NORMSINV(AleatLivre!K242)*$C$4))</f>
        <v>84.626911864986596</v>
      </c>
      <c r="M245" s="2">
        <f>(L245*EXP($C$3-($C$4^2)/2+NORMSINV(AleatLivre!L242)*$C$4))</f>
        <v>90.868352107979447</v>
      </c>
      <c r="N245" s="2">
        <f>(M245*EXP($C$3-($C$4^2)/2+NORMSINV(AleatLivre!M242)*$C$4))</f>
        <v>92.886714710874301</v>
      </c>
      <c r="O245" s="2">
        <f>(N245*EXP($C$3-($C$4^2)/2+NORMSINV(AleatLivre!N242)*$C$4))</f>
        <v>96.599276405702298</v>
      </c>
      <c r="P245" s="2">
        <f>(O245*EXP($C$3-($C$4^2)/2+NORMSINV(AleatLivre!O242)*$C$4))</f>
        <v>101.2737070904043</v>
      </c>
      <c r="Q245" s="2">
        <f>(P245*EXP($C$3-($C$4^2)/2+NORMSINV(AleatLivre!P242)*$C$4))</f>
        <v>108.47818972498261</v>
      </c>
      <c r="R245" s="2">
        <f>(Q245*EXP($C$3-($C$4^2)/2+NORMSINV(AleatLivre!Q242)*$C$4))</f>
        <v>115.52095309568216</v>
      </c>
      <c r="S245" s="2">
        <f>(R245*EXP($C$3-($C$4^2)/2+NORMSINV(AleatLivre!R242)*$C$4))</f>
        <v>122.00684858608996</v>
      </c>
      <c r="T245" s="2">
        <f>(S245*EXP($C$3-($C$4^2)/2+NORMSINV(AleatLivre!S242)*$C$4))</f>
        <v>129.48389365192946</v>
      </c>
      <c r="U245" s="2">
        <f>(T245*EXP($C$3-($C$4^2)/2+NORMSINV(AleatLivre!T242)*$C$4))</f>
        <v>134.93011124950149</v>
      </c>
      <c r="V245" s="2">
        <f>(U245*EXP($C$3-($C$4^2)/2+NORMSINV(AleatLivre!U242)*$C$4))</f>
        <v>141.50618651450117</v>
      </c>
    </row>
    <row r="246" spans="1:22" x14ac:dyDescent="0.25">
      <c r="A246">
        <v>241</v>
      </c>
      <c r="B246" s="2">
        <f>Painel!$B$7</f>
        <v>50</v>
      </c>
      <c r="C246" s="2">
        <f>(B246*EXP($C$3-($C$4^2)/2+NORMSINV(AleatLivre!B243)*$C$4))</f>
        <v>50.759112822232666</v>
      </c>
      <c r="D246" s="2">
        <f>(C246*EXP($C$3-($C$4^2)/2+NORMSINV(AleatLivre!C243)*$C$4))</f>
        <v>52.126975628925138</v>
      </c>
      <c r="E246" s="2">
        <f>(D246*EXP($C$3-($C$4^2)/2+NORMSINV(AleatLivre!D243)*$C$4))</f>
        <v>53.905509575098748</v>
      </c>
      <c r="F246" s="2">
        <f>(E246*EXP($C$3-($C$4^2)/2+NORMSINV(AleatLivre!E243)*$C$4))</f>
        <v>56.051160875894929</v>
      </c>
      <c r="G246" s="2">
        <f>(F246*EXP($C$3-($C$4^2)/2+NORMSINV(AleatLivre!F243)*$C$4))</f>
        <v>58.834901107488214</v>
      </c>
      <c r="H246" s="2">
        <f>(G246*EXP($C$3-($C$4^2)/2+NORMSINV(AleatLivre!G243)*$C$4))</f>
        <v>62.694482443083096</v>
      </c>
      <c r="I246" s="2">
        <f>(H246*EXP($C$3-($C$4^2)/2+NORMSINV(AleatLivre!H243)*$C$4))</f>
        <v>65.548090995789792</v>
      </c>
      <c r="J246" s="2">
        <f>(I246*EXP($C$3-($C$4^2)/2+NORMSINV(AleatLivre!I243)*$C$4))</f>
        <v>70.832186581880165</v>
      </c>
      <c r="K246" s="2">
        <f>(J246*EXP($C$3-($C$4^2)/2+NORMSINV(AleatLivre!J243)*$C$4))</f>
        <v>73.525177832365927</v>
      </c>
      <c r="L246" s="2">
        <f>(K246*EXP($C$3-($C$4^2)/2+NORMSINV(AleatLivre!K243)*$C$4))</f>
        <v>78.560253672603281</v>
      </c>
      <c r="M246" s="2">
        <f>(L246*EXP($C$3-($C$4^2)/2+NORMSINV(AleatLivre!L243)*$C$4))</f>
        <v>84.261547709640467</v>
      </c>
      <c r="N246" s="2">
        <f>(M246*EXP($C$3-($C$4^2)/2+NORMSINV(AleatLivre!M243)*$C$4))</f>
        <v>87.680355229287599</v>
      </c>
      <c r="O246" s="2">
        <f>(N246*EXP($C$3-($C$4^2)/2+NORMSINV(AleatLivre!N243)*$C$4))</f>
        <v>89.928215143451411</v>
      </c>
      <c r="P246" s="2">
        <f>(O246*EXP($C$3-($C$4^2)/2+NORMSINV(AleatLivre!O243)*$C$4))</f>
        <v>94.909184212510041</v>
      </c>
      <c r="Q246" s="2">
        <f>(P246*EXP($C$3-($C$4^2)/2+NORMSINV(AleatLivre!P243)*$C$4))</f>
        <v>103.20116259144532</v>
      </c>
      <c r="R246" s="2">
        <f>(Q246*EXP($C$3-($C$4^2)/2+NORMSINV(AleatLivre!Q243)*$C$4))</f>
        <v>109.39327287284105</v>
      </c>
      <c r="S246" s="2">
        <f>(R246*EXP($C$3-($C$4^2)/2+NORMSINV(AleatLivre!R243)*$C$4))</f>
        <v>115.11450039979474</v>
      </c>
      <c r="T246" s="2">
        <f>(S246*EXP($C$3-($C$4^2)/2+NORMSINV(AleatLivre!S243)*$C$4))</f>
        <v>120.11440453591284</v>
      </c>
      <c r="U246" s="2">
        <f>(T246*EXP($C$3-($C$4^2)/2+NORMSINV(AleatLivre!T243)*$C$4))</f>
        <v>127.32351577413881</v>
      </c>
      <c r="V246" s="2">
        <f>(U246*EXP($C$3-($C$4^2)/2+NORMSINV(AleatLivre!U243)*$C$4))</f>
        <v>133.19879252462567</v>
      </c>
    </row>
    <row r="247" spans="1:22" x14ac:dyDescent="0.25">
      <c r="A247">
        <v>242</v>
      </c>
      <c r="B247" s="2">
        <f>Painel!$B$7</f>
        <v>50</v>
      </c>
      <c r="C247" s="2">
        <f>(B247*EXP($C$3-($C$4^2)/2+NORMSINV(AleatLivre!B244)*$C$4))</f>
        <v>51.434029078794318</v>
      </c>
      <c r="D247" s="2">
        <f>(C247*EXP($C$3-($C$4^2)/2+NORMSINV(AleatLivre!C244)*$C$4))</f>
        <v>54.225291618521517</v>
      </c>
      <c r="E247" s="2">
        <f>(D247*EXP($C$3-($C$4^2)/2+NORMSINV(AleatLivre!D244)*$C$4))</f>
        <v>55.328300654585917</v>
      </c>
      <c r="F247" s="2">
        <f>(E247*EXP($C$3-($C$4^2)/2+NORMSINV(AleatLivre!E244)*$C$4))</f>
        <v>57.90302882496831</v>
      </c>
      <c r="G247" s="2">
        <f>(F247*EXP($C$3-($C$4^2)/2+NORMSINV(AleatLivre!F244)*$C$4))</f>
        <v>61.84277254879833</v>
      </c>
      <c r="H247" s="2">
        <f>(G247*EXP($C$3-($C$4^2)/2+NORMSINV(AleatLivre!G244)*$C$4))</f>
        <v>63.22216644033265</v>
      </c>
      <c r="I247" s="2">
        <f>(H247*EXP($C$3-($C$4^2)/2+NORMSINV(AleatLivre!H244)*$C$4))</f>
        <v>66.240664860816054</v>
      </c>
      <c r="J247" s="2">
        <f>(I247*EXP($C$3-($C$4^2)/2+NORMSINV(AleatLivre!I244)*$C$4))</f>
        <v>71.399171800352022</v>
      </c>
      <c r="K247" s="2">
        <f>(J247*EXP($C$3-($C$4^2)/2+NORMSINV(AleatLivre!J244)*$C$4))</f>
        <v>74.005227203098599</v>
      </c>
      <c r="L247" s="2">
        <f>(K247*EXP($C$3-($C$4^2)/2+NORMSINV(AleatLivre!K244)*$C$4))</f>
        <v>77.134023384872933</v>
      </c>
      <c r="M247" s="2">
        <f>(L247*EXP($C$3-($C$4^2)/2+NORMSINV(AleatLivre!L244)*$C$4))</f>
        <v>82.068443332046854</v>
      </c>
      <c r="N247" s="2">
        <f>(M247*EXP($C$3-($C$4^2)/2+NORMSINV(AleatLivre!M244)*$C$4))</f>
        <v>87.36425470520085</v>
      </c>
      <c r="O247" s="2">
        <f>(N247*EXP($C$3-($C$4^2)/2+NORMSINV(AleatLivre!N244)*$C$4))</f>
        <v>91.877897754736836</v>
      </c>
      <c r="P247" s="2">
        <f>(O247*EXP($C$3-($C$4^2)/2+NORMSINV(AleatLivre!O244)*$C$4))</f>
        <v>95.626742869340063</v>
      </c>
      <c r="Q247" s="2">
        <f>(P247*EXP($C$3-($C$4^2)/2+NORMSINV(AleatLivre!P244)*$C$4))</f>
        <v>101.01728495183006</v>
      </c>
      <c r="R247" s="2">
        <f>(Q247*EXP($C$3-($C$4^2)/2+NORMSINV(AleatLivre!Q244)*$C$4))</f>
        <v>106.34383062041901</v>
      </c>
      <c r="S247" s="2">
        <f>(R247*EXP($C$3-($C$4^2)/2+NORMSINV(AleatLivre!R244)*$C$4))</f>
        <v>109.55736577624742</v>
      </c>
      <c r="T247" s="2">
        <f>(S247*EXP($C$3-($C$4^2)/2+NORMSINV(AleatLivre!S244)*$C$4))</f>
        <v>113.89840542135019</v>
      </c>
      <c r="U247" s="2">
        <f>(T247*EXP($C$3-($C$4^2)/2+NORMSINV(AleatLivre!T244)*$C$4))</f>
        <v>117.97312168537673</v>
      </c>
      <c r="V247" s="2">
        <f>(U247*EXP($C$3-($C$4^2)/2+NORMSINV(AleatLivre!U244)*$C$4))</f>
        <v>126.67190478643515</v>
      </c>
    </row>
    <row r="248" spans="1:22" x14ac:dyDescent="0.25">
      <c r="A248">
        <v>243</v>
      </c>
      <c r="B248" s="2">
        <f>Painel!$B$7</f>
        <v>50</v>
      </c>
      <c r="C248" s="2">
        <f>(B248*EXP($C$3-($C$4^2)/2+NORMSINV(AleatLivre!B245)*$C$4))</f>
        <v>51.951777583894135</v>
      </c>
      <c r="D248" s="2">
        <f>(C248*EXP($C$3-($C$4^2)/2+NORMSINV(AleatLivre!C245)*$C$4))</f>
        <v>54.651817419102159</v>
      </c>
      <c r="E248" s="2">
        <f>(D248*EXP($C$3-($C$4^2)/2+NORMSINV(AleatLivre!D245)*$C$4))</f>
        <v>58.334338409752078</v>
      </c>
      <c r="F248" s="2">
        <f>(E248*EXP($C$3-($C$4^2)/2+NORMSINV(AleatLivre!E245)*$C$4))</f>
        <v>61.560789830232487</v>
      </c>
      <c r="G248" s="2">
        <f>(F248*EXP($C$3-($C$4^2)/2+NORMSINV(AleatLivre!F245)*$C$4))</f>
        <v>63.397668793947247</v>
      </c>
      <c r="H248" s="2">
        <f>(G248*EXP($C$3-($C$4^2)/2+NORMSINV(AleatLivre!G245)*$C$4))</f>
        <v>65.217637539235611</v>
      </c>
      <c r="I248" s="2">
        <f>(H248*EXP($C$3-($C$4^2)/2+NORMSINV(AleatLivre!H245)*$C$4))</f>
        <v>70.149612494864442</v>
      </c>
      <c r="J248" s="2">
        <f>(I248*EXP($C$3-($C$4^2)/2+NORMSINV(AleatLivre!I245)*$C$4))</f>
        <v>73.848617491842219</v>
      </c>
      <c r="K248" s="2">
        <f>(J248*EXP($C$3-($C$4^2)/2+NORMSINV(AleatLivre!J245)*$C$4))</f>
        <v>76.943571801659829</v>
      </c>
      <c r="L248" s="2">
        <f>(K248*EXP($C$3-($C$4^2)/2+NORMSINV(AleatLivre!K245)*$C$4))</f>
        <v>81.880623114419407</v>
      </c>
      <c r="M248" s="2">
        <f>(L248*EXP($C$3-($C$4^2)/2+NORMSINV(AleatLivre!L245)*$C$4))</f>
        <v>86.227443697529125</v>
      </c>
      <c r="N248" s="2">
        <f>(M248*EXP($C$3-($C$4^2)/2+NORMSINV(AleatLivre!M245)*$C$4))</f>
        <v>91.959437229696022</v>
      </c>
      <c r="O248" s="2">
        <f>(N248*EXP($C$3-($C$4^2)/2+NORMSINV(AleatLivre!N245)*$C$4))</f>
        <v>92.823976540199425</v>
      </c>
      <c r="P248" s="2">
        <f>(O248*EXP($C$3-($C$4^2)/2+NORMSINV(AleatLivre!O245)*$C$4))</f>
        <v>95.787075677441251</v>
      </c>
      <c r="Q248" s="2">
        <f>(P248*EXP($C$3-($C$4^2)/2+NORMSINV(AleatLivre!P245)*$C$4))</f>
        <v>105.7203236787044</v>
      </c>
      <c r="R248" s="2">
        <f>(Q248*EXP($C$3-($C$4^2)/2+NORMSINV(AleatLivre!Q245)*$C$4))</f>
        <v>111.73531943196998</v>
      </c>
      <c r="S248" s="2">
        <f>(R248*EXP($C$3-($C$4^2)/2+NORMSINV(AleatLivre!R245)*$C$4))</f>
        <v>117.60401792963697</v>
      </c>
      <c r="T248" s="2">
        <f>(S248*EXP($C$3-($C$4^2)/2+NORMSINV(AleatLivre!S245)*$C$4))</f>
        <v>123.03477714851134</v>
      </c>
      <c r="U248" s="2">
        <f>(T248*EXP($C$3-($C$4^2)/2+NORMSINV(AleatLivre!T245)*$C$4))</f>
        <v>128.7839080402928</v>
      </c>
      <c r="V248" s="2">
        <f>(U248*EXP($C$3-($C$4^2)/2+NORMSINV(AleatLivre!U245)*$C$4))</f>
        <v>133.4583643598545</v>
      </c>
    </row>
    <row r="249" spans="1:22" x14ac:dyDescent="0.25">
      <c r="A249">
        <v>244</v>
      </c>
      <c r="B249" s="2">
        <f>Painel!$B$7</f>
        <v>50</v>
      </c>
      <c r="C249" s="2">
        <f>(B249*EXP($C$3-($C$4^2)/2+NORMSINV(AleatLivre!B246)*$C$4))</f>
        <v>52.995428942665235</v>
      </c>
      <c r="D249" s="2">
        <f>(C249*EXP($C$3-($C$4^2)/2+NORMSINV(AleatLivre!C246)*$C$4))</f>
        <v>57.104158200872604</v>
      </c>
      <c r="E249" s="2">
        <f>(D249*EXP($C$3-($C$4^2)/2+NORMSINV(AleatLivre!D246)*$C$4))</f>
        <v>61.150123758033629</v>
      </c>
      <c r="F249" s="2">
        <f>(E249*EXP($C$3-($C$4^2)/2+NORMSINV(AleatLivre!E246)*$C$4))</f>
        <v>64.485349736007805</v>
      </c>
      <c r="G249" s="2">
        <f>(F249*EXP($C$3-($C$4^2)/2+NORMSINV(AleatLivre!F246)*$C$4))</f>
        <v>67.737643989308793</v>
      </c>
      <c r="H249" s="2">
        <f>(G249*EXP($C$3-($C$4^2)/2+NORMSINV(AleatLivre!G246)*$C$4))</f>
        <v>69.969658266633033</v>
      </c>
      <c r="I249" s="2">
        <f>(H249*EXP($C$3-($C$4^2)/2+NORMSINV(AleatLivre!H246)*$C$4))</f>
        <v>72.045970380226933</v>
      </c>
      <c r="J249" s="2">
        <f>(I249*EXP($C$3-($C$4^2)/2+NORMSINV(AleatLivre!I246)*$C$4))</f>
        <v>75.508538980156828</v>
      </c>
      <c r="K249" s="2">
        <f>(J249*EXP($C$3-($C$4^2)/2+NORMSINV(AleatLivre!J246)*$C$4))</f>
        <v>82.067196123161608</v>
      </c>
      <c r="L249" s="2">
        <f>(K249*EXP($C$3-($C$4^2)/2+NORMSINV(AleatLivre!K246)*$C$4))</f>
        <v>84.61990346855417</v>
      </c>
      <c r="M249" s="2">
        <f>(L249*EXP($C$3-($C$4^2)/2+NORMSINV(AleatLivre!L246)*$C$4))</f>
        <v>88.354939527511135</v>
      </c>
      <c r="N249" s="2">
        <f>(M249*EXP($C$3-($C$4^2)/2+NORMSINV(AleatLivre!M246)*$C$4))</f>
        <v>91.896867727608807</v>
      </c>
      <c r="O249" s="2">
        <f>(N249*EXP($C$3-($C$4^2)/2+NORMSINV(AleatLivre!N246)*$C$4))</f>
        <v>98.021297018269436</v>
      </c>
      <c r="P249" s="2">
        <f>(O249*EXP($C$3-($C$4^2)/2+NORMSINV(AleatLivre!O246)*$C$4))</f>
        <v>100.13968204126502</v>
      </c>
      <c r="Q249" s="2">
        <f>(P249*EXP($C$3-($C$4^2)/2+NORMSINV(AleatLivre!P246)*$C$4))</f>
        <v>107.70723940486499</v>
      </c>
      <c r="R249" s="2">
        <f>(Q249*EXP($C$3-($C$4^2)/2+NORMSINV(AleatLivre!Q246)*$C$4))</f>
        <v>114.27261134236856</v>
      </c>
      <c r="S249" s="2">
        <f>(R249*EXP($C$3-($C$4^2)/2+NORMSINV(AleatLivre!R246)*$C$4))</f>
        <v>116.30967051719581</v>
      </c>
      <c r="T249" s="2">
        <f>(S249*EXP($C$3-($C$4^2)/2+NORMSINV(AleatLivre!S246)*$C$4))</f>
        <v>122.04392769881086</v>
      </c>
      <c r="U249" s="2">
        <f>(T249*EXP($C$3-($C$4^2)/2+NORMSINV(AleatLivre!T246)*$C$4))</f>
        <v>127.38609891972573</v>
      </c>
      <c r="V249" s="2">
        <f>(U249*EXP($C$3-($C$4^2)/2+NORMSINV(AleatLivre!U246)*$C$4))</f>
        <v>135.8482842850745</v>
      </c>
    </row>
    <row r="250" spans="1:22" x14ac:dyDescent="0.25">
      <c r="A250">
        <v>245</v>
      </c>
      <c r="B250" s="2">
        <f>Painel!$B$7</f>
        <v>50</v>
      </c>
      <c r="C250" s="2">
        <f>(B250*EXP($C$3-($C$4^2)/2+NORMSINV(AleatLivre!B247)*$C$4))</f>
        <v>52.294679686497133</v>
      </c>
      <c r="D250" s="2">
        <f>(C250*EXP($C$3-($C$4^2)/2+NORMSINV(AleatLivre!C247)*$C$4))</f>
        <v>54.053758704072401</v>
      </c>
      <c r="E250" s="2">
        <f>(D250*EXP($C$3-($C$4^2)/2+NORMSINV(AleatLivre!D247)*$C$4))</f>
        <v>56.792817685231732</v>
      </c>
      <c r="F250" s="2">
        <f>(E250*EXP($C$3-($C$4^2)/2+NORMSINV(AleatLivre!E247)*$C$4))</f>
        <v>60.5221685432684</v>
      </c>
      <c r="G250" s="2">
        <f>(F250*EXP($C$3-($C$4^2)/2+NORMSINV(AleatLivre!F247)*$C$4))</f>
        <v>63.93350280922219</v>
      </c>
      <c r="H250" s="2">
        <f>(G250*EXP($C$3-($C$4^2)/2+NORMSINV(AleatLivre!G247)*$C$4))</f>
        <v>70.082969651589792</v>
      </c>
      <c r="I250" s="2">
        <f>(H250*EXP($C$3-($C$4^2)/2+NORMSINV(AleatLivre!H247)*$C$4))</f>
        <v>74.341580382459455</v>
      </c>
      <c r="J250" s="2">
        <f>(I250*EXP($C$3-($C$4^2)/2+NORMSINV(AleatLivre!I247)*$C$4))</f>
        <v>77.579529345397205</v>
      </c>
      <c r="K250" s="2">
        <f>(J250*EXP($C$3-($C$4^2)/2+NORMSINV(AleatLivre!J247)*$C$4))</f>
        <v>83.109196766161304</v>
      </c>
      <c r="L250" s="2">
        <f>(K250*EXP($C$3-($C$4^2)/2+NORMSINV(AleatLivre!K247)*$C$4))</f>
        <v>88.909985341817048</v>
      </c>
      <c r="M250" s="2">
        <f>(L250*EXP($C$3-($C$4^2)/2+NORMSINV(AleatLivre!L247)*$C$4))</f>
        <v>92.041456958420227</v>
      </c>
      <c r="N250" s="2">
        <f>(M250*EXP($C$3-($C$4^2)/2+NORMSINV(AleatLivre!M247)*$C$4))</f>
        <v>97.921845815888815</v>
      </c>
      <c r="O250" s="2">
        <f>(N250*EXP($C$3-($C$4^2)/2+NORMSINV(AleatLivre!N247)*$C$4))</f>
        <v>104.46728317461283</v>
      </c>
      <c r="P250" s="2">
        <f>(O250*EXP($C$3-($C$4^2)/2+NORMSINV(AleatLivre!O247)*$C$4))</f>
        <v>108.11966148682501</v>
      </c>
      <c r="Q250" s="2">
        <f>(P250*EXP($C$3-($C$4^2)/2+NORMSINV(AleatLivre!P247)*$C$4))</f>
        <v>115.15985333832245</v>
      </c>
      <c r="R250" s="2">
        <f>(Q250*EXP($C$3-($C$4^2)/2+NORMSINV(AleatLivre!Q247)*$C$4))</f>
        <v>125.27280728623691</v>
      </c>
      <c r="S250" s="2">
        <f>(R250*EXP($C$3-($C$4^2)/2+NORMSINV(AleatLivre!R247)*$C$4))</f>
        <v>132.08611098388783</v>
      </c>
      <c r="T250" s="2">
        <f>(S250*EXP($C$3-($C$4^2)/2+NORMSINV(AleatLivre!S247)*$C$4))</f>
        <v>140.02886644505298</v>
      </c>
      <c r="U250" s="2">
        <f>(T250*EXP($C$3-($C$4^2)/2+NORMSINV(AleatLivre!T247)*$C$4))</f>
        <v>149.6579156140792</v>
      </c>
      <c r="V250" s="2">
        <f>(U250*EXP($C$3-($C$4^2)/2+NORMSINV(AleatLivre!U247)*$C$4))</f>
        <v>157.91791969995285</v>
      </c>
    </row>
    <row r="251" spans="1:22" x14ac:dyDescent="0.25">
      <c r="A251">
        <v>246</v>
      </c>
      <c r="B251" s="2">
        <f>Painel!$B$7</f>
        <v>50</v>
      </c>
      <c r="C251" s="2">
        <f>(B251*EXP($C$3-($C$4^2)/2+NORMSINV(AleatLivre!B248)*$C$4))</f>
        <v>52.900846295600068</v>
      </c>
      <c r="D251" s="2">
        <f>(C251*EXP($C$3-($C$4^2)/2+NORMSINV(AleatLivre!C248)*$C$4))</f>
        <v>54.979359989694935</v>
      </c>
      <c r="E251" s="2">
        <f>(D251*EXP($C$3-($C$4^2)/2+NORMSINV(AleatLivre!D248)*$C$4))</f>
        <v>58.272663399663237</v>
      </c>
      <c r="F251" s="2">
        <f>(E251*EXP($C$3-($C$4^2)/2+NORMSINV(AleatLivre!E248)*$C$4))</f>
        <v>60.780924464070715</v>
      </c>
      <c r="G251" s="2">
        <f>(F251*EXP($C$3-($C$4^2)/2+NORMSINV(AleatLivre!F248)*$C$4))</f>
        <v>63.944931086284157</v>
      </c>
      <c r="H251" s="2">
        <f>(G251*EXP($C$3-($C$4^2)/2+NORMSINV(AleatLivre!G248)*$C$4))</f>
        <v>69.343966238892207</v>
      </c>
      <c r="I251" s="2">
        <f>(H251*EXP($C$3-($C$4^2)/2+NORMSINV(AleatLivre!H248)*$C$4))</f>
        <v>72.550971782834495</v>
      </c>
      <c r="J251" s="2">
        <f>(I251*EXP($C$3-($C$4^2)/2+NORMSINV(AleatLivre!I248)*$C$4))</f>
        <v>77.451703247910771</v>
      </c>
      <c r="K251" s="2">
        <f>(J251*EXP($C$3-($C$4^2)/2+NORMSINV(AleatLivre!J248)*$C$4))</f>
        <v>79.555281087351062</v>
      </c>
      <c r="L251" s="2">
        <f>(K251*EXP($C$3-($C$4^2)/2+NORMSINV(AleatLivre!K248)*$C$4))</f>
        <v>83.898464286397783</v>
      </c>
      <c r="M251" s="2">
        <f>(L251*EXP($C$3-($C$4^2)/2+NORMSINV(AleatLivre!L248)*$C$4))</f>
        <v>89.361147505251878</v>
      </c>
      <c r="N251" s="2">
        <f>(M251*EXP($C$3-($C$4^2)/2+NORMSINV(AleatLivre!M248)*$C$4))</f>
        <v>96.844909698941478</v>
      </c>
      <c r="O251" s="2">
        <f>(N251*EXP($C$3-($C$4^2)/2+NORMSINV(AleatLivre!N248)*$C$4))</f>
        <v>98.680842594490628</v>
      </c>
      <c r="P251" s="2">
        <f>(O251*EXP($C$3-($C$4^2)/2+NORMSINV(AleatLivre!O248)*$C$4))</f>
        <v>100.94838726355955</v>
      </c>
      <c r="Q251" s="2">
        <f>(P251*EXP($C$3-($C$4^2)/2+NORMSINV(AleatLivre!P248)*$C$4))</f>
        <v>108.71998640826465</v>
      </c>
      <c r="R251" s="2">
        <f>(Q251*EXP($C$3-($C$4^2)/2+NORMSINV(AleatLivre!Q248)*$C$4))</f>
        <v>112.65147201290372</v>
      </c>
      <c r="S251" s="2">
        <f>(R251*EXP($C$3-($C$4^2)/2+NORMSINV(AleatLivre!R248)*$C$4))</f>
        <v>117.76203487345643</v>
      </c>
      <c r="T251" s="2">
        <f>(S251*EXP($C$3-($C$4^2)/2+NORMSINV(AleatLivre!S248)*$C$4))</f>
        <v>129.18823569941327</v>
      </c>
      <c r="U251" s="2">
        <f>(T251*EXP($C$3-($C$4^2)/2+NORMSINV(AleatLivre!T248)*$C$4))</f>
        <v>138.24830813737287</v>
      </c>
      <c r="V251" s="2">
        <f>(U251*EXP($C$3-($C$4^2)/2+NORMSINV(AleatLivre!U248)*$C$4))</f>
        <v>146.12879253337894</v>
      </c>
    </row>
    <row r="252" spans="1:22" x14ac:dyDescent="0.25">
      <c r="A252">
        <v>247</v>
      </c>
      <c r="B252" s="2">
        <f>Painel!$B$7</f>
        <v>50</v>
      </c>
      <c r="C252" s="2">
        <f>(B252*EXP($C$3-($C$4^2)/2+NORMSINV(AleatLivre!B249)*$C$4))</f>
        <v>52.462052935830449</v>
      </c>
      <c r="D252" s="2">
        <f>(C252*EXP($C$3-($C$4^2)/2+NORMSINV(AleatLivre!C249)*$C$4))</f>
        <v>55.02652369517989</v>
      </c>
      <c r="E252" s="2">
        <f>(D252*EXP($C$3-($C$4^2)/2+NORMSINV(AleatLivre!D249)*$C$4))</f>
        <v>56.020241193688051</v>
      </c>
      <c r="F252" s="2">
        <f>(E252*EXP($C$3-($C$4^2)/2+NORMSINV(AleatLivre!E249)*$C$4))</f>
        <v>60.930487096865683</v>
      </c>
      <c r="G252" s="2">
        <f>(F252*EXP($C$3-($C$4^2)/2+NORMSINV(AleatLivre!F249)*$C$4))</f>
        <v>63.066486637010556</v>
      </c>
      <c r="H252" s="2">
        <f>(G252*EXP($C$3-($C$4^2)/2+NORMSINV(AleatLivre!G249)*$C$4))</f>
        <v>66.813306329222598</v>
      </c>
      <c r="I252" s="2">
        <f>(H252*EXP($C$3-($C$4^2)/2+NORMSINV(AleatLivre!H249)*$C$4))</f>
        <v>71.83663279869026</v>
      </c>
      <c r="J252" s="2">
        <f>(I252*EXP($C$3-($C$4^2)/2+NORMSINV(AleatLivre!I249)*$C$4))</f>
        <v>74.905248093624195</v>
      </c>
      <c r="K252" s="2">
        <f>(J252*EXP($C$3-($C$4^2)/2+NORMSINV(AleatLivre!J249)*$C$4))</f>
        <v>77.3580408981217</v>
      </c>
      <c r="L252" s="2">
        <f>(K252*EXP($C$3-($C$4^2)/2+NORMSINV(AleatLivre!K249)*$C$4))</f>
        <v>80.245807382108907</v>
      </c>
      <c r="M252" s="2">
        <f>(L252*EXP($C$3-($C$4^2)/2+NORMSINV(AleatLivre!L249)*$C$4))</f>
        <v>84.12044085552337</v>
      </c>
      <c r="N252" s="2">
        <f>(M252*EXP($C$3-($C$4^2)/2+NORMSINV(AleatLivre!M249)*$C$4))</f>
        <v>88.615296713268634</v>
      </c>
      <c r="O252" s="2">
        <f>(N252*EXP($C$3-($C$4^2)/2+NORMSINV(AleatLivre!N249)*$C$4))</f>
        <v>94.205619081090305</v>
      </c>
      <c r="P252" s="2">
        <f>(O252*EXP($C$3-($C$4^2)/2+NORMSINV(AleatLivre!O249)*$C$4))</f>
        <v>96.859344485005394</v>
      </c>
      <c r="Q252" s="2">
        <f>(P252*EXP($C$3-($C$4^2)/2+NORMSINV(AleatLivre!P249)*$C$4))</f>
        <v>106.24015559875205</v>
      </c>
      <c r="R252" s="2">
        <f>(Q252*EXP($C$3-($C$4^2)/2+NORMSINV(AleatLivre!Q249)*$C$4))</f>
        <v>110.45804510010053</v>
      </c>
      <c r="S252" s="2">
        <f>(R252*EXP($C$3-($C$4^2)/2+NORMSINV(AleatLivre!R249)*$C$4))</f>
        <v>117.59149010533483</v>
      </c>
      <c r="T252" s="2">
        <f>(S252*EXP($C$3-($C$4^2)/2+NORMSINV(AleatLivre!S249)*$C$4))</f>
        <v>121.87188627950033</v>
      </c>
      <c r="U252" s="2">
        <f>(T252*EXP($C$3-($C$4^2)/2+NORMSINV(AleatLivre!T249)*$C$4))</f>
        <v>125.92491497247251</v>
      </c>
      <c r="V252" s="2">
        <f>(U252*EXP($C$3-($C$4^2)/2+NORMSINV(AleatLivre!U249)*$C$4))</f>
        <v>130.50044484399024</v>
      </c>
    </row>
    <row r="253" spans="1:22" x14ac:dyDescent="0.25">
      <c r="A253">
        <v>248</v>
      </c>
      <c r="B253" s="2">
        <f>Painel!$B$7</f>
        <v>50</v>
      </c>
      <c r="C253" s="2">
        <f>(B253*EXP($C$3-($C$4^2)/2+NORMSINV(AleatLivre!B250)*$C$4))</f>
        <v>52.498688341824277</v>
      </c>
      <c r="D253" s="2">
        <f>(C253*EXP($C$3-($C$4^2)/2+NORMSINV(AleatLivre!C250)*$C$4))</f>
        <v>55.484663486404727</v>
      </c>
      <c r="E253" s="2">
        <f>(D253*EXP($C$3-($C$4^2)/2+NORMSINV(AleatLivre!D250)*$C$4))</f>
        <v>58.063264648717322</v>
      </c>
      <c r="F253" s="2">
        <f>(E253*EXP($C$3-($C$4^2)/2+NORMSINV(AleatLivre!E250)*$C$4))</f>
        <v>62.608598429044555</v>
      </c>
      <c r="G253" s="2">
        <f>(F253*EXP($C$3-($C$4^2)/2+NORMSINV(AleatLivre!F250)*$C$4))</f>
        <v>65.025301807009001</v>
      </c>
      <c r="H253" s="2">
        <f>(G253*EXP($C$3-($C$4^2)/2+NORMSINV(AleatLivre!G250)*$C$4))</f>
        <v>69.961658852273359</v>
      </c>
      <c r="I253" s="2">
        <f>(H253*EXP($C$3-($C$4^2)/2+NORMSINV(AleatLivre!H250)*$C$4))</f>
        <v>73.203734589977131</v>
      </c>
      <c r="J253" s="2">
        <f>(I253*EXP($C$3-($C$4^2)/2+NORMSINV(AleatLivre!I250)*$C$4))</f>
        <v>77.795750472268551</v>
      </c>
      <c r="K253" s="2">
        <f>(J253*EXP($C$3-($C$4^2)/2+NORMSINV(AleatLivre!J250)*$C$4))</f>
        <v>81.107247103382136</v>
      </c>
      <c r="L253" s="2">
        <f>(K253*EXP($C$3-($C$4^2)/2+NORMSINV(AleatLivre!K250)*$C$4))</f>
        <v>86.215774531745581</v>
      </c>
      <c r="M253" s="2">
        <f>(L253*EXP($C$3-($C$4^2)/2+NORMSINV(AleatLivre!L250)*$C$4))</f>
        <v>88.912178351225464</v>
      </c>
      <c r="N253" s="2">
        <f>(M253*EXP($C$3-($C$4^2)/2+NORMSINV(AleatLivre!M250)*$C$4))</f>
        <v>89.684962476478603</v>
      </c>
      <c r="O253" s="2">
        <f>(N253*EXP($C$3-($C$4^2)/2+NORMSINV(AleatLivre!N250)*$C$4))</f>
        <v>94.71023065718137</v>
      </c>
      <c r="P253" s="2">
        <f>(O253*EXP($C$3-($C$4^2)/2+NORMSINV(AleatLivre!O250)*$C$4))</f>
        <v>98.175676815611766</v>
      </c>
      <c r="Q253" s="2">
        <f>(P253*EXP($C$3-($C$4^2)/2+NORMSINV(AleatLivre!P250)*$C$4))</f>
        <v>102.8671981439024</v>
      </c>
      <c r="R253" s="2">
        <f>(Q253*EXP($C$3-($C$4^2)/2+NORMSINV(AleatLivre!Q250)*$C$4))</f>
        <v>107.87929364692475</v>
      </c>
      <c r="S253" s="2">
        <f>(R253*EXP($C$3-($C$4^2)/2+NORMSINV(AleatLivre!R250)*$C$4))</f>
        <v>112.63596458003879</v>
      </c>
      <c r="T253" s="2">
        <f>(S253*EXP($C$3-($C$4^2)/2+NORMSINV(AleatLivre!S250)*$C$4))</f>
        <v>116.77680958846975</v>
      </c>
      <c r="U253" s="2">
        <f>(T253*EXP($C$3-($C$4^2)/2+NORMSINV(AleatLivre!T250)*$C$4))</f>
        <v>121.80931285522405</v>
      </c>
      <c r="V253" s="2">
        <f>(U253*EXP($C$3-($C$4^2)/2+NORMSINV(AleatLivre!U250)*$C$4))</f>
        <v>132.96870865830792</v>
      </c>
    </row>
    <row r="254" spans="1:22" x14ac:dyDescent="0.25">
      <c r="A254">
        <v>249</v>
      </c>
      <c r="B254" s="2">
        <f>Painel!$B$7</f>
        <v>50</v>
      </c>
      <c r="C254" s="2">
        <f>(B254*EXP($C$3-($C$4^2)/2+NORMSINV(AleatLivre!B251)*$C$4))</f>
        <v>52.894407190360461</v>
      </c>
      <c r="D254" s="2">
        <f>(C254*EXP($C$3-($C$4^2)/2+NORMSINV(AleatLivre!C251)*$C$4))</f>
        <v>55.400576142430218</v>
      </c>
      <c r="E254" s="2">
        <f>(D254*EXP($C$3-($C$4^2)/2+NORMSINV(AleatLivre!D251)*$C$4))</f>
        <v>56.837137094869249</v>
      </c>
      <c r="F254" s="2">
        <f>(E254*EXP($C$3-($C$4^2)/2+NORMSINV(AleatLivre!E251)*$C$4))</f>
        <v>59.277743196166107</v>
      </c>
      <c r="G254" s="2">
        <f>(F254*EXP($C$3-($C$4^2)/2+NORMSINV(AleatLivre!F251)*$C$4))</f>
        <v>61.416770150063357</v>
      </c>
      <c r="H254" s="2">
        <f>(G254*EXP($C$3-($C$4^2)/2+NORMSINV(AleatLivre!G251)*$C$4))</f>
        <v>62.219817453290027</v>
      </c>
      <c r="I254" s="2">
        <f>(H254*EXP($C$3-($C$4^2)/2+NORMSINV(AleatLivre!H251)*$C$4))</f>
        <v>65.844198105715165</v>
      </c>
      <c r="J254" s="2">
        <f>(I254*EXP($C$3-($C$4^2)/2+NORMSINV(AleatLivre!I251)*$C$4))</f>
        <v>67.82638875391099</v>
      </c>
      <c r="K254" s="2">
        <f>(J254*EXP($C$3-($C$4^2)/2+NORMSINV(AleatLivre!J251)*$C$4))</f>
        <v>72.127816978837572</v>
      </c>
      <c r="L254" s="2">
        <f>(K254*EXP($C$3-($C$4^2)/2+NORMSINV(AleatLivre!K251)*$C$4))</f>
        <v>76.996975320964054</v>
      </c>
      <c r="M254" s="2">
        <f>(L254*EXP($C$3-($C$4^2)/2+NORMSINV(AleatLivre!L251)*$C$4))</f>
        <v>79.150777083828714</v>
      </c>
      <c r="N254" s="2">
        <f>(M254*EXP($C$3-($C$4^2)/2+NORMSINV(AleatLivre!M251)*$C$4))</f>
        <v>82.746371586801828</v>
      </c>
      <c r="O254" s="2">
        <f>(N254*EXP($C$3-($C$4^2)/2+NORMSINV(AleatLivre!N251)*$C$4))</f>
        <v>83.777770810015795</v>
      </c>
      <c r="P254" s="2">
        <f>(O254*EXP($C$3-($C$4^2)/2+NORMSINV(AleatLivre!O251)*$C$4))</f>
        <v>90.525032887584786</v>
      </c>
      <c r="Q254" s="2">
        <f>(P254*EXP($C$3-($C$4^2)/2+NORMSINV(AleatLivre!P251)*$C$4))</f>
        <v>96.168163804246376</v>
      </c>
      <c r="R254" s="2">
        <f>(Q254*EXP($C$3-($C$4^2)/2+NORMSINV(AleatLivre!Q251)*$C$4))</f>
        <v>102.88693856462842</v>
      </c>
      <c r="S254" s="2">
        <f>(R254*EXP($C$3-($C$4^2)/2+NORMSINV(AleatLivre!R251)*$C$4))</f>
        <v>105.87672414455207</v>
      </c>
      <c r="T254" s="2">
        <f>(S254*EXP($C$3-($C$4^2)/2+NORMSINV(AleatLivre!S251)*$C$4))</f>
        <v>112.22152584961987</v>
      </c>
      <c r="U254" s="2">
        <f>(T254*EXP($C$3-($C$4^2)/2+NORMSINV(AleatLivre!T251)*$C$4))</f>
        <v>116.84719298526343</v>
      </c>
      <c r="V254" s="2">
        <f>(U254*EXP($C$3-($C$4^2)/2+NORMSINV(AleatLivre!U251)*$C$4))</f>
        <v>116.36552703323412</v>
      </c>
    </row>
    <row r="255" spans="1:22" x14ac:dyDescent="0.25">
      <c r="A255">
        <v>250</v>
      </c>
      <c r="B255" s="2">
        <f>Painel!$B$7</f>
        <v>50</v>
      </c>
      <c r="C255" s="2">
        <f>(B255*EXP($C$3-($C$4^2)/2+NORMSINV(AleatLivre!B252)*$C$4))</f>
        <v>53.577618546879833</v>
      </c>
      <c r="D255" s="2">
        <f>(C255*EXP($C$3-($C$4^2)/2+NORMSINV(AleatLivre!C252)*$C$4))</f>
        <v>54.742964505969951</v>
      </c>
      <c r="E255" s="2">
        <f>(D255*EXP($C$3-($C$4^2)/2+NORMSINV(AleatLivre!D252)*$C$4))</f>
        <v>58.078076094771838</v>
      </c>
      <c r="F255" s="2">
        <f>(E255*EXP($C$3-($C$4^2)/2+NORMSINV(AleatLivre!E252)*$C$4))</f>
        <v>62.105116103461334</v>
      </c>
      <c r="G255" s="2">
        <f>(F255*EXP($C$3-($C$4^2)/2+NORMSINV(AleatLivre!F252)*$C$4))</f>
        <v>64.551748997332226</v>
      </c>
      <c r="H255" s="2">
        <f>(G255*EXP($C$3-($C$4^2)/2+NORMSINV(AleatLivre!G252)*$C$4))</f>
        <v>69.067340662922732</v>
      </c>
      <c r="I255" s="2">
        <f>(H255*EXP($C$3-($C$4^2)/2+NORMSINV(AleatLivre!H252)*$C$4))</f>
        <v>71.422885147383468</v>
      </c>
      <c r="J255" s="2">
        <f>(I255*EXP($C$3-($C$4^2)/2+NORMSINV(AleatLivre!I252)*$C$4))</f>
        <v>75.00707780379885</v>
      </c>
      <c r="K255" s="2">
        <f>(J255*EXP($C$3-($C$4^2)/2+NORMSINV(AleatLivre!J252)*$C$4))</f>
        <v>77.189409982285298</v>
      </c>
      <c r="L255" s="2">
        <f>(K255*EXP($C$3-($C$4^2)/2+NORMSINV(AleatLivre!K252)*$C$4))</f>
        <v>78.726843481997321</v>
      </c>
      <c r="M255" s="2">
        <f>(L255*EXP($C$3-($C$4^2)/2+NORMSINV(AleatLivre!L252)*$C$4))</f>
        <v>83.155640560299219</v>
      </c>
      <c r="N255" s="2">
        <f>(M255*EXP($C$3-($C$4^2)/2+NORMSINV(AleatLivre!M252)*$C$4))</f>
        <v>84.480431042284835</v>
      </c>
      <c r="O255" s="2">
        <f>(N255*EXP($C$3-($C$4^2)/2+NORMSINV(AleatLivre!N252)*$C$4))</f>
        <v>91.51753212342382</v>
      </c>
      <c r="P255" s="2">
        <f>(O255*EXP($C$3-($C$4^2)/2+NORMSINV(AleatLivre!O252)*$C$4))</f>
        <v>97.29670765889604</v>
      </c>
      <c r="Q255" s="2">
        <f>(P255*EXP($C$3-($C$4^2)/2+NORMSINV(AleatLivre!P252)*$C$4))</f>
        <v>101.87229712762246</v>
      </c>
      <c r="R255" s="2">
        <f>(Q255*EXP($C$3-($C$4^2)/2+NORMSINV(AleatLivre!Q252)*$C$4))</f>
        <v>108.22105527108376</v>
      </c>
      <c r="S255" s="2">
        <f>(R255*EXP($C$3-($C$4^2)/2+NORMSINV(AleatLivre!R252)*$C$4))</f>
        <v>116.09674560307216</v>
      </c>
      <c r="T255" s="2">
        <f>(S255*EXP($C$3-($C$4^2)/2+NORMSINV(AleatLivre!S252)*$C$4))</f>
        <v>118.68555300388508</v>
      </c>
      <c r="U255" s="2">
        <f>(T255*EXP($C$3-($C$4^2)/2+NORMSINV(AleatLivre!T252)*$C$4))</f>
        <v>122.88774157473489</v>
      </c>
      <c r="V255" s="2">
        <f>(U255*EXP($C$3-($C$4^2)/2+NORMSINV(AleatLivre!U252)*$C$4))</f>
        <v>129.15336267594105</v>
      </c>
    </row>
    <row r="256" spans="1:22" x14ac:dyDescent="0.25">
      <c r="A256">
        <v>251</v>
      </c>
      <c r="B256" s="2">
        <f>Painel!$B$7</f>
        <v>50</v>
      </c>
      <c r="C256" s="2">
        <f>(B256*EXP($C$3-($C$4^2)/2+NORMSINV(AleatLivre!B253)*$C$4))</f>
        <v>51.562582937706189</v>
      </c>
      <c r="D256" s="2">
        <f>(C256*EXP($C$3-($C$4^2)/2+NORMSINV(AleatLivre!C253)*$C$4))</f>
        <v>54.346659731727335</v>
      </c>
      <c r="E256" s="2">
        <f>(D256*EXP($C$3-($C$4^2)/2+NORMSINV(AleatLivre!D253)*$C$4))</f>
        <v>57.335915649743676</v>
      </c>
      <c r="F256" s="2">
        <f>(E256*EXP($C$3-($C$4^2)/2+NORMSINV(AleatLivre!E253)*$C$4))</f>
        <v>59.597105849738263</v>
      </c>
      <c r="G256" s="2">
        <f>(F256*EXP($C$3-($C$4^2)/2+NORMSINV(AleatLivre!F253)*$C$4))</f>
        <v>63.131692897905715</v>
      </c>
      <c r="H256" s="2">
        <f>(G256*EXP($C$3-($C$4^2)/2+NORMSINV(AleatLivre!G253)*$C$4))</f>
        <v>65.790771405873642</v>
      </c>
      <c r="I256" s="2">
        <f>(H256*EXP($C$3-($C$4^2)/2+NORMSINV(AleatLivre!H253)*$C$4))</f>
        <v>69.990139154655267</v>
      </c>
      <c r="J256" s="2">
        <f>(I256*EXP($C$3-($C$4^2)/2+NORMSINV(AleatLivre!I253)*$C$4))</f>
        <v>73.791889634201866</v>
      </c>
      <c r="K256" s="2">
        <f>(J256*EXP($C$3-($C$4^2)/2+NORMSINV(AleatLivre!J253)*$C$4))</f>
        <v>75.322742268477796</v>
      </c>
      <c r="L256" s="2">
        <f>(K256*EXP($C$3-($C$4^2)/2+NORMSINV(AleatLivre!K253)*$C$4))</f>
        <v>78.813435262470691</v>
      </c>
      <c r="M256" s="2">
        <f>(L256*EXP($C$3-($C$4^2)/2+NORMSINV(AleatLivre!L253)*$C$4))</f>
        <v>83.311929237134621</v>
      </c>
      <c r="N256" s="2">
        <f>(M256*EXP($C$3-($C$4^2)/2+NORMSINV(AleatLivre!M253)*$C$4))</f>
        <v>86.282113417431262</v>
      </c>
      <c r="O256" s="2">
        <f>(N256*EXP($C$3-($C$4^2)/2+NORMSINV(AleatLivre!N253)*$C$4))</f>
        <v>88.808526994258088</v>
      </c>
      <c r="P256" s="2">
        <f>(O256*EXP($C$3-($C$4^2)/2+NORMSINV(AleatLivre!O253)*$C$4))</f>
        <v>94.611879173073348</v>
      </c>
      <c r="Q256" s="2">
        <f>(P256*EXP($C$3-($C$4^2)/2+NORMSINV(AleatLivre!P253)*$C$4))</f>
        <v>98.089461590605779</v>
      </c>
      <c r="R256" s="2">
        <f>(Q256*EXP($C$3-($C$4^2)/2+NORMSINV(AleatLivre!Q253)*$C$4))</f>
        <v>101.42331538955028</v>
      </c>
      <c r="S256" s="2">
        <f>(R256*EXP($C$3-($C$4^2)/2+NORMSINV(AleatLivre!R253)*$C$4))</f>
        <v>108.72740444685614</v>
      </c>
      <c r="T256" s="2">
        <f>(S256*EXP($C$3-($C$4^2)/2+NORMSINV(AleatLivre!S253)*$C$4))</f>
        <v>117.3557345054444</v>
      </c>
      <c r="U256" s="2">
        <f>(T256*EXP($C$3-($C$4^2)/2+NORMSINV(AleatLivre!T253)*$C$4))</f>
        <v>121.61450110332702</v>
      </c>
      <c r="V256" s="2">
        <f>(U256*EXP($C$3-($C$4^2)/2+NORMSINV(AleatLivre!U253)*$C$4))</f>
        <v>127.4130920163028</v>
      </c>
    </row>
    <row r="257" spans="1:22" x14ac:dyDescent="0.25">
      <c r="A257">
        <v>252</v>
      </c>
      <c r="B257" s="2">
        <f>Painel!$B$7</f>
        <v>50</v>
      </c>
      <c r="C257" s="2">
        <f>(B257*EXP($C$3-($C$4^2)/2+NORMSINV(AleatLivre!B254)*$C$4))</f>
        <v>51.581746928613789</v>
      </c>
      <c r="D257" s="2">
        <f>(C257*EXP($C$3-($C$4^2)/2+NORMSINV(AleatLivre!C254)*$C$4))</f>
        <v>54.185983382767176</v>
      </c>
      <c r="E257" s="2">
        <f>(D257*EXP($C$3-($C$4^2)/2+NORMSINV(AleatLivre!D254)*$C$4))</f>
        <v>55.76908686947435</v>
      </c>
      <c r="F257" s="2">
        <f>(E257*EXP($C$3-($C$4^2)/2+NORMSINV(AleatLivre!E254)*$C$4))</f>
        <v>57.561108710522234</v>
      </c>
      <c r="G257" s="2">
        <f>(F257*EXP($C$3-($C$4^2)/2+NORMSINV(AleatLivre!F254)*$C$4))</f>
        <v>59.993471523129259</v>
      </c>
      <c r="H257" s="2">
        <f>(G257*EXP($C$3-($C$4^2)/2+NORMSINV(AleatLivre!G254)*$C$4))</f>
        <v>60.389471745155177</v>
      </c>
      <c r="I257" s="2">
        <f>(H257*EXP($C$3-($C$4^2)/2+NORMSINV(AleatLivre!H254)*$C$4))</f>
        <v>63.020835824957693</v>
      </c>
      <c r="J257" s="2">
        <f>(I257*EXP($C$3-($C$4^2)/2+NORMSINV(AleatLivre!I254)*$C$4))</f>
        <v>65.319843703593733</v>
      </c>
      <c r="K257" s="2">
        <f>(J257*EXP($C$3-($C$4^2)/2+NORMSINV(AleatLivre!J254)*$C$4))</f>
        <v>70.600415053078038</v>
      </c>
      <c r="L257" s="2">
        <f>(K257*EXP($C$3-($C$4^2)/2+NORMSINV(AleatLivre!K254)*$C$4))</f>
        <v>72.726298855354443</v>
      </c>
      <c r="M257" s="2">
        <f>(L257*EXP($C$3-($C$4^2)/2+NORMSINV(AleatLivre!L254)*$C$4))</f>
        <v>77.058203628564556</v>
      </c>
      <c r="N257" s="2">
        <f>(M257*EXP($C$3-($C$4^2)/2+NORMSINV(AleatLivre!M254)*$C$4))</f>
        <v>83.97386234673624</v>
      </c>
      <c r="O257" s="2">
        <f>(N257*EXP($C$3-($C$4^2)/2+NORMSINV(AleatLivre!N254)*$C$4))</f>
        <v>86.998239164548082</v>
      </c>
      <c r="P257" s="2">
        <f>(O257*EXP($C$3-($C$4^2)/2+NORMSINV(AleatLivre!O254)*$C$4))</f>
        <v>89.766959316332049</v>
      </c>
      <c r="Q257" s="2">
        <f>(P257*EXP($C$3-($C$4^2)/2+NORMSINV(AleatLivre!P254)*$C$4))</f>
        <v>92.6530034452515</v>
      </c>
      <c r="R257" s="2">
        <f>(Q257*EXP($C$3-($C$4^2)/2+NORMSINV(AleatLivre!Q254)*$C$4))</f>
        <v>98.497754718339735</v>
      </c>
      <c r="S257" s="2">
        <f>(R257*EXP($C$3-($C$4^2)/2+NORMSINV(AleatLivre!R254)*$C$4))</f>
        <v>104.40348463036757</v>
      </c>
      <c r="T257" s="2">
        <f>(S257*EXP($C$3-($C$4^2)/2+NORMSINV(AleatLivre!S254)*$C$4))</f>
        <v>112.52057926729509</v>
      </c>
      <c r="U257" s="2">
        <f>(T257*EXP($C$3-($C$4^2)/2+NORMSINV(AleatLivre!T254)*$C$4))</f>
        <v>115.09669132821948</v>
      </c>
      <c r="V257" s="2">
        <f>(U257*EXP($C$3-($C$4^2)/2+NORMSINV(AleatLivre!U254)*$C$4))</f>
        <v>121.16812704382728</v>
      </c>
    </row>
    <row r="258" spans="1:22" x14ac:dyDescent="0.25">
      <c r="A258">
        <v>253</v>
      </c>
      <c r="B258" s="2">
        <f>Painel!$B$7</f>
        <v>50</v>
      </c>
      <c r="C258" s="2">
        <f>(B258*EXP($C$3-($C$4^2)/2+NORMSINV(AleatLivre!B255)*$C$4))</f>
        <v>55.82467217319136</v>
      </c>
      <c r="D258" s="2">
        <f>(C258*EXP($C$3-($C$4^2)/2+NORMSINV(AleatLivre!C255)*$C$4))</f>
        <v>57.277525272924436</v>
      </c>
      <c r="E258" s="2">
        <f>(D258*EXP($C$3-($C$4^2)/2+NORMSINV(AleatLivre!D255)*$C$4))</f>
        <v>59.505235415514129</v>
      </c>
      <c r="F258" s="2">
        <f>(E258*EXP($C$3-($C$4^2)/2+NORMSINV(AleatLivre!E255)*$C$4))</f>
        <v>61.571499221509129</v>
      </c>
      <c r="G258" s="2">
        <f>(F258*EXP($C$3-($C$4^2)/2+NORMSINV(AleatLivre!F255)*$C$4))</f>
        <v>65.684118218626537</v>
      </c>
      <c r="H258" s="2">
        <f>(G258*EXP($C$3-($C$4^2)/2+NORMSINV(AleatLivre!G255)*$C$4))</f>
        <v>69.774465543642606</v>
      </c>
      <c r="I258" s="2">
        <f>(H258*EXP($C$3-($C$4^2)/2+NORMSINV(AleatLivre!H255)*$C$4))</f>
        <v>72.847542685755386</v>
      </c>
      <c r="J258" s="2">
        <f>(I258*EXP($C$3-($C$4^2)/2+NORMSINV(AleatLivre!I255)*$C$4))</f>
        <v>76.276239367898995</v>
      </c>
      <c r="K258" s="2">
        <f>(J258*EXP($C$3-($C$4^2)/2+NORMSINV(AleatLivre!J255)*$C$4))</f>
        <v>77.76842819182724</v>
      </c>
      <c r="L258" s="2">
        <f>(K258*EXP($C$3-($C$4^2)/2+NORMSINV(AleatLivre!K255)*$C$4))</f>
        <v>80.974291608323398</v>
      </c>
      <c r="M258" s="2">
        <f>(L258*EXP($C$3-($C$4^2)/2+NORMSINV(AleatLivre!L255)*$C$4))</f>
        <v>85.592556283585438</v>
      </c>
      <c r="N258" s="2">
        <f>(M258*EXP($C$3-($C$4^2)/2+NORMSINV(AleatLivre!M255)*$C$4))</f>
        <v>91.125530656767225</v>
      </c>
      <c r="O258" s="2">
        <f>(N258*EXP($C$3-($C$4^2)/2+NORMSINV(AleatLivre!N255)*$C$4))</f>
        <v>94.821009210650942</v>
      </c>
      <c r="P258" s="2">
        <f>(O258*EXP($C$3-($C$4^2)/2+NORMSINV(AleatLivre!O255)*$C$4))</f>
        <v>98.657180185451551</v>
      </c>
      <c r="Q258" s="2">
        <f>(P258*EXP($C$3-($C$4^2)/2+NORMSINV(AleatLivre!P255)*$C$4))</f>
        <v>100.56350292493799</v>
      </c>
      <c r="R258" s="2">
        <f>(Q258*EXP($C$3-($C$4^2)/2+NORMSINV(AleatLivre!Q255)*$C$4))</f>
        <v>105.48806403370918</v>
      </c>
      <c r="S258" s="2">
        <f>(R258*EXP($C$3-($C$4^2)/2+NORMSINV(AleatLivre!R255)*$C$4))</f>
        <v>110.37531645800229</v>
      </c>
      <c r="T258" s="2">
        <f>(S258*EXP($C$3-($C$4^2)/2+NORMSINV(AleatLivre!S255)*$C$4))</f>
        <v>114.19641725654597</v>
      </c>
      <c r="U258" s="2">
        <f>(T258*EXP($C$3-($C$4^2)/2+NORMSINV(AleatLivre!T255)*$C$4))</f>
        <v>117.12786476552756</v>
      </c>
      <c r="V258" s="2">
        <f>(U258*EXP($C$3-($C$4^2)/2+NORMSINV(AleatLivre!U255)*$C$4))</f>
        <v>123.13602684040221</v>
      </c>
    </row>
    <row r="259" spans="1:22" x14ac:dyDescent="0.25">
      <c r="A259">
        <v>254</v>
      </c>
      <c r="B259" s="2">
        <f>Painel!$B$7</f>
        <v>50</v>
      </c>
      <c r="C259" s="2">
        <f>(B259*EXP($C$3-($C$4^2)/2+NORMSINV(AleatLivre!B256)*$C$4))</f>
        <v>53.974782041515589</v>
      </c>
      <c r="D259" s="2">
        <f>(C259*EXP($C$3-($C$4^2)/2+NORMSINV(AleatLivre!C256)*$C$4))</f>
        <v>54.769000224017027</v>
      </c>
      <c r="E259" s="2">
        <f>(D259*EXP($C$3-($C$4^2)/2+NORMSINV(AleatLivre!D256)*$C$4))</f>
        <v>58.058832888191638</v>
      </c>
      <c r="F259" s="2">
        <f>(E259*EXP($C$3-($C$4^2)/2+NORMSINV(AleatLivre!E256)*$C$4))</f>
        <v>62.750898494146867</v>
      </c>
      <c r="G259" s="2">
        <f>(F259*EXP($C$3-($C$4^2)/2+NORMSINV(AleatLivre!F256)*$C$4))</f>
        <v>65.509887556448803</v>
      </c>
      <c r="H259" s="2">
        <f>(G259*EXP($C$3-($C$4^2)/2+NORMSINV(AleatLivre!G256)*$C$4))</f>
        <v>68.819361654521686</v>
      </c>
      <c r="I259" s="2">
        <f>(H259*EXP($C$3-($C$4^2)/2+NORMSINV(AleatLivre!H256)*$C$4))</f>
        <v>70.505643412013242</v>
      </c>
      <c r="J259" s="2">
        <f>(I259*EXP($C$3-($C$4^2)/2+NORMSINV(AleatLivre!I256)*$C$4))</f>
        <v>73.626745921227482</v>
      </c>
      <c r="K259" s="2">
        <f>(J259*EXP($C$3-($C$4^2)/2+NORMSINV(AleatLivre!J256)*$C$4))</f>
        <v>79.807478383535212</v>
      </c>
      <c r="L259" s="2">
        <f>(K259*EXP($C$3-($C$4^2)/2+NORMSINV(AleatLivre!K256)*$C$4))</f>
        <v>84.859498755984603</v>
      </c>
      <c r="M259" s="2">
        <f>(L259*EXP($C$3-($C$4^2)/2+NORMSINV(AleatLivre!L256)*$C$4))</f>
        <v>91.904368465302255</v>
      </c>
      <c r="N259" s="2">
        <f>(M259*EXP($C$3-($C$4^2)/2+NORMSINV(AleatLivre!M256)*$C$4))</f>
        <v>95.788262821808019</v>
      </c>
      <c r="O259" s="2">
        <f>(N259*EXP($C$3-($C$4^2)/2+NORMSINV(AleatLivre!N256)*$C$4))</f>
        <v>96.666236168819708</v>
      </c>
      <c r="P259" s="2">
        <f>(O259*EXP($C$3-($C$4^2)/2+NORMSINV(AleatLivre!O256)*$C$4))</f>
        <v>99.242531430440692</v>
      </c>
      <c r="Q259" s="2">
        <f>(P259*EXP($C$3-($C$4^2)/2+NORMSINV(AleatLivre!P256)*$C$4))</f>
        <v>100.20074186579477</v>
      </c>
      <c r="R259" s="2">
        <f>(Q259*EXP($C$3-($C$4^2)/2+NORMSINV(AleatLivre!Q256)*$C$4))</f>
        <v>106.30945713145613</v>
      </c>
      <c r="S259" s="2">
        <f>(R259*EXP($C$3-($C$4^2)/2+NORMSINV(AleatLivre!R256)*$C$4))</f>
        <v>110.04066755465395</v>
      </c>
      <c r="T259" s="2">
        <f>(S259*EXP($C$3-($C$4^2)/2+NORMSINV(AleatLivre!S256)*$C$4))</f>
        <v>113.55082266188613</v>
      </c>
      <c r="U259" s="2">
        <f>(T259*EXP($C$3-($C$4^2)/2+NORMSINV(AleatLivre!T256)*$C$4))</f>
        <v>119.23827096838737</v>
      </c>
      <c r="V259" s="2">
        <f>(U259*EXP($C$3-($C$4^2)/2+NORMSINV(AleatLivre!U256)*$C$4))</f>
        <v>120.86172500779011</v>
      </c>
    </row>
    <row r="260" spans="1:22" x14ac:dyDescent="0.25">
      <c r="A260">
        <v>255</v>
      </c>
      <c r="B260" s="2">
        <f>Painel!$B$7</f>
        <v>50</v>
      </c>
      <c r="C260" s="2">
        <f>(B260*EXP($C$3-($C$4^2)/2+NORMSINV(AleatLivre!B257)*$C$4))</f>
        <v>53.828984211027766</v>
      </c>
      <c r="D260" s="2">
        <f>(C260*EXP($C$3-($C$4^2)/2+NORMSINV(AleatLivre!C257)*$C$4))</f>
        <v>58.085588655159405</v>
      </c>
      <c r="E260" s="2">
        <f>(D260*EXP($C$3-($C$4^2)/2+NORMSINV(AleatLivre!D257)*$C$4))</f>
        <v>60.247389608161221</v>
      </c>
      <c r="F260" s="2">
        <f>(E260*EXP($C$3-($C$4^2)/2+NORMSINV(AleatLivre!E257)*$C$4))</f>
        <v>63.173937768653502</v>
      </c>
      <c r="G260" s="2">
        <f>(F260*EXP($C$3-($C$4^2)/2+NORMSINV(AleatLivre!F257)*$C$4))</f>
        <v>65.917020673992312</v>
      </c>
      <c r="H260" s="2">
        <f>(G260*EXP($C$3-($C$4^2)/2+NORMSINV(AleatLivre!G257)*$C$4))</f>
        <v>68.266687957485132</v>
      </c>
      <c r="I260" s="2">
        <f>(H260*EXP($C$3-($C$4^2)/2+NORMSINV(AleatLivre!H257)*$C$4))</f>
        <v>72.843978785604705</v>
      </c>
      <c r="J260" s="2">
        <f>(I260*EXP($C$3-($C$4^2)/2+NORMSINV(AleatLivre!I257)*$C$4))</f>
        <v>76.375526436227304</v>
      </c>
      <c r="K260" s="2">
        <f>(J260*EXP($C$3-($C$4^2)/2+NORMSINV(AleatLivre!J257)*$C$4))</f>
        <v>78.598442678683355</v>
      </c>
      <c r="L260" s="2">
        <f>(K260*EXP($C$3-($C$4^2)/2+NORMSINV(AleatLivre!K257)*$C$4))</f>
        <v>83.732155334554236</v>
      </c>
      <c r="M260" s="2">
        <f>(L260*EXP($C$3-($C$4^2)/2+NORMSINV(AleatLivre!L257)*$C$4))</f>
        <v>88.433488641099785</v>
      </c>
      <c r="N260" s="2">
        <f>(M260*EXP($C$3-($C$4^2)/2+NORMSINV(AleatLivre!M257)*$C$4))</f>
        <v>95.071783565978649</v>
      </c>
      <c r="O260" s="2">
        <f>(N260*EXP($C$3-($C$4^2)/2+NORMSINV(AleatLivre!N257)*$C$4))</f>
        <v>97.24591008487657</v>
      </c>
      <c r="P260" s="2">
        <f>(O260*EXP($C$3-($C$4^2)/2+NORMSINV(AleatLivre!O257)*$C$4))</f>
        <v>100.9994064222452</v>
      </c>
      <c r="Q260" s="2">
        <f>(P260*EXP($C$3-($C$4^2)/2+NORMSINV(AleatLivre!P257)*$C$4))</f>
        <v>107.65850820578599</v>
      </c>
      <c r="R260" s="2">
        <f>(Q260*EXP($C$3-($C$4^2)/2+NORMSINV(AleatLivre!Q257)*$C$4))</f>
        <v>111.09897733869253</v>
      </c>
      <c r="S260" s="2">
        <f>(R260*EXP($C$3-($C$4^2)/2+NORMSINV(AleatLivre!R257)*$C$4))</f>
        <v>116.49074573424764</v>
      </c>
      <c r="T260" s="2">
        <f>(S260*EXP($C$3-($C$4^2)/2+NORMSINV(AleatLivre!S257)*$C$4))</f>
        <v>124.24070495981861</v>
      </c>
      <c r="U260" s="2">
        <f>(T260*EXP($C$3-($C$4^2)/2+NORMSINV(AleatLivre!T257)*$C$4))</f>
        <v>126.92650527108304</v>
      </c>
      <c r="V260" s="2">
        <f>(U260*EXP($C$3-($C$4^2)/2+NORMSINV(AleatLivre!U257)*$C$4))</f>
        <v>135.97390484334076</v>
      </c>
    </row>
    <row r="261" spans="1:22" x14ac:dyDescent="0.25">
      <c r="A261">
        <v>256</v>
      </c>
      <c r="B261" s="2">
        <f>Painel!$B$7</f>
        <v>50</v>
      </c>
      <c r="C261" s="2">
        <f>(B261*EXP($C$3-($C$4^2)/2+NORMSINV(AleatLivre!B258)*$C$4))</f>
        <v>52.876176304050382</v>
      </c>
      <c r="D261" s="2">
        <f>(C261*EXP($C$3-($C$4^2)/2+NORMSINV(AleatLivre!C258)*$C$4))</f>
        <v>56.491393228744137</v>
      </c>
      <c r="E261" s="2">
        <f>(D261*EXP($C$3-($C$4^2)/2+NORMSINV(AleatLivre!D258)*$C$4))</f>
        <v>57.744960819284685</v>
      </c>
      <c r="F261" s="2">
        <f>(E261*EXP($C$3-($C$4^2)/2+NORMSINV(AleatLivre!E258)*$C$4))</f>
        <v>62.853408916853709</v>
      </c>
      <c r="G261" s="2">
        <f>(F261*EXP($C$3-($C$4^2)/2+NORMSINV(AleatLivre!F258)*$C$4))</f>
        <v>66.338584054672211</v>
      </c>
      <c r="H261" s="2">
        <f>(G261*EXP($C$3-($C$4^2)/2+NORMSINV(AleatLivre!G258)*$C$4))</f>
        <v>70.974000489228473</v>
      </c>
      <c r="I261" s="2">
        <f>(H261*EXP($C$3-($C$4^2)/2+NORMSINV(AleatLivre!H258)*$C$4))</f>
        <v>73.926115282150306</v>
      </c>
      <c r="J261" s="2">
        <f>(I261*EXP($C$3-($C$4^2)/2+NORMSINV(AleatLivre!I258)*$C$4))</f>
        <v>76.350219953906787</v>
      </c>
      <c r="K261" s="2">
        <f>(J261*EXP($C$3-($C$4^2)/2+NORMSINV(AleatLivre!J258)*$C$4))</f>
        <v>80.423513394201549</v>
      </c>
      <c r="L261" s="2">
        <f>(K261*EXP($C$3-($C$4^2)/2+NORMSINV(AleatLivre!K258)*$C$4))</f>
        <v>84.287163844510999</v>
      </c>
      <c r="M261" s="2">
        <f>(L261*EXP($C$3-($C$4^2)/2+NORMSINV(AleatLivre!L258)*$C$4))</f>
        <v>87.536410545619731</v>
      </c>
      <c r="N261" s="2">
        <f>(M261*EXP($C$3-($C$4^2)/2+NORMSINV(AleatLivre!M258)*$C$4))</f>
        <v>93.338314253779643</v>
      </c>
      <c r="O261" s="2">
        <f>(N261*EXP($C$3-($C$4^2)/2+NORMSINV(AleatLivre!N258)*$C$4))</f>
        <v>97.570648160633411</v>
      </c>
      <c r="P261" s="2">
        <f>(O261*EXP($C$3-($C$4^2)/2+NORMSINV(AleatLivre!O258)*$C$4))</f>
        <v>102.48473062589187</v>
      </c>
      <c r="Q261" s="2">
        <f>(P261*EXP($C$3-($C$4^2)/2+NORMSINV(AleatLivre!P258)*$C$4))</f>
        <v>107.25209171366741</v>
      </c>
      <c r="R261" s="2">
        <f>(Q261*EXP($C$3-($C$4^2)/2+NORMSINV(AleatLivre!Q258)*$C$4))</f>
        <v>109.50938571003525</v>
      </c>
      <c r="S261" s="2">
        <f>(R261*EXP($C$3-($C$4^2)/2+NORMSINV(AleatLivre!R258)*$C$4))</f>
        <v>116.80841243892496</v>
      </c>
      <c r="T261" s="2">
        <f>(S261*EXP($C$3-($C$4^2)/2+NORMSINV(AleatLivre!S258)*$C$4))</f>
        <v>126.60398794794634</v>
      </c>
      <c r="U261" s="2">
        <f>(T261*EXP($C$3-($C$4^2)/2+NORMSINV(AleatLivre!T258)*$C$4))</f>
        <v>137.07318366010458</v>
      </c>
      <c r="V261" s="2">
        <f>(U261*EXP($C$3-($C$4^2)/2+NORMSINV(AleatLivre!U258)*$C$4))</f>
        <v>142.44200628122334</v>
      </c>
    </row>
    <row r="262" spans="1:22" x14ac:dyDescent="0.25">
      <c r="A262">
        <v>257</v>
      </c>
      <c r="B262" s="2">
        <f>Painel!$B$7</f>
        <v>50</v>
      </c>
      <c r="C262" s="2">
        <f>(B262*EXP($C$3-($C$4^2)/2+NORMSINV(AleatLivre!B259)*$C$4))</f>
        <v>52.260496204624587</v>
      </c>
      <c r="D262" s="2">
        <f>(C262*EXP($C$3-($C$4^2)/2+NORMSINV(AleatLivre!C259)*$C$4))</f>
        <v>55.285308217009138</v>
      </c>
      <c r="E262" s="2">
        <f>(D262*EXP($C$3-($C$4^2)/2+NORMSINV(AleatLivre!D259)*$C$4))</f>
        <v>57.082595518846311</v>
      </c>
      <c r="F262" s="2">
        <f>(E262*EXP($C$3-($C$4^2)/2+NORMSINV(AleatLivre!E259)*$C$4))</f>
        <v>61.662702766104545</v>
      </c>
      <c r="G262" s="2">
        <f>(F262*EXP($C$3-($C$4^2)/2+NORMSINV(AleatLivre!F259)*$C$4))</f>
        <v>64.860863682731633</v>
      </c>
      <c r="H262" s="2">
        <f>(G262*EXP($C$3-($C$4^2)/2+NORMSINV(AleatLivre!G259)*$C$4))</f>
        <v>67.616144313916422</v>
      </c>
      <c r="I262" s="2">
        <f>(H262*EXP($C$3-($C$4^2)/2+NORMSINV(AleatLivre!H259)*$C$4))</f>
        <v>71.239081402239179</v>
      </c>
      <c r="J262" s="2">
        <f>(I262*EXP($C$3-($C$4^2)/2+NORMSINV(AleatLivre!I259)*$C$4))</f>
        <v>76.147585525162242</v>
      </c>
      <c r="K262" s="2">
        <f>(J262*EXP($C$3-($C$4^2)/2+NORMSINV(AleatLivre!J259)*$C$4))</f>
        <v>79.839996333269056</v>
      </c>
      <c r="L262" s="2">
        <f>(K262*EXP($C$3-($C$4^2)/2+NORMSINV(AleatLivre!K259)*$C$4))</f>
        <v>87.458207577193676</v>
      </c>
      <c r="M262" s="2">
        <f>(L262*EXP($C$3-($C$4^2)/2+NORMSINV(AleatLivre!L259)*$C$4))</f>
        <v>90.519580864519455</v>
      </c>
      <c r="N262" s="2">
        <f>(M262*EXP($C$3-($C$4^2)/2+NORMSINV(AleatLivre!M259)*$C$4))</f>
        <v>93.603998584401353</v>
      </c>
      <c r="O262" s="2">
        <f>(N262*EXP($C$3-($C$4^2)/2+NORMSINV(AleatLivre!N259)*$C$4))</f>
        <v>101.92298590807056</v>
      </c>
      <c r="P262" s="2">
        <f>(O262*EXP($C$3-($C$4^2)/2+NORMSINV(AleatLivre!O259)*$C$4))</f>
        <v>107.38732324481261</v>
      </c>
      <c r="Q262" s="2">
        <f>(P262*EXP($C$3-($C$4^2)/2+NORMSINV(AleatLivre!P259)*$C$4))</f>
        <v>113.53929374703731</v>
      </c>
      <c r="R262" s="2">
        <f>(Q262*EXP($C$3-($C$4^2)/2+NORMSINV(AleatLivre!Q259)*$C$4))</f>
        <v>114.69325910420199</v>
      </c>
      <c r="S262" s="2">
        <f>(R262*EXP($C$3-($C$4^2)/2+NORMSINV(AleatLivre!R259)*$C$4))</f>
        <v>121.16569682068143</v>
      </c>
      <c r="T262" s="2">
        <f>(S262*EXP($C$3-($C$4^2)/2+NORMSINV(AleatLivre!S259)*$C$4))</f>
        <v>132.23259662177841</v>
      </c>
      <c r="U262" s="2">
        <f>(T262*EXP($C$3-($C$4^2)/2+NORMSINV(AleatLivre!T259)*$C$4))</f>
        <v>134.35554059494635</v>
      </c>
      <c r="V262" s="2">
        <f>(U262*EXP($C$3-($C$4^2)/2+NORMSINV(AleatLivre!U259)*$C$4))</f>
        <v>143.00643390268704</v>
      </c>
    </row>
    <row r="263" spans="1:22" x14ac:dyDescent="0.25">
      <c r="A263">
        <v>258</v>
      </c>
      <c r="B263" s="2">
        <f>Painel!$B$7</f>
        <v>50</v>
      </c>
      <c r="C263" s="2">
        <f>(B263*EXP($C$3-($C$4^2)/2+NORMSINV(AleatLivre!B260)*$C$4))</f>
        <v>51.82887357699758</v>
      </c>
      <c r="D263" s="2">
        <f>(C263*EXP($C$3-($C$4^2)/2+NORMSINV(AleatLivre!C260)*$C$4))</f>
        <v>56.940846051028352</v>
      </c>
      <c r="E263" s="2">
        <f>(D263*EXP($C$3-($C$4^2)/2+NORMSINV(AleatLivre!D260)*$C$4))</f>
        <v>59.667992503306508</v>
      </c>
      <c r="F263" s="2">
        <f>(E263*EXP($C$3-($C$4^2)/2+NORMSINV(AleatLivre!E260)*$C$4))</f>
        <v>64.517231880880018</v>
      </c>
      <c r="G263" s="2">
        <f>(F263*EXP($C$3-($C$4^2)/2+NORMSINV(AleatLivre!F260)*$C$4))</f>
        <v>68.616285160303789</v>
      </c>
      <c r="H263" s="2">
        <f>(G263*EXP($C$3-($C$4^2)/2+NORMSINV(AleatLivre!G260)*$C$4))</f>
        <v>69.900530375187401</v>
      </c>
      <c r="I263" s="2">
        <f>(H263*EXP($C$3-($C$4^2)/2+NORMSINV(AleatLivre!H260)*$C$4))</f>
        <v>74.650407355839732</v>
      </c>
      <c r="J263" s="2">
        <f>(I263*EXP($C$3-($C$4^2)/2+NORMSINV(AleatLivre!I260)*$C$4))</f>
        <v>79.952061630908446</v>
      </c>
      <c r="K263" s="2">
        <f>(J263*EXP($C$3-($C$4^2)/2+NORMSINV(AleatLivre!J260)*$C$4))</f>
        <v>82.28368740530199</v>
      </c>
      <c r="L263" s="2">
        <f>(K263*EXP($C$3-($C$4^2)/2+NORMSINV(AleatLivre!K260)*$C$4))</f>
        <v>86.634189042915011</v>
      </c>
      <c r="M263" s="2">
        <f>(L263*EXP($C$3-($C$4^2)/2+NORMSINV(AleatLivre!L260)*$C$4))</f>
        <v>92.296618851705162</v>
      </c>
      <c r="N263" s="2">
        <f>(M263*EXP($C$3-($C$4^2)/2+NORMSINV(AleatLivre!M260)*$C$4))</f>
        <v>95.941918839168494</v>
      </c>
      <c r="O263" s="2">
        <f>(N263*EXP($C$3-($C$4^2)/2+NORMSINV(AleatLivre!N260)*$C$4))</f>
        <v>100.82361792893086</v>
      </c>
      <c r="P263" s="2">
        <f>(O263*EXP($C$3-($C$4^2)/2+NORMSINV(AleatLivre!O260)*$C$4))</f>
        <v>106.86026441273344</v>
      </c>
      <c r="Q263" s="2">
        <f>(P263*EXP($C$3-($C$4^2)/2+NORMSINV(AleatLivre!P260)*$C$4))</f>
        <v>115.30811929894392</v>
      </c>
      <c r="R263" s="2">
        <f>(Q263*EXP($C$3-($C$4^2)/2+NORMSINV(AleatLivre!Q260)*$C$4))</f>
        <v>118.49874784346828</v>
      </c>
      <c r="S263" s="2">
        <f>(R263*EXP($C$3-($C$4^2)/2+NORMSINV(AleatLivre!R260)*$C$4))</f>
        <v>126.70213162155441</v>
      </c>
      <c r="T263" s="2">
        <f>(S263*EXP($C$3-($C$4^2)/2+NORMSINV(AleatLivre!S260)*$C$4))</f>
        <v>130.7778027598805</v>
      </c>
      <c r="U263" s="2">
        <f>(T263*EXP($C$3-($C$4^2)/2+NORMSINV(AleatLivre!T260)*$C$4))</f>
        <v>132.91455780480007</v>
      </c>
      <c r="V263" s="2">
        <f>(U263*EXP($C$3-($C$4^2)/2+NORMSINV(AleatLivre!U260)*$C$4))</f>
        <v>143.52609689167826</v>
      </c>
    </row>
    <row r="264" spans="1:22" x14ac:dyDescent="0.25">
      <c r="A264">
        <v>259</v>
      </c>
      <c r="B264" s="2">
        <f>Painel!$B$7</f>
        <v>50</v>
      </c>
      <c r="C264" s="2">
        <f>(B264*EXP($C$3-($C$4^2)/2+NORMSINV(AleatLivre!B261)*$C$4))</f>
        <v>53.350958371292414</v>
      </c>
      <c r="D264" s="2">
        <f>(C264*EXP($C$3-($C$4^2)/2+NORMSINV(AleatLivre!C261)*$C$4))</f>
        <v>55.587554929361822</v>
      </c>
      <c r="E264" s="2">
        <f>(D264*EXP($C$3-($C$4^2)/2+NORMSINV(AleatLivre!D261)*$C$4))</f>
        <v>60.728654698640668</v>
      </c>
      <c r="F264" s="2">
        <f>(E264*EXP($C$3-($C$4^2)/2+NORMSINV(AleatLivre!E261)*$C$4))</f>
        <v>63.968808128123456</v>
      </c>
      <c r="G264" s="2">
        <f>(F264*EXP($C$3-($C$4^2)/2+NORMSINV(AleatLivre!F261)*$C$4))</f>
        <v>66.936191845129059</v>
      </c>
      <c r="H264" s="2">
        <f>(G264*EXP($C$3-($C$4^2)/2+NORMSINV(AleatLivre!G261)*$C$4))</f>
        <v>71.225511750841719</v>
      </c>
      <c r="I264" s="2">
        <f>(H264*EXP($C$3-($C$4^2)/2+NORMSINV(AleatLivre!H261)*$C$4))</f>
        <v>72.282060588544738</v>
      </c>
      <c r="J264" s="2">
        <f>(I264*EXP($C$3-($C$4^2)/2+NORMSINV(AleatLivre!I261)*$C$4))</f>
        <v>74.412972925738032</v>
      </c>
      <c r="K264" s="2">
        <f>(J264*EXP($C$3-($C$4^2)/2+NORMSINV(AleatLivre!J261)*$C$4))</f>
        <v>76.851258725704852</v>
      </c>
      <c r="L264" s="2">
        <f>(K264*EXP($C$3-($C$4^2)/2+NORMSINV(AleatLivre!K261)*$C$4))</f>
        <v>79.625916875466658</v>
      </c>
      <c r="M264" s="2">
        <f>(L264*EXP($C$3-($C$4^2)/2+NORMSINV(AleatLivre!L261)*$C$4))</f>
        <v>86.049002328271271</v>
      </c>
      <c r="N264" s="2">
        <f>(M264*EXP($C$3-($C$4^2)/2+NORMSINV(AleatLivre!M261)*$C$4))</f>
        <v>89.512330936263339</v>
      </c>
      <c r="O264" s="2">
        <f>(N264*EXP($C$3-($C$4^2)/2+NORMSINV(AleatLivre!N261)*$C$4))</f>
        <v>97.521520632423858</v>
      </c>
      <c r="P264" s="2">
        <f>(O264*EXP($C$3-($C$4^2)/2+NORMSINV(AleatLivre!O261)*$C$4))</f>
        <v>102.34470599315597</v>
      </c>
      <c r="Q264" s="2">
        <f>(P264*EXP($C$3-($C$4^2)/2+NORMSINV(AleatLivre!P261)*$C$4))</f>
        <v>111.3089146295858</v>
      </c>
      <c r="R264" s="2">
        <f>(Q264*EXP($C$3-($C$4^2)/2+NORMSINV(AleatLivre!Q261)*$C$4))</f>
        <v>121.10717409140928</v>
      </c>
      <c r="S264" s="2">
        <f>(R264*EXP($C$3-($C$4^2)/2+NORMSINV(AleatLivre!R261)*$C$4))</f>
        <v>124.02761169871312</v>
      </c>
      <c r="T264" s="2">
        <f>(S264*EXP($C$3-($C$4^2)/2+NORMSINV(AleatLivre!S261)*$C$4))</f>
        <v>133.49668646065541</v>
      </c>
      <c r="U264" s="2">
        <f>(T264*EXP($C$3-($C$4^2)/2+NORMSINV(AleatLivre!T261)*$C$4))</f>
        <v>139.3921472794716</v>
      </c>
      <c r="V264" s="2">
        <f>(U264*EXP($C$3-($C$4^2)/2+NORMSINV(AleatLivre!U261)*$C$4))</f>
        <v>147.86163617994106</v>
      </c>
    </row>
    <row r="265" spans="1:22" x14ac:dyDescent="0.25">
      <c r="A265">
        <v>260</v>
      </c>
      <c r="B265" s="2">
        <f>Painel!$B$7</f>
        <v>50</v>
      </c>
      <c r="C265" s="2">
        <f>(B265*EXP($C$3-($C$4^2)/2+NORMSINV(AleatLivre!B262)*$C$4))</f>
        <v>54.094920853423012</v>
      </c>
      <c r="D265" s="2">
        <f>(C265*EXP($C$3-($C$4^2)/2+NORMSINV(AleatLivre!C262)*$C$4))</f>
        <v>57.1126214109795</v>
      </c>
      <c r="E265" s="2">
        <f>(D265*EXP($C$3-($C$4^2)/2+NORMSINV(AleatLivre!D262)*$C$4))</f>
        <v>59.798283160971785</v>
      </c>
      <c r="F265" s="2">
        <f>(E265*EXP($C$3-($C$4^2)/2+NORMSINV(AleatLivre!E262)*$C$4))</f>
        <v>61.581834302373196</v>
      </c>
      <c r="G265" s="2">
        <f>(F265*EXP($C$3-($C$4^2)/2+NORMSINV(AleatLivre!F262)*$C$4))</f>
        <v>64.306597108064892</v>
      </c>
      <c r="H265" s="2">
        <f>(G265*EXP($C$3-($C$4^2)/2+NORMSINV(AleatLivre!G262)*$C$4))</f>
        <v>67.294375676366215</v>
      </c>
      <c r="I265" s="2">
        <f>(H265*EXP($C$3-($C$4^2)/2+NORMSINV(AleatLivre!H262)*$C$4))</f>
        <v>71.309899015311558</v>
      </c>
      <c r="J265" s="2">
        <f>(I265*EXP($C$3-($C$4^2)/2+NORMSINV(AleatLivre!I262)*$C$4))</f>
        <v>74.285701750677987</v>
      </c>
      <c r="K265" s="2">
        <f>(J265*EXP($C$3-($C$4^2)/2+NORMSINV(AleatLivre!J262)*$C$4))</f>
        <v>78.402935846564802</v>
      </c>
      <c r="L265" s="2">
        <f>(K265*EXP($C$3-($C$4^2)/2+NORMSINV(AleatLivre!K262)*$C$4))</f>
        <v>81.201853293401669</v>
      </c>
      <c r="M265" s="2">
        <f>(L265*EXP($C$3-($C$4^2)/2+NORMSINV(AleatLivre!L262)*$C$4))</f>
        <v>84.929981330920185</v>
      </c>
      <c r="N265" s="2">
        <f>(M265*EXP($C$3-($C$4^2)/2+NORMSINV(AleatLivre!M262)*$C$4))</f>
        <v>89.538173303555354</v>
      </c>
      <c r="O265" s="2">
        <f>(N265*EXP($C$3-($C$4^2)/2+NORMSINV(AleatLivre!N262)*$C$4))</f>
        <v>93.054061776949766</v>
      </c>
      <c r="P265" s="2">
        <f>(O265*EXP($C$3-($C$4^2)/2+NORMSINV(AleatLivre!O262)*$C$4))</f>
        <v>95.357983085971213</v>
      </c>
      <c r="Q265" s="2">
        <f>(P265*EXP($C$3-($C$4^2)/2+NORMSINV(AleatLivre!P262)*$C$4))</f>
        <v>98.668837447268899</v>
      </c>
      <c r="R265" s="2">
        <f>(Q265*EXP($C$3-($C$4^2)/2+NORMSINV(AleatLivre!Q262)*$C$4))</f>
        <v>103.86318455108922</v>
      </c>
      <c r="S265" s="2">
        <f>(R265*EXP($C$3-($C$4^2)/2+NORMSINV(AleatLivre!R262)*$C$4))</f>
        <v>113.93186070326887</v>
      </c>
      <c r="T265" s="2">
        <f>(S265*EXP($C$3-($C$4^2)/2+NORMSINV(AleatLivre!S262)*$C$4))</f>
        <v>121.09293952530942</v>
      </c>
      <c r="U265" s="2">
        <f>(T265*EXP($C$3-($C$4^2)/2+NORMSINV(AleatLivre!T262)*$C$4))</f>
        <v>122.97179146955935</v>
      </c>
      <c r="V265" s="2">
        <f>(U265*EXP($C$3-($C$4^2)/2+NORMSINV(AleatLivre!U262)*$C$4))</f>
        <v>129.93038326033977</v>
      </c>
    </row>
    <row r="266" spans="1:22" x14ac:dyDescent="0.25">
      <c r="A266">
        <v>261</v>
      </c>
      <c r="B266" s="2">
        <f>Painel!$B$7</f>
        <v>50</v>
      </c>
      <c r="C266" s="2">
        <f>(B266*EXP($C$3-($C$4^2)/2+NORMSINV(AleatLivre!B263)*$C$4))</f>
        <v>52.936389771590456</v>
      </c>
      <c r="D266" s="2">
        <f>(C266*EXP($C$3-($C$4^2)/2+NORMSINV(AleatLivre!C263)*$C$4))</f>
        <v>55.38685112026841</v>
      </c>
      <c r="E266" s="2">
        <f>(D266*EXP($C$3-($C$4^2)/2+NORMSINV(AleatLivre!D263)*$C$4))</f>
        <v>56.993202853701014</v>
      </c>
      <c r="F266" s="2">
        <f>(E266*EXP($C$3-($C$4^2)/2+NORMSINV(AleatLivre!E263)*$C$4))</f>
        <v>59.524673834303499</v>
      </c>
      <c r="G266" s="2">
        <f>(F266*EXP($C$3-($C$4^2)/2+NORMSINV(AleatLivre!F263)*$C$4))</f>
        <v>62.786716661967937</v>
      </c>
      <c r="H266" s="2">
        <f>(G266*EXP($C$3-($C$4^2)/2+NORMSINV(AleatLivre!G263)*$C$4))</f>
        <v>65.773394267022226</v>
      </c>
      <c r="I266" s="2">
        <f>(H266*EXP($C$3-($C$4^2)/2+NORMSINV(AleatLivre!H263)*$C$4))</f>
        <v>72.367848448782894</v>
      </c>
      <c r="J266" s="2">
        <f>(I266*EXP($C$3-($C$4^2)/2+NORMSINV(AleatLivre!I263)*$C$4))</f>
        <v>76.998187958548385</v>
      </c>
      <c r="K266" s="2">
        <f>(J266*EXP($C$3-($C$4^2)/2+NORMSINV(AleatLivre!J263)*$C$4))</f>
        <v>78.889010682695229</v>
      </c>
      <c r="L266" s="2">
        <f>(K266*EXP($C$3-($C$4^2)/2+NORMSINV(AleatLivre!K263)*$C$4))</f>
        <v>82.733159333202906</v>
      </c>
      <c r="M266" s="2">
        <f>(L266*EXP($C$3-($C$4^2)/2+NORMSINV(AleatLivre!L263)*$C$4))</f>
        <v>88.701254263055745</v>
      </c>
      <c r="N266" s="2">
        <f>(M266*EXP($C$3-($C$4^2)/2+NORMSINV(AleatLivre!M263)*$C$4))</f>
        <v>94.194402034159182</v>
      </c>
      <c r="O266" s="2">
        <f>(N266*EXP($C$3-($C$4^2)/2+NORMSINV(AleatLivre!N263)*$C$4))</f>
        <v>101.99145213310726</v>
      </c>
      <c r="P266" s="2">
        <f>(O266*EXP($C$3-($C$4^2)/2+NORMSINV(AleatLivre!O263)*$C$4))</f>
        <v>106.67067505107606</v>
      </c>
      <c r="Q266" s="2">
        <f>(P266*EXP($C$3-($C$4^2)/2+NORMSINV(AleatLivre!P263)*$C$4))</f>
        <v>113.38026445397945</v>
      </c>
      <c r="R266" s="2">
        <f>(Q266*EXP($C$3-($C$4^2)/2+NORMSINV(AleatLivre!Q263)*$C$4))</f>
        <v>117.9731016099982</v>
      </c>
      <c r="S266" s="2">
        <f>(R266*EXP($C$3-($C$4^2)/2+NORMSINV(AleatLivre!R263)*$C$4))</f>
        <v>128.14459870891039</v>
      </c>
      <c r="T266" s="2">
        <f>(S266*EXP($C$3-($C$4^2)/2+NORMSINV(AleatLivre!S263)*$C$4))</f>
        <v>133.75102753444082</v>
      </c>
      <c r="U266" s="2">
        <f>(T266*EXP($C$3-($C$4^2)/2+NORMSINV(AleatLivre!T263)*$C$4))</f>
        <v>140.67585863882647</v>
      </c>
      <c r="V266" s="2">
        <f>(U266*EXP($C$3-($C$4^2)/2+NORMSINV(AleatLivre!U263)*$C$4))</f>
        <v>151.415849848227</v>
      </c>
    </row>
    <row r="267" spans="1:22" x14ac:dyDescent="0.25">
      <c r="A267">
        <v>262</v>
      </c>
      <c r="B267" s="2">
        <f>Painel!$B$7</f>
        <v>50</v>
      </c>
      <c r="C267" s="2">
        <f>(B267*EXP($C$3-($C$4^2)/2+NORMSINV(AleatLivre!B264)*$C$4))</f>
        <v>51.256611327619758</v>
      </c>
      <c r="D267" s="2">
        <f>(C267*EXP($C$3-($C$4^2)/2+NORMSINV(AleatLivre!C264)*$C$4))</f>
        <v>52.575248809446222</v>
      </c>
      <c r="E267" s="2">
        <f>(D267*EXP($C$3-($C$4^2)/2+NORMSINV(AleatLivre!D264)*$C$4))</f>
        <v>57.038975057432189</v>
      </c>
      <c r="F267" s="2">
        <f>(E267*EXP($C$3-($C$4^2)/2+NORMSINV(AleatLivre!E264)*$C$4))</f>
        <v>61.231592768304488</v>
      </c>
      <c r="G267" s="2">
        <f>(F267*EXP($C$3-($C$4^2)/2+NORMSINV(AleatLivre!F264)*$C$4))</f>
        <v>64.114290490534401</v>
      </c>
      <c r="H267" s="2">
        <f>(G267*EXP($C$3-($C$4^2)/2+NORMSINV(AleatLivre!G264)*$C$4))</f>
        <v>66.701617674178848</v>
      </c>
      <c r="I267" s="2">
        <f>(H267*EXP($C$3-($C$4^2)/2+NORMSINV(AleatLivre!H264)*$C$4))</f>
        <v>69.015156358261478</v>
      </c>
      <c r="J267" s="2">
        <f>(I267*EXP($C$3-($C$4^2)/2+NORMSINV(AleatLivre!I264)*$C$4))</f>
        <v>73.697086826872635</v>
      </c>
      <c r="K267" s="2">
        <f>(J267*EXP($C$3-($C$4^2)/2+NORMSINV(AleatLivre!J264)*$C$4))</f>
        <v>76.052137675861488</v>
      </c>
      <c r="L267" s="2">
        <f>(K267*EXP($C$3-($C$4^2)/2+NORMSINV(AleatLivre!K264)*$C$4))</f>
        <v>80.426506726119428</v>
      </c>
      <c r="M267" s="2">
        <f>(L267*EXP($C$3-($C$4^2)/2+NORMSINV(AleatLivre!L264)*$C$4))</f>
        <v>82.86016917559509</v>
      </c>
      <c r="N267" s="2">
        <f>(M267*EXP($C$3-($C$4^2)/2+NORMSINV(AleatLivre!M264)*$C$4))</f>
        <v>87.231619306319047</v>
      </c>
      <c r="O267" s="2">
        <f>(N267*EXP($C$3-($C$4^2)/2+NORMSINV(AleatLivre!N264)*$C$4))</f>
        <v>92.181059680264724</v>
      </c>
      <c r="P267" s="2">
        <f>(O267*EXP($C$3-($C$4^2)/2+NORMSINV(AleatLivre!O264)*$C$4))</f>
        <v>96.078990843212026</v>
      </c>
      <c r="Q267" s="2">
        <f>(P267*EXP($C$3-($C$4^2)/2+NORMSINV(AleatLivre!P264)*$C$4))</f>
        <v>99.946859898235061</v>
      </c>
      <c r="R267" s="2">
        <f>(Q267*EXP($C$3-($C$4^2)/2+NORMSINV(AleatLivre!Q264)*$C$4))</f>
        <v>105.89635632571797</v>
      </c>
      <c r="S267" s="2">
        <f>(R267*EXP($C$3-($C$4^2)/2+NORMSINV(AleatLivre!R264)*$C$4))</f>
        <v>109.05561691512834</v>
      </c>
      <c r="T267" s="2">
        <f>(S267*EXP($C$3-($C$4^2)/2+NORMSINV(AleatLivre!S264)*$C$4))</f>
        <v>118.23632719816958</v>
      </c>
      <c r="U267" s="2">
        <f>(T267*EXP($C$3-($C$4^2)/2+NORMSINV(AleatLivre!T264)*$C$4))</f>
        <v>119.50061993401954</v>
      </c>
      <c r="V267" s="2">
        <f>(U267*EXP($C$3-($C$4^2)/2+NORMSINV(AleatLivre!U264)*$C$4))</f>
        <v>124.32859479708608</v>
      </c>
    </row>
    <row r="268" spans="1:22" x14ac:dyDescent="0.25">
      <c r="A268">
        <v>263</v>
      </c>
      <c r="B268" s="2">
        <f>Painel!$B$7</f>
        <v>50</v>
      </c>
      <c r="C268" s="2">
        <f>(B268*EXP($C$3-($C$4^2)/2+NORMSINV(AleatLivre!B265)*$C$4))</f>
        <v>53.928846557323453</v>
      </c>
      <c r="D268" s="2">
        <f>(C268*EXP($C$3-($C$4^2)/2+NORMSINV(AleatLivre!C265)*$C$4))</f>
        <v>56.520486779600226</v>
      </c>
      <c r="E268" s="2">
        <f>(D268*EXP($C$3-($C$4^2)/2+NORMSINV(AleatLivre!D265)*$C$4))</f>
        <v>58.850499595323889</v>
      </c>
      <c r="F268" s="2">
        <f>(E268*EXP($C$3-($C$4^2)/2+NORMSINV(AleatLivre!E265)*$C$4))</f>
        <v>63.045298699689894</v>
      </c>
      <c r="G268" s="2">
        <f>(F268*EXP($C$3-($C$4^2)/2+NORMSINV(AleatLivre!F265)*$C$4))</f>
        <v>64.999024427064199</v>
      </c>
      <c r="H268" s="2">
        <f>(G268*EXP($C$3-($C$4^2)/2+NORMSINV(AleatLivre!G265)*$C$4))</f>
        <v>67.545474218148343</v>
      </c>
      <c r="I268" s="2">
        <f>(H268*EXP($C$3-($C$4^2)/2+NORMSINV(AleatLivre!H265)*$C$4))</f>
        <v>75.804596172202594</v>
      </c>
      <c r="J268" s="2">
        <f>(I268*EXP($C$3-($C$4^2)/2+NORMSINV(AleatLivre!I265)*$C$4))</f>
        <v>75.781431948635202</v>
      </c>
      <c r="K268" s="2">
        <f>(J268*EXP($C$3-($C$4^2)/2+NORMSINV(AleatLivre!J265)*$C$4))</f>
        <v>76.83770212273231</v>
      </c>
      <c r="L268" s="2">
        <f>(K268*EXP($C$3-($C$4^2)/2+NORMSINV(AleatLivre!K265)*$C$4))</f>
        <v>80.559691002046421</v>
      </c>
      <c r="M268" s="2">
        <f>(L268*EXP($C$3-($C$4^2)/2+NORMSINV(AleatLivre!L265)*$C$4))</f>
        <v>83.312126619503985</v>
      </c>
      <c r="N268" s="2">
        <f>(M268*EXP($C$3-($C$4^2)/2+NORMSINV(AleatLivre!M265)*$C$4))</f>
        <v>87.394429002718425</v>
      </c>
      <c r="O268" s="2">
        <f>(N268*EXP($C$3-($C$4^2)/2+NORMSINV(AleatLivre!N265)*$C$4))</f>
        <v>93.664778426992257</v>
      </c>
      <c r="P268" s="2">
        <f>(O268*EXP($C$3-($C$4^2)/2+NORMSINV(AleatLivre!O265)*$C$4))</f>
        <v>96.465781482052819</v>
      </c>
      <c r="Q268" s="2">
        <f>(P268*EXP($C$3-($C$4^2)/2+NORMSINV(AleatLivre!P265)*$C$4))</f>
        <v>100.00933786911847</v>
      </c>
      <c r="R268" s="2">
        <f>(Q268*EXP($C$3-($C$4^2)/2+NORMSINV(AleatLivre!Q265)*$C$4))</f>
        <v>105.98918157537121</v>
      </c>
      <c r="S268" s="2">
        <f>(R268*EXP($C$3-($C$4^2)/2+NORMSINV(AleatLivre!R265)*$C$4))</f>
        <v>108.40891246019804</v>
      </c>
      <c r="T268" s="2">
        <f>(S268*EXP($C$3-($C$4^2)/2+NORMSINV(AleatLivre!S265)*$C$4))</f>
        <v>113.95186343571874</v>
      </c>
      <c r="U268" s="2">
        <f>(T268*EXP($C$3-($C$4^2)/2+NORMSINV(AleatLivre!T265)*$C$4))</f>
        <v>117.82333110683211</v>
      </c>
      <c r="V268" s="2">
        <f>(U268*EXP($C$3-($C$4^2)/2+NORMSINV(AleatLivre!U265)*$C$4))</f>
        <v>119.62712064722055</v>
      </c>
    </row>
    <row r="269" spans="1:22" x14ac:dyDescent="0.25">
      <c r="A269">
        <v>264</v>
      </c>
      <c r="B269" s="2">
        <f>Painel!$B$7</f>
        <v>50</v>
      </c>
      <c r="C269" s="2">
        <f>(B269*EXP($C$3-($C$4^2)/2+NORMSINV(AleatLivre!B266)*$C$4))</f>
        <v>53.804672559276923</v>
      </c>
      <c r="D269" s="2">
        <f>(C269*EXP($C$3-($C$4^2)/2+NORMSINV(AleatLivre!C266)*$C$4))</f>
        <v>55.225225790144108</v>
      </c>
      <c r="E269" s="2">
        <f>(D269*EXP($C$3-($C$4^2)/2+NORMSINV(AleatLivre!D266)*$C$4))</f>
        <v>58.57101235054499</v>
      </c>
      <c r="F269" s="2">
        <f>(E269*EXP($C$3-($C$4^2)/2+NORMSINV(AleatLivre!E266)*$C$4))</f>
        <v>61.658609265140939</v>
      </c>
      <c r="G269" s="2">
        <f>(F269*EXP($C$3-($C$4^2)/2+NORMSINV(AleatLivre!F266)*$C$4))</f>
        <v>68.555242527233432</v>
      </c>
      <c r="H269" s="2">
        <f>(G269*EXP($C$3-($C$4^2)/2+NORMSINV(AleatLivre!G266)*$C$4))</f>
        <v>75.054395181260119</v>
      </c>
      <c r="I269" s="2">
        <f>(H269*EXP($C$3-($C$4^2)/2+NORMSINV(AleatLivre!H266)*$C$4))</f>
        <v>80.318672989367442</v>
      </c>
      <c r="J269" s="2">
        <f>(I269*EXP($C$3-($C$4^2)/2+NORMSINV(AleatLivre!I266)*$C$4))</f>
        <v>82.813405031571705</v>
      </c>
      <c r="K269" s="2">
        <f>(J269*EXP($C$3-($C$4^2)/2+NORMSINV(AleatLivre!J266)*$C$4))</f>
        <v>87.467852203882956</v>
      </c>
      <c r="L269" s="2">
        <f>(K269*EXP($C$3-($C$4^2)/2+NORMSINV(AleatLivre!K266)*$C$4))</f>
        <v>91.894701770738521</v>
      </c>
      <c r="M269" s="2">
        <f>(L269*EXP($C$3-($C$4^2)/2+NORMSINV(AleatLivre!L266)*$C$4))</f>
        <v>99.067679528536516</v>
      </c>
      <c r="N269" s="2">
        <f>(M269*EXP($C$3-($C$4^2)/2+NORMSINV(AleatLivre!M266)*$C$4))</f>
        <v>102.3654398885231</v>
      </c>
      <c r="O269" s="2">
        <f>(N269*EXP($C$3-($C$4^2)/2+NORMSINV(AleatLivre!N266)*$C$4))</f>
        <v>104.50559774389062</v>
      </c>
      <c r="P269" s="2">
        <f>(O269*EXP($C$3-($C$4^2)/2+NORMSINV(AleatLivre!O266)*$C$4))</f>
        <v>110.98335999906664</v>
      </c>
      <c r="Q269" s="2">
        <f>(P269*EXP($C$3-($C$4^2)/2+NORMSINV(AleatLivre!P266)*$C$4))</f>
        <v>116.38653731589667</v>
      </c>
      <c r="R269" s="2">
        <f>(Q269*EXP($C$3-($C$4^2)/2+NORMSINV(AleatLivre!Q266)*$C$4))</f>
        <v>126.63465478599967</v>
      </c>
      <c r="S269" s="2">
        <f>(R269*EXP($C$3-($C$4^2)/2+NORMSINV(AleatLivre!R266)*$C$4))</f>
        <v>135.89749573655473</v>
      </c>
      <c r="T269" s="2">
        <f>(S269*EXP($C$3-($C$4^2)/2+NORMSINV(AleatLivre!S266)*$C$4))</f>
        <v>144.90149361530496</v>
      </c>
      <c r="U269" s="2">
        <f>(T269*EXP($C$3-($C$4^2)/2+NORMSINV(AleatLivre!T266)*$C$4))</f>
        <v>150.82657127600166</v>
      </c>
      <c r="V269" s="2">
        <f>(U269*EXP($C$3-($C$4^2)/2+NORMSINV(AleatLivre!U266)*$C$4))</f>
        <v>155.57246592507448</v>
      </c>
    </row>
    <row r="270" spans="1:22" x14ac:dyDescent="0.25">
      <c r="A270">
        <v>265</v>
      </c>
      <c r="B270" s="2">
        <f>Painel!$B$7</f>
        <v>50</v>
      </c>
      <c r="C270" s="2">
        <f>(B270*EXP($C$3-($C$4^2)/2+NORMSINV(AleatLivre!B267)*$C$4))</f>
        <v>51.276895183251135</v>
      </c>
      <c r="D270" s="2">
        <f>(C270*EXP($C$3-($C$4^2)/2+NORMSINV(AleatLivre!C267)*$C$4))</f>
        <v>52.995537730678791</v>
      </c>
      <c r="E270" s="2">
        <f>(D270*EXP($C$3-($C$4^2)/2+NORMSINV(AleatLivre!D267)*$C$4))</f>
        <v>55.935485623524919</v>
      </c>
      <c r="F270" s="2">
        <f>(E270*EXP($C$3-($C$4^2)/2+NORMSINV(AleatLivre!E267)*$C$4))</f>
        <v>59.920947252482101</v>
      </c>
      <c r="G270" s="2">
        <f>(F270*EXP($C$3-($C$4^2)/2+NORMSINV(AleatLivre!F267)*$C$4))</f>
        <v>64.168281988733327</v>
      </c>
      <c r="H270" s="2">
        <f>(G270*EXP($C$3-($C$4^2)/2+NORMSINV(AleatLivre!G267)*$C$4))</f>
        <v>64.943316993112475</v>
      </c>
      <c r="I270" s="2">
        <f>(H270*EXP($C$3-($C$4^2)/2+NORMSINV(AleatLivre!H267)*$C$4))</f>
        <v>70.474621391099987</v>
      </c>
      <c r="J270" s="2">
        <f>(I270*EXP($C$3-($C$4^2)/2+NORMSINV(AleatLivre!I267)*$C$4))</f>
        <v>74.758505095920029</v>
      </c>
      <c r="K270" s="2">
        <f>(J270*EXP($C$3-($C$4^2)/2+NORMSINV(AleatLivre!J267)*$C$4))</f>
        <v>77.250574711210234</v>
      </c>
      <c r="L270" s="2">
        <f>(K270*EXP($C$3-($C$4^2)/2+NORMSINV(AleatLivre!K267)*$C$4))</f>
        <v>81.58982715169337</v>
      </c>
      <c r="M270" s="2">
        <f>(L270*EXP($C$3-($C$4^2)/2+NORMSINV(AleatLivre!L267)*$C$4))</f>
        <v>82.824400411808455</v>
      </c>
      <c r="N270" s="2">
        <f>(M270*EXP($C$3-($C$4^2)/2+NORMSINV(AleatLivre!M267)*$C$4))</f>
        <v>88.422652503987024</v>
      </c>
      <c r="O270" s="2">
        <f>(N270*EXP($C$3-($C$4^2)/2+NORMSINV(AleatLivre!N267)*$C$4))</f>
        <v>92.346376570047241</v>
      </c>
      <c r="P270" s="2">
        <f>(O270*EXP($C$3-($C$4^2)/2+NORMSINV(AleatLivre!O267)*$C$4))</f>
        <v>94.5422913313826</v>
      </c>
      <c r="Q270" s="2">
        <f>(P270*EXP($C$3-($C$4^2)/2+NORMSINV(AleatLivre!P267)*$C$4))</f>
        <v>98.877872363099272</v>
      </c>
      <c r="R270" s="2">
        <f>(Q270*EXP($C$3-($C$4^2)/2+NORMSINV(AleatLivre!Q267)*$C$4))</f>
        <v>102.39419914954149</v>
      </c>
      <c r="S270" s="2">
        <f>(R270*EXP($C$3-($C$4^2)/2+NORMSINV(AleatLivre!R267)*$C$4))</f>
        <v>107.5513614437192</v>
      </c>
      <c r="T270" s="2">
        <f>(S270*EXP($C$3-($C$4^2)/2+NORMSINV(AleatLivre!S267)*$C$4))</f>
        <v>114.41844064356786</v>
      </c>
      <c r="U270" s="2">
        <f>(T270*EXP($C$3-($C$4^2)/2+NORMSINV(AleatLivre!T267)*$C$4))</f>
        <v>119.405004146219</v>
      </c>
      <c r="V270" s="2">
        <f>(U270*EXP($C$3-($C$4^2)/2+NORMSINV(AleatLivre!U267)*$C$4))</f>
        <v>126.57720305797982</v>
      </c>
    </row>
    <row r="271" spans="1:22" x14ac:dyDescent="0.25">
      <c r="A271">
        <v>266</v>
      </c>
      <c r="B271" s="2">
        <f>Painel!$B$7</f>
        <v>50</v>
      </c>
      <c r="C271" s="2">
        <f>(B271*EXP($C$3-($C$4^2)/2+NORMSINV(AleatLivre!B268)*$C$4))</f>
        <v>51.202634383902591</v>
      </c>
      <c r="D271" s="2">
        <f>(C271*EXP($C$3-($C$4^2)/2+NORMSINV(AleatLivre!C268)*$C$4))</f>
        <v>51.381206958677083</v>
      </c>
      <c r="E271" s="2">
        <f>(D271*EXP($C$3-($C$4^2)/2+NORMSINV(AleatLivre!D268)*$C$4))</f>
        <v>55.774847316920464</v>
      </c>
      <c r="F271" s="2">
        <f>(E271*EXP($C$3-($C$4^2)/2+NORMSINV(AleatLivre!E268)*$C$4))</f>
        <v>59.546270626213619</v>
      </c>
      <c r="G271" s="2">
        <f>(F271*EXP($C$3-($C$4^2)/2+NORMSINV(AleatLivre!F268)*$C$4))</f>
        <v>62.262218389445273</v>
      </c>
      <c r="H271" s="2">
        <f>(G271*EXP($C$3-($C$4^2)/2+NORMSINV(AleatLivre!G268)*$C$4))</f>
        <v>65.006881997419143</v>
      </c>
      <c r="I271" s="2">
        <f>(H271*EXP($C$3-($C$4^2)/2+NORMSINV(AleatLivre!H268)*$C$4))</f>
        <v>67.777885621834145</v>
      </c>
      <c r="J271" s="2">
        <f>(I271*EXP($C$3-($C$4^2)/2+NORMSINV(AleatLivre!I268)*$C$4))</f>
        <v>73.478039048303273</v>
      </c>
      <c r="K271" s="2">
        <f>(J271*EXP($C$3-($C$4^2)/2+NORMSINV(AleatLivre!J268)*$C$4))</f>
        <v>76.060161500326217</v>
      </c>
      <c r="L271" s="2">
        <f>(K271*EXP($C$3-($C$4^2)/2+NORMSINV(AleatLivre!K268)*$C$4))</f>
        <v>78.0969062297157</v>
      </c>
      <c r="M271" s="2">
        <f>(L271*EXP($C$3-($C$4^2)/2+NORMSINV(AleatLivre!L268)*$C$4))</f>
        <v>81.175571565470051</v>
      </c>
      <c r="N271" s="2">
        <f>(M271*EXP($C$3-($C$4^2)/2+NORMSINV(AleatLivre!M268)*$C$4))</f>
        <v>86.47936595212839</v>
      </c>
      <c r="O271" s="2">
        <f>(N271*EXP($C$3-($C$4^2)/2+NORMSINV(AleatLivre!N268)*$C$4))</f>
        <v>90.861032893777164</v>
      </c>
      <c r="P271" s="2">
        <f>(O271*EXP($C$3-($C$4^2)/2+NORMSINV(AleatLivre!O268)*$C$4))</f>
        <v>96.512344874143537</v>
      </c>
      <c r="Q271" s="2">
        <f>(P271*EXP($C$3-($C$4^2)/2+NORMSINV(AleatLivre!P268)*$C$4))</f>
        <v>101.18033914708967</v>
      </c>
      <c r="R271" s="2">
        <f>(Q271*EXP($C$3-($C$4^2)/2+NORMSINV(AleatLivre!Q268)*$C$4))</f>
        <v>109.3210574198723</v>
      </c>
      <c r="S271" s="2">
        <f>(R271*EXP($C$3-($C$4^2)/2+NORMSINV(AleatLivre!R268)*$C$4))</f>
        <v>119.2607536417698</v>
      </c>
      <c r="T271" s="2">
        <f>(S271*EXP($C$3-($C$4^2)/2+NORMSINV(AleatLivre!S268)*$C$4))</f>
        <v>123.10830213819897</v>
      </c>
      <c r="U271" s="2">
        <f>(T271*EXP($C$3-($C$4^2)/2+NORMSINV(AleatLivre!T268)*$C$4))</f>
        <v>131.4662659435356</v>
      </c>
      <c r="V271" s="2">
        <f>(U271*EXP($C$3-($C$4^2)/2+NORMSINV(AleatLivre!U268)*$C$4))</f>
        <v>137.32395616865207</v>
      </c>
    </row>
    <row r="272" spans="1:22" x14ac:dyDescent="0.25">
      <c r="A272">
        <v>267</v>
      </c>
      <c r="B272" s="2">
        <f>Painel!$B$7</f>
        <v>50</v>
      </c>
      <c r="C272" s="2">
        <f>(B272*EXP($C$3-($C$4^2)/2+NORMSINV(AleatLivre!B269)*$C$4))</f>
        <v>52.198526312913742</v>
      </c>
      <c r="D272" s="2">
        <f>(C272*EXP($C$3-($C$4^2)/2+NORMSINV(AleatLivre!C269)*$C$4))</f>
        <v>55.35836303896123</v>
      </c>
      <c r="E272" s="2">
        <f>(D272*EXP($C$3-($C$4^2)/2+NORMSINV(AleatLivre!D269)*$C$4))</f>
        <v>58.817678870417417</v>
      </c>
      <c r="F272" s="2">
        <f>(E272*EXP($C$3-($C$4^2)/2+NORMSINV(AleatLivre!E269)*$C$4))</f>
        <v>63.802408004984585</v>
      </c>
      <c r="G272" s="2">
        <f>(F272*EXP($C$3-($C$4^2)/2+NORMSINV(AleatLivre!F269)*$C$4))</f>
        <v>69.681052363803317</v>
      </c>
      <c r="H272" s="2">
        <f>(G272*EXP($C$3-($C$4^2)/2+NORMSINV(AleatLivre!G269)*$C$4))</f>
        <v>75.593465830573493</v>
      </c>
      <c r="I272" s="2">
        <f>(H272*EXP($C$3-($C$4^2)/2+NORMSINV(AleatLivre!H269)*$C$4))</f>
        <v>77.973875207479836</v>
      </c>
      <c r="J272" s="2">
        <f>(I272*EXP($C$3-($C$4^2)/2+NORMSINV(AleatLivre!I269)*$C$4))</f>
        <v>82.036671765787446</v>
      </c>
      <c r="K272" s="2">
        <f>(J272*EXP($C$3-($C$4^2)/2+NORMSINV(AleatLivre!J269)*$C$4))</f>
        <v>84.785254824122134</v>
      </c>
      <c r="L272" s="2">
        <f>(K272*EXP($C$3-($C$4^2)/2+NORMSINV(AleatLivre!K269)*$C$4))</f>
        <v>89.700339544832957</v>
      </c>
      <c r="M272" s="2">
        <f>(L272*EXP($C$3-($C$4^2)/2+NORMSINV(AleatLivre!L269)*$C$4))</f>
        <v>93.901322300442502</v>
      </c>
      <c r="N272" s="2">
        <f>(M272*EXP($C$3-($C$4^2)/2+NORMSINV(AleatLivre!M269)*$C$4))</f>
        <v>96.866383835624177</v>
      </c>
      <c r="O272" s="2">
        <f>(N272*EXP($C$3-($C$4^2)/2+NORMSINV(AleatLivre!N269)*$C$4))</f>
        <v>102.48623702806965</v>
      </c>
      <c r="P272" s="2">
        <f>(O272*EXP($C$3-($C$4^2)/2+NORMSINV(AleatLivre!O269)*$C$4))</f>
        <v>106.04952080243322</v>
      </c>
      <c r="Q272" s="2">
        <f>(P272*EXP($C$3-($C$4^2)/2+NORMSINV(AleatLivre!P269)*$C$4))</f>
        <v>108.74420781715531</v>
      </c>
      <c r="R272" s="2">
        <f>(Q272*EXP($C$3-($C$4^2)/2+NORMSINV(AleatLivre!Q269)*$C$4))</f>
        <v>113.69756671104224</v>
      </c>
      <c r="S272" s="2">
        <f>(R272*EXP($C$3-($C$4^2)/2+NORMSINV(AleatLivre!R269)*$C$4))</f>
        <v>121.89546916877671</v>
      </c>
      <c r="T272" s="2">
        <f>(S272*EXP($C$3-($C$4^2)/2+NORMSINV(AleatLivre!S269)*$C$4))</f>
        <v>129.66167670889524</v>
      </c>
      <c r="U272" s="2">
        <f>(T272*EXP($C$3-($C$4^2)/2+NORMSINV(AleatLivre!T269)*$C$4))</f>
        <v>138.88313925299278</v>
      </c>
      <c r="V272" s="2">
        <f>(U272*EXP($C$3-($C$4^2)/2+NORMSINV(AleatLivre!U269)*$C$4))</f>
        <v>145.08773470425902</v>
      </c>
    </row>
    <row r="273" spans="1:22" x14ac:dyDescent="0.25">
      <c r="A273">
        <v>268</v>
      </c>
      <c r="B273" s="2">
        <f>Painel!$B$7</f>
        <v>50</v>
      </c>
      <c r="C273" s="2">
        <f>(B273*EXP($C$3-($C$4^2)/2+NORMSINV(AleatLivre!B270)*$C$4))</f>
        <v>53.899755595450301</v>
      </c>
      <c r="D273" s="2">
        <f>(C273*EXP($C$3-($C$4^2)/2+NORMSINV(AleatLivre!C270)*$C$4))</f>
        <v>58.008788434368292</v>
      </c>
      <c r="E273" s="2">
        <f>(D273*EXP($C$3-($C$4^2)/2+NORMSINV(AleatLivre!D270)*$C$4))</f>
        <v>60.503587708612358</v>
      </c>
      <c r="F273" s="2">
        <f>(E273*EXP($C$3-($C$4^2)/2+NORMSINV(AleatLivre!E270)*$C$4))</f>
        <v>62.244729515672454</v>
      </c>
      <c r="G273" s="2">
        <f>(F273*EXP($C$3-($C$4^2)/2+NORMSINV(AleatLivre!F270)*$C$4))</f>
        <v>65.177676829962181</v>
      </c>
      <c r="H273" s="2">
        <f>(G273*EXP($C$3-($C$4^2)/2+NORMSINV(AleatLivre!G270)*$C$4))</f>
        <v>67.02491792965651</v>
      </c>
      <c r="I273" s="2">
        <f>(H273*EXP($C$3-($C$4^2)/2+NORMSINV(AleatLivre!H270)*$C$4))</f>
        <v>70.624950336342962</v>
      </c>
      <c r="J273" s="2">
        <f>(I273*EXP($C$3-($C$4^2)/2+NORMSINV(AleatLivre!I270)*$C$4))</f>
        <v>74.476720360986278</v>
      </c>
      <c r="K273" s="2">
        <f>(J273*EXP($C$3-($C$4^2)/2+NORMSINV(AleatLivre!J270)*$C$4))</f>
        <v>78.271247909117633</v>
      </c>
      <c r="L273" s="2">
        <f>(K273*EXP($C$3-($C$4^2)/2+NORMSINV(AleatLivre!K270)*$C$4))</f>
        <v>83.1131443129036</v>
      </c>
      <c r="M273" s="2">
        <f>(L273*EXP($C$3-($C$4^2)/2+NORMSINV(AleatLivre!L270)*$C$4))</f>
        <v>88.12514795521021</v>
      </c>
      <c r="N273" s="2">
        <f>(M273*EXP($C$3-($C$4^2)/2+NORMSINV(AleatLivre!M270)*$C$4))</f>
        <v>90.765253752574125</v>
      </c>
      <c r="O273" s="2">
        <f>(N273*EXP($C$3-($C$4^2)/2+NORMSINV(AleatLivre!N270)*$C$4))</f>
        <v>94.365329345874429</v>
      </c>
      <c r="P273" s="2">
        <f>(O273*EXP($C$3-($C$4^2)/2+NORMSINV(AleatLivre!O270)*$C$4))</f>
        <v>99.184032058888263</v>
      </c>
      <c r="Q273" s="2">
        <f>(P273*EXP($C$3-($C$4^2)/2+NORMSINV(AleatLivre!P270)*$C$4))</f>
        <v>108.83404906990448</v>
      </c>
      <c r="R273" s="2">
        <f>(Q273*EXP($C$3-($C$4^2)/2+NORMSINV(AleatLivre!Q270)*$C$4))</f>
        <v>116.78386193646266</v>
      </c>
      <c r="S273" s="2">
        <f>(R273*EXP($C$3-($C$4^2)/2+NORMSINV(AleatLivre!R270)*$C$4))</f>
        <v>122.66908464367373</v>
      </c>
      <c r="T273" s="2">
        <f>(S273*EXP($C$3-($C$4^2)/2+NORMSINV(AleatLivre!S270)*$C$4))</f>
        <v>123.80791287622478</v>
      </c>
      <c r="U273" s="2">
        <f>(T273*EXP($C$3-($C$4^2)/2+NORMSINV(AleatLivre!T270)*$C$4))</f>
        <v>127.50061576206923</v>
      </c>
      <c r="V273" s="2">
        <f>(U273*EXP($C$3-($C$4^2)/2+NORMSINV(AleatLivre!U270)*$C$4))</f>
        <v>128.50353360303305</v>
      </c>
    </row>
    <row r="274" spans="1:22" x14ac:dyDescent="0.25">
      <c r="A274">
        <v>269</v>
      </c>
      <c r="B274" s="2">
        <f>Painel!$B$7</f>
        <v>50</v>
      </c>
      <c r="C274" s="2">
        <f>(B274*EXP($C$3-($C$4^2)/2+NORMSINV(AleatLivre!B271)*$C$4))</f>
        <v>52.55569495571828</v>
      </c>
      <c r="D274" s="2">
        <f>(C274*EXP($C$3-($C$4^2)/2+NORMSINV(AleatLivre!C271)*$C$4))</f>
        <v>56.744099843425474</v>
      </c>
      <c r="E274" s="2">
        <f>(D274*EXP($C$3-($C$4^2)/2+NORMSINV(AleatLivre!D271)*$C$4))</f>
        <v>60.299105469236686</v>
      </c>
      <c r="F274" s="2">
        <f>(E274*EXP($C$3-($C$4^2)/2+NORMSINV(AleatLivre!E271)*$C$4))</f>
        <v>63.012486427684252</v>
      </c>
      <c r="G274" s="2">
        <f>(F274*EXP($C$3-($C$4^2)/2+NORMSINV(AleatLivre!F271)*$C$4))</f>
        <v>64.223871453018816</v>
      </c>
      <c r="H274" s="2">
        <f>(G274*EXP($C$3-($C$4^2)/2+NORMSINV(AleatLivre!G271)*$C$4))</f>
        <v>65.744902920374017</v>
      </c>
      <c r="I274" s="2">
        <f>(H274*EXP($C$3-($C$4^2)/2+NORMSINV(AleatLivre!H271)*$C$4))</f>
        <v>69.465316128308174</v>
      </c>
      <c r="J274" s="2">
        <f>(I274*EXP($C$3-($C$4^2)/2+NORMSINV(AleatLivre!I271)*$C$4))</f>
        <v>75.512140033071333</v>
      </c>
      <c r="K274" s="2">
        <f>(J274*EXP($C$3-($C$4^2)/2+NORMSINV(AleatLivre!J271)*$C$4))</f>
        <v>78.72611533420914</v>
      </c>
      <c r="L274" s="2">
        <f>(K274*EXP($C$3-($C$4^2)/2+NORMSINV(AleatLivre!K271)*$C$4))</f>
        <v>81.037300291007455</v>
      </c>
      <c r="M274" s="2">
        <f>(L274*EXP($C$3-($C$4^2)/2+NORMSINV(AleatLivre!L271)*$C$4))</f>
        <v>84.557989980954432</v>
      </c>
      <c r="N274" s="2">
        <f>(M274*EXP($C$3-($C$4^2)/2+NORMSINV(AleatLivre!M271)*$C$4))</f>
        <v>87.306759175492203</v>
      </c>
      <c r="O274" s="2">
        <f>(N274*EXP($C$3-($C$4^2)/2+NORMSINV(AleatLivre!N271)*$C$4))</f>
        <v>90.446012716534639</v>
      </c>
      <c r="P274" s="2">
        <f>(O274*EXP($C$3-($C$4^2)/2+NORMSINV(AleatLivre!O271)*$C$4))</f>
        <v>96.569457831363195</v>
      </c>
      <c r="Q274" s="2">
        <f>(P274*EXP($C$3-($C$4^2)/2+NORMSINV(AleatLivre!P271)*$C$4))</f>
        <v>99.741145607744357</v>
      </c>
      <c r="R274" s="2">
        <f>(Q274*EXP($C$3-($C$4^2)/2+NORMSINV(AleatLivre!Q271)*$C$4))</f>
        <v>103.99912173414648</v>
      </c>
      <c r="S274" s="2">
        <f>(R274*EXP($C$3-($C$4^2)/2+NORMSINV(AleatLivre!R271)*$C$4))</f>
        <v>110.33184548829021</v>
      </c>
      <c r="T274" s="2">
        <f>(S274*EXP($C$3-($C$4^2)/2+NORMSINV(AleatLivre!S271)*$C$4))</f>
        <v>110.7715911920623</v>
      </c>
      <c r="U274" s="2">
        <f>(T274*EXP($C$3-($C$4^2)/2+NORMSINV(AleatLivre!T271)*$C$4))</f>
        <v>112.73677067410506</v>
      </c>
      <c r="V274" s="2">
        <f>(U274*EXP($C$3-($C$4^2)/2+NORMSINV(AleatLivre!U271)*$C$4))</f>
        <v>117.83159750863526</v>
      </c>
    </row>
    <row r="275" spans="1:22" x14ac:dyDescent="0.25">
      <c r="A275">
        <v>270</v>
      </c>
      <c r="B275" s="2">
        <f>Painel!$B$7</f>
        <v>50</v>
      </c>
      <c r="C275" s="2">
        <f>(B275*EXP($C$3-($C$4^2)/2+NORMSINV(AleatLivre!B272)*$C$4))</f>
        <v>53.866321557606234</v>
      </c>
      <c r="D275" s="2">
        <f>(C275*EXP($C$3-($C$4^2)/2+NORMSINV(AleatLivre!C272)*$C$4))</f>
        <v>56.086416918425691</v>
      </c>
      <c r="E275" s="2">
        <f>(D275*EXP($C$3-($C$4^2)/2+NORMSINV(AleatLivre!D272)*$C$4))</f>
        <v>61.360311396995883</v>
      </c>
      <c r="F275" s="2">
        <f>(E275*EXP($C$3-($C$4^2)/2+NORMSINV(AleatLivre!E272)*$C$4))</f>
        <v>62.761170211930597</v>
      </c>
      <c r="G275" s="2">
        <f>(F275*EXP($C$3-($C$4^2)/2+NORMSINV(AleatLivre!F272)*$C$4))</f>
        <v>66.614919073029569</v>
      </c>
      <c r="H275" s="2">
        <f>(G275*EXP($C$3-($C$4^2)/2+NORMSINV(AleatLivre!G272)*$C$4))</f>
        <v>68.644384903775929</v>
      </c>
      <c r="I275" s="2">
        <f>(H275*EXP($C$3-($C$4^2)/2+NORMSINV(AleatLivre!H272)*$C$4))</f>
        <v>70.514263460040382</v>
      </c>
      <c r="J275" s="2">
        <f>(I275*EXP($C$3-($C$4^2)/2+NORMSINV(AleatLivre!I272)*$C$4))</f>
        <v>73.130132879809054</v>
      </c>
      <c r="K275" s="2">
        <f>(J275*EXP($C$3-($C$4^2)/2+NORMSINV(AleatLivre!J272)*$C$4))</f>
        <v>75.346792918231927</v>
      </c>
      <c r="L275" s="2">
        <f>(K275*EXP($C$3-($C$4^2)/2+NORMSINV(AleatLivre!K272)*$C$4))</f>
        <v>77.737621714197289</v>
      </c>
      <c r="M275" s="2">
        <f>(L275*EXP($C$3-($C$4^2)/2+NORMSINV(AleatLivre!L272)*$C$4))</f>
        <v>84.712935677629375</v>
      </c>
      <c r="N275" s="2">
        <f>(M275*EXP($C$3-($C$4^2)/2+NORMSINV(AleatLivre!M272)*$C$4))</f>
        <v>88.357164934026429</v>
      </c>
      <c r="O275" s="2">
        <f>(N275*EXP($C$3-($C$4^2)/2+NORMSINV(AleatLivre!N272)*$C$4))</f>
        <v>90.384292362040284</v>
      </c>
      <c r="P275" s="2">
        <f>(O275*EXP($C$3-($C$4^2)/2+NORMSINV(AleatLivre!O272)*$C$4))</f>
        <v>91.60404619256569</v>
      </c>
      <c r="Q275" s="2">
        <f>(P275*EXP($C$3-($C$4^2)/2+NORMSINV(AleatLivre!P272)*$C$4))</f>
        <v>98.249796295171095</v>
      </c>
      <c r="R275" s="2">
        <f>(Q275*EXP($C$3-($C$4^2)/2+NORMSINV(AleatLivre!Q272)*$C$4))</f>
        <v>103.20720378097727</v>
      </c>
      <c r="S275" s="2">
        <f>(R275*EXP($C$3-($C$4^2)/2+NORMSINV(AleatLivre!R272)*$C$4))</f>
        <v>108.82938336144167</v>
      </c>
      <c r="T275" s="2">
        <f>(S275*EXP($C$3-($C$4^2)/2+NORMSINV(AleatLivre!S272)*$C$4))</f>
        <v>114.70014942270885</v>
      </c>
      <c r="U275" s="2">
        <f>(T275*EXP($C$3-($C$4^2)/2+NORMSINV(AleatLivre!T272)*$C$4))</f>
        <v>119.15862253223162</v>
      </c>
      <c r="V275" s="2">
        <f>(U275*EXP($C$3-($C$4^2)/2+NORMSINV(AleatLivre!U272)*$C$4))</f>
        <v>129.12503762723208</v>
      </c>
    </row>
    <row r="276" spans="1:22" x14ac:dyDescent="0.25">
      <c r="A276">
        <v>271</v>
      </c>
      <c r="B276" s="2">
        <f>Painel!$B$7</f>
        <v>50</v>
      </c>
      <c r="C276" s="2">
        <f>(B276*EXP($C$3-($C$4^2)/2+NORMSINV(AleatLivre!B273)*$C$4))</f>
        <v>51.483506772921842</v>
      </c>
      <c r="D276" s="2">
        <f>(C276*EXP($C$3-($C$4^2)/2+NORMSINV(AleatLivre!C273)*$C$4))</f>
        <v>54.02179846428897</v>
      </c>
      <c r="E276" s="2">
        <f>(D276*EXP($C$3-($C$4^2)/2+NORMSINV(AleatLivre!D273)*$C$4))</f>
        <v>58.179024239278434</v>
      </c>
      <c r="F276" s="2">
        <f>(E276*EXP($C$3-($C$4^2)/2+NORMSINV(AleatLivre!E273)*$C$4))</f>
        <v>61.470234266607022</v>
      </c>
      <c r="G276" s="2">
        <f>(F276*EXP($C$3-($C$4^2)/2+NORMSINV(AleatLivre!F273)*$C$4))</f>
        <v>65.360700388329391</v>
      </c>
      <c r="H276" s="2">
        <f>(G276*EXP($C$3-($C$4^2)/2+NORMSINV(AleatLivre!G273)*$C$4))</f>
        <v>67.638853687671201</v>
      </c>
      <c r="I276" s="2">
        <f>(H276*EXP($C$3-($C$4^2)/2+NORMSINV(AleatLivre!H273)*$C$4))</f>
        <v>69.956984882205944</v>
      </c>
      <c r="J276" s="2">
        <f>(I276*EXP($C$3-($C$4^2)/2+NORMSINV(AleatLivre!I273)*$C$4))</f>
        <v>71.808221792336042</v>
      </c>
      <c r="K276" s="2">
        <f>(J276*EXP($C$3-($C$4^2)/2+NORMSINV(AleatLivre!J273)*$C$4))</f>
        <v>79.296752354397555</v>
      </c>
      <c r="L276" s="2">
        <f>(K276*EXP($C$3-($C$4^2)/2+NORMSINV(AleatLivre!K273)*$C$4))</f>
        <v>84.614809846623075</v>
      </c>
      <c r="M276" s="2">
        <f>(L276*EXP($C$3-($C$4^2)/2+NORMSINV(AleatLivre!L273)*$C$4))</f>
        <v>90.894084154522645</v>
      </c>
      <c r="N276" s="2">
        <f>(M276*EXP($C$3-($C$4^2)/2+NORMSINV(AleatLivre!M273)*$C$4))</f>
        <v>96.034289683216073</v>
      </c>
      <c r="O276" s="2">
        <f>(N276*EXP($C$3-($C$4^2)/2+NORMSINV(AleatLivre!N273)*$C$4))</f>
        <v>100.71126846841435</v>
      </c>
      <c r="P276" s="2">
        <f>(O276*EXP($C$3-($C$4^2)/2+NORMSINV(AleatLivre!O273)*$C$4))</f>
        <v>104.06897524499766</v>
      </c>
      <c r="Q276" s="2">
        <f>(P276*EXP($C$3-($C$4^2)/2+NORMSINV(AleatLivre!P273)*$C$4))</f>
        <v>107.46699814837179</v>
      </c>
      <c r="R276" s="2">
        <f>(Q276*EXP($C$3-($C$4^2)/2+NORMSINV(AleatLivre!Q273)*$C$4))</f>
        <v>116.78386936499093</v>
      </c>
      <c r="S276" s="2">
        <f>(R276*EXP($C$3-($C$4^2)/2+NORMSINV(AleatLivre!R273)*$C$4))</f>
        <v>123.7144726048169</v>
      </c>
      <c r="T276" s="2">
        <f>(S276*EXP($C$3-($C$4^2)/2+NORMSINV(AleatLivre!S273)*$C$4))</f>
        <v>129.40757038955644</v>
      </c>
      <c r="U276" s="2">
        <f>(T276*EXP($C$3-($C$4^2)/2+NORMSINV(AleatLivre!T273)*$C$4))</f>
        <v>138.87929159821456</v>
      </c>
      <c r="V276" s="2">
        <f>(U276*EXP($C$3-($C$4^2)/2+NORMSINV(AleatLivre!U273)*$C$4))</f>
        <v>144.43388252297279</v>
      </c>
    </row>
    <row r="277" spans="1:22" x14ac:dyDescent="0.25">
      <c r="A277">
        <v>272</v>
      </c>
      <c r="B277" s="2">
        <f>Painel!$B$7</f>
        <v>50</v>
      </c>
      <c r="C277" s="2">
        <f>(B277*EXP($C$3-($C$4^2)/2+NORMSINV(AleatLivre!B274)*$C$4))</f>
        <v>53.277450443077257</v>
      </c>
      <c r="D277" s="2">
        <f>(C277*EXP($C$3-($C$4^2)/2+NORMSINV(AleatLivre!C274)*$C$4))</f>
        <v>56.663308377176975</v>
      </c>
      <c r="E277" s="2">
        <f>(D277*EXP($C$3-($C$4^2)/2+NORMSINV(AleatLivre!D274)*$C$4))</f>
        <v>61.715183187684161</v>
      </c>
      <c r="F277" s="2">
        <f>(E277*EXP($C$3-($C$4^2)/2+NORMSINV(AleatLivre!E274)*$C$4))</f>
        <v>67.962171202059764</v>
      </c>
      <c r="G277" s="2">
        <f>(F277*EXP($C$3-($C$4^2)/2+NORMSINV(AleatLivre!F274)*$C$4))</f>
        <v>70.970495148269393</v>
      </c>
      <c r="H277" s="2">
        <f>(G277*EXP($C$3-($C$4^2)/2+NORMSINV(AleatLivre!G274)*$C$4))</f>
        <v>75.932528038242268</v>
      </c>
      <c r="I277" s="2">
        <f>(H277*EXP($C$3-($C$4^2)/2+NORMSINV(AleatLivre!H274)*$C$4))</f>
        <v>80.284331950421532</v>
      </c>
      <c r="J277" s="2">
        <f>(I277*EXP($C$3-($C$4^2)/2+NORMSINV(AleatLivre!I274)*$C$4))</f>
        <v>83.910932173617226</v>
      </c>
      <c r="K277" s="2">
        <f>(J277*EXP($C$3-($C$4^2)/2+NORMSINV(AleatLivre!J274)*$C$4))</f>
        <v>87.600072535075853</v>
      </c>
      <c r="L277" s="2">
        <f>(K277*EXP($C$3-($C$4^2)/2+NORMSINV(AleatLivre!K274)*$C$4))</f>
        <v>93.638401901749376</v>
      </c>
      <c r="M277" s="2">
        <f>(L277*EXP($C$3-($C$4^2)/2+NORMSINV(AleatLivre!L274)*$C$4))</f>
        <v>95.230981699622944</v>
      </c>
      <c r="N277" s="2">
        <f>(M277*EXP($C$3-($C$4^2)/2+NORMSINV(AleatLivre!M274)*$C$4))</f>
        <v>96.255230341766065</v>
      </c>
      <c r="O277" s="2">
        <f>(N277*EXP($C$3-($C$4^2)/2+NORMSINV(AleatLivre!N274)*$C$4))</f>
        <v>100.1141429598816</v>
      </c>
      <c r="P277" s="2">
        <f>(O277*EXP($C$3-($C$4^2)/2+NORMSINV(AleatLivre!O274)*$C$4))</f>
        <v>104.50557022819964</v>
      </c>
      <c r="Q277" s="2">
        <f>(P277*EXP($C$3-($C$4^2)/2+NORMSINV(AleatLivre!P274)*$C$4))</f>
        <v>110.84950429926299</v>
      </c>
      <c r="R277" s="2">
        <f>(Q277*EXP($C$3-($C$4^2)/2+NORMSINV(AleatLivre!Q274)*$C$4))</f>
        <v>118.45684241420955</v>
      </c>
      <c r="S277" s="2">
        <f>(R277*EXP($C$3-($C$4^2)/2+NORMSINV(AleatLivre!R274)*$C$4))</f>
        <v>126.06751699210956</v>
      </c>
      <c r="T277" s="2">
        <f>(S277*EXP($C$3-($C$4^2)/2+NORMSINV(AleatLivre!S274)*$C$4))</f>
        <v>126.84872808462268</v>
      </c>
      <c r="U277" s="2">
        <f>(T277*EXP($C$3-($C$4^2)/2+NORMSINV(AleatLivre!T274)*$C$4))</f>
        <v>128.55324389158511</v>
      </c>
      <c r="V277" s="2">
        <f>(U277*EXP($C$3-($C$4^2)/2+NORMSINV(AleatLivre!U274)*$C$4))</f>
        <v>138.51956415753122</v>
      </c>
    </row>
    <row r="278" spans="1:22" x14ac:dyDescent="0.25">
      <c r="A278">
        <v>273</v>
      </c>
      <c r="B278" s="2">
        <f>Painel!$B$7</f>
        <v>50</v>
      </c>
      <c r="C278" s="2">
        <f>(B278*EXP($C$3-($C$4^2)/2+NORMSINV(AleatLivre!B275)*$C$4))</f>
        <v>51.552315913208524</v>
      </c>
      <c r="D278" s="2">
        <f>(C278*EXP($C$3-($C$4^2)/2+NORMSINV(AleatLivre!C275)*$C$4))</f>
        <v>53.443617722510929</v>
      </c>
      <c r="E278" s="2">
        <f>(D278*EXP($C$3-($C$4^2)/2+NORMSINV(AleatLivre!D275)*$C$4))</f>
        <v>55.792108278157265</v>
      </c>
      <c r="F278" s="2">
        <f>(E278*EXP($C$3-($C$4^2)/2+NORMSINV(AleatLivre!E275)*$C$4))</f>
        <v>58.104788509027038</v>
      </c>
      <c r="G278" s="2">
        <f>(F278*EXP($C$3-($C$4^2)/2+NORMSINV(AleatLivre!F275)*$C$4))</f>
        <v>60.732561911179261</v>
      </c>
      <c r="H278" s="2">
        <f>(G278*EXP($C$3-($C$4^2)/2+NORMSINV(AleatLivre!G275)*$C$4))</f>
        <v>62.935290781316525</v>
      </c>
      <c r="I278" s="2">
        <f>(H278*EXP($C$3-($C$4^2)/2+NORMSINV(AleatLivre!H275)*$C$4))</f>
        <v>66.410990110403219</v>
      </c>
      <c r="J278" s="2">
        <f>(I278*EXP($C$3-($C$4^2)/2+NORMSINV(AleatLivre!I275)*$C$4))</f>
        <v>69.789102507378061</v>
      </c>
      <c r="K278" s="2">
        <f>(J278*EXP($C$3-($C$4^2)/2+NORMSINV(AleatLivre!J275)*$C$4))</f>
        <v>74.779874150904234</v>
      </c>
      <c r="L278" s="2">
        <f>(K278*EXP($C$3-($C$4^2)/2+NORMSINV(AleatLivre!K275)*$C$4))</f>
        <v>78.793694827221358</v>
      </c>
      <c r="M278" s="2">
        <f>(L278*EXP($C$3-($C$4^2)/2+NORMSINV(AleatLivre!L275)*$C$4))</f>
        <v>83.792390303733725</v>
      </c>
      <c r="N278" s="2">
        <f>(M278*EXP($C$3-($C$4^2)/2+NORMSINV(AleatLivre!M275)*$C$4))</f>
        <v>88.983343038987499</v>
      </c>
      <c r="O278" s="2">
        <f>(N278*EXP($C$3-($C$4^2)/2+NORMSINV(AleatLivre!N275)*$C$4))</f>
        <v>94.50455698494595</v>
      </c>
      <c r="P278" s="2">
        <f>(O278*EXP($C$3-($C$4^2)/2+NORMSINV(AleatLivre!O275)*$C$4))</f>
        <v>97.324106379719893</v>
      </c>
      <c r="Q278" s="2">
        <f>(P278*EXP($C$3-($C$4^2)/2+NORMSINV(AleatLivre!P275)*$C$4))</f>
        <v>99.078279211079888</v>
      </c>
      <c r="R278" s="2">
        <f>(Q278*EXP($C$3-($C$4^2)/2+NORMSINV(AleatLivre!Q275)*$C$4))</f>
        <v>104.52479978815835</v>
      </c>
      <c r="S278" s="2">
        <f>(R278*EXP($C$3-($C$4^2)/2+NORMSINV(AleatLivre!R275)*$C$4))</f>
        <v>116.2784035933679</v>
      </c>
      <c r="T278" s="2">
        <f>(S278*EXP($C$3-($C$4^2)/2+NORMSINV(AleatLivre!S275)*$C$4))</f>
        <v>122.56828495605639</v>
      </c>
      <c r="U278" s="2">
        <f>(T278*EXP($C$3-($C$4^2)/2+NORMSINV(AleatLivre!T275)*$C$4))</f>
        <v>126.07118099870797</v>
      </c>
      <c r="V278" s="2">
        <f>(U278*EXP($C$3-($C$4^2)/2+NORMSINV(AleatLivre!U275)*$C$4))</f>
        <v>135.20398083652091</v>
      </c>
    </row>
    <row r="279" spans="1:22" x14ac:dyDescent="0.25">
      <c r="A279">
        <v>274</v>
      </c>
      <c r="B279" s="2">
        <f>Painel!$B$7</f>
        <v>50</v>
      </c>
      <c r="C279" s="2">
        <f>(B279*EXP($C$3-($C$4^2)/2+NORMSINV(AleatLivre!B276)*$C$4))</f>
        <v>51.84832298556595</v>
      </c>
      <c r="D279" s="2">
        <f>(C279*EXP($C$3-($C$4^2)/2+NORMSINV(AleatLivre!C276)*$C$4))</f>
        <v>54.951323163439767</v>
      </c>
      <c r="E279" s="2">
        <f>(D279*EXP($C$3-($C$4^2)/2+NORMSINV(AleatLivre!D276)*$C$4))</f>
        <v>58.833843243699214</v>
      </c>
      <c r="F279" s="2">
        <f>(E279*EXP($C$3-($C$4^2)/2+NORMSINV(AleatLivre!E276)*$C$4))</f>
        <v>62.166926086477147</v>
      </c>
      <c r="G279" s="2">
        <f>(F279*EXP($C$3-($C$4^2)/2+NORMSINV(AleatLivre!F276)*$C$4))</f>
        <v>63.275958904011752</v>
      </c>
      <c r="H279" s="2">
        <f>(G279*EXP($C$3-($C$4^2)/2+NORMSINV(AleatLivre!G276)*$C$4))</f>
        <v>66.873274937835745</v>
      </c>
      <c r="I279" s="2">
        <f>(H279*EXP($C$3-($C$4^2)/2+NORMSINV(AleatLivre!H276)*$C$4))</f>
        <v>68.819783030941238</v>
      </c>
      <c r="J279" s="2">
        <f>(I279*EXP($C$3-($C$4^2)/2+NORMSINV(AleatLivre!I276)*$C$4))</f>
        <v>74.673610867571128</v>
      </c>
      <c r="K279" s="2">
        <f>(J279*EXP($C$3-($C$4^2)/2+NORMSINV(AleatLivre!J276)*$C$4))</f>
        <v>80.118456205232775</v>
      </c>
      <c r="L279" s="2">
        <f>(K279*EXP($C$3-($C$4^2)/2+NORMSINV(AleatLivre!K276)*$C$4))</f>
        <v>84.695774165945707</v>
      </c>
      <c r="M279" s="2">
        <f>(L279*EXP($C$3-($C$4^2)/2+NORMSINV(AleatLivre!L276)*$C$4))</f>
        <v>88.207899067809663</v>
      </c>
      <c r="N279" s="2">
        <f>(M279*EXP($C$3-($C$4^2)/2+NORMSINV(AleatLivre!M276)*$C$4))</f>
        <v>93.119620267845022</v>
      </c>
      <c r="O279" s="2">
        <f>(N279*EXP($C$3-($C$4^2)/2+NORMSINV(AleatLivre!N276)*$C$4))</f>
        <v>101.20471577885803</v>
      </c>
      <c r="P279" s="2">
        <f>(O279*EXP($C$3-($C$4^2)/2+NORMSINV(AleatLivre!O276)*$C$4))</f>
        <v>107.1690170695742</v>
      </c>
      <c r="Q279" s="2">
        <f>(P279*EXP($C$3-($C$4^2)/2+NORMSINV(AleatLivre!P276)*$C$4))</f>
        <v>112.79915347692022</v>
      </c>
      <c r="R279" s="2">
        <f>(Q279*EXP($C$3-($C$4^2)/2+NORMSINV(AleatLivre!Q276)*$C$4))</f>
        <v>119.79747439295257</v>
      </c>
      <c r="S279" s="2">
        <f>(R279*EXP($C$3-($C$4^2)/2+NORMSINV(AleatLivre!R276)*$C$4))</f>
        <v>125.82973354791724</v>
      </c>
      <c r="T279" s="2">
        <f>(S279*EXP($C$3-($C$4^2)/2+NORMSINV(AleatLivre!S276)*$C$4))</f>
        <v>134.31766358262144</v>
      </c>
      <c r="U279" s="2">
        <f>(T279*EXP($C$3-($C$4^2)/2+NORMSINV(AleatLivre!T276)*$C$4))</f>
        <v>141.32944457209996</v>
      </c>
      <c r="V279" s="2">
        <f>(U279*EXP($C$3-($C$4^2)/2+NORMSINV(AleatLivre!U276)*$C$4))</f>
        <v>151.50965238241932</v>
      </c>
    </row>
    <row r="280" spans="1:22" x14ac:dyDescent="0.25">
      <c r="A280">
        <v>275</v>
      </c>
      <c r="B280" s="2">
        <f>Painel!$B$7</f>
        <v>50</v>
      </c>
      <c r="C280" s="2">
        <f>(B280*EXP($C$3-($C$4^2)/2+NORMSINV(AleatLivre!B277)*$C$4))</f>
        <v>53.354331578859792</v>
      </c>
      <c r="D280" s="2">
        <f>(C280*EXP($C$3-($C$4^2)/2+NORMSINV(AleatLivre!C277)*$C$4))</f>
        <v>56.383065856520041</v>
      </c>
      <c r="E280" s="2">
        <f>(D280*EXP($C$3-($C$4^2)/2+NORMSINV(AleatLivre!D277)*$C$4))</f>
        <v>57.814545456910288</v>
      </c>
      <c r="F280" s="2">
        <f>(E280*EXP($C$3-($C$4^2)/2+NORMSINV(AleatLivre!E277)*$C$4))</f>
        <v>61.853113936077889</v>
      </c>
      <c r="G280" s="2">
        <f>(F280*EXP($C$3-($C$4^2)/2+NORMSINV(AleatLivre!F277)*$C$4))</f>
        <v>65.762612276809833</v>
      </c>
      <c r="H280" s="2">
        <f>(G280*EXP($C$3-($C$4^2)/2+NORMSINV(AleatLivre!G277)*$C$4))</f>
        <v>68.477526937363976</v>
      </c>
      <c r="I280" s="2">
        <f>(H280*EXP($C$3-($C$4^2)/2+NORMSINV(AleatLivre!H277)*$C$4))</f>
        <v>71.720474871273439</v>
      </c>
      <c r="J280" s="2">
        <f>(I280*EXP($C$3-($C$4^2)/2+NORMSINV(AleatLivre!I277)*$C$4))</f>
        <v>75.52641411672127</v>
      </c>
      <c r="K280" s="2">
        <f>(J280*EXP($C$3-($C$4^2)/2+NORMSINV(AleatLivre!J277)*$C$4))</f>
        <v>78.829457964818985</v>
      </c>
      <c r="L280" s="2">
        <f>(K280*EXP($C$3-($C$4^2)/2+NORMSINV(AleatLivre!K277)*$C$4))</f>
        <v>83.379574489797122</v>
      </c>
      <c r="M280" s="2">
        <f>(L280*EXP($C$3-($C$4^2)/2+NORMSINV(AleatLivre!L277)*$C$4))</f>
        <v>84.657936771396848</v>
      </c>
      <c r="N280" s="2">
        <f>(M280*EXP($C$3-($C$4^2)/2+NORMSINV(AleatLivre!M277)*$C$4))</f>
        <v>90.46082808025956</v>
      </c>
      <c r="O280" s="2">
        <f>(N280*EXP($C$3-($C$4^2)/2+NORMSINV(AleatLivre!N277)*$C$4))</f>
        <v>97.882543334119759</v>
      </c>
      <c r="P280" s="2">
        <f>(O280*EXP($C$3-($C$4^2)/2+NORMSINV(AleatLivre!O277)*$C$4))</f>
        <v>99.829922670362947</v>
      </c>
      <c r="Q280" s="2">
        <f>(P280*EXP($C$3-($C$4^2)/2+NORMSINV(AleatLivre!P277)*$C$4))</f>
        <v>103.13586950713747</v>
      </c>
      <c r="R280" s="2">
        <f>(Q280*EXP($C$3-($C$4^2)/2+NORMSINV(AleatLivre!Q277)*$C$4))</f>
        <v>106.11261010516466</v>
      </c>
      <c r="S280" s="2">
        <f>(R280*EXP($C$3-($C$4^2)/2+NORMSINV(AleatLivre!R277)*$C$4))</f>
        <v>111.51908936166922</v>
      </c>
      <c r="T280" s="2">
        <f>(S280*EXP($C$3-($C$4^2)/2+NORMSINV(AleatLivre!S277)*$C$4))</f>
        <v>119.65033064783896</v>
      </c>
      <c r="U280" s="2">
        <f>(T280*EXP($C$3-($C$4^2)/2+NORMSINV(AleatLivre!T277)*$C$4))</f>
        <v>127.12326086996801</v>
      </c>
      <c r="V280" s="2">
        <f>(U280*EXP($C$3-($C$4^2)/2+NORMSINV(AleatLivre!U277)*$C$4))</f>
        <v>134.98708898440239</v>
      </c>
    </row>
    <row r="281" spans="1:22" x14ac:dyDescent="0.25">
      <c r="A281">
        <v>276</v>
      </c>
      <c r="B281" s="2">
        <f>Painel!$B$7</f>
        <v>50</v>
      </c>
      <c r="C281" s="2">
        <f>(B281*EXP($C$3-($C$4^2)/2+NORMSINV(AleatLivre!B278)*$C$4))</f>
        <v>51.781565921096828</v>
      </c>
      <c r="D281" s="2">
        <f>(C281*EXP($C$3-($C$4^2)/2+NORMSINV(AleatLivre!C278)*$C$4))</f>
        <v>53.028562283685716</v>
      </c>
      <c r="E281" s="2">
        <f>(D281*EXP($C$3-($C$4^2)/2+NORMSINV(AleatLivre!D278)*$C$4))</f>
        <v>57.528067458505532</v>
      </c>
      <c r="F281" s="2">
        <f>(E281*EXP($C$3-($C$4^2)/2+NORMSINV(AleatLivre!E278)*$C$4))</f>
        <v>59.330454088333482</v>
      </c>
      <c r="G281" s="2">
        <f>(F281*EXP($C$3-($C$4^2)/2+NORMSINV(AleatLivre!F278)*$C$4))</f>
        <v>60.789569663966631</v>
      </c>
      <c r="H281" s="2">
        <f>(G281*EXP($C$3-($C$4^2)/2+NORMSINV(AleatLivre!G278)*$C$4))</f>
        <v>63.898923162317175</v>
      </c>
      <c r="I281" s="2">
        <f>(H281*EXP($C$3-($C$4^2)/2+NORMSINV(AleatLivre!H278)*$C$4))</f>
        <v>67.712135516363347</v>
      </c>
      <c r="J281" s="2">
        <f>(I281*EXP($C$3-($C$4^2)/2+NORMSINV(AleatLivre!I278)*$C$4))</f>
        <v>69.85621803487102</v>
      </c>
      <c r="K281" s="2">
        <f>(J281*EXP($C$3-($C$4^2)/2+NORMSINV(AleatLivre!J278)*$C$4))</f>
        <v>75.253559531740734</v>
      </c>
      <c r="L281" s="2">
        <f>(K281*EXP($C$3-($C$4^2)/2+NORMSINV(AleatLivre!K278)*$C$4))</f>
        <v>79.623493735675638</v>
      </c>
      <c r="M281" s="2">
        <f>(L281*EXP($C$3-($C$4^2)/2+NORMSINV(AleatLivre!L278)*$C$4))</f>
        <v>82.858355125042451</v>
      </c>
      <c r="N281" s="2">
        <f>(M281*EXP($C$3-($C$4^2)/2+NORMSINV(AleatLivre!M278)*$C$4))</f>
        <v>87.952722024012544</v>
      </c>
      <c r="O281" s="2">
        <f>(N281*EXP($C$3-($C$4^2)/2+NORMSINV(AleatLivre!N278)*$C$4))</f>
        <v>88.761597764013231</v>
      </c>
      <c r="P281" s="2">
        <f>(O281*EXP($C$3-($C$4^2)/2+NORMSINV(AleatLivre!O278)*$C$4))</f>
        <v>92.077684732175669</v>
      </c>
      <c r="Q281" s="2">
        <f>(P281*EXP($C$3-($C$4^2)/2+NORMSINV(AleatLivre!P278)*$C$4))</f>
        <v>95.987588133017937</v>
      </c>
      <c r="R281" s="2">
        <f>(Q281*EXP($C$3-($C$4^2)/2+NORMSINV(AleatLivre!Q278)*$C$4))</f>
        <v>100.01607992835298</v>
      </c>
      <c r="S281" s="2">
        <f>(R281*EXP($C$3-($C$4^2)/2+NORMSINV(AleatLivre!R278)*$C$4))</f>
        <v>106.00415809283599</v>
      </c>
      <c r="T281" s="2">
        <f>(S281*EXP($C$3-($C$4^2)/2+NORMSINV(AleatLivre!S278)*$C$4))</f>
        <v>113.66721917514188</v>
      </c>
      <c r="U281" s="2">
        <f>(T281*EXP($C$3-($C$4^2)/2+NORMSINV(AleatLivre!T278)*$C$4))</f>
        <v>122.39736106106498</v>
      </c>
      <c r="V281" s="2">
        <f>(U281*EXP($C$3-($C$4^2)/2+NORMSINV(AleatLivre!U278)*$C$4))</f>
        <v>133.18472209245905</v>
      </c>
    </row>
    <row r="282" spans="1:22" x14ac:dyDescent="0.25">
      <c r="A282">
        <v>277</v>
      </c>
      <c r="B282" s="2">
        <f>Painel!$B$7</f>
        <v>50</v>
      </c>
      <c r="C282" s="2">
        <f>(B282*EXP($C$3-($C$4^2)/2+NORMSINV(AleatLivre!B279)*$C$4))</f>
        <v>52.586993000821337</v>
      </c>
      <c r="D282" s="2">
        <f>(C282*EXP($C$3-($C$4^2)/2+NORMSINV(AleatLivre!C279)*$C$4))</f>
        <v>56.882866851518841</v>
      </c>
      <c r="E282" s="2">
        <f>(D282*EXP($C$3-($C$4^2)/2+NORMSINV(AleatLivre!D279)*$C$4))</f>
        <v>61.133158358269611</v>
      </c>
      <c r="F282" s="2">
        <f>(E282*EXP($C$3-($C$4^2)/2+NORMSINV(AleatLivre!E279)*$C$4))</f>
        <v>61.214402065235994</v>
      </c>
      <c r="G282" s="2">
        <f>(F282*EXP($C$3-($C$4^2)/2+NORMSINV(AleatLivre!F279)*$C$4))</f>
        <v>65.512887153478403</v>
      </c>
      <c r="H282" s="2">
        <f>(G282*EXP($C$3-($C$4^2)/2+NORMSINV(AleatLivre!G279)*$C$4))</f>
        <v>70.018361599068399</v>
      </c>
      <c r="I282" s="2">
        <f>(H282*EXP($C$3-($C$4^2)/2+NORMSINV(AleatLivre!H279)*$C$4))</f>
        <v>72.791980661182052</v>
      </c>
      <c r="J282" s="2">
        <f>(I282*EXP($C$3-($C$4^2)/2+NORMSINV(AleatLivre!I279)*$C$4))</f>
        <v>76.215714424618284</v>
      </c>
      <c r="K282" s="2">
        <f>(J282*EXP($C$3-($C$4^2)/2+NORMSINV(AleatLivre!J279)*$C$4))</f>
        <v>79.254245346420888</v>
      </c>
      <c r="L282" s="2">
        <f>(K282*EXP($C$3-($C$4^2)/2+NORMSINV(AleatLivre!K279)*$C$4))</f>
        <v>82.939069212992763</v>
      </c>
      <c r="M282" s="2">
        <f>(L282*EXP($C$3-($C$4^2)/2+NORMSINV(AleatLivre!L279)*$C$4))</f>
        <v>88.44494177071509</v>
      </c>
      <c r="N282" s="2">
        <f>(M282*EXP($C$3-($C$4^2)/2+NORMSINV(AleatLivre!M279)*$C$4))</f>
        <v>90.007523419999288</v>
      </c>
      <c r="O282" s="2">
        <f>(N282*EXP($C$3-($C$4^2)/2+NORMSINV(AleatLivre!N279)*$C$4))</f>
        <v>95.285585694526404</v>
      </c>
      <c r="P282" s="2">
        <f>(O282*EXP($C$3-($C$4^2)/2+NORMSINV(AleatLivre!O279)*$C$4))</f>
        <v>100.96718979944939</v>
      </c>
      <c r="Q282" s="2">
        <f>(P282*EXP($C$3-($C$4^2)/2+NORMSINV(AleatLivre!P279)*$C$4))</f>
        <v>104.89468090632673</v>
      </c>
      <c r="R282" s="2">
        <f>(Q282*EXP($C$3-($C$4^2)/2+NORMSINV(AleatLivre!Q279)*$C$4))</f>
        <v>107.56729994027869</v>
      </c>
      <c r="S282" s="2">
        <f>(R282*EXP($C$3-($C$4^2)/2+NORMSINV(AleatLivre!R279)*$C$4))</f>
        <v>114.40366082191174</v>
      </c>
      <c r="T282" s="2">
        <f>(S282*EXP($C$3-($C$4^2)/2+NORMSINV(AleatLivre!S279)*$C$4))</f>
        <v>116.92843909623055</v>
      </c>
      <c r="U282" s="2">
        <f>(T282*EXP($C$3-($C$4^2)/2+NORMSINV(AleatLivre!T279)*$C$4))</f>
        <v>123.09354577654723</v>
      </c>
      <c r="V282" s="2">
        <f>(U282*EXP($C$3-($C$4^2)/2+NORMSINV(AleatLivre!U279)*$C$4))</f>
        <v>132.68390379245432</v>
      </c>
    </row>
    <row r="283" spans="1:22" x14ac:dyDescent="0.25">
      <c r="A283">
        <v>278</v>
      </c>
      <c r="B283" s="2">
        <f>Painel!$B$7</f>
        <v>50</v>
      </c>
      <c r="C283" s="2">
        <f>(B283*EXP($C$3-($C$4^2)/2+NORMSINV(AleatLivre!B280)*$C$4))</f>
        <v>51.633204321429503</v>
      </c>
      <c r="D283" s="2">
        <f>(C283*EXP($C$3-($C$4^2)/2+NORMSINV(AleatLivre!C280)*$C$4))</f>
        <v>54.419918686327044</v>
      </c>
      <c r="E283" s="2">
        <f>(D283*EXP($C$3-($C$4^2)/2+NORMSINV(AleatLivre!D280)*$C$4))</f>
        <v>55.493220129891711</v>
      </c>
      <c r="F283" s="2">
        <f>(E283*EXP($C$3-($C$4^2)/2+NORMSINV(AleatLivre!E280)*$C$4))</f>
        <v>59.838146947774035</v>
      </c>
      <c r="G283" s="2">
        <f>(F283*EXP($C$3-($C$4^2)/2+NORMSINV(AleatLivre!F280)*$C$4))</f>
        <v>61.53156927754376</v>
      </c>
      <c r="H283" s="2">
        <f>(G283*EXP($C$3-($C$4^2)/2+NORMSINV(AleatLivre!G280)*$C$4))</f>
        <v>64.743636595098735</v>
      </c>
      <c r="I283" s="2">
        <f>(H283*EXP($C$3-($C$4^2)/2+NORMSINV(AleatLivre!H280)*$C$4))</f>
        <v>68.967807593739835</v>
      </c>
      <c r="J283" s="2">
        <f>(I283*EXP($C$3-($C$4^2)/2+NORMSINV(AleatLivre!I280)*$C$4))</f>
        <v>73.977907365887489</v>
      </c>
      <c r="K283" s="2">
        <f>(J283*EXP($C$3-($C$4^2)/2+NORMSINV(AleatLivre!J280)*$C$4))</f>
        <v>76.901190315316811</v>
      </c>
      <c r="L283" s="2">
        <f>(K283*EXP($C$3-($C$4^2)/2+NORMSINV(AleatLivre!K280)*$C$4))</f>
        <v>79.107781765589593</v>
      </c>
      <c r="M283" s="2">
        <f>(L283*EXP($C$3-($C$4^2)/2+NORMSINV(AleatLivre!L280)*$C$4))</f>
        <v>82.236264149875396</v>
      </c>
      <c r="N283" s="2">
        <f>(M283*EXP($C$3-($C$4^2)/2+NORMSINV(AleatLivre!M280)*$C$4))</f>
        <v>84.448302444458264</v>
      </c>
      <c r="O283" s="2">
        <f>(N283*EXP($C$3-($C$4^2)/2+NORMSINV(AleatLivre!N280)*$C$4))</f>
        <v>90.3788795156497</v>
      </c>
      <c r="P283" s="2">
        <f>(O283*EXP($C$3-($C$4^2)/2+NORMSINV(AleatLivre!O280)*$C$4))</f>
        <v>96.848220392371502</v>
      </c>
      <c r="Q283" s="2">
        <f>(P283*EXP($C$3-($C$4^2)/2+NORMSINV(AleatLivre!P280)*$C$4))</f>
        <v>103.74460199741533</v>
      </c>
      <c r="R283" s="2">
        <f>(Q283*EXP($C$3-($C$4^2)/2+NORMSINV(AleatLivre!Q280)*$C$4))</f>
        <v>110.10633411639019</v>
      </c>
      <c r="S283" s="2">
        <f>(R283*EXP($C$3-($C$4^2)/2+NORMSINV(AleatLivre!R280)*$C$4))</f>
        <v>122.03059654007366</v>
      </c>
      <c r="T283" s="2">
        <f>(S283*EXP($C$3-($C$4^2)/2+NORMSINV(AleatLivre!S280)*$C$4))</f>
        <v>128.0006542496717</v>
      </c>
      <c r="U283" s="2">
        <f>(T283*EXP($C$3-($C$4^2)/2+NORMSINV(AleatLivre!T280)*$C$4))</f>
        <v>136.16169828497411</v>
      </c>
      <c r="V283" s="2">
        <f>(U283*EXP($C$3-($C$4^2)/2+NORMSINV(AleatLivre!U280)*$C$4))</f>
        <v>146.50870910493833</v>
      </c>
    </row>
    <row r="284" spans="1:22" x14ac:dyDescent="0.25">
      <c r="A284">
        <v>279</v>
      </c>
      <c r="B284" s="2">
        <f>Painel!$B$7</f>
        <v>50</v>
      </c>
      <c r="C284" s="2">
        <f>(B284*EXP($C$3-($C$4^2)/2+NORMSINV(AleatLivre!B281)*$C$4))</f>
        <v>51.717029405464942</v>
      </c>
      <c r="D284" s="2">
        <f>(C284*EXP($C$3-($C$4^2)/2+NORMSINV(AleatLivre!C281)*$C$4))</f>
        <v>53.797459150805992</v>
      </c>
      <c r="E284" s="2">
        <f>(D284*EXP($C$3-($C$4^2)/2+NORMSINV(AleatLivre!D281)*$C$4))</f>
        <v>56.634339958538234</v>
      </c>
      <c r="F284" s="2">
        <f>(E284*EXP($C$3-($C$4^2)/2+NORMSINV(AleatLivre!E281)*$C$4))</f>
        <v>59.023052255298005</v>
      </c>
      <c r="G284" s="2">
        <f>(F284*EXP($C$3-($C$4^2)/2+NORMSINV(AleatLivre!F281)*$C$4))</f>
        <v>59.140324559035321</v>
      </c>
      <c r="H284" s="2">
        <f>(G284*EXP($C$3-($C$4^2)/2+NORMSINV(AleatLivre!G281)*$C$4))</f>
        <v>61.791574283964941</v>
      </c>
      <c r="I284" s="2">
        <f>(H284*EXP($C$3-($C$4^2)/2+NORMSINV(AleatLivre!H281)*$C$4))</f>
        <v>64.973682766322341</v>
      </c>
      <c r="J284" s="2">
        <f>(I284*EXP($C$3-($C$4^2)/2+NORMSINV(AleatLivre!I281)*$C$4))</f>
        <v>67.325501434831963</v>
      </c>
      <c r="K284" s="2">
        <f>(J284*EXP($C$3-($C$4^2)/2+NORMSINV(AleatLivre!J281)*$C$4))</f>
        <v>69.165766954885612</v>
      </c>
      <c r="L284" s="2">
        <f>(K284*EXP($C$3-($C$4^2)/2+NORMSINV(AleatLivre!K281)*$C$4))</f>
        <v>73.384539339023959</v>
      </c>
      <c r="M284" s="2">
        <f>(L284*EXP($C$3-($C$4^2)/2+NORMSINV(AleatLivre!L281)*$C$4))</f>
        <v>77.498468655403016</v>
      </c>
      <c r="N284" s="2">
        <f>(M284*EXP($C$3-($C$4^2)/2+NORMSINV(AleatLivre!M281)*$C$4))</f>
        <v>82.905368271008797</v>
      </c>
      <c r="O284" s="2">
        <f>(N284*EXP($C$3-($C$4^2)/2+NORMSINV(AleatLivre!N281)*$C$4))</f>
        <v>86.688847195478203</v>
      </c>
      <c r="P284" s="2">
        <f>(O284*EXP($C$3-($C$4^2)/2+NORMSINV(AleatLivre!O281)*$C$4))</f>
        <v>94.881070872651804</v>
      </c>
      <c r="Q284" s="2">
        <f>(P284*EXP($C$3-($C$4^2)/2+NORMSINV(AleatLivre!P281)*$C$4))</f>
        <v>98.434764593700194</v>
      </c>
      <c r="R284" s="2">
        <f>(Q284*EXP($C$3-($C$4^2)/2+NORMSINV(AleatLivre!Q281)*$C$4))</f>
        <v>102.30498029590434</v>
      </c>
      <c r="S284" s="2">
        <f>(R284*EXP($C$3-($C$4^2)/2+NORMSINV(AleatLivre!R281)*$C$4))</f>
        <v>105.56421804217382</v>
      </c>
      <c r="T284" s="2">
        <f>(S284*EXP($C$3-($C$4^2)/2+NORMSINV(AleatLivre!S281)*$C$4))</f>
        <v>110.98337888385991</v>
      </c>
      <c r="U284" s="2">
        <f>(T284*EXP($C$3-($C$4^2)/2+NORMSINV(AleatLivre!T281)*$C$4))</f>
        <v>119.30184900808744</v>
      </c>
      <c r="V284" s="2">
        <f>(U284*EXP($C$3-($C$4^2)/2+NORMSINV(AleatLivre!U281)*$C$4))</f>
        <v>124.73164313113021</v>
      </c>
    </row>
    <row r="285" spans="1:22" x14ac:dyDescent="0.25">
      <c r="A285">
        <v>280</v>
      </c>
      <c r="B285" s="2">
        <f>Painel!$B$7</f>
        <v>50</v>
      </c>
      <c r="C285" s="2">
        <f>(B285*EXP($C$3-($C$4^2)/2+NORMSINV(AleatLivre!B282)*$C$4))</f>
        <v>51.220563646660331</v>
      </c>
      <c r="D285" s="2">
        <f>(C285*EXP($C$3-($C$4^2)/2+NORMSINV(AleatLivre!C282)*$C$4))</f>
        <v>54.123469255283894</v>
      </c>
      <c r="E285" s="2">
        <f>(D285*EXP($C$3-($C$4^2)/2+NORMSINV(AleatLivre!D282)*$C$4))</f>
        <v>55.628944964461589</v>
      </c>
      <c r="F285" s="2">
        <f>(E285*EXP($C$3-($C$4^2)/2+NORMSINV(AleatLivre!E282)*$C$4))</f>
        <v>59.288271270950169</v>
      </c>
      <c r="G285" s="2">
        <f>(F285*EXP($C$3-($C$4^2)/2+NORMSINV(AleatLivre!F282)*$C$4))</f>
        <v>64.374768358260553</v>
      </c>
      <c r="H285" s="2">
        <f>(G285*EXP($C$3-($C$4^2)/2+NORMSINV(AleatLivre!G282)*$C$4))</f>
        <v>66.776917898129369</v>
      </c>
      <c r="I285" s="2">
        <f>(H285*EXP($C$3-($C$4^2)/2+NORMSINV(AleatLivre!H282)*$C$4))</f>
        <v>73.014028518927717</v>
      </c>
      <c r="J285" s="2">
        <f>(I285*EXP($C$3-($C$4^2)/2+NORMSINV(AleatLivre!I282)*$C$4))</f>
        <v>77.653864226453592</v>
      </c>
      <c r="K285" s="2">
        <f>(J285*EXP($C$3-($C$4^2)/2+NORMSINV(AleatLivre!J282)*$C$4))</f>
        <v>80.527242470650776</v>
      </c>
      <c r="L285" s="2">
        <f>(K285*EXP($C$3-($C$4^2)/2+NORMSINV(AleatLivre!K282)*$C$4))</f>
        <v>82.765327978847637</v>
      </c>
      <c r="M285" s="2">
        <f>(L285*EXP($C$3-($C$4^2)/2+NORMSINV(AleatLivre!L282)*$C$4))</f>
        <v>87.707878558380003</v>
      </c>
      <c r="N285" s="2">
        <f>(M285*EXP($C$3-($C$4^2)/2+NORMSINV(AleatLivre!M282)*$C$4))</f>
        <v>92.890752317747257</v>
      </c>
      <c r="O285" s="2">
        <f>(N285*EXP($C$3-($C$4^2)/2+NORMSINV(AleatLivre!N282)*$C$4))</f>
        <v>98.3286834442805</v>
      </c>
      <c r="P285" s="2">
        <f>(O285*EXP($C$3-($C$4^2)/2+NORMSINV(AleatLivre!O282)*$C$4))</f>
        <v>103.87429988866965</v>
      </c>
      <c r="Q285" s="2">
        <f>(P285*EXP($C$3-($C$4^2)/2+NORMSINV(AleatLivre!P282)*$C$4))</f>
        <v>109.8088954482425</v>
      </c>
      <c r="R285" s="2">
        <f>(Q285*EXP($C$3-($C$4^2)/2+NORMSINV(AleatLivre!Q282)*$C$4))</f>
        <v>113.48342123335104</v>
      </c>
      <c r="S285" s="2">
        <f>(R285*EXP($C$3-($C$4^2)/2+NORMSINV(AleatLivre!R282)*$C$4))</f>
        <v>121.28989767612796</v>
      </c>
      <c r="T285" s="2">
        <f>(S285*EXP($C$3-($C$4^2)/2+NORMSINV(AleatLivre!S282)*$C$4))</f>
        <v>120.5218251590393</v>
      </c>
      <c r="U285" s="2">
        <f>(T285*EXP($C$3-($C$4^2)/2+NORMSINV(AleatLivre!T282)*$C$4))</f>
        <v>127.97454702731774</v>
      </c>
      <c r="V285" s="2">
        <f>(U285*EXP($C$3-($C$4^2)/2+NORMSINV(AleatLivre!U282)*$C$4))</f>
        <v>137.85725098929319</v>
      </c>
    </row>
    <row r="286" spans="1:22" x14ac:dyDescent="0.25">
      <c r="A286">
        <v>281</v>
      </c>
      <c r="B286" s="2">
        <f>Painel!$B$7</f>
        <v>50</v>
      </c>
      <c r="C286" s="2">
        <f>(B286*EXP($C$3-($C$4^2)/2+NORMSINV(AleatLivre!B283)*$C$4))</f>
        <v>51.547015962045542</v>
      </c>
      <c r="D286" s="2">
        <f>(C286*EXP($C$3-($C$4^2)/2+NORMSINV(AleatLivre!C283)*$C$4))</f>
        <v>55.037961111504728</v>
      </c>
      <c r="E286" s="2">
        <f>(D286*EXP($C$3-($C$4^2)/2+NORMSINV(AleatLivre!D283)*$C$4))</f>
        <v>57.614883729854725</v>
      </c>
      <c r="F286" s="2">
        <f>(E286*EXP($C$3-($C$4^2)/2+NORMSINV(AleatLivre!E283)*$C$4))</f>
        <v>59.730028500976474</v>
      </c>
      <c r="G286" s="2">
        <f>(F286*EXP($C$3-($C$4^2)/2+NORMSINV(AleatLivre!F283)*$C$4))</f>
        <v>63.009996869760236</v>
      </c>
      <c r="H286" s="2">
        <f>(G286*EXP($C$3-($C$4^2)/2+NORMSINV(AleatLivre!G283)*$C$4))</f>
        <v>67.274352666999675</v>
      </c>
      <c r="I286" s="2">
        <f>(H286*EXP($C$3-($C$4^2)/2+NORMSINV(AleatLivre!H283)*$C$4))</f>
        <v>69.384353264557461</v>
      </c>
      <c r="J286" s="2">
        <f>(I286*EXP($C$3-($C$4^2)/2+NORMSINV(AleatLivre!I283)*$C$4))</f>
        <v>73.317512602830291</v>
      </c>
      <c r="K286" s="2">
        <f>(J286*EXP($C$3-($C$4^2)/2+NORMSINV(AleatLivre!J283)*$C$4))</f>
        <v>80.731705159317968</v>
      </c>
      <c r="L286" s="2">
        <f>(K286*EXP($C$3-($C$4^2)/2+NORMSINV(AleatLivre!K283)*$C$4))</f>
        <v>84.854807688463453</v>
      </c>
      <c r="M286" s="2">
        <f>(L286*EXP($C$3-($C$4^2)/2+NORMSINV(AleatLivre!L283)*$C$4))</f>
        <v>86.284328835203468</v>
      </c>
      <c r="N286" s="2">
        <f>(M286*EXP($C$3-($C$4^2)/2+NORMSINV(AleatLivre!M283)*$C$4))</f>
        <v>86.962946153680576</v>
      </c>
      <c r="O286" s="2">
        <f>(N286*EXP($C$3-($C$4^2)/2+NORMSINV(AleatLivre!N283)*$C$4))</f>
        <v>89.55219473037377</v>
      </c>
      <c r="P286" s="2">
        <f>(O286*EXP($C$3-($C$4^2)/2+NORMSINV(AleatLivre!O283)*$C$4))</f>
        <v>98.547752325653462</v>
      </c>
      <c r="Q286" s="2">
        <f>(P286*EXP($C$3-($C$4^2)/2+NORMSINV(AleatLivre!P283)*$C$4))</f>
        <v>102.69837384927423</v>
      </c>
      <c r="R286" s="2">
        <f>(Q286*EXP($C$3-($C$4^2)/2+NORMSINV(AleatLivre!Q283)*$C$4))</f>
        <v>110.04856738483525</v>
      </c>
      <c r="S286" s="2">
        <f>(R286*EXP($C$3-($C$4^2)/2+NORMSINV(AleatLivre!R283)*$C$4))</f>
        <v>110.91517527393172</v>
      </c>
      <c r="T286" s="2">
        <f>(S286*EXP($C$3-($C$4^2)/2+NORMSINV(AleatLivre!S283)*$C$4))</f>
        <v>113.48792028483923</v>
      </c>
      <c r="U286" s="2">
        <f>(T286*EXP($C$3-($C$4^2)/2+NORMSINV(AleatLivre!T283)*$C$4))</f>
        <v>119.8288710522876</v>
      </c>
      <c r="V286" s="2">
        <f>(U286*EXP($C$3-($C$4^2)/2+NORMSINV(AleatLivre!U283)*$C$4))</f>
        <v>126.12701301960907</v>
      </c>
    </row>
    <row r="287" spans="1:22" x14ac:dyDescent="0.25">
      <c r="A287">
        <v>282</v>
      </c>
      <c r="B287" s="2">
        <f>Painel!$B$7</f>
        <v>50</v>
      </c>
      <c r="C287" s="2">
        <f>(B287*EXP($C$3-($C$4^2)/2+NORMSINV(AleatLivre!B284)*$C$4))</f>
        <v>53.191490527921616</v>
      </c>
      <c r="D287" s="2">
        <f>(C287*EXP($C$3-($C$4^2)/2+NORMSINV(AleatLivre!C284)*$C$4))</f>
        <v>57.542807093185743</v>
      </c>
      <c r="E287" s="2">
        <f>(D287*EXP($C$3-($C$4^2)/2+NORMSINV(AleatLivre!D284)*$C$4))</f>
        <v>60.081757280782256</v>
      </c>
      <c r="F287" s="2">
        <f>(E287*EXP($C$3-($C$4^2)/2+NORMSINV(AleatLivre!E284)*$C$4))</f>
        <v>61.736620124830864</v>
      </c>
      <c r="G287" s="2">
        <f>(F287*EXP($C$3-($C$4^2)/2+NORMSINV(AleatLivre!F284)*$C$4))</f>
        <v>63.753568684970375</v>
      </c>
      <c r="H287" s="2">
        <f>(G287*EXP($C$3-($C$4^2)/2+NORMSINV(AleatLivre!G284)*$C$4))</f>
        <v>66.283839701066825</v>
      </c>
      <c r="I287" s="2">
        <f>(H287*EXP($C$3-($C$4^2)/2+NORMSINV(AleatLivre!H284)*$C$4))</f>
        <v>70.346188879319314</v>
      </c>
      <c r="J287" s="2">
        <f>(I287*EXP($C$3-($C$4^2)/2+NORMSINV(AleatLivre!I284)*$C$4))</f>
        <v>72.836152009757342</v>
      </c>
      <c r="K287" s="2">
        <f>(J287*EXP($C$3-($C$4^2)/2+NORMSINV(AleatLivre!J284)*$C$4))</f>
        <v>77.436580882266824</v>
      </c>
      <c r="L287" s="2">
        <f>(K287*EXP($C$3-($C$4^2)/2+NORMSINV(AleatLivre!K284)*$C$4))</f>
        <v>81.600175245718233</v>
      </c>
      <c r="M287" s="2">
        <f>(L287*EXP($C$3-($C$4^2)/2+NORMSINV(AleatLivre!L284)*$C$4))</f>
        <v>85.595446281998008</v>
      </c>
      <c r="N287" s="2">
        <f>(M287*EXP($C$3-($C$4^2)/2+NORMSINV(AleatLivre!M284)*$C$4))</f>
        <v>91.281026445181325</v>
      </c>
      <c r="O287" s="2">
        <f>(N287*EXP($C$3-($C$4^2)/2+NORMSINV(AleatLivre!N284)*$C$4))</f>
        <v>92.365724436341438</v>
      </c>
      <c r="P287" s="2">
        <f>(O287*EXP($C$3-($C$4^2)/2+NORMSINV(AleatLivre!O284)*$C$4))</f>
        <v>95.794838207442098</v>
      </c>
      <c r="Q287" s="2">
        <f>(P287*EXP($C$3-($C$4^2)/2+NORMSINV(AleatLivre!P284)*$C$4))</f>
        <v>100.33305207928275</v>
      </c>
      <c r="R287" s="2">
        <f>(Q287*EXP($C$3-($C$4^2)/2+NORMSINV(AleatLivre!Q284)*$C$4))</f>
        <v>104.44980415014135</v>
      </c>
      <c r="S287" s="2">
        <f>(R287*EXP($C$3-($C$4^2)/2+NORMSINV(AleatLivre!R284)*$C$4))</f>
        <v>111.73646467602167</v>
      </c>
      <c r="T287" s="2">
        <f>(S287*EXP($C$3-($C$4^2)/2+NORMSINV(AleatLivre!S284)*$C$4))</f>
        <v>117.02290722324487</v>
      </c>
      <c r="U287" s="2">
        <f>(T287*EXP($C$3-($C$4^2)/2+NORMSINV(AleatLivre!T284)*$C$4))</f>
        <v>119.49832638975343</v>
      </c>
      <c r="V287" s="2">
        <f>(U287*EXP($C$3-($C$4^2)/2+NORMSINV(AleatLivre!U284)*$C$4))</f>
        <v>123.84526601224243</v>
      </c>
    </row>
    <row r="288" spans="1:22" x14ac:dyDescent="0.25">
      <c r="A288">
        <v>283</v>
      </c>
      <c r="B288" s="2">
        <f>Painel!$B$7</f>
        <v>50</v>
      </c>
      <c r="C288" s="2">
        <f>(B288*EXP($C$3-($C$4^2)/2+NORMSINV(AleatLivre!B285)*$C$4))</f>
        <v>51.878972086944422</v>
      </c>
      <c r="D288" s="2">
        <f>(C288*EXP($C$3-($C$4^2)/2+NORMSINV(AleatLivre!C285)*$C$4))</f>
        <v>54.543431910140413</v>
      </c>
      <c r="E288" s="2">
        <f>(D288*EXP($C$3-($C$4^2)/2+NORMSINV(AleatLivre!D285)*$C$4))</f>
        <v>56.636754750530507</v>
      </c>
      <c r="F288" s="2">
        <f>(E288*EXP($C$3-($C$4^2)/2+NORMSINV(AleatLivre!E285)*$C$4))</f>
        <v>59.484018399794394</v>
      </c>
      <c r="G288" s="2">
        <f>(F288*EXP($C$3-($C$4^2)/2+NORMSINV(AleatLivre!F285)*$C$4))</f>
        <v>62.059222656306872</v>
      </c>
      <c r="H288" s="2">
        <f>(G288*EXP($C$3-($C$4^2)/2+NORMSINV(AleatLivre!G285)*$C$4))</f>
        <v>63.584084143860217</v>
      </c>
      <c r="I288" s="2">
        <f>(H288*EXP($C$3-($C$4^2)/2+NORMSINV(AleatLivre!H285)*$C$4))</f>
        <v>67.092990860065257</v>
      </c>
      <c r="J288" s="2">
        <f>(I288*EXP($C$3-($C$4^2)/2+NORMSINV(AleatLivre!I285)*$C$4))</f>
        <v>70.828394387212768</v>
      </c>
      <c r="K288" s="2">
        <f>(J288*EXP($C$3-($C$4^2)/2+NORMSINV(AleatLivre!J285)*$C$4))</f>
        <v>74.580584641320016</v>
      </c>
      <c r="L288" s="2">
        <f>(K288*EXP($C$3-($C$4^2)/2+NORMSINV(AleatLivre!K285)*$C$4))</f>
        <v>78.448810786556066</v>
      </c>
      <c r="M288" s="2">
        <f>(L288*EXP($C$3-($C$4^2)/2+NORMSINV(AleatLivre!L285)*$C$4))</f>
        <v>82.015872361160433</v>
      </c>
      <c r="N288" s="2">
        <f>(M288*EXP($C$3-($C$4^2)/2+NORMSINV(AleatLivre!M285)*$C$4))</f>
        <v>87.961478133572584</v>
      </c>
      <c r="O288" s="2">
        <f>(N288*EXP($C$3-($C$4^2)/2+NORMSINV(AleatLivre!N285)*$C$4))</f>
        <v>94.416719580275242</v>
      </c>
      <c r="P288" s="2">
        <f>(O288*EXP($C$3-($C$4^2)/2+NORMSINV(AleatLivre!O285)*$C$4))</f>
        <v>101.53861208660238</v>
      </c>
      <c r="Q288" s="2">
        <f>(P288*EXP($C$3-($C$4^2)/2+NORMSINV(AleatLivre!P285)*$C$4))</f>
        <v>104.04071888184438</v>
      </c>
      <c r="R288" s="2">
        <f>(Q288*EXP($C$3-($C$4^2)/2+NORMSINV(AleatLivre!Q285)*$C$4))</f>
        <v>109.06974428954041</v>
      </c>
      <c r="S288" s="2">
        <f>(R288*EXP($C$3-($C$4^2)/2+NORMSINV(AleatLivre!R285)*$C$4))</f>
        <v>118.21786306203467</v>
      </c>
      <c r="T288" s="2">
        <f>(S288*EXP($C$3-($C$4^2)/2+NORMSINV(AleatLivre!S285)*$C$4))</f>
        <v>120.21118262548701</v>
      </c>
      <c r="U288" s="2">
        <f>(T288*EXP($C$3-($C$4^2)/2+NORMSINV(AleatLivre!T285)*$C$4))</f>
        <v>124.13281784566237</v>
      </c>
      <c r="V288" s="2">
        <f>(U288*EXP($C$3-($C$4^2)/2+NORMSINV(AleatLivre!U285)*$C$4))</f>
        <v>132.76292772650291</v>
      </c>
    </row>
    <row r="289" spans="1:22" x14ac:dyDescent="0.25">
      <c r="A289">
        <v>284</v>
      </c>
      <c r="B289" s="2">
        <f>Painel!$B$7</f>
        <v>50</v>
      </c>
      <c r="C289" s="2">
        <f>(B289*EXP($C$3-($C$4^2)/2+NORMSINV(AleatLivre!B286)*$C$4))</f>
        <v>52.023568514732034</v>
      </c>
      <c r="D289" s="2">
        <f>(C289*EXP($C$3-($C$4^2)/2+NORMSINV(AleatLivre!C286)*$C$4))</f>
        <v>55.374596331633242</v>
      </c>
      <c r="E289" s="2">
        <f>(D289*EXP($C$3-($C$4^2)/2+NORMSINV(AleatLivre!D286)*$C$4))</f>
        <v>59.844856324641107</v>
      </c>
      <c r="F289" s="2">
        <f>(E289*EXP($C$3-($C$4^2)/2+NORMSINV(AleatLivre!E286)*$C$4))</f>
        <v>63.192732235884357</v>
      </c>
      <c r="G289" s="2">
        <f>(F289*EXP($C$3-($C$4^2)/2+NORMSINV(AleatLivre!F286)*$C$4))</f>
        <v>65.485224271673971</v>
      </c>
      <c r="H289" s="2">
        <f>(G289*EXP($C$3-($C$4^2)/2+NORMSINV(AleatLivre!G286)*$C$4))</f>
        <v>67.110745530623788</v>
      </c>
      <c r="I289" s="2">
        <f>(H289*EXP($C$3-($C$4^2)/2+NORMSINV(AleatLivre!H286)*$C$4))</f>
        <v>71.078162583799269</v>
      </c>
      <c r="J289" s="2">
        <f>(I289*EXP($C$3-($C$4^2)/2+NORMSINV(AleatLivre!I286)*$C$4))</f>
        <v>74.560209045563852</v>
      </c>
      <c r="K289" s="2">
        <f>(J289*EXP($C$3-($C$4^2)/2+NORMSINV(AleatLivre!J286)*$C$4))</f>
        <v>78.678404429028205</v>
      </c>
      <c r="L289" s="2">
        <f>(K289*EXP($C$3-($C$4^2)/2+NORMSINV(AleatLivre!K286)*$C$4))</f>
        <v>82.202735000675375</v>
      </c>
      <c r="M289" s="2">
        <f>(L289*EXP($C$3-($C$4^2)/2+NORMSINV(AleatLivre!L286)*$C$4))</f>
        <v>85.907094498751235</v>
      </c>
      <c r="N289" s="2">
        <f>(M289*EXP($C$3-($C$4^2)/2+NORMSINV(AleatLivre!M286)*$C$4))</f>
        <v>91.629358099544277</v>
      </c>
      <c r="O289" s="2">
        <f>(N289*EXP($C$3-($C$4^2)/2+NORMSINV(AleatLivre!N286)*$C$4))</f>
        <v>91.449972055143476</v>
      </c>
      <c r="P289" s="2">
        <f>(O289*EXP($C$3-($C$4^2)/2+NORMSINV(AleatLivre!O286)*$C$4))</f>
        <v>97.560296983215693</v>
      </c>
      <c r="Q289" s="2">
        <f>(P289*EXP($C$3-($C$4^2)/2+NORMSINV(AleatLivre!P286)*$C$4))</f>
        <v>101.52163791482356</v>
      </c>
      <c r="R289" s="2">
        <f>(Q289*EXP($C$3-($C$4^2)/2+NORMSINV(AleatLivre!Q286)*$C$4))</f>
        <v>107.52358355384112</v>
      </c>
      <c r="S289" s="2">
        <f>(R289*EXP($C$3-($C$4^2)/2+NORMSINV(AleatLivre!R286)*$C$4))</f>
        <v>115.87933232945208</v>
      </c>
      <c r="T289" s="2">
        <f>(S289*EXP($C$3-($C$4^2)/2+NORMSINV(AleatLivre!S286)*$C$4))</f>
        <v>122.34062961983744</v>
      </c>
      <c r="U289" s="2">
        <f>(T289*EXP($C$3-($C$4^2)/2+NORMSINV(AleatLivre!T286)*$C$4))</f>
        <v>126.86872901291309</v>
      </c>
      <c r="V289" s="2">
        <f>(U289*EXP($C$3-($C$4^2)/2+NORMSINV(AleatLivre!U286)*$C$4))</f>
        <v>133.55857967154705</v>
      </c>
    </row>
    <row r="290" spans="1:22" x14ac:dyDescent="0.25">
      <c r="A290">
        <v>285</v>
      </c>
      <c r="B290" s="2">
        <f>Painel!$B$7</f>
        <v>50</v>
      </c>
      <c r="C290" s="2">
        <f>(B290*EXP($C$3-($C$4^2)/2+NORMSINV(AleatLivre!B287)*$C$4))</f>
        <v>52.381201139116797</v>
      </c>
      <c r="D290" s="2">
        <f>(C290*EXP($C$3-($C$4^2)/2+NORMSINV(AleatLivre!C287)*$C$4))</f>
        <v>56.487656580080873</v>
      </c>
      <c r="E290" s="2">
        <f>(D290*EXP($C$3-($C$4^2)/2+NORMSINV(AleatLivre!D287)*$C$4))</f>
        <v>61.331297135302243</v>
      </c>
      <c r="F290" s="2">
        <f>(E290*EXP($C$3-($C$4^2)/2+NORMSINV(AleatLivre!E287)*$C$4))</f>
        <v>62.433631931185751</v>
      </c>
      <c r="G290" s="2">
        <f>(F290*EXP($C$3-($C$4^2)/2+NORMSINV(AleatLivre!F287)*$C$4))</f>
        <v>64.545747063752145</v>
      </c>
      <c r="H290" s="2">
        <f>(G290*EXP($C$3-($C$4^2)/2+NORMSINV(AleatLivre!G287)*$C$4))</f>
        <v>68.17410441220693</v>
      </c>
      <c r="I290" s="2">
        <f>(H290*EXP($C$3-($C$4^2)/2+NORMSINV(AleatLivre!H287)*$C$4))</f>
        <v>71.730376193366737</v>
      </c>
      <c r="J290" s="2">
        <f>(I290*EXP($C$3-($C$4^2)/2+NORMSINV(AleatLivre!I287)*$C$4))</f>
        <v>73.445529329393608</v>
      </c>
      <c r="K290" s="2">
        <f>(J290*EXP($C$3-($C$4^2)/2+NORMSINV(AleatLivre!J287)*$C$4))</f>
        <v>75.320042003836107</v>
      </c>
      <c r="L290" s="2">
        <f>(K290*EXP($C$3-($C$4^2)/2+NORMSINV(AleatLivre!K287)*$C$4))</f>
        <v>74.326631399800846</v>
      </c>
      <c r="M290" s="2">
        <f>(L290*EXP($C$3-($C$4^2)/2+NORMSINV(AleatLivre!L287)*$C$4))</f>
        <v>74.674783435099513</v>
      </c>
      <c r="N290" s="2">
        <f>(M290*EXP($C$3-($C$4^2)/2+NORMSINV(AleatLivre!M287)*$C$4))</f>
        <v>78.618013957032801</v>
      </c>
      <c r="O290" s="2">
        <f>(N290*EXP($C$3-($C$4^2)/2+NORMSINV(AleatLivre!N287)*$C$4))</f>
        <v>80.640842880188416</v>
      </c>
      <c r="P290" s="2">
        <f>(O290*EXP($C$3-($C$4^2)/2+NORMSINV(AleatLivre!O287)*$C$4))</f>
        <v>85.179198420080553</v>
      </c>
      <c r="Q290" s="2">
        <f>(P290*EXP($C$3-($C$4^2)/2+NORMSINV(AleatLivre!P287)*$C$4))</f>
        <v>90.155928762640599</v>
      </c>
      <c r="R290" s="2">
        <f>(Q290*EXP($C$3-($C$4^2)/2+NORMSINV(AleatLivre!Q287)*$C$4))</f>
        <v>96.697283141169905</v>
      </c>
      <c r="S290" s="2">
        <f>(R290*EXP($C$3-($C$4^2)/2+NORMSINV(AleatLivre!R287)*$C$4))</f>
        <v>99.170961524099198</v>
      </c>
      <c r="T290" s="2">
        <f>(S290*EXP($C$3-($C$4^2)/2+NORMSINV(AleatLivre!S287)*$C$4))</f>
        <v>101.89319818897329</v>
      </c>
      <c r="U290" s="2">
        <f>(T290*EXP($C$3-($C$4^2)/2+NORMSINV(AleatLivre!T287)*$C$4))</f>
        <v>108.62678003506625</v>
      </c>
      <c r="V290" s="2">
        <f>(U290*EXP($C$3-($C$4^2)/2+NORMSINV(AleatLivre!U287)*$C$4))</f>
        <v>116.63164180906719</v>
      </c>
    </row>
    <row r="291" spans="1:22" x14ac:dyDescent="0.25">
      <c r="A291">
        <v>286</v>
      </c>
      <c r="B291" s="2">
        <f>Painel!$B$7</f>
        <v>50</v>
      </c>
      <c r="C291" s="2">
        <f>(B291*EXP($C$3-($C$4^2)/2+NORMSINV(AleatLivre!B288)*$C$4))</f>
        <v>53.137521640924966</v>
      </c>
      <c r="D291" s="2">
        <f>(C291*EXP($C$3-($C$4^2)/2+NORMSINV(AleatLivre!C288)*$C$4))</f>
        <v>54.236242386143466</v>
      </c>
      <c r="E291" s="2">
        <f>(D291*EXP($C$3-($C$4^2)/2+NORMSINV(AleatLivre!D288)*$C$4))</f>
        <v>55.331917037627193</v>
      </c>
      <c r="F291" s="2">
        <f>(E291*EXP($C$3-($C$4^2)/2+NORMSINV(AleatLivre!E288)*$C$4))</f>
        <v>58.096264688573115</v>
      </c>
      <c r="G291" s="2">
        <f>(F291*EXP($C$3-($C$4^2)/2+NORMSINV(AleatLivre!F288)*$C$4))</f>
        <v>60.403471531649373</v>
      </c>
      <c r="H291" s="2">
        <f>(G291*EXP($C$3-($C$4^2)/2+NORMSINV(AleatLivre!G288)*$C$4))</f>
        <v>62.954802045294386</v>
      </c>
      <c r="I291" s="2">
        <f>(H291*EXP($C$3-($C$4^2)/2+NORMSINV(AleatLivre!H288)*$C$4))</f>
        <v>66.026737889333646</v>
      </c>
      <c r="J291" s="2">
        <f>(I291*EXP($C$3-($C$4^2)/2+NORMSINV(AleatLivre!I288)*$C$4))</f>
        <v>67.835741876455117</v>
      </c>
      <c r="K291" s="2">
        <f>(J291*EXP($C$3-($C$4^2)/2+NORMSINV(AleatLivre!J288)*$C$4))</f>
        <v>71.259703686873834</v>
      </c>
      <c r="L291" s="2">
        <f>(K291*EXP($C$3-($C$4^2)/2+NORMSINV(AleatLivre!K288)*$C$4))</f>
        <v>73.318935146201483</v>
      </c>
      <c r="M291" s="2">
        <f>(L291*EXP($C$3-($C$4^2)/2+NORMSINV(AleatLivre!L288)*$C$4))</f>
        <v>75.876122111606577</v>
      </c>
      <c r="N291" s="2">
        <f>(M291*EXP($C$3-($C$4^2)/2+NORMSINV(AleatLivre!M288)*$C$4))</f>
        <v>80.630210485774768</v>
      </c>
      <c r="O291" s="2">
        <f>(N291*EXP($C$3-($C$4^2)/2+NORMSINV(AleatLivre!N288)*$C$4))</f>
        <v>83.069375118208129</v>
      </c>
      <c r="P291" s="2">
        <f>(O291*EXP($C$3-($C$4^2)/2+NORMSINV(AleatLivre!O288)*$C$4))</f>
        <v>87.030278452145481</v>
      </c>
      <c r="Q291" s="2">
        <f>(P291*EXP($C$3-($C$4^2)/2+NORMSINV(AleatLivre!P288)*$C$4))</f>
        <v>93.86220038329644</v>
      </c>
      <c r="R291" s="2">
        <f>(Q291*EXP($C$3-($C$4^2)/2+NORMSINV(AleatLivre!Q288)*$C$4))</f>
        <v>97.140541401026368</v>
      </c>
      <c r="S291" s="2">
        <f>(R291*EXP($C$3-($C$4^2)/2+NORMSINV(AleatLivre!R288)*$C$4))</f>
        <v>103.04082527238154</v>
      </c>
      <c r="T291" s="2">
        <f>(S291*EXP($C$3-($C$4^2)/2+NORMSINV(AleatLivre!S288)*$C$4))</f>
        <v>106.88364891118685</v>
      </c>
      <c r="U291" s="2">
        <f>(T291*EXP($C$3-($C$4^2)/2+NORMSINV(AleatLivre!T288)*$C$4))</f>
        <v>114.42691422728772</v>
      </c>
      <c r="V291" s="2">
        <f>(U291*EXP($C$3-($C$4^2)/2+NORMSINV(AleatLivre!U288)*$C$4))</f>
        <v>114.27144058132021</v>
      </c>
    </row>
    <row r="292" spans="1:22" x14ac:dyDescent="0.25">
      <c r="A292">
        <v>287</v>
      </c>
      <c r="B292" s="2">
        <f>Painel!$B$7</f>
        <v>50</v>
      </c>
      <c r="C292" s="2">
        <f>(B292*EXP($C$3-($C$4^2)/2+NORMSINV(AleatLivre!B289)*$C$4))</f>
        <v>51.077612711696439</v>
      </c>
      <c r="D292" s="2">
        <f>(C292*EXP($C$3-($C$4^2)/2+NORMSINV(AleatLivre!C289)*$C$4))</f>
        <v>53.074681096569257</v>
      </c>
      <c r="E292" s="2">
        <f>(D292*EXP($C$3-($C$4^2)/2+NORMSINV(AleatLivre!D289)*$C$4))</f>
        <v>56.873542006670128</v>
      </c>
      <c r="F292" s="2">
        <f>(E292*EXP($C$3-($C$4^2)/2+NORMSINV(AleatLivre!E289)*$C$4))</f>
        <v>61.023062416570419</v>
      </c>
      <c r="G292" s="2">
        <f>(F292*EXP($C$3-($C$4^2)/2+NORMSINV(AleatLivre!F289)*$C$4))</f>
        <v>63.938263380139595</v>
      </c>
      <c r="H292" s="2">
        <f>(G292*EXP($C$3-($C$4^2)/2+NORMSINV(AleatLivre!G289)*$C$4))</f>
        <v>69.145310996638628</v>
      </c>
      <c r="I292" s="2">
        <f>(H292*EXP($C$3-($C$4^2)/2+NORMSINV(AleatLivre!H289)*$C$4))</f>
        <v>73.875238864485169</v>
      </c>
      <c r="J292" s="2">
        <f>(I292*EXP($C$3-($C$4^2)/2+NORMSINV(AleatLivre!I289)*$C$4))</f>
        <v>80.045232582786355</v>
      </c>
      <c r="K292" s="2">
        <f>(J292*EXP($C$3-($C$4^2)/2+NORMSINV(AleatLivre!J289)*$C$4))</f>
        <v>85.722882683725928</v>
      </c>
      <c r="L292" s="2">
        <f>(K292*EXP($C$3-($C$4^2)/2+NORMSINV(AleatLivre!K289)*$C$4))</f>
        <v>91.72498833678479</v>
      </c>
      <c r="M292" s="2">
        <f>(L292*EXP($C$3-($C$4^2)/2+NORMSINV(AleatLivre!L289)*$C$4))</f>
        <v>93.302470963166087</v>
      </c>
      <c r="N292" s="2">
        <f>(M292*EXP($C$3-($C$4^2)/2+NORMSINV(AleatLivre!M289)*$C$4))</f>
        <v>95.912999588847129</v>
      </c>
      <c r="O292" s="2">
        <f>(N292*EXP($C$3-($C$4^2)/2+NORMSINV(AleatLivre!N289)*$C$4))</f>
        <v>101.98948175988666</v>
      </c>
      <c r="P292" s="2">
        <f>(O292*EXP($C$3-($C$4^2)/2+NORMSINV(AleatLivre!O289)*$C$4))</f>
        <v>107.48338902178341</v>
      </c>
      <c r="Q292" s="2">
        <f>(P292*EXP($C$3-($C$4^2)/2+NORMSINV(AleatLivre!P289)*$C$4))</f>
        <v>113.2666191374234</v>
      </c>
      <c r="R292" s="2">
        <f>(Q292*EXP($C$3-($C$4^2)/2+NORMSINV(AleatLivre!Q289)*$C$4))</f>
        <v>118.79604013229127</v>
      </c>
      <c r="S292" s="2">
        <f>(R292*EXP($C$3-($C$4^2)/2+NORMSINV(AleatLivre!R289)*$C$4))</f>
        <v>127.49667174030294</v>
      </c>
      <c r="T292" s="2">
        <f>(S292*EXP($C$3-($C$4^2)/2+NORMSINV(AleatLivre!S289)*$C$4))</f>
        <v>132.69547637098961</v>
      </c>
      <c r="U292" s="2">
        <f>(T292*EXP($C$3-($C$4^2)/2+NORMSINV(AleatLivre!T289)*$C$4))</f>
        <v>141.29060818364448</v>
      </c>
      <c r="V292" s="2">
        <f>(U292*EXP($C$3-($C$4^2)/2+NORMSINV(AleatLivre!U289)*$C$4))</f>
        <v>148.44407816496832</v>
      </c>
    </row>
    <row r="293" spans="1:22" x14ac:dyDescent="0.25">
      <c r="A293">
        <v>288</v>
      </c>
      <c r="B293" s="2">
        <f>Painel!$B$7</f>
        <v>50</v>
      </c>
      <c r="C293" s="2">
        <f>(B293*EXP($C$3-($C$4^2)/2+NORMSINV(AleatLivre!B290)*$C$4))</f>
        <v>53.231644237057637</v>
      </c>
      <c r="D293" s="2">
        <f>(C293*EXP($C$3-($C$4^2)/2+NORMSINV(AleatLivre!C290)*$C$4))</f>
        <v>57.793761109509553</v>
      </c>
      <c r="E293" s="2">
        <f>(D293*EXP($C$3-($C$4^2)/2+NORMSINV(AleatLivre!D290)*$C$4))</f>
        <v>63.127988699589501</v>
      </c>
      <c r="F293" s="2">
        <f>(E293*EXP($C$3-($C$4^2)/2+NORMSINV(AleatLivre!E290)*$C$4))</f>
        <v>64.390054044826897</v>
      </c>
      <c r="G293" s="2">
        <f>(F293*EXP($C$3-($C$4^2)/2+NORMSINV(AleatLivre!F290)*$C$4))</f>
        <v>66.49194001149452</v>
      </c>
      <c r="H293" s="2">
        <f>(G293*EXP($C$3-($C$4^2)/2+NORMSINV(AleatLivre!G290)*$C$4))</f>
        <v>69.507200204283592</v>
      </c>
      <c r="I293" s="2">
        <f>(H293*EXP($C$3-($C$4^2)/2+NORMSINV(AleatLivre!H290)*$C$4))</f>
        <v>74.979709807805548</v>
      </c>
      <c r="J293" s="2">
        <f>(I293*EXP($C$3-($C$4^2)/2+NORMSINV(AleatLivre!I290)*$C$4))</f>
        <v>78.438751123630226</v>
      </c>
      <c r="K293" s="2">
        <f>(J293*EXP($C$3-($C$4^2)/2+NORMSINV(AleatLivre!J290)*$C$4))</f>
        <v>83.547190329400138</v>
      </c>
      <c r="L293" s="2">
        <f>(K293*EXP($C$3-($C$4^2)/2+NORMSINV(AleatLivre!K290)*$C$4))</f>
        <v>86.28429388263342</v>
      </c>
      <c r="M293" s="2">
        <f>(L293*EXP($C$3-($C$4^2)/2+NORMSINV(AleatLivre!L290)*$C$4))</f>
        <v>90.752866118461824</v>
      </c>
      <c r="N293" s="2">
        <f>(M293*EXP($C$3-($C$4^2)/2+NORMSINV(AleatLivre!M290)*$C$4))</f>
        <v>94.459917106754759</v>
      </c>
      <c r="O293" s="2">
        <f>(N293*EXP($C$3-($C$4^2)/2+NORMSINV(AleatLivre!N290)*$C$4))</f>
        <v>99.021733829399267</v>
      </c>
      <c r="P293" s="2">
        <f>(O293*EXP($C$3-($C$4^2)/2+NORMSINV(AleatLivre!O290)*$C$4))</f>
        <v>99.881223898758734</v>
      </c>
      <c r="Q293" s="2">
        <f>(P293*EXP($C$3-($C$4^2)/2+NORMSINV(AleatLivre!P290)*$C$4))</f>
        <v>110.66812584846697</v>
      </c>
      <c r="R293" s="2">
        <f>(Q293*EXP($C$3-($C$4^2)/2+NORMSINV(AleatLivre!Q290)*$C$4))</f>
        <v>115.24680746294507</v>
      </c>
      <c r="S293" s="2">
        <f>(R293*EXP($C$3-($C$4^2)/2+NORMSINV(AleatLivre!R290)*$C$4))</f>
        <v>120.05158958506125</v>
      </c>
      <c r="T293" s="2">
        <f>(S293*EXP($C$3-($C$4^2)/2+NORMSINV(AleatLivre!S290)*$C$4))</f>
        <v>123.46826054249539</v>
      </c>
      <c r="U293" s="2">
        <f>(T293*EXP($C$3-($C$4^2)/2+NORMSINV(AleatLivre!T290)*$C$4))</f>
        <v>132.16308705967879</v>
      </c>
      <c r="V293" s="2">
        <f>(U293*EXP($C$3-($C$4^2)/2+NORMSINV(AleatLivre!U290)*$C$4))</f>
        <v>138.11051410348531</v>
      </c>
    </row>
    <row r="294" spans="1:22" x14ac:dyDescent="0.25">
      <c r="A294">
        <v>289</v>
      </c>
      <c r="B294" s="2">
        <f>Painel!$B$7</f>
        <v>50</v>
      </c>
      <c r="C294" s="2">
        <f>(B294*EXP($C$3-($C$4^2)/2+NORMSINV(AleatLivre!B291)*$C$4))</f>
        <v>51.291981975921921</v>
      </c>
      <c r="D294" s="2">
        <f>(C294*EXP($C$3-($C$4^2)/2+NORMSINV(AleatLivre!C291)*$C$4))</f>
        <v>54.742415863904569</v>
      </c>
      <c r="E294" s="2">
        <f>(D294*EXP($C$3-($C$4^2)/2+NORMSINV(AleatLivre!D291)*$C$4))</f>
        <v>56.973600987354992</v>
      </c>
      <c r="F294" s="2">
        <f>(E294*EXP($C$3-($C$4^2)/2+NORMSINV(AleatLivre!E291)*$C$4))</f>
        <v>59.018151711805608</v>
      </c>
      <c r="G294" s="2">
        <f>(F294*EXP($C$3-($C$4^2)/2+NORMSINV(AleatLivre!F291)*$C$4))</f>
        <v>61.883264876978068</v>
      </c>
      <c r="H294" s="2">
        <f>(G294*EXP($C$3-($C$4^2)/2+NORMSINV(AleatLivre!G291)*$C$4))</f>
        <v>66.585275073592115</v>
      </c>
      <c r="I294" s="2">
        <f>(H294*EXP($C$3-($C$4^2)/2+NORMSINV(AleatLivre!H291)*$C$4))</f>
        <v>71.423779409380998</v>
      </c>
      <c r="J294" s="2">
        <f>(I294*EXP($C$3-($C$4^2)/2+NORMSINV(AleatLivre!I291)*$C$4))</f>
        <v>75.076625771601215</v>
      </c>
      <c r="K294" s="2">
        <f>(J294*EXP($C$3-($C$4^2)/2+NORMSINV(AleatLivre!J291)*$C$4))</f>
        <v>79.545457227179682</v>
      </c>
      <c r="L294" s="2">
        <f>(K294*EXP($C$3-($C$4^2)/2+NORMSINV(AleatLivre!K291)*$C$4))</f>
        <v>81.791960081862484</v>
      </c>
      <c r="M294" s="2">
        <f>(L294*EXP($C$3-($C$4^2)/2+NORMSINV(AleatLivre!L291)*$C$4))</f>
        <v>86.827415188456314</v>
      </c>
      <c r="N294" s="2">
        <f>(M294*EXP($C$3-($C$4^2)/2+NORMSINV(AleatLivre!M291)*$C$4))</f>
        <v>91.650315719806301</v>
      </c>
      <c r="O294" s="2">
        <f>(N294*EXP($C$3-($C$4^2)/2+NORMSINV(AleatLivre!N291)*$C$4))</f>
        <v>97.172874924627166</v>
      </c>
      <c r="P294" s="2">
        <f>(O294*EXP($C$3-($C$4^2)/2+NORMSINV(AleatLivre!O291)*$C$4))</f>
        <v>105.72245471421135</v>
      </c>
      <c r="Q294" s="2">
        <f>(P294*EXP($C$3-($C$4^2)/2+NORMSINV(AleatLivre!P291)*$C$4))</f>
        <v>109.81140899757013</v>
      </c>
      <c r="R294" s="2">
        <f>(Q294*EXP($C$3-($C$4^2)/2+NORMSINV(AleatLivre!Q291)*$C$4))</f>
        <v>114.16841738074619</v>
      </c>
      <c r="S294" s="2">
        <f>(R294*EXP($C$3-($C$4^2)/2+NORMSINV(AleatLivre!R291)*$C$4))</f>
        <v>119.80276319218331</v>
      </c>
      <c r="T294" s="2">
        <f>(S294*EXP($C$3-($C$4^2)/2+NORMSINV(AleatLivre!S291)*$C$4))</f>
        <v>129.54160159340933</v>
      </c>
      <c r="U294" s="2">
        <f>(T294*EXP($C$3-($C$4^2)/2+NORMSINV(AleatLivre!T291)*$C$4))</f>
        <v>135.21187998870525</v>
      </c>
      <c r="V294" s="2">
        <f>(U294*EXP($C$3-($C$4^2)/2+NORMSINV(AleatLivre!U291)*$C$4))</f>
        <v>141.25781264607505</v>
      </c>
    </row>
    <row r="295" spans="1:22" x14ac:dyDescent="0.25">
      <c r="A295">
        <v>290</v>
      </c>
      <c r="B295" s="2">
        <f>Painel!$B$7</f>
        <v>50</v>
      </c>
      <c r="C295" s="2">
        <f>(B295*EXP($C$3-($C$4^2)/2+NORMSINV(AleatLivre!B292)*$C$4))</f>
        <v>50.80795299475669</v>
      </c>
      <c r="D295" s="2">
        <f>(C295*EXP($C$3-($C$4^2)/2+NORMSINV(AleatLivre!C292)*$C$4))</f>
        <v>53.474619379336019</v>
      </c>
      <c r="E295" s="2">
        <f>(D295*EXP($C$3-($C$4^2)/2+NORMSINV(AleatLivre!D292)*$C$4))</f>
        <v>56.705759428768687</v>
      </c>
      <c r="F295" s="2">
        <f>(E295*EXP($C$3-($C$4^2)/2+NORMSINV(AleatLivre!E292)*$C$4))</f>
        <v>59.783609742295184</v>
      </c>
      <c r="G295" s="2">
        <f>(F295*EXP($C$3-($C$4^2)/2+NORMSINV(AleatLivre!F292)*$C$4))</f>
        <v>61.567613096056462</v>
      </c>
      <c r="H295" s="2">
        <f>(G295*EXP($C$3-($C$4^2)/2+NORMSINV(AleatLivre!G292)*$C$4))</f>
        <v>65.7832445878784</v>
      </c>
      <c r="I295" s="2">
        <f>(H295*EXP($C$3-($C$4^2)/2+NORMSINV(AleatLivre!H292)*$C$4))</f>
        <v>68.429504744317001</v>
      </c>
      <c r="J295" s="2">
        <f>(I295*EXP($C$3-($C$4^2)/2+NORMSINV(AleatLivre!I292)*$C$4))</f>
        <v>72.830179621751753</v>
      </c>
      <c r="K295" s="2">
        <f>(J295*EXP($C$3-($C$4^2)/2+NORMSINV(AleatLivre!J292)*$C$4))</f>
        <v>76.440967126571508</v>
      </c>
      <c r="L295" s="2">
        <f>(K295*EXP($C$3-($C$4^2)/2+NORMSINV(AleatLivre!K292)*$C$4))</f>
        <v>79.76004928683038</v>
      </c>
      <c r="M295" s="2">
        <f>(L295*EXP($C$3-($C$4^2)/2+NORMSINV(AleatLivre!L292)*$C$4))</f>
        <v>84.884122387062192</v>
      </c>
      <c r="N295" s="2">
        <f>(M295*EXP($C$3-($C$4^2)/2+NORMSINV(AleatLivre!M292)*$C$4))</f>
        <v>89.840583740737742</v>
      </c>
      <c r="O295" s="2">
        <f>(N295*EXP($C$3-($C$4^2)/2+NORMSINV(AleatLivre!N292)*$C$4))</f>
        <v>95.502663133785404</v>
      </c>
      <c r="P295" s="2">
        <f>(O295*EXP($C$3-($C$4^2)/2+NORMSINV(AleatLivre!O292)*$C$4))</f>
        <v>98.91731164323761</v>
      </c>
      <c r="Q295" s="2">
        <f>(P295*EXP($C$3-($C$4^2)/2+NORMSINV(AleatLivre!P292)*$C$4))</f>
        <v>102.39818792881007</v>
      </c>
      <c r="R295" s="2">
        <f>(Q295*EXP($C$3-($C$4^2)/2+NORMSINV(AleatLivre!Q292)*$C$4))</f>
        <v>106.28652417883646</v>
      </c>
      <c r="S295" s="2">
        <f>(R295*EXP($C$3-($C$4^2)/2+NORMSINV(AleatLivre!R292)*$C$4))</f>
        <v>110.70058449327836</v>
      </c>
      <c r="T295" s="2">
        <f>(S295*EXP($C$3-($C$4^2)/2+NORMSINV(AleatLivre!S292)*$C$4))</f>
        <v>116.64702409049697</v>
      </c>
      <c r="U295" s="2">
        <f>(T295*EXP($C$3-($C$4^2)/2+NORMSINV(AleatLivre!T292)*$C$4))</f>
        <v>121.82990908278346</v>
      </c>
      <c r="V295" s="2">
        <f>(U295*EXP($C$3-($C$4^2)/2+NORMSINV(AleatLivre!U292)*$C$4))</f>
        <v>127.05216103272032</v>
      </c>
    </row>
    <row r="296" spans="1:22" x14ac:dyDescent="0.25">
      <c r="A296">
        <v>291</v>
      </c>
      <c r="B296" s="2">
        <f>Painel!$B$7</f>
        <v>50</v>
      </c>
      <c r="C296" s="2">
        <f>(B296*EXP($C$3-($C$4^2)/2+NORMSINV(AleatLivre!B293)*$C$4))</f>
        <v>52.364708534936554</v>
      </c>
      <c r="D296" s="2">
        <f>(C296*EXP($C$3-($C$4^2)/2+NORMSINV(AleatLivre!C293)*$C$4))</f>
        <v>55.8320217862601</v>
      </c>
      <c r="E296" s="2">
        <f>(D296*EXP($C$3-($C$4^2)/2+NORMSINV(AleatLivre!D293)*$C$4))</f>
        <v>58.45689386469985</v>
      </c>
      <c r="F296" s="2">
        <f>(E296*EXP($C$3-($C$4^2)/2+NORMSINV(AleatLivre!E293)*$C$4))</f>
        <v>62.491255535205845</v>
      </c>
      <c r="G296" s="2">
        <f>(F296*EXP($C$3-($C$4^2)/2+NORMSINV(AleatLivre!F293)*$C$4))</f>
        <v>64.756897395407748</v>
      </c>
      <c r="H296" s="2">
        <f>(G296*EXP($C$3-($C$4^2)/2+NORMSINV(AleatLivre!G293)*$C$4))</f>
        <v>66.193283949518474</v>
      </c>
      <c r="I296" s="2">
        <f>(H296*EXP($C$3-($C$4^2)/2+NORMSINV(AleatLivre!H293)*$C$4))</f>
        <v>68.055971084690597</v>
      </c>
      <c r="J296" s="2">
        <f>(I296*EXP($C$3-($C$4^2)/2+NORMSINV(AleatLivre!I293)*$C$4))</f>
        <v>71.360332039199903</v>
      </c>
      <c r="K296" s="2">
        <f>(J296*EXP($C$3-($C$4^2)/2+NORMSINV(AleatLivre!J293)*$C$4))</f>
        <v>73.940958907532007</v>
      </c>
      <c r="L296" s="2">
        <f>(K296*EXP($C$3-($C$4^2)/2+NORMSINV(AleatLivre!K293)*$C$4))</f>
        <v>78.070049398792847</v>
      </c>
      <c r="M296" s="2">
        <f>(L296*EXP($C$3-($C$4^2)/2+NORMSINV(AleatLivre!L293)*$C$4))</f>
        <v>81.224512152134452</v>
      </c>
      <c r="N296" s="2">
        <f>(M296*EXP($C$3-($C$4^2)/2+NORMSINV(AleatLivre!M293)*$C$4))</f>
        <v>85.613601075081121</v>
      </c>
      <c r="O296" s="2">
        <f>(N296*EXP($C$3-($C$4^2)/2+NORMSINV(AleatLivre!N293)*$C$4))</f>
        <v>91.458497884258719</v>
      </c>
      <c r="P296" s="2">
        <f>(O296*EXP($C$3-($C$4^2)/2+NORMSINV(AleatLivre!O293)*$C$4))</f>
        <v>97.334827119447482</v>
      </c>
      <c r="Q296" s="2">
        <f>(P296*EXP($C$3-($C$4^2)/2+NORMSINV(AleatLivre!P293)*$C$4))</f>
        <v>100.92359094838335</v>
      </c>
      <c r="R296" s="2">
        <f>(Q296*EXP($C$3-($C$4^2)/2+NORMSINV(AleatLivre!Q293)*$C$4))</f>
        <v>106.52406727515722</v>
      </c>
      <c r="S296" s="2">
        <f>(R296*EXP($C$3-($C$4^2)/2+NORMSINV(AleatLivre!R293)*$C$4))</f>
        <v>114.07203787768627</v>
      </c>
      <c r="T296" s="2">
        <f>(S296*EXP($C$3-($C$4^2)/2+NORMSINV(AleatLivre!S293)*$C$4))</f>
        <v>120.47805785629161</v>
      </c>
      <c r="U296" s="2">
        <f>(T296*EXP($C$3-($C$4^2)/2+NORMSINV(AleatLivre!T293)*$C$4))</f>
        <v>127.33044563434279</v>
      </c>
      <c r="V296" s="2">
        <f>(U296*EXP($C$3-($C$4^2)/2+NORMSINV(AleatLivre!U293)*$C$4))</f>
        <v>132.59627234128374</v>
      </c>
    </row>
    <row r="297" spans="1:22" x14ac:dyDescent="0.25">
      <c r="A297">
        <v>292</v>
      </c>
      <c r="B297" s="2">
        <f>Painel!$B$7</f>
        <v>50</v>
      </c>
      <c r="C297" s="2">
        <f>(B297*EXP($C$3-($C$4^2)/2+NORMSINV(AleatLivre!B294)*$C$4))</f>
        <v>52.176421824859318</v>
      </c>
      <c r="D297" s="2">
        <f>(C297*EXP($C$3-($C$4^2)/2+NORMSINV(AleatLivre!C294)*$C$4))</f>
        <v>53.105537008577436</v>
      </c>
      <c r="E297" s="2">
        <f>(D297*EXP($C$3-($C$4^2)/2+NORMSINV(AleatLivre!D294)*$C$4))</f>
        <v>56.481017474239295</v>
      </c>
      <c r="F297" s="2">
        <f>(E297*EXP($C$3-($C$4^2)/2+NORMSINV(AleatLivre!E294)*$C$4))</f>
        <v>59.586846026322505</v>
      </c>
      <c r="G297" s="2">
        <f>(F297*EXP($C$3-($C$4^2)/2+NORMSINV(AleatLivre!F294)*$C$4))</f>
        <v>64.07135455122139</v>
      </c>
      <c r="H297" s="2">
        <f>(G297*EXP($C$3-($C$4^2)/2+NORMSINV(AleatLivre!G294)*$C$4))</f>
        <v>66.340217693206512</v>
      </c>
      <c r="I297" s="2">
        <f>(H297*EXP($C$3-($C$4^2)/2+NORMSINV(AleatLivre!H294)*$C$4))</f>
        <v>71.531533372505578</v>
      </c>
      <c r="J297" s="2">
        <f>(I297*EXP($C$3-($C$4^2)/2+NORMSINV(AleatLivre!I294)*$C$4))</f>
        <v>76.461193856036431</v>
      </c>
      <c r="K297" s="2">
        <f>(J297*EXP($C$3-($C$4^2)/2+NORMSINV(AleatLivre!J294)*$C$4))</f>
        <v>83.132070018702436</v>
      </c>
      <c r="L297" s="2">
        <f>(K297*EXP($C$3-($C$4^2)/2+NORMSINV(AleatLivre!K294)*$C$4))</f>
        <v>87.434560012731922</v>
      </c>
      <c r="M297" s="2">
        <f>(L297*EXP($C$3-($C$4^2)/2+NORMSINV(AleatLivre!L294)*$C$4))</f>
        <v>90.640988091589449</v>
      </c>
      <c r="N297" s="2">
        <f>(M297*EXP($C$3-($C$4^2)/2+NORMSINV(AleatLivre!M294)*$C$4))</f>
        <v>93.856386987144433</v>
      </c>
      <c r="O297" s="2">
        <f>(N297*EXP($C$3-($C$4^2)/2+NORMSINV(AleatLivre!N294)*$C$4))</f>
        <v>98.691851654873375</v>
      </c>
      <c r="P297" s="2">
        <f>(O297*EXP($C$3-($C$4^2)/2+NORMSINV(AleatLivre!O294)*$C$4))</f>
        <v>102.66200264078631</v>
      </c>
      <c r="Q297" s="2">
        <f>(P297*EXP($C$3-($C$4^2)/2+NORMSINV(AleatLivre!P294)*$C$4))</f>
        <v>107.44707202613613</v>
      </c>
      <c r="R297" s="2">
        <f>(Q297*EXP($C$3-($C$4^2)/2+NORMSINV(AleatLivre!Q294)*$C$4))</f>
        <v>109.40802589035758</v>
      </c>
      <c r="S297" s="2">
        <f>(R297*EXP($C$3-($C$4^2)/2+NORMSINV(AleatLivre!R294)*$C$4))</f>
        <v>114.15750248284094</v>
      </c>
      <c r="T297" s="2">
        <f>(S297*EXP($C$3-($C$4^2)/2+NORMSINV(AleatLivre!S294)*$C$4))</f>
        <v>117.30838734934338</v>
      </c>
      <c r="U297" s="2">
        <f>(T297*EXP($C$3-($C$4^2)/2+NORMSINV(AleatLivre!T294)*$C$4))</f>
        <v>121.56523620782956</v>
      </c>
      <c r="V297" s="2">
        <f>(U297*EXP($C$3-($C$4^2)/2+NORMSINV(AleatLivre!U294)*$C$4))</f>
        <v>126.08875648629882</v>
      </c>
    </row>
    <row r="298" spans="1:22" x14ac:dyDescent="0.25">
      <c r="A298">
        <v>293</v>
      </c>
      <c r="B298" s="2">
        <f>Painel!$B$7</f>
        <v>50</v>
      </c>
      <c r="C298" s="2">
        <f>(B298*EXP($C$3-($C$4^2)/2+NORMSINV(AleatLivre!B295)*$C$4))</f>
        <v>51.845228326495096</v>
      </c>
      <c r="D298" s="2">
        <f>(C298*EXP($C$3-($C$4^2)/2+NORMSINV(AleatLivre!C295)*$C$4))</f>
        <v>52.861018974980659</v>
      </c>
      <c r="E298" s="2">
        <f>(D298*EXP($C$3-($C$4^2)/2+NORMSINV(AleatLivre!D295)*$C$4))</f>
        <v>54.641652279526305</v>
      </c>
      <c r="F298" s="2">
        <f>(E298*EXP($C$3-($C$4^2)/2+NORMSINV(AleatLivre!E295)*$C$4))</f>
        <v>56.481179578070403</v>
      </c>
      <c r="G298" s="2">
        <f>(F298*EXP($C$3-($C$4^2)/2+NORMSINV(AleatLivre!F295)*$C$4))</f>
        <v>60.828909467014618</v>
      </c>
      <c r="H298" s="2">
        <f>(G298*EXP($C$3-($C$4^2)/2+NORMSINV(AleatLivre!G295)*$C$4))</f>
        <v>63.873634504055104</v>
      </c>
      <c r="I298" s="2">
        <f>(H298*EXP($C$3-($C$4^2)/2+NORMSINV(AleatLivre!H295)*$C$4))</f>
        <v>66.295249648405147</v>
      </c>
      <c r="J298" s="2">
        <f>(I298*EXP($C$3-($C$4^2)/2+NORMSINV(AleatLivre!I295)*$C$4))</f>
        <v>67.845467171156827</v>
      </c>
      <c r="K298" s="2">
        <f>(J298*EXP($C$3-($C$4^2)/2+NORMSINV(AleatLivre!J295)*$C$4))</f>
        <v>70.733164056822531</v>
      </c>
      <c r="L298" s="2">
        <f>(K298*EXP($C$3-($C$4^2)/2+NORMSINV(AleatLivre!K295)*$C$4))</f>
        <v>73.771899351903386</v>
      </c>
      <c r="M298" s="2">
        <f>(L298*EXP($C$3-($C$4^2)/2+NORMSINV(AleatLivre!L295)*$C$4))</f>
        <v>77.393924477193707</v>
      </c>
      <c r="N298" s="2">
        <f>(M298*EXP($C$3-($C$4^2)/2+NORMSINV(AleatLivre!M295)*$C$4))</f>
        <v>81.33470187944269</v>
      </c>
      <c r="O298" s="2">
        <f>(N298*EXP($C$3-($C$4^2)/2+NORMSINV(AleatLivre!N295)*$C$4))</f>
        <v>84.035299185033907</v>
      </c>
      <c r="P298" s="2">
        <f>(O298*EXP($C$3-($C$4^2)/2+NORMSINV(AleatLivre!O295)*$C$4))</f>
        <v>88.948937942472242</v>
      </c>
      <c r="Q298" s="2">
        <f>(P298*EXP($C$3-($C$4^2)/2+NORMSINV(AleatLivre!P295)*$C$4))</f>
        <v>95.866902124797136</v>
      </c>
      <c r="R298" s="2">
        <f>(Q298*EXP($C$3-($C$4^2)/2+NORMSINV(AleatLivre!Q295)*$C$4))</f>
        <v>104.17308418423245</v>
      </c>
      <c r="S298" s="2">
        <f>(R298*EXP($C$3-($C$4^2)/2+NORMSINV(AleatLivre!R295)*$C$4))</f>
        <v>108.1246555709176</v>
      </c>
      <c r="T298" s="2">
        <f>(S298*EXP($C$3-($C$4^2)/2+NORMSINV(AleatLivre!S295)*$C$4))</f>
        <v>111.91608535254426</v>
      </c>
      <c r="U298" s="2">
        <f>(T298*EXP($C$3-($C$4^2)/2+NORMSINV(AleatLivre!T295)*$C$4))</f>
        <v>119.75992836527863</v>
      </c>
      <c r="V298" s="2">
        <f>(U298*EXP($C$3-($C$4^2)/2+NORMSINV(AleatLivre!U295)*$C$4))</f>
        <v>124.54204401026674</v>
      </c>
    </row>
    <row r="299" spans="1:22" x14ac:dyDescent="0.25">
      <c r="A299">
        <v>294</v>
      </c>
      <c r="B299" s="2">
        <f>Painel!$B$7</f>
        <v>50</v>
      </c>
      <c r="C299" s="2">
        <f>(B299*EXP($C$3-($C$4^2)/2+NORMSINV(AleatLivre!B296)*$C$4))</f>
        <v>51.444716005657156</v>
      </c>
      <c r="D299" s="2">
        <f>(C299*EXP($C$3-($C$4^2)/2+NORMSINV(AleatLivre!C296)*$C$4))</f>
        <v>54.112751323955884</v>
      </c>
      <c r="E299" s="2">
        <f>(D299*EXP($C$3-($C$4^2)/2+NORMSINV(AleatLivre!D296)*$C$4))</f>
        <v>57.142594164284667</v>
      </c>
      <c r="F299" s="2">
        <f>(E299*EXP($C$3-($C$4^2)/2+NORMSINV(AleatLivre!E296)*$C$4))</f>
        <v>57.701846363903982</v>
      </c>
      <c r="G299" s="2">
        <f>(F299*EXP($C$3-($C$4^2)/2+NORMSINV(AleatLivre!F296)*$C$4))</f>
        <v>60.840696270505667</v>
      </c>
      <c r="H299" s="2">
        <f>(G299*EXP($C$3-($C$4^2)/2+NORMSINV(AleatLivre!G296)*$C$4))</f>
        <v>63.711661497446428</v>
      </c>
      <c r="I299" s="2">
        <f>(H299*EXP($C$3-($C$4^2)/2+NORMSINV(AleatLivre!H296)*$C$4))</f>
        <v>66.789383062154513</v>
      </c>
      <c r="J299" s="2">
        <f>(I299*EXP($C$3-($C$4^2)/2+NORMSINV(AleatLivre!I296)*$C$4))</f>
        <v>69.762920359406706</v>
      </c>
      <c r="K299" s="2">
        <f>(J299*EXP($C$3-($C$4^2)/2+NORMSINV(AleatLivre!J296)*$C$4))</f>
        <v>74.894505532553197</v>
      </c>
      <c r="L299" s="2">
        <f>(K299*EXP($C$3-($C$4^2)/2+NORMSINV(AleatLivre!K296)*$C$4))</f>
        <v>77.276595361484951</v>
      </c>
      <c r="M299" s="2">
        <f>(L299*EXP($C$3-($C$4^2)/2+NORMSINV(AleatLivre!L296)*$C$4))</f>
        <v>80.276010773430912</v>
      </c>
      <c r="N299" s="2">
        <f>(M299*EXP($C$3-($C$4^2)/2+NORMSINV(AleatLivre!M296)*$C$4))</f>
        <v>86.932774893845675</v>
      </c>
      <c r="O299" s="2">
        <f>(N299*EXP($C$3-($C$4^2)/2+NORMSINV(AleatLivre!N296)*$C$4))</f>
        <v>92.238706739036928</v>
      </c>
      <c r="P299" s="2">
        <f>(O299*EXP($C$3-($C$4^2)/2+NORMSINV(AleatLivre!O296)*$C$4))</f>
        <v>98.412742497987523</v>
      </c>
      <c r="Q299" s="2">
        <f>(P299*EXP($C$3-($C$4^2)/2+NORMSINV(AleatLivre!P296)*$C$4))</f>
        <v>102.07378170082038</v>
      </c>
      <c r="R299" s="2">
        <f>(Q299*EXP($C$3-($C$4^2)/2+NORMSINV(AleatLivre!Q296)*$C$4))</f>
        <v>105.05645426228416</v>
      </c>
      <c r="S299" s="2">
        <f>(R299*EXP($C$3-($C$4^2)/2+NORMSINV(AleatLivre!R296)*$C$4))</f>
        <v>109.75729597078113</v>
      </c>
      <c r="T299" s="2">
        <f>(S299*EXP($C$3-($C$4^2)/2+NORMSINV(AleatLivre!S296)*$C$4))</f>
        <v>112.55266465713568</v>
      </c>
      <c r="U299" s="2">
        <f>(T299*EXP($C$3-($C$4^2)/2+NORMSINV(AleatLivre!T296)*$C$4))</f>
        <v>119.18050822319191</v>
      </c>
      <c r="V299" s="2">
        <f>(U299*EXP($C$3-($C$4^2)/2+NORMSINV(AleatLivre!U296)*$C$4))</f>
        <v>124.39891331392651</v>
      </c>
    </row>
    <row r="300" spans="1:22" x14ac:dyDescent="0.25">
      <c r="A300">
        <v>295</v>
      </c>
      <c r="B300" s="2">
        <f>Painel!$B$7</f>
        <v>50</v>
      </c>
      <c r="C300" s="2">
        <f>(B300*EXP($C$3-($C$4^2)/2+NORMSINV(AleatLivre!B297)*$C$4))</f>
        <v>53.708250176012271</v>
      </c>
      <c r="D300" s="2">
        <f>(C300*EXP($C$3-($C$4^2)/2+NORMSINV(AleatLivre!C297)*$C$4))</f>
        <v>55.714530005563972</v>
      </c>
      <c r="E300" s="2">
        <f>(D300*EXP($C$3-($C$4^2)/2+NORMSINV(AleatLivre!D297)*$C$4))</f>
        <v>60.359434399945954</v>
      </c>
      <c r="F300" s="2">
        <f>(E300*EXP($C$3-($C$4^2)/2+NORMSINV(AleatLivre!E297)*$C$4))</f>
        <v>62.328698356472884</v>
      </c>
      <c r="G300" s="2">
        <f>(F300*EXP($C$3-($C$4^2)/2+NORMSINV(AleatLivre!F297)*$C$4))</f>
        <v>66.649466472645898</v>
      </c>
      <c r="H300" s="2">
        <f>(G300*EXP($C$3-($C$4^2)/2+NORMSINV(AleatLivre!G297)*$C$4))</f>
        <v>69.596629918466462</v>
      </c>
      <c r="I300" s="2">
        <f>(H300*EXP($C$3-($C$4^2)/2+NORMSINV(AleatLivre!H297)*$C$4))</f>
        <v>72.591947667025764</v>
      </c>
      <c r="J300" s="2">
        <f>(I300*EXP($C$3-($C$4^2)/2+NORMSINV(AleatLivre!I297)*$C$4))</f>
        <v>76.858547314542733</v>
      </c>
      <c r="K300" s="2">
        <f>(J300*EXP($C$3-($C$4^2)/2+NORMSINV(AleatLivre!J297)*$C$4))</f>
        <v>80.407644920391419</v>
      </c>
      <c r="L300" s="2">
        <f>(K300*EXP($C$3-($C$4^2)/2+NORMSINV(AleatLivre!K297)*$C$4))</f>
        <v>84.468244048744609</v>
      </c>
      <c r="M300" s="2">
        <f>(L300*EXP($C$3-($C$4^2)/2+NORMSINV(AleatLivre!L297)*$C$4))</f>
        <v>88.934864037659636</v>
      </c>
      <c r="N300" s="2">
        <f>(M300*EXP($C$3-($C$4^2)/2+NORMSINV(AleatLivre!M297)*$C$4))</f>
        <v>93.26193097748083</v>
      </c>
      <c r="O300" s="2">
        <f>(N300*EXP($C$3-($C$4^2)/2+NORMSINV(AleatLivre!N297)*$C$4))</f>
        <v>95.560952849787867</v>
      </c>
      <c r="P300" s="2">
        <f>(O300*EXP($C$3-($C$4^2)/2+NORMSINV(AleatLivre!O297)*$C$4))</f>
        <v>101.80238831921842</v>
      </c>
      <c r="Q300" s="2">
        <f>(P300*EXP($C$3-($C$4^2)/2+NORMSINV(AleatLivre!P297)*$C$4))</f>
        <v>104.14202547757262</v>
      </c>
      <c r="R300" s="2">
        <f>(Q300*EXP($C$3-($C$4^2)/2+NORMSINV(AleatLivre!Q297)*$C$4))</f>
        <v>107.90587028007795</v>
      </c>
      <c r="S300" s="2">
        <f>(R300*EXP($C$3-($C$4^2)/2+NORMSINV(AleatLivre!R297)*$C$4))</f>
        <v>113.36264805563563</v>
      </c>
      <c r="T300" s="2">
        <f>(S300*EXP($C$3-($C$4^2)/2+NORMSINV(AleatLivre!S297)*$C$4))</f>
        <v>120.46417865335836</v>
      </c>
      <c r="U300" s="2">
        <f>(T300*EXP($C$3-($C$4^2)/2+NORMSINV(AleatLivre!T297)*$C$4))</f>
        <v>128.06933823457456</v>
      </c>
      <c r="V300" s="2">
        <f>(U300*EXP($C$3-($C$4^2)/2+NORMSINV(AleatLivre!U297)*$C$4))</f>
        <v>134.85699167842836</v>
      </c>
    </row>
    <row r="301" spans="1:22" x14ac:dyDescent="0.25">
      <c r="A301">
        <v>296</v>
      </c>
      <c r="B301" s="2">
        <f>Painel!$B$7</f>
        <v>50</v>
      </c>
      <c r="C301" s="2">
        <f>(B301*EXP($C$3-($C$4^2)/2+NORMSINV(AleatLivre!B298)*$C$4))</f>
        <v>52.591957590526114</v>
      </c>
      <c r="D301" s="2">
        <f>(C301*EXP($C$3-($C$4^2)/2+NORMSINV(AleatLivre!C298)*$C$4))</f>
        <v>54.823191666100549</v>
      </c>
      <c r="E301" s="2">
        <f>(D301*EXP($C$3-($C$4^2)/2+NORMSINV(AleatLivre!D298)*$C$4))</f>
        <v>57.936033481392691</v>
      </c>
      <c r="F301" s="2">
        <f>(E301*EXP($C$3-($C$4^2)/2+NORMSINV(AleatLivre!E298)*$C$4))</f>
        <v>61.610957993891283</v>
      </c>
      <c r="G301" s="2">
        <f>(F301*EXP($C$3-($C$4^2)/2+NORMSINV(AleatLivre!F298)*$C$4))</f>
        <v>66.94683609113757</v>
      </c>
      <c r="H301" s="2">
        <f>(G301*EXP($C$3-($C$4^2)/2+NORMSINV(AleatLivre!G298)*$C$4))</f>
        <v>70.57840835140351</v>
      </c>
      <c r="I301" s="2">
        <f>(H301*EXP($C$3-($C$4^2)/2+NORMSINV(AleatLivre!H298)*$C$4))</f>
        <v>70.288107190608514</v>
      </c>
      <c r="J301" s="2">
        <f>(I301*EXP($C$3-($C$4^2)/2+NORMSINV(AleatLivre!I298)*$C$4))</f>
        <v>75.90516693848717</v>
      </c>
      <c r="K301" s="2">
        <f>(J301*EXP($C$3-($C$4^2)/2+NORMSINV(AleatLivre!J298)*$C$4))</f>
        <v>77.082784148303233</v>
      </c>
      <c r="L301" s="2">
        <f>(K301*EXP($C$3-($C$4^2)/2+NORMSINV(AleatLivre!K298)*$C$4))</f>
        <v>81.178026956216243</v>
      </c>
      <c r="M301" s="2">
        <f>(L301*EXP($C$3-($C$4^2)/2+NORMSINV(AleatLivre!L298)*$C$4))</f>
        <v>83.95381805553734</v>
      </c>
      <c r="N301" s="2">
        <f>(M301*EXP($C$3-($C$4^2)/2+NORMSINV(AleatLivre!M298)*$C$4))</f>
        <v>90.184788645510395</v>
      </c>
      <c r="O301" s="2">
        <f>(N301*EXP($C$3-($C$4^2)/2+NORMSINV(AleatLivre!N298)*$C$4))</f>
        <v>94.664524737398935</v>
      </c>
      <c r="P301" s="2">
        <f>(O301*EXP($C$3-($C$4^2)/2+NORMSINV(AleatLivre!O298)*$C$4))</f>
        <v>97.553908449917756</v>
      </c>
      <c r="Q301" s="2">
        <f>(P301*EXP($C$3-($C$4^2)/2+NORMSINV(AleatLivre!P298)*$C$4))</f>
        <v>102.12418774932276</v>
      </c>
      <c r="R301" s="2">
        <f>(Q301*EXP($C$3-($C$4^2)/2+NORMSINV(AleatLivre!Q298)*$C$4))</f>
        <v>106.52765424530821</v>
      </c>
      <c r="S301" s="2">
        <f>(R301*EXP($C$3-($C$4^2)/2+NORMSINV(AleatLivre!R298)*$C$4))</f>
        <v>111.07005167669854</v>
      </c>
      <c r="T301" s="2">
        <f>(S301*EXP($C$3-($C$4^2)/2+NORMSINV(AleatLivre!S298)*$C$4))</f>
        <v>116.52539696270854</v>
      </c>
      <c r="U301" s="2">
        <f>(T301*EXP($C$3-($C$4^2)/2+NORMSINV(AleatLivre!T298)*$C$4))</f>
        <v>121.32119047698396</v>
      </c>
      <c r="V301" s="2">
        <f>(U301*EXP($C$3-($C$4^2)/2+NORMSINV(AleatLivre!U298)*$C$4))</f>
        <v>130.33281483568729</v>
      </c>
    </row>
    <row r="302" spans="1:22" x14ac:dyDescent="0.25">
      <c r="A302">
        <v>297</v>
      </c>
      <c r="B302" s="2">
        <f>Painel!$B$7</f>
        <v>50</v>
      </c>
      <c r="C302" s="2">
        <f>(B302*EXP($C$3-($C$4^2)/2+NORMSINV(AleatLivre!B299)*$C$4))</f>
        <v>51.756001930633467</v>
      </c>
      <c r="D302" s="2">
        <f>(C302*EXP($C$3-($C$4^2)/2+NORMSINV(AleatLivre!C299)*$C$4))</f>
        <v>53.639732531586162</v>
      </c>
      <c r="E302" s="2">
        <f>(D302*EXP($C$3-($C$4^2)/2+NORMSINV(AleatLivre!D299)*$C$4))</f>
        <v>57.636336884281206</v>
      </c>
      <c r="F302" s="2">
        <f>(E302*EXP($C$3-($C$4^2)/2+NORMSINV(AleatLivre!E299)*$C$4))</f>
        <v>59.663702980908113</v>
      </c>
      <c r="G302" s="2">
        <f>(F302*EXP($C$3-($C$4^2)/2+NORMSINV(AleatLivre!F299)*$C$4))</f>
        <v>62.120402450018091</v>
      </c>
      <c r="H302" s="2">
        <f>(G302*EXP($C$3-($C$4^2)/2+NORMSINV(AleatLivre!G299)*$C$4))</f>
        <v>65.543771039335724</v>
      </c>
      <c r="I302" s="2">
        <f>(H302*EXP($C$3-($C$4^2)/2+NORMSINV(AleatLivre!H299)*$C$4))</f>
        <v>68.052322339659099</v>
      </c>
      <c r="J302" s="2">
        <f>(I302*EXP($C$3-($C$4^2)/2+NORMSINV(AleatLivre!I299)*$C$4))</f>
        <v>71.677599760165677</v>
      </c>
      <c r="K302" s="2">
        <f>(J302*EXP($C$3-($C$4^2)/2+NORMSINV(AleatLivre!J299)*$C$4))</f>
        <v>75.136460490463449</v>
      </c>
      <c r="L302" s="2">
        <f>(K302*EXP($C$3-($C$4^2)/2+NORMSINV(AleatLivre!K299)*$C$4))</f>
        <v>77.247797364106958</v>
      </c>
      <c r="M302" s="2">
        <f>(L302*EXP($C$3-($C$4^2)/2+NORMSINV(AleatLivre!L299)*$C$4))</f>
        <v>80.513771996124063</v>
      </c>
      <c r="N302" s="2">
        <f>(M302*EXP($C$3-($C$4^2)/2+NORMSINV(AleatLivre!M299)*$C$4))</f>
        <v>86.028824285873284</v>
      </c>
      <c r="O302" s="2">
        <f>(N302*EXP($C$3-($C$4^2)/2+NORMSINV(AleatLivre!N299)*$C$4))</f>
        <v>91.006421949135486</v>
      </c>
      <c r="P302" s="2">
        <f>(O302*EXP($C$3-($C$4^2)/2+NORMSINV(AleatLivre!O299)*$C$4))</f>
        <v>95.050319397349853</v>
      </c>
      <c r="Q302" s="2">
        <f>(P302*EXP($C$3-($C$4^2)/2+NORMSINV(AleatLivre!P299)*$C$4))</f>
        <v>96.845018924226281</v>
      </c>
      <c r="R302" s="2">
        <f>(Q302*EXP($C$3-($C$4^2)/2+NORMSINV(AleatLivre!Q299)*$C$4))</f>
        <v>99.955234378974922</v>
      </c>
      <c r="S302" s="2">
        <f>(R302*EXP($C$3-($C$4^2)/2+NORMSINV(AleatLivre!R299)*$C$4))</f>
        <v>104.37745879755046</v>
      </c>
      <c r="T302" s="2">
        <f>(S302*EXP($C$3-($C$4^2)/2+NORMSINV(AleatLivre!S299)*$C$4))</f>
        <v>109.69673886574012</v>
      </c>
      <c r="U302" s="2">
        <f>(T302*EXP($C$3-($C$4^2)/2+NORMSINV(AleatLivre!T299)*$C$4))</f>
        <v>114.04159850503267</v>
      </c>
      <c r="V302" s="2">
        <f>(U302*EXP($C$3-($C$4^2)/2+NORMSINV(AleatLivre!U299)*$C$4))</f>
        <v>121.38357942317333</v>
      </c>
    </row>
    <row r="303" spans="1:22" x14ac:dyDescent="0.25">
      <c r="A303">
        <v>298</v>
      </c>
      <c r="B303" s="2">
        <f>Painel!$B$7</f>
        <v>50</v>
      </c>
      <c r="C303" s="2">
        <f>(B303*EXP($C$3-($C$4^2)/2+NORMSINV(AleatLivre!B300)*$C$4))</f>
        <v>52.569889990737728</v>
      </c>
      <c r="D303" s="2">
        <f>(C303*EXP($C$3-($C$4^2)/2+NORMSINV(AleatLivre!C300)*$C$4))</f>
        <v>54.720612810561882</v>
      </c>
      <c r="E303" s="2">
        <f>(D303*EXP($C$3-($C$4^2)/2+NORMSINV(AleatLivre!D300)*$C$4))</f>
        <v>56.937314538435146</v>
      </c>
      <c r="F303" s="2">
        <f>(E303*EXP($C$3-($C$4^2)/2+NORMSINV(AleatLivre!E300)*$C$4))</f>
        <v>58.824538259696702</v>
      </c>
      <c r="G303" s="2">
        <f>(F303*EXP($C$3-($C$4^2)/2+NORMSINV(AleatLivre!F300)*$C$4))</f>
        <v>62.241543016471653</v>
      </c>
      <c r="H303" s="2">
        <f>(G303*EXP($C$3-($C$4^2)/2+NORMSINV(AleatLivre!G300)*$C$4))</f>
        <v>66.596216697833384</v>
      </c>
      <c r="I303" s="2">
        <f>(H303*EXP($C$3-($C$4^2)/2+NORMSINV(AleatLivre!H300)*$C$4))</f>
        <v>68.062085700847533</v>
      </c>
      <c r="J303" s="2">
        <f>(I303*EXP($C$3-($C$4^2)/2+NORMSINV(AleatLivre!I300)*$C$4))</f>
        <v>71.203930187987041</v>
      </c>
      <c r="K303" s="2">
        <f>(J303*EXP($C$3-($C$4^2)/2+NORMSINV(AleatLivre!J300)*$C$4))</f>
        <v>75.222525281773741</v>
      </c>
      <c r="L303" s="2">
        <f>(K303*EXP($C$3-($C$4^2)/2+NORMSINV(AleatLivre!K300)*$C$4))</f>
        <v>77.69792168508171</v>
      </c>
      <c r="M303" s="2">
        <f>(L303*EXP($C$3-($C$4^2)/2+NORMSINV(AleatLivre!L300)*$C$4))</f>
        <v>84.22587787430642</v>
      </c>
      <c r="N303" s="2">
        <f>(M303*EXP($C$3-($C$4^2)/2+NORMSINV(AleatLivre!M300)*$C$4))</f>
        <v>90.661420351285159</v>
      </c>
      <c r="O303" s="2">
        <f>(N303*EXP($C$3-($C$4^2)/2+NORMSINV(AleatLivre!N300)*$C$4))</f>
        <v>94.239364007271391</v>
      </c>
      <c r="P303" s="2">
        <f>(O303*EXP($C$3-($C$4^2)/2+NORMSINV(AleatLivre!O300)*$C$4))</f>
        <v>96.980299361049347</v>
      </c>
      <c r="Q303" s="2">
        <f>(P303*EXP($C$3-($C$4^2)/2+NORMSINV(AleatLivre!P300)*$C$4))</f>
        <v>101.6253444720262</v>
      </c>
      <c r="R303" s="2">
        <f>(Q303*EXP($C$3-($C$4^2)/2+NORMSINV(AleatLivre!Q300)*$C$4))</f>
        <v>108.43010595558195</v>
      </c>
      <c r="S303" s="2">
        <f>(R303*EXP($C$3-($C$4^2)/2+NORMSINV(AleatLivre!R300)*$C$4))</f>
        <v>117.82769170586319</v>
      </c>
      <c r="T303" s="2">
        <f>(S303*EXP($C$3-($C$4^2)/2+NORMSINV(AleatLivre!S300)*$C$4))</f>
        <v>128.52942940286297</v>
      </c>
      <c r="U303" s="2">
        <f>(T303*EXP($C$3-($C$4^2)/2+NORMSINV(AleatLivre!T300)*$C$4))</f>
        <v>134.00474621734074</v>
      </c>
      <c r="V303" s="2">
        <f>(U303*EXP($C$3-($C$4^2)/2+NORMSINV(AleatLivre!U300)*$C$4))</f>
        <v>138.50396419955723</v>
      </c>
    </row>
    <row r="304" spans="1:22" x14ac:dyDescent="0.25">
      <c r="A304">
        <v>299</v>
      </c>
      <c r="B304" s="2">
        <f>Painel!$B$7</f>
        <v>50</v>
      </c>
      <c r="C304" s="2">
        <f>(B304*EXP($C$3-($C$4^2)/2+NORMSINV(AleatLivre!B301)*$C$4))</f>
        <v>52.124370248074079</v>
      </c>
      <c r="D304" s="2">
        <f>(C304*EXP($C$3-($C$4^2)/2+NORMSINV(AleatLivre!C301)*$C$4))</f>
        <v>54.975925506247869</v>
      </c>
      <c r="E304" s="2">
        <f>(D304*EXP($C$3-($C$4^2)/2+NORMSINV(AleatLivre!D301)*$C$4))</f>
        <v>55.82483409511493</v>
      </c>
      <c r="F304" s="2">
        <f>(E304*EXP($C$3-($C$4^2)/2+NORMSINV(AleatLivre!E301)*$C$4))</f>
        <v>58.392641990835592</v>
      </c>
      <c r="G304" s="2">
        <f>(F304*EXP($C$3-($C$4^2)/2+NORMSINV(AleatLivre!F301)*$C$4))</f>
        <v>60.315936555631801</v>
      </c>
      <c r="H304" s="2">
        <f>(G304*EXP($C$3-($C$4^2)/2+NORMSINV(AleatLivre!G301)*$C$4))</f>
        <v>63.885897047260677</v>
      </c>
      <c r="I304" s="2">
        <f>(H304*EXP($C$3-($C$4^2)/2+NORMSINV(AleatLivre!H301)*$C$4))</f>
        <v>68.942942002424545</v>
      </c>
      <c r="J304" s="2">
        <f>(I304*EXP($C$3-($C$4^2)/2+NORMSINV(AleatLivre!I301)*$C$4))</f>
        <v>72.492109478031153</v>
      </c>
      <c r="K304" s="2">
        <f>(J304*EXP($C$3-($C$4^2)/2+NORMSINV(AleatLivre!J301)*$C$4))</f>
        <v>75.770300021361578</v>
      </c>
      <c r="L304" s="2">
        <f>(K304*EXP($C$3-($C$4^2)/2+NORMSINV(AleatLivre!K301)*$C$4))</f>
        <v>79.962647619934955</v>
      </c>
      <c r="M304" s="2">
        <f>(L304*EXP($C$3-($C$4^2)/2+NORMSINV(AleatLivre!L301)*$C$4))</f>
        <v>82.331313644622526</v>
      </c>
      <c r="N304" s="2">
        <f>(M304*EXP($C$3-($C$4^2)/2+NORMSINV(AleatLivre!M301)*$C$4))</f>
        <v>86.614222264332682</v>
      </c>
      <c r="O304" s="2">
        <f>(N304*EXP($C$3-($C$4^2)/2+NORMSINV(AleatLivre!N301)*$C$4))</f>
        <v>90.216363248380901</v>
      </c>
      <c r="P304" s="2">
        <f>(O304*EXP($C$3-($C$4^2)/2+NORMSINV(AleatLivre!O301)*$C$4))</f>
        <v>94.776551191889638</v>
      </c>
      <c r="Q304" s="2">
        <f>(P304*EXP($C$3-($C$4^2)/2+NORMSINV(AleatLivre!P301)*$C$4))</f>
        <v>101.45669920481031</v>
      </c>
      <c r="R304" s="2">
        <f>(Q304*EXP($C$3-($C$4^2)/2+NORMSINV(AleatLivre!Q301)*$C$4))</f>
        <v>103.3333260292567</v>
      </c>
      <c r="S304" s="2">
        <f>(R304*EXP($C$3-($C$4^2)/2+NORMSINV(AleatLivre!R301)*$C$4))</f>
        <v>106.71789453915351</v>
      </c>
      <c r="T304" s="2">
        <f>(S304*EXP($C$3-($C$4^2)/2+NORMSINV(AleatLivre!S301)*$C$4))</f>
        <v>115.59078101474638</v>
      </c>
      <c r="U304" s="2">
        <f>(T304*EXP($C$3-($C$4^2)/2+NORMSINV(AleatLivre!T301)*$C$4))</f>
        <v>120.80517929282313</v>
      </c>
      <c r="V304" s="2">
        <f>(U304*EXP($C$3-($C$4^2)/2+NORMSINV(AleatLivre!U301)*$C$4))</f>
        <v>130.09606422369006</v>
      </c>
    </row>
    <row r="305" spans="1:22" x14ac:dyDescent="0.25">
      <c r="A305">
        <v>300</v>
      </c>
      <c r="B305" s="2">
        <f>Painel!$B$7</f>
        <v>50</v>
      </c>
      <c r="C305" s="2">
        <f>(B305*EXP($C$3-($C$4^2)/2+NORMSINV(AleatLivre!B302)*$C$4))</f>
        <v>52.419701736627353</v>
      </c>
      <c r="D305" s="2">
        <f>(C305*EXP($C$3-($C$4^2)/2+NORMSINV(AleatLivre!C302)*$C$4))</f>
        <v>55.199120738948039</v>
      </c>
      <c r="E305" s="2">
        <f>(D305*EXP($C$3-($C$4^2)/2+NORMSINV(AleatLivre!D302)*$C$4))</f>
        <v>57.885317455536637</v>
      </c>
      <c r="F305" s="2">
        <f>(E305*EXP($C$3-($C$4^2)/2+NORMSINV(AleatLivre!E302)*$C$4))</f>
        <v>60.773548062237531</v>
      </c>
      <c r="G305" s="2">
        <f>(F305*EXP($C$3-($C$4^2)/2+NORMSINV(AleatLivre!F302)*$C$4))</f>
        <v>63.93549798181067</v>
      </c>
      <c r="H305" s="2">
        <f>(G305*EXP($C$3-($C$4^2)/2+NORMSINV(AleatLivre!G302)*$C$4))</f>
        <v>67.444088075831885</v>
      </c>
      <c r="I305" s="2">
        <f>(H305*EXP($C$3-($C$4^2)/2+NORMSINV(AleatLivre!H302)*$C$4))</f>
        <v>69.962369104416538</v>
      </c>
      <c r="J305" s="2">
        <f>(I305*EXP($C$3-($C$4^2)/2+NORMSINV(AleatLivre!I302)*$C$4))</f>
        <v>75.848845512522459</v>
      </c>
      <c r="K305" s="2">
        <f>(J305*EXP($C$3-($C$4^2)/2+NORMSINV(AleatLivre!J302)*$C$4))</f>
        <v>79.652173099788072</v>
      </c>
      <c r="L305" s="2">
        <f>(K305*EXP($C$3-($C$4^2)/2+NORMSINV(AleatLivre!K302)*$C$4))</f>
        <v>83.07883990094814</v>
      </c>
      <c r="M305" s="2">
        <f>(L305*EXP($C$3-($C$4^2)/2+NORMSINV(AleatLivre!L302)*$C$4))</f>
        <v>85.854102522085924</v>
      </c>
      <c r="N305" s="2">
        <f>(M305*EXP($C$3-($C$4^2)/2+NORMSINV(AleatLivre!M302)*$C$4))</f>
        <v>87.34351075643967</v>
      </c>
      <c r="O305" s="2">
        <f>(N305*EXP($C$3-($C$4^2)/2+NORMSINV(AleatLivre!N302)*$C$4))</f>
        <v>95.197133385886872</v>
      </c>
      <c r="P305" s="2">
        <f>(O305*EXP($C$3-($C$4^2)/2+NORMSINV(AleatLivre!O302)*$C$4))</f>
        <v>96.591376551147704</v>
      </c>
      <c r="Q305" s="2">
        <f>(P305*EXP($C$3-($C$4^2)/2+NORMSINV(AleatLivre!P302)*$C$4))</f>
        <v>98.715022356089236</v>
      </c>
      <c r="R305" s="2">
        <f>(Q305*EXP($C$3-($C$4^2)/2+NORMSINV(AleatLivre!Q302)*$C$4))</f>
        <v>104.65230879133061</v>
      </c>
      <c r="S305" s="2">
        <f>(R305*EXP($C$3-($C$4^2)/2+NORMSINV(AleatLivre!R302)*$C$4))</f>
        <v>113.19191163236749</v>
      </c>
      <c r="T305" s="2">
        <f>(S305*EXP($C$3-($C$4^2)/2+NORMSINV(AleatLivre!S302)*$C$4))</f>
        <v>117.05825134104906</v>
      </c>
      <c r="U305" s="2">
        <f>(T305*EXP($C$3-($C$4^2)/2+NORMSINV(AleatLivre!T302)*$C$4))</f>
        <v>123.24918821801268</v>
      </c>
      <c r="V305" s="2">
        <f>(U305*EXP($C$3-($C$4^2)/2+NORMSINV(AleatLivre!U302)*$C$4))</f>
        <v>135.62470916203876</v>
      </c>
    </row>
    <row r="306" spans="1:22" x14ac:dyDescent="0.25">
      <c r="A306">
        <v>301</v>
      </c>
      <c r="B306" s="2">
        <f>Painel!$B$7</f>
        <v>50</v>
      </c>
      <c r="C306" s="2">
        <f>(B306*EXP($C$3-($C$4^2)/2+NORMSINV(AleatLivre!B303)*$C$4))</f>
        <v>52.180397824541814</v>
      </c>
      <c r="D306" s="2">
        <f>(C306*EXP($C$3-($C$4^2)/2+NORMSINV(AleatLivre!C303)*$C$4))</f>
        <v>53.258202471128122</v>
      </c>
      <c r="E306" s="2">
        <f>(D306*EXP($C$3-($C$4^2)/2+NORMSINV(AleatLivre!D303)*$C$4))</f>
        <v>57.063817207248604</v>
      </c>
      <c r="F306" s="2">
        <f>(E306*EXP($C$3-($C$4^2)/2+NORMSINV(AleatLivre!E303)*$C$4))</f>
        <v>61.38618176767357</v>
      </c>
      <c r="G306" s="2">
        <f>(F306*EXP($C$3-($C$4^2)/2+NORMSINV(AleatLivre!F303)*$C$4))</f>
        <v>65.137917312778328</v>
      </c>
      <c r="H306" s="2">
        <f>(G306*EXP($C$3-($C$4^2)/2+NORMSINV(AleatLivre!G303)*$C$4))</f>
        <v>66.115058521561465</v>
      </c>
      <c r="I306" s="2">
        <f>(H306*EXP($C$3-($C$4^2)/2+NORMSINV(AleatLivre!H303)*$C$4))</f>
        <v>71.356587910556684</v>
      </c>
      <c r="J306" s="2">
        <f>(I306*EXP($C$3-($C$4^2)/2+NORMSINV(AleatLivre!I303)*$C$4))</f>
        <v>75.40841635960966</v>
      </c>
      <c r="K306" s="2">
        <f>(J306*EXP($C$3-($C$4^2)/2+NORMSINV(AleatLivre!J303)*$C$4))</f>
        <v>78.373601049938969</v>
      </c>
      <c r="L306" s="2">
        <f>(K306*EXP($C$3-($C$4^2)/2+NORMSINV(AleatLivre!K303)*$C$4))</f>
        <v>82.31509843054144</v>
      </c>
      <c r="M306" s="2">
        <f>(L306*EXP($C$3-($C$4^2)/2+NORMSINV(AleatLivre!L303)*$C$4))</f>
        <v>87.407930235576217</v>
      </c>
      <c r="N306" s="2">
        <f>(M306*EXP($C$3-($C$4^2)/2+NORMSINV(AleatLivre!M303)*$C$4))</f>
        <v>88.895754044575483</v>
      </c>
      <c r="O306" s="2">
        <f>(N306*EXP($C$3-($C$4^2)/2+NORMSINV(AleatLivre!N303)*$C$4))</f>
        <v>90.928831815506427</v>
      </c>
      <c r="P306" s="2">
        <f>(O306*EXP($C$3-($C$4^2)/2+NORMSINV(AleatLivre!O303)*$C$4))</f>
        <v>97.034006621648217</v>
      </c>
      <c r="Q306" s="2">
        <f>(P306*EXP($C$3-($C$4^2)/2+NORMSINV(AleatLivre!P303)*$C$4))</f>
        <v>101.37997727077867</v>
      </c>
      <c r="R306" s="2">
        <f>(Q306*EXP($C$3-($C$4^2)/2+NORMSINV(AleatLivre!Q303)*$C$4))</f>
        <v>104.88657523195718</v>
      </c>
      <c r="S306" s="2">
        <f>(R306*EXP($C$3-($C$4^2)/2+NORMSINV(AleatLivre!R303)*$C$4))</f>
        <v>109.24076034672719</v>
      </c>
      <c r="T306" s="2">
        <f>(S306*EXP($C$3-($C$4^2)/2+NORMSINV(AleatLivre!S303)*$C$4))</f>
        <v>116.05464455382783</v>
      </c>
      <c r="U306" s="2">
        <f>(T306*EXP($C$3-($C$4^2)/2+NORMSINV(AleatLivre!T303)*$C$4))</f>
        <v>114.75683949304241</v>
      </c>
      <c r="V306" s="2">
        <f>(U306*EXP($C$3-($C$4^2)/2+NORMSINV(AleatLivre!U303)*$C$4))</f>
        <v>124.60194704749621</v>
      </c>
    </row>
    <row r="307" spans="1:22" x14ac:dyDescent="0.25">
      <c r="A307">
        <v>302</v>
      </c>
      <c r="B307" s="2">
        <f>Painel!$B$7</f>
        <v>50</v>
      </c>
      <c r="C307" s="2">
        <f>(B307*EXP($C$3-($C$4^2)/2+NORMSINV(AleatLivre!B304)*$C$4))</f>
        <v>53.133698143846786</v>
      </c>
      <c r="D307" s="2">
        <f>(C307*EXP($C$3-($C$4^2)/2+NORMSINV(AleatLivre!C304)*$C$4))</f>
        <v>57.204196633700292</v>
      </c>
      <c r="E307" s="2">
        <f>(D307*EXP($C$3-($C$4^2)/2+NORMSINV(AleatLivre!D304)*$C$4))</f>
        <v>59.655351422705152</v>
      </c>
      <c r="F307" s="2">
        <f>(E307*EXP($C$3-($C$4^2)/2+NORMSINV(AleatLivre!E304)*$C$4))</f>
        <v>62.221681265485913</v>
      </c>
      <c r="G307" s="2">
        <f>(F307*EXP($C$3-($C$4^2)/2+NORMSINV(AleatLivre!F304)*$C$4))</f>
        <v>64.154952568464893</v>
      </c>
      <c r="H307" s="2">
        <f>(G307*EXP($C$3-($C$4^2)/2+NORMSINV(AleatLivre!G304)*$C$4))</f>
        <v>67.801628095055932</v>
      </c>
      <c r="I307" s="2">
        <f>(H307*EXP($C$3-($C$4^2)/2+NORMSINV(AleatLivre!H304)*$C$4))</f>
        <v>72.957271391162948</v>
      </c>
      <c r="J307" s="2">
        <f>(I307*EXP($C$3-($C$4^2)/2+NORMSINV(AleatLivre!I304)*$C$4))</f>
        <v>76.160303862026566</v>
      </c>
      <c r="K307" s="2">
        <f>(J307*EXP($C$3-($C$4^2)/2+NORMSINV(AleatLivre!J304)*$C$4))</f>
        <v>80.634227894195092</v>
      </c>
      <c r="L307" s="2">
        <f>(K307*EXP($C$3-($C$4^2)/2+NORMSINV(AleatLivre!K304)*$C$4))</f>
        <v>88.238378284579667</v>
      </c>
      <c r="M307" s="2">
        <f>(L307*EXP($C$3-($C$4^2)/2+NORMSINV(AleatLivre!L304)*$C$4))</f>
        <v>92.305155031875486</v>
      </c>
      <c r="N307" s="2">
        <f>(M307*EXP($C$3-($C$4^2)/2+NORMSINV(AleatLivre!M304)*$C$4))</f>
        <v>96.143173471569625</v>
      </c>
      <c r="O307" s="2">
        <f>(N307*EXP($C$3-($C$4^2)/2+NORMSINV(AleatLivre!N304)*$C$4))</f>
        <v>98.059631024736063</v>
      </c>
      <c r="P307" s="2">
        <f>(O307*EXP($C$3-($C$4^2)/2+NORMSINV(AleatLivre!O304)*$C$4))</f>
        <v>102.29084650559085</v>
      </c>
      <c r="Q307" s="2">
        <f>(P307*EXP($C$3-($C$4^2)/2+NORMSINV(AleatLivre!P304)*$C$4))</f>
        <v>105.35232260156036</v>
      </c>
      <c r="R307" s="2">
        <f>(Q307*EXP($C$3-($C$4^2)/2+NORMSINV(AleatLivre!Q304)*$C$4))</f>
        <v>111.07127647481197</v>
      </c>
      <c r="S307" s="2">
        <f>(R307*EXP($C$3-($C$4^2)/2+NORMSINV(AleatLivre!R304)*$C$4))</f>
        <v>114.21113371287753</v>
      </c>
      <c r="T307" s="2">
        <f>(S307*EXP($C$3-($C$4^2)/2+NORMSINV(AleatLivre!S304)*$C$4))</f>
        <v>120.6277590034347</v>
      </c>
      <c r="U307" s="2">
        <f>(T307*EXP($C$3-($C$4^2)/2+NORMSINV(AleatLivre!T304)*$C$4))</f>
        <v>128.26471757426802</v>
      </c>
      <c r="V307" s="2">
        <f>(U307*EXP($C$3-($C$4^2)/2+NORMSINV(AleatLivre!U304)*$C$4))</f>
        <v>138.85639853090183</v>
      </c>
    </row>
    <row r="308" spans="1:22" x14ac:dyDescent="0.25">
      <c r="A308">
        <v>303</v>
      </c>
      <c r="B308" s="2">
        <f>Painel!$B$7</f>
        <v>50</v>
      </c>
      <c r="C308" s="2">
        <f>(B308*EXP($C$3-($C$4^2)/2+NORMSINV(AleatLivre!B305)*$C$4))</f>
        <v>51.032102804746806</v>
      </c>
      <c r="D308" s="2">
        <f>(C308*EXP($C$3-($C$4^2)/2+NORMSINV(AleatLivre!C305)*$C$4))</f>
        <v>53.60876615495016</v>
      </c>
      <c r="E308" s="2">
        <f>(D308*EXP($C$3-($C$4^2)/2+NORMSINV(AleatLivre!D305)*$C$4))</f>
        <v>55.116240211888552</v>
      </c>
      <c r="F308" s="2">
        <f>(E308*EXP($C$3-($C$4^2)/2+NORMSINV(AleatLivre!E305)*$C$4))</f>
        <v>59.370074690777841</v>
      </c>
      <c r="G308" s="2">
        <f>(F308*EXP($C$3-($C$4^2)/2+NORMSINV(AleatLivre!F305)*$C$4))</f>
        <v>62.479519995009788</v>
      </c>
      <c r="H308" s="2">
        <f>(G308*EXP($C$3-($C$4^2)/2+NORMSINV(AleatLivre!G305)*$C$4))</f>
        <v>68.093416424662479</v>
      </c>
      <c r="I308" s="2">
        <f>(H308*EXP($C$3-($C$4^2)/2+NORMSINV(AleatLivre!H305)*$C$4))</f>
        <v>71.410616663919839</v>
      </c>
      <c r="J308" s="2">
        <f>(I308*EXP($C$3-($C$4^2)/2+NORMSINV(AleatLivre!I305)*$C$4))</f>
        <v>73.120624254214192</v>
      </c>
      <c r="K308" s="2">
        <f>(J308*EXP($C$3-($C$4^2)/2+NORMSINV(AleatLivre!J305)*$C$4))</f>
        <v>78.682927694556724</v>
      </c>
      <c r="L308" s="2">
        <f>(K308*EXP($C$3-($C$4^2)/2+NORMSINV(AleatLivre!K305)*$C$4))</f>
        <v>84.029935319696989</v>
      </c>
      <c r="M308" s="2">
        <f>(L308*EXP($C$3-($C$4^2)/2+NORMSINV(AleatLivre!L305)*$C$4))</f>
        <v>88.95122849638642</v>
      </c>
      <c r="N308" s="2">
        <f>(M308*EXP($C$3-($C$4^2)/2+NORMSINV(AleatLivre!M305)*$C$4))</f>
        <v>91.065367655831366</v>
      </c>
      <c r="O308" s="2">
        <f>(N308*EXP($C$3-($C$4^2)/2+NORMSINV(AleatLivre!N305)*$C$4))</f>
        <v>96.155867548321041</v>
      </c>
      <c r="P308" s="2">
        <f>(O308*EXP($C$3-($C$4^2)/2+NORMSINV(AleatLivre!O305)*$C$4))</f>
        <v>100.35665460712956</v>
      </c>
      <c r="Q308" s="2">
        <f>(P308*EXP($C$3-($C$4^2)/2+NORMSINV(AleatLivre!P305)*$C$4))</f>
        <v>102.81782888120341</v>
      </c>
      <c r="R308" s="2">
        <f>(Q308*EXP($C$3-($C$4^2)/2+NORMSINV(AleatLivre!Q305)*$C$4))</f>
        <v>107.44234502746008</v>
      </c>
      <c r="S308" s="2">
        <f>(R308*EXP($C$3-($C$4^2)/2+NORMSINV(AleatLivre!R305)*$C$4))</f>
        <v>115.44225278402902</v>
      </c>
      <c r="T308" s="2">
        <f>(S308*EXP($C$3-($C$4^2)/2+NORMSINV(AleatLivre!S305)*$C$4))</f>
        <v>119.0873006553788</v>
      </c>
      <c r="U308" s="2">
        <f>(T308*EXP($C$3-($C$4^2)/2+NORMSINV(AleatLivre!T305)*$C$4))</f>
        <v>120.40955288609729</v>
      </c>
      <c r="V308" s="2">
        <f>(U308*EXP($C$3-($C$4^2)/2+NORMSINV(AleatLivre!U305)*$C$4))</f>
        <v>127.97180601285626</v>
      </c>
    </row>
    <row r="309" spans="1:22" x14ac:dyDescent="0.25">
      <c r="A309">
        <v>304</v>
      </c>
      <c r="B309" s="2">
        <f>Painel!$B$7</f>
        <v>50</v>
      </c>
      <c r="C309" s="2">
        <f>(B309*EXP($C$3-($C$4^2)/2+NORMSINV(AleatLivre!B306)*$C$4))</f>
        <v>52.311412063639139</v>
      </c>
      <c r="D309" s="2">
        <f>(C309*EXP($C$3-($C$4^2)/2+NORMSINV(AleatLivre!C306)*$C$4))</f>
        <v>54.86156983670395</v>
      </c>
      <c r="E309" s="2">
        <f>(D309*EXP($C$3-($C$4^2)/2+NORMSINV(AleatLivre!D306)*$C$4))</f>
        <v>58.47256181371587</v>
      </c>
      <c r="F309" s="2">
        <f>(E309*EXP($C$3-($C$4^2)/2+NORMSINV(AleatLivre!E306)*$C$4))</f>
        <v>61.289500766971692</v>
      </c>
      <c r="G309" s="2">
        <f>(F309*EXP($C$3-($C$4^2)/2+NORMSINV(AleatLivre!F306)*$C$4))</f>
        <v>63.827963693479717</v>
      </c>
      <c r="H309" s="2">
        <f>(G309*EXP($C$3-($C$4^2)/2+NORMSINV(AleatLivre!G306)*$C$4))</f>
        <v>65.796022086606499</v>
      </c>
      <c r="I309" s="2">
        <f>(H309*EXP($C$3-($C$4^2)/2+NORMSINV(AleatLivre!H306)*$C$4))</f>
        <v>70.708372148503372</v>
      </c>
      <c r="J309" s="2">
        <f>(I309*EXP($C$3-($C$4^2)/2+NORMSINV(AleatLivre!I306)*$C$4))</f>
        <v>72.634730551039269</v>
      </c>
      <c r="K309" s="2">
        <f>(J309*EXP($C$3-($C$4^2)/2+NORMSINV(AleatLivre!J306)*$C$4))</f>
        <v>76.085199691048061</v>
      </c>
      <c r="L309" s="2">
        <f>(K309*EXP($C$3-($C$4^2)/2+NORMSINV(AleatLivre!K306)*$C$4))</f>
        <v>78.619178294370428</v>
      </c>
      <c r="M309" s="2">
        <f>(L309*EXP($C$3-($C$4^2)/2+NORMSINV(AleatLivre!L306)*$C$4))</f>
        <v>82.012858603576547</v>
      </c>
      <c r="N309" s="2">
        <f>(M309*EXP($C$3-($C$4^2)/2+NORMSINV(AleatLivre!M306)*$C$4))</f>
        <v>83.621705029969092</v>
      </c>
      <c r="O309" s="2">
        <f>(N309*EXP($C$3-($C$4^2)/2+NORMSINV(AleatLivre!N306)*$C$4))</f>
        <v>89.094986549550569</v>
      </c>
      <c r="P309" s="2">
        <f>(O309*EXP($C$3-($C$4^2)/2+NORMSINV(AleatLivre!O306)*$C$4))</f>
        <v>94.18567021723193</v>
      </c>
      <c r="Q309" s="2">
        <f>(P309*EXP($C$3-($C$4^2)/2+NORMSINV(AleatLivre!P306)*$C$4))</f>
        <v>98.039529908217091</v>
      </c>
      <c r="R309" s="2">
        <f>(Q309*EXP($C$3-($C$4^2)/2+NORMSINV(AleatLivre!Q306)*$C$4))</f>
        <v>100.58879897948412</v>
      </c>
      <c r="S309" s="2">
        <f>(R309*EXP($C$3-($C$4^2)/2+NORMSINV(AleatLivre!R306)*$C$4))</f>
        <v>106.94018927519357</v>
      </c>
      <c r="T309" s="2">
        <f>(S309*EXP($C$3-($C$4^2)/2+NORMSINV(AleatLivre!S306)*$C$4))</f>
        <v>109.46851165155567</v>
      </c>
      <c r="U309" s="2">
        <f>(T309*EXP($C$3-($C$4^2)/2+NORMSINV(AleatLivre!T306)*$C$4))</f>
        <v>111.92070769545423</v>
      </c>
      <c r="V309" s="2">
        <f>(U309*EXP($C$3-($C$4^2)/2+NORMSINV(AleatLivre!U306)*$C$4))</f>
        <v>116.34609960408446</v>
      </c>
    </row>
    <row r="310" spans="1:22" x14ac:dyDescent="0.25">
      <c r="A310">
        <v>305</v>
      </c>
      <c r="B310" s="2">
        <f>Painel!$B$7</f>
        <v>50</v>
      </c>
      <c r="C310" s="2">
        <f>(B310*EXP($C$3-($C$4^2)/2+NORMSINV(AleatLivre!B307)*$C$4))</f>
        <v>52.024790763494877</v>
      </c>
      <c r="D310" s="2">
        <f>(C310*EXP($C$3-($C$4^2)/2+NORMSINV(AleatLivre!C307)*$C$4))</f>
        <v>55.95164829148144</v>
      </c>
      <c r="E310" s="2">
        <f>(D310*EXP($C$3-($C$4^2)/2+NORMSINV(AleatLivre!D307)*$C$4))</f>
        <v>60.916863538024003</v>
      </c>
      <c r="F310" s="2">
        <f>(E310*EXP($C$3-($C$4^2)/2+NORMSINV(AleatLivre!E307)*$C$4))</f>
        <v>65.046648025851141</v>
      </c>
      <c r="G310" s="2">
        <f>(F310*EXP($C$3-($C$4^2)/2+NORMSINV(AleatLivre!F307)*$C$4))</f>
        <v>69.394328926290896</v>
      </c>
      <c r="H310" s="2">
        <f>(G310*EXP($C$3-($C$4^2)/2+NORMSINV(AleatLivre!G307)*$C$4))</f>
        <v>73.237179240346848</v>
      </c>
      <c r="I310" s="2">
        <f>(H310*EXP($C$3-($C$4^2)/2+NORMSINV(AleatLivre!H307)*$C$4))</f>
        <v>75.408897004376357</v>
      </c>
      <c r="J310" s="2">
        <f>(I310*EXP($C$3-($C$4^2)/2+NORMSINV(AleatLivre!I307)*$C$4))</f>
        <v>80.004713427466413</v>
      </c>
      <c r="K310" s="2">
        <f>(J310*EXP($C$3-($C$4^2)/2+NORMSINV(AleatLivre!J307)*$C$4))</f>
        <v>84.875420425155895</v>
      </c>
      <c r="L310" s="2">
        <f>(K310*EXP($C$3-($C$4^2)/2+NORMSINV(AleatLivre!K307)*$C$4))</f>
        <v>89.676046752586927</v>
      </c>
      <c r="M310" s="2">
        <f>(L310*EXP($C$3-($C$4^2)/2+NORMSINV(AleatLivre!L307)*$C$4))</f>
        <v>95.550314957652049</v>
      </c>
      <c r="N310" s="2">
        <f>(M310*EXP($C$3-($C$4^2)/2+NORMSINV(AleatLivre!M307)*$C$4))</f>
        <v>101.1480818196774</v>
      </c>
      <c r="O310" s="2">
        <f>(N310*EXP($C$3-($C$4^2)/2+NORMSINV(AleatLivre!N307)*$C$4))</f>
        <v>107.63497506997214</v>
      </c>
      <c r="P310" s="2">
        <f>(O310*EXP($C$3-($C$4^2)/2+NORMSINV(AleatLivre!O307)*$C$4))</f>
        <v>112.42399081494604</v>
      </c>
      <c r="Q310" s="2">
        <f>(P310*EXP($C$3-($C$4^2)/2+NORMSINV(AleatLivre!P307)*$C$4))</f>
        <v>119.54425819473607</v>
      </c>
      <c r="R310" s="2">
        <f>(Q310*EXP($C$3-($C$4^2)/2+NORMSINV(AleatLivre!Q307)*$C$4))</f>
        <v>128.93038705852862</v>
      </c>
      <c r="S310" s="2">
        <f>(R310*EXP($C$3-($C$4^2)/2+NORMSINV(AleatLivre!R307)*$C$4))</f>
        <v>131.85514532102491</v>
      </c>
      <c r="T310" s="2">
        <f>(S310*EXP($C$3-($C$4^2)/2+NORMSINV(AleatLivre!S307)*$C$4))</f>
        <v>137.57065087201281</v>
      </c>
      <c r="U310" s="2">
        <f>(T310*EXP($C$3-($C$4^2)/2+NORMSINV(AleatLivre!T307)*$C$4))</f>
        <v>142.80437688744342</v>
      </c>
      <c r="V310" s="2">
        <f>(U310*EXP($C$3-($C$4^2)/2+NORMSINV(AleatLivre!U307)*$C$4))</f>
        <v>150.33890165278405</v>
      </c>
    </row>
    <row r="311" spans="1:22" x14ac:dyDescent="0.25">
      <c r="A311">
        <v>306</v>
      </c>
      <c r="B311" s="2">
        <f>Painel!$B$7</f>
        <v>50</v>
      </c>
      <c r="C311" s="2">
        <f>(B311*EXP($C$3-($C$4^2)/2+NORMSINV(AleatLivre!B308)*$C$4))</f>
        <v>53.760560185982044</v>
      </c>
      <c r="D311" s="2">
        <f>(C311*EXP($C$3-($C$4^2)/2+NORMSINV(AleatLivre!C308)*$C$4))</f>
        <v>57.383663947953444</v>
      </c>
      <c r="E311" s="2">
        <f>(D311*EXP($C$3-($C$4^2)/2+NORMSINV(AleatLivre!D308)*$C$4))</f>
        <v>59.003669455917198</v>
      </c>
      <c r="F311" s="2">
        <f>(E311*EXP($C$3-($C$4^2)/2+NORMSINV(AleatLivre!E308)*$C$4))</f>
        <v>61.160925506060465</v>
      </c>
      <c r="G311" s="2">
        <f>(F311*EXP($C$3-($C$4^2)/2+NORMSINV(AleatLivre!F308)*$C$4))</f>
        <v>64.438279610945756</v>
      </c>
      <c r="H311" s="2">
        <f>(G311*EXP($C$3-($C$4^2)/2+NORMSINV(AleatLivre!G308)*$C$4))</f>
        <v>65.877794596893068</v>
      </c>
      <c r="I311" s="2">
        <f>(H311*EXP($C$3-($C$4^2)/2+NORMSINV(AleatLivre!H308)*$C$4))</f>
        <v>71.123907264818726</v>
      </c>
      <c r="J311" s="2">
        <f>(I311*EXP($C$3-($C$4^2)/2+NORMSINV(AleatLivre!I308)*$C$4))</f>
        <v>74.620028694364507</v>
      </c>
      <c r="K311" s="2">
        <f>(J311*EXP($C$3-($C$4^2)/2+NORMSINV(AleatLivre!J308)*$C$4))</f>
        <v>79.834368365809894</v>
      </c>
      <c r="L311" s="2">
        <f>(K311*EXP($C$3-($C$4^2)/2+NORMSINV(AleatLivre!K308)*$C$4))</f>
        <v>84.350393524316672</v>
      </c>
      <c r="M311" s="2">
        <f>(L311*EXP($C$3-($C$4^2)/2+NORMSINV(AleatLivre!L308)*$C$4))</f>
        <v>90.108132425301918</v>
      </c>
      <c r="N311" s="2">
        <f>(M311*EXP($C$3-($C$4^2)/2+NORMSINV(AleatLivre!M308)*$C$4))</f>
        <v>92.80999008617475</v>
      </c>
      <c r="O311" s="2">
        <f>(N311*EXP($C$3-($C$4^2)/2+NORMSINV(AleatLivre!N308)*$C$4))</f>
        <v>96.174483491201684</v>
      </c>
      <c r="P311" s="2">
        <f>(O311*EXP($C$3-($C$4^2)/2+NORMSINV(AleatLivre!O308)*$C$4))</f>
        <v>100.4367403968716</v>
      </c>
      <c r="Q311" s="2">
        <f>(P311*EXP($C$3-($C$4^2)/2+NORMSINV(AleatLivre!P308)*$C$4))</f>
        <v>103.62024247423479</v>
      </c>
      <c r="R311" s="2">
        <f>(Q311*EXP($C$3-($C$4^2)/2+NORMSINV(AleatLivre!Q308)*$C$4))</f>
        <v>110.14157109092434</v>
      </c>
      <c r="S311" s="2">
        <f>(R311*EXP($C$3-($C$4^2)/2+NORMSINV(AleatLivre!R308)*$C$4))</f>
        <v>116.88119792555997</v>
      </c>
      <c r="T311" s="2">
        <f>(S311*EXP($C$3-($C$4^2)/2+NORMSINV(AleatLivre!S308)*$C$4))</f>
        <v>126.05142876652488</v>
      </c>
      <c r="U311" s="2">
        <f>(T311*EXP($C$3-($C$4^2)/2+NORMSINV(AleatLivre!T308)*$C$4))</f>
        <v>133.744147397577</v>
      </c>
      <c r="V311" s="2">
        <f>(U311*EXP($C$3-($C$4^2)/2+NORMSINV(AleatLivre!U308)*$C$4))</f>
        <v>138.78375920306578</v>
      </c>
    </row>
    <row r="312" spans="1:22" x14ac:dyDescent="0.25">
      <c r="A312">
        <v>307</v>
      </c>
      <c r="B312" s="2">
        <f>Painel!$B$7</f>
        <v>50</v>
      </c>
      <c r="C312" s="2">
        <f>(B312*EXP($C$3-($C$4^2)/2+NORMSINV(AleatLivre!B309)*$C$4))</f>
        <v>52.121642720080999</v>
      </c>
      <c r="D312" s="2">
        <f>(C312*EXP($C$3-($C$4^2)/2+NORMSINV(AleatLivre!C309)*$C$4))</f>
        <v>56.677068757990348</v>
      </c>
      <c r="E312" s="2">
        <f>(D312*EXP($C$3-($C$4^2)/2+NORMSINV(AleatLivre!D309)*$C$4))</f>
        <v>60.195803392324891</v>
      </c>
      <c r="F312" s="2">
        <f>(E312*EXP($C$3-($C$4^2)/2+NORMSINV(AleatLivre!E309)*$C$4))</f>
        <v>64.599277946067119</v>
      </c>
      <c r="G312" s="2">
        <f>(F312*EXP($C$3-($C$4^2)/2+NORMSINV(AleatLivre!F309)*$C$4))</f>
        <v>69.15240194227195</v>
      </c>
      <c r="H312" s="2">
        <f>(G312*EXP($C$3-($C$4^2)/2+NORMSINV(AleatLivre!G309)*$C$4))</f>
        <v>70.530358777057529</v>
      </c>
      <c r="I312" s="2">
        <f>(H312*EXP($C$3-($C$4^2)/2+NORMSINV(AleatLivre!H309)*$C$4))</f>
        <v>78.104809891676794</v>
      </c>
      <c r="J312" s="2">
        <f>(I312*EXP($C$3-($C$4^2)/2+NORMSINV(AleatLivre!I309)*$C$4))</f>
        <v>81.952609860544783</v>
      </c>
      <c r="K312" s="2">
        <f>(J312*EXP($C$3-($C$4^2)/2+NORMSINV(AleatLivre!J309)*$C$4))</f>
        <v>87.910562670523603</v>
      </c>
      <c r="L312" s="2">
        <f>(K312*EXP($C$3-($C$4^2)/2+NORMSINV(AleatLivre!K309)*$C$4))</f>
        <v>93.310770338228309</v>
      </c>
      <c r="M312" s="2">
        <f>(L312*EXP($C$3-($C$4^2)/2+NORMSINV(AleatLivre!L309)*$C$4))</f>
        <v>98.819977764878928</v>
      </c>
      <c r="N312" s="2">
        <f>(M312*EXP($C$3-($C$4^2)/2+NORMSINV(AleatLivre!M309)*$C$4))</f>
        <v>102.68879632967717</v>
      </c>
      <c r="O312" s="2">
        <f>(N312*EXP($C$3-($C$4^2)/2+NORMSINV(AleatLivre!N309)*$C$4))</f>
        <v>105.97512244342457</v>
      </c>
      <c r="P312" s="2">
        <f>(O312*EXP($C$3-($C$4^2)/2+NORMSINV(AleatLivre!O309)*$C$4))</f>
        <v>111.291434206708</v>
      </c>
      <c r="Q312" s="2">
        <f>(P312*EXP($C$3-($C$4^2)/2+NORMSINV(AleatLivre!P309)*$C$4))</f>
        <v>112.28210690108602</v>
      </c>
      <c r="R312" s="2">
        <f>(Q312*EXP($C$3-($C$4^2)/2+NORMSINV(AleatLivre!Q309)*$C$4))</f>
        <v>115.85196360694675</v>
      </c>
      <c r="S312" s="2">
        <f>(R312*EXP($C$3-($C$4^2)/2+NORMSINV(AleatLivre!R309)*$C$4))</f>
        <v>119.71912514856972</v>
      </c>
      <c r="T312" s="2">
        <f>(S312*EXP($C$3-($C$4^2)/2+NORMSINV(AleatLivre!S309)*$C$4))</f>
        <v>129.75823297548078</v>
      </c>
      <c r="U312" s="2">
        <f>(T312*EXP($C$3-($C$4^2)/2+NORMSINV(AleatLivre!T309)*$C$4))</f>
        <v>133.654911038508</v>
      </c>
      <c r="V312" s="2">
        <f>(U312*EXP($C$3-($C$4^2)/2+NORMSINV(AleatLivre!U309)*$C$4))</f>
        <v>139.82271527092621</v>
      </c>
    </row>
    <row r="313" spans="1:22" x14ac:dyDescent="0.25">
      <c r="A313">
        <v>308</v>
      </c>
      <c r="B313" s="2">
        <f>Painel!$B$7</f>
        <v>50</v>
      </c>
      <c r="C313" s="2">
        <f>(B313*EXP($C$3-($C$4^2)/2+NORMSINV(AleatLivre!B310)*$C$4))</f>
        <v>51.593904871751938</v>
      </c>
      <c r="D313" s="2">
        <f>(C313*EXP($C$3-($C$4^2)/2+NORMSINV(AleatLivre!C310)*$C$4))</f>
        <v>54.301962818782599</v>
      </c>
      <c r="E313" s="2">
        <f>(D313*EXP($C$3-($C$4^2)/2+NORMSINV(AleatLivre!D310)*$C$4))</f>
        <v>60.034796786928148</v>
      </c>
      <c r="F313" s="2">
        <f>(E313*EXP($C$3-($C$4^2)/2+NORMSINV(AleatLivre!E310)*$C$4))</f>
        <v>62.046703551025921</v>
      </c>
      <c r="G313" s="2">
        <f>(F313*EXP($C$3-($C$4^2)/2+NORMSINV(AleatLivre!F310)*$C$4))</f>
        <v>66.518015572232827</v>
      </c>
      <c r="H313" s="2">
        <f>(G313*EXP($C$3-($C$4^2)/2+NORMSINV(AleatLivre!G310)*$C$4))</f>
        <v>67.383155965701363</v>
      </c>
      <c r="I313" s="2">
        <f>(H313*EXP($C$3-($C$4^2)/2+NORMSINV(AleatLivre!H310)*$C$4))</f>
        <v>69.849469523767056</v>
      </c>
      <c r="J313" s="2">
        <f>(I313*EXP($C$3-($C$4^2)/2+NORMSINV(AleatLivre!I310)*$C$4))</f>
        <v>72.640254359795819</v>
      </c>
      <c r="K313" s="2">
        <f>(J313*EXP($C$3-($C$4^2)/2+NORMSINV(AleatLivre!J310)*$C$4))</f>
        <v>74.61211888489531</v>
      </c>
      <c r="L313" s="2">
        <f>(K313*EXP($C$3-($C$4^2)/2+NORMSINV(AleatLivre!K310)*$C$4))</f>
        <v>79.694256919720289</v>
      </c>
      <c r="M313" s="2">
        <f>(L313*EXP($C$3-($C$4^2)/2+NORMSINV(AleatLivre!L310)*$C$4))</f>
        <v>81.795257597205264</v>
      </c>
      <c r="N313" s="2">
        <f>(M313*EXP($C$3-($C$4^2)/2+NORMSINV(AleatLivre!M310)*$C$4))</f>
        <v>87.067916730604196</v>
      </c>
      <c r="O313" s="2">
        <f>(N313*EXP($C$3-($C$4^2)/2+NORMSINV(AleatLivre!N310)*$C$4))</f>
        <v>87.181869741852594</v>
      </c>
      <c r="P313" s="2">
        <f>(O313*EXP($C$3-($C$4^2)/2+NORMSINV(AleatLivre!O310)*$C$4))</f>
        <v>92.287260529752302</v>
      </c>
      <c r="Q313" s="2">
        <f>(P313*EXP($C$3-($C$4^2)/2+NORMSINV(AleatLivre!P310)*$C$4))</f>
        <v>99.025370054036046</v>
      </c>
      <c r="R313" s="2">
        <f>(Q313*EXP($C$3-($C$4^2)/2+NORMSINV(AleatLivre!Q310)*$C$4))</f>
        <v>102.64859909759549</v>
      </c>
      <c r="S313" s="2">
        <f>(R313*EXP($C$3-($C$4^2)/2+NORMSINV(AleatLivre!R310)*$C$4))</f>
        <v>105.80808994185854</v>
      </c>
      <c r="T313" s="2">
        <f>(S313*EXP($C$3-($C$4^2)/2+NORMSINV(AleatLivre!S310)*$C$4))</f>
        <v>112.76166138741043</v>
      </c>
      <c r="U313" s="2">
        <f>(T313*EXP($C$3-($C$4^2)/2+NORMSINV(AleatLivre!T310)*$C$4))</f>
        <v>114.91401367150941</v>
      </c>
      <c r="V313" s="2">
        <f>(U313*EXP($C$3-($C$4^2)/2+NORMSINV(AleatLivre!U310)*$C$4))</f>
        <v>122.0057641305086</v>
      </c>
    </row>
    <row r="314" spans="1:22" x14ac:dyDescent="0.25">
      <c r="A314">
        <v>309</v>
      </c>
      <c r="B314" s="2">
        <f>Painel!$B$7</f>
        <v>50</v>
      </c>
      <c r="C314" s="2">
        <f>(B314*EXP($C$3-($C$4^2)/2+NORMSINV(AleatLivre!B311)*$C$4))</f>
        <v>49.94698362149655</v>
      </c>
      <c r="D314" s="2">
        <f>(C314*EXP($C$3-($C$4^2)/2+NORMSINV(AleatLivre!C311)*$C$4))</f>
        <v>52.966452299225047</v>
      </c>
      <c r="E314" s="2">
        <f>(D314*EXP($C$3-($C$4^2)/2+NORMSINV(AleatLivre!D311)*$C$4))</f>
        <v>54.814479052023209</v>
      </c>
      <c r="F314" s="2">
        <f>(E314*EXP($C$3-($C$4^2)/2+NORMSINV(AleatLivre!E311)*$C$4))</f>
        <v>55.960616616052626</v>
      </c>
      <c r="G314" s="2">
        <f>(F314*EXP($C$3-($C$4^2)/2+NORMSINV(AleatLivre!F311)*$C$4))</f>
        <v>60.495197205722384</v>
      </c>
      <c r="H314" s="2">
        <f>(G314*EXP($C$3-($C$4^2)/2+NORMSINV(AleatLivre!G311)*$C$4))</f>
        <v>63.744679093808408</v>
      </c>
      <c r="I314" s="2">
        <f>(H314*EXP($C$3-($C$4^2)/2+NORMSINV(AleatLivre!H311)*$C$4))</f>
        <v>68.550750153275672</v>
      </c>
      <c r="J314" s="2">
        <f>(I314*EXP($C$3-($C$4^2)/2+NORMSINV(AleatLivre!I311)*$C$4))</f>
        <v>75.320514475644814</v>
      </c>
      <c r="K314" s="2">
        <f>(J314*EXP($C$3-($C$4^2)/2+NORMSINV(AleatLivre!J311)*$C$4))</f>
        <v>82.0030604901647</v>
      </c>
      <c r="L314" s="2">
        <f>(K314*EXP($C$3-($C$4^2)/2+NORMSINV(AleatLivre!K311)*$C$4))</f>
        <v>88.174254734922684</v>
      </c>
      <c r="M314" s="2">
        <f>(L314*EXP($C$3-($C$4^2)/2+NORMSINV(AleatLivre!L311)*$C$4))</f>
        <v>94.945507613938361</v>
      </c>
      <c r="N314" s="2">
        <f>(M314*EXP($C$3-($C$4^2)/2+NORMSINV(AleatLivre!M311)*$C$4))</f>
        <v>101.8417930075336</v>
      </c>
      <c r="O314" s="2">
        <f>(N314*EXP($C$3-($C$4^2)/2+NORMSINV(AleatLivre!N311)*$C$4))</f>
        <v>108.42333930001772</v>
      </c>
      <c r="P314" s="2">
        <f>(O314*EXP($C$3-($C$4^2)/2+NORMSINV(AleatLivre!O311)*$C$4))</f>
        <v>116.69385954865687</v>
      </c>
      <c r="Q314" s="2">
        <f>(P314*EXP($C$3-($C$4^2)/2+NORMSINV(AleatLivre!P311)*$C$4))</f>
        <v>122.30940047482999</v>
      </c>
      <c r="R314" s="2">
        <f>(Q314*EXP($C$3-($C$4^2)/2+NORMSINV(AleatLivre!Q311)*$C$4))</f>
        <v>132.14645835920126</v>
      </c>
      <c r="S314" s="2">
        <f>(R314*EXP($C$3-($C$4^2)/2+NORMSINV(AleatLivre!R311)*$C$4))</f>
        <v>134.18334798619233</v>
      </c>
      <c r="T314" s="2">
        <f>(S314*EXP($C$3-($C$4^2)/2+NORMSINV(AleatLivre!S311)*$C$4))</f>
        <v>143.52127551496943</v>
      </c>
      <c r="U314" s="2">
        <f>(T314*EXP($C$3-($C$4^2)/2+NORMSINV(AleatLivre!T311)*$C$4))</f>
        <v>152.32836132889128</v>
      </c>
      <c r="V314" s="2">
        <f>(U314*EXP($C$3-($C$4^2)/2+NORMSINV(AleatLivre!U311)*$C$4))</f>
        <v>157.05410783223286</v>
      </c>
    </row>
    <row r="315" spans="1:22" x14ac:dyDescent="0.25">
      <c r="A315">
        <v>310</v>
      </c>
      <c r="B315" s="2">
        <f>Painel!$B$7</f>
        <v>50</v>
      </c>
      <c r="C315" s="2">
        <f>(B315*EXP($C$3-($C$4^2)/2+NORMSINV(AleatLivre!B312)*$C$4))</f>
        <v>52.049660237867855</v>
      </c>
      <c r="D315" s="2">
        <f>(C315*EXP($C$3-($C$4^2)/2+NORMSINV(AleatLivre!C312)*$C$4))</f>
        <v>54.703108237879718</v>
      </c>
      <c r="E315" s="2">
        <f>(D315*EXP($C$3-($C$4^2)/2+NORMSINV(AleatLivre!D312)*$C$4))</f>
        <v>56.254300235704036</v>
      </c>
      <c r="F315" s="2">
        <f>(E315*EXP($C$3-($C$4^2)/2+NORMSINV(AleatLivre!E312)*$C$4))</f>
        <v>60.836648240398468</v>
      </c>
      <c r="G315" s="2">
        <f>(F315*EXP($C$3-($C$4^2)/2+NORMSINV(AleatLivre!F312)*$C$4))</f>
        <v>64.121971139795022</v>
      </c>
      <c r="H315" s="2">
        <f>(G315*EXP($C$3-($C$4^2)/2+NORMSINV(AleatLivre!G312)*$C$4))</f>
        <v>68.233514906291603</v>
      </c>
      <c r="I315" s="2">
        <f>(H315*EXP($C$3-($C$4^2)/2+NORMSINV(AleatLivre!H312)*$C$4))</f>
        <v>73.481943110937209</v>
      </c>
      <c r="J315" s="2">
        <f>(I315*EXP($C$3-($C$4^2)/2+NORMSINV(AleatLivre!I312)*$C$4))</f>
        <v>74.477008560376035</v>
      </c>
      <c r="K315" s="2">
        <f>(J315*EXP($C$3-($C$4^2)/2+NORMSINV(AleatLivre!J312)*$C$4))</f>
        <v>80.012822962876527</v>
      </c>
      <c r="L315" s="2">
        <f>(K315*EXP($C$3-($C$4^2)/2+NORMSINV(AleatLivre!K312)*$C$4))</f>
        <v>87.113419648904255</v>
      </c>
      <c r="M315" s="2">
        <f>(L315*EXP($C$3-($C$4^2)/2+NORMSINV(AleatLivre!L312)*$C$4))</f>
        <v>90.838040475291848</v>
      </c>
      <c r="N315" s="2">
        <f>(M315*EXP($C$3-($C$4^2)/2+NORMSINV(AleatLivre!M312)*$C$4))</f>
        <v>93.449388159051054</v>
      </c>
      <c r="O315" s="2">
        <f>(N315*EXP($C$3-($C$4^2)/2+NORMSINV(AleatLivre!N312)*$C$4))</f>
        <v>93.167172899864298</v>
      </c>
      <c r="P315" s="2">
        <f>(O315*EXP($C$3-($C$4^2)/2+NORMSINV(AleatLivre!O312)*$C$4))</f>
        <v>95.81059046420782</v>
      </c>
      <c r="Q315" s="2">
        <f>(P315*EXP($C$3-($C$4^2)/2+NORMSINV(AleatLivre!P312)*$C$4))</f>
        <v>101.79811583560776</v>
      </c>
      <c r="R315" s="2">
        <f>(Q315*EXP($C$3-($C$4^2)/2+NORMSINV(AleatLivre!Q312)*$C$4))</f>
        <v>105.40357763165227</v>
      </c>
      <c r="S315" s="2">
        <f>(R315*EXP($C$3-($C$4^2)/2+NORMSINV(AleatLivre!R312)*$C$4))</f>
        <v>108.55556155519793</v>
      </c>
      <c r="T315" s="2">
        <f>(S315*EXP($C$3-($C$4^2)/2+NORMSINV(AleatLivre!S312)*$C$4))</f>
        <v>117.80155179058698</v>
      </c>
      <c r="U315" s="2">
        <f>(T315*EXP($C$3-($C$4^2)/2+NORMSINV(AleatLivre!T312)*$C$4))</f>
        <v>125.83366753364632</v>
      </c>
      <c r="V315" s="2">
        <f>(U315*EXP($C$3-($C$4^2)/2+NORMSINV(AleatLivre!U312)*$C$4))</f>
        <v>132.63013522542485</v>
      </c>
    </row>
    <row r="316" spans="1:22" x14ac:dyDescent="0.25">
      <c r="A316">
        <v>311</v>
      </c>
      <c r="B316" s="2">
        <f>Painel!$B$7</f>
        <v>50</v>
      </c>
      <c r="C316" s="2">
        <f>(B316*EXP($C$3-($C$4^2)/2+NORMSINV(AleatLivre!B313)*$C$4))</f>
        <v>52.677006107935441</v>
      </c>
      <c r="D316" s="2">
        <f>(C316*EXP($C$3-($C$4^2)/2+NORMSINV(AleatLivre!C313)*$C$4))</f>
        <v>57.110961129374282</v>
      </c>
      <c r="E316" s="2">
        <f>(D316*EXP($C$3-($C$4^2)/2+NORMSINV(AleatLivre!D313)*$C$4))</f>
        <v>58.946226758948512</v>
      </c>
      <c r="F316" s="2">
        <f>(E316*EXP($C$3-($C$4^2)/2+NORMSINV(AleatLivre!E313)*$C$4))</f>
        <v>61.262258624243103</v>
      </c>
      <c r="G316" s="2">
        <f>(F316*EXP($C$3-($C$4^2)/2+NORMSINV(AleatLivre!F313)*$C$4))</f>
        <v>65.114167552633717</v>
      </c>
      <c r="H316" s="2">
        <f>(G316*EXP($C$3-($C$4^2)/2+NORMSINV(AleatLivre!G313)*$C$4))</f>
        <v>67.163502503484921</v>
      </c>
      <c r="I316" s="2">
        <f>(H316*EXP($C$3-($C$4^2)/2+NORMSINV(AleatLivre!H313)*$C$4))</f>
        <v>70.185370972201923</v>
      </c>
      <c r="J316" s="2">
        <f>(I316*EXP($C$3-($C$4^2)/2+NORMSINV(AleatLivre!I313)*$C$4))</f>
        <v>72.414637075004663</v>
      </c>
      <c r="K316" s="2">
        <f>(J316*EXP($C$3-($C$4^2)/2+NORMSINV(AleatLivre!J313)*$C$4))</f>
        <v>73.88270922758413</v>
      </c>
      <c r="L316" s="2">
        <f>(K316*EXP($C$3-($C$4^2)/2+NORMSINV(AleatLivre!K313)*$C$4))</f>
        <v>75.516657469262</v>
      </c>
      <c r="M316" s="2">
        <f>(L316*EXP($C$3-($C$4^2)/2+NORMSINV(AleatLivre!L313)*$C$4))</f>
        <v>79.091958214248962</v>
      </c>
      <c r="N316" s="2">
        <f>(M316*EXP($C$3-($C$4^2)/2+NORMSINV(AleatLivre!M313)*$C$4))</f>
        <v>85.099144695588052</v>
      </c>
      <c r="O316" s="2">
        <f>(N316*EXP($C$3-($C$4^2)/2+NORMSINV(AleatLivre!N313)*$C$4))</f>
        <v>91.269095237351451</v>
      </c>
      <c r="P316" s="2">
        <f>(O316*EXP($C$3-($C$4^2)/2+NORMSINV(AleatLivre!O313)*$C$4))</f>
        <v>97.000280200998517</v>
      </c>
      <c r="Q316" s="2">
        <f>(P316*EXP($C$3-($C$4^2)/2+NORMSINV(AleatLivre!P313)*$C$4))</f>
        <v>99.93834855536042</v>
      </c>
      <c r="R316" s="2">
        <f>(Q316*EXP($C$3-($C$4^2)/2+NORMSINV(AleatLivre!Q313)*$C$4))</f>
        <v>107.01046094250994</v>
      </c>
      <c r="S316" s="2">
        <f>(R316*EXP($C$3-($C$4^2)/2+NORMSINV(AleatLivre!R313)*$C$4))</f>
        <v>115.43615250207405</v>
      </c>
      <c r="T316" s="2">
        <f>(S316*EXP($C$3-($C$4^2)/2+NORMSINV(AleatLivre!S313)*$C$4))</f>
        <v>116.80328162555125</v>
      </c>
      <c r="U316" s="2">
        <f>(T316*EXP($C$3-($C$4^2)/2+NORMSINV(AleatLivre!T313)*$C$4))</f>
        <v>122.5774306411636</v>
      </c>
      <c r="V316" s="2">
        <f>(U316*EXP($C$3-($C$4^2)/2+NORMSINV(AleatLivre!U313)*$C$4))</f>
        <v>125.76299909747362</v>
      </c>
    </row>
    <row r="317" spans="1:22" x14ac:dyDescent="0.25">
      <c r="A317">
        <v>312</v>
      </c>
      <c r="B317" s="2">
        <f>Painel!$B$7</f>
        <v>50</v>
      </c>
      <c r="C317" s="2">
        <f>(B317*EXP($C$3-($C$4^2)/2+NORMSINV(AleatLivre!B314)*$C$4))</f>
        <v>51.209740651233595</v>
      </c>
      <c r="D317" s="2">
        <f>(C317*EXP($C$3-($C$4^2)/2+NORMSINV(AleatLivre!C314)*$C$4))</f>
        <v>54.028347440179196</v>
      </c>
      <c r="E317" s="2">
        <f>(D317*EXP($C$3-($C$4^2)/2+NORMSINV(AleatLivre!D314)*$C$4))</f>
        <v>56.600769788618081</v>
      </c>
      <c r="F317" s="2">
        <f>(E317*EXP($C$3-($C$4^2)/2+NORMSINV(AleatLivre!E314)*$C$4))</f>
        <v>59.886945066200681</v>
      </c>
      <c r="G317" s="2">
        <f>(F317*EXP($C$3-($C$4^2)/2+NORMSINV(AleatLivre!F314)*$C$4))</f>
        <v>62.341093203193502</v>
      </c>
      <c r="H317" s="2">
        <f>(G317*EXP($C$3-($C$4^2)/2+NORMSINV(AleatLivre!G314)*$C$4))</f>
        <v>63.425751654696711</v>
      </c>
      <c r="I317" s="2">
        <f>(H317*EXP($C$3-($C$4^2)/2+NORMSINV(AleatLivre!H314)*$C$4))</f>
        <v>66.918762128070398</v>
      </c>
      <c r="J317" s="2">
        <f>(I317*EXP($C$3-($C$4^2)/2+NORMSINV(AleatLivre!I314)*$C$4))</f>
        <v>72.945266223190117</v>
      </c>
      <c r="K317" s="2">
        <f>(J317*EXP($C$3-($C$4^2)/2+NORMSINV(AleatLivre!J314)*$C$4))</f>
        <v>76.605138618339339</v>
      </c>
      <c r="L317" s="2">
        <f>(K317*EXP($C$3-($C$4^2)/2+NORMSINV(AleatLivre!K314)*$C$4))</f>
        <v>80.405709122485888</v>
      </c>
      <c r="M317" s="2">
        <f>(L317*EXP($C$3-($C$4^2)/2+NORMSINV(AleatLivre!L314)*$C$4))</f>
        <v>85.175993380633031</v>
      </c>
      <c r="N317" s="2">
        <f>(M317*EXP($C$3-($C$4^2)/2+NORMSINV(AleatLivre!M314)*$C$4))</f>
        <v>90.931871758313619</v>
      </c>
      <c r="O317" s="2">
        <f>(N317*EXP($C$3-($C$4^2)/2+NORMSINV(AleatLivre!N314)*$C$4))</f>
        <v>97.36186537309284</v>
      </c>
      <c r="P317" s="2">
        <f>(O317*EXP($C$3-($C$4^2)/2+NORMSINV(AleatLivre!O314)*$C$4))</f>
        <v>101.46066419304682</v>
      </c>
      <c r="Q317" s="2">
        <f>(P317*EXP($C$3-($C$4^2)/2+NORMSINV(AleatLivre!P314)*$C$4))</f>
        <v>107.75817277873</v>
      </c>
      <c r="R317" s="2">
        <f>(Q317*EXP($C$3-($C$4^2)/2+NORMSINV(AleatLivre!Q314)*$C$4))</f>
        <v>111.37392477410302</v>
      </c>
      <c r="S317" s="2">
        <f>(R317*EXP($C$3-($C$4^2)/2+NORMSINV(AleatLivre!R314)*$C$4))</f>
        <v>115.444784389342</v>
      </c>
      <c r="T317" s="2">
        <f>(S317*EXP($C$3-($C$4^2)/2+NORMSINV(AleatLivre!S314)*$C$4))</f>
        <v>120.86654180134254</v>
      </c>
      <c r="U317" s="2">
        <f>(T317*EXP($C$3-($C$4^2)/2+NORMSINV(AleatLivre!T314)*$C$4))</f>
        <v>130.05245432824947</v>
      </c>
      <c r="V317" s="2">
        <f>(U317*EXP($C$3-($C$4^2)/2+NORMSINV(AleatLivre!U314)*$C$4))</f>
        <v>140.50198574855685</v>
      </c>
    </row>
    <row r="318" spans="1:22" x14ac:dyDescent="0.25">
      <c r="A318">
        <v>313</v>
      </c>
      <c r="B318" s="2">
        <f>Painel!$B$7</f>
        <v>50</v>
      </c>
      <c r="C318" s="2">
        <f>(B318*EXP($C$3-($C$4^2)/2+NORMSINV(AleatLivre!B315)*$C$4))</f>
        <v>50.247330994161302</v>
      </c>
      <c r="D318" s="2">
        <f>(C318*EXP($C$3-($C$4^2)/2+NORMSINV(AleatLivre!C315)*$C$4))</f>
        <v>54.043448652887669</v>
      </c>
      <c r="E318" s="2">
        <f>(D318*EXP($C$3-($C$4^2)/2+NORMSINV(AleatLivre!D315)*$C$4))</f>
        <v>57.296318073584672</v>
      </c>
      <c r="F318" s="2">
        <f>(E318*EXP($C$3-($C$4^2)/2+NORMSINV(AleatLivre!E315)*$C$4))</f>
        <v>61.543705390223629</v>
      </c>
      <c r="G318" s="2">
        <f>(F318*EXP($C$3-($C$4^2)/2+NORMSINV(AleatLivre!F315)*$C$4))</f>
        <v>66.158627476664435</v>
      </c>
      <c r="H318" s="2">
        <f>(G318*EXP($C$3-($C$4^2)/2+NORMSINV(AleatLivre!G315)*$C$4))</f>
        <v>68.736032519740107</v>
      </c>
      <c r="I318" s="2">
        <f>(H318*EXP($C$3-($C$4^2)/2+NORMSINV(AleatLivre!H315)*$C$4))</f>
        <v>71.852660691960224</v>
      </c>
      <c r="J318" s="2">
        <f>(I318*EXP($C$3-($C$4^2)/2+NORMSINV(AleatLivre!I315)*$C$4))</f>
        <v>75.391098114883093</v>
      </c>
      <c r="K318" s="2">
        <f>(J318*EXP($C$3-($C$4^2)/2+NORMSINV(AleatLivre!J315)*$C$4))</f>
        <v>81.304685189688556</v>
      </c>
      <c r="L318" s="2">
        <f>(K318*EXP($C$3-($C$4^2)/2+NORMSINV(AleatLivre!K315)*$C$4))</f>
        <v>84.494969206314764</v>
      </c>
      <c r="M318" s="2">
        <f>(L318*EXP($C$3-($C$4^2)/2+NORMSINV(AleatLivre!L315)*$C$4))</f>
        <v>87.973685748258688</v>
      </c>
      <c r="N318" s="2">
        <f>(M318*EXP($C$3-($C$4^2)/2+NORMSINV(AleatLivre!M315)*$C$4))</f>
        <v>94.281314318538762</v>
      </c>
      <c r="O318" s="2">
        <f>(N318*EXP($C$3-($C$4^2)/2+NORMSINV(AleatLivre!N315)*$C$4))</f>
        <v>100.61504482485246</v>
      </c>
      <c r="P318" s="2">
        <f>(O318*EXP($C$3-($C$4^2)/2+NORMSINV(AleatLivre!O315)*$C$4))</f>
        <v>106.11242111733388</v>
      </c>
      <c r="Q318" s="2">
        <f>(P318*EXP($C$3-($C$4^2)/2+NORMSINV(AleatLivre!P315)*$C$4))</f>
        <v>110.10398075429401</v>
      </c>
      <c r="R318" s="2">
        <f>(Q318*EXP($C$3-($C$4^2)/2+NORMSINV(AleatLivre!Q315)*$C$4))</f>
        <v>121.59980344137232</v>
      </c>
      <c r="S318" s="2">
        <f>(R318*EXP($C$3-($C$4^2)/2+NORMSINV(AleatLivre!R315)*$C$4))</f>
        <v>123.019036908275</v>
      </c>
      <c r="T318" s="2">
        <f>(S318*EXP($C$3-($C$4^2)/2+NORMSINV(AleatLivre!S315)*$C$4))</f>
        <v>133.07853137475152</v>
      </c>
      <c r="U318" s="2">
        <f>(T318*EXP($C$3-($C$4^2)/2+NORMSINV(AleatLivre!T315)*$C$4))</f>
        <v>138.98183843286336</v>
      </c>
      <c r="V318" s="2">
        <f>(U318*EXP($C$3-($C$4^2)/2+NORMSINV(AleatLivre!U315)*$C$4))</f>
        <v>140.09691312415902</v>
      </c>
    </row>
    <row r="319" spans="1:22" x14ac:dyDescent="0.25">
      <c r="A319">
        <v>314</v>
      </c>
      <c r="B319" s="2">
        <f>Painel!$B$7</f>
        <v>50</v>
      </c>
      <c r="C319" s="2">
        <f>(B319*EXP($C$3-($C$4^2)/2+NORMSINV(AleatLivre!B316)*$C$4))</f>
        <v>52.513329162027176</v>
      </c>
      <c r="D319" s="2">
        <f>(C319*EXP($C$3-($C$4^2)/2+NORMSINV(AleatLivre!C316)*$C$4))</f>
        <v>55.043179177755867</v>
      </c>
      <c r="E319" s="2">
        <f>(D319*EXP($C$3-($C$4^2)/2+NORMSINV(AleatLivre!D316)*$C$4))</f>
        <v>56.829858000445441</v>
      </c>
      <c r="F319" s="2">
        <f>(E319*EXP($C$3-($C$4^2)/2+NORMSINV(AleatLivre!E316)*$C$4))</f>
        <v>58.97312379527942</v>
      </c>
      <c r="G319" s="2">
        <f>(F319*EXP($C$3-($C$4^2)/2+NORMSINV(AleatLivre!F316)*$C$4))</f>
        <v>63.151479348730881</v>
      </c>
      <c r="H319" s="2">
        <f>(G319*EXP($C$3-($C$4^2)/2+NORMSINV(AleatLivre!G316)*$C$4))</f>
        <v>66.691997919166965</v>
      </c>
      <c r="I319" s="2">
        <f>(H319*EXP($C$3-($C$4^2)/2+NORMSINV(AleatLivre!H316)*$C$4))</f>
        <v>71.488164781419712</v>
      </c>
      <c r="J319" s="2">
        <f>(I319*EXP($C$3-($C$4^2)/2+NORMSINV(AleatLivre!I316)*$C$4))</f>
        <v>78.628317240451665</v>
      </c>
      <c r="K319" s="2">
        <f>(J319*EXP($C$3-($C$4^2)/2+NORMSINV(AleatLivre!J316)*$C$4))</f>
        <v>85.066444305723621</v>
      </c>
      <c r="L319" s="2">
        <f>(K319*EXP($C$3-($C$4^2)/2+NORMSINV(AleatLivre!K316)*$C$4))</f>
        <v>87.570438316246367</v>
      </c>
      <c r="M319" s="2">
        <f>(L319*EXP($C$3-($C$4^2)/2+NORMSINV(AleatLivre!L316)*$C$4))</f>
        <v>93.038559002849638</v>
      </c>
      <c r="N319" s="2">
        <f>(M319*EXP($C$3-($C$4^2)/2+NORMSINV(AleatLivre!M316)*$C$4))</f>
        <v>97.971247199313652</v>
      </c>
      <c r="O319" s="2">
        <f>(N319*EXP($C$3-($C$4^2)/2+NORMSINV(AleatLivre!N316)*$C$4))</f>
        <v>105.44904434921879</v>
      </c>
      <c r="P319" s="2">
        <f>(O319*EXP($C$3-($C$4^2)/2+NORMSINV(AleatLivre!O316)*$C$4))</f>
        <v>109.59331463890024</v>
      </c>
      <c r="Q319" s="2">
        <f>(P319*EXP($C$3-($C$4^2)/2+NORMSINV(AleatLivre!P316)*$C$4))</f>
        <v>118.93581954495365</v>
      </c>
      <c r="R319" s="2">
        <f>(Q319*EXP($C$3-($C$4^2)/2+NORMSINV(AleatLivre!Q316)*$C$4))</f>
        <v>121.92737692776899</v>
      </c>
      <c r="S319" s="2">
        <f>(R319*EXP($C$3-($C$4^2)/2+NORMSINV(AleatLivre!R316)*$C$4))</f>
        <v>130.20952035476603</v>
      </c>
      <c r="T319" s="2">
        <f>(S319*EXP($C$3-($C$4^2)/2+NORMSINV(AleatLivre!S316)*$C$4))</f>
        <v>137.89292805024476</v>
      </c>
      <c r="U319" s="2">
        <f>(T319*EXP($C$3-($C$4^2)/2+NORMSINV(AleatLivre!T316)*$C$4))</f>
        <v>145.18943702180945</v>
      </c>
      <c r="V319" s="2">
        <f>(U319*EXP($C$3-($C$4^2)/2+NORMSINV(AleatLivre!U316)*$C$4))</f>
        <v>152.60122327849044</v>
      </c>
    </row>
    <row r="320" spans="1:22" x14ac:dyDescent="0.25">
      <c r="A320">
        <v>315</v>
      </c>
      <c r="B320" s="2">
        <f>Painel!$B$7</f>
        <v>50</v>
      </c>
      <c r="C320" s="2">
        <f>(B320*EXP($C$3-($C$4^2)/2+NORMSINV(AleatLivre!B317)*$C$4))</f>
        <v>50.935021443836661</v>
      </c>
      <c r="D320" s="2">
        <f>(C320*EXP($C$3-($C$4^2)/2+NORMSINV(AleatLivre!C317)*$C$4))</f>
        <v>53.957777181985861</v>
      </c>
      <c r="E320" s="2">
        <f>(D320*EXP($C$3-($C$4^2)/2+NORMSINV(AleatLivre!D317)*$C$4))</f>
        <v>56.286819385306565</v>
      </c>
      <c r="F320" s="2">
        <f>(E320*EXP($C$3-($C$4^2)/2+NORMSINV(AleatLivre!E317)*$C$4))</f>
        <v>59.32229270333881</v>
      </c>
      <c r="G320" s="2">
        <f>(F320*EXP($C$3-($C$4^2)/2+NORMSINV(AleatLivre!F317)*$C$4))</f>
        <v>63.518303290055471</v>
      </c>
      <c r="H320" s="2">
        <f>(G320*EXP($C$3-($C$4^2)/2+NORMSINV(AleatLivre!G317)*$C$4))</f>
        <v>65.744943087726043</v>
      </c>
      <c r="I320" s="2">
        <f>(H320*EXP($C$3-($C$4^2)/2+NORMSINV(AleatLivre!H317)*$C$4))</f>
        <v>69.958855160567722</v>
      </c>
      <c r="J320" s="2">
        <f>(I320*EXP($C$3-($C$4^2)/2+NORMSINV(AleatLivre!I317)*$C$4))</f>
        <v>72.035254547441525</v>
      </c>
      <c r="K320" s="2">
        <f>(J320*EXP($C$3-($C$4^2)/2+NORMSINV(AleatLivre!J317)*$C$4))</f>
        <v>76.868750248362929</v>
      </c>
      <c r="L320" s="2">
        <f>(K320*EXP($C$3-($C$4^2)/2+NORMSINV(AleatLivre!K317)*$C$4))</f>
        <v>80.994744438991106</v>
      </c>
      <c r="M320" s="2">
        <f>(L320*EXP($C$3-($C$4^2)/2+NORMSINV(AleatLivre!L317)*$C$4))</f>
        <v>89.613180600242188</v>
      </c>
      <c r="N320" s="2">
        <f>(M320*EXP($C$3-($C$4^2)/2+NORMSINV(AleatLivre!M317)*$C$4))</f>
        <v>95.49741203044708</v>
      </c>
      <c r="O320" s="2">
        <f>(N320*EXP($C$3-($C$4^2)/2+NORMSINV(AleatLivre!N317)*$C$4))</f>
        <v>97.964193960497795</v>
      </c>
      <c r="P320" s="2">
        <f>(O320*EXP($C$3-($C$4^2)/2+NORMSINV(AleatLivre!O317)*$C$4))</f>
        <v>107.38930847901588</v>
      </c>
      <c r="Q320" s="2">
        <f>(P320*EXP($C$3-($C$4^2)/2+NORMSINV(AleatLivre!P317)*$C$4))</f>
        <v>113.53386282095272</v>
      </c>
      <c r="R320" s="2">
        <f>(Q320*EXP($C$3-($C$4^2)/2+NORMSINV(AleatLivre!Q317)*$C$4))</f>
        <v>115.59879402117846</v>
      </c>
      <c r="S320" s="2">
        <f>(R320*EXP($C$3-($C$4^2)/2+NORMSINV(AleatLivre!R317)*$C$4))</f>
        <v>123.87460628677688</v>
      </c>
      <c r="T320" s="2">
        <f>(S320*EXP($C$3-($C$4^2)/2+NORMSINV(AleatLivre!S317)*$C$4))</f>
        <v>128.77317532699317</v>
      </c>
      <c r="U320" s="2">
        <f>(T320*EXP($C$3-($C$4^2)/2+NORMSINV(AleatLivre!T317)*$C$4))</f>
        <v>135.06910000459195</v>
      </c>
      <c r="V320" s="2">
        <f>(U320*EXP($C$3-($C$4^2)/2+NORMSINV(AleatLivre!U317)*$C$4))</f>
        <v>142.15557483053618</v>
      </c>
    </row>
    <row r="321" spans="1:22" x14ac:dyDescent="0.25">
      <c r="A321">
        <v>316</v>
      </c>
      <c r="B321" s="2">
        <f>Painel!$B$7</f>
        <v>50</v>
      </c>
      <c r="C321" s="2">
        <f>(B321*EXP($C$3-($C$4^2)/2+NORMSINV(AleatLivre!B318)*$C$4))</f>
        <v>52.363971852420491</v>
      </c>
      <c r="D321" s="2">
        <f>(C321*EXP($C$3-($C$4^2)/2+NORMSINV(AleatLivre!C318)*$C$4))</f>
        <v>54.292434666182615</v>
      </c>
      <c r="E321" s="2">
        <f>(D321*EXP($C$3-($C$4^2)/2+NORMSINV(AleatLivre!D318)*$C$4))</f>
        <v>56.919013229529327</v>
      </c>
      <c r="F321" s="2">
        <f>(E321*EXP($C$3-($C$4^2)/2+NORMSINV(AleatLivre!E318)*$C$4))</f>
        <v>62.731770164255437</v>
      </c>
      <c r="G321" s="2">
        <f>(F321*EXP($C$3-($C$4^2)/2+NORMSINV(AleatLivre!F318)*$C$4))</f>
        <v>68.366910121307157</v>
      </c>
      <c r="H321" s="2">
        <f>(G321*EXP($C$3-($C$4^2)/2+NORMSINV(AleatLivre!G318)*$C$4))</f>
        <v>72.43672508190653</v>
      </c>
      <c r="I321" s="2">
        <f>(H321*EXP($C$3-($C$4^2)/2+NORMSINV(AleatLivre!H318)*$C$4))</f>
        <v>75.683734668548027</v>
      </c>
      <c r="J321" s="2">
        <f>(I321*EXP($C$3-($C$4^2)/2+NORMSINV(AleatLivre!I318)*$C$4))</f>
        <v>79.114425039919155</v>
      </c>
      <c r="K321" s="2">
        <f>(J321*EXP($C$3-($C$4^2)/2+NORMSINV(AleatLivre!J318)*$C$4))</f>
        <v>83.780855297354563</v>
      </c>
      <c r="L321" s="2">
        <f>(K321*EXP($C$3-($C$4^2)/2+NORMSINV(AleatLivre!K318)*$C$4))</f>
        <v>86.691141847141878</v>
      </c>
      <c r="M321" s="2">
        <f>(L321*EXP($C$3-($C$4^2)/2+NORMSINV(AleatLivre!L318)*$C$4))</f>
        <v>91.211475067215403</v>
      </c>
      <c r="N321" s="2">
        <f>(M321*EXP($C$3-($C$4^2)/2+NORMSINV(AleatLivre!M318)*$C$4))</f>
        <v>99.348702791149179</v>
      </c>
      <c r="O321" s="2">
        <f>(N321*EXP($C$3-($C$4^2)/2+NORMSINV(AleatLivre!N318)*$C$4))</f>
        <v>100.61735335472764</v>
      </c>
      <c r="P321" s="2">
        <f>(O321*EXP($C$3-($C$4^2)/2+NORMSINV(AleatLivre!O318)*$C$4))</f>
        <v>105.98917270881856</v>
      </c>
      <c r="Q321" s="2">
        <f>(P321*EXP($C$3-($C$4^2)/2+NORMSINV(AleatLivre!P318)*$C$4))</f>
        <v>111.54494035227768</v>
      </c>
      <c r="R321" s="2">
        <f>(Q321*EXP($C$3-($C$4^2)/2+NORMSINV(AleatLivre!Q318)*$C$4))</f>
        <v>116.66998633779424</v>
      </c>
      <c r="S321" s="2">
        <f>(R321*EXP($C$3-($C$4^2)/2+NORMSINV(AleatLivre!R318)*$C$4))</f>
        <v>125.69004930619897</v>
      </c>
      <c r="T321" s="2">
        <f>(S321*EXP($C$3-($C$4^2)/2+NORMSINV(AleatLivre!S318)*$C$4))</f>
        <v>132.45341238003354</v>
      </c>
      <c r="U321" s="2">
        <f>(T321*EXP($C$3-($C$4^2)/2+NORMSINV(AleatLivre!T318)*$C$4))</f>
        <v>135.03974324036051</v>
      </c>
      <c r="V321" s="2">
        <f>(U321*EXP($C$3-($C$4^2)/2+NORMSINV(AleatLivre!U318)*$C$4))</f>
        <v>138.79852485920233</v>
      </c>
    </row>
    <row r="322" spans="1:22" x14ac:dyDescent="0.25">
      <c r="A322">
        <v>317</v>
      </c>
      <c r="B322" s="2">
        <f>Painel!$B$7</f>
        <v>50</v>
      </c>
      <c r="C322" s="2">
        <f>(B322*EXP($C$3-($C$4^2)/2+NORMSINV(AleatLivre!B319)*$C$4))</f>
        <v>53.876066164487312</v>
      </c>
      <c r="D322" s="2">
        <f>(C322*EXP($C$3-($C$4^2)/2+NORMSINV(AleatLivre!C319)*$C$4))</f>
        <v>56.153678999627495</v>
      </c>
      <c r="E322" s="2">
        <f>(D322*EXP($C$3-($C$4^2)/2+NORMSINV(AleatLivre!D319)*$C$4))</f>
        <v>56.771135332131436</v>
      </c>
      <c r="F322" s="2">
        <f>(E322*EXP($C$3-($C$4^2)/2+NORMSINV(AleatLivre!E319)*$C$4))</f>
        <v>59.87677787611009</v>
      </c>
      <c r="G322" s="2">
        <f>(F322*EXP($C$3-($C$4^2)/2+NORMSINV(AleatLivre!F319)*$C$4))</f>
        <v>61.788764444322659</v>
      </c>
      <c r="H322" s="2">
        <f>(G322*EXP($C$3-($C$4^2)/2+NORMSINV(AleatLivre!G319)*$C$4))</f>
        <v>63.348621195348983</v>
      </c>
      <c r="I322" s="2">
        <f>(H322*EXP($C$3-($C$4^2)/2+NORMSINV(AleatLivre!H319)*$C$4))</f>
        <v>67.78176885748104</v>
      </c>
      <c r="J322" s="2">
        <f>(I322*EXP($C$3-($C$4^2)/2+NORMSINV(AleatLivre!I319)*$C$4))</f>
        <v>72.552805188910511</v>
      </c>
      <c r="K322" s="2">
        <f>(J322*EXP($C$3-($C$4^2)/2+NORMSINV(AleatLivre!J319)*$C$4))</f>
        <v>76.839880408543564</v>
      </c>
      <c r="L322" s="2">
        <f>(K322*EXP($C$3-($C$4^2)/2+NORMSINV(AleatLivre!K319)*$C$4))</f>
        <v>80.50065708743395</v>
      </c>
      <c r="M322" s="2">
        <f>(L322*EXP($C$3-($C$4^2)/2+NORMSINV(AleatLivre!L319)*$C$4))</f>
        <v>84.225894123791136</v>
      </c>
      <c r="N322" s="2">
        <f>(M322*EXP($C$3-($C$4^2)/2+NORMSINV(AleatLivre!M319)*$C$4))</f>
        <v>91.807531162444931</v>
      </c>
      <c r="O322" s="2">
        <f>(N322*EXP($C$3-($C$4^2)/2+NORMSINV(AleatLivre!N319)*$C$4))</f>
        <v>100.4381449356213</v>
      </c>
      <c r="P322" s="2">
        <f>(O322*EXP($C$3-($C$4^2)/2+NORMSINV(AleatLivre!O319)*$C$4))</f>
        <v>104.45005156541731</v>
      </c>
      <c r="Q322" s="2">
        <f>(P322*EXP($C$3-($C$4^2)/2+NORMSINV(AleatLivre!P319)*$C$4))</f>
        <v>109.62566851863861</v>
      </c>
      <c r="R322" s="2">
        <f>(Q322*EXP($C$3-($C$4^2)/2+NORMSINV(AleatLivre!Q319)*$C$4))</f>
        <v>114.85945144536264</v>
      </c>
      <c r="S322" s="2">
        <f>(R322*EXP($C$3-($C$4^2)/2+NORMSINV(AleatLivre!R319)*$C$4))</f>
        <v>121.358630253952</v>
      </c>
      <c r="T322" s="2">
        <f>(S322*EXP($C$3-($C$4^2)/2+NORMSINV(AleatLivre!S319)*$C$4))</f>
        <v>124.39326341094949</v>
      </c>
      <c r="U322" s="2">
        <f>(T322*EXP($C$3-($C$4^2)/2+NORMSINV(AleatLivre!T319)*$C$4))</f>
        <v>125.78107815295978</v>
      </c>
      <c r="V322" s="2">
        <f>(U322*EXP($C$3-($C$4^2)/2+NORMSINV(AleatLivre!U319)*$C$4))</f>
        <v>132.18358729302923</v>
      </c>
    </row>
    <row r="323" spans="1:22" x14ac:dyDescent="0.25">
      <c r="A323">
        <v>318</v>
      </c>
      <c r="B323" s="2">
        <f>Painel!$B$7</f>
        <v>50</v>
      </c>
      <c r="C323" s="2">
        <f>(B323*EXP($C$3-($C$4^2)/2+NORMSINV(AleatLivre!B320)*$C$4))</f>
        <v>52.786261140317968</v>
      </c>
      <c r="D323" s="2">
        <f>(C323*EXP($C$3-($C$4^2)/2+NORMSINV(AleatLivre!C320)*$C$4))</f>
        <v>56.800613827319943</v>
      </c>
      <c r="E323" s="2">
        <f>(D323*EXP($C$3-($C$4^2)/2+NORMSINV(AleatLivre!D320)*$C$4))</f>
        <v>60.144060346291056</v>
      </c>
      <c r="F323" s="2">
        <f>(E323*EXP($C$3-($C$4^2)/2+NORMSINV(AleatLivre!E320)*$C$4))</f>
        <v>63.494114612272902</v>
      </c>
      <c r="G323" s="2">
        <f>(F323*EXP($C$3-($C$4^2)/2+NORMSINV(AleatLivre!F320)*$C$4))</f>
        <v>65.546702532141751</v>
      </c>
      <c r="H323" s="2">
        <f>(G323*EXP($C$3-($C$4^2)/2+NORMSINV(AleatLivre!G320)*$C$4))</f>
        <v>67.443895688002712</v>
      </c>
      <c r="I323" s="2">
        <f>(H323*EXP($C$3-($C$4^2)/2+NORMSINV(AleatLivre!H320)*$C$4))</f>
        <v>71.498854355295364</v>
      </c>
      <c r="J323" s="2">
        <f>(I323*EXP($C$3-($C$4^2)/2+NORMSINV(AleatLivre!I320)*$C$4))</f>
        <v>74.511983509816631</v>
      </c>
      <c r="K323" s="2">
        <f>(J323*EXP($C$3-($C$4^2)/2+NORMSINV(AleatLivre!J320)*$C$4))</f>
        <v>79.752387247233244</v>
      </c>
      <c r="L323" s="2">
        <f>(K323*EXP($C$3-($C$4^2)/2+NORMSINV(AleatLivre!K320)*$C$4))</f>
        <v>80.683216468741819</v>
      </c>
      <c r="M323" s="2">
        <f>(L323*EXP($C$3-($C$4^2)/2+NORMSINV(AleatLivre!L320)*$C$4))</f>
        <v>88.36365902866541</v>
      </c>
      <c r="N323" s="2">
        <f>(M323*EXP($C$3-($C$4^2)/2+NORMSINV(AleatLivre!M320)*$C$4))</f>
        <v>92.132024769600534</v>
      </c>
      <c r="O323" s="2">
        <f>(N323*EXP($C$3-($C$4^2)/2+NORMSINV(AleatLivre!N320)*$C$4))</f>
        <v>96.072824677263668</v>
      </c>
      <c r="P323" s="2">
        <f>(O323*EXP($C$3-($C$4^2)/2+NORMSINV(AleatLivre!O320)*$C$4))</f>
        <v>100.22100093238448</v>
      </c>
      <c r="Q323" s="2">
        <f>(P323*EXP($C$3-($C$4^2)/2+NORMSINV(AleatLivre!P320)*$C$4))</f>
        <v>102.00190854097923</v>
      </c>
      <c r="R323" s="2">
        <f>(Q323*EXP($C$3-($C$4^2)/2+NORMSINV(AleatLivre!Q320)*$C$4))</f>
        <v>103.75674016596159</v>
      </c>
      <c r="S323" s="2">
        <f>(R323*EXP($C$3-($C$4^2)/2+NORMSINV(AleatLivre!R320)*$C$4))</f>
        <v>110.21420148013591</v>
      </c>
      <c r="T323" s="2">
        <f>(S323*EXP($C$3-($C$4^2)/2+NORMSINV(AleatLivre!S320)*$C$4))</f>
        <v>119.60824777709715</v>
      </c>
      <c r="U323" s="2">
        <f>(T323*EXP($C$3-($C$4^2)/2+NORMSINV(AleatLivre!T320)*$C$4))</f>
        <v>123.16175111551485</v>
      </c>
      <c r="V323" s="2">
        <f>(U323*EXP($C$3-($C$4^2)/2+NORMSINV(AleatLivre!U320)*$C$4))</f>
        <v>135.89967075409541</v>
      </c>
    </row>
    <row r="324" spans="1:22" x14ac:dyDescent="0.25">
      <c r="A324">
        <v>319</v>
      </c>
      <c r="B324" s="2">
        <f>Painel!$B$7</f>
        <v>50</v>
      </c>
      <c r="C324" s="2">
        <f>(B324*EXP($C$3-($C$4^2)/2+NORMSINV(AleatLivre!B321)*$C$4))</f>
        <v>49.540831232010603</v>
      </c>
      <c r="D324" s="2">
        <f>(C324*EXP($C$3-($C$4^2)/2+NORMSINV(AleatLivre!C321)*$C$4))</f>
        <v>51.63490224906969</v>
      </c>
      <c r="E324" s="2">
        <f>(D324*EXP($C$3-($C$4^2)/2+NORMSINV(AleatLivre!D321)*$C$4))</f>
        <v>54.878758672931177</v>
      </c>
      <c r="F324" s="2">
        <f>(E324*EXP($C$3-($C$4^2)/2+NORMSINV(AleatLivre!E321)*$C$4))</f>
        <v>55.924548854168243</v>
      </c>
      <c r="G324" s="2">
        <f>(F324*EXP($C$3-($C$4^2)/2+NORMSINV(AleatLivre!F321)*$C$4))</f>
        <v>58.831056268229247</v>
      </c>
      <c r="H324" s="2">
        <f>(G324*EXP($C$3-($C$4^2)/2+NORMSINV(AleatLivre!G321)*$C$4))</f>
        <v>62.46711726653912</v>
      </c>
      <c r="I324" s="2">
        <f>(H324*EXP($C$3-($C$4^2)/2+NORMSINV(AleatLivre!H321)*$C$4))</f>
        <v>65.199436863273633</v>
      </c>
      <c r="J324" s="2">
        <f>(I324*EXP($C$3-($C$4^2)/2+NORMSINV(AleatLivre!I321)*$C$4))</f>
        <v>68.84812381823518</v>
      </c>
      <c r="K324" s="2">
        <f>(J324*EXP($C$3-($C$4^2)/2+NORMSINV(AleatLivre!J321)*$C$4))</f>
        <v>74.607097223583636</v>
      </c>
      <c r="L324" s="2">
        <f>(K324*EXP($C$3-($C$4^2)/2+NORMSINV(AleatLivre!K321)*$C$4))</f>
        <v>77.90651337117734</v>
      </c>
      <c r="M324" s="2">
        <f>(L324*EXP($C$3-($C$4^2)/2+NORMSINV(AleatLivre!L321)*$C$4))</f>
        <v>81.847952502695478</v>
      </c>
      <c r="N324" s="2">
        <f>(M324*EXP($C$3-($C$4^2)/2+NORMSINV(AleatLivre!M321)*$C$4))</f>
        <v>87.99075793885352</v>
      </c>
      <c r="O324" s="2">
        <f>(N324*EXP($C$3-($C$4^2)/2+NORMSINV(AleatLivre!N321)*$C$4))</f>
        <v>92.108521438106678</v>
      </c>
      <c r="P324" s="2">
        <f>(O324*EXP($C$3-($C$4^2)/2+NORMSINV(AleatLivre!O321)*$C$4))</f>
        <v>98.69640450438115</v>
      </c>
      <c r="Q324" s="2">
        <f>(P324*EXP($C$3-($C$4^2)/2+NORMSINV(AleatLivre!P321)*$C$4))</f>
        <v>103.32483058011042</v>
      </c>
      <c r="R324" s="2">
        <f>(Q324*EXP($C$3-($C$4^2)/2+NORMSINV(AleatLivre!Q321)*$C$4))</f>
        <v>105.87358351881984</v>
      </c>
      <c r="S324" s="2">
        <f>(R324*EXP($C$3-($C$4^2)/2+NORMSINV(AleatLivre!R321)*$C$4))</f>
        <v>114.35589900378046</v>
      </c>
      <c r="T324" s="2">
        <f>(S324*EXP($C$3-($C$4^2)/2+NORMSINV(AleatLivre!S321)*$C$4))</f>
        <v>122.5063801224466</v>
      </c>
      <c r="U324" s="2">
        <f>(T324*EXP($C$3-($C$4^2)/2+NORMSINV(AleatLivre!T321)*$C$4))</f>
        <v>130.84889179904678</v>
      </c>
      <c r="V324" s="2">
        <f>(U324*EXP($C$3-($C$4^2)/2+NORMSINV(AleatLivre!U321)*$C$4))</f>
        <v>134.92544000655667</v>
      </c>
    </row>
    <row r="325" spans="1:22" x14ac:dyDescent="0.25">
      <c r="A325">
        <v>320</v>
      </c>
      <c r="B325" s="2">
        <f>Painel!$B$7</f>
        <v>50</v>
      </c>
      <c r="C325" s="2">
        <f>(B325*EXP($C$3-($C$4^2)/2+NORMSINV(AleatLivre!B322)*$C$4))</f>
        <v>52.151061560627731</v>
      </c>
      <c r="D325" s="2">
        <f>(C325*EXP($C$3-($C$4^2)/2+NORMSINV(AleatLivre!C322)*$C$4))</f>
        <v>53.854231948892966</v>
      </c>
      <c r="E325" s="2">
        <f>(D325*EXP($C$3-($C$4^2)/2+NORMSINV(AleatLivre!D322)*$C$4))</f>
        <v>56.902900788151868</v>
      </c>
      <c r="F325" s="2">
        <f>(E325*EXP($C$3-($C$4^2)/2+NORMSINV(AleatLivre!E322)*$C$4))</f>
        <v>60.436382521334167</v>
      </c>
      <c r="G325" s="2">
        <f>(F325*EXP($C$3-($C$4^2)/2+NORMSINV(AleatLivre!F322)*$C$4))</f>
        <v>66.381852899756424</v>
      </c>
      <c r="H325" s="2">
        <f>(G325*EXP($C$3-($C$4^2)/2+NORMSINV(AleatLivre!G322)*$C$4))</f>
        <v>72.374452999630535</v>
      </c>
      <c r="I325" s="2">
        <f>(H325*EXP($C$3-($C$4^2)/2+NORMSINV(AleatLivre!H322)*$C$4))</f>
        <v>77.66202357072271</v>
      </c>
      <c r="J325" s="2">
        <f>(I325*EXP($C$3-($C$4^2)/2+NORMSINV(AleatLivre!I322)*$C$4))</f>
        <v>78.90093522245914</v>
      </c>
      <c r="K325" s="2">
        <f>(J325*EXP($C$3-($C$4^2)/2+NORMSINV(AleatLivre!J322)*$C$4))</f>
        <v>84.394173267838667</v>
      </c>
      <c r="L325" s="2">
        <f>(K325*EXP($C$3-($C$4^2)/2+NORMSINV(AleatLivre!K322)*$C$4))</f>
        <v>91.845078437210901</v>
      </c>
      <c r="M325" s="2">
        <f>(L325*EXP($C$3-($C$4^2)/2+NORMSINV(AleatLivre!L322)*$C$4))</f>
        <v>95.659832215638744</v>
      </c>
      <c r="N325" s="2">
        <f>(M325*EXP($C$3-($C$4^2)/2+NORMSINV(AleatLivre!M322)*$C$4))</f>
        <v>99.629478251575605</v>
      </c>
      <c r="O325" s="2">
        <f>(N325*EXP($C$3-($C$4^2)/2+NORMSINV(AleatLivre!N322)*$C$4))</f>
        <v>105.85800215996291</v>
      </c>
      <c r="P325" s="2">
        <f>(O325*EXP($C$3-($C$4^2)/2+NORMSINV(AleatLivre!O322)*$C$4))</f>
        <v>107.75172609623178</v>
      </c>
      <c r="Q325" s="2">
        <f>(P325*EXP($C$3-($C$4^2)/2+NORMSINV(AleatLivre!P322)*$C$4))</f>
        <v>113.91001679899917</v>
      </c>
      <c r="R325" s="2">
        <f>(Q325*EXP($C$3-($C$4^2)/2+NORMSINV(AleatLivre!Q322)*$C$4))</f>
        <v>122.30349675792223</v>
      </c>
      <c r="S325" s="2">
        <f>(R325*EXP($C$3-($C$4^2)/2+NORMSINV(AleatLivre!R322)*$C$4))</f>
        <v>128.8154280081902</v>
      </c>
      <c r="T325" s="2">
        <f>(S325*EXP($C$3-($C$4^2)/2+NORMSINV(AleatLivre!S322)*$C$4))</f>
        <v>135.20126846846765</v>
      </c>
      <c r="U325" s="2">
        <f>(T325*EXP($C$3-($C$4^2)/2+NORMSINV(AleatLivre!T322)*$C$4))</f>
        <v>146.0912288335706</v>
      </c>
      <c r="V325" s="2">
        <f>(U325*EXP($C$3-($C$4^2)/2+NORMSINV(AleatLivre!U322)*$C$4))</f>
        <v>151.92649771571877</v>
      </c>
    </row>
    <row r="326" spans="1:22" x14ac:dyDescent="0.25">
      <c r="A326">
        <v>321</v>
      </c>
      <c r="B326" s="2">
        <f>Painel!$B$7</f>
        <v>50</v>
      </c>
      <c r="C326" s="2">
        <f>(B326*EXP($C$3-($C$4^2)/2+NORMSINV(AleatLivre!B323)*$C$4))</f>
        <v>53.68021937315762</v>
      </c>
      <c r="D326" s="2">
        <f>(C326*EXP($C$3-($C$4^2)/2+NORMSINV(AleatLivre!C323)*$C$4))</f>
        <v>57.00514343184966</v>
      </c>
      <c r="E326" s="2">
        <f>(D326*EXP($C$3-($C$4^2)/2+NORMSINV(AleatLivre!D323)*$C$4))</f>
        <v>58.926335050234357</v>
      </c>
      <c r="F326" s="2">
        <f>(E326*EXP($C$3-($C$4^2)/2+NORMSINV(AleatLivre!E323)*$C$4))</f>
        <v>59.803760119858687</v>
      </c>
      <c r="G326" s="2">
        <f>(F326*EXP($C$3-($C$4^2)/2+NORMSINV(AleatLivre!F323)*$C$4))</f>
        <v>64.160904575722441</v>
      </c>
      <c r="H326" s="2">
        <f>(G326*EXP($C$3-($C$4^2)/2+NORMSINV(AleatLivre!G323)*$C$4))</f>
        <v>65.2520136415813</v>
      </c>
      <c r="I326" s="2">
        <f>(H326*EXP($C$3-($C$4^2)/2+NORMSINV(AleatLivre!H323)*$C$4))</f>
        <v>68.734033877234339</v>
      </c>
      <c r="J326" s="2">
        <f>(I326*EXP($C$3-($C$4^2)/2+NORMSINV(AleatLivre!I323)*$C$4))</f>
        <v>72.849174005638218</v>
      </c>
      <c r="K326" s="2">
        <f>(J326*EXP($C$3-($C$4^2)/2+NORMSINV(AleatLivre!J323)*$C$4))</f>
        <v>76.481328605942053</v>
      </c>
      <c r="L326" s="2">
        <f>(K326*EXP($C$3-($C$4^2)/2+NORMSINV(AleatLivre!K323)*$C$4))</f>
        <v>81.146360672895767</v>
      </c>
      <c r="M326" s="2">
        <f>(L326*EXP($C$3-($C$4^2)/2+NORMSINV(AleatLivre!L323)*$C$4))</f>
        <v>82.898458636492279</v>
      </c>
      <c r="N326" s="2">
        <f>(M326*EXP($C$3-($C$4^2)/2+NORMSINV(AleatLivre!M323)*$C$4))</f>
        <v>87.836744858370892</v>
      </c>
      <c r="O326" s="2">
        <f>(N326*EXP($C$3-($C$4^2)/2+NORMSINV(AleatLivre!N323)*$C$4))</f>
        <v>92.59996641324922</v>
      </c>
      <c r="P326" s="2">
        <f>(O326*EXP($C$3-($C$4^2)/2+NORMSINV(AleatLivre!O323)*$C$4))</f>
        <v>95.497142956939129</v>
      </c>
      <c r="Q326" s="2">
        <f>(P326*EXP($C$3-($C$4^2)/2+NORMSINV(AleatLivre!P323)*$C$4))</f>
        <v>102.64300519767876</v>
      </c>
      <c r="R326" s="2">
        <f>(Q326*EXP($C$3-($C$4^2)/2+NORMSINV(AleatLivre!Q323)*$C$4))</f>
        <v>110.95930297298973</v>
      </c>
      <c r="S326" s="2">
        <f>(R326*EXP($C$3-($C$4^2)/2+NORMSINV(AleatLivre!R323)*$C$4))</f>
        <v>112.10168113057574</v>
      </c>
      <c r="T326" s="2">
        <f>(S326*EXP($C$3-($C$4^2)/2+NORMSINV(AleatLivre!S323)*$C$4))</f>
        <v>117.3243000717718</v>
      </c>
      <c r="U326" s="2">
        <f>(T326*EXP($C$3-($C$4^2)/2+NORMSINV(AleatLivre!T323)*$C$4))</f>
        <v>124.23037288721478</v>
      </c>
      <c r="V326" s="2">
        <f>(U326*EXP($C$3-($C$4^2)/2+NORMSINV(AleatLivre!U323)*$C$4))</f>
        <v>130.37844571353233</v>
      </c>
    </row>
    <row r="327" spans="1:22" x14ac:dyDescent="0.25">
      <c r="A327">
        <v>322</v>
      </c>
      <c r="B327" s="2">
        <f>Painel!$B$7</f>
        <v>50</v>
      </c>
      <c r="C327" s="2">
        <f>(B327*EXP($C$3-($C$4^2)/2+NORMSINV(AleatLivre!B324)*$C$4))</f>
        <v>53.54958177085193</v>
      </c>
      <c r="D327" s="2">
        <f>(C327*EXP($C$3-($C$4^2)/2+NORMSINV(AleatLivre!C324)*$C$4))</f>
        <v>56.784961506723029</v>
      </c>
      <c r="E327" s="2">
        <f>(D327*EXP($C$3-($C$4^2)/2+NORMSINV(AleatLivre!D324)*$C$4))</f>
        <v>57.842611964861646</v>
      </c>
      <c r="F327" s="2">
        <f>(E327*EXP($C$3-($C$4^2)/2+NORMSINV(AleatLivre!E324)*$C$4))</f>
        <v>59.476977913814146</v>
      </c>
      <c r="G327" s="2">
        <f>(F327*EXP($C$3-($C$4^2)/2+NORMSINV(AleatLivre!F324)*$C$4))</f>
        <v>63.780580570222526</v>
      </c>
      <c r="H327" s="2">
        <f>(G327*EXP($C$3-($C$4^2)/2+NORMSINV(AleatLivre!G324)*$C$4))</f>
        <v>63.822565179248095</v>
      </c>
      <c r="I327" s="2">
        <f>(H327*EXP($C$3-($C$4^2)/2+NORMSINV(AleatLivre!H324)*$C$4))</f>
        <v>65.62674466552788</v>
      </c>
      <c r="J327" s="2">
        <f>(I327*EXP($C$3-($C$4^2)/2+NORMSINV(AleatLivre!I324)*$C$4))</f>
        <v>69.314295499705352</v>
      </c>
      <c r="K327" s="2">
        <f>(J327*EXP($C$3-($C$4^2)/2+NORMSINV(AleatLivre!J324)*$C$4))</f>
        <v>72.741966650281441</v>
      </c>
      <c r="L327" s="2">
        <f>(K327*EXP($C$3-($C$4^2)/2+NORMSINV(AleatLivre!K324)*$C$4))</f>
        <v>76.886970173083043</v>
      </c>
      <c r="M327" s="2">
        <f>(L327*EXP($C$3-($C$4^2)/2+NORMSINV(AleatLivre!L324)*$C$4))</f>
        <v>81.445395455348418</v>
      </c>
      <c r="N327" s="2">
        <f>(M327*EXP($C$3-($C$4^2)/2+NORMSINV(AleatLivre!M324)*$C$4))</f>
        <v>85.058050769302227</v>
      </c>
      <c r="O327" s="2">
        <f>(N327*EXP($C$3-($C$4^2)/2+NORMSINV(AleatLivre!N324)*$C$4))</f>
        <v>86.889077681675246</v>
      </c>
      <c r="P327" s="2">
        <f>(O327*EXP($C$3-($C$4^2)/2+NORMSINV(AleatLivre!O324)*$C$4))</f>
        <v>91.979707331058265</v>
      </c>
      <c r="Q327" s="2">
        <f>(P327*EXP($C$3-($C$4^2)/2+NORMSINV(AleatLivre!P324)*$C$4))</f>
        <v>97.983090721203496</v>
      </c>
      <c r="R327" s="2">
        <f>(Q327*EXP($C$3-($C$4^2)/2+NORMSINV(AleatLivre!Q324)*$C$4))</f>
        <v>107.71813969665823</v>
      </c>
      <c r="S327" s="2">
        <f>(R327*EXP($C$3-($C$4^2)/2+NORMSINV(AleatLivre!R324)*$C$4))</f>
        <v>113.7204055636327</v>
      </c>
      <c r="T327" s="2">
        <f>(S327*EXP($C$3-($C$4^2)/2+NORMSINV(AleatLivre!S324)*$C$4))</f>
        <v>118.66519166488581</v>
      </c>
      <c r="U327" s="2">
        <f>(T327*EXP($C$3-($C$4^2)/2+NORMSINV(AleatLivre!T324)*$C$4))</f>
        <v>124.63623330619636</v>
      </c>
      <c r="V327" s="2">
        <f>(U327*EXP($C$3-($C$4^2)/2+NORMSINV(AleatLivre!U324)*$C$4))</f>
        <v>133.0660114014652</v>
      </c>
    </row>
    <row r="328" spans="1:22" x14ac:dyDescent="0.25">
      <c r="A328">
        <v>323</v>
      </c>
      <c r="B328" s="2">
        <f>Painel!$B$7</f>
        <v>50</v>
      </c>
      <c r="C328" s="2">
        <f>(B328*EXP($C$3-($C$4^2)/2+NORMSINV(AleatLivre!B325)*$C$4))</f>
        <v>52.132479029123999</v>
      </c>
      <c r="D328" s="2">
        <f>(C328*EXP($C$3-($C$4^2)/2+NORMSINV(AleatLivre!C325)*$C$4))</f>
        <v>53.616306463886566</v>
      </c>
      <c r="E328" s="2">
        <f>(D328*EXP($C$3-($C$4^2)/2+NORMSINV(AleatLivre!D325)*$C$4))</f>
        <v>53.840572743921733</v>
      </c>
      <c r="F328" s="2">
        <f>(E328*EXP($C$3-($C$4^2)/2+NORMSINV(AleatLivre!E325)*$C$4))</f>
        <v>55.373608816263967</v>
      </c>
      <c r="G328" s="2">
        <f>(F328*EXP($C$3-($C$4^2)/2+NORMSINV(AleatLivre!F325)*$C$4))</f>
        <v>60.499651051826476</v>
      </c>
      <c r="H328" s="2">
        <f>(G328*EXP($C$3-($C$4^2)/2+NORMSINV(AleatLivre!G325)*$C$4))</f>
        <v>65.053869125779471</v>
      </c>
      <c r="I328" s="2">
        <f>(H328*EXP($C$3-($C$4^2)/2+NORMSINV(AleatLivre!H325)*$C$4))</f>
        <v>72.50883298627889</v>
      </c>
      <c r="J328" s="2">
        <f>(I328*EXP($C$3-($C$4^2)/2+NORMSINV(AleatLivre!I325)*$C$4))</f>
        <v>77.15515498040449</v>
      </c>
      <c r="K328" s="2">
        <f>(J328*EXP($C$3-($C$4^2)/2+NORMSINV(AleatLivre!J325)*$C$4))</f>
        <v>79.391368367089683</v>
      </c>
      <c r="L328" s="2">
        <f>(K328*EXP($C$3-($C$4^2)/2+NORMSINV(AleatLivre!K325)*$C$4))</f>
        <v>86.900863416467132</v>
      </c>
      <c r="M328" s="2">
        <f>(L328*EXP($C$3-($C$4^2)/2+NORMSINV(AleatLivre!L325)*$C$4))</f>
        <v>89.994767559310574</v>
      </c>
      <c r="N328" s="2">
        <f>(M328*EXP($C$3-($C$4^2)/2+NORMSINV(AleatLivre!M325)*$C$4))</f>
        <v>95.325292147049709</v>
      </c>
      <c r="O328" s="2">
        <f>(N328*EXP($C$3-($C$4^2)/2+NORMSINV(AleatLivre!N325)*$C$4))</f>
        <v>101.02692954860777</v>
      </c>
      <c r="P328" s="2">
        <f>(O328*EXP($C$3-($C$4^2)/2+NORMSINV(AleatLivre!O325)*$C$4))</f>
        <v>108.98330958331815</v>
      </c>
      <c r="Q328" s="2">
        <f>(P328*EXP($C$3-($C$4^2)/2+NORMSINV(AleatLivre!P325)*$C$4))</f>
        <v>113.41412849601598</v>
      </c>
      <c r="R328" s="2">
        <f>(Q328*EXP($C$3-($C$4^2)/2+NORMSINV(AleatLivre!Q325)*$C$4))</f>
        <v>120.32068180120658</v>
      </c>
      <c r="S328" s="2">
        <f>(R328*EXP($C$3-($C$4^2)/2+NORMSINV(AleatLivre!R325)*$C$4))</f>
        <v>125.06056854595757</v>
      </c>
      <c r="T328" s="2">
        <f>(S328*EXP($C$3-($C$4^2)/2+NORMSINV(AleatLivre!S325)*$C$4))</f>
        <v>131.92437673694798</v>
      </c>
      <c r="U328" s="2">
        <f>(T328*EXP($C$3-($C$4^2)/2+NORMSINV(AleatLivre!T325)*$C$4))</f>
        <v>138.24989614185776</v>
      </c>
      <c r="V328" s="2">
        <f>(U328*EXP($C$3-($C$4^2)/2+NORMSINV(AleatLivre!U325)*$C$4))</f>
        <v>139.55110929913573</v>
      </c>
    </row>
    <row r="329" spans="1:22" x14ac:dyDescent="0.25">
      <c r="A329">
        <v>324</v>
      </c>
      <c r="B329" s="2">
        <f>Painel!$B$7</f>
        <v>50</v>
      </c>
      <c r="C329" s="2">
        <f>(B329*EXP($C$3-($C$4^2)/2+NORMSINV(AleatLivre!B326)*$C$4))</f>
        <v>51.172215234872972</v>
      </c>
      <c r="D329" s="2">
        <f>(C329*EXP($C$3-($C$4^2)/2+NORMSINV(AleatLivre!C326)*$C$4))</f>
        <v>55.12482312266323</v>
      </c>
      <c r="E329" s="2">
        <f>(D329*EXP($C$3-($C$4^2)/2+NORMSINV(AleatLivre!D326)*$C$4))</f>
        <v>58.030909645418426</v>
      </c>
      <c r="F329" s="2">
        <f>(E329*EXP($C$3-($C$4^2)/2+NORMSINV(AleatLivre!E326)*$C$4))</f>
        <v>62.633301555057479</v>
      </c>
      <c r="G329" s="2">
        <f>(F329*EXP($C$3-($C$4^2)/2+NORMSINV(AleatLivre!F326)*$C$4))</f>
        <v>66.983663657371551</v>
      </c>
      <c r="H329" s="2">
        <f>(G329*EXP($C$3-($C$4^2)/2+NORMSINV(AleatLivre!G326)*$C$4))</f>
        <v>67.682250323355731</v>
      </c>
      <c r="I329" s="2">
        <f>(H329*EXP($C$3-($C$4^2)/2+NORMSINV(AleatLivre!H326)*$C$4))</f>
        <v>72.14883067462678</v>
      </c>
      <c r="J329" s="2">
        <f>(I329*EXP($C$3-($C$4^2)/2+NORMSINV(AleatLivre!I326)*$C$4))</f>
        <v>75.818014923923315</v>
      </c>
      <c r="K329" s="2">
        <f>(J329*EXP($C$3-($C$4^2)/2+NORMSINV(AleatLivre!J326)*$C$4))</f>
        <v>79.651012826574956</v>
      </c>
      <c r="L329" s="2">
        <f>(K329*EXP($C$3-($C$4^2)/2+NORMSINV(AleatLivre!K326)*$C$4))</f>
        <v>83.980486087199878</v>
      </c>
      <c r="M329" s="2">
        <f>(L329*EXP($C$3-($C$4^2)/2+NORMSINV(AleatLivre!L326)*$C$4))</f>
        <v>87.493150172280338</v>
      </c>
      <c r="N329" s="2">
        <f>(M329*EXP($C$3-($C$4^2)/2+NORMSINV(AleatLivre!M326)*$C$4))</f>
        <v>89.260573576005868</v>
      </c>
      <c r="O329" s="2">
        <f>(N329*EXP($C$3-($C$4^2)/2+NORMSINV(AleatLivre!N326)*$C$4))</f>
        <v>90.932666332337888</v>
      </c>
      <c r="P329" s="2">
        <f>(O329*EXP($C$3-($C$4^2)/2+NORMSINV(AleatLivre!O326)*$C$4))</f>
        <v>93.359949736155585</v>
      </c>
      <c r="Q329" s="2">
        <f>(P329*EXP($C$3-($C$4^2)/2+NORMSINV(AleatLivre!P326)*$C$4))</f>
        <v>102.11733339018099</v>
      </c>
      <c r="R329" s="2">
        <f>(Q329*EXP($C$3-($C$4^2)/2+NORMSINV(AleatLivre!Q326)*$C$4))</f>
        <v>105.98112368327214</v>
      </c>
      <c r="S329" s="2">
        <f>(R329*EXP($C$3-($C$4^2)/2+NORMSINV(AleatLivre!R326)*$C$4))</f>
        <v>110.03523877364711</v>
      </c>
      <c r="T329" s="2">
        <f>(S329*EXP($C$3-($C$4^2)/2+NORMSINV(AleatLivre!S326)*$C$4))</f>
        <v>114.74853095895622</v>
      </c>
      <c r="U329" s="2">
        <f>(T329*EXP($C$3-($C$4^2)/2+NORMSINV(AleatLivre!T326)*$C$4))</f>
        <v>124.31387346419339</v>
      </c>
      <c r="V329" s="2">
        <f>(U329*EXP($C$3-($C$4^2)/2+NORMSINV(AleatLivre!U326)*$C$4))</f>
        <v>134.15496571089176</v>
      </c>
    </row>
    <row r="330" spans="1:22" x14ac:dyDescent="0.25">
      <c r="A330">
        <v>325</v>
      </c>
      <c r="B330" s="2">
        <f>Painel!$B$7</f>
        <v>50</v>
      </c>
      <c r="C330" s="2">
        <f>(B330*EXP($C$3-($C$4^2)/2+NORMSINV(AleatLivre!B327)*$C$4))</f>
        <v>52.613234487447578</v>
      </c>
      <c r="D330" s="2">
        <f>(C330*EXP($C$3-($C$4^2)/2+NORMSINV(AleatLivre!C327)*$C$4))</f>
        <v>56.093392986461268</v>
      </c>
      <c r="E330" s="2">
        <f>(D330*EXP($C$3-($C$4^2)/2+NORMSINV(AleatLivre!D327)*$C$4))</f>
        <v>60.288969458742208</v>
      </c>
      <c r="F330" s="2">
        <f>(E330*EXP($C$3-($C$4^2)/2+NORMSINV(AleatLivre!E327)*$C$4))</f>
        <v>63.320276664318406</v>
      </c>
      <c r="G330" s="2">
        <f>(F330*EXP($C$3-($C$4^2)/2+NORMSINV(AleatLivre!F327)*$C$4))</f>
        <v>66.958529819857944</v>
      </c>
      <c r="H330" s="2">
        <f>(G330*EXP($C$3-($C$4^2)/2+NORMSINV(AleatLivre!G327)*$C$4))</f>
        <v>70.702604513811892</v>
      </c>
      <c r="I330" s="2">
        <f>(H330*EXP($C$3-($C$4^2)/2+NORMSINV(AleatLivre!H327)*$C$4))</f>
        <v>74.792498960347217</v>
      </c>
      <c r="J330" s="2">
        <f>(I330*EXP($C$3-($C$4^2)/2+NORMSINV(AleatLivre!I327)*$C$4))</f>
        <v>81.324955806583063</v>
      </c>
      <c r="K330" s="2">
        <f>(J330*EXP($C$3-($C$4^2)/2+NORMSINV(AleatLivre!J327)*$C$4))</f>
        <v>83.232109558831851</v>
      </c>
      <c r="L330" s="2">
        <f>(K330*EXP($C$3-($C$4^2)/2+NORMSINV(AleatLivre!K327)*$C$4))</f>
        <v>85.092946185726092</v>
      </c>
      <c r="M330" s="2">
        <f>(L330*EXP($C$3-($C$4^2)/2+NORMSINV(AleatLivre!L327)*$C$4))</f>
        <v>90.364281208563511</v>
      </c>
      <c r="N330" s="2">
        <f>(M330*EXP($C$3-($C$4^2)/2+NORMSINV(AleatLivre!M327)*$C$4))</f>
        <v>92.788539242218249</v>
      </c>
      <c r="O330" s="2">
        <f>(N330*EXP($C$3-($C$4^2)/2+NORMSINV(AleatLivre!N327)*$C$4))</f>
        <v>95.795547616258446</v>
      </c>
      <c r="P330" s="2">
        <f>(O330*EXP($C$3-($C$4^2)/2+NORMSINV(AleatLivre!O327)*$C$4))</f>
        <v>103.99038405301299</v>
      </c>
      <c r="Q330" s="2">
        <f>(P330*EXP($C$3-($C$4^2)/2+NORMSINV(AleatLivre!P327)*$C$4))</f>
        <v>105.69303289025963</v>
      </c>
      <c r="R330" s="2">
        <f>(Q330*EXP($C$3-($C$4^2)/2+NORMSINV(AleatLivre!Q327)*$C$4))</f>
        <v>110.28969848977799</v>
      </c>
      <c r="S330" s="2">
        <f>(R330*EXP($C$3-($C$4^2)/2+NORMSINV(AleatLivre!R327)*$C$4))</f>
        <v>116.68454192999363</v>
      </c>
      <c r="T330" s="2">
        <f>(S330*EXP($C$3-($C$4^2)/2+NORMSINV(AleatLivre!S327)*$C$4))</f>
        <v>122.32246663399283</v>
      </c>
      <c r="U330" s="2">
        <f>(T330*EXP($C$3-($C$4^2)/2+NORMSINV(AleatLivre!T327)*$C$4))</f>
        <v>126.08223013239162</v>
      </c>
      <c r="V330" s="2">
        <f>(U330*EXP($C$3-($C$4^2)/2+NORMSINV(AleatLivre!U327)*$C$4))</f>
        <v>130.03642025815304</v>
      </c>
    </row>
    <row r="331" spans="1:22" x14ac:dyDescent="0.25">
      <c r="A331">
        <v>326</v>
      </c>
      <c r="B331" s="2">
        <f>Painel!$B$7</f>
        <v>50</v>
      </c>
      <c r="C331" s="2">
        <f>(B331*EXP($C$3-($C$4^2)/2+NORMSINV(AleatLivre!B328)*$C$4))</f>
        <v>52.678563418588141</v>
      </c>
      <c r="D331" s="2">
        <f>(C331*EXP($C$3-($C$4^2)/2+NORMSINV(AleatLivre!C328)*$C$4))</f>
        <v>55.765681179705766</v>
      </c>
      <c r="E331" s="2">
        <f>(D331*EXP($C$3-($C$4^2)/2+NORMSINV(AleatLivre!D328)*$C$4))</f>
        <v>58.745621435159329</v>
      </c>
      <c r="F331" s="2">
        <f>(E331*EXP($C$3-($C$4^2)/2+NORMSINV(AleatLivre!E328)*$C$4))</f>
        <v>62.567505468963482</v>
      </c>
      <c r="G331" s="2">
        <f>(F331*EXP($C$3-($C$4^2)/2+NORMSINV(AleatLivre!F328)*$C$4))</f>
        <v>63.508587297534625</v>
      </c>
      <c r="H331" s="2">
        <f>(G331*EXP($C$3-($C$4^2)/2+NORMSINV(AleatLivre!G328)*$C$4))</f>
        <v>66.919927605113315</v>
      </c>
      <c r="I331" s="2">
        <f>(H331*EXP($C$3-($C$4^2)/2+NORMSINV(AleatLivre!H328)*$C$4))</f>
        <v>71.694936962689169</v>
      </c>
      <c r="J331" s="2">
        <f>(I331*EXP($C$3-($C$4^2)/2+NORMSINV(AleatLivre!I328)*$C$4))</f>
        <v>76.285594583204045</v>
      </c>
      <c r="K331" s="2">
        <f>(J331*EXP($C$3-($C$4^2)/2+NORMSINV(AleatLivre!J328)*$C$4))</f>
        <v>80.02712094129086</v>
      </c>
      <c r="L331" s="2">
        <f>(K331*EXP($C$3-($C$4^2)/2+NORMSINV(AleatLivre!K328)*$C$4))</f>
        <v>84.78482841914483</v>
      </c>
      <c r="M331" s="2">
        <f>(L331*EXP($C$3-($C$4^2)/2+NORMSINV(AleatLivre!L328)*$C$4))</f>
        <v>86.712466008769979</v>
      </c>
      <c r="N331" s="2">
        <f>(M331*EXP($C$3-($C$4^2)/2+NORMSINV(AleatLivre!M328)*$C$4))</f>
        <v>88.46386033955929</v>
      </c>
      <c r="O331" s="2">
        <f>(N331*EXP($C$3-($C$4^2)/2+NORMSINV(AleatLivre!N328)*$C$4))</f>
        <v>91.932928898915279</v>
      </c>
      <c r="P331" s="2">
        <f>(O331*EXP($C$3-($C$4^2)/2+NORMSINV(AleatLivre!O328)*$C$4))</f>
        <v>96.628205778441284</v>
      </c>
      <c r="Q331" s="2">
        <f>(P331*EXP($C$3-($C$4^2)/2+NORMSINV(AleatLivre!P328)*$C$4))</f>
        <v>102.26661902315777</v>
      </c>
      <c r="R331" s="2">
        <f>(Q331*EXP($C$3-($C$4^2)/2+NORMSINV(AleatLivre!Q328)*$C$4))</f>
        <v>103.4487668115458</v>
      </c>
      <c r="S331" s="2">
        <f>(R331*EXP($C$3-($C$4^2)/2+NORMSINV(AleatLivre!R328)*$C$4))</f>
        <v>110.6560337224916</v>
      </c>
      <c r="T331" s="2">
        <f>(S331*EXP($C$3-($C$4^2)/2+NORMSINV(AleatLivre!S328)*$C$4))</f>
        <v>115.3913482671969</v>
      </c>
      <c r="U331" s="2">
        <f>(T331*EXP($C$3-($C$4^2)/2+NORMSINV(AleatLivre!T328)*$C$4))</f>
        <v>118.75006316382861</v>
      </c>
      <c r="V331" s="2">
        <f>(U331*EXP($C$3-($C$4^2)/2+NORMSINV(AleatLivre!U328)*$C$4))</f>
        <v>125.12201977915406</v>
      </c>
    </row>
    <row r="332" spans="1:22" x14ac:dyDescent="0.25">
      <c r="A332">
        <v>327</v>
      </c>
      <c r="B332" s="2">
        <f>Painel!$B$7</f>
        <v>50</v>
      </c>
      <c r="C332" s="2">
        <f>(B332*EXP($C$3-($C$4^2)/2+NORMSINV(AleatLivre!B329)*$C$4))</f>
        <v>52.712317677653395</v>
      </c>
      <c r="D332" s="2">
        <f>(C332*EXP($C$3-($C$4^2)/2+NORMSINV(AleatLivre!C329)*$C$4))</f>
        <v>54.422071449362981</v>
      </c>
      <c r="E332" s="2">
        <f>(D332*EXP($C$3-($C$4^2)/2+NORMSINV(AleatLivre!D329)*$C$4))</f>
        <v>59.206412902155677</v>
      </c>
      <c r="F332" s="2">
        <f>(E332*EXP($C$3-($C$4^2)/2+NORMSINV(AleatLivre!E329)*$C$4))</f>
        <v>63.69402425098378</v>
      </c>
      <c r="G332" s="2">
        <f>(F332*EXP($C$3-($C$4^2)/2+NORMSINV(AleatLivre!F329)*$C$4))</f>
        <v>63.81574915872104</v>
      </c>
      <c r="H332" s="2">
        <f>(G332*EXP($C$3-($C$4^2)/2+NORMSINV(AleatLivre!G329)*$C$4))</f>
        <v>66.305627587774111</v>
      </c>
      <c r="I332" s="2">
        <f>(H332*EXP($C$3-($C$4^2)/2+NORMSINV(AleatLivre!H329)*$C$4))</f>
        <v>67.791214656218813</v>
      </c>
      <c r="J332" s="2">
        <f>(I332*EXP($C$3-($C$4^2)/2+NORMSINV(AleatLivre!I329)*$C$4))</f>
        <v>71.756828150105406</v>
      </c>
      <c r="K332" s="2">
        <f>(J332*EXP($C$3-($C$4^2)/2+NORMSINV(AleatLivre!J329)*$C$4))</f>
        <v>73.214723853591096</v>
      </c>
      <c r="L332" s="2">
        <f>(K332*EXP($C$3-($C$4^2)/2+NORMSINV(AleatLivre!K329)*$C$4))</f>
        <v>77.412024665294055</v>
      </c>
      <c r="M332" s="2">
        <f>(L332*EXP($C$3-($C$4^2)/2+NORMSINV(AleatLivre!L329)*$C$4))</f>
        <v>84.563778966543751</v>
      </c>
      <c r="N332" s="2">
        <f>(M332*EXP($C$3-($C$4^2)/2+NORMSINV(AleatLivre!M329)*$C$4))</f>
        <v>87.581417828040784</v>
      </c>
      <c r="O332" s="2">
        <f>(N332*EXP($C$3-($C$4^2)/2+NORMSINV(AleatLivre!N329)*$C$4))</f>
        <v>89.295986094785135</v>
      </c>
      <c r="P332" s="2">
        <f>(O332*EXP($C$3-($C$4^2)/2+NORMSINV(AleatLivre!O329)*$C$4))</f>
        <v>99.080361765631935</v>
      </c>
      <c r="Q332" s="2">
        <f>(P332*EXP($C$3-($C$4^2)/2+NORMSINV(AleatLivre!P329)*$C$4))</f>
        <v>103.76157590481972</v>
      </c>
      <c r="R332" s="2">
        <f>(Q332*EXP($C$3-($C$4^2)/2+NORMSINV(AleatLivre!Q329)*$C$4))</f>
        <v>111.16179583434356</v>
      </c>
      <c r="S332" s="2">
        <f>(R332*EXP($C$3-($C$4^2)/2+NORMSINV(AleatLivre!R329)*$C$4))</f>
        <v>116.19868074892813</v>
      </c>
      <c r="T332" s="2">
        <f>(S332*EXP($C$3-($C$4^2)/2+NORMSINV(AleatLivre!S329)*$C$4))</f>
        <v>123.60635904945217</v>
      </c>
      <c r="U332" s="2">
        <f>(T332*EXP($C$3-($C$4^2)/2+NORMSINV(AleatLivre!T329)*$C$4))</f>
        <v>125.31349943629094</v>
      </c>
      <c r="V332" s="2">
        <f>(U332*EXP($C$3-($C$4^2)/2+NORMSINV(AleatLivre!U329)*$C$4))</f>
        <v>131.2080027974099</v>
      </c>
    </row>
    <row r="333" spans="1:22" x14ac:dyDescent="0.25">
      <c r="A333">
        <v>328</v>
      </c>
      <c r="B333" s="2">
        <f>Painel!$B$7</f>
        <v>50</v>
      </c>
      <c r="C333" s="2">
        <f>(B333*EXP($C$3-($C$4^2)/2+NORMSINV(AleatLivre!B330)*$C$4))</f>
        <v>52.81704875919673</v>
      </c>
      <c r="D333" s="2">
        <f>(C333*EXP($C$3-($C$4^2)/2+NORMSINV(AleatLivre!C330)*$C$4))</f>
        <v>54.815845998567987</v>
      </c>
      <c r="E333" s="2">
        <f>(D333*EXP($C$3-($C$4^2)/2+NORMSINV(AleatLivre!D330)*$C$4))</f>
        <v>58.392765371505511</v>
      </c>
      <c r="F333" s="2">
        <f>(E333*EXP($C$3-($C$4^2)/2+NORMSINV(AleatLivre!E330)*$C$4))</f>
        <v>61.460974204491841</v>
      </c>
      <c r="G333" s="2">
        <f>(F333*EXP($C$3-($C$4^2)/2+NORMSINV(AleatLivre!F330)*$C$4))</f>
        <v>63.888321867162098</v>
      </c>
      <c r="H333" s="2">
        <f>(G333*EXP($C$3-($C$4^2)/2+NORMSINV(AleatLivre!G330)*$C$4))</f>
        <v>66.347426596421442</v>
      </c>
      <c r="I333" s="2">
        <f>(H333*EXP($C$3-($C$4^2)/2+NORMSINV(AleatLivre!H330)*$C$4))</f>
        <v>66.661709330199173</v>
      </c>
      <c r="J333" s="2">
        <f>(I333*EXP($C$3-($C$4^2)/2+NORMSINV(AleatLivre!I330)*$C$4))</f>
        <v>70.885341569964325</v>
      </c>
      <c r="K333" s="2">
        <f>(J333*EXP($C$3-($C$4^2)/2+NORMSINV(AleatLivre!J330)*$C$4))</f>
        <v>74.380029756867046</v>
      </c>
      <c r="L333" s="2">
        <f>(K333*EXP($C$3-($C$4^2)/2+NORMSINV(AleatLivre!K330)*$C$4))</f>
        <v>79.517285643331618</v>
      </c>
      <c r="M333" s="2">
        <f>(L333*EXP($C$3-($C$4^2)/2+NORMSINV(AleatLivre!L330)*$C$4))</f>
        <v>84.159216890220932</v>
      </c>
      <c r="N333" s="2">
        <f>(M333*EXP($C$3-($C$4^2)/2+NORMSINV(AleatLivre!M330)*$C$4))</f>
        <v>88.747189474939702</v>
      </c>
      <c r="O333" s="2">
        <f>(N333*EXP($C$3-($C$4^2)/2+NORMSINV(AleatLivre!N330)*$C$4))</f>
        <v>90.243447787722261</v>
      </c>
      <c r="P333" s="2">
        <f>(O333*EXP($C$3-($C$4^2)/2+NORMSINV(AleatLivre!O330)*$C$4))</f>
        <v>93.708608233445375</v>
      </c>
      <c r="Q333" s="2">
        <f>(P333*EXP($C$3-($C$4^2)/2+NORMSINV(AleatLivre!P330)*$C$4))</f>
        <v>95.65768178112485</v>
      </c>
      <c r="R333" s="2">
        <f>(Q333*EXP($C$3-($C$4^2)/2+NORMSINV(AleatLivre!Q330)*$C$4))</f>
        <v>97.622863532288846</v>
      </c>
      <c r="S333" s="2">
        <f>(R333*EXP($C$3-($C$4^2)/2+NORMSINV(AleatLivre!R330)*$C$4))</f>
        <v>102.39328144369925</v>
      </c>
      <c r="T333" s="2">
        <f>(S333*EXP($C$3-($C$4^2)/2+NORMSINV(AleatLivre!S330)*$C$4))</f>
        <v>107.58991673136362</v>
      </c>
      <c r="U333" s="2">
        <f>(T333*EXP($C$3-($C$4^2)/2+NORMSINV(AleatLivre!T330)*$C$4))</f>
        <v>114.30213172595991</v>
      </c>
      <c r="V333" s="2">
        <f>(U333*EXP($C$3-($C$4^2)/2+NORMSINV(AleatLivre!U330)*$C$4))</f>
        <v>122.86504396026756</v>
      </c>
    </row>
    <row r="334" spans="1:22" x14ac:dyDescent="0.25">
      <c r="A334">
        <v>329</v>
      </c>
      <c r="B334" s="2">
        <f>Painel!$B$7</f>
        <v>50</v>
      </c>
      <c r="C334" s="2">
        <f>(B334*EXP($C$3-($C$4^2)/2+NORMSINV(AleatLivre!B331)*$C$4))</f>
        <v>52.457964281216221</v>
      </c>
      <c r="D334" s="2">
        <f>(C334*EXP($C$3-($C$4^2)/2+NORMSINV(AleatLivre!C331)*$C$4))</f>
        <v>52.590244389120663</v>
      </c>
      <c r="E334" s="2">
        <f>(D334*EXP($C$3-($C$4^2)/2+NORMSINV(AleatLivre!D331)*$C$4))</f>
        <v>54.504094661164174</v>
      </c>
      <c r="F334" s="2">
        <f>(E334*EXP($C$3-($C$4^2)/2+NORMSINV(AleatLivre!E331)*$C$4))</f>
        <v>57.383665538333389</v>
      </c>
      <c r="G334" s="2">
        <f>(F334*EXP($C$3-($C$4^2)/2+NORMSINV(AleatLivre!F331)*$C$4))</f>
        <v>61.604488431916437</v>
      </c>
      <c r="H334" s="2">
        <f>(G334*EXP($C$3-($C$4^2)/2+NORMSINV(AleatLivre!G331)*$C$4))</f>
        <v>67.487983637319246</v>
      </c>
      <c r="I334" s="2">
        <f>(H334*EXP($C$3-($C$4^2)/2+NORMSINV(AleatLivre!H331)*$C$4))</f>
        <v>70.282845317104275</v>
      </c>
      <c r="J334" s="2">
        <f>(I334*EXP($C$3-($C$4^2)/2+NORMSINV(AleatLivre!I331)*$C$4))</f>
        <v>73.937375397980929</v>
      </c>
      <c r="K334" s="2">
        <f>(J334*EXP($C$3-($C$4^2)/2+NORMSINV(AleatLivre!J331)*$C$4))</f>
        <v>76.7474249900703</v>
      </c>
      <c r="L334" s="2">
        <f>(K334*EXP($C$3-($C$4^2)/2+NORMSINV(AleatLivre!K331)*$C$4))</f>
        <v>78.743596769227636</v>
      </c>
      <c r="M334" s="2">
        <f>(L334*EXP($C$3-($C$4^2)/2+NORMSINV(AleatLivre!L331)*$C$4))</f>
        <v>80.756073928447918</v>
      </c>
      <c r="N334" s="2">
        <f>(M334*EXP($C$3-($C$4^2)/2+NORMSINV(AleatLivre!M331)*$C$4))</f>
        <v>80.703652262079544</v>
      </c>
      <c r="O334" s="2">
        <f>(N334*EXP($C$3-($C$4^2)/2+NORMSINV(AleatLivre!N331)*$C$4))</f>
        <v>84.497846210972639</v>
      </c>
      <c r="P334" s="2">
        <f>(O334*EXP($C$3-($C$4^2)/2+NORMSINV(AleatLivre!O331)*$C$4))</f>
        <v>90.158664817976131</v>
      </c>
      <c r="Q334" s="2">
        <f>(P334*EXP($C$3-($C$4^2)/2+NORMSINV(AleatLivre!P331)*$C$4))</f>
        <v>93.214832225059808</v>
      </c>
      <c r="R334" s="2">
        <f>(Q334*EXP($C$3-($C$4^2)/2+NORMSINV(AleatLivre!Q331)*$C$4))</f>
        <v>96.914174170914777</v>
      </c>
      <c r="S334" s="2">
        <f>(R334*EXP($C$3-($C$4^2)/2+NORMSINV(AleatLivre!R331)*$C$4))</f>
        <v>102.07381714185212</v>
      </c>
      <c r="T334" s="2">
        <f>(S334*EXP($C$3-($C$4^2)/2+NORMSINV(AleatLivre!S331)*$C$4))</f>
        <v>109.92689720510758</v>
      </c>
      <c r="U334" s="2">
        <f>(T334*EXP($C$3-($C$4^2)/2+NORMSINV(AleatLivre!T331)*$C$4))</f>
        <v>115.09389633039123</v>
      </c>
      <c r="V334" s="2">
        <f>(U334*EXP($C$3-($C$4^2)/2+NORMSINV(AleatLivre!U331)*$C$4))</f>
        <v>122.24923555774171</v>
      </c>
    </row>
    <row r="335" spans="1:22" x14ac:dyDescent="0.25">
      <c r="A335">
        <v>330</v>
      </c>
      <c r="B335" s="2">
        <f>Painel!$B$7</f>
        <v>50</v>
      </c>
      <c r="C335" s="2">
        <f>(B335*EXP($C$3-($C$4^2)/2+NORMSINV(AleatLivre!B332)*$C$4))</f>
        <v>52.052545193394351</v>
      </c>
      <c r="D335" s="2">
        <f>(C335*EXP($C$3-($C$4^2)/2+NORMSINV(AleatLivre!C332)*$C$4))</f>
        <v>55.404745602872296</v>
      </c>
      <c r="E335" s="2">
        <f>(D335*EXP($C$3-($C$4^2)/2+NORMSINV(AleatLivre!D332)*$C$4))</f>
        <v>57.163401517099445</v>
      </c>
      <c r="F335" s="2">
        <f>(E335*EXP($C$3-($C$4^2)/2+NORMSINV(AleatLivre!E332)*$C$4))</f>
        <v>58.68282824131569</v>
      </c>
      <c r="G335" s="2">
        <f>(F335*EXP($C$3-($C$4^2)/2+NORMSINV(AleatLivre!F332)*$C$4))</f>
        <v>60.938333087179728</v>
      </c>
      <c r="H335" s="2">
        <f>(G335*EXP($C$3-($C$4^2)/2+NORMSINV(AleatLivre!G332)*$C$4))</f>
        <v>64.314502651802002</v>
      </c>
      <c r="I335" s="2">
        <f>(H335*EXP($C$3-($C$4^2)/2+NORMSINV(AleatLivre!H332)*$C$4))</f>
        <v>70.481715705527463</v>
      </c>
      <c r="J335" s="2">
        <f>(I335*EXP($C$3-($C$4^2)/2+NORMSINV(AleatLivre!I332)*$C$4))</f>
        <v>73.799674814982509</v>
      </c>
      <c r="K335" s="2">
        <f>(J335*EXP($C$3-($C$4^2)/2+NORMSINV(AleatLivre!J332)*$C$4))</f>
        <v>75.665943492730733</v>
      </c>
      <c r="L335" s="2">
        <f>(K335*EXP($C$3-($C$4^2)/2+NORMSINV(AleatLivre!K332)*$C$4))</f>
        <v>79.53463672487743</v>
      </c>
      <c r="M335" s="2">
        <f>(L335*EXP($C$3-($C$4^2)/2+NORMSINV(AleatLivre!L332)*$C$4))</f>
        <v>83.913505609606815</v>
      </c>
      <c r="N335" s="2">
        <f>(M335*EXP($C$3-($C$4^2)/2+NORMSINV(AleatLivre!M332)*$C$4))</f>
        <v>86.414488786982659</v>
      </c>
      <c r="O335" s="2">
        <f>(N335*EXP($C$3-($C$4^2)/2+NORMSINV(AleatLivre!N332)*$C$4))</f>
        <v>93.304335017702144</v>
      </c>
      <c r="P335" s="2">
        <f>(O335*EXP($C$3-($C$4^2)/2+NORMSINV(AleatLivre!O332)*$C$4))</f>
        <v>96.051218172931385</v>
      </c>
      <c r="Q335" s="2">
        <f>(P335*EXP($C$3-($C$4^2)/2+NORMSINV(AleatLivre!P332)*$C$4))</f>
        <v>97.969260447174122</v>
      </c>
      <c r="R335" s="2">
        <f>(Q335*EXP($C$3-($C$4^2)/2+NORMSINV(AleatLivre!Q332)*$C$4))</f>
        <v>103.25134563820569</v>
      </c>
      <c r="S335" s="2">
        <f>(R335*EXP($C$3-($C$4^2)/2+NORMSINV(AleatLivre!R332)*$C$4))</f>
        <v>112.14131035965846</v>
      </c>
      <c r="T335" s="2">
        <f>(S335*EXP($C$3-($C$4^2)/2+NORMSINV(AleatLivre!S332)*$C$4))</f>
        <v>115.67393925483036</v>
      </c>
      <c r="U335" s="2">
        <f>(T335*EXP($C$3-($C$4^2)/2+NORMSINV(AleatLivre!T332)*$C$4))</f>
        <v>122.63204487857966</v>
      </c>
      <c r="V335" s="2">
        <f>(U335*EXP($C$3-($C$4^2)/2+NORMSINV(AleatLivre!U332)*$C$4))</f>
        <v>125.0219840618439</v>
      </c>
    </row>
    <row r="336" spans="1:22" x14ac:dyDescent="0.25">
      <c r="A336">
        <v>331</v>
      </c>
      <c r="B336" s="2">
        <f>Painel!$B$7</f>
        <v>50</v>
      </c>
      <c r="C336" s="2">
        <f>(B336*EXP($C$3-($C$4^2)/2+NORMSINV(AleatLivre!B333)*$C$4))</f>
        <v>53.893647521003274</v>
      </c>
      <c r="D336" s="2">
        <f>(C336*EXP($C$3-($C$4^2)/2+NORMSINV(AleatLivre!C333)*$C$4))</f>
        <v>56.990225436483264</v>
      </c>
      <c r="E336" s="2">
        <f>(D336*EXP($C$3-($C$4^2)/2+NORMSINV(AleatLivre!D333)*$C$4))</f>
        <v>58.318312380785692</v>
      </c>
      <c r="F336" s="2">
        <f>(E336*EXP($C$3-($C$4^2)/2+NORMSINV(AleatLivre!E333)*$C$4))</f>
        <v>61.327115872472888</v>
      </c>
      <c r="G336" s="2">
        <f>(F336*EXP($C$3-($C$4^2)/2+NORMSINV(AleatLivre!F333)*$C$4))</f>
        <v>64.387724876356401</v>
      </c>
      <c r="H336" s="2">
        <f>(G336*EXP($C$3-($C$4^2)/2+NORMSINV(AleatLivre!G333)*$C$4))</f>
        <v>69.367663751894469</v>
      </c>
      <c r="I336" s="2">
        <f>(H336*EXP($C$3-($C$4^2)/2+NORMSINV(AleatLivre!H333)*$C$4))</f>
        <v>73.431496195359486</v>
      </c>
      <c r="J336" s="2">
        <f>(I336*EXP($C$3-($C$4^2)/2+NORMSINV(AleatLivre!I333)*$C$4))</f>
        <v>76.04341513772944</v>
      </c>
      <c r="K336" s="2">
        <f>(J336*EXP($C$3-($C$4^2)/2+NORMSINV(AleatLivre!J333)*$C$4))</f>
        <v>78.773396505084037</v>
      </c>
      <c r="L336" s="2">
        <f>(K336*EXP($C$3-($C$4^2)/2+NORMSINV(AleatLivre!K333)*$C$4))</f>
        <v>85.983471641320136</v>
      </c>
      <c r="M336" s="2">
        <f>(L336*EXP($C$3-($C$4^2)/2+NORMSINV(AleatLivre!L333)*$C$4))</f>
        <v>90.187140645764146</v>
      </c>
      <c r="N336" s="2">
        <f>(M336*EXP($C$3-($C$4^2)/2+NORMSINV(AleatLivre!M333)*$C$4))</f>
        <v>94.404347653336245</v>
      </c>
      <c r="O336" s="2">
        <f>(N336*EXP($C$3-($C$4^2)/2+NORMSINV(AleatLivre!N333)*$C$4))</f>
        <v>95.046191235343514</v>
      </c>
      <c r="P336" s="2">
        <f>(O336*EXP($C$3-($C$4^2)/2+NORMSINV(AleatLivre!O333)*$C$4))</f>
        <v>100.14490042807492</v>
      </c>
      <c r="Q336" s="2">
        <f>(P336*EXP($C$3-($C$4^2)/2+NORMSINV(AleatLivre!P333)*$C$4))</f>
        <v>105.17204471229518</v>
      </c>
      <c r="R336" s="2">
        <f>(Q336*EXP($C$3-($C$4^2)/2+NORMSINV(AleatLivre!Q333)*$C$4))</f>
        <v>111.30126702135057</v>
      </c>
      <c r="S336" s="2">
        <f>(R336*EXP($C$3-($C$4^2)/2+NORMSINV(AleatLivre!R333)*$C$4))</f>
        <v>117.52096422157179</v>
      </c>
      <c r="T336" s="2">
        <f>(S336*EXP($C$3-($C$4^2)/2+NORMSINV(AleatLivre!S333)*$C$4))</f>
        <v>123.13917186922349</v>
      </c>
      <c r="U336" s="2">
        <f>(T336*EXP($C$3-($C$4^2)/2+NORMSINV(AleatLivre!T333)*$C$4))</f>
        <v>129.04075948699025</v>
      </c>
      <c r="V336" s="2">
        <f>(U336*EXP($C$3-($C$4^2)/2+NORMSINV(AleatLivre!U333)*$C$4))</f>
        <v>137.8772452012816</v>
      </c>
    </row>
    <row r="337" spans="1:22" x14ac:dyDescent="0.25">
      <c r="A337">
        <v>332</v>
      </c>
      <c r="B337" s="2">
        <f>Painel!$B$7</f>
        <v>50</v>
      </c>
      <c r="C337" s="2">
        <f>(B337*EXP($C$3-($C$4^2)/2+NORMSINV(AleatLivre!B334)*$C$4))</f>
        <v>51.839115798664217</v>
      </c>
      <c r="D337" s="2">
        <f>(C337*EXP($C$3-($C$4^2)/2+NORMSINV(AleatLivre!C334)*$C$4))</f>
        <v>52.85465638832008</v>
      </c>
      <c r="E337" s="2">
        <f>(D337*EXP($C$3-($C$4^2)/2+NORMSINV(AleatLivre!D334)*$C$4))</f>
        <v>56.038408803431345</v>
      </c>
      <c r="F337" s="2">
        <f>(E337*EXP($C$3-($C$4^2)/2+NORMSINV(AleatLivre!E334)*$C$4))</f>
        <v>56.803483683146361</v>
      </c>
      <c r="G337" s="2">
        <f>(F337*EXP($C$3-($C$4^2)/2+NORMSINV(AleatLivre!F334)*$C$4))</f>
        <v>59.272265235000951</v>
      </c>
      <c r="H337" s="2">
        <f>(G337*EXP($C$3-($C$4^2)/2+NORMSINV(AleatLivre!G334)*$C$4))</f>
        <v>62.662466461639099</v>
      </c>
      <c r="I337" s="2">
        <f>(H337*EXP($C$3-($C$4^2)/2+NORMSINV(AleatLivre!H334)*$C$4))</f>
        <v>64.766142459843209</v>
      </c>
      <c r="J337" s="2">
        <f>(I337*EXP($C$3-($C$4^2)/2+NORMSINV(AleatLivre!I334)*$C$4))</f>
        <v>69.791526152529983</v>
      </c>
      <c r="K337" s="2">
        <f>(J337*EXP($C$3-($C$4^2)/2+NORMSINV(AleatLivre!J334)*$C$4))</f>
        <v>74.028085735828867</v>
      </c>
      <c r="L337" s="2">
        <f>(K337*EXP($C$3-($C$4^2)/2+NORMSINV(AleatLivre!K334)*$C$4))</f>
        <v>79.699940580794674</v>
      </c>
      <c r="M337" s="2">
        <f>(L337*EXP($C$3-($C$4^2)/2+NORMSINV(AleatLivre!L334)*$C$4))</f>
        <v>86.474059671605815</v>
      </c>
      <c r="N337" s="2">
        <f>(M337*EXP($C$3-($C$4^2)/2+NORMSINV(AleatLivre!M334)*$C$4))</f>
        <v>89.808800095684674</v>
      </c>
      <c r="O337" s="2">
        <f>(N337*EXP($C$3-($C$4^2)/2+NORMSINV(AleatLivre!N334)*$C$4))</f>
        <v>94.250901786071381</v>
      </c>
      <c r="P337" s="2">
        <f>(O337*EXP($C$3-($C$4^2)/2+NORMSINV(AleatLivre!O334)*$C$4))</f>
        <v>95.727028382419249</v>
      </c>
      <c r="Q337" s="2">
        <f>(P337*EXP($C$3-($C$4^2)/2+NORMSINV(AleatLivre!P334)*$C$4))</f>
        <v>101.48145974059348</v>
      </c>
      <c r="R337" s="2">
        <f>(Q337*EXP($C$3-($C$4^2)/2+NORMSINV(AleatLivre!Q334)*$C$4))</f>
        <v>104.25469467775997</v>
      </c>
      <c r="S337" s="2">
        <f>(R337*EXP($C$3-($C$4^2)/2+NORMSINV(AleatLivre!R334)*$C$4))</f>
        <v>112.09297853784381</v>
      </c>
      <c r="T337" s="2">
        <f>(S337*EXP($C$3-($C$4^2)/2+NORMSINV(AleatLivre!S334)*$C$4))</f>
        <v>115.6115080225147</v>
      </c>
      <c r="U337" s="2">
        <f>(T337*EXP($C$3-($C$4^2)/2+NORMSINV(AleatLivre!T334)*$C$4))</f>
        <v>121.1402807325469</v>
      </c>
      <c r="V337" s="2">
        <f>(U337*EXP($C$3-($C$4^2)/2+NORMSINV(AleatLivre!U334)*$C$4))</f>
        <v>125.61950085788989</v>
      </c>
    </row>
    <row r="338" spans="1:22" x14ac:dyDescent="0.25">
      <c r="A338">
        <v>333</v>
      </c>
      <c r="B338" s="2">
        <f>Painel!$B$7</f>
        <v>50</v>
      </c>
      <c r="C338" s="2">
        <f>(B338*EXP($C$3-($C$4^2)/2+NORMSINV(AleatLivre!B335)*$C$4))</f>
        <v>52.956690746030119</v>
      </c>
      <c r="D338" s="2">
        <f>(C338*EXP($C$3-($C$4^2)/2+NORMSINV(AleatLivre!C335)*$C$4))</f>
        <v>56.32833378197936</v>
      </c>
      <c r="E338" s="2">
        <f>(D338*EXP($C$3-($C$4^2)/2+NORMSINV(AleatLivre!D335)*$C$4))</f>
        <v>59.587283667821097</v>
      </c>
      <c r="F338" s="2">
        <f>(E338*EXP($C$3-($C$4^2)/2+NORMSINV(AleatLivre!E335)*$C$4))</f>
        <v>60.986781035819433</v>
      </c>
      <c r="G338" s="2">
        <f>(F338*EXP($C$3-($C$4^2)/2+NORMSINV(AleatLivre!F335)*$C$4))</f>
        <v>65.064856518051059</v>
      </c>
      <c r="H338" s="2">
        <f>(G338*EXP($C$3-($C$4^2)/2+NORMSINV(AleatLivre!G335)*$C$4))</f>
        <v>67.029590572960288</v>
      </c>
      <c r="I338" s="2">
        <f>(H338*EXP($C$3-($C$4^2)/2+NORMSINV(AleatLivre!H335)*$C$4))</f>
        <v>70.038429511831652</v>
      </c>
      <c r="J338" s="2">
        <f>(I338*EXP($C$3-($C$4^2)/2+NORMSINV(AleatLivre!I335)*$C$4))</f>
        <v>72.234688782831029</v>
      </c>
      <c r="K338" s="2">
        <f>(J338*EXP($C$3-($C$4^2)/2+NORMSINV(AleatLivre!J335)*$C$4))</f>
        <v>75.592995262698494</v>
      </c>
      <c r="L338" s="2">
        <f>(K338*EXP($C$3-($C$4^2)/2+NORMSINV(AleatLivre!K335)*$C$4))</f>
        <v>79.112601289651295</v>
      </c>
      <c r="M338" s="2">
        <f>(L338*EXP($C$3-($C$4^2)/2+NORMSINV(AleatLivre!L335)*$C$4))</f>
        <v>84.100002750127885</v>
      </c>
      <c r="N338" s="2">
        <f>(M338*EXP($C$3-($C$4^2)/2+NORMSINV(AleatLivre!M335)*$C$4))</f>
        <v>87.962087616124279</v>
      </c>
      <c r="O338" s="2">
        <f>(N338*EXP($C$3-($C$4^2)/2+NORMSINV(AleatLivre!N335)*$C$4))</f>
        <v>94.166087777692155</v>
      </c>
      <c r="P338" s="2">
        <f>(O338*EXP($C$3-($C$4^2)/2+NORMSINV(AleatLivre!O335)*$C$4))</f>
        <v>98.200148573422652</v>
      </c>
      <c r="Q338" s="2">
        <f>(P338*EXP($C$3-($C$4^2)/2+NORMSINV(AleatLivre!P335)*$C$4))</f>
        <v>105.11606649043458</v>
      </c>
      <c r="R338" s="2">
        <f>(Q338*EXP($C$3-($C$4^2)/2+NORMSINV(AleatLivre!Q335)*$C$4))</f>
        <v>111.90741963272485</v>
      </c>
      <c r="S338" s="2">
        <f>(R338*EXP($C$3-($C$4^2)/2+NORMSINV(AleatLivre!R335)*$C$4))</f>
        <v>116.62979540649829</v>
      </c>
      <c r="T338" s="2">
        <f>(S338*EXP($C$3-($C$4^2)/2+NORMSINV(AleatLivre!S335)*$C$4))</f>
        <v>124.29641820125731</v>
      </c>
      <c r="U338" s="2">
        <f>(T338*EXP($C$3-($C$4^2)/2+NORMSINV(AleatLivre!T335)*$C$4))</f>
        <v>126.41601859269917</v>
      </c>
      <c r="V338" s="2">
        <f>(U338*EXP($C$3-($C$4^2)/2+NORMSINV(AleatLivre!U335)*$C$4))</f>
        <v>136.41271005811586</v>
      </c>
    </row>
    <row r="339" spans="1:22" x14ac:dyDescent="0.25">
      <c r="A339">
        <v>334</v>
      </c>
      <c r="B339" s="2">
        <f>Painel!$B$7</f>
        <v>50</v>
      </c>
      <c r="C339" s="2">
        <f>(B339*EXP($C$3-($C$4^2)/2+NORMSINV(AleatLivre!B336)*$C$4))</f>
        <v>52.77761808050353</v>
      </c>
      <c r="D339" s="2">
        <f>(C339*EXP($C$3-($C$4^2)/2+NORMSINV(AleatLivre!C336)*$C$4))</f>
        <v>54.667381174465767</v>
      </c>
      <c r="E339" s="2">
        <f>(D339*EXP($C$3-($C$4^2)/2+NORMSINV(AleatLivre!D336)*$C$4))</f>
        <v>56.816854597729048</v>
      </c>
      <c r="F339" s="2">
        <f>(E339*EXP($C$3-($C$4^2)/2+NORMSINV(AleatLivre!E336)*$C$4))</f>
        <v>60.686302670119275</v>
      </c>
      <c r="G339" s="2">
        <f>(F339*EXP($C$3-($C$4^2)/2+NORMSINV(AleatLivre!F336)*$C$4))</f>
        <v>62.08158042225898</v>
      </c>
      <c r="H339" s="2">
        <f>(G339*EXP($C$3-($C$4^2)/2+NORMSINV(AleatLivre!G336)*$C$4))</f>
        <v>63.467010534105079</v>
      </c>
      <c r="I339" s="2">
        <f>(H339*EXP($C$3-($C$4^2)/2+NORMSINV(AleatLivre!H336)*$C$4))</f>
        <v>66.969340878033378</v>
      </c>
      <c r="J339" s="2">
        <f>(I339*EXP($C$3-($C$4^2)/2+NORMSINV(AleatLivre!I336)*$C$4))</f>
        <v>70.307867732374064</v>
      </c>
      <c r="K339" s="2">
        <f>(J339*EXP($C$3-($C$4^2)/2+NORMSINV(AleatLivre!J336)*$C$4))</f>
        <v>73.044400608658037</v>
      </c>
      <c r="L339" s="2">
        <f>(K339*EXP($C$3-($C$4^2)/2+NORMSINV(AleatLivre!K336)*$C$4))</f>
        <v>75.863945653776597</v>
      </c>
      <c r="M339" s="2">
        <f>(L339*EXP($C$3-($C$4^2)/2+NORMSINV(AleatLivre!L336)*$C$4))</f>
        <v>78.787212405052799</v>
      </c>
      <c r="N339" s="2">
        <f>(M339*EXP($C$3-($C$4^2)/2+NORMSINV(AleatLivre!M336)*$C$4))</f>
        <v>82.56929297126274</v>
      </c>
      <c r="O339" s="2">
        <f>(N339*EXP($C$3-($C$4^2)/2+NORMSINV(AleatLivre!N336)*$C$4))</f>
        <v>87.384580022893275</v>
      </c>
      <c r="P339" s="2">
        <f>(O339*EXP($C$3-($C$4^2)/2+NORMSINV(AleatLivre!O336)*$C$4))</f>
        <v>92.404300292249886</v>
      </c>
      <c r="Q339" s="2">
        <f>(P339*EXP($C$3-($C$4^2)/2+NORMSINV(AleatLivre!P336)*$C$4))</f>
        <v>95.532377062874517</v>
      </c>
      <c r="R339" s="2">
        <f>(Q339*EXP($C$3-($C$4^2)/2+NORMSINV(AleatLivre!Q336)*$C$4))</f>
        <v>98.423672793321288</v>
      </c>
      <c r="S339" s="2">
        <f>(R339*EXP($C$3-($C$4^2)/2+NORMSINV(AleatLivre!R336)*$C$4))</f>
        <v>100.94166747914959</v>
      </c>
      <c r="T339" s="2">
        <f>(S339*EXP($C$3-($C$4^2)/2+NORMSINV(AleatLivre!S336)*$C$4))</f>
        <v>105.28449401664047</v>
      </c>
      <c r="U339" s="2">
        <f>(T339*EXP($C$3-($C$4^2)/2+NORMSINV(AleatLivre!T336)*$C$4))</f>
        <v>108.68379348341043</v>
      </c>
      <c r="V339" s="2">
        <f>(U339*EXP($C$3-($C$4^2)/2+NORMSINV(AleatLivre!U336)*$C$4))</f>
        <v>115.84997000995004</v>
      </c>
    </row>
    <row r="340" spans="1:22" x14ac:dyDescent="0.25">
      <c r="A340">
        <v>335</v>
      </c>
      <c r="B340" s="2">
        <f>Painel!$B$7</f>
        <v>50</v>
      </c>
      <c r="C340" s="2">
        <f>(B340*EXP($C$3-($C$4^2)/2+NORMSINV(AleatLivre!B337)*$C$4))</f>
        <v>53.43051087595282</v>
      </c>
      <c r="D340" s="2">
        <f>(C340*EXP($C$3-($C$4^2)/2+NORMSINV(AleatLivre!C337)*$C$4))</f>
        <v>56.674310201097512</v>
      </c>
      <c r="E340" s="2">
        <f>(D340*EXP($C$3-($C$4^2)/2+NORMSINV(AleatLivre!D337)*$C$4))</f>
        <v>58.13918916898831</v>
      </c>
      <c r="F340" s="2">
        <f>(E340*EXP($C$3-($C$4^2)/2+NORMSINV(AleatLivre!E337)*$C$4))</f>
        <v>61.687201807200239</v>
      </c>
      <c r="G340" s="2">
        <f>(F340*EXP($C$3-($C$4^2)/2+NORMSINV(AleatLivre!F337)*$C$4))</f>
        <v>65.871916872289916</v>
      </c>
      <c r="H340" s="2">
        <f>(G340*EXP($C$3-($C$4^2)/2+NORMSINV(AleatLivre!G337)*$C$4))</f>
        <v>68.143815491058348</v>
      </c>
      <c r="I340" s="2">
        <f>(H340*EXP($C$3-($C$4^2)/2+NORMSINV(AleatLivre!H337)*$C$4))</f>
        <v>74.079871372143415</v>
      </c>
      <c r="J340" s="2">
        <f>(I340*EXP($C$3-($C$4^2)/2+NORMSINV(AleatLivre!I337)*$C$4))</f>
        <v>77.060684462923589</v>
      </c>
      <c r="K340" s="2">
        <f>(J340*EXP($C$3-($C$4^2)/2+NORMSINV(AleatLivre!J337)*$C$4))</f>
        <v>81.370454101235694</v>
      </c>
      <c r="L340" s="2">
        <f>(K340*EXP($C$3-($C$4^2)/2+NORMSINV(AleatLivre!K337)*$C$4))</f>
        <v>83.158077615185675</v>
      </c>
      <c r="M340" s="2">
        <f>(L340*EXP($C$3-($C$4^2)/2+NORMSINV(AleatLivre!L337)*$C$4))</f>
        <v>87.876508632532051</v>
      </c>
      <c r="N340" s="2">
        <f>(M340*EXP($C$3-($C$4^2)/2+NORMSINV(AleatLivre!M337)*$C$4))</f>
        <v>91.342445715937103</v>
      </c>
      <c r="O340" s="2">
        <f>(N340*EXP($C$3-($C$4^2)/2+NORMSINV(AleatLivre!N337)*$C$4))</f>
        <v>94.832622752038787</v>
      </c>
      <c r="P340" s="2">
        <f>(O340*EXP($C$3-($C$4^2)/2+NORMSINV(AleatLivre!O337)*$C$4))</f>
        <v>97.705225016792483</v>
      </c>
      <c r="Q340" s="2">
        <f>(P340*EXP($C$3-($C$4^2)/2+NORMSINV(AleatLivre!P337)*$C$4))</f>
        <v>102.13034166747188</v>
      </c>
      <c r="R340" s="2">
        <f>(Q340*EXP($C$3-($C$4^2)/2+NORMSINV(AleatLivre!Q337)*$C$4))</f>
        <v>110.98753625445836</v>
      </c>
      <c r="S340" s="2">
        <f>(R340*EXP($C$3-($C$4^2)/2+NORMSINV(AleatLivre!R337)*$C$4))</f>
        <v>116.0907973253243</v>
      </c>
      <c r="T340" s="2">
        <f>(S340*EXP($C$3-($C$4^2)/2+NORMSINV(AleatLivre!S337)*$C$4))</f>
        <v>122.49053088592952</v>
      </c>
      <c r="U340" s="2">
        <f>(T340*EXP($C$3-($C$4^2)/2+NORMSINV(AleatLivre!T337)*$C$4))</f>
        <v>130.1011710884992</v>
      </c>
      <c r="V340" s="2">
        <f>(U340*EXP($C$3-($C$4^2)/2+NORMSINV(AleatLivre!U337)*$C$4))</f>
        <v>137.23707969954211</v>
      </c>
    </row>
    <row r="341" spans="1:22" x14ac:dyDescent="0.25">
      <c r="A341">
        <v>336</v>
      </c>
      <c r="B341" s="2">
        <f>Painel!$B$7</f>
        <v>50</v>
      </c>
      <c r="C341" s="2">
        <f>(B341*EXP($C$3-($C$4^2)/2+NORMSINV(AleatLivre!B338)*$C$4))</f>
        <v>51.927326502640284</v>
      </c>
      <c r="D341" s="2">
        <f>(C341*EXP($C$3-($C$4^2)/2+NORMSINV(AleatLivre!C338)*$C$4))</f>
        <v>55.59778232296874</v>
      </c>
      <c r="E341" s="2">
        <f>(D341*EXP($C$3-($C$4^2)/2+NORMSINV(AleatLivre!D338)*$C$4))</f>
        <v>59.698453251796082</v>
      </c>
      <c r="F341" s="2">
        <f>(E341*EXP($C$3-($C$4^2)/2+NORMSINV(AleatLivre!E338)*$C$4))</f>
        <v>63.078572672341885</v>
      </c>
      <c r="G341" s="2">
        <f>(F341*EXP($C$3-($C$4^2)/2+NORMSINV(AleatLivre!F338)*$C$4))</f>
        <v>64.537701669930499</v>
      </c>
      <c r="H341" s="2">
        <f>(G341*EXP($C$3-($C$4^2)/2+NORMSINV(AleatLivre!G338)*$C$4))</f>
        <v>67.978306664165927</v>
      </c>
      <c r="I341" s="2">
        <f>(H341*EXP($C$3-($C$4^2)/2+NORMSINV(AleatLivre!H338)*$C$4))</f>
        <v>71.188096924494985</v>
      </c>
      <c r="J341" s="2">
        <f>(I341*EXP($C$3-($C$4^2)/2+NORMSINV(AleatLivre!I338)*$C$4))</f>
        <v>76.176993055674728</v>
      </c>
      <c r="K341" s="2">
        <f>(J341*EXP($C$3-($C$4^2)/2+NORMSINV(AleatLivre!J338)*$C$4))</f>
        <v>79.932142934559295</v>
      </c>
      <c r="L341" s="2">
        <f>(K341*EXP($C$3-($C$4^2)/2+NORMSINV(AleatLivre!K338)*$C$4))</f>
        <v>84.530942740574545</v>
      </c>
      <c r="M341" s="2">
        <f>(L341*EXP($C$3-($C$4^2)/2+NORMSINV(AleatLivre!L338)*$C$4))</f>
        <v>90.007742079314127</v>
      </c>
      <c r="N341" s="2">
        <f>(M341*EXP($C$3-($C$4^2)/2+NORMSINV(AleatLivre!M338)*$C$4))</f>
        <v>91.70825743984193</v>
      </c>
      <c r="O341" s="2">
        <f>(N341*EXP($C$3-($C$4^2)/2+NORMSINV(AleatLivre!N338)*$C$4))</f>
        <v>98.981174440697046</v>
      </c>
      <c r="P341" s="2">
        <f>(O341*EXP($C$3-($C$4^2)/2+NORMSINV(AleatLivre!O338)*$C$4))</f>
        <v>105.51593771452335</v>
      </c>
      <c r="Q341" s="2">
        <f>(P341*EXP($C$3-($C$4^2)/2+NORMSINV(AleatLivre!P338)*$C$4))</f>
        <v>111.73008765278395</v>
      </c>
      <c r="R341" s="2">
        <f>(Q341*EXP($C$3-($C$4^2)/2+NORMSINV(AleatLivre!Q338)*$C$4))</f>
        <v>119.86991429379496</v>
      </c>
      <c r="S341" s="2">
        <f>(R341*EXP($C$3-($C$4^2)/2+NORMSINV(AleatLivre!R338)*$C$4))</f>
        <v>123.16611839873883</v>
      </c>
      <c r="T341" s="2">
        <f>(S341*EXP($C$3-($C$4^2)/2+NORMSINV(AleatLivre!S338)*$C$4))</f>
        <v>128.61853864240436</v>
      </c>
      <c r="U341" s="2">
        <f>(T341*EXP($C$3-($C$4^2)/2+NORMSINV(AleatLivre!T338)*$C$4))</f>
        <v>127.98340010991025</v>
      </c>
      <c r="V341" s="2">
        <f>(U341*EXP($C$3-($C$4^2)/2+NORMSINV(AleatLivre!U338)*$C$4))</f>
        <v>135.55530559774414</v>
      </c>
    </row>
    <row r="342" spans="1:22" x14ac:dyDescent="0.25">
      <c r="A342">
        <v>337</v>
      </c>
      <c r="B342" s="2">
        <f>Painel!$B$7</f>
        <v>50</v>
      </c>
      <c r="C342" s="2">
        <f>(B342*EXP($C$3-($C$4^2)/2+NORMSINV(AleatLivre!B339)*$C$4))</f>
        <v>52.362899236043489</v>
      </c>
      <c r="D342" s="2">
        <f>(C342*EXP($C$3-($C$4^2)/2+NORMSINV(AleatLivre!C339)*$C$4))</f>
        <v>57.187561935190196</v>
      </c>
      <c r="E342" s="2">
        <f>(D342*EXP($C$3-($C$4^2)/2+NORMSINV(AleatLivre!D339)*$C$4))</f>
        <v>60.30469714328958</v>
      </c>
      <c r="F342" s="2">
        <f>(E342*EXP($C$3-($C$4^2)/2+NORMSINV(AleatLivre!E339)*$C$4))</f>
        <v>61.813213471271176</v>
      </c>
      <c r="G342" s="2">
        <f>(F342*EXP($C$3-($C$4^2)/2+NORMSINV(AleatLivre!F339)*$C$4))</f>
        <v>64.695961879075966</v>
      </c>
      <c r="H342" s="2">
        <f>(G342*EXP($C$3-($C$4^2)/2+NORMSINV(AleatLivre!G339)*$C$4))</f>
        <v>68.336587540560842</v>
      </c>
      <c r="I342" s="2">
        <f>(H342*EXP($C$3-($C$4^2)/2+NORMSINV(AleatLivre!H339)*$C$4))</f>
        <v>72.704202894999511</v>
      </c>
      <c r="J342" s="2">
        <f>(I342*EXP($C$3-($C$4^2)/2+NORMSINV(AleatLivre!I339)*$C$4))</f>
        <v>77.529638287154384</v>
      </c>
      <c r="K342" s="2">
        <f>(J342*EXP($C$3-($C$4^2)/2+NORMSINV(AleatLivre!J339)*$C$4))</f>
        <v>78.87710315851551</v>
      </c>
      <c r="L342" s="2">
        <f>(K342*EXP($C$3-($C$4^2)/2+NORMSINV(AleatLivre!K339)*$C$4))</f>
        <v>87.007836555315905</v>
      </c>
      <c r="M342" s="2">
        <f>(L342*EXP($C$3-($C$4^2)/2+NORMSINV(AleatLivre!L339)*$C$4))</f>
        <v>92.343723102761572</v>
      </c>
      <c r="N342" s="2">
        <f>(M342*EXP($C$3-($C$4^2)/2+NORMSINV(AleatLivre!M339)*$C$4))</f>
        <v>96.598503656190445</v>
      </c>
      <c r="O342" s="2">
        <f>(N342*EXP($C$3-($C$4^2)/2+NORMSINV(AleatLivre!N339)*$C$4))</f>
        <v>98.927215999234605</v>
      </c>
      <c r="P342" s="2">
        <f>(O342*EXP($C$3-($C$4^2)/2+NORMSINV(AleatLivre!O339)*$C$4))</f>
        <v>105.14888598901352</v>
      </c>
      <c r="Q342" s="2">
        <f>(P342*EXP($C$3-($C$4^2)/2+NORMSINV(AleatLivre!P339)*$C$4))</f>
        <v>110.30813113791774</v>
      </c>
      <c r="R342" s="2">
        <f>(Q342*EXP($C$3-($C$4^2)/2+NORMSINV(AleatLivre!Q339)*$C$4))</f>
        <v>112.84618569856731</v>
      </c>
      <c r="S342" s="2">
        <f>(R342*EXP($C$3-($C$4^2)/2+NORMSINV(AleatLivre!R339)*$C$4))</f>
        <v>113.6123173224788</v>
      </c>
      <c r="T342" s="2">
        <f>(S342*EXP($C$3-($C$4^2)/2+NORMSINV(AleatLivre!S339)*$C$4))</f>
        <v>117.42256327019999</v>
      </c>
      <c r="U342" s="2">
        <f>(T342*EXP($C$3-($C$4^2)/2+NORMSINV(AleatLivre!T339)*$C$4))</f>
        <v>123.47361722109289</v>
      </c>
      <c r="V342" s="2">
        <f>(U342*EXP($C$3-($C$4^2)/2+NORMSINV(AleatLivre!U339)*$C$4))</f>
        <v>125.99622405280499</v>
      </c>
    </row>
    <row r="343" spans="1:22" x14ac:dyDescent="0.25">
      <c r="A343">
        <v>338</v>
      </c>
      <c r="B343" s="2">
        <f>Painel!$B$7</f>
        <v>50</v>
      </c>
      <c r="C343" s="2">
        <f>(B343*EXP($C$3-($C$4^2)/2+NORMSINV(AleatLivre!B340)*$C$4))</f>
        <v>51.950479338688169</v>
      </c>
      <c r="D343" s="2">
        <f>(C343*EXP($C$3-($C$4^2)/2+NORMSINV(AleatLivre!C340)*$C$4))</f>
        <v>54.709661014166585</v>
      </c>
      <c r="E343" s="2">
        <f>(D343*EXP($C$3-($C$4^2)/2+NORMSINV(AleatLivre!D340)*$C$4))</f>
        <v>58.62576866603542</v>
      </c>
      <c r="F343" s="2">
        <f>(E343*EXP($C$3-($C$4^2)/2+NORMSINV(AleatLivre!E340)*$C$4))</f>
        <v>62.90356984018868</v>
      </c>
      <c r="G343" s="2">
        <f>(F343*EXP($C$3-($C$4^2)/2+NORMSINV(AleatLivre!F340)*$C$4))</f>
        <v>66.331273711071816</v>
      </c>
      <c r="H343" s="2">
        <f>(G343*EXP($C$3-($C$4^2)/2+NORMSINV(AleatLivre!G340)*$C$4))</f>
        <v>65.962114233801884</v>
      </c>
      <c r="I343" s="2">
        <f>(H343*EXP($C$3-($C$4^2)/2+NORMSINV(AleatLivre!H340)*$C$4))</f>
        <v>70.569136364984587</v>
      </c>
      <c r="J343" s="2">
        <f>(I343*EXP($C$3-($C$4^2)/2+NORMSINV(AleatLivre!I340)*$C$4))</f>
        <v>72.467007241287234</v>
      </c>
      <c r="K343" s="2">
        <f>(J343*EXP($C$3-($C$4^2)/2+NORMSINV(AleatLivre!J340)*$C$4))</f>
        <v>76.733319895660273</v>
      </c>
      <c r="L343" s="2">
        <f>(K343*EXP($C$3-($C$4^2)/2+NORMSINV(AleatLivre!K340)*$C$4))</f>
        <v>79.833445595836011</v>
      </c>
      <c r="M343" s="2">
        <f>(L343*EXP($C$3-($C$4^2)/2+NORMSINV(AleatLivre!L340)*$C$4))</f>
        <v>80.231367069101879</v>
      </c>
      <c r="N343" s="2">
        <f>(M343*EXP($C$3-($C$4^2)/2+NORMSINV(AleatLivre!M340)*$C$4))</f>
        <v>84.505876986880381</v>
      </c>
      <c r="O343" s="2">
        <f>(N343*EXP($C$3-($C$4^2)/2+NORMSINV(AleatLivre!N340)*$C$4))</f>
        <v>88.649721473011212</v>
      </c>
      <c r="P343" s="2">
        <f>(O343*EXP($C$3-($C$4^2)/2+NORMSINV(AleatLivre!O340)*$C$4))</f>
        <v>91.227587269047064</v>
      </c>
      <c r="Q343" s="2">
        <f>(P343*EXP($C$3-($C$4^2)/2+NORMSINV(AleatLivre!P340)*$C$4))</f>
        <v>94.359379991148586</v>
      </c>
      <c r="R343" s="2">
        <f>(Q343*EXP($C$3-($C$4^2)/2+NORMSINV(AleatLivre!Q340)*$C$4))</f>
        <v>96.506145818939387</v>
      </c>
      <c r="S343" s="2">
        <f>(R343*EXP($C$3-($C$4^2)/2+NORMSINV(AleatLivre!R340)*$C$4))</f>
        <v>102.55388730082872</v>
      </c>
      <c r="T343" s="2">
        <f>(S343*EXP($C$3-($C$4^2)/2+NORMSINV(AleatLivre!S340)*$C$4))</f>
        <v>109.0804204391017</v>
      </c>
      <c r="U343" s="2">
        <f>(T343*EXP($C$3-($C$4^2)/2+NORMSINV(AleatLivre!T340)*$C$4))</f>
        <v>113.99110675242248</v>
      </c>
      <c r="V343" s="2">
        <f>(U343*EXP($C$3-($C$4^2)/2+NORMSINV(AleatLivre!U340)*$C$4))</f>
        <v>123.17633595160729</v>
      </c>
    </row>
    <row r="344" spans="1:22" x14ac:dyDescent="0.25">
      <c r="A344">
        <v>339</v>
      </c>
      <c r="B344" s="2">
        <f>Painel!$B$7</f>
        <v>50</v>
      </c>
      <c r="C344" s="2">
        <f>(B344*EXP($C$3-($C$4^2)/2+NORMSINV(AleatLivre!B341)*$C$4))</f>
        <v>51.405746849318533</v>
      </c>
      <c r="D344" s="2">
        <f>(C344*EXP($C$3-($C$4^2)/2+NORMSINV(AleatLivre!C341)*$C$4))</f>
        <v>53.411572622990491</v>
      </c>
      <c r="E344" s="2">
        <f>(D344*EXP($C$3-($C$4^2)/2+NORMSINV(AleatLivre!D341)*$C$4))</f>
        <v>54.937281858419304</v>
      </c>
      <c r="F344" s="2">
        <f>(E344*EXP($C$3-($C$4^2)/2+NORMSINV(AleatLivre!E341)*$C$4))</f>
        <v>58.235104234195411</v>
      </c>
      <c r="G344" s="2">
        <f>(F344*EXP($C$3-($C$4^2)/2+NORMSINV(AleatLivre!F341)*$C$4))</f>
        <v>62.487584332156267</v>
      </c>
      <c r="H344" s="2">
        <f>(G344*EXP($C$3-($C$4^2)/2+NORMSINV(AleatLivre!G341)*$C$4))</f>
        <v>67.017794926631808</v>
      </c>
      <c r="I344" s="2">
        <f>(H344*EXP($C$3-($C$4^2)/2+NORMSINV(AleatLivre!H341)*$C$4))</f>
        <v>67.387823834738427</v>
      </c>
      <c r="J344" s="2">
        <f>(I344*EXP($C$3-($C$4^2)/2+NORMSINV(AleatLivre!I341)*$C$4))</f>
        <v>71.619071779317039</v>
      </c>
      <c r="K344" s="2">
        <f>(J344*EXP($C$3-($C$4^2)/2+NORMSINV(AleatLivre!J341)*$C$4))</f>
        <v>75.618427334310837</v>
      </c>
      <c r="L344" s="2">
        <f>(K344*EXP($C$3-($C$4^2)/2+NORMSINV(AleatLivre!K341)*$C$4))</f>
        <v>80.254969639715569</v>
      </c>
      <c r="M344" s="2">
        <f>(L344*EXP($C$3-($C$4^2)/2+NORMSINV(AleatLivre!L341)*$C$4))</f>
        <v>83.125098813687103</v>
      </c>
      <c r="N344" s="2">
        <f>(M344*EXP($C$3-($C$4^2)/2+NORMSINV(AleatLivre!M341)*$C$4))</f>
        <v>87.869902626410067</v>
      </c>
      <c r="O344" s="2">
        <f>(N344*EXP($C$3-($C$4^2)/2+NORMSINV(AleatLivre!N341)*$C$4))</f>
        <v>92.781183427919927</v>
      </c>
      <c r="P344" s="2">
        <f>(O344*EXP($C$3-($C$4^2)/2+NORMSINV(AleatLivre!O341)*$C$4))</f>
        <v>97.474506789886462</v>
      </c>
      <c r="Q344" s="2">
        <f>(P344*EXP($C$3-($C$4^2)/2+NORMSINV(AleatLivre!P341)*$C$4))</f>
        <v>102.30346515593915</v>
      </c>
      <c r="R344" s="2">
        <f>(Q344*EXP($C$3-($C$4^2)/2+NORMSINV(AleatLivre!Q341)*$C$4))</f>
        <v>109.41187674184167</v>
      </c>
      <c r="S344" s="2">
        <f>(R344*EXP($C$3-($C$4^2)/2+NORMSINV(AleatLivre!R341)*$C$4))</f>
        <v>115.23516950393984</v>
      </c>
      <c r="T344" s="2">
        <f>(S344*EXP($C$3-($C$4^2)/2+NORMSINV(AleatLivre!S341)*$C$4))</f>
        <v>124.43111868069805</v>
      </c>
      <c r="U344" s="2">
        <f>(T344*EXP($C$3-($C$4^2)/2+NORMSINV(AleatLivre!T341)*$C$4))</f>
        <v>131.36358262097889</v>
      </c>
      <c r="V344" s="2">
        <f>(U344*EXP($C$3-($C$4^2)/2+NORMSINV(AleatLivre!U341)*$C$4))</f>
        <v>137.67340860442084</v>
      </c>
    </row>
    <row r="345" spans="1:22" x14ac:dyDescent="0.25">
      <c r="A345">
        <v>340</v>
      </c>
      <c r="B345" s="2">
        <f>Painel!$B$7</f>
        <v>50</v>
      </c>
      <c r="C345" s="2">
        <f>(B345*EXP($C$3-($C$4^2)/2+NORMSINV(AleatLivre!B342)*$C$4))</f>
        <v>52.072461854236387</v>
      </c>
      <c r="D345" s="2">
        <f>(C345*EXP($C$3-($C$4^2)/2+NORMSINV(AleatLivre!C342)*$C$4))</f>
        <v>54.259577119573898</v>
      </c>
      <c r="E345" s="2">
        <f>(D345*EXP($C$3-($C$4^2)/2+NORMSINV(AleatLivre!D342)*$C$4))</f>
        <v>56.768931224059358</v>
      </c>
      <c r="F345" s="2">
        <f>(E345*EXP($C$3-($C$4^2)/2+NORMSINV(AleatLivre!E342)*$C$4))</f>
        <v>58.028766360072304</v>
      </c>
      <c r="G345" s="2">
        <f>(F345*EXP($C$3-($C$4^2)/2+NORMSINV(AleatLivre!F342)*$C$4))</f>
        <v>60.619749182907746</v>
      </c>
      <c r="H345" s="2">
        <f>(G345*EXP($C$3-($C$4^2)/2+NORMSINV(AleatLivre!G342)*$C$4))</f>
        <v>64.732669291993972</v>
      </c>
      <c r="I345" s="2">
        <f>(H345*EXP($C$3-($C$4^2)/2+NORMSINV(AleatLivre!H342)*$C$4))</f>
        <v>66.705901899145218</v>
      </c>
      <c r="J345" s="2">
        <f>(I345*EXP($C$3-($C$4^2)/2+NORMSINV(AleatLivre!I342)*$C$4))</f>
        <v>70.480326905978387</v>
      </c>
      <c r="K345" s="2">
        <f>(J345*EXP($C$3-($C$4^2)/2+NORMSINV(AleatLivre!J342)*$C$4))</f>
        <v>74.083470358722863</v>
      </c>
      <c r="L345" s="2">
        <f>(K345*EXP($C$3-($C$4^2)/2+NORMSINV(AleatLivre!K342)*$C$4))</f>
        <v>79.06771809840707</v>
      </c>
      <c r="M345" s="2">
        <f>(L345*EXP($C$3-($C$4^2)/2+NORMSINV(AleatLivre!L342)*$C$4))</f>
        <v>83.399292203681497</v>
      </c>
      <c r="N345" s="2">
        <f>(M345*EXP($C$3-($C$4^2)/2+NORMSINV(AleatLivre!M342)*$C$4))</f>
        <v>85.203860448628191</v>
      </c>
      <c r="O345" s="2">
        <f>(N345*EXP($C$3-($C$4^2)/2+NORMSINV(AleatLivre!N342)*$C$4))</f>
        <v>88.00993271209795</v>
      </c>
      <c r="P345" s="2">
        <f>(O345*EXP($C$3-($C$4^2)/2+NORMSINV(AleatLivre!O342)*$C$4))</f>
        <v>91.902901659531508</v>
      </c>
      <c r="Q345" s="2">
        <f>(P345*EXP($C$3-($C$4^2)/2+NORMSINV(AleatLivre!P342)*$C$4))</f>
        <v>95.451930410827202</v>
      </c>
      <c r="R345" s="2">
        <f>(Q345*EXP($C$3-($C$4^2)/2+NORMSINV(AleatLivre!Q342)*$C$4))</f>
        <v>99.7486882097338</v>
      </c>
      <c r="S345" s="2">
        <f>(R345*EXP($C$3-($C$4^2)/2+NORMSINV(AleatLivre!R342)*$C$4))</f>
        <v>101.46666220911327</v>
      </c>
      <c r="T345" s="2">
        <f>(S345*EXP($C$3-($C$4^2)/2+NORMSINV(AleatLivre!S342)*$C$4))</f>
        <v>107.27809932869265</v>
      </c>
      <c r="U345" s="2">
        <f>(T345*EXP($C$3-($C$4^2)/2+NORMSINV(AleatLivre!T342)*$C$4))</f>
        <v>111.29344818412733</v>
      </c>
      <c r="V345" s="2">
        <f>(U345*EXP($C$3-($C$4^2)/2+NORMSINV(AleatLivre!U342)*$C$4))</f>
        <v>116.03653785674041</v>
      </c>
    </row>
    <row r="346" spans="1:22" x14ac:dyDescent="0.25">
      <c r="A346">
        <v>341</v>
      </c>
      <c r="B346" s="2">
        <f>Painel!$B$7</f>
        <v>50</v>
      </c>
      <c r="C346" s="2">
        <f>(B346*EXP($C$3-($C$4^2)/2+NORMSINV(AleatLivre!B343)*$C$4))</f>
        <v>51.496130527691008</v>
      </c>
      <c r="D346" s="2">
        <f>(C346*EXP($C$3-($C$4^2)/2+NORMSINV(AleatLivre!C343)*$C$4))</f>
        <v>52.847021220600396</v>
      </c>
      <c r="E346" s="2">
        <f>(D346*EXP($C$3-($C$4^2)/2+NORMSINV(AleatLivre!D343)*$C$4))</f>
        <v>57.230990710220844</v>
      </c>
      <c r="F346" s="2">
        <f>(E346*EXP($C$3-($C$4^2)/2+NORMSINV(AleatLivre!E343)*$C$4))</f>
        <v>59.458836210656798</v>
      </c>
      <c r="G346" s="2">
        <f>(F346*EXP($C$3-($C$4^2)/2+NORMSINV(AleatLivre!F343)*$C$4))</f>
        <v>63.041136419626547</v>
      </c>
      <c r="H346" s="2">
        <f>(G346*EXP($C$3-($C$4^2)/2+NORMSINV(AleatLivre!G343)*$C$4))</f>
        <v>65.77295087360892</v>
      </c>
      <c r="I346" s="2">
        <f>(H346*EXP($C$3-($C$4^2)/2+NORMSINV(AleatLivre!H343)*$C$4))</f>
        <v>69.879207180937257</v>
      </c>
      <c r="J346" s="2">
        <f>(I346*EXP($C$3-($C$4^2)/2+NORMSINV(AleatLivre!I343)*$C$4))</f>
        <v>74.399616300024249</v>
      </c>
      <c r="K346" s="2">
        <f>(J346*EXP($C$3-($C$4^2)/2+NORMSINV(AleatLivre!J343)*$C$4))</f>
        <v>80.50567465256043</v>
      </c>
      <c r="L346" s="2">
        <f>(K346*EXP($C$3-($C$4^2)/2+NORMSINV(AleatLivre!K343)*$C$4))</f>
        <v>84.958177755605035</v>
      </c>
      <c r="M346" s="2">
        <f>(L346*EXP($C$3-($C$4^2)/2+NORMSINV(AleatLivre!L343)*$C$4))</f>
        <v>88.287847460840851</v>
      </c>
      <c r="N346" s="2">
        <f>(M346*EXP($C$3-($C$4^2)/2+NORMSINV(AleatLivre!M343)*$C$4))</f>
        <v>95.15656988574716</v>
      </c>
      <c r="O346" s="2">
        <f>(N346*EXP($C$3-($C$4^2)/2+NORMSINV(AleatLivre!N343)*$C$4))</f>
        <v>99.107729874791104</v>
      </c>
      <c r="P346" s="2">
        <f>(O346*EXP($C$3-($C$4^2)/2+NORMSINV(AleatLivre!O343)*$C$4))</f>
        <v>102.79902839404899</v>
      </c>
      <c r="Q346" s="2">
        <f>(P346*EXP($C$3-($C$4^2)/2+NORMSINV(AleatLivre!P343)*$C$4))</f>
        <v>107.11070181912775</v>
      </c>
      <c r="R346" s="2">
        <f>(Q346*EXP($C$3-($C$4^2)/2+NORMSINV(AleatLivre!Q343)*$C$4))</f>
        <v>111.671602189354</v>
      </c>
      <c r="S346" s="2">
        <f>(R346*EXP($C$3-($C$4^2)/2+NORMSINV(AleatLivre!R343)*$C$4))</f>
        <v>118.73887821569055</v>
      </c>
      <c r="T346" s="2">
        <f>(S346*EXP($C$3-($C$4^2)/2+NORMSINV(AleatLivre!S343)*$C$4))</f>
        <v>126.75895701272414</v>
      </c>
      <c r="U346" s="2">
        <f>(T346*EXP($C$3-($C$4^2)/2+NORMSINV(AleatLivre!T343)*$C$4))</f>
        <v>131.84825125920969</v>
      </c>
      <c r="V346" s="2">
        <f>(U346*EXP($C$3-($C$4^2)/2+NORMSINV(AleatLivre!U343)*$C$4))</f>
        <v>142.60448833397325</v>
      </c>
    </row>
    <row r="347" spans="1:22" x14ac:dyDescent="0.25">
      <c r="A347">
        <v>342</v>
      </c>
      <c r="B347" s="2">
        <f>Painel!$B$7</f>
        <v>50</v>
      </c>
      <c r="C347" s="2">
        <f>(B347*EXP($C$3-($C$4^2)/2+NORMSINV(AleatLivre!B344)*$C$4))</f>
        <v>52.042781055882216</v>
      </c>
      <c r="D347" s="2">
        <f>(C347*EXP($C$3-($C$4^2)/2+NORMSINV(AleatLivre!C344)*$C$4))</f>
        <v>54.414809509063069</v>
      </c>
      <c r="E347" s="2">
        <f>(D347*EXP($C$3-($C$4^2)/2+NORMSINV(AleatLivre!D344)*$C$4))</f>
        <v>56.52801151957761</v>
      </c>
      <c r="F347" s="2">
        <f>(E347*EXP($C$3-($C$4^2)/2+NORMSINV(AleatLivre!E344)*$C$4))</f>
        <v>58.484877270959593</v>
      </c>
      <c r="G347" s="2">
        <f>(F347*EXP($C$3-($C$4^2)/2+NORMSINV(AleatLivre!F344)*$C$4))</f>
        <v>62.845896675131492</v>
      </c>
      <c r="H347" s="2">
        <f>(G347*EXP($C$3-($C$4^2)/2+NORMSINV(AleatLivre!G344)*$C$4))</f>
        <v>61.919308318993565</v>
      </c>
      <c r="I347" s="2">
        <f>(H347*EXP($C$3-($C$4^2)/2+NORMSINV(AleatLivre!H344)*$C$4))</f>
        <v>63.307141983991912</v>
      </c>
      <c r="J347" s="2">
        <f>(I347*EXP($C$3-($C$4^2)/2+NORMSINV(AleatLivre!I344)*$C$4))</f>
        <v>66.983999958494294</v>
      </c>
      <c r="K347" s="2">
        <f>(J347*EXP($C$3-($C$4^2)/2+NORMSINV(AleatLivre!J344)*$C$4))</f>
        <v>68.349787417656685</v>
      </c>
      <c r="L347" s="2">
        <f>(K347*EXP($C$3-($C$4^2)/2+NORMSINV(AleatLivre!K344)*$C$4))</f>
        <v>72.914199323579197</v>
      </c>
      <c r="M347" s="2">
        <f>(L347*EXP($C$3-($C$4^2)/2+NORMSINV(AleatLivre!L344)*$C$4))</f>
        <v>76.610677501889739</v>
      </c>
      <c r="N347" s="2">
        <f>(M347*EXP($C$3-($C$4^2)/2+NORMSINV(AleatLivre!M344)*$C$4))</f>
        <v>81.249131431523537</v>
      </c>
      <c r="O347" s="2">
        <f>(N347*EXP($C$3-($C$4^2)/2+NORMSINV(AleatLivre!N344)*$C$4))</f>
        <v>84.109914716052884</v>
      </c>
      <c r="P347" s="2">
        <f>(O347*EXP($C$3-($C$4^2)/2+NORMSINV(AleatLivre!O344)*$C$4))</f>
        <v>86.583950224285289</v>
      </c>
      <c r="Q347" s="2">
        <f>(P347*EXP($C$3-($C$4^2)/2+NORMSINV(AleatLivre!P344)*$C$4))</f>
        <v>91.164843643355525</v>
      </c>
      <c r="R347" s="2">
        <f>(Q347*EXP($C$3-($C$4^2)/2+NORMSINV(AleatLivre!Q344)*$C$4))</f>
        <v>98.61589325355736</v>
      </c>
      <c r="S347" s="2">
        <f>(R347*EXP($C$3-($C$4^2)/2+NORMSINV(AleatLivre!R344)*$C$4))</f>
        <v>99.787963464077393</v>
      </c>
      <c r="T347" s="2">
        <f>(S347*EXP($C$3-($C$4^2)/2+NORMSINV(AleatLivre!S344)*$C$4))</f>
        <v>106.12162623859824</v>
      </c>
      <c r="U347" s="2">
        <f>(T347*EXP($C$3-($C$4^2)/2+NORMSINV(AleatLivre!T344)*$C$4))</f>
        <v>110.93494802884611</v>
      </c>
      <c r="V347" s="2">
        <f>(U347*EXP($C$3-($C$4^2)/2+NORMSINV(AleatLivre!U344)*$C$4))</f>
        <v>117.15873609182292</v>
      </c>
    </row>
    <row r="348" spans="1:22" x14ac:dyDescent="0.25">
      <c r="A348">
        <v>343</v>
      </c>
      <c r="B348" s="2">
        <f>Painel!$B$7</f>
        <v>50</v>
      </c>
      <c r="C348" s="2">
        <f>(B348*EXP($C$3-($C$4^2)/2+NORMSINV(AleatLivre!B345)*$C$4))</f>
        <v>52.833355959865678</v>
      </c>
      <c r="D348" s="2">
        <f>(C348*EXP($C$3-($C$4^2)/2+NORMSINV(AleatLivre!C345)*$C$4))</f>
        <v>56.745881715878014</v>
      </c>
      <c r="E348" s="2">
        <f>(D348*EXP($C$3-($C$4^2)/2+NORMSINV(AleatLivre!D345)*$C$4))</f>
        <v>58.62225623453994</v>
      </c>
      <c r="F348" s="2">
        <f>(E348*EXP($C$3-($C$4^2)/2+NORMSINV(AleatLivre!E345)*$C$4))</f>
        <v>60.171842897116733</v>
      </c>
      <c r="G348" s="2">
        <f>(F348*EXP($C$3-($C$4^2)/2+NORMSINV(AleatLivre!F345)*$C$4))</f>
        <v>62.704844564979162</v>
      </c>
      <c r="H348" s="2">
        <f>(G348*EXP($C$3-($C$4^2)/2+NORMSINV(AleatLivre!G345)*$C$4))</f>
        <v>67.040364496932483</v>
      </c>
      <c r="I348" s="2">
        <f>(H348*EXP($C$3-($C$4^2)/2+NORMSINV(AleatLivre!H345)*$C$4))</f>
        <v>69.797839243733264</v>
      </c>
      <c r="J348" s="2">
        <f>(I348*EXP($C$3-($C$4^2)/2+NORMSINV(AleatLivre!I345)*$C$4))</f>
        <v>74.273540218373626</v>
      </c>
      <c r="K348" s="2">
        <f>(J348*EXP($C$3-($C$4^2)/2+NORMSINV(AleatLivre!J345)*$C$4))</f>
        <v>79.980258055451216</v>
      </c>
      <c r="L348" s="2">
        <f>(K348*EXP($C$3-($C$4^2)/2+NORMSINV(AleatLivre!K345)*$C$4))</f>
        <v>84.697637404990303</v>
      </c>
      <c r="M348" s="2">
        <f>(L348*EXP($C$3-($C$4^2)/2+NORMSINV(AleatLivre!L345)*$C$4))</f>
        <v>90.664882791179537</v>
      </c>
      <c r="N348" s="2">
        <f>(M348*EXP($C$3-($C$4^2)/2+NORMSINV(AleatLivre!M345)*$C$4))</f>
        <v>95.898498708879785</v>
      </c>
      <c r="O348" s="2">
        <f>(N348*EXP($C$3-($C$4^2)/2+NORMSINV(AleatLivre!N345)*$C$4))</f>
        <v>100.82567154113842</v>
      </c>
      <c r="P348" s="2">
        <f>(O348*EXP($C$3-($C$4^2)/2+NORMSINV(AleatLivre!O345)*$C$4))</f>
        <v>101.91821904408648</v>
      </c>
      <c r="Q348" s="2">
        <f>(P348*EXP($C$3-($C$4^2)/2+NORMSINV(AleatLivre!P345)*$C$4))</f>
        <v>105.28257390155514</v>
      </c>
      <c r="R348" s="2">
        <f>(Q348*EXP($C$3-($C$4^2)/2+NORMSINV(AleatLivre!Q345)*$C$4))</f>
        <v>110.154710568502</v>
      </c>
      <c r="S348" s="2">
        <f>(R348*EXP($C$3-($C$4^2)/2+NORMSINV(AleatLivre!R345)*$C$4))</f>
        <v>115.83560560740959</v>
      </c>
      <c r="T348" s="2">
        <f>(S348*EXP($C$3-($C$4^2)/2+NORMSINV(AleatLivre!S345)*$C$4))</f>
        <v>123.44244140029581</v>
      </c>
      <c r="U348" s="2">
        <f>(T348*EXP($C$3-($C$4^2)/2+NORMSINV(AleatLivre!T345)*$C$4))</f>
        <v>132.44638221036803</v>
      </c>
      <c r="V348" s="2">
        <f>(U348*EXP($C$3-($C$4^2)/2+NORMSINV(AleatLivre!U345)*$C$4))</f>
        <v>141.54607796449389</v>
      </c>
    </row>
    <row r="349" spans="1:22" x14ac:dyDescent="0.25">
      <c r="A349">
        <v>344</v>
      </c>
      <c r="B349" s="2">
        <f>Painel!$B$7</f>
        <v>50</v>
      </c>
      <c r="C349" s="2">
        <f>(B349*EXP($C$3-($C$4^2)/2+NORMSINV(AleatLivre!B346)*$C$4))</f>
        <v>52.695722892089812</v>
      </c>
      <c r="D349" s="2">
        <f>(C349*EXP($C$3-($C$4^2)/2+NORMSINV(AleatLivre!C346)*$C$4))</f>
        <v>53.209127685502295</v>
      </c>
      <c r="E349" s="2">
        <f>(D349*EXP($C$3-($C$4^2)/2+NORMSINV(AleatLivre!D346)*$C$4))</f>
        <v>56.115843463017988</v>
      </c>
      <c r="F349" s="2">
        <f>(E349*EXP($C$3-($C$4^2)/2+NORMSINV(AleatLivre!E346)*$C$4))</f>
        <v>57.43357230519517</v>
      </c>
      <c r="G349" s="2">
        <f>(F349*EXP($C$3-($C$4^2)/2+NORMSINV(AleatLivre!F346)*$C$4))</f>
        <v>58.94852461255072</v>
      </c>
      <c r="H349" s="2">
        <f>(G349*EXP($C$3-($C$4^2)/2+NORMSINV(AleatLivre!G346)*$C$4))</f>
        <v>60.253533814059708</v>
      </c>
      <c r="I349" s="2">
        <f>(H349*EXP($C$3-($C$4^2)/2+NORMSINV(AleatLivre!H346)*$C$4))</f>
        <v>65.703378625024911</v>
      </c>
      <c r="J349" s="2">
        <f>(I349*EXP($C$3-($C$4^2)/2+NORMSINV(AleatLivre!I346)*$C$4))</f>
        <v>69.946262963774785</v>
      </c>
      <c r="K349" s="2">
        <f>(J349*EXP($C$3-($C$4^2)/2+NORMSINV(AleatLivre!J346)*$C$4))</f>
        <v>73.506449104935228</v>
      </c>
      <c r="L349" s="2">
        <f>(K349*EXP($C$3-($C$4^2)/2+NORMSINV(AleatLivre!K346)*$C$4))</f>
        <v>77.31952555723376</v>
      </c>
      <c r="M349" s="2">
        <f>(L349*EXP($C$3-($C$4^2)/2+NORMSINV(AleatLivre!L346)*$C$4))</f>
        <v>81.421746036605782</v>
      </c>
      <c r="N349" s="2">
        <f>(M349*EXP($C$3-($C$4^2)/2+NORMSINV(AleatLivre!M346)*$C$4))</f>
        <v>84.529909541948996</v>
      </c>
      <c r="O349" s="2">
        <f>(N349*EXP($C$3-($C$4^2)/2+NORMSINV(AleatLivre!N346)*$C$4))</f>
        <v>89.040556332063034</v>
      </c>
      <c r="P349" s="2">
        <f>(O349*EXP($C$3-($C$4^2)/2+NORMSINV(AleatLivre!O346)*$C$4))</f>
        <v>95.215153663569453</v>
      </c>
      <c r="Q349" s="2">
        <f>(P349*EXP($C$3-($C$4^2)/2+NORMSINV(AleatLivre!P346)*$C$4))</f>
        <v>98.805027975001707</v>
      </c>
      <c r="R349" s="2">
        <f>(Q349*EXP($C$3-($C$4^2)/2+NORMSINV(AleatLivre!Q346)*$C$4))</f>
        <v>106.60055368631674</v>
      </c>
      <c r="S349" s="2">
        <f>(R349*EXP($C$3-($C$4^2)/2+NORMSINV(AleatLivre!R346)*$C$4))</f>
        <v>109.74525335271535</v>
      </c>
      <c r="T349" s="2">
        <f>(S349*EXP($C$3-($C$4^2)/2+NORMSINV(AleatLivre!S346)*$C$4))</f>
        <v>110.66766772744511</v>
      </c>
      <c r="U349" s="2">
        <f>(T349*EXP($C$3-($C$4^2)/2+NORMSINV(AleatLivre!T346)*$C$4))</f>
        <v>118.14673692611029</v>
      </c>
      <c r="V349" s="2">
        <f>(U349*EXP($C$3-($C$4^2)/2+NORMSINV(AleatLivre!U346)*$C$4))</f>
        <v>124.54707260167518</v>
      </c>
    </row>
    <row r="350" spans="1:22" x14ac:dyDescent="0.25">
      <c r="A350">
        <v>345</v>
      </c>
      <c r="B350" s="2">
        <f>Painel!$B$7</f>
        <v>50</v>
      </c>
      <c r="C350" s="2">
        <f>(B350*EXP($C$3-($C$4^2)/2+NORMSINV(AleatLivre!B347)*$C$4))</f>
        <v>52.040721979903829</v>
      </c>
      <c r="D350" s="2">
        <f>(C350*EXP($C$3-($C$4^2)/2+NORMSINV(AleatLivre!C347)*$C$4))</f>
        <v>53.997228776988187</v>
      </c>
      <c r="E350" s="2">
        <f>(D350*EXP($C$3-($C$4^2)/2+NORMSINV(AleatLivre!D347)*$C$4))</f>
        <v>55.083122745941843</v>
      </c>
      <c r="F350" s="2">
        <f>(E350*EXP($C$3-($C$4^2)/2+NORMSINV(AleatLivre!E347)*$C$4))</f>
        <v>58.168260253429196</v>
      </c>
      <c r="G350" s="2">
        <f>(F350*EXP($C$3-($C$4^2)/2+NORMSINV(AleatLivre!F347)*$C$4))</f>
        <v>63.368922058275693</v>
      </c>
      <c r="H350" s="2">
        <f>(G350*EXP($C$3-($C$4^2)/2+NORMSINV(AleatLivre!G347)*$C$4))</f>
        <v>64.95387335926587</v>
      </c>
      <c r="I350" s="2">
        <f>(H350*EXP($C$3-($C$4^2)/2+NORMSINV(AleatLivre!H347)*$C$4))</f>
        <v>68.541784698651838</v>
      </c>
      <c r="J350" s="2">
        <f>(I350*EXP($C$3-($C$4^2)/2+NORMSINV(AleatLivre!I347)*$C$4))</f>
        <v>69.446472679474084</v>
      </c>
      <c r="K350" s="2">
        <f>(J350*EXP($C$3-($C$4^2)/2+NORMSINV(AleatLivre!J347)*$C$4))</f>
        <v>74.773269897193316</v>
      </c>
      <c r="L350" s="2">
        <f>(K350*EXP($C$3-($C$4^2)/2+NORMSINV(AleatLivre!K347)*$C$4))</f>
        <v>75.524894343072859</v>
      </c>
      <c r="M350" s="2">
        <f>(L350*EXP($C$3-($C$4^2)/2+NORMSINV(AleatLivre!L347)*$C$4))</f>
        <v>76.395521041167115</v>
      </c>
      <c r="N350" s="2">
        <f>(M350*EXP($C$3-($C$4^2)/2+NORMSINV(AleatLivre!M347)*$C$4))</f>
        <v>79.192174984469162</v>
      </c>
      <c r="O350" s="2">
        <f>(N350*EXP($C$3-($C$4^2)/2+NORMSINV(AleatLivre!N347)*$C$4))</f>
        <v>84.131103152112587</v>
      </c>
      <c r="P350" s="2">
        <f>(O350*EXP($C$3-($C$4^2)/2+NORMSINV(AleatLivre!O347)*$C$4))</f>
        <v>88.038314919558843</v>
      </c>
      <c r="Q350" s="2">
        <f>(P350*EXP($C$3-($C$4^2)/2+NORMSINV(AleatLivre!P347)*$C$4))</f>
        <v>94.715285873967431</v>
      </c>
      <c r="R350" s="2">
        <f>(Q350*EXP($C$3-($C$4^2)/2+NORMSINV(AleatLivre!Q347)*$C$4))</f>
        <v>98.404859784519743</v>
      </c>
      <c r="S350" s="2">
        <f>(R350*EXP($C$3-($C$4^2)/2+NORMSINV(AleatLivre!R347)*$C$4))</f>
        <v>106.68417102970919</v>
      </c>
      <c r="T350" s="2">
        <f>(S350*EXP($C$3-($C$4^2)/2+NORMSINV(AleatLivre!S347)*$C$4))</f>
        <v>107.82081949030652</v>
      </c>
      <c r="U350" s="2">
        <f>(T350*EXP($C$3-($C$4^2)/2+NORMSINV(AleatLivre!T347)*$C$4))</f>
        <v>113.59088816164838</v>
      </c>
      <c r="V350" s="2">
        <f>(U350*EXP($C$3-($C$4^2)/2+NORMSINV(AleatLivre!U347)*$C$4))</f>
        <v>124.40521981227428</v>
      </c>
    </row>
    <row r="351" spans="1:22" x14ac:dyDescent="0.25">
      <c r="A351">
        <v>346</v>
      </c>
      <c r="B351" s="2">
        <f>Painel!$B$7</f>
        <v>50</v>
      </c>
      <c r="C351" s="2">
        <f>(B351*EXP($C$3-($C$4^2)/2+NORMSINV(AleatLivre!B348)*$C$4))</f>
        <v>50.774899814509908</v>
      </c>
      <c r="D351" s="2">
        <f>(C351*EXP($C$3-($C$4^2)/2+NORMSINV(AleatLivre!C348)*$C$4))</f>
        <v>55.226951379544154</v>
      </c>
      <c r="E351" s="2">
        <f>(D351*EXP($C$3-($C$4^2)/2+NORMSINV(AleatLivre!D348)*$C$4))</f>
        <v>58.593633624213076</v>
      </c>
      <c r="F351" s="2">
        <f>(E351*EXP($C$3-($C$4^2)/2+NORMSINV(AleatLivre!E348)*$C$4))</f>
        <v>60.323746844177059</v>
      </c>
      <c r="G351" s="2">
        <f>(F351*EXP($C$3-($C$4^2)/2+NORMSINV(AleatLivre!F348)*$C$4))</f>
        <v>64.006500772440006</v>
      </c>
      <c r="H351" s="2">
        <f>(G351*EXP($C$3-($C$4^2)/2+NORMSINV(AleatLivre!G348)*$C$4))</f>
        <v>66.879532103289392</v>
      </c>
      <c r="I351" s="2">
        <f>(H351*EXP($C$3-($C$4^2)/2+NORMSINV(AleatLivre!H348)*$C$4))</f>
        <v>68.665935663801747</v>
      </c>
      <c r="J351" s="2">
        <f>(I351*EXP($C$3-($C$4^2)/2+NORMSINV(AleatLivre!I348)*$C$4))</f>
        <v>71.909987154439904</v>
      </c>
      <c r="K351" s="2">
        <f>(J351*EXP($C$3-($C$4^2)/2+NORMSINV(AleatLivre!J348)*$C$4))</f>
        <v>77.838387146404514</v>
      </c>
      <c r="L351" s="2">
        <f>(K351*EXP($C$3-($C$4^2)/2+NORMSINV(AleatLivre!K348)*$C$4))</f>
        <v>81.312371380336202</v>
      </c>
      <c r="M351" s="2">
        <f>(L351*EXP($C$3-($C$4^2)/2+NORMSINV(AleatLivre!L348)*$C$4))</f>
        <v>86.476543570765159</v>
      </c>
      <c r="N351" s="2">
        <f>(M351*EXP($C$3-($C$4^2)/2+NORMSINV(AleatLivre!M348)*$C$4))</f>
        <v>92.93909544124152</v>
      </c>
      <c r="O351" s="2">
        <f>(N351*EXP($C$3-($C$4^2)/2+NORMSINV(AleatLivre!N348)*$C$4))</f>
        <v>104.17721329673702</v>
      </c>
      <c r="P351" s="2">
        <f>(O351*EXP($C$3-($C$4^2)/2+NORMSINV(AleatLivre!O348)*$C$4))</f>
        <v>109.653081907269</v>
      </c>
      <c r="Q351" s="2">
        <f>(P351*EXP($C$3-($C$4^2)/2+NORMSINV(AleatLivre!P348)*$C$4))</f>
        <v>115.70569169328996</v>
      </c>
      <c r="R351" s="2">
        <f>(Q351*EXP($C$3-($C$4^2)/2+NORMSINV(AleatLivre!Q348)*$C$4))</f>
        <v>122.94262733540845</v>
      </c>
      <c r="S351" s="2">
        <f>(R351*EXP($C$3-($C$4^2)/2+NORMSINV(AleatLivre!R348)*$C$4))</f>
        <v>129.46278132931778</v>
      </c>
      <c r="T351" s="2">
        <f>(S351*EXP($C$3-($C$4^2)/2+NORMSINV(AleatLivre!S348)*$C$4))</f>
        <v>137.45080313431217</v>
      </c>
      <c r="U351" s="2">
        <f>(T351*EXP($C$3-($C$4^2)/2+NORMSINV(AleatLivre!T348)*$C$4))</f>
        <v>140.08962777176478</v>
      </c>
      <c r="V351" s="2">
        <f>(U351*EXP($C$3-($C$4^2)/2+NORMSINV(AleatLivre!U348)*$C$4))</f>
        <v>151.72041522600361</v>
      </c>
    </row>
    <row r="352" spans="1:22" x14ac:dyDescent="0.25">
      <c r="A352">
        <v>347</v>
      </c>
      <c r="B352" s="2">
        <f>Painel!$B$7</f>
        <v>50</v>
      </c>
      <c r="C352" s="2">
        <f>(B352*EXP($C$3-($C$4^2)/2+NORMSINV(AleatLivre!B349)*$C$4))</f>
        <v>53.711775754481181</v>
      </c>
      <c r="D352" s="2">
        <f>(C352*EXP($C$3-($C$4^2)/2+NORMSINV(AleatLivre!C349)*$C$4))</f>
        <v>56.557418487629505</v>
      </c>
      <c r="E352" s="2">
        <f>(D352*EXP($C$3-($C$4^2)/2+NORMSINV(AleatLivre!D349)*$C$4))</f>
        <v>58.937893264820424</v>
      </c>
      <c r="F352" s="2">
        <f>(E352*EXP($C$3-($C$4^2)/2+NORMSINV(AleatLivre!E349)*$C$4))</f>
        <v>61.725204952502452</v>
      </c>
      <c r="G352" s="2">
        <f>(F352*EXP($C$3-($C$4^2)/2+NORMSINV(AleatLivre!F349)*$C$4))</f>
        <v>65.583595553749973</v>
      </c>
      <c r="H352" s="2">
        <f>(G352*EXP($C$3-($C$4^2)/2+NORMSINV(AleatLivre!G349)*$C$4))</f>
        <v>66.97930857592165</v>
      </c>
      <c r="I352" s="2">
        <f>(H352*EXP($C$3-($C$4^2)/2+NORMSINV(AleatLivre!H349)*$C$4))</f>
        <v>69.837119809673709</v>
      </c>
      <c r="J352" s="2">
        <f>(I352*EXP($C$3-($C$4^2)/2+NORMSINV(AleatLivre!I349)*$C$4))</f>
        <v>72.065266662771833</v>
      </c>
      <c r="K352" s="2">
        <f>(J352*EXP($C$3-($C$4^2)/2+NORMSINV(AleatLivre!J349)*$C$4))</f>
        <v>76.649767183641586</v>
      </c>
      <c r="L352" s="2">
        <f>(K352*EXP($C$3-($C$4^2)/2+NORMSINV(AleatLivre!K349)*$C$4))</f>
        <v>80.608931566083257</v>
      </c>
      <c r="M352" s="2">
        <f>(L352*EXP($C$3-($C$4^2)/2+NORMSINV(AleatLivre!L349)*$C$4))</f>
        <v>82.247596603800034</v>
      </c>
      <c r="N352" s="2">
        <f>(M352*EXP($C$3-($C$4^2)/2+NORMSINV(AleatLivre!M349)*$C$4))</f>
        <v>89.106914163241314</v>
      </c>
      <c r="O352" s="2">
        <f>(N352*EXP($C$3-($C$4^2)/2+NORMSINV(AleatLivre!N349)*$C$4))</f>
        <v>90.130778705626227</v>
      </c>
      <c r="P352" s="2">
        <f>(O352*EXP($C$3-($C$4^2)/2+NORMSINV(AleatLivre!O349)*$C$4))</f>
        <v>93.977008849961024</v>
      </c>
      <c r="Q352" s="2">
        <f>(P352*EXP($C$3-($C$4^2)/2+NORMSINV(AleatLivre!P349)*$C$4))</f>
        <v>98.914704975823696</v>
      </c>
      <c r="R352" s="2">
        <f>(Q352*EXP($C$3-($C$4^2)/2+NORMSINV(AleatLivre!Q349)*$C$4))</f>
        <v>103.89562599119704</v>
      </c>
      <c r="S352" s="2">
        <f>(R352*EXP($C$3-($C$4^2)/2+NORMSINV(AleatLivre!R349)*$C$4))</f>
        <v>109.43586318467827</v>
      </c>
      <c r="T352" s="2">
        <f>(S352*EXP($C$3-($C$4^2)/2+NORMSINV(AleatLivre!S349)*$C$4))</f>
        <v>113.00162739292227</v>
      </c>
      <c r="U352" s="2">
        <f>(T352*EXP($C$3-($C$4^2)/2+NORMSINV(AleatLivre!T349)*$C$4))</f>
        <v>121.21692014783666</v>
      </c>
      <c r="V352" s="2">
        <f>(U352*EXP($C$3-($C$4^2)/2+NORMSINV(AleatLivre!U349)*$C$4))</f>
        <v>127.65792330550384</v>
      </c>
    </row>
    <row r="353" spans="1:22" x14ac:dyDescent="0.25">
      <c r="A353">
        <v>348</v>
      </c>
      <c r="B353" s="2">
        <f>Painel!$B$7</f>
        <v>50</v>
      </c>
      <c r="C353" s="2">
        <f>(B353*EXP($C$3-($C$4^2)/2+NORMSINV(AleatLivre!B350)*$C$4))</f>
        <v>51.999373241594185</v>
      </c>
      <c r="D353" s="2">
        <f>(C353*EXP($C$3-($C$4^2)/2+NORMSINV(AleatLivre!C350)*$C$4))</f>
        <v>52.718014727632706</v>
      </c>
      <c r="E353" s="2">
        <f>(D353*EXP($C$3-($C$4^2)/2+NORMSINV(AleatLivre!D350)*$C$4))</f>
        <v>55.901578986387847</v>
      </c>
      <c r="F353" s="2">
        <f>(E353*EXP($C$3-($C$4^2)/2+NORMSINV(AleatLivre!E350)*$C$4))</f>
        <v>59.459414916389484</v>
      </c>
      <c r="G353" s="2">
        <f>(F353*EXP($C$3-($C$4^2)/2+NORMSINV(AleatLivre!F350)*$C$4))</f>
        <v>63.372119115930111</v>
      </c>
      <c r="H353" s="2">
        <f>(G353*EXP($C$3-($C$4^2)/2+NORMSINV(AleatLivre!G350)*$C$4))</f>
        <v>65.143066148642063</v>
      </c>
      <c r="I353" s="2">
        <f>(H353*EXP($C$3-($C$4^2)/2+NORMSINV(AleatLivre!H350)*$C$4))</f>
        <v>68.193784898896922</v>
      </c>
      <c r="J353" s="2">
        <f>(I353*EXP($C$3-($C$4^2)/2+NORMSINV(AleatLivre!I350)*$C$4))</f>
        <v>71.322248344631717</v>
      </c>
      <c r="K353" s="2">
        <f>(J353*EXP($C$3-($C$4^2)/2+NORMSINV(AleatLivre!J350)*$C$4))</f>
        <v>75.563512565432703</v>
      </c>
      <c r="L353" s="2">
        <f>(K353*EXP($C$3-($C$4^2)/2+NORMSINV(AleatLivre!K350)*$C$4))</f>
        <v>81.781043602692023</v>
      </c>
      <c r="M353" s="2">
        <f>(L353*EXP($C$3-($C$4^2)/2+NORMSINV(AleatLivre!L350)*$C$4))</f>
        <v>85.1995171848219</v>
      </c>
      <c r="N353" s="2">
        <f>(M353*EXP($C$3-($C$4^2)/2+NORMSINV(AleatLivre!M350)*$C$4))</f>
        <v>89.241974525746514</v>
      </c>
      <c r="O353" s="2">
        <f>(N353*EXP($C$3-($C$4^2)/2+NORMSINV(AleatLivre!N350)*$C$4))</f>
        <v>94.013509020853334</v>
      </c>
      <c r="P353" s="2">
        <f>(O353*EXP($C$3-($C$4^2)/2+NORMSINV(AleatLivre!O350)*$C$4))</f>
        <v>100.58375322386581</v>
      </c>
      <c r="Q353" s="2">
        <f>(P353*EXP($C$3-($C$4^2)/2+NORMSINV(AleatLivre!P350)*$C$4))</f>
        <v>106.42019514402391</v>
      </c>
      <c r="R353" s="2">
        <f>(Q353*EXP($C$3-($C$4^2)/2+NORMSINV(AleatLivre!Q350)*$C$4))</f>
        <v>111.92124624566206</v>
      </c>
      <c r="S353" s="2">
        <f>(R353*EXP($C$3-($C$4^2)/2+NORMSINV(AleatLivre!R350)*$C$4))</f>
        <v>117.3765039798667</v>
      </c>
      <c r="T353" s="2">
        <f>(S353*EXP($C$3-($C$4^2)/2+NORMSINV(AleatLivre!S350)*$C$4))</f>
        <v>122.25398745722632</v>
      </c>
      <c r="U353" s="2">
        <f>(T353*EXP($C$3-($C$4^2)/2+NORMSINV(AleatLivre!T350)*$C$4))</f>
        <v>127.37658420966754</v>
      </c>
      <c r="V353" s="2">
        <f>(U353*EXP($C$3-($C$4^2)/2+NORMSINV(AleatLivre!U350)*$C$4))</f>
        <v>130.25571983796399</v>
      </c>
    </row>
    <row r="354" spans="1:22" x14ac:dyDescent="0.25">
      <c r="A354">
        <v>349</v>
      </c>
      <c r="B354" s="2">
        <f>Painel!$B$7</f>
        <v>50</v>
      </c>
      <c r="C354" s="2">
        <f>(B354*EXP($C$3-($C$4^2)/2+NORMSINV(AleatLivre!B351)*$C$4))</f>
        <v>52.856720933863066</v>
      </c>
      <c r="D354" s="2">
        <f>(C354*EXP($C$3-($C$4^2)/2+NORMSINV(AleatLivre!C351)*$C$4))</f>
        <v>54.976831922048831</v>
      </c>
      <c r="E354" s="2">
        <f>(D354*EXP($C$3-($C$4^2)/2+NORMSINV(AleatLivre!D351)*$C$4))</f>
        <v>56.576167984197916</v>
      </c>
      <c r="F354" s="2">
        <f>(E354*EXP($C$3-($C$4^2)/2+NORMSINV(AleatLivre!E351)*$C$4))</f>
        <v>59.253602723546933</v>
      </c>
      <c r="G354" s="2">
        <f>(F354*EXP($C$3-($C$4^2)/2+NORMSINV(AleatLivre!F351)*$C$4))</f>
        <v>61.972687449768003</v>
      </c>
      <c r="H354" s="2">
        <f>(G354*EXP($C$3-($C$4^2)/2+NORMSINV(AleatLivre!G351)*$C$4))</f>
        <v>62.011119437276818</v>
      </c>
      <c r="I354" s="2">
        <f>(H354*EXP($C$3-($C$4^2)/2+NORMSINV(AleatLivre!H351)*$C$4))</f>
        <v>65.651263063395177</v>
      </c>
      <c r="J354" s="2">
        <f>(I354*EXP($C$3-($C$4^2)/2+NORMSINV(AleatLivre!I351)*$C$4))</f>
        <v>69.349483490452656</v>
      </c>
      <c r="K354" s="2">
        <f>(J354*EXP($C$3-($C$4^2)/2+NORMSINV(AleatLivre!J351)*$C$4))</f>
        <v>73.752676051149123</v>
      </c>
      <c r="L354" s="2">
        <f>(K354*EXP($C$3-($C$4^2)/2+NORMSINV(AleatLivre!K351)*$C$4))</f>
        <v>76.281194247741979</v>
      </c>
      <c r="M354" s="2">
        <f>(L354*EXP($C$3-($C$4^2)/2+NORMSINV(AleatLivre!L351)*$C$4))</f>
        <v>76.846620344507173</v>
      </c>
      <c r="N354" s="2">
        <f>(M354*EXP($C$3-($C$4^2)/2+NORMSINV(AleatLivre!M351)*$C$4))</f>
        <v>82.048170421965622</v>
      </c>
      <c r="O354" s="2">
        <f>(N354*EXP($C$3-($C$4^2)/2+NORMSINV(AleatLivre!N351)*$C$4))</f>
        <v>86.528150689642459</v>
      </c>
      <c r="P354" s="2">
        <f>(O354*EXP($C$3-($C$4^2)/2+NORMSINV(AleatLivre!O351)*$C$4))</f>
        <v>91.793338518354517</v>
      </c>
      <c r="Q354" s="2">
        <f>(P354*EXP($C$3-($C$4^2)/2+NORMSINV(AleatLivre!P351)*$C$4))</f>
        <v>97.003770267757247</v>
      </c>
      <c r="R354" s="2">
        <f>(Q354*EXP($C$3-($C$4^2)/2+NORMSINV(AleatLivre!Q351)*$C$4))</f>
        <v>101.81372328627566</v>
      </c>
      <c r="S354" s="2">
        <f>(R354*EXP($C$3-($C$4^2)/2+NORMSINV(AleatLivre!R351)*$C$4))</f>
        <v>110.02661227463213</v>
      </c>
      <c r="T354" s="2">
        <f>(S354*EXP($C$3-($C$4^2)/2+NORMSINV(AleatLivre!S351)*$C$4))</f>
        <v>115.90759404864437</v>
      </c>
      <c r="U354" s="2">
        <f>(T354*EXP($C$3-($C$4^2)/2+NORMSINV(AleatLivre!T351)*$C$4))</f>
        <v>123.1389369976708</v>
      </c>
      <c r="V354" s="2">
        <f>(U354*EXP($C$3-($C$4^2)/2+NORMSINV(AleatLivre!U351)*$C$4))</f>
        <v>130.05243288028856</v>
      </c>
    </row>
    <row r="355" spans="1:22" x14ac:dyDescent="0.25">
      <c r="A355">
        <v>350</v>
      </c>
      <c r="B355" s="2">
        <f>Painel!$B$7</f>
        <v>50</v>
      </c>
      <c r="C355" s="2">
        <f>(B355*EXP($C$3-($C$4^2)/2+NORMSINV(AleatLivre!B352)*$C$4))</f>
        <v>53.06932153625857</v>
      </c>
      <c r="D355" s="2">
        <f>(C355*EXP($C$3-($C$4^2)/2+NORMSINV(AleatLivre!C352)*$C$4))</f>
        <v>54.095575813455589</v>
      </c>
      <c r="E355" s="2">
        <f>(D355*EXP($C$3-($C$4^2)/2+NORMSINV(AleatLivre!D352)*$C$4))</f>
        <v>56.436395832535339</v>
      </c>
      <c r="F355" s="2">
        <f>(E355*EXP($C$3-($C$4^2)/2+NORMSINV(AleatLivre!E352)*$C$4))</f>
        <v>58.945363124925649</v>
      </c>
      <c r="G355" s="2">
        <f>(F355*EXP($C$3-($C$4^2)/2+NORMSINV(AleatLivre!F352)*$C$4))</f>
        <v>61.962669544809145</v>
      </c>
      <c r="H355" s="2">
        <f>(G355*EXP($C$3-($C$4^2)/2+NORMSINV(AleatLivre!G352)*$C$4))</f>
        <v>67.732105638613248</v>
      </c>
      <c r="I355" s="2">
        <f>(H355*EXP($C$3-($C$4^2)/2+NORMSINV(AleatLivre!H352)*$C$4))</f>
        <v>72.028901566349873</v>
      </c>
      <c r="J355" s="2">
        <f>(I355*EXP($C$3-($C$4^2)/2+NORMSINV(AleatLivre!I352)*$C$4))</f>
        <v>77.259307545080972</v>
      </c>
      <c r="K355" s="2">
        <f>(J355*EXP($C$3-($C$4^2)/2+NORMSINV(AleatLivre!J352)*$C$4))</f>
        <v>81.172890163065702</v>
      </c>
      <c r="L355" s="2">
        <f>(K355*EXP($C$3-($C$4^2)/2+NORMSINV(AleatLivre!K352)*$C$4))</f>
        <v>85.123358015679003</v>
      </c>
      <c r="M355" s="2">
        <f>(L355*EXP($C$3-($C$4^2)/2+NORMSINV(AleatLivre!L352)*$C$4))</f>
        <v>89.550001209324478</v>
      </c>
      <c r="N355" s="2">
        <f>(M355*EXP($C$3-($C$4^2)/2+NORMSINV(AleatLivre!M352)*$C$4))</f>
        <v>96.034536398984514</v>
      </c>
      <c r="O355" s="2">
        <f>(N355*EXP($C$3-($C$4^2)/2+NORMSINV(AleatLivre!N352)*$C$4))</f>
        <v>101.14310832249902</v>
      </c>
      <c r="P355" s="2">
        <f>(O355*EXP($C$3-($C$4^2)/2+NORMSINV(AleatLivre!O352)*$C$4))</f>
        <v>108.10987928788215</v>
      </c>
      <c r="Q355" s="2">
        <f>(P355*EXP($C$3-($C$4^2)/2+NORMSINV(AleatLivre!P352)*$C$4))</f>
        <v>112.79972931784408</v>
      </c>
      <c r="R355" s="2">
        <f>(Q355*EXP($C$3-($C$4^2)/2+NORMSINV(AleatLivre!Q352)*$C$4))</f>
        <v>115.07336049715801</v>
      </c>
      <c r="S355" s="2">
        <f>(R355*EXP($C$3-($C$4^2)/2+NORMSINV(AleatLivre!R352)*$C$4))</f>
        <v>119.73798441534765</v>
      </c>
      <c r="T355" s="2">
        <f>(S355*EXP($C$3-($C$4^2)/2+NORMSINV(AleatLivre!S352)*$C$4))</f>
        <v>126.56501807084238</v>
      </c>
      <c r="U355" s="2">
        <f>(T355*EXP($C$3-($C$4^2)/2+NORMSINV(AleatLivre!T352)*$C$4))</f>
        <v>133.37523227708741</v>
      </c>
      <c r="V355" s="2">
        <f>(U355*EXP($C$3-($C$4^2)/2+NORMSINV(AleatLivre!U352)*$C$4))</f>
        <v>142.99305875920138</v>
      </c>
    </row>
    <row r="356" spans="1:22" x14ac:dyDescent="0.25">
      <c r="A356">
        <v>351</v>
      </c>
      <c r="B356" s="2">
        <f>Painel!$B$7</f>
        <v>50</v>
      </c>
      <c r="C356" s="2">
        <f>(B356*EXP($C$3-($C$4^2)/2+NORMSINV(AleatLivre!B353)*$C$4))</f>
        <v>51.488193313225395</v>
      </c>
      <c r="D356" s="2">
        <f>(C356*EXP($C$3-($C$4^2)/2+NORMSINV(AleatLivre!C353)*$C$4))</f>
        <v>55.007942036639427</v>
      </c>
      <c r="E356" s="2">
        <f>(D356*EXP($C$3-($C$4^2)/2+NORMSINV(AleatLivre!D353)*$C$4))</f>
        <v>55.900835596394451</v>
      </c>
      <c r="F356" s="2">
        <f>(E356*EXP($C$3-($C$4^2)/2+NORMSINV(AleatLivre!E353)*$C$4))</f>
        <v>57.823561169742135</v>
      </c>
      <c r="G356" s="2">
        <f>(F356*EXP($C$3-($C$4^2)/2+NORMSINV(AleatLivre!F353)*$C$4))</f>
        <v>61.237678115173701</v>
      </c>
      <c r="H356" s="2">
        <f>(G356*EXP($C$3-($C$4^2)/2+NORMSINV(AleatLivre!G353)*$C$4))</f>
        <v>63.588122141129567</v>
      </c>
      <c r="I356" s="2">
        <f>(H356*EXP($C$3-($C$4^2)/2+NORMSINV(AleatLivre!H353)*$C$4))</f>
        <v>68.325707512397045</v>
      </c>
      <c r="J356" s="2">
        <f>(I356*EXP($C$3-($C$4^2)/2+NORMSINV(AleatLivre!I353)*$C$4))</f>
        <v>75.01181525740644</v>
      </c>
      <c r="K356" s="2">
        <f>(J356*EXP($C$3-($C$4^2)/2+NORMSINV(AleatLivre!J353)*$C$4))</f>
        <v>79.398224435120653</v>
      </c>
      <c r="L356" s="2">
        <f>(K356*EXP($C$3-($C$4^2)/2+NORMSINV(AleatLivre!K353)*$C$4))</f>
        <v>83.066660487232241</v>
      </c>
      <c r="M356" s="2">
        <f>(L356*EXP($C$3-($C$4^2)/2+NORMSINV(AleatLivre!L353)*$C$4))</f>
        <v>89.704370076066724</v>
      </c>
      <c r="N356" s="2">
        <f>(M356*EXP($C$3-($C$4^2)/2+NORMSINV(AleatLivre!M353)*$C$4))</f>
        <v>95.334645913307185</v>
      </c>
      <c r="O356" s="2">
        <f>(N356*EXP($C$3-($C$4^2)/2+NORMSINV(AleatLivre!N353)*$C$4))</f>
        <v>102.40210134636094</v>
      </c>
      <c r="P356" s="2">
        <f>(O356*EXP($C$3-($C$4^2)/2+NORMSINV(AleatLivre!O353)*$C$4))</f>
        <v>105.80746057201003</v>
      </c>
      <c r="Q356" s="2">
        <f>(P356*EXP($C$3-($C$4^2)/2+NORMSINV(AleatLivre!P353)*$C$4))</f>
        <v>112.85954277310962</v>
      </c>
      <c r="R356" s="2">
        <f>(Q356*EXP($C$3-($C$4^2)/2+NORMSINV(AleatLivre!Q353)*$C$4))</f>
        <v>119.71588471775252</v>
      </c>
      <c r="S356" s="2">
        <f>(R356*EXP($C$3-($C$4^2)/2+NORMSINV(AleatLivre!R353)*$C$4))</f>
        <v>125.75217669117553</v>
      </c>
      <c r="T356" s="2">
        <f>(S356*EXP($C$3-($C$4^2)/2+NORMSINV(AleatLivre!S353)*$C$4))</f>
        <v>131.70613448969814</v>
      </c>
      <c r="U356" s="2">
        <f>(T356*EXP($C$3-($C$4^2)/2+NORMSINV(AleatLivre!T353)*$C$4))</f>
        <v>133.36112690055987</v>
      </c>
      <c r="V356" s="2">
        <f>(U356*EXP($C$3-($C$4^2)/2+NORMSINV(AleatLivre!U353)*$C$4))</f>
        <v>133.44757245603037</v>
      </c>
    </row>
    <row r="357" spans="1:22" x14ac:dyDescent="0.25">
      <c r="A357">
        <v>352</v>
      </c>
      <c r="B357" s="2">
        <f>Painel!$B$7</f>
        <v>50</v>
      </c>
      <c r="C357" s="2">
        <f>(B357*EXP($C$3-($C$4^2)/2+NORMSINV(AleatLivre!B354)*$C$4))</f>
        <v>51.069759622872013</v>
      </c>
      <c r="D357" s="2">
        <f>(C357*EXP($C$3-($C$4^2)/2+NORMSINV(AleatLivre!C354)*$C$4))</f>
        <v>52.331046529022728</v>
      </c>
      <c r="E357" s="2">
        <f>(D357*EXP($C$3-($C$4^2)/2+NORMSINV(AleatLivre!D354)*$C$4))</f>
        <v>55.42386955546678</v>
      </c>
      <c r="F357" s="2">
        <f>(E357*EXP($C$3-($C$4^2)/2+NORMSINV(AleatLivre!E354)*$C$4))</f>
        <v>58.48706496300376</v>
      </c>
      <c r="G357" s="2">
        <f>(F357*EXP($C$3-($C$4^2)/2+NORMSINV(AleatLivre!F354)*$C$4))</f>
        <v>61.304869042806978</v>
      </c>
      <c r="H357" s="2">
        <f>(G357*EXP($C$3-($C$4^2)/2+NORMSINV(AleatLivre!G354)*$C$4))</f>
        <v>64.926791302863677</v>
      </c>
      <c r="I357" s="2">
        <f>(H357*EXP($C$3-($C$4^2)/2+NORMSINV(AleatLivre!H354)*$C$4))</f>
        <v>69.792868149817721</v>
      </c>
      <c r="J357" s="2">
        <f>(I357*EXP($C$3-($C$4^2)/2+NORMSINV(AleatLivre!I354)*$C$4))</f>
        <v>73.096513845273563</v>
      </c>
      <c r="K357" s="2">
        <f>(J357*EXP($C$3-($C$4^2)/2+NORMSINV(AleatLivre!J354)*$C$4))</f>
        <v>76.331230174309653</v>
      </c>
      <c r="L357" s="2">
        <f>(K357*EXP($C$3-($C$4^2)/2+NORMSINV(AleatLivre!K354)*$C$4))</f>
        <v>80.893464919687176</v>
      </c>
      <c r="M357" s="2">
        <f>(L357*EXP($C$3-($C$4^2)/2+NORMSINV(AleatLivre!L354)*$C$4))</f>
        <v>81.123202331716897</v>
      </c>
      <c r="N357" s="2">
        <f>(M357*EXP($C$3-($C$4^2)/2+NORMSINV(AleatLivre!M354)*$C$4))</f>
        <v>81.983544601208465</v>
      </c>
      <c r="O357" s="2">
        <f>(N357*EXP($C$3-($C$4^2)/2+NORMSINV(AleatLivre!N354)*$C$4))</f>
        <v>86.495773998673116</v>
      </c>
      <c r="P357" s="2">
        <f>(O357*EXP($C$3-($C$4^2)/2+NORMSINV(AleatLivre!O354)*$C$4))</f>
        <v>93.78106569781103</v>
      </c>
      <c r="Q357" s="2">
        <f>(P357*EXP($C$3-($C$4^2)/2+NORMSINV(AleatLivre!P354)*$C$4))</f>
        <v>99.770565263670747</v>
      </c>
      <c r="R357" s="2">
        <f>(Q357*EXP($C$3-($C$4^2)/2+NORMSINV(AleatLivre!Q354)*$C$4))</f>
        <v>104.12768735892155</v>
      </c>
      <c r="S357" s="2">
        <f>(R357*EXP($C$3-($C$4^2)/2+NORMSINV(AleatLivre!R354)*$C$4))</f>
        <v>107.1174929660325</v>
      </c>
      <c r="T357" s="2">
        <f>(S357*EXP($C$3-($C$4^2)/2+NORMSINV(AleatLivre!S354)*$C$4))</f>
        <v>107.99590302309528</v>
      </c>
      <c r="U357" s="2">
        <f>(T357*EXP($C$3-($C$4^2)/2+NORMSINV(AleatLivre!T354)*$C$4))</f>
        <v>113.40211256642253</v>
      </c>
      <c r="V357" s="2">
        <f>(U357*EXP($C$3-($C$4^2)/2+NORMSINV(AleatLivre!U354)*$C$4))</f>
        <v>121.50917618982309</v>
      </c>
    </row>
    <row r="358" spans="1:22" x14ac:dyDescent="0.25">
      <c r="A358">
        <v>353</v>
      </c>
      <c r="B358" s="2">
        <f>Painel!$B$7</f>
        <v>50</v>
      </c>
      <c r="C358" s="2">
        <f>(B358*EXP($C$3-($C$4^2)/2+NORMSINV(AleatLivre!B355)*$C$4))</f>
        <v>52.315357557769758</v>
      </c>
      <c r="D358" s="2">
        <f>(C358*EXP($C$3-($C$4^2)/2+NORMSINV(AleatLivre!C355)*$C$4))</f>
        <v>55.153007116442808</v>
      </c>
      <c r="E358" s="2">
        <f>(D358*EXP($C$3-($C$4^2)/2+NORMSINV(AleatLivre!D355)*$C$4))</f>
        <v>58.006404993898961</v>
      </c>
      <c r="F358" s="2">
        <f>(E358*EXP($C$3-($C$4^2)/2+NORMSINV(AleatLivre!E355)*$C$4))</f>
        <v>61.569846297960815</v>
      </c>
      <c r="G358" s="2">
        <f>(F358*EXP($C$3-($C$4^2)/2+NORMSINV(AleatLivre!F355)*$C$4))</f>
        <v>67.284712183627278</v>
      </c>
      <c r="H358" s="2">
        <f>(G358*EXP($C$3-($C$4^2)/2+NORMSINV(AleatLivre!G355)*$C$4))</f>
        <v>71.715214820845546</v>
      </c>
      <c r="I358" s="2">
        <f>(H358*EXP($C$3-($C$4^2)/2+NORMSINV(AleatLivre!H355)*$C$4))</f>
        <v>74.058116499431407</v>
      </c>
      <c r="J358" s="2">
        <f>(I358*EXP($C$3-($C$4^2)/2+NORMSINV(AleatLivre!I355)*$C$4))</f>
        <v>81.041962892921489</v>
      </c>
      <c r="K358" s="2">
        <f>(J358*EXP($C$3-($C$4^2)/2+NORMSINV(AleatLivre!J355)*$C$4))</f>
        <v>88.067330057748421</v>
      </c>
      <c r="L358" s="2">
        <f>(K358*EXP($C$3-($C$4^2)/2+NORMSINV(AleatLivre!K355)*$C$4))</f>
        <v>96.960278961386962</v>
      </c>
      <c r="M358" s="2">
        <f>(L358*EXP($C$3-($C$4^2)/2+NORMSINV(AleatLivre!L355)*$C$4))</f>
        <v>100.83796148007383</v>
      </c>
      <c r="N358" s="2">
        <f>(M358*EXP($C$3-($C$4^2)/2+NORMSINV(AleatLivre!M355)*$C$4))</f>
        <v>106.16085382962768</v>
      </c>
      <c r="O358" s="2">
        <f>(N358*EXP($C$3-($C$4^2)/2+NORMSINV(AleatLivre!N355)*$C$4))</f>
        <v>109.96261136973685</v>
      </c>
      <c r="P358" s="2">
        <f>(O358*EXP($C$3-($C$4^2)/2+NORMSINV(AleatLivre!O355)*$C$4))</f>
        <v>114.34059879183727</v>
      </c>
      <c r="Q358" s="2">
        <f>(P358*EXP($C$3-($C$4^2)/2+NORMSINV(AleatLivre!P355)*$C$4))</f>
        <v>118.74924391256528</v>
      </c>
      <c r="R358" s="2">
        <f>(Q358*EXP($C$3-($C$4^2)/2+NORMSINV(AleatLivre!Q355)*$C$4))</f>
        <v>126.81324334695023</v>
      </c>
      <c r="S358" s="2">
        <f>(R358*EXP($C$3-($C$4^2)/2+NORMSINV(AleatLivre!R355)*$C$4))</f>
        <v>135.87651974881234</v>
      </c>
      <c r="T358" s="2">
        <f>(S358*EXP($C$3-($C$4^2)/2+NORMSINV(AleatLivre!S355)*$C$4))</f>
        <v>148.1989430673577</v>
      </c>
      <c r="U358" s="2">
        <f>(T358*EXP($C$3-($C$4^2)/2+NORMSINV(AleatLivre!T355)*$C$4))</f>
        <v>156.28332402471239</v>
      </c>
      <c r="V358" s="2">
        <f>(U358*EXP($C$3-($C$4^2)/2+NORMSINV(AleatLivre!U355)*$C$4))</f>
        <v>164.14668774475973</v>
      </c>
    </row>
    <row r="359" spans="1:22" x14ac:dyDescent="0.25">
      <c r="A359">
        <v>354</v>
      </c>
      <c r="B359" s="2">
        <f>Painel!$B$7</f>
        <v>50</v>
      </c>
      <c r="C359" s="2">
        <f>(B359*EXP($C$3-($C$4^2)/2+NORMSINV(AleatLivre!B356)*$C$4))</f>
        <v>52.248090998527765</v>
      </c>
      <c r="D359" s="2">
        <f>(C359*EXP($C$3-($C$4^2)/2+NORMSINV(AleatLivre!C356)*$C$4))</f>
        <v>56.253765583698645</v>
      </c>
      <c r="E359" s="2">
        <f>(D359*EXP($C$3-($C$4^2)/2+NORMSINV(AleatLivre!D356)*$C$4))</f>
        <v>59.766638325593497</v>
      </c>
      <c r="F359" s="2">
        <f>(E359*EXP($C$3-($C$4^2)/2+NORMSINV(AleatLivre!E356)*$C$4))</f>
        <v>61.764344694139382</v>
      </c>
      <c r="G359" s="2">
        <f>(F359*EXP($C$3-($C$4^2)/2+NORMSINV(AleatLivre!F356)*$C$4))</f>
        <v>63.492223366462007</v>
      </c>
      <c r="H359" s="2">
        <f>(G359*EXP($C$3-($C$4^2)/2+NORMSINV(AleatLivre!G356)*$C$4))</f>
        <v>65.591351265958579</v>
      </c>
      <c r="I359" s="2">
        <f>(H359*EXP($C$3-($C$4^2)/2+NORMSINV(AleatLivre!H356)*$C$4))</f>
        <v>68.186536855699529</v>
      </c>
      <c r="J359" s="2">
        <f>(I359*EXP($C$3-($C$4^2)/2+NORMSINV(AleatLivre!I356)*$C$4))</f>
        <v>69.846113638235437</v>
      </c>
      <c r="K359" s="2">
        <f>(J359*EXP($C$3-($C$4^2)/2+NORMSINV(AleatLivre!J356)*$C$4))</f>
        <v>76.480226465295672</v>
      </c>
      <c r="L359" s="2">
        <f>(K359*EXP($C$3-($C$4^2)/2+NORMSINV(AleatLivre!K356)*$C$4))</f>
        <v>79.103455066640294</v>
      </c>
      <c r="M359" s="2">
        <f>(L359*EXP($C$3-($C$4^2)/2+NORMSINV(AleatLivre!L356)*$C$4))</f>
        <v>84.065284337679614</v>
      </c>
      <c r="N359" s="2">
        <f>(M359*EXP($C$3-($C$4^2)/2+NORMSINV(AleatLivre!M356)*$C$4))</f>
        <v>88.187286754190851</v>
      </c>
      <c r="O359" s="2">
        <f>(N359*EXP($C$3-($C$4^2)/2+NORMSINV(AleatLivre!N356)*$C$4))</f>
        <v>93.650265479746636</v>
      </c>
      <c r="P359" s="2">
        <f>(O359*EXP($C$3-($C$4^2)/2+NORMSINV(AleatLivre!O356)*$C$4))</f>
        <v>94.940896425996584</v>
      </c>
      <c r="Q359" s="2">
        <f>(P359*EXP($C$3-($C$4^2)/2+NORMSINV(AleatLivre!P356)*$C$4))</f>
        <v>100.62823992872332</v>
      </c>
      <c r="R359" s="2">
        <f>(Q359*EXP($C$3-($C$4^2)/2+NORMSINV(AleatLivre!Q356)*$C$4))</f>
        <v>101.60396541998867</v>
      </c>
      <c r="S359" s="2">
        <f>(R359*EXP($C$3-($C$4^2)/2+NORMSINV(AleatLivre!R356)*$C$4))</f>
        <v>108.6680893459834</v>
      </c>
      <c r="T359" s="2">
        <f>(S359*EXP($C$3-($C$4^2)/2+NORMSINV(AleatLivre!S356)*$C$4))</f>
        <v>115.80398098720983</v>
      </c>
      <c r="U359" s="2">
        <f>(T359*EXP($C$3-($C$4^2)/2+NORMSINV(AleatLivre!T356)*$C$4))</f>
        <v>119.57396567053723</v>
      </c>
      <c r="V359" s="2">
        <f>(U359*EXP($C$3-($C$4^2)/2+NORMSINV(AleatLivre!U356)*$C$4))</f>
        <v>123.49006416284281</v>
      </c>
    </row>
    <row r="360" spans="1:22" x14ac:dyDescent="0.25">
      <c r="A360">
        <v>355</v>
      </c>
      <c r="B360" s="2">
        <f>Painel!$B$7</f>
        <v>50</v>
      </c>
      <c r="C360" s="2">
        <f>(B360*EXP($C$3-($C$4^2)/2+NORMSINV(AleatLivre!B357)*$C$4))</f>
        <v>52.547704367655626</v>
      </c>
      <c r="D360" s="2">
        <f>(C360*EXP($C$3-($C$4^2)/2+NORMSINV(AleatLivre!C357)*$C$4))</f>
        <v>55.128451651278624</v>
      </c>
      <c r="E360" s="2">
        <f>(D360*EXP($C$3-($C$4^2)/2+NORMSINV(AleatLivre!D357)*$C$4))</f>
        <v>57.410074017988897</v>
      </c>
      <c r="F360" s="2">
        <f>(E360*EXP($C$3-($C$4^2)/2+NORMSINV(AleatLivre!E357)*$C$4))</f>
        <v>61.846111277064217</v>
      </c>
      <c r="G360" s="2">
        <f>(F360*EXP($C$3-($C$4^2)/2+NORMSINV(AleatLivre!F357)*$C$4))</f>
        <v>63.374634426564953</v>
      </c>
      <c r="H360" s="2">
        <f>(G360*EXP($C$3-($C$4^2)/2+NORMSINV(AleatLivre!G357)*$C$4))</f>
        <v>64.836007418722616</v>
      </c>
      <c r="I360" s="2">
        <f>(H360*EXP($C$3-($C$4^2)/2+NORMSINV(AleatLivre!H357)*$C$4))</f>
        <v>68.977141124134093</v>
      </c>
      <c r="J360" s="2">
        <f>(I360*EXP($C$3-($C$4^2)/2+NORMSINV(AleatLivre!I357)*$C$4))</f>
        <v>72.149751130868069</v>
      </c>
      <c r="K360" s="2">
        <f>(J360*EXP($C$3-($C$4^2)/2+NORMSINV(AleatLivre!J357)*$C$4))</f>
        <v>75.733990067986198</v>
      </c>
      <c r="L360" s="2">
        <f>(K360*EXP($C$3-($C$4^2)/2+NORMSINV(AleatLivre!K357)*$C$4))</f>
        <v>79.874312054313023</v>
      </c>
      <c r="M360" s="2">
        <f>(L360*EXP($C$3-($C$4^2)/2+NORMSINV(AleatLivre!L357)*$C$4))</f>
        <v>86.408653148738878</v>
      </c>
      <c r="N360" s="2">
        <f>(M360*EXP($C$3-($C$4^2)/2+NORMSINV(AleatLivre!M357)*$C$4))</f>
        <v>90.894893181949769</v>
      </c>
      <c r="O360" s="2">
        <f>(N360*EXP($C$3-($C$4^2)/2+NORMSINV(AleatLivre!N357)*$C$4))</f>
        <v>95.474153020429114</v>
      </c>
      <c r="P360" s="2">
        <f>(O360*EXP($C$3-($C$4^2)/2+NORMSINV(AleatLivre!O357)*$C$4))</f>
        <v>100.42007880491143</v>
      </c>
      <c r="Q360" s="2">
        <f>(P360*EXP($C$3-($C$4^2)/2+NORMSINV(AleatLivre!P357)*$C$4))</f>
        <v>100.38580403199559</v>
      </c>
      <c r="R360" s="2">
        <f>(Q360*EXP($C$3-($C$4^2)/2+NORMSINV(AleatLivre!Q357)*$C$4))</f>
        <v>106.80425492402456</v>
      </c>
      <c r="S360" s="2">
        <f>(R360*EXP($C$3-($C$4^2)/2+NORMSINV(AleatLivre!R357)*$C$4))</f>
        <v>118.03352093416849</v>
      </c>
      <c r="T360" s="2">
        <f>(S360*EXP($C$3-($C$4^2)/2+NORMSINV(AleatLivre!S357)*$C$4))</f>
        <v>127.35975117014965</v>
      </c>
      <c r="U360" s="2">
        <f>(T360*EXP($C$3-($C$4^2)/2+NORMSINV(AleatLivre!T357)*$C$4))</f>
        <v>131.04835809684192</v>
      </c>
      <c r="V360" s="2">
        <f>(U360*EXP($C$3-($C$4^2)/2+NORMSINV(AleatLivre!U357)*$C$4))</f>
        <v>140.45264208472213</v>
      </c>
    </row>
    <row r="361" spans="1:22" x14ac:dyDescent="0.25">
      <c r="A361">
        <v>356</v>
      </c>
      <c r="B361" s="2">
        <f>Painel!$B$7</f>
        <v>50</v>
      </c>
      <c r="C361" s="2">
        <f>(B361*EXP($C$3-($C$4^2)/2+NORMSINV(AleatLivre!B358)*$C$4))</f>
        <v>50.828980640811594</v>
      </c>
      <c r="D361" s="2">
        <f>(C361*EXP($C$3-($C$4^2)/2+NORMSINV(AleatLivre!C358)*$C$4))</f>
        <v>53.440233593821254</v>
      </c>
      <c r="E361" s="2">
        <f>(D361*EXP($C$3-($C$4^2)/2+NORMSINV(AleatLivre!D358)*$C$4))</f>
        <v>55.315447177481126</v>
      </c>
      <c r="F361" s="2">
        <f>(E361*EXP($C$3-($C$4^2)/2+NORMSINV(AleatLivre!E358)*$C$4))</f>
        <v>59.856418843602313</v>
      </c>
      <c r="G361" s="2">
        <f>(F361*EXP($C$3-($C$4^2)/2+NORMSINV(AleatLivre!F358)*$C$4))</f>
        <v>64.023856639851161</v>
      </c>
      <c r="H361" s="2">
        <f>(G361*EXP($C$3-($C$4^2)/2+NORMSINV(AleatLivre!G358)*$C$4))</f>
        <v>69.894329504435333</v>
      </c>
      <c r="I361" s="2">
        <f>(H361*EXP($C$3-($C$4^2)/2+NORMSINV(AleatLivre!H358)*$C$4))</f>
        <v>74.588123703858969</v>
      </c>
      <c r="J361" s="2">
        <f>(I361*EXP($C$3-($C$4^2)/2+NORMSINV(AleatLivre!I358)*$C$4))</f>
        <v>76.912425966113375</v>
      </c>
      <c r="K361" s="2">
        <f>(J361*EXP($C$3-($C$4^2)/2+NORMSINV(AleatLivre!J358)*$C$4))</f>
        <v>80.884720592974219</v>
      </c>
      <c r="L361" s="2">
        <f>(K361*EXP($C$3-($C$4^2)/2+NORMSINV(AleatLivre!K358)*$C$4))</f>
        <v>83.288622869603969</v>
      </c>
      <c r="M361" s="2">
        <f>(L361*EXP($C$3-($C$4^2)/2+NORMSINV(AleatLivre!L358)*$C$4))</f>
        <v>88.607391151983975</v>
      </c>
      <c r="N361" s="2">
        <f>(M361*EXP($C$3-($C$4^2)/2+NORMSINV(AleatLivre!M358)*$C$4))</f>
        <v>92.043273651358902</v>
      </c>
      <c r="O361" s="2">
        <f>(N361*EXP($C$3-($C$4^2)/2+NORMSINV(AleatLivre!N358)*$C$4))</f>
        <v>97.75120221008892</v>
      </c>
      <c r="P361" s="2">
        <f>(O361*EXP($C$3-($C$4^2)/2+NORMSINV(AleatLivre!O358)*$C$4))</f>
        <v>104.06454469306865</v>
      </c>
      <c r="Q361" s="2">
        <f>(P361*EXP($C$3-($C$4^2)/2+NORMSINV(AleatLivre!P358)*$C$4))</f>
        <v>106.59492679415875</v>
      </c>
      <c r="R361" s="2">
        <f>(Q361*EXP($C$3-($C$4^2)/2+NORMSINV(AleatLivre!Q358)*$C$4))</f>
        <v>115.79392952695069</v>
      </c>
      <c r="S361" s="2">
        <f>(R361*EXP($C$3-($C$4^2)/2+NORMSINV(AleatLivre!R358)*$C$4))</f>
        <v>126.8501074458764</v>
      </c>
      <c r="T361" s="2">
        <f>(S361*EXP($C$3-($C$4^2)/2+NORMSINV(AleatLivre!S358)*$C$4))</f>
        <v>132.28637984181418</v>
      </c>
      <c r="U361" s="2">
        <f>(T361*EXP($C$3-($C$4^2)/2+NORMSINV(AleatLivre!T358)*$C$4))</f>
        <v>140.60672801573762</v>
      </c>
      <c r="V361" s="2">
        <f>(U361*EXP($C$3-($C$4^2)/2+NORMSINV(AleatLivre!U358)*$C$4))</f>
        <v>147.50930133491258</v>
      </c>
    </row>
    <row r="362" spans="1:22" x14ac:dyDescent="0.25">
      <c r="A362">
        <v>357</v>
      </c>
      <c r="B362" s="2">
        <f>Painel!$B$7</f>
        <v>50</v>
      </c>
      <c r="C362" s="2">
        <f>(B362*EXP($C$3-($C$4^2)/2+NORMSINV(AleatLivre!B359)*$C$4))</f>
        <v>52.782528554108097</v>
      </c>
      <c r="D362" s="2">
        <f>(C362*EXP($C$3-($C$4^2)/2+NORMSINV(AleatLivre!C359)*$C$4))</f>
        <v>54.286783074345543</v>
      </c>
      <c r="E362" s="2">
        <f>(D362*EXP($C$3-($C$4^2)/2+NORMSINV(AleatLivre!D359)*$C$4))</f>
        <v>56.967933829148457</v>
      </c>
      <c r="F362" s="2">
        <f>(E362*EXP($C$3-($C$4^2)/2+NORMSINV(AleatLivre!E359)*$C$4))</f>
        <v>59.020625739702751</v>
      </c>
      <c r="G362" s="2">
        <f>(F362*EXP($C$3-($C$4^2)/2+NORMSINV(AleatLivre!F359)*$C$4))</f>
        <v>61.199920427121398</v>
      </c>
      <c r="H362" s="2">
        <f>(G362*EXP($C$3-($C$4^2)/2+NORMSINV(AleatLivre!G359)*$C$4))</f>
        <v>63.178675445426279</v>
      </c>
      <c r="I362" s="2">
        <f>(H362*EXP($C$3-($C$4^2)/2+NORMSINV(AleatLivre!H359)*$C$4))</f>
        <v>65.272560102099348</v>
      </c>
      <c r="J362" s="2">
        <f>(I362*EXP($C$3-($C$4^2)/2+NORMSINV(AleatLivre!I359)*$C$4))</f>
        <v>67.560860925798764</v>
      </c>
      <c r="K362" s="2">
        <f>(J362*EXP($C$3-($C$4^2)/2+NORMSINV(AleatLivre!J359)*$C$4))</f>
        <v>71.971112210406929</v>
      </c>
      <c r="L362" s="2">
        <f>(K362*EXP($C$3-($C$4^2)/2+NORMSINV(AleatLivre!K359)*$C$4))</f>
        <v>77.856887452938096</v>
      </c>
      <c r="M362" s="2">
        <f>(L362*EXP($C$3-($C$4^2)/2+NORMSINV(AleatLivre!L359)*$C$4))</f>
        <v>80.607514211447878</v>
      </c>
      <c r="N362" s="2">
        <f>(M362*EXP($C$3-($C$4^2)/2+NORMSINV(AleatLivre!M359)*$C$4))</f>
        <v>84.837277514482977</v>
      </c>
      <c r="O362" s="2">
        <f>(N362*EXP($C$3-($C$4^2)/2+NORMSINV(AleatLivre!N359)*$C$4))</f>
        <v>88.653803496836787</v>
      </c>
      <c r="P362" s="2">
        <f>(O362*EXP($C$3-($C$4^2)/2+NORMSINV(AleatLivre!O359)*$C$4))</f>
        <v>92.226607578151004</v>
      </c>
      <c r="Q362" s="2">
        <f>(P362*EXP($C$3-($C$4^2)/2+NORMSINV(AleatLivre!P359)*$C$4))</f>
        <v>93.058657482821943</v>
      </c>
      <c r="R362" s="2">
        <f>(Q362*EXP($C$3-($C$4^2)/2+NORMSINV(AleatLivre!Q359)*$C$4))</f>
        <v>100.3357255723828</v>
      </c>
      <c r="S362" s="2">
        <f>(R362*EXP($C$3-($C$4^2)/2+NORMSINV(AleatLivre!R359)*$C$4))</f>
        <v>105.72788312136638</v>
      </c>
      <c r="T362" s="2">
        <f>(S362*EXP($C$3-($C$4^2)/2+NORMSINV(AleatLivre!S359)*$C$4))</f>
        <v>108.95924581522232</v>
      </c>
      <c r="U362" s="2">
        <f>(T362*EXP($C$3-($C$4^2)/2+NORMSINV(AleatLivre!T359)*$C$4))</f>
        <v>113.6059516298134</v>
      </c>
      <c r="V362" s="2">
        <f>(U362*EXP($C$3-($C$4^2)/2+NORMSINV(AleatLivre!U359)*$C$4))</f>
        <v>117.40032172147195</v>
      </c>
    </row>
    <row r="363" spans="1:22" x14ac:dyDescent="0.25">
      <c r="A363">
        <v>358</v>
      </c>
      <c r="B363" s="2">
        <f>Painel!$B$7</f>
        <v>50</v>
      </c>
      <c r="C363" s="2">
        <f>(B363*EXP($C$3-($C$4^2)/2+NORMSINV(AleatLivre!B360)*$C$4))</f>
        <v>51.164825400587766</v>
      </c>
      <c r="D363" s="2">
        <f>(C363*EXP($C$3-($C$4^2)/2+NORMSINV(AleatLivre!C360)*$C$4))</f>
        <v>54.647814249756379</v>
      </c>
      <c r="E363" s="2">
        <f>(D363*EXP($C$3-($C$4^2)/2+NORMSINV(AleatLivre!D360)*$C$4))</f>
        <v>56.143163970561979</v>
      </c>
      <c r="F363" s="2">
        <f>(E363*EXP($C$3-($C$4^2)/2+NORMSINV(AleatLivre!E360)*$C$4))</f>
        <v>56.699472331588318</v>
      </c>
      <c r="G363" s="2">
        <f>(F363*EXP($C$3-($C$4^2)/2+NORMSINV(AleatLivre!F360)*$C$4))</f>
        <v>59.626816892225477</v>
      </c>
      <c r="H363" s="2">
        <f>(G363*EXP($C$3-($C$4^2)/2+NORMSINV(AleatLivre!G360)*$C$4))</f>
        <v>62.676330059173978</v>
      </c>
      <c r="I363" s="2">
        <f>(H363*EXP($C$3-($C$4^2)/2+NORMSINV(AleatLivre!H360)*$C$4))</f>
        <v>63.215784939485275</v>
      </c>
      <c r="J363" s="2">
        <f>(I363*EXP($C$3-($C$4^2)/2+NORMSINV(AleatLivre!I360)*$C$4))</f>
        <v>68.496818168873546</v>
      </c>
      <c r="K363" s="2">
        <f>(J363*EXP($C$3-($C$4^2)/2+NORMSINV(AleatLivre!J360)*$C$4))</f>
        <v>70.479653520935301</v>
      </c>
      <c r="L363" s="2">
        <f>(K363*EXP($C$3-($C$4^2)/2+NORMSINV(AleatLivre!K360)*$C$4))</f>
        <v>72.59452071617892</v>
      </c>
      <c r="M363" s="2">
        <f>(L363*EXP($C$3-($C$4^2)/2+NORMSINV(AleatLivre!L360)*$C$4))</f>
        <v>74.596630996689214</v>
      </c>
      <c r="N363" s="2">
        <f>(M363*EXP($C$3-($C$4^2)/2+NORMSINV(AleatLivre!M360)*$C$4))</f>
        <v>76.671114386659738</v>
      </c>
      <c r="O363" s="2">
        <f>(N363*EXP($C$3-($C$4^2)/2+NORMSINV(AleatLivre!N360)*$C$4))</f>
        <v>81.561401487599142</v>
      </c>
      <c r="P363" s="2">
        <f>(O363*EXP($C$3-($C$4^2)/2+NORMSINV(AleatLivre!O360)*$C$4))</f>
        <v>87.501417634485307</v>
      </c>
      <c r="Q363" s="2">
        <f>(P363*EXP($C$3-($C$4^2)/2+NORMSINV(AleatLivre!P360)*$C$4))</f>
        <v>94.176417941054609</v>
      </c>
      <c r="R363" s="2">
        <f>(Q363*EXP($C$3-($C$4^2)/2+NORMSINV(AleatLivre!Q360)*$C$4))</f>
        <v>99.598552930202928</v>
      </c>
      <c r="S363" s="2">
        <f>(R363*EXP($C$3-($C$4^2)/2+NORMSINV(AleatLivre!R360)*$C$4))</f>
        <v>107.96549833772211</v>
      </c>
      <c r="T363" s="2">
        <f>(S363*EXP($C$3-($C$4^2)/2+NORMSINV(AleatLivre!S360)*$C$4))</f>
        <v>113.21978326305624</v>
      </c>
      <c r="U363" s="2">
        <f>(T363*EXP($C$3-($C$4^2)/2+NORMSINV(AleatLivre!T360)*$C$4))</f>
        <v>119.0512686934662</v>
      </c>
      <c r="V363" s="2">
        <f>(U363*EXP($C$3-($C$4^2)/2+NORMSINV(AleatLivre!U360)*$C$4))</f>
        <v>124.51602442472553</v>
      </c>
    </row>
    <row r="364" spans="1:22" x14ac:dyDescent="0.25">
      <c r="A364">
        <v>359</v>
      </c>
      <c r="B364" s="2">
        <f>Painel!$B$7</f>
        <v>50</v>
      </c>
      <c r="C364" s="2">
        <f>(B364*EXP($C$3-($C$4^2)/2+NORMSINV(AleatLivre!B361)*$C$4))</f>
        <v>53.747125953411832</v>
      </c>
      <c r="D364" s="2">
        <f>(C364*EXP($C$3-($C$4^2)/2+NORMSINV(AleatLivre!C361)*$C$4))</f>
        <v>54.84796560656018</v>
      </c>
      <c r="E364" s="2">
        <f>(D364*EXP($C$3-($C$4^2)/2+NORMSINV(AleatLivre!D361)*$C$4))</f>
        <v>56.430943599674379</v>
      </c>
      <c r="F364" s="2">
        <f>(E364*EXP($C$3-($C$4^2)/2+NORMSINV(AleatLivre!E361)*$C$4))</f>
        <v>59.379771430578671</v>
      </c>
      <c r="G364" s="2">
        <f>(F364*EXP($C$3-($C$4^2)/2+NORMSINV(AleatLivre!F361)*$C$4))</f>
        <v>62.091620523053848</v>
      </c>
      <c r="H364" s="2">
        <f>(G364*EXP($C$3-($C$4^2)/2+NORMSINV(AleatLivre!G361)*$C$4))</f>
        <v>64.387952836060748</v>
      </c>
      <c r="I364" s="2">
        <f>(H364*EXP($C$3-($C$4^2)/2+NORMSINV(AleatLivre!H361)*$C$4))</f>
        <v>65.714944683099759</v>
      </c>
      <c r="J364" s="2">
        <f>(I364*EXP($C$3-($C$4^2)/2+NORMSINV(AleatLivre!I361)*$C$4))</f>
        <v>70.741047153290083</v>
      </c>
      <c r="K364" s="2">
        <f>(J364*EXP($C$3-($C$4^2)/2+NORMSINV(AleatLivre!J361)*$C$4))</f>
        <v>72.525831544890892</v>
      </c>
      <c r="L364" s="2">
        <f>(K364*EXP($C$3-($C$4^2)/2+NORMSINV(AleatLivre!K361)*$C$4))</f>
        <v>75.227304897917534</v>
      </c>
      <c r="M364" s="2">
        <f>(L364*EXP($C$3-($C$4^2)/2+NORMSINV(AleatLivre!L361)*$C$4))</f>
        <v>79.30220466324829</v>
      </c>
      <c r="N364" s="2">
        <f>(M364*EXP($C$3-($C$4^2)/2+NORMSINV(AleatLivre!M361)*$C$4))</f>
        <v>81.472745499045118</v>
      </c>
      <c r="O364" s="2">
        <f>(N364*EXP($C$3-($C$4^2)/2+NORMSINV(AleatLivre!N361)*$C$4))</f>
        <v>88.366209326481879</v>
      </c>
      <c r="P364" s="2">
        <f>(O364*EXP($C$3-($C$4^2)/2+NORMSINV(AleatLivre!O361)*$C$4))</f>
        <v>90.35093494749654</v>
      </c>
      <c r="Q364" s="2">
        <f>(P364*EXP($C$3-($C$4^2)/2+NORMSINV(AleatLivre!P361)*$C$4))</f>
        <v>92.393078694767468</v>
      </c>
      <c r="R364" s="2">
        <f>(Q364*EXP($C$3-($C$4^2)/2+NORMSINV(AleatLivre!Q361)*$C$4))</f>
        <v>98.970128227928413</v>
      </c>
      <c r="S364" s="2">
        <f>(R364*EXP($C$3-($C$4^2)/2+NORMSINV(AleatLivre!R361)*$C$4))</f>
        <v>104.54629574400896</v>
      </c>
      <c r="T364" s="2">
        <f>(S364*EXP($C$3-($C$4^2)/2+NORMSINV(AleatLivre!S361)*$C$4))</f>
        <v>110.5515145807387</v>
      </c>
      <c r="U364" s="2">
        <f>(T364*EXP($C$3-($C$4^2)/2+NORMSINV(AleatLivre!T361)*$C$4))</f>
        <v>117.11951554357344</v>
      </c>
      <c r="V364" s="2">
        <f>(U364*EXP($C$3-($C$4^2)/2+NORMSINV(AleatLivre!U361)*$C$4))</f>
        <v>121.55815477896866</v>
      </c>
    </row>
    <row r="365" spans="1:22" x14ac:dyDescent="0.25">
      <c r="A365">
        <v>360</v>
      </c>
      <c r="B365" s="2">
        <f>Painel!$B$7</f>
        <v>50</v>
      </c>
      <c r="C365" s="2">
        <f>(B365*EXP($C$3-($C$4^2)/2+NORMSINV(AleatLivre!B362)*$C$4))</f>
        <v>53.94059789410025</v>
      </c>
      <c r="D365" s="2">
        <f>(C365*EXP($C$3-($C$4^2)/2+NORMSINV(AleatLivre!C362)*$C$4))</f>
        <v>55.667701195806394</v>
      </c>
      <c r="E365" s="2">
        <f>(D365*EXP($C$3-($C$4^2)/2+NORMSINV(AleatLivre!D362)*$C$4))</f>
        <v>59.356173107800508</v>
      </c>
      <c r="F365" s="2">
        <f>(E365*EXP($C$3-($C$4^2)/2+NORMSINV(AleatLivre!E362)*$C$4))</f>
        <v>61.712374535729865</v>
      </c>
      <c r="G365" s="2">
        <f>(F365*EXP($C$3-($C$4^2)/2+NORMSINV(AleatLivre!F362)*$C$4))</f>
        <v>66.118980627158223</v>
      </c>
      <c r="H365" s="2">
        <f>(G365*EXP($C$3-($C$4^2)/2+NORMSINV(AleatLivre!G362)*$C$4))</f>
        <v>70.931307633776996</v>
      </c>
      <c r="I365" s="2">
        <f>(H365*EXP($C$3-($C$4^2)/2+NORMSINV(AleatLivre!H362)*$C$4))</f>
        <v>71.751894089099352</v>
      </c>
      <c r="J365" s="2">
        <f>(I365*EXP($C$3-($C$4^2)/2+NORMSINV(AleatLivre!I362)*$C$4))</f>
        <v>74.35742809076001</v>
      </c>
      <c r="K365" s="2">
        <f>(J365*EXP($C$3-($C$4^2)/2+NORMSINV(AleatLivre!J362)*$C$4))</f>
        <v>79.814779830424598</v>
      </c>
      <c r="L365" s="2">
        <f>(K365*EXP($C$3-($C$4^2)/2+NORMSINV(AleatLivre!K362)*$C$4))</f>
        <v>83.533633621016619</v>
      </c>
      <c r="M365" s="2">
        <f>(L365*EXP($C$3-($C$4^2)/2+NORMSINV(AleatLivre!L362)*$C$4))</f>
        <v>90.045711879896757</v>
      </c>
      <c r="N365" s="2">
        <f>(M365*EXP($C$3-($C$4^2)/2+NORMSINV(AleatLivre!M362)*$C$4))</f>
        <v>94.853095981874461</v>
      </c>
      <c r="O365" s="2">
        <f>(N365*EXP($C$3-($C$4^2)/2+NORMSINV(AleatLivre!N362)*$C$4))</f>
        <v>99.226221863302499</v>
      </c>
      <c r="P365" s="2">
        <f>(O365*EXP($C$3-($C$4^2)/2+NORMSINV(AleatLivre!O362)*$C$4))</f>
        <v>103.9308370513241</v>
      </c>
      <c r="Q365" s="2">
        <f>(P365*EXP($C$3-($C$4^2)/2+NORMSINV(AleatLivre!P362)*$C$4))</f>
        <v>110.6499069414411</v>
      </c>
      <c r="R365" s="2">
        <f>(Q365*EXP($C$3-($C$4^2)/2+NORMSINV(AleatLivre!Q362)*$C$4))</f>
        <v>114.97466375164794</v>
      </c>
      <c r="S365" s="2">
        <f>(R365*EXP($C$3-($C$4^2)/2+NORMSINV(AleatLivre!R362)*$C$4))</f>
        <v>115.61469316052037</v>
      </c>
      <c r="T365" s="2">
        <f>(S365*EXP($C$3-($C$4^2)/2+NORMSINV(AleatLivre!S362)*$C$4))</f>
        <v>119.47297362708728</v>
      </c>
      <c r="U365" s="2">
        <f>(T365*EXP($C$3-($C$4^2)/2+NORMSINV(AleatLivre!T362)*$C$4))</f>
        <v>126.17756541898079</v>
      </c>
      <c r="V365" s="2">
        <f>(U365*EXP($C$3-($C$4^2)/2+NORMSINV(AleatLivre!U362)*$C$4))</f>
        <v>133.94922064356527</v>
      </c>
    </row>
    <row r="366" spans="1:22" x14ac:dyDescent="0.25">
      <c r="A366">
        <v>361</v>
      </c>
      <c r="B366" s="2">
        <f>Painel!$B$7</f>
        <v>50</v>
      </c>
      <c r="C366" s="2">
        <f>(B366*EXP($C$3-($C$4^2)/2+NORMSINV(AleatLivre!B363)*$C$4))</f>
        <v>55.313238342663759</v>
      </c>
      <c r="D366" s="2">
        <f>(C366*EXP($C$3-($C$4^2)/2+NORMSINV(AleatLivre!C363)*$C$4))</f>
        <v>57.724817841671019</v>
      </c>
      <c r="E366" s="2">
        <f>(D366*EXP($C$3-($C$4^2)/2+NORMSINV(AleatLivre!D363)*$C$4))</f>
        <v>59.64952211748291</v>
      </c>
      <c r="F366" s="2">
        <f>(E366*EXP($C$3-($C$4^2)/2+NORMSINV(AleatLivre!E363)*$C$4))</f>
        <v>63.404086983821436</v>
      </c>
      <c r="G366" s="2">
        <f>(F366*EXP($C$3-($C$4^2)/2+NORMSINV(AleatLivre!F363)*$C$4))</f>
        <v>68.785851891090857</v>
      </c>
      <c r="H366" s="2">
        <f>(G366*EXP($C$3-($C$4^2)/2+NORMSINV(AleatLivre!G363)*$C$4))</f>
        <v>71.97463060801006</v>
      </c>
      <c r="I366" s="2">
        <f>(H366*EXP($C$3-($C$4^2)/2+NORMSINV(AleatLivre!H363)*$C$4))</f>
        <v>73.845122817715762</v>
      </c>
      <c r="J366" s="2">
        <f>(I366*EXP($C$3-($C$4^2)/2+NORMSINV(AleatLivre!I363)*$C$4))</f>
        <v>75.732431745889585</v>
      </c>
      <c r="K366" s="2">
        <f>(J366*EXP($C$3-($C$4^2)/2+NORMSINV(AleatLivre!J363)*$C$4))</f>
        <v>81.752816068545641</v>
      </c>
      <c r="L366" s="2">
        <f>(K366*EXP($C$3-($C$4^2)/2+NORMSINV(AleatLivre!K363)*$C$4))</f>
        <v>87.975400704712214</v>
      </c>
      <c r="M366" s="2">
        <f>(L366*EXP($C$3-($C$4^2)/2+NORMSINV(AleatLivre!L363)*$C$4))</f>
        <v>91.598596590743227</v>
      </c>
      <c r="N366" s="2">
        <f>(M366*EXP($C$3-($C$4^2)/2+NORMSINV(AleatLivre!M363)*$C$4))</f>
        <v>93.60885910126197</v>
      </c>
      <c r="O366" s="2">
        <f>(N366*EXP($C$3-($C$4^2)/2+NORMSINV(AleatLivre!N363)*$C$4))</f>
        <v>99.080037221550015</v>
      </c>
      <c r="P366" s="2">
        <f>(O366*EXP($C$3-($C$4^2)/2+NORMSINV(AleatLivre!O363)*$C$4))</f>
        <v>104.56925756936576</v>
      </c>
      <c r="Q366" s="2">
        <f>(P366*EXP($C$3-($C$4^2)/2+NORMSINV(AleatLivre!P363)*$C$4))</f>
        <v>107.60356628337233</v>
      </c>
      <c r="R366" s="2">
        <f>(Q366*EXP($C$3-($C$4^2)/2+NORMSINV(AleatLivre!Q363)*$C$4))</f>
        <v>115.55027989004658</v>
      </c>
      <c r="S366" s="2">
        <f>(R366*EXP($C$3-($C$4^2)/2+NORMSINV(AleatLivre!R363)*$C$4))</f>
        <v>127.81718832477482</v>
      </c>
      <c r="T366" s="2">
        <f>(S366*EXP($C$3-($C$4^2)/2+NORMSINV(AleatLivre!S363)*$C$4))</f>
        <v>135.18436590273623</v>
      </c>
      <c r="U366" s="2">
        <f>(T366*EXP($C$3-($C$4^2)/2+NORMSINV(AleatLivre!T363)*$C$4))</f>
        <v>144.40546725917764</v>
      </c>
      <c r="V366" s="2">
        <f>(U366*EXP($C$3-($C$4^2)/2+NORMSINV(AleatLivre!U363)*$C$4))</f>
        <v>150.71344100220557</v>
      </c>
    </row>
    <row r="367" spans="1:22" x14ac:dyDescent="0.25">
      <c r="A367">
        <v>362</v>
      </c>
      <c r="B367" s="2">
        <f>Painel!$B$7</f>
        <v>50</v>
      </c>
      <c r="C367" s="2">
        <f>(B367*EXP($C$3-($C$4^2)/2+NORMSINV(AleatLivre!B364)*$C$4))</f>
        <v>52.874591581695171</v>
      </c>
      <c r="D367" s="2">
        <f>(C367*EXP($C$3-($C$4^2)/2+NORMSINV(AleatLivre!C364)*$C$4))</f>
        <v>53.689381462371166</v>
      </c>
      <c r="E367" s="2">
        <f>(D367*EXP($C$3-($C$4^2)/2+NORMSINV(AleatLivre!D364)*$C$4))</f>
        <v>56.690646149743891</v>
      </c>
      <c r="F367" s="2">
        <f>(E367*EXP($C$3-($C$4^2)/2+NORMSINV(AleatLivre!E364)*$C$4))</f>
        <v>57.997801725432844</v>
      </c>
      <c r="G367" s="2">
        <f>(F367*EXP($C$3-($C$4^2)/2+NORMSINV(AleatLivre!F364)*$C$4))</f>
        <v>60.191041536026951</v>
      </c>
      <c r="H367" s="2">
        <f>(G367*EXP($C$3-($C$4^2)/2+NORMSINV(AleatLivre!G364)*$C$4))</f>
        <v>62.146935158375307</v>
      </c>
      <c r="I367" s="2">
        <f>(H367*EXP($C$3-($C$4^2)/2+NORMSINV(AleatLivre!H364)*$C$4))</f>
        <v>67.625812544172646</v>
      </c>
      <c r="J367" s="2">
        <f>(I367*EXP($C$3-($C$4^2)/2+NORMSINV(AleatLivre!I364)*$C$4))</f>
        <v>68.578754120112123</v>
      </c>
      <c r="K367" s="2">
        <f>(J367*EXP($C$3-($C$4^2)/2+NORMSINV(AleatLivre!J364)*$C$4))</f>
        <v>73.768492144614228</v>
      </c>
      <c r="L367" s="2">
        <f>(K367*EXP($C$3-($C$4^2)/2+NORMSINV(AleatLivre!K364)*$C$4))</f>
        <v>75.957207625639811</v>
      </c>
      <c r="M367" s="2">
        <f>(L367*EXP($C$3-($C$4^2)/2+NORMSINV(AleatLivre!L364)*$C$4))</f>
        <v>79.635039343110847</v>
      </c>
      <c r="N367" s="2">
        <f>(M367*EXP($C$3-($C$4^2)/2+NORMSINV(AleatLivre!M364)*$C$4))</f>
        <v>82.803779636658135</v>
      </c>
      <c r="O367" s="2">
        <f>(N367*EXP($C$3-($C$4^2)/2+NORMSINV(AleatLivre!N364)*$C$4))</f>
        <v>86.117361037758144</v>
      </c>
      <c r="P367" s="2">
        <f>(O367*EXP($C$3-($C$4^2)/2+NORMSINV(AleatLivre!O364)*$C$4))</f>
        <v>92.531368569937385</v>
      </c>
      <c r="Q367" s="2">
        <f>(P367*EXP($C$3-($C$4^2)/2+NORMSINV(AleatLivre!P364)*$C$4))</f>
        <v>96.157857014545684</v>
      </c>
      <c r="R367" s="2">
        <f>(Q367*EXP($C$3-($C$4^2)/2+NORMSINV(AleatLivre!Q364)*$C$4))</f>
        <v>101.23417054070133</v>
      </c>
      <c r="S367" s="2">
        <f>(R367*EXP($C$3-($C$4^2)/2+NORMSINV(AleatLivre!R364)*$C$4))</f>
        <v>110.29909060419756</v>
      </c>
      <c r="T367" s="2">
        <f>(S367*EXP($C$3-($C$4^2)/2+NORMSINV(AleatLivre!S364)*$C$4))</f>
        <v>116.35411656618666</v>
      </c>
      <c r="U367" s="2">
        <f>(T367*EXP($C$3-($C$4^2)/2+NORMSINV(AleatLivre!T364)*$C$4))</f>
        <v>122.77473908718171</v>
      </c>
      <c r="V367" s="2">
        <f>(U367*EXP($C$3-($C$4^2)/2+NORMSINV(AleatLivre!U364)*$C$4))</f>
        <v>131.23174367158131</v>
      </c>
    </row>
    <row r="368" spans="1:22" x14ac:dyDescent="0.25">
      <c r="A368">
        <v>363</v>
      </c>
      <c r="B368" s="2">
        <f>Painel!$B$7</f>
        <v>50</v>
      </c>
      <c r="C368" s="2">
        <f>(B368*EXP($C$3-($C$4^2)/2+NORMSINV(AleatLivre!B365)*$C$4))</f>
        <v>51.870920107896545</v>
      </c>
      <c r="D368" s="2">
        <f>(C368*EXP($C$3-($C$4^2)/2+NORMSINV(AleatLivre!C365)*$C$4))</f>
        <v>55.693747327862845</v>
      </c>
      <c r="E368" s="2">
        <f>(D368*EXP($C$3-($C$4^2)/2+NORMSINV(AleatLivre!D365)*$C$4))</f>
        <v>57.444093875469257</v>
      </c>
      <c r="F368" s="2">
        <f>(E368*EXP($C$3-($C$4^2)/2+NORMSINV(AleatLivre!E365)*$C$4))</f>
        <v>60.167975541277002</v>
      </c>
      <c r="G368" s="2">
        <f>(F368*EXP($C$3-($C$4^2)/2+NORMSINV(AleatLivre!F365)*$C$4))</f>
        <v>64.397875476931759</v>
      </c>
      <c r="H368" s="2">
        <f>(G368*EXP($C$3-($C$4^2)/2+NORMSINV(AleatLivre!G365)*$C$4))</f>
        <v>66.044759579582504</v>
      </c>
      <c r="I368" s="2">
        <f>(H368*EXP($C$3-($C$4^2)/2+NORMSINV(AleatLivre!H365)*$C$4))</f>
        <v>72.088146316196543</v>
      </c>
      <c r="J368" s="2">
        <f>(I368*EXP($C$3-($C$4^2)/2+NORMSINV(AleatLivre!I365)*$C$4))</f>
        <v>75.800425338555556</v>
      </c>
      <c r="K368" s="2">
        <f>(J368*EXP($C$3-($C$4^2)/2+NORMSINV(AleatLivre!J365)*$C$4))</f>
        <v>79.643993985701755</v>
      </c>
      <c r="L368" s="2">
        <f>(K368*EXP($C$3-($C$4^2)/2+NORMSINV(AleatLivre!K365)*$C$4))</f>
        <v>80.146745170350158</v>
      </c>
      <c r="M368" s="2">
        <f>(L368*EXP($C$3-($C$4^2)/2+NORMSINV(AleatLivre!L365)*$C$4))</f>
        <v>82.262900571061579</v>
      </c>
      <c r="N368" s="2">
        <f>(M368*EXP($C$3-($C$4^2)/2+NORMSINV(AleatLivre!M365)*$C$4))</f>
        <v>87.639732902343624</v>
      </c>
      <c r="O368" s="2">
        <f>(N368*EXP($C$3-($C$4^2)/2+NORMSINV(AleatLivre!N365)*$C$4))</f>
        <v>91.767252311089166</v>
      </c>
      <c r="P368" s="2">
        <f>(O368*EXP($C$3-($C$4^2)/2+NORMSINV(AleatLivre!O365)*$C$4))</f>
        <v>98.478888661218875</v>
      </c>
      <c r="Q368" s="2">
        <f>(P368*EXP($C$3-($C$4^2)/2+NORMSINV(AleatLivre!P365)*$C$4))</f>
        <v>102.85905589784007</v>
      </c>
      <c r="R368" s="2">
        <f>(Q368*EXP($C$3-($C$4^2)/2+NORMSINV(AleatLivre!Q365)*$C$4))</f>
        <v>108.28994458191342</v>
      </c>
      <c r="S368" s="2">
        <f>(R368*EXP($C$3-($C$4^2)/2+NORMSINV(AleatLivre!R365)*$C$4))</f>
        <v>116.08691053479478</v>
      </c>
      <c r="T368" s="2">
        <f>(S368*EXP($C$3-($C$4^2)/2+NORMSINV(AleatLivre!S365)*$C$4))</f>
        <v>121.39416180330842</v>
      </c>
      <c r="U368" s="2">
        <f>(T368*EXP($C$3-($C$4^2)/2+NORMSINV(AleatLivre!T365)*$C$4))</f>
        <v>125.88295305981042</v>
      </c>
      <c r="V368" s="2">
        <f>(U368*EXP($C$3-($C$4^2)/2+NORMSINV(AleatLivre!U365)*$C$4))</f>
        <v>136.8609859992799</v>
      </c>
    </row>
    <row r="369" spans="1:22" x14ac:dyDescent="0.25">
      <c r="A369">
        <v>364</v>
      </c>
      <c r="B369" s="2">
        <f>Painel!$B$7</f>
        <v>50</v>
      </c>
      <c r="C369" s="2">
        <f>(B369*EXP($C$3-($C$4^2)/2+NORMSINV(AleatLivre!B366)*$C$4))</f>
        <v>52.9299749106683</v>
      </c>
      <c r="D369" s="2">
        <f>(C369*EXP($C$3-($C$4^2)/2+NORMSINV(AleatLivre!C366)*$C$4))</f>
        <v>55.452177833068532</v>
      </c>
      <c r="E369" s="2">
        <f>(D369*EXP($C$3-($C$4^2)/2+NORMSINV(AleatLivre!D366)*$C$4))</f>
        <v>59.270651022525158</v>
      </c>
      <c r="F369" s="2">
        <f>(E369*EXP($C$3-($C$4^2)/2+NORMSINV(AleatLivre!E366)*$C$4))</f>
        <v>63.528118844878819</v>
      </c>
      <c r="G369" s="2">
        <f>(F369*EXP($C$3-($C$4^2)/2+NORMSINV(AleatLivre!F366)*$C$4))</f>
        <v>66.923515300005462</v>
      </c>
      <c r="H369" s="2">
        <f>(G369*EXP($C$3-($C$4^2)/2+NORMSINV(AleatLivre!G366)*$C$4))</f>
        <v>70.37802889842304</v>
      </c>
      <c r="I369" s="2">
        <f>(H369*EXP($C$3-($C$4^2)/2+NORMSINV(AleatLivre!H366)*$C$4))</f>
        <v>73.626723733060231</v>
      </c>
      <c r="J369" s="2">
        <f>(I369*EXP($C$3-($C$4^2)/2+NORMSINV(AleatLivre!I366)*$C$4))</f>
        <v>73.956712285747813</v>
      </c>
      <c r="K369" s="2">
        <f>(J369*EXP($C$3-($C$4^2)/2+NORMSINV(AleatLivre!J366)*$C$4))</f>
        <v>76.308214169913569</v>
      </c>
      <c r="L369" s="2">
        <f>(K369*EXP($C$3-($C$4^2)/2+NORMSINV(AleatLivre!K366)*$C$4))</f>
        <v>78.390645035890671</v>
      </c>
      <c r="M369" s="2">
        <f>(L369*EXP($C$3-($C$4^2)/2+NORMSINV(AleatLivre!L366)*$C$4))</f>
        <v>83.186643362682645</v>
      </c>
      <c r="N369" s="2">
        <f>(M369*EXP($C$3-($C$4^2)/2+NORMSINV(AleatLivre!M366)*$C$4))</f>
        <v>88.627779024714911</v>
      </c>
      <c r="O369" s="2">
        <f>(N369*EXP($C$3-($C$4^2)/2+NORMSINV(AleatLivre!N366)*$C$4))</f>
        <v>94.563356301068154</v>
      </c>
      <c r="P369" s="2">
        <f>(O369*EXP($C$3-($C$4^2)/2+NORMSINV(AleatLivre!O366)*$C$4))</f>
        <v>96.641761273286747</v>
      </c>
      <c r="Q369" s="2">
        <f>(P369*EXP($C$3-($C$4^2)/2+NORMSINV(AleatLivre!P366)*$C$4))</f>
        <v>103.89068862096101</v>
      </c>
      <c r="R369" s="2">
        <f>(Q369*EXP($C$3-($C$4^2)/2+NORMSINV(AleatLivre!Q366)*$C$4))</f>
        <v>109.09978984622113</v>
      </c>
      <c r="S369" s="2">
        <f>(R369*EXP($C$3-($C$4^2)/2+NORMSINV(AleatLivre!R366)*$C$4))</f>
        <v>113.14002863436296</v>
      </c>
      <c r="T369" s="2">
        <f>(S369*EXP($C$3-($C$4^2)/2+NORMSINV(AleatLivre!S366)*$C$4))</f>
        <v>116.8122830478343</v>
      </c>
      <c r="U369" s="2">
        <f>(T369*EXP($C$3-($C$4^2)/2+NORMSINV(AleatLivre!T366)*$C$4))</f>
        <v>126.28050636052845</v>
      </c>
      <c r="V369" s="2">
        <f>(U369*EXP($C$3-($C$4^2)/2+NORMSINV(AleatLivre!U366)*$C$4))</f>
        <v>131.15679543649361</v>
      </c>
    </row>
    <row r="370" spans="1:22" x14ac:dyDescent="0.25">
      <c r="A370">
        <v>365</v>
      </c>
      <c r="B370" s="2">
        <f>Painel!$B$7</f>
        <v>50</v>
      </c>
      <c r="C370" s="2">
        <f>(B370*EXP($C$3-($C$4^2)/2+NORMSINV(AleatLivre!B367)*$C$4))</f>
        <v>51.655826985797439</v>
      </c>
      <c r="D370" s="2">
        <f>(C370*EXP($C$3-($C$4^2)/2+NORMSINV(AleatLivre!C367)*$C$4))</f>
        <v>53.776744584439051</v>
      </c>
      <c r="E370" s="2">
        <f>(D370*EXP($C$3-($C$4^2)/2+NORMSINV(AleatLivre!D367)*$C$4))</f>
        <v>57.802525282517287</v>
      </c>
      <c r="F370" s="2">
        <f>(E370*EXP($C$3-($C$4^2)/2+NORMSINV(AleatLivre!E367)*$C$4))</f>
        <v>61.394171408191269</v>
      </c>
      <c r="G370" s="2">
        <f>(F370*EXP($C$3-($C$4^2)/2+NORMSINV(AleatLivre!F367)*$C$4))</f>
        <v>64.514046272612177</v>
      </c>
      <c r="H370" s="2">
        <f>(G370*EXP($C$3-($C$4^2)/2+NORMSINV(AleatLivre!G367)*$C$4))</f>
        <v>67.362484551909887</v>
      </c>
      <c r="I370" s="2">
        <f>(H370*EXP($C$3-($C$4^2)/2+NORMSINV(AleatLivre!H367)*$C$4))</f>
        <v>70.247184150821283</v>
      </c>
      <c r="J370" s="2">
        <f>(I370*EXP($C$3-($C$4^2)/2+NORMSINV(AleatLivre!I367)*$C$4))</f>
        <v>73.542917137999737</v>
      </c>
      <c r="K370" s="2">
        <f>(J370*EXP($C$3-($C$4^2)/2+NORMSINV(AleatLivre!J367)*$C$4))</f>
        <v>75.030879033418699</v>
      </c>
      <c r="L370" s="2">
        <f>(K370*EXP($C$3-($C$4^2)/2+NORMSINV(AleatLivre!K367)*$C$4))</f>
        <v>78.078548923939749</v>
      </c>
      <c r="M370" s="2">
        <f>(L370*EXP($C$3-($C$4^2)/2+NORMSINV(AleatLivre!L367)*$C$4))</f>
        <v>85.202731016102206</v>
      </c>
      <c r="N370" s="2">
        <f>(M370*EXP($C$3-($C$4^2)/2+NORMSINV(AleatLivre!M367)*$C$4))</f>
        <v>90.711552370422169</v>
      </c>
      <c r="O370" s="2">
        <f>(N370*EXP($C$3-($C$4^2)/2+NORMSINV(AleatLivre!N367)*$C$4))</f>
        <v>93.098584454009142</v>
      </c>
      <c r="P370" s="2">
        <f>(O370*EXP($C$3-($C$4^2)/2+NORMSINV(AleatLivre!O367)*$C$4))</f>
        <v>97.845616391951438</v>
      </c>
      <c r="Q370" s="2">
        <f>(P370*EXP($C$3-($C$4^2)/2+NORMSINV(AleatLivre!P367)*$C$4))</f>
        <v>99.40429772880411</v>
      </c>
      <c r="R370" s="2">
        <f>(Q370*EXP($C$3-($C$4^2)/2+NORMSINV(AleatLivre!Q367)*$C$4))</f>
        <v>108.19674083751735</v>
      </c>
      <c r="S370" s="2">
        <f>(R370*EXP($C$3-($C$4^2)/2+NORMSINV(AleatLivre!R367)*$C$4))</f>
        <v>111.0887988159664</v>
      </c>
      <c r="T370" s="2">
        <f>(S370*EXP($C$3-($C$4^2)/2+NORMSINV(AleatLivre!S367)*$C$4))</f>
        <v>115.57550585231262</v>
      </c>
      <c r="U370" s="2">
        <f>(T370*EXP($C$3-($C$4^2)/2+NORMSINV(AleatLivre!T367)*$C$4))</f>
        <v>115.8694983593108</v>
      </c>
      <c r="V370" s="2">
        <f>(U370*EXP($C$3-($C$4^2)/2+NORMSINV(AleatLivre!U367)*$C$4))</f>
        <v>120.54153273263125</v>
      </c>
    </row>
    <row r="371" spans="1:22" x14ac:dyDescent="0.25">
      <c r="A371">
        <v>366</v>
      </c>
      <c r="B371" s="2">
        <f>Painel!$B$7</f>
        <v>50</v>
      </c>
      <c r="C371" s="2">
        <f>(B371*EXP($C$3-($C$4^2)/2+NORMSINV(AleatLivre!B368)*$C$4))</f>
        <v>51.442767866005845</v>
      </c>
      <c r="D371" s="2">
        <f>(C371*EXP($C$3-($C$4^2)/2+NORMSINV(AleatLivre!C368)*$C$4))</f>
        <v>53.541002218654327</v>
      </c>
      <c r="E371" s="2">
        <f>(D371*EXP($C$3-($C$4^2)/2+NORMSINV(AleatLivre!D368)*$C$4))</f>
        <v>57.946578529730481</v>
      </c>
      <c r="F371" s="2">
        <f>(E371*EXP($C$3-($C$4^2)/2+NORMSINV(AleatLivre!E368)*$C$4))</f>
        <v>60.036841320403475</v>
      </c>
      <c r="G371" s="2">
        <f>(F371*EXP($C$3-($C$4^2)/2+NORMSINV(AleatLivre!F368)*$C$4))</f>
        <v>62.742824104097394</v>
      </c>
      <c r="H371" s="2">
        <f>(G371*EXP($C$3-($C$4^2)/2+NORMSINV(AleatLivre!G368)*$C$4))</f>
        <v>66.37320679734664</v>
      </c>
      <c r="I371" s="2">
        <f>(H371*EXP($C$3-($C$4^2)/2+NORMSINV(AleatLivre!H368)*$C$4))</f>
        <v>69.212249186163433</v>
      </c>
      <c r="J371" s="2">
        <f>(I371*EXP($C$3-($C$4^2)/2+NORMSINV(AleatLivre!I368)*$C$4))</f>
        <v>70.728164930252873</v>
      </c>
      <c r="K371" s="2">
        <f>(J371*EXP($C$3-($C$4^2)/2+NORMSINV(AleatLivre!J368)*$C$4))</f>
        <v>71.797455056793879</v>
      </c>
      <c r="L371" s="2">
        <f>(K371*EXP($C$3-($C$4^2)/2+NORMSINV(AleatLivre!K368)*$C$4))</f>
        <v>75.503241512725495</v>
      </c>
      <c r="M371" s="2">
        <f>(L371*EXP($C$3-($C$4^2)/2+NORMSINV(AleatLivre!L368)*$C$4))</f>
        <v>76.612572969108882</v>
      </c>
      <c r="N371" s="2">
        <f>(M371*EXP($C$3-($C$4^2)/2+NORMSINV(AleatLivre!M368)*$C$4))</f>
        <v>78.549076685095145</v>
      </c>
      <c r="O371" s="2">
        <f>(N371*EXP($C$3-($C$4^2)/2+NORMSINV(AleatLivre!N368)*$C$4))</f>
        <v>81.499436544046972</v>
      </c>
      <c r="P371" s="2">
        <f>(O371*EXP($C$3-($C$4^2)/2+NORMSINV(AleatLivre!O368)*$C$4))</f>
        <v>88.053941578059948</v>
      </c>
      <c r="Q371" s="2">
        <f>(P371*EXP($C$3-($C$4^2)/2+NORMSINV(AleatLivre!P368)*$C$4))</f>
        <v>94.567835448388564</v>
      </c>
      <c r="R371" s="2">
        <f>(Q371*EXP($C$3-($C$4^2)/2+NORMSINV(AleatLivre!Q368)*$C$4))</f>
        <v>101.36090021198233</v>
      </c>
      <c r="S371" s="2">
        <f>(R371*EXP($C$3-($C$4^2)/2+NORMSINV(AleatLivre!R368)*$C$4))</f>
        <v>110.20613628121228</v>
      </c>
      <c r="T371" s="2">
        <f>(S371*EXP($C$3-($C$4^2)/2+NORMSINV(AleatLivre!S368)*$C$4))</f>
        <v>115.27981699972361</v>
      </c>
      <c r="U371" s="2">
        <f>(T371*EXP($C$3-($C$4^2)/2+NORMSINV(AleatLivre!T368)*$C$4))</f>
        <v>121.31942482392554</v>
      </c>
      <c r="V371" s="2">
        <f>(U371*EXP($C$3-($C$4^2)/2+NORMSINV(AleatLivre!U368)*$C$4))</f>
        <v>127.07577228468891</v>
      </c>
    </row>
    <row r="372" spans="1:22" x14ac:dyDescent="0.25">
      <c r="A372">
        <v>367</v>
      </c>
      <c r="B372" s="2">
        <f>Painel!$B$7</f>
        <v>50</v>
      </c>
      <c r="C372" s="2">
        <f>(B372*EXP($C$3-($C$4^2)/2+NORMSINV(AleatLivre!B369)*$C$4))</f>
        <v>53.56000620120637</v>
      </c>
      <c r="D372" s="2">
        <f>(C372*EXP($C$3-($C$4^2)/2+NORMSINV(AleatLivre!C369)*$C$4))</f>
        <v>56.006596011589785</v>
      </c>
      <c r="E372" s="2">
        <f>(D372*EXP($C$3-($C$4^2)/2+NORMSINV(AleatLivre!D369)*$C$4))</f>
        <v>60.653760592425435</v>
      </c>
      <c r="F372" s="2">
        <f>(E372*EXP($C$3-($C$4^2)/2+NORMSINV(AleatLivre!E369)*$C$4))</f>
        <v>64.943533165816888</v>
      </c>
      <c r="G372" s="2">
        <f>(F372*EXP($C$3-($C$4^2)/2+NORMSINV(AleatLivre!F369)*$C$4))</f>
        <v>68.530115151330577</v>
      </c>
      <c r="H372" s="2">
        <f>(G372*EXP($C$3-($C$4^2)/2+NORMSINV(AleatLivre!G369)*$C$4))</f>
        <v>69.991100641894022</v>
      </c>
      <c r="I372" s="2">
        <f>(H372*EXP($C$3-($C$4^2)/2+NORMSINV(AleatLivre!H369)*$C$4))</f>
        <v>72.572149366488276</v>
      </c>
      <c r="J372" s="2">
        <f>(I372*EXP($C$3-($C$4^2)/2+NORMSINV(AleatLivre!I369)*$C$4))</f>
        <v>77.071986825171408</v>
      </c>
      <c r="K372" s="2">
        <f>(J372*EXP($C$3-($C$4^2)/2+NORMSINV(AleatLivre!J369)*$C$4))</f>
        <v>81.416133881689518</v>
      </c>
      <c r="L372" s="2">
        <f>(K372*EXP($C$3-($C$4^2)/2+NORMSINV(AleatLivre!K369)*$C$4))</f>
        <v>84.749916218982435</v>
      </c>
      <c r="M372" s="2">
        <f>(L372*EXP($C$3-($C$4^2)/2+NORMSINV(AleatLivre!L369)*$C$4))</f>
        <v>90.70101528234774</v>
      </c>
      <c r="N372" s="2">
        <f>(M372*EXP($C$3-($C$4^2)/2+NORMSINV(AleatLivre!M369)*$C$4))</f>
        <v>94.443884236070787</v>
      </c>
      <c r="O372" s="2">
        <f>(N372*EXP($C$3-($C$4^2)/2+NORMSINV(AleatLivre!N369)*$C$4))</f>
        <v>96.048798194519193</v>
      </c>
      <c r="P372" s="2">
        <f>(O372*EXP($C$3-($C$4^2)/2+NORMSINV(AleatLivre!O369)*$C$4))</f>
        <v>103.30514461360175</v>
      </c>
      <c r="Q372" s="2">
        <f>(P372*EXP($C$3-($C$4^2)/2+NORMSINV(AleatLivre!P369)*$C$4))</f>
        <v>107.49913481090979</v>
      </c>
      <c r="R372" s="2">
        <f>(Q372*EXP($C$3-($C$4^2)/2+NORMSINV(AleatLivre!Q369)*$C$4))</f>
        <v>116.86536847740436</v>
      </c>
      <c r="S372" s="2">
        <f>(R372*EXP($C$3-($C$4^2)/2+NORMSINV(AleatLivre!R369)*$C$4))</f>
        <v>123.09948185302913</v>
      </c>
      <c r="T372" s="2">
        <f>(S372*EXP($C$3-($C$4^2)/2+NORMSINV(AleatLivre!S369)*$C$4))</f>
        <v>125.3319765928118</v>
      </c>
      <c r="U372" s="2">
        <f>(T372*EXP($C$3-($C$4^2)/2+NORMSINV(AleatLivre!T369)*$C$4))</f>
        <v>128.50341550364655</v>
      </c>
      <c r="V372" s="2">
        <f>(U372*EXP($C$3-($C$4^2)/2+NORMSINV(AleatLivre!U369)*$C$4))</f>
        <v>140.75879928697398</v>
      </c>
    </row>
    <row r="373" spans="1:22" x14ac:dyDescent="0.25">
      <c r="A373">
        <v>368</v>
      </c>
      <c r="B373" s="2">
        <f>Painel!$B$7</f>
        <v>50</v>
      </c>
      <c r="C373" s="2">
        <f>(B373*EXP($C$3-($C$4^2)/2+NORMSINV(AleatLivre!B370)*$C$4))</f>
        <v>51.080417388998811</v>
      </c>
      <c r="D373" s="2">
        <f>(C373*EXP($C$3-($C$4^2)/2+NORMSINV(AleatLivre!C370)*$C$4))</f>
        <v>53.388280871870208</v>
      </c>
      <c r="E373" s="2">
        <f>(D373*EXP($C$3-($C$4^2)/2+NORMSINV(AleatLivre!D370)*$C$4))</f>
        <v>54.701542170892516</v>
      </c>
      <c r="F373" s="2">
        <f>(E373*EXP($C$3-($C$4^2)/2+NORMSINV(AleatLivre!E370)*$C$4))</f>
        <v>57.006673149366506</v>
      </c>
      <c r="G373" s="2">
        <f>(F373*EXP($C$3-($C$4^2)/2+NORMSINV(AleatLivre!F370)*$C$4))</f>
        <v>59.455049198203206</v>
      </c>
      <c r="H373" s="2">
        <f>(G373*EXP($C$3-($C$4^2)/2+NORMSINV(AleatLivre!G370)*$C$4))</f>
        <v>61.745523498304593</v>
      </c>
      <c r="I373" s="2">
        <f>(H373*EXP($C$3-($C$4^2)/2+NORMSINV(AleatLivre!H370)*$C$4))</f>
        <v>64.044602835521474</v>
      </c>
      <c r="J373" s="2">
        <f>(I373*EXP($C$3-($C$4^2)/2+NORMSINV(AleatLivre!I370)*$C$4))</f>
        <v>67.257033745711453</v>
      </c>
      <c r="K373" s="2">
        <f>(J373*EXP($C$3-($C$4^2)/2+NORMSINV(AleatLivre!J370)*$C$4))</f>
        <v>69.221611768900217</v>
      </c>
      <c r="L373" s="2">
        <f>(K373*EXP($C$3-($C$4^2)/2+NORMSINV(AleatLivre!K370)*$C$4))</f>
        <v>72.597293778375047</v>
      </c>
      <c r="M373" s="2">
        <f>(L373*EXP($C$3-($C$4^2)/2+NORMSINV(AleatLivre!L370)*$C$4))</f>
        <v>76.835448479366363</v>
      </c>
      <c r="N373" s="2">
        <f>(M373*EXP($C$3-($C$4^2)/2+NORMSINV(AleatLivre!M370)*$C$4))</f>
        <v>82.341488260298277</v>
      </c>
      <c r="O373" s="2">
        <f>(N373*EXP($C$3-($C$4^2)/2+NORMSINV(AleatLivre!N370)*$C$4))</f>
        <v>88.701697351256769</v>
      </c>
      <c r="P373" s="2">
        <f>(O373*EXP($C$3-($C$4^2)/2+NORMSINV(AleatLivre!O370)*$C$4))</f>
        <v>95.341569274609455</v>
      </c>
      <c r="Q373" s="2">
        <f>(P373*EXP($C$3-($C$4^2)/2+NORMSINV(AleatLivre!P370)*$C$4))</f>
        <v>96.719008325321226</v>
      </c>
      <c r="R373" s="2">
        <f>(Q373*EXP($C$3-($C$4^2)/2+NORMSINV(AleatLivre!Q370)*$C$4))</f>
        <v>104.82608750143577</v>
      </c>
      <c r="S373" s="2">
        <f>(R373*EXP($C$3-($C$4^2)/2+NORMSINV(AleatLivre!R370)*$C$4))</f>
        <v>111.55923425952433</v>
      </c>
      <c r="T373" s="2">
        <f>(S373*EXP($C$3-($C$4^2)/2+NORMSINV(AleatLivre!S370)*$C$4))</f>
        <v>115.50729625264869</v>
      </c>
      <c r="U373" s="2">
        <f>(T373*EXP($C$3-($C$4^2)/2+NORMSINV(AleatLivre!T370)*$C$4))</f>
        <v>120.68770917200764</v>
      </c>
      <c r="V373" s="2">
        <f>(U373*EXP($C$3-($C$4^2)/2+NORMSINV(AleatLivre!U370)*$C$4))</f>
        <v>121.91957704672099</v>
      </c>
    </row>
    <row r="374" spans="1:22" x14ac:dyDescent="0.25">
      <c r="A374">
        <v>369</v>
      </c>
      <c r="B374" s="2">
        <f>Painel!$B$7</f>
        <v>50</v>
      </c>
      <c r="C374" s="2">
        <f>(B374*EXP($C$3-($C$4^2)/2+NORMSINV(AleatLivre!B371)*$C$4))</f>
        <v>51.670678572245855</v>
      </c>
      <c r="D374" s="2">
        <f>(C374*EXP($C$3-($C$4^2)/2+NORMSINV(AleatLivre!C371)*$C$4))</f>
        <v>54.063927876772347</v>
      </c>
      <c r="E374" s="2">
        <f>(D374*EXP($C$3-($C$4^2)/2+NORMSINV(AleatLivre!D371)*$C$4))</f>
        <v>57.388953748209566</v>
      </c>
      <c r="F374" s="2">
        <f>(E374*EXP($C$3-($C$4^2)/2+NORMSINV(AleatLivre!E371)*$C$4))</f>
        <v>57.264968744367955</v>
      </c>
      <c r="G374" s="2">
        <f>(F374*EXP($C$3-($C$4^2)/2+NORMSINV(AleatLivre!F371)*$C$4))</f>
        <v>60.374275375033072</v>
      </c>
      <c r="H374" s="2">
        <f>(G374*EXP($C$3-($C$4^2)/2+NORMSINV(AleatLivre!G371)*$C$4))</f>
        <v>64.616239096296766</v>
      </c>
      <c r="I374" s="2">
        <f>(H374*EXP($C$3-($C$4^2)/2+NORMSINV(AleatLivre!H371)*$C$4))</f>
        <v>67.21149548417749</v>
      </c>
      <c r="J374" s="2">
        <f>(I374*EXP($C$3-($C$4^2)/2+NORMSINV(AleatLivre!I371)*$C$4))</f>
        <v>71.000591040239641</v>
      </c>
      <c r="K374" s="2">
        <f>(J374*EXP($C$3-($C$4^2)/2+NORMSINV(AleatLivre!J371)*$C$4))</f>
        <v>76.233426690477629</v>
      </c>
      <c r="L374" s="2">
        <f>(K374*EXP($C$3-($C$4^2)/2+NORMSINV(AleatLivre!K371)*$C$4))</f>
        <v>80.290687253604773</v>
      </c>
      <c r="M374" s="2">
        <f>(L374*EXP($C$3-($C$4^2)/2+NORMSINV(AleatLivre!L371)*$C$4))</f>
        <v>83.857151287412904</v>
      </c>
      <c r="N374" s="2">
        <f>(M374*EXP($C$3-($C$4^2)/2+NORMSINV(AleatLivre!M371)*$C$4))</f>
        <v>84.961470163889558</v>
      </c>
      <c r="O374" s="2">
        <f>(N374*EXP($C$3-($C$4^2)/2+NORMSINV(AleatLivre!N371)*$C$4))</f>
        <v>87.950436305087763</v>
      </c>
      <c r="P374" s="2">
        <f>(O374*EXP($C$3-($C$4^2)/2+NORMSINV(AleatLivre!O371)*$C$4))</f>
        <v>94.881812152437035</v>
      </c>
      <c r="Q374" s="2">
        <f>(P374*EXP($C$3-($C$4^2)/2+NORMSINV(AleatLivre!P371)*$C$4))</f>
        <v>94.420222786920604</v>
      </c>
      <c r="R374" s="2">
        <f>(Q374*EXP($C$3-($C$4^2)/2+NORMSINV(AleatLivre!Q371)*$C$4))</f>
        <v>97.798956590835061</v>
      </c>
      <c r="S374" s="2">
        <f>(R374*EXP($C$3-($C$4^2)/2+NORMSINV(AleatLivre!R371)*$C$4))</f>
        <v>107.20347138878057</v>
      </c>
      <c r="T374" s="2">
        <f>(S374*EXP($C$3-($C$4^2)/2+NORMSINV(AleatLivre!S371)*$C$4))</f>
        <v>111.37035886033878</v>
      </c>
      <c r="U374" s="2">
        <f>(T374*EXP($C$3-($C$4^2)/2+NORMSINV(AleatLivre!T371)*$C$4))</f>
        <v>115.65709191760165</v>
      </c>
      <c r="V374" s="2">
        <f>(U374*EXP($C$3-($C$4^2)/2+NORMSINV(AleatLivre!U371)*$C$4))</f>
        <v>122.2625104840904</v>
      </c>
    </row>
    <row r="375" spans="1:22" x14ac:dyDescent="0.25">
      <c r="A375">
        <v>370</v>
      </c>
      <c r="B375" s="2">
        <f>Painel!$B$7</f>
        <v>50</v>
      </c>
      <c r="C375" s="2">
        <f>(B375*EXP($C$3-($C$4^2)/2+NORMSINV(AleatLivre!B372)*$C$4))</f>
        <v>53.914417762274148</v>
      </c>
      <c r="D375" s="2">
        <f>(C375*EXP($C$3-($C$4^2)/2+NORMSINV(AleatLivre!C372)*$C$4))</f>
        <v>57.928576193606062</v>
      </c>
      <c r="E375" s="2">
        <f>(D375*EXP($C$3-($C$4^2)/2+NORMSINV(AleatLivre!D372)*$C$4))</f>
        <v>62.62082161006807</v>
      </c>
      <c r="F375" s="2">
        <f>(E375*EXP($C$3-($C$4^2)/2+NORMSINV(AleatLivre!E372)*$C$4))</f>
        <v>66.510177017668553</v>
      </c>
      <c r="G375" s="2">
        <f>(F375*EXP($C$3-($C$4^2)/2+NORMSINV(AleatLivre!F372)*$C$4))</f>
        <v>68.781175468311304</v>
      </c>
      <c r="H375" s="2">
        <f>(G375*EXP($C$3-($C$4^2)/2+NORMSINV(AleatLivre!G372)*$C$4))</f>
        <v>69.965337938002136</v>
      </c>
      <c r="I375" s="2">
        <f>(H375*EXP($C$3-($C$4^2)/2+NORMSINV(AleatLivre!H372)*$C$4))</f>
        <v>74.010012728363279</v>
      </c>
      <c r="J375" s="2">
        <f>(I375*EXP($C$3-($C$4^2)/2+NORMSINV(AleatLivre!I372)*$C$4))</f>
        <v>79.463052387728908</v>
      </c>
      <c r="K375" s="2">
        <f>(J375*EXP($C$3-($C$4^2)/2+NORMSINV(AleatLivre!J372)*$C$4))</f>
        <v>82.960894311231769</v>
      </c>
      <c r="L375" s="2">
        <f>(K375*EXP($C$3-($C$4^2)/2+NORMSINV(AleatLivre!K372)*$C$4))</f>
        <v>87.607219109635139</v>
      </c>
      <c r="M375" s="2">
        <f>(L375*EXP($C$3-($C$4^2)/2+NORMSINV(AleatLivre!L372)*$C$4))</f>
        <v>91.703945116971028</v>
      </c>
      <c r="N375" s="2">
        <f>(M375*EXP($C$3-($C$4^2)/2+NORMSINV(AleatLivre!M372)*$C$4))</f>
        <v>95.223217353038834</v>
      </c>
      <c r="O375" s="2">
        <f>(N375*EXP($C$3-($C$4^2)/2+NORMSINV(AleatLivre!N372)*$C$4))</f>
        <v>100.71457952096735</v>
      </c>
      <c r="P375" s="2">
        <f>(O375*EXP($C$3-($C$4^2)/2+NORMSINV(AleatLivre!O372)*$C$4))</f>
        <v>107.16629781198198</v>
      </c>
      <c r="Q375" s="2">
        <f>(P375*EXP($C$3-($C$4^2)/2+NORMSINV(AleatLivre!P372)*$C$4))</f>
        <v>114.9510354935497</v>
      </c>
      <c r="R375" s="2">
        <f>(Q375*EXP($C$3-($C$4^2)/2+NORMSINV(AleatLivre!Q372)*$C$4))</f>
        <v>128.22033544380545</v>
      </c>
      <c r="S375" s="2">
        <f>(R375*EXP($C$3-($C$4^2)/2+NORMSINV(AleatLivre!R372)*$C$4))</f>
        <v>136.61940348649361</v>
      </c>
      <c r="T375" s="2">
        <f>(S375*EXP($C$3-($C$4^2)/2+NORMSINV(AleatLivre!S372)*$C$4))</f>
        <v>145.68447258305574</v>
      </c>
      <c r="U375" s="2">
        <f>(T375*EXP($C$3-($C$4^2)/2+NORMSINV(AleatLivre!T372)*$C$4))</f>
        <v>151.56571613269398</v>
      </c>
      <c r="V375" s="2">
        <f>(U375*EXP($C$3-($C$4^2)/2+NORMSINV(AleatLivre!U372)*$C$4))</f>
        <v>156.55610733288981</v>
      </c>
    </row>
    <row r="376" spans="1:22" x14ac:dyDescent="0.25">
      <c r="A376">
        <v>371</v>
      </c>
      <c r="B376" s="2">
        <f>Painel!$B$7</f>
        <v>50</v>
      </c>
      <c r="C376" s="2">
        <f>(B376*EXP($C$3-($C$4^2)/2+NORMSINV(AleatLivre!B373)*$C$4))</f>
        <v>53.574577105949864</v>
      </c>
      <c r="D376" s="2">
        <f>(C376*EXP($C$3-($C$4^2)/2+NORMSINV(AleatLivre!C373)*$C$4))</f>
        <v>54.93070361466782</v>
      </c>
      <c r="E376" s="2">
        <f>(D376*EXP($C$3-($C$4^2)/2+NORMSINV(AleatLivre!D373)*$C$4))</f>
        <v>59.551513594102936</v>
      </c>
      <c r="F376" s="2">
        <f>(E376*EXP($C$3-($C$4^2)/2+NORMSINV(AleatLivre!E373)*$C$4))</f>
        <v>63.890769800503257</v>
      </c>
      <c r="G376" s="2">
        <f>(F376*EXP($C$3-($C$4^2)/2+NORMSINV(AleatLivre!F373)*$C$4))</f>
        <v>69.378709629284728</v>
      </c>
      <c r="H376" s="2">
        <f>(G376*EXP($C$3-($C$4^2)/2+NORMSINV(AleatLivre!G373)*$C$4))</f>
        <v>71.515176897182243</v>
      </c>
      <c r="I376" s="2">
        <f>(H376*EXP($C$3-($C$4^2)/2+NORMSINV(AleatLivre!H373)*$C$4))</f>
        <v>74.283200808591999</v>
      </c>
      <c r="J376" s="2">
        <f>(I376*EXP($C$3-($C$4^2)/2+NORMSINV(AleatLivre!I373)*$C$4))</f>
        <v>77.93678535454265</v>
      </c>
      <c r="K376" s="2">
        <f>(J376*EXP($C$3-($C$4^2)/2+NORMSINV(AleatLivre!J373)*$C$4))</f>
        <v>83.606631724548649</v>
      </c>
      <c r="L376" s="2">
        <f>(K376*EXP($C$3-($C$4^2)/2+NORMSINV(AleatLivre!K373)*$C$4))</f>
        <v>86.388369192568732</v>
      </c>
      <c r="M376" s="2">
        <f>(L376*EXP($C$3-($C$4^2)/2+NORMSINV(AleatLivre!L373)*$C$4))</f>
        <v>90.819358762463196</v>
      </c>
      <c r="N376" s="2">
        <f>(M376*EXP($C$3-($C$4^2)/2+NORMSINV(AleatLivre!M373)*$C$4))</f>
        <v>97.164910389061731</v>
      </c>
      <c r="O376" s="2">
        <f>(N376*EXP($C$3-($C$4^2)/2+NORMSINV(AleatLivre!N373)*$C$4))</f>
        <v>106.47615963444666</v>
      </c>
      <c r="P376" s="2">
        <f>(O376*EXP($C$3-($C$4^2)/2+NORMSINV(AleatLivre!O373)*$C$4))</f>
        <v>112.05824256186867</v>
      </c>
      <c r="Q376" s="2">
        <f>(P376*EXP($C$3-($C$4^2)/2+NORMSINV(AleatLivre!P373)*$C$4))</f>
        <v>120.55462603613361</v>
      </c>
      <c r="R376" s="2">
        <f>(Q376*EXP($C$3-($C$4^2)/2+NORMSINV(AleatLivre!Q373)*$C$4))</f>
        <v>131.66970761322062</v>
      </c>
      <c r="S376" s="2">
        <f>(R376*EXP($C$3-($C$4^2)/2+NORMSINV(AleatLivre!R373)*$C$4))</f>
        <v>138.21864732525137</v>
      </c>
      <c r="T376" s="2">
        <f>(S376*EXP($C$3-($C$4^2)/2+NORMSINV(AleatLivre!S373)*$C$4))</f>
        <v>147.66275580428874</v>
      </c>
      <c r="U376" s="2">
        <f>(T376*EXP($C$3-($C$4^2)/2+NORMSINV(AleatLivre!T373)*$C$4))</f>
        <v>156.64064184115958</v>
      </c>
      <c r="V376" s="2">
        <f>(U376*EXP($C$3-($C$4^2)/2+NORMSINV(AleatLivre!U373)*$C$4))</f>
        <v>168.07355235665673</v>
      </c>
    </row>
    <row r="377" spans="1:22" x14ac:dyDescent="0.25">
      <c r="A377">
        <v>372</v>
      </c>
      <c r="B377" s="2">
        <f>Painel!$B$7</f>
        <v>50</v>
      </c>
      <c r="C377" s="2">
        <f>(B377*EXP($C$3-($C$4^2)/2+NORMSINV(AleatLivre!B374)*$C$4))</f>
        <v>54.594814354146415</v>
      </c>
      <c r="D377" s="2">
        <f>(C377*EXP($C$3-($C$4^2)/2+NORMSINV(AleatLivre!C374)*$C$4))</f>
        <v>57.286967588171592</v>
      </c>
      <c r="E377" s="2">
        <f>(D377*EXP($C$3-($C$4^2)/2+NORMSINV(AleatLivre!D374)*$C$4))</f>
        <v>59.23199861413238</v>
      </c>
      <c r="F377" s="2">
        <f>(E377*EXP($C$3-($C$4^2)/2+NORMSINV(AleatLivre!E374)*$C$4))</f>
        <v>61.666750822232835</v>
      </c>
      <c r="G377" s="2">
        <f>(F377*EXP($C$3-($C$4^2)/2+NORMSINV(AleatLivre!F374)*$C$4))</f>
        <v>65.233798987110234</v>
      </c>
      <c r="H377" s="2">
        <f>(G377*EXP($C$3-($C$4^2)/2+NORMSINV(AleatLivre!G374)*$C$4))</f>
        <v>69.644222141183391</v>
      </c>
      <c r="I377" s="2">
        <f>(H377*EXP($C$3-($C$4^2)/2+NORMSINV(AleatLivre!H374)*$C$4))</f>
        <v>74.180781451799263</v>
      </c>
      <c r="J377" s="2">
        <f>(I377*EXP($C$3-($C$4^2)/2+NORMSINV(AleatLivre!I374)*$C$4))</f>
        <v>74.672409485770004</v>
      </c>
      <c r="K377" s="2">
        <f>(J377*EXP($C$3-($C$4^2)/2+NORMSINV(AleatLivre!J374)*$C$4))</f>
        <v>79.291381460816723</v>
      </c>
      <c r="L377" s="2">
        <f>(K377*EXP($C$3-($C$4^2)/2+NORMSINV(AleatLivre!K374)*$C$4))</f>
        <v>81.879423782063142</v>
      </c>
      <c r="M377" s="2">
        <f>(L377*EXP($C$3-($C$4^2)/2+NORMSINV(AleatLivre!L374)*$C$4))</f>
        <v>84.32546379220058</v>
      </c>
      <c r="N377" s="2">
        <f>(M377*EXP($C$3-($C$4^2)/2+NORMSINV(AleatLivre!M374)*$C$4))</f>
        <v>87.782018877331296</v>
      </c>
      <c r="O377" s="2">
        <f>(N377*EXP($C$3-($C$4^2)/2+NORMSINV(AleatLivre!N374)*$C$4))</f>
        <v>92.24968367182241</v>
      </c>
      <c r="P377" s="2">
        <f>(O377*EXP($C$3-($C$4^2)/2+NORMSINV(AleatLivre!O374)*$C$4))</f>
        <v>95.843083662526354</v>
      </c>
      <c r="Q377" s="2">
        <f>(P377*EXP($C$3-($C$4^2)/2+NORMSINV(AleatLivre!P374)*$C$4))</f>
        <v>99.87137187423636</v>
      </c>
      <c r="R377" s="2">
        <f>(Q377*EXP($C$3-($C$4^2)/2+NORMSINV(AleatLivre!Q374)*$C$4))</f>
        <v>102.44234276699771</v>
      </c>
      <c r="S377" s="2">
        <f>(R377*EXP($C$3-($C$4^2)/2+NORMSINV(AleatLivre!R374)*$C$4))</f>
        <v>108.8282577693502</v>
      </c>
      <c r="T377" s="2">
        <f>(S377*EXP($C$3-($C$4^2)/2+NORMSINV(AleatLivre!S374)*$C$4))</f>
        <v>113.53197870391837</v>
      </c>
      <c r="U377" s="2">
        <f>(T377*EXP($C$3-($C$4^2)/2+NORMSINV(AleatLivre!T374)*$C$4))</f>
        <v>117.32440708079253</v>
      </c>
      <c r="V377" s="2">
        <f>(U377*EXP($C$3-($C$4^2)/2+NORMSINV(AleatLivre!U374)*$C$4))</f>
        <v>123.4471108527234</v>
      </c>
    </row>
    <row r="378" spans="1:22" x14ac:dyDescent="0.25">
      <c r="A378">
        <v>373</v>
      </c>
      <c r="B378" s="2">
        <f>Painel!$B$7</f>
        <v>50</v>
      </c>
      <c r="C378" s="2">
        <f>(B378*EXP($C$3-($C$4^2)/2+NORMSINV(AleatLivre!B375)*$C$4))</f>
        <v>52.987751529828721</v>
      </c>
      <c r="D378" s="2">
        <f>(C378*EXP($C$3-($C$4^2)/2+NORMSINV(AleatLivre!C375)*$C$4))</f>
        <v>56.63462757390986</v>
      </c>
      <c r="E378" s="2">
        <f>(D378*EXP($C$3-($C$4^2)/2+NORMSINV(AleatLivre!D375)*$C$4))</f>
        <v>57.888041827984928</v>
      </c>
      <c r="F378" s="2">
        <f>(E378*EXP($C$3-($C$4^2)/2+NORMSINV(AleatLivre!E375)*$C$4))</f>
        <v>63.117472058018109</v>
      </c>
      <c r="G378" s="2">
        <f>(F378*EXP($C$3-($C$4^2)/2+NORMSINV(AleatLivre!F375)*$C$4))</f>
        <v>65.903076226927396</v>
      </c>
      <c r="H378" s="2">
        <f>(G378*EXP($C$3-($C$4^2)/2+NORMSINV(AleatLivre!G375)*$C$4))</f>
        <v>70.248383521212332</v>
      </c>
      <c r="I378" s="2">
        <f>(H378*EXP($C$3-($C$4^2)/2+NORMSINV(AleatLivre!H375)*$C$4))</f>
        <v>74.747665677216546</v>
      </c>
      <c r="J378" s="2">
        <f>(I378*EXP($C$3-($C$4^2)/2+NORMSINV(AleatLivre!I375)*$C$4))</f>
        <v>77.724536305224731</v>
      </c>
      <c r="K378" s="2">
        <f>(J378*EXP($C$3-($C$4^2)/2+NORMSINV(AleatLivre!J375)*$C$4))</f>
        <v>83.175678164278352</v>
      </c>
      <c r="L378" s="2">
        <f>(K378*EXP($C$3-($C$4^2)/2+NORMSINV(AleatLivre!K375)*$C$4))</f>
        <v>84.19083160604994</v>
      </c>
      <c r="M378" s="2">
        <f>(L378*EXP($C$3-($C$4^2)/2+NORMSINV(AleatLivre!L375)*$C$4))</f>
        <v>87.898949239175906</v>
      </c>
      <c r="N378" s="2">
        <f>(M378*EXP($C$3-($C$4^2)/2+NORMSINV(AleatLivre!M375)*$C$4))</f>
        <v>88.679544049126505</v>
      </c>
      <c r="O378" s="2">
        <f>(N378*EXP($C$3-($C$4^2)/2+NORMSINV(AleatLivre!N375)*$C$4))</f>
        <v>93.575105542069409</v>
      </c>
      <c r="P378" s="2">
        <f>(O378*EXP($C$3-($C$4^2)/2+NORMSINV(AleatLivre!O375)*$C$4))</f>
        <v>99.465495333594632</v>
      </c>
      <c r="Q378" s="2">
        <f>(P378*EXP($C$3-($C$4^2)/2+NORMSINV(AleatLivre!P375)*$C$4))</f>
        <v>101.55488100070038</v>
      </c>
      <c r="R378" s="2">
        <f>(Q378*EXP($C$3-($C$4^2)/2+NORMSINV(AleatLivre!Q375)*$C$4))</f>
        <v>106.67837292443869</v>
      </c>
      <c r="S378" s="2">
        <f>(R378*EXP($C$3-($C$4^2)/2+NORMSINV(AleatLivre!R375)*$C$4))</f>
        <v>112.02965738245547</v>
      </c>
      <c r="T378" s="2">
        <f>(S378*EXP($C$3-($C$4^2)/2+NORMSINV(AleatLivre!S375)*$C$4))</f>
        <v>120.16003676299846</v>
      </c>
      <c r="U378" s="2">
        <f>(T378*EXP($C$3-($C$4^2)/2+NORMSINV(AleatLivre!T375)*$C$4))</f>
        <v>123.42146757528793</v>
      </c>
      <c r="V378" s="2">
        <f>(U378*EXP($C$3-($C$4^2)/2+NORMSINV(AleatLivre!U375)*$C$4))</f>
        <v>128.92104733037127</v>
      </c>
    </row>
    <row r="379" spans="1:22" x14ac:dyDescent="0.25">
      <c r="A379">
        <v>374</v>
      </c>
      <c r="B379" s="2">
        <f>Painel!$B$7</f>
        <v>50</v>
      </c>
      <c r="C379" s="2">
        <f>(B379*EXP($C$3-($C$4^2)/2+NORMSINV(AleatLivre!B376)*$C$4))</f>
        <v>52.082060209066071</v>
      </c>
      <c r="D379" s="2">
        <f>(C379*EXP($C$3-($C$4^2)/2+NORMSINV(AleatLivre!C376)*$C$4))</f>
        <v>52.545009673467696</v>
      </c>
      <c r="E379" s="2">
        <f>(D379*EXP($C$3-($C$4^2)/2+NORMSINV(AleatLivre!D376)*$C$4))</f>
        <v>55.596874768610661</v>
      </c>
      <c r="F379" s="2">
        <f>(E379*EXP($C$3-($C$4^2)/2+NORMSINV(AleatLivre!E376)*$C$4))</f>
        <v>56.59999363124242</v>
      </c>
      <c r="G379" s="2">
        <f>(F379*EXP($C$3-($C$4^2)/2+NORMSINV(AleatLivre!F376)*$C$4))</f>
        <v>59.495632726873843</v>
      </c>
      <c r="H379" s="2">
        <f>(G379*EXP($C$3-($C$4^2)/2+NORMSINV(AleatLivre!G376)*$C$4))</f>
        <v>63.80358289691668</v>
      </c>
      <c r="I379" s="2">
        <f>(H379*EXP($C$3-($C$4^2)/2+NORMSINV(AleatLivre!H376)*$C$4))</f>
        <v>67.118917511211819</v>
      </c>
      <c r="J379" s="2">
        <f>(I379*EXP($C$3-($C$4^2)/2+NORMSINV(AleatLivre!I376)*$C$4))</f>
        <v>70.207301396285999</v>
      </c>
      <c r="K379" s="2">
        <f>(J379*EXP($C$3-($C$4^2)/2+NORMSINV(AleatLivre!J376)*$C$4))</f>
        <v>73.773842881750454</v>
      </c>
      <c r="L379" s="2">
        <f>(K379*EXP($C$3-($C$4^2)/2+NORMSINV(AleatLivre!K376)*$C$4))</f>
        <v>75.30132033437846</v>
      </c>
      <c r="M379" s="2">
        <f>(L379*EXP($C$3-($C$4^2)/2+NORMSINV(AleatLivre!L376)*$C$4))</f>
        <v>81.019540767938025</v>
      </c>
      <c r="N379" s="2">
        <f>(M379*EXP($C$3-($C$4^2)/2+NORMSINV(AleatLivre!M376)*$C$4))</f>
        <v>87.302842762348334</v>
      </c>
      <c r="O379" s="2">
        <f>(N379*EXP($C$3-($C$4^2)/2+NORMSINV(AleatLivre!N376)*$C$4))</f>
        <v>89.601070450105539</v>
      </c>
      <c r="P379" s="2">
        <f>(O379*EXP($C$3-($C$4^2)/2+NORMSINV(AleatLivre!O376)*$C$4))</f>
        <v>94.02232731748245</v>
      </c>
      <c r="Q379" s="2">
        <f>(P379*EXP($C$3-($C$4^2)/2+NORMSINV(AleatLivre!P376)*$C$4))</f>
        <v>96.357323216350551</v>
      </c>
      <c r="R379" s="2">
        <f>(Q379*EXP($C$3-($C$4^2)/2+NORMSINV(AleatLivre!Q376)*$C$4))</f>
        <v>101.74321160987108</v>
      </c>
      <c r="S379" s="2">
        <f>(R379*EXP($C$3-($C$4^2)/2+NORMSINV(AleatLivre!R376)*$C$4))</f>
        <v>109.24554197857837</v>
      </c>
      <c r="T379" s="2">
        <f>(S379*EXP($C$3-($C$4^2)/2+NORMSINV(AleatLivre!S376)*$C$4))</f>
        <v>116.06257257511287</v>
      </c>
      <c r="U379" s="2">
        <f>(T379*EXP($C$3-($C$4^2)/2+NORMSINV(AleatLivre!T376)*$C$4))</f>
        <v>122.15676168084102</v>
      </c>
      <c r="V379" s="2">
        <f>(U379*EXP($C$3-($C$4^2)/2+NORMSINV(AleatLivre!U376)*$C$4))</f>
        <v>123.98846014268449</v>
      </c>
    </row>
    <row r="380" spans="1:22" x14ac:dyDescent="0.25">
      <c r="A380">
        <v>375</v>
      </c>
      <c r="B380" s="2">
        <f>Painel!$B$7</f>
        <v>50</v>
      </c>
      <c r="C380" s="2">
        <f>(B380*EXP($C$3-($C$4^2)/2+NORMSINV(AleatLivre!B377)*$C$4))</f>
        <v>52.724669205242172</v>
      </c>
      <c r="D380" s="2">
        <f>(C380*EXP($C$3-($C$4^2)/2+NORMSINV(AleatLivre!C377)*$C$4))</f>
        <v>54.071035220487339</v>
      </c>
      <c r="E380" s="2">
        <f>(D380*EXP($C$3-($C$4^2)/2+NORMSINV(AleatLivre!D377)*$C$4))</f>
        <v>58.314733964692017</v>
      </c>
      <c r="F380" s="2">
        <f>(E380*EXP($C$3-($C$4^2)/2+NORMSINV(AleatLivre!E377)*$C$4))</f>
        <v>59.814364675208942</v>
      </c>
      <c r="G380" s="2">
        <f>(F380*EXP($C$3-($C$4^2)/2+NORMSINV(AleatLivre!F377)*$C$4))</f>
        <v>62.880352277051728</v>
      </c>
      <c r="H380" s="2">
        <f>(G380*EXP($C$3-($C$4^2)/2+NORMSINV(AleatLivre!G377)*$C$4))</f>
        <v>65.729873796800362</v>
      </c>
      <c r="I380" s="2">
        <f>(H380*EXP($C$3-($C$4^2)/2+NORMSINV(AleatLivre!H377)*$C$4))</f>
        <v>69.430838244882352</v>
      </c>
      <c r="J380" s="2">
        <f>(I380*EXP($C$3-($C$4^2)/2+NORMSINV(AleatLivre!I377)*$C$4))</f>
        <v>75.57633090745054</v>
      </c>
      <c r="K380" s="2">
        <f>(J380*EXP($C$3-($C$4^2)/2+NORMSINV(AleatLivre!J377)*$C$4))</f>
        <v>77.851243130293966</v>
      </c>
      <c r="L380" s="2">
        <f>(K380*EXP($C$3-($C$4^2)/2+NORMSINV(AleatLivre!K377)*$C$4))</f>
        <v>81.413241496337562</v>
      </c>
      <c r="M380" s="2">
        <f>(L380*EXP($C$3-($C$4^2)/2+NORMSINV(AleatLivre!L377)*$C$4))</f>
        <v>85.010080292425826</v>
      </c>
      <c r="N380" s="2">
        <f>(M380*EXP($C$3-($C$4^2)/2+NORMSINV(AleatLivre!M377)*$C$4))</f>
        <v>89.710018897244964</v>
      </c>
      <c r="O380" s="2">
        <f>(N380*EXP($C$3-($C$4^2)/2+NORMSINV(AleatLivre!N377)*$C$4))</f>
        <v>95.238187485274665</v>
      </c>
      <c r="P380" s="2">
        <f>(O380*EXP($C$3-($C$4^2)/2+NORMSINV(AleatLivre!O377)*$C$4))</f>
        <v>102.18073922666879</v>
      </c>
      <c r="Q380" s="2">
        <f>(P380*EXP($C$3-($C$4^2)/2+NORMSINV(AleatLivre!P377)*$C$4))</f>
        <v>107.98241204698525</v>
      </c>
      <c r="R380" s="2">
        <f>(Q380*EXP($C$3-($C$4^2)/2+NORMSINV(AleatLivre!Q377)*$C$4))</f>
        <v>112.17199406484328</v>
      </c>
      <c r="S380" s="2">
        <f>(R380*EXP($C$3-($C$4^2)/2+NORMSINV(AleatLivre!R377)*$C$4))</f>
        <v>118.65797074477936</v>
      </c>
      <c r="T380" s="2">
        <f>(S380*EXP($C$3-($C$4^2)/2+NORMSINV(AleatLivre!S377)*$C$4))</f>
        <v>119.42593637415293</v>
      </c>
      <c r="U380" s="2">
        <f>(T380*EXP($C$3-($C$4^2)/2+NORMSINV(AleatLivre!T377)*$C$4))</f>
        <v>124.26680374628293</v>
      </c>
      <c r="V380" s="2">
        <f>(U380*EXP($C$3-($C$4^2)/2+NORMSINV(AleatLivre!U377)*$C$4))</f>
        <v>127.78324452166864</v>
      </c>
    </row>
    <row r="381" spans="1:22" x14ac:dyDescent="0.25">
      <c r="A381">
        <v>376</v>
      </c>
      <c r="B381" s="2">
        <f>Painel!$B$7</f>
        <v>50</v>
      </c>
      <c r="C381" s="2">
        <f>(B381*EXP($C$3-($C$4^2)/2+NORMSINV(AleatLivre!B378)*$C$4))</f>
        <v>53.857292033882779</v>
      </c>
      <c r="D381" s="2">
        <f>(C381*EXP($C$3-($C$4^2)/2+NORMSINV(AleatLivre!C378)*$C$4))</f>
        <v>56.396690650966896</v>
      </c>
      <c r="E381" s="2">
        <f>(D381*EXP($C$3-($C$4^2)/2+NORMSINV(AleatLivre!D378)*$C$4))</f>
        <v>59.069912161784885</v>
      </c>
      <c r="F381" s="2">
        <f>(E381*EXP($C$3-($C$4^2)/2+NORMSINV(AleatLivre!E378)*$C$4))</f>
        <v>63.170552852498162</v>
      </c>
      <c r="G381" s="2">
        <f>(F381*EXP($C$3-($C$4^2)/2+NORMSINV(AleatLivre!F378)*$C$4))</f>
        <v>66.238644825293136</v>
      </c>
      <c r="H381" s="2">
        <f>(G381*EXP($C$3-($C$4^2)/2+NORMSINV(AleatLivre!G378)*$C$4))</f>
        <v>68.630541774515777</v>
      </c>
      <c r="I381" s="2">
        <f>(H381*EXP($C$3-($C$4^2)/2+NORMSINV(AleatLivre!H378)*$C$4))</f>
        <v>73.045989592483238</v>
      </c>
      <c r="J381" s="2">
        <f>(I381*EXP($C$3-($C$4^2)/2+NORMSINV(AleatLivre!I378)*$C$4))</f>
        <v>72.800713570941369</v>
      </c>
      <c r="K381" s="2">
        <f>(J381*EXP($C$3-($C$4^2)/2+NORMSINV(AleatLivre!J378)*$C$4))</f>
        <v>77.639192341669556</v>
      </c>
      <c r="L381" s="2">
        <f>(K381*EXP($C$3-($C$4^2)/2+NORMSINV(AleatLivre!K378)*$C$4))</f>
        <v>80.065162908482677</v>
      </c>
      <c r="M381" s="2">
        <f>(L381*EXP($C$3-($C$4^2)/2+NORMSINV(AleatLivre!L378)*$C$4))</f>
        <v>81.254733868898725</v>
      </c>
      <c r="N381" s="2">
        <f>(M381*EXP($C$3-($C$4^2)/2+NORMSINV(AleatLivre!M378)*$C$4))</f>
        <v>85.148671940482728</v>
      </c>
      <c r="O381" s="2">
        <f>(N381*EXP($C$3-($C$4^2)/2+NORMSINV(AleatLivre!N378)*$C$4))</f>
        <v>89.044706326503686</v>
      </c>
      <c r="P381" s="2">
        <f>(O381*EXP($C$3-($C$4^2)/2+NORMSINV(AleatLivre!O378)*$C$4))</f>
        <v>92.36875778625064</v>
      </c>
      <c r="Q381" s="2">
        <f>(P381*EXP($C$3-($C$4^2)/2+NORMSINV(AleatLivre!P378)*$C$4))</f>
        <v>101.25255571715118</v>
      </c>
      <c r="R381" s="2">
        <f>(Q381*EXP($C$3-($C$4^2)/2+NORMSINV(AleatLivre!Q378)*$C$4))</f>
        <v>106.47044816725229</v>
      </c>
      <c r="S381" s="2">
        <f>(R381*EXP($C$3-($C$4^2)/2+NORMSINV(AleatLivre!R378)*$C$4))</f>
        <v>109.80222160477163</v>
      </c>
      <c r="T381" s="2">
        <f>(S381*EXP($C$3-($C$4^2)/2+NORMSINV(AleatLivre!S378)*$C$4))</f>
        <v>119.0822684689367</v>
      </c>
      <c r="U381" s="2">
        <f>(T381*EXP($C$3-($C$4^2)/2+NORMSINV(AleatLivre!T378)*$C$4))</f>
        <v>126.30749263370491</v>
      </c>
      <c r="V381" s="2">
        <f>(U381*EXP($C$3-($C$4^2)/2+NORMSINV(AleatLivre!U378)*$C$4))</f>
        <v>138.0468157385647</v>
      </c>
    </row>
    <row r="382" spans="1:22" x14ac:dyDescent="0.25">
      <c r="A382">
        <v>377</v>
      </c>
      <c r="B382" s="2">
        <f>Painel!$B$7</f>
        <v>50</v>
      </c>
      <c r="C382" s="2">
        <f>(B382*EXP($C$3-($C$4^2)/2+NORMSINV(AleatLivre!B379)*$C$4))</f>
        <v>50.323575103084181</v>
      </c>
      <c r="D382" s="2">
        <f>(C382*EXP($C$3-($C$4^2)/2+NORMSINV(AleatLivre!C379)*$C$4))</f>
        <v>53.557171800451599</v>
      </c>
      <c r="E382" s="2">
        <f>(D382*EXP($C$3-($C$4^2)/2+NORMSINV(AleatLivre!D379)*$C$4))</f>
        <v>58.217740571099554</v>
      </c>
      <c r="F382" s="2">
        <f>(E382*EXP($C$3-($C$4^2)/2+NORMSINV(AleatLivre!E379)*$C$4))</f>
        <v>60.863037976711311</v>
      </c>
      <c r="G382" s="2">
        <f>(F382*EXP($C$3-($C$4^2)/2+NORMSINV(AleatLivre!F379)*$C$4))</f>
        <v>62.146883380767633</v>
      </c>
      <c r="H382" s="2">
        <f>(G382*EXP($C$3-($C$4^2)/2+NORMSINV(AleatLivre!G379)*$C$4))</f>
        <v>66.204845727657172</v>
      </c>
      <c r="I382" s="2">
        <f>(H382*EXP($C$3-($C$4^2)/2+NORMSINV(AleatLivre!H379)*$C$4))</f>
        <v>68.373410412092937</v>
      </c>
      <c r="J382" s="2">
        <f>(I382*EXP($C$3-($C$4^2)/2+NORMSINV(AleatLivre!I379)*$C$4))</f>
        <v>72.631708892292451</v>
      </c>
      <c r="K382" s="2">
        <f>(J382*EXP($C$3-($C$4^2)/2+NORMSINV(AleatLivre!J379)*$C$4))</f>
        <v>77.492729584040731</v>
      </c>
      <c r="L382" s="2">
        <f>(K382*EXP($C$3-($C$4^2)/2+NORMSINV(AleatLivre!K379)*$C$4))</f>
        <v>80.449307044719774</v>
      </c>
      <c r="M382" s="2">
        <f>(L382*EXP($C$3-($C$4^2)/2+NORMSINV(AleatLivre!L379)*$C$4))</f>
        <v>86.497468699756169</v>
      </c>
      <c r="N382" s="2">
        <f>(M382*EXP($C$3-($C$4^2)/2+NORMSINV(AleatLivre!M379)*$C$4))</f>
        <v>92.355136628759638</v>
      </c>
      <c r="O382" s="2">
        <f>(N382*EXP($C$3-($C$4^2)/2+NORMSINV(AleatLivre!N379)*$C$4))</f>
        <v>99.650616945507323</v>
      </c>
      <c r="P382" s="2">
        <f>(O382*EXP($C$3-($C$4^2)/2+NORMSINV(AleatLivre!O379)*$C$4))</f>
        <v>102.03413546500894</v>
      </c>
      <c r="Q382" s="2">
        <f>(P382*EXP($C$3-($C$4^2)/2+NORMSINV(AleatLivre!P379)*$C$4))</f>
        <v>105.65264082815204</v>
      </c>
      <c r="R382" s="2">
        <f>(Q382*EXP($C$3-($C$4^2)/2+NORMSINV(AleatLivre!Q379)*$C$4))</f>
        <v>109.92561751985167</v>
      </c>
      <c r="S382" s="2">
        <f>(R382*EXP($C$3-($C$4^2)/2+NORMSINV(AleatLivre!R379)*$C$4))</f>
        <v>111.31870591952116</v>
      </c>
      <c r="T382" s="2">
        <f>(S382*EXP($C$3-($C$4^2)/2+NORMSINV(AleatLivre!S379)*$C$4))</f>
        <v>115.09132370871782</v>
      </c>
      <c r="U382" s="2">
        <f>(T382*EXP($C$3-($C$4^2)/2+NORMSINV(AleatLivre!T379)*$C$4))</f>
        <v>120.9737841930805</v>
      </c>
      <c r="V382" s="2">
        <f>(U382*EXP($C$3-($C$4^2)/2+NORMSINV(AleatLivre!U379)*$C$4))</f>
        <v>125.97814999827166</v>
      </c>
    </row>
    <row r="383" spans="1:22" x14ac:dyDescent="0.25">
      <c r="A383">
        <v>378</v>
      </c>
      <c r="B383" s="2">
        <f>Painel!$B$7</f>
        <v>50</v>
      </c>
      <c r="C383" s="2">
        <f>(B383*EXP($C$3-($C$4^2)/2+NORMSINV(AleatLivre!B380)*$C$4))</f>
        <v>52.110419233464441</v>
      </c>
      <c r="D383" s="2">
        <f>(C383*EXP($C$3-($C$4^2)/2+NORMSINV(AleatLivre!C380)*$C$4))</f>
        <v>54.023077421862858</v>
      </c>
      <c r="E383" s="2">
        <f>(D383*EXP($C$3-($C$4^2)/2+NORMSINV(AleatLivre!D380)*$C$4))</f>
        <v>54.89702191941376</v>
      </c>
      <c r="F383" s="2">
        <f>(E383*EXP($C$3-($C$4^2)/2+NORMSINV(AleatLivre!E380)*$C$4))</f>
        <v>59.131595601325849</v>
      </c>
      <c r="G383" s="2">
        <f>(F383*EXP($C$3-($C$4^2)/2+NORMSINV(AleatLivre!F380)*$C$4))</f>
        <v>59.205741508265888</v>
      </c>
      <c r="H383" s="2">
        <f>(G383*EXP($C$3-($C$4^2)/2+NORMSINV(AleatLivre!G380)*$C$4))</f>
        <v>59.354389765810005</v>
      </c>
      <c r="I383" s="2">
        <f>(H383*EXP($C$3-($C$4^2)/2+NORMSINV(AleatLivre!H380)*$C$4))</f>
        <v>63.150624332504712</v>
      </c>
      <c r="J383" s="2">
        <f>(I383*EXP($C$3-($C$4^2)/2+NORMSINV(AleatLivre!I380)*$C$4))</f>
        <v>67.953020932000754</v>
      </c>
      <c r="K383" s="2">
        <f>(J383*EXP($C$3-($C$4^2)/2+NORMSINV(AleatLivre!J380)*$C$4))</f>
        <v>71.784248882145263</v>
      </c>
      <c r="L383" s="2">
        <f>(K383*EXP($C$3-($C$4^2)/2+NORMSINV(AleatLivre!K380)*$C$4))</f>
        <v>75.235563416411765</v>
      </c>
      <c r="M383" s="2">
        <f>(L383*EXP($C$3-($C$4^2)/2+NORMSINV(AleatLivre!L380)*$C$4))</f>
        <v>77.8570303347433</v>
      </c>
      <c r="N383" s="2">
        <f>(M383*EXP($C$3-($C$4^2)/2+NORMSINV(AleatLivre!M380)*$C$4))</f>
        <v>82.942095832855543</v>
      </c>
      <c r="O383" s="2">
        <f>(N383*EXP($C$3-($C$4^2)/2+NORMSINV(AleatLivre!N380)*$C$4))</f>
        <v>87.289403171732189</v>
      </c>
      <c r="P383" s="2">
        <f>(O383*EXP($C$3-($C$4^2)/2+NORMSINV(AleatLivre!O380)*$C$4))</f>
        <v>93.451192283729085</v>
      </c>
      <c r="Q383" s="2">
        <f>(P383*EXP($C$3-($C$4^2)/2+NORMSINV(AleatLivre!P380)*$C$4))</f>
        <v>102.1766908989228</v>
      </c>
      <c r="R383" s="2">
        <f>(Q383*EXP($C$3-($C$4^2)/2+NORMSINV(AleatLivre!Q380)*$C$4))</f>
        <v>105.2912777567084</v>
      </c>
      <c r="S383" s="2">
        <f>(R383*EXP($C$3-($C$4^2)/2+NORMSINV(AleatLivre!R380)*$C$4))</f>
        <v>111.52340683208408</v>
      </c>
      <c r="T383" s="2">
        <f>(S383*EXP($C$3-($C$4^2)/2+NORMSINV(AleatLivre!S380)*$C$4))</f>
        <v>114.15929987998501</v>
      </c>
      <c r="U383" s="2">
        <f>(T383*EXP($C$3-($C$4^2)/2+NORMSINV(AleatLivre!T380)*$C$4))</f>
        <v>116.55593980470643</v>
      </c>
      <c r="V383" s="2">
        <f>(U383*EXP($C$3-($C$4^2)/2+NORMSINV(AleatLivre!U380)*$C$4))</f>
        <v>121.10309634739417</v>
      </c>
    </row>
    <row r="384" spans="1:22" x14ac:dyDescent="0.25">
      <c r="A384">
        <v>379</v>
      </c>
      <c r="B384" s="2">
        <f>Painel!$B$7</f>
        <v>50</v>
      </c>
      <c r="C384" s="2">
        <f>(B384*EXP($C$3-($C$4^2)/2+NORMSINV(AleatLivre!B381)*$C$4))</f>
        <v>52.804556049439199</v>
      </c>
      <c r="D384" s="2">
        <f>(C384*EXP($C$3-($C$4^2)/2+NORMSINV(AleatLivre!C381)*$C$4))</f>
        <v>56.490931673326827</v>
      </c>
      <c r="E384" s="2">
        <f>(D384*EXP($C$3-($C$4^2)/2+NORMSINV(AleatLivre!D381)*$C$4))</f>
        <v>58.998321951829936</v>
      </c>
      <c r="F384" s="2">
        <f>(E384*EXP($C$3-($C$4^2)/2+NORMSINV(AleatLivre!E381)*$C$4))</f>
        <v>63.884342543019422</v>
      </c>
      <c r="G384" s="2">
        <f>(F384*EXP($C$3-($C$4^2)/2+NORMSINV(AleatLivre!F381)*$C$4))</f>
        <v>66.550741344171584</v>
      </c>
      <c r="H384" s="2">
        <f>(G384*EXP($C$3-($C$4^2)/2+NORMSINV(AleatLivre!G381)*$C$4))</f>
        <v>70.729465982646047</v>
      </c>
      <c r="I384" s="2">
        <f>(H384*EXP($C$3-($C$4^2)/2+NORMSINV(AleatLivre!H381)*$C$4))</f>
        <v>74.442701970685732</v>
      </c>
      <c r="J384" s="2">
        <f>(I384*EXP($C$3-($C$4^2)/2+NORMSINV(AleatLivre!I381)*$C$4))</f>
        <v>82.025651036075274</v>
      </c>
      <c r="K384" s="2">
        <f>(J384*EXP($C$3-($C$4^2)/2+NORMSINV(AleatLivre!J381)*$C$4))</f>
        <v>85.949274148854414</v>
      </c>
      <c r="L384" s="2">
        <f>(K384*EXP($C$3-($C$4^2)/2+NORMSINV(AleatLivre!K381)*$C$4))</f>
        <v>89.151032593651408</v>
      </c>
      <c r="M384" s="2">
        <f>(L384*EXP($C$3-($C$4^2)/2+NORMSINV(AleatLivre!L381)*$C$4))</f>
        <v>95.351984725845341</v>
      </c>
      <c r="N384" s="2">
        <f>(M384*EXP($C$3-($C$4^2)/2+NORMSINV(AleatLivre!M381)*$C$4))</f>
        <v>102.30440640822657</v>
      </c>
      <c r="O384" s="2">
        <f>(N384*EXP($C$3-($C$4^2)/2+NORMSINV(AleatLivre!N381)*$C$4))</f>
        <v>108.91529382923996</v>
      </c>
      <c r="P384" s="2">
        <f>(O384*EXP($C$3-($C$4^2)/2+NORMSINV(AleatLivre!O381)*$C$4))</f>
        <v>117.11666103704378</v>
      </c>
      <c r="Q384" s="2">
        <f>(P384*EXP($C$3-($C$4^2)/2+NORMSINV(AleatLivre!P381)*$C$4))</f>
        <v>125.05602244500425</v>
      </c>
      <c r="R384" s="2">
        <f>(Q384*EXP($C$3-($C$4^2)/2+NORMSINV(AleatLivre!Q381)*$C$4))</f>
        <v>131.79100498302861</v>
      </c>
      <c r="S384" s="2">
        <f>(R384*EXP($C$3-($C$4^2)/2+NORMSINV(AleatLivre!R381)*$C$4))</f>
        <v>135.08741283194453</v>
      </c>
      <c r="T384" s="2">
        <f>(S384*EXP($C$3-($C$4^2)/2+NORMSINV(AleatLivre!S381)*$C$4))</f>
        <v>140.40765937296405</v>
      </c>
      <c r="U384" s="2">
        <f>(T384*EXP($C$3-($C$4^2)/2+NORMSINV(AleatLivre!T381)*$C$4))</f>
        <v>148.95742819895622</v>
      </c>
      <c r="V384" s="2">
        <f>(U384*EXP($C$3-($C$4^2)/2+NORMSINV(AleatLivre!U381)*$C$4))</f>
        <v>154.39194131621301</v>
      </c>
    </row>
    <row r="385" spans="1:22" x14ac:dyDescent="0.25">
      <c r="A385">
        <v>380</v>
      </c>
      <c r="B385" s="2">
        <f>Painel!$B$7</f>
        <v>50</v>
      </c>
      <c r="C385" s="2">
        <f>(B385*EXP($C$3-($C$4^2)/2+NORMSINV(AleatLivre!B382)*$C$4))</f>
        <v>54.099603994662559</v>
      </c>
      <c r="D385" s="2">
        <f>(C385*EXP($C$3-($C$4^2)/2+NORMSINV(AleatLivre!C382)*$C$4))</f>
        <v>57.469876009421782</v>
      </c>
      <c r="E385" s="2">
        <f>(D385*EXP($C$3-($C$4^2)/2+NORMSINV(AleatLivre!D382)*$C$4))</f>
        <v>60.245031172869332</v>
      </c>
      <c r="F385" s="2">
        <f>(E385*EXP($C$3-($C$4^2)/2+NORMSINV(AleatLivre!E382)*$C$4))</f>
        <v>63.340576645969769</v>
      </c>
      <c r="G385" s="2">
        <f>(F385*EXP($C$3-($C$4^2)/2+NORMSINV(AleatLivre!F382)*$C$4))</f>
        <v>66.855393363330137</v>
      </c>
      <c r="H385" s="2">
        <f>(G385*EXP($C$3-($C$4^2)/2+NORMSINV(AleatLivre!G382)*$C$4))</f>
        <v>70.247114811124817</v>
      </c>
      <c r="I385" s="2">
        <f>(H385*EXP($C$3-($C$4^2)/2+NORMSINV(AleatLivre!H382)*$C$4))</f>
        <v>73.174810719226826</v>
      </c>
      <c r="J385" s="2">
        <f>(I385*EXP($C$3-($C$4^2)/2+NORMSINV(AleatLivre!I382)*$C$4))</f>
        <v>78.205283588579462</v>
      </c>
      <c r="K385" s="2">
        <f>(J385*EXP($C$3-($C$4^2)/2+NORMSINV(AleatLivre!J382)*$C$4))</f>
        <v>80.169262349042697</v>
      </c>
      <c r="L385" s="2">
        <f>(K385*EXP($C$3-($C$4^2)/2+NORMSINV(AleatLivre!K382)*$C$4))</f>
        <v>82.101800717999041</v>
      </c>
      <c r="M385" s="2">
        <f>(L385*EXP($C$3-($C$4^2)/2+NORMSINV(AleatLivre!L382)*$C$4))</f>
        <v>86.278891410925254</v>
      </c>
      <c r="N385" s="2">
        <f>(M385*EXP($C$3-($C$4^2)/2+NORMSINV(AleatLivre!M382)*$C$4))</f>
        <v>91.142843192447998</v>
      </c>
      <c r="O385" s="2">
        <f>(N385*EXP($C$3-($C$4^2)/2+NORMSINV(AleatLivre!N382)*$C$4))</f>
        <v>96.40685943268042</v>
      </c>
      <c r="P385" s="2">
        <f>(O385*EXP($C$3-($C$4^2)/2+NORMSINV(AleatLivre!O382)*$C$4))</f>
        <v>98.381237562069472</v>
      </c>
      <c r="Q385" s="2">
        <f>(P385*EXP($C$3-($C$4^2)/2+NORMSINV(AleatLivre!P382)*$C$4))</f>
        <v>103.36087845825197</v>
      </c>
      <c r="R385" s="2">
        <f>(Q385*EXP($C$3-($C$4^2)/2+NORMSINV(AleatLivre!Q382)*$C$4))</f>
        <v>109.6128338012085</v>
      </c>
      <c r="S385" s="2">
        <f>(R385*EXP($C$3-($C$4^2)/2+NORMSINV(AleatLivre!R382)*$C$4))</f>
        <v>111.72196312925337</v>
      </c>
      <c r="T385" s="2">
        <f>(S385*EXP($C$3-($C$4^2)/2+NORMSINV(AleatLivre!S382)*$C$4))</f>
        <v>121.49187181311937</v>
      </c>
      <c r="U385" s="2">
        <f>(T385*EXP($C$3-($C$4^2)/2+NORMSINV(AleatLivre!T382)*$C$4))</f>
        <v>129.73357547822337</v>
      </c>
      <c r="V385" s="2">
        <f>(U385*EXP($C$3-($C$4^2)/2+NORMSINV(AleatLivre!U382)*$C$4))</f>
        <v>138.70234836687828</v>
      </c>
    </row>
    <row r="386" spans="1:22" x14ac:dyDescent="0.25">
      <c r="A386">
        <v>381</v>
      </c>
      <c r="B386" s="2">
        <f>Painel!$B$7</f>
        <v>50</v>
      </c>
      <c r="C386" s="2">
        <f>(B386*EXP($C$3-($C$4^2)/2+NORMSINV(AleatLivre!B383)*$C$4))</f>
        <v>53.540199052387727</v>
      </c>
      <c r="D386" s="2">
        <f>(C386*EXP($C$3-($C$4^2)/2+NORMSINV(AleatLivre!C383)*$C$4))</f>
        <v>56.386322560969973</v>
      </c>
      <c r="E386" s="2">
        <f>(D386*EXP($C$3-($C$4^2)/2+NORMSINV(AleatLivre!D383)*$C$4))</f>
        <v>59.632639090745833</v>
      </c>
      <c r="F386" s="2">
        <f>(E386*EXP($C$3-($C$4^2)/2+NORMSINV(AleatLivre!E383)*$C$4))</f>
        <v>61.611395588971625</v>
      </c>
      <c r="G386" s="2">
        <f>(F386*EXP($C$3-($C$4^2)/2+NORMSINV(AleatLivre!F383)*$C$4))</f>
        <v>65.312620225395392</v>
      </c>
      <c r="H386" s="2">
        <f>(G386*EXP($C$3-($C$4^2)/2+NORMSINV(AleatLivre!G383)*$C$4))</f>
        <v>66.161738552390702</v>
      </c>
      <c r="I386" s="2">
        <f>(H386*EXP($C$3-($C$4^2)/2+NORMSINV(AleatLivre!H383)*$C$4))</f>
        <v>68.208734610017032</v>
      </c>
      <c r="J386" s="2">
        <f>(I386*EXP($C$3-($C$4^2)/2+NORMSINV(AleatLivre!I383)*$C$4))</f>
        <v>71.712627846562285</v>
      </c>
      <c r="K386" s="2">
        <f>(J386*EXP($C$3-($C$4^2)/2+NORMSINV(AleatLivre!J383)*$C$4))</f>
        <v>72.186662806686115</v>
      </c>
      <c r="L386" s="2">
        <f>(K386*EXP($C$3-($C$4^2)/2+NORMSINV(AleatLivre!K383)*$C$4))</f>
        <v>75.672361783848714</v>
      </c>
      <c r="M386" s="2">
        <f>(L386*EXP($C$3-($C$4^2)/2+NORMSINV(AleatLivre!L383)*$C$4))</f>
        <v>79.051256848669354</v>
      </c>
      <c r="N386" s="2">
        <f>(M386*EXP($C$3-($C$4^2)/2+NORMSINV(AleatLivre!M383)*$C$4))</f>
        <v>81.600758708131536</v>
      </c>
      <c r="O386" s="2">
        <f>(N386*EXP($C$3-($C$4^2)/2+NORMSINV(AleatLivre!N383)*$C$4))</f>
        <v>85.913604571056652</v>
      </c>
      <c r="P386" s="2">
        <f>(O386*EXP($C$3-($C$4^2)/2+NORMSINV(AleatLivre!O383)*$C$4))</f>
        <v>93.42691384883328</v>
      </c>
      <c r="Q386" s="2">
        <f>(P386*EXP($C$3-($C$4^2)/2+NORMSINV(AleatLivre!P383)*$C$4))</f>
        <v>99.00082464763824</v>
      </c>
      <c r="R386" s="2">
        <f>(Q386*EXP($C$3-($C$4^2)/2+NORMSINV(AleatLivre!Q383)*$C$4))</f>
        <v>107.97456606521719</v>
      </c>
      <c r="S386" s="2">
        <f>(R386*EXP($C$3-($C$4^2)/2+NORMSINV(AleatLivre!R383)*$C$4))</f>
        <v>115.31374394282341</v>
      </c>
      <c r="T386" s="2">
        <f>(S386*EXP($C$3-($C$4^2)/2+NORMSINV(AleatLivre!S383)*$C$4))</f>
        <v>125.11805080284113</v>
      </c>
      <c r="U386" s="2">
        <f>(T386*EXP($C$3-($C$4^2)/2+NORMSINV(AleatLivre!T383)*$C$4))</f>
        <v>131.40958593992912</v>
      </c>
      <c r="V386" s="2">
        <f>(U386*EXP($C$3-($C$4^2)/2+NORMSINV(AleatLivre!U383)*$C$4))</f>
        <v>143.8878600897728</v>
      </c>
    </row>
    <row r="387" spans="1:22" x14ac:dyDescent="0.25">
      <c r="A387">
        <v>382</v>
      </c>
      <c r="B387" s="2">
        <f>Painel!$B$7</f>
        <v>50</v>
      </c>
      <c r="C387" s="2">
        <f>(B387*EXP($C$3-($C$4^2)/2+NORMSINV(AleatLivre!B384)*$C$4))</f>
        <v>51.696661472116055</v>
      </c>
      <c r="D387" s="2">
        <f>(C387*EXP($C$3-($C$4^2)/2+NORMSINV(AleatLivre!C384)*$C$4))</f>
        <v>53.775111502114541</v>
      </c>
      <c r="E387" s="2">
        <f>(D387*EXP($C$3-($C$4^2)/2+NORMSINV(AleatLivre!D384)*$C$4))</f>
        <v>54.824031006594915</v>
      </c>
      <c r="F387" s="2">
        <f>(E387*EXP($C$3-($C$4^2)/2+NORMSINV(AleatLivre!E384)*$C$4))</f>
        <v>57.911019374048585</v>
      </c>
      <c r="G387" s="2">
        <f>(F387*EXP($C$3-($C$4^2)/2+NORMSINV(AleatLivre!F384)*$C$4))</f>
        <v>60.833143988255024</v>
      </c>
      <c r="H387" s="2">
        <f>(G387*EXP($C$3-($C$4^2)/2+NORMSINV(AleatLivre!G384)*$C$4))</f>
        <v>63.308035429699146</v>
      </c>
      <c r="I387" s="2">
        <f>(H387*EXP($C$3-($C$4^2)/2+NORMSINV(AleatLivre!H384)*$C$4))</f>
        <v>66.95938244822311</v>
      </c>
      <c r="J387" s="2">
        <f>(I387*EXP($C$3-($C$4^2)/2+NORMSINV(AleatLivre!I384)*$C$4))</f>
        <v>69.609794852277233</v>
      </c>
      <c r="K387" s="2">
        <f>(J387*EXP($C$3-($C$4^2)/2+NORMSINV(AleatLivre!J384)*$C$4))</f>
        <v>74.419267109114443</v>
      </c>
      <c r="L387" s="2">
        <f>(K387*EXP($C$3-($C$4^2)/2+NORMSINV(AleatLivre!K384)*$C$4))</f>
        <v>80.076918293774327</v>
      </c>
      <c r="M387" s="2">
        <f>(L387*EXP($C$3-($C$4^2)/2+NORMSINV(AleatLivre!L384)*$C$4))</f>
        <v>85.589415605232318</v>
      </c>
      <c r="N387" s="2">
        <f>(M387*EXP($C$3-($C$4^2)/2+NORMSINV(AleatLivre!M384)*$C$4))</f>
        <v>90.935717106075259</v>
      </c>
      <c r="O387" s="2">
        <f>(N387*EXP($C$3-($C$4^2)/2+NORMSINV(AleatLivre!N384)*$C$4))</f>
        <v>97.555327339873344</v>
      </c>
      <c r="P387" s="2">
        <f>(O387*EXP($C$3-($C$4^2)/2+NORMSINV(AleatLivre!O384)*$C$4))</f>
        <v>98.941769792481821</v>
      </c>
      <c r="Q387" s="2">
        <f>(P387*EXP($C$3-($C$4^2)/2+NORMSINV(AleatLivre!P384)*$C$4))</f>
        <v>102.97354354055697</v>
      </c>
      <c r="R387" s="2">
        <f>(Q387*EXP($C$3-($C$4^2)/2+NORMSINV(AleatLivre!Q384)*$C$4))</f>
        <v>107.51538005678351</v>
      </c>
      <c r="S387" s="2">
        <f>(R387*EXP($C$3-($C$4^2)/2+NORMSINV(AleatLivre!R384)*$C$4))</f>
        <v>115.1792069591484</v>
      </c>
      <c r="T387" s="2">
        <f>(S387*EXP($C$3-($C$4^2)/2+NORMSINV(AleatLivre!S384)*$C$4))</f>
        <v>121.32432629702288</v>
      </c>
      <c r="U387" s="2">
        <f>(T387*EXP($C$3-($C$4^2)/2+NORMSINV(AleatLivre!T384)*$C$4))</f>
        <v>129.68724827562465</v>
      </c>
      <c r="V387" s="2">
        <f>(U387*EXP($C$3-($C$4^2)/2+NORMSINV(AleatLivre!U384)*$C$4))</f>
        <v>136.15360959474546</v>
      </c>
    </row>
    <row r="388" spans="1:22" x14ac:dyDescent="0.25">
      <c r="A388">
        <v>383</v>
      </c>
      <c r="B388" s="2">
        <f>Painel!$B$7</f>
        <v>50</v>
      </c>
      <c r="C388" s="2">
        <f>(B388*EXP($C$3-($C$4^2)/2+NORMSINV(AleatLivre!B385)*$C$4))</f>
        <v>53.973730874104298</v>
      </c>
      <c r="D388" s="2">
        <f>(C388*EXP($C$3-($C$4^2)/2+NORMSINV(AleatLivre!C385)*$C$4))</f>
        <v>55.42442136487751</v>
      </c>
      <c r="E388" s="2">
        <f>(D388*EXP($C$3-($C$4^2)/2+NORMSINV(AleatLivre!D385)*$C$4))</f>
        <v>57.779072655473058</v>
      </c>
      <c r="F388" s="2">
        <f>(E388*EXP($C$3-($C$4^2)/2+NORMSINV(AleatLivre!E385)*$C$4))</f>
        <v>60.279060119212687</v>
      </c>
      <c r="G388" s="2">
        <f>(F388*EXP($C$3-($C$4^2)/2+NORMSINV(AleatLivre!F385)*$C$4))</f>
        <v>63.516898756438515</v>
      </c>
      <c r="H388" s="2">
        <f>(G388*EXP($C$3-($C$4^2)/2+NORMSINV(AleatLivre!G385)*$C$4))</f>
        <v>65.285944156754454</v>
      </c>
      <c r="I388" s="2">
        <f>(H388*EXP($C$3-($C$4^2)/2+NORMSINV(AleatLivre!H385)*$C$4))</f>
        <v>67.787209230770713</v>
      </c>
      <c r="J388" s="2">
        <f>(I388*EXP($C$3-($C$4^2)/2+NORMSINV(AleatLivre!I385)*$C$4))</f>
        <v>69.813027413695295</v>
      </c>
      <c r="K388" s="2">
        <f>(J388*EXP($C$3-($C$4^2)/2+NORMSINV(AleatLivre!J385)*$C$4))</f>
        <v>76.726334668757659</v>
      </c>
      <c r="L388" s="2">
        <f>(K388*EXP($C$3-($C$4^2)/2+NORMSINV(AleatLivre!K385)*$C$4))</f>
        <v>79.582090535501635</v>
      </c>
      <c r="M388" s="2">
        <f>(L388*EXP($C$3-($C$4^2)/2+NORMSINV(AleatLivre!L385)*$C$4))</f>
        <v>83.837993775116018</v>
      </c>
      <c r="N388" s="2">
        <f>(M388*EXP($C$3-($C$4^2)/2+NORMSINV(AleatLivre!M385)*$C$4))</f>
        <v>88.273635950747547</v>
      </c>
      <c r="O388" s="2">
        <f>(N388*EXP($C$3-($C$4^2)/2+NORMSINV(AleatLivre!N385)*$C$4))</f>
        <v>89.608834321150098</v>
      </c>
      <c r="P388" s="2">
        <f>(O388*EXP($C$3-($C$4^2)/2+NORMSINV(AleatLivre!O385)*$C$4))</f>
        <v>91.94473390510322</v>
      </c>
      <c r="Q388" s="2">
        <f>(P388*EXP($C$3-($C$4^2)/2+NORMSINV(AleatLivre!P385)*$C$4))</f>
        <v>94.770561317997164</v>
      </c>
      <c r="R388" s="2">
        <f>(Q388*EXP($C$3-($C$4^2)/2+NORMSINV(AleatLivre!Q385)*$C$4))</f>
        <v>100.39505159376951</v>
      </c>
      <c r="S388" s="2">
        <f>(R388*EXP($C$3-($C$4^2)/2+NORMSINV(AleatLivre!R385)*$C$4))</f>
        <v>104.71585462196703</v>
      </c>
      <c r="T388" s="2">
        <f>(S388*EXP($C$3-($C$4^2)/2+NORMSINV(AleatLivre!S385)*$C$4))</f>
        <v>110.91544560304136</v>
      </c>
      <c r="U388" s="2">
        <f>(T388*EXP($C$3-($C$4^2)/2+NORMSINV(AleatLivre!T385)*$C$4))</f>
        <v>114.74347931769483</v>
      </c>
      <c r="V388" s="2">
        <f>(U388*EXP($C$3-($C$4^2)/2+NORMSINV(AleatLivre!U385)*$C$4))</f>
        <v>119.87321595537445</v>
      </c>
    </row>
    <row r="389" spans="1:22" x14ac:dyDescent="0.25">
      <c r="A389">
        <v>384</v>
      </c>
      <c r="B389" s="2">
        <f>Painel!$B$7</f>
        <v>50</v>
      </c>
      <c r="C389" s="2">
        <f>(B389*EXP($C$3-($C$4^2)/2+NORMSINV(AleatLivre!B386)*$C$4))</f>
        <v>53.426708457795989</v>
      </c>
      <c r="D389" s="2">
        <f>(C389*EXP($C$3-($C$4^2)/2+NORMSINV(AleatLivre!C386)*$C$4))</f>
        <v>55.061929810410831</v>
      </c>
      <c r="E389" s="2">
        <f>(D389*EXP($C$3-($C$4^2)/2+NORMSINV(AleatLivre!D386)*$C$4))</f>
        <v>57.985733577285949</v>
      </c>
      <c r="F389" s="2">
        <f>(E389*EXP($C$3-($C$4^2)/2+NORMSINV(AleatLivre!E386)*$C$4))</f>
        <v>60.134066895649198</v>
      </c>
      <c r="G389" s="2">
        <f>(F389*EXP($C$3-($C$4^2)/2+NORMSINV(AleatLivre!F386)*$C$4))</f>
        <v>62.260478451706305</v>
      </c>
      <c r="H389" s="2">
        <f>(G389*EXP($C$3-($C$4^2)/2+NORMSINV(AleatLivre!G386)*$C$4))</f>
        <v>66.658021795683027</v>
      </c>
      <c r="I389" s="2">
        <f>(H389*EXP($C$3-($C$4^2)/2+NORMSINV(AleatLivre!H386)*$C$4))</f>
        <v>70.383994384154306</v>
      </c>
      <c r="J389" s="2">
        <f>(I389*EXP($C$3-($C$4^2)/2+NORMSINV(AleatLivre!I386)*$C$4))</f>
        <v>73.386269140120831</v>
      </c>
      <c r="K389" s="2">
        <f>(J389*EXP($C$3-($C$4^2)/2+NORMSINV(AleatLivre!J386)*$C$4))</f>
        <v>76.022551527949986</v>
      </c>
      <c r="L389" s="2">
        <f>(K389*EXP($C$3-($C$4^2)/2+NORMSINV(AleatLivre!K386)*$C$4))</f>
        <v>80.082635513330672</v>
      </c>
      <c r="M389" s="2">
        <f>(L389*EXP($C$3-($C$4^2)/2+NORMSINV(AleatLivre!L386)*$C$4))</f>
        <v>82.531464315762292</v>
      </c>
      <c r="N389" s="2">
        <f>(M389*EXP($C$3-($C$4^2)/2+NORMSINV(AleatLivre!M386)*$C$4))</f>
        <v>84.851750829844178</v>
      </c>
      <c r="O389" s="2">
        <f>(N389*EXP($C$3-($C$4^2)/2+NORMSINV(AleatLivre!N386)*$C$4))</f>
        <v>88.433293827809877</v>
      </c>
      <c r="P389" s="2">
        <f>(O389*EXP($C$3-($C$4^2)/2+NORMSINV(AleatLivre!O386)*$C$4))</f>
        <v>95.094921966327888</v>
      </c>
      <c r="Q389" s="2">
        <f>(P389*EXP($C$3-($C$4^2)/2+NORMSINV(AleatLivre!P386)*$C$4))</f>
        <v>98.249973276047655</v>
      </c>
      <c r="R389" s="2">
        <f>(Q389*EXP($C$3-($C$4^2)/2+NORMSINV(AleatLivre!Q386)*$C$4))</f>
        <v>103.0332649677992</v>
      </c>
      <c r="S389" s="2">
        <f>(R389*EXP($C$3-($C$4^2)/2+NORMSINV(AleatLivre!R386)*$C$4))</f>
        <v>113.76063846320066</v>
      </c>
      <c r="T389" s="2">
        <f>(S389*EXP($C$3-($C$4^2)/2+NORMSINV(AleatLivre!S386)*$C$4))</f>
        <v>119.74814422452353</v>
      </c>
      <c r="U389" s="2">
        <f>(T389*EXP($C$3-($C$4^2)/2+NORMSINV(AleatLivre!T386)*$C$4))</f>
        <v>121.36012836404996</v>
      </c>
      <c r="V389" s="2">
        <f>(U389*EXP($C$3-($C$4^2)/2+NORMSINV(AleatLivre!U386)*$C$4))</f>
        <v>128.07252571719604</v>
      </c>
    </row>
    <row r="390" spans="1:22" x14ac:dyDescent="0.25">
      <c r="A390">
        <v>385</v>
      </c>
      <c r="B390" s="2">
        <f>Painel!$B$7</f>
        <v>50</v>
      </c>
      <c r="C390" s="2">
        <f>(B390*EXP($C$3-($C$4^2)/2+NORMSINV(AleatLivre!B387)*$C$4))</f>
        <v>50.804064374790471</v>
      </c>
      <c r="D390" s="2">
        <f>(C390*EXP($C$3-($C$4^2)/2+NORMSINV(AleatLivre!C387)*$C$4))</f>
        <v>52.759076359983709</v>
      </c>
      <c r="E390" s="2">
        <f>(D390*EXP($C$3-($C$4^2)/2+NORMSINV(AleatLivre!D387)*$C$4))</f>
        <v>53.91268503558284</v>
      </c>
      <c r="F390" s="2">
        <f>(E390*EXP($C$3-($C$4^2)/2+NORMSINV(AleatLivre!E387)*$C$4))</f>
        <v>56.368998340696891</v>
      </c>
      <c r="G390" s="2">
        <f>(F390*EXP($C$3-($C$4^2)/2+NORMSINV(AleatLivre!F387)*$C$4))</f>
        <v>60.048622317054992</v>
      </c>
      <c r="H390" s="2">
        <f>(G390*EXP($C$3-($C$4^2)/2+NORMSINV(AleatLivre!G387)*$C$4))</f>
        <v>62.785397385852093</v>
      </c>
      <c r="I390" s="2">
        <f>(H390*EXP($C$3-($C$4^2)/2+NORMSINV(AleatLivre!H387)*$C$4))</f>
        <v>66.228037448209776</v>
      </c>
      <c r="J390" s="2">
        <f>(I390*EXP($C$3-($C$4^2)/2+NORMSINV(AleatLivre!I387)*$C$4))</f>
        <v>68.620507081673551</v>
      </c>
      <c r="K390" s="2">
        <f>(J390*EXP($C$3-($C$4^2)/2+NORMSINV(AleatLivre!J387)*$C$4))</f>
        <v>68.726554093179743</v>
      </c>
      <c r="L390" s="2">
        <f>(K390*EXP($C$3-($C$4^2)/2+NORMSINV(AleatLivre!K387)*$C$4))</f>
        <v>72.81176984746044</v>
      </c>
      <c r="M390" s="2">
        <f>(L390*EXP($C$3-($C$4^2)/2+NORMSINV(AleatLivre!L387)*$C$4))</f>
        <v>77.682165681296738</v>
      </c>
      <c r="N390" s="2">
        <f>(M390*EXP($C$3-($C$4^2)/2+NORMSINV(AleatLivre!M387)*$C$4))</f>
        <v>80.97595856594738</v>
      </c>
      <c r="O390" s="2">
        <f>(N390*EXP($C$3-($C$4^2)/2+NORMSINV(AleatLivre!N387)*$C$4))</f>
        <v>87.954231176561805</v>
      </c>
      <c r="P390" s="2">
        <f>(O390*EXP($C$3-($C$4^2)/2+NORMSINV(AleatLivre!O387)*$C$4))</f>
        <v>90.490604177672793</v>
      </c>
      <c r="Q390" s="2">
        <f>(P390*EXP($C$3-($C$4^2)/2+NORMSINV(AleatLivre!P387)*$C$4))</f>
        <v>96.547034704699414</v>
      </c>
      <c r="R390" s="2">
        <f>(Q390*EXP($C$3-($C$4^2)/2+NORMSINV(AleatLivre!Q387)*$C$4))</f>
        <v>104.00625438623149</v>
      </c>
      <c r="S390" s="2">
        <f>(R390*EXP($C$3-($C$4^2)/2+NORMSINV(AleatLivre!R387)*$C$4))</f>
        <v>107.25222716901779</v>
      </c>
      <c r="T390" s="2">
        <f>(S390*EXP($C$3-($C$4^2)/2+NORMSINV(AleatLivre!S387)*$C$4))</f>
        <v>110.23316807036808</v>
      </c>
      <c r="U390" s="2">
        <f>(T390*EXP($C$3-($C$4^2)/2+NORMSINV(AleatLivre!T387)*$C$4))</f>
        <v>113.64631258158238</v>
      </c>
      <c r="V390" s="2">
        <f>(U390*EXP($C$3-($C$4^2)/2+NORMSINV(AleatLivre!U387)*$C$4))</f>
        <v>121.16406577587416</v>
      </c>
    </row>
    <row r="391" spans="1:22" x14ac:dyDescent="0.25">
      <c r="A391">
        <v>386</v>
      </c>
      <c r="B391" s="2">
        <f>Painel!$B$7</f>
        <v>50</v>
      </c>
      <c r="C391" s="2">
        <f>(B391*EXP($C$3-($C$4^2)/2+NORMSINV(AleatLivre!B388)*$C$4))</f>
        <v>51.017673008409915</v>
      </c>
      <c r="D391" s="2">
        <f>(C391*EXP($C$3-($C$4^2)/2+NORMSINV(AleatLivre!C388)*$C$4))</f>
        <v>53.026673056810786</v>
      </c>
      <c r="E391" s="2">
        <f>(D391*EXP($C$3-($C$4^2)/2+NORMSINV(AleatLivre!D388)*$C$4))</f>
        <v>56.133156840447853</v>
      </c>
      <c r="F391" s="2">
        <f>(E391*EXP($C$3-($C$4^2)/2+NORMSINV(AleatLivre!E388)*$C$4))</f>
        <v>58.090612417867554</v>
      </c>
      <c r="G391" s="2">
        <f>(F391*EXP($C$3-($C$4^2)/2+NORMSINV(AleatLivre!F388)*$C$4))</f>
        <v>58.169905624818433</v>
      </c>
      <c r="H391" s="2">
        <f>(G391*EXP($C$3-($C$4^2)/2+NORMSINV(AleatLivre!G388)*$C$4))</f>
        <v>61.092845118817472</v>
      </c>
      <c r="I391" s="2">
        <f>(H391*EXP($C$3-($C$4^2)/2+NORMSINV(AleatLivre!H388)*$C$4))</f>
        <v>65.148793897860855</v>
      </c>
      <c r="J391" s="2">
        <f>(I391*EXP($C$3-($C$4^2)/2+NORMSINV(AleatLivre!I388)*$C$4))</f>
        <v>67.147107700724362</v>
      </c>
      <c r="K391" s="2">
        <f>(J391*EXP($C$3-($C$4^2)/2+NORMSINV(AleatLivre!J388)*$C$4))</f>
        <v>70.099874842802848</v>
      </c>
      <c r="L391" s="2">
        <f>(K391*EXP($C$3-($C$4^2)/2+NORMSINV(AleatLivre!K388)*$C$4))</f>
        <v>73.640038292333358</v>
      </c>
      <c r="M391" s="2">
        <f>(L391*EXP($C$3-($C$4^2)/2+NORMSINV(AleatLivre!L388)*$C$4))</f>
        <v>79.111638331138593</v>
      </c>
      <c r="N391" s="2">
        <f>(M391*EXP($C$3-($C$4^2)/2+NORMSINV(AleatLivre!M388)*$C$4))</f>
        <v>85.029488457028222</v>
      </c>
      <c r="O391" s="2">
        <f>(N391*EXP($C$3-($C$4^2)/2+NORMSINV(AleatLivre!N388)*$C$4))</f>
        <v>87.837533750591007</v>
      </c>
      <c r="P391" s="2">
        <f>(O391*EXP($C$3-($C$4^2)/2+NORMSINV(AleatLivre!O388)*$C$4))</f>
        <v>91.578918158268536</v>
      </c>
      <c r="Q391" s="2">
        <f>(P391*EXP($C$3-($C$4^2)/2+NORMSINV(AleatLivre!P388)*$C$4))</f>
        <v>94.000816133675968</v>
      </c>
      <c r="R391" s="2">
        <f>(Q391*EXP($C$3-($C$4^2)/2+NORMSINV(AleatLivre!Q388)*$C$4))</f>
        <v>97.853481479700221</v>
      </c>
      <c r="S391" s="2">
        <f>(R391*EXP($C$3-($C$4^2)/2+NORMSINV(AleatLivre!R388)*$C$4))</f>
        <v>99.423604108588975</v>
      </c>
      <c r="T391" s="2">
        <f>(S391*EXP($C$3-($C$4^2)/2+NORMSINV(AleatLivre!S388)*$C$4))</f>
        <v>102.72247506724966</v>
      </c>
      <c r="U391" s="2">
        <f>(T391*EXP($C$3-($C$4^2)/2+NORMSINV(AleatLivre!T388)*$C$4))</f>
        <v>110.34464714966788</v>
      </c>
      <c r="V391" s="2">
        <f>(U391*EXP($C$3-($C$4^2)/2+NORMSINV(AleatLivre!U388)*$C$4))</f>
        <v>112.85774406422185</v>
      </c>
    </row>
    <row r="392" spans="1:22" x14ac:dyDescent="0.25">
      <c r="A392">
        <v>387</v>
      </c>
      <c r="B392" s="2">
        <f>Painel!$B$7</f>
        <v>50</v>
      </c>
      <c r="C392" s="2">
        <f>(B392*EXP($C$3-($C$4^2)/2+NORMSINV(AleatLivre!B389)*$C$4))</f>
        <v>53.485563351622744</v>
      </c>
      <c r="D392" s="2">
        <f>(C392*EXP($C$3-($C$4^2)/2+NORMSINV(AleatLivre!C389)*$C$4))</f>
        <v>56.207922856003123</v>
      </c>
      <c r="E392" s="2">
        <f>(D392*EXP($C$3-($C$4^2)/2+NORMSINV(AleatLivre!D389)*$C$4))</f>
        <v>57.849253036305008</v>
      </c>
      <c r="F392" s="2">
        <f>(E392*EXP($C$3-($C$4^2)/2+NORMSINV(AleatLivre!E389)*$C$4))</f>
        <v>61.463923573202443</v>
      </c>
      <c r="G392" s="2">
        <f>(F392*EXP($C$3-($C$4^2)/2+NORMSINV(AleatLivre!F389)*$C$4))</f>
        <v>66.13833655343764</v>
      </c>
      <c r="H392" s="2">
        <f>(G392*EXP($C$3-($C$4^2)/2+NORMSINV(AleatLivre!G389)*$C$4))</f>
        <v>69.447086722907017</v>
      </c>
      <c r="I392" s="2">
        <f>(H392*EXP($C$3-($C$4^2)/2+NORMSINV(AleatLivre!H389)*$C$4))</f>
        <v>74.753492025640867</v>
      </c>
      <c r="J392" s="2">
        <f>(I392*EXP($C$3-($C$4^2)/2+NORMSINV(AleatLivre!I389)*$C$4))</f>
        <v>80.876833931594689</v>
      </c>
      <c r="K392" s="2">
        <f>(J392*EXP($C$3-($C$4^2)/2+NORMSINV(AleatLivre!J389)*$C$4))</f>
        <v>85.434266352132767</v>
      </c>
      <c r="L392" s="2">
        <f>(K392*EXP($C$3-($C$4^2)/2+NORMSINV(AleatLivre!K389)*$C$4))</f>
        <v>88.10032409693595</v>
      </c>
      <c r="M392" s="2">
        <f>(L392*EXP($C$3-($C$4^2)/2+NORMSINV(AleatLivre!L389)*$C$4))</f>
        <v>90.940630930633901</v>
      </c>
      <c r="N392" s="2">
        <f>(M392*EXP($C$3-($C$4^2)/2+NORMSINV(AleatLivre!M389)*$C$4))</f>
        <v>94.035095069484541</v>
      </c>
      <c r="O392" s="2">
        <f>(N392*EXP($C$3-($C$4^2)/2+NORMSINV(AleatLivre!N389)*$C$4))</f>
        <v>100.47440213962439</v>
      </c>
      <c r="P392" s="2">
        <f>(O392*EXP($C$3-($C$4^2)/2+NORMSINV(AleatLivre!O389)*$C$4))</f>
        <v>106.74146223438547</v>
      </c>
      <c r="Q392" s="2">
        <f>(P392*EXP($C$3-($C$4^2)/2+NORMSINV(AleatLivre!P389)*$C$4))</f>
        <v>110.03654652774074</v>
      </c>
      <c r="R392" s="2">
        <f>(Q392*EXP($C$3-($C$4^2)/2+NORMSINV(AleatLivre!Q389)*$C$4))</f>
        <v>113.90027415203934</v>
      </c>
      <c r="S392" s="2">
        <f>(R392*EXP($C$3-($C$4^2)/2+NORMSINV(AleatLivre!R389)*$C$4))</f>
        <v>118.7122826266049</v>
      </c>
      <c r="T392" s="2">
        <f>(S392*EXP($C$3-($C$4^2)/2+NORMSINV(AleatLivre!S389)*$C$4))</f>
        <v>120.69319209253659</v>
      </c>
      <c r="U392" s="2">
        <f>(T392*EXP($C$3-($C$4^2)/2+NORMSINV(AleatLivre!T389)*$C$4))</f>
        <v>124.71884739345056</v>
      </c>
      <c r="V392" s="2">
        <f>(U392*EXP($C$3-($C$4^2)/2+NORMSINV(AleatLivre!U389)*$C$4))</f>
        <v>129.49813308814188</v>
      </c>
    </row>
    <row r="393" spans="1:22" x14ac:dyDescent="0.25">
      <c r="A393">
        <v>388</v>
      </c>
      <c r="B393" s="2">
        <f>Painel!$B$7</f>
        <v>50</v>
      </c>
      <c r="C393" s="2">
        <f>(B393*EXP($C$3-($C$4^2)/2+NORMSINV(AleatLivre!B390)*$C$4))</f>
        <v>52.017856742068737</v>
      </c>
      <c r="D393" s="2">
        <f>(C393*EXP($C$3-($C$4^2)/2+NORMSINV(AleatLivre!C390)*$C$4))</f>
        <v>54.106237158484625</v>
      </c>
      <c r="E393" s="2">
        <f>(D393*EXP($C$3-($C$4^2)/2+NORMSINV(AleatLivre!D390)*$C$4))</f>
        <v>54.790724231132899</v>
      </c>
      <c r="F393" s="2">
        <f>(E393*EXP($C$3-($C$4^2)/2+NORMSINV(AleatLivre!E390)*$C$4))</f>
        <v>57.917621502002021</v>
      </c>
      <c r="G393" s="2">
        <f>(F393*EXP($C$3-($C$4^2)/2+NORMSINV(AleatLivre!F390)*$C$4))</f>
        <v>61.159352830977141</v>
      </c>
      <c r="H393" s="2">
        <f>(G393*EXP($C$3-($C$4^2)/2+NORMSINV(AleatLivre!G390)*$C$4))</f>
        <v>62.783180680716491</v>
      </c>
      <c r="I393" s="2">
        <f>(H393*EXP($C$3-($C$4^2)/2+NORMSINV(AleatLivre!H390)*$C$4))</f>
        <v>66.350434199694419</v>
      </c>
      <c r="J393" s="2">
        <f>(I393*EXP($C$3-($C$4^2)/2+NORMSINV(AleatLivre!I390)*$C$4))</f>
        <v>69.566441742830165</v>
      </c>
      <c r="K393" s="2">
        <f>(J393*EXP($C$3-($C$4^2)/2+NORMSINV(AleatLivre!J390)*$C$4))</f>
        <v>71.282831649227745</v>
      </c>
      <c r="L393" s="2">
        <f>(K393*EXP($C$3-($C$4^2)/2+NORMSINV(AleatLivre!K390)*$C$4))</f>
        <v>76.064994364517375</v>
      </c>
      <c r="M393" s="2">
        <f>(L393*EXP($C$3-($C$4^2)/2+NORMSINV(AleatLivre!L390)*$C$4))</f>
        <v>79.080724251845027</v>
      </c>
      <c r="N393" s="2">
        <f>(M393*EXP($C$3-($C$4^2)/2+NORMSINV(AleatLivre!M390)*$C$4))</f>
        <v>83.268716563417513</v>
      </c>
      <c r="O393" s="2">
        <f>(N393*EXP($C$3-($C$4^2)/2+NORMSINV(AleatLivre!N390)*$C$4))</f>
        <v>86.831103471158002</v>
      </c>
      <c r="P393" s="2">
        <f>(O393*EXP($C$3-($C$4^2)/2+NORMSINV(AleatLivre!O390)*$C$4))</f>
        <v>92.434179973185749</v>
      </c>
      <c r="Q393" s="2">
        <f>(P393*EXP($C$3-($C$4^2)/2+NORMSINV(AleatLivre!P390)*$C$4))</f>
        <v>98.832414387235715</v>
      </c>
      <c r="R393" s="2">
        <f>(Q393*EXP($C$3-($C$4^2)/2+NORMSINV(AleatLivre!Q390)*$C$4))</f>
        <v>108.5953239249739</v>
      </c>
      <c r="S393" s="2">
        <f>(R393*EXP($C$3-($C$4^2)/2+NORMSINV(AleatLivre!R390)*$C$4))</f>
        <v>111.46093038844927</v>
      </c>
      <c r="T393" s="2">
        <f>(S393*EXP($C$3-($C$4^2)/2+NORMSINV(AleatLivre!S390)*$C$4))</f>
        <v>117.83719549595028</v>
      </c>
      <c r="U393" s="2">
        <f>(T393*EXP($C$3-($C$4^2)/2+NORMSINV(AleatLivre!T390)*$C$4))</f>
        <v>123.96922468680491</v>
      </c>
      <c r="V393" s="2">
        <f>(U393*EXP($C$3-($C$4^2)/2+NORMSINV(AleatLivre!U390)*$C$4))</f>
        <v>130.1619082875622</v>
      </c>
    </row>
    <row r="394" spans="1:22" x14ac:dyDescent="0.25">
      <c r="A394">
        <v>389</v>
      </c>
      <c r="B394" s="2">
        <f>Painel!$B$7</f>
        <v>50</v>
      </c>
      <c r="C394" s="2">
        <f>(B394*EXP($C$3-($C$4^2)/2+NORMSINV(AleatLivre!B391)*$C$4))</f>
        <v>53.35056729225991</v>
      </c>
      <c r="D394" s="2">
        <f>(C394*EXP($C$3-($C$4^2)/2+NORMSINV(AleatLivre!C391)*$C$4))</f>
        <v>56.457348399709055</v>
      </c>
      <c r="E394" s="2">
        <f>(D394*EXP($C$3-($C$4^2)/2+NORMSINV(AleatLivre!D391)*$C$4))</f>
        <v>57.558751808015067</v>
      </c>
      <c r="F394" s="2">
        <f>(E394*EXP($C$3-($C$4^2)/2+NORMSINV(AleatLivre!E391)*$C$4))</f>
        <v>61.074816266955189</v>
      </c>
      <c r="G394" s="2">
        <f>(F394*EXP($C$3-($C$4^2)/2+NORMSINV(AleatLivre!F391)*$C$4))</f>
        <v>66.031929973657569</v>
      </c>
      <c r="H394" s="2">
        <f>(G394*EXP($C$3-($C$4^2)/2+NORMSINV(AleatLivre!G391)*$C$4))</f>
        <v>69.926227102368912</v>
      </c>
      <c r="I394" s="2">
        <f>(H394*EXP($C$3-($C$4^2)/2+NORMSINV(AleatLivre!H391)*$C$4))</f>
        <v>73.69577498784416</v>
      </c>
      <c r="J394" s="2">
        <f>(I394*EXP($C$3-($C$4^2)/2+NORMSINV(AleatLivre!I391)*$C$4))</f>
        <v>77.641604166097792</v>
      </c>
      <c r="K394" s="2">
        <f>(J394*EXP($C$3-($C$4^2)/2+NORMSINV(AleatLivre!J391)*$C$4))</f>
        <v>82.980458255095243</v>
      </c>
      <c r="L394" s="2">
        <f>(K394*EXP($C$3-($C$4^2)/2+NORMSINV(AleatLivre!K391)*$C$4))</f>
        <v>88.099200883144803</v>
      </c>
      <c r="M394" s="2">
        <f>(L394*EXP($C$3-($C$4^2)/2+NORMSINV(AleatLivre!L391)*$C$4))</f>
        <v>94.381814404586535</v>
      </c>
      <c r="N394" s="2">
        <f>(M394*EXP($C$3-($C$4^2)/2+NORMSINV(AleatLivre!M391)*$C$4))</f>
        <v>99.929359427651221</v>
      </c>
      <c r="O394" s="2">
        <f>(N394*EXP($C$3-($C$4^2)/2+NORMSINV(AleatLivre!N391)*$C$4))</f>
        <v>102.30462372259105</v>
      </c>
      <c r="P394" s="2">
        <f>(O394*EXP($C$3-($C$4^2)/2+NORMSINV(AleatLivre!O391)*$C$4))</f>
        <v>107.94493448982668</v>
      </c>
      <c r="Q394" s="2">
        <f>(P394*EXP($C$3-($C$4^2)/2+NORMSINV(AleatLivre!P391)*$C$4))</f>
        <v>109.92218545895592</v>
      </c>
      <c r="R394" s="2">
        <f>(Q394*EXP($C$3-($C$4^2)/2+NORMSINV(AleatLivre!Q391)*$C$4))</f>
        <v>118.90688958974</v>
      </c>
      <c r="S394" s="2">
        <f>(R394*EXP($C$3-($C$4^2)/2+NORMSINV(AleatLivre!R391)*$C$4))</f>
        <v>124.45870290586883</v>
      </c>
      <c r="T394" s="2">
        <f>(S394*EXP($C$3-($C$4^2)/2+NORMSINV(AleatLivre!S391)*$C$4))</f>
        <v>129.15434378567551</v>
      </c>
      <c r="U394" s="2">
        <f>(T394*EXP($C$3-($C$4^2)/2+NORMSINV(AleatLivre!T391)*$C$4))</f>
        <v>140.42329965710235</v>
      </c>
      <c r="V394" s="2">
        <f>(U394*EXP($C$3-($C$4^2)/2+NORMSINV(AleatLivre!U391)*$C$4))</f>
        <v>148.66951954891971</v>
      </c>
    </row>
    <row r="395" spans="1:22" x14ac:dyDescent="0.25">
      <c r="A395">
        <v>390</v>
      </c>
      <c r="B395" s="2">
        <f>Painel!$B$7</f>
        <v>50</v>
      </c>
      <c r="C395" s="2">
        <f>(B395*EXP($C$3-($C$4^2)/2+NORMSINV(AleatLivre!B392)*$C$4))</f>
        <v>53.115352684873308</v>
      </c>
      <c r="D395" s="2">
        <f>(C395*EXP($C$3-($C$4^2)/2+NORMSINV(AleatLivre!C392)*$C$4))</f>
        <v>57.179658183490531</v>
      </c>
      <c r="E395" s="2">
        <f>(D395*EXP($C$3-($C$4^2)/2+NORMSINV(AleatLivre!D392)*$C$4))</f>
        <v>58.246722180521765</v>
      </c>
      <c r="F395" s="2">
        <f>(E395*EXP($C$3-($C$4^2)/2+NORMSINV(AleatLivre!E392)*$C$4))</f>
        <v>59.142501110029762</v>
      </c>
      <c r="G395" s="2">
        <f>(F395*EXP($C$3-($C$4^2)/2+NORMSINV(AleatLivre!F392)*$C$4))</f>
        <v>62.792796560581991</v>
      </c>
      <c r="H395" s="2">
        <f>(G395*EXP($C$3-($C$4^2)/2+NORMSINV(AleatLivre!G392)*$C$4))</f>
        <v>65.283018627113705</v>
      </c>
      <c r="I395" s="2">
        <f>(H395*EXP($C$3-($C$4^2)/2+NORMSINV(AleatLivre!H392)*$C$4))</f>
        <v>67.173954695511739</v>
      </c>
      <c r="J395" s="2">
        <f>(I395*EXP($C$3-($C$4^2)/2+NORMSINV(AleatLivre!I392)*$C$4))</f>
        <v>71.036832182919753</v>
      </c>
      <c r="K395" s="2">
        <f>(J395*EXP($C$3-($C$4^2)/2+NORMSINV(AleatLivre!J392)*$C$4))</f>
        <v>75.620058013110437</v>
      </c>
      <c r="L395" s="2">
        <f>(K395*EXP($C$3-($C$4^2)/2+NORMSINV(AleatLivre!K392)*$C$4))</f>
        <v>79.125276394330101</v>
      </c>
      <c r="M395" s="2">
        <f>(L395*EXP($C$3-($C$4^2)/2+NORMSINV(AleatLivre!L392)*$C$4))</f>
        <v>83.157553308363788</v>
      </c>
      <c r="N395" s="2">
        <f>(M395*EXP($C$3-($C$4^2)/2+NORMSINV(AleatLivre!M392)*$C$4))</f>
        <v>87.204592685525256</v>
      </c>
      <c r="O395" s="2">
        <f>(N395*EXP($C$3-($C$4^2)/2+NORMSINV(AleatLivre!N392)*$C$4))</f>
        <v>92.457548099701555</v>
      </c>
      <c r="P395" s="2">
        <f>(O395*EXP($C$3-($C$4^2)/2+NORMSINV(AleatLivre!O392)*$C$4))</f>
        <v>99.974077498597566</v>
      </c>
      <c r="Q395" s="2">
        <f>(P395*EXP($C$3-($C$4^2)/2+NORMSINV(AleatLivre!P392)*$C$4))</f>
        <v>105.29723512058993</v>
      </c>
      <c r="R395" s="2">
        <f>(Q395*EXP($C$3-($C$4^2)/2+NORMSINV(AleatLivre!Q392)*$C$4))</f>
        <v>110.33828169022873</v>
      </c>
      <c r="S395" s="2">
        <f>(R395*EXP($C$3-($C$4^2)/2+NORMSINV(AleatLivre!R392)*$C$4))</f>
        <v>114.07118599359185</v>
      </c>
      <c r="T395" s="2">
        <f>(S395*EXP($C$3-($C$4^2)/2+NORMSINV(AleatLivre!S392)*$C$4))</f>
        <v>116.17007784575264</v>
      </c>
      <c r="U395" s="2">
        <f>(T395*EXP($C$3-($C$4^2)/2+NORMSINV(AleatLivre!T392)*$C$4))</f>
        <v>122.90846678496052</v>
      </c>
      <c r="V395" s="2">
        <f>(U395*EXP($C$3-($C$4^2)/2+NORMSINV(AleatLivre!U392)*$C$4))</f>
        <v>126.34484279973967</v>
      </c>
    </row>
    <row r="396" spans="1:22" x14ac:dyDescent="0.25">
      <c r="A396">
        <v>391</v>
      </c>
      <c r="B396" s="2">
        <f>Painel!$B$7</f>
        <v>50</v>
      </c>
      <c r="C396" s="2">
        <f>(B396*EXP($C$3-($C$4^2)/2+NORMSINV(AleatLivre!B393)*$C$4))</f>
        <v>52.598640977774323</v>
      </c>
      <c r="D396" s="2">
        <f>(C396*EXP($C$3-($C$4^2)/2+NORMSINV(AleatLivre!C393)*$C$4))</f>
        <v>56.319398489736308</v>
      </c>
      <c r="E396" s="2">
        <f>(D396*EXP($C$3-($C$4^2)/2+NORMSINV(AleatLivre!D393)*$C$4))</f>
        <v>61.10440469591024</v>
      </c>
      <c r="F396" s="2">
        <f>(E396*EXP($C$3-($C$4^2)/2+NORMSINV(AleatLivre!E393)*$C$4))</f>
        <v>65.643284886005844</v>
      </c>
      <c r="G396" s="2">
        <f>(F396*EXP($C$3-($C$4^2)/2+NORMSINV(AleatLivre!F393)*$C$4))</f>
        <v>69.709058136673193</v>
      </c>
      <c r="H396" s="2">
        <f>(G396*EXP($C$3-($C$4^2)/2+NORMSINV(AleatLivre!G393)*$C$4))</f>
        <v>71.448921485424719</v>
      </c>
      <c r="I396" s="2">
        <f>(H396*EXP($C$3-($C$4^2)/2+NORMSINV(AleatLivre!H393)*$C$4))</f>
        <v>71.153690501489166</v>
      </c>
      <c r="J396" s="2">
        <f>(I396*EXP($C$3-($C$4^2)/2+NORMSINV(AleatLivre!I393)*$C$4))</f>
        <v>75.534456609687496</v>
      </c>
      <c r="K396" s="2">
        <f>(J396*EXP($C$3-($C$4^2)/2+NORMSINV(AleatLivre!J393)*$C$4))</f>
        <v>80.605165876712803</v>
      </c>
      <c r="L396" s="2">
        <f>(K396*EXP($C$3-($C$4^2)/2+NORMSINV(AleatLivre!K393)*$C$4))</f>
        <v>86.503317835332354</v>
      </c>
      <c r="M396" s="2">
        <f>(L396*EXP($C$3-($C$4^2)/2+NORMSINV(AleatLivre!L393)*$C$4))</f>
        <v>91.991898329726098</v>
      </c>
      <c r="N396" s="2">
        <f>(M396*EXP($C$3-($C$4^2)/2+NORMSINV(AleatLivre!M393)*$C$4))</f>
        <v>96.945796835904659</v>
      </c>
      <c r="O396" s="2">
        <f>(N396*EXP($C$3-($C$4^2)/2+NORMSINV(AleatLivre!N393)*$C$4))</f>
        <v>99.102994995362337</v>
      </c>
      <c r="P396" s="2">
        <f>(O396*EXP($C$3-($C$4^2)/2+NORMSINV(AleatLivre!O393)*$C$4))</f>
        <v>105.11672317178268</v>
      </c>
      <c r="Q396" s="2">
        <f>(P396*EXP($C$3-($C$4^2)/2+NORMSINV(AleatLivre!P393)*$C$4))</f>
        <v>109.63283005397282</v>
      </c>
      <c r="R396" s="2">
        <f>(Q396*EXP($C$3-($C$4^2)/2+NORMSINV(AleatLivre!Q393)*$C$4))</f>
        <v>115.06062172916185</v>
      </c>
      <c r="S396" s="2">
        <f>(R396*EXP($C$3-($C$4^2)/2+NORMSINV(AleatLivre!R393)*$C$4))</f>
        <v>119.37692719675822</v>
      </c>
      <c r="T396" s="2">
        <f>(S396*EXP($C$3-($C$4^2)/2+NORMSINV(AleatLivre!S393)*$C$4))</f>
        <v>126.79675150350248</v>
      </c>
      <c r="U396" s="2">
        <f>(T396*EXP($C$3-($C$4^2)/2+NORMSINV(AleatLivre!T393)*$C$4))</f>
        <v>133.61993283652106</v>
      </c>
      <c r="V396" s="2">
        <f>(U396*EXP($C$3-($C$4^2)/2+NORMSINV(AleatLivre!U393)*$C$4))</f>
        <v>146.04917699027772</v>
      </c>
    </row>
    <row r="397" spans="1:22" x14ac:dyDescent="0.25">
      <c r="A397">
        <v>392</v>
      </c>
      <c r="B397" s="2">
        <f>Painel!$B$7</f>
        <v>50</v>
      </c>
      <c r="C397" s="2">
        <f>(B397*EXP($C$3-($C$4^2)/2+NORMSINV(AleatLivre!B394)*$C$4))</f>
        <v>52.095276422261207</v>
      </c>
      <c r="D397" s="2">
        <f>(C397*EXP($C$3-($C$4^2)/2+NORMSINV(AleatLivre!C394)*$C$4))</f>
        <v>56.069929250323078</v>
      </c>
      <c r="E397" s="2">
        <f>(D397*EXP($C$3-($C$4^2)/2+NORMSINV(AleatLivre!D394)*$C$4))</f>
        <v>58.153358787493858</v>
      </c>
      <c r="F397" s="2">
        <f>(E397*EXP($C$3-($C$4^2)/2+NORMSINV(AleatLivre!E394)*$C$4))</f>
        <v>59.764529591954613</v>
      </c>
      <c r="G397" s="2">
        <f>(F397*EXP($C$3-($C$4^2)/2+NORMSINV(AleatLivre!F394)*$C$4))</f>
        <v>59.691574493495047</v>
      </c>
      <c r="H397" s="2">
        <f>(G397*EXP($C$3-($C$4^2)/2+NORMSINV(AleatLivre!G394)*$C$4))</f>
        <v>62.918496236478454</v>
      </c>
      <c r="I397" s="2">
        <f>(H397*EXP($C$3-($C$4^2)/2+NORMSINV(AleatLivre!H394)*$C$4))</f>
        <v>65.342812878138659</v>
      </c>
      <c r="J397" s="2">
        <f>(I397*EXP($C$3-($C$4^2)/2+NORMSINV(AleatLivre!I394)*$C$4))</f>
        <v>69.237346958040575</v>
      </c>
      <c r="K397" s="2">
        <f>(J397*EXP($C$3-($C$4^2)/2+NORMSINV(AleatLivre!J394)*$C$4))</f>
        <v>73.13691127778938</v>
      </c>
      <c r="L397" s="2">
        <f>(K397*EXP($C$3-($C$4^2)/2+NORMSINV(AleatLivre!K394)*$C$4))</f>
        <v>77.169130698190173</v>
      </c>
      <c r="M397" s="2">
        <f>(L397*EXP($C$3-($C$4^2)/2+NORMSINV(AleatLivre!L394)*$C$4))</f>
        <v>79.504543647150996</v>
      </c>
      <c r="N397" s="2">
        <f>(M397*EXP($C$3-($C$4^2)/2+NORMSINV(AleatLivre!M394)*$C$4))</f>
        <v>85.54300839149839</v>
      </c>
      <c r="O397" s="2">
        <f>(N397*EXP($C$3-($C$4^2)/2+NORMSINV(AleatLivre!N394)*$C$4))</f>
        <v>89.910709713730739</v>
      </c>
      <c r="P397" s="2">
        <f>(O397*EXP($C$3-($C$4^2)/2+NORMSINV(AleatLivre!O394)*$C$4))</f>
        <v>91.757299142005593</v>
      </c>
      <c r="Q397" s="2">
        <f>(P397*EXP($C$3-($C$4^2)/2+NORMSINV(AleatLivre!P394)*$C$4))</f>
        <v>97.43368977910815</v>
      </c>
      <c r="R397" s="2">
        <f>(Q397*EXP($C$3-($C$4^2)/2+NORMSINV(AleatLivre!Q394)*$C$4))</f>
        <v>99.954146037047437</v>
      </c>
      <c r="S397" s="2">
        <f>(R397*EXP($C$3-($C$4^2)/2+NORMSINV(AleatLivre!R394)*$C$4))</f>
        <v>107.48099252705573</v>
      </c>
      <c r="T397" s="2">
        <f>(S397*EXP($C$3-($C$4^2)/2+NORMSINV(AleatLivre!S394)*$C$4))</f>
        <v>114.15674534677228</v>
      </c>
      <c r="U397" s="2">
        <f>(T397*EXP($C$3-($C$4^2)/2+NORMSINV(AleatLivre!T394)*$C$4))</f>
        <v>120.64748958191068</v>
      </c>
      <c r="V397" s="2">
        <f>(U397*EXP($C$3-($C$4^2)/2+NORMSINV(AleatLivre!U394)*$C$4))</f>
        <v>123.73800536737343</v>
      </c>
    </row>
    <row r="398" spans="1:22" x14ac:dyDescent="0.25">
      <c r="A398">
        <v>393</v>
      </c>
      <c r="B398" s="2">
        <f>Painel!$B$7</f>
        <v>50</v>
      </c>
      <c r="C398" s="2">
        <f>(B398*EXP($C$3-($C$4^2)/2+NORMSINV(AleatLivre!B395)*$C$4))</f>
        <v>51.418873434647317</v>
      </c>
      <c r="D398" s="2">
        <f>(C398*EXP($C$3-($C$4^2)/2+NORMSINV(AleatLivre!C395)*$C$4))</f>
        <v>53.823137897711412</v>
      </c>
      <c r="E398" s="2">
        <f>(D398*EXP($C$3-($C$4^2)/2+NORMSINV(AleatLivre!D395)*$C$4))</f>
        <v>56.495043180457039</v>
      </c>
      <c r="F398" s="2">
        <f>(E398*EXP($C$3-($C$4^2)/2+NORMSINV(AleatLivre!E395)*$C$4))</f>
        <v>58.679784132452291</v>
      </c>
      <c r="G398" s="2">
        <f>(F398*EXP($C$3-($C$4^2)/2+NORMSINV(AleatLivre!F395)*$C$4))</f>
        <v>61.223709024161089</v>
      </c>
      <c r="H398" s="2">
        <f>(G398*EXP($C$3-($C$4^2)/2+NORMSINV(AleatLivre!G395)*$C$4))</f>
        <v>63.837696098932604</v>
      </c>
      <c r="I398" s="2">
        <f>(H398*EXP($C$3-($C$4^2)/2+NORMSINV(AleatLivre!H395)*$C$4))</f>
        <v>69.044989630224094</v>
      </c>
      <c r="J398" s="2">
        <f>(I398*EXP($C$3-($C$4^2)/2+NORMSINV(AleatLivre!I395)*$C$4))</f>
        <v>70.102772379911997</v>
      </c>
      <c r="K398" s="2">
        <f>(J398*EXP($C$3-($C$4^2)/2+NORMSINV(AleatLivre!J395)*$C$4))</f>
        <v>75.918366744133323</v>
      </c>
      <c r="L398" s="2">
        <f>(K398*EXP($C$3-($C$4^2)/2+NORMSINV(AleatLivre!K395)*$C$4))</f>
        <v>79.914237678923172</v>
      </c>
      <c r="M398" s="2">
        <f>(L398*EXP($C$3-($C$4^2)/2+NORMSINV(AleatLivre!L395)*$C$4))</f>
        <v>84.37960887844055</v>
      </c>
      <c r="N398" s="2">
        <f>(M398*EXP($C$3-($C$4^2)/2+NORMSINV(AleatLivre!M395)*$C$4))</f>
        <v>85.829177908507688</v>
      </c>
      <c r="O398" s="2">
        <f>(N398*EXP($C$3-($C$4^2)/2+NORMSINV(AleatLivre!N395)*$C$4))</f>
        <v>87.380861113897822</v>
      </c>
      <c r="P398" s="2">
        <f>(O398*EXP($C$3-($C$4^2)/2+NORMSINV(AleatLivre!O395)*$C$4))</f>
        <v>91.20611828957226</v>
      </c>
      <c r="Q398" s="2">
        <f>(P398*EXP($C$3-($C$4^2)/2+NORMSINV(AleatLivre!P395)*$C$4))</f>
        <v>93.842049825508411</v>
      </c>
      <c r="R398" s="2">
        <f>(Q398*EXP($C$3-($C$4^2)/2+NORMSINV(AleatLivre!Q395)*$C$4))</f>
        <v>97.948112024601372</v>
      </c>
      <c r="S398" s="2">
        <f>(R398*EXP($C$3-($C$4^2)/2+NORMSINV(AleatLivre!R395)*$C$4))</f>
        <v>101.62422412365174</v>
      </c>
      <c r="T398" s="2">
        <f>(S398*EXP($C$3-($C$4^2)/2+NORMSINV(AleatLivre!S395)*$C$4))</f>
        <v>100.67124599900771</v>
      </c>
      <c r="U398" s="2">
        <f>(T398*EXP($C$3-($C$4^2)/2+NORMSINV(AleatLivre!T395)*$C$4))</f>
        <v>102.19394039254536</v>
      </c>
      <c r="V398" s="2">
        <f>(U398*EXP($C$3-($C$4^2)/2+NORMSINV(AleatLivre!U395)*$C$4))</f>
        <v>105.72655571356943</v>
      </c>
    </row>
    <row r="399" spans="1:22" x14ac:dyDescent="0.25">
      <c r="A399">
        <v>394</v>
      </c>
      <c r="B399" s="2">
        <f>Painel!$B$7</f>
        <v>50</v>
      </c>
      <c r="C399" s="2">
        <f>(B399*EXP($C$3-($C$4^2)/2+NORMSINV(AleatLivre!B396)*$C$4))</f>
        <v>51.987419023788128</v>
      </c>
      <c r="D399" s="2">
        <f>(C399*EXP($C$3-($C$4^2)/2+NORMSINV(AleatLivre!C396)*$C$4))</f>
        <v>53.412061673038401</v>
      </c>
      <c r="E399" s="2">
        <f>(D399*EXP($C$3-($C$4^2)/2+NORMSINV(AleatLivre!D396)*$C$4))</f>
        <v>58.428665521977393</v>
      </c>
      <c r="F399" s="2">
        <f>(E399*EXP($C$3-($C$4^2)/2+NORMSINV(AleatLivre!E396)*$C$4))</f>
        <v>62.610358554273517</v>
      </c>
      <c r="G399" s="2">
        <f>(F399*EXP($C$3-($C$4^2)/2+NORMSINV(AleatLivre!F396)*$C$4))</f>
        <v>65.755017607831647</v>
      </c>
      <c r="H399" s="2">
        <f>(G399*EXP($C$3-($C$4^2)/2+NORMSINV(AleatLivre!G396)*$C$4))</f>
        <v>67.705475581715547</v>
      </c>
      <c r="I399" s="2">
        <f>(H399*EXP($C$3-($C$4^2)/2+NORMSINV(AleatLivre!H396)*$C$4))</f>
        <v>70.076534302395814</v>
      </c>
      <c r="J399" s="2">
        <f>(I399*EXP($C$3-($C$4^2)/2+NORMSINV(AleatLivre!I396)*$C$4))</f>
        <v>74.744746807015602</v>
      </c>
      <c r="K399" s="2">
        <f>(J399*EXP($C$3-($C$4^2)/2+NORMSINV(AleatLivre!J396)*$C$4))</f>
        <v>79.639683664843162</v>
      </c>
      <c r="L399" s="2">
        <f>(K399*EXP($C$3-($C$4^2)/2+NORMSINV(AleatLivre!K396)*$C$4))</f>
        <v>84.865127091608244</v>
      </c>
      <c r="M399" s="2">
        <f>(L399*EXP($C$3-($C$4^2)/2+NORMSINV(AleatLivre!L396)*$C$4))</f>
        <v>90.391504454959602</v>
      </c>
      <c r="N399" s="2">
        <f>(M399*EXP($C$3-($C$4^2)/2+NORMSINV(AleatLivre!M396)*$C$4))</f>
        <v>94.505288228684464</v>
      </c>
      <c r="O399" s="2">
        <f>(N399*EXP($C$3-($C$4^2)/2+NORMSINV(AleatLivre!N396)*$C$4))</f>
        <v>100.36913395183846</v>
      </c>
      <c r="P399" s="2">
        <f>(O399*EXP($C$3-($C$4^2)/2+NORMSINV(AleatLivre!O396)*$C$4))</f>
        <v>105.45449112866973</v>
      </c>
      <c r="Q399" s="2">
        <f>(P399*EXP($C$3-($C$4^2)/2+NORMSINV(AleatLivre!P396)*$C$4))</f>
        <v>109.83310897909639</v>
      </c>
      <c r="R399" s="2">
        <f>(Q399*EXP($C$3-($C$4^2)/2+NORMSINV(AleatLivre!Q396)*$C$4))</f>
        <v>115.88851817142928</v>
      </c>
      <c r="S399" s="2">
        <f>(R399*EXP($C$3-($C$4^2)/2+NORMSINV(AleatLivre!R396)*$C$4))</f>
        <v>120.7767415832037</v>
      </c>
      <c r="T399" s="2">
        <f>(S399*EXP($C$3-($C$4^2)/2+NORMSINV(AleatLivre!S396)*$C$4))</f>
        <v>123.7097099176016</v>
      </c>
      <c r="U399" s="2">
        <f>(T399*EXP($C$3-($C$4^2)/2+NORMSINV(AleatLivre!T396)*$C$4))</f>
        <v>123.97333984131654</v>
      </c>
      <c r="V399" s="2">
        <f>(U399*EXP($C$3-($C$4^2)/2+NORMSINV(AleatLivre!U396)*$C$4))</f>
        <v>131.47110941130433</v>
      </c>
    </row>
    <row r="400" spans="1:22" x14ac:dyDescent="0.25">
      <c r="A400">
        <v>395</v>
      </c>
      <c r="B400" s="2">
        <f>Painel!$B$7</f>
        <v>50</v>
      </c>
      <c r="C400" s="2">
        <f>(B400*EXP($C$3-($C$4^2)/2+NORMSINV(AleatLivre!B397)*$C$4))</f>
        <v>51.014369731749042</v>
      </c>
      <c r="D400" s="2">
        <f>(C400*EXP($C$3-($C$4^2)/2+NORMSINV(AleatLivre!C397)*$C$4))</f>
        <v>55.418574728624037</v>
      </c>
      <c r="E400" s="2">
        <f>(D400*EXP($C$3-($C$4^2)/2+NORMSINV(AleatLivre!D397)*$C$4))</f>
        <v>59.617387194774956</v>
      </c>
      <c r="F400" s="2">
        <f>(E400*EXP($C$3-($C$4^2)/2+NORMSINV(AleatLivre!E397)*$C$4))</f>
        <v>63.583224508988771</v>
      </c>
      <c r="G400" s="2">
        <f>(F400*EXP($C$3-($C$4^2)/2+NORMSINV(AleatLivre!F397)*$C$4))</f>
        <v>66.606458832410695</v>
      </c>
      <c r="H400" s="2">
        <f>(G400*EXP($C$3-($C$4^2)/2+NORMSINV(AleatLivre!G397)*$C$4))</f>
        <v>70.304984510483038</v>
      </c>
      <c r="I400" s="2">
        <f>(H400*EXP($C$3-($C$4^2)/2+NORMSINV(AleatLivre!H397)*$C$4))</f>
        <v>72.476816547191873</v>
      </c>
      <c r="J400" s="2">
        <f>(I400*EXP($C$3-($C$4^2)/2+NORMSINV(AleatLivre!I397)*$C$4))</f>
        <v>77.48643617245412</v>
      </c>
      <c r="K400" s="2">
        <f>(J400*EXP($C$3-($C$4^2)/2+NORMSINV(AleatLivre!J397)*$C$4))</f>
        <v>80.225965523636887</v>
      </c>
      <c r="L400" s="2">
        <f>(K400*EXP($C$3-($C$4^2)/2+NORMSINV(AleatLivre!K397)*$C$4))</f>
        <v>84.978647981335882</v>
      </c>
      <c r="M400" s="2">
        <f>(L400*EXP($C$3-($C$4^2)/2+NORMSINV(AleatLivre!L397)*$C$4))</f>
        <v>89.360878562044036</v>
      </c>
      <c r="N400" s="2">
        <f>(M400*EXP($C$3-($C$4^2)/2+NORMSINV(AleatLivre!M397)*$C$4))</f>
        <v>93.87620890270604</v>
      </c>
      <c r="O400" s="2">
        <f>(N400*EXP($C$3-($C$4^2)/2+NORMSINV(AleatLivre!N397)*$C$4))</f>
        <v>97.694941198583237</v>
      </c>
      <c r="P400" s="2">
        <f>(O400*EXP($C$3-($C$4^2)/2+NORMSINV(AleatLivre!O397)*$C$4))</f>
        <v>102.00439507676016</v>
      </c>
      <c r="Q400" s="2">
        <f>(P400*EXP($C$3-($C$4^2)/2+NORMSINV(AleatLivre!P397)*$C$4))</f>
        <v>104.95045292655323</v>
      </c>
      <c r="R400" s="2">
        <f>(Q400*EXP($C$3-($C$4^2)/2+NORMSINV(AleatLivre!Q397)*$C$4))</f>
        <v>112.60737987351457</v>
      </c>
      <c r="S400" s="2">
        <f>(R400*EXP($C$3-($C$4^2)/2+NORMSINV(AleatLivre!R397)*$C$4))</f>
        <v>118.50524587931444</v>
      </c>
      <c r="T400" s="2">
        <f>(S400*EXP($C$3-($C$4^2)/2+NORMSINV(AleatLivre!S397)*$C$4))</f>
        <v>126.76778244081457</v>
      </c>
      <c r="U400" s="2">
        <f>(T400*EXP($C$3-($C$4^2)/2+NORMSINV(AleatLivre!T397)*$C$4))</f>
        <v>128.44106021663379</v>
      </c>
      <c r="V400" s="2">
        <f>(U400*EXP($C$3-($C$4^2)/2+NORMSINV(AleatLivre!U397)*$C$4))</f>
        <v>136.83488360406668</v>
      </c>
    </row>
    <row r="401" spans="1:22" x14ac:dyDescent="0.25">
      <c r="A401">
        <v>396</v>
      </c>
      <c r="B401" s="2">
        <f>Painel!$B$7</f>
        <v>50</v>
      </c>
      <c r="C401" s="2">
        <f>(B401*EXP($C$3-($C$4^2)/2+NORMSINV(AleatLivre!B398)*$C$4))</f>
        <v>52.034109217469734</v>
      </c>
      <c r="D401" s="2">
        <f>(C401*EXP($C$3-($C$4^2)/2+NORMSINV(AleatLivre!C398)*$C$4))</f>
        <v>53.929654271439304</v>
      </c>
      <c r="E401" s="2">
        <f>(D401*EXP($C$3-($C$4^2)/2+NORMSINV(AleatLivre!D398)*$C$4))</f>
        <v>54.277827277400533</v>
      </c>
      <c r="F401" s="2">
        <f>(E401*EXP($C$3-($C$4^2)/2+NORMSINV(AleatLivre!E398)*$C$4))</f>
        <v>55.518996188043822</v>
      </c>
      <c r="G401" s="2">
        <f>(F401*EXP($C$3-($C$4^2)/2+NORMSINV(AleatLivre!F398)*$C$4))</f>
        <v>57.659201320857562</v>
      </c>
      <c r="H401" s="2">
        <f>(G401*EXP($C$3-($C$4^2)/2+NORMSINV(AleatLivre!G398)*$C$4))</f>
        <v>61.005434491010512</v>
      </c>
      <c r="I401" s="2">
        <f>(H401*EXP($C$3-($C$4^2)/2+NORMSINV(AleatLivre!H398)*$C$4))</f>
        <v>64.323209044077274</v>
      </c>
      <c r="J401" s="2">
        <f>(I401*EXP($C$3-($C$4^2)/2+NORMSINV(AleatLivre!I398)*$C$4))</f>
        <v>67.02980723295083</v>
      </c>
      <c r="K401" s="2">
        <f>(J401*EXP($C$3-($C$4^2)/2+NORMSINV(AleatLivre!J398)*$C$4))</f>
        <v>70.673073079611754</v>
      </c>
      <c r="L401" s="2">
        <f>(K401*EXP($C$3-($C$4^2)/2+NORMSINV(AleatLivre!K398)*$C$4))</f>
        <v>73.9603618238189</v>
      </c>
      <c r="M401" s="2">
        <f>(L401*EXP($C$3-($C$4^2)/2+NORMSINV(AleatLivre!L398)*$C$4))</f>
        <v>77.260481640739215</v>
      </c>
      <c r="N401" s="2">
        <f>(M401*EXP($C$3-($C$4^2)/2+NORMSINV(AleatLivre!M398)*$C$4))</f>
        <v>82.948903100674514</v>
      </c>
      <c r="O401" s="2">
        <f>(N401*EXP($C$3-($C$4^2)/2+NORMSINV(AleatLivre!N398)*$C$4))</f>
        <v>87.373824145345083</v>
      </c>
      <c r="P401" s="2">
        <f>(O401*EXP($C$3-($C$4^2)/2+NORMSINV(AleatLivre!O398)*$C$4))</f>
        <v>93.772006419945825</v>
      </c>
      <c r="Q401" s="2">
        <f>(P401*EXP($C$3-($C$4^2)/2+NORMSINV(AleatLivre!P398)*$C$4))</f>
        <v>99.785329108644348</v>
      </c>
      <c r="R401" s="2">
        <f>(Q401*EXP($C$3-($C$4^2)/2+NORMSINV(AleatLivre!Q398)*$C$4))</f>
        <v>103.97490612294594</v>
      </c>
      <c r="S401" s="2">
        <f>(R401*EXP($C$3-($C$4^2)/2+NORMSINV(AleatLivre!R398)*$C$4))</f>
        <v>109.47510308333565</v>
      </c>
      <c r="T401" s="2">
        <f>(S401*EXP($C$3-($C$4^2)/2+NORMSINV(AleatLivre!S398)*$C$4))</f>
        <v>109.82351268181391</v>
      </c>
      <c r="U401" s="2">
        <f>(T401*EXP($C$3-($C$4^2)/2+NORMSINV(AleatLivre!T398)*$C$4))</f>
        <v>116.99329098727773</v>
      </c>
      <c r="V401" s="2">
        <f>(U401*EXP($C$3-($C$4^2)/2+NORMSINV(AleatLivre!U398)*$C$4))</f>
        <v>129.69557255081244</v>
      </c>
    </row>
    <row r="402" spans="1:22" x14ac:dyDescent="0.25">
      <c r="A402">
        <v>397</v>
      </c>
      <c r="B402" s="2">
        <f>Painel!$B$7</f>
        <v>50</v>
      </c>
      <c r="C402" s="2">
        <f>(B402*EXP($C$3-($C$4^2)/2+NORMSINV(AleatLivre!B399)*$C$4))</f>
        <v>50.53151556605826</v>
      </c>
      <c r="D402" s="2">
        <f>(C402*EXP($C$3-($C$4^2)/2+NORMSINV(AleatLivre!C399)*$C$4))</f>
        <v>52.273717585789448</v>
      </c>
      <c r="E402" s="2">
        <f>(D402*EXP($C$3-($C$4^2)/2+NORMSINV(AleatLivre!D399)*$C$4))</f>
        <v>53.671253589680582</v>
      </c>
      <c r="F402" s="2">
        <f>(E402*EXP($C$3-($C$4^2)/2+NORMSINV(AleatLivre!E399)*$C$4))</f>
        <v>57.129645925180434</v>
      </c>
      <c r="G402" s="2">
        <f>(F402*EXP($C$3-($C$4^2)/2+NORMSINV(AleatLivre!F399)*$C$4))</f>
        <v>58.776074551375146</v>
      </c>
      <c r="H402" s="2">
        <f>(G402*EXP($C$3-($C$4^2)/2+NORMSINV(AleatLivre!G399)*$C$4))</f>
        <v>60.330528747494142</v>
      </c>
      <c r="I402" s="2">
        <f>(H402*EXP($C$3-($C$4^2)/2+NORMSINV(AleatLivre!H399)*$C$4))</f>
        <v>62.254137379309689</v>
      </c>
      <c r="J402" s="2">
        <f>(I402*EXP($C$3-($C$4^2)/2+NORMSINV(AleatLivre!I399)*$C$4))</f>
        <v>64.532288327464087</v>
      </c>
      <c r="K402" s="2">
        <f>(J402*EXP($C$3-($C$4^2)/2+NORMSINV(AleatLivre!J399)*$C$4))</f>
        <v>66.522970401969516</v>
      </c>
      <c r="L402" s="2">
        <f>(K402*EXP($C$3-($C$4^2)/2+NORMSINV(AleatLivre!K399)*$C$4))</f>
        <v>73.028593415965858</v>
      </c>
      <c r="M402" s="2">
        <f>(L402*EXP($C$3-($C$4^2)/2+NORMSINV(AleatLivre!L399)*$C$4))</f>
        <v>76.869573193752444</v>
      </c>
      <c r="N402" s="2">
        <f>(M402*EXP($C$3-($C$4^2)/2+NORMSINV(AleatLivre!M399)*$C$4))</f>
        <v>82.307078562433389</v>
      </c>
      <c r="O402" s="2">
        <f>(N402*EXP($C$3-($C$4^2)/2+NORMSINV(AleatLivre!N399)*$C$4))</f>
        <v>85.240842258476164</v>
      </c>
      <c r="P402" s="2">
        <f>(O402*EXP($C$3-($C$4^2)/2+NORMSINV(AleatLivre!O399)*$C$4))</f>
        <v>90.773298427912366</v>
      </c>
      <c r="Q402" s="2">
        <f>(P402*EXP($C$3-($C$4^2)/2+NORMSINV(AleatLivre!P399)*$C$4))</f>
        <v>97.010443510956677</v>
      </c>
      <c r="R402" s="2">
        <f>(Q402*EXP($C$3-($C$4^2)/2+NORMSINV(AleatLivre!Q399)*$C$4))</f>
        <v>103.34867346401951</v>
      </c>
      <c r="S402" s="2">
        <f>(R402*EXP($C$3-($C$4^2)/2+NORMSINV(AleatLivre!R399)*$C$4))</f>
        <v>109.28297607476732</v>
      </c>
      <c r="T402" s="2">
        <f>(S402*EXP($C$3-($C$4^2)/2+NORMSINV(AleatLivre!S399)*$C$4))</f>
        <v>116.7504164938331</v>
      </c>
      <c r="U402" s="2">
        <f>(T402*EXP($C$3-($C$4^2)/2+NORMSINV(AleatLivre!T399)*$C$4))</f>
        <v>125.66841393640955</v>
      </c>
      <c r="V402" s="2">
        <f>(U402*EXP($C$3-($C$4^2)/2+NORMSINV(AleatLivre!U399)*$C$4))</f>
        <v>128.86911222303956</v>
      </c>
    </row>
    <row r="403" spans="1:22" x14ac:dyDescent="0.25">
      <c r="A403">
        <v>398</v>
      </c>
      <c r="B403" s="2">
        <f>Painel!$B$7</f>
        <v>50</v>
      </c>
      <c r="C403" s="2">
        <f>(B403*EXP($C$3-($C$4^2)/2+NORMSINV(AleatLivre!B400)*$C$4))</f>
        <v>53.008229676367982</v>
      </c>
      <c r="D403" s="2">
        <f>(C403*EXP($C$3-($C$4^2)/2+NORMSINV(AleatLivre!C400)*$C$4))</f>
        <v>56.046264785853502</v>
      </c>
      <c r="E403" s="2">
        <f>(D403*EXP($C$3-($C$4^2)/2+NORMSINV(AleatLivre!D400)*$C$4))</f>
        <v>58.943047352981807</v>
      </c>
      <c r="F403" s="2">
        <f>(E403*EXP($C$3-($C$4^2)/2+NORMSINV(AleatLivre!E400)*$C$4))</f>
        <v>62.569254730026451</v>
      </c>
      <c r="G403" s="2">
        <f>(F403*EXP($C$3-($C$4^2)/2+NORMSINV(AleatLivre!F400)*$C$4))</f>
        <v>64.861323808864839</v>
      </c>
      <c r="H403" s="2">
        <f>(G403*EXP($C$3-($C$4^2)/2+NORMSINV(AleatLivre!G400)*$C$4))</f>
        <v>66.651466379784921</v>
      </c>
      <c r="I403" s="2">
        <f>(H403*EXP($C$3-($C$4^2)/2+NORMSINV(AleatLivre!H400)*$C$4))</f>
        <v>66.865846688500071</v>
      </c>
      <c r="J403" s="2">
        <f>(I403*EXP($C$3-($C$4^2)/2+NORMSINV(AleatLivre!I400)*$C$4))</f>
        <v>69.418659362421835</v>
      </c>
      <c r="K403" s="2">
        <f>(J403*EXP($C$3-($C$4^2)/2+NORMSINV(AleatLivre!J400)*$C$4))</f>
        <v>72.24919383781473</v>
      </c>
      <c r="L403" s="2">
        <f>(K403*EXP($C$3-($C$4^2)/2+NORMSINV(AleatLivre!K400)*$C$4))</f>
        <v>76.142524428583428</v>
      </c>
      <c r="M403" s="2">
        <f>(L403*EXP($C$3-($C$4^2)/2+NORMSINV(AleatLivre!L400)*$C$4))</f>
        <v>80.543510554796256</v>
      </c>
      <c r="N403" s="2">
        <f>(M403*EXP($C$3-($C$4^2)/2+NORMSINV(AleatLivre!M400)*$C$4))</f>
        <v>85.88214612448742</v>
      </c>
      <c r="O403" s="2">
        <f>(N403*EXP($C$3-($C$4^2)/2+NORMSINV(AleatLivre!N400)*$C$4))</f>
        <v>90.753384193441633</v>
      </c>
      <c r="P403" s="2">
        <f>(O403*EXP($C$3-($C$4^2)/2+NORMSINV(AleatLivre!O400)*$C$4))</f>
        <v>94.573419004690535</v>
      </c>
      <c r="Q403" s="2">
        <f>(P403*EXP($C$3-($C$4^2)/2+NORMSINV(AleatLivre!P400)*$C$4))</f>
        <v>103.17000932008087</v>
      </c>
      <c r="R403" s="2">
        <f>(Q403*EXP($C$3-($C$4^2)/2+NORMSINV(AleatLivre!Q400)*$C$4))</f>
        <v>108.7453332012831</v>
      </c>
      <c r="S403" s="2">
        <f>(R403*EXP($C$3-($C$4^2)/2+NORMSINV(AleatLivre!R400)*$C$4))</f>
        <v>112.84557803239919</v>
      </c>
      <c r="T403" s="2">
        <f>(S403*EXP($C$3-($C$4^2)/2+NORMSINV(AleatLivre!S400)*$C$4))</f>
        <v>123.91160225397434</v>
      </c>
      <c r="U403" s="2">
        <f>(T403*EXP($C$3-($C$4^2)/2+NORMSINV(AleatLivre!T400)*$C$4))</f>
        <v>128.75316665898984</v>
      </c>
      <c r="V403" s="2">
        <f>(U403*EXP($C$3-($C$4^2)/2+NORMSINV(AleatLivre!U400)*$C$4))</f>
        <v>129.90137680170483</v>
      </c>
    </row>
    <row r="404" spans="1:22" x14ac:dyDescent="0.25">
      <c r="A404">
        <v>399</v>
      </c>
      <c r="B404" s="2">
        <f>Painel!$B$7</f>
        <v>50</v>
      </c>
      <c r="C404" s="2">
        <f>(B404*EXP($C$3-($C$4^2)/2+NORMSINV(AleatLivre!B401)*$C$4))</f>
        <v>52.812086178617847</v>
      </c>
      <c r="D404" s="2">
        <f>(C404*EXP($C$3-($C$4^2)/2+NORMSINV(AleatLivre!C401)*$C$4))</f>
        <v>55.003944038078977</v>
      </c>
      <c r="E404" s="2">
        <f>(D404*EXP($C$3-($C$4^2)/2+NORMSINV(AleatLivre!D401)*$C$4))</f>
        <v>57.666739558719591</v>
      </c>
      <c r="F404" s="2">
        <f>(E404*EXP($C$3-($C$4^2)/2+NORMSINV(AleatLivre!E401)*$C$4))</f>
        <v>60.394423255306734</v>
      </c>
      <c r="G404" s="2">
        <f>(F404*EXP($C$3-($C$4^2)/2+NORMSINV(AleatLivre!F401)*$C$4))</f>
        <v>61.651825701091013</v>
      </c>
      <c r="H404" s="2">
        <f>(G404*EXP($C$3-($C$4^2)/2+NORMSINV(AleatLivre!G401)*$C$4))</f>
        <v>63.965949276292392</v>
      </c>
      <c r="I404" s="2">
        <f>(H404*EXP($C$3-($C$4^2)/2+NORMSINV(AleatLivre!H401)*$C$4))</f>
        <v>67.327687886440899</v>
      </c>
      <c r="J404" s="2">
        <f>(I404*EXP($C$3-($C$4^2)/2+NORMSINV(AleatLivre!I401)*$C$4))</f>
        <v>69.472345557470305</v>
      </c>
      <c r="K404" s="2">
        <f>(J404*EXP($C$3-($C$4^2)/2+NORMSINV(AleatLivre!J401)*$C$4))</f>
        <v>74.091856061330049</v>
      </c>
      <c r="L404" s="2">
        <f>(K404*EXP($C$3-($C$4^2)/2+NORMSINV(AleatLivre!K401)*$C$4))</f>
        <v>78.162855509192084</v>
      </c>
      <c r="M404" s="2">
        <f>(L404*EXP($C$3-($C$4^2)/2+NORMSINV(AleatLivre!L401)*$C$4))</f>
        <v>81.825318288549582</v>
      </c>
      <c r="N404" s="2">
        <f>(M404*EXP($C$3-($C$4^2)/2+NORMSINV(AleatLivre!M401)*$C$4))</f>
        <v>84.446501511432999</v>
      </c>
      <c r="O404" s="2">
        <f>(N404*EXP($C$3-($C$4^2)/2+NORMSINV(AleatLivre!N401)*$C$4))</f>
        <v>87.385854888061417</v>
      </c>
      <c r="P404" s="2">
        <f>(O404*EXP($C$3-($C$4^2)/2+NORMSINV(AleatLivre!O401)*$C$4))</f>
        <v>90.210400118939788</v>
      </c>
      <c r="Q404" s="2">
        <f>(P404*EXP($C$3-($C$4^2)/2+NORMSINV(AleatLivre!P401)*$C$4))</f>
        <v>94.777440171268765</v>
      </c>
      <c r="R404" s="2">
        <f>(Q404*EXP($C$3-($C$4^2)/2+NORMSINV(AleatLivre!Q401)*$C$4))</f>
        <v>100.14022987174428</v>
      </c>
      <c r="S404" s="2">
        <f>(R404*EXP($C$3-($C$4^2)/2+NORMSINV(AleatLivre!R401)*$C$4))</f>
        <v>107.55584799415865</v>
      </c>
      <c r="T404" s="2">
        <f>(S404*EXP($C$3-($C$4^2)/2+NORMSINV(AleatLivre!S401)*$C$4))</f>
        <v>113.00710090536113</v>
      </c>
      <c r="U404" s="2">
        <f>(T404*EXP($C$3-($C$4^2)/2+NORMSINV(AleatLivre!T401)*$C$4))</f>
        <v>120.44867765677083</v>
      </c>
      <c r="V404" s="2">
        <f>(U404*EXP($C$3-($C$4^2)/2+NORMSINV(AleatLivre!U401)*$C$4))</f>
        <v>121.79576286834315</v>
      </c>
    </row>
    <row r="405" spans="1:22" x14ac:dyDescent="0.25">
      <c r="A405">
        <v>400</v>
      </c>
      <c r="B405" s="2">
        <f>Painel!$B$7</f>
        <v>50</v>
      </c>
      <c r="C405" s="2">
        <f>(B405*EXP($C$3-($C$4^2)/2+NORMSINV(AleatLivre!B402)*$C$4))</f>
        <v>52.443550181060395</v>
      </c>
      <c r="D405" s="2">
        <f>(C405*EXP($C$3-($C$4^2)/2+NORMSINV(AleatLivre!C402)*$C$4))</f>
        <v>56.071143648254584</v>
      </c>
      <c r="E405" s="2">
        <f>(D405*EXP($C$3-($C$4^2)/2+NORMSINV(AleatLivre!D402)*$C$4))</f>
        <v>60.35797013247322</v>
      </c>
      <c r="F405" s="2">
        <f>(E405*EXP($C$3-($C$4^2)/2+NORMSINV(AleatLivre!E402)*$C$4))</f>
        <v>63.056267322269839</v>
      </c>
      <c r="G405" s="2">
        <f>(F405*EXP($C$3-($C$4^2)/2+NORMSINV(AleatLivre!F402)*$C$4))</f>
        <v>65.779551341630082</v>
      </c>
      <c r="H405" s="2">
        <f>(G405*EXP($C$3-($C$4^2)/2+NORMSINV(AleatLivre!G402)*$C$4))</f>
        <v>69.58900970594388</v>
      </c>
      <c r="I405" s="2">
        <f>(H405*EXP($C$3-($C$4^2)/2+NORMSINV(AleatLivre!H402)*$C$4))</f>
        <v>73.266571920873005</v>
      </c>
      <c r="J405" s="2">
        <f>(I405*EXP($C$3-($C$4^2)/2+NORMSINV(AleatLivre!I402)*$C$4))</f>
        <v>76.442795292320369</v>
      </c>
      <c r="K405" s="2">
        <f>(J405*EXP($C$3-($C$4^2)/2+NORMSINV(AleatLivre!J402)*$C$4))</f>
        <v>78.689634976537278</v>
      </c>
      <c r="L405" s="2">
        <f>(K405*EXP($C$3-($C$4^2)/2+NORMSINV(AleatLivre!K402)*$C$4))</f>
        <v>81.260999110191889</v>
      </c>
      <c r="M405" s="2">
        <f>(L405*EXP($C$3-($C$4^2)/2+NORMSINV(AleatLivre!L402)*$C$4))</f>
        <v>87.147689974154275</v>
      </c>
      <c r="N405" s="2">
        <f>(M405*EXP($C$3-($C$4^2)/2+NORMSINV(AleatLivre!M402)*$C$4))</f>
        <v>93.412720742027219</v>
      </c>
      <c r="O405" s="2">
        <f>(N405*EXP($C$3-($C$4^2)/2+NORMSINV(AleatLivre!N402)*$C$4))</f>
        <v>100.22898942436937</v>
      </c>
      <c r="P405" s="2">
        <f>(O405*EXP($C$3-($C$4^2)/2+NORMSINV(AleatLivre!O402)*$C$4))</f>
        <v>105.19467385628174</v>
      </c>
      <c r="Q405" s="2">
        <f>(P405*EXP($C$3-($C$4^2)/2+NORMSINV(AleatLivre!P402)*$C$4))</f>
        <v>109.56344040684422</v>
      </c>
      <c r="R405" s="2">
        <f>(Q405*EXP($C$3-($C$4^2)/2+NORMSINV(AleatLivre!Q402)*$C$4))</f>
        <v>113.40945276693805</v>
      </c>
      <c r="S405" s="2">
        <f>(R405*EXP($C$3-($C$4^2)/2+NORMSINV(AleatLivre!R402)*$C$4))</f>
        <v>120.11360783683938</v>
      </c>
      <c r="T405" s="2">
        <f>(S405*EXP($C$3-($C$4^2)/2+NORMSINV(AleatLivre!S402)*$C$4))</f>
        <v>125.1049454075289</v>
      </c>
      <c r="U405" s="2">
        <f>(T405*EXP($C$3-($C$4^2)/2+NORMSINV(AleatLivre!T402)*$C$4))</f>
        <v>135.40801406346446</v>
      </c>
      <c r="V405" s="2">
        <f>(U405*EXP($C$3-($C$4^2)/2+NORMSINV(AleatLivre!U402)*$C$4))</f>
        <v>148.24095276318306</v>
      </c>
    </row>
    <row r="406" spans="1:22" x14ac:dyDescent="0.25">
      <c r="A406">
        <v>401</v>
      </c>
      <c r="B406" s="2">
        <f>Painel!$B$7</f>
        <v>50</v>
      </c>
      <c r="C406" s="2">
        <f>(B406*EXP($C$3-($C$4^2)/2+NORMSINV(AleatLivre!B403)*$C$4))</f>
        <v>50.555280028090301</v>
      </c>
      <c r="D406" s="2">
        <f>(C406*EXP($C$3-($C$4^2)/2+NORMSINV(AleatLivre!C403)*$C$4))</f>
        <v>53.687479318159745</v>
      </c>
      <c r="E406" s="2">
        <f>(D406*EXP($C$3-($C$4^2)/2+NORMSINV(AleatLivre!D403)*$C$4))</f>
        <v>56.415053468766644</v>
      </c>
      <c r="F406" s="2">
        <f>(E406*EXP($C$3-($C$4^2)/2+NORMSINV(AleatLivre!E403)*$C$4))</f>
        <v>58.719271865104901</v>
      </c>
      <c r="G406" s="2">
        <f>(F406*EXP($C$3-($C$4^2)/2+NORMSINV(AleatLivre!F403)*$C$4))</f>
        <v>61.078669936695157</v>
      </c>
      <c r="H406" s="2">
        <f>(G406*EXP($C$3-($C$4^2)/2+NORMSINV(AleatLivre!G403)*$C$4))</f>
        <v>64.797432359995497</v>
      </c>
      <c r="I406" s="2">
        <f>(H406*EXP($C$3-($C$4^2)/2+NORMSINV(AleatLivre!H403)*$C$4))</f>
        <v>68.286153872032827</v>
      </c>
      <c r="J406" s="2">
        <f>(I406*EXP($C$3-($C$4^2)/2+NORMSINV(AleatLivre!I403)*$C$4))</f>
        <v>70.901155732193715</v>
      </c>
      <c r="K406" s="2">
        <f>(J406*EXP($C$3-($C$4^2)/2+NORMSINV(AleatLivre!J403)*$C$4))</f>
        <v>73.136453228504664</v>
      </c>
      <c r="L406" s="2">
        <f>(K406*EXP($C$3-($C$4^2)/2+NORMSINV(AleatLivre!K403)*$C$4))</f>
        <v>76.616741658917149</v>
      </c>
      <c r="M406" s="2">
        <f>(L406*EXP($C$3-($C$4^2)/2+NORMSINV(AleatLivre!L403)*$C$4))</f>
        <v>80.396910800293526</v>
      </c>
      <c r="N406" s="2">
        <f>(M406*EXP($C$3-($C$4^2)/2+NORMSINV(AleatLivre!M403)*$C$4))</f>
        <v>83.498560833394265</v>
      </c>
      <c r="O406" s="2">
        <f>(N406*EXP($C$3-($C$4^2)/2+NORMSINV(AleatLivre!N403)*$C$4))</f>
        <v>86.708009990767664</v>
      </c>
      <c r="P406" s="2">
        <f>(O406*EXP($C$3-($C$4^2)/2+NORMSINV(AleatLivre!O403)*$C$4))</f>
        <v>90.295894965186918</v>
      </c>
      <c r="Q406" s="2">
        <f>(P406*EXP($C$3-($C$4^2)/2+NORMSINV(AleatLivre!P403)*$C$4))</f>
        <v>93.470064336573856</v>
      </c>
      <c r="R406" s="2">
        <f>(Q406*EXP($C$3-($C$4^2)/2+NORMSINV(AleatLivre!Q403)*$C$4))</f>
        <v>97.381121087743239</v>
      </c>
      <c r="S406" s="2">
        <f>(R406*EXP($C$3-($C$4^2)/2+NORMSINV(AleatLivre!R403)*$C$4))</f>
        <v>103.02660063637848</v>
      </c>
      <c r="T406" s="2">
        <f>(S406*EXP($C$3-($C$4^2)/2+NORMSINV(AleatLivre!S403)*$C$4))</f>
        <v>106.82207389981464</v>
      </c>
      <c r="U406" s="2">
        <f>(T406*EXP($C$3-($C$4^2)/2+NORMSINV(AleatLivre!T403)*$C$4))</f>
        <v>116.76172692457595</v>
      </c>
      <c r="V406" s="2">
        <f>(U406*EXP($C$3-($C$4^2)/2+NORMSINV(AleatLivre!U403)*$C$4))</f>
        <v>122.80130199698247</v>
      </c>
    </row>
    <row r="407" spans="1:22" x14ac:dyDescent="0.25">
      <c r="A407">
        <v>402</v>
      </c>
      <c r="B407" s="2">
        <f>Painel!$B$7</f>
        <v>50</v>
      </c>
      <c r="C407" s="2">
        <f>(B407*EXP($C$3-($C$4^2)/2+NORMSINV(AleatLivre!B404)*$C$4))</f>
        <v>53.06866899438473</v>
      </c>
      <c r="D407" s="2">
        <f>(C407*EXP($C$3-($C$4^2)/2+NORMSINV(AleatLivre!C404)*$C$4))</f>
        <v>55.507512258619222</v>
      </c>
      <c r="E407" s="2">
        <f>(D407*EXP($C$3-($C$4^2)/2+NORMSINV(AleatLivre!D404)*$C$4))</f>
        <v>58.784689532989368</v>
      </c>
      <c r="F407" s="2">
        <f>(E407*EXP($C$3-($C$4^2)/2+NORMSINV(AleatLivre!E404)*$C$4))</f>
        <v>61.141082699807995</v>
      </c>
      <c r="G407" s="2">
        <f>(F407*EXP($C$3-($C$4^2)/2+NORMSINV(AleatLivre!F404)*$C$4))</f>
        <v>66.994142018563281</v>
      </c>
      <c r="H407" s="2">
        <f>(G407*EXP($C$3-($C$4^2)/2+NORMSINV(AleatLivre!G404)*$C$4))</f>
        <v>72.85638657517525</v>
      </c>
      <c r="I407" s="2">
        <f>(H407*EXP($C$3-($C$4^2)/2+NORMSINV(AleatLivre!H404)*$C$4))</f>
        <v>76.676067553271196</v>
      </c>
      <c r="J407" s="2">
        <f>(I407*EXP($C$3-($C$4^2)/2+NORMSINV(AleatLivre!I404)*$C$4))</f>
        <v>78.619654300790813</v>
      </c>
      <c r="K407" s="2">
        <f>(J407*EXP($C$3-($C$4^2)/2+NORMSINV(AleatLivre!J404)*$C$4))</f>
        <v>82.905760937267203</v>
      </c>
      <c r="L407" s="2">
        <f>(K407*EXP($C$3-($C$4^2)/2+NORMSINV(AleatLivre!K404)*$C$4))</f>
        <v>84.972490814267317</v>
      </c>
      <c r="M407" s="2">
        <f>(L407*EXP($C$3-($C$4^2)/2+NORMSINV(AleatLivre!L404)*$C$4))</f>
        <v>88.678030173320394</v>
      </c>
      <c r="N407" s="2">
        <f>(M407*EXP($C$3-($C$4^2)/2+NORMSINV(AleatLivre!M404)*$C$4))</f>
        <v>93.350675895644883</v>
      </c>
      <c r="O407" s="2">
        <f>(N407*EXP($C$3-($C$4^2)/2+NORMSINV(AleatLivre!N404)*$C$4))</f>
        <v>98.164376739866569</v>
      </c>
      <c r="P407" s="2">
        <f>(O407*EXP($C$3-($C$4^2)/2+NORMSINV(AleatLivre!O404)*$C$4))</f>
        <v>104.95863912386569</v>
      </c>
      <c r="Q407" s="2">
        <f>(P407*EXP($C$3-($C$4^2)/2+NORMSINV(AleatLivre!P404)*$C$4))</f>
        <v>113.18919914606165</v>
      </c>
      <c r="R407" s="2">
        <f>(Q407*EXP($C$3-($C$4^2)/2+NORMSINV(AleatLivre!Q404)*$C$4))</f>
        <v>120.84260847862544</v>
      </c>
      <c r="S407" s="2">
        <f>(R407*EXP($C$3-($C$4^2)/2+NORMSINV(AleatLivre!R404)*$C$4))</f>
        <v>133.36376922831028</v>
      </c>
      <c r="T407" s="2">
        <f>(S407*EXP($C$3-($C$4^2)/2+NORMSINV(AleatLivre!S404)*$C$4))</f>
        <v>136.53751764905292</v>
      </c>
      <c r="U407" s="2">
        <f>(T407*EXP($C$3-($C$4^2)/2+NORMSINV(AleatLivre!T404)*$C$4))</f>
        <v>144.5613701943935</v>
      </c>
      <c r="V407" s="2">
        <f>(U407*EXP($C$3-($C$4^2)/2+NORMSINV(AleatLivre!U404)*$C$4))</f>
        <v>150.63026398181441</v>
      </c>
    </row>
    <row r="408" spans="1:22" x14ac:dyDescent="0.25">
      <c r="A408">
        <v>403</v>
      </c>
      <c r="B408" s="2">
        <f>Painel!$B$7</f>
        <v>50</v>
      </c>
      <c r="C408" s="2">
        <f>(B408*EXP($C$3-($C$4^2)/2+NORMSINV(AleatLivre!B405)*$C$4))</f>
        <v>53.595956740143905</v>
      </c>
      <c r="D408" s="2">
        <f>(C408*EXP($C$3-($C$4^2)/2+NORMSINV(AleatLivre!C405)*$C$4))</f>
        <v>56.704424120890415</v>
      </c>
      <c r="E408" s="2">
        <f>(D408*EXP($C$3-($C$4^2)/2+NORMSINV(AleatLivre!D405)*$C$4))</f>
        <v>60.639757005329564</v>
      </c>
      <c r="F408" s="2">
        <f>(E408*EXP($C$3-($C$4^2)/2+NORMSINV(AleatLivre!E405)*$C$4))</f>
        <v>65.921524256428839</v>
      </c>
      <c r="G408" s="2">
        <f>(F408*EXP($C$3-($C$4^2)/2+NORMSINV(AleatLivre!F405)*$C$4))</f>
        <v>69.921315675722298</v>
      </c>
      <c r="H408" s="2">
        <f>(G408*EXP($C$3-($C$4^2)/2+NORMSINV(AleatLivre!G405)*$C$4))</f>
        <v>73.283335373874721</v>
      </c>
      <c r="I408" s="2">
        <f>(H408*EXP($C$3-($C$4^2)/2+NORMSINV(AleatLivre!H405)*$C$4))</f>
        <v>75.286303694970314</v>
      </c>
      <c r="J408" s="2">
        <f>(I408*EXP($C$3-($C$4^2)/2+NORMSINV(AleatLivre!I405)*$C$4))</f>
        <v>79.661362826143232</v>
      </c>
      <c r="K408" s="2">
        <f>(J408*EXP($C$3-($C$4^2)/2+NORMSINV(AleatLivre!J405)*$C$4))</f>
        <v>84.46921901817683</v>
      </c>
      <c r="L408" s="2">
        <f>(K408*EXP($C$3-($C$4^2)/2+NORMSINV(AleatLivre!K405)*$C$4))</f>
        <v>89.720895357006455</v>
      </c>
      <c r="M408" s="2">
        <f>(L408*EXP($C$3-($C$4^2)/2+NORMSINV(AleatLivre!L405)*$C$4))</f>
        <v>97.325253463028517</v>
      </c>
      <c r="N408" s="2">
        <f>(M408*EXP($C$3-($C$4^2)/2+NORMSINV(AleatLivre!M405)*$C$4))</f>
        <v>102.40866510412972</v>
      </c>
      <c r="O408" s="2">
        <f>(N408*EXP($C$3-($C$4^2)/2+NORMSINV(AleatLivre!N405)*$C$4))</f>
        <v>108.52725342499349</v>
      </c>
      <c r="P408" s="2">
        <f>(O408*EXP($C$3-($C$4^2)/2+NORMSINV(AleatLivre!O405)*$C$4))</f>
        <v>111.66709646655082</v>
      </c>
      <c r="Q408" s="2">
        <f>(P408*EXP($C$3-($C$4^2)/2+NORMSINV(AleatLivre!P405)*$C$4))</f>
        <v>113.14828808046511</v>
      </c>
      <c r="R408" s="2">
        <f>(Q408*EXP($C$3-($C$4^2)/2+NORMSINV(AleatLivre!Q405)*$C$4))</f>
        <v>121.09925669730241</v>
      </c>
      <c r="S408" s="2">
        <f>(R408*EXP($C$3-($C$4^2)/2+NORMSINV(AleatLivre!R405)*$C$4))</f>
        <v>127.86210158674642</v>
      </c>
      <c r="T408" s="2">
        <f>(S408*EXP($C$3-($C$4^2)/2+NORMSINV(AleatLivre!S405)*$C$4))</f>
        <v>131.68199240637767</v>
      </c>
      <c r="U408" s="2">
        <f>(T408*EXP($C$3-($C$4^2)/2+NORMSINV(AleatLivre!T405)*$C$4))</f>
        <v>136.49870935472362</v>
      </c>
      <c r="V408" s="2">
        <f>(U408*EXP($C$3-($C$4^2)/2+NORMSINV(AleatLivre!U405)*$C$4))</f>
        <v>146.98197132546036</v>
      </c>
    </row>
    <row r="409" spans="1:22" x14ac:dyDescent="0.25">
      <c r="A409">
        <v>404</v>
      </c>
      <c r="B409" s="2">
        <f>Painel!$B$7</f>
        <v>50</v>
      </c>
      <c r="C409" s="2">
        <f>(B409*EXP($C$3-($C$4^2)/2+NORMSINV(AleatLivre!B406)*$C$4))</f>
        <v>51.355520977629965</v>
      </c>
      <c r="D409" s="2">
        <f>(C409*EXP($C$3-($C$4^2)/2+NORMSINV(AleatLivre!C406)*$C$4))</f>
        <v>55.527925134985665</v>
      </c>
      <c r="E409" s="2">
        <f>(D409*EXP($C$3-($C$4^2)/2+NORMSINV(AleatLivre!D406)*$C$4))</f>
        <v>59.451466439591947</v>
      </c>
      <c r="F409" s="2">
        <f>(E409*EXP($C$3-($C$4^2)/2+NORMSINV(AleatLivre!E406)*$C$4))</f>
        <v>63.658494843373177</v>
      </c>
      <c r="G409" s="2">
        <f>(F409*EXP($C$3-($C$4^2)/2+NORMSINV(AleatLivre!F406)*$C$4))</f>
        <v>64.897139284842922</v>
      </c>
      <c r="H409" s="2">
        <f>(G409*EXP($C$3-($C$4^2)/2+NORMSINV(AleatLivre!G406)*$C$4))</f>
        <v>68.60234153072021</v>
      </c>
      <c r="I409" s="2">
        <f>(H409*EXP($C$3-($C$4^2)/2+NORMSINV(AleatLivre!H406)*$C$4))</f>
        <v>71.155233501762041</v>
      </c>
      <c r="J409" s="2">
        <f>(I409*EXP($C$3-($C$4^2)/2+NORMSINV(AleatLivre!I406)*$C$4))</f>
        <v>74.663007144627898</v>
      </c>
      <c r="K409" s="2">
        <f>(J409*EXP($C$3-($C$4^2)/2+NORMSINV(AleatLivre!J406)*$C$4))</f>
        <v>77.596146772152551</v>
      </c>
      <c r="L409" s="2">
        <f>(K409*EXP($C$3-($C$4^2)/2+NORMSINV(AleatLivre!K406)*$C$4))</f>
        <v>83.595879455980651</v>
      </c>
      <c r="M409" s="2">
        <f>(L409*EXP($C$3-($C$4^2)/2+NORMSINV(AleatLivre!L406)*$C$4))</f>
        <v>89.514008889818186</v>
      </c>
      <c r="N409" s="2">
        <f>(M409*EXP($C$3-($C$4^2)/2+NORMSINV(AleatLivre!M406)*$C$4))</f>
        <v>95.692892667079505</v>
      </c>
      <c r="O409" s="2">
        <f>(N409*EXP($C$3-($C$4^2)/2+NORMSINV(AleatLivre!N406)*$C$4))</f>
        <v>103.00695440891312</v>
      </c>
      <c r="P409" s="2">
        <f>(O409*EXP($C$3-($C$4^2)/2+NORMSINV(AleatLivre!O406)*$C$4))</f>
        <v>109.8301016274211</v>
      </c>
      <c r="Q409" s="2">
        <f>(P409*EXP($C$3-($C$4^2)/2+NORMSINV(AleatLivre!P406)*$C$4))</f>
        <v>116.85055179177627</v>
      </c>
      <c r="R409" s="2">
        <f>(Q409*EXP($C$3-($C$4^2)/2+NORMSINV(AleatLivre!Q406)*$C$4))</f>
        <v>121.80651331357618</v>
      </c>
      <c r="S409" s="2">
        <f>(R409*EXP($C$3-($C$4^2)/2+NORMSINV(AleatLivre!R406)*$C$4))</f>
        <v>129.34785186834188</v>
      </c>
      <c r="T409" s="2">
        <f>(S409*EXP($C$3-($C$4^2)/2+NORMSINV(AleatLivre!S406)*$C$4))</f>
        <v>136.12317906418042</v>
      </c>
      <c r="U409" s="2">
        <f>(T409*EXP($C$3-($C$4^2)/2+NORMSINV(AleatLivre!T406)*$C$4))</f>
        <v>142.26527184805693</v>
      </c>
      <c r="V409" s="2">
        <f>(U409*EXP($C$3-($C$4^2)/2+NORMSINV(AleatLivre!U406)*$C$4))</f>
        <v>151.43101551896098</v>
      </c>
    </row>
    <row r="410" spans="1:22" x14ac:dyDescent="0.25">
      <c r="A410">
        <v>405</v>
      </c>
      <c r="B410" s="2">
        <f>Painel!$B$7</f>
        <v>50</v>
      </c>
      <c r="C410" s="2">
        <f>(B410*EXP($C$3-($C$4^2)/2+NORMSINV(AleatLivre!B407)*$C$4))</f>
        <v>51.410670002086313</v>
      </c>
      <c r="D410" s="2">
        <f>(C410*EXP($C$3-($C$4^2)/2+NORMSINV(AleatLivre!C407)*$C$4))</f>
        <v>53.97605687435756</v>
      </c>
      <c r="E410" s="2">
        <f>(D410*EXP($C$3-($C$4^2)/2+NORMSINV(AleatLivre!D407)*$C$4))</f>
        <v>56.506783700386741</v>
      </c>
      <c r="F410" s="2">
        <f>(E410*EXP($C$3-($C$4^2)/2+NORMSINV(AleatLivre!E407)*$C$4))</f>
        <v>62.266574193050047</v>
      </c>
      <c r="G410" s="2">
        <f>(F410*EXP($C$3-($C$4^2)/2+NORMSINV(AleatLivre!F407)*$C$4))</f>
        <v>65.732813409045136</v>
      </c>
      <c r="H410" s="2">
        <f>(G410*EXP($C$3-($C$4^2)/2+NORMSINV(AleatLivre!G407)*$C$4))</f>
        <v>69.604600385619776</v>
      </c>
      <c r="I410" s="2">
        <f>(H410*EXP($C$3-($C$4^2)/2+NORMSINV(AleatLivre!H407)*$C$4))</f>
        <v>76.160950269498414</v>
      </c>
      <c r="J410" s="2">
        <f>(I410*EXP($C$3-($C$4^2)/2+NORMSINV(AleatLivre!I407)*$C$4))</f>
        <v>78.083546522579383</v>
      </c>
      <c r="K410" s="2">
        <f>(J410*EXP($C$3-($C$4^2)/2+NORMSINV(AleatLivre!J407)*$C$4))</f>
        <v>78.396485316964146</v>
      </c>
      <c r="L410" s="2">
        <f>(K410*EXP($C$3-($C$4^2)/2+NORMSINV(AleatLivre!K407)*$C$4))</f>
        <v>82.813284536401582</v>
      </c>
      <c r="M410" s="2">
        <f>(L410*EXP($C$3-($C$4^2)/2+NORMSINV(AleatLivre!L407)*$C$4))</f>
        <v>84.219609302909006</v>
      </c>
      <c r="N410" s="2">
        <f>(M410*EXP($C$3-($C$4^2)/2+NORMSINV(AleatLivre!M407)*$C$4))</f>
        <v>90.171363259373422</v>
      </c>
      <c r="O410" s="2">
        <f>(N410*EXP($C$3-($C$4^2)/2+NORMSINV(AleatLivre!N407)*$C$4))</f>
        <v>95.14542855588941</v>
      </c>
      <c r="P410" s="2">
        <f>(O410*EXP($C$3-($C$4^2)/2+NORMSINV(AleatLivre!O407)*$C$4))</f>
        <v>100.3821316739385</v>
      </c>
      <c r="Q410" s="2">
        <f>(P410*EXP($C$3-($C$4^2)/2+NORMSINV(AleatLivre!P407)*$C$4))</f>
        <v>105.1011874522323</v>
      </c>
      <c r="R410" s="2">
        <f>(Q410*EXP($C$3-($C$4^2)/2+NORMSINV(AleatLivre!Q407)*$C$4))</f>
        <v>110.0323307391766</v>
      </c>
      <c r="S410" s="2">
        <f>(R410*EXP($C$3-($C$4^2)/2+NORMSINV(AleatLivre!R407)*$C$4))</f>
        <v>118.29686945321049</v>
      </c>
      <c r="T410" s="2">
        <f>(S410*EXP($C$3-($C$4^2)/2+NORMSINV(AleatLivre!S407)*$C$4))</f>
        <v>128.03212856744256</v>
      </c>
      <c r="U410" s="2">
        <f>(T410*EXP($C$3-($C$4^2)/2+NORMSINV(AleatLivre!T407)*$C$4))</f>
        <v>129.84645145135539</v>
      </c>
      <c r="V410" s="2">
        <f>(U410*EXP($C$3-($C$4^2)/2+NORMSINV(AleatLivre!U407)*$C$4))</f>
        <v>134.97518109984048</v>
      </c>
    </row>
    <row r="411" spans="1:22" x14ac:dyDescent="0.25">
      <c r="A411">
        <v>406</v>
      </c>
      <c r="B411" s="2">
        <f>Painel!$B$7</f>
        <v>50</v>
      </c>
      <c r="C411" s="2">
        <f>(B411*EXP($C$3-($C$4^2)/2+NORMSINV(AleatLivre!B408)*$C$4))</f>
        <v>51.975427310252634</v>
      </c>
      <c r="D411" s="2">
        <f>(C411*EXP($C$3-($C$4^2)/2+NORMSINV(AleatLivre!C408)*$C$4))</f>
        <v>54.687951326536769</v>
      </c>
      <c r="E411" s="2">
        <f>(D411*EXP($C$3-($C$4^2)/2+NORMSINV(AleatLivre!D408)*$C$4))</f>
        <v>56.383643126073942</v>
      </c>
      <c r="F411" s="2">
        <f>(E411*EXP($C$3-($C$4^2)/2+NORMSINV(AleatLivre!E408)*$C$4))</f>
        <v>59.372736938866993</v>
      </c>
      <c r="G411" s="2">
        <f>(F411*EXP($C$3-($C$4^2)/2+NORMSINV(AleatLivre!F408)*$C$4))</f>
        <v>63.720659523853968</v>
      </c>
      <c r="H411" s="2">
        <f>(G411*EXP($C$3-($C$4^2)/2+NORMSINV(AleatLivre!G408)*$C$4))</f>
        <v>67.059252215894205</v>
      </c>
      <c r="I411" s="2">
        <f>(H411*EXP($C$3-($C$4^2)/2+NORMSINV(AleatLivre!H408)*$C$4))</f>
        <v>66.465743870261448</v>
      </c>
      <c r="J411" s="2">
        <f>(I411*EXP($C$3-($C$4^2)/2+NORMSINV(AleatLivre!I408)*$C$4))</f>
        <v>70.592024423049295</v>
      </c>
      <c r="K411" s="2">
        <f>(J411*EXP($C$3-($C$4^2)/2+NORMSINV(AleatLivre!J408)*$C$4))</f>
        <v>74.660049861704607</v>
      </c>
      <c r="L411" s="2">
        <f>(K411*EXP($C$3-($C$4^2)/2+NORMSINV(AleatLivre!K408)*$C$4))</f>
        <v>77.456314906240323</v>
      </c>
      <c r="M411" s="2">
        <f>(L411*EXP($C$3-($C$4^2)/2+NORMSINV(AleatLivre!L408)*$C$4))</f>
        <v>82.672757382738297</v>
      </c>
      <c r="N411" s="2">
        <f>(M411*EXP($C$3-($C$4^2)/2+NORMSINV(AleatLivre!M408)*$C$4))</f>
        <v>87.384610210621531</v>
      </c>
      <c r="O411" s="2">
        <f>(N411*EXP($C$3-($C$4^2)/2+NORMSINV(AleatLivre!N408)*$C$4))</f>
        <v>91.013399726436546</v>
      </c>
      <c r="P411" s="2">
        <f>(O411*EXP($C$3-($C$4^2)/2+NORMSINV(AleatLivre!O408)*$C$4))</f>
        <v>95.673039548218796</v>
      </c>
      <c r="Q411" s="2">
        <f>(P411*EXP($C$3-($C$4^2)/2+NORMSINV(AleatLivre!P408)*$C$4))</f>
        <v>102.09996707398794</v>
      </c>
      <c r="R411" s="2">
        <f>(Q411*EXP($C$3-($C$4^2)/2+NORMSINV(AleatLivre!Q408)*$C$4))</f>
        <v>108.15441653653549</v>
      </c>
      <c r="S411" s="2">
        <f>(R411*EXP($C$3-($C$4^2)/2+NORMSINV(AleatLivre!R408)*$C$4))</f>
        <v>115.09851840185485</v>
      </c>
      <c r="T411" s="2">
        <f>(S411*EXP($C$3-($C$4^2)/2+NORMSINV(AleatLivre!S408)*$C$4))</f>
        <v>119.17616904030082</v>
      </c>
      <c r="U411" s="2">
        <f>(T411*EXP($C$3-($C$4^2)/2+NORMSINV(AleatLivre!T408)*$C$4))</f>
        <v>123.04121302520971</v>
      </c>
      <c r="V411" s="2">
        <f>(U411*EXP($C$3-($C$4^2)/2+NORMSINV(AleatLivre!U408)*$C$4))</f>
        <v>131.46743844341063</v>
      </c>
    </row>
    <row r="412" spans="1:22" x14ac:dyDescent="0.25">
      <c r="A412">
        <v>407</v>
      </c>
      <c r="B412" s="2">
        <f>Painel!$B$7</f>
        <v>50</v>
      </c>
      <c r="C412" s="2">
        <f>(B412*EXP($C$3-($C$4^2)/2+NORMSINV(AleatLivre!B409)*$C$4))</f>
        <v>53.800118809027545</v>
      </c>
      <c r="D412" s="2">
        <f>(C412*EXP($C$3-($C$4^2)/2+NORMSINV(AleatLivre!C409)*$C$4))</f>
        <v>54.019611502041144</v>
      </c>
      <c r="E412" s="2">
        <f>(D412*EXP($C$3-($C$4^2)/2+NORMSINV(AleatLivre!D409)*$C$4))</f>
        <v>54.466528130676721</v>
      </c>
      <c r="F412" s="2">
        <f>(E412*EXP($C$3-($C$4^2)/2+NORMSINV(AleatLivre!E409)*$C$4))</f>
        <v>56.244335779866461</v>
      </c>
      <c r="G412" s="2">
        <f>(F412*EXP($C$3-($C$4^2)/2+NORMSINV(AleatLivre!F409)*$C$4))</f>
        <v>57.913957742399084</v>
      </c>
      <c r="H412" s="2">
        <f>(G412*EXP($C$3-($C$4^2)/2+NORMSINV(AleatLivre!G409)*$C$4))</f>
        <v>61.308249902313293</v>
      </c>
      <c r="I412" s="2">
        <f>(H412*EXP($C$3-($C$4^2)/2+NORMSINV(AleatLivre!H409)*$C$4))</f>
        <v>63.716899163676665</v>
      </c>
      <c r="J412" s="2">
        <f>(I412*EXP($C$3-($C$4^2)/2+NORMSINV(AleatLivre!I409)*$C$4))</f>
        <v>66.713122916672049</v>
      </c>
      <c r="K412" s="2">
        <f>(J412*EXP($C$3-($C$4^2)/2+NORMSINV(AleatLivre!J409)*$C$4))</f>
        <v>69.236295862547152</v>
      </c>
      <c r="L412" s="2">
        <f>(K412*EXP($C$3-($C$4^2)/2+NORMSINV(AleatLivre!K409)*$C$4))</f>
        <v>72.273132480738923</v>
      </c>
      <c r="M412" s="2">
        <f>(L412*EXP($C$3-($C$4^2)/2+NORMSINV(AleatLivre!L409)*$C$4))</f>
        <v>75.434280217674811</v>
      </c>
      <c r="N412" s="2">
        <f>(M412*EXP($C$3-($C$4^2)/2+NORMSINV(AleatLivre!M409)*$C$4))</f>
        <v>78.08258606501434</v>
      </c>
      <c r="O412" s="2">
        <f>(N412*EXP($C$3-($C$4^2)/2+NORMSINV(AleatLivre!N409)*$C$4))</f>
        <v>81.383915613073498</v>
      </c>
      <c r="P412" s="2">
        <f>(O412*EXP($C$3-($C$4^2)/2+NORMSINV(AleatLivre!O409)*$C$4))</f>
        <v>90.197862794762429</v>
      </c>
      <c r="Q412" s="2">
        <f>(P412*EXP($C$3-($C$4^2)/2+NORMSINV(AleatLivre!P409)*$C$4))</f>
        <v>97.952793304332971</v>
      </c>
      <c r="R412" s="2">
        <f>(Q412*EXP($C$3-($C$4^2)/2+NORMSINV(AleatLivre!Q409)*$C$4))</f>
        <v>105.0744856429524</v>
      </c>
      <c r="S412" s="2">
        <f>(R412*EXP($C$3-($C$4^2)/2+NORMSINV(AleatLivre!R409)*$C$4))</f>
        <v>114.19548564845317</v>
      </c>
      <c r="T412" s="2">
        <f>(S412*EXP($C$3-($C$4^2)/2+NORMSINV(AleatLivre!S409)*$C$4))</f>
        <v>121.60525722466504</v>
      </c>
      <c r="U412" s="2">
        <f>(T412*EXP($C$3-($C$4^2)/2+NORMSINV(AleatLivre!T409)*$C$4))</f>
        <v>125.54357170671285</v>
      </c>
      <c r="V412" s="2">
        <f>(U412*EXP($C$3-($C$4^2)/2+NORMSINV(AleatLivre!U409)*$C$4))</f>
        <v>132.58665440796671</v>
      </c>
    </row>
    <row r="413" spans="1:22" x14ac:dyDescent="0.25">
      <c r="A413">
        <v>408</v>
      </c>
      <c r="B413" s="2">
        <f>Painel!$B$7</f>
        <v>50</v>
      </c>
      <c r="C413" s="2">
        <f>(B413*EXP($C$3-($C$4^2)/2+NORMSINV(AleatLivre!B410)*$C$4))</f>
        <v>52.018754713271811</v>
      </c>
      <c r="D413" s="2">
        <f>(C413*EXP($C$3-($C$4^2)/2+NORMSINV(AleatLivre!C410)*$C$4))</f>
        <v>54.567532580689736</v>
      </c>
      <c r="E413" s="2">
        <f>(D413*EXP($C$3-($C$4^2)/2+NORMSINV(AleatLivre!D410)*$C$4))</f>
        <v>56.372349345374417</v>
      </c>
      <c r="F413" s="2">
        <f>(E413*EXP($C$3-($C$4^2)/2+NORMSINV(AleatLivre!E410)*$C$4))</f>
        <v>60.570021398348956</v>
      </c>
      <c r="G413" s="2">
        <f>(F413*EXP($C$3-($C$4^2)/2+NORMSINV(AleatLivre!F410)*$C$4))</f>
        <v>62.171939524819905</v>
      </c>
      <c r="H413" s="2">
        <f>(G413*EXP($C$3-($C$4^2)/2+NORMSINV(AleatLivre!G410)*$C$4))</f>
        <v>66.101596251858737</v>
      </c>
      <c r="I413" s="2">
        <f>(H413*EXP($C$3-($C$4^2)/2+NORMSINV(AleatLivre!H410)*$C$4))</f>
        <v>68.324218492875445</v>
      </c>
      <c r="J413" s="2">
        <f>(I413*EXP($C$3-($C$4^2)/2+NORMSINV(AleatLivre!I410)*$C$4))</f>
        <v>72.97020426151191</v>
      </c>
      <c r="K413" s="2">
        <f>(J413*EXP($C$3-($C$4^2)/2+NORMSINV(AleatLivre!J410)*$C$4))</f>
        <v>79.524200804357562</v>
      </c>
      <c r="L413" s="2">
        <f>(K413*EXP($C$3-($C$4^2)/2+NORMSINV(AleatLivre!K410)*$C$4))</f>
        <v>85.120843532587003</v>
      </c>
      <c r="M413" s="2">
        <f>(L413*EXP($C$3-($C$4^2)/2+NORMSINV(AleatLivre!L410)*$C$4))</f>
        <v>86.985111471637964</v>
      </c>
      <c r="N413" s="2">
        <f>(M413*EXP($C$3-($C$4^2)/2+NORMSINV(AleatLivre!M410)*$C$4))</f>
        <v>95.014050935222642</v>
      </c>
      <c r="O413" s="2">
        <f>(N413*EXP($C$3-($C$4^2)/2+NORMSINV(AleatLivre!N410)*$C$4))</f>
        <v>97.901586131505454</v>
      </c>
      <c r="P413" s="2">
        <f>(O413*EXP($C$3-($C$4^2)/2+NORMSINV(AleatLivre!O410)*$C$4))</f>
        <v>105.23631158325503</v>
      </c>
      <c r="Q413" s="2">
        <f>(P413*EXP($C$3-($C$4^2)/2+NORMSINV(AleatLivre!P410)*$C$4))</f>
        <v>111.4879051854294</v>
      </c>
      <c r="R413" s="2">
        <f>(Q413*EXP($C$3-($C$4^2)/2+NORMSINV(AleatLivre!Q410)*$C$4))</f>
        <v>117.67649317820536</v>
      </c>
      <c r="S413" s="2">
        <f>(R413*EXP($C$3-($C$4^2)/2+NORMSINV(AleatLivre!R410)*$C$4))</f>
        <v>123.07578934542516</v>
      </c>
      <c r="T413" s="2">
        <f>(S413*EXP($C$3-($C$4^2)/2+NORMSINV(AleatLivre!S410)*$C$4))</f>
        <v>130.36147627796225</v>
      </c>
      <c r="U413" s="2">
        <f>(T413*EXP($C$3-($C$4^2)/2+NORMSINV(AleatLivre!T410)*$C$4))</f>
        <v>135.11640227211564</v>
      </c>
      <c r="V413" s="2">
        <f>(U413*EXP($C$3-($C$4^2)/2+NORMSINV(AleatLivre!U410)*$C$4))</f>
        <v>139.36499042473372</v>
      </c>
    </row>
    <row r="414" spans="1:22" x14ac:dyDescent="0.25">
      <c r="A414">
        <v>409</v>
      </c>
      <c r="B414" s="2">
        <f>Painel!$B$7</f>
        <v>50</v>
      </c>
      <c r="C414" s="2">
        <f>(B414*EXP($C$3-($C$4^2)/2+NORMSINV(AleatLivre!B411)*$C$4))</f>
        <v>53.751711731764054</v>
      </c>
      <c r="D414" s="2">
        <f>(C414*EXP($C$3-($C$4^2)/2+NORMSINV(AleatLivre!C411)*$C$4))</f>
        <v>56.066026066387302</v>
      </c>
      <c r="E414" s="2">
        <f>(D414*EXP($C$3-($C$4^2)/2+NORMSINV(AleatLivre!D411)*$C$4))</f>
        <v>59.087632915414183</v>
      </c>
      <c r="F414" s="2">
        <f>(E414*EXP($C$3-($C$4^2)/2+NORMSINV(AleatLivre!E411)*$C$4))</f>
        <v>61.415590546569156</v>
      </c>
      <c r="G414" s="2">
        <f>(F414*EXP($C$3-($C$4^2)/2+NORMSINV(AleatLivre!F411)*$C$4))</f>
        <v>64.17796242512614</v>
      </c>
      <c r="H414" s="2">
        <f>(G414*EXP($C$3-($C$4^2)/2+NORMSINV(AleatLivre!G411)*$C$4))</f>
        <v>70.010551009441627</v>
      </c>
      <c r="I414" s="2">
        <f>(H414*EXP($C$3-($C$4^2)/2+NORMSINV(AleatLivre!H411)*$C$4))</f>
        <v>75.711773212323294</v>
      </c>
      <c r="J414" s="2">
        <f>(I414*EXP($C$3-($C$4^2)/2+NORMSINV(AleatLivre!I411)*$C$4))</f>
        <v>81.894673182840066</v>
      </c>
      <c r="K414" s="2">
        <f>(J414*EXP($C$3-($C$4^2)/2+NORMSINV(AleatLivre!J411)*$C$4))</f>
        <v>88.596131943612548</v>
      </c>
      <c r="L414" s="2">
        <f>(K414*EXP($C$3-($C$4^2)/2+NORMSINV(AleatLivre!K411)*$C$4))</f>
        <v>92.72403680775092</v>
      </c>
      <c r="M414" s="2">
        <f>(L414*EXP($C$3-($C$4^2)/2+NORMSINV(AleatLivre!L411)*$C$4))</f>
        <v>96.163377213684655</v>
      </c>
      <c r="N414" s="2">
        <f>(M414*EXP($C$3-($C$4^2)/2+NORMSINV(AleatLivre!M411)*$C$4))</f>
        <v>98.844928588447559</v>
      </c>
      <c r="O414" s="2">
        <f>(N414*EXP($C$3-($C$4^2)/2+NORMSINV(AleatLivre!N411)*$C$4))</f>
        <v>103.67408498866041</v>
      </c>
      <c r="P414" s="2">
        <f>(O414*EXP($C$3-($C$4^2)/2+NORMSINV(AleatLivre!O411)*$C$4))</f>
        <v>106.40820898979733</v>
      </c>
      <c r="Q414" s="2">
        <f>(P414*EXP($C$3-($C$4^2)/2+NORMSINV(AleatLivre!P411)*$C$4))</f>
        <v>113.0389476072221</v>
      </c>
      <c r="R414" s="2">
        <f>(Q414*EXP($C$3-($C$4^2)/2+NORMSINV(AleatLivre!Q411)*$C$4))</f>
        <v>115.57107852474265</v>
      </c>
      <c r="S414" s="2">
        <f>(R414*EXP($C$3-($C$4^2)/2+NORMSINV(AleatLivre!R411)*$C$4))</f>
        <v>118.80205532159206</v>
      </c>
      <c r="T414" s="2">
        <f>(S414*EXP($C$3-($C$4^2)/2+NORMSINV(AleatLivre!S411)*$C$4))</f>
        <v>121.90430278063928</v>
      </c>
      <c r="U414" s="2">
        <f>(T414*EXP($C$3-($C$4^2)/2+NORMSINV(AleatLivre!T411)*$C$4))</f>
        <v>127.68610097123623</v>
      </c>
      <c r="V414" s="2">
        <f>(U414*EXP($C$3-($C$4^2)/2+NORMSINV(AleatLivre!U411)*$C$4))</f>
        <v>134.71200046360397</v>
      </c>
    </row>
    <row r="415" spans="1:22" x14ac:dyDescent="0.25">
      <c r="A415">
        <v>410</v>
      </c>
      <c r="B415" s="2">
        <f>Painel!$B$7</f>
        <v>50</v>
      </c>
      <c r="C415" s="2">
        <f>(B415*EXP($C$3-($C$4^2)/2+NORMSINV(AleatLivre!B412)*$C$4))</f>
        <v>51.289861131964408</v>
      </c>
      <c r="D415" s="2">
        <f>(C415*EXP($C$3-($C$4^2)/2+NORMSINV(AleatLivre!C412)*$C$4))</f>
        <v>53.937468270424922</v>
      </c>
      <c r="E415" s="2">
        <f>(D415*EXP($C$3-($C$4^2)/2+NORMSINV(AleatLivre!D412)*$C$4))</f>
        <v>57.113357859711307</v>
      </c>
      <c r="F415" s="2">
        <f>(E415*EXP($C$3-($C$4^2)/2+NORMSINV(AleatLivre!E412)*$C$4))</f>
        <v>57.632298360224631</v>
      </c>
      <c r="G415" s="2">
        <f>(F415*EXP($C$3-($C$4^2)/2+NORMSINV(AleatLivre!F412)*$C$4))</f>
        <v>60.966264669099218</v>
      </c>
      <c r="H415" s="2">
        <f>(G415*EXP($C$3-($C$4^2)/2+NORMSINV(AleatLivre!G412)*$C$4))</f>
        <v>63.326582638408809</v>
      </c>
      <c r="I415" s="2">
        <f>(H415*EXP($C$3-($C$4^2)/2+NORMSINV(AleatLivre!H412)*$C$4))</f>
        <v>67.780130269992824</v>
      </c>
      <c r="J415" s="2">
        <f>(I415*EXP($C$3-($C$4^2)/2+NORMSINV(AleatLivre!I412)*$C$4))</f>
        <v>70.159581925727593</v>
      </c>
      <c r="K415" s="2">
        <f>(J415*EXP($C$3-($C$4^2)/2+NORMSINV(AleatLivre!J412)*$C$4))</f>
        <v>73.362231255901946</v>
      </c>
      <c r="L415" s="2">
        <f>(K415*EXP($C$3-($C$4^2)/2+NORMSINV(AleatLivre!K412)*$C$4))</f>
        <v>77.685767603686969</v>
      </c>
      <c r="M415" s="2">
        <f>(L415*EXP($C$3-($C$4^2)/2+NORMSINV(AleatLivre!L412)*$C$4))</f>
        <v>81.068633327583257</v>
      </c>
      <c r="N415" s="2">
        <f>(M415*EXP($C$3-($C$4^2)/2+NORMSINV(AleatLivre!M412)*$C$4))</f>
        <v>87.348811593919166</v>
      </c>
      <c r="O415" s="2">
        <f>(N415*EXP($C$3-($C$4^2)/2+NORMSINV(AleatLivre!N412)*$C$4))</f>
        <v>95.407278901616252</v>
      </c>
      <c r="P415" s="2">
        <f>(O415*EXP($C$3-($C$4^2)/2+NORMSINV(AleatLivre!O412)*$C$4))</f>
        <v>97.269935123378119</v>
      </c>
      <c r="Q415" s="2">
        <f>(P415*EXP($C$3-($C$4^2)/2+NORMSINV(AleatLivre!P412)*$C$4))</f>
        <v>104.42326256125766</v>
      </c>
      <c r="R415" s="2">
        <f>(Q415*EXP($C$3-($C$4^2)/2+NORMSINV(AleatLivre!Q412)*$C$4))</f>
        <v>112.05186406067095</v>
      </c>
      <c r="S415" s="2">
        <f>(R415*EXP($C$3-($C$4^2)/2+NORMSINV(AleatLivre!R412)*$C$4))</f>
        <v>117.99996971967785</v>
      </c>
      <c r="T415" s="2">
        <f>(S415*EXP($C$3-($C$4^2)/2+NORMSINV(AleatLivre!S412)*$C$4))</f>
        <v>123.96518433115052</v>
      </c>
      <c r="U415" s="2">
        <f>(T415*EXP($C$3-($C$4^2)/2+NORMSINV(AleatLivre!T412)*$C$4))</f>
        <v>129.66611960952446</v>
      </c>
      <c r="V415" s="2">
        <f>(U415*EXP($C$3-($C$4^2)/2+NORMSINV(AleatLivre!U412)*$C$4))</f>
        <v>134.37726689619518</v>
      </c>
    </row>
    <row r="416" spans="1:22" x14ac:dyDescent="0.25">
      <c r="A416">
        <v>411</v>
      </c>
      <c r="B416" s="2">
        <f>Painel!$B$7</f>
        <v>50</v>
      </c>
      <c r="C416" s="2">
        <f>(B416*EXP($C$3-($C$4^2)/2+NORMSINV(AleatLivre!B413)*$C$4))</f>
        <v>53.601000864406892</v>
      </c>
      <c r="D416" s="2">
        <f>(C416*EXP($C$3-($C$4^2)/2+NORMSINV(AleatLivre!C413)*$C$4))</f>
        <v>57.441295775884186</v>
      </c>
      <c r="E416" s="2">
        <f>(D416*EXP($C$3-($C$4^2)/2+NORMSINV(AleatLivre!D413)*$C$4))</f>
        <v>59.957347681046514</v>
      </c>
      <c r="F416" s="2">
        <f>(E416*EXP($C$3-($C$4^2)/2+NORMSINV(AleatLivre!E413)*$C$4))</f>
        <v>64.317161824528085</v>
      </c>
      <c r="G416" s="2">
        <f>(F416*EXP($C$3-($C$4^2)/2+NORMSINV(AleatLivre!F413)*$C$4))</f>
        <v>68.04317517709697</v>
      </c>
      <c r="H416" s="2">
        <f>(G416*EXP($C$3-($C$4^2)/2+NORMSINV(AleatLivre!G413)*$C$4))</f>
        <v>70.078774345746595</v>
      </c>
      <c r="I416" s="2">
        <f>(H416*EXP($C$3-($C$4^2)/2+NORMSINV(AleatLivre!H413)*$C$4))</f>
        <v>72.766596081299753</v>
      </c>
      <c r="J416" s="2">
        <f>(I416*EXP($C$3-($C$4^2)/2+NORMSINV(AleatLivre!I413)*$C$4))</f>
        <v>77.12332037014184</v>
      </c>
      <c r="K416" s="2">
        <f>(J416*EXP($C$3-($C$4^2)/2+NORMSINV(AleatLivre!J413)*$C$4))</f>
        <v>82.833429187343256</v>
      </c>
      <c r="L416" s="2">
        <f>(K416*EXP($C$3-($C$4^2)/2+NORMSINV(AleatLivre!K413)*$C$4))</f>
        <v>83.350968950686635</v>
      </c>
      <c r="M416" s="2">
        <f>(L416*EXP($C$3-($C$4^2)/2+NORMSINV(AleatLivre!L413)*$C$4))</f>
        <v>88.170682763258583</v>
      </c>
      <c r="N416" s="2">
        <f>(M416*EXP($C$3-($C$4^2)/2+NORMSINV(AleatLivre!M413)*$C$4))</f>
        <v>92.198539571993436</v>
      </c>
      <c r="O416" s="2">
        <f>(N416*EXP($C$3-($C$4^2)/2+NORMSINV(AleatLivre!N413)*$C$4))</f>
        <v>97.099913854451216</v>
      </c>
      <c r="P416" s="2">
        <f>(O416*EXP($C$3-($C$4^2)/2+NORMSINV(AleatLivre!O413)*$C$4))</f>
        <v>104.6610537326323</v>
      </c>
      <c r="Q416" s="2">
        <f>(P416*EXP($C$3-($C$4^2)/2+NORMSINV(AleatLivre!P413)*$C$4))</f>
        <v>112.15974058254909</v>
      </c>
      <c r="R416" s="2">
        <f>(Q416*EXP($C$3-($C$4^2)/2+NORMSINV(AleatLivre!Q413)*$C$4))</f>
        <v>117.88654883023129</v>
      </c>
      <c r="S416" s="2">
        <f>(R416*EXP($C$3-($C$4^2)/2+NORMSINV(AleatLivre!R413)*$C$4))</f>
        <v>117.56998071032309</v>
      </c>
      <c r="T416" s="2">
        <f>(S416*EXP($C$3-($C$4^2)/2+NORMSINV(AleatLivre!S413)*$C$4))</f>
        <v>124.92653189866769</v>
      </c>
      <c r="U416" s="2">
        <f>(T416*EXP($C$3-($C$4^2)/2+NORMSINV(AleatLivre!T413)*$C$4))</f>
        <v>134.54947486508854</v>
      </c>
      <c r="V416" s="2">
        <f>(U416*EXP($C$3-($C$4^2)/2+NORMSINV(AleatLivre!U413)*$C$4))</f>
        <v>145.20559801442724</v>
      </c>
    </row>
    <row r="417" spans="1:22" x14ac:dyDescent="0.25">
      <c r="A417">
        <v>412</v>
      </c>
      <c r="B417" s="2">
        <f>Painel!$B$7</f>
        <v>50</v>
      </c>
      <c r="C417" s="2">
        <f>(B417*EXP($C$3-($C$4^2)/2+NORMSINV(AleatLivre!B414)*$C$4))</f>
        <v>52.035635367225453</v>
      </c>
      <c r="D417" s="2">
        <f>(C417*EXP($C$3-($C$4^2)/2+NORMSINV(AleatLivre!C414)*$C$4))</f>
        <v>53.947106479711969</v>
      </c>
      <c r="E417" s="2">
        <f>(D417*EXP($C$3-($C$4^2)/2+NORMSINV(AleatLivre!D414)*$C$4))</f>
        <v>57.007616297143727</v>
      </c>
      <c r="F417" s="2">
        <f>(E417*EXP($C$3-($C$4^2)/2+NORMSINV(AleatLivre!E414)*$C$4))</f>
        <v>62.025647001920355</v>
      </c>
      <c r="G417" s="2">
        <f>(F417*EXP($C$3-($C$4^2)/2+NORMSINV(AleatLivre!F414)*$C$4))</f>
        <v>62.347719055951018</v>
      </c>
      <c r="H417" s="2">
        <f>(G417*EXP($C$3-($C$4^2)/2+NORMSINV(AleatLivre!G414)*$C$4))</f>
        <v>66.555544891563727</v>
      </c>
      <c r="I417" s="2">
        <f>(H417*EXP($C$3-($C$4^2)/2+NORMSINV(AleatLivre!H414)*$C$4))</f>
        <v>70.684746995337022</v>
      </c>
      <c r="J417" s="2">
        <f>(I417*EXP($C$3-($C$4^2)/2+NORMSINV(AleatLivre!I414)*$C$4))</f>
        <v>75.372236060193075</v>
      </c>
      <c r="K417" s="2">
        <f>(J417*EXP($C$3-($C$4^2)/2+NORMSINV(AleatLivre!J414)*$C$4))</f>
        <v>80.272184909121393</v>
      </c>
      <c r="L417" s="2">
        <f>(K417*EXP($C$3-($C$4^2)/2+NORMSINV(AleatLivre!K414)*$C$4))</f>
        <v>84.840580675417797</v>
      </c>
      <c r="M417" s="2">
        <f>(L417*EXP($C$3-($C$4^2)/2+NORMSINV(AleatLivre!L414)*$C$4))</f>
        <v>88.505753422845061</v>
      </c>
      <c r="N417" s="2">
        <f>(M417*EXP($C$3-($C$4^2)/2+NORMSINV(AleatLivre!M414)*$C$4))</f>
        <v>89.784713897393956</v>
      </c>
      <c r="O417" s="2">
        <f>(N417*EXP($C$3-($C$4^2)/2+NORMSINV(AleatLivre!N414)*$C$4))</f>
        <v>96.787986125012736</v>
      </c>
      <c r="P417" s="2">
        <f>(O417*EXP($C$3-($C$4^2)/2+NORMSINV(AleatLivre!O414)*$C$4))</f>
        <v>102.09437941111743</v>
      </c>
      <c r="Q417" s="2">
        <f>(P417*EXP($C$3-($C$4^2)/2+NORMSINV(AleatLivre!P414)*$C$4))</f>
        <v>107.97486609950326</v>
      </c>
      <c r="R417" s="2">
        <f>(Q417*EXP($C$3-($C$4^2)/2+NORMSINV(AleatLivre!Q414)*$C$4))</f>
        <v>119.25721204590275</v>
      </c>
      <c r="S417" s="2">
        <f>(R417*EXP($C$3-($C$4^2)/2+NORMSINV(AleatLivre!R414)*$C$4))</f>
        <v>127.71863828365537</v>
      </c>
      <c r="T417" s="2">
        <f>(S417*EXP($C$3-($C$4^2)/2+NORMSINV(AleatLivre!S414)*$C$4))</f>
        <v>135.06772029164657</v>
      </c>
      <c r="U417" s="2">
        <f>(T417*EXP($C$3-($C$4^2)/2+NORMSINV(AleatLivre!T414)*$C$4))</f>
        <v>143.1680884711767</v>
      </c>
      <c r="V417" s="2">
        <f>(U417*EXP($C$3-($C$4^2)/2+NORMSINV(AleatLivre!U414)*$C$4))</f>
        <v>149.5967165837925</v>
      </c>
    </row>
    <row r="418" spans="1:22" x14ac:dyDescent="0.25">
      <c r="A418">
        <v>413</v>
      </c>
      <c r="B418" s="2">
        <f>Painel!$B$7</f>
        <v>50</v>
      </c>
      <c r="C418" s="2">
        <f>(B418*EXP($C$3-($C$4^2)/2+NORMSINV(AleatLivre!B415)*$C$4))</f>
        <v>52.206483843523024</v>
      </c>
      <c r="D418" s="2">
        <f>(C418*EXP($C$3-($C$4^2)/2+NORMSINV(AleatLivre!C415)*$C$4))</f>
        <v>57.211008137015142</v>
      </c>
      <c r="E418" s="2">
        <f>(D418*EXP($C$3-($C$4^2)/2+NORMSINV(AleatLivre!D415)*$C$4))</f>
        <v>60.061286022421363</v>
      </c>
      <c r="F418" s="2">
        <f>(E418*EXP($C$3-($C$4^2)/2+NORMSINV(AleatLivre!E415)*$C$4))</f>
        <v>65.116707920213472</v>
      </c>
      <c r="G418" s="2">
        <f>(F418*EXP($C$3-($C$4^2)/2+NORMSINV(AleatLivre!F415)*$C$4))</f>
        <v>70.277026150662977</v>
      </c>
      <c r="H418" s="2">
        <f>(G418*EXP($C$3-($C$4^2)/2+NORMSINV(AleatLivre!G415)*$C$4))</f>
        <v>73.653945258203436</v>
      </c>
      <c r="I418" s="2">
        <f>(H418*EXP($C$3-($C$4^2)/2+NORMSINV(AleatLivre!H415)*$C$4))</f>
        <v>78.726885891939872</v>
      </c>
      <c r="J418" s="2">
        <f>(I418*EXP($C$3-($C$4^2)/2+NORMSINV(AleatLivre!I415)*$C$4))</f>
        <v>79.77470672536451</v>
      </c>
      <c r="K418" s="2">
        <f>(J418*EXP($C$3-($C$4^2)/2+NORMSINV(AleatLivre!J415)*$C$4))</f>
        <v>83.715064796182489</v>
      </c>
      <c r="L418" s="2">
        <f>(K418*EXP($C$3-($C$4^2)/2+NORMSINV(AleatLivre!K415)*$C$4))</f>
        <v>88.477903474821645</v>
      </c>
      <c r="M418" s="2">
        <f>(L418*EXP($C$3-($C$4^2)/2+NORMSINV(AleatLivre!L415)*$C$4))</f>
        <v>98.022262050901119</v>
      </c>
      <c r="N418" s="2">
        <f>(M418*EXP($C$3-($C$4^2)/2+NORMSINV(AleatLivre!M415)*$C$4))</f>
        <v>104.30360380987295</v>
      </c>
      <c r="O418" s="2">
        <f>(N418*EXP($C$3-($C$4^2)/2+NORMSINV(AleatLivre!N415)*$C$4))</f>
        <v>108.38444931424212</v>
      </c>
      <c r="P418" s="2">
        <f>(O418*EXP($C$3-($C$4^2)/2+NORMSINV(AleatLivre!O415)*$C$4))</f>
        <v>118.1056978087251</v>
      </c>
      <c r="Q418" s="2">
        <f>(P418*EXP($C$3-($C$4^2)/2+NORMSINV(AleatLivre!P415)*$C$4))</f>
        <v>122.65211380201981</v>
      </c>
      <c r="R418" s="2">
        <f>(Q418*EXP($C$3-($C$4^2)/2+NORMSINV(AleatLivre!Q415)*$C$4))</f>
        <v>127.12629744942932</v>
      </c>
      <c r="S418" s="2">
        <f>(R418*EXP($C$3-($C$4^2)/2+NORMSINV(AleatLivre!R415)*$C$4))</f>
        <v>132.05274499306694</v>
      </c>
      <c r="T418" s="2">
        <f>(S418*EXP($C$3-($C$4^2)/2+NORMSINV(AleatLivre!S415)*$C$4))</f>
        <v>142.3950668373609</v>
      </c>
      <c r="U418" s="2">
        <f>(T418*EXP($C$3-($C$4^2)/2+NORMSINV(AleatLivre!T415)*$C$4))</f>
        <v>153.29974542366094</v>
      </c>
      <c r="V418" s="2">
        <f>(U418*EXP($C$3-($C$4^2)/2+NORMSINV(AleatLivre!U415)*$C$4))</f>
        <v>165.08275583473377</v>
      </c>
    </row>
    <row r="419" spans="1:22" x14ac:dyDescent="0.25">
      <c r="A419">
        <v>414</v>
      </c>
      <c r="B419" s="2">
        <f>Painel!$B$7</f>
        <v>50</v>
      </c>
      <c r="C419" s="2">
        <f>(B419*EXP($C$3-($C$4^2)/2+NORMSINV(AleatLivre!B416)*$C$4))</f>
        <v>53.655162005277823</v>
      </c>
      <c r="D419" s="2">
        <f>(C419*EXP($C$3-($C$4^2)/2+NORMSINV(AleatLivre!C416)*$C$4))</f>
        <v>57.441631703281082</v>
      </c>
      <c r="E419" s="2">
        <f>(D419*EXP($C$3-($C$4^2)/2+NORMSINV(AleatLivre!D416)*$C$4))</f>
        <v>59.143281821737496</v>
      </c>
      <c r="F419" s="2">
        <f>(E419*EXP($C$3-($C$4^2)/2+NORMSINV(AleatLivre!E416)*$C$4))</f>
        <v>60.022469384370247</v>
      </c>
      <c r="G419" s="2">
        <f>(F419*EXP($C$3-($C$4^2)/2+NORMSINV(AleatLivre!F416)*$C$4))</f>
        <v>62.666231795522165</v>
      </c>
      <c r="H419" s="2">
        <f>(G419*EXP($C$3-($C$4^2)/2+NORMSINV(AleatLivre!G416)*$C$4))</f>
        <v>66.31639136381115</v>
      </c>
      <c r="I419" s="2">
        <f>(H419*EXP($C$3-($C$4^2)/2+NORMSINV(AleatLivre!H416)*$C$4))</f>
        <v>69.08205712849761</v>
      </c>
      <c r="J419" s="2">
        <f>(I419*EXP($C$3-($C$4^2)/2+NORMSINV(AleatLivre!I416)*$C$4))</f>
        <v>71.634265553817755</v>
      </c>
      <c r="K419" s="2">
        <f>(J419*EXP($C$3-($C$4^2)/2+NORMSINV(AleatLivre!J416)*$C$4))</f>
        <v>76.053818381142165</v>
      </c>
      <c r="L419" s="2">
        <f>(K419*EXP($C$3-($C$4^2)/2+NORMSINV(AleatLivre!K416)*$C$4))</f>
        <v>80.346073231915867</v>
      </c>
      <c r="M419" s="2">
        <f>(L419*EXP($C$3-($C$4^2)/2+NORMSINV(AleatLivre!L416)*$C$4))</f>
        <v>81.085420209502715</v>
      </c>
      <c r="N419" s="2">
        <f>(M419*EXP($C$3-($C$4^2)/2+NORMSINV(AleatLivre!M416)*$C$4))</f>
        <v>84.013677016774082</v>
      </c>
      <c r="O419" s="2">
        <f>(N419*EXP($C$3-($C$4^2)/2+NORMSINV(AleatLivre!N416)*$C$4))</f>
        <v>89.67576994583375</v>
      </c>
      <c r="P419" s="2">
        <f>(O419*EXP($C$3-($C$4^2)/2+NORMSINV(AleatLivre!O416)*$C$4))</f>
        <v>93.056840205641137</v>
      </c>
      <c r="Q419" s="2">
        <f>(P419*EXP($C$3-($C$4^2)/2+NORMSINV(AleatLivre!P416)*$C$4))</f>
        <v>93.474020672115245</v>
      </c>
      <c r="R419" s="2">
        <f>(Q419*EXP($C$3-($C$4^2)/2+NORMSINV(AleatLivre!Q416)*$C$4))</f>
        <v>99.037916495539378</v>
      </c>
      <c r="S419" s="2">
        <f>(R419*EXP($C$3-($C$4^2)/2+NORMSINV(AleatLivre!R416)*$C$4))</f>
        <v>105.22366645189659</v>
      </c>
      <c r="T419" s="2">
        <f>(S419*EXP($C$3-($C$4^2)/2+NORMSINV(AleatLivre!S416)*$C$4))</f>
        <v>108.16622429736498</v>
      </c>
      <c r="U419" s="2">
        <f>(T419*EXP($C$3-($C$4^2)/2+NORMSINV(AleatLivre!T416)*$C$4))</f>
        <v>113.15151003651114</v>
      </c>
      <c r="V419" s="2">
        <f>(U419*EXP($C$3-($C$4^2)/2+NORMSINV(AleatLivre!U416)*$C$4))</f>
        <v>117.70027394436354</v>
      </c>
    </row>
    <row r="420" spans="1:22" x14ac:dyDescent="0.25">
      <c r="A420">
        <v>415</v>
      </c>
      <c r="B420" s="2">
        <f>Painel!$B$7</f>
        <v>50</v>
      </c>
      <c r="C420" s="2">
        <f>(B420*EXP($C$3-($C$4^2)/2+NORMSINV(AleatLivre!B417)*$C$4))</f>
        <v>52.979450430903164</v>
      </c>
      <c r="D420" s="2">
        <f>(C420*EXP($C$3-($C$4^2)/2+NORMSINV(AleatLivre!C417)*$C$4))</f>
        <v>55.525323778365589</v>
      </c>
      <c r="E420" s="2">
        <f>(D420*EXP($C$3-($C$4^2)/2+NORMSINV(AleatLivre!D417)*$C$4))</f>
        <v>60.071762536758889</v>
      </c>
      <c r="F420" s="2">
        <f>(E420*EXP($C$3-($C$4^2)/2+NORMSINV(AleatLivre!E417)*$C$4))</f>
        <v>62.907416114429367</v>
      </c>
      <c r="G420" s="2">
        <f>(F420*EXP($C$3-($C$4^2)/2+NORMSINV(AleatLivre!F417)*$C$4))</f>
        <v>65.927248886316079</v>
      </c>
      <c r="H420" s="2">
        <f>(G420*EXP($C$3-($C$4^2)/2+NORMSINV(AleatLivre!G417)*$C$4))</f>
        <v>71.304827680100843</v>
      </c>
      <c r="I420" s="2">
        <f>(H420*EXP($C$3-($C$4^2)/2+NORMSINV(AleatLivre!H417)*$C$4))</f>
        <v>74.389008251837865</v>
      </c>
      <c r="J420" s="2">
        <f>(I420*EXP($C$3-($C$4^2)/2+NORMSINV(AleatLivre!I417)*$C$4))</f>
        <v>80.086347670923885</v>
      </c>
      <c r="K420" s="2">
        <f>(J420*EXP($C$3-($C$4^2)/2+NORMSINV(AleatLivre!J417)*$C$4))</f>
        <v>81.674553506377904</v>
      </c>
      <c r="L420" s="2">
        <f>(K420*EXP($C$3-($C$4^2)/2+NORMSINV(AleatLivre!K417)*$C$4))</f>
        <v>87.023855493060012</v>
      </c>
      <c r="M420" s="2">
        <f>(L420*EXP($C$3-($C$4^2)/2+NORMSINV(AleatLivre!L417)*$C$4))</f>
        <v>92.878343475092976</v>
      </c>
      <c r="N420" s="2">
        <f>(M420*EXP($C$3-($C$4^2)/2+NORMSINV(AleatLivre!M417)*$C$4))</f>
        <v>97.964653972667392</v>
      </c>
      <c r="O420" s="2">
        <f>(N420*EXP($C$3-($C$4^2)/2+NORMSINV(AleatLivre!N417)*$C$4))</f>
        <v>101.10623965104212</v>
      </c>
      <c r="P420" s="2">
        <f>(O420*EXP($C$3-($C$4^2)/2+NORMSINV(AleatLivre!O417)*$C$4))</f>
        <v>106.27360455699653</v>
      </c>
      <c r="Q420" s="2">
        <f>(P420*EXP($C$3-($C$4^2)/2+NORMSINV(AleatLivre!P417)*$C$4))</f>
        <v>109.01481389554976</v>
      </c>
      <c r="R420" s="2">
        <f>(Q420*EXP($C$3-($C$4^2)/2+NORMSINV(AleatLivre!Q417)*$C$4))</f>
        <v>115.13936286547069</v>
      </c>
      <c r="S420" s="2">
        <f>(R420*EXP($C$3-($C$4^2)/2+NORMSINV(AleatLivre!R417)*$C$4))</f>
        <v>117.72086220201211</v>
      </c>
      <c r="T420" s="2">
        <f>(S420*EXP($C$3-($C$4^2)/2+NORMSINV(AleatLivre!S417)*$C$4))</f>
        <v>124.79416830513696</v>
      </c>
      <c r="U420" s="2">
        <f>(T420*EXP($C$3-($C$4^2)/2+NORMSINV(AleatLivre!T417)*$C$4))</f>
        <v>131.24240796006117</v>
      </c>
      <c r="V420" s="2">
        <f>(U420*EXP($C$3-($C$4^2)/2+NORMSINV(AleatLivre!U417)*$C$4))</f>
        <v>139.72678882859682</v>
      </c>
    </row>
    <row r="421" spans="1:22" x14ac:dyDescent="0.25">
      <c r="A421">
        <v>416</v>
      </c>
      <c r="B421" s="2">
        <f>Painel!$B$7</f>
        <v>50</v>
      </c>
      <c r="C421" s="2">
        <f>(B421*EXP($C$3-($C$4^2)/2+NORMSINV(AleatLivre!B418)*$C$4))</f>
        <v>54.799607498670369</v>
      </c>
      <c r="D421" s="2">
        <f>(C421*EXP($C$3-($C$4^2)/2+NORMSINV(AleatLivre!C418)*$C$4))</f>
        <v>58.278099470701463</v>
      </c>
      <c r="E421" s="2">
        <f>(D421*EXP($C$3-($C$4^2)/2+NORMSINV(AleatLivre!D418)*$C$4))</f>
        <v>59.537167353044893</v>
      </c>
      <c r="F421" s="2">
        <f>(E421*EXP($C$3-($C$4^2)/2+NORMSINV(AleatLivre!E418)*$C$4))</f>
        <v>62.75552560957054</v>
      </c>
      <c r="G421" s="2">
        <f>(F421*EXP($C$3-($C$4^2)/2+NORMSINV(AleatLivre!F418)*$C$4))</f>
        <v>67.335286224136468</v>
      </c>
      <c r="H421" s="2">
        <f>(G421*EXP($C$3-($C$4^2)/2+NORMSINV(AleatLivre!G418)*$C$4))</f>
        <v>71.739496489395663</v>
      </c>
      <c r="I421" s="2">
        <f>(H421*EXP($C$3-($C$4^2)/2+NORMSINV(AleatLivre!H418)*$C$4))</f>
        <v>77.619669636543748</v>
      </c>
      <c r="J421" s="2">
        <f>(I421*EXP($C$3-($C$4^2)/2+NORMSINV(AleatLivre!I418)*$C$4))</f>
        <v>81.224453435675599</v>
      </c>
      <c r="K421" s="2">
        <f>(J421*EXP($C$3-($C$4^2)/2+NORMSINV(AleatLivre!J418)*$C$4))</f>
        <v>88.358868422421324</v>
      </c>
      <c r="L421" s="2">
        <f>(K421*EXP($C$3-($C$4^2)/2+NORMSINV(AleatLivre!K418)*$C$4))</f>
        <v>91.713017056630022</v>
      </c>
      <c r="M421" s="2">
        <f>(L421*EXP($C$3-($C$4^2)/2+NORMSINV(AleatLivre!L418)*$C$4))</f>
        <v>98.512536270880275</v>
      </c>
      <c r="N421" s="2">
        <f>(M421*EXP($C$3-($C$4^2)/2+NORMSINV(AleatLivre!M418)*$C$4))</f>
        <v>101.29278218913775</v>
      </c>
      <c r="O421" s="2">
        <f>(N421*EXP($C$3-($C$4^2)/2+NORMSINV(AleatLivre!N418)*$C$4))</f>
        <v>103.64932740520663</v>
      </c>
      <c r="P421" s="2">
        <f>(O421*EXP($C$3-($C$4^2)/2+NORMSINV(AleatLivre!O418)*$C$4))</f>
        <v>106.81611466164036</v>
      </c>
      <c r="Q421" s="2">
        <f>(P421*EXP($C$3-($C$4^2)/2+NORMSINV(AleatLivre!P418)*$C$4))</f>
        <v>107.97865700972147</v>
      </c>
      <c r="R421" s="2">
        <f>(Q421*EXP($C$3-($C$4^2)/2+NORMSINV(AleatLivre!Q418)*$C$4))</f>
        <v>114.36636116731869</v>
      </c>
      <c r="S421" s="2">
        <f>(R421*EXP($C$3-($C$4^2)/2+NORMSINV(AleatLivre!R418)*$C$4))</f>
        <v>119.53166030688526</v>
      </c>
      <c r="T421" s="2">
        <f>(S421*EXP($C$3-($C$4^2)/2+NORMSINV(AleatLivre!S418)*$C$4))</f>
        <v>121.60856675656041</v>
      </c>
      <c r="U421" s="2">
        <f>(T421*EXP($C$3-($C$4^2)/2+NORMSINV(AleatLivre!T418)*$C$4))</f>
        <v>125.37158044621975</v>
      </c>
      <c r="V421" s="2">
        <f>(U421*EXP($C$3-($C$4^2)/2+NORMSINV(AleatLivre!U418)*$C$4))</f>
        <v>135.27187947413492</v>
      </c>
    </row>
    <row r="422" spans="1:22" x14ac:dyDescent="0.25">
      <c r="A422">
        <v>417</v>
      </c>
      <c r="B422" s="2">
        <f>Painel!$B$7</f>
        <v>50</v>
      </c>
      <c r="C422" s="2">
        <f>(B422*EXP($C$3-($C$4^2)/2+NORMSINV(AleatLivre!B419)*$C$4))</f>
        <v>52.331864838273667</v>
      </c>
      <c r="D422" s="2">
        <f>(C422*EXP($C$3-($C$4^2)/2+NORMSINV(AleatLivre!C419)*$C$4))</f>
        <v>54.662495364988331</v>
      </c>
      <c r="E422" s="2">
        <f>(D422*EXP($C$3-($C$4^2)/2+NORMSINV(AleatLivre!D419)*$C$4))</f>
        <v>59.115629887130545</v>
      </c>
      <c r="F422" s="2">
        <f>(E422*EXP($C$3-($C$4^2)/2+NORMSINV(AleatLivre!E419)*$C$4))</f>
        <v>62.445518705226171</v>
      </c>
      <c r="G422" s="2">
        <f>(F422*EXP($C$3-($C$4^2)/2+NORMSINV(AleatLivre!F419)*$C$4))</f>
        <v>64.312266115884412</v>
      </c>
      <c r="H422" s="2">
        <f>(G422*EXP($C$3-($C$4^2)/2+NORMSINV(AleatLivre!G419)*$C$4))</f>
        <v>66.499208767537354</v>
      </c>
      <c r="I422" s="2">
        <f>(H422*EXP($C$3-($C$4^2)/2+NORMSINV(AleatLivre!H419)*$C$4))</f>
        <v>68.537843735170895</v>
      </c>
      <c r="J422" s="2">
        <f>(I422*EXP($C$3-($C$4^2)/2+NORMSINV(AleatLivre!I419)*$C$4))</f>
        <v>72.013632675257625</v>
      </c>
      <c r="K422" s="2">
        <f>(J422*EXP($C$3-($C$4^2)/2+NORMSINV(AleatLivre!J419)*$C$4))</f>
        <v>73.841130747948782</v>
      </c>
      <c r="L422" s="2">
        <f>(K422*EXP($C$3-($C$4^2)/2+NORMSINV(AleatLivre!K419)*$C$4))</f>
        <v>78.893586918648651</v>
      </c>
      <c r="M422" s="2">
        <f>(L422*EXP($C$3-($C$4^2)/2+NORMSINV(AleatLivre!L419)*$C$4))</f>
        <v>82.550674905701001</v>
      </c>
      <c r="N422" s="2">
        <f>(M422*EXP($C$3-($C$4^2)/2+NORMSINV(AleatLivre!M419)*$C$4))</f>
        <v>85.315486917125199</v>
      </c>
      <c r="O422" s="2">
        <f>(N422*EXP($C$3-($C$4^2)/2+NORMSINV(AleatLivre!N419)*$C$4))</f>
        <v>89.847419595175666</v>
      </c>
      <c r="P422" s="2">
        <f>(O422*EXP($C$3-($C$4^2)/2+NORMSINV(AleatLivre!O419)*$C$4))</f>
        <v>93.476178533065863</v>
      </c>
      <c r="Q422" s="2">
        <f>(P422*EXP($C$3-($C$4^2)/2+NORMSINV(AleatLivre!P419)*$C$4))</f>
        <v>97.328095903053224</v>
      </c>
      <c r="R422" s="2">
        <f>(Q422*EXP($C$3-($C$4^2)/2+NORMSINV(AleatLivre!Q419)*$C$4))</f>
        <v>100.33038255227444</v>
      </c>
      <c r="S422" s="2">
        <f>(R422*EXP($C$3-($C$4^2)/2+NORMSINV(AleatLivre!R419)*$C$4))</f>
        <v>103.90263418356257</v>
      </c>
      <c r="T422" s="2">
        <f>(S422*EXP($C$3-($C$4^2)/2+NORMSINV(AleatLivre!S419)*$C$4))</f>
        <v>109.71609760180289</v>
      </c>
      <c r="U422" s="2">
        <f>(T422*EXP($C$3-($C$4^2)/2+NORMSINV(AleatLivre!T419)*$C$4))</f>
        <v>117.40768962295132</v>
      </c>
      <c r="V422" s="2">
        <f>(U422*EXP($C$3-($C$4^2)/2+NORMSINV(AleatLivre!U419)*$C$4))</f>
        <v>120.66214609136546</v>
      </c>
    </row>
    <row r="423" spans="1:22" x14ac:dyDescent="0.25">
      <c r="A423">
        <v>418</v>
      </c>
      <c r="B423" s="2">
        <f>Painel!$B$7</f>
        <v>50</v>
      </c>
      <c r="C423" s="2">
        <f>(B423*EXP($C$3-($C$4^2)/2+NORMSINV(AleatLivre!B420)*$C$4))</f>
        <v>53.827942273314598</v>
      </c>
      <c r="D423" s="2">
        <f>(C423*EXP($C$3-($C$4^2)/2+NORMSINV(AleatLivre!C420)*$C$4))</f>
        <v>57.396837788493833</v>
      </c>
      <c r="E423" s="2">
        <f>(D423*EXP($C$3-($C$4^2)/2+NORMSINV(AleatLivre!D420)*$C$4))</f>
        <v>62.959113762190235</v>
      </c>
      <c r="F423" s="2">
        <f>(E423*EXP($C$3-($C$4^2)/2+NORMSINV(AleatLivre!E420)*$C$4))</f>
        <v>67.548171686180424</v>
      </c>
      <c r="G423" s="2">
        <f>(F423*EXP($C$3-($C$4^2)/2+NORMSINV(AleatLivre!F420)*$C$4))</f>
        <v>72.112904306086008</v>
      </c>
      <c r="H423" s="2">
        <f>(G423*EXP($C$3-($C$4^2)/2+NORMSINV(AleatLivre!G420)*$C$4))</f>
        <v>76.394080324158452</v>
      </c>
      <c r="I423" s="2">
        <f>(H423*EXP($C$3-($C$4^2)/2+NORMSINV(AleatLivre!H420)*$C$4))</f>
        <v>80.914376334135071</v>
      </c>
      <c r="J423" s="2">
        <f>(I423*EXP($C$3-($C$4^2)/2+NORMSINV(AleatLivre!I420)*$C$4))</f>
        <v>82.740250350788145</v>
      </c>
      <c r="K423" s="2">
        <f>(J423*EXP($C$3-($C$4^2)/2+NORMSINV(AleatLivre!J420)*$C$4))</f>
        <v>86.213346530411712</v>
      </c>
      <c r="L423" s="2">
        <f>(K423*EXP($C$3-($C$4^2)/2+NORMSINV(AleatLivre!K420)*$C$4))</f>
        <v>88.77536757304442</v>
      </c>
      <c r="M423" s="2">
        <f>(L423*EXP($C$3-($C$4^2)/2+NORMSINV(AleatLivre!L420)*$C$4))</f>
        <v>93.471185150946425</v>
      </c>
      <c r="N423" s="2">
        <f>(M423*EXP($C$3-($C$4^2)/2+NORMSINV(AleatLivre!M420)*$C$4))</f>
        <v>95.423531033902975</v>
      </c>
      <c r="O423" s="2">
        <f>(N423*EXP($C$3-($C$4^2)/2+NORMSINV(AleatLivre!N420)*$C$4))</f>
        <v>103.13630551222158</v>
      </c>
      <c r="P423" s="2">
        <f>(O423*EXP($C$3-($C$4^2)/2+NORMSINV(AleatLivre!O420)*$C$4))</f>
        <v>108.82179291818427</v>
      </c>
      <c r="Q423" s="2">
        <f>(P423*EXP($C$3-($C$4^2)/2+NORMSINV(AleatLivre!P420)*$C$4))</f>
        <v>111.02984974488545</v>
      </c>
      <c r="R423" s="2">
        <f>(Q423*EXP($C$3-($C$4^2)/2+NORMSINV(AleatLivre!Q420)*$C$4))</f>
        <v>114.8501859333175</v>
      </c>
      <c r="S423" s="2">
        <f>(R423*EXP($C$3-($C$4^2)/2+NORMSINV(AleatLivre!R420)*$C$4))</f>
        <v>119.05331924150386</v>
      </c>
      <c r="T423" s="2">
        <f>(S423*EXP($C$3-($C$4^2)/2+NORMSINV(AleatLivre!S420)*$C$4))</f>
        <v>120.27631296653328</v>
      </c>
      <c r="U423" s="2">
        <f>(T423*EXP($C$3-($C$4^2)/2+NORMSINV(AleatLivre!T420)*$C$4))</f>
        <v>126.45327148404708</v>
      </c>
      <c r="V423" s="2">
        <f>(U423*EXP($C$3-($C$4^2)/2+NORMSINV(AleatLivre!U420)*$C$4))</f>
        <v>128.82862640614476</v>
      </c>
    </row>
    <row r="424" spans="1:22" x14ac:dyDescent="0.25">
      <c r="A424">
        <v>419</v>
      </c>
      <c r="B424" s="2">
        <f>Painel!$B$7</f>
        <v>50</v>
      </c>
      <c r="C424" s="2">
        <f>(B424*EXP($C$3-($C$4^2)/2+NORMSINV(AleatLivre!B421)*$C$4))</f>
        <v>53.500472587021733</v>
      </c>
      <c r="D424" s="2">
        <f>(C424*EXP($C$3-($C$4^2)/2+NORMSINV(AleatLivre!C421)*$C$4))</f>
        <v>56.368943297686094</v>
      </c>
      <c r="E424" s="2">
        <f>(D424*EXP($C$3-($C$4^2)/2+NORMSINV(AleatLivre!D421)*$C$4))</f>
        <v>58.993543959262382</v>
      </c>
      <c r="F424" s="2">
        <f>(E424*EXP($C$3-($C$4^2)/2+NORMSINV(AleatLivre!E421)*$C$4))</f>
        <v>61.452343860018829</v>
      </c>
      <c r="G424" s="2">
        <f>(F424*EXP($C$3-($C$4^2)/2+NORMSINV(AleatLivre!F421)*$C$4))</f>
        <v>65.627558341181626</v>
      </c>
      <c r="H424" s="2">
        <f>(G424*EXP($C$3-($C$4^2)/2+NORMSINV(AleatLivre!G421)*$C$4))</f>
        <v>69.316718859201188</v>
      </c>
      <c r="I424" s="2">
        <f>(H424*EXP($C$3-($C$4^2)/2+NORMSINV(AleatLivre!H421)*$C$4))</f>
        <v>75.33037951062721</v>
      </c>
      <c r="J424" s="2">
        <f>(I424*EXP($C$3-($C$4^2)/2+NORMSINV(AleatLivre!I421)*$C$4))</f>
        <v>80.838476357026849</v>
      </c>
      <c r="K424" s="2">
        <f>(J424*EXP($C$3-($C$4^2)/2+NORMSINV(AleatLivre!J421)*$C$4))</f>
        <v>85.4322511041279</v>
      </c>
      <c r="L424" s="2">
        <f>(K424*EXP($C$3-($C$4^2)/2+NORMSINV(AleatLivre!K421)*$C$4))</f>
        <v>87.209780450830408</v>
      </c>
      <c r="M424" s="2">
        <f>(L424*EXP($C$3-($C$4^2)/2+NORMSINV(AleatLivre!L421)*$C$4))</f>
        <v>91.403236264205461</v>
      </c>
      <c r="N424" s="2">
        <f>(M424*EXP($C$3-($C$4^2)/2+NORMSINV(AleatLivre!M421)*$C$4))</f>
        <v>99.40902079279445</v>
      </c>
      <c r="O424" s="2">
        <f>(N424*EXP($C$3-($C$4^2)/2+NORMSINV(AleatLivre!N421)*$C$4))</f>
        <v>104.97910409631706</v>
      </c>
      <c r="P424" s="2">
        <f>(O424*EXP($C$3-($C$4^2)/2+NORMSINV(AleatLivre!O421)*$C$4))</f>
        <v>109.94662174857864</v>
      </c>
      <c r="Q424" s="2">
        <f>(P424*EXP($C$3-($C$4^2)/2+NORMSINV(AleatLivre!P421)*$C$4))</f>
        <v>116.61391181452477</v>
      </c>
      <c r="R424" s="2">
        <f>(Q424*EXP($C$3-($C$4^2)/2+NORMSINV(AleatLivre!Q421)*$C$4))</f>
        <v>129.4867884470213</v>
      </c>
      <c r="S424" s="2">
        <f>(R424*EXP($C$3-($C$4^2)/2+NORMSINV(AleatLivre!R421)*$C$4))</f>
        <v>138.77197859105596</v>
      </c>
      <c r="T424" s="2">
        <f>(S424*EXP($C$3-($C$4^2)/2+NORMSINV(AleatLivre!S421)*$C$4))</f>
        <v>147.55519380530365</v>
      </c>
      <c r="U424" s="2">
        <f>(T424*EXP($C$3-($C$4^2)/2+NORMSINV(AleatLivre!T421)*$C$4))</f>
        <v>153.73171480548433</v>
      </c>
      <c r="V424" s="2">
        <f>(U424*EXP($C$3-($C$4^2)/2+NORMSINV(AleatLivre!U421)*$C$4))</f>
        <v>166.25151892047589</v>
      </c>
    </row>
    <row r="425" spans="1:22" x14ac:dyDescent="0.25">
      <c r="A425">
        <v>420</v>
      </c>
      <c r="B425" s="2">
        <f>Painel!$B$7</f>
        <v>50</v>
      </c>
      <c r="C425" s="2">
        <f>(B425*EXP($C$3-($C$4^2)/2+NORMSINV(AleatLivre!B422)*$C$4))</f>
        <v>51.295439652370334</v>
      </c>
      <c r="D425" s="2">
        <f>(C425*EXP($C$3-($C$4^2)/2+NORMSINV(AleatLivre!C422)*$C$4))</f>
        <v>54.851215085588571</v>
      </c>
      <c r="E425" s="2">
        <f>(D425*EXP($C$3-($C$4^2)/2+NORMSINV(AleatLivre!D422)*$C$4))</f>
        <v>59.553118105130451</v>
      </c>
      <c r="F425" s="2">
        <f>(E425*EXP($C$3-($C$4^2)/2+NORMSINV(AleatLivre!E422)*$C$4))</f>
        <v>63.915765367411488</v>
      </c>
      <c r="G425" s="2">
        <f>(F425*EXP($C$3-($C$4^2)/2+NORMSINV(AleatLivre!F422)*$C$4))</f>
        <v>67.352946763197778</v>
      </c>
      <c r="H425" s="2">
        <f>(G425*EXP($C$3-($C$4^2)/2+NORMSINV(AleatLivre!G422)*$C$4))</f>
        <v>69.867352179614599</v>
      </c>
      <c r="I425" s="2">
        <f>(H425*EXP($C$3-($C$4^2)/2+NORMSINV(AleatLivre!H422)*$C$4))</f>
        <v>70.817697272067278</v>
      </c>
      <c r="J425" s="2">
        <f>(I425*EXP($C$3-($C$4^2)/2+NORMSINV(AleatLivre!I422)*$C$4))</f>
        <v>74.10830246102897</v>
      </c>
      <c r="K425" s="2">
        <f>(J425*EXP($C$3-($C$4^2)/2+NORMSINV(AleatLivre!J422)*$C$4))</f>
        <v>78.905398869512794</v>
      </c>
      <c r="L425" s="2">
        <f>(K425*EXP($C$3-($C$4^2)/2+NORMSINV(AleatLivre!K422)*$C$4))</f>
        <v>83.257061711999725</v>
      </c>
      <c r="M425" s="2">
        <f>(L425*EXP($C$3-($C$4^2)/2+NORMSINV(AleatLivre!L422)*$C$4))</f>
        <v>92.733220961324349</v>
      </c>
      <c r="N425" s="2">
        <f>(M425*EXP($C$3-($C$4^2)/2+NORMSINV(AleatLivre!M422)*$C$4))</f>
        <v>100.33485269489347</v>
      </c>
      <c r="O425" s="2">
        <f>(N425*EXP($C$3-($C$4^2)/2+NORMSINV(AleatLivre!N422)*$C$4))</f>
        <v>106.48923939754742</v>
      </c>
      <c r="P425" s="2">
        <f>(O425*EXP($C$3-($C$4^2)/2+NORMSINV(AleatLivre!O422)*$C$4))</f>
        <v>115.15164011296406</v>
      </c>
      <c r="Q425" s="2">
        <f>(P425*EXP($C$3-($C$4^2)/2+NORMSINV(AleatLivre!P422)*$C$4))</f>
        <v>128.15930493945268</v>
      </c>
      <c r="R425" s="2">
        <f>(Q425*EXP($C$3-($C$4^2)/2+NORMSINV(AleatLivre!Q422)*$C$4))</f>
        <v>133.2051035388132</v>
      </c>
      <c r="S425" s="2">
        <f>(R425*EXP($C$3-($C$4^2)/2+NORMSINV(AleatLivre!R422)*$C$4))</f>
        <v>141.40512965510501</v>
      </c>
      <c r="T425" s="2">
        <f>(S425*EXP($C$3-($C$4^2)/2+NORMSINV(AleatLivre!S422)*$C$4))</f>
        <v>149.51093035986545</v>
      </c>
      <c r="U425" s="2">
        <f>(T425*EXP($C$3-($C$4^2)/2+NORMSINV(AleatLivre!T422)*$C$4))</f>
        <v>158.31862957385249</v>
      </c>
      <c r="V425" s="2">
        <f>(U425*EXP($C$3-($C$4^2)/2+NORMSINV(AleatLivre!U422)*$C$4))</f>
        <v>168.7327973288765</v>
      </c>
    </row>
    <row r="426" spans="1:22" x14ac:dyDescent="0.25">
      <c r="A426">
        <v>421</v>
      </c>
      <c r="B426" s="2">
        <f>Painel!$B$7</f>
        <v>50</v>
      </c>
      <c r="C426" s="2">
        <f>(B426*EXP($C$3-($C$4^2)/2+NORMSINV(AleatLivre!B423)*$C$4))</f>
        <v>51.263725350648016</v>
      </c>
      <c r="D426" s="2">
        <f>(C426*EXP($C$3-($C$4^2)/2+NORMSINV(AleatLivre!C423)*$C$4))</f>
        <v>53.871715113935011</v>
      </c>
      <c r="E426" s="2">
        <f>(D426*EXP($C$3-($C$4^2)/2+NORMSINV(AleatLivre!D423)*$C$4))</f>
        <v>56.573578435033802</v>
      </c>
      <c r="F426" s="2">
        <f>(E426*EXP($C$3-($C$4^2)/2+NORMSINV(AleatLivre!E423)*$C$4))</f>
        <v>57.808492029428933</v>
      </c>
      <c r="G426" s="2">
        <f>(F426*EXP($C$3-($C$4^2)/2+NORMSINV(AleatLivre!F423)*$C$4))</f>
        <v>59.907676022249348</v>
      </c>
      <c r="H426" s="2">
        <f>(G426*EXP($C$3-($C$4^2)/2+NORMSINV(AleatLivre!G423)*$C$4))</f>
        <v>63.710903241359553</v>
      </c>
      <c r="I426" s="2">
        <f>(H426*EXP($C$3-($C$4^2)/2+NORMSINV(AleatLivre!H423)*$C$4))</f>
        <v>69.55069092180824</v>
      </c>
      <c r="J426" s="2">
        <f>(I426*EXP($C$3-($C$4^2)/2+NORMSINV(AleatLivre!I423)*$C$4))</f>
        <v>71.655543501924868</v>
      </c>
      <c r="K426" s="2">
        <f>(J426*EXP($C$3-($C$4^2)/2+NORMSINV(AleatLivre!J423)*$C$4))</f>
        <v>73.223161439946082</v>
      </c>
      <c r="L426" s="2">
        <f>(K426*EXP($C$3-($C$4^2)/2+NORMSINV(AleatLivre!K423)*$C$4))</f>
        <v>77.470039345775589</v>
      </c>
      <c r="M426" s="2">
        <f>(L426*EXP($C$3-($C$4^2)/2+NORMSINV(AleatLivre!L423)*$C$4))</f>
        <v>78.487546996647353</v>
      </c>
      <c r="N426" s="2">
        <f>(M426*EXP($C$3-($C$4^2)/2+NORMSINV(AleatLivre!M423)*$C$4))</f>
        <v>80.648054830436692</v>
      </c>
      <c r="O426" s="2">
        <f>(N426*EXP($C$3-($C$4^2)/2+NORMSINV(AleatLivre!N423)*$C$4))</f>
        <v>85.591518491547717</v>
      </c>
      <c r="P426" s="2">
        <f>(O426*EXP($C$3-($C$4^2)/2+NORMSINV(AleatLivre!O423)*$C$4))</f>
        <v>87.192452714660192</v>
      </c>
      <c r="Q426" s="2">
        <f>(P426*EXP($C$3-($C$4^2)/2+NORMSINV(AleatLivre!P423)*$C$4))</f>
        <v>90.557915407690118</v>
      </c>
      <c r="R426" s="2">
        <f>(Q426*EXP($C$3-($C$4^2)/2+NORMSINV(AleatLivre!Q423)*$C$4))</f>
        <v>93.220587358104027</v>
      </c>
      <c r="S426" s="2">
        <f>(R426*EXP($C$3-($C$4^2)/2+NORMSINV(AleatLivre!R423)*$C$4))</f>
        <v>98.642337270342694</v>
      </c>
      <c r="T426" s="2">
        <f>(S426*EXP($C$3-($C$4^2)/2+NORMSINV(AleatLivre!S423)*$C$4))</f>
        <v>100.93375726869384</v>
      </c>
      <c r="U426" s="2">
        <f>(T426*EXP($C$3-($C$4^2)/2+NORMSINV(AleatLivre!T423)*$C$4))</f>
        <v>101.83585923657222</v>
      </c>
      <c r="V426" s="2">
        <f>(U426*EXP($C$3-($C$4^2)/2+NORMSINV(AleatLivre!U423)*$C$4))</f>
        <v>106.82567419853847</v>
      </c>
    </row>
    <row r="427" spans="1:22" x14ac:dyDescent="0.25">
      <c r="A427">
        <v>422</v>
      </c>
      <c r="B427" s="2">
        <f>Painel!$B$7</f>
        <v>50</v>
      </c>
      <c r="C427" s="2">
        <f>(B427*EXP($C$3-($C$4^2)/2+NORMSINV(AleatLivre!B424)*$C$4))</f>
        <v>50.823689391016167</v>
      </c>
      <c r="D427" s="2">
        <f>(C427*EXP($C$3-($C$4^2)/2+NORMSINV(AleatLivre!C424)*$C$4))</f>
        <v>53.336207869685865</v>
      </c>
      <c r="E427" s="2">
        <f>(D427*EXP($C$3-($C$4^2)/2+NORMSINV(AleatLivre!D424)*$C$4))</f>
        <v>55.409878197624188</v>
      </c>
      <c r="F427" s="2">
        <f>(E427*EXP($C$3-($C$4^2)/2+NORMSINV(AleatLivre!E424)*$C$4))</f>
        <v>55.495207216724523</v>
      </c>
      <c r="G427" s="2">
        <f>(F427*EXP($C$3-($C$4^2)/2+NORMSINV(AleatLivre!F424)*$C$4))</f>
        <v>59.881545650818722</v>
      </c>
      <c r="H427" s="2">
        <f>(G427*EXP($C$3-($C$4^2)/2+NORMSINV(AleatLivre!G424)*$C$4))</f>
        <v>62.083763652607232</v>
      </c>
      <c r="I427" s="2">
        <f>(H427*EXP($C$3-($C$4^2)/2+NORMSINV(AleatLivre!H424)*$C$4))</f>
        <v>62.859756063923932</v>
      </c>
      <c r="J427" s="2">
        <f>(I427*EXP($C$3-($C$4^2)/2+NORMSINV(AleatLivre!I424)*$C$4))</f>
        <v>65.465235609289707</v>
      </c>
      <c r="K427" s="2">
        <f>(J427*EXP($C$3-($C$4^2)/2+NORMSINV(AleatLivre!J424)*$C$4))</f>
        <v>72.347450851785908</v>
      </c>
      <c r="L427" s="2">
        <f>(K427*EXP($C$3-($C$4^2)/2+NORMSINV(AleatLivre!K424)*$C$4))</f>
        <v>77.184944443874855</v>
      </c>
      <c r="M427" s="2">
        <f>(L427*EXP($C$3-($C$4^2)/2+NORMSINV(AleatLivre!L424)*$C$4))</f>
        <v>81.577423159294383</v>
      </c>
      <c r="N427" s="2">
        <f>(M427*EXP($C$3-($C$4^2)/2+NORMSINV(AleatLivre!M424)*$C$4))</f>
        <v>86.413170271805967</v>
      </c>
      <c r="O427" s="2">
        <f>(N427*EXP($C$3-($C$4^2)/2+NORMSINV(AleatLivre!N424)*$C$4))</f>
        <v>90.906680867104257</v>
      </c>
      <c r="P427" s="2">
        <f>(O427*EXP($C$3-($C$4^2)/2+NORMSINV(AleatLivre!O424)*$C$4))</f>
        <v>96.019586149525423</v>
      </c>
      <c r="Q427" s="2">
        <f>(P427*EXP($C$3-($C$4^2)/2+NORMSINV(AleatLivre!P424)*$C$4))</f>
        <v>105.43946261205572</v>
      </c>
      <c r="R427" s="2">
        <f>(Q427*EXP($C$3-($C$4^2)/2+NORMSINV(AleatLivre!Q424)*$C$4))</f>
        <v>110.21590197999051</v>
      </c>
      <c r="S427" s="2">
        <f>(R427*EXP($C$3-($C$4^2)/2+NORMSINV(AleatLivre!R424)*$C$4))</f>
        <v>116.28216903500015</v>
      </c>
      <c r="T427" s="2">
        <f>(S427*EXP($C$3-($C$4^2)/2+NORMSINV(AleatLivre!S424)*$C$4))</f>
        <v>123.35916212124988</v>
      </c>
      <c r="U427" s="2">
        <f>(T427*EXP($C$3-($C$4^2)/2+NORMSINV(AleatLivre!T424)*$C$4))</f>
        <v>133.28918175968184</v>
      </c>
      <c r="V427" s="2">
        <f>(U427*EXP($C$3-($C$4^2)/2+NORMSINV(AleatLivre!U424)*$C$4))</f>
        <v>140.94399631265239</v>
      </c>
    </row>
    <row r="428" spans="1:22" x14ac:dyDescent="0.25">
      <c r="A428">
        <v>423</v>
      </c>
      <c r="B428" s="2">
        <f>Painel!$B$7</f>
        <v>50</v>
      </c>
      <c r="C428" s="2">
        <f>(B428*EXP($C$3-($C$4^2)/2+NORMSINV(AleatLivre!B425)*$C$4))</f>
        <v>53.003297347568612</v>
      </c>
      <c r="D428" s="2">
        <f>(C428*EXP($C$3-($C$4^2)/2+NORMSINV(AleatLivre!C425)*$C$4))</f>
        <v>53.393326366895877</v>
      </c>
      <c r="E428" s="2">
        <f>(D428*EXP($C$3-($C$4^2)/2+NORMSINV(AleatLivre!D425)*$C$4))</f>
        <v>55.201843612508569</v>
      </c>
      <c r="F428" s="2">
        <f>(E428*EXP($C$3-($C$4^2)/2+NORMSINV(AleatLivre!E425)*$C$4))</f>
        <v>58.408322222219084</v>
      </c>
      <c r="G428" s="2">
        <f>(F428*EXP($C$3-($C$4^2)/2+NORMSINV(AleatLivre!F425)*$C$4))</f>
        <v>61.494904056160252</v>
      </c>
      <c r="H428" s="2">
        <f>(G428*EXP($C$3-($C$4^2)/2+NORMSINV(AleatLivre!G425)*$C$4))</f>
        <v>67.352140987500036</v>
      </c>
      <c r="I428" s="2">
        <f>(H428*EXP($C$3-($C$4^2)/2+NORMSINV(AleatLivre!H425)*$C$4))</f>
        <v>72.397284377591802</v>
      </c>
      <c r="J428" s="2">
        <f>(I428*EXP($C$3-($C$4^2)/2+NORMSINV(AleatLivre!I425)*$C$4))</f>
        <v>73.492981161203545</v>
      </c>
      <c r="K428" s="2">
        <f>(J428*EXP($C$3-($C$4^2)/2+NORMSINV(AleatLivre!J425)*$C$4))</f>
        <v>76.908502600435042</v>
      </c>
      <c r="L428" s="2">
        <f>(K428*EXP($C$3-($C$4^2)/2+NORMSINV(AleatLivre!K425)*$C$4))</f>
        <v>78.446023825721198</v>
      </c>
      <c r="M428" s="2">
        <f>(L428*EXP($C$3-($C$4^2)/2+NORMSINV(AleatLivre!L425)*$C$4))</f>
        <v>81.64307567633476</v>
      </c>
      <c r="N428" s="2">
        <f>(M428*EXP($C$3-($C$4^2)/2+NORMSINV(AleatLivre!M425)*$C$4))</f>
        <v>84.757380571919299</v>
      </c>
      <c r="O428" s="2">
        <f>(N428*EXP($C$3-($C$4^2)/2+NORMSINV(AleatLivre!N425)*$C$4))</f>
        <v>89.780768660849006</v>
      </c>
      <c r="P428" s="2">
        <f>(O428*EXP($C$3-($C$4^2)/2+NORMSINV(AleatLivre!O425)*$C$4))</f>
        <v>94.317367983783072</v>
      </c>
      <c r="Q428" s="2">
        <f>(P428*EXP($C$3-($C$4^2)/2+NORMSINV(AleatLivre!P425)*$C$4))</f>
        <v>97.124136950341381</v>
      </c>
      <c r="R428" s="2">
        <f>(Q428*EXP($C$3-($C$4^2)/2+NORMSINV(AleatLivre!Q425)*$C$4))</f>
        <v>105.63499312558714</v>
      </c>
      <c r="S428" s="2">
        <f>(R428*EXP($C$3-($C$4^2)/2+NORMSINV(AleatLivre!R425)*$C$4))</f>
        <v>111.14405115281021</v>
      </c>
      <c r="T428" s="2">
        <f>(S428*EXP($C$3-($C$4^2)/2+NORMSINV(AleatLivre!S425)*$C$4))</f>
        <v>113.6058510957152</v>
      </c>
      <c r="U428" s="2">
        <f>(T428*EXP($C$3-($C$4^2)/2+NORMSINV(AleatLivre!T425)*$C$4))</f>
        <v>116.92356999728891</v>
      </c>
      <c r="V428" s="2">
        <f>(U428*EXP($C$3-($C$4^2)/2+NORMSINV(AleatLivre!U425)*$C$4))</f>
        <v>126.01781550209223</v>
      </c>
    </row>
    <row r="429" spans="1:22" x14ac:dyDescent="0.25">
      <c r="A429">
        <v>424</v>
      </c>
      <c r="B429" s="2">
        <f>Painel!$B$7</f>
        <v>50</v>
      </c>
      <c r="C429" s="2">
        <f>(B429*EXP($C$3-($C$4^2)/2+NORMSINV(AleatLivre!B426)*$C$4))</f>
        <v>54.097055159122867</v>
      </c>
      <c r="D429" s="2">
        <f>(C429*EXP($C$3-($C$4^2)/2+NORMSINV(AleatLivre!C426)*$C$4))</f>
        <v>55.840036578660104</v>
      </c>
      <c r="E429" s="2">
        <f>(D429*EXP($C$3-($C$4^2)/2+NORMSINV(AleatLivre!D426)*$C$4))</f>
        <v>60.718491824840299</v>
      </c>
      <c r="F429" s="2">
        <f>(E429*EXP($C$3-($C$4^2)/2+NORMSINV(AleatLivre!E426)*$C$4))</f>
        <v>63.295111057317428</v>
      </c>
      <c r="G429" s="2">
        <f>(F429*EXP($C$3-($C$4^2)/2+NORMSINV(AleatLivre!F426)*$C$4))</f>
        <v>66.599824281749363</v>
      </c>
      <c r="H429" s="2">
        <f>(G429*EXP($C$3-($C$4^2)/2+NORMSINV(AleatLivre!G426)*$C$4))</f>
        <v>70.250155653868717</v>
      </c>
      <c r="I429" s="2">
        <f>(H429*EXP($C$3-($C$4^2)/2+NORMSINV(AleatLivre!H426)*$C$4))</f>
        <v>72.055521234799059</v>
      </c>
      <c r="J429" s="2">
        <f>(I429*EXP($C$3-($C$4^2)/2+NORMSINV(AleatLivre!I426)*$C$4))</f>
        <v>72.209027179673015</v>
      </c>
      <c r="K429" s="2">
        <f>(J429*EXP($C$3-($C$4^2)/2+NORMSINV(AleatLivre!J426)*$C$4))</f>
        <v>74.010222964847017</v>
      </c>
      <c r="L429" s="2">
        <f>(K429*EXP($C$3-($C$4^2)/2+NORMSINV(AleatLivre!K426)*$C$4))</f>
        <v>76.175932335491623</v>
      </c>
      <c r="M429" s="2">
        <f>(L429*EXP($C$3-($C$4^2)/2+NORMSINV(AleatLivre!L426)*$C$4))</f>
        <v>78.032287415061674</v>
      </c>
      <c r="N429" s="2">
        <f>(M429*EXP($C$3-($C$4^2)/2+NORMSINV(AleatLivre!M426)*$C$4))</f>
        <v>83.884744964078564</v>
      </c>
      <c r="O429" s="2">
        <f>(N429*EXP($C$3-($C$4^2)/2+NORMSINV(AleatLivre!N426)*$C$4))</f>
        <v>87.657282613505728</v>
      </c>
      <c r="P429" s="2">
        <f>(O429*EXP($C$3-($C$4^2)/2+NORMSINV(AleatLivre!O426)*$C$4))</f>
        <v>92.921808997707004</v>
      </c>
      <c r="Q429" s="2">
        <f>(P429*EXP($C$3-($C$4^2)/2+NORMSINV(AleatLivre!P426)*$C$4))</f>
        <v>95.344828475711807</v>
      </c>
      <c r="R429" s="2">
        <f>(Q429*EXP($C$3-($C$4^2)/2+NORMSINV(AleatLivre!Q426)*$C$4))</f>
        <v>99.564062018258042</v>
      </c>
      <c r="S429" s="2">
        <f>(R429*EXP($C$3-($C$4^2)/2+NORMSINV(AleatLivre!R426)*$C$4))</f>
        <v>105.20989952501957</v>
      </c>
      <c r="T429" s="2">
        <f>(S429*EXP($C$3-($C$4^2)/2+NORMSINV(AleatLivre!S426)*$C$4))</f>
        <v>107.79214332847981</v>
      </c>
      <c r="U429" s="2">
        <f>(T429*EXP($C$3-($C$4^2)/2+NORMSINV(AleatLivre!T426)*$C$4))</f>
        <v>114.64561534594986</v>
      </c>
      <c r="V429" s="2">
        <f>(U429*EXP($C$3-($C$4^2)/2+NORMSINV(AleatLivre!U426)*$C$4))</f>
        <v>118.91839422206833</v>
      </c>
    </row>
    <row r="430" spans="1:22" x14ac:dyDescent="0.25">
      <c r="A430">
        <v>425</v>
      </c>
      <c r="B430" s="2">
        <f>Painel!$B$7</f>
        <v>50</v>
      </c>
      <c r="C430" s="2">
        <f>(B430*EXP($C$3-($C$4^2)/2+NORMSINV(AleatLivre!B427)*$C$4))</f>
        <v>51.267815735207058</v>
      </c>
      <c r="D430" s="2">
        <f>(C430*EXP($C$3-($C$4^2)/2+NORMSINV(AleatLivre!C427)*$C$4))</f>
        <v>53.276143418540187</v>
      </c>
      <c r="E430" s="2">
        <f>(D430*EXP($C$3-($C$4^2)/2+NORMSINV(AleatLivre!D427)*$C$4))</f>
        <v>53.834644848963826</v>
      </c>
      <c r="F430" s="2">
        <f>(E430*EXP($C$3-($C$4^2)/2+NORMSINV(AleatLivre!E427)*$C$4))</f>
        <v>58.107271562343819</v>
      </c>
      <c r="G430" s="2">
        <f>(F430*EXP($C$3-($C$4^2)/2+NORMSINV(AleatLivre!F427)*$C$4))</f>
        <v>62.270576611635427</v>
      </c>
      <c r="H430" s="2">
        <f>(G430*EXP($C$3-($C$4^2)/2+NORMSINV(AleatLivre!G427)*$C$4))</f>
        <v>67.833548403864782</v>
      </c>
      <c r="I430" s="2">
        <f>(H430*EXP($C$3-($C$4^2)/2+NORMSINV(AleatLivre!H427)*$C$4))</f>
        <v>72.698784584399476</v>
      </c>
      <c r="J430" s="2">
        <f>(I430*EXP($C$3-($C$4^2)/2+NORMSINV(AleatLivre!I427)*$C$4))</f>
        <v>75.901817731143026</v>
      </c>
      <c r="K430" s="2">
        <f>(J430*EXP($C$3-($C$4^2)/2+NORMSINV(AleatLivre!J427)*$C$4))</f>
        <v>76.531563379588917</v>
      </c>
      <c r="L430" s="2">
        <f>(K430*EXP($C$3-($C$4^2)/2+NORMSINV(AleatLivre!K427)*$C$4))</f>
        <v>80.677078229622737</v>
      </c>
      <c r="M430" s="2">
        <f>(L430*EXP($C$3-($C$4^2)/2+NORMSINV(AleatLivre!L427)*$C$4))</f>
        <v>82.898275783849286</v>
      </c>
      <c r="N430" s="2">
        <f>(M430*EXP($C$3-($C$4^2)/2+NORMSINV(AleatLivre!M427)*$C$4))</f>
        <v>87.707701835192935</v>
      </c>
      <c r="O430" s="2">
        <f>(N430*EXP($C$3-($C$4^2)/2+NORMSINV(AleatLivre!N427)*$C$4))</f>
        <v>92.628249015174703</v>
      </c>
      <c r="P430" s="2">
        <f>(O430*EXP($C$3-($C$4^2)/2+NORMSINV(AleatLivre!O427)*$C$4))</f>
        <v>94.80409143820502</v>
      </c>
      <c r="Q430" s="2">
        <f>(P430*EXP($C$3-($C$4^2)/2+NORMSINV(AleatLivre!P427)*$C$4))</f>
        <v>102.86742195093183</v>
      </c>
      <c r="R430" s="2">
        <f>(Q430*EXP($C$3-($C$4^2)/2+NORMSINV(AleatLivre!Q427)*$C$4))</f>
        <v>110.53533718566723</v>
      </c>
      <c r="S430" s="2">
        <f>(R430*EXP($C$3-($C$4^2)/2+NORMSINV(AleatLivre!R427)*$C$4))</f>
        <v>121.30288200848187</v>
      </c>
      <c r="T430" s="2">
        <f>(S430*EXP($C$3-($C$4^2)/2+NORMSINV(AleatLivre!S427)*$C$4))</f>
        <v>124.06177403877368</v>
      </c>
      <c r="U430" s="2">
        <f>(T430*EXP($C$3-($C$4^2)/2+NORMSINV(AleatLivre!T427)*$C$4))</f>
        <v>127.63159738442998</v>
      </c>
      <c r="V430" s="2">
        <f>(U430*EXP($C$3-($C$4^2)/2+NORMSINV(AleatLivre!U427)*$C$4))</f>
        <v>135.40090210075039</v>
      </c>
    </row>
    <row r="431" spans="1:22" x14ac:dyDescent="0.25">
      <c r="A431">
        <v>426</v>
      </c>
      <c r="B431" s="2">
        <f>Painel!$B$7</f>
        <v>50</v>
      </c>
      <c r="C431" s="2">
        <f>(B431*EXP($C$3-($C$4^2)/2+NORMSINV(AleatLivre!B428)*$C$4))</f>
        <v>53.344997542882581</v>
      </c>
      <c r="D431" s="2">
        <f>(C431*EXP($C$3-($C$4^2)/2+NORMSINV(AleatLivre!C428)*$C$4))</f>
        <v>56.001131990485185</v>
      </c>
      <c r="E431" s="2">
        <f>(D431*EXP($C$3-($C$4^2)/2+NORMSINV(AleatLivre!D428)*$C$4))</f>
        <v>57.819892504147852</v>
      </c>
      <c r="F431" s="2">
        <f>(E431*EXP($C$3-($C$4^2)/2+NORMSINV(AleatLivre!E428)*$C$4))</f>
        <v>62.463800866626691</v>
      </c>
      <c r="G431" s="2">
        <f>(F431*EXP($C$3-($C$4^2)/2+NORMSINV(AleatLivre!F428)*$C$4))</f>
        <v>65.346274834173215</v>
      </c>
      <c r="H431" s="2">
        <f>(G431*EXP($C$3-($C$4^2)/2+NORMSINV(AleatLivre!G428)*$C$4))</f>
        <v>69.341724328742458</v>
      </c>
      <c r="I431" s="2">
        <f>(H431*EXP($C$3-($C$4^2)/2+NORMSINV(AleatLivre!H428)*$C$4))</f>
        <v>71.932160103055296</v>
      </c>
      <c r="J431" s="2">
        <f>(I431*EXP($C$3-($C$4^2)/2+NORMSINV(AleatLivre!I428)*$C$4))</f>
        <v>76.028106112701622</v>
      </c>
      <c r="K431" s="2">
        <f>(J431*EXP($C$3-($C$4^2)/2+NORMSINV(AleatLivre!J428)*$C$4))</f>
        <v>77.637626799752837</v>
      </c>
      <c r="L431" s="2">
        <f>(K431*EXP($C$3-($C$4^2)/2+NORMSINV(AleatLivre!K428)*$C$4))</f>
        <v>83.516941465108786</v>
      </c>
      <c r="M431" s="2">
        <f>(L431*EXP($C$3-($C$4^2)/2+NORMSINV(AleatLivre!L428)*$C$4))</f>
        <v>86.424064628421561</v>
      </c>
      <c r="N431" s="2">
        <f>(M431*EXP($C$3-($C$4^2)/2+NORMSINV(AleatLivre!M428)*$C$4))</f>
        <v>93.292107405228251</v>
      </c>
      <c r="O431" s="2">
        <f>(N431*EXP($C$3-($C$4^2)/2+NORMSINV(AleatLivre!N428)*$C$4))</f>
        <v>97.128939324442257</v>
      </c>
      <c r="P431" s="2">
        <f>(O431*EXP($C$3-($C$4^2)/2+NORMSINV(AleatLivre!O428)*$C$4))</f>
        <v>100.57172641684566</v>
      </c>
      <c r="Q431" s="2">
        <f>(P431*EXP($C$3-($C$4^2)/2+NORMSINV(AleatLivre!P428)*$C$4))</f>
        <v>105.37639031547751</v>
      </c>
      <c r="R431" s="2">
        <f>(Q431*EXP($C$3-($C$4^2)/2+NORMSINV(AleatLivre!Q428)*$C$4))</f>
        <v>107.33289393372799</v>
      </c>
      <c r="S431" s="2">
        <f>(R431*EXP($C$3-($C$4^2)/2+NORMSINV(AleatLivre!R428)*$C$4))</f>
        <v>112.79099418682409</v>
      </c>
      <c r="T431" s="2">
        <f>(S431*EXP($C$3-($C$4^2)/2+NORMSINV(AleatLivre!S428)*$C$4))</f>
        <v>120.00417938698939</v>
      </c>
      <c r="U431" s="2">
        <f>(T431*EXP($C$3-($C$4^2)/2+NORMSINV(AleatLivre!T428)*$C$4))</f>
        <v>124.31184989531097</v>
      </c>
      <c r="V431" s="2">
        <f>(U431*EXP($C$3-($C$4^2)/2+NORMSINV(AleatLivre!U428)*$C$4))</f>
        <v>131.37511105108587</v>
      </c>
    </row>
    <row r="432" spans="1:22" x14ac:dyDescent="0.25">
      <c r="A432">
        <v>427</v>
      </c>
      <c r="B432" s="2">
        <f>Painel!$B$7</f>
        <v>50</v>
      </c>
      <c r="C432" s="2">
        <f>(B432*EXP($C$3-($C$4^2)/2+NORMSINV(AleatLivre!B429)*$C$4))</f>
        <v>52.422868175710967</v>
      </c>
      <c r="D432" s="2">
        <f>(C432*EXP($C$3-($C$4^2)/2+NORMSINV(AleatLivre!C429)*$C$4))</f>
        <v>55.379218379294826</v>
      </c>
      <c r="E432" s="2">
        <f>(D432*EXP($C$3-($C$4^2)/2+NORMSINV(AleatLivre!D429)*$C$4))</f>
        <v>58.885539083684137</v>
      </c>
      <c r="F432" s="2">
        <f>(E432*EXP($C$3-($C$4^2)/2+NORMSINV(AleatLivre!E429)*$C$4))</f>
        <v>63.034614701065429</v>
      </c>
      <c r="G432" s="2">
        <f>(F432*EXP($C$3-($C$4^2)/2+NORMSINV(AleatLivre!F429)*$C$4))</f>
        <v>66.430791370971946</v>
      </c>
      <c r="H432" s="2">
        <f>(G432*EXP($C$3-($C$4^2)/2+NORMSINV(AleatLivre!G429)*$C$4))</f>
        <v>70.007971556266526</v>
      </c>
      <c r="I432" s="2">
        <f>(H432*EXP($C$3-($C$4^2)/2+NORMSINV(AleatLivre!H429)*$C$4))</f>
        <v>72.471409937671069</v>
      </c>
      <c r="J432" s="2">
        <f>(I432*EXP($C$3-($C$4^2)/2+NORMSINV(AleatLivre!I429)*$C$4))</f>
        <v>74.570223912523517</v>
      </c>
      <c r="K432" s="2">
        <f>(J432*EXP($C$3-($C$4^2)/2+NORMSINV(AleatLivre!J429)*$C$4))</f>
        <v>74.911087656148183</v>
      </c>
      <c r="L432" s="2">
        <f>(K432*EXP($C$3-($C$4^2)/2+NORMSINV(AleatLivre!K429)*$C$4))</f>
        <v>78.046378762236017</v>
      </c>
      <c r="M432" s="2">
        <f>(L432*EXP($C$3-($C$4^2)/2+NORMSINV(AleatLivre!L429)*$C$4))</f>
        <v>81.299427145818299</v>
      </c>
      <c r="N432" s="2">
        <f>(M432*EXP($C$3-($C$4^2)/2+NORMSINV(AleatLivre!M429)*$C$4))</f>
        <v>86.74121993428615</v>
      </c>
      <c r="O432" s="2">
        <f>(N432*EXP($C$3-($C$4^2)/2+NORMSINV(AleatLivre!N429)*$C$4))</f>
        <v>95.472160660537881</v>
      </c>
      <c r="P432" s="2">
        <f>(O432*EXP($C$3-($C$4^2)/2+NORMSINV(AleatLivre!O429)*$C$4))</f>
        <v>98.910138101961607</v>
      </c>
      <c r="Q432" s="2">
        <f>(P432*EXP($C$3-($C$4^2)/2+NORMSINV(AleatLivre!P429)*$C$4))</f>
        <v>103.96272419626472</v>
      </c>
      <c r="R432" s="2">
        <f>(Q432*EXP($C$3-($C$4^2)/2+NORMSINV(AleatLivre!Q429)*$C$4))</f>
        <v>109.87349208073734</v>
      </c>
      <c r="S432" s="2">
        <f>(R432*EXP($C$3-($C$4^2)/2+NORMSINV(AleatLivre!R429)*$C$4))</f>
        <v>114.50744349929005</v>
      </c>
      <c r="T432" s="2">
        <f>(S432*EXP($C$3-($C$4^2)/2+NORMSINV(AleatLivre!S429)*$C$4))</f>
        <v>124.82135544512286</v>
      </c>
      <c r="U432" s="2">
        <f>(T432*EXP($C$3-($C$4^2)/2+NORMSINV(AleatLivre!T429)*$C$4))</f>
        <v>132.51697385911558</v>
      </c>
      <c r="V432" s="2">
        <f>(U432*EXP($C$3-($C$4^2)/2+NORMSINV(AleatLivre!U429)*$C$4))</f>
        <v>140.39611733828744</v>
      </c>
    </row>
    <row r="433" spans="1:22" x14ac:dyDescent="0.25">
      <c r="A433">
        <v>428</v>
      </c>
      <c r="B433" s="2">
        <f>Painel!$B$7</f>
        <v>50</v>
      </c>
      <c r="C433" s="2">
        <f>(B433*EXP($C$3-($C$4^2)/2+NORMSINV(AleatLivre!B430)*$C$4))</f>
        <v>51.803608958914907</v>
      </c>
      <c r="D433" s="2">
        <f>(C433*EXP($C$3-($C$4^2)/2+NORMSINV(AleatLivre!C430)*$C$4))</f>
        <v>53.560202626159388</v>
      </c>
      <c r="E433" s="2">
        <f>(D433*EXP($C$3-($C$4^2)/2+NORMSINV(AleatLivre!D430)*$C$4))</f>
        <v>55.615131958548162</v>
      </c>
      <c r="F433" s="2">
        <f>(E433*EXP($C$3-($C$4^2)/2+NORMSINV(AleatLivre!E430)*$C$4))</f>
        <v>58.442903248588834</v>
      </c>
      <c r="G433" s="2">
        <f>(F433*EXP($C$3-($C$4^2)/2+NORMSINV(AleatLivre!F430)*$C$4))</f>
        <v>62.952956906097597</v>
      </c>
      <c r="H433" s="2">
        <f>(G433*EXP($C$3-($C$4^2)/2+NORMSINV(AleatLivre!G430)*$C$4))</f>
        <v>63.310625780780541</v>
      </c>
      <c r="I433" s="2">
        <f>(H433*EXP($C$3-($C$4^2)/2+NORMSINV(AleatLivre!H430)*$C$4))</f>
        <v>63.450752084523572</v>
      </c>
      <c r="J433" s="2">
        <f>(I433*EXP($C$3-($C$4^2)/2+NORMSINV(AleatLivre!I430)*$C$4))</f>
        <v>67.544198001220423</v>
      </c>
      <c r="K433" s="2">
        <f>(J433*EXP($C$3-($C$4^2)/2+NORMSINV(AleatLivre!J430)*$C$4))</f>
        <v>68.41137588397639</v>
      </c>
      <c r="L433" s="2">
        <f>(K433*EXP($C$3-($C$4^2)/2+NORMSINV(AleatLivre!K430)*$C$4))</f>
        <v>71.523257990839255</v>
      </c>
      <c r="M433" s="2">
        <f>(L433*EXP($C$3-($C$4^2)/2+NORMSINV(AleatLivre!L430)*$C$4))</f>
        <v>77.857146031751469</v>
      </c>
      <c r="N433" s="2">
        <f>(M433*EXP($C$3-($C$4^2)/2+NORMSINV(AleatLivre!M430)*$C$4))</f>
        <v>81.551227546764594</v>
      </c>
      <c r="O433" s="2">
        <f>(N433*EXP($C$3-($C$4^2)/2+NORMSINV(AleatLivre!N430)*$C$4))</f>
        <v>86.924919458006315</v>
      </c>
      <c r="P433" s="2">
        <f>(O433*EXP($C$3-($C$4^2)/2+NORMSINV(AleatLivre!O430)*$C$4))</f>
        <v>89.908113962307979</v>
      </c>
      <c r="Q433" s="2">
        <f>(P433*EXP($C$3-($C$4^2)/2+NORMSINV(AleatLivre!P430)*$C$4))</f>
        <v>92.421332898852853</v>
      </c>
      <c r="R433" s="2">
        <f>(Q433*EXP($C$3-($C$4^2)/2+NORMSINV(AleatLivre!Q430)*$C$4))</f>
        <v>97.741092867418814</v>
      </c>
      <c r="S433" s="2">
        <f>(R433*EXP($C$3-($C$4^2)/2+NORMSINV(AleatLivre!R430)*$C$4))</f>
        <v>99.246246365942767</v>
      </c>
      <c r="T433" s="2">
        <f>(S433*EXP($C$3-($C$4^2)/2+NORMSINV(AleatLivre!S430)*$C$4))</f>
        <v>109.01109527590478</v>
      </c>
      <c r="U433" s="2">
        <f>(T433*EXP($C$3-($C$4^2)/2+NORMSINV(AleatLivre!T430)*$C$4))</f>
        <v>114.64294304568669</v>
      </c>
      <c r="V433" s="2">
        <f>(U433*EXP($C$3-($C$4^2)/2+NORMSINV(AleatLivre!U430)*$C$4))</f>
        <v>120.2934305891323</v>
      </c>
    </row>
    <row r="434" spans="1:22" x14ac:dyDescent="0.25">
      <c r="A434">
        <v>429</v>
      </c>
      <c r="B434" s="2">
        <f>Painel!$B$7</f>
        <v>50</v>
      </c>
      <c r="C434" s="2">
        <f>(B434*EXP($C$3-($C$4^2)/2+NORMSINV(AleatLivre!B431)*$C$4))</f>
        <v>51.255410474320271</v>
      </c>
      <c r="D434" s="2">
        <f>(C434*EXP($C$3-($C$4^2)/2+NORMSINV(AleatLivre!C431)*$C$4))</f>
        <v>54.799842131188264</v>
      </c>
      <c r="E434" s="2">
        <f>(D434*EXP($C$3-($C$4^2)/2+NORMSINV(AleatLivre!D431)*$C$4))</f>
        <v>58.450892484425978</v>
      </c>
      <c r="F434" s="2">
        <f>(E434*EXP($C$3-($C$4^2)/2+NORMSINV(AleatLivre!E431)*$C$4))</f>
        <v>61.479711317289578</v>
      </c>
      <c r="G434" s="2">
        <f>(F434*EXP($C$3-($C$4^2)/2+NORMSINV(AleatLivre!F431)*$C$4))</f>
        <v>65.219088362620283</v>
      </c>
      <c r="H434" s="2">
        <f>(G434*EXP($C$3-($C$4^2)/2+NORMSINV(AleatLivre!G431)*$C$4))</f>
        <v>73.962073162801104</v>
      </c>
      <c r="I434" s="2">
        <f>(H434*EXP($C$3-($C$4^2)/2+NORMSINV(AleatLivre!H431)*$C$4))</f>
        <v>76.065245819078513</v>
      </c>
      <c r="J434" s="2">
        <f>(I434*EXP($C$3-($C$4^2)/2+NORMSINV(AleatLivre!I431)*$C$4))</f>
        <v>77.932547688101295</v>
      </c>
      <c r="K434" s="2">
        <f>(J434*EXP($C$3-($C$4^2)/2+NORMSINV(AleatLivre!J431)*$C$4))</f>
        <v>82.202584624697622</v>
      </c>
      <c r="L434" s="2">
        <f>(K434*EXP($C$3-($C$4^2)/2+NORMSINV(AleatLivre!K431)*$C$4))</f>
        <v>86.306907890981179</v>
      </c>
      <c r="M434" s="2">
        <f>(L434*EXP($C$3-($C$4^2)/2+NORMSINV(AleatLivre!L431)*$C$4))</f>
        <v>91.437851739181454</v>
      </c>
      <c r="N434" s="2">
        <f>(M434*EXP($C$3-($C$4^2)/2+NORMSINV(AleatLivre!M431)*$C$4))</f>
        <v>96.803246463445447</v>
      </c>
      <c r="O434" s="2">
        <f>(N434*EXP($C$3-($C$4^2)/2+NORMSINV(AleatLivre!N431)*$C$4))</f>
        <v>101.75853526496846</v>
      </c>
      <c r="P434" s="2">
        <f>(O434*EXP($C$3-($C$4^2)/2+NORMSINV(AleatLivre!O431)*$C$4))</f>
        <v>107.56879858567802</v>
      </c>
      <c r="Q434" s="2">
        <f>(P434*EXP($C$3-($C$4^2)/2+NORMSINV(AleatLivre!P431)*$C$4))</f>
        <v>112.74725406472277</v>
      </c>
      <c r="R434" s="2">
        <f>(Q434*EXP($C$3-($C$4^2)/2+NORMSINV(AleatLivre!Q431)*$C$4))</f>
        <v>119.32619924540955</v>
      </c>
      <c r="S434" s="2">
        <f>(R434*EXP($C$3-($C$4^2)/2+NORMSINV(AleatLivre!R431)*$C$4))</f>
        <v>125.53582116607306</v>
      </c>
      <c r="T434" s="2">
        <f>(S434*EXP($C$3-($C$4^2)/2+NORMSINV(AleatLivre!S431)*$C$4))</f>
        <v>132.74671112348148</v>
      </c>
      <c r="U434" s="2">
        <f>(T434*EXP($C$3-($C$4^2)/2+NORMSINV(AleatLivre!T431)*$C$4))</f>
        <v>137.80151181415235</v>
      </c>
      <c r="V434" s="2">
        <f>(U434*EXP($C$3-($C$4^2)/2+NORMSINV(AleatLivre!U431)*$C$4))</f>
        <v>140.56733007802202</v>
      </c>
    </row>
    <row r="435" spans="1:22" x14ac:dyDescent="0.25">
      <c r="A435">
        <v>430</v>
      </c>
      <c r="B435" s="2">
        <f>Painel!$B$7</f>
        <v>50</v>
      </c>
      <c r="C435" s="2">
        <f>(B435*EXP($C$3-($C$4^2)/2+NORMSINV(AleatLivre!B432)*$C$4))</f>
        <v>52.629419634870942</v>
      </c>
      <c r="D435" s="2">
        <f>(C435*EXP($C$3-($C$4^2)/2+NORMSINV(AleatLivre!C432)*$C$4))</f>
        <v>54.291283963422217</v>
      </c>
      <c r="E435" s="2">
        <f>(D435*EXP($C$3-($C$4^2)/2+NORMSINV(AleatLivre!D432)*$C$4))</f>
        <v>58.484205211013695</v>
      </c>
      <c r="F435" s="2">
        <f>(E435*EXP($C$3-($C$4^2)/2+NORMSINV(AleatLivre!E432)*$C$4))</f>
        <v>60.760191703968502</v>
      </c>
      <c r="G435" s="2">
        <f>(F435*EXP($C$3-($C$4^2)/2+NORMSINV(AleatLivre!F432)*$C$4))</f>
        <v>63.350091539107304</v>
      </c>
      <c r="H435" s="2">
        <f>(G435*EXP($C$3-($C$4^2)/2+NORMSINV(AleatLivre!G432)*$C$4))</f>
        <v>64.833763018770796</v>
      </c>
      <c r="I435" s="2">
        <f>(H435*EXP($C$3-($C$4^2)/2+NORMSINV(AleatLivre!H432)*$C$4))</f>
        <v>70.910347526696057</v>
      </c>
      <c r="J435" s="2">
        <f>(I435*EXP($C$3-($C$4^2)/2+NORMSINV(AleatLivre!I432)*$C$4))</f>
        <v>73.468929931159394</v>
      </c>
      <c r="K435" s="2">
        <f>(J435*EXP($C$3-($C$4^2)/2+NORMSINV(AleatLivre!J432)*$C$4))</f>
        <v>77.389809915466984</v>
      </c>
      <c r="L435" s="2">
        <f>(K435*EXP($C$3-($C$4^2)/2+NORMSINV(AleatLivre!K432)*$C$4))</f>
        <v>81.40811630103164</v>
      </c>
      <c r="M435" s="2">
        <f>(L435*EXP($C$3-($C$4^2)/2+NORMSINV(AleatLivre!L432)*$C$4))</f>
        <v>86.078042474757709</v>
      </c>
      <c r="N435" s="2">
        <f>(M435*EXP($C$3-($C$4^2)/2+NORMSINV(AleatLivre!M432)*$C$4))</f>
        <v>85.621411108950852</v>
      </c>
      <c r="O435" s="2">
        <f>(N435*EXP($C$3-($C$4^2)/2+NORMSINV(AleatLivre!N432)*$C$4))</f>
        <v>86.841189897278014</v>
      </c>
      <c r="P435" s="2">
        <f>(O435*EXP($C$3-($C$4^2)/2+NORMSINV(AleatLivre!O432)*$C$4))</f>
        <v>91.612432022654858</v>
      </c>
      <c r="Q435" s="2">
        <f>(P435*EXP($C$3-($C$4^2)/2+NORMSINV(AleatLivre!P432)*$C$4))</f>
        <v>98.712498182045081</v>
      </c>
      <c r="R435" s="2">
        <f>(Q435*EXP($C$3-($C$4^2)/2+NORMSINV(AleatLivre!Q432)*$C$4))</f>
        <v>103.76417140272316</v>
      </c>
      <c r="S435" s="2">
        <f>(R435*EXP($C$3-($C$4^2)/2+NORMSINV(AleatLivre!R432)*$C$4))</f>
        <v>106.75718504973074</v>
      </c>
      <c r="T435" s="2">
        <f>(S435*EXP($C$3-($C$4^2)/2+NORMSINV(AleatLivre!S432)*$C$4))</f>
        <v>112.49819499209701</v>
      </c>
      <c r="U435" s="2">
        <f>(T435*EXP($C$3-($C$4^2)/2+NORMSINV(AleatLivre!T432)*$C$4))</f>
        <v>117.01202764911869</v>
      </c>
      <c r="V435" s="2">
        <f>(U435*EXP($C$3-($C$4^2)/2+NORMSINV(AleatLivre!U432)*$C$4))</f>
        <v>123.30865325077177</v>
      </c>
    </row>
    <row r="436" spans="1:22" x14ac:dyDescent="0.25">
      <c r="A436">
        <v>431</v>
      </c>
      <c r="B436" s="2">
        <f>Painel!$B$7</f>
        <v>50</v>
      </c>
      <c r="C436" s="2">
        <f>(B436*EXP($C$3-($C$4^2)/2+NORMSINV(AleatLivre!B433)*$C$4))</f>
        <v>52.687248425631829</v>
      </c>
      <c r="D436" s="2">
        <f>(C436*EXP($C$3-($C$4^2)/2+NORMSINV(AleatLivre!C433)*$C$4))</f>
        <v>54.551549227266847</v>
      </c>
      <c r="E436" s="2">
        <f>(D436*EXP($C$3-($C$4^2)/2+NORMSINV(AleatLivre!D433)*$C$4))</f>
        <v>58.883388688204981</v>
      </c>
      <c r="F436" s="2">
        <f>(E436*EXP($C$3-($C$4^2)/2+NORMSINV(AleatLivre!E433)*$C$4))</f>
        <v>61.496114599158211</v>
      </c>
      <c r="G436" s="2">
        <f>(F436*EXP($C$3-($C$4^2)/2+NORMSINV(AleatLivre!F433)*$C$4))</f>
        <v>63.66777545655313</v>
      </c>
      <c r="H436" s="2">
        <f>(G436*EXP($C$3-($C$4^2)/2+NORMSINV(AleatLivre!G433)*$C$4))</f>
        <v>67.752923865316021</v>
      </c>
      <c r="I436" s="2">
        <f>(H436*EXP($C$3-($C$4^2)/2+NORMSINV(AleatLivre!H433)*$C$4))</f>
        <v>70.128319422631975</v>
      </c>
      <c r="J436" s="2">
        <f>(I436*EXP($C$3-($C$4^2)/2+NORMSINV(AleatLivre!I433)*$C$4))</f>
        <v>72.926617500567616</v>
      </c>
      <c r="K436" s="2">
        <f>(J436*EXP($C$3-($C$4^2)/2+NORMSINV(AleatLivre!J433)*$C$4))</f>
        <v>75.836773133800577</v>
      </c>
      <c r="L436" s="2">
        <f>(K436*EXP($C$3-($C$4^2)/2+NORMSINV(AleatLivre!K433)*$C$4))</f>
        <v>81.16503777647921</v>
      </c>
      <c r="M436" s="2">
        <f>(L436*EXP($C$3-($C$4^2)/2+NORMSINV(AleatLivre!L433)*$C$4))</f>
        <v>84.992252543554329</v>
      </c>
      <c r="N436" s="2">
        <f>(M436*EXP($C$3-($C$4^2)/2+NORMSINV(AleatLivre!M433)*$C$4))</f>
        <v>89.059907087615031</v>
      </c>
      <c r="O436" s="2">
        <f>(N436*EXP($C$3-($C$4^2)/2+NORMSINV(AleatLivre!N433)*$C$4))</f>
        <v>91.322276885975882</v>
      </c>
      <c r="P436" s="2">
        <f>(O436*EXP($C$3-($C$4^2)/2+NORMSINV(AleatLivre!O433)*$C$4))</f>
        <v>96.251045943372375</v>
      </c>
      <c r="Q436" s="2">
        <f>(P436*EXP($C$3-($C$4^2)/2+NORMSINV(AleatLivre!P433)*$C$4))</f>
        <v>101.78297242939158</v>
      </c>
      <c r="R436" s="2">
        <f>(Q436*EXP($C$3-($C$4^2)/2+NORMSINV(AleatLivre!Q433)*$C$4))</f>
        <v>110.91660428141799</v>
      </c>
      <c r="S436" s="2">
        <f>(R436*EXP($C$3-($C$4^2)/2+NORMSINV(AleatLivre!R433)*$C$4))</f>
        <v>113.09810415098441</v>
      </c>
      <c r="T436" s="2">
        <f>(S436*EXP($C$3-($C$4^2)/2+NORMSINV(AleatLivre!S433)*$C$4))</f>
        <v>113.80801512455439</v>
      </c>
      <c r="U436" s="2">
        <f>(T436*EXP($C$3-($C$4^2)/2+NORMSINV(AleatLivre!T433)*$C$4))</f>
        <v>116.55227334623844</v>
      </c>
      <c r="V436" s="2">
        <f>(U436*EXP($C$3-($C$4^2)/2+NORMSINV(AleatLivre!U433)*$C$4))</f>
        <v>123.50244791186226</v>
      </c>
    </row>
    <row r="437" spans="1:22" x14ac:dyDescent="0.25">
      <c r="A437">
        <v>432</v>
      </c>
      <c r="B437" s="2">
        <f>Painel!$B$7</f>
        <v>50</v>
      </c>
      <c r="C437" s="2">
        <f>(B437*EXP($C$3-($C$4^2)/2+NORMSINV(AleatLivre!B434)*$C$4))</f>
        <v>53.565056045644354</v>
      </c>
      <c r="D437" s="2">
        <f>(C437*EXP($C$3-($C$4^2)/2+NORMSINV(AleatLivre!C434)*$C$4))</f>
        <v>58.144254842048483</v>
      </c>
      <c r="E437" s="2">
        <f>(D437*EXP($C$3-($C$4^2)/2+NORMSINV(AleatLivre!D434)*$C$4))</f>
        <v>59.279490218495702</v>
      </c>
      <c r="F437" s="2">
        <f>(E437*EXP($C$3-($C$4^2)/2+NORMSINV(AleatLivre!E434)*$C$4))</f>
        <v>62.877085800040355</v>
      </c>
      <c r="G437" s="2">
        <f>(F437*EXP($C$3-($C$4^2)/2+NORMSINV(AleatLivre!F434)*$C$4))</f>
        <v>64.888743518407651</v>
      </c>
      <c r="H437" s="2">
        <f>(G437*EXP($C$3-($C$4^2)/2+NORMSINV(AleatLivre!G434)*$C$4))</f>
        <v>68.711295962742938</v>
      </c>
      <c r="I437" s="2">
        <f>(H437*EXP($C$3-($C$4^2)/2+NORMSINV(AleatLivre!H434)*$C$4))</f>
        <v>74.18648351823289</v>
      </c>
      <c r="J437" s="2">
        <f>(I437*EXP($C$3-($C$4^2)/2+NORMSINV(AleatLivre!I434)*$C$4))</f>
        <v>79.058735025385118</v>
      </c>
      <c r="K437" s="2">
        <f>(J437*EXP($C$3-($C$4^2)/2+NORMSINV(AleatLivre!J434)*$C$4))</f>
        <v>81.150646736946896</v>
      </c>
      <c r="L437" s="2">
        <f>(K437*EXP($C$3-($C$4^2)/2+NORMSINV(AleatLivre!K434)*$C$4))</f>
        <v>83.900085604125863</v>
      </c>
      <c r="M437" s="2">
        <f>(L437*EXP($C$3-($C$4^2)/2+NORMSINV(AleatLivre!L434)*$C$4))</f>
        <v>87.572204016246033</v>
      </c>
      <c r="N437" s="2">
        <f>(M437*EXP($C$3-($C$4^2)/2+NORMSINV(AleatLivre!M434)*$C$4))</f>
        <v>90.840127930914178</v>
      </c>
      <c r="O437" s="2">
        <f>(N437*EXP($C$3-($C$4^2)/2+NORMSINV(AleatLivre!N434)*$C$4))</f>
        <v>95.492919176614038</v>
      </c>
      <c r="P437" s="2">
        <f>(O437*EXP($C$3-($C$4^2)/2+NORMSINV(AleatLivre!O434)*$C$4))</f>
        <v>98.234383963728874</v>
      </c>
      <c r="Q437" s="2">
        <f>(P437*EXP($C$3-($C$4^2)/2+NORMSINV(AleatLivre!P434)*$C$4))</f>
        <v>108.00069259582811</v>
      </c>
      <c r="R437" s="2">
        <f>(Q437*EXP($C$3-($C$4^2)/2+NORMSINV(AleatLivre!Q434)*$C$4))</f>
        <v>114.40273060906564</v>
      </c>
      <c r="S437" s="2">
        <f>(R437*EXP($C$3-($C$4^2)/2+NORMSINV(AleatLivre!R434)*$C$4))</f>
        <v>122.80320442822158</v>
      </c>
      <c r="T437" s="2">
        <f>(S437*EXP($C$3-($C$4^2)/2+NORMSINV(AleatLivre!S434)*$C$4))</f>
        <v>124.31151880805415</v>
      </c>
      <c r="U437" s="2">
        <f>(T437*EXP($C$3-($C$4^2)/2+NORMSINV(AleatLivre!T434)*$C$4))</f>
        <v>128.5131334864997</v>
      </c>
      <c r="V437" s="2">
        <f>(U437*EXP($C$3-($C$4^2)/2+NORMSINV(AleatLivre!U434)*$C$4))</f>
        <v>140.39965290288561</v>
      </c>
    </row>
    <row r="438" spans="1:22" x14ac:dyDescent="0.25">
      <c r="A438">
        <v>433</v>
      </c>
      <c r="B438" s="2">
        <f>Painel!$B$7</f>
        <v>50</v>
      </c>
      <c r="C438" s="2">
        <f>(B438*EXP($C$3-($C$4^2)/2+NORMSINV(AleatLivre!B435)*$C$4))</f>
        <v>52.495564178853179</v>
      </c>
      <c r="D438" s="2">
        <f>(C438*EXP($C$3-($C$4^2)/2+NORMSINV(AleatLivre!C435)*$C$4))</f>
        <v>56.584355807572472</v>
      </c>
      <c r="E438" s="2">
        <f>(D438*EXP($C$3-($C$4^2)/2+NORMSINV(AleatLivre!D435)*$C$4))</f>
        <v>57.624466470351777</v>
      </c>
      <c r="F438" s="2">
        <f>(E438*EXP($C$3-($C$4^2)/2+NORMSINV(AleatLivre!E435)*$C$4))</f>
        <v>60.776406610437064</v>
      </c>
      <c r="G438" s="2">
        <f>(F438*EXP($C$3-($C$4^2)/2+NORMSINV(AleatLivre!F435)*$C$4))</f>
        <v>65.457235912025581</v>
      </c>
      <c r="H438" s="2">
        <f>(G438*EXP($C$3-($C$4^2)/2+NORMSINV(AleatLivre!G435)*$C$4))</f>
        <v>70.757364035046209</v>
      </c>
      <c r="I438" s="2">
        <f>(H438*EXP($C$3-($C$4^2)/2+NORMSINV(AleatLivre!H435)*$C$4))</f>
        <v>74.179919920088565</v>
      </c>
      <c r="J438" s="2">
        <f>(I438*EXP($C$3-($C$4^2)/2+NORMSINV(AleatLivre!I435)*$C$4))</f>
        <v>78.342366938529494</v>
      </c>
      <c r="K438" s="2">
        <f>(J438*EXP($C$3-($C$4^2)/2+NORMSINV(AleatLivre!J435)*$C$4))</f>
        <v>81.315694539677409</v>
      </c>
      <c r="L438" s="2">
        <f>(K438*EXP($C$3-($C$4^2)/2+NORMSINV(AleatLivre!K435)*$C$4))</f>
        <v>84.898868722918706</v>
      </c>
      <c r="M438" s="2">
        <f>(L438*EXP($C$3-($C$4^2)/2+NORMSINV(AleatLivre!L435)*$C$4))</f>
        <v>92.123280186866097</v>
      </c>
      <c r="N438" s="2">
        <f>(M438*EXP($C$3-($C$4^2)/2+NORMSINV(AleatLivre!M435)*$C$4))</f>
        <v>97.411618409117835</v>
      </c>
      <c r="O438" s="2">
        <f>(N438*EXP($C$3-($C$4^2)/2+NORMSINV(AleatLivre!N435)*$C$4))</f>
        <v>103.85080164692863</v>
      </c>
      <c r="P438" s="2">
        <f>(O438*EXP($C$3-($C$4^2)/2+NORMSINV(AleatLivre!O435)*$C$4))</f>
        <v>107.01140423574145</v>
      </c>
      <c r="Q438" s="2">
        <f>(P438*EXP($C$3-($C$4^2)/2+NORMSINV(AleatLivre!P435)*$C$4))</f>
        <v>112.12752144440429</v>
      </c>
      <c r="R438" s="2">
        <f>(Q438*EXP($C$3-($C$4^2)/2+NORMSINV(AleatLivre!Q435)*$C$4))</f>
        <v>115.69238080378938</v>
      </c>
      <c r="S438" s="2">
        <f>(R438*EXP($C$3-($C$4^2)/2+NORMSINV(AleatLivre!R435)*$C$4))</f>
        <v>121.21848131242787</v>
      </c>
      <c r="T438" s="2">
        <f>(S438*EXP($C$3-($C$4^2)/2+NORMSINV(AleatLivre!S435)*$C$4))</f>
        <v>130.15970977375343</v>
      </c>
      <c r="U438" s="2">
        <f>(T438*EXP($C$3-($C$4^2)/2+NORMSINV(AleatLivre!T435)*$C$4))</f>
        <v>135.13474233844835</v>
      </c>
      <c r="V438" s="2">
        <f>(U438*EXP($C$3-($C$4^2)/2+NORMSINV(AleatLivre!U435)*$C$4))</f>
        <v>141.61578434051862</v>
      </c>
    </row>
    <row r="439" spans="1:22" x14ac:dyDescent="0.25">
      <c r="A439">
        <v>434</v>
      </c>
      <c r="B439" s="2">
        <f>Painel!$B$7</f>
        <v>50</v>
      </c>
      <c r="C439" s="2">
        <f>(B439*EXP($C$3-($C$4^2)/2+NORMSINV(AleatLivre!B436)*$C$4))</f>
        <v>52.655344863714639</v>
      </c>
      <c r="D439" s="2">
        <f>(C439*EXP($C$3-($C$4^2)/2+NORMSINV(AleatLivre!C436)*$C$4))</f>
        <v>55.072208394529305</v>
      </c>
      <c r="E439" s="2">
        <f>(D439*EXP($C$3-($C$4^2)/2+NORMSINV(AleatLivre!D436)*$C$4))</f>
        <v>57.68679600708969</v>
      </c>
      <c r="F439" s="2">
        <f>(E439*EXP($C$3-($C$4^2)/2+NORMSINV(AleatLivre!E436)*$C$4))</f>
        <v>63.289647588652791</v>
      </c>
      <c r="G439" s="2">
        <f>(F439*EXP($C$3-($C$4^2)/2+NORMSINV(AleatLivre!F436)*$C$4))</f>
        <v>64.552849874484778</v>
      </c>
      <c r="H439" s="2">
        <f>(G439*EXP($C$3-($C$4^2)/2+NORMSINV(AleatLivre!G436)*$C$4))</f>
        <v>70.250417707545395</v>
      </c>
      <c r="I439" s="2">
        <f>(H439*EXP($C$3-($C$4^2)/2+NORMSINV(AleatLivre!H436)*$C$4))</f>
        <v>72.368824808076468</v>
      </c>
      <c r="J439" s="2">
        <f>(I439*EXP($C$3-($C$4^2)/2+NORMSINV(AleatLivre!I436)*$C$4))</f>
        <v>74.808094894163943</v>
      </c>
      <c r="K439" s="2">
        <f>(J439*EXP($C$3-($C$4^2)/2+NORMSINV(AleatLivre!J436)*$C$4))</f>
        <v>80.645169356533529</v>
      </c>
      <c r="L439" s="2">
        <f>(K439*EXP($C$3-($C$4^2)/2+NORMSINV(AleatLivre!K436)*$C$4))</f>
        <v>83.286775308172167</v>
      </c>
      <c r="M439" s="2">
        <f>(L439*EXP($C$3-($C$4^2)/2+NORMSINV(AleatLivre!L436)*$C$4))</f>
        <v>87.389512281539368</v>
      </c>
      <c r="N439" s="2">
        <f>(M439*EXP($C$3-($C$4^2)/2+NORMSINV(AleatLivre!M436)*$C$4))</f>
        <v>91.690765151748906</v>
      </c>
      <c r="O439" s="2">
        <f>(N439*EXP($C$3-($C$4^2)/2+NORMSINV(AleatLivre!N436)*$C$4))</f>
        <v>98.256391909120154</v>
      </c>
      <c r="P439" s="2">
        <f>(O439*EXP($C$3-($C$4^2)/2+NORMSINV(AleatLivre!O436)*$C$4))</f>
        <v>104.91714745809485</v>
      </c>
      <c r="Q439" s="2">
        <f>(P439*EXP($C$3-($C$4^2)/2+NORMSINV(AleatLivre!P436)*$C$4))</f>
        <v>110.71324163879245</v>
      </c>
      <c r="R439" s="2">
        <f>(Q439*EXP($C$3-($C$4^2)/2+NORMSINV(AleatLivre!Q436)*$C$4))</f>
        <v>115.62800607569766</v>
      </c>
      <c r="S439" s="2">
        <f>(R439*EXP($C$3-($C$4^2)/2+NORMSINV(AleatLivre!R436)*$C$4))</f>
        <v>121.45178643898291</v>
      </c>
      <c r="T439" s="2">
        <f>(S439*EXP($C$3-($C$4^2)/2+NORMSINV(AleatLivre!S436)*$C$4))</f>
        <v>127.20907739431847</v>
      </c>
      <c r="U439" s="2">
        <f>(T439*EXP($C$3-($C$4^2)/2+NORMSINV(AleatLivre!T436)*$C$4))</f>
        <v>134.77521974058465</v>
      </c>
      <c r="V439" s="2">
        <f>(U439*EXP($C$3-($C$4^2)/2+NORMSINV(AleatLivre!U436)*$C$4))</f>
        <v>137.75475769764697</v>
      </c>
    </row>
    <row r="440" spans="1:22" x14ac:dyDescent="0.25">
      <c r="A440">
        <v>435</v>
      </c>
      <c r="B440" s="2">
        <f>Painel!$B$7</f>
        <v>50</v>
      </c>
      <c r="C440" s="2">
        <f>(B440*EXP($C$3-($C$4^2)/2+NORMSINV(AleatLivre!B437)*$C$4))</f>
        <v>54.0663348825097</v>
      </c>
      <c r="D440" s="2">
        <f>(C440*EXP($C$3-($C$4^2)/2+NORMSINV(AleatLivre!C437)*$C$4))</f>
        <v>59.86176148362452</v>
      </c>
      <c r="E440" s="2">
        <f>(D440*EXP($C$3-($C$4^2)/2+NORMSINV(AleatLivre!D437)*$C$4))</f>
        <v>62.791435511048178</v>
      </c>
      <c r="F440" s="2">
        <f>(E440*EXP($C$3-($C$4^2)/2+NORMSINV(AleatLivre!E437)*$C$4))</f>
        <v>67.045709663565304</v>
      </c>
      <c r="G440" s="2">
        <f>(F440*EXP($C$3-($C$4^2)/2+NORMSINV(AleatLivre!F437)*$C$4))</f>
        <v>71.097504130493292</v>
      </c>
      <c r="H440" s="2">
        <f>(G440*EXP($C$3-($C$4^2)/2+NORMSINV(AleatLivre!G437)*$C$4))</f>
        <v>74.758274706981567</v>
      </c>
      <c r="I440" s="2">
        <f>(H440*EXP($C$3-($C$4^2)/2+NORMSINV(AleatLivre!H437)*$C$4))</f>
        <v>78.787600688442097</v>
      </c>
      <c r="J440" s="2">
        <f>(I440*EXP($C$3-($C$4^2)/2+NORMSINV(AleatLivre!I437)*$C$4))</f>
        <v>80.302712016366101</v>
      </c>
      <c r="K440" s="2">
        <f>(J440*EXP($C$3-($C$4^2)/2+NORMSINV(AleatLivre!J437)*$C$4))</f>
        <v>84.205561483770509</v>
      </c>
      <c r="L440" s="2">
        <f>(K440*EXP($C$3-($C$4^2)/2+NORMSINV(AleatLivre!K437)*$C$4))</f>
        <v>88.489722819176237</v>
      </c>
      <c r="M440" s="2">
        <f>(L440*EXP($C$3-($C$4^2)/2+NORMSINV(AleatLivre!L437)*$C$4))</f>
        <v>96.401898449518171</v>
      </c>
      <c r="N440" s="2">
        <f>(M440*EXP($C$3-($C$4^2)/2+NORMSINV(AleatLivre!M437)*$C$4))</f>
        <v>99.725329636691143</v>
      </c>
      <c r="O440" s="2">
        <f>(N440*EXP($C$3-($C$4^2)/2+NORMSINV(AleatLivre!N437)*$C$4))</f>
        <v>101.11211531445201</v>
      </c>
      <c r="P440" s="2">
        <f>(O440*EXP($C$3-($C$4^2)/2+NORMSINV(AleatLivre!O437)*$C$4))</f>
        <v>108.96818039503475</v>
      </c>
      <c r="Q440" s="2">
        <f>(P440*EXP($C$3-($C$4^2)/2+NORMSINV(AleatLivre!P437)*$C$4))</f>
        <v>113.38248282746238</v>
      </c>
      <c r="R440" s="2">
        <f>(Q440*EXP($C$3-($C$4^2)/2+NORMSINV(AleatLivre!Q437)*$C$4))</f>
        <v>114.75541236243717</v>
      </c>
      <c r="S440" s="2">
        <f>(R440*EXP($C$3-($C$4^2)/2+NORMSINV(AleatLivre!R437)*$C$4))</f>
        <v>122.57197924841181</v>
      </c>
      <c r="T440" s="2">
        <f>(S440*EXP($C$3-($C$4^2)/2+NORMSINV(AleatLivre!S437)*$C$4))</f>
        <v>128.11279758976258</v>
      </c>
      <c r="U440" s="2">
        <f>(T440*EXP($C$3-($C$4^2)/2+NORMSINV(AleatLivre!T437)*$C$4))</f>
        <v>137.52256952094058</v>
      </c>
      <c r="V440" s="2">
        <f>(U440*EXP($C$3-($C$4^2)/2+NORMSINV(AleatLivre!U437)*$C$4))</f>
        <v>149.67568323364151</v>
      </c>
    </row>
    <row r="441" spans="1:22" x14ac:dyDescent="0.25">
      <c r="A441">
        <v>436</v>
      </c>
      <c r="B441" s="2">
        <f>Painel!$B$7</f>
        <v>50</v>
      </c>
      <c r="C441" s="2">
        <f>(B441*EXP($C$3-($C$4^2)/2+NORMSINV(AleatLivre!B438)*$C$4))</f>
        <v>52.796663974328538</v>
      </c>
      <c r="D441" s="2">
        <f>(C441*EXP($C$3-($C$4^2)/2+NORMSINV(AleatLivre!C438)*$C$4))</f>
        <v>54.962005317005428</v>
      </c>
      <c r="E441" s="2">
        <f>(D441*EXP($C$3-($C$4^2)/2+NORMSINV(AleatLivre!D438)*$C$4))</f>
        <v>57.806323956451081</v>
      </c>
      <c r="F441" s="2">
        <f>(E441*EXP($C$3-($C$4^2)/2+NORMSINV(AleatLivre!E438)*$C$4))</f>
        <v>61.059892581474138</v>
      </c>
      <c r="G441" s="2">
        <f>(F441*EXP($C$3-($C$4^2)/2+NORMSINV(AleatLivre!F438)*$C$4))</f>
        <v>63.933755380899434</v>
      </c>
      <c r="H441" s="2">
        <f>(G441*EXP($C$3-($C$4^2)/2+NORMSINV(AleatLivre!G438)*$C$4))</f>
        <v>67.117745704423598</v>
      </c>
      <c r="I441" s="2">
        <f>(H441*EXP($C$3-($C$4^2)/2+NORMSINV(AleatLivre!H438)*$C$4))</f>
        <v>69.621890333395442</v>
      </c>
      <c r="J441" s="2">
        <f>(I441*EXP($C$3-($C$4^2)/2+NORMSINV(AleatLivre!I438)*$C$4))</f>
        <v>72.451864530144064</v>
      </c>
      <c r="K441" s="2">
        <f>(J441*EXP($C$3-($C$4^2)/2+NORMSINV(AleatLivre!J438)*$C$4))</f>
        <v>78.129871127455203</v>
      </c>
      <c r="L441" s="2">
        <f>(K441*EXP($C$3-($C$4^2)/2+NORMSINV(AleatLivre!K438)*$C$4))</f>
        <v>83.661100555677905</v>
      </c>
      <c r="M441" s="2">
        <f>(L441*EXP($C$3-($C$4^2)/2+NORMSINV(AleatLivre!L438)*$C$4))</f>
        <v>86.726396884035651</v>
      </c>
      <c r="N441" s="2">
        <f>(M441*EXP($C$3-($C$4^2)/2+NORMSINV(AleatLivre!M438)*$C$4))</f>
        <v>91.560118946391626</v>
      </c>
      <c r="O441" s="2">
        <f>(N441*EXP($C$3-($C$4^2)/2+NORMSINV(AleatLivre!N438)*$C$4))</f>
        <v>98.473354509603155</v>
      </c>
      <c r="P441" s="2">
        <f>(O441*EXP($C$3-($C$4^2)/2+NORMSINV(AleatLivre!O438)*$C$4))</f>
        <v>102.04123609431966</v>
      </c>
      <c r="Q441" s="2">
        <f>(P441*EXP($C$3-($C$4^2)/2+NORMSINV(AleatLivre!P438)*$C$4))</f>
        <v>107.66496531802922</v>
      </c>
      <c r="R441" s="2">
        <f>(Q441*EXP($C$3-($C$4^2)/2+NORMSINV(AleatLivre!Q438)*$C$4))</f>
        <v>113.93702746220228</v>
      </c>
      <c r="S441" s="2">
        <f>(R441*EXP($C$3-($C$4^2)/2+NORMSINV(AleatLivre!R438)*$C$4))</f>
        <v>125.38817093034034</v>
      </c>
      <c r="T441" s="2">
        <f>(S441*EXP($C$3-($C$4^2)/2+NORMSINV(AleatLivre!S438)*$C$4))</f>
        <v>133.45964711107692</v>
      </c>
      <c r="U441" s="2">
        <f>(T441*EXP($C$3-($C$4^2)/2+NORMSINV(AleatLivre!T438)*$C$4))</f>
        <v>138.7859386684118</v>
      </c>
      <c r="V441" s="2">
        <f>(U441*EXP($C$3-($C$4^2)/2+NORMSINV(AleatLivre!U438)*$C$4))</f>
        <v>146.94096087378691</v>
      </c>
    </row>
    <row r="442" spans="1:22" x14ac:dyDescent="0.25">
      <c r="A442">
        <v>437</v>
      </c>
      <c r="B442" s="2">
        <f>Painel!$B$7</f>
        <v>50</v>
      </c>
      <c r="C442" s="2">
        <f>(B442*EXP($C$3-($C$4^2)/2+NORMSINV(AleatLivre!B439)*$C$4))</f>
        <v>51.472637070428959</v>
      </c>
      <c r="D442" s="2">
        <f>(C442*EXP($C$3-($C$4^2)/2+NORMSINV(AleatLivre!C439)*$C$4))</f>
        <v>55.378245155935723</v>
      </c>
      <c r="E442" s="2">
        <f>(D442*EXP($C$3-($C$4^2)/2+NORMSINV(AleatLivre!D439)*$C$4))</f>
        <v>60.247785400604144</v>
      </c>
      <c r="F442" s="2">
        <f>(E442*EXP($C$3-($C$4^2)/2+NORMSINV(AleatLivre!E439)*$C$4))</f>
        <v>64.644285465643819</v>
      </c>
      <c r="G442" s="2">
        <f>(F442*EXP($C$3-($C$4^2)/2+NORMSINV(AleatLivre!F439)*$C$4))</f>
        <v>68.072372269216586</v>
      </c>
      <c r="H442" s="2">
        <f>(G442*EXP($C$3-($C$4^2)/2+NORMSINV(AleatLivre!G439)*$C$4))</f>
        <v>72.825330706813219</v>
      </c>
      <c r="I442" s="2">
        <f>(H442*EXP($C$3-($C$4^2)/2+NORMSINV(AleatLivre!H439)*$C$4))</f>
        <v>77.62918064413158</v>
      </c>
      <c r="J442" s="2">
        <f>(I442*EXP($C$3-($C$4^2)/2+NORMSINV(AleatLivre!I439)*$C$4))</f>
        <v>80.297868889942592</v>
      </c>
      <c r="K442" s="2">
        <f>(J442*EXP($C$3-($C$4^2)/2+NORMSINV(AleatLivre!J439)*$C$4))</f>
        <v>85.628434813960837</v>
      </c>
      <c r="L442" s="2">
        <f>(K442*EXP($C$3-($C$4^2)/2+NORMSINV(AleatLivre!K439)*$C$4))</f>
        <v>87.447629644224918</v>
      </c>
      <c r="M442" s="2">
        <f>(L442*EXP($C$3-($C$4^2)/2+NORMSINV(AleatLivre!L439)*$C$4))</f>
        <v>88.092603617609456</v>
      </c>
      <c r="N442" s="2">
        <f>(M442*EXP($C$3-($C$4^2)/2+NORMSINV(AleatLivre!M439)*$C$4))</f>
        <v>91.998195566281709</v>
      </c>
      <c r="O442" s="2">
        <f>(N442*EXP($C$3-($C$4^2)/2+NORMSINV(AleatLivre!N439)*$C$4))</f>
        <v>96.485060515968684</v>
      </c>
      <c r="P442" s="2">
        <f>(O442*EXP($C$3-($C$4^2)/2+NORMSINV(AleatLivre!O439)*$C$4))</f>
        <v>102.11163628427394</v>
      </c>
      <c r="Q442" s="2">
        <f>(P442*EXP($C$3-($C$4^2)/2+NORMSINV(AleatLivre!P439)*$C$4))</f>
        <v>104.24159087965675</v>
      </c>
      <c r="R442" s="2">
        <f>(Q442*EXP($C$3-($C$4^2)/2+NORMSINV(AleatLivre!Q439)*$C$4))</f>
        <v>107.54638063979712</v>
      </c>
      <c r="S442" s="2">
        <f>(R442*EXP($C$3-($C$4^2)/2+NORMSINV(AleatLivre!R439)*$C$4))</f>
        <v>112.98228204162621</v>
      </c>
      <c r="T442" s="2">
        <f>(S442*EXP($C$3-($C$4^2)/2+NORMSINV(AleatLivre!S439)*$C$4))</f>
        <v>119.27017695837179</v>
      </c>
      <c r="U442" s="2">
        <f>(T442*EXP($C$3-($C$4^2)/2+NORMSINV(AleatLivre!T439)*$C$4))</f>
        <v>128.45064677838741</v>
      </c>
      <c r="V442" s="2">
        <f>(U442*EXP($C$3-($C$4^2)/2+NORMSINV(AleatLivre!U439)*$C$4))</f>
        <v>130.78306949191816</v>
      </c>
    </row>
    <row r="443" spans="1:22" x14ac:dyDescent="0.25">
      <c r="A443">
        <v>438</v>
      </c>
      <c r="B443" s="2">
        <f>Painel!$B$7</f>
        <v>50</v>
      </c>
      <c r="C443" s="2">
        <f>(B443*EXP($C$3-($C$4^2)/2+NORMSINV(AleatLivre!B440)*$C$4))</f>
        <v>52.692662058597008</v>
      </c>
      <c r="D443" s="2">
        <f>(C443*EXP($C$3-($C$4^2)/2+NORMSINV(AleatLivre!C440)*$C$4))</f>
        <v>54.996035513950581</v>
      </c>
      <c r="E443" s="2">
        <f>(D443*EXP($C$3-($C$4^2)/2+NORMSINV(AleatLivre!D440)*$C$4))</f>
        <v>59.551885046228406</v>
      </c>
      <c r="F443" s="2">
        <f>(E443*EXP($C$3-($C$4^2)/2+NORMSINV(AleatLivre!E440)*$C$4))</f>
        <v>61.229561449871717</v>
      </c>
      <c r="G443" s="2">
        <f>(F443*EXP($C$3-($C$4^2)/2+NORMSINV(AleatLivre!F440)*$C$4))</f>
        <v>63.757341205333361</v>
      </c>
      <c r="H443" s="2">
        <f>(G443*EXP($C$3-($C$4^2)/2+NORMSINV(AleatLivre!G440)*$C$4))</f>
        <v>65.373041579307014</v>
      </c>
      <c r="I443" s="2">
        <f>(H443*EXP($C$3-($C$4^2)/2+NORMSINV(AleatLivre!H440)*$C$4))</f>
        <v>68.064671187689896</v>
      </c>
      <c r="J443" s="2">
        <f>(I443*EXP($C$3-($C$4^2)/2+NORMSINV(AleatLivre!I440)*$C$4))</f>
        <v>73.781692316361102</v>
      </c>
      <c r="K443" s="2">
        <f>(J443*EXP($C$3-($C$4^2)/2+NORMSINV(AleatLivre!J440)*$C$4))</f>
        <v>75.246168099348836</v>
      </c>
      <c r="L443" s="2">
        <f>(K443*EXP($C$3-($C$4^2)/2+NORMSINV(AleatLivre!K440)*$C$4))</f>
        <v>80.1453176028907</v>
      </c>
      <c r="M443" s="2">
        <f>(L443*EXP($C$3-($C$4^2)/2+NORMSINV(AleatLivre!L440)*$C$4))</f>
        <v>84.365937711417757</v>
      </c>
      <c r="N443" s="2">
        <f>(M443*EXP($C$3-($C$4^2)/2+NORMSINV(AleatLivre!M440)*$C$4))</f>
        <v>88.291117956607934</v>
      </c>
      <c r="O443" s="2">
        <f>(N443*EXP($C$3-($C$4^2)/2+NORMSINV(AleatLivre!N440)*$C$4))</f>
        <v>91.846074832301596</v>
      </c>
      <c r="P443" s="2">
        <f>(O443*EXP($C$3-($C$4^2)/2+NORMSINV(AleatLivre!O440)*$C$4))</f>
        <v>96.860543761536007</v>
      </c>
      <c r="Q443" s="2">
        <f>(P443*EXP($C$3-($C$4^2)/2+NORMSINV(AleatLivre!P440)*$C$4))</f>
        <v>102.2050237792304</v>
      </c>
      <c r="R443" s="2">
        <f>(Q443*EXP($C$3-($C$4^2)/2+NORMSINV(AleatLivre!Q440)*$C$4))</f>
        <v>107.08499576316002</v>
      </c>
      <c r="S443" s="2">
        <f>(R443*EXP($C$3-($C$4^2)/2+NORMSINV(AleatLivre!R440)*$C$4))</f>
        <v>111.49916843904961</v>
      </c>
      <c r="T443" s="2">
        <f>(S443*EXP($C$3-($C$4^2)/2+NORMSINV(AleatLivre!S440)*$C$4))</f>
        <v>118.15714833818826</v>
      </c>
      <c r="U443" s="2">
        <f>(T443*EXP($C$3-($C$4^2)/2+NORMSINV(AleatLivre!T440)*$C$4))</f>
        <v>126.67274229618653</v>
      </c>
      <c r="V443" s="2">
        <f>(U443*EXP($C$3-($C$4^2)/2+NORMSINV(AleatLivre!U440)*$C$4))</f>
        <v>130.57491991232584</v>
      </c>
    </row>
    <row r="444" spans="1:22" x14ac:dyDescent="0.25">
      <c r="A444">
        <v>439</v>
      </c>
      <c r="B444" s="2">
        <f>Painel!$B$7</f>
        <v>50</v>
      </c>
      <c r="C444" s="2">
        <f>(B444*EXP($C$3-($C$4^2)/2+NORMSINV(AleatLivre!B441)*$C$4))</f>
        <v>51.34050482207315</v>
      </c>
      <c r="D444" s="2">
        <f>(C444*EXP($C$3-($C$4^2)/2+NORMSINV(AleatLivre!C441)*$C$4))</f>
        <v>55.090811586820031</v>
      </c>
      <c r="E444" s="2">
        <f>(D444*EXP($C$3-($C$4^2)/2+NORMSINV(AleatLivre!D441)*$C$4))</f>
        <v>57.999295176677514</v>
      </c>
      <c r="F444" s="2">
        <f>(E444*EXP($C$3-($C$4^2)/2+NORMSINV(AleatLivre!E441)*$C$4))</f>
        <v>60.827671771504107</v>
      </c>
      <c r="G444" s="2">
        <f>(F444*EXP($C$3-($C$4^2)/2+NORMSINV(AleatLivre!F441)*$C$4))</f>
        <v>62.950629933719306</v>
      </c>
      <c r="H444" s="2">
        <f>(G444*EXP($C$3-($C$4^2)/2+NORMSINV(AleatLivre!G441)*$C$4))</f>
        <v>64.794639227492553</v>
      </c>
      <c r="I444" s="2">
        <f>(H444*EXP($C$3-($C$4^2)/2+NORMSINV(AleatLivre!H441)*$C$4))</f>
        <v>67.229415344478298</v>
      </c>
      <c r="J444" s="2">
        <f>(I444*EXP($C$3-($C$4^2)/2+NORMSINV(AleatLivre!I441)*$C$4))</f>
        <v>67.753301219109346</v>
      </c>
      <c r="K444" s="2">
        <f>(J444*EXP($C$3-($C$4^2)/2+NORMSINV(AleatLivre!J441)*$C$4))</f>
        <v>71.508833042874613</v>
      </c>
      <c r="L444" s="2">
        <f>(K444*EXP($C$3-($C$4^2)/2+NORMSINV(AleatLivre!K441)*$C$4))</f>
        <v>75.817032909651431</v>
      </c>
      <c r="M444" s="2">
        <f>(L444*EXP($C$3-($C$4^2)/2+NORMSINV(AleatLivre!L441)*$C$4))</f>
        <v>79.109426284554218</v>
      </c>
      <c r="N444" s="2">
        <f>(M444*EXP($C$3-($C$4^2)/2+NORMSINV(AleatLivre!M441)*$C$4))</f>
        <v>79.767558234216821</v>
      </c>
      <c r="O444" s="2">
        <f>(N444*EXP($C$3-($C$4^2)/2+NORMSINV(AleatLivre!N441)*$C$4))</f>
        <v>85.862827050179632</v>
      </c>
      <c r="P444" s="2">
        <f>(O444*EXP($C$3-($C$4^2)/2+NORMSINV(AleatLivre!O441)*$C$4))</f>
        <v>86.196195547553884</v>
      </c>
      <c r="Q444" s="2">
        <f>(P444*EXP($C$3-($C$4^2)/2+NORMSINV(AleatLivre!P441)*$C$4))</f>
        <v>86.208337536964294</v>
      </c>
      <c r="R444" s="2">
        <f>(Q444*EXP($C$3-($C$4^2)/2+NORMSINV(AleatLivre!Q441)*$C$4))</f>
        <v>92.943571069053093</v>
      </c>
      <c r="S444" s="2">
        <f>(R444*EXP($C$3-($C$4^2)/2+NORMSINV(AleatLivre!R441)*$C$4))</f>
        <v>98.706869624438127</v>
      </c>
      <c r="T444" s="2">
        <f>(S444*EXP($C$3-($C$4^2)/2+NORMSINV(AleatLivre!S441)*$C$4))</f>
        <v>104.34045590689398</v>
      </c>
      <c r="U444" s="2">
        <f>(T444*EXP($C$3-($C$4^2)/2+NORMSINV(AleatLivre!T441)*$C$4))</f>
        <v>108.83651554511599</v>
      </c>
      <c r="V444" s="2">
        <f>(U444*EXP($C$3-($C$4^2)/2+NORMSINV(AleatLivre!U441)*$C$4))</f>
        <v>115.71713730930134</v>
      </c>
    </row>
    <row r="445" spans="1:22" x14ac:dyDescent="0.25">
      <c r="A445">
        <v>440</v>
      </c>
      <c r="B445" s="2">
        <f>Painel!$B$7</f>
        <v>50</v>
      </c>
      <c r="C445" s="2">
        <f>(B445*EXP($C$3-($C$4^2)/2+NORMSINV(AleatLivre!B442)*$C$4))</f>
        <v>51.204579722961483</v>
      </c>
      <c r="D445" s="2">
        <f>(C445*EXP($C$3-($C$4^2)/2+NORMSINV(AleatLivre!C442)*$C$4))</f>
        <v>55.013660770367167</v>
      </c>
      <c r="E445" s="2">
        <f>(D445*EXP($C$3-($C$4^2)/2+NORMSINV(AleatLivre!D442)*$C$4))</f>
        <v>58.350441365098064</v>
      </c>
      <c r="F445" s="2">
        <f>(E445*EXP($C$3-($C$4^2)/2+NORMSINV(AleatLivre!E442)*$C$4))</f>
        <v>60.25255180035775</v>
      </c>
      <c r="G445" s="2">
        <f>(F445*EXP($C$3-($C$4^2)/2+NORMSINV(AleatLivre!F442)*$C$4))</f>
        <v>64.667822748716745</v>
      </c>
      <c r="H445" s="2">
        <f>(G445*EXP($C$3-($C$4^2)/2+NORMSINV(AleatLivre!G442)*$C$4))</f>
        <v>67.127563985801942</v>
      </c>
      <c r="I445" s="2">
        <f>(H445*EXP($C$3-($C$4^2)/2+NORMSINV(AleatLivre!H442)*$C$4))</f>
        <v>71.033820930071016</v>
      </c>
      <c r="J445" s="2">
        <f>(I445*EXP($C$3-($C$4^2)/2+NORMSINV(AleatLivre!I442)*$C$4))</f>
        <v>75.982955694948728</v>
      </c>
      <c r="K445" s="2">
        <f>(J445*EXP($C$3-($C$4^2)/2+NORMSINV(AleatLivre!J442)*$C$4))</f>
        <v>79.176850779284678</v>
      </c>
      <c r="L445" s="2">
        <f>(K445*EXP($C$3-($C$4^2)/2+NORMSINV(AleatLivre!K442)*$C$4))</f>
        <v>85.167026118263095</v>
      </c>
      <c r="M445" s="2">
        <f>(L445*EXP($C$3-($C$4^2)/2+NORMSINV(AleatLivre!L442)*$C$4))</f>
        <v>89.945640651456642</v>
      </c>
      <c r="N445" s="2">
        <f>(M445*EXP($C$3-($C$4^2)/2+NORMSINV(AleatLivre!M442)*$C$4))</f>
        <v>92.828932679028384</v>
      </c>
      <c r="O445" s="2">
        <f>(N445*EXP($C$3-($C$4^2)/2+NORMSINV(AleatLivre!N442)*$C$4))</f>
        <v>93.881273075743351</v>
      </c>
      <c r="P445" s="2">
        <f>(O445*EXP($C$3-($C$4^2)/2+NORMSINV(AleatLivre!O442)*$C$4))</f>
        <v>102.80152611401792</v>
      </c>
      <c r="Q445" s="2">
        <f>(P445*EXP($C$3-($C$4^2)/2+NORMSINV(AleatLivre!P442)*$C$4))</f>
        <v>110.37767668299072</v>
      </c>
      <c r="R445" s="2">
        <f>(Q445*EXP($C$3-($C$4^2)/2+NORMSINV(AleatLivre!Q442)*$C$4))</f>
        <v>118.89928380967871</v>
      </c>
      <c r="S445" s="2">
        <f>(R445*EXP($C$3-($C$4^2)/2+NORMSINV(AleatLivre!R442)*$C$4))</f>
        <v>123.27633784947315</v>
      </c>
      <c r="T445" s="2">
        <f>(S445*EXP($C$3-($C$4^2)/2+NORMSINV(AleatLivre!S442)*$C$4))</f>
        <v>131.42005688164576</v>
      </c>
      <c r="U445" s="2">
        <f>(T445*EXP($C$3-($C$4^2)/2+NORMSINV(AleatLivre!T442)*$C$4))</f>
        <v>142.21327975201206</v>
      </c>
      <c r="V445" s="2">
        <f>(U445*EXP($C$3-($C$4^2)/2+NORMSINV(AleatLivre!U442)*$C$4))</f>
        <v>147.07349536476929</v>
      </c>
    </row>
    <row r="446" spans="1:22" x14ac:dyDescent="0.25">
      <c r="A446">
        <v>441</v>
      </c>
      <c r="B446" s="2">
        <f>Painel!$B$7</f>
        <v>50</v>
      </c>
      <c r="C446" s="2">
        <f>(B446*EXP($C$3-($C$4^2)/2+NORMSINV(AleatLivre!B443)*$C$4))</f>
        <v>52.5302083493007</v>
      </c>
      <c r="D446" s="2">
        <f>(C446*EXP($C$3-($C$4^2)/2+NORMSINV(AleatLivre!C443)*$C$4))</f>
        <v>55.48519615995113</v>
      </c>
      <c r="E446" s="2">
        <f>(D446*EXP($C$3-($C$4^2)/2+NORMSINV(AleatLivre!D443)*$C$4))</f>
        <v>59.73652750571727</v>
      </c>
      <c r="F446" s="2">
        <f>(E446*EXP($C$3-($C$4^2)/2+NORMSINV(AleatLivre!E443)*$C$4))</f>
        <v>61.920002342431616</v>
      </c>
      <c r="G446" s="2">
        <f>(F446*EXP($C$3-($C$4^2)/2+NORMSINV(AleatLivre!F443)*$C$4))</f>
        <v>66.287695601183813</v>
      </c>
      <c r="H446" s="2">
        <f>(G446*EXP($C$3-($C$4^2)/2+NORMSINV(AleatLivre!G443)*$C$4))</f>
        <v>69.842411455562228</v>
      </c>
      <c r="I446" s="2">
        <f>(H446*EXP($C$3-($C$4^2)/2+NORMSINV(AleatLivre!H443)*$C$4))</f>
        <v>73.827000847850968</v>
      </c>
      <c r="J446" s="2">
        <f>(I446*EXP($C$3-($C$4^2)/2+NORMSINV(AleatLivre!I443)*$C$4))</f>
        <v>77.200156384720486</v>
      </c>
      <c r="K446" s="2">
        <f>(J446*EXP($C$3-($C$4^2)/2+NORMSINV(AleatLivre!J443)*$C$4))</f>
        <v>84.296549019817803</v>
      </c>
      <c r="L446" s="2">
        <f>(K446*EXP($C$3-($C$4^2)/2+NORMSINV(AleatLivre!K443)*$C$4))</f>
        <v>92.040592213057906</v>
      </c>
      <c r="M446" s="2">
        <f>(L446*EXP($C$3-($C$4^2)/2+NORMSINV(AleatLivre!L443)*$C$4))</f>
        <v>96.695761123558583</v>
      </c>
      <c r="N446" s="2">
        <f>(M446*EXP($C$3-($C$4^2)/2+NORMSINV(AleatLivre!M443)*$C$4))</f>
        <v>101.60923892070802</v>
      </c>
      <c r="O446" s="2">
        <f>(N446*EXP($C$3-($C$4^2)/2+NORMSINV(AleatLivre!N443)*$C$4))</f>
        <v>109.97124470004921</v>
      </c>
      <c r="P446" s="2">
        <f>(O446*EXP($C$3-($C$4^2)/2+NORMSINV(AleatLivre!O443)*$C$4))</f>
        <v>115.63344184383257</v>
      </c>
      <c r="Q446" s="2">
        <f>(P446*EXP($C$3-($C$4^2)/2+NORMSINV(AleatLivre!P443)*$C$4))</f>
        <v>118.1827892439982</v>
      </c>
      <c r="R446" s="2">
        <f>(Q446*EXP($C$3-($C$4^2)/2+NORMSINV(AleatLivre!Q443)*$C$4))</f>
        <v>124.6164766046836</v>
      </c>
      <c r="S446" s="2">
        <f>(R446*EXP($C$3-($C$4^2)/2+NORMSINV(AleatLivre!R443)*$C$4))</f>
        <v>131.41805799061819</v>
      </c>
      <c r="T446" s="2">
        <f>(S446*EXP($C$3-($C$4^2)/2+NORMSINV(AleatLivre!S443)*$C$4))</f>
        <v>137.90606390021577</v>
      </c>
      <c r="U446" s="2">
        <f>(T446*EXP($C$3-($C$4^2)/2+NORMSINV(AleatLivre!T443)*$C$4))</f>
        <v>143.71216281514543</v>
      </c>
      <c r="V446" s="2">
        <f>(U446*EXP($C$3-($C$4^2)/2+NORMSINV(AleatLivre!U443)*$C$4))</f>
        <v>150.18473142588945</v>
      </c>
    </row>
    <row r="447" spans="1:22" x14ac:dyDescent="0.25">
      <c r="A447">
        <v>442</v>
      </c>
      <c r="B447" s="2">
        <f>Painel!$B$7</f>
        <v>50</v>
      </c>
      <c r="C447" s="2">
        <f>(B447*EXP($C$3-($C$4^2)/2+NORMSINV(AleatLivre!B444)*$C$4))</f>
        <v>51.643292300819418</v>
      </c>
      <c r="D447" s="2">
        <f>(C447*EXP($C$3-($C$4^2)/2+NORMSINV(AleatLivre!C444)*$C$4))</f>
        <v>54.512231354512629</v>
      </c>
      <c r="E447" s="2">
        <f>(D447*EXP($C$3-($C$4^2)/2+NORMSINV(AleatLivre!D444)*$C$4))</f>
        <v>57.019104224765982</v>
      </c>
      <c r="F447" s="2">
        <f>(E447*EXP($C$3-($C$4^2)/2+NORMSINV(AleatLivre!E444)*$C$4))</f>
        <v>61.762390796108761</v>
      </c>
      <c r="G447" s="2">
        <f>(F447*EXP($C$3-($C$4^2)/2+NORMSINV(AleatLivre!F444)*$C$4))</f>
        <v>68.151163353691274</v>
      </c>
      <c r="H447" s="2">
        <f>(G447*EXP($C$3-($C$4^2)/2+NORMSINV(AleatLivre!G444)*$C$4))</f>
        <v>71.919767964578284</v>
      </c>
      <c r="I447" s="2">
        <f>(H447*EXP($C$3-($C$4^2)/2+NORMSINV(AleatLivre!H444)*$C$4))</f>
        <v>74.168022640779242</v>
      </c>
      <c r="J447" s="2">
        <f>(I447*EXP($C$3-($C$4^2)/2+NORMSINV(AleatLivre!I444)*$C$4))</f>
        <v>78.525705653332821</v>
      </c>
      <c r="K447" s="2">
        <f>(J447*EXP($C$3-($C$4^2)/2+NORMSINV(AleatLivre!J444)*$C$4))</f>
        <v>78.937892357933436</v>
      </c>
      <c r="L447" s="2">
        <f>(K447*EXP($C$3-($C$4^2)/2+NORMSINV(AleatLivre!K444)*$C$4))</f>
        <v>86.422066025529816</v>
      </c>
      <c r="M447" s="2">
        <f>(L447*EXP($C$3-($C$4^2)/2+NORMSINV(AleatLivre!L444)*$C$4))</f>
        <v>91.350421417247176</v>
      </c>
      <c r="N447" s="2">
        <f>(M447*EXP($C$3-($C$4^2)/2+NORMSINV(AleatLivre!M444)*$C$4))</f>
        <v>93.871088144952665</v>
      </c>
      <c r="O447" s="2">
        <f>(N447*EXP($C$3-($C$4^2)/2+NORMSINV(AleatLivre!N444)*$C$4))</f>
        <v>102.4897722094784</v>
      </c>
      <c r="P447" s="2">
        <f>(O447*EXP($C$3-($C$4^2)/2+NORMSINV(AleatLivre!O444)*$C$4))</f>
        <v>107.89911269082711</v>
      </c>
      <c r="Q447" s="2">
        <f>(P447*EXP($C$3-($C$4^2)/2+NORMSINV(AleatLivre!P444)*$C$4))</f>
        <v>114.13617590092618</v>
      </c>
      <c r="R447" s="2">
        <f>(Q447*EXP($C$3-($C$4^2)/2+NORMSINV(AleatLivre!Q444)*$C$4))</f>
        <v>118.53352543591937</v>
      </c>
      <c r="S447" s="2">
        <f>(R447*EXP($C$3-($C$4^2)/2+NORMSINV(AleatLivre!R444)*$C$4))</f>
        <v>123.67874495831607</v>
      </c>
      <c r="T447" s="2">
        <f>(S447*EXP($C$3-($C$4^2)/2+NORMSINV(AleatLivre!S444)*$C$4))</f>
        <v>130.3759885202258</v>
      </c>
      <c r="U447" s="2">
        <f>(T447*EXP($C$3-($C$4^2)/2+NORMSINV(AleatLivre!T444)*$C$4))</f>
        <v>137.89326241202289</v>
      </c>
      <c r="V447" s="2">
        <f>(U447*EXP($C$3-($C$4^2)/2+NORMSINV(AleatLivre!U444)*$C$4))</f>
        <v>147.67979432484225</v>
      </c>
    </row>
    <row r="448" spans="1:22" x14ac:dyDescent="0.25">
      <c r="A448">
        <v>443</v>
      </c>
      <c r="B448" s="2">
        <f>Painel!$B$7</f>
        <v>50</v>
      </c>
      <c r="C448" s="2">
        <f>(B448*EXP($C$3-($C$4^2)/2+NORMSINV(AleatLivre!B445)*$C$4))</f>
        <v>50.762620726092976</v>
      </c>
      <c r="D448" s="2">
        <f>(C448*EXP($C$3-($C$4^2)/2+NORMSINV(AleatLivre!C445)*$C$4))</f>
        <v>53.206997081894301</v>
      </c>
      <c r="E448" s="2">
        <f>(D448*EXP($C$3-($C$4^2)/2+NORMSINV(AleatLivre!D445)*$C$4))</f>
        <v>55.600183387325878</v>
      </c>
      <c r="F448" s="2">
        <f>(E448*EXP($C$3-($C$4^2)/2+NORMSINV(AleatLivre!E445)*$C$4))</f>
        <v>58.299076783369223</v>
      </c>
      <c r="G448" s="2">
        <f>(F448*EXP($C$3-($C$4^2)/2+NORMSINV(AleatLivre!F445)*$C$4))</f>
        <v>62.067235672838635</v>
      </c>
      <c r="H448" s="2">
        <f>(G448*EXP($C$3-($C$4^2)/2+NORMSINV(AleatLivre!G445)*$C$4))</f>
        <v>65.651188585164348</v>
      </c>
      <c r="I448" s="2">
        <f>(H448*EXP($C$3-($C$4^2)/2+NORMSINV(AleatLivre!H445)*$C$4))</f>
        <v>67.534768909970254</v>
      </c>
      <c r="J448" s="2">
        <f>(I448*EXP($C$3-($C$4^2)/2+NORMSINV(AleatLivre!I445)*$C$4))</f>
        <v>69.010835511754763</v>
      </c>
      <c r="K448" s="2">
        <f>(J448*EXP($C$3-($C$4^2)/2+NORMSINV(AleatLivre!J445)*$C$4))</f>
        <v>71.27546569126919</v>
      </c>
      <c r="L448" s="2">
        <f>(K448*EXP($C$3-($C$4^2)/2+NORMSINV(AleatLivre!K445)*$C$4))</f>
        <v>74.898355546079955</v>
      </c>
      <c r="M448" s="2">
        <f>(L448*EXP($C$3-($C$4^2)/2+NORMSINV(AleatLivre!L445)*$C$4))</f>
        <v>79.735893040975967</v>
      </c>
      <c r="N448" s="2">
        <f>(M448*EXP($C$3-($C$4^2)/2+NORMSINV(AleatLivre!M445)*$C$4))</f>
        <v>84.234986032390452</v>
      </c>
      <c r="O448" s="2">
        <f>(N448*EXP($C$3-($C$4^2)/2+NORMSINV(AleatLivre!N445)*$C$4))</f>
        <v>86.952310507498808</v>
      </c>
      <c r="P448" s="2">
        <f>(O448*EXP($C$3-($C$4^2)/2+NORMSINV(AleatLivre!O445)*$C$4))</f>
        <v>88.342534274374103</v>
      </c>
      <c r="Q448" s="2">
        <f>(P448*EXP($C$3-($C$4^2)/2+NORMSINV(AleatLivre!P445)*$C$4))</f>
        <v>94.313425396864147</v>
      </c>
      <c r="R448" s="2">
        <f>(Q448*EXP($C$3-($C$4^2)/2+NORMSINV(AleatLivre!Q445)*$C$4))</f>
        <v>99.607923366568244</v>
      </c>
      <c r="S448" s="2">
        <f>(R448*EXP($C$3-($C$4^2)/2+NORMSINV(AleatLivre!R445)*$C$4))</f>
        <v>104.37997662548275</v>
      </c>
      <c r="T448" s="2">
        <f>(S448*EXP($C$3-($C$4^2)/2+NORMSINV(AleatLivre!S445)*$C$4))</f>
        <v>109.85304163272288</v>
      </c>
      <c r="U448" s="2">
        <f>(T448*EXP($C$3-($C$4^2)/2+NORMSINV(AleatLivre!T445)*$C$4))</f>
        <v>114.67145470503357</v>
      </c>
      <c r="V448" s="2">
        <f>(U448*EXP($C$3-($C$4^2)/2+NORMSINV(AleatLivre!U445)*$C$4))</f>
        <v>119.78548541610331</v>
      </c>
    </row>
    <row r="449" spans="1:22" x14ac:dyDescent="0.25">
      <c r="A449">
        <v>444</v>
      </c>
      <c r="B449" s="2">
        <f>Painel!$B$7</f>
        <v>50</v>
      </c>
      <c r="C449" s="2">
        <f>(B449*EXP($C$3-($C$4^2)/2+NORMSINV(AleatLivre!B446)*$C$4))</f>
        <v>53.642783540048043</v>
      </c>
      <c r="D449" s="2">
        <f>(C449*EXP($C$3-($C$4^2)/2+NORMSINV(AleatLivre!C446)*$C$4))</f>
        <v>56.700147386875933</v>
      </c>
      <c r="E449" s="2">
        <f>(D449*EXP($C$3-($C$4^2)/2+NORMSINV(AleatLivre!D446)*$C$4))</f>
        <v>59.850741877897818</v>
      </c>
      <c r="F449" s="2">
        <f>(E449*EXP($C$3-($C$4^2)/2+NORMSINV(AleatLivre!E446)*$C$4))</f>
        <v>64.419033662150682</v>
      </c>
      <c r="G449" s="2">
        <f>(F449*EXP($C$3-($C$4^2)/2+NORMSINV(AleatLivre!F446)*$C$4))</f>
        <v>65.722540506651839</v>
      </c>
      <c r="H449" s="2">
        <f>(G449*EXP($C$3-($C$4^2)/2+NORMSINV(AleatLivre!G446)*$C$4))</f>
        <v>69.684851725299865</v>
      </c>
      <c r="I449" s="2">
        <f>(H449*EXP($C$3-($C$4^2)/2+NORMSINV(AleatLivre!H446)*$C$4))</f>
        <v>72.520683196234714</v>
      </c>
      <c r="J449" s="2">
        <f>(I449*EXP($C$3-($C$4^2)/2+NORMSINV(AleatLivre!I446)*$C$4))</f>
        <v>74.425931546018731</v>
      </c>
      <c r="K449" s="2">
        <f>(J449*EXP($C$3-($C$4^2)/2+NORMSINV(AleatLivre!J446)*$C$4))</f>
        <v>78.008976399779243</v>
      </c>
      <c r="L449" s="2">
        <f>(K449*EXP($C$3-($C$4^2)/2+NORMSINV(AleatLivre!K446)*$C$4))</f>
        <v>81.580300647448098</v>
      </c>
      <c r="M449" s="2">
        <f>(L449*EXP($C$3-($C$4^2)/2+NORMSINV(AleatLivre!L446)*$C$4))</f>
        <v>83.589760628555084</v>
      </c>
      <c r="N449" s="2">
        <f>(M449*EXP($C$3-($C$4^2)/2+NORMSINV(AleatLivre!M446)*$C$4))</f>
        <v>89.459836330196495</v>
      </c>
      <c r="O449" s="2">
        <f>(N449*EXP($C$3-($C$4^2)/2+NORMSINV(AleatLivre!N446)*$C$4))</f>
        <v>94.265875087286489</v>
      </c>
      <c r="P449" s="2">
        <f>(O449*EXP($C$3-($C$4^2)/2+NORMSINV(AleatLivre!O446)*$C$4))</f>
        <v>98.411509799891817</v>
      </c>
      <c r="Q449" s="2">
        <f>(P449*EXP($C$3-($C$4^2)/2+NORMSINV(AleatLivre!P446)*$C$4))</f>
        <v>103.10184228364511</v>
      </c>
      <c r="R449" s="2">
        <f>(Q449*EXP($C$3-($C$4^2)/2+NORMSINV(AleatLivre!Q446)*$C$4))</f>
        <v>107.90038370271272</v>
      </c>
      <c r="S449" s="2">
        <f>(R449*EXP($C$3-($C$4^2)/2+NORMSINV(AleatLivre!R446)*$C$4))</f>
        <v>110.27006111178959</v>
      </c>
      <c r="T449" s="2">
        <f>(S449*EXP($C$3-($C$4^2)/2+NORMSINV(AleatLivre!S446)*$C$4))</f>
        <v>115.78549457062834</v>
      </c>
      <c r="U449" s="2">
        <f>(T449*EXP($C$3-($C$4^2)/2+NORMSINV(AleatLivre!T446)*$C$4))</f>
        <v>123.43484333631177</v>
      </c>
      <c r="V449" s="2">
        <f>(U449*EXP($C$3-($C$4^2)/2+NORMSINV(AleatLivre!U446)*$C$4))</f>
        <v>132.70639647059127</v>
      </c>
    </row>
    <row r="450" spans="1:22" x14ac:dyDescent="0.25">
      <c r="A450">
        <v>445</v>
      </c>
      <c r="B450" s="2">
        <f>Painel!$B$7</f>
        <v>50</v>
      </c>
      <c r="C450" s="2">
        <f>(B450*EXP($C$3-($C$4^2)/2+NORMSINV(AleatLivre!B447)*$C$4))</f>
        <v>52.575630241086934</v>
      </c>
      <c r="D450" s="2">
        <f>(C450*EXP($C$3-($C$4^2)/2+NORMSINV(AleatLivre!C447)*$C$4))</f>
        <v>54.923687671785984</v>
      </c>
      <c r="E450" s="2">
        <f>(D450*EXP($C$3-($C$4^2)/2+NORMSINV(AleatLivre!D447)*$C$4))</f>
        <v>58.830585560594002</v>
      </c>
      <c r="F450" s="2">
        <f>(E450*EXP($C$3-($C$4^2)/2+NORMSINV(AleatLivre!E447)*$C$4))</f>
        <v>63.550275127088639</v>
      </c>
      <c r="G450" s="2">
        <f>(F450*EXP($C$3-($C$4^2)/2+NORMSINV(AleatLivre!F447)*$C$4))</f>
        <v>64.822379707302687</v>
      </c>
      <c r="H450" s="2">
        <f>(G450*EXP($C$3-($C$4^2)/2+NORMSINV(AleatLivre!G447)*$C$4))</f>
        <v>70.075431690054671</v>
      </c>
      <c r="I450" s="2">
        <f>(H450*EXP($C$3-($C$4^2)/2+NORMSINV(AleatLivre!H447)*$C$4))</f>
        <v>72.867035464177647</v>
      </c>
      <c r="J450" s="2">
        <f>(I450*EXP($C$3-($C$4^2)/2+NORMSINV(AleatLivre!I447)*$C$4))</f>
        <v>77.871687641341524</v>
      </c>
      <c r="K450" s="2">
        <f>(J450*EXP($C$3-($C$4^2)/2+NORMSINV(AleatLivre!J447)*$C$4))</f>
        <v>78.052101720027011</v>
      </c>
      <c r="L450" s="2">
        <f>(K450*EXP($C$3-($C$4^2)/2+NORMSINV(AleatLivre!K447)*$C$4))</f>
        <v>80.433831296274818</v>
      </c>
      <c r="M450" s="2">
        <f>(L450*EXP($C$3-($C$4^2)/2+NORMSINV(AleatLivre!L447)*$C$4))</f>
        <v>83.405709911933869</v>
      </c>
      <c r="N450" s="2">
        <f>(M450*EXP($C$3-($C$4^2)/2+NORMSINV(AleatLivre!M447)*$C$4))</f>
        <v>88.009747299742301</v>
      </c>
      <c r="O450" s="2">
        <f>(N450*EXP($C$3-($C$4^2)/2+NORMSINV(AleatLivre!N447)*$C$4))</f>
        <v>92.627290008279502</v>
      </c>
      <c r="P450" s="2">
        <f>(O450*EXP($C$3-($C$4^2)/2+NORMSINV(AleatLivre!O447)*$C$4))</f>
        <v>96.842717937089489</v>
      </c>
      <c r="Q450" s="2">
        <f>(P450*EXP($C$3-($C$4^2)/2+NORMSINV(AleatLivre!P447)*$C$4))</f>
        <v>101.87601256173188</v>
      </c>
      <c r="R450" s="2">
        <f>(Q450*EXP($C$3-($C$4^2)/2+NORMSINV(AleatLivre!Q447)*$C$4))</f>
        <v>105.86792144622432</v>
      </c>
      <c r="S450" s="2">
        <f>(R450*EXP($C$3-($C$4^2)/2+NORMSINV(AleatLivre!R447)*$C$4))</f>
        <v>109.72502192010019</v>
      </c>
      <c r="T450" s="2">
        <f>(S450*EXP($C$3-($C$4^2)/2+NORMSINV(AleatLivre!S447)*$C$4))</f>
        <v>114.80319358298826</v>
      </c>
      <c r="U450" s="2">
        <f>(T450*EXP($C$3-($C$4^2)/2+NORMSINV(AleatLivre!T447)*$C$4))</f>
        <v>121.33642101000819</v>
      </c>
      <c r="V450" s="2">
        <f>(U450*EXP($C$3-($C$4^2)/2+NORMSINV(AleatLivre!U447)*$C$4))</f>
        <v>129.08110613894058</v>
      </c>
    </row>
    <row r="451" spans="1:22" x14ac:dyDescent="0.25">
      <c r="A451">
        <v>446</v>
      </c>
      <c r="B451" s="2">
        <f>Painel!$B$7</f>
        <v>50</v>
      </c>
      <c r="C451" s="2">
        <f>(B451*EXP($C$3-($C$4^2)/2+NORMSINV(AleatLivre!B448)*$C$4))</f>
        <v>53.138097993769826</v>
      </c>
      <c r="D451" s="2">
        <f>(C451*EXP($C$3-($C$4^2)/2+NORMSINV(AleatLivre!C448)*$C$4))</f>
        <v>55.461673211194018</v>
      </c>
      <c r="E451" s="2">
        <f>(D451*EXP($C$3-($C$4^2)/2+NORMSINV(AleatLivre!D448)*$C$4))</f>
        <v>59.08803226276374</v>
      </c>
      <c r="F451" s="2">
        <f>(E451*EXP($C$3-($C$4^2)/2+NORMSINV(AleatLivre!E448)*$C$4))</f>
        <v>61.934365702538933</v>
      </c>
      <c r="G451" s="2">
        <f>(F451*EXP($C$3-($C$4^2)/2+NORMSINV(AleatLivre!F448)*$C$4))</f>
        <v>65.168423310247761</v>
      </c>
      <c r="H451" s="2">
        <f>(G451*EXP($C$3-($C$4^2)/2+NORMSINV(AleatLivre!G448)*$C$4))</f>
        <v>67.873970645379842</v>
      </c>
      <c r="I451" s="2">
        <f>(H451*EXP($C$3-($C$4^2)/2+NORMSINV(AleatLivre!H448)*$C$4))</f>
        <v>70.959860937467425</v>
      </c>
      <c r="J451" s="2">
        <f>(I451*EXP($C$3-($C$4^2)/2+NORMSINV(AleatLivre!I448)*$C$4))</f>
        <v>74.432465072747377</v>
      </c>
      <c r="K451" s="2">
        <f>(J451*EXP($C$3-($C$4^2)/2+NORMSINV(AleatLivre!J448)*$C$4))</f>
        <v>75.653835074207151</v>
      </c>
      <c r="L451" s="2">
        <f>(K451*EXP($C$3-($C$4^2)/2+NORMSINV(AleatLivre!K448)*$C$4))</f>
        <v>79.355679847592398</v>
      </c>
      <c r="M451" s="2">
        <f>(L451*EXP($C$3-($C$4^2)/2+NORMSINV(AleatLivre!L448)*$C$4))</f>
        <v>85.7182646661755</v>
      </c>
      <c r="N451" s="2">
        <f>(M451*EXP($C$3-($C$4^2)/2+NORMSINV(AleatLivre!M448)*$C$4))</f>
        <v>90.060547808343344</v>
      </c>
      <c r="O451" s="2">
        <f>(N451*EXP($C$3-($C$4^2)/2+NORMSINV(AleatLivre!N448)*$C$4))</f>
        <v>93.473146186183456</v>
      </c>
      <c r="P451" s="2">
        <f>(O451*EXP($C$3-($C$4^2)/2+NORMSINV(AleatLivre!O448)*$C$4))</f>
        <v>94.598511060673701</v>
      </c>
      <c r="Q451" s="2">
        <f>(P451*EXP($C$3-($C$4^2)/2+NORMSINV(AleatLivre!P448)*$C$4))</f>
        <v>98.801761638184033</v>
      </c>
      <c r="R451" s="2">
        <f>(Q451*EXP($C$3-($C$4^2)/2+NORMSINV(AleatLivre!Q448)*$C$4))</f>
        <v>101.74141262655755</v>
      </c>
      <c r="S451" s="2">
        <f>(R451*EXP($C$3-($C$4^2)/2+NORMSINV(AleatLivre!R448)*$C$4))</f>
        <v>103.8483034462391</v>
      </c>
      <c r="T451" s="2">
        <f>(S451*EXP($C$3-($C$4^2)/2+NORMSINV(AleatLivre!S448)*$C$4))</f>
        <v>107.46412556544171</v>
      </c>
      <c r="U451" s="2">
        <f>(T451*EXP($C$3-($C$4^2)/2+NORMSINV(AleatLivre!T448)*$C$4))</f>
        <v>112.44308812082096</v>
      </c>
      <c r="V451" s="2">
        <f>(U451*EXP($C$3-($C$4^2)/2+NORMSINV(AleatLivre!U448)*$C$4))</f>
        <v>120.8167489906571</v>
      </c>
    </row>
    <row r="452" spans="1:22" x14ac:dyDescent="0.25">
      <c r="A452">
        <v>447</v>
      </c>
      <c r="B452" s="2">
        <f>Painel!$B$7</f>
        <v>50</v>
      </c>
      <c r="C452" s="2">
        <f>(B452*EXP($C$3-($C$4^2)/2+NORMSINV(AleatLivre!B449)*$C$4))</f>
        <v>51.263921132391545</v>
      </c>
      <c r="D452" s="2">
        <f>(C452*EXP($C$3-($C$4^2)/2+NORMSINV(AleatLivre!C449)*$C$4))</f>
        <v>55.262581217002065</v>
      </c>
      <c r="E452" s="2">
        <f>(D452*EXP($C$3-($C$4^2)/2+NORMSINV(AleatLivre!D449)*$C$4))</f>
        <v>57.389341161787172</v>
      </c>
      <c r="F452" s="2">
        <f>(E452*EXP($C$3-($C$4^2)/2+NORMSINV(AleatLivre!E449)*$C$4))</f>
        <v>60.711712176539315</v>
      </c>
      <c r="G452" s="2">
        <f>(F452*EXP($C$3-($C$4^2)/2+NORMSINV(AleatLivre!F449)*$C$4))</f>
        <v>64.252619822371429</v>
      </c>
      <c r="H452" s="2">
        <f>(G452*EXP($C$3-($C$4^2)/2+NORMSINV(AleatLivre!G449)*$C$4))</f>
        <v>68.126354631597607</v>
      </c>
      <c r="I452" s="2">
        <f>(H452*EXP($C$3-($C$4^2)/2+NORMSINV(AleatLivre!H449)*$C$4))</f>
        <v>68.7979609781557</v>
      </c>
      <c r="J452" s="2">
        <f>(I452*EXP($C$3-($C$4^2)/2+NORMSINV(AleatLivre!I449)*$C$4))</f>
        <v>69.6913507133293</v>
      </c>
      <c r="K452" s="2">
        <f>(J452*EXP($C$3-($C$4^2)/2+NORMSINV(AleatLivre!J449)*$C$4))</f>
        <v>73.972676751468441</v>
      </c>
      <c r="L452" s="2">
        <f>(K452*EXP($C$3-($C$4^2)/2+NORMSINV(AleatLivre!K449)*$C$4))</f>
        <v>79.224738689229795</v>
      </c>
      <c r="M452" s="2">
        <f>(L452*EXP($C$3-($C$4^2)/2+NORMSINV(AleatLivre!L449)*$C$4))</f>
        <v>80.836500485036908</v>
      </c>
      <c r="N452" s="2">
        <f>(M452*EXP($C$3-($C$4^2)/2+NORMSINV(AleatLivre!M449)*$C$4))</f>
        <v>87.011704830446547</v>
      </c>
      <c r="O452" s="2">
        <f>(N452*EXP($C$3-($C$4^2)/2+NORMSINV(AleatLivre!N449)*$C$4))</f>
        <v>87.8182827266495</v>
      </c>
      <c r="P452" s="2">
        <f>(O452*EXP($C$3-($C$4^2)/2+NORMSINV(AleatLivre!O449)*$C$4))</f>
        <v>93.523383466053374</v>
      </c>
      <c r="Q452" s="2">
        <f>(P452*EXP($C$3-($C$4^2)/2+NORMSINV(AleatLivre!P449)*$C$4))</f>
        <v>96.646027895779667</v>
      </c>
      <c r="R452" s="2">
        <f>(Q452*EXP($C$3-($C$4^2)/2+NORMSINV(AleatLivre!Q449)*$C$4))</f>
        <v>106.15177647897343</v>
      </c>
      <c r="S452" s="2">
        <f>(R452*EXP($C$3-($C$4^2)/2+NORMSINV(AleatLivre!R449)*$C$4))</f>
        <v>111.80717020345757</v>
      </c>
      <c r="T452" s="2">
        <f>(S452*EXP($C$3-($C$4^2)/2+NORMSINV(AleatLivre!S449)*$C$4))</f>
        <v>115.88578378184475</v>
      </c>
      <c r="U452" s="2">
        <f>(T452*EXP($C$3-($C$4^2)/2+NORMSINV(AleatLivre!T449)*$C$4))</f>
        <v>125.31923399118561</v>
      </c>
      <c r="V452" s="2">
        <f>(U452*EXP($C$3-($C$4^2)/2+NORMSINV(AleatLivre!U449)*$C$4))</f>
        <v>129.82584876072517</v>
      </c>
    </row>
    <row r="453" spans="1:22" x14ac:dyDescent="0.25">
      <c r="A453">
        <v>448</v>
      </c>
      <c r="B453" s="2">
        <f>Painel!$B$7</f>
        <v>50</v>
      </c>
      <c r="C453" s="2">
        <f>(B453*EXP($C$3-($C$4^2)/2+NORMSINV(AleatLivre!B450)*$C$4))</f>
        <v>49.791568620103938</v>
      </c>
      <c r="D453" s="2">
        <f>(C453*EXP($C$3-($C$4^2)/2+NORMSINV(AleatLivre!C450)*$C$4))</f>
        <v>52.142597083042247</v>
      </c>
      <c r="E453" s="2">
        <f>(D453*EXP($C$3-($C$4^2)/2+NORMSINV(AleatLivre!D450)*$C$4))</f>
        <v>55.069636791066522</v>
      </c>
      <c r="F453" s="2">
        <f>(E453*EXP($C$3-($C$4^2)/2+NORMSINV(AleatLivre!E450)*$C$4))</f>
        <v>57.25383640012933</v>
      </c>
      <c r="G453" s="2">
        <f>(F453*EXP($C$3-($C$4^2)/2+NORMSINV(AleatLivre!F450)*$C$4))</f>
        <v>59.731815606569022</v>
      </c>
      <c r="H453" s="2">
        <f>(G453*EXP($C$3-($C$4^2)/2+NORMSINV(AleatLivre!G450)*$C$4))</f>
        <v>62.516718932128626</v>
      </c>
      <c r="I453" s="2">
        <f>(H453*EXP($C$3-($C$4^2)/2+NORMSINV(AleatLivre!H450)*$C$4))</f>
        <v>67.889268723523983</v>
      </c>
      <c r="J453" s="2">
        <f>(I453*EXP($C$3-($C$4^2)/2+NORMSINV(AleatLivre!I450)*$C$4))</f>
        <v>68.841260576615909</v>
      </c>
      <c r="K453" s="2">
        <f>(J453*EXP($C$3-($C$4^2)/2+NORMSINV(AleatLivre!J450)*$C$4))</f>
        <v>73.976116889086285</v>
      </c>
      <c r="L453" s="2">
        <f>(K453*EXP($C$3-($C$4^2)/2+NORMSINV(AleatLivre!K450)*$C$4))</f>
        <v>77.328480872704745</v>
      </c>
      <c r="M453" s="2">
        <f>(L453*EXP($C$3-($C$4^2)/2+NORMSINV(AleatLivre!L450)*$C$4))</f>
        <v>84.05864464520225</v>
      </c>
      <c r="N453" s="2">
        <f>(M453*EXP($C$3-($C$4^2)/2+NORMSINV(AleatLivre!M450)*$C$4))</f>
        <v>88.667588028890904</v>
      </c>
      <c r="O453" s="2">
        <f>(N453*EXP($C$3-($C$4^2)/2+NORMSINV(AleatLivre!N450)*$C$4))</f>
        <v>93.285050730878822</v>
      </c>
      <c r="P453" s="2">
        <f>(O453*EXP($C$3-($C$4^2)/2+NORMSINV(AleatLivre!O450)*$C$4))</f>
        <v>99.97302099317649</v>
      </c>
      <c r="Q453" s="2">
        <f>(P453*EXP($C$3-($C$4^2)/2+NORMSINV(AleatLivre!P450)*$C$4))</f>
        <v>108.30517059766055</v>
      </c>
      <c r="R453" s="2">
        <f>(Q453*EXP($C$3-($C$4^2)/2+NORMSINV(AleatLivre!Q450)*$C$4))</f>
        <v>112.02464516764863</v>
      </c>
      <c r="S453" s="2">
        <f>(R453*EXP($C$3-($C$4^2)/2+NORMSINV(AleatLivre!R450)*$C$4))</f>
        <v>117.57063020697315</v>
      </c>
      <c r="T453" s="2">
        <f>(S453*EXP($C$3-($C$4^2)/2+NORMSINV(AleatLivre!S450)*$C$4))</f>
        <v>125.83493324780115</v>
      </c>
      <c r="U453" s="2">
        <f>(T453*EXP($C$3-($C$4^2)/2+NORMSINV(AleatLivre!T450)*$C$4))</f>
        <v>127.13735592816641</v>
      </c>
      <c r="V453" s="2">
        <f>(U453*EXP($C$3-($C$4^2)/2+NORMSINV(AleatLivre!U450)*$C$4))</f>
        <v>133.28603354945051</v>
      </c>
    </row>
    <row r="454" spans="1:22" x14ac:dyDescent="0.25">
      <c r="A454">
        <v>449</v>
      </c>
      <c r="B454" s="2">
        <f>Painel!$B$7</f>
        <v>50</v>
      </c>
      <c r="C454" s="2">
        <f>(B454*EXP($C$3-($C$4^2)/2+NORMSINV(AleatLivre!B451)*$C$4))</f>
        <v>51.700046494687648</v>
      </c>
      <c r="D454" s="2">
        <f>(C454*EXP($C$3-($C$4^2)/2+NORMSINV(AleatLivre!C451)*$C$4))</f>
        <v>53.686598539082865</v>
      </c>
      <c r="E454" s="2">
        <f>(D454*EXP($C$3-($C$4^2)/2+NORMSINV(AleatLivre!D451)*$C$4))</f>
        <v>56.060324903447579</v>
      </c>
      <c r="F454" s="2">
        <f>(E454*EXP($C$3-($C$4^2)/2+NORMSINV(AleatLivre!E451)*$C$4))</f>
        <v>58.122213408557492</v>
      </c>
      <c r="G454" s="2">
        <f>(F454*EXP($C$3-($C$4^2)/2+NORMSINV(AleatLivre!F451)*$C$4))</f>
        <v>61.14529679276383</v>
      </c>
      <c r="H454" s="2">
        <f>(G454*EXP($C$3-($C$4^2)/2+NORMSINV(AleatLivre!G451)*$C$4))</f>
        <v>64.164378153381065</v>
      </c>
      <c r="I454" s="2">
        <f>(H454*EXP($C$3-($C$4^2)/2+NORMSINV(AleatLivre!H451)*$C$4))</f>
        <v>69.566816044568228</v>
      </c>
      <c r="J454" s="2">
        <f>(I454*EXP($C$3-($C$4^2)/2+NORMSINV(AleatLivre!I451)*$C$4))</f>
        <v>74.088144756384935</v>
      </c>
      <c r="K454" s="2">
        <f>(J454*EXP($C$3-($C$4^2)/2+NORMSINV(AleatLivre!J451)*$C$4))</f>
        <v>79.382184122851399</v>
      </c>
      <c r="L454" s="2">
        <f>(K454*EXP($C$3-($C$4^2)/2+NORMSINV(AleatLivre!K451)*$C$4))</f>
        <v>84.129577907247295</v>
      </c>
      <c r="M454" s="2">
        <f>(L454*EXP($C$3-($C$4^2)/2+NORMSINV(AleatLivre!L451)*$C$4))</f>
        <v>89.215866485293361</v>
      </c>
      <c r="N454" s="2">
        <f>(M454*EXP($C$3-($C$4^2)/2+NORMSINV(AleatLivre!M451)*$C$4))</f>
        <v>95.593406534308016</v>
      </c>
      <c r="O454" s="2">
        <f>(N454*EXP($C$3-($C$4^2)/2+NORMSINV(AleatLivre!N451)*$C$4))</f>
        <v>102.44441332067815</v>
      </c>
      <c r="P454" s="2">
        <f>(O454*EXP($C$3-($C$4^2)/2+NORMSINV(AleatLivre!O451)*$C$4))</f>
        <v>112.12935950010099</v>
      </c>
      <c r="Q454" s="2">
        <f>(P454*EXP($C$3-($C$4^2)/2+NORMSINV(AleatLivre!P451)*$C$4))</f>
        <v>117.90783747148772</v>
      </c>
      <c r="R454" s="2">
        <f>(Q454*EXP($C$3-($C$4^2)/2+NORMSINV(AleatLivre!Q451)*$C$4))</f>
        <v>124.72533624620566</v>
      </c>
      <c r="S454" s="2">
        <f>(R454*EXP($C$3-($C$4^2)/2+NORMSINV(AleatLivre!R451)*$C$4))</f>
        <v>131.03445575642363</v>
      </c>
      <c r="T454" s="2">
        <f>(S454*EXP($C$3-($C$4^2)/2+NORMSINV(AleatLivre!S451)*$C$4))</f>
        <v>132.11509247073735</v>
      </c>
      <c r="U454" s="2">
        <f>(T454*EXP($C$3-($C$4^2)/2+NORMSINV(AleatLivre!T451)*$C$4))</f>
        <v>140.73643493551464</v>
      </c>
      <c r="V454" s="2">
        <f>(U454*EXP($C$3-($C$4^2)/2+NORMSINV(AleatLivre!U451)*$C$4))</f>
        <v>147.31861671966641</v>
      </c>
    </row>
    <row r="455" spans="1:22" x14ac:dyDescent="0.25">
      <c r="A455">
        <v>450</v>
      </c>
      <c r="B455" s="2">
        <f>Painel!$B$7</f>
        <v>50</v>
      </c>
      <c r="C455" s="2">
        <f>(B455*EXP($C$3-($C$4^2)/2+NORMSINV(AleatLivre!B452)*$C$4))</f>
        <v>52.468029688427151</v>
      </c>
      <c r="D455" s="2">
        <f>(C455*EXP($C$3-($C$4^2)/2+NORMSINV(AleatLivre!C452)*$C$4))</f>
        <v>55.046171779218064</v>
      </c>
      <c r="E455" s="2">
        <f>(D455*EXP($C$3-($C$4^2)/2+NORMSINV(AleatLivre!D452)*$C$4))</f>
        <v>57.401357353391845</v>
      </c>
      <c r="F455" s="2">
        <f>(E455*EXP($C$3-($C$4^2)/2+NORMSINV(AleatLivre!E452)*$C$4))</f>
        <v>58.544641628758448</v>
      </c>
      <c r="G455" s="2">
        <f>(F455*EXP($C$3-($C$4^2)/2+NORMSINV(AleatLivre!F452)*$C$4))</f>
        <v>59.080577540574801</v>
      </c>
      <c r="H455" s="2">
        <f>(G455*EXP($C$3-($C$4^2)/2+NORMSINV(AleatLivre!G452)*$C$4))</f>
        <v>61.180012215043462</v>
      </c>
      <c r="I455" s="2">
        <f>(H455*EXP($C$3-($C$4^2)/2+NORMSINV(AleatLivre!H452)*$C$4))</f>
        <v>66.308023273670059</v>
      </c>
      <c r="J455" s="2">
        <f>(I455*EXP($C$3-($C$4^2)/2+NORMSINV(AleatLivre!I452)*$C$4))</f>
        <v>67.885946199683872</v>
      </c>
      <c r="K455" s="2">
        <f>(J455*EXP($C$3-($C$4^2)/2+NORMSINV(AleatLivre!J452)*$C$4))</f>
        <v>70.389992752511588</v>
      </c>
      <c r="L455" s="2">
        <f>(K455*EXP($C$3-($C$4^2)/2+NORMSINV(AleatLivre!K452)*$C$4))</f>
        <v>74.570212765099853</v>
      </c>
      <c r="M455" s="2">
        <f>(L455*EXP($C$3-($C$4^2)/2+NORMSINV(AleatLivre!L452)*$C$4))</f>
        <v>77.845957575313079</v>
      </c>
      <c r="N455" s="2">
        <f>(M455*EXP($C$3-($C$4^2)/2+NORMSINV(AleatLivre!M452)*$C$4))</f>
        <v>79.962112152369784</v>
      </c>
      <c r="O455" s="2">
        <f>(N455*EXP($C$3-($C$4^2)/2+NORMSINV(AleatLivre!N452)*$C$4))</f>
        <v>86.488294072545514</v>
      </c>
      <c r="P455" s="2">
        <f>(O455*EXP($C$3-($C$4^2)/2+NORMSINV(AleatLivre!O452)*$C$4))</f>
        <v>91.039879359662919</v>
      </c>
      <c r="Q455" s="2">
        <f>(P455*EXP($C$3-($C$4^2)/2+NORMSINV(AleatLivre!P452)*$C$4))</f>
        <v>96.767834604936795</v>
      </c>
      <c r="R455" s="2">
        <f>(Q455*EXP($C$3-($C$4^2)/2+NORMSINV(AleatLivre!Q452)*$C$4))</f>
        <v>101.70041835381058</v>
      </c>
      <c r="S455" s="2">
        <f>(R455*EXP($C$3-($C$4^2)/2+NORMSINV(AleatLivre!R452)*$C$4))</f>
        <v>107.81267927409012</v>
      </c>
      <c r="T455" s="2">
        <f>(S455*EXP($C$3-($C$4^2)/2+NORMSINV(AleatLivre!S452)*$C$4))</f>
        <v>113.38052490727861</v>
      </c>
      <c r="U455" s="2">
        <f>(T455*EXP($C$3-($C$4^2)/2+NORMSINV(AleatLivre!T452)*$C$4))</f>
        <v>120.44423016759798</v>
      </c>
      <c r="V455" s="2">
        <f>(U455*EXP($C$3-($C$4^2)/2+NORMSINV(AleatLivre!U452)*$C$4))</f>
        <v>131.15934366130747</v>
      </c>
    </row>
    <row r="456" spans="1:22" x14ac:dyDescent="0.25">
      <c r="A456">
        <v>451</v>
      </c>
      <c r="B456" s="2">
        <f>Painel!$B$7</f>
        <v>50</v>
      </c>
      <c r="C456" s="2">
        <f>(B456*EXP($C$3-($C$4^2)/2+NORMSINV(AleatLivre!B453)*$C$4))</f>
        <v>53.261219027624563</v>
      </c>
      <c r="D456" s="2">
        <f>(C456*EXP($C$3-($C$4^2)/2+NORMSINV(AleatLivre!C453)*$C$4))</f>
        <v>56.863995784057458</v>
      </c>
      <c r="E456" s="2">
        <f>(D456*EXP($C$3-($C$4^2)/2+NORMSINV(AleatLivre!D453)*$C$4))</f>
        <v>60.517121431532345</v>
      </c>
      <c r="F456" s="2">
        <f>(E456*EXP($C$3-($C$4^2)/2+NORMSINV(AleatLivre!E453)*$C$4))</f>
        <v>62.660148685197669</v>
      </c>
      <c r="G456" s="2">
        <f>(F456*EXP($C$3-($C$4^2)/2+NORMSINV(AleatLivre!F453)*$C$4))</f>
        <v>65.579835627360822</v>
      </c>
      <c r="H456" s="2">
        <f>(G456*EXP($C$3-($C$4^2)/2+NORMSINV(AleatLivre!G453)*$C$4))</f>
        <v>68.452039201380217</v>
      </c>
      <c r="I456" s="2">
        <f>(H456*EXP($C$3-($C$4^2)/2+NORMSINV(AleatLivre!H453)*$C$4))</f>
        <v>72.976287201899225</v>
      </c>
      <c r="J456" s="2">
        <f>(I456*EXP($C$3-($C$4^2)/2+NORMSINV(AleatLivre!I453)*$C$4))</f>
        <v>75.860641802769038</v>
      </c>
      <c r="K456" s="2">
        <f>(J456*EXP($C$3-($C$4^2)/2+NORMSINV(AleatLivre!J453)*$C$4))</f>
        <v>82.628160194206117</v>
      </c>
      <c r="L456" s="2">
        <f>(K456*EXP($C$3-($C$4^2)/2+NORMSINV(AleatLivre!K453)*$C$4))</f>
        <v>84.127911388548199</v>
      </c>
      <c r="M456" s="2">
        <f>(L456*EXP($C$3-($C$4^2)/2+NORMSINV(AleatLivre!L453)*$C$4))</f>
        <v>91.860413895007653</v>
      </c>
      <c r="N456" s="2">
        <f>(M456*EXP($C$3-($C$4^2)/2+NORMSINV(AleatLivre!M453)*$C$4))</f>
        <v>99.683118288852611</v>
      </c>
      <c r="O456" s="2">
        <f>(N456*EXP($C$3-($C$4^2)/2+NORMSINV(AleatLivre!N453)*$C$4))</f>
        <v>105.2367958427325</v>
      </c>
      <c r="P456" s="2">
        <f>(O456*EXP($C$3-($C$4^2)/2+NORMSINV(AleatLivre!O453)*$C$4))</f>
        <v>110.08407068916499</v>
      </c>
      <c r="Q456" s="2">
        <f>(P456*EXP($C$3-($C$4^2)/2+NORMSINV(AleatLivre!P453)*$C$4))</f>
        <v>113.70325529910403</v>
      </c>
      <c r="R456" s="2">
        <f>(Q456*EXP($C$3-($C$4^2)/2+NORMSINV(AleatLivre!Q453)*$C$4))</f>
        <v>126.69157487326362</v>
      </c>
      <c r="S456" s="2">
        <f>(R456*EXP($C$3-($C$4^2)/2+NORMSINV(AleatLivre!R453)*$C$4))</f>
        <v>132.90661669638817</v>
      </c>
      <c r="T456" s="2">
        <f>(S456*EXP($C$3-($C$4^2)/2+NORMSINV(AleatLivre!S453)*$C$4))</f>
        <v>138.25417729294477</v>
      </c>
      <c r="U456" s="2">
        <f>(T456*EXP($C$3-($C$4^2)/2+NORMSINV(AleatLivre!T453)*$C$4))</f>
        <v>145.90461666012303</v>
      </c>
      <c r="V456" s="2">
        <f>(U456*EXP($C$3-($C$4^2)/2+NORMSINV(AleatLivre!U453)*$C$4))</f>
        <v>159.19684674121288</v>
      </c>
    </row>
    <row r="457" spans="1:22" x14ac:dyDescent="0.25">
      <c r="A457">
        <v>452</v>
      </c>
      <c r="B457" s="2">
        <f>Painel!$B$7</f>
        <v>50</v>
      </c>
      <c r="C457" s="2">
        <f>(B457*EXP($C$3-($C$4^2)/2+NORMSINV(AleatLivre!B454)*$C$4))</f>
        <v>52.17839296279643</v>
      </c>
      <c r="D457" s="2">
        <f>(C457*EXP($C$3-($C$4^2)/2+NORMSINV(AleatLivre!C454)*$C$4))</f>
        <v>54.431712573004454</v>
      </c>
      <c r="E457" s="2">
        <f>(D457*EXP($C$3-($C$4^2)/2+NORMSINV(AleatLivre!D454)*$C$4))</f>
        <v>57.872950009465598</v>
      </c>
      <c r="F457" s="2">
        <f>(E457*EXP($C$3-($C$4^2)/2+NORMSINV(AleatLivre!E454)*$C$4))</f>
        <v>58.601946529656885</v>
      </c>
      <c r="G457" s="2">
        <f>(F457*EXP($C$3-($C$4^2)/2+NORMSINV(AleatLivre!F454)*$C$4))</f>
        <v>61.390649361018149</v>
      </c>
      <c r="H457" s="2">
        <f>(G457*EXP($C$3-($C$4^2)/2+NORMSINV(AleatLivre!G454)*$C$4))</f>
        <v>65.826957826892041</v>
      </c>
      <c r="I457" s="2">
        <f>(H457*EXP($C$3-($C$4^2)/2+NORMSINV(AleatLivre!H454)*$C$4))</f>
        <v>68.215311044772832</v>
      </c>
      <c r="J457" s="2">
        <f>(I457*EXP($C$3-($C$4^2)/2+NORMSINV(AleatLivre!I454)*$C$4))</f>
        <v>70.028784730998126</v>
      </c>
      <c r="K457" s="2">
        <f>(J457*EXP($C$3-($C$4^2)/2+NORMSINV(AleatLivre!J454)*$C$4))</f>
        <v>74.927232863102375</v>
      </c>
      <c r="L457" s="2">
        <f>(K457*EXP($C$3-($C$4^2)/2+NORMSINV(AleatLivre!K454)*$C$4))</f>
        <v>79.113668430062901</v>
      </c>
      <c r="M457" s="2">
        <f>(L457*EXP($C$3-($C$4^2)/2+NORMSINV(AleatLivre!L454)*$C$4))</f>
        <v>81.506660074568956</v>
      </c>
      <c r="N457" s="2">
        <f>(M457*EXP($C$3-($C$4^2)/2+NORMSINV(AleatLivre!M454)*$C$4))</f>
        <v>85.965195716855192</v>
      </c>
      <c r="O457" s="2">
        <f>(N457*EXP($C$3-($C$4^2)/2+NORMSINV(AleatLivre!N454)*$C$4))</f>
        <v>93.182580564081377</v>
      </c>
      <c r="P457" s="2">
        <f>(O457*EXP($C$3-($C$4^2)/2+NORMSINV(AleatLivre!O454)*$C$4))</f>
        <v>97.681136514844596</v>
      </c>
      <c r="Q457" s="2">
        <f>(P457*EXP($C$3-($C$4^2)/2+NORMSINV(AleatLivre!P454)*$C$4))</f>
        <v>100.42995883226845</v>
      </c>
      <c r="R457" s="2">
        <f>(Q457*EXP($C$3-($C$4^2)/2+NORMSINV(AleatLivre!Q454)*$C$4))</f>
        <v>105.88132038195211</v>
      </c>
      <c r="S457" s="2">
        <f>(R457*EXP($C$3-($C$4^2)/2+NORMSINV(AleatLivre!R454)*$C$4))</f>
        <v>108.39808779975507</v>
      </c>
      <c r="T457" s="2">
        <f>(S457*EXP($C$3-($C$4^2)/2+NORMSINV(AleatLivre!S454)*$C$4))</f>
        <v>115.38057841334698</v>
      </c>
      <c r="U457" s="2">
        <f>(T457*EXP($C$3-($C$4^2)/2+NORMSINV(AleatLivre!T454)*$C$4))</f>
        <v>120.39640870094674</v>
      </c>
      <c r="V457" s="2">
        <f>(U457*EXP($C$3-($C$4^2)/2+NORMSINV(AleatLivre!U454)*$C$4))</f>
        <v>125.07449536891893</v>
      </c>
    </row>
    <row r="458" spans="1:22" x14ac:dyDescent="0.25">
      <c r="A458">
        <v>453</v>
      </c>
      <c r="B458" s="2">
        <f>Painel!$B$7</f>
        <v>50</v>
      </c>
      <c r="C458" s="2">
        <f>(B458*EXP($C$3-($C$4^2)/2+NORMSINV(AleatLivre!B455)*$C$4))</f>
        <v>55.464965738563279</v>
      </c>
      <c r="D458" s="2">
        <f>(C458*EXP($C$3-($C$4^2)/2+NORMSINV(AleatLivre!C455)*$C$4))</f>
        <v>59.833991134650994</v>
      </c>
      <c r="E458" s="2">
        <f>(D458*EXP($C$3-($C$4^2)/2+NORMSINV(AleatLivre!D455)*$C$4))</f>
        <v>61.43278291599767</v>
      </c>
      <c r="F458" s="2">
        <f>(E458*EXP($C$3-($C$4^2)/2+NORMSINV(AleatLivre!E455)*$C$4))</f>
        <v>63.317119304412572</v>
      </c>
      <c r="G458" s="2">
        <f>(F458*EXP($C$3-($C$4^2)/2+NORMSINV(AleatLivre!F455)*$C$4))</f>
        <v>67.41164070324254</v>
      </c>
      <c r="H458" s="2">
        <f>(G458*EXP($C$3-($C$4^2)/2+NORMSINV(AleatLivre!G455)*$C$4))</f>
        <v>70.587523670945359</v>
      </c>
      <c r="I458" s="2">
        <f>(H458*EXP($C$3-($C$4^2)/2+NORMSINV(AleatLivre!H455)*$C$4))</f>
        <v>70.751661538729437</v>
      </c>
      <c r="J458" s="2">
        <f>(I458*EXP($C$3-($C$4^2)/2+NORMSINV(AleatLivre!I455)*$C$4))</f>
        <v>76.356171116932629</v>
      </c>
      <c r="K458" s="2">
        <f>(J458*EXP($C$3-($C$4^2)/2+NORMSINV(AleatLivre!J455)*$C$4))</f>
        <v>80.562728743663229</v>
      </c>
      <c r="L458" s="2">
        <f>(K458*EXP($C$3-($C$4^2)/2+NORMSINV(AleatLivre!K455)*$C$4))</f>
        <v>85.786406798979669</v>
      </c>
      <c r="M458" s="2">
        <f>(L458*EXP($C$3-($C$4^2)/2+NORMSINV(AleatLivre!L455)*$C$4))</f>
        <v>92.052904481592876</v>
      </c>
      <c r="N458" s="2">
        <f>(M458*EXP($C$3-($C$4^2)/2+NORMSINV(AleatLivre!M455)*$C$4))</f>
        <v>94.239110239250024</v>
      </c>
      <c r="O458" s="2">
        <f>(N458*EXP($C$3-($C$4^2)/2+NORMSINV(AleatLivre!N455)*$C$4))</f>
        <v>94.669836683981814</v>
      </c>
      <c r="P458" s="2">
        <f>(O458*EXP($C$3-($C$4^2)/2+NORMSINV(AleatLivre!O455)*$C$4))</f>
        <v>99.562548488616656</v>
      </c>
      <c r="Q458" s="2">
        <f>(P458*EXP($C$3-($C$4^2)/2+NORMSINV(AleatLivre!P455)*$C$4))</f>
        <v>103.71892712251551</v>
      </c>
      <c r="R458" s="2">
        <f>(Q458*EXP($C$3-($C$4^2)/2+NORMSINV(AleatLivre!Q455)*$C$4))</f>
        <v>105.24558870637752</v>
      </c>
      <c r="S458" s="2">
        <f>(R458*EXP($C$3-($C$4^2)/2+NORMSINV(AleatLivre!R455)*$C$4))</f>
        <v>110.47964778359038</v>
      </c>
      <c r="T458" s="2">
        <f>(S458*EXP($C$3-($C$4^2)/2+NORMSINV(AleatLivre!S455)*$C$4))</f>
        <v>114.63360769690986</v>
      </c>
      <c r="U458" s="2">
        <f>(T458*EXP($C$3-($C$4^2)/2+NORMSINV(AleatLivre!T455)*$C$4))</f>
        <v>117.51662818561606</v>
      </c>
      <c r="V458" s="2">
        <f>(U458*EXP($C$3-($C$4^2)/2+NORMSINV(AleatLivre!U455)*$C$4))</f>
        <v>121.58398391368704</v>
      </c>
    </row>
    <row r="459" spans="1:22" x14ac:dyDescent="0.25">
      <c r="A459">
        <v>454</v>
      </c>
      <c r="B459" s="2">
        <f>Painel!$B$7</f>
        <v>50</v>
      </c>
      <c r="C459" s="2">
        <f>(B459*EXP($C$3-($C$4^2)/2+NORMSINV(AleatLivre!B456)*$C$4))</f>
        <v>50.817273240375847</v>
      </c>
      <c r="D459" s="2">
        <f>(C459*EXP($C$3-($C$4^2)/2+NORMSINV(AleatLivre!C456)*$C$4))</f>
        <v>53.433054006832158</v>
      </c>
      <c r="E459" s="2">
        <f>(D459*EXP($C$3-($C$4^2)/2+NORMSINV(AleatLivre!D456)*$C$4))</f>
        <v>55.738868513158316</v>
      </c>
      <c r="F459" s="2">
        <f>(E459*EXP($C$3-($C$4^2)/2+NORMSINV(AleatLivre!E456)*$C$4))</f>
        <v>57.014139298389061</v>
      </c>
      <c r="G459" s="2">
        <f>(F459*EXP($C$3-($C$4^2)/2+NORMSINV(AleatLivre!F456)*$C$4))</f>
        <v>60.854866531155601</v>
      </c>
      <c r="H459" s="2">
        <f>(G459*EXP($C$3-($C$4^2)/2+NORMSINV(AleatLivre!G456)*$C$4))</f>
        <v>64.309415318103618</v>
      </c>
      <c r="I459" s="2">
        <f>(H459*EXP($C$3-($C$4^2)/2+NORMSINV(AleatLivre!H456)*$C$4))</f>
        <v>67.96602154016422</v>
      </c>
      <c r="J459" s="2">
        <f>(I459*EXP($C$3-($C$4^2)/2+NORMSINV(AleatLivre!I456)*$C$4))</f>
        <v>69.038150285804875</v>
      </c>
      <c r="K459" s="2">
        <f>(J459*EXP($C$3-($C$4^2)/2+NORMSINV(AleatLivre!J456)*$C$4))</f>
        <v>72.097168844258064</v>
      </c>
      <c r="L459" s="2">
        <f>(K459*EXP($C$3-($C$4^2)/2+NORMSINV(AleatLivre!K456)*$C$4))</f>
        <v>74.986183361581638</v>
      </c>
      <c r="M459" s="2">
        <f>(L459*EXP($C$3-($C$4^2)/2+NORMSINV(AleatLivre!L456)*$C$4))</f>
        <v>75.322596368629164</v>
      </c>
      <c r="N459" s="2">
        <f>(M459*EXP($C$3-($C$4^2)/2+NORMSINV(AleatLivre!M456)*$C$4))</f>
        <v>79.570565473756986</v>
      </c>
      <c r="O459" s="2">
        <f>(N459*EXP($C$3-($C$4^2)/2+NORMSINV(AleatLivre!N456)*$C$4))</f>
        <v>87.417804644645969</v>
      </c>
      <c r="P459" s="2">
        <f>(O459*EXP($C$3-($C$4^2)/2+NORMSINV(AleatLivre!O456)*$C$4))</f>
        <v>90.491411426930583</v>
      </c>
      <c r="Q459" s="2">
        <f>(P459*EXP($C$3-($C$4^2)/2+NORMSINV(AleatLivre!P456)*$C$4))</f>
        <v>94.625399588968406</v>
      </c>
      <c r="R459" s="2">
        <f>(Q459*EXP($C$3-($C$4^2)/2+NORMSINV(AleatLivre!Q456)*$C$4))</f>
        <v>97.49231414793438</v>
      </c>
      <c r="S459" s="2">
        <f>(R459*EXP($C$3-($C$4^2)/2+NORMSINV(AleatLivre!R456)*$C$4))</f>
        <v>104.97247440461615</v>
      </c>
      <c r="T459" s="2">
        <f>(S459*EXP($C$3-($C$4^2)/2+NORMSINV(AleatLivre!S456)*$C$4))</f>
        <v>111.50996063276655</v>
      </c>
      <c r="U459" s="2">
        <f>(T459*EXP($C$3-($C$4^2)/2+NORMSINV(AleatLivre!T456)*$C$4))</f>
        <v>120.54020530793751</v>
      </c>
      <c r="V459" s="2">
        <f>(U459*EXP($C$3-($C$4^2)/2+NORMSINV(AleatLivre!U456)*$C$4))</f>
        <v>126.89419147161982</v>
      </c>
    </row>
    <row r="460" spans="1:22" x14ac:dyDescent="0.25">
      <c r="A460">
        <v>455</v>
      </c>
      <c r="B460" s="2">
        <f>Painel!$B$7</f>
        <v>50</v>
      </c>
      <c r="C460" s="2">
        <f>(B460*EXP($C$3-($C$4^2)/2+NORMSINV(AleatLivre!B457)*$C$4))</f>
        <v>54.793676248212776</v>
      </c>
      <c r="D460" s="2">
        <f>(C460*EXP($C$3-($C$4^2)/2+NORMSINV(AleatLivre!C457)*$C$4))</f>
        <v>57.588821902004788</v>
      </c>
      <c r="E460" s="2">
        <f>(D460*EXP($C$3-($C$4^2)/2+NORMSINV(AleatLivre!D457)*$C$4))</f>
        <v>57.851593927025938</v>
      </c>
      <c r="F460" s="2">
        <f>(E460*EXP($C$3-($C$4^2)/2+NORMSINV(AleatLivre!E457)*$C$4))</f>
        <v>61.515302267799704</v>
      </c>
      <c r="G460" s="2">
        <f>(F460*EXP($C$3-($C$4^2)/2+NORMSINV(AleatLivre!F457)*$C$4))</f>
        <v>64.483095410784529</v>
      </c>
      <c r="H460" s="2">
        <f>(G460*EXP($C$3-($C$4^2)/2+NORMSINV(AleatLivre!G457)*$C$4))</f>
        <v>66.920598373755524</v>
      </c>
      <c r="I460" s="2">
        <f>(H460*EXP($C$3-($C$4^2)/2+NORMSINV(AleatLivre!H457)*$C$4))</f>
        <v>68.959110460651615</v>
      </c>
      <c r="J460" s="2">
        <f>(I460*EXP($C$3-($C$4^2)/2+NORMSINV(AleatLivre!I457)*$C$4))</f>
        <v>70.17800854523712</v>
      </c>
      <c r="K460" s="2">
        <f>(J460*EXP($C$3-($C$4^2)/2+NORMSINV(AleatLivre!J457)*$C$4))</f>
        <v>73.409525108810286</v>
      </c>
      <c r="L460" s="2">
        <f>(K460*EXP($C$3-($C$4^2)/2+NORMSINV(AleatLivre!K457)*$C$4))</f>
        <v>76.221842127437739</v>
      </c>
      <c r="M460" s="2">
        <f>(L460*EXP($C$3-($C$4^2)/2+NORMSINV(AleatLivre!L457)*$C$4))</f>
        <v>80.272033188937471</v>
      </c>
      <c r="N460" s="2">
        <f>(M460*EXP($C$3-($C$4^2)/2+NORMSINV(AleatLivre!M457)*$C$4))</f>
        <v>86.812080062171418</v>
      </c>
      <c r="O460" s="2">
        <f>(N460*EXP($C$3-($C$4^2)/2+NORMSINV(AleatLivre!N457)*$C$4))</f>
        <v>89.239876480481911</v>
      </c>
      <c r="P460" s="2">
        <f>(O460*EXP($C$3-($C$4^2)/2+NORMSINV(AleatLivre!O457)*$C$4))</f>
        <v>93.094608802923545</v>
      </c>
      <c r="Q460" s="2">
        <f>(P460*EXP($C$3-($C$4^2)/2+NORMSINV(AleatLivre!P457)*$C$4))</f>
        <v>98.246270003714272</v>
      </c>
      <c r="R460" s="2">
        <f>(Q460*EXP($C$3-($C$4^2)/2+NORMSINV(AleatLivre!Q457)*$C$4))</f>
        <v>106.37564271158782</v>
      </c>
      <c r="S460" s="2">
        <f>(R460*EXP($C$3-($C$4^2)/2+NORMSINV(AleatLivre!R457)*$C$4))</f>
        <v>112.9350930208371</v>
      </c>
      <c r="T460" s="2">
        <f>(S460*EXP($C$3-($C$4^2)/2+NORMSINV(AleatLivre!S457)*$C$4))</f>
        <v>117.91001220630811</v>
      </c>
      <c r="U460" s="2">
        <f>(T460*EXP($C$3-($C$4^2)/2+NORMSINV(AleatLivre!T457)*$C$4))</f>
        <v>127.51922290224937</v>
      </c>
      <c r="V460" s="2">
        <f>(U460*EXP($C$3-($C$4^2)/2+NORMSINV(AleatLivre!U457)*$C$4))</f>
        <v>132.51034308367468</v>
      </c>
    </row>
    <row r="461" spans="1:22" x14ac:dyDescent="0.25">
      <c r="A461">
        <v>456</v>
      </c>
      <c r="B461" s="2">
        <f>Painel!$B$7</f>
        <v>50</v>
      </c>
      <c r="C461" s="2">
        <f>(B461*EXP($C$3-($C$4^2)/2+NORMSINV(AleatLivre!B458)*$C$4))</f>
        <v>51.993101036527953</v>
      </c>
      <c r="D461" s="2">
        <f>(C461*EXP($C$3-($C$4^2)/2+NORMSINV(AleatLivre!C458)*$C$4))</f>
        <v>53.431764155624933</v>
      </c>
      <c r="E461" s="2">
        <f>(D461*EXP($C$3-($C$4^2)/2+NORMSINV(AleatLivre!D458)*$C$4))</f>
        <v>56.146821368163565</v>
      </c>
      <c r="F461" s="2">
        <f>(E461*EXP($C$3-($C$4^2)/2+NORMSINV(AleatLivre!E458)*$C$4))</f>
        <v>57.047230311326459</v>
      </c>
      <c r="G461" s="2">
        <f>(F461*EXP($C$3-($C$4^2)/2+NORMSINV(AleatLivre!F458)*$C$4))</f>
        <v>59.683363328338892</v>
      </c>
      <c r="H461" s="2">
        <f>(G461*EXP($C$3-($C$4^2)/2+NORMSINV(AleatLivre!G458)*$C$4))</f>
        <v>62.829642744931064</v>
      </c>
      <c r="I461" s="2">
        <f>(H461*EXP($C$3-($C$4^2)/2+NORMSINV(AleatLivre!H458)*$C$4))</f>
        <v>68.096885659227055</v>
      </c>
      <c r="J461" s="2">
        <f>(I461*EXP($C$3-($C$4^2)/2+NORMSINV(AleatLivre!I458)*$C$4))</f>
        <v>70.109705572122294</v>
      </c>
      <c r="K461" s="2">
        <f>(J461*EXP($C$3-($C$4^2)/2+NORMSINV(AleatLivre!J458)*$C$4))</f>
        <v>72.107500691114581</v>
      </c>
      <c r="L461" s="2">
        <f>(K461*EXP($C$3-($C$4^2)/2+NORMSINV(AleatLivre!K458)*$C$4))</f>
        <v>79.052843308582496</v>
      </c>
      <c r="M461" s="2">
        <f>(L461*EXP($C$3-($C$4^2)/2+NORMSINV(AleatLivre!L458)*$C$4))</f>
        <v>83.524137388530974</v>
      </c>
      <c r="N461" s="2">
        <f>(M461*EXP($C$3-($C$4^2)/2+NORMSINV(AleatLivre!M458)*$C$4))</f>
        <v>91.363326513353925</v>
      </c>
      <c r="O461" s="2">
        <f>(N461*EXP($C$3-($C$4^2)/2+NORMSINV(AleatLivre!N458)*$C$4))</f>
        <v>98.639886789179258</v>
      </c>
      <c r="P461" s="2">
        <f>(O461*EXP($C$3-($C$4^2)/2+NORMSINV(AleatLivre!O458)*$C$4))</f>
        <v>101.20949996532899</v>
      </c>
      <c r="Q461" s="2">
        <f>(P461*EXP($C$3-($C$4^2)/2+NORMSINV(AleatLivre!P458)*$C$4))</f>
        <v>107.33696854905227</v>
      </c>
      <c r="R461" s="2">
        <f>(Q461*EXP($C$3-($C$4^2)/2+NORMSINV(AleatLivre!Q458)*$C$4))</f>
        <v>114.44444489995291</v>
      </c>
      <c r="S461" s="2">
        <f>(R461*EXP($C$3-($C$4^2)/2+NORMSINV(AleatLivre!R458)*$C$4))</f>
        <v>121.77581873202817</v>
      </c>
      <c r="T461" s="2">
        <f>(S461*EXP($C$3-($C$4^2)/2+NORMSINV(AleatLivre!S458)*$C$4))</f>
        <v>124.76003924284208</v>
      </c>
      <c r="U461" s="2">
        <f>(T461*EXP($C$3-($C$4^2)/2+NORMSINV(AleatLivre!T458)*$C$4))</f>
        <v>132.72730232401366</v>
      </c>
      <c r="V461" s="2">
        <f>(U461*EXP($C$3-($C$4^2)/2+NORMSINV(AleatLivre!U458)*$C$4))</f>
        <v>137.61358425544947</v>
      </c>
    </row>
    <row r="462" spans="1:22" x14ac:dyDescent="0.25">
      <c r="A462">
        <v>457</v>
      </c>
      <c r="B462" s="2">
        <f>Painel!$B$7</f>
        <v>50</v>
      </c>
      <c r="C462" s="2">
        <f>(B462*EXP($C$3-($C$4^2)/2+NORMSINV(AleatLivre!B459)*$C$4))</f>
        <v>53.401018583181383</v>
      </c>
      <c r="D462" s="2">
        <f>(C462*EXP($C$3-($C$4^2)/2+NORMSINV(AleatLivre!C459)*$C$4))</f>
        <v>55.868522189598956</v>
      </c>
      <c r="E462" s="2">
        <f>(D462*EXP($C$3-($C$4^2)/2+NORMSINV(AleatLivre!D459)*$C$4))</f>
        <v>57.497278482002962</v>
      </c>
      <c r="F462" s="2">
        <f>(E462*EXP($C$3-($C$4^2)/2+NORMSINV(AleatLivre!E459)*$C$4))</f>
        <v>60.365045068676402</v>
      </c>
      <c r="G462" s="2">
        <f>(F462*EXP($C$3-($C$4^2)/2+NORMSINV(AleatLivre!F459)*$C$4))</f>
        <v>63.133636800592129</v>
      </c>
      <c r="H462" s="2">
        <f>(G462*EXP($C$3-($C$4^2)/2+NORMSINV(AleatLivre!G459)*$C$4))</f>
        <v>65.896959043905127</v>
      </c>
      <c r="I462" s="2">
        <f>(H462*EXP($C$3-($C$4^2)/2+NORMSINV(AleatLivre!H459)*$C$4))</f>
        <v>72.651046017271597</v>
      </c>
      <c r="J462" s="2">
        <f>(I462*EXP($C$3-($C$4^2)/2+NORMSINV(AleatLivre!I459)*$C$4))</f>
        <v>74.796541968823078</v>
      </c>
      <c r="K462" s="2">
        <f>(J462*EXP($C$3-($C$4^2)/2+NORMSINV(AleatLivre!J459)*$C$4))</f>
        <v>79.172213013530978</v>
      </c>
      <c r="L462" s="2">
        <f>(K462*EXP($C$3-($C$4^2)/2+NORMSINV(AleatLivre!K459)*$C$4))</f>
        <v>77.850241054539723</v>
      </c>
      <c r="M462" s="2">
        <f>(L462*EXP($C$3-($C$4^2)/2+NORMSINV(AleatLivre!L459)*$C$4))</f>
        <v>79.717115434037908</v>
      </c>
      <c r="N462" s="2">
        <f>(M462*EXP($C$3-($C$4^2)/2+NORMSINV(AleatLivre!M459)*$C$4))</f>
        <v>85.882607095386177</v>
      </c>
      <c r="O462" s="2">
        <f>(N462*EXP($C$3-($C$4^2)/2+NORMSINV(AleatLivre!N459)*$C$4))</f>
        <v>90.349888526292062</v>
      </c>
      <c r="P462" s="2">
        <f>(O462*EXP($C$3-($C$4^2)/2+NORMSINV(AleatLivre!O459)*$C$4))</f>
        <v>95.398620746700161</v>
      </c>
      <c r="Q462" s="2">
        <f>(P462*EXP($C$3-($C$4^2)/2+NORMSINV(AleatLivre!P459)*$C$4))</f>
        <v>95.953950931839302</v>
      </c>
      <c r="R462" s="2">
        <f>(Q462*EXP($C$3-($C$4^2)/2+NORMSINV(AleatLivre!Q459)*$C$4))</f>
        <v>102.18341435378672</v>
      </c>
      <c r="S462" s="2">
        <f>(R462*EXP($C$3-($C$4^2)/2+NORMSINV(AleatLivre!R459)*$C$4))</f>
        <v>104.04178803894509</v>
      </c>
      <c r="T462" s="2">
        <f>(S462*EXP($C$3-($C$4^2)/2+NORMSINV(AleatLivre!S459)*$C$4))</f>
        <v>108.76478189115105</v>
      </c>
      <c r="U462" s="2">
        <f>(T462*EXP($C$3-($C$4^2)/2+NORMSINV(AleatLivre!T459)*$C$4))</f>
        <v>113.28891271059287</v>
      </c>
      <c r="V462" s="2">
        <f>(U462*EXP($C$3-($C$4^2)/2+NORMSINV(AleatLivre!U459)*$C$4))</f>
        <v>119.43405259259234</v>
      </c>
    </row>
    <row r="463" spans="1:22" x14ac:dyDescent="0.25">
      <c r="A463">
        <v>458</v>
      </c>
      <c r="B463" s="2">
        <f>Painel!$B$7</f>
        <v>50</v>
      </c>
      <c r="C463" s="2">
        <f>(B463*EXP($C$3-($C$4^2)/2+NORMSINV(AleatLivre!B460)*$C$4))</f>
        <v>51.409541174310114</v>
      </c>
      <c r="D463" s="2">
        <f>(C463*EXP($C$3-($C$4^2)/2+NORMSINV(AleatLivre!C460)*$C$4))</f>
        <v>54.147130793263997</v>
      </c>
      <c r="E463" s="2">
        <f>(D463*EXP($C$3-($C$4^2)/2+NORMSINV(AleatLivre!D460)*$C$4))</f>
        <v>54.195308474835713</v>
      </c>
      <c r="F463" s="2">
        <f>(E463*EXP($C$3-($C$4^2)/2+NORMSINV(AleatLivre!E460)*$C$4))</f>
        <v>57.416021791912982</v>
      </c>
      <c r="G463" s="2">
        <f>(F463*EXP($C$3-($C$4^2)/2+NORMSINV(AleatLivre!F460)*$C$4))</f>
        <v>61.559251064957415</v>
      </c>
      <c r="H463" s="2">
        <f>(G463*EXP($C$3-($C$4^2)/2+NORMSINV(AleatLivre!G460)*$C$4))</f>
        <v>64.728829718724924</v>
      </c>
      <c r="I463" s="2">
        <f>(H463*EXP($C$3-($C$4^2)/2+NORMSINV(AleatLivre!H460)*$C$4))</f>
        <v>69.842279593812478</v>
      </c>
      <c r="J463" s="2">
        <f>(I463*EXP($C$3-($C$4^2)/2+NORMSINV(AleatLivre!I460)*$C$4))</f>
        <v>73.824978547020947</v>
      </c>
      <c r="K463" s="2">
        <f>(J463*EXP($C$3-($C$4^2)/2+NORMSINV(AleatLivre!J460)*$C$4))</f>
        <v>77.452982608654239</v>
      </c>
      <c r="L463" s="2">
        <f>(K463*EXP($C$3-($C$4^2)/2+NORMSINV(AleatLivre!K460)*$C$4))</f>
        <v>79.661224733613494</v>
      </c>
      <c r="M463" s="2">
        <f>(L463*EXP($C$3-($C$4^2)/2+NORMSINV(AleatLivre!L460)*$C$4))</f>
        <v>85.907685116771944</v>
      </c>
      <c r="N463" s="2">
        <f>(M463*EXP($C$3-($C$4^2)/2+NORMSINV(AleatLivre!M460)*$C$4))</f>
        <v>92.238381975333965</v>
      </c>
      <c r="O463" s="2">
        <f>(N463*EXP($C$3-($C$4^2)/2+NORMSINV(AleatLivre!N460)*$C$4))</f>
        <v>97.732364791390282</v>
      </c>
      <c r="P463" s="2">
        <f>(O463*EXP($C$3-($C$4^2)/2+NORMSINV(AleatLivre!O460)*$C$4))</f>
        <v>103.78530238725814</v>
      </c>
      <c r="Q463" s="2">
        <f>(P463*EXP($C$3-($C$4^2)/2+NORMSINV(AleatLivre!P460)*$C$4))</f>
        <v>109.82258563420135</v>
      </c>
      <c r="R463" s="2">
        <f>(Q463*EXP($C$3-($C$4^2)/2+NORMSINV(AleatLivre!Q460)*$C$4))</f>
        <v>114.17950417440179</v>
      </c>
      <c r="S463" s="2">
        <f>(R463*EXP($C$3-($C$4^2)/2+NORMSINV(AleatLivre!R460)*$C$4))</f>
        <v>120.63516602210662</v>
      </c>
      <c r="T463" s="2">
        <f>(S463*EXP($C$3-($C$4^2)/2+NORMSINV(AleatLivre!S460)*$C$4))</f>
        <v>124.68690350382107</v>
      </c>
      <c r="U463" s="2">
        <f>(T463*EXP($C$3-($C$4^2)/2+NORMSINV(AleatLivre!T460)*$C$4))</f>
        <v>131.27152644109577</v>
      </c>
      <c r="V463" s="2">
        <f>(U463*EXP($C$3-($C$4^2)/2+NORMSINV(AleatLivre!U460)*$C$4))</f>
        <v>137.92681834831222</v>
      </c>
    </row>
    <row r="464" spans="1:22" x14ac:dyDescent="0.25">
      <c r="A464">
        <v>459</v>
      </c>
      <c r="B464" s="2">
        <f>Painel!$B$7</f>
        <v>50</v>
      </c>
      <c r="C464" s="2">
        <f>(B464*EXP($C$3-($C$4^2)/2+NORMSINV(AleatLivre!B461)*$C$4))</f>
        <v>52.238068554506214</v>
      </c>
      <c r="D464" s="2">
        <f>(C464*EXP($C$3-($C$4^2)/2+NORMSINV(AleatLivre!C461)*$C$4))</f>
        <v>54.340302532478368</v>
      </c>
      <c r="E464" s="2">
        <f>(D464*EXP($C$3-($C$4^2)/2+NORMSINV(AleatLivre!D461)*$C$4))</f>
        <v>56.17544629367611</v>
      </c>
      <c r="F464" s="2">
        <f>(E464*EXP($C$3-($C$4^2)/2+NORMSINV(AleatLivre!E461)*$C$4))</f>
        <v>58.131069092695554</v>
      </c>
      <c r="G464" s="2">
        <f>(F464*EXP($C$3-($C$4^2)/2+NORMSINV(AleatLivre!F461)*$C$4))</f>
        <v>60.725224594001403</v>
      </c>
      <c r="H464" s="2">
        <f>(G464*EXP($C$3-($C$4^2)/2+NORMSINV(AleatLivre!G461)*$C$4))</f>
        <v>65.036066043228431</v>
      </c>
      <c r="I464" s="2">
        <f>(H464*EXP($C$3-($C$4^2)/2+NORMSINV(AleatLivre!H461)*$C$4))</f>
        <v>67.165492855277762</v>
      </c>
      <c r="J464" s="2">
        <f>(I464*EXP($C$3-($C$4^2)/2+NORMSINV(AleatLivre!I461)*$C$4))</f>
        <v>71.347448419664914</v>
      </c>
      <c r="K464" s="2">
        <f>(J464*EXP($C$3-($C$4^2)/2+NORMSINV(AleatLivre!J461)*$C$4))</f>
        <v>76.162392602530019</v>
      </c>
      <c r="L464" s="2">
        <f>(K464*EXP($C$3-($C$4^2)/2+NORMSINV(AleatLivre!K461)*$C$4))</f>
        <v>79.810877936167984</v>
      </c>
      <c r="M464" s="2">
        <f>(L464*EXP($C$3-($C$4^2)/2+NORMSINV(AleatLivre!L461)*$C$4))</f>
        <v>83.967159781937752</v>
      </c>
      <c r="N464" s="2">
        <f>(M464*EXP($C$3-($C$4^2)/2+NORMSINV(AleatLivre!M461)*$C$4))</f>
        <v>90.290044170746256</v>
      </c>
      <c r="O464" s="2">
        <f>(N464*EXP($C$3-($C$4^2)/2+NORMSINV(AleatLivre!N461)*$C$4))</f>
        <v>95.210298812137538</v>
      </c>
      <c r="P464" s="2">
        <f>(O464*EXP($C$3-($C$4^2)/2+NORMSINV(AleatLivre!O461)*$C$4))</f>
        <v>101.42746219909793</v>
      </c>
      <c r="Q464" s="2">
        <f>(P464*EXP($C$3-($C$4^2)/2+NORMSINV(AleatLivre!P461)*$C$4))</f>
        <v>109.86295693863343</v>
      </c>
      <c r="R464" s="2">
        <f>(Q464*EXP($C$3-($C$4^2)/2+NORMSINV(AleatLivre!Q461)*$C$4))</f>
        <v>116.20239549129674</v>
      </c>
      <c r="S464" s="2">
        <f>(R464*EXP($C$3-($C$4^2)/2+NORMSINV(AleatLivre!R461)*$C$4))</f>
        <v>124.32659691748479</v>
      </c>
      <c r="T464" s="2">
        <f>(S464*EXP($C$3-($C$4^2)/2+NORMSINV(AleatLivre!S461)*$C$4))</f>
        <v>128.08614070261245</v>
      </c>
      <c r="U464" s="2">
        <f>(T464*EXP($C$3-($C$4^2)/2+NORMSINV(AleatLivre!T461)*$C$4))</f>
        <v>137.84174820488167</v>
      </c>
      <c r="V464" s="2">
        <f>(U464*EXP($C$3-($C$4^2)/2+NORMSINV(AleatLivre!U461)*$C$4))</f>
        <v>142.28806008472577</v>
      </c>
    </row>
    <row r="465" spans="1:22" x14ac:dyDescent="0.25">
      <c r="A465">
        <v>460</v>
      </c>
      <c r="B465" s="2">
        <f>Painel!$B$7</f>
        <v>50</v>
      </c>
      <c r="C465" s="2">
        <f>(B465*EXP($C$3-($C$4^2)/2+NORMSINV(AleatLivre!B462)*$C$4))</f>
        <v>52.451421751619684</v>
      </c>
      <c r="D465" s="2">
        <f>(C465*EXP($C$3-($C$4^2)/2+NORMSINV(AleatLivre!C462)*$C$4))</f>
        <v>54.821195799649217</v>
      </c>
      <c r="E465" s="2">
        <f>(D465*EXP($C$3-($C$4^2)/2+NORMSINV(AleatLivre!D462)*$C$4))</f>
        <v>58.011307348654405</v>
      </c>
      <c r="F465" s="2">
        <f>(E465*EXP($C$3-($C$4^2)/2+NORMSINV(AleatLivre!E462)*$C$4))</f>
        <v>60.347218838411507</v>
      </c>
      <c r="G465" s="2">
        <f>(F465*EXP($C$3-($C$4^2)/2+NORMSINV(AleatLivre!F462)*$C$4))</f>
        <v>64.155681172858664</v>
      </c>
      <c r="H465" s="2">
        <f>(G465*EXP($C$3-($C$4^2)/2+NORMSINV(AleatLivre!G462)*$C$4))</f>
        <v>65.32654881747402</v>
      </c>
      <c r="I465" s="2">
        <f>(H465*EXP($C$3-($C$4^2)/2+NORMSINV(AleatLivre!H462)*$C$4))</f>
        <v>69.461784009370049</v>
      </c>
      <c r="J465" s="2">
        <f>(I465*EXP($C$3-($C$4^2)/2+NORMSINV(AleatLivre!I462)*$C$4))</f>
        <v>73.473999072678353</v>
      </c>
      <c r="K465" s="2">
        <f>(J465*EXP($C$3-($C$4^2)/2+NORMSINV(AleatLivre!J462)*$C$4))</f>
        <v>77.802834131640552</v>
      </c>
      <c r="L465" s="2">
        <f>(K465*EXP($C$3-($C$4^2)/2+NORMSINV(AleatLivre!K462)*$C$4))</f>
        <v>78.922394877078304</v>
      </c>
      <c r="M465" s="2">
        <f>(L465*EXP($C$3-($C$4^2)/2+NORMSINV(AleatLivre!L462)*$C$4))</f>
        <v>82.896843026388012</v>
      </c>
      <c r="N465" s="2">
        <f>(M465*EXP($C$3-($C$4^2)/2+NORMSINV(AleatLivre!M462)*$C$4))</f>
        <v>87.326500183202086</v>
      </c>
      <c r="O465" s="2">
        <f>(N465*EXP($C$3-($C$4^2)/2+NORMSINV(AleatLivre!N462)*$C$4))</f>
        <v>92.951614732312692</v>
      </c>
      <c r="P465" s="2">
        <f>(O465*EXP($C$3-($C$4^2)/2+NORMSINV(AleatLivre!O462)*$C$4))</f>
        <v>96.486456519226238</v>
      </c>
      <c r="Q465" s="2">
        <f>(P465*EXP($C$3-($C$4^2)/2+NORMSINV(AleatLivre!P462)*$C$4))</f>
        <v>100.44901267709064</v>
      </c>
      <c r="R465" s="2">
        <f>(Q465*EXP($C$3-($C$4^2)/2+NORMSINV(AleatLivre!Q462)*$C$4))</f>
        <v>110.33537272120903</v>
      </c>
      <c r="S465" s="2">
        <f>(R465*EXP($C$3-($C$4^2)/2+NORMSINV(AleatLivre!R462)*$C$4))</f>
        <v>120.25078009739022</v>
      </c>
      <c r="T465" s="2">
        <f>(S465*EXP($C$3-($C$4^2)/2+NORMSINV(AleatLivre!S462)*$C$4))</f>
        <v>128.59614057413137</v>
      </c>
      <c r="U465" s="2">
        <f>(T465*EXP($C$3-($C$4^2)/2+NORMSINV(AleatLivre!T462)*$C$4))</f>
        <v>138.49256127053906</v>
      </c>
      <c r="V465" s="2">
        <f>(U465*EXP($C$3-($C$4^2)/2+NORMSINV(AleatLivre!U462)*$C$4))</f>
        <v>139.97154770859777</v>
      </c>
    </row>
    <row r="466" spans="1:22" x14ac:dyDescent="0.25">
      <c r="A466">
        <v>461</v>
      </c>
      <c r="B466" s="2">
        <f>Painel!$B$7</f>
        <v>50</v>
      </c>
      <c r="C466" s="2">
        <f>(B466*EXP($C$3-($C$4^2)/2+NORMSINV(AleatLivre!B463)*$C$4))</f>
        <v>51.33515724363464</v>
      </c>
      <c r="D466" s="2">
        <f>(C466*EXP($C$3-($C$4^2)/2+NORMSINV(AleatLivre!C463)*$C$4))</f>
        <v>54.166011729182955</v>
      </c>
      <c r="E466" s="2">
        <f>(D466*EXP($C$3-($C$4^2)/2+NORMSINV(AleatLivre!D463)*$C$4))</f>
        <v>56.138494229710318</v>
      </c>
      <c r="F466" s="2">
        <f>(E466*EXP($C$3-($C$4^2)/2+NORMSINV(AleatLivre!E463)*$C$4))</f>
        <v>59.418625672370347</v>
      </c>
      <c r="G466" s="2">
        <f>(F466*EXP($C$3-($C$4^2)/2+NORMSINV(AleatLivre!F463)*$C$4))</f>
        <v>65.724414927680527</v>
      </c>
      <c r="H466" s="2">
        <f>(G466*EXP($C$3-($C$4^2)/2+NORMSINV(AleatLivre!G463)*$C$4))</f>
        <v>66.127510279669934</v>
      </c>
      <c r="I466" s="2">
        <f>(H466*EXP($C$3-($C$4^2)/2+NORMSINV(AleatLivre!H463)*$C$4))</f>
        <v>70.47195939240315</v>
      </c>
      <c r="J466" s="2">
        <f>(I466*EXP($C$3-($C$4^2)/2+NORMSINV(AleatLivre!I463)*$C$4))</f>
        <v>72.979591189659146</v>
      </c>
      <c r="K466" s="2">
        <f>(J466*EXP($C$3-($C$4^2)/2+NORMSINV(AleatLivre!J463)*$C$4))</f>
        <v>77.082273794844141</v>
      </c>
      <c r="L466" s="2">
        <f>(K466*EXP($C$3-($C$4^2)/2+NORMSINV(AleatLivre!K463)*$C$4))</f>
        <v>83.176590912691935</v>
      </c>
      <c r="M466" s="2">
        <f>(L466*EXP($C$3-($C$4^2)/2+NORMSINV(AleatLivre!L463)*$C$4))</f>
        <v>84.751515482339826</v>
      </c>
      <c r="N466" s="2">
        <f>(M466*EXP($C$3-($C$4^2)/2+NORMSINV(AleatLivre!M463)*$C$4))</f>
        <v>89.794341119498966</v>
      </c>
      <c r="O466" s="2">
        <f>(N466*EXP($C$3-($C$4^2)/2+NORMSINV(AleatLivre!N463)*$C$4))</f>
        <v>97.177689856440324</v>
      </c>
      <c r="P466" s="2">
        <f>(O466*EXP($C$3-($C$4^2)/2+NORMSINV(AleatLivre!O463)*$C$4))</f>
        <v>98.531696921206191</v>
      </c>
      <c r="Q466" s="2">
        <f>(P466*EXP($C$3-($C$4^2)/2+NORMSINV(AleatLivre!P463)*$C$4))</f>
        <v>101.06860905305079</v>
      </c>
      <c r="R466" s="2">
        <f>(Q466*EXP($C$3-($C$4^2)/2+NORMSINV(AleatLivre!Q463)*$C$4))</f>
        <v>103.10412913600237</v>
      </c>
      <c r="S466" s="2">
        <f>(R466*EXP($C$3-($C$4^2)/2+NORMSINV(AleatLivre!R463)*$C$4))</f>
        <v>108.49372589023925</v>
      </c>
      <c r="T466" s="2">
        <f>(S466*EXP($C$3-($C$4^2)/2+NORMSINV(AleatLivre!S463)*$C$4))</f>
        <v>111.41090942274354</v>
      </c>
      <c r="U466" s="2">
        <f>(T466*EXP($C$3-($C$4^2)/2+NORMSINV(AleatLivre!T463)*$C$4))</f>
        <v>116.3308333772722</v>
      </c>
      <c r="V466" s="2">
        <f>(U466*EXP($C$3-($C$4^2)/2+NORMSINV(AleatLivre!U463)*$C$4))</f>
        <v>122.43853493709518</v>
      </c>
    </row>
    <row r="467" spans="1:22" x14ac:dyDescent="0.25">
      <c r="A467">
        <v>462</v>
      </c>
      <c r="B467" s="2">
        <f>Painel!$B$7</f>
        <v>50</v>
      </c>
      <c r="C467" s="2">
        <f>(B467*EXP($C$3-($C$4^2)/2+NORMSINV(AleatLivre!B464)*$C$4))</f>
        <v>52.399051450625088</v>
      </c>
      <c r="D467" s="2">
        <f>(C467*EXP($C$3-($C$4^2)/2+NORMSINV(AleatLivre!C464)*$C$4))</f>
        <v>56.046673738981369</v>
      </c>
      <c r="E467" s="2">
        <f>(D467*EXP($C$3-($C$4^2)/2+NORMSINV(AleatLivre!D464)*$C$4))</f>
        <v>57.094189983479595</v>
      </c>
      <c r="F467" s="2">
        <f>(E467*EXP($C$3-($C$4^2)/2+NORMSINV(AleatLivre!E464)*$C$4))</f>
        <v>59.492166621309472</v>
      </c>
      <c r="G467" s="2">
        <f>(F467*EXP($C$3-($C$4^2)/2+NORMSINV(AleatLivre!F464)*$C$4))</f>
        <v>63.06272167840612</v>
      </c>
      <c r="H467" s="2">
        <f>(G467*EXP($C$3-($C$4^2)/2+NORMSINV(AleatLivre!G464)*$C$4))</f>
        <v>67.487882019829101</v>
      </c>
      <c r="I467" s="2">
        <f>(H467*EXP($C$3-($C$4^2)/2+NORMSINV(AleatLivre!H464)*$C$4))</f>
        <v>71.762534244224526</v>
      </c>
      <c r="J467" s="2">
        <f>(I467*EXP($C$3-($C$4^2)/2+NORMSINV(AleatLivre!I464)*$C$4))</f>
        <v>74.650226102148409</v>
      </c>
      <c r="K467" s="2">
        <f>(J467*EXP($C$3-($C$4^2)/2+NORMSINV(AleatLivre!J464)*$C$4))</f>
        <v>78.368561639194382</v>
      </c>
      <c r="L467" s="2">
        <f>(K467*EXP($C$3-($C$4^2)/2+NORMSINV(AleatLivre!K464)*$C$4))</f>
        <v>88.121632326794199</v>
      </c>
      <c r="M467" s="2">
        <f>(L467*EXP($C$3-($C$4^2)/2+NORMSINV(AleatLivre!L464)*$C$4))</f>
        <v>88.756642578245661</v>
      </c>
      <c r="N467" s="2">
        <f>(M467*EXP($C$3-($C$4^2)/2+NORMSINV(AleatLivre!M464)*$C$4))</f>
        <v>92.082588548802036</v>
      </c>
      <c r="O467" s="2">
        <f>(N467*EXP($C$3-($C$4^2)/2+NORMSINV(AleatLivre!N464)*$C$4))</f>
        <v>98.115100115125699</v>
      </c>
      <c r="P467" s="2">
        <f>(O467*EXP($C$3-($C$4^2)/2+NORMSINV(AleatLivre!O464)*$C$4))</f>
        <v>104.66624195496644</v>
      </c>
      <c r="Q467" s="2">
        <f>(P467*EXP($C$3-($C$4^2)/2+NORMSINV(AleatLivre!P464)*$C$4))</f>
        <v>109.89294194758101</v>
      </c>
      <c r="R467" s="2">
        <f>(Q467*EXP($C$3-($C$4^2)/2+NORMSINV(AleatLivre!Q464)*$C$4))</f>
        <v>116.21794428704551</v>
      </c>
      <c r="S467" s="2">
        <f>(R467*EXP($C$3-($C$4^2)/2+NORMSINV(AleatLivre!R464)*$C$4))</f>
        <v>121.97775132875509</v>
      </c>
      <c r="T467" s="2">
        <f>(S467*EXP($C$3-($C$4^2)/2+NORMSINV(AleatLivre!S464)*$C$4))</f>
        <v>132.09680044209145</v>
      </c>
      <c r="U467" s="2">
        <f>(T467*EXP($C$3-($C$4^2)/2+NORMSINV(AleatLivre!T464)*$C$4))</f>
        <v>137.87757109160793</v>
      </c>
      <c r="V467" s="2">
        <f>(U467*EXP($C$3-($C$4^2)/2+NORMSINV(AleatLivre!U464)*$C$4))</f>
        <v>145.39844432308971</v>
      </c>
    </row>
    <row r="468" spans="1:22" x14ac:dyDescent="0.25">
      <c r="A468">
        <v>463</v>
      </c>
      <c r="B468" s="2">
        <f>Painel!$B$7</f>
        <v>50</v>
      </c>
      <c r="C468" s="2">
        <f>(B468*EXP($C$3-($C$4^2)/2+NORMSINV(AleatLivre!B465)*$C$4))</f>
        <v>52.437260062534833</v>
      </c>
      <c r="D468" s="2">
        <f>(C468*EXP($C$3-($C$4^2)/2+NORMSINV(AleatLivre!C465)*$C$4))</f>
        <v>55.297954804128508</v>
      </c>
      <c r="E468" s="2">
        <f>(D468*EXP($C$3-($C$4^2)/2+NORMSINV(AleatLivre!D465)*$C$4))</f>
        <v>59.430750780664269</v>
      </c>
      <c r="F468" s="2">
        <f>(E468*EXP($C$3-($C$4^2)/2+NORMSINV(AleatLivre!E465)*$C$4))</f>
        <v>58.77884272605349</v>
      </c>
      <c r="G468" s="2">
        <f>(F468*EXP($C$3-($C$4^2)/2+NORMSINV(AleatLivre!F465)*$C$4))</f>
        <v>60.498120808381287</v>
      </c>
      <c r="H468" s="2">
        <f>(G468*EXP($C$3-($C$4^2)/2+NORMSINV(AleatLivre!G465)*$C$4))</f>
        <v>62.361930193749203</v>
      </c>
      <c r="I468" s="2">
        <f>(H468*EXP($C$3-($C$4^2)/2+NORMSINV(AleatLivre!H465)*$C$4))</f>
        <v>64.625414175886903</v>
      </c>
      <c r="J468" s="2">
        <f>(I468*EXP($C$3-($C$4^2)/2+NORMSINV(AleatLivre!I465)*$C$4))</f>
        <v>69.499858673390833</v>
      </c>
      <c r="K468" s="2">
        <f>(J468*EXP($C$3-($C$4^2)/2+NORMSINV(AleatLivre!J465)*$C$4))</f>
        <v>72.949940425879404</v>
      </c>
      <c r="L468" s="2">
        <f>(K468*EXP($C$3-($C$4^2)/2+NORMSINV(AleatLivre!K465)*$C$4))</f>
        <v>76.599904695323758</v>
      </c>
      <c r="M468" s="2">
        <f>(L468*EXP($C$3-($C$4^2)/2+NORMSINV(AleatLivre!L465)*$C$4))</f>
        <v>81.473647021381808</v>
      </c>
      <c r="N468" s="2">
        <f>(M468*EXP($C$3-($C$4^2)/2+NORMSINV(AleatLivre!M465)*$C$4))</f>
        <v>85.700257931510521</v>
      </c>
      <c r="O468" s="2">
        <f>(N468*EXP($C$3-($C$4^2)/2+NORMSINV(AleatLivre!N465)*$C$4))</f>
        <v>91.987177347308545</v>
      </c>
      <c r="P468" s="2">
        <f>(O468*EXP($C$3-($C$4^2)/2+NORMSINV(AleatLivre!O465)*$C$4))</f>
        <v>97.204272948899956</v>
      </c>
      <c r="Q468" s="2">
        <f>(P468*EXP($C$3-($C$4^2)/2+NORMSINV(AleatLivre!P465)*$C$4))</f>
        <v>101.40561882609583</v>
      </c>
      <c r="R468" s="2">
        <f>(Q468*EXP($C$3-($C$4^2)/2+NORMSINV(AleatLivre!Q465)*$C$4))</f>
        <v>105.36411708743613</v>
      </c>
      <c r="S468" s="2">
        <f>(R468*EXP($C$3-($C$4^2)/2+NORMSINV(AleatLivre!R465)*$C$4))</f>
        <v>112.41024464353582</v>
      </c>
      <c r="T468" s="2">
        <f>(S468*EXP($C$3-($C$4^2)/2+NORMSINV(AleatLivre!S465)*$C$4))</f>
        <v>113.38734176052859</v>
      </c>
      <c r="U468" s="2">
        <f>(T468*EXP($C$3-($C$4^2)/2+NORMSINV(AleatLivre!T465)*$C$4))</f>
        <v>120.06786198261251</v>
      </c>
      <c r="V468" s="2">
        <f>(U468*EXP($C$3-($C$4^2)/2+NORMSINV(AleatLivre!U465)*$C$4))</f>
        <v>127.2601940024542</v>
      </c>
    </row>
    <row r="469" spans="1:22" x14ac:dyDescent="0.25">
      <c r="A469">
        <v>464</v>
      </c>
      <c r="B469" s="2">
        <f>Painel!$B$7</f>
        <v>50</v>
      </c>
      <c r="C469" s="2">
        <f>(B469*EXP($C$3-($C$4^2)/2+NORMSINV(AleatLivre!B466)*$C$4))</f>
        <v>53.736918034735602</v>
      </c>
      <c r="D469" s="2">
        <f>(C469*EXP($C$3-($C$4^2)/2+NORMSINV(AleatLivre!C466)*$C$4))</f>
        <v>57.769660655756496</v>
      </c>
      <c r="E469" s="2">
        <f>(D469*EXP($C$3-($C$4^2)/2+NORMSINV(AleatLivre!D466)*$C$4))</f>
        <v>59.98518198917796</v>
      </c>
      <c r="F469" s="2">
        <f>(E469*EXP($C$3-($C$4^2)/2+NORMSINV(AleatLivre!E466)*$C$4))</f>
        <v>62.828780355385469</v>
      </c>
      <c r="G469" s="2">
        <f>(F469*EXP($C$3-($C$4^2)/2+NORMSINV(AleatLivre!F466)*$C$4))</f>
        <v>65.369104944941171</v>
      </c>
      <c r="H469" s="2">
        <f>(G469*EXP($C$3-($C$4^2)/2+NORMSINV(AleatLivre!G466)*$C$4))</f>
        <v>68.111941282555009</v>
      </c>
      <c r="I469" s="2">
        <f>(H469*EXP($C$3-($C$4^2)/2+NORMSINV(AleatLivre!H466)*$C$4))</f>
        <v>73.526881368113351</v>
      </c>
      <c r="J469" s="2">
        <f>(I469*EXP($C$3-($C$4^2)/2+NORMSINV(AleatLivre!I466)*$C$4))</f>
        <v>74.993518886862205</v>
      </c>
      <c r="K469" s="2">
        <f>(J469*EXP($C$3-($C$4^2)/2+NORMSINV(AleatLivre!J466)*$C$4))</f>
        <v>76.892476911479889</v>
      </c>
      <c r="L469" s="2">
        <f>(K469*EXP($C$3-($C$4^2)/2+NORMSINV(AleatLivre!K466)*$C$4))</f>
        <v>82.41778567410212</v>
      </c>
      <c r="M469" s="2">
        <f>(L469*EXP($C$3-($C$4^2)/2+NORMSINV(AleatLivre!L466)*$C$4))</f>
        <v>88.326668998247015</v>
      </c>
      <c r="N469" s="2">
        <f>(M469*EXP($C$3-($C$4^2)/2+NORMSINV(AleatLivre!M466)*$C$4))</f>
        <v>94.255522265657078</v>
      </c>
      <c r="O469" s="2">
        <f>(N469*EXP($C$3-($C$4^2)/2+NORMSINV(AleatLivre!N466)*$C$4))</f>
        <v>96.765142316642098</v>
      </c>
      <c r="P469" s="2">
        <f>(O469*EXP($C$3-($C$4^2)/2+NORMSINV(AleatLivre!O466)*$C$4))</f>
        <v>100.31814867899165</v>
      </c>
      <c r="Q469" s="2">
        <f>(P469*EXP($C$3-($C$4^2)/2+NORMSINV(AleatLivre!P466)*$C$4))</f>
        <v>101.93560652693711</v>
      </c>
      <c r="R469" s="2">
        <f>(Q469*EXP($C$3-($C$4^2)/2+NORMSINV(AleatLivre!Q466)*$C$4))</f>
        <v>109.87027891701092</v>
      </c>
      <c r="S469" s="2">
        <f>(R469*EXP($C$3-($C$4^2)/2+NORMSINV(AleatLivre!R466)*$C$4))</f>
        <v>119.78433918644933</v>
      </c>
      <c r="T469" s="2">
        <f>(S469*EXP($C$3-($C$4^2)/2+NORMSINV(AleatLivre!S466)*$C$4))</f>
        <v>120.42143837294078</v>
      </c>
      <c r="U469" s="2">
        <f>(T469*EXP($C$3-($C$4^2)/2+NORMSINV(AleatLivre!T466)*$C$4))</f>
        <v>125.88050023902731</v>
      </c>
      <c r="V469" s="2">
        <f>(U469*EXP($C$3-($C$4^2)/2+NORMSINV(AleatLivre!U466)*$C$4))</f>
        <v>135.24374785434927</v>
      </c>
    </row>
    <row r="470" spans="1:22" x14ac:dyDescent="0.25">
      <c r="A470">
        <v>465</v>
      </c>
      <c r="B470" s="2">
        <f>Painel!$B$7</f>
        <v>50</v>
      </c>
      <c r="C470" s="2">
        <f>(B470*EXP($C$3-($C$4^2)/2+NORMSINV(AleatLivre!B467)*$C$4))</f>
        <v>52.072117419934017</v>
      </c>
      <c r="D470" s="2">
        <f>(C470*EXP($C$3-($C$4^2)/2+NORMSINV(AleatLivre!C467)*$C$4))</f>
        <v>53.116454700353323</v>
      </c>
      <c r="E470" s="2">
        <f>(D470*EXP($C$3-($C$4^2)/2+NORMSINV(AleatLivre!D467)*$C$4))</f>
        <v>56.752395278192544</v>
      </c>
      <c r="F470" s="2">
        <f>(E470*EXP($C$3-($C$4^2)/2+NORMSINV(AleatLivre!E467)*$C$4))</f>
        <v>59.616337164370321</v>
      </c>
      <c r="G470" s="2">
        <f>(F470*EXP($C$3-($C$4^2)/2+NORMSINV(AleatLivre!F467)*$C$4))</f>
        <v>65.752157982343221</v>
      </c>
      <c r="H470" s="2">
        <f>(G470*EXP($C$3-($C$4^2)/2+NORMSINV(AleatLivre!G467)*$C$4))</f>
        <v>69.673611988710434</v>
      </c>
      <c r="I470" s="2">
        <f>(H470*EXP($C$3-($C$4^2)/2+NORMSINV(AleatLivre!H467)*$C$4))</f>
        <v>77.095116321240383</v>
      </c>
      <c r="J470" s="2">
        <f>(I470*EXP($C$3-($C$4^2)/2+NORMSINV(AleatLivre!I467)*$C$4))</f>
        <v>79.56225168164481</v>
      </c>
      <c r="K470" s="2">
        <f>(J470*EXP($C$3-($C$4^2)/2+NORMSINV(AleatLivre!J467)*$C$4))</f>
        <v>83.531998895894745</v>
      </c>
      <c r="L470" s="2">
        <f>(K470*EXP($C$3-($C$4^2)/2+NORMSINV(AleatLivre!K467)*$C$4))</f>
        <v>87.88688423751907</v>
      </c>
      <c r="M470" s="2">
        <f>(L470*EXP($C$3-($C$4^2)/2+NORMSINV(AleatLivre!L467)*$C$4))</f>
        <v>91.996459857242726</v>
      </c>
      <c r="N470" s="2">
        <f>(M470*EXP($C$3-($C$4^2)/2+NORMSINV(AleatLivre!M467)*$C$4))</f>
        <v>94.518687840700011</v>
      </c>
      <c r="O470" s="2">
        <f>(N470*EXP($C$3-($C$4^2)/2+NORMSINV(AleatLivre!N467)*$C$4))</f>
        <v>98.482696244260168</v>
      </c>
      <c r="P470" s="2">
        <f>(O470*EXP($C$3-($C$4^2)/2+NORMSINV(AleatLivre!O467)*$C$4))</f>
        <v>100.98537053446015</v>
      </c>
      <c r="Q470" s="2">
        <f>(P470*EXP($C$3-($C$4^2)/2+NORMSINV(AleatLivre!P467)*$C$4))</f>
        <v>107.3385653245916</v>
      </c>
      <c r="R470" s="2">
        <f>(Q470*EXP($C$3-($C$4^2)/2+NORMSINV(AleatLivre!Q467)*$C$4))</f>
        <v>111.69349106756252</v>
      </c>
      <c r="S470" s="2">
        <f>(R470*EXP($C$3-($C$4^2)/2+NORMSINV(AleatLivre!R467)*$C$4))</f>
        <v>116.46812368852902</v>
      </c>
      <c r="T470" s="2">
        <f>(S470*EXP($C$3-($C$4^2)/2+NORMSINV(AleatLivre!S467)*$C$4))</f>
        <v>119.32829306023409</v>
      </c>
      <c r="U470" s="2">
        <f>(T470*EXP($C$3-($C$4^2)/2+NORMSINV(AleatLivre!T467)*$C$4))</f>
        <v>127.63955925454358</v>
      </c>
      <c r="V470" s="2">
        <f>(U470*EXP($C$3-($C$4^2)/2+NORMSINV(AleatLivre!U467)*$C$4))</f>
        <v>129.94373841130513</v>
      </c>
    </row>
    <row r="471" spans="1:22" x14ac:dyDescent="0.25">
      <c r="A471">
        <v>466</v>
      </c>
      <c r="B471" s="2">
        <f>Painel!$B$7</f>
        <v>50</v>
      </c>
      <c r="C471" s="2">
        <f>(B471*EXP($C$3-($C$4^2)/2+NORMSINV(AleatLivre!B468)*$C$4))</f>
        <v>51.988266459069891</v>
      </c>
      <c r="D471" s="2">
        <f>(C471*EXP($C$3-($C$4^2)/2+NORMSINV(AleatLivre!C468)*$C$4))</f>
        <v>53.252847628316552</v>
      </c>
      <c r="E471" s="2">
        <f>(D471*EXP($C$3-($C$4^2)/2+NORMSINV(AleatLivre!D468)*$C$4))</f>
        <v>54.702412340833746</v>
      </c>
      <c r="F471" s="2">
        <f>(E471*EXP($C$3-($C$4^2)/2+NORMSINV(AleatLivre!E468)*$C$4))</f>
        <v>56.675232437737954</v>
      </c>
      <c r="G471" s="2">
        <f>(F471*EXP($C$3-($C$4^2)/2+NORMSINV(AleatLivre!F468)*$C$4))</f>
        <v>61.484680882824215</v>
      </c>
      <c r="H471" s="2">
        <f>(G471*EXP($C$3-($C$4^2)/2+NORMSINV(AleatLivre!G468)*$C$4))</f>
        <v>61.780110755291538</v>
      </c>
      <c r="I471" s="2">
        <f>(H471*EXP($C$3-($C$4^2)/2+NORMSINV(AleatLivre!H468)*$C$4))</f>
        <v>65.685217383346441</v>
      </c>
      <c r="J471" s="2">
        <f>(I471*EXP($C$3-($C$4^2)/2+NORMSINV(AleatLivre!I468)*$C$4))</f>
        <v>70.448091191399186</v>
      </c>
      <c r="K471" s="2">
        <f>(J471*EXP($C$3-($C$4^2)/2+NORMSINV(AleatLivre!J468)*$C$4))</f>
        <v>73.868806107760236</v>
      </c>
      <c r="L471" s="2">
        <f>(K471*EXP($C$3-($C$4^2)/2+NORMSINV(AleatLivre!K468)*$C$4))</f>
        <v>77.677343435896077</v>
      </c>
      <c r="M471" s="2">
        <f>(L471*EXP($C$3-($C$4^2)/2+NORMSINV(AleatLivre!L468)*$C$4))</f>
        <v>82.868601372845077</v>
      </c>
      <c r="N471" s="2">
        <f>(M471*EXP($C$3-($C$4^2)/2+NORMSINV(AleatLivre!M468)*$C$4))</f>
        <v>90.058595287549423</v>
      </c>
      <c r="O471" s="2">
        <f>(N471*EXP($C$3-($C$4^2)/2+NORMSINV(AleatLivre!N468)*$C$4))</f>
        <v>95.762318162542954</v>
      </c>
      <c r="P471" s="2">
        <f>(O471*EXP($C$3-($C$4^2)/2+NORMSINV(AleatLivre!O468)*$C$4))</f>
        <v>99.602488552549062</v>
      </c>
      <c r="Q471" s="2">
        <f>(P471*EXP($C$3-($C$4^2)/2+NORMSINV(AleatLivre!P468)*$C$4))</f>
        <v>104.85621929179017</v>
      </c>
      <c r="R471" s="2">
        <f>(Q471*EXP($C$3-($C$4^2)/2+NORMSINV(AleatLivre!Q468)*$C$4))</f>
        <v>111.60714526353574</v>
      </c>
      <c r="S471" s="2">
        <f>(R471*EXP($C$3-($C$4^2)/2+NORMSINV(AleatLivre!R468)*$C$4))</f>
        <v>118.56491515525705</v>
      </c>
      <c r="T471" s="2">
        <f>(S471*EXP($C$3-($C$4^2)/2+NORMSINV(AleatLivre!S468)*$C$4))</f>
        <v>126.21654884247819</v>
      </c>
      <c r="U471" s="2">
        <f>(T471*EXP($C$3-($C$4^2)/2+NORMSINV(AleatLivre!T468)*$C$4))</f>
        <v>131.31302264353153</v>
      </c>
      <c r="V471" s="2">
        <f>(U471*EXP($C$3-($C$4^2)/2+NORMSINV(AleatLivre!U468)*$C$4))</f>
        <v>139.36540851251488</v>
      </c>
    </row>
    <row r="472" spans="1:22" x14ac:dyDescent="0.25">
      <c r="A472">
        <v>467</v>
      </c>
      <c r="B472" s="2">
        <f>Painel!$B$7</f>
        <v>50</v>
      </c>
      <c r="C472" s="2">
        <f>(B472*EXP($C$3-($C$4^2)/2+NORMSINV(AleatLivre!B469)*$C$4))</f>
        <v>54.214378784707606</v>
      </c>
      <c r="D472" s="2">
        <f>(C472*EXP($C$3-($C$4^2)/2+NORMSINV(AleatLivre!C469)*$C$4))</f>
        <v>58.292377929062894</v>
      </c>
      <c r="E472" s="2">
        <f>(D472*EXP($C$3-($C$4^2)/2+NORMSINV(AleatLivre!D469)*$C$4))</f>
        <v>62.211160607225956</v>
      </c>
      <c r="F472" s="2">
        <f>(E472*EXP($C$3-($C$4^2)/2+NORMSINV(AleatLivre!E469)*$C$4))</f>
        <v>65.367504929975766</v>
      </c>
      <c r="G472" s="2">
        <f>(F472*EXP($C$3-($C$4^2)/2+NORMSINV(AleatLivre!F469)*$C$4))</f>
        <v>70.169895668416089</v>
      </c>
      <c r="H472" s="2">
        <f>(G472*EXP($C$3-($C$4^2)/2+NORMSINV(AleatLivre!G469)*$C$4))</f>
        <v>71.73872843435079</v>
      </c>
      <c r="I472" s="2">
        <f>(H472*EXP($C$3-($C$4^2)/2+NORMSINV(AleatLivre!H469)*$C$4))</f>
        <v>71.844377457612254</v>
      </c>
      <c r="J472" s="2">
        <f>(I472*EXP($C$3-($C$4^2)/2+NORMSINV(AleatLivre!I469)*$C$4))</f>
        <v>75.409234811890414</v>
      </c>
      <c r="K472" s="2">
        <f>(J472*EXP($C$3-($C$4^2)/2+NORMSINV(AleatLivre!J469)*$C$4))</f>
        <v>80.926816811158631</v>
      </c>
      <c r="L472" s="2">
        <f>(K472*EXP($C$3-($C$4^2)/2+NORMSINV(AleatLivre!K469)*$C$4))</f>
        <v>86.969201240152955</v>
      </c>
      <c r="M472" s="2">
        <f>(L472*EXP($C$3-($C$4^2)/2+NORMSINV(AleatLivre!L469)*$C$4))</f>
        <v>91.121701264709088</v>
      </c>
      <c r="N472" s="2">
        <f>(M472*EXP($C$3-($C$4^2)/2+NORMSINV(AleatLivre!M469)*$C$4))</f>
        <v>93.248694632991061</v>
      </c>
      <c r="O472" s="2">
        <f>(N472*EXP($C$3-($C$4^2)/2+NORMSINV(AleatLivre!N469)*$C$4))</f>
        <v>99.676313771502834</v>
      </c>
      <c r="P472" s="2">
        <f>(O472*EXP($C$3-($C$4^2)/2+NORMSINV(AleatLivre!O469)*$C$4))</f>
        <v>104.63422924957645</v>
      </c>
      <c r="Q472" s="2">
        <f>(P472*EXP($C$3-($C$4^2)/2+NORMSINV(AleatLivre!P469)*$C$4))</f>
        <v>108.55021897936597</v>
      </c>
      <c r="R472" s="2">
        <f>(Q472*EXP($C$3-($C$4^2)/2+NORMSINV(AleatLivre!Q469)*$C$4))</f>
        <v>115.96565704690218</v>
      </c>
      <c r="S472" s="2">
        <f>(R472*EXP($C$3-($C$4^2)/2+NORMSINV(AleatLivre!R469)*$C$4))</f>
        <v>126.1974052189494</v>
      </c>
      <c r="T472" s="2">
        <f>(S472*EXP($C$3-($C$4^2)/2+NORMSINV(AleatLivre!S469)*$C$4))</f>
        <v>131.60844153407388</v>
      </c>
      <c r="U472" s="2">
        <f>(T472*EXP($C$3-($C$4^2)/2+NORMSINV(AleatLivre!T469)*$C$4))</f>
        <v>137.76462386561781</v>
      </c>
      <c r="V472" s="2">
        <f>(U472*EXP($C$3-($C$4^2)/2+NORMSINV(AleatLivre!U469)*$C$4))</f>
        <v>145.1051089466101</v>
      </c>
    </row>
    <row r="473" spans="1:22" x14ac:dyDescent="0.25">
      <c r="A473">
        <v>468</v>
      </c>
      <c r="B473" s="2">
        <f>Painel!$B$7</f>
        <v>50</v>
      </c>
      <c r="C473" s="2">
        <f>(B473*EXP($C$3-($C$4^2)/2+NORMSINV(AleatLivre!B470)*$C$4))</f>
        <v>53.361789421106451</v>
      </c>
      <c r="D473" s="2">
        <f>(C473*EXP($C$3-($C$4^2)/2+NORMSINV(AleatLivre!C470)*$C$4))</f>
        <v>56.735095282613209</v>
      </c>
      <c r="E473" s="2">
        <f>(D473*EXP($C$3-($C$4^2)/2+NORMSINV(AleatLivre!D470)*$C$4))</f>
        <v>58.651543098391471</v>
      </c>
      <c r="F473" s="2">
        <f>(E473*EXP($C$3-($C$4^2)/2+NORMSINV(AleatLivre!E470)*$C$4))</f>
        <v>61.228690843731854</v>
      </c>
      <c r="G473" s="2">
        <f>(F473*EXP($C$3-($C$4^2)/2+NORMSINV(AleatLivre!F470)*$C$4))</f>
        <v>66.083265666610671</v>
      </c>
      <c r="H473" s="2">
        <f>(G473*EXP($C$3-($C$4^2)/2+NORMSINV(AleatLivre!G470)*$C$4))</f>
        <v>66.773014205553949</v>
      </c>
      <c r="I473" s="2">
        <f>(H473*EXP($C$3-($C$4^2)/2+NORMSINV(AleatLivre!H470)*$C$4))</f>
        <v>69.789249300806574</v>
      </c>
      <c r="J473" s="2">
        <f>(I473*EXP($C$3-($C$4^2)/2+NORMSINV(AleatLivre!I470)*$C$4))</f>
        <v>72.565847417693504</v>
      </c>
      <c r="K473" s="2">
        <f>(J473*EXP($C$3-($C$4^2)/2+NORMSINV(AleatLivre!J470)*$C$4))</f>
        <v>75.439012471436584</v>
      </c>
      <c r="L473" s="2">
        <f>(K473*EXP($C$3-($C$4^2)/2+NORMSINV(AleatLivre!K470)*$C$4))</f>
        <v>81.339782454480698</v>
      </c>
      <c r="M473" s="2">
        <f>(L473*EXP($C$3-($C$4^2)/2+NORMSINV(AleatLivre!L470)*$C$4))</f>
        <v>87.92957350644356</v>
      </c>
      <c r="N473" s="2">
        <f>(M473*EXP($C$3-($C$4^2)/2+NORMSINV(AleatLivre!M470)*$C$4))</f>
        <v>94.06013278893451</v>
      </c>
      <c r="O473" s="2">
        <f>(N473*EXP($C$3-($C$4^2)/2+NORMSINV(AleatLivre!N470)*$C$4))</f>
        <v>97.87899059794313</v>
      </c>
      <c r="P473" s="2">
        <f>(O473*EXP($C$3-($C$4^2)/2+NORMSINV(AleatLivre!O470)*$C$4))</f>
        <v>103.7077274546744</v>
      </c>
      <c r="Q473" s="2">
        <f>(P473*EXP($C$3-($C$4^2)/2+NORMSINV(AleatLivre!P470)*$C$4))</f>
        <v>110.22103026436906</v>
      </c>
      <c r="R473" s="2">
        <f>(Q473*EXP($C$3-($C$4^2)/2+NORMSINV(AleatLivre!Q470)*$C$4))</f>
        <v>118.98543535255523</v>
      </c>
      <c r="S473" s="2">
        <f>(R473*EXP($C$3-($C$4^2)/2+NORMSINV(AleatLivre!R470)*$C$4))</f>
        <v>125.98613293002923</v>
      </c>
      <c r="T473" s="2">
        <f>(S473*EXP($C$3-($C$4^2)/2+NORMSINV(AleatLivre!S470)*$C$4))</f>
        <v>130.90743002790299</v>
      </c>
      <c r="U473" s="2">
        <f>(T473*EXP($C$3-($C$4^2)/2+NORMSINV(AleatLivre!T470)*$C$4))</f>
        <v>139.89909840640095</v>
      </c>
      <c r="V473" s="2">
        <f>(U473*EXP($C$3-($C$4^2)/2+NORMSINV(AleatLivre!U470)*$C$4))</f>
        <v>146.78013539793932</v>
      </c>
    </row>
    <row r="474" spans="1:22" x14ac:dyDescent="0.25">
      <c r="A474">
        <v>469</v>
      </c>
      <c r="B474" s="2">
        <f>Painel!$B$7</f>
        <v>50</v>
      </c>
      <c r="C474" s="2">
        <f>(B474*EXP($C$3-($C$4^2)/2+NORMSINV(AleatLivre!B471)*$C$4))</f>
        <v>53.264039787529804</v>
      </c>
      <c r="D474" s="2">
        <f>(C474*EXP($C$3-($C$4^2)/2+NORMSINV(AleatLivre!C471)*$C$4))</f>
        <v>54.071715356820285</v>
      </c>
      <c r="E474" s="2">
        <f>(D474*EXP($C$3-($C$4^2)/2+NORMSINV(AleatLivre!D471)*$C$4))</f>
        <v>55.354407387122137</v>
      </c>
      <c r="F474" s="2">
        <f>(E474*EXP($C$3-($C$4^2)/2+NORMSINV(AleatLivre!E471)*$C$4))</f>
        <v>57.290119504974271</v>
      </c>
      <c r="G474" s="2">
        <f>(F474*EXP($C$3-($C$4^2)/2+NORMSINV(AleatLivre!F471)*$C$4))</f>
        <v>60.817892868980444</v>
      </c>
      <c r="H474" s="2">
        <f>(G474*EXP($C$3-($C$4^2)/2+NORMSINV(AleatLivre!G471)*$C$4))</f>
        <v>64.693782847134443</v>
      </c>
      <c r="I474" s="2">
        <f>(H474*EXP($C$3-($C$4^2)/2+NORMSINV(AleatLivre!H471)*$C$4))</f>
        <v>69.336125838741125</v>
      </c>
      <c r="J474" s="2">
        <f>(I474*EXP($C$3-($C$4^2)/2+NORMSINV(AleatLivre!I471)*$C$4))</f>
        <v>74.097633453050463</v>
      </c>
      <c r="K474" s="2">
        <f>(J474*EXP($C$3-($C$4^2)/2+NORMSINV(AleatLivre!J471)*$C$4))</f>
        <v>75.731216078249176</v>
      </c>
      <c r="L474" s="2">
        <f>(K474*EXP($C$3-($C$4^2)/2+NORMSINV(AleatLivre!K471)*$C$4))</f>
        <v>79.158486433942286</v>
      </c>
      <c r="M474" s="2">
        <f>(L474*EXP($C$3-($C$4^2)/2+NORMSINV(AleatLivre!L471)*$C$4))</f>
        <v>84.755633701587925</v>
      </c>
      <c r="N474" s="2">
        <f>(M474*EXP($C$3-($C$4^2)/2+NORMSINV(AleatLivre!M471)*$C$4))</f>
        <v>88.658174035139453</v>
      </c>
      <c r="O474" s="2">
        <f>(N474*EXP($C$3-($C$4^2)/2+NORMSINV(AleatLivre!N471)*$C$4))</f>
        <v>93.633907870433518</v>
      </c>
      <c r="P474" s="2">
        <f>(O474*EXP($C$3-($C$4^2)/2+NORMSINV(AleatLivre!O471)*$C$4))</f>
        <v>97.883758924499446</v>
      </c>
      <c r="Q474" s="2">
        <f>(P474*EXP($C$3-($C$4^2)/2+NORMSINV(AleatLivre!P471)*$C$4))</f>
        <v>97.616166268482772</v>
      </c>
      <c r="R474" s="2">
        <f>(Q474*EXP($C$3-($C$4^2)/2+NORMSINV(AleatLivre!Q471)*$C$4))</f>
        <v>102.80999941676886</v>
      </c>
      <c r="S474" s="2">
        <f>(R474*EXP($C$3-($C$4^2)/2+NORMSINV(AleatLivre!R471)*$C$4))</f>
        <v>108.34057602258872</v>
      </c>
      <c r="T474" s="2">
        <f>(S474*EXP($C$3-($C$4^2)/2+NORMSINV(AleatLivre!S471)*$C$4))</f>
        <v>111.8647110797357</v>
      </c>
      <c r="U474" s="2">
        <f>(T474*EXP($C$3-($C$4^2)/2+NORMSINV(AleatLivre!T471)*$C$4))</f>
        <v>119.08315059566739</v>
      </c>
      <c r="V474" s="2">
        <f>(U474*EXP($C$3-($C$4^2)/2+NORMSINV(AleatLivre!U471)*$C$4))</f>
        <v>129.29423740093492</v>
      </c>
    </row>
    <row r="475" spans="1:22" x14ac:dyDescent="0.25">
      <c r="A475">
        <v>470</v>
      </c>
      <c r="B475" s="2">
        <f>Painel!$B$7</f>
        <v>50</v>
      </c>
      <c r="C475" s="2">
        <f>(B475*EXP($C$3-($C$4^2)/2+NORMSINV(AleatLivre!B472)*$C$4))</f>
        <v>51.942128830766435</v>
      </c>
      <c r="D475" s="2">
        <f>(C475*EXP($C$3-($C$4^2)/2+NORMSINV(AleatLivre!C472)*$C$4))</f>
        <v>53.264445973658127</v>
      </c>
      <c r="E475" s="2">
        <f>(D475*EXP($C$3-($C$4^2)/2+NORMSINV(AleatLivre!D472)*$C$4))</f>
        <v>55.99965478723184</v>
      </c>
      <c r="F475" s="2">
        <f>(E475*EXP($C$3-($C$4^2)/2+NORMSINV(AleatLivre!E472)*$C$4))</f>
        <v>60.260566286591498</v>
      </c>
      <c r="G475" s="2">
        <f>(F475*EXP($C$3-($C$4^2)/2+NORMSINV(AleatLivre!F472)*$C$4))</f>
        <v>62.559889763644534</v>
      </c>
      <c r="H475" s="2">
        <f>(G475*EXP($C$3-($C$4^2)/2+NORMSINV(AleatLivre!G472)*$C$4))</f>
        <v>63.99072836423823</v>
      </c>
      <c r="I475" s="2">
        <f>(H475*EXP($C$3-($C$4^2)/2+NORMSINV(AleatLivre!H472)*$C$4))</f>
        <v>68.119171751173269</v>
      </c>
      <c r="J475" s="2">
        <f>(I475*EXP($C$3-($C$4^2)/2+NORMSINV(AleatLivre!I472)*$C$4))</f>
        <v>73.617136090526898</v>
      </c>
      <c r="K475" s="2">
        <f>(J475*EXP($C$3-($C$4^2)/2+NORMSINV(AleatLivre!J472)*$C$4))</f>
        <v>75.607707992895769</v>
      </c>
      <c r="L475" s="2">
        <f>(K475*EXP($C$3-($C$4^2)/2+NORMSINV(AleatLivre!K472)*$C$4))</f>
        <v>78.20406459892321</v>
      </c>
      <c r="M475" s="2">
        <f>(L475*EXP($C$3-($C$4^2)/2+NORMSINV(AleatLivre!L472)*$C$4))</f>
        <v>82.86256900798135</v>
      </c>
      <c r="N475" s="2">
        <f>(M475*EXP($C$3-($C$4^2)/2+NORMSINV(AleatLivre!M472)*$C$4))</f>
        <v>89.445664009604471</v>
      </c>
      <c r="O475" s="2">
        <f>(N475*EXP($C$3-($C$4^2)/2+NORMSINV(AleatLivre!N472)*$C$4))</f>
        <v>93.449478374988388</v>
      </c>
      <c r="P475" s="2">
        <f>(O475*EXP($C$3-($C$4^2)/2+NORMSINV(AleatLivre!O472)*$C$4))</f>
        <v>96.827858346773979</v>
      </c>
      <c r="Q475" s="2">
        <f>(P475*EXP($C$3-($C$4^2)/2+NORMSINV(AleatLivre!P472)*$C$4))</f>
        <v>99.559262736976649</v>
      </c>
      <c r="R475" s="2">
        <f>(Q475*EXP($C$3-($C$4^2)/2+NORMSINV(AleatLivre!Q472)*$C$4))</f>
        <v>105.10476384424038</v>
      </c>
      <c r="S475" s="2">
        <f>(R475*EXP($C$3-($C$4^2)/2+NORMSINV(AleatLivre!R472)*$C$4))</f>
        <v>113.67037709305073</v>
      </c>
      <c r="T475" s="2">
        <f>(S475*EXP($C$3-($C$4^2)/2+NORMSINV(AleatLivre!S472)*$C$4))</f>
        <v>118.48081552446594</v>
      </c>
      <c r="U475" s="2">
        <f>(T475*EXP($C$3-($C$4^2)/2+NORMSINV(AleatLivre!T472)*$C$4))</f>
        <v>122.43146840375469</v>
      </c>
      <c r="V475" s="2">
        <f>(U475*EXP($C$3-($C$4^2)/2+NORMSINV(AleatLivre!U472)*$C$4))</f>
        <v>129.9020494816258</v>
      </c>
    </row>
    <row r="476" spans="1:22" x14ac:dyDescent="0.25">
      <c r="A476">
        <v>471</v>
      </c>
      <c r="B476" s="2">
        <f>Painel!$B$7</f>
        <v>50</v>
      </c>
      <c r="C476" s="2">
        <f>(B476*EXP($C$3-($C$4^2)/2+NORMSINV(AleatLivre!B473)*$C$4))</f>
        <v>53.229704046399348</v>
      </c>
      <c r="D476" s="2">
        <f>(C476*EXP($C$3-($C$4^2)/2+NORMSINV(AleatLivre!C473)*$C$4))</f>
        <v>55.951868817396033</v>
      </c>
      <c r="E476" s="2">
        <f>(D476*EXP($C$3-($C$4^2)/2+NORMSINV(AleatLivre!D473)*$C$4))</f>
        <v>59.611020753888297</v>
      </c>
      <c r="F476" s="2">
        <f>(E476*EXP($C$3-($C$4^2)/2+NORMSINV(AleatLivre!E473)*$C$4))</f>
        <v>61.68992167983658</v>
      </c>
      <c r="G476" s="2">
        <f>(F476*EXP($C$3-($C$4^2)/2+NORMSINV(AleatLivre!F473)*$C$4))</f>
        <v>66.600971971577792</v>
      </c>
      <c r="H476" s="2">
        <f>(G476*EXP($C$3-($C$4^2)/2+NORMSINV(AleatLivre!G473)*$C$4))</f>
        <v>70.372269063319777</v>
      </c>
      <c r="I476" s="2">
        <f>(H476*EXP($C$3-($C$4^2)/2+NORMSINV(AleatLivre!H473)*$C$4))</f>
        <v>76.826813321857728</v>
      </c>
      <c r="J476" s="2">
        <f>(I476*EXP($C$3-($C$4^2)/2+NORMSINV(AleatLivre!I473)*$C$4))</f>
        <v>79.480205648328678</v>
      </c>
      <c r="K476" s="2">
        <f>(J476*EXP($C$3-($C$4^2)/2+NORMSINV(AleatLivre!J473)*$C$4))</f>
        <v>86.575552353400397</v>
      </c>
      <c r="L476" s="2">
        <f>(K476*EXP($C$3-($C$4^2)/2+NORMSINV(AleatLivre!K473)*$C$4))</f>
        <v>88.904756537644062</v>
      </c>
      <c r="M476" s="2">
        <f>(L476*EXP($C$3-($C$4^2)/2+NORMSINV(AleatLivre!L473)*$C$4))</f>
        <v>94.032081738945578</v>
      </c>
      <c r="N476" s="2">
        <f>(M476*EXP($C$3-($C$4^2)/2+NORMSINV(AleatLivre!M473)*$C$4))</f>
        <v>99.326199448370105</v>
      </c>
      <c r="O476" s="2">
        <f>(N476*EXP($C$3-($C$4^2)/2+NORMSINV(AleatLivre!N473)*$C$4))</f>
        <v>104.0226693700925</v>
      </c>
      <c r="P476" s="2">
        <f>(O476*EXP($C$3-($C$4^2)/2+NORMSINV(AleatLivre!O473)*$C$4))</f>
        <v>109.56657024447374</v>
      </c>
      <c r="Q476" s="2">
        <f>(P476*EXP($C$3-($C$4^2)/2+NORMSINV(AleatLivre!P473)*$C$4))</f>
        <v>113.72608424449926</v>
      </c>
      <c r="R476" s="2">
        <f>(Q476*EXP($C$3-($C$4^2)/2+NORMSINV(AleatLivre!Q473)*$C$4))</f>
        <v>117.13139947197632</v>
      </c>
      <c r="S476" s="2">
        <f>(R476*EXP($C$3-($C$4^2)/2+NORMSINV(AleatLivre!R473)*$C$4))</f>
        <v>120.95976033353462</v>
      </c>
      <c r="T476" s="2">
        <f>(S476*EXP($C$3-($C$4^2)/2+NORMSINV(AleatLivre!S473)*$C$4))</f>
        <v>120.66294525811746</v>
      </c>
      <c r="U476" s="2">
        <f>(T476*EXP($C$3-($C$4^2)/2+NORMSINV(AleatLivre!T473)*$C$4))</f>
        <v>122.11649450432625</v>
      </c>
      <c r="V476" s="2">
        <f>(U476*EXP($C$3-($C$4^2)/2+NORMSINV(AleatLivre!U473)*$C$4))</f>
        <v>128.02517775388583</v>
      </c>
    </row>
    <row r="477" spans="1:22" x14ac:dyDescent="0.25">
      <c r="A477">
        <v>472</v>
      </c>
      <c r="B477" s="2">
        <f>Painel!$B$7</f>
        <v>50</v>
      </c>
      <c r="C477" s="2">
        <f>(B477*EXP($C$3-($C$4^2)/2+NORMSINV(AleatLivre!B474)*$C$4))</f>
        <v>52.025096892026504</v>
      </c>
      <c r="D477" s="2">
        <f>(C477*EXP($C$3-($C$4^2)/2+NORMSINV(AleatLivre!C474)*$C$4))</f>
        <v>53.140743884375759</v>
      </c>
      <c r="E477" s="2">
        <f>(D477*EXP($C$3-($C$4^2)/2+NORMSINV(AleatLivre!D474)*$C$4))</f>
        <v>55.890206207898771</v>
      </c>
      <c r="F477" s="2">
        <f>(E477*EXP($C$3-($C$4^2)/2+NORMSINV(AleatLivre!E474)*$C$4))</f>
        <v>57.258150523843121</v>
      </c>
      <c r="G477" s="2">
        <f>(F477*EXP($C$3-($C$4^2)/2+NORMSINV(AleatLivre!F474)*$C$4))</f>
        <v>60.734486728734367</v>
      </c>
      <c r="H477" s="2">
        <f>(G477*EXP($C$3-($C$4^2)/2+NORMSINV(AleatLivre!G474)*$C$4))</f>
        <v>64.612811794618196</v>
      </c>
      <c r="I477" s="2">
        <f>(H477*EXP($C$3-($C$4^2)/2+NORMSINV(AleatLivre!H474)*$C$4))</f>
        <v>64.841221719467185</v>
      </c>
      <c r="J477" s="2">
        <f>(I477*EXP($C$3-($C$4^2)/2+NORMSINV(AleatLivre!I474)*$C$4))</f>
        <v>65.646819153222083</v>
      </c>
      <c r="K477" s="2">
        <f>(J477*EXP($C$3-($C$4^2)/2+NORMSINV(AleatLivre!J474)*$C$4))</f>
        <v>65.330628858528186</v>
      </c>
      <c r="L477" s="2">
        <f>(K477*EXP($C$3-($C$4^2)/2+NORMSINV(AleatLivre!K474)*$C$4))</f>
        <v>70.391856367559782</v>
      </c>
      <c r="M477" s="2">
        <f>(L477*EXP($C$3-($C$4^2)/2+NORMSINV(AleatLivre!L474)*$C$4))</f>
        <v>74.422875260020817</v>
      </c>
      <c r="N477" s="2">
        <f>(M477*EXP($C$3-($C$4^2)/2+NORMSINV(AleatLivre!M474)*$C$4))</f>
        <v>82.318376425252197</v>
      </c>
      <c r="O477" s="2">
        <f>(N477*EXP($C$3-($C$4^2)/2+NORMSINV(AleatLivre!N474)*$C$4))</f>
        <v>84.734559074558675</v>
      </c>
      <c r="P477" s="2">
        <f>(O477*EXP($C$3-($C$4^2)/2+NORMSINV(AleatLivre!O474)*$C$4))</f>
        <v>91.800818755801416</v>
      </c>
      <c r="Q477" s="2">
        <f>(P477*EXP($C$3-($C$4^2)/2+NORMSINV(AleatLivre!P474)*$C$4))</f>
        <v>96.791848936674157</v>
      </c>
      <c r="R477" s="2">
        <f>(Q477*EXP($C$3-($C$4^2)/2+NORMSINV(AleatLivre!Q474)*$C$4))</f>
        <v>100.64544045831811</v>
      </c>
      <c r="S477" s="2">
        <f>(R477*EXP($C$3-($C$4^2)/2+NORMSINV(AleatLivre!R474)*$C$4))</f>
        <v>107.37301943350892</v>
      </c>
      <c r="T477" s="2">
        <f>(S477*EXP($C$3-($C$4^2)/2+NORMSINV(AleatLivre!S474)*$C$4))</f>
        <v>112.8399047546733</v>
      </c>
      <c r="U477" s="2">
        <f>(T477*EXP($C$3-($C$4^2)/2+NORMSINV(AleatLivre!T474)*$C$4))</f>
        <v>112.88718510051233</v>
      </c>
      <c r="V477" s="2">
        <f>(U477*EXP($C$3-($C$4^2)/2+NORMSINV(AleatLivre!U474)*$C$4))</f>
        <v>115.09542806572627</v>
      </c>
    </row>
    <row r="478" spans="1:22" x14ac:dyDescent="0.25">
      <c r="A478">
        <v>473</v>
      </c>
      <c r="B478" s="2">
        <f>Painel!$B$7</f>
        <v>50</v>
      </c>
      <c r="C478" s="2">
        <f>(B478*EXP($C$3-($C$4^2)/2+NORMSINV(AleatLivre!B475)*$C$4))</f>
        <v>52.146890909991924</v>
      </c>
      <c r="D478" s="2">
        <f>(C478*EXP($C$3-($C$4^2)/2+NORMSINV(AleatLivre!C475)*$C$4))</f>
        <v>55.4070935064995</v>
      </c>
      <c r="E478" s="2">
        <f>(D478*EXP($C$3-($C$4^2)/2+NORMSINV(AleatLivre!D475)*$C$4))</f>
        <v>59.462946976379371</v>
      </c>
      <c r="F478" s="2">
        <f>(E478*EXP($C$3-($C$4^2)/2+NORMSINV(AleatLivre!E475)*$C$4))</f>
        <v>60.107537878034563</v>
      </c>
      <c r="G478" s="2">
        <f>(F478*EXP($C$3-($C$4^2)/2+NORMSINV(AleatLivre!F475)*$C$4))</f>
        <v>61.755953086704388</v>
      </c>
      <c r="H478" s="2">
        <f>(G478*EXP($C$3-($C$4^2)/2+NORMSINV(AleatLivre!G475)*$C$4))</f>
        <v>65.896058981995338</v>
      </c>
      <c r="I478" s="2">
        <f>(H478*EXP($C$3-($C$4^2)/2+NORMSINV(AleatLivre!H475)*$C$4))</f>
        <v>66.048582973128774</v>
      </c>
      <c r="J478" s="2">
        <f>(I478*EXP($C$3-($C$4^2)/2+NORMSINV(AleatLivre!I475)*$C$4))</f>
        <v>66.610720101357018</v>
      </c>
      <c r="K478" s="2">
        <f>(J478*EXP($C$3-($C$4^2)/2+NORMSINV(AleatLivre!J475)*$C$4))</f>
        <v>68.146159074389303</v>
      </c>
      <c r="L478" s="2">
        <f>(K478*EXP($C$3-($C$4^2)/2+NORMSINV(AleatLivre!K475)*$C$4))</f>
        <v>68.636555584452637</v>
      </c>
      <c r="M478" s="2">
        <f>(L478*EXP($C$3-($C$4^2)/2+NORMSINV(AleatLivre!L475)*$C$4))</f>
        <v>71.942064757954128</v>
      </c>
      <c r="N478" s="2">
        <f>(M478*EXP($C$3-($C$4^2)/2+NORMSINV(AleatLivre!M475)*$C$4))</f>
        <v>75.249913479755364</v>
      </c>
      <c r="O478" s="2">
        <f>(N478*EXP($C$3-($C$4^2)/2+NORMSINV(AleatLivre!N475)*$C$4))</f>
        <v>81.21347371188854</v>
      </c>
      <c r="P478" s="2">
        <f>(O478*EXP($C$3-($C$4^2)/2+NORMSINV(AleatLivre!O475)*$C$4))</f>
        <v>86.492014530968447</v>
      </c>
      <c r="Q478" s="2">
        <f>(P478*EXP($C$3-($C$4^2)/2+NORMSINV(AleatLivre!P475)*$C$4))</f>
        <v>92.864986952405133</v>
      </c>
      <c r="R478" s="2">
        <f>(Q478*EXP($C$3-($C$4^2)/2+NORMSINV(AleatLivre!Q475)*$C$4))</f>
        <v>98.599702480932493</v>
      </c>
      <c r="S478" s="2">
        <f>(R478*EXP($C$3-($C$4^2)/2+NORMSINV(AleatLivre!R475)*$C$4))</f>
        <v>102.84295549356079</v>
      </c>
      <c r="T478" s="2">
        <f>(S478*EXP($C$3-($C$4^2)/2+NORMSINV(AleatLivre!S475)*$C$4))</f>
        <v>109.09544120387929</v>
      </c>
      <c r="U478" s="2">
        <f>(T478*EXP($C$3-($C$4^2)/2+NORMSINV(AleatLivre!T475)*$C$4))</f>
        <v>116.76834739913322</v>
      </c>
      <c r="V478" s="2">
        <f>(U478*EXP($C$3-($C$4^2)/2+NORMSINV(AleatLivre!U475)*$C$4))</f>
        <v>118.69287540588701</v>
      </c>
    </row>
    <row r="479" spans="1:22" x14ac:dyDescent="0.25">
      <c r="A479">
        <v>474</v>
      </c>
      <c r="B479" s="2">
        <f>Painel!$B$7</f>
        <v>50</v>
      </c>
      <c r="C479" s="2">
        <f>(B479*EXP($C$3-($C$4^2)/2+NORMSINV(AleatLivre!B476)*$C$4))</f>
        <v>51.831232832768549</v>
      </c>
      <c r="D479" s="2">
        <f>(C479*EXP($C$3-($C$4^2)/2+NORMSINV(AleatLivre!C476)*$C$4))</f>
        <v>55.182436429458406</v>
      </c>
      <c r="E479" s="2">
        <f>(D479*EXP($C$3-($C$4^2)/2+NORMSINV(AleatLivre!D476)*$C$4))</f>
        <v>60.207723417269527</v>
      </c>
      <c r="F479" s="2">
        <f>(E479*EXP($C$3-($C$4^2)/2+NORMSINV(AleatLivre!E476)*$C$4))</f>
        <v>62.966393356696287</v>
      </c>
      <c r="G479" s="2">
        <f>(F479*EXP($C$3-($C$4^2)/2+NORMSINV(AleatLivre!F476)*$C$4))</f>
        <v>65.79022483727077</v>
      </c>
      <c r="H479" s="2">
        <f>(G479*EXP($C$3-($C$4^2)/2+NORMSINV(AleatLivre!G476)*$C$4))</f>
        <v>68.924533431333728</v>
      </c>
      <c r="I479" s="2">
        <f>(H479*EXP($C$3-($C$4^2)/2+NORMSINV(AleatLivre!H476)*$C$4))</f>
        <v>72.236402794528729</v>
      </c>
      <c r="J479" s="2">
        <f>(I479*EXP($C$3-($C$4^2)/2+NORMSINV(AleatLivre!I476)*$C$4))</f>
        <v>77.829511866939725</v>
      </c>
      <c r="K479" s="2">
        <f>(J479*EXP($C$3-($C$4^2)/2+NORMSINV(AleatLivre!J476)*$C$4))</f>
        <v>81.715238693035275</v>
      </c>
      <c r="L479" s="2">
        <f>(K479*EXP($C$3-($C$4^2)/2+NORMSINV(AleatLivre!K476)*$C$4))</f>
        <v>87.052276871603993</v>
      </c>
      <c r="M479" s="2">
        <f>(L479*EXP($C$3-($C$4^2)/2+NORMSINV(AleatLivre!L476)*$C$4))</f>
        <v>93.729978979531396</v>
      </c>
      <c r="N479" s="2">
        <f>(M479*EXP($C$3-($C$4^2)/2+NORMSINV(AleatLivre!M476)*$C$4))</f>
        <v>97.638102689271008</v>
      </c>
      <c r="O479" s="2">
        <f>(N479*EXP($C$3-($C$4^2)/2+NORMSINV(AleatLivre!N476)*$C$4))</f>
        <v>103.90424874151718</v>
      </c>
      <c r="P479" s="2">
        <f>(O479*EXP($C$3-($C$4^2)/2+NORMSINV(AleatLivre!O476)*$C$4))</f>
        <v>107.86845344564568</v>
      </c>
      <c r="Q479" s="2">
        <f>(P479*EXP($C$3-($C$4^2)/2+NORMSINV(AleatLivre!P476)*$C$4))</f>
        <v>113.97730924155695</v>
      </c>
      <c r="R479" s="2">
        <f>(Q479*EXP($C$3-($C$4^2)/2+NORMSINV(AleatLivre!Q476)*$C$4))</f>
        <v>115.99017203465081</v>
      </c>
      <c r="S479" s="2">
        <f>(R479*EXP($C$3-($C$4^2)/2+NORMSINV(AleatLivre!R476)*$C$4))</f>
        <v>121.46123881861057</v>
      </c>
      <c r="T479" s="2">
        <f>(S479*EXP($C$3-($C$4^2)/2+NORMSINV(AleatLivre!S476)*$C$4))</f>
        <v>129.8543941887626</v>
      </c>
      <c r="U479" s="2">
        <f>(T479*EXP($C$3-($C$4^2)/2+NORMSINV(AleatLivre!T476)*$C$4))</f>
        <v>137.73148530088082</v>
      </c>
      <c r="V479" s="2">
        <f>(U479*EXP($C$3-($C$4^2)/2+NORMSINV(AleatLivre!U476)*$C$4))</f>
        <v>146.30513316911191</v>
      </c>
    </row>
    <row r="480" spans="1:22" x14ac:dyDescent="0.25">
      <c r="A480">
        <v>475</v>
      </c>
      <c r="B480" s="2">
        <f>Painel!$B$7</f>
        <v>50</v>
      </c>
      <c r="C480" s="2">
        <f>(B480*EXP($C$3-($C$4^2)/2+NORMSINV(AleatLivre!B477)*$C$4))</f>
        <v>52.746537376975979</v>
      </c>
      <c r="D480" s="2">
        <f>(C480*EXP($C$3-($C$4^2)/2+NORMSINV(AleatLivre!C477)*$C$4))</f>
        <v>55.088612447051361</v>
      </c>
      <c r="E480" s="2">
        <f>(D480*EXP($C$3-($C$4^2)/2+NORMSINV(AleatLivre!D477)*$C$4))</f>
        <v>59.358890959651902</v>
      </c>
      <c r="F480" s="2">
        <f>(E480*EXP($C$3-($C$4^2)/2+NORMSINV(AleatLivre!E477)*$C$4))</f>
        <v>63.580437087741956</v>
      </c>
      <c r="G480" s="2">
        <f>(F480*EXP($C$3-($C$4^2)/2+NORMSINV(AleatLivre!F477)*$C$4))</f>
        <v>67.178481941706224</v>
      </c>
      <c r="H480" s="2">
        <f>(G480*EXP($C$3-($C$4^2)/2+NORMSINV(AleatLivre!G477)*$C$4))</f>
        <v>71.183661704947824</v>
      </c>
      <c r="I480" s="2">
        <f>(H480*EXP($C$3-($C$4^2)/2+NORMSINV(AleatLivre!H477)*$C$4))</f>
        <v>75.449029546689744</v>
      </c>
      <c r="J480" s="2">
        <f>(I480*EXP($C$3-($C$4^2)/2+NORMSINV(AleatLivre!I477)*$C$4))</f>
        <v>78.9852921711975</v>
      </c>
      <c r="K480" s="2">
        <f>(J480*EXP($C$3-($C$4^2)/2+NORMSINV(AleatLivre!J477)*$C$4))</f>
        <v>85.149844113792753</v>
      </c>
      <c r="L480" s="2">
        <f>(K480*EXP($C$3-($C$4^2)/2+NORMSINV(AleatLivre!K477)*$C$4))</f>
        <v>90.542345433397529</v>
      </c>
      <c r="M480" s="2">
        <f>(L480*EXP($C$3-($C$4^2)/2+NORMSINV(AleatLivre!L477)*$C$4))</f>
        <v>94.648370437334549</v>
      </c>
      <c r="N480" s="2">
        <f>(M480*EXP($C$3-($C$4^2)/2+NORMSINV(AleatLivre!M477)*$C$4))</f>
        <v>100.61014011966586</v>
      </c>
      <c r="O480" s="2">
        <f>(N480*EXP($C$3-($C$4^2)/2+NORMSINV(AleatLivre!N477)*$C$4))</f>
        <v>105.57300048666809</v>
      </c>
      <c r="P480" s="2">
        <f>(O480*EXP($C$3-($C$4^2)/2+NORMSINV(AleatLivre!O477)*$C$4))</f>
        <v>109.91797459466653</v>
      </c>
      <c r="Q480" s="2">
        <f>(P480*EXP($C$3-($C$4^2)/2+NORMSINV(AleatLivre!P477)*$C$4))</f>
        <v>118.37580649207885</v>
      </c>
      <c r="R480" s="2">
        <f>(Q480*EXP($C$3-($C$4^2)/2+NORMSINV(AleatLivre!Q477)*$C$4))</f>
        <v>124.9498978295739</v>
      </c>
      <c r="S480" s="2">
        <f>(R480*EXP($C$3-($C$4^2)/2+NORMSINV(AleatLivre!R477)*$C$4))</f>
        <v>127.22170054542993</v>
      </c>
      <c r="T480" s="2">
        <f>(S480*EXP($C$3-($C$4^2)/2+NORMSINV(AleatLivre!S477)*$C$4))</f>
        <v>134.9217549857571</v>
      </c>
      <c r="U480" s="2">
        <f>(T480*EXP($C$3-($C$4^2)/2+NORMSINV(AleatLivre!T477)*$C$4))</f>
        <v>144.30642130337827</v>
      </c>
      <c r="V480" s="2">
        <f>(U480*EXP($C$3-($C$4^2)/2+NORMSINV(AleatLivre!U477)*$C$4))</f>
        <v>157.84130039103118</v>
      </c>
    </row>
    <row r="481" spans="1:22" x14ac:dyDescent="0.25">
      <c r="A481">
        <v>476</v>
      </c>
      <c r="B481" s="2">
        <f>Painel!$B$7</f>
        <v>50</v>
      </c>
      <c r="C481" s="2">
        <f>(B481*EXP($C$3-($C$4^2)/2+NORMSINV(AleatLivre!B478)*$C$4))</f>
        <v>53.452083003005654</v>
      </c>
      <c r="D481" s="2">
        <f>(C481*EXP($C$3-($C$4^2)/2+NORMSINV(AleatLivre!C478)*$C$4))</f>
        <v>55.989772428668168</v>
      </c>
      <c r="E481" s="2">
        <f>(D481*EXP($C$3-($C$4^2)/2+NORMSINV(AleatLivre!D478)*$C$4))</f>
        <v>59.23268079083207</v>
      </c>
      <c r="F481" s="2">
        <f>(E481*EXP($C$3-($C$4^2)/2+NORMSINV(AleatLivre!E478)*$C$4))</f>
        <v>61.52811827299189</v>
      </c>
      <c r="G481" s="2">
        <f>(F481*EXP($C$3-($C$4^2)/2+NORMSINV(AleatLivre!F478)*$C$4))</f>
        <v>65.502613626863962</v>
      </c>
      <c r="H481" s="2">
        <f>(G481*EXP($C$3-($C$4^2)/2+NORMSINV(AleatLivre!G478)*$C$4))</f>
        <v>68.152563551248832</v>
      </c>
      <c r="I481" s="2">
        <f>(H481*EXP($C$3-($C$4^2)/2+NORMSINV(AleatLivre!H478)*$C$4))</f>
        <v>73.272628384569387</v>
      </c>
      <c r="J481" s="2">
        <f>(I481*EXP($C$3-($C$4^2)/2+NORMSINV(AleatLivre!I478)*$C$4))</f>
        <v>78.70759097066589</v>
      </c>
      <c r="K481" s="2">
        <f>(J481*EXP($C$3-($C$4^2)/2+NORMSINV(AleatLivre!J478)*$C$4))</f>
        <v>83.993742985051341</v>
      </c>
      <c r="L481" s="2">
        <f>(K481*EXP($C$3-($C$4^2)/2+NORMSINV(AleatLivre!K478)*$C$4))</f>
        <v>92.393275121186988</v>
      </c>
      <c r="M481" s="2">
        <f>(L481*EXP($C$3-($C$4^2)/2+NORMSINV(AleatLivre!L478)*$C$4))</f>
        <v>96.406710021417993</v>
      </c>
      <c r="N481" s="2">
        <f>(M481*EXP($C$3-($C$4^2)/2+NORMSINV(AleatLivre!M478)*$C$4))</f>
        <v>102.00317328718224</v>
      </c>
      <c r="O481" s="2">
        <f>(N481*EXP($C$3-($C$4^2)/2+NORMSINV(AleatLivre!N478)*$C$4))</f>
        <v>106.19240132287382</v>
      </c>
      <c r="P481" s="2">
        <f>(O481*EXP($C$3-($C$4^2)/2+NORMSINV(AleatLivre!O478)*$C$4))</f>
        <v>113.50673571281109</v>
      </c>
      <c r="Q481" s="2">
        <f>(P481*EXP($C$3-($C$4^2)/2+NORMSINV(AleatLivre!P478)*$C$4))</f>
        <v>119.08429487788922</v>
      </c>
      <c r="R481" s="2">
        <f>(Q481*EXP($C$3-($C$4^2)/2+NORMSINV(AleatLivre!Q478)*$C$4))</f>
        <v>126.03503713135834</v>
      </c>
      <c r="S481" s="2">
        <f>(R481*EXP($C$3-($C$4^2)/2+NORMSINV(AleatLivre!R478)*$C$4))</f>
        <v>134.17457184085876</v>
      </c>
      <c r="T481" s="2">
        <f>(S481*EXP($C$3-($C$4^2)/2+NORMSINV(AleatLivre!S478)*$C$4))</f>
        <v>139.43968445957196</v>
      </c>
      <c r="U481" s="2">
        <f>(T481*EXP($C$3-($C$4^2)/2+NORMSINV(AleatLivre!T478)*$C$4))</f>
        <v>147.42347454951982</v>
      </c>
      <c r="V481" s="2">
        <f>(U481*EXP($C$3-($C$4^2)/2+NORMSINV(AleatLivre!U478)*$C$4))</f>
        <v>156.02348795911385</v>
      </c>
    </row>
    <row r="482" spans="1:22" x14ac:dyDescent="0.25">
      <c r="A482">
        <v>477</v>
      </c>
      <c r="B482" s="2">
        <f>Painel!$B$7</f>
        <v>50</v>
      </c>
      <c r="C482" s="2">
        <f>(B482*EXP($C$3-($C$4^2)/2+NORMSINV(AleatLivre!B479)*$C$4))</f>
        <v>51.230589510562652</v>
      </c>
      <c r="D482" s="2">
        <f>(C482*EXP($C$3-($C$4^2)/2+NORMSINV(AleatLivre!C479)*$C$4))</f>
        <v>54.650950240538904</v>
      </c>
      <c r="E482" s="2">
        <f>(D482*EXP($C$3-($C$4^2)/2+NORMSINV(AleatLivre!D479)*$C$4))</f>
        <v>56.862793987403883</v>
      </c>
      <c r="F482" s="2">
        <f>(E482*EXP($C$3-($C$4^2)/2+NORMSINV(AleatLivre!E479)*$C$4))</f>
        <v>59.398810611624008</v>
      </c>
      <c r="G482" s="2">
        <f>(F482*EXP($C$3-($C$4^2)/2+NORMSINV(AleatLivre!F479)*$C$4))</f>
        <v>61.388838543677466</v>
      </c>
      <c r="H482" s="2">
        <f>(G482*EXP($C$3-($C$4^2)/2+NORMSINV(AleatLivre!G479)*$C$4))</f>
        <v>65.307960554528563</v>
      </c>
      <c r="I482" s="2">
        <f>(H482*EXP($C$3-($C$4^2)/2+NORMSINV(AleatLivre!H479)*$C$4))</f>
        <v>66.159912148982187</v>
      </c>
      <c r="J482" s="2">
        <f>(I482*EXP($C$3-($C$4^2)/2+NORMSINV(AleatLivre!I479)*$C$4))</f>
        <v>68.820378851079667</v>
      </c>
      <c r="K482" s="2">
        <f>(J482*EXP($C$3-($C$4^2)/2+NORMSINV(AleatLivre!J479)*$C$4))</f>
        <v>73.285520613670215</v>
      </c>
      <c r="L482" s="2">
        <f>(K482*EXP($C$3-($C$4^2)/2+NORMSINV(AleatLivre!K479)*$C$4))</f>
        <v>78.832648458392285</v>
      </c>
      <c r="M482" s="2">
        <f>(L482*EXP($C$3-($C$4^2)/2+NORMSINV(AleatLivre!L479)*$C$4))</f>
        <v>83.803660624200234</v>
      </c>
      <c r="N482" s="2">
        <f>(M482*EXP($C$3-($C$4^2)/2+NORMSINV(AleatLivre!M479)*$C$4))</f>
        <v>91.826322322731414</v>
      </c>
      <c r="O482" s="2">
        <f>(N482*EXP($C$3-($C$4^2)/2+NORMSINV(AleatLivre!N479)*$C$4))</f>
        <v>92.044899164883148</v>
      </c>
      <c r="P482" s="2">
        <f>(O482*EXP($C$3-($C$4^2)/2+NORMSINV(AleatLivre!O479)*$C$4))</f>
        <v>97.038210032843978</v>
      </c>
      <c r="Q482" s="2">
        <f>(P482*EXP($C$3-($C$4^2)/2+NORMSINV(AleatLivre!P479)*$C$4))</f>
        <v>100.30682240255993</v>
      </c>
      <c r="R482" s="2">
        <f>(Q482*EXP($C$3-($C$4^2)/2+NORMSINV(AleatLivre!Q479)*$C$4))</f>
        <v>105.85067738612206</v>
      </c>
      <c r="S482" s="2">
        <f>(R482*EXP($C$3-($C$4^2)/2+NORMSINV(AleatLivre!R479)*$C$4))</f>
        <v>110.47332383506129</v>
      </c>
      <c r="T482" s="2">
        <f>(S482*EXP($C$3-($C$4^2)/2+NORMSINV(AleatLivre!S479)*$C$4))</f>
        <v>113.66646394999637</v>
      </c>
      <c r="U482" s="2">
        <f>(T482*EXP($C$3-($C$4^2)/2+NORMSINV(AleatLivre!T479)*$C$4))</f>
        <v>118.25908038837866</v>
      </c>
      <c r="V482" s="2">
        <f>(U482*EXP($C$3-($C$4^2)/2+NORMSINV(AleatLivre!U479)*$C$4))</f>
        <v>125.28186699174455</v>
      </c>
    </row>
    <row r="483" spans="1:22" x14ac:dyDescent="0.25">
      <c r="A483">
        <v>478</v>
      </c>
      <c r="B483" s="2">
        <f>Painel!$B$7</f>
        <v>50</v>
      </c>
      <c r="C483" s="2">
        <f>(B483*EXP($C$3-($C$4^2)/2+NORMSINV(AleatLivre!B480)*$C$4))</f>
        <v>50.934519624562824</v>
      </c>
      <c r="D483" s="2">
        <f>(C483*EXP($C$3-($C$4^2)/2+NORMSINV(AleatLivre!C480)*$C$4))</f>
        <v>54.299603374326608</v>
      </c>
      <c r="E483" s="2">
        <f>(D483*EXP($C$3-($C$4^2)/2+NORMSINV(AleatLivre!D480)*$C$4))</f>
        <v>57.308059481750995</v>
      </c>
      <c r="F483" s="2">
        <f>(E483*EXP($C$3-($C$4^2)/2+NORMSINV(AleatLivre!E480)*$C$4))</f>
        <v>60.913693544021186</v>
      </c>
      <c r="G483" s="2">
        <f>(F483*EXP($C$3-($C$4^2)/2+NORMSINV(AleatLivre!F480)*$C$4))</f>
        <v>62.341384960453539</v>
      </c>
      <c r="H483" s="2">
        <f>(G483*EXP($C$3-($C$4^2)/2+NORMSINV(AleatLivre!G480)*$C$4))</f>
        <v>67.879714517858275</v>
      </c>
      <c r="I483" s="2">
        <f>(H483*EXP($C$3-($C$4^2)/2+NORMSINV(AleatLivre!H480)*$C$4))</f>
        <v>71.539034265969505</v>
      </c>
      <c r="J483" s="2">
        <f>(I483*EXP($C$3-($C$4^2)/2+NORMSINV(AleatLivre!I480)*$C$4))</f>
        <v>73.538954296275392</v>
      </c>
      <c r="K483" s="2">
        <f>(J483*EXP($C$3-($C$4^2)/2+NORMSINV(AleatLivre!J480)*$C$4))</f>
        <v>78.034909673692226</v>
      </c>
      <c r="L483" s="2">
        <f>(K483*EXP($C$3-($C$4^2)/2+NORMSINV(AleatLivre!K480)*$C$4))</f>
        <v>81.905066934381125</v>
      </c>
      <c r="M483" s="2">
        <f>(L483*EXP($C$3-($C$4^2)/2+NORMSINV(AleatLivre!L480)*$C$4))</f>
        <v>87.79317501715434</v>
      </c>
      <c r="N483" s="2">
        <f>(M483*EXP($C$3-($C$4^2)/2+NORMSINV(AleatLivre!M480)*$C$4))</f>
        <v>93.775938952779228</v>
      </c>
      <c r="O483" s="2">
        <f>(N483*EXP($C$3-($C$4^2)/2+NORMSINV(AleatLivre!N480)*$C$4))</f>
        <v>98.944381318296152</v>
      </c>
      <c r="P483" s="2">
        <f>(O483*EXP($C$3-($C$4^2)/2+NORMSINV(AleatLivre!O480)*$C$4))</f>
        <v>102.38852650773836</v>
      </c>
      <c r="Q483" s="2">
        <f>(P483*EXP($C$3-($C$4^2)/2+NORMSINV(AleatLivre!P480)*$C$4))</f>
        <v>107.95090292239638</v>
      </c>
      <c r="R483" s="2">
        <f>(Q483*EXP($C$3-($C$4^2)/2+NORMSINV(AleatLivre!Q480)*$C$4))</f>
        <v>116.38948619540385</v>
      </c>
      <c r="S483" s="2">
        <f>(R483*EXP($C$3-($C$4^2)/2+NORMSINV(AleatLivre!R480)*$C$4))</f>
        <v>120.79038271338227</v>
      </c>
      <c r="T483" s="2">
        <f>(S483*EXP($C$3-($C$4^2)/2+NORMSINV(AleatLivre!S480)*$C$4))</f>
        <v>123.37423829612429</v>
      </c>
      <c r="U483" s="2">
        <f>(T483*EXP($C$3-($C$4^2)/2+NORMSINV(AleatLivre!T480)*$C$4))</f>
        <v>132.70345704690737</v>
      </c>
      <c r="V483" s="2">
        <f>(U483*EXP($C$3-($C$4^2)/2+NORMSINV(AleatLivre!U480)*$C$4))</f>
        <v>136.68002247311182</v>
      </c>
    </row>
    <row r="484" spans="1:22" x14ac:dyDescent="0.25">
      <c r="A484">
        <v>479</v>
      </c>
      <c r="B484" s="2">
        <f>Painel!$B$7</f>
        <v>50</v>
      </c>
      <c r="C484" s="2">
        <f>(B484*EXP($C$3-($C$4^2)/2+NORMSINV(AleatLivre!B481)*$C$4))</f>
        <v>51.881980293613374</v>
      </c>
      <c r="D484" s="2">
        <f>(C484*EXP($C$3-($C$4^2)/2+NORMSINV(AleatLivre!C481)*$C$4))</f>
        <v>53.651140826135865</v>
      </c>
      <c r="E484" s="2">
        <f>(D484*EXP($C$3-($C$4^2)/2+NORMSINV(AleatLivre!D481)*$C$4))</f>
        <v>54.63102973032732</v>
      </c>
      <c r="F484" s="2">
        <f>(E484*EXP($C$3-($C$4^2)/2+NORMSINV(AleatLivre!E481)*$C$4))</f>
        <v>57.264934797936604</v>
      </c>
      <c r="G484" s="2">
        <f>(F484*EXP($C$3-($C$4^2)/2+NORMSINV(AleatLivre!F481)*$C$4))</f>
        <v>59.004499990756059</v>
      </c>
      <c r="H484" s="2">
        <f>(G484*EXP($C$3-($C$4^2)/2+NORMSINV(AleatLivre!G481)*$C$4))</f>
        <v>61.257663245151562</v>
      </c>
      <c r="I484" s="2">
        <f>(H484*EXP($C$3-($C$4^2)/2+NORMSINV(AleatLivre!H481)*$C$4))</f>
        <v>62.050249977650516</v>
      </c>
      <c r="J484" s="2">
        <f>(I484*EXP($C$3-($C$4^2)/2+NORMSINV(AleatLivre!I481)*$C$4))</f>
        <v>64.184495799476537</v>
      </c>
      <c r="K484" s="2">
        <f>(J484*EXP($C$3-($C$4^2)/2+NORMSINV(AleatLivre!J481)*$C$4))</f>
        <v>67.080788888435308</v>
      </c>
      <c r="L484" s="2">
        <f>(K484*EXP($C$3-($C$4^2)/2+NORMSINV(AleatLivre!K481)*$C$4))</f>
        <v>69.614066114792919</v>
      </c>
      <c r="M484" s="2">
        <f>(L484*EXP($C$3-($C$4^2)/2+NORMSINV(AleatLivre!L481)*$C$4))</f>
        <v>73.182299748434033</v>
      </c>
      <c r="N484" s="2">
        <f>(M484*EXP($C$3-($C$4^2)/2+NORMSINV(AleatLivre!M481)*$C$4))</f>
        <v>79.066000787466152</v>
      </c>
      <c r="O484" s="2">
        <f>(N484*EXP($C$3-($C$4^2)/2+NORMSINV(AleatLivre!N481)*$C$4))</f>
        <v>82.623039412551691</v>
      </c>
      <c r="P484" s="2">
        <f>(O484*EXP($C$3-($C$4^2)/2+NORMSINV(AleatLivre!O481)*$C$4))</f>
        <v>89.143547243065768</v>
      </c>
      <c r="Q484" s="2">
        <f>(P484*EXP($C$3-($C$4^2)/2+NORMSINV(AleatLivre!P481)*$C$4))</f>
        <v>93.627225491389424</v>
      </c>
      <c r="R484" s="2">
        <f>(Q484*EXP($C$3-($C$4^2)/2+NORMSINV(AleatLivre!Q481)*$C$4))</f>
        <v>98.697731467064173</v>
      </c>
      <c r="S484" s="2">
        <f>(R484*EXP($C$3-($C$4^2)/2+NORMSINV(AleatLivre!R481)*$C$4))</f>
        <v>102.03694774057992</v>
      </c>
      <c r="T484" s="2">
        <f>(S484*EXP($C$3-($C$4^2)/2+NORMSINV(AleatLivre!S481)*$C$4))</f>
        <v>105.1576053665808</v>
      </c>
      <c r="U484" s="2">
        <f>(T484*EXP($C$3-($C$4^2)/2+NORMSINV(AleatLivre!T481)*$C$4))</f>
        <v>111.77436682647048</v>
      </c>
      <c r="V484" s="2">
        <f>(U484*EXP($C$3-($C$4^2)/2+NORMSINV(AleatLivre!U481)*$C$4))</f>
        <v>118.0737931672849</v>
      </c>
    </row>
    <row r="485" spans="1:22" x14ac:dyDescent="0.25">
      <c r="A485">
        <v>480</v>
      </c>
      <c r="B485" s="2">
        <f>Painel!$B$7</f>
        <v>50</v>
      </c>
      <c r="C485" s="2">
        <f>(B485*EXP($C$3-($C$4^2)/2+NORMSINV(AleatLivre!B482)*$C$4))</f>
        <v>52.573191303946089</v>
      </c>
      <c r="D485" s="2">
        <f>(C485*EXP($C$3-($C$4^2)/2+NORMSINV(AleatLivre!C482)*$C$4))</f>
        <v>55.734549328123379</v>
      </c>
      <c r="E485" s="2">
        <f>(D485*EXP($C$3-($C$4^2)/2+NORMSINV(AleatLivre!D482)*$C$4))</f>
        <v>56.838925540573634</v>
      </c>
      <c r="F485" s="2">
        <f>(E485*EXP($C$3-($C$4^2)/2+NORMSINV(AleatLivre!E482)*$C$4))</f>
        <v>60.317434869740303</v>
      </c>
      <c r="G485" s="2">
        <f>(F485*EXP($C$3-($C$4^2)/2+NORMSINV(AleatLivre!F482)*$C$4))</f>
        <v>63.959195248810524</v>
      </c>
      <c r="H485" s="2">
        <f>(G485*EXP($C$3-($C$4^2)/2+NORMSINV(AleatLivre!G482)*$C$4))</f>
        <v>65.91922440662087</v>
      </c>
      <c r="I485" s="2">
        <f>(H485*EXP($C$3-($C$4^2)/2+NORMSINV(AleatLivre!H482)*$C$4))</f>
        <v>67.366452398677325</v>
      </c>
      <c r="J485" s="2">
        <f>(I485*EXP($C$3-($C$4^2)/2+NORMSINV(AleatLivre!I482)*$C$4))</f>
        <v>70.588152642277151</v>
      </c>
      <c r="K485" s="2">
        <f>(J485*EXP($C$3-($C$4^2)/2+NORMSINV(AleatLivre!J482)*$C$4))</f>
        <v>74.778012322681107</v>
      </c>
      <c r="L485" s="2">
        <f>(K485*EXP($C$3-($C$4^2)/2+NORMSINV(AleatLivre!K482)*$C$4))</f>
        <v>83.179410680363318</v>
      </c>
      <c r="M485" s="2">
        <f>(L485*EXP($C$3-($C$4^2)/2+NORMSINV(AleatLivre!L482)*$C$4))</f>
        <v>89.029883896639603</v>
      </c>
      <c r="N485" s="2">
        <f>(M485*EXP($C$3-($C$4^2)/2+NORMSINV(AleatLivre!M482)*$C$4))</f>
        <v>91.777300337687649</v>
      </c>
      <c r="O485" s="2">
        <f>(N485*EXP($C$3-($C$4^2)/2+NORMSINV(AleatLivre!N482)*$C$4))</f>
        <v>98.421864794866039</v>
      </c>
      <c r="P485" s="2">
        <f>(O485*EXP($C$3-($C$4^2)/2+NORMSINV(AleatLivre!O482)*$C$4))</f>
        <v>101.60998089148563</v>
      </c>
      <c r="Q485" s="2">
        <f>(P485*EXP($C$3-($C$4^2)/2+NORMSINV(AleatLivre!P482)*$C$4))</f>
        <v>105.78019386655158</v>
      </c>
      <c r="R485" s="2">
        <f>(Q485*EXP($C$3-($C$4^2)/2+NORMSINV(AleatLivre!Q482)*$C$4))</f>
        <v>110.29898842844348</v>
      </c>
      <c r="S485" s="2">
        <f>(R485*EXP($C$3-($C$4^2)/2+NORMSINV(AleatLivre!R482)*$C$4))</f>
        <v>120.25463729576225</v>
      </c>
      <c r="T485" s="2">
        <f>(S485*EXP($C$3-($C$4^2)/2+NORMSINV(AleatLivre!S482)*$C$4))</f>
        <v>125.79380581189864</v>
      </c>
      <c r="U485" s="2">
        <f>(T485*EXP($C$3-($C$4^2)/2+NORMSINV(AleatLivre!T482)*$C$4))</f>
        <v>129.89648386624373</v>
      </c>
      <c r="V485" s="2">
        <f>(U485*EXP($C$3-($C$4^2)/2+NORMSINV(AleatLivre!U482)*$C$4))</f>
        <v>138.23418784789189</v>
      </c>
    </row>
    <row r="486" spans="1:22" x14ac:dyDescent="0.25">
      <c r="A486">
        <v>481</v>
      </c>
      <c r="B486" s="2">
        <f>Painel!$B$7</f>
        <v>50</v>
      </c>
      <c r="C486" s="2">
        <f>(B486*EXP($C$3-($C$4^2)/2+NORMSINV(AleatLivre!B483)*$C$4))</f>
        <v>51.517078935662298</v>
      </c>
      <c r="D486" s="2">
        <f>(C486*EXP($C$3-($C$4^2)/2+NORMSINV(AleatLivre!C483)*$C$4))</f>
        <v>55.006493989577841</v>
      </c>
      <c r="E486" s="2">
        <f>(D486*EXP($C$3-($C$4^2)/2+NORMSINV(AleatLivre!D483)*$C$4))</f>
        <v>58.213479748890471</v>
      </c>
      <c r="F486" s="2">
        <f>(E486*EXP($C$3-($C$4^2)/2+NORMSINV(AleatLivre!E483)*$C$4))</f>
        <v>61.903922224007175</v>
      </c>
      <c r="G486" s="2">
        <f>(F486*EXP($C$3-($C$4^2)/2+NORMSINV(AleatLivre!F483)*$C$4))</f>
        <v>63.99724210272398</v>
      </c>
      <c r="H486" s="2">
        <f>(G486*EXP($C$3-($C$4^2)/2+NORMSINV(AleatLivre!G483)*$C$4))</f>
        <v>66.181158841854412</v>
      </c>
      <c r="I486" s="2">
        <f>(H486*EXP($C$3-($C$4^2)/2+NORMSINV(AleatLivre!H483)*$C$4))</f>
        <v>68.449535135411054</v>
      </c>
      <c r="J486" s="2">
        <f>(I486*EXP($C$3-($C$4^2)/2+NORMSINV(AleatLivre!I483)*$C$4))</f>
        <v>69.350873458474382</v>
      </c>
      <c r="K486" s="2">
        <f>(J486*EXP($C$3-($C$4^2)/2+NORMSINV(AleatLivre!J483)*$C$4))</f>
        <v>75.427981355531301</v>
      </c>
      <c r="L486" s="2">
        <f>(K486*EXP($C$3-($C$4^2)/2+NORMSINV(AleatLivre!K483)*$C$4))</f>
        <v>79.340144979564826</v>
      </c>
      <c r="M486" s="2">
        <f>(L486*EXP($C$3-($C$4^2)/2+NORMSINV(AleatLivre!L483)*$C$4))</f>
        <v>86.285022711537508</v>
      </c>
      <c r="N486" s="2">
        <f>(M486*EXP($C$3-($C$4^2)/2+NORMSINV(AleatLivre!M483)*$C$4))</f>
        <v>90.367730263473717</v>
      </c>
      <c r="O486" s="2">
        <f>(N486*EXP($C$3-($C$4^2)/2+NORMSINV(AleatLivre!N483)*$C$4))</f>
        <v>93.081318106421492</v>
      </c>
      <c r="P486" s="2">
        <f>(O486*EXP($C$3-($C$4^2)/2+NORMSINV(AleatLivre!O483)*$C$4))</f>
        <v>98.252258025529869</v>
      </c>
      <c r="Q486" s="2">
        <f>(P486*EXP($C$3-($C$4^2)/2+NORMSINV(AleatLivre!P483)*$C$4))</f>
        <v>100.27669544031704</v>
      </c>
      <c r="R486" s="2">
        <f>(Q486*EXP($C$3-($C$4^2)/2+NORMSINV(AleatLivre!Q483)*$C$4))</f>
        <v>106.54875834176025</v>
      </c>
      <c r="S486" s="2">
        <f>(R486*EXP($C$3-($C$4^2)/2+NORMSINV(AleatLivre!R483)*$C$4))</f>
        <v>109.50432814047986</v>
      </c>
      <c r="T486" s="2">
        <f>(S486*EXP($C$3-($C$4^2)/2+NORMSINV(AleatLivre!S483)*$C$4))</f>
        <v>114.5437126219131</v>
      </c>
      <c r="U486" s="2">
        <f>(T486*EXP($C$3-($C$4^2)/2+NORMSINV(AleatLivre!T483)*$C$4))</f>
        <v>119.30627903521403</v>
      </c>
      <c r="V486" s="2">
        <f>(U486*EXP($C$3-($C$4^2)/2+NORMSINV(AleatLivre!U483)*$C$4))</f>
        <v>123.58748535841933</v>
      </c>
    </row>
    <row r="487" spans="1:22" x14ac:dyDescent="0.25">
      <c r="A487">
        <v>482</v>
      </c>
      <c r="B487" s="2">
        <f>Painel!$B$7</f>
        <v>50</v>
      </c>
      <c r="C487" s="2">
        <f>(B487*EXP($C$3-($C$4^2)/2+NORMSINV(AleatLivre!B484)*$C$4))</f>
        <v>53.936782983927912</v>
      </c>
      <c r="D487" s="2">
        <f>(C487*EXP($C$3-($C$4^2)/2+NORMSINV(AleatLivre!C484)*$C$4))</f>
        <v>57.197559024479439</v>
      </c>
      <c r="E487" s="2">
        <f>(D487*EXP($C$3-($C$4^2)/2+NORMSINV(AleatLivre!D484)*$C$4))</f>
        <v>60.14692649857448</v>
      </c>
      <c r="F487" s="2">
        <f>(E487*EXP($C$3-($C$4^2)/2+NORMSINV(AleatLivre!E484)*$C$4))</f>
        <v>64.306227989334204</v>
      </c>
      <c r="G487" s="2">
        <f>(F487*EXP($C$3-($C$4^2)/2+NORMSINV(AleatLivre!F484)*$C$4))</f>
        <v>68.378133447155676</v>
      </c>
      <c r="H487" s="2">
        <f>(G487*EXP($C$3-($C$4^2)/2+NORMSINV(AleatLivre!G484)*$C$4))</f>
        <v>71.08784748373867</v>
      </c>
      <c r="I487" s="2">
        <f>(H487*EXP($C$3-($C$4^2)/2+NORMSINV(AleatLivre!H484)*$C$4))</f>
        <v>74.107117643013623</v>
      </c>
      <c r="J487" s="2">
        <f>(I487*EXP($C$3-($C$4^2)/2+NORMSINV(AleatLivre!I484)*$C$4))</f>
        <v>77.280328413305526</v>
      </c>
      <c r="K487" s="2">
        <f>(J487*EXP($C$3-($C$4^2)/2+NORMSINV(AleatLivre!J484)*$C$4))</f>
        <v>82.856104036738714</v>
      </c>
      <c r="L487" s="2">
        <f>(K487*EXP($C$3-($C$4^2)/2+NORMSINV(AleatLivre!K484)*$C$4))</f>
        <v>85.620502884823779</v>
      </c>
      <c r="M487" s="2">
        <f>(L487*EXP($C$3-($C$4^2)/2+NORMSINV(AleatLivre!L484)*$C$4))</f>
        <v>91.738902334196268</v>
      </c>
      <c r="N487" s="2">
        <f>(M487*EXP($C$3-($C$4^2)/2+NORMSINV(AleatLivre!M484)*$C$4))</f>
        <v>98.888818533578544</v>
      </c>
      <c r="O487" s="2">
        <f>(N487*EXP($C$3-($C$4^2)/2+NORMSINV(AleatLivre!N484)*$C$4))</f>
        <v>104.58426504909673</v>
      </c>
      <c r="P487" s="2">
        <f>(O487*EXP($C$3-($C$4^2)/2+NORMSINV(AleatLivre!O484)*$C$4))</f>
        <v>112.1804776634213</v>
      </c>
      <c r="Q487" s="2">
        <f>(P487*EXP($C$3-($C$4^2)/2+NORMSINV(AleatLivre!P484)*$C$4))</f>
        <v>116.6009508900642</v>
      </c>
      <c r="R487" s="2">
        <f>(Q487*EXP($C$3-($C$4^2)/2+NORMSINV(AleatLivre!Q484)*$C$4))</f>
        <v>121.00835718993855</v>
      </c>
      <c r="S487" s="2">
        <f>(R487*EXP($C$3-($C$4^2)/2+NORMSINV(AleatLivre!R484)*$C$4))</f>
        <v>121.27025709076941</v>
      </c>
      <c r="T487" s="2">
        <f>(S487*EXP($C$3-($C$4^2)/2+NORMSINV(AleatLivre!S484)*$C$4))</f>
        <v>128.82789227808061</v>
      </c>
      <c r="U487" s="2">
        <f>(T487*EXP($C$3-($C$4^2)/2+NORMSINV(AleatLivre!T484)*$C$4))</f>
        <v>129.57466304530922</v>
      </c>
      <c r="V487" s="2">
        <f>(U487*EXP($C$3-($C$4^2)/2+NORMSINV(AleatLivre!U484)*$C$4))</f>
        <v>134.18016743474308</v>
      </c>
    </row>
    <row r="488" spans="1:22" x14ac:dyDescent="0.25">
      <c r="A488">
        <v>483</v>
      </c>
      <c r="B488" s="2">
        <f>Painel!$B$7</f>
        <v>50</v>
      </c>
      <c r="C488" s="2">
        <f>(B488*EXP($C$3-($C$4^2)/2+NORMSINV(AleatLivre!B485)*$C$4))</f>
        <v>51.077866992349222</v>
      </c>
      <c r="D488" s="2">
        <f>(C488*EXP($C$3-($C$4^2)/2+NORMSINV(AleatLivre!C485)*$C$4))</f>
        <v>53.294277299763756</v>
      </c>
      <c r="E488" s="2">
        <f>(D488*EXP($C$3-($C$4^2)/2+NORMSINV(AleatLivre!D485)*$C$4))</f>
        <v>55.815786421173279</v>
      </c>
      <c r="F488" s="2">
        <f>(E488*EXP($C$3-($C$4^2)/2+NORMSINV(AleatLivre!E485)*$C$4))</f>
        <v>59.448633488431014</v>
      </c>
      <c r="G488" s="2">
        <f>(F488*EXP($C$3-($C$4^2)/2+NORMSINV(AleatLivre!F485)*$C$4))</f>
        <v>63.774965434314637</v>
      </c>
      <c r="H488" s="2">
        <f>(G488*EXP($C$3-($C$4^2)/2+NORMSINV(AleatLivre!G485)*$C$4))</f>
        <v>66.425205601828381</v>
      </c>
      <c r="I488" s="2">
        <f>(H488*EXP($C$3-($C$4^2)/2+NORMSINV(AleatLivre!H485)*$C$4))</f>
        <v>71.937210867689743</v>
      </c>
      <c r="J488" s="2">
        <f>(I488*EXP($C$3-($C$4^2)/2+NORMSINV(AleatLivre!I485)*$C$4))</f>
        <v>75.320714633497275</v>
      </c>
      <c r="K488" s="2">
        <f>(J488*EXP($C$3-($C$4^2)/2+NORMSINV(AleatLivre!J485)*$C$4))</f>
        <v>77.949824350893877</v>
      </c>
      <c r="L488" s="2">
        <f>(K488*EXP($C$3-($C$4^2)/2+NORMSINV(AleatLivre!K485)*$C$4))</f>
        <v>80.176045075016773</v>
      </c>
      <c r="M488" s="2">
        <f>(L488*EXP($C$3-($C$4^2)/2+NORMSINV(AleatLivre!L485)*$C$4))</f>
        <v>85.931553926125176</v>
      </c>
      <c r="N488" s="2">
        <f>(M488*EXP($C$3-($C$4^2)/2+NORMSINV(AleatLivre!M485)*$C$4))</f>
        <v>89.601060199485076</v>
      </c>
      <c r="O488" s="2">
        <f>(N488*EXP($C$3-($C$4^2)/2+NORMSINV(AleatLivre!N485)*$C$4))</f>
        <v>95.934715151476766</v>
      </c>
      <c r="P488" s="2">
        <f>(O488*EXP($C$3-($C$4^2)/2+NORMSINV(AleatLivre!O485)*$C$4))</f>
        <v>102.82241631432875</v>
      </c>
      <c r="Q488" s="2">
        <f>(P488*EXP($C$3-($C$4^2)/2+NORMSINV(AleatLivre!P485)*$C$4))</f>
        <v>109.60476869833629</v>
      </c>
      <c r="R488" s="2">
        <f>(Q488*EXP($C$3-($C$4^2)/2+NORMSINV(AleatLivre!Q485)*$C$4))</f>
        <v>115.73402187290623</v>
      </c>
      <c r="S488" s="2">
        <f>(R488*EXP($C$3-($C$4^2)/2+NORMSINV(AleatLivre!R485)*$C$4))</f>
        <v>117.91192125887844</v>
      </c>
      <c r="T488" s="2">
        <f>(S488*EXP($C$3-($C$4^2)/2+NORMSINV(AleatLivre!S485)*$C$4))</f>
        <v>123.52652334659861</v>
      </c>
      <c r="U488" s="2">
        <f>(T488*EXP($C$3-($C$4^2)/2+NORMSINV(AleatLivre!T485)*$C$4))</f>
        <v>126.65901120514675</v>
      </c>
      <c r="V488" s="2">
        <f>(U488*EXP($C$3-($C$4^2)/2+NORMSINV(AleatLivre!U485)*$C$4))</f>
        <v>131.80883471362864</v>
      </c>
    </row>
    <row r="489" spans="1:22" x14ac:dyDescent="0.25">
      <c r="A489">
        <v>484</v>
      </c>
      <c r="B489" s="2">
        <f>Painel!$B$7</f>
        <v>50</v>
      </c>
      <c r="C489" s="2">
        <f>(B489*EXP($C$3-($C$4^2)/2+NORMSINV(AleatLivre!B486)*$C$4))</f>
        <v>52.046679384606442</v>
      </c>
      <c r="D489" s="2">
        <f>(C489*EXP($C$3-($C$4^2)/2+NORMSINV(AleatLivre!C486)*$C$4))</f>
        <v>53.380803683816829</v>
      </c>
      <c r="E489" s="2">
        <f>(D489*EXP($C$3-($C$4^2)/2+NORMSINV(AleatLivre!D486)*$C$4))</f>
        <v>56.246348691599081</v>
      </c>
      <c r="F489" s="2">
        <f>(E489*EXP($C$3-($C$4^2)/2+NORMSINV(AleatLivre!E486)*$C$4))</f>
        <v>58.216200226240723</v>
      </c>
      <c r="G489" s="2">
        <f>(F489*EXP($C$3-($C$4^2)/2+NORMSINV(AleatLivre!F486)*$C$4))</f>
        <v>60.787478129928104</v>
      </c>
      <c r="H489" s="2">
        <f>(G489*EXP($C$3-($C$4^2)/2+NORMSINV(AleatLivre!G486)*$C$4))</f>
        <v>64.722624151168077</v>
      </c>
      <c r="I489" s="2">
        <f>(H489*EXP($C$3-($C$4^2)/2+NORMSINV(AleatLivre!H486)*$C$4))</f>
        <v>70.067747372813898</v>
      </c>
      <c r="J489" s="2">
        <f>(I489*EXP($C$3-($C$4^2)/2+NORMSINV(AleatLivre!I486)*$C$4))</f>
        <v>72.267615957803216</v>
      </c>
      <c r="K489" s="2">
        <f>(J489*EXP($C$3-($C$4^2)/2+NORMSINV(AleatLivre!J486)*$C$4))</f>
        <v>76.188605166680887</v>
      </c>
      <c r="L489" s="2">
        <f>(K489*EXP($C$3-($C$4^2)/2+NORMSINV(AleatLivre!K486)*$C$4))</f>
        <v>79.580131616936768</v>
      </c>
      <c r="M489" s="2">
        <f>(L489*EXP($C$3-($C$4^2)/2+NORMSINV(AleatLivre!L486)*$C$4))</f>
        <v>83.102488746991185</v>
      </c>
      <c r="N489" s="2">
        <f>(M489*EXP($C$3-($C$4^2)/2+NORMSINV(AleatLivre!M486)*$C$4))</f>
        <v>89.371038026410943</v>
      </c>
      <c r="O489" s="2">
        <f>(N489*EXP($C$3-($C$4^2)/2+NORMSINV(AleatLivre!N486)*$C$4))</f>
        <v>92.170433070616625</v>
      </c>
      <c r="P489" s="2">
        <f>(O489*EXP($C$3-($C$4^2)/2+NORMSINV(AleatLivre!O486)*$C$4))</f>
        <v>98.337762847284964</v>
      </c>
      <c r="Q489" s="2">
        <f>(P489*EXP($C$3-($C$4^2)/2+NORMSINV(AleatLivre!P486)*$C$4))</f>
        <v>100.07167752029305</v>
      </c>
      <c r="R489" s="2">
        <f>(Q489*EXP($C$3-($C$4^2)/2+NORMSINV(AleatLivre!Q486)*$C$4))</f>
        <v>107.23813727257541</v>
      </c>
      <c r="S489" s="2">
        <f>(R489*EXP($C$3-($C$4^2)/2+NORMSINV(AleatLivre!R486)*$C$4))</f>
        <v>112.58929920216403</v>
      </c>
      <c r="T489" s="2">
        <f>(S489*EXP($C$3-($C$4^2)/2+NORMSINV(AleatLivre!S486)*$C$4))</f>
        <v>117.80168029120557</v>
      </c>
      <c r="U489" s="2">
        <f>(T489*EXP($C$3-($C$4^2)/2+NORMSINV(AleatLivre!T486)*$C$4))</f>
        <v>120.34894625391718</v>
      </c>
      <c r="V489" s="2">
        <f>(U489*EXP($C$3-($C$4^2)/2+NORMSINV(AleatLivre!U486)*$C$4))</f>
        <v>123.61745837273317</v>
      </c>
    </row>
    <row r="490" spans="1:22" x14ac:dyDescent="0.25">
      <c r="A490">
        <v>485</v>
      </c>
      <c r="B490" s="2">
        <f>Painel!$B$7</f>
        <v>50</v>
      </c>
      <c r="C490" s="2">
        <f>(B490*EXP($C$3-($C$4^2)/2+NORMSINV(AleatLivre!B487)*$C$4))</f>
        <v>52.885443108297949</v>
      </c>
      <c r="D490" s="2">
        <f>(C490*EXP($C$3-($C$4^2)/2+NORMSINV(AleatLivre!C487)*$C$4))</f>
        <v>56.999685151077898</v>
      </c>
      <c r="E490" s="2">
        <f>(D490*EXP($C$3-($C$4^2)/2+NORMSINV(AleatLivre!D487)*$C$4))</f>
        <v>60.899389598808007</v>
      </c>
      <c r="F490" s="2">
        <f>(E490*EXP($C$3-($C$4^2)/2+NORMSINV(AleatLivre!E487)*$C$4))</f>
        <v>63.470867400821241</v>
      </c>
      <c r="G490" s="2">
        <f>(F490*EXP($C$3-($C$4^2)/2+NORMSINV(AleatLivre!F487)*$C$4))</f>
        <v>66.948402167256631</v>
      </c>
      <c r="H490" s="2">
        <f>(G490*EXP($C$3-($C$4^2)/2+NORMSINV(AleatLivre!G487)*$C$4))</f>
        <v>68.14288004828154</v>
      </c>
      <c r="I490" s="2">
        <f>(H490*EXP($C$3-($C$4^2)/2+NORMSINV(AleatLivre!H487)*$C$4))</f>
        <v>69.458601448287709</v>
      </c>
      <c r="J490" s="2">
        <f>(I490*EXP($C$3-($C$4^2)/2+NORMSINV(AleatLivre!I487)*$C$4))</f>
        <v>71.855467545135284</v>
      </c>
      <c r="K490" s="2">
        <f>(J490*EXP($C$3-($C$4^2)/2+NORMSINV(AleatLivre!J487)*$C$4))</f>
        <v>72.886882328520187</v>
      </c>
      <c r="L490" s="2">
        <f>(K490*EXP($C$3-($C$4^2)/2+NORMSINV(AleatLivre!K487)*$C$4))</f>
        <v>76.325300299584399</v>
      </c>
      <c r="M490" s="2">
        <f>(L490*EXP($C$3-($C$4^2)/2+NORMSINV(AleatLivre!L487)*$C$4))</f>
        <v>80.114346929120174</v>
      </c>
      <c r="N490" s="2">
        <f>(M490*EXP($C$3-($C$4^2)/2+NORMSINV(AleatLivre!M487)*$C$4))</f>
        <v>83.28253708519307</v>
      </c>
      <c r="O490" s="2">
        <f>(N490*EXP($C$3-($C$4^2)/2+NORMSINV(AleatLivre!N487)*$C$4))</f>
        <v>86.879617673568973</v>
      </c>
      <c r="P490" s="2">
        <f>(O490*EXP($C$3-($C$4^2)/2+NORMSINV(AleatLivre!O487)*$C$4))</f>
        <v>91.197654358957919</v>
      </c>
      <c r="Q490" s="2">
        <f>(P490*EXP($C$3-($C$4^2)/2+NORMSINV(AleatLivre!P487)*$C$4))</f>
        <v>97.341504167216428</v>
      </c>
      <c r="R490" s="2">
        <f>(Q490*EXP($C$3-($C$4^2)/2+NORMSINV(AleatLivre!Q487)*$C$4))</f>
        <v>104.07737263929145</v>
      </c>
      <c r="S490" s="2">
        <f>(R490*EXP($C$3-($C$4^2)/2+NORMSINV(AleatLivre!R487)*$C$4))</f>
        <v>109.89456734041198</v>
      </c>
      <c r="T490" s="2">
        <f>(S490*EXP($C$3-($C$4^2)/2+NORMSINV(AleatLivre!S487)*$C$4))</f>
        <v>114.51048939598246</v>
      </c>
      <c r="U490" s="2">
        <f>(T490*EXP($C$3-($C$4^2)/2+NORMSINV(AleatLivre!T487)*$C$4))</f>
        <v>117.58218474099648</v>
      </c>
      <c r="V490" s="2">
        <f>(U490*EXP($C$3-($C$4^2)/2+NORMSINV(AleatLivre!U487)*$C$4))</f>
        <v>123.7547226797641</v>
      </c>
    </row>
    <row r="491" spans="1:22" x14ac:dyDescent="0.25">
      <c r="A491">
        <v>486</v>
      </c>
      <c r="B491" s="2">
        <f>Painel!$B$7</f>
        <v>50</v>
      </c>
      <c r="C491" s="2">
        <f>(B491*EXP($C$3-($C$4^2)/2+NORMSINV(AleatLivre!B488)*$C$4))</f>
        <v>53.21733156840223</v>
      </c>
      <c r="D491" s="2">
        <f>(C491*EXP($C$3-($C$4^2)/2+NORMSINV(AleatLivre!C488)*$C$4))</f>
        <v>55.791099070995436</v>
      </c>
      <c r="E491" s="2">
        <f>(D491*EXP($C$3-($C$4^2)/2+NORMSINV(AleatLivre!D488)*$C$4))</f>
        <v>59.91371932121649</v>
      </c>
      <c r="F491" s="2">
        <f>(E491*EXP($C$3-($C$4^2)/2+NORMSINV(AleatLivre!E488)*$C$4))</f>
        <v>62.30693436488631</v>
      </c>
      <c r="G491" s="2">
        <f>(F491*EXP($C$3-($C$4^2)/2+NORMSINV(AleatLivre!F488)*$C$4))</f>
        <v>64.609471896126166</v>
      </c>
      <c r="H491" s="2">
        <f>(G491*EXP($C$3-($C$4^2)/2+NORMSINV(AleatLivre!G488)*$C$4))</f>
        <v>68.737655114553434</v>
      </c>
      <c r="I491" s="2">
        <f>(H491*EXP($C$3-($C$4^2)/2+NORMSINV(AleatLivre!H488)*$C$4))</f>
        <v>71.547029400546222</v>
      </c>
      <c r="J491" s="2">
        <f>(I491*EXP($C$3-($C$4^2)/2+NORMSINV(AleatLivre!I488)*$C$4))</f>
        <v>75.202000896851445</v>
      </c>
      <c r="K491" s="2">
        <f>(J491*EXP($C$3-($C$4^2)/2+NORMSINV(AleatLivre!J488)*$C$4))</f>
        <v>78.463498643698443</v>
      </c>
      <c r="L491" s="2">
        <f>(K491*EXP($C$3-($C$4^2)/2+NORMSINV(AleatLivre!K488)*$C$4))</f>
        <v>82.308092204017868</v>
      </c>
      <c r="M491" s="2">
        <f>(L491*EXP($C$3-($C$4^2)/2+NORMSINV(AleatLivre!L488)*$C$4))</f>
        <v>88.695205181641299</v>
      </c>
      <c r="N491" s="2">
        <f>(M491*EXP($C$3-($C$4^2)/2+NORMSINV(AleatLivre!M488)*$C$4))</f>
        <v>94.031761453860597</v>
      </c>
      <c r="O491" s="2">
        <f>(N491*EXP($C$3-($C$4^2)/2+NORMSINV(AleatLivre!N488)*$C$4))</f>
        <v>96.235111343757751</v>
      </c>
      <c r="P491" s="2">
        <f>(O491*EXP($C$3-($C$4^2)/2+NORMSINV(AleatLivre!O488)*$C$4))</f>
        <v>104.0882216540858</v>
      </c>
      <c r="Q491" s="2">
        <f>(P491*EXP($C$3-($C$4^2)/2+NORMSINV(AleatLivre!P488)*$C$4))</f>
        <v>110.12800144203514</v>
      </c>
      <c r="R491" s="2">
        <f>(Q491*EXP($C$3-($C$4^2)/2+NORMSINV(AleatLivre!Q488)*$C$4))</f>
        <v>112.4951786835356</v>
      </c>
      <c r="S491" s="2">
        <f>(R491*EXP($C$3-($C$4^2)/2+NORMSINV(AleatLivre!R488)*$C$4))</f>
        <v>122.63658465231548</v>
      </c>
      <c r="T491" s="2">
        <f>(S491*EXP($C$3-($C$4^2)/2+NORMSINV(AleatLivre!S488)*$C$4))</f>
        <v>127.68425775276721</v>
      </c>
      <c r="U491" s="2">
        <f>(T491*EXP($C$3-($C$4^2)/2+NORMSINV(AleatLivre!T488)*$C$4))</f>
        <v>134.38151821084463</v>
      </c>
      <c r="V491" s="2">
        <f>(U491*EXP($C$3-($C$4^2)/2+NORMSINV(AleatLivre!U488)*$C$4))</f>
        <v>140.4132254239297</v>
      </c>
    </row>
    <row r="492" spans="1:22" x14ac:dyDescent="0.25">
      <c r="A492">
        <v>487</v>
      </c>
      <c r="B492" s="2">
        <f>Painel!$B$7</f>
        <v>50</v>
      </c>
      <c r="C492" s="2">
        <f>(B492*EXP($C$3-($C$4^2)/2+NORMSINV(AleatLivre!B489)*$C$4))</f>
        <v>53.214741700680122</v>
      </c>
      <c r="D492" s="2">
        <f>(C492*EXP($C$3-($C$4^2)/2+NORMSINV(AleatLivre!C489)*$C$4))</f>
        <v>55.158438764349363</v>
      </c>
      <c r="E492" s="2">
        <f>(D492*EXP($C$3-($C$4^2)/2+NORMSINV(AleatLivre!D489)*$C$4))</f>
        <v>56.99912407042109</v>
      </c>
      <c r="F492" s="2">
        <f>(E492*EXP($C$3-($C$4^2)/2+NORMSINV(AleatLivre!E489)*$C$4))</f>
        <v>57.236692540167567</v>
      </c>
      <c r="G492" s="2">
        <f>(F492*EXP($C$3-($C$4^2)/2+NORMSINV(AleatLivre!F489)*$C$4))</f>
        <v>59.44228185744425</v>
      </c>
      <c r="H492" s="2">
        <f>(G492*EXP($C$3-($C$4^2)/2+NORMSINV(AleatLivre!G489)*$C$4))</f>
        <v>62.22188488945352</v>
      </c>
      <c r="I492" s="2">
        <f>(H492*EXP($C$3-($C$4^2)/2+NORMSINV(AleatLivre!H489)*$C$4))</f>
        <v>65.147334141926677</v>
      </c>
      <c r="J492" s="2">
        <f>(I492*EXP($C$3-($C$4^2)/2+NORMSINV(AleatLivre!I489)*$C$4))</f>
        <v>70.024885019535276</v>
      </c>
      <c r="K492" s="2">
        <f>(J492*EXP($C$3-($C$4^2)/2+NORMSINV(AleatLivre!J489)*$C$4))</f>
        <v>71.815463076584436</v>
      </c>
      <c r="L492" s="2">
        <f>(K492*EXP($C$3-($C$4^2)/2+NORMSINV(AleatLivre!K489)*$C$4))</f>
        <v>75.104469835398859</v>
      </c>
      <c r="M492" s="2">
        <f>(L492*EXP($C$3-($C$4^2)/2+NORMSINV(AleatLivre!L489)*$C$4))</f>
        <v>78.899716842067463</v>
      </c>
      <c r="N492" s="2">
        <f>(M492*EXP($C$3-($C$4^2)/2+NORMSINV(AleatLivre!M489)*$C$4))</f>
        <v>83.051132429762816</v>
      </c>
      <c r="O492" s="2">
        <f>(N492*EXP($C$3-($C$4^2)/2+NORMSINV(AleatLivre!N489)*$C$4))</f>
        <v>88.522330794107347</v>
      </c>
      <c r="P492" s="2">
        <f>(O492*EXP($C$3-($C$4^2)/2+NORMSINV(AleatLivre!O489)*$C$4))</f>
        <v>94.31223195171718</v>
      </c>
      <c r="Q492" s="2">
        <f>(P492*EXP($C$3-($C$4^2)/2+NORMSINV(AleatLivre!P489)*$C$4))</f>
        <v>99.053781301747591</v>
      </c>
      <c r="R492" s="2">
        <f>(Q492*EXP($C$3-($C$4^2)/2+NORMSINV(AleatLivre!Q489)*$C$4))</f>
        <v>102.1132817687884</v>
      </c>
      <c r="S492" s="2">
        <f>(R492*EXP($C$3-($C$4^2)/2+NORMSINV(AleatLivre!R489)*$C$4))</f>
        <v>109.86903963758246</v>
      </c>
      <c r="T492" s="2">
        <f>(S492*EXP($C$3-($C$4^2)/2+NORMSINV(AleatLivre!S489)*$C$4))</f>
        <v>115.80788005031071</v>
      </c>
      <c r="U492" s="2">
        <f>(T492*EXP($C$3-($C$4^2)/2+NORMSINV(AleatLivre!T489)*$C$4))</f>
        <v>123.1486858542619</v>
      </c>
      <c r="V492" s="2">
        <f>(U492*EXP($C$3-($C$4^2)/2+NORMSINV(AleatLivre!U489)*$C$4))</f>
        <v>129.10916263317787</v>
      </c>
    </row>
    <row r="493" spans="1:22" x14ac:dyDescent="0.25">
      <c r="A493">
        <v>488</v>
      </c>
      <c r="B493" s="2">
        <f>Painel!$B$7</f>
        <v>50</v>
      </c>
      <c r="C493" s="2">
        <f>(B493*EXP($C$3-($C$4^2)/2+NORMSINV(AleatLivre!B490)*$C$4))</f>
        <v>53.928907101628084</v>
      </c>
      <c r="D493" s="2">
        <f>(C493*EXP($C$3-($C$4^2)/2+NORMSINV(AleatLivre!C490)*$C$4))</f>
        <v>58.358878922207154</v>
      </c>
      <c r="E493" s="2">
        <f>(D493*EXP($C$3-($C$4^2)/2+NORMSINV(AleatLivre!D490)*$C$4))</f>
        <v>61.728689148056148</v>
      </c>
      <c r="F493" s="2">
        <f>(E493*EXP($C$3-($C$4^2)/2+NORMSINV(AleatLivre!E490)*$C$4))</f>
        <v>63.711952298603585</v>
      </c>
      <c r="G493" s="2">
        <f>(F493*EXP($C$3-($C$4^2)/2+NORMSINV(AleatLivre!F490)*$C$4))</f>
        <v>64.66019904970662</v>
      </c>
      <c r="H493" s="2">
        <f>(G493*EXP($C$3-($C$4^2)/2+NORMSINV(AleatLivre!G490)*$C$4))</f>
        <v>68.627479279218562</v>
      </c>
      <c r="I493" s="2">
        <f>(H493*EXP($C$3-($C$4^2)/2+NORMSINV(AleatLivre!H490)*$C$4))</f>
        <v>71.787480167808198</v>
      </c>
      <c r="J493" s="2">
        <f>(I493*EXP($C$3-($C$4^2)/2+NORMSINV(AleatLivre!I490)*$C$4))</f>
        <v>76.939426971124348</v>
      </c>
      <c r="K493" s="2">
        <f>(J493*EXP($C$3-($C$4^2)/2+NORMSINV(AleatLivre!J490)*$C$4))</f>
        <v>82.101443450658266</v>
      </c>
      <c r="L493" s="2">
        <f>(K493*EXP($C$3-($C$4^2)/2+NORMSINV(AleatLivre!K490)*$C$4))</f>
        <v>83.633472197770459</v>
      </c>
      <c r="M493" s="2">
        <f>(L493*EXP($C$3-($C$4^2)/2+NORMSINV(AleatLivre!L490)*$C$4))</f>
        <v>87.315227422710805</v>
      </c>
      <c r="N493" s="2">
        <f>(M493*EXP($C$3-($C$4^2)/2+NORMSINV(AleatLivre!M490)*$C$4))</f>
        <v>90.366861013260149</v>
      </c>
      <c r="O493" s="2">
        <f>(N493*EXP($C$3-($C$4^2)/2+NORMSINV(AleatLivre!N490)*$C$4))</f>
        <v>96.154945612253783</v>
      </c>
      <c r="P493" s="2">
        <f>(O493*EXP($C$3-($C$4^2)/2+NORMSINV(AleatLivre!O490)*$C$4))</f>
        <v>102.07066222189347</v>
      </c>
      <c r="Q493" s="2">
        <f>(P493*EXP($C$3-($C$4^2)/2+NORMSINV(AleatLivre!P490)*$C$4))</f>
        <v>107.22964427027711</v>
      </c>
      <c r="R493" s="2">
        <f>(Q493*EXP($C$3-($C$4^2)/2+NORMSINV(AleatLivre!Q490)*$C$4))</f>
        <v>111.74584574778333</v>
      </c>
      <c r="S493" s="2">
        <f>(R493*EXP($C$3-($C$4^2)/2+NORMSINV(AleatLivre!R490)*$C$4))</f>
        <v>117.00528020948397</v>
      </c>
      <c r="T493" s="2">
        <f>(S493*EXP($C$3-($C$4^2)/2+NORMSINV(AleatLivre!S490)*$C$4))</f>
        <v>120.69722408125109</v>
      </c>
      <c r="U493" s="2">
        <f>(T493*EXP($C$3-($C$4^2)/2+NORMSINV(AleatLivre!T490)*$C$4))</f>
        <v>130.65209690101292</v>
      </c>
      <c r="V493" s="2">
        <f>(U493*EXP($C$3-($C$4^2)/2+NORMSINV(AleatLivre!U490)*$C$4))</f>
        <v>137.04794432901346</v>
      </c>
    </row>
    <row r="494" spans="1:22" x14ac:dyDescent="0.25">
      <c r="A494">
        <v>489</v>
      </c>
      <c r="B494" s="2">
        <f>Painel!$B$7</f>
        <v>50</v>
      </c>
      <c r="C494" s="2">
        <f>(B494*EXP($C$3-($C$4^2)/2+NORMSINV(AleatLivre!B491)*$C$4))</f>
        <v>51.36742854423251</v>
      </c>
      <c r="D494" s="2">
        <f>(C494*EXP($C$3-($C$4^2)/2+NORMSINV(AleatLivre!C491)*$C$4))</f>
        <v>53.830909069505317</v>
      </c>
      <c r="E494" s="2">
        <f>(D494*EXP($C$3-($C$4^2)/2+NORMSINV(AleatLivre!D491)*$C$4))</f>
        <v>55.151579559189727</v>
      </c>
      <c r="F494" s="2">
        <f>(E494*EXP($C$3-($C$4^2)/2+NORMSINV(AleatLivre!E491)*$C$4))</f>
        <v>58.994066720990105</v>
      </c>
      <c r="G494" s="2">
        <f>(F494*EXP($C$3-($C$4^2)/2+NORMSINV(AleatLivre!F491)*$C$4))</f>
        <v>60.581100737857568</v>
      </c>
      <c r="H494" s="2">
        <f>(G494*EXP($C$3-($C$4^2)/2+NORMSINV(AleatLivre!G491)*$C$4))</f>
        <v>63.343174980625868</v>
      </c>
      <c r="I494" s="2">
        <f>(H494*EXP($C$3-($C$4^2)/2+NORMSINV(AleatLivre!H491)*$C$4))</f>
        <v>65.180152952095838</v>
      </c>
      <c r="J494" s="2">
        <f>(I494*EXP($C$3-($C$4^2)/2+NORMSINV(AleatLivre!I491)*$C$4))</f>
        <v>67.705963495696849</v>
      </c>
      <c r="K494" s="2">
        <f>(J494*EXP($C$3-($C$4^2)/2+NORMSINV(AleatLivre!J491)*$C$4))</f>
        <v>70.313743173588932</v>
      </c>
      <c r="L494" s="2">
        <f>(K494*EXP($C$3-($C$4^2)/2+NORMSINV(AleatLivre!K491)*$C$4))</f>
        <v>72.608204309313422</v>
      </c>
      <c r="M494" s="2">
        <f>(L494*EXP($C$3-($C$4^2)/2+NORMSINV(AleatLivre!L491)*$C$4))</f>
        <v>77.242342388414528</v>
      </c>
      <c r="N494" s="2">
        <f>(M494*EXP($C$3-($C$4^2)/2+NORMSINV(AleatLivre!M491)*$C$4))</f>
        <v>80.981188310729067</v>
      </c>
      <c r="O494" s="2">
        <f>(N494*EXP($C$3-($C$4^2)/2+NORMSINV(AleatLivre!N491)*$C$4))</f>
        <v>87.963822328691933</v>
      </c>
      <c r="P494" s="2">
        <f>(O494*EXP($C$3-($C$4^2)/2+NORMSINV(AleatLivre!O491)*$C$4))</f>
        <v>95.618443842214916</v>
      </c>
      <c r="Q494" s="2">
        <f>(P494*EXP($C$3-($C$4^2)/2+NORMSINV(AleatLivre!P491)*$C$4))</f>
        <v>98.900023815296038</v>
      </c>
      <c r="R494" s="2">
        <f>(Q494*EXP($C$3-($C$4^2)/2+NORMSINV(AleatLivre!Q491)*$C$4))</f>
        <v>107.25708835703388</v>
      </c>
      <c r="S494" s="2">
        <f>(R494*EXP($C$3-($C$4^2)/2+NORMSINV(AleatLivre!R491)*$C$4))</f>
        <v>113.79772979647085</v>
      </c>
      <c r="T494" s="2">
        <f>(S494*EXP($C$3-($C$4^2)/2+NORMSINV(AleatLivre!S491)*$C$4))</f>
        <v>117.10567691832253</v>
      </c>
      <c r="U494" s="2">
        <f>(T494*EXP($C$3-($C$4^2)/2+NORMSINV(AleatLivre!T491)*$C$4))</f>
        <v>130.26449998985464</v>
      </c>
      <c r="V494" s="2">
        <f>(U494*EXP($C$3-($C$4^2)/2+NORMSINV(AleatLivre!U491)*$C$4))</f>
        <v>134.03217985271436</v>
      </c>
    </row>
    <row r="495" spans="1:22" x14ac:dyDescent="0.25">
      <c r="A495">
        <v>490</v>
      </c>
      <c r="B495" s="2">
        <f>Painel!$B$7</f>
        <v>50</v>
      </c>
      <c r="C495" s="2">
        <f>(B495*EXP($C$3-($C$4^2)/2+NORMSINV(AleatLivre!B492)*$C$4))</f>
        <v>52.009415152208064</v>
      </c>
      <c r="D495" s="2">
        <f>(C495*EXP($C$3-($C$4^2)/2+NORMSINV(AleatLivre!C492)*$C$4))</f>
        <v>53.802157806725546</v>
      </c>
      <c r="E495" s="2">
        <f>(D495*EXP($C$3-($C$4^2)/2+NORMSINV(AleatLivre!D492)*$C$4))</f>
        <v>57.551779045284462</v>
      </c>
      <c r="F495" s="2">
        <f>(E495*EXP($C$3-($C$4^2)/2+NORMSINV(AleatLivre!E492)*$C$4))</f>
        <v>59.829392463244687</v>
      </c>
      <c r="G495" s="2">
        <f>(F495*EXP($C$3-($C$4^2)/2+NORMSINV(AleatLivre!F492)*$C$4))</f>
        <v>62.672837575244316</v>
      </c>
      <c r="H495" s="2">
        <f>(G495*EXP($C$3-($C$4^2)/2+NORMSINV(AleatLivre!G492)*$C$4))</f>
        <v>64.26830141917138</v>
      </c>
      <c r="I495" s="2">
        <f>(H495*EXP($C$3-($C$4^2)/2+NORMSINV(AleatLivre!H492)*$C$4))</f>
        <v>65.390117071977997</v>
      </c>
      <c r="J495" s="2">
        <f>(I495*EXP($C$3-($C$4^2)/2+NORMSINV(AleatLivre!I492)*$C$4))</f>
        <v>69.955866784413729</v>
      </c>
      <c r="K495" s="2">
        <f>(J495*EXP($C$3-($C$4^2)/2+NORMSINV(AleatLivre!J492)*$C$4))</f>
        <v>72.148518060544589</v>
      </c>
      <c r="L495" s="2">
        <f>(K495*EXP($C$3-($C$4^2)/2+NORMSINV(AleatLivre!K492)*$C$4))</f>
        <v>80.194358189924856</v>
      </c>
      <c r="M495" s="2">
        <f>(L495*EXP($C$3-($C$4^2)/2+NORMSINV(AleatLivre!L492)*$C$4))</f>
        <v>84.872058885073599</v>
      </c>
      <c r="N495" s="2">
        <f>(M495*EXP($C$3-($C$4^2)/2+NORMSINV(AleatLivre!M492)*$C$4))</f>
        <v>87.815206321561888</v>
      </c>
      <c r="O495" s="2">
        <f>(N495*EXP($C$3-($C$4^2)/2+NORMSINV(AleatLivre!N492)*$C$4))</f>
        <v>92.503872777395728</v>
      </c>
      <c r="P495" s="2">
        <f>(O495*EXP($C$3-($C$4^2)/2+NORMSINV(AleatLivre!O492)*$C$4))</f>
        <v>95.766106814275332</v>
      </c>
      <c r="Q495" s="2">
        <f>(P495*EXP($C$3-($C$4^2)/2+NORMSINV(AleatLivre!P492)*$C$4))</f>
        <v>99.615183363289702</v>
      </c>
      <c r="R495" s="2">
        <f>(Q495*EXP($C$3-($C$4^2)/2+NORMSINV(AleatLivre!Q492)*$C$4))</f>
        <v>106.80917376561763</v>
      </c>
      <c r="S495" s="2">
        <f>(R495*EXP($C$3-($C$4^2)/2+NORMSINV(AleatLivre!R492)*$C$4))</f>
        <v>110.84097374383691</v>
      </c>
      <c r="T495" s="2">
        <f>(S495*EXP($C$3-($C$4^2)/2+NORMSINV(AleatLivre!S492)*$C$4))</f>
        <v>117.66685849855234</v>
      </c>
      <c r="U495" s="2">
        <f>(T495*EXP($C$3-($C$4^2)/2+NORMSINV(AleatLivre!T492)*$C$4))</f>
        <v>126.85156104538291</v>
      </c>
      <c r="V495" s="2">
        <f>(U495*EXP($C$3-($C$4^2)/2+NORMSINV(AleatLivre!U492)*$C$4))</f>
        <v>137.23822245150089</v>
      </c>
    </row>
    <row r="496" spans="1:22" x14ac:dyDescent="0.25">
      <c r="A496">
        <v>491</v>
      </c>
      <c r="B496" s="2">
        <f>Painel!$B$7</f>
        <v>50</v>
      </c>
      <c r="C496" s="2">
        <f>(B496*EXP($C$3-($C$4^2)/2+NORMSINV(AleatLivre!B493)*$C$4))</f>
        <v>50.646777227617022</v>
      </c>
      <c r="D496" s="2">
        <f>(C496*EXP($C$3-($C$4^2)/2+NORMSINV(AleatLivre!C493)*$C$4))</f>
        <v>53.722824283550537</v>
      </c>
      <c r="E496" s="2">
        <f>(D496*EXP($C$3-($C$4^2)/2+NORMSINV(AleatLivre!D493)*$C$4))</f>
        <v>57.021989215546391</v>
      </c>
      <c r="F496" s="2">
        <f>(E496*EXP($C$3-($C$4^2)/2+NORMSINV(AleatLivre!E493)*$C$4))</f>
        <v>59.081678721740957</v>
      </c>
      <c r="G496" s="2">
        <f>(F496*EXP($C$3-($C$4^2)/2+NORMSINV(AleatLivre!F493)*$C$4))</f>
        <v>63.880452981647444</v>
      </c>
      <c r="H496" s="2">
        <f>(G496*EXP($C$3-($C$4^2)/2+NORMSINV(AleatLivre!G493)*$C$4))</f>
        <v>68.287648372527642</v>
      </c>
      <c r="I496" s="2">
        <f>(H496*EXP($C$3-($C$4^2)/2+NORMSINV(AleatLivre!H493)*$C$4))</f>
        <v>71.906968296448113</v>
      </c>
      <c r="J496" s="2">
        <f>(I496*EXP($C$3-($C$4^2)/2+NORMSINV(AleatLivre!I493)*$C$4))</f>
        <v>75.40834791782423</v>
      </c>
      <c r="K496" s="2">
        <f>(J496*EXP($C$3-($C$4^2)/2+NORMSINV(AleatLivre!J493)*$C$4))</f>
        <v>77.422527158286456</v>
      </c>
      <c r="L496" s="2">
        <f>(K496*EXP($C$3-($C$4^2)/2+NORMSINV(AleatLivre!K493)*$C$4))</f>
        <v>82.285084113611632</v>
      </c>
      <c r="M496" s="2">
        <f>(L496*EXP($C$3-($C$4^2)/2+NORMSINV(AleatLivre!L493)*$C$4))</f>
        <v>86.880119201453439</v>
      </c>
      <c r="N496" s="2">
        <f>(M496*EXP($C$3-($C$4^2)/2+NORMSINV(AleatLivre!M493)*$C$4))</f>
        <v>90.200808275318678</v>
      </c>
      <c r="O496" s="2">
        <f>(N496*EXP($C$3-($C$4^2)/2+NORMSINV(AleatLivre!N493)*$C$4))</f>
        <v>94.499185847638188</v>
      </c>
      <c r="P496" s="2">
        <f>(O496*EXP($C$3-($C$4^2)/2+NORMSINV(AleatLivre!O493)*$C$4))</f>
        <v>100.39915268426755</v>
      </c>
      <c r="Q496" s="2">
        <f>(P496*EXP($C$3-($C$4^2)/2+NORMSINV(AleatLivre!P493)*$C$4))</f>
        <v>109.83090993980424</v>
      </c>
      <c r="R496" s="2">
        <f>(Q496*EXP($C$3-($C$4^2)/2+NORMSINV(AleatLivre!Q493)*$C$4))</f>
        <v>110.31153605455344</v>
      </c>
      <c r="S496" s="2">
        <f>(R496*EXP($C$3-($C$4^2)/2+NORMSINV(AleatLivre!R493)*$C$4))</f>
        <v>116.18990290727605</v>
      </c>
      <c r="T496" s="2">
        <f>(S496*EXP($C$3-($C$4^2)/2+NORMSINV(AleatLivre!S493)*$C$4))</f>
        <v>122.85371310231335</v>
      </c>
      <c r="U496" s="2">
        <f>(T496*EXP($C$3-($C$4^2)/2+NORMSINV(AleatLivre!T493)*$C$4))</f>
        <v>130.63418625791755</v>
      </c>
      <c r="V496" s="2">
        <f>(U496*EXP($C$3-($C$4^2)/2+NORMSINV(AleatLivre!U493)*$C$4))</f>
        <v>138.22222853575474</v>
      </c>
    </row>
    <row r="497" spans="1:22" x14ac:dyDescent="0.25">
      <c r="A497">
        <v>492</v>
      </c>
      <c r="B497" s="2">
        <f>Painel!$B$7</f>
        <v>50</v>
      </c>
      <c r="C497" s="2">
        <f>(B497*EXP($C$3-($C$4^2)/2+NORMSINV(AleatLivre!B494)*$C$4))</f>
        <v>52.260784658133922</v>
      </c>
      <c r="D497" s="2">
        <f>(C497*EXP($C$3-($C$4^2)/2+NORMSINV(AleatLivre!C494)*$C$4))</f>
        <v>53.620886672859051</v>
      </c>
      <c r="E497" s="2">
        <f>(D497*EXP($C$3-($C$4^2)/2+NORMSINV(AleatLivre!D494)*$C$4))</f>
        <v>56.598735769776923</v>
      </c>
      <c r="F497" s="2">
        <f>(E497*EXP($C$3-($C$4^2)/2+NORMSINV(AleatLivre!E494)*$C$4))</f>
        <v>60.237613714786406</v>
      </c>
      <c r="G497" s="2">
        <f>(F497*EXP($C$3-($C$4^2)/2+NORMSINV(AleatLivre!F494)*$C$4))</f>
        <v>63.881244176176665</v>
      </c>
      <c r="H497" s="2">
        <f>(G497*EXP($C$3-($C$4^2)/2+NORMSINV(AleatLivre!G494)*$C$4))</f>
        <v>67.883788129840681</v>
      </c>
      <c r="I497" s="2">
        <f>(H497*EXP($C$3-($C$4^2)/2+NORMSINV(AleatLivre!H494)*$C$4))</f>
        <v>70.752303333527209</v>
      </c>
      <c r="J497" s="2">
        <f>(I497*EXP($C$3-($C$4^2)/2+NORMSINV(AleatLivre!I494)*$C$4))</f>
        <v>75.481894639713587</v>
      </c>
      <c r="K497" s="2">
        <f>(J497*EXP($C$3-($C$4^2)/2+NORMSINV(AleatLivre!J494)*$C$4))</f>
        <v>80.008440296019657</v>
      </c>
      <c r="L497" s="2">
        <f>(K497*EXP($C$3-($C$4^2)/2+NORMSINV(AleatLivre!K494)*$C$4))</f>
        <v>82.110993062276776</v>
      </c>
      <c r="M497" s="2">
        <f>(L497*EXP($C$3-($C$4^2)/2+NORMSINV(AleatLivre!L494)*$C$4))</f>
        <v>86.411831677181056</v>
      </c>
      <c r="N497" s="2">
        <f>(M497*EXP($C$3-($C$4^2)/2+NORMSINV(AleatLivre!M494)*$C$4))</f>
        <v>91.670861092201548</v>
      </c>
      <c r="O497" s="2">
        <f>(N497*EXP($C$3-($C$4^2)/2+NORMSINV(AleatLivre!N494)*$C$4))</f>
        <v>96.914538853843325</v>
      </c>
      <c r="P497" s="2">
        <f>(O497*EXP($C$3-($C$4^2)/2+NORMSINV(AleatLivre!O494)*$C$4))</f>
        <v>102.34263429647072</v>
      </c>
      <c r="Q497" s="2">
        <f>(P497*EXP($C$3-($C$4^2)/2+NORMSINV(AleatLivre!P494)*$C$4))</f>
        <v>110.41049964547938</v>
      </c>
      <c r="R497" s="2">
        <f>(Q497*EXP($C$3-($C$4^2)/2+NORMSINV(AleatLivre!Q494)*$C$4))</f>
        <v>117.17625992530428</v>
      </c>
      <c r="S497" s="2">
        <f>(R497*EXP($C$3-($C$4^2)/2+NORMSINV(AleatLivre!R494)*$C$4))</f>
        <v>125.06273442503075</v>
      </c>
      <c r="T497" s="2">
        <f>(S497*EXP($C$3-($C$4^2)/2+NORMSINV(AleatLivre!S494)*$C$4))</f>
        <v>128.12519065232595</v>
      </c>
      <c r="U497" s="2">
        <f>(T497*EXP($C$3-($C$4^2)/2+NORMSINV(AleatLivre!T494)*$C$4))</f>
        <v>137.41826243344173</v>
      </c>
      <c r="V497" s="2">
        <f>(U497*EXP($C$3-($C$4^2)/2+NORMSINV(AleatLivre!U494)*$C$4))</f>
        <v>145.4444147966685</v>
      </c>
    </row>
    <row r="498" spans="1:22" x14ac:dyDescent="0.25">
      <c r="A498">
        <v>493</v>
      </c>
      <c r="B498" s="2">
        <f>Painel!$B$7</f>
        <v>50</v>
      </c>
      <c r="C498" s="2">
        <f>(B498*EXP($C$3-($C$4^2)/2+NORMSINV(AleatLivre!B495)*$C$4))</f>
        <v>52.738967825098385</v>
      </c>
      <c r="D498" s="2">
        <f>(C498*EXP($C$3-($C$4^2)/2+NORMSINV(AleatLivre!C495)*$C$4))</f>
        <v>54.451051267257746</v>
      </c>
      <c r="E498" s="2">
        <f>(D498*EXP($C$3-($C$4^2)/2+NORMSINV(AleatLivre!D495)*$C$4))</f>
        <v>57.136835321450903</v>
      </c>
      <c r="F498" s="2">
        <f>(E498*EXP($C$3-($C$4^2)/2+NORMSINV(AleatLivre!E495)*$C$4))</f>
        <v>59.328672075106248</v>
      </c>
      <c r="G498" s="2">
        <f>(F498*EXP($C$3-($C$4^2)/2+NORMSINV(AleatLivre!F495)*$C$4))</f>
        <v>62.046017193887941</v>
      </c>
      <c r="H498" s="2">
        <f>(G498*EXP($C$3-($C$4^2)/2+NORMSINV(AleatLivre!G495)*$C$4))</f>
        <v>66.362544085925805</v>
      </c>
      <c r="I498" s="2">
        <f>(H498*EXP($C$3-($C$4^2)/2+NORMSINV(AleatLivre!H495)*$C$4))</f>
        <v>67.93150036453595</v>
      </c>
      <c r="J498" s="2">
        <f>(I498*EXP($C$3-($C$4^2)/2+NORMSINV(AleatLivre!I495)*$C$4))</f>
        <v>71.579325281172828</v>
      </c>
      <c r="K498" s="2">
        <f>(J498*EXP($C$3-($C$4^2)/2+NORMSINV(AleatLivre!J495)*$C$4))</f>
        <v>75.319732569001559</v>
      </c>
      <c r="L498" s="2">
        <f>(K498*EXP($C$3-($C$4^2)/2+NORMSINV(AleatLivre!K495)*$C$4))</f>
        <v>78.529878103538678</v>
      </c>
      <c r="M498" s="2">
        <f>(L498*EXP($C$3-($C$4^2)/2+NORMSINV(AleatLivre!L495)*$C$4))</f>
        <v>86.28485231084926</v>
      </c>
      <c r="N498" s="2">
        <f>(M498*EXP($C$3-($C$4^2)/2+NORMSINV(AleatLivre!M495)*$C$4))</f>
        <v>89.864701381709011</v>
      </c>
      <c r="O498" s="2">
        <f>(N498*EXP($C$3-($C$4^2)/2+NORMSINV(AleatLivre!N495)*$C$4))</f>
        <v>94.456186142541853</v>
      </c>
      <c r="P498" s="2">
        <f>(O498*EXP($C$3-($C$4^2)/2+NORMSINV(AleatLivre!O495)*$C$4))</f>
        <v>100.07046657651475</v>
      </c>
      <c r="Q498" s="2">
        <f>(P498*EXP($C$3-($C$4^2)/2+NORMSINV(AleatLivre!P495)*$C$4))</f>
        <v>104.02992270252412</v>
      </c>
      <c r="R498" s="2">
        <f>(Q498*EXP($C$3-($C$4^2)/2+NORMSINV(AleatLivre!Q495)*$C$4))</f>
        <v>108.03291108181625</v>
      </c>
      <c r="S498" s="2">
        <f>(R498*EXP($C$3-($C$4^2)/2+NORMSINV(AleatLivre!R495)*$C$4))</f>
        <v>115.10107616094437</v>
      </c>
      <c r="T498" s="2">
        <f>(S498*EXP($C$3-($C$4^2)/2+NORMSINV(AleatLivre!S495)*$C$4))</f>
        <v>123.24190481385371</v>
      </c>
      <c r="U498" s="2">
        <f>(T498*EXP($C$3-($C$4^2)/2+NORMSINV(AleatLivre!T495)*$C$4))</f>
        <v>124.81575132672191</v>
      </c>
      <c r="V498" s="2">
        <f>(U498*EXP($C$3-($C$4^2)/2+NORMSINV(AleatLivre!U495)*$C$4))</f>
        <v>130.00968512394601</v>
      </c>
    </row>
    <row r="499" spans="1:22" x14ac:dyDescent="0.25">
      <c r="A499">
        <v>494</v>
      </c>
      <c r="B499" s="2">
        <f>Painel!$B$7</f>
        <v>50</v>
      </c>
      <c r="C499" s="2">
        <f>(B499*EXP($C$3-($C$4^2)/2+NORMSINV(AleatLivre!B496)*$C$4))</f>
        <v>54.834783872315086</v>
      </c>
      <c r="D499" s="2">
        <f>(C499*EXP($C$3-($C$4^2)/2+NORMSINV(AleatLivre!C496)*$C$4))</f>
        <v>58.236464229403417</v>
      </c>
      <c r="E499" s="2">
        <f>(D499*EXP($C$3-($C$4^2)/2+NORMSINV(AleatLivre!D496)*$C$4))</f>
        <v>62.281880247805589</v>
      </c>
      <c r="F499" s="2">
        <f>(E499*EXP($C$3-($C$4^2)/2+NORMSINV(AleatLivre!E496)*$C$4))</f>
        <v>65.123320947655017</v>
      </c>
      <c r="G499" s="2">
        <f>(F499*EXP($C$3-($C$4^2)/2+NORMSINV(AleatLivre!F496)*$C$4))</f>
        <v>69.626856897787789</v>
      </c>
      <c r="H499" s="2">
        <f>(G499*EXP($C$3-($C$4^2)/2+NORMSINV(AleatLivre!G496)*$C$4))</f>
        <v>71.086216071549529</v>
      </c>
      <c r="I499" s="2">
        <f>(H499*EXP($C$3-($C$4^2)/2+NORMSINV(AleatLivre!H496)*$C$4))</f>
        <v>75.966918911758711</v>
      </c>
      <c r="J499" s="2">
        <f>(I499*EXP($C$3-($C$4^2)/2+NORMSINV(AleatLivre!I496)*$C$4))</f>
        <v>81.645479740290611</v>
      </c>
      <c r="K499" s="2">
        <f>(J499*EXP($C$3-($C$4^2)/2+NORMSINV(AleatLivre!J496)*$C$4))</f>
        <v>85.287786777738106</v>
      </c>
      <c r="L499" s="2">
        <f>(K499*EXP($C$3-($C$4^2)/2+NORMSINV(AleatLivre!K496)*$C$4))</f>
        <v>90.725618139755809</v>
      </c>
      <c r="M499" s="2">
        <f>(L499*EXP($C$3-($C$4^2)/2+NORMSINV(AleatLivre!L496)*$C$4))</f>
        <v>92.767035793222732</v>
      </c>
      <c r="N499" s="2">
        <f>(M499*EXP($C$3-($C$4^2)/2+NORMSINV(AleatLivre!M496)*$C$4))</f>
        <v>96.792215125136849</v>
      </c>
      <c r="O499" s="2">
        <f>(N499*EXP($C$3-($C$4^2)/2+NORMSINV(AleatLivre!N496)*$C$4))</f>
        <v>103.0750009449974</v>
      </c>
      <c r="P499" s="2">
        <f>(O499*EXP($C$3-($C$4^2)/2+NORMSINV(AleatLivre!O496)*$C$4))</f>
        <v>108.70237310307355</v>
      </c>
      <c r="Q499" s="2">
        <f>(P499*EXP($C$3-($C$4^2)/2+NORMSINV(AleatLivre!P496)*$C$4))</f>
        <v>120.67082959424096</v>
      </c>
      <c r="R499" s="2">
        <f>(Q499*EXP($C$3-($C$4^2)/2+NORMSINV(AleatLivre!Q496)*$C$4))</f>
        <v>124.1206582827712</v>
      </c>
      <c r="S499" s="2">
        <f>(R499*EXP($C$3-($C$4^2)/2+NORMSINV(AleatLivre!R496)*$C$4))</f>
        <v>131.90467283806819</v>
      </c>
      <c r="T499" s="2">
        <f>(S499*EXP($C$3-($C$4^2)/2+NORMSINV(AleatLivre!S496)*$C$4))</f>
        <v>135.71108668392921</v>
      </c>
      <c r="U499" s="2">
        <f>(T499*EXP($C$3-($C$4^2)/2+NORMSINV(AleatLivre!T496)*$C$4))</f>
        <v>140.70993038229503</v>
      </c>
      <c r="V499" s="2">
        <f>(U499*EXP($C$3-($C$4^2)/2+NORMSINV(AleatLivre!U496)*$C$4))</f>
        <v>146.81054145814963</v>
      </c>
    </row>
    <row r="500" spans="1:22" x14ac:dyDescent="0.25">
      <c r="A500">
        <v>495</v>
      </c>
      <c r="B500" s="2">
        <f>Painel!$B$7</f>
        <v>50</v>
      </c>
      <c r="C500" s="2">
        <f>(B500*EXP($C$3-($C$4^2)/2+NORMSINV(AleatLivre!B497)*$C$4))</f>
        <v>52.646831472233004</v>
      </c>
      <c r="D500" s="2">
        <f>(C500*EXP($C$3-($C$4^2)/2+NORMSINV(AleatLivre!C497)*$C$4))</f>
        <v>55.906355692144352</v>
      </c>
      <c r="E500" s="2">
        <f>(D500*EXP($C$3-($C$4^2)/2+NORMSINV(AleatLivre!D497)*$C$4))</f>
        <v>58.934178186807323</v>
      </c>
      <c r="F500" s="2">
        <f>(E500*EXP($C$3-($C$4^2)/2+NORMSINV(AleatLivre!E497)*$C$4))</f>
        <v>61.680515226008275</v>
      </c>
      <c r="G500" s="2">
        <f>(F500*EXP($C$3-($C$4^2)/2+NORMSINV(AleatLivre!F497)*$C$4))</f>
        <v>65.883838907961845</v>
      </c>
      <c r="H500" s="2">
        <f>(G500*EXP($C$3-($C$4^2)/2+NORMSINV(AleatLivre!G497)*$C$4))</f>
        <v>69.607457148224213</v>
      </c>
      <c r="I500" s="2">
        <f>(H500*EXP($C$3-($C$4^2)/2+NORMSINV(AleatLivre!H497)*$C$4))</f>
        <v>74.285882547809976</v>
      </c>
      <c r="J500" s="2">
        <f>(I500*EXP($C$3-($C$4^2)/2+NORMSINV(AleatLivre!I497)*$C$4))</f>
        <v>79.216041555461416</v>
      </c>
      <c r="K500" s="2">
        <f>(J500*EXP($C$3-($C$4^2)/2+NORMSINV(AleatLivre!J497)*$C$4))</f>
        <v>82.437416853844283</v>
      </c>
      <c r="L500" s="2">
        <f>(K500*EXP($C$3-($C$4^2)/2+NORMSINV(AleatLivre!K497)*$C$4))</f>
        <v>85.531716396941505</v>
      </c>
      <c r="M500" s="2">
        <f>(L500*EXP($C$3-($C$4^2)/2+NORMSINV(AleatLivre!L497)*$C$4))</f>
        <v>87.95839340615062</v>
      </c>
      <c r="N500" s="2">
        <f>(M500*EXP($C$3-($C$4^2)/2+NORMSINV(AleatLivre!M497)*$C$4))</f>
        <v>89.679786762542932</v>
      </c>
      <c r="O500" s="2">
        <f>(N500*EXP($C$3-($C$4^2)/2+NORMSINV(AleatLivre!N497)*$C$4))</f>
        <v>92.251567476831227</v>
      </c>
      <c r="P500" s="2">
        <f>(O500*EXP($C$3-($C$4^2)/2+NORMSINV(AleatLivre!O497)*$C$4))</f>
        <v>97.316050373846764</v>
      </c>
      <c r="Q500" s="2">
        <f>(P500*EXP($C$3-($C$4^2)/2+NORMSINV(AleatLivre!P497)*$C$4))</f>
        <v>102.01360587326059</v>
      </c>
      <c r="R500" s="2">
        <f>(Q500*EXP($C$3-($C$4^2)/2+NORMSINV(AleatLivre!Q497)*$C$4))</f>
        <v>106.65420522193929</v>
      </c>
      <c r="S500" s="2">
        <f>(R500*EXP($C$3-($C$4^2)/2+NORMSINV(AleatLivre!R497)*$C$4))</f>
        <v>114.6234268548626</v>
      </c>
      <c r="T500" s="2">
        <f>(S500*EXP($C$3-($C$4^2)/2+NORMSINV(AleatLivre!S497)*$C$4))</f>
        <v>117.93414589644462</v>
      </c>
      <c r="U500" s="2">
        <f>(T500*EXP($C$3-($C$4^2)/2+NORMSINV(AleatLivre!T497)*$C$4))</f>
        <v>125.40402284519708</v>
      </c>
      <c r="V500" s="2">
        <f>(U500*EXP($C$3-($C$4^2)/2+NORMSINV(AleatLivre!U497)*$C$4))</f>
        <v>130.70089515383344</v>
      </c>
    </row>
    <row r="501" spans="1:22" x14ac:dyDescent="0.25">
      <c r="A501">
        <v>496</v>
      </c>
      <c r="B501" s="2">
        <f>Painel!$B$7</f>
        <v>50</v>
      </c>
      <c r="C501" s="2">
        <f>(B501*EXP($C$3-($C$4^2)/2+NORMSINV(AleatLivre!B498)*$C$4))</f>
        <v>54.098756035390281</v>
      </c>
      <c r="D501" s="2">
        <f>(C501*EXP($C$3-($C$4^2)/2+NORMSINV(AleatLivre!C498)*$C$4))</f>
        <v>56.099200308481109</v>
      </c>
      <c r="E501" s="2">
        <f>(D501*EXP($C$3-($C$4^2)/2+NORMSINV(AleatLivre!D498)*$C$4))</f>
        <v>60.399348540076062</v>
      </c>
      <c r="F501" s="2">
        <f>(E501*EXP($C$3-($C$4^2)/2+NORMSINV(AleatLivre!E498)*$C$4))</f>
        <v>63.478496409132681</v>
      </c>
      <c r="G501" s="2">
        <f>(F501*EXP($C$3-($C$4^2)/2+NORMSINV(AleatLivre!F498)*$C$4))</f>
        <v>64.337155123745916</v>
      </c>
      <c r="H501" s="2">
        <f>(G501*EXP($C$3-($C$4^2)/2+NORMSINV(AleatLivre!G498)*$C$4))</f>
        <v>70.129969716406549</v>
      </c>
      <c r="I501" s="2">
        <f>(H501*EXP($C$3-($C$4^2)/2+NORMSINV(AleatLivre!H498)*$C$4))</f>
        <v>74.349692264588171</v>
      </c>
      <c r="J501" s="2">
        <f>(I501*EXP($C$3-($C$4^2)/2+NORMSINV(AleatLivre!I498)*$C$4))</f>
        <v>78.725247420635398</v>
      </c>
      <c r="K501" s="2">
        <f>(J501*EXP($C$3-($C$4^2)/2+NORMSINV(AleatLivre!J498)*$C$4))</f>
        <v>83.871038637483281</v>
      </c>
      <c r="L501" s="2">
        <f>(K501*EXP($C$3-($C$4^2)/2+NORMSINV(AleatLivre!K498)*$C$4))</f>
        <v>92.159482010270139</v>
      </c>
      <c r="M501" s="2">
        <f>(L501*EXP($C$3-($C$4^2)/2+NORMSINV(AleatLivre!L498)*$C$4))</f>
        <v>97.605319926989893</v>
      </c>
      <c r="N501" s="2">
        <f>(M501*EXP($C$3-($C$4^2)/2+NORMSINV(AleatLivre!M498)*$C$4))</f>
        <v>104.67124908826811</v>
      </c>
      <c r="O501" s="2">
        <f>(N501*EXP($C$3-($C$4^2)/2+NORMSINV(AleatLivre!N498)*$C$4))</f>
        <v>108.7226324603787</v>
      </c>
      <c r="P501" s="2">
        <f>(O501*EXP($C$3-($C$4^2)/2+NORMSINV(AleatLivre!O498)*$C$4))</f>
        <v>112.86916056011482</v>
      </c>
      <c r="Q501" s="2">
        <f>(P501*EXP($C$3-($C$4^2)/2+NORMSINV(AleatLivre!P498)*$C$4))</f>
        <v>116.9292428655431</v>
      </c>
      <c r="R501" s="2">
        <f>(Q501*EXP($C$3-($C$4^2)/2+NORMSINV(AleatLivre!Q498)*$C$4))</f>
        <v>120.14156606083031</v>
      </c>
      <c r="S501" s="2">
        <f>(R501*EXP($C$3-($C$4^2)/2+NORMSINV(AleatLivre!R498)*$C$4))</f>
        <v>126.74109800407169</v>
      </c>
      <c r="T501" s="2">
        <f>(S501*EXP($C$3-($C$4^2)/2+NORMSINV(AleatLivre!S498)*$C$4))</f>
        <v>133.35872472698466</v>
      </c>
      <c r="U501" s="2">
        <f>(T501*EXP($C$3-($C$4^2)/2+NORMSINV(AleatLivre!T498)*$C$4))</f>
        <v>142.32665370204731</v>
      </c>
      <c r="V501" s="2">
        <f>(U501*EXP($C$3-($C$4^2)/2+NORMSINV(AleatLivre!U498)*$C$4))</f>
        <v>148.20683757693587</v>
      </c>
    </row>
    <row r="502" spans="1:22" x14ac:dyDescent="0.25">
      <c r="A502">
        <v>497</v>
      </c>
      <c r="B502" s="2">
        <f>Painel!$B$7</f>
        <v>50</v>
      </c>
      <c r="C502" s="2">
        <f>(B502*EXP($C$3-($C$4^2)/2+NORMSINV(AleatLivre!B499)*$C$4))</f>
        <v>51.46654596466098</v>
      </c>
      <c r="D502" s="2">
        <f>(C502*EXP($C$3-($C$4^2)/2+NORMSINV(AleatLivre!C499)*$C$4))</f>
        <v>53.173625142796226</v>
      </c>
      <c r="E502" s="2">
        <f>(D502*EXP($C$3-($C$4^2)/2+NORMSINV(AleatLivre!D499)*$C$4))</f>
        <v>54.451371240877776</v>
      </c>
      <c r="F502" s="2">
        <f>(E502*EXP($C$3-($C$4^2)/2+NORMSINV(AleatLivre!E499)*$C$4))</f>
        <v>57.483398125445682</v>
      </c>
      <c r="G502" s="2">
        <f>(F502*EXP($C$3-($C$4^2)/2+NORMSINV(AleatLivre!F499)*$C$4))</f>
        <v>60.847900800224714</v>
      </c>
      <c r="H502" s="2">
        <f>(G502*EXP($C$3-($C$4^2)/2+NORMSINV(AleatLivre!G499)*$C$4))</f>
        <v>64.636287162280453</v>
      </c>
      <c r="I502" s="2">
        <f>(H502*EXP($C$3-($C$4^2)/2+NORMSINV(AleatLivre!H499)*$C$4))</f>
        <v>69.54587316926397</v>
      </c>
      <c r="J502" s="2">
        <f>(I502*EXP($C$3-($C$4^2)/2+NORMSINV(AleatLivre!I499)*$C$4))</f>
        <v>72.284816307211628</v>
      </c>
      <c r="K502" s="2">
        <f>(J502*EXP($C$3-($C$4^2)/2+NORMSINV(AleatLivre!J499)*$C$4))</f>
        <v>76.056393997353439</v>
      </c>
      <c r="L502" s="2">
        <f>(K502*EXP($C$3-($C$4^2)/2+NORMSINV(AleatLivre!K499)*$C$4))</f>
        <v>77.813439149074739</v>
      </c>
      <c r="M502" s="2">
        <f>(L502*EXP($C$3-($C$4^2)/2+NORMSINV(AleatLivre!L499)*$C$4))</f>
        <v>79.879341224557137</v>
      </c>
      <c r="N502" s="2">
        <f>(M502*EXP($C$3-($C$4^2)/2+NORMSINV(AleatLivre!M499)*$C$4))</f>
        <v>84.949834821502947</v>
      </c>
      <c r="O502" s="2">
        <f>(N502*EXP($C$3-($C$4^2)/2+NORMSINV(AleatLivre!N499)*$C$4))</f>
        <v>89.779059373526977</v>
      </c>
      <c r="P502" s="2">
        <f>(O502*EXP($C$3-($C$4^2)/2+NORMSINV(AleatLivre!O499)*$C$4))</f>
        <v>91.577898308368717</v>
      </c>
      <c r="Q502" s="2">
        <f>(P502*EXP($C$3-($C$4^2)/2+NORMSINV(AleatLivre!P499)*$C$4))</f>
        <v>93.200428610606835</v>
      </c>
      <c r="R502" s="2">
        <f>(Q502*EXP($C$3-($C$4^2)/2+NORMSINV(AleatLivre!Q499)*$C$4))</f>
        <v>98.123958165809597</v>
      </c>
      <c r="S502" s="2">
        <f>(R502*EXP($C$3-($C$4^2)/2+NORMSINV(AleatLivre!R499)*$C$4))</f>
        <v>104.12755746289196</v>
      </c>
      <c r="T502" s="2">
        <f>(S502*EXP($C$3-($C$4^2)/2+NORMSINV(AleatLivre!S499)*$C$4))</f>
        <v>107.07282732562275</v>
      </c>
      <c r="U502" s="2">
        <f>(T502*EXP($C$3-($C$4^2)/2+NORMSINV(AleatLivre!T499)*$C$4))</f>
        <v>117.61273634327011</v>
      </c>
      <c r="V502" s="2">
        <f>(U502*EXP($C$3-($C$4^2)/2+NORMSINV(AleatLivre!U499)*$C$4))</f>
        <v>125.87693786831451</v>
      </c>
    </row>
    <row r="503" spans="1:22" x14ac:dyDescent="0.25">
      <c r="A503">
        <v>498</v>
      </c>
      <c r="B503" s="2">
        <f>Painel!$B$7</f>
        <v>50</v>
      </c>
      <c r="C503" s="2">
        <f>(B503*EXP($C$3-($C$4^2)/2+NORMSINV(AleatLivre!B500)*$C$4))</f>
        <v>50.727099045280788</v>
      </c>
      <c r="D503" s="2">
        <f>(C503*EXP($C$3-($C$4^2)/2+NORMSINV(AleatLivre!C500)*$C$4))</f>
        <v>53.833345102189526</v>
      </c>
      <c r="E503" s="2">
        <f>(D503*EXP($C$3-($C$4^2)/2+NORMSINV(AleatLivre!D500)*$C$4))</f>
        <v>58.13431042708023</v>
      </c>
      <c r="F503" s="2">
        <f>(E503*EXP($C$3-($C$4^2)/2+NORMSINV(AleatLivre!E500)*$C$4))</f>
        <v>60.538583302354958</v>
      </c>
      <c r="G503" s="2">
        <f>(F503*EXP($C$3-($C$4^2)/2+NORMSINV(AleatLivre!F500)*$C$4))</f>
        <v>62.624608789560817</v>
      </c>
      <c r="H503" s="2">
        <f>(G503*EXP($C$3-($C$4^2)/2+NORMSINV(AleatLivre!G500)*$C$4))</f>
        <v>65.794496341664313</v>
      </c>
      <c r="I503" s="2">
        <f>(H503*EXP($C$3-($C$4^2)/2+NORMSINV(AleatLivre!H500)*$C$4))</f>
        <v>70.898227829739795</v>
      </c>
      <c r="J503" s="2">
        <f>(I503*EXP($C$3-($C$4^2)/2+NORMSINV(AleatLivre!I500)*$C$4))</f>
        <v>73.327395904779578</v>
      </c>
      <c r="K503" s="2">
        <f>(J503*EXP($C$3-($C$4^2)/2+NORMSINV(AleatLivre!J500)*$C$4))</f>
        <v>76.272266182123744</v>
      </c>
      <c r="L503" s="2">
        <f>(K503*EXP($C$3-($C$4^2)/2+NORMSINV(AleatLivre!K500)*$C$4))</f>
        <v>80.184852687358855</v>
      </c>
      <c r="M503" s="2">
        <f>(L503*EXP($C$3-($C$4^2)/2+NORMSINV(AleatLivre!L500)*$C$4))</f>
        <v>84.443384315177809</v>
      </c>
      <c r="N503" s="2">
        <f>(M503*EXP($C$3-($C$4^2)/2+NORMSINV(AleatLivre!M500)*$C$4))</f>
        <v>92.570671003162218</v>
      </c>
      <c r="O503" s="2">
        <f>(N503*EXP($C$3-($C$4^2)/2+NORMSINV(AleatLivre!N500)*$C$4))</f>
        <v>101.72618640814065</v>
      </c>
      <c r="P503" s="2">
        <f>(O503*EXP($C$3-($C$4^2)/2+NORMSINV(AleatLivre!O500)*$C$4))</f>
        <v>104.02830044916475</v>
      </c>
      <c r="Q503" s="2">
        <f>(P503*EXP($C$3-($C$4^2)/2+NORMSINV(AleatLivre!P500)*$C$4))</f>
        <v>110.59548027581839</v>
      </c>
      <c r="R503" s="2">
        <f>(Q503*EXP($C$3-($C$4^2)/2+NORMSINV(AleatLivre!Q500)*$C$4))</f>
        <v>112.69455426010363</v>
      </c>
      <c r="S503" s="2">
        <f>(R503*EXP($C$3-($C$4^2)/2+NORMSINV(AleatLivre!R500)*$C$4))</f>
        <v>117.73182555723442</v>
      </c>
      <c r="T503" s="2">
        <f>(S503*EXP($C$3-($C$4^2)/2+NORMSINV(AleatLivre!S500)*$C$4))</f>
        <v>126.25038425415205</v>
      </c>
      <c r="U503" s="2">
        <f>(T503*EXP($C$3-($C$4^2)/2+NORMSINV(AleatLivre!T500)*$C$4))</f>
        <v>133.38241682140693</v>
      </c>
      <c r="V503" s="2">
        <f>(U503*EXP($C$3-($C$4^2)/2+NORMSINV(AleatLivre!U500)*$C$4))</f>
        <v>141.22024447093446</v>
      </c>
    </row>
    <row r="504" spans="1:22" x14ac:dyDescent="0.25">
      <c r="A504">
        <v>499</v>
      </c>
      <c r="B504" s="2">
        <f>Painel!$B$7</f>
        <v>50</v>
      </c>
      <c r="C504" s="2">
        <f>(B504*EXP($C$3-($C$4^2)/2+NORMSINV(AleatLivre!B501)*$C$4))</f>
        <v>52.608841409811468</v>
      </c>
      <c r="D504" s="2">
        <f>(C504*EXP($C$3-($C$4^2)/2+NORMSINV(AleatLivre!C501)*$C$4))</f>
        <v>56.116593428341901</v>
      </c>
      <c r="E504" s="2">
        <f>(D504*EXP($C$3-($C$4^2)/2+NORMSINV(AleatLivre!D501)*$C$4))</f>
        <v>59.521054926849402</v>
      </c>
      <c r="F504" s="2">
        <f>(E504*EXP($C$3-($C$4^2)/2+NORMSINV(AleatLivre!E501)*$C$4))</f>
        <v>63.355475806683664</v>
      </c>
      <c r="G504" s="2">
        <f>(F504*EXP($C$3-($C$4^2)/2+NORMSINV(AleatLivre!F501)*$C$4))</f>
        <v>64.685774070625115</v>
      </c>
      <c r="H504" s="2">
        <f>(G504*EXP($C$3-($C$4^2)/2+NORMSINV(AleatLivre!G501)*$C$4))</f>
        <v>67.16073996826627</v>
      </c>
      <c r="I504" s="2">
        <f>(H504*EXP($C$3-($C$4^2)/2+NORMSINV(AleatLivre!H501)*$C$4))</f>
        <v>70.942543739124901</v>
      </c>
      <c r="J504" s="2">
        <f>(I504*EXP($C$3-($C$4^2)/2+NORMSINV(AleatLivre!I501)*$C$4))</f>
        <v>73.610486710102805</v>
      </c>
      <c r="K504" s="2">
        <f>(J504*EXP($C$3-($C$4^2)/2+NORMSINV(AleatLivre!J501)*$C$4))</f>
        <v>73.459077698471347</v>
      </c>
      <c r="L504" s="2">
        <f>(K504*EXP($C$3-($C$4^2)/2+NORMSINV(AleatLivre!K501)*$C$4))</f>
        <v>77.863125354325405</v>
      </c>
      <c r="M504" s="2">
        <f>(L504*EXP($C$3-($C$4^2)/2+NORMSINV(AleatLivre!L501)*$C$4))</f>
        <v>81.256472726562009</v>
      </c>
      <c r="N504" s="2">
        <f>(M504*EXP($C$3-($C$4^2)/2+NORMSINV(AleatLivre!M501)*$C$4))</f>
        <v>85.046683339824369</v>
      </c>
      <c r="O504" s="2">
        <f>(N504*EXP($C$3-($C$4^2)/2+NORMSINV(AleatLivre!N501)*$C$4))</f>
        <v>92.306961748361459</v>
      </c>
      <c r="P504" s="2">
        <f>(O504*EXP($C$3-($C$4^2)/2+NORMSINV(AleatLivre!O501)*$C$4))</f>
        <v>95.411432338233155</v>
      </c>
      <c r="Q504" s="2">
        <f>(P504*EXP($C$3-($C$4^2)/2+NORMSINV(AleatLivre!P501)*$C$4))</f>
        <v>98.759214212776811</v>
      </c>
      <c r="R504" s="2">
        <f>(Q504*EXP($C$3-($C$4^2)/2+NORMSINV(AleatLivre!Q501)*$C$4))</f>
        <v>105.42277140169099</v>
      </c>
      <c r="S504" s="2">
        <f>(R504*EXP($C$3-($C$4^2)/2+NORMSINV(AleatLivre!R501)*$C$4))</f>
        <v>112.9774186816384</v>
      </c>
      <c r="T504" s="2">
        <f>(S504*EXP($C$3-($C$4^2)/2+NORMSINV(AleatLivre!S501)*$C$4))</f>
        <v>120.45315498915426</v>
      </c>
      <c r="U504" s="2">
        <f>(T504*EXP($C$3-($C$4^2)/2+NORMSINV(AleatLivre!T501)*$C$4))</f>
        <v>127.25338794503948</v>
      </c>
      <c r="V504" s="2">
        <f>(U504*EXP($C$3-($C$4^2)/2+NORMSINV(AleatLivre!U501)*$C$4))</f>
        <v>132.97717595573528</v>
      </c>
    </row>
    <row r="505" spans="1:22" x14ac:dyDescent="0.25">
      <c r="A505">
        <v>500</v>
      </c>
      <c r="B505" s="2">
        <f>Painel!$B$7</f>
        <v>50</v>
      </c>
      <c r="C505" s="2">
        <f>(B505*EXP($C$3-($C$4^2)/2+NORMSINV(AleatLivre!B502)*$C$4))</f>
        <v>52.808756632361678</v>
      </c>
      <c r="D505" s="2">
        <f>(C505*EXP($C$3-($C$4^2)/2+NORMSINV(AleatLivre!C502)*$C$4))</f>
        <v>54.704252357228</v>
      </c>
      <c r="E505" s="2">
        <f>(D505*EXP($C$3-($C$4^2)/2+NORMSINV(AleatLivre!D502)*$C$4))</f>
        <v>56.033967460982709</v>
      </c>
      <c r="F505" s="2">
        <f>(E505*EXP($C$3-($C$4^2)/2+NORMSINV(AleatLivre!E502)*$C$4))</f>
        <v>60.084854093161695</v>
      </c>
      <c r="G505" s="2">
        <f>(F505*EXP($C$3-($C$4^2)/2+NORMSINV(AleatLivre!F502)*$C$4))</f>
        <v>63.364366078096687</v>
      </c>
      <c r="H505" s="2">
        <f>(G505*EXP($C$3-($C$4^2)/2+NORMSINV(AleatLivre!G502)*$C$4))</f>
        <v>65.793704503556</v>
      </c>
      <c r="I505" s="2">
        <f>(H505*EXP($C$3-($C$4^2)/2+NORMSINV(AleatLivre!H502)*$C$4))</f>
        <v>70.216720499998246</v>
      </c>
      <c r="J505" s="2">
        <f>(I505*EXP($C$3-($C$4^2)/2+NORMSINV(AleatLivre!I502)*$C$4))</f>
        <v>72.195339916561437</v>
      </c>
      <c r="K505" s="2">
        <f>(J505*EXP($C$3-($C$4^2)/2+NORMSINV(AleatLivre!J502)*$C$4))</f>
        <v>78.202262831593757</v>
      </c>
      <c r="L505" s="2">
        <f>(K505*EXP($C$3-($C$4^2)/2+NORMSINV(AleatLivre!K502)*$C$4))</f>
        <v>82.225917976586985</v>
      </c>
      <c r="M505" s="2">
        <f>(L505*EXP($C$3-($C$4^2)/2+NORMSINV(AleatLivre!L502)*$C$4))</f>
        <v>90.176439400439563</v>
      </c>
      <c r="N505" s="2">
        <f>(M505*EXP($C$3-($C$4^2)/2+NORMSINV(AleatLivre!M502)*$C$4))</f>
        <v>93.641592561857621</v>
      </c>
      <c r="O505" s="2">
        <f>(N505*EXP($C$3-($C$4^2)/2+NORMSINV(AleatLivre!N502)*$C$4))</f>
        <v>96.897105934745198</v>
      </c>
      <c r="P505" s="2">
        <f>(O505*EXP($C$3-($C$4^2)/2+NORMSINV(AleatLivre!O502)*$C$4))</f>
        <v>102.66666663009136</v>
      </c>
      <c r="Q505" s="2">
        <f>(P505*EXP($C$3-($C$4^2)/2+NORMSINV(AleatLivre!P502)*$C$4))</f>
        <v>110.81135441726605</v>
      </c>
      <c r="R505" s="2">
        <f>(Q505*EXP($C$3-($C$4^2)/2+NORMSINV(AleatLivre!Q502)*$C$4))</f>
        <v>113.64805446644104</v>
      </c>
      <c r="S505" s="2">
        <f>(R505*EXP($C$3-($C$4^2)/2+NORMSINV(AleatLivre!R502)*$C$4))</f>
        <v>119.11721619238114</v>
      </c>
      <c r="T505" s="2">
        <f>(S505*EXP($C$3-($C$4^2)/2+NORMSINV(AleatLivre!S502)*$C$4))</f>
        <v>127.05226937398788</v>
      </c>
      <c r="U505" s="2">
        <f>(T505*EXP($C$3-($C$4^2)/2+NORMSINV(AleatLivre!T502)*$C$4))</f>
        <v>134.89769935177139</v>
      </c>
      <c r="V505" s="2">
        <f>(U505*EXP($C$3-($C$4^2)/2+NORMSINV(AleatLivre!U502)*$C$4))</f>
        <v>141.89190006186834</v>
      </c>
    </row>
    <row r="506" spans="1:22" x14ac:dyDescent="0.25">
      <c r="A506">
        <v>501</v>
      </c>
      <c r="B506" s="2">
        <f>Painel!$B$7</f>
        <v>50</v>
      </c>
      <c r="C506" s="2">
        <f>(B506*EXP($C$3-($C$4^2)/2+NORMSINV(AleatLivre!B503)*$C$4))</f>
        <v>52.264706501856686</v>
      </c>
      <c r="D506" s="2">
        <f>(C506*EXP($C$3-($C$4^2)/2+NORMSINV(AleatLivre!C503)*$C$4))</f>
        <v>54.995178268689521</v>
      </c>
      <c r="E506" s="2">
        <f>(D506*EXP($C$3-($C$4^2)/2+NORMSINV(AleatLivre!D503)*$C$4))</f>
        <v>58.292368999976624</v>
      </c>
      <c r="F506" s="2">
        <f>(E506*EXP($C$3-($C$4^2)/2+NORMSINV(AleatLivre!E503)*$C$4))</f>
        <v>61.258127285975242</v>
      </c>
      <c r="G506" s="2">
        <f>(F506*EXP($C$3-($C$4^2)/2+NORMSINV(AleatLivre!F503)*$C$4))</f>
        <v>64.860044072501907</v>
      </c>
      <c r="H506" s="2">
        <f>(G506*EXP($C$3-($C$4^2)/2+NORMSINV(AleatLivre!G503)*$C$4))</f>
        <v>69.206818477286021</v>
      </c>
      <c r="I506" s="2">
        <f>(H506*EXP($C$3-($C$4^2)/2+NORMSINV(AleatLivre!H503)*$C$4))</f>
        <v>72.912057670379696</v>
      </c>
      <c r="J506" s="2">
        <f>(I506*EXP($C$3-($C$4^2)/2+NORMSINV(AleatLivre!I503)*$C$4))</f>
        <v>76.748257279191208</v>
      </c>
      <c r="K506" s="2">
        <f>(J506*EXP($C$3-($C$4^2)/2+NORMSINV(AleatLivre!J503)*$C$4))</f>
        <v>80.260626241296293</v>
      </c>
      <c r="L506" s="2">
        <f>(K506*EXP($C$3-($C$4^2)/2+NORMSINV(AleatLivre!K503)*$C$4))</f>
        <v>82.9762456553851</v>
      </c>
      <c r="M506" s="2">
        <f>(L506*EXP($C$3-($C$4^2)/2+NORMSINV(AleatLivre!L503)*$C$4))</f>
        <v>85.545391034809953</v>
      </c>
      <c r="N506" s="2">
        <f>(M506*EXP($C$3-($C$4^2)/2+NORMSINV(AleatLivre!M503)*$C$4))</f>
        <v>86.987656156608608</v>
      </c>
      <c r="O506" s="2">
        <f>(N506*EXP($C$3-($C$4^2)/2+NORMSINV(AleatLivre!N503)*$C$4))</f>
        <v>89.215323351712954</v>
      </c>
      <c r="P506" s="2">
        <f>(O506*EXP($C$3-($C$4^2)/2+NORMSINV(AleatLivre!O503)*$C$4))</f>
        <v>95.331417795137824</v>
      </c>
      <c r="Q506" s="2">
        <f>(P506*EXP($C$3-($C$4^2)/2+NORMSINV(AleatLivre!P503)*$C$4))</f>
        <v>99.347345469156551</v>
      </c>
      <c r="R506" s="2">
        <f>(Q506*EXP($C$3-($C$4^2)/2+NORMSINV(AleatLivre!Q503)*$C$4))</f>
        <v>106.45789207698503</v>
      </c>
      <c r="S506" s="2">
        <f>(R506*EXP($C$3-($C$4^2)/2+NORMSINV(AleatLivre!R503)*$C$4))</f>
        <v>112.04491266726404</v>
      </c>
      <c r="T506" s="2">
        <f>(S506*EXP($C$3-($C$4^2)/2+NORMSINV(AleatLivre!S503)*$C$4))</f>
        <v>116.21301016864301</v>
      </c>
      <c r="U506" s="2">
        <f>(T506*EXP($C$3-($C$4^2)/2+NORMSINV(AleatLivre!T503)*$C$4))</f>
        <v>125.60601579381103</v>
      </c>
      <c r="V506" s="2">
        <f>(U506*EXP($C$3-($C$4^2)/2+NORMSINV(AleatLivre!U503)*$C$4))</f>
        <v>133.31672067650695</v>
      </c>
    </row>
    <row r="507" spans="1:22" x14ac:dyDescent="0.25">
      <c r="A507">
        <v>502</v>
      </c>
      <c r="B507" s="2">
        <f>Painel!$B$7</f>
        <v>50</v>
      </c>
      <c r="C507" s="2">
        <f>(B507*EXP($C$3-($C$4^2)/2+NORMSINV(AleatLivre!B504)*$C$4))</f>
        <v>51.220957146646619</v>
      </c>
      <c r="D507" s="2">
        <f>(C507*EXP($C$3-($C$4^2)/2+NORMSINV(AleatLivre!C504)*$C$4))</f>
        <v>53.931257124446951</v>
      </c>
      <c r="E507" s="2">
        <f>(D507*EXP($C$3-($C$4^2)/2+NORMSINV(AleatLivre!D504)*$C$4))</f>
        <v>55.054045560217823</v>
      </c>
      <c r="F507" s="2">
        <f>(E507*EXP($C$3-($C$4^2)/2+NORMSINV(AleatLivre!E504)*$C$4))</f>
        <v>57.433487131050178</v>
      </c>
      <c r="G507" s="2">
        <f>(F507*EXP($C$3-($C$4^2)/2+NORMSINV(AleatLivre!F504)*$C$4))</f>
        <v>62.743442796428013</v>
      </c>
      <c r="H507" s="2">
        <f>(G507*EXP($C$3-($C$4^2)/2+NORMSINV(AleatLivre!G504)*$C$4))</f>
        <v>65.71540234244442</v>
      </c>
      <c r="I507" s="2">
        <f>(H507*EXP($C$3-($C$4^2)/2+NORMSINV(AleatLivre!H504)*$C$4))</f>
        <v>67.523579662901085</v>
      </c>
      <c r="J507" s="2">
        <f>(I507*EXP($C$3-($C$4^2)/2+NORMSINV(AleatLivre!I504)*$C$4))</f>
        <v>70.913734928853472</v>
      </c>
      <c r="K507" s="2">
        <f>(J507*EXP($C$3-($C$4^2)/2+NORMSINV(AleatLivre!J504)*$C$4))</f>
        <v>73.812302476926732</v>
      </c>
      <c r="L507" s="2">
        <f>(K507*EXP($C$3-($C$4^2)/2+NORMSINV(AleatLivre!K504)*$C$4))</f>
        <v>80.698530545928975</v>
      </c>
      <c r="M507" s="2">
        <f>(L507*EXP($C$3-($C$4^2)/2+NORMSINV(AleatLivre!L504)*$C$4))</f>
        <v>83.417979270826706</v>
      </c>
      <c r="N507" s="2">
        <f>(M507*EXP($C$3-($C$4^2)/2+NORMSINV(AleatLivre!M504)*$C$4))</f>
        <v>86.799133733739154</v>
      </c>
      <c r="O507" s="2">
        <f>(N507*EXP($C$3-($C$4^2)/2+NORMSINV(AleatLivre!N504)*$C$4))</f>
        <v>89.488008810667608</v>
      </c>
      <c r="P507" s="2">
        <f>(O507*EXP($C$3-($C$4^2)/2+NORMSINV(AleatLivre!O504)*$C$4))</f>
        <v>93.621581824832077</v>
      </c>
      <c r="Q507" s="2">
        <f>(P507*EXP($C$3-($C$4^2)/2+NORMSINV(AleatLivre!P504)*$C$4))</f>
        <v>98.056546014996911</v>
      </c>
      <c r="R507" s="2">
        <f>(Q507*EXP($C$3-($C$4^2)/2+NORMSINV(AleatLivre!Q504)*$C$4))</f>
        <v>108.17009499345417</v>
      </c>
      <c r="S507" s="2">
        <f>(R507*EXP($C$3-($C$4^2)/2+NORMSINV(AleatLivre!R504)*$C$4))</f>
        <v>113.55854061762066</v>
      </c>
      <c r="T507" s="2">
        <f>(S507*EXP($C$3-($C$4^2)/2+NORMSINV(AleatLivre!S504)*$C$4))</f>
        <v>120.38044998030512</v>
      </c>
      <c r="U507" s="2">
        <f>(T507*EXP($C$3-($C$4^2)/2+NORMSINV(AleatLivre!T504)*$C$4))</f>
        <v>127.1817111395423</v>
      </c>
      <c r="V507" s="2">
        <f>(U507*EXP($C$3-($C$4^2)/2+NORMSINV(AleatLivre!U504)*$C$4))</f>
        <v>134.69203394585617</v>
      </c>
    </row>
    <row r="508" spans="1:22" x14ac:dyDescent="0.25">
      <c r="A508">
        <v>503</v>
      </c>
      <c r="B508" s="2">
        <f>Painel!$B$7</f>
        <v>50</v>
      </c>
      <c r="C508" s="2">
        <f>(B508*EXP($C$3-($C$4^2)/2+NORMSINV(AleatLivre!B505)*$C$4))</f>
        <v>53.412813652120697</v>
      </c>
      <c r="D508" s="2">
        <f>(C508*EXP($C$3-($C$4^2)/2+NORMSINV(AleatLivre!C505)*$C$4))</f>
        <v>55.026044802714161</v>
      </c>
      <c r="E508" s="2">
        <f>(D508*EXP($C$3-($C$4^2)/2+NORMSINV(AleatLivre!D505)*$C$4))</f>
        <v>58.080365593062751</v>
      </c>
      <c r="F508" s="2">
        <f>(E508*EXP($C$3-($C$4^2)/2+NORMSINV(AleatLivre!E505)*$C$4))</f>
        <v>62.716179942683617</v>
      </c>
      <c r="G508" s="2">
        <f>(F508*EXP($C$3-($C$4^2)/2+NORMSINV(AleatLivre!F505)*$C$4))</f>
        <v>64.936687842500135</v>
      </c>
      <c r="H508" s="2">
        <f>(G508*EXP($C$3-($C$4^2)/2+NORMSINV(AleatLivre!G505)*$C$4))</f>
        <v>70.142560125698978</v>
      </c>
      <c r="I508" s="2">
        <f>(H508*EXP($C$3-($C$4^2)/2+NORMSINV(AleatLivre!H505)*$C$4))</f>
        <v>73.496954440542623</v>
      </c>
      <c r="J508" s="2">
        <f>(I508*EXP($C$3-($C$4^2)/2+NORMSINV(AleatLivre!I505)*$C$4))</f>
        <v>80.586025510482116</v>
      </c>
      <c r="K508" s="2">
        <f>(J508*EXP($C$3-($C$4^2)/2+NORMSINV(AleatLivre!J505)*$C$4))</f>
        <v>84.144213733913702</v>
      </c>
      <c r="L508" s="2">
        <f>(K508*EXP($C$3-($C$4^2)/2+NORMSINV(AleatLivre!K505)*$C$4))</f>
        <v>89.968074204353229</v>
      </c>
      <c r="M508" s="2">
        <f>(L508*EXP($C$3-($C$4^2)/2+NORMSINV(AleatLivre!L505)*$C$4))</f>
        <v>96.700412800778011</v>
      </c>
      <c r="N508" s="2">
        <f>(M508*EXP($C$3-($C$4^2)/2+NORMSINV(AleatLivre!M505)*$C$4))</f>
        <v>102.21204671882734</v>
      </c>
      <c r="O508" s="2">
        <f>(N508*EXP($C$3-($C$4^2)/2+NORMSINV(AleatLivre!N505)*$C$4))</f>
        <v>110.21033120349939</v>
      </c>
      <c r="P508" s="2">
        <f>(O508*EXP($C$3-($C$4^2)/2+NORMSINV(AleatLivre!O505)*$C$4))</f>
        <v>115.90328770617025</v>
      </c>
      <c r="Q508" s="2">
        <f>(P508*EXP($C$3-($C$4^2)/2+NORMSINV(AleatLivre!P505)*$C$4))</f>
        <v>121.96593574962542</v>
      </c>
      <c r="R508" s="2">
        <f>(Q508*EXP($C$3-($C$4^2)/2+NORMSINV(AleatLivre!Q505)*$C$4))</f>
        <v>124.23336028239176</v>
      </c>
      <c r="S508" s="2">
        <f>(R508*EXP($C$3-($C$4^2)/2+NORMSINV(AleatLivre!R505)*$C$4))</f>
        <v>127.18893608605835</v>
      </c>
      <c r="T508" s="2">
        <f>(S508*EXP($C$3-($C$4^2)/2+NORMSINV(AleatLivre!S505)*$C$4))</f>
        <v>133.04212926021358</v>
      </c>
      <c r="U508" s="2">
        <f>(T508*EXP($C$3-($C$4^2)/2+NORMSINV(AleatLivre!T505)*$C$4))</f>
        <v>141.15896672506963</v>
      </c>
      <c r="V508" s="2">
        <f>(U508*EXP($C$3-($C$4^2)/2+NORMSINV(AleatLivre!U505)*$C$4))</f>
        <v>148.19523374020682</v>
      </c>
    </row>
    <row r="509" spans="1:22" x14ac:dyDescent="0.25">
      <c r="A509">
        <v>504</v>
      </c>
      <c r="B509" s="2">
        <f>Painel!$B$7</f>
        <v>50</v>
      </c>
      <c r="C509" s="2">
        <f>(B509*EXP($C$3-($C$4^2)/2+NORMSINV(AleatLivre!B506)*$C$4))</f>
        <v>52.278736586700028</v>
      </c>
      <c r="D509" s="2">
        <f>(C509*EXP($C$3-($C$4^2)/2+NORMSINV(AleatLivre!C506)*$C$4))</f>
        <v>55.760815688856439</v>
      </c>
      <c r="E509" s="2">
        <f>(D509*EXP($C$3-($C$4^2)/2+NORMSINV(AleatLivre!D506)*$C$4))</f>
        <v>59.182078063060452</v>
      </c>
      <c r="F509" s="2">
        <f>(E509*EXP($C$3-($C$4^2)/2+NORMSINV(AleatLivre!E506)*$C$4))</f>
        <v>62.089538146750769</v>
      </c>
      <c r="G509" s="2">
        <f>(F509*EXP($C$3-($C$4^2)/2+NORMSINV(AleatLivre!F506)*$C$4))</f>
        <v>64.045740742001101</v>
      </c>
      <c r="H509" s="2">
        <f>(G509*EXP($C$3-($C$4^2)/2+NORMSINV(AleatLivre!G506)*$C$4))</f>
        <v>67.861933676115285</v>
      </c>
      <c r="I509" s="2">
        <f>(H509*EXP($C$3-($C$4^2)/2+NORMSINV(AleatLivre!H506)*$C$4))</f>
        <v>68.762236730089739</v>
      </c>
      <c r="J509" s="2">
        <f>(I509*EXP($C$3-($C$4^2)/2+NORMSINV(AleatLivre!I506)*$C$4))</f>
        <v>68.83103101080998</v>
      </c>
      <c r="K509" s="2">
        <f>(J509*EXP($C$3-($C$4^2)/2+NORMSINV(AleatLivre!J506)*$C$4))</f>
        <v>73.943073949650497</v>
      </c>
      <c r="L509" s="2">
        <f>(K509*EXP($C$3-($C$4^2)/2+NORMSINV(AleatLivre!K506)*$C$4))</f>
        <v>77.461720211160696</v>
      </c>
      <c r="M509" s="2">
        <f>(L509*EXP($C$3-($C$4^2)/2+NORMSINV(AleatLivre!L506)*$C$4))</f>
        <v>82.804439648460331</v>
      </c>
      <c r="N509" s="2">
        <f>(M509*EXP($C$3-($C$4^2)/2+NORMSINV(AleatLivre!M506)*$C$4))</f>
        <v>86.644311170856824</v>
      </c>
      <c r="O509" s="2">
        <f>(N509*EXP($C$3-($C$4^2)/2+NORMSINV(AleatLivre!N506)*$C$4))</f>
        <v>94.481428850361254</v>
      </c>
      <c r="P509" s="2">
        <f>(O509*EXP($C$3-($C$4^2)/2+NORMSINV(AleatLivre!O506)*$C$4))</f>
        <v>99.559434057329341</v>
      </c>
      <c r="Q509" s="2">
        <f>(P509*EXP($C$3-($C$4^2)/2+NORMSINV(AleatLivre!P506)*$C$4))</f>
        <v>104.24808671846712</v>
      </c>
      <c r="R509" s="2">
        <f>(Q509*EXP($C$3-($C$4^2)/2+NORMSINV(AleatLivre!Q506)*$C$4))</f>
        <v>108.42774891823416</v>
      </c>
      <c r="S509" s="2">
        <f>(R509*EXP($C$3-($C$4^2)/2+NORMSINV(AleatLivre!R506)*$C$4))</f>
        <v>111.06495821796418</v>
      </c>
      <c r="T509" s="2">
        <f>(S509*EXP($C$3-($C$4^2)/2+NORMSINV(AleatLivre!S506)*$C$4))</f>
        <v>114.93335864101709</v>
      </c>
      <c r="U509" s="2">
        <f>(T509*EXP($C$3-($C$4^2)/2+NORMSINV(AleatLivre!T506)*$C$4))</f>
        <v>118.3147515442424</v>
      </c>
      <c r="V509" s="2">
        <f>(U509*EXP($C$3-($C$4^2)/2+NORMSINV(AleatLivre!U506)*$C$4))</f>
        <v>127.78689024170342</v>
      </c>
    </row>
    <row r="510" spans="1:22" x14ac:dyDescent="0.25">
      <c r="A510">
        <v>505</v>
      </c>
      <c r="B510" s="2">
        <f>Painel!$B$7</f>
        <v>50</v>
      </c>
      <c r="C510" s="2">
        <f>(B510*EXP($C$3-($C$4^2)/2+NORMSINV(AleatLivre!B507)*$C$4))</f>
        <v>52.773677643729634</v>
      </c>
      <c r="D510" s="2">
        <f>(C510*EXP($C$3-($C$4^2)/2+NORMSINV(AleatLivre!C507)*$C$4))</f>
        <v>54.838450311230481</v>
      </c>
      <c r="E510" s="2">
        <f>(D510*EXP($C$3-($C$4^2)/2+NORMSINV(AleatLivre!D507)*$C$4))</f>
        <v>57.156919568910212</v>
      </c>
      <c r="F510" s="2">
        <f>(E510*EXP($C$3-($C$4^2)/2+NORMSINV(AleatLivre!E507)*$C$4))</f>
        <v>60.559037070588722</v>
      </c>
      <c r="G510" s="2">
        <f>(F510*EXP($C$3-($C$4^2)/2+NORMSINV(AleatLivre!F507)*$C$4))</f>
        <v>62.705631336568587</v>
      </c>
      <c r="H510" s="2">
        <f>(G510*EXP($C$3-($C$4^2)/2+NORMSINV(AleatLivre!G507)*$C$4))</f>
        <v>66.739983660928672</v>
      </c>
      <c r="I510" s="2">
        <f>(H510*EXP($C$3-($C$4^2)/2+NORMSINV(AleatLivre!H507)*$C$4))</f>
        <v>69.73562617461404</v>
      </c>
      <c r="J510" s="2">
        <f>(I510*EXP($C$3-($C$4^2)/2+NORMSINV(AleatLivre!I507)*$C$4))</f>
        <v>74.251802124935963</v>
      </c>
      <c r="K510" s="2">
        <f>(J510*EXP($C$3-($C$4^2)/2+NORMSINV(AleatLivre!J507)*$C$4))</f>
        <v>77.704249259382095</v>
      </c>
      <c r="L510" s="2">
        <f>(K510*EXP($C$3-($C$4^2)/2+NORMSINV(AleatLivre!K507)*$C$4))</f>
        <v>79.526131690342098</v>
      </c>
      <c r="M510" s="2">
        <f>(L510*EXP($C$3-($C$4^2)/2+NORMSINV(AleatLivre!L507)*$C$4))</f>
        <v>79.827236705131824</v>
      </c>
      <c r="N510" s="2">
        <f>(M510*EXP($C$3-($C$4^2)/2+NORMSINV(AleatLivre!M507)*$C$4))</f>
        <v>83.783950283866844</v>
      </c>
      <c r="O510" s="2">
        <f>(N510*EXP($C$3-($C$4^2)/2+NORMSINV(AleatLivre!N507)*$C$4))</f>
        <v>89.266942460933947</v>
      </c>
      <c r="P510" s="2">
        <f>(O510*EXP($C$3-($C$4^2)/2+NORMSINV(AleatLivre!O507)*$C$4))</f>
        <v>93.183773883241329</v>
      </c>
      <c r="Q510" s="2">
        <f>(P510*EXP($C$3-($C$4^2)/2+NORMSINV(AleatLivre!P507)*$C$4))</f>
        <v>98.532198029440892</v>
      </c>
      <c r="R510" s="2">
        <f>(Q510*EXP($C$3-($C$4^2)/2+NORMSINV(AleatLivre!Q507)*$C$4))</f>
        <v>101.89987288909806</v>
      </c>
      <c r="S510" s="2">
        <f>(R510*EXP($C$3-($C$4^2)/2+NORMSINV(AleatLivre!R507)*$C$4))</f>
        <v>101.87561679117374</v>
      </c>
      <c r="T510" s="2">
        <f>(S510*EXP($C$3-($C$4^2)/2+NORMSINV(AleatLivre!S507)*$C$4))</f>
        <v>105.38642087235439</v>
      </c>
      <c r="U510" s="2">
        <f>(T510*EXP($C$3-($C$4^2)/2+NORMSINV(AleatLivre!T507)*$C$4))</f>
        <v>115.80281192144675</v>
      </c>
      <c r="V510" s="2">
        <f>(U510*EXP($C$3-($C$4^2)/2+NORMSINV(AleatLivre!U507)*$C$4))</f>
        <v>120.82492549039499</v>
      </c>
    </row>
    <row r="511" spans="1:22" x14ac:dyDescent="0.25">
      <c r="A511">
        <v>506</v>
      </c>
      <c r="B511" s="2">
        <f>Painel!$B$7</f>
        <v>50</v>
      </c>
      <c r="C511" s="2">
        <f>(B511*EXP($C$3-($C$4^2)/2+NORMSINV(AleatLivre!B508)*$C$4))</f>
        <v>50.971226682214976</v>
      </c>
      <c r="D511" s="2">
        <f>(C511*EXP($C$3-($C$4^2)/2+NORMSINV(AleatLivre!C508)*$C$4))</f>
        <v>55.103376061247566</v>
      </c>
      <c r="E511" s="2">
        <f>(D511*EXP($C$3-($C$4^2)/2+NORMSINV(AleatLivre!D508)*$C$4))</f>
        <v>59.011362840781494</v>
      </c>
      <c r="F511" s="2">
        <f>(E511*EXP($C$3-($C$4^2)/2+NORMSINV(AleatLivre!E508)*$C$4))</f>
        <v>63.127368094313617</v>
      </c>
      <c r="G511" s="2">
        <f>(F511*EXP($C$3-($C$4^2)/2+NORMSINV(AleatLivre!F508)*$C$4))</f>
        <v>65.479354622810291</v>
      </c>
      <c r="H511" s="2">
        <f>(G511*EXP($C$3-($C$4^2)/2+NORMSINV(AleatLivre!G508)*$C$4))</f>
        <v>68.5063530998533</v>
      </c>
      <c r="I511" s="2">
        <f>(H511*EXP($C$3-($C$4^2)/2+NORMSINV(AleatLivre!H508)*$C$4))</f>
        <v>71.751175971869259</v>
      </c>
      <c r="J511" s="2">
        <f>(I511*EXP($C$3-($C$4^2)/2+NORMSINV(AleatLivre!I508)*$C$4))</f>
        <v>75.623907931789105</v>
      </c>
      <c r="K511" s="2">
        <f>(J511*EXP($C$3-($C$4^2)/2+NORMSINV(AleatLivre!J508)*$C$4))</f>
        <v>77.940529779324962</v>
      </c>
      <c r="L511" s="2">
        <f>(K511*EXP($C$3-($C$4^2)/2+NORMSINV(AleatLivre!K508)*$C$4))</f>
        <v>81.861444754483912</v>
      </c>
      <c r="M511" s="2">
        <f>(L511*EXP($C$3-($C$4^2)/2+NORMSINV(AleatLivre!L508)*$C$4))</f>
        <v>83.649968547179768</v>
      </c>
      <c r="N511" s="2">
        <f>(M511*EXP($C$3-($C$4^2)/2+NORMSINV(AleatLivre!M508)*$C$4))</f>
        <v>86.305185949879913</v>
      </c>
      <c r="O511" s="2">
        <f>(N511*EXP($C$3-($C$4^2)/2+NORMSINV(AleatLivre!N508)*$C$4))</f>
        <v>88.0501824772264</v>
      </c>
      <c r="P511" s="2">
        <f>(O511*EXP($C$3-($C$4^2)/2+NORMSINV(AleatLivre!O508)*$C$4))</f>
        <v>93.026271784532625</v>
      </c>
      <c r="Q511" s="2">
        <f>(P511*EXP($C$3-($C$4^2)/2+NORMSINV(AleatLivre!P508)*$C$4))</f>
        <v>100.20368136353881</v>
      </c>
      <c r="R511" s="2">
        <f>(Q511*EXP($C$3-($C$4^2)/2+NORMSINV(AleatLivre!Q508)*$C$4))</f>
        <v>105.64257303772843</v>
      </c>
      <c r="S511" s="2">
        <f>(R511*EXP($C$3-($C$4^2)/2+NORMSINV(AleatLivre!R508)*$C$4))</f>
        <v>113.34511867681746</v>
      </c>
      <c r="T511" s="2">
        <f>(S511*EXP($C$3-($C$4^2)/2+NORMSINV(AleatLivre!S508)*$C$4))</f>
        <v>116.31974767879946</v>
      </c>
      <c r="U511" s="2">
        <f>(T511*EXP($C$3-($C$4^2)/2+NORMSINV(AleatLivre!T508)*$C$4))</f>
        <v>123.30482228273523</v>
      </c>
      <c r="V511" s="2">
        <f>(U511*EXP($C$3-($C$4^2)/2+NORMSINV(AleatLivre!U508)*$C$4))</f>
        <v>130.28862959481057</v>
      </c>
    </row>
    <row r="512" spans="1:22" x14ac:dyDescent="0.25">
      <c r="A512">
        <v>507</v>
      </c>
      <c r="B512" s="2">
        <f>Painel!$B$7</f>
        <v>50</v>
      </c>
      <c r="C512" s="2">
        <f>(B512*EXP($C$3-($C$4^2)/2+NORMSINV(AleatLivre!B509)*$C$4))</f>
        <v>51.699614348400956</v>
      </c>
      <c r="D512" s="2">
        <f>(C512*EXP($C$3-($C$4^2)/2+NORMSINV(AleatLivre!C509)*$C$4))</f>
        <v>54.058157262504857</v>
      </c>
      <c r="E512" s="2">
        <f>(D512*EXP($C$3-($C$4^2)/2+NORMSINV(AleatLivre!D509)*$C$4))</f>
        <v>54.77520345354106</v>
      </c>
      <c r="F512" s="2">
        <f>(E512*EXP($C$3-($C$4^2)/2+NORMSINV(AleatLivre!E509)*$C$4))</f>
        <v>57.873595583576488</v>
      </c>
      <c r="G512" s="2">
        <f>(F512*EXP($C$3-($C$4^2)/2+NORMSINV(AleatLivre!F509)*$C$4))</f>
        <v>63.70365923400869</v>
      </c>
      <c r="H512" s="2">
        <f>(G512*EXP($C$3-($C$4^2)/2+NORMSINV(AleatLivre!G509)*$C$4))</f>
        <v>66.394558827392984</v>
      </c>
      <c r="I512" s="2">
        <f>(H512*EXP($C$3-($C$4^2)/2+NORMSINV(AleatLivre!H509)*$C$4))</f>
        <v>70.386344716000536</v>
      </c>
      <c r="J512" s="2">
        <f>(I512*EXP($C$3-($C$4^2)/2+NORMSINV(AleatLivre!I509)*$C$4))</f>
        <v>74.101745006843657</v>
      </c>
      <c r="K512" s="2">
        <f>(J512*EXP($C$3-($C$4^2)/2+NORMSINV(AleatLivre!J509)*$C$4))</f>
        <v>77.159337970005922</v>
      </c>
      <c r="L512" s="2">
        <f>(K512*EXP($C$3-($C$4^2)/2+NORMSINV(AleatLivre!K509)*$C$4))</f>
        <v>79.308299412886058</v>
      </c>
      <c r="M512" s="2">
        <f>(L512*EXP($C$3-($C$4^2)/2+NORMSINV(AleatLivre!L509)*$C$4))</f>
        <v>84.878902121997626</v>
      </c>
      <c r="N512" s="2">
        <f>(M512*EXP($C$3-($C$4^2)/2+NORMSINV(AleatLivre!M509)*$C$4))</f>
        <v>90.395195508562537</v>
      </c>
      <c r="O512" s="2">
        <f>(N512*EXP($C$3-($C$4^2)/2+NORMSINV(AleatLivre!N509)*$C$4))</f>
        <v>94.83508412472213</v>
      </c>
      <c r="P512" s="2">
        <f>(O512*EXP($C$3-($C$4^2)/2+NORMSINV(AleatLivre!O509)*$C$4))</f>
        <v>95.893942220859302</v>
      </c>
      <c r="Q512" s="2">
        <f>(P512*EXP($C$3-($C$4^2)/2+NORMSINV(AleatLivre!P509)*$C$4))</f>
        <v>103.14708096586543</v>
      </c>
      <c r="R512" s="2">
        <f>(Q512*EXP($C$3-($C$4^2)/2+NORMSINV(AleatLivre!Q509)*$C$4))</f>
        <v>111.23451962904616</v>
      </c>
      <c r="S512" s="2">
        <f>(R512*EXP($C$3-($C$4^2)/2+NORMSINV(AleatLivre!R509)*$C$4))</f>
        <v>113.650530679189</v>
      </c>
      <c r="T512" s="2">
        <f>(S512*EXP($C$3-($C$4^2)/2+NORMSINV(AleatLivre!S509)*$C$4))</f>
        <v>120.22963449776405</v>
      </c>
      <c r="U512" s="2">
        <f>(T512*EXP($C$3-($C$4^2)/2+NORMSINV(AleatLivre!T509)*$C$4))</f>
        <v>124.90325832307732</v>
      </c>
      <c r="V512" s="2">
        <f>(U512*EXP($C$3-($C$4^2)/2+NORMSINV(AleatLivre!U509)*$C$4))</f>
        <v>126.85678557754902</v>
      </c>
    </row>
    <row r="513" spans="1:22" x14ac:dyDescent="0.25">
      <c r="A513">
        <v>508</v>
      </c>
      <c r="B513" s="2">
        <f>Painel!$B$7</f>
        <v>50</v>
      </c>
      <c r="C513" s="2">
        <f>(B513*EXP($C$3-($C$4^2)/2+NORMSINV(AleatLivre!B510)*$C$4))</f>
        <v>52.530650361186346</v>
      </c>
      <c r="D513" s="2">
        <f>(C513*EXP($C$3-($C$4^2)/2+NORMSINV(AleatLivre!C510)*$C$4))</f>
        <v>53.991015095620753</v>
      </c>
      <c r="E513" s="2">
        <f>(D513*EXP($C$3-($C$4^2)/2+NORMSINV(AleatLivre!D510)*$C$4))</f>
        <v>57.265756452403508</v>
      </c>
      <c r="F513" s="2">
        <f>(E513*EXP($C$3-($C$4^2)/2+NORMSINV(AleatLivre!E510)*$C$4))</f>
        <v>58.075589175779228</v>
      </c>
      <c r="G513" s="2">
        <f>(F513*EXP($C$3-($C$4^2)/2+NORMSINV(AleatLivre!F510)*$C$4))</f>
        <v>60.519732790920081</v>
      </c>
      <c r="H513" s="2">
        <f>(G513*EXP($C$3-($C$4^2)/2+NORMSINV(AleatLivre!G510)*$C$4))</f>
        <v>62.763192743597557</v>
      </c>
      <c r="I513" s="2">
        <f>(H513*EXP($C$3-($C$4^2)/2+NORMSINV(AleatLivre!H510)*$C$4))</f>
        <v>65.206763832812371</v>
      </c>
      <c r="J513" s="2">
        <f>(I513*EXP($C$3-($C$4^2)/2+NORMSINV(AleatLivre!I510)*$C$4))</f>
        <v>68.043983918205569</v>
      </c>
      <c r="K513" s="2">
        <f>(J513*EXP($C$3-($C$4^2)/2+NORMSINV(AleatLivre!J510)*$C$4))</f>
        <v>69.758622686535062</v>
      </c>
      <c r="L513" s="2">
        <f>(K513*EXP($C$3-($C$4^2)/2+NORMSINV(AleatLivre!K510)*$C$4))</f>
        <v>73.778161546751946</v>
      </c>
      <c r="M513" s="2">
        <f>(L513*EXP($C$3-($C$4^2)/2+NORMSINV(AleatLivre!L510)*$C$4))</f>
        <v>79.154254914681843</v>
      </c>
      <c r="N513" s="2">
        <f>(M513*EXP($C$3-($C$4^2)/2+NORMSINV(AleatLivre!M510)*$C$4))</f>
        <v>84.446595493830401</v>
      </c>
      <c r="O513" s="2">
        <f>(N513*EXP($C$3-($C$4^2)/2+NORMSINV(AleatLivre!N510)*$C$4))</f>
        <v>86.833673026168839</v>
      </c>
      <c r="P513" s="2">
        <f>(O513*EXP($C$3-($C$4^2)/2+NORMSINV(AleatLivre!O510)*$C$4))</f>
        <v>93.232210813022903</v>
      </c>
      <c r="Q513" s="2">
        <f>(P513*EXP($C$3-($C$4^2)/2+NORMSINV(AleatLivre!P510)*$C$4))</f>
        <v>101.32198216450431</v>
      </c>
      <c r="R513" s="2">
        <f>(Q513*EXP($C$3-($C$4^2)/2+NORMSINV(AleatLivre!Q510)*$C$4))</f>
        <v>105.64977762717128</v>
      </c>
      <c r="S513" s="2">
        <f>(R513*EXP($C$3-($C$4^2)/2+NORMSINV(AleatLivre!R510)*$C$4))</f>
        <v>111.85328587344819</v>
      </c>
      <c r="T513" s="2">
        <f>(S513*EXP($C$3-($C$4^2)/2+NORMSINV(AleatLivre!S510)*$C$4))</f>
        <v>112.48347033222686</v>
      </c>
      <c r="U513" s="2">
        <f>(T513*EXP($C$3-($C$4^2)/2+NORMSINV(AleatLivre!T510)*$C$4))</f>
        <v>117.27691402742931</v>
      </c>
      <c r="V513" s="2">
        <f>(U513*EXP($C$3-($C$4^2)/2+NORMSINV(AleatLivre!U510)*$C$4))</f>
        <v>126.59891300499818</v>
      </c>
    </row>
    <row r="514" spans="1:22" x14ac:dyDescent="0.25">
      <c r="A514">
        <v>509</v>
      </c>
      <c r="B514" s="2">
        <f>Painel!$B$7</f>
        <v>50</v>
      </c>
      <c r="C514" s="2">
        <f>(B514*EXP($C$3-($C$4^2)/2+NORMSINV(AleatLivre!B511)*$C$4))</f>
        <v>54.217551981868652</v>
      </c>
      <c r="D514" s="2">
        <f>(C514*EXP($C$3-($C$4^2)/2+NORMSINV(AleatLivre!C511)*$C$4))</f>
        <v>57.86148043877381</v>
      </c>
      <c r="E514" s="2">
        <f>(D514*EXP($C$3-($C$4^2)/2+NORMSINV(AleatLivre!D511)*$C$4))</f>
        <v>60.057357641744979</v>
      </c>
      <c r="F514" s="2">
        <f>(E514*EXP($C$3-($C$4^2)/2+NORMSINV(AleatLivre!E511)*$C$4))</f>
        <v>62.690137735858606</v>
      </c>
      <c r="G514" s="2">
        <f>(F514*EXP($C$3-($C$4^2)/2+NORMSINV(AleatLivre!F511)*$C$4))</f>
        <v>67.246899112947105</v>
      </c>
      <c r="H514" s="2">
        <f>(G514*EXP($C$3-($C$4^2)/2+NORMSINV(AleatLivre!G511)*$C$4))</f>
        <v>71.163823224228594</v>
      </c>
      <c r="I514" s="2">
        <f>(H514*EXP($C$3-($C$4^2)/2+NORMSINV(AleatLivre!H511)*$C$4))</f>
        <v>74.30231356789146</v>
      </c>
      <c r="J514" s="2">
        <f>(I514*EXP($C$3-($C$4^2)/2+NORMSINV(AleatLivre!I511)*$C$4))</f>
        <v>77.865781626417331</v>
      </c>
      <c r="K514" s="2">
        <f>(J514*EXP($C$3-($C$4^2)/2+NORMSINV(AleatLivre!J511)*$C$4))</f>
        <v>82.959205309221531</v>
      </c>
      <c r="L514" s="2">
        <f>(K514*EXP($C$3-($C$4^2)/2+NORMSINV(AleatLivre!K511)*$C$4))</f>
        <v>84.993950458959802</v>
      </c>
      <c r="M514" s="2">
        <f>(L514*EXP($C$3-($C$4^2)/2+NORMSINV(AleatLivre!L511)*$C$4))</f>
        <v>89.757286498902204</v>
      </c>
      <c r="N514" s="2">
        <f>(M514*EXP($C$3-($C$4^2)/2+NORMSINV(AleatLivre!M511)*$C$4))</f>
        <v>92.929402947573266</v>
      </c>
      <c r="O514" s="2">
        <f>(N514*EXP($C$3-($C$4^2)/2+NORMSINV(AleatLivre!N511)*$C$4))</f>
        <v>98.604034145407752</v>
      </c>
      <c r="P514" s="2">
        <f>(O514*EXP($C$3-($C$4^2)/2+NORMSINV(AleatLivre!O511)*$C$4))</f>
        <v>102.91020584643968</v>
      </c>
      <c r="Q514" s="2">
        <f>(P514*EXP($C$3-($C$4^2)/2+NORMSINV(AleatLivre!P511)*$C$4))</f>
        <v>107.33409869624036</v>
      </c>
      <c r="R514" s="2">
        <f>(Q514*EXP($C$3-($C$4^2)/2+NORMSINV(AleatLivre!Q511)*$C$4))</f>
        <v>110.88504026296884</v>
      </c>
      <c r="S514" s="2">
        <f>(R514*EXP($C$3-($C$4^2)/2+NORMSINV(AleatLivre!R511)*$C$4))</f>
        <v>118.07887658703027</v>
      </c>
      <c r="T514" s="2">
        <f>(S514*EXP($C$3-($C$4^2)/2+NORMSINV(AleatLivre!S511)*$C$4))</f>
        <v>130.12259025894699</v>
      </c>
      <c r="U514" s="2">
        <f>(T514*EXP($C$3-($C$4^2)/2+NORMSINV(AleatLivre!T511)*$C$4))</f>
        <v>135.4860447653364</v>
      </c>
      <c r="V514" s="2">
        <f>(U514*EXP($C$3-($C$4^2)/2+NORMSINV(AleatLivre!U511)*$C$4))</f>
        <v>139.6060820051934</v>
      </c>
    </row>
    <row r="515" spans="1:22" x14ac:dyDescent="0.25">
      <c r="A515">
        <v>510</v>
      </c>
      <c r="B515" s="2">
        <f>Painel!$B$7</f>
        <v>50</v>
      </c>
      <c r="C515" s="2">
        <f>(B515*EXP($C$3-($C$4^2)/2+NORMSINV(AleatLivre!B512)*$C$4))</f>
        <v>52.380373516712808</v>
      </c>
      <c r="D515" s="2">
        <f>(C515*EXP($C$3-($C$4^2)/2+NORMSINV(AleatLivre!C512)*$C$4))</f>
        <v>55.211496427482736</v>
      </c>
      <c r="E515" s="2">
        <f>(D515*EXP($C$3-($C$4^2)/2+NORMSINV(AleatLivre!D512)*$C$4))</f>
        <v>59.368784513135125</v>
      </c>
      <c r="F515" s="2">
        <f>(E515*EXP($C$3-($C$4^2)/2+NORMSINV(AleatLivre!E512)*$C$4))</f>
        <v>59.224324181583938</v>
      </c>
      <c r="G515" s="2">
        <f>(F515*EXP($C$3-($C$4^2)/2+NORMSINV(AleatLivre!F512)*$C$4))</f>
        <v>64.180096186932957</v>
      </c>
      <c r="H515" s="2">
        <f>(G515*EXP($C$3-($C$4^2)/2+NORMSINV(AleatLivre!G512)*$C$4))</f>
        <v>69.810989216864286</v>
      </c>
      <c r="I515" s="2">
        <f>(H515*EXP($C$3-($C$4^2)/2+NORMSINV(AleatLivre!H512)*$C$4))</f>
        <v>76.50885719568214</v>
      </c>
      <c r="J515" s="2">
        <f>(I515*EXP($C$3-($C$4^2)/2+NORMSINV(AleatLivre!I512)*$C$4))</f>
        <v>80.627616978501607</v>
      </c>
      <c r="K515" s="2">
        <f>(J515*EXP($C$3-($C$4^2)/2+NORMSINV(AleatLivre!J512)*$C$4))</f>
        <v>87.810535170279039</v>
      </c>
      <c r="L515" s="2">
        <f>(K515*EXP($C$3-($C$4^2)/2+NORMSINV(AleatLivre!K512)*$C$4))</f>
        <v>93.817677817412232</v>
      </c>
      <c r="M515" s="2">
        <f>(L515*EXP($C$3-($C$4^2)/2+NORMSINV(AleatLivre!L512)*$C$4))</f>
        <v>100.15934186108251</v>
      </c>
      <c r="N515" s="2">
        <f>(M515*EXP($C$3-($C$4^2)/2+NORMSINV(AleatLivre!M512)*$C$4))</f>
        <v>106.47527697680721</v>
      </c>
      <c r="O515" s="2">
        <f>(N515*EXP($C$3-($C$4^2)/2+NORMSINV(AleatLivre!N512)*$C$4))</f>
        <v>110.12100096009277</v>
      </c>
      <c r="P515" s="2">
        <f>(O515*EXP($C$3-($C$4^2)/2+NORMSINV(AleatLivre!O512)*$C$4))</f>
        <v>114.78918792700235</v>
      </c>
      <c r="Q515" s="2">
        <f>(P515*EXP($C$3-($C$4^2)/2+NORMSINV(AleatLivre!P512)*$C$4))</f>
        <v>122.06119745445342</v>
      </c>
      <c r="R515" s="2">
        <f>(Q515*EXP($C$3-($C$4^2)/2+NORMSINV(AleatLivre!Q512)*$C$4))</f>
        <v>127.86353585560357</v>
      </c>
      <c r="S515" s="2">
        <f>(R515*EXP($C$3-($C$4^2)/2+NORMSINV(AleatLivre!R512)*$C$4))</f>
        <v>130.77738714021388</v>
      </c>
      <c r="T515" s="2">
        <f>(S515*EXP($C$3-($C$4^2)/2+NORMSINV(AleatLivre!S512)*$C$4))</f>
        <v>141.58238238188653</v>
      </c>
      <c r="U515" s="2">
        <f>(T515*EXP($C$3-($C$4^2)/2+NORMSINV(AleatLivre!T512)*$C$4))</f>
        <v>146.92612036192912</v>
      </c>
      <c r="V515" s="2">
        <f>(U515*EXP($C$3-($C$4^2)/2+NORMSINV(AleatLivre!U512)*$C$4))</f>
        <v>155.17251693184213</v>
      </c>
    </row>
    <row r="516" spans="1:22" x14ac:dyDescent="0.25">
      <c r="A516">
        <v>511</v>
      </c>
      <c r="B516" s="2">
        <f>Painel!$B$7</f>
        <v>50</v>
      </c>
      <c r="C516" s="2">
        <f>(B516*EXP($C$3-($C$4^2)/2+NORMSINV(AleatLivre!B513)*$C$4))</f>
        <v>51.584675946893995</v>
      </c>
      <c r="D516" s="2">
        <f>(C516*EXP($C$3-($C$4^2)/2+NORMSINV(AleatLivre!C513)*$C$4))</f>
        <v>53.292958078596257</v>
      </c>
      <c r="E516" s="2">
        <f>(D516*EXP($C$3-($C$4^2)/2+NORMSINV(AleatLivre!D513)*$C$4))</f>
        <v>55.775863228329513</v>
      </c>
      <c r="F516" s="2">
        <f>(E516*EXP($C$3-($C$4^2)/2+NORMSINV(AleatLivre!E513)*$C$4))</f>
        <v>60.394043258163883</v>
      </c>
      <c r="G516" s="2">
        <f>(F516*EXP($C$3-($C$4^2)/2+NORMSINV(AleatLivre!F513)*$C$4))</f>
        <v>62.774461531202604</v>
      </c>
      <c r="H516" s="2">
        <f>(G516*EXP($C$3-($C$4^2)/2+NORMSINV(AleatLivre!G513)*$C$4))</f>
        <v>67.069759534207591</v>
      </c>
      <c r="I516" s="2">
        <f>(H516*EXP($C$3-($C$4^2)/2+NORMSINV(AleatLivre!H513)*$C$4))</f>
        <v>69.275655564525749</v>
      </c>
      <c r="J516" s="2">
        <f>(I516*EXP($C$3-($C$4^2)/2+NORMSINV(AleatLivre!I513)*$C$4))</f>
        <v>74.241737394789851</v>
      </c>
      <c r="K516" s="2">
        <f>(J516*EXP($C$3-($C$4^2)/2+NORMSINV(AleatLivre!J513)*$C$4))</f>
        <v>77.817898648748127</v>
      </c>
      <c r="L516" s="2">
        <f>(K516*EXP($C$3-($C$4^2)/2+NORMSINV(AleatLivre!K513)*$C$4))</f>
        <v>83.208145042944878</v>
      </c>
      <c r="M516" s="2">
        <f>(L516*EXP($C$3-($C$4^2)/2+NORMSINV(AleatLivre!L513)*$C$4))</f>
        <v>85.963178403565792</v>
      </c>
      <c r="N516" s="2">
        <f>(M516*EXP($C$3-($C$4^2)/2+NORMSINV(AleatLivre!M513)*$C$4))</f>
        <v>88.101917904611014</v>
      </c>
      <c r="O516" s="2">
        <f>(N516*EXP($C$3-($C$4^2)/2+NORMSINV(AleatLivre!N513)*$C$4))</f>
        <v>94.125103521845105</v>
      </c>
      <c r="P516" s="2">
        <f>(O516*EXP($C$3-($C$4^2)/2+NORMSINV(AleatLivre!O513)*$C$4))</f>
        <v>96.910021387224887</v>
      </c>
      <c r="Q516" s="2">
        <f>(P516*EXP($C$3-($C$4^2)/2+NORMSINV(AleatLivre!P513)*$C$4))</f>
        <v>98.52546143446466</v>
      </c>
      <c r="R516" s="2">
        <f>(Q516*EXP($C$3-($C$4^2)/2+NORMSINV(AleatLivre!Q513)*$C$4))</f>
        <v>99.273469998707284</v>
      </c>
      <c r="S516" s="2">
        <f>(R516*EXP($C$3-($C$4^2)/2+NORMSINV(AleatLivre!R513)*$C$4))</f>
        <v>105.18124683878706</v>
      </c>
      <c r="T516" s="2">
        <f>(S516*EXP($C$3-($C$4^2)/2+NORMSINV(AleatLivre!S513)*$C$4))</f>
        <v>111.66051456302891</v>
      </c>
      <c r="U516" s="2">
        <f>(T516*EXP($C$3-($C$4^2)/2+NORMSINV(AleatLivre!T513)*$C$4))</f>
        <v>122.36737998179449</v>
      </c>
      <c r="V516" s="2">
        <f>(U516*EXP($C$3-($C$4^2)/2+NORMSINV(AleatLivre!U513)*$C$4))</f>
        <v>129.33208201454528</v>
      </c>
    </row>
    <row r="517" spans="1:22" x14ac:dyDescent="0.25">
      <c r="A517">
        <v>512</v>
      </c>
      <c r="B517" s="2">
        <f>Painel!$B$7</f>
        <v>50</v>
      </c>
      <c r="C517" s="2">
        <f>(B517*EXP($C$3-($C$4^2)/2+NORMSINV(AleatLivre!B514)*$C$4))</f>
        <v>53.397779076332952</v>
      </c>
      <c r="D517" s="2">
        <f>(C517*EXP($C$3-($C$4^2)/2+NORMSINV(AleatLivre!C514)*$C$4))</f>
        <v>54.707386245300619</v>
      </c>
      <c r="E517" s="2">
        <f>(D517*EXP($C$3-($C$4^2)/2+NORMSINV(AleatLivre!D514)*$C$4))</f>
        <v>58.0070356661315</v>
      </c>
      <c r="F517" s="2">
        <f>(E517*EXP($C$3-($C$4^2)/2+NORMSINV(AleatLivre!E514)*$C$4))</f>
        <v>61.332025202304855</v>
      </c>
      <c r="G517" s="2">
        <f>(F517*EXP($C$3-($C$4^2)/2+NORMSINV(AleatLivre!F514)*$C$4))</f>
        <v>63.584243391860724</v>
      </c>
      <c r="H517" s="2">
        <f>(G517*EXP($C$3-($C$4^2)/2+NORMSINV(AleatLivre!G514)*$C$4))</f>
        <v>65.556593040633274</v>
      </c>
      <c r="I517" s="2">
        <f>(H517*EXP($C$3-($C$4^2)/2+NORMSINV(AleatLivre!H514)*$C$4))</f>
        <v>70.003988125554756</v>
      </c>
      <c r="J517" s="2">
        <f>(I517*EXP($C$3-($C$4^2)/2+NORMSINV(AleatLivre!I514)*$C$4))</f>
        <v>72.58391605836249</v>
      </c>
      <c r="K517" s="2">
        <f>(J517*EXP($C$3-($C$4^2)/2+NORMSINV(AleatLivre!J514)*$C$4))</f>
        <v>76.957952614329528</v>
      </c>
      <c r="L517" s="2">
        <f>(K517*EXP($C$3-($C$4^2)/2+NORMSINV(AleatLivre!K514)*$C$4))</f>
        <v>81.588745451904799</v>
      </c>
      <c r="M517" s="2">
        <f>(L517*EXP($C$3-($C$4^2)/2+NORMSINV(AleatLivre!L514)*$C$4))</f>
        <v>85.594107342971824</v>
      </c>
      <c r="N517" s="2">
        <f>(M517*EXP($C$3-($C$4^2)/2+NORMSINV(AleatLivre!M514)*$C$4))</f>
        <v>90.681993057045275</v>
      </c>
      <c r="O517" s="2">
        <f>(N517*EXP($C$3-($C$4^2)/2+NORMSINV(AleatLivre!N514)*$C$4))</f>
        <v>94.068371153432579</v>
      </c>
      <c r="P517" s="2">
        <f>(O517*EXP($C$3-($C$4^2)/2+NORMSINV(AleatLivre!O514)*$C$4))</f>
        <v>98.47387018527958</v>
      </c>
      <c r="Q517" s="2">
        <f>(P517*EXP($C$3-($C$4^2)/2+NORMSINV(AleatLivre!P514)*$C$4))</f>
        <v>100.98288518680542</v>
      </c>
      <c r="R517" s="2">
        <f>(Q517*EXP($C$3-($C$4^2)/2+NORMSINV(AleatLivre!Q514)*$C$4))</f>
        <v>107.3821857512372</v>
      </c>
      <c r="S517" s="2">
        <f>(R517*EXP($C$3-($C$4^2)/2+NORMSINV(AleatLivre!R514)*$C$4))</f>
        <v>113.12306422277288</v>
      </c>
      <c r="T517" s="2">
        <f>(S517*EXP($C$3-($C$4^2)/2+NORMSINV(AleatLivre!S514)*$C$4))</f>
        <v>117.0039595697</v>
      </c>
      <c r="U517" s="2">
        <f>(T517*EXP($C$3-($C$4^2)/2+NORMSINV(AleatLivre!T514)*$C$4))</f>
        <v>121.51707445608315</v>
      </c>
      <c r="V517" s="2">
        <f>(U517*EXP($C$3-($C$4^2)/2+NORMSINV(AleatLivre!U514)*$C$4))</f>
        <v>125.1631526193504</v>
      </c>
    </row>
    <row r="518" spans="1:22" x14ac:dyDescent="0.25">
      <c r="A518">
        <v>513</v>
      </c>
      <c r="B518" s="2">
        <f>Painel!$B$7</f>
        <v>50</v>
      </c>
      <c r="C518" s="2">
        <f>(B518*EXP($C$3-($C$4^2)/2+NORMSINV(AleatLivre!B515)*$C$4))</f>
        <v>51.118013738626246</v>
      </c>
      <c r="D518" s="2">
        <f>(C518*EXP($C$3-($C$4^2)/2+NORMSINV(AleatLivre!C515)*$C$4))</f>
        <v>53.090300838526382</v>
      </c>
      <c r="E518" s="2">
        <f>(D518*EXP($C$3-($C$4^2)/2+NORMSINV(AleatLivre!D515)*$C$4))</f>
        <v>54.582968225628683</v>
      </c>
      <c r="F518" s="2">
        <f>(E518*EXP($C$3-($C$4^2)/2+NORMSINV(AleatLivre!E515)*$C$4))</f>
        <v>56.496098317347872</v>
      </c>
      <c r="G518" s="2">
        <f>(F518*EXP($C$3-($C$4^2)/2+NORMSINV(AleatLivre!F515)*$C$4))</f>
        <v>58.446676355948824</v>
      </c>
      <c r="H518" s="2">
        <f>(G518*EXP($C$3-($C$4^2)/2+NORMSINV(AleatLivre!G515)*$C$4))</f>
        <v>61.476465372100989</v>
      </c>
      <c r="I518" s="2">
        <f>(H518*EXP($C$3-($C$4^2)/2+NORMSINV(AleatLivre!H515)*$C$4))</f>
        <v>63.949183307928379</v>
      </c>
      <c r="J518" s="2">
        <f>(I518*EXP($C$3-($C$4^2)/2+NORMSINV(AleatLivre!I515)*$C$4))</f>
        <v>65.877490331862163</v>
      </c>
      <c r="K518" s="2">
        <f>(J518*EXP($C$3-($C$4^2)/2+NORMSINV(AleatLivre!J515)*$C$4))</f>
        <v>66.641717181987588</v>
      </c>
      <c r="L518" s="2">
        <f>(K518*EXP($C$3-($C$4^2)/2+NORMSINV(AleatLivre!K515)*$C$4))</f>
        <v>69.629211691394232</v>
      </c>
      <c r="M518" s="2">
        <f>(L518*EXP($C$3-($C$4^2)/2+NORMSINV(AleatLivre!L515)*$C$4))</f>
        <v>71.798471961773572</v>
      </c>
      <c r="N518" s="2">
        <f>(M518*EXP($C$3-($C$4^2)/2+NORMSINV(AleatLivre!M515)*$C$4))</f>
        <v>76.658459731153414</v>
      </c>
      <c r="O518" s="2">
        <f>(N518*EXP($C$3-($C$4^2)/2+NORMSINV(AleatLivre!N515)*$C$4))</f>
        <v>78.394039726594741</v>
      </c>
      <c r="P518" s="2">
        <f>(O518*EXP($C$3-($C$4^2)/2+NORMSINV(AleatLivre!O515)*$C$4))</f>
        <v>80.262345507584712</v>
      </c>
      <c r="Q518" s="2">
        <f>(P518*EXP($C$3-($C$4^2)/2+NORMSINV(AleatLivre!P515)*$C$4))</f>
        <v>85.529354151154365</v>
      </c>
      <c r="R518" s="2">
        <f>(Q518*EXP($C$3-($C$4^2)/2+NORMSINV(AleatLivre!Q515)*$C$4))</f>
        <v>89.730931605269873</v>
      </c>
      <c r="S518" s="2">
        <f>(R518*EXP($C$3-($C$4^2)/2+NORMSINV(AleatLivre!R515)*$C$4))</f>
        <v>92.662631107074873</v>
      </c>
      <c r="T518" s="2">
        <f>(S518*EXP($C$3-($C$4^2)/2+NORMSINV(AleatLivre!S515)*$C$4))</f>
        <v>97.471193570166548</v>
      </c>
      <c r="U518" s="2">
        <f>(T518*EXP($C$3-($C$4^2)/2+NORMSINV(AleatLivre!T515)*$C$4))</f>
        <v>99.914393388022404</v>
      </c>
      <c r="V518" s="2">
        <f>(U518*EXP($C$3-($C$4^2)/2+NORMSINV(AleatLivre!U515)*$C$4))</f>
        <v>104.91476701601944</v>
      </c>
    </row>
    <row r="519" spans="1:22" x14ac:dyDescent="0.25">
      <c r="A519">
        <v>514</v>
      </c>
      <c r="B519" s="2">
        <f>Painel!$B$7</f>
        <v>50</v>
      </c>
      <c r="C519" s="2">
        <f>(B519*EXP($C$3-($C$4^2)/2+NORMSINV(AleatLivre!B516)*$C$4))</f>
        <v>52.187410694736769</v>
      </c>
      <c r="D519" s="2">
        <f>(C519*EXP($C$3-($C$4^2)/2+NORMSINV(AleatLivre!C516)*$C$4))</f>
        <v>53.789038768822898</v>
      </c>
      <c r="E519" s="2">
        <f>(D519*EXP($C$3-($C$4^2)/2+NORMSINV(AleatLivre!D516)*$C$4))</f>
        <v>56.502977828830211</v>
      </c>
      <c r="F519" s="2">
        <f>(E519*EXP($C$3-($C$4^2)/2+NORMSINV(AleatLivre!E516)*$C$4))</f>
        <v>59.835189863282196</v>
      </c>
      <c r="G519" s="2">
        <f>(F519*EXP($C$3-($C$4^2)/2+NORMSINV(AleatLivre!F516)*$C$4))</f>
        <v>62.674996028016295</v>
      </c>
      <c r="H519" s="2">
        <f>(G519*EXP($C$3-($C$4^2)/2+NORMSINV(AleatLivre!G516)*$C$4))</f>
        <v>65.310121361800284</v>
      </c>
      <c r="I519" s="2">
        <f>(H519*EXP($C$3-($C$4^2)/2+NORMSINV(AleatLivre!H516)*$C$4))</f>
        <v>68.079666864241162</v>
      </c>
      <c r="J519" s="2">
        <f>(I519*EXP($C$3-($C$4^2)/2+NORMSINV(AleatLivre!I516)*$C$4))</f>
        <v>72.988402612569516</v>
      </c>
      <c r="K519" s="2">
        <f>(J519*EXP($C$3-($C$4^2)/2+NORMSINV(AleatLivre!J516)*$C$4))</f>
        <v>73.915522371912843</v>
      </c>
      <c r="L519" s="2">
        <f>(K519*EXP($C$3-($C$4^2)/2+NORMSINV(AleatLivre!K516)*$C$4))</f>
        <v>77.610270462599274</v>
      </c>
      <c r="M519" s="2">
        <f>(L519*EXP($C$3-($C$4^2)/2+NORMSINV(AleatLivre!L516)*$C$4))</f>
        <v>78.743434266500003</v>
      </c>
      <c r="N519" s="2">
        <f>(M519*EXP($C$3-($C$4^2)/2+NORMSINV(AleatLivre!M516)*$C$4))</f>
        <v>86.126286220560999</v>
      </c>
      <c r="O519" s="2">
        <f>(N519*EXP($C$3-($C$4^2)/2+NORMSINV(AleatLivre!N516)*$C$4))</f>
        <v>91.328643360821403</v>
      </c>
      <c r="P519" s="2">
        <f>(O519*EXP($C$3-($C$4^2)/2+NORMSINV(AleatLivre!O516)*$C$4))</f>
        <v>95.2637213160274</v>
      </c>
      <c r="Q519" s="2">
        <f>(P519*EXP($C$3-($C$4^2)/2+NORMSINV(AleatLivre!P516)*$C$4))</f>
        <v>101.66912256692126</v>
      </c>
      <c r="R519" s="2">
        <f>(Q519*EXP($C$3-($C$4^2)/2+NORMSINV(AleatLivre!Q516)*$C$4))</f>
        <v>104.58237659447303</v>
      </c>
      <c r="S519" s="2">
        <f>(R519*EXP($C$3-($C$4^2)/2+NORMSINV(AleatLivre!R516)*$C$4))</f>
        <v>109.92837066482143</v>
      </c>
      <c r="T519" s="2">
        <f>(S519*EXP($C$3-($C$4^2)/2+NORMSINV(AleatLivre!S516)*$C$4))</f>
        <v>115.04736554962589</v>
      </c>
      <c r="U519" s="2">
        <f>(T519*EXP($C$3-($C$4^2)/2+NORMSINV(AleatLivre!T516)*$C$4))</f>
        <v>122.80785559813131</v>
      </c>
      <c r="V519" s="2">
        <f>(U519*EXP($C$3-($C$4^2)/2+NORMSINV(AleatLivre!U516)*$C$4))</f>
        <v>130.2744140364467</v>
      </c>
    </row>
    <row r="520" spans="1:22" x14ac:dyDescent="0.25">
      <c r="A520">
        <v>515</v>
      </c>
      <c r="B520" s="2">
        <f>Painel!$B$7</f>
        <v>50</v>
      </c>
      <c r="C520" s="2">
        <f>(B520*EXP($C$3-($C$4^2)/2+NORMSINV(AleatLivre!B517)*$C$4))</f>
        <v>52.451357322700645</v>
      </c>
      <c r="D520" s="2">
        <f>(C520*EXP($C$3-($C$4^2)/2+NORMSINV(AleatLivre!C517)*$C$4))</f>
        <v>54.407683102791893</v>
      </c>
      <c r="E520" s="2">
        <f>(D520*EXP($C$3-($C$4^2)/2+NORMSINV(AleatLivre!D517)*$C$4))</f>
        <v>57.390535377563069</v>
      </c>
      <c r="F520" s="2">
        <f>(E520*EXP($C$3-($C$4^2)/2+NORMSINV(AleatLivre!E517)*$C$4))</f>
        <v>58.587537284035761</v>
      </c>
      <c r="G520" s="2">
        <f>(F520*EXP($C$3-($C$4^2)/2+NORMSINV(AleatLivre!F517)*$C$4))</f>
        <v>60.510646827652614</v>
      </c>
      <c r="H520" s="2">
        <f>(G520*EXP($C$3-($C$4^2)/2+NORMSINV(AleatLivre!G517)*$C$4))</f>
        <v>63.321029585213083</v>
      </c>
      <c r="I520" s="2">
        <f>(H520*EXP($C$3-($C$4^2)/2+NORMSINV(AleatLivre!H517)*$C$4))</f>
        <v>69.006511265001294</v>
      </c>
      <c r="J520" s="2">
        <f>(I520*EXP($C$3-($C$4^2)/2+NORMSINV(AleatLivre!I517)*$C$4))</f>
        <v>70.966619077925003</v>
      </c>
      <c r="K520" s="2">
        <f>(J520*EXP($C$3-($C$4^2)/2+NORMSINV(AleatLivre!J517)*$C$4))</f>
        <v>74.499450253057105</v>
      </c>
      <c r="L520" s="2">
        <f>(K520*EXP($C$3-($C$4^2)/2+NORMSINV(AleatLivre!K517)*$C$4))</f>
        <v>77.403970341356199</v>
      </c>
      <c r="M520" s="2">
        <f>(L520*EXP($C$3-($C$4^2)/2+NORMSINV(AleatLivre!L517)*$C$4))</f>
        <v>80.468387171246931</v>
      </c>
      <c r="N520" s="2">
        <f>(M520*EXP($C$3-($C$4^2)/2+NORMSINV(AleatLivre!M517)*$C$4))</f>
        <v>84.987479237712549</v>
      </c>
      <c r="O520" s="2">
        <f>(N520*EXP($C$3-($C$4^2)/2+NORMSINV(AleatLivre!N517)*$C$4))</f>
        <v>89.558510951734277</v>
      </c>
      <c r="P520" s="2">
        <f>(O520*EXP($C$3-($C$4^2)/2+NORMSINV(AleatLivre!O517)*$C$4))</f>
        <v>92.250789213192988</v>
      </c>
      <c r="Q520" s="2">
        <f>(P520*EXP($C$3-($C$4^2)/2+NORMSINV(AleatLivre!P517)*$C$4))</f>
        <v>93.822910562557809</v>
      </c>
      <c r="R520" s="2">
        <f>(Q520*EXP($C$3-($C$4^2)/2+NORMSINV(AleatLivre!Q517)*$C$4))</f>
        <v>98.711424583327357</v>
      </c>
      <c r="S520" s="2">
        <f>(R520*EXP($C$3-($C$4^2)/2+NORMSINV(AleatLivre!R517)*$C$4))</f>
        <v>104.47790226891155</v>
      </c>
      <c r="T520" s="2">
        <f>(S520*EXP($C$3-($C$4^2)/2+NORMSINV(AleatLivre!S517)*$C$4))</f>
        <v>111.52107978238676</v>
      </c>
      <c r="U520" s="2">
        <f>(T520*EXP($C$3-($C$4^2)/2+NORMSINV(AleatLivre!T517)*$C$4))</f>
        <v>115.25817044453234</v>
      </c>
      <c r="V520" s="2">
        <f>(U520*EXP($C$3-($C$4^2)/2+NORMSINV(AleatLivre!U517)*$C$4))</f>
        <v>121.17985324400705</v>
      </c>
    </row>
    <row r="521" spans="1:22" x14ac:dyDescent="0.25">
      <c r="A521">
        <v>516</v>
      </c>
      <c r="B521" s="2">
        <f>Painel!$B$7</f>
        <v>50</v>
      </c>
      <c r="C521" s="2">
        <f>(B521*EXP($C$3-($C$4^2)/2+NORMSINV(AleatLivre!B518)*$C$4))</f>
        <v>53.734282033641001</v>
      </c>
      <c r="D521" s="2">
        <f>(C521*EXP($C$3-($C$4^2)/2+NORMSINV(AleatLivre!C518)*$C$4))</f>
        <v>55.874743358824269</v>
      </c>
      <c r="E521" s="2">
        <f>(D521*EXP($C$3-($C$4^2)/2+NORMSINV(AleatLivre!D518)*$C$4))</f>
        <v>59.596591117072215</v>
      </c>
      <c r="F521" s="2">
        <f>(E521*EXP($C$3-($C$4^2)/2+NORMSINV(AleatLivre!E518)*$C$4))</f>
        <v>63.736210890273306</v>
      </c>
      <c r="G521" s="2">
        <f>(F521*EXP($C$3-($C$4^2)/2+NORMSINV(AleatLivre!F518)*$C$4))</f>
        <v>65.452028025435922</v>
      </c>
      <c r="H521" s="2">
        <f>(G521*EXP($C$3-($C$4^2)/2+NORMSINV(AleatLivre!G518)*$C$4))</f>
        <v>66.941459959600536</v>
      </c>
      <c r="I521" s="2">
        <f>(H521*EXP($C$3-($C$4^2)/2+NORMSINV(AleatLivre!H518)*$C$4))</f>
        <v>69.647286775992399</v>
      </c>
      <c r="J521" s="2">
        <f>(I521*EXP($C$3-($C$4^2)/2+NORMSINV(AleatLivre!I518)*$C$4))</f>
        <v>72.948606433839444</v>
      </c>
      <c r="K521" s="2">
        <f>(J521*EXP($C$3-($C$4^2)/2+NORMSINV(AleatLivre!J518)*$C$4))</f>
        <v>79.350747342148637</v>
      </c>
      <c r="L521" s="2">
        <f>(K521*EXP($C$3-($C$4^2)/2+NORMSINV(AleatLivre!K518)*$C$4))</f>
        <v>83.03896483483382</v>
      </c>
      <c r="M521" s="2">
        <f>(L521*EXP($C$3-($C$4^2)/2+NORMSINV(AleatLivre!L518)*$C$4))</f>
        <v>87.841725821274338</v>
      </c>
      <c r="N521" s="2">
        <f>(M521*EXP($C$3-($C$4^2)/2+NORMSINV(AleatLivre!M518)*$C$4))</f>
        <v>91.869045010795674</v>
      </c>
      <c r="O521" s="2">
        <f>(N521*EXP($C$3-($C$4^2)/2+NORMSINV(AleatLivre!N518)*$C$4))</f>
        <v>94.626095930758467</v>
      </c>
      <c r="P521" s="2">
        <f>(O521*EXP($C$3-($C$4^2)/2+NORMSINV(AleatLivre!O518)*$C$4))</f>
        <v>102.04396871447527</v>
      </c>
      <c r="Q521" s="2">
        <f>(P521*EXP($C$3-($C$4^2)/2+NORMSINV(AleatLivre!P518)*$C$4))</f>
        <v>107.98226627018327</v>
      </c>
      <c r="R521" s="2">
        <f>(Q521*EXP($C$3-($C$4^2)/2+NORMSINV(AleatLivre!Q518)*$C$4))</f>
        <v>112.35655347434698</v>
      </c>
      <c r="S521" s="2">
        <f>(R521*EXP($C$3-($C$4^2)/2+NORMSINV(AleatLivre!R518)*$C$4))</f>
        <v>118.4465591458202</v>
      </c>
      <c r="T521" s="2">
        <f>(S521*EXP($C$3-($C$4^2)/2+NORMSINV(AleatLivre!S518)*$C$4))</f>
        <v>126.49575464981405</v>
      </c>
      <c r="U521" s="2">
        <f>(T521*EXP($C$3-($C$4^2)/2+NORMSINV(AleatLivre!T518)*$C$4))</f>
        <v>135.3261770286596</v>
      </c>
      <c r="V521" s="2">
        <f>(U521*EXP($C$3-($C$4^2)/2+NORMSINV(AleatLivre!U518)*$C$4))</f>
        <v>143.17029327132542</v>
      </c>
    </row>
    <row r="522" spans="1:22" x14ac:dyDescent="0.25">
      <c r="A522">
        <v>517</v>
      </c>
      <c r="B522" s="2">
        <f>Painel!$B$7</f>
        <v>50</v>
      </c>
      <c r="C522" s="2">
        <f>(B522*EXP($C$3-($C$4^2)/2+NORMSINV(AleatLivre!B519)*$C$4))</f>
        <v>50.705142578523265</v>
      </c>
      <c r="D522" s="2">
        <f>(C522*EXP($C$3-($C$4^2)/2+NORMSINV(AleatLivre!C519)*$C$4))</f>
        <v>55.736234793099847</v>
      </c>
      <c r="E522" s="2">
        <f>(D522*EXP($C$3-($C$4^2)/2+NORMSINV(AleatLivre!D519)*$C$4))</f>
        <v>58.76621304820253</v>
      </c>
      <c r="F522" s="2">
        <f>(E522*EXP($C$3-($C$4^2)/2+NORMSINV(AleatLivre!E519)*$C$4))</f>
        <v>63.058606986259448</v>
      </c>
      <c r="G522" s="2">
        <f>(F522*EXP($C$3-($C$4^2)/2+NORMSINV(AleatLivre!F519)*$C$4))</f>
        <v>66.086998396765011</v>
      </c>
      <c r="H522" s="2">
        <f>(G522*EXP($C$3-($C$4^2)/2+NORMSINV(AleatLivre!G519)*$C$4))</f>
        <v>68.926435745969229</v>
      </c>
      <c r="I522" s="2">
        <f>(H522*EXP($C$3-($C$4^2)/2+NORMSINV(AleatLivre!H519)*$C$4))</f>
        <v>72.214130939405322</v>
      </c>
      <c r="J522" s="2">
        <f>(I522*EXP($C$3-($C$4^2)/2+NORMSINV(AleatLivre!I519)*$C$4))</f>
        <v>77.447093693389718</v>
      </c>
      <c r="K522" s="2">
        <f>(J522*EXP($C$3-($C$4^2)/2+NORMSINV(AleatLivre!J519)*$C$4))</f>
        <v>81.855469670457722</v>
      </c>
      <c r="L522" s="2">
        <f>(K522*EXP($C$3-($C$4^2)/2+NORMSINV(AleatLivre!K519)*$C$4))</f>
        <v>88.370896642253172</v>
      </c>
      <c r="M522" s="2">
        <f>(L522*EXP($C$3-($C$4^2)/2+NORMSINV(AleatLivre!L519)*$C$4))</f>
        <v>91.691974929666046</v>
      </c>
      <c r="N522" s="2">
        <f>(M522*EXP($C$3-($C$4^2)/2+NORMSINV(AleatLivre!M519)*$C$4))</f>
        <v>94.839987881038496</v>
      </c>
      <c r="O522" s="2">
        <f>(N522*EXP($C$3-($C$4^2)/2+NORMSINV(AleatLivre!N519)*$C$4))</f>
        <v>99.419528205433892</v>
      </c>
      <c r="P522" s="2">
        <f>(O522*EXP($C$3-($C$4^2)/2+NORMSINV(AleatLivre!O519)*$C$4))</f>
        <v>105.89024503117093</v>
      </c>
      <c r="Q522" s="2">
        <f>(P522*EXP($C$3-($C$4^2)/2+NORMSINV(AleatLivre!P519)*$C$4))</f>
        <v>111.35670447366304</v>
      </c>
      <c r="R522" s="2">
        <f>(Q522*EXP($C$3-($C$4^2)/2+NORMSINV(AleatLivre!Q519)*$C$4))</f>
        <v>115.02465841131873</v>
      </c>
      <c r="S522" s="2">
        <f>(R522*EXP($C$3-($C$4^2)/2+NORMSINV(AleatLivre!R519)*$C$4))</f>
        <v>117.36825265361446</v>
      </c>
      <c r="T522" s="2">
        <f>(S522*EXP($C$3-($C$4^2)/2+NORMSINV(AleatLivre!S519)*$C$4))</f>
        <v>121.28533834829642</v>
      </c>
      <c r="U522" s="2">
        <f>(T522*EXP($C$3-($C$4^2)/2+NORMSINV(AleatLivre!T519)*$C$4))</f>
        <v>126.41743816000496</v>
      </c>
      <c r="V522" s="2">
        <f>(U522*EXP($C$3-($C$4^2)/2+NORMSINV(AleatLivre!U519)*$C$4))</f>
        <v>133.20895885196481</v>
      </c>
    </row>
    <row r="523" spans="1:22" x14ac:dyDescent="0.25">
      <c r="A523">
        <v>518</v>
      </c>
      <c r="B523" s="2">
        <f>Painel!$B$7</f>
        <v>50</v>
      </c>
      <c r="C523" s="2">
        <f>(B523*EXP($C$3-($C$4^2)/2+NORMSINV(AleatLivre!B520)*$C$4))</f>
        <v>51.879220245232474</v>
      </c>
      <c r="D523" s="2">
        <f>(C523*EXP($C$3-($C$4^2)/2+NORMSINV(AleatLivre!C520)*$C$4))</f>
        <v>55.050755812366916</v>
      </c>
      <c r="E523" s="2">
        <f>(D523*EXP($C$3-($C$4^2)/2+NORMSINV(AleatLivre!D520)*$C$4))</f>
        <v>58.963902729401418</v>
      </c>
      <c r="F523" s="2">
        <f>(E523*EXP($C$3-($C$4^2)/2+NORMSINV(AleatLivre!E520)*$C$4))</f>
        <v>60.950187452088997</v>
      </c>
      <c r="G523" s="2">
        <f>(F523*EXP($C$3-($C$4^2)/2+NORMSINV(AleatLivre!F520)*$C$4))</f>
        <v>67.09134945587833</v>
      </c>
      <c r="H523" s="2">
        <f>(G523*EXP($C$3-($C$4^2)/2+NORMSINV(AleatLivre!G520)*$C$4))</f>
        <v>68.217774516927591</v>
      </c>
      <c r="I523" s="2">
        <f>(H523*EXP($C$3-($C$4^2)/2+NORMSINV(AleatLivre!H520)*$C$4))</f>
        <v>72.105854480854816</v>
      </c>
      <c r="J523" s="2">
        <f>(I523*EXP($C$3-($C$4^2)/2+NORMSINV(AleatLivre!I520)*$C$4))</f>
        <v>75.822638821539002</v>
      </c>
      <c r="K523" s="2">
        <f>(J523*EXP($C$3-($C$4^2)/2+NORMSINV(AleatLivre!J520)*$C$4))</f>
        <v>78.351891021859828</v>
      </c>
      <c r="L523" s="2">
        <f>(K523*EXP($C$3-($C$4^2)/2+NORMSINV(AleatLivre!K520)*$C$4))</f>
        <v>80.004109091374886</v>
      </c>
      <c r="M523" s="2">
        <f>(L523*EXP($C$3-($C$4^2)/2+NORMSINV(AleatLivre!L520)*$C$4))</f>
        <v>83.877200251948281</v>
      </c>
      <c r="N523" s="2">
        <f>(M523*EXP($C$3-($C$4^2)/2+NORMSINV(AleatLivre!M520)*$C$4))</f>
        <v>86.558303526174655</v>
      </c>
      <c r="O523" s="2">
        <f>(N523*EXP($C$3-($C$4^2)/2+NORMSINV(AleatLivre!N520)*$C$4))</f>
        <v>90.443797824466571</v>
      </c>
      <c r="P523" s="2">
        <f>(O523*EXP($C$3-($C$4^2)/2+NORMSINV(AleatLivre!O520)*$C$4))</f>
        <v>94.477060030909882</v>
      </c>
      <c r="Q523" s="2">
        <f>(P523*EXP($C$3-($C$4^2)/2+NORMSINV(AleatLivre!P520)*$C$4))</f>
        <v>99.312331764688437</v>
      </c>
      <c r="R523" s="2">
        <f>(Q523*EXP($C$3-($C$4^2)/2+NORMSINV(AleatLivre!Q520)*$C$4))</f>
        <v>104.73207880565113</v>
      </c>
      <c r="S523" s="2">
        <f>(R523*EXP($C$3-($C$4^2)/2+NORMSINV(AleatLivre!R520)*$C$4))</f>
        <v>112.03406746999656</v>
      </c>
      <c r="T523" s="2">
        <f>(S523*EXP($C$3-($C$4^2)/2+NORMSINV(AleatLivre!S520)*$C$4))</f>
        <v>117.6046764312586</v>
      </c>
      <c r="U523" s="2">
        <f>(T523*EXP($C$3-($C$4^2)/2+NORMSINV(AleatLivre!T520)*$C$4))</f>
        <v>126.37507275755762</v>
      </c>
      <c r="V523" s="2">
        <f>(U523*EXP($C$3-($C$4^2)/2+NORMSINV(AleatLivre!U520)*$C$4))</f>
        <v>133.93327264395492</v>
      </c>
    </row>
    <row r="524" spans="1:22" x14ac:dyDescent="0.25">
      <c r="A524">
        <v>519</v>
      </c>
      <c r="B524" s="2">
        <f>Painel!$B$7</f>
        <v>50</v>
      </c>
      <c r="C524" s="2">
        <f>(B524*EXP($C$3-($C$4^2)/2+NORMSINV(AleatLivre!B521)*$C$4))</f>
        <v>52.245031499167581</v>
      </c>
      <c r="D524" s="2">
        <f>(C524*EXP($C$3-($C$4^2)/2+NORMSINV(AleatLivre!C521)*$C$4))</f>
        <v>54.522584956745071</v>
      </c>
      <c r="E524" s="2">
        <f>(D524*EXP($C$3-($C$4^2)/2+NORMSINV(AleatLivre!D521)*$C$4))</f>
        <v>58.382640020284455</v>
      </c>
      <c r="F524" s="2">
        <f>(E524*EXP($C$3-($C$4^2)/2+NORMSINV(AleatLivre!E521)*$C$4))</f>
        <v>60.338966198261019</v>
      </c>
      <c r="G524" s="2">
        <f>(F524*EXP($C$3-($C$4^2)/2+NORMSINV(AleatLivre!F521)*$C$4))</f>
        <v>60.570423911435583</v>
      </c>
      <c r="H524" s="2">
        <f>(G524*EXP($C$3-($C$4^2)/2+NORMSINV(AleatLivre!G521)*$C$4))</f>
        <v>63.180090593426634</v>
      </c>
      <c r="I524" s="2">
        <f>(H524*EXP($C$3-($C$4^2)/2+NORMSINV(AleatLivre!H521)*$C$4))</f>
        <v>66.158401112450434</v>
      </c>
      <c r="J524" s="2">
        <f>(I524*EXP($C$3-($C$4^2)/2+NORMSINV(AleatLivre!I521)*$C$4))</f>
        <v>68.412897578148531</v>
      </c>
      <c r="K524" s="2">
        <f>(J524*EXP($C$3-($C$4^2)/2+NORMSINV(AleatLivre!J521)*$C$4))</f>
        <v>72.531680196594451</v>
      </c>
      <c r="L524" s="2">
        <f>(K524*EXP($C$3-($C$4^2)/2+NORMSINV(AleatLivre!K521)*$C$4))</f>
        <v>73.929852936590876</v>
      </c>
      <c r="M524" s="2">
        <f>(L524*EXP($C$3-($C$4^2)/2+NORMSINV(AleatLivre!L521)*$C$4))</f>
        <v>78.584601840885298</v>
      </c>
      <c r="N524" s="2">
        <f>(M524*EXP($C$3-($C$4^2)/2+NORMSINV(AleatLivre!M521)*$C$4))</f>
        <v>81.487294175566404</v>
      </c>
      <c r="O524" s="2">
        <f>(N524*EXP($C$3-($C$4^2)/2+NORMSINV(AleatLivre!N521)*$C$4))</f>
        <v>84.183090633881804</v>
      </c>
      <c r="P524" s="2">
        <f>(O524*EXP($C$3-($C$4^2)/2+NORMSINV(AleatLivre!O521)*$C$4))</f>
        <v>90.019869811405016</v>
      </c>
      <c r="Q524" s="2">
        <f>(P524*EXP($C$3-($C$4^2)/2+NORMSINV(AleatLivre!P521)*$C$4))</f>
        <v>91.919610843553102</v>
      </c>
      <c r="R524" s="2">
        <f>(Q524*EXP($C$3-($C$4^2)/2+NORMSINV(AleatLivre!Q521)*$C$4))</f>
        <v>102.05483208049665</v>
      </c>
      <c r="S524" s="2">
        <f>(R524*EXP($C$3-($C$4^2)/2+NORMSINV(AleatLivre!R521)*$C$4))</f>
        <v>111.55861406864753</v>
      </c>
      <c r="T524" s="2">
        <f>(S524*EXP($C$3-($C$4^2)/2+NORMSINV(AleatLivre!S521)*$C$4))</f>
        <v>119.67332494475176</v>
      </c>
      <c r="U524" s="2">
        <f>(T524*EXP($C$3-($C$4^2)/2+NORMSINV(AleatLivre!T521)*$C$4))</f>
        <v>126.07887582390831</v>
      </c>
      <c r="V524" s="2">
        <f>(U524*EXP($C$3-($C$4^2)/2+NORMSINV(AleatLivre!U521)*$C$4))</f>
        <v>131.91431682039808</v>
      </c>
    </row>
    <row r="525" spans="1:22" x14ac:dyDescent="0.25">
      <c r="A525">
        <v>520</v>
      </c>
      <c r="B525" s="2">
        <f>Painel!$B$7</f>
        <v>50</v>
      </c>
      <c r="C525" s="2">
        <f>(B525*EXP($C$3-($C$4^2)/2+NORMSINV(AleatLivre!B522)*$C$4))</f>
        <v>51.908072649644765</v>
      </c>
      <c r="D525" s="2">
        <f>(C525*EXP($C$3-($C$4^2)/2+NORMSINV(AleatLivre!C522)*$C$4))</f>
        <v>55.22074993793747</v>
      </c>
      <c r="E525" s="2">
        <f>(D525*EXP($C$3-($C$4^2)/2+NORMSINV(AleatLivre!D522)*$C$4))</f>
        <v>58.97385170009769</v>
      </c>
      <c r="F525" s="2">
        <f>(E525*EXP($C$3-($C$4^2)/2+NORMSINV(AleatLivre!E522)*$C$4))</f>
        <v>62.48150501297291</v>
      </c>
      <c r="G525" s="2">
        <f>(F525*EXP($C$3-($C$4^2)/2+NORMSINV(AleatLivre!F522)*$C$4))</f>
        <v>63.462978906031971</v>
      </c>
      <c r="H525" s="2">
        <f>(G525*EXP($C$3-($C$4^2)/2+NORMSINV(AleatLivre!G522)*$C$4))</f>
        <v>66.599036320723641</v>
      </c>
      <c r="I525" s="2">
        <f>(H525*EXP($C$3-($C$4^2)/2+NORMSINV(AleatLivre!H522)*$C$4))</f>
        <v>69.98950829544134</v>
      </c>
      <c r="J525" s="2">
        <f>(I525*EXP($C$3-($C$4^2)/2+NORMSINV(AleatLivre!I522)*$C$4))</f>
        <v>71.236820275299991</v>
      </c>
      <c r="K525" s="2">
        <f>(J525*EXP($C$3-($C$4^2)/2+NORMSINV(AleatLivre!J522)*$C$4))</f>
        <v>73.812934462825524</v>
      </c>
      <c r="L525" s="2">
        <f>(K525*EXP($C$3-($C$4^2)/2+NORMSINV(AleatLivre!K522)*$C$4))</f>
        <v>77.720697247573341</v>
      </c>
      <c r="M525" s="2">
        <f>(L525*EXP($C$3-($C$4^2)/2+NORMSINV(AleatLivre!L522)*$C$4))</f>
        <v>82.7317270297428</v>
      </c>
      <c r="N525" s="2">
        <f>(M525*EXP($C$3-($C$4^2)/2+NORMSINV(AleatLivre!M522)*$C$4))</f>
        <v>87.178483268486545</v>
      </c>
      <c r="O525" s="2">
        <f>(N525*EXP($C$3-($C$4^2)/2+NORMSINV(AleatLivre!N522)*$C$4))</f>
        <v>90.397912783539937</v>
      </c>
      <c r="P525" s="2">
        <f>(O525*EXP($C$3-($C$4^2)/2+NORMSINV(AleatLivre!O522)*$C$4))</f>
        <v>98.601012317842844</v>
      </c>
      <c r="Q525" s="2">
        <f>(P525*EXP($C$3-($C$4^2)/2+NORMSINV(AleatLivre!P522)*$C$4))</f>
        <v>102.21882304510588</v>
      </c>
      <c r="R525" s="2">
        <f>(Q525*EXP($C$3-($C$4^2)/2+NORMSINV(AleatLivre!Q522)*$C$4))</f>
        <v>109.34444823476946</v>
      </c>
      <c r="S525" s="2">
        <f>(R525*EXP($C$3-($C$4^2)/2+NORMSINV(AleatLivre!R522)*$C$4))</f>
        <v>115.84763046643552</v>
      </c>
      <c r="T525" s="2">
        <f>(S525*EXP($C$3-($C$4^2)/2+NORMSINV(AleatLivre!S522)*$C$4))</f>
        <v>120.05138891617902</v>
      </c>
      <c r="U525" s="2">
        <f>(T525*EXP($C$3-($C$4^2)/2+NORMSINV(AleatLivre!T522)*$C$4))</f>
        <v>127.65986175099364</v>
      </c>
      <c r="V525" s="2">
        <f>(U525*EXP($C$3-($C$4^2)/2+NORMSINV(AleatLivre!U522)*$C$4))</f>
        <v>132.97618792876534</v>
      </c>
    </row>
    <row r="526" spans="1:22" x14ac:dyDescent="0.25">
      <c r="A526">
        <v>521</v>
      </c>
      <c r="B526" s="2">
        <f>Painel!$B$7</f>
        <v>50</v>
      </c>
      <c r="C526" s="2">
        <f>(B526*EXP($C$3-($C$4^2)/2+NORMSINV(AleatLivre!B523)*$C$4))</f>
        <v>52.486792776260572</v>
      </c>
      <c r="D526" s="2">
        <f>(C526*EXP($C$3-($C$4^2)/2+NORMSINV(AleatLivre!C523)*$C$4))</f>
        <v>53.402921249389308</v>
      </c>
      <c r="E526" s="2">
        <f>(D526*EXP($C$3-($C$4^2)/2+NORMSINV(AleatLivre!D523)*$C$4))</f>
        <v>53.863507681038428</v>
      </c>
      <c r="F526" s="2">
        <f>(E526*EXP($C$3-($C$4^2)/2+NORMSINV(AleatLivre!E523)*$C$4))</f>
        <v>57.151923501615556</v>
      </c>
      <c r="G526" s="2">
        <f>(F526*EXP($C$3-($C$4^2)/2+NORMSINV(AleatLivre!F523)*$C$4))</f>
        <v>59.58589936261702</v>
      </c>
      <c r="H526" s="2">
        <f>(G526*EXP($C$3-($C$4^2)/2+NORMSINV(AleatLivre!G523)*$C$4))</f>
        <v>63.331662102731819</v>
      </c>
      <c r="I526" s="2">
        <f>(H526*EXP($C$3-($C$4^2)/2+NORMSINV(AleatLivre!H523)*$C$4))</f>
        <v>69.717927306194056</v>
      </c>
      <c r="J526" s="2">
        <f>(I526*EXP($C$3-($C$4^2)/2+NORMSINV(AleatLivre!I523)*$C$4))</f>
        <v>74.665337839543028</v>
      </c>
      <c r="K526" s="2">
        <f>(J526*EXP($C$3-($C$4^2)/2+NORMSINV(AleatLivre!J523)*$C$4))</f>
        <v>81.696497539223714</v>
      </c>
      <c r="L526" s="2">
        <f>(K526*EXP($C$3-($C$4^2)/2+NORMSINV(AleatLivre!K523)*$C$4))</f>
        <v>84.876269213450684</v>
      </c>
      <c r="M526" s="2">
        <f>(L526*EXP($C$3-($C$4^2)/2+NORMSINV(AleatLivre!L523)*$C$4))</f>
        <v>89.246583037373654</v>
      </c>
      <c r="N526" s="2">
        <f>(M526*EXP($C$3-($C$4^2)/2+NORMSINV(AleatLivre!M523)*$C$4))</f>
        <v>97.145842698458921</v>
      </c>
      <c r="O526" s="2">
        <f>(N526*EXP($C$3-($C$4^2)/2+NORMSINV(AleatLivre!N523)*$C$4))</f>
        <v>106.61866736318446</v>
      </c>
      <c r="P526" s="2">
        <f>(O526*EXP($C$3-($C$4^2)/2+NORMSINV(AleatLivre!O523)*$C$4))</f>
        <v>108.96328735371128</v>
      </c>
      <c r="Q526" s="2">
        <f>(P526*EXP($C$3-($C$4^2)/2+NORMSINV(AleatLivre!P523)*$C$4))</f>
        <v>114.77751036095458</v>
      </c>
      <c r="R526" s="2">
        <f>(Q526*EXP($C$3-($C$4^2)/2+NORMSINV(AleatLivre!Q523)*$C$4))</f>
        <v>119.81191180930216</v>
      </c>
      <c r="S526" s="2">
        <f>(R526*EXP($C$3-($C$4^2)/2+NORMSINV(AleatLivre!R523)*$C$4))</f>
        <v>126.39330896410243</v>
      </c>
      <c r="T526" s="2">
        <f>(S526*EXP($C$3-($C$4^2)/2+NORMSINV(AleatLivre!S523)*$C$4))</f>
        <v>130.94618880072642</v>
      </c>
      <c r="U526" s="2">
        <f>(T526*EXP($C$3-($C$4^2)/2+NORMSINV(AleatLivre!T523)*$C$4))</f>
        <v>135.61152848144064</v>
      </c>
      <c r="V526" s="2">
        <f>(U526*EXP($C$3-($C$4^2)/2+NORMSINV(AleatLivre!U523)*$C$4))</f>
        <v>139.15929173729117</v>
      </c>
    </row>
    <row r="527" spans="1:22" x14ac:dyDescent="0.25">
      <c r="A527">
        <v>522</v>
      </c>
      <c r="B527" s="2">
        <f>Painel!$B$7</f>
        <v>50</v>
      </c>
      <c r="C527" s="2">
        <f>(B527*EXP($C$3-($C$4^2)/2+NORMSINV(AleatLivre!B524)*$C$4))</f>
        <v>51.465765820910768</v>
      </c>
      <c r="D527" s="2">
        <f>(C527*EXP($C$3-($C$4^2)/2+NORMSINV(AleatLivre!C524)*$C$4))</f>
        <v>54.77867580781102</v>
      </c>
      <c r="E527" s="2">
        <f>(D527*EXP($C$3-($C$4^2)/2+NORMSINV(AleatLivre!D524)*$C$4))</f>
        <v>56.933860256011265</v>
      </c>
      <c r="F527" s="2">
        <f>(E527*EXP($C$3-($C$4^2)/2+NORMSINV(AleatLivre!E524)*$C$4))</f>
        <v>62.367231813379604</v>
      </c>
      <c r="G527" s="2">
        <f>(F527*EXP($C$3-($C$4^2)/2+NORMSINV(AleatLivre!F524)*$C$4))</f>
        <v>65.015088158379754</v>
      </c>
      <c r="H527" s="2">
        <f>(G527*EXP($C$3-($C$4^2)/2+NORMSINV(AleatLivre!G524)*$C$4))</f>
        <v>64.95419939628529</v>
      </c>
      <c r="I527" s="2">
        <f>(H527*EXP($C$3-($C$4^2)/2+NORMSINV(AleatLivre!H524)*$C$4))</f>
        <v>67.856209490259289</v>
      </c>
      <c r="J527" s="2">
        <f>(I527*EXP($C$3-($C$4^2)/2+NORMSINV(AleatLivre!I524)*$C$4))</f>
        <v>72.202118247740472</v>
      </c>
      <c r="K527" s="2">
        <f>(J527*EXP($C$3-($C$4^2)/2+NORMSINV(AleatLivre!J524)*$C$4))</f>
        <v>76.09774951809969</v>
      </c>
      <c r="L527" s="2">
        <f>(K527*EXP($C$3-($C$4^2)/2+NORMSINV(AleatLivre!K524)*$C$4))</f>
        <v>80.984462726540855</v>
      </c>
      <c r="M527" s="2">
        <f>(L527*EXP($C$3-($C$4^2)/2+NORMSINV(AleatLivre!L524)*$C$4))</f>
        <v>82.211400126595549</v>
      </c>
      <c r="N527" s="2">
        <f>(M527*EXP($C$3-($C$4^2)/2+NORMSINV(AleatLivre!M524)*$C$4))</f>
        <v>86.023019814941193</v>
      </c>
      <c r="O527" s="2">
        <f>(N527*EXP($C$3-($C$4^2)/2+NORMSINV(AleatLivre!N524)*$C$4))</f>
        <v>88.303527069692706</v>
      </c>
      <c r="P527" s="2">
        <f>(O527*EXP($C$3-($C$4^2)/2+NORMSINV(AleatLivre!O524)*$C$4))</f>
        <v>90.062273991762495</v>
      </c>
      <c r="Q527" s="2">
        <f>(P527*EXP($C$3-($C$4^2)/2+NORMSINV(AleatLivre!P524)*$C$4))</f>
        <v>96.770677096765795</v>
      </c>
      <c r="R527" s="2">
        <f>(Q527*EXP($C$3-($C$4^2)/2+NORMSINV(AleatLivre!Q524)*$C$4))</f>
        <v>104.83006916825711</v>
      </c>
      <c r="S527" s="2">
        <f>(R527*EXP($C$3-($C$4^2)/2+NORMSINV(AleatLivre!R524)*$C$4))</f>
        <v>109.91686443863712</v>
      </c>
      <c r="T527" s="2">
        <f>(S527*EXP($C$3-($C$4^2)/2+NORMSINV(AleatLivre!S524)*$C$4))</f>
        <v>115.97534178091587</v>
      </c>
      <c r="U527" s="2">
        <f>(T527*EXP($C$3-($C$4^2)/2+NORMSINV(AleatLivre!T524)*$C$4))</f>
        <v>119.29256161126834</v>
      </c>
      <c r="V527" s="2">
        <f>(U527*EXP($C$3-($C$4^2)/2+NORMSINV(AleatLivre!U524)*$C$4))</f>
        <v>123.88157975420131</v>
      </c>
    </row>
    <row r="528" spans="1:22" x14ac:dyDescent="0.25">
      <c r="A528">
        <v>523</v>
      </c>
      <c r="B528" s="2">
        <f>Painel!$B$7</f>
        <v>50</v>
      </c>
      <c r="C528" s="2">
        <f>(B528*EXP($C$3-($C$4^2)/2+NORMSINV(AleatLivre!B525)*$C$4))</f>
        <v>52.844082134643841</v>
      </c>
      <c r="D528" s="2">
        <f>(C528*EXP($C$3-($C$4^2)/2+NORMSINV(AleatLivre!C525)*$C$4))</f>
        <v>56.728919993528784</v>
      </c>
      <c r="E528" s="2">
        <f>(D528*EXP($C$3-($C$4^2)/2+NORMSINV(AleatLivre!D525)*$C$4))</f>
        <v>58.990580505614325</v>
      </c>
      <c r="F528" s="2">
        <f>(E528*EXP($C$3-($C$4^2)/2+NORMSINV(AleatLivre!E525)*$C$4))</f>
        <v>60.328596949776198</v>
      </c>
      <c r="G528" s="2">
        <f>(F528*EXP($C$3-($C$4^2)/2+NORMSINV(AleatLivre!F525)*$C$4))</f>
        <v>65.134562852702956</v>
      </c>
      <c r="H528" s="2">
        <f>(G528*EXP($C$3-($C$4^2)/2+NORMSINV(AleatLivre!G525)*$C$4))</f>
        <v>70.220202537656974</v>
      </c>
      <c r="I528" s="2">
        <f>(H528*EXP($C$3-($C$4^2)/2+NORMSINV(AleatLivre!H525)*$C$4))</f>
        <v>73.3367206603928</v>
      </c>
      <c r="J528" s="2">
        <f>(I528*EXP($C$3-($C$4^2)/2+NORMSINV(AleatLivre!I525)*$C$4))</f>
        <v>78.715859801169913</v>
      </c>
      <c r="K528" s="2">
        <f>(J528*EXP($C$3-($C$4^2)/2+NORMSINV(AleatLivre!J525)*$C$4))</f>
        <v>81.758537701107755</v>
      </c>
      <c r="L528" s="2">
        <f>(K528*EXP($C$3-($C$4^2)/2+NORMSINV(AleatLivre!K525)*$C$4))</f>
        <v>83.590130462707421</v>
      </c>
      <c r="M528" s="2">
        <f>(L528*EXP($C$3-($C$4^2)/2+NORMSINV(AleatLivre!L525)*$C$4))</f>
        <v>87.601559858065556</v>
      </c>
      <c r="N528" s="2">
        <f>(M528*EXP($C$3-($C$4^2)/2+NORMSINV(AleatLivre!M525)*$C$4))</f>
        <v>93.283112096022492</v>
      </c>
      <c r="O528" s="2">
        <f>(N528*EXP($C$3-($C$4^2)/2+NORMSINV(AleatLivre!N525)*$C$4))</f>
        <v>94.121951977461293</v>
      </c>
      <c r="P528" s="2">
        <f>(O528*EXP($C$3-($C$4^2)/2+NORMSINV(AleatLivre!O525)*$C$4))</f>
        <v>98.24397083634814</v>
      </c>
      <c r="Q528" s="2">
        <f>(P528*EXP($C$3-($C$4^2)/2+NORMSINV(AleatLivre!P525)*$C$4))</f>
        <v>101.67081777575341</v>
      </c>
      <c r="R528" s="2">
        <f>(Q528*EXP($C$3-($C$4^2)/2+NORMSINV(AleatLivre!Q525)*$C$4))</f>
        <v>105.88603317236128</v>
      </c>
      <c r="S528" s="2">
        <f>(R528*EXP($C$3-($C$4^2)/2+NORMSINV(AleatLivre!R525)*$C$4))</f>
        <v>109.13599041525012</v>
      </c>
      <c r="T528" s="2">
        <f>(S528*EXP($C$3-($C$4^2)/2+NORMSINV(AleatLivre!S525)*$C$4))</f>
        <v>119.71831182283289</v>
      </c>
      <c r="U528" s="2">
        <f>(T528*EXP($C$3-($C$4^2)/2+NORMSINV(AleatLivre!T525)*$C$4))</f>
        <v>129.54529178047767</v>
      </c>
      <c r="V528" s="2">
        <f>(U528*EXP($C$3-($C$4^2)/2+NORMSINV(AleatLivre!U525)*$C$4))</f>
        <v>132.95048848720054</v>
      </c>
    </row>
    <row r="529" spans="1:22" x14ac:dyDescent="0.25">
      <c r="A529">
        <v>524</v>
      </c>
      <c r="B529" s="2">
        <f>Painel!$B$7</f>
        <v>50</v>
      </c>
      <c r="C529" s="2">
        <f>(B529*EXP($C$3-($C$4^2)/2+NORMSINV(AleatLivre!B526)*$C$4))</f>
        <v>52.459352213942367</v>
      </c>
      <c r="D529" s="2">
        <f>(C529*EXP($C$3-($C$4^2)/2+NORMSINV(AleatLivre!C526)*$C$4))</f>
        <v>53.503169531253825</v>
      </c>
      <c r="E529" s="2">
        <f>(D529*EXP($C$3-($C$4^2)/2+NORMSINV(AleatLivre!D526)*$C$4))</f>
        <v>54.847160354594692</v>
      </c>
      <c r="F529" s="2">
        <f>(E529*EXP($C$3-($C$4^2)/2+NORMSINV(AleatLivre!E526)*$C$4))</f>
        <v>58.7188097558181</v>
      </c>
      <c r="G529" s="2">
        <f>(F529*EXP($C$3-($C$4^2)/2+NORMSINV(AleatLivre!F526)*$C$4))</f>
        <v>63.945843641315811</v>
      </c>
      <c r="H529" s="2">
        <f>(G529*EXP($C$3-($C$4^2)/2+NORMSINV(AleatLivre!G526)*$C$4))</f>
        <v>66.948458114367952</v>
      </c>
      <c r="I529" s="2">
        <f>(H529*EXP($C$3-($C$4^2)/2+NORMSINV(AleatLivre!H526)*$C$4))</f>
        <v>70.301117907032733</v>
      </c>
      <c r="J529" s="2">
        <f>(I529*EXP($C$3-($C$4^2)/2+NORMSINV(AleatLivre!I526)*$C$4))</f>
        <v>73.755914403815041</v>
      </c>
      <c r="K529" s="2">
        <f>(J529*EXP($C$3-($C$4^2)/2+NORMSINV(AleatLivre!J526)*$C$4))</f>
        <v>75.730643622464129</v>
      </c>
      <c r="L529" s="2">
        <f>(K529*EXP($C$3-($C$4^2)/2+NORMSINV(AleatLivre!K526)*$C$4))</f>
        <v>80.621714704422445</v>
      </c>
      <c r="M529" s="2">
        <f>(L529*EXP($C$3-($C$4^2)/2+NORMSINV(AleatLivre!L526)*$C$4))</f>
        <v>84.309034690313652</v>
      </c>
      <c r="N529" s="2">
        <f>(M529*EXP($C$3-($C$4^2)/2+NORMSINV(AleatLivre!M526)*$C$4))</f>
        <v>90.772501337181708</v>
      </c>
      <c r="O529" s="2">
        <f>(N529*EXP($C$3-($C$4^2)/2+NORMSINV(AleatLivre!N526)*$C$4))</f>
        <v>97.244287432119648</v>
      </c>
      <c r="P529" s="2">
        <f>(O529*EXP($C$3-($C$4^2)/2+NORMSINV(AleatLivre!O526)*$C$4))</f>
        <v>101.06003029116034</v>
      </c>
      <c r="Q529" s="2">
        <f>(P529*EXP($C$3-($C$4^2)/2+NORMSINV(AleatLivre!P526)*$C$4))</f>
        <v>104.15653153519996</v>
      </c>
      <c r="R529" s="2">
        <f>(Q529*EXP($C$3-($C$4^2)/2+NORMSINV(AleatLivre!Q526)*$C$4))</f>
        <v>111.14197163802052</v>
      </c>
      <c r="S529" s="2">
        <f>(R529*EXP($C$3-($C$4^2)/2+NORMSINV(AleatLivre!R526)*$C$4))</f>
        <v>115.15004132271986</v>
      </c>
      <c r="T529" s="2">
        <f>(S529*EXP($C$3-($C$4^2)/2+NORMSINV(AleatLivre!S526)*$C$4))</f>
        <v>116.1603252261949</v>
      </c>
      <c r="U529" s="2">
        <f>(T529*EXP($C$3-($C$4^2)/2+NORMSINV(AleatLivre!T526)*$C$4))</f>
        <v>122.00286194542628</v>
      </c>
      <c r="V529" s="2">
        <f>(U529*EXP($C$3-($C$4^2)/2+NORMSINV(AleatLivre!U526)*$C$4))</f>
        <v>133.34337866660238</v>
      </c>
    </row>
    <row r="530" spans="1:22" x14ac:dyDescent="0.25">
      <c r="A530">
        <v>525</v>
      </c>
      <c r="B530" s="2">
        <f>Painel!$B$7</f>
        <v>50</v>
      </c>
      <c r="C530" s="2">
        <f>(B530*EXP($C$3-($C$4^2)/2+NORMSINV(AleatLivre!B527)*$C$4))</f>
        <v>53.781760048170604</v>
      </c>
      <c r="D530" s="2">
        <f>(C530*EXP($C$3-($C$4^2)/2+NORMSINV(AleatLivre!C527)*$C$4))</f>
        <v>56.609641344231534</v>
      </c>
      <c r="E530" s="2">
        <f>(D530*EXP($C$3-($C$4^2)/2+NORMSINV(AleatLivre!D527)*$C$4))</f>
        <v>58.370865403197584</v>
      </c>
      <c r="F530" s="2">
        <f>(E530*EXP($C$3-($C$4^2)/2+NORMSINV(AleatLivre!E527)*$C$4))</f>
        <v>59.701833239133158</v>
      </c>
      <c r="G530" s="2">
        <f>(F530*EXP($C$3-($C$4^2)/2+NORMSINV(AleatLivre!F527)*$C$4))</f>
        <v>61.623798573928013</v>
      </c>
      <c r="H530" s="2">
        <f>(G530*EXP($C$3-($C$4^2)/2+NORMSINV(AleatLivre!G527)*$C$4))</f>
        <v>65.932953129767597</v>
      </c>
      <c r="I530" s="2">
        <f>(H530*EXP($C$3-($C$4^2)/2+NORMSINV(AleatLivre!H527)*$C$4))</f>
        <v>68.710938410453821</v>
      </c>
      <c r="J530" s="2">
        <f>(I530*EXP($C$3-($C$4^2)/2+NORMSINV(AleatLivre!I527)*$C$4))</f>
        <v>70.939712497038315</v>
      </c>
      <c r="K530" s="2">
        <f>(J530*EXP($C$3-($C$4^2)/2+NORMSINV(AleatLivre!J527)*$C$4))</f>
        <v>73.398441873309679</v>
      </c>
      <c r="L530" s="2">
        <f>(K530*EXP($C$3-($C$4^2)/2+NORMSINV(AleatLivre!K527)*$C$4))</f>
        <v>77.264404696952909</v>
      </c>
      <c r="M530" s="2">
        <f>(L530*EXP($C$3-($C$4^2)/2+NORMSINV(AleatLivre!L527)*$C$4))</f>
        <v>80.807638051577101</v>
      </c>
      <c r="N530" s="2">
        <f>(M530*EXP($C$3-($C$4^2)/2+NORMSINV(AleatLivre!M527)*$C$4))</f>
        <v>85.932443023713731</v>
      </c>
      <c r="O530" s="2">
        <f>(N530*EXP($C$3-($C$4^2)/2+NORMSINV(AleatLivre!N527)*$C$4))</f>
        <v>88.135173337540252</v>
      </c>
      <c r="P530" s="2">
        <f>(O530*EXP($C$3-($C$4^2)/2+NORMSINV(AleatLivre!O527)*$C$4))</f>
        <v>92.329571035269566</v>
      </c>
      <c r="Q530" s="2">
        <f>(P530*EXP($C$3-($C$4^2)/2+NORMSINV(AleatLivre!P527)*$C$4))</f>
        <v>98.457813649333787</v>
      </c>
      <c r="R530" s="2">
        <f>(Q530*EXP($C$3-($C$4^2)/2+NORMSINV(AleatLivre!Q527)*$C$4))</f>
        <v>106.86863092532707</v>
      </c>
      <c r="S530" s="2">
        <f>(R530*EXP($C$3-($C$4^2)/2+NORMSINV(AleatLivre!R527)*$C$4))</f>
        <v>108.2785962953005</v>
      </c>
      <c r="T530" s="2">
        <f>(S530*EXP($C$3-($C$4^2)/2+NORMSINV(AleatLivre!S527)*$C$4))</f>
        <v>111.53512089622663</v>
      </c>
      <c r="U530" s="2">
        <f>(T530*EXP($C$3-($C$4^2)/2+NORMSINV(AleatLivre!T527)*$C$4))</f>
        <v>117.90003348141003</v>
      </c>
      <c r="V530" s="2">
        <f>(U530*EXP($C$3-($C$4^2)/2+NORMSINV(AleatLivre!U527)*$C$4))</f>
        <v>123.14308596456553</v>
      </c>
    </row>
    <row r="531" spans="1:22" x14ac:dyDescent="0.25">
      <c r="A531">
        <v>526</v>
      </c>
      <c r="B531" s="2">
        <f>Painel!$B$7</f>
        <v>50</v>
      </c>
      <c r="C531" s="2">
        <f>(B531*EXP($C$3-($C$4^2)/2+NORMSINV(AleatLivre!B528)*$C$4))</f>
        <v>52.453018947624322</v>
      </c>
      <c r="D531" s="2">
        <f>(C531*EXP($C$3-($C$4^2)/2+NORMSINV(AleatLivre!C528)*$C$4))</f>
        <v>54.25386495616992</v>
      </c>
      <c r="E531" s="2">
        <f>(D531*EXP($C$3-($C$4^2)/2+NORMSINV(AleatLivre!D528)*$C$4))</f>
        <v>57.350413894367563</v>
      </c>
      <c r="F531" s="2">
        <f>(E531*EXP($C$3-($C$4^2)/2+NORMSINV(AleatLivre!E528)*$C$4))</f>
        <v>59.992707281942025</v>
      </c>
      <c r="G531" s="2">
        <f>(F531*EXP($C$3-($C$4^2)/2+NORMSINV(AleatLivre!F528)*$C$4))</f>
        <v>62.343487439810701</v>
      </c>
      <c r="H531" s="2">
        <f>(G531*EXP($C$3-($C$4^2)/2+NORMSINV(AleatLivre!G528)*$C$4))</f>
        <v>65.467692973001064</v>
      </c>
      <c r="I531" s="2">
        <f>(H531*EXP($C$3-($C$4^2)/2+NORMSINV(AleatLivre!H528)*$C$4))</f>
        <v>70.941827696007181</v>
      </c>
      <c r="J531" s="2">
        <f>(I531*EXP($C$3-($C$4^2)/2+NORMSINV(AleatLivre!I528)*$C$4))</f>
        <v>73.698028259480793</v>
      </c>
      <c r="K531" s="2">
        <f>(J531*EXP($C$3-($C$4^2)/2+NORMSINV(AleatLivre!J528)*$C$4))</f>
        <v>76.239637682940312</v>
      </c>
      <c r="L531" s="2">
        <f>(K531*EXP($C$3-($C$4^2)/2+NORMSINV(AleatLivre!K528)*$C$4))</f>
        <v>81.027368018573426</v>
      </c>
      <c r="M531" s="2">
        <f>(L531*EXP($C$3-($C$4^2)/2+NORMSINV(AleatLivre!L528)*$C$4))</f>
        <v>87.604107150722015</v>
      </c>
      <c r="N531" s="2">
        <f>(M531*EXP($C$3-($C$4^2)/2+NORMSINV(AleatLivre!M528)*$C$4))</f>
        <v>92.588257374894653</v>
      </c>
      <c r="O531" s="2">
        <f>(N531*EXP($C$3-($C$4^2)/2+NORMSINV(AleatLivre!N528)*$C$4))</f>
        <v>95.886879912753542</v>
      </c>
      <c r="P531" s="2">
        <f>(O531*EXP($C$3-($C$4^2)/2+NORMSINV(AleatLivre!O528)*$C$4))</f>
        <v>102.20370723087984</v>
      </c>
      <c r="Q531" s="2">
        <f>(P531*EXP($C$3-($C$4^2)/2+NORMSINV(AleatLivre!P528)*$C$4))</f>
        <v>109.8635760655429</v>
      </c>
      <c r="R531" s="2">
        <f>(Q531*EXP($C$3-($C$4^2)/2+NORMSINV(AleatLivre!Q528)*$C$4))</f>
        <v>115.61456929820319</v>
      </c>
      <c r="S531" s="2">
        <f>(R531*EXP($C$3-($C$4^2)/2+NORMSINV(AleatLivre!R528)*$C$4))</f>
        <v>121.64378216077182</v>
      </c>
      <c r="T531" s="2">
        <f>(S531*EXP($C$3-($C$4^2)/2+NORMSINV(AleatLivre!S528)*$C$4))</f>
        <v>127.11497275054218</v>
      </c>
      <c r="U531" s="2">
        <f>(T531*EXP($C$3-($C$4^2)/2+NORMSINV(AleatLivre!T528)*$C$4))</f>
        <v>128.01856274391992</v>
      </c>
      <c r="V531" s="2">
        <f>(U531*EXP($C$3-($C$4^2)/2+NORMSINV(AleatLivre!U528)*$C$4))</f>
        <v>135.50371222847079</v>
      </c>
    </row>
    <row r="532" spans="1:22" x14ac:dyDescent="0.25">
      <c r="A532">
        <v>527</v>
      </c>
      <c r="B532" s="2">
        <f>Painel!$B$7</f>
        <v>50</v>
      </c>
      <c r="C532" s="2">
        <f>(B532*EXP($C$3-($C$4^2)/2+NORMSINV(AleatLivre!B529)*$C$4))</f>
        <v>54.328234031707233</v>
      </c>
      <c r="D532" s="2">
        <f>(C532*EXP($C$3-($C$4^2)/2+NORMSINV(AleatLivre!C529)*$C$4))</f>
        <v>56.879809885615643</v>
      </c>
      <c r="E532" s="2">
        <f>(D532*EXP($C$3-($C$4^2)/2+NORMSINV(AleatLivre!D529)*$C$4))</f>
        <v>59.518448689972892</v>
      </c>
      <c r="F532" s="2">
        <f>(E532*EXP($C$3-($C$4^2)/2+NORMSINV(AleatLivre!E529)*$C$4))</f>
        <v>61.231465741270775</v>
      </c>
      <c r="G532" s="2">
        <f>(F532*EXP($C$3-($C$4^2)/2+NORMSINV(AleatLivre!F529)*$C$4))</f>
        <v>65.202476781155511</v>
      </c>
      <c r="H532" s="2">
        <f>(G532*EXP($C$3-($C$4^2)/2+NORMSINV(AleatLivre!G529)*$C$4))</f>
        <v>69.984829919112613</v>
      </c>
      <c r="I532" s="2">
        <f>(H532*EXP($C$3-($C$4^2)/2+NORMSINV(AleatLivre!H529)*$C$4))</f>
        <v>73.974233429160094</v>
      </c>
      <c r="J532" s="2">
        <f>(I532*EXP($C$3-($C$4^2)/2+NORMSINV(AleatLivre!I529)*$C$4))</f>
        <v>77.776969715424144</v>
      </c>
      <c r="K532" s="2">
        <f>(J532*EXP($C$3-($C$4^2)/2+NORMSINV(AleatLivre!J529)*$C$4))</f>
        <v>82.96452462373739</v>
      </c>
      <c r="L532" s="2">
        <f>(K532*EXP($C$3-($C$4^2)/2+NORMSINV(AleatLivre!K529)*$C$4))</f>
        <v>85.651502936476533</v>
      </c>
      <c r="M532" s="2">
        <f>(L532*EXP($C$3-($C$4^2)/2+NORMSINV(AleatLivre!L529)*$C$4))</f>
        <v>89.22233083941704</v>
      </c>
      <c r="N532" s="2">
        <f>(M532*EXP($C$3-($C$4^2)/2+NORMSINV(AleatLivre!M529)*$C$4))</f>
        <v>94.459471443584619</v>
      </c>
      <c r="O532" s="2">
        <f>(N532*EXP($C$3-($C$4^2)/2+NORMSINV(AleatLivre!N529)*$C$4))</f>
        <v>97.594147755555227</v>
      </c>
      <c r="P532" s="2">
        <f>(O532*EXP($C$3-($C$4^2)/2+NORMSINV(AleatLivre!O529)*$C$4))</f>
        <v>102.53211783582435</v>
      </c>
      <c r="Q532" s="2">
        <f>(P532*EXP($C$3-($C$4^2)/2+NORMSINV(AleatLivre!P529)*$C$4))</f>
        <v>107.07442170005906</v>
      </c>
      <c r="R532" s="2">
        <f>(Q532*EXP($C$3-($C$4^2)/2+NORMSINV(AleatLivre!Q529)*$C$4))</f>
        <v>115.46072270821833</v>
      </c>
      <c r="S532" s="2">
        <f>(R532*EXP($C$3-($C$4^2)/2+NORMSINV(AleatLivre!R529)*$C$4))</f>
        <v>123.56278092460194</v>
      </c>
      <c r="T532" s="2">
        <f>(S532*EXP($C$3-($C$4^2)/2+NORMSINV(AleatLivre!S529)*$C$4))</f>
        <v>131.94319216249733</v>
      </c>
      <c r="U532" s="2">
        <f>(T532*EXP($C$3-($C$4^2)/2+NORMSINV(AleatLivre!T529)*$C$4))</f>
        <v>141.1118080921847</v>
      </c>
      <c r="V532" s="2">
        <f>(U532*EXP($C$3-($C$4^2)/2+NORMSINV(AleatLivre!U529)*$C$4))</f>
        <v>149.89198167109589</v>
      </c>
    </row>
    <row r="533" spans="1:22" x14ac:dyDescent="0.25">
      <c r="A533">
        <v>528</v>
      </c>
      <c r="B533" s="2">
        <f>Painel!$B$7</f>
        <v>50</v>
      </c>
      <c r="C533" s="2">
        <f>(B533*EXP($C$3-($C$4^2)/2+NORMSINV(AleatLivre!B530)*$C$4))</f>
        <v>52.77547320687146</v>
      </c>
      <c r="D533" s="2">
        <f>(C533*EXP($C$3-($C$4^2)/2+NORMSINV(AleatLivre!C530)*$C$4))</f>
        <v>56.470880453116663</v>
      </c>
      <c r="E533" s="2">
        <f>(D533*EXP($C$3-($C$4^2)/2+NORMSINV(AleatLivre!D530)*$C$4))</f>
        <v>59.629433360259902</v>
      </c>
      <c r="F533" s="2">
        <f>(E533*EXP($C$3-($C$4^2)/2+NORMSINV(AleatLivre!E530)*$C$4))</f>
        <v>60.893514778863022</v>
      </c>
      <c r="G533" s="2">
        <f>(F533*EXP($C$3-($C$4^2)/2+NORMSINV(AleatLivre!F530)*$C$4))</f>
        <v>64.546851736205454</v>
      </c>
      <c r="H533" s="2">
        <f>(G533*EXP($C$3-($C$4^2)/2+NORMSINV(AleatLivre!G530)*$C$4))</f>
        <v>69.007968152435282</v>
      </c>
      <c r="I533" s="2">
        <f>(H533*EXP($C$3-($C$4^2)/2+NORMSINV(AleatLivre!H530)*$C$4))</f>
        <v>72.367925644600177</v>
      </c>
      <c r="J533" s="2">
        <f>(I533*EXP($C$3-($C$4^2)/2+NORMSINV(AleatLivre!I530)*$C$4))</f>
        <v>76.27976557060056</v>
      </c>
      <c r="K533" s="2">
        <f>(J533*EXP($C$3-($C$4^2)/2+NORMSINV(AleatLivre!J530)*$C$4))</f>
        <v>79.195329802305494</v>
      </c>
      <c r="L533" s="2">
        <f>(K533*EXP($C$3-($C$4^2)/2+NORMSINV(AleatLivre!K530)*$C$4))</f>
        <v>84.908555836894678</v>
      </c>
      <c r="M533" s="2">
        <f>(L533*EXP($C$3-($C$4^2)/2+NORMSINV(AleatLivre!L530)*$C$4))</f>
        <v>88.433854225082982</v>
      </c>
      <c r="N533" s="2">
        <f>(M533*EXP($C$3-($C$4^2)/2+NORMSINV(AleatLivre!M530)*$C$4))</f>
        <v>94.830518321109011</v>
      </c>
      <c r="O533" s="2">
        <f>(N533*EXP($C$3-($C$4^2)/2+NORMSINV(AleatLivre!N530)*$C$4))</f>
        <v>99.921873313259596</v>
      </c>
      <c r="P533" s="2">
        <f>(O533*EXP($C$3-($C$4^2)/2+NORMSINV(AleatLivre!O530)*$C$4))</f>
        <v>107.22266107293744</v>
      </c>
      <c r="Q533" s="2">
        <f>(P533*EXP($C$3-($C$4^2)/2+NORMSINV(AleatLivre!P530)*$C$4))</f>
        <v>112.44857049706764</v>
      </c>
      <c r="R533" s="2">
        <f>(Q533*EXP($C$3-($C$4^2)/2+NORMSINV(AleatLivre!Q530)*$C$4))</f>
        <v>119.2477466493831</v>
      </c>
      <c r="S533" s="2">
        <f>(R533*EXP($C$3-($C$4^2)/2+NORMSINV(AleatLivre!R530)*$C$4))</f>
        <v>120.55100820714705</v>
      </c>
      <c r="T533" s="2">
        <f>(S533*EXP($C$3-($C$4^2)/2+NORMSINV(AleatLivre!S530)*$C$4))</f>
        <v>127.52096346453658</v>
      </c>
      <c r="U533" s="2">
        <f>(T533*EXP($C$3-($C$4^2)/2+NORMSINV(AleatLivre!T530)*$C$4))</f>
        <v>135.15639860185593</v>
      </c>
      <c r="V533" s="2">
        <f>(U533*EXP($C$3-($C$4^2)/2+NORMSINV(AleatLivre!U530)*$C$4))</f>
        <v>141.5994576038963</v>
      </c>
    </row>
    <row r="534" spans="1:22" x14ac:dyDescent="0.25">
      <c r="A534">
        <v>529</v>
      </c>
      <c r="B534" s="2">
        <f>Painel!$B$7</f>
        <v>50</v>
      </c>
      <c r="C534" s="2">
        <f>(B534*EXP($C$3-($C$4^2)/2+NORMSINV(AleatLivre!B531)*$C$4))</f>
        <v>52.138121109752248</v>
      </c>
      <c r="D534" s="2">
        <f>(C534*EXP($C$3-($C$4^2)/2+NORMSINV(AleatLivre!C531)*$C$4))</f>
        <v>56.616216592945442</v>
      </c>
      <c r="E534" s="2">
        <f>(D534*EXP($C$3-($C$4^2)/2+NORMSINV(AleatLivre!D531)*$C$4))</f>
        <v>60.482645200080299</v>
      </c>
      <c r="F534" s="2">
        <f>(E534*EXP($C$3-($C$4^2)/2+NORMSINV(AleatLivre!E531)*$C$4))</f>
        <v>62.517080096882211</v>
      </c>
      <c r="G534" s="2">
        <f>(F534*EXP($C$3-($C$4^2)/2+NORMSINV(AleatLivre!F531)*$C$4))</f>
        <v>63.2944584653644</v>
      </c>
      <c r="H534" s="2">
        <f>(G534*EXP($C$3-($C$4^2)/2+NORMSINV(AleatLivre!G531)*$C$4))</f>
        <v>65.095158711956856</v>
      </c>
      <c r="I534" s="2">
        <f>(H534*EXP($C$3-($C$4^2)/2+NORMSINV(AleatLivre!H531)*$C$4))</f>
        <v>67.363503940378166</v>
      </c>
      <c r="J534" s="2">
        <f>(I534*EXP($C$3-($C$4^2)/2+NORMSINV(AleatLivre!I531)*$C$4))</f>
        <v>69.747867514605844</v>
      </c>
      <c r="K534" s="2">
        <f>(J534*EXP($C$3-($C$4^2)/2+NORMSINV(AleatLivre!J531)*$C$4))</f>
        <v>72.804196865473614</v>
      </c>
      <c r="L534" s="2">
        <f>(K534*EXP($C$3-($C$4^2)/2+NORMSINV(AleatLivre!K531)*$C$4))</f>
        <v>77.439148812522703</v>
      </c>
      <c r="M534" s="2">
        <f>(L534*EXP($C$3-($C$4^2)/2+NORMSINV(AleatLivre!L531)*$C$4))</f>
        <v>76.911344282755024</v>
      </c>
      <c r="N534" s="2">
        <f>(M534*EXP($C$3-($C$4^2)/2+NORMSINV(AleatLivre!M531)*$C$4))</f>
        <v>82.963833879491702</v>
      </c>
      <c r="O534" s="2">
        <f>(N534*EXP($C$3-($C$4^2)/2+NORMSINV(AleatLivre!N531)*$C$4))</f>
        <v>87.737118247783258</v>
      </c>
      <c r="P534" s="2">
        <f>(O534*EXP($C$3-($C$4^2)/2+NORMSINV(AleatLivre!O531)*$C$4))</f>
        <v>91.612042664090012</v>
      </c>
      <c r="Q534" s="2">
        <f>(P534*EXP($C$3-($C$4^2)/2+NORMSINV(AleatLivre!P531)*$C$4))</f>
        <v>96.580695672311663</v>
      </c>
      <c r="R534" s="2">
        <f>(Q534*EXP($C$3-($C$4^2)/2+NORMSINV(AleatLivre!Q531)*$C$4))</f>
        <v>101.50233530115464</v>
      </c>
      <c r="S534" s="2">
        <f>(R534*EXP($C$3-($C$4^2)/2+NORMSINV(AleatLivre!R531)*$C$4))</f>
        <v>104.72068052414718</v>
      </c>
      <c r="T534" s="2">
        <f>(S534*EXP($C$3-($C$4^2)/2+NORMSINV(AleatLivre!S531)*$C$4))</f>
        <v>109.3964645751266</v>
      </c>
      <c r="U534" s="2">
        <f>(T534*EXP($C$3-($C$4^2)/2+NORMSINV(AleatLivre!T531)*$C$4))</f>
        <v>117.06724251344849</v>
      </c>
      <c r="V534" s="2">
        <f>(U534*EXP($C$3-($C$4^2)/2+NORMSINV(AleatLivre!U531)*$C$4))</f>
        <v>120.50784215356489</v>
      </c>
    </row>
    <row r="535" spans="1:22" x14ac:dyDescent="0.25">
      <c r="A535">
        <v>530</v>
      </c>
      <c r="B535" s="2">
        <f>Painel!$B$7</f>
        <v>50</v>
      </c>
      <c r="C535" s="2">
        <f>(B535*EXP($C$3-($C$4^2)/2+NORMSINV(AleatLivre!B532)*$C$4))</f>
        <v>52.773962445570078</v>
      </c>
      <c r="D535" s="2">
        <f>(C535*EXP($C$3-($C$4^2)/2+NORMSINV(AleatLivre!C532)*$C$4))</f>
        <v>54.341568471238418</v>
      </c>
      <c r="E535" s="2">
        <f>(D535*EXP($C$3-($C$4^2)/2+NORMSINV(AleatLivre!D532)*$C$4))</f>
        <v>55.626107536108798</v>
      </c>
      <c r="F535" s="2">
        <f>(E535*EXP($C$3-($C$4^2)/2+NORMSINV(AleatLivre!E532)*$C$4))</f>
        <v>56.369975713209115</v>
      </c>
      <c r="G535" s="2">
        <f>(F535*EXP($C$3-($C$4^2)/2+NORMSINV(AleatLivre!F532)*$C$4))</f>
        <v>57.579347526730672</v>
      </c>
      <c r="H535" s="2">
        <f>(G535*EXP($C$3-($C$4^2)/2+NORMSINV(AleatLivre!G532)*$C$4))</f>
        <v>60.000579266505099</v>
      </c>
      <c r="I535" s="2">
        <f>(H535*EXP($C$3-($C$4^2)/2+NORMSINV(AleatLivre!H532)*$C$4))</f>
        <v>61.334033277308407</v>
      </c>
      <c r="J535" s="2">
        <f>(I535*EXP($C$3-($C$4^2)/2+NORMSINV(AleatLivre!I532)*$C$4))</f>
        <v>66.153377747834043</v>
      </c>
      <c r="K535" s="2">
        <f>(J535*EXP($C$3-($C$4^2)/2+NORMSINV(AleatLivre!J532)*$C$4))</f>
        <v>70.230188516826871</v>
      </c>
      <c r="L535" s="2">
        <f>(K535*EXP($C$3-($C$4^2)/2+NORMSINV(AleatLivre!K532)*$C$4))</f>
        <v>72.690198176043424</v>
      </c>
      <c r="M535" s="2">
        <f>(L535*EXP($C$3-($C$4^2)/2+NORMSINV(AleatLivre!L532)*$C$4))</f>
        <v>76.141018935958883</v>
      </c>
      <c r="N535" s="2">
        <f>(M535*EXP($C$3-($C$4^2)/2+NORMSINV(AleatLivre!M532)*$C$4))</f>
        <v>80.085658343716872</v>
      </c>
      <c r="O535" s="2">
        <f>(N535*EXP($C$3-($C$4^2)/2+NORMSINV(AleatLivre!N532)*$C$4))</f>
        <v>83.901235565769966</v>
      </c>
      <c r="P535" s="2">
        <f>(O535*EXP($C$3-($C$4^2)/2+NORMSINV(AleatLivre!O532)*$C$4))</f>
        <v>88.483910161746735</v>
      </c>
      <c r="Q535" s="2">
        <f>(P535*EXP($C$3-($C$4^2)/2+NORMSINV(AleatLivre!P532)*$C$4))</f>
        <v>94.708511969722636</v>
      </c>
      <c r="R535" s="2">
        <f>(Q535*EXP($C$3-($C$4^2)/2+NORMSINV(AleatLivre!Q532)*$C$4))</f>
        <v>97.826224821022649</v>
      </c>
      <c r="S535" s="2">
        <f>(R535*EXP($C$3-($C$4^2)/2+NORMSINV(AleatLivre!R532)*$C$4))</f>
        <v>103.33547722136626</v>
      </c>
      <c r="T535" s="2">
        <f>(S535*EXP($C$3-($C$4^2)/2+NORMSINV(AleatLivre!S532)*$C$4))</f>
        <v>105.25511944013765</v>
      </c>
      <c r="U535" s="2">
        <f>(T535*EXP($C$3-($C$4^2)/2+NORMSINV(AleatLivre!T532)*$C$4))</f>
        <v>108.17824981698567</v>
      </c>
      <c r="V535" s="2">
        <f>(U535*EXP($C$3-($C$4^2)/2+NORMSINV(AleatLivre!U532)*$C$4))</f>
        <v>112.61382959756259</v>
      </c>
    </row>
    <row r="536" spans="1:22" x14ac:dyDescent="0.25">
      <c r="A536">
        <v>531</v>
      </c>
      <c r="B536" s="2">
        <f>Painel!$B$7</f>
        <v>50</v>
      </c>
      <c r="C536" s="2">
        <f>(B536*EXP($C$3-($C$4^2)/2+NORMSINV(AleatLivre!B533)*$C$4))</f>
        <v>51.170135797652037</v>
      </c>
      <c r="D536" s="2">
        <f>(C536*EXP($C$3-($C$4^2)/2+NORMSINV(AleatLivre!C533)*$C$4))</f>
        <v>56.39938570465133</v>
      </c>
      <c r="E536" s="2">
        <f>(D536*EXP($C$3-($C$4^2)/2+NORMSINV(AleatLivre!D533)*$C$4))</f>
        <v>59.454001495069491</v>
      </c>
      <c r="F536" s="2">
        <f>(E536*EXP($C$3-($C$4^2)/2+NORMSINV(AleatLivre!E533)*$C$4))</f>
        <v>61.969151010744213</v>
      </c>
      <c r="G536" s="2">
        <f>(F536*EXP($C$3-($C$4^2)/2+NORMSINV(AleatLivre!F533)*$C$4))</f>
        <v>64.934706443158134</v>
      </c>
      <c r="H536" s="2">
        <f>(G536*EXP($C$3-($C$4^2)/2+NORMSINV(AleatLivre!G533)*$C$4))</f>
        <v>68.344378912299362</v>
      </c>
      <c r="I536" s="2">
        <f>(H536*EXP($C$3-($C$4^2)/2+NORMSINV(AleatLivre!H533)*$C$4))</f>
        <v>72.894144769045013</v>
      </c>
      <c r="J536" s="2">
        <f>(I536*EXP($C$3-($C$4^2)/2+NORMSINV(AleatLivre!I533)*$C$4))</f>
        <v>79.086678437050182</v>
      </c>
      <c r="K536" s="2">
        <f>(J536*EXP($C$3-($C$4^2)/2+NORMSINV(AleatLivre!J533)*$C$4))</f>
        <v>85.281514955945383</v>
      </c>
      <c r="L536" s="2">
        <f>(K536*EXP($C$3-($C$4^2)/2+NORMSINV(AleatLivre!K533)*$C$4))</f>
        <v>85.482326014552015</v>
      </c>
      <c r="M536" s="2">
        <f>(L536*EXP($C$3-($C$4^2)/2+NORMSINV(AleatLivre!L533)*$C$4))</f>
        <v>91.204752411649494</v>
      </c>
      <c r="N536" s="2">
        <f>(M536*EXP($C$3-($C$4^2)/2+NORMSINV(AleatLivre!M533)*$C$4))</f>
        <v>95.773842855094529</v>
      </c>
      <c r="O536" s="2">
        <f>(N536*EXP($C$3-($C$4^2)/2+NORMSINV(AleatLivre!N533)*$C$4))</f>
        <v>101.03871433431806</v>
      </c>
      <c r="P536" s="2">
        <f>(O536*EXP($C$3-($C$4^2)/2+NORMSINV(AleatLivre!O533)*$C$4))</f>
        <v>105.81906118875197</v>
      </c>
      <c r="Q536" s="2">
        <f>(P536*EXP($C$3-($C$4^2)/2+NORMSINV(AleatLivre!P533)*$C$4))</f>
        <v>110.60503906870036</v>
      </c>
      <c r="R536" s="2">
        <f>(Q536*EXP($C$3-($C$4^2)/2+NORMSINV(AleatLivre!Q533)*$C$4))</f>
        <v>110.877624806692</v>
      </c>
      <c r="S536" s="2">
        <f>(R536*EXP($C$3-($C$4^2)/2+NORMSINV(AleatLivre!R533)*$C$4))</f>
        <v>115.3456235634293</v>
      </c>
      <c r="T536" s="2">
        <f>(S536*EXP($C$3-($C$4^2)/2+NORMSINV(AleatLivre!S533)*$C$4))</f>
        <v>123.41504766593189</v>
      </c>
      <c r="U536" s="2">
        <f>(T536*EXP($C$3-($C$4^2)/2+NORMSINV(AleatLivre!T533)*$C$4))</f>
        <v>134.27308247031212</v>
      </c>
      <c r="V536" s="2">
        <f>(U536*EXP($C$3-($C$4^2)/2+NORMSINV(AleatLivre!U533)*$C$4))</f>
        <v>144.19666446652832</v>
      </c>
    </row>
    <row r="537" spans="1:22" x14ac:dyDescent="0.25">
      <c r="A537">
        <v>532</v>
      </c>
      <c r="B537" s="2">
        <f>Painel!$B$7</f>
        <v>50</v>
      </c>
      <c r="C537" s="2">
        <f>(B537*EXP($C$3-($C$4^2)/2+NORMSINV(AleatLivre!B534)*$C$4))</f>
        <v>52.731128620733813</v>
      </c>
      <c r="D537" s="2">
        <f>(C537*EXP($C$3-($C$4^2)/2+NORMSINV(AleatLivre!C534)*$C$4))</f>
        <v>56.112388677309617</v>
      </c>
      <c r="E537" s="2">
        <f>(D537*EXP($C$3-($C$4^2)/2+NORMSINV(AleatLivre!D534)*$C$4))</f>
        <v>58.601858815047443</v>
      </c>
      <c r="F537" s="2">
        <f>(E537*EXP($C$3-($C$4^2)/2+NORMSINV(AleatLivre!E534)*$C$4))</f>
        <v>62.247626356926176</v>
      </c>
      <c r="G537" s="2">
        <f>(F537*EXP($C$3-($C$4^2)/2+NORMSINV(AleatLivre!F534)*$C$4))</f>
        <v>66.238237389897449</v>
      </c>
      <c r="H537" s="2">
        <f>(G537*EXP($C$3-($C$4^2)/2+NORMSINV(AleatLivre!G534)*$C$4))</f>
        <v>69.63363711159171</v>
      </c>
      <c r="I537" s="2">
        <f>(H537*EXP($C$3-($C$4^2)/2+NORMSINV(AleatLivre!H534)*$C$4))</f>
        <v>71.671788660362935</v>
      </c>
      <c r="J537" s="2">
        <f>(I537*EXP($C$3-($C$4^2)/2+NORMSINV(AleatLivre!I534)*$C$4))</f>
        <v>74.936548542427573</v>
      </c>
      <c r="K537" s="2">
        <f>(J537*EXP($C$3-($C$4^2)/2+NORMSINV(AleatLivre!J534)*$C$4))</f>
        <v>79.761093657429697</v>
      </c>
      <c r="L537" s="2">
        <f>(K537*EXP($C$3-($C$4^2)/2+NORMSINV(AleatLivre!K534)*$C$4))</f>
        <v>83.649170462867886</v>
      </c>
      <c r="M537" s="2">
        <f>(L537*EXP($C$3-($C$4^2)/2+NORMSINV(AleatLivre!L534)*$C$4))</f>
        <v>87.370492637449715</v>
      </c>
      <c r="N537" s="2">
        <f>(M537*EXP($C$3-($C$4^2)/2+NORMSINV(AleatLivre!M534)*$C$4))</f>
        <v>91.664989650441143</v>
      </c>
      <c r="O537" s="2">
        <f>(N537*EXP($C$3-($C$4^2)/2+NORMSINV(AleatLivre!N534)*$C$4))</f>
        <v>98.215524573059966</v>
      </c>
      <c r="P537" s="2">
        <f>(O537*EXP($C$3-($C$4^2)/2+NORMSINV(AleatLivre!O534)*$C$4))</f>
        <v>105.25453535621419</v>
      </c>
      <c r="Q537" s="2">
        <f>(P537*EXP($C$3-($C$4^2)/2+NORMSINV(AleatLivre!P534)*$C$4))</f>
        <v>111.2700387966465</v>
      </c>
      <c r="R537" s="2">
        <f>(Q537*EXP($C$3-($C$4^2)/2+NORMSINV(AleatLivre!Q534)*$C$4))</f>
        <v>119.9318454385955</v>
      </c>
      <c r="S537" s="2">
        <f>(R537*EXP($C$3-($C$4^2)/2+NORMSINV(AleatLivre!R534)*$C$4))</f>
        <v>124.93429774446173</v>
      </c>
      <c r="T537" s="2">
        <f>(S537*EXP($C$3-($C$4^2)/2+NORMSINV(AleatLivre!S534)*$C$4))</f>
        <v>135.19518721612982</v>
      </c>
      <c r="U537" s="2">
        <f>(T537*EXP($C$3-($C$4^2)/2+NORMSINV(AleatLivre!T534)*$C$4))</f>
        <v>140.83918433294642</v>
      </c>
      <c r="V537" s="2">
        <f>(U537*EXP($C$3-($C$4^2)/2+NORMSINV(AleatLivre!U534)*$C$4))</f>
        <v>144.39960135693312</v>
      </c>
    </row>
    <row r="538" spans="1:22" x14ac:dyDescent="0.25">
      <c r="A538">
        <v>533</v>
      </c>
      <c r="B538" s="2">
        <f>Painel!$B$7</f>
        <v>50</v>
      </c>
      <c r="C538" s="2">
        <f>(B538*EXP($C$3-($C$4^2)/2+NORMSINV(AleatLivre!B535)*$C$4))</f>
        <v>50.974692508645369</v>
      </c>
      <c r="D538" s="2">
        <f>(C538*EXP($C$3-($C$4^2)/2+NORMSINV(AleatLivre!C535)*$C$4))</f>
        <v>55.119175291029315</v>
      </c>
      <c r="E538" s="2">
        <f>(D538*EXP($C$3-($C$4^2)/2+NORMSINV(AleatLivre!D535)*$C$4))</f>
        <v>57.058507637684855</v>
      </c>
      <c r="F538" s="2">
        <f>(E538*EXP($C$3-($C$4^2)/2+NORMSINV(AleatLivre!E535)*$C$4))</f>
        <v>57.746466306531204</v>
      </c>
      <c r="G538" s="2">
        <f>(F538*EXP($C$3-($C$4^2)/2+NORMSINV(AleatLivre!F535)*$C$4))</f>
        <v>59.48643405342257</v>
      </c>
      <c r="H538" s="2">
        <f>(G538*EXP($C$3-($C$4^2)/2+NORMSINV(AleatLivre!G535)*$C$4))</f>
        <v>65.234946000156455</v>
      </c>
      <c r="I538" s="2">
        <f>(H538*EXP($C$3-($C$4^2)/2+NORMSINV(AleatLivre!H535)*$C$4))</f>
        <v>69.662731342566673</v>
      </c>
      <c r="J538" s="2">
        <f>(I538*EXP($C$3-($C$4^2)/2+NORMSINV(AleatLivre!I535)*$C$4))</f>
        <v>72.089741124297888</v>
      </c>
      <c r="K538" s="2">
        <f>(J538*EXP($C$3-($C$4^2)/2+NORMSINV(AleatLivre!J535)*$C$4))</f>
        <v>76.76104815264901</v>
      </c>
      <c r="L538" s="2">
        <f>(K538*EXP($C$3-($C$4^2)/2+NORMSINV(AleatLivre!K535)*$C$4))</f>
        <v>78.87228020681377</v>
      </c>
      <c r="M538" s="2">
        <f>(L538*EXP($C$3-($C$4^2)/2+NORMSINV(AleatLivre!L535)*$C$4))</f>
        <v>85.820100871851224</v>
      </c>
      <c r="N538" s="2">
        <f>(M538*EXP($C$3-($C$4^2)/2+NORMSINV(AleatLivre!M535)*$C$4))</f>
        <v>90.543208005883301</v>
      </c>
      <c r="O538" s="2">
        <f>(N538*EXP($C$3-($C$4^2)/2+NORMSINV(AleatLivre!N535)*$C$4))</f>
        <v>96.595123751768</v>
      </c>
      <c r="P538" s="2">
        <f>(O538*EXP($C$3-($C$4^2)/2+NORMSINV(AleatLivre!O535)*$C$4))</f>
        <v>102.08640471876305</v>
      </c>
      <c r="Q538" s="2">
        <f>(P538*EXP($C$3-($C$4^2)/2+NORMSINV(AleatLivre!P535)*$C$4))</f>
        <v>106.08259947752482</v>
      </c>
      <c r="R538" s="2">
        <f>(Q538*EXP($C$3-($C$4^2)/2+NORMSINV(AleatLivre!Q535)*$C$4))</f>
        <v>109.91731188756236</v>
      </c>
      <c r="S538" s="2">
        <f>(R538*EXP($C$3-($C$4^2)/2+NORMSINV(AleatLivre!R535)*$C$4))</f>
        <v>114.34102875909292</v>
      </c>
      <c r="T538" s="2">
        <f>(S538*EXP($C$3-($C$4^2)/2+NORMSINV(AleatLivre!S535)*$C$4))</f>
        <v>123.52138918801019</v>
      </c>
      <c r="U538" s="2">
        <f>(T538*EXP($C$3-($C$4^2)/2+NORMSINV(AleatLivre!T535)*$C$4))</f>
        <v>132.15998043194213</v>
      </c>
      <c r="V538" s="2">
        <f>(U538*EXP($C$3-($C$4^2)/2+NORMSINV(AleatLivre!U535)*$C$4))</f>
        <v>132.58045313441383</v>
      </c>
    </row>
    <row r="539" spans="1:22" x14ac:dyDescent="0.25">
      <c r="A539">
        <v>534</v>
      </c>
      <c r="B539" s="2">
        <f>Painel!$B$7</f>
        <v>50</v>
      </c>
      <c r="C539" s="2">
        <f>(B539*EXP($C$3-($C$4^2)/2+NORMSINV(AleatLivre!B536)*$C$4))</f>
        <v>51.475300107205371</v>
      </c>
      <c r="D539" s="2">
        <f>(C539*EXP($C$3-($C$4^2)/2+NORMSINV(AleatLivre!C536)*$C$4))</f>
        <v>55.551765704294816</v>
      </c>
      <c r="E539" s="2">
        <f>(D539*EXP($C$3-($C$4^2)/2+NORMSINV(AleatLivre!D536)*$C$4))</f>
        <v>57.580428790885804</v>
      </c>
      <c r="F539" s="2">
        <f>(E539*EXP($C$3-($C$4^2)/2+NORMSINV(AleatLivre!E536)*$C$4))</f>
        <v>61.985851231618838</v>
      </c>
      <c r="G539" s="2">
        <f>(F539*EXP($C$3-($C$4^2)/2+NORMSINV(AleatLivre!F536)*$C$4))</f>
        <v>64.375674567821363</v>
      </c>
      <c r="H539" s="2">
        <f>(G539*EXP($C$3-($C$4^2)/2+NORMSINV(AleatLivre!G536)*$C$4))</f>
        <v>67.771604729567287</v>
      </c>
      <c r="I539" s="2">
        <f>(H539*EXP($C$3-($C$4^2)/2+NORMSINV(AleatLivre!H536)*$C$4))</f>
        <v>72.880776480226913</v>
      </c>
      <c r="J539" s="2">
        <f>(I539*EXP($C$3-($C$4^2)/2+NORMSINV(AleatLivre!I536)*$C$4))</f>
        <v>76.487642999317401</v>
      </c>
      <c r="K539" s="2">
        <f>(J539*EXP($C$3-($C$4^2)/2+NORMSINV(AleatLivre!J536)*$C$4))</f>
        <v>81.3400367564942</v>
      </c>
      <c r="L539" s="2">
        <f>(K539*EXP($C$3-($C$4^2)/2+NORMSINV(AleatLivre!K536)*$C$4))</f>
        <v>85.344945410409267</v>
      </c>
      <c r="M539" s="2">
        <f>(L539*EXP($C$3-($C$4^2)/2+NORMSINV(AleatLivre!L536)*$C$4))</f>
        <v>87.993009404383756</v>
      </c>
      <c r="N539" s="2">
        <f>(M539*EXP($C$3-($C$4^2)/2+NORMSINV(AleatLivre!M536)*$C$4))</f>
        <v>91.448202472927576</v>
      </c>
      <c r="O539" s="2">
        <f>(N539*EXP($C$3-($C$4^2)/2+NORMSINV(AleatLivre!N536)*$C$4))</f>
        <v>98.160581524151638</v>
      </c>
      <c r="P539" s="2">
        <f>(O539*EXP($C$3-($C$4^2)/2+NORMSINV(AleatLivre!O536)*$C$4))</f>
        <v>103.78802933311299</v>
      </c>
      <c r="Q539" s="2">
        <f>(P539*EXP($C$3-($C$4^2)/2+NORMSINV(AleatLivre!P536)*$C$4))</f>
        <v>108.79490412421129</v>
      </c>
      <c r="R539" s="2">
        <f>(Q539*EXP($C$3-($C$4^2)/2+NORMSINV(AleatLivre!Q536)*$C$4))</f>
        <v>113.65263336217534</v>
      </c>
      <c r="S539" s="2">
        <f>(R539*EXP($C$3-($C$4^2)/2+NORMSINV(AleatLivre!R536)*$C$4))</f>
        <v>119.11917167078354</v>
      </c>
      <c r="T539" s="2">
        <f>(S539*EXP($C$3-($C$4^2)/2+NORMSINV(AleatLivre!S536)*$C$4))</f>
        <v>122.10858269020018</v>
      </c>
      <c r="U539" s="2">
        <f>(T539*EXP($C$3-($C$4^2)/2+NORMSINV(AleatLivre!T536)*$C$4))</f>
        <v>134.33433966359897</v>
      </c>
      <c r="V539" s="2">
        <f>(U539*EXP($C$3-($C$4^2)/2+NORMSINV(AleatLivre!U536)*$C$4))</f>
        <v>144.4516567350181</v>
      </c>
    </row>
    <row r="540" spans="1:22" x14ac:dyDescent="0.25">
      <c r="A540">
        <v>535</v>
      </c>
      <c r="B540" s="2">
        <f>Painel!$B$7</f>
        <v>50</v>
      </c>
      <c r="C540" s="2">
        <f>(B540*EXP($C$3-($C$4^2)/2+NORMSINV(AleatLivre!B537)*$C$4))</f>
        <v>51.538205673532225</v>
      </c>
      <c r="D540" s="2">
        <f>(C540*EXP($C$3-($C$4^2)/2+NORMSINV(AleatLivre!C537)*$C$4))</f>
        <v>54.388760747000383</v>
      </c>
      <c r="E540" s="2">
        <f>(D540*EXP($C$3-($C$4^2)/2+NORMSINV(AleatLivre!D537)*$C$4))</f>
        <v>56.708624949244907</v>
      </c>
      <c r="F540" s="2">
        <f>(E540*EXP($C$3-($C$4^2)/2+NORMSINV(AleatLivre!E537)*$C$4))</f>
        <v>59.803141322691168</v>
      </c>
      <c r="G540" s="2">
        <f>(F540*EXP($C$3-($C$4^2)/2+NORMSINV(AleatLivre!F537)*$C$4))</f>
        <v>63.867885183853851</v>
      </c>
      <c r="H540" s="2">
        <f>(G540*EXP($C$3-($C$4^2)/2+NORMSINV(AleatLivre!G537)*$C$4))</f>
        <v>67.883835996197405</v>
      </c>
      <c r="I540" s="2">
        <f>(H540*EXP($C$3-($C$4^2)/2+NORMSINV(AleatLivre!H537)*$C$4))</f>
        <v>71.714229385405787</v>
      </c>
      <c r="J540" s="2">
        <f>(I540*EXP($C$3-($C$4^2)/2+NORMSINV(AleatLivre!I537)*$C$4))</f>
        <v>74.638735262607298</v>
      </c>
      <c r="K540" s="2">
        <f>(J540*EXP($C$3-($C$4^2)/2+NORMSINV(AleatLivre!J537)*$C$4))</f>
        <v>77.273873745636976</v>
      </c>
      <c r="L540" s="2">
        <f>(K540*EXP($C$3-($C$4^2)/2+NORMSINV(AleatLivre!K537)*$C$4))</f>
        <v>81.61180126076033</v>
      </c>
      <c r="M540" s="2">
        <f>(L540*EXP($C$3-($C$4^2)/2+NORMSINV(AleatLivre!L537)*$C$4))</f>
        <v>83.89535306856348</v>
      </c>
      <c r="N540" s="2">
        <f>(M540*EXP($C$3-($C$4^2)/2+NORMSINV(AleatLivre!M537)*$C$4))</f>
        <v>85.854454116074777</v>
      </c>
      <c r="O540" s="2">
        <f>(N540*EXP($C$3-($C$4^2)/2+NORMSINV(AleatLivre!N537)*$C$4))</f>
        <v>91.98329226665237</v>
      </c>
      <c r="P540" s="2">
        <f>(O540*EXP($C$3-($C$4^2)/2+NORMSINV(AleatLivre!O537)*$C$4))</f>
        <v>96.317755629569632</v>
      </c>
      <c r="Q540" s="2">
        <f>(P540*EXP($C$3-($C$4^2)/2+NORMSINV(AleatLivre!P537)*$C$4))</f>
        <v>103.87644353918279</v>
      </c>
      <c r="R540" s="2">
        <f>(Q540*EXP($C$3-($C$4^2)/2+NORMSINV(AleatLivre!Q537)*$C$4))</f>
        <v>114.02128539113993</v>
      </c>
      <c r="S540" s="2">
        <f>(R540*EXP($C$3-($C$4^2)/2+NORMSINV(AleatLivre!R537)*$C$4))</f>
        <v>116.61872057938409</v>
      </c>
      <c r="T540" s="2">
        <f>(S540*EXP($C$3-($C$4^2)/2+NORMSINV(AleatLivre!S537)*$C$4))</f>
        <v>119.31149162858848</v>
      </c>
      <c r="U540" s="2">
        <f>(T540*EXP($C$3-($C$4^2)/2+NORMSINV(AleatLivre!T537)*$C$4))</f>
        <v>121.32466054768032</v>
      </c>
      <c r="V540" s="2">
        <f>(U540*EXP($C$3-($C$4^2)/2+NORMSINV(AleatLivre!U537)*$C$4))</f>
        <v>126.06108186551286</v>
      </c>
    </row>
    <row r="541" spans="1:22" x14ac:dyDescent="0.25">
      <c r="A541">
        <v>536</v>
      </c>
      <c r="B541" s="2">
        <f>Painel!$B$7</f>
        <v>50</v>
      </c>
      <c r="C541" s="2">
        <f>(B541*EXP($C$3-($C$4^2)/2+NORMSINV(AleatLivre!B538)*$C$4))</f>
        <v>52.199756747747749</v>
      </c>
      <c r="D541" s="2">
        <f>(C541*EXP($C$3-($C$4^2)/2+NORMSINV(AleatLivre!C538)*$C$4))</f>
        <v>56.729341257627944</v>
      </c>
      <c r="E541" s="2">
        <f>(D541*EXP($C$3-($C$4^2)/2+NORMSINV(AleatLivre!D538)*$C$4))</f>
        <v>61.582364060268979</v>
      </c>
      <c r="F541" s="2">
        <f>(E541*EXP($C$3-($C$4^2)/2+NORMSINV(AleatLivre!E538)*$C$4))</f>
        <v>63.184731317665069</v>
      </c>
      <c r="G541" s="2">
        <f>(F541*EXP($C$3-($C$4^2)/2+NORMSINV(AleatLivre!F538)*$C$4))</f>
        <v>69.203412042677343</v>
      </c>
      <c r="H541" s="2">
        <f>(G541*EXP($C$3-($C$4^2)/2+NORMSINV(AleatLivre!G538)*$C$4))</f>
        <v>69.089074232587535</v>
      </c>
      <c r="I541" s="2">
        <f>(H541*EXP($C$3-($C$4^2)/2+NORMSINV(AleatLivre!H538)*$C$4))</f>
        <v>71.486644323975455</v>
      </c>
      <c r="J541" s="2">
        <f>(I541*EXP($C$3-($C$4^2)/2+NORMSINV(AleatLivre!I538)*$C$4))</f>
        <v>73.377747051906042</v>
      </c>
      <c r="K541" s="2">
        <f>(J541*EXP($C$3-($C$4^2)/2+NORMSINV(AleatLivre!J538)*$C$4))</f>
        <v>75.696642392585986</v>
      </c>
      <c r="L541" s="2">
        <f>(K541*EXP($C$3-($C$4^2)/2+NORMSINV(AleatLivre!K538)*$C$4))</f>
        <v>78.143407086298495</v>
      </c>
      <c r="M541" s="2">
        <f>(L541*EXP($C$3-($C$4^2)/2+NORMSINV(AleatLivre!L538)*$C$4))</f>
        <v>83.245657308711785</v>
      </c>
      <c r="N541" s="2">
        <f>(M541*EXP($C$3-($C$4^2)/2+NORMSINV(AleatLivre!M538)*$C$4))</f>
        <v>85.893051709471621</v>
      </c>
      <c r="O541" s="2">
        <f>(N541*EXP($C$3-($C$4^2)/2+NORMSINV(AleatLivre!N538)*$C$4))</f>
        <v>88.714033095827716</v>
      </c>
      <c r="P541" s="2">
        <f>(O541*EXP($C$3-($C$4^2)/2+NORMSINV(AleatLivre!O538)*$C$4))</f>
        <v>92.064206446472781</v>
      </c>
      <c r="Q541" s="2">
        <f>(P541*EXP($C$3-($C$4^2)/2+NORMSINV(AleatLivre!P538)*$C$4))</f>
        <v>94.9721139907154</v>
      </c>
      <c r="R541" s="2">
        <f>(Q541*EXP($C$3-($C$4^2)/2+NORMSINV(AleatLivre!Q538)*$C$4))</f>
        <v>100.56551952431953</v>
      </c>
      <c r="S541" s="2">
        <f>(R541*EXP($C$3-($C$4^2)/2+NORMSINV(AleatLivre!R538)*$C$4))</f>
        <v>111.87006707270946</v>
      </c>
      <c r="T541" s="2">
        <f>(S541*EXP($C$3-($C$4^2)/2+NORMSINV(AleatLivre!S538)*$C$4))</f>
        <v>114.59881952062763</v>
      </c>
      <c r="U541" s="2">
        <f>(T541*EXP($C$3-($C$4^2)/2+NORMSINV(AleatLivre!T538)*$C$4))</f>
        <v>116.9571953470622</v>
      </c>
      <c r="V541" s="2">
        <f>(U541*EXP($C$3-($C$4^2)/2+NORMSINV(AleatLivre!U538)*$C$4))</f>
        <v>121.05654267723726</v>
      </c>
    </row>
    <row r="542" spans="1:22" x14ac:dyDescent="0.25">
      <c r="A542">
        <v>537</v>
      </c>
      <c r="B542" s="2">
        <f>Painel!$B$7</f>
        <v>50</v>
      </c>
      <c r="C542" s="2">
        <f>(B542*EXP($C$3-($C$4^2)/2+NORMSINV(AleatLivre!B539)*$C$4))</f>
        <v>52.753213358633758</v>
      </c>
      <c r="D542" s="2">
        <f>(C542*EXP($C$3-($C$4^2)/2+NORMSINV(AleatLivre!C539)*$C$4))</f>
        <v>54.722905611646276</v>
      </c>
      <c r="E542" s="2">
        <f>(D542*EXP($C$3-($C$4^2)/2+NORMSINV(AleatLivre!D539)*$C$4))</f>
        <v>57.624146874642122</v>
      </c>
      <c r="F542" s="2">
        <f>(E542*EXP($C$3-($C$4^2)/2+NORMSINV(AleatLivre!E539)*$C$4))</f>
        <v>60.10775237459233</v>
      </c>
      <c r="G542" s="2">
        <f>(F542*EXP($C$3-($C$4^2)/2+NORMSINV(AleatLivre!F539)*$C$4))</f>
        <v>62.717834465037015</v>
      </c>
      <c r="H542" s="2">
        <f>(G542*EXP($C$3-($C$4^2)/2+NORMSINV(AleatLivre!G539)*$C$4))</f>
        <v>64.822177045747367</v>
      </c>
      <c r="I542" s="2">
        <f>(H542*EXP($C$3-($C$4^2)/2+NORMSINV(AleatLivre!H539)*$C$4))</f>
        <v>68.291259931473334</v>
      </c>
      <c r="J542" s="2">
        <f>(I542*EXP($C$3-($C$4^2)/2+NORMSINV(AleatLivre!I539)*$C$4))</f>
        <v>71.994387409304082</v>
      </c>
      <c r="K542" s="2">
        <f>(J542*EXP($C$3-($C$4^2)/2+NORMSINV(AleatLivre!J539)*$C$4))</f>
        <v>75.258761668898458</v>
      </c>
      <c r="L542" s="2">
        <f>(K542*EXP($C$3-($C$4^2)/2+NORMSINV(AleatLivre!K539)*$C$4))</f>
        <v>79.214761684290394</v>
      </c>
      <c r="M542" s="2">
        <f>(L542*EXP($C$3-($C$4^2)/2+NORMSINV(AleatLivre!L539)*$C$4))</f>
        <v>83.448729298765841</v>
      </c>
      <c r="N542" s="2">
        <f>(M542*EXP($C$3-($C$4^2)/2+NORMSINV(AleatLivre!M539)*$C$4))</f>
        <v>88.950501576988955</v>
      </c>
      <c r="O542" s="2">
        <f>(N542*EXP($C$3-($C$4^2)/2+NORMSINV(AleatLivre!N539)*$C$4))</f>
        <v>97.397188839688837</v>
      </c>
      <c r="P542" s="2">
        <f>(O542*EXP($C$3-($C$4^2)/2+NORMSINV(AleatLivre!O539)*$C$4))</f>
        <v>101.92132543694005</v>
      </c>
      <c r="Q542" s="2">
        <f>(P542*EXP($C$3-($C$4^2)/2+NORMSINV(AleatLivre!P539)*$C$4))</f>
        <v>106.16723659406466</v>
      </c>
      <c r="R542" s="2">
        <f>(Q542*EXP($C$3-($C$4^2)/2+NORMSINV(AleatLivre!Q539)*$C$4))</f>
        <v>110.35967242924117</v>
      </c>
      <c r="S542" s="2">
        <f>(R542*EXP($C$3-($C$4^2)/2+NORMSINV(AleatLivre!R539)*$C$4))</f>
        <v>117.35214141553907</v>
      </c>
      <c r="T542" s="2">
        <f>(S542*EXP($C$3-($C$4^2)/2+NORMSINV(AleatLivre!S539)*$C$4))</f>
        <v>120.78316946338482</v>
      </c>
      <c r="U542" s="2">
        <f>(T542*EXP($C$3-($C$4^2)/2+NORMSINV(AleatLivre!T539)*$C$4))</f>
        <v>122.77271129566779</v>
      </c>
      <c r="V542" s="2">
        <f>(U542*EXP($C$3-($C$4^2)/2+NORMSINV(AleatLivre!U539)*$C$4))</f>
        <v>130.80761899489815</v>
      </c>
    </row>
    <row r="543" spans="1:22" x14ac:dyDescent="0.25">
      <c r="A543">
        <v>538</v>
      </c>
      <c r="B543" s="2">
        <f>Painel!$B$7</f>
        <v>50</v>
      </c>
      <c r="C543" s="2">
        <f>(B543*EXP($C$3-($C$4^2)/2+NORMSINV(AleatLivre!B540)*$C$4))</f>
        <v>52.313275699344466</v>
      </c>
      <c r="D543" s="2">
        <f>(C543*EXP($C$3-($C$4^2)/2+NORMSINV(AleatLivre!C540)*$C$4))</f>
        <v>52.991146482633695</v>
      </c>
      <c r="E543" s="2">
        <f>(D543*EXP($C$3-($C$4^2)/2+NORMSINV(AleatLivre!D540)*$C$4))</f>
        <v>55.724530092866686</v>
      </c>
      <c r="F543" s="2">
        <f>(E543*EXP($C$3-($C$4^2)/2+NORMSINV(AleatLivre!E540)*$C$4))</f>
        <v>60.275867188584058</v>
      </c>
      <c r="G543" s="2">
        <f>(F543*EXP($C$3-($C$4^2)/2+NORMSINV(AleatLivre!F540)*$C$4))</f>
        <v>62.108068062906291</v>
      </c>
      <c r="H543" s="2">
        <f>(G543*EXP($C$3-($C$4^2)/2+NORMSINV(AleatLivre!G540)*$C$4))</f>
        <v>67.212393479655105</v>
      </c>
      <c r="I543" s="2">
        <f>(H543*EXP($C$3-($C$4^2)/2+NORMSINV(AleatLivre!H540)*$C$4))</f>
        <v>66.855639536266821</v>
      </c>
      <c r="J543" s="2">
        <f>(I543*EXP($C$3-($C$4^2)/2+NORMSINV(AleatLivre!I540)*$C$4))</f>
        <v>71.760552596869175</v>
      </c>
      <c r="K543" s="2">
        <f>(J543*EXP($C$3-($C$4^2)/2+NORMSINV(AleatLivre!J540)*$C$4))</f>
        <v>71.449608191818058</v>
      </c>
      <c r="L543" s="2">
        <f>(K543*EXP($C$3-($C$4^2)/2+NORMSINV(AleatLivre!K540)*$C$4))</f>
        <v>76.478560371646921</v>
      </c>
      <c r="M543" s="2">
        <f>(L543*EXP($C$3-($C$4^2)/2+NORMSINV(AleatLivre!L540)*$C$4))</f>
        <v>81.711736676558345</v>
      </c>
      <c r="N543" s="2">
        <f>(M543*EXP($C$3-($C$4^2)/2+NORMSINV(AleatLivre!M540)*$C$4))</f>
        <v>87.799828405292004</v>
      </c>
      <c r="O543" s="2">
        <f>(N543*EXP($C$3-($C$4^2)/2+NORMSINV(AleatLivre!N540)*$C$4))</f>
        <v>90.761962920894931</v>
      </c>
      <c r="P543" s="2">
        <f>(O543*EXP($C$3-($C$4^2)/2+NORMSINV(AleatLivre!O540)*$C$4))</f>
        <v>96.318667972513907</v>
      </c>
      <c r="Q543" s="2">
        <f>(P543*EXP($C$3-($C$4^2)/2+NORMSINV(AleatLivre!P540)*$C$4))</f>
        <v>99.635845278534077</v>
      </c>
      <c r="R543" s="2">
        <f>(Q543*EXP($C$3-($C$4^2)/2+NORMSINV(AleatLivre!Q540)*$C$4))</f>
        <v>101.46560814338741</v>
      </c>
      <c r="S543" s="2">
        <f>(R543*EXP($C$3-($C$4^2)/2+NORMSINV(AleatLivre!R540)*$C$4))</f>
        <v>106.72180872300997</v>
      </c>
      <c r="T543" s="2">
        <f>(S543*EXP($C$3-($C$4^2)/2+NORMSINV(AleatLivre!S540)*$C$4))</f>
        <v>110.22294369458851</v>
      </c>
      <c r="U543" s="2">
        <f>(T543*EXP($C$3-($C$4^2)/2+NORMSINV(AleatLivre!T540)*$C$4))</f>
        <v>114.15728935255015</v>
      </c>
      <c r="V543" s="2">
        <f>(U543*EXP($C$3-($C$4^2)/2+NORMSINV(AleatLivre!U540)*$C$4))</f>
        <v>123.25426675525479</v>
      </c>
    </row>
    <row r="544" spans="1:22" x14ac:dyDescent="0.25">
      <c r="A544">
        <v>539</v>
      </c>
      <c r="B544" s="2">
        <f>Painel!$B$7</f>
        <v>50</v>
      </c>
      <c r="C544" s="2">
        <f>(B544*EXP($C$3-($C$4^2)/2+NORMSINV(AleatLivre!B541)*$C$4))</f>
        <v>53.272476626598305</v>
      </c>
      <c r="D544" s="2">
        <f>(C544*EXP($C$3-($C$4^2)/2+NORMSINV(AleatLivre!C541)*$C$4))</f>
        <v>56.769532957371176</v>
      </c>
      <c r="E544" s="2">
        <f>(D544*EXP($C$3-($C$4^2)/2+NORMSINV(AleatLivre!D541)*$C$4))</f>
        <v>60.104310685910136</v>
      </c>
      <c r="F544" s="2">
        <f>(E544*EXP($C$3-($C$4^2)/2+NORMSINV(AleatLivre!E541)*$C$4))</f>
        <v>64.928489521271828</v>
      </c>
      <c r="G544" s="2">
        <f>(F544*EXP($C$3-($C$4^2)/2+NORMSINV(AleatLivre!F541)*$C$4))</f>
        <v>68.799220254260518</v>
      </c>
      <c r="H544" s="2">
        <f>(G544*EXP($C$3-($C$4^2)/2+NORMSINV(AleatLivre!G541)*$C$4))</f>
        <v>72.122574486488503</v>
      </c>
      <c r="I544" s="2">
        <f>(H544*EXP($C$3-($C$4^2)/2+NORMSINV(AleatLivre!H541)*$C$4))</f>
        <v>73.205735055804183</v>
      </c>
      <c r="J544" s="2">
        <f>(I544*EXP($C$3-($C$4^2)/2+NORMSINV(AleatLivre!I541)*$C$4))</f>
        <v>76.409917502256874</v>
      </c>
      <c r="K544" s="2">
        <f>(J544*EXP($C$3-($C$4^2)/2+NORMSINV(AleatLivre!J541)*$C$4))</f>
        <v>80.787806738992401</v>
      </c>
      <c r="L544" s="2">
        <f>(K544*EXP($C$3-($C$4^2)/2+NORMSINV(AleatLivre!K541)*$C$4))</f>
        <v>86.74574802553488</v>
      </c>
      <c r="M544" s="2">
        <f>(L544*EXP($C$3-($C$4^2)/2+NORMSINV(AleatLivre!L541)*$C$4))</f>
        <v>93.014351012918283</v>
      </c>
      <c r="N544" s="2">
        <f>(M544*EXP($C$3-($C$4^2)/2+NORMSINV(AleatLivre!M541)*$C$4))</f>
        <v>95.115587317308311</v>
      </c>
      <c r="O544" s="2">
        <f>(N544*EXP($C$3-($C$4^2)/2+NORMSINV(AleatLivre!N541)*$C$4))</f>
        <v>100.95335739074727</v>
      </c>
      <c r="P544" s="2">
        <f>(O544*EXP($C$3-($C$4^2)/2+NORMSINV(AleatLivre!O541)*$C$4))</f>
        <v>105.70744582728717</v>
      </c>
      <c r="Q544" s="2">
        <f>(P544*EXP($C$3-($C$4^2)/2+NORMSINV(AleatLivre!P541)*$C$4))</f>
        <v>110.0170994572467</v>
      </c>
      <c r="R544" s="2">
        <f>(Q544*EXP($C$3-($C$4^2)/2+NORMSINV(AleatLivre!Q541)*$C$4))</f>
        <v>116.36838964738791</v>
      </c>
      <c r="S544" s="2">
        <f>(R544*EXP($C$3-($C$4^2)/2+NORMSINV(AleatLivre!R541)*$C$4))</f>
        <v>124.7779461843151</v>
      </c>
      <c r="T544" s="2">
        <f>(S544*EXP($C$3-($C$4^2)/2+NORMSINV(AleatLivre!S541)*$C$4))</f>
        <v>128.68779797910557</v>
      </c>
      <c r="U544" s="2">
        <f>(T544*EXP($C$3-($C$4^2)/2+NORMSINV(AleatLivre!T541)*$C$4))</f>
        <v>137.53286526634076</v>
      </c>
      <c r="V544" s="2">
        <f>(U544*EXP($C$3-($C$4^2)/2+NORMSINV(AleatLivre!U541)*$C$4))</f>
        <v>140.51236010842783</v>
      </c>
    </row>
    <row r="545" spans="1:22" x14ac:dyDescent="0.25">
      <c r="A545">
        <v>540</v>
      </c>
      <c r="B545" s="2">
        <f>Painel!$B$7</f>
        <v>50</v>
      </c>
      <c r="C545" s="2">
        <f>(B545*EXP($C$3-($C$4^2)/2+NORMSINV(AleatLivre!B542)*$C$4))</f>
        <v>51.56560719351333</v>
      </c>
      <c r="D545" s="2">
        <f>(C545*EXP($C$3-($C$4^2)/2+NORMSINV(AleatLivre!C542)*$C$4))</f>
        <v>55.482702215396486</v>
      </c>
      <c r="E545" s="2">
        <f>(D545*EXP($C$3-($C$4^2)/2+NORMSINV(AleatLivre!D542)*$C$4))</f>
        <v>58.620468547388626</v>
      </c>
      <c r="F545" s="2">
        <f>(E545*EXP($C$3-($C$4^2)/2+NORMSINV(AleatLivre!E542)*$C$4))</f>
        <v>60.895414263134484</v>
      </c>
      <c r="G545" s="2">
        <f>(F545*EXP($C$3-($C$4^2)/2+NORMSINV(AleatLivre!F542)*$C$4))</f>
        <v>64.626805553969447</v>
      </c>
      <c r="H545" s="2">
        <f>(G545*EXP($C$3-($C$4^2)/2+NORMSINV(AleatLivre!G542)*$C$4))</f>
        <v>66.242115454831477</v>
      </c>
      <c r="I545" s="2">
        <f>(H545*EXP($C$3-($C$4^2)/2+NORMSINV(AleatLivre!H542)*$C$4))</f>
        <v>67.037918513974716</v>
      </c>
      <c r="J545" s="2">
        <f>(I545*EXP($C$3-($C$4^2)/2+NORMSINV(AleatLivre!I542)*$C$4))</f>
        <v>73.153884902743229</v>
      </c>
      <c r="K545" s="2">
        <f>(J545*EXP($C$3-($C$4^2)/2+NORMSINV(AleatLivre!J542)*$C$4))</f>
        <v>80.479958464262907</v>
      </c>
      <c r="L545" s="2">
        <f>(K545*EXP($C$3-($C$4^2)/2+NORMSINV(AleatLivre!K542)*$C$4))</f>
        <v>84.541602514931483</v>
      </c>
      <c r="M545" s="2">
        <f>(L545*EXP($C$3-($C$4^2)/2+NORMSINV(AleatLivre!L542)*$C$4))</f>
        <v>88.938154395691711</v>
      </c>
      <c r="N545" s="2">
        <f>(M545*EXP($C$3-($C$4^2)/2+NORMSINV(AleatLivre!M542)*$C$4))</f>
        <v>92.558492305065357</v>
      </c>
      <c r="O545" s="2">
        <f>(N545*EXP($C$3-($C$4^2)/2+NORMSINV(AleatLivre!N542)*$C$4))</f>
        <v>95.452065307447299</v>
      </c>
      <c r="P545" s="2">
        <f>(O545*EXP($C$3-($C$4^2)/2+NORMSINV(AleatLivre!O542)*$C$4))</f>
        <v>99.962194928755494</v>
      </c>
      <c r="Q545" s="2">
        <f>(P545*EXP($C$3-($C$4^2)/2+NORMSINV(AleatLivre!P542)*$C$4))</f>
        <v>102.74226222975294</v>
      </c>
      <c r="R545" s="2">
        <f>(Q545*EXP($C$3-($C$4^2)/2+NORMSINV(AleatLivre!Q542)*$C$4))</f>
        <v>106.68696685236465</v>
      </c>
      <c r="S545" s="2">
        <f>(R545*EXP($C$3-($C$4^2)/2+NORMSINV(AleatLivre!R542)*$C$4))</f>
        <v>114.7388747246119</v>
      </c>
      <c r="T545" s="2">
        <f>(S545*EXP($C$3-($C$4^2)/2+NORMSINV(AleatLivre!S542)*$C$4))</f>
        <v>119.58928651660278</v>
      </c>
      <c r="U545" s="2">
        <f>(T545*EXP($C$3-($C$4^2)/2+NORMSINV(AleatLivre!T542)*$C$4))</f>
        <v>122.5057111590379</v>
      </c>
      <c r="V545" s="2">
        <f>(U545*EXP($C$3-($C$4^2)/2+NORMSINV(AleatLivre!U542)*$C$4))</f>
        <v>129.8114891917449</v>
      </c>
    </row>
    <row r="546" spans="1:22" x14ac:dyDescent="0.25">
      <c r="A546">
        <v>541</v>
      </c>
      <c r="B546" s="2">
        <f>Painel!$B$7</f>
        <v>50</v>
      </c>
      <c r="C546" s="2">
        <f>(B546*EXP($C$3-($C$4^2)/2+NORMSINV(AleatLivre!B543)*$C$4))</f>
        <v>54.576769921422141</v>
      </c>
      <c r="D546" s="2">
        <f>(C546*EXP($C$3-($C$4^2)/2+NORMSINV(AleatLivre!C543)*$C$4))</f>
        <v>56.425850084447248</v>
      </c>
      <c r="E546" s="2">
        <f>(D546*EXP($C$3-($C$4^2)/2+NORMSINV(AleatLivre!D543)*$C$4))</f>
        <v>59.971980274598984</v>
      </c>
      <c r="F546" s="2">
        <f>(E546*EXP($C$3-($C$4^2)/2+NORMSINV(AleatLivre!E543)*$C$4))</f>
        <v>63.330565663876278</v>
      </c>
      <c r="G546" s="2">
        <f>(F546*EXP($C$3-($C$4^2)/2+NORMSINV(AleatLivre!F543)*$C$4))</f>
        <v>67.405468915472099</v>
      </c>
      <c r="H546" s="2">
        <f>(G546*EXP($C$3-($C$4^2)/2+NORMSINV(AleatLivre!G543)*$C$4))</f>
        <v>70.379340472457045</v>
      </c>
      <c r="I546" s="2">
        <f>(H546*EXP($C$3-($C$4^2)/2+NORMSINV(AleatLivre!H543)*$C$4))</f>
        <v>75.27121191232655</v>
      </c>
      <c r="J546" s="2">
        <f>(I546*EXP($C$3-($C$4^2)/2+NORMSINV(AleatLivre!I543)*$C$4))</f>
        <v>77.528900818309225</v>
      </c>
      <c r="K546" s="2">
        <f>(J546*EXP($C$3-($C$4^2)/2+NORMSINV(AleatLivre!J543)*$C$4))</f>
        <v>79.18308848201481</v>
      </c>
      <c r="L546" s="2">
        <f>(K546*EXP($C$3-($C$4^2)/2+NORMSINV(AleatLivre!K543)*$C$4))</f>
        <v>79.319575337605656</v>
      </c>
      <c r="M546" s="2">
        <f>(L546*EXP($C$3-($C$4^2)/2+NORMSINV(AleatLivre!L543)*$C$4))</f>
        <v>83.600923218661947</v>
      </c>
      <c r="N546" s="2">
        <f>(M546*EXP($C$3-($C$4^2)/2+NORMSINV(AleatLivre!M543)*$C$4))</f>
        <v>88.820429224117575</v>
      </c>
      <c r="O546" s="2">
        <f>(N546*EXP($C$3-($C$4^2)/2+NORMSINV(AleatLivre!N543)*$C$4))</f>
        <v>91.280881796656033</v>
      </c>
      <c r="P546" s="2">
        <f>(O546*EXP($C$3-($C$4^2)/2+NORMSINV(AleatLivre!O543)*$C$4))</f>
        <v>96.217023708470961</v>
      </c>
      <c r="Q546" s="2">
        <f>(P546*EXP($C$3-($C$4^2)/2+NORMSINV(AleatLivre!P543)*$C$4))</f>
        <v>98.936709020526578</v>
      </c>
      <c r="R546" s="2">
        <f>(Q546*EXP($C$3-($C$4^2)/2+NORMSINV(AleatLivre!Q543)*$C$4))</f>
        <v>102.88597082243673</v>
      </c>
      <c r="S546" s="2">
        <f>(R546*EXP($C$3-($C$4^2)/2+NORMSINV(AleatLivre!R543)*$C$4))</f>
        <v>108.78086850733629</v>
      </c>
      <c r="T546" s="2">
        <f>(S546*EXP($C$3-($C$4^2)/2+NORMSINV(AleatLivre!S543)*$C$4))</f>
        <v>111.91284142431412</v>
      </c>
      <c r="U546" s="2">
        <f>(T546*EXP($C$3-($C$4^2)/2+NORMSINV(AleatLivre!T543)*$C$4))</f>
        <v>116.91154087117725</v>
      </c>
      <c r="V546" s="2">
        <f>(U546*EXP($C$3-($C$4^2)/2+NORMSINV(AleatLivre!U543)*$C$4))</f>
        <v>121.18262660984371</v>
      </c>
    </row>
    <row r="547" spans="1:22" x14ac:dyDescent="0.25">
      <c r="A547">
        <v>542</v>
      </c>
      <c r="B547" s="2">
        <f>Painel!$B$7</f>
        <v>50</v>
      </c>
      <c r="C547" s="2">
        <f>(B547*EXP($C$3-($C$4^2)/2+NORMSINV(AleatLivre!B544)*$C$4))</f>
        <v>52.230947930562387</v>
      </c>
      <c r="D547" s="2">
        <f>(C547*EXP($C$3-($C$4^2)/2+NORMSINV(AleatLivre!C544)*$C$4))</f>
        <v>53.062518158203623</v>
      </c>
      <c r="E547" s="2">
        <f>(D547*EXP($C$3-($C$4^2)/2+NORMSINV(AleatLivre!D544)*$C$4))</f>
        <v>55.419783240847472</v>
      </c>
      <c r="F547" s="2">
        <f>(E547*EXP($C$3-($C$4^2)/2+NORMSINV(AleatLivre!E544)*$C$4))</f>
        <v>57.15904800276801</v>
      </c>
      <c r="G547" s="2">
        <f>(F547*EXP($C$3-($C$4^2)/2+NORMSINV(AleatLivre!F544)*$C$4))</f>
        <v>62.292696901433807</v>
      </c>
      <c r="H547" s="2">
        <f>(G547*EXP($C$3-($C$4^2)/2+NORMSINV(AleatLivre!G544)*$C$4))</f>
        <v>65.223147230536654</v>
      </c>
      <c r="I547" s="2">
        <f>(H547*EXP($C$3-($C$4^2)/2+NORMSINV(AleatLivre!H544)*$C$4))</f>
        <v>67.815689659948234</v>
      </c>
      <c r="J547" s="2">
        <f>(I547*EXP($C$3-($C$4^2)/2+NORMSINV(AleatLivre!I544)*$C$4))</f>
        <v>70.00770347177793</v>
      </c>
      <c r="K547" s="2">
        <f>(J547*EXP($C$3-($C$4^2)/2+NORMSINV(AleatLivre!J544)*$C$4))</f>
        <v>72.498784869617452</v>
      </c>
      <c r="L547" s="2">
        <f>(K547*EXP($C$3-($C$4^2)/2+NORMSINV(AleatLivre!K544)*$C$4))</f>
        <v>75.802567694135973</v>
      </c>
      <c r="M547" s="2">
        <f>(L547*EXP($C$3-($C$4^2)/2+NORMSINV(AleatLivre!L544)*$C$4))</f>
        <v>78.873561014739067</v>
      </c>
      <c r="N547" s="2">
        <f>(M547*EXP($C$3-($C$4^2)/2+NORMSINV(AleatLivre!M544)*$C$4))</f>
        <v>83.445792218688979</v>
      </c>
      <c r="O547" s="2">
        <f>(N547*EXP($C$3-($C$4^2)/2+NORMSINV(AleatLivre!N544)*$C$4))</f>
        <v>87.182492516171763</v>
      </c>
      <c r="P547" s="2">
        <f>(O547*EXP($C$3-($C$4^2)/2+NORMSINV(AleatLivre!O544)*$C$4))</f>
        <v>92.284013705596635</v>
      </c>
      <c r="Q547" s="2">
        <f>(P547*EXP($C$3-($C$4^2)/2+NORMSINV(AleatLivre!P544)*$C$4))</f>
        <v>97.645014495190907</v>
      </c>
      <c r="R547" s="2">
        <f>(Q547*EXP($C$3-($C$4^2)/2+NORMSINV(AleatLivre!Q544)*$C$4))</f>
        <v>100.13699327707072</v>
      </c>
      <c r="S547" s="2">
        <f>(R547*EXP($C$3-($C$4^2)/2+NORMSINV(AleatLivre!R544)*$C$4))</f>
        <v>104.35630123085991</v>
      </c>
      <c r="T547" s="2">
        <f>(S547*EXP($C$3-($C$4^2)/2+NORMSINV(AleatLivre!S544)*$C$4))</f>
        <v>106.85780057018407</v>
      </c>
      <c r="U547" s="2">
        <f>(T547*EXP($C$3-($C$4^2)/2+NORMSINV(AleatLivre!T544)*$C$4))</f>
        <v>115.03361242581485</v>
      </c>
      <c r="V547" s="2">
        <f>(U547*EXP($C$3-($C$4^2)/2+NORMSINV(AleatLivre!U544)*$C$4))</f>
        <v>122.40803200443744</v>
      </c>
    </row>
    <row r="548" spans="1:22" x14ac:dyDescent="0.25">
      <c r="A548">
        <v>543</v>
      </c>
      <c r="B548" s="2">
        <f>Painel!$B$7</f>
        <v>50</v>
      </c>
      <c r="C548" s="2">
        <f>(B548*EXP($C$3-($C$4^2)/2+NORMSINV(AleatLivre!B545)*$C$4))</f>
        <v>54.475954274286863</v>
      </c>
      <c r="D548" s="2">
        <f>(C548*EXP($C$3-($C$4^2)/2+NORMSINV(AleatLivre!C545)*$C$4))</f>
        <v>56.844465689411365</v>
      </c>
      <c r="E548" s="2">
        <f>(D548*EXP($C$3-($C$4^2)/2+NORMSINV(AleatLivre!D545)*$C$4))</f>
        <v>56.530874898020024</v>
      </c>
      <c r="F548" s="2">
        <f>(E548*EXP($C$3-($C$4^2)/2+NORMSINV(AleatLivre!E545)*$C$4))</f>
        <v>60.658923836122518</v>
      </c>
      <c r="G548" s="2">
        <f>(F548*EXP($C$3-($C$4^2)/2+NORMSINV(AleatLivre!F545)*$C$4))</f>
        <v>62.984113292869509</v>
      </c>
      <c r="H548" s="2">
        <f>(G548*EXP($C$3-($C$4^2)/2+NORMSINV(AleatLivre!G545)*$C$4))</f>
        <v>64.667206719682611</v>
      </c>
      <c r="I548" s="2">
        <f>(H548*EXP($C$3-($C$4^2)/2+NORMSINV(AleatLivre!H545)*$C$4))</f>
        <v>65.659676905673521</v>
      </c>
      <c r="J548" s="2">
        <f>(I548*EXP($C$3-($C$4^2)/2+NORMSINV(AleatLivre!I545)*$C$4))</f>
        <v>70.497276874713876</v>
      </c>
      <c r="K548" s="2">
        <f>(J548*EXP($C$3-($C$4^2)/2+NORMSINV(AleatLivre!J545)*$C$4))</f>
        <v>73.702803214172818</v>
      </c>
      <c r="L548" s="2">
        <f>(K548*EXP($C$3-($C$4^2)/2+NORMSINV(AleatLivre!K545)*$C$4))</f>
        <v>77.362810516177092</v>
      </c>
      <c r="M548" s="2">
        <f>(L548*EXP($C$3-($C$4^2)/2+NORMSINV(AleatLivre!L545)*$C$4))</f>
        <v>78.461270511081835</v>
      </c>
      <c r="N548" s="2">
        <f>(M548*EXP($C$3-($C$4^2)/2+NORMSINV(AleatLivre!M545)*$C$4))</f>
        <v>79.233415361094529</v>
      </c>
      <c r="O548" s="2">
        <f>(N548*EXP($C$3-($C$4^2)/2+NORMSINV(AleatLivre!N545)*$C$4))</f>
        <v>82.001331864088542</v>
      </c>
      <c r="P548" s="2">
        <f>(O548*EXP($C$3-($C$4^2)/2+NORMSINV(AleatLivre!O545)*$C$4))</f>
        <v>86.351648282344726</v>
      </c>
      <c r="Q548" s="2">
        <f>(P548*EXP($C$3-($C$4^2)/2+NORMSINV(AleatLivre!P545)*$C$4))</f>
        <v>93.113092072217199</v>
      </c>
      <c r="R548" s="2">
        <f>(Q548*EXP($C$3-($C$4^2)/2+NORMSINV(AleatLivre!Q545)*$C$4))</f>
        <v>97.269919006962041</v>
      </c>
      <c r="S548" s="2">
        <f>(R548*EXP($C$3-($C$4^2)/2+NORMSINV(AleatLivre!R545)*$C$4))</f>
        <v>101.42674644144323</v>
      </c>
      <c r="T548" s="2">
        <f>(S548*EXP($C$3-($C$4^2)/2+NORMSINV(AleatLivre!S545)*$C$4))</f>
        <v>107.19429126873916</v>
      </c>
      <c r="U548" s="2">
        <f>(T548*EXP($C$3-($C$4^2)/2+NORMSINV(AleatLivre!T545)*$C$4))</f>
        <v>109.39856057604723</v>
      </c>
      <c r="V548" s="2">
        <f>(U548*EXP($C$3-($C$4^2)/2+NORMSINV(AleatLivre!U545)*$C$4))</f>
        <v>111.82773777701264</v>
      </c>
    </row>
    <row r="549" spans="1:22" x14ac:dyDescent="0.25">
      <c r="A549">
        <v>544</v>
      </c>
      <c r="B549" s="2">
        <f>Painel!$B$7</f>
        <v>50</v>
      </c>
      <c r="C549" s="2">
        <f>(B549*EXP($C$3-($C$4^2)/2+NORMSINV(AleatLivre!B546)*$C$4))</f>
        <v>52.758776421243006</v>
      </c>
      <c r="D549" s="2">
        <f>(C549*EXP($C$3-($C$4^2)/2+NORMSINV(AleatLivre!C546)*$C$4))</f>
        <v>53.600050691152063</v>
      </c>
      <c r="E549" s="2">
        <f>(D549*EXP($C$3-($C$4^2)/2+NORMSINV(AleatLivre!D546)*$C$4))</f>
        <v>57.053973706089351</v>
      </c>
      <c r="F549" s="2">
        <f>(E549*EXP($C$3-($C$4^2)/2+NORMSINV(AleatLivre!E546)*$C$4))</f>
        <v>59.240895904859478</v>
      </c>
      <c r="G549" s="2">
        <f>(F549*EXP($C$3-($C$4^2)/2+NORMSINV(AleatLivre!F546)*$C$4))</f>
        <v>61.673862774887191</v>
      </c>
      <c r="H549" s="2">
        <f>(G549*EXP($C$3-($C$4^2)/2+NORMSINV(AleatLivre!G546)*$C$4))</f>
        <v>63.609584016785277</v>
      </c>
      <c r="I549" s="2">
        <f>(H549*EXP($C$3-($C$4^2)/2+NORMSINV(AleatLivre!H546)*$C$4))</f>
        <v>66.724518044106816</v>
      </c>
      <c r="J549" s="2">
        <f>(I549*EXP($C$3-($C$4^2)/2+NORMSINV(AleatLivre!I546)*$C$4))</f>
        <v>70.280627409362765</v>
      </c>
      <c r="K549" s="2">
        <f>(J549*EXP($C$3-($C$4^2)/2+NORMSINV(AleatLivre!J546)*$C$4))</f>
        <v>73.16157927963161</v>
      </c>
      <c r="L549" s="2">
        <f>(K549*EXP($C$3-($C$4^2)/2+NORMSINV(AleatLivre!K546)*$C$4))</f>
        <v>76.467223952051924</v>
      </c>
      <c r="M549" s="2">
        <f>(L549*EXP($C$3-($C$4^2)/2+NORMSINV(AleatLivre!L546)*$C$4))</f>
        <v>79.182738611106117</v>
      </c>
      <c r="N549" s="2">
        <f>(M549*EXP($C$3-($C$4^2)/2+NORMSINV(AleatLivre!M546)*$C$4))</f>
        <v>82.595628880184108</v>
      </c>
      <c r="O549" s="2">
        <f>(N549*EXP($C$3-($C$4^2)/2+NORMSINV(AleatLivre!N546)*$C$4))</f>
        <v>85.928039266544644</v>
      </c>
      <c r="P549" s="2">
        <f>(O549*EXP($C$3-($C$4^2)/2+NORMSINV(AleatLivre!O546)*$C$4))</f>
        <v>89.628366071810433</v>
      </c>
      <c r="Q549" s="2">
        <f>(P549*EXP($C$3-($C$4^2)/2+NORMSINV(AleatLivre!P546)*$C$4))</f>
        <v>92.150125166240485</v>
      </c>
      <c r="R549" s="2">
        <f>(Q549*EXP($C$3-($C$4^2)/2+NORMSINV(AleatLivre!Q546)*$C$4))</f>
        <v>101.45452216613704</v>
      </c>
      <c r="S549" s="2">
        <f>(R549*EXP($C$3-($C$4^2)/2+NORMSINV(AleatLivre!R546)*$C$4))</f>
        <v>106.90255162063458</v>
      </c>
      <c r="T549" s="2">
        <f>(S549*EXP($C$3-($C$4^2)/2+NORMSINV(AleatLivre!S546)*$C$4))</f>
        <v>113.65322931262915</v>
      </c>
      <c r="U549" s="2">
        <f>(T549*EXP($C$3-($C$4^2)/2+NORMSINV(AleatLivre!T546)*$C$4))</f>
        <v>123.49616583982855</v>
      </c>
      <c r="V549" s="2">
        <f>(U549*EXP($C$3-($C$4^2)/2+NORMSINV(AleatLivre!U546)*$C$4))</f>
        <v>129.55116059570372</v>
      </c>
    </row>
    <row r="550" spans="1:22" x14ac:dyDescent="0.25">
      <c r="A550">
        <v>545</v>
      </c>
      <c r="B550" s="2">
        <f>Painel!$B$7</f>
        <v>50</v>
      </c>
      <c r="C550" s="2">
        <f>(B550*EXP($C$3-($C$4^2)/2+NORMSINV(AleatLivre!B547)*$C$4))</f>
        <v>53.033891811485468</v>
      </c>
      <c r="D550" s="2">
        <f>(C550*EXP($C$3-($C$4^2)/2+NORMSINV(AleatLivre!C547)*$C$4))</f>
        <v>55.605468107321961</v>
      </c>
      <c r="E550" s="2">
        <f>(D550*EXP($C$3-($C$4^2)/2+NORMSINV(AleatLivre!D547)*$C$4))</f>
        <v>56.686130457798839</v>
      </c>
      <c r="F550" s="2">
        <f>(E550*EXP($C$3-($C$4^2)/2+NORMSINV(AleatLivre!E547)*$C$4))</f>
        <v>59.388716898606049</v>
      </c>
      <c r="G550" s="2">
        <f>(F550*EXP($C$3-($C$4^2)/2+NORMSINV(AleatLivre!F547)*$C$4))</f>
        <v>62.824861468388633</v>
      </c>
      <c r="H550" s="2">
        <f>(G550*EXP($C$3-($C$4^2)/2+NORMSINV(AleatLivre!G547)*$C$4))</f>
        <v>68.639877906567449</v>
      </c>
      <c r="I550" s="2">
        <f>(H550*EXP($C$3-($C$4^2)/2+NORMSINV(AleatLivre!H547)*$C$4))</f>
        <v>74.059431986067182</v>
      </c>
      <c r="J550" s="2">
        <f>(I550*EXP($C$3-($C$4^2)/2+NORMSINV(AleatLivre!I547)*$C$4))</f>
        <v>77.701588950299424</v>
      </c>
      <c r="K550" s="2">
        <f>(J550*EXP($C$3-($C$4^2)/2+NORMSINV(AleatLivre!J547)*$C$4))</f>
        <v>80.544521686572608</v>
      </c>
      <c r="L550" s="2">
        <f>(K550*EXP($C$3-($C$4^2)/2+NORMSINV(AleatLivre!K547)*$C$4))</f>
        <v>84.665849611638393</v>
      </c>
      <c r="M550" s="2">
        <f>(L550*EXP($C$3-($C$4^2)/2+NORMSINV(AleatLivre!L547)*$C$4))</f>
        <v>90.826504715749977</v>
      </c>
      <c r="N550" s="2">
        <f>(M550*EXP($C$3-($C$4^2)/2+NORMSINV(AleatLivre!M547)*$C$4))</f>
        <v>93.474564256066927</v>
      </c>
      <c r="O550" s="2">
        <f>(N550*EXP($C$3-($C$4^2)/2+NORMSINV(AleatLivre!N547)*$C$4))</f>
        <v>100.99005343576655</v>
      </c>
      <c r="P550" s="2">
        <f>(O550*EXP($C$3-($C$4^2)/2+NORMSINV(AleatLivre!O547)*$C$4))</f>
        <v>103.25506464335218</v>
      </c>
      <c r="Q550" s="2">
        <f>(P550*EXP($C$3-($C$4^2)/2+NORMSINV(AleatLivre!P547)*$C$4))</f>
        <v>106.55558880768619</v>
      </c>
      <c r="R550" s="2">
        <f>(Q550*EXP($C$3-($C$4^2)/2+NORMSINV(AleatLivre!Q547)*$C$4))</f>
        <v>110.72611418280616</v>
      </c>
      <c r="S550" s="2">
        <f>(R550*EXP($C$3-($C$4^2)/2+NORMSINV(AleatLivre!R547)*$C$4))</f>
        <v>114.0332752753114</v>
      </c>
      <c r="T550" s="2">
        <f>(S550*EXP($C$3-($C$4^2)/2+NORMSINV(AleatLivre!S547)*$C$4))</f>
        <v>120.73707601489893</v>
      </c>
      <c r="U550" s="2">
        <f>(T550*EXP($C$3-($C$4^2)/2+NORMSINV(AleatLivre!T547)*$C$4))</f>
        <v>125.24475280707887</v>
      </c>
      <c r="V550" s="2">
        <f>(U550*EXP($C$3-($C$4^2)/2+NORMSINV(AleatLivre!U547)*$C$4))</f>
        <v>134.04731998037039</v>
      </c>
    </row>
    <row r="551" spans="1:22" x14ac:dyDescent="0.25">
      <c r="A551">
        <v>546</v>
      </c>
      <c r="B551" s="2">
        <f>Painel!$B$7</f>
        <v>50</v>
      </c>
      <c r="C551" s="2">
        <f>(B551*EXP($C$3-($C$4^2)/2+NORMSINV(AleatLivre!B548)*$C$4))</f>
        <v>52.264400052194716</v>
      </c>
      <c r="D551" s="2">
        <f>(C551*EXP($C$3-($C$4^2)/2+NORMSINV(AleatLivre!C548)*$C$4))</f>
        <v>52.789547142857842</v>
      </c>
      <c r="E551" s="2">
        <f>(D551*EXP($C$3-($C$4^2)/2+NORMSINV(AleatLivre!D548)*$C$4))</f>
        <v>56.065527501849914</v>
      </c>
      <c r="F551" s="2">
        <f>(E551*EXP($C$3-($C$4^2)/2+NORMSINV(AleatLivre!E548)*$C$4))</f>
        <v>58.075162504293196</v>
      </c>
      <c r="G551" s="2">
        <f>(F551*EXP($C$3-($C$4^2)/2+NORMSINV(AleatLivre!F548)*$C$4))</f>
        <v>59.391260534398363</v>
      </c>
      <c r="H551" s="2">
        <f>(G551*EXP($C$3-($C$4^2)/2+NORMSINV(AleatLivre!G548)*$C$4))</f>
        <v>62.342018599026588</v>
      </c>
      <c r="I551" s="2">
        <f>(H551*EXP($C$3-($C$4^2)/2+NORMSINV(AleatLivre!H548)*$C$4))</f>
        <v>66.731771313468457</v>
      </c>
      <c r="J551" s="2">
        <f>(I551*EXP($C$3-($C$4^2)/2+NORMSINV(AleatLivre!I548)*$C$4))</f>
        <v>69.927343911013651</v>
      </c>
      <c r="K551" s="2">
        <f>(J551*EXP($C$3-($C$4^2)/2+NORMSINV(AleatLivre!J548)*$C$4))</f>
        <v>74.032769765690404</v>
      </c>
      <c r="L551" s="2">
        <f>(K551*EXP($C$3-($C$4^2)/2+NORMSINV(AleatLivre!K548)*$C$4))</f>
        <v>79.279627026088463</v>
      </c>
      <c r="M551" s="2">
        <f>(L551*EXP($C$3-($C$4^2)/2+NORMSINV(AleatLivre!L548)*$C$4))</f>
        <v>83.474645307954958</v>
      </c>
      <c r="N551" s="2">
        <f>(M551*EXP($C$3-($C$4^2)/2+NORMSINV(AleatLivre!M548)*$C$4))</f>
        <v>89.915305552199243</v>
      </c>
      <c r="O551" s="2">
        <f>(N551*EXP($C$3-($C$4^2)/2+NORMSINV(AleatLivre!N548)*$C$4))</f>
        <v>95.742823318685041</v>
      </c>
      <c r="P551" s="2">
        <f>(O551*EXP($C$3-($C$4^2)/2+NORMSINV(AleatLivre!O548)*$C$4))</f>
        <v>101.77875374276617</v>
      </c>
      <c r="Q551" s="2">
        <f>(P551*EXP($C$3-($C$4^2)/2+NORMSINV(AleatLivre!P548)*$C$4))</f>
        <v>106.19621105652331</v>
      </c>
      <c r="R551" s="2">
        <f>(Q551*EXP($C$3-($C$4^2)/2+NORMSINV(AleatLivre!Q548)*$C$4))</f>
        <v>108.33907157366295</v>
      </c>
      <c r="S551" s="2">
        <f>(R551*EXP($C$3-($C$4^2)/2+NORMSINV(AleatLivre!R548)*$C$4))</f>
        <v>113.58813797290743</v>
      </c>
      <c r="T551" s="2">
        <f>(S551*EXP($C$3-($C$4^2)/2+NORMSINV(AleatLivre!S548)*$C$4))</f>
        <v>119.92811226840138</v>
      </c>
      <c r="U551" s="2">
        <f>(T551*EXP($C$3-($C$4^2)/2+NORMSINV(AleatLivre!T548)*$C$4))</f>
        <v>125.72175613885915</v>
      </c>
      <c r="V551" s="2">
        <f>(U551*EXP($C$3-($C$4^2)/2+NORMSINV(AleatLivre!U548)*$C$4))</f>
        <v>130.93523759363001</v>
      </c>
    </row>
    <row r="552" spans="1:22" x14ac:dyDescent="0.25">
      <c r="A552">
        <v>547</v>
      </c>
      <c r="B552" s="2">
        <f>Painel!$B$7</f>
        <v>50</v>
      </c>
      <c r="C552" s="2">
        <f>(B552*EXP($C$3-($C$4^2)/2+NORMSINV(AleatLivre!B549)*$C$4))</f>
        <v>52.641672843298828</v>
      </c>
      <c r="D552" s="2">
        <f>(C552*EXP($C$3-($C$4^2)/2+NORMSINV(AleatLivre!C549)*$C$4))</f>
        <v>56.886285079709452</v>
      </c>
      <c r="E552" s="2">
        <f>(D552*EXP($C$3-($C$4^2)/2+NORMSINV(AleatLivre!D549)*$C$4))</f>
        <v>58.527267880390731</v>
      </c>
      <c r="F552" s="2">
        <f>(E552*EXP($C$3-($C$4^2)/2+NORMSINV(AleatLivre!E549)*$C$4))</f>
        <v>63.281772819053145</v>
      </c>
      <c r="G552" s="2">
        <f>(F552*EXP($C$3-($C$4^2)/2+NORMSINV(AleatLivre!F549)*$C$4))</f>
        <v>68.637697995471427</v>
      </c>
      <c r="H552" s="2">
        <f>(G552*EXP($C$3-($C$4^2)/2+NORMSINV(AleatLivre!G549)*$C$4))</f>
        <v>72.329438767858903</v>
      </c>
      <c r="I552" s="2">
        <f>(H552*EXP($C$3-($C$4^2)/2+NORMSINV(AleatLivre!H549)*$C$4))</f>
        <v>75.888133503752641</v>
      </c>
      <c r="J552" s="2">
        <f>(I552*EXP($C$3-($C$4^2)/2+NORMSINV(AleatLivre!I549)*$C$4))</f>
        <v>81.615698907654931</v>
      </c>
      <c r="K552" s="2">
        <f>(J552*EXP($C$3-($C$4^2)/2+NORMSINV(AleatLivre!J549)*$C$4))</f>
        <v>85.512752089541308</v>
      </c>
      <c r="L552" s="2">
        <f>(K552*EXP($C$3-($C$4^2)/2+NORMSINV(AleatLivre!K549)*$C$4))</f>
        <v>89.840600648217574</v>
      </c>
      <c r="M552" s="2">
        <f>(L552*EXP($C$3-($C$4^2)/2+NORMSINV(AleatLivre!L549)*$C$4))</f>
        <v>93.375121479529554</v>
      </c>
      <c r="N552" s="2">
        <f>(M552*EXP($C$3-($C$4^2)/2+NORMSINV(AleatLivre!M549)*$C$4))</f>
        <v>100.04280785489483</v>
      </c>
      <c r="O552" s="2">
        <f>(N552*EXP($C$3-($C$4^2)/2+NORMSINV(AleatLivre!N549)*$C$4))</f>
        <v>107.86567061493302</v>
      </c>
      <c r="P552" s="2">
        <f>(O552*EXP($C$3-($C$4^2)/2+NORMSINV(AleatLivre!O549)*$C$4))</f>
        <v>114.74179664253938</v>
      </c>
      <c r="Q552" s="2">
        <f>(P552*EXP($C$3-($C$4^2)/2+NORMSINV(AleatLivre!P549)*$C$4))</f>
        <v>122.21462935137978</v>
      </c>
      <c r="R552" s="2">
        <f>(Q552*EXP($C$3-($C$4^2)/2+NORMSINV(AleatLivre!Q549)*$C$4))</f>
        <v>119.8957239130565</v>
      </c>
      <c r="S552" s="2">
        <f>(R552*EXP($C$3-($C$4^2)/2+NORMSINV(AleatLivre!R549)*$C$4))</f>
        <v>129.23246423875807</v>
      </c>
      <c r="T552" s="2">
        <f>(S552*EXP($C$3-($C$4^2)/2+NORMSINV(AleatLivre!S549)*$C$4))</f>
        <v>136.33845157106458</v>
      </c>
      <c r="U552" s="2">
        <f>(T552*EXP($C$3-($C$4^2)/2+NORMSINV(AleatLivre!T549)*$C$4))</f>
        <v>143.76275243755381</v>
      </c>
      <c r="V552" s="2">
        <f>(U552*EXP($C$3-($C$4^2)/2+NORMSINV(AleatLivre!U549)*$C$4))</f>
        <v>154.47842944143164</v>
      </c>
    </row>
    <row r="553" spans="1:22" x14ac:dyDescent="0.25">
      <c r="A553">
        <v>548</v>
      </c>
      <c r="B553" s="2">
        <f>Painel!$B$7</f>
        <v>50</v>
      </c>
      <c r="C553" s="2">
        <f>(B553*EXP($C$3-($C$4^2)/2+NORMSINV(AleatLivre!B550)*$C$4))</f>
        <v>52.369814769449164</v>
      </c>
      <c r="D553" s="2">
        <f>(C553*EXP($C$3-($C$4^2)/2+NORMSINV(AleatLivre!C550)*$C$4))</f>
        <v>55.601428298807178</v>
      </c>
      <c r="E553" s="2">
        <f>(D553*EXP($C$3-($C$4^2)/2+NORMSINV(AleatLivre!D550)*$C$4))</f>
        <v>58.313075375595886</v>
      </c>
      <c r="F553" s="2">
        <f>(E553*EXP($C$3-($C$4^2)/2+NORMSINV(AleatLivre!E550)*$C$4))</f>
        <v>62.651340411359705</v>
      </c>
      <c r="G553" s="2">
        <f>(F553*EXP($C$3-($C$4^2)/2+NORMSINV(AleatLivre!F550)*$C$4))</f>
        <v>63.748000357682535</v>
      </c>
      <c r="H553" s="2">
        <f>(G553*EXP($C$3-($C$4^2)/2+NORMSINV(AleatLivre!G550)*$C$4))</f>
        <v>66.128882937634501</v>
      </c>
      <c r="I553" s="2">
        <f>(H553*EXP($C$3-($C$4^2)/2+NORMSINV(AleatLivre!H550)*$C$4))</f>
        <v>68.131009829613262</v>
      </c>
      <c r="J553" s="2">
        <f>(I553*EXP($C$3-($C$4^2)/2+NORMSINV(AleatLivre!I550)*$C$4))</f>
        <v>69.644764014679168</v>
      </c>
      <c r="K553" s="2">
        <f>(J553*EXP($C$3-($C$4^2)/2+NORMSINV(AleatLivre!J550)*$C$4))</f>
        <v>74.670836476376707</v>
      </c>
      <c r="L553" s="2">
        <f>(K553*EXP($C$3-($C$4^2)/2+NORMSINV(AleatLivre!K550)*$C$4))</f>
        <v>78.142265400426254</v>
      </c>
      <c r="M553" s="2">
        <f>(L553*EXP($C$3-($C$4^2)/2+NORMSINV(AleatLivre!L550)*$C$4))</f>
        <v>85.544486433135205</v>
      </c>
      <c r="N553" s="2">
        <f>(M553*EXP($C$3-($C$4^2)/2+NORMSINV(AleatLivre!M550)*$C$4))</f>
        <v>89.792745696195382</v>
      </c>
      <c r="O553" s="2">
        <f>(N553*EXP($C$3-($C$4^2)/2+NORMSINV(AleatLivre!N550)*$C$4))</f>
        <v>95.13689896593938</v>
      </c>
      <c r="P553" s="2">
        <f>(O553*EXP($C$3-($C$4^2)/2+NORMSINV(AleatLivre!O550)*$C$4))</f>
        <v>99.419681327438013</v>
      </c>
      <c r="Q553" s="2">
        <f>(P553*EXP($C$3-($C$4^2)/2+NORMSINV(AleatLivre!P550)*$C$4))</f>
        <v>102.89564210399367</v>
      </c>
      <c r="R553" s="2">
        <f>(Q553*EXP($C$3-($C$4^2)/2+NORMSINV(AleatLivre!Q550)*$C$4))</f>
        <v>106.892930413152</v>
      </c>
      <c r="S553" s="2">
        <f>(R553*EXP($C$3-($C$4^2)/2+NORMSINV(AleatLivre!R550)*$C$4))</f>
        <v>114.99106279146166</v>
      </c>
      <c r="T553" s="2">
        <f>(S553*EXP($C$3-($C$4^2)/2+NORMSINV(AleatLivre!S550)*$C$4))</f>
        <v>117.00909466726397</v>
      </c>
      <c r="U553" s="2">
        <f>(T553*EXP($C$3-($C$4^2)/2+NORMSINV(AleatLivre!T550)*$C$4))</f>
        <v>123.47030369510881</v>
      </c>
      <c r="V553" s="2">
        <f>(U553*EXP($C$3-($C$4^2)/2+NORMSINV(AleatLivre!U550)*$C$4))</f>
        <v>123.58812781289923</v>
      </c>
    </row>
    <row r="554" spans="1:22" x14ac:dyDescent="0.25">
      <c r="A554">
        <v>549</v>
      </c>
      <c r="B554" s="2">
        <f>Painel!$B$7</f>
        <v>50</v>
      </c>
      <c r="C554" s="2">
        <f>(B554*EXP($C$3-($C$4^2)/2+NORMSINV(AleatLivre!B551)*$C$4))</f>
        <v>52.99422848836921</v>
      </c>
      <c r="D554" s="2">
        <f>(C554*EXP($C$3-($C$4^2)/2+NORMSINV(AleatLivre!C551)*$C$4))</f>
        <v>54.500532375262722</v>
      </c>
      <c r="E554" s="2">
        <f>(D554*EXP($C$3-($C$4^2)/2+NORMSINV(AleatLivre!D551)*$C$4))</f>
        <v>59.056674170193361</v>
      </c>
      <c r="F554" s="2">
        <f>(E554*EXP($C$3-($C$4^2)/2+NORMSINV(AleatLivre!E551)*$C$4))</f>
        <v>63.378136319588748</v>
      </c>
      <c r="G554" s="2">
        <f>(F554*EXP($C$3-($C$4^2)/2+NORMSINV(AleatLivre!F551)*$C$4))</f>
        <v>67.697103612443243</v>
      </c>
      <c r="H554" s="2">
        <f>(G554*EXP($C$3-($C$4^2)/2+NORMSINV(AleatLivre!G551)*$C$4))</f>
        <v>73.661420582919035</v>
      </c>
      <c r="I554" s="2">
        <f>(H554*EXP($C$3-($C$4^2)/2+NORMSINV(AleatLivre!H551)*$C$4))</f>
        <v>77.34282482438401</v>
      </c>
      <c r="J554" s="2">
        <f>(I554*EXP($C$3-($C$4^2)/2+NORMSINV(AleatLivre!I551)*$C$4))</f>
        <v>81.293112948063325</v>
      </c>
      <c r="K554" s="2">
        <f>(J554*EXP($C$3-($C$4^2)/2+NORMSINV(AleatLivre!J551)*$C$4))</f>
        <v>86.547188459025506</v>
      </c>
      <c r="L554" s="2">
        <f>(K554*EXP($C$3-($C$4^2)/2+NORMSINV(AleatLivre!K551)*$C$4))</f>
        <v>92.585121684528588</v>
      </c>
      <c r="M554" s="2">
        <f>(L554*EXP($C$3-($C$4^2)/2+NORMSINV(AleatLivre!L551)*$C$4))</f>
        <v>98.456317462552803</v>
      </c>
      <c r="N554" s="2">
        <f>(M554*EXP($C$3-($C$4^2)/2+NORMSINV(AleatLivre!M551)*$C$4))</f>
        <v>103.86231856674722</v>
      </c>
      <c r="O554" s="2">
        <f>(N554*EXP($C$3-($C$4^2)/2+NORMSINV(AleatLivre!N551)*$C$4))</f>
        <v>107.37249952344096</v>
      </c>
      <c r="P554" s="2">
        <f>(O554*EXP($C$3-($C$4^2)/2+NORMSINV(AleatLivre!O551)*$C$4))</f>
        <v>111.16259472428169</v>
      </c>
      <c r="Q554" s="2">
        <f>(P554*EXP($C$3-($C$4^2)/2+NORMSINV(AleatLivre!P551)*$C$4))</f>
        <v>119.79469373498885</v>
      </c>
      <c r="R554" s="2">
        <f>(Q554*EXP($C$3-($C$4^2)/2+NORMSINV(AleatLivre!Q551)*$C$4))</f>
        <v>125.27151591965458</v>
      </c>
      <c r="S554" s="2">
        <f>(R554*EXP($C$3-($C$4^2)/2+NORMSINV(AleatLivre!R551)*$C$4))</f>
        <v>132.57585301126281</v>
      </c>
      <c r="T554" s="2">
        <f>(S554*EXP($C$3-($C$4^2)/2+NORMSINV(AleatLivre!S551)*$C$4))</f>
        <v>137.28275374212592</v>
      </c>
      <c r="U554" s="2">
        <f>(T554*EXP($C$3-($C$4^2)/2+NORMSINV(AleatLivre!T551)*$C$4))</f>
        <v>144.28888217608139</v>
      </c>
      <c r="V554" s="2">
        <f>(U554*EXP($C$3-($C$4^2)/2+NORMSINV(AleatLivre!U551)*$C$4))</f>
        <v>153.07530193829456</v>
      </c>
    </row>
    <row r="555" spans="1:22" x14ac:dyDescent="0.25">
      <c r="A555">
        <v>550</v>
      </c>
      <c r="B555" s="2">
        <f>Painel!$B$7</f>
        <v>50</v>
      </c>
      <c r="C555" s="2">
        <f>(B555*EXP($C$3-($C$4^2)/2+NORMSINV(AleatLivre!B552)*$C$4))</f>
        <v>52.664220616874324</v>
      </c>
      <c r="D555" s="2">
        <f>(C555*EXP($C$3-($C$4^2)/2+NORMSINV(AleatLivre!C552)*$C$4))</f>
        <v>58.030956962143584</v>
      </c>
      <c r="E555" s="2">
        <f>(D555*EXP($C$3-($C$4^2)/2+NORMSINV(AleatLivre!D552)*$C$4))</f>
        <v>64.570323181441395</v>
      </c>
      <c r="F555" s="2">
        <f>(E555*EXP($C$3-($C$4^2)/2+NORMSINV(AleatLivre!E552)*$C$4))</f>
        <v>69.976101244126752</v>
      </c>
      <c r="G555" s="2">
        <f>(F555*EXP($C$3-($C$4^2)/2+NORMSINV(AleatLivre!F552)*$C$4))</f>
        <v>70.988119779329821</v>
      </c>
      <c r="H555" s="2">
        <f>(G555*EXP($C$3-($C$4^2)/2+NORMSINV(AleatLivre!G552)*$C$4))</f>
        <v>76.452009112280905</v>
      </c>
      <c r="I555" s="2">
        <f>(H555*EXP($C$3-($C$4^2)/2+NORMSINV(AleatLivre!H552)*$C$4))</f>
        <v>80.299326748167488</v>
      </c>
      <c r="J555" s="2">
        <f>(I555*EXP($C$3-($C$4^2)/2+NORMSINV(AleatLivre!I552)*$C$4))</f>
        <v>84.266398267953761</v>
      </c>
      <c r="K555" s="2">
        <f>(J555*EXP($C$3-($C$4^2)/2+NORMSINV(AleatLivre!J552)*$C$4))</f>
        <v>87.588867388237475</v>
      </c>
      <c r="L555" s="2">
        <f>(K555*EXP($C$3-($C$4^2)/2+NORMSINV(AleatLivre!K552)*$C$4))</f>
        <v>94.319352662381036</v>
      </c>
      <c r="M555" s="2">
        <f>(L555*EXP($C$3-($C$4^2)/2+NORMSINV(AleatLivre!L552)*$C$4))</f>
        <v>96.932505051499987</v>
      </c>
      <c r="N555" s="2">
        <f>(M555*EXP($C$3-($C$4^2)/2+NORMSINV(AleatLivre!M552)*$C$4))</f>
        <v>103.66538430041084</v>
      </c>
      <c r="O555" s="2">
        <f>(N555*EXP($C$3-($C$4^2)/2+NORMSINV(AleatLivre!N552)*$C$4))</f>
        <v>112.33559432557273</v>
      </c>
      <c r="P555" s="2">
        <f>(O555*EXP($C$3-($C$4^2)/2+NORMSINV(AleatLivre!O552)*$C$4))</f>
        <v>114.0547686019321</v>
      </c>
      <c r="Q555" s="2">
        <f>(P555*EXP($C$3-($C$4^2)/2+NORMSINV(AleatLivre!P552)*$C$4))</f>
        <v>122.18008095145662</v>
      </c>
      <c r="R555" s="2">
        <f>(Q555*EXP($C$3-($C$4^2)/2+NORMSINV(AleatLivre!Q552)*$C$4))</f>
        <v>129.05849838603532</v>
      </c>
      <c r="S555" s="2">
        <f>(R555*EXP($C$3-($C$4^2)/2+NORMSINV(AleatLivre!R552)*$C$4))</f>
        <v>134.49707332421775</v>
      </c>
      <c r="T555" s="2">
        <f>(S555*EXP($C$3-($C$4^2)/2+NORMSINV(AleatLivre!S552)*$C$4))</f>
        <v>140.72323819606248</v>
      </c>
      <c r="U555" s="2">
        <f>(T555*EXP($C$3-($C$4^2)/2+NORMSINV(AleatLivre!T552)*$C$4))</f>
        <v>149.36170936612669</v>
      </c>
      <c r="V555" s="2">
        <f>(U555*EXP($C$3-($C$4^2)/2+NORMSINV(AleatLivre!U552)*$C$4))</f>
        <v>158.22486954287086</v>
      </c>
    </row>
    <row r="556" spans="1:22" x14ac:dyDescent="0.25">
      <c r="A556">
        <v>551</v>
      </c>
      <c r="B556" s="2">
        <f>Painel!$B$7</f>
        <v>50</v>
      </c>
      <c r="C556" s="2">
        <f>(B556*EXP($C$3-($C$4^2)/2+NORMSINV(AleatLivre!B553)*$C$4))</f>
        <v>52.273163970208003</v>
      </c>
      <c r="D556" s="2">
        <f>(C556*EXP($C$3-($C$4^2)/2+NORMSINV(AleatLivre!C553)*$C$4))</f>
        <v>53.20518221007962</v>
      </c>
      <c r="E556" s="2">
        <f>(D556*EXP($C$3-($C$4^2)/2+NORMSINV(AleatLivre!D553)*$C$4))</f>
        <v>54.808363136239912</v>
      </c>
      <c r="F556" s="2">
        <f>(E556*EXP($C$3-($C$4^2)/2+NORMSINV(AleatLivre!E553)*$C$4))</f>
        <v>57.33777532121583</v>
      </c>
      <c r="G556" s="2">
        <f>(F556*EXP($C$3-($C$4^2)/2+NORMSINV(AleatLivre!F553)*$C$4))</f>
        <v>58.957755750213892</v>
      </c>
      <c r="H556" s="2">
        <f>(G556*EXP($C$3-($C$4^2)/2+NORMSINV(AleatLivre!G553)*$C$4))</f>
        <v>63.191310135847921</v>
      </c>
      <c r="I556" s="2">
        <f>(H556*EXP($C$3-($C$4^2)/2+NORMSINV(AleatLivre!H553)*$C$4))</f>
        <v>64.87260680354413</v>
      </c>
      <c r="J556" s="2">
        <f>(I556*EXP($C$3-($C$4^2)/2+NORMSINV(AleatLivre!I553)*$C$4))</f>
        <v>69.829153637415089</v>
      </c>
      <c r="K556" s="2">
        <f>(J556*EXP($C$3-($C$4^2)/2+NORMSINV(AleatLivre!J553)*$C$4))</f>
        <v>72.187991418018541</v>
      </c>
      <c r="L556" s="2">
        <f>(K556*EXP($C$3-($C$4^2)/2+NORMSINV(AleatLivre!K553)*$C$4))</f>
        <v>73.556430746893994</v>
      </c>
      <c r="M556" s="2">
        <f>(L556*EXP($C$3-($C$4^2)/2+NORMSINV(AleatLivre!L553)*$C$4))</f>
        <v>76.266247032819891</v>
      </c>
      <c r="N556" s="2">
        <f>(M556*EXP($C$3-($C$4^2)/2+NORMSINV(AleatLivre!M553)*$C$4))</f>
        <v>79.223593264534472</v>
      </c>
      <c r="O556" s="2">
        <f>(N556*EXP($C$3-($C$4^2)/2+NORMSINV(AleatLivre!N553)*$C$4))</f>
        <v>82.350826029494598</v>
      </c>
      <c r="P556" s="2">
        <f>(O556*EXP($C$3-($C$4^2)/2+NORMSINV(AleatLivre!O553)*$C$4))</f>
        <v>87.802260508379533</v>
      </c>
      <c r="Q556" s="2">
        <f>(P556*EXP($C$3-($C$4^2)/2+NORMSINV(AleatLivre!P553)*$C$4))</f>
        <v>94.883284018839788</v>
      </c>
      <c r="R556" s="2">
        <f>(Q556*EXP($C$3-($C$4^2)/2+NORMSINV(AleatLivre!Q553)*$C$4))</f>
        <v>97.94294053128155</v>
      </c>
      <c r="S556" s="2">
        <f>(R556*EXP($C$3-($C$4^2)/2+NORMSINV(AleatLivre!R553)*$C$4))</f>
        <v>103.57764659026637</v>
      </c>
      <c r="T556" s="2">
        <f>(S556*EXP($C$3-($C$4^2)/2+NORMSINV(AleatLivre!S553)*$C$4))</f>
        <v>107.27647314458473</v>
      </c>
      <c r="U556" s="2">
        <f>(T556*EXP($C$3-($C$4^2)/2+NORMSINV(AleatLivre!T553)*$C$4))</f>
        <v>108.20066865391912</v>
      </c>
      <c r="V556" s="2">
        <f>(U556*EXP($C$3-($C$4^2)/2+NORMSINV(AleatLivre!U553)*$C$4))</f>
        <v>110.50083554525874</v>
      </c>
    </row>
    <row r="557" spans="1:22" x14ac:dyDescent="0.25">
      <c r="A557">
        <v>552</v>
      </c>
      <c r="B557" s="2">
        <f>Painel!$B$7</f>
        <v>50</v>
      </c>
      <c r="C557" s="2">
        <f>(B557*EXP($C$3-($C$4^2)/2+NORMSINV(AleatLivre!B554)*$C$4))</f>
        <v>52.724237886367767</v>
      </c>
      <c r="D557" s="2">
        <f>(C557*EXP($C$3-($C$4^2)/2+NORMSINV(AleatLivre!C554)*$C$4))</f>
        <v>53.151315403934518</v>
      </c>
      <c r="E557" s="2">
        <f>(D557*EXP($C$3-($C$4^2)/2+NORMSINV(AleatLivre!D554)*$C$4))</f>
        <v>55.092989624954498</v>
      </c>
      <c r="F557" s="2">
        <f>(E557*EXP($C$3-($C$4^2)/2+NORMSINV(AleatLivre!E554)*$C$4))</f>
        <v>58.55296105707523</v>
      </c>
      <c r="G557" s="2">
        <f>(F557*EXP($C$3-($C$4^2)/2+NORMSINV(AleatLivre!F554)*$C$4))</f>
        <v>62.847221322043211</v>
      </c>
      <c r="H557" s="2">
        <f>(G557*EXP($C$3-($C$4^2)/2+NORMSINV(AleatLivre!G554)*$C$4))</f>
        <v>63.714055112072643</v>
      </c>
      <c r="I557" s="2">
        <f>(H557*EXP($C$3-($C$4^2)/2+NORMSINV(AleatLivre!H554)*$C$4))</f>
        <v>66.992726485162052</v>
      </c>
      <c r="J557" s="2">
        <f>(I557*EXP($C$3-($C$4^2)/2+NORMSINV(AleatLivre!I554)*$C$4))</f>
        <v>69.533355059653189</v>
      </c>
      <c r="K557" s="2">
        <f>(J557*EXP($C$3-($C$4^2)/2+NORMSINV(AleatLivre!J554)*$C$4))</f>
        <v>74.584039660881075</v>
      </c>
      <c r="L557" s="2">
        <f>(K557*EXP($C$3-($C$4^2)/2+NORMSINV(AleatLivre!K554)*$C$4))</f>
        <v>79.42531987107796</v>
      </c>
      <c r="M557" s="2">
        <f>(L557*EXP($C$3-($C$4^2)/2+NORMSINV(AleatLivre!L554)*$C$4))</f>
        <v>80.666630549488843</v>
      </c>
      <c r="N557" s="2">
        <f>(M557*EXP($C$3-($C$4^2)/2+NORMSINV(AleatLivre!M554)*$C$4))</f>
        <v>84.133612065666142</v>
      </c>
      <c r="O557" s="2">
        <f>(N557*EXP($C$3-($C$4^2)/2+NORMSINV(AleatLivre!N554)*$C$4))</f>
        <v>86.498809844670646</v>
      </c>
      <c r="P557" s="2">
        <f>(O557*EXP($C$3-($C$4^2)/2+NORMSINV(AleatLivre!O554)*$C$4))</f>
        <v>92.381117222536133</v>
      </c>
      <c r="Q557" s="2">
        <f>(P557*EXP($C$3-($C$4^2)/2+NORMSINV(AleatLivre!P554)*$C$4))</f>
        <v>99.927265166068707</v>
      </c>
      <c r="R557" s="2">
        <f>(Q557*EXP($C$3-($C$4^2)/2+NORMSINV(AleatLivre!Q554)*$C$4))</f>
        <v>105.29349493707562</v>
      </c>
      <c r="S557" s="2">
        <f>(R557*EXP($C$3-($C$4^2)/2+NORMSINV(AleatLivre!R554)*$C$4))</f>
        <v>111.05929410317464</v>
      </c>
      <c r="T557" s="2">
        <f>(S557*EXP($C$3-($C$4^2)/2+NORMSINV(AleatLivre!S554)*$C$4))</f>
        <v>116.25365555026414</v>
      </c>
      <c r="U557" s="2">
        <f>(T557*EXP($C$3-($C$4^2)/2+NORMSINV(AleatLivre!T554)*$C$4))</f>
        <v>123.43902719210836</v>
      </c>
      <c r="V557" s="2">
        <f>(U557*EXP($C$3-($C$4^2)/2+NORMSINV(AleatLivre!U554)*$C$4))</f>
        <v>129.25027933609636</v>
      </c>
    </row>
    <row r="558" spans="1:22" x14ac:dyDescent="0.25">
      <c r="A558">
        <v>553</v>
      </c>
      <c r="B558" s="2">
        <f>Painel!$B$7</f>
        <v>50</v>
      </c>
      <c r="C558" s="2">
        <f>(B558*EXP($C$3-($C$4^2)/2+NORMSINV(AleatLivre!B555)*$C$4))</f>
        <v>52.666533450299603</v>
      </c>
      <c r="D558" s="2">
        <f>(C558*EXP($C$3-($C$4^2)/2+NORMSINV(AleatLivre!C555)*$C$4))</f>
        <v>56.848500414407994</v>
      </c>
      <c r="E558" s="2">
        <f>(D558*EXP($C$3-($C$4^2)/2+NORMSINV(AleatLivre!D555)*$C$4))</f>
        <v>59.345136489791486</v>
      </c>
      <c r="F558" s="2">
        <f>(E558*EXP($C$3-($C$4^2)/2+NORMSINV(AleatLivre!E555)*$C$4))</f>
        <v>63.317449268487799</v>
      </c>
      <c r="G558" s="2">
        <f>(F558*EXP($C$3-($C$4^2)/2+NORMSINV(AleatLivre!F555)*$C$4))</f>
        <v>65.811930592723812</v>
      </c>
      <c r="H558" s="2">
        <f>(G558*EXP($C$3-($C$4^2)/2+NORMSINV(AleatLivre!G555)*$C$4))</f>
        <v>69.604326765979422</v>
      </c>
      <c r="I558" s="2">
        <f>(H558*EXP($C$3-($C$4^2)/2+NORMSINV(AleatLivre!H555)*$C$4))</f>
        <v>71.698770663945638</v>
      </c>
      <c r="J558" s="2">
        <f>(I558*EXP($C$3-($C$4^2)/2+NORMSINV(AleatLivre!I555)*$C$4))</f>
        <v>72.814080794946264</v>
      </c>
      <c r="K558" s="2">
        <f>(J558*EXP($C$3-($C$4^2)/2+NORMSINV(AleatLivre!J555)*$C$4))</f>
        <v>79.012898216949111</v>
      </c>
      <c r="L558" s="2">
        <f>(K558*EXP($C$3-($C$4^2)/2+NORMSINV(AleatLivre!K555)*$C$4))</f>
        <v>83.981058426144074</v>
      </c>
      <c r="M558" s="2">
        <f>(L558*EXP($C$3-($C$4^2)/2+NORMSINV(AleatLivre!L555)*$C$4))</f>
        <v>86.704577268520637</v>
      </c>
      <c r="N558" s="2">
        <f>(M558*EXP($C$3-($C$4^2)/2+NORMSINV(AleatLivre!M555)*$C$4))</f>
        <v>89.836592737797162</v>
      </c>
      <c r="O558" s="2">
        <f>(N558*EXP($C$3-($C$4^2)/2+NORMSINV(AleatLivre!N555)*$C$4))</f>
        <v>98.271639417209315</v>
      </c>
      <c r="P558" s="2">
        <f>(O558*EXP($C$3-($C$4^2)/2+NORMSINV(AleatLivre!O555)*$C$4))</f>
        <v>97.673480694153383</v>
      </c>
      <c r="Q558" s="2">
        <f>(P558*EXP($C$3-($C$4^2)/2+NORMSINV(AleatLivre!P555)*$C$4))</f>
        <v>102.84965668063695</v>
      </c>
      <c r="R558" s="2">
        <f>(Q558*EXP($C$3-($C$4^2)/2+NORMSINV(AleatLivre!Q555)*$C$4))</f>
        <v>110.71717381236458</v>
      </c>
      <c r="S558" s="2">
        <f>(R558*EXP($C$3-($C$4^2)/2+NORMSINV(AleatLivre!R555)*$C$4))</f>
        <v>116.24847131416497</v>
      </c>
      <c r="T558" s="2">
        <f>(S558*EXP($C$3-($C$4^2)/2+NORMSINV(AleatLivre!S555)*$C$4))</f>
        <v>115.6180782821472</v>
      </c>
      <c r="U558" s="2">
        <f>(T558*EXP($C$3-($C$4^2)/2+NORMSINV(AleatLivre!T555)*$C$4))</f>
        <v>121.91996280789964</v>
      </c>
      <c r="V558" s="2">
        <f>(U558*EXP($C$3-($C$4^2)/2+NORMSINV(AleatLivre!U555)*$C$4))</f>
        <v>129.67741503534285</v>
      </c>
    </row>
    <row r="559" spans="1:22" x14ac:dyDescent="0.25">
      <c r="A559">
        <v>554</v>
      </c>
      <c r="B559" s="2">
        <f>Painel!$B$7</f>
        <v>50</v>
      </c>
      <c r="C559" s="2">
        <f>(B559*EXP($C$3-($C$4^2)/2+NORMSINV(AleatLivre!B556)*$C$4))</f>
        <v>52.876982064067299</v>
      </c>
      <c r="D559" s="2">
        <f>(C559*EXP($C$3-($C$4^2)/2+NORMSINV(AleatLivre!C556)*$C$4))</f>
        <v>55.423165743770348</v>
      </c>
      <c r="E559" s="2">
        <f>(D559*EXP($C$3-($C$4^2)/2+NORMSINV(AleatLivre!D556)*$C$4))</f>
        <v>60.768275407943591</v>
      </c>
      <c r="F559" s="2">
        <f>(E559*EXP($C$3-($C$4^2)/2+NORMSINV(AleatLivre!E556)*$C$4))</f>
        <v>65.93045324996848</v>
      </c>
      <c r="G559" s="2">
        <f>(F559*EXP($C$3-($C$4^2)/2+NORMSINV(AleatLivre!F556)*$C$4))</f>
        <v>68.033615849738567</v>
      </c>
      <c r="H559" s="2">
        <f>(G559*EXP($C$3-($C$4^2)/2+NORMSINV(AleatLivre!G556)*$C$4))</f>
        <v>73.625149132846602</v>
      </c>
      <c r="I559" s="2">
        <f>(H559*EXP($C$3-($C$4^2)/2+NORMSINV(AleatLivre!H556)*$C$4))</f>
        <v>74.958432013422055</v>
      </c>
      <c r="J559" s="2">
        <f>(I559*EXP($C$3-($C$4^2)/2+NORMSINV(AleatLivre!I556)*$C$4))</f>
        <v>78.491613866837994</v>
      </c>
      <c r="K559" s="2">
        <f>(J559*EXP($C$3-($C$4^2)/2+NORMSINV(AleatLivre!J556)*$C$4))</f>
        <v>83.576503532193783</v>
      </c>
      <c r="L559" s="2">
        <f>(K559*EXP($C$3-($C$4^2)/2+NORMSINV(AleatLivre!K556)*$C$4))</f>
        <v>88.784550751267119</v>
      </c>
      <c r="M559" s="2">
        <f>(L559*EXP($C$3-($C$4^2)/2+NORMSINV(AleatLivre!L556)*$C$4))</f>
        <v>93.562036764961576</v>
      </c>
      <c r="N559" s="2">
        <f>(M559*EXP($C$3-($C$4^2)/2+NORMSINV(AleatLivre!M556)*$C$4))</f>
        <v>99.237408268547981</v>
      </c>
      <c r="O559" s="2">
        <f>(N559*EXP($C$3-($C$4^2)/2+NORMSINV(AleatLivre!N556)*$C$4))</f>
        <v>102.75627357500241</v>
      </c>
      <c r="P559" s="2">
        <f>(O559*EXP($C$3-($C$4^2)/2+NORMSINV(AleatLivre!O556)*$C$4))</f>
        <v>108.20637459049946</v>
      </c>
      <c r="Q559" s="2">
        <f>(P559*EXP($C$3-($C$4^2)/2+NORMSINV(AleatLivre!P556)*$C$4))</f>
        <v>115.2033169069836</v>
      </c>
      <c r="R559" s="2">
        <f>(Q559*EXP($C$3-($C$4^2)/2+NORMSINV(AleatLivre!Q556)*$C$4))</f>
        <v>124.40897565673662</v>
      </c>
      <c r="S559" s="2">
        <f>(R559*EXP($C$3-($C$4^2)/2+NORMSINV(AleatLivre!R556)*$C$4))</f>
        <v>129.9867270755328</v>
      </c>
      <c r="T559" s="2">
        <f>(S559*EXP($C$3-($C$4^2)/2+NORMSINV(AleatLivre!S556)*$C$4))</f>
        <v>139.9303377349612</v>
      </c>
      <c r="U559" s="2">
        <f>(T559*EXP($C$3-($C$4^2)/2+NORMSINV(AleatLivre!T556)*$C$4))</f>
        <v>149.34897783735585</v>
      </c>
      <c r="V559" s="2">
        <f>(U559*EXP($C$3-($C$4^2)/2+NORMSINV(AleatLivre!U556)*$C$4))</f>
        <v>161.33021297482401</v>
      </c>
    </row>
    <row r="560" spans="1:22" x14ac:dyDescent="0.25">
      <c r="A560">
        <v>555</v>
      </c>
      <c r="B560" s="2">
        <f>Painel!$B$7</f>
        <v>50</v>
      </c>
      <c r="C560" s="2">
        <f>(B560*EXP($C$3-($C$4^2)/2+NORMSINV(AleatLivre!B557)*$C$4))</f>
        <v>51.4401535905915</v>
      </c>
      <c r="D560" s="2">
        <f>(C560*EXP($C$3-($C$4^2)/2+NORMSINV(AleatLivre!C557)*$C$4))</f>
        <v>52.941427925029558</v>
      </c>
      <c r="E560" s="2">
        <f>(D560*EXP($C$3-($C$4^2)/2+NORMSINV(AleatLivre!D557)*$C$4))</f>
        <v>55.255693457299479</v>
      </c>
      <c r="F560" s="2">
        <f>(E560*EXP($C$3-($C$4^2)/2+NORMSINV(AleatLivre!E557)*$C$4))</f>
        <v>59.926220383198824</v>
      </c>
      <c r="G560" s="2">
        <f>(F560*EXP($C$3-($C$4^2)/2+NORMSINV(AleatLivre!F557)*$C$4))</f>
        <v>62.948307332134334</v>
      </c>
      <c r="H560" s="2">
        <f>(G560*EXP($C$3-($C$4^2)/2+NORMSINV(AleatLivre!G557)*$C$4))</f>
        <v>65.17044467340331</v>
      </c>
      <c r="I560" s="2">
        <f>(H560*EXP($C$3-($C$4^2)/2+NORMSINV(AleatLivre!H557)*$C$4))</f>
        <v>67.862967087089757</v>
      </c>
      <c r="J560" s="2">
        <f>(I560*EXP($C$3-($C$4^2)/2+NORMSINV(AleatLivre!I557)*$C$4))</f>
        <v>71.265445717074684</v>
      </c>
      <c r="K560" s="2">
        <f>(J560*EXP($C$3-($C$4^2)/2+NORMSINV(AleatLivre!J557)*$C$4))</f>
        <v>75.452039486979047</v>
      </c>
      <c r="L560" s="2">
        <f>(K560*EXP($C$3-($C$4^2)/2+NORMSINV(AleatLivre!K557)*$C$4))</f>
        <v>76.553499894381233</v>
      </c>
      <c r="M560" s="2">
        <f>(L560*EXP($C$3-($C$4^2)/2+NORMSINV(AleatLivre!L557)*$C$4))</f>
        <v>80.479170372672854</v>
      </c>
      <c r="N560" s="2">
        <f>(M560*EXP($C$3-($C$4^2)/2+NORMSINV(AleatLivre!M557)*$C$4))</f>
        <v>87.269960935352273</v>
      </c>
      <c r="O560" s="2">
        <f>(N560*EXP($C$3-($C$4^2)/2+NORMSINV(AleatLivre!N557)*$C$4))</f>
        <v>95.704812330665192</v>
      </c>
      <c r="P560" s="2">
        <f>(O560*EXP($C$3-($C$4^2)/2+NORMSINV(AleatLivre!O557)*$C$4))</f>
        <v>101.34853345955678</v>
      </c>
      <c r="Q560" s="2">
        <f>(P560*EXP($C$3-($C$4^2)/2+NORMSINV(AleatLivre!P557)*$C$4))</f>
        <v>106.68590324399659</v>
      </c>
      <c r="R560" s="2">
        <f>(Q560*EXP($C$3-($C$4^2)/2+NORMSINV(AleatLivre!Q557)*$C$4))</f>
        <v>111.38692772167991</v>
      </c>
      <c r="S560" s="2">
        <f>(R560*EXP($C$3-($C$4^2)/2+NORMSINV(AleatLivre!R557)*$C$4))</f>
        <v>113.44006351779278</v>
      </c>
      <c r="T560" s="2">
        <f>(S560*EXP($C$3-($C$4^2)/2+NORMSINV(AleatLivre!S557)*$C$4))</f>
        <v>120.19777470414655</v>
      </c>
      <c r="U560" s="2">
        <f>(T560*EXP($C$3-($C$4^2)/2+NORMSINV(AleatLivre!T557)*$C$4))</f>
        <v>125.18853419860645</v>
      </c>
      <c r="V560" s="2">
        <f>(U560*EXP($C$3-($C$4^2)/2+NORMSINV(AleatLivre!U557)*$C$4))</f>
        <v>132.13263159680588</v>
      </c>
    </row>
    <row r="561" spans="1:22" x14ac:dyDescent="0.25">
      <c r="A561">
        <v>556</v>
      </c>
      <c r="B561" s="2">
        <f>Painel!$B$7</f>
        <v>50</v>
      </c>
      <c r="C561" s="2">
        <f>(B561*EXP($C$3-($C$4^2)/2+NORMSINV(AleatLivre!B558)*$C$4))</f>
        <v>51.918984300218618</v>
      </c>
      <c r="D561" s="2">
        <f>(C561*EXP($C$3-($C$4^2)/2+NORMSINV(AleatLivre!C558)*$C$4))</f>
        <v>55.428539507431147</v>
      </c>
      <c r="E561" s="2">
        <f>(D561*EXP($C$3-($C$4^2)/2+NORMSINV(AleatLivre!D558)*$C$4))</f>
        <v>58.422584442075696</v>
      </c>
      <c r="F561" s="2">
        <f>(E561*EXP($C$3-($C$4^2)/2+NORMSINV(AleatLivre!E558)*$C$4))</f>
        <v>61.126133667277266</v>
      </c>
      <c r="G561" s="2">
        <f>(F561*EXP($C$3-($C$4^2)/2+NORMSINV(AleatLivre!F558)*$C$4))</f>
        <v>63.878741177402283</v>
      </c>
      <c r="H561" s="2">
        <f>(G561*EXP($C$3-($C$4^2)/2+NORMSINV(AleatLivre!G558)*$C$4))</f>
        <v>71.003269086817653</v>
      </c>
      <c r="I561" s="2">
        <f>(H561*EXP($C$3-($C$4^2)/2+NORMSINV(AleatLivre!H558)*$C$4))</f>
        <v>75.150950352946026</v>
      </c>
      <c r="J561" s="2">
        <f>(I561*EXP($C$3-($C$4^2)/2+NORMSINV(AleatLivre!I558)*$C$4))</f>
        <v>80.656755894802288</v>
      </c>
      <c r="K561" s="2">
        <f>(J561*EXP($C$3-($C$4^2)/2+NORMSINV(AleatLivre!J558)*$C$4))</f>
        <v>84.231055213146149</v>
      </c>
      <c r="L561" s="2">
        <f>(K561*EXP($C$3-($C$4^2)/2+NORMSINV(AleatLivre!K558)*$C$4))</f>
        <v>85.436610922776097</v>
      </c>
      <c r="M561" s="2">
        <f>(L561*EXP($C$3-($C$4^2)/2+NORMSINV(AleatLivre!L558)*$C$4))</f>
        <v>88.385782262905991</v>
      </c>
      <c r="N561" s="2">
        <f>(M561*EXP($C$3-($C$4^2)/2+NORMSINV(AleatLivre!M558)*$C$4))</f>
        <v>89.95430398564649</v>
      </c>
      <c r="O561" s="2">
        <f>(N561*EXP($C$3-($C$4^2)/2+NORMSINV(AleatLivre!N558)*$C$4))</f>
        <v>95.479108488547567</v>
      </c>
      <c r="P561" s="2">
        <f>(O561*EXP($C$3-($C$4^2)/2+NORMSINV(AleatLivre!O558)*$C$4))</f>
        <v>99.426283833150151</v>
      </c>
      <c r="Q561" s="2">
        <f>(P561*EXP($C$3-($C$4^2)/2+NORMSINV(AleatLivre!P558)*$C$4))</f>
        <v>104.22874628119479</v>
      </c>
      <c r="R561" s="2">
        <f>(Q561*EXP($C$3-($C$4^2)/2+NORMSINV(AleatLivre!Q558)*$C$4))</f>
        <v>107.25988277506502</v>
      </c>
      <c r="S561" s="2">
        <f>(R561*EXP($C$3-($C$4^2)/2+NORMSINV(AleatLivre!R558)*$C$4))</f>
        <v>112.70766282452939</v>
      </c>
      <c r="T561" s="2">
        <f>(S561*EXP($C$3-($C$4^2)/2+NORMSINV(AleatLivre!S558)*$C$4))</f>
        <v>117.43141419705708</v>
      </c>
      <c r="U561" s="2">
        <f>(T561*EXP($C$3-($C$4^2)/2+NORMSINV(AleatLivre!T558)*$C$4))</f>
        <v>125.89901262756631</v>
      </c>
      <c r="V561" s="2">
        <f>(U561*EXP($C$3-($C$4^2)/2+NORMSINV(AleatLivre!U558)*$C$4))</f>
        <v>131.16434676574571</v>
      </c>
    </row>
    <row r="562" spans="1:22" x14ac:dyDescent="0.25">
      <c r="A562">
        <v>557</v>
      </c>
      <c r="B562" s="2">
        <f>Painel!$B$7</f>
        <v>50</v>
      </c>
      <c r="C562" s="2">
        <f>(B562*EXP($C$3-($C$4^2)/2+NORMSINV(AleatLivre!B559)*$C$4))</f>
        <v>54.362666757452025</v>
      </c>
      <c r="D562" s="2">
        <f>(C562*EXP($C$3-($C$4^2)/2+NORMSINV(AleatLivre!C559)*$C$4))</f>
        <v>56.915932166920982</v>
      </c>
      <c r="E562" s="2">
        <f>(D562*EXP($C$3-($C$4^2)/2+NORMSINV(AleatLivre!D559)*$C$4))</f>
        <v>61.099210667083995</v>
      </c>
      <c r="F562" s="2">
        <f>(E562*EXP($C$3-($C$4^2)/2+NORMSINV(AleatLivre!E559)*$C$4))</f>
        <v>64.074171842239153</v>
      </c>
      <c r="G562" s="2">
        <f>(F562*EXP($C$3-($C$4^2)/2+NORMSINV(AleatLivre!F559)*$C$4))</f>
        <v>69.082640252960289</v>
      </c>
      <c r="H562" s="2">
        <f>(G562*EXP($C$3-($C$4^2)/2+NORMSINV(AleatLivre!G559)*$C$4))</f>
        <v>73.768775254458006</v>
      </c>
      <c r="I562" s="2">
        <f>(H562*EXP($C$3-($C$4^2)/2+NORMSINV(AleatLivre!H559)*$C$4))</f>
        <v>78.142406689887821</v>
      </c>
      <c r="J562" s="2">
        <f>(I562*EXP($C$3-($C$4^2)/2+NORMSINV(AleatLivre!I559)*$C$4))</f>
        <v>83.431724442377472</v>
      </c>
      <c r="K562" s="2">
        <f>(J562*EXP($C$3-($C$4^2)/2+NORMSINV(AleatLivre!J559)*$C$4))</f>
        <v>84.369705549440368</v>
      </c>
      <c r="L562" s="2">
        <f>(K562*EXP($C$3-($C$4^2)/2+NORMSINV(AleatLivre!K559)*$C$4))</f>
        <v>87.545676260557414</v>
      </c>
      <c r="M562" s="2">
        <f>(L562*EXP($C$3-($C$4^2)/2+NORMSINV(AleatLivre!L559)*$C$4))</f>
        <v>92.952144676335294</v>
      </c>
      <c r="N562" s="2">
        <f>(M562*EXP($C$3-($C$4^2)/2+NORMSINV(AleatLivre!M559)*$C$4))</f>
        <v>100.2439127302646</v>
      </c>
      <c r="O562" s="2">
        <f>(N562*EXP($C$3-($C$4^2)/2+NORMSINV(AleatLivre!N559)*$C$4))</f>
        <v>106.97768701997171</v>
      </c>
      <c r="P562" s="2">
        <f>(O562*EXP($C$3-($C$4^2)/2+NORMSINV(AleatLivre!O559)*$C$4))</f>
        <v>113.76926757384572</v>
      </c>
      <c r="Q562" s="2">
        <f>(P562*EXP($C$3-($C$4^2)/2+NORMSINV(AleatLivre!P559)*$C$4))</f>
        <v>118.62786955990569</v>
      </c>
      <c r="R562" s="2">
        <f>(Q562*EXP($C$3-($C$4^2)/2+NORMSINV(AleatLivre!Q559)*$C$4))</f>
        <v>122.26803500213262</v>
      </c>
      <c r="S562" s="2">
        <f>(R562*EXP($C$3-($C$4^2)/2+NORMSINV(AleatLivre!R559)*$C$4))</f>
        <v>125.34781505654398</v>
      </c>
      <c r="T562" s="2">
        <f>(S562*EXP($C$3-($C$4^2)/2+NORMSINV(AleatLivre!S559)*$C$4))</f>
        <v>133.53792105984434</v>
      </c>
      <c r="U562" s="2">
        <f>(T562*EXP($C$3-($C$4^2)/2+NORMSINV(AleatLivre!T559)*$C$4))</f>
        <v>143.66984565420947</v>
      </c>
      <c r="V562" s="2">
        <f>(U562*EXP($C$3-($C$4^2)/2+NORMSINV(AleatLivre!U559)*$C$4))</f>
        <v>151.1693692009687</v>
      </c>
    </row>
    <row r="563" spans="1:22" x14ac:dyDescent="0.25">
      <c r="A563">
        <v>558</v>
      </c>
      <c r="B563" s="2">
        <f>Painel!$B$7</f>
        <v>50</v>
      </c>
      <c r="C563" s="2">
        <f>(B563*EXP($C$3-($C$4^2)/2+NORMSINV(AleatLivre!B560)*$C$4))</f>
        <v>52.563136388591289</v>
      </c>
      <c r="D563" s="2">
        <f>(C563*EXP($C$3-($C$4^2)/2+NORMSINV(AleatLivre!C560)*$C$4))</f>
        <v>53.212554521061087</v>
      </c>
      <c r="E563" s="2">
        <f>(D563*EXP($C$3-($C$4^2)/2+NORMSINV(AleatLivre!D560)*$C$4))</f>
        <v>55.930376953369503</v>
      </c>
      <c r="F563" s="2">
        <f>(E563*EXP($C$3-($C$4^2)/2+NORMSINV(AleatLivre!E560)*$C$4))</f>
        <v>56.656796369829877</v>
      </c>
      <c r="G563" s="2">
        <f>(F563*EXP($C$3-($C$4^2)/2+NORMSINV(AleatLivre!F560)*$C$4))</f>
        <v>61.351021177505302</v>
      </c>
      <c r="H563" s="2">
        <f>(G563*EXP($C$3-($C$4^2)/2+NORMSINV(AleatLivre!G560)*$C$4))</f>
        <v>62.211254753641875</v>
      </c>
      <c r="I563" s="2">
        <f>(H563*EXP($C$3-($C$4^2)/2+NORMSINV(AleatLivre!H560)*$C$4))</f>
        <v>64.897736744851457</v>
      </c>
      <c r="J563" s="2">
        <f>(I563*EXP($C$3-($C$4^2)/2+NORMSINV(AleatLivre!I560)*$C$4))</f>
        <v>67.792289530891949</v>
      </c>
      <c r="K563" s="2">
        <f>(J563*EXP($C$3-($C$4^2)/2+NORMSINV(AleatLivre!J560)*$C$4))</f>
        <v>72.135721853291557</v>
      </c>
      <c r="L563" s="2">
        <f>(K563*EXP($C$3-($C$4^2)/2+NORMSINV(AleatLivre!K560)*$C$4))</f>
        <v>74.288522701699449</v>
      </c>
      <c r="M563" s="2">
        <f>(L563*EXP($C$3-($C$4^2)/2+NORMSINV(AleatLivre!L560)*$C$4))</f>
        <v>76.925687855957307</v>
      </c>
      <c r="N563" s="2">
        <f>(M563*EXP($C$3-($C$4^2)/2+NORMSINV(AleatLivre!M560)*$C$4))</f>
        <v>80.419578201543118</v>
      </c>
      <c r="O563" s="2">
        <f>(N563*EXP($C$3-($C$4^2)/2+NORMSINV(AleatLivre!N560)*$C$4))</f>
        <v>83.32609722416737</v>
      </c>
      <c r="P563" s="2">
        <f>(O563*EXP($C$3-($C$4^2)/2+NORMSINV(AleatLivre!O560)*$C$4))</f>
        <v>85.877923722045793</v>
      </c>
      <c r="Q563" s="2">
        <f>(P563*EXP($C$3-($C$4^2)/2+NORMSINV(AleatLivre!P560)*$C$4))</f>
        <v>88.899354637182554</v>
      </c>
      <c r="R563" s="2">
        <f>(Q563*EXP($C$3-($C$4^2)/2+NORMSINV(AleatLivre!Q560)*$C$4))</f>
        <v>92.154716150323807</v>
      </c>
      <c r="S563" s="2">
        <f>(R563*EXP($C$3-($C$4^2)/2+NORMSINV(AleatLivre!R560)*$C$4))</f>
        <v>95.107498810051638</v>
      </c>
      <c r="T563" s="2">
        <f>(S563*EXP($C$3-($C$4^2)/2+NORMSINV(AleatLivre!S560)*$C$4))</f>
        <v>98.567449752901453</v>
      </c>
      <c r="U563" s="2">
        <f>(T563*EXP($C$3-($C$4^2)/2+NORMSINV(AleatLivre!T560)*$C$4))</f>
        <v>105.60797428544949</v>
      </c>
      <c r="V563" s="2">
        <f>(U563*EXP($C$3-($C$4^2)/2+NORMSINV(AleatLivre!U560)*$C$4))</f>
        <v>112.3384841384229</v>
      </c>
    </row>
    <row r="564" spans="1:22" x14ac:dyDescent="0.25">
      <c r="A564">
        <v>559</v>
      </c>
      <c r="B564" s="2">
        <f>Painel!$B$7</f>
        <v>50</v>
      </c>
      <c r="C564" s="2">
        <f>(B564*EXP($C$3-($C$4^2)/2+NORMSINV(AleatLivre!B561)*$C$4))</f>
        <v>52.859422988468019</v>
      </c>
      <c r="D564" s="2">
        <f>(C564*EXP($C$3-($C$4^2)/2+NORMSINV(AleatLivre!C561)*$C$4))</f>
        <v>56.872148394305839</v>
      </c>
      <c r="E564" s="2">
        <f>(D564*EXP($C$3-($C$4^2)/2+NORMSINV(AleatLivre!D561)*$C$4))</f>
        <v>59.354235865502417</v>
      </c>
      <c r="F564" s="2">
        <f>(E564*EXP($C$3-($C$4^2)/2+NORMSINV(AleatLivre!E561)*$C$4))</f>
        <v>62.27323868466879</v>
      </c>
      <c r="G564" s="2">
        <f>(F564*EXP($C$3-($C$4^2)/2+NORMSINV(AleatLivre!F561)*$C$4))</f>
        <v>63.826525804262317</v>
      </c>
      <c r="H564" s="2">
        <f>(G564*EXP($C$3-($C$4^2)/2+NORMSINV(AleatLivre!G561)*$C$4))</f>
        <v>65.289103727484004</v>
      </c>
      <c r="I564" s="2">
        <f>(H564*EXP($C$3-($C$4^2)/2+NORMSINV(AleatLivre!H561)*$C$4))</f>
        <v>68.072088188268339</v>
      </c>
      <c r="J564" s="2">
        <f>(I564*EXP($C$3-($C$4^2)/2+NORMSINV(AleatLivre!I561)*$C$4))</f>
        <v>67.879902111072454</v>
      </c>
      <c r="K564" s="2">
        <f>(J564*EXP($C$3-($C$4^2)/2+NORMSINV(AleatLivre!J561)*$C$4))</f>
        <v>69.628165630390583</v>
      </c>
      <c r="L564" s="2">
        <f>(K564*EXP($C$3-($C$4^2)/2+NORMSINV(AleatLivre!K561)*$C$4))</f>
        <v>75.36771752060946</v>
      </c>
      <c r="M564" s="2">
        <f>(L564*EXP($C$3-($C$4^2)/2+NORMSINV(AleatLivre!L561)*$C$4))</f>
        <v>78.219867785285388</v>
      </c>
      <c r="N564" s="2">
        <f>(M564*EXP($C$3-($C$4^2)/2+NORMSINV(AleatLivre!M561)*$C$4))</f>
        <v>82.623342537752464</v>
      </c>
      <c r="O564" s="2">
        <f>(N564*EXP($C$3-($C$4^2)/2+NORMSINV(AleatLivre!N561)*$C$4))</f>
        <v>86.045132439048459</v>
      </c>
      <c r="P564" s="2">
        <f>(O564*EXP($C$3-($C$4^2)/2+NORMSINV(AleatLivre!O561)*$C$4))</f>
        <v>90.38271277851571</v>
      </c>
      <c r="Q564" s="2">
        <f>(P564*EXP($C$3-($C$4^2)/2+NORMSINV(AleatLivre!P561)*$C$4))</f>
        <v>94.201722133555506</v>
      </c>
      <c r="R564" s="2">
        <f>(Q564*EXP($C$3-($C$4^2)/2+NORMSINV(AleatLivre!Q561)*$C$4))</f>
        <v>100.28701931973879</v>
      </c>
      <c r="S564" s="2">
        <f>(R564*EXP($C$3-($C$4^2)/2+NORMSINV(AleatLivre!R561)*$C$4))</f>
        <v>103.99482196841815</v>
      </c>
      <c r="T564" s="2">
        <f>(S564*EXP($C$3-($C$4^2)/2+NORMSINV(AleatLivre!S561)*$C$4))</f>
        <v>108.39936941368394</v>
      </c>
      <c r="U564" s="2">
        <f>(T564*EXP($C$3-($C$4^2)/2+NORMSINV(AleatLivre!T561)*$C$4))</f>
        <v>117.71333072709014</v>
      </c>
      <c r="V564" s="2">
        <f>(U564*EXP($C$3-($C$4^2)/2+NORMSINV(AleatLivre!U561)*$C$4))</f>
        <v>123.55327120753201</v>
      </c>
    </row>
    <row r="565" spans="1:22" x14ac:dyDescent="0.25">
      <c r="A565">
        <v>560</v>
      </c>
      <c r="B565" s="2">
        <f>Painel!$B$7</f>
        <v>50</v>
      </c>
      <c r="C565" s="2">
        <f>(B565*EXP($C$3-($C$4^2)/2+NORMSINV(AleatLivre!B562)*$C$4))</f>
        <v>51.105138324104779</v>
      </c>
      <c r="D565" s="2">
        <f>(C565*EXP($C$3-($C$4^2)/2+NORMSINV(AleatLivre!C562)*$C$4))</f>
        <v>54.297897451699662</v>
      </c>
      <c r="E565" s="2">
        <f>(D565*EXP($C$3-($C$4^2)/2+NORMSINV(AleatLivre!D562)*$C$4))</f>
        <v>57.140052478123799</v>
      </c>
      <c r="F565" s="2">
        <f>(E565*EXP($C$3-($C$4^2)/2+NORMSINV(AleatLivre!E562)*$C$4))</f>
        <v>60.576767393408836</v>
      </c>
      <c r="G565" s="2">
        <f>(F565*EXP($C$3-($C$4^2)/2+NORMSINV(AleatLivre!F562)*$C$4))</f>
        <v>62.794270983008268</v>
      </c>
      <c r="H565" s="2">
        <f>(G565*EXP($C$3-($C$4^2)/2+NORMSINV(AleatLivre!G562)*$C$4))</f>
        <v>66.406727908062422</v>
      </c>
      <c r="I565" s="2">
        <f>(H565*EXP($C$3-($C$4^2)/2+NORMSINV(AleatLivre!H562)*$C$4))</f>
        <v>68.87176790586156</v>
      </c>
      <c r="J565" s="2">
        <f>(I565*EXP($C$3-($C$4^2)/2+NORMSINV(AleatLivre!I562)*$C$4))</f>
        <v>72.855952161874811</v>
      </c>
      <c r="K565" s="2">
        <f>(J565*EXP($C$3-($C$4^2)/2+NORMSINV(AleatLivre!J562)*$C$4))</f>
        <v>77.394421299235432</v>
      </c>
      <c r="L565" s="2">
        <f>(K565*EXP($C$3-($C$4^2)/2+NORMSINV(AleatLivre!K562)*$C$4))</f>
        <v>84.685338433582999</v>
      </c>
      <c r="M565" s="2">
        <f>(L565*EXP($C$3-($C$4^2)/2+NORMSINV(AleatLivre!L562)*$C$4))</f>
        <v>87.518976433773133</v>
      </c>
      <c r="N565" s="2">
        <f>(M565*EXP($C$3-($C$4^2)/2+NORMSINV(AleatLivre!M562)*$C$4))</f>
        <v>91.132297048113884</v>
      </c>
      <c r="O565" s="2">
        <f>(N565*EXP($C$3-($C$4^2)/2+NORMSINV(AleatLivre!N562)*$C$4))</f>
        <v>94.70139720168882</v>
      </c>
      <c r="P565" s="2">
        <f>(O565*EXP($C$3-($C$4^2)/2+NORMSINV(AleatLivre!O562)*$C$4))</f>
        <v>97.323262626430392</v>
      </c>
      <c r="Q565" s="2">
        <f>(P565*EXP($C$3-($C$4^2)/2+NORMSINV(AleatLivre!P562)*$C$4))</f>
        <v>101.57771029503651</v>
      </c>
      <c r="R565" s="2">
        <f>(Q565*EXP($C$3-($C$4^2)/2+NORMSINV(AleatLivre!Q562)*$C$4))</f>
        <v>106.93547734615107</v>
      </c>
      <c r="S565" s="2">
        <f>(R565*EXP($C$3-($C$4^2)/2+NORMSINV(AleatLivre!R562)*$C$4))</f>
        <v>110.46844145645105</v>
      </c>
      <c r="T565" s="2">
        <f>(S565*EXP($C$3-($C$4^2)/2+NORMSINV(AleatLivre!S562)*$C$4))</f>
        <v>113.88935645475568</v>
      </c>
      <c r="U565" s="2">
        <f>(T565*EXP($C$3-($C$4^2)/2+NORMSINV(AleatLivre!T562)*$C$4))</f>
        <v>119.04739501021842</v>
      </c>
      <c r="V565" s="2">
        <f>(U565*EXP($C$3-($C$4^2)/2+NORMSINV(AleatLivre!U562)*$C$4))</f>
        <v>125.34196809014374</v>
      </c>
    </row>
    <row r="566" spans="1:22" x14ac:dyDescent="0.25">
      <c r="A566">
        <v>561</v>
      </c>
      <c r="B566" s="2">
        <f>Painel!$B$7</f>
        <v>50</v>
      </c>
      <c r="C566" s="2">
        <f>(B566*EXP($C$3-($C$4^2)/2+NORMSINV(AleatLivre!B563)*$C$4))</f>
        <v>51.623393007183914</v>
      </c>
      <c r="D566" s="2">
        <f>(C566*EXP($C$3-($C$4^2)/2+NORMSINV(AleatLivre!C563)*$C$4))</f>
        <v>57.085520860480415</v>
      </c>
      <c r="E566" s="2">
        <f>(D566*EXP($C$3-($C$4^2)/2+NORMSINV(AleatLivre!D563)*$C$4))</f>
        <v>58.205419257518798</v>
      </c>
      <c r="F566" s="2">
        <f>(E566*EXP($C$3-($C$4^2)/2+NORMSINV(AleatLivre!E563)*$C$4))</f>
        <v>59.736664188955885</v>
      </c>
      <c r="G566" s="2">
        <f>(F566*EXP($C$3-($C$4^2)/2+NORMSINV(AleatLivre!F563)*$C$4))</f>
        <v>63.392036672526601</v>
      </c>
      <c r="H566" s="2">
        <f>(G566*EXP($C$3-($C$4^2)/2+NORMSINV(AleatLivre!G563)*$C$4))</f>
        <v>66.642021222088189</v>
      </c>
      <c r="I566" s="2">
        <f>(H566*EXP($C$3-($C$4^2)/2+NORMSINV(AleatLivre!H563)*$C$4))</f>
        <v>69.975312860431828</v>
      </c>
      <c r="J566" s="2">
        <f>(I566*EXP($C$3-($C$4^2)/2+NORMSINV(AleatLivre!I563)*$C$4))</f>
        <v>75.964275727794316</v>
      </c>
      <c r="K566" s="2">
        <f>(J566*EXP($C$3-($C$4^2)/2+NORMSINV(AleatLivre!J563)*$C$4))</f>
        <v>80.141937214402859</v>
      </c>
      <c r="L566" s="2">
        <f>(K566*EXP($C$3-($C$4^2)/2+NORMSINV(AleatLivre!K563)*$C$4))</f>
        <v>84.631663725599182</v>
      </c>
      <c r="M566" s="2">
        <f>(L566*EXP($C$3-($C$4^2)/2+NORMSINV(AleatLivre!L563)*$C$4))</f>
        <v>85.917572267245589</v>
      </c>
      <c r="N566" s="2">
        <f>(M566*EXP($C$3-($C$4^2)/2+NORMSINV(AleatLivre!M563)*$C$4))</f>
        <v>90.453648815297882</v>
      </c>
      <c r="O566" s="2">
        <f>(N566*EXP($C$3-($C$4^2)/2+NORMSINV(AleatLivre!N563)*$C$4))</f>
        <v>92.933533808989651</v>
      </c>
      <c r="P566" s="2">
        <f>(O566*EXP($C$3-($C$4^2)/2+NORMSINV(AleatLivre!O563)*$C$4))</f>
        <v>95.529432896968686</v>
      </c>
      <c r="Q566" s="2">
        <f>(P566*EXP($C$3-($C$4^2)/2+NORMSINV(AleatLivre!P563)*$C$4))</f>
        <v>98.990339729812362</v>
      </c>
      <c r="R566" s="2">
        <f>(Q566*EXP($C$3-($C$4^2)/2+NORMSINV(AleatLivre!Q563)*$C$4))</f>
        <v>102.87175546065089</v>
      </c>
      <c r="S566" s="2">
        <f>(R566*EXP($C$3-($C$4^2)/2+NORMSINV(AleatLivre!R563)*$C$4))</f>
        <v>111.21018733329994</v>
      </c>
      <c r="T566" s="2">
        <f>(S566*EXP($C$3-($C$4^2)/2+NORMSINV(AleatLivre!S563)*$C$4))</f>
        <v>118.4122921723917</v>
      </c>
      <c r="U566" s="2">
        <f>(T566*EXP($C$3-($C$4^2)/2+NORMSINV(AleatLivre!T563)*$C$4))</f>
        <v>125.79741807892763</v>
      </c>
      <c r="V566" s="2">
        <f>(U566*EXP($C$3-($C$4^2)/2+NORMSINV(AleatLivre!U563)*$C$4))</f>
        <v>132.05503004447277</v>
      </c>
    </row>
    <row r="567" spans="1:22" x14ac:dyDescent="0.25">
      <c r="A567">
        <v>562</v>
      </c>
      <c r="B567" s="2">
        <f>Painel!$B$7</f>
        <v>50</v>
      </c>
      <c r="C567" s="2">
        <f>(B567*EXP($C$3-($C$4^2)/2+NORMSINV(AleatLivre!B564)*$C$4))</f>
        <v>51.166570488528151</v>
      </c>
      <c r="D567" s="2">
        <f>(C567*EXP($C$3-($C$4^2)/2+NORMSINV(AleatLivre!C564)*$C$4))</f>
        <v>53.79201847927736</v>
      </c>
      <c r="E567" s="2">
        <f>(D567*EXP($C$3-($C$4^2)/2+NORMSINV(AleatLivre!D564)*$C$4))</f>
        <v>55.532672753173216</v>
      </c>
      <c r="F567" s="2">
        <f>(E567*EXP($C$3-($C$4^2)/2+NORMSINV(AleatLivre!E564)*$C$4))</f>
        <v>57.267756763534742</v>
      </c>
      <c r="G567" s="2">
        <f>(F567*EXP($C$3-($C$4^2)/2+NORMSINV(AleatLivre!F564)*$C$4))</f>
        <v>62.173311969588802</v>
      </c>
      <c r="H567" s="2">
        <f>(G567*EXP($C$3-($C$4^2)/2+NORMSINV(AleatLivre!G564)*$C$4))</f>
        <v>66.6174553506536</v>
      </c>
      <c r="I567" s="2">
        <f>(H567*EXP($C$3-($C$4^2)/2+NORMSINV(AleatLivre!H564)*$C$4))</f>
        <v>70.421029499192429</v>
      </c>
      <c r="J567" s="2">
        <f>(I567*EXP($C$3-($C$4^2)/2+NORMSINV(AleatLivre!I564)*$C$4))</f>
        <v>72.58736877094772</v>
      </c>
      <c r="K567" s="2">
        <f>(J567*EXP($C$3-($C$4^2)/2+NORMSINV(AleatLivre!J564)*$C$4))</f>
        <v>76.464084870090232</v>
      </c>
      <c r="L567" s="2">
        <f>(K567*EXP($C$3-($C$4^2)/2+NORMSINV(AleatLivre!K564)*$C$4))</f>
        <v>79.451282368557557</v>
      </c>
      <c r="M567" s="2">
        <f>(L567*EXP($C$3-($C$4^2)/2+NORMSINV(AleatLivre!L564)*$C$4))</f>
        <v>84.592414426378824</v>
      </c>
      <c r="N567" s="2">
        <f>(M567*EXP($C$3-($C$4^2)/2+NORMSINV(AleatLivre!M564)*$C$4))</f>
        <v>90.828169371518413</v>
      </c>
      <c r="O567" s="2">
        <f>(N567*EXP($C$3-($C$4^2)/2+NORMSINV(AleatLivre!N564)*$C$4))</f>
        <v>96.438960448386922</v>
      </c>
      <c r="P567" s="2">
        <f>(O567*EXP($C$3-($C$4^2)/2+NORMSINV(AleatLivre!O564)*$C$4))</f>
        <v>100.89508557623556</v>
      </c>
      <c r="Q567" s="2">
        <f>(P567*EXP($C$3-($C$4^2)/2+NORMSINV(AleatLivre!P564)*$C$4))</f>
        <v>105.24397890379795</v>
      </c>
      <c r="R567" s="2">
        <f>(Q567*EXP($C$3-($C$4^2)/2+NORMSINV(AleatLivre!Q564)*$C$4))</f>
        <v>106.81430610835204</v>
      </c>
      <c r="S567" s="2">
        <f>(R567*EXP($C$3-($C$4^2)/2+NORMSINV(AleatLivre!R564)*$C$4))</f>
        <v>111.80251661658934</v>
      </c>
      <c r="T567" s="2">
        <f>(S567*EXP($C$3-($C$4^2)/2+NORMSINV(AleatLivre!S564)*$C$4))</f>
        <v>116.81730120738213</v>
      </c>
      <c r="U567" s="2">
        <f>(T567*EXP($C$3-($C$4^2)/2+NORMSINV(AleatLivre!T564)*$C$4))</f>
        <v>122.43289500511727</v>
      </c>
      <c r="V567" s="2">
        <f>(U567*EXP($C$3-($C$4^2)/2+NORMSINV(AleatLivre!U564)*$C$4))</f>
        <v>127.98214489415176</v>
      </c>
    </row>
    <row r="568" spans="1:22" x14ac:dyDescent="0.25">
      <c r="A568">
        <v>563</v>
      </c>
      <c r="B568" s="2">
        <f>Painel!$B$7</f>
        <v>50</v>
      </c>
      <c r="C568" s="2">
        <f>(B568*EXP($C$3-($C$4^2)/2+NORMSINV(AleatLivre!B565)*$C$4))</f>
        <v>52.181944148193857</v>
      </c>
      <c r="D568" s="2">
        <f>(C568*EXP($C$3-($C$4^2)/2+NORMSINV(AleatLivre!C565)*$C$4))</f>
        <v>53.938690450266506</v>
      </c>
      <c r="E568" s="2">
        <f>(D568*EXP($C$3-($C$4^2)/2+NORMSINV(AleatLivre!D565)*$C$4))</f>
        <v>57.420754376761892</v>
      </c>
      <c r="F568" s="2">
        <f>(E568*EXP($C$3-($C$4^2)/2+NORMSINV(AleatLivre!E565)*$C$4))</f>
        <v>60.028457048212665</v>
      </c>
      <c r="G568" s="2">
        <f>(F568*EXP($C$3-($C$4^2)/2+NORMSINV(AleatLivre!F565)*$C$4))</f>
        <v>62.624638626440699</v>
      </c>
      <c r="H568" s="2">
        <f>(G568*EXP($C$3-($C$4^2)/2+NORMSINV(AleatLivre!G565)*$C$4))</f>
        <v>67.806315482738171</v>
      </c>
      <c r="I568" s="2">
        <f>(H568*EXP($C$3-($C$4^2)/2+NORMSINV(AleatLivre!H565)*$C$4))</f>
        <v>70.604255538079471</v>
      </c>
      <c r="J568" s="2">
        <f>(I568*EXP($C$3-($C$4^2)/2+NORMSINV(AleatLivre!I565)*$C$4))</f>
        <v>75.422922343021213</v>
      </c>
      <c r="K568" s="2">
        <f>(J568*EXP($C$3-($C$4^2)/2+NORMSINV(AleatLivre!J565)*$C$4))</f>
        <v>77.117709495522405</v>
      </c>
      <c r="L568" s="2">
        <f>(K568*EXP($C$3-($C$4^2)/2+NORMSINV(AleatLivre!K565)*$C$4))</f>
        <v>79.897064558067655</v>
      </c>
      <c r="M568" s="2">
        <f>(L568*EXP($C$3-($C$4^2)/2+NORMSINV(AleatLivre!L565)*$C$4))</f>
        <v>88.712195904942348</v>
      </c>
      <c r="N568" s="2">
        <f>(M568*EXP($C$3-($C$4^2)/2+NORMSINV(AleatLivre!M565)*$C$4))</f>
        <v>95.540456422177868</v>
      </c>
      <c r="O568" s="2">
        <f>(N568*EXP($C$3-($C$4^2)/2+NORMSINV(AleatLivre!N565)*$C$4))</f>
        <v>101.21622060903454</v>
      </c>
      <c r="P568" s="2">
        <f>(O568*EXP($C$3-($C$4^2)/2+NORMSINV(AleatLivre!O565)*$C$4))</f>
        <v>108.91635234237016</v>
      </c>
      <c r="Q568" s="2">
        <f>(P568*EXP($C$3-($C$4^2)/2+NORMSINV(AleatLivre!P565)*$C$4))</f>
        <v>115.21731362689299</v>
      </c>
      <c r="R568" s="2">
        <f>(Q568*EXP($C$3-($C$4^2)/2+NORMSINV(AleatLivre!Q565)*$C$4))</f>
        <v>119.01130411414111</v>
      </c>
      <c r="S568" s="2">
        <f>(R568*EXP($C$3-($C$4^2)/2+NORMSINV(AleatLivre!R565)*$C$4))</f>
        <v>123.32982132322552</v>
      </c>
      <c r="T568" s="2">
        <f>(S568*EXP($C$3-($C$4^2)/2+NORMSINV(AleatLivre!S565)*$C$4))</f>
        <v>127.54511345337745</v>
      </c>
      <c r="U568" s="2">
        <f>(T568*EXP($C$3-($C$4^2)/2+NORMSINV(AleatLivre!T565)*$C$4))</f>
        <v>135.64288462029532</v>
      </c>
      <c r="V568" s="2">
        <f>(U568*EXP($C$3-($C$4^2)/2+NORMSINV(AleatLivre!U565)*$C$4))</f>
        <v>140.06500163445216</v>
      </c>
    </row>
    <row r="569" spans="1:22" x14ac:dyDescent="0.25">
      <c r="A569">
        <v>564</v>
      </c>
      <c r="B569" s="2">
        <f>Painel!$B$7</f>
        <v>50</v>
      </c>
      <c r="C569" s="2">
        <f>(B569*EXP($C$3-($C$4^2)/2+NORMSINV(AleatLivre!B566)*$C$4))</f>
        <v>53.599092709630433</v>
      </c>
      <c r="D569" s="2">
        <f>(C569*EXP($C$3-($C$4^2)/2+NORMSINV(AleatLivre!C566)*$C$4))</f>
        <v>56.79404761518343</v>
      </c>
      <c r="E569" s="2">
        <f>(D569*EXP($C$3-($C$4^2)/2+NORMSINV(AleatLivre!D566)*$C$4))</f>
        <v>57.101548117245962</v>
      </c>
      <c r="F569" s="2">
        <f>(E569*EXP($C$3-($C$4^2)/2+NORMSINV(AleatLivre!E566)*$C$4))</f>
        <v>60.838434546086283</v>
      </c>
      <c r="G569" s="2">
        <f>(F569*EXP($C$3-($C$4^2)/2+NORMSINV(AleatLivre!F566)*$C$4))</f>
        <v>64.770913988302837</v>
      </c>
      <c r="H569" s="2">
        <f>(G569*EXP($C$3-($C$4^2)/2+NORMSINV(AleatLivre!G566)*$C$4))</f>
        <v>68.301468809459777</v>
      </c>
      <c r="I569" s="2">
        <f>(H569*EXP($C$3-($C$4^2)/2+NORMSINV(AleatLivre!H566)*$C$4))</f>
        <v>71.368817949569504</v>
      </c>
      <c r="J569" s="2">
        <f>(I569*EXP($C$3-($C$4^2)/2+NORMSINV(AleatLivre!I566)*$C$4))</f>
        <v>75.826861040581321</v>
      </c>
      <c r="K569" s="2">
        <f>(J569*EXP($C$3-($C$4^2)/2+NORMSINV(AleatLivre!J566)*$C$4))</f>
        <v>79.647399406661023</v>
      </c>
      <c r="L569" s="2">
        <f>(K569*EXP($C$3-($C$4^2)/2+NORMSINV(AleatLivre!K566)*$C$4))</f>
        <v>85.359335277511136</v>
      </c>
      <c r="M569" s="2">
        <f>(L569*EXP($C$3-($C$4^2)/2+NORMSINV(AleatLivre!L566)*$C$4))</f>
        <v>92.140760026342164</v>
      </c>
      <c r="N569" s="2">
        <f>(M569*EXP($C$3-($C$4^2)/2+NORMSINV(AleatLivre!M566)*$C$4))</f>
        <v>95.320982000392675</v>
      </c>
      <c r="O569" s="2">
        <f>(N569*EXP($C$3-($C$4^2)/2+NORMSINV(AleatLivre!N566)*$C$4))</f>
        <v>99.925634478472759</v>
      </c>
      <c r="P569" s="2">
        <f>(O569*EXP($C$3-($C$4^2)/2+NORMSINV(AleatLivre!O566)*$C$4))</f>
        <v>106.88836902203931</v>
      </c>
      <c r="Q569" s="2">
        <f>(P569*EXP($C$3-($C$4^2)/2+NORMSINV(AleatLivre!P566)*$C$4))</f>
        <v>112.4721290675228</v>
      </c>
      <c r="R569" s="2">
        <f>(Q569*EXP($C$3-($C$4^2)/2+NORMSINV(AleatLivre!Q566)*$C$4))</f>
        <v>117.44966542912313</v>
      </c>
      <c r="S569" s="2">
        <f>(R569*EXP($C$3-($C$4^2)/2+NORMSINV(AleatLivre!R566)*$C$4))</f>
        <v>122.65063202583107</v>
      </c>
      <c r="T569" s="2">
        <f>(S569*EXP($C$3-($C$4^2)/2+NORMSINV(AleatLivre!S566)*$C$4))</f>
        <v>131.91649112521722</v>
      </c>
      <c r="U569" s="2">
        <f>(T569*EXP($C$3-($C$4^2)/2+NORMSINV(AleatLivre!T566)*$C$4))</f>
        <v>142.49999011567382</v>
      </c>
      <c r="V569" s="2">
        <f>(U569*EXP($C$3-($C$4^2)/2+NORMSINV(AleatLivre!U566)*$C$4))</f>
        <v>145.44754464591986</v>
      </c>
    </row>
    <row r="570" spans="1:22" x14ac:dyDescent="0.25">
      <c r="A570">
        <v>565</v>
      </c>
      <c r="B570" s="2">
        <f>Painel!$B$7</f>
        <v>50</v>
      </c>
      <c r="C570" s="2">
        <f>(B570*EXP($C$3-($C$4^2)/2+NORMSINV(AleatLivre!B567)*$C$4))</f>
        <v>52.114054730920181</v>
      </c>
      <c r="D570" s="2">
        <f>(C570*EXP($C$3-($C$4^2)/2+NORMSINV(AleatLivre!C567)*$C$4))</f>
        <v>55.862140321185834</v>
      </c>
      <c r="E570" s="2">
        <f>(D570*EXP($C$3-($C$4^2)/2+NORMSINV(AleatLivre!D567)*$C$4))</f>
        <v>58.13539976042572</v>
      </c>
      <c r="F570" s="2">
        <f>(E570*EXP($C$3-($C$4^2)/2+NORMSINV(AleatLivre!E567)*$C$4))</f>
        <v>60.006347019267416</v>
      </c>
      <c r="G570" s="2">
        <f>(F570*EXP($C$3-($C$4^2)/2+NORMSINV(AleatLivre!F567)*$C$4))</f>
        <v>64.622549241637458</v>
      </c>
      <c r="H570" s="2">
        <f>(G570*EXP($C$3-($C$4^2)/2+NORMSINV(AleatLivre!G567)*$C$4))</f>
        <v>68.679800699835567</v>
      </c>
      <c r="I570" s="2">
        <f>(H570*EXP($C$3-($C$4^2)/2+NORMSINV(AleatLivre!H567)*$C$4))</f>
        <v>73.693025500609323</v>
      </c>
      <c r="J570" s="2">
        <f>(I570*EXP($C$3-($C$4^2)/2+NORMSINV(AleatLivre!I567)*$C$4))</f>
        <v>74.729785239192054</v>
      </c>
      <c r="K570" s="2">
        <f>(J570*EXP($C$3-($C$4^2)/2+NORMSINV(AleatLivre!J567)*$C$4))</f>
        <v>78.669194629549096</v>
      </c>
      <c r="L570" s="2">
        <f>(K570*EXP($C$3-($C$4^2)/2+NORMSINV(AleatLivre!K567)*$C$4))</f>
        <v>82.329033004395029</v>
      </c>
      <c r="M570" s="2">
        <f>(L570*EXP($C$3-($C$4^2)/2+NORMSINV(AleatLivre!L567)*$C$4))</f>
        <v>85.958635215290315</v>
      </c>
      <c r="N570" s="2">
        <f>(M570*EXP($C$3-($C$4^2)/2+NORMSINV(AleatLivre!M567)*$C$4))</f>
        <v>90.866708278528918</v>
      </c>
      <c r="O570" s="2">
        <f>(N570*EXP($C$3-($C$4^2)/2+NORMSINV(AleatLivre!N567)*$C$4))</f>
        <v>95.579931032412716</v>
      </c>
      <c r="P570" s="2">
        <f>(O570*EXP($C$3-($C$4^2)/2+NORMSINV(AleatLivre!O567)*$C$4))</f>
        <v>99.896366876210038</v>
      </c>
      <c r="Q570" s="2">
        <f>(P570*EXP($C$3-($C$4^2)/2+NORMSINV(AleatLivre!P567)*$C$4))</f>
        <v>102.90127846809419</v>
      </c>
      <c r="R570" s="2">
        <f>(Q570*EXP($C$3-($C$4^2)/2+NORMSINV(AleatLivre!Q567)*$C$4))</f>
        <v>108.36521023172934</v>
      </c>
      <c r="S570" s="2">
        <f>(R570*EXP($C$3-($C$4^2)/2+NORMSINV(AleatLivre!R567)*$C$4))</f>
        <v>109.60743663570071</v>
      </c>
      <c r="T570" s="2">
        <f>(S570*EXP($C$3-($C$4^2)/2+NORMSINV(AleatLivre!S567)*$C$4))</f>
        <v>115.05656532750885</v>
      </c>
      <c r="U570" s="2">
        <f>(T570*EXP($C$3-($C$4^2)/2+NORMSINV(AleatLivre!T567)*$C$4))</f>
        <v>123.44347561694195</v>
      </c>
      <c r="V570" s="2">
        <f>(U570*EXP($C$3-($C$4^2)/2+NORMSINV(AleatLivre!U567)*$C$4))</f>
        <v>130.00044205314938</v>
      </c>
    </row>
    <row r="571" spans="1:22" x14ac:dyDescent="0.25">
      <c r="A571">
        <v>566</v>
      </c>
      <c r="B571" s="2">
        <f>Painel!$B$7</f>
        <v>50</v>
      </c>
      <c r="C571" s="2">
        <f>(B571*EXP($C$3-($C$4^2)/2+NORMSINV(AleatLivre!B568)*$C$4))</f>
        <v>52.33350955837426</v>
      </c>
      <c r="D571" s="2">
        <f>(C571*EXP($C$3-($C$4^2)/2+NORMSINV(AleatLivre!C568)*$C$4))</f>
        <v>54.320097440567842</v>
      </c>
      <c r="E571" s="2">
        <f>(D571*EXP($C$3-($C$4^2)/2+NORMSINV(AleatLivre!D568)*$C$4))</f>
        <v>54.95408867246217</v>
      </c>
      <c r="F571" s="2">
        <f>(E571*EXP($C$3-($C$4^2)/2+NORMSINV(AleatLivre!E568)*$C$4))</f>
        <v>56.806882533549135</v>
      </c>
      <c r="G571" s="2">
        <f>(F571*EXP($C$3-($C$4^2)/2+NORMSINV(AleatLivre!F568)*$C$4))</f>
        <v>60.845804836287861</v>
      </c>
      <c r="H571" s="2">
        <f>(G571*EXP($C$3-($C$4^2)/2+NORMSINV(AleatLivre!G568)*$C$4))</f>
        <v>62.149639997749105</v>
      </c>
      <c r="I571" s="2">
        <f>(H571*EXP($C$3-($C$4^2)/2+NORMSINV(AleatLivre!H568)*$C$4))</f>
        <v>65.242647863774522</v>
      </c>
      <c r="J571" s="2">
        <f>(I571*EXP($C$3-($C$4^2)/2+NORMSINV(AleatLivre!I568)*$C$4))</f>
        <v>71.293997824883235</v>
      </c>
      <c r="K571" s="2">
        <f>(J571*EXP($C$3-($C$4^2)/2+NORMSINV(AleatLivre!J568)*$C$4))</f>
        <v>75.506508056474132</v>
      </c>
      <c r="L571" s="2">
        <f>(K571*EXP($C$3-($C$4^2)/2+NORMSINV(AleatLivre!K568)*$C$4))</f>
        <v>76.920775422750694</v>
      </c>
      <c r="M571" s="2">
        <f>(L571*EXP($C$3-($C$4^2)/2+NORMSINV(AleatLivre!L568)*$C$4))</f>
        <v>79.647465330123296</v>
      </c>
      <c r="N571" s="2">
        <f>(M571*EXP($C$3-($C$4^2)/2+NORMSINV(AleatLivre!M568)*$C$4))</f>
        <v>81.297520327501942</v>
      </c>
      <c r="O571" s="2">
        <f>(N571*EXP($C$3-($C$4^2)/2+NORMSINV(AleatLivre!N568)*$C$4))</f>
        <v>86.764903832148519</v>
      </c>
      <c r="P571" s="2">
        <f>(O571*EXP($C$3-($C$4^2)/2+NORMSINV(AleatLivre!O568)*$C$4))</f>
        <v>89.656723387180193</v>
      </c>
      <c r="Q571" s="2">
        <f>(P571*EXP($C$3-($C$4^2)/2+NORMSINV(AleatLivre!P568)*$C$4))</f>
        <v>94.242605490745618</v>
      </c>
      <c r="R571" s="2">
        <f>(Q571*EXP($C$3-($C$4^2)/2+NORMSINV(AleatLivre!Q568)*$C$4))</f>
        <v>97.235168126360236</v>
      </c>
      <c r="S571" s="2">
        <f>(R571*EXP($C$3-($C$4^2)/2+NORMSINV(AleatLivre!R568)*$C$4))</f>
        <v>101.43915036423597</v>
      </c>
      <c r="T571" s="2">
        <f>(S571*EXP($C$3-($C$4^2)/2+NORMSINV(AleatLivre!S568)*$C$4))</f>
        <v>104.96736996466596</v>
      </c>
      <c r="U571" s="2">
        <f>(T571*EXP($C$3-($C$4^2)/2+NORMSINV(AleatLivre!T568)*$C$4))</f>
        <v>110.43383594325226</v>
      </c>
      <c r="V571" s="2">
        <f>(U571*EXP($C$3-($C$4^2)/2+NORMSINV(AleatLivre!U568)*$C$4))</f>
        <v>115.82868126619205</v>
      </c>
    </row>
    <row r="572" spans="1:22" x14ac:dyDescent="0.25">
      <c r="A572">
        <v>567</v>
      </c>
      <c r="B572" s="2">
        <f>Painel!$B$7</f>
        <v>50</v>
      </c>
      <c r="C572" s="2">
        <f>(B572*EXP($C$3-($C$4^2)/2+NORMSINV(AleatLivre!B569)*$C$4))</f>
        <v>53.775941916467396</v>
      </c>
      <c r="D572" s="2">
        <f>(C572*EXP($C$3-($C$4^2)/2+NORMSINV(AleatLivre!C569)*$C$4))</f>
        <v>56.265156041013036</v>
      </c>
      <c r="E572" s="2">
        <f>(D572*EXP($C$3-($C$4^2)/2+NORMSINV(AleatLivre!D569)*$C$4))</f>
        <v>59.245572929208173</v>
      </c>
      <c r="F572" s="2">
        <f>(E572*EXP($C$3-($C$4^2)/2+NORMSINV(AleatLivre!E569)*$C$4))</f>
        <v>61.913640527730486</v>
      </c>
      <c r="G572" s="2">
        <f>(F572*EXP($C$3-($C$4^2)/2+NORMSINV(AleatLivre!F569)*$C$4))</f>
        <v>66.039347500501464</v>
      </c>
      <c r="H572" s="2">
        <f>(G572*EXP($C$3-($C$4^2)/2+NORMSINV(AleatLivre!G569)*$C$4))</f>
        <v>69.685655277750868</v>
      </c>
      <c r="I572" s="2">
        <f>(H572*EXP($C$3-($C$4^2)/2+NORMSINV(AleatLivre!H569)*$C$4))</f>
        <v>74.283523294817215</v>
      </c>
      <c r="J572" s="2">
        <f>(I572*EXP($C$3-($C$4^2)/2+NORMSINV(AleatLivre!I569)*$C$4))</f>
        <v>80.171413358662221</v>
      </c>
      <c r="K572" s="2">
        <f>(J572*EXP($C$3-($C$4^2)/2+NORMSINV(AleatLivre!J569)*$C$4))</f>
        <v>84.504556465202853</v>
      </c>
      <c r="L572" s="2">
        <f>(K572*EXP($C$3-($C$4^2)/2+NORMSINV(AleatLivre!K569)*$C$4))</f>
        <v>87.701413834679698</v>
      </c>
      <c r="M572" s="2">
        <f>(L572*EXP($C$3-($C$4^2)/2+NORMSINV(AleatLivre!L569)*$C$4))</f>
        <v>93.418645013394524</v>
      </c>
      <c r="N572" s="2">
        <f>(M572*EXP($C$3-($C$4^2)/2+NORMSINV(AleatLivre!M569)*$C$4))</f>
        <v>99.267414332873287</v>
      </c>
      <c r="O572" s="2">
        <f>(N572*EXP($C$3-($C$4^2)/2+NORMSINV(AleatLivre!N569)*$C$4))</f>
        <v>104.95318584694161</v>
      </c>
      <c r="P572" s="2">
        <f>(O572*EXP($C$3-($C$4^2)/2+NORMSINV(AleatLivre!O569)*$C$4))</f>
        <v>111.56720528282008</v>
      </c>
      <c r="Q572" s="2">
        <f>(P572*EXP($C$3-($C$4^2)/2+NORMSINV(AleatLivre!P569)*$C$4))</f>
        <v>114.67453343867925</v>
      </c>
      <c r="R572" s="2">
        <f>(Q572*EXP($C$3-($C$4^2)/2+NORMSINV(AleatLivre!Q569)*$C$4))</f>
        <v>117.11078158662411</v>
      </c>
      <c r="S572" s="2">
        <f>(R572*EXP($C$3-($C$4^2)/2+NORMSINV(AleatLivre!R569)*$C$4))</f>
        <v>122.67717932998144</v>
      </c>
      <c r="T572" s="2">
        <f>(S572*EXP($C$3-($C$4^2)/2+NORMSINV(AleatLivre!S569)*$C$4))</f>
        <v>129.94679884542541</v>
      </c>
      <c r="U572" s="2">
        <f>(T572*EXP($C$3-($C$4^2)/2+NORMSINV(AleatLivre!T569)*$C$4))</f>
        <v>132.9433746584252</v>
      </c>
      <c r="V572" s="2">
        <f>(U572*EXP($C$3-($C$4^2)/2+NORMSINV(AleatLivre!U569)*$C$4))</f>
        <v>141.79000033219356</v>
      </c>
    </row>
    <row r="573" spans="1:22" x14ac:dyDescent="0.25">
      <c r="A573">
        <v>568</v>
      </c>
      <c r="B573" s="2">
        <f>Painel!$B$7</f>
        <v>50</v>
      </c>
      <c r="C573" s="2">
        <f>(B573*EXP($C$3-($C$4^2)/2+NORMSINV(AleatLivre!B570)*$C$4))</f>
        <v>50.587965482289043</v>
      </c>
      <c r="D573" s="2">
        <f>(C573*EXP($C$3-($C$4^2)/2+NORMSINV(AleatLivre!C570)*$C$4))</f>
        <v>52.471108283818509</v>
      </c>
      <c r="E573" s="2">
        <f>(D573*EXP($C$3-($C$4^2)/2+NORMSINV(AleatLivre!D570)*$C$4))</f>
        <v>57.933687977243295</v>
      </c>
      <c r="F573" s="2">
        <f>(E573*EXP($C$3-($C$4^2)/2+NORMSINV(AleatLivre!E570)*$C$4))</f>
        <v>60.880325941991025</v>
      </c>
      <c r="G573" s="2">
        <f>(F573*EXP($C$3-($C$4^2)/2+NORMSINV(AleatLivre!F570)*$C$4))</f>
        <v>63.758104280964972</v>
      </c>
      <c r="H573" s="2">
        <f>(G573*EXP($C$3-($C$4^2)/2+NORMSINV(AleatLivre!G570)*$C$4))</f>
        <v>66.387335344956696</v>
      </c>
      <c r="I573" s="2">
        <f>(H573*EXP($C$3-($C$4^2)/2+NORMSINV(AleatLivre!H570)*$C$4))</f>
        <v>70.707549129902048</v>
      </c>
      <c r="J573" s="2">
        <f>(I573*EXP($C$3-($C$4^2)/2+NORMSINV(AleatLivre!I570)*$C$4))</f>
        <v>74.838265272310181</v>
      </c>
      <c r="K573" s="2">
        <f>(J573*EXP($C$3-($C$4^2)/2+NORMSINV(AleatLivre!J570)*$C$4))</f>
        <v>77.798191886114353</v>
      </c>
      <c r="L573" s="2">
        <f>(K573*EXP($C$3-($C$4^2)/2+NORMSINV(AleatLivre!K570)*$C$4))</f>
        <v>78.132697422300822</v>
      </c>
      <c r="M573" s="2">
        <f>(L573*EXP($C$3-($C$4^2)/2+NORMSINV(AleatLivre!L570)*$C$4))</f>
        <v>80.984176777496586</v>
      </c>
      <c r="N573" s="2">
        <f>(M573*EXP($C$3-($C$4^2)/2+NORMSINV(AleatLivre!M570)*$C$4))</f>
        <v>86.383595625427319</v>
      </c>
      <c r="O573" s="2">
        <f>(N573*EXP($C$3-($C$4^2)/2+NORMSINV(AleatLivre!N570)*$C$4))</f>
        <v>93.256444334108579</v>
      </c>
      <c r="P573" s="2">
        <f>(O573*EXP($C$3-($C$4^2)/2+NORMSINV(AleatLivre!O570)*$C$4))</f>
        <v>98.683258803310551</v>
      </c>
      <c r="Q573" s="2">
        <f>(P573*EXP($C$3-($C$4^2)/2+NORMSINV(AleatLivre!P570)*$C$4))</f>
        <v>103.31799113279806</v>
      </c>
      <c r="R573" s="2">
        <f>(Q573*EXP($C$3-($C$4^2)/2+NORMSINV(AleatLivre!Q570)*$C$4))</f>
        <v>105.79557783092687</v>
      </c>
      <c r="S573" s="2">
        <f>(R573*EXP($C$3-($C$4^2)/2+NORMSINV(AleatLivre!R570)*$C$4))</f>
        <v>112.95988304630913</v>
      </c>
      <c r="T573" s="2">
        <f>(S573*EXP($C$3-($C$4^2)/2+NORMSINV(AleatLivre!S570)*$C$4))</f>
        <v>117.43828898879343</v>
      </c>
      <c r="U573" s="2">
        <f>(T573*EXP($C$3-($C$4^2)/2+NORMSINV(AleatLivre!T570)*$C$4))</f>
        <v>122.3713764629355</v>
      </c>
      <c r="V573" s="2">
        <f>(U573*EXP($C$3-($C$4^2)/2+NORMSINV(AleatLivre!U570)*$C$4))</f>
        <v>129.33884686098571</v>
      </c>
    </row>
    <row r="574" spans="1:22" x14ac:dyDescent="0.25">
      <c r="A574">
        <v>569</v>
      </c>
      <c r="B574" s="2">
        <f>Painel!$B$7</f>
        <v>50</v>
      </c>
      <c r="C574" s="2">
        <f>(B574*EXP($C$3-($C$4^2)/2+NORMSINV(AleatLivre!B571)*$C$4))</f>
        <v>52.121138896157305</v>
      </c>
      <c r="D574" s="2">
        <f>(C574*EXP($C$3-($C$4^2)/2+NORMSINV(AleatLivre!C571)*$C$4))</f>
        <v>53.236282272780294</v>
      </c>
      <c r="E574" s="2">
        <f>(D574*EXP($C$3-($C$4^2)/2+NORMSINV(AleatLivre!D571)*$C$4))</f>
        <v>56.605840238842049</v>
      </c>
      <c r="F574" s="2">
        <f>(E574*EXP($C$3-($C$4^2)/2+NORMSINV(AleatLivre!E571)*$C$4))</f>
        <v>61.217615572676593</v>
      </c>
      <c r="G574" s="2">
        <f>(F574*EXP($C$3-($C$4^2)/2+NORMSINV(AleatLivre!F571)*$C$4))</f>
        <v>64.08371638373491</v>
      </c>
      <c r="H574" s="2">
        <f>(G574*EXP($C$3-($C$4^2)/2+NORMSINV(AleatLivre!G571)*$C$4))</f>
        <v>67.299431374890858</v>
      </c>
      <c r="I574" s="2">
        <f>(H574*EXP($C$3-($C$4^2)/2+NORMSINV(AleatLivre!H571)*$C$4))</f>
        <v>70.299847038887094</v>
      </c>
      <c r="J574" s="2">
        <f>(I574*EXP($C$3-($C$4^2)/2+NORMSINV(AleatLivre!I571)*$C$4))</f>
        <v>72.020175730330749</v>
      </c>
      <c r="K574" s="2">
        <f>(J574*EXP($C$3-($C$4^2)/2+NORMSINV(AleatLivre!J571)*$C$4))</f>
        <v>72.795834033801697</v>
      </c>
      <c r="L574" s="2">
        <f>(K574*EXP($C$3-($C$4^2)/2+NORMSINV(AleatLivre!K571)*$C$4))</f>
        <v>78.32289751742897</v>
      </c>
      <c r="M574" s="2">
        <f>(L574*EXP($C$3-($C$4^2)/2+NORMSINV(AleatLivre!L571)*$C$4))</f>
        <v>79.734046314753087</v>
      </c>
      <c r="N574" s="2">
        <f>(M574*EXP($C$3-($C$4^2)/2+NORMSINV(AleatLivre!M571)*$C$4))</f>
        <v>86.175878873343208</v>
      </c>
      <c r="O574" s="2">
        <f>(N574*EXP($C$3-($C$4^2)/2+NORMSINV(AleatLivre!N571)*$C$4))</f>
        <v>90.469110542395399</v>
      </c>
      <c r="P574" s="2">
        <f>(O574*EXP($C$3-($C$4^2)/2+NORMSINV(AleatLivre!O571)*$C$4))</f>
        <v>92.795303511168427</v>
      </c>
      <c r="Q574" s="2">
        <f>(P574*EXP($C$3-($C$4^2)/2+NORMSINV(AleatLivre!P571)*$C$4))</f>
        <v>97.107006598833493</v>
      </c>
      <c r="R574" s="2">
        <f>(Q574*EXP($C$3-($C$4^2)/2+NORMSINV(AleatLivre!Q571)*$C$4))</f>
        <v>101.8812511663852</v>
      </c>
      <c r="S574" s="2">
        <f>(R574*EXP($C$3-($C$4^2)/2+NORMSINV(AleatLivre!R571)*$C$4))</f>
        <v>107.23506348628003</v>
      </c>
      <c r="T574" s="2">
        <f>(S574*EXP($C$3-($C$4^2)/2+NORMSINV(AleatLivre!S571)*$C$4))</f>
        <v>113.92409837650854</v>
      </c>
      <c r="U574" s="2">
        <f>(T574*EXP($C$3-($C$4^2)/2+NORMSINV(AleatLivre!T571)*$C$4))</f>
        <v>119.02318869773227</v>
      </c>
      <c r="V574" s="2">
        <f>(U574*EXP($C$3-($C$4^2)/2+NORMSINV(AleatLivre!U571)*$C$4))</f>
        <v>123.29007169073631</v>
      </c>
    </row>
    <row r="575" spans="1:22" x14ac:dyDescent="0.25">
      <c r="A575">
        <v>570</v>
      </c>
      <c r="B575" s="2">
        <f>Painel!$B$7</f>
        <v>50</v>
      </c>
      <c r="C575" s="2">
        <f>(B575*EXP($C$3-($C$4^2)/2+NORMSINV(AleatLivre!B572)*$C$4))</f>
        <v>55.304242878004615</v>
      </c>
      <c r="D575" s="2">
        <f>(C575*EXP($C$3-($C$4^2)/2+NORMSINV(AleatLivre!C572)*$C$4))</f>
        <v>56.472998272224302</v>
      </c>
      <c r="E575" s="2">
        <f>(D575*EXP($C$3-($C$4^2)/2+NORMSINV(AleatLivre!D572)*$C$4))</f>
        <v>59.881867491258326</v>
      </c>
      <c r="F575" s="2">
        <f>(E575*EXP($C$3-($C$4^2)/2+NORMSINV(AleatLivre!E572)*$C$4))</f>
        <v>65.39888431073166</v>
      </c>
      <c r="G575" s="2">
        <f>(F575*EXP($C$3-($C$4^2)/2+NORMSINV(AleatLivre!F572)*$C$4))</f>
        <v>67.002831372691901</v>
      </c>
      <c r="H575" s="2">
        <f>(G575*EXP($C$3-($C$4^2)/2+NORMSINV(AleatLivre!G572)*$C$4))</f>
        <v>69.270489357816871</v>
      </c>
      <c r="I575" s="2">
        <f>(H575*EXP($C$3-($C$4^2)/2+NORMSINV(AleatLivre!H572)*$C$4))</f>
        <v>72.744160837145927</v>
      </c>
      <c r="J575" s="2">
        <f>(I575*EXP($C$3-($C$4^2)/2+NORMSINV(AleatLivre!I572)*$C$4))</f>
        <v>77.398275576979785</v>
      </c>
      <c r="K575" s="2">
        <f>(J575*EXP($C$3-($C$4^2)/2+NORMSINV(AleatLivre!J572)*$C$4))</f>
        <v>80.349073482168833</v>
      </c>
      <c r="L575" s="2">
        <f>(K575*EXP($C$3-($C$4^2)/2+NORMSINV(AleatLivre!K572)*$C$4))</f>
        <v>86.725023575432857</v>
      </c>
      <c r="M575" s="2">
        <f>(L575*EXP($C$3-($C$4^2)/2+NORMSINV(AleatLivre!L572)*$C$4))</f>
        <v>91.568365549059294</v>
      </c>
      <c r="N575" s="2">
        <f>(M575*EXP($C$3-($C$4^2)/2+NORMSINV(AleatLivre!M572)*$C$4))</f>
        <v>94.990444771899632</v>
      </c>
      <c r="O575" s="2">
        <f>(N575*EXP($C$3-($C$4^2)/2+NORMSINV(AleatLivre!N572)*$C$4))</f>
        <v>98.785631129562617</v>
      </c>
      <c r="P575" s="2">
        <f>(O575*EXP($C$3-($C$4^2)/2+NORMSINV(AleatLivre!O572)*$C$4))</f>
        <v>102.50326822521509</v>
      </c>
      <c r="Q575" s="2">
        <f>(P575*EXP($C$3-($C$4^2)/2+NORMSINV(AleatLivre!P572)*$C$4))</f>
        <v>109.61794763766179</v>
      </c>
      <c r="R575" s="2">
        <f>(Q575*EXP($C$3-($C$4^2)/2+NORMSINV(AleatLivre!Q572)*$C$4))</f>
        <v>118.35882581130838</v>
      </c>
      <c r="S575" s="2">
        <f>(R575*EXP($C$3-($C$4^2)/2+NORMSINV(AleatLivre!R572)*$C$4))</f>
        <v>118.70339470135906</v>
      </c>
      <c r="T575" s="2">
        <f>(S575*EXP($C$3-($C$4^2)/2+NORMSINV(AleatLivre!S572)*$C$4))</f>
        <v>127.36013834313279</v>
      </c>
      <c r="U575" s="2">
        <f>(T575*EXP($C$3-($C$4^2)/2+NORMSINV(AleatLivre!T572)*$C$4))</f>
        <v>134.15078310875185</v>
      </c>
      <c r="V575" s="2">
        <f>(U575*EXP($C$3-($C$4^2)/2+NORMSINV(AleatLivre!U572)*$C$4))</f>
        <v>139.52121231968025</v>
      </c>
    </row>
    <row r="576" spans="1:22" x14ac:dyDescent="0.25">
      <c r="A576">
        <v>571</v>
      </c>
      <c r="B576" s="2">
        <f>Painel!$B$7</f>
        <v>50</v>
      </c>
      <c r="C576" s="2">
        <f>(B576*EXP($C$3-($C$4^2)/2+NORMSINV(AleatLivre!B573)*$C$4))</f>
        <v>52.803085451239596</v>
      </c>
      <c r="D576" s="2">
        <f>(C576*EXP($C$3-($C$4^2)/2+NORMSINV(AleatLivre!C573)*$C$4))</f>
        <v>55.35596664615106</v>
      </c>
      <c r="E576" s="2">
        <f>(D576*EXP($C$3-($C$4^2)/2+NORMSINV(AleatLivre!D573)*$C$4))</f>
        <v>58.473846139606096</v>
      </c>
      <c r="F576" s="2">
        <f>(E576*EXP($C$3-($C$4^2)/2+NORMSINV(AleatLivre!E573)*$C$4))</f>
        <v>62.760153362056904</v>
      </c>
      <c r="G576" s="2">
        <f>(F576*EXP($C$3-($C$4^2)/2+NORMSINV(AleatLivre!F573)*$C$4))</f>
        <v>64.088795318944165</v>
      </c>
      <c r="H576" s="2">
        <f>(G576*EXP($C$3-($C$4^2)/2+NORMSINV(AleatLivre!G573)*$C$4))</f>
        <v>68.574618210875641</v>
      </c>
      <c r="I576" s="2">
        <f>(H576*EXP($C$3-($C$4^2)/2+NORMSINV(AleatLivre!H573)*$C$4))</f>
        <v>70.231941629083707</v>
      </c>
      <c r="J576" s="2">
        <f>(I576*EXP($C$3-($C$4^2)/2+NORMSINV(AleatLivre!I573)*$C$4))</f>
        <v>74.988636918807316</v>
      </c>
      <c r="K576" s="2">
        <f>(J576*EXP($C$3-($C$4^2)/2+NORMSINV(AleatLivre!J573)*$C$4))</f>
        <v>77.579808427912084</v>
      </c>
      <c r="L576" s="2">
        <f>(K576*EXP($C$3-($C$4^2)/2+NORMSINV(AleatLivre!K573)*$C$4))</f>
        <v>82.939235993248005</v>
      </c>
      <c r="M576" s="2">
        <f>(L576*EXP($C$3-($C$4^2)/2+NORMSINV(AleatLivre!L573)*$C$4))</f>
        <v>90.19544014048337</v>
      </c>
      <c r="N576" s="2">
        <f>(M576*EXP($C$3-($C$4^2)/2+NORMSINV(AleatLivre!M573)*$C$4))</f>
        <v>97.263648533295608</v>
      </c>
      <c r="O576" s="2">
        <f>(N576*EXP($C$3-($C$4^2)/2+NORMSINV(AleatLivre!N573)*$C$4))</f>
        <v>98.401633016153326</v>
      </c>
      <c r="P576" s="2">
        <f>(O576*EXP($C$3-($C$4^2)/2+NORMSINV(AleatLivre!O573)*$C$4))</f>
        <v>103.27577122654391</v>
      </c>
      <c r="Q576" s="2">
        <f>(P576*EXP($C$3-($C$4^2)/2+NORMSINV(AleatLivre!P573)*$C$4))</f>
        <v>109.6728238010664</v>
      </c>
      <c r="R576" s="2">
        <f>(Q576*EXP($C$3-($C$4^2)/2+NORMSINV(AleatLivre!Q573)*$C$4))</f>
        <v>119.33434636712529</v>
      </c>
      <c r="S576" s="2">
        <f>(R576*EXP($C$3-($C$4^2)/2+NORMSINV(AleatLivre!R573)*$C$4))</f>
        <v>127.21207844889119</v>
      </c>
      <c r="T576" s="2">
        <f>(S576*EXP($C$3-($C$4^2)/2+NORMSINV(AleatLivre!S573)*$C$4))</f>
        <v>133.44529290501947</v>
      </c>
      <c r="U576" s="2">
        <f>(T576*EXP($C$3-($C$4^2)/2+NORMSINV(AleatLivre!T573)*$C$4))</f>
        <v>145.24152144630912</v>
      </c>
      <c r="V576" s="2">
        <f>(U576*EXP($C$3-($C$4^2)/2+NORMSINV(AleatLivre!U573)*$C$4))</f>
        <v>150.54878704089157</v>
      </c>
    </row>
    <row r="577" spans="1:22" x14ac:dyDescent="0.25">
      <c r="A577">
        <v>572</v>
      </c>
      <c r="B577" s="2">
        <f>Painel!$B$7</f>
        <v>50</v>
      </c>
      <c r="C577" s="2">
        <f>(B577*EXP($C$3-($C$4^2)/2+NORMSINV(AleatLivre!B574)*$C$4))</f>
        <v>52.002524016628001</v>
      </c>
      <c r="D577" s="2">
        <f>(C577*EXP($C$3-($C$4^2)/2+NORMSINV(AleatLivre!C574)*$C$4))</f>
        <v>55.733880368844702</v>
      </c>
      <c r="E577" s="2">
        <f>(D577*EXP($C$3-($C$4^2)/2+NORMSINV(AleatLivre!D574)*$C$4))</f>
        <v>58.784534956090944</v>
      </c>
      <c r="F577" s="2">
        <f>(E577*EXP($C$3-($C$4^2)/2+NORMSINV(AleatLivre!E574)*$C$4))</f>
        <v>65.334887591367249</v>
      </c>
      <c r="G577" s="2">
        <f>(F577*EXP($C$3-($C$4^2)/2+NORMSINV(AleatLivre!F574)*$C$4))</f>
        <v>69.766153457253083</v>
      </c>
      <c r="H577" s="2">
        <f>(G577*EXP($C$3-($C$4^2)/2+NORMSINV(AleatLivre!G574)*$C$4))</f>
        <v>72.132990364933249</v>
      </c>
      <c r="I577" s="2">
        <f>(H577*EXP($C$3-($C$4^2)/2+NORMSINV(AleatLivre!H574)*$C$4))</f>
        <v>78.298510246451926</v>
      </c>
      <c r="J577" s="2">
        <f>(I577*EXP($C$3-($C$4^2)/2+NORMSINV(AleatLivre!I574)*$C$4))</f>
        <v>83.343449828087671</v>
      </c>
      <c r="K577" s="2">
        <f>(J577*EXP($C$3-($C$4^2)/2+NORMSINV(AleatLivre!J574)*$C$4))</f>
        <v>88.100668673432011</v>
      </c>
      <c r="L577" s="2">
        <f>(K577*EXP($C$3-($C$4^2)/2+NORMSINV(AleatLivre!K574)*$C$4))</f>
        <v>94.794194180782171</v>
      </c>
      <c r="M577" s="2">
        <f>(L577*EXP($C$3-($C$4^2)/2+NORMSINV(AleatLivre!L574)*$C$4))</f>
        <v>99.910250992197632</v>
      </c>
      <c r="N577" s="2">
        <f>(M577*EXP($C$3-($C$4^2)/2+NORMSINV(AleatLivre!M574)*$C$4))</f>
        <v>103.98290502641194</v>
      </c>
      <c r="O577" s="2">
        <f>(N577*EXP($C$3-($C$4^2)/2+NORMSINV(AleatLivre!N574)*$C$4))</f>
        <v>115.14599586696987</v>
      </c>
      <c r="P577" s="2">
        <f>(O577*EXP($C$3-($C$4^2)/2+NORMSINV(AleatLivre!O574)*$C$4))</f>
        <v>122.18700693184067</v>
      </c>
      <c r="Q577" s="2">
        <f>(P577*EXP($C$3-($C$4^2)/2+NORMSINV(AleatLivre!P574)*$C$4))</f>
        <v>133.51524256828117</v>
      </c>
      <c r="R577" s="2">
        <f>(Q577*EXP($C$3-($C$4^2)/2+NORMSINV(AleatLivre!Q574)*$C$4))</f>
        <v>137.90715424814087</v>
      </c>
      <c r="S577" s="2">
        <f>(R577*EXP($C$3-($C$4^2)/2+NORMSINV(AleatLivre!R574)*$C$4))</f>
        <v>145.68912388202415</v>
      </c>
      <c r="T577" s="2">
        <f>(S577*EXP($C$3-($C$4^2)/2+NORMSINV(AleatLivre!S574)*$C$4))</f>
        <v>155.52622877595175</v>
      </c>
      <c r="U577" s="2">
        <f>(T577*EXP($C$3-($C$4^2)/2+NORMSINV(AleatLivre!T574)*$C$4))</f>
        <v>166.50658724892779</v>
      </c>
      <c r="V577" s="2">
        <f>(U577*EXP($C$3-($C$4^2)/2+NORMSINV(AleatLivre!U574)*$C$4))</f>
        <v>169.13234015870432</v>
      </c>
    </row>
    <row r="578" spans="1:22" x14ac:dyDescent="0.25">
      <c r="A578">
        <v>573</v>
      </c>
      <c r="B578" s="2">
        <f>Painel!$B$7</f>
        <v>50</v>
      </c>
      <c r="C578" s="2">
        <f>(B578*EXP($C$3-($C$4^2)/2+NORMSINV(AleatLivre!B575)*$C$4))</f>
        <v>51.181077674000427</v>
      </c>
      <c r="D578" s="2">
        <f>(C578*EXP($C$3-($C$4^2)/2+NORMSINV(AleatLivre!C575)*$C$4))</f>
        <v>55.629820847565675</v>
      </c>
      <c r="E578" s="2">
        <f>(D578*EXP($C$3-($C$4^2)/2+NORMSINV(AleatLivre!D575)*$C$4))</f>
        <v>58.989679925829037</v>
      </c>
      <c r="F578" s="2">
        <f>(E578*EXP($C$3-($C$4^2)/2+NORMSINV(AleatLivre!E575)*$C$4))</f>
        <v>63.794289180116557</v>
      </c>
      <c r="G578" s="2">
        <f>(F578*EXP($C$3-($C$4^2)/2+NORMSINV(AleatLivre!F575)*$C$4))</f>
        <v>69.67232333681207</v>
      </c>
      <c r="H578" s="2">
        <f>(G578*EXP($C$3-($C$4^2)/2+NORMSINV(AleatLivre!G575)*$C$4))</f>
        <v>72.418796175381388</v>
      </c>
      <c r="I578" s="2">
        <f>(H578*EXP($C$3-($C$4^2)/2+NORMSINV(AleatLivre!H575)*$C$4))</f>
        <v>77.084376587839841</v>
      </c>
      <c r="J578" s="2">
        <f>(I578*EXP($C$3-($C$4^2)/2+NORMSINV(AleatLivre!I575)*$C$4))</f>
        <v>83.219370422027239</v>
      </c>
      <c r="K578" s="2">
        <f>(J578*EXP($C$3-($C$4^2)/2+NORMSINV(AleatLivre!J575)*$C$4))</f>
        <v>84.834070787997419</v>
      </c>
      <c r="L578" s="2">
        <f>(K578*EXP($C$3-($C$4^2)/2+NORMSINV(AleatLivre!K575)*$C$4))</f>
        <v>91.251268279640215</v>
      </c>
      <c r="M578" s="2">
        <f>(L578*EXP($C$3-($C$4^2)/2+NORMSINV(AleatLivre!L575)*$C$4))</f>
        <v>95.355404993426987</v>
      </c>
      <c r="N578" s="2">
        <f>(M578*EXP($C$3-($C$4^2)/2+NORMSINV(AleatLivre!M575)*$C$4))</f>
        <v>102.57748552060266</v>
      </c>
      <c r="O578" s="2">
        <f>(N578*EXP($C$3-($C$4^2)/2+NORMSINV(AleatLivre!N575)*$C$4))</f>
        <v>102.6816996576482</v>
      </c>
      <c r="P578" s="2">
        <f>(O578*EXP($C$3-($C$4^2)/2+NORMSINV(AleatLivre!O575)*$C$4))</f>
        <v>109.31044263906723</v>
      </c>
      <c r="Q578" s="2">
        <f>(P578*EXP($C$3-($C$4^2)/2+NORMSINV(AleatLivre!P575)*$C$4))</f>
        <v>118.93004035596115</v>
      </c>
      <c r="R578" s="2">
        <f>(Q578*EXP($C$3-($C$4^2)/2+NORMSINV(AleatLivre!Q575)*$C$4))</f>
        <v>127.59176028375261</v>
      </c>
      <c r="S578" s="2">
        <f>(R578*EXP($C$3-($C$4^2)/2+NORMSINV(AleatLivre!R575)*$C$4))</f>
        <v>134.82324824966588</v>
      </c>
      <c r="T578" s="2">
        <f>(S578*EXP($C$3-($C$4^2)/2+NORMSINV(AleatLivre!S575)*$C$4))</f>
        <v>142.47742270655183</v>
      </c>
      <c r="U578" s="2">
        <f>(T578*EXP($C$3-($C$4^2)/2+NORMSINV(AleatLivre!T575)*$C$4))</f>
        <v>146.71067057354009</v>
      </c>
      <c r="V578" s="2">
        <f>(U578*EXP($C$3-($C$4^2)/2+NORMSINV(AleatLivre!U575)*$C$4))</f>
        <v>157.69360475254291</v>
      </c>
    </row>
    <row r="579" spans="1:22" x14ac:dyDescent="0.25">
      <c r="A579">
        <v>574</v>
      </c>
      <c r="B579" s="2">
        <f>Painel!$B$7</f>
        <v>50</v>
      </c>
      <c r="C579" s="2">
        <f>(B579*EXP($C$3-($C$4^2)/2+NORMSINV(AleatLivre!B576)*$C$4))</f>
        <v>50.976667781667253</v>
      </c>
      <c r="D579" s="2">
        <f>(C579*EXP($C$3-($C$4^2)/2+NORMSINV(AleatLivre!C576)*$C$4))</f>
        <v>54.329137605912372</v>
      </c>
      <c r="E579" s="2">
        <f>(D579*EXP($C$3-($C$4^2)/2+NORMSINV(AleatLivre!D576)*$C$4))</f>
        <v>57.402204406291645</v>
      </c>
      <c r="F579" s="2">
        <f>(E579*EXP($C$3-($C$4^2)/2+NORMSINV(AleatLivre!E576)*$C$4))</f>
        <v>59.472553125682118</v>
      </c>
      <c r="G579" s="2">
        <f>(F579*EXP($C$3-($C$4^2)/2+NORMSINV(AleatLivre!F576)*$C$4))</f>
        <v>62.892496553859601</v>
      </c>
      <c r="H579" s="2">
        <f>(G579*EXP($C$3-($C$4^2)/2+NORMSINV(AleatLivre!G576)*$C$4))</f>
        <v>66.060755978743884</v>
      </c>
      <c r="I579" s="2">
        <f>(H579*EXP($C$3-($C$4^2)/2+NORMSINV(AleatLivre!H576)*$C$4))</f>
        <v>70.697157810738545</v>
      </c>
      <c r="J579" s="2">
        <f>(I579*EXP($C$3-($C$4^2)/2+NORMSINV(AleatLivre!I576)*$C$4))</f>
        <v>73.079295498663853</v>
      </c>
      <c r="K579" s="2">
        <f>(J579*EXP($C$3-($C$4^2)/2+NORMSINV(AleatLivre!J576)*$C$4))</f>
        <v>75.995600470441218</v>
      </c>
      <c r="L579" s="2">
        <f>(K579*EXP($C$3-($C$4^2)/2+NORMSINV(AleatLivre!K576)*$C$4))</f>
        <v>81.177021929966003</v>
      </c>
      <c r="M579" s="2">
        <f>(L579*EXP($C$3-($C$4^2)/2+NORMSINV(AleatLivre!L576)*$C$4))</f>
        <v>84.120971062170057</v>
      </c>
      <c r="N579" s="2">
        <f>(M579*EXP($C$3-($C$4^2)/2+NORMSINV(AleatLivre!M576)*$C$4))</f>
        <v>90.931860536293598</v>
      </c>
      <c r="O579" s="2">
        <f>(N579*EXP($C$3-($C$4^2)/2+NORMSINV(AleatLivre!N576)*$C$4))</f>
        <v>96.031301459702689</v>
      </c>
      <c r="P579" s="2">
        <f>(O579*EXP($C$3-($C$4^2)/2+NORMSINV(AleatLivre!O576)*$C$4))</f>
        <v>102.69020026800523</v>
      </c>
      <c r="Q579" s="2">
        <f>(P579*EXP($C$3-($C$4^2)/2+NORMSINV(AleatLivre!P576)*$C$4))</f>
        <v>105.54332520896916</v>
      </c>
      <c r="R579" s="2">
        <f>(Q579*EXP($C$3-($C$4^2)/2+NORMSINV(AleatLivre!Q576)*$C$4))</f>
        <v>114.40438870407145</v>
      </c>
      <c r="S579" s="2">
        <f>(R579*EXP($C$3-($C$4^2)/2+NORMSINV(AleatLivre!R576)*$C$4))</f>
        <v>122.07234981516139</v>
      </c>
      <c r="T579" s="2">
        <f>(S579*EXP($C$3-($C$4^2)/2+NORMSINV(AleatLivre!S576)*$C$4))</f>
        <v>130.35842362272723</v>
      </c>
      <c r="U579" s="2">
        <f>(T579*EXP($C$3-($C$4^2)/2+NORMSINV(AleatLivre!T576)*$C$4))</f>
        <v>140.76268579216261</v>
      </c>
      <c r="V579" s="2">
        <f>(U579*EXP($C$3-($C$4^2)/2+NORMSINV(AleatLivre!U576)*$C$4))</f>
        <v>149.08924545632348</v>
      </c>
    </row>
    <row r="580" spans="1:22" x14ac:dyDescent="0.25">
      <c r="A580">
        <v>575</v>
      </c>
      <c r="B580" s="2">
        <f>Painel!$B$7</f>
        <v>50</v>
      </c>
      <c r="C580" s="2">
        <f>(B580*EXP($C$3-($C$4^2)/2+NORMSINV(AleatLivre!B577)*$C$4))</f>
        <v>51.792220013988391</v>
      </c>
      <c r="D580" s="2">
        <f>(C580*EXP($C$3-($C$4^2)/2+NORMSINV(AleatLivre!C577)*$C$4))</f>
        <v>55.770941824645881</v>
      </c>
      <c r="E580" s="2">
        <f>(D580*EXP($C$3-($C$4^2)/2+NORMSINV(AleatLivre!D577)*$C$4))</f>
        <v>56.644478095788067</v>
      </c>
      <c r="F580" s="2">
        <f>(E580*EXP($C$3-($C$4^2)/2+NORMSINV(AleatLivre!E577)*$C$4))</f>
        <v>61.149512574101138</v>
      </c>
      <c r="G580" s="2">
        <f>(F580*EXP($C$3-($C$4^2)/2+NORMSINV(AleatLivre!F577)*$C$4))</f>
        <v>65.13784788018603</v>
      </c>
      <c r="H580" s="2">
        <f>(G580*EXP($C$3-($C$4^2)/2+NORMSINV(AleatLivre!G577)*$C$4))</f>
        <v>69.298888737921359</v>
      </c>
      <c r="I580" s="2">
        <f>(H580*EXP($C$3-($C$4^2)/2+NORMSINV(AleatLivre!H577)*$C$4))</f>
        <v>72.39302863854013</v>
      </c>
      <c r="J580" s="2">
        <f>(I580*EXP($C$3-($C$4^2)/2+NORMSINV(AleatLivre!I577)*$C$4))</f>
        <v>75.419457184076521</v>
      </c>
      <c r="K580" s="2">
        <f>(J580*EXP($C$3-($C$4^2)/2+NORMSINV(AleatLivre!J577)*$C$4))</f>
        <v>79.297184559146061</v>
      </c>
      <c r="L580" s="2">
        <f>(K580*EXP($C$3-($C$4^2)/2+NORMSINV(AleatLivre!K577)*$C$4))</f>
        <v>84.843193518787672</v>
      </c>
      <c r="M580" s="2">
        <f>(L580*EXP($C$3-($C$4^2)/2+NORMSINV(AleatLivre!L577)*$C$4))</f>
        <v>87.092731321820807</v>
      </c>
      <c r="N580" s="2">
        <f>(M580*EXP($C$3-($C$4^2)/2+NORMSINV(AleatLivre!M577)*$C$4))</f>
        <v>90.812073223278261</v>
      </c>
      <c r="O580" s="2">
        <f>(N580*EXP($C$3-($C$4^2)/2+NORMSINV(AleatLivre!N577)*$C$4))</f>
        <v>96.95464779818839</v>
      </c>
      <c r="P580" s="2">
        <f>(O580*EXP($C$3-($C$4^2)/2+NORMSINV(AleatLivre!O577)*$C$4))</f>
        <v>103.23130910745009</v>
      </c>
      <c r="Q580" s="2">
        <f>(P580*EXP($C$3-($C$4^2)/2+NORMSINV(AleatLivre!P577)*$C$4))</f>
        <v>106.02007432662151</v>
      </c>
      <c r="R580" s="2">
        <f>(Q580*EXP($C$3-($C$4^2)/2+NORMSINV(AleatLivre!Q577)*$C$4))</f>
        <v>110.78942199199354</v>
      </c>
      <c r="S580" s="2">
        <f>(R580*EXP($C$3-($C$4^2)/2+NORMSINV(AleatLivre!R577)*$C$4))</f>
        <v>117.71642596990043</v>
      </c>
      <c r="T580" s="2">
        <f>(S580*EXP($C$3-($C$4^2)/2+NORMSINV(AleatLivre!S577)*$C$4))</f>
        <v>122.24414808225211</v>
      </c>
      <c r="U580" s="2">
        <f>(T580*EXP($C$3-($C$4^2)/2+NORMSINV(AleatLivre!T577)*$C$4))</f>
        <v>129.67248302913691</v>
      </c>
      <c r="V580" s="2">
        <f>(U580*EXP($C$3-($C$4^2)/2+NORMSINV(AleatLivre!U577)*$C$4))</f>
        <v>133.2528713728712</v>
      </c>
    </row>
    <row r="581" spans="1:22" x14ac:dyDescent="0.25">
      <c r="A581">
        <v>576</v>
      </c>
      <c r="B581" s="2">
        <f>Painel!$B$7</f>
        <v>50</v>
      </c>
      <c r="C581" s="2">
        <f>(B581*EXP($C$3-($C$4^2)/2+NORMSINV(AleatLivre!B578)*$C$4))</f>
        <v>53.68194960254116</v>
      </c>
      <c r="D581" s="2">
        <f>(C581*EXP($C$3-($C$4^2)/2+NORMSINV(AleatLivre!C578)*$C$4))</f>
        <v>57.787087171197626</v>
      </c>
      <c r="E581" s="2">
        <f>(D581*EXP($C$3-($C$4^2)/2+NORMSINV(AleatLivre!D578)*$C$4))</f>
        <v>58.949144801519637</v>
      </c>
      <c r="F581" s="2">
        <f>(E581*EXP($C$3-($C$4^2)/2+NORMSINV(AleatLivre!E578)*$C$4))</f>
        <v>62.87670039615864</v>
      </c>
      <c r="G581" s="2">
        <f>(F581*EXP($C$3-($C$4^2)/2+NORMSINV(AleatLivre!F578)*$C$4))</f>
        <v>65.697394358112092</v>
      </c>
      <c r="H581" s="2">
        <f>(G581*EXP($C$3-($C$4^2)/2+NORMSINV(AleatLivre!G578)*$C$4))</f>
        <v>68.116750034988996</v>
      </c>
      <c r="I581" s="2">
        <f>(H581*EXP($C$3-($C$4^2)/2+NORMSINV(AleatLivre!H578)*$C$4))</f>
        <v>71.311465228837761</v>
      </c>
      <c r="J581" s="2">
        <f>(I581*EXP($C$3-($C$4^2)/2+NORMSINV(AleatLivre!I578)*$C$4))</f>
        <v>74.814045746799238</v>
      </c>
      <c r="K581" s="2">
        <f>(J581*EXP($C$3-($C$4^2)/2+NORMSINV(AleatLivre!J578)*$C$4))</f>
        <v>80.494424624346067</v>
      </c>
      <c r="L581" s="2">
        <f>(K581*EXP($C$3-($C$4^2)/2+NORMSINV(AleatLivre!K578)*$C$4))</f>
        <v>87.05568006322882</v>
      </c>
      <c r="M581" s="2">
        <f>(L581*EXP($C$3-($C$4^2)/2+NORMSINV(AleatLivre!L578)*$C$4))</f>
        <v>90.880728192989565</v>
      </c>
      <c r="N581" s="2">
        <f>(M581*EXP($C$3-($C$4^2)/2+NORMSINV(AleatLivre!M578)*$C$4))</f>
        <v>93.896141334273338</v>
      </c>
      <c r="O581" s="2">
        <f>(N581*EXP($C$3-($C$4^2)/2+NORMSINV(AleatLivre!N578)*$C$4))</f>
        <v>98.933758063637271</v>
      </c>
      <c r="P581" s="2">
        <f>(O581*EXP($C$3-($C$4^2)/2+NORMSINV(AleatLivre!O578)*$C$4))</f>
        <v>104.53241054190872</v>
      </c>
      <c r="Q581" s="2">
        <f>(P581*EXP($C$3-($C$4^2)/2+NORMSINV(AleatLivre!P578)*$C$4))</f>
        <v>112.7452857818956</v>
      </c>
      <c r="R581" s="2">
        <f>(Q581*EXP($C$3-($C$4^2)/2+NORMSINV(AleatLivre!Q578)*$C$4))</f>
        <v>118.30304168889947</v>
      </c>
      <c r="S581" s="2">
        <f>(R581*EXP($C$3-($C$4^2)/2+NORMSINV(AleatLivre!R578)*$C$4))</f>
        <v>126.53456095954827</v>
      </c>
      <c r="T581" s="2">
        <f>(S581*EXP($C$3-($C$4^2)/2+NORMSINV(AleatLivre!S578)*$C$4))</f>
        <v>134.43694967609676</v>
      </c>
      <c r="U581" s="2">
        <f>(T581*EXP($C$3-($C$4^2)/2+NORMSINV(AleatLivre!T578)*$C$4))</f>
        <v>143.03843874486913</v>
      </c>
      <c r="V581" s="2">
        <f>(U581*EXP($C$3-($C$4^2)/2+NORMSINV(AleatLivre!U578)*$C$4))</f>
        <v>152.06334293284576</v>
      </c>
    </row>
    <row r="582" spans="1:22" x14ac:dyDescent="0.25">
      <c r="A582">
        <v>577</v>
      </c>
      <c r="B582" s="2">
        <f>Painel!$B$7</f>
        <v>50</v>
      </c>
      <c r="C582" s="2">
        <f>(B582*EXP($C$3-($C$4^2)/2+NORMSINV(AleatLivre!B579)*$C$4))</f>
        <v>54.083654204158357</v>
      </c>
      <c r="D582" s="2">
        <f>(C582*EXP($C$3-($C$4^2)/2+NORMSINV(AleatLivre!C579)*$C$4))</f>
        <v>55.513635679301451</v>
      </c>
      <c r="E582" s="2">
        <f>(D582*EXP($C$3-($C$4^2)/2+NORMSINV(AleatLivre!D579)*$C$4))</f>
        <v>56.197480619607184</v>
      </c>
      <c r="F582" s="2">
        <f>(E582*EXP($C$3-($C$4^2)/2+NORMSINV(AleatLivre!E579)*$C$4))</f>
        <v>58.405444028068622</v>
      </c>
      <c r="G582" s="2">
        <f>(F582*EXP($C$3-($C$4^2)/2+NORMSINV(AleatLivre!F579)*$C$4))</f>
        <v>62.120652826457892</v>
      </c>
      <c r="H582" s="2">
        <f>(G582*EXP($C$3-($C$4^2)/2+NORMSINV(AleatLivre!G579)*$C$4))</f>
        <v>63.791294054887238</v>
      </c>
      <c r="I582" s="2">
        <f>(H582*EXP($C$3-($C$4^2)/2+NORMSINV(AleatLivre!H579)*$C$4))</f>
        <v>66.52788304811979</v>
      </c>
      <c r="J582" s="2">
        <f>(I582*EXP($C$3-($C$4^2)/2+NORMSINV(AleatLivre!I579)*$C$4))</f>
        <v>67.420215334939869</v>
      </c>
      <c r="K582" s="2">
        <f>(J582*EXP($C$3-($C$4^2)/2+NORMSINV(AleatLivre!J579)*$C$4))</f>
        <v>68.064145358478584</v>
      </c>
      <c r="L582" s="2">
        <f>(K582*EXP($C$3-($C$4^2)/2+NORMSINV(AleatLivre!K579)*$C$4))</f>
        <v>70.303069846334523</v>
      </c>
      <c r="M582" s="2">
        <f>(L582*EXP($C$3-($C$4^2)/2+NORMSINV(AleatLivre!L579)*$C$4))</f>
        <v>74.488690247725401</v>
      </c>
      <c r="N582" s="2">
        <f>(M582*EXP($C$3-($C$4^2)/2+NORMSINV(AleatLivre!M579)*$C$4))</f>
        <v>79.680809695583719</v>
      </c>
      <c r="O582" s="2">
        <f>(N582*EXP($C$3-($C$4^2)/2+NORMSINV(AleatLivre!N579)*$C$4))</f>
        <v>85.986954285188645</v>
      </c>
      <c r="P582" s="2">
        <f>(O582*EXP($C$3-($C$4^2)/2+NORMSINV(AleatLivre!O579)*$C$4))</f>
        <v>89.083938000498833</v>
      </c>
      <c r="Q582" s="2">
        <f>(P582*EXP($C$3-($C$4^2)/2+NORMSINV(AleatLivre!P579)*$C$4))</f>
        <v>95.525053580088965</v>
      </c>
      <c r="R582" s="2">
        <f>(Q582*EXP($C$3-($C$4^2)/2+NORMSINV(AleatLivre!Q579)*$C$4))</f>
        <v>98.150173293185645</v>
      </c>
      <c r="S582" s="2">
        <f>(R582*EXP($C$3-($C$4^2)/2+NORMSINV(AleatLivre!R579)*$C$4))</f>
        <v>99.582175831260514</v>
      </c>
      <c r="T582" s="2">
        <f>(S582*EXP($C$3-($C$4^2)/2+NORMSINV(AleatLivre!S579)*$C$4))</f>
        <v>101.26078882849507</v>
      </c>
      <c r="U582" s="2">
        <f>(T582*EXP($C$3-($C$4^2)/2+NORMSINV(AleatLivre!T579)*$C$4))</f>
        <v>107.85303282505993</v>
      </c>
      <c r="V582" s="2">
        <f>(U582*EXP($C$3-($C$4^2)/2+NORMSINV(AleatLivre!U579)*$C$4))</f>
        <v>110.77466662805728</v>
      </c>
    </row>
    <row r="583" spans="1:22" x14ac:dyDescent="0.25">
      <c r="A583">
        <v>578</v>
      </c>
      <c r="B583" s="2">
        <f>Painel!$B$7</f>
        <v>50</v>
      </c>
      <c r="C583" s="2">
        <f>(B583*EXP($C$3-($C$4^2)/2+NORMSINV(AleatLivre!B580)*$C$4))</f>
        <v>52.007636704129588</v>
      </c>
      <c r="D583" s="2">
        <f>(C583*EXP($C$3-($C$4^2)/2+NORMSINV(AleatLivre!C580)*$C$4))</f>
        <v>56.071062770288378</v>
      </c>
      <c r="E583" s="2">
        <f>(D583*EXP($C$3-($C$4^2)/2+NORMSINV(AleatLivre!D580)*$C$4))</f>
        <v>60.49490074867483</v>
      </c>
      <c r="F583" s="2">
        <f>(E583*EXP($C$3-($C$4^2)/2+NORMSINV(AleatLivre!E580)*$C$4))</f>
        <v>63.040587697147828</v>
      </c>
      <c r="G583" s="2">
        <f>(F583*EXP($C$3-($C$4^2)/2+NORMSINV(AleatLivre!F580)*$C$4))</f>
        <v>65.865093078254745</v>
      </c>
      <c r="H583" s="2">
        <f>(G583*EXP($C$3-($C$4^2)/2+NORMSINV(AleatLivre!G580)*$C$4))</f>
        <v>68.633169134906268</v>
      </c>
      <c r="I583" s="2">
        <f>(H583*EXP($C$3-($C$4^2)/2+NORMSINV(AleatLivre!H580)*$C$4))</f>
        <v>72.923471079002624</v>
      </c>
      <c r="J583" s="2">
        <f>(I583*EXP($C$3-($C$4^2)/2+NORMSINV(AleatLivre!I580)*$C$4))</f>
        <v>77.538115494173582</v>
      </c>
      <c r="K583" s="2">
        <f>(J583*EXP($C$3-($C$4^2)/2+NORMSINV(AleatLivre!J580)*$C$4))</f>
        <v>81.819187706535672</v>
      </c>
      <c r="L583" s="2">
        <f>(K583*EXP($C$3-($C$4^2)/2+NORMSINV(AleatLivre!K580)*$C$4))</f>
        <v>86.04756871853229</v>
      </c>
      <c r="M583" s="2">
        <f>(L583*EXP($C$3-($C$4^2)/2+NORMSINV(AleatLivre!L580)*$C$4))</f>
        <v>90.335249446694817</v>
      </c>
      <c r="N583" s="2">
        <f>(M583*EXP($C$3-($C$4^2)/2+NORMSINV(AleatLivre!M580)*$C$4))</f>
        <v>93.612994080096669</v>
      </c>
      <c r="O583" s="2">
        <f>(N583*EXP($C$3-($C$4^2)/2+NORMSINV(AleatLivre!N580)*$C$4))</f>
        <v>98.115510651575192</v>
      </c>
      <c r="P583" s="2">
        <f>(O583*EXP($C$3-($C$4^2)/2+NORMSINV(AleatLivre!O580)*$C$4))</f>
        <v>104.17277090181842</v>
      </c>
      <c r="Q583" s="2">
        <f>(P583*EXP($C$3-($C$4^2)/2+NORMSINV(AleatLivre!P580)*$C$4))</f>
        <v>105.35302355659449</v>
      </c>
      <c r="R583" s="2">
        <f>(Q583*EXP($C$3-($C$4^2)/2+NORMSINV(AleatLivre!Q580)*$C$4))</f>
        <v>112.04161020558492</v>
      </c>
      <c r="S583" s="2">
        <f>(R583*EXP($C$3-($C$4^2)/2+NORMSINV(AleatLivre!R580)*$C$4))</f>
        <v>118.30624873701115</v>
      </c>
      <c r="T583" s="2">
        <f>(S583*EXP($C$3-($C$4^2)/2+NORMSINV(AleatLivre!S580)*$C$4))</f>
        <v>126.29801630751624</v>
      </c>
      <c r="U583" s="2">
        <f>(T583*EXP($C$3-($C$4^2)/2+NORMSINV(AleatLivre!T580)*$C$4))</f>
        <v>132.93361064852957</v>
      </c>
      <c r="V583" s="2">
        <f>(U583*EXP($C$3-($C$4^2)/2+NORMSINV(AleatLivre!U580)*$C$4))</f>
        <v>139.02339864213283</v>
      </c>
    </row>
    <row r="584" spans="1:22" x14ac:dyDescent="0.25">
      <c r="A584">
        <v>579</v>
      </c>
      <c r="B584" s="2">
        <f>Painel!$B$7</f>
        <v>50</v>
      </c>
      <c r="C584" s="2">
        <f>(B584*EXP($C$3-($C$4^2)/2+NORMSINV(AleatLivre!B581)*$C$4))</f>
        <v>52.216387956938107</v>
      </c>
      <c r="D584" s="2">
        <f>(C584*EXP($C$3-($C$4^2)/2+NORMSINV(AleatLivre!C581)*$C$4))</f>
        <v>54.214870864425961</v>
      </c>
      <c r="E584" s="2">
        <f>(D584*EXP($C$3-($C$4^2)/2+NORMSINV(AleatLivre!D581)*$C$4))</f>
        <v>57.466625751482219</v>
      </c>
      <c r="F584" s="2">
        <f>(E584*EXP($C$3-($C$4^2)/2+NORMSINV(AleatLivre!E581)*$C$4))</f>
        <v>62.715282293895868</v>
      </c>
      <c r="G584" s="2">
        <f>(F584*EXP($C$3-($C$4^2)/2+NORMSINV(AleatLivre!F581)*$C$4))</f>
        <v>67.695285147665487</v>
      </c>
      <c r="H584" s="2">
        <f>(G584*EXP($C$3-($C$4^2)/2+NORMSINV(AleatLivre!G581)*$C$4))</f>
        <v>73.777821808671092</v>
      </c>
      <c r="I584" s="2">
        <f>(H584*EXP($C$3-($C$4^2)/2+NORMSINV(AleatLivre!H581)*$C$4))</f>
        <v>77.34026504924681</v>
      </c>
      <c r="J584" s="2">
        <f>(I584*EXP($C$3-($C$4^2)/2+NORMSINV(AleatLivre!I581)*$C$4))</f>
        <v>81.688689179699807</v>
      </c>
      <c r="K584" s="2">
        <f>(J584*EXP($C$3-($C$4^2)/2+NORMSINV(AleatLivre!J581)*$C$4))</f>
        <v>83.913554226397181</v>
      </c>
      <c r="L584" s="2">
        <f>(K584*EXP($C$3-($C$4^2)/2+NORMSINV(AleatLivre!K581)*$C$4))</f>
        <v>86.596667496847132</v>
      </c>
      <c r="M584" s="2">
        <f>(L584*EXP($C$3-($C$4^2)/2+NORMSINV(AleatLivre!L581)*$C$4))</f>
        <v>91.194647624032427</v>
      </c>
      <c r="N584" s="2">
        <f>(M584*EXP($C$3-($C$4^2)/2+NORMSINV(AleatLivre!M581)*$C$4))</f>
        <v>98.479542477987906</v>
      </c>
      <c r="O584" s="2">
        <f>(N584*EXP($C$3-($C$4^2)/2+NORMSINV(AleatLivre!N581)*$C$4))</f>
        <v>105.9684794813402</v>
      </c>
      <c r="P584" s="2">
        <f>(O584*EXP($C$3-($C$4^2)/2+NORMSINV(AleatLivre!O581)*$C$4))</f>
        <v>108.35342374978504</v>
      </c>
      <c r="Q584" s="2">
        <f>(P584*EXP($C$3-($C$4^2)/2+NORMSINV(AleatLivre!P581)*$C$4))</f>
        <v>117.58354983857818</v>
      </c>
      <c r="R584" s="2">
        <f>(Q584*EXP($C$3-($C$4^2)/2+NORMSINV(AleatLivre!Q581)*$C$4))</f>
        <v>125.4833978658845</v>
      </c>
      <c r="S584" s="2">
        <f>(R584*EXP($C$3-($C$4^2)/2+NORMSINV(AleatLivre!R581)*$C$4))</f>
        <v>136.59548195477808</v>
      </c>
      <c r="T584" s="2">
        <f>(S584*EXP($C$3-($C$4^2)/2+NORMSINV(AleatLivre!S581)*$C$4))</f>
        <v>138.76030676288823</v>
      </c>
      <c r="U584" s="2">
        <f>(T584*EXP($C$3-($C$4^2)/2+NORMSINV(AleatLivre!T581)*$C$4))</f>
        <v>148.06398208953809</v>
      </c>
      <c r="V584" s="2">
        <f>(U584*EXP($C$3-($C$4^2)/2+NORMSINV(AleatLivre!U581)*$C$4))</f>
        <v>156.84255080240936</v>
      </c>
    </row>
    <row r="585" spans="1:22" x14ac:dyDescent="0.25">
      <c r="A585">
        <v>580</v>
      </c>
      <c r="B585" s="2">
        <f>Painel!$B$7</f>
        <v>50</v>
      </c>
      <c r="C585" s="2">
        <f>(B585*EXP($C$3-($C$4^2)/2+NORMSINV(AleatLivre!B582)*$C$4))</f>
        <v>51.28017379064682</v>
      </c>
      <c r="D585" s="2">
        <f>(C585*EXP($C$3-($C$4^2)/2+NORMSINV(AleatLivre!C582)*$C$4))</f>
        <v>52.431885520453413</v>
      </c>
      <c r="E585" s="2">
        <f>(D585*EXP($C$3-($C$4^2)/2+NORMSINV(AleatLivre!D582)*$C$4))</f>
        <v>57.16132813880639</v>
      </c>
      <c r="F585" s="2">
        <f>(E585*EXP($C$3-($C$4^2)/2+NORMSINV(AleatLivre!E582)*$C$4))</f>
        <v>60.494304903404206</v>
      </c>
      <c r="G585" s="2">
        <f>(F585*EXP($C$3-($C$4^2)/2+NORMSINV(AleatLivre!F582)*$C$4))</f>
        <v>63.572731528646173</v>
      </c>
      <c r="H585" s="2">
        <f>(G585*EXP($C$3-($C$4^2)/2+NORMSINV(AleatLivre!G582)*$C$4))</f>
        <v>66.656473255844759</v>
      </c>
      <c r="I585" s="2">
        <f>(H585*EXP($C$3-($C$4^2)/2+NORMSINV(AleatLivre!H582)*$C$4))</f>
        <v>68.974805314153826</v>
      </c>
      <c r="J585" s="2">
        <f>(I585*EXP($C$3-($C$4^2)/2+NORMSINV(AleatLivre!I582)*$C$4))</f>
        <v>73.201845309434489</v>
      </c>
      <c r="K585" s="2">
        <f>(J585*EXP($C$3-($C$4^2)/2+NORMSINV(AleatLivre!J582)*$C$4))</f>
        <v>76.455610483935885</v>
      </c>
      <c r="L585" s="2">
        <f>(K585*EXP($C$3-($C$4^2)/2+NORMSINV(AleatLivre!K582)*$C$4))</f>
        <v>79.532450472422397</v>
      </c>
      <c r="M585" s="2">
        <f>(L585*EXP($C$3-($C$4^2)/2+NORMSINV(AleatLivre!L582)*$C$4))</f>
        <v>83.589856119073715</v>
      </c>
      <c r="N585" s="2">
        <f>(M585*EXP($C$3-($C$4^2)/2+NORMSINV(AleatLivre!M582)*$C$4))</f>
        <v>87.811979117219778</v>
      </c>
      <c r="O585" s="2">
        <f>(N585*EXP($C$3-($C$4^2)/2+NORMSINV(AleatLivre!N582)*$C$4))</f>
        <v>93.044180418277463</v>
      </c>
      <c r="P585" s="2">
        <f>(O585*EXP($C$3-($C$4^2)/2+NORMSINV(AleatLivre!O582)*$C$4))</f>
        <v>99.881478057653027</v>
      </c>
      <c r="Q585" s="2">
        <f>(P585*EXP($C$3-($C$4^2)/2+NORMSINV(AleatLivre!P582)*$C$4))</f>
        <v>106.67921881268634</v>
      </c>
      <c r="R585" s="2">
        <f>(Q585*EXP($C$3-($C$4^2)/2+NORMSINV(AleatLivre!Q582)*$C$4))</f>
        <v>111.7243843546489</v>
      </c>
      <c r="S585" s="2">
        <f>(R585*EXP($C$3-($C$4^2)/2+NORMSINV(AleatLivre!R582)*$C$4))</f>
        <v>117.77259462055292</v>
      </c>
      <c r="T585" s="2">
        <f>(S585*EXP($C$3-($C$4^2)/2+NORMSINV(AleatLivre!S582)*$C$4))</f>
        <v>121.36871833464241</v>
      </c>
      <c r="U585" s="2">
        <f>(T585*EXP($C$3-($C$4^2)/2+NORMSINV(AleatLivre!T582)*$C$4))</f>
        <v>124.31702329337784</v>
      </c>
      <c r="V585" s="2">
        <f>(U585*EXP($C$3-($C$4^2)/2+NORMSINV(AleatLivre!U582)*$C$4))</f>
        <v>128.00842763640574</v>
      </c>
    </row>
    <row r="586" spans="1:22" x14ac:dyDescent="0.25">
      <c r="A586">
        <v>581</v>
      </c>
      <c r="B586" s="2">
        <f>Painel!$B$7</f>
        <v>50</v>
      </c>
      <c r="C586" s="2">
        <f>(B586*EXP($C$3-($C$4^2)/2+NORMSINV(AleatLivre!B583)*$C$4))</f>
        <v>52.485024772979962</v>
      </c>
      <c r="D586" s="2">
        <f>(C586*EXP($C$3-($C$4^2)/2+NORMSINV(AleatLivre!C583)*$C$4))</f>
        <v>54.687582228339544</v>
      </c>
      <c r="E586" s="2">
        <f>(D586*EXP($C$3-($C$4^2)/2+NORMSINV(AleatLivre!D583)*$C$4))</f>
        <v>56.495557040391056</v>
      </c>
      <c r="F586" s="2">
        <f>(E586*EXP($C$3-($C$4^2)/2+NORMSINV(AleatLivre!E583)*$C$4))</f>
        <v>59.871619750840289</v>
      </c>
      <c r="G586" s="2">
        <f>(F586*EXP($C$3-($C$4^2)/2+NORMSINV(AleatLivre!F583)*$C$4))</f>
        <v>62.881520977460113</v>
      </c>
      <c r="H586" s="2">
        <f>(G586*EXP($C$3-($C$4^2)/2+NORMSINV(AleatLivre!G583)*$C$4))</f>
        <v>67.664240302334179</v>
      </c>
      <c r="I586" s="2">
        <f>(H586*EXP($C$3-($C$4^2)/2+NORMSINV(AleatLivre!H583)*$C$4))</f>
        <v>70.006319404805339</v>
      </c>
      <c r="J586" s="2">
        <f>(I586*EXP($C$3-($C$4^2)/2+NORMSINV(AleatLivre!I583)*$C$4))</f>
        <v>72.117259806806615</v>
      </c>
      <c r="K586" s="2">
        <f>(J586*EXP($C$3-($C$4^2)/2+NORMSINV(AleatLivre!J583)*$C$4))</f>
        <v>74.873438698740173</v>
      </c>
      <c r="L586" s="2">
        <f>(K586*EXP($C$3-($C$4^2)/2+NORMSINV(AleatLivre!K583)*$C$4))</f>
        <v>78.702952475700201</v>
      </c>
      <c r="M586" s="2">
        <f>(L586*EXP($C$3-($C$4^2)/2+NORMSINV(AleatLivre!L583)*$C$4))</f>
        <v>84.716411531205438</v>
      </c>
      <c r="N586" s="2">
        <f>(M586*EXP($C$3-($C$4^2)/2+NORMSINV(AleatLivre!M583)*$C$4))</f>
        <v>87.736061313592444</v>
      </c>
      <c r="O586" s="2">
        <f>(N586*EXP($C$3-($C$4^2)/2+NORMSINV(AleatLivre!N583)*$C$4))</f>
        <v>91.118417062499958</v>
      </c>
      <c r="P586" s="2">
        <f>(O586*EXP($C$3-($C$4^2)/2+NORMSINV(AleatLivre!O583)*$C$4))</f>
        <v>96.197394571893994</v>
      </c>
      <c r="Q586" s="2">
        <f>(P586*EXP($C$3-($C$4^2)/2+NORMSINV(AleatLivre!P583)*$C$4))</f>
        <v>103.35320696768798</v>
      </c>
      <c r="R586" s="2">
        <f>(Q586*EXP($C$3-($C$4^2)/2+NORMSINV(AleatLivre!Q583)*$C$4))</f>
        <v>108.83483193622814</v>
      </c>
      <c r="S586" s="2">
        <f>(R586*EXP($C$3-($C$4^2)/2+NORMSINV(AleatLivre!R583)*$C$4))</f>
        <v>114.30988653813439</v>
      </c>
      <c r="T586" s="2">
        <f>(S586*EXP($C$3-($C$4^2)/2+NORMSINV(AleatLivre!S583)*$C$4))</f>
        <v>116.41816664423507</v>
      </c>
      <c r="U586" s="2">
        <f>(T586*EXP($C$3-($C$4^2)/2+NORMSINV(AleatLivre!T583)*$C$4))</f>
        <v>122.16436666170229</v>
      </c>
      <c r="V586" s="2">
        <f>(U586*EXP($C$3-($C$4^2)/2+NORMSINV(AleatLivre!U583)*$C$4))</f>
        <v>131.91715569649602</v>
      </c>
    </row>
    <row r="587" spans="1:22" x14ac:dyDescent="0.25">
      <c r="A587">
        <v>582</v>
      </c>
      <c r="B587" s="2">
        <f>Painel!$B$7</f>
        <v>50</v>
      </c>
      <c r="C587" s="2">
        <f>(B587*EXP($C$3-($C$4^2)/2+NORMSINV(AleatLivre!B584)*$C$4))</f>
        <v>51.105596806828643</v>
      </c>
      <c r="D587" s="2">
        <f>(C587*EXP($C$3-($C$4^2)/2+NORMSINV(AleatLivre!C584)*$C$4))</f>
        <v>56.37913231770208</v>
      </c>
      <c r="E587" s="2">
        <f>(D587*EXP($C$3-($C$4^2)/2+NORMSINV(AleatLivre!D584)*$C$4))</f>
        <v>56.362561915422198</v>
      </c>
      <c r="F587" s="2">
        <f>(E587*EXP($C$3-($C$4^2)/2+NORMSINV(AleatLivre!E584)*$C$4))</f>
        <v>57.854956086410084</v>
      </c>
      <c r="G587" s="2">
        <f>(F587*EXP($C$3-($C$4^2)/2+NORMSINV(AleatLivre!F584)*$C$4))</f>
        <v>59.531395681158308</v>
      </c>
      <c r="H587" s="2">
        <f>(G587*EXP($C$3-($C$4^2)/2+NORMSINV(AleatLivre!G584)*$C$4))</f>
        <v>64.724210831042086</v>
      </c>
      <c r="I587" s="2">
        <f>(H587*EXP($C$3-($C$4^2)/2+NORMSINV(AleatLivre!H584)*$C$4))</f>
        <v>67.927919571514579</v>
      </c>
      <c r="J587" s="2">
        <f>(I587*EXP($C$3-($C$4^2)/2+NORMSINV(AleatLivre!I584)*$C$4))</f>
        <v>72.731163668994185</v>
      </c>
      <c r="K587" s="2">
        <f>(J587*EXP($C$3-($C$4^2)/2+NORMSINV(AleatLivre!J584)*$C$4))</f>
        <v>75.771813680070792</v>
      </c>
      <c r="L587" s="2">
        <f>(K587*EXP($C$3-($C$4^2)/2+NORMSINV(AleatLivre!K584)*$C$4))</f>
        <v>82.615190806488982</v>
      </c>
      <c r="M587" s="2">
        <f>(L587*EXP($C$3-($C$4^2)/2+NORMSINV(AleatLivre!L584)*$C$4))</f>
        <v>87.102060006944455</v>
      </c>
      <c r="N587" s="2">
        <f>(M587*EXP($C$3-($C$4^2)/2+NORMSINV(AleatLivre!M584)*$C$4))</f>
        <v>90.32748461665706</v>
      </c>
      <c r="O587" s="2">
        <f>(N587*EXP($C$3-($C$4^2)/2+NORMSINV(AleatLivre!N584)*$C$4))</f>
        <v>93.579828387856764</v>
      </c>
      <c r="P587" s="2">
        <f>(O587*EXP($C$3-($C$4^2)/2+NORMSINV(AleatLivre!O584)*$C$4))</f>
        <v>99.523492227847356</v>
      </c>
      <c r="Q587" s="2">
        <f>(P587*EXP($C$3-($C$4^2)/2+NORMSINV(AleatLivre!P584)*$C$4))</f>
        <v>108.90737792786918</v>
      </c>
      <c r="R587" s="2">
        <f>(Q587*EXP($C$3-($C$4^2)/2+NORMSINV(AleatLivre!Q584)*$C$4))</f>
        <v>118.74307775825156</v>
      </c>
      <c r="S587" s="2">
        <f>(R587*EXP($C$3-($C$4^2)/2+NORMSINV(AleatLivre!R584)*$C$4))</f>
        <v>121.06511624857579</v>
      </c>
      <c r="T587" s="2">
        <f>(S587*EXP($C$3-($C$4^2)/2+NORMSINV(AleatLivre!S584)*$C$4))</f>
        <v>128.08478064946783</v>
      </c>
      <c r="U587" s="2">
        <f>(T587*EXP($C$3-($C$4^2)/2+NORMSINV(AleatLivre!T584)*$C$4))</f>
        <v>135.7586128358989</v>
      </c>
      <c r="V587" s="2">
        <f>(U587*EXP($C$3-($C$4^2)/2+NORMSINV(AleatLivre!U584)*$C$4))</f>
        <v>144.88166462063705</v>
      </c>
    </row>
    <row r="588" spans="1:22" x14ac:dyDescent="0.25">
      <c r="A588">
        <v>583</v>
      </c>
      <c r="B588" s="2">
        <f>Painel!$B$7</f>
        <v>50</v>
      </c>
      <c r="C588" s="2">
        <f>(B588*EXP($C$3-($C$4^2)/2+NORMSINV(AleatLivre!B585)*$C$4))</f>
        <v>53.300526089880371</v>
      </c>
      <c r="D588" s="2">
        <f>(C588*EXP($C$3-($C$4^2)/2+NORMSINV(AleatLivre!C585)*$C$4))</f>
        <v>54.178296061868764</v>
      </c>
      <c r="E588" s="2">
        <f>(D588*EXP($C$3-($C$4^2)/2+NORMSINV(AleatLivre!D585)*$C$4))</f>
        <v>55.110807145386609</v>
      </c>
      <c r="F588" s="2">
        <f>(E588*EXP($C$3-($C$4^2)/2+NORMSINV(AleatLivre!E585)*$C$4))</f>
        <v>58.850996341698142</v>
      </c>
      <c r="G588" s="2">
        <f>(F588*EXP($C$3-($C$4^2)/2+NORMSINV(AleatLivre!F585)*$C$4))</f>
        <v>61.640352176021672</v>
      </c>
      <c r="H588" s="2">
        <f>(G588*EXP($C$3-($C$4^2)/2+NORMSINV(AleatLivre!G585)*$C$4))</f>
        <v>65.631126576285638</v>
      </c>
      <c r="I588" s="2">
        <f>(H588*EXP($C$3-($C$4^2)/2+NORMSINV(AleatLivre!H585)*$C$4))</f>
        <v>67.638892023897583</v>
      </c>
      <c r="J588" s="2">
        <f>(I588*EXP($C$3-($C$4^2)/2+NORMSINV(AleatLivre!I585)*$C$4))</f>
        <v>69.554226149439884</v>
      </c>
      <c r="K588" s="2">
        <f>(J588*EXP($C$3-($C$4^2)/2+NORMSINV(AleatLivre!J585)*$C$4))</f>
        <v>72.694422516539447</v>
      </c>
      <c r="L588" s="2">
        <f>(K588*EXP($C$3-($C$4^2)/2+NORMSINV(AleatLivre!K585)*$C$4))</f>
        <v>75.846124354850659</v>
      </c>
      <c r="M588" s="2">
        <f>(L588*EXP($C$3-($C$4^2)/2+NORMSINV(AleatLivre!L585)*$C$4))</f>
        <v>78.793047642992661</v>
      </c>
      <c r="N588" s="2">
        <f>(M588*EXP($C$3-($C$4^2)/2+NORMSINV(AleatLivre!M585)*$C$4))</f>
        <v>82.018557809060738</v>
      </c>
      <c r="O588" s="2">
        <f>(N588*EXP($C$3-($C$4^2)/2+NORMSINV(AleatLivre!N585)*$C$4))</f>
        <v>87.054911260235812</v>
      </c>
      <c r="P588" s="2">
        <f>(O588*EXP($C$3-($C$4^2)/2+NORMSINV(AleatLivre!O585)*$C$4))</f>
        <v>92.551009618728628</v>
      </c>
      <c r="Q588" s="2">
        <f>(P588*EXP($C$3-($C$4^2)/2+NORMSINV(AleatLivre!P585)*$C$4))</f>
        <v>99.11131113539993</v>
      </c>
      <c r="R588" s="2">
        <f>(Q588*EXP($C$3-($C$4^2)/2+NORMSINV(AleatLivre!Q585)*$C$4))</f>
        <v>107.01623329763821</v>
      </c>
      <c r="S588" s="2">
        <f>(R588*EXP($C$3-($C$4^2)/2+NORMSINV(AleatLivre!R585)*$C$4))</f>
        <v>114.17935163088181</v>
      </c>
      <c r="T588" s="2">
        <f>(S588*EXP($C$3-($C$4^2)/2+NORMSINV(AleatLivre!S585)*$C$4))</f>
        <v>120.34389637221528</v>
      </c>
      <c r="U588" s="2">
        <f>(T588*EXP($C$3-($C$4^2)/2+NORMSINV(AleatLivre!T585)*$C$4))</f>
        <v>126.21510787127984</v>
      </c>
      <c r="V588" s="2">
        <f>(U588*EXP($C$3-($C$4^2)/2+NORMSINV(AleatLivre!U585)*$C$4))</f>
        <v>130.42467531646631</v>
      </c>
    </row>
    <row r="589" spans="1:22" x14ac:dyDescent="0.25">
      <c r="A589">
        <v>584</v>
      </c>
      <c r="B589" s="2">
        <f>Painel!$B$7</f>
        <v>50</v>
      </c>
      <c r="C589" s="2">
        <f>(B589*EXP($C$3-($C$4^2)/2+NORMSINV(AleatLivre!B586)*$C$4))</f>
        <v>52.488974940261869</v>
      </c>
      <c r="D589" s="2">
        <f>(C589*EXP($C$3-($C$4^2)/2+NORMSINV(AleatLivre!C586)*$C$4))</f>
        <v>55.327456330366111</v>
      </c>
      <c r="E589" s="2">
        <f>(D589*EXP($C$3-($C$4^2)/2+NORMSINV(AleatLivre!D586)*$C$4))</f>
        <v>58.085650249566513</v>
      </c>
      <c r="F589" s="2">
        <f>(E589*EXP($C$3-($C$4^2)/2+NORMSINV(AleatLivre!E586)*$C$4))</f>
        <v>61.032136972192895</v>
      </c>
      <c r="G589" s="2">
        <f>(F589*EXP($C$3-($C$4^2)/2+NORMSINV(AleatLivre!F586)*$C$4))</f>
        <v>62.240516340128451</v>
      </c>
      <c r="H589" s="2">
        <f>(G589*EXP($C$3-($C$4^2)/2+NORMSINV(AleatLivre!G586)*$C$4))</f>
        <v>65.106810447690719</v>
      </c>
      <c r="I589" s="2">
        <f>(H589*EXP($C$3-($C$4^2)/2+NORMSINV(AleatLivre!H586)*$C$4))</f>
        <v>71.043722215572444</v>
      </c>
      <c r="J589" s="2">
        <f>(I589*EXP($C$3-($C$4^2)/2+NORMSINV(AleatLivre!I586)*$C$4))</f>
        <v>74.849424669483</v>
      </c>
      <c r="K589" s="2">
        <f>(J589*EXP($C$3-($C$4^2)/2+NORMSINV(AleatLivre!J586)*$C$4))</f>
        <v>77.233567883072155</v>
      </c>
      <c r="L589" s="2">
        <f>(K589*EXP($C$3-($C$4^2)/2+NORMSINV(AleatLivre!K586)*$C$4))</f>
        <v>80.556765077893033</v>
      </c>
      <c r="M589" s="2">
        <f>(L589*EXP($C$3-($C$4^2)/2+NORMSINV(AleatLivre!L586)*$C$4))</f>
        <v>84.100927680909848</v>
      </c>
      <c r="N589" s="2">
        <f>(M589*EXP($C$3-($C$4^2)/2+NORMSINV(AleatLivre!M586)*$C$4))</f>
        <v>85.915448417841048</v>
      </c>
      <c r="O589" s="2">
        <f>(N589*EXP($C$3-($C$4^2)/2+NORMSINV(AleatLivre!N586)*$C$4))</f>
        <v>92.317556735417028</v>
      </c>
      <c r="P589" s="2">
        <f>(O589*EXP($C$3-($C$4^2)/2+NORMSINV(AleatLivre!O586)*$C$4))</f>
        <v>96.166425126165038</v>
      </c>
      <c r="Q589" s="2">
        <f>(P589*EXP($C$3-($C$4^2)/2+NORMSINV(AleatLivre!P586)*$C$4))</f>
        <v>101.64144388703252</v>
      </c>
      <c r="R589" s="2">
        <f>(Q589*EXP($C$3-($C$4^2)/2+NORMSINV(AleatLivre!Q586)*$C$4))</f>
        <v>107.15610036364902</v>
      </c>
      <c r="S589" s="2">
        <f>(R589*EXP($C$3-($C$4^2)/2+NORMSINV(AleatLivre!R586)*$C$4))</f>
        <v>116.43789735297521</v>
      </c>
      <c r="T589" s="2">
        <f>(S589*EXP($C$3-($C$4^2)/2+NORMSINV(AleatLivre!S586)*$C$4))</f>
        <v>120.30237273983435</v>
      </c>
      <c r="U589" s="2">
        <f>(T589*EXP($C$3-($C$4^2)/2+NORMSINV(AleatLivre!T586)*$C$4))</f>
        <v>128.85615037130805</v>
      </c>
      <c r="V589" s="2">
        <f>(U589*EXP($C$3-($C$4^2)/2+NORMSINV(AleatLivre!U586)*$C$4))</f>
        <v>137.99807219345175</v>
      </c>
    </row>
    <row r="590" spans="1:22" x14ac:dyDescent="0.25">
      <c r="A590">
        <v>585</v>
      </c>
      <c r="B590" s="2">
        <f>Painel!$B$7</f>
        <v>50</v>
      </c>
      <c r="C590" s="2">
        <f>(B590*EXP($C$3-($C$4^2)/2+NORMSINV(AleatLivre!B587)*$C$4))</f>
        <v>54.391544161835448</v>
      </c>
      <c r="D590" s="2">
        <f>(C590*EXP($C$3-($C$4^2)/2+NORMSINV(AleatLivre!C587)*$C$4))</f>
        <v>56.838027301802441</v>
      </c>
      <c r="E590" s="2">
        <f>(D590*EXP($C$3-($C$4^2)/2+NORMSINV(AleatLivre!D587)*$C$4))</f>
        <v>60.938512762856448</v>
      </c>
      <c r="F590" s="2">
        <f>(E590*EXP($C$3-($C$4^2)/2+NORMSINV(AleatLivre!E587)*$C$4))</f>
        <v>62.072428109922193</v>
      </c>
      <c r="G590" s="2">
        <f>(F590*EXP($C$3-($C$4^2)/2+NORMSINV(AleatLivre!F587)*$C$4))</f>
        <v>63.089205352488833</v>
      </c>
      <c r="H590" s="2">
        <f>(G590*EXP($C$3-($C$4^2)/2+NORMSINV(AleatLivre!G587)*$C$4))</f>
        <v>66.449587107166892</v>
      </c>
      <c r="I590" s="2">
        <f>(H590*EXP($C$3-($C$4^2)/2+NORMSINV(AleatLivre!H587)*$C$4))</f>
        <v>70.660452507319093</v>
      </c>
      <c r="J590" s="2">
        <f>(I590*EXP($C$3-($C$4^2)/2+NORMSINV(AleatLivre!I587)*$C$4))</f>
        <v>75.018680269257956</v>
      </c>
      <c r="K590" s="2">
        <f>(J590*EXP($C$3-($C$4^2)/2+NORMSINV(AleatLivre!J587)*$C$4))</f>
        <v>76.677011753170177</v>
      </c>
      <c r="L590" s="2">
        <f>(K590*EXP($C$3-($C$4^2)/2+NORMSINV(AleatLivre!K587)*$C$4))</f>
        <v>83.485020655914369</v>
      </c>
      <c r="M590" s="2">
        <f>(L590*EXP($C$3-($C$4^2)/2+NORMSINV(AleatLivre!L587)*$C$4))</f>
        <v>87.19352813575864</v>
      </c>
      <c r="N590" s="2">
        <f>(M590*EXP($C$3-($C$4^2)/2+NORMSINV(AleatLivre!M587)*$C$4))</f>
        <v>90.185284361564797</v>
      </c>
      <c r="O590" s="2">
        <f>(N590*EXP($C$3-($C$4^2)/2+NORMSINV(AleatLivre!N587)*$C$4))</f>
        <v>97.049947209009645</v>
      </c>
      <c r="P590" s="2">
        <f>(O590*EXP($C$3-($C$4^2)/2+NORMSINV(AleatLivre!O587)*$C$4))</f>
        <v>104.77525417370671</v>
      </c>
      <c r="Q590" s="2">
        <f>(P590*EXP($C$3-($C$4^2)/2+NORMSINV(AleatLivre!P587)*$C$4))</f>
        <v>111.89464709588697</v>
      </c>
      <c r="R590" s="2">
        <f>(Q590*EXP($C$3-($C$4^2)/2+NORMSINV(AleatLivre!Q587)*$C$4))</f>
        <v>115.67735877056289</v>
      </c>
      <c r="S590" s="2">
        <f>(R590*EXP($C$3-($C$4^2)/2+NORMSINV(AleatLivre!R587)*$C$4))</f>
        <v>120.86852652290473</v>
      </c>
      <c r="T590" s="2">
        <f>(S590*EXP($C$3-($C$4^2)/2+NORMSINV(AleatLivre!S587)*$C$4))</f>
        <v>126.61605482022988</v>
      </c>
      <c r="U590" s="2">
        <f>(T590*EXP($C$3-($C$4^2)/2+NORMSINV(AleatLivre!T587)*$C$4))</f>
        <v>127.9875675878683</v>
      </c>
      <c r="V590" s="2">
        <f>(U590*EXP($C$3-($C$4^2)/2+NORMSINV(AleatLivre!U587)*$C$4))</f>
        <v>130.76457899214552</v>
      </c>
    </row>
    <row r="591" spans="1:22" x14ac:dyDescent="0.25">
      <c r="A591">
        <v>586</v>
      </c>
      <c r="B591" s="2">
        <f>Painel!$B$7</f>
        <v>50</v>
      </c>
      <c r="C591" s="2">
        <f>(B591*EXP($C$3-($C$4^2)/2+NORMSINV(AleatLivre!B588)*$C$4))</f>
        <v>53.668534709655802</v>
      </c>
      <c r="D591" s="2">
        <f>(C591*EXP($C$3-($C$4^2)/2+NORMSINV(AleatLivre!C588)*$C$4))</f>
        <v>55.574071115512808</v>
      </c>
      <c r="E591" s="2">
        <f>(D591*EXP($C$3-($C$4^2)/2+NORMSINV(AleatLivre!D588)*$C$4))</f>
        <v>58.247092792929486</v>
      </c>
      <c r="F591" s="2">
        <f>(E591*EXP($C$3-($C$4^2)/2+NORMSINV(AleatLivre!E588)*$C$4))</f>
        <v>60.641957795659614</v>
      </c>
      <c r="G591" s="2">
        <f>(F591*EXP($C$3-($C$4^2)/2+NORMSINV(AleatLivre!F588)*$C$4))</f>
        <v>66.290705393751139</v>
      </c>
      <c r="H591" s="2">
        <f>(G591*EXP($C$3-($C$4^2)/2+NORMSINV(AleatLivre!G588)*$C$4))</f>
        <v>67.14997252219878</v>
      </c>
      <c r="I591" s="2">
        <f>(H591*EXP($C$3-($C$4^2)/2+NORMSINV(AleatLivre!H588)*$C$4))</f>
        <v>70.340281112474926</v>
      </c>
      <c r="J591" s="2">
        <f>(I591*EXP($C$3-($C$4^2)/2+NORMSINV(AleatLivre!I588)*$C$4))</f>
        <v>72.703721780018611</v>
      </c>
      <c r="K591" s="2">
        <f>(J591*EXP($C$3-($C$4^2)/2+NORMSINV(AleatLivre!J588)*$C$4))</f>
        <v>76.357013328411725</v>
      </c>
      <c r="L591" s="2">
        <f>(K591*EXP($C$3-($C$4^2)/2+NORMSINV(AleatLivre!K588)*$C$4))</f>
        <v>78.654927280453208</v>
      </c>
      <c r="M591" s="2">
        <f>(L591*EXP($C$3-($C$4^2)/2+NORMSINV(AleatLivre!L588)*$C$4))</f>
        <v>82.211913412450443</v>
      </c>
      <c r="N591" s="2">
        <f>(M591*EXP($C$3-($C$4^2)/2+NORMSINV(AleatLivre!M588)*$C$4))</f>
        <v>86.701549799428349</v>
      </c>
      <c r="O591" s="2">
        <f>(N591*EXP($C$3-($C$4^2)/2+NORMSINV(AleatLivre!N588)*$C$4))</f>
        <v>88.941272571758361</v>
      </c>
      <c r="P591" s="2">
        <f>(O591*EXP($C$3-($C$4^2)/2+NORMSINV(AleatLivre!O588)*$C$4))</f>
        <v>91.95272220744036</v>
      </c>
      <c r="Q591" s="2">
        <f>(P591*EXP($C$3-($C$4^2)/2+NORMSINV(AleatLivre!P588)*$C$4))</f>
        <v>96.643327757074672</v>
      </c>
      <c r="R591" s="2">
        <f>(Q591*EXP($C$3-($C$4^2)/2+NORMSINV(AleatLivre!Q588)*$C$4))</f>
        <v>99.202575593050142</v>
      </c>
      <c r="S591" s="2">
        <f>(R591*EXP($C$3-($C$4^2)/2+NORMSINV(AleatLivre!R588)*$C$4))</f>
        <v>103.35294162051588</v>
      </c>
      <c r="T591" s="2">
        <f>(S591*EXP($C$3-($C$4^2)/2+NORMSINV(AleatLivre!S588)*$C$4))</f>
        <v>105.31216608008222</v>
      </c>
      <c r="U591" s="2">
        <f>(T591*EXP($C$3-($C$4^2)/2+NORMSINV(AleatLivre!T588)*$C$4))</f>
        <v>109.9848402219592</v>
      </c>
      <c r="V591" s="2">
        <f>(U591*EXP($C$3-($C$4^2)/2+NORMSINV(AleatLivre!U588)*$C$4))</f>
        <v>113.46754355659418</v>
      </c>
    </row>
    <row r="592" spans="1:22" x14ac:dyDescent="0.25">
      <c r="A592">
        <v>587</v>
      </c>
      <c r="B592" s="2">
        <f>Painel!$B$7</f>
        <v>50</v>
      </c>
      <c r="C592" s="2">
        <f>(B592*EXP($C$3-($C$4^2)/2+NORMSINV(AleatLivre!B589)*$C$4))</f>
        <v>52.555046369474077</v>
      </c>
      <c r="D592" s="2">
        <f>(C592*EXP($C$3-($C$4^2)/2+NORMSINV(AleatLivre!C589)*$C$4))</f>
        <v>55.736386617200878</v>
      </c>
      <c r="E592" s="2">
        <f>(D592*EXP($C$3-($C$4^2)/2+NORMSINV(AleatLivre!D589)*$C$4))</f>
        <v>56.340083638915722</v>
      </c>
      <c r="F592" s="2">
        <f>(E592*EXP($C$3-($C$4^2)/2+NORMSINV(AleatLivre!E589)*$C$4))</f>
        <v>59.453869101799008</v>
      </c>
      <c r="G592" s="2">
        <f>(F592*EXP($C$3-($C$4^2)/2+NORMSINV(AleatLivre!F589)*$C$4))</f>
        <v>60.439867747871489</v>
      </c>
      <c r="H592" s="2">
        <f>(G592*EXP($C$3-($C$4^2)/2+NORMSINV(AleatLivre!G589)*$C$4))</f>
        <v>61.432089727472508</v>
      </c>
      <c r="I592" s="2">
        <f>(H592*EXP($C$3-($C$4^2)/2+NORMSINV(AleatLivre!H589)*$C$4))</f>
        <v>62.903702088391071</v>
      </c>
      <c r="J592" s="2">
        <f>(I592*EXP($C$3-($C$4^2)/2+NORMSINV(AleatLivre!I589)*$C$4))</f>
        <v>64.521749957357329</v>
      </c>
      <c r="K592" s="2">
        <f>(J592*EXP($C$3-($C$4^2)/2+NORMSINV(AleatLivre!J589)*$C$4))</f>
        <v>67.415143350368325</v>
      </c>
      <c r="L592" s="2">
        <f>(K592*EXP($C$3-($C$4^2)/2+NORMSINV(AleatLivre!K589)*$C$4))</f>
        <v>69.07443614078916</v>
      </c>
      <c r="M592" s="2">
        <f>(L592*EXP($C$3-($C$4^2)/2+NORMSINV(AleatLivre!L589)*$C$4))</f>
        <v>74.902085344381959</v>
      </c>
      <c r="N592" s="2">
        <f>(M592*EXP($C$3-($C$4^2)/2+NORMSINV(AleatLivre!M589)*$C$4))</f>
        <v>78.664710927428416</v>
      </c>
      <c r="O592" s="2">
        <f>(N592*EXP($C$3-($C$4^2)/2+NORMSINV(AleatLivre!N589)*$C$4))</f>
        <v>81.402283499772679</v>
      </c>
      <c r="P592" s="2">
        <f>(O592*EXP($C$3-($C$4^2)/2+NORMSINV(AleatLivre!O589)*$C$4))</f>
        <v>83.536515664039641</v>
      </c>
      <c r="Q592" s="2">
        <f>(P592*EXP($C$3-($C$4^2)/2+NORMSINV(AleatLivre!P589)*$C$4))</f>
        <v>86.976986500508602</v>
      </c>
      <c r="R592" s="2">
        <f>(Q592*EXP($C$3-($C$4^2)/2+NORMSINV(AleatLivre!Q589)*$C$4))</f>
        <v>91.800405365528889</v>
      </c>
      <c r="S592" s="2">
        <f>(R592*EXP($C$3-($C$4^2)/2+NORMSINV(AleatLivre!R589)*$C$4))</f>
        <v>95.892625964876402</v>
      </c>
      <c r="T592" s="2">
        <f>(S592*EXP($C$3-($C$4^2)/2+NORMSINV(AleatLivre!S589)*$C$4))</f>
        <v>98.255151588272668</v>
      </c>
      <c r="U592" s="2">
        <f>(T592*EXP($C$3-($C$4^2)/2+NORMSINV(AleatLivre!T589)*$C$4))</f>
        <v>102.51350448229233</v>
      </c>
      <c r="V592" s="2">
        <f>(U592*EXP($C$3-($C$4^2)/2+NORMSINV(AleatLivre!U589)*$C$4))</f>
        <v>106.09270112661406</v>
      </c>
    </row>
    <row r="593" spans="1:22" x14ac:dyDescent="0.25">
      <c r="A593">
        <v>588</v>
      </c>
      <c r="B593" s="2">
        <f>Painel!$B$7</f>
        <v>50</v>
      </c>
      <c r="C593" s="2">
        <f>(B593*EXP($C$3-($C$4^2)/2+NORMSINV(AleatLivre!B590)*$C$4))</f>
        <v>49.17136484398128</v>
      </c>
      <c r="D593" s="2">
        <f>(C593*EXP($C$3-($C$4^2)/2+NORMSINV(AleatLivre!C590)*$C$4))</f>
        <v>51.818009918474509</v>
      </c>
      <c r="E593" s="2">
        <f>(D593*EXP($C$3-($C$4^2)/2+NORMSINV(AleatLivre!D590)*$C$4))</f>
        <v>53.793694551098334</v>
      </c>
      <c r="F593" s="2">
        <f>(E593*EXP($C$3-($C$4^2)/2+NORMSINV(AleatLivre!E590)*$C$4))</f>
        <v>56.170187894195514</v>
      </c>
      <c r="G593" s="2">
        <f>(F593*EXP($C$3-($C$4^2)/2+NORMSINV(AleatLivre!F590)*$C$4))</f>
        <v>56.878641005347497</v>
      </c>
      <c r="H593" s="2">
        <f>(G593*EXP($C$3-($C$4^2)/2+NORMSINV(AleatLivre!G590)*$C$4))</f>
        <v>60.34441120759201</v>
      </c>
      <c r="I593" s="2">
        <f>(H593*EXP($C$3-($C$4^2)/2+NORMSINV(AleatLivre!H590)*$C$4))</f>
        <v>62.379236380293023</v>
      </c>
      <c r="J593" s="2">
        <f>(I593*EXP($C$3-($C$4^2)/2+NORMSINV(AleatLivre!I590)*$C$4))</f>
        <v>68.607665282728433</v>
      </c>
      <c r="K593" s="2">
        <f>(J593*EXP($C$3-($C$4^2)/2+NORMSINV(AleatLivre!J590)*$C$4))</f>
        <v>71.021195524191015</v>
      </c>
      <c r="L593" s="2">
        <f>(K593*EXP($C$3-($C$4^2)/2+NORMSINV(AleatLivre!K590)*$C$4))</f>
        <v>74.81351071655763</v>
      </c>
      <c r="M593" s="2">
        <f>(L593*EXP($C$3-($C$4^2)/2+NORMSINV(AleatLivre!L590)*$C$4))</f>
        <v>81.134667014149329</v>
      </c>
      <c r="N593" s="2">
        <f>(M593*EXP($C$3-($C$4^2)/2+NORMSINV(AleatLivre!M590)*$C$4))</f>
        <v>86.289723049283594</v>
      </c>
      <c r="O593" s="2">
        <f>(N593*EXP($C$3-($C$4^2)/2+NORMSINV(AleatLivre!N590)*$C$4))</f>
        <v>90.127758056928471</v>
      </c>
      <c r="P593" s="2">
        <f>(O593*EXP($C$3-($C$4^2)/2+NORMSINV(AleatLivre!O590)*$C$4))</f>
        <v>96.751038247048513</v>
      </c>
      <c r="Q593" s="2">
        <f>(P593*EXP($C$3-($C$4^2)/2+NORMSINV(AleatLivre!P590)*$C$4))</f>
        <v>103.07351752144906</v>
      </c>
      <c r="R593" s="2">
        <f>(Q593*EXP($C$3-($C$4^2)/2+NORMSINV(AleatLivre!Q590)*$C$4))</f>
        <v>105.85994771155471</v>
      </c>
      <c r="S593" s="2">
        <f>(R593*EXP($C$3-($C$4^2)/2+NORMSINV(AleatLivre!R590)*$C$4))</f>
        <v>111.45809753654191</v>
      </c>
      <c r="T593" s="2">
        <f>(S593*EXP($C$3-($C$4^2)/2+NORMSINV(AleatLivre!S590)*$C$4))</f>
        <v>113.92371680415447</v>
      </c>
      <c r="U593" s="2">
        <f>(T593*EXP($C$3-($C$4^2)/2+NORMSINV(AleatLivre!T590)*$C$4))</f>
        <v>122.37078649010378</v>
      </c>
      <c r="V593" s="2">
        <f>(U593*EXP($C$3-($C$4^2)/2+NORMSINV(AleatLivre!U590)*$C$4))</f>
        <v>129.45640576963879</v>
      </c>
    </row>
    <row r="594" spans="1:22" x14ac:dyDescent="0.25">
      <c r="A594">
        <v>589</v>
      </c>
      <c r="B594" s="2">
        <f>Painel!$B$7</f>
        <v>50</v>
      </c>
      <c r="C594" s="2">
        <f>(B594*EXP($C$3-($C$4^2)/2+NORMSINV(AleatLivre!B591)*$C$4))</f>
        <v>53.928837154534648</v>
      </c>
      <c r="D594" s="2">
        <f>(C594*EXP($C$3-($C$4^2)/2+NORMSINV(AleatLivre!C591)*$C$4))</f>
        <v>56.941837016224468</v>
      </c>
      <c r="E594" s="2">
        <f>(D594*EXP($C$3-($C$4^2)/2+NORMSINV(AleatLivre!D591)*$C$4))</f>
        <v>60.805416148670083</v>
      </c>
      <c r="F594" s="2">
        <f>(E594*EXP($C$3-($C$4^2)/2+NORMSINV(AleatLivre!E591)*$C$4))</f>
        <v>62.84437999922234</v>
      </c>
      <c r="G594" s="2">
        <f>(F594*EXP($C$3-($C$4^2)/2+NORMSINV(AleatLivre!F591)*$C$4))</f>
        <v>66.473796532248016</v>
      </c>
      <c r="H594" s="2">
        <f>(G594*EXP($C$3-($C$4^2)/2+NORMSINV(AleatLivre!G591)*$C$4))</f>
        <v>71.97046967109047</v>
      </c>
      <c r="I594" s="2">
        <f>(H594*EXP($C$3-($C$4^2)/2+NORMSINV(AleatLivre!H591)*$C$4))</f>
        <v>75.417777501301913</v>
      </c>
      <c r="J594" s="2">
        <f>(I594*EXP($C$3-($C$4^2)/2+NORMSINV(AleatLivre!I591)*$C$4))</f>
        <v>81.736556093082498</v>
      </c>
      <c r="K594" s="2">
        <f>(J594*EXP($C$3-($C$4^2)/2+NORMSINV(AleatLivre!J591)*$C$4))</f>
        <v>84.879821505205442</v>
      </c>
      <c r="L594" s="2">
        <f>(K594*EXP($C$3-($C$4^2)/2+NORMSINV(AleatLivre!K591)*$C$4))</f>
        <v>85.85625863443633</v>
      </c>
      <c r="M594" s="2">
        <f>(L594*EXP($C$3-($C$4^2)/2+NORMSINV(AleatLivre!L591)*$C$4))</f>
        <v>93.522554792834271</v>
      </c>
      <c r="N594" s="2">
        <f>(M594*EXP($C$3-($C$4^2)/2+NORMSINV(AleatLivre!M591)*$C$4))</f>
        <v>97.653080757194658</v>
      </c>
      <c r="O594" s="2">
        <f>(N594*EXP($C$3-($C$4^2)/2+NORMSINV(AleatLivre!N591)*$C$4))</f>
        <v>101.87250515547646</v>
      </c>
      <c r="P594" s="2">
        <f>(O594*EXP($C$3-($C$4^2)/2+NORMSINV(AleatLivre!O591)*$C$4))</f>
        <v>109.37036106488412</v>
      </c>
      <c r="Q594" s="2">
        <f>(P594*EXP($C$3-($C$4^2)/2+NORMSINV(AleatLivre!P591)*$C$4))</f>
        <v>119.77944379451408</v>
      </c>
      <c r="R594" s="2">
        <f>(Q594*EXP($C$3-($C$4^2)/2+NORMSINV(AleatLivre!Q591)*$C$4))</f>
        <v>127.60434097278906</v>
      </c>
      <c r="S594" s="2">
        <f>(R594*EXP($C$3-($C$4^2)/2+NORMSINV(AleatLivre!R591)*$C$4))</f>
        <v>131.7388047837251</v>
      </c>
      <c r="T594" s="2">
        <f>(S594*EXP($C$3-($C$4^2)/2+NORMSINV(AleatLivre!S591)*$C$4))</f>
        <v>141.19010163640246</v>
      </c>
      <c r="U594" s="2">
        <f>(T594*EXP($C$3-($C$4^2)/2+NORMSINV(AleatLivre!T591)*$C$4))</f>
        <v>146.13587574417744</v>
      </c>
      <c r="V594" s="2">
        <f>(U594*EXP($C$3-($C$4^2)/2+NORMSINV(AleatLivre!U591)*$C$4))</f>
        <v>156.08420401521849</v>
      </c>
    </row>
    <row r="595" spans="1:22" x14ac:dyDescent="0.25">
      <c r="A595">
        <v>590</v>
      </c>
      <c r="B595" s="2">
        <f>Painel!$B$7</f>
        <v>50</v>
      </c>
      <c r="C595" s="2">
        <f>(B595*EXP($C$3-($C$4^2)/2+NORMSINV(AleatLivre!B592)*$C$4))</f>
        <v>53.052769979726811</v>
      </c>
      <c r="D595" s="2">
        <f>(C595*EXP($C$3-($C$4^2)/2+NORMSINV(AleatLivre!C592)*$C$4))</f>
        <v>55.162816763432822</v>
      </c>
      <c r="E595" s="2">
        <f>(D595*EXP($C$3-($C$4^2)/2+NORMSINV(AleatLivre!D592)*$C$4))</f>
        <v>57.088786345555064</v>
      </c>
      <c r="F595" s="2">
        <f>(E595*EXP($C$3-($C$4^2)/2+NORMSINV(AleatLivre!E592)*$C$4))</f>
        <v>60.603339516398236</v>
      </c>
      <c r="G595" s="2">
        <f>(F595*EXP($C$3-($C$4^2)/2+NORMSINV(AleatLivre!F592)*$C$4))</f>
        <v>62.52271405024635</v>
      </c>
      <c r="H595" s="2">
        <f>(G595*EXP($C$3-($C$4^2)/2+NORMSINV(AleatLivre!G592)*$C$4))</f>
        <v>67.376877760132416</v>
      </c>
      <c r="I595" s="2">
        <f>(H595*EXP($C$3-($C$4^2)/2+NORMSINV(AleatLivre!H592)*$C$4))</f>
        <v>70.67615283425846</v>
      </c>
      <c r="J595" s="2">
        <f>(I595*EXP($C$3-($C$4^2)/2+NORMSINV(AleatLivre!I592)*$C$4))</f>
        <v>72.903465442904249</v>
      </c>
      <c r="K595" s="2">
        <f>(J595*EXP($C$3-($C$4^2)/2+NORMSINV(AleatLivre!J592)*$C$4))</f>
        <v>75.028004123258839</v>
      </c>
      <c r="L595" s="2">
        <f>(K595*EXP($C$3-($C$4^2)/2+NORMSINV(AleatLivre!K592)*$C$4))</f>
        <v>80.98682785870372</v>
      </c>
      <c r="M595" s="2">
        <f>(L595*EXP($C$3-($C$4^2)/2+NORMSINV(AleatLivre!L592)*$C$4))</f>
        <v>84.777803580871606</v>
      </c>
      <c r="N595" s="2">
        <f>(M595*EXP($C$3-($C$4^2)/2+NORMSINV(AleatLivre!M592)*$C$4))</f>
        <v>89.934987890104296</v>
      </c>
      <c r="O595" s="2">
        <f>(N595*EXP($C$3-($C$4^2)/2+NORMSINV(AleatLivre!N592)*$C$4))</f>
        <v>95.531440893967996</v>
      </c>
      <c r="P595" s="2">
        <f>(O595*EXP($C$3-($C$4^2)/2+NORMSINV(AleatLivre!O592)*$C$4))</f>
        <v>99.579635492191727</v>
      </c>
      <c r="Q595" s="2">
        <f>(P595*EXP($C$3-($C$4^2)/2+NORMSINV(AleatLivre!P592)*$C$4))</f>
        <v>103.07043324233919</v>
      </c>
      <c r="R595" s="2">
        <f>(Q595*EXP($C$3-($C$4^2)/2+NORMSINV(AleatLivre!Q592)*$C$4))</f>
        <v>107.90373053953249</v>
      </c>
      <c r="S595" s="2">
        <f>(R595*EXP($C$3-($C$4^2)/2+NORMSINV(AleatLivre!R592)*$C$4))</f>
        <v>111.99153671385473</v>
      </c>
      <c r="T595" s="2">
        <f>(S595*EXP($C$3-($C$4^2)/2+NORMSINV(AleatLivre!S592)*$C$4))</f>
        <v>117.93466921279456</v>
      </c>
      <c r="U595" s="2">
        <f>(T595*EXP($C$3-($C$4^2)/2+NORMSINV(AleatLivre!T592)*$C$4))</f>
        <v>121.48252877977505</v>
      </c>
      <c r="V595" s="2">
        <f>(U595*EXP($C$3-($C$4^2)/2+NORMSINV(AleatLivre!U592)*$C$4))</f>
        <v>125.08423087727212</v>
      </c>
    </row>
    <row r="596" spans="1:22" x14ac:dyDescent="0.25">
      <c r="A596">
        <v>591</v>
      </c>
      <c r="B596" s="2">
        <f>Painel!$B$7</f>
        <v>50</v>
      </c>
      <c r="C596" s="2">
        <f>(B596*EXP($C$3-($C$4^2)/2+NORMSINV(AleatLivre!B593)*$C$4))</f>
        <v>54.11979571892045</v>
      </c>
      <c r="D596" s="2">
        <f>(C596*EXP($C$3-($C$4^2)/2+NORMSINV(AleatLivre!C593)*$C$4))</f>
        <v>57.122027733468158</v>
      </c>
      <c r="E596" s="2">
        <f>(D596*EXP($C$3-($C$4^2)/2+NORMSINV(AleatLivre!D593)*$C$4))</f>
        <v>60.283614821084456</v>
      </c>
      <c r="F596" s="2">
        <f>(E596*EXP($C$3-($C$4^2)/2+NORMSINV(AleatLivre!E593)*$C$4))</f>
        <v>62.853593631199296</v>
      </c>
      <c r="G596" s="2">
        <f>(F596*EXP($C$3-($C$4^2)/2+NORMSINV(AleatLivre!F593)*$C$4))</f>
        <v>64.848708346553735</v>
      </c>
      <c r="H596" s="2">
        <f>(G596*EXP($C$3-($C$4^2)/2+NORMSINV(AleatLivre!G593)*$C$4))</f>
        <v>65.128522491163451</v>
      </c>
      <c r="I596" s="2">
        <f>(H596*EXP($C$3-($C$4^2)/2+NORMSINV(AleatLivre!H593)*$C$4))</f>
        <v>67.199302989711455</v>
      </c>
      <c r="J596" s="2">
        <f>(I596*EXP($C$3-($C$4^2)/2+NORMSINV(AleatLivre!I593)*$C$4))</f>
        <v>70.495579862240604</v>
      </c>
      <c r="K596" s="2">
        <f>(J596*EXP($C$3-($C$4^2)/2+NORMSINV(AleatLivre!J593)*$C$4))</f>
        <v>75.49166203598439</v>
      </c>
      <c r="L596" s="2">
        <f>(K596*EXP($C$3-($C$4^2)/2+NORMSINV(AleatLivre!K593)*$C$4))</f>
        <v>80.275199922688017</v>
      </c>
      <c r="M596" s="2">
        <f>(L596*EXP($C$3-($C$4^2)/2+NORMSINV(AleatLivre!L593)*$C$4))</f>
        <v>85.900558569347496</v>
      </c>
      <c r="N596" s="2">
        <f>(M596*EXP($C$3-($C$4^2)/2+NORMSINV(AleatLivre!M593)*$C$4))</f>
        <v>90.995728850705447</v>
      </c>
      <c r="O596" s="2">
        <f>(N596*EXP($C$3-($C$4^2)/2+NORMSINV(AleatLivre!N593)*$C$4))</f>
        <v>95.265908646877961</v>
      </c>
      <c r="P596" s="2">
        <f>(O596*EXP($C$3-($C$4^2)/2+NORMSINV(AleatLivre!O593)*$C$4))</f>
        <v>100.28442259125558</v>
      </c>
      <c r="Q596" s="2">
        <f>(P596*EXP($C$3-($C$4^2)/2+NORMSINV(AleatLivre!P593)*$C$4))</f>
        <v>109.02689272630037</v>
      </c>
      <c r="R596" s="2">
        <f>(Q596*EXP($C$3-($C$4^2)/2+NORMSINV(AleatLivre!Q593)*$C$4))</f>
        <v>118.84206028840627</v>
      </c>
      <c r="S596" s="2">
        <f>(R596*EXP($C$3-($C$4^2)/2+NORMSINV(AleatLivre!R593)*$C$4))</f>
        <v>123.371962910316</v>
      </c>
      <c r="T596" s="2">
        <f>(S596*EXP($C$3-($C$4^2)/2+NORMSINV(AleatLivre!S593)*$C$4))</f>
        <v>129.42323685951604</v>
      </c>
      <c r="U596" s="2">
        <f>(T596*EXP($C$3-($C$4^2)/2+NORMSINV(AleatLivre!T593)*$C$4))</f>
        <v>140.33098332273244</v>
      </c>
      <c r="V596" s="2">
        <f>(U596*EXP($C$3-($C$4^2)/2+NORMSINV(AleatLivre!U593)*$C$4))</f>
        <v>151.39831610317353</v>
      </c>
    </row>
    <row r="597" spans="1:22" x14ac:dyDescent="0.25">
      <c r="A597">
        <v>592</v>
      </c>
      <c r="B597" s="2">
        <f>Painel!$B$7</f>
        <v>50</v>
      </c>
      <c r="C597" s="2">
        <f>(B597*EXP($C$3-($C$4^2)/2+NORMSINV(AleatLivre!B594)*$C$4))</f>
        <v>54.81705355707529</v>
      </c>
      <c r="D597" s="2">
        <f>(C597*EXP($C$3-($C$4^2)/2+NORMSINV(AleatLivre!C594)*$C$4))</f>
        <v>56.786431775046658</v>
      </c>
      <c r="E597" s="2">
        <f>(D597*EXP($C$3-($C$4^2)/2+NORMSINV(AleatLivre!D594)*$C$4))</f>
        <v>61.591426202583101</v>
      </c>
      <c r="F597" s="2">
        <f>(E597*EXP($C$3-($C$4^2)/2+NORMSINV(AleatLivre!E594)*$C$4))</f>
        <v>65.802035222780916</v>
      </c>
      <c r="G597" s="2">
        <f>(F597*EXP($C$3-($C$4^2)/2+NORMSINV(AleatLivre!F594)*$C$4))</f>
        <v>70.65659664250451</v>
      </c>
      <c r="H597" s="2">
        <f>(G597*EXP($C$3-($C$4^2)/2+NORMSINV(AleatLivre!G594)*$C$4))</f>
        <v>75.495920246025506</v>
      </c>
      <c r="I597" s="2">
        <f>(H597*EXP($C$3-($C$4^2)/2+NORMSINV(AleatLivre!H594)*$C$4))</f>
        <v>81.75842799217871</v>
      </c>
      <c r="J597" s="2">
        <f>(I597*EXP($C$3-($C$4^2)/2+NORMSINV(AleatLivre!I594)*$C$4))</f>
        <v>86.28606465408717</v>
      </c>
      <c r="K597" s="2">
        <f>(J597*EXP($C$3-($C$4^2)/2+NORMSINV(AleatLivre!J594)*$C$4))</f>
        <v>92.32097036324177</v>
      </c>
      <c r="L597" s="2">
        <f>(K597*EXP($C$3-($C$4^2)/2+NORMSINV(AleatLivre!K594)*$C$4))</f>
        <v>96.520521578412001</v>
      </c>
      <c r="M597" s="2">
        <f>(L597*EXP($C$3-($C$4^2)/2+NORMSINV(AleatLivre!L594)*$C$4))</f>
        <v>103.53658122471997</v>
      </c>
      <c r="N597" s="2">
        <f>(M597*EXP($C$3-($C$4^2)/2+NORMSINV(AleatLivre!M594)*$C$4))</f>
        <v>110.92274613901979</v>
      </c>
      <c r="O597" s="2">
        <f>(N597*EXP($C$3-($C$4^2)/2+NORMSINV(AleatLivre!N594)*$C$4))</f>
        <v>122.25976593518128</v>
      </c>
      <c r="P597" s="2">
        <f>(O597*EXP($C$3-($C$4^2)/2+NORMSINV(AleatLivre!O594)*$C$4))</f>
        <v>127.69322642295354</v>
      </c>
      <c r="Q597" s="2">
        <f>(P597*EXP($C$3-($C$4^2)/2+NORMSINV(AleatLivre!P594)*$C$4))</f>
        <v>135.47257039636099</v>
      </c>
      <c r="R597" s="2">
        <f>(Q597*EXP($C$3-($C$4^2)/2+NORMSINV(AleatLivre!Q594)*$C$4))</f>
        <v>136.73299441035624</v>
      </c>
      <c r="S597" s="2">
        <f>(R597*EXP($C$3-($C$4^2)/2+NORMSINV(AleatLivre!R594)*$C$4))</f>
        <v>143.2514284302371</v>
      </c>
      <c r="T597" s="2">
        <f>(S597*EXP($C$3-($C$4^2)/2+NORMSINV(AleatLivre!S594)*$C$4))</f>
        <v>151.76511333929236</v>
      </c>
      <c r="U597" s="2">
        <f>(T597*EXP($C$3-($C$4^2)/2+NORMSINV(AleatLivre!T594)*$C$4))</f>
        <v>154.55096549791079</v>
      </c>
      <c r="V597" s="2">
        <f>(U597*EXP($C$3-($C$4^2)/2+NORMSINV(AleatLivre!U594)*$C$4))</f>
        <v>158.75468947825539</v>
      </c>
    </row>
    <row r="598" spans="1:22" x14ac:dyDescent="0.25">
      <c r="A598">
        <v>593</v>
      </c>
      <c r="B598" s="2">
        <f>Painel!$B$7</f>
        <v>50</v>
      </c>
      <c r="C598" s="2">
        <f>(B598*EXP($C$3-($C$4^2)/2+NORMSINV(AleatLivre!B595)*$C$4))</f>
        <v>53.134444461871666</v>
      </c>
      <c r="D598" s="2">
        <f>(C598*EXP($C$3-($C$4^2)/2+NORMSINV(AleatLivre!C595)*$C$4))</f>
        <v>54.24575988937994</v>
      </c>
      <c r="E598" s="2">
        <f>(D598*EXP($C$3-($C$4^2)/2+NORMSINV(AleatLivre!D595)*$C$4))</f>
        <v>55.736294084595656</v>
      </c>
      <c r="F598" s="2">
        <f>(E598*EXP($C$3-($C$4^2)/2+NORMSINV(AleatLivre!E595)*$C$4))</f>
        <v>60.000729196473031</v>
      </c>
      <c r="G598" s="2">
        <f>(F598*EXP($C$3-($C$4^2)/2+NORMSINV(AleatLivre!F595)*$C$4))</f>
        <v>63.666766974351624</v>
      </c>
      <c r="H598" s="2">
        <f>(G598*EXP($C$3-($C$4^2)/2+NORMSINV(AleatLivre!G595)*$C$4))</f>
        <v>66.50828449554345</v>
      </c>
      <c r="I598" s="2">
        <f>(H598*EXP($C$3-($C$4^2)/2+NORMSINV(AleatLivre!H595)*$C$4))</f>
        <v>70.345488758613953</v>
      </c>
      <c r="J598" s="2">
        <f>(I598*EXP($C$3-($C$4^2)/2+NORMSINV(AleatLivre!I595)*$C$4))</f>
        <v>73.103951102557815</v>
      </c>
      <c r="K598" s="2">
        <f>(J598*EXP($C$3-($C$4^2)/2+NORMSINV(AleatLivre!J595)*$C$4))</f>
        <v>77.176967315275206</v>
      </c>
      <c r="L598" s="2">
        <f>(K598*EXP($C$3-($C$4^2)/2+NORMSINV(AleatLivre!K595)*$C$4))</f>
        <v>79.951385134408099</v>
      </c>
      <c r="M598" s="2">
        <f>(L598*EXP($C$3-($C$4^2)/2+NORMSINV(AleatLivre!L595)*$C$4))</f>
        <v>83.514551813252439</v>
      </c>
      <c r="N598" s="2">
        <f>(M598*EXP($C$3-($C$4^2)/2+NORMSINV(AleatLivre!M595)*$C$4))</f>
        <v>90.300377836951711</v>
      </c>
      <c r="O598" s="2">
        <f>(N598*EXP($C$3-($C$4^2)/2+NORMSINV(AleatLivre!N595)*$C$4))</f>
        <v>92.393395415893977</v>
      </c>
      <c r="P598" s="2">
        <f>(O598*EXP($C$3-($C$4^2)/2+NORMSINV(AleatLivre!O595)*$C$4))</f>
        <v>96.143730398474204</v>
      </c>
      <c r="Q598" s="2">
        <f>(P598*EXP($C$3-($C$4^2)/2+NORMSINV(AleatLivre!P595)*$C$4))</f>
        <v>98.926743981016884</v>
      </c>
      <c r="R598" s="2">
        <f>(Q598*EXP($C$3-($C$4^2)/2+NORMSINV(AleatLivre!Q595)*$C$4))</f>
        <v>102.15724263138426</v>
      </c>
      <c r="S598" s="2">
        <f>(R598*EXP($C$3-($C$4^2)/2+NORMSINV(AleatLivre!R595)*$C$4))</f>
        <v>108.32894794596854</v>
      </c>
      <c r="T598" s="2">
        <f>(S598*EXP($C$3-($C$4^2)/2+NORMSINV(AleatLivre!S595)*$C$4))</f>
        <v>119.73381356714462</v>
      </c>
      <c r="U598" s="2">
        <f>(T598*EXP($C$3-($C$4^2)/2+NORMSINV(AleatLivre!T595)*$C$4))</f>
        <v>125.14903753080119</v>
      </c>
      <c r="V598" s="2">
        <f>(U598*EXP($C$3-($C$4^2)/2+NORMSINV(AleatLivre!U595)*$C$4))</f>
        <v>129.99253076668927</v>
      </c>
    </row>
    <row r="599" spans="1:22" x14ac:dyDescent="0.25">
      <c r="A599">
        <v>594</v>
      </c>
      <c r="B599" s="2">
        <f>Painel!$B$7</f>
        <v>50</v>
      </c>
      <c r="C599" s="2">
        <f>(B599*EXP($C$3-($C$4^2)/2+NORMSINV(AleatLivre!B596)*$C$4))</f>
        <v>52.745346032707062</v>
      </c>
      <c r="D599" s="2">
        <f>(C599*EXP($C$3-($C$4^2)/2+NORMSINV(AleatLivre!C596)*$C$4))</f>
        <v>56.536545002895423</v>
      </c>
      <c r="E599" s="2">
        <f>(D599*EXP($C$3-($C$4^2)/2+NORMSINV(AleatLivre!D596)*$C$4))</f>
        <v>60.033859865602182</v>
      </c>
      <c r="F599" s="2">
        <f>(E599*EXP($C$3-($C$4^2)/2+NORMSINV(AleatLivre!E596)*$C$4))</f>
        <v>61.87276695203272</v>
      </c>
      <c r="G599" s="2">
        <f>(F599*EXP($C$3-($C$4^2)/2+NORMSINV(AleatLivre!F596)*$C$4))</f>
        <v>64.354308745530247</v>
      </c>
      <c r="H599" s="2">
        <f>(G599*EXP($C$3-($C$4^2)/2+NORMSINV(AleatLivre!G596)*$C$4))</f>
        <v>66.837709332429895</v>
      </c>
      <c r="I599" s="2">
        <f>(H599*EXP($C$3-($C$4^2)/2+NORMSINV(AleatLivre!H596)*$C$4))</f>
        <v>70.886023673787932</v>
      </c>
      <c r="J599" s="2">
        <f>(I599*EXP($C$3-($C$4^2)/2+NORMSINV(AleatLivre!I596)*$C$4))</f>
        <v>74.049378261331213</v>
      </c>
      <c r="K599" s="2">
        <f>(J599*EXP($C$3-($C$4^2)/2+NORMSINV(AleatLivre!J596)*$C$4))</f>
        <v>81.399457138388044</v>
      </c>
      <c r="L599" s="2">
        <f>(K599*EXP($C$3-($C$4^2)/2+NORMSINV(AleatLivre!K596)*$C$4))</f>
        <v>85.010886928672775</v>
      </c>
      <c r="M599" s="2">
        <f>(L599*EXP($C$3-($C$4^2)/2+NORMSINV(AleatLivre!L596)*$C$4))</f>
        <v>91.598383807328176</v>
      </c>
      <c r="N599" s="2">
        <f>(M599*EXP($C$3-($C$4^2)/2+NORMSINV(AleatLivre!M596)*$C$4))</f>
        <v>94.926451522734581</v>
      </c>
      <c r="O599" s="2">
        <f>(N599*EXP($C$3-($C$4^2)/2+NORMSINV(AleatLivre!N596)*$C$4))</f>
        <v>98.901325983953271</v>
      </c>
      <c r="P599" s="2">
        <f>(O599*EXP($C$3-($C$4^2)/2+NORMSINV(AleatLivre!O596)*$C$4))</f>
        <v>102.69690180470324</v>
      </c>
      <c r="Q599" s="2">
        <f>(P599*EXP($C$3-($C$4^2)/2+NORMSINV(AleatLivre!P596)*$C$4))</f>
        <v>109.2629786855276</v>
      </c>
      <c r="R599" s="2">
        <f>(Q599*EXP($C$3-($C$4^2)/2+NORMSINV(AleatLivre!Q596)*$C$4))</f>
        <v>115.4167091591042</v>
      </c>
      <c r="S599" s="2">
        <f>(R599*EXP($C$3-($C$4^2)/2+NORMSINV(AleatLivre!R596)*$C$4))</f>
        <v>116.51676047928157</v>
      </c>
      <c r="T599" s="2">
        <f>(S599*EXP($C$3-($C$4^2)/2+NORMSINV(AleatLivre!S596)*$C$4))</f>
        <v>125.14231120903214</v>
      </c>
      <c r="U599" s="2">
        <f>(T599*EXP($C$3-($C$4^2)/2+NORMSINV(AleatLivre!T596)*$C$4))</f>
        <v>128.41117708514591</v>
      </c>
      <c r="V599" s="2">
        <f>(U599*EXP($C$3-($C$4^2)/2+NORMSINV(AleatLivre!U596)*$C$4))</f>
        <v>136.81284286799172</v>
      </c>
    </row>
    <row r="600" spans="1:22" x14ac:dyDescent="0.25">
      <c r="A600">
        <v>595</v>
      </c>
      <c r="B600" s="2">
        <f>Painel!$B$7</f>
        <v>50</v>
      </c>
      <c r="C600" s="2">
        <f>(B600*EXP($C$3-($C$4^2)/2+NORMSINV(AleatLivre!B597)*$C$4))</f>
        <v>51.743964044405601</v>
      </c>
      <c r="D600" s="2">
        <f>(C600*EXP($C$3-($C$4^2)/2+NORMSINV(AleatLivre!C597)*$C$4))</f>
        <v>53.03835067548215</v>
      </c>
      <c r="E600" s="2">
        <f>(D600*EXP($C$3-($C$4^2)/2+NORMSINV(AleatLivre!D597)*$C$4))</f>
        <v>56.053837183213481</v>
      </c>
      <c r="F600" s="2">
        <f>(E600*EXP($C$3-($C$4^2)/2+NORMSINV(AleatLivre!E597)*$C$4))</f>
        <v>57.875420536638387</v>
      </c>
      <c r="G600" s="2">
        <f>(F600*EXP($C$3-($C$4^2)/2+NORMSINV(AleatLivre!F597)*$C$4))</f>
        <v>59.311114488320342</v>
      </c>
      <c r="H600" s="2">
        <f>(G600*EXP($C$3-($C$4^2)/2+NORMSINV(AleatLivre!G597)*$C$4))</f>
        <v>61.056604735328925</v>
      </c>
      <c r="I600" s="2">
        <f>(H600*EXP($C$3-($C$4^2)/2+NORMSINV(AleatLivre!H597)*$C$4))</f>
        <v>64.571409588149805</v>
      </c>
      <c r="J600" s="2">
        <f>(I600*EXP($C$3-($C$4^2)/2+NORMSINV(AleatLivre!I597)*$C$4))</f>
        <v>66.143193576647704</v>
      </c>
      <c r="K600" s="2">
        <f>(J600*EXP($C$3-($C$4^2)/2+NORMSINV(AleatLivre!J597)*$C$4))</f>
        <v>66.91796470309086</v>
      </c>
      <c r="L600" s="2">
        <f>(K600*EXP($C$3-($C$4^2)/2+NORMSINV(AleatLivre!K597)*$C$4))</f>
        <v>71.129139755663772</v>
      </c>
      <c r="M600" s="2">
        <f>(L600*EXP($C$3-($C$4^2)/2+NORMSINV(AleatLivre!L597)*$C$4))</f>
        <v>74.076419829172735</v>
      </c>
      <c r="N600" s="2">
        <f>(M600*EXP($C$3-($C$4^2)/2+NORMSINV(AleatLivre!M597)*$C$4))</f>
        <v>78.378481536354428</v>
      </c>
      <c r="O600" s="2">
        <f>(N600*EXP($C$3-($C$4^2)/2+NORMSINV(AleatLivre!N597)*$C$4))</f>
        <v>82.147906600541333</v>
      </c>
      <c r="P600" s="2">
        <f>(O600*EXP($C$3-($C$4^2)/2+NORMSINV(AleatLivre!O597)*$C$4))</f>
        <v>87.032923930478631</v>
      </c>
      <c r="Q600" s="2">
        <f>(P600*EXP($C$3-($C$4^2)/2+NORMSINV(AleatLivre!P597)*$C$4))</f>
        <v>91.32724067181023</v>
      </c>
      <c r="R600" s="2">
        <f>(Q600*EXP($C$3-($C$4^2)/2+NORMSINV(AleatLivre!Q597)*$C$4))</f>
        <v>95.514606265440847</v>
      </c>
      <c r="S600" s="2">
        <f>(R600*EXP($C$3-($C$4^2)/2+NORMSINV(AleatLivre!R597)*$C$4))</f>
        <v>99.665017337080386</v>
      </c>
      <c r="T600" s="2">
        <f>(S600*EXP($C$3-($C$4^2)/2+NORMSINV(AleatLivre!S597)*$C$4))</f>
        <v>108.54671528047268</v>
      </c>
      <c r="U600" s="2">
        <f>(T600*EXP($C$3-($C$4^2)/2+NORMSINV(AleatLivre!T597)*$C$4))</f>
        <v>115.70715601727105</v>
      </c>
      <c r="V600" s="2">
        <f>(U600*EXP($C$3-($C$4^2)/2+NORMSINV(AleatLivre!U597)*$C$4))</f>
        <v>121.85501936116013</v>
      </c>
    </row>
    <row r="601" spans="1:22" x14ac:dyDescent="0.25">
      <c r="A601">
        <v>596</v>
      </c>
      <c r="B601" s="2">
        <f>Painel!$B$7</f>
        <v>50</v>
      </c>
      <c r="C601" s="2">
        <f>(B601*EXP($C$3-($C$4^2)/2+NORMSINV(AleatLivre!B598)*$C$4))</f>
        <v>53.01999336778853</v>
      </c>
      <c r="D601" s="2">
        <f>(C601*EXP($C$3-($C$4^2)/2+NORMSINV(AleatLivre!C598)*$C$4))</f>
        <v>56.708598532854943</v>
      </c>
      <c r="E601" s="2">
        <f>(D601*EXP($C$3-($C$4^2)/2+NORMSINV(AleatLivre!D598)*$C$4))</f>
        <v>59.557983281506544</v>
      </c>
      <c r="F601" s="2">
        <f>(E601*EXP($C$3-($C$4^2)/2+NORMSINV(AleatLivre!E598)*$C$4))</f>
        <v>62.421505972477576</v>
      </c>
      <c r="G601" s="2">
        <f>(F601*EXP($C$3-($C$4^2)/2+NORMSINV(AleatLivre!F598)*$C$4))</f>
        <v>66.776998377695207</v>
      </c>
      <c r="H601" s="2">
        <f>(G601*EXP($C$3-($C$4^2)/2+NORMSINV(AleatLivre!G598)*$C$4))</f>
        <v>68.031834438429357</v>
      </c>
      <c r="I601" s="2">
        <f>(H601*EXP($C$3-($C$4^2)/2+NORMSINV(AleatLivre!H598)*$C$4))</f>
        <v>70.315855168185223</v>
      </c>
      <c r="J601" s="2">
        <f>(I601*EXP($C$3-($C$4^2)/2+NORMSINV(AleatLivre!I598)*$C$4))</f>
        <v>75.209225631960621</v>
      </c>
      <c r="K601" s="2">
        <f>(J601*EXP($C$3-($C$4^2)/2+NORMSINV(AleatLivre!J598)*$C$4))</f>
        <v>78.305203024871176</v>
      </c>
      <c r="L601" s="2">
        <f>(K601*EXP($C$3-($C$4^2)/2+NORMSINV(AleatLivre!K598)*$C$4))</f>
        <v>81.433502486325651</v>
      </c>
      <c r="M601" s="2">
        <f>(L601*EXP($C$3-($C$4^2)/2+NORMSINV(AleatLivre!L598)*$C$4))</f>
        <v>83.541569171852004</v>
      </c>
      <c r="N601" s="2">
        <f>(M601*EXP($C$3-($C$4^2)/2+NORMSINV(AleatLivre!M598)*$C$4))</f>
        <v>88.011960515580853</v>
      </c>
      <c r="O601" s="2">
        <f>(N601*EXP($C$3-($C$4^2)/2+NORMSINV(AleatLivre!N598)*$C$4))</f>
        <v>91.231348623969467</v>
      </c>
      <c r="P601" s="2">
        <f>(O601*EXP($C$3-($C$4^2)/2+NORMSINV(AleatLivre!O598)*$C$4))</f>
        <v>97.660919748378461</v>
      </c>
      <c r="Q601" s="2">
        <f>(P601*EXP($C$3-($C$4^2)/2+NORMSINV(AleatLivre!P598)*$C$4))</f>
        <v>102.85418717561365</v>
      </c>
      <c r="R601" s="2">
        <f>(Q601*EXP($C$3-($C$4^2)/2+NORMSINV(AleatLivre!Q598)*$C$4))</f>
        <v>108.72303396463488</v>
      </c>
      <c r="S601" s="2">
        <f>(R601*EXP($C$3-($C$4^2)/2+NORMSINV(AleatLivre!R598)*$C$4))</f>
        <v>113.30914676932201</v>
      </c>
      <c r="T601" s="2">
        <f>(S601*EXP($C$3-($C$4^2)/2+NORMSINV(AleatLivre!S598)*$C$4))</f>
        <v>120.65348079058511</v>
      </c>
      <c r="U601" s="2">
        <f>(T601*EXP($C$3-($C$4^2)/2+NORMSINV(AleatLivre!T598)*$C$4))</f>
        <v>130.10354286598516</v>
      </c>
      <c r="V601" s="2">
        <f>(U601*EXP($C$3-($C$4^2)/2+NORMSINV(AleatLivre!U598)*$C$4))</f>
        <v>138.79091020715225</v>
      </c>
    </row>
    <row r="602" spans="1:22" x14ac:dyDescent="0.25">
      <c r="A602">
        <v>597</v>
      </c>
      <c r="B602" s="2">
        <f>Painel!$B$7</f>
        <v>50</v>
      </c>
      <c r="C602" s="2">
        <f>(B602*EXP($C$3-($C$4^2)/2+NORMSINV(AleatLivre!B599)*$C$4))</f>
        <v>52.144387413510607</v>
      </c>
      <c r="D602" s="2">
        <f>(C602*EXP($C$3-($C$4^2)/2+NORMSINV(AleatLivre!C599)*$C$4))</f>
        <v>53.870172237549163</v>
      </c>
      <c r="E602" s="2">
        <f>(D602*EXP($C$3-($C$4^2)/2+NORMSINV(AleatLivre!D599)*$C$4))</f>
        <v>55.916478406206814</v>
      </c>
      <c r="F602" s="2">
        <f>(E602*EXP($C$3-($C$4^2)/2+NORMSINV(AleatLivre!E599)*$C$4))</f>
        <v>58.617823853893313</v>
      </c>
      <c r="G602" s="2">
        <f>(F602*EXP($C$3-($C$4^2)/2+NORMSINV(AleatLivre!F599)*$C$4))</f>
        <v>60.404554778717483</v>
      </c>
      <c r="H602" s="2">
        <f>(G602*EXP($C$3-($C$4^2)/2+NORMSINV(AleatLivre!G599)*$C$4))</f>
        <v>64.101107973952338</v>
      </c>
      <c r="I602" s="2">
        <f>(H602*EXP($C$3-($C$4^2)/2+NORMSINV(AleatLivre!H599)*$C$4))</f>
        <v>66.164519937838691</v>
      </c>
      <c r="J602" s="2">
        <f>(I602*EXP($C$3-($C$4^2)/2+NORMSINV(AleatLivre!I599)*$C$4))</f>
        <v>68.984131953058991</v>
      </c>
      <c r="K602" s="2">
        <f>(J602*EXP($C$3-($C$4^2)/2+NORMSINV(AleatLivre!J599)*$C$4))</f>
        <v>73.794724471677128</v>
      </c>
      <c r="L602" s="2">
        <f>(K602*EXP($C$3-($C$4^2)/2+NORMSINV(AleatLivre!K599)*$C$4))</f>
        <v>78.656374063526229</v>
      </c>
      <c r="M602" s="2">
        <f>(L602*EXP($C$3-($C$4^2)/2+NORMSINV(AleatLivre!L599)*$C$4))</f>
        <v>83.427415113384981</v>
      </c>
      <c r="N602" s="2">
        <f>(M602*EXP($C$3-($C$4^2)/2+NORMSINV(AleatLivre!M599)*$C$4))</f>
        <v>87.307933104776495</v>
      </c>
      <c r="O602" s="2">
        <f>(N602*EXP($C$3-($C$4^2)/2+NORMSINV(AleatLivre!N599)*$C$4))</f>
        <v>90.193335896198846</v>
      </c>
      <c r="P602" s="2">
        <f>(O602*EXP($C$3-($C$4^2)/2+NORMSINV(AleatLivre!O599)*$C$4))</f>
        <v>95.20523583204519</v>
      </c>
      <c r="Q602" s="2">
        <f>(P602*EXP($C$3-($C$4^2)/2+NORMSINV(AleatLivre!P599)*$C$4))</f>
        <v>100.81263085294307</v>
      </c>
      <c r="R602" s="2">
        <f>(Q602*EXP($C$3-($C$4^2)/2+NORMSINV(AleatLivre!Q599)*$C$4))</f>
        <v>107.83816500876254</v>
      </c>
      <c r="S602" s="2">
        <f>(R602*EXP($C$3-($C$4^2)/2+NORMSINV(AleatLivre!R599)*$C$4))</f>
        <v>113.43059329542012</v>
      </c>
      <c r="T602" s="2">
        <f>(S602*EXP($C$3-($C$4^2)/2+NORMSINV(AleatLivre!S599)*$C$4))</f>
        <v>119.07310211724015</v>
      </c>
      <c r="U602" s="2">
        <f>(T602*EXP($C$3-($C$4^2)/2+NORMSINV(AleatLivre!T599)*$C$4))</f>
        <v>123.0024656792603</v>
      </c>
      <c r="V602" s="2">
        <f>(U602*EXP($C$3-($C$4^2)/2+NORMSINV(AleatLivre!U599)*$C$4))</f>
        <v>124.94073043224651</v>
      </c>
    </row>
    <row r="603" spans="1:22" x14ac:dyDescent="0.25">
      <c r="A603">
        <v>598</v>
      </c>
      <c r="B603" s="2">
        <f>Painel!$B$7</f>
        <v>50</v>
      </c>
      <c r="C603" s="2">
        <f>(B603*EXP($C$3-($C$4^2)/2+NORMSINV(AleatLivre!B600)*$C$4))</f>
        <v>53.139371120400781</v>
      </c>
      <c r="D603" s="2">
        <f>(C603*EXP($C$3-($C$4^2)/2+NORMSINV(AleatLivre!C600)*$C$4))</f>
        <v>56.72716477752595</v>
      </c>
      <c r="E603" s="2">
        <f>(D603*EXP($C$3-($C$4^2)/2+NORMSINV(AleatLivre!D600)*$C$4))</f>
        <v>61.695630195178708</v>
      </c>
      <c r="F603" s="2">
        <f>(E603*EXP($C$3-($C$4^2)/2+NORMSINV(AleatLivre!E600)*$C$4))</f>
        <v>64.232054529348318</v>
      </c>
      <c r="G603" s="2">
        <f>(F603*EXP($C$3-($C$4^2)/2+NORMSINV(AleatLivre!F600)*$C$4))</f>
        <v>68.846582703880969</v>
      </c>
      <c r="H603" s="2">
        <f>(G603*EXP($C$3-($C$4^2)/2+NORMSINV(AleatLivre!G600)*$C$4))</f>
        <v>72.266952821956934</v>
      </c>
      <c r="I603" s="2">
        <f>(H603*EXP($C$3-($C$4^2)/2+NORMSINV(AleatLivre!H600)*$C$4))</f>
        <v>74.580911982056676</v>
      </c>
      <c r="J603" s="2">
        <f>(I603*EXP($C$3-($C$4^2)/2+NORMSINV(AleatLivre!I600)*$C$4))</f>
        <v>81.034083964828255</v>
      </c>
      <c r="K603" s="2">
        <f>(J603*EXP($C$3-($C$4^2)/2+NORMSINV(AleatLivre!J600)*$C$4))</f>
        <v>86.847273088707809</v>
      </c>
      <c r="L603" s="2">
        <f>(K603*EXP($C$3-($C$4^2)/2+NORMSINV(AleatLivre!K600)*$C$4))</f>
        <v>91.781801808026799</v>
      </c>
      <c r="M603" s="2">
        <f>(L603*EXP($C$3-($C$4^2)/2+NORMSINV(AleatLivre!L600)*$C$4))</f>
        <v>94.819604248609693</v>
      </c>
      <c r="N603" s="2">
        <f>(M603*EXP($C$3-($C$4^2)/2+NORMSINV(AleatLivre!M600)*$C$4))</f>
        <v>100.08641776878071</v>
      </c>
      <c r="O603" s="2">
        <f>(N603*EXP($C$3-($C$4^2)/2+NORMSINV(AleatLivre!N600)*$C$4))</f>
        <v>105.24252092098359</v>
      </c>
      <c r="P603" s="2">
        <f>(O603*EXP($C$3-($C$4^2)/2+NORMSINV(AleatLivre!O600)*$C$4))</f>
        <v>112.899315625699</v>
      </c>
      <c r="Q603" s="2">
        <f>(P603*EXP($C$3-($C$4^2)/2+NORMSINV(AleatLivre!P600)*$C$4))</f>
        <v>120.88555084434904</v>
      </c>
      <c r="R603" s="2">
        <f>(Q603*EXP($C$3-($C$4^2)/2+NORMSINV(AleatLivre!Q600)*$C$4))</f>
        <v>129.67123151300652</v>
      </c>
      <c r="S603" s="2">
        <f>(R603*EXP($C$3-($C$4^2)/2+NORMSINV(AleatLivre!R600)*$C$4))</f>
        <v>133.63260786386687</v>
      </c>
      <c r="T603" s="2">
        <f>(S603*EXP($C$3-($C$4^2)/2+NORMSINV(AleatLivre!S600)*$C$4))</f>
        <v>144.18966731201908</v>
      </c>
      <c r="U603" s="2">
        <f>(T603*EXP($C$3-($C$4^2)/2+NORMSINV(AleatLivre!T600)*$C$4))</f>
        <v>152.94214375977441</v>
      </c>
      <c r="V603" s="2">
        <f>(U603*EXP($C$3-($C$4^2)/2+NORMSINV(AleatLivre!U600)*$C$4))</f>
        <v>157.40973657400332</v>
      </c>
    </row>
    <row r="604" spans="1:22" x14ac:dyDescent="0.25">
      <c r="A604">
        <v>599</v>
      </c>
      <c r="B604" s="2">
        <f>Painel!$B$7</f>
        <v>50</v>
      </c>
      <c r="C604" s="2">
        <f>(B604*EXP($C$3-($C$4^2)/2+NORMSINV(AleatLivre!B601)*$C$4))</f>
        <v>53.664793220998952</v>
      </c>
      <c r="D604" s="2">
        <f>(C604*EXP($C$3-($C$4^2)/2+NORMSINV(AleatLivre!C601)*$C$4))</f>
        <v>55.347170711409163</v>
      </c>
      <c r="E604" s="2">
        <f>(D604*EXP($C$3-($C$4^2)/2+NORMSINV(AleatLivre!D601)*$C$4))</f>
        <v>56.949836493449212</v>
      </c>
      <c r="F604" s="2">
        <f>(E604*EXP($C$3-($C$4^2)/2+NORMSINV(AleatLivre!E601)*$C$4))</f>
        <v>60.183708627504963</v>
      </c>
      <c r="G604" s="2">
        <f>(F604*EXP($C$3-($C$4^2)/2+NORMSINV(AleatLivre!F601)*$C$4))</f>
        <v>63.220616042811784</v>
      </c>
      <c r="H604" s="2">
        <f>(G604*EXP($C$3-($C$4^2)/2+NORMSINV(AleatLivre!G601)*$C$4))</f>
        <v>65.056609560009321</v>
      </c>
      <c r="I604" s="2">
        <f>(H604*EXP($C$3-($C$4^2)/2+NORMSINV(AleatLivre!H601)*$C$4))</f>
        <v>68.383303708608992</v>
      </c>
      <c r="J604" s="2">
        <f>(I604*EXP($C$3-($C$4^2)/2+NORMSINV(AleatLivre!I601)*$C$4))</f>
        <v>72.896698066402365</v>
      </c>
      <c r="K604" s="2">
        <f>(J604*EXP($C$3-($C$4^2)/2+NORMSINV(AleatLivre!J601)*$C$4))</f>
        <v>75.00608120732187</v>
      </c>
      <c r="L604" s="2">
        <f>(K604*EXP($C$3-($C$4^2)/2+NORMSINV(AleatLivre!K601)*$C$4))</f>
        <v>81.145022222671031</v>
      </c>
      <c r="M604" s="2">
        <f>(L604*EXP($C$3-($C$4^2)/2+NORMSINV(AleatLivre!L601)*$C$4))</f>
        <v>87.171242472346208</v>
      </c>
      <c r="N604" s="2">
        <f>(M604*EXP($C$3-($C$4^2)/2+NORMSINV(AleatLivre!M601)*$C$4))</f>
        <v>87.485752275194784</v>
      </c>
      <c r="O604" s="2">
        <f>(N604*EXP($C$3-($C$4^2)/2+NORMSINV(AleatLivre!N601)*$C$4))</f>
        <v>90.550279957360274</v>
      </c>
      <c r="P604" s="2">
        <f>(O604*EXP($C$3-($C$4^2)/2+NORMSINV(AleatLivre!O601)*$C$4))</f>
        <v>90.463675563698033</v>
      </c>
      <c r="Q604" s="2">
        <f>(P604*EXP($C$3-($C$4^2)/2+NORMSINV(AleatLivre!P601)*$C$4))</f>
        <v>92.676726328918136</v>
      </c>
      <c r="R604" s="2">
        <f>(Q604*EXP($C$3-($C$4^2)/2+NORMSINV(AleatLivre!Q601)*$C$4))</f>
        <v>96.134547608073959</v>
      </c>
      <c r="S604" s="2">
        <f>(R604*EXP($C$3-($C$4^2)/2+NORMSINV(AleatLivre!R601)*$C$4))</f>
        <v>98.737012236848173</v>
      </c>
      <c r="T604" s="2">
        <f>(S604*EXP($C$3-($C$4^2)/2+NORMSINV(AleatLivre!S601)*$C$4))</f>
        <v>101.45654890050959</v>
      </c>
      <c r="U604" s="2">
        <f>(T604*EXP($C$3-($C$4^2)/2+NORMSINV(AleatLivre!T601)*$C$4))</f>
        <v>108.06290423121129</v>
      </c>
      <c r="V604" s="2">
        <f>(U604*EXP($C$3-($C$4^2)/2+NORMSINV(AleatLivre!U601)*$C$4))</f>
        <v>113.50521156515688</v>
      </c>
    </row>
    <row r="605" spans="1:22" x14ac:dyDescent="0.25">
      <c r="A605">
        <v>600</v>
      </c>
      <c r="B605" s="2">
        <f>Painel!$B$7</f>
        <v>50</v>
      </c>
      <c r="C605" s="2">
        <f>(B605*EXP($C$3-($C$4^2)/2+NORMSINV(AleatLivre!B602)*$C$4))</f>
        <v>52.770810659992783</v>
      </c>
      <c r="D605" s="2">
        <f>(C605*EXP($C$3-($C$4^2)/2+NORMSINV(AleatLivre!C602)*$C$4))</f>
        <v>55.155267611765083</v>
      </c>
      <c r="E605" s="2">
        <f>(D605*EXP($C$3-($C$4^2)/2+NORMSINV(AleatLivre!D602)*$C$4))</f>
        <v>58.124616429037545</v>
      </c>
      <c r="F605" s="2">
        <f>(E605*EXP($C$3-($C$4^2)/2+NORMSINV(AleatLivre!E602)*$C$4))</f>
        <v>59.101777939725402</v>
      </c>
      <c r="G605" s="2">
        <f>(F605*EXP($C$3-($C$4^2)/2+NORMSINV(AleatLivre!F602)*$C$4))</f>
        <v>62.343225249592386</v>
      </c>
      <c r="H605" s="2">
        <f>(G605*EXP($C$3-($C$4^2)/2+NORMSINV(AleatLivre!G602)*$C$4))</f>
        <v>65.382274057266272</v>
      </c>
      <c r="I605" s="2">
        <f>(H605*EXP($C$3-($C$4^2)/2+NORMSINV(AleatLivre!H602)*$C$4))</f>
        <v>67.462474264105538</v>
      </c>
      <c r="J605" s="2">
        <f>(I605*EXP($C$3-($C$4^2)/2+NORMSINV(AleatLivre!I602)*$C$4))</f>
        <v>70.111558086732842</v>
      </c>
      <c r="K605" s="2">
        <f>(J605*EXP($C$3-($C$4^2)/2+NORMSINV(AleatLivre!J602)*$C$4))</f>
        <v>71.446196327001005</v>
      </c>
      <c r="L605" s="2">
        <f>(K605*EXP($C$3-($C$4^2)/2+NORMSINV(AleatLivre!K602)*$C$4))</f>
        <v>77.622781351250666</v>
      </c>
      <c r="M605" s="2">
        <f>(L605*EXP($C$3-($C$4^2)/2+NORMSINV(AleatLivre!L602)*$C$4))</f>
        <v>82.46221866634491</v>
      </c>
      <c r="N605" s="2">
        <f>(M605*EXP($C$3-($C$4^2)/2+NORMSINV(AleatLivre!M602)*$C$4))</f>
        <v>89.641447135792788</v>
      </c>
      <c r="O605" s="2">
        <f>(N605*EXP($C$3-($C$4^2)/2+NORMSINV(AleatLivre!N602)*$C$4))</f>
        <v>94.12133819800772</v>
      </c>
      <c r="P605" s="2">
        <f>(O605*EXP($C$3-($C$4^2)/2+NORMSINV(AleatLivre!O602)*$C$4))</f>
        <v>99.16450642944632</v>
      </c>
      <c r="Q605" s="2">
        <f>(P605*EXP($C$3-($C$4^2)/2+NORMSINV(AleatLivre!P602)*$C$4))</f>
        <v>106.00709965443843</v>
      </c>
      <c r="R605" s="2">
        <f>(Q605*EXP($C$3-($C$4^2)/2+NORMSINV(AleatLivre!Q602)*$C$4))</f>
        <v>114.32948988562798</v>
      </c>
      <c r="S605" s="2">
        <f>(R605*EXP($C$3-($C$4^2)/2+NORMSINV(AleatLivre!R602)*$C$4))</f>
        <v>119.26547834946858</v>
      </c>
      <c r="T605" s="2">
        <f>(S605*EXP($C$3-($C$4^2)/2+NORMSINV(AleatLivre!S602)*$C$4))</f>
        <v>123.88503951243378</v>
      </c>
      <c r="U605" s="2">
        <f>(T605*EXP($C$3-($C$4^2)/2+NORMSINV(AleatLivre!T602)*$C$4))</f>
        <v>129.88357517792929</v>
      </c>
      <c r="V605" s="2">
        <f>(U605*EXP($C$3-($C$4^2)/2+NORMSINV(AleatLivre!U602)*$C$4))</f>
        <v>135.27070589888538</v>
      </c>
    </row>
    <row r="606" spans="1:22" x14ac:dyDescent="0.25">
      <c r="A606">
        <v>601</v>
      </c>
      <c r="B606" s="2">
        <f>Painel!$B$7</f>
        <v>50</v>
      </c>
      <c r="C606" s="2">
        <f>(B606*EXP($C$3-($C$4^2)/2+NORMSINV(AleatLivre!B603)*$C$4))</f>
        <v>50.476660308306421</v>
      </c>
      <c r="D606" s="2">
        <f>(C606*EXP($C$3-($C$4^2)/2+NORMSINV(AleatLivre!C603)*$C$4))</f>
        <v>52.655687718240856</v>
      </c>
      <c r="E606" s="2">
        <f>(D606*EXP($C$3-($C$4^2)/2+NORMSINV(AleatLivre!D603)*$C$4))</f>
        <v>55.466251693907864</v>
      </c>
      <c r="F606" s="2">
        <f>(E606*EXP($C$3-($C$4^2)/2+NORMSINV(AleatLivre!E603)*$C$4))</f>
        <v>57.483453893921514</v>
      </c>
      <c r="G606" s="2">
        <f>(F606*EXP($C$3-($C$4^2)/2+NORMSINV(AleatLivre!F603)*$C$4))</f>
        <v>62.55200649220501</v>
      </c>
      <c r="H606" s="2">
        <f>(G606*EXP($C$3-($C$4^2)/2+NORMSINV(AleatLivre!G603)*$C$4))</f>
        <v>67.205775295870652</v>
      </c>
      <c r="I606" s="2">
        <f>(H606*EXP($C$3-($C$4^2)/2+NORMSINV(AleatLivre!H603)*$C$4))</f>
        <v>73.354446749723223</v>
      </c>
      <c r="J606" s="2">
        <f>(I606*EXP($C$3-($C$4^2)/2+NORMSINV(AleatLivre!I603)*$C$4))</f>
        <v>77.182229565963439</v>
      </c>
      <c r="K606" s="2">
        <f>(J606*EXP($C$3-($C$4^2)/2+NORMSINV(AleatLivre!J603)*$C$4))</f>
        <v>84.697633987495223</v>
      </c>
      <c r="L606" s="2">
        <f>(K606*EXP($C$3-($C$4^2)/2+NORMSINV(AleatLivre!K603)*$C$4))</f>
        <v>88.319609763976018</v>
      </c>
      <c r="M606" s="2">
        <f>(L606*EXP($C$3-($C$4^2)/2+NORMSINV(AleatLivre!L603)*$C$4))</f>
        <v>95.140749903537738</v>
      </c>
      <c r="N606" s="2">
        <f>(M606*EXP($C$3-($C$4^2)/2+NORMSINV(AleatLivre!M603)*$C$4))</f>
        <v>102.58906985406385</v>
      </c>
      <c r="O606" s="2">
        <f>(N606*EXP($C$3-($C$4^2)/2+NORMSINV(AleatLivre!N603)*$C$4))</f>
        <v>105.06326260835894</v>
      </c>
      <c r="P606" s="2">
        <f>(O606*EXP($C$3-($C$4^2)/2+NORMSINV(AleatLivre!O603)*$C$4))</f>
        <v>111.39983554094526</v>
      </c>
      <c r="Q606" s="2">
        <f>(P606*EXP($C$3-($C$4^2)/2+NORMSINV(AleatLivre!P603)*$C$4))</f>
        <v>114.71678658567177</v>
      </c>
      <c r="R606" s="2">
        <f>(Q606*EXP($C$3-($C$4^2)/2+NORMSINV(AleatLivre!Q603)*$C$4))</f>
        <v>117.25623487934628</v>
      </c>
      <c r="S606" s="2">
        <f>(R606*EXP($C$3-($C$4^2)/2+NORMSINV(AleatLivre!R603)*$C$4))</f>
        <v>119.09878923297626</v>
      </c>
      <c r="T606" s="2">
        <f>(S606*EXP($C$3-($C$4^2)/2+NORMSINV(AleatLivre!S603)*$C$4))</f>
        <v>129.40765831972018</v>
      </c>
      <c r="U606" s="2">
        <f>(T606*EXP($C$3-($C$4^2)/2+NORMSINV(AleatLivre!T603)*$C$4))</f>
        <v>139.985056468728</v>
      </c>
      <c r="V606" s="2">
        <f>(U606*EXP($C$3-($C$4^2)/2+NORMSINV(AleatLivre!U603)*$C$4))</f>
        <v>146.913748009676</v>
      </c>
    </row>
    <row r="607" spans="1:22" x14ac:dyDescent="0.25">
      <c r="A607">
        <v>602</v>
      </c>
      <c r="B607" s="2">
        <f>Painel!$B$7</f>
        <v>50</v>
      </c>
      <c r="C607" s="2">
        <f>(B607*EXP($C$3-($C$4^2)/2+NORMSINV(AleatLivre!B604)*$C$4))</f>
        <v>52.178315936933714</v>
      </c>
      <c r="D607" s="2">
        <f>(C607*EXP($C$3-($C$4^2)/2+NORMSINV(AleatLivre!C604)*$C$4))</f>
        <v>55.455802804941271</v>
      </c>
      <c r="E607" s="2">
        <f>(D607*EXP($C$3-($C$4^2)/2+NORMSINV(AleatLivre!D604)*$C$4))</f>
        <v>60.161909656056686</v>
      </c>
      <c r="F607" s="2">
        <f>(E607*EXP($C$3-($C$4^2)/2+NORMSINV(AleatLivre!E604)*$C$4))</f>
        <v>62.068918434718661</v>
      </c>
      <c r="G607" s="2">
        <f>(F607*EXP($C$3-($C$4^2)/2+NORMSINV(AleatLivre!F604)*$C$4))</f>
        <v>64.938024532142066</v>
      </c>
      <c r="H607" s="2">
        <f>(G607*EXP($C$3-($C$4^2)/2+NORMSINV(AleatLivre!G604)*$C$4))</f>
        <v>67.160424748827566</v>
      </c>
      <c r="I607" s="2">
        <f>(H607*EXP($C$3-($C$4^2)/2+NORMSINV(AleatLivre!H604)*$C$4))</f>
        <v>68.872569404769294</v>
      </c>
      <c r="J607" s="2">
        <f>(I607*EXP($C$3-($C$4^2)/2+NORMSINV(AleatLivre!I604)*$C$4))</f>
        <v>74.159055111458599</v>
      </c>
      <c r="K607" s="2">
        <f>(J607*EXP($C$3-($C$4^2)/2+NORMSINV(AleatLivre!J604)*$C$4))</f>
        <v>76.850853600349438</v>
      </c>
      <c r="L607" s="2">
        <f>(K607*EXP($C$3-($C$4^2)/2+NORMSINV(AleatLivre!K604)*$C$4))</f>
        <v>78.771969620806928</v>
      </c>
      <c r="M607" s="2">
        <f>(L607*EXP($C$3-($C$4^2)/2+NORMSINV(AleatLivre!L604)*$C$4))</f>
        <v>78.745924271594518</v>
      </c>
      <c r="N607" s="2">
        <f>(M607*EXP($C$3-($C$4^2)/2+NORMSINV(AleatLivre!M604)*$C$4))</f>
        <v>82.474616440341038</v>
      </c>
      <c r="O607" s="2">
        <f>(N607*EXP($C$3-($C$4^2)/2+NORMSINV(AleatLivre!N604)*$C$4))</f>
        <v>86.860791428689396</v>
      </c>
      <c r="P607" s="2">
        <f>(O607*EXP($C$3-($C$4^2)/2+NORMSINV(AleatLivre!O604)*$C$4))</f>
        <v>89.968207967309198</v>
      </c>
      <c r="Q607" s="2">
        <f>(P607*EXP($C$3-($C$4^2)/2+NORMSINV(AleatLivre!P604)*$C$4))</f>
        <v>93.232633109777879</v>
      </c>
      <c r="R607" s="2">
        <f>(Q607*EXP($C$3-($C$4^2)/2+NORMSINV(AleatLivre!Q604)*$C$4))</f>
        <v>98.835290280192211</v>
      </c>
      <c r="S607" s="2">
        <f>(R607*EXP($C$3-($C$4^2)/2+NORMSINV(AleatLivre!R604)*$C$4))</f>
        <v>102.25925078282484</v>
      </c>
      <c r="T607" s="2">
        <f>(S607*EXP($C$3-($C$4^2)/2+NORMSINV(AleatLivre!S604)*$C$4))</f>
        <v>110.91168140242226</v>
      </c>
      <c r="U607" s="2">
        <f>(T607*EXP($C$3-($C$4^2)/2+NORMSINV(AleatLivre!T604)*$C$4))</f>
        <v>115.44553362446059</v>
      </c>
      <c r="V607" s="2">
        <f>(U607*EXP($C$3-($C$4^2)/2+NORMSINV(AleatLivre!U604)*$C$4))</f>
        <v>122.62397234463779</v>
      </c>
    </row>
    <row r="608" spans="1:22" x14ac:dyDescent="0.25">
      <c r="A608">
        <v>603</v>
      </c>
      <c r="B608" s="2">
        <f>Painel!$B$7</f>
        <v>50</v>
      </c>
      <c r="C608" s="2">
        <f>(B608*EXP($C$3-($C$4^2)/2+NORMSINV(AleatLivre!B605)*$C$4))</f>
        <v>49.783615839721243</v>
      </c>
      <c r="D608" s="2">
        <f>(C608*EXP($C$3-($C$4^2)/2+NORMSINV(AleatLivre!C605)*$C$4))</f>
        <v>52.860751537820327</v>
      </c>
      <c r="E608" s="2">
        <f>(D608*EXP($C$3-($C$4^2)/2+NORMSINV(AleatLivre!D605)*$C$4))</f>
        <v>55.791346892111704</v>
      </c>
      <c r="F608" s="2">
        <f>(E608*EXP($C$3-($C$4^2)/2+NORMSINV(AleatLivre!E605)*$C$4))</f>
        <v>60.31241011139511</v>
      </c>
      <c r="G608" s="2">
        <f>(F608*EXP($C$3-($C$4^2)/2+NORMSINV(AleatLivre!F605)*$C$4))</f>
        <v>62.074432411164935</v>
      </c>
      <c r="H608" s="2">
        <f>(G608*EXP($C$3-($C$4^2)/2+NORMSINV(AleatLivre!G605)*$C$4))</f>
        <v>65.477240180613862</v>
      </c>
      <c r="I608" s="2">
        <f>(H608*EXP($C$3-($C$4^2)/2+NORMSINV(AleatLivre!H605)*$C$4))</f>
        <v>68.625882746698451</v>
      </c>
      <c r="J608" s="2">
        <f>(I608*EXP($C$3-($C$4^2)/2+NORMSINV(AleatLivre!I605)*$C$4))</f>
        <v>72.610878208751629</v>
      </c>
      <c r="K608" s="2">
        <f>(J608*EXP($C$3-($C$4^2)/2+NORMSINV(AleatLivre!J605)*$C$4))</f>
        <v>79.893341665361746</v>
      </c>
      <c r="L608" s="2">
        <f>(K608*EXP($C$3-($C$4^2)/2+NORMSINV(AleatLivre!K605)*$C$4))</f>
        <v>82.194845311570859</v>
      </c>
      <c r="M608" s="2">
        <f>(L608*EXP($C$3-($C$4^2)/2+NORMSINV(AleatLivre!L605)*$C$4))</f>
        <v>86.122676612732079</v>
      </c>
      <c r="N608" s="2">
        <f>(M608*EXP($C$3-($C$4^2)/2+NORMSINV(AleatLivre!M605)*$C$4))</f>
        <v>92.885505137779973</v>
      </c>
      <c r="O608" s="2">
        <f>(N608*EXP($C$3-($C$4^2)/2+NORMSINV(AleatLivre!N605)*$C$4))</f>
        <v>97.536446428992591</v>
      </c>
      <c r="P608" s="2">
        <f>(O608*EXP($C$3-($C$4^2)/2+NORMSINV(AleatLivre!O605)*$C$4))</f>
        <v>105.86814070831888</v>
      </c>
      <c r="Q608" s="2">
        <f>(P608*EXP($C$3-($C$4^2)/2+NORMSINV(AleatLivre!P605)*$C$4))</f>
        <v>108.91368829951524</v>
      </c>
      <c r="R608" s="2">
        <f>(Q608*EXP($C$3-($C$4^2)/2+NORMSINV(AleatLivre!Q605)*$C$4))</f>
        <v>115.78408926035054</v>
      </c>
      <c r="S608" s="2">
        <f>(R608*EXP($C$3-($C$4^2)/2+NORMSINV(AleatLivre!R605)*$C$4))</f>
        <v>121.32903199244655</v>
      </c>
      <c r="T608" s="2">
        <f>(S608*EXP($C$3-($C$4^2)/2+NORMSINV(AleatLivre!S605)*$C$4))</f>
        <v>127.22063452031946</v>
      </c>
      <c r="U608" s="2">
        <f>(T608*EXP($C$3-($C$4^2)/2+NORMSINV(AleatLivre!T605)*$C$4))</f>
        <v>131.30545575643475</v>
      </c>
      <c r="V608" s="2">
        <f>(U608*EXP($C$3-($C$4^2)/2+NORMSINV(AleatLivre!U605)*$C$4))</f>
        <v>138.21312370751102</v>
      </c>
    </row>
    <row r="609" spans="1:22" x14ac:dyDescent="0.25">
      <c r="A609">
        <v>604</v>
      </c>
      <c r="B609" s="2">
        <f>Painel!$B$7</f>
        <v>50</v>
      </c>
      <c r="C609" s="2">
        <f>(B609*EXP($C$3-($C$4^2)/2+NORMSINV(AleatLivre!B606)*$C$4))</f>
        <v>52.490663607756247</v>
      </c>
      <c r="D609" s="2">
        <f>(C609*EXP($C$3-($C$4^2)/2+NORMSINV(AleatLivre!C606)*$C$4))</f>
        <v>56.128978471000565</v>
      </c>
      <c r="E609" s="2">
        <f>(D609*EXP($C$3-($C$4^2)/2+NORMSINV(AleatLivre!D606)*$C$4))</f>
        <v>59.516568270019846</v>
      </c>
      <c r="F609" s="2">
        <f>(E609*EXP($C$3-($C$4^2)/2+NORMSINV(AleatLivre!E606)*$C$4))</f>
        <v>61.873606011303949</v>
      </c>
      <c r="G609" s="2">
        <f>(F609*EXP($C$3-($C$4^2)/2+NORMSINV(AleatLivre!F606)*$C$4))</f>
        <v>64.14030214753322</v>
      </c>
      <c r="H609" s="2">
        <f>(G609*EXP($C$3-($C$4^2)/2+NORMSINV(AleatLivre!G606)*$C$4))</f>
        <v>64.772448291624229</v>
      </c>
      <c r="I609" s="2">
        <f>(H609*EXP($C$3-($C$4^2)/2+NORMSINV(AleatLivre!H606)*$C$4))</f>
        <v>69.897062376423449</v>
      </c>
      <c r="J609" s="2">
        <f>(I609*EXP($C$3-($C$4^2)/2+NORMSINV(AleatLivre!I606)*$C$4))</f>
        <v>74.191062433347014</v>
      </c>
      <c r="K609" s="2">
        <f>(J609*EXP($C$3-($C$4^2)/2+NORMSINV(AleatLivre!J606)*$C$4))</f>
        <v>79.738919627728563</v>
      </c>
      <c r="L609" s="2">
        <f>(K609*EXP($C$3-($C$4^2)/2+NORMSINV(AleatLivre!K606)*$C$4))</f>
        <v>85.076210145695839</v>
      </c>
      <c r="M609" s="2">
        <f>(L609*EXP($C$3-($C$4^2)/2+NORMSINV(AleatLivre!L606)*$C$4))</f>
        <v>86.608470082818968</v>
      </c>
      <c r="N609" s="2">
        <f>(M609*EXP($C$3-($C$4^2)/2+NORMSINV(AleatLivre!M606)*$C$4))</f>
        <v>91.358431018766368</v>
      </c>
      <c r="O609" s="2">
        <f>(N609*EXP($C$3-($C$4^2)/2+NORMSINV(AleatLivre!N606)*$C$4))</f>
        <v>93.342189956712815</v>
      </c>
      <c r="P609" s="2">
        <f>(O609*EXP($C$3-($C$4^2)/2+NORMSINV(AleatLivre!O606)*$C$4))</f>
        <v>100.66374082185058</v>
      </c>
      <c r="Q609" s="2">
        <f>(P609*EXP($C$3-($C$4^2)/2+NORMSINV(AleatLivre!P606)*$C$4))</f>
        <v>105.43430941398589</v>
      </c>
      <c r="R609" s="2">
        <f>(Q609*EXP($C$3-($C$4^2)/2+NORMSINV(AleatLivre!Q606)*$C$4))</f>
        <v>114.41996486631108</v>
      </c>
      <c r="S609" s="2">
        <f>(R609*EXP($C$3-($C$4^2)/2+NORMSINV(AleatLivre!R606)*$C$4))</f>
        <v>121.16389102570902</v>
      </c>
      <c r="T609" s="2">
        <f>(S609*EXP($C$3-($C$4^2)/2+NORMSINV(AleatLivre!S606)*$C$4))</f>
        <v>127.21456906783307</v>
      </c>
      <c r="U609" s="2">
        <f>(T609*EXP($C$3-($C$4^2)/2+NORMSINV(AleatLivre!T606)*$C$4))</f>
        <v>138.35595178530448</v>
      </c>
      <c r="V609" s="2">
        <f>(U609*EXP($C$3-($C$4^2)/2+NORMSINV(AleatLivre!U606)*$C$4))</f>
        <v>144.4719904591376</v>
      </c>
    </row>
    <row r="610" spans="1:22" x14ac:dyDescent="0.25">
      <c r="A610">
        <v>605</v>
      </c>
      <c r="B610" s="2">
        <f>Painel!$B$7</f>
        <v>50</v>
      </c>
      <c r="C610" s="2">
        <f>(B610*EXP($C$3-($C$4^2)/2+NORMSINV(AleatLivre!B607)*$C$4))</f>
        <v>51.713272654531714</v>
      </c>
      <c r="D610" s="2">
        <f>(C610*EXP($C$3-($C$4^2)/2+NORMSINV(AleatLivre!C607)*$C$4))</f>
        <v>56.233538301913832</v>
      </c>
      <c r="E610" s="2">
        <f>(D610*EXP($C$3-($C$4^2)/2+NORMSINV(AleatLivre!D607)*$C$4))</f>
        <v>59.28920558165369</v>
      </c>
      <c r="F610" s="2">
        <f>(E610*EXP($C$3-($C$4^2)/2+NORMSINV(AleatLivre!E607)*$C$4))</f>
        <v>63.05172296550662</v>
      </c>
      <c r="G610" s="2">
        <f>(F610*EXP($C$3-($C$4^2)/2+NORMSINV(AleatLivre!F607)*$C$4))</f>
        <v>66.137840210221057</v>
      </c>
      <c r="H610" s="2">
        <f>(G610*EXP($C$3-($C$4^2)/2+NORMSINV(AleatLivre!G607)*$C$4))</f>
        <v>67.10043969601324</v>
      </c>
      <c r="I610" s="2">
        <f>(H610*EXP($C$3-($C$4^2)/2+NORMSINV(AleatLivre!H607)*$C$4))</f>
        <v>68.884894400313982</v>
      </c>
      <c r="J610" s="2">
        <f>(I610*EXP($C$3-($C$4^2)/2+NORMSINV(AleatLivre!I607)*$C$4))</f>
        <v>72.457897645292832</v>
      </c>
      <c r="K610" s="2">
        <f>(J610*EXP($C$3-($C$4^2)/2+NORMSINV(AleatLivre!J607)*$C$4))</f>
        <v>74.423120484845285</v>
      </c>
      <c r="L610" s="2">
        <f>(K610*EXP($C$3-($C$4^2)/2+NORMSINV(AleatLivre!K607)*$C$4))</f>
        <v>76.91361672346423</v>
      </c>
      <c r="M610" s="2">
        <f>(L610*EXP($C$3-($C$4^2)/2+NORMSINV(AleatLivre!L607)*$C$4))</f>
        <v>79.931206410081302</v>
      </c>
      <c r="N610" s="2">
        <f>(M610*EXP($C$3-($C$4^2)/2+NORMSINV(AleatLivre!M607)*$C$4))</f>
        <v>84.829601722060247</v>
      </c>
      <c r="O610" s="2">
        <f>(N610*EXP($C$3-($C$4^2)/2+NORMSINV(AleatLivre!N607)*$C$4))</f>
        <v>87.197501491869275</v>
      </c>
      <c r="P610" s="2">
        <f>(O610*EXP($C$3-($C$4^2)/2+NORMSINV(AleatLivre!O607)*$C$4))</f>
        <v>93.68427346517791</v>
      </c>
      <c r="Q610" s="2">
        <f>(P610*EXP($C$3-($C$4^2)/2+NORMSINV(AleatLivre!P607)*$C$4))</f>
        <v>100.32358634649468</v>
      </c>
      <c r="R610" s="2">
        <f>(Q610*EXP($C$3-($C$4^2)/2+NORMSINV(AleatLivre!Q607)*$C$4))</f>
        <v>103.38105940629396</v>
      </c>
      <c r="S610" s="2">
        <f>(R610*EXP($C$3-($C$4^2)/2+NORMSINV(AleatLivre!R607)*$C$4))</f>
        <v>109.1456443659516</v>
      </c>
      <c r="T610" s="2">
        <f>(S610*EXP($C$3-($C$4^2)/2+NORMSINV(AleatLivre!S607)*$C$4))</f>
        <v>115.738742815329</v>
      </c>
      <c r="U610" s="2">
        <f>(T610*EXP($C$3-($C$4^2)/2+NORMSINV(AleatLivre!T607)*$C$4))</f>
        <v>121.79436549739188</v>
      </c>
      <c r="V610" s="2">
        <f>(U610*EXP($C$3-($C$4^2)/2+NORMSINV(AleatLivre!U607)*$C$4))</f>
        <v>129.74504620764074</v>
      </c>
    </row>
    <row r="611" spans="1:22" x14ac:dyDescent="0.25">
      <c r="A611">
        <v>606</v>
      </c>
      <c r="B611" s="2">
        <f>Painel!$B$7</f>
        <v>50</v>
      </c>
      <c r="C611" s="2">
        <f>(B611*EXP($C$3-($C$4^2)/2+NORMSINV(AleatLivre!B608)*$C$4))</f>
        <v>52.120756765799484</v>
      </c>
      <c r="D611" s="2">
        <f>(C611*EXP($C$3-($C$4^2)/2+NORMSINV(AleatLivre!C608)*$C$4))</f>
        <v>53.812136590236896</v>
      </c>
      <c r="E611" s="2">
        <f>(D611*EXP($C$3-($C$4^2)/2+NORMSINV(AleatLivre!D608)*$C$4))</f>
        <v>55.568449532106655</v>
      </c>
      <c r="F611" s="2">
        <f>(E611*EXP($C$3-($C$4^2)/2+NORMSINV(AleatLivre!E608)*$C$4))</f>
        <v>58.056116773596337</v>
      </c>
      <c r="G611" s="2">
        <f>(F611*EXP($C$3-($C$4^2)/2+NORMSINV(AleatLivre!F608)*$C$4))</f>
        <v>60.185100697995836</v>
      </c>
      <c r="H611" s="2">
        <f>(G611*EXP($C$3-($C$4^2)/2+NORMSINV(AleatLivre!G608)*$C$4))</f>
        <v>62.179059823506115</v>
      </c>
      <c r="I611" s="2">
        <f>(H611*EXP($C$3-($C$4^2)/2+NORMSINV(AleatLivre!H608)*$C$4))</f>
        <v>65.860121352412975</v>
      </c>
      <c r="J611" s="2">
        <f>(I611*EXP($C$3-($C$4^2)/2+NORMSINV(AleatLivre!I608)*$C$4))</f>
        <v>70.239120208004252</v>
      </c>
      <c r="K611" s="2">
        <f>(J611*EXP($C$3-($C$4^2)/2+NORMSINV(AleatLivre!J608)*$C$4))</f>
        <v>73.212123724615509</v>
      </c>
      <c r="L611" s="2">
        <f>(K611*EXP($C$3-($C$4^2)/2+NORMSINV(AleatLivre!K608)*$C$4))</f>
        <v>76.017262382802173</v>
      </c>
      <c r="M611" s="2">
        <f>(L611*EXP($C$3-($C$4^2)/2+NORMSINV(AleatLivre!L608)*$C$4))</f>
        <v>78.472061037896211</v>
      </c>
      <c r="N611" s="2">
        <f>(M611*EXP($C$3-($C$4^2)/2+NORMSINV(AleatLivre!M608)*$C$4))</f>
        <v>81.250286194624906</v>
      </c>
      <c r="O611" s="2">
        <f>(N611*EXP($C$3-($C$4^2)/2+NORMSINV(AleatLivre!N608)*$C$4))</f>
        <v>83.727053554928446</v>
      </c>
      <c r="P611" s="2">
        <f>(O611*EXP($C$3-($C$4^2)/2+NORMSINV(AleatLivre!O608)*$C$4))</f>
        <v>87.521560172374848</v>
      </c>
      <c r="Q611" s="2">
        <f>(P611*EXP($C$3-($C$4^2)/2+NORMSINV(AleatLivre!P608)*$C$4))</f>
        <v>91.427835767619513</v>
      </c>
      <c r="R611" s="2">
        <f>(Q611*EXP($C$3-($C$4^2)/2+NORMSINV(AleatLivre!Q608)*$C$4))</f>
        <v>94.909991961050963</v>
      </c>
      <c r="S611" s="2">
        <f>(R611*EXP($C$3-($C$4^2)/2+NORMSINV(AleatLivre!R608)*$C$4))</f>
        <v>100.2872780781636</v>
      </c>
      <c r="T611" s="2">
        <f>(S611*EXP($C$3-($C$4^2)/2+NORMSINV(AleatLivre!S608)*$C$4))</f>
        <v>107.03551994132644</v>
      </c>
      <c r="U611" s="2">
        <f>(T611*EXP($C$3-($C$4^2)/2+NORMSINV(AleatLivre!T608)*$C$4))</f>
        <v>111.55779388834716</v>
      </c>
      <c r="V611" s="2">
        <f>(U611*EXP($C$3-($C$4^2)/2+NORMSINV(AleatLivre!U608)*$C$4))</f>
        <v>116.25858769178029</v>
      </c>
    </row>
    <row r="612" spans="1:22" x14ac:dyDescent="0.25">
      <c r="A612">
        <v>607</v>
      </c>
      <c r="B612" s="2">
        <f>Painel!$B$7</f>
        <v>50</v>
      </c>
      <c r="C612" s="2">
        <f>(B612*EXP($C$3-($C$4^2)/2+NORMSINV(AleatLivre!B609)*$C$4))</f>
        <v>51.450626860746929</v>
      </c>
      <c r="D612" s="2">
        <f>(C612*EXP($C$3-($C$4^2)/2+NORMSINV(AleatLivre!C609)*$C$4))</f>
        <v>54.04684815907617</v>
      </c>
      <c r="E612" s="2">
        <f>(D612*EXP($C$3-($C$4^2)/2+NORMSINV(AleatLivre!D609)*$C$4))</f>
        <v>56.25981238832167</v>
      </c>
      <c r="F612" s="2">
        <f>(E612*EXP($C$3-($C$4^2)/2+NORMSINV(AleatLivre!E609)*$C$4))</f>
        <v>58.447039656300923</v>
      </c>
      <c r="G612" s="2">
        <f>(F612*EXP($C$3-($C$4^2)/2+NORMSINV(AleatLivre!F609)*$C$4))</f>
        <v>61.473351983702699</v>
      </c>
      <c r="H612" s="2">
        <f>(G612*EXP($C$3-($C$4^2)/2+NORMSINV(AleatLivre!G609)*$C$4))</f>
        <v>64.519053794212937</v>
      </c>
      <c r="I612" s="2">
        <f>(H612*EXP($C$3-($C$4^2)/2+NORMSINV(AleatLivre!H609)*$C$4))</f>
        <v>66.65583284888173</v>
      </c>
      <c r="J612" s="2">
        <f>(I612*EXP($C$3-($C$4^2)/2+NORMSINV(AleatLivre!I609)*$C$4))</f>
        <v>68.567973291459651</v>
      </c>
      <c r="K612" s="2">
        <f>(J612*EXP($C$3-($C$4^2)/2+NORMSINV(AleatLivre!J609)*$C$4))</f>
        <v>72.411596333623066</v>
      </c>
      <c r="L612" s="2">
        <f>(K612*EXP($C$3-($C$4^2)/2+NORMSINV(AleatLivre!K609)*$C$4))</f>
        <v>76.58448056079979</v>
      </c>
      <c r="M612" s="2">
        <f>(L612*EXP($C$3-($C$4^2)/2+NORMSINV(AleatLivre!L609)*$C$4))</f>
        <v>79.94048995813634</v>
      </c>
      <c r="N612" s="2">
        <f>(M612*EXP($C$3-($C$4^2)/2+NORMSINV(AleatLivre!M609)*$C$4))</f>
        <v>85.12245504533557</v>
      </c>
      <c r="O612" s="2">
        <f>(N612*EXP($C$3-($C$4^2)/2+NORMSINV(AleatLivre!N609)*$C$4))</f>
        <v>86.607967853282531</v>
      </c>
      <c r="P612" s="2">
        <f>(O612*EXP($C$3-($C$4^2)/2+NORMSINV(AleatLivre!O609)*$C$4))</f>
        <v>90.186456068593031</v>
      </c>
      <c r="Q612" s="2">
        <f>(P612*EXP($C$3-($C$4^2)/2+NORMSINV(AleatLivre!P609)*$C$4))</f>
        <v>92.674353167636866</v>
      </c>
      <c r="R612" s="2">
        <f>(Q612*EXP($C$3-($C$4^2)/2+NORMSINV(AleatLivre!Q609)*$C$4))</f>
        <v>101.26535452653245</v>
      </c>
      <c r="S612" s="2">
        <f>(R612*EXP($C$3-($C$4^2)/2+NORMSINV(AleatLivre!R609)*$C$4))</f>
        <v>107.01194547831579</v>
      </c>
      <c r="T612" s="2">
        <f>(S612*EXP($C$3-($C$4^2)/2+NORMSINV(AleatLivre!S609)*$C$4))</f>
        <v>114.88020326283969</v>
      </c>
      <c r="U612" s="2">
        <f>(T612*EXP($C$3-($C$4^2)/2+NORMSINV(AleatLivre!T609)*$C$4))</f>
        <v>120.28781535713254</v>
      </c>
      <c r="V612" s="2">
        <f>(U612*EXP($C$3-($C$4^2)/2+NORMSINV(AleatLivre!U609)*$C$4))</f>
        <v>123.84837236639808</v>
      </c>
    </row>
    <row r="613" spans="1:22" x14ac:dyDescent="0.25">
      <c r="A613">
        <v>608</v>
      </c>
      <c r="B613" s="2">
        <f>Painel!$B$7</f>
        <v>50</v>
      </c>
      <c r="C613" s="2">
        <f>(B613*EXP($C$3-($C$4^2)/2+NORMSINV(AleatLivre!B610)*$C$4))</f>
        <v>50.421866321603758</v>
      </c>
      <c r="D613" s="2">
        <f>(C613*EXP($C$3-($C$4^2)/2+NORMSINV(AleatLivre!C610)*$C$4))</f>
        <v>52.377871824410164</v>
      </c>
      <c r="E613" s="2">
        <f>(D613*EXP($C$3-($C$4^2)/2+NORMSINV(AleatLivre!D610)*$C$4))</f>
        <v>54.39973767249996</v>
      </c>
      <c r="F613" s="2">
        <f>(E613*EXP($C$3-($C$4^2)/2+NORMSINV(AleatLivre!E610)*$C$4))</f>
        <v>59.158688312509952</v>
      </c>
      <c r="G613" s="2">
        <f>(F613*EXP($C$3-($C$4^2)/2+NORMSINV(AleatLivre!F610)*$C$4))</f>
        <v>60.962301285367552</v>
      </c>
      <c r="H613" s="2">
        <f>(G613*EXP($C$3-($C$4^2)/2+NORMSINV(AleatLivre!G610)*$C$4))</f>
        <v>63.711707976190738</v>
      </c>
      <c r="I613" s="2">
        <f>(H613*EXP($C$3-($C$4^2)/2+NORMSINV(AleatLivre!H610)*$C$4))</f>
        <v>67.965439152701094</v>
      </c>
      <c r="J613" s="2">
        <f>(I613*EXP($C$3-($C$4^2)/2+NORMSINV(AleatLivre!I610)*$C$4))</f>
        <v>69.493346669517777</v>
      </c>
      <c r="K613" s="2">
        <f>(J613*EXP($C$3-($C$4^2)/2+NORMSINV(AleatLivre!J610)*$C$4))</f>
        <v>74.595151801543878</v>
      </c>
      <c r="L613" s="2">
        <f>(K613*EXP($C$3-($C$4^2)/2+NORMSINV(AleatLivre!K610)*$C$4))</f>
        <v>77.677998573808807</v>
      </c>
      <c r="M613" s="2">
        <f>(L613*EXP($C$3-($C$4^2)/2+NORMSINV(AleatLivre!L610)*$C$4))</f>
        <v>79.592814939484924</v>
      </c>
      <c r="N613" s="2">
        <f>(M613*EXP($C$3-($C$4^2)/2+NORMSINV(AleatLivre!M610)*$C$4))</f>
        <v>80.993001781235336</v>
      </c>
      <c r="O613" s="2">
        <f>(N613*EXP($C$3-($C$4^2)/2+NORMSINV(AleatLivre!N610)*$C$4))</f>
        <v>81.224443210806655</v>
      </c>
      <c r="P613" s="2">
        <f>(O613*EXP($C$3-($C$4^2)/2+NORMSINV(AleatLivre!O610)*$C$4))</f>
        <v>84.45786546461693</v>
      </c>
      <c r="Q613" s="2">
        <f>(P613*EXP($C$3-($C$4^2)/2+NORMSINV(AleatLivre!P610)*$C$4))</f>
        <v>86.313126453662207</v>
      </c>
      <c r="R613" s="2">
        <f>(Q613*EXP($C$3-($C$4^2)/2+NORMSINV(AleatLivre!Q610)*$C$4))</f>
        <v>90.068256331601461</v>
      </c>
      <c r="S613" s="2">
        <f>(R613*EXP($C$3-($C$4^2)/2+NORMSINV(AleatLivre!R610)*$C$4))</f>
        <v>94.969941926554696</v>
      </c>
      <c r="T613" s="2">
        <f>(S613*EXP($C$3-($C$4^2)/2+NORMSINV(AleatLivre!S610)*$C$4))</f>
        <v>99.687845310966281</v>
      </c>
      <c r="U613" s="2">
        <f>(T613*EXP($C$3-($C$4^2)/2+NORMSINV(AleatLivre!T610)*$C$4))</f>
        <v>101.35542292075333</v>
      </c>
      <c r="V613" s="2">
        <f>(U613*EXP($C$3-($C$4^2)/2+NORMSINV(AleatLivre!U610)*$C$4))</f>
        <v>105.39716567275487</v>
      </c>
    </row>
    <row r="614" spans="1:22" x14ac:dyDescent="0.25">
      <c r="A614">
        <v>609</v>
      </c>
      <c r="B614" s="2">
        <f>Painel!$B$7</f>
        <v>50</v>
      </c>
      <c r="C614" s="2">
        <f>(B614*EXP($C$3-($C$4^2)/2+NORMSINV(AleatLivre!B611)*$C$4))</f>
        <v>50.822611989582668</v>
      </c>
      <c r="D614" s="2">
        <f>(C614*EXP($C$3-($C$4^2)/2+NORMSINV(AleatLivre!C611)*$C$4))</f>
        <v>52.962428562967141</v>
      </c>
      <c r="E614" s="2">
        <f>(D614*EXP($C$3-($C$4^2)/2+NORMSINV(AleatLivre!D611)*$C$4))</f>
        <v>55.382672516751434</v>
      </c>
      <c r="F614" s="2">
        <f>(E614*EXP($C$3-($C$4^2)/2+NORMSINV(AleatLivre!E611)*$C$4))</f>
        <v>57.108376947522004</v>
      </c>
      <c r="G614" s="2">
        <f>(F614*EXP($C$3-($C$4^2)/2+NORMSINV(AleatLivre!F611)*$C$4))</f>
        <v>59.017776606297453</v>
      </c>
      <c r="H614" s="2">
        <f>(G614*EXP($C$3-($C$4^2)/2+NORMSINV(AleatLivre!G611)*$C$4))</f>
        <v>61.17086574237058</v>
      </c>
      <c r="I614" s="2">
        <f>(H614*EXP($C$3-($C$4^2)/2+NORMSINV(AleatLivre!H611)*$C$4))</f>
        <v>63.588641576224781</v>
      </c>
      <c r="J614" s="2">
        <f>(I614*EXP($C$3-($C$4^2)/2+NORMSINV(AleatLivre!I611)*$C$4))</f>
        <v>64.701728629320684</v>
      </c>
      <c r="K614" s="2">
        <f>(J614*EXP($C$3-($C$4^2)/2+NORMSINV(AleatLivre!J611)*$C$4))</f>
        <v>67.190895694148054</v>
      </c>
      <c r="L614" s="2">
        <f>(K614*EXP($C$3-($C$4^2)/2+NORMSINV(AleatLivre!K611)*$C$4))</f>
        <v>71.929861036969129</v>
      </c>
      <c r="M614" s="2">
        <f>(L614*EXP($C$3-($C$4^2)/2+NORMSINV(AleatLivre!L611)*$C$4))</f>
        <v>78.02300578909508</v>
      </c>
      <c r="N614" s="2">
        <f>(M614*EXP($C$3-($C$4^2)/2+NORMSINV(AleatLivre!M611)*$C$4))</f>
        <v>81.631887922806328</v>
      </c>
      <c r="O614" s="2">
        <f>(N614*EXP($C$3-($C$4^2)/2+NORMSINV(AleatLivre!N611)*$C$4))</f>
        <v>84.00648764569786</v>
      </c>
      <c r="P614" s="2">
        <f>(O614*EXP($C$3-($C$4^2)/2+NORMSINV(AleatLivre!O611)*$C$4))</f>
        <v>90.080485913090428</v>
      </c>
      <c r="Q614" s="2">
        <f>(P614*EXP($C$3-($C$4^2)/2+NORMSINV(AleatLivre!P611)*$C$4))</f>
        <v>95.134545019499498</v>
      </c>
      <c r="R614" s="2">
        <f>(Q614*EXP($C$3-($C$4^2)/2+NORMSINV(AleatLivre!Q611)*$C$4))</f>
        <v>98.505348722323532</v>
      </c>
      <c r="S614" s="2">
        <f>(R614*EXP($C$3-($C$4^2)/2+NORMSINV(AleatLivre!R611)*$C$4))</f>
        <v>105.05229582976959</v>
      </c>
      <c r="T614" s="2">
        <f>(S614*EXP($C$3-($C$4^2)/2+NORMSINV(AleatLivre!S611)*$C$4))</f>
        <v>111.38158645399911</v>
      </c>
      <c r="U614" s="2">
        <f>(T614*EXP($C$3-($C$4^2)/2+NORMSINV(AleatLivre!T611)*$C$4))</f>
        <v>115.3875207888596</v>
      </c>
      <c r="V614" s="2">
        <f>(U614*EXP($C$3-($C$4^2)/2+NORMSINV(AleatLivre!U611)*$C$4))</f>
        <v>118.51904819617062</v>
      </c>
    </row>
    <row r="615" spans="1:22" x14ac:dyDescent="0.25">
      <c r="A615">
        <v>610</v>
      </c>
      <c r="B615" s="2">
        <f>Painel!$B$7</f>
        <v>50</v>
      </c>
      <c r="C615" s="2">
        <f>(B615*EXP($C$3-($C$4^2)/2+NORMSINV(AleatLivre!B612)*$C$4))</f>
        <v>50.441118166258335</v>
      </c>
      <c r="D615" s="2">
        <f>(C615*EXP($C$3-($C$4^2)/2+NORMSINV(AleatLivre!C612)*$C$4))</f>
        <v>53.738197583861577</v>
      </c>
      <c r="E615" s="2">
        <f>(D615*EXP($C$3-($C$4^2)/2+NORMSINV(AleatLivre!D612)*$C$4))</f>
        <v>57.654392835424453</v>
      </c>
      <c r="F615" s="2">
        <f>(E615*EXP($C$3-($C$4^2)/2+NORMSINV(AleatLivre!E612)*$C$4))</f>
        <v>59.944390620984258</v>
      </c>
      <c r="G615" s="2">
        <f>(F615*EXP($C$3-($C$4^2)/2+NORMSINV(AleatLivre!F612)*$C$4))</f>
        <v>63.478589980805218</v>
      </c>
      <c r="H615" s="2">
        <f>(G615*EXP($C$3-($C$4^2)/2+NORMSINV(AleatLivre!G612)*$C$4))</f>
        <v>66.802347748046586</v>
      </c>
      <c r="I615" s="2">
        <f>(H615*EXP($C$3-($C$4^2)/2+NORMSINV(AleatLivre!H612)*$C$4))</f>
        <v>68.522841140019239</v>
      </c>
      <c r="J615" s="2">
        <f>(I615*EXP($C$3-($C$4^2)/2+NORMSINV(AleatLivre!I612)*$C$4))</f>
        <v>72.152110262052588</v>
      </c>
      <c r="K615" s="2">
        <f>(J615*EXP($C$3-($C$4^2)/2+NORMSINV(AleatLivre!J612)*$C$4))</f>
        <v>74.712143319906005</v>
      </c>
      <c r="L615" s="2">
        <f>(K615*EXP($C$3-($C$4^2)/2+NORMSINV(AleatLivre!K612)*$C$4))</f>
        <v>76.997830517143484</v>
      </c>
      <c r="M615" s="2">
        <f>(L615*EXP($C$3-($C$4^2)/2+NORMSINV(AleatLivre!L612)*$C$4))</f>
        <v>82.463867896334051</v>
      </c>
      <c r="N615" s="2">
        <f>(M615*EXP($C$3-($C$4^2)/2+NORMSINV(AleatLivre!M612)*$C$4))</f>
        <v>87.977530334248229</v>
      </c>
      <c r="O615" s="2">
        <f>(N615*EXP($C$3-($C$4^2)/2+NORMSINV(AleatLivre!N612)*$C$4))</f>
        <v>94.515968052365892</v>
      </c>
      <c r="P615" s="2">
        <f>(O615*EXP($C$3-($C$4^2)/2+NORMSINV(AleatLivre!O612)*$C$4))</f>
        <v>102.85896474473198</v>
      </c>
      <c r="Q615" s="2">
        <f>(P615*EXP($C$3-($C$4^2)/2+NORMSINV(AleatLivre!P612)*$C$4))</f>
        <v>106.99252074062537</v>
      </c>
      <c r="R615" s="2">
        <f>(Q615*EXP($C$3-($C$4^2)/2+NORMSINV(AleatLivre!Q612)*$C$4))</f>
        <v>112.05231901008469</v>
      </c>
      <c r="S615" s="2">
        <f>(R615*EXP($C$3-($C$4^2)/2+NORMSINV(AleatLivre!R612)*$C$4))</f>
        <v>116.77290702511601</v>
      </c>
      <c r="T615" s="2">
        <f>(S615*EXP($C$3-($C$4^2)/2+NORMSINV(AleatLivre!S612)*$C$4))</f>
        <v>123.09558777715711</v>
      </c>
      <c r="U615" s="2">
        <f>(T615*EXP($C$3-($C$4^2)/2+NORMSINV(AleatLivre!T612)*$C$4))</f>
        <v>131.06186454031919</v>
      </c>
      <c r="V615" s="2">
        <f>(U615*EXP($C$3-($C$4^2)/2+NORMSINV(AleatLivre!U612)*$C$4))</f>
        <v>139.85057001966652</v>
      </c>
    </row>
    <row r="616" spans="1:22" x14ac:dyDescent="0.25">
      <c r="A616">
        <v>611</v>
      </c>
      <c r="B616" s="2">
        <f>Painel!$B$7</f>
        <v>50</v>
      </c>
      <c r="C616" s="2">
        <f>(B616*EXP($C$3-($C$4^2)/2+NORMSINV(AleatLivre!B613)*$C$4))</f>
        <v>53.108620273979589</v>
      </c>
      <c r="D616" s="2">
        <f>(C616*EXP($C$3-($C$4^2)/2+NORMSINV(AleatLivre!C613)*$C$4))</f>
        <v>56.079666959130918</v>
      </c>
      <c r="E616" s="2">
        <f>(D616*EXP($C$3-($C$4^2)/2+NORMSINV(AleatLivre!D613)*$C$4))</f>
        <v>58.926092128130662</v>
      </c>
      <c r="F616" s="2">
        <f>(E616*EXP($C$3-($C$4^2)/2+NORMSINV(AleatLivre!E613)*$C$4))</f>
        <v>62.123271166810248</v>
      </c>
      <c r="G616" s="2">
        <f>(F616*EXP($C$3-($C$4^2)/2+NORMSINV(AleatLivre!F613)*$C$4))</f>
        <v>62.89649746921846</v>
      </c>
      <c r="H616" s="2">
        <f>(G616*EXP($C$3-($C$4^2)/2+NORMSINV(AleatLivre!G613)*$C$4))</f>
        <v>66.454177199919101</v>
      </c>
      <c r="I616" s="2">
        <f>(H616*EXP($C$3-($C$4^2)/2+NORMSINV(AleatLivre!H613)*$C$4))</f>
        <v>66.582809122458954</v>
      </c>
      <c r="J616" s="2">
        <f>(I616*EXP($C$3-($C$4^2)/2+NORMSINV(AleatLivre!I613)*$C$4))</f>
        <v>71.847988742927484</v>
      </c>
      <c r="K616" s="2">
        <f>(J616*EXP($C$3-($C$4^2)/2+NORMSINV(AleatLivre!J613)*$C$4))</f>
        <v>75.873443889810375</v>
      </c>
      <c r="L616" s="2">
        <f>(K616*EXP($C$3-($C$4^2)/2+NORMSINV(AleatLivre!K613)*$C$4))</f>
        <v>79.935097444976918</v>
      </c>
      <c r="M616" s="2">
        <f>(L616*EXP($C$3-($C$4^2)/2+NORMSINV(AleatLivre!L613)*$C$4))</f>
        <v>86.392815771175535</v>
      </c>
      <c r="N616" s="2">
        <f>(M616*EXP($C$3-($C$4^2)/2+NORMSINV(AleatLivre!M613)*$C$4))</f>
        <v>92.496900439664316</v>
      </c>
      <c r="O616" s="2">
        <f>(N616*EXP($C$3-($C$4^2)/2+NORMSINV(AleatLivre!N613)*$C$4))</f>
        <v>97.064952747843705</v>
      </c>
      <c r="P616" s="2">
        <f>(O616*EXP($C$3-($C$4^2)/2+NORMSINV(AleatLivre!O613)*$C$4))</f>
        <v>103.66587190764687</v>
      </c>
      <c r="Q616" s="2">
        <f>(P616*EXP($C$3-($C$4^2)/2+NORMSINV(AleatLivre!P613)*$C$4))</f>
        <v>110.28086224242379</v>
      </c>
      <c r="R616" s="2">
        <f>(Q616*EXP($C$3-($C$4^2)/2+NORMSINV(AleatLivre!Q613)*$C$4))</f>
        <v>114.64813505244578</v>
      </c>
      <c r="S616" s="2">
        <f>(R616*EXP($C$3-($C$4^2)/2+NORMSINV(AleatLivre!R613)*$C$4))</f>
        <v>118.54432235109905</v>
      </c>
      <c r="T616" s="2">
        <f>(S616*EXP($C$3-($C$4^2)/2+NORMSINV(AleatLivre!S613)*$C$4))</f>
        <v>122.15637154565064</v>
      </c>
      <c r="U616" s="2">
        <f>(T616*EXP($C$3-($C$4^2)/2+NORMSINV(AleatLivre!T613)*$C$4))</f>
        <v>124.84928025882003</v>
      </c>
      <c r="V616" s="2">
        <f>(U616*EXP($C$3-($C$4^2)/2+NORMSINV(AleatLivre!U613)*$C$4))</f>
        <v>129.84081930045591</v>
      </c>
    </row>
    <row r="617" spans="1:22" x14ac:dyDescent="0.25">
      <c r="A617">
        <v>612</v>
      </c>
      <c r="B617" s="2">
        <f>Painel!$B$7</f>
        <v>50</v>
      </c>
      <c r="C617" s="2">
        <f>(B617*EXP($C$3-($C$4^2)/2+NORMSINV(AleatLivre!B614)*$C$4))</f>
        <v>52.309966025409793</v>
      </c>
      <c r="D617" s="2">
        <f>(C617*EXP($C$3-($C$4^2)/2+NORMSINV(AleatLivre!C614)*$C$4))</f>
        <v>53.594182631642624</v>
      </c>
      <c r="E617" s="2">
        <f>(D617*EXP($C$3-($C$4^2)/2+NORMSINV(AleatLivre!D614)*$C$4))</f>
        <v>56.211386995874854</v>
      </c>
      <c r="F617" s="2">
        <f>(E617*EXP($C$3-($C$4^2)/2+NORMSINV(AleatLivre!E614)*$C$4))</f>
        <v>58.480959097724636</v>
      </c>
      <c r="G617" s="2">
        <f>(F617*EXP($C$3-($C$4^2)/2+NORMSINV(AleatLivre!F614)*$C$4))</f>
        <v>63.296025484752924</v>
      </c>
      <c r="H617" s="2">
        <f>(G617*EXP($C$3-($C$4^2)/2+NORMSINV(AleatLivre!G614)*$C$4))</f>
        <v>68.682413487453715</v>
      </c>
      <c r="I617" s="2">
        <f>(H617*EXP($C$3-($C$4^2)/2+NORMSINV(AleatLivre!H614)*$C$4))</f>
        <v>73.440319860444475</v>
      </c>
      <c r="J617" s="2">
        <f>(I617*EXP($C$3-($C$4^2)/2+NORMSINV(AleatLivre!I614)*$C$4))</f>
        <v>79.483698118120373</v>
      </c>
      <c r="K617" s="2">
        <f>(J617*EXP($C$3-($C$4^2)/2+NORMSINV(AleatLivre!J614)*$C$4))</f>
        <v>86.776300679546523</v>
      </c>
      <c r="L617" s="2">
        <f>(K617*EXP($C$3-($C$4^2)/2+NORMSINV(AleatLivre!K614)*$C$4))</f>
        <v>91.062996670084829</v>
      </c>
      <c r="M617" s="2">
        <f>(L617*EXP($C$3-($C$4^2)/2+NORMSINV(AleatLivre!L614)*$C$4))</f>
        <v>98.961649920090039</v>
      </c>
      <c r="N617" s="2">
        <f>(M617*EXP($C$3-($C$4^2)/2+NORMSINV(AleatLivre!M614)*$C$4))</f>
        <v>103.49987858296684</v>
      </c>
      <c r="O617" s="2">
        <f>(N617*EXP($C$3-($C$4^2)/2+NORMSINV(AleatLivre!N614)*$C$4))</f>
        <v>107.43765284331091</v>
      </c>
      <c r="P617" s="2">
        <f>(O617*EXP($C$3-($C$4^2)/2+NORMSINV(AleatLivre!O614)*$C$4))</f>
        <v>113.4223767802501</v>
      </c>
      <c r="Q617" s="2">
        <f>(P617*EXP($C$3-($C$4^2)/2+NORMSINV(AleatLivre!P614)*$C$4))</f>
        <v>118.13104419957472</v>
      </c>
      <c r="R617" s="2">
        <f>(Q617*EXP($C$3-($C$4^2)/2+NORMSINV(AleatLivre!Q614)*$C$4))</f>
        <v>122.66416409782612</v>
      </c>
      <c r="S617" s="2">
        <f>(R617*EXP($C$3-($C$4^2)/2+NORMSINV(AleatLivre!R614)*$C$4))</f>
        <v>127.98471983451923</v>
      </c>
      <c r="T617" s="2">
        <f>(S617*EXP($C$3-($C$4^2)/2+NORMSINV(AleatLivre!S614)*$C$4))</f>
        <v>131.53749563471811</v>
      </c>
      <c r="U617" s="2">
        <f>(T617*EXP($C$3-($C$4^2)/2+NORMSINV(AleatLivre!T614)*$C$4))</f>
        <v>139.27116967045592</v>
      </c>
      <c r="V617" s="2">
        <f>(U617*EXP($C$3-($C$4^2)/2+NORMSINV(AleatLivre!U614)*$C$4))</f>
        <v>147.44311210366925</v>
      </c>
    </row>
    <row r="618" spans="1:22" x14ac:dyDescent="0.25">
      <c r="A618">
        <v>613</v>
      </c>
      <c r="B618" s="2">
        <f>Painel!$B$7</f>
        <v>50</v>
      </c>
      <c r="C618" s="2">
        <f>(B618*EXP($C$3-($C$4^2)/2+NORMSINV(AleatLivre!B615)*$C$4))</f>
        <v>52.497887172409897</v>
      </c>
      <c r="D618" s="2">
        <f>(C618*EXP($C$3-($C$4^2)/2+NORMSINV(AleatLivre!C615)*$C$4))</f>
        <v>54.294172250018022</v>
      </c>
      <c r="E618" s="2">
        <f>(D618*EXP($C$3-($C$4^2)/2+NORMSINV(AleatLivre!D615)*$C$4))</f>
        <v>56.325480989746879</v>
      </c>
      <c r="F618" s="2">
        <f>(E618*EXP($C$3-($C$4^2)/2+NORMSINV(AleatLivre!E615)*$C$4))</f>
        <v>57.454840030403041</v>
      </c>
      <c r="G618" s="2">
        <f>(F618*EXP($C$3-($C$4^2)/2+NORMSINV(AleatLivre!F615)*$C$4))</f>
        <v>60.614007396517366</v>
      </c>
      <c r="H618" s="2">
        <f>(G618*EXP($C$3-($C$4^2)/2+NORMSINV(AleatLivre!G615)*$C$4))</f>
        <v>64.795673193219031</v>
      </c>
      <c r="I618" s="2">
        <f>(H618*EXP($C$3-($C$4^2)/2+NORMSINV(AleatLivre!H615)*$C$4))</f>
        <v>67.776996370230293</v>
      </c>
      <c r="J618" s="2">
        <f>(I618*EXP($C$3-($C$4^2)/2+NORMSINV(AleatLivre!I615)*$C$4))</f>
        <v>70.259174279493934</v>
      </c>
      <c r="K618" s="2">
        <f>(J618*EXP($C$3-($C$4^2)/2+NORMSINV(AleatLivre!J615)*$C$4))</f>
        <v>73.064570591249804</v>
      </c>
      <c r="L618" s="2">
        <f>(K618*EXP($C$3-($C$4^2)/2+NORMSINV(AleatLivre!K615)*$C$4))</f>
        <v>75.580195661961227</v>
      </c>
      <c r="M618" s="2">
        <f>(L618*EXP($C$3-($C$4^2)/2+NORMSINV(AleatLivre!L615)*$C$4))</f>
        <v>76.622552772054661</v>
      </c>
      <c r="N618" s="2">
        <f>(M618*EXP($C$3-($C$4^2)/2+NORMSINV(AleatLivre!M615)*$C$4))</f>
        <v>78.583779321985489</v>
      </c>
      <c r="O618" s="2">
        <f>(N618*EXP($C$3-($C$4^2)/2+NORMSINV(AleatLivre!N615)*$C$4))</f>
        <v>80.37463650440796</v>
      </c>
      <c r="P618" s="2">
        <f>(O618*EXP($C$3-($C$4^2)/2+NORMSINV(AleatLivre!O615)*$C$4))</f>
        <v>84.677383815946214</v>
      </c>
      <c r="Q618" s="2">
        <f>(P618*EXP($C$3-($C$4^2)/2+NORMSINV(AleatLivre!P615)*$C$4))</f>
        <v>89.190376202742357</v>
      </c>
      <c r="R618" s="2">
        <f>(Q618*EXP($C$3-($C$4^2)/2+NORMSINV(AleatLivre!Q615)*$C$4))</f>
        <v>93.308226263992111</v>
      </c>
      <c r="S618" s="2">
        <f>(R618*EXP($C$3-($C$4^2)/2+NORMSINV(AleatLivre!R615)*$C$4))</f>
        <v>96.728650551891292</v>
      </c>
      <c r="T618" s="2">
        <f>(S618*EXP($C$3-($C$4^2)/2+NORMSINV(AleatLivre!S615)*$C$4))</f>
        <v>98.965763419906537</v>
      </c>
      <c r="U618" s="2">
        <f>(T618*EXP($C$3-($C$4^2)/2+NORMSINV(AleatLivre!T615)*$C$4))</f>
        <v>105.11266614237863</v>
      </c>
      <c r="V618" s="2">
        <f>(U618*EXP($C$3-($C$4^2)/2+NORMSINV(AleatLivre!U615)*$C$4))</f>
        <v>110.76930513081676</v>
      </c>
    </row>
    <row r="619" spans="1:22" x14ac:dyDescent="0.25">
      <c r="A619">
        <v>614</v>
      </c>
      <c r="B619" s="2">
        <f>Painel!$B$7</f>
        <v>50</v>
      </c>
      <c r="C619" s="2">
        <f>(B619*EXP($C$3-($C$4^2)/2+NORMSINV(AleatLivre!B616)*$C$4))</f>
        <v>51.798427517168967</v>
      </c>
      <c r="D619" s="2">
        <f>(C619*EXP($C$3-($C$4^2)/2+NORMSINV(AleatLivre!C616)*$C$4))</f>
        <v>54.770604250851591</v>
      </c>
      <c r="E619" s="2">
        <f>(D619*EXP($C$3-($C$4^2)/2+NORMSINV(AleatLivre!D616)*$C$4))</f>
        <v>59.786055534200202</v>
      </c>
      <c r="F619" s="2">
        <f>(E619*EXP($C$3-($C$4^2)/2+NORMSINV(AleatLivre!E616)*$C$4))</f>
        <v>64.225533199312054</v>
      </c>
      <c r="G619" s="2">
        <f>(F619*EXP($C$3-($C$4^2)/2+NORMSINV(AleatLivre!F616)*$C$4))</f>
        <v>69.636590628460638</v>
      </c>
      <c r="H619" s="2">
        <f>(G619*EXP($C$3-($C$4^2)/2+NORMSINV(AleatLivre!G616)*$C$4))</f>
        <v>71.618528991462114</v>
      </c>
      <c r="I619" s="2">
        <f>(H619*EXP($C$3-($C$4^2)/2+NORMSINV(AleatLivre!H616)*$C$4))</f>
        <v>72.356182267600005</v>
      </c>
      <c r="J619" s="2">
        <f>(I619*EXP($C$3-($C$4^2)/2+NORMSINV(AleatLivre!I616)*$C$4))</f>
        <v>75.572604619700257</v>
      </c>
      <c r="K619" s="2">
        <f>(J619*EXP($C$3-($C$4^2)/2+NORMSINV(AleatLivre!J616)*$C$4))</f>
        <v>79.776725042539397</v>
      </c>
      <c r="L619" s="2">
        <f>(K619*EXP($C$3-($C$4^2)/2+NORMSINV(AleatLivre!K616)*$C$4))</f>
        <v>83.158120328249979</v>
      </c>
      <c r="M619" s="2">
        <f>(L619*EXP($C$3-($C$4^2)/2+NORMSINV(AleatLivre!L616)*$C$4))</f>
        <v>85.702338385970521</v>
      </c>
      <c r="N619" s="2">
        <f>(M619*EXP($C$3-($C$4^2)/2+NORMSINV(AleatLivre!M616)*$C$4))</f>
        <v>91.336967326560682</v>
      </c>
      <c r="O619" s="2">
        <f>(N619*EXP($C$3-($C$4^2)/2+NORMSINV(AleatLivre!N616)*$C$4))</f>
        <v>97.621479705015943</v>
      </c>
      <c r="P619" s="2">
        <f>(O619*EXP($C$3-($C$4^2)/2+NORMSINV(AleatLivre!O616)*$C$4))</f>
        <v>101.72947644794064</v>
      </c>
      <c r="Q619" s="2">
        <f>(P619*EXP($C$3-($C$4^2)/2+NORMSINV(AleatLivre!P616)*$C$4))</f>
        <v>109.5968690942023</v>
      </c>
      <c r="R619" s="2">
        <f>(Q619*EXP($C$3-($C$4^2)/2+NORMSINV(AleatLivre!Q616)*$C$4))</f>
        <v>118.45390322491325</v>
      </c>
      <c r="S619" s="2">
        <f>(R619*EXP($C$3-($C$4^2)/2+NORMSINV(AleatLivre!R616)*$C$4))</f>
        <v>121.15155216904314</v>
      </c>
      <c r="T619" s="2">
        <f>(S619*EXP($C$3-($C$4^2)/2+NORMSINV(AleatLivre!S616)*$C$4))</f>
        <v>127.4482446993365</v>
      </c>
      <c r="U619" s="2">
        <f>(T619*EXP($C$3-($C$4^2)/2+NORMSINV(AleatLivre!T616)*$C$4))</f>
        <v>132.18029516767857</v>
      </c>
      <c r="V619" s="2">
        <f>(U619*EXP($C$3-($C$4^2)/2+NORMSINV(AleatLivre!U616)*$C$4))</f>
        <v>137.75880460863354</v>
      </c>
    </row>
    <row r="620" spans="1:22" x14ac:dyDescent="0.25">
      <c r="A620">
        <v>615</v>
      </c>
      <c r="B620" s="2">
        <f>Painel!$B$7</f>
        <v>50</v>
      </c>
      <c r="C620" s="2">
        <f>(B620*EXP($C$3-($C$4^2)/2+NORMSINV(AleatLivre!B617)*$C$4))</f>
        <v>53.765294481347816</v>
      </c>
      <c r="D620" s="2">
        <f>(C620*EXP($C$3-($C$4^2)/2+NORMSINV(AleatLivre!C617)*$C$4))</f>
        <v>55.338049206071879</v>
      </c>
      <c r="E620" s="2">
        <f>(D620*EXP($C$3-($C$4^2)/2+NORMSINV(AleatLivre!D617)*$C$4))</f>
        <v>58.735799277653214</v>
      </c>
      <c r="F620" s="2">
        <f>(E620*EXP($C$3-($C$4^2)/2+NORMSINV(AleatLivre!E617)*$C$4))</f>
        <v>60.978879648247158</v>
      </c>
      <c r="G620" s="2">
        <f>(F620*EXP($C$3-($C$4^2)/2+NORMSINV(AleatLivre!F617)*$C$4))</f>
        <v>62.703533282483676</v>
      </c>
      <c r="H620" s="2">
        <f>(G620*EXP($C$3-($C$4^2)/2+NORMSINV(AleatLivre!G617)*$C$4))</f>
        <v>64.422161043787426</v>
      </c>
      <c r="I620" s="2">
        <f>(H620*EXP($C$3-($C$4^2)/2+NORMSINV(AleatLivre!H617)*$C$4))</f>
        <v>68.152605276214047</v>
      </c>
      <c r="J620" s="2">
        <f>(I620*EXP($C$3-($C$4^2)/2+NORMSINV(AleatLivre!I617)*$C$4))</f>
        <v>71.858697708245586</v>
      </c>
      <c r="K620" s="2">
        <f>(J620*EXP($C$3-($C$4^2)/2+NORMSINV(AleatLivre!J617)*$C$4))</f>
        <v>74.24389467450608</v>
      </c>
      <c r="L620" s="2">
        <f>(K620*EXP($C$3-($C$4^2)/2+NORMSINV(AleatLivre!K617)*$C$4))</f>
        <v>76.80852536260447</v>
      </c>
      <c r="M620" s="2">
        <f>(L620*EXP($C$3-($C$4^2)/2+NORMSINV(AleatLivre!L617)*$C$4))</f>
        <v>77.41428125568487</v>
      </c>
      <c r="N620" s="2">
        <f>(M620*EXP($C$3-($C$4^2)/2+NORMSINV(AleatLivre!M617)*$C$4))</f>
        <v>82.943731642400166</v>
      </c>
      <c r="O620" s="2">
        <f>(N620*EXP($C$3-($C$4^2)/2+NORMSINV(AleatLivre!N617)*$C$4))</f>
        <v>84.531993151793401</v>
      </c>
      <c r="P620" s="2">
        <f>(O620*EXP($C$3-($C$4^2)/2+NORMSINV(AleatLivre!O617)*$C$4))</f>
        <v>89.878301942459402</v>
      </c>
      <c r="Q620" s="2">
        <f>(P620*EXP($C$3-($C$4^2)/2+NORMSINV(AleatLivre!P617)*$C$4))</f>
        <v>90.831242123650853</v>
      </c>
      <c r="R620" s="2">
        <f>(Q620*EXP($C$3-($C$4^2)/2+NORMSINV(AleatLivre!Q617)*$C$4))</f>
        <v>94.370586601054441</v>
      </c>
      <c r="S620" s="2">
        <f>(R620*EXP($C$3-($C$4^2)/2+NORMSINV(AleatLivre!R617)*$C$4))</f>
        <v>102.40781531381133</v>
      </c>
      <c r="T620" s="2">
        <f>(S620*EXP($C$3-($C$4^2)/2+NORMSINV(AleatLivre!S617)*$C$4))</f>
        <v>106.90626644299621</v>
      </c>
      <c r="U620" s="2">
        <f>(T620*EXP($C$3-($C$4^2)/2+NORMSINV(AleatLivre!T617)*$C$4))</f>
        <v>116.40988672271911</v>
      </c>
      <c r="V620" s="2">
        <f>(U620*EXP($C$3-($C$4^2)/2+NORMSINV(AleatLivre!U617)*$C$4))</f>
        <v>122.94143865155871</v>
      </c>
    </row>
    <row r="621" spans="1:22" x14ac:dyDescent="0.25">
      <c r="A621">
        <v>616</v>
      </c>
      <c r="B621" s="2">
        <f>Painel!$B$7</f>
        <v>50</v>
      </c>
      <c r="C621" s="2">
        <f>(B621*EXP($C$3-($C$4^2)/2+NORMSINV(AleatLivre!B618)*$C$4))</f>
        <v>53.345438392913927</v>
      </c>
      <c r="D621" s="2">
        <f>(C621*EXP($C$3-($C$4^2)/2+NORMSINV(AleatLivre!C618)*$C$4))</f>
        <v>54.897926191912674</v>
      </c>
      <c r="E621" s="2">
        <f>(D621*EXP($C$3-($C$4^2)/2+NORMSINV(AleatLivre!D618)*$C$4))</f>
        <v>58.284599662050475</v>
      </c>
      <c r="F621" s="2">
        <f>(E621*EXP($C$3-($C$4^2)/2+NORMSINV(AleatLivre!E618)*$C$4))</f>
        <v>60.770883202967198</v>
      </c>
      <c r="G621" s="2">
        <f>(F621*EXP($C$3-($C$4^2)/2+NORMSINV(AleatLivre!F618)*$C$4))</f>
        <v>62.776352421817045</v>
      </c>
      <c r="H621" s="2">
        <f>(G621*EXP($C$3-($C$4^2)/2+NORMSINV(AleatLivre!G618)*$C$4))</f>
        <v>67.62023813784954</v>
      </c>
      <c r="I621" s="2">
        <f>(H621*EXP($C$3-($C$4^2)/2+NORMSINV(AleatLivre!H618)*$C$4))</f>
        <v>70.926645237975222</v>
      </c>
      <c r="J621" s="2">
        <f>(I621*EXP($C$3-($C$4^2)/2+NORMSINV(AleatLivre!I618)*$C$4))</f>
        <v>73.434877354855502</v>
      </c>
      <c r="K621" s="2">
        <f>(J621*EXP($C$3-($C$4^2)/2+NORMSINV(AleatLivre!J618)*$C$4))</f>
        <v>76.724746459720933</v>
      </c>
      <c r="L621" s="2">
        <f>(K621*EXP($C$3-($C$4^2)/2+NORMSINV(AleatLivre!K618)*$C$4))</f>
        <v>82.848442277262137</v>
      </c>
      <c r="M621" s="2">
        <f>(L621*EXP($C$3-($C$4^2)/2+NORMSINV(AleatLivre!L618)*$C$4))</f>
        <v>86.852522030511665</v>
      </c>
      <c r="N621" s="2">
        <f>(M621*EXP($C$3-($C$4^2)/2+NORMSINV(AleatLivre!M618)*$C$4))</f>
        <v>95.099930690336663</v>
      </c>
      <c r="O621" s="2">
        <f>(N621*EXP($C$3-($C$4^2)/2+NORMSINV(AleatLivre!N618)*$C$4))</f>
        <v>98.866477146903975</v>
      </c>
      <c r="P621" s="2">
        <f>(O621*EXP($C$3-($C$4^2)/2+NORMSINV(AleatLivre!O618)*$C$4))</f>
        <v>99.971039038779679</v>
      </c>
      <c r="Q621" s="2">
        <f>(P621*EXP($C$3-($C$4^2)/2+NORMSINV(AleatLivre!P618)*$C$4))</f>
        <v>110.6946286136608</v>
      </c>
      <c r="R621" s="2">
        <f>(Q621*EXP($C$3-($C$4^2)/2+NORMSINV(AleatLivre!Q618)*$C$4))</f>
        <v>112.71910758780051</v>
      </c>
      <c r="S621" s="2">
        <f>(R621*EXP($C$3-($C$4^2)/2+NORMSINV(AleatLivre!R618)*$C$4))</f>
        <v>122.20534189789839</v>
      </c>
      <c r="T621" s="2">
        <f>(S621*EXP($C$3-($C$4^2)/2+NORMSINV(AleatLivre!S618)*$C$4))</f>
        <v>129.72051407923109</v>
      </c>
      <c r="U621" s="2">
        <f>(T621*EXP($C$3-($C$4^2)/2+NORMSINV(AleatLivre!T618)*$C$4))</f>
        <v>136.27469081941686</v>
      </c>
      <c r="V621" s="2">
        <f>(U621*EXP($C$3-($C$4^2)/2+NORMSINV(AleatLivre!U618)*$C$4))</f>
        <v>139.91452141110898</v>
      </c>
    </row>
    <row r="622" spans="1:22" x14ac:dyDescent="0.25">
      <c r="A622">
        <v>617</v>
      </c>
      <c r="B622" s="2">
        <f>Painel!$B$7</f>
        <v>50</v>
      </c>
      <c r="C622" s="2">
        <f>(B622*EXP($C$3-($C$4^2)/2+NORMSINV(AleatLivre!B619)*$C$4))</f>
        <v>51.886747496757479</v>
      </c>
      <c r="D622" s="2">
        <f>(C622*EXP($C$3-($C$4^2)/2+NORMSINV(AleatLivre!C619)*$C$4))</f>
        <v>55.809141328503699</v>
      </c>
      <c r="E622" s="2">
        <f>(D622*EXP($C$3-($C$4^2)/2+NORMSINV(AleatLivre!D619)*$C$4))</f>
        <v>57.888897939200426</v>
      </c>
      <c r="F622" s="2">
        <f>(E622*EXP($C$3-($C$4^2)/2+NORMSINV(AleatLivre!E619)*$C$4))</f>
        <v>62.082247925713517</v>
      </c>
      <c r="G622" s="2">
        <f>(F622*EXP($C$3-($C$4^2)/2+NORMSINV(AleatLivre!F619)*$C$4))</f>
        <v>64.584363035221273</v>
      </c>
      <c r="H622" s="2">
        <f>(G622*EXP($C$3-($C$4^2)/2+NORMSINV(AleatLivre!G619)*$C$4))</f>
        <v>66.826820878841232</v>
      </c>
      <c r="I622" s="2">
        <f>(H622*EXP($C$3-($C$4^2)/2+NORMSINV(AleatLivre!H619)*$C$4))</f>
        <v>69.791447965951335</v>
      </c>
      <c r="J622" s="2">
        <f>(I622*EXP($C$3-($C$4^2)/2+NORMSINV(AleatLivre!I619)*$C$4))</f>
        <v>72.430593116965667</v>
      </c>
      <c r="K622" s="2">
        <f>(J622*EXP($C$3-($C$4^2)/2+NORMSINV(AleatLivre!J619)*$C$4))</f>
        <v>74.562843074880021</v>
      </c>
      <c r="L622" s="2">
        <f>(K622*EXP($C$3-($C$4^2)/2+NORMSINV(AleatLivre!K619)*$C$4))</f>
        <v>78.262871622384822</v>
      </c>
      <c r="M622" s="2">
        <f>(L622*EXP($C$3-($C$4^2)/2+NORMSINV(AleatLivre!L619)*$C$4))</f>
        <v>82.821060373750527</v>
      </c>
      <c r="N622" s="2">
        <f>(M622*EXP($C$3-($C$4^2)/2+NORMSINV(AleatLivre!M619)*$C$4))</f>
        <v>86.875263419782513</v>
      </c>
      <c r="O622" s="2">
        <f>(N622*EXP($C$3-($C$4^2)/2+NORMSINV(AleatLivre!N619)*$C$4))</f>
        <v>96.253418754305528</v>
      </c>
      <c r="P622" s="2">
        <f>(O622*EXP($C$3-($C$4^2)/2+NORMSINV(AleatLivre!O619)*$C$4))</f>
        <v>101.845574269087</v>
      </c>
      <c r="Q622" s="2">
        <f>(P622*EXP($C$3-($C$4^2)/2+NORMSINV(AleatLivre!P619)*$C$4))</f>
        <v>104.98718064510985</v>
      </c>
      <c r="R622" s="2">
        <f>(Q622*EXP($C$3-($C$4^2)/2+NORMSINV(AleatLivre!Q619)*$C$4))</f>
        <v>109.49576480149484</v>
      </c>
      <c r="S622" s="2">
        <f>(R622*EXP($C$3-($C$4^2)/2+NORMSINV(AleatLivre!R619)*$C$4))</f>
        <v>112.68823002621305</v>
      </c>
      <c r="T622" s="2">
        <f>(S622*EXP($C$3-($C$4^2)/2+NORMSINV(AleatLivre!S619)*$C$4))</f>
        <v>120.88372508782057</v>
      </c>
      <c r="U622" s="2">
        <f>(T622*EXP($C$3-($C$4^2)/2+NORMSINV(AleatLivre!T619)*$C$4))</f>
        <v>125.567090009631</v>
      </c>
      <c r="V622" s="2">
        <f>(U622*EXP($C$3-($C$4^2)/2+NORMSINV(AleatLivre!U619)*$C$4))</f>
        <v>134.4390449703738</v>
      </c>
    </row>
    <row r="623" spans="1:22" x14ac:dyDescent="0.25">
      <c r="A623">
        <v>618</v>
      </c>
      <c r="B623" s="2">
        <f>Painel!$B$7</f>
        <v>50</v>
      </c>
      <c r="C623" s="2">
        <f>(B623*EXP($C$3-($C$4^2)/2+NORMSINV(AleatLivre!B620)*$C$4))</f>
        <v>50.815199306475542</v>
      </c>
      <c r="D623" s="2">
        <f>(C623*EXP($C$3-($C$4^2)/2+NORMSINV(AleatLivre!C620)*$C$4))</f>
        <v>53.984086219198467</v>
      </c>
      <c r="E623" s="2">
        <f>(D623*EXP($C$3-($C$4^2)/2+NORMSINV(AleatLivre!D620)*$C$4))</f>
        <v>58.717530108613502</v>
      </c>
      <c r="F623" s="2">
        <f>(E623*EXP($C$3-($C$4^2)/2+NORMSINV(AleatLivre!E620)*$C$4))</f>
        <v>61.539113567752707</v>
      </c>
      <c r="G623" s="2">
        <f>(F623*EXP($C$3-($C$4^2)/2+NORMSINV(AleatLivre!F620)*$C$4))</f>
        <v>64.416817006444973</v>
      </c>
      <c r="H623" s="2">
        <f>(G623*EXP($C$3-($C$4^2)/2+NORMSINV(AleatLivre!G620)*$C$4))</f>
        <v>69.108314840857517</v>
      </c>
      <c r="I623" s="2">
        <f>(H623*EXP($C$3-($C$4^2)/2+NORMSINV(AleatLivre!H620)*$C$4))</f>
        <v>70.57756565681342</v>
      </c>
      <c r="J623" s="2">
        <f>(I623*EXP($C$3-($C$4^2)/2+NORMSINV(AleatLivre!I620)*$C$4))</f>
        <v>73.194610031917662</v>
      </c>
      <c r="K623" s="2">
        <f>(J623*EXP($C$3-($C$4^2)/2+NORMSINV(AleatLivre!J620)*$C$4))</f>
        <v>74.62120087450208</v>
      </c>
      <c r="L623" s="2">
        <f>(K623*EXP($C$3-($C$4^2)/2+NORMSINV(AleatLivre!K620)*$C$4))</f>
        <v>79.568810280321458</v>
      </c>
      <c r="M623" s="2">
        <f>(L623*EXP($C$3-($C$4^2)/2+NORMSINV(AleatLivre!L620)*$C$4))</f>
        <v>81.892183638545788</v>
      </c>
      <c r="N623" s="2">
        <f>(M623*EXP($C$3-($C$4^2)/2+NORMSINV(AleatLivre!M620)*$C$4))</f>
        <v>85.901051201307212</v>
      </c>
      <c r="O623" s="2">
        <f>(N623*EXP($C$3-($C$4^2)/2+NORMSINV(AleatLivre!N620)*$C$4))</f>
        <v>89.721581927585049</v>
      </c>
      <c r="P623" s="2">
        <f>(O623*EXP($C$3-($C$4^2)/2+NORMSINV(AleatLivre!O620)*$C$4))</f>
        <v>96.277595476429539</v>
      </c>
      <c r="Q623" s="2">
        <f>(P623*EXP($C$3-($C$4^2)/2+NORMSINV(AleatLivre!P620)*$C$4))</f>
        <v>98.850519388060121</v>
      </c>
      <c r="R623" s="2">
        <f>(Q623*EXP($C$3-($C$4^2)/2+NORMSINV(AleatLivre!Q620)*$C$4))</f>
        <v>100.87356802283519</v>
      </c>
      <c r="S623" s="2">
        <f>(R623*EXP($C$3-($C$4^2)/2+NORMSINV(AleatLivre!R620)*$C$4))</f>
        <v>104.11738804400653</v>
      </c>
      <c r="T623" s="2">
        <f>(S623*EXP($C$3-($C$4^2)/2+NORMSINV(AleatLivre!S620)*$C$4))</f>
        <v>109.0242614029379</v>
      </c>
      <c r="U623" s="2">
        <f>(T623*EXP($C$3-($C$4^2)/2+NORMSINV(AleatLivre!T620)*$C$4))</f>
        <v>117.33501125597523</v>
      </c>
      <c r="V623" s="2">
        <f>(U623*EXP($C$3-($C$4^2)/2+NORMSINV(AleatLivre!U620)*$C$4))</f>
        <v>123.35093130199276</v>
      </c>
    </row>
    <row r="624" spans="1:22" x14ac:dyDescent="0.25">
      <c r="A624">
        <v>619</v>
      </c>
      <c r="B624" s="2">
        <f>Painel!$B$7</f>
        <v>50</v>
      </c>
      <c r="C624" s="2">
        <f>(B624*EXP($C$3-($C$4^2)/2+NORMSINV(AleatLivre!B621)*$C$4))</f>
        <v>52.373330357555382</v>
      </c>
      <c r="D624" s="2">
        <f>(C624*EXP($C$3-($C$4^2)/2+NORMSINV(AleatLivre!C621)*$C$4))</f>
        <v>56.420553058458964</v>
      </c>
      <c r="E624" s="2">
        <f>(D624*EXP($C$3-($C$4^2)/2+NORMSINV(AleatLivre!D621)*$C$4))</f>
        <v>60.093885894392905</v>
      </c>
      <c r="F624" s="2">
        <f>(E624*EXP($C$3-($C$4^2)/2+NORMSINV(AleatLivre!E621)*$C$4))</f>
        <v>62.255948118229242</v>
      </c>
      <c r="G624" s="2">
        <f>(F624*EXP($C$3-($C$4^2)/2+NORMSINV(AleatLivre!F621)*$C$4))</f>
        <v>63.069648435525231</v>
      </c>
      <c r="H624" s="2">
        <f>(G624*EXP($C$3-($C$4^2)/2+NORMSINV(AleatLivre!G621)*$C$4))</f>
        <v>66.974531949124426</v>
      </c>
      <c r="I624" s="2">
        <f>(H624*EXP($C$3-($C$4^2)/2+NORMSINV(AleatLivre!H621)*$C$4))</f>
        <v>71.44029648175912</v>
      </c>
      <c r="J624" s="2">
        <f>(I624*EXP($C$3-($C$4^2)/2+NORMSINV(AleatLivre!I621)*$C$4))</f>
        <v>75.557104204187254</v>
      </c>
      <c r="K624" s="2">
        <f>(J624*EXP($C$3-($C$4^2)/2+NORMSINV(AleatLivre!J621)*$C$4))</f>
        <v>80.556697350781391</v>
      </c>
      <c r="L624" s="2">
        <f>(K624*EXP($C$3-($C$4^2)/2+NORMSINV(AleatLivre!K621)*$C$4))</f>
        <v>82.392862345307151</v>
      </c>
      <c r="M624" s="2">
        <f>(L624*EXP($C$3-($C$4^2)/2+NORMSINV(AleatLivre!L621)*$C$4))</f>
        <v>85.77641848289754</v>
      </c>
      <c r="N624" s="2">
        <f>(M624*EXP($C$3-($C$4^2)/2+NORMSINV(AleatLivre!M621)*$C$4))</f>
        <v>91.075885327897794</v>
      </c>
      <c r="O624" s="2">
        <f>(N624*EXP($C$3-($C$4^2)/2+NORMSINV(AleatLivre!N621)*$C$4))</f>
        <v>94.191808370324551</v>
      </c>
      <c r="P624" s="2">
        <f>(O624*EXP($C$3-($C$4^2)/2+NORMSINV(AleatLivre!O621)*$C$4))</f>
        <v>99.578382690619094</v>
      </c>
      <c r="Q624" s="2">
        <f>(P624*EXP($C$3-($C$4^2)/2+NORMSINV(AleatLivre!P621)*$C$4))</f>
        <v>107.46558649984108</v>
      </c>
      <c r="R624" s="2">
        <f>(Q624*EXP($C$3-($C$4^2)/2+NORMSINV(AleatLivre!Q621)*$C$4))</f>
        <v>113.97226014124548</v>
      </c>
      <c r="S624" s="2">
        <f>(R624*EXP($C$3-($C$4^2)/2+NORMSINV(AleatLivre!R621)*$C$4))</f>
        <v>122.80254289605709</v>
      </c>
      <c r="T624" s="2">
        <f>(S624*EXP($C$3-($C$4^2)/2+NORMSINV(AleatLivre!S621)*$C$4))</f>
        <v>127.69722606624046</v>
      </c>
      <c r="U624" s="2">
        <f>(T624*EXP($C$3-($C$4^2)/2+NORMSINV(AleatLivre!T621)*$C$4))</f>
        <v>137.25397699403166</v>
      </c>
      <c r="V624" s="2">
        <f>(U624*EXP($C$3-($C$4^2)/2+NORMSINV(AleatLivre!U621)*$C$4))</f>
        <v>143.18109658788504</v>
      </c>
    </row>
    <row r="625" spans="1:22" x14ac:dyDescent="0.25">
      <c r="A625">
        <v>620</v>
      </c>
      <c r="B625" s="2">
        <f>Painel!$B$7</f>
        <v>50</v>
      </c>
      <c r="C625" s="2">
        <f>(B625*EXP($C$3-($C$4^2)/2+NORMSINV(AleatLivre!B622)*$C$4))</f>
        <v>52.570818020230384</v>
      </c>
      <c r="D625" s="2">
        <f>(C625*EXP($C$3-($C$4^2)/2+NORMSINV(AleatLivre!C622)*$C$4))</f>
        <v>54.9789222187581</v>
      </c>
      <c r="E625" s="2">
        <f>(D625*EXP($C$3-($C$4^2)/2+NORMSINV(AleatLivre!D622)*$C$4))</f>
        <v>57.64407879913319</v>
      </c>
      <c r="F625" s="2">
        <f>(E625*EXP($C$3-($C$4^2)/2+NORMSINV(AleatLivre!E622)*$C$4))</f>
        <v>58.697026622561637</v>
      </c>
      <c r="G625" s="2">
        <f>(F625*EXP($C$3-($C$4^2)/2+NORMSINV(AleatLivre!F622)*$C$4))</f>
        <v>61.456927938307246</v>
      </c>
      <c r="H625" s="2">
        <f>(G625*EXP($C$3-($C$4^2)/2+NORMSINV(AleatLivre!G622)*$C$4))</f>
        <v>63.765915219981053</v>
      </c>
      <c r="I625" s="2">
        <f>(H625*EXP($C$3-($C$4^2)/2+NORMSINV(AleatLivre!H622)*$C$4))</f>
        <v>65.639775131658851</v>
      </c>
      <c r="J625" s="2">
        <f>(I625*EXP($C$3-($C$4^2)/2+NORMSINV(AleatLivre!I622)*$C$4))</f>
        <v>68.19283734152242</v>
      </c>
      <c r="K625" s="2">
        <f>(J625*EXP($C$3-($C$4^2)/2+NORMSINV(AleatLivre!J622)*$C$4))</f>
        <v>71.597465844500306</v>
      </c>
      <c r="L625" s="2">
        <f>(K625*EXP($C$3-($C$4^2)/2+NORMSINV(AleatLivre!K622)*$C$4))</f>
        <v>75.54598137299493</v>
      </c>
      <c r="M625" s="2">
        <f>(L625*EXP($C$3-($C$4^2)/2+NORMSINV(AleatLivre!L622)*$C$4))</f>
        <v>81.141043992772055</v>
      </c>
      <c r="N625" s="2">
        <f>(M625*EXP($C$3-($C$4^2)/2+NORMSINV(AleatLivre!M622)*$C$4))</f>
        <v>83.828416191853933</v>
      </c>
      <c r="O625" s="2">
        <f>(N625*EXP($C$3-($C$4^2)/2+NORMSINV(AleatLivre!N622)*$C$4))</f>
        <v>87.266066165791827</v>
      </c>
      <c r="P625" s="2">
        <f>(O625*EXP($C$3-($C$4^2)/2+NORMSINV(AleatLivre!O622)*$C$4))</f>
        <v>91.571680585731144</v>
      </c>
      <c r="Q625" s="2">
        <f>(P625*EXP($C$3-($C$4^2)/2+NORMSINV(AleatLivre!P622)*$C$4))</f>
        <v>97.870406145298787</v>
      </c>
      <c r="R625" s="2">
        <f>(Q625*EXP($C$3-($C$4^2)/2+NORMSINV(AleatLivre!Q622)*$C$4))</f>
        <v>105.13359060239101</v>
      </c>
      <c r="S625" s="2">
        <f>(R625*EXP($C$3-($C$4^2)/2+NORMSINV(AleatLivre!R622)*$C$4))</f>
        <v>107.10640123724831</v>
      </c>
      <c r="T625" s="2">
        <f>(S625*EXP($C$3-($C$4^2)/2+NORMSINV(AleatLivre!S622)*$C$4))</f>
        <v>108.71594956680325</v>
      </c>
      <c r="U625" s="2">
        <f>(T625*EXP($C$3-($C$4^2)/2+NORMSINV(AleatLivre!T622)*$C$4))</f>
        <v>114.05657402680598</v>
      </c>
      <c r="V625" s="2">
        <f>(U625*EXP($C$3-($C$4^2)/2+NORMSINV(AleatLivre!U622)*$C$4))</f>
        <v>119.42920873392102</v>
      </c>
    </row>
    <row r="626" spans="1:22" x14ac:dyDescent="0.25">
      <c r="A626">
        <v>621</v>
      </c>
      <c r="B626" s="2">
        <f>Painel!$B$7</f>
        <v>50</v>
      </c>
      <c r="C626" s="2">
        <f>(B626*EXP($C$3-($C$4^2)/2+NORMSINV(AleatLivre!B623)*$C$4))</f>
        <v>51.620163486424566</v>
      </c>
      <c r="D626" s="2">
        <f>(C626*EXP($C$3-($C$4^2)/2+NORMSINV(AleatLivre!C623)*$C$4))</f>
        <v>53.54809117699223</v>
      </c>
      <c r="E626" s="2">
        <f>(D626*EXP($C$3-($C$4^2)/2+NORMSINV(AleatLivre!D623)*$C$4))</f>
        <v>55.490993705917717</v>
      </c>
      <c r="F626" s="2">
        <f>(E626*EXP($C$3-($C$4^2)/2+NORMSINV(AleatLivre!E623)*$C$4))</f>
        <v>59.239957330367638</v>
      </c>
      <c r="G626" s="2">
        <f>(F626*EXP($C$3-($C$4^2)/2+NORMSINV(AleatLivre!F623)*$C$4))</f>
        <v>62.443678669231858</v>
      </c>
      <c r="H626" s="2">
        <f>(G626*EXP($C$3-($C$4^2)/2+NORMSINV(AleatLivre!G623)*$C$4))</f>
        <v>64.018267052678567</v>
      </c>
      <c r="I626" s="2">
        <f>(H626*EXP($C$3-($C$4^2)/2+NORMSINV(AleatLivre!H623)*$C$4))</f>
        <v>64.791869243802338</v>
      </c>
      <c r="J626" s="2">
        <f>(I626*EXP($C$3-($C$4^2)/2+NORMSINV(AleatLivre!I623)*$C$4))</f>
        <v>67.089953312889932</v>
      </c>
      <c r="K626" s="2">
        <f>(J626*EXP($C$3-($C$4^2)/2+NORMSINV(AleatLivre!J623)*$C$4))</f>
        <v>71.391901638984905</v>
      </c>
      <c r="L626" s="2">
        <f>(K626*EXP($C$3-($C$4^2)/2+NORMSINV(AleatLivre!K623)*$C$4))</f>
        <v>74.394228155529532</v>
      </c>
      <c r="M626" s="2">
        <f>(L626*EXP($C$3-($C$4^2)/2+NORMSINV(AleatLivre!L623)*$C$4))</f>
        <v>76.779842395692071</v>
      </c>
      <c r="N626" s="2">
        <f>(M626*EXP($C$3-($C$4^2)/2+NORMSINV(AleatLivre!M623)*$C$4))</f>
        <v>79.590556505813623</v>
      </c>
      <c r="O626" s="2">
        <f>(N626*EXP($C$3-($C$4^2)/2+NORMSINV(AleatLivre!N623)*$C$4))</f>
        <v>83.627726153900923</v>
      </c>
      <c r="P626" s="2">
        <f>(O626*EXP($C$3-($C$4^2)/2+NORMSINV(AleatLivre!O623)*$C$4))</f>
        <v>89.521405829510186</v>
      </c>
      <c r="Q626" s="2">
        <f>(P626*EXP($C$3-($C$4^2)/2+NORMSINV(AleatLivre!P623)*$C$4))</f>
        <v>94.40561725742964</v>
      </c>
      <c r="R626" s="2">
        <f>(Q626*EXP($C$3-($C$4^2)/2+NORMSINV(AleatLivre!Q623)*$C$4))</f>
        <v>101.17007677342298</v>
      </c>
      <c r="S626" s="2">
        <f>(R626*EXP($C$3-($C$4^2)/2+NORMSINV(AleatLivre!R623)*$C$4))</f>
        <v>106.70975691012322</v>
      </c>
      <c r="T626" s="2">
        <f>(S626*EXP($C$3-($C$4^2)/2+NORMSINV(AleatLivre!S623)*$C$4))</f>
        <v>113.75475095480493</v>
      </c>
      <c r="U626" s="2">
        <f>(T626*EXP($C$3-($C$4^2)/2+NORMSINV(AleatLivre!T623)*$C$4))</f>
        <v>121.6506026562104</v>
      </c>
      <c r="V626" s="2">
        <f>(U626*EXP($C$3-($C$4^2)/2+NORMSINV(AleatLivre!U623)*$C$4))</f>
        <v>126.48117118734719</v>
      </c>
    </row>
    <row r="627" spans="1:22" x14ac:dyDescent="0.25">
      <c r="A627">
        <v>622</v>
      </c>
      <c r="B627" s="2">
        <f>Painel!$B$7</f>
        <v>50</v>
      </c>
      <c r="C627" s="2">
        <f>(B627*EXP($C$3-($C$4^2)/2+NORMSINV(AleatLivre!B624)*$C$4))</f>
        <v>53.668240136574674</v>
      </c>
      <c r="D627" s="2">
        <f>(C627*EXP($C$3-($C$4^2)/2+NORMSINV(AleatLivre!C624)*$C$4))</f>
        <v>55.321948491979761</v>
      </c>
      <c r="E627" s="2">
        <f>(D627*EXP($C$3-($C$4^2)/2+NORMSINV(AleatLivre!D624)*$C$4))</f>
        <v>57.452394270315779</v>
      </c>
      <c r="F627" s="2">
        <f>(E627*EXP($C$3-($C$4^2)/2+NORMSINV(AleatLivre!E624)*$C$4))</f>
        <v>59.798581850889832</v>
      </c>
      <c r="G627" s="2">
        <f>(F627*EXP($C$3-($C$4^2)/2+NORMSINV(AleatLivre!F624)*$C$4))</f>
        <v>61.44159160215446</v>
      </c>
      <c r="H627" s="2">
        <f>(G627*EXP($C$3-($C$4^2)/2+NORMSINV(AleatLivre!G624)*$C$4))</f>
        <v>64.761292948957248</v>
      </c>
      <c r="I627" s="2">
        <f>(H627*EXP($C$3-($C$4^2)/2+NORMSINV(AleatLivre!H624)*$C$4))</f>
        <v>68.384424850791092</v>
      </c>
      <c r="J627" s="2">
        <f>(I627*EXP($C$3-($C$4^2)/2+NORMSINV(AleatLivre!I624)*$C$4))</f>
        <v>69.822693461239453</v>
      </c>
      <c r="K627" s="2">
        <f>(J627*EXP($C$3-($C$4^2)/2+NORMSINV(AleatLivre!J624)*$C$4))</f>
        <v>73.036964979387889</v>
      </c>
      <c r="L627" s="2">
        <f>(K627*EXP($C$3-($C$4^2)/2+NORMSINV(AleatLivre!K624)*$C$4))</f>
        <v>78.71367173855198</v>
      </c>
      <c r="M627" s="2">
        <f>(L627*EXP($C$3-($C$4^2)/2+NORMSINV(AleatLivre!L624)*$C$4))</f>
        <v>83.332471028975831</v>
      </c>
      <c r="N627" s="2">
        <f>(M627*EXP($C$3-($C$4^2)/2+NORMSINV(AleatLivre!M624)*$C$4))</f>
        <v>86.846629356346654</v>
      </c>
      <c r="O627" s="2">
        <f>(N627*EXP($C$3-($C$4^2)/2+NORMSINV(AleatLivre!N624)*$C$4))</f>
        <v>90.913566880776088</v>
      </c>
      <c r="P627" s="2">
        <f>(O627*EXP($C$3-($C$4^2)/2+NORMSINV(AleatLivre!O624)*$C$4))</f>
        <v>98.114679806202062</v>
      </c>
      <c r="Q627" s="2">
        <f>(P627*EXP($C$3-($C$4^2)/2+NORMSINV(AleatLivre!P624)*$C$4))</f>
        <v>103.47015508843408</v>
      </c>
      <c r="R627" s="2">
        <f>(Q627*EXP($C$3-($C$4^2)/2+NORMSINV(AleatLivre!Q624)*$C$4))</f>
        <v>107.94037160258927</v>
      </c>
      <c r="S627" s="2">
        <f>(R627*EXP($C$3-($C$4^2)/2+NORMSINV(AleatLivre!R624)*$C$4))</f>
        <v>113.53875110721367</v>
      </c>
      <c r="T627" s="2">
        <f>(S627*EXP($C$3-($C$4^2)/2+NORMSINV(AleatLivre!S624)*$C$4))</f>
        <v>120.38766945614059</v>
      </c>
      <c r="U627" s="2">
        <f>(T627*EXP($C$3-($C$4^2)/2+NORMSINV(AleatLivre!T624)*$C$4))</f>
        <v>127.2006517161326</v>
      </c>
      <c r="V627" s="2">
        <f>(U627*EXP($C$3-($C$4^2)/2+NORMSINV(AleatLivre!U624)*$C$4))</f>
        <v>132.49835897972415</v>
      </c>
    </row>
    <row r="628" spans="1:22" x14ac:dyDescent="0.25">
      <c r="A628">
        <v>623</v>
      </c>
      <c r="B628" s="2">
        <f>Painel!$B$7</f>
        <v>50</v>
      </c>
      <c r="C628" s="2">
        <f>(B628*EXP($C$3-($C$4^2)/2+NORMSINV(AleatLivre!B625)*$C$4))</f>
        <v>54.35009265537569</v>
      </c>
      <c r="D628" s="2">
        <f>(C628*EXP($C$3-($C$4^2)/2+NORMSINV(AleatLivre!C625)*$C$4))</f>
        <v>55.525170765653826</v>
      </c>
      <c r="E628" s="2">
        <f>(D628*EXP($C$3-($C$4^2)/2+NORMSINV(AleatLivre!D625)*$C$4))</f>
        <v>57.263862378206177</v>
      </c>
      <c r="F628" s="2">
        <f>(E628*EXP($C$3-($C$4^2)/2+NORMSINV(AleatLivre!E625)*$C$4))</f>
        <v>56.669433733110942</v>
      </c>
      <c r="G628" s="2">
        <f>(F628*EXP($C$3-($C$4^2)/2+NORMSINV(AleatLivre!F625)*$C$4))</f>
        <v>57.85278155787875</v>
      </c>
      <c r="H628" s="2">
        <f>(G628*EXP($C$3-($C$4^2)/2+NORMSINV(AleatLivre!G625)*$C$4))</f>
        <v>59.694462174979471</v>
      </c>
      <c r="I628" s="2">
        <f>(H628*EXP($C$3-($C$4^2)/2+NORMSINV(AleatLivre!H625)*$C$4))</f>
        <v>62.690971670745306</v>
      </c>
      <c r="J628" s="2">
        <f>(I628*EXP($C$3-($C$4^2)/2+NORMSINV(AleatLivre!I625)*$C$4))</f>
        <v>66.999954216609055</v>
      </c>
      <c r="K628" s="2">
        <f>(J628*EXP($C$3-($C$4^2)/2+NORMSINV(AleatLivre!J625)*$C$4))</f>
        <v>72.255500752044256</v>
      </c>
      <c r="L628" s="2">
        <f>(K628*EXP($C$3-($C$4^2)/2+NORMSINV(AleatLivre!K625)*$C$4))</f>
        <v>75.132110248777892</v>
      </c>
      <c r="M628" s="2">
        <f>(L628*EXP($C$3-($C$4^2)/2+NORMSINV(AleatLivre!L625)*$C$4))</f>
        <v>80.794956932232111</v>
      </c>
      <c r="N628" s="2">
        <f>(M628*EXP($C$3-($C$4^2)/2+NORMSINV(AleatLivre!M625)*$C$4))</f>
        <v>83.362783919938678</v>
      </c>
      <c r="O628" s="2">
        <f>(N628*EXP($C$3-($C$4^2)/2+NORMSINV(AleatLivre!N625)*$C$4))</f>
        <v>90.710246917663781</v>
      </c>
      <c r="P628" s="2">
        <f>(O628*EXP($C$3-($C$4^2)/2+NORMSINV(AleatLivre!O625)*$C$4))</f>
        <v>97.159060891956941</v>
      </c>
      <c r="Q628" s="2">
        <f>(P628*EXP($C$3-($C$4^2)/2+NORMSINV(AleatLivre!P625)*$C$4))</f>
        <v>107.48946437785592</v>
      </c>
      <c r="R628" s="2">
        <f>(Q628*EXP($C$3-($C$4^2)/2+NORMSINV(AleatLivre!Q625)*$C$4))</f>
        <v>113.87477571973211</v>
      </c>
      <c r="S628" s="2">
        <f>(R628*EXP($C$3-($C$4^2)/2+NORMSINV(AleatLivre!R625)*$C$4))</f>
        <v>120.58575583285183</v>
      </c>
      <c r="T628" s="2">
        <f>(S628*EXP($C$3-($C$4^2)/2+NORMSINV(AleatLivre!S625)*$C$4))</f>
        <v>126.55612260087729</v>
      </c>
      <c r="U628" s="2">
        <f>(T628*EXP($C$3-($C$4^2)/2+NORMSINV(AleatLivre!T625)*$C$4))</f>
        <v>127.97860815045887</v>
      </c>
      <c r="V628" s="2">
        <f>(U628*EXP($C$3-($C$4^2)/2+NORMSINV(AleatLivre!U625)*$C$4))</f>
        <v>133.71483760643568</v>
      </c>
    </row>
    <row r="629" spans="1:22" x14ac:dyDescent="0.25">
      <c r="A629">
        <v>624</v>
      </c>
      <c r="B629" s="2">
        <f>Painel!$B$7</f>
        <v>50</v>
      </c>
      <c r="C629" s="2">
        <f>(B629*EXP($C$3-($C$4^2)/2+NORMSINV(AleatLivre!B626)*$C$4))</f>
        <v>52.344715023994304</v>
      </c>
      <c r="D629" s="2">
        <f>(C629*EXP($C$3-($C$4^2)/2+NORMSINV(AleatLivre!C626)*$C$4))</f>
        <v>53.546841546798817</v>
      </c>
      <c r="E629" s="2">
        <f>(D629*EXP($C$3-($C$4^2)/2+NORMSINV(AleatLivre!D626)*$C$4))</f>
        <v>55.54598629527721</v>
      </c>
      <c r="F629" s="2">
        <f>(E629*EXP($C$3-($C$4^2)/2+NORMSINV(AleatLivre!E626)*$C$4))</f>
        <v>58.160309690737989</v>
      </c>
      <c r="G629" s="2">
        <f>(F629*EXP($C$3-($C$4^2)/2+NORMSINV(AleatLivre!F626)*$C$4))</f>
        <v>58.457848240310177</v>
      </c>
      <c r="H629" s="2">
        <f>(G629*EXP($C$3-($C$4^2)/2+NORMSINV(AleatLivre!G626)*$C$4))</f>
        <v>61.126141953882062</v>
      </c>
      <c r="I629" s="2">
        <f>(H629*EXP($C$3-($C$4^2)/2+NORMSINV(AleatLivre!H626)*$C$4))</f>
        <v>64.819002549503082</v>
      </c>
      <c r="J629" s="2">
        <f>(I629*EXP($C$3-($C$4^2)/2+NORMSINV(AleatLivre!I626)*$C$4))</f>
        <v>68.356206686893046</v>
      </c>
      <c r="K629" s="2">
        <f>(J629*EXP($C$3-($C$4^2)/2+NORMSINV(AleatLivre!J626)*$C$4))</f>
        <v>73.71354534009474</v>
      </c>
      <c r="L629" s="2">
        <f>(K629*EXP($C$3-($C$4^2)/2+NORMSINV(AleatLivre!K626)*$C$4))</f>
        <v>76.114601863748803</v>
      </c>
      <c r="M629" s="2">
        <f>(L629*EXP($C$3-($C$4^2)/2+NORMSINV(AleatLivre!L626)*$C$4))</f>
        <v>80.739464174846034</v>
      </c>
      <c r="N629" s="2">
        <f>(M629*EXP($C$3-($C$4^2)/2+NORMSINV(AleatLivre!M626)*$C$4))</f>
        <v>87.06616041470275</v>
      </c>
      <c r="O629" s="2">
        <f>(N629*EXP($C$3-($C$4^2)/2+NORMSINV(AleatLivre!N626)*$C$4))</f>
        <v>92.311995202053694</v>
      </c>
      <c r="P629" s="2">
        <f>(O629*EXP($C$3-($C$4^2)/2+NORMSINV(AleatLivre!O626)*$C$4))</f>
        <v>95.7382019690221</v>
      </c>
      <c r="Q629" s="2">
        <f>(P629*EXP($C$3-($C$4^2)/2+NORMSINV(AleatLivre!P626)*$C$4))</f>
        <v>98.432351472943736</v>
      </c>
      <c r="R629" s="2">
        <f>(Q629*EXP($C$3-($C$4^2)/2+NORMSINV(AleatLivre!Q626)*$C$4))</f>
        <v>101.98140431534473</v>
      </c>
      <c r="S629" s="2">
        <f>(R629*EXP($C$3-($C$4^2)/2+NORMSINV(AleatLivre!R626)*$C$4))</f>
        <v>104.8046896852232</v>
      </c>
      <c r="T629" s="2">
        <f>(S629*EXP($C$3-($C$4^2)/2+NORMSINV(AleatLivre!S626)*$C$4))</f>
        <v>111.12159138421923</v>
      </c>
      <c r="U629" s="2">
        <f>(T629*EXP($C$3-($C$4^2)/2+NORMSINV(AleatLivre!T626)*$C$4))</f>
        <v>114.04716199335253</v>
      </c>
      <c r="V629" s="2">
        <f>(U629*EXP($C$3-($C$4^2)/2+NORMSINV(AleatLivre!U626)*$C$4))</f>
        <v>122.27295295823235</v>
      </c>
    </row>
    <row r="630" spans="1:22" x14ac:dyDescent="0.25">
      <c r="A630">
        <v>625</v>
      </c>
      <c r="B630" s="2">
        <f>Painel!$B$7</f>
        <v>50</v>
      </c>
      <c r="C630" s="2">
        <f>(B630*EXP($C$3-($C$4^2)/2+NORMSINV(AleatLivre!B627)*$C$4))</f>
        <v>53.422031019915785</v>
      </c>
      <c r="D630" s="2">
        <f>(C630*EXP($C$3-($C$4^2)/2+NORMSINV(AleatLivre!C627)*$C$4))</f>
        <v>55.831158992184271</v>
      </c>
      <c r="E630" s="2">
        <f>(D630*EXP($C$3-($C$4^2)/2+NORMSINV(AleatLivre!D627)*$C$4))</f>
        <v>58.322103358103142</v>
      </c>
      <c r="F630" s="2">
        <f>(E630*EXP($C$3-($C$4^2)/2+NORMSINV(AleatLivre!E627)*$C$4))</f>
        <v>63.765835465112659</v>
      </c>
      <c r="G630" s="2">
        <f>(F630*EXP($C$3-($C$4^2)/2+NORMSINV(AleatLivre!F627)*$C$4))</f>
        <v>67.326544252203163</v>
      </c>
      <c r="H630" s="2">
        <f>(G630*EXP($C$3-($C$4^2)/2+NORMSINV(AleatLivre!G627)*$C$4))</f>
        <v>73.340600560559821</v>
      </c>
      <c r="I630" s="2">
        <f>(H630*EXP($C$3-($C$4^2)/2+NORMSINV(AleatLivre!H627)*$C$4))</f>
        <v>77.212135992609234</v>
      </c>
      <c r="J630" s="2">
        <f>(I630*EXP($C$3-($C$4^2)/2+NORMSINV(AleatLivre!I627)*$C$4))</f>
        <v>78.931102459894646</v>
      </c>
      <c r="K630" s="2">
        <f>(J630*EXP($C$3-($C$4^2)/2+NORMSINV(AleatLivre!J627)*$C$4))</f>
        <v>85.665327396078453</v>
      </c>
      <c r="L630" s="2">
        <f>(K630*EXP($C$3-($C$4^2)/2+NORMSINV(AleatLivre!K627)*$C$4))</f>
        <v>86.253732873944358</v>
      </c>
      <c r="M630" s="2">
        <f>(L630*EXP($C$3-($C$4^2)/2+NORMSINV(AleatLivre!L627)*$C$4))</f>
        <v>93.021314708431845</v>
      </c>
      <c r="N630" s="2">
        <f>(M630*EXP($C$3-($C$4^2)/2+NORMSINV(AleatLivre!M627)*$C$4))</f>
        <v>96.532030915625114</v>
      </c>
      <c r="O630" s="2">
        <f>(N630*EXP($C$3-($C$4^2)/2+NORMSINV(AleatLivre!N627)*$C$4))</f>
        <v>94.610435567206991</v>
      </c>
      <c r="P630" s="2">
        <f>(O630*EXP($C$3-($C$4^2)/2+NORMSINV(AleatLivre!O627)*$C$4))</f>
        <v>99.652175764074528</v>
      </c>
      <c r="Q630" s="2">
        <f>(P630*EXP($C$3-($C$4^2)/2+NORMSINV(AleatLivre!P627)*$C$4))</f>
        <v>99.594834561644873</v>
      </c>
      <c r="R630" s="2">
        <f>(Q630*EXP($C$3-($C$4^2)/2+NORMSINV(AleatLivre!Q627)*$C$4))</f>
        <v>103.17327937567718</v>
      </c>
      <c r="S630" s="2">
        <f>(R630*EXP($C$3-($C$4^2)/2+NORMSINV(AleatLivre!R627)*$C$4))</f>
        <v>107.94163692564122</v>
      </c>
      <c r="T630" s="2">
        <f>(S630*EXP($C$3-($C$4^2)/2+NORMSINV(AleatLivre!S627)*$C$4))</f>
        <v>112.5281727491576</v>
      </c>
      <c r="U630" s="2">
        <f>(T630*EXP($C$3-($C$4^2)/2+NORMSINV(AleatLivre!T627)*$C$4))</f>
        <v>117.36543823050701</v>
      </c>
      <c r="V630" s="2">
        <f>(U630*EXP($C$3-($C$4^2)/2+NORMSINV(AleatLivre!U627)*$C$4))</f>
        <v>121.60715645052075</v>
      </c>
    </row>
    <row r="631" spans="1:22" x14ac:dyDescent="0.25">
      <c r="A631">
        <v>626</v>
      </c>
      <c r="B631" s="2">
        <f>Painel!$B$7</f>
        <v>50</v>
      </c>
      <c r="C631" s="2">
        <f>(B631*EXP($C$3-($C$4^2)/2+NORMSINV(AleatLivre!B628)*$C$4))</f>
        <v>52.714523977839676</v>
      </c>
      <c r="D631" s="2">
        <f>(C631*EXP($C$3-($C$4^2)/2+NORMSINV(AleatLivre!C628)*$C$4))</f>
        <v>56.388674663282949</v>
      </c>
      <c r="E631" s="2">
        <f>(D631*EXP($C$3-($C$4^2)/2+NORMSINV(AleatLivre!D628)*$C$4))</f>
        <v>60.286866338098193</v>
      </c>
      <c r="F631" s="2">
        <f>(E631*EXP($C$3-($C$4^2)/2+NORMSINV(AleatLivre!E628)*$C$4))</f>
        <v>63.523308704008976</v>
      </c>
      <c r="G631" s="2">
        <f>(F631*EXP($C$3-($C$4^2)/2+NORMSINV(AleatLivre!F628)*$C$4))</f>
        <v>69.038860114023691</v>
      </c>
      <c r="H631" s="2">
        <f>(G631*EXP($C$3-($C$4^2)/2+NORMSINV(AleatLivre!G628)*$C$4))</f>
        <v>71.798066095501596</v>
      </c>
      <c r="I631" s="2">
        <f>(H631*EXP($C$3-($C$4^2)/2+NORMSINV(AleatLivre!H628)*$C$4))</f>
        <v>76.985559049927858</v>
      </c>
      <c r="J631" s="2">
        <f>(I631*EXP($C$3-($C$4^2)/2+NORMSINV(AleatLivre!I628)*$C$4))</f>
        <v>82.042290573196922</v>
      </c>
      <c r="K631" s="2">
        <f>(J631*EXP($C$3-($C$4^2)/2+NORMSINV(AleatLivre!J628)*$C$4))</f>
        <v>88.16750213756508</v>
      </c>
      <c r="L631" s="2">
        <f>(K631*EXP($C$3-($C$4^2)/2+NORMSINV(AleatLivre!K628)*$C$4))</f>
        <v>94.166367122873595</v>
      </c>
      <c r="M631" s="2">
        <f>(L631*EXP($C$3-($C$4^2)/2+NORMSINV(AleatLivre!L628)*$C$4))</f>
        <v>95.372823093899896</v>
      </c>
      <c r="N631" s="2">
        <f>(M631*EXP($C$3-($C$4^2)/2+NORMSINV(AleatLivre!M628)*$C$4))</f>
        <v>97.116069848938807</v>
      </c>
      <c r="O631" s="2">
        <f>(N631*EXP($C$3-($C$4^2)/2+NORMSINV(AleatLivre!N628)*$C$4))</f>
        <v>103.29524828237315</v>
      </c>
      <c r="P631" s="2">
        <f>(O631*EXP($C$3-($C$4^2)/2+NORMSINV(AleatLivre!O628)*$C$4))</f>
        <v>113.07694360233624</v>
      </c>
      <c r="Q631" s="2">
        <f>(P631*EXP($C$3-($C$4^2)/2+NORMSINV(AleatLivre!P628)*$C$4))</f>
        <v>118.18494595946754</v>
      </c>
      <c r="R631" s="2">
        <f>(Q631*EXP($C$3-($C$4^2)/2+NORMSINV(AleatLivre!Q628)*$C$4))</f>
        <v>121.56611260848922</v>
      </c>
      <c r="S631" s="2">
        <f>(R631*EXP($C$3-($C$4^2)/2+NORMSINV(AleatLivre!R628)*$C$4))</f>
        <v>126.3724318290688</v>
      </c>
      <c r="T631" s="2">
        <f>(S631*EXP($C$3-($C$4^2)/2+NORMSINV(AleatLivre!S628)*$C$4))</f>
        <v>128.62133262486512</v>
      </c>
      <c r="U631" s="2">
        <f>(T631*EXP($C$3-($C$4^2)/2+NORMSINV(AleatLivre!T628)*$C$4))</f>
        <v>130.37663882493362</v>
      </c>
      <c r="V631" s="2">
        <f>(U631*EXP($C$3-($C$4^2)/2+NORMSINV(AleatLivre!U628)*$C$4))</f>
        <v>137.25112633608578</v>
      </c>
    </row>
    <row r="632" spans="1:22" x14ac:dyDescent="0.25">
      <c r="A632">
        <v>627</v>
      </c>
      <c r="B632" s="2">
        <f>Painel!$B$7</f>
        <v>50</v>
      </c>
      <c r="C632" s="2">
        <f>(B632*EXP($C$3-($C$4^2)/2+NORMSINV(AleatLivre!B629)*$C$4))</f>
        <v>53.537802446708518</v>
      </c>
      <c r="D632" s="2">
        <f>(C632*EXP($C$3-($C$4^2)/2+NORMSINV(AleatLivre!C629)*$C$4))</f>
        <v>55.300609205756857</v>
      </c>
      <c r="E632" s="2">
        <f>(D632*EXP($C$3-($C$4^2)/2+NORMSINV(AleatLivre!D629)*$C$4))</f>
        <v>58.050398119887319</v>
      </c>
      <c r="F632" s="2">
        <f>(E632*EXP($C$3-($C$4^2)/2+NORMSINV(AleatLivre!E629)*$C$4))</f>
        <v>61.359062754980947</v>
      </c>
      <c r="G632" s="2">
        <f>(F632*EXP($C$3-($C$4^2)/2+NORMSINV(AleatLivre!F629)*$C$4))</f>
        <v>65.03687475189281</v>
      </c>
      <c r="H632" s="2">
        <f>(G632*EXP($C$3-($C$4^2)/2+NORMSINV(AleatLivre!G629)*$C$4))</f>
        <v>67.479227676657956</v>
      </c>
      <c r="I632" s="2">
        <f>(H632*EXP($C$3-($C$4^2)/2+NORMSINV(AleatLivre!H629)*$C$4))</f>
        <v>71.283889823213556</v>
      </c>
      <c r="J632" s="2">
        <f>(I632*EXP($C$3-($C$4^2)/2+NORMSINV(AleatLivre!I629)*$C$4))</f>
        <v>73.515093229790168</v>
      </c>
      <c r="K632" s="2">
        <f>(J632*EXP($C$3-($C$4^2)/2+NORMSINV(AleatLivre!J629)*$C$4))</f>
        <v>76.33478924286112</v>
      </c>
      <c r="L632" s="2">
        <f>(K632*EXP($C$3-($C$4^2)/2+NORMSINV(AleatLivre!K629)*$C$4))</f>
        <v>79.333892765227986</v>
      </c>
      <c r="M632" s="2">
        <f>(L632*EXP($C$3-($C$4^2)/2+NORMSINV(AleatLivre!L629)*$C$4))</f>
        <v>82.560255756097746</v>
      </c>
      <c r="N632" s="2">
        <f>(M632*EXP($C$3-($C$4^2)/2+NORMSINV(AleatLivre!M629)*$C$4))</f>
        <v>86.182693118641438</v>
      </c>
      <c r="O632" s="2">
        <f>(N632*EXP($C$3-($C$4^2)/2+NORMSINV(AleatLivre!N629)*$C$4))</f>
        <v>92.030392000415162</v>
      </c>
      <c r="P632" s="2">
        <f>(O632*EXP($C$3-($C$4^2)/2+NORMSINV(AleatLivre!O629)*$C$4))</f>
        <v>98.71588299992743</v>
      </c>
      <c r="Q632" s="2">
        <f>(P632*EXP($C$3-($C$4^2)/2+NORMSINV(AleatLivre!P629)*$C$4))</f>
        <v>103.33184214285444</v>
      </c>
      <c r="R632" s="2">
        <f>(Q632*EXP($C$3-($C$4^2)/2+NORMSINV(AleatLivre!Q629)*$C$4))</f>
        <v>110.0846345385883</v>
      </c>
      <c r="S632" s="2">
        <f>(R632*EXP($C$3-($C$4^2)/2+NORMSINV(AleatLivre!R629)*$C$4))</f>
        <v>119.00483291696507</v>
      </c>
      <c r="T632" s="2">
        <f>(S632*EXP($C$3-($C$4^2)/2+NORMSINV(AleatLivre!S629)*$C$4))</f>
        <v>125.80116241565229</v>
      </c>
      <c r="U632" s="2">
        <f>(T632*EXP($C$3-($C$4^2)/2+NORMSINV(AleatLivre!T629)*$C$4))</f>
        <v>134.40275106413279</v>
      </c>
      <c r="V632" s="2">
        <f>(U632*EXP($C$3-($C$4^2)/2+NORMSINV(AleatLivre!U629)*$C$4))</f>
        <v>138.84308853370212</v>
      </c>
    </row>
    <row r="633" spans="1:22" x14ac:dyDescent="0.25">
      <c r="A633">
        <v>628</v>
      </c>
      <c r="B633" s="2">
        <f>Painel!$B$7</f>
        <v>50</v>
      </c>
      <c r="C633" s="2">
        <f>(B633*EXP($C$3-($C$4^2)/2+NORMSINV(AleatLivre!B630)*$C$4))</f>
        <v>51.730342282196887</v>
      </c>
      <c r="D633" s="2">
        <f>(C633*EXP($C$3-($C$4^2)/2+NORMSINV(AleatLivre!C630)*$C$4))</f>
        <v>56.143737262576622</v>
      </c>
      <c r="E633" s="2">
        <f>(D633*EXP($C$3-($C$4^2)/2+NORMSINV(AleatLivre!D630)*$C$4))</f>
        <v>58.981901578871991</v>
      </c>
      <c r="F633" s="2">
        <f>(E633*EXP($C$3-($C$4^2)/2+NORMSINV(AleatLivre!E630)*$C$4))</f>
        <v>61.723783329480774</v>
      </c>
      <c r="G633" s="2">
        <f>(F633*EXP($C$3-($C$4^2)/2+NORMSINV(AleatLivre!F630)*$C$4))</f>
        <v>64.028385005905889</v>
      </c>
      <c r="H633" s="2">
        <f>(G633*EXP($C$3-($C$4^2)/2+NORMSINV(AleatLivre!G630)*$C$4))</f>
        <v>67.684489189525422</v>
      </c>
      <c r="I633" s="2">
        <f>(H633*EXP($C$3-($C$4^2)/2+NORMSINV(AleatLivre!H630)*$C$4))</f>
        <v>71.058901302987977</v>
      </c>
      <c r="J633" s="2">
        <f>(I633*EXP($C$3-($C$4^2)/2+NORMSINV(AleatLivre!I630)*$C$4))</f>
        <v>72.12866757126092</v>
      </c>
      <c r="K633" s="2">
        <f>(J633*EXP($C$3-($C$4^2)/2+NORMSINV(AleatLivre!J630)*$C$4))</f>
        <v>75.355229138777972</v>
      </c>
      <c r="L633" s="2">
        <f>(K633*EXP($C$3-($C$4^2)/2+NORMSINV(AleatLivre!K630)*$C$4))</f>
        <v>83.064054321462251</v>
      </c>
      <c r="M633" s="2">
        <f>(L633*EXP($C$3-($C$4^2)/2+NORMSINV(AleatLivre!L630)*$C$4))</f>
        <v>87.308914429352313</v>
      </c>
      <c r="N633" s="2">
        <f>(M633*EXP($C$3-($C$4^2)/2+NORMSINV(AleatLivre!M630)*$C$4))</f>
        <v>90.022496270653363</v>
      </c>
      <c r="O633" s="2">
        <f>(N633*EXP($C$3-($C$4^2)/2+NORMSINV(AleatLivre!N630)*$C$4))</f>
        <v>95.965399444851755</v>
      </c>
      <c r="P633" s="2">
        <f>(O633*EXP($C$3-($C$4^2)/2+NORMSINV(AleatLivre!O630)*$C$4))</f>
        <v>101.4077311075178</v>
      </c>
      <c r="Q633" s="2">
        <f>(P633*EXP($C$3-($C$4^2)/2+NORMSINV(AleatLivre!P630)*$C$4))</f>
        <v>108.08289072553663</v>
      </c>
      <c r="R633" s="2">
        <f>(Q633*EXP($C$3-($C$4^2)/2+NORMSINV(AleatLivre!Q630)*$C$4))</f>
        <v>116.33754637236672</v>
      </c>
      <c r="S633" s="2">
        <f>(R633*EXP($C$3-($C$4^2)/2+NORMSINV(AleatLivre!R630)*$C$4))</f>
        <v>122.71804023478012</v>
      </c>
      <c r="T633" s="2">
        <f>(S633*EXP($C$3-($C$4^2)/2+NORMSINV(AleatLivre!S630)*$C$4))</f>
        <v>133.4236869955146</v>
      </c>
      <c r="U633" s="2">
        <f>(T633*EXP($C$3-($C$4^2)/2+NORMSINV(AleatLivre!T630)*$C$4))</f>
        <v>143.81072936335048</v>
      </c>
      <c r="V633" s="2">
        <f>(U633*EXP($C$3-($C$4^2)/2+NORMSINV(AleatLivre!U630)*$C$4))</f>
        <v>147.84915957408373</v>
      </c>
    </row>
    <row r="634" spans="1:22" x14ac:dyDescent="0.25">
      <c r="A634">
        <v>629</v>
      </c>
      <c r="B634" s="2">
        <f>Painel!$B$7</f>
        <v>50</v>
      </c>
      <c r="C634" s="2">
        <f>(B634*EXP($C$3-($C$4^2)/2+NORMSINV(AleatLivre!B631)*$C$4))</f>
        <v>52.405020376584524</v>
      </c>
      <c r="D634" s="2">
        <f>(C634*EXP($C$3-($C$4^2)/2+NORMSINV(AleatLivre!C631)*$C$4))</f>
        <v>57.347015433020871</v>
      </c>
      <c r="E634" s="2">
        <f>(D634*EXP($C$3-($C$4^2)/2+NORMSINV(AleatLivre!D631)*$C$4))</f>
        <v>61.489623386955124</v>
      </c>
      <c r="F634" s="2">
        <f>(E634*EXP($C$3-($C$4^2)/2+NORMSINV(AleatLivre!E631)*$C$4))</f>
        <v>65.39181826105802</v>
      </c>
      <c r="G634" s="2">
        <f>(F634*EXP($C$3-($C$4^2)/2+NORMSINV(AleatLivre!F631)*$C$4))</f>
        <v>68.308727804858634</v>
      </c>
      <c r="H634" s="2">
        <f>(G634*EXP($C$3-($C$4^2)/2+NORMSINV(AleatLivre!G631)*$C$4))</f>
        <v>71.562640843539043</v>
      </c>
      <c r="I634" s="2">
        <f>(H634*EXP($C$3-($C$4^2)/2+NORMSINV(AleatLivre!H631)*$C$4))</f>
        <v>75.676463706411695</v>
      </c>
      <c r="J634" s="2">
        <f>(I634*EXP($C$3-($C$4^2)/2+NORMSINV(AleatLivre!I631)*$C$4))</f>
        <v>79.72696822331487</v>
      </c>
      <c r="K634" s="2">
        <f>(J634*EXP($C$3-($C$4^2)/2+NORMSINV(AleatLivre!J631)*$C$4))</f>
        <v>83.570074904209349</v>
      </c>
      <c r="L634" s="2">
        <f>(K634*EXP($C$3-($C$4^2)/2+NORMSINV(AleatLivre!K631)*$C$4))</f>
        <v>87.785474897483638</v>
      </c>
      <c r="M634" s="2">
        <f>(L634*EXP($C$3-($C$4^2)/2+NORMSINV(AleatLivre!L631)*$C$4))</f>
        <v>93.313744591574533</v>
      </c>
      <c r="N634" s="2">
        <f>(M634*EXP($C$3-($C$4^2)/2+NORMSINV(AleatLivre!M631)*$C$4))</f>
        <v>99.833242785196063</v>
      </c>
      <c r="O634" s="2">
        <f>(N634*EXP($C$3-($C$4^2)/2+NORMSINV(AleatLivre!N631)*$C$4))</f>
        <v>99.719057452410496</v>
      </c>
      <c r="P634" s="2">
        <f>(O634*EXP($C$3-($C$4^2)/2+NORMSINV(AleatLivre!O631)*$C$4))</f>
        <v>104.28045338001628</v>
      </c>
      <c r="Q634" s="2">
        <f>(P634*EXP($C$3-($C$4^2)/2+NORMSINV(AleatLivre!P631)*$C$4))</f>
        <v>106.46361548701215</v>
      </c>
      <c r="R634" s="2">
        <f>(Q634*EXP($C$3-($C$4^2)/2+NORMSINV(AleatLivre!Q631)*$C$4))</f>
        <v>117.20869594319198</v>
      </c>
      <c r="S634" s="2">
        <f>(R634*EXP($C$3-($C$4^2)/2+NORMSINV(AleatLivre!R631)*$C$4))</f>
        <v>121.44240276180717</v>
      </c>
      <c r="T634" s="2">
        <f>(S634*EXP($C$3-($C$4^2)/2+NORMSINV(AleatLivre!S631)*$C$4))</f>
        <v>124.68029210222998</v>
      </c>
      <c r="U634" s="2">
        <f>(T634*EXP($C$3-($C$4^2)/2+NORMSINV(AleatLivre!T631)*$C$4))</f>
        <v>131.89591282982713</v>
      </c>
      <c r="V634" s="2">
        <f>(U634*EXP($C$3-($C$4^2)/2+NORMSINV(AleatLivre!U631)*$C$4))</f>
        <v>146.29488089452227</v>
      </c>
    </row>
    <row r="635" spans="1:22" x14ac:dyDescent="0.25">
      <c r="A635">
        <v>630</v>
      </c>
      <c r="B635" s="2">
        <f>Painel!$B$7</f>
        <v>50</v>
      </c>
      <c r="C635" s="2">
        <f>(B635*EXP($C$3-($C$4^2)/2+NORMSINV(AleatLivre!B632)*$C$4))</f>
        <v>53.187718369833959</v>
      </c>
      <c r="D635" s="2">
        <f>(C635*EXP($C$3-($C$4^2)/2+NORMSINV(AleatLivre!C632)*$C$4))</f>
        <v>55.851038914435648</v>
      </c>
      <c r="E635" s="2">
        <f>(D635*EXP($C$3-($C$4^2)/2+NORMSINV(AleatLivre!D632)*$C$4))</f>
        <v>57.30319845676032</v>
      </c>
      <c r="F635" s="2">
        <f>(E635*EXP($C$3-($C$4^2)/2+NORMSINV(AleatLivre!E632)*$C$4))</f>
        <v>63.515202280469573</v>
      </c>
      <c r="G635" s="2">
        <f>(F635*EXP($C$3-($C$4^2)/2+NORMSINV(AleatLivre!F632)*$C$4))</f>
        <v>67.250213110972354</v>
      </c>
      <c r="H635" s="2">
        <f>(G635*EXP($C$3-($C$4^2)/2+NORMSINV(AleatLivre!G632)*$C$4))</f>
        <v>69.329021591232291</v>
      </c>
      <c r="I635" s="2">
        <f>(H635*EXP($C$3-($C$4^2)/2+NORMSINV(AleatLivre!H632)*$C$4))</f>
        <v>71.452931877158804</v>
      </c>
      <c r="J635" s="2">
        <f>(I635*EXP($C$3-($C$4^2)/2+NORMSINV(AleatLivre!I632)*$C$4))</f>
        <v>76.451114240120674</v>
      </c>
      <c r="K635" s="2">
        <f>(J635*EXP($C$3-($C$4^2)/2+NORMSINV(AleatLivre!J632)*$C$4))</f>
        <v>82.139572557382422</v>
      </c>
      <c r="L635" s="2">
        <f>(K635*EXP($C$3-($C$4^2)/2+NORMSINV(AleatLivre!K632)*$C$4))</f>
        <v>87.395124446981683</v>
      </c>
      <c r="M635" s="2">
        <f>(L635*EXP($C$3-($C$4^2)/2+NORMSINV(AleatLivre!L632)*$C$4))</f>
        <v>90.843323520301539</v>
      </c>
      <c r="N635" s="2">
        <f>(M635*EXP($C$3-($C$4^2)/2+NORMSINV(AleatLivre!M632)*$C$4))</f>
        <v>93.464314857584853</v>
      </c>
      <c r="O635" s="2">
        <f>(N635*EXP($C$3-($C$4^2)/2+NORMSINV(AleatLivre!N632)*$C$4))</f>
        <v>98.743290356385941</v>
      </c>
      <c r="P635" s="2">
        <f>(O635*EXP($C$3-($C$4^2)/2+NORMSINV(AleatLivre!O632)*$C$4))</f>
        <v>103.05935106875155</v>
      </c>
      <c r="Q635" s="2">
        <f>(P635*EXP($C$3-($C$4^2)/2+NORMSINV(AleatLivre!P632)*$C$4))</f>
        <v>106.95972504147601</v>
      </c>
      <c r="R635" s="2">
        <f>(Q635*EXP($C$3-($C$4^2)/2+NORMSINV(AleatLivre!Q632)*$C$4))</f>
        <v>110.13994383451021</v>
      </c>
      <c r="S635" s="2">
        <f>(R635*EXP($C$3-($C$4^2)/2+NORMSINV(AleatLivre!R632)*$C$4))</f>
        <v>116.09706516946314</v>
      </c>
      <c r="T635" s="2">
        <f>(S635*EXP($C$3-($C$4^2)/2+NORMSINV(AleatLivre!S632)*$C$4))</f>
        <v>124.10603264559121</v>
      </c>
      <c r="U635" s="2">
        <f>(T635*EXP($C$3-($C$4^2)/2+NORMSINV(AleatLivre!T632)*$C$4))</f>
        <v>131.59891197155432</v>
      </c>
      <c r="V635" s="2">
        <f>(U635*EXP($C$3-($C$4^2)/2+NORMSINV(AleatLivre!U632)*$C$4))</f>
        <v>146.62702440058175</v>
      </c>
    </row>
    <row r="636" spans="1:22" x14ac:dyDescent="0.25">
      <c r="A636">
        <v>631</v>
      </c>
      <c r="B636" s="2">
        <f>Painel!$B$7</f>
        <v>50</v>
      </c>
      <c r="C636" s="2">
        <f>(B636*EXP($C$3-($C$4^2)/2+NORMSINV(AleatLivre!B633)*$C$4))</f>
        <v>51.788308263149965</v>
      </c>
      <c r="D636" s="2">
        <f>(C636*EXP($C$3-($C$4^2)/2+NORMSINV(AleatLivre!C633)*$C$4))</f>
        <v>54.880407377336702</v>
      </c>
      <c r="E636" s="2">
        <f>(D636*EXP($C$3-($C$4^2)/2+NORMSINV(AleatLivre!D633)*$C$4))</f>
        <v>57.586207026329973</v>
      </c>
      <c r="F636" s="2">
        <f>(E636*EXP($C$3-($C$4^2)/2+NORMSINV(AleatLivre!E633)*$C$4))</f>
        <v>61.314989799699262</v>
      </c>
      <c r="G636" s="2">
        <f>(F636*EXP($C$3-($C$4^2)/2+NORMSINV(AleatLivre!F633)*$C$4))</f>
        <v>65.376920004039789</v>
      </c>
      <c r="H636" s="2">
        <f>(G636*EXP($C$3-($C$4^2)/2+NORMSINV(AleatLivre!G633)*$C$4))</f>
        <v>68.66227050703688</v>
      </c>
      <c r="I636" s="2">
        <f>(H636*EXP($C$3-($C$4^2)/2+NORMSINV(AleatLivre!H633)*$C$4))</f>
        <v>72.291953863344929</v>
      </c>
      <c r="J636" s="2">
        <f>(I636*EXP($C$3-($C$4^2)/2+NORMSINV(AleatLivre!I633)*$C$4))</f>
        <v>78.176788243716445</v>
      </c>
      <c r="K636" s="2">
        <f>(J636*EXP($C$3-($C$4^2)/2+NORMSINV(AleatLivre!J633)*$C$4))</f>
        <v>81.771559763235047</v>
      </c>
      <c r="L636" s="2">
        <f>(K636*EXP($C$3-($C$4^2)/2+NORMSINV(AleatLivre!K633)*$C$4))</f>
        <v>84.091949975919363</v>
      </c>
      <c r="M636" s="2">
        <f>(L636*EXP($C$3-($C$4^2)/2+NORMSINV(AleatLivre!L633)*$C$4))</f>
        <v>91.545248808183146</v>
      </c>
      <c r="N636" s="2">
        <f>(M636*EXP($C$3-($C$4^2)/2+NORMSINV(AleatLivre!M633)*$C$4))</f>
        <v>97.552663436782126</v>
      </c>
      <c r="O636" s="2">
        <f>(N636*EXP($C$3-($C$4^2)/2+NORMSINV(AleatLivre!N633)*$C$4))</f>
        <v>101.5640551875716</v>
      </c>
      <c r="P636" s="2">
        <f>(O636*EXP($C$3-($C$4^2)/2+NORMSINV(AleatLivre!O633)*$C$4))</f>
        <v>106.14999204464844</v>
      </c>
      <c r="Q636" s="2">
        <f>(P636*EXP($C$3-($C$4^2)/2+NORMSINV(AleatLivre!P633)*$C$4))</f>
        <v>112.56726109844396</v>
      </c>
      <c r="R636" s="2">
        <f>(Q636*EXP($C$3-($C$4^2)/2+NORMSINV(AleatLivre!Q633)*$C$4))</f>
        <v>117.52447427370275</v>
      </c>
      <c r="S636" s="2">
        <f>(R636*EXP($C$3-($C$4^2)/2+NORMSINV(AleatLivre!R633)*$C$4))</f>
        <v>124.29162501556374</v>
      </c>
      <c r="T636" s="2">
        <f>(S636*EXP($C$3-($C$4^2)/2+NORMSINV(AleatLivre!S633)*$C$4))</f>
        <v>133.38260472188003</v>
      </c>
      <c r="U636" s="2">
        <f>(T636*EXP($C$3-($C$4^2)/2+NORMSINV(AleatLivre!T633)*$C$4))</f>
        <v>140.92369325636767</v>
      </c>
      <c r="V636" s="2">
        <f>(U636*EXP($C$3-($C$4^2)/2+NORMSINV(AleatLivre!U633)*$C$4))</f>
        <v>149.39530207091633</v>
      </c>
    </row>
    <row r="637" spans="1:22" x14ac:dyDescent="0.25">
      <c r="A637">
        <v>632</v>
      </c>
      <c r="B637" s="2">
        <f>Painel!$B$7</f>
        <v>50</v>
      </c>
      <c r="C637" s="2">
        <f>(B637*EXP($C$3-($C$4^2)/2+NORMSINV(AleatLivre!B634)*$C$4))</f>
        <v>51.638845631440397</v>
      </c>
      <c r="D637" s="2">
        <f>(C637*EXP($C$3-($C$4^2)/2+NORMSINV(AleatLivre!C634)*$C$4))</f>
        <v>54.504102178216442</v>
      </c>
      <c r="E637" s="2">
        <f>(D637*EXP($C$3-($C$4^2)/2+NORMSINV(AleatLivre!D634)*$C$4))</f>
        <v>58.793314286231293</v>
      </c>
      <c r="F637" s="2">
        <f>(E637*EXP($C$3-($C$4^2)/2+NORMSINV(AleatLivre!E634)*$C$4))</f>
        <v>62.242242582648664</v>
      </c>
      <c r="G637" s="2">
        <f>(F637*EXP($C$3-($C$4^2)/2+NORMSINV(AleatLivre!F634)*$C$4))</f>
        <v>64.024369223349098</v>
      </c>
      <c r="H637" s="2">
        <f>(G637*EXP($C$3-($C$4^2)/2+NORMSINV(AleatLivre!G634)*$C$4))</f>
        <v>67.027303437880434</v>
      </c>
      <c r="I637" s="2">
        <f>(H637*EXP($C$3-($C$4^2)/2+NORMSINV(AleatLivre!H634)*$C$4))</f>
        <v>71.276032116096957</v>
      </c>
      <c r="J637" s="2">
        <f>(I637*EXP($C$3-($C$4^2)/2+NORMSINV(AleatLivre!I634)*$C$4))</f>
        <v>72.742215594819555</v>
      </c>
      <c r="K637" s="2">
        <f>(J637*EXP($C$3-($C$4^2)/2+NORMSINV(AleatLivre!J634)*$C$4))</f>
        <v>77.56940204436674</v>
      </c>
      <c r="L637" s="2">
        <f>(K637*EXP($C$3-($C$4^2)/2+NORMSINV(AleatLivre!K634)*$C$4))</f>
        <v>80.822551184669464</v>
      </c>
      <c r="M637" s="2">
        <f>(L637*EXP($C$3-($C$4^2)/2+NORMSINV(AleatLivre!L634)*$C$4))</f>
        <v>86.240798905954264</v>
      </c>
      <c r="N637" s="2">
        <f>(M637*EXP($C$3-($C$4^2)/2+NORMSINV(AleatLivre!M634)*$C$4))</f>
        <v>93.846665858653736</v>
      </c>
      <c r="O637" s="2">
        <f>(N637*EXP($C$3-($C$4^2)/2+NORMSINV(AleatLivre!N634)*$C$4))</f>
        <v>95.34520709476088</v>
      </c>
      <c r="P637" s="2">
        <f>(O637*EXP($C$3-($C$4^2)/2+NORMSINV(AleatLivre!O634)*$C$4))</f>
        <v>102.35155850720851</v>
      </c>
      <c r="Q637" s="2">
        <f>(P637*EXP($C$3-($C$4^2)/2+NORMSINV(AleatLivre!P634)*$C$4))</f>
        <v>104.86597397083574</v>
      </c>
      <c r="R637" s="2">
        <f>(Q637*EXP($C$3-($C$4^2)/2+NORMSINV(AleatLivre!Q634)*$C$4))</f>
        <v>109.07172169419901</v>
      </c>
      <c r="S637" s="2">
        <f>(R637*EXP($C$3-($C$4^2)/2+NORMSINV(AleatLivre!R634)*$C$4))</f>
        <v>111.07373109749017</v>
      </c>
      <c r="T637" s="2">
        <f>(S637*EXP($C$3-($C$4^2)/2+NORMSINV(AleatLivre!S634)*$C$4))</f>
        <v>117.87322483052978</v>
      </c>
      <c r="U637" s="2">
        <f>(T637*EXP($C$3-($C$4^2)/2+NORMSINV(AleatLivre!T634)*$C$4))</f>
        <v>126.51245283270875</v>
      </c>
      <c r="V637" s="2">
        <f>(U637*EXP($C$3-($C$4^2)/2+NORMSINV(AleatLivre!U634)*$C$4))</f>
        <v>132.93738574841674</v>
      </c>
    </row>
    <row r="638" spans="1:22" x14ac:dyDescent="0.25">
      <c r="A638">
        <v>633</v>
      </c>
      <c r="B638" s="2">
        <f>Painel!$B$7</f>
        <v>50</v>
      </c>
      <c r="C638" s="2">
        <f>(B638*EXP($C$3-($C$4^2)/2+NORMSINV(AleatLivre!B635)*$C$4))</f>
        <v>53.136431287433915</v>
      </c>
      <c r="D638" s="2">
        <f>(C638*EXP($C$3-($C$4^2)/2+NORMSINV(AleatLivre!C635)*$C$4))</f>
        <v>55.231854612596216</v>
      </c>
      <c r="E638" s="2">
        <f>(D638*EXP($C$3-($C$4^2)/2+NORMSINV(AleatLivre!D635)*$C$4))</f>
        <v>56.595439112116168</v>
      </c>
      <c r="F638" s="2">
        <f>(E638*EXP($C$3-($C$4^2)/2+NORMSINV(AleatLivre!E635)*$C$4))</f>
        <v>59.947853938847906</v>
      </c>
      <c r="G638" s="2">
        <f>(F638*EXP($C$3-($C$4^2)/2+NORMSINV(AleatLivre!F635)*$C$4))</f>
        <v>64.592266801289469</v>
      </c>
      <c r="H638" s="2">
        <f>(G638*EXP($C$3-($C$4^2)/2+NORMSINV(AleatLivre!G635)*$C$4))</f>
        <v>67.156051910283296</v>
      </c>
      <c r="I638" s="2">
        <f>(H638*EXP($C$3-($C$4^2)/2+NORMSINV(AleatLivre!H635)*$C$4))</f>
        <v>71.244248793775654</v>
      </c>
      <c r="J638" s="2">
        <f>(I638*EXP($C$3-($C$4^2)/2+NORMSINV(AleatLivre!I635)*$C$4))</f>
        <v>74.994307589423101</v>
      </c>
      <c r="K638" s="2">
        <f>(J638*EXP($C$3-($C$4^2)/2+NORMSINV(AleatLivre!J635)*$C$4))</f>
        <v>79.132850134799924</v>
      </c>
      <c r="L638" s="2">
        <f>(K638*EXP($C$3-($C$4^2)/2+NORMSINV(AleatLivre!K635)*$C$4))</f>
        <v>83.232901655865717</v>
      </c>
      <c r="M638" s="2">
        <f>(L638*EXP($C$3-($C$4^2)/2+NORMSINV(AleatLivre!L635)*$C$4))</f>
        <v>85.959894105486597</v>
      </c>
      <c r="N638" s="2">
        <f>(M638*EXP($C$3-($C$4^2)/2+NORMSINV(AleatLivre!M635)*$C$4))</f>
        <v>89.651133761563543</v>
      </c>
      <c r="O638" s="2">
        <f>(N638*EXP($C$3-($C$4^2)/2+NORMSINV(AleatLivre!N635)*$C$4))</f>
        <v>94.775523259549331</v>
      </c>
      <c r="P638" s="2">
        <f>(O638*EXP($C$3-($C$4^2)/2+NORMSINV(AleatLivre!O635)*$C$4))</f>
        <v>96.526431404519741</v>
      </c>
      <c r="Q638" s="2">
        <f>(P638*EXP($C$3-($C$4^2)/2+NORMSINV(AleatLivre!P635)*$C$4))</f>
        <v>100.06437925565434</v>
      </c>
      <c r="R638" s="2">
        <f>(Q638*EXP($C$3-($C$4^2)/2+NORMSINV(AleatLivre!Q635)*$C$4))</f>
        <v>102.45138678521062</v>
      </c>
      <c r="S638" s="2">
        <f>(R638*EXP($C$3-($C$4^2)/2+NORMSINV(AleatLivre!R635)*$C$4))</f>
        <v>108.85526532010407</v>
      </c>
      <c r="T638" s="2">
        <f>(S638*EXP($C$3-($C$4^2)/2+NORMSINV(AleatLivre!S635)*$C$4))</f>
        <v>114.06594211832768</v>
      </c>
      <c r="U638" s="2">
        <f>(T638*EXP($C$3-($C$4^2)/2+NORMSINV(AleatLivre!T635)*$C$4))</f>
        <v>116.16956131688832</v>
      </c>
      <c r="V638" s="2">
        <f>(U638*EXP($C$3-($C$4^2)/2+NORMSINV(AleatLivre!U635)*$C$4))</f>
        <v>120.82572614210657</v>
      </c>
    </row>
    <row r="639" spans="1:22" x14ac:dyDescent="0.25">
      <c r="A639">
        <v>634</v>
      </c>
      <c r="B639" s="2">
        <f>Painel!$B$7</f>
        <v>50</v>
      </c>
      <c r="C639" s="2">
        <f>(B639*EXP($C$3-($C$4^2)/2+NORMSINV(AleatLivre!B636)*$C$4))</f>
        <v>52.59848041712263</v>
      </c>
      <c r="D639" s="2">
        <f>(C639*EXP($C$3-($C$4^2)/2+NORMSINV(AleatLivre!C636)*$C$4))</f>
        <v>55.497362141519318</v>
      </c>
      <c r="E639" s="2">
        <f>(D639*EXP($C$3-($C$4^2)/2+NORMSINV(AleatLivre!D636)*$C$4))</f>
        <v>59.593835444982965</v>
      </c>
      <c r="F639" s="2">
        <f>(E639*EXP($C$3-($C$4^2)/2+NORMSINV(AleatLivre!E636)*$C$4))</f>
        <v>63.446517496456281</v>
      </c>
      <c r="G639" s="2">
        <f>(F639*EXP($C$3-($C$4^2)/2+NORMSINV(AleatLivre!F636)*$C$4))</f>
        <v>65.581783559922599</v>
      </c>
      <c r="H639" s="2">
        <f>(G639*EXP($C$3-($C$4^2)/2+NORMSINV(AleatLivre!G636)*$C$4))</f>
        <v>67.511094544790694</v>
      </c>
      <c r="I639" s="2">
        <f>(H639*EXP($C$3-($C$4^2)/2+NORMSINV(AleatLivre!H636)*$C$4))</f>
        <v>71.256086573973533</v>
      </c>
      <c r="J639" s="2">
        <f>(I639*EXP($C$3-($C$4^2)/2+NORMSINV(AleatLivre!I636)*$C$4))</f>
        <v>72.557997325324379</v>
      </c>
      <c r="K639" s="2">
        <f>(J639*EXP($C$3-($C$4^2)/2+NORMSINV(AleatLivre!J636)*$C$4))</f>
        <v>78.472599036931356</v>
      </c>
      <c r="L639" s="2">
        <f>(K639*EXP($C$3-($C$4^2)/2+NORMSINV(AleatLivre!K636)*$C$4))</f>
        <v>85.869689147240109</v>
      </c>
      <c r="M639" s="2">
        <f>(L639*EXP($C$3-($C$4^2)/2+NORMSINV(AleatLivre!L636)*$C$4))</f>
        <v>88.902267523258942</v>
      </c>
      <c r="N639" s="2">
        <f>(M639*EXP($C$3-($C$4^2)/2+NORMSINV(AleatLivre!M636)*$C$4))</f>
        <v>94.453521610320806</v>
      </c>
      <c r="O639" s="2">
        <f>(N639*EXP($C$3-($C$4^2)/2+NORMSINV(AleatLivre!N636)*$C$4))</f>
        <v>102.21843424505562</v>
      </c>
      <c r="P639" s="2">
        <f>(O639*EXP($C$3-($C$4^2)/2+NORMSINV(AleatLivre!O636)*$C$4))</f>
        <v>107.11249206781865</v>
      </c>
      <c r="Q639" s="2">
        <f>(P639*EXP($C$3-($C$4^2)/2+NORMSINV(AleatLivre!P636)*$C$4))</f>
        <v>113.09101838320107</v>
      </c>
      <c r="R639" s="2">
        <f>(Q639*EXP($C$3-($C$4^2)/2+NORMSINV(AleatLivre!Q636)*$C$4))</f>
        <v>118.45658824541275</v>
      </c>
      <c r="S639" s="2">
        <f>(R639*EXP($C$3-($C$4^2)/2+NORMSINV(AleatLivre!R636)*$C$4))</f>
        <v>124.24426730489951</v>
      </c>
      <c r="T639" s="2">
        <f>(S639*EXP($C$3-($C$4^2)/2+NORMSINV(AleatLivre!S636)*$C$4))</f>
        <v>125.82547302256488</v>
      </c>
      <c r="U639" s="2">
        <f>(T639*EXP($C$3-($C$4^2)/2+NORMSINV(AleatLivre!T636)*$C$4))</f>
        <v>133.35747796079312</v>
      </c>
      <c r="V639" s="2">
        <f>(U639*EXP($C$3-($C$4^2)/2+NORMSINV(AleatLivre!U636)*$C$4))</f>
        <v>141.90978910833653</v>
      </c>
    </row>
    <row r="640" spans="1:22" x14ac:dyDescent="0.25">
      <c r="A640">
        <v>635</v>
      </c>
      <c r="B640" s="2">
        <f>Painel!$B$7</f>
        <v>50</v>
      </c>
      <c r="C640" s="2">
        <f>(B640*EXP($C$3-($C$4^2)/2+NORMSINV(AleatLivre!B637)*$C$4))</f>
        <v>51.812105260009197</v>
      </c>
      <c r="D640" s="2">
        <f>(C640*EXP($C$3-($C$4^2)/2+NORMSINV(AleatLivre!C637)*$C$4))</f>
        <v>53.671932027350607</v>
      </c>
      <c r="E640" s="2">
        <f>(D640*EXP($C$3-($C$4^2)/2+NORMSINV(AleatLivre!D637)*$C$4))</f>
        <v>56.592676884053283</v>
      </c>
      <c r="F640" s="2">
        <f>(E640*EXP($C$3-($C$4^2)/2+NORMSINV(AleatLivre!E637)*$C$4))</f>
        <v>61.748431328417425</v>
      </c>
      <c r="G640" s="2">
        <f>(F640*EXP($C$3-($C$4^2)/2+NORMSINV(AleatLivre!F637)*$C$4))</f>
        <v>64.606639994990985</v>
      </c>
      <c r="H640" s="2">
        <f>(G640*EXP($C$3-($C$4^2)/2+NORMSINV(AleatLivre!G637)*$C$4))</f>
        <v>68.332913158978414</v>
      </c>
      <c r="I640" s="2">
        <f>(H640*EXP($C$3-($C$4^2)/2+NORMSINV(AleatLivre!H637)*$C$4))</f>
        <v>70.403753234498481</v>
      </c>
      <c r="J640" s="2">
        <f>(I640*EXP($C$3-($C$4^2)/2+NORMSINV(AleatLivre!I637)*$C$4))</f>
        <v>74.895773166446219</v>
      </c>
      <c r="K640" s="2">
        <f>(J640*EXP($C$3-($C$4^2)/2+NORMSINV(AleatLivre!J637)*$C$4))</f>
        <v>79.346567203319367</v>
      </c>
      <c r="L640" s="2">
        <f>(K640*EXP($C$3-($C$4^2)/2+NORMSINV(AleatLivre!K637)*$C$4))</f>
        <v>82.837468675738592</v>
      </c>
      <c r="M640" s="2">
        <f>(L640*EXP($C$3-($C$4^2)/2+NORMSINV(AleatLivre!L637)*$C$4))</f>
        <v>85.342169847340926</v>
      </c>
      <c r="N640" s="2">
        <f>(M640*EXP($C$3-($C$4^2)/2+NORMSINV(AleatLivre!M637)*$C$4))</f>
        <v>90.77468985559986</v>
      </c>
      <c r="O640" s="2">
        <f>(N640*EXP($C$3-($C$4^2)/2+NORMSINV(AleatLivre!N637)*$C$4))</f>
        <v>92.518341513377862</v>
      </c>
      <c r="P640" s="2">
        <f>(O640*EXP($C$3-($C$4^2)/2+NORMSINV(AleatLivre!O637)*$C$4))</f>
        <v>98.061160920643985</v>
      </c>
      <c r="Q640" s="2">
        <f>(P640*EXP($C$3-($C$4^2)/2+NORMSINV(AleatLivre!P637)*$C$4))</f>
        <v>104.45362924228981</v>
      </c>
      <c r="R640" s="2">
        <f>(Q640*EXP($C$3-($C$4^2)/2+NORMSINV(AleatLivre!Q637)*$C$4))</f>
        <v>107.53066843995069</v>
      </c>
      <c r="S640" s="2">
        <f>(R640*EXP($C$3-($C$4^2)/2+NORMSINV(AleatLivre!R637)*$C$4))</f>
        <v>114.99549202717901</v>
      </c>
      <c r="T640" s="2">
        <f>(S640*EXP($C$3-($C$4^2)/2+NORMSINV(AleatLivre!S637)*$C$4))</f>
        <v>122.8933529149449</v>
      </c>
      <c r="U640" s="2">
        <f>(T640*EXP($C$3-($C$4^2)/2+NORMSINV(AleatLivre!T637)*$C$4))</f>
        <v>131.49246791780141</v>
      </c>
      <c r="V640" s="2">
        <f>(U640*EXP($C$3-($C$4^2)/2+NORMSINV(AleatLivre!U637)*$C$4))</f>
        <v>140.62308629726317</v>
      </c>
    </row>
    <row r="641" spans="1:22" x14ac:dyDescent="0.25">
      <c r="A641">
        <v>636</v>
      </c>
      <c r="B641" s="2">
        <f>Painel!$B$7</f>
        <v>50</v>
      </c>
      <c r="C641" s="2">
        <f>(B641*EXP($C$3-($C$4^2)/2+NORMSINV(AleatLivre!B638)*$C$4))</f>
        <v>52.088956526728182</v>
      </c>
      <c r="D641" s="2">
        <f>(C641*EXP($C$3-($C$4^2)/2+NORMSINV(AleatLivre!C638)*$C$4))</f>
        <v>54.377395442863559</v>
      </c>
      <c r="E641" s="2">
        <f>(D641*EXP($C$3-($C$4^2)/2+NORMSINV(AleatLivre!D638)*$C$4))</f>
        <v>57.170941854658857</v>
      </c>
      <c r="F641" s="2">
        <f>(E641*EXP($C$3-($C$4^2)/2+NORMSINV(AleatLivre!E638)*$C$4))</f>
        <v>61.172907756752018</v>
      </c>
      <c r="G641" s="2">
        <f>(F641*EXP($C$3-($C$4^2)/2+NORMSINV(AleatLivre!F638)*$C$4))</f>
        <v>63.638818885759711</v>
      </c>
      <c r="H641" s="2">
        <f>(G641*EXP($C$3-($C$4^2)/2+NORMSINV(AleatLivre!G638)*$C$4))</f>
        <v>66.688339243398545</v>
      </c>
      <c r="I641" s="2">
        <f>(H641*EXP($C$3-($C$4^2)/2+NORMSINV(AleatLivre!H638)*$C$4))</f>
        <v>68.843037763823773</v>
      </c>
      <c r="J641" s="2">
        <f>(I641*EXP($C$3-($C$4^2)/2+NORMSINV(AleatLivre!I638)*$C$4))</f>
        <v>72.05729102675015</v>
      </c>
      <c r="K641" s="2">
        <f>(J641*EXP($C$3-($C$4^2)/2+NORMSINV(AleatLivre!J638)*$C$4))</f>
        <v>78.260405403394543</v>
      </c>
      <c r="L641" s="2">
        <f>(K641*EXP($C$3-($C$4^2)/2+NORMSINV(AleatLivre!K638)*$C$4))</f>
        <v>81.989131579629472</v>
      </c>
      <c r="M641" s="2">
        <f>(L641*EXP($C$3-($C$4^2)/2+NORMSINV(AleatLivre!L638)*$C$4))</f>
        <v>88.007573996602886</v>
      </c>
      <c r="N641" s="2">
        <f>(M641*EXP($C$3-($C$4^2)/2+NORMSINV(AleatLivre!M638)*$C$4))</f>
        <v>90.995234801512836</v>
      </c>
      <c r="O641" s="2">
        <f>(N641*EXP($C$3-($C$4^2)/2+NORMSINV(AleatLivre!N638)*$C$4))</f>
        <v>95.732991382791795</v>
      </c>
      <c r="P641" s="2">
        <f>(O641*EXP($C$3-($C$4^2)/2+NORMSINV(AleatLivre!O638)*$C$4))</f>
        <v>100.7346815569019</v>
      </c>
      <c r="Q641" s="2">
        <f>(P641*EXP($C$3-($C$4^2)/2+NORMSINV(AleatLivre!P638)*$C$4))</f>
        <v>106.71886104300928</v>
      </c>
      <c r="R641" s="2">
        <f>(Q641*EXP($C$3-($C$4^2)/2+NORMSINV(AleatLivre!Q638)*$C$4))</f>
        <v>110.76283395482685</v>
      </c>
      <c r="S641" s="2">
        <f>(R641*EXP($C$3-($C$4^2)/2+NORMSINV(AleatLivre!R638)*$C$4))</f>
        <v>114.15832218359006</v>
      </c>
      <c r="T641" s="2">
        <f>(S641*EXP($C$3-($C$4^2)/2+NORMSINV(AleatLivre!S638)*$C$4))</f>
        <v>117.81390027033315</v>
      </c>
      <c r="U641" s="2">
        <f>(T641*EXP($C$3-($C$4^2)/2+NORMSINV(AleatLivre!T638)*$C$4))</f>
        <v>123.43412460312561</v>
      </c>
      <c r="V641" s="2">
        <f>(U641*EXP($C$3-($C$4^2)/2+NORMSINV(AleatLivre!U638)*$C$4))</f>
        <v>131.37724756090071</v>
      </c>
    </row>
    <row r="642" spans="1:22" x14ac:dyDescent="0.25">
      <c r="A642">
        <v>637</v>
      </c>
      <c r="B642" s="2">
        <f>Painel!$B$7</f>
        <v>50</v>
      </c>
      <c r="C642" s="2">
        <f>(B642*EXP($C$3-($C$4^2)/2+NORMSINV(AleatLivre!B639)*$C$4))</f>
        <v>50.516382872058472</v>
      </c>
      <c r="D642" s="2">
        <f>(C642*EXP($C$3-($C$4^2)/2+NORMSINV(AleatLivre!C639)*$C$4))</f>
        <v>53.228491008458434</v>
      </c>
      <c r="E642" s="2">
        <f>(D642*EXP($C$3-($C$4^2)/2+NORMSINV(AleatLivre!D639)*$C$4))</f>
        <v>57.351980639177164</v>
      </c>
      <c r="F642" s="2">
        <f>(E642*EXP($C$3-($C$4^2)/2+NORMSINV(AleatLivre!E639)*$C$4))</f>
        <v>61.557366919747494</v>
      </c>
      <c r="G642" s="2">
        <f>(F642*EXP($C$3-($C$4^2)/2+NORMSINV(AleatLivre!F639)*$C$4))</f>
        <v>66.054124023906866</v>
      </c>
      <c r="H642" s="2">
        <f>(G642*EXP($C$3-($C$4^2)/2+NORMSINV(AleatLivre!G639)*$C$4))</f>
        <v>72.41278710156854</v>
      </c>
      <c r="I642" s="2">
        <f>(H642*EXP($C$3-($C$4^2)/2+NORMSINV(AleatLivre!H639)*$C$4))</f>
        <v>74.507985641089689</v>
      </c>
      <c r="J642" s="2">
        <f>(I642*EXP($C$3-($C$4^2)/2+NORMSINV(AleatLivre!I639)*$C$4))</f>
        <v>77.461337931261824</v>
      </c>
      <c r="K642" s="2">
        <f>(J642*EXP($C$3-($C$4^2)/2+NORMSINV(AleatLivre!J639)*$C$4))</f>
        <v>79.30606315252767</v>
      </c>
      <c r="L642" s="2">
        <f>(K642*EXP($C$3-($C$4^2)/2+NORMSINV(AleatLivre!K639)*$C$4))</f>
        <v>83.654188885358266</v>
      </c>
      <c r="M642" s="2">
        <f>(L642*EXP($C$3-($C$4^2)/2+NORMSINV(AleatLivre!L639)*$C$4))</f>
        <v>89.038269582895168</v>
      </c>
      <c r="N642" s="2">
        <f>(M642*EXP($C$3-($C$4^2)/2+NORMSINV(AleatLivre!M639)*$C$4))</f>
        <v>95.905038881231704</v>
      </c>
      <c r="O642" s="2">
        <f>(N642*EXP($C$3-($C$4^2)/2+NORMSINV(AleatLivre!N639)*$C$4))</f>
        <v>100.4149681333646</v>
      </c>
      <c r="P642" s="2">
        <f>(O642*EXP($C$3-($C$4^2)/2+NORMSINV(AleatLivre!O639)*$C$4))</f>
        <v>104.27916800554981</v>
      </c>
      <c r="Q642" s="2">
        <f>(P642*EXP($C$3-($C$4^2)/2+NORMSINV(AleatLivre!P639)*$C$4))</f>
        <v>110.2801193655977</v>
      </c>
      <c r="R642" s="2">
        <f>(Q642*EXP($C$3-($C$4^2)/2+NORMSINV(AleatLivre!Q639)*$C$4))</f>
        <v>113.1578473117754</v>
      </c>
      <c r="S642" s="2">
        <f>(R642*EXP($C$3-($C$4^2)/2+NORMSINV(AleatLivre!R639)*$C$4))</f>
        <v>119.05862684995941</v>
      </c>
      <c r="T642" s="2">
        <f>(S642*EXP($C$3-($C$4^2)/2+NORMSINV(AleatLivre!S639)*$C$4))</f>
        <v>122.6303680531032</v>
      </c>
      <c r="U642" s="2">
        <f>(T642*EXP($C$3-($C$4^2)/2+NORMSINV(AleatLivre!T639)*$C$4))</f>
        <v>130.64245087983534</v>
      </c>
      <c r="V642" s="2">
        <f>(U642*EXP($C$3-($C$4^2)/2+NORMSINV(AleatLivre!U639)*$C$4))</f>
        <v>135.04707004728428</v>
      </c>
    </row>
    <row r="643" spans="1:22" x14ac:dyDescent="0.25">
      <c r="A643">
        <v>638</v>
      </c>
      <c r="B643" s="2">
        <f>Painel!$B$7</f>
        <v>50</v>
      </c>
      <c r="C643" s="2">
        <f>(B643*EXP($C$3-($C$4^2)/2+NORMSINV(AleatLivre!B640)*$C$4))</f>
        <v>53.580365652686325</v>
      </c>
      <c r="D643" s="2">
        <f>(C643*EXP($C$3-($C$4^2)/2+NORMSINV(AleatLivre!C640)*$C$4))</f>
        <v>57.721661769171668</v>
      </c>
      <c r="E643" s="2">
        <f>(D643*EXP($C$3-($C$4^2)/2+NORMSINV(AleatLivre!D640)*$C$4))</f>
        <v>60.950104800287605</v>
      </c>
      <c r="F643" s="2">
        <f>(E643*EXP($C$3-($C$4^2)/2+NORMSINV(AleatLivre!E640)*$C$4))</f>
        <v>64.047011382883284</v>
      </c>
      <c r="G643" s="2">
        <f>(F643*EXP($C$3-($C$4^2)/2+NORMSINV(AleatLivre!F640)*$C$4))</f>
        <v>66.342086741120326</v>
      </c>
      <c r="H643" s="2">
        <f>(G643*EXP($C$3-($C$4^2)/2+NORMSINV(AleatLivre!G640)*$C$4))</f>
        <v>67.709479149145565</v>
      </c>
      <c r="I643" s="2">
        <f>(H643*EXP($C$3-($C$4^2)/2+NORMSINV(AleatLivre!H640)*$C$4))</f>
        <v>71.8604450602745</v>
      </c>
      <c r="J643" s="2">
        <f>(I643*EXP($C$3-($C$4^2)/2+NORMSINV(AleatLivre!I640)*$C$4))</f>
        <v>76.283248630207424</v>
      </c>
      <c r="K643" s="2">
        <f>(J643*EXP($C$3-($C$4^2)/2+NORMSINV(AleatLivre!J640)*$C$4))</f>
        <v>79.1423798072734</v>
      </c>
      <c r="L643" s="2">
        <f>(K643*EXP($C$3-($C$4^2)/2+NORMSINV(AleatLivre!K640)*$C$4))</f>
        <v>80.518617998043496</v>
      </c>
      <c r="M643" s="2">
        <f>(L643*EXP($C$3-($C$4^2)/2+NORMSINV(AleatLivre!L640)*$C$4))</f>
        <v>85.833003943280616</v>
      </c>
      <c r="N643" s="2">
        <f>(M643*EXP($C$3-($C$4^2)/2+NORMSINV(AleatLivre!M640)*$C$4))</f>
        <v>89.328755961780288</v>
      </c>
      <c r="O643" s="2">
        <f>(N643*EXP($C$3-($C$4^2)/2+NORMSINV(AleatLivre!N640)*$C$4))</f>
        <v>93.853035045954911</v>
      </c>
      <c r="P643" s="2">
        <f>(O643*EXP($C$3-($C$4^2)/2+NORMSINV(AleatLivre!O640)*$C$4))</f>
        <v>101.48056656732926</v>
      </c>
      <c r="Q643" s="2">
        <f>(P643*EXP($C$3-($C$4^2)/2+NORMSINV(AleatLivre!P640)*$C$4))</f>
        <v>106.36353784023129</v>
      </c>
      <c r="R643" s="2">
        <f>(Q643*EXP($C$3-($C$4^2)/2+NORMSINV(AleatLivre!Q640)*$C$4))</f>
        <v>112.06282916174388</v>
      </c>
      <c r="S643" s="2">
        <f>(R643*EXP($C$3-($C$4^2)/2+NORMSINV(AleatLivre!R640)*$C$4))</f>
        <v>119.68187778873785</v>
      </c>
      <c r="T643" s="2">
        <f>(S643*EXP($C$3-($C$4^2)/2+NORMSINV(AleatLivre!S640)*$C$4))</f>
        <v>129.10756869041921</v>
      </c>
      <c r="U643" s="2">
        <f>(T643*EXP($C$3-($C$4^2)/2+NORMSINV(AleatLivre!T640)*$C$4))</f>
        <v>136.42480091466186</v>
      </c>
      <c r="V643" s="2">
        <f>(U643*EXP($C$3-($C$4^2)/2+NORMSINV(AleatLivre!U640)*$C$4))</f>
        <v>139.35476228264582</v>
      </c>
    </row>
    <row r="644" spans="1:22" x14ac:dyDescent="0.25">
      <c r="A644">
        <v>639</v>
      </c>
      <c r="B644" s="2">
        <f>Painel!$B$7</f>
        <v>50</v>
      </c>
      <c r="C644" s="2">
        <f>(B644*EXP($C$3-($C$4^2)/2+NORMSINV(AleatLivre!B641)*$C$4))</f>
        <v>53.349486955574598</v>
      </c>
      <c r="D644" s="2">
        <f>(C644*EXP($C$3-($C$4^2)/2+NORMSINV(AleatLivre!C641)*$C$4))</f>
        <v>54.732360204260146</v>
      </c>
      <c r="E644" s="2">
        <f>(D644*EXP($C$3-($C$4^2)/2+NORMSINV(AleatLivre!D641)*$C$4))</f>
        <v>60.179870346980096</v>
      </c>
      <c r="F644" s="2">
        <f>(E644*EXP($C$3-($C$4^2)/2+NORMSINV(AleatLivre!E641)*$C$4))</f>
        <v>61.593015667723748</v>
      </c>
      <c r="G644" s="2">
        <f>(F644*EXP($C$3-($C$4^2)/2+NORMSINV(AleatLivre!F641)*$C$4))</f>
        <v>63.579280057147677</v>
      </c>
      <c r="H644" s="2">
        <f>(G644*EXP($C$3-($C$4^2)/2+NORMSINV(AleatLivre!G641)*$C$4))</f>
        <v>70.085479131010445</v>
      </c>
      <c r="I644" s="2">
        <f>(H644*EXP($C$3-($C$4^2)/2+NORMSINV(AleatLivre!H641)*$C$4))</f>
        <v>73.429546281094062</v>
      </c>
      <c r="J644" s="2">
        <f>(I644*EXP($C$3-($C$4^2)/2+NORMSINV(AleatLivre!I641)*$C$4))</f>
        <v>76.934080114693543</v>
      </c>
      <c r="K644" s="2">
        <f>(J644*EXP($C$3-($C$4^2)/2+NORMSINV(AleatLivre!J641)*$C$4))</f>
        <v>79.235681701543896</v>
      </c>
      <c r="L644" s="2">
        <f>(K644*EXP($C$3-($C$4^2)/2+NORMSINV(AleatLivre!K641)*$C$4))</f>
        <v>81.982782531565931</v>
      </c>
      <c r="M644" s="2">
        <f>(L644*EXP($C$3-($C$4^2)/2+NORMSINV(AleatLivre!L641)*$C$4))</f>
        <v>88.811280190349876</v>
      </c>
      <c r="N644" s="2">
        <f>(M644*EXP($C$3-($C$4^2)/2+NORMSINV(AleatLivre!M641)*$C$4))</f>
        <v>92.415498008828749</v>
      </c>
      <c r="O644" s="2">
        <f>(N644*EXP($C$3-($C$4^2)/2+NORMSINV(AleatLivre!N641)*$C$4))</f>
        <v>96.367677887095596</v>
      </c>
      <c r="P644" s="2">
        <f>(O644*EXP($C$3-($C$4^2)/2+NORMSINV(AleatLivre!O641)*$C$4))</f>
        <v>101.74331291026124</v>
      </c>
      <c r="Q644" s="2">
        <f>(P644*EXP($C$3-($C$4^2)/2+NORMSINV(AleatLivre!P641)*$C$4))</f>
        <v>111.35233830593791</v>
      </c>
      <c r="R644" s="2">
        <f>(Q644*EXP($C$3-($C$4^2)/2+NORMSINV(AleatLivre!Q641)*$C$4))</f>
        <v>117.16512327703406</v>
      </c>
      <c r="S644" s="2">
        <f>(R644*EXP($C$3-($C$4^2)/2+NORMSINV(AleatLivre!R641)*$C$4))</f>
        <v>118.7517264766133</v>
      </c>
      <c r="T644" s="2">
        <f>(S644*EXP($C$3-($C$4^2)/2+NORMSINV(AleatLivre!S641)*$C$4))</f>
        <v>129.64196929862121</v>
      </c>
      <c r="U644" s="2">
        <f>(T644*EXP($C$3-($C$4^2)/2+NORMSINV(AleatLivre!T641)*$C$4))</f>
        <v>132.74353809119307</v>
      </c>
      <c r="V644" s="2">
        <f>(U644*EXP($C$3-($C$4^2)/2+NORMSINV(AleatLivre!U641)*$C$4))</f>
        <v>145.15634396702748</v>
      </c>
    </row>
    <row r="645" spans="1:22" x14ac:dyDescent="0.25">
      <c r="A645">
        <v>640</v>
      </c>
      <c r="B645" s="2">
        <f>Painel!$B$7</f>
        <v>50</v>
      </c>
      <c r="C645" s="2">
        <f>(B645*EXP($C$3-($C$4^2)/2+NORMSINV(AleatLivre!B642)*$C$4))</f>
        <v>54.79186748950768</v>
      </c>
      <c r="D645" s="2">
        <f>(C645*EXP($C$3-($C$4^2)/2+NORMSINV(AleatLivre!C642)*$C$4))</f>
        <v>57.605954377367887</v>
      </c>
      <c r="E645" s="2">
        <f>(D645*EXP($C$3-($C$4^2)/2+NORMSINV(AleatLivre!D642)*$C$4))</f>
        <v>61.607857378529786</v>
      </c>
      <c r="F645" s="2">
        <f>(E645*EXP($C$3-($C$4^2)/2+NORMSINV(AleatLivre!E642)*$C$4))</f>
        <v>62.338163339253455</v>
      </c>
      <c r="G645" s="2">
        <f>(F645*EXP($C$3-($C$4^2)/2+NORMSINV(AleatLivre!F642)*$C$4))</f>
        <v>63.725100601783545</v>
      </c>
      <c r="H645" s="2">
        <f>(G645*EXP($C$3-($C$4^2)/2+NORMSINV(AleatLivre!G642)*$C$4))</f>
        <v>65.376332011105163</v>
      </c>
      <c r="I645" s="2">
        <f>(H645*EXP($C$3-($C$4^2)/2+NORMSINV(AleatLivre!H642)*$C$4))</f>
        <v>66.110863279435094</v>
      </c>
      <c r="J645" s="2">
        <f>(I645*EXP($C$3-($C$4^2)/2+NORMSINV(AleatLivre!I642)*$C$4))</f>
        <v>68.867873477939824</v>
      </c>
      <c r="K645" s="2">
        <f>(J645*EXP($C$3-($C$4^2)/2+NORMSINV(AleatLivre!J642)*$C$4))</f>
        <v>72.28552128044538</v>
      </c>
      <c r="L645" s="2">
        <f>(K645*EXP($C$3-($C$4^2)/2+NORMSINV(AleatLivre!K642)*$C$4))</f>
        <v>75.344828718611083</v>
      </c>
      <c r="M645" s="2">
        <f>(L645*EXP($C$3-($C$4^2)/2+NORMSINV(AleatLivre!L642)*$C$4))</f>
        <v>79.322932518032843</v>
      </c>
      <c r="N645" s="2">
        <f>(M645*EXP($C$3-($C$4^2)/2+NORMSINV(AleatLivre!M642)*$C$4))</f>
        <v>81.716401777481593</v>
      </c>
      <c r="O645" s="2">
        <f>(N645*EXP($C$3-($C$4^2)/2+NORMSINV(AleatLivre!N642)*$C$4))</f>
        <v>83.919300538484308</v>
      </c>
      <c r="P645" s="2">
        <f>(O645*EXP($C$3-($C$4^2)/2+NORMSINV(AleatLivre!O642)*$C$4))</f>
        <v>89.478227412855503</v>
      </c>
      <c r="Q645" s="2">
        <f>(P645*EXP($C$3-($C$4^2)/2+NORMSINV(AleatLivre!P642)*$C$4))</f>
        <v>96.030435829361906</v>
      </c>
      <c r="R645" s="2">
        <f>(Q645*EXP($C$3-($C$4^2)/2+NORMSINV(AleatLivre!Q642)*$C$4))</f>
        <v>98.395712958642392</v>
      </c>
      <c r="S645" s="2">
        <f>(R645*EXP($C$3-($C$4^2)/2+NORMSINV(AleatLivre!R642)*$C$4))</f>
        <v>98.75301718292009</v>
      </c>
      <c r="T645" s="2">
        <f>(S645*EXP($C$3-($C$4^2)/2+NORMSINV(AleatLivre!S642)*$C$4))</f>
        <v>101.04900037602276</v>
      </c>
      <c r="U645" s="2">
        <f>(T645*EXP($C$3-($C$4^2)/2+NORMSINV(AleatLivre!T642)*$C$4))</f>
        <v>104.44078607964133</v>
      </c>
      <c r="V645" s="2">
        <f>(U645*EXP($C$3-($C$4^2)/2+NORMSINV(AleatLivre!U642)*$C$4))</f>
        <v>108.78926831243361</v>
      </c>
    </row>
    <row r="646" spans="1:22" x14ac:dyDescent="0.25">
      <c r="A646">
        <v>641</v>
      </c>
      <c r="B646" s="2">
        <f>Painel!$B$7</f>
        <v>50</v>
      </c>
      <c r="C646" s="2">
        <f>(B646*EXP($C$3-($C$4^2)/2+NORMSINV(AleatLivre!B643)*$C$4))</f>
        <v>53.010614246692064</v>
      </c>
      <c r="D646" s="2">
        <f>(C646*EXP($C$3-($C$4^2)/2+NORMSINV(AleatLivre!C643)*$C$4))</f>
        <v>56.804186863007629</v>
      </c>
      <c r="E646" s="2">
        <f>(D646*EXP($C$3-($C$4^2)/2+NORMSINV(AleatLivre!D643)*$C$4))</f>
        <v>60.294388994878084</v>
      </c>
      <c r="F646" s="2">
        <f>(E646*EXP($C$3-($C$4^2)/2+NORMSINV(AleatLivre!E643)*$C$4))</f>
        <v>63.734637141549179</v>
      </c>
      <c r="G646" s="2">
        <f>(F646*EXP($C$3-($C$4^2)/2+NORMSINV(AleatLivre!F643)*$C$4))</f>
        <v>67.7748832576833</v>
      </c>
      <c r="H646" s="2">
        <f>(G646*EXP($C$3-($C$4^2)/2+NORMSINV(AleatLivre!G643)*$C$4))</f>
        <v>71.123419387598403</v>
      </c>
      <c r="I646" s="2">
        <f>(H646*EXP($C$3-($C$4^2)/2+NORMSINV(AleatLivre!H643)*$C$4))</f>
        <v>71.588145751361211</v>
      </c>
      <c r="J646" s="2">
        <f>(I646*EXP($C$3-($C$4^2)/2+NORMSINV(AleatLivre!I643)*$C$4))</f>
        <v>75.74282695028009</v>
      </c>
      <c r="K646" s="2">
        <f>(J646*EXP($C$3-($C$4^2)/2+NORMSINV(AleatLivre!J643)*$C$4))</f>
        <v>81.580558763331609</v>
      </c>
      <c r="L646" s="2">
        <f>(K646*EXP($C$3-($C$4^2)/2+NORMSINV(AleatLivre!K643)*$C$4))</f>
        <v>86.205428200270816</v>
      </c>
      <c r="M646" s="2">
        <f>(L646*EXP($C$3-($C$4^2)/2+NORMSINV(AleatLivre!L643)*$C$4))</f>
        <v>95.567030328436289</v>
      </c>
      <c r="N646" s="2">
        <f>(M646*EXP($C$3-($C$4^2)/2+NORMSINV(AleatLivre!M643)*$C$4))</f>
        <v>101.32960770002974</v>
      </c>
      <c r="O646" s="2">
        <f>(N646*EXP($C$3-($C$4^2)/2+NORMSINV(AleatLivre!N643)*$C$4))</f>
        <v>104.59358164865793</v>
      </c>
      <c r="P646" s="2">
        <f>(O646*EXP($C$3-($C$4^2)/2+NORMSINV(AleatLivre!O643)*$C$4))</f>
        <v>111.52993340489053</v>
      </c>
      <c r="Q646" s="2">
        <f>(P646*EXP($C$3-($C$4^2)/2+NORMSINV(AleatLivre!P643)*$C$4))</f>
        <v>118.09956065635826</v>
      </c>
      <c r="R646" s="2">
        <f>(Q646*EXP($C$3-($C$4^2)/2+NORMSINV(AleatLivre!Q643)*$C$4))</f>
        <v>123.21006307376646</v>
      </c>
      <c r="S646" s="2">
        <f>(R646*EXP($C$3-($C$4^2)/2+NORMSINV(AleatLivre!R643)*$C$4))</f>
        <v>130.53994158355792</v>
      </c>
      <c r="T646" s="2">
        <f>(S646*EXP($C$3-($C$4^2)/2+NORMSINV(AleatLivre!S643)*$C$4))</f>
        <v>135.70864187792634</v>
      </c>
      <c r="U646" s="2">
        <f>(T646*EXP($C$3-($C$4^2)/2+NORMSINV(AleatLivre!T643)*$C$4))</f>
        <v>142.7853837480647</v>
      </c>
      <c r="V646" s="2">
        <f>(U646*EXP($C$3-($C$4^2)/2+NORMSINV(AleatLivre!U643)*$C$4))</f>
        <v>153.90955547449144</v>
      </c>
    </row>
    <row r="647" spans="1:22" x14ac:dyDescent="0.25">
      <c r="A647">
        <v>642</v>
      </c>
      <c r="B647" s="2">
        <f>Painel!$B$7</f>
        <v>50</v>
      </c>
      <c r="C647" s="2">
        <f>(B647*EXP($C$3-($C$4^2)/2+NORMSINV(AleatLivre!B644)*$C$4))</f>
        <v>51.095218804442851</v>
      </c>
      <c r="D647" s="2">
        <f>(C647*EXP($C$3-($C$4^2)/2+NORMSINV(AleatLivre!C644)*$C$4))</f>
        <v>52.062767459072809</v>
      </c>
      <c r="E647" s="2">
        <f>(D647*EXP($C$3-($C$4^2)/2+NORMSINV(AleatLivre!D644)*$C$4))</f>
        <v>53.851265796809649</v>
      </c>
      <c r="F647" s="2">
        <f>(E647*EXP($C$3-($C$4^2)/2+NORMSINV(AleatLivre!E644)*$C$4))</f>
        <v>56.107102690371782</v>
      </c>
      <c r="G647" s="2">
        <f>(F647*EXP($C$3-($C$4^2)/2+NORMSINV(AleatLivre!F644)*$C$4))</f>
        <v>58.582026943327946</v>
      </c>
      <c r="H647" s="2">
        <f>(G647*EXP($C$3-($C$4^2)/2+NORMSINV(AleatLivre!G644)*$C$4))</f>
        <v>62.129685953956191</v>
      </c>
      <c r="I647" s="2">
        <f>(H647*EXP($C$3-($C$4^2)/2+NORMSINV(AleatLivre!H644)*$C$4))</f>
        <v>64.564731477794027</v>
      </c>
      <c r="J647" s="2">
        <f>(I647*EXP($C$3-($C$4^2)/2+NORMSINV(AleatLivre!I644)*$C$4))</f>
        <v>67.559813476194236</v>
      </c>
      <c r="K647" s="2">
        <f>(J647*EXP($C$3-($C$4^2)/2+NORMSINV(AleatLivre!J644)*$C$4))</f>
        <v>70.176023766518455</v>
      </c>
      <c r="L647" s="2">
        <f>(K647*EXP($C$3-($C$4^2)/2+NORMSINV(AleatLivre!K644)*$C$4))</f>
        <v>72.593161592696774</v>
      </c>
      <c r="M647" s="2">
        <f>(L647*EXP($C$3-($C$4^2)/2+NORMSINV(AleatLivre!L644)*$C$4))</f>
        <v>77.47590215488826</v>
      </c>
      <c r="N647" s="2">
        <f>(M647*EXP($C$3-($C$4^2)/2+NORMSINV(AleatLivre!M644)*$C$4))</f>
        <v>80.461732971362721</v>
      </c>
      <c r="O647" s="2">
        <f>(N647*EXP($C$3-($C$4^2)/2+NORMSINV(AleatLivre!N644)*$C$4))</f>
        <v>82.356549713002593</v>
      </c>
      <c r="P647" s="2">
        <f>(O647*EXP($C$3-($C$4^2)/2+NORMSINV(AleatLivre!O644)*$C$4))</f>
        <v>82.399763135071296</v>
      </c>
      <c r="Q647" s="2">
        <f>(P647*EXP($C$3-($C$4^2)/2+NORMSINV(AleatLivre!P644)*$C$4))</f>
        <v>86.640085989949071</v>
      </c>
      <c r="R647" s="2">
        <f>(Q647*EXP($C$3-($C$4^2)/2+NORMSINV(AleatLivre!Q644)*$C$4))</f>
        <v>89.074642579673451</v>
      </c>
      <c r="S647" s="2">
        <f>(R647*EXP($C$3-($C$4^2)/2+NORMSINV(AleatLivre!R644)*$C$4))</f>
        <v>91.480739942700495</v>
      </c>
      <c r="T647" s="2">
        <f>(S647*EXP($C$3-($C$4^2)/2+NORMSINV(AleatLivre!S644)*$C$4))</f>
        <v>93.198108336420631</v>
      </c>
      <c r="U647" s="2">
        <f>(T647*EXP($C$3-($C$4^2)/2+NORMSINV(AleatLivre!T644)*$C$4))</f>
        <v>94.732105978878437</v>
      </c>
      <c r="V647" s="2">
        <f>(U647*EXP($C$3-($C$4^2)/2+NORMSINV(AleatLivre!U644)*$C$4))</f>
        <v>99.577697988146937</v>
      </c>
    </row>
    <row r="648" spans="1:22" x14ac:dyDescent="0.25">
      <c r="A648">
        <v>643</v>
      </c>
      <c r="B648" s="2">
        <f>Painel!$B$7</f>
        <v>50</v>
      </c>
      <c r="C648" s="2">
        <f>(B648*EXP($C$3-($C$4^2)/2+NORMSINV(AleatLivre!B645)*$C$4))</f>
        <v>54.548933613238844</v>
      </c>
      <c r="D648" s="2">
        <f>(C648*EXP($C$3-($C$4^2)/2+NORMSINV(AleatLivre!C645)*$C$4))</f>
        <v>56.405560473696163</v>
      </c>
      <c r="E648" s="2">
        <f>(D648*EXP($C$3-($C$4^2)/2+NORMSINV(AleatLivre!D645)*$C$4))</f>
        <v>56.858502259063073</v>
      </c>
      <c r="F648" s="2">
        <f>(E648*EXP($C$3-($C$4^2)/2+NORMSINV(AleatLivre!E645)*$C$4))</f>
        <v>60.159221084530699</v>
      </c>
      <c r="G648" s="2">
        <f>(F648*EXP($C$3-($C$4^2)/2+NORMSINV(AleatLivre!F645)*$C$4))</f>
        <v>62.977694371362894</v>
      </c>
      <c r="H648" s="2">
        <f>(G648*EXP($C$3-($C$4^2)/2+NORMSINV(AleatLivre!G645)*$C$4))</f>
        <v>66.469498957659667</v>
      </c>
      <c r="I648" s="2">
        <f>(H648*EXP($C$3-($C$4^2)/2+NORMSINV(AleatLivre!H645)*$C$4))</f>
        <v>68.700312456861298</v>
      </c>
      <c r="J648" s="2">
        <f>(I648*EXP($C$3-($C$4^2)/2+NORMSINV(AleatLivre!I645)*$C$4))</f>
        <v>71.673712503131497</v>
      </c>
      <c r="K648" s="2">
        <f>(J648*EXP($C$3-($C$4^2)/2+NORMSINV(AleatLivre!J645)*$C$4))</f>
        <v>76.375437191820225</v>
      </c>
      <c r="L648" s="2">
        <f>(K648*EXP($C$3-($C$4^2)/2+NORMSINV(AleatLivre!K645)*$C$4))</f>
        <v>81.981354688887464</v>
      </c>
      <c r="M648" s="2">
        <f>(L648*EXP($C$3-($C$4^2)/2+NORMSINV(AleatLivre!L645)*$C$4))</f>
        <v>87.602857146552552</v>
      </c>
      <c r="N648" s="2">
        <f>(M648*EXP($C$3-($C$4^2)/2+NORMSINV(AleatLivre!M645)*$C$4))</f>
        <v>89.92716144206473</v>
      </c>
      <c r="O648" s="2">
        <f>(N648*EXP($C$3-($C$4^2)/2+NORMSINV(AleatLivre!N645)*$C$4))</f>
        <v>90.130910689700173</v>
      </c>
      <c r="P648" s="2">
        <f>(O648*EXP($C$3-($C$4^2)/2+NORMSINV(AleatLivre!O645)*$C$4))</f>
        <v>93.004836623402156</v>
      </c>
      <c r="Q648" s="2">
        <f>(P648*EXP($C$3-($C$4^2)/2+NORMSINV(AleatLivre!P645)*$C$4))</f>
        <v>98.508032403989844</v>
      </c>
      <c r="R648" s="2">
        <f>(Q648*EXP($C$3-($C$4^2)/2+NORMSINV(AleatLivre!Q645)*$C$4))</f>
        <v>101.34586999347295</v>
      </c>
      <c r="S648" s="2">
        <f>(R648*EXP($C$3-($C$4^2)/2+NORMSINV(AleatLivre!R645)*$C$4))</f>
        <v>105.88677371238329</v>
      </c>
      <c r="T648" s="2">
        <f>(S648*EXP($C$3-($C$4^2)/2+NORMSINV(AleatLivre!S645)*$C$4))</f>
        <v>113.55833058419377</v>
      </c>
      <c r="U648" s="2">
        <f>(T648*EXP($C$3-($C$4^2)/2+NORMSINV(AleatLivre!T645)*$C$4))</f>
        <v>121.49625492262686</v>
      </c>
      <c r="V648" s="2">
        <f>(U648*EXP($C$3-($C$4^2)/2+NORMSINV(AleatLivre!U645)*$C$4))</f>
        <v>132.54297556551069</v>
      </c>
    </row>
    <row r="649" spans="1:22" x14ac:dyDescent="0.25">
      <c r="A649">
        <v>644</v>
      </c>
      <c r="B649" s="2">
        <f>Painel!$B$7</f>
        <v>50</v>
      </c>
      <c r="C649" s="2">
        <f>(B649*EXP($C$3-($C$4^2)/2+NORMSINV(AleatLivre!B646)*$C$4))</f>
        <v>52.028097893238424</v>
      </c>
      <c r="D649" s="2">
        <f>(C649*EXP($C$3-($C$4^2)/2+NORMSINV(AleatLivre!C646)*$C$4))</f>
        <v>52.937955314727702</v>
      </c>
      <c r="E649" s="2">
        <f>(D649*EXP($C$3-($C$4^2)/2+NORMSINV(AleatLivre!D646)*$C$4))</f>
        <v>56.444794185433665</v>
      </c>
      <c r="F649" s="2">
        <f>(E649*EXP($C$3-($C$4^2)/2+NORMSINV(AleatLivre!E646)*$C$4))</f>
        <v>59.122581231123952</v>
      </c>
      <c r="G649" s="2">
        <f>(F649*EXP($C$3-($C$4^2)/2+NORMSINV(AleatLivre!F646)*$C$4))</f>
        <v>60.765594664009981</v>
      </c>
      <c r="H649" s="2">
        <f>(G649*EXP($C$3-($C$4^2)/2+NORMSINV(AleatLivre!G646)*$C$4))</f>
        <v>63.141139321490108</v>
      </c>
      <c r="I649" s="2">
        <f>(H649*EXP($C$3-($C$4^2)/2+NORMSINV(AleatLivre!H646)*$C$4))</f>
        <v>65.846825696528299</v>
      </c>
      <c r="J649" s="2">
        <f>(I649*EXP($C$3-($C$4^2)/2+NORMSINV(AleatLivre!I646)*$C$4))</f>
        <v>69.814915961927511</v>
      </c>
      <c r="K649" s="2">
        <f>(J649*EXP($C$3-($C$4^2)/2+NORMSINV(AleatLivre!J646)*$C$4))</f>
        <v>72.283320258435154</v>
      </c>
      <c r="L649" s="2">
        <f>(K649*EXP($C$3-($C$4^2)/2+NORMSINV(AleatLivre!K646)*$C$4))</f>
        <v>74.833855051147864</v>
      </c>
      <c r="M649" s="2">
        <f>(L649*EXP($C$3-($C$4^2)/2+NORMSINV(AleatLivre!L646)*$C$4))</f>
        <v>79.56117466845464</v>
      </c>
      <c r="N649" s="2">
        <f>(M649*EXP($C$3-($C$4^2)/2+NORMSINV(AleatLivre!M646)*$C$4))</f>
        <v>85.208489195202887</v>
      </c>
      <c r="O649" s="2">
        <f>(N649*EXP($C$3-($C$4^2)/2+NORMSINV(AleatLivre!N646)*$C$4))</f>
        <v>86.566891265255236</v>
      </c>
      <c r="P649" s="2">
        <f>(O649*EXP($C$3-($C$4^2)/2+NORMSINV(AleatLivre!O646)*$C$4))</f>
        <v>95.34548120912757</v>
      </c>
      <c r="Q649" s="2">
        <f>(P649*EXP($C$3-($C$4^2)/2+NORMSINV(AleatLivre!P646)*$C$4))</f>
        <v>103.28911344556747</v>
      </c>
      <c r="R649" s="2">
        <f>(Q649*EXP($C$3-($C$4^2)/2+NORMSINV(AleatLivre!Q646)*$C$4))</f>
        <v>109.25014972534071</v>
      </c>
      <c r="S649" s="2">
        <f>(R649*EXP($C$3-($C$4^2)/2+NORMSINV(AleatLivre!R646)*$C$4))</f>
        <v>115.40652009649811</v>
      </c>
      <c r="T649" s="2">
        <f>(S649*EXP($C$3-($C$4^2)/2+NORMSINV(AleatLivre!S646)*$C$4))</f>
        <v>120.77695201465824</v>
      </c>
      <c r="U649" s="2">
        <f>(T649*EXP($C$3-($C$4^2)/2+NORMSINV(AleatLivre!T646)*$C$4))</f>
        <v>126.5813954274241</v>
      </c>
      <c r="V649" s="2">
        <f>(U649*EXP($C$3-($C$4^2)/2+NORMSINV(AleatLivre!U646)*$C$4))</f>
        <v>134.35836439337521</v>
      </c>
    </row>
    <row r="650" spans="1:22" x14ac:dyDescent="0.25">
      <c r="A650">
        <v>645</v>
      </c>
      <c r="B650" s="2">
        <f>Painel!$B$7</f>
        <v>50</v>
      </c>
      <c r="C650" s="2">
        <f>(B650*EXP($C$3-($C$4^2)/2+NORMSINV(AleatLivre!B647)*$C$4))</f>
        <v>51.761048980060224</v>
      </c>
      <c r="D650" s="2">
        <f>(C650*EXP($C$3-($C$4^2)/2+NORMSINV(AleatLivre!C647)*$C$4))</f>
        <v>52.690818268632547</v>
      </c>
      <c r="E650" s="2">
        <f>(D650*EXP($C$3-($C$4^2)/2+NORMSINV(AleatLivre!D647)*$C$4))</f>
        <v>55.042603379993373</v>
      </c>
      <c r="F650" s="2">
        <f>(E650*EXP($C$3-($C$4^2)/2+NORMSINV(AleatLivre!E647)*$C$4))</f>
        <v>58.500360345647579</v>
      </c>
      <c r="G650" s="2">
        <f>(F650*EXP($C$3-($C$4^2)/2+NORMSINV(AleatLivre!F647)*$C$4))</f>
        <v>58.924596989045313</v>
      </c>
      <c r="H650" s="2">
        <f>(G650*EXP($C$3-($C$4^2)/2+NORMSINV(AleatLivre!G647)*$C$4))</f>
        <v>61.359877879415599</v>
      </c>
      <c r="I650" s="2">
        <f>(H650*EXP($C$3-($C$4^2)/2+NORMSINV(AleatLivre!H647)*$C$4))</f>
        <v>64.890110213438831</v>
      </c>
      <c r="J650" s="2">
        <f>(I650*EXP($C$3-($C$4^2)/2+NORMSINV(AleatLivre!I647)*$C$4))</f>
        <v>68.522387825977091</v>
      </c>
      <c r="K650" s="2">
        <f>(J650*EXP($C$3-($C$4^2)/2+NORMSINV(AleatLivre!J647)*$C$4))</f>
        <v>72.226989732807169</v>
      </c>
      <c r="L650" s="2">
        <f>(K650*EXP($C$3-($C$4^2)/2+NORMSINV(AleatLivre!K647)*$C$4))</f>
        <v>75.565111445638507</v>
      </c>
      <c r="M650" s="2">
        <f>(L650*EXP($C$3-($C$4^2)/2+NORMSINV(AleatLivre!L647)*$C$4))</f>
        <v>81.972358594393626</v>
      </c>
      <c r="N650" s="2">
        <f>(M650*EXP($C$3-($C$4^2)/2+NORMSINV(AleatLivre!M647)*$C$4))</f>
        <v>84.187134360834122</v>
      </c>
      <c r="O650" s="2">
        <f>(N650*EXP($C$3-($C$4^2)/2+NORMSINV(AleatLivre!N647)*$C$4))</f>
        <v>89.794014907459839</v>
      </c>
      <c r="P650" s="2">
        <f>(O650*EXP($C$3-($C$4^2)/2+NORMSINV(AleatLivre!O647)*$C$4))</f>
        <v>92.913908327508267</v>
      </c>
      <c r="Q650" s="2">
        <f>(P650*EXP($C$3-($C$4^2)/2+NORMSINV(AleatLivre!P647)*$C$4))</f>
        <v>99.108809265339531</v>
      </c>
      <c r="R650" s="2">
        <f>(Q650*EXP($C$3-($C$4^2)/2+NORMSINV(AleatLivre!Q647)*$C$4))</f>
        <v>103.51842991375604</v>
      </c>
      <c r="S650" s="2">
        <f>(R650*EXP($C$3-($C$4^2)/2+NORMSINV(AleatLivre!R647)*$C$4))</f>
        <v>109.31526627858933</v>
      </c>
      <c r="T650" s="2">
        <f>(S650*EXP($C$3-($C$4^2)/2+NORMSINV(AleatLivre!S647)*$C$4))</f>
        <v>112.56641406177214</v>
      </c>
      <c r="U650" s="2">
        <f>(T650*EXP($C$3-($C$4^2)/2+NORMSINV(AleatLivre!T647)*$C$4))</f>
        <v>115.7190208889905</v>
      </c>
      <c r="V650" s="2">
        <f>(U650*EXP($C$3-($C$4^2)/2+NORMSINV(AleatLivre!U647)*$C$4))</f>
        <v>119.89387257124967</v>
      </c>
    </row>
    <row r="651" spans="1:22" x14ac:dyDescent="0.25">
      <c r="A651">
        <v>646</v>
      </c>
      <c r="B651" s="2">
        <f>Painel!$B$7</f>
        <v>50</v>
      </c>
      <c r="C651" s="2">
        <f>(B651*EXP($C$3-($C$4^2)/2+NORMSINV(AleatLivre!B648)*$C$4))</f>
        <v>54.890169449741933</v>
      </c>
      <c r="D651" s="2">
        <f>(C651*EXP($C$3-($C$4^2)/2+NORMSINV(AleatLivre!C648)*$C$4))</f>
        <v>56.92164253119924</v>
      </c>
      <c r="E651" s="2">
        <f>(D651*EXP($C$3-($C$4^2)/2+NORMSINV(AleatLivre!D648)*$C$4))</f>
        <v>59.539222499255857</v>
      </c>
      <c r="F651" s="2">
        <f>(E651*EXP($C$3-($C$4^2)/2+NORMSINV(AleatLivre!E648)*$C$4))</f>
        <v>62.765833641843905</v>
      </c>
      <c r="G651" s="2">
        <f>(F651*EXP($C$3-($C$4^2)/2+NORMSINV(AleatLivre!F648)*$C$4))</f>
        <v>63.677345780819998</v>
      </c>
      <c r="H651" s="2">
        <f>(G651*EXP($C$3-($C$4^2)/2+NORMSINV(AleatLivre!G648)*$C$4))</f>
        <v>66.036208756126015</v>
      </c>
      <c r="I651" s="2">
        <f>(H651*EXP($C$3-($C$4^2)/2+NORMSINV(AleatLivre!H648)*$C$4))</f>
        <v>69.02908083122044</v>
      </c>
      <c r="J651" s="2">
        <f>(I651*EXP($C$3-($C$4^2)/2+NORMSINV(AleatLivre!I648)*$C$4))</f>
        <v>74.77654028616854</v>
      </c>
      <c r="K651" s="2">
        <f>(J651*EXP($C$3-($C$4^2)/2+NORMSINV(AleatLivre!J648)*$C$4))</f>
        <v>78.333704542459515</v>
      </c>
      <c r="L651" s="2">
        <f>(K651*EXP($C$3-($C$4^2)/2+NORMSINV(AleatLivre!K648)*$C$4))</f>
        <v>81.664441543408088</v>
      </c>
      <c r="M651" s="2">
        <f>(L651*EXP($C$3-($C$4^2)/2+NORMSINV(AleatLivre!L648)*$C$4))</f>
        <v>83.811467120944528</v>
      </c>
      <c r="N651" s="2">
        <f>(M651*EXP($C$3-($C$4^2)/2+NORMSINV(AleatLivre!M648)*$C$4))</f>
        <v>87.690967325743472</v>
      </c>
      <c r="O651" s="2">
        <f>(N651*EXP($C$3-($C$4^2)/2+NORMSINV(AleatLivre!N648)*$C$4))</f>
        <v>93.241560067899101</v>
      </c>
      <c r="P651" s="2">
        <f>(O651*EXP($C$3-($C$4^2)/2+NORMSINV(AleatLivre!O648)*$C$4))</f>
        <v>96.253250116982883</v>
      </c>
      <c r="Q651" s="2">
        <f>(P651*EXP($C$3-($C$4^2)/2+NORMSINV(AleatLivre!P648)*$C$4))</f>
        <v>104.21680479982558</v>
      </c>
      <c r="R651" s="2">
        <f>(Q651*EXP($C$3-($C$4^2)/2+NORMSINV(AleatLivre!Q648)*$C$4))</f>
        <v>109.99588716382765</v>
      </c>
      <c r="S651" s="2">
        <f>(R651*EXP($C$3-($C$4^2)/2+NORMSINV(AleatLivre!R648)*$C$4))</f>
        <v>117.02425023490731</v>
      </c>
      <c r="T651" s="2">
        <f>(S651*EXP($C$3-($C$4^2)/2+NORMSINV(AleatLivre!S648)*$C$4))</f>
        <v>120.47676021690056</v>
      </c>
      <c r="U651" s="2">
        <f>(T651*EXP($C$3-($C$4^2)/2+NORMSINV(AleatLivre!T648)*$C$4))</f>
        <v>130.6744692159908</v>
      </c>
      <c r="V651" s="2">
        <f>(U651*EXP($C$3-($C$4^2)/2+NORMSINV(AleatLivre!U648)*$C$4))</f>
        <v>136.30723434597456</v>
      </c>
    </row>
    <row r="652" spans="1:22" x14ac:dyDescent="0.25">
      <c r="A652">
        <v>647</v>
      </c>
      <c r="B652" s="2">
        <f>Painel!$B$7</f>
        <v>50</v>
      </c>
      <c r="C652" s="2">
        <f>(B652*EXP($C$3-($C$4^2)/2+NORMSINV(AleatLivre!B649)*$C$4))</f>
        <v>51.396625303995556</v>
      </c>
      <c r="D652" s="2">
        <f>(C652*EXP($C$3-($C$4^2)/2+NORMSINV(AleatLivre!C649)*$C$4))</f>
        <v>53.723533579928251</v>
      </c>
      <c r="E652" s="2">
        <f>(D652*EXP($C$3-($C$4^2)/2+NORMSINV(AleatLivre!D649)*$C$4))</f>
        <v>56.438802710633055</v>
      </c>
      <c r="F652" s="2">
        <f>(E652*EXP($C$3-($C$4^2)/2+NORMSINV(AleatLivre!E649)*$C$4))</f>
        <v>58.782578250536218</v>
      </c>
      <c r="G652" s="2">
        <f>(F652*EXP($C$3-($C$4^2)/2+NORMSINV(AleatLivre!F649)*$C$4))</f>
        <v>61.314593217542686</v>
      </c>
      <c r="H652" s="2">
        <f>(G652*EXP($C$3-($C$4^2)/2+NORMSINV(AleatLivre!G649)*$C$4))</f>
        <v>63.555055137927674</v>
      </c>
      <c r="I652" s="2">
        <f>(H652*EXP($C$3-($C$4^2)/2+NORMSINV(AleatLivre!H649)*$C$4))</f>
        <v>65.99109036343792</v>
      </c>
      <c r="J652" s="2">
        <f>(I652*EXP($C$3-($C$4^2)/2+NORMSINV(AleatLivre!I649)*$C$4))</f>
        <v>70.299655703663831</v>
      </c>
      <c r="K652" s="2">
        <f>(J652*EXP($C$3-($C$4^2)/2+NORMSINV(AleatLivre!J649)*$C$4))</f>
        <v>76.488903440642716</v>
      </c>
      <c r="L652" s="2">
        <f>(K652*EXP($C$3-($C$4^2)/2+NORMSINV(AleatLivre!K649)*$C$4))</f>
        <v>79.623192242189475</v>
      </c>
      <c r="M652" s="2">
        <f>(L652*EXP($C$3-($C$4^2)/2+NORMSINV(AleatLivre!L649)*$C$4))</f>
        <v>82.453889791800663</v>
      </c>
      <c r="N652" s="2">
        <f>(M652*EXP($C$3-($C$4^2)/2+NORMSINV(AleatLivre!M649)*$C$4))</f>
        <v>83.050961097672541</v>
      </c>
      <c r="O652" s="2">
        <f>(N652*EXP($C$3-($C$4^2)/2+NORMSINV(AleatLivre!N649)*$C$4))</f>
        <v>86.94824913198255</v>
      </c>
      <c r="P652" s="2">
        <f>(O652*EXP($C$3-($C$4^2)/2+NORMSINV(AleatLivre!O649)*$C$4))</f>
        <v>90.492287172228231</v>
      </c>
      <c r="Q652" s="2">
        <f>(P652*EXP($C$3-($C$4^2)/2+NORMSINV(AleatLivre!P649)*$C$4))</f>
        <v>92.736019301238017</v>
      </c>
      <c r="R652" s="2">
        <f>(Q652*EXP($C$3-($C$4^2)/2+NORMSINV(AleatLivre!Q649)*$C$4))</f>
        <v>98.809510614824731</v>
      </c>
      <c r="S652" s="2">
        <f>(R652*EXP($C$3-($C$4^2)/2+NORMSINV(AleatLivre!R649)*$C$4))</f>
        <v>105.20382260694507</v>
      </c>
      <c r="T652" s="2">
        <f>(S652*EXP($C$3-($C$4^2)/2+NORMSINV(AleatLivre!S649)*$C$4))</f>
        <v>110.96277308207198</v>
      </c>
      <c r="U652" s="2">
        <f>(T652*EXP($C$3-($C$4^2)/2+NORMSINV(AleatLivre!T649)*$C$4))</f>
        <v>117.75195520450629</v>
      </c>
      <c r="V652" s="2">
        <f>(U652*EXP($C$3-($C$4^2)/2+NORMSINV(AleatLivre!U649)*$C$4))</f>
        <v>125.34365024630334</v>
      </c>
    </row>
    <row r="653" spans="1:22" x14ac:dyDescent="0.25">
      <c r="A653">
        <v>648</v>
      </c>
      <c r="B653" s="2">
        <f>Painel!$B$7</f>
        <v>50</v>
      </c>
      <c r="C653" s="2">
        <f>(B653*EXP($C$3-($C$4^2)/2+NORMSINV(AleatLivre!B650)*$C$4))</f>
        <v>51.094226878586248</v>
      </c>
      <c r="D653" s="2">
        <f>(C653*EXP($C$3-($C$4^2)/2+NORMSINV(AleatLivre!C650)*$C$4))</f>
        <v>53.235279830492694</v>
      </c>
      <c r="E653" s="2">
        <f>(D653*EXP($C$3-($C$4^2)/2+NORMSINV(AleatLivre!D650)*$C$4))</f>
        <v>55.484436976241298</v>
      </c>
      <c r="F653" s="2">
        <f>(E653*EXP($C$3-($C$4^2)/2+NORMSINV(AleatLivre!E650)*$C$4))</f>
        <v>56.187485055992042</v>
      </c>
      <c r="G653" s="2">
        <f>(F653*EXP($C$3-($C$4^2)/2+NORMSINV(AleatLivre!F650)*$C$4))</f>
        <v>59.085497419529588</v>
      </c>
      <c r="H653" s="2">
        <f>(G653*EXP($C$3-($C$4^2)/2+NORMSINV(AleatLivre!G650)*$C$4))</f>
        <v>61.206081598832789</v>
      </c>
      <c r="I653" s="2">
        <f>(H653*EXP($C$3-($C$4^2)/2+NORMSINV(AleatLivre!H650)*$C$4))</f>
        <v>63.578019039886918</v>
      </c>
      <c r="J653" s="2">
        <f>(I653*EXP($C$3-($C$4^2)/2+NORMSINV(AleatLivre!I650)*$C$4))</f>
        <v>64.3894070444438</v>
      </c>
      <c r="K653" s="2">
        <f>(J653*EXP($C$3-($C$4^2)/2+NORMSINV(AleatLivre!J650)*$C$4))</f>
        <v>67.009404836516296</v>
      </c>
      <c r="L653" s="2">
        <f>(K653*EXP($C$3-($C$4^2)/2+NORMSINV(AleatLivre!K650)*$C$4))</f>
        <v>69.783602278025725</v>
      </c>
      <c r="M653" s="2">
        <f>(L653*EXP($C$3-($C$4^2)/2+NORMSINV(AleatLivre!L650)*$C$4))</f>
        <v>73.725535713374128</v>
      </c>
      <c r="N653" s="2">
        <f>(M653*EXP($C$3-($C$4^2)/2+NORMSINV(AleatLivre!M650)*$C$4))</f>
        <v>79.83906844771596</v>
      </c>
      <c r="O653" s="2">
        <f>(N653*EXP($C$3-($C$4^2)/2+NORMSINV(AleatLivre!N650)*$C$4))</f>
        <v>88.096882943281202</v>
      </c>
      <c r="P653" s="2">
        <f>(O653*EXP($C$3-($C$4^2)/2+NORMSINV(AleatLivre!O650)*$C$4))</f>
        <v>93.421357286570213</v>
      </c>
      <c r="Q653" s="2">
        <f>(P653*EXP($C$3-($C$4^2)/2+NORMSINV(AleatLivre!P650)*$C$4))</f>
        <v>98.449852677667181</v>
      </c>
      <c r="R653" s="2">
        <f>(Q653*EXP($C$3-($C$4^2)/2+NORMSINV(AleatLivre!Q650)*$C$4))</f>
        <v>102.54140478684305</v>
      </c>
      <c r="S653" s="2">
        <f>(R653*EXP($C$3-($C$4^2)/2+NORMSINV(AleatLivre!R650)*$C$4))</f>
        <v>109.50014273900142</v>
      </c>
      <c r="T653" s="2">
        <f>(S653*EXP($C$3-($C$4^2)/2+NORMSINV(AleatLivre!S650)*$C$4))</f>
        <v>119.11139378731077</v>
      </c>
      <c r="U653" s="2">
        <f>(T653*EXP($C$3-($C$4^2)/2+NORMSINV(AleatLivre!T650)*$C$4))</f>
        <v>124.89253378359089</v>
      </c>
      <c r="V653" s="2">
        <f>(U653*EXP($C$3-($C$4^2)/2+NORMSINV(AleatLivre!U650)*$C$4))</f>
        <v>130.18291912049153</v>
      </c>
    </row>
    <row r="654" spans="1:22" x14ac:dyDescent="0.25">
      <c r="A654">
        <v>649</v>
      </c>
      <c r="B654" s="2">
        <f>Painel!$B$7</f>
        <v>50</v>
      </c>
      <c r="C654" s="2">
        <f>(B654*EXP($C$3-($C$4^2)/2+NORMSINV(AleatLivre!B651)*$C$4))</f>
        <v>51.213900056312788</v>
      </c>
      <c r="D654" s="2">
        <f>(C654*EXP($C$3-($C$4^2)/2+NORMSINV(AleatLivre!C651)*$C$4))</f>
        <v>54.081505515108113</v>
      </c>
      <c r="E654" s="2">
        <f>(D654*EXP($C$3-($C$4^2)/2+NORMSINV(AleatLivre!D651)*$C$4))</f>
        <v>56.219502381883665</v>
      </c>
      <c r="F654" s="2">
        <f>(E654*EXP($C$3-($C$4^2)/2+NORMSINV(AleatLivre!E651)*$C$4))</f>
        <v>59.751326811772046</v>
      </c>
      <c r="G654" s="2">
        <f>(F654*EXP($C$3-($C$4^2)/2+NORMSINV(AleatLivre!F651)*$C$4))</f>
        <v>62.922670908558167</v>
      </c>
      <c r="H654" s="2">
        <f>(G654*EXP($C$3-($C$4^2)/2+NORMSINV(AleatLivre!G651)*$C$4))</f>
        <v>66.076425731374883</v>
      </c>
      <c r="I654" s="2">
        <f>(H654*EXP($C$3-($C$4^2)/2+NORMSINV(AleatLivre!H651)*$C$4))</f>
        <v>68.30437770837375</v>
      </c>
      <c r="J654" s="2">
        <f>(I654*EXP($C$3-($C$4^2)/2+NORMSINV(AleatLivre!I651)*$C$4))</f>
        <v>69.193634349915925</v>
      </c>
      <c r="K654" s="2">
        <f>(J654*EXP($C$3-($C$4^2)/2+NORMSINV(AleatLivre!J651)*$C$4))</f>
        <v>72.827350281087888</v>
      </c>
      <c r="L654" s="2">
        <f>(K654*EXP($C$3-($C$4^2)/2+NORMSINV(AleatLivre!K651)*$C$4))</f>
        <v>76.390924197595425</v>
      </c>
      <c r="M654" s="2">
        <f>(L654*EXP($C$3-($C$4^2)/2+NORMSINV(AleatLivre!L651)*$C$4))</f>
        <v>79.151127609881385</v>
      </c>
      <c r="N654" s="2">
        <f>(M654*EXP($C$3-($C$4^2)/2+NORMSINV(AleatLivre!M651)*$C$4))</f>
        <v>84.231064583761722</v>
      </c>
      <c r="O654" s="2">
        <f>(N654*EXP($C$3-($C$4^2)/2+NORMSINV(AleatLivre!N651)*$C$4))</f>
        <v>89.533053255934632</v>
      </c>
      <c r="P654" s="2">
        <f>(O654*EXP($C$3-($C$4^2)/2+NORMSINV(AleatLivre!O651)*$C$4))</f>
        <v>92.250109632399031</v>
      </c>
      <c r="Q654" s="2">
        <f>(P654*EXP($C$3-($C$4^2)/2+NORMSINV(AleatLivre!P651)*$C$4))</f>
        <v>96.936714913958426</v>
      </c>
      <c r="R654" s="2">
        <f>(Q654*EXP($C$3-($C$4^2)/2+NORMSINV(AleatLivre!Q651)*$C$4))</f>
        <v>103.32461846030985</v>
      </c>
      <c r="S654" s="2">
        <f>(R654*EXP($C$3-($C$4^2)/2+NORMSINV(AleatLivre!R651)*$C$4))</f>
        <v>105.94453224372479</v>
      </c>
      <c r="T654" s="2">
        <f>(S654*EXP($C$3-($C$4^2)/2+NORMSINV(AleatLivre!S651)*$C$4))</f>
        <v>110.57043808654053</v>
      </c>
      <c r="U654" s="2">
        <f>(T654*EXP($C$3-($C$4^2)/2+NORMSINV(AleatLivre!T651)*$C$4))</f>
        <v>114.75637850776168</v>
      </c>
      <c r="V654" s="2">
        <f>(U654*EXP($C$3-($C$4^2)/2+NORMSINV(AleatLivre!U651)*$C$4))</f>
        <v>123.38149019019194</v>
      </c>
    </row>
    <row r="655" spans="1:22" x14ac:dyDescent="0.25">
      <c r="A655">
        <v>650</v>
      </c>
      <c r="B655" s="2">
        <f>Painel!$B$7</f>
        <v>50</v>
      </c>
      <c r="C655" s="2">
        <f>(B655*EXP($C$3-($C$4^2)/2+NORMSINV(AleatLivre!B652)*$C$4))</f>
        <v>51.497636216087216</v>
      </c>
      <c r="D655" s="2">
        <f>(C655*EXP($C$3-($C$4^2)/2+NORMSINV(AleatLivre!C652)*$C$4))</f>
        <v>54.716649216649898</v>
      </c>
      <c r="E655" s="2">
        <f>(D655*EXP($C$3-($C$4^2)/2+NORMSINV(AleatLivre!D652)*$C$4))</f>
        <v>59.29968193337578</v>
      </c>
      <c r="F655" s="2">
        <f>(E655*EXP($C$3-($C$4^2)/2+NORMSINV(AleatLivre!E652)*$C$4))</f>
        <v>62.266521304935097</v>
      </c>
      <c r="G655" s="2">
        <f>(F655*EXP($C$3-($C$4^2)/2+NORMSINV(AleatLivre!F652)*$C$4))</f>
        <v>64.236325945673912</v>
      </c>
      <c r="H655" s="2">
        <f>(G655*EXP($C$3-($C$4^2)/2+NORMSINV(AleatLivre!G652)*$C$4))</f>
        <v>67.747633263869488</v>
      </c>
      <c r="I655" s="2">
        <f>(H655*EXP($C$3-($C$4^2)/2+NORMSINV(AleatLivre!H652)*$C$4))</f>
        <v>71.864142906991972</v>
      </c>
      <c r="J655" s="2">
        <f>(I655*EXP($C$3-($C$4^2)/2+NORMSINV(AleatLivre!I652)*$C$4))</f>
        <v>73.903495554316493</v>
      </c>
      <c r="K655" s="2">
        <f>(J655*EXP($C$3-($C$4^2)/2+NORMSINV(AleatLivre!J652)*$C$4))</f>
        <v>77.875974942055905</v>
      </c>
      <c r="L655" s="2">
        <f>(K655*EXP($C$3-($C$4^2)/2+NORMSINV(AleatLivre!K652)*$C$4))</f>
        <v>80.396176897957545</v>
      </c>
      <c r="M655" s="2">
        <f>(L655*EXP($C$3-($C$4^2)/2+NORMSINV(AleatLivre!L652)*$C$4))</f>
        <v>83.052520561135367</v>
      </c>
      <c r="N655" s="2">
        <f>(M655*EXP($C$3-($C$4^2)/2+NORMSINV(AleatLivre!M652)*$C$4))</f>
        <v>86.428977121568849</v>
      </c>
      <c r="O655" s="2">
        <f>(N655*EXP($C$3-($C$4^2)/2+NORMSINV(AleatLivre!N652)*$C$4))</f>
        <v>91.01567995949641</v>
      </c>
      <c r="P655" s="2">
        <f>(O655*EXP($C$3-($C$4^2)/2+NORMSINV(AleatLivre!O652)*$C$4))</f>
        <v>93.375044560054533</v>
      </c>
      <c r="Q655" s="2">
        <f>(P655*EXP($C$3-($C$4^2)/2+NORMSINV(AleatLivre!P652)*$C$4))</f>
        <v>98.512805632546673</v>
      </c>
      <c r="R655" s="2">
        <f>(Q655*EXP($C$3-($C$4^2)/2+NORMSINV(AleatLivre!Q652)*$C$4))</f>
        <v>100.6281065768023</v>
      </c>
      <c r="S655" s="2">
        <f>(R655*EXP($C$3-($C$4^2)/2+NORMSINV(AleatLivre!R652)*$C$4))</f>
        <v>100.43174184000665</v>
      </c>
      <c r="T655" s="2">
        <f>(S655*EXP($C$3-($C$4^2)/2+NORMSINV(AleatLivre!S652)*$C$4))</f>
        <v>103.24587223129524</v>
      </c>
      <c r="U655" s="2">
        <f>(T655*EXP($C$3-($C$4^2)/2+NORMSINV(AleatLivre!T652)*$C$4))</f>
        <v>104.18524847205613</v>
      </c>
      <c r="V655" s="2">
        <f>(U655*EXP($C$3-($C$4^2)/2+NORMSINV(AleatLivre!U652)*$C$4))</f>
        <v>108.70926746711034</v>
      </c>
    </row>
    <row r="656" spans="1:22" x14ac:dyDescent="0.25">
      <c r="A656">
        <v>651</v>
      </c>
      <c r="B656" s="2">
        <f>Painel!$B$7</f>
        <v>50</v>
      </c>
      <c r="C656" s="2">
        <f>(B656*EXP($C$3-($C$4^2)/2+NORMSINV(AleatLivre!B653)*$C$4))</f>
        <v>53.031976849872073</v>
      </c>
      <c r="D656" s="2">
        <f>(C656*EXP($C$3-($C$4^2)/2+NORMSINV(AleatLivre!C653)*$C$4))</f>
        <v>55.72433515878835</v>
      </c>
      <c r="E656" s="2">
        <f>(D656*EXP($C$3-($C$4^2)/2+NORMSINV(AleatLivre!D653)*$C$4))</f>
        <v>59.356891697383681</v>
      </c>
      <c r="F656" s="2">
        <f>(E656*EXP($C$3-($C$4^2)/2+NORMSINV(AleatLivre!E653)*$C$4))</f>
        <v>61.3009412343782</v>
      </c>
      <c r="G656" s="2">
        <f>(F656*EXP($C$3-($C$4^2)/2+NORMSINV(AleatLivre!F653)*$C$4))</f>
        <v>64.126143870280373</v>
      </c>
      <c r="H656" s="2">
        <f>(G656*EXP($C$3-($C$4^2)/2+NORMSINV(AleatLivre!G653)*$C$4))</f>
        <v>68.832655526639584</v>
      </c>
      <c r="I656" s="2">
        <f>(H656*EXP($C$3-($C$4^2)/2+NORMSINV(AleatLivre!H653)*$C$4))</f>
        <v>73.65413447345874</v>
      </c>
      <c r="J656" s="2">
        <f>(I656*EXP($C$3-($C$4^2)/2+NORMSINV(AleatLivre!I653)*$C$4))</f>
        <v>75.406307597236136</v>
      </c>
      <c r="K656" s="2">
        <f>(J656*EXP($C$3-($C$4^2)/2+NORMSINV(AleatLivre!J653)*$C$4))</f>
        <v>80.432595364468213</v>
      </c>
      <c r="L656" s="2">
        <f>(K656*EXP($C$3-($C$4^2)/2+NORMSINV(AleatLivre!K653)*$C$4))</f>
        <v>87.120171347479982</v>
      </c>
      <c r="M656" s="2">
        <f>(L656*EXP($C$3-($C$4^2)/2+NORMSINV(AleatLivre!L653)*$C$4))</f>
        <v>88.754081875704671</v>
      </c>
      <c r="N656" s="2">
        <f>(M656*EXP($C$3-($C$4^2)/2+NORMSINV(AleatLivre!M653)*$C$4))</f>
        <v>90.612475868347502</v>
      </c>
      <c r="O656" s="2">
        <f>(N656*EXP($C$3-($C$4^2)/2+NORMSINV(AleatLivre!N653)*$C$4))</f>
        <v>96.146760792522073</v>
      </c>
      <c r="P656" s="2">
        <f>(O656*EXP($C$3-($C$4^2)/2+NORMSINV(AleatLivre!O653)*$C$4))</f>
        <v>99.596452311894737</v>
      </c>
      <c r="Q656" s="2">
        <f>(P656*EXP($C$3-($C$4^2)/2+NORMSINV(AleatLivre!P653)*$C$4))</f>
        <v>102.67573044305257</v>
      </c>
      <c r="R656" s="2">
        <f>(Q656*EXP($C$3-($C$4^2)/2+NORMSINV(AleatLivre!Q653)*$C$4))</f>
        <v>112.21296899662066</v>
      </c>
      <c r="S656" s="2">
        <f>(R656*EXP($C$3-($C$4^2)/2+NORMSINV(AleatLivre!R653)*$C$4))</f>
        <v>121.8066005953755</v>
      </c>
      <c r="T656" s="2">
        <f>(S656*EXP($C$3-($C$4^2)/2+NORMSINV(AleatLivre!S653)*$C$4))</f>
        <v>125.20661963937029</v>
      </c>
      <c r="U656" s="2">
        <f>(T656*EXP($C$3-($C$4^2)/2+NORMSINV(AleatLivre!T653)*$C$4))</f>
        <v>132.59710949071723</v>
      </c>
      <c r="V656" s="2">
        <f>(U656*EXP($C$3-($C$4^2)/2+NORMSINV(AleatLivre!U653)*$C$4))</f>
        <v>140.04317475247339</v>
      </c>
    </row>
    <row r="657" spans="1:22" x14ac:dyDescent="0.25">
      <c r="A657">
        <v>652</v>
      </c>
      <c r="B657" s="2">
        <f>Painel!$B$7</f>
        <v>50</v>
      </c>
      <c r="C657" s="2">
        <f>(B657*EXP($C$3-($C$4^2)/2+NORMSINV(AleatLivre!B654)*$C$4))</f>
        <v>52.051797539292501</v>
      </c>
      <c r="D657" s="2">
        <f>(C657*EXP($C$3-($C$4^2)/2+NORMSINV(AleatLivre!C654)*$C$4))</f>
        <v>53.368763235235839</v>
      </c>
      <c r="E657" s="2">
        <f>(D657*EXP($C$3-($C$4^2)/2+NORMSINV(AleatLivre!D654)*$C$4))</f>
        <v>57.193547394142826</v>
      </c>
      <c r="F657" s="2">
        <f>(E657*EXP($C$3-($C$4^2)/2+NORMSINV(AleatLivre!E654)*$C$4))</f>
        <v>61.434123953064571</v>
      </c>
      <c r="G657" s="2">
        <f>(F657*EXP($C$3-($C$4^2)/2+NORMSINV(AleatLivre!F654)*$C$4))</f>
        <v>64.633910180848247</v>
      </c>
      <c r="H657" s="2">
        <f>(G657*EXP($C$3-($C$4^2)/2+NORMSINV(AleatLivre!G654)*$C$4))</f>
        <v>68.524413177685986</v>
      </c>
      <c r="I657" s="2">
        <f>(H657*EXP($C$3-($C$4^2)/2+NORMSINV(AleatLivre!H654)*$C$4))</f>
        <v>72.259889328751925</v>
      </c>
      <c r="J657" s="2">
        <f>(I657*EXP($C$3-($C$4^2)/2+NORMSINV(AleatLivre!I654)*$C$4))</f>
        <v>76.614155255386493</v>
      </c>
      <c r="K657" s="2">
        <f>(J657*EXP($C$3-($C$4^2)/2+NORMSINV(AleatLivre!J654)*$C$4))</f>
        <v>80.519966597738716</v>
      </c>
      <c r="L657" s="2">
        <f>(K657*EXP($C$3-($C$4^2)/2+NORMSINV(AleatLivre!K654)*$C$4))</f>
        <v>87.109106472570375</v>
      </c>
      <c r="M657" s="2">
        <f>(L657*EXP($C$3-($C$4^2)/2+NORMSINV(AleatLivre!L654)*$C$4))</f>
        <v>89.943925983834703</v>
      </c>
      <c r="N657" s="2">
        <f>(M657*EXP($C$3-($C$4^2)/2+NORMSINV(AleatLivre!M654)*$C$4))</f>
        <v>96.923105857578335</v>
      </c>
      <c r="O657" s="2">
        <f>(N657*EXP($C$3-($C$4^2)/2+NORMSINV(AleatLivre!N654)*$C$4))</f>
        <v>103.52899352200562</v>
      </c>
      <c r="P657" s="2">
        <f>(O657*EXP($C$3-($C$4^2)/2+NORMSINV(AleatLivre!O654)*$C$4))</f>
        <v>109.73241988568174</v>
      </c>
      <c r="Q657" s="2">
        <f>(P657*EXP($C$3-($C$4^2)/2+NORMSINV(AleatLivre!P654)*$C$4))</f>
        <v>112.64296755832159</v>
      </c>
      <c r="R657" s="2">
        <f>(Q657*EXP($C$3-($C$4^2)/2+NORMSINV(AleatLivre!Q654)*$C$4))</f>
        <v>117.20125927963419</v>
      </c>
      <c r="S657" s="2">
        <f>(R657*EXP($C$3-($C$4^2)/2+NORMSINV(AleatLivre!R654)*$C$4))</f>
        <v>127.78195014673939</v>
      </c>
      <c r="T657" s="2">
        <f>(S657*EXP($C$3-($C$4^2)/2+NORMSINV(AleatLivre!S654)*$C$4))</f>
        <v>131.70506992480034</v>
      </c>
      <c r="U657" s="2">
        <f>(T657*EXP($C$3-($C$4^2)/2+NORMSINV(AleatLivre!T654)*$C$4))</f>
        <v>139.84125378183964</v>
      </c>
      <c r="V657" s="2">
        <f>(U657*EXP($C$3-($C$4^2)/2+NORMSINV(AleatLivre!U654)*$C$4))</f>
        <v>150.5033155238828</v>
      </c>
    </row>
    <row r="658" spans="1:22" x14ac:dyDescent="0.25">
      <c r="A658">
        <v>653</v>
      </c>
      <c r="B658" s="2">
        <f>Painel!$B$7</f>
        <v>50</v>
      </c>
      <c r="C658" s="2">
        <f>(B658*EXP($C$3-($C$4^2)/2+NORMSINV(AleatLivre!B655)*$C$4))</f>
        <v>53.157806123780027</v>
      </c>
      <c r="D658" s="2">
        <f>(C658*EXP($C$3-($C$4^2)/2+NORMSINV(AleatLivre!C655)*$C$4))</f>
        <v>57.38578705838222</v>
      </c>
      <c r="E658" s="2">
        <f>(D658*EXP($C$3-($C$4^2)/2+NORMSINV(AleatLivre!D655)*$C$4))</f>
        <v>59.651013507413509</v>
      </c>
      <c r="F658" s="2">
        <f>(E658*EXP($C$3-($C$4^2)/2+NORMSINV(AleatLivre!E655)*$C$4))</f>
        <v>59.860966377008992</v>
      </c>
      <c r="G658" s="2">
        <f>(F658*EXP($C$3-($C$4^2)/2+NORMSINV(AleatLivre!F655)*$C$4))</f>
        <v>61.044527335826402</v>
      </c>
      <c r="H658" s="2">
        <f>(G658*EXP($C$3-($C$4^2)/2+NORMSINV(AleatLivre!G655)*$C$4))</f>
        <v>63.195958187929911</v>
      </c>
      <c r="I658" s="2">
        <f>(H658*EXP($C$3-($C$4^2)/2+NORMSINV(AleatLivre!H655)*$C$4))</f>
        <v>64.274034593183103</v>
      </c>
      <c r="J658" s="2">
        <f>(I658*EXP($C$3-($C$4^2)/2+NORMSINV(AleatLivre!I655)*$C$4))</f>
        <v>68.074190820985862</v>
      </c>
      <c r="K658" s="2">
        <f>(J658*EXP($C$3-($C$4^2)/2+NORMSINV(AleatLivre!J655)*$C$4))</f>
        <v>73.776511259211929</v>
      </c>
      <c r="L658" s="2">
        <f>(K658*EXP($C$3-($C$4^2)/2+NORMSINV(AleatLivre!K655)*$C$4))</f>
        <v>77.721484617034804</v>
      </c>
      <c r="M658" s="2">
        <f>(L658*EXP($C$3-($C$4^2)/2+NORMSINV(AleatLivre!L655)*$C$4))</f>
        <v>81.715395124871378</v>
      </c>
      <c r="N658" s="2">
        <f>(M658*EXP($C$3-($C$4^2)/2+NORMSINV(AleatLivre!M655)*$C$4))</f>
        <v>86.522792871621803</v>
      </c>
      <c r="O658" s="2">
        <f>(N658*EXP($C$3-($C$4^2)/2+NORMSINV(AleatLivre!N655)*$C$4))</f>
        <v>92.191914239537795</v>
      </c>
      <c r="P658" s="2">
        <f>(O658*EXP($C$3-($C$4^2)/2+NORMSINV(AleatLivre!O655)*$C$4))</f>
        <v>94.506156920671017</v>
      </c>
      <c r="Q658" s="2">
        <f>(P658*EXP($C$3-($C$4^2)/2+NORMSINV(AleatLivre!P655)*$C$4))</f>
        <v>100.64969064981469</v>
      </c>
      <c r="R658" s="2">
        <f>(Q658*EXP($C$3-($C$4^2)/2+NORMSINV(AleatLivre!Q655)*$C$4))</f>
        <v>106.919889680357</v>
      </c>
      <c r="S658" s="2">
        <f>(R658*EXP($C$3-($C$4^2)/2+NORMSINV(AleatLivre!R655)*$C$4))</f>
        <v>110.47700541892286</v>
      </c>
      <c r="T658" s="2">
        <f>(S658*EXP($C$3-($C$4^2)/2+NORMSINV(AleatLivre!S655)*$C$4))</f>
        <v>119.19926197875672</v>
      </c>
      <c r="U658" s="2">
        <f>(T658*EXP($C$3-($C$4^2)/2+NORMSINV(AleatLivre!T655)*$C$4))</f>
        <v>126.39099143806277</v>
      </c>
      <c r="V658" s="2">
        <f>(U658*EXP($C$3-($C$4^2)/2+NORMSINV(AleatLivre!U655)*$C$4))</f>
        <v>129.15382239240898</v>
      </c>
    </row>
    <row r="659" spans="1:22" x14ac:dyDescent="0.25">
      <c r="A659">
        <v>654</v>
      </c>
      <c r="B659" s="2">
        <f>Painel!$B$7</f>
        <v>50</v>
      </c>
      <c r="C659" s="2">
        <f>(B659*EXP($C$3-($C$4^2)/2+NORMSINV(AleatLivre!B656)*$C$4))</f>
        <v>52.420902944872282</v>
      </c>
      <c r="D659" s="2">
        <f>(C659*EXP($C$3-($C$4^2)/2+NORMSINV(AleatLivre!C656)*$C$4))</f>
        <v>54.823191830516926</v>
      </c>
      <c r="E659" s="2">
        <f>(D659*EXP($C$3-($C$4^2)/2+NORMSINV(AleatLivre!D656)*$C$4))</f>
        <v>57.453846946518368</v>
      </c>
      <c r="F659" s="2">
        <f>(E659*EXP($C$3-($C$4^2)/2+NORMSINV(AleatLivre!E656)*$C$4))</f>
        <v>59.160023030078641</v>
      </c>
      <c r="G659" s="2">
        <f>(F659*EXP($C$3-($C$4^2)/2+NORMSINV(AleatLivre!F656)*$C$4))</f>
        <v>63.383980706215169</v>
      </c>
      <c r="H659" s="2">
        <f>(G659*EXP($C$3-($C$4^2)/2+NORMSINV(AleatLivre!G656)*$C$4))</f>
        <v>65.853848069632562</v>
      </c>
      <c r="I659" s="2">
        <f>(H659*EXP($C$3-($C$4^2)/2+NORMSINV(AleatLivre!H656)*$C$4))</f>
        <v>66.979592382203066</v>
      </c>
      <c r="J659" s="2">
        <f>(I659*EXP($C$3-($C$4^2)/2+NORMSINV(AleatLivre!I656)*$C$4))</f>
        <v>72.240761075715596</v>
      </c>
      <c r="K659" s="2">
        <f>(J659*EXP($C$3-($C$4^2)/2+NORMSINV(AleatLivre!J656)*$C$4))</f>
        <v>76.610445302404926</v>
      </c>
      <c r="L659" s="2">
        <f>(K659*EXP($C$3-($C$4^2)/2+NORMSINV(AleatLivre!K656)*$C$4))</f>
        <v>78.522246442257426</v>
      </c>
      <c r="M659" s="2">
        <f>(L659*EXP($C$3-($C$4^2)/2+NORMSINV(AleatLivre!L656)*$C$4))</f>
        <v>81.511037675300486</v>
      </c>
      <c r="N659" s="2">
        <f>(M659*EXP($C$3-($C$4^2)/2+NORMSINV(AleatLivre!M656)*$C$4))</f>
        <v>85.28892414860249</v>
      </c>
      <c r="O659" s="2">
        <f>(N659*EXP($C$3-($C$4^2)/2+NORMSINV(AleatLivre!N656)*$C$4))</f>
        <v>89.940507334835431</v>
      </c>
      <c r="P659" s="2">
        <f>(O659*EXP($C$3-($C$4^2)/2+NORMSINV(AleatLivre!O656)*$C$4))</f>
        <v>97.801159568568821</v>
      </c>
      <c r="Q659" s="2">
        <f>(P659*EXP($C$3-($C$4^2)/2+NORMSINV(AleatLivre!P656)*$C$4))</f>
        <v>101.95695566464849</v>
      </c>
      <c r="R659" s="2">
        <f>(Q659*EXP($C$3-($C$4^2)/2+NORMSINV(AleatLivre!Q656)*$C$4))</f>
        <v>109.61127738998039</v>
      </c>
      <c r="S659" s="2">
        <f>(R659*EXP($C$3-($C$4^2)/2+NORMSINV(AleatLivre!R656)*$C$4))</f>
        <v>113.89006172192359</v>
      </c>
      <c r="T659" s="2">
        <f>(S659*EXP($C$3-($C$4^2)/2+NORMSINV(AleatLivre!S656)*$C$4))</f>
        <v>117.41090658254429</v>
      </c>
      <c r="U659" s="2">
        <f>(T659*EXP($C$3-($C$4^2)/2+NORMSINV(AleatLivre!T656)*$C$4))</f>
        <v>126.91337529776513</v>
      </c>
      <c r="V659" s="2">
        <f>(U659*EXP($C$3-($C$4^2)/2+NORMSINV(AleatLivre!U656)*$C$4))</f>
        <v>130.76962856379438</v>
      </c>
    </row>
    <row r="660" spans="1:22" x14ac:dyDescent="0.25">
      <c r="A660">
        <v>655</v>
      </c>
      <c r="B660" s="2">
        <f>Painel!$B$7</f>
        <v>50</v>
      </c>
      <c r="C660" s="2">
        <f>(B660*EXP($C$3-($C$4^2)/2+NORMSINV(AleatLivre!B657)*$C$4))</f>
        <v>51.882065010152921</v>
      </c>
      <c r="D660" s="2">
        <f>(C660*EXP($C$3-($C$4^2)/2+NORMSINV(AleatLivre!C657)*$C$4))</f>
        <v>55.749319093588959</v>
      </c>
      <c r="E660" s="2">
        <f>(D660*EXP($C$3-($C$4^2)/2+NORMSINV(AleatLivre!D657)*$C$4))</f>
        <v>58.299602792352914</v>
      </c>
      <c r="F660" s="2">
        <f>(E660*EXP($C$3-($C$4^2)/2+NORMSINV(AleatLivre!E657)*$C$4))</f>
        <v>61.499096700067291</v>
      </c>
      <c r="G660" s="2">
        <f>(F660*EXP($C$3-($C$4^2)/2+NORMSINV(AleatLivre!F657)*$C$4))</f>
        <v>64.825974174134984</v>
      </c>
      <c r="H660" s="2">
        <f>(G660*EXP($C$3-($C$4^2)/2+NORMSINV(AleatLivre!G657)*$C$4))</f>
        <v>69.509576012219853</v>
      </c>
      <c r="I660" s="2">
        <f>(H660*EXP($C$3-($C$4^2)/2+NORMSINV(AleatLivre!H657)*$C$4))</f>
        <v>73.709965776027474</v>
      </c>
      <c r="J660" s="2">
        <f>(I660*EXP($C$3-($C$4^2)/2+NORMSINV(AleatLivre!I657)*$C$4))</f>
        <v>78.772657661236877</v>
      </c>
      <c r="K660" s="2">
        <f>(J660*EXP($C$3-($C$4^2)/2+NORMSINV(AleatLivre!J657)*$C$4))</f>
        <v>83.901840313460568</v>
      </c>
      <c r="L660" s="2">
        <f>(K660*EXP($C$3-($C$4^2)/2+NORMSINV(AleatLivre!K657)*$C$4))</f>
        <v>89.655672369039792</v>
      </c>
      <c r="M660" s="2">
        <f>(L660*EXP($C$3-($C$4^2)/2+NORMSINV(AleatLivre!L657)*$C$4))</f>
        <v>96.741546974758961</v>
      </c>
      <c r="N660" s="2">
        <f>(M660*EXP($C$3-($C$4^2)/2+NORMSINV(AleatLivre!M657)*$C$4))</f>
        <v>102.79405491885173</v>
      </c>
      <c r="O660" s="2">
        <f>(N660*EXP($C$3-($C$4^2)/2+NORMSINV(AleatLivre!N657)*$C$4))</f>
        <v>106.99993133184118</v>
      </c>
      <c r="P660" s="2">
        <f>(O660*EXP($C$3-($C$4^2)/2+NORMSINV(AleatLivre!O657)*$C$4))</f>
        <v>114.17375555675953</v>
      </c>
      <c r="Q660" s="2">
        <f>(P660*EXP($C$3-($C$4^2)/2+NORMSINV(AleatLivre!P657)*$C$4))</f>
        <v>122.94256709862438</v>
      </c>
      <c r="R660" s="2">
        <f>(Q660*EXP($C$3-($C$4^2)/2+NORMSINV(AleatLivre!Q657)*$C$4))</f>
        <v>131.56760260665678</v>
      </c>
      <c r="S660" s="2">
        <f>(R660*EXP($C$3-($C$4^2)/2+NORMSINV(AleatLivre!R657)*$C$4))</f>
        <v>146.78532051533099</v>
      </c>
      <c r="T660" s="2">
        <f>(S660*EXP($C$3-($C$4^2)/2+NORMSINV(AleatLivre!S657)*$C$4))</f>
        <v>156.97180746216102</v>
      </c>
      <c r="U660" s="2">
        <f>(T660*EXP($C$3-($C$4^2)/2+NORMSINV(AleatLivre!T657)*$C$4))</f>
        <v>166.52279533439579</v>
      </c>
      <c r="V660" s="2">
        <f>(U660*EXP($C$3-($C$4^2)/2+NORMSINV(AleatLivre!U657)*$C$4))</f>
        <v>172.74216995676736</v>
      </c>
    </row>
    <row r="661" spans="1:22" x14ac:dyDescent="0.25">
      <c r="A661">
        <v>656</v>
      </c>
      <c r="B661" s="2">
        <f>Painel!$B$7</f>
        <v>50</v>
      </c>
      <c r="C661" s="2">
        <f>(B661*EXP($C$3-($C$4^2)/2+NORMSINV(AleatLivre!B658)*$C$4))</f>
        <v>50.863858612085167</v>
      </c>
      <c r="D661" s="2">
        <f>(C661*EXP($C$3-($C$4^2)/2+NORMSINV(AleatLivre!C658)*$C$4))</f>
        <v>52.774392614038568</v>
      </c>
      <c r="E661" s="2">
        <f>(D661*EXP($C$3-($C$4^2)/2+NORMSINV(AleatLivre!D658)*$C$4))</f>
        <v>56.048002726293326</v>
      </c>
      <c r="F661" s="2">
        <f>(E661*EXP($C$3-($C$4^2)/2+NORMSINV(AleatLivre!E658)*$C$4))</f>
        <v>59.584848911512609</v>
      </c>
      <c r="G661" s="2">
        <f>(F661*EXP($C$3-($C$4^2)/2+NORMSINV(AleatLivre!F658)*$C$4))</f>
        <v>61.633009372672689</v>
      </c>
      <c r="H661" s="2">
        <f>(G661*EXP($C$3-($C$4^2)/2+NORMSINV(AleatLivre!G658)*$C$4))</f>
        <v>66.63900867748464</v>
      </c>
      <c r="I661" s="2">
        <f>(H661*EXP($C$3-($C$4^2)/2+NORMSINV(AleatLivre!H658)*$C$4))</f>
        <v>67.528029145299371</v>
      </c>
      <c r="J661" s="2">
        <f>(I661*EXP($C$3-($C$4^2)/2+NORMSINV(AleatLivre!I658)*$C$4))</f>
        <v>70.445325646107776</v>
      </c>
      <c r="K661" s="2">
        <f>(J661*EXP($C$3-($C$4^2)/2+NORMSINV(AleatLivre!J658)*$C$4))</f>
        <v>74.268467442143731</v>
      </c>
      <c r="L661" s="2">
        <f>(K661*EXP($C$3-($C$4^2)/2+NORMSINV(AleatLivre!K658)*$C$4))</f>
        <v>78.116214689247812</v>
      </c>
      <c r="M661" s="2">
        <f>(L661*EXP($C$3-($C$4^2)/2+NORMSINV(AleatLivre!L658)*$C$4))</f>
        <v>80.398151110562452</v>
      </c>
      <c r="N661" s="2">
        <f>(M661*EXP($C$3-($C$4^2)/2+NORMSINV(AleatLivre!M658)*$C$4))</f>
        <v>83.452802518130127</v>
      </c>
      <c r="O661" s="2">
        <f>(N661*EXP($C$3-($C$4^2)/2+NORMSINV(AleatLivre!N658)*$C$4))</f>
        <v>88.521482317874359</v>
      </c>
      <c r="P661" s="2">
        <f>(O661*EXP($C$3-($C$4^2)/2+NORMSINV(AleatLivre!O658)*$C$4))</f>
        <v>93.501748362178105</v>
      </c>
      <c r="Q661" s="2">
        <f>(P661*EXP($C$3-($C$4^2)/2+NORMSINV(AleatLivre!P658)*$C$4))</f>
        <v>94.156097563124419</v>
      </c>
      <c r="R661" s="2">
        <f>(Q661*EXP($C$3-($C$4^2)/2+NORMSINV(AleatLivre!Q658)*$C$4))</f>
        <v>98.517932430259549</v>
      </c>
      <c r="S661" s="2">
        <f>(R661*EXP($C$3-($C$4^2)/2+NORMSINV(AleatLivre!R658)*$C$4))</f>
        <v>106.13914702327362</v>
      </c>
      <c r="T661" s="2">
        <f>(S661*EXP($C$3-($C$4^2)/2+NORMSINV(AleatLivre!S658)*$C$4))</f>
        <v>107.8996463805706</v>
      </c>
      <c r="U661" s="2">
        <f>(T661*EXP($C$3-($C$4^2)/2+NORMSINV(AleatLivre!T658)*$C$4))</f>
        <v>113.24407907217839</v>
      </c>
      <c r="V661" s="2">
        <f>(U661*EXP($C$3-($C$4^2)/2+NORMSINV(AleatLivre!U658)*$C$4))</f>
        <v>115.85271971704309</v>
      </c>
    </row>
    <row r="662" spans="1:22" x14ac:dyDescent="0.25">
      <c r="A662">
        <v>657</v>
      </c>
      <c r="B662" s="2">
        <f>Painel!$B$7</f>
        <v>50</v>
      </c>
      <c r="C662" s="2">
        <f>(B662*EXP($C$3-($C$4^2)/2+NORMSINV(AleatLivre!B659)*$C$4))</f>
        <v>52.784465072067476</v>
      </c>
      <c r="D662" s="2">
        <f>(C662*EXP($C$3-($C$4^2)/2+NORMSINV(AleatLivre!C659)*$C$4))</f>
        <v>56.037837661086506</v>
      </c>
      <c r="E662" s="2">
        <f>(D662*EXP($C$3-($C$4^2)/2+NORMSINV(AleatLivre!D659)*$C$4))</f>
        <v>58.725244097765639</v>
      </c>
      <c r="F662" s="2">
        <f>(E662*EXP($C$3-($C$4^2)/2+NORMSINV(AleatLivre!E659)*$C$4))</f>
        <v>62.537395873553884</v>
      </c>
      <c r="G662" s="2">
        <f>(F662*EXP($C$3-($C$4^2)/2+NORMSINV(AleatLivre!F659)*$C$4))</f>
        <v>66.563349001824875</v>
      </c>
      <c r="H662" s="2">
        <f>(G662*EXP($C$3-($C$4^2)/2+NORMSINV(AleatLivre!G659)*$C$4))</f>
        <v>67.781750393350976</v>
      </c>
      <c r="I662" s="2">
        <f>(H662*EXP($C$3-($C$4^2)/2+NORMSINV(AleatLivre!H659)*$C$4))</f>
        <v>69.905808648236103</v>
      </c>
      <c r="J662" s="2">
        <f>(I662*EXP($C$3-($C$4^2)/2+NORMSINV(AleatLivre!I659)*$C$4))</f>
        <v>72.084557617499641</v>
      </c>
      <c r="K662" s="2">
        <f>(J662*EXP($C$3-($C$4^2)/2+NORMSINV(AleatLivre!J659)*$C$4))</f>
        <v>78.810930703977121</v>
      </c>
      <c r="L662" s="2">
        <f>(K662*EXP($C$3-($C$4^2)/2+NORMSINV(AleatLivre!K659)*$C$4))</f>
        <v>81.618642146510325</v>
      </c>
      <c r="M662" s="2">
        <f>(L662*EXP($C$3-($C$4^2)/2+NORMSINV(AleatLivre!L659)*$C$4))</f>
        <v>87.779511139584173</v>
      </c>
      <c r="N662" s="2">
        <f>(M662*EXP($C$3-($C$4^2)/2+NORMSINV(AleatLivre!M659)*$C$4))</f>
        <v>95.349443859298788</v>
      </c>
      <c r="O662" s="2">
        <f>(N662*EXP($C$3-($C$4^2)/2+NORMSINV(AleatLivre!N659)*$C$4))</f>
        <v>99.163214272434331</v>
      </c>
      <c r="P662" s="2">
        <f>(O662*EXP($C$3-($C$4^2)/2+NORMSINV(AleatLivre!O659)*$C$4))</f>
        <v>103.67264270439138</v>
      </c>
      <c r="Q662" s="2">
        <f>(P662*EXP($C$3-($C$4^2)/2+NORMSINV(AleatLivre!P659)*$C$4))</f>
        <v>109.83106555916888</v>
      </c>
      <c r="R662" s="2">
        <f>(Q662*EXP($C$3-($C$4^2)/2+NORMSINV(AleatLivre!Q659)*$C$4))</f>
        <v>114.38167159520447</v>
      </c>
      <c r="S662" s="2">
        <f>(R662*EXP($C$3-($C$4^2)/2+NORMSINV(AleatLivre!R659)*$C$4))</f>
        <v>121.60782331225573</v>
      </c>
      <c r="T662" s="2">
        <f>(S662*EXP($C$3-($C$4^2)/2+NORMSINV(AleatLivre!S659)*$C$4))</f>
        <v>126.68854804235443</v>
      </c>
      <c r="U662" s="2">
        <f>(T662*EXP($C$3-($C$4^2)/2+NORMSINV(AleatLivre!T659)*$C$4))</f>
        <v>135.17137352112013</v>
      </c>
      <c r="V662" s="2">
        <f>(U662*EXP($C$3-($C$4^2)/2+NORMSINV(AleatLivre!U659)*$C$4))</f>
        <v>144.5055333435665</v>
      </c>
    </row>
    <row r="663" spans="1:22" x14ac:dyDescent="0.25">
      <c r="A663">
        <v>658</v>
      </c>
      <c r="B663" s="2">
        <f>Painel!$B$7</f>
        <v>50</v>
      </c>
      <c r="C663" s="2">
        <f>(B663*EXP($C$3-($C$4^2)/2+NORMSINV(AleatLivre!B660)*$C$4))</f>
        <v>52.9279157240112</v>
      </c>
      <c r="D663" s="2">
        <f>(C663*EXP($C$3-($C$4^2)/2+NORMSINV(AleatLivre!C660)*$C$4))</f>
        <v>56.727321499703741</v>
      </c>
      <c r="E663" s="2">
        <f>(D663*EXP($C$3-($C$4^2)/2+NORMSINV(AleatLivre!D660)*$C$4))</f>
        <v>61.30875581063372</v>
      </c>
      <c r="F663" s="2">
        <f>(E663*EXP($C$3-($C$4^2)/2+NORMSINV(AleatLivre!E660)*$C$4))</f>
        <v>63.566686801473253</v>
      </c>
      <c r="G663" s="2">
        <f>(F663*EXP($C$3-($C$4^2)/2+NORMSINV(AleatLivre!F660)*$C$4))</f>
        <v>65.426978783460129</v>
      </c>
      <c r="H663" s="2">
        <f>(G663*EXP($C$3-($C$4^2)/2+NORMSINV(AleatLivre!G660)*$C$4))</f>
        <v>68.862564330290752</v>
      </c>
      <c r="I663" s="2">
        <f>(H663*EXP($C$3-($C$4^2)/2+NORMSINV(AleatLivre!H660)*$C$4))</f>
        <v>74.47550295883687</v>
      </c>
      <c r="J663" s="2">
        <f>(I663*EXP($C$3-($C$4^2)/2+NORMSINV(AleatLivre!I660)*$C$4))</f>
        <v>77.076613357214185</v>
      </c>
      <c r="K663" s="2">
        <f>(J663*EXP($C$3-($C$4^2)/2+NORMSINV(AleatLivre!J660)*$C$4))</f>
        <v>82.629323124205953</v>
      </c>
      <c r="L663" s="2">
        <f>(K663*EXP($C$3-($C$4^2)/2+NORMSINV(AleatLivre!K660)*$C$4))</f>
        <v>86.31329525219931</v>
      </c>
      <c r="M663" s="2">
        <f>(L663*EXP($C$3-($C$4^2)/2+NORMSINV(AleatLivre!L660)*$C$4))</f>
        <v>90.431060005308566</v>
      </c>
      <c r="N663" s="2">
        <f>(M663*EXP($C$3-($C$4^2)/2+NORMSINV(AleatLivre!M660)*$C$4))</f>
        <v>96.236117733976016</v>
      </c>
      <c r="O663" s="2">
        <f>(N663*EXP($C$3-($C$4^2)/2+NORMSINV(AleatLivre!N660)*$C$4))</f>
        <v>103.52811933110847</v>
      </c>
      <c r="P663" s="2">
        <f>(O663*EXP($C$3-($C$4^2)/2+NORMSINV(AleatLivre!O660)*$C$4))</f>
        <v>108.06576368626381</v>
      </c>
      <c r="Q663" s="2">
        <f>(P663*EXP($C$3-($C$4^2)/2+NORMSINV(AleatLivre!P660)*$C$4))</f>
        <v>112.20011245842772</v>
      </c>
      <c r="R663" s="2">
        <f>(Q663*EXP($C$3-($C$4^2)/2+NORMSINV(AleatLivre!Q660)*$C$4))</f>
        <v>118.82306567582235</v>
      </c>
      <c r="S663" s="2">
        <f>(R663*EXP($C$3-($C$4^2)/2+NORMSINV(AleatLivre!R660)*$C$4))</f>
        <v>123.02003468718222</v>
      </c>
      <c r="T663" s="2">
        <f>(S663*EXP($C$3-($C$4^2)/2+NORMSINV(AleatLivre!S660)*$C$4))</f>
        <v>130.80723542140265</v>
      </c>
      <c r="U663" s="2">
        <f>(T663*EXP($C$3-($C$4^2)/2+NORMSINV(AleatLivre!T660)*$C$4))</f>
        <v>134.39559083146665</v>
      </c>
      <c r="V663" s="2">
        <f>(U663*EXP($C$3-($C$4^2)/2+NORMSINV(AleatLivre!U660)*$C$4))</f>
        <v>143.4623878662288</v>
      </c>
    </row>
    <row r="664" spans="1:22" x14ac:dyDescent="0.25">
      <c r="A664">
        <v>659</v>
      </c>
      <c r="B664" s="2">
        <f>Painel!$B$7</f>
        <v>50</v>
      </c>
      <c r="C664" s="2">
        <f>(B664*EXP($C$3-($C$4^2)/2+NORMSINV(AleatLivre!B661)*$C$4))</f>
        <v>52.670498075468117</v>
      </c>
      <c r="D664" s="2">
        <f>(C664*EXP($C$3-($C$4^2)/2+NORMSINV(AleatLivre!C661)*$C$4))</f>
        <v>55.176480219331665</v>
      </c>
      <c r="E664" s="2">
        <f>(D664*EXP($C$3-($C$4^2)/2+NORMSINV(AleatLivre!D661)*$C$4))</f>
        <v>58.808237296229876</v>
      </c>
      <c r="F664" s="2">
        <f>(E664*EXP($C$3-($C$4^2)/2+NORMSINV(AleatLivre!E661)*$C$4))</f>
        <v>61.813142690025288</v>
      </c>
      <c r="G664" s="2">
        <f>(F664*EXP($C$3-($C$4^2)/2+NORMSINV(AleatLivre!F661)*$C$4))</f>
        <v>64.358309247704</v>
      </c>
      <c r="H664" s="2">
        <f>(G664*EXP($C$3-($C$4^2)/2+NORMSINV(AleatLivre!G661)*$C$4))</f>
        <v>65.904283803507909</v>
      </c>
      <c r="I664" s="2">
        <f>(H664*EXP($C$3-($C$4^2)/2+NORMSINV(AleatLivre!H661)*$C$4))</f>
        <v>69.336424701446987</v>
      </c>
      <c r="J664" s="2">
        <f>(I664*EXP($C$3-($C$4^2)/2+NORMSINV(AleatLivre!I661)*$C$4))</f>
        <v>69.905148384312213</v>
      </c>
      <c r="K664" s="2">
        <f>(J664*EXP($C$3-($C$4^2)/2+NORMSINV(AleatLivre!J661)*$C$4))</f>
        <v>70.348726296061557</v>
      </c>
      <c r="L664" s="2">
        <f>(K664*EXP($C$3-($C$4^2)/2+NORMSINV(AleatLivre!K661)*$C$4))</f>
        <v>72.955767019333138</v>
      </c>
      <c r="M664" s="2">
        <f>(L664*EXP($C$3-($C$4^2)/2+NORMSINV(AleatLivre!L661)*$C$4))</f>
        <v>78.243305029921132</v>
      </c>
      <c r="N664" s="2">
        <f>(M664*EXP($C$3-($C$4^2)/2+NORMSINV(AleatLivre!M661)*$C$4))</f>
        <v>82.742841486915154</v>
      </c>
      <c r="O664" s="2">
        <f>(N664*EXP($C$3-($C$4^2)/2+NORMSINV(AleatLivre!N661)*$C$4))</f>
        <v>89.330803731747096</v>
      </c>
      <c r="P664" s="2">
        <f>(O664*EXP($C$3-($C$4^2)/2+NORMSINV(AleatLivre!O661)*$C$4))</f>
        <v>95.0250787796938</v>
      </c>
      <c r="Q664" s="2">
        <f>(P664*EXP($C$3-($C$4^2)/2+NORMSINV(AleatLivre!P661)*$C$4))</f>
        <v>100.36941289208406</v>
      </c>
      <c r="R664" s="2">
        <f>(Q664*EXP($C$3-($C$4^2)/2+NORMSINV(AleatLivre!Q661)*$C$4))</f>
        <v>106.61786849601665</v>
      </c>
      <c r="S664" s="2">
        <f>(R664*EXP($C$3-($C$4^2)/2+NORMSINV(AleatLivre!R661)*$C$4))</f>
        <v>110.74297707559607</v>
      </c>
      <c r="T664" s="2">
        <f>(S664*EXP($C$3-($C$4^2)/2+NORMSINV(AleatLivre!S661)*$C$4))</f>
        <v>115.65709426885599</v>
      </c>
      <c r="U664" s="2">
        <f>(T664*EXP($C$3-($C$4^2)/2+NORMSINV(AleatLivre!T661)*$C$4))</f>
        <v>123.89008310855473</v>
      </c>
      <c r="V664" s="2">
        <f>(U664*EXP($C$3-($C$4^2)/2+NORMSINV(AleatLivre!U661)*$C$4))</f>
        <v>128.33544741716008</v>
      </c>
    </row>
    <row r="665" spans="1:22" x14ac:dyDescent="0.25">
      <c r="A665">
        <v>660</v>
      </c>
      <c r="B665" s="2">
        <f>Painel!$B$7</f>
        <v>50</v>
      </c>
      <c r="C665" s="2">
        <f>(B665*EXP($C$3-($C$4^2)/2+NORMSINV(AleatLivre!B662)*$C$4))</f>
        <v>51.812970816910251</v>
      </c>
      <c r="D665" s="2">
        <f>(C665*EXP($C$3-($C$4^2)/2+NORMSINV(AleatLivre!C662)*$C$4))</f>
        <v>53.982666447913388</v>
      </c>
      <c r="E665" s="2">
        <f>(D665*EXP($C$3-($C$4^2)/2+NORMSINV(AleatLivre!D662)*$C$4))</f>
        <v>58.205030154992848</v>
      </c>
      <c r="F665" s="2">
        <f>(E665*EXP($C$3-($C$4^2)/2+NORMSINV(AleatLivre!E662)*$C$4))</f>
        <v>59.76263511131198</v>
      </c>
      <c r="G665" s="2">
        <f>(F665*EXP($C$3-($C$4^2)/2+NORMSINV(AleatLivre!F662)*$C$4))</f>
        <v>63.433233821957387</v>
      </c>
      <c r="H665" s="2">
        <f>(G665*EXP($C$3-($C$4^2)/2+NORMSINV(AleatLivre!G662)*$C$4))</f>
        <v>67.818589660400491</v>
      </c>
      <c r="I665" s="2">
        <f>(H665*EXP($C$3-($C$4^2)/2+NORMSINV(AleatLivre!H662)*$C$4))</f>
        <v>71.473461086618983</v>
      </c>
      <c r="J665" s="2">
        <f>(I665*EXP($C$3-($C$4^2)/2+NORMSINV(AleatLivre!I662)*$C$4))</f>
        <v>74.887834236411791</v>
      </c>
      <c r="K665" s="2">
        <f>(J665*EXP($C$3-($C$4^2)/2+NORMSINV(AleatLivre!J662)*$C$4))</f>
        <v>76.893954485592673</v>
      </c>
      <c r="L665" s="2">
        <f>(K665*EXP($C$3-($C$4^2)/2+NORMSINV(AleatLivre!K662)*$C$4))</f>
        <v>81.133646534685042</v>
      </c>
      <c r="M665" s="2">
        <f>(L665*EXP($C$3-($C$4^2)/2+NORMSINV(AleatLivre!L662)*$C$4))</f>
        <v>84.772771237790948</v>
      </c>
      <c r="N665" s="2">
        <f>(M665*EXP($C$3-($C$4^2)/2+NORMSINV(AleatLivre!M662)*$C$4))</f>
        <v>89.971706972088413</v>
      </c>
      <c r="O665" s="2">
        <f>(N665*EXP($C$3-($C$4^2)/2+NORMSINV(AleatLivre!N662)*$C$4))</f>
        <v>92.776758821247938</v>
      </c>
      <c r="P665" s="2">
        <f>(O665*EXP($C$3-($C$4^2)/2+NORMSINV(AleatLivre!O662)*$C$4))</f>
        <v>100.97806681168751</v>
      </c>
      <c r="Q665" s="2">
        <f>(P665*EXP($C$3-($C$4^2)/2+NORMSINV(AleatLivre!P662)*$C$4))</f>
        <v>104.17801570570687</v>
      </c>
      <c r="R665" s="2">
        <f>(Q665*EXP($C$3-($C$4^2)/2+NORMSINV(AleatLivre!Q662)*$C$4))</f>
        <v>106.80191346269851</v>
      </c>
      <c r="S665" s="2">
        <f>(R665*EXP($C$3-($C$4^2)/2+NORMSINV(AleatLivre!R662)*$C$4))</f>
        <v>116.2053039829359</v>
      </c>
      <c r="T665" s="2">
        <f>(S665*EXP($C$3-($C$4^2)/2+NORMSINV(AleatLivre!S662)*$C$4))</f>
        <v>124.69962564388231</v>
      </c>
      <c r="U665" s="2">
        <f>(T665*EXP($C$3-($C$4^2)/2+NORMSINV(AleatLivre!T662)*$C$4))</f>
        <v>129.90796983784981</v>
      </c>
      <c r="V665" s="2">
        <f>(U665*EXP($C$3-($C$4^2)/2+NORMSINV(AleatLivre!U662)*$C$4))</f>
        <v>137.37329189552992</v>
      </c>
    </row>
    <row r="666" spans="1:22" x14ac:dyDescent="0.25">
      <c r="A666">
        <v>661</v>
      </c>
      <c r="B666" s="2">
        <f>Painel!$B$7</f>
        <v>50</v>
      </c>
      <c r="C666" s="2">
        <f>(B666*EXP($C$3-($C$4^2)/2+NORMSINV(AleatLivre!B663)*$C$4))</f>
        <v>53.139331851649118</v>
      </c>
      <c r="D666" s="2">
        <f>(C666*EXP($C$3-($C$4^2)/2+NORMSINV(AleatLivre!C663)*$C$4))</f>
        <v>54.975691282198454</v>
      </c>
      <c r="E666" s="2">
        <f>(D666*EXP($C$3-($C$4^2)/2+NORMSINV(AleatLivre!D663)*$C$4))</f>
        <v>57.22083918070669</v>
      </c>
      <c r="F666" s="2">
        <f>(E666*EXP($C$3-($C$4^2)/2+NORMSINV(AleatLivre!E663)*$C$4))</f>
        <v>56.997486332907002</v>
      </c>
      <c r="G666" s="2">
        <f>(F666*EXP($C$3-($C$4^2)/2+NORMSINV(AleatLivre!F663)*$C$4))</f>
        <v>59.833238969762064</v>
      </c>
      <c r="H666" s="2">
        <f>(G666*EXP($C$3-($C$4^2)/2+NORMSINV(AleatLivre!G663)*$C$4))</f>
        <v>64.040521307278325</v>
      </c>
      <c r="I666" s="2">
        <f>(H666*EXP($C$3-($C$4^2)/2+NORMSINV(AleatLivre!H663)*$C$4))</f>
        <v>69.860434477020277</v>
      </c>
      <c r="J666" s="2">
        <f>(I666*EXP($C$3-($C$4^2)/2+NORMSINV(AleatLivre!I663)*$C$4))</f>
        <v>72.542896324675468</v>
      </c>
      <c r="K666" s="2">
        <f>(J666*EXP($C$3-($C$4^2)/2+NORMSINV(AleatLivre!J663)*$C$4))</f>
        <v>75.16494049289561</v>
      </c>
      <c r="L666" s="2">
        <f>(K666*EXP($C$3-($C$4^2)/2+NORMSINV(AleatLivre!K663)*$C$4))</f>
        <v>78.069936256104</v>
      </c>
      <c r="M666" s="2">
        <f>(L666*EXP($C$3-($C$4^2)/2+NORMSINV(AleatLivre!L663)*$C$4))</f>
        <v>81.408683594513093</v>
      </c>
      <c r="N666" s="2">
        <f>(M666*EXP($C$3-($C$4^2)/2+NORMSINV(AleatLivre!M663)*$C$4))</f>
        <v>83.433545004213983</v>
      </c>
      <c r="O666" s="2">
        <f>(N666*EXP($C$3-($C$4^2)/2+NORMSINV(AleatLivre!N663)*$C$4))</f>
        <v>86.270460446394821</v>
      </c>
      <c r="P666" s="2">
        <f>(O666*EXP($C$3-($C$4^2)/2+NORMSINV(AleatLivre!O663)*$C$4))</f>
        <v>86.973851721409105</v>
      </c>
      <c r="Q666" s="2">
        <f>(P666*EXP($C$3-($C$4^2)/2+NORMSINV(AleatLivre!P663)*$C$4))</f>
        <v>95.594447766827372</v>
      </c>
      <c r="R666" s="2">
        <f>(Q666*EXP($C$3-($C$4^2)/2+NORMSINV(AleatLivre!Q663)*$C$4))</f>
        <v>101.08942331532079</v>
      </c>
      <c r="S666" s="2">
        <f>(R666*EXP($C$3-($C$4^2)/2+NORMSINV(AleatLivre!R663)*$C$4))</f>
        <v>107.36608083865397</v>
      </c>
      <c r="T666" s="2">
        <f>(S666*EXP($C$3-($C$4^2)/2+NORMSINV(AleatLivre!S663)*$C$4))</f>
        <v>113.83178463817276</v>
      </c>
      <c r="U666" s="2">
        <f>(T666*EXP($C$3-($C$4^2)/2+NORMSINV(AleatLivre!T663)*$C$4))</f>
        <v>116.86932464511366</v>
      </c>
      <c r="V666" s="2">
        <f>(U666*EXP($C$3-($C$4^2)/2+NORMSINV(AleatLivre!U663)*$C$4))</f>
        <v>120.19179573621224</v>
      </c>
    </row>
    <row r="667" spans="1:22" x14ac:dyDescent="0.25">
      <c r="A667">
        <v>662</v>
      </c>
      <c r="B667" s="2">
        <f>Painel!$B$7</f>
        <v>50</v>
      </c>
      <c r="C667" s="2">
        <f>(B667*EXP($C$3-($C$4^2)/2+NORMSINV(AleatLivre!B664)*$C$4))</f>
        <v>53.420834148508469</v>
      </c>
      <c r="D667" s="2">
        <f>(C667*EXP($C$3-($C$4^2)/2+NORMSINV(AleatLivre!C664)*$C$4))</f>
        <v>56.509747133155905</v>
      </c>
      <c r="E667" s="2">
        <f>(D667*EXP($C$3-($C$4^2)/2+NORMSINV(AleatLivre!D664)*$C$4))</f>
        <v>57.863111287901113</v>
      </c>
      <c r="F667" s="2">
        <f>(E667*EXP($C$3-($C$4^2)/2+NORMSINV(AleatLivre!E664)*$C$4))</f>
        <v>59.706769942918925</v>
      </c>
      <c r="G667" s="2">
        <f>(F667*EXP($C$3-($C$4^2)/2+NORMSINV(AleatLivre!F664)*$C$4))</f>
        <v>62.61244798000935</v>
      </c>
      <c r="H667" s="2">
        <f>(G667*EXP($C$3-($C$4^2)/2+NORMSINV(AleatLivre!G664)*$C$4))</f>
        <v>64.822907142975154</v>
      </c>
      <c r="I667" s="2">
        <f>(H667*EXP($C$3-($C$4^2)/2+NORMSINV(AleatLivre!H664)*$C$4))</f>
        <v>68.483164835262272</v>
      </c>
      <c r="J667" s="2">
        <f>(I667*EXP($C$3-($C$4^2)/2+NORMSINV(AleatLivre!I664)*$C$4))</f>
        <v>72.02720622275055</v>
      </c>
      <c r="K667" s="2">
        <f>(J667*EXP($C$3-($C$4^2)/2+NORMSINV(AleatLivre!J664)*$C$4))</f>
        <v>75.977653936984026</v>
      </c>
      <c r="L667" s="2">
        <f>(K667*EXP($C$3-($C$4^2)/2+NORMSINV(AleatLivre!K664)*$C$4))</f>
        <v>79.702414937953748</v>
      </c>
      <c r="M667" s="2">
        <f>(L667*EXP($C$3-($C$4^2)/2+NORMSINV(AleatLivre!L664)*$C$4))</f>
        <v>85.173423754137517</v>
      </c>
      <c r="N667" s="2">
        <f>(M667*EXP($C$3-($C$4^2)/2+NORMSINV(AleatLivre!M664)*$C$4))</f>
        <v>90.715488123720078</v>
      </c>
      <c r="O667" s="2">
        <f>(N667*EXP($C$3-($C$4^2)/2+NORMSINV(AleatLivre!N664)*$C$4))</f>
        <v>94.600281135010903</v>
      </c>
      <c r="P667" s="2">
        <f>(O667*EXP($C$3-($C$4^2)/2+NORMSINV(AleatLivre!O664)*$C$4))</f>
        <v>98.636346976056828</v>
      </c>
      <c r="Q667" s="2">
        <f>(P667*EXP($C$3-($C$4^2)/2+NORMSINV(AleatLivre!P664)*$C$4))</f>
        <v>102.88342527530857</v>
      </c>
      <c r="R667" s="2">
        <f>(Q667*EXP($C$3-($C$4^2)/2+NORMSINV(AleatLivre!Q664)*$C$4))</f>
        <v>107.81859575075127</v>
      </c>
      <c r="S667" s="2">
        <f>(R667*EXP($C$3-($C$4^2)/2+NORMSINV(AleatLivre!R664)*$C$4))</f>
        <v>110.10894337910915</v>
      </c>
      <c r="T667" s="2">
        <f>(S667*EXP($C$3-($C$4^2)/2+NORMSINV(AleatLivre!S664)*$C$4))</f>
        <v>114.10298580678004</v>
      </c>
      <c r="U667" s="2">
        <f>(T667*EXP($C$3-($C$4^2)/2+NORMSINV(AleatLivre!T664)*$C$4))</f>
        <v>114.44930289131941</v>
      </c>
      <c r="V667" s="2">
        <f>(U667*EXP($C$3-($C$4^2)/2+NORMSINV(AleatLivre!U664)*$C$4))</f>
        <v>117.17158491892374</v>
      </c>
    </row>
    <row r="668" spans="1:22" x14ac:dyDescent="0.25">
      <c r="A668">
        <v>663</v>
      </c>
      <c r="B668" s="2">
        <f>Painel!$B$7</f>
        <v>50</v>
      </c>
      <c r="C668" s="2">
        <f>(B668*EXP($C$3-($C$4^2)/2+NORMSINV(AleatLivre!B665)*$C$4))</f>
        <v>53.656618717390003</v>
      </c>
      <c r="D668" s="2">
        <f>(C668*EXP($C$3-($C$4^2)/2+NORMSINV(AleatLivre!C665)*$C$4))</f>
        <v>57.763434477024632</v>
      </c>
      <c r="E668" s="2">
        <f>(D668*EXP($C$3-($C$4^2)/2+NORMSINV(AleatLivre!D665)*$C$4))</f>
        <v>60.234547484646818</v>
      </c>
      <c r="F668" s="2">
        <f>(E668*EXP($C$3-($C$4^2)/2+NORMSINV(AleatLivre!E665)*$C$4))</f>
        <v>64.734000888442239</v>
      </c>
      <c r="G668" s="2">
        <f>(F668*EXP($C$3-($C$4^2)/2+NORMSINV(AleatLivre!F665)*$C$4))</f>
        <v>68.383537757536203</v>
      </c>
      <c r="H668" s="2">
        <f>(G668*EXP($C$3-($C$4^2)/2+NORMSINV(AleatLivre!G665)*$C$4))</f>
        <v>71.019553643928717</v>
      </c>
      <c r="I668" s="2">
        <f>(H668*EXP($C$3-($C$4^2)/2+NORMSINV(AleatLivre!H665)*$C$4))</f>
        <v>73.683042483137228</v>
      </c>
      <c r="J668" s="2">
        <f>(I668*EXP($C$3-($C$4^2)/2+NORMSINV(AleatLivre!I665)*$C$4))</f>
        <v>74.52307783744736</v>
      </c>
      <c r="K668" s="2">
        <f>(J668*EXP($C$3-($C$4^2)/2+NORMSINV(AleatLivre!J665)*$C$4))</f>
        <v>75.725574867408866</v>
      </c>
      <c r="L668" s="2">
        <f>(K668*EXP($C$3-($C$4^2)/2+NORMSINV(AleatLivre!K665)*$C$4))</f>
        <v>82.70388047489665</v>
      </c>
      <c r="M668" s="2">
        <f>(L668*EXP($C$3-($C$4^2)/2+NORMSINV(AleatLivre!L665)*$C$4))</f>
        <v>87.916104633526984</v>
      </c>
      <c r="N668" s="2">
        <f>(M668*EXP($C$3-($C$4^2)/2+NORMSINV(AleatLivre!M665)*$C$4))</f>
        <v>91.660549810821593</v>
      </c>
      <c r="O668" s="2">
        <f>(N668*EXP($C$3-($C$4^2)/2+NORMSINV(AleatLivre!N665)*$C$4))</f>
        <v>99.329421920703425</v>
      </c>
      <c r="P668" s="2">
        <f>(O668*EXP($C$3-($C$4^2)/2+NORMSINV(AleatLivre!O665)*$C$4))</f>
        <v>105.81132007801307</v>
      </c>
      <c r="Q668" s="2">
        <f>(P668*EXP($C$3-($C$4^2)/2+NORMSINV(AleatLivre!P665)*$C$4))</f>
        <v>111.71823246112477</v>
      </c>
      <c r="R668" s="2">
        <f>(Q668*EXP($C$3-($C$4^2)/2+NORMSINV(AleatLivre!Q665)*$C$4))</f>
        <v>119.53933040881189</v>
      </c>
      <c r="S668" s="2">
        <f>(R668*EXP($C$3-($C$4^2)/2+NORMSINV(AleatLivre!R665)*$C$4))</f>
        <v>121.1993449163664</v>
      </c>
      <c r="T668" s="2">
        <f>(S668*EXP($C$3-($C$4^2)/2+NORMSINV(AleatLivre!S665)*$C$4))</f>
        <v>130.20353769882956</v>
      </c>
      <c r="U668" s="2">
        <f>(T668*EXP($C$3-($C$4^2)/2+NORMSINV(AleatLivre!T665)*$C$4))</f>
        <v>135.03742541709235</v>
      </c>
      <c r="V668" s="2">
        <f>(U668*EXP($C$3-($C$4^2)/2+NORMSINV(AleatLivre!U665)*$C$4))</f>
        <v>140.76986102044521</v>
      </c>
    </row>
    <row r="669" spans="1:22" x14ac:dyDescent="0.25">
      <c r="A669">
        <v>664</v>
      </c>
      <c r="B669" s="2">
        <f>Painel!$B$7</f>
        <v>50</v>
      </c>
      <c r="C669" s="2">
        <f>(B669*EXP($C$3-($C$4^2)/2+NORMSINV(AleatLivre!B666)*$C$4))</f>
        <v>51.261576872367499</v>
      </c>
      <c r="D669" s="2">
        <f>(C669*EXP($C$3-($C$4^2)/2+NORMSINV(AleatLivre!C666)*$C$4))</f>
        <v>54.144488173217546</v>
      </c>
      <c r="E669" s="2">
        <f>(D669*EXP($C$3-($C$4^2)/2+NORMSINV(AleatLivre!D666)*$C$4))</f>
        <v>56.641009944101121</v>
      </c>
      <c r="F669" s="2">
        <f>(E669*EXP($C$3-($C$4^2)/2+NORMSINV(AleatLivre!E666)*$C$4))</f>
        <v>59.244898983401939</v>
      </c>
      <c r="G669" s="2">
        <f>(F669*EXP($C$3-($C$4^2)/2+NORMSINV(AleatLivre!F666)*$C$4))</f>
        <v>62.871060781640331</v>
      </c>
      <c r="H669" s="2">
        <f>(G669*EXP($C$3-($C$4^2)/2+NORMSINV(AleatLivre!G666)*$C$4))</f>
        <v>66.571116529210087</v>
      </c>
      <c r="I669" s="2">
        <f>(H669*EXP($C$3-($C$4^2)/2+NORMSINV(AleatLivre!H666)*$C$4))</f>
        <v>71.751620400098787</v>
      </c>
      <c r="J669" s="2">
        <f>(I669*EXP($C$3-($C$4^2)/2+NORMSINV(AleatLivre!I666)*$C$4))</f>
        <v>74.931280184425106</v>
      </c>
      <c r="K669" s="2">
        <f>(J669*EXP($C$3-($C$4^2)/2+NORMSINV(AleatLivre!J666)*$C$4))</f>
        <v>80.551509970363213</v>
      </c>
      <c r="L669" s="2">
        <f>(K669*EXP($C$3-($C$4^2)/2+NORMSINV(AleatLivre!K666)*$C$4))</f>
        <v>82.603031815075099</v>
      </c>
      <c r="M669" s="2">
        <f>(L669*EXP($C$3-($C$4^2)/2+NORMSINV(AleatLivre!L666)*$C$4))</f>
        <v>84.560218779363865</v>
      </c>
      <c r="N669" s="2">
        <f>(M669*EXP($C$3-($C$4^2)/2+NORMSINV(AleatLivre!M666)*$C$4))</f>
        <v>89.235115285237285</v>
      </c>
      <c r="O669" s="2">
        <f>(N669*EXP($C$3-($C$4^2)/2+NORMSINV(AleatLivre!N666)*$C$4))</f>
        <v>95.482863876468301</v>
      </c>
      <c r="P669" s="2">
        <f>(O669*EXP($C$3-($C$4^2)/2+NORMSINV(AleatLivre!O666)*$C$4))</f>
        <v>101.79646242471446</v>
      </c>
      <c r="Q669" s="2">
        <f>(P669*EXP($C$3-($C$4^2)/2+NORMSINV(AleatLivre!P666)*$C$4))</f>
        <v>104.85225852287381</v>
      </c>
      <c r="R669" s="2">
        <f>(Q669*EXP($C$3-($C$4^2)/2+NORMSINV(AleatLivre!Q666)*$C$4))</f>
        <v>105.3645810211795</v>
      </c>
      <c r="S669" s="2">
        <f>(R669*EXP($C$3-($C$4^2)/2+NORMSINV(AleatLivre!R666)*$C$4))</f>
        <v>107.84760357561622</v>
      </c>
      <c r="T669" s="2">
        <f>(S669*EXP($C$3-($C$4^2)/2+NORMSINV(AleatLivre!S666)*$C$4))</f>
        <v>115.56491168930134</v>
      </c>
      <c r="U669" s="2">
        <f>(T669*EXP($C$3-($C$4^2)/2+NORMSINV(AleatLivre!T666)*$C$4))</f>
        <v>121.442779041858</v>
      </c>
      <c r="V669" s="2">
        <f>(U669*EXP($C$3-($C$4^2)/2+NORMSINV(AleatLivre!U666)*$C$4))</f>
        <v>130.7852569675338</v>
      </c>
    </row>
    <row r="670" spans="1:22" x14ac:dyDescent="0.25">
      <c r="A670">
        <v>665</v>
      </c>
      <c r="B670" s="2">
        <f>Painel!$B$7</f>
        <v>50</v>
      </c>
      <c r="C670" s="2">
        <f>(B670*EXP($C$3-($C$4^2)/2+NORMSINV(AleatLivre!B667)*$C$4))</f>
        <v>52.915390308445829</v>
      </c>
      <c r="D670" s="2">
        <f>(C670*EXP($C$3-($C$4^2)/2+NORMSINV(AleatLivre!C667)*$C$4))</f>
        <v>57.537904213636125</v>
      </c>
      <c r="E670" s="2">
        <f>(D670*EXP($C$3-($C$4^2)/2+NORMSINV(AleatLivre!D667)*$C$4))</f>
        <v>63.151434840517524</v>
      </c>
      <c r="F670" s="2">
        <f>(E670*EXP($C$3-($C$4^2)/2+NORMSINV(AleatLivre!E667)*$C$4))</f>
        <v>66.290325774004899</v>
      </c>
      <c r="G670" s="2">
        <f>(F670*EXP($C$3-($C$4^2)/2+NORMSINV(AleatLivre!F667)*$C$4))</f>
        <v>71.075733750133182</v>
      </c>
      <c r="H670" s="2">
        <f>(G670*EXP($C$3-($C$4^2)/2+NORMSINV(AleatLivre!G667)*$C$4))</f>
        <v>76.683098216920371</v>
      </c>
      <c r="I670" s="2">
        <f>(H670*EXP($C$3-($C$4^2)/2+NORMSINV(AleatLivre!H667)*$C$4))</f>
        <v>79.464043364388417</v>
      </c>
      <c r="J670" s="2">
        <f>(I670*EXP($C$3-($C$4^2)/2+NORMSINV(AleatLivre!I667)*$C$4))</f>
        <v>85.393218214532723</v>
      </c>
      <c r="K670" s="2">
        <f>(J670*EXP($C$3-($C$4^2)/2+NORMSINV(AleatLivre!J667)*$C$4))</f>
        <v>86.709218401206499</v>
      </c>
      <c r="L670" s="2">
        <f>(K670*EXP($C$3-($C$4^2)/2+NORMSINV(AleatLivre!K667)*$C$4))</f>
        <v>92.91397771623167</v>
      </c>
      <c r="M670" s="2">
        <f>(L670*EXP($C$3-($C$4^2)/2+NORMSINV(AleatLivre!L667)*$C$4))</f>
        <v>98.903386962495645</v>
      </c>
      <c r="N670" s="2">
        <f>(M670*EXP($C$3-($C$4^2)/2+NORMSINV(AleatLivre!M667)*$C$4))</f>
        <v>98.214572296973657</v>
      </c>
      <c r="O670" s="2">
        <f>(N670*EXP($C$3-($C$4^2)/2+NORMSINV(AleatLivre!N667)*$C$4))</f>
        <v>103.4507834182667</v>
      </c>
      <c r="P670" s="2">
        <f>(O670*EXP($C$3-($C$4^2)/2+NORMSINV(AleatLivre!O667)*$C$4))</f>
        <v>110.69660039959145</v>
      </c>
      <c r="Q670" s="2">
        <f>(P670*EXP($C$3-($C$4^2)/2+NORMSINV(AleatLivre!P667)*$C$4))</f>
        <v>119.01893109789867</v>
      </c>
      <c r="R670" s="2">
        <f>(Q670*EXP($C$3-($C$4^2)/2+NORMSINV(AleatLivre!Q667)*$C$4))</f>
        <v>124.86625268062684</v>
      </c>
      <c r="S670" s="2">
        <f>(R670*EXP($C$3-($C$4^2)/2+NORMSINV(AleatLivre!R667)*$C$4))</f>
        <v>128.42535933273004</v>
      </c>
      <c r="T670" s="2">
        <f>(S670*EXP($C$3-($C$4^2)/2+NORMSINV(AleatLivre!S667)*$C$4))</f>
        <v>133.16102142200583</v>
      </c>
      <c r="U670" s="2">
        <f>(T670*EXP($C$3-($C$4^2)/2+NORMSINV(AleatLivre!T667)*$C$4))</f>
        <v>138.28424279730382</v>
      </c>
      <c r="V670" s="2">
        <f>(U670*EXP($C$3-($C$4^2)/2+NORMSINV(AleatLivre!U667)*$C$4))</f>
        <v>140.48997426093658</v>
      </c>
    </row>
    <row r="671" spans="1:22" x14ac:dyDescent="0.25">
      <c r="A671">
        <v>666</v>
      </c>
      <c r="B671" s="2">
        <f>Painel!$B$7</f>
        <v>50</v>
      </c>
      <c r="C671" s="2">
        <f>(B671*EXP($C$3-($C$4^2)/2+NORMSINV(AleatLivre!B668)*$C$4))</f>
        <v>52.320805862810758</v>
      </c>
      <c r="D671" s="2">
        <f>(C671*EXP($C$3-($C$4^2)/2+NORMSINV(AleatLivre!C668)*$C$4))</f>
        <v>52.119023396602437</v>
      </c>
      <c r="E671" s="2">
        <f>(D671*EXP($C$3-($C$4^2)/2+NORMSINV(AleatLivre!D668)*$C$4))</f>
        <v>54.264695823111985</v>
      </c>
      <c r="F671" s="2">
        <f>(E671*EXP($C$3-($C$4^2)/2+NORMSINV(AleatLivre!E668)*$C$4))</f>
        <v>57.654860095072586</v>
      </c>
      <c r="G671" s="2">
        <f>(F671*EXP($C$3-($C$4^2)/2+NORMSINV(AleatLivre!F668)*$C$4))</f>
        <v>60.515988592332214</v>
      </c>
      <c r="H671" s="2">
        <f>(G671*EXP($C$3-($C$4^2)/2+NORMSINV(AleatLivre!G668)*$C$4))</f>
        <v>64.241746299560745</v>
      </c>
      <c r="I671" s="2">
        <f>(H671*EXP($C$3-($C$4^2)/2+NORMSINV(AleatLivre!H668)*$C$4))</f>
        <v>68.71597452744372</v>
      </c>
      <c r="J671" s="2">
        <f>(I671*EXP($C$3-($C$4^2)/2+NORMSINV(AleatLivre!I668)*$C$4))</f>
        <v>71.497607019873044</v>
      </c>
      <c r="K671" s="2">
        <f>(J671*EXP($C$3-($C$4^2)/2+NORMSINV(AleatLivre!J668)*$C$4))</f>
        <v>76.064643086873417</v>
      </c>
      <c r="L671" s="2">
        <f>(K671*EXP($C$3-($C$4^2)/2+NORMSINV(AleatLivre!K668)*$C$4))</f>
        <v>81.057522754679411</v>
      </c>
      <c r="M671" s="2">
        <f>(L671*EXP($C$3-($C$4^2)/2+NORMSINV(AleatLivre!L668)*$C$4))</f>
        <v>82.050005858742594</v>
      </c>
      <c r="N671" s="2">
        <f>(M671*EXP($C$3-($C$4^2)/2+NORMSINV(AleatLivre!M668)*$C$4))</f>
        <v>88.249171551943505</v>
      </c>
      <c r="O671" s="2">
        <f>(N671*EXP($C$3-($C$4^2)/2+NORMSINV(AleatLivre!N668)*$C$4))</f>
        <v>93.220101530864483</v>
      </c>
      <c r="P671" s="2">
        <f>(O671*EXP($C$3-($C$4^2)/2+NORMSINV(AleatLivre!O668)*$C$4))</f>
        <v>94.401698103107577</v>
      </c>
      <c r="Q671" s="2">
        <f>(P671*EXP($C$3-($C$4^2)/2+NORMSINV(AleatLivre!P668)*$C$4))</f>
        <v>102.3128780569064</v>
      </c>
      <c r="R671" s="2">
        <f>(Q671*EXP($C$3-($C$4^2)/2+NORMSINV(AleatLivre!Q668)*$C$4))</f>
        <v>104.82464639122141</v>
      </c>
      <c r="S671" s="2">
        <f>(R671*EXP($C$3-($C$4^2)/2+NORMSINV(AleatLivre!R668)*$C$4))</f>
        <v>110.17500046405823</v>
      </c>
      <c r="T671" s="2">
        <f>(S671*EXP($C$3-($C$4^2)/2+NORMSINV(AleatLivre!S668)*$C$4))</f>
        <v>118.97258524560549</v>
      </c>
      <c r="U671" s="2">
        <f>(T671*EXP($C$3-($C$4^2)/2+NORMSINV(AleatLivre!T668)*$C$4))</f>
        <v>126.9050859429544</v>
      </c>
      <c r="V671" s="2">
        <f>(U671*EXP($C$3-($C$4^2)/2+NORMSINV(AleatLivre!U668)*$C$4))</f>
        <v>133.23869700155569</v>
      </c>
    </row>
    <row r="672" spans="1:22" x14ac:dyDescent="0.25">
      <c r="A672">
        <v>667</v>
      </c>
      <c r="B672" s="2">
        <f>Painel!$B$7</f>
        <v>50</v>
      </c>
      <c r="C672" s="2">
        <f>(B672*EXP($C$3-($C$4^2)/2+NORMSINV(AleatLivre!B669)*$C$4))</f>
        <v>53.198698269839198</v>
      </c>
      <c r="D672" s="2">
        <f>(C672*EXP($C$3-($C$4^2)/2+NORMSINV(AleatLivre!C669)*$C$4))</f>
        <v>55.666451833523986</v>
      </c>
      <c r="E672" s="2">
        <f>(D672*EXP($C$3-($C$4^2)/2+NORMSINV(AleatLivre!D669)*$C$4))</f>
        <v>57.99013689226156</v>
      </c>
      <c r="F672" s="2">
        <f>(E672*EXP($C$3-($C$4^2)/2+NORMSINV(AleatLivre!E669)*$C$4))</f>
        <v>61.794847683338752</v>
      </c>
      <c r="G672" s="2">
        <f>(F672*EXP($C$3-($C$4^2)/2+NORMSINV(AleatLivre!F669)*$C$4))</f>
        <v>64.862392003126189</v>
      </c>
      <c r="H672" s="2">
        <f>(G672*EXP($C$3-($C$4^2)/2+NORMSINV(AleatLivre!G669)*$C$4))</f>
        <v>66.185034428680879</v>
      </c>
      <c r="I672" s="2">
        <f>(H672*EXP($C$3-($C$4^2)/2+NORMSINV(AleatLivre!H669)*$C$4))</f>
        <v>69.459316383129575</v>
      </c>
      <c r="J672" s="2">
        <f>(I672*EXP($C$3-($C$4^2)/2+NORMSINV(AleatLivre!I669)*$C$4))</f>
        <v>71.086429458265258</v>
      </c>
      <c r="K672" s="2">
        <f>(J672*EXP($C$3-($C$4^2)/2+NORMSINV(AleatLivre!J669)*$C$4))</f>
        <v>74.148761050725852</v>
      </c>
      <c r="L672" s="2">
        <f>(K672*EXP($C$3-($C$4^2)/2+NORMSINV(AleatLivre!K669)*$C$4))</f>
        <v>77.237328317533795</v>
      </c>
      <c r="M672" s="2">
        <f>(L672*EXP($C$3-($C$4^2)/2+NORMSINV(AleatLivre!L669)*$C$4))</f>
        <v>80.122186376854543</v>
      </c>
      <c r="N672" s="2">
        <f>(M672*EXP($C$3-($C$4^2)/2+NORMSINV(AleatLivre!M669)*$C$4))</f>
        <v>85.043019508998924</v>
      </c>
      <c r="O672" s="2">
        <f>(N672*EXP($C$3-($C$4^2)/2+NORMSINV(AleatLivre!N669)*$C$4))</f>
        <v>91.288246231904481</v>
      </c>
      <c r="P672" s="2">
        <f>(O672*EXP($C$3-($C$4^2)/2+NORMSINV(AleatLivre!O669)*$C$4))</f>
        <v>98.161284504695402</v>
      </c>
      <c r="Q672" s="2">
        <f>(P672*EXP($C$3-($C$4^2)/2+NORMSINV(AleatLivre!P669)*$C$4))</f>
        <v>101.08221695663646</v>
      </c>
      <c r="R672" s="2">
        <f>(Q672*EXP($C$3-($C$4^2)/2+NORMSINV(AleatLivre!Q669)*$C$4))</f>
        <v>109.16343817636178</v>
      </c>
      <c r="S672" s="2">
        <f>(R672*EXP($C$3-($C$4^2)/2+NORMSINV(AleatLivre!R669)*$C$4))</f>
        <v>112.2389630048483</v>
      </c>
      <c r="T672" s="2">
        <f>(S672*EXP($C$3-($C$4^2)/2+NORMSINV(AleatLivre!S669)*$C$4))</f>
        <v>118.80428523239821</v>
      </c>
      <c r="U672" s="2">
        <f>(T672*EXP($C$3-($C$4^2)/2+NORMSINV(AleatLivre!T669)*$C$4))</f>
        <v>121.0325293488324</v>
      </c>
      <c r="V672" s="2">
        <f>(U672*EXP($C$3-($C$4^2)/2+NORMSINV(AleatLivre!U669)*$C$4))</f>
        <v>131.59194987140833</v>
      </c>
    </row>
    <row r="673" spans="1:22" x14ac:dyDescent="0.25">
      <c r="A673">
        <v>668</v>
      </c>
      <c r="B673" s="2">
        <f>Painel!$B$7</f>
        <v>50</v>
      </c>
      <c r="C673" s="2">
        <f>(B673*EXP($C$3-($C$4^2)/2+NORMSINV(AleatLivre!B670)*$C$4))</f>
        <v>53.993521411172438</v>
      </c>
      <c r="D673" s="2">
        <f>(C673*EXP($C$3-($C$4^2)/2+NORMSINV(AleatLivre!C670)*$C$4))</f>
        <v>58.651389451638785</v>
      </c>
      <c r="E673" s="2">
        <f>(D673*EXP($C$3-($C$4^2)/2+NORMSINV(AleatLivre!D670)*$C$4))</f>
        <v>60.351658985859629</v>
      </c>
      <c r="F673" s="2">
        <f>(E673*EXP($C$3-($C$4^2)/2+NORMSINV(AleatLivre!E670)*$C$4))</f>
        <v>62.416463561770186</v>
      </c>
      <c r="G673" s="2">
        <f>(F673*EXP($C$3-($C$4^2)/2+NORMSINV(AleatLivre!F670)*$C$4))</f>
        <v>64.039630334004656</v>
      </c>
      <c r="H673" s="2">
        <f>(G673*EXP($C$3-($C$4^2)/2+NORMSINV(AleatLivre!G670)*$C$4))</f>
        <v>67.94291095935715</v>
      </c>
      <c r="I673" s="2">
        <f>(H673*EXP($C$3-($C$4^2)/2+NORMSINV(AleatLivre!H670)*$C$4))</f>
        <v>72.716773819827296</v>
      </c>
      <c r="J673" s="2">
        <f>(I673*EXP($C$3-($C$4^2)/2+NORMSINV(AleatLivre!I670)*$C$4))</f>
        <v>76.254013379798195</v>
      </c>
      <c r="K673" s="2">
        <f>(J673*EXP($C$3-($C$4^2)/2+NORMSINV(AleatLivre!J670)*$C$4))</f>
        <v>81.526482559904252</v>
      </c>
      <c r="L673" s="2">
        <f>(K673*EXP($C$3-($C$4^2)/2+NORMSINV(AleatLivre!K670)*$C$4))</f>
        <v>87.893949887164553</v>
      </c>
      <c r="M673" s="2">
        <f>(L673*EXP($C$3-($C$4^2)/2+NORMSINV(AleatLivre!L670)*$C$4))</f>
        <v>92.834062259741444</v>
      </c>
      <c r="N673" s="2">
        <f>(M673*EXP($C$3-($C$4^2)/2+NORMSINV(AleatLivre!M670)*$C$4))</f>
        <v>94.234754447776979</v>
      </c>
      <c r="O673" s="2">
        <f>(N673*EXP($C$3-($C$4^2)/2+NORMSINV(AleatLivre!N670)*$C$4))</f>
        <v>100.67985285355503</v>
      </c>
      <c r="P673" s="2">
        <f>(O673*EXP($C$3-($C$4^2)/2+NORMSINV(AleatLivre!O670)*$C$4))</f>
        <v>105.21287846114926</v>
      </c>
      <c r="Q673" s="2">
        <f>(P673*EXP($C$3-($C$4^2)/2+NORMSINV(AleatLivre!P670)*$C$4))</f>
        <v>114.59864118972969</v>
      </c>
      <c r="R673" s="2">
        <f>(Q673*EXP($C$3-($C$4^2)/2+NORMSINV(AleatLivre!Q670)*$C$4))</f>
        <v>122.25264411779119</v>
      </c>
      <c r="S673" s="2">
        <f>(R673*EXP($C$3-($C$4^2)/2+NORMSINV(AleatLivre!R670)*$C$4))</f>
        <v>129.01614264857588</v>
      </c>
      <c r="T673" s="2">
        <f>(S673*EXP($C$3-($C$4^2)/2+NORMSINV(AleatLivre!S670)*$C$4))</f>
        <v>141.8495491418123</v>
      </c>
      <c r="U673" s="2">
        <f>(T673*EXP($C$3-($C$4^2)/2+NORMSINV(AleatLivre!T670)*$C$4))</f>
        <v>148.88476921107988</v>
      </c>
      <c r="V673" s="2">
        <f>(U673*EXP($C$3-($C$4^2)/2+NORMSINV(AleatLivre!U670)*$C$4))</f>
        <v>157.08586772176614</v>
      </c>
    </row>
    <row r="674" spans="1:22" x14ac:dyDescent="0.25">
      <c r="A674">
        <v>669</v>
      </c>
      <c r="B674" s="2">
        <f>Painel!$B$7</f>
        <v>50</v>
      </c>
      <c r="C674" s="2">
        <f>(B674*EXP($C$3-($C$4^2)/2+NORMSINV(AleatLivre!B671)*$C$4))</f>
        <v>51.519530864612605</v>
      </c>
      <c r="D674" s="2">
        <f>(C674*EXP($C$3-($C$4^2)/2+NORMSINV(AleatLivre!C671)*$C$4))</f>
        <v>54.747562594838897</v>
      </c>
      <c r="E674" s="2">
        <f>(D674*EXP($C$3-($C$4^2)/2+NORMSINV(AleatLivre!D671)*$C$4))</f>
        <v>59.024016407779243</v>
      </c>
      <c r="F674" s="2">
        <f>(E674*EXP($C$3-($C$4^2)/2+NORMSINV(AleatLivre!E671)*$C$4))</f>
        <v>62.556573802274947</v>
      </c>
      <c r="G674" s="2">
        <f>(F674*EXP($C$3-($C$4^2)/2+NORMSINV(AleatLivre!F671)*$C$4))</f>
        <v>66.65004367953901</v>
      </c>
      <c r="H674" s="2">
        <f>(G674*EXP($C$3-($C$4^2)/2+NORMSINV(AleatLivre!G671)*$C$4))</f>
        <v>74.572669298355706</v>
      </c>
      <c r="I674" s="2">
        <f>(H674*EXP($C$3-($C$4^2)/2+NORMSINV(AleatLivre!H671)*$C$4))</f>
        <v>78.458455361266189</v>
      </c>
      <c r="J674" s="2">
        <f>(I674*EXP($C$3-($C$4^2)/2+NORMSINV(AleatLivre!I671)*$C$4))</f>
        <v>81.401720667360252</v>
      </c>
      <c r="K674" s="2">
        <f>(J674*EXP($C$3-($C$4^2)/2+NORMSINV(AleatLivre!J671)*$C$4))</f>
        <v>85.935787670319783</v>
      </c>
      <c r="L674" s="2">
        <f>(K674*EXP($C$3-($C$4^2)/2+NORMSINV(AleatLivre!K671)*$C$4))</f>
        <v>87.487330981135969</v>
      </c>
      <c r="M674" s="2">
        <f>(L674*EXP($C$3-($C$4^2)/2+NORMSINV(AleatLivre!L671)*$C$4))</f>
        <v>90.026589231286948</v>
      </c>
      <c r="N674" s="2">
        <f>(M674*EXP($C$3-($C$4^2)/2+NORMSINV(AleatLivre!M671)*$C$4))</f>
        <v>92.624214935502209</v>
      </c>
      <c r="O674" s="2">
        <f>(N674*EXP($C$3-($C$4^2)/2+NORMSINV(AleatLivre!N671)*$C$4))</f>
        <v>99.760122977559703</v>
      </c>
      <c r="P674" s="2">
        <f>(O674*EXP($C$3-($C$4^2)/2+NORMSINV(AleatLivre!O671)*$C$4))</f>
        <v>105.96535738669841</v>
      </c>
      <c r="Q674" s="2">
        <f>(P674*EXP($C$3-($C$4^2)/2+NORMSINV(AleatLivre!P671)*$C$4))</f>
        <v>108.8944066807283</v>
      </c>
      <c r="R674" s="2">
        <f>(Q674*EXP($C$3-($C$4^2)/2+NORMSINV(AleatLivre!Q671)*$C$4))</f>
        <v>114.28231523918573</v>
      </c>
      <c r="S674" s="2">
        <f>(R674*EXP($C$3-($C$4^2)/2+NORMSINV(AleatLivre!R671)*$C$4))</f>
        <v>119.44310009448159</v>
      </c>
      <c r="T674" s="2">
        <f>(S674*EXP($C$3-($C$4^2)/2+NORMSINV(AleatLivre!S671)*$C$4))</f>
        <v>125.97044122544824</v>
      </c>
      <c r="U674" s="2">
        <f>(T674*EXP($C$3-($C$4^2)/2+NORMSINV(AleatLivre!T671)*$C$4))</f>
        <v>128.02105726667298</v>
      </c>
      <c r="V674" s="2">
        <f>(U674*EXP($C$3-($C$4^2)/2+NORMSINV(AleatLivre!U671)*$C$4))</f>
        <v>132.07923268231903</v>
      </c>
    </row>
    <row r="675" spans="1:22" x14ac:dyDescent="0.25">
      <c r="A675">
        <v>670</v>
      </c>
      <c r="B675" s="2">
        <f>Painel!$B$7</f>
        <v>50</v>
      </c>
      <c r="C675" s="2">
        <f>(B675*EXP($C$3-($C$4^2)/2+NORMSINV(AleatLivre!B672)*$C$4))</f>
        <v>52.086082671695763</v>
      </c>
      <c r="D675" s="2">
        <f>(C675*EXP($C$3-($C$4^2)/2+NORMSINV(AleatLivre!C672)*$C$4))</f>
        <v>52.304661227597087</v>
      </c>
      <c r="E675" s="2">
        <f>(D675*EXP($C$3-($C$4^2)/2+NORMSINV(AleatLivre!D672)*$C$4))</f>
        <v>53.852566725557352</v>
      </c>
      <c r="F675" s="2">
        <f>(E675*EXP($C$3-($C$4^2)/2+NORMSINV(AleatLivre!E672)*$C$4))</f>
        <v>56.619688579395032</v>
      </c>
      <c r="G675" s="2">
        <f>(F675*EXP($C$3-($C$4^2)/2+NORMSINV(AleatLivre!F672)*$C$4))</f>
        <v>59.590548757035016</v>
      </c>
      <c r="H675" s="2">
        <f>(G675*EXP($C$3-($C$4^2)/2+NORMSINV(AleatLivre!G672)*$C$4))</f>
        <v>62.591682733458093</v>
      </c>
      <c r="I675" s="2">
        <f>(H675*EXP($C$3-($C$4^2)/2+NORMSINV(AleatLivre!H672)*$C$4))</f>
        <v>66.611686250703755</v>
      </c>
      <c r="J675" s="2">
        <f>(I675*EXP($C$3-($C$4^2)/2+NORMSINV(AleatLivre!I672)*$C$4))</f>
        <v>70.167036507417677</v>
      </c>
      <c r="K675" s="2">
        <f>(J675*EXP($C$3-($C$4^2)/2+NORMSINV(AleatLivre!J672)*$C$4))</f>
        <v>72.523435360027477</v>
      </c>
      <c r="L675" s="2">
        <f>(K675*EXP($C$3-($C$4^2)/2+NORMSINV(AleatLivre!K672)*$C$4))</f>
        <v>77.458329392738321</v>
      </c>
      <c r="M675" s="2">
        <f>(L675*EXP($C$3-($C$4^2)/2+NORMSINV(AleatLivre!L672)*$C$4))</f>
        <v>79.813272490532327</v>
      </c>
      <c r="N675" s="2">
        <f>(M675*EXP($C$3-($C$4^2)/2+NORMSINV(AleatLivre!M672)*$C$4))</f>
        <v>82.336343210320408</v>
      </c>
      <c r="O675" s="2">
        <f>(N675*EXP($C$3-($C$4^2)/2+NORMSINV(AleatLivre!N672)*$C$4))</f>
        <v>86.735706769097263</v>
      </c>
      <c r="P675" s="2">
        <f>(O675*EXP($C$3-($C$4^2)/2+NORMSINV(AleatLivre!O672)*$C$4))</f>
        <v>92.57874910736264</v>
      </c>
      <c r="Q675" s="2">
        <f>(P675*EXP($C$3-($C$4^2)/2+NORMSINV(AleatLivre!P672)*$C$4))</f>
        <v>98.5200410740606</v>
      </c>
      <c r="R675" s="2">
        <f>(Q675*EXP($C$3-($C$4^2)/2+NORMSINV(AleatLivre!Q672)*$C$4))</f>
        <v>103.11441822154224</v>
      </c>
      <c r="S675" s="2">
        <f>(R675*EXP($C$3-($C$4^2)/2+NORMSINV(AleatLivre!R672)*$C$4))</f>
        <v>110.54094084787802</v>
      </c>
      <c r="T675" s="2">
        <f>(S675*EXP($C$3-($C$4^2)/2+NORMSINV(AleatLivre!S672)*$C$4))</f>
        <v>117.83973206751089</v>
      </c>
      <c r="U675" s="2">
        <f>(T675*EXP($C$3-($C$4^2)/2+NORMSINV(AleatLivre!T672)*$C$4))</f>
        <v>126.15084174592833</v>
      </c>
      <c r="V675" s="2">
        <f>(U675*EXP($C$3-($C$4^2)/2+NORMSINV(AleatLivre!U672)*$C$4))</f>
        <v>133.41619997957733</v>
      </c>
    </row>
    <row r="676" spans="1:22" x14ac:dyDescent="0.25">
      <c r="A676">
        <v>671</v>
      </c>
      <c r="B676" s="2">
        <f>Painel!$B$7</f>
        <v>50</v>
      </c>
      <c r="C676" s="2">
        <f>(B676*EXP($C$3-($C$4^2)/2+NORMSINV(AleatLivre!B673)*$C$4))</f>
        <v>52.797316878310831</v>
      </c>
      <c r="D676" s="2">
        <f>(C676*EXP($C$3-($C$4^2)/2+NORMSINV(AleatLivre!C673)*$C$4))</f>
        <v>54.937358072683196</v>
      </c>
      <c r="E676" s="2">
        <f>(D676*EXP($C$3-($C$4^2)/2+NORMSINV(AleatLivre!D673)*$C$4))</f>
        <v>56.497739282817498</v>
      </c>
      <c r="F676" s="2">
        <f>(E676*EXP($C$3-($C$4^2)/2+NORMSINV(AleatLivre!E673)*$C$4))</f>
        <v>59.566675497218064</v>
      </c>
      <c r="G676" s="2">
        <f>(F676*EXP($C$3-($C$4^2)/2+NORMSINV(AleatLivre!F673)*$C$4))</f>
        <v>60.785720126654006</v>
      </c>
      <c r="H676" s="2">
        <f>(G676*EXP($C$3-($C$4^2)/2+NORMSINV(AleatLivre!G673)*$C$4))</f>
        <v>64.174395034981103</v>
      </c>
      <c r="I676" s="2">
        <f>(H676*EXP($C$3-($C$4^2)/2+NORMSINV(AleatLivre!H673)*$C$4))</f>
        <v>67.78852299652111</v>
      </c>
      <c r="J676" s="2">
        <f>(I676*EXP($C$3-($C$4^2)/2+NORMSINV(AleatLivre!I673)*$C$4))</f>
        <v>67.94380491545509</v>
      </c>
      <c r="K676" s="2">
        <f>(J676*EXP($C$3-($C$4^2)/2+NORMSINV(AleatLivre!J673)*$C$4))</f>
        <v>72.245334615618319</v>
      </c>
      <c r="L676" s="2">
        <f>(K676*EXP($C$3-($C$4^2)/2+NORMSINV(AleatLivre!K673)*$C$4))</f>
        <v>78.446824665296319</v>
      </c>
      <c r="M676" s="2">
        <f>(L676*EXP($C$3-($C$4^2)/2+NORMSINV(AleatLivre!L673)*$C$4))</f>
        <v>82.493205939747554</v>
      </c>
      <c r="N676" s="2">
        <f>(M676*EXP($C$3-($C$4^2)/2+NORMSINV(AleatLivre!M673)*$C$4))</f>
        <v>84.303325489783305</v>
      </c>
      <c r="O676" s="2">
        <f>(N676*EXP($C$3-($C$4^2)/2+NORMSINV(AleatLivre!N673)*$C$4))</f>
        <v>88.315113340177206</v>
      </c>
      <c r="P676" s="2">
        <f>(O676*EXP($C$3-($C$4^2)/2+NORMSINV(AleatLivre!O673)*$C$4))</f>
        <v>93.26969197089052</v>
      </c>
      <c r="Q676" s="2">
        <f>(P676*EXP($C$3-($C$4^2)/2+NORMSINV(AleatLivre!P673)*$C$4))</f>
        <v>96.478106976650878</v>
      </c>
      <c r="R676" s="2">
        <f>(Q676*EXP($C$3-($C$4^2)/2+NORMSINV(AleatLivre!Q673)*$C$4))</f>
        <v>103.47972515717551</v>
      </c>
      <c r="S676" s="2">
        <f>(R676*EXP($C$3-($C$4^2)/2+NORMSINV(AleatLivre!R673)*$C$4))</f>
        <v>106.79018610775276</v>
      </c>
      <c r="T676" s="2">
        <f>(S676*EXP($C$3-($C$4^2)/2+NORMSINV(AleatLivre!S673)*$C$4))</f>
        <v>108.50391408600741</v>
      </c>
      <c r="U676" s="2">
        <f>(T676*EXP($C$3-($C$4^2)/2+NORMSINV(AleatLivre!T673)*$C$4))</f>
        <v>115.98405626921736</v>
      </c>
      <c r="V676" s="2">
        <f>(U676*EXP($C$3-($C$4^2)/2+NORMSINV(AleatLivre!U673)*$C$4))</f>
        <v>123.09889536200191</v>
      </c>
    </row>
    <row r="677" spans="1:22" x14ac:dyDescent="0.25">
      <c r="A677">
        <v>672</v>
      </c>
      <c r="B677" s="2">
        <f>Painel!$B$7</f>
        <v>50</v>
      </c>
      <c r="C677" s="2">
        <f>(B677*EXP($C$3-($C$4^2)/2+NORMSINV(AleatLivre!B674)*$C$4))</f>
        <v>53.450574287023692</v>
      </c>
      <c r="D677" s="2">
        <f>(C677*EXP($C$3-($C$4^2)/2+NORMSINV(AleatLivre!C674)*$C$4))</f>
        <v>56.567655439820754</v>
      </c>
      <c r="E677" s="2">
        <f>(D677*EXP($C$3-($C$4^2)/2+NORMSINV(AleatLivre!D674)*$C$4))</f>
        <v>59.026905443680185</v>
      </c>
      <c r="F677" s="2">
        <f>(E677*EXP($C$3-($C$4^2)/2+NORMSINV(AleatLivre!E674)*$C$4))</f>
        <v>61.786415795336872</v>
      </c>
      <c r="G677" s="2">
        <f>(F677*EXP($C$3-($C$4^2)/2+NORMSINV(AleatLivre!F674)*$C$4))</f>
        <v>64.281597657046618</v>
      </c>
      <c r="H677" s="2">
        <f>(G677*EXP($C$3-($C$4^2)/2+NORMSINV(AleatLivre!G674)*$C$4))</f>
        <v>70.52752229695632</v>
      </c>
      <c r="I677" s="2">
        <f>(H677*EXP($C$3-($C$4^2)/2+NORMSINV(AleatLivre!H674)*$C$4))</f>
        <v>74.090504929872992</v>
      </c>
      <c r="J677" s="2">
        <f>(I677*EXP($C$3-($C$4^2)/2+NORMSINV(AleatLivre!I674)*$C$4))</f>
        <v>79.141603922375253</v>
      </c>
      <c r="K677" s="2">
        <f>(J677*EXP($C$3-($C$4^2)/2+NORMSINV(AleatLivre!J674)*$C$4))</f>
        <v>83.717343016030355</v>
      </c>
      <c r="L677" s="2">
        <f>(K677*EXP($C$3-($C$4^2)/2+NORMSINV(AleatLivre!K674)*$C$4))</f>
        <v>89.66606305968115</v>
      </c>
      <c r="M677" s="2">
        <f>(L677*EXP($C$3-($C$4^2)/2+NORMSINV(AleatLivre!L674)*$C$4))</f>
        <v>90.392873217355799</v>
      </c>
      <c r="N677" s="2">
        <f>(M677*EXP($C$3-($C$4^2)/2+NORMSINV(AleatLivre!M674)*$C$4))</f>
        <v>93.049184369338263</v>
      </c>
      <c r="O677" s="2">
        <f>(N677*EXP($C$3-($C$4^2)/2+NORMSINV(AleatLivre!N674)*$C$4))</f>
        <v>101.15454563250744</v>
      </c>
      <c r="P677" s="2">
        <f>(O677*EXP($C$3-($C$4^2)/2+NORMSINV(AleatLivre!O674)*$C$4))</f>
        <v>104.69385658834422</v>
      </c>
      <c r="Q677" s="2">
        <f>(P677*EXP($C$3-($C$4^2)/2+NORMSINV(AleatLivre!P674)*$C$4))</f>
        <v>109.60478418531694</v>
      </c>
      <c r="R677" s="2">
        <f>(Q677*EXP($C$3-($C$4^2)/2+NORMSINV(AleatLivre!Q674)*$C$4))</f>
        <v>112.66570499567175</v>
      </c>
      <c r="S677" s="2">
        <f>(R677*EXP($C$3-($C$4^2)/2+NORMSINV(AleatLivre!R674)*$C$4))</f>
        <v>121.19518059282025</v>
      </c>
      <c r="T677" s="2">
        <f>(S677*EXP($C$3-($C$4^2)/2+NORMSINV(AleatLivre!S674)*$C$4))</f>
        <v>125.31489257330051</v>
      </c>
      <c r="U677" s="2">
        <f>(T677*EXP($C$3-($C$4^2)/2+NORMSINV(AleatLivre!T674)*$C$4))</f>
        <v>130.10542533141606</v>
      </c>
      <c r="V677" s="2">
        <f>(U677*EXP($C$3-($C$4^2)/2+NORMSINV(AleatLivre!U674)*$C$4))</f>
        <v>137.02364331968815</v>
      </c>
    </row>
    <row r="678" spans="1:22" x14ac:dyDescent="0.25">
      <c r="A678">
        <v>673</v>
      </c>
      <c r="B678" s="2">
        <f>Painel!$B$7</f>
        <v>50</v>
      </c>
      <c r="C678" s="2">
        <f>(B678*EXP($C$3-($C$4^2)/2+NORMSINV(AleatLivre!B675)*$C$4))</f>
        <v>52.842794580077744</v>
      </c>
      <c r="D678" s="2">
        <f>(C678*EXP($C$3-($C$4^2)/2+NORMSINV(AleatLivre!C675)*$C$4))</f>
        <v>57.958091752259811</v>
      </c>
      <c r="E678" s="2">
        <f>(D678*EXP($C$3-($C$4^2)/2+NORMSINV(AleatLivre!D675)*$C$4))</f>
        <v>62.135879861558024</v>
      </c>
      <c r="F678" s="2">
        <f>(E678*EXP($C$3-($C$4^2)/2+NORMSINV(AleatLivre!E675)*$C$4))</f>
        <v>63.549265210560449</v>
      </c>
      <c r="G678" s="2">
        <f>(F678*EXP($C$3-($C$4^2)/2+NORMSINV(AleatLivre!F675)*$C$4))</f>
        <v>67.11527554532519</v>
      </c>
      <c r="H678" s="2">
        <f>(G678*EXP($C$3-($C$4^2)/2+NORMSINV(AleatLivre!G675)*$C$4))</f>
        <v>69.904228292586552</v>
      </c>
      <c r="I678" s="2">
        <f>(H678*EXP($C$3-($C$4^2)/2+NORMSINV(AleatLivre!H675)*$C$4))</f>
        <v>73.607787174224285</v>
      </c>
      <c r="J678" s="2">
        <f>(I678*EXP($C$3-($C$4^2)/2+NORMSINV(AleatLivre!I675)*$C$4))</f>
        <v>76.962638957611603</v>
      </c>
      <c r="K678" s="2">
        <f>(J678*EXP($C$3-($C$4^2)/2+NORMSINV(AleatLivre!J675)*$C$4))</f>
        <v>81.89410939226218</v>
      </c>
      <c r="L678" s="2">
        <f>(K678*EXP($C$3-($C$4^2)/2+NORMSINV(AleatLivre!K675)*$C$4))</f>
        <v>86.930911936988622</v>
      </c>
      <c r="M678" s="2">
        <f>(L678*EXP($C$3-($C$4^2)/2+NORMSINV(AleatLivre!L675)*$C$4))</f>
        <v>93.521822477638295</v>
      </c>
      <c r="N678" s="2">
        <f>(M678*EXP($C$3-($C$4^2)/2+NORMSINV(AleatLivre!M675)*$C$4))</f>
        <v>96.701243513274605</v>
      </c>
      <c r="O678" s="2">
        <f>(N678*EXP($C$3-($C$4^2)/2+NORMSINV(AleatLivre!N675)*$C$4))</f>
        <v>103.9460857085064</v>
      </c>
      <c r="P678" s="2">
        <f>(O678*EXP($C$3-($C$4^2)/2+NORMSINV(AleatLivre!O675)*$C$4))</f>
        <v>110.19634615127497</v>
      </c>
      <c r="Q678" s="2">
        <f>(P678*EXP($C$3-($C$4^2)/2+NORMSINV(AleatLivre!P675)*$C$4))</f>
        <v>117.45050903647565</v>
      </c>
      <c r="R678" s="2">
        <f>(Q678*EXP($C$3-($C$4^2)/2+NORMSINV(AleatLivre!Q675)*$C$4))</f>
        <v>122.86974217230419</v>
      </c>
      <c r="S678" s="2">
        <f>(R678*EXP($C$3-($C$4^2)/2+NORMSINV(AleatLivre!R675)*$C$4))</f>
        <v>127.50789609442977</v>
      </c>
      <c r="T678" s="2">
        <f>(S678*EXP($C$3-($C$4^2)/2+NORMSINV(AleatLivre!S675)*$C$4))</f>
        <v>132.57637254563184</v>
      </c>
      <c r="U678" s="2">
        <f>(T678*EXP($C$3-($C$4^2)/2+NORMSINV(AleatLivre!T675)*$C$4))</f>
        <v>138.01750736196306</v>
      </c>
      <c r="V678" s="2">
        <f>(U678*EXP($C$3-($C$4^2)/2+NORMSINV(AleatLivre!U675)*$C$4))</f>
        <v>146.72269459876361</v>
      </c>
    </row>
    <row r="679" spans="1:22" x14ac:dyDescent="0.25">
      <c r="A679">
        <v>674</v>
      </c>
      <c r="B679" s="2">
        <f>Painel!$B$7</f>
        <v>50</v>
      </c>
      <c r="C679" s="2">
        <f>(B679*EXP($C$3-($C$4^2)/2+NORMSINV(AleatLivre!B676)*$C$4))</f>
        <v>51.232857549141421</v>
      </c>
      <c r="D679" s="2">
        <f>(C679*EXP($C$3-($C$4^2)/2+NORMSINV(AleatLivre!C676)*$C$4))</f>
        <v>52.801553586049089</v>
      </c>
      <c r="E679" s="2">
        <f>(D679*EXP($C$3-($C$4^2)/2+NORMSINV(AleatLivre!D676)*$C$4))</f>
        <v>54.917426354677033</v>
      </c>
      <c r="F679" s="2">
        <f>(E679*EXP($C$3-($C$4^2)/2+NORMSINV(AleatLivre!E676)*$C$4))</f>
        <v>56.444352871015298</v>
      </c>
      <c r="G679" s="2">
        <f>(F679*EXP($C$3-($C$4^2)/2+NORMSINV(AleatLivre!F676)*$C$4))</f>
        <v>58.170821102562925</v>
      </c>
      <c r="H679" s="2">
        <f>(G679*EXP($C$3-($C$4^2)/2+NORMSINV(AleatLivre!G676)*$C$4))</f>
        <v>60.816170876068021</v>
      </c>
      <c r="I679" s="2">
        <f>(H679*EXP($C$3-($C$4^2)/2+NORMSINV(AleatLivre!H676)*$C$4))</f>
        <v>62.13865933265766</v>
      </c>
      <c r="J679" s="2">
        <f>(I679*EXP($C$3-($C$4^2)/2+NORMSINV(AleatLivre!I676)*$C$4))</f>
        <v>62.659503058909429</v>
      </c>
      <c r="K679" s="2">
        <f>(J679*EXP($C$3-($C$4^2)/2+NORMSINV(AleatLivre!J676)*$C$4))</f>
        <v>66.16247737515809</v>
      </c>
      <c r="L679" s="2">
        <f>(K679*EXP($C$3-($C$4^2)/2+NORMSINV(AleatLivre!K676)*$C$4))</f>
        <v>67.815148037294634</v>
      </c>
      <c r="M679" s="2">
        <f>(L679*EXP($C$3-($C$4^2)/2+NORMSINV(AleatLivre!L676)*$C$4))</f>
        <v>74.09254795416652</v>
      </c>
      <c r="N679" s="2">
        <f>(M679*EXP($C$3-($C$4^2)/2+NORMSINV(AleatLivre!M676)*$C$4))</f>
        <v>77.796575099312918</v>
      </c>
      <c r="O679" s="2">
        <f>(N679*EXP($C$3-($C$4^2)/2+NORMSINV(AleatLivre!N676)*$C$4))</f>
        <v>81.347172199299067</v>
      </c>
      <c r="P679" s="2">
        <f>(O679*EXP($C$3-($C$4^2)/2+NORMSINV(AleatLivre!O676)*$C$4))</f>
        <v>82.573726323393998</v>
      </c>
      <c r="Q679" s="2">
        <f>(P679*EXP($C$3-($C$4^2)/2+NORMSINV(AleatLivre!P676)*$C$4))</f>
        <v>86.519778908446938</v>
      </c>
      <c r="R679" s="2">
        <f>(Q679*EXP($C$3-($C$4^2)/2+NORMSINV(AleatLivre!Q676)*$C$4))</f>
        <v>89.30498901524706</v>
      </c>
      <c r="S679" s="2">
        <f>(R679*EXP($C$3-($C$4^2)/2+NORMSINV(AleatLivre!R676)*$C$4))</f>
        <v>93.919168506729548</v>
      </c>
      <c r="T679" s="2">
        <f>(S679*EXP($C$3-($C$4^2)/2+NORMSINV(AleatLivre!S676)*$C$4))</f>
        <v>101.00792654335663</v>
      </c>
      <c r="U679" s="2">
        <f>(T679*EXP($C$3-($C$4^2)/2+NORMSINV(AleatLivre!T676)*$C$4))</f>
        <v>106.92978154058007</v>
      </c>
      <c r="V679" s="2">
        <f>(U679*EXP($C$3-($C$4^2)/2+NORMSINV(AleatLivre!U676)*$C$4))</f>
        <v>114.33905773458842</v>
      </c>
    </row>
    <row r="680" spans="1:22" x14ac:dyDescent="0.25">
      <c r="A680">
        <v>675</v>
      </c>
      <c r="B680" s="2">
        <f>Painel!$B$7</f>
        <v>50</v>
      </c>
      <c r="C680" s="2">
        <f>(B680*EXP($C$3-($C$4^2)/2+NORMSINV(AleatLivre!B677)*$C$4))</f>
        <v>52.522876788024988</v>
      </c>
      <c r="D680" s="2">
        <f>(C680*EXP($C$3-($C$4^2)/2+NORMSINV(AleatLivre!C677)*$C$4))</f>
        <v>56.186213577700585</v>
      </c>
      <c r="E680" s="2">
        <f>(D680*EXP($C$3-($C$4^2)/2+NORMSINV(AleatLivre!D677)*$C$4))</f>
        <v>55.941910731788937</v>
      </c>
      <c r="F680" s="2">
        <f>(E680*EXP($C$3-($C$4^2)/2+NORMSINV(AleatLivre!E677)*$C$4))</f>
        <v>60.989591865414667</v>
      </c>
      <c r="G680" s="2">
        <f>(F680*EXP($C$3-($C$4^2)/2+NORMSINV(AleatLivre!F677)*$C$4))</f>
        <v>63.844072809373174</v>
      </c>
      <c r="H680" s="2">
        <f>(G680*EXP($C$3-($C$4^2)/2+NORMSINV(AleatLivre!G677)*$C$4))</f>
        <v>66.490449781214551</v>
      </c>
      <c r="I680" s="2">
        <f>(H680*EXP($C$3-($C$4^2)/2+NORMSINV(AleatLivre!H677)*$C$4))</f>
        <v>69.496054871178401</v>
      </c>
      <c r="J680" s="2">
        <f>(I680*EXP($C$3-($C$4^2)/2+NORMSINV(AleatLivre!I677)*$C$4))</f>
        <v>71.943691236073661</v>
      </c>
      <c r="K680" s="2">
        <f>(J680*EXP($C$3-($C$4^2)/2+NORMSINV(AleatLivre!J677)*$C$4))</f>
        <v>75.468195812541637</v>
      </c>
      <c r="L680" s="2">
        <f>(K680*EXP($C$3-($C$4^2)/2+NORMSINV(AleatLivre!K677)*$C$4))</f>
        <v>78.562415429914083</v>
      </c>
      <c r="M680" s="2">
        <f>(L680*EXP($C$3-($C$4^2)/2+NORMSINV(AleatLivre!L677)*$C$4))</f>
        <v>81.521034003851796</v>
      </c>
      <c r="N680" s="2">
        <f>(M680*EXP($C$3-($C$4^2)/2+NORMSINV(AleatLivre!M677)*$C$4))</f>
        <v>87.344153255006617</v>
      </c>
      <c r="O680" s="2">
        <f>(N680*EXP($C$3-($C$4^2)/2+NORMSINV(AleatLivre!N677)*$C$4))</f>
        <v>93.011326160560884</v>
      </c>
      <c r="P680" s="2">
        <f>(O680*EXP($C$3-($C$4^2)/2+NORMSINV(AleatLivre!O677)*$C$4))</f>
        <v>95.92227699744646</v>
      </c>
      <c r="Q680" s="2">
        <f>(P680*EXP($C$3-($C$4^2)/2+NORMSINV(AleatLivre!P677)*$C$4))</f>
        <v>101.00906241688932</v>
      </c>
      <c r="R680" s="2">
        <f>(Q680*EXP($C$3-($C$4^2)/2+NORMSINV(AleatLivre!Q677)*$C$4))</f>
        <v>109.12891574040823</v>
      </c>
      <c r="S680" s="2">
        <f>(R680*EXP($C$3-($C$4^2)/2+NORMSINV(AleatLivre!R677)*$C$4))</f>
        <v>118.89831361222313</v>
      </c>
      <c r="T680" s="2">
        <f>(S680*EXP($C$3-($C$4^2)/2+NORMSINV(AleatLivre!S677)*$C$4))</f>
        <v>127.52058420557582</v>
      </c>
      <c r="U680" s="2">
        <f>(T680*EXP($C$3-($C$4^2)/2+NORMSINV(AleatLivre!T677)*$C$4))</f>
        <v>132.11472299296543</v>
      </c>
      <c r="V680" s="2">
        <f>(U680*EXP($C$3-($C$4^2)/2+NORMSINV(AleatLivre!U677)*$C$4))</f>
        <v>149.86278479535221</v>
      </c>
    </row>
    <row r="681" spans="1:22" x14ac:dyDescent="0.25">
      <c r="A681">
        <v>676</v>
      </c>
      <c r="B681" s="2">
        <f>Painel!$B$7</f>
        <v>50</v>
      </c>
      <c r="C681" s="2">
        <f>(B681*EXP($C$3-($C$4^2)/2+NORMSINV(AleatLivre!B678)*$C$4))</f>
        <v>52.663676612000586</v>
      </c>
      <c r="D681" s="2">
        <f>(C681*EXP($C$3-($C$4^2)/2+NORMSINV(AleatLivre!C678)*$C$4))</f>
        <v>55.743270678695289</v>
      </c>
      <c r="E681" s="2">
        <f>(D681*EXP($C$3-($C$4^2)/2+NORMSINV(AleatLivre!D678)*$C$4))</f>
        <v>60.05920943128757</v>
      </c>
      <c r="F681" s="2">
        <f>(E681*EXP($C$3-($C$4^2)/2+NORMSINV(AleatLivre!E678)*$C$4))</f>
        <v>64.39279707965396</v>
      </c>
      <c r="G681" s="2">
        <f>(F681*EXP($C$3-($C$4^2)/2+NORMSINV(AleatLivre!F678)*$C$4))</f>
        <v>66.729811460104401</v>
      </c>
      <c r="H681" s="2">
        <f>(G681*EXP($C$3-($C$4^2)/2+NORMSINV(AleatLivre!G678)*$C$4))</f>
        <v>69.418542193592742</v>
      </c>
      <c r="I681" s="2">
        <f>(H681*EXP($C$3-($C$4^2)/2+NORMSINV(AleatLivre!H678)*$C$4))</f>
        <v>72.706250097406979</v>
      </c>
      <c r="J681" s="2">
        <f>(I681*EXP($C$3-($C$4^2)/2+NORMSINV(AleatLivre!I678)*$C$4))</f>
        <v>75.864473598650505</v>
      </c>
      <c r="K681" s="2">
        <f>(J681*EXP($C$3-($C$4^2)/2+NORMSINV(AleatLivre!J678)*$C$4))</f>
        <v>80.234940872523097</v>
      </c>
      <c r="L681" s="2">
        <f>(K681*EXP($C$3-($C$4^2)/2+NORMSINV(AleatLivre!K678)*$C$4))</f>
        <v>85.280315117258979</v>
      </c>
      <c r="M681" s="2">
        <f>(L681*EXP($C$3-($C$4^2)/2+NORMSINV(AleatLivre!L678)*$C$4))</f>
        <v>88.543177032561672</v>
      </c>
      <c r="N681" s="2">
        <f>(M681*EXP($C$3-($C$4^2)/2+NORMSINV(AleatLivre!M678)*$C$4))</f>
        <v>93.811619346935217</v>
      </c>
      <c r="O681" s="2">
        <f>(N681*EXP($C$3-($C$4^2)/2+NORMSINV(AleatLivre!N678)*$C$4))</f>
        <v>95.666344219597264</v>
      </c>
      <c r="P681" s="2">
        <f>(O681*EXP($C$3-($C$4^2)/2+NORMSINV(AleatLivre!O678)*$C$4))</f>
        <v>101.5445154546394</v>
      </c>
      <c r="Q681" s="2">
        <f>(P681*EXP($C$3-($C$4^2)/2+NORMSINV(AleatLivre!P678)*$C$4))</f>
        <v>107.23839952819871</v>
      </c>
      <c r="R681" s="2">
        <f>(Q681*EXP($C$3-($C$4^2)/2+NORMSINV(AleatLivre!Q678)*$C$4))</f>
        <v>109.20756882778026</v>
      </c>
      <c r="S681" s="2">
        <f>(R681*EXP($C$3-($C$4^2)/2+NORMSINV(AleatLivre!R678)*$C$4))</f>
        <v>114.17188733802729</v>
      </c>
      <c r="T681" s="2">
        <f>(S681*EXP($C$3-($C$4^2)/2+NORMSINV(AleatLivre!S678)*$C$4))</f>
        <v>120.59286201410481</v>
      </c>
      <c r="U681" s="2">
        <f>(T681*EXP($C$3-($C$4^2)/2+NORMSINV(AleatLivre!T678)*$C$4))</f>
        <v>127.68493440943308</v>
      </c>
      <c r="V681" s="2">
        <f>(U681*EXP($C$3-($C$4^2)/2+NORMSINV(AleatLivre!U678)*$C$4))</f>
        <v>135.99969944176152</v>
      </c>
    </row>
    <row r="682" spans="1:22" x14ac:dyDescent="0.25">
      <c r="A682">
        <v>677</v>
      </c>
      <c r="B682" s="2">
        <f>Painel!$B$7</f>
        <v>50</v>
      </c>
      <c r="C682" s="2">
        <f>(B682*EXP($C$3-($C$4^2)/2+NORMSINV(AleatLivre!B679)*$C$4))</f>
        <v>52.905139393775883</v>
      </c>
      <c r="D682" s="2">
        <f>(C682*EXP($C$3-($C$4^2)/2+NORMSINV(AleatLivre!C679)*$C$4))</f>
        <v>54.245780567394945</v>
      </c>
      <c r="E682" s="2">
        <f>(D682*EXP($C$3-($C$4^2)/2+NORMSINV(AleatLivre!D679)*$C$4))</f>
        <v>56.425016916985257</v>
      </c>
      <c r="F682" s="2">
        <f>(E682*EXP($C$3-($C$4^2)/2+NORMSINV(AleatLivre!E679)*$C$4))</f>
        <v>59.167166058049439</v>
      </c>
      <c r="G682" s="2">
        <f>(F682*EXP($C$3-($C$4^2)/2+NORMSINV(AleatLivre!F679)*$C$4))</f>
        <v>60.292903983897041</v>
      </c>
      <c r="H682" s="2">
        <f>(G682*EXP($C$3-($C$4^2)/2+NORMSINV(AleatLivre!G679)*$C$4))</f>
        <v>66.221412459155459</v>
      </c>
      <c r="I682" s="2">
        <f>(H682*EXP($C$3-($C$4^2)/2+NORMSINV(AleatLivre!H679)*$C$4))</f>
        <v>70.242960934673093</v>
      </c>
      <c r="J682" s="2">
        <f>(I682*EXP($C$3-($C$4^2)/2+NORMSINV(AleatLivre!I679)*$C$4))</f>
        <v>75.998444970809317</v>
      </c>
      <c r="K682" s="2">
        <f>(J682*EXP($C$3-($C$4^2)/2+NORMSINV(AleatLivre!J679)*$C$4))</f>
        <v>81.188404623335117</v>
      </c>
      <c r="L682" s="2">
        <f>(K682*EXP($C$3-($C$4^2)/2+NORMSINV(AleatLivre!K679)*$C$4))</f>
        <v>82.38142889659774</v>
      </c>
      <c r="M682" s="2">
        <f>(L682*EXP($C$3-($C$4^2)/2+NORMSINV(AleatLivre!L679)*$C$4))</f>
        <v>84.332836425400956</v>
      </c>
      <c r="N682" s="2">
        <f>(M682*EXP($C$3-($C$4^2)/2+NORMSINV(AleatLivre!M679)*$C$4))</f>
        <v>91.871242161602524</v>
      </c>
      <c r="O682" s="2">
        <f>(N682*EXP($C$3-($C$4^2)/2+NORMSINV(AleatLivre!N679)*$C$4))</f>
        <v>97.973270954054925</v>
      </c>
      <c r="P682" s="2">
        <f>(O682*EXP($C$3-($C$4^2)/2+NORMSINV(AleatLivre!O679)*$C$4))</f>
        <v>104.34130907835514</v>
      </c>
      <c r="Q682" s="2">
        <f>(P682*EXP($C$3-($C$4^2)/2+NORMSINV(AleatLivre!P679)*$C$4))</f>
        <v>112.65901000986436</v>
      </c>
      <c r="R682" s="2">
        <f>(Q682*EXP($C$3-($C$4^2)/2+NORMSINV(AleatLivre!Q679)*$C$4))</f>
        <v>118.91893845703065</v>
      </c>
      <c r="S682" s="2">
        <f>(R682*EXP($C$3-($C$4^2)/2+NORMSINV(AleatLivre!R679)*$C$4))</f>
        <v>125.18990578583472</v>
      </c>
      <c r="T682" s="2">
        <f>(S682*EXP($C$3-($C$4^2)/2+NORMSINV(AleatLivre!S679)*$C$4))</f>
        <v>130.91315091348457</v>
      </c>
      <c r="U682" s="2">
        <f>(T682*EXP($C$3-($C$4^2)/2+NORMSINV(AleatLivre!T679)*$C$4))</f>
        <v>140.21305555966862</v>
      </c>
      <c r="V682" s="2">
        <f>(U682*EXP($C$3-($C$4^2)/2+NORMSINV(AleatLivre!U679)*$C$4))</f>
        <v>144.56150562451876</v>
      </c>
    </row>
    <row r="683" spans="1:22" x14ac:dyDescent="0.25">
      <c r="A683">
        <v>678</v>
      </c>
      <c r="B683" s="2">
        <f>Painel!$B$7</f>
        <v>50</v>
      </c>
      <c r="C683" s="2">
        <f>(B683*EXP($C$3-($C$4^2)/2+NORMSINV(AleatLivre!B680)*$C$4))</f>
        <v>52.413799049532059</v>
      </c>
      <c r="D683" s="2">
        <f>(C683*EXP($C$3-($C$4^2)/2+NORMSINV(AleatLivre!C680)*$C$4))</f>
        <v>54.855443645221925</v>
      </c>
      <c r="E683" s="2">
        <f>(D683*EXP($C$3-($C$4^2)/2+NORMSINV(AleatLivre!D680)*$C$4))</f>
        <v>59.047530614480578</v>
      </c>
      <c r="F683" s="2">
        <f>(E683*EXP($C$3-($C$4^2)/2+NORMSINV(AleatLivre!E680)*$C$4))</f>
        <v>60.719996168326908</v>
      </c>
      <c r="G683" s="2">
        <f>(F683*EXP($C$3-($C$4^2)/2+NORMSINV(AleatLivre!F680)*$C$4))</f>
        <v>65.538356871472729</v>
      </c>
      <c r="H683" s="2">
        <f>(G683*EXP($C$3-($C$4^2)/2+NORMSINV(AleatLivre!G680)*$C$4))</f>
        <v>69.731385517763513</v>
      </c>
      <c r="I683" s="2">
        <f>(H683*EXP($C$3-($C$4^2)/2+NORMSINV(AleatLivre!H680)*$C$4))</f>
        <v>71.478781999447079</v>
      </c>
      <c r="J683" s="2">
        <f>(I683*EXP($C$3-($C$4^2)/2+NORMSINV(AleatLivre!I680)*$C$4))</f>
        <v>74.55413741482775</v>
      </c>
      <c r="K683" s="2">
        <f>(J683*EXP($C$3-($C$4^2)/2+NORMSINV(AleatLivre!J680)*$C$4))</f>
        <v>79.813569044023183</v>
      </c>
      <c r="L683" s="2">
        <f>(K683*EXP($C$3-($C$4^2)/2+NORMSINV(AleatLivre!K680)*$C$4))</f>
        <v>83.596729329161519</v>
      </c>
      <c r="M683" s="2">
        <f>(L683*EXP($C$3-($C$4^2)/2+NORMSINV(AleatLivre!L680)*$C$4))</f>
        <v>89.430241800303023</v>
      </c>
      <c r="N683" s="2">
        <f>(M683*EXP($C$3-($C$4^2)/2+NORMSINV(AleatLivre!M680)*$C$4))</f>
        <v>94.530347570222474</v>
      </c>
      <c r="O683" s="2">
        <f>(N683*EXP($C$3-($C$4^2)/2+NORMSINV(AleatLivre!N680)*$C$4))</f>
        <v>96.321065822909347</v>
      </c>
      <c r="P683" s="2">
        <f>(O683*EXP($C$3-($C$4^2)/2+NORMSINV(AleatLivre!O680)*$C$4))</f>
        <v>102.48790261307342</v>
      </c>
      <c r="Q683" s="2">
        <f>(P683*EXP($C$3-($C$4^2)/2+NORMSINV(AleatLivre!P680)*$C$4))</f>
        <v>105.14086568588115</v>
      </c>
      <c r="R683" s="2">
        <f>(Q683*EXP($C$3-($C$4^2)/2+NORMSINV(AleatLivre!Q680)*$C$4))</f>
        <v>110.45935143953389</v>
      </c>
      <c r="S683" s="2">
        <f>(R683*EXP($C$3-($C$4^2)/2+NORMSINV(AleatLivre!R680)*$C$4))</f>
        <v>115.77493396560891</v>
      </c>
      <c r="T683" s="2">
        <f>(S683*EXP($C$3-($C$4^2)/2+NORMSINV(AleatLivre!S680)*$C$4))</f>
        <v>121.95165398135369</v>
      </c>
      <c r="U683" s="2">
        <f>(T683*EXP($C$3-($C$4^2)/2+NORMSINV(AleatLivre!T680)*$C$4))</f>
        <v>125.80999356803392</v>
      </c>
      <c r="V683" s="2">
        <f>(U683*EXP($C$3-($C$4^2)/2+NORMSINV(AleatLivre!U680)*$C$4))</f>
        <v>133.52357076307828</v>
      </c>
    </row>
    <row r="684" spans="1:22" x14ac:dyDescent="0.25">
      <c r="A684">
        <v>679</v>
      </c>
      <c r="B684" s="2">
        <f>Painel!$B$7</f>
        <v>50</v>
      </c>
      <c r="C684" s="2">
        <f>(B684*EXP($C$3-($C$4^2)/2+NORMSINV(AleatLivre!B681)*$C$4))</f>
        <v>53.283217444949038</v>
      </c>
      <c r="D684" s="2">
        <f>(C684*EXP($C$3-($C$4^2)/2+NORMSINV(AleatLivre!C681)*$C$4))</f>
        <v>56.345771734420026</v>
      </c>
      <c r="E684" s="2">
        <f>(D684*EXP($C$3-($C$4^2)/2+NORMSINV(AleatLivre!D681)*$C$4))</f>
        <v>60.354887193745618</v>
      </c>
      <c r="F684" s="2">
        <f>(E684*EXP($C$3-($C$4^2)/2+NORMSINV(AleatLivre!E681)*$C$4))</f>
        <v>64.08774576250147</v>
      </c>
      <c r="G684" s="2">
        <f>(F684*EXP($C$3-($C$4^2)/2+NORMSINV(AleatLivre!F681)*$C$4))</f>
        <v>67.340217072860383</v>
      </c>
      <c r="H684" s="2">
        <f>(G684*EXP($C$3-($C$4^2)/2+NORMSINV(AleatLivre!G681)*$C$4))</f>
        <v>70.210205751493831</v>
      </c>
      <c r="I684" s="2">
        <f>(H684*EXP($C$3-($C$4^2)/2+NORMSINV(AleatLivre!H681)*$C$4))</f>
        <v>75.177617799793623</v>
      </c>
      <c r="J684" s="2">
        <f>(I684*EXP($C$3-($C$4^2)/2+NORMSINV(AleatLivre!I681)*$C$4))</f>
        <v>77.703201917373448</v>
      </c>
      <c r="K684" s="2">
        <f>(J684*EXP($C$3-($C$4^2)/2+NORMSINV(AleatLivre!J681)*$C$4))</f>
        <v>83.463400810809404</v>
      </c>
      <c r="L684" s="2">
        <f>(K684*EXP($C$3-($C$4^2)/2+NORMSINV(AleatLivre!K681)*$C$4))</f>
        <v>88.089233001410122</v>
      </c>
      <c r="M684" s="2">
        <f>(L684*EXP($C$3-($C$4^2)/2+NORMSINV(AleatLivre!L681)*$C$4))</f>
        <v>94.797026658987264</v>
      </c>
      <c r="N684" s="2">
        <f>(M684*EXP($C$3-($C$4^2)/2+NORMSINV(AleatLivre!M681)*$C$4))</f>
        <v>99.958147549694644</v>
      </c>
      <c r="O684" s="2">
        <f>(N684*EXP($C$3-($C$4^2)/2+NORMSINV(AleatLivre!N681)*$C$4))</f>
        <v>104.84101633993836</v>
      </c>
      <c r="P684" s="2">
        <f>(O684*EXP($C$3-($C$4^2)/2+NORMSINV(AleatLivre!O681)*$C$4))</f>
        <v>110.97468582373055</v>
      </c>
      <c r="Q684" s="2">
        <f>(P684*EXP($C$3-($C$4^2)/2+NORMSINV(AleatLivre!P681)*$C$4))</f>
        <v>113.37152612931587</v>
      </c>
      <c r="R684" s="2">
        <f>(Q684*EXP($C$3-($C$4^2)/2+NORMSINV(AleatLivre!Q681)*$C$4))</f>
        <v>120.74076087677795</v>
      </c>
      <c r="S684" s="2">
        <f>(R684*EXP($C$3-($C$4^2)/2+NORMSINV(AleatLivre!R681)*$C$4))</f>
        <v>131.83302237653783</v>
      </c>
      <c r="T684" s="2">
        <f>(S684*EXP($C$3-($C$4^2)/2+NORMSINV(AleatLivre!S681)*$C$4))</f>
        <v>140.18257346216257</v>
      </c>
      <c r="U684" s="2">
        <f>(T684*EXP($C$3-($C$4^2)/2+NORMSINV(AleatLivre!T681)*$C$4))</f>
        <v>148.2658847696193</v>
      </c>
      <c r="V684" s="2">
        <f>(U684*EXP($C$3-($C$4^2)/2+NORMSINV(AleatLivre!U681)*$C$4))</f>
        <v>160.07972478046597</v>
      </c>
    </row>
    <row r="685" spans="1:22" x14ac:dyDescent="0.25">
      <c r="A685">
        <v>680</v>
      </c>
      <c r="B685" s="2">
        <f>Painel!$B$7</f>
        <v>50</v>
      </c>
      <c r="C685" s="2">
        <f>(B685*EXP($C$3-($C$4^2)/2+NORMSINV(AleatLivre!B682)*$C$4))</f>
        <v>52.333409000646405</v>
      </c>
      <c r="D685" s="2">
        <f>(C685*EXP($C$3-($C$4^2)/2+NORMSINV(AleatLivre!C682)*$C$4))</f>
        <v>52.760273506281727</v>
      </c>
      <c r="E685" s="2">
        <f>(D685*EXP($C$3-($C$4^2)/2+NORMSINV(AleatLivre!D682)*$C$4))</f>
        <v>54.788072297407631</v>
      </c>
      <c r="F685" s="2">
        <f>(E685*EXP($C$3-($C$4^2)/2+NORMSINV(AleatLivre!E682)*$C$4))</f>
        <v>57.670293931522458</v>
      </c>
      <c r="G685" s="2">
        <f>(F685*EXP($C$3-($C$4^2)/2+NORMSINV(AleatLivre!F682)*$C$4))</f>
        <v>59.42824102068473</v>
      </c>
      <c r="H685" s="2">
        <f>(G685*EXP($C$3-($C$4^2)/2+NORMSINV(AleatLivre!G682)*$C$4))</f>
        <v>64.432429098168356</v>
      </c>
      <c r="I685" s="2">
        <f>(H685*EXP($C$3-($C$4^2)/2+NORMSINV(AleatLivre!H682)*$C$4))</f>
        <v>65.918113932228366</v>
      </c>
      <c r="J685" s="2">
        <f>(I685*EXP($C$3-($C$4^2)/2+NORMSINV(AleatLivre!I682)*$C$4))</f>
        <v>68.796345058742133</v>
      </c>
      <c r="K685" s="2">
        <f>(J685*EXP($C$3-($C$4^2)/2+NORMSINV(AleatLivre!J682)*$C$4))</f>
        <v>71.3239357188573</v>
      </c>
      <c r="L685" s="2">
        <f>(K685*EXP($C$3-($C$4^2)/2+NORMSINV(AleatLivre!K682)*$C$4))</f>
        <v>72.688984708151523</v>
      </c>
      <c r="M685" s="2">
        <f>(L685*EXP($C$3-($C$4^2)/2+NORMSINV(AleatLivre!L682)*$C$4))</f>
        <v>75.20140382492562</v>
      </c>
      <c r="N685" s="2">
        <f>(M685*EXP($C$3-($C$4^2)/2+NORMSINV(AleatLivre!M682)*$C$4))</f>
        <v>80.077873905789161</v>
      </c>
      <c r="O685" s="2">
        <f>(N685*EXP($C$3-($C$4^2)/2+NORMSINV(AleatLivre!N682)*$C$4))</f>
        <v>81.515471152691873</v>
      </c>
      <c r="P685" s="2">
        <f>(O685*EXP($C$3-($C$4^2)/2+NORMSINV(AleatLivre!O682)*$C$4))</f>
        <v>85.99617636741003</v>
      </c>
      <c r="Q685" s="2">
        <f>(P685*EXP($C$3-($C$4^2)/2+NORMSINV(AleatLivre!P682)*$C$4))</f>
        <v>95.209623825160193</v>
      </c>
      <c r="R685" s="2">
        <f>(Q685*EXP($C$3-($C$4^2)/2+NORMSINV(AleatLivre!Q682)*$C$4))</f>
        <v>100.09494490617443</v>
      </c>
      <c r="S685" s="2">
        <f>(R685*EXP($C$3-($C$4^2)/2+NORMSINV(AleatLivre!R682)*$C$4))</f>
        <v>102.02491851263261</v>
      </c>
      <c r="T685" s="2">
        <f>(S685*EXP($C$3-($C$4^2)/2+NORMSINV(AleatLivre!S682)*$C$4))</f>
        <v>107.73244070906071</v>
      </c>
      <c r="U685" s="2">
        <f>(T685*EXP($C$3-($C$4^2)/2+NORMSINV(AleatLivre!T682)*$C$4))</f>
        <v>110.58277206783224</v>
      </c>
      <c r="V685" s="2">
        <f>(U685*EXP($C$3-($C$4^2)/2+NORMSINV(AleatLivre!U682)*$C$4))</f>
        <v>117.48176635530805</v>
      </c>
    </row>
    <row r="686" spans="1:22" x14ac:dyDescent="0.25">
      <c r="A686">
        <v>681</v>
      </c>
      <c r="B686" s="2">
        <f>Painel!$B$7</f>
        <v>50</v>
      </c>
      <c r="C686" s="2">
        <f>(B686*EXP($C$3-($C$4^2)/2+NORMSINV(AleatLivre!B683)*$C$4))</f>
        <v>50.607403965566476</v>
      </c>
      <c r="D686" s="2">
        <f>(C686*EXP($C$3-($C$4^2)/2+NORMSINV(AleatLivre!C683)*$C$4))</f>
        <v>51.619587067975665</v>
      </c>
      <c r="E686" s="2">
        <f>(D686*EXP($C$3-($C$4^2)/2+NORMSINV(AleatLivre!D683)*$C$4))</f>
        <v>54.837715496066444</v>
      </c>
      <c r="F686" s="2">
        <f>(E686*EXP($C$3-($C$4^2)/2+NORMSINV(AleatLivre!E683)*$C$4))</f>
        <v>58.887059438273411</v>
      </c>
      <c r="G686" s="2">
        <f>(F686*EXP($C$3-($C$4^2)/2+NORMSINV(AleatLivre!F683)*$C$4))</f>
        <v>63.043528327156395</v>
      </c>
      <c r="H686" s="2">
        <f>(G686*EXP($C$3-($C$4^2)/2+NORMSINV(AleatLivre!G683)*$C$4))</f>
        <v>67.841038473253292</v>
      </c>
      <c r="I686" s="2">
        <f>(H686*EXP($C$3-($C$4^2)/2+NORMSINV(AleatLivre!H683)*$C$4))</f>
        <v>71.107924816295082</v>
      </c>
      <c r="J686" s="2">
        <f>(I686*EXP($C$3-($C$4^2)/2+NORMSINV(AleatLivre!I683)*$C$4))</f>
        <v>75.341466607466145</v>
      </c>
      <c r="K686" s="2">
        <f>(J686*EXP($C$3-($C$4^2)/2+NORMSINV(AleatLivre!J683)*$C$4))</f>
        <v>80.542494188873221</v>
      </c>
      <c r="L686" s="2">
        <f>(K686*EXP($C$3-($C$4^2)/2+NORMSINV(AleatLivre!K683)*$C$4))</f>
        <v>85.276125312425989</v>
      </c>
      <c r="M686" s="2">
        <f>(L686*EXP($C$3-($C$4^2)/2+NORMSINV(AleatLivre!L683)*$C$4))</f>
        <v>89.18562429438154</v>
      </c>
      <c r="N686" s="2">
        <f>(M686*EXP($C$3-($C$4^2)/2+NORMSINV(AleatLivre!M683)*$C$4))</f>
        <v>94.191046979490849</v>
      </c>
      <c r="O686" s="2">
        <f>(N686*EXP($C$3-($C$4^2)/2+NORMSINV(AleatLivre!N683)*$C$4))</f>
        <v>96.589270051187427</v>
      </c>
      <c r="P686" s="2">
        <f>(O686*EXP($C$3-($C$4^2)/2+NORMSINV(AleatLivre!O683)*$C$4))</f>
        <v>97.446219206312577</v>
      </c>
      <c r="Q686" s="2">
        <f>(P686*EXP($C$3-($C$4^2)/2+NORMSINV(AleatLivre!P683)*$C$4))</f>
        <v>101.75521744894586</v>
      </c>
      <c r="R686" s="2">
        <f>(Q686*EXP($C$3-($C$4^2)/2+NORMSINV(AleatLivre!Q683)*$C$4))</f>
        <v>109.00697805827485</v>
      </c>
      <c r="S686" s="2">
        <f>(R686*EXP($C$3-($C$4^2)/2+NORMSINV(AleatLivre!R683)*$C$4))</f>
        <v>117.74837276859716</v>
      </c>
      <c r="T686" s="2">
        <f>(S686*EXP($C$3-($C$4^2)/2+NORMSINV(AleatLivre!S683)*$C$4))</f>
        <v>125.15445410485812</v>
      </c>
      <c r="U686" s="2">
        <f>(T686*EXP($C$3-($C$4^2)/2+NORMSINV(AleatLivre!T683)*$C$4))</f>
        <v>132.34484067822845</v>
      </c>
      <c r="V686" s="2">
        <f>(U686*EXP($C$3-($C$4^2)/2+NORMSINV(AleatLivre!U683)*$C$4))</f>
        <v>140.60307338812581</v>
      </c>
    </row>
    <row r="687" spans="1:22" x14ac:dyDescent="0.25">
      <c r="A687">
        <v>682</v>
      </c>
      <c r="B687" s="2">
        <f>Painel!$B$7</f>
        <v>50</v>
      </c>
      <c r="C687" s="2">
        <f>(B687*EXP($C$3-($C$4^2)/2+NORMSINV(AleatLivre!B684)*$C$4))</f>
        <v>51.114129292951326</v>
      </c>
      <c r="D687" s="2">
        <f>(C687*EXP($C$3-($C$4^2)/2+NORMSINV(AleatLivre!C684)*$C$4))</f>
        <v>54.391638682186098</v>
      </c>
      <c r="E687" s="2">
        <f>(D687*EXP($C$3-($C$4^2)/2+NORMSINV(AleatLivre!D684)*$C$4))</f>
        <v>56.878422157019322</v>
      </c>
      <c r="F687" s="2">
        <f>(E687*EXP($C$3-($C$4^2)/2+NORMSINV(AleatLivre!E684)*$C$4))</f>
        <v>59.44485387274446</v>
      </c>
      <c r="G687" s="2">
        <f>(F687*EXP($C$3-($C$4^2)/2+NORMSINV(AleatLivre!F684)*$C$4))</f>
        <v>64.080060224522754</v>
      </c>
      <c r="H687" s="2">
        <f>(G687*EXP($C$3-($C$4^2)/2+NORMSINV(AleatLivre!G684)*$C$4))</f>
        <v>68.944165398884607</v>
      </c>
      <c r="I687" s="2">
        <f>(H687*EXP($C$3-($C$4^2)/2+NORMSINV(AleatLivre!H684)*$C$4))</f>
        <v>72.854117765111965</v>
      </c>
      <c r="J687" s="2">
        <f>(I687*EXP($C$3-($C$4^2)/2+NORMSINV(AleatLivre!I684)*$C$4))</f>
        <v>77.511338988435355</v>
      </c>
      <c r="K687" s="2">
        <f>(J687*EXP($C$3-($C$4^2)/2+NORMSINV(AleatLivre!J684)*$C$4))</f>
        <v>79.713257218928277</v>
      </c>
      <c r="L687" s="2">
        <f>(K687*EXP($C$3-($C$4^2)/2+NORMSINV(AleatLivre!K684)*$C$4))</f>
        <v>86.065891000256471</v>
      </c>
      <c r="M687" s="2">
        <f>(L687*EXP($C$3-($C$4^2)/2+NORMSINV(AleatLivre!L684)*$C$4))</f>
        <v>90.749809985330899</v>
      </c>
      <c r="N687" s="2">
        <f>(M687*EXP($C$3-($C$4^2)/2+NORMSINV(AleatLivre!M684)*$C$4))</f>
        <v>93.787971375373033</v>
      </c>
      <c r="O687" s="2">
        <f>(N687*EXP($C$3-($C$4^2)/2+NORMSINV(AleatLivre!N684)*$C$4))</f>
        <v>99.28718494860631</v>
      </c>
      <c r="P687" s="2">
        <f>(O687*EXP($C$3-($C$4^2)/2+NORMSINV(AleatLivre!O684)*$C$4))</f>
        <v>106.60026735360613</v>
      </c>
      <c r="Q687" s="2">
        <f>(P687*EXP($C$3-($C$4^2)/2+NORMSINV(AleatLivre!P684)*$C$4))</f>
        <v>115.40366331570974</v>
      </c>
      <c r="R687" s="2">
        <f>(Q687*EXP($C$3-($C$4^2)/2+NORMSINV(AleatLivre!Q684)*$C$4))</f>
        <v>123.36176685629228</v>
      </c>
      <c r="S687" s="2">
        <f>(R687*EXP($C$3-($C$4^2)/2+NORMSINV(AleatLivre!R684)*$C$4))</f>
        <v>132.83812222564754</v>
      </c>
      <c r="T687" s="2">
        <f>(S687*EXP($C$3-($C$4^2)/2+NORMSINV(AleatLivre!S684)*$C$4))</f>
        <v>141.09539461703946</v>
      </c>
      <c r="U687" s="2">
        <f>(T687*EXP($C$3-($C$4^2)/2+NORMSINV(AleatLivre!T684)*$C$4))</f>
        <v>145.97843087149928</v>
      </c>
      <c r="V687" s="2">
        <f>(U687*EXP($C$3-($C$4^2)/2+NORMSINV(AleatLivre!U684)*$C$4))</f>
        <v>151.74720134351682</v>
      </c>
    </row>
    <row r="688" spans="1:22" x14ac:dyDescent="0.25">
      <c r="A688">
        <v>683</v>
      </c>
      <c r="B688" s="2">
        <f>Painel!$B$7</f>
        <v>50</v>
      </c>
      <c r="C688" s="2">
        <f>(B688*EXP($C$3-($C$4^2)/2+NORMSINV(AleatLivre!B685)*$C$4))</f>
        <v>51.754377345821013</v>
      </c>
      <c r="D688" s="2">
        <f>(C688*EXP($C$3-($C$4^2)/2+NORMSINV(AleatLivre!C685)*$C$4))</f>
        <v>53.287948596375216</v>
      </c>
      <c r="E688" s="2">
        <f>(D688*EXP($C$3-($C$4^2)/2+NORMSINV(AleatLivre!D685)*$C$4))</f>
        <v>54.550224505105703</v>
      </c>
      <c r="F688" s="2">
        <f>(E688*EXP($C$3-($C$4^2)/2+NORMSINV(AleatLivre!E685)*$C$4))</f>
        <v>56.952751038017645</v>
      </c>
      <c r="G688" s="2">
        <f>(F688*EXP($C$3-($C$4^2)/2+NORMSINV(AleatLivre!F685)*$C$4))</f>
        <v>57.942611748511091</v>
      </c>
      <c r="H688" s="2">
        <f>(G688*EXP($C$3-($C$4^2)/2+NORMSINV(AleatLivre!G685)*$C$4))</f>
        <v>60.040691222762725</v>
      </c>
      <c r="I688" s="2">
        <f>(H688*EXP($C$3-($C$4^2)/2+NORMSINV(AleatLivre!H685)*$C$4))</f>
        <v>65.14312013919222</v>
      </c>
      <c r="J688" s="2">
        <f>(I688*EXP($C$3-($C$4^2)/2+NORMSINV(AleatLivre!I685)*$C$4))</f>
        <v>70.900022292913576</v>
      </c>
      <c r="K688" s="2">
        <f>(J688*EXP($C$3-($C$4^2)/2+NORMSINV(AleatLivre!J685)*$C$4))</f>
        <v>73.380620552007272</v>
      </c>
      <c r="L688" s="2">
        <f>(K688*EXP($C$3-($C$4^2)/2+NORMSINV(AleatLivre!K685)*$C$4))</f>
        <v>77.74709106157286</v>
      </c>
      <c r="M688" s="2">
        <f>(L688*EXP($C$3-($C$4^2)/2+NORMSINV(AleatLivre!L685)*$C$4))</f>
        <v>82.046215149090145</v>
      </c>
      <c r="N688" s="2">
        <f>(M688*EXP($C$3-($C$4^2)/2+NORMSINV(AleatLivre!M685)*$C$4))</f>
        <v>85.824828230294656</v>
      </c>
      <c r="O688" s="2">
        <f>(N688*EXP($C$3-($C$4^2)/2+NORMSINV(AleatLivre!N685)*$C$4))</f>
        <v>90.094383012301549</v>
      </c>
      <c r="P688" s="2">
        <f>(O688*EXP($C$3-($C$4^2)/2+NORMSINV(AleatLivre!O685)*$C$4))</f>
        <v>95.494081773355987</v>
      </c>
      <c r="Q688" s="2">
        <f>(P688*EXP($C$3-($C$4^2)/2+NORMSINV(AleatLivre!P685)*$C$4))</f>
        <v>97.166985404857584</v>
      </c>
      <c r="R688" s="2">
        <f>(Q688*EXP($C$3-($C$4^2)/2+NORMSINV(AleatLivre!Q685)*$C$4))</f>
        <v>104.38264213094011</v>
      </c>
      <c r="S688" s="2">
        <f>(R688*EXP($C$3-($C$4^2)/2+NORMSINV(AleatLivre!R685)*$C$4))</f>
        <v>107.59703343957098</v>
      </c>
      <c r="T688" s="2">
        <f>(S688*EXP($C$3-($C$4^2)/2+NORMSINV(AleatLivre!S685)*$C$4))</f>
        <v>117.13989324271252</v>
      </c>
      <c r="U688" s="2">
        <f>(T688*EXP($C$3-($C$4^2)/2+NORMSINV(AleatLivre!T685)*$C$4))</f>
        <v>124.05369713676215</v>
      </c>
      <c r="V688" s="2">
        <f>(U688*EXP($C$3-($C$4^2)/2+NORMSINV(AleatLivre!U685)*$C$4))</f>
        <v>130.50671458599967</v>
      </c>
    </row>
    <row r="689" spans="1:22" x14ac:dyDescent="0.25">
      <c r="A689">
        <v>684</v>
      </c>
      <c r="B689" s="2">
        <f>Painel!$B$7</f>
        <v>50</v>
      </c>
      <c r="C689" s="2">
        <f>(B689*EXP($C$3-($C$4^2)/2+NORMSINV(AleatLivre!B686)*$C$4))</f>
        <v>52.229524715241716</v>
      </c>
      <c r="D689" s="2">
        <f>(C689*EXP($C$3-($C$4^2)/2+NORMSINV(AleatLivre!C686)*$C$4))</f>
        <v>55.863123449044586</v>
      </c>
      <c r="E689" s="2">
        <f>(D689*EXP($C$3-($C$4^2)/2+NORMSINV(AleatLivre!D686)*$C$4))</f>
        <v>58.785193697911403</v>
      </c>
      <c r="F689" s="2">
        <f>(E689*EXP($C$3-($C$4^2)/2+NORMSINV(AleatLivre!E686)*$C$4))</f>
        <v>63.32407577977029</v>
      </c>
      <c r="G689" s="2">
        <f>(F689*EXP($C$3-($C$4^2)/2+NORMSINV(AleatLivre!F686)*$C$4))</f>
        <v>63.178926126099043</v>
      </c>
      <c r="H689" s="2">
        <f>(G689*EXP($C$3-($C$4^2)/2+NORMSINV(AleatLivre!G686)*$C$4))</f>
        <v>65.52556762434503</v>
      </c>
      <c r="I689" s="2">
        <f>(H689*EXP($C$3-($C$4^2)/2+NORMSINV(AleatLivre!H686)*$C$4))</f>
        <v>69.282177148658064</v>
      </c>
      <c r="J689" s="2">
        <f>(I689*EXP($C$3-($C$4^2)/2+NORMSINV(AleatLivre!I686)*$C$4))</f>
        <v>72.859313172091177</v>
      </c>
      <c r="K689" s="2">
        <f>(J689*EXP($C$3-($C$4^2)/2+NORMSINV(AleatLivre!J686)*$C$4))</f>
        <v>77.864135981210538</v>
      </c>
      <c r="L689" s="2">
        <f>(K689*EXP($C$3-($C$4^2)/2+NORMSINV(AleatLivre!K686)*$C$4))</f>
        <v>80.051385126699003</v>
      </c>
      <c r="M689" s="2">
        <f>(L689*EXP($C$3-($C$4^2)/2+NORMSINV(AleatLivre!L686)*$C$4))</f>
        <v>83.732379506398146</v>
      </c>
      <c r="N689" s="2">
        <f>(M689*EXP($C$3-($C$4^2)/2+NORMSINV(AleatLivre!M686)*$C$4))</f>
        <v>87.908052680637198</v>
      </c>
      <c r="O689" s="2">
        <f>(N689*EXP($C$3-($C$4^2)/2+NORMSINV(AleatLivre!N686)*$C$4))</f>
        <v>92.890778899799841</v>
      </c>
      <c r="P689" s="2">
        <f>(O689*EXP($C$3-($C$4^2)/2+NORMSINV(AleatLivre!O686)*$C$4))</f>
        <v>98.710881162806103</v>
      </c>
      <c r="Q689" s="2">
        <f>(P689*EXP($C$3-($C$4^2)/2+NORMSINV(AleatLivre!P686)*$C$4))</f>
        <v>108.67442440638777</v>
      </c>
      <c r="R689" s="2">
        <f>(Q689*EXP($C$3-($C$4^2)/2+NORMSINV(AleatLivre!Q686)*$C$4))</f>
        <v>113.88818927490476</v>
      </c>
      <c r="S689" s="2">
        <f>(R689*EXP($C$3-($C$4^2)/2+NORMSINV(AleatLivre!R686)*$C$4))</f>
        <v>120.27841678707391</v>
      </c>
      <c r="T689" s="2">
        <f>(S689*EXP($C$3-($C$4^2)/2+NORMSINV(AleatLivre!S686)*$C$4))</f>
        <v>126.6760672244869</v>
      </c>
      <c r="U689" s="2">
        <f>(T689*EXP($C$3-($C$4^2)/2+NORMSINV(AleatLivre!T686)*$C$4))</f>
        <v>131.09159879596652</v>
      </c>
      <c r="V689" s="2">
        <f>(U689*EXP($C$3-($C$4^2)/2+NORMSINV(AleatLivre!U686)*$C$4))</f>
        <v>140.10863374246679</v>
      </c>
    </row>
    <row r="690" spans="1:22" x14ac:dyDescent="0.25">
      <c r="A690">
        <v>685</v>
      </c>
      <c r="B690" s="2">
        <f>Painel!$B$7</f>
        <v>50</v>
      </c>
      <c r="C690" s="2">
        <f>(B690*EXP($C$3-($C$4^2)/2+NORMSINV(AleatLivre!B687)*$C$4))</f>
        <v>51.476287026887391</v>
      </c>
      <c r="D690" s="2">
        <f>(C690*EXP($C$3-($C$4^2)/2+NORMSINV(AleatLivre!C687)*$C$4))</f>
        <v>54.945157700988403</v>
      </c>
      <c r="E690" s="2">
        <f>(D690*EXP($C$3-($C$4^2)/2+NORMSINV(AleatLivre!D687)*$C$4))</f>
        <v>59.282609350260906</v>
      </c>
      <c r="F690" s="2">
        <f>(E690*EXP($C$3-($C$4^2)/2+NORMSINV(AleatLivre!E687)*$C$4))</f>
        <v>63.230872489646792</v>
      </c>
      <c r="G690" s="2">
        <f>(F690*EXP($C$3-($C$4^2)/2+NORMSINV(AleatLivre!F687)*$C$4))</f>
        <v>67.387656620957742</v>
      </c>
      <c r="H690" s="2">
        <f>(G690*EXP($C$3-($C$4^2)/2+NORMSINV(AleatLivre!G687)*$C$4))</f>
        <v>71.542994679751018</v>
      </c>
      <c r="I690" s="2">
        <f>(H690*EXP($C$3-($C$4^2)/2+NORMSINV(AleatLivre!H687)*$C$4))</f>
        <v>75.300578755598309</v>
      </c>
      <c r="J690" s="2">
        <f>(I690*EXP($C$3-($C$4^2)/2+NORMSINV(AleatLivre!I687)*$C$4))</f>
        <v>82.964637386849589</v>
      </c>
      <c r="K690" s="2">
        <f>(J690*EXP($C$3-($C$4^2)/2+NORMSINV(AleatLivre!J687)*$C$4))</f>
        <v>84.437298554455722</v>
      </c>
      <c r="L690" s="2">
        <f>(K690*EXP($C$3-($C$4^2)/2+NORMSINV(AleatLivre!K687)*$C$4))</f>
        <v>87.183826144191471</v>
      </c>
      <c r="M690" s="2">
        <f>(L690*EXP($C$3-($C$4^2)/2+NORMSINV(AleatLivre!L687)*$C$4))</f>
        <v>91.144839346686197</v>
      </c>
      <c r="N690" s="2">
        <f>(M690*EXP($C$3-($C$4^2)/2+NORMSINV(AleatLivre!M687)*$C$4))</f>
        <v>94.990165847351747</v>
      </c>
      <c r="O690" s="2">
        <f>(N690*EXP($C$3-($C$4^2)/2+NORMSINV(AleatLivre!N687)*$C$4))</f>
        <v>100.7841563865118</v>
      </c>
      <c r="P690" s="2">
        <f>(O690*EXP($C$3-($C$4^2)/2+NORMSINV(AleatLivre!O687)*$C$4))</f>
        <v>104.80615479713532</v>
      </c>
      <c r="Q690" s="2">
        <f>(P690*EXP($C$3-($C$4^2)/2+NORMSINV(AleatLivre!P687)*$C$4))</f>
        <v>112.98698980885371</v>
      </c>
      <c r="R690" s="2">
        <f>(Q690*EXP($C$3-($C$4^2)/2+NORMSINV(AleatLivre!Q687)*$C$4))</f>
        <v>120.40367196739595</v>
      </c>
      <c r="S690" s="2">
        <f>(R690*EXP($C$3-($C$4^2)/2+NORMSINV(AleatLivre!R687)*$C$4))</f>
        <v>126.34102372923628</v>
      </c>
      <c r="T690" s="2">
        <f>(S690*EXP($C$3-($C$4^2)/2+NORMSINV(AleatLivre!S687)*$C$4))</f>
        <v>136.95609570591768</v>
      </c>
      <c r="U690" s="2">
        <f>(T690*EXP($C$3-($C$4^2)/2+NORMSINV(AleatLivre!T687)*$C$4))</f>
        <v>146.53039975038331</v>
      </c>
      <c r="V690" s="2">
        <f>(U690*EXP($C$3-($C$4^2)/2+NORMSINV(AleatLivre!U687)*$C$4))</f>
        <v>154.00531090566443</v>
      </c>
    </row>
    <row r="691" spans="1:22" x14ac:dyDescent="0.25">
      <c r="A691">
        <v>686</v>
      </c>
      <c r="B691" s="2">
        <f>Painel!$B$7</f>
        <v>50</v>
      </c>
      <c r="C691" s="2">
        <f>(B691*EXP($C$3-($C$4^2)/2+NORMSINV(AleatLivre!B688)*$C$4))</f>
        <v>52.991607464376436</v>
      </c>
      <c r="D691" s="2">
        <f>(C691*EXP($C$3-($C$4^2)/2+NORMSINV(AleatLivre!C688)*$C$4))</f>
        <v>55.025823425483409</v>
      </c>
      <c r="E691" s="2">
        <f>(D691*EXP($C$3-($C$4^2)/2+NORMSINV(AleatLivre!D688)*$C$4))</f>
        <v>57.946839380609092</v>
      </c>
      <c r="F691" s="2">
        <f>(E691*EXP($C$3-($C$4^2)/2+NORMSINV(AleatLivre!E688)*$C$4))</f>
        <v>60.29493608676858</v>
      </c>
      <c r="G691" s="2">
        <f>(F691*EXP($C$3-($C$4^2)/2+NORMSINV(AleatLivre!F688)*$C$4))</f>
        <v>63.070103137820389</v>
      </c>
      <c r="H691" s="2">
        <f>(G691*EXP($C$3-($C$4^2)/2+NORMSINV(AleatLivre!G688)*$C$4))</f>
        <v>67.428631758390736</v>
      </c>
      <c r="I691" s="2">
        <f>(H691*EXP($C$3-($C$4^2)/2+NORMSINV(AleatLivre!H688)*$C$4))</f>
        <v>71.215580346918671</v>
      </c>
      <c r="J691" s="2">
        <f>(I691*EXP($C$3-($C$4^2)/2+NORMSINV(AleatLivre!I688)*$C$4))</f>
        <v>76.163235721969855</v>
      </c>
      <c r="K691" s="2">
        <f>(J691*EXP($C$3-($C$4^2)/2+NORMSINV(AleatLivre!J688)*$C$4))</f>
        <v>81.369152915336755</v>
      </c>
      <c r="L691" s="2">
        <f>(K691*EXP($C$3-($C$4^2)/2+NORMSINV(AleatLivre!K688)*$C$4))</f>
        <v>85.881123845023225</v>
      </c>
      <c r="M691" s="2">
        <f>(L691*EXP($C$3-($C$4^2)/2+NORMSINV(AleatLivre!L688)*$C$4))</f>
        <v>90.868171340687752</v>
      </c>
      <c r="N691" s="2">
        <f>(M691*EXP($C$3-($C$4^2)/2+NORMSINV(AleatLivre!M688)*$C$4))</f>
        <v>98.324495430902118</v>
      </c>
      <c r="O691" s="2">
        <f>(N691*EXP($C$3-($C$4^2)/2+NORMSINV(AleatLivre!N688)*$C$4))</f>
        <v>102.93680268796621</v>
      </c>
      <c r="P691" s="2">
        <f>(O691*EXP($C$3-($C$4^2)/2+NORMSINV(AleatLivre!O688)*$C$4))</f>
        <v>108.09928892962762</v>
      </c>
      <c r="Q691" s="2">
        <f>(P691*EXP($C$3-($C$4^2)/2+NORMSINV(AleatLivre!P688)*$C$4))</f>
        <v>112.87015360528288</v>
      </c>
      <c r="R691" s="2">
        <f>(Q691*EXP($C$3-($C$4^2)/2+NORMSINV(AleatLivre!Q688)*$C$4))</f>
        <v>118.2133452482163</v>
      </c>
      <c r="S691" s="2">
        <f>(R691*EXP($C$3-($C$4^2)/2+NORMSINV(AleatLivre!R688)*$C$4))</f>
        <v>126.28216282993627</v>
      </c>
      <c r="T691" s="2">
        <f>(S691*EXP($C$3-($C$4^2)/2+NORMSINV(AleatLivre!S688)*$C$4))</f>
        <v>137.51375485902261</v>
      </c>
      <c r="U691" s="2">
        <f>(T691*EXP($C$3-($C$4^2)/2+NORMSINV(AleatLivre!T688)*$C$4))</f>
        <v>145.93690869326446</v>
      </c>
      <c r="V691" s="2">
        <f>(U691*EXP($C$3-($C$4^2)/2+NORMSINV(AleatLivre!U688)*$C$4))</f>
        <v>153.13754070510663</v>
      </c>
    </row>
    <row r="692" spans="1:22" x14ac:dyDescent="0.25">
      <c r="A692">
        <v>687</v>
      </c>
      <c r="B692" s="2">
        <f>Painel!$B$7</f>
        <v>50</v>
      </c>
      <c r="C692" s="2">
        <f>(B692*EXP($C$3-($C$4^2)/2+NORMSINV(AleatLivre!B689)*$C$4))</f>
        <v>54.800271116885426</v>
      </c>
      <c r="D692" s="2">
        <f>(C692*EXP($C$3-($C$4^2)/2+NORMSINV(AleatLivre!C689)*$C$4))</f>
        <v>57.855629148036776</v>
      </c>
      <c r="E692" s="2">
        <f>(D692*EXP($C$3-($C$4^2)/2+NORMSINV(AleatLivre!D689)*$C$4))</f>
        <v>61.531188271607725</v>
      </c>
      <c r="F692" s="2">
        <f>(E692*EXP($C$3-($C$4^2)/2+NORMSINV(AleatLivre!E689)*$C$4))</f>
        <v>64.350469319003025</v>
      </c>
      <c r="G692" s="2">
        <f>(F692*EXP($C$3-($C$4^2)/2+NORMSINV(AleatLivre!F689)*$C$4))</f>
        <v>66.607290317395297</v>
      </c>
      <c r="H692" s="2">
        <f>(G692*EXP($C$3-($C$4^2)/2+NORMSINV(AleatLivre!G689)*$C$4))</f>
        <v>69.557968347692267</v>
      </c>
      <c r="I692" s="2">
        <f>(H692*EXP($C$3-($C$4^2)/2+NORMSINV(AleatLivre!H689)*$C$4))</f>
        <v>72.317967872428284</v>
      </c>
      <c r="J692" s="2">
        <f>(I692*EXP($C$3-($C$4^2)/2+NORMSINV(AleatLivre!I689)*$C$4))</f>
        <v>75.818460947214405</v>
      </c>
      <c r="K692" s="2">
        <f>(J692*EXP($C$3-($C$4^2)/2+NORMSINV(AleatLivre!J689)*$C$4))</f>
        <v>80.028542327026045</v>
      </c>
      <c r="L692" s="2">
        <f>(K692*EXP($C$3-($C$4^2)/2+NORMSINV(AleatLivre!K689)*$C$4))</f>
        <v>84.605341232353794</v>
      </c>
      <c r="M692" s="2">
        <f>(L692*EXP($C$3-($C$4^2)/2+NORMSINV(AleatLivre!L689)*$C$4))</f>
        <v>90.870956406933104</v>
      </c>
      <c r="N692" s="2">
        <f>(M692*EXP($C$3-($C$4^2)/2+NORMSINV(AleatLivre!M689)*$C$4))</f>
        <v>92.818113160521918</v>
      </c>
      <c r="O692" s="2">
        <f>(N692*EXP($C$3-($C$4^2)/2+NORMSINV(AleatLivre!N689)*$C$4))</f>
        <v>101.77128333436438</v>
      </c>
      <c r="P692" s="2">
        <f>(O692*EXP($C$3-($C$4^2)/2+NORMSINV(AleatLivre!O689)*$C$4))</f>
        <v>106.07511473764198</v>
      </c>
      <c r="Q692" s="2">
        <f>(P692*EXP($C$3-($C$4^2)/2+NORMSINV(AleatLivre!P689)*$C$4))</f>
        <v>113.33132085442035</v>
      </c>
      <c r="R692" s="2">
        <f>(Q692*EXP($C$3-($C$4^2)/2+NORMSINV(AleatLivre!Q689)*$C$4))</f>
        <v>117.74801302514238</v>
      </c>
      <c r="S692" s="2">
        <f>(R692*EXP($C$3-($C$4^2)/2+NORMSINV(AleatLivre!R689)*$C$4))</f>
        <v>122.85816455959328</v>
      </c>
      <c r="T692" s="2">
        <f>(S692*EXP($C$3-($C$4^2)/2+NORMSINV(AleatLivre!S689)*$C$4))</f>
        <v>136.50769498056471</v>
      </c>
      <c r="U692" s="2">
        <f>(T692*EXP($C$3-($C$4^2)/2+NORMSINV(AleatLivre!T689)*$C$4))</f>
        <v>147.8515184328175</v>
      </c>
      <c r="V692" s="2">
        <f>(U692*EXP($C$3-($C$4^2)/2+NORMSINV(AleatLivre!U689)*$C$4))</f>
        <v>154.23532168256568</v>
      </c>
    </row>
    <row r="693" spans="1:22" x14ac:dyDescent="0.25">
      <c r="A693">
        <v>688</v>
      </c>
      <c r="B693" s="2">
        <f>Painel!$B$7</f>
        <v>50</v>
      </c>
      <c r="C693" s="2">
        <f>(B693*EXP($C$3-($C$4^2)/2+NORMSINV(AleatLivre!B690)*$C$4))</f>
        <v>52.642480774707423</v>
      </c>
      <c r="D693" s="2">
        <f>(C693*EXP($C$3-($C$4^2)/2+NORMSINV(AleatLivre!C690)*$C$4))</f>
        <v>56.080801168978098</v>
      </c>
      <c r="E693" s="2">
        <f>(D693*EXP($C$3-($C$4^2)/2+NORMSINV(AleatLivre!D690)*$C$4))</f>
        <v>58.724087331163076</v>
      </c>
      <c r="F693" s="2">
        <f>(E693*EXP($C$3-($C$4^2)/2+NORMSINV(AleatLivre!E690)*$C$4))</f>
        <v>61.318747258389543</v>
      </c>
      <c r="G693" s="2">
        <f>(F693*EXP($C$3-($C$4^2)/2+NORMSINV(AleatLivre!F690)*$C$4))</f>
        <v>63.040474781928459</v>
      </c>
      <c r="H693" s="2">
        <f>(G693*EXP($C$3-($C$4^2)/2+NORMSINV(AleatLivre!G690)*$C$4))</f>
        <v>66.54047810101693</v>
      </c>
      <c r="I693" s="2">
        <f>(H693*EXP($C$3-($C$4^2)/2+NORMSINV(AleatLivre!H690)*$C$4))</f>
        <v>70.320851936219839</v>
      </c>
      <c r="J693" s="2">
        <f>(I693*EXP($C$3-($C$4^2)/2+NORMSINV(AleatLivre!I690)*$C$4))</f>
        <v>72.670532877363684</v>
      </c>
      <c r="K693" s="2">
        <f>(J693*EXP($C$3-($C$4^2)/2+NORMSINV(AleatLivre!J690)*$C$4))</f>
        <v>76.624703893868613</v>
      </c>
      <c r="L693" s="2">
        <f>(K693*EXP($C$3-($C$4^2)/2+NORMSINV(AleatLivre!K690)*$C$4))</f>
        <v>81.580057832058429</v>
      </c>
      <c r="M693" s="2">
        <f>(L693*EXP($C$3-($C$4^2)/2+NORMSINV(AleatLivre!L690)*$C$4))</f>
        <v>86.610488240319143</v>
      </c>
      <c r="N693" s="2">
        <f>(M693*EXP($C$3-($C$4^2)/2+NORMSINV(AleatLivre!M690)*$C$4))</f>
        <v>91.047289424193707</v>
      </c>
      <c r="O693" s="2">
        <f>(N693*EXP($C$3-($C$4^2)/2+NORMSINV(AleatLivre!N690)*$C$4))</f>
        <v>92.407817286120661</v>
      </c>
      <c r="P693" s="2">
        <f>(O693*EXP($C$3-($C$4^2)/2+NORMSINV(AleatLivre!O690)*$C$4))</f>
        <v>96.421860318546052</v>
      </c>
      <c r="Q693" s="2">
        <f>(P693*EXP($C$3-($C$4^2)/2+NORMSINV(AleatLivre!P690)*$C$4))</f>
        <v>101.60114721009259</v>
      </c>
      <c r="R693" s="2">
        <f>(Q693*EXP($C$3-($C$4^2)/2+NORMSINV(AleatLivre!Q690)*$C$4))</f>
        <v>102.17537755109633</v>
      </c>
      <c r="S693" s="2">
        <f>(R693*EXP($C$3-($C$4^2)/2+NORMSINV(AleatLivre!R690)*$C$4))</f>
        <v>109.97594715127171</v>
      </c>
      <c r="T693" s="2">
        <f>(S693*EXP($C$3-($C$4^2)/2+NORMSINV(AleatLivre!S690)*$C$4))</f>
        <v>116.64579632044811</v>
      </c>
      <c r="U693" s="2">
        <f>(T693*EXP($C$3-($C$4^2)/2+NORMSINV(AleatLivre!T690)*$C$4))</f>
        <v>126.11874384133068</v>
      </c>
      <c r="V693" s="2">
        <f>(U693*EXP($C$3-($C$4^2)/2+NORMSINV(AleatLivre!U690)*$C$4))</f>
        <v>133.4454364164105</v>
      </c>
    </row>
    <row r="694" spans="1:22" x14ac:dyDescent="0.25">
      <c r="A694">
        <v>689</v>
      </c>
      <c r="B694" s="2">
        <f>Painel!$B$7</f>
        <v>50</v>
      </c>
      <c r="C694" s="2">
        <f>(B694*EXP($C$3-($C$4^2)/2+NORMSINV(AleatLivre!B691)*$C$4))</f>
        <v>52.460713929535473</v>
      </c>
      <c r="D694" s="2">
        <f>(C694*EXP($C$3-($C$4^2)/2+NORMSINV(AleatLivre!C691)*$C$4))</f>
        <v>54.670290056754268</v>
      </c>
      <c r="E694" s="2">
        <f>(D694*EXP($C$3-($C$4^2)/2+NORMSINV(AleatLivre!D691)*$C$4))</f>
        <v>58.414418569099027</v>
      </c>
      <c r="F694" s="2">
        <f>(E694*EXP($C$3-($C$4^2)/2+NORMSINV(AleatLivre!E691)*$C$4))</f>
        <v>61.264658675121062</v>
      </c>
      <c r="G694" s="2">
        <f>(F694*EXP($C$3-($C$4^2)/2+NORMSINV(AleatLivre!F691)*$C$4))</f>
        <v>63.607545543806928</v>
      </c>
      <c r="H694" s="2">
        <f>(G694*EXP($C$3-($C$4^2)/2+NORMSINV(AleatLivre!G691)*$C$4))</f>
        <v>68.131915274492783</v>
      </c>
      <c r="I694" s="2">
        <f>(H694*EXP($C$3-($C$4^2)/2+NORMSINV(AleatLivre!H691)*$C$4))</f>
        <v>71.688346626048215</v>
      </c>
      <c r="J694" s="2">
        <f>(I694*EXP($C$3-($C$4^2)/2+NORMSINV(AleatLivre!I691)*$C$4))</f>
        <v>75.926886904833353</v>
      </c>
      <c r="K694" s="2">
        <f>(J694*EXP($C$3-($C$4^2)/2+NORMSINV(AleatLivre!J691)*$C$4))</f>
        <v>78.977579255726567</v>
      </c>
      <c r="L694" s="2">
        <f>(K694*EXP($C$3-($C$4^2)/2+NORMSINV(AleatLivre!K691)*$C$4))</f>
        <v>84.21367862600907</v>
      </c>
      <c r="M694" s="2">
        <f>(L694*EXP($C$3-($C$4^2)/2+NORMSINV(AleatLivre!L691)*$C$4))</f>
        <v>87.636033776411821</v>
      </c>
      <c r="N694" s="2">
        <f>(M694*EXP($C$3-($C$4^2)/2+NORMSINV(AleatLivre!M691)*$C$4))</f>
        <v>91.72808627563542</v>
      </c>
      <c r="O694" s="2">
        <f>(N694*EXP($C$3-($C$4^2)/2+NORMSINV(AleatLivre!N691)*$C$4))</f>
        <v>94.5588768675441</v>
      </c>
      <c r="P694" s="2">
        <f>(O694*EXP($C$3-($C$4^2)/2+NORMSINV(AleatLivre!O691)*$C$4))</f>
        <v>99.284204820625035</v>
      </c>
      <c r="Q694" s="2">
        <f>(P694*EXP($C$3-($C$4^2)/2+NORMSINV(AleatLivre!P691)*$C$4))</f>
        <v>106.96919306569006</v>
      </c>
      <c r="R694" s="2">
        <f>(Q694*EXP($C$3-($C$4^2)/2+NORMSINV(AleatLivre!Q691)*$C$4))</f>
        <v>109.72087260167123</v>
      </c>
      <c r="S694" s="2">
        <f>(R694*EXP($C$3-($C$4^2)/2+NORMSINV(AleatLivre!R691)*$C$4))</f>
        <v>114.54345550615548</v>
      </c>
      <c r="T694" s="2">
        <f>(S694*EXP($C$3-($C$4^2)/2+NORMSINV(AleatLivre!S691)*$C$4))</f>
        <v>121.74841171627828</v>
      </c>
      <c r="U694" s="2">
        <f>(T694*EXP($C$3-($C$4^2)/2+NORMSINV(AleatLivre!T691)*$C$4))</f>
        <v>133.54513055017597</v>
      </c>
      <c r="V694" s="2">
        <f>(U694*EXP($C$3-($C$4^2)/2+NORMSINV(AleatLivre!U691)*$C$4))</f>
        <v>141.97109639419031</v>
      </c>
    </row>
    <row r="695" spans="1:22" x14ac:dyDescent="0.25">
      <c r="A695">
        <v>690</v>
      </c>
      <c r="B695" s="2">
        <f>Painel!$B$7</f>
        <v>50</v>
      </c>
      <c r="C695" s="2">
        <f>(B695*EXP($C$3-($C$4^2)/2+NORMSINV(AleatLivre!B692)*$C$4))</f>
        <v>50.803533682362612</v>
      </c>
      <c r="D695" s="2">
        <f>(C695*EXP($C$3-($C$4^2)/2+NORMSINV(AleatLivre!C692)*$C$4))</f>
        <v>52.47842537932155</v>
      </c>
      <c r="E695" s="2">
        <f>(D695*EXP($C$3-($C$4^2)/2+NORMSINV(AleatLivre!D692)*$C$4))</f>
        <v>55.780291805579068</v>
      </c>
      <c r="F695" s="2">
        <f>(E695*EXP($C$3-($C$4^2)/2+NORMSINV(AleatLivre!E692)*$C$4))</f>
        <v>60.24660040596244</v>
      </c>
      <c r="G695" s="2">
        <f>(F695*EXP($C$3-($C$4^2)/2+NORMSINV(AleatLivre!F692)*$C$4))</f>
        <v>61.999064476467922</v>
      </c>
      <c r="H695" s="2">
        <f>(G695*EXP($C$3-($C$4^2)/2+NORMSINV(AleatLivre!G692)*$C$4))</f>
        <v>64.724657704054394</v>
      </c>
      <c r="I695" s="2">
        <f>(H695*EXP($C$3-($C$4^2)/2+NORMSINV(AleatLivre!H692)*$C$4))</f>
        <v>68.094499739579391</v>
      </c>
      <c r="J695" s="2">
        <f>(I695*EXP($C$3-($C$4^2)/2+NORMSINV(AleatLivre!I692)*$C$4))</f>
        <v>68.870687403982458</v>
      </c>
      <c r="K695" s="2">
        <f>(J695*EXP($C$3-($C$4^2)/2+NORMSINV(AleatLivre!J692)*$C$4))</f>
        <v>74.217512709747169</v>
      </c>
      <c r="L695" s="2">
        <f>(K695*EXP($C$3-($C$4^2)/2+NORMSINV(AleatLivre!K692)*$C$4))</f>
        <v>77.004499166401317</v>
      </c>
      <c r="M695" s="2">
        <f>(L695*EXP($C$3-($C$4^2)/2+NORMSINV(AleatLivre!L692)*$C$4))</f>
        <v>80.627743215865721</v>
      </c>
      <c r="N695" s="2">
        <f>(M695*EXP($C$3-($C$4^2)/2+NORMSINV(AleatLivre!M692)*$C$4))</f>
        <v>84.552617378672466</v>
      </c>
      <c r="O695" s="2">
        <f>(N695*EXP($C$3-($C$4^2)/2+NORMSINV(AleatLivre!N692)*$C$4))</f>
        <v>88.888984442983485</v>
      </c>
      <c r="P695" s="2">
        <f>(O695*EXP($C$3-($C$4^2)/2+NORMSINV(AleatLivre!O692)*$C$4))</f>
        <v>96.07124226403738</v>
      </c>
      <c r="Q695" s="2">
        <f>(P695*EXP($C$3-($C$4^2)/2+NORMSINV(AleatLivre!P692)*$C$4))</f>
        <v>98.86092652209831</v>
      </c>
      <c r="R695" s="2">
        <f>(Q695*EXP($C$3-($C$4^2)/2+NORMSINV(AleatLivre!Q692)*$C$4))</f>
        <v>103.97475953197126</v>
      </c>
      <c r="S695" s="2">
        <f>(R695*EXP($C$3-($C$4^2)/2+NORMSINV(AleatLivre!R692)*$C$4))</f>
        <v>110.62640419021791</v>
      </c>
      <c r="T695" s="2">
        <f>(S695*EXP($C$3-($C$4^2)/2+NORMSINV(AleatLivre!S692)*$C$4))</f>
        <v>119.14671632932911</v>
      </c>
      <c r="U695" s="2">
        <f>(T695*EXP($C$3-($C$4^2)/2+NORMSINV(AleatLivre!T692)*$C$4))</f>
        <v>128.16477843063657</v>
      </c>
      <c r="V695" s="2">
        <f>(U695*EXP($C$3-($C$4^2)/2+NORMSINV(AleatLivre!U692)*$C$4))</f>
        <v>135.13616858522957</v>
      </c>
    </row>
    <row r="696" spans="1:22" x14ac:dyDescent="0.25">
      <c r="A696">
        <v>691</v>
      </c>
      <c r="B696" s="2">
        <f>Painel!$B$7</f>
        <v>50</v>
      </c>
      <c r="C696" s="2">
        <f>(B696*EXP($C$3-($C$4^2)/2+NORMSINV(AleatLivre!B693)*$C$4))</f>
        <v>53.144083361031704</v>
      </c>
      <c r="D696" s="2">
        <f>(C696*EXP($C$3-($C$4^2)/2+NORMSINV(AleatLivre!C693)*$C$4))</f>
        <v>55.4114583035282</v>
      </c>
      <c r="E696" s="2">
        <f>(D696*EXP($C$3-($C$4^2)/2+NORMSINV(AleatLivre!D693)*$C$4))</f>
        <v>58.417329520745085</v>
      </c>
      <c r="F696" s="2">
        <f>(E696*EXP($C$3-($C$4^2)/2+NORMSINV(AleatLivre!E693)*$C$4))</f>
        <v>61.89372305339036</v>
      </c>
      <c r="G696" s="2">
        <f>(F696*EXP($C$3-($C$4^2)/2+NORMSINV(AleatLivre!F693)*$C$4))</f>
        <v>65.084998921691025</v>
      </c>
      <c r="H696" s="2">
        <f>(G696*EXP($C$3-($C$4^2)/2+NORMSINV(AleatLivre!G693)*$C$4))</f>
        <v>68.969559684363347</v>
      </c>
      <c r="I696" s="2">
        <f>(H696*EXP($C$3-($C$4^2)/2+NORMSINV(AleatLivre!H693)*$C$4))</f>
        <v>71.341968820193159</v>
      </c>
      <c r="J696" s="2">
        <f>(I696*EXP($C$3-($C$4^2)/2+NORMSINV(AleatLivre!I693)*$C$4))</f>
        <v>75.736625345197069</v>
      </c>
      <c r="K696" s="2">
        <f>(J696*EXP($C$3-($C$4^2)/2+NORMSINV(AleatLivre!J693)*$C$4))</f>
        <v>77.320421971079625</v>
      </c>
      <c r="L696" s="2">
        <f>(K696*EXP($C$3-($C$4^2)/2+NORMSINV(AleatLivre!K693)*$C$4))</f>
        <v>82.839709796965238</v>
      </c>
      <c r="M696" s="2">
        <f>(L696*EXP($C$3-($C$4^2)/2+NORMSINV(AleatLivre!L693)*$C$4))</f>
        <v>89.277361763065215</v>
      </c>
      <c r="N696" s="2">
        <f>(M696*EXP($C$3-($C$4^2)/2+NORMSINV(AleatLivre!M693)*$C$4))</f>
        <v>95.794763903556273</v>
      </c>
      <c r="O696" s="2">
        <f>(N696*EXP($C$3-($C$4^2)/2+NORMSINV(AleatLivre!N693)*$C$4))</f>
        <v>104.92300101694185</v>
      </c>
      <c r="P696" s="2">
        <f>(O696*EXP($C$3-($C$4^2)/2+NORMSINV(AleatLivre!O693)*$C$4))</f>
        <v>110.90064911688344</v>
      </c>
      <c r="Q696" s="2">
        <f>(P696*EXP($C$3-($C$4^2)/2+NORMSINV(AleatLivre!P693)*$C$4))</f>
        <v>114.38850396465337</v>
      </c>
      <c r="R696" s="2">
        <f>(Q696*EXP($C$3-($C$4^2)/2+NORMSINV(AleatLivre!Q693)*$C$4))</f>
        <v>118.40676742303913</v>
      </c>
      <c r="S696" s="2">
        <f>(R696*EXP($C$3-($C$4^2)/2+NORMSINV(AleatLivre!R693)*$C$4))</f>
        <v>120.94232189675597</v>
      </c>
      <c r="T696" s="2">
        <f>(S696*EXP($C$3-($C$4^2)/2+NORMSINV(AleatLivre!S693)*$C$4))</f>
        <v>134.42428599218746</v>
      </c>
      <c r="U696" s="2">
        <f>(T696*EXP($C$3-($C$4^2)/2+NORMSINV(AleatLivre!T693)*$C$4))</f>
        <v>143.94847261110905</v>
      </c>
      <c r="V696" s="2">
        <f>(U696*EXP($C$3-($C$4^2)/2+NORMSINV(AleatLivre!U693)*$C$4))</f>
        <v>149.24063315110419</v>
      </c>
    </row>
    <row r="697" spans="1:22" x14ac:dyDescent="0.25">
      <c r="A697">
        <v>692</v>
      </c>
      <c r="B697" s="2">
        <f>Painel!$B$7</f>
        <v>50</v>
      </c>
      <c r="C697" s="2">
        <f>(B697*EXP($C$3-($C$4^2)/2+NORMSINV(AleatLivre!B694)*$C$4))</f>
        <v>52.001912209704912</v>
      </c>
      <c r="D697" s="2">
        <f>(C697*EXP($C$3-($C$4^2)/2+NORMSINV(AleatLivre!C694)*$C$4))</f>
        <v>53.49279319966719</v>
      </c>
      <c r="E697" s="2">
        <f>(D697*EXP($C$3-($C$4^2)/2+NORMSINV(AleatLivre!D694)*$C$4))</f>
        <v>55.610283598424893</v>
      </c>
      <c r="F697" s="2">
        <f>(E697*EXP($C$3-($C$4^2)/2+NORMSINV(AleatLivre!E694)*$C$4))</f>
        <v>57.902044931140409</v>
      </c>
      <c r="G697" s="2">
        <f>(F697*EXP($C$3-($C$4^2)/2+NORMSINV(AleatLivre!F694)*$C$4))</f>
        <v>60.425816983027786</v>
      </c>
      <c r="H697" s="2">
        <f>(G697*EXP($C$3-($C$4^2)/2+NORMSINV(AleatLivre!G694)*$C$4))</f>
        <v>62.609917019481657</v>
      </c>
      <c r="I697" s="2">
        <f>(H697*EXP($C$3-($C$4^2)/2+NORMSINV(AleatLivre!H694)*$C$4))</f>
        <v>66.330552707079008</v>
      </c>
      <c r="J697" s="2">
        <f>(I697*EXP($C$3-($C$4^2)/2+NORMSINV(AleatLivre!I694)*$C$4))</f>
        <v>70.574896541276374</v>
      </c>
      <c r="K697" s="2">
        <f>(J697*EXP($C$3-($C$4^2)/2+NORMSINV(AleatLivre!J694)*$C$4))</f>
        <v>74.003407763737144</v>
      </c>
      <c r="L697" s="2">
        <f>(K697*EXP($C$3-($C$4^2)/2+NORMSINV(AleatLivre!K694)*$C$4))</f>
        <v>78.371410843263362</v>
      </c>
      <c r="M697" s="2">
        <f>(L697*EXP($C$3-($C$4^2)/2+NORMSINV(AleatLivre!L694)*$C$4))</f>
        <v>84.988391627297702</v>
      </c>
      <c r="N697" s="2">
        <f>(M697*EXP($C$3-($C$4^2)/2+NORMSINV(AleatLivre!M694)*$C$4))</f>
        <v>87.239072831242396</v>
      </c>
      <c r="O697" s="2">
        <f>(N697*EXP($C$3-($C$4^2)/2+NORMSINV(AleatLivre!N694)*$C$4))</f>
        <v>90.235324784747164</v>
      </c>
      <c r="P697" s="2">
        <f>(O697*EXP($C$3-($C$4^2)/2+NORMSINV(AleatLivre!O694)*$C$4))</f>
        <v>97.16323703444121</v>
      </c>
      <c r="Q697" s="2">
        <f>(P697*EXP($C$3-($C$4^2)/2+NORMSINV(AleatLivre!P694)*$C$4))</f>
        <v>101.86742870263978</v>
      </c>
      <c r="R697" s="2">
        <f>(Q697*EXP($C$3-($C$4^2)/2+NORMSINV(AleatLivre!Q694)*$C$4))</f>
        <v>108.58555476004</v>
      </c>
      <c r="S697" s="2">
        <f>(R697*EXP($C$3-($C$4^2)/2+NORMSINV(AleatLivre!R694)*$C$4))</f>
        <v>109.28556492083347</v>
      </c>
      <c r="T697" s="2">
        <f>(S697*EXP($C$3-($C$4^2)/2+NORMSINV(AleatLivre!S694)*$C$4))</f>
        <v>115.58560653023781</v>
      </c>
      <c r="U697" s="2">
        <f>(T697*EXP($C$3-($C$4^2)/2+NORMSINV(AleatLivre!T694)*$C$4))</f>
        <v>122.95465288198902</v>
      </c>
      <c r="V697" s="2">
        <f>(U697*EXP($C$3-($C$4^2)/2+NORMSINV(AleatLivre!U694)*$C$4))</f>
        <v>126.97529773813622</v>
      </c>
    </row>
    <row r="698" spans="1:22" x14ac:dyDescent="0.25">
      <c r="A698">
        <v>693</v>
      </c>
      <c r="B698" s="2">
        <f>Painel!$B$7</f>
        <v>50</v>
      </c>
      <c r="C698" s="2">
        <f>(B698*EXP($C$3-($C$4^2)/2+NORMSINV(AleatLivre!B695)*$C$4))</f>
        <v>51.785545014841539</v>
      </c>
      <c r="D698" s="2">
        <f>(C698*EXP($C$3-($C$4^2)/2+NORMSINV(AleatLivre!C695)*$C$4))</f>
        <v>55.171873261882659</v>
      </c>
      <c r="E698" s="2">
        <f>(D698*EXP($C$3-($C$4^2)/2+NORMSINV(AleatLivre!D695)*$C$4))</f>
        <v>58.254369374216061</v>
      </c>
      <c r="F698" s="2">
        <f>(E698*EXP($C$3-($C$4^2)/2+NORMSINV(AleatLivre!E695)*$C$4))</f>
        <v>60.983107809801673</v>
      </c>
      <c r="G698" s="2">
        <f>(F698*EXP($C$3-($C$4^2)/2+NORMSINV(AleatLivre!F695)*$C$4))</f>
        <v>62.981477053424697</v>
      </c>
      <c r="H698" s="2">
        <f>(G698*EXP($C$3-($C$4^2)/2+NORMSINV(AleatLivre!G695)*$C$4))</f>
        <v>65.485599931662506</v>
      </c>
      <c r="I698" s="2">
        <f>(H698*EXP($C$3-($C$4^2)/2+NORMSINV(AleatLivre!H695)*$C$4))</f>
        <v>67.854115051829467</v>
      </c>
      <c r="J698" s="2">
        <f>(I698*EXP($C$3-($C$4^2)/2+NORMSINV(AleatLivre!I695)*$C$4))</f>
        <v>70.854849131480734</v>
      </c>
      <c r="K698" s="2">
        <f>(J698*EXP($C$3-($C$4^2)/2+NORMSINV(AleatLivre!J695)*$C$4))</f>
        <v>77.062864011811612</v>
      </c>
      <c r="L698" s="2">
        <f>(K698*EXP($C$3-($C$4^2)/2+NORMSINV(AleatLivre!K695)*$C$4))</f>
        <v>84.065180135177741</v>
      </c>
      <c r="M698" s="2">
        <f>(L698*EXP($C$3-($C$4^2)/2+NORMSINV(AleatLivre!L695)*$C$4))</f>
        <v>85.699560363366615</v>
      </c>
      <c r="N698" s="2">
        <f>(M698*EXP($C$3-($C$4^2)/2+NORMSINV(AleatLivre!M695)*$C$4))</f>
        <v>89.287006665539494</v>
      </c>
      <c r="O698" s="2">
        <f>(N698*EXP($C$3-($C$4^2)/2+NORMSINV(AleatLivre!N695)*$C$4))</f>
        <v>94.206584367640943</v>
      </c>
      <c r="P698" s="2">
        <f>(O698*EXP($C$3-($C$4^2)/2+NORMSINV(AleatLivre!O695)*$C$4))</f>
        <v>95.870643667851795</v>
      </c>
      <c r="Q698" s="2">
        <f>(P698*EXP($C$3-($C$4^2)/2+NORMSINV(AleatLivre!P695)*$C$4))</f>
        <v>103.18557303405782</v>
      </c>
      <c r="R698" s="2">
        <f>(Q698*EXP($C$3-($C$4^2)/2+NORMSINV(AleatLivre!Q695)*$C$4))</f>
        <v>108.00904230078993</v>
      </c>
      <c r="S698" s="2">
        <f>(R698*EXP($C$3-($C$4^2)/2+NORMSINV(AleatLivre!R695)*$C$4))</f>
        <v>117.12284096023015</v>
      </c>
      <c r="T698" s="2">
        <f>(S698*EXP($C$3-($C$4^2)/2+NORMSINV(AleatLivre!S695)*$C$4))</f>
        <v>123.38372380868159</v>
      </c>
      <c r="U698" s="2">
        <f>(T698*EXP($C$3-($C$4^2)/2+NORMSINV(AleatLivre!T695)*$C$4))</f>
        <v>128.90577875307062</v>
      </c>
      <c r="V698" s="2">
        <f>(U698*EXP($C$3-($C$4^2)/2+NORMSINV(AleatLivre!U695)*$C$4))</f>
        <v>134.99989758649625</v>
      </c>
    </row>
    <row r="699" spans="1:22" x14ac:dyDescent="0.25">
      <c r="A699">
        <v>694</v>
      </c>
      <c r="B699" s="2">
        <f>Painel!$B$7</f>
        <v>50</v>
      </c>
      <c r="C699" s="2">
        <f>(B699*EXP($C$3-($C$4^2)/2+NORMSINV(AleatLivre!B696)*$C$4))</f>
        <v>50.705103084865414</v>
      </c>
      <c r="D699" s="2">
        <f>(C699*EXP($C$3-($C$4^2)/2+NORMSINV(AleatLivre!C696)*$C$4))</f>
        <v>54.043628703231242</v>
      </c>
      <c r="E699" s="2">
        <f>(D699*EXP($C$3-($C$4^2)/2+NORMSINV(AleatLivre!D696)*$C$4))</f>
        <v>55.804253842574418</v>
      </c>
      <c r="F699" s="2">
        <f>(E699*EXP($C$3-($C$4^2)/2+NORMSINV(AleatLivre!E696)*$C$4))</f>
        <v>58.305525738354298</v>
      </c>
      <c r="G699" s="2">
        <f>(F699*EXP($C$3-($C$4^2)/2+NORMSINV(AleatLivre!F696)*$C$4))</f>
        <v>61.599461126891534</v>
      </c>
      <c r="H699" s="2">
        <f>(G699*EXP($C$3-($C$4^2)/2+NORMSINV(AleatLivre!G696)*$C$4))</f>
        <v>65.834078607944093</v>
      </c>
      <c r="I699" s="2">
        <f>(H699*EXP($C$3-($C$4^2)/2+NORMSINV(AleatLivre!H696)*$C$4))</f>
        <v>70.20824717847934</v>
      </c>
      <c r="J699" s="2">
        <f>(I699*EXP($C$3-($C$4^2)/2+NORMSINV(AleatLivre!I696)*$C$4))</f>
        <v>71.894800007609305</v>
      </c>
      <c r="K699" s="2">
        <f>(J699*EXP($C$3-($C$4^2)/2+NORMSINV(AleatLivre!J696)*$C$4))</f>
        <v>75.077155330945786</v>
      </c>
      <c r="L699" s="2">
        <f>(K699*EXP($C$3-($C$4^2)/2+NORMSINV(AleatLivre!K696)*$C$4))</f>
        <v>78.351734102740082</v>
      </c>
      <c r="M699" s="2">
        <f>(L699*EXP($C$3-($C$4^2)/2+NORMSINV(AleatLivre!L696)*$C$4))</f>
        <v>83.466489082542765</v>
      </c>
      <c r="N699" s="2">
        <f>(M699*EXP($C$3-($C$4^2)/2+NORMSINV(AleatLivre!M696)*$C$4))</f>
        <v>87.670175124684661</v>
      </c>
      <c r="O699" s="2">
        <f>(N699*EXP($C$3-($C$4^2)/2+NORMSINV(AleatLivre!N696)*$C$4))</f>
        <v>92.645754360509073</v>
      </c>
      <c r="P699" s="2">
        <f>(O699*EXP($C$3-($C$4^2)/2+NORMSINV(AleatLivre!O696)*$C$4))</f>
        <v>96.228204678251302</v>
      </c>
      <c r="Q699" s="2">
        <f>(P699*EXP($C$3-($C$4^2)/2+NORMSINV(AleatLivre!P696)*$C$4))</f>
        <v>102.36659505151964</v>
      </c>
      <c r="R699" s="2">
        <f>(Q699*EXP($C$3-($C$4^2)/2+NORMSINV(AleatLivre!Q696)*$C$4))</f>
        <v>106.66691569237111</v>
      </c>
      <c r="S699" s="2">
        <f>(R699*EXP($C$3-($C$4^2)/2+NORMSINV(AleatLivre!R696)*$C$4))</f>
        <v>111.13376603482155</v>
      </c>
      <c r="T699" s="2">
        <f>(S699*EXP($C$3-($C$4^2)/2+NORMSINV(AleatLivre!S696)*$C$4))</f>
        <v>113.51107463825379</v>
      </c>
      <c r="U699" s="2">
        <f>(T699*EXP($C$3-($C$4^2)/2+NORMSINV(AleatLivre!T696)*$C$4))</f>
        <v>121.21092054234821</v>
      </c>
      <c r="V699" s="2">
        <f>(U699*EXP($C$3-($C$4^2)/2+NORMSINV(AleatLivre!U696)*$C$4))</f>
        <v>128.18228236513036</v>
      </c>
    </row>
    <row r="700" spans="1:22" x14ac:dyDescent="0.25">
      <c r="A700">
        <v>695</v>
      </c>
      <c r="B700" s="2">
        <f>Painel!$B$7</f>
        <v>50</v>
      </c>
      <c r="C700" s="2">
        <f>(B700*EXP($C$3-($C$4^2)/2+NORMSINV(AleatLivre!B697)*$C$4))</f>
        <v>52.899909968741369</v>
      </c>
      <c r="D700" s="2">
        <f>(C700*EXP($C$3-($C$4^2)/2+NORMSINV(AleatLivre!C697)*$C$4))</f>
        <v>55.445805158823653</v>
      </c>
      <c r="E700" s="2">
        <f>(D700*EXP($C$3-($C$4^2)/2+NORMSINV(AleatLivre!D697)*$C$4))</f>
        <v>56.504523742510202</v>
      </c>
      <c r="F700" s="2">
        <f>(E700*EXP($C$3-($C$4^2)/2+NORMSINV(AleatLivre!E697)*$C$4))</f>
        <v>59.487585425151465</v>
      </c>
      <c r="G700" s="2">
        <f>(F700*EXP($C$3-($C$4^2)/2+NORMSINV(AleatLivre!F697)*$C$4))</f>
        <v>61.440537544994058</v>
      </c>
      <c r="H700" s="2">
        <f>(G700*EXP($C$3-($C$4^2)/2+NORMSINV(AleatLivre!G697)*$C$4))</f>
        <v>65.092174743252201</v>
      </c>
      <c r="I700" s="2">
        <f>(H700*EXP($C$3-($C$4^2)/2+NORMSINV(AleatLivre!H697)*$C$4))</f>
        <v>69.042470256806595</v>
      </c>
      <c r="J700" s="2">
        <f>(I700*EXP($C$3-($C$4^2)/2+NORMSINV(AleatLivre!I697)*$C$4))</f>
        <v>72.572606568600975</v>
      </c>
      <c r="K700" s="2">
        <f>(J700*EXP($C$3-($C$4^2)/2+NORMSINV(AleatLivre!J697)*$C$4))</f>
        <v>77.402883211833583</v>
      </c>
      <c r="L700" s="2">
        <f>(K700*EXP($C$3-($C$4^2)/2+NORMSINV(AleatLivre!K697)*$C$4))</f>
        <v>81.034152950015667</v>
      </c>
      <c r="M700" s="2">
        <f>(L700*EXP($C$3-($C$4^2)/2+NORMSINV(AleatLivre!L697)*$C$4))</f>
        <v>86.343600583569582</v>
      </c>
      <c r="N700" s="2">
        <f>(M700*EXP($C$3-($C$4^2)/2+NORMSINV(AleatLivre!M697)*$C$4))</f>
        <v>90.571899044910325</v>
      </c>
      <c r="O700" s="2">
        <f>(N700*EXP($C$3-($C$4^2)/2+NORMSINV(AleatLivre!N697)*$C$4))</f>
        <v>98.378790207505858</v>
      </c>
      <c r="P700" s="2">
        <f>(O700*EXP($C$3-($C$4^2)/2+NORMSINV(AleatLivre!O697)*$C$4))</f>
        <v>106.75170528969637</v>
      </c>
      <c r="Q700" s="2">
        <f>(P700*EXP($C$3-($C$4^2)/2+NORMSINV(AleatLivre!P697)*$C$4))</f>
        <v>108.08876915502992</v>
      </c>
      <c r="R700" s="2">
        <f>(Q700*EXP($C$3-($C$4^2)/2+NORMSINV(AleatLivre!Q697)*$C$4))</f>
        <v>110.22746148659138</v>
      </c>
      <c r="S700" s="2">
        <f>(R700*EXP($C$3-($C$4^2)/2+NORMSINV(AleatLivre!R697)*$C$4))</f>
        <v>112.81090830330024</v>
      </c>
      <c r="T700" s="2">
        <f>(S700*EXP($C$3-($C$4^2)/2+NORMSINV(AleatLivre!S697)*$C$4))</f>
        <v>118.15545662026179</v>
      </c>
      <c r="U700" s="2">
        <f>(T700*EXP($C$3-($C$4^2)/2+NORMSINV(AleatLivre!T697)*$C$4))</f>
        <v>121.8296289519627</v>
      </c>
      <c r="V700" s="2">
        <f>(U700*EXP($C$3-($C$4^2)/2+NORMSINV(AleatLivre!U697)*$C$4))</f>
        <v>126.34481040474348</v>
      </c>
    </row>
    <row r="701" spans="1:22" x14ac:dyDescent="0.25">
      <c r="A701">
        <v>696</v>
      </c>
      <c r="B701" s="2">
        <f>Painel!$B$7</f>
        <v>50</v>
      </c>
      <c r="C701" s="2">
        <f>(B701*EXP($C$3-($C$4^2)/2+NORMSINV(AleatLivre!B698)*$C$4))</f>
        <v>51.838630087014451</v>
      </c>
      <c r="D701" s="2">
        <f>(C701*EXP($C$3-($C$4^2)/2+NORMSINV(AleatLivre!C698)*$C$4))</f>
        <v>54.570741113395286</v>
      </c>
      <c r="E701" s="2">
        <f>(D701*EXP($C$3-($C$4^2)/2+NORMSINV(AleatLivre!D698)*$C$4))</f>
        <v>59.589871269406679</v>
      </c>
      <c r="F701" s="2">
        <f>(E701*EXP($C$3-($C$4^2)/2+NORMSINV(AleatLivre!E698)*$C$4))</f>
        <v>61.6873558581864</v>
      </c>
      <c r="G701" s="2">
        <f>(F701*EXP($C$3-($C$4^2)/2+NORMSINV(AleatLivre!F698)*$C$4))</f>
        <v>64.219719433295353</v>
      </c>
      <c r="H701" s="2">
        <f>(G701*EXP($C$3-($C$4^2)/2+NORMSINV(AleatLivre!G698)*$C$4))</f>
        <v>63.483538611749886</v>
      </c>
      <c r="I701" s="2">
        <f>(H701*EXP($C$3-($C$4^2)/2+NORMSINV(AleatLivre!H698)*$C$4))</f>
        <v>68.204915838276577</v>
      </c>
      <c r="J701" s="2">
        <f>(I701*EXP($C$3-($C$4^2)/2+NORMSINV(AleatLivre!I698)*$C$4))</f>
        <v>74.195097845312318</v>
      </c>
      <c r="K701" s="2">
        <f>(J701*EXP($C$3-($C$4^2)/2+NORMSINV(AleatLivre!J698)*$C$4))</f>
        <v>79.940892124118434</v>
      </c>
      <c r="L701" s="2">
        <f>(K701*EXP($C$3-($C$4^2)/2+NORMSINV(AleatLivre!K698)*$C$4))</f>
        <v>85.54597982097377</v>
      </c>
      <c r="M701" s="2">
        <f>(L701*EXP($C$3-($C$4^2)/2+NORMSINV(AleatLivre!L698)*$C$4))</f>
        <v>90.628869169802314</v>
      </c>
      <c r="N701" s="2">
        <f>(M701*EXP($C$3-($C$4^2)/2+NORMSINV(AleatLivre!M698)*$C$4))</f>
        <v>96.470734141660415</v>
      </c>
      <c r="O701" s="2">
        <f>(N701*EXP($C$3-($C$4^2)/2+NORMSINV(AleatLivre!N698)*$C$4))</f>
        <v>100.19564784028904</v>
      </c>
      <c r="P701" s="2">
        <f>(O701*EXP($C$3-($C$4^2)/2+NORMSINV(AleatLivre!O698)*$C$4))</f>
        <v>105.81197942550212</v>
      </c>
      <c r="Q701" s="2">
        <f>(P701*EXP($C$3-($C$4^2)/2+NORMSINV(AleatLivre!P698)*$C$4))</f>
        <v>109.88791020760156</v>
      </c>
      <c r="R701" s="2">
        <f>(Q701*EXP($C$3-($C$4^2)/2+NORMSINV(AleatLivre!Q698)*$C$4))</f>
        <v>114.54388914973495</v>
      </c>
      <c r="S701" s="2">
        <f>(R701*EXP($C$3-($C$4^2)/2+NORMSINV(AleatLivre!R698)*$C$4))</f>
        <v>122.81562814684369</v>
      </c>
      <c r="T701" s="2">
        <f>(S701*EXP($C$3-($C$4^2)/2+NORMSINV(AleatLivre!S698)*$C$4))</f>
        <v>125.08494091873719</v>
      </c>
      <c r="U701" s="2">
        <f>(T701*EXP($C$3-($C$4^2)/2+NORMSINV(AleatLivre!T698)*$C$4))</f>
        <v>129.08575251649273</v>
      </c>
      <c r="V701" s="2">
        <f>(U701*EXP($C$3-($C$4^2)/2+NORMSINV(AleatLivre!U698)*$C$4))</f>
        <v>138.87306592906907</v>
      </c>
    </row>
    <row r="702" spans="1:22" x14ac:dyDescent="0.25">
      <c r="A702">
        <v>697</v>
      </c>
      <c r="B702" s="2">
        <f>Painel!$B$7</f>
        <v>50</v>
      </c>
      <c r="C702" s="2">
        <f>(B702*EXP($C$3-($C$4^2)/2+NORMSINV(AleatLivre!B699)*$C$4))</f>
        <v>55.513287763339584</v>
      </c>
      <c r="D702" s="2">
        <f>(C702*EXP($C$3-($C$4^2)/2+NORMSINV(AleatLivre!C699)*$C$4))</f>
        <v>58.739323531978322</v>
      </c>
      <c r="E702" s="2">
        <f>(D702*EXP($C$3-($C$4^2)/2+NORMSINV(AleatLivre!D699)*$C$4))</f>
        <v>60.217115919662568</v>
      </c>
      <c r="F702" s="2">
        <f>(E702*EXP($C$3-($C$4^2)/2+NORMSINV(AleatLivre!E699)*$C$4))</f>
        <v>64.090428191374784</v>
      </c>
      <c r="G702" s="2">
        <f>(F702*EXP($C$3-($C$4^2)/2+NORMSINV(AleatLivre!F699)*$C$4))</f>
        <v>67.468231422827145</v>
      </c>
      <c r="H702" s="2">
        <f>(G702*EXP($C$3-($C$4^2)/2+NORMSINV(AleatLivre!G699)*$C$4))</f>
        <v>69.683389565392446</v>
      </c>
      <c r="I702" s="2">
        <f>(H702*EXP($C$3-($C$4^2)/2+NORMSINV(AleatLivre!H699)*$C$4))</f>
        <v>71.459696555709755</v>
      </c>
      <c r="J702" s="2">
        <f>(I702*EXP($C$3-($C$4^2)/2+NORMSINV(AleatLivre!I699)*$C$4))</f>
        <v>75.275660433242621</v>
      </c>
      <c r="K702" s="2">
        <f>(J702*EXP($C$3-($C$4^2)/2+NORMSINV(AleatLivre!J699)*$C$4))</f>
        <v>77.875440505788646</v>
      </c>
      <c r="L702" s="2">
        <f>(K702*EXP($C$3-($C$4^2)/2+NORMSINV(AleatLivre!K699)*$C$4))</f>
        <v>79.453376274144446</v>
      </c>
      <c r="M702" s="2">
        <f>(L702*EXP($C$3-($C$4^2)/2+NORMSINV(AleatLivre!L699)*$C$4))</f>
        <v>82.636719817694427</v>
      </c>
      <c r="N702" s="2">
        <f>(M702*EXP($C$3-($C$4^2)/2+NORMSINV(AleatLivre!M699)*$C$4))</f>
        <v>86.248906575575774</v>
      </c>
      <c r="O702" s="2">
        <f>(N702*EXP($C$3-($C$4^2)/2+NORMSINV(AleatLivre!N699)*$C$4))</f>
        <v>90.187732194987518</v>
      </c>
      <c r="P702" s="2">
        <f>(O702*EXP($C$3-($C$4^2)/2+NORMSINV(AleatLivre!O699)*$C$4))</f>
        <v>93.043220101424922</v>
      </c>
      <c r="Q702" s="2">
        <f>(P702*EXP($C$3-($C$4^2)/2+NORMSINV(AleatLivre!P699)*$C$4))</f>
        <v>96.465497593770124</v>
      </c>
      <c r="R702" s="2">
        <f>(Q702*EXP($C$3-($C$4^2)/2+NORMSINV(AleatLivre!Q699)*$C$4))</f>
        <v>102.70913122965912</v>
      </c>
      <c r="S702" s="2">
        <f>(R702*EXP($C$3-($C$4^2)/2+NORMSINV(AleatLivre!R699)*$C$4))</f>
        <v>110.84363037050879</v>
      </c>
      <c r="T702" s="2">
        <f>(S702*EXP($C$3-($C$4^2)/2+NORMSINV(AleatLivre!S699)*$C$4))</f>
        <v>113.5345599618409</v>
      </c>
      <c r="U702" s="2">
        <f>(T702*EXP($C$3-($C$4^2)/2+NORMSINV(AleatLivre!T699)*$C$4))</f>
        <v>121.07441951194099</v>
      </c>
      <c r="V702" s="2">
        <f>(U702*EXP($C$3-($C$4^2)/2+NORMSINV(AleatLivre!U699)*$C$4))</f>
        <v>123.92308685109042</v>
      </c>
    </row>
    <row r="703" spans="1:22" x14ac:dyDescent="0.25">
      <c r="A703">
        <v>698</v>
      </c>
      <c r="B703" s="2">
        <f>Painel!$B$7</f>
        <v>50</v>
      </c>
      <c r="C703" s="2">
        <f>(B703*EXP($C$3-($C$4^2)/2+NORMSINV(AleatLivre!B700)*$C$4))</f>
        <v>53.018935128500665</v>
      </c>
      <c r="D703" s="2">
        <f>(C703*EXP($C$3-($C$4^2)/2+NORMSINV(AleatLivre!C700)*$C$4))</f>
        <v>56.094218867541954</v>
      </c>
      <c r="E703" s="2">
        <f>(D703*EXP($C$3-($C$4^2)/2+NORMSINV(AleatLivre!D700)*$C$4))</f>
        <v>59.67485709302651</v>
      </c>
      <c r="F703" s="2">
        <f>(E703*EXP($C$3-($C$4^2)/2+NORMSINV(AleatLivre!E700)*$C$4))</f>
        <v>64.577057349369696</v>
      </c>
      <c r="G703" s="2">
        <f>(F703*EXP($C$3-($C$4^2)/2+NORMSINV(AleatLivre!F700)*$C$4))</f>
        <v>74.011901080224362</v>
      </c>
      <c r="H703" s="2">
        <f>(G703*EXP($C$3-($C$4^2)/2+NORMSINV(AleatLivre!G700)*$C$4))</f>
        <v>79.159263517255241</v>
      </c>
      <c r="I703" s="2">
        <f>(H703*EXP($C$3-($C$4^2)/2+NORMSINV(AleatLivre!H700)*$C$4))</f>
        <v>82.5424219991515</v>
      </c>
      <c r="J703" s="2">
        <f>(I703*EXP($C$3-($C$4^2)/2+NORMSINV(AleatLivre!I700)*$C$4))</f>
        <v>85.013458126439545</v>
      </c>
      <c r="K703" s="2">
        <f>(J703*EXP($C$3-($C$4^2)/2+NORMSINV(AleatLivre!J700)*$C$4))</f>
        <v>90.605986017290277</v>
      </c>
      <c r="L703" s="2">
        <f>(K703*EXP($C$3-($C$4^2)/2+NORMSINV(AleatLivre!K700)*$C$4))</f>
        <v>97.528244312072559</v>
      </c>
      <c r="M703" s="2">
        <f>(L703*EXP($C$3-($C$4^2)/2+NORMSINV(AleatLivre!L700)*$C$4))</f>
        <v>104.08324285365381</v>
      </c>
      <c r="N703" s="2">
        <f>(M703*EXP($C$3-($C$4^2)/2+NORMSINV(AleatLivre!M700)*$C$4))</f>
        <v>109.57439395908041</v>
      </c>
      <c r="O703" s="2">
        <f>(N703*EXP($C$3-($C$4^2)/2+NORMSINV(AleatLivre!N700)*$C$4))</f>
        <v>115.51347445526838</v>
      </c>
      <c r="P703" s="2">
        <f>(O703*EXP($C$3-($C$4^2)/2+NORMSINV(AleatLivre!O700)*$C$4))</f>
        <v>125.15467345127534</v>
      </c>
      <c r="Q703" s="2">
        <f>(P703*EXP($C$3-($C$4^2)/2+NORMSINV(AleatLivre!P700)*$C$4))</f>
        <v>128.80152369070018</v>
      </c>
      <c r="R703" s="2">
        <f>(Q703*EXP($C$3-($C$4^2)/2+NORMSINV(AleatLivre!Q700)*$C$4))</f>
        <v>137.20243665565735</v>
      </c>
      <c r="S703" s="2">
        <f>(R703*EXP($C$3-($C$4^2)/2+NORMSINV(AleatLivre!R700)*$C$4))</f>
        <v>147.2769539705246</v>
      </c>
      <c r="T703" s="2">
        <f>(S703*EXP($C$3-($C$4^2)/2+NORMSINV(AleatLivre!S700)*$C$4))</f>
        <v>152.79997671231612</v>
      </c>
      <c r="U703" s="2">
        <f>(T703*EXP($C$3-($C$4^2)/2+NORMSINV(AleatLivre!T700)*$C$4))</f>
        <v>162.10350323611729</v>
      </c>
      <c r="V703" s="2">
        <f>(U703*EXP($C$3-($C$4^2)/2+NORMSINV(AleatLivre!U700)*$C$4))</f>
        <v>171.44522231634559</v>
      </c>
    </row>
    <row r="704" spans="1:22" x14ac:dyDescent="0.25">
      <c r="A704">
        <v>699</v>
      </c>
      <c r="B704" s="2">
        <f>Painel!$B$7</f>
        <v>50</v>
      </c>
      <c r="C704" s="2">
        <f>(B704*EXP($C$3-($C$4^2)/2+NORMSINV(AleatLivre!B701)*$C$4))</f>
        <v>52.473846490681439</v>
      </c>
      <c r="D704" s="2">
        <f>(C704*EXP($C$3-($C$4^2)/2+NORMSINV(AleatLivre!C701)*$C$4))</f>
        <v>54.23212065577443</v>
      </c>
      <c r="E704" s="2">
        <f>(D704*EXP($C$3-($C$4^2)/2+NORMSINV(AleatLivre!D701)*$C$4))</f>
        <v>57.005492277044553</v>
      </c>
      <c r="F704" s="2">
        <f>(E704*EXP($C$3-($C$4^2)/2+NORMSINV(AleatLivre!E701)*$C$4))</f>
        <v>60.615563345578053</v>
      </c>
      <c r="G704" s="2">
        <f>(F704*EXP($C$3-($C$4^2)/2+NORMSINV(AleatLivre!F701)*$C$4))</f>
        <v>63.985751583099848</v>
      </c>
      <c r="H704" s="2">
        <f>(G704*EXP($C$3-($C$4^2)/2+NORMSINV(AleatLivre!G701)*$C$4))</f>
        <v>68.706675679722636</v>
      </c>
      <c r="I704" s="2">
        <f>(H704*EXP($C$3-($C$4^2)/2+NORMSINV(AleatLivre!H701)*$C$4))</f>
        <v>69.742424511275104</v>
      </c>
      <c r="J704" s="2">
        <f>(I704*EXP($C$3-($C$4^2)/2+NORMSINV(AleatLivre!I701)*$C$4))</f>
        <v>73.236646147458146</v>
      </c>
      <c r="K704" s="2">
        <f>(J704*EXP($C$3-($C$4^2)/2+NORMSINV(AleatLivre!J701)*$C$4))</f>
        <v>78.281081976774942</v>
      </c>
      <c r="L704" s="2">
        <f>(K704*EXP($C$3-($C$4^2)/2+NORMSINV(AleatLivre!K701)*$C$4))</f>
        <v>84.162494179227224</v>
      </c>
      <c r="M704" s="2">
        <f>(L704*EXP($C$3-($C$4^2)/2+NORMSINV(AleatLivre!L701)*$C$4))</f>
        <v>86.155016390397179</v>
      </c>
      <c r="N704" s="2">
        <f>(M704*EXP($C$3-($C$4^2)/2+NORMSINV(AleatLivre!M701)*$C$4))</f>
        <v>92.461821551898197</v>
      </c>
      <c r="O704" s="2">
        <f>(N704*EXP($C$3-($C$4^2)/2+NORMSINV(AleatLivre!N701)*$C$4))</f>
        <v>97.23761382271195</v>
      </c>
      <c r="P704" s="2">
        <f>(O704*EXP($C$3-($C$4^2)/2+NORMSINV(AleatLivre!O701)*$C$4))</f>
        <v>103.01468542497472</v>
      </c>
      <c r="Q704" s="2">
        <f>(P704*EXP($C$3-($C$4^2)/2+NORMSINV(AleatLivre!P701)*$C$4))</f>
        <v>106.59934836083831</v>
      </c>
      <c r="R704" s="2">
        <f>(Q704*EXP($C$3-($C$4^2)/2+NORMSINV(AleatLivre!Q701)*$C$4))</f>
        <v>108.47926114876427</v>
      </c>
      <c r="S704" s="2">
        <f>(R704*EXP($C$3-($C$4^2)/2+NORMSINV(AleatLivre!R701)*$C$4))</f>
        <v>116.80096494404327</v>
      </c>
      <c r="T704" s="2">
        <f>(S704*EXP($C$3-($C$4^2)/2+NORMSINV(AleatLivre!S701)*$C$4))</f>
        <v>123.76111369300699</v>
      </c>
      <c r="U704" s="2">
        <f>(T704*EXP($C$3-($C$4^2)/2+NORMSINV(AleatLivre!T701)*$C$4))</f>
        <v>129.51311003082478</v>
      </c>
      <c r="V704" s="2">
        <f>(U704*EXP($C$3-($C$4^2)/2+NORMSINV(AleatLivre!U701)*$C$4))</f>
        <v>134.92018388085052</v>
      </c>
    </row>
    <row r="705" spans="1:22" x14ac:dyDescent="0.25">
      <c r="A705">
        <v>700</v>
      </c>
      <c r="B705" s="2">
        <f>Painel!$B$7</f>
        <v>50</v>
      </c>
      <c r="C705" s="2">
        <f>(B705*EXP($C$3-($C$4^2)/2+NORMSINV(AleatLivre!B702)*$C$4))</f>
        <v>52.474328620432374</v>
      </c>
      <c r="D705" s="2">
        <f>(C705*EXP($C$3-($C$4^2)/2+NORMSINV(AleatLivre!C702)*$C$4))</f>
        <v>54.439753558527521</v>
      </c>
      <c r="E705" s="2">
        <f>(D705*EXP($C$3-($C$4^2)/2+NORMSINV(AleatLivre!D702)*$C$4))</f>
        <v>56.256436802691411</v>
      </c>
      <c r="F705" s="2">
        <f>(E705*EXP($C$3-($C$4^2)/2+NORMSINV(AleatLivre!E702)*$C$4))</f>
        <v>57.57632032413985</v>
      </c>
      <c r="G705" s="2">
        <f>(F705*EXP($C$3-($C$4^2)/2+NORMSINV(AleatLivre!F702)*$C$4))</f>
        <v>63.278505960532918</v>
      </c>
      <c r="H705" s="2">
        <f>(G705*EXP($C$3-($C$4^2)/2+NORMSINV(AleatLivre!G702)*$C$4))</f>
        <v>65.336361098562023</v>
      </c>
      <c r="I705" s="2">
        <f>(H705*EXP($C$3-($C$4^2)/2+NORMSINV(AleatLivre!H702)*$C$4))</f>
        <v>68.928314212454254</v>
      </c>
      <c r="J705" s="2">
        <f>(I705*EXP($C$3-($C$4^2)/2+NORMSINV(AleatLivre!I702)*$C$4))</f>
        <v>72.591498553680111</v>
      </c>
      <c r="K705" s="2">
        <f>(J705*EXP($C$3-($C$4^2)/2+NORMSINV(AleatLivre!J702)*$C$4))</f>
        <v>76.665694798487607</v>
      </c>
      <c r="L705" s="2">
        <f>(K705*EXP($C$3-($C$4^2)/2+NORMSINV(AleatLivre!K702)*$C$4))</f>
        <v>80.121155605773936</v>
      </c>
      <c r="M705" s="2">
        <f>(L705*EXP($C$3-($C$4^2)/2+NORMSINV(AleatLivre!L702)*$C$4))</f>
        <v>81.81472930383508</v>
      </c>
      <c r="N705" s="2">
        <f>(M705*EXP($C$3-($C$4^2)/2+NORMSINV(AleatLivre!M702)*$C$4))</f>
        <v>83.880197322931508</v>
      </c>
      <c r="O705" s="2">
        <f>(N705*EXP($C$3-($C$4^2)/2+NORMSINV(AleatLivre!N702)*$C$4))</f>
        <v>87.436388357828051</v>
      </c>
      <c r="P705" s="2">
        <f>(O705*EXP($C$3-($C$4^2)/2+NORMSINV(AleatLivre!O702)*$C$4))</f>
        <v>90.92559011135701</v>
      </c>
      <c r="Q705" s="2">
        <f>(P705*EXP($C$3-($C$4^2)/2+NORMSINV(AleatLivre!P702)*$C$4))</f>
        <v>95.231600532078431</v>
      </c>
      <c r="R705" s="2">
        <f>(Q705*EXP($C$3-($C$4^2)/2+NORMSINV(AleatLivre!Q702)*$C$4))</f>
        <v>100.70017599519484</v>
      </c>
      <c r="S705" s="2">
        <f>(R705*EXP($C$3-($C$4^2)/2+NORMSINV(AleatLivre!R702)*$C$4))</f>
        <v>107.82871121041438</v>
      </c>
      <c r="T705" s="2">
        <f>(S705*EXP($C$3-($C$4^2)/2+NORMSINV(AleatLivre!S702)*$C$4))</f>
        <v>112.92273165959108</v>
      </c>
      <c r="U705" s="2">
        <f>(T705*EXP($C$3-($C$4^2)/2+NORMSINV(AleatLivre!T702)*$C$4))</f>
        <v>117.79525978612577</v>
      </c>
      <c r="V705" s="2">
        <f>(U705*EXP($C$3-($C$4^2)/2+NORMSINV(AleatLivre!U702)*$C$4))</f>
        <v>126.703927399218</v>
      </c>
    </row>
    <row r="706" spans="1:22" x14ac:dyDescent="0.25">
      <c r="A706">
        <v>701</v>
      </c>
      <c r="B706" s="2">
        <f>Painel!$B$7</f>
        <v>50</v>
      </c>
      <c r="C706" s="2">
        <f>(B706*EXP($C$3-($C$4^2)/2+NORMSINV(AleatLivre!B703)*$C$4))</f>
        <v>52.372076692736179</v>
      </c>
      <c r="D706" s="2">
        <f>(C706*EXP($C$3-($C$4^2)/2+NORMSINV(AleatLivre!C703)*$C$4))</f>
        <v>54.107872903921518</v>
      </c>
      <c r="E706" s="2">
        <f>(D706*EXP($C$3-($C$4^2)/2+NORMSINV(AleatLivre!D703)*$C$4))</f>
        <v>56.798316034255677</v>
      </c>
      <c r="F706" s="2">
        <f>(E706*EXP($C$3-($C$4^2)/2+NORMSINV(AleatLivre!E703)*$C$4))</f>
        <v>58.964430225407561</v>
      </c>
      <c r="G706" s="2">
        <f>(F706*EXP($C$3-($C$4^2)/2+NORMSINV(AleatLivre!F703)*$C$4))</f>
        <v>62.355614792101562</v>
      </c>
      <c r="H706" s="2">
        <f>(G706*EXP($C$3-($C$4^2)/2+NORMSINV(AleatLivre!G703)*$C$4))</f>
        <v>63.4957399182925</v>
      </c>
      <c r="I706" s="2">
        <f>(H706*EXP($C$3-($C$4^2)/2+NORMSINV(AleatLivre!H703)*$C$4))</f>
        <v>66.031432707901459</v>
      </c>
      <c r="J706" s="2">
        <f>(I706*EXP($C$3-($C$4^2)/2+NORMSINV(AleatLivre!I703)*$C$4))</f>
        <v>67.339921684602061</v>
      </c>
      <c r="K706" s="2">
        <f>(J706*EXP($C$3-($C$4^2)/2+NORMSINV(AleatLivre!J703)*$C$4))</f>
        <v>71.005140658712776</v>
      </c>
      <c r="L706" s="2">
        <f>(K706*EXP($C$3-($C$4^2)/2+NORMSINV(AleatLivre!K703)*$C$4))</f>
        <v>73.879919289221277</v>
      </c>
      <c r="M706" s="2">
        <f>(L706*EXP($C$3-($C$4^2)/2+NORMSINV(AleatLivre!L703)*$C$4))</f>
        <v>78.925357204600957</v>
      </c>
      <c r="N706" s="2">
        <f>(M706*EXP($C$3-($C$4^2)/2+NORMSINV(AleatLivre!M703)*$C$4))</f>
        <v>82.683814310379034</v>
      </c>
      <c r="O706" s="2">
        <f>(N706*EXP($C$3-($C$4^2)/2+NORMSINV(AleatLivre!N703)*$C$4))</f>
        <v>84.870500605245084</v>
      </c>
      <c r="P706" s="2">
        <f>(O706*EXP($C$3-($C$4^2)/2+NORMSINV(AleatLivre!O703)*$C$4))</f>
        <v>88.504341617696326</v>
      </c>
      <c r="Q706" s="2">
        <f>(P706*EXP($C$3-($C$4^2)/2+NORMSINV(AleatLivre!P703)*$C$4))</f>
        <v>92.330127261270832</v>
      </c>
      <c r="R706" s="2">
        <f>(Q706*EXP($C$3-($C$4^2)/2+NORMSINV(AleatLivre!Q703)*$C$4))</f>
        <v>100.35131181658414</v>
      </c>
      <c r="S706" s="2">
        <f>(R706*EXP($C$3-($C$4^2)/2+NORMSINV(AleatLivre!R703)*$C$4))</f>
        <v>104.07707422901895</v>
      </c>
      <c r="T706" s="2">
        <f>(S706*EXP($C$3-($C$4^2)/2+NORMSINV(AleatLivre!S703)*$C$4))</f>
        <v>105.32918847110507</v>
      </c>
      <c r="U706" s="2">
        <f>(T706*EXP($C$3-($C$4^2)/2+NORMSINV(AleatLivre!T703)*$C$4))</f>
        <v>108.46892555205426</v>
      </c>
      <c r="V706" s="2">
        <f>(U706*EXP($C$3-($C$4^2)/2+NORMSINV(AleatLivre!U703)*$C$4))</f>
        <v>114.11923507634874</v>
      </c>
    </row>
    <row r="707" spans="1:22" x14ac:dyDescent="0.25">
      <c r="A707">
        <v>702</v>
      </c>
      <c r="B707" s="2">
        <f>Painel!$B$7</f>
        <v>50</v>
      </c>
      <c r="C707" s="2">
        <f>(B707*EXP($C$3-($C$4^2)/2+NORMSINV(AleatLivre!B704)*$C$4))</f>
        <v>53.344011800241233</v>
      </c>
      <c r="D707" s="2">
        <f>(C707*EXP($C$3-($C$4^2)/2+NORMSINV(AleatLivre!C704)*$C$4))</f>
        <v>57.026368807955528</v>
      </c>
      <c r="E707" s="2">
        <f>(D707*EXP($C$3-($C$4^2)/2+NORMSINV(AleatLivre!D704)*$C$4))</f>
        <v>59.707042124266735</v>
      </c>
      <c r="F707" s="2">
        <f>(E707*EXP($C$3-($C$4^2)/2+NORMSINV(AleatLivre!E704)*$C$4))</f>
        <v>63.395160267543481</v>
      </c>
      <c r="G707" s="2">
        <f>(F707*EXP($C$3-($C$4^2)/2+NORMSINV(AleatLivre!F704)*$C$4))</f>
        <v>67.871247805567805</v>
      </c>
      <c r="H707" s="2">
        <f>(G707*EXP($C$3-($C$4^2)/2+NORMSINV(AleatLivre!G704)*$C$4))</f>
        <v>70.098146542652785</v>
      </c>
      <c r="I707" s="2">
        <f>(H707*EXP($C$3-($C$4^2)/2+NORMSINV(AleatLivre!H704)*$C$4))</f>
        <v>71.252394869869903</v>
      </c>
      <c r="J707" s="2">
        <f>(I707*EXP($C$3-($C$4^2)/2+NORMSINV(AleatLivre!I704)*$C$4))</f>
        <v>76.498995757588162</v>
      </c>
      <c r="K707" s="2">
        <f>(J707*EXP($C$3-($C$4^2)/2+NORMSINV(AleatLivre!J704)*$C$4))</f>
        <v>81.856859154021421</v>
      </c>
      <c r="L707" s="2">
        <f>(K707*EXP($C$3-($C$4^2)/2+NORMSINV(AleatLivre!K704)*$C$4))</f>
        <v>83.608502425865538</v>
      </c>
      <c r="M707" s="2">
        <f>(L707*EXP($C$3-($C$4^2)/2+NORMSINV(AleatLivre!L704)*$C$4))</f>
        <v>88.100978354277075</v>
      </c>
      <c r="N707" s="2">
        <f>(M707*EXP($C$3-($C$4^2)/2+NORMSINV(AleatLivre!M704)*$C$4))</f>
        <v>90.226400009843289</v>
      </c>
      <c r="O707" s="2">
        <f>(N707*EXP($C$3-($C$4^2)/2+NORMSINV(AleatLivre!N704)*$C$4))</f>
        <v>92.663104264987581</v>
      </c>
      <c r="P707" s="2">
        <f>(O707*EXP($C$3-($C$4^2)/2+NORMSINV(AleatLivre!O704)*$C$4))</f>
        <v>95.050216821713406</v>
      </c>
      <c r="Q707" s="2">
        <f>(P707*EXP($C$3-($C$4^2)/2+NORMSINV(AleatLivre!P704)*$C$4))</f>
        <v>97.72212080085589</v>
      </c>
      <c r="R707" s="2">
        <f>(Q707*EXP($C$3-($C$4^2)/2+NORMSINV(AleatLivre!Q704)*$C$4))</f>
        <v>102.585718827254</v>
      </c>
      <c r="S707" s="2">
        <f>(R707*EXP($C$3-($C$4^2)/2+NORMSINV(AleatLivre!R704)*$C$4))</f>
        <v>107.52547727488279</v>
      </c>
      <c r="T707" s="2">
        <f>(S707*EXP($C$3-($C$4^2)/2+NORMSINV(AleatLivre!S704)*$C$4))</f>
        <v>111.37743477732785</v>
      </c>
      <c r="U707" s="2">
        <f>(T707*EXP($C$3-($C$4^2)/2+NORMSINV(AleatLivre!T704)*$C$4))</f>
        <v>113.48357623854204</v>
      </c>
      <c r="V707" s="2">
        <f>(U707*EXP($C$3-($C$4^2)/2+NORMSINV(AleatLivre!U704)*$C$4))</f>
        <v>118.50940108164781</v>
      </c>
    </row>
    <row r="708" spans="1:22" x14ac:dyDescent="0.25">
      <c r="A708">
        <v>703</v>
      </c>
      <c r="B708" s="2">
        <f>Painel!$B$7</f>
        <v>50</v>
      </c>
      <c r="C708" s="2">
        <f>(B708*EXP($C$3-($C$4^2)/2+NORMSINV(AleatLivre!B705)*$C$4))</f>
        <v>52.448267686304781</v>
      </c>
      <c r="D708" s="2">
        <f>(C708*EXP($C$3-($C$4^2)/2+NORMSINV(AleatLivre!C705)*$C$4))</f>
        <v>53.206400931075585</v>
      </c>
      <c r="E708" s="2">
        <f>(D708*EXP($C$3-($C$4^2)/2+NORMSINV(AleatLivre!D705)*$C$4))</f>
        <v>56.590664390201042</v>
      </c>
      <c r="F708" s="2">
        <f>(E708*EXP($C$3-($C$4^2)/2+NORMSINV(AleatLivre!E705)*$C$4))</f>
        <v>58.557410745096263</v>
      </c>
      <c r="G708" s="2">
        <f>(F708*EXP($C$3-($C$4^2)/2+NORMSINV(AleatLivre!F705)*$C$4))</f>
        <v>59.438305941779618</v>
      </c>
      <c r="H708" s="2">
        <f>(G708*EXP($C$3-($C$4^2)/2+NORMSINV(AleatLivre!G705)*$C$4))</f>
        <v>62.860946965051994</v>
      </c>
      <c r="I708" s="2">
        <f>(H708*EXP($C$3-($C$4^2)/2+NORMSINV(AleatLivre!H705)*$C$4))</f>
        <v>67.531521621446089</v>
      </c>
      <c r="J708" s="2">
        <f>(I708*EXP($C$3-($C$4^2)/2+NORMSINV(AleatLivre!I705)*$C$4))</f>
        <v>71.831584965346394</v>
      </c>
      <c r="K708" s="2">
        <f>(J708*EXP($C$3-($C$4^2)/2+NORMSINV(AleatLivre!J705)*$C$4))</f>
        <v>76.455122515895752</v>
      </c>
      <c r="L708" s="2">
        <f>(K708*EXP($C$3-($C$4^2)/2+NORMSINV(AleatLivre!K705)*$C$4))</f>
        <v>80.838173575973983</v>
      </c>
      <c r="M708" s="2">
        <f>(L708*EXP($C$3-($C$4^2)/2+NORMSINV(AleatLivre!L705)*$C$4))</f>
        <v>83.849979024835193</v>
      </c>
      <c r="N708" s="2">
        <f>(M708*EXP($C$3-($C$4^2)/2+NORMSINV(AleatLivre!M705)*$C$4))</f>
        <v>88.128813033775671</v>
      </c>
      <c r="O708" s="2">
        <f>(N708*EXP($C$3-($C$4^2)/2+NORMSINV(AleatLivre!N705)*$C$4))</f>
        <v>91.33343939112153</v>
      </c>
      <c r="P708" s="2">
        <f>(O708*EXP($C$3-($C$4^2)/2+NORMSINV(AleatLivre!O705)*$C$4))</f>
        <v>99.980154531549246</v>
      </c>
      <c r="Q708" s="2">
        <f>(P708*EXP($C$3-($C$4^2)/2+NORMSINV(AleatLivre!P705)*$C$4))</f>
        <v>110.29534333444239</v>
      </c>
      <c r="R708" s="2">
        <f>(Q708*EXP($C$3-($C$4^2)/2+NORMSINV(AleatLivre!Q705)*$C$4))</f>
        <v>113.1976175831177</v>
      </c>
      <c r="S708" s="2">
        <f>(R708*EXP($C$3-($C$4^2)/2+NORMSINV(AleatLivre!R705)*$C$4))</f>
        <v>122.45957243110709</v>
      </c>
      <c r="T708" s="2">
        <f>(S708*EXP($C$3-($C$4^2)/2+NORMSINV(AleatLivre!S705)*$C$4))</f>
        <v>130.3408710157581</v>
      </c>
      <c r="U708" s="2">
        <f>(T708*EXP($C$3-($C$4^2)/2+NORMSINV(AleatLivre!T705)*$C$4))</f>
        <v>136.71975701848089</v>
      </c>
      <c r="V708" s="2">
        <f>(U708*EXP($C$3-($C$4^2)/2+NORMSINV(AleatLivre!U705)*$C$4))</f>
        <v>139.21169908091912</v>
      </c>
    </row>
    <row r="709" spans="1:22" x14ac:dyDescent="0.25">
      <c r="A709">
        <v>704</v>
      </c>
      <c r="B709" s="2">
        <f>Painel!$B$7</f>
        <v>50</v>
      </c>
      <c r="C709" s="2">
        <f>(B709*EXP($C$3-($C$4^2)/2+NORMSINV(AleatLivre!B706)*$C$4))</f>
        <v>53.124908681639397</v>
      </c>
      <c r="D709" s="2">
        <f>(C709*EXP($C$3-($C$4^2)/2+NORMSINV(AleatLivre!C706)*$C$4))</f>
        <v>55.169914959229857</v>
      </c>
      <c r="E709" s="2">
        <f>(D709*EXP($C$3-($C$4^2)/2+NORMSINV(AleatLivre!D706)*$C$4))</f>
        <v>58.13948760171651</v>
      </c>
      <c r="F709" s="2">
        <f>(E709*EXP($C$3-($C$4^2)/2+NORMSINV(AleatLivre!E706)*$C$4))</f>
        <v>58.975566597767482</v>
      </c>
      <c r="G709" s="2">
        <f>(F709*EXP($C$3-($C$4^2)/2+NORMSINV(AleatLivre!F706)*$C$4))</f>
        <v>60.803221170147872</v>
      </c>
      <c r="H709" s="2">
        <f>(G709*EXP($C$3-($C$4^2)/2+NORMSINV(AleatLivre!G706)*$C$4))</f>
        <v>62.021091069217213</v>
      </c>
      <c r="I709" s="2">
        <f>(H709*EXP($C$3-($C$4^2)/2+NORMSINV(AleatLivre!H706)*$C$4))</f>
        <v>63.460080458404661</v>
      </c>
      <c r="J709" s="2">
        <f>(I709*EXP($C$3-($C$4^2)/2+NORMSINV(AleatLivre!I706)*$C$4))</f>
        <v>66.967131167787826</v>
      </c>
      <c r="K709" s="2">
        <f>(J709*EXP($C$3-($C$4^2)/2+NORMSINV(AleatLivre!J706)*$C$4))</f>
        <v>72.778388947200014</v>
      </c>
      <c r="L709" s="2">
        <f>(K709*EXP($C$3-($C$4^2)/2+NORMSINV(AleatLivre!K706)*$C$4))</f>
        <v>75.320120269107889</v>
      </c>
      <c r="M709" s="2">
        <f>(L709*EXP($C$3-($C$4^2)/2+NORMSINV(AleatLivre!L706)*$C$4))</f>
        <v>78.170072960729399</v>
      </c>
      <c r="N709" s="2">
        <f>(M709*EXP($C$3-($C$4^2)/2+NORMSINV(AleatLivre!M706)*$C$4))</f>
        <v>83.783279550224165</v>
      </c>
      <c r="O709" s="2">
        <f>(N709*EXP($C$3-($C$4^2)/2+NORMSINV(AleatLivre!N706)*$C$4))</f>
        <v>88.368845014470082</v>
      </c>
      <c r="P709" s="2">
        <f>(O709*EXP($C$3-($C$4^2)/2+NORMSINV(AleatLivre!O706)*$C$4))</f>
        <v>95.0777284316856</v>
      </c>
      <c r="Q709" s="2">
        <f>(P709*EXP($C$3-($C$4^2)/2+NORMSINV(AleatLivre!P706)*$C$4))</f>
        <v>98.972902021151668</v>
      </c>
      <c r="R709" s="2">
        <f>(Q709*EXP($C$3-($C$4^2)/2+NORMSINV(AleatLivre!Q706)*$C$4))</f>
        <v>100.96213835206896</v>
      </c>
      <c r="S709" s="2">
        <f>(R709*EXP($C$3-($C$4^2)/2+NORMSINV(AleatLivre!R706)*$C$4))</f>
        <v>109.47016922018003</v>
      </c>
      <c r="T709" s="2">
        <f>(S709*EXP($C$3-($C$4^2)/2+NORMSINV(AleatLivre!S706)*$C$4))</f>
        <v>117.03222605394026</v>
      </c>
      <c r="U709" s="2">
        <f>(T709*EXP($C$3-($C$4^2)/2+NORMSINV(AleatLivre!T706)*$C$4))</f>
        <v>123.52713567250969</v>
      </c>
      <c r="V709" s="2">
        <f>(U709*EXP($C$3-($C$4^2)/2+NORMSINV(AleatLivre!U706)*$C$4))</f>
        <v>128.29164231957364</v>
      </c>
    </row>
    <row r="710" spans="1:22" x14ac:dyDescent="0.25">
      <c r="A710">
        <v>705</v>
      </c>
      <c r="B710" s="2">
        <f>Painel!$B$7</f>
        <v>50</v>
      </c>
      <c r="C710" s="2">
        <f>(B710*EXP($C$3-($C$4^2)/2+NORMSINV(AleatLivre!B707)*$C$4))</f>
        <v>55.430838541133994</v>
      </c>
      <c r="D710" s="2">
        <f>(C710*EXP($C$3-($C$4^2)/2+NORMSINV(AleatLivre!C707)*$C$4))</f>
        <v>59.590642155357308</v>
      </c>
      <c r="E710" s="2">
        <f>(D710*EXP($C$3-($C$4^2)/2+NORMSINV(AleatLivre!D707)*$C$4))</f>
        <v>63.823640411251247</v>
      </c>
      <c r="F710" s="2">
        <f>(E710*EXP($C$3-($C$4^2)/2+NORMSINV(AleatLivre!E707)*$C$4))</f>
        <v>67.27305974147356</v>
      </c>
      <c r="G710" s="2">
        <f>(F710*EXP($C$3-($C$4^2)/2+NORMSINV(AleatLivre!F707)*$C$4))</f>
        <v>69.22347812357954</v>
      </c>
      <c r="H710" s="2">
        <f>(G710*EXP($C$3-($C$4^2)/2+NORMSINV(AleatLivre!G707)*$C$4))</f>
        <v>71.456939164820085</v>
      </c>
      <c r="I710" s="2">
        <f>(H710*EXP($C$3-($C$4^2)/2+NORMSINV(AleatLivre!H707)*$C$4))</f>
        <v>76.519923261788549</v>
      </c>
      <c r="J710" s="2">
        <f>(I710*EXP($C$3-($C$4^2)/2+NORMSINV(AleatLivre!I707)*$C$4))</f>
        <v>77.372468903384288</v>
      </c>
      <c r="K710" s="2">
        <f>(J710*EXP($C$3-($C$4^2)/2+NORMSINV(AleatLivre!J707)*$C$4))</f>
        <v>82.010890488555333</v>
      </c>
      <c r="L710" s="2">
        <f>(K710*EXP($C$3-($C$4^2)/2+NORMSINV(AleatLivre!K707)*$C$4))</f>
        <v>84.928359749058544</v>
      </c>
      <c r="M710" s="2">
        <f>(L710*EXP($C$3-($C$4^2)/2+NORMSINV(AleatLivre!L707)*$C$4))</f>
        <v>90.271265019326634</v>
      </c>
      <c r="N710" s="2">
        <f>(M710*EXP($C$3-($C$4^2)/2+NORMSINV(AleatLivre!M707)*$C$4))</f>
        <v>96.454102453891366</v>
      </c>
      <c r="O710" s="2">
        <f>(N710*EXP($C$3-($C$4^2)/2+NORMSINV(AleatLivre!N707)*$C$4))</f>
        <v>101.49251434388185</v>
      </c>
      <c r="P710" s="2">
        <f>(O710*EXP($C$3-($C$4^2)/2+NORMSINV(AleatLivre!O707)*$C$4))</f>
        <v>105.12936338720945</v>
      </c>
      <c r="Q710" s="2">
        <f>(P710*EXP($C$3-($C$4^2)/2+NORMSINV(AleatLivre!P707)*$C$4))</f>
        <v>106.60351985822875</v>
      </c>
      <c r="R710" s="2">
        <f>(Q710*EXP($C$3-($C$4^2)/2+NORMSINV(AleatLivre!Q707)*$C$4))</f>
        <v>111.4257501049413</v>
      </c>
      <c r="S710" s="2">
        <f>(R710*EXP($C$3-($C$4^2)/2+NORMSINV(AleatLivre!R707)*$C$4))</f>
        <v>116.30818007573676</v>
      </c>
      <c r="T710" s="2">
        <f>(S710*EXP($C$3-($C$4^2)/2+NORMSINV(AleatLivre!S707)*$C$4))</f>
        <v>125.81459857363512</v>
      </c>
      <c r="U710" s="2">
        <f>(T710*EXP($C$3-($C$4^2)/2+NORMSINV(AleatLivre!T707)*$C$4))</f>
        <v>134.36505439309505</v>
      </c>
      <c r="V710" s="2">
        <f>(U710*EXP($C$3-($C$4^2)/2+NORMSINV(AleatLivre!U707)*$C$4))</f>
        <v>142.49703351569744</v>
      </c>
    </row>
    <row r="711" spans="1:22" x14ac:dyDescent="0.25">
      <c r="A711">
        <v>706</v>
      </c>
      <c r="B711" s="2">
        <f>Painel!$B$7</f>
        <v>50</v>
      </c>
      <c r="C711" s="2">
        <f>(B711*EXP($C$3-($C$4^2)/2+NORMSINV(AleatLivre!B708)*$C$4))</f>
        <v>54.336646101924913</v>
      </c>
      <c r="D711" s="2">
        <f>(C711*EXP($C$3-($C$4^2)/2+NORMSINV(AleatLivre!C708)*$C$4))</f>
        <v>57.685527351728652</v>
      </c>
      <c r="E711" s="2">
        <f>(D711*EXP($C$3-($C$4^2)/2+NORMSINV(AleatLivre!D708)*$C$4))</f>
        <v>58.964066682604965</v>
      </c>
      <c r="F711" s="2">
        <f>(E711*EXP($C$3-($C$4^2)/2+NORMSINV(AleatLivre!E708)*$C$4))</f>
        <v>62.981101985293321</v>
      </c>
      <c r="G711" s="2">
        <f>(F711*EXP($C$3-($C$4^2)/2+NORMSINV(AleatLivre!F708)*$C$4))</f>
        <v>66.760929525416543</v>
      </c>
      <c r="H711" s="2">
        <f>(G711*EXP($C$3-($C$4^2)/2+NORMSINV(AleatLivre!G708)*$C$4))</f>
        <v>69.596275324042054</v>
      </c>
      <c r="I711" s="2">
        <f>(H711*EXP($C$3-($C$4^2)/2+NORMSINV(AleatLivre!H708)*$C$4))</f>
        <v>72.032979688411814</v>
      </c>
      <c r="J711" s="2">
        <f>(I711*EXP($C$3-($C$4^2)/2+NORMSINV(AleatLivre!I708)*$C$4))</f>
        <v>76.009243651768813</v>
      </c>
      <c r="K711" s="2">
        <f>(J711*EXP($C$3-($C$4^2)/2+NORMSINV(AleatLivre!J708)*$C$4))</f>
        <v>79.331337863562879</v>
      </c>
      <c r="L711" s="2">
        <f>(K711*EXP($C$3-($C$4^2)/2+NORMSINV(AleatLivre!K708)*$C$4))</f>
        <v>81.456679899505673</v>
      </c>
      <c r="M711" s="2">
        <f>(L711*EXP($C$3-($C$4^2)/2+NORMSINV(AleatLivre!L708)*$C$4))</f>
        <v>83.434891530893736</v>
      </c>
      <c r="N711" s="2">
        <f>(M711*EXP($C$3-($C$4^2)/2+NORMSINV(AleatLivre!M708)*$C$4))</f>
        <v>85.444722338016689</v>
      </c>
      <c r="O711" s="2">
        <f>(N711*EXP($C$3-($C$4^2)/2+NORMSINV(AleatLivre!N708)*$C$4))</f>
        <v>87.298956505157705</v>
      </c>
      <c r="P711" s="2">
        <f>(O711*EXP($C$3-($C$4^2)/2+NORMSINV(AleatLivre!O708)*$C$4))</f>
        <v>95.079185196966208</v>
      </c>
      <c r="Q711" s="2">
        <f>(P711*EXP($C$3-($C$4^2)/2+NORMSINV(AleatLivre!P708)*$C$4))</f>
        <v>100.44338368184816</v>
      </c>
      <c r="R711" s="2">
        <f>(Q711*EXP($C$3-($C$4^2)/2+NORMSINV(AleatLivre!Q708)*$C$4))</f>
        <v>105.92838645216547</v>
      </c>
      <c r="S711" s="2">
        <f>(R711*EXP($C$3-($C$4^2)/2+NORMSINV(AleatLivre!R708)*$C$4))</f>
        <v>110.08552452966994</v>
      </c>
      <c r="T711" s="2">
        <f>(S711*EXP($C$3-($C$4^2)/2+NORMSINV(AleatLivre!S708)*$C$4))</f>
        <v>116.26101310695373</v>
      </c>
      <c r="U711" s="2">
        <f>(T711*EXP($C$3-($C$4^2)/2+NORMSINV(AleatLivre!T708)*$C$4))</f>
        <v>121.62861486204677</v>
      </c>
      <c r="V711" s="2">
        <f>(U711*EXP($C$3-($C$4^2)/2+NORMSINV(AleatLivre!U708)*$C$4))</f>
        <v>125.57754733427359</v>
      </c>
    </row>
    <row r="712" spans="1:22" x14ac:dyDescent="0.25">
      <c r="A712">
        <v>707</v>
      </c>
      <c r="B712" s="2">
        <f>Painel!$B$7</f>
        <v>50</v>
      </c>
      <c r="C712" s="2">
        <f>(B712*EXP($C$3-($C$4^2)/2+NORMSINV(AleatLivre!B709)*$C$4))</f>
        <v>51.213521302716515</v>
      </c>
      <c r="D712" s="2">
        <f>(C712*EXP($C$3-($C$4^2)/2+NORMSINV(AleatLivre!C709)*$C$4))</f>
        <v>54.205644430772267</v>
      </c>
      <c r="E712" s="2">
        <f>(D712*EXP($C$3-($C$4^2)/2+NORMSINV(AleatLivre!D709)*$C$4))</f>
        <v>56.87189475196454</v>
      </c>
      <c r="F712" s="2">
        <f>(E712*EXP($C$3-($C$4^2)/2+NORMSINV(AleatLivre!E709)*$C$4))</f>
        <v>59.550782960310002</v>
      </c>
      <c r="G712" s="2">
        <f>(F712*EXP($C$3-($C$4^2)/2+NORMSINV(AleatLivre!F709)*$C$4))</f>
        <v>62.443894173611774</v>
      </c>
      <c r="H712" s="2">
        <f>(G712*EXP($C$3-($C$4^2)/2+NORMSINV(AleatLivre!G709)*$C$4))</f>
        <v>67.69240696019321</v>
      </c>
      <c r="I712" s="2">
        <f>(H712*EXP($C$3-($C$4^2)/2+NORMSINV(AleatLivre!H709)*$C$4))</f>
        <v>71.984333265757272</v>
      </c>
      <c r="J712" s="2">
        <f>(I712*EXP($C$3-($C$4^2)/2+NORMSINV(AleatLivre!I709)*$C$4))</f>
        <v>77.224827964231338</v>
      </c>
      <c r="K712" s="2">
        <f>(J712*EXP($C$3-($C$4^2)/2+NORMSINV(AleatLivre!J709)*$C$4))</f>
        <v>82.225568479205648</v>
      </c>
      <c r="L712" s="2">
        <f>(K712*EXP($C$3-($C$4^2)/2+NORMSINV(AleatLivre!K709)*$C$4))</f>
        <v>84.977347726329739</v>
      </c>
      <c r="M712" s="2">
        <f>(L712*EXP($C$3-($C$4^2)/2+NORMSINV(AleatLivre!L709)*$C$4))</f>
        <v>89.325954885733253</v>
      </c>
      <c r="N712" s="2">
        <f>(M712*EXP($C$3-($C$4^2)/2+NORMSINV(AleatLivre!M709)*$C$4))</f>
        <v>92.573639507692761</v>
      </c>
      <c r="O712" s="2">
        <f>(N712*EXP($C$3-($C$4^2)/2+NORMSINV(AleatLivre!N709)*$C$4))</f>
        <v>96.131391205707104</v>
      </c>
      <c r="P712" s="2">
        <f>(O712*EXP($C$3-($C$4^2)/2+NORMSINV(AleatLivre!O709)*$C$4))</f>
        <v>101.90072397565424</v>
      </c>
      <c r="Q712" s="2">
        <f>(P712*EXP($C$3-($C$4^2)/2+NORMSINV(AleatLivre!P709)*$C$4))</f>
        <v>106.14121510776447</v>
      </c>
      <c r="R712" s="2">
        <f>(Q712*EXP($C$3-($C$4^2)/2+NORMSINV(AleatLivre!Q709)*$C$4))</f>
        <v>112.39362795505691</v>
      </c>
      <c r="S712" s="2">
        <f>(R712*EXP($C$3-($C$4^2)/2+NORMSINV(AleatLivre!R709)*$C$4))</f>
        <v>113.55710984500932</v>
      </c>
      <c r="T712" s="2">
        <f>(S712*EXP($C$3-($C$4^2)/2+NORMSINV(AleatLivre!S709)*$C$4))</f>
        <v>116.73171167417085</v>
      </c>
      <c r="U712" s="2">
        <f>(T712*EXP($C$3-($C$4^2)/2+NORMSINV(AleatLivre!T709)*$C$4))</f>
        <v>122.72888504192119</v>
      </c>
      <c r="V712" s="2">
        <f>(U712*EXP($C$3-($C$4^2)/2+NORMSINV(AleatLivre!U709)*$C$4))</f>
        <v>124.24779793186799</v>
      </c>
    </row>
    <row r="713" spans="1:22" x14ac:dyDescent="0.25">
      <c r="A713">
        <v>708</v>
      </c>
      <c r="B713" s="2">
        <f>Painel!$B$7</f>
        <v>50</v>
      </c>
      <c r="C713" s="2">
        <f>(B713*EXP($C$3-($C$4^2)/2+NORMSINV(AleatLivre!B710)*$C$4))</f>
        <v>54.099810614454789</v>
      </c>
      <c r="D713" s="2">
        <f>(C713*EXP($C$3-($C$4^2)/2+NORMSINV(AleatLivre!C710)*$C$4))</f>
        <v>57.166543635130253</v>
      </c>
      <c r="E713" s="2">
        <f>(D713*EXP($C$3-($C$4^2)/2+NORMSINV(AleatLivre!D710)*$C$4))</f>
        <v>59.971042774868465</v>
      </c>
      <c r="F713" s="2">
        <f>(E713*EXP($C$3-($C$4^2)/2+NORMSINV(AleatLivre!E710)*$C$4))</f>
        <v>61.412251524989074</v>
      </c>
      <c r="G713" s="2">
        <f>(F713*EXP($C$3-($C$4^2)/2+NORMSINV(AleatLivre!F710)*$C$4))</f>
        <v>63.886047160160878</v>
      </c>
      <c r="H713" s="2">
        <f>(G713*EXP($C$3-($C$4^2)/2+NORMSINV(AleatLivre!G710)*$C$4))</f>
        <v>65.919169254843254</v>
      </c>
      <c r="I713" s="2">
        <f>(H713*EXP($C$3-($C$4^2)/2+NORMSINV(AleatLivre!H710)*$C$4))</f>
        <v>68.23990694943673</v>
      </c>
      <c r="J713" s="2">
        <f>(I713*EXP($C$3-($C$4^2)/2+NORMSINV(AleatLivre!I710)*$C$4))</f>
        <v>71.993223256686647</v>
      </c>
      <c r="K713" s="2">
        <f>(J713*EXP($C$3-($C$4^2)/2+NORMSINV(AleatLivre!J710)*$C$4))</f>
        <v>75.86961097123789</v>
      </c>
      <c r="L713" s="2">
        <f>(K713*EXP($C$3-($C$4^2)/2+NORMSINV(AleatLivre!K710)*$C$4))</f>
        <v>78.075604644303112</v>
      </c>
      <c r="M713" s="2">
        <f>(L713*EXP($C$3-($C$4^2)/2+NORMSINV(AleatLivre!L710)*$C$4))</f>
        <v>82.932427947682186</v>
      </c>
      <c r="N713" s="2">
        <f>(M713*EXP($C$3-($C$4^2)/2+NORMSINV(AleatLivre!M710)*$C$4))</f>
        <v>86.760307888276202</v>
      </c>
      <c r="O713" s="2">
        <f>(N713*EXP($C$3-($C$4^2)/2+NORMSINV(AleatLivre!N710)*$C$4))</f>
        <v>92.625330664330662</v>
      </c>
      <c r="P713" s="2">
        <f>(O713*EXP($C$3-($C$4^2)/2+NORMSINV(AleatLivre!O710)*$C$4))</f>
        <v>96.102299787424499</v>
      </c>
      <c r="Q713" s="2">
        <f>(P713*EXP($C$3-($C$4^2)/2+NORMSINV(AleatLivre!P710)*$C$4))</f>
        <v>102.22242768012983</v>
      </c>
      <c r="R713" s="2">
        <f>(Q713*EXP($C$3-($C$4^2)/2+NORMSINV(AleatLivre!Q710)*$C$4))</f>
        <v>105.87437359062808</v>
      </c>
      <c r="S713" s="2">
        <f>(R713*EXP($C$3-($C$4^2)/2+NORMSINV(AleatLivre!R710)*$C$4))</f>
        <v>111.93113756038461</v>
      </c>
      <c r="T713" s="2">
        <f>(S713*EXP($C$3-($C$4^2)/2+NORMSINV(AleatLivre!S710)*$C$4))</f>
        <v>120.00544161372595</v>
      </c>
      <c r="U713" s="2">
        <f>(T713*EXP($C$3-($C$4^2)/2+NORMSINV(AleatLivre!T710)*$C$4))</f>
        <v>124.80773636015657</v>
      </c>
      <c r="V713" s="2">
        <f>(U713*EXP($C$3-($C$4^2)/2+NORMSINV(AleatLivre!U710)*$C$4))</f>
        <v>131.64068387998992</v>
      </c>
    </row>
    <row r="714" spans="1:22" x14ac:dyDescent="0.25">
      <c r="A714">
        <v>709</v>
      </c>
      <c r="B714" s="2">
        <f>Painel!$B$7</f>
        <v>50</v>
      </c>
      <c r="C714" s="2">
        <f>(B714*EXP($C$3-($C$4^2)/2+NORMSINV(AleatLivre!B711)*$C$4))</f>
        <v>51.966653155519424</v>
      </c>
      <c r="D714" s="2">
        <f>(C714*EXP($C$3-($C$4^2)/2+NORMSINV(AleatLivre!C711)*$C$4))</f>
        <v>56.24548590778673</v>
      </c>
      <c r="E714" s="2">
        <f>(D714*EXP($C$3-($C$4^2)/2+NORMSINV(AleatLivre!D711)*$C$4))</f>
        <v>57.804257299625327</v>
      </c>
      <c r="F714" s="2">
        <f>(E714*EXP($C$3-($C$4^2)/2+NORMSINV(AleatLivre!E711)*$C$4))</f>
        <v>59.882865614096268</v>
      </c>
      <c r="G714" s="2">
        <f>(F714*EXP($C$3-($C$4^2)/2+NORMSINV(AleatLivre!F711)*$C$4))</f>
        <v>61.80364826915325</v>
      </c>
      <c r="H714" s="2">
        <f>(G714*EXP($C$3-($C$4^2)/2+NORMSINV(AleatLivre!G711)*$C$4))</f>
        <v>64.465541036619555</v>
      </c>
      <c r="I714" s="2">
        <f>(H714*EXP($C$3-($C$4^2)/2+NORMSINV(AleatLivre!H711)*$C$4))</f>
        <v>67.927311298731581</v>
      </c>
      <c r="J714" s="2">
        <f>(I714*EXP($C$3-($C$4^2)/2+NORMSINV(AleatLivre!I711)*$C$4))</f>
        <v>68.336239174073569</v>
      </c>
      <c r="K714" s="2">
        <f>(J714*EXP($C$3-($C$4^2)/2+NORMSINV(AleatLivre!J711)*$C$4))</f>
        <v>71.247129107642095</v>
      </c>
      <c r="L714" s="2">
        <f>(K714*EXP($C$3-($C$4^2)/2+NORMSINV(AleatLivre!K711)*$C$4))</f>
        <v>75.907174600111674</v>
      </c>
      <c r="M714" s="2">
        <f>(L714*EXP($C$3-($C$4^2)/2+NORMSINV(AleatLivre!L711)*$C$4))</f>
        <v>78.061307411724542</v>
      </c>
      <c r="N714" s="2">
        <f>(M714*EXP($C$3-($C$4^2)/2+NORMSINV(AleatLivre!M711)*$C$4))</f>
        <v>83.856059761778724</v>
      </c>
      <c r="O714" s="2">
        <f>(N714*EXP($C$3-($C$4^2)/2+NORMSINV(AleatLivre!N711)*$C$4))</f>
        <v>89.076213644178154</v>
      </c>
      <c r="P714" s="2">
        <f>(O714*EXP($C$3-($C$4^2)/2+NORMSINV(AleatLivre!O711)*$C$4))</f>
        <v>95.784614552296176</v>
      </c>
      <c r="Q714" s="2">
        <f>(P714*EXP($C$3-($C$4^2)/2+NORMSINV(AleatLivre!P711)*$C$4))</f>
        <v>103.11451663677538</v>
      </c>
      <c r="R714" s="2">
        <f>(Q714*EXP($C$3-($C$4^2)/2+NORMSINV(AleatLivre!Q711)*$C$4))</f>
        <v>107.52452065290578</v>
      </c>
      <c r="S714" s="2">
        <f>(R714*EXP($C$3-($C$4^2)/2+NORMSINV(AleatLivre!R711)*$C$4))</f>
        <v>115.07111700760836</v>
      </c>
      <c r="T714" s="2">
        <f>(S714*EXP($C$3-($C$4^2)/2+NORMSINV(AleatLivre!S711)*$C$4))</f>
        <v>115.61553421418623</v>
      </c>
      <c r="U714" s="2">
        <f>(T714*EXP($C$3-($C$4^2)/2+NORMSINV(AleatLivre!T711)*$C$4))</f>
        <v>121.12225601032267</v>
      </c>
      <c r="V714" s="2">
        <f>(U714*EXP($C$3-($C$4^2)/2+NORMSINV(AleatLivre!U711)*$C$4))</f>
        <v>121.32961028265495</v>
      </c>
    </row>
    <row r="715" spans="1:22" x14ac:dyDescent="0.25">
      <c r="A715">
        <v>710</v>
      </c>
      <c r="B715" s="2">
        <f>Painel!$B$7</f>
        <v>50</v>
      </c>
      <c r="C715" s="2">
        <f>(B715*EXP($C$3-($C$4^2)/2+NORMSINV(AleatLivre!B712)*$C$4))</f>
        <v>51.459204398427346</v>
      </c>
      <c r="D715" s="2">
        <f>(C715*EXP($C$3-($C$4^2)/2+NORMSINV(AleatLivre!C712)*$C$4))</f>
        <v>54.06466057505606</v>
      </c>
      <c r="E715" s="2">
        <f>(D715*EXP($C$3-($C$4^2)/2+NORMSINV(AleatLivre!D712)*$C$4))</f>
        <v>57.641558432566974</v>
      </c>
      <c r="F715" s="2">
        <f>(E715*EXP($C$3-($C$4^2)/2+NORMSINV(AleatLivre!E712)*$C$4))</f>
        <v>60.556170837215795</v>
      </c>
      <c r="G715" s="2">
        <f>(F715*EXP($C$3-($C$4^2)/2+NORMSINV(AleatLivre!F712)*$C$4))</f>
        <v>63.154033713650897</v>
      </c>
      <c r="H715" s="2">
        <f>(G715*EXP($C$3-($C$4^2)/2+NORMSINV(AleatLivre!G712)*$C$4))</f>
        <v>64.494308362799003</v>
      </c>
      <c r="I715" s="2">
        <f>(H715*EXP($C$3-($C$4^2)/2+NORMSINV(AleatLivre!H712)*$C$4))</f>
        <v>68.044298319946208</v>
      </c>
      <c r="J715" s="2">
        <f>(I715*EXP($C$3-($C$4^2)/2+NORMSINV(AleatLivre!I712)*$C$4))</f>
        <v>71.432881133763686</v>
      </c>
      <c r="K715" s="2">
        <f>(J715*EXP($C$3-($C$4^2)/2+NORMSINV(AleatLivre!J712)*$C$4))</f>
        <v>73.670297041631628</v>
      </c>
      <c r="L715" s="2">
        <f>(K715*EXP($C$3-($C$4^2)/2+NORMSINV(AleatLivre!K712)*$C$4))</f>
        <v>75.965315148151305</v>
      </c>
      <c r="M715" s="2">
        <f>(L715*EXP($C$3-($C$4^2)/2+NORMSINV(AleatLivre!L712)*$C$4))</f>
        <v>76.761435122538629</v>
      </c>
      <c r="N715" s="2">
        <f>(M715*EXP($C$3-($C$4^2)/2+NORMSINV(AleatLivre!M712)*$C$4))</f>
        <v>81.717294441117218</v>
      </c>
      <c r="O715" s="2">
        <f>(N715*EXP($C$3-($C$4^2)/2+NORMSINV(AleatLivre!N712)*$C$4))</f>
        <v>87.115804912702046</v>
      </c>
      <c r="P715" s="2">
        <f>(O715*EXP($C$3-($C$4^2)/2+NORMSINV(AleatLivre!O712)*$C$4))</f>
        <v>93.41234802932135</v>
      </c>
      <c r="Q715" s="2">
        <f>(P715*EXP($C$3-($C$4^2)/2+NORMSINV(AleatLivre!P712)*$C$4))</f>
        <v>101.03833533006475</v>
      </c>
      <c r="R715" s="2">
        <f>(Q715*EXP($C$3-($C$4^2)/2+NORMSINV(AleatLivre!Q712)*$C$4))</f>
        <v>104.43169550442653</v>
      </c>
      <c r="S715" s="2">
        <f>(R715*EXP($C$3-($C$4^2)/2+NORMSINV(AleatLivre!R712)*$C$4))</f>
        <v>110.43584398830454</v>
      </c>
      <c r="T715" s="2">
        <f>(S715*EXP($C$3-($C$4^2)/2+NORMSINV(AleatLivre!S712)*$C$4))</f>
        <v>116.15719453598449</v>
      </c>
      <c r="U715" s="2">
        <f>(T715*EXP($C$3-($C$4^2)/2+NORMSINV(AleatLivre!T712)*$C$4))</f>
        <v>123.04116696940768</v>
      </c>
      <c r="V715" s="2">
        <f>(U715*EXP($C$3-($C$4^2)/2+NORMSINV(AleatLivre!U712)*$C$4))</f>
        <v>127.45288561010796</v>
      </c>
    </row>
    <row r="716" spans="1:22" x14ac:dyDescent="0.25">
      <c r="A716">
        <v>711</v>
      </c>
      <c r="B716" s="2">
        <f>Painel!$B$7</f>
        <v>50</v>
      </c>
      <c r="C716" s="2">
        <f>(B716*EXP($C$3-($C$4^2)/2+NORMSINV(AleatLivre!B713)*$C$4))</f>
        <v>51.647190577601478</v>
      </c>
      <c r="D716" s="2">
        <f>(C716*EXP($C$3-($C$4^2)/2+NORMSINV(AleatLivre!C713)*$C$4))</f>
        <v>53.217252551711866</v>
      </c>
      <c r="E716" s="2">
        <f>(D716*EXP($C$3-($C$4^2)/2+NORMSINV(AleatLivre!D713)*$C$4))</f>
        <v>55.356946880339059</v>
      </c>
      <c r="F716" s="2">
        <f>(E716*EXP($C$3-($C$4^2)/2+NORMSINV(AleatLivre!E713)*$C$4))</f>
        <v>57.457309428508701</v>
      </c>
      <c r="G716" s="2">
        <f>(F716*EXP($C$3-($C$4^2)/2+NORMSINV(AleatLivre!F713)*$C$4))</f>
        <v>60.43948483519646</v>
      </c>
      <c r="H716" s="2">
        <f>(G716*EXP($C$3-($C$4^2)/2+NORMSINV(AleatLivre!G713)*$C$4))</f>
        <v>64.244338719318719</v>
      </c>
      <c r="I716" s="2">
        <f>(H716*EXP($C$3-($C$4^2)/2+NORMSINV(AleatLivre!H713)*$C$4))</f>
        <v>67.30868597306646</v>
      </c>
      <c r="J716" s="2">
        <f>(I716*EXP($C$3-($C$4^2)/2+NORMSINV(AleatLivre!I713)*$C$4))</f>
        <v>67.714645002685899</v>
      </c>
      <c r="K716" s="2">
        <f>(J716*EXP($C$3-($C$4^2)/2+NORMSINV(AleatLivre!J713)*$C$4))</f>
        <v>71.907272309852218</v>
      </c>
      <c r="L716" s="2">
        <f>(K716*EXP($C$3-($C$4^2)/2+NORMSINV(AleatLivre!K713)*$C$4))</f>
        <v>77.117791868712899</v>
      </c>
      <c r="M716" s="2">
        <f>(L716*EXP($C$3-($C$4^2)/2+NORMSINV(AleatLivre!L713)*$C$4))</f>
        <v>80.269454215576076</v>
      </c>
      <c r="N716" s="2">
        <f>(M716*EXP($C$3-($C$4^2)/2+NORMSINV(AleatLivre!M713)*$C$4))</f>
        <v>82.964713156944327</v>
      </c>
      <c r="O716" s="2">
        <f>(N716*EXP($C$3-($C$4^2)/2+NORMSINV(AleatLivre!N713)*$C$4))</f>
        <v>89.694099029727724</v>
      </c>
      <c r="P716" s="2">
        <f>(O716*EXP($C$3-($C$4^2)/2+NORMSINV(AleatLivre!O713)*$C$4))</f>
        <v>92.458282497745031</v>
      </c>
      <c r="Q716" s="2">
        <f>(P716*EXP($C$3-($C$4^2)/2+NORMSINV(AleatLivre!P713)*$C$4))</f>
        <v>97.793700780511273</v>
      </c>
      <c r="R716" s="2">
        <f>(Q716*EXP($C$3-($C$4^2)/2+NORMSINV(AleatLivre!Q713)*$C$4))</f>
        <v>105.36511911921087</v>
      </c>
      <c r="S716" s="2">
        <f>(R716*EXP($C$3-($C$4^2)/2+NORMSINV(AleatLivre!R713)*$C$4))</f>
        <v>107.11550766956523</v>
      </c>
      <c r="T716" s="2">
        <f>(S716*EXP($C$3-($C$4^2)/2+NORMSINV(AleatLivre!S713)*$C$4))</f>
        <v>112.5661521559131</v>
      </c>
      <c r="U716" s="2">
        <f>(T716*EXP($C$3-($C$4^2)/2+NORMSINV(AleatLivre!T713)*$C$4))</f>
        <v>121.53897880740469</v>
      </c>
      <c r="V716" s="2">
        <f>(U716*EXP($C$3-($C$4^2)/2+NORMSINV(AleatLivre!U713)*$C$4))</f>
        <v>129.08164982567033</v>
      </c>
    </row>
    <row r="717" spans="1:22" x14ac:dyDescent="0.25">
      <c r="A717">
        <v>712</v>
      </c>
      <c r="B717" s="2">
        <f>Painel!$B$7</f>
        <v>50</v>
      </c>
      <c r="C717" s="2">
        <f>(B717*EXP($C$3-($C$4^2)/2+NORMSINV(AleatLivre!B714)*$C$4))</f>
        <v>51.661708044420287</v>
      </c>
      <c r="D717" s="2">
        <f>(C717*EXP($C$3-($C$4^2)/2+NORMSINV(AleatLivre!C714)*$C$4))</f>
        <v>53.086149859842301</v>
      </c>
      <c r="E717" s="2">
        <f>(D717*EXP($C$3-($C$4^2)/2+NORMSINV(AleatLivre!D714)*$C$4))</f>
        <v>55.893477668260054</v>
      </c>
      <c r="F717" s="2">
        <f>(E717*EXP($C$3-($C$4^2)/2+NORMSINV(AleatLivre!E714)*$C$4))</f>
        <v>58.79509424660602</v>
      </c>
      <c r="G717" s="2">
        <f>(F717*EXP($C$3-($C$4^2)/2+NORMSINV(AleatLivre!F714)*$C$4))</f>
        <v>62.150775097369859</v>
      </c>
      <c r="H717" s="2">
        <f>(G717*EXP($C$3-($C$4^2)/2+NORMSINV(AleatLivre!G714)*$C$4))</f>
        <v>64.914714981954461</v>
      </c>
      <c r="I717" s="2">
        <f>(H717*EXP($C$3-($C$4^2)/2+NORMSINV(AleatLivre!H714)*$C$4))</f>
        <v>65.318243649938736</v>
      </c>
      <c r="J717" s="2">
        <f>(I717*EXP($C$3-($C$4^2)/2+NORMSINV(AleatLivre!I714)*$C$4))</f>
        <v>67.147818707149895</v>
      </c>
      <c r="K717" s="2">
        <f>(J717*EXP($C$3-($C$4^2)/2+NORMSINV(AleatLivre!J714)*$C$4))</f>
        <v>70.532162737427029</v>
      </c>
      <c r="L717" s="2">
        <f>(K717*EXP($C$3-($C$4^2)/2+NORMSINV(AleatLivre!K714)*$C$4))</f>
        <v>72.724716233903578</v>
      </c>
      <c r="M717" s="2">
        <f>(L717*EXP($C$3-($C$4^2)/2+NORMSINV(AleatLivre!L714)*$C$4))</f>
        <v>75.283532255467875</v>
      </c>
      <c r="N717" s="2">
        <f>(M717*EXP($C$3-($C$4^2)/2+NORMSINV(AleatLivre!M714)*$C$4))</f>
        <v>77.858340793191488</v>
      </c>
      <c r="O717" s="2">
        <f>(N717*EXP($C$3-($C$4^2)/2+NORMSINV(AleatLivre!N714)*$C$4))</f>
        <v>81.121977135461492</v>
      </c>
      <c r="P717" s="2">
        <f>(O717*EXP($C$3-($C$4^2)/2+NORMSINV(AleatLivre!O714)*$C$4))</f>
        <v>83.374440622487597</v>
      </c>
      <c r="Q717" s="2">
        <f>(P717*EXP($C$3-($C$4^2)/2+NORMSINV(AleatLivre!P714)*$C$4))</f>
        <v>88.289649910746974</v>
      </c>
      <c r="R717" s="2">
        <f>(Q717*EXP($C$3-($C$4^2)/2+NORMSINV(AleatLivre!Q714)*$C$4))</f>
        <v>89.5295412069338</v>
      </c>
      <c r="S717" s="2">
        <f>(R717*EXP($C$3-($C$4^2)/2+NORMSINV(AleatLivre!R714)*$C$4))</f>
        <v>91.698770040909622</v>
      </c>
      <c r="T717" s="2">
        <f>(S717*EXP($C$3-($C$4^2)/2+NORMSINV(AleatLivre!S714)*$C$4))</f>
        <v>97.397550991635995</v>
      </c>
      <c r="U717" s="2">
        <f>(T717*EXP($C$3-($C$4^2)/2+NORMSINV(AleatLivre!T714)*$C$4))</f>
        <v>100.85566142700145</v>
      </c>
      <c r="V717" s="2">
        <f>(U717*EXP($C$3-($C$4^2)/2+NORMSINV(AleatLivre!U714)*$C$4))</f>
        <v>104.97556068777979</v>
      </c>
    </row>
    <row r="718" spans="1:22" x14ac:dyDescent="0.25">
      <c r="A718">
        <v>713</v>
      </c>
      <c r="B718" s="2">
        <f>Painel!$B$7</f>
        <v>50</v>
      </c>
      <c r="C718" s="2">
        <f>(B718*EXP($C$3-($C$4^2)/2+NORMSINV(AleatLivre!B715)*$C$4))</f>
        <v>53.871435882646658</v>
      </c>
      <c r="D718" s="2">
        <f>(C718*EXP($C$3-($C$4^2)/2+NORMSINV(AleatLivre!C715)*$C$4))</f>
        <v>58.297195368067044</v>
      </c>
      <c r="E718" s="2">
        <f>(D718*EXP($C$3-($C$4^2)/2+NORMSINV(AleatLivre!D715)*$C$4))</f>
        <v>61.102056684365976</v>
      </c>
      <c r="F718" s="2">
        <f>(E718*EXP($C$3-($C$4^2)/2+NORMSINV(AleatLivre!E715)*$C$4))</f>
        <v>63.262782302945666</v>
      </c>
      <c r="G718" s="2">
        <f>(F718*EXP($C$3-($C$4^2)/2+NORMSINV(AleatLivre!F715)*$C$4))</f>
        <v>67.040677103771344</v>
      </c>
      <c r="H718" s="2">
        <f>(G718*EXP($C$3-($C$4^2)/2+NORMSINV(AleatLivre!G715)*$C$4))</f>
        <v>71.474830228967292</v>
      </c>
      <c r="I718" s="2">
        <f>(H718*EXP($C$3-($C$4^2)/2+NORMSINV(AleatLivre!H715)*$C$4))</f>
        <v>76.292944640454309</v>
      </c>
      <c r="J718" s="2">
        <f>(I718*EXP($C$3-($C$4^2)/2+NORMSINV(AleatLivre!I715)*$C$4))</f>
        <v>83.253352282483647</v>
      </c>
      <c r="K718" s="2">
        <f>(J718*EXP($C$3-($C$4^2)/2+NORMSINV(AleatLivre!J715)*$C$4))</f>
        <v>86.214281845602713</v>
      </c>
      <c r="L718" s="2">
        <f>(K718*EXP($C$3-($C$4^2)/2+NORMSINV(AleatLivre!K715)*$C$4))</f>
        <v>93.270842088709486</v>
      </c>
      <c r="M718" s="2">
        <f>(L718*EXP($C$3-($C$4^2)/2+NORMSINV(AleatLivre!L715)*$C$4))</f>
        <v>97.252164805763897</v>
      </c>
      <c r="N718" s="2">
        <f>(M718*EXP($C$3-($C$4^2)/2+NORMSINV(AleatLivre!M715)*$C$4))</f>
        <v>104.72413258786253</v>
      </c>
      <c r="O718" s="2">
        <f>(N718*EXP($C$3-($C$4^2)/2+NORMSINV(AleatLivre!N715)*$C$4))</f>
        <v>107.72845879958548</v>
      </c>
      <c r="P718" s="2">
        <f>(O718*EXP($C$3-($C$4^2)/2+NORMSINV(AleatLivre!O715)*$C$4))</f>
        <v>104.05389368597915</v>
      </c>
      <c r="Q718" s="2">
        <f>(P718*EXP($C$3-($C$4^2)/2+NORMSINV(AleatLivre!P715)*$C$4))</f>
        <v>111.76240451677442</v>
      </c>
      <c r="R718" s="2">
        <f>(Q718*EXP($C$3-($C$4^2)/2+NORMSINV(AleatLivre!Q715)*$C$4))</f>
        <v>119.96404874061145</v>
      </c>
      <c r="S718" s="2">
        <f>(R718*EXP($C$3-($C$4^2)/2+NORMSINV(AleatLivre!R715)*$C$4))</f>
        <v>124.54992170166628</v>
      </c>
      <c r="T718" s="2">
        <f>(S718*EXP($C$3-($C$4^2)/2+NORMSINV(AleatLivre!S715)*$C$4))</f>
        <v>129.93220254102013</v>
      </c>
      <c r="U718" s="2">
        <f>(T718*EXP($C$3-($C$4^2)/2+NORMSINV(AleatLivre!T715)*$C$4))</f>
        <v>134.49446792562546</v>
      </c>
      <c r="V718" s="2">
        <f>(U718*EXP($C$3-($C$4^2)/2+NORMSINV(AleatLivre!U715)*$C$4))</f>
        <v>143.33083488155737</v>
      </c>
    </row>
    <row r="719" spans="1:22" x14ac:dyDescent="0.25">
      <c r="A719">
        <v>714</v>
      </c>
      <c r="B719" s="2">
        <f>Painel!$B$7</f>
        <v>50</v>
      </c>
      <c r="C719" s="2">
        <f>(B719*EXP($C$3-($C$4^2)/2+NORMSINV(AleatLivre!B716)*$C$4))</f>
        <v>51.876222511166162</v>
      </c>
      <c r="D719" s="2">
        <f>(C719*EXP($C$3-($C$4^2)/2+NORMSINV(AleatLivre!C716)*$C$4))</f>
        <v>54.619216310936416</v>
      </c>
      <c r="E719" s="2">
        <f>(D719*EXP($C$3-($C$4^2)/2+NORMSINV(AleatLivre!D716)*$C$4))</f>
        <v>55.843061054232948</v>
      </c>
      <c r="F719" s="2">
        <f>(E719*EXP($C$3-($C$4^2)/2+NORMSINV(AleatLivre!E716)*$C$4))</f>
        <v>58.783432321618598</v>
      </c>
      <c r="G719" s="2">
        <f>(F719*EXP($C$3-($C$4^2)/2+NORMSINV(AleatLivre!F716)*$C$4))</f>
        <v>59.122017388988198</v>
      </c>
      <c r="H719" s="2">
        <f>(G719*EXP($C$3-($C$4^2)/2+NORMSINV(AleatLivre!G716)*$C$4))</f>
        <v>62.704967938064485</v>
      </c>
      <c r="I719" s="2">
        <f>(H719*EXP($C$3-($C$4^2)/2+NORMSINV(AleatLivre!H716)*$C$4))</f>
        <v>64.73692029349408</v>
      </c>
      <c r="J719" s="2">
        <f>(I719*EXP($C$3-($C$4^2)/2+NORMSINV(AleatLivre!I716)*$C$4))</f>
        <v>66.967923086397022</v>
      </c>
      <c r="K719" s="2">
        <f>(J719*EXP($C$3-($C$4^2)/2+NORMSINV(AleatLivre!J716)*$C$4))</f>
        <v>67.900464989806949</v>
      </c>
      <c r="L719" s="2">
        <f>(K719*EXP($C$3-($C$4^2)/2+NORMSINV(AleatLivre!K716)*$C$4))</f>
        <v>71.49025172012341</v>
      </c>
      <c r="M719" s="2">
        <f>(L719*EXP($C$3-($C$4^2)/2+NORMSINV(AleatLivre!L716)*$C$4))</f>
        <v>77.743891977114316</v>
      </c>
      <c r="N719" s="2">
        <f>(M719*EXP($C$3-($C$4^2)/2+NORMSINV(AleatLivre!M716)*$C$4))</f>
        <v>83.302011510976072</v>
      </c>
      <c r="O719" s="2">
        <f>(N719*EXP($C$3-($C$4^2)/2+NORMSINV(AleatLivre!N716)*$C$4))</f>
        <v>87.660321395501498</v>
      </c>
      <c r="P719" s="2">
        <f>(O719*EXP($C$3-($C$4^2)/2+NORMSINV(AleatLivre!O716)*$C$4))</f>
        <v>95.265765289030853</v>
      </c>
      <c r="Q719" s="2">
        <f>(P719*EXP($C$3-($C$4^2)/2+NORMSINV(AleatLivre!P716)*$C$4))</f>
        <v>103.30842317289668</v>
      </c>
      <c r="R719" s="2">
        <f>(Q719*EXP($C$3-($C$4^2)/2+NORMSINV(AleatLivre!Q716)*$C$4))</f>
        <v>109.68917406833937</v>
      </c>
      <c r="S719" s="2">
        <f>(R719*EXP($C$3-($C$4^2)/2+NORMSINV(AleatLivre!R716)*$C$4))</f>
        <v>113.07183965252955</v>
      </c>
      <c r="T719" s="2">
        <f>(S719*EXP($C$3-($C$4^2)/2+NORMSINV(AleatLivre!S716)*$C$4))</f>
        <v>119.77338664892592</v>
      </c>
      <c r="U719" s="2">
        <f>(T719*EXP($C$3-($C$4^2)/2+NORMSINV(AleatLivre!T716)*$C$4))</f>
        <v>132.22735222649177</v>
      </c>
      <c r="V719" s="2">
        <f>(U719*EXP($C$3-($C$4^2)/2+NORMSINV(AleatLivre!U716)*$C$4))</f>
        <v>136.1571719827308</v>
      </c>
    </row>
    <row r="720" spans="1:22" x14ac:dyDescent="0.25">
      <c r="A720">
        <v>715</v>
      </c>
      <c r="B720" s="2">
        <f>Painel!$B$7</f>
        <v>50</v>
      </c>
      <c r="C720" s="2">
        <f>(B720*EXP($C$3-($C$4^2)/2+NORMSINV(AleatLivre!B717)*$C$4))</f>
        <v>52.78105821637817</v>
      </c>
      <c r="D720" s="2">
        <f>(C720*EXP($C$3-($C$4^2)/2+NORMSINV(AleatLivre!C717)*$C$4))</f>
        <v>55.51080158646775</v>
      </c>
      <c r="E720" s="2">
        <f>(D720*EXP($C$3-($C$4^2)/2+NORMSINV(AleatLivre!D717)*$C$4))</f>
        <v>60.162383056948507</v>
      </c>
      <c r="F720" s="2">
        <f>(E720*EXP($C$3-($C$4^2)/2+NORMSINV(AleatLivre!E717)*$C$4))</f>
        <v>64.582774681991481</v>
      </c>
      <c r="G720" s="2">
        <f>(F720*EXP($C$3-($C$4^2)/2+NORMSINV(AleatLivre!F717)*$C$4))</f>
        <v>68.019486685539491</v>
      </c>
      <c r="H720" s="2">
        <f>(G720*EXP($C$3-($C$4^2)/2+NORMSINV(AleatLivre!G717)*$C$4))</f>
        <v>67.221791408749354</v>
      </c>
      <c r="I720" s="2">
        <f>(H720*EXP($C$3-($C$4^2)/2+NORMSINV(AleatLivre!H717)*$C$4))</f>
        <v>68.75800239006837</v>
      </c>
      <c r="J720" s="2">
        <f>(I720*EXP($C$3-($C$4^2)/2+NORMSINV(AleatLivre!I717)*$C$4))</f>
        <v>71.622727516400843</v>
      </c>
      <c r="K720" s="2">
        <f>(J720*EXP($C$3-($C$4^2)/2+NORMSINV(AleatLivre!J717)*$C$4))</f>
        <v>76.160168960076604</v>
      </c>
      <c r="L720" s="2">
        <f>(K720*EXP($C$3-($C$4^2)/2+NORMSINV(AleatLivre!K717)*$C$4))</f>
        <v>77.796816011219803</v>
      </c>
      <c r="M720" s="2">
        <f>(L720*EXP($C$3-($C$4^2)/2+NORMSINV(AleatLivre!L717)*$C$4))</f>
        <v>79.367138988652314</v>
      </c>
      <c r="N720" s="2">
        <f>(M720*EXP($C$3-($C$4^2)/2+NORMSINV(AleatLivre!M717)*$C$4))</f>
        <v>86.030548017931523</v>
      </c>
      <c r="O720" s="2">
        <f>(N720*EXP($C$3-($C$4^2)/2+NORMSINV(AleatLivre!N717)*$C$4))</f>
        <v>88.947699083254761</v>
      </c>
      <c r="P720" s="2">
        <f>(O720*EXP($C$3-($C$4^2)/2+NORMSINV(AleatLivre!O717)*$C$4))</f>
        <v>94.1192449135456</v>
      </c>
      <c r="Q720" s="2">
        <f>(P720*EXP($C$3-($C$4^2)/2+NORMSINV(AleatLivre!P717)*$C$4))</f>
        <v>98.95430667464683</v>
      </c>
      <c r="R720" s="2">
        <f>(Q720*EXP($C$3-($C$4^2)/2+NORMSINV(AleatLivre!Q717)*$C$4))</f>
        <v>105.75291016781928</v>
      </c>
      <c r="S720" s="2">
        <f>(R720*EXP($C$3-($C$4^2)/2+NORMSINV(AleatLivre!R717)*$C$4))</f>
        <v>113.93738535712774</v>
      </c>
      <c r="T720" s="2">
        <f>(S720*EXP($C$3-($C$4^2)/2+NORMSINV(AleatLivre!S717)*$C$4))</f>
        <v>115.34915487175269</v>
      </c>
      <c r="U720" s="2">
        <f>(T720*EXP($C$3-($C$4^2)/2+NORMSINV(AleatLivre!T717)*$C$4))</f>
        <v>119.49210089683679</v>
      </c>
      <c r="V720" s="2">
        <f>(U720*EXP($C$3-($C$4^2)/2+NORMSINV(AleatLivre!U717)*$C$4))</f>
        <v>126.37502586896906</v>
      </c>
    </row>
    <row r="721" spans="1:22" x14ac:dyDescent="0.25">
      <c r="A721">
        <v>716</v>
      </c>
      <c r="B721" s="2">
        <f>Painel!$B$7</f>
        <v>50</v>
      </c>
      <c r="C721" s="2">
        <f>(B721*EXP($C$3-($C$4^2)/2+NORMSINV(AleatLivre!B718)*$C$4))</f>
        <v>51.275264411165189</v>
      </c>
      <c r="D721" s="2">
        <f>(C721*EXP($C$3-($C$4^2)/2+NORMSINV(AleatLivre!C718)*$C$4))</f>
        <v>52.15828034341957</v>
      </c>
      <c r="E721" s="2">
        <f>(D721*EXP($C$3-($C$4^2)/2+NORMSINV(AleatLivre!D718)*$C$4))</f>
        <v>52.935787869798467</v>
      </c>
      <c r="F721" s="2">
        <f>(E721*EXP($C$3-($C$4^2)/2+NORMSINV(AleatLivre!E718)*$C$4))</f>
        <v>57.533860419422339</v>
      </c>
      <c r="G721" s="2">
        <f>(F721*EXP($C$3-($C$4^2)/2+NORMSINV(AleatLivre!F718)*$C$4))</f>
        <v>60.744543058833813</v>
      </c>
      <c r="H721" s="2">
        <f>(G721*EXP($C$3-($C$4^2)/2+NORMSINV(AleatLivre!G718)*$C$4))</f>
        <v>64.136384990921286</v>
      </c>
      <c r="I721" s="2">
        <f>(H721*EXP($C$3-($C$4^2)/2+NORMSINV(AleatLivre!H718)*$C$4))</f>
        <v>68.207108863167946</v>
      </c>
      <c r="J721" s="2">
        <f>(I721*EXP($C$3-($C$4^2)/2+NORMSINV(AleatLivre!I718)*$C$4))</f>
        <v>72.762902912163199</v>
      </c>
      <c r="K721" s="2">
        <f>(J721*EXP($C$3-($C$4^2)/2+NORMSINV(AleatLivre!J718)*$C$4))</f>
        <v>74.482925371742226</v>
      </c>
      <c r="L721" s="2">
        <f>(K721*EXP($C$3-($C$4^2)/2+NORMSINV(AleatLivre!K718)*$C$4))</f>
        <v>78.22101783442163</v>
      </c>
      <c r="M721" s="2">
        <f>(L721*EXP($C$3-($C$4^2)/2+NORMSINV(AleatLivre!L718)*$C$4))</f>
        <v>84.963100016092113</v>
      </c>
      <c r="N721" s="2">
        <f>(M721*EXP($C$3-($C$4^2)/2+NORMSINV(AleatLivre!M718)*$C$4))</f>
        <v>86.798391807343563</v>
      </c>
      <c r="O721" s="2">
        <f>(N721*EXP($C$3-($C$4^2)/2+NORMSINV(AleatLivre!N718)*$C$4))</f>
        <v>90.52865095052438</v>
      </c>
      <c r="P721" s="2">
        <f>(O721*EXP($C$3-($C$4^2)/2+NORMSINV(AleatLivre!O718)*$C$4))</f>
        <v>90.282891118784988</v>
      </c>
      <c r="Q721" s="2">
        <f>(P721*EXP($C$3-($C$4^2)/2+NORMSINV(AleatLivre!P718)*$C$4))</f>
        <v>95.726925551010538</v>
      </c>
      <c r="R721" s="2">
        <f>(Q721*EXP($C$3-($C$4^2)/2+NORMSINV(AleatLivre!Q718)*$C$4))</f>
        <v>103.4002582842793</v>
      </c>
      <c r="S721" s="2">
        <f>(R721*EXP($C$3-($C$4^2)/2+NORMSINV(AleatLivre!R718)*$C$4))</f>
        <v>105.6664977784186</v>
      </c>
      <c r="T721" s="2">
        <f>(S721*EXP($C$3-($C$4^2)/2+NORMSINV(AleatLivre!S718)*$C$4))</f>
        <v>111.63171244492476</v>
      </c>
      <c r="U721" s="2">
        <f>(T721*EXP($C$3-($C$4^2)/2+NORMSINV(AleatLivre!T718)*$C$4))</f>
        <v>119.86283109511761</v>
      </c>
      <c r="V721" s="2">
        <f>(U721*EXP($C$3-($C$4^2)/2+NORMSINV(AleatLivre!U718)*$C$4))</f>
        <v>124.22987067622611</v>
      </c>
    </row>
    <row r="722" spans="1:22" x14ac:dyDescent="0.25">
      <c r="A722">
        <v>717</v>
      </c>
      <c r="B722" s="2">
        <f>Painel!$B$7</f>
        <v>50</v>
      </c>
      <c r="C722" s="2">
        <f>(B722*EXP($C$3-($C$4^2)/2+NORMSINV(AleatLivre!B719)*$C$4))</f>
        <v>53.014076647956955</v>
      </c>
      <c r="D722" s="2">
        <f>(C722*EXP($C$3-($C$4^2)/2+NORMSINV(AleatLivre!C719)*$C$4))</f>
        <v>55.175396710857463</v>
      </c>
      <c r="E722" s="2">
        <f>(D722*EXP($C$3-($C$4^2)/2+NORMSINV(AleatLivre!D719)*$C$4))</f>
        <v>57.19568660944126</v>
      </c>
      <c r="F722" s="2">
        <f>(E722*EXP($C$3-($C$4^2)/2+NORMSINV(AleatLivre!E719)*$C$4))</f>
        <v>59.302198570065386</v>
      </c>
      <c r="G722" s="2">
        <f>(F722*EXP($C$3-($C$4^2)/2+NORMSINV(AleatLivre!F719)*$C$4))</f>
        <v>62.790095307335065</v>
      </c>
      <c r="H722" s="2">
        <f>(G722*EXP($C$3-($C$4^2)/2+NORMSINV(AleatLivre!G719)*$C$4))</f>
        <v>66.088043849428843</v>
      </c>
      <c r="I722" s="2">
        <f>(H722*EXP($C$3-($C$4^2)/2+NORMSINV(AleatLivre!H719)*$C$4))</f>
        <v>69.315499074856419</v>
      </c>
      <c r="J722" s="2">
        <f>(I722*EXP($C$3-($C$4^2)/2+NORMSINV(AleatLivre!I719)*$C$4))</f>
        <v>71.787307514683178</v>
      </c>
      <c r="K722" s="2">
        <f>(J722*EXP($C$3-($C$4^2)/2+NORMSINV(AleatLivre!J719)*$C$4))</f>
        <v>74.125310021731138</v>
      </c>
      <c r="L722" s="2">
        <f>(K722*EXP($C$3-($C$4^2)/2+NORMSINV(AleatLivre!K719)*$C$4))</f>
        <v>78.518748977303332</v>
      </c>
      <c r="M722" s="2">
        <f>(L722*EXP($C$3-($C$4^2)/2+NORMSINV(AleatLivre!L719)*$C$4))</f>
        <v>84.288436389894628</v>
      </c>
      <c r="N722" s="2">
        <f>(M722*EXP($C$3-($C$4^2)/2+NORMSINV(AleatLivre!M719)*$C$4))</f>
        <v>89.569583930371451</v>
      </c>
      <c r="O722" s="2">
        <f>(N722*EXP($C$3-($C$4^2)/2+NORMSINV(AleatLivre!N719)*$C$4))</f>
        <v>94.45134573930919</v>
      </c>
      <c r="P722" s="2">
        <f>(O722*EXP($C$3-($C$4^2)/2+NORMSINV(AleatLivre!O719)*$C$4))</f>
        <v>98.290132629505038</v>
      </c>
      <c r="Q722" s="2">
        <f>(P722*EXP($C$3-($C$4^2)/2+NORMSINV(AleatLivre!P719)*$C$4))</f>
        <v>102.4163328252111</v>
      </c>
      <c r="R722" s="2">
        <f>(Q722*EXP($C$3-($C$4^2)/2+NORMSINV(AleatLivre!Q719)*$C$4))</f>
        <v>110.38671916119702</v>
      </c>
      <c r="S722" s="2">
        <f>(R722*EXP($C$3-($C$4^2)/2+NORMSINV(AleatLivre!R719)*$C$4))</f>
        <v>111.453959508444</v>
      </c>
      <c r="T722" s="2">
        <f>(S722*EXP($C$3-($C$4^2)/2+NORMSINV(AleatLivre!S719)*$C$4))</f>
        <v>115.62932316761619</v>
      </c>
      <c r="U722" s="2">
        <f>(T722*EXP($C$3-($C$4^2)/2+NORMSINV(AleatLivre!T719)*$C$4))</f>
        <v>120.35592608565911</v>
      </c>
      <c r="V722" s="2">
        <f>(U722*EXP($C$3-($C$4^2)/2+NORMSINV(AleatLivre!U719)*$C$4))</f>
        <v>128.61049315115704</v>
      </c>
    </row>
    <row r="723" spans="1:22" x14ac:dyDescent="0.25">
      <c r="A723">
        <v>718</v>
      </c>
      <c r="B723" s="2">
        <f>Painel!$B$7</f>
        <v>50</v>
      </c>
      <c r="C723" s="2">
        <f>(B723*EXP($C$3-($C$4^2)/2+NORMSINV(AleatLivre!B720)*$C$4))</f>
        <v>51.070250369896243</v>
      </c>
      <c r="D723" s="2">
        <f>(C723*EXP($C$3-($C$4^2)/2+NORMSINV(AleatLivre!C720)*$C$4))</f>
        <v>53.859358837620562</v>
      </c>
      <c r="E723" s="2">
        <f>(D723*EXP($C$3-($C$4^2)/2+NORMSINV(AleatLivre!D720)*$C$4))</f>
        <v>55.502024099779518</v>
      </c>
      <c r="F723" s="2">
        <f>(E723*EXP($C$3-($C$4^2)/2+NORMSINV(AleatLivre!E720)*$C$4))</f>
        <v>58.012481288433683</v>
      </c>
      <c r="G723" s="2">
        <f>(F723*EXP($C$3-($C$4^2)/2+NORMSINV(AleatLivre!F720)*$C$4))</f>
        <v>62.674710950180923</v>
      </c>
      <c r="H723" s="2">
        <f>(G723*EXP($C$3-($C$4^2)/2+NORMSINV(AleatLivre!G720)*$C$4))</f>
        <v>64.518950425025082</v>
      </c>
      <c r="I723" s="2">
        <f>(H723*EXP($C$3-($C$4^2)/2+NORMSINV(AleatLivre!H720)*$C$4))</f>
        <v>68.014237936571462</v>
      </c>
      <c r="J723" s="2">
        <f>(I723*EXP($C$3-($C$4^2)/2+NORMSINV(AleatLivre!I720)*$C$4))</f>
        <v>70.082570083141974</v>
      </c>
      <c r="K723" s="2">
        <f>(J723*EXP($C$3-($C$4^2)/2+NORMSINV(AleatLivre!J720)*$C$4))</f>
        <v>75.141770933165901</v>
      </c>
      <c r="L723" s="2">
        <f>(K723*EXP($C$3-($C$4^2)/2+NORMSINV(AleatLivre!K720)*$C$4))</f>
        <v>77.196883925463837</v>
      </c>
      <c r="M723" s="2">
        <f>(L723*EXP($C$3-($C$4^2)/2+NORMSINV(AleatLivre!L720)*$C$4))</f>
        <v>80.258194240310232</v>
      </c>
      <c r="N723" s="2">
        <f>(M723*EXP($C$3-($C$4^2)/2+NORMSINV(AleatLivre!M720)*$C$4))</f>
        <v>83.791815057389456</v>
      </c>
      <c r="O723" s="2">
        <f>(N723*EXP($C$3-($C$4^2)/2+NORMSINV(AleatLivre!N720)*$C$4))</f>
        <v>89.967158329655206</v>
      </c>
      <c r="P723" s="2">
        <f>(O723*EXP($C$3-($C$4^2)/2+NORMSINV(AleatLivre!O720)*$C$4))</f>
        <v>95.203257346326524</v>
      </c>
      <c r="Q723" s="2">
        <f>(P723*EXP($C$3-($C$4^2)/2+NORMSINV(AleatLivre!P720)*$C$4))</f>
        <v>99.56349196326299</v>
      </c>
      <c r="R723" s="2">
        <f>(Q723*EXP($C$3-($C$4^2)/2+NORMSINV(AleatLivre!Q720)*$C$4))</f>
        <v>105.21361368951857</v>
      </c>
      <c r="S723" s="2">
        <f>(R723*EXP($C$3-($C$4^2)/2+NORMSINV(AleatLivre!R720)*$C$4))</f>
        <v>109.97338299482878</v>
      </c>
      <c r="T723" s="2">
        <f>(S723*EXP($C$3-($C$4^2)/2+NORMSINV(AleatLivre!S720)*$C$4))</f>
        <v>113.62791296558061</v>
      </c>
      <c r="U723" s="2">
        <f>(T723*EXP($C$3-($C$4^2)/2+NORMSINV(AleatLivre!T720)*$C$4))</f>
        <v>121.08025554523182</v>
      </c>
      <c r="V723" s="2">
        <f>(U723*EXP($C$3-($C$4^2)/2+NORMSINV(AleatLivre!U720)*$C$4))</f>
        <v>124.27487202568365</v>
      </c>
    </row>
    <row r="724" spans="1:22" x14ac:dyDescent="0.25">
      <c r="A724">
        <v>719</v>
      </c>
      <c r="B724" s="2">
        <f>Painel!$B$7</f>
        <v>50</v>
      </c>
      <c r="C724" s="2">
        <f>(B724*EXP($C$3-($C$4^2)/2+NORMSINV(AleatLivre!B721)*$C$4))</f>
        <v>50.870563679895753</v>
      </c>
      <c r="D724" s="2">
        <f>(C724*EXP($C$3-($C$4^2)/2+NORMSINV(AleatLivre!C721)*$C$4))</f>
        <v>55.628435224409628</v>
      </c>
      <c r="E724" s="2">
        <f>(D724*EXP($C$3-($C$4^2)/2+NORMSINV(AleatLivre!D721)*$C$4))</f>
        <v>62.00749887299876</v>
      </c>
      <c r="F724" s="2">
        <f>(E724*EXP($C$3-($C$4^2)/2+NORMSINV(AleatLivre!E721)*$C$4))</f>
        <v>64.949019034510798</v>
      </c>
      <c r="G724" s="2">
        <f>(F724*EXP($C$3-($C$4^2)/2+NORMSINV(AleatLivre!F721)*$C$4))</f>
        <v>68.615827073882116</v>
      </c>
      <c r="H724" s="2">
        <f>(G724*EXP($C$3-($C$4^2)/2+NORMSINV(AleatLivre!G721)*$C$4))</f>
        <v>71.743252477438119</v>
      </c>
      <c r="I724" s="2">
        <f>(H724*EXP($C$3-($C$4^2)/2+NORMSINV(AleatLivre!H721)*$C$4))</f>
        <v>71.386221896283345</v>
      </c>
      <c r="J724" s="2">
        <f>(I724*EXP($C$3-($C$4^2)/2+NORMSINV(AleatLivre!I721)*$C$4))</f>
        <v>77.641246426999814</v>
      </c>
      <c r="K724" s="2">
        <f>(J724*EXP($C$3-($C$4^2)/2+NORMSINV(AleatLivre!J721)*$C$4))</f>
        <v>81.72503598528013</v>
      </c>
      <c r="L724" s="2">
        <f>(K724*EXP($C$3-($C$4^2)/2+NORMSINV(AleatLivre!K721)*$C$4))</f>
        <v>84.949023521031648</v>
      </c>
      <c r="M724" s="2">
        <f>(L724*EXP($C$3-($C$4^2)/2+NORMSINV(AleatLivre!L721)*$C$4))</f>
        <v>92.535029548937658</v>
      </c>
      <c r="N724" s="2">
        <f>(M724*EXP($C$3-($C$4^2)/2+NORMSINV(AleatLivre!M721)*$C$4))</f>
        <v>94.225149778807946</v>
      </c>
      <c r="O724" s="2">
        <f>(N724*EXP($C$3-($C$4^2)/2+NORMSINV(AleatLivre!N721)*$C$4))</f>
        <v>99.283105538627581</v>
      </c>
      <c r="P724" s="2">
        <f>(O724*EXP($C$3-($C$4^2)/2+NORMSINV(AleatLivre!O721)*$C$4))</f>
        <v>105.66064530876523</v>
      </c>
      <c r="Q724" s="2">
        <f>(P724*EXP($C$3-($C$4^2)/2+NORMSINV(AleatLivre!P721)*$C$4))</f>
        <v>108.09096240081598</v>
      </c>
      <c r="R724" s="2">
        <f>(Q724*EXP($C$3-($C$4^2)/2+NORMSINV(AleatLivre!Q721)*$C$4))</f>
        <v>110.8542435691988</v>
      </c>
      <c r="S724" s="2">
        <f>(R724*EXP($C$3-($C$4^2)/2+NORMSINV(AleatLivre!R721)*$C$4))</f>
        <v>112.35679136254014</v>
      </c>
      <c r="T724" s="2">
        <f>(S724*EXP($C$3-($C$4^2)/2+NORMSINV(AleatLivre!S721)*$C$4))</f>
        <v>121.40803527121176</v>
      </c>
      <c r="U724" s="2">
        <f>(T724*EXP($C$3-($C$4^2)/2+NORMSINV(AleatLivre!T721)*$C$4))</f>
        <v>128.06199167751532</v>
      </c>
      <c r="V724" s="2">
        <f>(U724*EXP($C$3-($C$4^2)/2+NORMSINV(AleatLivre!U721)*$C$4))</f>
        <v>132.2272459933487</v>
      </c>
    </row>
    <row r="725" spans="1:22" x14ac:dyDescent="0.25">
      <c r="A725">
        <v>720</v>
      </c>
      <c r="B725" s="2">
        <f>Painel!$B$7</f>
        <v>50</v>
      </c>
      <c r="C725" s="2">
        <f>(B725*EXP($C$3-($C$4^2)/2+NORMSINV(AleatLivre!B722)*$C$4))</f>
        <v>53.399744600133246</v>
      </c>
      <c r="D725" s="2">
        <f>(C725*EXP($C$3-($C$4^2)/2+NORMSINV(AleatLivre!C722)*$C$4))</f>
        <v>57.932280620202825</v>
      </c>
      <c r="E725" s="2">
        <f>(D725*EXP($C$3-($C$4^2)/2+NORMSINV(AleatLivre!D722)*$C$4))</f>
        <v>61.722244955637848</v>
      </c>
      <c r="F725" s="2">
        <f>(E725*EXP($C$3-($C$4^2)/2+NORMSINV(AleatLivre!E722)*$C$4))</f>
        <v>65.360138247498554</v>
      </c>
      <c r="G725" s="2">
        <f>(F725*EXP($C$3-($C$4^2)/2+NORMSINV(AleatLivre!F722)*$C$4))</f>
        <v>67.282796142167157</v>
      </c>
      <c r="H725" s="2">
        <f>(G725*EXP($C$3-($C$4^2)/2+NORMSINV(AleatLivre!G722)*$C$4))</f>
        <v>73.109091535231428</v>
      </c>
      <c r="I725" s="2">
        <f>(H725*EXP($C$3-($C$4^2)/2+NORMSINV(AleatLivre!H722)*$C$4))</f>
        <v>75.820600424055698</v>
      </c>
      <c r="J725" s="2">
        <f>(I725*EXP($C$3-($C$4^2)/2+NORMSINV(AleatLivre!I722)*$C$4))</f>
        <v>79.084410951108694</v>
      </c>
      <c r="K725" s="2">
        <f>(J725*EXP($C$3-($C$4^2)/2+NORMSINV(AleatLivre!J722)*$C$4))</f>
        <v>80.077144654955518</v>
      </c>
      <c r="L725" s="2">
        <f>(K725*EXP($C$3-($C$4^2)/2+NORMSINV(AleatLivre!K722)*$C$4))</f>
        <v>79.165954755123352</v>
      </c>
      <c r="M725" s="2">
        <f>(L725*EXP($C$3-($C$4^2)/2+NORMSINV(AleatLivre!L722)*$C$4))</f>
        <v>84.530390149319956</v>
      </c>
      <c r="N725" s="2">
        <f>(M725*EXP($C$3-($C$4^2)/2+NORMSINV(AleatLivre!M722)*$C$4))</f>
        <v>92.342340814998565</v>
      </c>
      <c r="O725" s="2">
        <f>(N725*EXP($C$3-($C$4^2)/2+NORMSINV(AleatLivre!N722)*$C$4))</f>
        <v>97.065538761869163</v>
      </c>
      <c r="P725" s="2">
        <f>(O725*EXP($C$3-($C$4^2)/2+NORMSINV(AleatLivre!O722)*$C$4))</f>
        <v>103.29322568067292</v>
      </c>
      <c r="Q725" s="2">
        <f>(P725*EXP($C$3-($C$4^2)/2+NORMSINV(AleatLivre!P722)*$C$4))</f>
        <v>106.49588519063919</v>
      </c>
      <c r="R725" s="2">
        <f>(Q725*EXP($C$3-($C$4^2)/2+NORMSINV(AleatLivre!Q722)*$C$4))</f>
        <v>110.94852853511172</v>
      </c>
      <c r="S725" s="2">
        <f>(R725*EXP($C$3-($C$4^2)/2+NORMSINV(AleatLivre!R722)*$C$4))</f>
        <v>114.45105918581562</v>
      </c>
      <c r="T725" s="2">
        <f>(S725*EXP($C$3-($C$4^2)/2+NORMSINV(AleatLivre!S722)*$C$4))</f>
        <v>121.98143627084289</v>
      </c>
      <c r="U725" s="2">
        <f>(T725*EXP($C$3-($C$4^2)/2+NORMSINV(AleatLivre!T722)*$C$4))</f>
        <v>133.21923413326974</v>
      </c>
      <c r="V725" s="2">
        <f>(U725*EXP($C$3-($C$4^2)/2+NORMSINV(AleatLivre!U722)*$C$4))</f>
        <v>138.72938858825157</v>
      </c>
    </row>
    <row r="726" spans="1:22" x14ac:dyDescent="0.25">
      <c r="A726">
        <v>721</v>
      </c>
      <c r="B726" s="2">
        <f>Painel!$B$7</f>
        <v>50</v>
      </c>
      <c r="C726" s="2">
        <f>(B726*EXP($C$3-($C$4^2)/2+NORMSINV(AleatLivre!B723)*$C$4))</f>
        <v>50.097731841382021</v>
      </c>
      <c r="D726" s="2">
        <f>(C726*EXP($C$3-($C$4^2)/2+NORMSINV(AleatLivre!C723)*$C$4))</f>
        <v>54.104471767305157</v>
      </c>
      <c r="E726" s="2">
        <f>(D726*EXP($C$3-($C$4^2)/2+NORMSINV(AleatLivre!D723)*$C$4))</f>
        <v>55.589792516352965</v>
      </c>
      <c r="F726" s="2">
        <f>(E726*EXP($C$3-($C$4^2)/2+NORMSINV(AleatLivre!E723)*$C$4))</f>
        <v>58.142694336859236</v>
      </c>
      <c r="G726" s="2">
        <f>(F726*EXP($C$3-($C$4^2)/2+NORMSINV(AleatLivre!F723)*$C$4))</f>
        <v>62.329076863019665</v>
      </c>
      <c r="H726" s="2">
        <f>(G726*EXP($C$3-($C$4^2)/2+NORMSINV(AleatLivre!G723)*$C$4))</f>
        <v>64.40345112988345</v>
      </c>
      <c r="I726" s="2">
        <f>(H726*EXP($C$3-($C$4^2)/2+NORMSINV(AleatLivre!H723)*$C$4))</f>
        <v>68.024229791137586</v>
      </c>
      <c r="J726" s="2">
        <f>(I726*EXP($C$3-($C$4^2)/2+NORMSINV(AleatLivre!I723)*$C$4))</f>
        <v>71.061835001826708</v>
      </c>
      <c r="K726" s="2">
        <f>(J726*EXP($C$3-($C$4^2)/2+NORMSINV(AleatLivre!J723)*$C$4))</f>
        <v>74.095302037808807</v>
      </c>
      <c r="L726" s="2">
        <f>(K726*EXP($C$3-($C$4^2)/2+NORMSINV(AleatLivre!K723)*$C$4))</f>
        <v>76.638861295683583</v>
      </c>
      <c r="M726" s="2">
        <f>(L726*EXP($C$3-($C$4^2)/2+NORMSINV(AleatLivre!L723)*$C$4))</f>
        <v>79.514378076891703</v>
      </c>
      <c r="N726" s="2">
        <f>(M726*EXP($C$3-($C$4^2)/2+NORMSINV(AleatLivre!M723)*$C$4))</f>
        <v>83.541819804304808</v>
      </c>
      <c r="O726" s="2">
        <f>(N726*EXP($C$3-($C$4^2)/2+NORMSINV(AleatLivre!N723)*$C$4))</f>
        <v>87.782597249303947</v>
      </c>
      <c r="P726" s="2">
        <f>(O726*EXP($C$3-($C$4^2)/2+NORMSINV(AleatLivre!O723)*$C$4))</f>
        <v>92.632665258862602</v>
      </c>
      <c r="Q726" s="2">
        <f>(P726*EXP($C$3-($C$4^2)/2+NORMSINV(AleatLivre!P723)*$C$4))</f>
        <v>102.14766033606062</v>
      </c>
      <c r="R726" s="2">
        <f>(Q726*EXP($C$3-($C$4^2)/2+NORMSINV(AleatLivre!Q723)*$C$4))</f>
        <v>103.98440486302852</v>
      </c>
      <c r="S726" s="2">
        <f>(R726*EXP($C$3-($C$4^2)/2+NORMSINV(AleatLivre!R723)*$C$4))</f>
        <v>107.46770684196234</v>
      </c>
      <c r="T726" s="2">
        <f>(S726*EXP($C$3-($C$4^2)/2+NORMSINV(AleatLivre!S723)*$C$4))</f>
        <v>117.35898447390466</v>
      </c>
      <c r="U726" s="2">
        <f>(T726*EXP($C$3-($C$4^2)/2+NORMSINV(AleatLivre!T723)*$C$4))</f>
        <v>121.31920283917525</v>
      </c>
      <c r="V726" s="2">
        <f>(U726*EXP($C$3-($C$4^2)/2+NORMSINV(AleatLivre!U723)*$C$4))</f>
        <v>133.91318411654436</v>
      </c>
    </row>
    <row r="727" spans="1:22" x14ac:dyDescent="0.25">
      <c r="A727">
        <v>722</v>
      </c>
      <c r="B727" s="2">
        <f>Painel!$B$7</f>
        <v>50</v>
      </c>
      <c r="C727" s="2">
        <f>(B727*EXP($C$3-($C$4^2)/2+NORMSINV(AleatLivre!B724)*$C$4))</f>
        <v>53.116810147369705</v>
      </c>
      <c r="D727" s="2">
        <f>(C727*EXP($C$3-($C$4^2)/2+NORMSINV(AleatLivre!C724)*$C$4))</f>
        <v>55.508240673809077</v>
      </c>
      <c r="E727" s="2">
        <f>(D727*EXP($C$3-($C$4^2)/2+NORMSINV(AleatLivre!D724)*$C$4))</f>
        <v>56.977378087598503</v>
      </c>
      <c r="F727" s="2">
        <f>(E727*EXP($C$3-($C$4^2)/2+NORMSINV(AleatLivre!E724)*$C$4))</f>
        <v>57.230163975620655</v>
      </c>
      <c r="G727" s="2">
        <f>(F727*EXP($C$3-($C$4^2)/2+NORMSINV(AleatLivre!F724)*$C$4))</f>
        <v>58.66216875870191</v>
      </c>
      <c r="H727" s="2">
        <f>(G727*EXP($C$3-($C$4^2)/2+NORMSINV(AleatLivre!G724)*$C$4))</f>
        <v>63.42332938165395</v>
      </c>
      <c r="I727" s="2">
        <f>(H727*EXP($C$3-($C$4^2)/2+NORMSINV(AleatLivre!H724)*$C$4))</f>
        <v>65.416698111422818</v>
      </c>
      <c r="J727" s="2">
        <f>(I727*EXP($C$3-($C$4^2)/2+NORMSINV(AleatLivre!I724)*$C$4))</f>
        <v>68.061222411921264</v>
      </c>
      <c r="K727" s="2">
        <f>(J727*EXP($C$3-($C$4^2)/2+NORMSINV(AleatLivre!J724)*$C$4))</f>
        <v>73.133579907609374</v>
      </c>
      <c r="L727" s="2">
        <f>(K727*EXP($C$3-($C$4^2)/2+NORMSINV(AleatLivre!K724)*$C$4))</f>
        <v>77.487664392906979</v>
      </c>
      <c r="M727" s="2">
        <f>(L727*EXP($C$3-($C$4^2)/2+NORMSINV(AleatLivre!L724)*$C$4))</f>
        <v>83.683916958418479</v>
      </c>
      <c r="N727" s="2">
        <f>(M727*EXP($C$3-($C$4^2)/2+NORMSINV(AleatLivre!M724)*$C$4))</f>
        <v>89.602618886436431</v>
      </c>
      <c r="O727" s="2">
        <f>(N727*EXP($C$3-($C$4^2)/2+NORMSINV(AleatLivre!N724)*$C$4))</f>
        <v>95.162724279525094</v>
      </c>
      <c r="P727" s="2">
        <f>(O727*EXP($C$3-($C$4^2)/2+NORMSINV(AleatLivre!O724)*$C$4))</f>
        <v>100.60416396333208</v>
      </c>
      <c r="Q727" s="2">
        <f>(P727*EXP($C$3-($C$4^2)/2+NORMSINV(AleatLivre!P724)*$C$4))</f>
        <v>102.98921508711804</v>
      </c>
      <c r="R727" s="2">
        <f>(Q727*EXP($C$3-($C$4^2)/2+NORMSINV(AleatLivre!Q724)*$C$4))</f>
        <v>108.07793856235864</v>
      </c>
      <c r="S727" s="2">
        <f>(R727*EXP($C$3-($C$4^2)/2+NORMSINV(AleatLivre!R724)*$C$4))</f>
        <v>111.2753168984393</v>
      </c>
      <c r="T727" s="2">
        <f>(S727*EXP($C$3-($C$4^2)/2+NORMSINV(AleatLivre!S724)*$C$4))</f>
        <v>115.33930413442141</v>
      </c>
      <c r="U727" s="2">
        <f>(T727*EXP($C$3-($C$4^2)/2+NORMSINV(AleatLivre!T724)*$C$4))</f>
        <v>124.23125589239804</v>
      </c>
      <c r="V727" s="2">
        <f>(U727*EXP($C$3-($C$4^2)/2+NORMSINV(AleatLivre!U724)*$C$4))</f>
        <v>131.6464007605199</v>
      </c>
    </row>
    <row r="728" spans="1:22" x14ac:dyDescent="0.25">
      <c r="A728">
        <v>723</v>
      </c>
      <c r="B728" s="2">
        <f>Painel!$B$7</f>
        <v>50</v>
      </c>
      <c r="C728" s="2">
        <f>(B728*EXP($C$3-($C$4^2)/2+NORMSINV(AleatLivre!B725)*$C$4))</f>
        <v>54.091371227660304</v>
      </c>
      <c r="D728" s="2">
        <f>(C728*EXP($C$3-($C$4^2)/2+NORMSINV(AleatLivre!C725)*$C$4))</f>
        <v>57.676536840211227</v>
      </c>
      <c r="E728" s="2">
        <f>(D728*EXP($C$3-($C$4^2)/2+NORMSINV(AleatLivre!D725)*$C$4))</f>
        <v>60.502130204339821</v>
      </c>
      <c r="F728" s="2">
        <f>(E728*EXP($C$3-($C$4^2)/2+NORMSINV(AleatLivre!E725)*$C$4))</f>
        <v>64.759638857716638</v>
      </c>
      <c r="G728" s="2">
        <f>(F728*EXP($C$3-($C$4^2)/2+NORMSINV(AleatLivre!F725)*$C$4))</f>
        <v>67.875491858949516</v>
      </c>
      <c r="H728" s="2">
        <f>(G728*EXP($C$3-($C$4^2)/2+NORMSINV(AleatLivre!G725)*$C$4))</f>
        <v>70.140950794073873</v>
      </c>
      <c r="I728" s="2">
        <f>(H728*EXP($C$3-($C$4^2)/2+NORMSINV(AleatLivre!H725)*$C$4))</f>
        <v>72.418416417027686</v>
      </c>
      <c r="J728" s="2">
        <f>(I728*EXP($C$3-($C$4^2)/2+NORMSINV(AleatLivre!I725)*$C$4))</f>
        <v>76.356775006695599</v>
      </c>
      <c r="K728" s="2">
        <f>(J728*EXP($C$3-($C$4^2)/2+NORMSINV(AleatLivre!J725)*$C$4))</f>
        <v>79.999447849418488</v>
      </c>
      <c r="L728" s="2">
        <f>(K728*EXP($C$3-($C$4^2)/2+NORMSINV(AleatLivre!K725)*$C$4))</f>
        <v>83.764974890700415</v>
      </c>
      <c r="M728" s="2">
        <f>(L728*EXP($C$3-($C$4^2)/2+NORMSINV(AleatLivre!L725)*$C$4))</f>
        <v>89.672130361235673</v>
      </c>
      <c r="N728" s="2">
        <f>(M728*EXP($C$3-($C$4^2)/2+NORMSINV(AleatLivre!M725)*$C$4))</f>
        <v>94.300618482468906</v>
      </c>
      <c r="O728" s="2">
        <f>(N728*EXP($C$3-($C$4^2)/2+NORMSINV(AleatLivre!N725)*$C$4))</f>
        <v>97.101098605846047</v>
      </c>
      <c r="P728" s="2">
        <f>(O728*EXP($C$3-($C$4^2)/2+NORMSINV(AleatLivre!O725)*$C$4))</f>
        <v>104.47214805647845</v>
      </c>
      <c r="Q728" s="2">
        <f>(P728*EXP($C$3-($C$4^2)/2+NORMSINV(AleatLivre!P725)*$C$4))</f>
        <v>110.02897818422871</v>
      </c>
      <c r="R728" s="2">
        <f>(Q728*EXP($C$3-($C$4^2)/2+NORMSINV(AleatLivre!Q725)*$C$4))</f>
        <v>118.19420546686717</v>
      </c>
      <c r="S728" s="2">
        <f>(R728*EXP($C$3-($C$4^2)/2+NORMSINV(AleatLivre!R725)*$C$4))</f>
        <v>124.39870282723608</v>
      </c>
      <c r="T728" s="2">
        <f>(S728*EXP($C$3-($C$4^2)/2+NORMSINV(AleatLivre!S725)*$C$4))</f>
        <v>133.32794091210917</v>
      </c>
      <c r="U728" s="2">
        <f>(T728*EXP($C$3-($C$4^2)/2+NORMSINV(AleatLivre!T725)*$C$4))</f>
        <v>135.77370930872706</v>
      </c>
      <c r="V728" s="2">
        <f>(U728*EXP($C$3-($C$4^2)/2+NORMSINV(AleatLivre!U725)*$C$4))</f>
        <v>144.89012632432306</v>
      </c>
    </row>
    <row r="729" spans="1:22" x14ac:dyDescent="0.25">
      <c r="A729">
        <v>724</v>
      </c>
      <c r="B729" s="2">
        <f>Painel!$B$7</f>
        <v>50</v>
      </c>
      <c r="C729" s="2">
        <f>(B729*EXP($C$3-($C$4^2)/2+NORMSINV(AleatLivre!B726)*$C$4))</f>
        <v>52.400052435103795</v>
      </c>
      <c r="D729" s="2">
        <f>(C729*EXP($C$3-($C$4^2)/2+NORMSINV(AleatLivre!C726)*$C$4))</f>
        <v>53.894529878309527</v>
      </c>
      <c r="E729" s="2">
        <f>(D729*EXP($C$3-($C$4^2)/2+NORMSINV(AleatLivre!D726)*$C$4))</f>
        <v>56.321120987484825</v>
      </c>
      <c r="F729" s="2">
        <f>(E729*EXP($C$3-($C$4^2)/2+NORMSINV(AleatLivre!E726)*$C$4))</f>
        <v>57.280142593598015</v>
      </c>
      <c r="G729" s="2">
        <f>(F729*EXP($C$3-($C$4^2)/2+NORMSINV(AleatLivre!F726)*$C$4))</f>
        <v>58.537169642732188</v>
      </c>
      <c r="H729" s="2">
        <f>(G729*EXP($C$3-($C$4^2)/2+NORMSINV(AleatLivre!G726)*$C$4))</f>
        <v>62.404639127849563</v>
      </c>
      <c r="I729" s="2">
        <f>(H729*EXP($C$3-($C$4^2)/2+NORMSINV(AleatLivre!H726)*$C$4))</f>
        <v>65.287937459819929</v>
      </c>
      <c r="J729" s="2">
        <f>(I729*EXP($C$3-($C$4^2)/2+NORMSINV(AleatLivre!I726)*$C$4))</f>
        <v>67.257621334507348</v>
      </c>
      <c r="K729" s="2">
        <f>(J729*EXP($C$3-($C$4^2)/2+NORMSINV(AleatLivre!J726)*$C$4))</f>
        <v>68.67477986105358</v>
      </c>
      <c r="L729" s="2">
        <f>(K729*EXP($C$3-($C$4^2)/2+NORMSINV(AleatLivre!K726)*$C$4))</f>
        <v>71.600258183872612</v>
      </c>
      <c r="M729" s="2">
        <f>(L729*EXP($C$3-($C$4^2)/2+NORMSINV(AleatLivre!L726)*$C$4))</f>
        <v>74.932368532263325</v>
      </c>
      <c r="N729" s="2">
        <f>(M729*EXP($C$3-($C$4^2)/2+NORMSINV(AleatLivre!M726)*$C$4))</f>
        <v>76.502458614566493</v>
      </c>
      <c r="O729" s="2">
        <f>(N729*EXP($C$3-($C$4^2)/2+NORMSINV(AleatLivre!N726)*$C$4))</f>
        <v>80.80904614947336</v>
      </c>
      <c r="P729" s="2">
        <f>(O729*EXP($C$3-($C$4^2)/2+NORMSINV(AleatLivre!O726)*$C$4))</f>
        <v>85.242572664657246</v>
      </c>
      <c r="Q729" s="2">
        <f>(P729*EXP($C$3-($C$4^2)/2+NORMSINV(AleatLivre!P726)*$C$4))</f>
        <v>91.955617204355164</v>
      </c>
      <c r="R729" s="2">
        <f>(Q729*EXP($C$3-($C$4^2)/2+NORMSINV(AleatLivre!Q726)*$C$4))</f>
        <v>91.649522391994012</v>
      </c>
      <c r="S729" s="2">
        <f>(R729*EXP($C$3-($C$4^2)/2+NORMSINV(AleatLivre!R726)*$C$4))</f>
        <v>95.789602371269922</v>
      </c>
      <c r="T729" s="2">
        <f>(S729*EXP($C$3-($C$4^2)/2+NORMSINV(AleatLivre!S726)*$C$4))</f>
        <v>98.066816294628197</v>
      </c>
      <c r="U729" s="2">
        <f>(T729*EXP($C$3-($C$4^2)/2+NORMSINV(AleatLivre!T726)*$C$4))</f>
        <v>104.3544177667705</v>
      </c>
      <c r="V729" s="2">
        <f>(U729*EXP($C$3-($C$4^2)/2+NORMSINV(AleatLivre!U726)*$C$4))</f>
        <v>107.20744075498416</v>
      </c>
    </row>
    <row r="730" spans="1:22" x14ac:dyDescent="0.25">
      <c r="A730">
        <v>725</v>
      </c>
      <c r="B730" s="2">
        <f>Painel!$B$7</f>
        <v>50</v>
      </c>
      <c r="C730" s="2">
        <f>(B730*EXP($C$3-($C$4^2)/2+NORMSINV(AleatLivre!B727)*$C$4))</f>
        <v>50.935851664669826</v>
      </c>
      <c r="D730" s="2">
        <f>(C730*EXP($C$3-($C$4^2)/2+NORMSINV(AleatLivre!C727)*$C$4))</f>
        <v>53.327050418190296</v>
      </c>
      <c r="E730" s="2">
        <f>(D730*EXP($C$3-($C$4^2)/2+NORMSINV(AleatLivre!D727)*$C$4))</f>
        <v>55.705896271950557</v>
      </c>
      <c r="F730" s="2">
        <f>(E730*EXP($C$3-($C$4^2)/2+NORMSINV(AleatLivre!E727)*$C$4))</f>
        <v>57.467416318384188</v>
      </c>
      <c r="G730" s="2">
        <f>(F730*EXP($C$3-($C$4^2)/2+NORMSINV(AleatLivre!F727)*$C$4))</f>
        <v>60.492883605013482</v>
      </c>
      <c r="H730" s="2">
        <f>(G730*EXP($C$3-($C$4^2)/2+NORMSINV(AleatLivre!G727)*$C$4))</f>
        <v>63.84493540347713</v>
      </c>
      <c r="I730" s="2">
        <f>(H730*EXP($C$3-($C$4^2)/2+NORMSINV(AleatLivre!H727)*$C$4))</f>
        <v>68.802447325314731</v>
      </c>
      <c r="J730" s="2">
        <f>(I730*EXP($C$3-($C$4^2)/2+NORMSINV(AleatLivre!I727)*$C$4))</f>
        <v>73.499270827140606</v>
      </c>
      <c r="K730" s="2">
        <f>(J730*EXP($C$3-($C$4^2)/2+NORMSINV(AleatLivre!J727)*$C$4))</f>
        <v>76.012011158624844</v>
      </c>
      <c r="L730" s="2">
        <f>(K730*EXP($C$3-($C$4^2)/2+NORMSINV(AleatLivre!K727)*$C$4))</f>
        <v>79.357987617103603</v>
      </c>
      <c r="M730" s="2">
        <f>(L730*EXP($C$3-($C$4^2)/2+NORMSINV(AleatLivre!L727)*$C$4))</f>
        <v>86.73744792250227</v>
      </c>
      <c r="N730" s="2">
        <f>(M730*EXP($C$3-($C$4^2)/2+NORMSINV(AleatLivre!M727)*$C$4))</f>
        <v>89.444076089304389</v>
      </c>
      <c r="O730" s="2">
        <f>(N730*EXP($C$3-($C$4^2)/2+NORMSINV(AleatLivre!N727)*$C$4))</f>
        <v>95.648601639515491</v>
      </c>
      <c r="P730" s="2">
        <f>(O730*EXP($C$3-($C$4^2)/2+NORMSINV(AleatLivre!O727)*$C$4))</f>
        <v>101.65941467776936</v>
      </c>
      <c r="Q730" s="2">
        <f>(P730*EXP($C$3-($C$4^2)/2+NORMSINV(AleatLivre!P727)*$C$4))</f>
        <v>108.59815601533968</v>
      </c>
      <c r="R730" s="2">
        <f>(Q730*EXP($C$3-($C$4^2)/2+NORMSINV(AleatLivre!Q727)*$C$4))</f>
        <v>110.5325844556945</v>
      </c>
      <c r="S730" s="2">
        <f>(R730*EXP($C$3-($C$4^2)/2+NORMSINV(AleatLivre!R727)*$C$4))</f>
        <v>119.32706056194009</v>
      </c>
      <c r="T730" s="2">
        <f>(S730*EXP($C$3-($C$4^2)/2+NORMSINV(AleatLivre!S727)*$C$4))</f>
        <v>124.79430180716882</v>
      </c>
      <c r="U730" s="2">
        <f>(T730*EXP($C$3-($C$4^2)/2+NORMSINV(AleatLivre!T727)*$C$4))</f>
        <v>132.32726136912723</v>
      </c>
      <c r="V730" s="2">
        <f>(U730*EXP($C$3-($C$4^2)/2+NORMSINV(AleatLivre!U727)*$C$4))</f>
        <v>142.65506470161242</v>
      </c>
    </row>
    <row r="731" spans="1:22" x14ac:dyDescent="0.25">
      <c r="A731">
        <v>726</v>
      </c>
      <c r="B731" s="2">
        <f>Painel!$B$7</f>
        <v>50</v>
      </c>
      <c r="C731" s="2">
        <f>(B731*EXP($C$3-($C$4^2)/2+NORMSINV(AleatLivre!B728)*$C$4))</f>
        <v>52.994902963606393</v>
      </c>
      <c r="D731" s="2">
        <f>(C731*EXP($C$3-($C$4^2)/2+NORMSINV(AleatLivre!C728)*$C$4))</f>
        <v>55.621048564965399</v>
      </c>
      <c r="E731" s="2">
        <f>(D731*EXP($C$3-($C$4^2)/2+NORMSINV(AleatLivre!D728)*$C$4))</f>
        <v>60.73937054556496</v>
      </c>
      <c r="F731" s="2">
        <f>(E731*EXP($C$3-($C$4^2)/2+NORMSINV(AleatLivre!E728)*$C$4))</f>
        <v>64.910972734541573</v>
      </c>
      <c r="G731" s="2">
        <f>(F731*EXP($C$3-($C$4^2)/2+NORMSINV(AleatLivre!F728)*$C$4))</f>
        <v>69.901519096642346</v>
      </c>
      <c r="H731" s="2">
        <f>(G731*EXP($C$3-($C$4^2)/2+NORMSINV(AleatLivre!G728)*$C$4))</f>
        <v>73.261544860719013</v>
      </c>
      <c r="I731" s="2">
        <f>(H731*EXP($C$3-($C$4^2)/2+NORMSINV(AleatLivre!H728)*$C$4))</f>
        <v>75.714256607663089</v>
      </c>
      <c r="J731" s="2">
        <f>(I731*EXP($C$3-($C$4^2)/2+NORMSINV(AleatLivre!I728)*$C$4))</f>
        <v>77.43746444540254</v>
      </c>
      <c r="K731" s="2">
        <f>(J731*EXP($C$3-($C$4^2)/2+NORMSINV(AleatLivre!J728)*$C$4))</f>
        <v>79.110375840271686</v>
      </c>
      <c r="L731" s="2">
        <f>(K731*EXP($C$3-($C$4^2)/2+NORMSINV(AleatLivre!K728)*$C$4))</f>
        <v>83.046422320796822</v>
      </c>
      <c r="M731" s="2">
        <f>(L731*EXP($C$3-($C$4^2)/2+NORMSINV(AleatLivre!L728)*$C$4))</f>
        <v>89.689703685381872</v>
      </c>
      <c r="N731" s="2">
        <f>(M731*EXP($C$3-($C$4^2)/2+NORMSINV(AleatLivre!M728)*$C$4))</f>
        <v>92.113405796141052</v>
      </c>
      <c r="O731" s="2">
        <f>(N731*EXP($C$3-($C$4^2)/2+NORMSINV(AleatLivre!N728)*$C$4))</f>
        <v>99.889416847557527</v>
      </c>
      <c r="P731" s="2">
        <f>(O731*EXP($C$3-($C$4^2)/2+NORMSINV(AleatLivre!O728)*$C$4))</f>
        <v>102.05010154625072</v>
      </c>
      <c r="Q731" s="2">
        <f>(P731*EXP($C$3-($C$4^2)/2+NORMSINV(AleatLivre!P728)*$C$4))</f>
        <v>106.16656049514121</v>
      </c>
      <c r="R731" s="2">
        <f>(Q731*EXP($C$3-($C$4^2)/2+NORMSINV(AleatLivre!Q728)*$C$4))</f>
        <v>112.44002087681045</v>
      </c>
      <c r="S731" s="2">
        <f>(R731*EXP($C$3-($C$4^2)/2+NORMSINV(AleatLivre!R728)*$C$4))</f>
        <v>116.18530925956841</v>
      </c>
      <c r="T731" s="2">
        <f>(S731*EXP($C$3-($C$4^2)/2+NORMSINV(AleatLivre!S728)*$C$4))</f>
        <v>118.70730443631692</v>
      </c>
      <c r="U731" s="2">
        <f>(T731*EXP($C$3-($C$4^2)/2+NORMSINV(AleatLivre!T728)*$C$4))</f>
        <v>125.0746521557101</v>
      </c>
      <c r="V731" s="2">
        <f>(U731*EXP($C$3-($C$4^2)/2+NORMSINV(AleatLivre!U728)*$C$4))</f>
        <v>128.16567395084468</v>
      </c>
    </row>
    <row r="732" spans="1:22" x14ac:dyDescent="0.25">
      <c r="A732">
        <v>727</v>
      </c>
      <c r="B732" s="2">
        <f>Painel!$B$7</f>
        <v>50</v>
      </c>
      <c r="C732" s="2">
        <f>(B732*EXP($C$3-($C$4^2)/2+NORMSINV(AleatLivre!B729)*$C$4))</f>
        <v>54.350838018743666</v>
      </c>
      <c r="D732" s="2">
        <f>(C732*EXP($C$3-($C$4^2)/2+NORMSINV(AleatLivre!C729)*$C$4))</f>
        <v>56.769590851504681</v>
      </c>
      <c r="E732" s="2">
        <f>(D732*EXP($C$3-($C$4^2)/2+NORMSINV(AleatLivre!D729)*$C$4))</f>
        <v>60.550539071609606</v>
      </c>
      <c r="F732" s="2">
        <f>(E732*EXP($C$3-($C$4^2)/2+NORMSINV(AleatLivre!E729)*$C$4))</f>
        <v>61.959406094679949</v>
      </c>
      <c r="G732" s="2">
        <f>(F732*EXP($C$3-($C$4^2)/2+NORMSINV(AleatLivre!F729)*$C$4))</f>
        <v>66.676735929622367</v>
      </c>
      <c r="H732" s="2">
        <f>(G732*EXP($C$3-($C$4^2)/2+NORMSINV(AleatLivre!G729)*$C$4))</f>
        <v>67.516714682034703</v>
      </c>
      <c r="I732" s="2">
        <f>(H732*EXP($C$3-($C$4^2)/2+NORMSINV(AleatLivre!H729)*$C$4))</f>
        <v>74.013473249656641</v>
      </c>
      <c r="J732" s="2">
        <f>(I732*EXP($C$3-($C$4^2)/2+NORMSINV(AleatLivre!I729)*$C$4))</f>
        <v>76.282114761501916</v>
      </c>
      <c r="K732" s="2">
        <f>(J732*EXP($C$3-($C$4^2)/2+NORMSINV(AleatLivre!J729)*$C$4))</f>
        <v>80.40430142896642</v>
      </c>
      <c r="L732" s="2">
        <f>(K732*EXP($C$3-($C$4^2)/2+NORMSINV(AleatLivre!K729)*$C$4))</f>
        <v>86.918367776295142</v>
      </c>
      <c r="M732" s="2">
        <f>(L732*EXP($C$3-($C$4^2)/2+NORMSINV(AleatLivre!L729)*$C$4))</f>
        <v>95.164894260442168</v>
      </c>
      <c r="N732" s="2">
        <f>(M732*EXP($C$3-($C$4^2)/2+NORMSINV(AleatLivre!M729)*$C$4))</f>
        <v>106.53762638015573</v>
      </c>
      <c r="O732" s="2">
        <f>(N732*EXP($C$3-($C$4^2)/2+NORMSINV(AleatLivre!N729)*$C$4))</f>
        <v>107.5527525478203</v>
      </c>
      <c r="P732" s="2">
        <f>(O732*EXP($C$3-($C$4^2)/2+NORMSINV(AleatLivre!O729)*$C$4))</f>
        <v>112.68185285171705</v>
      </c>
      <c r="Q732" s="2">
        <f>(P732*EXP($C$3-($C$4^2)/2+NORMSINV(AleatLivre!P729)*$C$4))</f>
        <v>121.24259959736672</v>
      </c>
      <c r="R732" s="2">
        <f>(Q732*EXP($C$3-($C$4^2)/2+NORMSINV(AleatLivre!Q729)*$C$4))</f>
        <v>128.73717689693609</v>
      </c>
      <c r="S732" s="2">
        <f>(R732*EXP($C$3-($C$4^2)/2+NORMSINV(AleatLivre!R729)*$C$4))</f>
        <v>135.69227352066443</v>
      </c>
      <c r="T732" s="2">
        <f>(S732*EXP($C$3-($C$4^2)/2+NORMSINV(AleatLivre!S729)*$C$4))</f>
        <v>145.66079955828928</v>
      </c>
      <c r="U732" s="2">
        <f>(T732*EXP($C$3-($C$4^2)/2+NORMSINV(AleatLivre!T729)*$C$4))</f>
        <v>155.52809693877887</v>
      </c>
      <c r="V732" s="2">
        <f>(U732*EXP($C$3-($C$4^2)/2+NORMSINV(AleatLivre!U729)*$C$4))</f>
        <v>165.27391964573792</v>
      </c>
    </row>
    <row r="733" spans="1:22" x14ac:dyDescent="0.25">
      <c r="A733">
        <v>728</v>
      </c>
      <c r="B733" s="2">
        <f>Painel!$B$7</f>
        <v>50</v>
      </c>
      <c r="C733" s="2">
        <f>(B733*EXP($C$3-($C$4^2)/2+NORMSINV(AleatLivre!B730)*$C$4))</f>
        <v>52.709123983534298</v>
      </c>
      <c r="D733" s="2">
        <f>(C733*EXP($C$3-($C$4^2)/2+NORMSINV(AleatLivre!C730)*$C$4))</f>
        <v>56.685239889321821</v>
      </c>
      <c r="E733" s="2">
        <f>(D733*EXP($C$3-($C$4^2)/2+NORMSINV(AleatLivre!D730)*$C$4))</f>
        <v>59.120957280741692</v>
      </c>
      <c r="F733" s="2">
        <f>(E733*EXP($C$3-($C$4^2)/2+NORMSINV(AleatLivre!E730)*$C$4))</f>
        <v>61.662189018183838</v>
      </c>
      <c r="G733" s="2">
        <f>(F733*EXP($C$3-($C$4^2)/2+NORMSINV(AleatLivre!F730)*$C$4))</f>
        <v>64.027128088058831</v>
      </c>
      <c r="H733" s="2">
        <f>(G733*EXP($C$3-($C$4^2)/2+NORMSINV(AleatLivre!G730)*$C$4))</f>
        <v>66.397201337177052</v>
      </c>
      <c r="I733" s="2">
        <f>(H733*EXP($C$3-($C$4^2)/2+NORMSINV(AleatLivre!H730)*$C$4))</f>
        <v>69.97615185456317</v>
      </c>
      <c r="J733" s="2">
        <f>(I733*EXP($C$3-($C$4^2)/2+NORMSINV(AleatLivre!I730)*$C$4))</f>
        <v>74.374323593867899</v>
      </c>
      <c r="K733" s="2">
        <f>(J733*EXP($C$3-($C$4^2)/2+NORMSINV(AleatLivre!J730)*$C$4))</f>
        <v>80.515595535075832</v>
      </c>
      <c r="L733" s="2">
        <f>(K733*EXP($C$3-($C$4^2)/2+NORMSINV(AleatLivre!K730)*$C$4))</f>
        <v>82.794817097611798</v>
      </c>
      <c r="M733" s="2">
        <f>(L733*EXP($C$3-($C$4^2)/2+NORMSINV(AleatLivre!L730)*$C$4))</f>
        <v>85.524734998998468</v>
      </c>
      <c r="N733" s="2">
        <f>(M733*EXP($C$3-($C$4^2)/2+NORMSINV(AleatLivre!M730)*$C$4))</f>
        <v>90.342242804635418</v>
      </c>
      <c r="O733" s="2">
        <f>(N733*EXP($C$3-($C$4^2)/2+NORMSINV(AleatLivre!N730)*$C$4))</f>
        <v>94.05533156183229</v>
      </c>
      <c r="P733" s="2">
        <f>(O733*EXP($C$3-($C$4^2)/2+NORMSINV(AleatLivre!O730)*$C$4))</f>
        <v>97.38324553787551</v>
      </c>
      <c r="Q733" s="2">
        <f>(P733*EXP($C$3-($C$4^2)/2+NORMSINV(AleatLivre!P730)*$C$4))</f>
        <v>102.41126287267639</v>
      </c>
      <c r="R733" s="2">
        <f>(Q733*EXP($C$3-($C$4^2)/2+NORMSINV(AleatLivre!Q730)*$C$4))</f>
        <v>109.22603795685032</v>
      </c>
      <c r="S733" s="2">
        <f>(R733*EXP($C$3-($C$4^2)/2+NORMSINV(AleatLivre!R730)*$C$4))</f>
        <v>116.62780415206647</v>
      </c>
      <c r="T733" s="2">
        <f>(S733*EXP($C$3-($C$4^2)/2+NORMSINV(AleatLivre!S730)*$C$4))</f>
        <v>122.86589532508258</v>
      </c>
      <c r="U733" s="2">
        <f>(T733*EXP($C$3-($C$4^2)/2+NORMSINV(AleatLivre!T730)*$C$4))</f>
        <v>132.68718927096037</v>
      </c>
      <c r="V733" s="2">
        <f>(U733*EXP($C$3-($C$4^2)/2+NORMSINV(AleatLivre!U730)*$C$4))</f>
        <v>139.22104484102525</v>
      </c>
    </row>
    <row r="734" spans="1:22" x14ac:dyDescent="0.25">
      <c r="A734">
        <v>729</v>
      </c>
      <c r="B734" s="2">
        <f>Painel!$B$7</f>
        <v>50</v>
      </c>
      <c r="C734" s="2">
        <f>(B734*EXP($C$3-($C$4^2)/2+NORMSINV(AleatLivre!B731)*$C$4))</f>
        <v>52.12918274020879</v>
      </c>
      <c r="D734" s="2">
        <f>(C734*EXP($C$3-($C$4^2)/2+NORMSINV(AleatLivre!C731)*$C$4))</f>
        <v>54.190903096642884</v>
      </c>
      <c r="E734" s="2">
        <f>(D734*EXP($C$3-($C$4^2)/2+NORMSINV(AleatLivre!D731)*$C$4))</f>
        <v>57.610819512815063</v>
      </c>
      <c r="F734" s="2">
        <f>(E734*EXP($C$3-($C$4^2)/2+NORMSINV(AleatLivre!E731)*$C$4))</f>
        <v>61.361879087514282</v>
      </c>
      <c r="G734" s="2">
        <f>(F734*EXP($C$3-($C$4^2)/2+NORMSINV(AleatLivre!F731)*$C$4))</f>
        <v>63.523272783969595</v>
      </c>
      <c r="H734" s="2">
        <f>(G734*EXP($C$3-($C$4^2)/2+NORMSINV(AleatLivre!G731)*$C$4))</f>
        <v>65.621037480958762</v>
      </c>
      <c r="I734" s="2">
        <f>(H734*EXP($C$3-($C$4^2)/2+NORMSINV(AleatLivre!H731)*$C$4))</f>
        <v>68.997252509620623</v>
      </c>
      <c r="J734" s="2">
        <f>(I734*EXP($C$3-($C$4^2)/2+NORMSINV(AleatLivre!I731)*$C$4))</f>
        <v>72.103057190016358</v>
      </c>
      <c r="K734" s="2">
        <f>(J734*EXP($C$3-($C$4^2)/2+NORMSINV(AleatLivre!J731)*$C$4))</f>
        <v>75.204931922663562</v>
      </c>
      <c r="L734" s="2">
        <f>(K734*EXP($C$3-($C$4^2)/2+NORMSINV(AleatLivre!K731)*$C$4))</f>
        <v>82.206139051143651</v>
      </c>
      <c r="M734" s="2">
        <f>(L734*EXP($C$3-($C$4^2)/2+NORMSINV(AleatLivre!L731)*$C$4))</f>
        <v>86.155885014597359</v>
      </c>
      <c r="N734" s="2">
        <f>(M734*EXP($C$3-($C$4^2)/2+NORMSINV(AleatLivre!M731)*$C$4))</f>
        <v>91.085439935562576</v>
      </c>
      <c r="O734" s="2">
        <f>(N734*EXP($C$3-($C$4^2)/2+NORMSINV(AleatLivre!N731)*$C$4))</f>
        <v>94.204082435749044</v>
      </c>
      <c r="P734" s="2">
        <f>(O734*EXP($C$3-($C$4^2)/2+NORMSINV(AleatLivre!O731)*$C$4))</f>
        <v>101.79589028289782</v>
      </c>
      <c r="Q734" s="2">
        <f>(P734*EXP($C$3-($C$4^2)/2+NORMSINV(AleatLivre!P731)*$C$4))</f>
        <v>110.30482278909597</v>
      </c>
      <c r="R734" s="2">
        <f>(Q734*EXP($C$3-($C$4^2)/2+NORMSINV(AleatLivre!Q731)*$C$4))</f>
        <v>113.55437526031744</v>
      </c>
      <c r="S734" s="2">
        <f>(R734*EXP($C$3-($C$4^2)/2+NORMSINV(AleatLivre!R731)*$C$4))</f>
        <v>120.3639341692615</v>
      </c>
      <c r="T734" s="2">
        <f>(S734*EXP($C$3-($C$4^2)/2+NORMSINV(AleatLivre!S731)*$C$4))</f>
        <v>130.83495075065346</v>
      </c>
      <c r="U734" s="2">
        <f>(T734*EXP($C$3-($C$4^2)/2+NORMSINV(AleatLivre!T731)*$C$4))</f>
        <v>133.20806838238073</v>
      </c>
      <c r="V734" s="2">
        <f>(U734*EXP($C$3-($C$4^2)/2+NORMSINV(AleatLivre!U731)*$C$4))</f>
        <v>136.65920190448122</v>
      </c>
    </row>
    <row r="735" spans="1:22" x14ac:dyDescent="0.25">
      <c r="A735">
        <v>730</v>
      </c>
      <c r="B735" s="2">
        <f>Painel!$B$7</f>
        <v>50</v>
      </c>
      <c r="C735" s="2">
        <f>(B735*EXP($C$3-($C$4^2)/2+NORMSINV(AleatLivre!B732)*$C$4))</f>
        <v>53.626409270068045</v>
      </c>
      <c r="D735" s="2">
        <f>(C735*EXP($C$3-($C$4^2)/2+NORMSINV(AleatLivre!C732)*$C$4))</f>
        <v>55.359097965420489</v>
      </c>
      <c r="E735" s="2">
        <f>(D735*EXP($C$3-($C$4^2)/2+NORMSINV(AleatLivre!D732)*$C$4))</f>
        <v>56.799180309727682</v>
      </c>
      <c r="F735" s="2">
        <f>(E735*EXP($C$3-($C$4^2)/2+NORMSINV(AleatLivre!E732)*$C$4))</f>
        <v>61.201724101344944</v>
      </c>
      <c r="G735" s="2">
        <f>(F735*EXP($C$3-($C$4^2)/2+NORMSINV(AleatLivre!F732)*$C$4))</f>
        <v>63.17043958264729</v>
      </c>
      <c r="H735" s="2">
        <f>(G735*EXP($C$3-($C$4^2)/2+NORMSINV(AleatLivre!G732)*$C$4))</f>
        <v>65.581227051716766</v>
      </c>
      <c r="I735" s="2">
        <f>(H735*EXP($C$3-($C$4^2)/2+NORMSINV(AleatLivre!H732)*$C$4))</f>
        <v>67.30015237065335</v>
      </c>
      <c r="J735" s="2">
        <f>(I735*EXP($C$3-($C$4^2)/2+NORMSINV(AleatLivre!I732)*$C$4))</f>
        <v>69.757165136771278</v>
      </c>
      <c r="K735" s="2">
        <f>(J735*EXP($C$3-($C$4^2)/2+NORMSINV(AleatLivre!J732)*$C$4))</f>
        <v>71.667672917220074</v>
      </c>
      <c r="L735" s="2">
        <f>(K735*EXP($C$3-($C$4^2)/2+NORMSINV(AleatLivre!K732)*$C$4))</f>
        <v>77.022734796769157</v>
      </c>
      <c r="M735" s="2">
        <f>(L735*EXP($C$3-($C$4^2)/2+NORMSINV(AleatLivre!L732)*$C$4))</f>
        <v>80.390521653611387</v>
      </c>
      <c r="N735" s="2">
        <f>(M735*EXP($C$3-($C$4^2)/2+NORMSINV(AleatLivre!M732)*$C$4))</f>
        <v>83.188812803171672</v>
      </c>
      <c r="O735" s="2">
        <f>(N735*EXP($C$3-($C$4^2)/2+NORMSINV(AleatLivre!N732)*$C$4))</f>
        <v>90.001261510416782</v>
      </c>
      <c r="P735" s="2">
        <f>(O735*EXP($C$3-($C$4^2)/2+NORMSINV(AleatLivre!O732)*$C$4))</f>
        <v>95.544165054967252</v>
      </c>
      <c r="Q735" s="2">
        <f>(P735*EXP($C$3-($C$4^2)/2+NORMSINV(AleatLivre!P732)*$C$4))</f>
        <v>101.50151209098149</v>
      </c>
      <c r="R735" s="2">
        <f>(Q735*EXP($C$3-($C$4^2)/2+NORMSINV(AleatLivre!Q732)*$C$4))</f>
        <v>107.92535277792679</v>
      </c>
      <c r="S735" s="2">
        <f>(R735*EXP($C$3-($C$4^2)/2+NORMSINV(AleatLivre!R732)*$C$4))</f>
        <v>109.24888086022956</v>
      </c>
      <c r="T735" s="2">
        <f>(S735*EXP($C$3-($C$4^2)/2+NORMSINV(AleatLivre!S732)*$C$4))</f>
        <v>116.66549447922264</v>
      </c>
      <c r="U735" s="2">
        <f>(T735*EXP($C$3-($C$4^2)/2+NORMSINV(AleatLivre!T732)*$C$4))</f>
        <v>120.04380813950387</v>
      </c>
      <c r="V735" s="2">
        <f>(U735*EXP($C$3-($C$4^2)/2+NORMSINV(AleatLivre!U732)*$C$4))</f>
        <v>124.39816355996339</v>
      </c>
    </row>
    <row r="736" spans="1:22" x14ac:dyDescent="0.25">
      <c r="A736">
        <v>731</v>
      </c>
      <c r="B736" s="2">
        <f>Painel!$B$7</f>
        <v>50</v>
      </c>
      <c r="C736" s="2">
        <f>(B736*EXP($C$3-($C$4^2)/2+NORMSINV(AleatLivre!B733)*$C$4))</f>
        <v>52.666453170555663</v>
      </c>
      <c r="D736" s="2">
        <f>(C736*EXP($C$3-($C$4^2)/2+NORMSINV(AleatLivre!C733)*$C$4))</f>
        <v>55.49617050816147</v>
      </c>
      <c r="E736" s="2">
        <f>(D736*EXP($C$3-($C$4^2)/2+NORMSINV(AleatLivre!D733)*$C$4))</f>
        <v>55.154711506003324</v>
      </c>
      <c r="F736" s="2">
        <f>(E736*EXP($C$3-($C$4^2)/2+NORMSINV(AleatLivre!E733)*$C$4))</f>
        <v>57.639607669035946</v>
      </c>
      <c r="G736" s="2">
        <f>(F736*EXP($C$3-($C$4^2)/2+NORMSINV(AleatLivre!F733)*$C$4))</f>
        <v>62.420936744501816</v>
      </c>
      <c r="H736" s="2">
        <f>(G736*EXP($C$3-($C$4^2)/2+NORMSINV(AleatLivre!G733)*$C$4))</f>
        <v>64.791797869221057</v>
      </c>
      <c r="I736" s="2">
        <f>(H736*EXP($C$3-($C$4^2)/2+NORMSINV(AleatLivre!H733)*$C$4))</f>
        <v>68.115866878682709</v>
      </c>
      <c r="J736" s="2">
        <f>(I736*EXP($C$3-($C$4^2)/2+NORMSINV(AleatLivre!I733)*$C$4))</f>
        <v>73.742057411527028</v>
      </c>
      <c r="K736" s="2">
        <f>(J736*EXP($C$3-($C$4^2)/2+NORMSINV(AleatLivre!J733)*$C$4))</f>
        <v>77.513015333265017</v>
      </c>
      <c r="L736" s="2">
        <f>(K736*EXP($C$3-($C$4^2)/2+NORMSINV(AleatLivre!K733)*$C$4))</f>
        <v>83.638359722729248</v>
      </c>
      <c r="M736" s="2">
        <f>(L736*EXP($C$3-($C$4^2)/2+NORMSINV(AleatLivre!L733)*$C$4))</f>
        <v>89.61417203646748</v>
      </c>
      <c r="N736" s="2">
        <f>(M736*EXP($C$3-($C$4^2)/2+NORMSINV(AleatLivre!M733)*$C$4))</f>
        <v>93.253291573791302</v>
      </c>
      <c r="O736" s="2">
        <f>(N736*EXP($C$3-($C$4^2)/2+NORMSINV(AleatLivre!N733)*$C$4))</f>
        <v>99.844713754411472</v>
      </c>
      <c r="P736" s="2">
        <f>(O736*EXP($C$3-($C$4^2)/2+NORMSINV(AleatLivre!O733)*$C$4))</f>
        <v>104.02174959278715</v>
      </c>
      <c r="Q736" s="2">
        <f>(P736*EXP($C$3-($C$4^2)/2+NORMSINV(AleatLivre!P733)*$C$4))</f>
        <v>109.3024197233278</v>
      </c>
      <c r="R736" s="2">
        <f>(Q736*EXP($C$3-($C$4^2)/2+NORMSINV(AleatLivre!Q733)*$C$4))</f>
        <v>113.68065061335146</v>
      </c>
      <c r="S736" s="2">
        <f>(R736*EXP($C$3-($C$4^2)/2+NORMSINV(AleatLivre!R733)*$C$4))</f>
        <v>116.58222672713714</v>
      </c>
      <c r="T736" s="2">
        <f>(S736*EXP($C$3-($C$4^2)/2+NORMSINV(AleatLivre!S733)*$C$4))</f>
        <v>121.31921825138738</v>
      </c>
      <c r="U736" s="2">
        <f>(T736*EXP($C$3-($C$4^2)/2+NORMSINV(AleatLivre!T733)*$C$4))</f>
        <v>124.49828901599614</v>
      </c>
      <c r="V736" s="2">
        <f>(U736*EXP($C$3-($C$4^2)/2+NORMSINV(AleatLivre!U733)*$C$4))</f>
        <v>136.2941400912047</v>
      </c>
    </row>
    <row r="737" spans="1:22" x14ac:dyDescent="0.25">
      <c r="A737">
        <v>732</v>
      </c>
      <c r="B737" s="2">
        <f>Painel!$B$7</f>
        <v>50</v>
      </c>
      <c r="C737" s="2">
        <f>(B737*EXP($C$3-($C$4^2)/2+NORMSINV(AleatLivre!B734)*$C$4))</f>
        <v>53.04195926906425</v>
      </c>
      <c r="D737" s="2">
        <f>(C737*EXP($C$3-($C$4^2)/2+NORMSINV(AleatLivre!C734)*$C$4))</f>
        <v>56.881182691624453</v>
      </c>
      <c r="E737" s="2">
        <f>(D737*EXP($C$3-($C$4^2)/2+NORMSINV(AleatLivre!D734)*$C$4))</f>
        <v>58.372151292196492</v>
      </c>
      <c r="F737" s="2">
        <f>(E737*EXP($C$3-($C$4^2)/2+NORMSINV(AleatLivre!E734)*$C$4))</f>
        <v>61.73492091317376</v>
      </c>
      <c r="G737" s="2">
        <f>(F737*EXP($C$3-($C$4^2)/2+NORMSINV(AleatLivre!F734)*$C$4))</f>
        <v>64.60349022936812</v>
      </c>
      <c r="H737" s="2">
        <f>(G737*EXP($C$3-($C$4^2)/2+NORMSINV(AleatLivre!G734)*$C$4))</f>
        <v>66.304531504634113</v>
      </c>
      <c r="I737" s="2">
        <f>(H737*EXP($C$3-($C$4^2)/2+NORMSINV(AleatLivre!H734)*$C$4))</f>
        <v>70.790927519975597</v>
      </c>
      <c r="J737" s="2">
        <f>(I737*EXP($C$3-($C$4^2)/2+NORMSINV(AleatLivre!I734)*$C$4))</f>
        <v>72.156511725505794</v>
      </c>
      <c r="K737" s="2">
        <f>(J737*EXP($C$3-($C$4^2)/2+NORMSINV(AleatLivre!J734)*$C$4))</f>
        <v>75.997118793895595</v>
      </c>
      <c r="L737" s="2">
        <f>(K737*EXP($C$3-($C$4^2)/2+NORMSINV(AleatLivre!K734)*$C$4))</f>
        <v>79.560921826940515</v>
      </c>
      <c r="M737" s="2">
        <f>(L737*EXP($C$3-($C$4^2)/2+NORMSINV(AleatLivre!L734)*$C$4))</f>
        <v>84.141865440526544</v>
      </c>
      <c r="N737" s="2">
        <f>(M737*EXP($C$3-($C$4^2)/2+NORMSINV(AleatLivre!M734)*$C$4))</f>
        <v>90.369185409064599</v>
      </c>
      <c r="O737" s="2">
        <f>(N737*EXP($C$3-($C$4^2)/2+NORMSINV(AleatLivre!N734)*$C$4))</f>
        <v>92.456003507121679</v>
      </c>
      <c r="P737" s="2">
        <f>(O737*EXP($C$3-($C$4^2)/2+NORMSINV(AleatLivre!O734)*$C$4))</f>
        <v>99.03464487133445</v>
      </c>
      <c r="Q737" s="2">
        <f>(P737*EXP($C$3-($C$4^2)/2+NORMSINV(AleatLivre!P734)*$C$4))</f>
        <v>105.60910792421855</v>
      </c>
      <c r="R737" s="2">
        <f>(Q737*EXP($C$3-($C$4^2)/2+NORMSINV(AleatLivre!Q734)*$C$4))</f>
        <v>111.23277397966682</v>
      </c>
      <c r="S737" s="2">
        <f>(R737*EXP($C$3-($C$4^2)/2+NORMSINV(AleatLivre!R734)*$C$4))</f>
        <v>116.80520567153013</v>
      </c>
      <c r="T737" s="2">
        <f>(S737*EXP($C$3-($C$4^2)/2+NORMSINV(AleatLivre!S734)*$C$4))</f>
        <v>118.35216296884407</v>
      </c>
      <c r="U737" s="2">
        <f>(T737*EXP($C$3-($C$4^2)/2+NORMSINV(AleatLivre!T734)*$C$4))</f>
        <v>121.24344565527306</v>
      </c>
      <c r="V737" s="2">
        <f>(U737*EXP($C$3-($C$4^2)/2+NORMSINV(AleatLivre!U734)*$C$4))</f>
        <v>127.95488071485947</v>
      </c>
    </row>
    <row r="738" spans="1:22" x14ac:dyDescent="0.25">
      <c r="A738">
        <v>733</v>
      </c>
      <c r="B738" s="2">
        <f>Painel!$B$7</f>
        <v>50</v>
      </c>
      <c r="C738" s="2">
        <f>(B738*EXP($C$3-($C$4^2)/2+NORMSINV(AleatLivre!B735)*$C$4))</f>
        <v>52.423940774655584</v>
      </c>
      <c r="D738" s="2">
        <f>(C738*EXP($C$3-($C$4^2)/2+NORMSINV(AleatLivre!C735)*$C$4))</f>
        <v>53.978884533693297</v>
      </c>
      <c r="E738" s="2">
        <f>(D738*EXP($C$3-($C$4^2)/2+NORMSINV(AleatLivre!D735)*$C$4))</f>
        <v>57.356744147443763</v>
      </c>
      <c r="F738" s="2">
        <f>(E738*EXP($C$3-($C$4^2)/2+NORMSINV(AleatLivre!E735)*$C$4))</f>
        <v>61.02500509180215</v>
      </c>
      <c r="G738" s="2">
        <f>(F738*EXP($C$3-($C$4^2)/2+NORMSINV(AleatLivre!F735)*$C$4))</f>
        <v>64.25643847935153</v>
      </c>
      <c r="H738" s="2">
        <f>(G738*EXP($C$3-($C$4^2)/2+NORMSINV(AleatLivre!G735)*$C$4))</f>
        <v>68.794001886139171</v>
      </c>
      <c r="I738" s="2">
        <f>(H738*EXP($C$3-($C$4^2)/2+NORMSINV(AleatLivre!H735)*$C$4))</f>
        <v>71.35791964832498</v>
      </c>
      <c r="J738" s="2">
        <f>(I738*EXP($C$3-($C$4^2)/2+NORMSINV(AleatLivre!I735)*$C$4))</f>
        <v>74.607329645851749</v>
      </c>
      <c r="K738" s="2">
        <f>(J738*EXP($C$3-($C$4^2)/2+NORMSINV(AleatLivre!J735)*$C$4))</f>
        <v>81.676945711657211</v>
      </c>
      <c r="L738" s="2">
        <f>(K738*EXP($C$3-($C$4^2)/2+NORMSINV(AleatLivre!K735)*$C$4))</f>
        <v>85.638473888615252</v>
      </c>
      <c r="M738" s="2">
        <f>(L738*EXP($C$3-($C$4^2)/2+NORMSINV(AleatLivre!L735)*$C$4))</f>
        <v>89.253271526499404</v>
      </c>
      <c r="N738" s="2">
        <f>(M738*EXP($C$3-($C$4^2)/2+NORMSINV(AleatLivre!M735)*$C$4))</f>
        <v>91.478000757415487</v>
      </c>
      <c r="O738" s="2">
        <f>(N738*EXP($C$3-($C$4^2)/2+NORMSINV(AleatLivre!N735)*$C$4))</f>
        <v>94.915980223641128</v>
      </c>
      <c r="P738" s="2">
        <f>(O738*EXP($C$3-($C$4^2)/2+NORMSINV(AleatLivre!O735)*$C$4))</f>
        <v>102.65208868958253</v>
      </c>
      <c r="Q738" s="2">
        <f>(P738*EXP($C$3-($C$4^2)/2+NORMSINV(AleatLivre!P735)*$C$4))</f>
        <v>103.79522340611651</v>
      </c>
      <c r="R738" s="2">
        <f>(Q738*EXP($C$3-($C$4^2)/2+NORMSINV(AleatLivre!Q735)*$C$4))</f>
        <v>107.80217531321067</v>
      </c>
      <c r="S738" s="2">
        <f>(R738*EXP($C$3-($C$4^2)/2+NORMSINV(AleatLivre!R735)*$C$4))</f>
        <v>111.27775704255188</v>
      </c>
      <c r="T738" s="2">
        <f>(S738*EXP($C$3-($C$4^2)/2+NORMSINV(AleatLivre!S735)*$C$4))</f>
        <v>115.07028626173265</v>
      </c>
      <c r="U738" s="2">
        <f>(T738*EXP($C$3-($C$4^2)/2+NORMSINV(AleatLivre!T735)*$C$4))</f>
        <v>117.88539521475239</v>
      </c>
      <c r="V738" s="2">
        <f>(U738*EXP($C$3-($C$4^2)/2+NORMSINV(AleatLivre!U735)*$C$4))</f>
        <v>122.02505344875752</v>
      </c>
    </row>
    <row r="739" spans="1:22" x14ac:dyDescent="0.25">
      <c r="A739">
        <v>734</v>
      </c>
      <c r="B739" s="2">
        <f>Painel!$B$7</f>
        <v>50</v>
      </c>
      <c r="C739" s="2">
        <f>(B739*EXP($C$3-($C$4^2)/2+NORMSINV(AleatLivre!B736)*$C$4))</f>
        <v>52.948658510871169</v>
      </c>
      <c r="D739" s="2">
        <f>(C739*EXP($C$3-($C$4^2)/2+NORMSINV(AleatLivre!C736)*$C$4))</f>
        <v>55.057121783750802</v>
      </c>
      <c r="E739" s="2">
        <f>(D739*EXP($C$3-($C$4^2)/2+NORMSINV(AleatLivre!D736)*$C$4))</f>
        <v>57.959608527610435</v>
      </c>
      <c r="F739" s="2">
        <f>(E739*EXP($C$3-($C$4^2)/2+NORMSINV(AleatLivre!E736)*$C$4))</f>
        <v>62.266385130277136</v>
      </c>
      <c r="G739" s="2">
        <f>(F739*EXP($C$3-($C$4^2)/2+NORMSINV(AleatLivre!F736)*$C$4))</f>
        <v>65.108357127442687</v>
      </c>
      <c r="H739" s="2">
        <f>(G739*EXP($C$3-($C$4^2)/2+NORMSINV(AleatLivre!G736)*$C$4))</f>
        <v>69.61854953937079</v>
      </c>
      <c r="I739" s="2">
        <f>(H739*EXP($C$3-($C$4^2)/2+NORMSINV(AleatLivre!H736)*$C$4))</f>
        <v>73.589976756159075</v>
      </c>
      <c r="J739" s="2">
        <f>(I739*EXP($C$3-($C$4^2)/2+NORMSINV(AleatLivre!I736)*$C$4))</f>
        <v>78.765034349551712</v>
      </c>
      <c r="K739" s="2">
        <f>(J739*EXP($C$3-($C$4^2)/2+NORMSINV(AleatLivre!J736)*$C$4))</f>
        <v>81.251850553260539</v>
      </c>
      <c r="L739" s="2">
        <f>(K739*EXP($C$3-($C$4^2)/2+NORMSINV(AleatLivre!K736)*$C$4))</f>
        <v>83.608808494080122</v>
      </c>
      <c r="M739" s="2">
        <f>(L739*EXP($C$3-($C$4^2)/2+NORMSINV(AleatLivre!L736)*$C$4))</f>
        <v>90.531018097831392</v>
      </c>
      <c r="N739" s="2">
        <f>(M739*EXP($C$3-($C$4^2)/2+NORMSINV(AleatLivre!M736)*$C$4))</f>
        <v>95.798465583779489</v>
      </c>
      <c r="O739" s="2">
        <f>(N739*EXP($C$3-($C$4^2)/2+NORMSINV(AleatLivre!N736)*$C$4))</f>
        <v>100.60857983342729</v>
      </c>
      <c r="P739" s="2">
        <f>(O739*EXP($C$3-($C$4^2)/2+NORMSINV(AleatLivre!O736)*$C$4))</f>
        <v>104.6665381195925</v>
      </c>
      <c r="Q739" s="2">
        <f>(P739*EXP($C$3-($C$4^2)/2+NORMSINV(AleatLivre!P736)*$C$4))</f>
        <v>110.80026817517599</v>
      </c>
      <c r="R739" s="2">
        <f>(Q739*EXP($C$3-($C$4^2)/2+NORMSINV(AleatLivre!Q736)*$C$4))</f>
        <v>116.94835518189932</v>
      </c>
      <c r="S739" s="2">
        <f>(R739*EXP($C$3-($C$4^2)/2+NORMSINV(AleatLivre!R736)*$C$4))</f>
        <v>122.77719277246729</v>
      </c>
      <c r="T739" s="2">
        <f>(S739*EXP($C$3-($C$4^2)/2+NORMSINV(AleatLivre!S736)*$C$4))</f>
        <v>132.40458839684908</v>
      </c>
      <c r="U739" s="2">
        <f>(T739*EXP($C$3-($C$4^2)/2+NORMSINV(AleatLivre!T736)*$C$4))</f>
        <v>139.89303549499209</v>
      </c>
      <c r="V739" s="2">
        <f>(U739*EXP($C$3-($C$4^2)/2+NORMSINV(AleatLivre!U736)*$C$4))</f>
        <v>147.79279562027958</v>
      </c>
    </row>
    <row r="740" spans="1:22" x14ac:dyDescent="0.25">
      <c r="A740">
        <v>735</v>
      </c>
      <c r="B740" s="2">
        <f>Painel!$B$7</f>
        <v>50</v>
      </c>
      <c r="C740" s="2">
        <f>(B740*EXP($C$3-($C$4^2)/2+NORMSINV(AleatLivre!B737)*$C$4))</f>
        <v>51.528735726789556</v>
      </c>
      <c r="D740" s="2">
        <f>(C740*EXP($C$3-($C$4^2)/2+NORMSINV(AleatLivre!C737)*$C$4))</f>
        <v>53.742032264538722</v>
      </c>
      <c r="E740" s="2">
        <f>(D740*EXP($C$3-($C$4^2)/2+NORMSINV(AleatLivre!D737)*$C$4))</f>
        <v>56.928841864723495</v>
      </c>
      <c r="F740" s="2">
        <f>(E740*EXP($C$3-($C$4^2)/2+NORMSINV(AleatLivre!E737)*$C$4))</f>
        <v>59.660818493750462</v>
      </c>
      <c r="G740" s="2">
        <f>(F740*EXP($C$3-($C$4^2)/2+NORMSINV(AleatLivre!F737)*$C$4))</f>
        <v>62.206587253908602</v>
      </c>
      <c r="H740" s="2">
        <f>(G740*EXP($C$3-($C$4^2)/2+NORMSINV(AleatLivre!G737)*$C$4))</f>
        <v>65.681504772158206</v>
      </c>
      <c r="I740" s="2">
        <f>(H740*EXP($C$3-($C$4^2)/2+NORMSINV(AleatLivre!H737)*$C$4))</f>
        <v>69.875502658393017</v>
      </c>
      <c r="J740" s="2">
        <f>(I740*EXP($C$3-($C$4^2)/2+NORMSINV(AleatLivre!I737)*$C$4))</f>
        <v>74.786872124758958</v>
      </c>
      <c r="K740" s="2">
        <f>(J740*EXP($C$3-($C$4^2)/2+NORMSINV(AleatLivre!J737)*$C$4))</f>
        <v>80.780439360281719</v>
      </c>
      <c r="L740" s="2">
        <f>(K740*EXP($C$3-($C$4^2)/2+NORMSINV(AleatLivre!K737)*$C$4))</f>
        <v>85.886637637785029</v>
      </c>
      <c r="M740" s="2">
        <f>(L740*EXP($C$3-($C$4^2)/2+NORMSINV(AleatLivre!L737)*$C$4))</f>
        <v>88.680238748652926</v>
      </c>
      <c r="N740" s="2">
        <f>(M740*EXP($C$3-($C$4^2)/2+NORMSINV(AleatLivre!M737)*$C$4))</f>
        <v>94.304419866156493</v>
      </c>
      <c r="O740" s="2">
        <f>(N740*EXP($C$3-($C$4^2)/2+NORMSINV(AleatLivre!N737)*$C$4))</f>
        <v>101.60646859421952</v>
      </c>
      <c r="P740" s="2">
        <f>(O740*EXP($C$3-($C$4^2)/2+NORMSINV(AleatLivre!O737)*$C$4))</f>
        <v>102.31805711694663</v>
      </c>
      <c r="Q740" s="2">
        <f>(P740*EXP($C$3-($C$4^2)/2+NORMSINV(AleatLivre!P737)*$C$4))</f>
        <v>109.81500601154335</v>
      </c>
      <c r="R740" s="2">
        <f>(Q740*EXP($C$3-($C$4^2)/2+NORMSINV(AleatLivre!Q737)*$C$4))</f>
        <v>115.8461632042229</v>
      </c>
      <c r="S740" s="2">
        <f>(R740*EXP($C$3-($C$4^2)/2+NORMSINV(AleatLivre!R737)*$C$4))</f>
        <v>119.2137489089363</v>
      </c>
      <c r="T740" s="2">
        <f>(S740*EXP($C$3-($C$4^2)/2+NORMSINV(AleatLivre!S737)*$C$4))</f>
        <v>128.64558271178419</v>
      </c>
      <c r="U740" s="2">
        <f>(T740*EXP($C$3-($C$4^2)/2+NORMSINV(AleatLivre!T737)*$C$4))</f>
        <v>136.94820605578079</v>
      </c>
      <c r="V740" s="2">
        <f>(U740*EXP($C$3-($C$4^2)/2+NORMSINV(AleatLivre!U737)*$C$4))</f>
        <v>143.73655432397925</v>
      </c>
    </row>
    <row r="741" spans="1:22" x14ac:dyDescent="0.25">
      <c r="A741">
        <v>736</v>
      </c>
      <c r="B741" s="2">
        <f>Painel!$B$7</f>
        <v>50</v>
      </c>
      <c r="C741" s="2">
        <f>(B741*EXP($C$3-($C$4^2)/2+NORMSINV(AleatLivre!B738)*$C$4))</f>
        <v>50.90408327874102</v>
      </c>
      <c r="D741" s="2">
        <f>(C741*EXP($C$3-($C$4^2)/2+NORMSINV(AleatLivre!C738)*$C$4))</f>
        <v>52.463079852567347</v>
      </c>
      <c r="E741" s="2">
        <f>(D741*EXP($C$3-($C$4^2)/2+NORMSINV(AleatLivre!D738)*$C$4))</f>
        <v>55.334114471922476</v>
      </c>
      <c r="F741" s="2">
        <f>(E741*EXP($C$3-($C$4^2)/2+NORMSINV(AleatLivre!E738)*$C$4))</f>
        <v>58.822585614309446</v>
      </c>
      <c r="G741" s="2">
        <f>(F741*EXP($C$3-($C$4^2)/2+NORMSINV(AleatLivre!F738)*$C$4))</f>
        <v>65.108392806278488</v>
      </c>
      <c r="H741" s="2">
        <f>(G741*EXP($C$3-($C$4^2)/2+NORMSINV(AleatLivre!G738)*$C$4))</f>
        <v>70.156529881521408</v>
      </c>
      <c r="I741" s="2">
        <f>(H741*EXP($C$3-($C$4^2)/2+NORMSINV(AleatLivre!H738)*$C$4))</f>
        <v>76.068344806262445</v>
      </c>
      <c r="J741" s="2">
        <f>(I741*EXP($C$3-($C$4^2)/2+NORMSINV(AleatLivre!I738)*$C$4))</f>
        <v>80.672069658334507</v>
      </c>
      <c r="K741" s="2">
        <f>(J741*EXP($C$3-($C$4^2)/2+NORMSINV(AleatLivre!J738)*$C$4))</f>
        <v>84.742485057982975</v>
      </c>
      <c r="L741" s="2">
        <f>(K741*EXP($C$3-($C$4^2)/2+NORMSINV(AleatLivre!K738)*$C$4))</f>
        <v>89.246741280828914</v>
      </c>
      <c r="M741" s="2">
        <f>(L741*EXP($C$3-($C$4^2)/2+NORMSINV(AleatLivre!L738)*$C$4))</f>
        <v>92.085418619037497</v>
      </c>
      <c r="N741" s="2">
        <f>(M741*EXP($C$3-($C$4^2)/2+NORMSINV(AleatLivre!M738)*$C$4))</f>
        <v>98.0249970356722</v>
      </c>
      <c r="O741" s="2">
        <f>(N741*EXP($C$3-($C$4^2)/2+NORMSINV(AleatLivre!N738)*$C$4))</f>
        <v>104.21960478413739</v>
      </c>
      <c r="P741" s="2">
        <f>(O741*EXP($C$3-($C$4^2)/2+NORMSINV(AleatLivre!O738)*$C$4))</f>
        <v>109.86729465252508</v>
      </c>
      <c r="Q741" s="2">
        <f>(P741*EXP($C$3-($C$4^2)/2+NORMSINV(AleatLivre!P738)*$C$4))</f>
        <v>110.1914285324015</v>
      </c>
      <c r="R741" s="2">
        <f>(Q741*EXP($C$3-($C$4^2)/2+NORMSINV(AleatLivre!Q738)*$C$4))</f>
        <v>122.36445446782747</v>
      </c>
      <c r="S741" s="2">
        <f>(R741*EXP($C$3-($C$4^2)/2+NORMSINV(AleatLivre!R738)*$C$4))</f>
        <v>128.59181508873948</v>
      </c>
      <c r="T741" s="2">
        <f>(S741*EXP($C$3-($C$4^2)/2+NORMSINV(AleatLivre!S738)*$C$4))</f>
        <v>133.14145447443693</v>
      </c>
      <c r="U741" s="2">
        <f>(T741*EXP($C$3-($C$4^2)/2+NORMSINV(AleatLivre!T738)*$C$4))</f>
        <v>136.4055355103585</v>
      </c>
      <c r="V741" s="2">
        <f>(U741*EXP($C$3-($C$4^2)/2+NORMSINV(AleatLivre!U738)*$C$4))</f>
        <v>144.60938780530958</v>
      </c>
    </row>
    <row r="742" spans="1:22" x14ac:dyDescent="0.25">
      <c r="A742">
        <v>737</v>
      </c>
      <c r="B742" s="2">
        <f>Painel!$B$7</f>
        <v>50</v>
      </c>
      <c r="C742" s="2">
        <f>(B742*EXP($C$3-($C$4^2)/2+NORMSINV(AleatLivre!B739)*$C$4))</f>
        <v>52.4342624650575</v>
      </c>
      <c r="D742" s="2">
        <f>(C742*EXP($C$3-($C$4^2)/2+NORMSINV(AleatLivre!C739)*$C$4))</f>
        <v>56.006157119889231</v>
      </c>
      <c r="E742" s="2">
        <f>(D742*EXP($C$3-($C$4^2)/2+NORMSINV(AleatLivre!D739)*$C$4))</f>
        <v>60.058636917030853</v>
      </c>
      <c r="F742" s="2">
        <f>(E742*EXP($C$3-($C$4^2)/2+NORMSINV(AleatLivre!E739)*$C$4))</f>
        <v>60.71063879616576</v>
      </c>
      <c r="G742" s="2">
        <f>(F742*EXP($C$3-($C$4^2)/2+NORMSINV(AleatLivre!F739)*$C$4))</f>
        <v>64.245251618094542</v>
      </c>
      <c r="H742" s="2">
        <f>(G742*EXP($C$3-($C$4^2)/2+NORMSINV(AleatLivre!G739)*$C$4))</f>
        <v>68.447608023283848</v>
      </c>
      <c r="I742" s="2">
        <f>(H742*EXP($C$3-($C$4^2)/2+NORMSINV(AleatLivre!H739)*$C$4))</f>
        <v>72.111926778948089</v>
      </c>
      <c r="J742" s="2">
        <f>(I742*EXP($C$3-($C$4^2)/2+NORMSINV(AleatLivre!I739)*$C$4))</f>
        <v>74.791263202838024</v>
      </c>
      <c r="K742" s="2">
        <f>(J742*EXP($C$3-($C$4^2)/2+NORMSINV(AleatLivre!J739)*$C$4))</f>
        <v>78.167250757158129</v>
      </c>
      <c r="L742" s="2">
        <f>(K742*EXP($C$3-($C$4^2)/2+NORMSINV(AleatLivre!K739)*$C$4))</f>
        <v>83.211508435477541</v>
      </c>
      <c r="M742" s="2">
        <f>(L742*EXP($C$3-($C$4^2)/2+NORMSINV(AleatLivre!L739)*$C$4))</f>
        <v>88.204508264640964</v>
      </c>
      <c r="N742" s="2">
        <f>(M742*EXP($C$3-($C$4^2)/2+NORMSINV(AleatLivre!M739)*$C$4))</f>
        <v>95.221920062319782</v>
      </c>
      <c r="O742" s="2">
        <f>(N742*EXP($C$3-($C$4^2)/2+NORMSINV(AleatLivre!N739)*$C$4))</f>
        <v>100.77319098132109</v>
      </c>
      <c r="P742" s="2">
        <f>(O742*EXP($C$3-($C$4^2)/2+NORMSINV(AleatLivre!O739)*$C$4))</f>
        <v>104.30960009024227</v>
      </c>
      <c r="Q742" s="2">
        <f>(P742*EXP($C$3-($C$4^2)/2+NORMSINV(AleatLivre!P739)*$C$4))</f>
        <v>109.27898045466499</v>
      </c>
      <c r="R742" s="2">
        <f>(Q742*EXP($C$3-($C$4^2)/2+NORMSINV(AleatLivre!Q739)*$C$4))</f>
        <v>114.49418066392548</v>
      </c>
      <c r="S742" s="2">
        <f>(R742*EXP($C$3-($C$4^2)/2+NORMSINV(AleatLivre!R739)*$C$4))</f>
        <v>117.0466714777272</v>
      </c>
      <c r="T742" s="2">
        <f>(S742*EXP($C$3-($C$4^2)/2+NORMSINV(AleatLivre!S739)*$C$4))</f>
        <v>118.17918677218809</v>
      </c>
      <c r="U742" s="2">
        <f>(T742*EXP($C$3-($C$4^2)/2+NORMSINV(AleatLivre!T739)*$C$4))</f>
        <v>124.65500280849626</v>
      </c>
      <c r="V742" s="2">
        <f>(U742*EXP($C$3-($C$4^2)/2+NORMSINV(AleatLivre!U739)*$C$4))</f>
        <v>131.24856905480425</v>
      </c>
    </row>
    <row r="743" spans="1:22" x14ac:dyDescent="0.25">
      <c r="A743">
        <v>738</v>
      </c>
      <c r="B743" s="2">
        <f>Painel!$B$7</f>
        <v>50</v>
      </c>
      <c r="C743" s="2">
        <f>(B743*EXP($C$3-($C$4^2)/2+NORMSINV(AleatLivre!B740)*$C$4))</f>
        <v>53.234443055957627</v>
      </c>
      <c r="D743" s="2">
        <f>(C743*EXP($C$3-($C$4^2)/2+NORMSINV(AleatLivre!C740)*$C$4))</f>
        <v>55.333827241079589</v>
      </c>
      <c r="E743" s="2">
        <f>(D743*EXP($C$3-($C$4^2)/2+NORMSINV(AleatLivre!D740)*$C$4))</f>
        <v>59.158185907876458</v>
      </c>
      <c r="F743" s="2">
        <f>(E743*EXP($C$3-($C$4^2)/2+NORMSINV(AleatLivre!E740)*$C$4))</f>
        <v>62.046354465413323</v>
      </c>
      <c r="G743" s="2">
        <f>(F743*EXP($C$3-($C$4^2)/2+NORMSINV(AleatLivre!F740)*$C$4))</f>
        <v>65.665099680441557</v>
      </c>
      <c r="H743" s="2">
        <f>(G743*EXP($C$3-($C$4^2)/2+NORMSINV(AleatLivre!G740)*$C$4))</f>
        <v>72.526947892409211</v>
      </c>
      <c r="I743" s="2">
        <f>(H743*EXP($C$3-($C$4^2)/2+NORMSINV(AleatLivre!H740)*$C$4))</f>
        <v>76.844605546020162</v>
      </c>
      <c r="J743" s="2">
        <f>(I743*EXP($C$3-($C$4^2)/2+NORMSINV(AleatLivre!I740)*$C$4))</f>
        <v>80.346426003155472</v>
      </c>
      <c r="K743" s="2">
        <f>(J743*EXP($C$3-($C$4^2)/2+NORMSINV(AleatLivre!J740)*$C$4))</f>
        <v>82.913544688321764</v>
      </c>
      <c r="L743" s="2">
        <f>(K743*EXP($C$3-($C$4^2)/2+NORMSINV(AleatLivre!K740)*$C$4))</f>
        <v>87.435375988989804</v>
      </c>
      <c r="M743" s="2">
        <f>(L743*EXP($C$3-($C$4^2)/2+NORMSINV(AleatLivre!L740)*$C$4))</f>
        <v>95.41038567489089</v>
      </c>
      <c r="N743" s="2">
        <f>(M743*EXP($C$3-($C$4^2)/2+NORMSINV(AleatLivre!M740)*$C$4))</f>
        <v>100.08080038638015</v>
      </c>
      <c r="O743" s="2">
        <f>(N743*EXP($C$3-($C$4^2)/2+NORMSINV(AleatLivre!N740)*$C$4))</f>
        <v>101.23885737126676</v>
      </c>
      <c r="P743" s="2">
        <f>(O743*EXP($C$3-($C$4^2)/2+NORMSINV(AleatLivre!O740)*$C$4))</f>
        <v>105.61262826914586</v>
      </c>
      <c r="Q743" s="2">
        <f>(P743*EXP($C$3-($C$4^2)/2+NORMSINV(AleatLivre!P740)*$C$4))</f>
        <v>111.67409452635052</v>
      </c>
      <c r="R743" s="2">
        <f>(Q743*EXP($C$3-($C$4^2)/2+NORMSINV(AleatLivre!Q740)*$C$4))</f>
        <v>117.77448723216852</v>
      </c>
      <c r="S743" s="2">
        <f>(R743*EXP($C$3-($C$4^2)/2+NORMSINV(AleatLivre!R740)*$C$4))</f>
        <v>128.29658966192403</v>
      </c>
      <c r="T743" s="2">
        <f>(S743*EXP($C$3-($C$4^2)/2+NORMSINV(AleatLivre!S740)*$C$4))</f>
        <v>131.27592875020474</v>
      </c>
      <c r="U743" s="2">
        <f>(T743*EXP($C$3-($C$4^2)/2+NORMSINV(AleatLivre!T740)*$C$4))</f>
        <v>135.50632312245631</v>
      </c>
      <c r="V743" s="2">
        <f>(U743*EXP($C$3-($C$4^2)/2+NORMSINV(AleatLivre!U740)*$C$4))</f>
        <v>138.96009564621278</v>
      </c>
    </row>
    <row r="744" spans="1:22" x14ac:dyDescent="0.25">
      <c r="A744">
        <v>739</v>
      </c>
      <c r="B744" s="2">
        <f>Painel!$B$7</f>
        <v>50</v>
      </c>
      <c r="C744" s="2">
        <f>(B744*EXP($C$3-($C$4^2)/2+NORMSINV(AleatLivre!B741)*$C$4))</f>
        <v>52.564650178061555</v>
      </c>
      <c r="D744" s="2">
        <f>(C744*EXP($C$3-($C$4^2)/2+NORMSINV(AleatLivre!C741)*$C$4))</f>
        <v>55.675677861013298</v>
      </c>
      <c r="E744" s="2">
        <f>(D744*EXP($C$3-($C$4^2)/2+NORMSINV(AleatLivre!D741)*$C$4))</f>
        <v>58.578900066008586</v>
      </c>
      <c r="F744" s="2">
        <f>(E744*EXP($C$3-($C$4^2)/2+NORMSINV(AleatLivre!E741)*$C$4))</f>
        <v>63.438252793448278</v>
      </c>
      <c r="G744" s="2">
        <f>(F744*EXP($C$3-($C$4^2)/2+NORMSINV(AleatLivre!F741)*$C$4))</f>
        <v>68.666339921870957</v>
      </c>
      <c r="H744" s="2">
        <f>(G744*EXP($C$3-($C$4^2)/2+NORMSINV(AleatLivre!G741)*$C$4))</f>
        <v>72.534925640083401</v>
      </c>
      <c r="I744" s="2">
        <f>(H744*EXP($C$3-($C$4^2)/2+NORMSINV(AleatLivre!H741)*$C$4))</f>
        <v>77.737173342767051</v>
      </c>
      <c r="J744" s="2">
        <f>(I744*EXP($C$3-($C$4^2)/2+NORMSINV(AleatLivre!I741)*$C$4))</f>
        <v>78.826579184346386</v>
      </c>
      <c r="K744" s="2">
        <f>(J744*EXP($C$3-($C$4^2)/2+NORMSINV(AleatLivre!J741)*$C$4))</f>
        <v>84.571565448432452</v>
      </c>
      <c r="L744" s="2">
        <f>(K744*EXP($C$3-($C$4^2)/2+NORMSINV(AleatLivre!K741)*$C$4))</f>
        <v>87.389829166210518</v>
      </c>
      <c r="M744" s="2">
        <f>(L744*EXP($C$3-($C$4^2)/2+NORMSINV(AleatLivre!L741)*$C$4))</f>
        <v>90.525282209251458</v>
      </c>
      <c r="N744" s="2">
        <f>(M744*EXP($C$3-($C$4^2)/2+NORMSINV(AleatLivre!M741)*$C$4))</f>
        <v>92.653862231785581</v>
      </c>
      <c r="O744" s="2">
        <f>(N744*EXP($C$3-($C$4^2)/2+NORMSINV(AleatLivre!N741)*$C$4))</f>
        <v>98.110088566262178</v>
      </c>
      <c r="P744" s="2">
        <f>(O744*EXP($C$3-($C$4^2)/2+NORMSINV(AleatLivre!O741)*$C$4))</f>
        <v>103.42294862812263</v>
      </c>
      <c r="Q744" s="2">
        <f>(P744*EXP($C$3-($C$4^2)/2+NORMSINV(AleatLivre!P741)*$C$4))</f>
        <v>104.93261307884288</v>
      </c>
      <c r="R744" s="2">
        <f>(Q744*EXP($C$3-($C$4^2)/2+NORMSINV(AleatLivre!Q741)*$C$4))</f>
        <v>114.00181819910964</v>
      </c>
      <c r="S744" s="2">
        <f>(R744*EXP($C$3-($C$4^2)/2+NORMSINV(AleatLivre!R741)*$C$4))</f>
        <v>124.25699732469798</v>
      </c>
      <c r="T744" s="2">
        <f>(S744*EXP($C$3-($C$4^2)/2+NORMSINV(AleatLivre!S741)*$C$4))</f>
        <v>130.46132511202481</v>
      </c>
      <c r="U744" s="2">
        <f>(T744*EXP($C$3-($C$4^2)/2+NORMSINV(AleatLivre!T741)*$C$4))</f>
        <v>141.37218835472478</v>
      </c>
      <c r="V744" s="2">
        <f>(U744*EXP($C$3-($C$4^2)/2+NORMSINV(AleatLivre!U741)*$C$4))</f>
        <v>149.1484191894306</v>
      </c>
    </row>
    <row r="745" spans="1:22" x14ac:dyDescent="0.25">
      <c r="A745">
        <v>740</v>
      </c>
      <c r="B745" s="2">
        <f>Painel!$B$7</f>
        <v>50</v>
      </c>
      <c r="C745" s="2">
        <f>(B745*EXP($C$3-($C$4^2)/2+NORMSINV(AleatLivre!B742)*$C$4))</f>
        <v>50.918116814381101</v>
      </c>
      <c r="D745" s="2">
        <f>(C745*EXP($C$3-($C$4^2)/2+NORMSINV(AleatLivre!C742)*$C$4))</f>
        <v>52.904536339881155</v>
      </c>
      <c r="E745" s="2">
        <f>(D745*EXP($C$3-($C$4^2)/2+NORMSINV(AleatLivre!D742)*$C$4))</f>
        <v>54.831512349842662</v>
      </c>
      <c r="F745" s="2">
        <f>(E745*EXP($C$3-($C$4^2)/2+NORMSINV(AleatLivre!E742)*$C$4))</f>
        <v>57.478156071912856</v>
      </c>
      <c r="G745" s="2">
        <f>(F745*EXP($C$3-($C$4^2)/2+NORMSINV(AleatLivre!F742)*$C$4))</f>
        <v>61.351301884488819</v>
      </c>
      <c r="H745" s="2">
        <f>(G745*EXP($C$3-($C$4^2)/2+NORMSINV(AleatLivre!G742)*$C$4))</f>
        <v>63.846650850326732</v>
      </c>
      <c r="I745" s="2">
        <f>(H745*EXP($C$3-($C$4^2)/2+NORMSINV(AleatLivre!H742)*$C$4))</f>
        <v>68.825925150178321</v>
      </c>
      <c r="J745" s="2">
        <f>(I745*EXP($C$3-($C$4^2)/2+NORMSINV(AleatLivre!I742)*$C$4))</f>
        <v>73.680307002840536</v>
      </c>
      <c r="K745" s="2">
        <f>(J745*EXP($C$3-($C$4^2)/2+NORMSINV(AleatLivre!J742)*$C$4))</f>
        <v>77.571042749383579</v>
      </c>
      <c r="L745" s="2">
        <f>(K745*EXP($C$3-($C$4^2)/2+NORMSINV(AleatLivre!K742)*$C$4))</f>
        <v>80.54415487809591</v>
      </c>
      <c r="M745" s="2">
        <f>(L745*EXP($C$3-($C$4^2)/2+NORMSINV(AleatLivre!L742)*$C$4))</f>
        <v>84.964671274056457</v>
      </c>
      <c r="N745" s="2">
        <f>(M745*EXP($C$3-($C$4^2)/2+NORMSINV(AleatLivre!M742)*$C$4))</f>
        <v>87.789637186527202</v>
      </c>
      <c r="O745" s="2">
        <f>(N745*EXP($C$3-($C$4^2)/2+NORMSINV(AleatLivre!N742)*$C$4))</f>
        <v>92.51492359687748</v>
      </c>
      <c r="P745" s="2">
        <f>(O745*EXP($C$3-($C$4^2)/2+NORMSINV(AleatLivre!O742)*$C$4))</f>
        <v>96.180069265635794</v>
      </c>
      <c r="Q745" s="2">
        <f>(P745*EXP($C$3-($C$4^2)/2+NORMSINV(AleatLivre!P742)*$C$4))</f>
        <v>100.18557599233732</v>
      </c>
      <c r="R745" s="2">
        <f>(Q745*EXP($C$3-($C$4^2)/2+NORMSINV(AleatLivre!Q742)*$C$4))</f>
        <v>105.91233827120351</v>
      </c>
      <c r="S745" s="2">
        <f>(R745*EXP($C$3-($C$4^2)/2+NORMSINV(AleatLivre!R742)*$C$4))</f>
        <v>109.97574042647595</v>
      </c>
      <c r="T745" s="2">
        <f>(S745*EXP($C$3-($C$4^2)/2+NORMSINV(AleatLivre!S742)*$C$4))</f>
        <v>115.02526296346903</v>
      </c>
      <c r="U745" s="2">
        <f>(T745*EXP($C$3-($C$4^2)/2+NORMSINV(AleatLivre!T742)*$C$4))</f>
        <v>120.70889179950072</v>
      </c>
      <c r="V745" s="2">
        <f>(U745*EXP($C$3-($C$4^2)/2+NORMSINV(AleatLivre!U742)*$C$4))</f>
        <v>124.55608590484499</v>
      </c>
    </row>
    <row r="746" spans="1:22" x14ac:dyDescent="0.25">
      <c r="A746">
        <v>741</v>
      </c>
      <c r="B746" s="2">
        <f>Painel!$B$7</f>
        <v>50</v>
      </c>
      <c r="C746" s="2">
        <f>(B746*EXP($C$3-($C$4^2)/2+NORMSINV(AleatLivre!B743)*$C$4))</f>
        <v>52.45083963222342</v>
      </c>
      <c r="D746" s="2">
        <f>(C746*EXP($C$3-($C$4^2)/2+NORMSINV(AleatLivre!C743)*$C$4))</f>
        <v>54.396648151314679</v>
      </c>
      <c r="E746" s="2">
        <f>(D746*EXP($C$3-($C$4^2)/2+NORMSINV(AleatLivre!D743)*$C$4))</f>
        <v>57.547436629767667</v>
      </c>
      <c r="F746" s="2">
        <f>(E746*EXP($C$3-($C$4^2)/2+NORMSINV(AleatLivre!E743)*$C$4))</f>
        <v>59.075762078434792</v>
      </c>
      <c r="G746" s="2">
        <f>(F746*EXP($C$3-($C$4^2)/2+NORMSINV(AleatLivre!F743)*$C$4))</f>
        <v>62.566540410656664</v>
      </c>
      <c r="H746" s="2">
        <f>(G746*EXP($C$3-($C$4^2)/2+NORMSINV(AleatLivre!G743)*$C$4))</f>
        <v>64.349577067773126</v>
      </c>
      <c r="I746" s="2">
        <f>(H746*EXP($C$3-($C$4^2)/2+NORMSINV(AleatLivre!H743)*$C$4))</f>
        <v>66.988227369647134</v>
      </c>
      <c r="J746" s="2">
        <f>(I746*EXP($C$3-($C$4^2)/2+NORMSINV(AleatLivre!I743)*$C$4))</f>
        <v>72.152108948191824</v>
      </c>
      <c r="K746" s="2">
        <f>(J746*EXP($C$3-($C$4^2)/2+NORMSINV(AleatLivre!J743)*$C$4))</f>
        <v>73.945027973653438</v>
      </c>
      <c r="L746" s="2">
        <f>(K746*EXP($C$3-($C$4^2)/2+NORMSINV(AleatLivre!K743)*$C$4))</f>
        <v>75.972973458510566</v>
      </c>
      <c r="M746" s="2">
        <f>(L746*EXP($C$3-($C$4^2)/2+NORMSINV(AleatLivre!L743)*$C$4))</f>
        <v>78.230261832461736</v>
      </c>
      <c r="N746" s="2">
        <f>(M746*EXP($C$3-($C$4^2)/2+NORMSINV(AleatLivre!M743)*$C$4))</f>
        <v>83.342434404831636</v>
      </c>
      <c r="O746" s="2">
        <f>(N746*EXP($C$3-($C$4^2)/2+NORMSINV(AleatLivre!N743)*$C$4))</f>
        <v>87.656918143833266</v>
      </c>
      <c r="P746" s="2">
        <f>(O746*EXP($C$3-($C$4^2)/2+NORMSINV(AleatLivre!O743)*$C$4))</f>
        <v>92.657641948538384</v>
      </c>
      <c r="Q746" s="2">
        <f>(P746*EXP($C$3-($C$4^2)/2+NORMSINV(AleatLivre!P743)*$C$4))</f>
        <v>95.395314334948537</v>
      </c>
      <c r="R746" s="2">
        <f>(Q746*EXP($C$3-($C$4^2)/2+NORMSINV(AleatLivre!Q743)*$C$4))</f>
        <v>100.89075394318647</v>
      </c>
      <c r="S746" s="2">
        <f>(R746*EXP($C$3-($C$4^2)/2+NORMSINV(AleatLivre!R743)*$C$4))</f>
        <v>107.43284989131736</v>
      </c>
      <c r="T746" s="2">
        <f>(S746*EXP($C$3-($C$4^2)/2+NORMSINV(AleatLivre!S743)*$C$4))</f>
        <v>108.48548247897048</v>
      </c>
      <c r="U746" s="2">
        <f>(T746*EXP($C$3-($C$4^2)/2+NORMSINV(AleatLivre!T743)*$C$4))</f>
        <v>118.32166283702821</v>
      </c>
      <c r="V746" s="2">
        <f>(U746*EXP($C$3-($C$4^2)/2+NORMSINV(AleatLivre!U743)*$C$4))</f>
        <v>125.87727403626401</v>
      </c>
    </row>
    <row r="747" spans="1:22" x14ac:dyDescent="0.25">
      <c r="A747">
        <v>742</v>
      </c>
      <c r="B747" s="2">
        <f>Painel!$B$7</f>
        <v>50</v>
      </c>
      <c r="C747" s="2">
        <f>(B747*EXP($C$3-($C$4^2)/2+NORMSINV(AleatLivre!B744)*$C$4))</f>
        <v>50.803544154533</v>
      </c>
      <c r="D747" s="2">
        <f>(C747*EXP($C$3-($C$4^2)/2+NORMSINV(AleatLivre!C744)*$C$4))</f>
        <v>54.528118679964493</v>
      </c>
      <c r="E747" s="2">
        <f>(D747*EXP($C$3-($C$4^2)/2+NORMSINV(AleatLivre!D744)*$C$4))</f>
        <v>56.793229828154551</v>
      </c>
      <c r="F747" s="2">
        <f>(E747*EXP($C$3-($C$4^2)/2+NORMSINV(AleatLivre!E744)*$C$4))</f>
        <v>60.170532460276455</v>
      </c>
      <c r="G747" s="2">
        <f>(F747*EXP($C$3-($C$4^2)/2+NORMSINV(AleatLivre!F744)*$C$4))</f>
        <v>63.534794263880954</v>
      </c>
      <c r="H747" s="2">
        <f>(G747*EXP($C$3-($C$4^2)/2+NORMSINV(AleatLivre!G744)*$C$4))</f>
        <v>66.606728830648123</v>
      </c>
      <c r="I747" s="2">
        <f>(H747*EXP($C$3-($C$4^2)/2+NORMSINV(AleatLivre!H744)*$C$4))</f>
        <v>70.108272785498997</v>
      </c>
      <c r="J747" s="2">
        <f>(I747*EXP($C$3-($C$4^2)/2+NORMSINV(AleatLivre!I744)*$C$4))</f>
        <v>73.525260228812428</v>
      </c>
      <c r="K747" s="2">
        <f>(J747*EXP($C$3-($C$4^2)/2+NORMSINV(AleatLivre!J744)*$C$4))</f>
        <v>75.353490685548593</v>
      </c>
      <c r="L747" s="2">
        <f>(K747*EXP($C$3-($C$4^2)/2+NORMSINV(AleatLivre!K744)*$C$4))</f>
        <v>80.834493486307352</v>
      </c>
      <c r="M747" s="2">
        <f>(L747*EXP($C$3-($C$4^2)/2+NORMSINV(AleatLivre!L744)*$C$4))</f>
        <v>86.749908550196579</v>
      </c>
      <c r="N747" s="2">
        <f>(M747*EXP($C$3-($C$4^2)/2+NORMSINV(AleatLivre!M744)*$C$4))</f>
        <v>89.156156425878422</v>
      </c>
      <c r="O747" s="2">
        <f>(N747*EXP($C$3-($C$4^2)/2+NORMSINV(AleatLivre!N744)*$C$4))</f>
        <v>94.437335348098543</v>
      </c>
      <c r="P747" s="2">
        <f>(O747*EXP($C$3-($C$4^2)/2+NORMSINV(AleatLivre!O744)*$C$4))</f>
        <v>102.57844179072185</v>
      </c>
      <c r="Q747" s="2">
        <f>(P747*EXP($C$3-($C$4^2)/2+NORMSINV(AleatLivre!P744)*$C$4))</f>
        <v>110.55538333941344</v>
      </c>
      <c r="R747" s="2">
        <f>(Q747*EXP($C$3-($C$4^2)/2+NORMSINV(AleatLivre!Q744)*$C$4))</f>
        <v>112.71743574449104</v>
      </c>
      <c r="S747" s="2">
        <f>(R747*EXP($C$3-($C$4^2)/2+NORMSINV(AleatLivre!R744)*$C$4))</f>
        <v>113.38084477392486</v>
      </c>
      <c r="T747" s="2">
        <f>(S747*EXP($C$3-($C$4^2)/2+NORMSINV(AleatLivre!S744)*$C$4))</f>
        <v>117.7997984560067</v>
      </c>
      <c r="U747" s="2">
        <f>(T747*EXP($C$3-($C$4^2)/2+NORMSINV(AleatLivre!T744)*$C$4))</f>
        <v>123.35608167016423</v>
      </c>
      <c r="V747" s="2">
        <f>(U747*EXP($C$3-($C$4^2)/2+NORMSINV(AleatLivre!U744)*$C$4))</f>
        <v>126.75146281857026</v>
      </c>
    </row>
    <row r="748" spans="1:22" x14ac:dyDescent="0.25">
      <c r="A748">
        <v>743</v>
      </c>
      <c r="B748" s="2">
        <f>Painel!$B$7</f>
        <v>50</v>
      </c>
      <c r="C748" s="2">
        <f>(B748*EXP($C$3-($C$4^2)/2+NORMSINV(AleatLivre!B745)*$C$4))</f>
        <v>51.251046003610192</v>
      </c>
      <c r="D748" s="2">
        <f>(C748*EXP($C$3-($C$4^2)/2+NORMSINV(AleatLivre!C745)*$C$4))</f>
        <v>53.246626474912475</v>
      </c>
      <c r="E748" s="2">
        <f>(D748*EXP($C$3-($C$4^2)/2+NORMSINV(AleatLivre!D745)*$C$4))</f>
        <v>56.294277154793399</v>
      </c>
      <c r="F748" s="2">
        <f>(E748*EXP($C$3-($C$4^2)/2+NORMSINV(AleatLivre!E745)*$C$4))</f>
        <v>57.445629653967302</v>
      </c>
      <c r="G748" s="2">
        <f>(F748*EXP($C$3-($C$4^2)/2+NORMSINV(AleatLivre!F745)*$C$4))</f>
        <v>58.447208592565012</v>
      </c>
      <c r="H748" s="2">
        <f>(G748*EXP($C$3-($C$4^2)/2+NORMSINV(AleatLivre!G745)*$C$4))</f>
        <v>61.144632111904748</v>
      </c>
      <c r="I748" s="2">
        <f>(H748*EXP($C$3-($C$4^2)/2+NORMSINV(AleatLivre!H745)*$C$4))</f>
        <v>63.467011988502172</v>
      </c>
      <c r="J748" s="2">
        <f>(I748*EXP($C$3-($C$4^2)/2+NORMSINV(AleatLivre!I745)*$C$4))</f>
        <v>64.294997730181649</v>
      </c>
      <c r="K748" s="2">
        <f>(J748*EXP($C$3-($C$4^2)/2+NORMSINV(AleatLivre!J745)*$C$4))</f>
        <v>64.783498168235823</v>
      </c>
      <c r="L748" s="2">
        <f>(K748*EXP($C$3-($C$4^2)/2+NORMSINV(AleatLivre!K745)*$C$4))</f>
        <v>68.683199837376634</v>
      </c>
      <c r="M748" s="2">
        <f>(L748*EXP($C$3-($C$4^2)/2+NORMSINV(AleatLivre!L745)*$C$4))</f>
        <v>72.02352417759802</v>
      </c>
      <c r="N748" s="2">
        <f>(M748*EXP($C$3-($C$4^2)/2+NORMSINV(AleatLivre!M745)*$C$4))</f>
        <v>72.64857847632743</v>
      </c>
      <c r="O748" s="2">
        <f>(N748*EXP($C$3-($C$4^2)/2+NORMSINV(AleatLivre!N745)*$C$4))</f>
        <v>74.981930029672043</v>
      </c>
      <c r="P748" s="2">
        <f>(O748*EXP($C$3-($C$4^2)/2+NORMSINV(AleatLivre!O745)*$C$4))</f>
        <v>76.999138091075139</v>
      </c>
      <c r="Q748" s="2">
        <f>(P748*EXP($C$3-($C$4^2)/2+NORMSINV(AleatLivre!P745)*$C$4))</f>
        <v>83.643407352587317</v>
      </c>
      <c r="R748" s="2">
        <f>(Q748*EXP($C$3-($C$4^2)/2+NORMSINV(AleatLivre!Q745)*$C$4))</f>
        <v>86.914494514514189</v>
      </c>
      <c r="S748" s="2">
        <f>(R748*EXP($C$3-($C$4^2)/2+NORMSINV(AleatLivre!R745)*$C$4))</f>
        <v>88.311819255269825</v>
      </c>
      <c r="T748" s="2">
        <f>(S748*EXP($C$3-($C$4^2)/2+NORMSINV(AleatLivre!S745)*$C$4))</f>
        <v>93.507832162224076</v>
      </c>
      <c r="U748" s="2">
        <f>(T748*EXP($C$3-($C$4^2)/2+NORMSINV(AleatLivre!T745)*$C$4))</f>
        <v>95.57610595898926</v>
      </c>
      <c r="V748" s="2">
        <f>(U748*EXP($C$3-($C$4^2)/2+NORMSINV(AleatLivre!U745)*$C$4))</f>
        <v>103.82086087734969</v>
      </c>
    </row>
    <row r="749" spans="1:22" x14ac:dyDescent="0.25">
      <c r="A749">
        <v>744</v>
      </c>
      <c r="B749" s="2">
        <f>Painel!$B$7</f>
        <v>50</v>
      </c>
      <c r="C749" s="2">
        <f>(B749*EXP($C$3-($C$4^2)/2+NORMSINV(AleatLivre!B746)*$C$4))</f>
        <v>52.66612957703213</v>
      </c>
      <c r="D749" s="2">
        <f>(C749*EXP($C$3-($C$4^2)/2+NORMSINV(AleatLivre!C746)*$C$4))</f>
        <v>56.458505396640255</v>
      </c>
      <c r="E749" s="2">
        <f>(D749*EXP($C$3-($C$4^2)/2+NORMSINV(AleatLivre!D746)*$C$4))</f>
        <v>60.080434068752432</v>
      </c>
      <c r="F749" s="2">
        <f>(E749*EXP($C$3-($C$4^2)/2+NORMSINV(AleatLivre!E746)*$C$4))</f>
        <v>61.376451794408609</v>
      </c>
      <c r="G749" s="2">
        <f>(F749*EXP($C$3-($C$4^2)/2+NORMSINV(AleatLivre!F746)*$C$4))</f>
        <v>62.491882062374494</v>
      </c>
      <c r="H749" s="2">
        <f>(G749*EXP($C$3-($C$4^2)/2+NORMSINV(AleatLivre!G746)*$C$4))</f>
        <v>66.25751223226483</v>
      </c>
      <c r="I749" s="2">
        <f>(H749*EXP($C$3-($C$4^2)/2+NORMSINV(AleatLivre!H746)*$C$4))</f>
        <v>68.545928828394736</v>
      </c>
      <c r="J749" s="2">
        <f>(I749*EXP($C$3-($C$4^2)/2+NORMSINV(AleatLivre!I746)*$C$4))</f>
        <v>72.812601874441143</v>
      </c>
      <c r="K749" s="2">
        <f>(J749*EXP($C$3-($C$4^2)/2+NORMSINV(AleatLivre!J746)*$C$4))</f>
        <v>78.144607115907561</v>
      </c>
      <c r="L749" s="2">
        <f>(K749*EXP($C$3-($C$4^2)/2+NORMSINV(AleatLivre!K746)*$C$4))</f>
        <v>82.62752792558345</v>
      </c>
      <c r="M749" s="2">
        <f>(L749*EXP($C$3-($C$4^2)/2+NORMSINV(AleatLivre!L746)*$C$4))</f>
        <v>85.665240917592342</v>
      </c>
      <c r="N749" s="2">
        <f>(M749*EXP($C$3-($C$4^2)/2+NORMSINV(AleatLivre!M746)*$C$4))</f>
        <v>92.262247263978239</v>
      </c>
      <c r="O749" s="2">
        <f>(N749*EXP($C$3-($C$4^2)/2+NORMSINV(AleatLivre!N746)*$C$4))</f>
        <v>96.013915738746434</v>
      </c>
      <c r="P749" s="2">
        <f>(O749*EXP($C$3-($C$4^2)/2+NORMSINV(AleatLivre!O746)*$C$4))</f>
        <v>100.24441557282985</v>
      </c>
      <c r="Q749" s="2">
        <f>(P749*EXP($C$3-($C$4^2)/2+NORMSINV(AleatLivre!P746)*$C$4))</f>
        <v>105.69146019219249</v>
      </c>
      <c r="R749" s="2">
        <f>(Q749*EXP($C$3-($C$4^2)/2+NORMSINV(AleatLivre!Q746)*$C$4))</f>
        <v>111.67574555262864</v>
      </c>
      <c r="S749" s="2">
        <f>(R749*EXP($C$3-($C$4^2)/2+NORMSINV(AleatLivre!R746)*$C$4))</f>
        <v>119.71942519342618</v>
      </c>
      <c r="T749" s="2">
        <f>(S749*EXP($C$3-($C$4^2)/2+NORMSINV(AleatLivre!S746)*$C$4))</f>
        <v>130.15915252900476</v>
      </c>
      <c r="U749" s="2">
        <f>(T749*EXP($C$3-($C$4^2)/2+NORMSINV(AleatLivre!T746)*$C$4))</f>
        <v>137.55734459785782</v>
      </c>
      <c r="V749" s="2">
        <f>(U749*EXP($C$3-($C$4^2)/2+NORMSINV(AleatLivre!U746)*$C$4))</f>
        <v>145.2281403438873</v>
      </c>
    </row>
    <row r="750" spans="1:22" x14ac:dyDescent="0.25">
      <c r="A750">
        <v>745</v>
      </c>
      <c r="B750" s="2">
        <f>Painel!$B$7</f>
        <v>50</v>
      </c>
      <c r="C750" s="2">
        <f>(B750*EXP($C$3-($C$4^2)/2+NORMSINV(AleatLivre!B747)*$C$4))</f>
        <v>52.50317004981526</v>
      </c>
      <c r="D750" s="2">
        <f>(C750*EXP($C$3-($C$4^2)/2+NORMSINV(AleatLivre!C747)*$C$4))</f>
        <v>56.147240530173406</v>
      </c>
      <c r="E750" s="2">
        <f>(D750*EXP($C$3-($C$4^2)/2+NORMSINV(AleatLivre!D747)*$C$4))</f>
        <v>59.672715301417306</v>
      </c>
      <c r="F750" s="2">
        <f>(E750*EXP($C$3-($C$4^2)/2+NORMSINV(AleatLivre!E747)*$C$4))</f>
        <v>62.968892502949487</v>
      </c>
      <c r="G750" s="2">
        <f>(F750*EXP($C$3-($C$4^2)/2+NORMSINV(AleatLivre!F747)*$C$4))</f>
        <v>63.276584324385155</v>
      </c>
      <c r="H750" s="2">
        <f>(G750*EXP($C$3-($C$4^2)/2+NORMSINV(AleatLivre!G747)*$C$4))</f>
        <v>66.114772002178782</v>
      </c>
      <c r="I750" s="2">
        <f>(H750*EXP($C$3-($C$4^2)/2+NORMSINV(AleatLivre!H747)*$C$4))</f>
        <v>71.951276028471796</v>
      </c>
      <c r="J750" s="2">
        <f>(I750*EXP($C$3-($C$4^2)/2+NORMSINV(AleatLivre!I747)*$C$4))</f>
        <v>77.526290100708053</v>
      </c>
      <c r="K750" s="2">
        <f>(J750*EXP($C$3-($C$4^2)/2+NORMSINV(AleatLivre!J747)*$C$4))</f>
        <v>80.660714191523269</v>
      </c>
      <c r="L750" s="2">
        <f>(K750*EXP($C$3-($C$4^2)/2+NORMSINV(AleatLivre!K747)*$C$4))</f>
        <v>86.475424496247598</v>
      </c>
      <c r="M750" s="2">
        <f>(L750*EXP($C$3-($C$4^2)/2+NORMSINV(AleatLivre!L747)*$C$4))</f>
        <v>88.696616371852031</v>
      </c>
      <c r="N750" s="2">
        <f>(M750*EXP($C$3-($C$4^2)/2+NORMSINV(AleatLivre!M747)*$C$4))</f>
        <v>94.064624304213595</v>
      </c>
      <c r="O750" s="2">
        <f>(N750*EXP($C$3-($C$4^2)/2+NORMSINV(AleatLivre!N747)*$C$4))</f>
        <v>95.685099159336374</v>
      </c>
      <c r="P750" s="2">
        <f>(O750*EXP($C$3-($C$4^2)/2+NORMSINV(AleatLivre!O747)*$C$4))</f>
        <v>101.67222966035602</v>
      </c>
      <c r="Q750" s="2">
        <f>(P750*EXP($C$3-($C$4^2)/2+NORMSINV(AleatLivre!P747)*$C$4))</f>
        <v>105.50156869207453</v>
      </c>
      <c r="R750" s="2">
        <f>(Q750*EXP($C$3-($C$4^2)/2+NORMSINV(AleatLivre!Q747)*$C$4))</f>
        <v>110.04955062617096</v>
      </c>
      <c r="S750" s="2">
        <f>(R750*EXP($C$3-($C$4^2)/2+NORMSINV(AleatLivre!R747)*$C$4))</f>
        <v>115.53147107956318</v>
      </c>
      <c r="T750" s="2">
        <f>(S750*EXP($C$3-($C$4^2)/2+NORMSINV(AleatLivre!S747)*$C$4))</f>
        <v>119.98050511710726</v>
      </c>
      <c r="U750" s="2">
        <f>(T750*EXP($C$3-($C$4^2)/2+NORMSINV(AleatLivre!T747)*$C$4))</f>
        <v>126.1058475632511</v>
      </c>
      <c r="V750" s="2">
        <f>(U750*EXP($C$3-($C$4^2)/2+NORMSINV(AleatLivre!U747)*$C$4))</f>
        <v>128.91266971660099</v>
      </c>
    </row>
    <row r="751" spans="1:22" x14ac:dyDescent="0.25">
      <c r="A751">
        <v>746</v>
      </c>
      <c r="B751" s="2">
        <f>Painel!$B$7</f>
        <v>50</v>
      </c>
      <c r="C751" s="2">
        <f>(B751*EXP($C$3-($C$4^2)/2+NORMSINV(AleatLivre!B748)*$C$4))</f>
        <v>51.637850526700632</v>
      </c>
      <c r="D751" s="2">
        <f>(C751*EXP($C$3-($C$4^2)/2+NORMSINV(AleatLivre!C748)*$C$4))</f>
        <v>54.527554170238311</v>
      </c>
      <c r="E751" s="2">
        <f>(D751*EXP($C$3-($C$4^2)/2+NORMSINV(AleatLivre!D748)*$C$4))</f>
        <v>59.671201348963749</v>
      </c>
      <c r="F751" s="2">
        <f>(E751*EXP($C$3-($C$4^2)/2+NORMSINV(AleatLivre!E748)*$C$4))</f>
        <v>63.065796429148094</v>
      </c>
      <c r="G751" s="2">
        <f>(F751*EXP($C$3-($C$4^2)/2+NORMSINV(AleatLivre!F748)*$C$4))</f>
        <v>65.71549103771261</v>
      </c>
      <c r="H751" s="2">
        <f>(G751*EXP($C$3-($C$4^2)/2+NORMSINV(AleatLivre!G748)*$C$4))</f>
        <v>70.694862738499737</v>
      </c>
      <c r="I751" s="2">
        <f>(H751*EXP($C$3-($C$4^2)/2+NORMSINV(AleatLivre!H748)*$C$4))</f>
        <v>74.728469675744961</v>
      </c>
      <c r="J751" s="2">
        <f>(I751*EXP($C$3-($C$4^2)/2+NORMSINV(AleatLivre!I748)*$C$4))</f>
        <v>78.19591996319501</v>
      </c>
      <c r="K751" s="2">
        <f>(J751*EXP($C$3-($C$4^2)/2+NORMSINV(AleatLivre!J748)*$C$4))</f>
        <v>80.756136733394811</v>
      </c>
      <c r="L751" s="2">
        <f>(K751*EXP($C$3-($C$4^2)/2+NORMSINV(AleatLivre!K748)*$C$4))</f>
        <v>86.490573024663945</v>
      </c>
      <c r="M751" s="2">
        <f>(L751*EXP($C$3-($C$4^2)/2+NORMSINV(AleatLivre!L748)*$C$4))</f>
        <v>92.877074857056826</v>
      </c>
      <c r="N751" s="2">
        <f>(M751*EXP($C$3-($C$4^2)/2+NORMSINV(AleatLivre!M748)*$C$4))</f>
        <v>103.07072440987507</v>
      </c>
      <c r="O751" s="2">
        <f>(N751*EXP($C$3-($C$4^2)/2+NORMSINV(AleatLivre!N748)*$C$4))</f>
        <v>106.19018602250154</v>
      </c>
      <c r="P751" s="2">
        <f>(O751*EXP($C$3-($C$4^2)/2+NORMSINV(AleatLivre!O748)*$C$4))</f>
        <v>114.59131749703383</v>
      </c>
      <c r="Q751" s="2">
        <f>(P751*EXP($C$3-($C$4^2)/2+NORMSINV(AleatLivre!P748)*$C$4))</f>
        <v>120.5579843287634</v>
      </c>
      <c r="R751" s="2">
        <f>(Q751*EXP($C$3-($C$4^2)/2+NORMSINV(AleatLivre!Q748)*$C$4))</f>
        <v>123.61587225069397</v>
      </c>
      <c r="S751" s="2">
        <f>(R751*EXP($C$3-($C$4^2)/2+NORMSINV(AleatLivre!R748)*$C$4))</f>
        <v>131.65867348533524</v>
      </c>
      <c r="T751" s="2">
        <f>(S751*EXP($C$3-($C$4^2)/2+NORMSINV(AleatLivre!S748)*$C$4))</f>
        <v>134.18902291192418</v>
      </c>
      <c r="U751" s="2">
        <f>(T751*EXP($C$3-($C$4^2)/2+NORMSINV(AleatLivre!T748)*$C$4))</f>
        <v>145.03988307474609</v>
      </c>
      <c r="V751" s="2">
        <f>(U751*EXP($C$3-($C$4^2)/2+NORMSINV(AleatLivre!U748)*$C$4))</f>
        <v>152.03551146316477</v>
      </c>
    </row>
    <row r="752" spans="1:22" x14ac:dyDescent="0.25">
      <c r="A752">
        <v>747</v>
      </c>
      <c r="B752" s="2">
        <f>Painel!$B$7</f>
        <v>50</v>
      </c>
      <c r="C752" s="2">
        <f>(B752*EXP($C$3-($C$4^2)/2+NORMSINV(AleatLivre!B749)*$C$4))</f>
        <v>54.100140457257574</v>
      </c>
      <c r="D752" s="2">
        <f>(C752*EXP($C$3-($C$4^2)/2+NORMSINV(AleatLivre!C749)*$C$4))</f>
        <v>56.914636693420704</v>
      </c>
      <c r="E752" s="2">
        <f>(D752*EXP($C$3-($C$4^2)/2+NORMSINV(AleatLivre!D749)*$C$4))</f>
        <v>58.694918592040985</v>
      </c>
      <c r="F752" s="2">
        <f>(E752*EXP($C$3-($C$4^2)/2+NORMSINV(AleatLivre!E749)*$C$4))</f>
        <v>60.532768498101866</v>
      </c>
      <c r="G752" s="2">
        <f>(F752*EXP($C$3-($C$4^2)/2+NORMSINV(AleatLivre!F749)*$C$4))</f>
        <v>64.468482201441205</v>
      </c>
      <c r="H752" s="2">
        <f>(G752*EXP($C$3-($C$4^2)/2+NORMSINV(AleatLivre!G749)*$C$4))</f>
        <v>67.492967161641715</v>
      </c>
      <c r="I752" s="2">
        <f>(H752*EXP($C$3-($C$4^2)/2+NORMSINV(AleatLivre!H749)*$C$4))</f>
        <v>71.462363231452258</v>
      </c>
      <c r="J752" s="2">
        <f>(I752*EXP($C$3-($C$4^2)/2+NORMSINV(AleatLivre!I749)*$C$4))</f>
        <v>76.854775271586675</v>
      </c>
      <c r="K752" s="2">
        <f>(J752*EXP($C$3-($C$4^2)/2+NORMSINV(AleatLivre!J749)*$C$4))</f>
        <v>80.781177212845932</v>
      </c>
      <c r="L752" s="2">
        <f>(K752*EXP($C$3-($C$4^2)/2+NORMSINV(AleatLivre!K749)*$C$4))</f>
        <v>86.687060806552267</v>
      </c>
      <c r="M752" s="2">
        <f>(L752*EXP($C$3-($C$4^2)/2+NORMSINV(AleatLivre!L749)*$C$4))</f>
        <v>89.232458410915569</v>
      </c>
      <c r="N752" s="2">
        <f>(M752*EXP($C$3-($C$4^2)/2+NORMSINV(AleatLivre!M749)*$C$4))</f>
        <v>92.639590044295787</v>
      </c>
      <c r="O752" s="2">
        <f>(N752*EXP($C$3-($C$4^2)/2+NORMSINV(AleatLivre!N749)*$C$4))</f>
        <v>95.575470892385397</v>
      </c>
      <c r="P752" s="2">
        <f>(O752*EXP($C$3-($C$4^2)/2+NORMSINV(AleatLivre!O749)*$C$4))</f>
        <v>101.62022438198619</v>
      </c>
      <c r="Q752" s="2">
        <f>(P752*EXP($C$3-($C$4^2)/2+NORMSINV(AleatLivre!P749)*$C$4))</f>
        <v>108.98705529730461</v>
      </c>
      <c r="R752" s="2">
        <f>(Q752*EXP($C$3-($C$4^2)/2+NORMSINV(AleatLivre!Q749)*$C$4))</f>
        <v>119.79131438216145</v>
      </c>
      <c r="S752" s="2">
        <f>(R752*EXP($C$3-($C$4^2)/2+NORMSINV(AleatLivre!R749)*$C$4))</f>
        <v>122.35080758131528</v>
      </c>
      <c r="T752" s="2">
        <f>(S752*EXP($C$3-($C$4^2)/2+NORMSINV(AleatLivre!S749)*$C$4))</f>
        <v>124.66959779849185</v>
      </c>
      <c r="U752" s="2">
        <f>(T752*EXP($C$3-($C$4^2)/2+NORMSINV(AleatLivre!T749)*$C$4))</f>
        <v>131.41360307826588</v>
      </c>
      <c r="V752" s="2">
        <f>(U752*EXP($C$3-($C$4^2)/2+NORMSINV(AleatLivre!U749)*$C$4))</f>
        <v>134.53674049160946</v>
      </c>
    </row>
    <row r="753" spans="1:22" x14ac:dyDescent="0.25">
      <c r="A753">
        <v>748</v>
      </c>
      <c r="B753" s="2">
        <f>Painel!$B$7</f>
        <v>50</v>
      </c>
      <c r="C753" s="2">
        <f>(B753*EXP($C$3-($C$4^2)/2+NORMSINV(AleatLivre!B750)*$C$4))</f>
        <v>53.022709659147516</v>
      </c>
      <c r="D753" s="2">
        <f>(C753*EXP($C$3-($C$4^2)/2+NORMSINV(AleatLivre!C750)*$C$4))</f>
        <v>55.10173947348818</v>
      </c>
      <c r="E753" s="2">
        <f>(D753*EXP($C$3-($C$4^2)/2+NORMSINV(AleatLivre!D750)*$C$4))</f>
        <v>61.021259887051336</v>
      </c>
      <c r="F753" s="2">
        <f>(E753*EXP($C$3-($C$4^2)/2+NORMSINV(AleatLivre!E750)*$C$4))</f>
        <v>63.246358760357637</v>
      </c>
      <c r="G753" s="2">
        <f>(F753*EXP($C$3-($C$4^2)/2+NORMSINV(AleatLivre!F750)*$C$4))</f>
        <v>65.713456932726672</v>
      </c>
      <c r="H753" s="2">
        <f>(G753*EXP($C$3-($C$4^2)/2+NORMSINV(AleatLivre!G750)*$C$4))</f>
        <v>71.153245307633085</v>
      </c>
      <c r="I753" s="2">
        <f>(H753*EXP($C$3-($C$4^2)/2+NORMSINV(AleatLivre!H750)*$C$4))</f>
        <v>75.419550289959716</v>
      </c>
      <c r="J753" s="2">
        <f>(I753*EXP($C$3-($C$4^2)/2+NORMSINV(AleatLivre!I750)*$C$4))</f>
        <v>77.630194772576999</v>
      </c>
      <c r="K753" s="2">
        <f>(J753*EXP($C$3-($C$4^2)/2+NORMSINV(AleatLivre!J750)*$C$4))</f>
        <v>81.36001746031009</v>
      </c>
      <c r="L753" s="2">
        <f>(K753*EXP($C$3-($C$4^2)/2+NORMSINV(AleatLivre!K750)*$C$4))</f>
        <v>86.039627871702152</v>
      </c>
      <c r="M753" s="2">
        <f>(L753*EXP($C$3-($C$4^2)/2+NORMSINV(AleatLivre!L750)*$C$4))</f>
        <v>89.150208832664035</v>
      </c>
      <c r="N753" s="2">
        <f>(M753*EXP($C$3-($C$4^2)/2+NORMSINV(AleatLivre!M750)*$C$4))</f>
        <v>94.509648890939687</v>
      </c>
      <c r="O753" s="2">
        <f>(N753*EXP($C$3-($C$4^2)/2+NORMSINV(AleatLivre!N750)*$C$4))</f>
        <v>94.667968352047197</v>
      </c>
      <c r="P753" s="2">
        <f>(O753*EXP($C$3-($C$4^2)/2+NORMSINV(AleatLivre!O750)*$C$4))</f>
        <v>102.55354187466398</v>
      </c>
      <c r="Q753" s="2">
        <f>(P753*EXP($C$3-($C$4^2)/2+NORMSINV(AleatLivre!P750)*$C$4))</f>
        <v>104.54291468924646</v>
      </c>
      <c r="R753" s="2">
        <f>(Q753*EXP($C$3-($C$4^2)/2+NORMSINV(AleatLivre!Q750)*$C$4))</f>
        <v>108.36292411758468</v>
      </c>
      <c r="S753" s="2">
        <f>(R753*EXP($C$3-($C$4^2)/2+NORMSINV(AleatLivre!R750)*$C$4))</f>
        <v>114.66034762749989</v>
      </c>
      <c r="T753" s="2">
        <f>(S753*EXP($C$3-($C$4^2)/2+NORMSINV(AleatLivre!S750)*$C$4))</f>
        <v>120.44430086583942</v>
      </c>
      <c r="U753" s="2">
        <f>(T753*EXP($C$3-($C$4^2)/2+NORMSINV(AleatLivre!T750)*$C$4))</f>
        <v>128.54954521521788</v>
      </c>
      <c r="V753" s="2">
        <f>(U753*EXP($C$3-($C$4^2)/2+NORMSINV(AleatLivre!U750)*$C$4))</f>
        <v>134.85760422748655</v>
      </c>
    </row>
    <row r="754" spans="1:22" x14ac:dyDescent="0.25">
      <c r="A754">
        <v>749</v>
      </c>
      <c r="B754" s="2">
        <f>Painel!$B$7</f>
        <v>50</v>
      </c>
      <c r="C754" s="2">
        <f>(B754*EXP($C$3-($C$4^2)/2+NORMSINV(AleatLivre!B751)*$C$4))</f>
        <v>54.066253031208632</v>
      </c>
      <c r="D754" s="2">
        <f>(C754*EXP($C$3-($C$4^2)/2+NORMSINV(AleatLivre!C751)*$C$4))</f>
        <v>55.41300286782468</v>
      </c>
      <c r="E754" s="2">
        <f>(D754*EXP($C$3-($C$4^2)/2+NORMSINV(AleatLivre!D751)*$C$4))</f>
        <v>62.033914438140037</v>
      </c>
      <c r="F754" s="2">
        <f>(E754*EXP($C$3-($C$4^2)/2+NORMSINV(AleatLivre!E751)*$C$4))</f>
        <v>65.298169871856061</v>
      </c>
      <c r="G754" s="2">
        <f>(F754*EXP($C$3-($C$4^2)/2+NORMSINV(AleatLivre!F751)*$C$4))</f>
        <v>69.407124014168232</v>
      </c>
      <c r="H754" s="2">
        <f>(G754*EXP($C$3-($C$4^2)/2+NORMSINV(AleatLivre!G751)*$C$4))</f>
        <v>72.437612825146488</v>
      </c>
      <c r="I754" s="2">
        <f>(H754*EXP($C$3-($C$4^2)/2+NORMSINV(AleatLivre!H751)*$C$4))</f>
        <v>75.108158343196209</v>
      </c>
      <c r="J754" s="2">
        <f>(I754*EXP($C$3-($C$4^2)/2+NORMSINV(AleatLivre!I751)*$C$4))</f>
        <v>78.083210244400092</v>
      </c>
      <c r="K754" s="2">
        <f>(J754*EXP($C$3-($C$4^2)/2+NORMSINV(AleatLivre!J751)*$C$4))</f>
        <v>81.117071578457043</v>
      </c>
      <c r="L754" s="2">
        <f>(K754*EXP($C$3-($C$4^2)/2+NORMSINV(AleatLivre!K751)*$C$4))</f>
        <v>83.005544620918911</v>
      </c>
      <c r="M754" s="2">
        <f>(L754*EXP($C$3-($C$4^2)/2+NORMSINV(AleatLivre!L751)*$C$4))</f>
        <v>87.466190631080906</v>
      </c>
      <c r="N754" s="2">
        <f>(M754*EXP($C$3-($C$4^2)/2+NORMSINV(AleatLivre!M751)*$C$4))</f>
        <v>90.559305985440886</v>
      </c>
      <c r="O754" s="2">
        <f>(N754*EXP($C$3-($C$4^2)/2+NORMSINV(AleatLivre!N751)*$C$4))</f>
        <v>98.121725926477254</v>
      </c>
      <c r="P754" s="2">
        <f>(O754*EXP($C$3-($C$4^2)/2+NORMSINV(AleatLivre!O751)*$C$4))</f>
        <v>101.63134312353407</v>
      </c>
      <c r="Q754" s="2">
        <f>(P754*EXP($C$3-($C$4^2)/2+NORMSINV(AleatLivre!P751)*$C$4))</f>
        <v>107.50227830644766</v>
      </c>
      <c r="R754" s="2">
        <f>(Q754*EXP($C$3-($C$4^2)/2+NORMSINV(AleatLivre!Q751)*$C$4))</f>
        <v>114.53188082973357</v>
      </c>
      <c r="S754" s="2">
        <f>(R754*EXP($C$3-($C$4^2)/2+NORMSINV(AleatLivre!R751)*$C$4))</f>
        <v>123.43422530773987</v>
      </c>
      <c r="T754" s="2">
        <f>(S754*EXP($C$3-($C$4^2)/2+NORMSINV(AleatLivre!S751)*$C$4))</f>
        <v>129.63860321552659</v>
      </c>
      <c r="U754" s="2">
        <f>(T754*EXP($C$3-($C$4^2)/2+NORMSINV(AleatLivre!T751)*$C$4))</f>
        <v>136.10566414673411</v>
      </c>
      <c r="V754" s="2">
        <f>(U754*EXP($C$3-($C$4^2)/2+NORMSINV(AleatLivre!U751)*$C$4))</f>
        <v>143.73028257036128</v>
      </c>
    </row>
    <row r="755" spans="1:22" x14ac:dyDescent="0.25">
      <c r="A755">
        <v>750</v>
      </c>
      <c r="B755" s="2">
        <f>Painel!$B$7</f>
        <v>50</v>
      </c>
      <c r="C755" s="2">
        <f>(B755*EXP($C$3-($C$4^2)/2+NORMSINV(AleatLivre!B752)*$C$4))</f>
        <v>51.9926954011272</v>
      </c>
      <c r="D755" s="2">
        <f>(C755*EXP($C$3-($C$4^2)/2+NORMSINV(AleatLivre!C752)*$C$4))</f>
        <v>55.617850229210163</v>
      </c>
      <c r="E755" s="2">
        <f>(D755*EXP($C$3-($C$4^2)/2+NORMSINV(AleatLivre!D752)*$C$4))</f>
        <v>56.869227620057266</v>
      </c>
      <c r="F755" s="2">
        <f>(E755*EXP($C$3-($C$4^2)/2+NORMSINV(AleatLivre!E752)*$C$4))</f>
        <v>60.209911413378585</v>
      </c>
      <c r="G755" s="2">
        <f>(F755*EXP($C$3-($C$4^2)/2+NORMSINV(AleatLivre!F752)*$C$4))</f>
        <v>62.719325566365946</v>
      </c>
      <c r="H755" s="2">
        <f>(G755*EXP($C$3-($C$4^2)/2+NORMSINV(AleatLivre!G752)*$C$4))</f>
        <v>67.386251819042272</v>
      </c>
      <c r="I755" s="2">
        <f>(H755*EXP($C$3-($C$4^2)/2+NORMSINV(AleatLivre!H752)*$C$4))</f>
        <v>70.96714833825537</v>
      </c>
      <c r="J755" s="2">
        <f>(I755*EXP($C$3-($C$4^2)/2+NORMSINV(AleatLivre!I752)*$C$4))</f>
        <v>74.556663792336735</v>
      </c>
      <c r="K755" s="2">
        <f>(J755*EXP($C$3-($C$4^2)/2+NORMSINV(AleatLivre!J752)*$C$4))</f>
        <v>78.576887690307828</v>
      </c>
      <c r="L755" s="2">
        <f>(K755*EXP($C$3-($C$4^2)/2+NORMSINV(AleatLivre!K752)*$C$4))</f>
        <v>82.358337129008447</v>
      </c>
      <c r="M755" s="2">
        <f>(L755*EXP($C$3-($C$4^2)/2+NORMSINV(AleatLivre!L752)*$C$4))</f>
        <v>85.944757393438707</v>
      </c>
      <c r="N755" s="2">
        <f>(M755*EXP($C$3-($C$4^2)/2+NORMSINV(AleatLivre!M752)*$C$4))</f>
        <v>91.263866392299065</v>
      </c>
      <c r="O755" s="2">
        <f>(N755*EXP($C$3-($C$4^2)/2+NORMSINV(AleatLivre!N752)*$C$4))</f>
        <v>95.162348277855941</v>
      </c>
      <c r="P755" s="2">
        <f>(O755*EXP($C$3-($C$4^2)/2+NORMSINV(AleatLivre!O752)*$C$4))</f>
        <v>97.102311222570123</v>
      </c>
      <c r="Q755" s="2">
        <f>(P755*EXP($C$3-($C$4^2)/2+NORMSINV(AleatLivre!P752)*$C$4))</f>
        <v>103.88645536679869</v>
      </c>
      <c r="R755" s="2">
        <f>(Q755*EXP($C$3-($C$4^2)/2+NORMSINV(AleatLivre!Q752)*$C$4))</f>
        <v>111.68742043622173</v>
      </c>
      <c r="S755" s="2">
        <f>(R755*EXP($C$3-($C$4^2)/2+NORMSINV(AleatLivre!R752)*$C$4))</f>
        <v>114.98659821017814</v>
      </c>
      <c r="T755" s="2">
        <f>(S755*EXP($C$3-($C$4^2)/2+NORMSINV(AleatLivre!S752)*$C$4))</f>
        <v>119.75105494696173</v>
      </c>
      <c r="U755" s="2">
        <f>(T755*EXP($C$3-($C$4^2)/2+NORMSINV(AleatLivre!T752)*$C$4))</f>
        <v>128.60836649077083</v>
      </c>
      <c r="V755" s="2">
        <f>(U755*EXP($C$3-($C$4^2)/2+NORMSINV(AleatLivre!U752)*$C$4))</f>
        <v>136.15477825630396</v>
      </c>
    </row>
    <row r="756" spans="1:22" x14ac:dyDescent="0.25">
      <c r="A756">
        <v>751</v>
      </c>
      <c r="B756" s="2">
        <f>Painel!$B$7</f>
        <v>50</v>
      </c>
      <c r="C756" s="2">
        <f>(B756*EXP($C$3-($C$4^2)/2+NORMSINV(AleatLivre!B753)*$C$4))</f>
        <v>50.805385888807677</v>
      </c>
      <c r="D756" s="2">
        <f>(C756*EXP($C$3-($C$4^2)/2+NORMSINV(AleatLivre!C753)*$C$4))</f>
        <v>53.557426763045626</v>
      </c>
      <c r="E756" s="2">
        <f>(D756*EXP($C$3-($C$4^2)/2+NORMSINV(AleatLivre!D753)*$C$4))</f>
        <v>57.001250443948003</v>
      </c>
      <c r="F756" s="2">
        <f>(E756*EXP($C$3-($C$4^2)/2+NORMSINV(AleatLivre!E753)*$C$4))</f>
        <v>58.778923708283301</v>
      </c>
      <c r="G756" s="2">
        <f>(F756*EXP($C$3-($C$4^2)/2+NORMSINV(AleatLivre!F753)*$C$4))</f>
        <v>60.535136699285061</v>
      </c>
      <c r="H756" s="2">
        <f>(G756*EXP($C$3-($C$4^2)/2+NORMSINV(AleatLivre!G753)*$C$4))</f>
        <v>63.30318122632265</v>
      </c>
      <c r="I756" s="2">
        <f>(H756*EXP($C$3-($C$4^2)/2+NORMSINV(AleatLivre!H753)*$C$4))</f>
        <v>67.720947555297812</v>
      </c>
      <c r="J756" s="2">
        <f>(I756*EXP($C$3-($C$4^2)/2+NORMSINV(AleatLivre!I753)*$C$4))</f>
        <v>71.016327833625198</v>
      </c>
      <c r="K756" s="2">
        <f>(J756*EXP($C$3-($C$4^2)/2+NORMSINV(AleatLivre!J753)*$C$4))</f>
        <v>73.321774378973672</v>
      </c>
      <c r="L756" s="2">
        <f>(K756*EXP($C$3-($C$4^2)/2+NORMSINV(AleatLivre!K753)*$C$4))</f>
        <v>76.812958972685976</v>
      </c>
      <c r="M756" s="2">
        <f>(L756*EXP($C$3-($C$4^2)/2+NORMSINV(AleatLivre!L753)*$C$4))</f>
        <v>82.278760779088273</v>
      </c>
      <c r="N756" s="2">
        <f>(M756*EXP($C$3-($C$4^2)/2+NORMSINV(AleatLivre!M753)*$C$4))</f>
        <v>87.366057193184574</v>
      </c>
      <c r="O756" s="2">
        <f>(N756*EXP($C$3-($C$4^2)/2+NORMSINV(AleatLivre!N753)*$C$4))</f>
        <v>91.583976659819669</v>
      </c>
      <c r="P756" s="2">
        <f>(O756*EXP($C$3-($C$4^2)/2+NORMSINV(AleatLivre!O753)*$C$4))</f>
        <v>93.541137238775647</v>
      </c>
      <c r="Q756" s="2">
        <f>(P756*EXP($C$3-($C$4^2)/2+NORMSINV(AleatLivre!P753)*$C$4))</f>
        <v>100.66879826690108</v>
      </c>
      <c r="R756" s="2">
        <f>(Q756*EXP($C$3-($C$4^2)/2+NORMSINV(AleatLivre!Q753)*$C$4))</f>
        <v>107.3789678397488</v>
      </c>
      <c r="S756" s="2">
        <f>(R756*EXP($C$3-($C$4^2)/2+NORMSINV(AleatLivre!R753)*$C$4))</f>
        <v>113.47206370186606</v>
      </c>
      <c r="T756" s="2">
        <f>(S756*EXP($C$3-($C$4^2)/2+NORMSINV(AleatLivre!S753)*$C$4))</f>
        <v>117.26476182651527</v>
      </c>
      <c r="U756" s="2">
        <f>(T756*EXP($C$3-($C$4^2)/2+NORMSINV(AleatLivre!T753)*$C$4))</f>
        <v>124.35945665091569</v>
      </c>
      <c r="V756" s="2">
        <f>(U756*EXP($C$3-($C$4^2)/2+NORMSINV(AleatLivre!U753)*$C$4))</f>
        <v>131.47809049353896</v>
      </c>
    </row>
    <row r="757" spans="1:22" x14ac:dyDescent="0.25">
      <c r="A757">
        <v>752</v>
      </c>
      <c r="B757" s="2">
        <f>Painel!$B$7</f>
        <v>50</v>
      </c>
      <c r="C757" s="2">
        <f>(B757*EXP($C$3-($C$4^2)/2+NORMSINV(AleatLivre!B754)*$C$4))</f>
        <v>51.659393587124782</v>
      </c>
      <c r="D757" s="2">
        <f>(C757*EXP($C$3-($C$4^2)/2+NORMSINV(AleatLivre!C754)*$C$4))</f>
        <v>53.764952346021843</v>
      </c>
      <c r="E757" s="2">
        <f>(D757*EXP($C$3-($C$4^2)/2+NORMSINV(AleatLivre!D754)*$C$4))</f>
        <v>57.066917842889858</v>
      </c>
      <c r="F757" s="2">
        <f>(E757*EXP($C$3-($C$4^2)/2+NORMSINV(AleatLivre!E754)*$C$4))</f>
        <v>58.516877092725302</v>
      </c>
      <c r="G757" s="2">
        <f>(F757*EXP($C$3-($C$4^2)/2+NORMSINV(AleatLivre!F754)*$C$4))</f>
        <v>62.350407461548649</v>
      </c>
      <c r="H757" s="2">
        <f>(G757*EXP($C$3-($C$4^2)/2+NORMSINV(AleatLivre!G754)*$C$4))</f>
        <v>67.816841962084155</v>
      </c>
      <c r="I757" s="2">
        <f>(H757*EXP($C$3-($C$4^2)/2+NORMSINV(AleatLivre!H754)*$C$4))</f>
        <v>73.456587999820002</v>
      </c>
      <c r="J757" s="2">
        <f>(I757*EXP($C$3-($C$4^2)/2+NORMSINV(AleatLivre!I754)*$C$4))</f>
        <v>78.060828555096194</v>
      </c>
      <c r="K757" s="2">
        <f>(J757*EXP($C$3-($C$4^2)/2+NORMSINV(AleatLivre!J754)*$C$4))</f>
        <v>82.941476181349543</v>
      </c>
      <c r="L757" s="2">
        <f>(K757*EXP($C$3-($C$4^2)/2+NORMSINV(AleatLivre!K754)*$C$4))</f>
        <v>88.918664567859508</v>
      </c>
      <c r="M757" s="2">
        <f>(L757*EXP($C$3-($C$4^2)/2+NORMSINV(AleatLivre!L754)*$C$4))</f>
        <v>91.767787281886356</v>
      </c>
      <c r="N757" s="2">
        <f>(M757*EXP($C$3-($C$4^2)/2+NORMSINV(AleatLivre!M754)*$C$4))</f>
        <v>94.970631965576857</v>
      </c>
      <c r="O757" s="2">
        <f>(N757*EXP($C$3-($C$4^2)/2+NORMSINV(AleatLivre!N754)*$C$4))</f>
        <v>101.17146656532677</v>
      </c>
      <c r="P757" s="2">
        <f>(O757*EXP($C$3-($C$4^2)/2+NORMSINV(AleatLivre!O754)*$C$4))</f>
        <v>105.06397338974872</v>
      </c>
      <c r="Q757" s="2">
        <f>(P757*EXP($C$3-($C$4^2)/2+NORMSINV(AleatLivre!P754)*$C$4))</f>
        <v>116.02702145697278</v>
      </c>
      <c r="R757" s="2">
        <f>(Q757*EXP($C$3-($C$4^2)/2+NORMSINV(AleatLivre!Q754)*$C$4))</f>
        <v>120.88303986821242</v>
      </c>
      <c r="S757" s="2">
        <f>(R757*EXP($C$3-($C$4^2)/2+NORMSINV(AleatLivre!R754)*$C$4))</f>
        <v>123.99884862712908</v>
      </c>
      <c r="T757" s="2">
        <f>(S757*EXP($C$3-($C$4^2)/2+NORMSINV(AleatLivre!S754)*$C$4))</f>
        <v>128.91717635510676</v>
      </c>
      <c r="U757" s="2">
        <f>(T757*EXP($C$3-($C$4^2)/2+NORMSINV(AleatLivre!T754)*$C$4))</f>
        <v>137.02181268856745</v>
      </c>
      <c r="V757" s="2">
        <f>(U757*EXP($C$3-($C$4^2)/2+NORMSINV(AleatLivre!U754)*$C$4))</f>
        <v>143.52343790677077</v>
      </c>
    </row>
    <row r="758" spans="1:22" x14ac:dyDescent="0.25">
      <c r="A758">
        <v>753</v>
      </c>
      <c r="B758" s="2">
        <f>Painel!$B$7</f>
        <v>50</v>
      </c>
      <c r="C758" s="2">
        <f>(B758*EXP($C$3-($C$4^2)/2+NORMSINV(AleatLivre!B755)*$C$4))</f>
        <v>51.874119455958791</v>
      </c>
      <c r="D758" s="2">
        <f>(C758*EXP($C$3-($C$4^2)/2+NORMSINV(AleatLivre!C755)*$C$4))</f>
        <v>55.866781582039529</v>
      </c>
      <c r="E758" s="2">
        <f>(D758*EXP($C$3-($C$4^2)/2+NORMSINV(AleatLivre!D755)*$C$4))</f>
        <v>58.383598064582145</v>
      </c>
      <c r="F758" s="2">
        <f>(E758*EXP($C$3-($C$4^2)/2+NORMSINV(AleatLivre!E755)*$C$4))</f>
        <v>59.134035110640873</v>
      </c>
      <c r="G758" s="2">
        <f>(F758*EXP($C$3-($C$4^2)/2+NORMSINV(AleatLivre!F755)*$C$4))</f>
        <v>62.846538646024939</v>
      </c>
      <c r="H758" s="2">
        <f>(G758*EXP($C$3-($C$4^2)/2+NORMSINV(AleatLivre!G755)*$C$4))</f>
        <v>68.069301825309992</v>
      </c>
      <c r="I758" s="2">
        <f>(H758*EXP($C$3-($C$4^2)/2+NORMSINV(AleatLivre!H755)*$C$4))</f>
        <v>73.082892165865275</v>
      </c>
      <c r="J758" s="2">
        <f>(I758*EXP($C$3-($C$4^2)/2+NORMSINV(AleatLivre!I755)*$C$4))</f>
        <v>79.39273735281752</v>
      </c>
      <c r="K758" s="2">
        <f>(J758*EXP($C$3-($C$4^2)/2+NORMSINV(AleatLivre!J755)*$C$4))</f>
        <v>78.883298729037037</v>
      </c>
      <c r="L758" s="2">
        <f>(K758*EXP($C$3-($C$4^2)/2+NORMSINV(AleatLivre!K755)*$C$4))</f>
        <v>83.073257461348916</v>
      </c>
      <c r="M758" s="2">
        <f>(L758*EXP($C$3-($C$4^2)/2+NORMSINV(AleatLivre!L755)*$C$4))</f>
        <v>84.550678157984379</v>
      </c>
      <c r="N758" s="2">
        <f>(M758*EXP($C$3-($C$4^2)/2+NORMSINV(AleatLivre!M755)*$C$4))</f>
        <v>86.470466754076639</v>
      </c>
      <c r="O758" s="2">
        <f>(N758*EXP($C$3-($C$4^2)/2+NORMSINV(AleatLivre!N755)*$C$4))</f>
        <v>91.223430667300548</v>
      </c>
      <c r="P758" s="2">
        <f>(O758*EXP($C$3-($C$4^2)/2+NORMSINV(AleatLivre!O755)*$C$4))</f>
        <v>97.026510178519104</v>
      </c>
      <c r="Q758" s="2">
        <f>(P758*EXP($C$3-($C$4^2)/2+NORMSINV(AleatLivre!P755)*$C$4))</f>
        <v>101.24675643321646</v>
      </c>
      <c r="R758" s="2">
        <f>(Q758*EXP($C$3-($C$4^2)/2+NORMSINV(AleatLivre!Q755)*$C$4))</f>
        <v>108.81786228264639</v>
      </c>
      <c r="S758" s="2">
        <f>(R758*EXP($C$3-($C$4^2)/2+NORMSINV(AleatLivre!R755)*$C$4))</f>
        <v>113.49852232882951</v>
      </c>
      <c r="T758" s="2">
        <f>(S758*EXP($C$3-($C$4^2)/2+NORMSINV(AleatLivre!S755)*$C$4))</f>
        <v>124.57688777413404</v>
      </c>
      <c r="U758" s="2">
        <f>(T758*EXP($C$3-($C$4^2)/2+NORMSINV(AleatLivre!T755)*$C$4))</f>
        <v>129.2895208740571</v>
      </c>
      <c r="V758" s="2">
        <f>(U758*EXP($C$3-($C$4^2)/2+NORMSINV(AleatLivre!U755)*$C$4))</f>
        <v>134.79617776807873</v>
      </c>
    </row>
    <row r="759" spans="1:22" x14ac:dyDescent="0.25">
      <c r="A759">
        <v>754</v>
      </c>
      <c r="B759" s="2">
        <f>Painel!$B$7</f>
        <v>50</v>
      </c>
      <c r="C759" s="2">
        <f>(B759*EXP($C$3-($C$4^2)/2+NORMSINV(AleatLivre!B756)*$C$4))</f>
        <v>53.047511338410217</v>
      </c>
      <c r="D759" s="2">
        <f>(C759*EXP($C$3-($C$4^2)/2+NORMSINV(AleatLivre!C756)*$C$4))</f>
        <v>55.012566713511347</v>
      </c>
      <c r="E759" s="2">
        <f>(D759*EXP($C$3-($C$4^2)/2+NORMSINV(AleatLivre!D756)*$C$4))</f>
        <v>58.43294783148631</v>
      </c>
      <c r="F759" s="2">
        <f>(E759*EXP($C$3-($C$4^2)/2+NORMSINV(AleatLivre!E756)*$C$4))</f>
        <v>60.228957003470683</v>
      </c>
      <c r="G759" s="2">
        <f>(F759*EXP($C$3-($C$4^2)/2+NORMSINV(AleatLivre!F756)*$C$4))</f>
        <v>62.840686091520915</v>
      </c>
      <c r="H759" s="2">
        <f>(G759*EXP($C$3-($C$4^2)/2+NORMSINV(AleatLivre!G756)*$C$4))</f>
        <v>64.712661934193946</v>
      </c>
      <c r="I759" s="2">
        <f>(H759*EXP($C$3-($C$4^2)/2+NORMSINV(AleatLivre!H756)*$C$4))</f>
        <v>66.934669571560164</v>
      </c>
      <c r="J759" s="2">
        <f>(I759*EXP($C$3-($C$4^2)/2+NORMSINV(AleatLivre!I756)*$C$4))</f>
        <v>68.814075654462513</v>
      </c>
      <c r="K759" s="2">
        <f>(J759*EXP($C$3-($C$4^2)/2+NORMSINV(AleatLivre!J756)*$C$4))</f>
        <v>70.593687297331684</v>
      </c>
      <c r="L759" s="2">
        <f>(K759*EXP($C$3-($C$4^2)/2+NORMSINV(AleatLivre!K756)*$C$4))</f>
        <v>72.059743408428503</v>
      </c>
      <c r="M759" s="2">
        <f>(L759*EXP($C$3-($C$4^2)/2+NORMSINV(AleatLivre!L756)*$C$4))</f>
        <v>78.499833472156908</v>
      </c>
      <c r="N759" s="2">
        <f>(M759*EXP($C$3-($C$4^2)/2+NORMSINV(AleatLivre!M756)*$C$4))</f>
        <v>80.440024620764262</v>
      </c>
      <c r="O759" s="2">
        <f>(N759*EXP($C$3-($C$4^2)/2+NORMSINV(AleatLivre!N756)*$C$4))</f>
        <v>81.288991862797488</v>
      </c>
      <c r="P759" s="2">
        <f>(O759*EXP($C$3-($C$4^2)/2+NORMSINV(AleatLivre!O756)*$C$4))</f>
        <v>86.022271081202987</v>
      </c>
      <c r="Q759" s="2">
        <f>(P759*EXP($C$3-($C$4^2)/2+NORMSINV(AleatLivre!P756)*$C$4))</f>
        <v>92.25837417622509</v>
      </c>
      <c r="R759" s="2">
        <f>(Q759*EXP($C$3-($C$4^2)/2+NORMSINV(AleatLivre!Q756)*$C$4))</f>
        <v>98.938995181377933</v>
      </c>
      <c r="S759" s="2">
        <f>(R759*EXP($C$3-($C$4^2)/2+NORMSINV(AleatLivre!R756)*$C$4))</f>
        <v>102.18836776741072</v>
      </c>
      <c r="T759" s="2">
        <f>(S759*EXP($C$3-($C$4^2)/2+NORMSINV(AleatLivre!S756)*$C$4))</f>
        <v>109.41140998356963</v>
      </c>
      <c r="U759" s="2">
        <f>(T759*EXP($C$3-($C$4^2)/2+NORMSINV(AleatLivre!T756)*$C$4))</f>
        <v>114.65507450806027</v>
      </c>
      <c r="V759" s="2">
        <f>(U759*EXP($C$3-($C$4^2)/2+NORMSINV(AleatLivre!U756)*$C$4))</f>
        <v>121.02616364670074</v>
      </c>
    </row>
    <row r="760" spans="1:22" x14ac:dyDescent="0.25">
      <c r="A760">
        <v>755</v>
      </c>
      <c r="B760" s="2">
        <f>Painel!$B$7</f>
        <v>50</v>
      </c>
      <c r="C760" s="2">
        <f>(B760*EXP($C$3-($C$4^2)/2+NORMSINV(AleatLivre!B757)*$C$4))</f>
        <v>50.848803421713619</v>
      </c>
      <c r="D760" s="2">
        <f>(C760*EXP($C$3-($C$4^2)/2+NORMSINV(AleatLivre!C757)*$C$4))</f>
        <v>54.747619476682836</v>
      </c>
      <c r="E760" s="2">
        <f>(D760*EXP($C$3-($C$4^2)/2+NORMSINV(AleatLivre!D757)*$C$4))</f>
        <v>57.41952616848409</v>
      </c>
      <c r="F760" s="2">
        <f>(E760*EXP($C$3-($C$4^2)/2+NORMSINV(AleatLivre!E757)*$C$4))</f>
        <v>60.155092762642084</v>
      </c>
      <c r="G760" s="2">
        <f>(F760*EXP($C$3-($C$4^2)/2+NORMSINV(AleatLivre!F757)*$C$4))</f>
        <v>63.267162572935938</v>
      </c>
      <c r="H760" s="2">
        <f>(G760*EXP($C$3-($C$4^2)/2+NORMSINV(AleatLivre!G757)*$C$4))</f>
        <v>65.767305756413393</v>
      </c>
      <c r="I760" s="2">
        <f>(H760*EXP($C$3-($C$4^2)/2+NORMSINV(AleatLivre!H757)*$C$4))</f>
        <v>70.360431384373314</v>
      </c>
      <c r="J760" s="2">
        <f>(I760*EXP($C$3-($C$4^2)/2+NORMSINV(AleatLivre!I757)*$C$4))</f>
        <v>75.1168771171033</v>
      </c>
      <c r="K760" s="2">
        <f>(J760*EXP($C$3-($C$4^2)/2+NORMSINV(AleatLivre!J757)*$C$4))</f>
        <v>79.08792487114242</v>
      </c>
      <c r="L760" s="2">
        <f>(K760*EXP($C$3-($C$4^2)/2+NORMSINV(AleatLivre!K757)*$C$4))</f>
        <v>83.010203078958583</v>
      </c>
      <c r="M760" s="2">
        <f>(L760*EXP($C$3-($C$4^2)/2+NORMSINV(AleatLivre!L757)*$C$4))</f>
        <v>89.192087983387864</v>
      </c>
      <c r="N760" s="2">
        <f>(M760*EXP($C$3-($C$4^2)/2+NORMSINV(AleatLivre!M757)*$C$4))</f>
        <v>95.101830009841251</v>
      </c>
      <c r="O760" s="2">
        <f>(N760*EXP($C$3-($C$4^2)/2+NORMSINV(AleatLivre!N757)*$C$4))</f>
        <v>98.454456525863151</v>
      </c>
      <c r="P760" s="2">
        <f>(O760*EXP($C$3-($C$4^2)/2+NORMSINV(AleatLivre!O757)*$C$4))</f>
        <v>104.4784958673777</v>
      </c>
      <c r="Q760" s="2">
        <f>(P760*EXP($C$3-($C$4^2)/2+NORMSINV(AleatLivre!P757)*$C$4))</f>
        <v>110.77378836777574</v>
      </c>
      <c r="R760" s="2">
        <f>(Q760*EXP($C$3-($C$4^2)/2+NORMSINV(AleatLivre!Q757)*$C$4))</f>
        <v>115.3511971097159</v>
      </c>
      <c r="S760" s="2">
        <f>(R760*EXP($C$3-($C$4^2)/2+NORMSINV(AleatLivre!R757)*$C$4))</f>
        <v>124.23315703367179</v>
      </c>
      <c r="T760" s="2">
        <f>(S760*EXP($C$3-($C$4^2)/2+NORMSINV(AleatLivre!S757)*$C$4))</f>
        <v>130.68769434041801</v>
      </c>
      <c r="U760" s="2">
        <f>(T760*EXP($C$3-($C$4^2)/2+NORMSINV(AleatLivre!T757)*$C$4))</f>
        <v>137.68464272632809</v>
      </c>
      <c r="V760" s="2">
        <f>(U760*EXP($C$3-($C$4^2)/2+NORMSINV(AleatLivre!U757)*$C$4))</f>
        <v>144.42512489680914</v>
      </c>
    </row>
    <row r="761" spans="1:22" x14ac:dyDescent="0.25">
      <c r="A761">
        <v>756</v>
      </c>
      <c r="B761" s="2">
        <f>Painel!$B$7</f>
        <v>50</v>
      </c>
      <c r="C761" s="2">
        <f>(B761*EXP($C$3-($C$4^2)/2+NORMSINV(AleatLivre!B758)*$C$4))</f>
        <v>53.241048001990656</v>
      </c>
      <c r="D761" s="2">
        <f>(C761*EXP($C$3-($C$4^2)/2+NORMSINV(AleatLivre!C758)*$C$4))</f>
        <v>55.079764463361968</v>
      </c>
      <c r="E761" s="2">
        <f>(D761*EXP($C$3-($C$4^2)/2+NORMSINV(AleatLivre!D758)*$C$4))</f>
        <v>58.871732275872667</v>
      </c>
      <c r="F761" s="2">
        <f>(E761*EXP($C$3-($C$4^2)/2+NORMSINV(AleatLivre!E758)*$C$4))</f>
        <v>61.980379273338976</v>
      </c>
      <c r="G761" s="2">
        <f>(F761*EXP($C$3-($C$4^2)/2+NORMSINV(AleatLivre!F758)*$C$4))</f>
        <v>65.603877694532258</v>
      </c>
      <c r="H761" s="2">
        <f>(G761*EXP($C$3-($C$4^2)/2+NORMSINV(AleatLivre!G758)*$C$4))</f>
        <v>67.062029893369001</v>
      </c>
      <c r="I761" s="2">
        <f>(H761*EXP($C$3-($C$4^2)/2+NORMSINV(AleatLivre!H758)*$C$4))</f>
        <v>71.19192857578004</v>
      </c>
      <c r="J761" s="2">
        <f>(I761*EXP($C$3-($C$4^2)/2+NORMSINV(AleatLivre!I758)*$C$4))</f>
        <v>75.487005386795005</v>
      </c>
      <c r="K761" s="2">
        <f>(J761*EXP($C$3-($C$4^2)/2+NORMSINV(AleatLivre!J758)*$C$4))</f>
        <v>78.981994963636751</v>
      </c>
      <c r="L761" s="2">
        <f>(K761*EXP($C$3-($C$4^2)/2+NORMSINV(AleatLivre!K758)*$C$4))</f>
        <v>82.640605822861517</v>
      </c>
      <c r="M761" s="2">
        <f>(L761*EXP($C$3-($C$4^2)/2+NORMSINV(AleatLivre!L758)*$C$4))</f>
        <v>86.722329563039935</v>
      </c>
      <c r="N761" s="2">
        <f>(M761*EXP($C$3-($C$4^2)/2+NORMSINV(AleatLivre!M758)*$C$4))</f>
        <v>89.324296495062413</v>
      </c>
      <c r="O761" s="2">
        <f>(N761*EXP($C$3-($C$4^2)/2+NORMSINV(AleatLivre!N758)*$C$4))</f>
        <v>95.093667090476742</v>
      </c>
      <c r="P761" s="2">
        <f>(O761*EXP($C$3-($C$4^2)/2+NORMSINV(AleatLivre!O758)*$C$4))</f>
        <v>100.02047483776153</v>
      </c>
      <c r="Q761" s="2">
        <f>(P761*EXP($C$3-($C$4^2)/2+NORMSINV(AleatLivre!P758)*$C$4))</f>
        <v>103.31567156637477</v>
      </c>
      <c r="R761" s="2">
        <f>(Q761*EXP($C$3-($C$4^2)/2+NORMSINV(AleatLivre!Q758)*$C$4))</f>
        <v>107.41686202192255</v>
      </c>
      <c r="S761" s="2">
        <f>(R761*EXP($C$3-($C$4^2)/2+NORMSINV(AleatLivre!R758)*$C$4))</f>
        <v>111.41846506683432</v>
      </c>
      <c r="T761" s="2">
        <f>(S761*EXP($C$3-($C$4^2)/2+NORMSINV(AleatLivre!S758)*$C$4))</f>
        <v>117.32627208642702</v>
      </c>
      <c r="U761" s="2">
        <f>(T761*EXP($C$3-($C$4^2)/2+NORMSINV(AleatLivre!T758)*$C$4))</f>
        <v>123.01030060277193</v>
      </c>
      <c r="V761" s="2">
        <f>(U761*EXP($C$3-($C$4^2)/2+NORMSINV(AleatLivre!U758)*$C$4))</f>
        <v>127.83885841168508</v>
      </c>
    </row>
    <row r="762" spans="1:22" x14ac:dyDescent="0.25">
      <c r="A762">
        <v>757</v>
      </c>
      <c r="B762" s="2">
        <f>Painel!$B$7</f>
        <v>50</v>
      </c>
      <c r="C762" s="2">
        <f>(B762*EXP($C$3-($C$4^2)/2+NORMSINV(AleatLivre!B759)*$C$4))</f>
        <v>51.444223160259874</v>
      </c>
      <c r="D762" s="2">
        <f>(C762*EXP($C$3-($C$4^2)/2+NORMSINV(AleatLivre!C759)*$C$4))</f>
        <v>54.344900037757078</v>
      </c>
      <c r="E762" s="2">
        <f>(D762*EXP($C$3-($C$4^2)/2+NORMSINV(AleatLivre!D759)*$C$4))</f>
        <v>57.215352148468881</v>
      </c>
      <c r="F762" s="2">
        <f>(E762*EXP($C$3-($C$4^2)/2+NORMSINV(AleatLivre!E759)*$C$4))</f>
        <v>59.485910494577453</v>
      </c>
      <c r="G762" s="2">
        <f>(F762*EXP($C$3-($C$4^2)/2+NORMSINV(AleatLivre!F759)*$C$4))</f>
        <v>61.237003230999449</v>
      </c>
      <c r="H762" s="2">
        <f>(G762*EXP($C$3-($C$4^2)/2+NORMSINV(AleatLivre!G759)*$C$4))</f>
        <v>63.580285189016742</v>
      </c>
      <c r="I762" s="2">
        <f>(H762*EXP($C$3-($C$4^2)/2+NORMSINV(AleatLivre!H759)*$C$4))</f>
        <v>70.065231551812545</v>
      </c>
      <c r="J762" s="2">
        <f>(I762*EXP($C$3-($C$4^2)/2+NORMSINV(AleatLivre!I759)*$C$4))</f>
        <v>74.003354119325479</v>
      </c>
      <c r="K762" s="2">
        <f>(J762*EXP($C$3-($C$4^2)/2+NORMSINV(AleatLivre!J759)*$C$4))</f>
        <v>76.603258092224294</v>
      </c>
      <c r="L762" s="2">
        <f>(K762*EXP($C$3-($C$4^2)/2+NORMSINV(AleatLivre!K759)*$C$4))</f>
        <v>78.50140196194647</v>
      </c>
      <c r="M762" s="2">
        <f>(L762*EXP($C$3-($C$4^2)/2+NORMSINV(AleatLivre!L759)*$C$4))</f>
        <v>82.810534092055121</v>
      </c>
      <c r="N762" s="2">
        <f>(M762*EXP($C$3-($C$4^2)/2+NORMSINV(AleatLivre!M759)*$C$4))</f>
        <v>86.858848171343709</v>
      </c>
      <c r="O762" s="2">
        <f>(N762*EXP($C$3-($C$4^2)/2+NORMSINV(AleatLivre!N759)*$C$4))</f>
        <v>92.318116844944271</v>
      </c>
      <c r="P762" s="2">
        <f>(O762*EXP($C$3-($C$4^2)/2+NORMSINV(AleatLivre!O759)*$C$4))</f>
        <v>93.830297648887395</v>
      </c>
      <c r="Q762" s="2">
        <f>(P762*EXP($C$3-($C$4^2)/2+NORMSINV(AleatLivre!P759)*$C$4))</f>
        <v>100.3037173982282</v>
      </c>
      <c r="R762" s="2">
        <f>(Q762*EXP($C$3-($C$4^2)/2+NORMSINV(AleatLivre!Q759)*$C$4))</f>
        <v>102.36340155170018</v>
      </c>
      <c r="S762" s="2">
        <f>(R762*EXP($C$3-($C$4^2)/2+NORMSINV(AleatLivre!R759)*$C$4))</f>
        <v>106.83028157781804</v>
      </c>
      <c r="T762" s="2">
        <f>(S762*EXP($C$3-($C$4^2)/2+NORMSINV(AleatLivre!S759)*$C$4))</f>
        <v>107.27672831309863</v>
      </c>
      <c r="U762" s="2">
        <f>(T762*EXP($C$3-($C$4^2)/2+NORMSINV(AleatLivre!T759)*$C$4))</f>
        <v>111.62620386162241</v>
      </c>
      <c r="V762" s="2">
        <f>(U762*EXP($C$3-($C$4^2)/2+NORMSINV(AleatLivre!U759)*$C$4))</f>
        <v>116.67972659326882</v>
      </c>
    </row>
    <row r="763" spans="1:22" x14ac:dyDescent="0.25">
      <c r="A763">
        <v>758</v>
      </c>
      <c r="B763" s="2">
        <f>Painel!$B$7</f>
        <v>50</v>
      </c>
      <c r="C763" s="2">
        <f>(B763*EXP($C$3-($C$4^2)/2+NORMSINV(AleatLivre!B760)*$C$4))</f>
        <v>52.968313917547164</v>
      </c>
      <c r="D763" s="2">
        <f>(C763*EXP($C$3-($C$4^2)/2+NORMSINV(AleatLivre!C760)*$C$4))</f>
        <v>56.12440700216338</v>
      </c>
      <c r="E763" s="2">
        <f>(D763*EXP($C$3-($C$4^2)/2+NORMSINV(AleatLivre!D760)*$C$4))</f>
        <v>59.280571307046188</v>
      </c>
      <c r="F763" s="2">
        <f>(E763*EXP($C$3-($C$4^2)/2+NORMSINV(AleatLivre!E760)*$C$4))</f>
        <v>60.971641311853887</v>
      </c>
      <c r="G763" s="2">
        <f>(F763*EXP($C$3-($C$4^2)/2+NORMSINV(AleatLivre!F760)*$C$4))</f>
        <v>63.460954363232844</v>
      </c>
      <c r="H763" s="2">
        <f>(G763*EXP($C$3-($C$4^2)/2+NORMSINV(AleatLivre!G760)*$C$4))</f>
        <v>67.366494035410639</v>
      </c>
      <c r="I763" s="2">
        <f>(H763*EXP($C$3-($C$4^2)/2+NORMSINV(AleatLivre!H760)*$C$4))</f>
        <v>71.138755814879445</v>
      </c>
      <c r="J763" s="2">
        <f>(I763*EXP($C$3-($C$4^2)/2+NORMSINV(AleatLivre!I760)*$C$4))</f>
        <v>75.971355849224508</v>
      </c>
      <c r="K763" s="2">
        <f>(J763*EXP($C$3-($C$4^2)/2+NORMSINV(AleatLivre!J760)*$C$4))</f>
        <v>79.335093328242365</v>
      </c>
      <c r="L763" s="2">
        <f>(K763*EXP($C$3-($C$4^2)/2+NORMSINV(AleatLivre!K760)*$C$4))</f>
        <v>84.715143117821327</v>
      </c>
      <c r="M763" s="2">
        <f>(L763*EXP($C$3-($C$4^2)/2+NORMSINV(AleatLivre!L760)*$C$4))</f>
        <v>87.169179767316749</v>
      </c>
      <c r="N763" s="2">
        <f>(M763*EXP($C$3-($C$4^2)/2+NORMSINV(AleatLivre!M760)*$C$4))</f>
        <v>92.494721504642328</v>
      </c>
      <c r="O763" s="2">
        <f>(N763*EXP($C$3-($C$4^2)/2+NORMSINV(AleatLivre!N760)*$C$4))</f>
        <v>98.575682084658652</v>
      </c>
      <c r="P763" s="2">
        <f>(O763*EXP($C$3-($C$4^2)/2+NORMSINV(AleatLivre!O760)*$C$4))</f>
        <v>105.50954185820112</v>
      </c>
      <c r="Q763" s="2">
        <f>(P763*EXP($C$3-($C$4^2)/2+NORMSINV(AleatLivre!P760)*$C$4))</f>
        <v>108.49811915981411</v>
      </c>
      <c r="R763" s="2">
        <f>(Q763*EXP($C$3-($C$4^2)/2+NORMSINV(AleatLivre!Q760)*$C$4))</f>
        <v>113.66955432869331</v>
      </c>
      <c r="S763" s="2">
        <f>(R763*EXP($C$3-($C$4^2)/2+NORMSINV(AleatLivre!R760)*$C$4))</f>
        <v>118.98243576735139</v>
      </c>
      <c r="T763" s="2">
        <f>(S763*EXP($C$3-($C$4^2)/2+NORMSINV(AleatLivre!S760)*$C$4))</f>
        <v>121.34892755966629</v>
      </c>
      <c r="U763" s="2">
        <f>(T763*EXP($C$3-($C$4^2)/2+NORMSINV(AleatLivre!T760)*$C$4))</f>
        <v>126.86128251357214</v>
      </c>
      <c r="V763" s="2">
        <f>(U763*EXP($C$3-($C$4^2)/2+NORMSINV(AleatLivre!U760)*$C$4))</f>
        <v>128.53903932511682</v>
      </c>
    </row>
    <row r="764" spans="1:22" x14ac:dyDescent="0.25">
      <c r="A764">
        <v>759</v>
      </c>
      <c r="B764" s="2">
        <f>Painel!$B$7</f>
        <v>50</v>
      </c>
      <c r="C764" s="2">
        <f>(B764*EXP($C$3-($C$4^2)/2+NORMSINV(AleatLivre!B761)*$C$4))</f>
        <v>52.570168481361414</v>
      </c>
      <c r="D764" s="2">
        <f>(C764*EXP($C$3-($C$4^2)/2+NORMSINV(AleatLivre!C761)*$C$4))</f>
        <v>54.55656712522682</v>
      </c>
      <c r="E764" s="2">
        <f>(D764*EXP($C$3-($C$4^2)/2+NORMSINV(AleatLivre!D761)*$C$4))</f>
        <v>57.551927074764116</v>
      </c>
      <c r="F764" s="2">
        <f>(E764*EXP($C$3-($C$4^2)/2+NORMSINV(AleatLivre!E761)*$C$4))</f>
        <v>60.854095077358785</v>
      </c>
      <c r="G764" s="2">
        <f>(F764*EXP($C$3-($C$4^2)/2+NORMSINV(AleatLivre!F761)*$C$4))</f>
        <v>62.721115166953439</v>
      </c>
      <c r="H764" s="2">
        <f>(G764*EXP($C$3-($C$4^2)/2+NORMSINV(AleatLivre!G761)*$C$4))</f>
        <v>64.984780544186762</v>
      </c>
      <c r="I764" s="2">
        <f>(H764*EXP($C$3-($C$4^2)/2+NORMSINV(AleatLivre!H761)*$C$4))</f>
        <v>68.450579151502865</v>
      </c>
      <c r="J764" s="2">
        <f>(I764*EXP($C$3-($C$4^2)/2+NORMSINV(AleatLivre!I761)*$C$4))</f>
        <v>70.809766250154638</v>
      </c>
      <c r="K764" s="2">
        <f>(J764*EXP($C$3-($C$4^2)/2+NORMSINV(AleatLivre!J761)*$C$4))</f>
        <v>73.482695331173829</v>
      </c>
      <c r="L764" s="2">
        <f>(K764*EXP($C$3-($C$4^2)/2+NORMSINV(AleatLivre!K761)*$C$4))</f>
        <v>77.840267454007616</v>
      </c>
      <c r="M764" s="2">
        <f>(L764*EXP($C$3-($C$4^2)/2+NORMSINV(AleatLivre!L761)*$C$4))</f>
        <v>83.227132038683706</v>
      </c>
      <c r="N764" s="2">
        <f>(M764*EXP($C$3-($C$4^2)/2+NORMSINV(AleatLivre!M761)*$C$4))</f>
        <v>85.460311728288175</v>
      </c>
      <c r="O764" s="2">
        <f>(N764*EXP($C$3-($C$4^2)/2+NORMSINV(AleatLivre!N761)*$C$4))</f>
        <v>86.873316853904001</v>
      </c>
      <c r="P764" s="2">
        <f>(O764*EXP($C$3-($C$4^2)/2+NORMSINV(AleatLivre!O761)*$C$4))</f>
        <v>94.581909194964084</v>
      </c>
      <c r="Q764" s="2">
        <f>(P764*EXP($C$3-($C$4^2)/2+NORMSINV(AleatLivre!P761)*$C$4))</f>
        <v>100.03657841687188</v>
      </c>
      <c r="R764" s="2">
        <f>(Q764*EXP($C$3-($C$4^2)/2+NORMSINV(AleatLivre!Q761)*$C$4))</f>
        <v>104.90642840190564</v>
      </c>
      <c r="S764" s="2">
        <f>(R764*EXP($C$3-($C$4^2)/2+NORMSINV(AleatLivre!R761)*$C$4))</f>
        <v>112.98231124890258</v>
      </c>
      <c r="T764" s="2">
        <f>(S764*EXP($C$3-($C$4^2)/2+NORMSINV(AleatLivre!S761)*$C$4))</f>
        <v>116.68532623797735</v>
      </c>
      <c r="U764" s="2">
        <f>(T764*EXP($C$3-($C$4^2)/2+NORMSINV(AleatLivre!T761)*$C$4))</f>
        <v>121.99014062609717</v>
      </c>
      <c r="V764" s="2">
        <f>(U764*EXP($C$3-($C$4^2)/2+NORMSINV(AleatLivre!U761)*$C$4))</f>
        <v>125.45577834203813</v>
      </c>
    </row>
    <row r="765" spans="1:22" x14ac:dyDescent="0.25">
      <c r="A765">
        <v>760</v>
      </c>
      <c r="B765" s="2">
        <f>Painel!$B$7</f>
        <v>50</v>
      </c>
      <c r="C765" s="2">
        <f>(B765*EXP($C$3-($C$4^2)/2+NORMSINV(AleatLivre!B762)*$C$4))</f>
        <v>52.760651396231751</v>
      </c>
      <c r="D765" s="2">
        <f>(C765*EXP($C$3-($C$4^2)/2+NORMSINV(AleatLivre!C762)*$C$4))</f>
        <v>56.039951011618733</v>
      </c>
      <c r="E765" s="2">
        <f>(D765*EXP($C$3-($C$4^2)/2+NORMSINV(AleatLivre!D762)*$C$4))</f>
        <v>56.044826997265638</v>
      </c>
      <c r="F765" s="2">
        <f>(E765*EXP($C$3-($C$4^2)/2+NORMSINV(AleatLivre!E762)*$C$4))</f>
        <v>59.565990941136029</v>
      </c>
      <c r="G765" s="2">
        <f>(F765*EXP($C$3-($C$4^2)/2+NORMSINV(AleatLivre!F762)*$C$4))</f>
        <v>61.909198961478289</v>
      </c>
      <c r="H765" s="2">
        <f>(G765*EXP($C$3-($C$4^2)/2+NORMSINV(AleatLivre!G762)*$C$4))</f>
        <v>65.337759320931127</v>
      </c>
      <c r="I765" s="2">
        <f>(H765*EXP($C$3-($C$4^2)/2+NORMSINV(AleatLivre!H762)*$C$4))</f>
        <v>67.124308871923816</v>
      </c>
      <c r="J765" s="2">
        <f>(I765*EXP($C$3-($C$4^2)/2+NORMSINV(AleatLivre!I762)*$C$4))</f>
        <v>69.074687351718453</v>
      </c>
      <c r="K765" s="2">
        <f>(J765*EXP($C$3-($C$4^2)/2+NORMSINV(AleatLivre!J762)*$C$4))</f>
        <v>74.911204044789557</v>
      </c>
      <c r="L765" s="2">
        <f>(K765*EXP($C$3-($C$4^2)/2+NORMSINV(AleatLivre!K762)*$C$4))</f>
        <v>80.103139909199726</v>
      </c>
      <c r="M765" s="2">
        <f>(L765*EXP($C$3-($C$4^2)/2+NORMSINV(AleatLivre!L762)*$C$4))</f>
        <v>83.76770262791743</v>
      </c>
      <c r="N765" s="2">
        <f>(M765*EXP($C$3-($C$4^2)/2+NORMSINV(AleatLivre!M762)*$C$4))</f>
        <v>85.636706161564362</v>
      </c>
      <c r="O765" s="2">
        <f>(N765*EXP($C$3-($C$4^2)/2+NORMSINV(AleatLivre!N762)*$C$4))</f>
        <v>88.332942810696025</v>
      </c>
      <c r="P765" s="2">
        <f>(O765*EXP($C$3-($C$4^2)/2+NORMSINV(AleatLivre!O762)*$C$4))</f>
        <v>93.573716694799842</v>
      </c>
      <c r="Q765" s="2">
        <f>(P765*EXP($C$3-($C$4^2)/2+NORMSINV(AleatLivre!P762)*$C$4))</f>
        <v>99.298924117530248</v>
      </c>
      <c r="R765" s="2">
        <f>(Q765*EXP($C$3-($C$4^2)/2+NORMSINV(AleatLivre!Q762)*$C$4))</f>
        <v>104.45666607074669</v>
      </c>
      <c r="S765" s="2">
        <f>(R765*EXP($C$3-($C$4^2)/2+NORMSINV(AleatLivre!R762)*$C$4))</f>
        <v>108.1104953458227</v>
      </c>
      <c r="T765" s="2">
        <f>(S765*EXP($C$3-($C$4^2)/2+NORMSINV(AleatLivre!S762)*$C$4))</f>
        <v>116.32333091080666</v>
      </c>
      <c r="U765" s="2">
        <f>(T765*EXP($C$3-($C$4^2)/2+NORMSINV(AleatLivre!T762)*$C$4))</f>
        <v>117.72192974307501</v>
      </c>
      <c r="V765" s="2">
        <f>(U765*EXP($C$3-($C$4^2)/2+NORMSINV(AleatLivre!U762)*$C$4))</f>
        <v>125.92298201974486</v>
      </c>
    </row>
    <row r="766" spans="1:22" x14ac:dyDescent="0.25">
      <c r="A766">
        <v>761</v>
      </c>
      <c r="B766" s="2">
        <f>Painel!$B$7</f>
        <v>50</v>
      </c>
      <c r="C766" s="2">
        <f>(B766*EXP($C$3-($C$4^2)/2+NORMSINV(AleatLivre!B763)*$C$4))</f>
        <v>52.787571913417153</v>
      </c>
      <c r="D766" s="2">
        <f>(C766*EXP($C$3-($C$4^2)/2+NORMSINV(AleatLivre!C763)*$C$4))</f>
        <v>57.179010231340456</v>
      </c>
      <c r="E766" s="2">
        <f>(D766*EXP($C$3-($C$4^2)/2+NORMSINV(AleatLivre!D763)*$C$4))</f>
        <v>59.497500589557909</v>
      </c>
      <c r="F766" s="2">
        <f>(E766*EXP($C$3-($C$4^2)/2+NORMSINV(AleatLivre!E763)*$C$4))</f>
        <v>60.425744941411267</v>
      </c>
      <c r="G766" s="2">
        <f>(F766*EXP($C$3-($C$4^2)/2+NORMSINV(AleatLivre!F763)*$C$4))</f>
        <v>62.587549945647311</v>
      </c>
      <c r="H766" s="2">
        <f>(G766*EXP($C$3-($C$4^2)/2+NORMSINV(AleatLivre!G763)*$C$4))</f>
        <v>66.645044792765546</v>
      </c>
      <c r="I766" s="2">
        <f>(H766*EXP($C$3-($C$4^2)/2+NORMSINV(AleatLivre!H763)*$C$4))</f>
        <v>70.625191886311583</v>
      </c>
      <c r="J766" s="2">
        <f>(I766*EXP($C$3-($C$4^2)/2+NORMSINV(AleatLivre!I763)*$C$4))</f>
        <v>73.761007265181249</v>
      </c>
      <c r="K766" s="2">
        <f>(J766*EXP($C$3-($C$4^2)/2+NORMSINV(AleatLivre!J763)*$C$4))</f>
        <v>77.330072517176475</v>
      </c>
      <c r="L766" s="2">
        <f>(K766*EXP($C$3-($C$4^2)/2+NORMSINV(AleatLivre!K763)*$C$4))</f>
        <v>80.846685113326913</v>
      </c>
      <c r="M766" s="2">
        <f>(L766*EXP($C$3-($C$4^2)/2+NORMSINV(AleatLivre!L763)*$C$4))</f>
        <v>85.653169223429529</v>
      </c>
      <c r="N766" s="2">
        <f>(M766*EXP($C$3-($C$4^2)/2+NORMSINV(AleatLivre!M763)*$C$4))</f>
        <v>89.295560120647721</v>
      </c>
      <c r="O766" s="2">
        <f>(N766*EXP($C$3-($C$4^2)/2+NORMSINV(AleatLivre!N763)*$C$4))</f>
        <v>95.228838804987561</v>
      </c>
      <c r="P766" s="2">
        <f>(O766*EXP($C$3-($C$4^2)/2+NORMSINV(AleatLivre!O763)*$C$4))</f>
        <v>101.5928348730375</v>
      </c>
      <c r="Q766" s="2">
        <f>(P766*EXP($C$3-($C$4^2)/2+NORMSINV(AleatLivre!P763)*$C$4))</f>
        <v>107.23136305801317</v>
      </c>
      <c r="R766" s="2">
        <f>(Q766*EXP($C$3-($C$4^2)/2+NORMSINV(AleatLivre!Q763)*$C$4))</f>
        <v>114.44923212960141</v>
      </c>
      <c r="S766" s="2">
        <f>(R766*EXP($C$3-($C$4^2)/2+NORMSINV(AleatLivre!R763)*$C$4))</f>
        <v>119.25929919902012</v>
      </c>
      <c r="T766" s="2">
        <f>(S766*EXP($C$3-($C$4^2)/2+NORMSINV(AleatLivre!S763)*$C$4))</f>
        <v>128.5944555666722</v>
      </c>
      <c r="U766" s="2">
        <f>(T766*EXP($C$3-($C$4^2)/2+NORMSINV(AleatLivre!T763)*$C$4))</f>
        <v>137.09587467192503</v>
      </c>
      <c r="V766" s="2">
        <f>(U766*EXP($C$3-($C$4^2)/2+NORMSINV(AleatLivre!U763)*$C$4))</f>
        <v>143.56337449093832</v>
      </c>
    </row>
    <row r="767" spans="1:22" x14ac:dyDescent="0.25">
      <c r="A767">
        <v>762</v>
      </c>
      <c r="B767" s="2">
        <f>Painel!$B$7</f>
        <v>50</v>
      </c>
      <c r="C767" s="2">
        <f>(B767*EXP($C$3-($C$4^2)/2+NORMSINV(AleatLivre!B764)*$C$4))</f>
        <v>53.716810639411335</v>
      </c>
      <c r="D767" s="2">
        <f>(C767*EXP($C$3-($C$4^2)/2+NORMSINV(AleatLivre!C764)*$C$4))</f>
        <v>57.800339231524752</v>
      </c>
      <c r="E767" s="2">
        <f>(D767*EXP($C$3-($C$4^2)/2+NORMSINV(AleatLivre!D764)*$C$4))</f>
        <v>60.076087299080797</v>
      </c>
      <c r="F767" s="2">
        <f>(E767*EXP($C$3-($C$4^2)/2+NORMSINV(AleatLivre!E764)*$C$4))</f>
        <v>61.677067989977843</v>
      </c>
      <c r="G767" s="2">
        <f>(F767*EXP($C$3-($C$4^2)/2+NORMSINV(AleatLivre!F764)*$C$4))</f>
        <v>64.50918194813201</v>
      </c>
      <c r="H767" s="2">
        <f>(G767*EXP($C$3-($C$4^2)/2+NORMSINV(AleatLivre!G764)*$C$4))</f>
        <v>69.114161495302284</v>
      </c>
      <c r="I767" s="2">
        <f>(H767*EXP($C$3-($C$4^2)/2+NORMSINV(AleatLivre!H764)*$C$4))</f>
        <v>74.068896845396367</v>
      </c>
      <c r="J767" s="2">
        <f>(I767*EXP($C$3-($C$4^2)/2+NORMSINV(AleatLivre!I764)*$C$4))</f>
        <v>78.066780215086837</v>
      </c>
      <c r="K767" s="2">
        <f>(J767*EXP($C$3-($C$4^2)/2+NORMSINV(AleatLivre!J764)*$C$4))</f>
        <v>83.9615734378349</v>
      </c>
      <c r="L767" s="2">
        <f>(K767*EXP($C$3-($C$4^2)/2+NORMSINV(AleatLivre!K764)*$C$4))</f>
        <v>87.590944748535264</v>
      </c>
      <c r="M767" s="2">
        <f>(L767*EXP($C$3-($C$4^2)/2+NORMSINV(AleatLivre!L764)*$C$4))</f>
        <v>97.005132515701092</v>
      </c>
      <c r="N767" s="2">
        <f>(M767*EXP($C$3-($C$4^2)/2+NORMSINV(AleatLivre!M764)*$C$4))</f>
        <v>97.312268884336078</v>
      </c>
      <c r="O767" s="2">
        <f>(N767*EXP($C$3-($C$4^2)/2+NORMSINV(AleatLivre!N764)*$C$4))</f>
        <v>99.80250694566044</v>
      </c>
      <c r="P767" s="2">
        <f>(O767*EXP($C$3-($C$4^2)/2+NORMSINV(AleatLivre!O764)*$C$4))</f>
        <v>106.72568814564242</v>
      </c>
      <c r="Q767" s="2">
        <f>(P767*EXP($C$3-($C$4^2)/2+NORMSINV(AleatLivre!P764)*$C$4))</f>
        <v>106.44589047804966</v>
      </c>
      <c r="R767" s="2">
        <f>(Q767*EXP($C$3-($C$4^2)/2+NORMSINV(AleatLivre!Q764)*$C$4))</f>
        <v>110.46769234710642</v>
      </c>
      <c r="S767" s="2">
        <f>(R767*EXP($C$3-($C$4^2)/2+NORMSINV(AleatLivre!R764)*$C$4))</f>
        <v>113.18936824823309</v>
      </c>
      <c r="T767" s="2">
        <f>(S767*EXP($C$3-($C$4^2)/2+NORMSINV(AleatLivre!S764)*$C$4))</f>
        <v>120.6114420928256</v>
      </c>
      <c r="U767" s="2">
        <f>(T767*EXP($C$3-($C$4^2)/2+NORMSINV(AleatLivre!T764)*$C$4))</f>
        <v>125.98203471260454</v>
      </c>
      <c r="V767" s="2">
        <f>(U767*EXP($C$3-($C$4^2)/2+NORMSINV(AleatLivre!U764)*$C$4))</f>
        <v>132.50540044604779</v>
      </c>
    </row>
    <row r="768" spans="1:22" x14ac:dyDescent="0.25">
      <c r="A768">
        <v>763</v>
      </c>
      <c r="B768" s="2">
        <f>Painel!$B$7</f>
        <v>50</v>
      </c>
      <c r="C768" s="2">
        <f>(B768*EXP($C$3-($C$4^2)/2+NORMSINV(AleatLivre!B765)*$C$4))</f>
        <v>51.727187827519749</v>
      </c>
      <c r="D768" s="2">
        <f>(C768*EXP($C$3-($C$4^2)/2+NORMSINV(AleatLivre!C765)*$C$4))</f>
        <v>57.1235046277883</v>
      </c>
      <c r="E768" s="2">
        <f>(D768*EXP($C$3-($C$4^2)/2+NORMSINV(AleatLivre!D765)*$C$4))</f>
        <v>61.051282236067777</v>
      </c>
      <c r="F768" s="2">
        <f>(E768*EXP($C$3-($C$4^2)/2+NORMSINV(AleatLivre!E765)*$C$4))</f>
        <v>67.247781770284561</v>
      </c>
      <c r="G768" s="2">
        <f>(F768*EXP($C$3-($C$4^2)/2+NORMSINV(AleatLivre!F765)*$C$4))</f>
        <v>69.290789125579806</v>
      </c>
      <c r="H768" s="2">
        <f>(G768*EXP($C$3-($C$4^2)/2+NORMSINV(AleatLivre!G765)*$C$4))</f>
        <v>70.987821421632589</v>
      </c>
      <c r="I768" s="2">
        <f>(H768*EXP($C$3-($C$4^2)/2+NORMSINV(AleatLivre!H765)*$C$4))</f>
        <v>72.697060316125416</v>
      </c>
      <c r="J768" s="2">
        <f>(I768*EXP($C$3-($C$4^2)/2+NORMSINV(AleatLivre!I765)*$C$4))</f>
        <v>76.145578701018394</v>
      </c>
      <c r="K768" s="2">
        <f>(J768*EXP($C$3-($C$4^2)/2+NORMSINV(AleatLivre!J765)*$C$4))</f>
        <v>80.562697272191784</v>
      </c>
      <c r="L768" s="2">
        <f>(K768*EXP($C$3-($C$4^2)/2+NORMSINV(AleatLivre!K765)*$C$4))</f>
        <v>85.43539469222425</v>
      </c>
      <c r="M768" s="2">
        <f>(L768*EXP($C$3-($C$4^2)/2+NORMSINV(AleatLivre!L765)*$C$4))</f>
        <v>87.945210097001691</v>
      </c>
      <c r="N768" s="2">
        <f>(M768*EXP($C$3-($C$4^2)/2+NORMSINV(AleatLivre!M765)*$C$4))</f>
        <v>91.087383369874857</v>
      </c>
      <c r="O768" s="2">
        <f>(N768*EXP($C$3-($C$4^2)/2+NORMSINV(AleatLivre!N765)*$C$4))</f>
        <v>96.627733713487729</v>
      </c>
      <c r="P768" s="2">
        <f>(O768*EXP($C$3-($C$4^2)/2+NORMSINV(AleatLivre!O765)*$C$4))</f>
        <v>100.57647237414909</v>
      </c>
      <c r="Q768" s="2">
        <f>(P768*EXP($C$3-($C$4^2)/2+NORMSINV(AleatLivre!P765)*$C$4))</f>
        <v>105.22306539032304</v>
      </c>
      <c r="R768" s="2">
        <f>(Q768*EXP($C$3-($C$4^2)/2+NORMSINV(AleatLivre!Q765)*$C$4))</f>
        <v>109.87953440552602</v>
      </c>
      <c r="S768" s="2">
        <f>(R768*EXP($C$3-($C$4^2)/2+NORMSINV(AleatLivre!R765)*$C$4))</f>
        <v>115.06795844640736</v>
      </c>
      <c r="T768" s="2">
        <f>(S768*EXP($C$3-($C$4^2)/2+NORMSINV(AleatLivre!S765)*$C$4))</f>
        <v>121.08795547102346</v>
      </c>
      <c r="U768" s="2">
        <f>(T768*EXP($C$3-($C$4^2)/2+NORMSINV(AleatLivre!T765)*$C$4))</f>
        <v>127.3488531710351</v>
      </c>
      <c r="V768" s="2">
        <f>(U768*EXP($C$3-($C$4^2)/2+NORMSINV(AleatLivre!U765)*$C$4))</f>
        <v>132.48671429217885</v>
      </c>
    </row>
    <row r="769" spans="1:22" x14ac:dyDescent="0.25">
      <c r="A769">
        <v>764</v>
      </c>
      <c r="B769" s="2">
        <f>Painel!$B$7</f>
        <v>50</v>
      </c>
      <c r="C769" s="2">
        <f>(B769*EXP($C$3-($C$4^2)/2+NORMSINV(AleatLivre!B766)*$C$4))</f>
        <v>51.210051516759549</v>
      </c>
      <c r="D769" s="2">
        <f>(C769*EXP($C$3-($C$4^2)/2+NORMSINV(AleatLivre!C766)*$C$4))</f>
        <v>53.791991633267422</v>
      </c>
      <c r="E769" s="2">
        <f>(D769*EXP($C$3-($C$4^2)/2+NORMSINV(AleatLivre!D766)*$C$4))</f>
        <v>56.850401408717218</v>
      </c>
      <c r="F769" s="2">
        <f>(E769*EXP($C$3-($C$4^2)/2+NORMSINV(AleatLivre!E766)*$C$4))</f>
        <v>58.180185597436555</v>
      </c>
      <c r="G769" s="2">
        <f>(F769*EXP($C$3-($C$4^2)/2+NORMSINV(AleatLivre!F766)*$C$4))</f>
        <v>61.001906327421544</v>
      </c>
      <c r="H769" s="2">
        <f>(G769*EXP($C$3-($C$4^2)/2+NORMSINV(AleatLivre!G766)*$C$4))</f>
        <v>63.615492300278525</v>
      </c>
      <c r="I769" s="2">
        <f>(H769*EXP($C$3-($C$4^2)/2+NORMSINV(AleatLivre!H766)*$C$4))</f>
        <v>68.478937550421534</v>
      </c>
      <c r="J769" s="2">
        <f>(I769*EXP($C$3-($C$4^2)/2+NORMSINV(AleatLivre!I766)*$C$4))</f>
        <v>70.853664530215198</v>
      </c>
      <c r="K769" s="2">
        <f>(J769*EXP($C$3-($C$4^2)/2+NORMSINV(AleatLivre!J766)*$C$4))</f>
        <v>75.762313119911255</v>
      </c>
      <c r="L769" s="2">
        <f>(K769*EXP($C$3-($C$4^2)/2+NORMSINV(AleatLivre!K766)*$C$4))</f>
        <v>79.582237108999351</v>
      </c>
      <c r="M769" s="2">
        <f>(L769*EXP($C$3-($C$4^2)/2+NORMSINV(AleatLivre!L766)*$C$4))</f>
        <v>80.352029770799859</v>
      </c>
      <c r="N769" s="2">
        <f>(M769*EXP($C$3-($C$4^2)/2+NORMSINV(AleatLivre!M766)*$C$4))</f>
        <v>84.414469752737816</v>
      </c>
      <c r="O769" s="2">
        <f>(N769*EXP($C$3-($C$4^2)/2+NORMSINV(AleatLivre!N766)*$C$4))</f>
        <v>88.084490140568306</v>
      </c>
      <c r="P769" s="2">
        <f>(O769*EXP($C$3-($C$4^2)/2+NORMSINV(AleatLivre!O766)*$C$4))</f>
        <v>90.975232876099227</v>
      </c>
      <c r="Q769" s="2">
        <f>(P769*EXP($C$3-($C$4^2)/2+NORMSINV(AleatLivre!P766)*$C$4))</f>
        <v>94.748665674063062</v>
      </c>
      <c r="R769" s="2">
        <f>(Q769*EXP($C$3-($C$4^2)/2+NORMSINV(AleatLivre!Q766)*$C$4))</f>
        <v>102.18488001382268</v>
      </c>
      <c r="S769" s="2">
        <f>(R769*EXP($C$3-($C$4^2)/2+NORMSINV(AleatLivre!R766)*$C$4))</f>
        <v>110.28990922149866</v>
      </c>
      <c r="T769" s="2">
        <f>(S769*EXP($C$3-($C$4^2)/2+NORMSINV(AleatLivre!S766)*$C$4))</f>
        <v>116.8286316783809</v>
      </c>
      <c r="U769" s="2">
        <f>(T769*EXP($C$3-($C$4^2)/2+NORMSINV(AleatLivre!T766)*$C$4))</f>
        <v>123.41019590014983</v>
      </c>
      <c r="V769" s="2">
        <f>(U769*EXP($C$3-($C$4^2)/2+NORMSINV(AleatLivre!U766)*$C$4))</f>
        <v>130.61430247450684</v>
      </c>
    </row>
    <row r="770" spans="1:22" x14ac:dyDescent="0.25">
      <c r="A770">
        <v>765</v>
      </c>
      <c r="B770" s="2">
        <f>Painel!$B$7</f>
        <v>50</v>
      </c>
      <c r="C770" s="2">
        <f>(B770*EXP($C$3-($C$4^2)/2+NORMSINV(AleatLivre!B767)*$C$4))</f>
        <v>53.026861779260216</v>
      </c>
      <c r="D770" s="2">
        <f>(C770*EXP($C$3-($C$4^2)/2+NORMSINV(AleatLivre!C767)*$C$4))</f>
        <v>55.016019805745024</v>
      </c>
      <c r="E770" s="2">
        <f>(D770*EXP($C$3-($C$4^2)/2+NORMSINV(AleatLivre!D767)*$C$4))</f>
        <v>59.533638595485492</v>
      </c>
      <c r="F770" s="2">
        <f>(E770*EXP($C$3-($C$4^2)/2+NORMSINV(AleatLivre!E767)*$C$4))</f>
        <v>61.835798305351844</v>
      </c>
      <c r="G770" s="2">
        <f>(F770*EXP($C$3-($C$4^2)/2+NORMSINV(AleatLivre!F767)*$C$4))</f>
        <v>65.672864888298889</v>
      </c>
      <c r="H770" s="2">
        <f>(G770*EXP($C$3-($C$4^2)/2+NORMSINV(AleatLivre!G767)*$C$4))</f>
        <v>68.837590508081888</v>
      </c>
      <c r="I770" s="2">
        <f>(H770*EXP($C$3-($C$4^2)/2+NORMSINV(AleatLivre!H767)*$C$4))</f>
        <v>73.014662650631777</v>
      </c>
      <c r="J770" s="2">
        <f>(I770*EXP($C$3-($C$4^2)/2+NORMSINV(AleatLivre!I767)*$C$4))</f>
        <v>78.506211672658807</v>
      </c>
      <c r="K770" s="2">
        <f>(J770*EXP($C$3-($C$4^2)/2+NORMSINV(AleatLivre!J767)*$C$4))</f>
        <v>81.481641399419701</v>
      </c>
      <c r="L770" s="2">
        <f>(K770*EXP($C$3-($C$4^2)/2+NORMSINV(AleatLivre!K767)*$C$4))</f>
        <v>85.624462113140055</v>
      </c>
      <c r="M770" s="2">
        <f>(L770*EXP($C$3-($C$4^2)/2+NORMSINV(AleatLivre!L767)*$C$4))</f>
        <v>89.968550169359062</v>
      </c>
      <c r="N770" s="2">
        <f>(M770*EXP($C$3-($C$4^2)/2+NORMSINV(AleatLivre!M767)*$C$4))</f>
        <v>91.53419407395107</v>
      </c>
      <c r="O770" s="2">
        <f>(N770*EXP($C$3-($C$4^2)/2+NORMSINV(AleatLivre!N767)*$C$4))</f>
        <v>97.105452732176474</v>
      </c>
      <c r="P770" s="2">
        <f>(O770*EXP($C$3-($C$4^2)/2+NORMSINV(AleatLivre!O767)*$C$4))</f>
        <v>101.06697554837267</v>
      </c>
      <c r="Q770" s="2">
        <f>(P770*EXP($C$3-($C$4^2)/2+NORMSINV(AleatLivre!P767)*$C$4))</f>
        <v>102.90212735876722</v>
      </c>
      <c r="R770" s="2">
        <f>(Q770*EXP($C$3-($C$4^2)/2+NORMSINV(AleatLivre!Q767)*$C$4))</f>
        <v>104.62390092352135</v>
      </c>
      <c r="S770" s="2">
        <f>(R770*EXP($C$3-($C$4^2)/2+NORMSINV(AleatLivre!R767)*$C$4))</f>
        <v>111.0241805342277</v>
      </c>
      <c r="T770" s="2">
        <f>(S770*EXP($C$3-($C$4^2)/2+NORMSINV(AleatLivre!S767)*$C$4))</f>
        <v>117.72475878362566</v>
      </c>
      <c r="U770" s="2">
        <f>(T770*EXP($C$3-($C$4^2)/2+NORMSINV(AleatLivre!T767)*$C$4))</f>
        <v>128.61838013889061</v>
      </c>
      <c r="V770" s="2">
        <f>(U770*EXP($C$3-($C$4^2)/2+NORMSINV(AleatLivre!U767)*$C$4))</f>
        <v>138.00168076341507</v>
      </c>
    </row>
    <row r="771" spans="1:22" x14ac:dyDescent="0.25">
      <c r="A771">
        <v>766</v>
      </c>
      <c r="B771" s="2">
        <f>Painel!$B$7</f>
        <v>50</v>
      </c>
      <c r="C771" s="2">
        <f>(B771*EXP($C$3-($C$4^2)/2+NORMSINV(AleatLivre!B768)*$C$4))</f>
        <v>52.840663538122833</v>
      </c>
      <c r="D771" s="2">
        <f>(C771*EXP($C$3-($C$4^2)/2+NORMSINV(AleatLivre!C768)*$C$4))</f>
        <v>56.362328854944444</v>
      </c>
      <c r="E771" s="2">
        <f>(D771*EXP($C$3-($C$4^2)/2+NORMSINV(AleatLivre!D768)*$C$4))</f>
        <v>58.605508237583841</v>
      </c>
      <c r="F771" s="2">
        <f>(E771*EXP($C$3-($C$4^2)/2+NORMSINV(AleatLivre!E768)*$C$4))</f>
        <v>63.357211552258953</v>
      </c>
      <c r="G771" s="2">
        <f>(F771*EXP($C$3-($C$4^2)/2+NORMSINV(AleatLivre!F768)*$C$4))</f>
        <v>66.760537239304483</v>
      </c>
      <c r="H771" s="2">
        <f>(G771*EXP($C$3-($C$4^2)/2+NORMSINV(AleatLivre!G768)*$C$4))</f>
        <v>68.350212225004299</v>
      </c>
      <c r="I771" s="2">
        <f>(H771*EXP($C$3-($C$4^2)/2+NORMSINV(AleatLivre!H768)*$C$4))</f>
        <v>70.170474807619684</v>
      </c>
      <c r="J771" s="2">
        <f>(I771*EXP($C$3-($C$4^2)/2+NORMSINV(AleatLivre!I768)*$C$4))</f>
        <v>73.837274288888437</v>
      </c>
      <c r="K771" s="2">
        <f>(J771*EXP($C$3-($C$4^2)/2+NORMSINV(AleatLivre!J768)*$C$4))</f>
        <v>79.244198754761641</v>
      </c>
      <c r="L771" s="2">
        <f>(K771*EXP($C$3-($C$4^2)/2+NORMSINV(AleatLivre!K768)*$C$4))</f>
        <v>83.250430948476051</v>
      </c>
      <c r="M771" s="2">
        <f>(L771*EXP($C$3-($C$4^2)/2+NORMSINV(AleatLivre!L768)*$C$4))</f>
        <v>88.366180061174646</v>
      </c>
      <c r="N771" s="2">
        <f>(M771*EXP($C$3-($C$4^2)/2+NORMSINV(AleatLivre!M768)*$C$4))</f>
        <v>91.444386034076814</v>
      </c>
      <c r="O771" s="2">
        <f>(N771*EXP($C$3-($C$4^2)/2+NORMSINV(AleatLivre!N768)*$C$4))</f>
        <v>95.55981983014297</v>
      </c>
      <c r="P771" s="2">
        <f>(O771*EXP($C$3-($C$4^2)/2+NORMSINV(AleatLivre!O768)*$C$4))</f>
        <v>100.01917257297868</v>
      </c>
      <c r="Q771" s="2">
        <f>(P771*EXP($C$3-($C$4^2)/2+NORMSINV(AleatLivre!P768)*$C$4))</f>
        <v>108.533107449902</v>
      </c>
      <c r="R771" s="2">
        <f>(Q771*EXP($C$3-($C$4^2)/2+NORMSINV(AleatLivre!Q768)*$C$4))</f>
        <v>116.17728869335539</v>
      </c>
      <c r="S771" s="2">
        <f>(R771*EXP($C$3-($C$4^2)/2+NORMSINV(AleatLivre!R768)*$C$4))</f>
        <v>124.38014201981404</v>
      </c>
      <c r="T771" s="2">
        <f>(S771*EXP($C$3-($C$4^2)/2+NORMSINV(AleatLivre!S768)*$C$4))</f>
        <v>126.15336704783145</v>
      </c>
      <c r="U771" s="2">
        <f>(T771*EXP($C$3-($C$4^2)/2+NORMSINV(AleatLivre!T768)*$C$4))</f>
        <v>132.31340890068358</v>
      </c>
      <c r="V771" s="2">
        <f>(U771*EXP($C$3-($C$4^2)/2+NORMSINV(AleatLivre!U768)*$C$4))</f>
        <v>135.98675044899335</v>
      </c>
    </row>
    <row r="772" spans="1:22" x14ac:dyDescent="0.25">
      <c r="A772">
        <v>767</v>
      </c>
      <c r="B772" s="2">
        <f>Painel!$B$7</f>
        <v>50</v>
      </c>
      <c r="C772" s="2">
        <f>(B772*EXP($C$3-($C$4^2)/2+NORMSINV(AleatLivre!B769)*$C$4))</f>
        <v>51.762352888923083</v>
      </c>
      <c r="D772" s="2">
        <f>(C772*EXP($C$3-($C$4^2)/2+NORMSINV(AleatLivre!C769)*$C$4))</f>
        <v>53.411503155685828</v>
      </c>
      <c r="E772" s="2">
        <f>(D772*EXP($C$3-($C$4^2)/2+NORMSINV(AleatLivre!D769)*$C$4))</f>
        <v>55.502947261521811</v>
      </c>
      <c r="F772" s="2">
        <f>(E772*EXP($C$3-($C$4^2)/2+NORMSINV(AleatLivre!E769)*$C$4))</f>
        <v>56.997474577821897</v>
      </c>
      <c r="G772" s="2">
        <f>(F772*EXP($C$3-($C$4^2)/2+NORMSINV(AleatLivre!F769)*$C$4))</f>
        <v>59.563294663463139</v>
      </c>
      <c r="H772" s="2">
        <f>(G772*EXP($C$3-($C$4^2)/2+NORMSINV(AleatLivre!G769)*$C$4))</f>
        <v>63.038521460716126</v>
      </c>
      <c r="I772" s="2">
        <f>(H772*EXP($C$3-($C$4^2)/2+NORMSINV(AleatLivre!H769)*$C$4))</f>
        <v>66.029404601013894</v>
      </c>
      <c r="J772" s="2">
        <f>(I772*EXP($C$3-($C$4^2)/2+NORMSINV(AleatLivre!I769)*$C$4))</f>
        <v>69.742008840063406</v>
      </c>
      <c r="K772" s="2">
        <f>(J772*EXP($C$3-($C$4^2)/2+NORMSINV(AleatLivre!J769)*$C$4))</f>
        <v>71.046570109427591</v>
      </c>
      <c r="L772" s="2">
        <f>(K772*EXP($C$3-($C$4^2)/2+NORMSINV(AleatLivre!K769)*$C$4))</f>
        <v>77.142080119633945</v>
      </c>
      <c r="M772" s="2">
        <f>(L772*EXP($C$3-($C$4^2)/2+NORMSINV(AleatLivre!L769)*$C$4))</f>
        <v>77.830797615251782</v>
      </c>
      <c r="N772" s="2">
        <f>(M772*EXP($C$3-($C$4^2)/2+NORMSINV(AleatLivre!M769)*$C$4))</f>
        <v>80.181308628930708</v>
      </c>
      <c r="O772" s="2">
        <f>(N772*EXP($C$3-($C$4^2)/2+NORMSINV(AleatLivre!N769)*$C$4))</f>
        <v>85.725553909902999</v>
      </c>
      <c r="P772" s="2">
        <f>(O772*EXP($C$3-($C$4^2)/2+NORMSINV(AleatLivre!O769)*$C$4))</f>
        <v>90.422503977101158</v>
      </c>
      <c r="Q772" s="2">
        <f>(P772*EXP($C$3-($C$4^2)/2+NORMSINV(AleatLivre!P769)*$C$4))</f>
        <v>95.458071105412785</v>
      </c>
      <c r="R772" s="2">
        <f>(Q772*EXP($C$3-($C$4^2)/2+NORMSINV(AleatLivre!Q769)*$C$4))</f>
        <v>104.84415753268857</v>
      </c>
      <c r="S772" s="2">
        <f>(R772*EXP($C$3-($C$4^2)/2+NORMSINV(AleatLivre!R769)*$C$4))</f>
        <v>108.3317703422756</v>
      </c>
      <c r="T772" s="2">
        <f>(S772*EXP($C$3-($C$4^2)/2+NORMSINV(AleatLivre!S769)*$C$4))</f>
        <v>110.7908765953954</v>
      </c>
      <c r="U772" s="2">
        <f>(T772*EXP($C$3-($C$4^2)/2+NORMSINV(AleatLivre!T769)*$C$4))</f>
        <v>117.6746948933439</v>
      </c>
      <c r="V772" s="2">
        <f>(U772*EXP($C$3-($C$4^2)/2+NORMSINV(AleatLivre!U769)*$C$4))</f>
        <v>122.05024401823945</v>
      </c>
    </row>
    <row r="773" spans="1:22" x14ac:dyDescent="0.25">
      <c r="A773">
        <v>768</v>
      </c>
      <c r="B773" s="2">
        <f>Painel!$B$7</f>
        <v>50</v>
      </c>
      <c r="C773" s="2">
        <f>(B773*EXP($C$3-($C$4^2)/2+NORMSINV(AleatLivre!B770)*$C$4))</f>
        <v>50.869854374198177</v>
      </c>
      <c r="D773" s="2">
        <f>(C773*EXP($C$3-($C$4^2)/2+NORMSINV(AleatLivre!C770)*$C$4))</f>
        <v>51.343061470866779</v>
      </c>
      <c r="E773" s="2">
        <f>(D773*EXP($C$3-($C$4^2)/2+NORMSINV(AleatLivre!D770)*$C$4))</f>
        <v>54.646961003677902</v>
      </c>
      <c r="F773" s="2">
        <f>(E773*EXP($C$3-($C$4^2)/2+NORMSINV(AleatLivre!E770)*$C$4))</f>
        <v>54.299756885707474</v>
      </c>
      <c r="G773" s="2">
        <f>(F773*EXP($C$3-($C$4^2)/2+NORMSINV(AleatLivre!F770)*$C$4))</f>
        <v>56.616169453158065</v>
      </c>
      <c r="H773" s="2">
        <f>(G773*EXP($C$3-($C$4^2)/2+NORMSINV(AleatLivre!G770)*$C$4))</f>
        <v>62.106341541996635</v>
      </c>
      <c r="I773" s="2">
        <f>(H773*EXP($C$3-($C$4^2)/2+NORMSINV(AleatLivre!H770)*$C$4))</f>
        <v>64.536963910562548</v>
      </c>
      <c r="J773" s="2">
        <f>(I773*EXP($C$3-($C$4^2)/2+NORMSINV(AleatLivre!I770)*$C$4))</f>
        <v>71.145403978078122</v>
      </c>
      <c r="K773" s="2">
        <f>(J773*EXP($C$3-($C$4^2)/2+NORMSINV(AleatLivre!J770)*$C$4))</f>
        <v>72.818580937777043</v>
      </c>
      <c r="L773" s="2">
        <f>(K773*EXP($C$3-($C$4^2)/2+NORMSINV(AleatLivre!K770)*$C$4))</f>
        <v>77.264339737318352</v>
      </c>
      <c r="M773" s="2">
        <f>(L773*EXP($C$3-($C$4^2)/2+NORMSINV(AleatLivre!L770)*$C$4))</f>
        <v>82.556495690101869</v>
      </c>
      <c r="N773" s="2">
        <f>(M773*EXP($C$3-($C$4^2)/2+NORMSINV(AleatLivre!M770)*$C$4))</f>
        <v>88.427523556695945</v>
      </c>
      <c r="O773" s="2">
        <f>(N773*EXP($C$3-($C$4^2)/2+NORMSINV(AleatLivre!N770)*$C$4))</f>
        <v>94.124478534709951</v>
      </c>
      <c r="P773" s="2">
        <f>(O773*EXP($C$3-($C$4^2)/2+NORMSINV(AleatLivre!O770)*$C$4))</f>
        <v>97.672229407443695</v>
      </c>
      <c r="Q773" s="2">
        <f>(P773*EXP($C$3-($C$4^2)/2+NORMSINV(AleatLivre!P770)*$C$4))</f>
        <v>103.42872180751999</v>
      </c>
      <c r="R773" s="2">
        <f>(Q773*EXP($C$3-($C$4^2)/2+NORMSINV(AleatLivre!Q770)*$C$4))</f>
        <v>108.47912551059233</v>
      </c>
      <c r="S773" s="2">
        <f>(R773*EXP($C$3-($C$4^2)/2+NORMSINV(AleatLivre!R770)*$C$4))</f>
        <v>112.61785132091688</v>
      </c>
      <c r="T773" s="2">
        <f>(S773*EXP($C$3-($C$4^2)/2+NORMSINV(AleatLivre!S770)*$C$4))</f>
        <v>117.75608594919305</v>
      </c>
      <c r="U773" s="2">
        <f>(T773*EXP($C$3-($C$4^2)/2+NORMSINV(AleatLivre!T770)*$C$4))</f>
        <v>121.174011053301</v>
      </c>
      <c r="V773" s="2">
        <f>(U773*EXP($C$3-($C$4^2)/2+NORMSINV(AleatLivre!U770)*$C$4))</f>
        <v>125.92682790158148</v>
      </c>
    </row>
    <row r="774" spans="1:22" x14ac:dyDescent="0.25">
      <c r="A774">
        <v>769</v>
      </c>
      <c r="B774" s="2">
        <f>Painel!$B$7</f>
        <v>50</v>
      </c>
      <c r="C774" s="2">
        <f>(B774*EXP($C$3-($C$4^2)/2+NORMSINV(AleatLivre!B771)*$C$4))</f>
        <v>53.067925625689291</v>
      </c>
      <c r="D774" s="2">
        <f>(C774*EXP($C$3-($C$4^2)/2+NORMSINV(AleatLivre!C771)*$C$4))</f>
        <v>54.974419877072755</v>
      </c>
      <c r="E774" s="2">
        <f>(D774*EXP($C$3-($C$4^2)/2+NORMSINV(AleatLivre!D771)*$C$4))</f>
        <v>56.710400374054075</v>
      </c>
      <c r="F774" s="2">
        <f>(E774*EXP($C$3-($C$4^2)/2+NORMSINV(AleatLivre!E771)*$C$4))</f>
        <v>58.158483711509525</v>
      </c>
      <c r="G774" s="2">
        <f>(F774*EXP($C$3-($C$4^2)/2+NORMSINV(AleatLivre!F771)*$C$4))</f>
        <v>61.616975893344723</v>
      </c>
      <c r="H774" s="2">
        <f>(G774*EXP($C$3-($C$4^2)/2+NORMSINV(AleatLivre!G771)*$C$4))</f>
        <v>62.59741248340459</v>
      </c>
      <c r="I774" s="2">
        <f>(H774*EXP($C$3-($C$4^2)/2+NORMSINV(AleatLivre!H771)*$C$4))</f>
        <v>64.74259835230967</v>
      </c>
      <c r="J774" s="2">
        <f>(I774*EXP($C$3-($C$4^2)/2+NORMSINV(AleatLivre!I771)*$C$4))</f>
        <v>69.07381484364025</v>
      </c>
      <c r="K774" s="2">
        <f>(J774*EXP($C$3-($C$4^2)/2+NORMSINV(AleatLivre!J771)*$C$4))</f>
        <v>73.797512863574966</v>
      </c>
      <c r="L774" s="2">
        <f>(K774*EXP($C$3-($C$4^2)/2+NORMSINV(AleatLivre!K771)*$C$4))</f>
        <v>78.780522969782993</v>
      </c>
      <c r="M774" s="2">
        <f>(L774*EXP($C$3-($C$4^2)/2+NORMSINV(AleatLivre!L771)*$C$4))</f>
        <v>85.337608477025384</v>
      </c>
      <c r="N774" s="2">
        <f>(M774*EXP($C$3-($C$4^2)/2+NORMSINV(AleatLivre!M771)*$C$4))</f>
        <v>90.490690675080401</v>
      </c>
      <c r="O774" s="2">
        <f>(N774*EXP($C$3-($C$4^2)/2+NORMSINV(AleatLivre!N771)*$C$4))</f>
        <v>99.193051691347321</v>
      </c>
      <c r="P774" s="2">
        <f>(O774*EXP($C$3-($C$4^2)/2+NORMSINV(AleatLivre!O771)*$C$4))</f>
        <v>101.77035360461747</v>
      </c>
      <c r="Q774" s="2">
        <f>(P774*EXP($C$3-($C$4^2)/2+NORMSINV(AleatLivre!P771)*$C$4))</f>
        <v>105.14372732938595</v>
      </c>
      <c r="R774" s="2">
        <f>(Q774*EXP($C$3-($C$4^2)/2+NORMSINV(AleatLivre!Q771)*$C$4))</f>
        <v>110.52861098714233</v>
      </c>
      <c r="S774" s="2">
        <f>(R774*EXP($C$3-($C$4^2)/2+NORMSINV(AleatLivre!R771)*$C$4))</f>
        <v>113.43282992832171</v>
      </c>
      <c r="T774" s="2">
        <f>(S774*EXP($C$3-($C$4^2)/2+NORMSINV(AleatLivre!S771)*$C$4))</f>
        <v>119.43118481955894</v>
      </c>
      <c r="U774" s="2">
        <f>(T774*EXP($C$3-($C$4^2)/2+NORMSINV(AleatLivre!T771)*$C$4))</f>
        <v>126.67724687216759</v>
      </c>
      <c r="V774" s="2">
        <f>(U774*EXP($C$3-($C$4^2)/2+NORMSINV(AleatLivre!U771)*$C$4))</f>
        <v>138.50884339347365</v>
      </c>
    </row>
    <row r="775" spans="1:22" x14ac:dyDescent="0.25">
      <c r="A775">
        <v>770</v>
      </c>
      <c r="B775" s="2">
        <f>Painel!$B$7</f>
        <v>50</v>
      </c>
      <c r="C775" s="2">
        <f>(B775*EXP($C$3-($C$4^2)/2+NORMSINV(AleatLivre!B772)*$C$4))</f>
        <v>51.823928329340539</v>
      </c>
      <c r="D775" s="2">
        <f>(C775*EXP($C$3-($C$4^2)/2+NORMSINV(AleatLivre!C772)*$C$4))</f>
        <v>54.763188018661971</v>
      </c>
      <c r="E775" s="2">
        <f>(D775*EXP($C$3-($C$4^2)/2+NORMSINV(AleatLivre!D772)*$C$4))</f>
        <v>57.20452642735016</v>
      </c>
      <c r="F775" s="2">
        <f>(E775*EXP($C$3-($C$4^2)/2+NORMSINV(AleatLivre!E772)*$C$4))</f>
        <v>60.94229797479904</v>
      </c>
      <c r="G775" s="2">
        <f>(F775*EXP($C$3-($C$4^2)/2+NORMSINV(AleatLivre!F772)*$C$4))</f>
        <v>63.136758276737652</v>
      </c>
      <c r="H775" s="2">
        <f>(G775*EXP($C$3-($C$4^2)/2+NORMSINV(AleatLivre!G772)*$C$4))</f>
        <v>65.862968357479076</v>
      </c>
      <c r="I775" s="2">
        <f>(H775*EXP($C$3-($C$4^2)/2+NORMSINV(AleatLivre!H772)*$C$4))</f>
        <v>69.720919686770927</v>
      </c>
      <c r="J775" s="2">
        <f>(I775*EXP($C$3-($C$4^2)/2+NORMSINV(AleatLivre!I772)*$C$4))</f>
        <v>73.051193653393838</v>
      </c>
      <c r="K775" s="2">
        <f>(J775*EXP($C$3-($C$4^2)/2+NORMSINV(AleatLivre!J772)*$C$4))</f>
        <v>77.525752950934574</v>
      </c>
      <c r="L775" s="2">
        <f>(K775*EXP($C$3-($C$4^2)/2+NORMSINV(AleatLivre!K772)*$C$4))</f>
        <v>81.504239929838661</v>
      </c>
      <c r="M775" s="2">
        <f>(L775*EXP($C$3-($C$4^2)/2+NORMSINV(AleatLivre!L772)*$C$4))</f>
        <v>82.378264177581386</v>
      </c>
      <c r="N775" s="2">
        <f>(M775*EXP($C$3-($C$4^2)/2+NORMSINV(AleatLivre!M772)*$C$4))</f>
        <v>87.264468723017089</v>
      </c>
      <c r="O775" s="2">
        <f>(N775*EXP($C$3-($C$4^2)/2+NORMSINV(AleatLivre!N772)*$C$4))</f>
        <v>93.418868547440908</v>
      </c>
      <c r="P775" s="2">
        <f>(O775*EXP($C$3-($C$4^2)/2+NORMSINV(AleatLivre!O772)*$C$4))</f>
        <v>98.652439218510779</v>
      </c>
      <c r="Q775" s="2">
        <f>(P775*EXP($C$3-($C$4^2)/2+NORMSINV(AleatLivre!P772)*$C$4))</f>
        <v>102.26708667963841</v>
      </c>
      <c r="R775" s="2">
        <f>(Q775*EXP($C$3-($C$4^2)/2+NORMSINV(AleatLivre!Q772)*$C$4))</f>
        <v>103.92797645346896</v>
      </c>
      <c r="S775" s="2">
        <f>(R775*EXP($C$3-($C$4^2)/2+NORMSINV(AleatLivre!R772)*$C$4))</f>
        <v>106.11410707801491</v>
      </c>
      <c r="T775" s="2">
        <f>(S775*EXP($C$3-($C$4^2)/2+NORMSINV(AleatLivre!S772)*$C$4))</f>
        <v>114.72183259336244</v>
      </c>
      <c r="U775" s="2">
        <f>(T775*EXP($C$3-($C$4^2)/2+NORMSINV(AleatLivre!T772)*$C$4))</f>
        <v>122.13674516385139</v>
      </c>
      <c r="V775" s="2">
        <f>(U775*EXP($C$3-($C$4^2)/2+NORMSINV(AleatLivre!U772)*$C$4))</f>
        <v>127.95662851587541</v>
      </c>
    </row>
    <row r="776" spans="1:22" x14ac:dyDescent="0.25">
      <c r="A776">
        <v>771</v>
      </c>
      <c r="B776" s="2">
        <f>Painel!$B$7</f>
        <v>50</v>
      </c>
      <c r="C776" s="2">
        <f>(B776*EXP($C$3-($C$4^2)/2+NORMSINV(AleatLivre!B773)*$C$4))</f>
        <v>53.008793363195835</v>
      </c>
      <c r="D776" s="2">
        <f>(C776*EXP($C$3-($C$4^2)/2+NORMSINV(AleatLivre!C773)*$C$4))</f>
        <v>56.043490560162546</v>
      </c>
      <c r="E776" s="2">
        <f>(D776*EXP($C$3-($C$4^2)/2+NORMSINV(AleatLivre!D773)*$C$4))</f>
        <v>58.1565386901785</v>
      </c>
      <c r="F776" s="2">
        <f>(E776*EXP($C$3-($C$4^2)/2+NORMSINV(AleatLivre!E773)*$C$4))</f>
        <v>60.297744720762331</v>
      </c>
      <c r="G776" s="2">
        <f>(F776*EXP($C$3-($C$4^2)/2+NORMSINV(AleatLivre!F773)*$C$4))</f>
        <v>65.297276729836057</v>
      </c>
      <c r="H776" s="2">
        <f>(G776*EXP($C$3-($C$4^2)/2+NORMSINV(AleatLivre!G773)*$C$4))</f>
        <v>70.4433238765141</v>
      </c>
      <c r="I776" s="2">
        <f>(H776*EXP($C$3-($C$4^2)/2+NORMSINV(AleatLivre!H773)*$C$4))</f>
        <v>72.556812462657547</v>
      </c>
      <c r="J776" s="2">
        <f>(I776*EXP($C$3-($C$4^2)/2+NORMSINV(AleatLivre!I773)*$C$4))</f>
        <v>76.030038677018098</v>
      </c>
      <c r="K776" s="2">
        <f>(J776*EXP($C$3-($C$4^2)/2+NORMSINV(AleatLivre!J773)*$C$4))</f>
        <v>79.702431984564299</v>
      </c>
      <c r="L776" s="2">
        <f>(K776*EXP($C$3-($C$4^2)/2+NORMSINV(AleatLivre!K773)*$C$4))</f>
        <v>85.805753821692704</v>
      </c>
      <c r="M776" s="2">
        <f>(L776*EXP($C$3-($C$4^2)/2+NORMSINV(AleatLivre!L773)*$C$4))</f>
        <v>91.991254934710284</v>
      </c>
      <c r="N776" s="2">
        <f>(M776*EXP($C$3-($C$4^2)/2+NORMSINV(AleatLivre!M773)*$C$4))</f>
        <v>96.808968663319618</v>
      </c>
      <c r="O776" s="2">
        <f>(N776*EXP($C$3-($C$4^2)/2+NORMSINV(AleatLivre!N773)*$C$4))</f>
        <v>101.50554667029215</v>
      </c>
      <c r="P776" s="2">
        <f>(O776*EXP($C$3-($C$4^2)/2+NORMSINV(AleatLivre!O773)*$C$4))</f>
        <v>104.98202264243888</v>
      </c>
      <c r="Q776" s="2">
        <f>(P776*EXP($C$3-($C$4^2)/2+NORMSINV(AleatLivre!P773)*$C$4))</f>
        <v>114.78903466572329</v>
      </c>
      <c r="R776" s="2">
        <f>(Q776*EXP($C$3-($C$4^2)/2+NORMSINV(AleatLivre!Q773)*$C$4))</f>
        <v>119.66211794842262</v>
      </c>
      <c r="S776" s="2">
        <f>(R776*EXP($C$3-($C$4^2)/2+NORMSINV(AleatLivre!R773)*$C$4))</f>
        <v>125.39789116257984</v>
      </c>
      <c r="T776" s="2">
        <f>(S776*EXP($C$3-($C$4^2)/2+NORMSINV(AleatLivre!S773)*$C$4))</f>
        <v>126.9664789815848</v>
      </c>
      <c r="U776" s="2">
        <f>(T776*EXP($C$3-($C$4^2)/2+NORMSINV(AleatLivre!T773)*$C$4))</f>
        <v>132.4181683430507</v>
      </c>
      <c r="V776" s="2">
        <f>(U776*EXP($C$3-($C$4^2)/2+NORMSINV(AleatLivre!U773)*$C$4))</f>
        <v>136.67582074079215</v>
      </c>
    </row>
    <row r="777" spans="1:22" x14ac:dyDescent="0.25">
      <c r="A777">
        <v>772</v>
      </c>
      <c r="B777" s="2">
        <f>Painel!$B$7</f>
        <v>50</v>
      </c>
      <c r="C777" s="2">
        <f>(B777*EXP($C$3-($C$4^2)/2+NORMSINV(AleatLivre!B774)*$C$4))</f>
        <v>53.905896299946264</v>
      </c>
      <c r="D777" s="2">
        <f>(C777*EXP($C$3-($C$4^2)/2+NORMSINV(AleatLivre!C774)*$C$4))</f>
        <v>58.455227928285787</v>
      </c>
      <c r="E777" s="2">
        <f>(D777*EXP($C$3-($C$4^2)/2+NORMSINV(AleatLivre!D774)*$C$4))</f>
        <v>60.821478068538838</v>
      </c>
      <c r="F777" s="2">
        <f>(E777*EXP($C$3-($C$4^2)/2+NORMSINV(AleatLivre!E774)*$C$4))</f>
        <v>64.325217694360376</v>
      </c>
      <c r="G777" s="2">
        <f>(F777*EXP($C$3-($C$4^2)/2+NORMSINV(AleatLivre!F774)*$C$4))</f>
        <v>69.07463017467343</v>
      </c>
      <c r="H777" s="2">
        <f>(G777*EXP($C$3-($C$4^2)/2+NORMSINV(AleatLivre!G774)*$C$4))</f>
        <v>73.194973692481554</v>
      </c>
      <c r="I777" s="2">
        <f>(H777*EXP($C$3-($C$4^2)/2+NORMSINV(AleatLivre!H774)*$C$4))</f>
        <v>77.142556869915097</v>
      </c>
      <c r="J777" s="2">
        <f>(I777*EXP($C$3-($C$4^2)/2+NORMSINV(AleatLivre!I774)*$C$4))</f>
        <v>82.565363242267026</v>
      </c>
      <c r="K777" s="2">
        <f>(J777*EXP($C$3-($C$4^2)/2+NORMSINV(AleatLivre!J774)*$C$4))</f>
        <v>88.019447931240506</v>
      </c>
      <c r="L777" s="2">
        <f>(K777*EXP($C$3-($C$4^2)/2+NORMSINV(AleatLivre!K774)*$C$4))</f>
        <v>92.273084358947372</v>
      </c>
      <c r="M777" s="2">
        <f>(L777*EXP($C$3-($C$4^2)/2+NORMSINV(AleatLivre!L774)*$C$4))</f>
        <v>95.28917411270497</v>
      </c>
      <c r="N777" s="2">
        <f>(M777*EXP($C$3-($C$4^2)/2+NORMSINV(AleatLivre!M774)*$C$4))</f>
        <v>97.650651378174899</v>
      </c>
      <c r="O777" s="2">
        <f>(N777*EXP($C$3-($C$4^2)/2+NORMSINV(AleatLivre!N774)*$C$4))</f>
        <v>97.618860468661609</v>
      </c>
      <c r="P777" s="2">
        <f>(O777*EXP($C$3-($C$4^2)/2+NORMSINV(AleatLivre!O774)*$C$4))</f>
        <v>107.29108031348032</v>
      </c>
      <c r="Q777" s="2">
        <f>(P777*EXP($C$3-($C$4^2)/2+NORMSINV(AleatLivre!P774)*$C$4))</f>
        <v>112.15356265175201</v>
      </c>
      <c r="R777" s="2">
        <f>(Q777*EXP($C$3-($C$4^2)/2+NORMSINV(AleatLivre!Q774)*$C$4))</f>
        <v>114.61040291170751</v>
      </c>
      <c r="S777" s="2">
        <f>(R777*EXP($C$3-($C$4^2)/2+NORMSINV(AleatLivre!R774)*$C$4))</f>
        <v>121.27503266883727</v>
      </c>
      <c r="T777" s="2">
        <f>(S777*EXP($C$3-($C$4^2)/2+NORMSINV(AleatLivre!S774)*$C$4))</f>
        <v>131.13769057268621</v>
      </c>
      <c r="U777" s="2">
        <f>(T777*EXP($C$3-($C$4^2)/2+NORMSINV(AleatLivre!T774)*$C$4))</f>
        <v>138.15541772918326</v>
      </c>
      <c r="V777" s="2">
        <f>(U777*EXP($C$3-($C$4^2)/2+NORMSINV(AleatLivre!U774)*$C$4))</f>
        <v>149.00339787003844</v>
      </c>
    </row>
    <row r="778" spans="1:22" x14ac:dyDescent="0.25">
      <c r="A778">
        <v>773</v>
      </c>
      <c r="B778" s="2">
        <f>Painel!$B$7</f>
        <v>50</v>
      </c>
      <c r="C778" s="2">
        <f>(B778*EXP($C$3-($C$4^2)/2+NORMSINV(AleatLivre!B775)*$C$4))</f>
        <v>52.39942800581747</v>
      </c>
      <c r="D778" s="2">
        <f>(C778*EXP($C$3-($C$4^2)/2+NORMSINV(AleatLivre!C775)*$C$4))</f>
        <v>57.224730516112686</v>
      </c>
      <c r="E778" s="2">
        <f>(D778*EXP($C$3-($C$4^2)/2+NORMSINV(AleatLivre!D775)*$C$4))</f>
        <v>60.266077669211228</v>
      </c>
      <c r="F778" s="2">
        <f>(E778*EXP($C$3-($C$4^2)/2+NORMSINV(AleatLivre!E775)*$C$4))</f>
        <v>64.190998984659842</v>
      </c>
      <c r="G778" s="2">
        <f>(F778*EXP($C$3-($C$4^2)/2+NORMSINV(AleatLivre!F775)*$C$4))</f>
        <v>67.584609063425134</v>
      </c>
      <c r="H778" s="2">
        <f>(G778*EXP($C$3-($C$4^2)/2+NORMSINV(AleatLivre!G775)*$C$4))</f>
        <v>69.714754442033367</v>
      </c>
      <c r="I778" s="2">
        <f>(H778*EXP($C$3-($C$4^2)/2+NORMSINV(AleatLivre!H775)*$C$4))</f>
        <v>72.699505179124316</v>
      </c>
      <c r="J778" s="2">
        <f>(I778*EXP($C$3-($C$4^2)/2+NORMSINV(AleatLivre!I775)*$C$4))</f>
        <v>74.597017275443477</v>
      </c>
      <c r="K778" s="2">
        <f>(J778*EXP($C$3-($C$4^2)/2+NORMSINV(AleatLivre!J775)*$C$4))</f>
        <v>77.714786016002023</v>
      </c>
      <c r="L778" s="2">
        <f>(K778*EXP($C$3-($C$4^2)/2+NORMSINV(AleatLivre!K775)*$C$4))</f>
        <v>80.884724911123939</v>
      </c>
      <c r="M778" s="2">
        <f>(L778*EXP($C$3-($C$4^2)/2+NORMSINV(AleatLivre!L775)*$C$4))</f>
        <v>85.51886180753921</v>
      </c>
      <c r="N778" s="2">
        <f>(M778*EXP($C$3-($C$4^2)/2+NORMSINV(AleatLivre!M775)*$C$4))</f>
        <v>92.616886898193769</v>
      </c>
      <c r="O778" s="2">
        <f>(N778*EXP($C$3-($C$4^2)/2+NORMSINV(AleatLivre!N775)*$C$4))</f>
        <v>98.72787453887878</v>
      </c>
      <c r="P778" s="2">
        <f>(O778*EXP($C$3-($C$4^2)/2+NORMSINV(AleatLivre!O775)*$C$4))</f>
        <v>104.35617758816839</v>
      </c>
      <c r="Q778" s="2">
        <f>(P778*EXP($C$3-($C$4^2)/2+NORMSINV(AleatLivre!P775)*$C$4))</f>
        <v>109.82878554193847</v>
      </c>
      <c r="R778" s="2">
        <f>(Q778*EXP($C$3-($C$4^2)/2+NORMSINV(AleatLivre!Q775)*$C$4))</f>
        <v>117.64327730562012</v>
      </c>
      <c r="S778" s="2">
        <f>(R778*EXP($C$3-($C$4^2)/2+NORMSINV(AleatLivre!R775)*$C$4))</f>
        <v>123.56680077352867</v>
      </c>
      <c r="T778" s="2">
        <f>(S778*EXP($C$3-($C$4^2)/2+NORMSINV(AleatLivre!S775)*$C$4))</f>
        <v>131.47741883422455</v>
      </c>
      <c r="U778" s="2">
        <f>(T778*EXP($C$3-($C$4^2)/2+NORMSINV(AleatLivre!T775)*$C$4))</f>
        <v>135.88009896920394</v>
      </c>
      <c r="V778" s="2">
        <f>(U778*EXP($C$3-($C$4^2)/2+NORMSINV(AleatLivre!U775)*$C$4))</f>
        <v>147.0560197778496</v>
      </c>
    </row>
    <row r="779" spans="1:22" x14ac:dyDescent="0.25">
      <c r="A779">
        <v>774</v>
      </c>
      <c r="B779" s="2">
        <f>Painel!$B$7</f>
        <v>50</v>
      </c>
      <c r="C779" s="2">
        <f>(B779*EXP($C$3-($C$4^2)/2+NORMSINV(AleatLivre!B776)*$C$4))</f>
        <v>52.566691516394535</v>
      </c>
      <c r="D779" s="2">
        <f>(C779*EXP($C$3-($C$4^2)/2+NORMSINV(AleatLivre!C776)*$C$4))</f>
        <v>54.47803315183824</v>
      </c>
      <c r="E779" s="2">
        <f>(D779*EXP($C$3-($C$4^2)/2+NORMSINV(AleatLivre!D776)*$C$4))</f>
        <v>58.596847357145748</v>
      </c>
      <c r="F779" s="2">
        <f>(E779*EXP($C$3-($C$4^2)/2+NORMSINV(AleatLivre!E776)*$C$4))</f>
        <v>61.111099569206992</v>
      </c>
      <c r="G779" s="2">
        <f>(F779*EXP($C$3-($C$4^2)/2+NORMSINV(AleatLivre!F776)*$C$4))</f>
        <v>66.459505578734763</v>
      </c>
      <c r="H779" s="2">
        <f>(G779*EXP($C$3-($C$4^2)/2+NORMSINV(AleatLivre!G776)*$C$4))</f>
        <v>68.697646433258726</v>
      </c>
      <c r="I779" s="2">
        <f>(H779*EXP($C$3-($C$4^2)/2+NORMSINV(AleatLivre!H776)*$C$4))</f>
        <v>73.043347319138405</v>
      </c>
      <c r="J779" s="2">
        <f>(I779*EXP($C$3-($C$4^2)/2+NORMSINV(AleatLivre!I776)*$C$4))</f>
        <v>75.494345170875121</v>
      </c>
      <c r="K779" s="2">
        <f>(J779*EXP($C$3-($C$4^2)/2+NORMSINV(AleatLivre!J776)*$C$4))</f>
        <v>78.154103012226088</v>
      </c>
      <c r="L779" s="2">
        <f>(K779*EXP($C$3-($C$4^2)/2+NORMSINV(AleatLivre!K776)*$C$4))</f>
        <v>82.79752737804624</v>
      </c>
      <c r="M779" s="2">
        <f>(L779*EXP($C$3-($C$4^2)/2+NORMSINV(AleatLivre!L776)*$C$4))</f>
        <v>86.853386931959321</v>
      </c>
      <c r="N779" s="2">
        <f>(M779*EXP($C$3-($C$4^2)/2+NORMSINV(AleatLivre!M776)*$C$4))</f>
        <v>87.882958957213887</v>
      </c>
      <c r="O779" s="2">
        <f>(N779*EXP($C$3-($C$4^2)/2+NORMSINV(AleatLivre!N776)*$C$4))</f>
        <v>95.226923017028895</v>
      </c>
      <c r="P779" s="2">
        <f>(O779*EXP($C$3-($C$4^2)/2+NORMSINV(AleatLivre!O776)*$C$4))</f>
        <v>99.368022833715514</v>
      </c>
      <c r="Q779" s="2">
        <f>(P779*EXP($C$3-($C$4^2)/2+NORMSINV(AleatLivre!P776)*$C$4))</f>
        <v>106.25449195589033</v>
      </c>
      <c r="R779" s="2">
        <f>(Q779*EXP($C$3-($C$4^2)/2+NORMSINV(AleatLivre!Q776)*$C$4))</f>
        <v>111.54221469387002</v>
      </c>
      <c r="S779" s="2">
        <f>(R779*EXP($C$3-($C$4^2)/2+NORMSINV(AleatLivre!R776)*$C$4))</f>
        <v>117.32536345416261</v>
      </c>
      <c r="T779" s="2">
        <f>(S779*EXP($C$3-($C$4^2)/2+NORMSINV(AleatLivre!S776)*$C$4))</f>
        <v>121.05564475412598</v>
      </c>
      <c r="U779" s="2">
        <f>(T779*EXP($C$3-($C$4^2)/2+NORMSINV(AleatLivre!T776)*$C$4))</f>
        <v>126.89256065382152</v>
      </c>
      <c r="V779" s="2">
        <f>(U779*EXP($C$3-($C$4^2)/2+NORMSINV(AleatLivre!U776)*$C$4))</f>
        <v>129.69311500723785</v>
      </c>
    </row>
    <row r="780" spans="1:22" x14ac:dyDescent="0.25">
      <c r="A780">
        <v>775</v>
      </c>
      <c r="B780" s="2">
        <f>Painel!$B$7</f>
        <v>50</v>
      </c>
      <c r="C780" s="2">
        <f>(B780*EXP($C$3-($C$4^2)/2+NORMSINV(AleatLivre!B777)*$C$4))</f>
        <v>51.656988414662706</v>
      </c>
      <c r="D780" s="2">
        <f>(C780*EXP($C$3-($C$4^2)/2+NORMSINV(AleatLivre!C777)*$C$4))</f>
        <v>54.283972547217076</v>
      </c>
      <c r="E780" s="2">
        <f>(D780*EXP($C$3-($C$4^2)/2+NORMSINV(AleatLivre!D777)*$C$4))</f>
        <v>58.05234785585273</v>
      </c>
      <c r="F780" s="2">
        <f>(E780*EXP($C$3-($C$4^2)/2+NORMSINV(AleatLivre!E777)*$C$4))</f>
        <v>61.021927123416447</v>
      </c>
      <c r="G780" s="2">
        <f>(F780*EXP($C$3-($C$4^2)/2+NORMSINV(AleatLivre!F777)*$C$4))</f>
        <v>66.577249041151333</v>
      </c>
      <c r="H780" s="2">
        <f>(G780*EXP($C$3-($C$4^2)/2+NORMSINV(AleatLivre!G777)*$C$4))</f>
        <v>68.346505165118288</v>
      </c>
      <c r="I780" s="2">
        <f>(H780*EXP($C$3-($C$4^2)/2+NORMSINV(AleatLivre!H777)*$C$4))</f>
        <v>75.725581138367986</v>
      </c>
      <c r="J780" s="2">
        <f>(I780*EXP($C$3-($C$4^2)/2+NORMSINV(AleatLivre!I777)*$C$4))</f>
        <v>83.697005026612018</v>
      </c>
      <c r="K780" s="2">
        <f>(J780*EXP($C$3-($C$4^2)/2+NORMSINV(AleatLivre!J777)*$C$4))</f>
        <v>88.460736723759766</v>
      </c>
      <c r="L780" s="2">
        <f>(K780*EXP($C$3-($C$4^2)/2+NORMSINV(AleatLivre!K777)*$C$4))</f>
        <v>94.009021409241939</v>
      </c>
      <c r="M780" s="2">
        <f>(L780*EXP($C$3-($C$4^2)/2+NORMSINV(AleatLivre!L777)*$C$4))</f>
        <v>101.76623806116359</v>
      </c>
      <c r="N780" s="2">
        <f>(M780*EXP($C$3-($C$4^2)/2+NORMSINV(AleatLivre!M777)*$C$4))</f>
        <v>106.63410002404332</v>
      </c>
      <c r="O780" s="2">
        <f>(N780*EXP($C$3-($C$4^2)/2+NORMSINV(AleatLivre!N777)*$C$4))</f>
        <v>113.90437682570686</v>
      </c>
      <c r="P780" s="2">
        <f>(O780*EXP($C$3-($C$4^2)/2+NORMSINV(AleatLivre!O777)*$C$4))</f>
        <v>122.03691186332995</v>
      </c>
      <c r="Q780" s="2">
        <f>(P780*EXP($C$3-($C$4^2)/2+NORMSINV(AleatLivre!P777)*$C$4))</f>
        <v>127.27266938757724</v>
      </c>
      <c r="R780" s="2">
        <f>(Q780*EXP($C$3-($C$4^2)/2+NORMSINV(AleatLivre!Q777)*$C$4))</f>
        <v>137.7644800265895</v>
      </c>
      <c r="S780" s="2">
        <f>(R780*EXP($C$3-($C$4^2)/2+NORMSINV(AleatLivre!R777)*$C$4))</f>
        <v>139.79345097486771</v>
      </c>
      <c r="T780" s="2">
        <f>(S780*EXP($C$3-($C$4^2)/2+NORMSINV(AleatLivre!S777)*$C$4))</f>
        <v>146.15663953538419</v>
      </c>
      <c r="U780" s="2">
        <f>(T780*EXP($C$3-($C$4^2)/2+NORMSINV(AleatLivre!T777)*$C$4))</f>
        <v>152.12372860964635</v>
      </c>
      <c r="V780" s="2">
        <f>(U780*EXP($C$3-($C$4^2)/2+NORMSINV(AleatLivre!U777)*$C$4))</f>
        <v>161.61659155113296</v>
      </c>
    </row>
    <row r="781" spans="1:22" x14ac:dyDescent="0.25">
      <c r="A781">
        <v>776</v>
      </c>
      <c r="B781" s="2">
        <f>Painel!$B$7</f>
        <v>50</v>
      </c>
      <c r="C781" s="2">
        <f>(B781*EXP($C$3-($C$4^2)/2+NORMSINV(AleatLivre!B778)*$C$4))</f>
        <v>50.826791767543114</v>
      </c>
      <c r="D781" s="2">
        <f>(C781*EXP($C$3-($C$4^2)/2+NORMSINV(AleatLivre!C778)*$C$4))</f>
        <v>53.352322661618324</v>
      </c>
      <c r="E781" s="2">
        <f>(D781*EXP($C$3-($C$4^2)/2+NORMSINV(AleatLivre!D778)*$C$4))</f>
        <v>55.658494620924678</v>
      </c>
      <c r="F781" s="2">
        <f>(E781*EXP($C$3-($C$4^2)/2+NORMSINV(AleatLivre!E778)*$C$4))</f>
        <v>59.7686742555493</v>
      </c>
      <c r="G781" s="2">
        <f>(F781*EXP($C$3-($C$4^2)/2+NORMSINV(AleatLivre!F778)*$C$4))</f>
        <v>62.58929081811651</v>
      </c>
      <c r="H781" s="2">
        <f>(G781*EXP($C$3-($C$4^2)/2+NORMSINV(AleatLivre!G778)*$C$4))</f>
        <v>64.694953719818173</v>
      </c>
      <c r="I781" s="2">
        <f>(H781*EXP($C$3-($C$4^2)/2+NORMSINV(AleatLivre!H778)*$C$4))</f>
        <v>68.421960267620733</v>
      </c>
      <c r="J781" s="2">
        <f>(I781*EXP($C$3-($C$4^2)/2+NORMSINV(AleatLivre!I778)*$C$4))</f>
        <v>71.09767037660032</v>
      </c>
      <c r="K781" s="2">
        <f>(J781*EXP($C$3-($C$4^2)/2+NORMSINV(AleatLivre!J778)*$C$4))</f>
        <v>76.547763593558344</v>
      </c>
      <c r="L781" s="2">
        <f>(K781*EXP($C$3-($C$4^2)/2+NORMSINV(AleatLivre!K778)*$C$4))</f>
        <v>78.711825105017994</v>
      </c>
      <c r="M781" s="2">
        <f>(L781*EXP($C$3-($C$4^2)/2+NORMSINV(AleatLivre!L778)*$C$4))</f>
        <v>80.355141597562735</v>
      </c>
      <c r="N781" s="2">
        <f>(M781*EXP($C$3-($C$4^2)/2+NORMSINV(AleatLivre!M778)*$C$4))</f>
        <v>83.500786539840476</v>
      </c>
      <c r="O781" s="2">
        <f>(N781*EXP($C$3-($C$4^2)/2+NORMSINV(AleatLivre!N778)*$C$4))</f>
        <v>85.945853244689019</v>
      </c>
      <c r="P781" s="2">
        <f>(O781*EXP($C$3-($C$4^2)/2+NORMSINV(AleatLivre!O778)*$C$4))</f>
        <v>92.213341282126734</v>
      </c>
      <c r="Q781" s="2">
        <f>(P781*EXP($C$3-($C$4^2)/2+NORMSINV(AleatLivre!P778)*$C$4))</f>
        <v>95.812108261929794</v>
      </c>
      <c r="R781" s="2">
        <f>(Q781*EXP($C$3-($C$4^2)/2+NORMSINV(AleatLivre!Q778)*$C$4))</f>
        <v>102.6442648491595</v>
      </c>
      <c r="S781" s="2">
        <f>(R781*EXP($C$3-($C$4^2)/2+NORMSINV(AleatLivre!R778)*$C$4))</f>
        <v>105.50533753666983</v>
      </c>
      <c r="T781" s="2">
        <f>(S781*EXP($C$3-($C$4^2)/2+NORMSINV(AleatLivre!S778)*$C$4))</f>
        <v>107.63034799594206</v>
      </c>
      <c r="U781" s="2">
        <f>(T781*EXP($C$3-($C$4^2)/2+NORMSINV(AleatLivre!T778)*$C$4))</f>
        <v>112.73499800352785</v>
      </c>
      <c r="V781" s="2">
        <f>(U781*EXP($C$3-($C$4^2)/2+NORMSINV(AleatLivre!U778)*$C$4))</f>
        <v>121.59468841417696</v>
      </c>
    </row>
    <row r="782" spans="1:22" x14ac:dyDescent="0.25">
      <c r="A782">
        <v>777</v>
      </c>
      <c r="B782" s="2">
        <f>Painel!$B$7</f>
        <v>50</v>
      </c>
      <c r="C782" s="2">
        <f>(B782*EXP($C$3-($C$4^2)/2+NORMSINV(AleatLivre!B779)*$C$4))</f>
        <v>53.892008703463304</v>
      </c>
      <c r="D782" s="2">
        <f>(C782*EXP($C$3-($C$4^2)/2+NORMSINV(AleatLivre!C779)*$C$4))</f>
        <v>57.881810552906103</v>
      </c>
      <c r="E782" s="2">
        <f>(D782*EXP($C$3-($C$4^2)/2+NORMSINV(AleatLivre!D779)*$C$4))</f>
        <v>61.547816558660543</v>
      </c>
      <c r="F782" s="2">
        <f>(E782*EXP($C$3-($C$4^2)/2+NORMSINV(AleatLivre!E779)*$C$4))</f>
        <v>64.169513090627831</v>
      </c>
      <c r="G782" s="2">
        <f>(F782*EXP($C$3-($C$4^2)/2+NORMSINV(AleatLivre!F779)*$C$4))</f>
        <v>64.921627629691272</v>
      </c>
      <c r="H782" s="2">
        <f>(G782*EXP($C$3-($C$4^2)/2+NORMSINV(AleatLivre!G779)*$C$4))</f>
        <v>66.091478663844853</v>
      </c>
      <c r="I782" s="2">
        <f>(H782*EXP($C$3-($C$4^2)/2+NORMSINV(AleatLivre!H779)*$C$4))</f>
        <v>70.732700871023255</v>
      </c>
      <c r="J782" s="2">
        <f>(I782*EXP($C$3-($C$4^2)/2+NORMSINV(AleatLivre!I779)*$C$4))</f>
        <v>74.664469335465526</v>
      </c>
      <c r="K782" s="2">
        <f>(J782*EXP($C$3-($C$4^2)/2+NORMSINV(AleatLivre!J779)*$C$4))</f>
        <v>77.4207061369613</v>
      </c>
      <c r="L782" s="2">
        <f>(K782*EXP($C$3-($C$4^2)/2+NORMSINV(AleatLivre!K779)*$C$4))</f>
        <v>80.514323441258327</v>
      </c>
      <c r="M782" s="2">
        <f>(L782*EXP($C$3-($C$4^2)/2+NORMSINV(AleatLivre!L779)*$C$4))</f>
        <v>86.309550188339614</v>
      </c>
      <c r="N782" s="2">
        <f>(M782*EXP($C$3-($C$4^2)/2+NORMSINV(AleatLivre!M779)*$C$4))</f>
        <v>90.677908885507875</v>
      </c>
      <c r="O782" s="2">
        <f>(N782*EXP($C$3-($C$4^2)/2+NORMSINV(AleatLivre!N779)*$C$4))</f>
        <v>96.139145012451294</v>
      </c>
      <c r="P782" s="2">
        <f>(O782*EXP($C$3-($C$4^2)/2+NORMSINV(AleatLivre!O779)*$C$4))</f>
        <v>98.006278203336578</v>
      </c>
      <c r="Q782" s="2">
        <f>(P782*EXP($C$3-($C$4^2)/2+NORMSINV(AleatLivre!P779)*$C$4))</f>
        <v>101.15872002132437</v>
      </c>
      <c r="R782" s="2">
        <f>(Q782*EXP($C$3-($C$4^2)/2+NORMSINV(AleatLivre!Q779)*$C$4))</f>
        <v>109.78527436765711</v>
      </c>
      <c r="S782" s="2">
        <f>(R782*EXP($C$3-($C$4^2)/2+NORMSINV(AleatLivre!R779)*$C$4))</f>
        <v>113.71122224155108</v>
      </c>
      <c r="T782" s="2">
        <f>(S782*EXP($C$3-($C$4^2)/2+NORMSINV(AleatLivre!S779)*$C$4))</f>
        <v>115.89227274408589</v>
      </c>
      <c r="U782" s="2">
        <f>(T782*EXP($C$3-($C$4^2)/2+NORMSINV(AleatLivre!T779)*$C$4))</f>
        <v>118.72548215185435</v>
      </c>
      <c r="V782" s="2">
        <f>(U782*EXP($C$3-($C$4^2)/2+NORMSINV(AleatLivre!U779)*$C$4))</f>
        <v>125.55009354385967</v>
      </c>
    </row>
    <row r="783" spans="1:22" x14ac:dyDescent="0.25">
      <c r="A783">
        <v>778</v>
      </c>
      <c r="B783" s="2">
        <f>Painel!$B$7</f>
        <v>50</v>
      </c>
      <c r="C783" s="2">
        <f>(B783*EXP($C$3-($C$4^2)/2+NORMSINV(AleatLivre!B780)*$C$4))</f>
        <v>52.241575645378923</v>
      </c>
      <c r="D783" s="2">
        <f>(C783*EXP($C$3-($C$4^2)/2+NORMSINV(AleatLivre!C780)*$C$4))</f>
        <v>54.132784001356065</v>
      </c>
      <c r="E783" s="2">
        <f>(D783*EXP($C$3-($C$4^2)/2+NORMSINV(AleatLivre!D780)*$C$4))</f>
        <v>55.368849673469875</v>
      </c>
      <c r="F783" s="2">
        <f>(E783*EXP($C$3-($C$4^2)/2+NORMSINV(AleatLivre!E780)*$C$4))</f>
        <v>58.933757838988164</v>
      </c>
      <c r="G783" s="2">
        <f>(F783*EXP($C$3-($C$4^2)/2+NORMSINV(AleatLivre!F780)*$C$4))</f>
        <v>61.627034101805158</v>
      </c>
      <c r="H783" s="2">
        <f>(G783*EXP($C$3-($C$4^2)/2+NORMSINV(AleatLivre!G780)*$C$4))</f>
        <v>62.823324514948354</v>
      </c>
      <c r="I783" s="2">
        <f>(H783*EXP($C$3-($C$4^2)/2+NORMSINV(AleatLivre!H780)*$C$4))</f>
        <v>65.133003144011241</v>
      </c>
      <c r="J783" s="2">
        <f>(I783*EXP($C$3-($C$4^2)/2+NORMSINV(AleatLivre!I780)*$C$4))</f>
        <v>66.648839581909229</v>
      </c>
      <c r="K783" s="2">
        <f>(J783*EXP($C$3-($C$4^2)/2+NORMSINV(AleatLivre!J780)*$C$4))</f>
        <v>69.088410617263193</v>
      </c>
      <c r="L783" s="2">
        <f>(K783*EXP($C$3-($C$4^2)/2+NORMSINV(AleatLivre!K780)*$C$4))</f>
        <v>72.56909451113664</v>
      </c>
      <c r="M783" s="2">
        <f>(L783*EXP($C$3-($C$4^2)/2+NORMSINV(AleatLivre!L780)*$C$4))</f>
        <v>74.167473570071849</v>
      </c>
      <c r="N783" s="2">
        <f>(M783*EXP($C$3-($C$4^2)/2+NORMSINV(AleatLivre!M780)*$C$4))</f>
        <v>77.403546889919596</v>
      </c>
      <c r="O783" s="2">
        <f>(N783*EXP($C$3-($C$4^2)/2+NORMSINV(AleatLivre!N780)*$C$4))</f>
        <v>80.700796500461095</v>
      </c>
      <c r="P783" s="2">
        <f>(O783*EXP($C$3-($C$4^2)/2+NORMSINV(AleatLivre!O780)*$C$4))</f>
        <v>87.441753584880402</v>
      </c>
      <c r="Q783" s="2">
        <f>(P783*EXP($C$3-($C$4^2)/2+NORMSINV(AleatLivre!P780)*$C$4))</f>
        <v>92.77115764943747</v>
      </c>
      <c r="R783" s="2">
        <f>(Q783*EXP($C$3-($C$4^2)/2+NORMSINV(AleatLivre!Q780)*$C$4))</f>
        <v>95.738794752293956</v>
      </c>
      <c r="S783" s="2">
        <f>(R783*EXP($C$3-($C$4^2)/2+NORMSINV(AleatLivre!R780)*$C$4))</f>
        <v>102.96455993818748</v>
      </c>
      <c r="T783" s="2">
        <f>(S783*EXP($C$3-($C$4^2)/2+NORMSINV(AleatLivre!S780)*$C$4))</f>
        <v>105.71642572047921</v>
      </c>
      <c r="U783" s="2">
        <f>(T783*EXP($C$3-($C$4^2)/2+NORMSINV(AleatLivre!T780)*$C$4))</f>
        <v>112.26549883759348</v>
      </c>
      <c r="V783" s="2">
        <f>(U783*EXP($C$3-($C$4^2)/2+NORMSINV(AleatLivre!U780)*$C$4))</f>
        <v>113.51831122407737</v>
      </c>
    </row>
    <row r="784" spans="1:22" x14ac:dyDescent="0.25">
      <c r="A784">
        <v>779</v>
      </c>
      <c r="B784" s="2">
        <f>Painel!$B$7</f>
        <v>50</v>
      </c>
      <c r="C784" s="2">
        <f>(B784*EXP($C$3-($C$4^2)/2+NORMSINV(AleatLivre!B781)*$C$4))</f>
        <v>51.545880673417329</v>
      </c>
      <c r="D784" s="2">
        <f>(C784*EXP($C$3-($C$4^2)/2+NORMSINV(AleatLivre!C781)*$C$4))</f>
        <v>54.755946562456309</v>
      </c>
      <c r="E784" s="2">
        <f>(D784*EXP($C$3-($C$4^2)/2+NORMSINV(AleatLivre!D781)*$C$4))</f>
        <v>58.377599255050121</v>
      </c>
      <c r="F784" s="2">
        <f>(E784*EXP($C$3-($C$4^2)/2+NORMSINV(AleatLivre!E781)*$C$4))</f>
        <v>60.734402000706268</v>
      </c>
      <c r="G784" s="2">
        <f>(F784*EXP($C$3-($C$4^2)/2+NORMSINV(AleatLivre!F781)*$C$4))</f>
        <v>64.276280579989418</v>
      </c>
      <c r="H784" s="2">
        <f>(G784*EXP($C$3-($C$4^2)/2+NORMSINV(AleatLivre!G781)*$C$4))</f>
        <v>67.239625086917613</v>
      </c>
      <c r="I784" s="2">
        <f>(H784*EXP($C$3-($C$4^2)/2+NORMSINV(AleatLivre!H781)*$C$4))</f>
        <v>72.663660325169502</v>
      </c>
      <c r="J784" s="2">
        <f>(I784*EXP($C$3-($C$4^2)/2+NORMSINV(AleatLivre!I781)*$C$4))</f>
        <v>77.156643733377436</v>
      </c>
      <c r="K784" s="2">
        <f>(J784*EXP($C$3-($C$4^2)/2+NORMSINV(AleatLivre!J781)*$C$4))</f>
        <v>82.473804343335246</v>
      </c>
      <c r="L784" s="2">
        <f>(K784*EXP($C$3-($C$4^2)/2+NORMSINV(AleatLivre!K781)*$C$4))</f>
        <v>88.088553808365361</v>
      </c>
      <c r="M784" s="2">
        <f>(L784*EXP($C$3-($C$4^2)/2+NORMSINV(AleatLivre!L781)*$C$4))</f>
        <v>91.64092831316637</v>
      </c>
      <c r="N784" s="2">
        <f>(M784*EXP($C$3-($C$4^2)/2+NORMSINV(AleatLivre!M781)*$C$4))</f>
        <v>95.581048876962157</v>
      </c>
      <c r="O784" s="2">
        <f>(N784*EXP($C$3-($C$4^2)/2+NORMSINV(AleatLivre!N781)*$C$4))</f>
        <v>99.137978368703756</v>
      </c>
      <c r="P784" s="2">
        <f>(O784*EXP($C$3-($C$4^2)/2+NORMSINV(AleatLivre!O781)*$C$4))</f>
        <v>102.79913912013932</v>
      </c>
      <c r="Q784" s="2">
        <f>(P784*EXP($C$3-($C$4^2)/2+NORMSINV(AleatLivre!P781)*$C$4))</f>
        <v>109.95509391789346</v>
      </c>
      <c r="R784" s="2">
        <f>(Q784*EXP($C$3-($C$4^2)/2+NORMSINV(AleatLivre!Q781)*$C$4))</f>
        <v>115.48854882283612</v>
      </c>
      <c r="S784" s="2">
        <f>(R784*EXP($C$3-($C$4^2)/2+NORMSINV(AleatLivre!R781)*$C$4))</f>
        <v>120.54090607535791</v>
      </c>
      <c r="T784" s="2">
        <f>(S784*EXP($C$3-($C$4^2)/2+NORMSINV(AleatLivre!S781)*$C$4))</f>
        <v>125.38388702972155</v>
      </c>
      <c r="U784" s="2">
        <f>(T784*EXP($C$3-($C$4^2)/2+NORMSINV(AleatLivre!T781)*$C$4))</f>
        <v>128.72867688042575</v>
      </c>
      <c r="V784" s="2">
        <f>(U784*EXP($C$3-($C$4^2)/2+NORMSINV(AleatLivre!U781)*$C$4))</f>
        <v>134.04467736410584</v>
      </c>
    </row>
    <row r="785" spans="1:22" x14ac:dyDescent="0.25">
      <c r="A785">
        <v>780</v>
      </c>
      <c r="B785" s="2">
        <f>Painel!$B$7</f>
        <v>50</v>
      </c>
      <c r="C785" s="2">
        <f>(B785*EXP($C$3-($C$4^2)/2+NORMSINV(AleatLivre!B782)*$C$4))</f>
        <v>52.854004461358286</v>
      </c>
      <c r="D785" s="2">
        <f>(C785*EXP($C$3-($C$4^2)/2+NORMSINV(AleatLivre!C782)*$C$4))</f>
        <v>55.611762521164898</v>
      </c>
      <c r="E785" s="2">
        <f>(D785*EXP($C$3-($C$4^2)/2+NORMSINV(AleatLivre!D782)*$C$4))</f>
        <v>60.043309399240158</v>
      </c>
      <c r="F785" s="2">
        <f>(E785*EXP($C$3-($C$4^2)/2+NORMSINV(AleatLivre!E782)*$C$4))</f>
        <v>62.454235855795567</v>
      </c>
      <c r="G785" s="2">
        <f>(F785*EXP($C$3-($C$4^2)/2+NORMSINV(AleatLivre!F782)*$C$4))</f>
        <v>65.16705367780942</v>
      </c>
      <c r="H785" s="2">
        <f>(G785*EXP($C$3-($C$4^2)/2+NORMSINV(AleatLivre!G782)*$C$4))</f>
        <v>65.940870342973042</v>
      </c>
      <c r="I785" s="2">
        <f>(H785*EXP($C$3-($C$4^2)/2+NORMSINV(AleatLivre!H782)*$C$4))</f>
        <v>69.768401811620507</v>
      </c>
      <c r="J785" s="2">
        <f>(I785*EXP($C$3-($C$4^2)/2+NORMSINV(AleatLivre!I782)*$C$4))</f>
        <v>74.035774475770481</v>
      </c>
      <c r="K785" s="2">
        <f>(J785*EXP($C$3-($C$4^2)/2+NORMSINV(AleatLivre!J782)*$C$4))</f>
        <v>77.586218561800919</v>
      </c>
      <c r="L785" s="2">
        <f>(K785*EXP($C$3-($C$4^2)/2+NORMSINV(AleatLivre!K782)*$C$4))</f>
        <v>82.553584801681055</v>
      </c>
      <c r="M785" s="2">
        <f>(L785*EXP($C$3-($C$4^2)/2+NORMSINV(AleatLivre!L782)*$C$4))</f>
        <v>89.11396531530896</v>
      </c>
      <c r="N785" s="2">
        <f>(M785*EXP($C$3-($C$4^2)/2+NORMSINV(AleatLivre!M782)*$C$4))</f>
        <v>93.225400733492876</v>
      </c>
      <c r="O785" s="2">
        <f>(N785*EXP($C$3-($C$4^2)/2+NORMSINV(AleatLivre!N782)*$C$4))</f>
        <v>95.426435555429492</v>
      </c>
      <c r="P785" s="2">
        <f>(O785*EXP($C$3-($C$4^2)/2+NORMSINV(AleatLivre!O782)*$C$4))</f>
        <v>100.99925636336455</v>
      </c>
      <c r="Q785" s="2">
        <f>(P785*EXP($C$3-($C$4^2)/2+NORMSINV(AleatLivre!P782)*$C$4))</f>
        <v>107.85518790373033</v>
      </c>
      <c r="R785" s="2">
        <f>(Q785*EXP($C$3-($C$4^2)/2+NORMSINV(AleatLivre!Q782)*$C$4))</f>
        <v>113.72068854319402</v>
      </c>
      <c r="S785" s="2">
        <f>(R785*EXP($C$3-($C$4^2)/2+NORMSINV(AleatLivre!R782)*$C$4))</f>
        <v>119.9123274252199</v>
      </c>
      <c r="T785" s="2">
        <f>(S785*EXP($C$3-($C$4^2)/2+NORMSINV(AleatLivre!S782)*$C$4))</f>
        <v>124.80708180242408</v>
      </c>
      <c r="U785" s="2">
        <f>(T785*EXP($C$3-($C$4^2)/2+NORMSINV(AleatLivre!T782)*$C$4))</f>
        <v>127.09481350716948</v>
      </c>
      <c r="V785" s="2">
        <f>(U785*EXP($C$3-($C$4^2)/2+NORMSINV(AleatLivre!U782)*$C$4))</f>
        <v>133.70094866624146</v>
      </c>
    </row>
    <row r="786" spans="1:22" x14ac:dyDescent="0.25">
      <c r="A786">
        <v>781</v>
      </c>
      <c r="B786" s="2">
        <f>Painel!$B$7</f>
        <v>50</v>
      </c>
      <c r="C786" s="2">
        <f>(B786*EXP($C$3-($C$4^2)/2+NORMSINV(AleatLivre!B783)*$C$4))</f>
        <v>52.470231843074409</v>
      </c>
      <c r="D786" s="2">
        <f>(C786*EXP($C$3-($C$4^2)/2+NORMSINV(AleatLivre!C783)*$C$4))</f>
        <v>55.129029207036226</v>
      </c>
      <c r="E786" s="2">
        <f>(D786*EXP($C$3-($C$4^2)/2+NORMSINV(AleatLivre!D783)*$C$4))</f>
        <v>58.46294178156846</v>
      </c>
      <c r="F786" s="2">
        <f>(E786*EXP($C$3-($C$4^2)/2+NORMSINV(AleatLivre!E783)*$C$4))</f>
        <v>62.258014997667154</v>
      </c>
      <c r="G786" s="2">
        <f>(F786*EXP($C$3-($C$4^2)/2+NORMSINV(AleatLivre!F783)*$C$4))</f>
        <v>64.286182401480445</v>
      </c>
      <c r="H786" s="2">
        <f>(G786*EXP($C$3-($C$4^2)/2+NORMSINV(AleatLivre!G783)*$C$4))</f>
        <v>69.40767818026697</v>
      </c>
      <c r="I786" s="2">
        <f>(H786*EXP($C$3-($C$4^2)/2+NORMSINV(AleatLivre!H783)*$C$4))</f>
        <v>70.700991545461704</v>
      </c>
      <c r="J786" s="2">
        <f>(I786*EXP($C$3-($C$4^2)/2+NORMSINV(AleatLivre!I783)*$C$4))</f>
        <v>75.296553728421486</v>
      </c>
      <c r="K786" s="2">
        <f>(J786*EXP($C$3-($C$4^2)/2+NORMSINV(AleatLivre!J783)*$C$4))</f>
        <v>79.284483002954119</v>
      </c>
      <c r="L786" s="2">
        <f>(K786*EXP($C$3-($C$4^2)/2+NORMSINV(AleatLivre!K783)*$C$4))</f>
        <v>84.488570056215039</v>
      </c>
      <c r="M786" s="2">
        <f>(L786*EXP($C$3-($C$4^2)/2+NORMSINV(AleatLivre!L783)*$C$4))</f>
        <v>90.737907917040303</v>
      </c>
      <c r="N786" s="2">
        <f>(M786*EXP($C$3-($C$4^2)/2+NORMSINV(AleatLivre!M783)*$C$4))</f>
        <v>94.545178153092635</v>
      </c>
      <c r="O786" s="2">
        <f>(N786*EXP($C$3-($C$4^2)/2+NORMSINV(AleatLivre!N783)*$C$4))</f>
        <v>96.475186783549105</v>
      </c>
      <c r="P786" s="2">
        <f>(O786*EXP($C$3-($C$4^2)/2+NORMSINV(AleatLivre!O783)*$C$4))</f>
        <v>99.630237781349024</v>
      </c>
      <c r="Q786" s="2">
        <f>(P786*EXP($C$3-($C$4^2)/2+NORMSINV(AleatLivre!P783)*$C$4))</f>
        <v>103.02991876868218</v>
      </c>
      <c r="R786" s="2">
        <f>(Q786*EXP($C$3-($C$4^2)/2+NORMSINV(AleatLivre!Q783)*$C$4))</f>
        <v>111.69461778800884</v>
      </c>
      <c r="S786" s="2">
        <f>(R786*EXP($C$3-($C$4^2)/2+NORMSINV(AleatLivre!R783)*$C$4))</f>
        <v>114.3989883033279</v>
      </c>
      <c r="T786" s="2">
        <f>(S786*EXP($C$3-($C$4^2)/2+NORMSINV(AleatLivre!S783)*$C$4))</f>
        <v>117.32239071054993</v>
      </c>
      <c r="U786" s="2">
        <f>(T786*EXP($C$3-($C$4^2)/2+NORMSINV(AleatLivre!T783)*$C$4))</f>
        <v>121.95556605064419</v>
      </c>
      <c r="V786" s="2">
        <f>(U786*EXP($C$3-($C$4^2)/2+NORMSINV(AleatLivre!U783)*$C$4))</f>
        <v>128.13113854420061</v>
      </c>
    </row>
    <row r="787" spans="1:22" x14ac:dyDescent="0.25">
      <c r="A787">
        <v>782</v>
      </c>
      <c r="B787" s="2">
        <f>Painel!$B$7</f>
        <v>50</v>
      </c>
      <c r="C787" s="2">
        <f>(B787*EXP($C$3-($C$4^2)/2+NORMSINV(AleatLivre!B784)*$C$4))</f>
        <v>51.836619889030501</v>
      </c>
      <c r="D787" s="2">
        <f>(C787*EXP($C$3-($C$4^2)/2+NORMSINV(AleatLivre!C784)*$C$4))</f>
        <v>53.967537282553693</v>
      </c>
      <c r="E787" s="2">
        <f>(D787*EXP($C$3-($C$4^2)/2+NORMSINV(AleatLivre!D784)*$C$4))</f>
        <v>58.35153474596757</v>
      </c>
      <c r="F787" s="2">
        <f>(E787*EXP($C$3-($C$4^2)/2+NORMSINV(AleatLivre!E784)*$C$4))</f>
        <v>62.556621221565472</v>
      </c>
      <c r="G787" s="2">
        <f>(F787*EXP($C$3-($C$4^2)/2+NORMSINV(AleatLivre!F784)*$C$4))</f>
        <v>65.019763889855582</v>
      </c>
      <c r="H787" s="2">
        <f>(G787*EXP($C$3-($C$4^2)/2+NORMSINV(AleatLivre!G784)*$C$4))</f>
        <v>67.861089708955674</v>
      </c>
      <c r="I787" s="2">
        <f>(H787*EXP($C$3-($C$4^2)/2+NORMSINV(AleatLivre!H784)*$C$4))</f>
        <v>70.174215077563886</v>
      </c>
      <c r="J787" s="2">
        <f>(I787*EXP($C$3-($C$4^2)/2+NORMSINV(AleatLivre!I784)*$C$4))</f>
        <v>72.987615610494473</v>
      </c>
      <c r="K787" s="2">
        <f>(J787*EXP($C$3-($C$4^2)/2+NORMSINV(AleatLivre!J784)*$C$4))</f>
        <v>75.666053304890767</v>
      </c>
      <c r="L787" s="2">
        <f>(K787*EXP($C$3-($C$4^2)/2+NORMSINV(AleatLivre!K784)*$C$4))</f>
        <v>78.405545725451063</v>
      </c>
      <c r="M787" s="2">
        <f>(L787*EXP($C$3-($C$4^2)/2+NORMSINV(AleatLivre!L784)*$C$4))</f>
        <v>83.290796132459832</v>
      </c>
      <c r="N787" s="2">
        <f>(M787*EXP($C$3-($C$4^2)/2+NORMSINV(AleatLivre!M784)*$C$4))</f>
        <v>87.482987480455066</v>
      </c>
      <c r="O787" s="2">
        <f>(N787*EXP($C$3-($C$4^2)/2+NORMSINV(AleatLivre!N784)*$C$4))</f>
        <v>92.166248329864004</v>
      </c>
      <c r="P787" s="2">
        <f>(O787*EXP($C$3-($C$4^2)/2+NORMSINV(AleatLivre!O784)*$C$4))</f>
        <v>95.841883256960529</v>
      </c>
      <c r="Q787" s="2">
        <f>(P787*EXP($C$3-($C$4^2)/2+NORMSINV(AleatLivre!P784)*$C$4))</f>
        <v>101.12417653913236</v>
      </c>
      <c r="R787" s="2">
        <f>(Q787*EXP($C$3-($C$4^2)/2+NORMSINV(AleatLivre!Q784)*$C$4))</f>
        <v>108.56661600146212</v>
      </c>
      <c r="S787" s="2">
        <f>(R787*EXP($C$3-($C$4^2)/2+NORMSINV(AleatLivre!R784)*$C$4))</f>
        <v>113.49336453614551</v>
      </c>
      <c r="T787" s="2">
        <f>(S787*EXP($C$3-($C$4^2)/2+NORMSINV(AleatLivre!S784)*$C$4))</f>
        <v>120.11865592661547</v>
      </c>
      <c r="U787" s="2">
        <f>(T787*EXP($C$3-($C$4^2)/2+NORMSINV(AleatLivre!T784)*$C$4))</f>
        <v>126.18361803975409</v>
      </c>
      <c r="V787" s="2">
        <f>(U787*EXP($C$3-($C$4^2)/2+NORMSINV(AleatLivre!U784)*$C$4))</f>
        <v>137.13252525100108</v>
      </c>
    </row>
    <row r="788" spans="1:22" x14ac:dyDescent="0.25">
      <c r="A788">
        <v>783</v>
      </c>
      <c r="B788" s="2">
        <f>Painel!$B$7</f>
        <v>50</v>
      </c>
      <c r="C788" s="2">
        <f>(B788*EXP($C$3-($C$4^2)/2+NORMSINV(AleatLivre!B785)*$C$4))</f>
        <v>52.559218471688993</v>
      </c>
      <c r="D788" s="2">
        <f>(C788*EXP($C$3-($C$4^2)/2+NORMSINV(AleatLivre!C785)*$C$4))</f>
        <v>55.942953374952474</v>
      </c>
      <c r="E788" s="2">
        <f>(D788*EXP($C$3-($C$4^2)/2+NORMSINV(AleatLivre!D785)*$C$4))</f>
        <v>58.316943019996828</v>
      </c>
      <c r="F788" s="2">
        <f>(E788*EXP($C$3-($C$4^2)/2+NORMSINV(AleatLivre!E785)*$C$4))</f>
        <v>62.516492421189298</v>
      </c>
      <c r="G788" s="2">
        <f>(F788*EXP($C$3-($C$4^2)/2+NORMSINV(AleatLivre!F785)*$C$4))</f>
        <v>65.135130932556848</v>
      </c>
      <c r="H788" s="2">
        <f>(G788*EXP($C$3-($C$4^2)/2+NORMSINV(AleatLivre!G785)*$C$4))</f>
        <v>68.300360308143581</v>
      </c>
      <c r="I788" s="2">
        <f>(H788*EXP($C$3-($C$4^2)/2+NORMSINV(AleatLivre!H785)*$C$4))</f>
        <v>74.81704851788507</v>
      </c>
      <c r="J788" s="2">
        <f>(I788*EXP($C$3-($C$4^2)/2+NORMSINV(AleatLivre!I785)*$C$4))</f>
        <v>79.038154941101425</v>
      </c>
      <c r="K788" s="2">
        <f>(J788*EXP($C$3-($C$4^2)/2+NORMSINV(AleatLivre!J785)*$C$4))</f>
        <v>85.406220402548684</v>
      </c>
      <c r="L788" s="2">
        <f>(K788*EXP($C$3-($C$4^2)/2+NORMSINV(AleatLivre!K785)*$C$4))</f>
        <v>89.585546686655732</v>
      </c>
      <c r="M788" s="2">
        <f>(L788*EXP($C$3-($C$4^2)/2+NORMSINV(AleatLivre!L785)*$C$4))</f>
        <v>93.409280175708687</v>
      </c>
      <c r="N788" s="2">
        <f>(M788*EXP($C$3-($C$4^2)/2+NORMSINV(AleatLivre!M785)*$C$4))</f>
        <v>97.047661655981159</v>
      </c>
      <c r="O788" s="2">
        <f>(N788*EXP($C$3-($C$4^2)/2+NORMSINV(AleatLivre!N785)*$C$4))</f>
        <v>99.558319553222134</v>
      </c>
      <c r="P788" s="2">
        <f>(O788*EXP($C$3-($C$4^2)/2+NORMSINV(AleatLivre!O785)*$C$4))</f>
        <v>104.00696910590526</v>
      </c>
      <c r="Q788" s="2">
        <f>(P788*EXP($C$3-($C$4^2)/2+NORMSINV(AleatLivre!P785)*$C$4))</f>
        <v>109.46873089465372</v>
      </c>
      <c r="R788" s="2">
        <f>(Q788*EXP($C$3-($C$4^2)/2+NORMSINV(AleatLivre!Q785)*$C$4))</f>
        <v>110.81205378739989</v>
      </c>
      <c r="S788" s="2">
        <f>(R788*EXP($C$3-($C$4^2)/2+NORMSINV(AleatLivre!R785)*$C$4))</f>
        <v>113.17020861046389</v>
      </c>
      <c r="T788" s="2">
        <f>(S788*EXP($C$3-($C$4^2)/2+NORMSINV(AleatLivre!S785)*$C$4))</f>
        <v>119.08228485411978</v>
      </c>
      <c r="U788" s="2">
        <f>(T788*EXP($C$3-($C$4^2)/2+NORMSINV(AleatLivre!T785)*$C$4))</f>
        <v>119.96206343058978</v>
      </c>
      <c r="V788" s="2">
        <f>(U788*EXP($C$3-($C$4^2)/2+NORMSINV(AleatLivre!U785)*$C$4))</f>
        <v>129.63330158165121</v>
      </c>
    </row>
    <row r="789" spans="1:22" x14ac:dyDescent="0.25">
      <c r="A789">
        <v>784</v>
      </c>
      <c r="B789" s="2">
        <f>Painel!$B$7</f>
        <v>50</v>
      </c>
      <c r="C789" s="2">
        <f>(B789*EXP($C$3-($C$4^2)/2+NORMSINV(AleatLivre!B786)*$C$4))</f>
        <v>54.064408002168044</v>
      </c>
      <c r="D789" s="2">
        <f>(C789*EXP($C$3-($C$4^2)/2+NORMSINV(AleatLivre!C786)*$C$4))</f>
        <v>57.91739395128689</v>
      </c>
      <c r="E789" s="2">
        <f>(D789*EXP($C$3-($C$4^2)/2+NORMSINV(AleatLivre!D786)*$C$4))</f>
        <v>60.45565088736835</v>
      </c>
      <c r="F789" s="2">
        <f>(E789*EXP($C$3-($C$4^2)/2+NORMSINV(AleatLivre!E786)*$C$4))</f>
        <v>62.955567003722635</v>
      </c>
      <c r="G789" s="2">
        <f>(F789*EXP($C$3-($C$4^2)/2+NORMSINV(AleatLivre!F786)*$C$4))</f>
        <v>67.585669271323269</v>
      </c>
      <c r="H789" s="2">
        <f>(G789*EXP($C$3-($C$4^2)/2+NORMSINV(AleatLivre!G786)*$C$4))</f>
        <v>71.5260473327277</v>
      </c>
      <c r="I789" s="2">
        <f>(H789*EXP($C$3-($C$4^2)/2+NORMSINV(AleatLivre!H786)*$C$4))</f>
        <v>76.500241985061777</v>
      </c>
      <c r="J789" s="2">
        <f>(I789*EXP($C$3-($C$4^2)/2+NORMSINV(AleatLivre!I786)*$C$4))</f>
        <v>80.359846926181618</v>
      </c>
      <c r="K789" s="2">
        <f>(J789*EXP($C$3-($C$4^2)/2+NORMSINV(AleatLivre!J786)*$C$4))</f>
        <v>84.487213301877617</v>
      </c>
      <c r="L789" s="2">
        <f>(K789*EXP($C$3-($C$4^2)/2+NORMSINV(AleatLivre!K786)*$C$4))</f>
        <v>88.186243801444604</v>
      </c>
      <c r="M789" s="2">
        <f>(L789*EXP($C$3-($C$4^2)/2+NORMSINV(AleatLivre!L786)*$C$4))</f>
        <v>96.102976122706025</v>
      </c>
      <c r="N789" s="2">
        <f>(M789*EXP($C$3-($C$4^2)/2+NORMSINV(AleatLivre!M786)*$C$4))</f>
        <v>98.229671734457455</v>
      </c>
      <c r="O789" s="2">
        <f>(N789*EXP($C$3-($C$4^2)/2+NORMSINV(AleatLivre!N786)*$C$4))</f>
        <v>103.14050318918737</v>
      </c>
      <c r="P789" s="2">
        <f>(O789*EXP($C$3-($C$4^2)/2+NORMSINV(AleatLivre!O786)*$C$4))</f>
        <v>109.34160070661828</v>
      </c>
      <c r="Q789" s="2">
        <f>(P789*EXP($C$3-($C$4^2)/2+NORMSINV(AleatLivre!P786)*$C$4))</f>
        <v>117.13499110686328</v>
      </c>
      <c r="R789" s="2">
        <f>(Q789*EXP($C$3-($C$4^2)/2+NORMSINV(AleatLivre!Q786)*$C$4))</f>
        <v>121.0297386576994</v>
      </c>
      <c r="S789" s="2">
        <f>(R789*EXP($C$3-($C$4^2)/2+NORMSINV(AleatLivre!R786)*$C$4))</f>
        <v>126.89889268865861</v>
      </c>
      <c r="T789" s="2">
        <f>(S789*EXP($C$3-($C$4^2)/2+NORMSINV(AleatLivre!S786)*$C$4))</f>
        <v>130.41989977824889</v>
      </c>
      <c r="U789" s="2">
        <f>(T789*EXP($C$3-($C$4^2)/2+NORMSINV(AleatLivre!T786)*$C$4))</f>
        <v>136.3216057664452</v>
      </c>
      <c r="V789" s="2">
        <f>(U789*EXP($C$3-($C$4^2)/2+NORMSINV(AleatLivre!U786)*$C$4))</f>
        <v>138.17501481119743</v>
      </c>
    </row>
    <row r="790" spans="1:22" x14ac:dyDescent="0.25">
      <c r="A790">
        <v>785</v>
      </c>
      <c r="B790" s="2">
        <f>Painel!$B$7</f>
        <v>50</v>
      </c>
      <c r="C790" s="2">
        <f>(B790*EXP($C$3-($C$4^2)/2+NORMSINV(AleatLivre!B787)*$C$4))</f>
        <v>50.67972939670404</v>
      </c>
      <c r="D790" s="2">
        <f>(C790*EXP($C$3-($C$4^2)/2+NORMSINV(AleatLivre!C787)*$C$4))</f>
        <v>53.045135796208974</v>
      </c>
      <c r="E790" s="2">
        <f>(D790*EXP($C$3-($C$4^2)/2+NORMSINV(AleatLivre!D787)*$C$4))</f>
        <v>56.938178890679438</v>
      </c>
      <c r="F790" s="2">
        <f>(E790*EXP($C$3-($C$4^2)/2+NORMSINV(AleatLivre!E787)*$C$4))</f>
        <v>58.807779598328615</v>
      </c>
      <c r="G790" s="2">
        <f>(F790*EXP($C$3-($C$4^2)/2+NORMSINV(AleatLivre!F787)*$C$4))</f>
        <v>62.982736328226473</v>
      </c>
      <c r="H790" s="2">
        <f>(G790*EXP($C$3-($C$4^2)/2+NORMSINV(AleatLivre!G787)*$C$4))</f>
        <v>67.583324436202417</v>
      </c>
      <c r="I790" s="2">
        <f>(H790*EXP($C$3-($C$4^2)/2+NORMSINV(AleatLivre!H787)*$C$4))</f>
        <v>71.637701388006974</v>
      </c>
      <c r="J790" s="2">
        <f>(I790*EXP($C$3-($C$4^2)/2+NORMSINV(AleatLivre!I787)*$C$4))</f>
        <v>78.756644412883873</v>
      </c>
      <c r="K790" s="2">
        <f>(J790*EXP($C$3-($C$4^2)/2+NORMSINV(AleatLivre!J787)*$C$4))</f>
        <v>78.65435129446341</v>
      </c>
      <c r="L790" s="2">
        <f>(K790*EXP($C$3-($C$4^2)/2+NORMSINV(AleatLivre!K787)*$C$4))</f>
        <v>80.780550149420904</v>
      </c>
      <c r="M790" s="2">
        <f>(L790*EXP($C$3-($C$4^2)/2+NORMSINV(AleatLivre!L787)*$C$4))</f>
        <v>83.63597413080528</v>
      </c>
      <c r="N790" s="2">
        <f>(M790*EXP($C$3-($C$4^2)/2+NORMSINV(AleatLivre!M787)*$C$4))</f>
        <v>87.633041214834478</v>
      </c>
      <c r="O790" s="2">
        <f>(N790*EXP($C$3-($C$4^2)/2+NORMSINV(AleatLivre!N787)*$C$4))</f>
        <v>94.845769188134369</v>
      </c>
      <c r="P790" s="2">
        <f>(O790*EXP($C$3-($C$4^2)/2+NORMSINV(AleatLivre!O787)*$C$4))</f>
        <v>101.89772501195679</v>
      </c>
      <c r="Q790" s="2">
        <f>(P790*EXP($C$3-($C$4^2)/2+NORMSINV(AleatLivre!P787)*$C$4))</f>
        <v>108.08001621338397</v>
      </c>
      <c r="R790" s="2">
        <f>(Q790*EXP($C$3-($C$4^2)/2+NORMSINV(AleatLivre!Q787)*$C$4))</f>
        <v>112.30273190764132</v>
      </c>
      <c r="S790" s="2">
        <f>(R790*EXP($C$3-($C$4^2)/2+NORMSINV(AleatLivre!R787)*$C$4))</f>
        <v>114.59287616862646</v>
      </c>
      <c r="T790" s="2">
        <f>(S790*EXP($C$3-($C$4^2)/2+NORMSINV(AleatLivre!S787)*$C$4))</f>
        <v>118.79941714978254</v>
      </c>
      <c r="U790" s="2">
        <f>(T790*EXP($C$3-($C$4^2)/2+NORMSINV(AleatLivre!T787)*$C$4))</f>
        <v>126.19857062230348</v>
      </c>
      <c r="V790" s="2">
        <f>(U790*EXP($C$3-($C$4^2)/2+NORMSINV(AleatLivre!U787)*$C$4))</f>
        <v>133.11727794687437</v>
      </c>
    </row>
    <row r="791" spans="1:22" x14ac:dyDescent="0.25">
      <c r="A791">
        <v>786</v>
      </c>
      <c r="B791" s="2">
        <f>Painel!$B$7</f>
        <v>50</v>
      </c>
      <c r="C791" s="2">
        <f>(B791*EXP($C$3-($C$4^2)/2+NORMSINV(AleatLivre!B788)*$C$4))</f>
        <v>52.315358961003774</v>
      </c>
      <c r="D791" s="2">
        <f>(C791*EXP($C$3-($C$4^2)/2+NORMSINV(AleatLivre!C788)*$C$4))</f>
        <v>55.890686921320395</v>
      </c>
      <c r="E791" s="2">
        <f>(D791*EXP($C$3-($C$4^2)/2+NORMSINV(AleatLivre!D788)*$C$4))</f>
        <v>58.238088348840328</v>
      </c>
      <c r="F791" s="2">
        <f>(E791*EXP($C$3-($C$4^2)/2+NORMSINV(AleatLivre!E788)*$C$4))</f>
        <v>57.312825462812619</v>
      </c>
      <c r="G791" s="2">
        <f>(F791*EXP($C$3-($C$4^2)/2+NORMSINV(AleatLivre!F788)*$C$4))</f>
        <v>60.507499519399431</v>
      </c>
      <c r="H791" s="2">
        <f>(G791*EXP($C$3-($C$4^2)/2+NORMSINV(AleatLivre!G788)*$C$4))</f>
        <v>62.555506232989394</v>
      </c>
      <c r="I791" s="2">
        <f>(H791*EXP($C$3-($C$4^2)/2+NORMSINV(AleatLivre!H788)*$C$4))</f>
        <v>68.841005714122062</v>
      </c>
      <c r="J791" s="2">
        <f>(I791*EXP($C$3-($C$4^2)/2+NORMSINV(AleatLivre!I788)*$C$4))</f>
        <v>73.687947235892338</v>
      </c>
      <c r="K791" s="2">
        <f>(J791*EXP($C$3-($C$4^2)/2+NORMSINV(AleatLivre!J788)*$C$4))</f>
        <v>77.405052524064814</v>
      </c>
      <c r="L791" s="2">
        <f>(K791*EXP($C$3-($C$4^2)/2+NORMSINV(AleatLivre!K788)*$C$4))</f>
        <v>81.672792529147515</v>
      </c>
      <c r="M791" s="2">
        <f>(L791*EXP($C$3-($C$4^2)/2+NORMSINV(AleatLivre!L788)*$C$4))</f>
        <v>83.467408828495266</v>
      </c>
      <c r="N791" s="2">
        <f>(M791*EXP($C$3-($C$4^2)/2+NORMSINV(AleatLivre!M788)*$C$4))</f>
        <v>89.564088030266845</v>
      </c>
      <c r="O791" s="2">
        <f>(N791*EXP($C$3-($C$4^2)/2+NORMSINV(AleatLivre!N788)*$C$4))</f>
        <v>92.350335788273142</v>
      </c>
      <c r="P791" s="2">
        <f>(O791*EXP($C$3-($C$4^2)/2+NORMSINV(AleatLivre!O788)*$C$4))</f>
        <v>97.838526501830032</v>
      </c>
      <c r="Q791" s="2">
        <f>(P791*EXP($C$3-($C$4^2)/2+NORMSINV(AleatLivre!P788)*$C$4))</f>
        <v>107.28598628767395</v>
      </c>
      <c r="R791" s="2">
        <f>(Q791*EXP($C$3-($C$4^2)/2+NORMSINV(AleatLivre!Q788)*$C$4))</f>
        <v>117.25605887300243</v>
      </c>
      <c r="S791" s="2">
        <f>(R791*EXP($C$3-($C$4^2)/2+NORMSINV(AleatLivre!R788)*$C$4))</f>
        <v>123.23554432840201</v>
      </c>
      <c r="T791" s="2">
        <f>(S791*EXP($C$3-($C$4^2)/2+NORMSINV(AleatLivre!S788)*$C$4))</f>
        <v>130.50359579621588</v>
      </c>
      <c r="U791" s="2">
        <f>(T791*EXP($C$3-($C$4^2)/2+NORMSINV(AleatLivre!T788)*$C$4))</f>
        <v>140.02863040030564</v>
      </c>
      <c r="V791" s="2">
        <f>(U791*EXP($C$3-($C$4^2)/2+NORMSINV(AleatLivre!U788)*$C$4))</f>
        <v>145.24489739053794</v>
      </c>
    </row>
    <row r="792" spans="1:22" x14ac:dyDescent="0.25">
      <c r="A792">
        <v>787</v>
      </c>
      <c r="B792" s="2">
        <f>Painel!$B$7</f>
        <v>50</v>
      </c>
      <c r="C792" s="2">
        <f>(B792*EXP($C$3-($C$4^2)/2+NORMSINV(AleatLivre!B789)*$C$4))</f>
        <v>53.903754968777783</v>
      </c>
      <c r="D792" s="2">
        <f>(C792*EXP($C$3-($C$4^2)/2+NORMSINV(AleatLivre!C789)*$C$4))</f>
        <v>56.334383882393126</v>
      </c>
      <c r="E792" s="2">
        <f>(D792*EXP($C$3-($C$4^2)/2+NORMSINV(AleatLivre!D789)*$C$4))</f>
        <v>59.618698179112101</v>
      </c>
      <c r="F792" s="2">
        <f>(E792*EXP($C$3-($C$4^2)/2+NORMSINV(AleatLivre!E789)*$C$4))</f>
        <v>63.62860553018303</v>
      </c>
      <c r="G792" s="2">
        <f>(F792*EXP($C$3-($C$4^2)/2+NORMSINV(AleatLivre!F789)*$C$4))</f>
        <v>68.642348785096146</v>
      </c>
      <c r="H792" s="2">
        <f>(G792*EXP($C$3-($C$4^2)/2+NORMSINV(AleatLivre!G789)*$C$4))</f>
        <v>72.088844369283521</v>
      </c>
      <c r="I792" s="2">
        <f>(H792*EXP($C$3-($C$4^2)/2+NORMSINV(AleatLivre!H789)*$C$4))</f>
        <v>73.695254341730688</v>
      </c>
      <c r="J792" s="2">
        <f>(I792*EXP($C$3-($C$4^2)/2+NORMSINV(AleatLivre!I789)*$C$4))</f>
        <v>78.430101942162906</v>
      </c>
      <c r="K792" s="2">
        <f>(J792*EXP($C$3-($C$4^2)/2+NORMSINV(AleatLivre!J789)*$C$4))</f>
        <v>82.873898005521525</v>
      </c>
      <c r="L792" s="2">
        <f>(K792*EXP($C$3-($C$4^2)/2+NORMSINV(AleatLivre!K789)*$C$4))</f>
        <v>82.242364436453826</v>
      </c>
      <c r="M792" s="2">
        <f>(L792*EXP($C$3-($C$4^2)/2+NORMSINV(AleatLivre!L789)*$C$4))</f>
        <v>84.005956310707504</v>
      </c>
      <c r="N792" s="2">
        <f>(M792*EXP($C$3-($C$4^2)/2+NORMSINV(AleatLivre!M789)*$C$4))</f>
        <v>88.681200534875032</v>
      </c>
      <c r="O792" s="2">
        <f>(N792*EXP($C$3-($C$4^2)/2+NORMSINV(AleatLivre!N789)*$C$4))</f>
        <v>92.597575249498334</v>
      </c>
      <c r="P792" s="2">
        <f>(O792*EXP($C$3-($C$4^2)/2+NORMSINV(AleatLivre!O789)*$C$4))</f>
        <v>96.328798530020862</v>
      </c>
      <c r="Q792" s="2">
        <f>(P792*EXP($C$3-($C$4^2)/2+NORMSINV(AleatLivre!P789)*$C$4))</f>
        <v>100.83758655892494</v>
      </c>
      <c r="R792" s="2">
        <f>(Q792*EXP($C$3-($C$4^2)/2+NORMSINV(AleatLivre!Q789)*$C$4))</f>
        <v>104.06014644743915</v>
      </c>
      <c r="S792" s="2">
        <f>(R792*EXP($C$3-($C$4^2)/2+NORMSINV(AleatLivre!R789)*$C$4))</f>
        <v>107.52971877497917</v>
      </c>
      <c r="T792" s="2">
        <f>(S792*EXP($C$3-($C$4^2)/2+NORMSINV(AleatLivre!S789)*$C$4))</f>
        <v>112.61539852129447</v>
      </c>
      <c r="U792" s="2">
        <f>(T792*EXP($C$3-($C$4^2)/2+NORMSINV(AleatLivre!T789)*$C$4))</f>
        <v>119.8236630528539</v>
      </c>
      <c r="V792" s="2">
        <f>(U792*EXP($C$3-($C$4^2)/2+NORMSINV(AleatLivre!U789)*$C$4))</f>
        <v>124.42136130225055</v>
      </c>
    </row>
    <row r="793" spans="1:22" x14ac:dyDescent="0.25">
      <c r="A793">
        <v>788</v>
      </c>
      <c r="B793" s="2">
        <f>Painel!$B$7</f>
        <v>50</v>
      </c>
      <c r="C793" s="2">
        <f>(B793*EXP($C$3-($C$4^2)/2+NORMSINV(AleatLivre!B790)*$C$4))</f>
        <v>50.257325521092</v>
      </c>
      <c r="D793" s="2">
        <f>(C793*EXP($C$3-($C$4^2)/2+NORMSINV(AleatLivre!C790)*$C$4))</f>
        <v>51.399507405907372</v>
      </c>
      <c r="E793" s="2">
        <f>(D793*EXP($C$3-($C$4^2)/2+NORMSINV(AleatLivre!D790)*$C$4))</f>
        <v>53.203713162222648</v>
      </c>
      <c r="F793" s="2">
        <f>(E793*EXP($C$3-($C$4^2)/2+NORMSINV(AleatLivre!E790)*$C$4))</f>
        <v>56.824185633270659</v>
      </c>
      <c r="G793" s="2">
        <f>(F793*EXP($C$3-($C$4^2)/2+NORMSINV(AleatLivre!F790)*$C$4))</f>
        <v>58.288391372138896</v>
      </c>
      <c r="H793" s="2">
        <f>(G793*EXP($C$3-($C$4^2)/2+NORMSINV(AleatLivre!G790)*$C$4))</f>
        <v>63.098495447242918</v>
      </c>
      <c r="I793" s="2">
        <f>(H793*EXP($C$3-($C$4^2)/2+NORMSINV(AleatLivre!H790)*$C$4))</f>
        <v>64.876430326092446</v>
      </c>
      <c r="J793" s="2">
        <f>(I793*EXP($C$3-($C$4^2)/2+NORMSINV(AleatLivre!I790)*$C$4))</f>
        <v>69.011042722853048</v>
      </c>
      <c r="K793" s="2">
        <f>(J793*EXP($C$3-($C$4^2)/2+NORMSINV(AleatLivre!J790)*$C$4))</f>
        <v>69.409344605623801</v>
      </c>
      <c r="L793" s="2">
        <f>(K793*EXP($C$3-($C$4^2)/2+NORMSINV(AleatLivre!K790)*$C$4))</f>
        <v>72.343929955369404</v>
      </c>
      <c r="M793" s="2">
        <f>(L793*EXP($C$3-($C$4^2)/2+NORMSINV(AleatLivre!L790)*$C$4))</f>
        <v>77.79479495366661</v>
      </c>
      <c r="N793" s="2">
        <f>(M793*EXP($C$3-($C$4^2)/2+NORMSINV(AleatLivre!M790)*$C$4))</f>
        <v>84.301855714616337</v>
      </c>
      <c r="O793" s="2">
        <f>(N793*EXP($C$3-($C$4^2)/2+NORMSINV(AleatLivre!N790)*$C$4))</f>
        <v>89.663553334626883</v>
      </c>
      <c r="P793" s="2">
        <f>(O793*EXP($C$3-($C$4^2)/2+NORMSINV(AleatLivre!O790)*$C$4))</f>
        <v>90.752646972605945</v>
      </c>
      <c r="Q793" s="2">
        <f>(P793*EXP($C$3-($C$4^2)/2+NORMSINV(AleatLivre!P790)*$C$4))</f>
        <v>94.096045526830821</v>
      </c>
      <c r="R793" s="2">
        <f>(Q793*EXP($C$3-($C$4^2)/2+NORMSINV(AleatLivre!Q790)*$C$4))</f>
        <v>95.500106453296908</v>
      </c>
      <c r="S793" s="2">
        <f>(R793*EXP($C$3-($C$4^2)/2+NORMSINV(AleatLivre!R790)*$C$4))</f>
        <v>101.73722054791955</v>
      </c>
      <c r="T793" s="2">
        <f>(S793*EXP($C$3-($C$4^2)/2+NORMSINV(AleatLivre!S790)*$C$4))</f>
        <v>107.61319295091423</v>
      </c>
      <c r="U793" s="2">
        <f>(T793*EXP($C$3-($C$4^2)/2+NORMSINV(AleatLivre!T790)*$C$4))</f>
        <v>114.920021751658</v>
      </c>
      <c r="V793" s="2">
        <f>(U793*EXP($C$3-($C$4^2)/2+NORMSINV(AleatLivre!U790)*$C$4))</f>
        <v>120.44673789907333</v>
      </c>
    </row>
    <row r="794" spans="1:22" x14ac:dyDescent="0.25">
      <c r="A794">
        <v>789</v>
      </c>
      <c r="B794" s="2">
        <f>Painel!$B$7</f>
        <v>50</v>
      </c>
      <c r="C794" s="2">
        <f>(B794*EXP($C$3-($C$4^2)/2+NORMSINV(AleatLivre!B791)*$C$4))</f>
        <v>52.731906384616366</v>
      </c>
      <c r="D794" s="2">
        <f>(C794*EXP($C$3-($C$4^2)/2+NORMSINV(AleatLivre!C791)*$C$4))</f>
        <v>55.231888172334195</v>
      </c>
      <c r="E794" s="2">
        <f>(D794*EXP($C$3-($C$4^2)/2+NORMSINV(AleatLivre!D791)*$C$4))</f>
        <v>59.8417311643856</v>
      </c>
      <c r="F794" s="2">
        <f>(E794*EXP($C$3-($C$4^2)/2+NORMSINV(AleatLivre!E791)*$C$4))</f>
        <v>63.229050476822486</v>
      </c>
      <c r="G794" s="2">
        <f>(F794*EXP($C$3-($C$4^2)/2+NORMSINV(AleatLivre!F791)*$C$4))</f>
        <v>67.263844083628655</v>
      </c>
      <c r="H794" s="2">
        <f>(G794*EXP($C$3-($C$4^2)/2+NORMSINV(AleatLivre!G791)*$C$4))</f>
        <v>68.581409682469626</v>
      </c>
      <c r="I794" s="2">
        <f>(H794*EXP($C$3-($C$4^2)/2+NORMSINV(AleatLivre!H791)*$C$4))</f>
        <v>74.521251892146836</v>
      </c>
      <c r="J794" s="2">
        <f>(I794*EXP($C$3-($C$4^2)/2+NORMSINV(AleatLivre!I791)*$C$4))</f>
        <v>79.426045954108233</v>
      </c>
      <c r="K794" s="2">
        <f>(J794*EXP($C$3-($C$4^2)/2+NORMSINV(AleatLivre!J791)*$C$4))</f>
        <v>81.890237410723358</v>
      </c>
      <c r="L794" s="2">
        <f>(K794*EXP($C$3-($C$4^2)/2+NORMSINV(AleatLivre!K791)*$C$4))</f>
        <v>84.631617814341269</v>
      </c>
      <c r="M794" s="2">
        <f>(L794*EXP($C$3-($C$4^2)/2+NORMSINV(AleatLivre!L791)*$C$4))</f>
        <v>89.975934399893362</v>
      </c>
      <c r="N794" s="2">
        <f>(M794*EXP($C$3-($C$4^2)/2+NORMSINV(AleatLivre!M791)*$C$4))</f>
        <v>96.890734504210513</v>
      </c>
      <c r="O794" s="2">
        <f>(N794*EXP($C$3-($C$4^2)/2+NORMSINV(AleatLivre!N791)*$C$4))</f>
        <v>101.7883529326115</v>
      </c>
      <c r="P794" s="2">
        <f>(O794*EXP($C$3-($C$4^2)/2+NORMSINV(AleatLivre!O791)*$C$4))</f>
        <v>105.27079895517001</v>
      </c>
      <c r="Q794" s="2">
        <f>(P794*EXP($C$3-($C$4^2)/2+NORMSINV(AleatLivre!P791)*$C$4))</f>
        <v>108.85471364717888</v>
      </c>
      <c r="R794" s="2">
        <f>(Q794*EXP($C$3-($C$4^2)/2+NORMSINV(AleatLivre!Q791)*$C$4))</f>
        <v>112.89578042761634</v>
      </c>
      <c r="S794" s="2">
        <f>(R794*EXP($C$3-($C$4^2)/2+NORMSINV(AleatLivre!R791)*$C$4))</f>
        <v>122.78742714393947</v>
      </c>
      <c r="T794" s="2">
        <f>(S794*EXP($C$3-($C$4^2)/2+NORMSINV(AleatLivre!S791)*$C$4))</f>
        <v>128.99147012554511</v>
      </c>
      <c r="U794" s="2">
        <f>(T794*EXP($C$3-($C$4^2)/2+NORMSINV(AleatLivre!T791)*$C$4))</f>
        <v>134.71853168194301</v>
      </c>
      <c r="V794" s="2">
        <f>(U794*EXP($C$3-($C$4^2)/2+NORMSINV(AleatLivre!U791)*$C$4))</f>
        <v>141.03635910058566</v>
      </c>
    </row>
    <row r="795" spans="1:22" x14ac:dyDescent="0.25">
      <c r="A795">
        <v>790</v>
      </c>
      <c r="B795" s="2">
        <f>Painel!$B$7</f>
        <v>50</v>
      </c>
      <c r="C795" s="2">
        <f>(B795*EXP($C$3-($C$4^2)/2+NORMSINV(AleatLivre!B792)*$C$4))</f>
        <v>53.286021065045219</v>
      </c>
      <c r="D795" s="2">
        <f>(C795*EXP($C$3-($C$4^2)/2+NORMSINV(AleatLivre!C792)*$C$4))</f>
        <v>54.648205650941293</v>
      </c>
      <c r="E795" s="2">
        <f>(D795*EXP($C$3-($C$4^2)/2+NORMSINV(AleatLivre!D792)*$C$4))</f>
        <v>57.119165991000749</v>
      </c>
      <c r="F795" s="2">
        <f>(E795*EXP($C$3-($C$4^2)/2+NORMSINV(AleatLivre!E792)*$C$4))</f>
        <v>59.885609463392477</v>
      </c>
      <c r="G795" s="2">
        <f>(F795*EXP($C$3-($C$4^2)/2+NORMSINV(AleatLivre!F792)*$C$4))</f>
        <v>63.132690674242156</v>
      </c>
      <c r="H795" s="2">
        <f>(G795*EXP($C$3-($C$4^2)/2+NORMSINV(AleatLivre!G792)*$C$4))</f>
        <v>66.160967081164046</v>
      </c>
      <c r="I795" s="2">
        <f>(H795*EXP($C$3-($C$4^2)/2+NORMSINV(AleatLivre!H792)*$C$4))</f>
        <v>69.6305066277761</v>
      </c>
      <c r="J795" s="2">
        <f>(I795*EXP($C$3-($C$4^2)/2+NORMSINV(AleatLivre!I792)*$C$4))</f>
        <v>72.562045723318249</v>
      </c>
      <c r="K795" s="2">
        <f>(J795*EXP($C$3-($C$4^2)/2+NORMSINV(AleatLivre!J792)*$C$4))</f>
        <v>74.63027030809458</v>
      </c>
      <c r="L795" s="2">
        <f>(K795*EXP($C$3-($C$4^2)/2+NORMSINV(AleatLivre!K792)*$C$4))</f>
        <v>79.557957041146707</v>
      </c>
      <c r="M795" s="2">
        <f>(L795*EXP($C$3-($C$4^2)/2+NORMSINV(AleatLivre!L792)*$C$4))</f>
        <v>82.3880357405626</v>
      </c>
      <c r="N795" s="2">
        <f>(M795*EXP($C$3-($C$4^2)/2+NORMSINV(AleatLivre!M792)*$C$4))</f>
        <v>87.813480055971496</v>
      </c>
      <c r="O795" s="2">
        <f>(N795*EXP($C$3-($C$4^2)/2+NORMSINV(AleatLivre!N792)*$C$4))</f>
        <v>91.494304425281499</v>
      </c>
      <c r="P795" s="2">
        <f>(O795*EXP($C$3-($C$4^2)/2+NORMSINV(AleatLivre!O792)*$C$4))</f>
        <v>97.455452667371318</v>
      </c>
      <c r="Q795" s="2">
        <f>(P795*EXP($C$3-($C$4^2)/2+NORMSINV(AleatLivre!P792)*$C$4))</f>
        <v>101.99616876666879</v>
      </c>
      <c r="R795" s="2">
        <f>(Q795*EXP($C$3-($C$4^2)/2+NORMSINV(AleatLivre!Q792)*$C$4))</f>
        <v>107.42469575399512</v>
      </c>
      <c r="S795" s="2">
        <f>(R795*EXP($C$3-($C$4^2)/2+NORMSINV(AleatLivre!R792)*$C$4))</f>
        <v>112.72272984920512</v>
      </c>
      <c r="T795" s="2">
        <f>(S795*EXP($C$3-($C$4^2)/2+NORMSINV(AleatLivre!S792)*$C$4))</f>
        <v>118.85304588103558</v>
      </c>
      <c r="U795" s="2">
        <f>(T795*EXP($C$3-($C$4^2)/2+NORMSINV(AleatLivre!T792)*$C$4))</f>
        <v>126.23642676533839</v>
      </c>
      <c r="V795" s="2">
        <f>(U795*EXP($C$3-($C$4^2)/2+NORMSINV(AleatLivre!U792)*$C$4))</f>
        <v>134.72732888735121</v>
      </c>
    </row>
    <row r="796" spans="1:22" x14ac:dyDescent="0.25">
      <c r="A796">
        <v>791</v>
      </c>
      <c r="B796" s="2">
        <f>Painel!$B$7</f>
        <v>50</v>
      </c>
      <c r="C796" s="2">
        <f>(B796*EXP($C$3-($C$4^2)/2+NORMSINV(AleatLivre!B793)*$C$4))</f>
        <v>51.766154181128243</v>
      </c>
      <c r="D796" s="2">
        <f>(C796*EXP($C$3-($C$4^2)/2+NORMSINV(AleatLivre!C793)*$C$4))</f>
        <v>55.242456084628579</v>
      </c>
      <c r="E796" s="2">
        <f>(D796*EXP($C$3-($C$4^2)/2+NORMSINV(AleatLivre!D793)*$C$4))</f>
        <v>58.002778330696636</v>
      </c>
      <c r="F796" s="2">
        <f>(E796*EXP($C$3-($C$4^2)/2+NORMSINV(AleatLivre!E793)*$C$4))</f>
        <v>61.391489858762654</v>
      </c>
      <c r="G796" s="2">
        <f>(F796*EXP($C$3-($C$4^2)/2+NORMSINV(AleatLivre!F793)*$C$4))</f>
        <v>65.379866652952458</v>
      </c>
      <c r="H796" s="2">
        <f>(G796*EXP($C$3-($C$4^2)/2+NORMSINV(AleatLivre!G793)*$C$4))</f>
        <v>66.225578905014274</v>
      </c>
      <c r="I796" s="2">
        <f>(H796*EXP($C$3-($C$4^2)/2+NORMSINV(AleatLivre!H793)*$C$4))</f>
        <v>69.309768821829834</v>
      </c>
      <c r="J796" s="2">
        <f>(I796*EXP($C$3-($C$4^2)/2+NORMSINV(AleatLivre!I793)*$C$4))</f>
        <v>71.290319263964761</v>
      </c>
      <c r="K796" s="2">
        <f>(J796*EXP($C$3-($C$4^2)/2+NORMSINV(AleatLivre!J793)*$C$4))</f>
        <v>76.392167178971462</v>
      </c>
      <c r="L796" s="2">
        <f>(K796*EXP($C$3-($C$4^2)/2+NORMSINV(AleatLivre!K793)*$C$4))</f>
        <v>80.74354358126196</v>
      </c>
      <c r="M796" s="2">
        <f>(L796*EXP($C$3-($C$4^2)/2+NORMSINV(AleatLivre!L793)*$C$4))</f>
        <v>84.270871110043146</v>
      </c>
      <c r="N796" s="2">
        <f>(M796*EXP($C$3-($C$4^2)/2+NORMSINV(AleatLivre!M793)*$C$4))</f>
        <v>85.911230789674917</v>
      </c>
      <c r="O796" s="2">
        <f>(N796*EXP($C$3-($C$4^2)/2+NORMSINV(AleatLivre!N793)*$C$4))</f>
        <v>89.981270738798088</v>
      </c>
      <c r="P796" s="2">
        <f>(O796*EXP($C$3-($C$4^2)/2+NORMSINV(AleatLivre!O793)*$C$4))</f>
        <v>94.582911820913012</v>
      </c>
      <c r="Q796" s="2">
        <f>(P796*EXP($C$3-($C$4^2)/2+NORMSINV(AleatLivre!P793)*$C$4))</f>
        <v>97.777234476945537</v>
      </c>
      <c r="R796" s="2">
        <f>(Q796*EXP($C$3-($C$4^2)/2+NORMSINV(AleatLivre!Q793)*$C$4))</f>
        <v>105.03865485667455</v>
      </c>
      <c r="S796" s="2">
        <f>(R796*EXP($C$3-($C$4^2)/2+NORMSINV(AleatLivre!R793)*$C$4))</f>
        <v>106.55174304647268</v>
      </c>
      <c r="T796" s="2">
        <f>(S796*EXP($C$3-($C$4^2)/2+NORMSINV(AleatLivre!S793)*$C$4))</f>
        <v>115.2047281112303</v>
      </c>
      <c r="U796" s="2">
        <f>(T796*EXP($C$3-($C$4^2)/2+NORMSINV(AleatLivre!T793)*$C$4))</f>
        <v>120.7037914333131</v>
      </c>
      <c r="V796" s="2">
        <f>(U796*EXP($C$3-($C$4^2)/2+NORMSINV(AleatLivre!U793)*$C$4))</f>
        <v>127.67266194349946</v>
      </c>
    </row>
    <row r="797" spans="1:22" x14ac:dyDescent="0.25">
      <c r="A797">
        <v>792</v>
      </c>
      <c r="B797" s="2">
        <f>Painel!$B$7</f>
        <v>50</v>
      </c>
      <c r="C797" s="2">
        <f>(B797*EXP($C$3-($C$4^2)/2+NORMSINV(AleatLivre!B794)*$C$4))</f>
        <v>51.191202323676485</v>
      </c>
      <c r="D797" s="2">
        <f>(C797*EXP($C$3-($C$4^2)/2+NORMSINV(AleatLivre!C794)*$C$4))</f>
        <v>55.341464385523537</v>
      </c>
      <c r="E797" s="2">
        <f>(D797*EXP($C$3-($C$4^2)/2+NORMSINV(AleatLivre!D794)*$C$4))</f>
        <v>59.875436458685336</v>
      </c>
      <c r="F797" s="2">
        <f>(E797*EXP($C$3-($C$4^2)/2+NORMSINV(AleatLivre!E794)*$C$4))</f>
        <v>61.423695920566871</v>
      </c>
      <c r="G797" s="2">
        <f>(F797*EXP($C$3-($C$4^2)/2+NORMSINV(AleatLivre!F794)*$C$4))</f>
        <v>64.659737051417196</v>
      </c>
      <c r="H797" s="2">
        <f>(G797*EXP($C$3-($C$4^2)/2+NORMSINV(AleatLivre!G794)*$C$4))</f>
        <v>69.563138077272157</v>
      </c>
      <c r="I797" s="2">
        <f>(H797*EXP($C$3-($C$4^2)/2+NORMSINV(AleatLivre!H794)*$C$4))</f>
        <v>73.11376885882477</v>
      </c>
      <c r="J797" s="2">
        <f>(I797*EXP($C$3-($C$4^2)/2+NORMSINV(AleatLivre!I794)*$C$4))</f>
        <v>75.414583892674528</v>
      </c>
      <c r="K797" s="2">
        <f>(J797*EXP($C$3-($C$4^2)/2+NORMSINV(AleatLivre!J794)*$C$4))</f>
        <v>77.889531157446356</v>
      </c>
      <c r="L797" s="2">
        <f>(K797*EXP($C$3-($C$4^2)/2+NORMSINV(AleatLivre!K794)*$C$4))</f>
        <v>78.04853521015815</v>
      </c>
      <c r="M797" s="2">
        <f>(L797*EXP($C$3-($C$4^2)/2+NORMSINV(AleatLivre!L794)*$C$4))</f>
        <v>84.20919769193037</v>
      </c>
      <c r="N797" s="2">
        <f>(M797*EXP($C$3-($C$4^2)/2+NORMSINV(AleatLivre!M794)*$C$4))</f>
        <v>88.447556664017711</v>
      </c>
      <c r="O797" s="2">
        <f>(N797*EXP($C$3-($C$4^2)/2+NORMSINV(AleatLivre!N794)*$C$4))</f>
        <v>94.046974524783309</v>
      </c>
      <c r="P797" s="2">
        <f>(O797*EXP($C$3-($C$4^2)/2+NORMSINV(AleatLivre!O794)*$C$4))</f>
        <v>96.84817748748209</v>
      </c>
      <c r="Q797" s="2">
        <f>(P797*EXP($C$3-($C$4^2)/2+NORMSINV(AleatLivre!P794)*$C$4))</f>
        <v>103.62304436079317</v>
      </c>
      <c r="R797" s="2">
        <f>(Q797*EXP($C$3-($C$4^2)/2+NORMSINV(AleatLivre!Q794)*$C$4))</f>
        <v>107.3315644589289</v>
      </c>
      <c r="S797" s="2">
        <f>(R797*EXP($C$3-($C$4^2)/2+NORMSINV(AleatLivre!R794)*$C$4))</f>
        <v>110.84963919467964</v>
      </c>
      <c r="T797" s="2">
        <f>(S797*EXP($C$3-($C$4^2)/2+NORMSINV(AleatLivre!S794)*$C$4))</f>
        <v>115.87209314845694</v>
      </c>
      <c r="U797" s="2">
        <f>(T797*EXP($C$3-($C$4^2)/2+NORMSINV(AleatLivre!T794)*$C$4))</f>
        <v>120.89858401565155</v>
      </c>
      <c r="V797" s="2">
        <f>(U797*EXP($C$3-($C$4^2)/2+NORMSINV(AleatLivre!U794)*$C$4))</f>
        <v>127.85676633110069</v>
      </c>
    </row>
    <row r="798" spans="1:22" x14ac:dyDescent="0.25">
      <c r="A798">
        <v>793</v>
      </c>
      <c r="B798" s="2">
        <f>Painel!$B$7</f>
        <v>50</v>
      </c>
      <c r="C798" s="2">
        <f>(B798*EXP($C$3-($C$4^2)/2+NORMSINV(AleatLivre!B795)*$C$4))</f>
        <v>52.445167845941953</v>
      </c>
      <c r="D798" s="2">
        <f>(C798*EXP($C$3-($C$4^2)/2+NORMSINV(AleatLivre!C795)*$C$4))</f>
        <v>54.215057772639298</v>
      </c>
      <c r="E798" s="2">
        <f>(D798*EXP($C$3-($C$4^2)/2+NORMSINV(AleatLivre!D795)*$C$4))</f>
        <v>57.229634549258996</v>
      </c>
      <c r="F798" s="2">
        <f>(E798*EXP($C$3-($C$4^2)/2+NORMSINV(AleatLivre!E795)*$C$4))</f>
        <v>60.80819283369776</v>
      </c>
      <c r="G798" s="2">
        <f>(F798*EXP($C$3-($C$4^2)/2+NORMSINV(AleatLivre!F795)*$C$4))</f>
        <v>62.037386471738728</v>
      </c>
      <c r="H798" s="2">
        <f>(G798*EXP($C$3-($C$4^2)/2+NORMSINV(AleatLivre!G795)*$C$4))</f>
        <v>63.801896610583618</v>
      </c>
      <c r="I798" s="2">
        <f>(H798*EXP($C$3-($C$4^2)/2+NORMSINV(AleatLivre!H795)*$C$4))</f>
        <v>67.038726150560066</v>
      </c>
      <c r="J798" s="2">
        <f>(I798*EXP($C$3-($C$4^2)/2+NORMSINV(AleatLivre!I795)*$C$4))</f>
        <v>68.915518957240621</v>
      </c>
      <c r="K798" s="2">
        <f>(J798*EXP($C$3-($C$4^2)/2+NORMSINV(AleatLivre!J795)*$C$4))</f>
        <v>74.112279093538504</v>
      </c>
      <c r="L798" s="2">
        <f>(K798*EXP($C$3-($C$4^2)/2+NORMSINV(AleatLivre!K795)*$C$4))</f>
        <v>78.447091090900372</v>
      </c>
      <c r="M798" s="2">
        <f>(L798*EXP($C$3-($C$4^2)/2+NORMSINV(AleatLivre!L795)*$C$4))</f>
        <v>80.512117167535763</v>
      </c>
      <c r="N798" s="2">
        <f>(M798*EXP($C$3-($C$4^2)/2+NORMSINV(AleatLivre!M795)*$C$4))</f>
        <v>85.339054333525155</v>
      </c>
      <c r="O798" s="2">
        <f>(N798*EXP($C$3-($C$4^2)/2+NORMSINV(AleatLivre!N795)*$C$4))</f>
        <v>91.527633441317917</v>
      </c>
      <c r="P798" s="2">
        <f>(O798*EXP($C$3-($C$4^2)/2+NORMSINV(AleatLivre!O795)*$C$4))</f>
        <v>94.820413206312907</v>
      </c>
      <c r="Q798" s="2">
        <f>(P798*EXP($C$3-($C$4^2)/2+NORMSINV(AleatLivre!P795)*$C$4))</f>
        <v>97.250137363023228</v>
      </c>
      <c r="R798" s="2">
        <f>(Q798*EXP($C$3-($C$4^2)/2+NORMSINV(AleatLivre!Q795)*$C$4))</f>
        <v>104.23637157594682</v>
      </c>
      <c r="S798" s="2">
        <f>(R798*EXP($C$3-($C$4^2)/2+NORMSINV(AleatLivre!R795)*$C$4))</f>
        <v>108.86504282824696</v>
      </c>
      <c r="T798" s="2">
        <f>(S798*EXP($C$3-($C$4^2)/2+NORMSINV(AleatLivre!S795)*$C$4))</f>
        <v>112.12342198991449</v>
      </c>
      <c r="U798" s="2">
        <f>(T798*EXP($C$3-($C$4^2)/2+NORMSINV(AleatLivre!T795)*$C$4))</f>
        <v>115.44361040018011</v>
      </c>
      <c r="V798" s="2">
        <f>(U798*EXP($C$3-($C$4^2)/2+NORMSINV(AleatLivre!U795)*$C$4))</f>
        <v>121.09803638526796</v>
      </c>
    </row>
    <row r="799" spans="1:22" x14ac:dyDescent="0.25">
      <c r="A799">
        <v>794</v>
      </c>
      <c r="B799" s="2">
        <f>Painel!$B$7</f>
        <v>50</v>
      </c>
      <c r="C799" s="2">
        <f>(B799*EXP($C$3-($C$4^2)/2+NORMSINV(AleatLivre!B796)*$C$4))</f>
        <v>53.953471886082191</v>
      </c>
      <c r="D799" s="2">
        <f>(C799*EXP($C$3-($C$4^2)/2+NORMSINV(AleatLivre!C796)*$C$4))</f>
        <v>56.199563942262841</v>
      </c>
      <c r="E799" s="2">
        <f>(D799*EXP($C$3-($C$4^2)/2+NORMSINV(AleatLivre!D796)*$C$4))</f>
        <v>60.220415847915113</v>
      </c>
      <c r="F799" s="2">
        <f>(E799*EXP($C$3-($C$4^2)/2+NORMSINV(AleatLivre!E796)*$C$4))</f>
        <v>63.24034066402335</v>
      </c>
      <c r="G799" s="2">
        <f>(F799*EXP($C$3-($C$4^2)/2+NORMSINV(AleatLivre!F796)*$C$4))</f>
        <v>66.790615451786437</v>
      </c>
      <c r="H799" s="2">
        <f>(G799*EXP($C$3-($C$4^2)/2+NORMSINV(AleatLivre!G796)*$C$4))</f>
        <v>68.808275686069891</v>
      </c>
      <c r="I799" s="2">
        <f>(H799*EXP($C$3-($C$4^2)/2+NORMSINV(AleatLivre!H796)*$C$4))</f>
        <v>70.234684740515249</v>
      </c>
      <c r="J799" s="2">
        <f>(I799*EXP($C$3-($C$4^2)/2+NORMSINV(AleatLivre!I796)*$C$4))</f>
        <v>74.422843192907635</v>
      </c>
      <c r="K799" s="2">
        <f>(J799*EXP($C$3-($C$4^2)/2+NORMSINV(AleatLivre!J796)*$C$4))</f>
        <v>80.427721154675979</v>
      </c>
      <c r="L799" s="2">
        <f>(K799*EXP($C$3-($C$4^2)/2+NORMSINV(AleatLivre!K796)*$C$4))</f>
        <v>83.092511511880616</v>
      </c>
      <c r="M799" s="2">
        <f>(L799*EXP($C$3-($C$4^2)/2+NORMSINV(AleatLivre!L796)*$C$4))</f>
        <v>85.270017477952322</v>
      </c>
      <c r="N799" s="2">
        <f>(M799*EXP($C$3-($C$4^2)/2+NORMSINV(AleatLivre!M796)*$C$4))</f>
        <v>91.044684539421382</v>
      </c>
      <c r="O799" s="2">
        <f>(N799*EXP($C$3-($C$4^2)/2+NORMSINV(AleatLivre!N796)*$C$4))</f>
        <v>93.469107396233866</v>
      </c>
      <c r="P799" s="2">
        <f>(O799*EXP($C$3-($C$4^2)/2+NORMSINV(AleatLivre!O796)*$C$4))</f>
        <v>98.700443226727188</v>
      </c>
      <c r="Q799" s="2">
        <f>(P799*EXP($C$3-($C$4^2)/2+NORMSINV(AleatLivre!P796)*$C$4))</f>
        <v>106.328339121279</v>
      </c>
      <c r="R799" s="2">
        <f>(Q799*EXP($C$3-($C$4^2)/2+NORMSINV(AleatLivre!Q796)*$C$4))</f>
        <v>115.76099187701418</v>
      </c>
      <c r="S799" s="2">
        <f>(R799*EXP($C$3-($C$4^2)/2+NORMSINV(AleatLivre!R796)*$C$4))</f>
        <v>123.72892219632119</v>
      </c>
      <c r="T799" s="2">
        <f>(S799*EXP($C$3-($C$4^2)/2+NORMSINV(AleatLivre!S796)*$C$4))</f>
        <v>132.6297999073538</v>
      </c>
      <c r="U799" s="2">
        <f>(T799*EXP($C$3-($C$4^2)/2+NORMSINV(AleatLivre!T796)*$C$4))</f>
        <v>139.71218195233925</v>
      </c>
      <c r="V799" s="2">
        <f>(U799*EXP($C$3-($C$4^2)/2+NORMSINV(AleatLivre!U796)*$C$4))</f>
        <v>148.95570153919226</v>
      </c>
    </row>
    <row r="800" spans="1:22" x14ac:dyDescent="0.25">
      <c r="A800">
        <v>795</v>
      </c>
      <c r="B800" s="2">
        <f>Painel!$B$7</f>
        <v>50</v>
      </c>
      <c r="C800" s="2">
        <f>(B800*EXP($C$3-($C$4^2)/2+NORMSINV(AleatLivre!B797)*$C$4))</f>
        <v>51.024007178299811</v>
      </c>
      <c r="D800" s="2">
        <f>(C800*EXP($C$3-($C$4^2)/2+NORMSINV(AleatLivre!C797)*$C$4))</f>
        <v>55.744093739922569</v>
      </c>
      <c r="E800" s="2">
        <f>(D800*EXP($C$3-($C$4^2)/2+NORMSINV(AleatLivre!D797)*$C$4))</f>
        <v>57.728528710313796</v>
      </c>
      <c r="F800" s="2">
        <f>(E800*EXP($C$3-($C$4^2)/2+NORMSINV(AleatLivre!E797)*$C$4))</f>
        <v>60.858895202412576</v>
      </c>
      <c r="G800" s="2">
        <f>(F800*EXP($C$3-($C$4^2)/2+NORMSINV(AleatLivre!F797)*$C$4))</f>
        <v>60.796440335303167</v>
      </c>
      <c r="H800" s="2">
        <f>(G800*EXP($C$3-($C$4^2)/2+NORMSINV(AleatLivre!G797)*$C$4))</f>
        <v>63.379984577972358</v>
      </c>
      <c r="I800" s="2">
        <f>(H800*EXP($C$3-($C$4^2)/2+NORMSINV(AleatLivre!H797)*$C$4))</f>
        <v>65.695255497470768</v>
      </c>
      <c r="J800" s="2">
        <f>(I800*EXP($C$3-($C$4^2)/2+NORMSINV(AleatLivre!I797)*$C$4))</f>
        <v>69.260275270895022</v>
      </c>
      <c r="K800" s="2">
        <f>(J800*EXP($C$3-($C$4^2)/2+NORMSINV(AleatLivre!J797)*$C$4))</f>
        <v>72.885695692093307</v>
      </c>
      <c r="L800" s="2">
        <f>(K800*EXP($C$3-($C$4^2)/2+NORMSINV(AleatLivre!K797)*$C$4))</f>
        <v>78.271261919791016</v>
      </c>
      <c r="M800" s="2">
        <f>(L800*EXP($C$3-($C$4^2)/2+NORMSINV(AleatLivre!L797)*$C$4))</f>
        <v>84.611457354353902</v>
      </c>
      <c r="N800" s="2">
        <f>(M800*EXP($C$3-($C$4^2)/2+NORMSINV(AleatLivre!M797)*$C$4))</f>
        <v>87.268538087905398</v>
      </c>
      <c r="O800" s="2">
        <f>(N800*EXP($C$3-($C$4^2)/2+NORMSINV(AleatLivre!N797)*$C$4))</f>
        <v>90.500379599981656</v>
      </c>
      <c r="P800" s="2">
        <f>(O800*EXP($C$3-($C$4^2)/2+NORMSINV(AleatLivre!O797)*$C$4))</f>
        <v>93.762824387996076</v>
      </c>
      <c r="Q800" s="2">
        <f>(P800*EXP($C$3-($C$4^2)/2+NORMSINV(AleatLivre!P797)*$C$4))</f>
        <v>94.671107974999671</v>
      </c>
      <c r="R800" s="2">
        <f>(Q800*EXP($C$3-($C$4^2)/2+NORMSINV(AleatLivre!Q797)*$C$4))</f>
        <v>99.570419411558262</v>
      </c>
      <c r="S800" s="2">
        <f>(R800*EXP($C$3-($C$4^2)/2+NORMSINV(AleatLivre!R797)*$C$4))</f>
        <v>102.91719537367706</v>
      </c>
      <c r="T800" s="2">
        <f>(S800*EXP($C$3-($C$4^2)/2+NORMSINV(AleatLivre!S797)*$C$4))</f>
        <v>107.30696414772126</v>
      </c>
      <c r="U800" s="2">
        <f>(T800*EXP($C$3-($C$4^2)/2+NORMSINV(AleatLivre!T797)*$C$4))</f>
        <v>113.80119488691759</v>
      </c>
      <c r="V800" s="2">
        <f>(U800*EXP($C$3-($C$4^2)/2+NORMSINV(AleatLivre!U797)*$C$4))</f>
        <v>121.5120730587401</v>
      </c>
    </row>
    <row r="801" spans="1:22" x14ac:dyDescent="0.25">
      <c r="A801">
        <v>796</v>
      </c>
      <c r="B801" s="2">
        <f>Painel!$B$7</f>
        <v>50</v>
      </c>
      <c r="C801" s="2">
        <f>(B801*EXP($C$3-($C$4^2)/2+NORMSINV(AleatLivre!B798)*$C$4))</f>
        <v>51.789333460160869</v>
      </c>
      <c r="D801" s="2">
        <f>(C801*EXP($C$3-($C$4^2)/2+NORMSINV(AleatLivre!C798)*$C$4))</f>
        <v>54.417252872530298</v>
      </c>
      <c r="E801" s="2">
        <f>(D801*EXP($C$3-($C$4^2)/2+NORMSINV(AleatLivre!D798)*$C$4))</f>
        <v>56.480373020215268</v>
      </c>
      <c r="F801" s="2">
        <f>(E801*EXP($C$3-($C$4^2)/2+NORMSINV(AleatLivre!E798)*$C$4))</f>
        <v>59.817622761182207</v>
      </c>
      <c r="G801" s="2">
        <f>(F801*EXP($C$3-($C$4^2)/2+NORMSINV(AleatLivre!F798)*$C$4))</f>
        <v>61.186563577351244</v>
      </c>
      <c r="H801" s="2">
        <f>(G801*EXP($C$3-($C$4^2)/2+NORMSINV(AleatLivre!G798)*$C$4))</f>
        <v>64.821327823873375</v>
      </c>
      <c r="I801" s="2">
        <f>(H801*EXP($C$3-($C$4^2)/2+NORMSINV(AleatLivre!H798)*$C$4))</f>
        <v>67.215926659449963</v>
      </c>
      <c r="J801" s="2">
        <f>(I801*EXP($C$3-($C$4^2)/2+NORMSINV(AleatLivre!I798)*$C$4))</f>
        <v>67.867990053418239</v>
      </c>
      <c r="K801" s="2">
        <f>(J801*EXP($C$3-($C$4^2)/2+NORMSINV(AleatLivre!J798)*$C$4))</f>
        <v>70.309373305483135</v>
      </c>
      <c r="L801" s="2">
        <f>(K801*EXP($C$3-($C$4^2)/2+NORMSINV(AleatLivre!K798)*$C$4))</f>
        <v>71.947415129533724</v>
      </c>
      <c r="M801" s="2">
        <f>(L801*EXP($C$3-($C$4^2)/2+NORMSINV(AleatLivre!L798)*$C$4))</f>
        <v>77.606148854644104</v>
      </c>
      <c r="N801" s="2">
        <f>(M801*EXP($C$3-($C$4^2)/2+NORMSINV(AleatLivre!M798)*$C$4))</f>
        <v>83.145061514405938</v>
      </c>
      <c r="O801" s="2">
        <f>(N801*EXP($C$3-($C$4^2)/2+NORMSINV(AleatLivre!N798)*$C$4))</f>
        <v>85.097511464492115</v>
      </c>
      <c r="P801" s="2">
        <f>(O801*EXP($C$3-($C$4^2)/2+NORMSINV(AleatLivre!O798)*$C$4))</f>
        <v>91.420549978295796</v>
      </c>
      <c r="Q801" s="2">
        <f>(P801*EXP($C$3-($C$4^2)/2+NORMSINV(AleatLivre!P798)*$C$4))</f>
        <v>102.01393023074215</v>
      </c>
      <c r="R801" s="2">
        <f>(Q801*EXP($C$3-($C$4^2)/2+NORMSINV(AleatLivre!Q798)*$C$4))</f>
        <v>103.34055961052051</v>
      </c>
      <c r="S801" s="2">
        <f>(R801*EXP($C$3-($C$4^2)/2+NORMSINV(AleatLivre!R798)*$C$4))</f>
        <v>109.00883096412109</v>
      </c>
      <c r="T801" s="2">
        <f>(S801*EXP($C$3-($C$4^2)/2+NORMSINV(AleatLivre!S798)*$C$4))</f>
        <v>116.75383945447356</v>
      </c>
      <c r="U801" s="2">
        <f>(T801*EXP($C$3-($C$4^2)/2+NORMSINV(AleatLivre!T798)*$C$4))</f>
        <v>125.40493965201603</v>
      </c>
      <c r="V801" s="2">
        <f>(U801*EXP($C$3-($C$4^2)/2+NORMSINV(AleatLivre!U798)*$C$4))</f>
        <v>131.33532909331137</v>
      </c>
    </row>
    <row r="802" spans="1:22" x14ac:dyDescent="0.25">
      <c r="A802">
        <v>797</v>
      </c>
      <c r="B802" s="2">
        <f>Painel!$B$7</f>
        <v>50</v>
      </c>
      <c r="C802" s="2">
        <f>(B802*EXP($C$3-($C$4^2)/2+NORMSINV(AleatLivre!B799)*$C$4))</f>
        <v>52.265771562958449</v>
      </c>
      <c r="D802" s="2">
        <f>(C802*EXP($C$3-($C$4^2)/2+NORMSINV(AleatLivre!C799)*$C$4))</f>
        <v>54.134739084124128</v>
      </c>
      <c r="E802" s="2">
        <f>(D802*EXP($C$3-($C$4^2)/2+NORMSINV(AleatLivre!D799)*$C$4))</f>
        <v>55.285046010141748</v>
      </c>
      <c r="F802" s="2">
        <f>(E802*EXP($C$3-($C$4^2)/2+NORMSINV(AleatLivre!E799)*$C$4))</f>
        <v>58.221350106090881</v>
      </c>
      <c r="G802" s="2">
        <f>(F802*EXP($C$3-($C$4^2)/2+NORMSINV(AleatLivre!F799)*$C$4))</f>
        <v>60.005689781912139</v>
      </c>
      <c r="H802" s="2">
        <f>(G802*EXP($C$3-($C$4^2)/2+NORMSINV(AleatLivre!G799)*$C$4))</f>
        <v>64.547014225100227</v>
      </c>
      <c r="I802" s="2">
        <f>(H802*EXP($C$3-($C$4^2)/2+NORMSINV(AleatLivre!H799)*$C$4))</f>
        <v>70.800019756898621</v>
      </c>
      <c r="J802" s="2">
        <f>(I802*EXP($C$3-($C$4^2)/2+NORMSINV(AleatLivre!I799)*$C$4))</f>
        <v>75.821263788111395</v>
      </c>
      <c r="K802" s="2">
        <f>(J802*EXP($C$3-($C$4^2)/2+NORMSINV(AleatLivre!J799)*$C$4))</f>
        <v>79.668184703761</v>
      </c>
      <c r="L802" s="2">
        <f>(K802*EXP($C$3-($C$4^2)/2+NORMSINV(AleatLivre!K799)*$C$4))</f>
        <v>86.89376394327779</v>
      </c>
      <c r="M802" s="2">
        <f>(L802*EXP($C$3-($C$4^2)/2+NORMSINV(AleatLivre!L799)*$C$4))</f>
        <v>92.356327346642217</v>
      </c>
      <c r="N802" s="2">
        <f>(M802*EXP($C$3-($C$4^2)/2+NORMSINV(AleatLivre!M799)*$C$4))</f>
        <v>96.087160685542443</v>
      </c>
      <c r="O802" s="2">
        <f>(N802*EXP($C$3-($C$4^2)/2+NORMSINV(AleatLivre!N799)*$C$4))</f>
        <v>103.03674634454704</v>
      </c>
      <c r="P802" s="2">
        <f>(O802*EXP($C$3-($C$4^2)/2+NORMSINV(AleatLivre!O799)*$C$4))</f>
        <v>104.10416432441052</v>
      </c>
      <c r="Q802" s="2">
        <f>(P802*EXP($C$3-($C$4^2)/2+NORMSINV(AleatLivre!P799)*$C$4))</f>
        <v>109.13080832356583</v>
      </c>
      <c r="R802" s="2">
        <f>(Q802*EXP($C$3-($C$4^2)/2+NORMSINV(AleatLivre!Q799)*$C$4))</f>
        <v>115.06375569184459</v>
      </c>
      <c r="S802" s="2">
        <f>(R802*EXP($C$3-($C$4^2)/2+NORMSINV(AleatLivre!R799)*$C$4))</f>
        <v>119.79444930037522</v>
      </c>
      <c r="T802" s="2">
        <f>(S802*EXP($C$3-($C$4^2)/2+NORMSINV(AleatLivre!S799)*$C$4))</f>
        <v>126.86120527339814</v>
      </c>
      <c r="U802" s="2">
        <f>(T802*EXP($C$3-($C$4^2)/2+NORMSINV(AleatLivre!T799)*$C$4))</f>
        <v>136.85391249273661</v>
      </c>
      <c r="V802" s="2">
        <f>(U802*EXP($C$3-($C$4^2)/2+NORMSINV(AleatLivre!U799)*$C$4))</f>
        <v>142.03662483273365</v>
      </c>
    </row>
    <row r="803" spans="1:22" x14ac:dyDescent="0.25">
      <c r="A803">
        <v>798</v>
      </c>
      <c r="B803" s="2">
        <f>Painel!$B$7</f>
        <v>50</v>
      </c>
      <c r="C803" s="2">
        <f>(B803*EXP($C$3-($C$4^2)/2+NORMSINV(AleatLivre!B800)*$C$4))</f>
        <v>51.308495615056813</v>
      </c>
      <c r="D803" s="2">
        <f>(C803*EXP($C$3-($C$4^2)/2+NORMSINV(AleatLivre!C800)*$C$4))</f>
        <v>55.993858896638834</v>
      </c>
      <c r="E803" s="2">
        <f>(D803*EXP($C$3-($C$4^2)/2+NORMSINV(AleatLivre!D800)*$C$4))</f>
        <v>59.508802422369719</v>
      </c>
      <c r="F803" s="2">
        <f>(E803*EXP($C$3-($C$4^2)/2+NORMSINV(AleatLivre!E800)*$C$4))</f>
        <v>60.727902033189032</v>
      </c>
      <c r="G803" s="2">
        <f>(F803*EXP($C$3-($C$4^2)/2+NORMSINV(AleatLivre!F800)*$C$4))</f>
        <v>62.562939192360652</v>
      </c>
      <c r="H803" s="2">
        <f>(G803*EXP($C$3-($C$4^2)/2+NORMSINV(AleatLivre!G800)*$C$4))</f>
        <v>65.916728714476321</v>
      </c>
      <c r="I803" s="2">
        <f>(H803*EXP($C$3-($C$4^2)/2+NORMSINV(AleatLivre!H800)*$C$4))</f>
        <v>65.780207817464685</v>
      </c>
      <c r="J803" s="2">
        <f>(I803*EXP($C$3-($C$4^2)/2+NORMSINV(AleatLivre!I800)*$C$4))</f>
        <v>70.625994621746074</v>
      </c>
      <c r="K803" s="2">
        <f>(J803*EXP($C$3-($C$4^2)/2+NORMSINV(AleatLivre!J800)*$C$4))</f>
        <v>71.064583945632606</v>
      </c>
      <c r="L803" s="2">
        <f>(K803*EXP($C$3-($C$4^2)/2+NORMSINV(AleatLivre!K800)*$C$4))</f>
        <v>73.484012580269862</v>
      </c>
      <c r="M803" s="2">
        <f>(L803*EXP($C$3-($C$4^2)/2+NORMSINV(AleatLivre!L800)*$C$4))</f>
        <v>76.814228783345001</v>
      </c>
      <c r="N803" s="2">
        <f>(M803*EXP($C$3-($C$4^2)/2+NORMSINV(AleatLivre!M800)*$C$4))</f>
        <v>81.777119855972259</v>
      </c>
      <c r="O803" s="2">
        <f>(N803*EXP($C$3-($C$4^2)/2+NORMSINV(AleatLivre!N800)*$C$4))</f>
        <v>85.359698125185091</v>
      </c>
      <c r="P803" s="2">
        <f>(O803*EXP($C$3-($C$4^2)/2+NORMSINV(AleatLivre!O800)*$C$4))</f>
        <v>86.44537900389308</v>
      </c>
      <c r="Q803" s="2">
        <f>(P803*EXP($C$3-($C$4^2)/2+NORMSINV(AleatLivre!P800)*$C$4))</f>
        <v>91.474361909407563</v>
      </c>
      <c r="R803" s="2">
        <f>(Q803*EXP($C$3-($C$4^2)/2+NORMSINV(AleatLivre!Q800)*$C$4))</f>
        <v>95.285030216403712</v>
      </c>
      <c r="S803" s="2">
        <f>(R803*EXP($C$3-($C$4^2)/2+NORMSINV(AleatLivre!R800)*$C$4))</f>
        <v>101.86368861568002</v>
      </c>
      <c r="T803" s="2">
        <f>(S803*EXP($C$3-($C$4^2)/2+NORMSINV(AleatLivre!S800)*$C$4))</f>
        <v>107.34083628901388</v>
      </c>
      <c r="U803" s="2">
        <f>(T803*EXP($C$3-($C$4^2)/2+NORMSINV(AleatLivre!T800)*$C$4))</f>
        <v>111.94858656164729</v>
      </c>
      <c r="V803" s="2">
        <f>(U803*EXP($C$3-($C$4^2)/2+NORMSINV(AleatLivre!U800)*$C$4))</f>
        <v>117.30272658009414</v>
      </c>
    </row>
    <row r="804" spans="1:22" x14ac:dyDescent="0.25">
      <c r="A804">
        <v>799</v>
      </c>
      <c r="B804" s="2">
        <f>Painel!$B$7</f>
        <v>50</v>
      </c>
      <c r="C804" s="2">
        <f>(B804*EXP($C$3-($C$4^2)/2+NORMSINV(AleatLivre!B801)*$C$4))</f>
        <v>52.041139382523603</v>
      </c>
      <c r="D804" s="2">
        <f>(C804*EXP($C$3-($C$4^2)/2+NORMSINV(AleatLivre!C801)*$C$4))</f>
        <v>53.978239000879356</v>
      </c>
      <c r="E804" s="2">
        <f>(D804*EXP($C$3-($C$4^2)/2+NORMSINV(AleatLivre!D801)*$C$4))</f>
        <v>56.044764730534624</v>
      </c>
      <c r="F804" s="2">
        <f>(E804*EXP($C$3-($C$4^2)/2+NORMSINV(AleatLivre!E801)*$C$4))</f>
        <v>59.090048022838097</v>
      </c>
      <c r="G804" s="2">
        <f>(F804*EXP($C$3-($C$4^2)/2+NORMSINV(AleatLivre!F801)*$C$4))</f>
        <v>59.78092294128129</v>
      </c>
      <c r="H804" s="2">
        <f>(G804*EXP($C$3-($C$4^2)/2+NORMSINV(AleatLivre!G801)*$C$4))</f>
        <v>62.109251209147622</v>
      </c>
      <c r="I804" s="2">
        <f>(H804*EXP($C$3-($C$4^2)/2+NORMSINV(AleatLivre!H801)*$C$4))</f>
        <v>65.449717435016382</v>
      </c>
      <c r="J804" s="2">
        <f>(I804*EXP($C$3-($C$4^2)/2+NORMSINV(AleatLivre!I801)*$C$4))</f>
        <v>66.742944735491889</v>
      </c>
      <c r="K804" s="2">
        <f>(J804*EXP($C$3-($C$4^2)/2+NORMSINV(AleatLivre!J801)*$C$4))</f>
        <v>68.859235428731623</v>
      </c>
      <c r="L804" s="2">
        <f>(K804*EXP($C$3-($C$4^2)/2+NORMSINV(AleatLivre!K801)*$C$4))</f>
        <v>73.147020980999898</v>
      </c>
      <c r="M804" s="2">
        <f>(L804*EXP($C$3-($C$4^2)/2+NORMSINV(AleatLivre!L801)*$C$4))</f>
        <v>75.965313193961009</v>
      </c>
      <c r="N804" s="2">
        <f>(M804*EXP($C$3-($C$4^2)/2+NORMSINV(AleatLivre!M801)*$C$4))</f>
        <v>76.55916452265096</v>
      </c>
      <c r="O804" s="2">
        <f>(N804*EXP($C$3-($C$4^2)/2+NORMSINV(AleatLivre!N801)*$C$4))</f>
        <v>79.291015366779604</v>
      </c>
      <c r="P804" s="2">
        <f>(O804*EXP($C$3-($C$4^2)/2+NORMSINV(AleatLivre!O801)*$C$4))</f>
        <v>82.583294128359853</v>
      </c>
      <c r="Q804" s="2">
        <f>(P804*EXP($C$3-($C$4^2)/2+NORMSINV(AleatLivre!P801)*$C$4))</f>
        <v>85.233070057852373</v>
      </c>
      <c r="R804" s="2">
        <f>(Q804*EXP($C$3-($C$4^2)/2+NORMSINV(AleatLivre!Q801)*$C$4))</f>
        <v>92.196714359345691</v>
      </c>
      <c r="S804" s="2">
        <f>(R804*EXP($C$3-($C$4^2)/2+NORMSINV(AleatLivre!R801)*$C$4))</f>
        <v>96.455379756016328</v>
      </c>
      <c r="T804" s="2">
        <f>(S804*EXP($C$3-($C$4^2)/2+NORMSINV(AleatLivre!S801)*$C$4))</f>
        <v>102.09206657321617</v>
      </c>
      <c r="U804" s="2">
        <f>(T804*EXP($C$3-($C$4^2)/2+NORMSINV(AleatLivre!T801)*$C$4))</f>
        <v>106.55183802564105</v>
      </c>
      <c r="V804" s="2">
        <f>(U804*EXP($C$3-($C$4^2)/2+NORMSINV(AleatLivre!U801)*$C$4))</f>
        <v>115.37143209067986</v>
      </c>
    </row>
    <row r="805" spans="1:22" x14ac:dyDescent="0.25">
      <c r="A805">
        <v>800</v>
      </c>
      <c r="B805" s="2">
        <f>Painel!$B$7</f>
        <v>50</v>
      </c>
      <c r="C805" s="2">
        <f>(B805*EXP($C$3-($C$4^2)/2+NORMSINV(AleatLivre!B802)*$C$4))</f>
        <v>50.982700655823521</v>
      </c>
      <c r="D805" s="2">
        <f>(C805*EXP($C$3-($C$4^2)/2+NORMSINV(AleatLivre!C802)*$C$4))</f>
        <v>53.824865685660626</v>
      </c>
      <c r="E805" s="2">
        <f>(D805*EXP($C$3-($C$4^2)/2+NORMSINV(AleatLivre!D802)*$C$4))</f>
        <v>58.747412303781687</v>
      </c>
      <c r="F805" s="2">
        <f>(E805*EXP($C$3-($C$4^2)/2+NORMSINV(AleatLivre!E802)*$C$4))</f>
        <v>61.755464319807466</v>
      </c>
      <c r="G805" s="2">
        <f>(F805*EXP($C$3-($C$4^2)/2+NORMSINV(AleatLivre!F802)*$C$4))</f>
        <v>65.666164389501944</v>
      </c>
      <c r="H805" s="2">
        <f>(G805*EXP($C$3-($C$4^2)/2+NORMSINV(AleatLivre!G802)*$C$4))</f>
        <v>71.419952799898283</v>
      </c>
      <c r="I805" s="2">
        <f>(H805*EXP($C$3-($C$4^2)/2+NORMSINV(AleatLivre!H802)*$C$4))</f>
        <v>77.388205334503908</v>
      </c>
      <c r="J805" s="2">
        <f>(I805*EXP($C$3-($C$4^2)/2+NORMSINV(AleatLivre!I802)*$C$4))</f>
        <v>80.740061643959308</v>
      </c>
      <c r="K805" s="2">
        <f>(J805*EXP($C$3-($C$4^2)/2+NORMSINV(AleatLivre!J802)*$C$4))</f>
        <v>84.083760803675005</v>
      </c>
      <c r="L805" s="2">
        <f>(K805*EXP($C$3-($C$4^2)/2+NORMSINV(AleatLivre!K802)*$C$4))</f>
        <v>89.47796293411065</v>
      </c>
      <c r="M805" s="2">
        <f>(L805*EXP($C$3-($C$4^2)/2+NORMSINV(AleatLivre!L802)*$C$4))</f>
        <v>96.137725722074876</v>
      </c>
      <c r="N805" s="2">
        <f>(M805*EXP($C$3-($C$4^2)/2+NORMSINV(AleatLivre!M802)*$C$4))</f>
        <v>102.97407460485309</v>
      </c>
      <c r="O805" s="2">
        <f>(N805*EXP($C$3-($C$4^2)/2+NORMSINV(AleatLivre!N802)*$C$4))</f>
        <v>108.16137840803384</v>
      </c>
      <c r="P805" s="2">
        <f>(O805*EXP($C$3-($C$4^2)/2+NORMSINV(AleatLivre!O802)*$C$4))</f>
        <v>113.71017179572902</v>
      </c>
      <c r="Q805" s="2">
        <f>(P805*EXP($C$3-($C$4^2)/2+NORMSINV(AleatLivre!P802)*$C$4))</f>
        <v>123.53598020239627</v>
      </c>
      <c r="R805" s="2">
        <f>(Q805*EXP($C$3-($C$4^2)/2+NORMSINV(AleatLivre!Q802)*$C$4))</f>
        <v>130.68084280760434</v>
      </c>
      <c r="S805" s="2">
        <f>(R805*EXP($C$3-($C$4^2)/2+NORMSINV(AleatLivre!R802)*$C$4))</f>
        <v>140.61273474811063</v>
      </c>
      <c r="T805" s="2">
        <f>(S805*EXP($C$3-($C$4^2)/2+NORMSINV(AleatLivre!S802)*$C$4))</f>
        <v>152.7984708918361</v>
      </c>
      <c r="U805" s="2">
        <f>(T805*EXP($C$3-($C$4^2)/2+NORMSINV(AleatLivre!T802)*$C$4))</f>
        <v>165.45708492766681</v>
      </c>
      <c r="V805" s="2">
        <f>(U805*EXP($C$3-($C$4^2)/2+NORMSINV(AleatLivre!U802)*$C$4))</f>
        <v>167.96492448712394</v>
      </c>
    </row>
    <row r="806" spans="1:22" x14ac:dyDescent="0.25">
      <c r="A806">
        <v>801</v>
      </c>
      <c r="B806" s="2">
        <f>Painel!$B$7</f>
        <v>50</v>
      </c>
      <c r="C806" s="2">
        <f>(B806*EXP($C$3-($C$4^2)/2+NORMSINV(AleatLivre!B803)*$C$4))</f>
        <v>52.513299855735717</v>
      </c>
      <c r="D806" s="2">
        <f>(C806*EXP($C$3-($C$4^2)/2+NORMSINV(AleatLivre!C803)*$C$4))</f>
        <v>53.556620376614561</v>
      </c>
      <c r="E806" s="2">
        <f>(D806*EXP($C$3-($C$4^2)/2+NORMSINV(AleatLivre!D803)*$C$4))</f>
        <v>56.16710402157765</v>
      </c>
      <c r="F806" s="2">
        <f>(E806*EXP($C$3-($C$4^2)/2+NORMSINV(AleatLivre!E803)*$C$4))</f>
        <v>60.956214522608292</v>
      </c>
      <c r="G806" s="2">
        <f>(F806*EXP($C$3-($C$4^2)/2+NORMSINV(AleatLivre!F803)*$C$4))</f>
        <v>64.134704536689242</v>
      </c>
      <c r="H806" s="2">
        <f>(G806*EXP($C$3-($C$4^2)/2+NORMSINV(AleatLivre!G803)*$C$4))</f>
        <v>68.020157072039751</v>
      </c>
      <c r="I806" s="2">
        <f>(H806*EXP($C$3-($C$4^2)/2+NORMSINV(AleatLivre!H803)*$C$4))</f>
        <v>73.810867857961881</v>
      </c>
      <c r="J806" s="2">
        <f>(I806*EXP($C$3-($C$4^2)/2+NORMSINV(AleatLivre!I803)*$C$4))</f>
        <v>76.439844850790934</v>
      </c>
      <c r="K806" s="2">
        <f>(J806*EXP($C$3-($C$4^2)/2+NORMSINV(AleatLivre!J803)*$C$4))</f>
        <v>80.578173327373079</v>
      </c>
      <c r="L806" s="2">
        <f>(K806*EXP($C$3-($C$4^2)/2+NORMSINV(AleatLivre!K803)*$C$4))</f>
        <v>85.209497557842781</v>
      </c>
      <c r="M806" s="2">
        <f>(L806*EXP($C$3-($C$4^2)/2+NORMSINV(AleatLivre!L803)*$C$4))</f>
        <v>88.052641921546055</v>
      </c>
      <c r="N806" s="2">
        <f>(M806*EXP($C$3-($C$4^2)/2+NORMSINV(AleatLivre!M803)*$C$4))</f>
        <v>93.075527424055153</v>
      </c>
      <c r="O806" s="2">
        <f>(N806*EXP($C$3-($C$4^2)/2+NORMSINV(AleatLivre!N803)*$C$4))</f>
        <v>96.41147840451913</v>
      </c>
      <c r="P806" s="2">
        <f>(O806*EXP($C$3-($C$4^2)/2+NORMSINV(AleatLivre!O803)*$C$4))</f>
        <v>101.04129429790137</v>
      </c>
      <c r="Q806" s="2">
        <f>(P806*EXP($C$3-($C$4^2)/2+NORMSINV(AleatLivre!P803)*$C$4))</f>
        <v>106.65512611670012</v>
      </c>
      <c r="R806" s="2">
        <f>(Q806*EXP($C$3-($C$4^2)/2+NORMSINV(AleatLivre!Q803)*$C$4))</f>
        <v>110.27832694429678</v>
      </c>
      <c r="S806" s="2">
        <f>(R806*EXP($C$3-($C$4^2)/2+NORMSINV(AleatLivre!R803)*$C$4))</f>
        <v>117.95975220484995</v>
      </c>
      <c r="T806" s="2">
        <f>(S806*EXP($C$3-($C$4^2)/2+NORMSINV(AleatLivre!S803)*$C$4))</f>
        <v>127.6779947707635</v>
      </c>
      <c r="U806" s="2">
        <f>(T806*EXP($C$3-($C$4^2)/2+NORMSINV(AleatLivre!T803)*$C$4))</f>
        <v>136.05014359548667</v>
      </c>
      <c r="V806" s="2">
        <f>(U806*EXP($C$3-($C$4^2)/2+NORMSINV(AleatLivre!U803)*$C$4))</f>
        <v>141.80377839757455</v>
      </c>
    </row>
    <row r="807" spans="1:22" x14ac:dyDescent="0.25">
      <c r="A807">
        <v>802</v>
      </c>
      <c r="B807" s="2">
        <f>Painel!$B$7</f>
        <v>50</v>
      </c>
      <c r="C807" s="2">
        <f>(B807*EXP($C$3-($C$4^2)/2+NORMSINV(AleatLivre!B804)*$C$4))</f>
        <v>54.072546105090936</v>
      </c>
      <c r="D807" s="2">
        <f>(C807*EXP($C$3-($C$4^2)/2+NORMSINV(AleatLivre!C804)*$C$4))</f>
        <v>56.115174469455717</v>
      </c>
      <c r="E807" s="2">
        <f>(D807*EXP($C$3-($C$4^2)/2+NORMSINV(AleatLivre!D804)*$C$4))</f>
        <v>61.550564453228304</v>
      </c>
      <c r="F807" s="2">
        <f>(E807*EXP($C$3-($C$4^2)/2+NORMSINV(AleatLivre!E804)*$C$4))</f>
        <v>65.073511775020989</v>
      </c>
      <c r="G807" s="2">
        <f>(F807*EXP($C$3-($C$4^2)/2+NORMSINV(AleatLivre!F804)*$C$4))</f>
        <v>69.5822544177325</v>
      </c>
      <c r="H807" s="2">
        <f>(G807*EXP($C$3-($C$4^2)/2+NORMSINV(AleatLivre!G804)*$C$4))</f>
        <v>74.976071611789635</v>
      </c>
      <c r="I807" s="2">
        <f>(H807*EXP($C$3-($C$4^2)/2+NORMSINV(AleatLivre!H804)*$C$4))</f>
        <v>77.585746569201476</v>
      </c>
      <c r="J807" s="2">
        <f>(I807*EXP($C$3-($C$4^2)/2+NORMSINV(AleatLivre!I804)*$C$4))</f>
        <v>77.01311003067606</v>
      </c>
      <c r="K807" s="2">
        <f>(J807*EXP($C$3-($C$4^2)/2+NORMSINV(AleatLivre!J804)*$C$4))</f>
        <v>82.47407786159394</v>
      </c>
      <c r="L807" s="2">
        <f>(K807*EXP($C$3-($C$4^2)/2+NORMSINV(AleatLivre!K804)*$C$4))</f>
        <v>87.544986447354674</v>
      </c>
      <c r="M807" s="2">
        <f>(L807*EXP($C$3-($C$4^2)/2+NORMSINV(AleatLivre!L804)*$C$4))</f>
        <v>93.162546468116631</v>
      </c>
      <c r="N807" s="2">
        <f>(M807*EXP($C$3-($C$4^2)/2+NORMSINV(AleatLivre!M804)*$C$4))</f>
        <v>97.187654543321784</v>
      </c>
      <c r="O807" s="2">
        <f>(N807*EXP($C$3-($C$4^2)/2+NORMSINV(AleatLivre!N804)*$C$4))</f>
        <v>104.0610454824982</v>
      </c>
      <c r="P807" s="2">
        <f>(O807*EXP($C$3-($C$4^2)/2+NORMSINV(AleatLivre!O804)*$C$4))</f>
        <v>111.36598699139309</v>
      </c>
      <c r="Q807" s="2">
        <f>(P807*EXP($C$3-($C$4^2)/2+NORMSINV(AleatLivre!P804)*$C$4))</f>
        <v>114.10280839892428</v>
      </c>
      <c r="R807" s="2">
        <f>(Q807*EXP($C$3-($C$4^2)/2+NORMSINV(AleatLivre!Q804)*$C$4))</f>
        <v>118.87497794204954</v>
      </c>
      <c r="S807" s="2">
        <f>(R807*EXP($C$3-($C$4^2)/2+NORMSINV(AleatLivre!R804)*$C$4))</f>
        <v>131.03067917752071</v>
      </c>
      <c r="T807" s="2">
        <f>(S807*EXP($C$3-($C$4^2)/2+NORMSINV(AleatLivre!S804)*$C$4))</f>
        <v>138.10306635770641</v>
      </c>
      <c r="U807" s="2">
        <f>(T807*EXP($C$3-($C$4^2)/2+NORMSINV(AleatLivre!T804)*$C$4))</f>
        <v>144.95546630536791</v>
      </c>
      <c r="V807" s="2">
        <f>(U807*EXP($C$3-($C$4^2)/2+NORMSINV(AleatLivre!U804)*$C$4))</f>
        <v>157.39768594239638</v>
      </c>
    </row>
    <row r="808" spans="1:22" x14ac:dyDescent="0.25">
      <c r="A808">
        <v>803</v>
      </c>
      <c r="B808" s="2">
        <f>Painel!$B$7</f>
        <v>50</v>
      </c>
      <c r="C808" s="2">
        <f>(B808*EXP($C$3-($C$4^2)/2+NORMSINV(AleatLivre!B805)*$C$4))</f>
        <v>50.276972263302142</v>
      </c>
      <c r="D808" s="2">
        <f>(C808*EXP($C$3-($C$4^2)/2+NORMSINV(AleatLivre!C805)*$C$4))</f>
        <v>53.555424972307861</v>
      </c>
      <c r="E808" s="2">
        <f>(D808*EXP($C$3-($C$4^2)/2+NORMSINV(AleatLivre!D805)*$C$4))</f>
        <v>53.98290818241373</v>
      </c>
      <c r="F808" s="2">
        <f>(E808*EXP($C$3-($C$4^2)/2+NORMSINV(AleatLivre!E805)*$C$4))</f>
        <v>57.30892056276771</v>
      </c>
      <c r="G808" s="2">
        <f>(F808*EXP($C$3-($C$4^2)/2+NORMSINV(AleatLivre!F805)*$C$4))</f>
        <v>62.918865787699907</v>
      </c>
      <c r="H808" s="2">
        <f>(G808*EXP($C$3-($C$4^2)/2+NORMSINV(AleatLivre!G805)*$C$4))</f>
        <v>65.682022779671158</v>
      </c>
      <c r="I808" s="2">
        <f>(H808*EXP($C$3-($C$4^2)/2+NORMSINV(AleatLivre!H805)*$C$4))</f>
        <v>67.916642017789329</v>
      </c>
      <c r="J808" s="2">
        <f>(I808*EXP($C$3-($C$4^2)/2+NORMSINV(AleatLivre!I805)*$C$4))</f>
        <v>71.89431454435109</v>
      </c>
      <c r="K808" s="2">
        <f>(J808*EXP($C$3-($C$4^2)/2+NORMSINV(AleatLivre!J805)*$C$4))</f>
        <v>75.864408133206339</v>
      </c>
      <c r="L808" s="2">
        <f>(K808*EXP($C$3-($C$4^2)/2+NORMSINV(AleatLivre!K805)*$C$4))</f>
        <v>82.597918442616688</v>
      </c>
      <c r="M808" s="2">
        <f>(L808*EXP($C$3-($C$4^2)/2+NORMSINV(AleatLivre!L805)*$C$4))</f>
        <v>88.700276604990634</v>
      </c>
      <c r="N808" s="2">
        <f>(M808*EXP($C$3-($C$4^2)/2+NORMSINV(AleatLivre!M805)*$C$4))</f>
        <v>91.134159288629931</v>
      </c>
      <c r="O808" s="2">
        <f>(N808*EXP($C$3-($C$4^2)/2+NORMSINV(AleatLivre!N805)*$C$4))</f>
        <v>97.891131455878153</v>
      </c>
      <c r="P808" s="2">
        <f>(O808*EXP($C$3-($C$4^2)/2+NORMSINV(AleatLivre!O805)*$C$4))</f>
        <v>103.06639058704674</v>
      </c>
      <c r="Q808" s="2">
        <f>(P808*EXP($C$3-($C$4^2)/2+NORMSINV(AleatLivre!P805)*$C$4))</f>
        <v>109.27150525612865</v>
      </c>
      <c r="R808" s="2">
        <f>(Q808*EXP($C$3-($C$4^2)/2+NORMSINV(AleatLivre!Q805)*$C$4))</f>
        <v>114.51301399108289</v>
      </c>
      <c r="S808" s="2">
        <f>(R808*EXP($C$3-($C$4^2)/2+NORMSINV(AleatLivre!R805)*$C$4))</f>
        <v>120.44191977601319</v>
      </c>
      <c r="T808" s="2">
        <f>(S808*EXP($C$3-($C$4^2)/2+NORMSINV(AleatLivre!S805)*$C$4))</f>
        <v>122.41001125481709</v>
      </c>
      <c r="U808" s="2">
        <f>(T808*EXP($C$3-($C$4^2)/2+NORMSINV(AleatLivre!T805)*$C$4))</f>
        <v>131.09417142967777</v>
      </c>
      <c r="V808" s="2">
        <f>(U808*EXP($C$3-($C$4^2)/2+NORMSINV(AleatLivre!U805)*$C$4))</f>
        <v>137.87403247994646</v>
      </c>
    </row>
    <row r="809" spans="1:22" x14ac:dyDescent="0.25">
      <c r="A809">
        <v>804</v>
      </c>
      <c r="B809" s="2">
        <f>Painel!$B$7</f>
        <v>50</v>
      </c>
      <c r="C809" s="2">
        <f>(B809*EXP($C$3-($C$4^2)/2+NORMSINV(AleatLivre!B806)*$C$4))</f>
        <v>51.607273505009374</v>
      </c>
      <c r="D809" s="2">
        <f>(C809*EXP($C$3-($C$4^2)/2+NORMSINV(AleatLivre!C806)*$C$4))</f>
        <v>53.109550175072414</v>
      </c>
      <c r="E809" s="2">
        <f>(D809*EXP($C$3-($C$4^2)/2+NORMSINV(AleatLivre!D806)*$C$4))</f>
        <v>54.920045416324264</v>
      </c>
      <c r="F809" s="2">
        <f>(E809*EXP($C$3-($C$4^2)/2+NORMSINV(AleatLivre!E806)*$C$4))</f>
        <v>57.522899533676046</v>
      </c>
      <c r="G809" s="2">
        <f>(F809*EXP($C$3-($C$4^2)/2+NORMSINV(AleatLivre!F806)*$C$4))</f>
        <v>60.656402371929602</v>
      </c>
      <c r="H809" s="2">
        <f>(G809*EXP($C$3-($C$4^2)/2+NORMSINV(AleatLivre!G806)*$C$4))</f>
        <v>64.270904320225426</v>
      </c>
      <c r="I809" s="2">
        <f>(H809*EXP($C$3-($C$4^2)/2+NORMSINV(AleatLivre!H806)*$C$4))</f>
        <v>66.793436400758551</v>
      </c>
      <c r="J809" s="2">
        <f>(I809*EXP($C$3-($C$4^2)/2+NORMSINV(AleatLivre!I806)*$C$4))</f>
        <v>71.489166801401083</v>
      </c>
      <c r="K809" s="2">
        <f>(J809*EXP($C$3-($C$4^2)/2+NORMSINV(AleatLivre!J806)*$C$4))</f>
        <v>75.485516032683833</v>
      </c>
      <c r="L809" s="2">
        <f>(K809*EXP($C$3-($C$4^2)/2+NORMSINV(AleatLivre!K806)*$C$4))</f>
        <v>78.758263972711006</v>
      </c>
      <c r="M809" s="2">
        <f>(L809*EXP($C$3-($C$4^2)/2+NORMSINV(AleatLivre!L806)*$C$4))</f>
        <v>82.567332059771473</v>
      </c>
      <c r="N809" s="2">
        <f>(M809*EXP($C$3-($C$4^2)/2+NORMSINV(AleatLivre!M806)*$C$4))</f>
        <v>85.480408103082311</v>
      </c>
      <c r="O809" s="2">
        <f>(N809*EXP($C$3-($C$4^2)/2+NORMSINV(AleatLivre!N806)*$C$4))</f>
        <v>89.974838022289248</v>
      </c>
      <c r="P809" s="2">
        <f>(O809*EXP($C$3-($C$4^2)/2+NORMSINV(AleatLivre!O806)*$C$4))</f>
        <v>96.461604745603225</v>
      </c>
      <c r="Q809" s="2">
        <f>(P809*EXP($C$3-($C$4^2)/2+NORMSINV(AleatLivre!P806)*$C$4))</f>
        <v>97.82533715683256</v>
      </c>
      <c r="R809" s="2">
        <f>(Q809*EXP($C$3-($C$4^2)/2+NORMSINV(AleatLivre!Q806)*$C$4))</f>
        <v>105.10677319739712</v>
      </c>
      <c r="S809" s="2">
        <f>(R809*EXP($C$3-($C$4^2)/2+NORMSINV(AleatLivre!R806)*$C$4))</f>
        <v>110.15140331396063</v>
      </c>
      <c r="T809" s="2">
        <f>(S809*EXP($C$3-($C$4^2)/2+NORMSINV(AleatLivre!S806)*$C$4))</f>
        <v>114.42630824452887</v>
      </c>
      <c r="U809" s="2">
        <f>(T809*EXP($C$3-($C$4^2)/2+NORMSINV(AleatLivre!T806)*$C$4))</f>
        <v>118.94659661257121</v>
      </c>
      <c r="V809" s="2">
        <f>(U809*EXP($C$3-($C$4^2)/2+NORMSINV(AleatLivre!U806)*$C$4))</f>
        <v>122.93235834784765</v>
      </c>
    </row>
    <row r="810" spans="1:22" x14ac:dyDescent="0.25">
      <c r="A810">
        <v>805</v>
      </c>
      <c r="B810" s="2">
        <f>Painel!$B$7</f>
        <v>50</v>
      </c>
      <c r="C810" s="2">
        <f>(B810*EXP($C$3-($C$4^2)/2+NORMSINV(AleatLivre!B807)*$C$4))</f>
        <v>52.259683662340265</v>
      </c>
      <c r="D810" s="2">
        <f>(C810*EXP($C$3-($C$4^2)/2+NORMSINV(AleatLivre!C807)*$C$4))</f>
        <v>56.350345949906895</v>
      </c>
      <c r="E810" s="2">
        <f>(D810*EXP($C$3-($C$4^2)/2+NORMSINV(AleatLivre!D807)*$C$4))</f>
        <v>60.875316966869825</v>
      </c>
      <c r="F810" s="2">
        <f>(E810*EXP($C$3-($C$4^2)/2+NORMSINV(AleatLivre!E807)*$C$4))</f>
        <v>63.795620669714104</v>
      </c>
      <c r="G810" s="2">
        <f>(F810*EXP($C$3-($C$4^2)/2+NORMSINV(AleatLivre!F807)*$C$4))</f>
        <v>66.335455150145279</v>
      </c>
      <c r="H810" s="2">
        <f>(G810*EXP($C$3-($C$4^2)/2+NORMSINV(AleatLivre!G807)*$C$4))</f>
        <v>68.073292542825143</v>
      </c>
      <c r="I810" s="2">
        <f>(H810*EXP($C$3-($C$4^2)/2+NORMSINV(AleatLivre!H807)*$C$4))</f>
        <v>73.675152698663055</v>
      </c>
      <c r="J810" s="2">
        <f>(I810*EXP($C$3-($C$4^2)/2+NORMSINV(AleatLivre!I807)*$C$4))</f>
        <v>75.930378948570038</v>
      </c>
      <c r="K810" s="2">
        <f>(J810*EXP($C$3-($C$4^2)/2+NORMSINV(AleatLivre!J807)*$C$4))</f>
        <v>78.673038193894129</v>
      </c>
      <c r="L810" s="2">
        <f>(K810*EXP($C$3-($C$4^2)/2+NORMSINV(AleatLivre!K807)*$C$4))</f>
        <v>83.615197899998293</v>
      </c>
      <c r="M810" s="2">
        <f>(L810*EXP($C$3-($C$4^2)/2+NORMSINV(AleatLivre!L807)*$C$4))</f>
        <v>90.157637305234246</v>
      </c>
      <c r="N810" s="2">
        <f>(M810*EXP($C$3-($C$4^2)/2+NORMSINV(AleatLivre!M807)*$C$4))</f>
        <v>97.523465039231468</v>
      </c>
      <c r="O810" s="2">
        <f>(N810*EXP($C$3-($C$4^2)/2+NORMSINV(AleatLivre!N807)*$C$4))</f>
        <v>100.03952472827197</v>
      </c>
      <c r="P810" s="2">
        <f>(O810*EXP($C$3-($C$4^2)/2+NORMSINV(AleatLivre!O807)*$C$4))</f>
        <v>107.23430831820816</v>
      </c>
      <c r="Q810" s="2">
        <f>(P810*EXP($C$3-($C$4^2)/2+NORMSINV(AleatLivre!P807)*$C$4))</f>
        <v>117.02973157290832</v>
      </c>
      <c r="R810" s="2">
        <f>(Q810*EXP($C$3-($C$4^2)/2+NORMSINV(AleatLivre!Q807)*$C$4))</f>
        <v>123.78953993388259</v>
      </c>
      <c r="S810" s="2">
        <f>(R810*EXP($C$3-($C$4^2)/2+NORMSINV(AleatLivre!R807)*$C$4))</f>
        <v>134.36277670531285</v>
      </c>
      <c r="T810" s="2">
        <f>(S810*EXP($C$3-($C$4^2)/2+NORMSINV(AleatLivre!S807)*$C$4))</f>
        <v>142.08223321519139</v>
      </c>
      <c r="U810" s="2">
        <f>(T810*EXP($C$3-($C$4^2)/2+NORMSINV(AleatLivre!T807)*$C$4))</f>
        <v>149.32717581924618</v>
      </c>
      <c r="V810" s="2">
        <f>(U810*EXP($C$3-($C$4^2)/2+NORMSINV(AleatLivre!U807)*$C$4))</f>
        <v>156.63617968840663</v>
      </c>
    </row>
    <row r="811" spans="1:22" x14ac:dyDescent="0.25">
      <c r="A811">
        <v>806</v>
      </c>
      <c r="B811" s="2">
        <f>Painel!$B$7</f>
        <v>50</v>
      </c>
      <c r="C811" s="2">
        <f>(B811*EXP($C$3-($C$4^2)/2+NORMSINV(AleatLivre!B808)*$C$4))</f>
        <v>53.095401237949666</v>
      </c>
      <c r="D811" s="2">
        <f>(C811*EXP($C$3-($C$4^2)/2+NORMSINV(AleatLivre!C808)*$C$4))</f>
        <v>55.208377659005308</v>
      </c>
      <c r="E811" s="2">
        <f>(D811*EXP($C$3-($C$4^2)/2+NORMSINV(AleatLivre!D808)*$C$4))</f>
        <v>57.154932529215245</v>
      </c>
      <c r="F811" s="2">
        <f>(E811*EXP($C$3-($C$4^2)/2+NORMSINV(AleatLivre!E808)*$C$4))</f>
        <v>60.195502001474722</v>
      </c>
      <c r="G811" s="2">
        <f>(F811*EXP($C$3-($C$4^2)/2+NORMSINV(AleatLivre!F808)*$C$4))</f>
        <v>64.65520708709937</v>
      </c>
      <c r="H811" s="2">
        <f>(G811*EXP($C$3-($C$4^2)/2+NORMSINV(AleatLivre!G808)*$C$4))</f>
        <v>70.416201337046289</v>
      </c>
      <c r="I811" s="2">
        <f>(H811*EXP($C$3-($C$4^2)/2+NORMSINV(AleatLivre!H808)*$C$4))</f>
        <v>72.831400986942029</v>
      </c>
      <c r="J811" s="2">
        <f>(I811*EXP($C$3-($C$4^2)/2+NORMSINV(AleatLivre!I808)*$C$4))</f>
        <v>72.688195172040693</v>
      </c>
      <c r="K811" s="2">
        <f>(J811*EXP($C$3-($C$4^2)/2+NORMSINV(AleatLivre!J808)*$C$4))</f>
        <v>75.804764209491452</v>
      </c>
      <c r="L811" s="2">
        <f>(K811*EXP($C$3-($C$4^2)/2+NORMSINV(AleatLivre!K808)*$C$4))</f>
        <v>78.290402463949249</v>
      </c>
      <c r="M811" s="2">
        <f>(L811*EXP($C$3-($C$4^2)/2+NORMSINV(AleatLivre!L808)*$C$4))</f>
        <v>80.318233902418541</v>
      </c>
      <c r="N811" s="2">
        <f>(M811*EXP($C$3-($C$4^2)/2+NORMSINV(AleatLivre!M808)*$C$4))</f>
        <v>84.067232681233662</v>
      </c>
      <c r="O811" s="2">
        <f>(N811*EXP($C$3-($C$4^2)/2+NORMSINV(AleatLivre!N808)*$C$4))</f>
        <v>88.011914291706304</v>
      </c>
      <c r="P811" s="2">
        <f>(O811*EXP($C$3-($C$4^2)/2+NORMSINV(AleatLivre!O808)*$C$4))</f>
        <v>92.545103061590694</v>
      </c>
      <c r="Q811" s="2">
        <f>(P811*EXP($C$3-($C$4^2)/2+NORMSINV(AleatLivre!P808)*$C$4))</f>
        <v>97.45072089927281</v>
      </c>
      <c r="R811" s="2">
        <f>(Q811*EXP($C$3-($C$4^2)/2+NORMSINV(AleatLivre!Q808)*$C$4))</f>
        <v>101.0958270161146</v>
      </c>
      <c r="S811" s="2">
        <f>(R811*EXP($C$3-($C$4^2)/2+NORMSINV(AleatLivre!R808)*$C$4))</f>
        <v>108.59926573451638</v>
      </c>
      <c r="T811" s="2">
        <f>(S811*EXP($C$3-($C$4^2)/2+NORMSINV(AleatLivre!S808)*$C$4))</f>
        <v>113.33349963579482</v>
      </c>
      <c r="U811" s="2">
        <f>(T811*EXP($C$3-($C$4^2)/2+NORMSINV(AleatLivre!T808)*$C$4))</f>
        <v>125.39015108813096</v>
      </c>
      <c r="V811" s="2">
        <f>(U811*EXP($C$3-($C$4^2)/2+NORMSINV(AleatLivre!U808)*$C$4))</f>
        <v>129.30299101805161</v>
      </c>
    </row>
    <row r="812" spans="1:22" x14ac:dyDescent="0.25">
      <c r="A812">
        <v>807</v>
      </c>
      <c r="B812" s="2">
        <f>Painel!$B$7</f>
        <v>50</v>
      </c>
      <c r="C812" s="2">
        <f>(B812*EXP($C$3-($C$4^2)/2+NORMSINV(AleatLivre!B809)*$C$4))</f>
        <v>52.085852334198776</v>
      </c>
      <c r="D812" s="2">
        <f>(C812*EXP($C$3-($C$4^2)/2+NORMSINV(AleatLivre!C809)*$C$4))</f>
        <v>55.458309203281935</v>
      </c>
      <c r="E812" s="2">
        <f>(D812*EXP($C$3-($C$4^2)/2+NORMSINV(AleatLivre!D809)*$C$4))</f>
        <v>58.473915938611491</v>
      </c>
      <c r="F812" s="2">
        <f>(E812*EXP($C$3-($C$4^2)/2+NORMSINV(AleatLivre!E809)*$C$4))</f>
        <v>60.742583186311485</v>
      </c>
      <c r="G812" s="2">
        <f>(F812*EXP($C$3-($C$4^2)/2+NORMSINV(AleatLivre!F809)*$C$4))</f>
        <v>63.832156671113751</v>
      </c>
      <c r="H812" s="2">
        <f>(G812*EXP($C$3-($C$4^2)/2+NORMSINV(AleatLivre!G809)*$C$4))</f>
        <v>64.65126491306016</v>
      </c>
      <c r="I812" s="2">
        <f>(H812*EXP($C$3-($C$4^2)/2+NORMSINV(AleatLivre!H809)*$C$4))</f>
        <v>68.413430873347892</v>
      </c>
      <c r="J812" s="2">
        <f>(I812*EXP($C$3-($C$4^2)/2+NORMSINV(AleatLivre!I809)*$C$4))</f>
        <v>73.07059984178656</v>
      </c>
      <c r="K812" s="2">
        <f>(J812*EXP($C$3-($C$4^2)/2+NORMSINV(AleatLivre!J809)*$C$4))</f>
        <v>77.803759981223791</v>
      </c>
      <c r="L812" s="2">
        <f>(K812*EXP($C$3-($C$4^2)/2+NORMSINV(AleatLivre!K809)*$C$4))</f>
        <v>81.816591267029239</v>
      </c>
      <c r="M812" s="2">
        <f>(L812*EXP($C$3-($C$4^2)/2+NORMSINV(AleatLivre!L809)*$C$4))</f>
        <v>87.53669341744461</v>
      </c>
      <c r="N812" s="2">
        <f>(M812*EXP($C$3-($C$4^2)/2+NORMSINV(AleatLivre!M809)*$C$4))</f>
        <v>93.243566875782108</v>
      </c>
      <c r="O812" s="2">
        <f>(N812*EXP($C$3-($C$4^2)/2+NORMSINV(AleatLivre!N809)*$C$4))</f>
        <v>101.6312299535566</v>
      </c>
      <c r="P812" s="2">
        <f>(O812*EXP($C$3-($C$4^2)/2+NORMSINV(AleatLivre!O809)*$C$4))</f>
        <v>104.34053747337089</v>
      </c>
      <c r="Q812" s="2">
        <f>(P812*EXP($C$3-($C$4^2)/2+NORMSINV(AleatLivre!P809)*$C$4))</f>
        <v>111.71497914246791</v>
      </c>
      <c r="R812" s="2">
        <f>(Q812*EXP($C$3-($C$4^2)/2+NORMSINV(AleatLivre!Q809)*$C$4))</f>
        <v>115.09256525178247</v>
      </c>
      <c r="S812" s="2">
        <f>(R812*EXP($C$3-($C$4^2)/2+NORMSINV(AleatLivre!R809)*$C$4))</f>
        <v>122.58840695721983</v>
      </c>
      <c r="T812" s="2">
        <f>(S812*EXP($C$3-($C$4^2)/2+NORMSINV(AleatLivre!S809)*$C$4))</f>
        <v>122.50265201886565</v>
      </c>
      <c r="U812" s="2">
        <f>(T812*EXP($C$3-($C$4^2)/2+NORMSINV(AleatLivre!T809)*$C$4))</f>
        <v>126.4644897498202</v>
      </c>
      <c r="V812" s="2">
        <f>(U812*EXP($C$3-($C$4^2)/2+NORMSINV(AleatLivre!U809)*$C$4))</f>
        <v>135.01421580820667</v>
      </c>
    </row>
    <row r="813" spans="1:22" x14ac:dyDescent="0.25">
      <c r="A813">
        <v>808</v>
      </c>
      <c r="B813" s="2">
        <f>Painel!$B$7</f>
        <v>50</v>
      </c>
      <c r="C813" s="2">
        <f>(B813*EXP($C$3-($C$4^2)/2+NORMSINV(AleatLivre!B810)*$C$4))</f>
        <v>53.521422573391696</v>
      </c>
      <c r="D813" s="2">
        <f>(C813*EXP($C$3-($C$4^2)/2+NORMSINV(AleatLivre!C810)*$C$4))</f>
        <v>55.851635124240687</v>
      </c>
      <c r="E813" s="2">
        <f>(D813*EXP($C$3-($C$4^2)/2+NORMSINV(AleatLivre!D810)*$C$4))</f>
        <v>57.427070372598713</v>
      </c>
      <c r="F813" s="2">
        <f>(E813*EXP($C$3-($C$4^2)/2+NORMSINV(AleatLivre!E810)*$C$4))</f>
        <v>62.077271505058782</v>
      </c>
      <c r="G813" s="2">
        <f>(F813*EXP($C$3-($C$4^2)/2+NORMSINV(AleatLivre!F810)*$C$4))</f>
        <v>64.468439766854075</v>
      </c>
      <c r="H813" s="2">
        <f>(G813*EXP($C$3-($C$4^2)/2+NORMSINV(AleatLivre!G810)*$C$4))</f>
        <v>68.780301424148007</v>
      </c>
      <c r="I813" s="2">
        <f>(H813*EXP($C$3-($C$4^2)/2+NORMSINV(AleatLivre!H810)*$C$4))</f>
        <v>73.535890754454542</v>
      </c>
      <c r="J813" s="2">
        <f>(I813*EXP($C$3-($C$4^2)/2+NORMSINV(AleatLivre!I810)*$C$4))</f>
        <v>77.713364209003501</v>
      </c>
      <c r="K813" s="2">
        <f>(J813*EXP($C$3-($C$4^2)/2+NORMSINV(AleatLivre!J810)*$C$4))</f>
        <v>75.105773612821324</v>
      </c>
      <c r="L813" s="2">
        <f>(K813*EXP($C$3-($C$4^2)/2+NORMSINV(AleatLivre!K810)*$C$4))</f>
        <v>79.342551182182319</v>
      </c>
      <c r="M813" s="2">
        <f>(L813*EXP($C$3-($C$4^2)/2+NORMSINV(AleatLivre!L810)*$C$4))</f>
        <v>87.479409084336623</v>
      </c>
      <c r="N813" s="2">
        <f>(M813*EXP($C$3-($C$4^2)/2+NORMSINV(AleatLivre!M810)*$C$4))</f>
        <v>89.885165193177869</v>
      </c>
      <c r="O813" s="2">
        <f>(N813*EXP($C$3-($C$4^2)/2+NORMSINV(AleatLivre!N810)*$C$4))</f>
        <v>91.327557581280402</v>
      </c>
      <c r="P813" s="2">
        <f>(O813*EXP($C$3-($C$4^2)/2+NORMSINV(AleatLivre!O810)*$C$4))</f>
        <v>96.674938772366673</v>
      </c>
      <c r="Q813" s="2">
        <f>(P813*EXP($C$3-($C$4^2)/2+NORMSINV(AleatLivre!P810)*$C$4))</f>
        <v>100.1492231400827</v>
      </c>
      <c r="R813" s="2">
        <f>(Q813*EXP($C$3-($C$4^2)/2+NORMSINV(AleatLivre!Q810)*$C$4))</f>
        <v>111.74209689204407</v>
      </c>
      <c r="S813" s="2">
        <f>(R813*EXP($C$3-($C$4^2)/2+NORMSINV(AleatLivre!R810)*$C$4))</f>
        <v>119.19134847987857</v>
      </c>
      <c r="T813" s="2">
        <f>(S813*EXP($C$3-($C$4^2)/2+NORMSINV(AleatLivre!S810)*$C$4))</f>
        <v>124.67383893869359</v>
      </c>
      <c r="U813" s="2">
        <f>(T813*EXP($C$3-($C$4^2)/2+NORMSINV(AleatLivre!T810)*$C$4))</f>
        <v>132.85533026914089</v>
      </c>
      <c r="V813" s="2">
        <f>(U813*EXP($C$3-($C$4^2)/2+NORMSINV(AleatLivre!U810)*$C$4))</f>
        <v>137.27124420267805</v>
      </c>
    </row>
    <row r="814" spans="1:22" x14ac:dyDescent="0.25">
      <c r="A814">
        <v>809</v>
      </c>
      <c r="B814" s="2">
        <f>Painel!$B$7</f>
        <v>50</v>
      </c>
      <c r="C814" s="2">
        <f>(B814*EXP($C$3-($C$4^2)/2+NORMSINV(AleatLivre!B811)*$C$4))</f>
        <v>52.489851967041815</v>
      </c>
      <c r="D814" s="2">
        <f>(C814*EXP($C$3-($C$4^2)/2+NORMSINV(AleatLivre!C811)*$C$4))</f>
        <v>54.203688858058889</v>
      </c>
      <c r="E814" s="2">
        <f>(D814*EXP($C$3-($C$4^2)/2+NORMSINV(AleatLivre!D811)*$C$4))</f>
        <v>57.660335866332012</v>
      </c>
      <c r="F814" s="2">
        <f>(E814*EXP($C$3-($C$4^2)/2+NORMSINV(AleatLivre!E811)*$C$4))</f>
        <v>59.179072172595959</v>
      </c>
      <c r="G814" s="2">
        <f>(F814*EXP($C$3-($C$4^2)/2+NORMSINV(AleatLivre!F811)*$C$4))</f>
        <v>62.119384320800762</v>
      </c>
      <c r="H814" s="2">
        <f>(G814*EXP($C$3-($C$4^2)/2+NORMSINV(AleatLivre!G811)*$C$4))</f>
        <v>65.723728989979179</v>
      </c>
      <c r="I814" s="2">
        <f>(H814*EXP($C$3-($C$4^2)/2+NORMSINV(AleatLivre!H811)*$C$4))</f>
        <v>70.686057877703377</v>
      </c>
      <c r="J814" s="2">
        <f>(I814*EXP($C$3-($C$4^2)/2+NORMSINV(AleatLivre!I811)*$C$4))</f>
        <v>73.175744284896197</v>
      </c>
      <c r="K814" s="2">
        <f>(J814*EXP($C$3-($C$4^2)/2+NORMSINV(AleatLivre!J811)*$C$4))</f>
        <v>76.20891942285553</v>
      </c>
      <c r="L814" s="2">
        <f>(K814*EXP($C$3-($C$4^2)/2+NORMSINV(AleatLivre!K811)*$C$4))</f>
        <v>82.143449525761753</v>
      </c>
      <c r="M814" s="2">
        <f>(L814*EXP($C$3-($C$4^2)/2+NORMSINV(AleatLivre!L811)*$C$4))</f>
        <v>88.542187082422871</v>
      </c>
      <c r="N814" s="2">
        <f>(M814*EXP($C$3-($C$4^2)/2+NORMSINV(AleatLivre!M811)*$C$4))</f>
        <v>92.389108490680456</v>
      </c>
      <c r="O814" s="2">
        <f>(N814*EXP($C$3-($C$4^2)/2+NORMSINV(AleatLivre!N811)*$C$4))</f>
        <v>92.661056860329325</v>
      </c>
      <c r="P814" s="2">
        <f>(O814*EXP($C$3-($C$4^2)/2+NORMSINV(AleatLivre!O811)*$C$4))</f>
        <v>102.02009268635989</v>
      </c>
      <c r="Q814" s="2">
        <f>(P814*EXP($C$3-($C$4^2)/2+NORMSINV(AleatLivre!P811)*$C$4))</f>
        <v>108.57779866814332</v>
      </c>
      <c r="R814" s="2">
        <f>(Q814*EXP($C$3-($C$4^2)/2+NORMSINV(AleatLivre!Q811)*$C$4))</f>
        <v>112.10984834314353</v>
      </c>
      <c r="S814" s="2">
        <f>(R814*EXP($C$3-($C$4^2)/2+NORMSINV(AleatLivre!R811)*$C$4))</f>
        <v>118.77878075520499</v>
      </c>
      <c r="T814" s="2">
        <f>(S814*EXP($C$3-($C$4^2)/2+NORMSINV(AleatLivre!S811)*$C$4))</f>
        <v>123.57785771058271</v>
      </c>
      <c r="U814" s="2">
        <f>(T814*EXP($C$3-($C$4^2)/2+NORMSINV(AleatLivre!T811)*$C$4))</f>
        <v>127.65530584208597</v>
      </c>
      <c r="V814" s="2">
        <f>(U814*EXP($C$3-($C$4^2)/2+NORMSINV(AleatLivre!U811)*$C$4))</f>
        <v>128.82572706608116</v>
      </c>
    </row>
    <row r="815" spans="1:22" x14ac:dyDescent="0.25">
      <c r="A815">
        <v>810</v>
      </c>
      <c r="B815" s="2">
        <f>Painel!$B$7</f>
        <v>50</v>
      </c>
      <c r="C815" s="2">
        <f>(B815*EXP($C$3-($C$4^2)/2+NORMSINV(AleatLivre!B812)*$C$4))</f>
        <v>52.546911687297914</v>
      </c>
      <c r="D815" s="2">
        <f>(C815*EXP($C$3-($C$4^2)/2+NORMSINV(AleatLivre!C812)*$C$4))</f>
        <v>54.304824214958174</v>
      </c>
      <c r="E815" s="2">
        <f>(D815*EXP($C$3-($C$4^2)/2+NORMSINV(AleatLivre!D812)*$C$4))</f>
        <v>58.406431565282759</v>
      </c>
      <c r="F815" s="2">
        <f>(E815*EXP($C$3-($C$4^2)/2+NORMSINV(AleatLivre!E812)*$C$4))</f>
        <v>60.388652965182374</v>
      </c>
      <c r="G815" s="2">
        <f>(F815*EXP($C$3-($C$4^2)/2+NORMSINV(AleatLivre!F812)*$C$4))</f>
        <v>61.078115303209216</v>
      </c>
      <c r="H815" s="2">
        <f>(G815*EXP($C$3-($C$4^2)/2+NORMSINV(AleatLivre!G812)*$C$4))</f>
        <v>64.929311656130324</v>
      </c>
      <c r="I815" s="2">
        <f>(H815*EXP($C$3-($C$4^2)/2+NORMSINV(AleatLivre!H812)*$C$4))</f>
        <v>67.847743136920471</v>
      </c>
      <c r="J815" s="2">
        <f>(I815*EXP($C$3-($C$4^2)/2+NORMSINV(AleatLivre!I812)*$C$4))</f>
        <v>69.39673438595382</v>
      </c>
      <c r="K815" s="2">
        <f>(J815*EXP($C$3-($C$4^2)/2+NORMSINV(AleatLivre!J812)*$C$4))</f>
        <v>71.259596053919552</v>
      </c>
      <c r="L815" s="2">
        <f>(K815*EXP($C$3-($C$4^2)/2+NORMSINV(AleatLivre!K812)*$C$4))</f>
        <v>76.418878751639966</v>
      </c>
      <c r="M815" s="2">
        <f>(L815*EXP($C$3-($C$4^2)/2+NORMSINV(AleatLivre!L812)*$C$4))</f>
        <v>81.346407251306715</v>
      </c>
      <c r="N815" s="2">
        <f>(M815*EXP($C$3-($C$4^2)/2+NORMSINV(AleatLivre!M812)*$C$4))</f>
        <v>85.645098400728884</v>
      </c>
      <c r="O815" s="2">
        <f>(N815*EXP($C$3-($C$4^2)/2+NORMSINV(AleatLivre!N812)*$C$4))</f>
        <v>91.377827561979316</v>
      </c>
      <c r="P815" s="2">
        <f>(O815*EXP($C$3-($C$4^2)/2+NORMSINV(AleatLivre!O812)*$C$4))</f>
        <v>94.388535526249143</v>
      </c>
      <c r="Q815" s="2">
        <f>(P815*EXP($C$3-($C$4^2)/2+NORMSINV(AleatLivre!P812)*$C$4))</f>
        <v>99.283087569888764</v>
      </c>
      <c r="R815" s="2">
        <f>(Q815*EXP($C$3-($C$4^2)/2+NORMSINV(AleatLivre!Q812)*$C$4))</f>
        <v>105.20678879273284</v>
      </c>
      <c r="S815" s="2">
        <f>(R815*EXP($C$3-($C$4^2)/2+NORMSINV(AleatLivre!R812)*$C$4))</f>
        <v>113.32775997360247</v>
      </c>
      <c r="T815" s="2">
        <f>(S815*EXP($C$3-($C$4^2)/2+NORMSINV(AleatLivre!S812)*$C$4))</f>
        <v>113.22054730546327</v>
      </c>
      <c r="U815" s="2">
        <f>(T815*EXP($C$3-($C$4^2)/2+NORMSINV(AleatLivre!T812)*$C$4))</f>
        <v>119.80812319917798</v>
      </c>
      <c r="V815" s="2">
        <f>(U815*EXP($C$3-($C$4^2)/2+NORMSINV(AleatLivre!U812)*$C$4))</f>
        <v>126.91970100537351</v>
      </c>
    </row>
    <row r="816" spans="1:22" x14ac:dyDescent="0.25">
      <c r="A816">
        <v>811</v>
      </c>
      <c r="B816" s="2">
        <f>Painel!$B$7</f>
        <v>50</v>
      </c>
      <c r="C816" s="2">
        <f>(B816*EXP($C$3-($C$4^2)/2+NORMSINV(AleatLivre!B813)*$C$4))</f>
        <v>50.961260616668056</v>
      </c>
      <c r="D816" s="2">
        <f>(C816*EXP($C$3-($C$4^2)/2+NORMSINV(AleatLivre!C813)*$C$4))</f>
        <v>53.199806067550298</v>
      </c>
      <c r="E816" s="2">
        <f>(D816*EXP($C$3-($C$4^2)/2+NORMSINV(AleatLivre!D813)*$C$4))</f>
        <v>55.406563052605833</v>
      </c>
      <c r="F816" s="2">
        <f>(E816*EXP($C$3-($C$4^2)/2+NORMSINV(AleatLivre!E813)*$C$4))</f>
        <v>58.333231162297444</v>
      </c>
      <c r="G816" s="2">
        <f>(F816*EXP($C$3-($C$4^2)/2+NORMSINV(AleatLivre!F813)*$C$4))</f>
        <v>61.353389336870073</v>
      </c>
      <c r="H816" s="2">
        <f>(G816*EXP($C$3-($C$4^2)/2+NORMSINV(AleatLivre!G813)*$C$4))</f>
        <v>63.509702077794103</v>
      </c>
      <c r="I816" s="2">
        <f>(H816*EXP($C$3-($C$4^2)/2+NORMSINV(AleatLivre!H813)*$C$4))</f>
        <v>67.110101619101698</v>
      </c>
      <c r="J816" s="2">
        <f>(I816*EXP($C$3-($C$4^2)/2+NORMSINV(AleatLivre!I813)*$C$4))</f>
        <v>70.924108886660548</v>
      </c>
      <c r="K816" s="2">
        <f>(J816*EXP($C$3-($C$4^2)/2+NORMSINV(AleatLivre!J813)*$C$4))</f>
        <v>75.999751987832965</v>
      </c>
      <c r="L816" s="2">
        <f>(K816*EXP($C$3-($C$4^2)/2+NORMSINV(AleatLivre!K813)*$C$4))</f>
        <v>78.587695287437413</v>
      </c>
      <c r="M816" s="2">
        <f>(L816*EXP($C$3-($C$4^2)/2+NORMSINV(AleatLivre!L813)*$C$4))</f>
        <v>78.730594289421589</v>
      </c>
      <c r="N816" s="2">
        <f>(M816*EXP($C$3-($C$4^2)/2+NORMSINV(AleatLivre!M813)*$C$4))</f>
        <v>81.422331746136848</v>
      </c>
      <c r="O816" s="2">
        <f>(N816*EXP($C$3-($C$4^2)/2+NORMSINV(AleatLivre!N813)*$C$4))</f>
        <v>89.158181832447539</v>
      </c>
      <c r="P816" s="2">
        <f>(O816*EXP($C$3-($C$4^2)/2+NORMSINV(AleatLivre!O813)*$C$4))</f>
        <v>91.414618145482308</v>
      </c>
      <c r="Q816" s="2">
        <f>(P816*EXP($C$3-($C$4^2)/2+NORMSINV(AleatLivre!P813)*$C$4))</f>
        <v>94.546722787293916</v>
      </c>
      <c r="R816" s="2">
        <f>(Q816*EXP($C$3-($C$4^2)/2+NORMSINV(AleatLivre!Q813)*$C$4))</f>
        <v>99.889651629310293</v>
      </c>
      <c r="S816" s="2">
        <f>(R816*EXP($C$3-($C$4^2)/2+NORMSINV(AleatLivre!R813)*$C$4))</f>
        <v>105.43191319192229</v>
      </c>
      <c r="T816" s="2">
        <f>(S816*EXP($C$3-($C$4^2)/2+NORMSINV(AleatLivre!S813)*$C$4))</f>
        <v>111.90285239724224</v>
      </c>
      <c r="U816" s="2">
        <f>(T816*EXP($C$3-($C$4^2)/2+NORMSINV(AleatLivre!T813)*$C$4))</f>
        <v>119.71574240924539</v>
      </c>
      <c r="V816" s="2">
        <f>(U816*EXP($C$3-($C$4^2)/2+NORMSINV(AleatLivre!U813)*$C$4))</f>
        <v>125.42118524924989</v>
      </c>
    </row>
    <row r="817" spans="1:22" x14ac:dyDescent="0.25">
      <c r="A817">
        <v>812</v>
      </c>
      <c r="B817" s="2">
        <f>Painel!$B$7</f>
        <v>50</v>
      </c>
      <c r="C817" s="2">
        <f>(B817*EXP($C$3-($C$4^2)/2+NORMSINV(AleatLivre!B814)*$C$4))</f>
        <v>52.655404151719942</v>
      </c>
      <c r="D817" s="2">
        <f>(C817*EXP($C$3-($C$4^2)/2+NORMSINV(AleatLivre!C814)*$C$4))</f>
        <v>56.387125332733163</v>
      </c>
      <c r="E817" s="2">
        <f>(D817*EXP($C$3-($C$4^2)/2+NORMSINV(AleatLivre!D814)*$C$4))</f>
        <v>60.03856660149988</v>
      </c>
      <c r="F817" s="2">
        <f>(E817*EXP($C$3-($C$4^2)/2+NORMSINV(AleatLivre!E814)*$C$4))</f>
        <v>65.499646083899734</v>
      </c>
      <c r="G817" s="2">
        <f>(F817*EXP($C$3-($C$4^2)/2+NORMSINV(AleatLivre!F814)*$C$4))</f>
        <v>68.957051205644433</v>
      </c>
      <c r="H817" s="2">
        <f>(G817*EXP($C$3-($C$4^2)/2+NORMSINV(AleatLivre!G814)*$C$4))</f>
        <v>71.916510989878148</v>
      </c>
      <c r="I817" s="2">
        <f>(H817*EXP($C$3-($C$4^2)/2+NORMSINV(AleatLivre!H814)*$C$4))</f>
        <v>73.236377596768889</v>
      </c>
      <c r="J817" s="2">
        <f>(I817*EXP($C$3-($C$4^2)/2+NORMSINV(AleatLivre!I814)*$C$4))</f>
        <v>75.902655957230763</v>
      </c>
      <c r="K817" s="2">
        <f>(J817*EXP($C$3-($C$4^2)/2+NORMSINV(AleatLivre!J814)*$C$4))</f>
        <v>80.040008475958501</v>
      </c>
      <c r="L817" s="2">
        <f>(K817*EXP($C$3-($C$4^2)/2+NORMSINV(AleatLivre!K814)*$C$4))</f>
        <v>85.697820490281131</v>
      </c>
      <c r="M817" s="2">
        <f>(L817*EXP($C$3-($C$4^2)/2+NORMSINV(AleatLivre!L814)*$C$4))</f>
        <v>87.859416617654517</v>
      </c>
      <c r="N817" s="2">
        <f>(M817*EXP($C$3-($C$4^2)/2+NORMSINV(AleatLivre!M814)*$C$4))</f>
        <v>94.052296015661</v>
      </c>
      <c r="O817" s="2">
        <f>(N817*EXP($C$3-($C$4^2)/2+NORMSINV(AleatLivre!N814)*$C$4))</f>
        <v>98.45838546341642</v>
      </c>
      <c r="P817" s="2">
        <f>(O817*EXP($C$3-($C$4^2)/2+NORMSINV(AleatLivre!O814)*$C$4))</f>
        <v>103.91303435553846</v>
      </c>
      <c r="Q817" s="2">
        <f>(P817*EXP($C$3-($C$4^2)/2+NORMSINV(AleatLivre!P814)*$C$4))</f>
        <v>110.23818030843864</v>
      </c>
      <c r="R817" s="2">
        <f>(Q817*EXP($C$3-($C$4^2)/2+NORMSINV(AleatLivre!Q814)*$C$4))</f>
        <v>116.91089342008794</v>
      </c>
      <c r="S817" s="2">
        <f>(R817*EXP($C$3-($C$4^2)/2+NORMSINV(AleatLivre!R814)*$C$4))</f>
        <v>121.99786540154307</v>
      </c>
      <c r="T817" s="2">
        <f>(S817*EXP($C$3-($C$4^2)/2+NORMSINV(AleatLivre!S814)*$C$4))</f>
        <v>129.0955602733172</v>
      </c>
      <c r="U817" s="2">
        <f>(T817*EXP($C$3-($C$4^2)/2+NORMSINV(AleatLivre!T814)*$C$4))</f>
        <v>133.76378843523008</v>
      </c>
      <c r="V817" s="2">
        <f>(U817*EXP($C$3-($C$4^2)/2+NORMSINV(AleatLivre!U814)*$C$4))</f>
        <v>139.0784852776047</v>
      </c>
    </row>
    <row r="818" spans="1:22" x14ac:dyDescent="0.25">
      <c r="A818">
        <v>813</v>
      </c>
      <c r="B818" s="2">
        <f>Painel!$B$7</f>
        <v>50</v>
      </c>
      <c r="C818" s="2">
        <f>(B818*EXP($C$3-($C$4^2)/2+NORMSINV(AleatLivre!B815)*$C$4))</f>
        <v>52.195718163024992</v>
      </c>
      <c r="D818" s="2">
        <f>(C818*EXP($C$3-($C$4^2)/2+NORMSINV(AleatLivre!C815)*$C$4))</f>
        <v>54.120699459161123</v>
      </c>
      <c r="E818" s="2">
        <f>(D818*EXP($C$3-($C$4^2)/2+NORMSINV(AleatLivre!D815)*$C$4))</f>
        <v>57.5212114859061</v>
      </c>
      <c r="F818" s="2">
        <f>(E818*EXP($C$3-($C$4^2)/2+NORMSINV(AleatLivre!E815)*$C$4))</f>
        <v>60.395297900759282</v>
      </c>
      <c r="G818" s="2">
        <f>(F818*EXP($C$3-($C$4^2)/2+NORMSINV(AleatLivre!F815)*$C$4))</f>
        <v>65.020032487929768</v>
      </c>
      <c r="H818" s="2">
        <f>(G818*EXP($C$3-($C$4^2)/2+NORMSINV(AleatLivre!G815)*$C$4))</f>
        <v>68.292296098416813</v>
      </c>
      <c r="I818" s="2">
        <f>(H818*EXP($C$3-($C$4^2)/2+NORMSINV(AleatLivre!H815)*$C$4))</f>
        <v>71.01642857027241</v>
      </c>
      <c r="J818" s="2">
        <f>(I818*EXP($C$3-($C$4^2)/2+NORMSINV(AleatLivre!I815)*$C$4))</f>
        <v>76.180963350696828</v>
      </c>
      <c r="K818" s="2">
        <f>(J818*EXP($C$3-($C$4^2)/2+NORMSINV(AleatLivre!J815)*$C$4))</f>
        <v>79.709737191977595</v>
      </c>
      <c r="L818" s="2">
        <f>(K818*EXP($C$3-($C$4^2)/2+NORMSINV(AleatLivre!K815)*$C$4))</f>
        <v>85.893074824347636</v>
      </c>
      <c r="M818" s="2">
        <f>(L818*EXP($C$3-($C$4^2)/2+NORMSINV(AleatLivre!L815)*$C$4))</f>
        <v>93.029698025892301</v>
      </c>
      <c r="N818" s="2">
        <f>(M818*EXP($C$3-($C$4^2)/2+NORMSINV(AleatLivre!M815)*$C$4))</f>
        <v>98.713826547921926</v>
      </c>
      <c r="O818" s="2">
        <f>(N818*EXP($C$3-($C$4^2)/2+NORMSINV(AleatLivre!N815)*$C$4))</f>
        <v>103.10540641552045</v>
      </c>
      <c r="P818" s="2">
        <f>(O818*EXP($C$3-($C$4^2)/2+NORMSINV(AleatLivre!O815)*$C$4))</f>
        <v>106.74233306626564</v>
      </c>
      <c r="Q818" s="2">
        <f>(P818*EXP($C$3-($C$4^2)/2+NORMSINV(AleatLivre!P815)*$C$4))</f>
        <v>112.05928753308535</v>
      </c>
      <c r="R818" s="2">
        <f>(Q818*EXP($C$3-($C$4^2)/2+NORMSINV(AleatLivre!Q815)*$C$4))</f>
        <v>120.30153458016341</v>
      </c>
      <c r="S818" s="2">
        <f>(R818*EXP($C$3-($C$4^2)/2+NORMSINV(AleatLivre!R815)*$C$4))</f>
        <v>126.29357166019007</v>
      </c>
      <c r="T818" s="2">
        <f>(S818*EXP($C$3-($C$4^2)/2+NORMSINV(AleatLivre!S815)*$C$4))</f>
        <v>131.98667419568733</v>
      </c>
      <c r="U818" s="2">
        <f>(T818*EXP($C$3-($C$4^2)/2+NORMSINV(AleatLivre!T815)*$C$4))</f>
        <v>139.5716423521846</v>
      </c>
      <c r="V818" s="2">
        <f>(U818*EXP($C$3-($C$4^2)/2+NORMSINV(AleatLivre!U815)*$C$4))</f>
        <v>149.66858061373063</v>
      </c>
    </row>
    <row r="819" spans="1:22" x14ac:dyDescent="0.25">
      <c r="A819">
        <v>814</v>
      </c>
      <c r="B819" s="2">
        <f>Painel!$B$7</f>
        <v>50</v>
      </c>
      <c r="C819" s="2">
        <f>(B819*EXP($C$3-($C$4^2)/2+NORMSINV(AleatLivre!B816)*$C$4))</f>
        <v>51.408080253045341</v>
      </c>
      <c r="D819" s="2">
        <f>(C819*EXP($C$3-($C$4^2)/2+NORMSINV(AleatLivre!C816)*$C$4))</f>
        <v>53.828851584227415</v>
      </c>
      <c r="E819" s="2">
        <f>(D819*EXP($C$3-($C$4^2)/2+NORMSINV(AleatLivre!D816)*$C$4))</f>
        <v>56.468951275268132</v>
      </c>
      <c r="F819" s="2">
        <f>(E819*EXP($C$3-($C$4^2)/2+NORMSINV(AleatLivre!E816)*$C$4))</f>
        <v>59.907799111071405</v>
      </c>
      <c r="G819" s="2">
        <f>(F819*EXP($C$3-($C$4^2)/2+NORMSINV(AleatLivre!F816)*$C$4))</f>
        <v>62.171274276991959</v>
      </c>
      <c r="H819" s="2">
        <f>(G819*EXP($C$3-($C$4^2)/2+NORMSINV(AleatLivre!G816)*$C$4))</f>
        <v>64.311157197942819</v>
      </c>
      <c r="I819" s="2">
        <f>(H819*EXP($C$3-($C$4^2)/2+NORMSINV(AleatLivre!H816)*$C$4))</f>
        <v>70.136469610039995</v>
      </c>
      <c r="J819" s="2">
        <f>(I819*EXP($C$3-($C$4^2)/2+NORMSINV(AleatLivre!I816)*$C$4))</f>
        <v>73.861107255121738</v>
      </c>
      <c r="K819" s="2">
        <f>(J819*EXP($C$3-($C$4^2)/2+NORMSINV(AleatLivre!J816)*$C$4))</f>
        <v>78.067826634227629</v>
      </c>
      <c r="L819" s="2">
        <f>(K819*EXP($C$3-($C$4^2)/2+NORMSINV(AleatLivre!K816)*$C$4))</f>
        <v>80.768777722879776</v>
      </c>
      <c r="M819" s="2">
        <f>(L819*EXP($C$3-($C$4^2)/2+NORMSINV(AleatLivre!L816)*$C$4))</f>
        <v>85.603616477364767</v>
      </c>
      <c r="N819" s="2">
        <f>(M819*EXP($C$3-($C$4^2)/2+NORMSINV(AleatLivre!M816)*$C$4))</f>
        <v>88.982677125540505</v>
      </c>
      <c r="O819" s="2">
        <f>(N819*EXP($C$3-($C$4^2)/2+NORMSINV(AleatLivre!N816)*$C$4))</f>
        <v>94.575848124738258</v>
      </c>
      <c r="P819" s="2">
        <f>(O819*EXP($C$3-($C$4^2)/2+NORMSINV(AleatLivre!O816)*$C$4))</f>
        <v>97.312359070213986</v>
      </c>
      <c r="Q819" s="2">
        <f>(P819*EXP($C$3-($C$4^2)/2+NORMSINV(AleatLivre!P816)*$C$4))</f>
        <v>98.880028369905318</v>
      </c>
      <c r="R819" s="2">
        <f>(Q819*EXP($C$3-($C$4^2)/2+NORMSINV(AleatLivre!Q816)*$C$4))</f>
        <v>101.41357656283138</v>
      </c>
      <c r="S819" s="2">
        <f>(R819*EXP($C$3-($C$4^2)/2+NORMSINV(AleatLivre!R816)*$C$4))</f>
        <v>106.98892277092992</v>
      </c>
      <c r="T819" s="2">
        <f>(S819*EXP($C$3-($C$4^2)/2+NORMSINV(AleatLivre!S816)*$C$4))</f>
        <v>113.26573313496007</v>
      </c>
      <c r="U819" s="2">
        <f>(T819*EXP($C$3-($C$4^2)/2+NORMSINV(AleatLivre!T816)*$C$4))</f>
        <v>120.77882088446428</v>
      </c>
      <c r="V819" s="2">
        <f>(U819*EXP($C$3-($C$4^2)/2+NORMSINV(AleatLivre!U816)*$C$4))</f>
        <v>125.12109181455976</v>
      </c>
    </row>
    <row r="820" spans="1:22" x14ac:dyDescent="0.25">
      <c r="A820">
        <v>815</v>
      </c>
      <c r="B820" s="2">
        <f>Painel!$B$7</f>
        <v>50</v>
      </c>
      <c r="C820" s="2">
        <f>(B820*EXP($C$3-($C$4^2)/2+NORMSINV(AleatLivre!B817)*$C$4))</f>
        <v>52.197995193319954</v>
      </c>
      <c r="D820" s="2">
        <f>(C820*EXP($C$3-($C$4^2)/2+NORMSINV(AleatLivre!C817)*$C$4))</f>
        <v>55.56287963310799</v>
      </c>
      <c r="E820" s="2">
        <f>(D820*EXP($C$3-($C$4^2)/2+NORMSINV(AleatLivre!D817)*$C$4))</f>
        <v>58.990621117353065</v>
      </c>
      <c r="F820" s="2">
        <f>(E820*EXP($C$3-($C$4^2)/2+NORMSINV(AleatLivre!E817)*$C$4))</f>
        <v>61.91760694181005</v>
      </c>
      <c r="G820" s="2">
        <f>(F820*EXP($C$3-($C$4^2)/2+NORMSINV(AleatLivre!F817)*$C$4))</f>
        <v>65.869795692204207</v>
      </c>
      <c r="H820" s="2">
        <f>(G820*EXP($C$3-($C$4^2)/2+NORMSINV(AleatLivre!G817)*$C$4))</f>
        <v>66.436060205794249</v>
      </c>
      <c r="I820" s="2">
        <f>(H820*EXP($C$3-($C$4^2)/2+NORMSINV(AleatLivre!H817)*$C$4))</f>
        <v>69.243675462279</v>
      </c>
      <c r="J820" s="2">
        <f>(I820*EXP($C$3-($C$4^2)/2+NORMSINV(AleatLivre!I817)*$C$4))</f>
        <v>71.869095367613085</v>
      </c>
      <c r="K820" s="2">
        <f>(J820*EXP($C$3-($C$4^2)/2+NORMSINV(AleatLivre!J817)*$C$4))</f>
        <v>73.241762271036009</v>
      </c>
      <c r="L820" s="2">
        <f>(K820*EXP($C$3-($C$4^2)/2+NORMSINV(AleatLivre!K817)*$C$4))</f>
        <v>78.237443999051791</v>
      </c>
      <c r="M820" s="2">
        <f>(L820*EXP($C$3-($C$4^2)/2+NORMSINV(AleatLivre!L817)*$C$4))</f>
        <v>83.127843569830972</v>
      </c>
      <c r="N820" s="2">
        <f>(M820*EXP($C$3-($C$4^2)/2+NORMSINV(AleatLivre!M817)*$C$4))</f>
        <v>87.407274608474339</v>
      </c>
      <c r="O820" s="2">
        <f>(N820*EXP($C$3-($C$4^2)/2+NORMSINV(AleatLivre!N817)*$C$4))</f>
        <v>89.710651165613911</v>
      </c>
      <c r="P820" s="2">
        <f>(O820*EXP($C$3-($C$4^2)/2+NORMSINV(AleatLivre!O817)*$C$4))</f>
        <v>96.056691336426141</v>
      </c>
      <c r="Q820" s="2">
        <f>(P820*EXP($C$3-($C$4^2)/2+NORMSINV(AleatLivre!P817)*$C$4))</f>
        <v>100.96734318216934</v>
      </c>
      <c r="R820" s="2">
        <f>(Q820*EXP($C$3-($C$4^2)/2+NORMSINV(AleatLivre!Q817)*$C$4))</f>
        <v>104.34116266393613</v>
      </c>
      <c r="S820" s="2">
        <f>(R820*EXP($C$3-($C$4^2)/2+NORMSINV(AleatLivre!R817)*$C$4))</f>
        <v>113.07456169630319</v>
      </c>
      <c r="T820" s="2">
        <f>(S820*EXP($C$3-($C$4^2)/2+NORMSINV(AleatLivre!S817)*$C$4))</f>
        <v>119.37258558552934</v>
      </c>
      <c r="U820" s="2">
        <f>(T820*EXP($C$3-($C$4^2)/2+NORMSINV(AleatLivre!T817)*$C$4))</f>
        <v>126.01080058689566</v>
      </c>
      <c r="V820" s="2">
        <f>(U820*EXP($C$3-($C$4^2)/2+NORMSINV(AleatLivre!U817)*$C$4))</f>
        <v>131.3779150352014</v>
      </c>
    </row>
    <row r="821" spans="1:22" x14ac:dyDescent="0.25">
      <c r="A821">
        <v>816</v>
      </c>
      <c r="B821" s="2">
        <f>Painel!$B$7</f>
        <v>50</v>
      </c>
      <c r="C821" s="2">
        <f>(B821*EXP($C$3-($C$4^2)/2+NORMSINV(AleatLivre!B818)*$C$4))</f>
        <v>50.694810521543502</v>
      </c>
      <c r="D821" s="2">
        <f>(C821*EXP($C$3-($C$4^2)/2+NORMSINV(AleatLivre!C818)*$C$4))</f>
        <v>54.339853445281612</v>
      </c>
      <c r="E821" s="2">
        <f>(D821*EXP($C$3-($C$4^2)/2+NORMSINV(AleatLivre!D818)*$C$4))</f>
        <v>56.876579479777305</v>
      </c>
      <c r="F821" s="2">
        <f>(E821*EXP($C$3-($C$4^2)/2+NORMSINV(AleatLivre!E818)*$C$4))</f>
        <v>59.49760853158763</v>
      </c>
      <c r="G821" s="2">
        <f>(F821*EXP($C$3-($C$4^2)/2+NORMSINV(AleatLivre!F818)*$C$4))</f>
        <v>61.304693570796985</v>
      </c>
      <c r="H821" s="2">
        <f>(G821*EXP($C$3-($C$4^2)/2+NORMSINV(AleatLivre!G818)*$C$4))</f>
        <v>65.310979558111612</v>
      </c>
      <c r="I821" s="2">
        <f>(H821*EXP($C$3-($C$4^2)/2+NORMSINV(AleatLivre!H818)*$C$4))</f>
        <v>68.525130525777683</v>
      </c>
      <c r="J821" s="2">
        <f>(I821*EXP($C$3-($C$4^2)/2+NORMSINV(AleatLivre!I818)*$C$4))</f>
        <v>70.978882677971924</v>
      </c>
      <c r="K821" s="2">
        <f>(J821*EXP($C$3-($C$4^2)/2+NORMSINV(AleatLivre!J818)*$C$4))</f>
        <v>73.395534181294053</v>
      </c>
      <c r="L821" s="2">
        <f>(K821*EXP($C$3-($C$4^2)/2+NORMSINV(AleatLivre!K818)*$C$4))</f>
        <v>75.095080936118322</v>
      </c>
      <c r="M821" s="2">
        <f>(L821*EXP($C$3-($C$4^2)/2+NORMSINV(AleatLivre!L818)*$C$4))</f>
        <v>78.656362425947378</v>
      </c>
      <c r="N821" s="2">
        <f>(M821*EXP($C$3-($C$4^2)/2+NORMSINV(AleatLivre!M818)*$C$4))</f>
        <v>84.123692801974386</v>
      </c>
      <c r="O821" s="2">
        <f>(N821*EXP($C$3-($C$4^2)/2+NORMSINV(AleatLivre!N818)*$C$4))</f>
        <v>91.529230098225739</v>
      </c>
      <c r="P821" s="2">
        <f>(O821*EXP($C$3-($C$4^2)/2+NORMSINV(AleatLivre!O818)*$C$4))</f>
        <v>96.925774611085075</v>
      </c>
      <c r="Q821" s="2">
        <f>(P821*EXP($C$3-($C$4^2)/2+NORMSINV(AleatLivre!P818)*$C$4))</f>
        <v>104.66718325754412</v>
      </c>
      <c r="R821" s="2">
        <f>(Q821*EXP($C$3-($C$4^2)/2+NORMSINV(AleatLivre!Q818)*$C$4))</f>
        <v>110.79729098106343</v>
      </c>
      <c r="S821" s="2">
        <f>(R821*EXP($C$3-($C$4^2)/2+NORMSINV(AleatLivre!R818)*$C$4))</f>
        <v>119.71644229760034</v>
      </c>
      <c r="T821" s="2">
        <f>(S821*EXP($C$3-($C$4^2)/2+NORMSINV(AleatLivre!S818)*$C$4))</f>
        <v>124.94134748544275</v>
      </c>
      <c r="U821" s="2">
        <f>(T821*EXP($C$3-($C$4^2)/2+NORMSINV(AleatLivre!T818)*$C$4))</f>
        <v>134.74407527607949</v>
      </c>
      <c r="V821" s="2">
        <f>(U821*EXP($C$3-($C$4^2)/2+NORMSINV(AleatLivre!U818)*$C$4))</f>
        <v>145.30965464162176</v>
      </c>
    </row>
    <row r="822" spans="1:22" x14ac:dyDescent="0.25">
      <c r="A822">
        <v>817</v>
      </c>
      <c r="B822" s="2">
        <f>Painel!$B$7</f>
        <v>50</v>
      </c>
      <c r="C822" s="2">
        <f>(B822*EXP($C$3-($C$4^2)/2+NORMSINV(AleatLivre!B819)*$C$4))</f>
        <v>51.95024195816449</v>
      </c>
      <c r="D822" s="2">
        <f>(C822*EXP($C$3-($C$4^2)/2+NORMSINV(AleatLivre!C819)*$C$4))</f>
        <v>54.773505340516273</v>
      </c>
      <c r="E822" s="2">
        <f>(D822*EXP($C$3-($C$4^2)/2+NORMSINV(AleatLivre!D819)*$C$4))</f>
        <v>57.320739424129357</v>
      </c>
      <c r="F822" s="2">
        <f>(E822*EXP($C$3-($C$4^2)/2+NORMSINV(AleatLivre!E819)*$C$4))</f>
        <v>59.421876482969232</v>
      </c>
      <c r="G822" s="2">
        <f>(F822*EXP($C$3-($C$4^2)/2+NORMSINV(AleatLivre!F819)*$C$4))</f>
        <v>63.52561974557878</v>
      </c>
      <c r="H822" s="2">
        <f>(G822*EXP($C$3-($C$4^2)/2+NORMSINV(AleatLivre!G819)*$C$4))</f>
        <v>66.240388465331293</v>
      </c>
      <c r="I822" s="2">
        <f>(H822*EXP($C$3-($C$4^2)/2+NORMSINV(AleatLivre!H819)*$C$4))</f>
        <v>70.121943612377237</v>
      </c>
      <c r="J822" s="2">
        <f>(I822*EXP($C$3-($C$4^2)/2+NORMSINV(AleatLivre!I819)*$C$4))</f>
        <v>75.349325714259336</v>
      </c>
      <c r="K822" s="2">
        <f>(J822*EXP($C$3-($C$4^2)/2+NORMSINV(AleatLivre!J819)*$C$4))</f>
        <v>81.406549278891191</v>
      </c>
      <c r="L822" s="2">
        <f>(K822*EXP($C$3-($C$4^2)/2+NORMSINV(AleatLivre!K819)*$C$4))</f>
        <v>84.879577602848215</v>
      </c>
      <c r="M822" s="2">
        <f>(L822*EXP($C$3-($C$4^2)/2+NORMSINV(AleatLivre!L819)*$C$4))</f>
        <v>87.774597244136331</v>
      </c>
      <c r="N822" s="2">
        <f>(M822*EXP($C$3-($C$4^2)/2+NORMSINV(AleatLivre!M819)*$C$4))</f>
        <v>94.613618393808949</v>
      </c>
      <c r="O822" s="2">
        <f>(N822*EXP($C$3-($C$4^2)/2+NORMSINV(AleatLivre!N819)*$C$4))</f>
        <v>100.76029095757819</v>
      </c>
      <c r="P822" s="2">
        <f>(O822*EXP($C$3-($C$4^2)/2+NORMSINV(AleatLivre!O819)*$C$4))</f>
        <v>107.90092917579187</v>
      </c>
      <c r="Q822" s="2">
        <f>(P822*EXP($C$3-($C$4^2)/2+NORMSINV(AleatLivre!P819)*$C$4))</f>
        <v>113.44713778175314</v>
      </c>
      <c r="R822" s="2">
        <f>(Q822*EXP($C$3-($C$4^2)/2+NORMSINV(AleatLivre!Q819)*$C$4))</f>
        <v>116.02339828281549</v>
      </c>
      <c r="S822" s="2">
        <f>(R822*EXP($C$3-($C$4^2)/2+NORMSINV(AleatLivre!R819)*$C$4))</f>
        <v>121.89662332928093</v>
      </c>
      <c r="T822" s="2">
        <f>(S822*EXP($C$3-($C$4^2)/2+NORMSINV(AleatLivre!S819)*$C$4))</f>
        <v>129.96337911191381</v>
      </c>
      <c r="U822" s="2">
        <f>(T822*EXP($C$3-($C$4^2)/2+NORMSINV(AleatLivre!T819)*$C$4))</f>
        <v>135.41092295168602</v>
      </c>
      <c r="V822" s="2">
        <f>(U822*EXP($C$3-($C$4^2)/2+NORMSINV(AleatLivre!U819)*$C$4))</f>
        <v>141.68076422005703</v>
      </c>
    </row>
    <row r="823" spans="1:22" x14ac:dyDescent="0.25">
      <c r="A823">
        <v>818</v>
      </c>
      <c r="B823" s="2">
        <f>Painel!$B$7</f>
        <v>50</v>
      </c>
      <c r="C823" s="2">
        <f>(B823*EXP($C$3-($C$4^2)/2+NORMSINV(AleatLivre!B820)*$C$4))</f>
        <v>52.556792132443398</v>
      </c>
      <c r="D823" s="2">
        <f>(C823*EXP($C$3-($C$4^2)/2+NORMSINV(AleatLivre!C820)*$C$4))</f>
        <v>54.944011363613463</v>
      </c>
      <c r="E823" s="2">
        <f>(D823*EXP($C$3-($C$4^2)/2+NORMSINV(AleatLivre!D820)*$C$4))</f>
        <v>59.267394683128323</v>
      </c>
      <c r="F823" s="2">
        <f>(E823*EXP($C$3-($C$4^2)/2+NORMSINV(AleatLivre!E820)*$C$4))</f>
        <v>61.03642582567354</v>
      </c>
      <c r="G823" s="2">
        <f>(F823*EXP($C$3-($C$4^2)/2+NORMSINV(AleatLivre!F820)*$C$4))</f>
        <v>62.241588765069828</v>
      </c>
      <c r="H823" s="2">
        <f>(G823*EXP($C$3-($C$4^2)/2+NORMSINV(AleatLivre!G820)*$C$4))</f>
        <v>63.743372405632016</v>
      </c>
      <c r="I823" s="2">
        <f>(H823*EXP($C$3-($C$4^2)/2+NORMSINV(AleatLivre!H820)*$C$4))</f>
        <v>66.123709786521175</v>
      </c>
      <c r="J823" s="2">
        <f>(I823*EXP($C$3-($C$4^2)/2+NORMSINV(AleatLivre!I820)*$C$4))</f>
        <v>68.981239736316383</v>
      </c>
      <c r="K823" s="2">
        <f>(J823*EXP($C$3-($C$4^2)/2+NORMSINV(AleatLivre!J820)*$C$4))</f>
        <v>74.005819264147732</v>
      </c>
      <c r="L823" s="2">
        <f>(K823*EXP($C$3-($C$4^2)/2+NORMSINV(AleatLivre!K820)*$C$4))</f>
        <v>77.558334659827537</v>
      </c>
      <c r="M823" s="2">
        <f>(L823*EXP($C$3-($C$4^2)/2+NORMSINV(AleatLivre!L820)*$C$4))</f>
        <v>80.751368200157444</v>
      </c>
      <c r="N823" s="2">
        <f>(M823*EXP($C$3-($C$4^2)/2+NORMSINV(AleatLivre!M820)*$C$4))</f>
        <v>87.198642981942442</v>
      </c>
      <c r="O823" s="2">
        <f>(N823*EXP($C$3-($C$4^2)/2+NORMSINV(AleatLivre!N820)*$C$4))</f>
        <v>92.556953039730175</v>
      </c>
      <c r="P823" s="2">
        <f>(O823*EXP($C$3-($C$4^2)/2+NORMSINV(AleatLivre!O820)*$C$4))</f>
        <v>97.645360826196537</v>
      </c>
      <c r="Q823" s="2">
        <f>(P823*EXP($C$3-($C$4^2)/2+NORMSINV(AleatLivre!P820)*$C$4))</f>
        <v>105.04929243442015</v>
      </c>
      <c r="R823" s="2">
        <f>(Q823*EXP($C$3-($C$4^2)/2+NORMSINV(AleatLivre!Q820)*$C$4))</f>
        <v>108.19995082183677</v>
      </c>
      <c r="S823" s="2">
        <f>(R823*EXP($C$3-($C$4^2)/2+NORMSINV(AleatLivre!R820)*$C$4))</f>
        <v>111.37069448143829</v>
      </c>
      <c r="T823" s="2">
        <f>(S823*EXP($C$3-($C$4^2)/2+NORMSINV(AleatLivre!S820)*$C$4))</f>
        <v>116.49885141558357</v>
      </c>
      <c r="U823" s="2">
        <f>(T823*EXP($C$3-($C$4^2)/2+NORMSINV(AleatLivre!T820)*$C$4))</f>
        <v>121.48024330984063</v>
      </c>
      <c r="V823" s="2">
        <f>(U823*EXP($C$3-($C$4^2)/2+NORMSINV(AleatLivre!U820)*$C$4))</f>
        <v>126.920098838843</v>
      </c>
    </row>
    <row r="824" spans="1:22" x14ac:dyDescent="0.25">
      <c r="A824">
        <v>819</v>
      </c>
      <c r="B824" s="2">
        <f>Painel!$B$7</f>
        <v>50</v>
      </c>
      <c r="C824" s="2">
        <f>(B824*EXP($C$3-($C$4^2)/2+NORMSINV(AleatLivre!B821)*$C$4))</f>
        <v>52.939659744682565</v>
      </c>
      <c r="D824" s="2">
        <f>(C824*EXP($C$3-($C$4^2)/2+NORMSINV(AleatLivre!C821)*$C$4))</f>
        <v>56.712010423752091</v>
      </c>
      <c r="E824" s="2">
        <f>(D824*EXP($C$3-($C$4^2)/2+NORMSINV(AleatLivre!D821)*$C$4))</f>
        <v>60.760371005964373</v>
      </c>
      <c r="F824" s="2">
        <f>(E824*EXP($C$3-($C$4^2)/2+NORMSINV(AleatLivre!E821)*$C$4))</f>
        <v>65.271762489467164</v>
      </c>
      <c r="G824" s="2">
        <f>(F824*EXP($C$3-($C$4^2)/2+NORMSINV(AleatLivre!F821)*$C$4))</f>
        <v>70.700929995403129</v>
      </c>
      <c r="H824" s="2">
        <f>(G824*EXP($C$3-($C$4^2)/2+NORMSINV(AleatLivre!G821)*$C$4))</f>
        <v>73.488424351275825</v>
      </c>
      <c r="I824" s="2">
        <f>(H824*EXP($C$3-($C$4^2)/2+NORMSINV(AleatLivre!H821)*$C$4))</f>
        <v>75.974903718661167</v>
      </c>
      <c r="J824" s="2">
        <f>(I824*EXP($C$3-($C$4^2)/2+NORMSINV(AleatLivre!I821)*$C$4))</f>
        <v>78.229586469056713</v>
      </c>
      <c r="K824" s="2">
        <f>(J824*EXP($C$3-($C$4^2)/2+NORMSINV(AleatLivre!J821)*$C$4))</f>
        <v>80.122825618460368</v>
      </c>
      <c r="L824" s="2">
        <f>(K824*EXP($C$3-($C$4^2)/2+NORMSINV(AleatLivre!K821)*$C$4))</f>
        <v>83.928624612078934</v>
      </c>
      <c r="M824" s="2">
        <f>(L824*EXP($C$3-($C$4^2)/2+NORMSINV(AleatLivre!L821)*$C$4))</f>
        <v>87.871393711283019</v>
      </c>
      <c r="N824" s="2">
        <f>(M824*EXP($C$3-($C$4^2)/2+NORMSINV(AleatLivre!M821)*$C$4))</f>
        <v>91.138112571368623</v>
      </c>
      <c r="O824" s="2">
        <f>(N824*EXP($C$3-($C$4^2)/2+NORMSINV(AleatLivre!N821)*$C$4))</f>
        <v>94.268633780471518</v>
      </c>
      <c r="P824" s="2">
        <f>(O824*EXP($C$3-($C$4^2)/2+NORMSINV(AleatLivre!O821)*$C$4))</f>
        <v>97.315048509468426</v>
      </c>
      <c r="Q824" s="2">
        <f>(P824*EXP($C$3-($C$4^2)/2+NORMSINV(AleatLivre!P821)*$C$4))</f>
        <v>101.32980139698456</v>
      </c>
      <c r="R824" s="2">
        <f>(Q824*EXP($C$3-($C$4^2)/2+NORMSINV(AleatLivre!Q821)*$C$4))</f>
        <v>104.67907029690313</v>
      </c>
      <c r="S824" s="2">
        <f>(R824*EXP($C$3-($C$4^2)/2+NORMSINV(AleatLivre!R821)*$C$4))</f>
        <v>113.1253943309064</v>
      </c>
      <c r="T824" s="2">
        <f>(S824*EXP($C$3-($C$4^2)/2+NORMSINV(AleatLivre!S821)*$C$4))</f>
        <v>121.43278377341875</v>
      </c>
      <c r="U824" s="2">
        <f>(T824*EXP($C$3-($C$4^2)/2+NORMSINV(AleatLivre!T821)*$C$4))</f>
        <v>124.64809330342844</v>
      </c>
      <c r="V824" s="2">
        <f>(U824*EXP($C$3-($C$4^2)/2+NORMSINV(AleatLivre!U821)*$C$4))</f>
        <v>128.23302179333655</v>
      </c>
    </row>
    <row r="825" spans="1:22" x14ac:dyDescent="0.25">
      <c r="A825">
        <v>820</v>
      </c>
      <c r="B825" s="2">
        <f>Painel!$B$7</f>
        <v>50</v>
      </c>
      <c r="C825" s="2">
        <f>(B825*EXP($C$3-($C$4^2)/2+NORMSINV(AleatLivre!B822)*$C$4))</f>
        <v>52.444536144369025</v>
      </c>
      <c r="D825" s="2">
        <f>(C825*EXP($C$3-($C$4^2)/2+NORMSINV(AleatLivre!C822)*$C$4))</f>
        <v>54.555183910761407</v>
      </c>
      <c r="E825" s="2">
        <f>(D825*EXP($C$3-($C$4^2)/2+NORMSINV(AleatLivre!D822)*$C$4))</f>
        <v>57.119139135913734</v>
      </c>
      <c r="F825" s="2">
        <f>(E825*EXP($C$3-($C$4^2)/2+NORMSINV(AleatLivre!E822)*$C$4))</f>
        <v>61.829532636144187</v>
      </c>
      <c r="G825" s="2">
        <f>(F825*EXP($C$3-($C$4^2)/2+NORMSINV(AleatLivre!F822)*$C$4))</f>
        <v>64.250312671508468</v>
      </c>
      <c r="H825" s="2">
        <f>(G825*EXP($C$3-($C$4^2)/2+NORMSINV(AleatLivre!G822)*$C$4))</f>
        <v>67.969157045263401</v>
      </c>
      <c r="I825" s="2">
        <f>(H825*EXP($C$3-($C$4^2)/2+NORMSINV(AleatLivre!H822)*$C$4))</f>
        <v>71.102744201135408</v>
      </c>
      <c r="J825" s="2">
        <f>(I825*EXP($C$3-($C$4^2)/2+NORMSINV(AleatLivre!I822)*$C$4))</f>
        <v>75.068323393367706</v>
      </c>
      <c r="K825" s="2">
        <f>(J825*EXP($C$3-($C$4^2)/2+NORMSINV(AleatLivre!J822)*$C$4))</f>
        <v>77.119652692704008</v>
      </c>
      <c r="L825" s="2">
        <f>(K825*EXP($C$3-($C$4^2)/2+NORMSINV(AleatLivre!K822)*$C$4))</f>
        <v>82.211023451142694</v>
      </c>
      <c r="M825" s="2">
        <f>(L825*EXP($C$3-($C$4^2)/2+NORMSINV(AleatLivre!L822)*$C$4))</f>
        <v>88.041793689400052</v>
      </c>
      <c r="N825" s="2">
        <f>(M825*EXP($C$3-($C$4^2)/2+NORMSINV(AleatLivre!M822)*$C$4))</f>
        <v>93.237259467872889</v>
      </c>
      <c r="O825" s="2">
        <f>(N825*EXP($C$3-($C$4^2)/2+NORMSINV(AleatLivre!N822)*$C$4))</f>
        <v>97.688707723075154</v>
      </c>
      <c r="P825" s="2">
        <f>(O825*EXP($C$3-($C$4^2)/2+NORMSINV(AleatLivre!O822)*$C$4))</f>
        <v>106.76883745733022</v>
      </c>
      <c r="Q825" s="2">
        <f>(P825*EXP($C$3-($C$4^2)/2+NORMSINV(AleatLivre!P822)*$C$4))</f>
        <v>113.02312994870185</v>
      </c>
      <c r="R825" s="2">
        <f>(Q825*EXP($C$3-($C$4^2)/2+NORMSINV(AleatLivre!Q822)*$C$4))</f>
        <v>119.28913148719779</v>
      </c>
      <c r="S825" s="2">
        <f>(R825*EXP($C$3-($C$4^2)/2+NORMSINV(AleatLivre!R822)*$C$4))</f>
        <v>120.35956243476089</v>
      </c>
      <c r="T825" s="2">
        <f>(S825*EXP($C$3-($C$4^2)/2+NORMSINV(AleatLivre!S822)*$C$4))</f>
        <v>129.19354706537223</v>
      </c>
      <c r="U825" s="2">
        <f>(T825*EXP($C$3-($C$4^2)/2+NORMSINV(AleatLivre!T822)*$C$4))</f>
        <v>136.19784040623043</v>
      </c>
      <c r="V825" s="2">
        <f>(U825*EXP($C$3-($C$4^2)/2+NORMSINV(AleatLivre!U822)*$C$4))</f>
        <v>147.18935024114603</v>
      </c>
    </row>
    <row r="826" spans="1:22" x14ac:dyDescent="0.25">
      <c r="A826">
        <v>821</v>
      </c>
      <c r="B826" s="2">
        <f>Painel!$B$7</f>
        <v>50</v>
      </c>
      <c r="C826" s="2">
        <f>(B826*EXP($C$3-($C$4^2)/2+NORMSINV(AleatLivre!B823)*$C$4))</f>
        <v>50.176385603311502</v>
      </c>
      <c r="D826" s="2">
        <f>(C826*EXP($C$3-($C$4^2)/2+NORMSINV(AleatLivre!C823)*$C$4))</f>
        <v>52.520872572189823</v>
      </c>
      <c r="E826" s="2">
        <f>(D826*EXP($C$3-($C$4^2)/2+NORMSINV(AleatLivre!D823)*$C$4))</f>
        <v>53.980056519450962</v>
      </c>
      <c r="F826" s="2">
        <f>(E826*EXP($C$3-($C$4^2)/2+NORMSINV(AleatLivre!E823)*$C$4))</f>
        <v>56.699734664708828</v>
      </c>
      <c r="G826" s="2">
        <f>(F826*EXP($C$3-($C$4^2)/2+NORMSINV(AleatLivre!F823)*$C$4))</f>
        <v>58.876871479461492</v>
      </c>
      <c r="H826" s="2">
        <f>(G826*EXP($C$3-($C$4^2)/2+NORMSINV(AleatLivre!G823)*$C$4))</f>
        <v>60.458301000139535</v>
      </c>
      <c r="I826" s="2">
        <f>(H826*EXP($C$3-($C$4^2)/2+NORMSINV(AleatLivre!H823)*$C$4))</f>
        <v>63.643484341925628</v>
      </c>
      <c r="J826" s="2">
        <f>(I826*EXP($C$3-($C$4^2)/2+NORMSINV(AleatLivre!I823)*$C$4))</f>
        <v>66.860695805951423</v>
      </c>
      <c r="K826" s="2">
        <f>(J826*EXP($C$3-($C$4^2)/2+NORMSINV(AleatLivre!J823)*$C$4))</f>
        <v>65.96839241410936</v>
      </c>
      <c r="L826" s="2">
        <f>(K826*EXP($C$3-($C$4^2)/2+NORMSINV(AleatLivre!K823)*$C$4))</f>
        <v>68.229290504574521</v>
      </c>
      <c r="M826" s="2">
        <f>(L826*EXP($C$3-($C$4^2)/2+NORMSINV(AleatLivre!L823)*$C$4))</f>
        <v>72.807759521664408</v>
      </c>
      <c r="N826" s="2">
        <f>(M826*EXP($C$3-($C$4^2)/2+NORMSINV(AleatLivre!M823)*$C$4))</f>
        <v>75.341463013220675</v>
      </c>
      <c r="O826" s="2">
        <f>(N826*EXP($C$3-($C$4^2)/2+NORMSINV(AleatLivre!N823)*$C$4))</f>
        <v>78.284051531651656</v>
      </c>
      <c r="P826" s="2">
        <f>(O826*EXP($C$3-($C$4^2)/2+NORMSINV(AleatLivre!O823)*$C$4))</f>
        <v>83.657818418696579</v>
      </c>
      <c r="Q826" s="2">
        <f>(P826*EXP($C$3-($C$4^2)/2+NORMSINV(AleatLivre!P823)*$C$4))</f>
        <v>84.541709123189122</v>
      </c>
      <c r="R826" s="2">
        <f>(Q826*EXP($C$3-($C$4^2)/2+NORMSINV(AleatLivre!Q823)*$C$4))</f>
        <v>90.763672029324624</v>
      </c>
      <c r="S826" s="2">
        <f>(R826*EXP($C$3-($C$4^2)/2+NORMSINV(AleatLivre!R823)*$C$4))</f>
        <v>98.500018697367551</v>
      </c>
      <c r="T826" s="2">
        <f>(S826*EXP($C$3-($C$4^2)/2+NORMSINV(AleatLivre!S823)*$C$4))</f>
        <v>106.234352929403</v>
      </c>
      <c r="U826" s="2">
        <f>(T826*EXP($C$3-($C$4^2)/2+NORMSINV(AleatLivre!T823)*$C$4))</f>
        <v>111.46454091696401</v>
      </c>
      <c r="V826" s="2">
        <f>(U826*EXP($C$3-($C$4^2)/2+NORMSINV(AleatLivre!U823)*$C$4))</f>
        <v>116.82947226249024</v>
      </c>
    </row>
    <row r="827" spans="1:22" x14ac:dyDescent="0.25">
      <c r="A827">
        <v>822</v>
      </c>
      <c r="B827" s="2">
        <f>Painel!$B$7</f>
        <v>50</v>
      </c>
      <c r="C827" s="2">
        <f>(B827*EXP($C$3-($C$4^2)/2+NORMSINV(AleatLivre!B824)*$C$4))</f>
        <v>50.728471901904925</v>
      </c>
      <c r="D827" s="2">
        <f>(C827*EXP($C$3-($C$4^2)/2+NORMSINV(AleatLivre!C824)*$C$4))</f>
        <v>51.467282486266093</v>
      </c>
      <c r="E827" s="2">
        <f>(D827*EXP($C$3-($C$4^2)/2+NORMSINV(AleatLivre!D824)*$C$4))</f>
        <v>52.678998349492232</v>
      </c>
      <c r="F827" s="2">
        <f>(E827*EXP($C$3-($C$4^2)/2+NORMSINV(AleatLivre!E824)*$C$4))</f>
        <v>57.871224196169408</v>
      </c>
      <c r="G827" s="2">
        <f>(F827*EXP($C$3-($C$4^2)/2+NORMSINV(AleatLivre!F824)*$C$4))</f>
        <v>59.440895014381525</v>
      </c>
      <c r="H827" s="2">
        <f>(G827*EXP($C$3-($C$4^2)/2+NORMSINV(AleatLivre!G824)*$C$4))</f>
        <v>63.801989247392292</v>
      </c>
      <c r="I827" s="2">
        <f>(H827*EXP($C$3-($C$4^2)/2+NORMSINV(AleatLivre!H824)*$C$4))</f>
        <v>69.822679984648616</v>
      </c>
      <c r="J827" s="2">
        <f>(I827*EXP($C$3-($C$4^2)/2+NORMSINV(AleatLivre!I824)*$C$4))</f>
        <v>71.763817764567719</v>
      </c>
      <c r="K827" s="2">
        <f>(J827*EXP($C$3-($C$4^2)/2+NORMSINV(AleatLivre!J824)*$C$4))</f>
        <v>77.952982920970129</v>
      </c>
      <c r="L827" s="2">
        <f>(K827*EXP($C$3-($C$4^2)/2+NORMSINV(AleatLivre!K824)*$C$4))</f>
        <v>83.167001068627641</v>
      </c>
      <c r="M827" s="2">
        <f>(L827*EXP($C$3-($C$4^2)/2+NORMSINV(AleatLivre!L824)*$C$4))</f>
        <v>88.491332235636747</v>
      </c>
      <c r="N827" s="2">
        <f>(M827*EXP($C$3-($C$4^2)/2+NORMSINV(AleatLivre!M824)*$C$4))</f>
        <v>93.019451143250635</v>
      </c>
      <c r="O827" s="2">
        <f>(N827*EXP($C$3-($C$4^2)/2+NORMSINV(AleatLivre!N824)*$C$4))</f>
        <v>95.928039171816081</v>
      </c>
      <c r="P827" s="2">
        <f>(O827*EXP($C$3-($C$4^2)/2+NORMSINV(AleatLivre!O824)*$C$4))</f>
        <v>98.988891586225634</v>
      </c>
      <c r="Q827" s="2">
        <f>(P827*EXP($C$3-($C$4^2)/2+NORMSINV(AleatLivre!P824)*$C$4))</f>
        <v>103.43072275723148</v>
      </c>
      <c r="R827" s="2">
        <f>(Q827*EXP($C$3-($C$4^2)/2+NORMSINV(AleatLivre!Q824)*$C$4))</f>
        <v>108.370991770695</v>
      </c>
      <c r="S827" s="2">
        <f>(R827*EXP($C$3-($C$4^2)/2+NORMSINV(AleatLivre!R824)*$C$4))</f>
        <v>116.47599357686659</v>
      </c>
      <c r="T827" s="2">
        <f>(S827*EXP($C$3-($C$4^2)/2+NORMSINV(AleatLivre!S824)*$C$4))</f>
        <v>126.18346059858682</v>
      </c>
      <c r="U827" s="2">
        <f>(T827*EXP($C$3-($C$4^2)/2+NORMSINV(AleatLivre!T824)*$C$4))</f>
        <v>131.81881983769154</v>
      </c>
      <c r="V827" s="2">
        <f>(U827*EXP($C$3-($C$4^2)/2+NORMSINV(AleatLivre!U824)*$C$4))</f>
        <v>140.73848022139856</v>
      </c>
    </row>
    <row r="828" spans="1:22" x14ac:dyDescent="0.25">
      <c r="A828">
        <v>823</v>
      </c>
      <c r="B828" s="2">
        <f>Painel!$B$7</f>
        <v>50</v>
      </c>
      <c r="C828" s="2">
        <f>(B828*EXP($C$3-($C$4^2)/2+NORMSINV(AleatLivre!B825)*$C$4))</f>
        <v>52.883575183218753</v>
      </c>
      <c r="D828" s="2">
        <f>(C828*EXP($C$3-($C$4^2)/2+NORMSINV(AleatLivre!C825)*$C$4))</f>
        <v>56.494856718585247</v>
      </c>
      <c r="E828" s="2">
        <f>(D828*EXP($C$3-($C$4^2)/2+NORMSINV(AleatLivre!D825)*$C$4))</f>
        <v>57.881215425481315</v>
      </c>
      <c r="F828" s="2">
        <f>(E828*EXP($C$3-($C$4^2)/2+NORMSINV(AleatLivre!E825)*$C$4))</f>
        <v>57.305338730761235</v>
      </c>
      <c r="G828" s="2">
        <f>(F828*EXP($C$3-($C$4^2)/2+NORMSINV(AleatLivre!F825)*$C$4))</f>
        <v>60.198147174312119</v>
      </c>
      <c r="H828" s="2">
        <f>(G828*EXP($C$3-($C$4^2)/2+NORMSINV(AleatLivre!G825)*$C$4))</f>
        <v>63.379544038087793</v>
      </c>
      <c r="I828" s="2">
        <f>(H828*EXP($C$3-($C$4^2)/2+NORMSINV(AleatLivre!H825)*$C$4))</f>
        <v>65.634601655207419</v>
      </c>
      <c r="J828" s="2">
        <f>(I828*EXP($C$3-($C$4^2)/2+NORMSINV(AleatLivre!I825)*$C$4))</f>
        <v>68.044652834048037</v>
      </c>
      <c r="K828" s="2">
        <f>(J828*EXP($C$3-($C$4^2)/2+NORMSINV(AleatLivre!J825)*$C$4))</f>
        <v>70.791192652887318</v>
      </c>
      <c r="L828" s="2">
        <f>(K828*EXP($C$3-($C$4^2)/2+NORMSINV(AleatLivre!K825)*$C$4))</f>
        <v>72.42131086531333</v>
      </c>
      <c r="M828" s="2">
        <f>(L828*EXP($C$3-($C$4^2)/2+NORMSINV(AleatLivre!L825)*$C$4))</f>
        <v>75.641371722729033</v>
      </c>
      <c r="N828" s="2">
        <f>(M828*EXP($C$3-($C$4^2)/2+NORMSINV(AleatLivre!M825)*$C$4))</f>
        <v>83.990306037693557</v>
      </c>
      <c r="O828" s="2">
        <f>(N828*EXP($C$3-($C$4^2)/2+NORMSINV(AleatLivre!N825)*$C$4))</f>
        <v>89.831186050996408</v>
      </c>
      <c r="P828" s="2">
        <f>(O828*EXP($C$3-($C$4^2)/2+NORMSINV(AleatLivre!O825)*$C$4))</f>
        <v>96.164396549979074</v>
      </c>
      <c r="Q828" s="2">
        <f>(P828*EXP($C$3-($C$4^2)/2+NORMSINV(AleatLivre!P825)*$C$4))</f>
        <v>99.762714314054804</v>
      </c>
      <c r="R828" s="2">
        <f>(Q828*EXP($C$3-($C$4^2)/2+NORMSINV(AleatLivre!Q825)*$C$4))</f>
        <v>103.22424222162108</v>
      </c>
      <c r="S828" s="2">
        <f>(R828*EXP($C$3-($C$4^2)/2+NORMSINV(AleatLivre!R825)*$C$4))</f>
        <v>108.01926903920072</v>
      </c>
      <c r="T828" s="2">
        <f>(S828*EXP($C$3-($C$4^2)/2+NORMSINV(AleatLivre!S825)*$C$4))</f>
        <v>113.9949114504164</v>
      </c>
      <c r="U828" s="2">
        <f>(T828*EXP($C$3-($C$4^2)/2+NORMSINV(AleatLivre!T825)*$C$4))</f>
        <v>116.27517683738945</v>
      </c>
      <c r="V828" s="2">
        <f>(U828*EXP($C$3-($C$4^2)/2+NORMSINV(AleatLivre!U825)*$C$4))</f>
        <v>119.3833193289643</v>
      </c>
    </row>
    <row r="829" spans="1:22" x14ac:dyDescent="0.25">
      <c r="A829">
        <v>824</v>
      </c>
      <c r="B829" s="2">
        <f>Painel!$B$7</f>
        <v>50</v>
      </c>
      <c r="C829" s="2">
        <f>(B829*EXP($C$3-($C$4^2)/2+NORMSINV(AleatLivre!B826)*$C$4))</f>
        <v>53.807525361394916</v>
      </c>
      <c r="D829" s="2">
        <f>(C829*EXP($C$3-($C$4^2)/2+NORMSINV(AleatLivre!C826)*$C$4))</f>
        <v>55.282226527074656</v>
      </c>
      <c r="E829" s="2">
        <f>(D829*EXP($C$3-($C$4^2)/2+NORMSINV(AleatLivre!D826)*$C$4))</f>
        <v>57.969708597789122</v>
      </c>
      <c r="F829" s="2">
        <f>(E829*EXP($C$3-($C$4^2)/2+NORMSINV(AleatLivre!E826)*$C$4))</f>
        <v>61.14099414825678</v>
      </c>
      <c r="G829" s="2">
        <f>(F829*EXP($C$3-($C$4^2)/2+NORMSINV(AleatLivre!F826)*$C$4))</f>
        <v>63.514124242360218</v>
      </c>
      <c r="H829" s="2">
        <f>(G829*EXP($C$3-($C$4^2)/2+NORMSINV(AleatLivre!G826)*$C$4))</f>
        <v>64.679250324325551</v>
      </c>
      <c r="I829" s="2">
        <f>(H829*EXP($C$3-($C$4^2)/2+NORMSINV(AleatLivre!H826)*$C$4))</f>
        <v>69.274972912039928</v>
      </c>
      <c r="J829" s="2">
        <f>(I829*EXP($C$3-($C$4^2)/2+NORMSINV(AleatLivre!I826)*$C$4))</f>
        <v>73.195416852075297</v>
      </c>
      <c r="K829" s="2">
        <f>(J829*EXP($C$3-($C$4^2)/2+NORMSINV(AleatLivre!J826)*$C$4))</f>
        <v>76.416799227355554</v>
      </c>
      <c r="L829" s="2">
        <f>(K829*EXP($C$3-($C$4^2)/2+NORMSINV(AleatLivre!K826)*$C$4))</f>
        <v>77.711580786789526</v>
      </c>
      <c r="M829" s="2">
        <f>(L829*EXP($C$3-($C$4^2)/2+NORMSINV(AleatLivre!L826)*$C$4))</f>
        <v>78.62708962136837</v>
      </c>
      <c r="N829" s="2">
        <f>(M829*EXP($C$3-($C$4^2)/2+NORMSINV(AleatLivre!M826)*$C$4))</f>
        <v>82.392274373361076</v>
      </c>
      <c r="O829" s="2">
        <f>(N829*EXP($C$3-($C$4^2)/2+NORMSINV(AleatLivre!N826)*$C$4))</f>
        <v>84.521090420127294</v>
      </c>
      <c r="P829" s="2">
        <f>(O829*EXP($C$3-($C$4^2)/2+NORMSINV(AleatLivre!O826)*$C$4))</f>
        <v>88.748430725926738</v>
      </c>
      <c r="Q829" s="2">
        <f>(P829*EXP($C$3-($C$4^2)/2+NORMSINV(AleatLivre!P826)*$C$4))</f>
        <v>90.466795532584101</v>
      </c>
      <c r="R829" s="2">
        <f>(Q829*EXP($C$3-($C$4^2)/2+NORMSINV(AleatLivre!Q826)*$C$4))</f>
        <v>94.202481285740021</v>
      </c>
      <c r="S829" s="2">
        <f>(R829*EXP($C$3-($C$4^2)/2+NORMSINV(AleatLivre!R826)*$C$4))</f>
        <v>96.499164982700904</v>
      </c>
      <c r="T829" s="2">
        <f>(S829*EXP($C$3-($C$4^2)/2+NORMSINV(AleatLivre!S826)*$C$4))</f>
        <v>102.311717040487</v>
      </c>
      <c r="U829" s="2">
        <f>(T829*EXP($C$3-($C$4^2)/2+NORMSINV(AleatLivre!T826)*$C$4))</f>
        <v>110.39269957718081</v>
      </c>
      <c r="V829" s="2">
        <f>(U829*EXP($C$3-($C$4^2)/2+NORMSINV(AleatLivre!U826)*$C$4))</f>
        <v>115.24085247157355</v>
      </c>
    </row>
    <row r="830" spans="1:22" x14ac:dyDescent="0.25">
      <c r="A830">
        <v>825</v>
      </c>
      <c r="B830" s="2">
        <f>Painel!$B$7</f>
        <v>50</v>
      </c>
      <c r="C830" s="2">
        <f>(B830*EXP($C$3-($C$4^2)/2+NORMSINV(AleatLivre!B827)*$C$4))</f>
        <v>52.297947658719188</v>
      </c>
      <c r="D830" s="2">
        <f>(C830*EXP($C$3-($C$4^2)/2+NORMSINV(AleatLivre!C827)*$C$4))</f>
        <v>53.942771423609109</v>
      </c>
      <c r="E830" s="2">
        <f>(D830*EXP($C$3-($C$4^2)/2+NORMSINV(AleatLivre!D827)*$C$4))</f>
        <v>53.749360624468117</v>
      </c>
      <c r="F830" s="2">
        <f>(E830*EXP($C$3-($C$4^2)/2+NORMSINV(AleatLivre!E827)*$C$4))</f>
        <v>56.768497042480305</v>
      </c>
      <c r="G830" s="2">
        <f>(F830*EXP($C$3-($C$4^2)/2+NORMSINV(AleatLivre!F827)*$C$4))</f>
        <v>59.737509417197586</v>
      </c>
      <c r="H830" s="2">
        <f>(G830*EXP($C$3-($C$4^2)/2+NORMSINV(AleatLivre!G827)*$C$4))</f>
        <v>62.653984634166385</v>
      </c>
      <c r="I830" s="2">
        <f>(H830*EXP($C$3-($C$4^2)/2+NORMSINV(AleatLivre!H827)*$C$4))</f>
        <v>66.17192234976072</v>
      </c>
      <c r="J830" s="2">
        <f>(I830*EXP($C$3-($C$4^2)/2+NORMSINV(AleatLivre!I827)*$C$4))</f>
        <v>70.168766075719574</v>
      </c>
      <c r="K830" s="2">
        <f>(J830*EXP($C$3-($C$4^2)/2+NORMSINV(AleatLivre!J827)*$C$4))</f>
        <v>73.540391089595744</v>
      </c>
      <c r="L830" s="2">
        <f>(K830*EXP($C$3-($C$4^2)/2+NORMSINV(AleatLivre!K827)*$C$4))</f>
        <v>76.172919626703646</v>
      </c>
      <c r="M830" s="2">
        <f>(L830*EXP($C$3-($C$4^2)/2+NORMSINV(AleatLivre!L827)*$C$4))</f>
        <v>82.086198554522483</v>
      </c>
      <c r="N830" s="2">
        <f>(M830*EXP($C$3-($C$4^2)/2+NORMSINV(AleatLivre!M827)*$C$4))</f>
        <v>90.073491799979337</v>
      </c>
      <c r="O830" s="2">
        <f>(N830*EXP($C$3-($C$4^2)/2+NORMSINV(AleatLivre!N827)*$C$4))</f>
        <v>97.633751533651733</v>
      </c>
      <c r="P830" s="2">
        <f>(O830*EXP($C$3-($C$4^2)/2+NORMSINV(AleatLivre!O827)*$C$4))</f>
        <v>104.85704712552997</v>
      </c>
      <c r="Q830" s="2">
        <f>(P830*EXP($C$3-($C$4^2)/2+NORMSINV(AleatLivre!P827)*$C$4))</f>
        <v>112.12830498796372</v>
      </c>
      <c r="R830" s="2">
        <f>(Q830*EXP($C$3-($C$4^2)/2+NORMSINV(AleatLivre!Q827)*$C$4))</f>
        <v>118.42540749541317</v>
      </c>
      <c r="S830" s="2">
        <f>(R830*EXP($C$3-($C$4^2)/2+NORMSINV(AleatLivre!R827)*$C$4))</f>
        <v>123.98271371323524</v>
      </c>
      <c r="T830" s="2">
        <f>(S830*EXP($C$3-($C$4^2)/2+NORMSINV(AleatLivre!S827)*$C$4))</f>
        <v>124.79547150747439</v>
      </c>
      <c r="U830" s="2">
        <f>(T830*EXP($C$3-($C$4^2)/2+NORMSINV(AleatLivre!T827)*$C$4))</f>
        <v>135.32556551553847</v>
      </c>
      <c r="V830" s="2">
        <f>(U830*EXP($C$3-($C$4^2)/2+NORMSINV(AleatLivre!U827)*$C$4))</f>
        <v>142.64384054103411</v>
      </c>
    </row>
    <row r="831" spans="1:22" x14ac:dyDescent="0.25">
      <c r="A831">
        <v>826</v>
      </c>
      <c r="B831" s="2">
        <f>Painel!$B$7</f>
        <v>50</v>
      </c>
      <c r="C831" s="2">
        <f>(B831*EXP($C$3-($C$4^2)/2+NORMSINV(AleatLivre!B828)*$C$4))</f>
        <v>52.69350715421821</v>
      </c>
      <c r="D831" s="2">
        <f>(C831*EXP($C$3-($C$4^2)/2+NORMSINV(AleatLivre!C828)*$C$4))</f>
        <v>55.428220787894503</v>
      </c>
      <c r="E831" s="2">
        <f>(D831*EXP($C$3-($C$4^2)/2+NORMSINV(AleatLivre!D828)*$C$4))</f>
        <v>56.828713882930202</v>
      </c>
      <c r="F831" s="2">
        <f>(E831*EXP($C$3-($C$4^2)/2+NORMSINV(AleatLivre!E828)*$C$4))</f>
        <v>61.700513322945753</v>
      </c>
      <c r="G831" s="2">
        <f>(F831*EXP($C$3-($C$4^2)/2+NORMSINV(AleatLivre!F828)*$C$4))</f>
        <v>64.608994582070835</v>
      </c>
      <c r="H831" s="2">
        <f>(G831*EXP($C$3-($C$4^2)/2+NORMSINV(AleatLivre!G828)*$C$4))</f>
        <v>66.307043220743935</v>
      </c>
      <c r="I831" s="2">
        <f>(H831*EXP($C$3-($C$4^2)/2+NORMSINV(AleatLivre!H828)*$C$4))</f>
        <v>66.775026311124478</v>
      </c>
      <c r="J831" s="2">
        <f>(I831*EXP($C$3-($C$4^2)/2+NORMSINV(AleatLivre!I828)*$C$4))</f>
        <v>71.515747816361241</v>
      </c>
      <c r="K831" s="2">
        <f>(J831*EXP($C$3-($C$4^2)/2+NORMSINV(AleatLivre!J828)*$C$4))</f>
        <v>73.748445434669065</v>
      </c>
      <c r="L831" s="2">
        <f>(K831*EXP($C$3-($C$4^2)/2+NORMSINV(AleatLivre!K828)*$C$4))</f>
        <v>79.125058787285653</v>
      </c>
      <c r="M831" s="2">
        <f>(L831*EXP($C$3-($C$4^2)/2+NORMSINV(AleatLivre!L828)*$C$4))</f>
        <v>85.212002384355969</v>
      </c>
      <c r="N831" s="2">
        <f>(M831*EXP($C$3-($C$4^2)/2+NORMSINV(AleatLivre!M828)*$C$4))</f>
        <v>87.931793246289985</v>
      </c>
      <c r="O831" s="2">
        <f>(N831*EXP($C$3-($C$4^2)/2+NORMSINV(AleatLivre!N828)*$C$4))</f>
        <v>90.331244124218941</v>
      </c>
      <c r="P831" s="2">
        <f>(O831*EXP($C$3-($C$4^2)/2+NORMSINV(AleatLivre!O828)*$C$4))</f>
        <v>94.586408989647694</v>
      </c>
      <c r="Q831" s="2">
        <f>(P831*EXP($C$3-($C$4^2)/2+NORMSINV(AleatLivre!P828)*$C$4))</f>
        <v>100.53781013571364</v>
      </c>
      <c r="R831" s="2">
        <f>(Q831*EXP($C$3-($C$4^2)/2+NORMSINV(AleatLivre!Q828)*$C$4))</f>
        <v>104.21976865036601</v>
      </c>
      <c r="S831" s="2">
        <f>(R831*EXP($C$3-($C$4^2)/2+NORMSINV(AleatLivre!R828)*$C$4))</f>
        <v>108.65478462292458</v>
      </c>
      <c r="T831" s="2">
        <f>(S831*EXP($C$3-($C$4^2)/2+NORMSINV(AleatLivre!S828)*$C$4))</f>
        <v>112.4825709039474</v>
      </c>
      <c r="U831" s="2">
        <f>(T831*EXP($C$3-($C$4^2)/2+NORMSINV(AleatLivre!T828)*$C$4))</f>
        <v>119.56790763125092</v>
      </c>
      <c r="V831" s="2">
        <f>(U831*EXP($C$3-($C$4^2)/2+NORMSINV(AleatLivre!U828)*$C$4))</f>
        <v>126.04201461466099</v>
      </c>
    </row>
    <row r="832" spans="1:22" x14ac:dyDescent="0.25">
      <c r="A832">
        <v>827</v>
      </c>
      <c r="B832" s="2">
        <f>Painel!$B$7</f>
        <v>50</v>
      </c>
      <c r="C832" s="2">
        <f>(B832*EXP($C$3-($C$4^2)/2+NORMSINV(AleatLivre!B829)*$C$4))</f>
        <v>50.609021132963647</v>
      </c>
      <c r="D832" s="2">
        <f>(C832*EXP($C$3-($C$4^2)/2+NORMSINV(AleatLivre!C829)*$C$4))</f>
        <v>53.640223095955548</v>
      </c>
      <c r="E832" s="2">
        <f>(D832*EXP($C$3-($C$4^2)/2+NORMSINV(AleatLivre!D829)*$C$4))</f>
        <v>56.541360838470958</v>
      </c>
      <c r="F832" s="2">
        <f>(E832*EXP($C$3-($C$4^2)/2+NORMSINV(AleatLivre!E829)*$C$4))</f>
        <v>58.138481036353312</v>
      </c>
      <c r="G832" s="2">
        <f>(F832*EXP($C$3-($C$4^2)/2+NORMSINV(AleatLivre!F829)*$C$4))</f>
        <v>61.402729207109566</v>
      </c>
      <c r="H832" s="2">
        <f>(G832*EXP($C$3-($C$4^2)/2+NORMSINV(AleatLivre!G829)*$C$4))</f>
        <v>63.992160199763006</v>
      </c>
      <c r="I832" s="2">
        <f>(H832*EXP($C$3-($C$4^2)/2+NORMSINV(AleatLivre!H829)*$C$4))</f>
        <v>69.087947039095965</v>
      </c>
      <c r="J832" s="2">
        <f>(I832*EXP($C$3-($C$4^2)/2+NORMSINV(AleatLivre!I829)*$C$4))</f>
        <v>74.61854134138332</v>
      </c>
      <c r="K832" s="2">
        <f>(J832*EXP($C$3-($C$4^2)/2+NORMSINV(AleatLivre!J829)*$C$4))</f>
        <v>80.274446261671457</v>
      </c>
      <c r="L832" s="2">
        <f>(K832*EXP($C$3-($C$4^2)/2+NORMSINV(AleatLivre!K829)*$C$4))</f>
        <v>87.092983109212071</v>
      </c>
      <c r="M832" s="2">
        <f>(L832*EXP($C$3-($C$4^2)/2+NORMSINV(AleatLivre!L829)*$C$4))</f>
        <v>91.107079190020073</v>
      </c>
      <c r="N832" s="2">
        <f>(M832*EXP($C$3-($C$4^2)/2+NORMSINV(AleatLivre!M829)*$C$4))</f>
        <v>93.116926009143256</v>
      </c>
      <c r="O832" s="2">
        <f>(N832*EXP($C$3-($C$4^2)/2+NORMSINV(AleatLivre!N829)*$C$4))</f>
        <v>96.803100907495661</v>
      </c>
      <c r="P832" s="2">
        <f>(O832*EXP($C$3-($C$4^2)/2+NORMSINV(AleatLivre!O829)*$C$4))</f>
        <v>99.800472801248901</v>
      </c>
      <c r="Q832" s="2">
        <f>(P832*EXP($C$3-($C$4^2)/2+NORMSINV(AleatLivre!P829)*$C$4))</f>
        <v>107.73414879925897</v>
      </c>
      <c r="R832" s="2">
        <f>(Q832*EXP($C$3-($C$4^2)/2+NORMSINV(AleatLivre!Q829)*$C$4))</f>
        <v>115.45114123993076</v>
      </c>
      <c r="S832" s="2">
        <f>(R832*EXP($C$3-($C$4^2)/2+NORMSINV(AleatLivre!R829)*$C$4))</f>
        <v>122.57152985327765</v>
      </c>
      <c r="T832" s="2">
        <f>(S832*EXP($C$3-($C$4^2)/2+NORMSINV(AleatLivre!S829)*$C$4))</f>
        <v>124.54050376627028</v>
      </c>
      <c r="U832" s="2">
        <f>(T832*EXP($C$3-($C$4^2)/2+NORMSINV(AleatLivre!T829)*$C$4))</f>
        <v>129.286516819837</v>
      </c>
      <c r="V832" s="2">
        <f>(U832*EXP($C$3-($C$4^2)/2+NORMSINV(AleatLivre!U829)*$C$4))</f>
        <v>133.8377661042104</v>
      </c>
    </row>
    <row r="833" spans="1:22" x14ac:dyDescent="0.25">
      <c r="A833">
        <v>828</v>
      </c>
      <c r="B833" s="2">
        <f>Painel!$B$7</f>
        <v>50</v>
      </c>
      <c r="C833" s="2">
        <f>(B833*EXP($C$3-($C$4^2)/2+NORMSINV(AleatLivre!B830)*$C$4))</f>
        <v>53.725416010700201</v>
      </c>
      <c r="D833" s="2">
        <f>(C833*EXP($C$3-($C$4^2)/2+NORMSINV(AleatLivre!C830)*$C$4))</f>
        <v>57.615738199632595</v>
      </c>
      <c r="E833" s="2">
        <f>(D833*EXP($C$3-($C$4^2)/2+NORMSINV(AleatLivre!D830)*$C$4))</f>
        <v>59.439188023598597</v>
      </c>
      <c r="F833" s="2">
        <f>(E833*EXP($C$3-($C$4^2)/2+NORMSINV(AleatLivre!E830)*$C$4))</f>
        <v>63.151775875175474</v>
      </c>
      <c r="G833" s="2">
        <f>(F833*EXP($C$3-($C$4^2)/2+NORMSINV(AleatLivre!F830)*$C$4))</f>
        <v>67.130798191495302</v>
      </c>
      <c r="H833" s="2">
        <f>(G833*EXP($C$3-($C$4^2)/2+NORMSINV(AleatLivre!G830)*$C$4))</f>
        <v>70.874846225378946</v>
      </c>
      <c r="I833" s="2">
        <f>(H833*EXP($C$3-($C$4^2)/2+NORMSINV(AleatLivre!H830)*$C$4))</f>
        <v>75.128049043253796</v>
      </c>
      <c r="J833" s="2">
        <f>(I833*EXP($C$3-($C$4^2)/2+NORMSINV(AleatLivre!I830)*$C$4))</f>
        <v>77.501352810797712</v>
      </c>
      <c r="K833" s="2">
        <f>(J833*EXP($C$3-($C$4^2)/2+NORMSINV(AleatLivre!J830)*$C$4))</f>
        <v>81.750849458091253</v>
      </c>
      <c r="L833" s="2">
        <f>(K833*EXP($C$3-($C$4^2)/2+NORMSINV(AleatLivre!K830)*$C$4))</f>
        <v>84.827215826053589</v>
      </c>
      <c r="M833" s="2">
        <f>(L833*EXP($C$3-($C$4^2)/2+NORMSINV(AleatLivre!L830)*$C$4))</f>
        <v>90.613434902704057</v>
      </c>
      <c r="N833" s="2">
        <f>(M833*EXP($C$3-($C$4^2)/2+NORMSINV(AleatLivre!M830)*$C$4))</f>
        <v>94.291718714971395</v>
      </c>
      <c r="O833" s="2">
        <f>(N833*EXP($C$3-($C$4^2)/2+NORMSINV(AleatLivre!N830)*$C$4))</f>
        <v>97.171994130280339</v>
      </c>
      <c r="P833" s="2">
        <f>(O833*EXP($C$3-($C$4^2)/2+NORMSINV(AleatLivre!O830)*$C$4))</f>
        <v>100.91966385152031</v>
      </c>
      <c r="Q833" s="2">
        <f>(P833*EXP($C$3-($C$4^2)/2+NORMSINV(AleatLivre!P830)*$C$4))</f>
        <v>108.81819263399579</v>
      </c>
      <c r="R833" s="2">
        <f>(Q833*EXP($C$3-($C$4^2)/2+NORMSINV(AleatLivre!Q830)*$C$4))</f>
        <v>113.87668967638886</v>
      </c>
      <c r="S833" s="2">
        <f>(R833*EXP($C$3-($C$4^2)/2+NORMSINV(AleatLivre!R830)*$C$4))</f>
        <v>119.24768483402916</v>
      </c>
      <c r="T833" s="2">
        <f>(S833*EXP($C$3-($C$4^2)/2+NORMSINV(AleatLivre!S830)*$C$4))</f>
        <v>126.39618845270977</v>
      </c>
      <c r="U833" s="2">
        <f>(T833*EXP($C$3-($C$4^2)/2+NORMSINV(AleatLivre!T830)*$C$4))</f>
        <v>136.68776270304818</v>
      </c>
      <c r="V833" s="2">
        <f>(U833*EXP($C$3-($C$4^2)/2+NORMSINV(AleatLivre!U830)*$C$4))</f>
        <v>143.4184996496096</v>
      </c>
    </row>
    <row r="834" spans="1:22" x14ac:dyDescent="0.25">
      <c r="A834">
        <v>829</v>
      </c>
      <c r="B834" s="2">
        <f>Painel!$B$7</f>
        <v>50</v>
      </c>
      <c r="C834" s="2">
        <f>(B834*EXP($C$3-($C$4^2)/2+NORMSINV(AleatLivre!B831)*$C$4))</f>
        <v>54.306388127920535</v>
      </c>
      <c r="D834" s="2">
        <f>(C834*EXP($C$3-($C$4^2)/2+NORMSINV(AleatLivre!C831)*$C$4))</f>
        <v>55.600874327466045</v>
      </c>
      <c r="E834" s="2">
        <f>(D834*EXP($C$3-($C$4^2)/2+NORMSINV(AleatLivre!D831)*$C$4))</f>
        <v>57.87354201452014</v>
      </c>
      <c r="F834" s="2">
        <f>(E834*EXP($C$3-($C$4^2)/2+NORMSINV(AleatLivre!E831)*$C$4))</f>
        <v>59.280774114324302</v>
      </c>
      <c r="G834" s="2">
        <f>(F834*EXP($C$3-($C$4^2)/2+NORMSINV(AleatLivre!F831)*$C$4))</f>
        <v>62.371256649024069</v>
      </c>
      <c r="H834" s="2">
        <f>(G834*EXP($C$3-($C$4^2)/2+NORMSINV(AleatLivre!G831)*$C$4))</f>
        <v>63.170392158198048</v>
      </c>
      <c r="I834" s="2">
        <f>(H834*EXP($C$3-($C$4^2)/2+NORMSINV(AleatLivre!H831)*$C$4))</f>
        <v>64.560432035799764</v>
      </c>
      <c r="J834" s="2">
        <f>(I834*EXP($C$3-($C$4^2)/2+NORMSINV(AleatLivre!I831)*$C$4))</f>
        <v>66.371813617849241</v>
      </c>
      <c r="K834" s="2">
        <f>(J834*EXP($C$3-($C$4^2)/2+NORMSINV(AleatLivre!J831)*$C$4))</f>
        <v>70.947236481113009</v>
      </c>
      <c r="L834" s="2">
        <f>(K834*EXP($C$3-($C$4^2)/2+NORMSINV(AleatLivre!K831)*$C$4))</f>
        <v>75.163672533170228</v>
      </c>
      <c r="M834" s="2">
        <f>(L834*EXP($C$3-($C$4^2)/2+NORMSINV(AleatLivre!L831)*$C$4))</f>
        <v>80.782478423742688</v>
      </c>
      <c r="N834" s="2">
        <f>(M834*EXP($C$3-($C$4^2)/2+NORMSINV(AleatLivre!M831)*$C$4))</f>
        <v>86.247883590236</v>
      </c>
      <c r="O834" s="2">
        <f>(N834*EXP($C$3-($C$4^2)/2+NORMSINV(AleatLivre!N831)*$C$4))</f>
        <v>89.259707403474692</v>
      </c>
      <c r="P834" s="2">
        <f>(O834*EXP($C$3-($C$4^2)/2+NORMSINV(AleatLivre!O831)*$C$4))</f>
        <v>90.722561017818251</v>
      </c>
      <c r="Q834" s="2">
        <f>(P834*EXP($C$3-($C$4^2)/2+NORMSINV(AleatLivre!P831)*$C$4))</f>
        <v>96.028515889988029</v>
      </c>
      <c r="R834" s="2">
        <f>(Q834*EXP($C$3-($C$4^2)/2+NORMSINV(AleatLivre!Q831)*$C$4))</f>
        <v>97.786874275365122</v>
      </c>
      <c r="S834" s="2">
        <f>(R834*EXP($C$3-($C$4^2)/2+NORMSINV(AleatLivre!R831)*$C$4))</f>
        <v>103.71331960776047</v>
      </c>
      <c r="T834" s="2">
        <f>(S834*EXP($C$3-($C$4^2)/2+NORMSINV(AleatLivre!S831)*$C$4))</f>
        <v>108.12656191085965</v>
      </c>
      <c r="U834" s="2">
        <f>(T834*EXP($C$3-($C$4^2)/2+NORMSINV(AleatLivre!T831)*$C$4))</f>
        <v>116.73629035741551</v>
      </c>
      <c r="V834" s="2">
        <f>(U834*EXP($C$3-($C$4^2)/2+NORMSINV(AleatLivre!U831)*$C$4))</f>
        <v>121.48558323672484</v>
      </c>
    </row>
    <row r="835" spans="1:22" x14ac:dyDescent="0.25">
      <c r="A835">
        <v>830</v>
      </c>
      <c r="B835" s="2">
        <f>Painel!$B$7</f>
        <v>50</v>
      </c>
      <c r="C835" s="2">
        <f>(B835*EXP($C$3-($C$4^2)/2+NORMSINV(AleatLivre!B832)*$C$4))</f>
        <v>53.486156858155063</v>
      </c>
      <c r="D835" s="2">
        <f>(C835*EXP($C$3-($C$4^2)/2+NORMSINV(AleatLivre!C832)*$C$4))</f>
        <v>56.976690309317071</v>
      </c>
      <c r="E835" s="2">
        <f>(D835*EXP($C$3-($C$4^2)/2+NORMSINV(AleatLivre!D832)*$C$4))</f>
        <v>59.629694799314763</v>
      </c>
      <c r="F835" s="2">
        <f>(E835*EXP($C$3-($C$4^2)/2+NORMSINV(AleatLivre!E832)*$C$4))</f>
        <v>63.369288853555297</v>
      </c>
      <c r="G835" s="2">
        <f>(F835*EXP($C$3-($C$4^2)/2+NORMSINV(AleatLivre!F832)*$C$4))</f>
        <v>63.86903055288235</v>
      </c>
      <c r="H835" s="2">
        <f>(G835*EXP($C$3-($C$4^2)/2+NORMSINV(AleatLivre!G832)*$C$4))</f>
        <v>66.675959029041962</v>
      </c>
      <c r="I835" s="2">
        <f>(H835*EXP($C$3-($C$4^2)/2+NORMSINV(AleatLivre!H832)*$C$4))</f>
        <v>72.146809244065423</v>
      </c>
      <c r="J835" s="2">
        <f>(I835*EXP($C$3-($C$4^2)/2+NORMSINV(AleatLivre!I832)*$C$4))</f>
        <v>77.350434062811459</v>
      </c>
      <c r="K835" s="2">
        <f>(J835*EXP($C$3-($C$4^2)/2+NORMSINV(AleatLivre!J832)*$C$4))</f>
        <v>79.420310459016903</v>
      </c>
      <c r="L835" s="2">
        <f>(K835*EXP($C$3-($C$4^2)/2+NORMSINV(AleatLivre!K832)*$C$4))</f>
        <v>81.960295924931373</v>
      </c>
      <c r="M835" s="2">
        <f>(L835*EXP($C$3-($C$4^2)/2+NORMSINV(AleatLivre!L832)*$C$4))</f>
        <v>82.620453772363632</v>
      </c>
      <c r="N835" s="2">
        <f>(M835*EXP($C$3-($C$4^2)/2+NORMSINV(AleatLivre!M832)*$C$4))</f>
        <v>89.661999010708598</v>
      </c>
      <c r="O835" s="2">
        <f>(N835*EXP($C$3-($C$4^2)/2+NORMSINV(AleatLivre!N832)*$C$4))</f>
        <v>93.899880491407458</v>
      </c>
      <c r="P835" s="2">
        <f>(O835*EXP($C$3-($C$4^2)/2+NORMSINV(AleatLivre!O832)*$C$4))</f>
        <v>99.10840033260834</v>
      </c>
      <c r="Q835" s="2">
        <f>(P835*EXP($C$3-($C$4^2)/2+NORMSINV(AleatLivre!P832)*$C$4))</f>
        <v>103.55227497868424</v>
      </c>
      <c r="R835" s="2">
        <f>(Q835*EXP($C$3-($C$4^2)/2+NORMSINV(AleatLivre!Q832)*$C$4))</f>
        <v>107.52574023194792</v>
      </c>
      <c r="S835" s="2">
        <f>(R835*EXP($C$3-($C$4^2)/2+NORMSINV(AleatLivre!R832)*$C$4))</f>
        <v>112.99266499021779</v>
      </c>
      <c r="T835" s="2">
        <f>(S835*EXP($C$3-($C$4^2)/2+NORMSINV(AleatLivre!S832)*$C$4))</f>
        <v>114.61903066268286</v>
      </c>
      <c r="U835" s="2">
        <f>(T835*EXP($C$3-($C$4^2)/2+NORMSINV(AleatLivre!T832)*$C$4))</f>
        <v>117.17673187861652</v>
      </c>
      <c r="V835" s="2">
        <f>(U835*EXP($C$3-($C$4^2)/2+NORMSINV(AleatLivre!U832)*$C$4))</f>
        <v>120.87328561691453</v>
      </c>
    </row>
    <row r="836" spans="1:22" x14ac:dyDescent="0.25">
      <c r="A836">
        <v>831</v>
      </c>
      <c r="B836" s="2">
        <f>Painel!$B$7</f>
        <v>50</v>
      </c>
      <c r="C836" s="2">
        <f>(B836*EXP($C$3-($C$4^2)/2+NORMSINV(AleatLivre!B833)*$C$4))</f>
        <v>51.232867704650822</v>
      </c>
      <c r="D836" s="2">
        <f>(C836*EXP($C$3-($C$4^2)/2+NORMSINV(AleatLivre!C833)*$C$4))</f>
        <v>54.147741381903316</v>
      </c>
      <c r="E836" s="2">
        <f>(D836*EXP($C$3-($C$4^2)/2+NORMSINV(AleatLivre!D833)*$C$4))</f>
        <v>55.550572259936907</v>
      </c>
      <c r="F836" s="2">
        <f>(E836*EXP($C$3-($C$4^2)/2+NORMSINV(AleatLivre!E833)*$C$4))</f>
        <v>57.949221019147181</v>
      </c>
      <c r="G836" s="2">
        <f>(F836*EXP($C$3-($C$4^2)/2+NORMSINV(AleatLivre!F833)*$C$4))</f>
        <v>60.463709691850468</v>
      </c>
      <c r="H836" s="2">
        <f>(G836*EXP($C$3-($C$4^2)/2+NORMSINV(AleatLivre!G833)*$C$4))</f>
        <v>62.681176620489929</v>
      </c>
      <c r="I836" s="2">
        <f>(H836*EXP($C$3-($C$4^2)/2+NORMSINV(AleatLivre!H833)*$C$4))</f>
        <v>64.811268923134591</v>
      </c>
      <c r="J836" s="2">
        <f>(I836*EXP($C$3-($C$4^2)/2+NORMSINV(AleatLivre!I833)*$C$4))</f>
        <v>68.755660535176418</v>
      </c>
      <c r="K836" s="2">
        <f>(J836*EXP($C$3-($C$4^2)/2+NORMSINV(AleatLivre!J833)*$C$4))</f>
        <v>70.734211414885934</v>
      </c>
      <c r="L836" s="2">
        <f>(K836*EXP($C$3-($C$4^2)/2+NORMSINV(AleatLivre!K833)*$C$4))</f>
        <v>74.767815666303662</v>
      </c>
      <c r="M836" s="2">
        <f>(L836*EXP($C$3-($C$4^2)/2+NORMSINV(AleatLivre!L833)*$C$4))</f>
        <v>78.984060741913126</v>
      </c>
      <c r="N836" s="2">
        <f>(M836*EXP($C$3-($C$4^2)/2+NORMSINV(AleatLivre!M833)*$C$4))</f>
        <v>86.506681208159137</v>
      </c>
      <c r="O836" s="2">
        <f>(N836*EXP($C$3-($C$4^2)/2+NORMSINV(AleatLivre!N833)*$C$4))</f>
        <v>94.019126557591193</v>
      </c>
      <c r="P836" s="2">
        <f>(O836*EXP($C$3-($C$4^2)/2+NORMSINV(AleatLivre!O833)*$C$4))</f>
        <v>97.429022955294442</v>
      </c>
      <c r="Q836" s="2">
        <f>(P836*EXP($C$3-($C$4^2)/2+NORMSINV(AleatLivre!P833)*$C$4))</f>
        <v>100.66157799578721</v>
      </c>
      <c r="R836" s="2">
        <f>(Q836*EXP($C$3-($C$4^2)/2+NORMSINV(AleatLivre!Q833)*$C$4))</f>
        <v>106.19753192892358</v>
      </c>
      <c r="S836" s="2">
        <f>(R836*EXP($C$3-($C$4^2)/2+NORMSINV(AleatLivre!R833)*$C$4))</f>
        <v>109.66149924451923</v>
      </c>
      <c r="T836" s="2">
        <f>(S836*EXP($C$3-($C$4^2)/2+NORMSINV(AleatLivre!S833)*$C$4))</f>
        <v>113.58151623741433</v>
      </c>
      <c r="U836" s="2">
        <f>(T836*EXP($C$3-($C$4^2)/2+NORMSINV(AleatLivre!T833)*$C$4))</f>
        <v>119.36487460683469</v>
      </c>
      <c r="V836" s="2">
        <f>(U836*EXP($C$3-($C$4^2)/2+NORMSINV(AleatLivre!U833)*$C$4))</f>
        <v>127.17463746408431</v>
      </c>
    </row>
    <row r="837" spans="1:22" x14ac:dyDescent="0.25">
      <c r="A837">
        <v>832</v>
      </c>
      <c r="B837" s="2">
        <f>Painel!$B$7</f>
        <v>50</v>
      </c>
      <c r="C837" s="2">
        <f>(B837*EXP($C$3-($C$4^2)/2+NORMSINV(AleatLivre!B834)*$C$4))</f>
        <v>52.888822464121532</v>
      </c>
      <c r="D837" s="2">
        <f>(C837*EXP($C$3-($C$4^2)/2+NORMSINV(AleatLivre!C834)*$C$4))</f>
        <v>55.846704685347092</v>
      </c>
      <c r="E837" s="2">
        <f>(D837*EXP($C$3-($C$4^2)/2+NORMSINV(AleatLivre!D834)*$C$4))</f>
        <v>58.068369295707541</v>
      </c>
      <c r="F837" s="2">
        <f>(E837*EXP($C$3-($C$4^2)/2+NORMSINV(AleatLivre!E834)*$C$4))</f>
        <v>60.388471178780264</v>
      </c>
      <c r="G837" s="2">
        <f>(F837*EXP($C$3-($C$4^2)/2+NORMSINV(AleatLivre!F834)*$C$4))</f>
        <v>64.077346989505003</v>
      </c>
      <c r="H837" s="2">
        <f>(G837*EXP($C$3-($C$4^2)/2+NORMSINV(AleatLivre!G834)*$C$4))</f>
        <v>66.879023655991546</v>
      </c>
      <c r="I837" s="2">
        <f>(H837*EXP($C$3-($C$4^2)/2+NORMSINV(AleatLivre!H834)*$C$4))</f>
        <v>69.136386739152783</v>
      </c>
      <c r="J837" s="2">
        <f>(I837*EXP($C$3-($C$4^2)/2+NORMSINV(AleatLivre!I834)*$C$4))</f>
        <v>73.629143633327104</v>
      </c>
      <c r="K837" s="2">
        <f>(J837*EXP($C$3-($C$4^2)/2+NORMSINV(AleatLivre!J834)*$C$4))</f>
        <v>77.309037320631475</v>
      </c>
      <c r="L837" s="2">
        <f>(K837*EXP($C$3-($C$4^2)/2+NORMSINV(AleatLivre!K834)*$C$4))</f>
        <v>83.767792226795237</v>
      </c>
      <c r="M837" s="2">
        <f>(L837*EXP($C$3-($C$4^2)/2+NORMSINV(AleatLivre!L834)*$C$4))</f>
        <v>88.905977427590784</v>
      </c>
      <c r="N837" s="2">
        <f>(M837*EXP($C$3-($C$4^2)/2+NORMSINV(AleatLivre!M834)*$C$4))</f>
        <v>89.369643794270161</v>
      </c>
      <c r="O837" s="2">
        <f>(N837*EXP($C$3-($C$4^2)/2+NORMSINV(AleatLivre!N834)*$C$4))</f>
        <v>93.505699463021003</v>
      </c>
      <c r="P837" s="2">
        <f>(O837*EXP($C$3-($C$4^2)/2+NORMSINV(AleatLivre!O834)*$C$4))</f>
        <v>96.654880655531869</v>
      </c>
      <c r="Q837" s="2">
        <f>(P837*EXP($C$3-($C$4^2)/2+NORMSINV(AleatLivre!P834)*$C$4))</f>
        <v>101.39632885853182</v>
      </c>
      <c r="R837" s="2">
        <f>(Q837*EXP($C$3-($C$4^2)/2+NORMSINV(AleatLivre!Q834)*$C$4))</f>
        <v>103.87167132160342</v>
      </c>
      <c r="S837" s="2">
        <f>(R837*EXP($C$3-($C$4^2)/2+NORMSINV(AleatLivre!R834)*$C$4))</f>
        <v>108.66558101490749</v>
      </c>
      <c r="T837" s="2">
        <f>(S837*EXP($C$3-($C$4^2)/2+NORMSINV(AleatLivre!S834)*$C$4))</f>
        <v>113.0375810795725</v>
      </c>
      <c r="U837" s="2">
        <f>(T837*EXP($C$3-($C$4^2)/2+NORMSINV(AleatLivre!T834)*$C$4))</f>
        <v>118.26487583836612</v>
      </c>
      <c r="V837" s="2">
        <f>(U837*EXP($C$3-($C$4^2)/2+NORMSINV(AleatLivre!U834)*$C$4))</f>
        <v>123.72657584584952</v>
      </c>
    </row>
    <row r="838" spans="1:22" x14ac:dyDescent="0.25">
      <c r="A838">
        <v>833</v>
      </c>
      <c r="B838" s="2">
        <f>Painel!$B$7</f>
        <v>50</v>
      </c>
      <c r="C838" s="2">
        <f>(B838*EXP($C$3-($C$4^2)/2+NORMSINV(AleatLivre!B835)*$C$4))</f>
        <v>52.125938215328461</v>
      </c>
      <c r="D838" s="2">
        <f>(C838*EXP($C$3-($C$4^2)/2+NORMSINV(AleatLivre!C835)*$C$4))</f>
        <v>52.421888805535239</v>
      </c>
      <c r="E838" s="2">
        <f>(D838*EXP($C$3-($C$4^2)/2+NORMSINV(AleatLivre!D835)*$C$4))</f>
        <v>55.518131724568399</v>
      </c>
      <c r="F838" s="2">
        <f>(E838*EXP($C$3-($C$4^2)/2+NORMSINV(AleatLivre!E835)*$C$4))</f>
        <v>58.801084424571847</v>
      </c>
      <c r="G838" s="2">
        <f>(F838*EXP($C$3-($C$4^2)/2+NORMSINV(AleatLivre!F835)*$C$4))</f>
        <v>60.928223999976339</v>
      </c>
      <c r="H838" s="2">
        <f>(G838*EXP($C$3-($C$4^2)/2+NORMSINV(AleatLivre!G835)*$C$4))</f>
        <v>64.418421491515389</v>
      </c>
      <c r="I838" s="2">
        <f>(H838*EXP($C$3-($C$4^2)/2+NORMSINV(AleatLivre!H835)*$C$4))</f>
        <v>68.108867003706195</v>
      </c>
      <c r="J838" s="2">
        <f>(I838*EXP($C$3-($C$4^2)/2+NORMSINV(AleatLivre!I835)*$C$4))</f>
        <v>72.272667833686441</v>
      </c>
      <c r="K838" s="2">
        <f>(J838*EXP($C$3-($C$4^2)/2+NORMSINV(AleatLivre!J835)*$C$4))</f>
        <v>76.146729562062248</v>
      </c>
      <c r="L838" s="2">
        <f>(K838*EXP($C$3-($C$4^2)/2+NORMSINV(AleatLivre!K835)*$C$4))</f>
        <v>77.957693408226817</v>
      </c>
      <c r="M838" s="2">
        <f>(L838*EXP($C$3-($C$4^2)/2+NORMSINV(AleatLivre!L835)*$C$4))</f>
        <v>82.619694348078198</v>
      </c>
      <c r="N838" s="2">
        <f>(M838*EXP($C$3-($C$4^2)/2+NORMSINV(AleatLivre!M835)*$C$4))</f>
        <v>87.465364098704853</v>
      </c>
      <c r="O838" s="2">
        <f>(N838*EXP($C$3-($C$4^2)/2+NORMSINV(AleatLivre!N835)*$C$4))</f>
        <v>92.011681845070811</v>
      </c>
      <c r="P838" s="2">
        <f>(O838*EXP($C$3-($C$4^2)/2+NORMSINV(AleatLivre!O835)*$C$4))</f>
        <v>99.669480336207272</v>
      </c>
      <c r="Q838" s="2">
        <f>(P838*EXP($C$3-($C$4^2)/2+NORMSINV(AleatLivre!P835)*$C$4))</f>
        <v>104.07168230913869</v>
      </c>
      <c r="R838" s="2">
        <f>(Q838*EXP($C$3-($C$4^2)/2+NORMSINV(AleatLivre!Q835)*$C$4))</f>
        <v>109.83531211770433</v>
      </c>
      <c r="S838" s="2">
        <f>(R838*EXP($C$3-($C$4^2)/2+NORMSINV(AleatLivre!R835)*$C$4))</f>
        <v>112.40814124340989</v>
      </c>
      <c r="T838" s="2">
        <f>(S838*EXP($C$3-($C$4^2)/2+NORMSINV(AleatLivre!S835)*$C$4))</f>
        <v>117.27265673416845</v>
      </c>
      <c r="U838" s="2">
        <f>(T838*EXP($C$3-($C$4^2)/2+NORMSINV(AleatLivre!T835)*$C$4))</f>
        <v>123.93327655641144</v>
      </c>
      <c r="V838" s="2">
        <f>(U838*EXP($C$3-($C$4^2)/2+NORMSINV(AleatLivre!U835)*$C$4))</f>
        <v>126.92633179546249</v>
      </c>
    </row>
    <row r="839" spans="1:22" x14ac:dyDescent="0.25">
      <c r="A839">
        <v>834</v>
      </c>
      <c r="B839" s="2">
        <f>Painel!$B$7</f>
        <v>50</v>
      </c>
      <c r="C839" s="2">
        <f>(B839*EXP($C$3-($C$4^2)/2+NORMSINV(AleatLivre!B836)*$C$4))</f>
        <v>52.712508132208427</v>
      </c>
      <c r="D839" s="2">
        <f>(C839*EXP($C$3-($C$4^2)/2+NORMSINV(AleatLivre!C836)*$C$4))</f>
        <v>53.612823052520156</v>
      </c>
      <c r="E839" s="2">
        <f>(D839*EXP($C$3-($C$4^2)/2+NORMSINV(AleatLivre!D836)*$C$4))</f>
        <v>55.768906181167957</v>
      </c>
      <c r="F839" s="2">
        <f>(E839*EXP($C$3-($C$4^2)/2+NORMSINV(AleatLivre!E836)*$C$4))</f>
        <v>58.717274938921967</v>
      </c>
      <c r="G839" s="2">
        <f>(F839*EXP($C$3-($C$4^2)/2+NORMSINV(AleatLivre!F836)*$C$4))</f>
        <v>60.982378428755325</v>
      </c>
      <c r="H839" s="2">
        <f>(G839*EXP($C$3-($C$4^2)/2+NORMSINV(AleatLivre!G836)*$C$4))</f>
        <v>62.140665388138281</v>
      </c>
      <c r="I839" s="2">
        <f>(H839*EXP($C$3-($C$4^2)/2+NORMSINV(AleatLivre!H836)*$C$4))</f>
        <v>66.229306902674352</v>
      </c>
      <c r="J839" s="2">
        <f>(I839*EXP($C$3-($C$4^2)/2+NORMSINV(AleatLivre!I836)*$C$4))</f>
        <v>69.267163692585569</v>
      </c>
      <c r="K839" s="2">
        <f>(J839*EXP($C$3-($C$4^2)/2+NORMSINV(AleatLivre!J836)*$C$4))</f>
        <v>71.602538159801085</v>
      </c>
      <c r="L839" s="2">
        <f>(K839*EXP($C$3-($C$4^2)/2+NORMSINV(AleatLivre!K836)*$C$4))</f>
        <v>73.74973567235287</v>
      </c>
      <c r="M839" s="2">
        <f>(L839*EXP($C$3-($C$4^2)/2+NORMSINV(AleatLivre!L836)*$C$4))</f>
        <v>79.310243811234599</v>
      </c>
      <c r="N839" s="2">
        <f>(M839*EXP($C$3-($C$4^2)/2+NORMSINV(AleatLivre!M836)*$C$4))</f>
        <v>87.261935178685277</v>
      </c>
      <c r="O839" s="2">
        <f>(N839*EXP($C$3-($C$4^2)/2+NORMSINV(AleatLivre!N836)*$C$4))</f>
        <v>94.104772794826957</v>
      </c>
      <c r="P839" s="2">
        <f>(O839*EXP($C$3-($C$4^2)/2+NORMSINV(AleatLivre!O836)*$C$4))</f>
        <v>96.414411018274237</v>
      </c>
      <c r="Q839" s="2">
        <f>(P839*EXP($C$3-($C$4^2)/2+NORMSINV(AleatLivre!P836)*$C$4))</f>
        <v>98.889402569511645</v>
      </c>
      <c r="R839" s="2">
        <f>(Q839*EXP($C$3-($C$4^2)/2+NORMSINV(AleatLivre!Q836)*$C$4))</f>
        <v>103.42403796838798</v>
      </c>
      <c r="S839" s="2">
        <f>(R839*EXP($C$3-($C$4^2)/2+NORMSINV(AleatLivre!R836)*$C$4))</f>
        <v>106.2168962560916</v>
      </c>
      <c r="T839" s="2">
        <f>(S839*EXP($C$3-($C$4^2)/2+NORMSINV(AleatLivre!S836)*$C$4))</f>
        <v>113.49583605996011</v>
      </c>
      <c r="U839" s="2">
        <f>(T839*EXP($C$3-($C$4^2)/2+NORMSINV(AleatLivre!T836)*$C$4))</f>
        <v>121.40289510893986</v>
      </c>
      <c r="V839" s="2">
        <f>(U839*EXP($C$3-($C$4^2)/2+NORMSINV(AleatLivre!U836)*$C$4))</f>
        <v>124.45758486162612</v>
      </c>
    </row>
    <row r="840" spans="1:22" x14ac:dyDescent="0.25">
      <c r="A840">
        <v>835</v>
      </c>
      <c r="B840" s="2">
        <f>Painel!$B$7</f>
        <v>50</v>
      </c>
      <c r="C840" s="2">
        <f>(B840*EXP($C$3-($C$4^2)/2+NORMSINV(AleatLivre!B837)*$C$4))</f>
        <v>51.955042864192045</v>
      </c>
      <c r="D840" s="2">
        <f>(C840*EXP($C$3-($C$4^2)/2+NORMSINV(AleatLivre!C837)*$C$4))</f>
        <v>53.208319608382979</v>
      </c>
      <c r="E840" s="2">
        <f>(D840*EXP($C$3-($C$4^2)/2+NORMSINV(AleatLivre!D837)*$C$4))</f>
        <v>55.282094012189809</v>
      </c>
      <c r="F840" s="2">
        <f>(E840*EXP($C$3-($C$4^2)/2+NORMSINV(AleatLivre!E837)*$C$4))</f>
        <v>60.832692847293863</v>
      </c>
      <c r="G840" s="2">
        <f>(F840*EXP($C$3-($C$4^2)/2+NORMSINV(AleatLivre!F837)*$C$4))</f>
        <v>64.912241896969959</v>
      </c>
      <c r="H840" s="2">
        <f>(G840*EXP($C$3-($C$4^2)/2+NORMSINV(AleatLivre!G837)*$C$4))</f>
        <v>69.573934141402574</v>
      </c>
      <c r="I840" s="2">
        <f>(H840*EXP($C$3-($C$4^2)/2+NORMSINV(AleatLivre!H837)*$C$4))</f>
        <v>72.94434787356272</v>
      </c>
      <c r="J840" s="2">
        <f>(I840*EXP($C$3-($C$4^2)/2+NORMSINV(AleatLivre!I837)*$C$4))</f>
        <v>77.162439167411875</v>
      </c>
      <c r="K840" s="2">
        <f>(J840*EXP($C$3-($C$4^2)/2+NORMSINV(AleatLivre!J837)*$C$4))</f>
        <v>79.623855007871228</v>
      </c>
      <c r="L840" s="2">
        <f>(K840*EXP($C$3-($C$4^2)/2+NORMSINV(AleatLivre!K837)*$C$4))</f>
        <v>83.784955617274349</v>
      </c>
      <c r="M840" s="2">
        <f>(L840*EXP($C$3-($C$4^2)/2+NORMSINV(AleatLivre!L837)*$C$4))</f>
        <v>87.002287044125893</v>
      </c>
      <c r="N840" s="2">
        <f>(M840*EXP($C$3-($C$4^2)/2+NORMSINV(AleatLivre!M837)*$C$4))</f>
        <v>91.580591844911126</v>
      </c>
      <c r="O840" s="2">
        <f>(N840*EXP($C$3-($C$4^2)/2+NORMSINV(AleatLivre!N837)*$C$4))</f>
        <v>97.869650582785312</v>
      </c>
      <c r="P840" s="2">
        <f>(O840*EXP($C$3-($C$4^2)/2+NORMSINV(AleatLivre!O837)*$C$4))</f>
        <v>102.06527603269895</v>
      </c>
      <c r="Q840" s="2">
        <f>(P840*EXP($C$3-($C$4^2)/2+NORMSINV(AleatLivre!P837)*$C$4))</f>
        <v>106.33328158882992</v>
      </c>
      <c r="R840" s="2">
        <f>(Q840*EXP($C$3-($C$4^2)/2+NORMSINV(AleatLivre!Q837)*$C$4))</f>
        <v>119.14913060197756</v>
      </c>
      <c r="S840" s="2">
        <f>(R840*EXP($C$3-($C$4^2)/2+NORMSINV(AleatLivre!R837)*$C$4))</f>
        <v>121.0125088245171</v>
      </c>
      <c r="T840" s="2">
        <f>(S840*EXP($C$3-($C$4^2)/2+NORMSINV(AleatLivre!S837)*$C$4))</f>
        <v>125.41302082124471</v>
      </c>
      <c r="U840" s="2">
        <f>(T840*EXP($C$3-($C$4^2)/2+NORMSINV(AleatLivre!T837)*$C$4))</f>
        <v>133.36541393534011</v>
      </c>
      <c r="V840" s="2">
        <f>(U840*EXP($C$3-($C$4^2)/2+NORMSINV(AleatLivre!U837)*$C$4))</f>
        <v>139.89661468421141</v>
      </c>
    </row>
    <row r="841" spans="1:22" x14ac:dyDescent="0.25">
      <c r="A841">
        <v>836</v>
      </c>
      <c r="B841" s="2">
        <f>Painel!$B$7</f>
        <v>50</v>
      </c>
      <c r="C841" s="2">
        <f>(B841*EXP($C$3-($C$4^2)/2+NORMSINV(AleatLivre!B838)*$C$4))</f>
        <v>53.010708929569205</v>
      </c>
      <c r="D841" s="2">
        <f>(C841*EXP($C$3-($C$4^2)/2+NORMSINV(AleatLivre!C838)*$C$4))</f>
        <v>54.26151323872854</v>
      </c>
      <c r="E841" s="2">
        <f>(D841*EXP($C$3-($C$4^2)/2+NORMSINV(AleatLivre!D838)*$C$4))</f>
        <v>58.209629560840632</v>
      </c>
      <c r="F841" s="2">
        <f>(E841*EXP($C$3-($C$4^2)/2+NORMSINV(AleatLivre!E838)*$C$4))</f>
        <v>61.834000521562047</v>
      </c>
      <c r="G841" s="2">
        <f>(F841*EXP($C$3-($C$4^2)/2+NORMSINV(AleatLivre!F838)*$C$4))</f>
        <v>67.920659196175961</v>
      </c>
      <c r="H841" s="2">
        <f>(G841*EXP($C$3-($C$4^2)/2+NORMSINV(AleatLivre!G838)*$C$4))</f>
        <v>71.30387761635285</v>
      </c>
      <c r="I841" s="2">
        <f>(H841*EXP($C$3-($C$4^2)/2+NORMSINV(AleatLivre!H838)*$C$4))</f>
        <v>76.214776349239074</v>
      </c>
      <c r="J841" s="2">
        <f>(I841*EXP($C$3-($C$4^2)/2+NORMSINV(AleatLivre!I838)*$C$4))</f>
        <v>79.106791400189906</v>
      </c>
      <c r="K841" s="2">
        <f>(J841*EXP($C$3-($C$4^2)/2+NORMSINV(AleatLivre!J838)*$C$4))</f>
        <v>84.410766040795437</v>
      </c>
      <c r="L841" s="2">
        <f>(K841*EXP($C$3-($C$4^2)/2+NORMSINV(AleatLivre!K838)*$C$4))</f>
        <v>89.889654496663042</v>
      </c>
      <c r="M841" s="2">
        <f>(L841*EXP($C$3-($C$4^2)/2+NORMSINV(AleatLivre!L838)*$C$4))</f>
        <v>95.096018105500221</v>
      </c>
      <c r="N841" s="2">
        <f>(M841*EXP($C$3-($C$4^2)/2+NORMSINV(AleatLivre!M838)*$C$4))</f>
        <v>97.588565006395143</v>
      </c>
      <c r="O841" s="2">
        <f>(N841*EXP($C$3-($C$4^2)/2+NORMSINV(AleatLivre!N838)*$C$4))</f>
        <v>100.16404492144373</v>
      </c>
      <c r="P841" s="2">
        <f>(O841*EXP($C$3-($C$4^2)/2+NORMSINV(AleatLivre!O838)*$C$4))</f>
        <v>104.07031938965058</v>
      </c>
      <c r="Q841" s="2">
        <f>(P841*EXP($C$3-($C$4^2)/2+NORMSINV(AleatLivre!P838)*$C$4))</f>
        <v>109.013041989287</v>
      </c>
      <c r="R841" s="2">
        <f>(Q841*EXP($C$3-($C$4^2)/2+NORMSINV(AleatLivre!Q838)*$C$4))</f>
        <v>109.05901090325428</v>
      </c>
      <c r="S841" s="2">
        <f>(R841*EXP($C$3-($C$4^2)/2+NORMSINV(AleatLivre!R838)*$C$4))</f>
        <v>114.22750846958658</v>
      </c>
      <c r="T841" s="2">
        <f>(S841*EXP($C$3-($C$4^2)/2+NORMSINV(AleatLivre!S838)*$C$4))</f>
        <v>120.52169174169009</v>
      </c>
      <c r="U841" s="2">
        <f>(T841*EXP($C$3-($C$4^2)/2+NORMSINV(AleatLivre!T838)*$C$4))</f>
        <v>130.30071470780979</v>
      </c>
      <c r="V841" s="2">
        <f>(U841*EXP($C$3-($C$4^2)/2+NORMSINV(AleatLivre!U838)*$C$4))</f>
        <v>135.79032428686304</v>
      </c>
    </row>
    <row r="842" spans="1:22" x14ac:dyDescent="0.25">
      <c r="A842">
        <v>837</v>
      </c>
      <c r="B842" s="2">
        <f>Painel!$B$7</f>
        <v>50</v>
      </c>
      <c r="C842" s="2">
        <f>(B842*EXP($C$3-($C$4^2)/2+NORMSINV(AleatLivre!B839)*$C$4))</f>
        <v>52.496004840037948</v>
      </c>
      <c r="D842" s="2">
        <f>(C842*EXP($C$3-($C$4^2)/2+NORMSINV(AleatLivre!C839)*$C$4))</f>
        <v>55.592780688988142</v>
      </c>
      <c r="E842" s="2">
        <f>(D842*EXP($C$3-($C$4^2)/2+NORMSINV(AleatLivre!D839)*$C$4))</f>
        <v>57.708323785376152</v>
      </c>
      <c r="F842" s="2">
        <f>(E842*EXP($C$3-($C$4^2)/2+NORMSINV(AleatLivre!E839)*$C$4))</f>
        <v>58.83009970846468</v>
      </c>
      <c r="G842" s="2">
        <f>(F842*EXP($C$3-($C$4^2)/2+NORMSINV(AleatLivre!F839)*$C$4))</f>
        <v>64.294236160657192</v>
      </c>
      <c r="H842" s="2">
        <f>(G842*EXP($C$3-($C$4^2)/2+NORMSINV(AleatLivre!G839)*$C$4))</f>
        <v>67.375888670758371</v>
      </c>
      <c r="I842" s="2">
        <f>(H842*EXP($C$3-($C$4^2)/2+NORMSINV(AleatLivre!H839)*$C$4))</f>
        <v>68.611321693803077</v>
      </c>
      <c r="J842" s="2">
        <f>(I842*EXP($C$3-($C$4^2)/2+NORMSINV(AleatLivre!I839)*$C$4))</f>
        <v>70.690924911289969</v>
      </c>
      <c r="K842" s="2">
        <f>(J842*EXP($C$3-($C$4^2)/2+NORMSINV(AleatLivre!J839)*$C$4))</f>
        <v>72.675162723484576</v>
      </c>
      <c r="L842" s="2">
        <f>(K842*EXP($C$3-($C$4^2)/2+NORMSINV(AleatLivre!K839)*$C$4))</f>
        <v>75.123437316958942</v>
      </c>
      <c r="M842" s="2">
        <f>(L842*EXP($C$3-($C$4^2)/2+NORMSINV(AleatLivre!L839)*$C$4))</f>
        <v>78.282287329593345</v>
      </c>
      <c r="N842" s="2">
        <f>(M842*EXP($C$3-($C$4^2)/2+NORMSINV(AleatLivre!M839)*$C$4))</f>
        <v>81.267666685377804</v>
      </c>
      <c r="O842" s="2">
        <f>(N842*EXP($C$3-($C$4^2)/2+NORMSINV(AleatLivre!N839)*$C$4))</f>
        <v>82.070167409702137</v>
      </c>
      <c r="P842" s="2">
        <f>(O842*EXP($C$3-($C$4^2)/2+NORMSINV(AleatLivre!O839)*$C$4))</f>
        <v>87.618878193289092</v>
      </c>
      <c r="Q842" s="2">
        <f>(P842*EXP($C$3-($C$4^2)/2+NORMSINV(AleatLivre!P839)*$C$4))</f>
        <v>91.950016469648972</v>
      </c>
      <c r="R842" s="2">
        <f>(Q842*EXP($C$3-($C$4^2)/2+NORMSINV(AleatLivre!Q839)*$C$4))</f>
        <v>96.172115239581515</v>
      </c>
      <c r="S842" s="2">
        <f>(R842*EXP($C$3-($C$4^2)/2+NORMSINV(AleatLivre!R839)*$C$4))</f>
        <v>97.533799454252161</v>
      </c>
      <c r="T842" s="2">
        <f>(S842*EXP($C$3-($C$4^2)/2+NORMSINV(AleatLivre!S839)*$C$4))</f>
        <v>102.59841846402097</v>
      </c>
      <c r="U842" s="2">
        <f>(T842*EXP($C$3-($C$4^2)/2+NORMSINV(AleatLivre!T839)*$C$4))</f>
        <v>110.38466778805157</v>
      </c>
      <c r="V842" s="2">
        <f>(U842*EXP($C$3-($C$4^2)/2+NORMSINV(AleatLivre!U839)*$C$4))</f>
        <v>119.43607566558094</v>
      </c>
    </row>
    <row r="843" spans="1:22" x14ac:dyDescent="0.25">
      <c r="A843">
        <v>838</v>
      </c>
      <c r="B843" s="2">
        <f>Painel!$B$7</f>
        <v>50</v>
      </c>
      <c r="C843" s="2">
        <f>(B843*EXP($C$3-($C$4^2)/2+NORMSINV(AleatLivre!B840)*$C$4))</f>
        <v>52.177484163156173</v>
      </c>
      <c r="D843" s="2">
        <f>(C843*EXP($C$3-($C$4^2)/2+NORMSINV(AleatLivre!C840)*$C$4))</f>
        <v>54.014942631479393</v>
      </c>
      <c r="E843" s="2">
        <f>(D843*EXP($C$3-($C$4^2)/2+NORMSINV(AleatLivre!D840)*$C$4))</f>
        <v>56.449450307774406</v>
      </c>
      <c r="F843" s="2">
        <f>(E843*EXP($C$3-($C$4^2)/2+NORMSINV(AleatLivre!E840)*$C$4))</f>
        <v>56.893013189557465</v>
      </c>
      <c r="G843" s="2">
        <f>(F843*EXP($C$3-($C$4^2)/2+NORMSINV(AleatLivre!F840)*$C$4))</f>
        <v>59.357939587053657</v>
      </c>
      <c r="H843" s="2">
        <f>(G843*EXP($C$3-($C$4^2)/2+NORMSINV(AleatLivre!G840)*$C$4))</f>
        <v>60.541561531901586</v>
      </c>
      <c r="I843" s="2">
        <f>(H843*EXP($C$3-($C$4^2)/2+NORMSINV(AleatLivre!H840)*$C$4))</f>
        <v>63.397804458389622</v>
      </c>
      <c r="J843" s="2">
        <f>(I843*EXP($C$3-($C$4^2)/2+NORMSINV(AleatLivre!I840)*$C$4))</f>
        <v>66.034432162456625</v>
      </c>
      <c r="K843" s="2">
        <f>(J843*EXP($C$3-($C$4^2)/2+NORMSINV(AleatLivre!J840)*$C$4))</f>
        <v>69.25288474093027</v>
      </c>
      <c r="L843" s="2">
        <f>(K843*EXP($C$3-($C$4^2)/2+NORMSINV(AleatLivre!K840)*$C$4))</f>
        <v>74.499366204681237</v>
      </c>
      <c r="M843" s="2">
        <f>(L843*EXP($C$3-($C$4^2)/2+NORMSINV(AleatLivre!L840)*$C$4))</f>
        <v>78.174979222123639</v>
      </c>
      <c r="N843" s="2">
        <f>(M843*EXP($C$3-($C$4^2)/2+NORMSINV(AleatLivre!M840)*$C$4))</f>
        <v>80.772325818082066</v>
      </c>
      <c r="O843" s="2">
        <f>(N843*EXP($C$3-($C$4^2)/2+NORMSINV(AleatLivre!N840)*$C$4))</f>
        <v>84.390887386874525</v>
      </c>
      <c r="P843" s="2">
        <f>(O843*EXP($C$3-($C$4^2)/2+NORMSINV(AleatLivre!O840)*$C$4))</f>
        <v>87.685662179422707</v>
      </c>
      <c r="Q843" s="2">
        <f>(P843*EXP($C$3-($C$4^2)/2+NORMSINV(AleatLivre!P840)*$C$4))</f>
        <v>92.958836463463896</v>
      </c>
      <c r="R843" s="2">
        <f>(Q843*EXP($C$3-($C$4^2)/2+NORMSINV(AleatLivre!Q840)*$C$4))</f>
        <v>95.309984856241158</v>
      </c>
      <c r="S843" s="2">
        <f>(R843*EXP($C$3-($C$4^2)/2+NORMSINV(AleatLivre!R840)*$C$4))</f>
        <v>100.01250328259812</v>
      </c>
      <c r="T843" s="2">
        <f>(S843*EXP($C$3-($C$4^2)/2+NORMSINV(AleatLivre!S840)*$C$4))</f>
        <v>106.71066646450149</v>
      </c>
      <c r="U843" s="2">
        <f>(T843*EXP($C$3-($C$4^2)/2+NORMSINV(AleatLivre!T840)*$C$4))</f>
        <v>113.46449109296867</v>
      </c>
      <c r="V843" s="2">
        <f>(U843*EXP($C$3-($C$4^2)/2+NORMSINV(AleatLivre!U840)*$C$4))</f>
        <v>119.2297459014079</v>
      </c>
    </row>
    <row r="844" spans="1:22" x14ac:dyDescent="0.25">
      <c r="A844">
        <v>839</v>
      </c>
      <c r="B844" s="2">
        <f>Painel!$B$7</f>
        <v>50</v>
      </c>
      <c r="C844" s="2">
        <f>(B844*EXP($C$3-($C$4^2)/2+NORMSINV(AleatLivre!B841)*$C$4))</f>
        <v>51.771413960085191</v>
      </c>
      <c r="D844" s="2">
        <f>(C844*EXP($C$3-($C$4^2)/2+NORMSINV(AleatLivre!C841)*$C$4))</f>
        <v>57.275333199443871</v>
      </c>
      <c r="E844" s="2">
        <f>(D844*EXP($C$3-($C$4^2)/2+NORMSINV(AleatLivre!D841)*$C$4))</f>
        <v>60.803237381012217</v>
      </c>
      <c r="F844" s="2">
        <f>(E844*EXP($C$3-($C$4^2)/2+NORMSINV(AleatLivre!E841)*$C$4))</f>
        <v>65.411652971642397</v>
      </c>
      <c r="G844" s="2">
        <f>(F844*EXP($C$3-($C$4^2)/2+NORMSINV(AleatLivre!F841)*$C$4))</f>
        <v>68.160801305100748</v>
      </c>
      <c r="H844" s="2">
        <f>(G844*EXP($C$3-($C$4^2)/2+NORMSINV(AleatLivre!G841)*$C$4))</f>
        <v>72.342408364275144</v>
      </c>
      <c r="I844" s="2">
        <f>(H844*EXP($C$3-($C$4^2)/2+NORMSINV(AleatLivre!H841)*$C$4))</f>
        <v>75.021480889818065</v>
      </c>
      <c r="J844" s="2">
        <f>(I844*EXP($C$3-($C$4^2)/2+NORMSINV(AleatLivre!I841)*$C$4))</f>
        <v>78.211465141894465</v>
      </c>
      <c r="K844" s="2">
        <f>(J844*EXP($C$3-($C$4^2)/2+NORMSINV(AleatLivre!J841)*$C$4))</f>
        <v>84.709311117222782</v>
      </c>
      <c r="L844" s="2">
        <f>(K844*EXP($C$3-($C$4^2)/2+NORMSINV(AleatLivre!K841)*$C$4))</f>
        <v>87.261412140759788</v>
      </c>
      <c r="M844" s="2">
        <f>(L844*EXP($C$3-($C$4^2)/2+NORMSINV(AleatLivre!L841)*$C$4))</f>
        <v>89.784071161768082</v>
      </c>
      <c r="N844" s="2">
        <f>(M844*EXP($C$3-($C$4^2)/2+NORMSINV(AleatLivre!M841)*$C$4))</f>
        <v>94.435654288956258</v>
      </c>
      <c r="O844" s="2">
        <f>(N844*EXP($C$3-($C$4^2)/2+NORMSINV(AleatLivre!N841)*$C$4))</f>
        <v>96.262298856822937</v>
      </c>
      <c r="P844" s="2">
        <f>(O844*EXP($C$3-($C$4^2)/2+NORMSINV(AleatLivre!O841)*$C$4))</f>
        <v>101.72664331436624</v>
      </c>
      <c r="Q844" s="2">
        <f>(P844*EXP($C$3-($C$4^2)/2+NORMSINV(AleatLivre!P841)*$C$4))</f>
        <v>106.78932066364257</v>
      </c>
      <c r="R844" s="2">
        <f>(Q844*EXP($C$3-($C$4^2)/2+NORMSINV(AleatLivre!Q841)*$C$4))</f>
        <v>116.11063798661444</v>
      </c>
      <c r="S844" s="2">
        <f>(R844*EXP($C$3-($C$4^2)/2+NORMSINV(AleatLivre!R841)*$C$4))</f>
        <v>123.17525944495732</v>
      </c>
      <c r="T844" s="2">
        <f>(S844*EXP($C$3-($C$4^2)/2+NORMSINV(AleatLivre!S841)*$C$4))</f>
        <v>131.38997721343961</v>
      </c>
      <c r="U844" s="2">
        <f>(T844*EXP($C$3-($C$4^2)/2+NORMSINV(AleatLivre!T841)*$C$4))</f>
        <v>135.28026707996358</v>
      </c>
      <c r="V844" s="2">
        <f>(U844*EXP($C$3-($C$4^2)/2+NORMSINV(AleatLivre!U841)*$C$4))</f>
        <v>146.55698977608947</v>
      </c>
    </row>
    <row r="845" spans="1:22" x14ac:dyDescent="0.25">
      <c r="A845">
        <v>840</v>
      </c>
      <c r="B845" s="2">
        <f>Painel!$B$7</f>
        <v>50</v>
      </c>
      <c r="C845" s="2">
        <f>(B845*EXP($C$3-($C$4^2)/2+NORMSINV(AleatLivre!B842)*$C$4))</f>
        <v>52.174788092490346</v>
      </c>
      <c r="D845" s="2">
        <f>(C845*EXP($C$3-($C$4^2)/2+NORMSINV(AleatLivre!C842)*$C$4))</f>
        <v>54.923039558336349</v>
      </c>
      <c r="E845" s="2">
        <f>(D845*EXP($C$3-($C$4^2)/2+NORMSINV(AleatLivre!D842)*$C$4))</f>
        <v>59.082541242059868</v>
      </c>
      <c r="F845" s="2">
        <f>(E845*EXP($C$3-($C$4^2)/2+NORMSINV(AleatLivre!E842)*$C$4))</f>
        <v>60.76242844359998</v>
      </c>
      <c r="G845" s="2">
        <f>(F845*EXP($C$3-($C$4^2)/2+NORMSINV(AleatLivre!F842)*$C$4))</f>
        <v>64.203996571249604</v>
      </c>
      <c r="H845" s="2">
        <f>(G845*EXP($C$3-($C$4^2)/2+NORMSINV(AleatLivre!G842)*$C$4))</f>
        <v>67.56350159235042</v>
      </c>
      <c r="I845" s="2">
        <f>(H845*EXP($C$3-($C$4^2)/2+NORMSINV(AleatLivre!H842)*$C$4))</f>
        <v>68.2532575087033</v>
      </c>
      <c r="J845" s="2">
        <f>(I845*EXP($C$3-($C$4^2)/2+NORMSINV(AleatLivre!I842)*$C$4))</f>
        <v>72.364642844014256</v>
      </c>
      <c r="K845" s="2">
        <f>(J845*EXP($C$3-($C$4^2)/2+NORMSINV(AleatLivre!J842)*$C$4))</f>
        <v>76.294415216236715</v>
      </c>
      <c r="L845" s="2">
        <f>(K845*EXP($C$3-($C$4^2)/2+NORMSINV(AleatLivre!K842)*$C$4))</f>
        <v>76.622499947875951</v>
      </c>
      <c r="M845" s="2">
        <f>(L845*EXP($C$3-($C$4^2)/2+NORMSINV(AleatLivre!L842)*$C$4))</f>
        <v>82.163224255353953</v>
      </c>
      <c r="N845" s="2">
        <f>(M845*EXP($C$3-($C$4^2)/2+NORMSINV(AleatLivre!M842)*$C$4))</f>
        <v>83.156160895686526</v>
      </c>
      <c r="O845" s="2">
        <f>(N845*EXP($C$3-($C$4^2)/2+NORMSINV(AleatLivre!N842)*$C$4))</f>
        <v>87.568997380122156</v>
      </c>
      <c r="P845" s="2">
        <f>(O845*EXP($C$3-($C$4^2)/2+NORMSINV(AleatLivre!O842)*$C$4))</f>
        <v>89.032929833210943</v>
      </c>
      <c r="Q845" s="2">
        <f>(P845*EXP($C$3-($C$4^2)/2+NORMSINV(AleatLivre!P842)*$C$4))</f>
        <v>94.958722878360817</v>
      </c>
      <c r="R845" s="2">
        <f>(Q845*EXP($C$3-($C$4^2)/2+NORMSINV(AleatLivre!Q842)*$C$4))</f>
        <v>103.4975837289459</v>
      </c>
      <c r="S845" s="2">
        <f>(R845*EXP($C$3-($C$4^2)/2+NORMSINV(AleatLivre!R842)*$C$4))</f>
        <v>107.05474304374069</v>
      </c>
      <c r="T845" s="2">
        <f>(S845*EXP($C$3-($C$4^2)/2+NORMSINV(AleatLivre!S842)*$C$4))</f>
        <v>110.71224202979253</v>
      </c>
      <c r="U845" s="2">
        <f>(T845*EXP($C$3-($C$4^2)/2+NORMSINV(AleatLivre!T842)*$C$4))</f>
        <v>117.12966260157617</v>
      </c>
      <c r="V845" s="2">
        <f>(U845*EXP($C$3-($C$4^2)/2+NORMSINV(AleatLivre!U842)*$C$4))</f>
        <v>124.81075170390545</v>
      </c>
    </row>
    <row r="846" spans="1:22" x14ac:dyDescent="0.25">
      <c r="A846">
        <v>841</v>
      </c>
      <c r="B846" s="2">
        <f>Painel!$B$7</f>
        <v>50</v>
      </c>
      <c r="C846" s="2">
        <f>(B846*EXP($C$3-($C$4^2)/2+NORMSINV(AleatLivre!B843)*$C$4))</f>
        <v>52.577021317981689</v>
      </c>
      <c r="D846" s="2">
        <f>(C846*EXP($C$3-($C$4^2)/2+NORMSINV(AleatLivre!C843)*$C$4))</f>
        <v>54.89485317978118</v>
      </c>
      <c r="E846" s="2">
        <f>(D846*EXP($C$3-($C$4^2)/2+NORMSINV(AleatLivre!D843)*$C$4))</f>
        <v>59.569538944490084</v>
      </c>
      <c r="F846" s="2">
        <f>(E846*EXP($C$3-($C$4^2)/2+NORMSINV(AleatLivre!E843)*$C$4))</f>
        <v>61.532620237987885</v>
      </c>
      <c r="G846" s="2">
        <f>(F846*EXP($C$3-($C$4^2)/2+NORMSINV(AleatLivre!F843)*$C$4))</f>
        <v>63.68498581042779</v>
      </c>
      <c r="H846" s="2">
        <f>(G846*EXP($C$3-($C$4^2)/2+NORMSINV(AleatLivre!G843)*$C$4))</f>
        <v>66.655528799680908</v>
      </c>
      <c r="I846" s="2">
        <f>(H846*EXP($C$3-($C$4^2)/2+NORMSINV(AleatLivre!H843)*$C$4))</f>
        <v>67.779284114238777</v>
      </c>
      <c r="J846" s="2">
        <f>(I846*EXP($C$3-($C$4^2)/2+NORMSINV(AleatLivre!I843)*$C$4))</f>
        <v>72.660364034441528</v>
      </c>
      <c r="K846" s="2">
        <f>(J846*EXP($C$3-($C$4^2)/2+NORMSINV(AleatLivre!J843)*$C$4))</f>
        <v>77.266422429265575</v>
      </c>
      <c r="L846" s="2">
        <f>(K846*EXP($C$3-($C$4^2)/2+NORMSINV(AleatLivre!K843)*$C$4))</f>
        <v>81.366748600059239</v>
      </c>
      <c r="M846" s="2">
        <f>(L846*EXP($C$3-($C$4^2)/2+NORMSINV(AleatLivre!L843)*$C$4))</f>
        <v>83.639138774437626</v>
      </c>
      <c r="N846" s="2">
        <f>(M846*EXP($C$3-($C$4^2)/2+NORMSINV(AleatLivre!M843)*$C$4))</f>
        <v>87.409691515317419</v>
      </c>
      <c r="O846" s="2">
        <f>(N846*EXP($C$3-($C$4^2)/2+NORMSINV(AleatLivre!N843)*$C$4))</f>
        <v>94.857779891424485</v>
      </c>
      <c r="P846" s="2">
        <f>(O846*EXP($C$3-($C$4^2)/2+NORMSINV(AleatLivre!O843)*$C$4))</f>
        <v>98.390993966494847</v>
      </c>
      <c r="Q846" s="2">
        <f>(P846*EXP($C$3-($C$4^2)/2+NORMSINV(AleatLivre!P843)*$C$4))</f>
        <v>106.36858300435284</v>
      </c>
      <c r="R846" s="2">
        <f>(Q846*EXP($C$3-($C$4^2)/2+NORMSINV(AleatLivre!Q843)*$C$4))</f>
        <v>110.15040720836075</v>
      </c>
      <c r="S846" s="2">
        <f>(R846*EXP($C$3-($C$4^2)/2+NORMSINV(AleatLivre!R843)*$C$4))</f>
        <v>113.53214725197161</v>
      </c>
      <c r="T846" s="2">
        <f>(S846*EXP($C$3-($C$4^2)/2+NORMSINV(AleatLivre!S843)*$C$4))</f>
        <v>118.44761031318674</v>
      </c>
      <c r="U846" s="2">
        <f>(T846*EXP($C$3-($C$4^2)/2+NORMSINV(AleatLivre!T843)*$C$4))</f>
        <v>123.10221099257687</v>
      </c>
      <c r="V846" s="2">
        <f>(U846*EXP($C$3-($C$4^2)/2+NORMSINV(AleatLivre!U843)*$C$4))</f>
        <v>129.41416929823873</v>
      </c>
    </row>
    <row r="847" spans="1:22" x14ac:dyDescent="0.25">
      <c r="A847">
        <v>842</v>
      </c>
      <c r="B847" s="2">
        <f>Painel!$B$7</f>
        <v>50</v>
      </c>
      <c r="C847" s="2">
        <f>(B847*EXP($C$3-($C$4^2)/2+NORMSINV(AleatLivre!B844)*$C$4))</f>
        <v>52.04197443027978</v>
      </c>
      <c r="D847" s="2">
        <f>(C847*EXP($C$3-($C$4^2)/2+NORMSINV(AleatLivre!C844)*$C$4))</f>
        <v>51.977722173228067</v>
      </c>
      <c r="E847" s="2">
        <f>(D847*EXP($C$3-($C$4^2)/2+NORMSINV(AleatLivre!D844)*$C$4))</f>
        <v>55.025533763674083</v>
      </c>
      <c r="F847" s="2">
        <f>(E847*EXP($C$3-($C$4^2)/2+NORMSINV(AleatLivre!E844)*$C$4))</f>
        <v>57.740133886976984</v>
      </c>
      <c r="G847" s="2">
        <f>(F847*EXP($C$3-($C$4^2)/2+NORMSINV(AleatLivre!F844)*$C$4))</f>
        <v>61.948904022908607</v>
      </c>
      <c r="H847" s="2">
        <f>(G847*EXP($C$3-($C$4^2)/2+NORMSINV(AleatLivre!G844)*$C$4))</f>
        <v>66.121431967506936</v>
      </c>
      <c r="I847" s="2">
        <f>(H847*EXP($C$3-($C$4^2)/2+NORMSINV(AleatLivre!H844)*$C$4))</f>
        <v>67.064580237324535</v>
      </c>
      <c r="J847" s="2">
        <f>(I847*EXP($C$3-($C$4^2)/2+NORMSINV(AleatLivre!I844)*$C$4))</f>
        <v>70.166111630559854</v>
      </c>
      <c r="K847" s="2">
        <f>(J847*EXP($C$3-($C$4^2)/2+NORMSINV(AleatLivre!J844)*$C$4))</f>
        <v>73.117770258170111</v>
      </c>
      <c r="L847" s="2">
        <f>(K847*EXP($C$3-($C$4^2)/2+NORMSINV(AleatLivre!K844)*$C$4))</f>
        <v>75.051351304521987</v>
      </c>
      <c r="M847" s="2">
        <f>(L847*EXP($C$3-($C$4^2)/2+NORMSINV(AleatLivre!L844)*$C$4))</f>
        <v>79.23404239261987</v>
      </c>
      <c r="N847" s="2">
        <f>(M847*EXP($C$3-($C$4^2)/2+NORMSINV(AleatLivre!M844)*$C$4))</f>
        <v>84.184177898505666</v>
      </c>
      <c r="O847" s="2">
        <f>(N847*EXP($C$3-($C$4^2)/2+NORMSINV(AleatLivre!N844)*$C$4))</f>
        <v>88.017466336776181</v>
      </c>
      <c r="P847" s="2">
        <f>(O847*EXP($C$3-($C$4^2)/2+NORMSINV(AleatLivre!O844)*$C$4))</f>
        <v>90.790450943724167</v>
      </c>
      <c r="Q847" s="2">
        <f>(P847*EXP($C$3-($C$4^2)/2+NORMSINV(AleatLivre!P844)*$C$4))</f>
        <v>90.852133076430093</v>
      </c>
      <c r="R847" s="2">
        <f>(Q847*EXP($C$3-($C$4^2)/2+NORMSINV(AleatLivre!Q844)*$C$4))</f>
        <v>95.791541196382482</v>
      </c>
      <c r="S847" s="2">
        <f>(R847*EXP($C$3-($C$4^2)/2+NORMSINV(AleatLivre!R844)*$C$4))</f>
        <v>99.599781586603939</v>
      </c>
      <c r="T847" s="2">
        <f>(S847*EXP($C$3-($C$4^2)/2+NORMSINV(AleatLivre!S844)*$C$4))</f>
        <v>108.41614002017801</v>
      </c>
      <c r="U847" s="2">
        <f>(T847*EXP($C$3-($C$4^2)/2+NORMSINV(AleatLivre!T844)*$C$4))</f>
        <v>114.97960133477619</v>
      </c>
      <c r="V847" s="2">
        <f>(U847*EXP($C$3-($C$4^2)/2+NORMSINV(AleatLivre!U844)*$C$4))</f>
        <v>123.61624387764992</v>
      </c>
    </row>
    <row r="848" spans="1:22" x14ac:dyDescent="0.25">
      <c r="A848">
        <v>843</v>
      </c>
      <c r="B848" s="2">
        <f>Painel!$B$7</f>
        <v>50</v>
      </c>
      <c r="C848" s="2">
        <f>(B848*EXP($C$3-($C$4^2)/2+NORMSINV(AleatLivre!B845)*$C$4))</f>
        <v>52.807650580326616</v>
      </c>
      <c r="D848" s="2">
        <f>(C848*EXP($C$3-($C$4^2)/2+NORMSINV(AleatLivre!C845)*$C$4))</f>
        <v>56.690841755331114</v>
      </c>
      <c r="E848" s="2">
        <f>(D848*EXP($C$3-($C$4^2)/2+NORMSINV(AleatLivre!D845)*$C$4))</f>
        <v>59.176741278547865</v>
      </c>
      <c r="F848" s="2">
        <f>(E848*EXP($C$3-($C$4^2)/2+NORMSINV(AleatLivre!E845)*$C$4))</f>
        <v>60.778309391879965</v>
      </c>
      <c r="G848" s="2">
        <f>(F848*EXP($C$3-($C$4^2)/2+NORMSINV(AleatLivre!F845)*$C$4))</f>
        <v>65.185063758724311</v>
      </c>
      <c r="H848" s="2">
        <f>(G848*EXP($C$3-($C$4^2)/2+NORMSINV(AleatLivre!G845)*$C$4))</f>
        <v>68.695223189825455</v>
      </c>
      <c r="I848" s="2">
        <f>(H848*EXP($C$3-($C$4^2)/2+NORMSINV(AleatLivre!H845)*$C$4))</f>
        <v>71.780824294004248</v>
      </c>
      <c r="J848" s="2">
        <f>(I848*EXP($C$3-($C$4^2)/2+NORMSINV(AleatLivre!I845)*$C$4))</f>
        <v>78.412552151270489</v>
      </c>
      <c r="K848" s="2">
        <f>(J848*EXP($C$3-($C$4^2)/2+NORMSINV(AleatLivre!J845)*$C$4))</f>
        <v>82.779658943029034</v>
      </c>
      <c r="L848" s="2">
        <f>(K848*EXP($C$3-($C$4^2)/2+NORMSINV(AleatLivre!K845)*$C$4))</f>
        <v>87.117919702860348</v>
      </c>
      <c r="M848" s="2">
        <f>(L848*EXP($C$3-($C$4^2)/2+NORMSINV(AleatLivre!L845)*$C$4))</f>
        <v>93.112374534907019</v>
      </c>
      <c r="N848" s="2">
        <f>(M848*EXP($C$3-($C$4^2)/2+NORMSINV(AleatLivre!M845)*$C$4))</f>
        <v>93.949018591840641</v>
      </c>
      <c r="O848" s="2">
        <f>(N848*EXP($C$3-($C$4^2)/2+NORMSINV(AleatLivre!N845)*$C$4))</f>
        <v>99.363746261518074</v>
      </c>
      <c r="P848" s="2">
        <f>(O848*EXP($C$3-($C$4^2)/2+NORMSINV(AleatLivre!O845)*$C$4))</f>
        <v>103.41776259611957</v>
      </c>
      <c r="Q848" s="2">
        <f>(P848*EXP($C$3-($C$4^2)/2+NORMSINV(AleatLivre!P845)*$C$4))</f>
        <v>111.50549040806013</v>
      </c>
      <c r="R848" s="2">
        <f>(Q848*EXP($C$3-($C$4^2)/2+NORMSINV(AleatLivre!Q845)*$C$4))</f>
        <v>118.23593666308614</v>
      </c>
      <c r="S848" s="2">
        <f>(R848*EXP($C$3-($C$4^2)/2+NORMSINV(AleatLivre!R845)*$C$4))</f>
        <v>120.33573044463786</v>
      </c>
      <c r="T848" s="2">
        <f>(S848*EXP($C$3-($C$4^2)/2+NORMSINV(AleatLivre!S845)*$C$4))</f>
        <v>130.62611530484318</v>
      </c>
      <c r="U848" s="2">
        <f>(T848*EXP($C$3-($C$4^2)/2+NORMSINV(AleatLivre!T845)*$C$4))</f>
        <v>142.81509813403974</v>
      </c>
      <c r="V848" s="2">
        <f>(U848*EXP($C$3-($C$4^2)/2+NORMSINV(AleatLivre!U845)*$C$4))</f>
        <v>146.91750903660781</v>
      </c>
    </row>
    <row r="849" spans="1:22" x14ac:dyDescent="0.25">
      <c r="A849">
        <v>844</v>
      </c>
      <c r="B849" s="2">
        <f>Painel!$B$7</f>
        <v>50</v>
      </c>
      <c r="C849" s="2">
        <f>(B849*EXP($C$3-($C$4^2)/2+NORMSINV(AleatLivre!B846)*$C$4))</f>
        <v>51.500500228907399</v>
      </c>
      <c r="D849" s="2">
        <f>(C849*EXP($C$3-($C$4^2)/2+NORMSINV(AleatLivre!C846)*$C$4))</f>
        <v>53.995297787517103</v>
      </c>
      <c r="E849" s="2">
        <f>(D849*EXP($C$3-($C$4^2)/2+NORMSINV(AleatLivre!D846)*$C$4))</f>
        <v>58.664173825061134</v>
      </c>
      <c r="F849" s="2">
        <f>(E849*EXP($C$3-($C$4^2)/2+NORMSINV(AleatLivre!E846)*$C$4))</f>
        <v>62.296543587522059</v>
      </c>
      <c r="G849" s="2">
        <f>(F849*EXP($C$3-($C$4^2)/2+NORMSINV(AleatLivre!F846)*$C$4))</f>
        <v>67.935309932476528</v>
      </c>
      <c r="H849" s="2">
        <f>(G849*EXP($C$3-($C$4^2)/2+NORMSINV(AleatLivre!G846)*$C$4))</f>
        <v>72.522556562452962</v>
      </c>
      <c r="I849" s="2">
        <f>(H849*EXP($C$3-($C$4^2)/2+NORMSINV(AleatLivre!H846)*$C$4))</f>
        <v>79.27676341599566</v>
      </c>
      <c r="J849" s="2">
        <f>(I849*EXP($C$3-($C$4^2)/2+NORMSINV(AleatLivre!I846)*$C$4))</f>
        <v>82.849583844480819</v>
      </c>
      <c r="K849" s="2">
        <f>(J849*EXP($C$3-($C$4^2)/2+NORMSINV(AleatLivre!J846)*$C$4))</f>
        <v>87.062461997682306</v>
      </c>
      <c r="L849" s="2">
        <f>(K849*EXP($C$3-($C$4^2)/2+NORMSINV(AleatLivre!K846)*$C$4))</f>
        <v>93.361794168384989</v>
      </c>
      <c r="M849" s="2">
        <f>(L849*EXP($C$3-($C$4^2)/2+NORMSINV(AleatLivre!L846)*$C$4))</f>
        <v>99.031303526203217</v>
      </c>
      <c r="N849" s="2">
        <f>(M849*EXP($C$3-($C$4^2)/2+NORMSINV(AleatLivre!M846)*$C$4))</f>
        <v>103.78283331049376</v>
      </c>
      <c r="O849" s="2">
        <f>(N849*EXP($C$3-($C$4^2)/2+NORMSINV(AleatLivre!N846)*$C$4))</f>
        <v>110.11446839205566</v>
      </c>
      <c r="P849" s="2">
        <f>(O849*EXP($C$3-($C$4^2)/2+NORMSINV(AleatLivre!O846)*$C$4))</f>
        <v>113.68019439101792</v>
      </c>
      <c r="Q849" s="2">
        <f>(P849*EXP($C$3-($C$4^2)/2+NORMSINV(AleatLivre!P846)*$C$4))</f>
        <v>120.30340413630431</v>
      </c>
      <c r="R849" s="2">
        <f>(Q849*EXP($C$3-($C$4^2)/2+NORMSINV(AleatLivre!Q846)*$C$4))</f>
        <v>128.69648471163467</v>
      </c>
      <c r="S849" s="2">
        <f>(R849*EXP($C$3-($C$4^2)/2+NORMSINV(AleatLivre!R846)*$C$4))</f>
        <v>132.98107942380364</v>
      </c>
      <c r="T849" s="2">
        <f>(S849*EXP($C$3-($C$4^2)/2+NORMSINV(AleatLivre!S846)*$C$4))</f>
        <v>144.14867348309286</v>
      </c>
      <c r="U849" s="2">
        <f>(T849*EXP($C$3-($C$4^2)/2+NORMSINV(AleatLivre!T846)*$C$4))</f>
        <v>151.39070694735625</v>
      </c>
      <c r="V849" s="2">
        <f>(U849*EXP($C$3-($C$4^2)/2+NORMSINV(AleatLivre!U846)*$C$4))</f>
        <v>155.98013570671202</v>
      </c>
    </row>
    <row r="850" spans="1:22" x14ac:dyDescent="0.25">
      <c r="A850">
        <v>845</v>
      </c>
      <c r="B850" s="2">
        <f>Painel!$B$7</f>
        <v>50</v>
      </c>
      <c r="C850" s="2">
        <f>(B850*EXP($C$3-($C$4^2)/2+NORMSINV(AleatLivre!B847)*$C$4))</f>
        <v>51.33147115163068</v>
      </c>
      <c r="D850" s="2">
        <f>(C850*EXP($C$3-($C$4^2)/2+NORMSINV(AleatLivre!C847)*$C$4))</f>
        <v>53.779177524255928</v>
      </c>
      <c r="E850" s="2">
        <f>(D850*EXP($C$3-($C$4^2)/2+NORMSINV(AleatLivre!D847)*$C$4))</f>
        <v>58.069565418338392</v>
      </c>
      <c r="F850" s="2">
        <f>(E850*EXP($C$3-($C$4^2)/2+NORMSINV(AleatLivre!E847)*$C$4))</f>
        <v>60.399495110134104</v>
      </c>
      <c r="G850" s="2">
        <f>(F850*EXP($C$3-($C$4^2)/2+NORMSINV(AleatLivre!F847)*$C$4))</f>
        <v>63.151726895999758</v>
      </c>
      <c r="H850" s="2">
        <f>(G850*EXP($C$3-($C$4^2)/2+NORMSINV(AleatLivre!G847)*$C$4))</f>
        <v>63.941315269442697</v>
      </c>
      <c r="I850" s="2">
        <f>(H850*EXP($C$3-($C$4^2)/2+NORMSINV(AleatLivre!H847)*$C$4))</f>
        <v>67.024394039884314</v>
      </c>
      <c r="J850" s="2">
        <f>(I850*EXP($C$3-($C$4^2)/2+NORMSINV(AleatLivre!I847)*$C$4))</f>
        <v>72.088991891085513</v>
      </c>
      <c r="K850" s="2">
        <f>(J850*EXP($C$3-($C$4^2)/2+NORMSINV(AleatLivre!J847)*$C$4))</f>
        <v>75.554848704440658</v>
      </c>
      <c r="L850" s="2">
        <f>(K850*EXP($C$3-($C$4^2)/2+NORMSINV(AleatLivre!K847)*$C$4))</f>
        <v>77.889810878166045</v>
      </c>
      <c r="M850" s="2">
        <f>(L850*EXP($C$3-($C$4^2)/2+NORMSINV(AleatLivre!L847)*$C$4))</f>
        <v>81.020780957484902</v>
      </c>
      <c r="N850" s="2">
        <f>(M850*EXP($C$3-($C$4^2)/2+NORMSINV(AleatLivre!M847)*$C$4))</f>
        <v>81.806330321410584</v>
      </c>
      <c r="O850" s="2">
        <f>(N850*EXP($C$3-($C$4^2)/2+NORMSINV(AleatLivre!N847)*$C$4))</f>
        <v>84.877179693145251</v>
      </c>
      <c r="P850" s="2">
        <f>(O850*EXP($C$3-($C$4^2)/2+NORMSINV(AleatLivre!O847)*$C$4))</f>
        <v>90.217720427852043</v>
      </c>
      <c r="Q850" s="2">
        <f>(P850*EXP($C$3-($C$4^2)/2+NORMSINV(AleatLivre!P847)*$C$4))</f>
        <v>97.006439179610666</v>
      </c>
      <c r="R850" s="2">
        <f>(Q850*EXP($C$3-($C$4^2)/2+NORMSINV(AleatLivre!Q847)*$C$4))</f>
        <v>100.39690610980286</v>
      </c>
      <c r="S850" s="2">
        <f>(R850*EXP($C$3-($C$4^2)/2+NORMSINV(AleatLivre!R847)*$C$4))</f>
        <v>107.35494910017705</v>
      </c>
      <c r="T850" s="2">
        <f>(S850*EXP($C$3-($C$4^2)/2+NORMSINV(AleatLivre!S847)*$C$4))</f>
        <v>110.15853233602309</v>
      </c>
      <c r="U850" s="2">
        <f>(T850*EXP($C$3-($C$4^2)/2+NORMSINV(AleatLivre!T847)*$C$4))</f>
        <v>113.75433643669304</v>
      </c>
      <c r="V850" s="2">
        <f>(U850*EXP($C$3-($C$4^2)/2+NORMSINV(AleatLivre!U847)*$C$4))</f>
        <v>120.23280923593376</v>
      </c>
    </row>
    <row r="851" spans="1:22" x14ac:dyDescent="0.25">
      <c r="A851">
        <v>846</v>
      </c>
      <c r="B851" s="2">
        <f>Painel!$B$7</f>
        <v>50</v>
      </c>
      <c r="C851" s="2">
        <f>(B851*EXP($C$3-($C$4^2)/2+NORMSINV(AleatLivre!B848)*$C$4))</f>
        <v>53.301389594651226</v>
      </c>
      <c r="D851" s="2">
        <f>(C851*EXP($C$3-($C$4^2)/2+NORMSINV(AleatLivre!C848)*$C$4))</f>
        <v>55.835271513356759</v>
      </c>
      <c r="E851" s="2">
        <f>(D851*EXP($C$3-($C$4^2)/2+NORMSINV(AleatLivre!D848)*$C$4))</f>
        <v>60.680504701506088</v>
      </c>
      <c r="F851" s="2">
        <f>(E851*EXP($C$3-($C$4^2)/2+NORMSINV(AleatLivre!E848)*$C$4))</f>
        <v>64.931032678349254</v>
      </c>
      <c r="G851" s="2">
        <f>(F851*EXP($C$3-($C$4^2)/2+NORMSINV(AleatLivre!F848)*$C$4))</f>
        <v>69.363360297711381</v>
      </c>
      <c r="H851" s="2">
        <f>(G851*EXP($C$3-($C$4^2)/2+NORMSINV(AleatLivre!G848)*$C$4))</f>
        <v>73.71350444294707</v>
      </c>
      <c r="I851" s="2">
        <f>(H851*EXP($C$3-($C$4^2)/2+NORMSINV(AleatLivre!H848)*$C$4))</f>
        <v>77.862283650504807</v>
      </c>
      <c r="J851" s="2">
        <f>(I851*EXP($C$3-($C$4^2)/2+NORMSINV(AleatLivre!I848)*$C$4))</f>
        <v>82.857224963892136</v>
      </c>
      <c r="K851" s="2">
        <f>(J851*EXP($C$3-($C$4^2)/2+NORMSINV(AleatLivre!J848)*$C$4))</f>
        <v>85.402203452285349</v>
      </c>
      <c r="L851" s="2">
        <f>(K851*EXP($C$3-($C$4^2)/2+NORMSINV(AleatLivre!K848)*$C$4))</f>
        <v>89.162609106715607</v>
      </c>
      <c r="M851" s="2">
        <f>(L851*EXP($C$3-($C$4^2)/2+NORMSINV(AleatLivre!L848)*$C$4))</f>
        <v>90.683034266108564</v>
      </c>
      <c r="N851" s="2">
        <f>(M851*EXP($C$3-($C$4^2)/2+NORMSINV(AleatLivre!M848)*$C$4))</f>
        <v>95.500677950476117</v>
      </c>
      <c r="O851" s="2">
        <f>(N851*EXP($C$3-($C$4^2)/2+NORMSINV(AleatLivre!N848)*$C$4))</f>
        <v>96.814936340868655</v>
      </c>
      <c r="P851" s="2">
        <f>(O851*EXP($C$3-($C$4^2)/2+NORMSINV(AleatLivre!O848)*$C$4))</f>
        <v>102.32537893004449</v>
      </c>
      <c r="Q851" s="2">
        <f>(P851*EXP($C$3-($C$4^2)/2+NORMSINV(AleatLivre!P848)*$C$4))</f>
        <v>108.58778508196066</v>
      </c>
      <c r="R851" s="2">
        <f>(Q851*EXP($C$3-($C$4^2)/2+NORMSINV(AleatLivre!Q848)*$C$4))</f>
        <v>112.35816131403419</v>
      </c>
      <c r="S851" s="2">
        <f>(R851*EXP($C$3-($C$4^2)/2+NORMSINV(AleatLivre!R848)*$C$4))</f>
        <v>116.08940403804074</v>
      </c>
      <c r="T851" s="2">
        <f>(S851*EXP($C$3-($C$4^2)/2+NORMSINV(AleatLivre!S848)*$C$4))</f>
        <v>121.16216175279851</v>
      </c>
      <c r="U851" s="2">
        <f>(T851*EXP($C$3-($C$4^2)/2+NORMSINV(AleatLivre!T848)*$C$4))</f>
        <v>130.7587220717736</v>
      </c>
      <c r="V851" s="2">
        <f>(U851*EXP($C$3-($C$4^2)/2+NORMSINV(AleatLivre!U848)*$C$4))</f>
        <v>134.46869469844762</v>
      </c>
    </row>
    <row r="852" spans="1:22" x14ac:dyDescent="0.25">
      <c r="A852">
        <v>847</v>
      </c>
      <c r="B852" s="2">
        <f>Painel!$B$7</f>
        <v>50</v>
      </c>
      <c r="C852" s="2">
        <f>(B852*EXP($C$3-($C$4^2)/2+NORMSINV(AleatLivre!B849)*$C$4))</f>
        <v>53.782376409369924</v>
      </c>
      <c r="D852" s="2">
        <f>(C852*EXP($C$3-($C$4^2)/2+NORMSINV(AleatLivre!C849)*$C$4))</f>
        <v>55.204048781270295</v>
      </c>
      <c r="E852" s="2">
        <f>(D852*EXP($C$3-($C$4^2)/2+NORMSINV(AleatLivre!D849)*$C$4))</f>
        <v>57.959058159272331</v>
      </c>
      <c r="F852" s="2">
        <f>(E852*EXP($C$3-($C$4^2)/2+NORMSINV(AleatLivre!E849)*$C$4))</f>
        <v>60.669354326565376</v>
      </c>
      <c r="G852" s="2">
        <f>(F852*EXP($C$3-($C$4^2)/2+NORMSINV(AleatLivre!F849)*$C$4))</f>
        <v>62.416058337006724</v>
      </c>
      <c r="H852" s="2">
        <f>(G852*EXP($C$3-($C$4^2)/2+NORMSINV(AleatLivre!G849)*$C$4))</f>
        <v>64.419208193357989</v>
      </c>
      <c r="I852" s="2">
        <f>(H852*EXP($C$3-($C$4^2)/2+NORMSINV(AleatLivre!H849)*$C$4))</f>
        <v>68.716216760179961</v>
      </c>
      <c r="J852" s="2">
        <f>(I852*EXP($C$3-($C$4^2)/2+NORMSINV(AleatLivre!I849)*$C$4))</f>
        <v>70.066437607848513</v>
      </c>
      <c r="K852" s="2">
        <f>(J852*EXP($C$3-($C$4^2)/2+NORMSINV(AleatLivre!J849)*$C$4))</f>
        <v>73.478819192986379</v>
      </c>
      <c r="L852" s="2">
        <f>(K852*EXP($C$3-($C$4^2)/2+NORMSINV(AleatLivre!K849)*$C$4))</f>
        <v>80.103902421592267</v>
      </c>
      <c r="M852" s="2">
        <f>(L852*EXP($C$3-($C$4^2)/2+NORMSINV(AleatLivre!L849)*$C$4))</f>
        <v>81.665708146837986</v>
      </c>
      <c r="N852" s="2">
        <f>(M852*EXP($C$3-($C$4^2)/2+NORMSINV(AleatLivre!M849)*$C$4))</f>
        <v>84.436931869153398</v>
      </c>
      <c r="O852" s="2">
        <f>(N852*EXP($C$3-($C$4^2)/2+NORMSINV(AleatLivre!N849)*$C$4))</f>
        <v>89.655298389797011</v>
      </c>
      <c r="P852" s="2">
        <f>(O852*EXP($C$3-($C$4^2)/2+NORMSINV(AleatLivre!O849)*$C$4))</f>
        <v>93.479047587169816</v>
      </c>
      <c r="Q852" s="2">
        <f>(P852*EXP($C$3-($C$4^2)/2+NORMSINV(AleatLivre!P849)*$C$4))</f>
        <v>100.05599862211572</v>
      </c>
      <c r="R852" s="2">
        <f>(Q852*EXP($C$3-($C$4^2)/2+NORMSINV(AleatLivre!Q849)*$C$4))</f>
        <v>108.00937629910915</v>
      </c>
      <c r="S852" s="2">
        <f>(R852*EXP($C$3-($C$4^2)/2+NORMSINV(AleatLivre!R849)*$C$4))</f>
        <v>114.66408570498442</v>
      </c>
      <c r="T852" s="2">
        <f>(S852*EXP($C$3-($C$4^2)/2+NORMSINV(AleatLivre!S849)*$C$4))</f>
        <v>121.08633432012438</v>
      </c>
      <c r="U852" s="2">
        <f>(T852*EXP($C$3-($C$4^2)/2+NORMSINV(AleatLivre!T849)*$C$4))</f>
        <v>126.18731338358711</v>
      </c>
      <c r="V852" s="2">
        <f>(U852*EXP($C$3-($C$4^2)/2+NORMSINV(AleatLivre!U849)*$C$4))</f>
        <v>131.97939176482436</v>
      </c>
    </row>
    <row r="853" spans="1:22" x14ac:dyDescent="0.25">
      <c r="A853">
        <v>848</v>
      </c>
      <c r="B853" s="2">
        <f>Painel!$B$7</f>
        <v>50</v>
      </c>
      <c r="C853" s="2">
        <f>(B853*EXP($C$3-($C$4^2)/2+NORMSINV(AleatLivre!B850)*$C$4))</f>
        <v>52.39863445644086</v>
      </c>
      <c r="D853" s="2">
        <f>(C853*EXP($C$3-($C$4^2)/2+NORMSINV(AleatLivre!C850)*$C$4))</f>
        <v>55.268566180953385</v>
      </c>
      <c r="E853" s="2">
        <f>(D853*EXP($C$3-($C$4^2)/2+NORMSINV(AleatLivre!D850)*$C$4))</f>
        <v>56.734613135247002</v>
      </c>
      <c r="F853" s="2">
        <f>(E853*EXP($C$3-($C$4^2)/2+NORMSINV(AleatLivre!E850)*$C$4))</f>
        <v>59.061336704441473</v>
      </c>
      <c r="G853" s="2">
        <f>(F853*EXP($C$3-($C$4^2)/2+NORMSINV(AleatLivre!F850)*$C$4))</f>
        <v>60.334443427915197</v>
      </c>
      <c r="H853" s="2">
        <f>(G853*EXP($C$3-($C$4^2)/2+NORMSINV(AleatLivre!G850)*$C$4))</f>
        <v>63.645607897337229</v>
      </c>
      <c r="I853" s="2">
        <f>(H853*EXP($C$3-($C$4^2)/2+NORMSINV(AleatLivre!H850)*$C$4))</f>
        <v>68.530527807815474</v>
      </c>
      <c r="J853" s="2">
        <f>(I853*EXP($C$3-($C$4^2)/2+NORMSINV(AleatLivre!I850)*$C$4))</f>
        <v>72.722504437742671</v>
      </c>
      <c r="K853" s="2">
        <f>(J853*EXP($C$3-($C$4^2)/2+NORMSINV(AleatLivre!J850)*$C$4))</f>
        <v>77.425974216382272</v>
      </c>
      <c r="L853" s="2">
        <f>(K853*EXP($C$3-($C$4^2)/2+NORMSINV(AleatLivre!K850)*$C$4))</f>
        <v>83.925995217712966</v>
      </c>
      <c r="M853" s="2">
        <f>(L853*EXP($C$3-($C$4^2)/2+NORMSINV(AleatLivre!L850)*$C$4))</f>
        <v>86.429832376260734</v>
      </c>
      <c r="N853" s="2">
        <f>(M853*EXP($C$3-($C$4^2)/2+NORMSINV(AleatLivre!M850)*$C$4))</f>
        <v>91.815271010760043</v>
      </c>
      <c r="O853" s="2">
        <f>(N853*EXP($C$3-($C$4^2)/2+NORMSINV(AleatLivre!N850)*$C$4))</f>
        <v>93.954658000529761</v>
      </c>
      <c r="P853" s="2">
        <f>(O853*EXP($C$3-($C$4^2)/2+NORMSINV(AleatLivre!O850)*$C$4))</f>
        <v>100.75707323212455</v>
      </c>
      <c r="Q853" s="2">
        <f>(P853*EXP($C$3-($C$4^2)/2+NORMSINV(AleatLivre!P850)*$C$4))</f>
        <v>108.03928463446691</v>
      </c>
      <c r="R853" s="2">
        <f>(Q853*EXP($C$3-($C$4^2)/2+NORMSINV(AleatLivre!Q850)*$C$4))</f>
        <v>110.87731323272365</v>
      </c>
      <c r="S853" s="2">
        <f>(R853*EXP($C$3-($C$4^2)/2+NORMSINV(AleatLivre!R850)*$C$4))</f>
        <v>116.75979707232749</v>
      </c>
      <c r="T853" s="2">
        <f>(S853*EXP($C$3-($C$4^2)/2+NORMSINV(AleatLivre!S850)*$C$4))</f>
        <v>121.98724035262514</v>
      </c>
      <c r="U853" s="2">
        <f>(T853*EXP($C$3-($C$4^2)/2+NORMSINV(AleatLivre!T850)*$C$4))</f>
        <v>126.12196537529054</v>
      </c>
      <c r="V853" s="2">
        <f>(U853*EXP($C$3-($C$4^2)/2+NORMSINV(AleatLivre!U850)*$C$4))</f>
        <v>130.35027836942436</v>
      </c>
    </row>
    <row r="854" spans="1:22" x14ac:dyDescent="0.25">
      <c r="A854">
        <v>849</v>
      </c>
      <c r="B854" s="2">
        <f>Painel!$B$7</f>
        <v>50</v>
      </c>
      <c r="C854" s="2">
        <f>(B854*EXP($C$3-($C$4^2)/2+NORMSINV(AleatLivre!B851)*$C$4))</f>
        <v>49.995164330842826</v>
      </c>
      <c r="D854" s="2">
        <f>(C854*EXP($C$3-($C$4^2)/2+NORMSINV(AleatLivre!C851)*$C$4))</f>
        <v>52.560047928739401</v>
      </c>
      <c r="E854" s="2">
        <f>(D854*EXP($C$3-($C$4^2)/2+NORMSINV(AleatLivre!D851)*$C$4))</f>
        <v>56.433714637143851</v>
      </c>
      <c r="F854" s="2">
        <f>(E854*EXP($C$3-($C$4^2)/2+NORMSINV(AleatLivre!E851)*$C$4))</f>
        <v>61.209401967347546</v>
      </c>
      <c r="G854" s="2">
        <f>(F854*EXP($C$3-($C$4^2)/2+NORMSINV(AleatLivre!F851)*$C$4))</f>
        <v>65.226045414136493</v>
      </c>
      <c r="H854" s="2">
        <f>(G854*EXP($C$3-($C$4^2)/2+NORMSINV(AleatLivre!G851)*$C$4))</f>
        <v>70.369425250922276</v>
      </c>
      <c r="I854" s="2">
        <f>(H854*EXP($C$3-($C$4^2)/2+NORMSINV(AleatLivre!H851)*$C$4))</f>
        <v>74.550805191239647</v>
      </c>
      <c r="J854" s="2">
        <f>(I854*EXP($C$3-($C$4^2)/2+NORMSINV(AleatLivre!I851)*$C$4))</f>
        <v>78.188817799978736</v>
      </c>
      <c r="K854" s="2">
        <f>(J854*EXP($C$3-($C$4^2)/2+NORMSINV(AleatLivre!J851)*$C$4))</f>
        <v>83.6422845949199</v>
      </c>
      <c r="L854" s="2">
        <f>(K854*EXP($C$3-($C$4^2)/2+NORMSINV(AleatLivre!K851)*$C$4))</f>
        <v>88.662796568406208</v>
      </c>
      <c r="M854" s="2">
        <f>(L854*EXP($C$3-($C$4^2)/2+NORMSINV(AleatLivre!L851)*$C$4))</f>
        <v>93.208438380318981</v>
      </c>
      <c r="N854" s="2">
        <f>(M854*EXP($C$3-($C$4^2)/2+NORMSINV(AleatLivre!M851)*$C$4))</f>
        <v>96.708231031360796</v>
      </c>
      <c r="O854" s="2">
        <f>(N854*EXP($C$3-($C$4^2)/2+NORMSINV(AleatLivre!N851)*$C$4))</f>
        <v>102.97689784440865</v>
      </c>
      <c r="P854" s="2">
        <f>(O854*EXP($C$3-($C$4^2)/2+NORMSINV(AleatLivre!O851)*$C$4))</f>
        <v>106.66543511237995</v>
      </c>
      <c r="Q854" s="2">
        <f>(P854*EXP($C$3-($C$4^2)/2+NORMSINV(AleatLivre!P851)*$C$4))</f>
        <v>116.24082371716047</v>
      </c>
      <c r="R854" s="2">
        <f>(Q854*EXP($C$3-($C$4^2)/2+NORMSINV(AleatLivre!Q851)*$C$4))</f>
        <v>122.84883904595574</v>
      </c>
      <c r="S854" s="2">
        <f>(R854*EXP($C$3-($C$4^2)/2+NORMSINV(AleatLivre!R851)*$C$4))</f>
        <v>126.30602027156877</v>
      </c>
      <c r="T854" s="2">
        <f>(S854*EXP($C$3-($C$4^2)/2+NORMSINV(AleatLivre!S851)*$C$4))</f>
        <v>136.09449001885073</v>
      </c>
      <c r="U854" s="2">
        <f>(T854*EXP($C$3-($C$4^2)/2+NORMSINV(AleatLivre!T851)*$C$4))</f>
        <v>149.07412475320484</v>
      </c>
      <c r="V854" s="2">
        <f>(U854*EXP($C$3-($C$4^2)/2+NORMSINV(AleatLivre!U851)*$C$4))</f>
        <v>151.02308711563035</v>
      </c>
    </row>
    <row r="855" spans="1:22" x14ac:dyDescent="0.25">
      <c r="A855">
        <v>850</v>
      </c>
      <c r="B855" s="2">
        <f>Painel!$B$7</f>
        <v>50</v>
      </c>
      <c r="C855" s="2">
        <f>(B855*EXP($C$3-($C$4^2)/2+NORMSINV(AleatLivre!B852)*$C$4))</f>
        <v>52.532843424897322</v>
      </c>
      <c r="D855" s="2">
        <f>(C855*EXP($C$3-($C$4^2)/2+NORMSINV(AleatLivre!C852)*$C$4))</f>
        <v>55.040808231519513</v>
      </c>
      <c r="E855" s="2">
        <f>(D855*EXP($C$3-($C$4^2)/2+NORMSINV(AleatLivre!D852)*$C$4))</f>
        <v>58.592271578959952</v>
      </c>
      <c r="F855" s="2">
        <f>(E855*EXP($C$3-($C$4^2)/2+NORMSINV(AleatLivre!E852)*$C$4))</f>
        <v>61.368368655631798</v>
      </c>
      <c r="G855" s="2">
        <f>(F855*EXP($C$3-($C$4^2)/2+NORMSINV(AleatLivre!F852)*$C$4))</f>
        <v>63.015865921373745</v>
      </c>
      <c r="H855" s="2">
        <f>(G855*EXP($C$3-($C$4^2)/2+NORMSINV(AleatLivre!G852)*$C$4))</f>
        <v>67.670884141549564</v>
      </c>
      <c r="I855" s="2">
        <f>(H855*EXP($C$3-($C$4^2)/2+NORMSINV(AleatLivre!H852)*$C$4))</f>
        <v>72.509179173817444</v>
      </c>
      <c r="J855" s="2">
        <f>(I855*EXP($C$3-($C$4^2)/2+NORMSINV(AleatLivre!I852)*$C$4))</f>
        <v>79.156149294117583</v>
      </c>
      <c r="K855" s="2">
        <f>(J855*EXP($C$3-($C$4^2)/2+NORMSINV(AleatLivre!J852)*$C$4))</f>
        <v>84.18333726185115</v>
      </c>
      <c r="L855" s="2">
        <f>(K855*EXP($C$3-($C$4^2)/2+NORMSINV(AleatLivre!K852)*$C$4))</f>
        <v>88.607519202323886</v>
      </c>
      <c r="M855" s="2">
        <f>(L855*EXP($C$3-($C$4^2)/2+NORMSINV(AleatLivre!L852)*$C$4))</f>
        <v>93.284246003206093</v>
      </c>
      <c r="N855" s="2">
        <f>(M855*EXP($C$3-($C$4^2)/2+NORMSINV(AleatLivre!M852)*$C$4))</f>
        <v>96.388513660099221</v>
      </c>
      <c r="O855" s="2">
        <f>(N855*EXP($C$3-($C$4^2)/2+NORMSINV(AleatLivre!N852)*$C$4))</f>
        <v>98.537604176581254</v>
      </c>
      <c r="P855" s="2">
        <f>(O855*EXP($C$3-($C$4^2)/2+NORMSINV(AleatLivre!O852)*$C$4))</f>
        <v>105.17891563197499</v>
      </c>
      <c r="Q855" s="2">
        <f>(P855*EXP($C$3-($C$4^2)/2+NORMSINV(AleatLivre!P852)*$C$4))</f>
        <v>111.24477941367938</v>
      </c>
      <c r="R855" s="2">
        <f>(Q855*EXP($C$3-($C$4^2)/2+NORMSINV(AleatLivre!Q852)*$C$4))</f>
        <v>117.41463980003742</v>
      </c>
      <c r="S855" s="2">
        <f>(R855*EXP($C$3-($C$4^2)/2+NORMSINV(AleatLivre!R852)*$C$4))</f>
        <v>125.86186039360436</v>
      </c>
      <c r="T855" s="2">
        <f>(S855*EXP($C$3-($C$4^2)/2+NORMSINV(AleatLivre!S852)*$C$4))</f>
        <v>129.59221238743694</v>
      </c>
      <c r="U855" s="2">
        <f>(T855*EXP($C$3-($C$4^2)/2+NORMSINV(AleatLivre!T852)*$C$4))</f>
        <v>136.13654722608595</v>
      </c>
      <c r="V855" s="2">
        <f>(U855*EXP($C$3-($C$4^2)/2+NORMSINV(AleatLivre!U852)*$C$4))</f>
        <v>146.1770340157033</v>
      </c>
    </row>
    <row r="856" spans="1:22" x14ac:dyDescent="0.25">
      <c r="A856">
        <v>851</v>
      </c>
      <c r="B856" s="2">
        <f>Painel!$B$7</f>
        <v>50</v>
      </c>
      <c r="C856" s="2">
        <f>(B856*EXP($C$3-($C$4^2)/2+NORMSINV(AleatLivre!B853)*$C$4))</f>
        <v>52.467028207231706</v>
      </c>
      <c r="D856" s="2">
        <f>(C856*EXP($C$3-($C$4^2)/2+NORMSINV(AleatLivre!C853)*$C$4))</f>
        <v>55.264775982110777</v>
      </c>
      <c r="E856" s="2">
        <f>(D856*EXP($C$3-($C$4^2)/2+NORMSINV(AleatLivre!D853)*$C$4))</f>
        <v>56.672493297888202</v>
      </c>
      <c r="F856" s="2">
        <f>(E856*EXP($C$3-($C$4^2)/2+NORMSINV(AleatLivre!E853)*$C$4))</f>
        <v>58.491195310943716</v>
      </c>
      <c r="G856" s="2">
        <f>(F856*EXP($C$3-($C$4^2)/2+NORMSINV(AleatLivre!F853)*$C$4))</f>
        <v>62.618703656527543</v>
      </c>
      <c r="H856" s="2">
        <f>(G856*EXP($C$3-($C$4^2)/2+NORMSINV(AleatLivre!G853)*$C$4))</f>
        <v>69.345299633173767</v>
      </c>
      <c r="I856" s="2">
        <f>(H856*EXP($C$3-($C$4^2)/2+NORMSINV(AleatLivre!H853)*$C$4))</f>
        <v>75.73370213376279</v>
      </c>
      <c r="J856" s="2">
        <f>(I856*EXP($C$3-($C$4^2)/2+NORMSINV(AleatLivre!I853)*$C$4))</f>
        <v>79.914576352532492</v>
      </c>
      <c r="K856" s="2">
        <f>(J856*EXP($C$3-($C$4^2)/2+NORMSINV(AleatLivre!J853)*$C$4))</f>
        <v>85.7969008703014</v>
      </c>
      <c r="L856" s="2">
        <f>(K856*EXP($C$3-($C$4^2)/2+NORMSINV(AleatLivre!K853)*$C$4))</f>
        <v>90.219631793536792</v>
      </c>
      <c r="M856" s="2">
        <f>(L856*EXP($C$3-($C$4^2)/2+NORMSINV(AleatLivre!L853)*$C$4))</f>
        <v>94.794382111468195</v>
      </c>
      <c r="N856" s="2">
        <f>(M856*EXP($C$3-($C$4^2)/2+NORMSINV(AleatLivre!M853)*$C$4))</f>
        <v>100.52126710261511</v>
      </c>
      <c r="O856" s="2">
        <f>(N856*EXP($C$3-($C$4^2)/2+NORMSINV(AleatLivre!N853)*$C$4))</f>
        <v>104.38261475409536</v>
      </c>
      <c r="P856" s="2">
        <f>(O856*EXP($C$3-($C$4^2)/2+NORMSINV(AleatLivre!O853)*$C$4))</f>
        <v>109.94881306351888</v>
      </c>
      <c r="Q856" s="2">
        <f>(P856*EXP($C$3-($C$4^2)/2+NORMSINV(AleatLivre!P853)*$C$4))</f>
        <v>116.75840258760928</v>
      </c>
      <c r="R856" s="2">
        <f>(Q856*EXP($C$3-($C$4^2)/2+NORMSINV(AleatLivre!Q853)*$C$4))</f>
        <v>127.73711752232919</v>
      </c>
      <c r="S856" s="2">
        <f>(R856*EXP($C$3-($C$4^2)/2+NORMSINV(AleatLivre!R853)*$C$4))</f>
        <v>136.20886304857424</v>
      </c>
      <c r="T856" s="2">
        <f>(S856*EXP($C$3-($C$4^2)/2+NORMSINV(AleatLivre!S853)*$C$4))</f>
        <v>137.91633352000883</v>
      </c>
      <c r="U856" s="2">
        <f>(T856*EXP($C$3-($C$4^2)/2+NORMSINV(AleatLivre!T853)*$C$4))</f>
        <v>143.43679846392851</v>
      </c>
      <c r="V856" s="2">
        <f>(U856*EXP($C$3-($C$4^2)/2+NORMSINV(AleatLivre!U853)*$C$4))</f>
        <v>151.025493549819</v>
      </c>
    </row>
    <row r="857" spans="1:22" x14ac:dyDescent="0.25">
      <c r="A857">
        <v>852</v>
      </c>
      <c r="B857" s="2">
        <f>Painel!$B$7</f>
        <v>50</v>
      </c>
      <c r="C857" s="2">
        <f>(B857*EXP($C$3-($C$4^2)/2+NORMSINV(AleatLivre!B854)*$C$4))</f>
        <v>52.694138088204845</v>
      </c>
      <c r="D857" s="2">
        <f>(C857*EXP($C$3-($C$4^2)/2+NORMSINV(AleatLivre!C854)*$C$4))</f>
        <v>55.454678061021056</v>
      </c>
      <c r="E857" s="2">
        <f>(D857*EXP($C$3-($C$4^2)/2+NORMSINV(AleatLivre!D854)*$C$4))</f>
        <v>58.500591174267008</v>
      </c>
      <c r="F857" s="2">
        <f>(E857*EXP($C$3-($C$4^2)/2+NORMSINV(AleatLivre!E854)*$C$4))</f>
        <v>60.905014926906539</v>
      </c>
      <c r="G857" s="2">
        <f>(F857*EXP($C$3-($C$4^2)/2+NORMSINV(AleatLivre!F854)*$C$4))</f>
        <v>63.993353188393769</v>
      </c>
      <c r="H857" s="2">
        <f>(G857*EXP($C$3-($C$4^2)/2+NORMSINV(AleatLivre!G854)*$C$4))</f>
        <v>65.746593066392478</v>
      </c>
      <c r="I857" s="2">
        <f>(H857*EXP($C$3-($C$4^2)/2+NORMSINV(AleatLivre!H854)*$C$4))</f>
        <v>70.554468656321035</v>
      </c>
      <c r="J857" s="2">
        <f>(I857*EXP($C$3-($C$4^2)/2+NORMSINV(AleatLivre!I854)*$C$4))</f>
        <v>75.0673090890038</v>
      </c>
      <c r="K857" s="2">
        <f>(J857*EXP($C$3-($C$4^2)/2+NORMSINV(AleatLivre!J854)*$C$4))</f>
        <v>77.959663018017977</v>
      </c>
      <c r="L857" s="2">
        <f>(K857*EXP($C$3-($C$4^2)/2+NORMSINV(AleatLivre!K854)*$C$4))</f>
        <v>82.027572720715028</v>
      </c>
      <c r="M857" s="2">
        <f>(L857*EXP($C$3-($C$4^2)/2+NORMSINV(AleatLivre!L854)*$C$4))</f>
        <v>84.677188321466772</v>
      </c>
      <c r="N857" s="2">
        <f>(M857*EXP($C$3-($C$4^2)/2+NORMSINV(AleatLivre!M854)*$C$4))</f>
        <v>91.088863034483381</v>
      </c>
      <c r="O857" s="2">
        <f>(N857*EXP($C$3-($C$4^2)/2+NORMSINV(AleatLivre!N854)*$C$4))</f>
        <v>95.267436168611226</v>
      </c>
      <c r="P857" s="2">
        <f>(O857*EXP($C$3-($C$4^2)/2+NORMSINV(AleatLivre!O854)*$C$4))</f>
        <v>99.043809557629231</v>
      </c>
      <c r="Q857" s="2">
        <f>(P857*EXP($C$3-($C$4^2)/2+NORMSINV(AleatLivre!P854)*$C$4))</f>
        <v>102.11122352255272</v>
      </c>
      <c r="R857" s="2">
        <f>(Q857*EXP($C$3-($C$4^2)/2+NORMSINV(AleatLivre!Q854)*$C$4))</f>
        <v>107.52975399272846</v>
      </c>
      <c r="S857" s="2">
        <f>(R857*EXP($C$3-($C$4^2)/2+NORMSINV(AleatLivre!R854)*$C$4))</f>
        <v>111.40530842850207</v>
      </c>
      <c r="T857" s="2">
        <f>(S857*EXP($C$3-($C$4^2)/2+NORMSINV(AleatLivre!S854)*$C$4))</f>
        <v>119.84436209864715</v>
      </c>
      <c r="U857" s="2">
        <f>(T857*EXP($C$3-($C$4^2)/2+NORMSINV(AleatLivre!T854)*$C$4))</f>
        <v>122.99989165584958</v>
      </c>
      <c r="V857" s="2">
        <f>(U857*EXP($C$3-($C$4^2)/2+NORMSINV(AleatLivre!U854)*$C$4))</f>
        <v>126.55488211725738</v>
      </c>
    </row>
    <row r="858" spans="1:22" x14ac:dyDescent="0.25">
      <c r="A858">
        <v>853</v>
      </c>
      <c r="B858" s="2">
        <f>Painel!$B$7</f>
        <v>50</v>
      </c>
      <c r="C858" s="2">
        <f>(B858*EXP($C$3-($C$4^2)/2+NORMSINV(AleatLivre!B855)*$C$4))</f>
        <v>51.349318715689684</v>
      </c>
      <c r="D858" s="2">
        <f>(C858*EXP($C$3-($C$4^2)/2+NORMSINV(AleatLivre!C855)*$C$4))</f>
        <v>55.096809368851403</v>
      </c>
      <c r="E858" s="2">
        <f>(D858*EXP($C$3-($C$4^2)/2+NORMSINV(AleatLivre!D855)*$C$4))</f>
        <v>59.833363039890727</v>
      </c>
      <c r="F858" s="2">
        <f>(E858*EXP($C$3-($C$4^2)/2+NORMSINV(AleatLivre!E855)*$C$4))</f>
        <v>64.90265387800649</v>
      </c>
      <c r="G858" s="2">
        <f>(F858*EXP($C$3-($C$4^2)/2+NORMSINV(AleatLivre!F855)*$C$4))</f>
        <v>68.376686760733065</v>
      </c>
      <c r="H858" s="2">
        <f>(G858*EXP($C$3-($C$4^2)/2+NORMSINV(AleatLivre!G855)*$C$4))</f>
        <v>70.791751758602473</v>
      </c>
      <c r="I858" s="2">
        <f>(H858*EXP($C$3-($C$4^2)/2+NORMSINV(AleatLivre!H855)*$C$4))</f>
        <v>74.733393623499083</v>
      </c>
      <c r="J858" s="2">
        <f>(I858*EXP($C$3-($C$4^2)/2+NORMSINV(AleatLivre!I855)*$C$4))</f>
        <v>76.295004152060898</v>
      </c>
      <c r="K858" s="2">
        <f>(J858*EXP($C$3-($C$4^2)/2+NORMSINV(AleatLivre!J855)*$C$4))</f>
        <v>80.065363528340328</v>
      </c>
      <c r="L858" s="2">
        <f>(K858*EXP($C$3-($C$4^2)/2+NORMSINV(AleatLivre!K855)*$C$4))</f>
        <v>85.075229971693702</v>
      </c>
      <c r="M858" s="2">
        <f>(L858*EXP($C$3-($C$4^2)/2+NORMSINV(AleatLivre!L855)*$C$4))</f>
        <v>88.939280475885226</v>
      </c>
      <c r="N858" s="2">
        <f>(M858*EXP($C$3-($C$4^2)/2+NORMSINV(AleatLivre!M855)*$C$4))</f>
        <v>89.523659683232012</v>
      </c>
      <c r="O858" s="2">
        <f>(N858*EXP($C$3-($C$4^2)/2+NORMSINV(AleatLivre!N855)*$C$4))</f>
        <v>93.370440295383645</v>
      </c>
      <c r="P858" s="2">
        <f>(O858*EXP($C$3-($C$4^2)/2+NORMSINV(AleatLivre!O855)*$C$4))</f>
        <v>96.306915673018821</v>
      </c>
      <c r="Q858" s="2">
        <f>(P858*EXP($C$3-($C$4^2)/2+NORMSINV(AleatLivre!P855)*$C$4))</f>
        <v>100.46429857406011</v>
      </c>
      <c r="R858" s="2">
        <f>(Q858*EXP($C$3-($C$4^2)/2+NORMSINV(AleatLivre!Q855)*$C$4))</f>
        <v>107.98709971340323</v>
      </c>
      <c r="S858" s="2">
        <f>(R858*EXP($C$3-($C$4^2)/2+NORMSINV(AleatLivre!R855)*$C$4))</f>
        <v>110.97997406562297</v>
      </c>
      <c r="T858" s="2">
        <f>(S858*EXP($C$3-($C$4^2)/2+NORMSINV(AleatLivre!S855)*$C$4))</f>
        <v>120.20951954557005</v>
      </c>
      <c r="U858" s="2">
        <f>(T858*EXP($C$3-($C$4^2)/2+NORMSINV(AleatLivre!T855)*$C$4))</f>
        <v>118.77858834566912</v>
      </c>
      <c r="V858" s="2">
        <f>(U858*EXP($C$3-($C$4^2)/2+NORMSINV(AleatLivre!U855)*$C$4))</f>
        <v>124.52086298543122</v>
      </c>
    </row>
    <row r="859" spans="1:22" x14ac:dyDescent="0.25">
      <c r="A859">
        <v>854</v>
      </c>
      <c r="B859" s="2">
        <f>Painel!$B$7</f>
        <v>50</v>
      </c>
      <c r="C859" s="2">
        <f>(B859*EXP($C$3-($C$4^2)/2+NORMSINV(AleatLivre!B856)*$C$4))</f>
        <v>52.594692243515418</v>
      </c>
      <c r="D859" s="2">
        <f>(C859*EXP($C$3-($C$4^2)/2+NORMSINV(AleatLivre!C856)*$C$4))</f>
        <v>56.169093123383959</v>
      </c>
      <c r="E859" s="2">
        <f>(D859*EXP($C$3-($C$4^2)/2+NORMSINV(AleatLivre!D856)*$C$4))</f>
        <v>59.251924168932462</v>
      </c>
      <c r="F859" s="2">
        <f>(E859*EXP($C$3-($C$4^2)/2+NORMSINV(AleatLivre!E856)*$C$4))</f>
        <v>63.84445989099644</v>
      </c>
      <c r="G859" s="2">
        <f>(F859*EXP($C$3-($C$4^2)/2+NORMSINV(AleatLivre!F856)*$C$4))</f>
        <v>66.904781842005832</v>
      </c>
      <c r="H859" s="2">
        <f>(G859*EXP($C$3-($C$4^2)/2+NORMSINV(AleatLivre!G856)*$C$4))</f>
        <v>70.358136946088081</v>
      </c>
      <c r="I859" s="2">
        <f>(H859*EXP($C$3-($C$4^2)/2+NORMSINV(AleatLivre!H856)*$C$4))</f>
        <v>73.250084928789448</v>
      </c>
      <c r="J859" s="2">
        <f>(I859*EXP($C$3-($C$4^2)/2+NORMSINV(AleatLivre!I856)*$C$4))</f>
        <v>78.448779274587949</v>
      </c>
      <c r="K859" s="2">
        <f>(J859*EXP($C$3-($C$4^2)/2+NORMSINV(AleatLivre!J856)*$C$4))</f>
        <v>82.843433151364209</v>
      </c>
      <c r="L859" s="2">
        <f>(K859*EXP($C$3-($C$4^2)/2+NORMSINV(AleatLivre!K856)*$C$4))</f>
        <v>85.225597171138716</v>
      </c>
      <c r="M859" s="2">
        <f>(L859*EXP($C$3-($C$4^2)/2+NORMSINV(AleatLivre!L856)*$C$4))</f>
        <v>92.522267353407329</v>
      </c>
      <c r="N859" s="2">
        <f>(M859*EXP($C$3-($C$4^2)/2+NORMSINV(AleatLivre!M856)*$C$4))</f>
        <v>95.316618285064592</v>
      </c>
      <c r="O859" s="2">
        <f>(N859*EXP($C$3-($C$4^2)/2+NORMSINV(AleatLivre!N856)*$C$4))</f>
        <v>103.56658307890821</v>
      </c>
      <c r="P859" s="2">
        <f>(O859*EXP($C$3-($C$4^2)/2+NORMSINV(AleatLivre!O856)*$C$4))</f>
        <v>108.20042428647905</v>
      </c>
      <c r="Q859" s="2">
        <f>(P859*EXP($C$3-($C$4^2)/2+NORMSINV(AleatLivre!P856)*$C$4))</f>
        <v>117.57671678632654</v>
      </c>
      <c r="R859" s="2">
        <f>(Q859*EXP($C$3-($C$4^2)/2+NORMSINV(AleatLivre!Q856)*$C$4))</f>
        <v>123.1579172767905</v>
      </c>
      <c r="S859" s="2">
        <f>(R859*EXP($C$3-($C$4^2)/2+NORMSINV(AleatLivre!R856)*$C$4))</f>
        <v>126.44582551792449</v>
      </c>
      <c r="T859" s="2">
        <f>(S859*EXP($C$3-($C$4^2)/2+NORMSINV(AleatLivre!S856)*$C$4))</f>
        <v>132.1874118152748</v>
      </c>
      <c r="U859" s="2">
        <f>(T859*EXP($C$3-($C$4^2)/2+NORMSINV(AleatLivre!T856)*$C$4))</f>
        <v>138.97672604105952</v>
      </c>
      <c r="V859" s="2">
        <f>(U859*EXP($C$3-($C$4^2)/2+NORMSINV(AleatLivre!U856)*$C$4))</f>
        <v>145.43261853142658</v>
      </c>
    </row>
    <row r="860" spans="1:22" x14ac:dyDescent="0.25">
      <c r="A860">
        <v>855</v>
      </c>
      <c r="B860" s="2">
        <f>Painel!$B$7</f>
        <v>50</v>
      </c>
      <c r="C860" s="2">
        <f>(B860*EXP($C$3-($C$4^2)/2+NORMSINV(AleatLivre!B857)*$C$4))</f>
        <v>51.09038337581913</v>
      </c>
      <c r="D860" s="2">
        <f>(C860*EXP($C$3-($C$4^2)/2+NORMSINV(AleatLivre!C857)*$C$4))</f>
        <v>52.357662368686427</v>
      </c>
      <c r="E860" s="2">
        <f>(D860*EXP($C$3-($C$4^2)/2+NORMSINV(AleatLivre!D857)*$C$4))</f>
        <v>54.551811544898911</v>
      </c>
      <c r="F860" s="2">
        <f>(E860*EXP($C$3-($C$4^2)/2+NORMSINV(AleatLivre!E857)*$C$4))</f>
        <v>59.921083826067573</v>
      </c>
      <c r="G860" s="2">
        <f>(F860*EXP($C$3-($C$4^2)/2+NORMSINV(AleatLivre!F857)*$C$4))</f>
        <v>62.228144437706568</v>
      </c>
      <c r="H860" s="2">
        <f>(G860*EXP($C$3-($C$4^2)/2+NORMSINV(AleatLivre!G857)*$C$4))</f>
        <v>64.346742148726733</v>
      </c>
      <c r="I860" s="2">
        <f>(H860*EXP($C$3-($C$4^2)/2+NORMSINV(AleatLivre!H857)*$C$4))</f>
        <v>66.56933158727702</v>
      </c>
      <c r="J860" s="2">
        <f>(I860*EXP($C$3-($C$4^2)/2+NORMSINV(AleatLivre!I857)*$C$4))</f>
        <v>66.488662512500852</v>
      </c>
      <c r="K860" s="2">
        <f>(J860*EXP($C$3-($C$4^2)/2+NORMSINV(AleatLivre!J857)*$C$4))</f>
        <v>70.934374652638311</v>
      </c>
      <c r="L860" s="2">
        <f>(K860*EXP($C$3-($C$4^2)/2+NORMSINV(AleatLivre!K857)*$C$4))</f>
        <v>74.711308607421856</v>
      </c>
      <c r="M860" s="2">
        <f>(L860*EXP($C$3-($C$4^2)/2+NORMSINV(AleatLivre!L857)*$C$4))</f>
        <v>76.375775446952716</v>
      </c>
      <c r="N860" s="2">
        <f>(M860*EXP($C$3-($C$4^2)/2+NORMSINV(AleatLivre!M857)*$C$4))</f>
        <v>82.090603418428842</v>
      </c>
      <c r="O860" s="2">
        <f>(N860*EXP($C$3-($C$4^2)/2+NORMSINV(AleatLivre!N857)*$C$4))</f>
        <v>85.002488901391189</v>
      </c>
      <c r="P860" s="2">
        <f>(O860*EXP($C$3-($C$4^2)/2+NORMSINV(AleatLivre!O857)*$C$4))</f>
        <v>88.615817124357264</v>
      </c>
      <c r="Q860" s="2">
        <f>(P860*EXP($C$3-($C$4^2)/2+NORMSINV(AleatLivre!P857)*$C$4))</f>
        <v>90.754663779640225</v>
      </c>
      <c r="R860" s="2">
        <f>(Q860*EXP($C$3-($C$4^2)/2+NORMSINV(AleatLivre!Q857)*$C$4))</f>
        <v>94.140397593565126</v>
      </c>
      <c r="S860" s="2">
        <f>(R860*EXP($C$3-($C$4^2)/2+NORMSINV(AleatLivre!R857)*$C$4))</f>
        <v>96.649469044676977</v>
      </c>
      <c r="T860" s="2">
        <f>(S860*EXP($C$3-($C$4^2)/2+NORMSINV(AleatLivre!S857)*$C$4))</f>
        <v>101.15130061301323</v>
      </c>
      <c r="U860" s="2">
        <f>(T860*EXP($C$3-($C$4^2)/2+NORMSINV(AleatLivre!T857)*$C$4))</f>
        <v>107.72935587277637</v>
      </c>
      <c r="V860" s="2">
        <f>(U860*EXP($C$3-($C$4^2)/2+NORMSINV(AleatLivre!U857)*$C$4))</f>
        <v>113.01572554777788</v>
      </c>
    </row>
    <row r="861" spans="1:22" x14ac:dyDescent="0.25">
      <c r="A861">
        <v>856</v>
      </c>
      <c r="B861" s="2">
        <f>Painel!$B$7</f>
        <v>50</v>
      </c>
      <c r="C861" s="2">
        <f>(B861*EXP($C$3-($C$4^2)/2+NORMSINV(AleatLivre!B858)*$C$4))</f>
        <v>51.568148301993219</v>
      </c>
      <c r="D861" s="2">
        <f>(C861*EXP($C$3-($C$4^2)/2+NORMSINV(AleatLivre!C858)*$C$4))</f>
        <v>53.07570733053079</v>
      </c>
      <c r="E861" s="2">
        <f>(D861*EXP($C$3-($C$4^2)/2+NORMSINV(AleatLivre!D858)*$C$4))</f>
        <v>56.375790605614981</v>
      </c>
      <c r="F861" s="2">
        <f>(E861*EXP($C$3-($C$4^2)/2+NORMSINV(AleatLivre!E858)*$C$4))</f>
        <v>59.40419145080314</v>
      </c>
      <c r="G861" s="2">
        <f>(F861*EXP($C$3-($C$4^2)/2+NORMSINV(AleatLivre!F858)*$C$4))</f>
        <v>64.371340102713262</v>
      </c>
      <c r="H861" s="2">
        <f>(G861*EXP($C$3-($C$4^2)/2+NORMSINV(AleatLivre!G858)*$C$4))</f>
        <v>68.931459971615084</v>
      </c>
      <c r="I861" s="2">
        <f>(H861*EXP($C$3-($C$4^2)/2+NORMSINV(AleatLivre!H858)*$C$4))</f>
        <v>73.81868261342585</v>
      </c>
      <c r="J861" s="2">
        <f>(I861*EXP($C$3-($C$4^2)/2+NORMSINV(AleatLivre!I858)*$C$4))</f>
        <v>76.953222611957514</v>
      </c>
      <c r="K861" s="2">
        <f>(J861*EXP($C$3-($C$4^2)/2+NORMSINV(AleatLivre!J858)*$C$4))</f>
        <v>82.80891184830395</v>
      </c>
      <c r="L861" s="2">
        <f>(K861*EXP($C$3-($C$4^2)/2+NORMSINV(AleatLivre!K858)*$C$4))</f>
        <v>86.451870033436208</v>
      </c>
      <c r="M861" s="2">
        <f>(L861*EXP($C$3-($C$4^2)/2+NORMSINV(AleatLivre!L858)*$C$4))</f>
        <v>87.990928617323419</v>
      </c>
      <c r="N861" s="2">
        <f>(M861*EXP($C$3-($C$4^2)/2+NORMSINV(AleatLivre!M858)*$C$4))</f>
        <v>94.394747096412317</v>
      </c>
      <c r="O861" s="2">
        <f>(N861*EXP($C$3-($C$4^2)/2+NORMSINV(AleatLivre!N858)*$C$4))</f>
        <v>100.36152440059146</v>
      </c>
      <c r="P861" s="2">
        <f>(O861*EXP($C$3-($C$4^2)/2+NORMSINV(AleatLivre!O858)*$C$4))</f>
        <v>103.2988663062669</v>
      </c>
      <c r="Q861" s="2">
        <f>(P861*EXP($C$3-($C$4^2)/2+NORMSINV(AleatLivre!P858)*$C$4))</f>
        <v>106.72132397090228</v>
      </c>
      <c r="R861" s="2">
        <f>(Q861*EXP($C$3-($C$4^2)/2+NORMSINV(AleatLivre!Q858)*$C$4))</f>
        <v>111.00182156449809</v>
      </c>
      <c r="S861" s="2">
        <f>(R861*EXP($C$3-($C$4^2)/2+NORMSINV(AleatLivre!R858)*$C$4))</f>
        <v>116.40105585649104</v>
      </c>
      <c r="T861" s="2">
        <f>(S861*EXP($C$3-($C$4^2)/2+NORMSINV(AleatLivre!S858)*$C$4))</f>
        <v>123.01841308888675</v>
      </c>
      <c r="U861" s="2">
        <f>(T861*EXP($C$3-($C$4^2)/2+NORMSINV(AleatLivre!T858)*$C$4))</f>
        <v>129.21278823502246</v>
      </c>
      <c r="V861" s="2">
        <f>(U861*EXP($C$3-($C$4^2)/2+NORMSINV(AleatLivre!U858)*$C$4))</f>
        <v>135.0200933360457</v>
      </c>
    </row>
    <row r="862" spans="1:22" x14ac:dyDescent="0.25">
      <c r="A862">
        <v>857</v>
      </c>
      <c r="B862" s="2">
        <f>Painel!$B$7</f>
        <v>50</v>
      </c>
      <c r="C862" s="2">
        <f>(B862*EXP($C$3-($C$4^2)/2+NORMSINV(AleatLivre!B859)*$C$4))</f>
        <v>52.329523762625016</v>
      </c>
      <c r="D862" s="2">
        <f>(C862*EXP($C$3-($C$4^2)/2+NORMSINV(AleatLivre!C859)*$C$4))</f>
        <v>57.011726198056422</v>
      </c>
      <c r="E862" s="2">
        <f>(D862*EXP($C$3-($C$4^2)/2+NORMSINV(AleatLivre!D859)*$C$4))</f>
        <v>61.342720798151774</v>
      </c>
      <c r="F862" s="2">
        <f>(E862*EXP($C$3-($C$4^2)/2+NORMSINV(AleatLivre!E859)*$C$4))</f>
        <v>65.505550149602541</v>
      </c>
      <c r="G862" s="2">
        <f>(F862*EXP($C$3-($C$4^2)/2+NORMSINV(AleatLivre!F859)*$C$4))</f>
        <v>70.389253022921025</v>
      </c>
      <c r="H862" s="2">
        <f>(G862*EXP($C$3-($C$4^2)/2+NORMSINV(AleatLivre!G859)*$C$4))</f>
        <v>71.598266145830948</v>
      </c>
      <c r="I862" s="2">
        <f>(H862*EXP($C$3-($C$4^2)/2+NORMSINV(AleatLivre!H859)*$C$4))</f>
        <v>75.652546324165698</v>
      </c>
      <c r="J862" s="2">
        <f>(I862*EXP($C$3-($C$4^2)/2+NORMSINV(AleatLivre!I859)*$C$4))</f>
        <v>80.880113364906734</v>
      </c>
      <c r="K862" s="2">
        <f>(J862*EXP($C$3-($C$4^2)/2+NORMSINV(AleatLivre!J859)*$C$4))</f>
        <v>86.161263761366129</v>
      </c>
      <c r="L862" s="2">
        <f>(K862*EXP($C$3-($C$4^2)/2+NORMSINV(AleatLivre!K859)*$C$4))</f>
        <v>87.944753906868954</v>
      </c>
      <c r="M862" s="2">
        <f>(L862*EXP($C$3-($C$4^2)/2+NORMSINV(AleatLivre!L859)*$C$4))</f>
        <v>93.511889598484913</v>
      </c>
      <c r="N862" s="2">
        <f>(M862*EXP($C$3-($C$4^2)/2+NORMSINV(AleatLivre!M859)*$C$4))</f>
        <v>98.989314303825907</v>
      </c>
      <c r="O862" s="2">
        <f>(N862*EXP($C$3-($C$4^2)/2+NORMSINV(AleatLivre!N859)*$C$4))</f>
        <v>106.67585859591095</v>
      </c>
      <c r="P862" s="2">
        <f>(O862*EXP($C$3-($C$4^2)/2+NORMSINV(AleatLivre!O859)*$C$4))</f>
        <v>103.91663625577237</v>
      </c>
      <c r="Q862" s="2">
        <f>(P862*EXP($C$3-($C$4^2)/2+NORMSINV(AleatLivre!P859)*$C$4))</f>
        <v>107.33835453242018</v>
      </c>
      <c r="R862" s="2">
        <f>(Q862*EXP($C$3-($C$4^2)/2+NORMSINV(AleatLivre!Q859)*$C$4))</f>
        <v>111.85453216855289</v>
      </c>
      <c r="S862" s="2">
        <f>(R862*EXP($C$3-($C$4^2)/2+NORMSINV(AleatLivre!R859)*$C$4))</f>
        <v>116.57975375042052</v>
      </c>
      <c r="T862" s="2">
        <f>(S862*EXP($C$3-($C$4^2)/2+NORMSINV(AleatLivre!S859)*$C$4))</f>
        <v>119.95485222005769</v>
      </c>
      <c r="U862" s="2">
        <f>(T862*EXP($C$3-($C$4^2)/2+NORMSINV(AleatLivre!T859)*$C$4))</f>
        <v>127.89161034618152</v>
      </c>
      <c r="V862" s="2">
        <f>(U862*EXP($C$3-($C$4^2)/2+NORMSINV(AleatLivre!U859)*$C$4))</f>
        <v>132.74133729530422</v>
      </c>
    </row>
    <row r="863" spans="1:22" x14ac:dyDescent="0.25">
      <c r="A863">
        <v>858</v>
      </c>
      <c r="B863" s="2">
        <f>Painel!$B$7</f>
        <v>50</v>
      </c>
      <c r="C863" s="2">
        <f>(B863*EXP($C$3-($C$4^2)/2+NORMSINV(AleatLivre!B860)*$C$4))</f>
        <v>51.354298392018492</v>
      </c>
      <c r="D863" s="2">
        <f>(C863*EXP($C$3-($C$4^2)/2+NORMSINV(AleatLivre!C860)*$C$4))</f>
        <v>56.071223028706086</v>
      </c>
      <c r="E863" s="2">
        <f>(D863*EXP($C$3-($C$4^2)/2+NORMSINV(AleatLivre!D860)*$C$4))</f>
        <v>57.059476626931357</v>
      </c>
      <c r="F863" s="2">
        <f>(E863*EXP($C$3-($C$4^2)/2+NORMSINV(AleatLivre!E860)*$C$4))</f>
        <v>60.767304585492269</v>
      </c>
      <c r="G863" s="2">
        <f>(F863*EXP($C$3-($C$4^2)/2+NORMSINV(AleatLivre!F860)*$C$4))</f>
        <v>64.655538764564881</v>
      </c>
      <c r="H863" s="2">
        <f>(G863*EXP($C$3-($C$4^2)/2+NORMSINV(AleatLivre!G860)*$C$4))</f>
        <v>66.713504548332068</v>
      </c>
      <c r="I863" s="2">
        <f>(H863*EXP($C$3-($C$4^2)/2+NORMSINV(AleatLivre!H860)*$C$4))</f>
        <v>71.856463272168241</v>
      </c>
      <c r="J863" s="2">
        <f>(I863*EXP($C$3-($C$4^2)/2+NORMSINV(AleatLivre!I860)*$C$4))</f>
        <v>73.75804008283508</v>
      </c>
      <c r="K863" s="2">
        <f>(J863*EXP($C$3-($C$4^2)/2+NORMSINV(AleatLivre!J860)*$C$4))</f>
        <v>79.077739514348622</v>
      </c>
      <c r="L863" s="2">
        <f>(K863*EXP($C$3-($C$4^2)/2+NORMSINV(AleatLivre!K860)*$C$4))</f>
        <v>84.849313036998439</v>
      </c>
      <c r="M863" s="2">
        <f>(L863*EXP($C$3-($C$4^2)/2+NORMSINV(AleatLivre!L860)*$C$4))</f>
        <v>86.966067202323856</v>
      </c>
      <c r="N863" s="2">
        <f>(M863*EXP($C$3-($C$4^2)/2+NORMSINV(AleatLivre!M860)*$C$4))</f>
        <v>87.647781364633047</v>
      </c>
      <c r="O863" s="2">
        <f>(N863*EXP($C$3-($C$4^2)/2+NORMSINV(AleatLivre!N860)*$C$4))</f>
        <v>91.698349934121239</v>
      </c>
      <c r="P863" s="2">
        <f>(O863*EXP($C$3-($C$4^2)/2+NORMSINV(AleatLivre!O860)*$C$4))</f>
        <v>95.800157665129078</v>
      </c>
      <c r="Q863" s="2">
        <f>(P863*EXP($C$3-($C$4^2)/2+NORMSINV(AleatLivre!P860)*$C$4))</f>
        <v>99.587607417449902</v>
      </c>
      <c r="R863" s="2">
        <f>(Q863*EXP($C$3-($C$4^2)/2+NORMSINV(AleatLivre!Q860)*$C$4))</f>
        <v>104.51274993666773</v>
      </c>
      <c r="S863" s="2">
        <f>(R863*EXP($C$3-($C$4^2)/2+NORMSINV(AleatLivre!R860)*$C$4))</f>
        <v>113.03805113306414</v>
      </c>
      <c r="T863" s="2">
        <f>(S863*EXP($C$3-($C$4^2)/2+NORMSINV(AleatLivre!S860)*$C$4))</f>
        <v>118.40977672100452</v>
      </c>
      <c r="U863" s="2">
        <f>(T863*EXP($C$3-($C$4^2)/2+NORMSINV(AleatLivre!T860)*$C$4))</f>
        <v>123.64332719256187</v>
      </c>
      <c r="V863" s="2">
        <f>(U863*EXP($C$3-($C$4^2)/2+NORMSINV(AleatLivre!U860)*$C$4))</f>
        <v>125.56699162527883</v>
      </c>
    </row>
    <row r="864" spans="1:22" x14ac:dyDescent="0.25">
      <c r="A864">
        <v>859</v>
      </c>
      <c r="B864" s="2">
        <f>Painel!$B$7</f>
        <v>50</v>
      </c>
      <c r="C864" s="2">
        <f>(B864*EXP($C$3-($C$4^2)/2+NORMSINV(AleatLivre!B861)*$C$4))</f>
        <v>52.803574725931334</v>
      </c>
      <c r="D864" s="2">
        <f>(C864*EXP($C$3-($C$4^2)/2+NORMSINV(AleatLivre!C861)*$C$4))</f>
        <v>54.019984970069217</v>
      </c>
      <c r="E864" s="2">
        <f>(D864*EXP($C$3-($C$4^2)/2+NORMSINV(AleatLivre!D861)*$C$4))</f>
        <v>56.70102474054039</v>
      </c>
      <c r="F864" s="2">
        <f>(E864*EXP($C$3-($C$4^2)/2+NORMSINV(AleatLivre!E861)*$C$4))</f>
        <v>60.232150536956574</v>
      </c>
      <c r="G864" s="2">
        <f>(F864*EXP($C$3-($C$4^2)/2+NORMSINV(AleatLivre!F861)*$C$4))</f>
        <v>66.903086273632667</v>
      </c>
      <c r="H864" s="2">
        <f>(G864*EXP($C$3-($C$4^2)/2+NORMSINV(AleatLivre!G861)*$C$4))</f>
        <v>69.704648045019837</v>
      </c>
      <c r="I864" s="2">
        <f>(H864*EXP($C$3-($C$4^2)/2+NORMSINV(AleatLivre!H861)*$C$4))</f>
        <v>74.153788309800518</v>
      </c>
      <c r="J864" s="2">
        <f>(I864*EXP($C$3-($C$4^2)/2+NORMSINV(AleatLivre!I861)*$C$4))</f>
        <v>77.754674191502289</v>
      </c>
      <c r="K864" s="2">
        <f>(J864*EXP($C$3-($C$4^2)/2+NORMSINV(AleatLivre!J861)*$C$4))</f>
        <v>81.888359179653563</v>
      </c>
      <c r="L864" s="2">
        <f>(K864*EXP($C$3-($C$4^2)/2+NORMSINV(AleatLivre!K861)*$C$4))</f>
        <v>84.898870973718957</v>
      </c>
      <c r="M864" s="2">
        <f>(L864*EXP($C$3-($C$4^2)/2+NORMSINV(AleatLivre!L861)*$C$4))</f>
        <v>89.86290146243104</v>
      </c>
      <c r="N864" s="2">
        <f>(M864*EXP($C$3-($C$4^2)/2+NORMSINV(AleatLivre!M861)*$C$4))</f>
        <v>95.002153459500718</v>
      </c>
      <c r="O864" s="2">
        <f>(N864*EXP($C$3-($C$4^2)/2+NORMSINV(AleatLivre!N861)*$C$4))</f>
        <v>99.927623899935284</v>
      </c>
      <c r="P864" s="2">
        <f>(O864*EXP($C$3-($C$4^2)/2+NORMSINV(AleatLivre!O861)*$C$4))</f>
        <v>103.76179213840526</v>
      </c>
      <c r="Q864" s="2">
        <f>(P864*EXP($C$3-($C$4^2)/2+NORMSINV(AleatLivre!P861)*$C$4))</f>
        <v>108.42691838261034</v>
      </c>
      <c r="R864" s="2">
        <f>(Q864*EXP($C$3-($C$4^2)/2+NORMSINV(AleatLivre!Q861)*$C$4))</f>
        <v>112.52853591622601</v>
      </c>
      <c r="S864" s="2">
        <f>(R864*EXP($C$3-($C$4^2)/2+NORMSINV(AleatLivre!R861)*$C$4))</f>
        <v>115.59641923281779</v>
      </c>
      <c r="T864" s="2">
        <f>(S864*EXP($C$3-($C$4^2)/2+NORMSINV(AleatLivre!S861)*$C$4))</f>
        <v>119.29866042497842</v>
      </c>
      <c r="U864" s="2">
        <f>(T864*EXP($C$3-($C$4^2)/2+NORMSINV(AleatLivre!T861)*$C$4))</f>
        <v>125.78384195192885</v>
      </c>
      <c r="V864" s="2">
        <f>(U864*EXP($C$3-($C$4^2)/2+NORMSINV(AleatLivre!U861)*$C$4))</f>
        <v>135.95647758887281</v>
      </c>
    </row>
    <row r="865" spans="1:22" x14ac:dyDescent="0.25">
      <c r="A865">
        <v>860</v>
      </c>
      <c r="B865" s="2">
        <f>Painel!$B$7</f>
        <v>50</v>
      </c>
      <c r="C865" s="2">
        <f>(B865*EXP($C$3-($C$4^2)/2+NORMSINV(AleatLivre!B862)*$C$4))</f>
        <v>51.275809353406444</v>
      </c>
      <c r="D865" s="2">
        <f>(C865*EXP($C$3-($C$4^2)/2+NORMSINV(AleatLivre!C862)*$C$4))</f>
        <v>52.96049241678908</v>
      </c>
      <c r="E865" s="2">
        <f>(D865*EXP($C$3-($C$4^2)/2+NORMSINV(AleatLivre!D862)*$C$4))</f>
        <v>54.792619492190461</v>
      </c>
      <c r="F865" s="2">
        <f>(E865*EXP($C$3-($C$4^2)/2+NORMSINV(AleatLivre!E862)*$C$4))</f>
        <v>56.966835853156525</v>
      </c>
      <c r="G865" s="2">
        <f>(F865*EXP($C$3-($C$4^2)/2+NORMSINV(AleatLivre!F862)*$C$4))</f>
        <v>61.335957209641712</v>
      </c>
      <c r="H865" s="2">
        <f>(G865*EXP($C$3-($C$4^2)/2+NORMSINV(AleatLivre!G862)*$C$4))</f>
        <v>65.35013649025143</v>
      </c>
      <c r="I865" s="2">
        <f>(H865*EXP($C$3-($C$4^2)/2+NORMSINV(AleatLivre!H862)*$C$4))</f>
        <v>69.815050540429311</v>
      </c>
      <c r="J865" s="2">
        <f>(I865*EXP($C$3-($C$4^2)/2+NORMSINV(AleatLivre!I862)*$C$4))</f>
        <v>73.73003822725704</v>
      </c>
      <c r="K865" s="2">
        <f>(J865*EXP($C$3-($C$4^2)/2+NORMSINV(AleatLivre!J862)*$C$4))</f>
        <v>79.267650857785526</v>
      </c>
      <c r="L865" s="2">
        <f>(K865*EXP($C$3-($C$4^2)/2+NORMSINV(AleatLivre!K862)*$C$4))</f>
        <v>84.329943044749768</v>
      </c>
      <c r="M865" s="2">
        <f>(L865*EXP($C$3-($C$4^2)/2+NORMSINV(AleatLivre!L862)*$C$4))</f>
        <v>87.87553187846126</v>
      </c>
      <c r="N865" s="2">
        <f>(M865*EXP($C$3-($C$4^2)/2+NORMSINV(AleatLivre!M862)*$C$4))</f>
        <v>90.310603998535484</v>
      </c>
      <c r="O865" s="2">
        <f>(N865*EXP($C$3-($C$4^2)/2+NORMSINV(AleatLivre!N862)*$C$4))</f>
        <v>95.509764712146449</v>
      </c>
      <c r="P865" s="2">
        <f>(O865*EXP($C$3-($C$4^2)/2+NORMSINV(AleatLivre!O862)*$C$4))</f>
        <v>98.940793344281687</v>
      </c>
      <c r="Q865" s="2">
        <f>(P865*EXP($C$3-($C$4^2)/2+NORMSINV(AleatLivre!P862)*$C$4))</f>
        <v>101.65794443989704</v>
      </c>
      <c r="R865" s="2">
        <f>(Q865*EXP($C$3-($C$4^2)/2+NORMSINV(AleatLivre!Q862)*$C$4))</f>
        <v>106.01082338619959</v>
      </c>
      <c r="S865" s="2">
        <f>(R865*EXP($C$3-($C$4^2)/2+NORMSINV(AleatLivre!R862)*$C$4))</f>
        <v>110.95884465227293</v>
      </c>
      <c r="T865" s="2">
        <f>(S865*EXP($C$3-($C$4^2)/2+NORMSINV(AleatLivre!S862)*$C$4))</f>
        <v>109.43674397046149</v>
      </c>
      <c r="U865" s="2">
        <f>(T865*EXP($C$3-($C$4^2)/2+NORMSINV(AleatLivre!T862)*$C$4))</f>
        <v>112.44963756593386</v>
      </c>
      <c r="V865" s="2">
        <f>(U865*EXP($C$3-($C$4^2)/2+NORMSINV(AleatLivre!U862)*$C$4))</f>
        <v>114.91908057160596</v>
      </c>
    </row>
    <row r="866" spans="1:22" x14ac:dyDescent="0.25">
      <c r="A866">
        <v>861</v>
      </c>
      <c r="B866" s="2">
        <f>Painel!$B$7</f>
        <v>50</v>
      </c>
      <c r="C866" s="2">
        <f>(B866*EXP($C$3-($C$4^2)/2+NORMSINV(AleatLivre!B863)*$C$4))</f>
        <v>49.93298115967589</v>
      </c>
      <c r="D866" s="2">
        <f>(C866*EXP($C$3-($C$4^2)/2+NORMSINV(AleatLivre!C863)*$C$4))</f>
        <v>52.931104107007904</v>
      </c>
      <c r="E866" s="2">
        <f>(D866*EXP($C$3-($C$4^2)/2+NORMSINV(AleatLivre!D863)*$C$4))</f>
        <v>53.294048990876668</v>
      </c>
      <c r="F866" s="2">
        <f>(E866*EXP($C$3-($C$4^2)/2+NORMSINV(AleatLivre!E863)*$C$4))</f>
        <v>55.87335177915309</v>
      </c>
      <c r="G866" s="2">
        <f>(F866*EXP($C$3-($C$4^2)/2+NORMSINV(AleatLivre!F863)*$C$4))</f>
        <v>59.37543355637203</v>
      </c>
      <c r="H866" s="2">
        <f>(G866*EXP($C$3-($C$4^2)/2+NORMSINV(AleatLivre!G863)*$C$4))</f>
        <v>61.028836092065632</v>
      </c>
      <c r="I866" s="2">
        <f>(H866*EXP($C$3-($C$4^2)/2+NORMSINV(AleatLivre!H863)*$C$4))</f>
        <v>62.857931144263667</v>
      </c>
      <c r="J866" s="2">
        <f>(I866*EXP($C$3-($C$4^2)/2+NORMSINV(AleatLivre!I863)*$C$4))</f>
        <v>67.348768593534274</v>
      </c>
      <c r="K866" s="2">
        <f>(J866*EXP($C$3-($C$4^2)/2+NORMSINV(AleatLivre!J863)*$C$4))</f>
        <v>69.078783101164333</v>
      </c>
      <c r="L866" s="2">
        <f>(K866*EXP($C$3-($C$4^2)/2+NORMSINV(AleatLivre!K863)*$C$4))</f>
        <v>69.749230484107287</v>
      </c>
      <c r="M866" s="2">
        <f>(L866*EXP($C$3-($C$4^2)/2+NORMSINV(AleatLivre!L863)*$C$4))</f>
        <v>73.820676272439272</v>
      </c>
      <c r="N866" s="2">
        <f>(M866*EXP($C$3-($C$4^2)/2+NORMSINV(AleatLivre!M863)*$C$4))</f>
        <v>78.256981606790504</v>
      </c>
      <c r="O866" s="2">
        <f>(N866*EXP($C$3-($C$4^2)/2+NORMSINV(AleatLivre!N863)*$C$4))</f>
        <v>82.567714877921532</v>
      </c>
      <c r="P866" s="2">
        <f>(O866*EXP($C$3-($C$4^2)/2+NORMSINV(AleatLivre!O863)*$C$4))</f>
        <v>86.591189753467646</v>
      </c>
      <c r="Q866" s="2">
        <f>(P866*EXP($C$3-($C$4^2)/2+NORMSINV(AleatLivre!P863)*$C$4))</f>
        <v>92.515123938499741</v>
      </c>
      <c r="R866" s="2">
        <f>(Q866*EXP($C$3-($C$4^2)/2+NORMSINV(AleatLivre!Q863)*$C$4))</f>
        <v>99.613651623428908</v>
      </c>
      <c r="S866" s="2">
        <f>(R866*EXP($C$3-($C$4^2)/2+NORMSINV(AleatLivre!R863)*$C$4))</f>
        <v>102.66946498267976</v>
      </c>
      <c r="T866" s="2">
        <f>(S866*EXP($C$3-($C$4^2)/2+NORMSINV(AleatLivre!S863)*$C$4))</f>
        <v>107.71559315324765</v>
      </c>
      <c r="U866" s="2">
        <f>(T866*EXP($C$3-($C$4^2)/2+NORMSINV(AleatLivre!T863)*$C$4))</f>
        <v>115.04893889407288</v>
      </c>
      <c r="V866" s="2">
        <f>(U866*EXP($C$3-($C$4^2)/2+NORMSINV(AleatLivre!U863)*$C$4))</f>
        <v>118.78649268919122</v>
      </c>
    </row>
    <row r="867" spans="1:22" x14ac:dyDescent="0.25">
      <c r="A867">
        <v>862</v>
      </c>
      <c r="B867" s="2">
        <f>Painel!$B$7</f>
        <v>50</v>
      </c>
      <c r="C867" s="2">
        <f>(B867*EXP($C$3-($C$4^2)/2+NORMSINV(AleatLivre!B864)*$C$4))</f>
        <v>53.283733239815</v>
      </c>
      <c r="D867" s="2">
        <f>(C867*EXP($C$3-($C$4^2)/2+NORMSINV(AleatLivre!C864)*$C$4))</f>
        <v>56.463158487383545</v>
      </c>
      <c r="E867" s="2">
        <f>(D867*EXP($C$3-($C$4^2)/2+NORMSINV(AleatLivre!D864)*$C$4))</f>
        <v>58.916555401228784</v>
      </c>
      <c r="F867" s="2">
        <f>(E867*EXP($C$3-($C$4^2)/2+NORMSINV(AleatLivre!E864)*$C$4))</f>
        <v>60.13121771790702</v>
      </c>
      <c r="G867" s="2">
        <f>(F867*EXP($C$3-($C$4^2)/2+NORMSINV(AleatLivre!F864)*$C$4))</f>
        <v>62.73969551944392</v>
      </c>
      <c r="H867" s="2">
        <f>(G867*EXP($C$3-($C$4^2)/2+NORMSINV(AleatLivre!G864)*$C$4))</f>
        <v>66.618383470287299</v>
      </c>
      <c r="I867" s="2">
        <f>(H867*EXP($C$3-($C$4^2)/2+NORMSINV(AleatLivre!H864)*$C$4))</f>
        <v>70.177900669521762</v>
      </c>
      <c r="J867" s="2">
        <f>(I867*EXP($C$3-($C$4^2)/2+NORMSINV(AleatLivre!I864)*$C$4))</f>
        <v>73.90869660541324</v>
      </c>
      <c r="K867" s="2">
        <f>(J867*EXP($C$3-($C$4^2)/2+NORMSINV(AleatLivre!J864)*$C$4))</f>
        <v>76.197309599083752</v>
      </c>
      <c r="L867" s="2">
        <f>(K867*EXP($C$3-($C$4^2)/2+NORMSINV(AleatLivre!K864)*$C$4))</f>
        <v>80.111294253591097</v>
      </c>
      <c r="M867" s="2">
        <f>(L867*EXP($C$3-($C$4^2)/2+NORMSINV(AleatLivre!L864)*$C$4))</f>
        <v>84.001312754964516</v>
      </c>
      <c r="N867" s="2">
        <f>(M867*EXP($C$3-($C$4^2)/2+NORMSINV(AleatLivre!M864)*$C$4))</f>
        <v>87.865165917452529</v>
      </c>
      <c r="O867" s="2">
        <f>(N867*EXP($C$3-($C$4^2)/2+NORMSINV(AleatLivre!N864)*$C$4))</f>
        <v>94.519691605652724</v>
      </c>
      <c r="P867" s="2">
        <f>(O867*EXP($C$3-($C$4^2)/2+NORMSINV(AleatLivre!O864)*$C$4))</f>
        <v>100.009003406172</v>
      </c>
      <c r="Q867" s="2">
        <f>(P867*EXP($C$3-($C$4^2)/2+NORMSINV(AleatLivre!P864)*$C$4))</f>
        <v>101.80276487214884</v>
      </c>
      <c r="R867" s="2">
        <f>(Q867*EXP($C$3-($C$4^2)/2+NORMSINV(AleatLivre!Q864)*$C$4))</f>
        <v>107.55840243519542</v>
      </c>
      <c r="S867" s="2">
        <f>(R867*EXP($C$3-($C$4^2)/2+NORMSINV(AleatLivre!R864)*$C$4))</f>
        <v>113.54365011883442</v>
      </c>
      <c r="T867" s="2">
        <f>(S867*EXP($C$3-($C$4^2)/2+NORMSINV(AleatLivre!S864)*$C$4))</f>
        <v>117.52305606691701</v>
      </c>
      <c r="U867" s="2">
        <f>(T867*EXP($C$3-($C$4^2)/2+NORMSINV(AleatLivre!T864)*$C$4))</f>
        <v>122.96548870798895</v>
      </c>
      <c r="V867" s="2">
        <f>(U867*EXP($C$3-($C$4^2)/2+NORMSINV(AleatLivre!U864)*$C$4))</f>
        <v>128.29039514156102</v>
      </c>
    </row>
    <row r="868" spans="1:22" x14ac:dyDescent="0.25">
      <c r="A868">
        <v>863</v>
      </c>
      <c r="B868" s="2">
        <f>Painel!$B$7</f>
        <v>50</v>
      </c>
      <c r="C868" s="2">
        <f>(B868*EXP($C$3-($C$4^2)/2+NORMSINV(AleatLivre!B865)*$C$4))</f>
        <v>54.45265193638118</v>
      </c>
      <c r="D868" s="2">
        <f>(C868*EXP($C$3-($C$4^2)/2+NORMSINV(AleatLivre!C865)*$C$4))</f>
        <v>58.187773349486051</v>
      </c>
      <c r="E868" s="2">
        <f>(D868*EXP($C$3-($C$4^2)/2+NORMSINV(AleatLivre!D865)*$C$4))</f>
        <v>61.774189275236694</v>
      </c>
      <c r="F868" s="2">
        <f>(E868*EXP($C$3-($C$4^2)/2+NORMSINV(AleatLivre!E865)*$C$4))</f>
        <v>66.155096720908801</v>
      </c>
      <c r="G868" s="2">
        <f>(F868*EXP($C$3-($C$4^2)/2+NORMSINV(AleatLivre!F865)*$C$4))</f>
        <v>68.948991058616073</v>
      </c>
      <c r="H868" s="2">
        <f>(G868*EXP($C$3-($C$4^2)/2+NORMSINV(AleatLivre!G865)*$C$4))</f>
        <v>73.284764970566172</v>
      </c>
      <c r="I868" s="2">
        <f>(H868*EXP($C$3-($C$4^2)/2+NORMSINV(AleatLivre!H865)*$C$4))</f>
        <v>76.510556201573934</v>
      </c>
      <c r="J868" s="2">
        <f>(I868*EXP($C$3-($C$4^2)/2+NORMSINV(AleatLivre!I865)*$C$4))</f>
        <v>77.937075945866596</v>
      </c>
      <c r="K868" s="2">
        <f>(J868*EXP($C$3-($C$4^2)/2+NORMSINV(AleatLivre!J865)*$C$4))</f>
        <v>81.660264392408052</v>
      </c>
      <c r="L868" s="2">
        <f>(K868*EXP($C$3-($C$4^2)/2+NORMSINV(AleatLivre!K865)*$C$4))</f>
        <v>86.953517227532259</v>
      </c>
      <c r="M868" s="2">
        <f>(L868*EXP($C$3-($C$4^2)/2+NORMSINV(AleatLivre!L865)*$C$4))</f>
        <v>85.969495816847285</v>
      </c>
      <c r="N868" s="2">
        <f>(M868*EXP($C$3-($C$4^2)/2+NORMSINV(AleatLivre!M865)*$C$4))</f>
        <v>89.272783488432324</v>
      </c>
      <c r="O868" s="2">
        <f>(N868*EXP($C$3-($C$4^2)/2+NORMSINV(AleatLivre!N865)*$C$4))</f>
        <v>95.171612565059448</v>
      </c>
      <c r="P868" s="2">
        <f>(O868*EXP($C$3-($C$4^2)/2+NORMSINV(AleatLivre!O865)*$C$4))</f>
        <v>100.78787919023429</v>
      </c>
      <c r="Q868" s="2">
        <f>(P868*EXP($C$3-($C$4^2)/2+NORMSINV(AleatLivre!P865)*$C$4))</f>
        <v>105.31021440036116</v>
      </c>
      <c r="R868" s="2">
        <f>(Q868*EXP($C$3-($C$4^2)/2+NORMSINV(AleatLivre!Q865)*$C$4))</f>
        <v>109.7123355590181</v>
      </c>
      <c r="S868" s="2">
        <f>(R868*EXP($C$3-($C$4^2)/2+NORMSINV(AleatLivre!R865)*$C$4))</f>
        <v>113.03802455447949</v>
      </c>
      <c r="T868" s="2">
        <f>(S868*EXP($C$3-($C$4^2)/2+NORMSINV(AleatLivre!S865)*$C$4))</f>
        <v>114.90632224918363</v>
      </c>
      <c r="U868" s="2">
        <f>(T868*EXP($C$3-($C$4^2)/2+NORMSINV(AleatLivre!T865)*$C$4))</f>
        <v>122.13166418241988</v>
      </c>
      <c r="V868" s="2">
        <f>(U868*EXP($C$3-($C$4^2)/2+NORMSINV(AleatLivre!U865)*$C$4))</f>
        <v>124.9607340346965</v>
      </c>
    </row>
    <row r="869" spans="1:22" x14ac:dyDescent="0.25">
      <c r="A869">
        <v>864</v>
      </c>
      <c r="B869" s="2">
        <f>Painel!$B$7</f>
        <v>50</v>
      </c>
      <c r="C869" s="2">
        <f>(B869*EXP($C$3-($C$4^2)/2+NORMSINV(AleatLivre!B866)*$C$4))</f>
        <v>50.939137063113179</v>
      </c>
      <c r="D869" s="2">
        <f>(C869*EXP($C$3-($C$4^2)/2+NORMSINV(AleatLivre!C866)*$C$4))</f>
        <v>54.381548373764225</v>
      </c>
      <c r="E869" s="2">
        <f>(D869*EXP($C$3-($C$4^2)/2+NORMSINV(AleatLivre!D866)*$C$4))</f>
        <v>56.161350292539623</v>
      </c>
      <c r="F869" s="2">
        <f>(E869*EXP($C$3-($C$4^2)/2+NORMSINV(AleatLivre!E866)*$C$4))</f>
        <v>58.835676054257789</v>
      </c>
      <c r="G869" s="2">
        <f>(F869*EXP($C$3-($C$4^2)/2+NORMSINV(AleatLivre!F866)*$C$4))</f>
        <v>60.843495762643215</v>
      </c>
      <c r="H869" s="2">
        <f>(G869*EXP($C$3-($C$4^2)/2+NORMSINV(AleatLivre!G866)*$C$4))</f>
        <v>62.449152077118612</v>
      </c>
      <c r="I869" s="2">
        <f>(H869*EXP($C$3-($C$4^2)/2+NORMSINV(AleatLivre!H866)*$C$4))</f>
        <v>64.905716881942553</v>
      </c>
      <c r="J869" s="2">
        <f>(I869*EXP($C$3-($C$4^2)/2+NORMSINV(AleatLivre!I866)*$C$4))</f>
        <v>68.564313984490951</v>
      </c>
      <c r="K869" s="2">
        <f>(J869*EXP($C$3-($C$4^2)/2+NORMSINV(AleatLivre!J866)*$C$4))</f>
        <v>68.967022653940759</v>
      </c>
      <c r="L869" s="2">
        <f>(K869*EXP($C$3-($C$4^2)/2+NORMSINV(AleatLivre!K866)*$C$4))</f>
        <v>72.812319152146884</v>
      </c>
      <c r="M869" s="2">
        <f>(L869*EXP($C$3-($C$4^2)/2+NORMSINV(AleatLivre!L866)*$C$4))</f>
        <v>76.334451631681418</v>
      </c>
      <c r="N869" s="2">
        <f>(M869*EXP($C$3-($C$4^2)/2+NORMSINV(AleatLivre!M866)*$C$4))</f>
        <v>77.595340048631854</v>
      </c>
      <c r="O869" s="2">
        <f>(N869*EXP($C$3-($C$4^2)/2+NORMSINV(AleatLivre!N866)*$C$4))</f>
        <v>83.268706842027285</v>
      </c>
      <c r="P869" s="2">
        <f>(O869*EXP($C$3-($C$4^2)/2+NORMSINV(AleatLivre!O866)*$C$4))</f>
        <v>90.438318289264259</v>
      </c>
      <c r="Q869" s="2">
        <f>(P869*EXP($C$3-($C$4^2)/2+NORMSINV(AleatLivre!P866)*$C$4))</f>
        <v>98.336187505137957</v>
      </c>
      <c r="R869" s="2">
        <f>(Q869*EXP($C$3-($C$4^2)/2+NORMSINV(AleatLivre!Q866)*$C$4))</f>
        <v>106.61792911254165</v>
      </c>
      <c r="S869" s="2">
        <f>(R869*EXP($C$3-($C$4^2)/2+NORMSINV(AleatLivre!R866)*$C$4))</f>
        <v>115.53061876233463</v>
      </c>
      <c r="T869" s="2">
        <f>(S869*EXP($C$3-($C$4^2)/2+NORMSINV(AleatLivre!S866)*$C$4))</f>
        <v>123.84878728941139</v>
      </c>
      <c r="U869" s="2">
        <f>(T869*EXP($C$3-($C$4^2)/2+NORMSINV(AleatLivre!T866)*$C$4))</f>
        <v>131.71439084415502</v>
      </c>
      <c r="V869" s="2">
        <f>(U869*EXP($C$3-($C$4^2)/2+NORMSINV(AleatLivre!U866)*$C$4))</f>
        <v>134.6458591505212</v>
      </c>
    </row>
    <row r="870" spans="1:22" x14ac:dyDescent="0.25">
      <c r="A870">
        <v>865</v>
      </c>
      <c r="B870" s="2">
        <f>Painel!$B$7</f>
        <v>50</v>
      </c>
      <c r="C870" s="2">
        <f>(B870*EXP($C$3-($C$4^2)/2+NORMSINV(AleatLivre!B867)*$C$4))</f>
        <v>51.13370769628591</v>
      </c>
      <c r="D870" s="2">
        <f>(C870*EXP($C$3-($C$4^2)/2+NORMSINV(AleatLivre!C867)*$C$4))</f>
        <v>54.909335320357428</v>
      </c>
      <c r="E870" s="2">
        <f>(D870*EXP($C$3-($C$4^2)/2+NORMSINV(AleatLivre!D867)*$C$4))</f>
        <v>59.0289849395202</v>
      </c>
      <c r="F870" s="2">
        <f>(E870*EXP($C$3-($C$4^2)/2+NORMSINV(AleatLivre!E867)*$C$4))</f>
        <v>63.823931927743324</v>
      </c>
      <c r="G870" s="2">
        <f>(F870*EXP($C$3-($C$4^2)/2+NORMSINV(AleatLivre!F867)*$C$4))</f>
        <v>66.525866267297772</v>
      </c>
      <c r="H870" s="2">
        <f>(G870*EXP($C$3-($C$4^2)/2+NORMSINV(AleatLivre!G867)*$C$4))</f>
        <v>69.52125437997222</v>
      </c>
      <c r="I870" s="2">
        <f>(H870*EXP($C$3-($C$4^2)/2+NORMSINV(AleatLivre!H867)*$C$4))</f>
        <v>71.13872453564241</v>
      </c>
      <c r="J870" s="2">
        <f>(I870*EXP($C$3-($C$4^2)/2+NORMSINV(AleatLivre!I867)*$C$4))</f>
        <v>75.884421893067184</v>
      </c>
      <c r="K870" s="2">
        <f>(J870*EXP($C$3-($C$4^2)/2+NORMSINV(AleatLivre!J867)*$C$4))</f>
        <v>79.199164115207466</v>
      </c>
      <c r="L870" s="2">
        <f>(K870*EXP($C$3-($C$4^2)/2+NORMSINV(AleatLivre!K867)*$C$4))</f>
        <v>85.031322821227917</v>
      </c>
      <c r="M870" s="2">
        <f>(L870*EXP($C$3-($C$4^2)/2+NORMSINV(AleatLivre!L867)*$C$4))</f>
        <v>88.51255345389194</v>
      </c>
      <c r="N870" s="2">
        <f>(M870*EXP($C$3-($C$4^2)/2+NORMSINV(AleatLivre!M867)*$C$4))</f>
        <v>88.489817339599043</v>
      </c>
      <c r="O870" s="2">
        <f>(N870*EXP($C$3-($C$4^2)/2+NORMSINV(AleatLivre!N867)*$C$4))</f>
        <v>93.077635062580541</v>
      </c>
      <c r="P870" s="2">
        <f>(O870*EXP($C$3-($C$4^2)/2+NORMSINV(AleatLivre!O867)*$C$4))</f>
        <v>97.247365646525566</v>
      </c>
      <c r="Q870" s="2">
        <f>(P870*EXP($C$3-($C$4^2)/2+NORMSINV(AleatLivre!P867)*$C$4))</f>
        <v>99.785927575963228</v>
      </c>
      <c r="R870" s="2">
        <f>(Q870*EXP($C$3-($C$4^2)/2+NORMSINV(AleatLivre!Q867)*$C$4))</f>
        <v>106.74219678144217</v>
      </c>
      <c r="S870" s="2">
        <f>(R870*EXP($C$3-($C$4^2)/2+NORMSINV(AleatLivre!R867)*$C$4))</f>
        <v>113.33427472237584</v>
      </c>
      <c r="T870" s="2">
        <f>(S870*EXP($C$3-($C$4^2)/2+NORMSINV(AleatLivre!S867)*$C$4))</f>
        <v>117.77039737464371</v>
      </c>
      <c r="U870" s="2">
        <f>(T870*EXP($C$3-($C$4^2)/2+NORMSINV(AleatLivre!T867)*$C$4))</f>
        <v>122.400474116244</v>
      </c>
      <c r="V870" s="2">
        <f>(U870*EXP($C$3-($C$4^2)/2+NORMSINV(AleatLivre!U867)*$C$4))</f>
        <v>127.97373629222601</v>
      </c>
    </row>
    <row r="871" spans="1:22" x14ac:dyDescent="0.25">
      <c r="A871">
        <v>866</v>
      </c>
      <c r="B871" s="2">
        <f>Painel!$B$7</f>
        <v>50</v>
      </c>
      <c r="C871" s="2">
        <f>(B871*EXP($C$3-($C$4^2)/2+NORMSINV(AleatLivre!B868)*$C$4))</f>
        <v>49.203078277434003</v>
      </c>
      <c r="D871" s="2">
        <f>(C871*EXP($C$3-($C$4^2)/2+NORMSINV(AleatLivre!C868)*$C$4))</f>
        <v>51.891846858135018</v>
      </c>
      <c r="E871" s="2">
        <f>(D871*EXP($C$3-($C$4^2)/2+NORMSINV(AleatLivre!D868)*$C$4))</f>
        <v>54.866164591137895</v>
      </c>
      <c r="F871" s="2">
        <f>(E871*EXP($C$3-($C$4^2)/2+NORMSINV(AleatLivre!E868)*$C$4))</f>
        <v>58.332249433570588</v>
      </c>
      <c r="G871" s="2">
        <f>(F871*EXP($C$3-($C$4^2)/2+NORMSINV(AleatLivre!F868)*$C$4))</f>
        <v>61.03343521807723</v>
      </c>
      <c r="H871" s="2">
        <f>(G871*EXP($C$3-($C$4^2)/2+NORMSINV(AleatLivre!G868)*$C$4))</f>
        <v>64.119645662054538</v>
      </c>
      <c r="I871" s="2">
        <f>(H871*EXP($C$3-($C$4^2)/2+NORMSINV(AleatLivre!H868)*$C$4))</f>
        <v>68.08116223227303</v>
      </c>
      <c r="J871" s="2">
        <f>(I871*EXP($C$3-($C$4^2)/2+NORMSINV(AleatLivre!I868)*$C$4))</f>
        <v>69.338057795410265</v>
      </c>
      <c r="K871" s="2">
        <f>(J871*EXP($C$3-($C$4^2)/2+NORMSINV(AleatLivre!J868)*$C$4))</f>
        <v>75.216777799893848</v>
      </c>
      <c r="L871" s="2">
        <f>(K871*EXP($C$3-($C$4^2)/2+NORMSINV(AleatLivre!K868)*$C$4))</f>
        <v>79.54017607167448</v>
      </c>
      <c r="M871" s="2">
        <f>(L871*EXP($C$3-($C$4^2)/2+NORMSINV(AleatLivre!L868)*$C$4))</f>
        <v>82.426299000359606</v>
      </c>
      <c r="N871" s="2">
        <f>(M871*EXP($C$3-($C$4^2)/2+NORMSINV(AleatLivre!M868)*$C$4))</f>
        <v>86.545361864664301</v>
      </c>
      <c r="O871" s="2">
        <f>(N871*EXP($C$3-($C$4^2)/2+NORMSINV(AleatLivre!N868)*$C$4))</f>
        <v>91.987961605595302</v>
      </c>
      <c r="P871" s="2">
        <f>(O871*EXP($C$3-($C$4^2)/2+NORMSINV(AleatLivre!O868)*$C$4))</f>
        <v>92.112807774941444</v>
      </c>
      <c r="Q871" s="2">
        <f>(P871*EXP($C$3-($C$4^2)/2+NORMSINV(AleatLivre!P868)*$C$4))</f>
        <v>96.899314855698833</v>
      </c>
      <c r="R871" s="2">
        <f>(Q871*EXP($C$3-($C$4^2)/2+NORMSINV(AleatLivre!Q868)*$C$4))</f>
        <v>102.23317335850872</v>
      </c>
      <c r="S871" s="2">
        <f>(R871*EXP($C$3-($C$4^2)/2+NORMSINV(AleatLivre!R868)*$C$4))</f>
        <v>107.18587323920121</v>
      </c>
      <c r="T871" s="2">
        <f>(S871*EXP($C$3-($C$4^2)/2+NORMSINV(AleatLivre!S868)*$C$4))</f>
        <v>110.73624945691078</v>
      </c>
      <c r="U871" s="2">
        <f>(T871*EXP($C$3-($C$4^2)/2+NORMSINV(AleatLivre!T868)*$C$4))</f>
        <v>114.19918667420627</v>
      </c>
      <c r="V871" s="2">
        <f>(U871*EXP($C$3-($C$4^2)/2+NORMSINV(AleatLivre!U868)*$C$4))</f>
        <v>121.93116432108813</v>
      </c>
    </row>
    <row r="872" spans="1:22" x14ac:dyDescent="0.25">
      <c r="A872">
        <v>867</v>
      </c>
      <c r="B872" s="2">
        <f>Painel!$B$7</f>
        <v>50</v>
      </c>
      <c r="C872" s="2">
        <f>(B872*EXP($C$3-($C$4^2)/2+NORMSINV(AleatLivre!B869)*$C$4))</f>
        <v>52.526556014298308</v>
      </c>
      <c r="D872" s="2">
        <f>(C872*EXP($C$3-($C$4^2)/2+NORMSINV(AleatLivre!C869)*$C$4))</f>
        <v>53.883663213023041</v>
      </c>
      <c r="E872" s="2">
        <f>(D872*EXP($C$3-($C$4^2)/2+NORMSINV(AleatLivre!D869)*$C$4))</f>
        <v>57.401179700783473</v>
      </c>
      <c r="F872" s="2">
        <f>(E872*EXP($C$3-($C$4^2)/2+NORMSINV(AleatLivre!E869)*$C$4))</f>
        <v>60.088357584068454</v>
      </c>
      <c r="G872" s="2">
        <f>(F872*EXP($C$3-($C$4^2)/2+NORMSINV(AleatLivre!F869)*$C$4))</f>
        <v>63.71173515765895</v>
      </c>
      <c r="H872" s="2">
        <f>(G872*EXP($C$3-($C$4^2)/2+NORMSINV(AleatLivre!G869)*$C$4))</f>
        <v>68.360715223832472</v>
      </c>
      <c r="I872" s="2">
        <f>(H872*EXP($C$3-($C$4^2)/2+NORMSINV(AleatLivre!H869)*$C$4))</f>
        <v>72.874464709187237</v>
      </c>
      <c r="J872" s="2">
        <f>(I872*EXP($C$3-($C$4^2)/2+NORMSINV(AleatLivre!I869)*$C$4))</f>
        <v>80.141120699285949</v>
      </c>
      <c r="K872" s="2">
        <f>(J872*EXP($C$3-($C$4^2)/2+NORMSINV(AleatLivre!J869)*$C$4))</f>
        <v>82.050869451462788</v>
      </c>
      <c r="L872" s="2">
        <f>(K872*EXP($C$3-($C$4^2)/2+NORMSINV(AleatLivre!K869)*$C$4))</f>
        <v>84.999998105024204</v>
      </c>
      <c r="M872" s="2">
        <f>(L872*EXP($C$3-($C$4^2)/2+NORMSINV(AleatLivre!L869)*$C$4))</f>
        <v>87.597545391533714</v>
      </c>
      <c r="N872" s="2">
        <f>(M872*EXP($C$3-($C$4^2)/2+NORMSINV(AleatLivre!M869)*$C$4))</f>
        <v>90.661274039984875</v>
      </c>
      <c r="O872" s="2">
        <f>(N872*EXP($C$3-($C$4^2)/2+NORMSINV(AleatLivre!N869)*$C$4))</f>
        <v>93.263127177662412</v>
      </c>
      <c r="P872" s="2">
        <f>(O872*EXP($C$3-($C$4^2)/2+NORMSINV(AleatLivre!O869)*$C$4))</f>
        <v>99.148910576146946</v>
      </c>
      <c r="Q872" s="2">
        <f>(P872*EXP($C$3-($C$4^2)/2+NORMSINV(AleatLivre!P869)*$C$4))</f>
        <v>100.0152793280668</v>
      </c>
      <c r="R872" s="2">
        <f>(Q872*EXP($C$3-($C$4^2)/2+NORMSINV(AleatLivre!Q869)*$C$4))</f>
        <v>101.87443773018533</v>
      </c>
      <c r="S872" s="2">
        <f>(R872*EXP($C$3-($C$4^2)/2+NORMSINV(AleatLivre!R869)*$C$4))</f>
        <v>109.69033139837195</v>
      </c>
      <c r="T872" s="2">
        <f>(S872*EXP($C$3-($C$4^2)/2+NORMSINV(AleatLivre!S869)*$C$4))</f>
        <v>112.35729281633655</v>
      </c>
      <c r="U872" s="2">
        <f>(T872*EXP($C$3-($C$4^2)/2+NORMSINV(AleatLivre!T869)*$C$4))</f>
        <v>121.99231193799264</v>
      </c>
      <c r="V872" s="2">
        <f>(U872*EXP($C$3-($C$4^2)/2+NORMSINV(AleatLivre!U869)*$C$4))</f>
        <v>130.82070123168393</v>
      </c>
    </row>
    <row r="873" spans="1:22" x14ac:dyDescent="0.25">
      <c r="A873">
        <v>868</v>
      </c>
      <c r="B873" s="2">
        <f>Painel!$B$7</f>
        <v>50</v>
      </c>
      <c r="C873" s="2">
        <f>(B873*EXP($C$3-($C$4^2)/2+NORMSINV(AleatLivre!B870)*$C$4))</f>
        <v>50.794234975433305</v>
      </c>
      <c r="D873" s="2">
        <f>(C873*EXP($C$3-($C$4^2)/2+NORMSINV(AleatLivre!C870)*$C$4))</f>
        <v>52.300825479066241</v>
      </c>
      <c r="E873" s="2">
        <f>(D873*EXP($C$3-($C$4^2)/2+NORMSINV(AleatLivre!D870)*$C$4))</f>
        <v>54.777496782334822</v>
      </c>
      <c r="F873" s="2">
        <f>(E873*EXP($C$3-($C$4^2)/2+NORMSINV(AleatLivre!E870)*$C$4))</f>
        <v>57.560389263134894</v>
      </c>
      <c r="G873" s="2">
        <f>(F873*EXP($C$3-($C$4^2)/2+NORMSINV(AleatLivre!F870)*$C$4))</f>
        <v>59.328452979194097</v>
      </c>
      <c r="H873" s="2">
        <f>(G873*EXP($C$3-($C$4^2)/2+NORMSINV(AleatLivre!G870)*$C$4))</f>
        <v>62.312521813750422</v>
      </c>
      <c r="I873" s="2">
        <f>(H873*EXP($C$3-($C$4^2)/2+NORMSINV(AleatLivre!H870)*$C$4))</f>
        <v>64.33715762551725</v>
      </c>
      <c r="J873" s="2">
        <f>(I873*EXP($C$3-($C$4^2)/2+NORMSINV(AleatLivre!I870)*$C$4))</f>
        <v>67.88255124536532</v>
      </c>
      <c r="K873" s="2">
        <f>(J873*EXP($C$3-($C$4^2)/2+NORMSINV(AleatLivre!J870)*$C$4))</f>
        <v>71.654909622736099</v>
      </c>
      <c r="L873" s="2">
        <f>(K873*EXP($C$3-($C$4^2)/2+NORMSINV(AleatLivre!K870)*$C$4))</f>
        <v>74.972116694716547</v>
      </c>
      <c r="M873" s="2">
        <f>(L873*EXP($C$3-($C$4^2)/2+NORMSINV(AleatLivre!L870)*$C$4))</f>
        <v>77.173662193101066</v>
      </c>
      <c r="N873" s="2">
        <f>(M873*EXP($C$3-($C$4^2)/2+NORMSINV(AleatLivre!M870)*$C$4))</f>
        <v>82.359204771219225</v>
      </c>
      <c r="O873" s="2">
        <f>(N873*EXP($C$3-($C$4^2)/2+NORMSINV(AleatLivre!N870)*$C$4))</f>
        <v>88.507341294113175</v>
      </c>
      <c r="P873" s="2">
        <f>(O873*EXP($C$3-($C$4^2)/2+NORMSINV(AleatLivre!O870)*$C$4))</f>
        <v>90.735570251599341</v>
      </c>
      <c r="Q873" s="2">
        <f>(P873*EXP($C$3-($C$4^2)/2+NORMSINV(AleatLivre!P870)*$C$4))</f>
        <v>92.697316852737004</v>
      </c>
      <c r="R873" s="2">
        <f>(Q873*EXP($C$3-($C$4^2)/2+NORMSINV(AleatLivre!Q870)*$C$4))</f>
        <v>95.134616410509992</v>
      </c>
      <c r="S873" s="2">
        <f>(R873*EXP($C$3-($C$4^2)/2+NORMSINV(AleatLivre!R870)*$C$4))</f>
        <v>99.448006114110768</v>
      </c>
      <c r="T873" s="2">
        <f>(S873*EXP($C$3-($C$4^2)/2+NORMSINV(AleatLivre!S870)*$C$4))</f>
        <v>102.80194012812812</v>
      </c>
      <c r="U873" s="2">
        <f>(T873*EXP($C$3-($C$4^2)/2+NORMSINV(AleatLivre!T870)*$C$4))</f>
        <v>107.20875469318408</v>
      </c>
      <c r="V873" s="2">
        <f>(U873*EXP($C$3-($C$4^2)/2+NORMSINV(AleatLivre!U870)*$C$4))</f>
        <v>110.94447941419793</v>
      </c>
    </row>
    <row r="874" spans="1:22" x14ac:dyDescent="0.25">
      <c r="A874">
        <v>869</v>
      </c>
      <c r="B874" s="2">
        <f>Painel!$B$7</f>
        <v>50</v>
      </c>
      <c r="C874" s="2">
        <f>(B874*EXP($C$3-($C$4^2)/2+NORMSINV(AleatLivre!B871)*$C$4))</f>
        <v>52.817861292595936</v>
      </c>
      <c r="D874" s="2">
        <f>(C874*EXP($C$3-($C$4^2)/2+NORMSINV(AleatLivre!C871)*$C$4))</f>
        <v>54.30396942485536</v>
      </c>
      <c r="E874" s="2">
        <f>(D874*EXP($C$3-($C$4^2)/2+NORMSINV(AleatLivre!D871)*$C$4))</f>
        <v>57.601500619924082</v>
      </c>
      <c r="F874" s="2">
        <f>(E874*EXP($C$3-($C$4^2)/2+NORMSINV(AleatLivre!E871)*$C$4))</f>
        <v>59.221627911477448</v>
      </c>
      <c r="G874" s="2">
        <f>(F874*EXP($C$3-($C$4^2)/2+NORMSINV(AleatLivre!F871)*$C$4))</f>
        <v>61.667440408590636</v>
      </c>
      <c r="H874" s="2">
        <f>(G874*EXP($C$3-($C$4^2)/2+NORMSINV(AleatLivre!G871)*$C$4))</f>
        <v>64.246731358032093</v>
      </c>
      <c r="I874" s="2">
        <f>(H874*EXP($C$3-($C$4^2)/2+NORMSINV(AleatLivre!H871)*$C$4))</f>
        <v>69.706807954977421</v>
      </c>
      <c r="J874" s="2">
        <f>(I874*EXP($C$3-($C$4^2)/2+NORMSINV(AleatLivre!I871)*$C$4))</f>
        <v>72.848101199303926</v>
      </c>
      <c r="K874" s="2">
        <f>(J874*EXP($C$3-($C$4^2)/2+NORMSINV(AleatLivre!J871)*$C$4))</f>
        <v>74.747693299258927</v>
      </c>
      <c r="L874" s="2">
        <f>(K874*EXP($C$3-($C$4^2)/2+NORMSINV(AleatLivre!K871)*$C$4))</f>
        <v>76.412266626080722</v>
      </c>
      <c r="M874" s="2">
        <f>(L874*EXP($C$3-($C$4^2)/2+NORMSINV(AleatLivre!L871)*$C$4))</f>
        <v>81.357341878585316</v>
      </c>
      <c r="N874" s="2">
        <f>(M874*EXP($C$3-($C$4^2)/2+NORMSINV(AleatLivre!M871)*$C$4))</f>
        <v>83.026102453295223</v>
      </c>
      <c r="O874" s="2">
        <f>(N874*EXP($C$3-($C$4^2)/2+NORMSINV(AleatLivre!N871)*$C$4))</f>
        <v>87.299329008135004</v>
      </c>
      <c r="P874" s="2">
        <f>(O874*EXP($C$3-($C$4^2)/2+NORMSINV(AleatLivre!O871)*$C$4))</f>
        <v>92.838818567943349</v>
      </c>
      <c r="Q874" s="2">
        <f>(P874*EXP($C$3-($C$4^2)/2+NORMSINV(AleatLivre!P871)*$C$4))</f>
        <v>96.770608229348994</v>
      </c>
      <c r="R874" s="2">
        <f>(Q874*EXP($C$3-($C$4^2)/2+NORMSINV(AleatLivre!Q871)*$C$4))</f>
        <v>97.079744906816998</v>
      </c>
      <c r="S874" s="2">
        <f>(R874*EXP($C$3-($C$4^2)/2+NORMSINV(AleatLivre!R871)*$C$4))</f>
        <v>103.67767212444416</v>
      </c>
      <c r="T874" s="2">
        <f>(S874*EXP($C$3-($C$4^2)/2+NORMSINV(AleatLivre!S871)*$C$4))</f>
        <v>111.81824592960774</v>
      </c>
      <c r="U874" s="2">
        <f>(T874*EXP($C$3-($C$4^2)/2+NORMSINV(AleatLivre!T871)*$C$4))</f>
        <v>113.66417535818711</v>
      </c>
      <c r="V874" s="2">
        <f>(U874*EXP($C$3-($C$4^2)/2+NORMSINV(AleatLivre!U871)*$C$4))</f>
        <v>125.21097295804906</v>
      </c>
    </row>
    <row r="875" spans="1:22" x14ac:dyDescent="0.25">
      <c r="A875">
        <v>870</v>
      </c>
      <c r="B875" s="2">
        <f>Painel!$B$7</f>
        <v>50</v>
      </c>
      <c r="C875" s="2">
        <f>(B875*EXP($C$3-($C$4^2)/2+NORMSINV(AleatLivre!B872)*$C$4))</f>
        <v>55.608619822759287</v>
      </c>
      <c r="D875" s="2">
        <f>(C875*EXP($C$3-($C$4^2)/2+NORMSINV(AleatLivre!C872)*$C$4))</f>
        <v>59.437065011933818</v>
      </c>
      <c r="E875" s="2">
        <f>(D875*EXP($C$3-($C$4^2)/2+NORMSINV(AleatLivre!D872)*$C$4))</f>
        <v>66.108664227140238</v>
      </c>
      <c r="F875" s="2">
        <f>(E875*EXP($C$3-($C$4^2)/2+NORMSINV(AleatLivre!E872)*$C$4))</f>
        <v>70.636714235486622</v>
      </c>
      <c r="G875" s="2">
        <f>(F875*EXP($C$3-($C$4^2)/2+NORMSINV(AleatLivre!F872)*$C$4))</f>
        <v>72.781490859701861</v>
      </c>
      <c r="H875" s="2">
        <f>(G875*EXP($C$3-($C$4^2)/2+NORMSINV(AleatLivre!G872)*$C$4))</f>
        <v>75.604325100629367</v>
      </c>
      <c r="I875" s="2">
        <f>(H875*EXP($C$3-($C$4^2)/2+NORMSINV(AleatLivre!H872)*$C$4))</f>
        <v>78.988136790682972</v>
      </c>
      <c r="J875" s="2">
        <f>(I875*EXP($C$3-($C$4^2)/2+NORMSINV(AleatLivre!I872)*$C$4))</f>
        <v>80.461348671119808</v>
      </c>
      <c r="K875" s="2">
        <f>(J875*EXP($C$3-($C$4^2)/2+NORMSINV(AleatLivre!J872)*$C$4))</f>
        <v>81.387393287416131</v>
      </c>
      <c r="L875" s="2">
        <f>(K875*EXP($C$3-($C$4^2)/2+NORMSINV(AleatLivre!K872)*$C$4))</f>
        <v>85.804350482855654</v>
      </c>
      <c r="M875" s="2">
        <f>(L875*EXP($C$3-($C$4^2)/2+NORMSINV(AleatLivre!L872)*$C$4))</f>
        <v>89.089518221470641</v>
      </c>
      <c r="N875" s="2">
        <f>(M875*EXP($C$3-($C$4^2)/2+NORMSINV(AleatLivre!M872)*$C$4))</f>
        <v>94.904609696410873</v>
      </c>
      <c r="O875" s="2">
        <f>(N875*EXP($C$3-($C$4^2)/2+NORMSINV(AleatLivre!N872)*$C$4))</f>
        <v>100.09024153023348</v>
      </c>
      <c r="P875" s="2">
        <f>(O875*EXP($C$3-($C$4^2)/2+NORMSINV(AleatLivre!O872)*$C$4))</f>
        <v>106.16648128836935</v>
      </c>
      <c r="Q875" s="2">
        <f>(P875*EXP($C$3-($C$4^2)/2+NORMSINV(AleatLivre!P872)*$C$4))</f>
        <v>111.05877710910841</v>
      </c>
      <c r="R875" s="2">
        <f>(Q875*EXP($C$3-($C$4^2)/2+NORMSINV(AleatLivre!Q872)*$C$4))</f>
        <v>118.89429900203942</v>
      </c>
      <c r="S875" s="2">
        <f>(R875*EXP($C$3-($C$4^2)/2+NORMSINV(AleatLivre!R872)*$C$4))</f>
        <v>125.24373655946434</v>
      </c>
      <c r="T875" s="2">
        <f>(S875*EXP($C$3-($C$4^2)/2+NORMSINV(AleatLivre!S872)*$C$4))</f>
        <v>134.53953942986496</v>
      </c>
      <c r="U875" s="2">
        <f>(T875*EXP($C$3-($C$4^2)/2+NORMSINV(AleatLivre!T872)*$C$4))</f>
        <v>140.56900523086807</v>
      </c>
      <c r="V875" s="2">
        <f>(U875*EXP($C$3-($C$4^2)/2+NORMSINV(AleatLivre!U872)*$C$4))</f>
        <v>144.72797178811763</v>
      </c>
    </row>
    <row r="876" spans="1:22" x14ac:dyDescent="0.25">
      <c r="A876">
        <v>871</v>
      </c>
      <c r="B876" s="2">
        <f>Painel!$B$7</f>
        <v>50</v>
      </c>
      <c r="C876" s="2">
        <f>(B876*EXP($C$3-($C$4^2)/2+NORMSINV(AleatLivre!B873)*$C$4))</f>
        <v>52.130979002215426</v>
      </c>
      <c r="D876" s="2">
        <f>(C876*EXP($C$3-($C$4^2)/2+NORMSINV(AleatLivre!C873)*$C$4))</f>
        <v>55.078613839647176</v>
      </c>
      <c r="E876" s="2">
        <f>(D876*EXP($C$3-($C$4^2)/2+NORMSINV(AleatLivre!D873)*$C$4))</f>
        <v>56.983245629226914</v>
      </c>
      <c r="F876" s="2">
        <f>(E876*EXP($C$3-($C$4^2)/2+NORMSINV(AleatLivre!E873)*$C$4))</f>
        <v>60.038276059983353</v>
      </c>
      <c r="G876" s="2">
        <f>(F876*EXP($C$3-($C$4^2)/2+NORMSINV(AleatLivre!F873)*$C$4))</f>
        <v>63.150352535643435</v>
      </c>
      <c r="H876" s="2">
        <f>(G876*EXP($C$3-($C$4^2)/2+NORMSINV(AleatLivre!G873)*$C$4))</f>
        <v>66.986497538596126</v>
      </c>
      <c r="I876" s="2">
        <f>(H876*EXP($C$3-($C$4^2)/2+NORMSINV(AleatLivre!H873)*$C$4))</f>
        <v>70.148605273586085</v>
      </c>
      <c r="J876" s="2">
        <f>(I876*EXP($C$3-($C$4^2)/2+NORMSINV(AleatLivre!I873)*$C$4))</f>
        <v>75.276495952040477</v>
      </c>
      <c r="K876" s="2">
        <f>(J876*EXP($C$3-($C$4^2)/2+NORMSINV(AleatLivre!J873)*$C$4))</f>
        <v>77.05076343749252</v>
      </c>
      <c r="L876" s="2">
        <f>(K876*EXP($C$3-($C$4^2)/2+NORMSINV(AleatLivre!K873)*$C$4))</f>
        <v>80.156542999599168</v>
      </c>
      <c r="M876" s="2">
        <f>(L876*EXP($C$3-($C$4^2)/2+NORMSINV(AleatLivre!L873)*$C$4))</f>
        <v>83.915198118925176</v>
      </c>
      <c r="N876" s="2">
        <f>(M876*EXP($C$3-($C$4^2)/2+NORMSINV(AleatLivre!M873)*$C$4))</f>
        <v>85.679355428462117</v>
      </c>
      <c r="O876" s="2">
        <f>(N876*EXP($C$3-($C$4^2)/2+NORMSINV(AleatLivre!N873)*$C$4))</f>
        <v>88.639328478063376</v>
      </c>
      <c r="P876" s="2">
        <f>(O876*EXP($C$3-($C$4^2)/2+NORMSINV(AleatLivre!O873)*$C$4))</f>
        <v>91.454518025963154</v>
      </c>
      <c r="Q876" s="2">
        <f>(P876*EXP($C$3-($C$4^2)/2+NORMSINV(AleatLivre!P873)*$C$4))</f>
        <v>94.605691579522016</v>
      </c>
      <c r="R876" s="2">
        <f>(Q876*EXP($C$3-($C$4^2)/2+NORMSINV(AleatLivre!Q873)*$C$4))</f>
        <v>101.26396512499373</v>
      </c>
      <c r="S876" s="2">
        <f>(R876*EXP($C$3-($C$4^2)/2+NORMSINV(AleatLivre!R873)*$C$4))</f>
        <v>105.57316124174505</v>
      </c>
      <c r="T876" s="2">
        <f>(S876*EXP($C$3-($C$4^2)/2+NORMSINV(AleatLivre!S873)*$C$4))</f>
        <v>112.82367240599143</v>
      </c>
      <c r="U876" s="2">
        <f>(T876*EXP($C$3-($C$4^2)/2+NORMSINV(AleatLivre!T873)*$C$4))</f>
        <v>118.7405766669028</v>
      </c>
      <c r="V876" s="2">
        <f>(U876*EXP($C$3-($C$4^2)/2+NORMSINV(AleatLivre!U873)*$C$4))</f>
        <v>123.86019224880178</v>
      </c>
    </row>
    <row r="877" spans="1:22" x14ac:dyDescent="0.25">
      <c r="A877">
        <v>872</v>
      </c>
      <c r="B877" s="2">
        <f>Painel!$B$7</f>
        <v>50</v>
      </c>
      <c r="C877" s="2">
        <f>(B877*EXP($C$3-($C$4^2)/2+NORMSINV(AleatLivre!B874)*$C$4))</f>
        <v>51.951820350127875</v>
      </c>
      <c r="D877" s="2">
        <f>(C877*EXP($C$3-($C$4^2)/2+NORMSINV(AleatLivre!C874)*$C$4))</f>
        <v>55.206119833187344</v>
      </c>
      <c r="E877" s="2">
        <f>(D877*EXP($C$3-($C$4^2)/2+NORMSINV(AleatLivre!D874)*$C$4))</f>
        <v>59.658645624888301</v>
      </c>
      <c r="F877" s="2">
        <f>(E877*EXP($C$3-($C$4^2)/2+NORMSINV(AleatLivre!E874)*$C$4))</f>
        <v>59.809437577110351</v>
      </c>
      <c r="G877" s="2">
        <f>(F877*EXP($C$3-($C$4^2)/2+NORMSINV(AleatLivre!F874)*$C$4))</f>
        <v>64.124120612713412</v>
      </c>
      <c r="H877" s="2">
        <f>(G877*EXP($C$3-($C$4^2)/2+NORMSINV(AleatLivre!G874)*$C$4))</f>
        <v>69.461168978253667</v>
      </c>
      <c r="I877" s="2">
        <f>(H877*EXP($C$3-($C$4^2)/2+NORMSINV(AleatLivre!H874)*$C$4))</f>
        <v>73.511475745694355</v>
      </c>
      <c r="J877" s="2">
        <f>(I877*EXP($C$3-($C$4^2)/2+NORMSINV(AleatLivre!I874)*$C$4))</f>
        <v>75.933493738269505</v>
      </c>
      <c r="K877" s="2">
        <f>(J877*EXP($C$3-($C$4^2)/2+NORMSINV(AleatLivre!J874)*$C$4))</f>
        <v>80.662836074005909</v>
      </c>
      <c r="L877" s="2">
        <f>(K877*EXP($C$3-($C$4^2)/2+NORMSINV(AleatLivre!K874)*$C$4))</f>
        <v>87.288401461680223</v>
      </c>
      <c r="M877" s="2">
        <f>(L877*EXP($C$3-($C$4^2)/2+NORMSINV(AleatLivre!L874)*$C$4))</f>
        <v>92.400750065656709</v>
      </c>
      <c r="N877" s="2">
        <f>(M877*EXP($C$3-($C$4^2)/2+NORMSINV(AleatLivre!M874)*$C$4))</f>
        <v>96.576430825209044</v>
      </c>
      <c r="O877" s="2">
        <f>(N877*EXP($C$3-($C$4^2)/2+NORMSINV(AleatLivre!N874)*$C$4))</f>
        <v>100.99962697357182</v>
      </c>
      <c r="P877" s="2">
        <f>(O877*EXP($C$3-($C$4^2)/2+NORMSINV(AleatLivre!O874)*$C$4))</f>
        <v>103.19959362596414</v>
      </c>
      <c r="Q877" s="2">
        <f>(P877*EXP($C$3-($C$4^2)/2+NORMSINV(AleatLivre!P874)*$C$4))</f>
        <v>106.10113651820083</v>
      </c>
      <c r="R877" s="2">
        <f>(Q877*EXP($C$3-($C$4^2)/2+NORMSINV(AleatLivre!Q874)*$C$4))</f>
        <v>109.77565944016638</v>
      </c>
      <c r="S877" s="2">
        <f>(R877*EXP($C$3-($C$4^2)/2+NORMSINV(AleatLivre!R874)*$C$4))</f>
        <v>115.92832460334562</v>
      </c>
      <c r="T877" s="2">
        <f>(S877*EXP($C$3-($C$4^2)/2+NORMSINV(AleatLivre!S874)*$C$4))</f>
        <v>122.67220506547876</v>
      </c>
      <c r="U877" s="2">
        <f>(T877*EXP($C$3-($C$4^2)/2+NORMSINV(AleatLivre!T874)*$C$4))</f>
        <v>129.99119671468455</v>
      </c>
      <c r="V877" s="2">
        <f>(U877*EXP($C$3-($C$4^2)/2+NORMSINV(AleatLivre!U874)*$C$4))</f>
        <v>140.44740456505795</v>
      </c>
    </row>
    <row r="878" spans="1:22" x14ac:dyDescent="0.25">
      <c r="A878">
        <v>873</v>
      </c>
      <c r="B878" s="2">
        <f>Painel!$B$7</f>
        <v>50</v>
      </c>
      <c r="C878" s="2">
        <f>(B878*EXP($C$3-($C$4^2)/2+NORMSINV(AleatLivre!B875)*$C$4))</f>
        <v>53.54142040611832</v>
      </c>
      <c r="D878" s="2">
        <f>(C878*EXP($C$3-($C$4^2)/2+NORMSINV(AleatLivre!C875)*$C$4))</f>
        <v>57.145913334655773</v>
      </c>
      <c r="E878" s="2">
        <f>(D878*EXP($C$3-($C$4^2)/2+NORMSINV(AleatLivre!D875)*$C$4))</f>
        <v>59.606010867041178</v>
      </c>
      <c r="F878" s="2">
        <f>(E878*EXP($C$3-($C$4^2)/2+NORMSINV(AleatLivre!E875)*$C$4))</f>
        <v>63.315509814606656</v>
      </c>
      <c r="G878" s="2">
        <f>(F878*EXP($C$3-($C$4^2)/2+NORMSINV(AleatLivre!F875)*$C$4))</f>
        <v>69.278515419556101</v>
      </c>
      <c r="H878" s="2">
        <f>(G878*EXP($C$3-($C$4^2)/2+NORMSINV(AleatLivre!G875)*$C$4))</f>
        <v>72.649827339065311</v>
      </c>
      <c r="I878" s="2">
        <f>(H878*EXP($C$3-($C$4^2)/2+NORMSINV(AleatLivre!H875)*$C$4))</f>
        <v>73.659594938864842</v>
      </c>
      <c r="J878" s="2">
        <f>(I878*EXP($C$3-($C$4^2)/2+NORMSINV(AleatLivre!I875)*$C$4))</f>
        <v>77.686989730333408</v>
      </c>
      <c r="K878" s="2">
        <f>(J878*EXP($C$3-($C$4^2)/2+NORMSINV(AleatLivre!J875)*$C$4))</f>
        <v>81.420491417750014</v>
      </c>
      <c r="L878" s="2">
        <f>(K878*EXP($C$3-($C$4^2)/2+NORMSINV(AleatLivre!K875)*$C$4))</f>
        <v>86.315384853258905</v>
      </c>
      <c r="M878" s="2">
        <f>(L878*EXP($C$3-($C$4^2)/2+NORMSINV(AleatLivre!L875)*$C$4))</f>
        <v>91.383466338184746</v>
      </c>
      <c r="N878" s="2">
        <f>(M878*EXP($C$3-($C$4^2)/2+NORMSINV(AleatLivre!M875)*$C$4))</f>
        <v>94.921695853055382</v>
      </c>
      <c r="O878" s="2">
        <f>(N878*EXP($C$3-($C$4^2)/2+NORMSINV(AleatLivre!N875)*$C$4))</f>
        <v>104.41235455422188</v>
      </c>
      <c r="P878" s="2">
        <f>(O878*EXP($C$3-($C$4^2)/2+NORMSINV(AleatLivre!O875)*$C$4))</f>
        <v>110.24333567921005</v>
      </c>
      <c r="Q878" s="2">
        <f>(P878*EXP($C$3-($C$4^2)/2+NORMSINV(AleatLivre!P875)*$C$4))</f>
        <v>117.59169919562959</v>
      </c>
      <c r="R878" s="2">
        <f>(Q878*EXP($C$3-($C$4^2)/2+NORMSINV(AleatLivre!Q875)*$C$4))</f>
        <v>117.77552414073865</v>
      </c>
      <c r="S878" s="2">
        <f>(R878*EXP($C$3-($C$4^2)/2+NORMSINV(AleatLivre!R875)*$C$4))</f>
        <v>121.9781945535039</v>
      </c>
      <c r="T878" s="2">
        <f>(S878*EXP($C$3-($C$4^2)/2+NORMSINV(AleatLivre!S875)*$C$4))</f>
        <v>126.24990475399538</v>
      </c>
      <c r="U878" s="2">
        <f>(T878*EXP($C$3-($C$4^2)/2+NORMSINV(AleatLivre!T875)*$C$4))</f>
        <v>131.62683479564009</v>
      </c>
      <c r="V878" s="2">
        <f>(U878*EXP($C$3-($C$4^2)/2+NORMSINV(AleatLivre!U875)*$C$4))</f>
        <v>137.0270193205894</v>
      </c>
    </row>
    <row r="879" spans="1:22" x14ac:dyDescent="0.25">
      <c r="A879">
        <v>874</v>
      </c>
      <c r="B879" s="2">
        <f>Painel!$B$7</f>
        <v>50</v>
      </c>
      <c r="C879" s="2">
        <f>(B879*EXP($C$3-($C$4^2)/2+NORMSINV(AleatLivre!B876)*$C$4))</f>
        <v>51.446032742842583</v>
      </c>
      <c r="D879" s="2">
        <f>(C879*EXP($C$3-($C$4^2)/2+NORMSINV(AleatLivre!C876)*$C$4))</f>
        <v>55.177406090264533</v>
      </c>
      <c r="E879" s="2">
        <f>(D879*EXP($C$3-($C$4^2)/2+NORMSINV(AleatLivre!D876)*$C$4))</f>
        <v>56.880415049204231</v>
      </c>
      <c r="F879" s="2">
        <f>(E879*EXP($C$3-($C$4^2)/2+NORMSINV(AleatLivre!E876)*$C$4))</f>
        <v>58.155785434172195</v>
      </c>
      <c r="G879" s="2">
        <f>(F879*EXP($C$3-($C$4^2)/2+NORMSINV(AleatLivre!F876)*$C$4))</f>
        <v>59.857640496697762</v>
      </c>
      <c r="H879" s="2">
        <f>(G879*EXP($C$3-($C$4^2)/2+NORMSINV(AleatLivre!G876)*$C$4))</f>
        <v>63.683774083700371</v>
      </c>
      <c r="I879" s="2">
        <f>(H879*EXP($C$3-($C$4^2)/2+NORMSINV(AleatLivre!H876)*$C$4))</f>
        <v>65.684351226119858</v>
      </c>
      <c r="J879" s="2">
        <f>(I879*EXP($C$3-($C$4^2)/2+NORMSINV(AleatLivre!I876)*$C$4))</f>
        <v>67.976047311401899</v>
      </c>
      <c r="K879" s="2">
        <f>(J879*EXP($C$3-($C$4^2)/2+NORMSINV(AleatLivre!J876)*$C$4))</f>
        <v>70.527315361186083</v>
      </c>
      <c r="L879" s="2">
        <f>(K879*EXP($C$3-($C$4^2)/2+NORMSINV(AleatLivre!K876)*$C$4))</f>
        <v>74.686959762402608</v>
      </c>
      <c r="M879" s="2">
        <f>(L879*EXP($C$3-($C$4^2)/2+NORMSINV(AleatLivre!L876)*$C$4))</f>
        <v>78.535293785611344</v>
      </c>
      <c r="N879" s="2">
        <f>(M879*EXP($C$3-($C$4^2)/2+NORMSINV(AleatLivre!M876)*$C$4))</f>
        <v>83.130093626266898</v>
      </c>
      <c r="O879" s="2">
        <f>(N879*EXP($C$3-($C$4^2)/2+NORMSINV(AleatLivre!N876)*$C$4))</f>
        <v>85.508379920903835</v>
      </c>
      <c r="P879" s="2">
        <f>(O879*EXP($C$3-($C$4^2)/2+NORMSINV(AleatLivre!O876)*$C$4))</f>
        <v>92.350183600720428</v>
      </c>
      <c r="Q879" s="2">
        <f>(P879*EXP($C$3-($C$4^2)/2+NORMSINV(AleatLivre!P876)*$C$4))</f>
        <v>95.961444043482828</v>
      </c>
      <c r="R879" s="2">
        <f>(Q879*EXP($C$3-($C$4^2)/2+NORMSINV(AleatLivre!Q876)*$C$4))</f>
        <v>102.55208003079234</v>
      </c>
      <c r="S879" s="2">
        <f>(R879*EXP($C$3-($C$4^2)/2+NORMSINV(AleatLivre!R876)*$C$4))</f>
        <v>105.65442777999665</v>
      </c>
      <c r="T879" s="2">
        <f>(S879*EXP($C$3-($C$4^2)/2+NORMSINV(AleatLivre!S876)*$C$4))</f>
        <v>113.02410215154281</v>
      </c>
      <c r="U879" s="2">
        <f>(T879*EXP($C$3-($C$4^2)/2+NORMSINV(AleatLivre!T876)*$C$4))</f>
        <v>122.37213409733911</v>
      </c>
      <c r="V879" s="2">
        <f>(U879*EXP($C$3-($C$4^2)/2+NORMSINV(AleatLivre!U876)*$C$4))</f>
        <v>127.82993791269793</v>
      </c>
    </row>
    <row r="880" spans="1:22" x14ac:dyDescent="0.25">
      <c r="A880">
        <v>875</v>
      </c>
      <c r="B880" s="2">
        <f>Painel!$B$7</f>
        <v>50</v>
      </c>
      <c r="C880" s="2">
        <f>(B880*EXP($C$3-($C$4^2)/2+NORMSINV(AleatLivre!B877)*$C$4))</f>
        <v>51.786861817853612</v>
      </c>
      <c r="D880" s="2">
        <f>(C880*EXP($C$3-($C$4^2)/2+NORMSINV(AleatLivre!C877)*$C$4))</f>
        <v>55.671891868149615</v>
      </c>
      <c r="E880" s="2">
        <f>(D880*EXP($C$3-($C$4^2)/2+NORMSINV(AleatLivre!D877)*$C$4))</f>
        <v>57.587223020731457</v>
      </c>
      <c r="F880" s="2">
        <f>(E880*EXP($C$3-($C$4^2)/2+NORMSINV(AleatLivre!E877)*$C$4))</f>
        <v>59.804454994486498</v>
      </c>
      <c r="G880" s="2">
        <f>(F880*EXP($C$3-($C$4^2)/2+NORMSINV(AleatLivre!F877)*$C$4))</f>
        <v>63.201000111061454</v>
      </c>
      <c r="H880" s="2">
        <f>(G880*EXP($C$3-($C$4^2)/2+NORMSINV(AleatLivre!G877)*$C$4))</f>
        <v>64.926042123108985</v>
      </c>
      <c r="I880" s="2">
        <f>(H880*EXP($C$3-($C$4^2)/2+NORMSINV(AleatLivre!H877)*$C$4))</f>
        <v>67.624367326147734</v>
      </c>
      <c r="J880" s="2">
        <f>(I880*EXP($C$3-($C$4^2)/2+NORMSINV(AleatLivre!I877)*$C$4))</f>
        <v>73.762324398663949</v>
      </c>
      <c r="K880" s="2">
        <f>(J880*EXP($C$3-($C$4^2)/2+NORMSINV(AleatLivre!J877)*$C$4))</f>
        <v>77.900245964527144</v>
      </c>
      <c r="L880" s="2">
        <f>(K880*EXP($C$3-($C$4^2)/2+NORMSINV(AleatLivre!K877)*$C$4))</f>
        <v>79.946966542534923</v>
      </c>
      <c r="M880" s="2">
        <f>(L880*EXP($C$3-($C$4^2)/2+NORMSINV(AleatLivre!L877)*$C$4))</f>
        <v>85.302910296566139</v>
      </c>
      <c r="N880" s="2">
        <f>(M880*EXP($C$3-($C$4^2)/2+NORMSINV(AleatLivre!M877)*$C$4))</f>
        <v>89.966492789813827</v>
      </c>
      <c r="O880" s="2">
        <f>(N880*EXP($C$3-($C$4^2)/2+NORMSINV(AleatLivre!N877)*$C$4))</f>
        <v>89.744236295763642</v>
      </c>
      <c r="P880" s="2">
        <f>(O880*EXP($C$3-($C$4^2)/2+NORMSINV(AleatLivre!O877)*$C$4))</f>
        <v>96.647776809155317</v>
      </c>
      <c r="Q880" s="2">
        <f>(P880*EXP($C$3-($C$4^2)/2+NORMSINV(AleatLivre!P877)*$C$4))</f>
        <v>99.260818062205914</v>
      </c>
      <c r="R880" s="2">
        <f>(Q880*EXP($C$3-($C$4^2)/2+NORMSINV(AleatLivre!Q877)*$C$4))</f>
        <v>102.21209318977031</v>
      </c>
      <c r="S880" s="2">
        <f>(R880*EXP($C$3-($C$4^2)/2+NORMSINV(AleatLivre!R877)*$C$4))</f>
        <v>107.41883699817083</v>
      </c>
      <c r="T880" s="2">
        <f>(S880*EXP($C$3-($C$4^2)/2+NORMSINV(AleatLivre!S877)*$C$4))</f>
        <v>114.32615526932442</v>
      </c>
      <c r="U880" s="2">
        <f>(T880*EXP($C$3-($C$4^2)/2+NORMSINV(AleatLivre!T877)*$C$4))</f>
        <v>123.75175527106501</v>
      </c>
      <c r="V880" s="2">
        <f>(U880*EXP($C$3-($C$4^2)/2+NORMSINV(AleatLivre!U877)*$C$4))</f>
        <v>129.07874637655556</v>
      </c>
    </row>
    <row r="881" spans="1:22" x14ac:dyDescent="0.25">
      <c r="A881">
        <v>876</v>
      </c>
      <c r="B881" s="2">
        <f>Painel!$B$7</f>
        <v>50</v>
      </c>
      <c r="C881" s="2">
        <f>(B881*EXP($C$3-($C$4^2)/2+NORMSINV(AleatLivre!B878)*$C$4))</f>
        <v>54.569443212984467</v>
      </c>
      <c r="D881" s="2">
        <f>(C881*EXP($C$3-($C$4^2)/2+NORMSINV(AleatLivre!C878)*$C$4))</f>
        <v>57.069589852946621</v>
      </c>
      <c r="E881" s="2">
        <f>(D881*EXP($C$3-($C$4^2)/2+NORMSINV(AleatLivre!D878)*$C$4))</f>
        <v>60.692925207821204</v>
      </c>
      <c r="F881" s="2">
        <f>(E881*EXP($C$3-($C$4^2)/2+NORMSINV(AleatLivre!E878)*$C$4))</f>
        <v>62.077437236669475</v>
      </c>
      <c r="G881" s="2">
        <f>(F881*EXP($C$3-($C$4^2)/2+NORMSINV(AleatLivre!F878)*$C$4))</f>
        <v>67.485620827817598</v>
      </c>
      <c r="H881" s="2">
        <f>(G881*EXP($C$3-($C$4^2)/2+NORMSINV(AleatLivre!G878)*$C$4))</f>
        <v>67.3345006987321</v>
      </c>
      <c r="I881" s="2">
        <f>(H881*EXP($C$3-($C$4^2)/2+NORMSINV(AleatLivre!H878)*$C$4))</f>
        <v>70.831815222960344</v>
      </c>
      <c r="J881" s="2">
        <f>(I881*EXP($C$3-($C$4^2)/2+NORMSINV(AleatLivre!I878)*$C$4))</f>
        <v>71.589556145395974</v>
      </c>
      <c r="K881" s="2">
        <f>(J881*EXP($C$3-($C$4^2)/2+NORMSINV(AleatLivre!J878)*$C$4))</f>
        <v>75.493614427378873</v>
      </c>
      <c r="L881" s="2">
        <f>(K881*EXP($C$3-($C$4^2)/2+NORMSINV(AleatLivre!K878)*$C$4))</f>
        <v>83.161525043882065</v>
      </c>
      <c r="M881" s="2">
        <f>(L881*EXP($C$3-($C$4^2)/2+NORMSINV(AleatLivre!L878)*$C$4))</f>
        <v>89.613848111068506</v>
      </c>
      <c r="N881" s="2">
        <f>(M881*EXP($C$3-($C$4^2)/2+NORMSINV(AleatLivre!M878)*$C$4))</f>
        <v>95.893083718491212</v>
      </c>
      <c r="O881" s="2">
        <f>(N881*EXP($C$3-($C$4^2)/2+NORMSINV(AleatLivre!N878)*$C$4))</f>
        <v>98.879530173123058</v>
      </c>
      <c r="P881" s="2">
        <f>(O881*EXP($C$3-($C$4^2)/2+NORMSINV(AleatLivre!O878)*$C$4))</f>
        <v>102.35575078265656</v>
      </c>
      <c r="Q881" s="2">
        <f>(P881*EXP($C$3-($C$4^2)/2+NORMSINV(AleatLivre!P878)*$C$4))</f>
        <v>106.73855538997421</v>
      </c>
      <c r="R881" s="2">
        <f>(Q881*EXP($C$3-($C$4^2)/2+NORMSINV(AleatLivre!Q878)*$C$4))</f>
        <v>111.37743550349391</v>
      </c>
      <c r="S881" s="2">
        <f>(R881*EXP($C$3-($C$4^2)/2+NORMSINV(AleatLivre!R878)*$C$4))</f>
        <v>116.03991154517051</v>
      </c>
      <c r="T881" s="2">
        <f>(S881*EXP($C$3-($C$4^2)/2+NORMSINV(AleatLivre!S878)*$C$4))</f>
        <v>119.72118297722677</v>
      </c>
      <c r="U881" s="2">
        <f>(T881*EXP($C$3-($C$4^2)/2+NORMSINV(AleatLivre!T878)*$C$4))</f>
        <v>119.44944950297572</v>
      </c>
      <c r="V881" s="2">
        <f>(U881*EXP($C$3-($C$4^2)/2+NORMSINV(AleatLivre!U878)*$C$4))</f>
        <v>123.92497273772011</v>
      </c>
    </row>
    <row r="882" spans="1:22" x14ac:dyDescent="0.25">
      <c r="A882">
        <v>877</v>
      </c>
      <c r="B882" s="2">
        <f>Painel!$B$7</f>
        <v>50</v>
      </c>
      <c r="C882" s="2">
        <f>(B882*EXP($C$3-($C$4^2)/2+NORMSINV(AleatLivre!B879)*$C$4))</f>
        <v>52.489565255791206</v>
      </c>
      <c r="D882" s="2">
        <f>(C882*EXP($C$3-($C$4^2)/2+NORMSINV(AleatLivre!C879)*$C$4))</f>
        <v>55.949467894097808</v>
      </c>
      <c r="E882" s="2">
        <f>(D882*EXP($C$3-($C$4^2)/2+NORMSINV(AleatLivre!D879)*$C$4))</f>
        <v>60.613769136976892</v>
      </c>
      <c r="F882" s="2">
        <f>(E882*EXP($C$3-($C$4^2)/2+NORMSINV(AleatLivre!E879)*$C$4))</f>
        <v>62.737951231761045</v>
      </c>
      <c r="G882" s="2">
        <f>(F882*EXP($C$3-($C$4^2)/2+NORMSINV(AleatLivre!F879)*$C$4))</f>
        <v>67.046386658387149</v>
      </c>
      <c r="H882" s="2">
        <f>(G882*EXP($C$3-($C$4^2)/2+NORMSINV(AleatLivre!G879)*$C$4))</f>
        <v>69.521353988212752</v>
      </c>
      <c r="I882" s="2">
        <f>(H882*EXP($C$3-($C$4^2)/2+NORMSINV(AleatLivre!H879)*$C$4))</f>
        <v>72.567231746653007</v>
      </c>
      <c r="J882" s="2">
        <f>(I882*EXP($C$3-($C$4^2)/2+NORMSINV(AleatLivre!I879)*$C$4))</f>
        <v>76.883503507977522</v>
      </c>
      <c r="K882" s="2">
        <f>(J882*EXP($C$3-($C$4^2)/2+NORMSINV(AleatLivre!J879)*$C$4))</f>
        <v>79.786437723305127</v>
      </c>
      <c r="L882" s="2">
        <f>(K882*EXP($C$3-($C$4^2)/2+NORMSINV(AleatLivre!K879)*$C$4))</f>
        <v>83.359216098846332</v>
      </c>
      <c r="M882" s="2">
        <f>(L882*EXP($C$3-($C$4^2)/2+NORMSINV(AleatLivre!L879)*$C$4))</f>
        <v>89.908748087838731</v>
      </c>
      <c r="N882" s="2">
        <f>(M882*EXP($C$3-($C$4^2)/2+NORMSINV(AleatLivre!M879)*$C$4))</f>
        <v>95.454127375060011</v>
      </c>
      <c r="O882" s="2">
        <f>(N882*EXP($C$3-($C$4^2)/2+NORMSINV(AleatLivre!N879)*$C$4))</f>
        <v>103.35388881792132</v>
      </c>
      <c r="P882" s="2">
        <f>(O882*EXP($C$3-($C$4^2)/2+NORMSINV(AleatLivre!O879)*$C$4))</f>
        <v>104.87019384721978</v>
      </c>
      <c r="Q882" s="2">
        <f>(P882*EXP($C$3-($C$4^2)/2+NORMSINV(AleatLivre!P879)*$C$4))</f>
        <v>111.45233275720409</v>
      </c>
      <c r="R882" s="2">
        <f>(Q882*EXP($C$3-($C$4^2)/2+NORMSINV(AleatLivre!Q879)*$C$4))</f>
        <v>112.10100635832598</v>
      </c>
      <c r="S882" s="2">
        <f>(R882*EXP($C$3-($C$4^2)/2+NORMSINV(AleatLivre!R879)*$C$4))</f>
        <v>116.91164460776102</v>
      </c>
      <c r="T882" s="2">
        <f>(S882*EXP($C$3-($C$4^2)/2+NORMSINV(AleatLivre!S879)*$C$4))</f>
        <v>124.90785490925659</v>
      </c>
      <c r="U882" s="2">
        <f>(T882*EXP($C$3-($C$4^2)/2+NORMSINV(AleatLivre!T879)*$C$4))</f>
        <v>133.12143082235181</v>
      </c>
      <c r="V882" s="2">
        <f>(U882*EXP($C$3-($C$4^2)/2+NORMSINV(AleatLivre!U879)*$C$4))</f>
        <v>141.8020310197075</v>
      </c>
    </row>
    <row r="883" spans="1:22" x14ac:dyDescent="0.25">
      <c r="A883">
        <v>878</v>
      </c>
      <c r="B883" s="2">
        <f>Painel!$B$7</f>
        <v>50</v>
      </c>
      <c r="C883" s="2">
        <f>(B883*EXP($C$3-($C$4^2)/2+NORMSINV(AleatLivre!B880)*$C$4))</f>
        <v>52.136555581469111</v>
      </c>
      <c r="D883" s="2">
        <f>(C883*EXP($C$3-($C$4^2)/2+NORMSINV(AleatLivre!C880)*$C$4))</f>
        <v>54.493149039057485</v>
      </c>
      <c r="E883" s="2">
        <f>(D883*EXP($C$3-($C$4^2)/2+NORMSINV(AleatLivre!D880)*$C$4))</f>
        <v>58.562928966643881</v>
      </c>
      <c r="F883" s="2">
        <f>(E883*EXP($C$3-($C$4^2)/2+NORMSINV(AleatLivre!E880)*$C$4))</f>
        <v>60.532759189737462</v>
      </c>
      <c r="G883" s="2">
        <f>(F883*EXP($C$3-($C$4^2)/2+NORMSINV(AleatLivre!F880)*$C$4))</f>
        <v>64.009074395618796</v>
      </c>
      <c r="H883" s="2">
        <f>(G883*EXP($C$3-($C$4^2)/2+NORMSINV(AleatLivre!G880)*$C$4))</f>
        <v>66.348438826922646</v>
      </c>
      <c r="I883" s="2">
        <f>(H883*EXP($C$3-($C$4^2)/2+NORMSINV(AleatLivre!H880)*$C$4))</f>
        <v>68.450501972206098</v>
      </c>
      <c r="J883" s="2">
        <f>(I883*EXP($C$3-($C$4^2)/2+NORMSINV(AleatLivre!I880)*$C$4))</f>
        <v>70.767818692238691</v>
      </c>
      <c r="K883" s="2">
        <f>(J883*EXP($C$3-($C$4^2)/2+NORMSINV(AleatLivre!J880)*$C$4))</f>
        <v>72.93718953414708</v>
      </c>
      <c r="L883" s="2">
        <f>(K883*EXP($C$3-($C$4^2)/2+NORMSINV(AleatLivre!K880)*$C$4))</f>
        <v>76.71293530966291</v>
      </c>
      <c r="M883" s="2">
        <f>(L883*EXP($C$3-($C$4^2)/2+NORMSINV(AleatLivre!L880)*$C$4))</f>
        <v>82.994991541395081</v>
      </c>
      <c r="N883" s="2">
        <f>(M883*EXP($C$3-($C$4^2)/2+NORMSINV(AleatLivre!M880)*$C$4))</f>
        <v>86.300729489336462</v>
      </c>
      <c r="O883" s="2">
        <f>(N883*EXP($C$3-($C$4^2)/2+NORMSINV(AleatLivre!N880)*$C$4))</f>
        <v>90.892611607632048</v>
      </c>
      <c r="P883" s="2">
        <f>(O883*EXP($C$3-($C$4^2)/2+NORMSINV(AleatLivre!O880)*$C$4))</f>
        <v>95.670321379204708</v>
      </c>
      <c r="Q883" s="2">
        <f>(P883*EXP($C$3-($C$4^2)/2+NORMSINV(AleatLivre!P880)*$C$4))</f>
        <v>104.54065409221295</v>
      </c>
      <c r="R883" s="2">
        <f>(Q883*EXP($C$3-($C$4^2)/2+NORMSINV(AleatLivre!Q880)*$C$4))</f>
        <v>107.85657546966195</v>
      </c>
      <c r="S883" s="2">
        <f>(R883*EXP($C$3-($C$4^2)/2+NORMSINV(AleatLivre!R880)*$C$4))</f>
        <v>113.4495449118717</v>
      </c>
      <c r="T883" s="2">
        <f>(S883*EXP($C$3-($C$4^2)/2+NORMSINV(AleatLivre!S880)*$C$4))</f>
        <v>121.4168262055518</v>
      </c>
      <c r="U883" s="2">
        <f>(T883*EXP($C$3-($C$4^2)/2+NORMSINV(AleatLivre!T880)*$C$4))</f>
        <v>122.04739225215306</v>
      </c>
      <c r="V883" s="2">
        <f>(U883*EXP($C$3-($C$4^2)/2+NORMSINV(AleatLivre!U880)*$C$4))</f>
        <v>125.38536946886721</v>
      </c>
    </row>
    <row r="884" spans="1:22" x14ac:dyDescent="0.25">
      <c r="A884">
        <v>879</v>
      </c>
      <c r="B884" s="2">
        <f>Painel!$B$7</f>
        <v>50</v>
      </c>
      <c r="C884" s="2">
        <f>(B884*EXP($C$3-($C$4^2)/2+NORMSINV(AleatLivre!B881)*$C$4))</f>
        <v>52.248977467512383</v>
      </c>
      <c r="D884" s="2">
        <f>(C884*EXP($C$3-($C$4^2)/2+NORMSINV(AleatLivre!C881)*$C$4))</f>
        <v>54.564631920778702</v>
      </c>
      <c r="E884" s="2">
        <f>(D884*EXP($C$3-($C$4^2)/2+NORMSINV(AleatLivre!D881)*$C$4))</f>
        <v>56.714156758880954</v>
      </c>
      <c r="F884" s="2">
        <f>(E884*EXP($C$3-($C$4^2)/2+NORMSINV(AleatLivre!E881)*$C$4))</f>
        <v>58.007657186553985</v>
      </c>
      <c r="G884" s="2">
        <f>(F884*EXP($C$3-($C$4^2)/2+NORMSINV(AleatLivre!F881)*$C$4))</f>
        <v>59.859689755795678</v>
      </c>
      <c r="H884" s="2">
        <f>(G884*EXP($C$3-($C$4^2)/2+NORMSINV(AleatLivre!G881)*$C$4))</f>
        <v>61.168673947159327</v>
      </c>
      <c r="I884" s="2">
        <f>(H884*EXP($C$3-($C$4^2)/2+NORMSINV(AleatLivre!H881)*$C$4))</f>
        <v>66.870078595413489</v>
      </c>
      <c r="J884" s="2">
        <f>(I884*EXP($C$3-($C$4^2)/2+NORMSINV(AleatLivre!I881)*$C$4))</f>
        <v>71.90964049255328</v>
      </c>
      <c r="K884" s="2">
        <f>(J884*EXP($C$3-($C$4^2)/2+NORMSINV(AleatLivre!J881)*$C$4))</f>
        <v>75.009720154219636</v>
      </c>
      <c r="L884" s="2">
        <f>(K884*EXP($C$3-($C$4^2)/2+NORMSINV(AleatLivre!K881)*$C$4))</f>
        <v>77.444702242065333</v>
      </c>
      <c r="M884" s="2">
        <f>(L884*EXP($C$3-($C$4^2)/2+NORMSINV(AleatLivre!L881)*$C$4))</f>
        <v>79.332039750081606</v>
      </c>
      <c r="N884" s="2">
        <f>(M884*EXP($C$3-($C$4^2)/2+NORMSINV(AleatLivre!M881)*$C$4))</f>
        <v>81.166624938171225</v>
      </c>
      <c r="O884" s="2">
        <f>(N884*EXP($C$3-($C$4^2)/2+NORMSINV(AleatLivre!N881)*$C$4))</f>
        <v>83.423465007482008</v>
      </c>
      <c r="P884" s="2">
        <f>(O884*EXP($C$3-($C$4^2)/2+NORMSINV(AleatLivre!O881)*$C$4))</f>
        <v>85.568056330413015</v>
      </c>
      <c r="Q884" s="2">
        <f>(P884*EXP($C$3-($C$4^2)/2+NORMSINV(AleatLivre!P881)*$C$4))</f>
        <v>87.200136809645315</v>
      </c>
      <c r="R884" s="2">
        <f>(Q884*EXP($C$3-($C$4^2)/2+NORMSINV(AleatLivre!Q881)*$C$4))</f>
        <v>92.129579559026652</v>
      </c>
      <c r="S884" s="2">
        <f>(R884*EXP($C$3-($C$4^2)/2+NORMSINV(AleatLivre!R881)*$C$4))</f>
        <v>97.364520802467865</v>
      </c>
      <c r="T884" s="2">
        <f>(S884*EXP($C$3-($C$4^2)/2+NORMSINV(AleatLivre!S881)*$C$4))</f>
        <v>105.00014637742277</v>
      </c>
      <c r="U884" s="2">
        <f>(T884*EXP($C$3-($C$4^2)/2+NORMSINV(AleatLivre!T881)*$C$4))</f>
        <v>107.92251018139295</v>
      </c>
      <c r="V884" s="2">
        <f>(U884*EXP($C$3-($C$4^2)/2+NORMSINV(AleatLivre!U881)*$C$4))</f>
        <v>110.99508511369062</v>
      </c>
    </row>
    <row r="885" spans="1:22" x14ac:dyDescent="0.25">
      <c r="A885">
        <v>880</v>
      </c>
      <c r="B885" s="2">
        <f>Painel!$B$7</f>
        <v>50</v>
      </c>
      <c r="C885" s="2">
        <f>(B885*EXP($C$3-($C$4^2)/2+NORMSINV(AleatLivre!B882)*$C$4))</f>
        <v>54.352113777846554</v>
      </c>
      <c r="D885" s="2">
        <f>(C885*EXP($C$3-($C$4^2)/2+NORMSINV(AleatLivre!C882)*$C$4))</f>
        <v>56.531639539882406</v>
      </c>
      <c r="E885" s="2">
        <f>(D885*EXP($C$3-($C$4^2)/2+NORMSINV(AleatLivre!D882)*$C$4))</f>
        <v>59.05202253556169</v>
      </c>
      <c r="F885" s="2">
        <f>(E885*EXP($C$3-($C$4^2)/2+NORMSINV(AleatLivre!E882)*$C$4))</f>
        <v>61.862997346870628</v>
      </c>
      <c r="G885" s="2">
        <f>(F885*EXP($C$3-($C$4^2)/2+NORMSINV(AleatLivre!F882)*$C$4))</f>
        <v>64.711608985825862</v>
      </c>
      <c r="H885" s="2">
        <f>(G885*EXP($C$3-($C$4^2)/2+NORMSINV(AleatLivre!G882)*$C$4))</f>
        <v>68.156466481698288</v>
      </c>
      <c r="I885" s="2">
        <f>(H885*EXP($C$3-($C$4^2)/2+NORMSINV(AleatLivre!H882)*$C$4))</f>
        <v>71.265313121012042</v>
      </c>
      <c r="J885" s="2">
        <f>(I885*EXP($C$3-($C$4^2)/2+NORMSINV(AleatLivre!I882)*$C$4))</f>
        <v>73.352148197712083</v>
      </c>
      <c r="K885" s="2">
        <f>(J885*EXP($C$3-($C$4^2)/2+NORMSINV(AleatLivre!J882)*$C$4))</f>
        <v>76.076928920063736</v>
      </c>
      <c r="L885" s="2">
        <f>(K885*EXP($C$3-($C$4^2)/2+NORMSINV(AleatLivre!K882)*$C$4))</f>
        <v>81.036891099915138</v>
      </c>
      <c r="M885" s="2">
        <f>(L885*EXP($C$3-($C$4^2)/2+NORMSINV(AleatLivre!L882)*$C$4))</f>
        <v>84.475756014571104</v>
      </c>
      <c r="N885" s="2">
        <f>(M885*EXP($C$3-($C$4^2)/2+NORMSINV(AleatLivre!M882)*$C$4))</f>
        <v>89.466149324090239</v>
      </c>
      <c r="O885" s="2">
        <f>(N885*EXP($C$3-($C$4^2)/2+NORMSINV(AleatLivre!N882)*$C$4))</f>
        <v>92.992855969859079</v>
      </c>
      <c r="P885" s="2">
        <f>(O885*EXP($C$3-($C$4^2)/2+NORMSINV(AleatLivre!O882)*$C$4))</f>
        <v>97.077489804658612</v>
      </c>
      <c r="Q885" s="2">
        <f>(P885*EXP($C$3-($C$4^2)/2+NORMSINV(AleatLivre!P882)*$C$4))</f>
        <v>102.57756088119163</v>
      </c>
      <c r="R885" s="2">
        <f>(Q885*EXP($C$3-($C$4^2)/2+NORMSINV(AleatLivre!Q882)*$C$4))</f>
        <v>110.01231138607953</v>
      </c>
      <c r="S885" s="2">
        <f>(R885*EXP($C$3-($C$4^2)/2+NORMSINV(AleatLivre!R882)*$C$4))</f>
        <v>116.84182347312354</v>
      </c>
      <c r="T885" s="2">
        <f>(S885*EXP($C$3-($C$4^2)/2+NORMSINV(AleatLivre!S882)*$C$4))</f>
        <v>122.59872899790901</v>
      </c>
      <c r="U885" s="2">
        <f>(T885*EXP($C$3-($C$4^2)/2+NORMSINV(AleatLivre!T882)*$C$4))</f>
        <v>130.52705259532939</v>
      </c>
      <c r="V885" s="2">
        <f>(U885*EXP($C$3-($C$4^2)/2+NORMSINV(AleatLivre!U882)*$C$4))</f>
        <v>137.75588920312794</v>
      </c>
    </row>
    <row r="886" spans="1:22" x14ac:dyDescent="0.25">
      <c r="A886">
        <v>881</v>
      </c>
      <c r="B886" s="2">
        <f>Painel!$B$7</f>
        <v>50</v>
      </c>
      <c r="C886" s="2">
        <f>(B886*EXP($C$3-($C$4^2)/2+NORMSINV(AleatLivre!B883)*$C$4))</f>
        <v>52.337693839916135</v>
      </c>
      <c r="D886" s="2">
        <f>(C886*EXP($C$3-($C$4^2)/2+NORMSINV(AleatLivre!C883)*$C$4))</f>
        <v>55.081721137677675</v>
      </c>
      <c r="E886" s="2">
        <f>(D886*EXP($C$3-($C$4^2)/2+NORMSINV(AleatLivre!D883)*$C$4))</f>
        <v>58.777326648936217</v>
      </c>
      <c r="F886" s="2">
        <f>(E886*EXP($C$3-($C$4^2)/2+NORMSINV(AleatLivre!E883)*$C$4))</f>
        <v>63.738290467426431</v>
      </c>
      <c r="G886" s="2">
        <f>(F886*EXP($C$3-($C$4^2)/2+NORMSINV(AleatLivre!F883)*$C$4))</f>
        <v>66.396266186581968</v>
      </c>
      <c r="H886" s="2">
        <f>(G886*EXP($C$3-($C$4^2)/2+NORMSINV(AleatLivre!G883)*$C$4))</f>
        <v>69.902855124994502</v>
      </c>
      <c r="I886" s="2">
        <f>(H886*EXP($C$3-($C$4^2)/2+NORMSINV(AleatLivre!H883)*$C$4))</f>
        <v>72.298914398825147</v>
      </c>
      <c r="J886" s="2">
        <f>(I886*EXP($C$3-($C$4^2)/2+NORMSINV(AleatLivre!I883)*$C$4))</f>
        <v>75.131194479257971</v>
      </c>
      <c r="K886" s="2">
        <f>(J886*EXP($C$3-($C$4^2)/2+NORMSINV(AleatLivre!J883)*$C$4))</f>
        <v>75.38939251221835</v>
      </c>
      <c r="L886" s="2">
        <f>(K886*EXP($C$3-($C$4^2)/2+NORMSINV(AleatLivre!K883)*$C$4))</f>
        <v>80.351215023099741</v>
      </c>
      <c r="M886" s="2">
        <f>(L886*EXP($C$3-($C$4^2)/2+NORMSINV(AleatLivre!L883)*$C$4))</f>
        <v>84.495488757664731</v>
      </c>
      <c r="N886" s="2">
        <f>(M886*EXP($C$3-($C$4^2)/2+NORMSINV(AleatLivre!M883)*$C$4))</f>
        <v>88.480201648456344</v>
      </c>
      <c r="O886" s="2">
        <f>(N886*EXP($C$3-($C$4^2)/2+NORMSINV(AleatLivre!N883)*$C$4))</f>
        <v>94.004198307830492</v>
      </c>
      <c r="P886" s="2">
        <f>(O886*EXP($C$3-($C$4^2)/2+NORMSINV(AleatLivre!O883)*$C$4))</f>
        <v>99.531895583348472</v>
      </c>
      <c r="Q886" s="2">
        <f>(P886*EXP($C$3-($C$4^2)/2+NORMSINV(AleatLivre!P883)*$C$4))</f>
        <v>104.17176234263799</v>
      </c>
      <c r="R886" s="2">
        <f>(Q886*EXP($C$3-($C$4^2)/2+NORMSINV(AleatLivre!Q883)*$C$4))</f>
        <v>107.6861737394515</v>
      </c>
      <c r="S886" s="2">
        <f>(R886*EXP($C$3-($C$4^2)/2+NORMSINV(AleatLivre!R883)*$C$4))</f>
        <v>116.40296977490507</v>
      </c>
      <c r="T886" s="2">
        <f>(S886*EXP($C$3-($C$4^2)/2+NORMSINV(AleatLivre!S883)*$C$4))</f>
        <v>126.660463818414</v>
      </c>
      <c r="U886" s="2">
        <f>(T886*EXP($C$3-($C$4^2)/2+NORMSINV(AleatLivre!T883)*$C$4))</f>
        <v>131.627462086148</v>
      </c>
      <c r="V886" s="2">
        <f>(U886*EXP($C$3-($C$4^2)/2+NORMSINV(AleatLivre!U883)*$C$4))</f>
        <v>136.24642835779093</v>
      </c>
    </row>
    <row r="887" spans="1:22" x14ac:dyDescent="0.25">
      <c r="A887">
        <v>882</v>
      </c>
      <c r="B887" s="2">
        <f>Painel!$B$7</f>
        <v>50</v>
      </c>
      <c r="C887" s="2">
        <f>(B887*EXP($C$3-($C$4^2)/2+NORMSINV(AleatLivre!B884)*$C$4))</f>
        <v>51.733309883408275</v>
      </c>
      <c r="D887" s="2">
        <f>(C887*EXP($C$3-($C$4^2)/2+NORMSINV(AleatLivre!C884)*$C$4))</f>
        <v>51.952488975842414</v>
      </c>
      <c r="E887" s="2">
        <f>(D887*EXP($C$3-($C$4^2)/2+NORMSINV(AleatLivre!D884)*$C$4))</f>
        <v>55.023251736521139</v>
      </c>
      <c r="F887" s="2">
        <f>(E887*EXP($C$3-($C$4^2)/2+NORMSINV(AleatLivre!E884)*$C$4))</f>
        <v>57.834372747120732</v>
      </c>
      <c r="G887" s="2">
        <f>(F887*EXP($C$3-($C$4^2)/2+NORMSINV(AleatLivre!F884)*$C$4))</f>
        <v>62.243776303525671</v>
      </c>
      <c r="H887" s="2">
        <f>(G887*EXP($C$3-($C$4^2)/2+NORMSINV(AleatLivre!G884)*$C$4))</f>
        <v>65.709442638625703</v>
      </c>
      <c r="I887" s="2">
        <f>(H887*EXP($C$3-($C$4^2)/2+NORMSINV(AleatLivre!H884)*$C$4))</f>
        <v>68.598867936806982</v>
      </c>
      <c r="J887" s="2">
        <f>(I887*EXP($C$3-($C$4^2)/2+NORMSINV(AleatLivre!I884)*$C$4))</f>
        <v>72.224834611155259</v>
      </c>
      <c r="K887" s="2">
        <f>(J887*EXP($C$3-($C$4^2)/2+NORMSINV(AleatLivre!J884)*$C$4))</f>
        <v>75.177961572601546</v>
      </c>
      <c r="L887" s="2">
        <f>(K887*EXP($C$3-($C$4^2)/2+NORMSINV(AleatLivre!K884)*$C$4))</f>
        <v>81.646572370109098</v>
      </c>
      <c r="M887" s="2">
        <f>(L887*EXP($C$3-($C$4^2)/2+NORMSINV(AleatLivre!L884)*$C$4))</f>
        <v>86.097406220953474</v>
      </c>
      <c r="N887" s="2">
        <f>(M887*EXP($C$3-($C$4^2)/2+NORMSINV(AleatLivre!M884)*$C$4))</f>
        <v>90.736953114120979</v>
      </c>
      <c r="O887" s="2">
        <f>(N887*EXP($C$3-($C$4^2)/2+NORMSINV(AleatLivre!N884)*$C$4))</f>
        <v>98.197614414786031</v>
      </c>
      <c r="P887" s="2">
        <f>(O887*EXP($C$3-($C$4^2)/2+NORMSINV(AleatLivre!O884)*$C$4))</f>
        <v>102.0914004129997</v>
      </c>
      <c r="Q887" s="2">
        <f>(P887*EXP($C$3-($C$4^2)/2+NORMSINV(AleatLivre!P884)*$C$4))</f>
        <v>108.98417780435216</v>
      </c>
      <c r="R887" s="2">
        <f>(Q887*EXP($C$3-($C$4^2)/2+NORMSINV(AleatLivre!Q884)*$C$4))</f>
        <v>112.6580589288578</v>
      </c>
      <c r="S887" s="2">
        <f>(R887*EXP($C$3-($C$4^2)/2+NORMSINV(AleatLivre!R884)*$C$4))</f>
        <v>119.72678425940882</v>
      </c>
      <c r="T887" s="2">
        <f>(S887*EXP($C$3-($C$4^2)/2+NORMSINV(AleatLivre!S884)*$C$4))</f>
        <v>121.78129900396354</v>
      </c>
      <c r="U887" s="2">
        <f>(T887*EXP($C$3-($C$4^2)/2+NORMSINV(AleatLivre!T884)*$C$4))</f>
        <v>125.09768705927584</v>
      </c>
      <c r="V887" s="2">
        <f>(U887*EXP($C$3-($C$4^2)/2+NORMSINV(AleatLivre!U884)*$C$4))</f>
        <v>134.52831438257905</v>
      </c>
    </row>
    <row r="888" spans="1:22" x14ac:dyDescent="0.25">
      <c r="A888">
        <v>883</v>
      </c>
      <c r="B888" s="2">
        <f>Painel!$B$7</f>
        <v>50</v>
      </c>
      <c r="C888" s="2">
        <f>(B888*EXP($C$3-($C$4^2)/2+NORMSINV(AleatLivre!B885)*$C$4))</f>
        <v>52.553892421847394</v>
      </c>
      <c r="D888" s="2">
        <f>(C888*EXP($C$3-($C$4^2)/2+NORMSINV(AleatLivre!C885)*$C$4))</f>
        <v>56.25874476231381</v>
      </c>
      <c r="E888" s="2">
        <f>(D888*EXP($C$3-($C$4^2)/2+NORMSINV(AleatLivre!D885)*$C$4))</f>
        <v>60.600556416164061</v>
      </c>
      <c r="F888" s="2">
        <f>(E888*EXP($C$3-($C$4^2)/2+NORMSINV(AleatLivre!E885)*$C$4))</f>
        <v>63.171289711149925</v>
      </c>
      <c r="G888" s="2">
        <f>(F888*EXP($C$3-($C$4^2)/2+NORMSINV(AleatLivre!F885)*$C$4))</f>
        <v>66.00329902456815</v>
      </c>
      <c r="H888" s="2">
        <f>(G888*EXP($C$3-($C$4^2)/2+NORMSINV(AleatLivre!G885)*$C$4))</f>
        <v>70.568681822108346</v>
      </c>
      <c r="I888" s="2">
        <f>(H888*EXP($C$3-($C$4^2)/2+NORMSINV(AleatLivre!H885)*$C$4))</f>
        <v>74.098188281204358</v>
      </c>
      <c r="J888" s="2">
        <f>(I888*EXP($C$3-($C$4^2)/2+NORMSINV(AleatLivre!I885)*$C$4))</f>
        <v>76.097158393467879</v>
      </c>
      <c r="K888" s="2">
        <f>(J888*EXP($C$3-($C$4^2)/2+NORMSINV(AleatLivre!J885)*$C$4))</f>
        <v>81.393709962933798</v>
      </c>
      <c r="L888" s="2">
        <f>(K888*EXP($C$3-($C$4^2)/2+NORMSINV(AleatLivre!K885)*$C$4))</f>
        <v>85.116373257833942</v>
      </c>
      <c r="M888" s="2">
        <f>(L888*EXP($C$3-($C$4^2)/2+NORMSINV(AleatLivre!L885)*$C$4))</f>
        <v>89.066393967168977</v>
      </c>
      <c r="N888" s="2">
        <f>(M888*EXP($C$3-($C$4^2)/2+NORMSINV(AleatLivre!M885)*$C$4))</f>
        <v>94.954649626835902</v>
      </c>
      <c r="O888" s="2">
        <f>(N888*EXP($C$3-($C$4^2)/2+NORMSINV(AleatLivre!N885)*$C$4))</f>
        <v>98.855368079361867</v>
      </c>
      <c r="P888" s="2">
        <f>(O888*EXP($C$3-($C$4^2)/2+NORMSINV(AleatLivre!O885)*$C$4))</f>
        <v>103.71192026855071</v>
      </c>
      <c r="Q888" s="2">
        <f>(P888*EXP($C$3-($C$4^2)/2+NORMSINV(AleatLivre!P885)*$C$4))</f>
        <v>108.72983679615207</v>
      </c>
      <c r="R888" s="2">
        <f>(Q888*EXP($C$3-($C$4^2)/2+NORMSINV(AleatLivre!Q885)*$C$4))</f>
        <v>110.35089207636022</v>
      </c>
      <c r="S888" s="2">
        <f>(R888*EXP($C$3-($C$4^2)/2+NORMSINV(AleatLivre!R885)*$C$4))</f>
        <v>115.95674888403231</v>
      </c>
      <c r="T888" s="2">
        <f>(S888*EXP($C$3-($C$4^2)/2+NORMSINV(AleatLivre!S885)*$C$4))</f>
        <v>124.78431790916677</v>
      </c>
      <c r="U888" s="2">
        <f>(T888*EXP($C$3-($C$4^2)/2+NORMSINV(AleatLivre!T885)*$C$4))</f>
        <v>131.18921068865777</v>
      </c>
      <c r="V888" s="2">
        <f>(U888*EXP($C$3-($C$4^2)/2+NORMSINV(AleatLivre!U885)*$C$4))</f>
        <v>133.60700909679275</v>
      </c>
    </row>
    <row r="889" spans="1:22" x14ac:dyDescent="0.25">
      <c r="A889">
        <v>884</v>
      </c>
      <c r="B889" s="2">
        <f>Painel!$B$7</f>
        <v>50</v>
      </c>
      <c r="C889" s="2">
        <f>(B889*EXP($C$3-($C$4^2)/2+NORMSINV(AleatLivre!B886)*$C$4))</f>
        <v>51.567141772144119</v>
      </c>
      <c r="D889" s="2">
        <f>(C889*EXP($C$3-($C$4^2)/2+NORMSINV(AleatLivre!C886)*$C$4))</f>
        <v>55.051047609682222</v>
      </c>
      <c r="E889" s="2">
        <f>(D889*EXP($C$3-($C$4^2)/2+NORMSINV(AleatLivre!D886)*$C$4))</f>
        <v>56.448038968426829</v>
      </c>
      <c r="F889" s="2">
        <f>(E889*EXP($C$3-($C$4^2)/2+NORMSINV(AleatLivre!E886)*$C$4))</f>
        <v>59.219271720729651</v>
      </c>
      <c r="G889" s="2">
        <f>(F889*EXP($C$3-($C$4^2)/2+NORMSINV(AleatLivre!F886)*$C$4))</f>
        <v>60.39835812329612</v>
      </c>
      <c r="H889" s="2">
        <f>(G889*EXP($C$3-($C$4^2)/2+NORMSINV(AleatLivre!G886)*$C$4))</f>
        <v>62.865612694532935</v>
      </c>
      <c r="I889" s="2">
        <f>(H889*EXP($C$3-($C$4^2)/2+NORMSINV(AleatLivre!H886)*$C$4))</f>
        <v>66.999946231337219</v>
      </c>
      <c r="J889" s="2">
        <f>(I889*EXP($C$3-($C$4^2)/2+NORMSINV(AleatLivre!I886)*$C$4))</f>
        <v>70.333086414711886</v>
      </c>
      <c r="K889" s="2">
        <f>(J889*EXP($C$3-($C$4^2)/2+NORMSINV(AleatLivre!J886)*$C$4))</f>
        <v>75.233075428873832</v>
      </c>
      <c r="L889" s="2">
        <f>(K889*EXP($C$3-($C$4^2)/2+NORMSINV(AleatLivre!K886)*$C$4))</f>
        <v>80.182297119698461</v>
      </c>
      <c r="M889" s="2">
        <f>(L889*EXP($C$3-($C$4^2)/2+NORMSINV(AleatLivre!L886)*$C$4))</f>
        <v>82.745273932220144</v>
      </c>
      <c r="N889" s="2">
        <f>(M889*EXP($C$3-($C$4^2)/2+NORMSINV(AleatLivre!M886)*$C$4))</f>
        <v>86.015094388401124</v>
      </c>
      <c r="O889" s="2">
        <f>(N889*EXP($C$3-($C$4^2)/2+NORMSINV(AleatLivre!N886)*$C$4))</f>
        <v>92.437310241533069</v>
      </c>
      <c r="P889" s="2">
        <f>(O889*EXP($C$3-($C$4^2)/2+NORMSINV(AleatLivre!O886)*$C$4))</f>
        <v>96.626491017895304</v>
      </c>
      <c r="Q889" s="2">
        <f>(P889*EXP($C$3-($C$4^2)/2+NORMSINV(AleatLivre!P886)*$C$4))</f>
        <v>102.56621789520484</v>
      </c>
      <c r="R889" s="2">
        <f>(Q889*EXP($C$3-($C$4^2)/2+NORMSINV(AleatLivre!Q886)*$C$4))</f>
        <v>104.32567938506229</v>
      </c>
      <c r="S889" s="2">
        <f>(R889*EXP($C$3-($C$4^2)/2+NORMSINV(AleatLivre!R886)*$C$4))</f>
        <v>108.09472689090914</v>
      </c>
      <c r="T889" s="2">
        <f>(S889*EXP($C$3-($C$4^2)/2+NORMSINV(AleatLivre!S886)*$C$4))</f>
        <v>113.05910689861312</v>
      </c>
      <c r="U889" s="2">
        <f>(T889*EXP($C$3-($C$4^2)/2+NORMSINV(AleatLivre!T886)*$C$4))</f>
        <v>120.69092384743641</v>
      </c>
      <c r="V889" s="2">
        <f>(U889*EXP($C$3-($C$4^2)/2+NORMSINV(AleatLivre!U886)*$C$4))</f>
        <v>127.6595666840975</v>
      </c>
    </row>
    <row r="890" spans="1:22" x14ac:dyDescent="0.25">
      <c r="A890">
        <v>885</v>
      </c>
      <c r="B890" s="2">
        <f>Painel!$B$7</f>
        <v>50</v>
      </c>
      <c r="C890" s="2">
        <f>(B890*EXP($C$3-($C$4^2)/2+NORMSINV(AleatLivre!B887)*$C$4))</f>
        <v>53.619348299193348</v>
      </c>
      <c r="D890" s="2">
        <f>(C890*EXP($C$3-($C$4^2)/2+NORMSINV(AleatLivre!C887)*$C$4))</f>
        <v>54.618687460940187</v>
      </c>
      <c r="E890" s="2">
        <f>(D890*EXP($C$3-($C$4^2)/2+NORMSINV(AleatLivre!D887)*$C$4))</f>
        <v>56.917840100789739</v>
      </c>
      <c r="F890" s="2">
        <f>(E890*EXP($C$3-($C$4^2)/2+NORMSINV(AleatLivre!E887)*$C$4))</f>
        <v>58.435084182048037</v>
      </c>
      <c r="G890" s="2">
        <f>(F890*EXP($C$3-($C$4^2)/2+NORMSINV(AleatLivre!F887)*$C$4))</f>
        <v>61.646581452896832</v>
      </c>
      <c r="H890" s="2">
        <f>(G890*EXP($C$3-($C$4^2)/2+NORMSINV(AleatLivre!G887)*$C$4))</f>
        <v>64.702697674199939</v>
      </c>
      <c r="I890" s="2">
        <f>(H890*EXP($C$3-($C$4^2)/2+NORMSINV(AleatLivre!H887)*$C$4))</f>
        <v>69.792921891885214</v>
      </c>
      <c r="J890" s="2">
        <f>(I890*EXP($C$3-($C$4^2)/2+NORMSINV(AleatLivre!I887)*$C$4))</f>
        <v>73.300612656436172</v>
      </c>
      <c r="K890" s="2">
        <f>(J890*EXP($C$3-($C$4^2)/2+NORMSINV(AleatLivre!J887)*$C$4))</f>
        <v>78.99130440080242</v>
      </c>
      <c r="L890" s="2">
        <f>(K890*EXP($C$3-($C$4^2)/2+NORMSINV(AleatLivre!K887)*$C$4))</f>
        <v>81.050592460719912</v>
      </c>
      <c r="M890" s="2">
        <f>(L890*EXP($C$3-($C$4^2)/2+NORMSINV(AleatLivre!L887)*$C$4))</f>
        <v>83.331119450663266</v>
      </c>
      <c r="N890" s="2">
        <f>(M890*EXP($C$3-($C$4^2)/2+NORMSINV(AleatLivre!M887)*$C$4))</f>
        <v>88.09055177676484</v>
      </c>
      <c r="O890" s="2">
        <f>(N890*EXP($C$3-($C$4^2)/2+NORMSINV(AleatLivre!N887)*$C$4))</f>
        <v>92.105474074748173</v>
      </c>
      <c r="P890" s="2">
        <f>(O890*EXP($C$3-($C$4^2)/2+NORMSINV(AleatLivre!O887)*$C$4))</f>
        <v>92.123288352687283</v>
      </c>
      <c r="Q890" s="2">
        <f>(P890*EXP($C$3-($C$4^2)/2+NORMSINV(AleatLivre!P887)*$C$4))</f>
        <v>95.842611698127456</v>
      </c>
      <c r="R890" s="2">
        <f>(Q890*EXP($C$3-($C$4^2)/2+NORMSINV(AleatLivre!Q887)*$C$4))</f>
        <v>100.25320664750269</v>
      </c>
      <c r="S890" s="2">
        <f>(R890*EXP($C$3-($C$4^2)/2+NORMSINV(AleatLivre!R887)*$C$4))</f>
        <v>109.07065661906822</v>
      </c>
      <c r="T890" s="2">
        <f>(S890*EXP($C$3-($C$4^2)/2+NORMSINV(AleatLivre!S887)*$C$4))</f>
        <v>110.25382025423158</v>
      </c>
      <c r="U890" s="2">
        <f>(T890*EXP($C$3-($C$4^2)/2+NORMSINV(AleatLivre!T887)*$C$4))</f>
        <v>115.83622421470741</v>
      </c>
      <c r="V890" s="2">
        <f>(U890*EXP($C$3-($C$4^2)/2+NORMSINV(AleatLivre!U887)*$C$4))</f>
        <v>119.32247771024547</v>
      </c>
    </row>
    <row r="891" spans="1:22" x14ac:dyDescent="0.25">
      <c r="A891">
        <v>886</v>
      </c>
      <c r="B891" s="2">
        <f>Painel!$B$7</f>
        <v>50</v>
      </c>
      <c r="C891" s="2">
        <f>(B891*EXP($C$3-($C$4^2)/2+NORMSINV(AleatLivre!B888)*$C$4))</f>
        <v>52.651188810722928</v>
      </c>
      <c r="D891" s="2">
        <f>(C891*EXP($C$3-($C$4^2)/2+NORMSINV(AleatLivre!C888)*$C$4))</f>
        <v>56.021124988941764</v>
      </c>
      <c r="E891" s="2">
        <f>(D891*EXP($C$3-($C$4^2)/2+NORMSINV(AleatLivre!D888)*$C$4))</f>
        <v>59.677924828813069</v>
      </c>
      <c r="F891" s="2">
        <f>(E891*EXP($C$3-($C$4^2)/2+NORMSINV(AleatLivre!E888)*$C$4))</f>
        <v>63.5534502818672</v>
      </c>
      <c r="G891" s="2">
        <f>(F891*EXP($C$3-($C$4^2)/2+NORMSINV(AleatLivre!F888)*$C$4))</f>
        <v>66.28210143794891</v>
      </c>
      <c r="H891" s="2">
        <f>(G891*EXP($C$3-($C$4^2)/2+NORMSINV(AleatLivre!G888)*$C$4))</f>
        <v>71.334864673996577</v>
      </c>
      <c r="I891" s="2">
        <f>(H891*EXP($C$3-($C$4^2)/2+NORMSINV(AleatLivre!H888)*$C$4))</f>
        <v>74.891181033772867</v>
      </c>
      <c r="J891" s="2">
        <f>(I891*EXP($C$3-($C$4^2)/2+NORMSINV(AleatLivre!I888)*$C$4))</f>
        <v>77.756255076817524</v>
      </c>
      <c r="K891" s="2">
        <f>(J891*EXP($C$3-($C$4^2)/2+NORMSINV(AleatLivre!J888)*$C$4))</f>
        <v>80.797096489881227</v>
      </c>
      <c r="L891" s="2">
        <f>(K891*EXP($C$3-($C$4^2)/2+NORMSINV(AleatLivre!K888)*$C$4))</f>
        <v>83.216695304027056</v>
      </c>
      <c r="M891" s="2">
        <f>(L891*EXP($C$3-($C$4^2)/2+NORMSINV(AleatLivre!L888)*$C$4))</f>
        <v>88.657391560603841</v>
      </c>
      <c r="N891" s="2">
        <f>(M891*EXP($C$3-($C$4^2)/2+NORMSINV(AleatLivre!M888)*$C$4))</f>
        <v>92.883776861298529</v>
      </c>
      <c r="O891" s="2">
        <f>(N891*EXP($C$3-($C$4^2)/2+NORMSINV(AleatLivre!N888)*$C$4))</f>
        <v>97.822708723483004</v>
      </c>
      <c r="P891" s="2">
        <f>(O891*EXP($C$3-($C$4^2)/2+NORMSINV(AleatLivre!O888)*$C$4))</f>
        <v>101.35921367339941</v>
      </c>
      <c r="Q891" s="2">
        <f>(P891*EXP($C$3-($C$4^2)/2+NORMSINV(AleatLivre!P888)*$C$4))</f>
        <v>106.23699734097092</v>
      </c>
      <c r="R891" s="2">
        <f>(Q891*EXP($C$3-($C$4^2)/2+NORMSINV(AleatLivre!Q888)*$C$4))</f>
        <v>112.4028000413897</v>
      </c>
      <c r="S891" s="2">
        <f>(R891*EXP($C$3-($C$4^2)/2+NORMSINV(AleatLivre!R888)*$C$4))</f>
        <v>115.54460538991994</v>
      </c>
      <c r="T891" s="2">
        <f>(S891*EXP($C$3-($C$4^2)/2+NORMSINV(AleatLivre!S888)*$C$4))</f>
        <v>126.24763095492237</v>
      </c>
      <c r="U891" s="2">
        <f>(T891*EXP($C$3-($C$4^2)/2+NORMSINV(AleatLivre!T888)*$C$4))</f>
        <v>131.80613190125416</v>
      </c>
      <c r="V891" s="2">
        <f>(U891*EXP($C$3-($C$4^2)/2+NORMSINV(AleatLivre!U888)*$C$4))</f>
        <v>136.80669793256956</v>
      </c>
    </row>
    <row r="892" spans="1:22" x14ac:dyDescent="0.25">
      <c r="A892">
        <v>887</v>
      </c>
      <c r="B892" s="2">
        <f>Painel!$B$7</f>
        <v>50</v>
      </c>
      <c r="C892" s="2">
        <f>(B892*EXP($C$3-($C$4^2)/2+NORMSINV(AleatLivre!B889)*$C$4))</f>
        <v>52.383315942885709</v>
      </c>
      <c r="D892" s="2">
        <f>(C892*EXP($C$3-($C$4^2)/2+NORMSINV(AleatLivre!C889)*$C$4))</f>
        <v>55.361538709338916</v>
      </c>
      <c r="E892" s="2">
        <f>(D892*EXP($C$3-($C$4^2)/2+NORMSINV(AleatLivre!D889)*$C$4))</f>
        <v>56.021862639908129</v>
      </c>
      <c r="F892" s="2">
        <f>(E892*EXP($C$3-($C$4^2)/2+NORMSINV(AleatLivre!E889)*$C$4))</f>
        <v>59.488175572452391</v>
      </c>
      <c r="G892" s="2">
        <f>(F892*EXP($C$3-($C$4^2)/2+NORMSINV(AleatLivre!F889)*$C$4))</f>
        <v>63.410708544803235</v>
      </c>
      <c r="H892" s="2">
        <f>(G892*EXP($C$3-($C$4^2)/2+NORMSINV(AleatLivre!G889)*$C$4))</f>
        <v>67.653460254965381</v>
      </c>
      <c r="I892" s="2">
        <f>(H892*EXP($C$3-($C$4^2)/2+NORMSINV(AleatLivre!H889)*$C$4))</f>
        <v>71.00956634115262</v>
      </c>
      <c r="J892" s="2">
        <f>(I892*EXP($C$3-($C$4^2)/2+NORMSINV(AleatLivre!I889)*$C$4))</f>
        <v>73.275439955551633</v>
      </c>
      <c r="K892" s="2">
        <f>(J892*EXP($C$3-($C$4^2)/2+NORMSINV(AleatLivre!J889)*$C$4))</f>
        <v>78.490155505636992</v>
      </c>
      <c r="L892" s="2">
        <f>(K892*EXP($C$3-($C$4^2)/2+NORMSINV(AleatLivre!K889)*$C$4))</f>
        <v>81.885774737654671</v>
      </c>
      <c r="M892" s="2">
        <f>(L892*EXP($C$3-($C$4^2)/2+NORMSINV(AleatLivre!L889)*$C$4))</f>
        <v>84.510833662043311</v>
      </c>
      <c r="N892" s="2">
        <f>(M892*EXP($C$3-($C$4^2)/2+NORMSINV(AleatLivre!M889)*$C$4))</f>
        <v>88.404524714135533</v>
      </c>
      <c r="O892" s="2">
        <f>(N892*EXP($C$3-($C$4^2)/2+NORMSINV(AleatLivre!N889)*$C$4))</f>
        <v>91.358149491304971</v>
      </c>
      <c r="P892" s="2">
        <f>(O892*EXP($C$3-($C$4^2)/2+NORMSINV(AleatLivre!O889)*$C$4))</f>
        <v>94.311966486455972</v>
      </c>
      <c r="Q892" s="2">
        <f>(P892*EXP($C$3-($C$4^2)/2+NORMSINV(AleatLivre!P889)*$C$4))</f>
        <v>101.66728024525023</v>
      </c>
      <c r="R892" s="2">
        <f>(Q892*EXP($C$3-($C$4^2)/2+NORMSINV(AleatLivre!Q889)*$C$4))</f>
        <v>104.81578625484057</v>
      </c>
      <c r="S892" s="2">
        <f>(R892*EXP($C$3-($C$4^2)/2+NORMSINV(AleatLivre!R889)*$C$4))</f>
        <v>108.14402695680263</v>
      </c>
      <c r="T892" s="2">
        <f>(S892*EXP($C$3-($C$4^2)/2+NORMSINV(AleatLivre!S889)*$C$4))</f>
        <v>114.90821964391316</v>
      </c>
      <c r="U892" s="2">
        <f>(T892*EXP($C$3-($C$4^2)/2+NORMSINV(AleatLivre!T889)*$C$4))</f>
        <v>118.56495907469271</v>
      </c>
      <c r="V892" s="2">
        <f>(U892*EXP($C$3-($C$4^2)/2+NORMSINV(AleatLivre!U889)*$C$4))</f>
        <v>121.65553700059399</v>
      </c>
    </row>
    <row r="893" spans="1:22" x14ac:dyDescent="0.25">
      <c r="A893">
        <v>888</v>
      </c>
      <c r="B893" s="2">
        <f>Painel!$B$7</f>
        <v>50</v>
      </c>
      <c r="C893" s="2">
        <f>(B893*EXP($C$3-($C$4^2)/2+NORMSINV(AleatLivre!B890)*$C$4))</f>
        <v>52.485787352668176</v>
      </c>
      <c r="D893" s="2">
        <f>(C893*EXP($C$3-($C$4^2)/2+NORMSINV(AleatLivre!C890)*$C$4))</f>
        <v>55.39646455829628</v>
      </c>
      <c r="E893" s="2">
        <f>(D893*EXP($C$3-($C$4^2)/2+NORMSINV(AleatLivre!D890)*$C$4))</f>
        <v>58.430302534525971</v>
      </c>
      <c r="F893" s="2">
        <f>(E893*EXP($C$3-($C$4^2)/2+NORMSINV(AleatLivre!E890)*$C$4))</f>
        <v>60.541818327654191</v>
      </c>
      <c r="G893" s="2">
        <f>(F893*EXP($C$3-($C$4^2)/2+NORMSINV(AleatLivre!F890)*$C$4))</f>
        <v>60.793162912609283</v>
      </c>
      <c r="H893" s="2">
        <f>(G893*EXP($C$3-($C$4^2)/2+NORMSINV(AleatLivre!G890)*$C$4))</f>
        <v>62.151090692658968</v>
      </c>
      <c r="I893" s="2">
        <f>(H893*EXP($C$3-($C$4^2)/2+NORMSINV(AleatLivre!H890)*$C$4))</f>
        <v>64.567498530269305</v>
      </c>
      <c r="J893" s="2">
        <f>(I893*EXP($C$3-($C$4^2)/2+NORMSINV(AleatLivre!I890)*$C$4))</f>
        <v>68.125258484536559</v>
      </c>
      <c r="K893" s="2">
        <f>(J893*EXP($C$3-($C$4^2)/2+NORMSINV(AleatLivre!J890)*$C$4))</f>
        <v>68.802031898209719</v>
      </c>
      <c r="L893" s="2">
        <f>(K893*EXP($C$3-($C$4^2)/2+NORMSINV(AleatLivre!K890)*$C$4))</f>
        <v>73.523202801228322</v>
      </c>
      <c r="M893" s="2">
        <f>(L893*EXP($C$3-($C$4^2)/2+NORMSINV(AleatLivre!L890)*$C$4))</f>
        <v>78.336992064741167</v>
      </c>
      <c r="N893" s="2">
        <f>(M893*EXP($C$3-($C$4^2)/2+NORMSINV(AleatLivre!M890)*$C$4))</f>
        <v>80.600502948142619</v>
      </c>
      <c r="O893" s="2">
        <f>(N893*EXP($C$3-($C$4^2)/2+NORMSINV(AleatLivre!N890)*$C$4))</f>
        <v>83.524489442146745</v>
      </c>
      <c r="P893" s="2">
        <f>(O893*EXP($C$3-($C$4^2)/2+NORMSINV(AleatLivre!O890)*$C$4))</f>
        <v>86.838602403930381</v>
      </c>
      <c r="Q893" s="2">
        <f>(P893*EXP($C$3-($C$4^2)/2+NORMSINV(AleatLivre!P890)*$C$4))</f>
        <v>90.770598186451053</v>
      </c>
      <c r="R893" s="2">
        <f>(Q893*EXP($C$3-($C$4^2)/2+NORMSINV(AleatLivre!Q890)*$C$4))</f>
        <v>96.170745936712194</v>
      </c>
      <c r="S893" s="2">
        <f>(R893*EXP($C$3-($C$4^2)/2+NORMSINV(AleatLivre!R890)*$C$4))</f>
        <v>97.974070961497077</v>
      </c>
      <c r="T893" s="2">
        <f>(S893*EXP($C$3-($C$4^2)/2+NORMSINV(AleatLivre!S890)*$C$4))</f>
        <v>102.43067436566903</v>
      </c>
      <c r="U893" s="2">
        <f>(T893*EXP($C$3-($C$4^2)/2+NORMSINV(AleatLivre!T890)*$C$4))</f>
        <v>105.92270272075098</v>
      </c>
      <c r="V893" s="2">
        <f>(U893*EXP($C$3-($C$4^2)/2+NORMSINV(AleatLivre!U890)*$C$4))</f>
        <v>112.92294612917088</v>
      </c>
    </row>
    <row r="894" spans="1:22" x14ac:dyDescent="0.25">
      <c r="A894">
        <v>889</v>
      </c>
      <c r="B894" s="2">
        <f>Painel!$B$7</f>
        <v>50</v>
      </c>
      <c r="C894" s="2">
        <f>(B894*EXP($C$3-($C$4^2)/2+NORMSINV(AleatLivre!B891)*$C$4))</f>
        <v>53.014820355644453</v>
      </c>
      <c r="D894" s="2">
        <f>(C894*EXP($C$3-($C$4^2)/2+NORMSINV(AleatLivre!C891)*$C$4))</f>
        <v>54.904109684930312</v>
      </c>
      <c r="E894" s="2">
        <f>(D894*EXP($C$3-($C$4^2)/2+NORMSINV(AleatLivre!D891)*$C$4))</f>
        <v>56.59949066658362</v>
      </c>
      <c r="F894" s="2">
        <f>(E894*EXP($C$3-($C$4^2)/2+NORMSINV(AleatLivre!E891)*$C$4))</f>
        <v>58.380303593774826</v>
      </c>
      <c r="G894" s="2">
        <f>(F894*EXP($C$3-($C$4^2)/2+NORMSINV(AleatLivre!F891)*$C$4))</f>
        <v>59.64942039993057</v>
      </c>
      <c r="H894" s="2">
        <f>(G894*EXP($C$3-($C$4^2)/2+NORMSINV(AleatLivre!G891)*$C$4))</f>
        <v>64.095685184972339</v>
      </c>
      <c r="I894" s="2">
        <f>(H894*EXP($C$3-($C$4^2)/2+NORMSINV(AleatLivre!H891)*$C$4))</f>
        <v>66.020467471033967</v>
      </c>
      <c r="J894" s="2">
        <f>(I894*EXP($C$3-($C$4^2)/2+NORMSINV(AleatLivre!I891)*$C$4))</f>
        <v>70.923560183629789</v>
      </c>
      <c r="K894" s="2">
        <f>(J894*EXP($C$3-($C$4^2)/2+NORMSINV(AleatLivre!J891)*$C$4))</f>
        <v>73.159140918789788</v>
      </c>
      <c r="L894" s="2">
        <f>(K894*EXP($C$3-($C$4^2)/2+NORMSINV(AleatLivre!K891)*$C$4))</f>
        <v>76.91673373003708</v>
      </c>
      <c r="M894" s="2">
        <f>(L894*EXP($C$3-($C$4^2)/2+NORMSINV(AleatLivre!L891)*$C$4))</f>
        <v>78.66034642471719</v>
      </c>
      <c r="N894" s="2">
        <f>(M894*EXP($C$3-($C$4^2)/2+NORMSINV(AleatLivre!M891)*$C$4))</f>
        <v>80.590042561055128</v>
      </c>
      <c r="O894" s="2">
        <f>(N894*EXP($C$3-($C$4^2)/2+NORMSINV(AleatLivre!N891)*$C$4))</f>
        <v>82.48123722032831</v>
      </c>
      <c r="P894" s="2">
        <f>(O894*EXP($C$3-($C$4^2)/2+NORMSINV(AleatLivre!O891)*$C$4))</f>
        <v>87.662441014046721</v>
      </c>
      <c r="Q894" s="2">
        <f>(P894*EXP($C$3-($C$4^2)/2+NORMSINV(AleatLivre!P891)*$C$4))</f>
        <v>92.820703997506627</v>
      </c>
      <c r="R894" s="2">
        <f>(Q894*EXP($C$3-($C$4^2)/2+NORMSINV(AleatLivre!Q891)*$C$4))</f>
        <v>96.242769968915212</v>
      </c>
      <c r="S894" s="2">
        <f>(R894*EXP($C$3-($C$4^2)/2+NORMSINV(AleatLivre!R891)*$C$4))</f>
        <v>104.0124022611782</v>
      </c>
      <c r="T894" s="2">
        <f>(S894*EXP($C$3-($C$4^2)/2+NORMSINV(AleatLivre!S891)*$C$4))</f>
        <v>106.84217330614736</v>
      </c>
      <c r="U894" s="2">
        <f>(T894*EXP($C$3-($C$4^2)/2+NORMSINV(AleatLivre!T891)*$C$4))</f>
        <v>114.96600833195876</v>
      </c>
      <c r="V894" s="2">
        <f>(U894*EXP($C$3-($C$4^2)/2+NORMSINV(AleatLivre!U891)*$C$4))</f>
        <v>122.65262954599642</v>
      </c>
    </row>
    <row r="895" spans="1:22" x14ac:dyDescent="0.25">
      <c r="A895">
        <v>890</v>
      </c>
      <c r="B895" s="2">
        <f>Painel!$B$7</f>
        <v>50</v>
      </c>
      <c r="C895" s="2">
        <f>(B895*EXP($C$3-($C$4^2)/2+NORMSINV(AleatLivre!B892)*$C$4))</f>
        <v>52.969742099465556</v>
      </c>
      <c r="D895" s="2">
        <f>(C895*EXP($C$3-($C$4^2)/2+NORMSINV(AleatLivre!C892)*$C$4))</f>
        <v>55.984775685377947</v>
      </c>
      <c r="E895" s="2">
        <f>(D895*EXP($C$3-($C$4^2)/2+NORMSINV(AleatLivre!D892)*$C$4))</f>
        <v>60.728288756328283</v>
      </c>
      <c r="F895" s="2">
        <f>(E895*EXP($C$3-($C$4^2)/2+NORMSINV(AleatLivre!E892)*$C$4))</f>
        <v>62.913188745507867</v>
      </c>
      <c r="G895" s="2">
        <f>(F895*EXP($C$3-($C$4^2)/2+NORMSINV(AleatLivre!F892)*$C$4))</f>
        <v>68.363445654563449</v>
      </c>
      <c r="H895" s="2">
        <f>(G895*EXP($C$3-($C$4^2)/2+NORMSINV(AleatLivre!G892)*$C$4))</f>
        <v>71.440169850906045</v>
      </c>
      <c r="I895" s="2">
        <f>(H895*EXP($C$3-($C$4^2)/2+NORMSINV(AleatLivre!H892)*$C$4))</f>
        <v>74.997828209595809</v>
      </c>
      <c r="J895" s="2">
        <f>(I895*EXP($C$3-($C$4^2)/2+NORMSINV(AleatLivre!I892)*$C$4))</f>
        <v>77.770598316001369</v>
      </c>
      <c r="K895" s="2">
        <f>(J895*EXP($C$3-($C$4^2)/2+NORMSINV(AleatLivre!J892)*$C$4))</f>
        <v>79.82031490620794</v>
      </c>
      <c r="L895" s="2">
        <f>(K895*EXP($C$3-($C$4^2)/2+NORMSINV(AleatLivre!K892)*$C$4))</f>
        <v>84.07089673118422</v>
      </c>
      <c r="M895" s="2">
        <f>(L895*EXP($C$3-($C$4^2)/2+NORMSINV(AleatLivre!L892)*$C$4))</f>
        <v>87.968692144245878</v>
      </c>
      <c r="N895" s="2">
        <f>(M895*EXP($C$3-($C$4^2)/2+NORMSINV(AleatLivre!M892)*$C$4))</f>
        <v>95.73422287170068</v>
      </c>
      <c r="O895" s="2">
        <f>(N895*EXP($C$3-($C$4^2)/2+NORMSINV(AleatLivre!N892)*$C$4))</f>
        <v>100.57104844335228</v>
      </c>
      <c r="P895" s="2">
        <f>(O895*EXP($C$3-($C$4^2)/2+NORMSINV(AleatLivre!O892)*$C$4))</f>
        <v>106.73995756263604</v>
      </c>
      <c r="Q895" s="2">
        <f>(P895*EXP($C$3-($C$4^2)/2+NORMSINV(AleatLivre!P892)*$C$4))</f>
        <v>111.14907240671161</v>
      </c>
      <c r="R895" s="2">
        <f>(Q895*EXP($C$3-($C$4^2)/2+NORMSINV(AleatLivre!Q892)*$C$4))</f>
        <v>115.43964270392772</v>
      </c>
      <c r="S895" s="2">
        <f>(R895*EXP($C$3-($C$4^2)/2+NORMSINV(AleatLivre!R892)*$C$4))</f>
        <v>119.1756636703696</v>
      </c>
      <c r="T895" s="2">
        <f>(S895*EXP($C$3-($C$4^2)/2+NORMSINV(AleatLivre!S892)*$C$4))</f>
        <v>125.54531209100023</v>
      </c>
      <c r="U895" s="2">
        <f>(T895*EXP($C$3-($C$4^2)/2+NORMSINV(AleatLivre!T892)*$C$4))</f>
        <v>134.54382881604093</v>
      </c>
      <c r="V895" s="2">
        <f>(U895*EXP($C$3-($C$4^2)/2+NORMSINV(AleatLivre!U892)*$C$4))</f>
        <v>144.86737984120577</v>
      </c>
    </row>
    <row r="896" spans="1:22" x14ac:dyDescent="0.25">
      <c r="A896">
        <v>891</v>
      </c>
      <c r="B896" s="2">
        <f>Painel!$B$7</f>
        <v>50</v>
      </c>
      <c r="C896" s="2">
        <f>(B896*EXP($C$3-($C$4^2)/2+NORMSINV(AleatLivre!B893)*$C$4))</f>
        <v>53.851255364854225</v>
      </c>
      <c r="D896" s="2">
        <f>(C896*EXP($C$3-($C$4^2)/2+NORMSINV(AleatLivre!C893)*$C$4))</f>
        <v>57.056938494846129</v>
      </c>
      <c r="E896" s="2">
        <f>(D896*EXP($C$3-($C$4^2)/2+NORMSINV(AleatLivre!D893)*$C$4))</f>
        <v>60.375198758220158</v>
      </c>
      <c r="F896" s="2">
        <f>(E896*EXP($C$3-($C$4^2)/2+NORMSINV(AleatLivre!E893)*$C$4))</f>
        <v>62.322883971191843</v>
      </c>
      <c r="G896" s="2">
        <f>(F896*EXP($C$3-($C$4^2)/2+NORMSINV(AleatLivre!F893)*$C$4))</f>
        <v>64.404174656586974</v>
      </c>
      <c r="H896" s="2">
        <f>(G896*EXP($C$3-($C$4^2)/2+NORMSINV(AleatLivre!G893)*$C$4))</f>
        <v>68.727059535095364</v>
      </c>
      <c r="I896" s="2">
        <f>(H896*EXP($C$3-($C$4^2)/2+NORMSINV(AleatLivre!H893)*$C$4))</f>
        <v>73.643982709720675</v>
      </c>
      <c r="J896" s="2">
        <f>(I896*EXP($C$3-($C$4^2)/2+NORMSINV(AleatLivre!I893)*$C$4))</f>
        <v>79.443298680179197</v>
      </c>
      <c r="K896" s="2">
        <f>(J896*EXP($C$3-($C$4^2)/2+NORMSINV(AleatLivre!J893)*$C$4))</f>
        <v>85.522000179542417</v>
      </c>
      <c r="L896" s="2">
        <f>(K896*EXP($C$3-($C$4^2)/2+NORMSINV(AleatLivre!K893)*$C$4))</f>
        <v>89.604936241516128</v>
      </c>
      <c r="M896" s="2">
        <f>(L896*EXP($C$3-($C$4^2)/2+NORMSINV(AleatLivre!L893)*$C$4))</f>
        <v>90.949679782743218</v>
      </c>
      <c r="N896" s="2">
        <f>(M896*EXP($C$3-($C$4^2)/2+NORMSINV(AleatLivre!M893)*$C$4))</f>
        <v>94.113840987550148</v>
      </c>
      <c r="O896" s="2">
        <f>(N896*EXP($C$3-($C$4^2)/2+NORMSINV(AleatLivre!N893)*$C$4))</f>
        <v>99.001724200926375</v>
      </c>
      <c r="P896" s="2">
        <f>(O896*EXP($C$3-($C$4^2)/2+NORMSINV(AleatLivre!O893)*$C$4))</f>
        <v>101.96681102170791</v>
      </c>
      <c r="Q896" s="2">
        <f>(P896*EXP($C$3-($C$4^2)/2+NORMSINV(AleatLivre!P893)*$C$4))</f>
        <v>105.00536268962357</v>
      </c>
      <c r="R896" s="2">
        <f>(Q896*EXP($C$3-($C$4^2)/2+NORMSINV(AleatLivre!Q893)*$C$4))</f>
        <v>107.68186542578816</v>
      </c>
      <c r="S896" s="2">
        <f>(R896*EXP($C$3-($C$4^2)/2+NORMSINV(AleatLivre!R893)*$C$4))</f>
        <v>111.57521753620048</v>
      </c>
      <c r="T896" s="2">
        <f>(S896*EXP($C$3-($C$4^2)/2+NORMSINV(AleatLivre!S893)*$C$4))</f>
        <v>117.85252687690688</v>
      </c>
      <c r="U896" s="2">
        <f>(T896*EXP($C$3-($C$4^2)/2+NORMSINV(AleatLivre!T893)*$C$4))</f>
        <v>126.23079928327184</v>
      </c>
      <c r="V896" s="2">
        <f>(U896*EXP($C$3-($C$4^2)/2+NORMSINV(AleatLivre!U893)*$C$4))</f>
        <v>134.17964014445445</v>
      </c>
    </row>
    <row r="897" spans="1:22" x14ac:dyDescent="0.25">
      <c r="A897">
        <v>892</v>
      </c>
      <c r="B897" s="2">
        <f>Painel!$B$7</f>
        <v>50</v>
      </c>
      <c r="C897" s="2">
        <f>(B897*EXP($C$3-($C$4^2)/2+NORMSINV(AleatLivre!B894)*$C$4))</f>
        <v>52.96730272687288</v>
      </c>
      <c r="D897" s="2">
        <f>(C897*EXP($C$3-($C$4^2)/2+NORMSINV(AleatLivre!C894)*$C$4))</f>
        <v>54.997835734199704</v>
      </c>
      <c r="E897" s="2">
        <f>(D897*EXP($C$3-($C$4^2)/2+NORMSINV(AleatLivre!D894)*$C$4))</f>
        <v>58.542070825909299</v>
      </c>
      <c r="F897" s="2">
        <f>(E897*EXP($C$3-($C$4^2)/2+NORMSINV(AleatLivre!E894)*$C$4))</f>
        <v>61.262270269362972</v>
      </c>
      <c r="G897" s="2">
        <f>(F897*EXP($C$3-($C$4^2)/2+NORMSINV(AleatLivre!F894)*$C$4))</f>
        <v>64.805866142828222</v>
      </c>
      <c r="H897" s="2">
        <f>(G897*EXP($C$3-($C$4^2)/2+NORMSINV(AleatLivre!G894)*$C$4))</f>
        <v>68.720080844555824</v>
      </c>
      <c r="I897" s="2">
        <f>(H897*EXP($C$3-($C$4^2)/2+NORMSINV(AleatLivre!H894)*$C$4))</f>
        <v>71.64968463167871</v>
      </c>
      <c r="J897" s="2">
        <f>(I897*EXP($C$3-($C$4^2)/2+NORMSINV(AleatLivre!I894)*$C$4))</f>
        <v>75.15257299440718</v>
      </c>
      <c r="K897" s="2">
        <f>(J897*EXP($C$3-($C$4^2)/2+NORMSINV(AleatLivre!J894)*$C$4))</f>
        <v>77.33273027482069</v>
      </c>
      <c r="L897" s="2">
        <f>(K897*EXP($C$3-($C$4^2)/2+NORMSINV(AleatLivre!K894)*$C$4))</f>
        <v>80.98512287541871</v>
      </c>
      <c r="M897" s="2">
        <f>(L897*EXP($C$3-($C$4^2)/2+NORMSINV(AleatLivre!L894)*$C$4))</f>
        <v>87.846486796563468</v>
      </c>
      <c r="N897" s="2">
        <f>(M897*EXP($C$3-($C$4^2)/2+NORMSINV(AleatLivre!M894)*$C$4))</f>
        <v>91.531153153315927</v>
      </c>
      <c r="O897" s="2">
        <f>(N897*EXP($C$3-($C$4^2)/2+NORMSINV(AleatLivre!N894)*$C$4))</f>
        <v>97.040334240951253</v>
      </c>
      <c r="P897" s="2">
        <f>(O897*EXP($C$3-($C$4^2)/2+NORMSINV(AleatLivre!O894)*$C$4))</f>
        <v>103.13225948625019</v>
      </c>
      <c r="Q897" s="2">
        <f>(P897*EXP($C$3-($C$4^2)/2+NORMSINV(AleatLivre!P894)*$C$4))</f>
        <v>106.95958817424378</v>
      </c>
      <c r="R897" s="2">
        <f>(Q897*EXP($C$3-($C$4^2)/2+NORMSINV(AleatLivre!Q894)*$C$4))</f>
        <v>117.99235275474882</v>
      </c>
      <c r="S897" s="2">
        <f>(R897*EXP($C$3-($C$4^2)/2+NORMSINV(AleatLivre!R894)*$C$4))</f>
        <v>127.51417841631265</v>
      </c>
      <c r="T897" s="2">
        <f>(S897*EXP($C$3-($C$4^2)/2+NORMSINV(AleatLivre!S894)*$C$4))</f>
        <v>137.50808048129383</v>
      </c>
      <c r="U897" s="2">
        <f>(T897*EXP($C$3-($C$4^2)/2+NORMSINV(AleatLivre!T894)*$C$4))</f>
        <v>152.95428720558806</v>
      </c>
      <c r="V897" s="2">
        <f>(U897*EXP($C$3-($C$4^2)/2+NORMSINV(AleatLivre!U894)*$C$4))</f>
        <v>161.41786481147508</v>
      </c>
    </row>
    <row r="898" spans="1:22" x14ac:dyDescent="0.25">
      <c r="A898">
        <v>893</v>
      </c>
      <c r="B898" s="2">
        <f>Painel!$B$7</f>
        <v>50</v>
      </c>
      <c r="C898" s="2">
        <f>(B898*EXP($C$3-($C$4^2)/2+NORMSINV(AleatLivre!B895)*$C$4))</f>
        <v>52.303447358097657</v>
      </c>
      <c r="D898" s="2">
        <f>(C898*EXP($C$3-($C$4^2)/2+NORMSINV(AleatLivre!C895)*$C$4))</f>
        <v>56.145005961767993</v>
      </c>
      <c r="E898" s="2">
        <f>(D898*EXP($C$3-($C$4^2)/2+NORMSINV(AleatLivre!D895)*$C$4))</f>
        <v>59.014603987016926</v>
      </c>
      <c r="F898" s="2">
        <f>(E898*EXP($C$3-($C$4^2)/2+NORMSINV(AleatLivre!E895)*$C$4))</f>
        <v>62.165410337488829</v>
      </c>
      <c r="G898" s="2">
        <f>(F898*EXP($C$3-($C$4^2)/2+NORMSINV(AleatLivre!F895)*$C$4))</f>
        <v>65.556058445484595</v>
      </c>
      <c r="H898" s="2">
        <f>(G898*EXP($C$3-($C$4^2)/2+NORMSINV(AleatLivre!G895)*$C$4))</f>
        <v>69.398660430615294</v>
      </c>
      <c r="I898" s="2">
        <f>(H898*EXP($C$3-($C$4^2)/2+NORMSINV(AleatLivre!H895)*$C$4))</f>
        <v>73.679923167191419</v>
      </c>
      <c r="J898" s="2">
        <f>(I898*EXP($C$3-($C$4^2)/2+NORMSINV(AleatLivre!I895)*$C$4))</f>
        <v>77.727506163004279</v>
      </c>
      <c r="K898" s="2">
        <f>(J898*EXP($C$3-($C$4^2)/2+NORMSINV(AleatLivre!J895)*$C$4))</f>
        <v>80.049242017381246</v>
      </c>
      <c r="L898" s="2">
        <f>(K898*EXP($C$3-($C$4^2)/2+NORMSINV(AleatLivre!K895)*$C$4))</f>
        <v>81.313306755747547</v>
      </c>
      <c r="M898" s="2">
        <f>(L898*EXP($C$3-($C$4^2)/2+NORMSINV(AleatLivre!L895)*$C$4))</f>
        <v>86.928290182538987</v>
      </c>
      <c r="N898" s="2">
        <f>(M898*EXP($C$3-($C$4^2)/2+NORMSINV(AleatLivre!M895)*$C$4))</f>
        <v>91.326496536874785</v>
      </c>
      <c r="O898" s="2">
        <f>(N898*EXP($C$3-($C$4^2)/2+NORMSINV(AleatLivre!N895)*$C$4))</f>
        <v>93.960482809882464</v>
      </c>
      <c r="P898" s="2">
        <f>(O898*EXP($C$3-($C$4^2)/2+NORMSINV(AleatLivre!O895)*$C$4))</f>
        <v>100.20999504678154</v>
      </c>
      <c r="Q898" s="2">
        <f>(P898*EXP($C$3-($C$4^2)/2+NORMSINV(AleatLivre!P895)*$C$4))</f>
        <v>105.40530249193203</v>
      </c>
      <c r="R898" s="2">
        <f>(Q898*EXP($C$3-($C$4^2)/2+NORMSINV(AleatLivre!Q895)*$C$4))</f>
        <v>110.72565908930667</v>
      </c>
      <c r="S898" s="2">
        <f>(R898*EXP($C$3-($C$4^2)/2+NORMSINV(AleatLivre!R895)*$C$4))</f>
        <v>115.95427921954176</v>
      </c>
      <c r="T898" s="2">
        <f>(S898*EXP($C$3-($C$4^2)/2+NORMSINV(AleatLivre!S895)*$C$4))</f>
        <v>123.79772212204453</v>
      </c>
      <c r="U898" s="2">
        <f>(T898*EXP($C$3-($C$4^2)/2+NORMSINV(AleatLivre!T895)*$C$4))</f>
        <v>128.23855494306085</v>
      </c>
      <c r="V898" s="2">
        <f>(U898*EXP($C$3-($C$4^2)/2+NORMSINV(AleatLivre!U895)*$C$4))</f>
        <v>130.27140738720905</v>
      </c>
    </row>
    <row r="899" spans="1:22" x14ac:dyDescent="0.25">
      <c r="A899">
        <v>894</v>
      </c>
      <c r="B899" s="2">
        <f>Painel!$B$7</f>
        <v>50</v>
      </c>
      <c r="C899" s="2">
        <f>(B899*EXP($C$3-($C$4^2)/2+NORMSINV(AleatLivre!B896)*$C$4))</f>
        <v>53.426987810000327</v>
      </c>
      <c r="D899" s="2">
        <f>(C899*EXP($C$3-($C$4^2)/2+NORMSINV(AleatLivre!C896)*$C$4))</f>
        <v>54.962258712374599</v>
      </c>
      <c r="E899" s="2">
        <f>(D899*EXP($C$3-($C$4^2)/2+NORMSINV(AleatLivre!D896)*$C$4))</f>
        <v>58.368863247977608</v>
      </c>
      <c r="F899" s="2">
        <f>(E899*EXP($C$3-($C$4^2)/2+NORMSINV(AleatLivre!E896)*$C$4))</f>
        <v>61.078034224891468</v>
      </c>
      <c r="G899" s="2">
        <f>(F899*EXP($C$3-($C$4^2)/2+NORMSINV(AleatLivre!F896)*$C$4))</f>
        <v>65.238696853294528</v>
      </c>
      <c r="H899" s="2">
        <f>(G899*EXP($C$3-($C$4^2)/2+NORMSINV(AleatLivre!G896)*$C$4))</f>
        <v>67.80635512052703</v>
      </c>
      <c r="I899" s="2">
        <f>(H899*EXP($C$3-($C$4^2)/2+NORMSINV(AleatLivre!H896)*$C$4))</f>
        <v>71.926292347053803</v>
      </c>
      <c r="J899" s="2">
        <f>(I899*EXP($C$3-($C$4^2)/2+NORMSINV(AleatLivre!I896)*$C$4))</f>
        <v>75.727693177572149</v>
      </c>
      <c r="K899" s="2">
        <f>(J899*EXP($C$3-($C$4^2)/2+NORMSINV(AleatLivre!J896)*$C$4))</f>
        <v>77.166869522834688</v>
      </c>
      <c r="L899" s="2">
        <f>(K899*EXP($C$3-($C$4^2)/2+NORMSINV(AleatLivre!K896)*$C$4))</f>
        <v>79.600716521515849</v>
      </c>
      <c r="M899" s="2">
        <f>(L899*EXP($C$3-($C$4^2)/2+NORMSINV(AleatLivre!L896)*$C$4))</f>
        <v>80.186429383320601</v>
      </c>
      <c r="N899" s="2">
        <f>(M899*EXP($C$3-($C$4^2)/2+NORMSINV(AleatLivre!M896)*$C$4))</f>
        <v>83.075495799357711</v>
      </c>
      <c r="O899" s="2">
        <f>(N899*EXP($C$3-($C$4^2)/2+NORMSINV(AleatLivre!N896)*$C$4))</f>
        <v>85.39233520366038</v>
      </c>
      <c r="P899" s="2">
        <f>(O899*EXP($C$3-($C$4^2)/2+NORMSINV(AleatLivre!O896)*$C$4))</f>
        <v>88.08112573448345</v>
      </c>
      <c r="Q899" s="2">
        <f>(P899*EXP($C$3-($C$4^2)/2+NORMSINV(AleatLivre!P896)*$C$4))</f>
        <v>92.372404392197581</v>
      </c>
      <c r="R899" s="2">
        <f>(Q899*EXP($C$3-($C$4^2)/2+NORMSINV(AleatLivre!Q896)*$C$4))</f>
        <v>93.171436028940718</v>
      </c>
      <c r="S899" s="2">
        <f>(R899*EXP($C$3-($C$4^2)/2+NORMSINV(AleatLivre!R896)*$C$4))</f>
        <v>96.59004779991038</v>
      </c>
      <c r="T899" s="2">
        <f>(S899*EXP($C$3-($C$4^2)/2+NORMSINV(AleatLivre!S896)*$C$4))</f>
        <v>100.51610936420718</v>
      </c>
      <c r="U899" s="2">
        <f>(T899*EXP($C$3-($C$4^2)/2+NORMSINV(AleatLivre!T896)*$C$4))</f>
        <v>104.26564840054256</v>
      </c>
      <c r="V899" s="2">
        <f>(U899*EXP($C$3-($C$4^2)/2+NORMSINV(AleatLivre!U896)*$C$4))</f>
        <v>109.90187679747262</v>
      </c>
    </row>
    <row r="900" spans="1:22" x14ac:dyDescent="0.25">
      <c r="A900">
        <v>895</v>
      </c>
      <c r="B900" s="2">
        <f>Painel!$B$7</f>
        <v>50</v>
      </c>
      <c r="C900" s="2">
        <f>(B900*EXP($C$3-($C$4^2)/2+NORMSINV(AleatLivre!B897)*$C$4))</f>
        <v>53.220340352371352</v>
      </c>
      <c r="D900" s="2">
        <f>(C900*EXP($C$3-($C$4^2)/2+NORMSINV(AleatLivre!C897)*$C$4))</f>
        <v>56.158122474777322</v>
      </c>
      <c r="E900" s="2">
        <f>(D900*EXP($C$3-($C$4^2)/2+NORMSINV(AleatLivre!D897)*$C$4))</f>
        <v>60.54012151696481</v>
      </c>
      <c r="F900" s="2">
        <f>(E900*EXP($C$3-($C$4^2)/2+NORMSINV(AleatLivre!E897)*$C$4))</f>
        <v>64.387698247906911</v>
      </c>
      <c r="G900" s="2">
        <f>(F900*EXP($C$3-($C$4^2)/2+NORMSINV(AleatLivre!F897)*$C$4))</f>
        <v>69.097828856271448</v>
      </c>
      <c r="H900" s="2">
        <f>(G900*EXP($C$3-($C$4^2)/2+NORMSINV(AleatLivre!G897)*$C$4))</f>
        <v>71.605575563815748</v>
      </c>
      <c r="I900" s="2">
        <f>(H900*EXP($C$3-($C$4^2)/2+NORMSINV(AleatLivre!H897)*$C$4))</f>
        <v>75.362136052573518</v>
      </c>
      <c r="J900" s="2">
        <f>(I900*EXP($C$3-($C$4^2)/2+NORMSINV(AleatLivre!I897)*$C$4))</f>
        <v>77.180882624699748</v>
      </c>
      <c r="K900" s="2">
        <f>(J900*EXP($C$3-($C$4^2)/2+NORMSINV(AleatLivre!J897)*$C$4))</f>
        <v>79.051253862276539</v>
      </c>
      <c r="L900" s="2">
        <f>(K900*EXP($C$3-($C$4^2)/2+NORMSINV(AleatLivre!K897)*$C$4))</f>
        <v>84.135603112353166</v>
      </c>
      <c r="M900" s="2">
        <f>(L900*EXP($C$3-($C$4^2)/2+NORMSINV(AleatLivre!L897)*$C$4))</f>
        <v>90.277073635961713</v>
      </c>
      <c r="N900" s="2">
        <f>(M900*EXP($C$3-($C$4^2)/2+NORMSINV(AleatLivre!M897)*$C$4))</f>
        <v>89.328841948778702</v>
      </c>
      <c r="O900" s="2">
        <f>(N900*EXP($C$3-($C$4^2)/2+NORMSINV(AleatLivre!N897)*$C$4))</f>
        <v>92.916973793109406</v>
      </c>
      <c r="P900" s="2">
        <f>(O900*EXP($C$3-($C$4^2)/2+NORMSINV(AleatLivre!O897)*$C$4))</f>
        <v>96.052937771562526</v>
      </c>
      <c r="Q900" s="2">
        <f>(P900*EXP($C$3-($C$4^2)/2+NORMSINV(AleatLivre!P897)*$C$4))</f>
        <v>101.09978024925969</v>
      </c>
      <c r="R900" s="2">
        <f>(Q900*EXP($C$3-($C$4^2)/2+NORMSINV(AleatLivre!Q897)*$C$4))</f>
        <v>103.42635221525759</v>
      </c>
      <c r="S900" s="2">
        <f>(R900*EXP($C$3-($C$4^2)/2+NORMSINV(AleatLivre!R897)*$C$4))</f>
        <v>108.27903865634073</v>
      </c>
      <c r="T900" s="2">
        <f>(S900*EXP($C$3-($C$4^2)/2+NORMSINV(AleatLivre!S897)*$C$4))</f>
        <v>117.16645970917394</v>
      </c>
      <c r="U900" s="2">
        <f>(T900*EXP($C$3-($C$4^2)/2+NORMSINV(AleatLivre!T897)*$C$4))</f>
        <v>120.99276325374494</v>
      </c>
      <c r="V900" s="2">
        <f>(U900*EXP($C$3-($C$4^2)/2+NORMSINV(AleatLivre!U897)*$C$4))</f>
        <v>128.89185695104433</v>
      </c>
    </row>
    <row r="901" spans="1:22" x14ac:dyDescent="0.25">
      <c r="A901">
        <v>896</v>
      </c>
      <c r="B901" s="2">
        <f>Painel!$B$7</f>
        <v>50</v>
      </c>
      <c r="C901" s="2">
        <f>(B901*EXP($C$3-($C$4^2)/2+NORMSINV(AleatLivre!B898)*$C$4))</f>
        <v>52.929656489876045</v>
      </c>
      <c r="D901" s="2">
        <f>(C901*EXP($C$3-($C$4^2)/2+NORMSINV(AleatLivre!C898)*$C$4))</f>
        <v>55.502322885941481</v>
      </c>
      <c r="E901" s="2">
        <f>(D901*EXP($C$3-($C$4^2)/2+NORMSINV(AleatLivre!D898)*$C$4))</f>
        <v>57.709964921254709</v>
      </c>
      <c r="F901" s="2">
        <f>(E901*EXP($C$3-($C$4^2)/2+NORMSINV(AleatLivre!E898)*$C$4))</f>
        <v>59.799771740192931</v>
      </c>
      <c r="G901" s="2">
        <f>(F901*EXP($C$3-($C$4^2)/2+NORMSINV(AleatLivre!F898)*$C$4))</f>
        <v>62.71825534603321</v>
      </c>
      <c r="H901" s="2">
        <f>(G901*EXP($C$3-($C$4^2)/2+NORMSINV(AleatLivre!G898)*$C$4))</f>
        <v>66.883453998324001</v>
      </c>
      <c r="I901" s="2">
        <f>(H901*EXP($C$3-($C$4^2)/2+NORMSINV(AleatLivre!H898)*$C$4))</f>
        <v>71.779198729929846</v>
      </c>
      <c r="J901" s="2">
        <f>(I901*EXP($C$3-($C$4^2)/2+NORMSINV(AleatLivre!I898)*$C$4))</f>
        <v>75.089574596918482</v>
      </c>
      <c r="K901" s="2">
        <f>(J901*EXP($C$3-($C$4^2)/2+NORMSINV(AleatLivre!J898)*$C$4))</f>
        <v>76.593892009970574</v>
      </c>
      <c r="L901" s="2">
        <f>(K901*EXP($C$3-($C$4^2)/2+NORMSINV(AleatLivre!K898)*$C$4))</f>
        <v>80.824828645396408</v>
      </c>
      <c r="M901" s="2">
        <f>(L901*EXP($C$3-($C$4^2)/2+NORMSINV(AleatLivre!L898)*$C$4))</f>
        <v>84.069950062242128</v>
      </c>
      <c r="N901" s="2">
        <f>(M901*EXP($C$3-($C$4^2)/2+NORMSINV(AleatLivre!M898)*$C$4))</f>
        <v>87.329140680583478</v>
      </c>
      <c r="O901" s="2">
        <f>(N901*EXP($C$3-($C$4^2)/2+NORMSINV(AleatLivre!N898)*$C$4))</f>
        <v>92.957618173551083</v>
      </c>
      <c r="P901" s="2">
        <f>(O901*EXP($C$3-($C$4^2)/2+NORMSINV(AleatLivre!O898)*$C$4))</f>
        <v>97.927580988553373</v>
      </c>
      <c r="Q901" s="2">
        <f>(P901*EXP($C$3-($C$4^2)/2+NORMSINV(AleatLivre!P898)*$C$4))</f>
        <v>96.872954111724326</v>
      </c>
      <c r="R901" s="2">
        <f>(Q901*EXP($C$3-($C$4^2)/2+NORMSINV(AleatLivre!Q898)*$C$4))</f>
        <v>100.87803777241704</v>
      </c>
      <c r="S901" s="2">
        <f>(R901*EXP($C$3-($C$4^2)/2+NORMSINV(AleatLivre!R898)*$C$4))</f>
        <v>106.89293733218123</v>
      </c>
      <c r="T901" s="2">
        <f>(S901*EXP($C$3-($C$4^2)/2+NORMSINV(AleatLivre!S898)*$C$4))</f>
        <v>114.26741993095396</v>
      </c>
      <c r="U901" s="2">
        <f>(T901*EXP($C$3-($C$4^2)/2+NORMSINV(AleatLivre!T898)*$C$4))</f>
        <v>120.68954760217018</v>
      </c>
      <c r="V901" s="2">
        <f>(U901*EXP($C$3-($C$4^2)/2+NORMSINV(AleatLivre!U898)*$C$4))</f>
        <v>127.03322427352379</v>
      </c>
    </row>
    <row r="902" spans="1:22" x14ac:dyDescent="0.25">
      <c r="A902">
        <v>897</v>
      </c>
      <c r="B902" s="2">
        <f>Painel!$B$7</f>
        <v>50</v>
      </c>
      <c r="C902" s="2">
        <f>(B902*EXP($C$3-($C$4^2)/2+NORMSINV(AleatLivre!B899)*$C$4))</f>
        <v>53.807771166451715</v>
      </c>
      <c r="D902" s="2">
        <f>(C902*EXP($C$3-($C$4^2)/2+NORMSINV(AleatLivre!C899)*$C$4))</f>
        <v>56.349825071527299</v>
      </c>
      <c r="E902" s="2">
        <f>(D902*EXP($C$3-($C$4^2)/2+NORMSINV(AleatLivre!D899)*$C$4))</f>
        <v>59.25376510355138</v>
      </c>
      <c r="F902" s="2">
        <f>(E902*EXP($C$3-($C$4^2)/2+NORMSINV(AleatLivre!E899)*$C$4))</f>
        <v>62.207664596312497</v>
      </c>
      <c r="G902" s="2">
        <f>(F902*EXP($C$3-($C$4^2)/2+NORMSINV(AleatLivre!F899)*$C$4))</f>
        <v>64.944589228007487</v>
      </c>
      <c r="H902" s="2">
        <f>(G902*EXP($C$3-($C$4^2)/2+NORMSINV(AleatLivre!G899)*$C$4))</f>
        <v>69.501350001549199</v>
      </c>
      <c r="I902" s="2">
        <f>(H902*EXP($C$3-($C$4^2)/2+NORMSINV(AleatLivre!H899)*$C$4))</f>
        <v>70.944562879868258</v>
      </c>
      <c r="J902" s="2">
        <f>(I902*EXP($C$3-($C$4^2)/2+NORMSINV(AleatLivre!I899)*$C$4))</f>
        <v>73.675893639586533</v>
      </c>
      <c r="K902" s="2">
        <f>(J902*EXP($C$3-($C$4^2)/2+NORMSINV(AleatLivre!J899)*$C$4))</f>
        <v>77.718538471336927</v>
      </c>
      <c r="L902" s="2">
        <f>(K902*EXP($C$3-($C$4^2)/2+NORMSINV(AleatLivre!K899)*$C$4))</f>
        <v>79.448561918399164</v>
      </c>
      <c r="M902" s="2">
        <f>(L902*EXP($C$3-($C$4^2)/2+NORMSINV(AleatLivre!L899)*$C$4))</f>
        <v>84.266178757991383</v>
      </c>
      <c r="N902" s="2">
        <f>(M902*EXP($C$3-($C$4^2)/2+NORMSINV(AleatLivre!M899)*$C$4))</f>
        <v>88.730875371119566</v>
      </c>
      <c r="O902" s="2">
        <f>(N902*EXP($C$3-($C$4^2)/2+NORMSINV(AleatLivre!N899)*$C$4))</f>
        <v>93.277723869845644</v>
      </c>
      <c r="P902" s="2">
        <f>(O902*EXP($C$3-($C$4^2)/2+NORMSINV(AleatLivre!O899)*$C$4))</f>
        <v>97.284774201884431</v>
      </c>
      <c r="Q902" s="2">
        <f>(P902*EXP($C$3-($C$4^2)/2+NORMSINV(AleatLivre!P899)*$C$4))</f>
        <v>100.47688286783443</v>
      </c>
      <c r="R902" s="2">
        <f>(Q902*EXP($C$3-($C$4^2)/2+NORMSINV(AleatLivre!Q899)*$C$4))</f>
        <v>107.79020404859793</v>
      </c>
      <c r="S902" s="2">
        <f>(R902*EXP($C$3-($C$4^2)/2+NORMSINV(AleatLivre!R899)*$C$4))</f>
        <v>115.53313275491814</v>
      </c>
      <c r="T902" s="2">
        <f>(S902*EXP($C$3-($C$4^2)/2+NORMSINV(AleatLivre!S899)*$C$4))</f>
        <v>127.23530845475889</v>
      </c>
      <c r="U902" s="2">
        <f>(T902*EXP($C$3-($C$4^2)/2+NORMSINV(AleatLivre!T899)*$C$4))</f>
        <v>139.45418556136491</v>
      </c>
      <c r="V902" s="2">
        <f>(U902*EXP($C$3-($C$4^2)/2+NORMSINV(AleatLivre!U899)*$C$4))</f>
        <v>143.34469120255301</v>
      </c>
    </row>
    <row r="903" spans="1:22" x14ac:dyDescent="0.25">
      <c r="A903">
        <v>898</v>
      </c>
      <c r="B903" s="2">
        <f>Painel!$B$7</f>
        <v>50</v>
      </c>
      <c r="C903" s="2">
        <f>(B903*EXP($C$3-($C$4^2)/2+NORMSINV(AleatLivre!B900)*$C$4))</f>
        <v>53.945161086781944</v>
      </c>
      <c r="D903" s="2">
        <f>(C903*EXP($C$3-($C$4^2)/2+NORMSINV(AleatLivre!C900)*$C$4))</f>
        <v>56.287044546297494</v>
      </c>
      <c r="E903" s="2">
        <f>(D903*EXP($C$3-($C$4^2)/2+NORMSINV(AleatLivre!D900)*$C$4))</f>
        <v>58.965324526913875</v>
      </c>
      <c r="F903" s="2">
        <f>(E903*EXP($C$3-($C$4^2)/2+NORMSINV(AleatLivre!E900)*$C$4))</f>
        <v>60.795353606523683</v>
      </c>
      <c r="G903" s="2">
        <f>(F903*EXP($C$3-($C$4^2)/2+NORMSINV(AleatLivre!F900)*$C$4))</f>
        <v>64.876185528608147</v>
      </c>
      <c r="H903" s="2">
        <f>(G903*EXP($C$3-($C$4^2)/2+NORMSINV(AleatLivre!G900)*$C$4))</f>
        <v>66.745744193309264</v>
      </c>
      <c r="I903" s="2">
        <f>(H903*EXP($C$3-($C$4^2)/2+NORMSINV(AleatLivre!H900)*$C$4))</f>
        <v>70.43924074760865</v>
      </c>
      <c r="J903" s="2">
        <f>(I903*EXP($C$3-($C$4^2)/2+NORMSINV(AleatLivre!I900)*$C$4))</f>
        <v>75.087110333363299</v>
      </c>
      <c r="K903" s="2">
        <f>(J903*EXP($C$3-($C$4^2)/2+NORMSINV(AleatLivre!J900)*$C$4))</f>
        <v>78.230582522275441</v>
      </c>
      <c r="L903" s="2">
        <f>(K903*EXP($C$3-($C$4^2)/2+NORMSINV(AleatLivre!K900)*$C$4))</f>
        <v>83.721954432757528</v>
      </c>
      <c r="M903" s="2">
        <f>(L903*EXP($C$3-($C$4^2)/2+NORMSINV(AleatLivre!L900)*$C$4))</f>
        <v>91.193124260700699</v>
      </c>
      <c r="N903" s="2">
        <f>(M903*EXP($C$3-($C$4^2)/2+NORMSINV(AleatLivre!M900)*$C$4))</f>
        <v>95.523704757675219</v>
      </c>
      <c r="O903" s="2">
        <f>(N903*EXP($C$3-($C$4^2)/2+NORMSINV(AleatLivre!N900)*$C$4))</f>
        <v>102.28886316681233</v>
      </c>
      <c r="P903" s="2">
        <f>(O903*EXP($C$3-($C$4^2)/2+NORMSINV(AleatLivre!O900)*$C$4))</f>
        <v>106.59254523461861</v>
      </c>
      <c r="Q903" s="2">
        <f>(P903*EXP($C$3-($C$4^2)/2+NORMSINV(AleatLivre!P900)*$C$4))</f>
        <v>110.3545664522866</v>
      </c>
      <c r="R903" s="2">
        <f>(Q903*EXP($C$3-($C$4^2)/2+NORMSINV(AleatLivre!Q900)*$C$4))</f>
        <v>117.87213844919137</v>
      </c>
      <c r="S903" s="2">
        <f>(R903*EXP($C$3-($C$4^2)/2+NORMSINV(AleatLivre!R900)*$C$4))</f>
        <v>122.98097481214894</v>
      </c>
      <c r="T903" s="2">
        <f>(S903*EXP($C$3-($C$4^2)/2+NORMSINV(AleatLivre!S900)*$C$4))</f>
        <v>130.68995646244784</v>
      </c>
      <c r="U903" s="2">
        <f>(T903*EXP($C$3-($C$4^2)/2+NORMSINV(AleatLivre!T900)*$C$4))</f>
        <v>135.46951071671961</v>
      </c>
      <c r="V903" s="2">
        <f>(U903*EXP($C$3-($C$4^2)/2+NORMSINV(AleatLivre!U900)*$C$4))</f>
        <v>139.51847207444607</v>
      </c>
    </row>
    <row r="904" spans="1:22" x14ac:dyDescent="0.25">
      <c r="A904">
        <v>899</v>
      </c>
      <c r="B904" s="2">
        <f>Painel!$B$7</f>
        <v>50</v>
      </c>
      <c r="C904" s="2">
        <f>(B904*EXP($C$3-($C$4^2)/2+NORMSINV(AleatLivre!B901)*$C$4))</f>
        <v>52.884773953077115</v>
      </c>
      <c r="D904" s="2">
        <f>(C904*EXP($C$3-($C$4^2)/2+NORMSINV(AleatLivre!C901)*$C$4))</f>
        <v>56.587203042322628</v>
      </c>
      <c r="E904" s="2">
        <f>(D904*EXP($C$3-($C$4^2)/2+NORMSINV(AleatLivre!D901)*$C$4))</f>
        <v>62.130961984788236</v>
      </c>
      <c r="F904" s="2">
        <f>(E904*EXP($C$3-($C$4^2)/2+NORMSINV(AleatLivre!E901)*$C$4))</f>
        <v>65.699321031827793</v>
      </c>
      <c r="G904" s="2">
        <f>(F904*EXP($C$3-($C$4^2)/2+NORMSINV(AleatLivre!F901)*$C$4))</f>
        <v>69.39572465203122</v>
      </c>
      <c r="H904" s="2">
        <f>(G904*EXP($C$3-($C$4^2)/2+NORMSINV(AleatLivre!G901)*$C$4))</f>
        <v>74.830316844366635</v>
      </c>
      <c r="I904" s="2">
        <f>(H904*EXP($C$3-($C$4^2)/2+NORMSINV(AleatLivre!H901)*$C$4))</f>
        <v>77.244861744598268</v>
      </c>
      <c r="J904" s="2">
        <f>(I904*EXP($C$3-($C$4^2)/2+NORMSINV(AleatLivre!I901)*$C$4))</f>
        <v>77.694038502225396</v>
      </c>
      <c r="K904" s="2">
        <f>(J904*EXP($C$3-($C$4^2)/2+NORMSINV(AleatLivre!J901)*$C$4))</f>
        <v>83.831874169417262</v>
      </c>
      <c r="L904" s="2">
        <f>(K904*EXP($C$3-($C$4^2)/2+NORMSINV(AleatLivre!K901)*$C$4))</f>
        <v>90.299459208120425</v>
      </c>
      <c r="M904" s="2">
        <f>(L904*EXP($C$3-($C$4^2)/2+NORMSINV(AleatLivre!L901)*$C$4))</f>
        <v>91.781152132966881</v>
      </c>
      <c r="N904" s="2">
        <f>(M904*EXP($C$3-($C$4^2)/2+NORMSINV(AleatLivre!M901)*$C$4))</f>
        <v>94.2233986551215</v>
      </c>
      <c r="O904" s="2">
        <f>(N904*EXP($C$3-($C$4^2)/2+NORMSINV(AleatLivre!N901)*$C$4))</f>
        <v>101.24037091209829</v>
      </c>
      <c r="P904" s="2">
        <f>(O904*EXP($C$3-($C$4^2)/2+NORMSINV(AleatLivre!O901)*$C$4))</f>
        <v>105.72787913162141</v>
      </c>
      <c r="Q904" s="2">
        <f>(P904*EXP($C$3-($C$4^2)/2+NORMSINV(AleatLivre!P901)*$C$4))</f>
        <v>116.88920502040531</v>
      </c>
      <c r="R904" s="2">
        <f>(Q904*EXP($C$3-($C$4^2)/2+NORMSINV(AleatLivre!Q901)*$C$4))</f>
        <v>120.85777545611737</v>
      </c>
      <c r="S904" s="2">
        <f>(R904*EXP($C$3-($C$4^2)/2+NORMSINV(AleatLivre!R901)*$C$4))</f>
        <v>126.40757487408106</v>
      </c>
      <c r="T904" s="2">
        <f>(S904*EXP($C$3-($C$4^2)/2+NORMSINV(AleatLivre!S901)*$C$4))</f>
        <v>131.47532391539227</v>
      </c>
      <c r="U904" s="2">
        <f>(T904*EXP($C$3-($C$4^2)/2+NORMSINV(AleatLivre!T901)*$C$4))</f>
        <v>139.05290185930815</v>
      </c>
      <c r="V904" s="2">
        <f>(U904*EXP($C$3-($C$4^2)/2+NORMSINV(AleatLivre!U901)*$C$4))</f>
        <v>146.89621955180797</v>
      </c>
    </row>
    <row r="905" spans="1:22" x14ac:dyDescent="0.25">
      <c r="A905">
        <v>900</v>
      </c>
      <c r="B905" s="2">
        <f>Painel!$B$7</f>
        <v>50</v>
      </c>
      <c r="C905" s="2">
        <f>(B905*EXP($C$3-($C$4^2)/2+NORMSINV(AleatLivre!B902)*$C$4))</f>
        <v>53.802061938988857</v>
      </c>
      <c r="D905" s="2">
        <f>(C905*EXP($C$3-($C$4^2)/2+NORMSINV(AleatLivre!C902)*$C$4))</f>
        <v>55.111096217223462</v>
      </c>
      <c r="E905" s="2">
        <f>(D905*EXP($C$3-($C$4^2)/2+NORMSINV(AleatLivre!D902)*$C$4))</f>
        <v>57.32873562370871</v>
      </c>
      <c r="F905" s="2">
        <f>(E905*EXP($C$3-($C$4^2)/2+NORMSINV(AleatLivre!E902)*$C$4))</f>
        <v>59.156267444111172</v>
      </c>
      <c r="G905" s="2">
        <f>(F905*EXP($C$3-($C$4^2)/2+NORMSINV(AleatLivre!F902)*$C$4))</f>
        <v>62.380612348594575</v>
      </c>
      <c r="H905" s="2">
        <f>(G905*EXP($C$3-($C$4^2)/2+NORMSINV(AleatLivre!G902)*$C$4))</f>
        <v>64.322020991770145</v>
      </c>
      <c r="I905" s="2">
        <f>(H905*EXP($C$3-($C$4^2)/2+NORMSINV(AleatLivre!H902)*$C$4))</f>
        <v>67.508830215070986</v>
      </c>
      <c r="J905" s="2">
        <f>(I905*EXP($C$3-($C$4^2)/2+NORMSINV(AleatLivre!I902)*$C$4))</f>
        <v>69.965601267331053</v>
      </c>
      <c r="K905" s="2">
        <f>(J905*EXP($C$3-($C$4^2)/2+NORMSINV(AleatLivre!J902)*$C$4))</f>
        <v>73.610288485965697</v>
      </c>
      <c r="L905" s="2">
        <f>(K905*EXP($C$3-($C$4^2)/2+NORMSINV(AleatLivre!K902)*$C$4))</f>
        <v>78.387982163919375</v>
      </c>
      <c r="M905" s="2">
        <f>(L905*EXP($C$3-($C$4^2)/2+NORMSINV(AleatLivre!L902)*$C$4))</f>
        <v>82.482163876721685</v>
      </c>
      <c r="N905" s="2">
        <f>(M905*EXP($C$3-($C$4^2)/2+NORMSINV(AleatLivre!M902)*$C$4))</f>
        <v>84.94652805696775</v>
      </c>
      <c r="O905" s="2">
        <f>(N905*EXP($C$3-($C$4^2)/2+NORMSINV(AleatLivre!N902)*$C$4))</f>
        <v>86.864541118664278</v>
      </c>
      <c r="P905" s="2">
        <f>(O905*EXP($C$3-($C$4^2)/2+NORMSINV(AleatLivre!O902)*$C$4))</f>
        <v>93.385178016216685</v>
      </c>
      <c r="Q905" s="2">
        <f>(P905*EXP($C$3-($C$4^2)/2+NORMSINV(AleatLivre!P902)*$C$4))</f>
        <v>98.617630223207073</v>
      </c>
      <c r="R905" s="2">
        <f>(Q905*EXP($C$3-($C$4^2)/2+NORMSINV(AleatLivre!Q902)*$C$4))</f>
        <v>103.6681980296398</v>
      </c>
      <c r="S905" s="2">
        <f>(R905*EXP($C$3-($C$4^2)/2+NORMSINV(AleatLivre!R902)*$C$4))</f>
        <v>110.48542803949788</v>
      </c>
      <c r="T905" s="2">
        <f>(S905*EXP($C$3-($C$4^2)/2+NORMSINV(AleatLivre!S902)*$C$4))</f>
        <v>115.83471125828201</v>
      </c>
      <c r="U905" s="2">
        <f>(T905*EXP($C$3-($C$4^2)/2+NORMSINV(AleatLivre!T902)*$C$4))</f>
        <v>126.09941602506505</v>
      </c>
      <c r="V905" s="2">
        <f>(U905*EXP($C$3-($C$4^2)/2+NORMSINV(AleatLivre!U902)*$C$4))</f>
        <v>129.91562767576809</v>
      </c>
    </row>
    <row r="906" spans="1:22" x14ac:dyDescent="0.25">
      <c r="A906">
        <v>901</v>
      </c>
      <c r="B906" s="2">
        <f>Painel!$B$7</f>
        <v>50</v>
      </c>
      <c r="C906" s="2">
        <f>(B906*EXP($C$3-($C$4^2)/2+NORMSINV(AleatLivre!B903)*$C$4))</f>
        <v>51.710493646542453</v>
      </c>
      <c r="D906" s="2">
        <f>(C906*EXP($C$3-($C$4^2)/2+NORMSINV(AleatLivre!C903)*$C$4))</f>
        <v>53.920159065119861</v>
      </c>
      <c r="E906" s="2">
        <f>(D906*EXP($C$3-($C$4^2)/2+NORMSINV(AleatLivre!D903)*$C$4))</f>
        <v>57.223593753638632</v>
      </c>
      <c r="F906" s="2">
        <f>(E906*EXP($C$3-($C$4^2)/2+NORMSINV(AleatLivre!E903)*$C$4))</f>
        <v>58.645306174044457</v>
      </c>
      <c r="G906" s="2">
        <f>(F906*EXP($C$3-($C$4^2)/2+NORMSINV(AleatLivre!F903)*$C$4))</f>
        <v>61.711717128821093</v>
      </c>
      <c r="H906" s="2">
        <f>(G906*EXP($C$3-($C$4^2)/2+NORMSINV(AleatLivre!G903)*$C$4))</f>
        <v>66.74160353999315</v>
      </c>
      <c r="I906" s="2">
        <f>(H906*EXP($C$3-($C$4^2)/2+NORMSINV(AleatLivre!H903)*$C$4))</f>
        <v>73.247006128353533</v>
      </c>
      <c r="J906" s="2">
        <f>(I906*EXP($C$3-($C$4^2)/2+NORMSINV(AleatLivre!I903)*$C$4))</f>
        <v>76.752307187321108</v>
      </c>
      <c r="K906" s="2">
        <f>(J906*EXP($C$3-($C$4^2)/2+NORMSINV(AleatLivre!J903)*$C$4))</f>
        <v>79.446212014539654</v>
      </c>
      <c r="L906" s="2">
        <f>(K906*EXP($C$3-($C$4^2)/2+NORMSINV(AleatLivre!K903)*$C$4))</f>
        <v>82.965293290307969</v>
      </c>
      <c r="M906" s="2">
        <f>(L906*EXP($C$3-($C$4^2)/2+NORMSINV(AleatLivre!L903)*$C$4))</f>
        <v>88.707603030817211</v>
      </c>
      <c r="N906" s="2">
        <f>(M906*EXP($C$3-($C$4^2)/2+NORMSINV(AleatLivre!M903)*$C$4))</f>
        <v>93.008355464045252</v>
      </c>
      <c r="O906" s="2">
        <f>(N906*EXP($C$3-($C$4^2)/2+NORMSINV(AleatLivre!N903)*$C$4))</f>
        <v>98.123585695837789</v>
      </c>
      <c r="P906" s="2">
        <f>(O906*EXP($C$3-($C$4^2)/2+NORMSINV(AleatLivre!O903)*$C$4))</f>
        <v>105.7772237800431</v>
      </c>
      <c r="Q906" s="2">
        <f>(P906*EXP($C$3-($C$4^2)/2+NORMSINV(AleatLivre!P903)*$C$4))</f>
        <v>110.07344141096071</v>
      </c>
      <c r="R906" s="2">
        <f>(Q906*EXP($C$3-($C$4^2)/2+NORMSINV(AleatLivre!Q903)*$C$4))</f>
        <v>114.89578272209394</v>
      </c>
      <c r="S906" s="2">
        <f>(R906*EXP($C$3-($C$4^2)/2+NORMSINV(AleatLivre!R903)*$C$4))</f>
        <v>121.82076346554199</v>
      </c>
      <c r="T906" s="2">
        <f>(S906*EXP($C$3-($C$4^2)/2+NORMSINV(AleatLivre!S903)*$C$4))</f>
        <v>127.27419035606989</v>
      </c>
      <c r="U906" s="2">
        <f>(T906*EXP($C$3-($C$4^2)/2+NORMSINV(AleatLivre!T903)*$C$4))</f>
        <v>133.67231429872976</v>
      </c>
      <c r="V906" s="2">
        <f>(U906*EXP($C$3-($C$4^2)/2+NORMSINV(AleatLivre!U903)*$C$4))</f>
        <v>140.36027972459067</v>
      </c>
    </row>
    <row r="907" spans="1:22" x14ac:dyDescent="0.25">
      <c r="A907">
        <v>902</v>
      </c>
      <c r="B907" s="2">
        <f>Painel!$B$7</f>
        <v>50</v>
      </c>
      <c r="C907" s="2">
        <f>(B907*EXP($C$3-($C$4^2)/2+NORMSINV(AleatLivre!B904)*$C$4))</f>
        <v>51.659227944088414</v>
      </c>
      <c r="D907" s="2">
        <f>(C907*EXP($C$3-($C$4^2)/2+NORMSINV(AleatLivre!C904)*$C$4))</f>
        <v>54.91668341505229</v>
      </c>
      <c r="E907" s="2">
        <f>(D907*EXP($C$3-($C$4^2)/2+NORMSINV(AleatLivre!D904)*$C$4))</f>
        <v>56.033510724108368</v>
      </c>
      <c r="F907" s="2">
        <f>(E907*EXP($C$3-($C$4^2)/2+NORMSINV(AleatLivre!E904)*$C$4))</f>
        <v>58.728624900560355</v>
      </c>
      <c r="G907" s="2">
        <f>(F907*EXP($C$3-($C$4^2)/2+NORMSINV(AleatLivre!F904)*$C$4))</f>
        <v>62.468316805193453</v>
      </c>
      <c r="H907" s="2">
        <f>(G907*EXP($C$3-($C$4^2)/2+NORMSINV(AleatLivre!G904)*$C$4))</f>
        <v>67.535248521342837</v>
      </c>
      <c r="I907" s="2">
        <f>(H907*EXP($C$3-($C$4^2)/2+NORMSINV(AleatLivre!H904)*$C$4))</f>
        <v>72.585825327171676</v>
      </c>
      <c r="J907" s="2">
        <f>(I907*EXP($C$3-($C$4^2)/2+NORMSINV(AleatLivre!I904)*$C$4))</f>
        <v>76.066791247622177</v>
      </c>
      <c r="K907" s="2">
        <f>(J907*EXP($C$3-($C$4^2)/2+NORMSINV(AleatLivre!J904)*$C$4))</f>
        <v>78.84201681006536</v>
      </c>
      <c r="L907" s="2">
        <f>(K907*EXP($C$3-($C$4^2)/2+NORMSINV(AleatLivre!K904)*$C$4))</f>
        <v>80.961988359514066</v>
      </c>
      <c r="M907" s="2">
        <f>(L907*EXP($C$3-($C$4^2)/2+NORMSINV(AleatLivre!L904)*$C$4))</f>
        <v>84.493801070822698</v>
      </c>
      <c r="N907" s="2">
        <f>(M907*EXP($C$3-($C$4^2)/2+NORMSINV(AleatLivre!M904)*$C$4))</f>
        <v>88.548205309670706</v>
      </c>
      <c r="O907" s="2">
        <f>(N907*EXP($C$3-($C$4^2)/2+NORMSINV(AleatLivre!N904)*$C$4))</f>
        <v>95.495672990808799</v>
      </c>
      <c r="P907" s="2">
        <f>(O907*EXP($C$3-($C$4^2)/2+NORMSINV(AleatLivre!O904)*$C$4))</f>
        <v>103.11378938227494</v>
      </c>
      <c r="Q907" s="2">
        <f>(P907*EXP($C$3-($C$4^2)/2+NORMSINV(AleatLivre!P904)*$C$4))</f>
        <v>111.47574357670292</v>
      </c>
      <c r="R907" s="2">
        <f>(Q907*EXP($C$3-($C$4^2)/2+NORMSINV(AleatLivre!Q904)*$C$4))</f>
        <v>121.13563545653349</v>
      </c>
      <c r="S907" s="2">
        <f>(R907*EXP($C$3-($C$4^2)/2+NORMSINV(AleatLivre!R904)*$C$4))</f>
        <v>128.13343810740611</v>
      </c>
      <c r="T907" s="2">
        <f>(S907*EXP($C$3-($C$4^2)/2+NORMSINV(AleatLivre!S904)*$C$4))</f>
        <v>136.35752034441262</v>
      </c>
      <c r="U907" s="2">
        <f>(T907*EXP($C$3-($C$4^2)/2+NORMSINV(AleatLivre!T904)*$C$4))</f>
        <v>143.59347913664962</v>
      </c>
      <c r="V907" s="2">
        <f>(U907*EXP($C$3-($C$4^2)/2+NORMSINV(AleatLivre!U904)*$C$4))</f>
        <v>150.38310846183211</v>
      </c>
    </row>
    <row r="908" spans="1:22" x14ac:dyDescent="0.25">
      <c r="A908">
        <v>903</v>
      </c>
      <c r="B908" s="2">
        <f>Painel!$B$7</f>
        <v>50</v>
      </c>
      <c r="C908" s="2">
        <f>(B908*EXP($C$3-($C$4^2)/2+NORMSINV(AleatLivre!B905)*$C$4))</f>
        <v>53.035513678606137</v>
      </c>
      <c r="D908" s="2">
        <f>(C908*EXP($C$3-($C$4^2)/2+NORMSINV(AleatLivre!C905)*$C$4))</f>
        <v>56.816150722785579</v>
      </c>
      <c r="E908" s="2">
        <f>(D908*EXP($C$3-($C$4^2)/2+NORMSINV(AleatLivre!D905)*$C$4))</f>
        <v>59.870681269585454</v>
      </c>
      <c r="F908" s="2">
        <f>(E908*EXP($C$3-($C$4^2)/2+NORMSINV(AleatLivre!E905)*$C$4))</f>
        <v>64.970275867505592</v>
      </c>
      <c r="G908" s="2">
        <f>(F908*EXP($C$3-($C$4^2)/2+NORMSINV(AleatLivre!F905)*$C$4))</f>
        <v>67.462323973469722</v>
      </c>
      <c r="H908" s="2">
        <f>(G908*EXP($C$3-($C$4^2)/2+NORMSINV(AleatLivre!G905)*$C$4))</f>
        <v>71.002030136297208</v>
      </c>
      <c r="I908" s="2">
        <f>(H908*EXP($C$3-($C$4^2)/2+NORMSINV(AleatLivre!H905)*$C$4))</f>
        <v>73.091033018171302</v>
      </c>
      <c r="J908" s="2">
        <f>(I908*EXP($C$3-($C$4^2)/2+NORMSINV(AleatLivre!I905)*$C$4))</f>
        <v>78.045957639849675</v>
      </c>
      <c r="K908" s="2">
        <f>(J908*EXP($C$3-($C$4^2)/2+NORMSINV(AleatLivre!J905)*$C$4))</f>
        <v>79.672816717271502</v>
      </c>
      <c r="L908" s="2">
        <f>(K908*EXP($C$3-($C$4^2)/2+NORMSINV(AleatLivre!K905)*$C$4))</f>
        <v>85.548555361166635</v>
      </c>
      <c r="M908" s="2">
        <f>(L908*EXP($C$3-($C$4^2)/2+NORMSINV(AleatLivre!L905)*$C$4))</f>
        <v>90.08592984190274</v>
      </c>
      <c r="N908" s="2">
        <f>(M908*EXP($C$3-($C$4^2)/2+NORMSINV(AleatLivre!M905)*$C$4))</f>
        <v>91.365756004061396</v>
      </c>
      <c r="O908" s="2">
        <f>(N908*EXP($C$3-($C$4^2)/2+NORMSINV(AleatLivre!N905)*$C$4))</f>
        <v>98.122668996039678</v>
      </c>
      <c r="P908" s="2">
        <f>(O908*EXP($C$3-($C$4^2)/2+NORMSINV(AleatLivre!O905)*$C$4))</f>
        <v>106.70633329462686</v>
      </c>
      <c r="Q908" s="2">
        <f>(P908*EXP($C$3-($C$4^2)/2+NORMSINV(AleatLivre!P905)*$C$4))</f>
        <v>111.6255189004042</v>
      </c>
      <c r="R908" s="2">
        <f>(Q908*EXP($C$3-($C$4^2)/2+NORMSINV(AleatLivre!Q905)*$C$4))</f>
        <v>122.38291514524032</v>
      </c>
      <c r="S908" s="2">
        <f>(R908*EXP($C$3-($C$4^2)/2+NORMSINV(AleatLivre!R905)*$C$4))</f>
        <v>126.35434035488542</v>
      </c>
      <c r="T908" s="2">
        <f>(S908*EXP($C$3-($C$4^2)/2+NORMSINV(AleatLivre!S905)*$C$4))</f>
        <v>134.83897925808577</v>
      </c>
      <c r="U908" s="2">
        <f>(T908*EXP($C$3-($C$4^2)/2+NORMSINV(AleatLivre!T905)*$C$4))</f>
        <v>139.0516289435264</v>
      </c>
      <c r="V908" s="2">
        <f>(U908*EXP($C$3-($C$4^2)/2+NORMSINV(AleatLivre!U905)*$C$4))</f>
        <v>142.18338783993937</v>
      </c>
    </row>
    <row r="909" spans="1:22" x14ac:dyDescent="0.25">
      <c r="A909">
        <v>904</v>
      </c>
      <c r="B909" s="2">
        <f>Painel!$B$7</f>
        <v>50</v>
      </c>
      <c r="C909" s="2">
        <f>(B909*EXP($C$3-($C$4^2)/2+NORMSINV(AleatLivre!B906)*$C$4))</f>
        <v>53.251514488533743</v>
      </c>
      <c r="D909" s="2">
        <f>(C909*EXP($C$3-($C$4^2)/2+NORMSINV(AleatLivre!C906)*$C$4))</f>
        <v>55.575443691117911</v>
      </c>
      <c r="E909" s="2">
        <f>(D909*EXP($C$3-($C$4^2)/2+NORMSINV(AleatLivre!D906)*$C$4))</f>
        <v>59.17706018672714</v>
      </c>
      <c r="F909" s="2">
        <f>(E909*EXP($C$3-($C$4^2)/2+NORMSINV(AleatLivre!E906)*$C$4))</f>
        <v>61.876166811706774</v>
      </c>
      <c r="G909" s="2">
        <f>(F909*EXP($C$3-($C$4^2)/2+NORMSINV(AleatLivre!F906)*$C$4))</f>
        <v>64.021735944176214</v>
      </c>
      <c r="H909" s="2">
        <f>(G909*EXP($C$3-($C$4^2)/2+NORMSINV(AleatLivre!G906)*$C$4))</f>
        <v>67.716514099396591</v>
      </c>
      <c r="I909" s="2">
        <f>(H909*EXP($C$3-($C$4^2)/2+NORMSINV(AleatLivre!H906)*$C$4))</f>
        <v>72.227883851717991</v>
      </c>
      <c r="J909" s="2">
        <f>(I909*EXP($C$3-($C$4^2)/2+NORMSINV(AleatLivre!I906)*$C$4))</f>
        <v>77.698533274340775</v>
      </c>
      <c r="K909" s="2">
        <f>(J909*EXP($C$3-($C$4^2)/2+NORMSINV(AleatLivre!J906)*$C$4))</f>
        <v>81.795561384251627</v>
      </c>
      <c r="L909" s="2">
        <f>(K909*EXP($C$3-($C$4^2)/2+NORMSINV(AleatLivre!K906)*$C$4))</f>
        <v>85.56048040740805</v>
      </c>
      <c r="M909" s="2">
        <f>(L909*EXP($C$3-($C$4^2)/2+NORMSINV(AleatLivre!L906)*$C$4))</f>
        <v>88.770712202483722</v>
      </c>
      <c r="N909" s="2">
        <f>(M909*EXP($C$3-($C$4^2)/2+NORMSINV(AleatLivre!M906)*$C$4))</f>
        <v>92.247578255777668</v>
      </c>
      <c r="O909" s="2">
        <f>(N909*EXP($C$3-($C$4^2)/2+NORMSINV(AleatLivre!N906)*$C$4))</f>
        <v>98.911010978723709</v>
      </c>
      <c r="P909" s="2">
        <f>(O909*EXP($C$3-($C$4^2)/2+NORMSINV(AleatLivre!O906)*$C$4))</f>
        <v>103.61535667618374</v>
      </c>
      <c r="Q909" s="2">
        <f>(P909*EXP($C$3-($C$4^2)/2+NORMSINV(AleatLivre!P906)*$C$4))</f>
        <v>107.13890462103221</v>
      </c>
      <c r="R909" s="2">
        <f>(Q909*EXP($C$3-($C$4^2)/2+NORMSINV(AleatLivre!Q906)*$C$4))</f>
        <v>112.38576782566183</v>
      </c>
      <c r="S909" s="2">
        <f>(R909*EXP($C$3-($C$4^2)/2+NORMSINV(AleatLivre!R906)*$C$4))</f>
        <v>119.03336293123779</v>
      </c>
      <c r="T909" s="2">
        <f>(S909*EXP($C$3-($C$4^2)/2+NORMSINV(AleatLivre!S906)*$C$4))</f>
        <v>123.68719450996873</v>
      </c>
      <c r="U909" s="2">
        <f>(T909*EXP($C$3-($C$4^2)/2+NORMSINV(AleatLivre!T906)*$C$4))</f>
        <v>128.53385213255817</v>
      </c>
      <c r="V909" s="2">
        <f>(U909*EXP($C$3-($C$4^2)/2+NORMSINV(AleatLivre!U906)*$C$4))</f>
        <v>141.50503873528771</v>
      </c>
    </row>
    <row r="910" spans="1:22" x14ac:dyDescent="0.25">
      <c r="A910">
        <v>905</v>
      </c>
      <c r="B910" s="2">
        <f>Painel!$B$7</f>
        <v>50</v>
      </c>
      <c r="C910" s="2">
        <f>(B910*EXP($C$3-($C$4^2)/2+NORMSINV(AleatLivre!B907)*$C$4))</f>
        <v>52.896007705040283</v>
      </c>
      <c r="D910" s="2">
        <f>(C910*EXP($C$3-($C$4^2)/2+NORMSINV(AleatLivre!C907)*$C$4))</f>
        <v>55.605639195919821</v>
      </c>
      <c r="E910" s="2">
        <f>(D910*EXP($C$3-($C$4^2)/2+NORMSINV(AleatLivre!D907)*$C$4))</f>
        <v>58.239885583544478</v>
      </c>
      <c r="F910" s="2">
        <f>(E910*EXP($C$3-($C$4^2)/2+NORMSINV(AleatLivre!E907)*$C$4))</f>
        <v>59.837217919967159</v>
      </c>
      <c r="G910" s="2">
        <f>(F910*EXP($C$3-($C$4^2)/2+NORMSINV(AleatLivre!F907)*$C$4))</f>
        <v>63.732099065964903</v>
      </c>
      <c r="H910" s="2">
        <f>(G910*EXP($C$3-($C$4^2)/2+NORMSINV(AleatLivre!G907)*$C$4))</f>
        <v>65.209145996285187</v>
      </c>
      <c r="I910" s="2">
        <f>(H910*EXP($C$3-($C$4^2)/2+NORMSINV(AleatLivre!H907)*$C$4))</f>
        <v>65.922015071400736</v>
      </c>
      <c r="J910" s="2">
        <f>(I910*EXP($C$3-($C$4^2)/2+NORMSINV(AleatLivre!I907)*$C$4))</f>
        <v>70.153544465536569</v>
      </c>
      <c r="K910" s="2">
        <f>(J910*EXP($C$3-($C$4^2)/2+NORMSINV(AleatLivre!J907)*$C$4))</f>
        <v>71.63013308338985</v>
      </c>
      <c r="L910" s="2">
        <f>(K910*EXP($C$3-($C$4^2)/2+NORMSINV(AleatLivre!K907)*$C$4))</f>
        <v>75.5492478655501</v>
      </c>
      <c r="M910" s="2">
        <f>(L910*EXP($C$3-($C$4^2)/2+NORMSINV(AleatLivre!L907)*$C$4))</f>
        <v>81.818815424659959</v>
      </c>
      <c r="N910" s="2">
        <f>(M910*EXP($C$3-($C$4^2)/2+NORMSINV(AleatLivre!M907)*$C$4))</f>
        <v>85.574063731127339</v>
      </c>
      <c r="O910" s="2">
        <f>(N910*EXP($C$3-($C$4^2)/2+NORMSINV(AleatLivre!N907)*$C$4))</f>
        <v>86.632226183622961</v>
      </c>
      <c r="P910" s="2">
        <f>(O910*EXP($C$3-($C$4^2)/2+NORMSINV(AleatLivre!O907)*$C$4))</f>
        <v>89.439184693428061</v>
      </c>
      <c r="Q910" s="2">
        <f>(P910*EXP($C$3-($C$4^2)/2+NORMSINV(AleatLivre!P907)*$C$4))</f>
        <v>93.352710055667131</v>
      </c>
      <c r="R910" s="2">
        <f>(Q910*EXP($C$3-($C$4^2)/2+NORMSINV(AleatLivre!Q907)*$C$4))</f>
        <v>99.931930889636817</v>
      </c>
      <c r="S910" s="2">
        <f>(R910*EXP($C$3-($C$4^2)/2+NORMSINV(AleatLivre!R907)*$C$4))</f>
        <v>104.37307550034794</v>
      </c>
      <c r="T910" s="2">
        <f>(S910*EXP($C$3-($C$4^2)/2+NORMSINV(AleatLivre!S907)*$C$4))</f>
        <v>105.91392201491894</v>
      </c>
      <c r="U910" s="2">
        <f>(T910*EXP($C$3-($C$4^2)/2+NORMSINV(AleatLivre!T907)*$C$4))</f>
        <v>110.89828619292591</v>
      </c>
      <c r="V910" s="2">
        <f>(U910*EXP($C$3-($C$4^2)/2+NORMSINV(AleatLivre!U907)*$C$4))</f>
        <v>120.08399052387858</v>
      </c>
    </row>
    <row r="911" spans="1:22" x14ac:dyDescent="0.25">
      <c r="A911">
        <v>906</v>
      </c>
      <c r="B911" s="2">
        <f>Painel!$B$7</f>
        <v>50</v>
      </c>
      <c r="C911" s="2">
        <f>(B911*EXP($C$3-($C$4^2)/2+NORMSINV(AleatLivre!B908)*$C$4))</f>
        <v>52.77676671517554</v>
      </c>
      <c r="D911" s="2">
        <f>(C911*EXP($C$3-($C$4^2)/2+NORMSINV(AleatLivre!C908)*$C$4))</f>
        <v>55.962474845336416</v>
      </c>
      <c r="E911" s="2">
        <f>(D911*EXP($C$3-($C$4^2)/2+NORMSINV(AleatLivre!D908)*$C$4))</f>
        <v>62.116886994048357</v>
      </c>
      <c r="F911" s="2">
        <f>(E911*EXP($C$3-($C$4^2)/2+NORMSINV(AleatLivre!E908)*$C$4))</f>
        <v>65.733628569132776</v>
      </c>
      <c r="G911" s="2">
        <f>(F911*EXP($C$3-($C$4^2)/2+NORMSINV(AleatLivre!F908)*$C$4))</f>
        <v>69.588756056808492</v>
      </c>
      <c r="H911" s="2">
        <f>(G911*EXP($C$3-($C$4^2)/2+NORMSINV(AleatLivre!G908)*$C$4))</f>
        <v>73.766977994508849</v>
      </c>
      <c r="I911" s="2">
        <f>(H911*EXP($C$3-($C$4^2)/2+NORMSINV(AleatLivre!H908)*$C$4))</f>
        <v>78.226929946325512</v>
      </c>
      <c r="J911" s="2">
        <f>(I911*EXP($C$3-($C$4^2)/2+NORMSINV(AleatLivre!I908)*$C$4))</f>
        <v>85.220071397482343</v>
      </c>
      <c r="K911" s="2">
        <f>(J911*EXP($C$3-($C$4^2)/2+NORMSINV(AleatLivre!J908)*$C$4))</f>
        <v>87.871926278837066</v>
      </c>
      <c r="L911" s="2">
        <f>(K911*EXP($C$3-($C$4^2)/2+NORMSINV(AleatLivre!K908)*$C$4))</f>
        <v>90.805941490097581</v>
      </c>
      <c r="M911" s="2">
        <f>(L911*EXP($C$3-($C$4^2)/2+NORMSINV(AleatLivre!L908)*$C$4))</f>
        <v>94.324193433711244</v>
      </c>
      <c r="N911" s="2">
        <f>(M911*EXP($C$3-($C$4^2)/2+NORMSINV(AleatLivre!M908)*$C$4))</f>
        <v>100.7320364065048</v>
      </c>
      <c r="O911" s="2">
        <f>(N911*EXP($C$3-($C$4^2)/2+NORMSINV(AleatLivre!N908)*$C$4))</f>
        <v>102.44247956817395</v>
      </c>
      <c r="P911" s="2">
        <f>(O911*EXP($C$3-($C$4^2)/2+NORMSINV(AleatLivre!O908)*$C$4))</f>
        <v>106.44806186681728</v>
      </c>
      <c r="Q911" s="2">
        <f>(P911*EXP($C$3-($C$4^2)/2+NORMSINV(AleatLivre!P908)*$C$4))</f>
        <v>113.41639473365053</v>
      </c>
      <c r="R911" s="2">
        <f>(Q911*EXP($C$3-($C$4^2)/2+NORMSINV(AleatLivre!Q908)*$C$4))</f>
        <v>123.99395732702021</v>
      </c>
      <c r="S911" s="2">
        <f>(R911*EXP($C$3-($C$4^2)/2+NORMSINV(AleatLivre!R908)*$C$4))</f>
        <v>129.43478341847603</v>
      </c>
      <c r="T911" s="2">
        <f>(S911*EXP($C$3-($C$4^2)/2+NORMSINV(AleatLivre!S908)*$C$4))</f>
        <v>138.76292019820255</v>
      </c>
      <c r="U911" s="2">
        <f>(T911*EXP($C$3-($C$4^2)/2+NORMSINV(AleatLivre!T908)*$C$4))</f>
        <v>145.84418688960452</v>
      </c>
      <c r="V911" s="2">
        <f>(U911*EXP($C$3-($C$4^2)/2+NORMSINV(AleatLivre!U908)*$C$4))</f>
        <v>157.16592899642322</v>
      </c>
    </row>
    <row r="912" spans="1:22" x14ac:dyDescent="0.25">
      <c r="A912">
        <v>907</v>
      </c>
      <c r="B912" s="2">
        <f>Painel!$B$7</f>
        <v>50</v>
      </c>
      <c r="C912" s="2">
        <f>(B912*EXP($C$3-($C$4^2)/2+NORMSINV(AleatLivre!B909)*$C$4))</f>
        <v>52.970136475204491</v>
      </c>
      <c r="D912" s="2">
        <f>(C912*EXP($C$3-($C$4^2)/2+NORMSINV(AleatLivre!C909)*$C$4))</f>
        <v>55.021095581494606</v>
      </c>
      <c r="E912" s="2">
        <f>(D912*EXP($C$3-($C$4^2)/2+NORMSINV(AleatLivre!D909)*$C$4))</f>
        <v>58.115567120970404</v>
      </c>
      <c r="F912" s="2">
        <f>(E912*EXP($C$3-($C$4^2)/2+NORMSINV(AleatLivre!E909)*$C$4))</f>
        <v>61.946060370114921</v>
      </c>
      <c r="G912" s="2">
        <f>(F912*EXP($C$3-($C$4^2)/2+NORMSINV(AleatLivre!F909)*$C$4))</f>
        <v>66.063991591484609</v>
      </c>
      <c r="H912" s="2">
        <f>(G912*EXP($C$3-($C$4^2)/2+NORMSINV(AleatLivre!G909)*$C$4))</f>
        <v>69.277052058611815</v>
      </c>
      <c r="I912" s="2">
        <f>(H912*EXP($C$3-($C$4^2)/2+NORMSINV(AleatLivre!H909)*$C$4))</f>
        <v>73.548337859539714</v>
      </c>
      <c r="J912" s="2">
        <f>(I912*EXP($C$3-($C$4^2)/2+NORMSINV(AleatLivre!I909)*$C$4))</f>
        <v>78.780821002014136</v>
      </c>
      <c r="K912" s="2">
        <f>(J912*EXP($C$3-($C$4^2)/2+NORMSINV(AleatLivre!J909)*$C$4))</f>
        <v>82.848700636490989</v>
      </c>
      <c r="L912" s="2">
        <f>(K912*EXP($C$3-($C$4^2)/2+NORMSINV(AleatLivre!K909)*$C$4))</f>
        <v>88.150614398058352</v>
      </c>
      <c r="M912" s="2">
        <f>(L912*EXP($C$3-($C$4^2)/2+NORMSINV(AleatLivre!L909)*$C$4))</f>
        <v>94.076154978053665</v>
      </c>
      <c r="N912" s="2">
        <f>(M912*EXP($C$3-($C$4^2)/2+NORMSINV(AleatLivre!M909)*$C$4))</f>
        <v>96.912698025224415</v>
      </c>
      <c r="O912" s="2">
        <f>(N912*EXP($C$3-($C$4^2)/2+NORMSINV(AleatLivre!N909)*$C$4))</f>
        <v>101.64574995856862</v>
      </c>
      <c r="P912" s="2">
        <f>(O912*EXP($C$3-($C$4^2)/2+NORMSINV(AleatLivre!O909)*$C$4))</f>
        <v>108.50674933608971</v>
      </c>
      <c r="Q912" s="2">
        <f>(P912*EXP($C$3-($C$4^2)/2+NORMSINV(AleatLivre!P909)*$C$4))</f>
        <v>114.13276356919913</v>
      </c>
      <c r="R912" s="2">
        <f>(Q912*EXP($C$3-($C$4^2)/2+NORMSINV(AleatLivre!Q909)*$C$4))</f>
        <v>119.09921406042149</v>
      </c>
      <c r="S912" s="2">
        <f>(R912*EXP($C$3-($C$4^2)/2+NORMSINV(AleatLivre!R909)*$C$4))</f>
        <v>129.70466163778801</v>
      </c>
      <c r="T912" s="2">
        <f>(S912*EXP($C$3-($C$4^2)/2+NORMSINV(AleatLivre!S909)*$C$4))</f>
        <v>139.57412816951322</v>
      </c>
      <c r="U912" s="2">
        <f>(T912*EXP($C$3-($C$4^2)/2+NORMSINV(AleatLivre!T909)*$C$4))</f>
        <v>146.3912576462296</v>
      </c>
      <c r="V912" s="2">
        <f>(U912*EXP($C$3-($C$4^2)/2+NORMSINV(AleatLivre!U909)*$C$4))</f>
        <v>150.1616017671351</v>
      </c>
    </row>
    <row r="913" spans="1:22" x14ac:dyDescent="0.25">
      <c r="A913">
        <v>908</v>
      </c>
      <c r="B913" s="2">
        <f>Painel!$B$7</f>
        <v>50</v>
      </c>
      <c r="C913" s="2">
        <f>(B913*EXP($C$3-($C$4^2)/2+NORMSINV(AleatLivre!B910)*$C$4))</f>
        <v>54.331078883208761</v>
      </c>
      <c r="D913" s="2">
        <f>(C913*EXP($C$3-($C$4^2)/2+NORMSINV(AleatLivre!C910)*$C$4))</f>
        <v>55.978498310513338</v>
      </c>
      <c r="E913" s="2">
        <f>(D913*EXP($C$3-($C$4^2)/2+NORMSINV(AleatLivre!D910)*$C$4))</f>
        <v>56.726561364754389</v>
      </c>
      <c r="F913" s="2">
        <f>(E913*EXP($C$3-($C$4^2)/2+NORMSINV(AleatLivre!E910)*$C$4))</f>
        <v>59.741776549127202</v>
      </c>
      <c r="G913" s="2">
        <f>(F913*EXP($C$3-($C$4^2)/2+NORMSINV(AleatLivre!F910)*$C$4))</f>
        <v>62.084999493084773</v>
      </c>
      <c r="H913" s="2">
        <f>(G913*EXP($C$3-($C$4^2)/2+NORMSINV(AleatLivre!G910)*$C$4))</f>
        <v>63.850185508129051</v>
      </c>
      <c r="I913" s="2">
        <f>(H913*EXP($C$3-($C$4^2)/2+NORMSINV(AleatLivre!H910)*$C$4))</f>
        <v>66.750140045924439</v>
      </c>
      <c r="J913" s="2">
        <f>(I913*EXP($C$3-($C$4^2)/2+NORMSINV(AleatLivre!I910)*$C$4))</f>
        <v>71.12967190728051</v>
      </c>
      <c r="K913" s="2">
        <f>(J913*EXP($C$3-($C$4^2)/2+NORMSINV(AleatLivre!J910)*$C$4))</f>
        <v>75.537846303051893</v>
      </c>
      <c r="L913" s="2">
        <f>(K913*EXP($C$3-($C$4^2)/2+NORMSINV(AleatLivre!K910)*$C$4))</f>
        <v>79.947800588801485</v>
      </c>
      <c r="M913" s="2">
        <f>(L913*EXP($C$3-($C$4^2)/2+NORMSINV(AleatLivre!L910)*$C$4))</f>
        <v>81.755258012743141</v>
      </c>
      <c r="N913" s="2">
        <f>(M913*EXP($C$3-($C$4^2)/2+NORMSINV(AleatLivre!M910)*$C$4))</f>
        <v>84.737725954671788</v>
      </c>
      <c r="O913" s="2">
        <f>(N913*EXP($C$3-($C$4^2)/2+NORMSINV(AleatLivre!N910)*$C$4))</f>
        <v>88.063222241342061</v>
      </c>
      <c r="P913" s="2">
        <f>(O913*EXP($C$3-($C$4^2)/2+NORMSINV(AleatLivre!O910)*$C$4))</f>
        <v>95.101085259563419</v>
      </c>
      <c r="Q913" s="2">
        <f>(P913*EXP($C$3-($C$4^2)/2+NORMSINV(AleatLivre!P910)*$C$4))</f>
        <v>97.884181761845269</v>
      </c>
      <c r="R913" s="2">
        <f>(Q913*EXP($C$3-($C$4^2)/2+NORMSINV(AleatLivre!Q910)*$C$4))</f>
        <v>101.93446404349439</v>
      </c>
      <c r="S913" s="2">
        <f>(R913*EXP($C$3-($C$4^2)/2+NORMSINV(AleatLivre!R910)*$C$4))</f>
        <v>110.81677106133348</v>
      </c>
      <c r="T913" s="2">
        <f>(S913*EXP($C$3-($C$4^2)/2+NORMSINV(AleatLivre!S910)*$C$4))</f>
        <v>115.53521976603665</v>
      </c>
      <c r="U913" s="2">
        <f>(T913*EXP($C$3-($C$4^2)/2+NORMSINV(AleatLivre!T910)*$C$4))</f>
        <v>119.60019594676345</v>
      </c>
      <c r="V913" s="2">
        <f>(U913*EXP($C$3-($C$4^2)/2+NORMSINV(AleatLivre!U910)*$C$4))</f>
        <v>125.17461311518207</v>
      </c>
    </row>
    <row r="914" spans="1:22" x14ac:dyDescent="0.25">
      <c r="A914">
        <v>909</v>
      </c>
      <c r="B914" s="2">
        <f>Painel!$B$7</f>
        <v>50</v>
      </c>
      <c r="C914" s="2">
        <f>(B914*EXP($C$3-($C$4^2)/2+NORMSINV(AleatLivre!B911)*$C$4))</f>
        <v>51.592704564868676</v>
      </c>
      <c r="D914" s="2">
        <f>(C914*EXP($C$3-($C$4^2)/2+NORMSINV(AleatLivre!C911)*$C$4))</f>
        <v>52.253718684443875</v>
      </c>
      <c r="E914" s="2">
        <f>(D914*EXP($C$3-($C$4^2)/2+NORMSINV(AleatLivre!D911)*$C$4))</f>
        <v>56.051851070132116</v>
      </c>
      <c r="F914" s="2">
        <f>(E914*EXP($C$3-($C$4^2)/2+NORMSINV(AleatLivre!E911)*$C$4))</f>
        <v>58.543135356799894</v>
      </c>
      <c r="G914" s="2">
        <f>(F914*EXP($C$3-($C$4^2)/2+NORMSINV(AleatLivre!F911)*$C$4))</f>
        <v>61.876313144880335</v>
      </c>
      <c r="H914" s="2">
        <f>(G914*EXP($C$3-($C$4^2)/2+NORMSINV(AleatLivre!G911)*$C$4))</f>
        <v>65.630513786918954</v>
      </c>
      <c r="I914" s="2">
        <f>(H914*EXP($C$3-($C$4^2)/2+NORMSINV(AleatLivre!H911)*$C$4))</f>
        <v>70.525091063032377</v>
      </c>
      <c r="J914" s="2">
        <f>(I914*EXP($C$3-($C$4^2)/2+NORMSINV(AleatLivre!I911)*$C$4))</f>
        <v>73.443730902189472</v>
      </c>
      <c r="K914" s="2">
        <f>(J914*EXP($C$3-($C$4^2)/2+NORMSINV(AleatLivre!J911)*$C$4))</f>
        <v>78.792232475156752</v>
      </c>
      <c r="L914" s="2">
        <f>(K914*EXP($C$3-($C$4^2)/2+NORMSINV(AleatLivre!K911)*$C$4))</f>
        <v>84.371427043263893</v>
      </c>
      <c r="M914" s="2">
        <f>(L914*EXP($C$3-($C$4^2)/2+NORMSINV(AleatLivre!L911)*$C$4))</f>
        <v>85.796253567203919</v>
      </c>
      <c r="N914" s="2">
        <f>(M914*EXP($C$3-($C$4^2)/2+NORMSINV(AleatLivre!M911)*$C$4))</f>
        <v>90.094228505776854</v>
      </c>
      <c r="O914" s="2">
        <f>(N914*EXP($C$3-($C$4^2)/2+NORMSINV(AleatLivre!N911)*$C$4))</f>
        <v>93.955129080180399</v>
      </c>
      <c r="P914" s="2">
        <f>(O914*EXP($C$3-($C$4^2)/2+NORMSINV(AleatLivre!O911)*$C$4))</f>
        <v>96.224190654131533</v>
      </c>
      <c r="Q914" s="2">
        <f>(P914*EXP($C$3-($C$4^2)/2+NORMSINV(AleatLivre!P911)*$C$4))</f>
        <v>102.14063371922479</v>
      </c>
      <c r="R914" s="2">
        <f>(Q914*EXP($C$3-($C$4^2)/2+NORMSINV(AleatLivre!Q911)*$C$4))</f>
        <v>105.01819977944297</v>
      </c>
      <c r="S914" s="2">
        <f>(R914*EXP($C$3-($C$4^2)/2+NORMSINV(AleatLivre!R911)*$C$4))</f>
        <v>113.6804562776346</v>
      </c>
      <c r="T914" s="2">
        <f>(S914*EXP($C$3-($C$4^2)/2+NORMSINV(AleatLivre!S911)*$C$4))</f>
        <v>122.83139688576495</v>
      </c>
      <c r="U914" s="2">
        <f>(T914*EXP($C$3-($C$4^2)/2+NORMSINV(AleatLivre!T911)*$C$4))</f>
        <v>127.40416963542954</v>
      </c>
      <c r="V914" s="2">
        <f>(U914*EXP($C$3-($C$4^2)/2+NORMSINV(AleatLivre!U911)*$C$4))</f>
        <v>133.60465738700594</v>
      </c>
    </row>
    <row r="915" spans="1:22" x14ac:dyDescent="0.25">
      <c r="A915">
        <v>910</v>
      </c>
      <c r="B915" s="2">
        <f>Painel!$B$7</f>
        <v>50</v>
      </c>
      <c r="C915" s="2">
        <f>(B915*EXP($C$3-($C$4^2)/2+NORMSINV(AleatLivre!B912)*$C$4))</f>
        <v>52.423180642041181</v>
      </c>
      <c r="D915" s="2">
        <f>(C915*EXP($C$3-($C$4^2)/2+NORMSINV(AleatLivre!C912)*$C$4))</f>
        <v>57.688534474879845</v>
      </c>
      <c r="E915" s="2">
        <f>(D915*EXP($C$3-($C$4^2)/2+NORMSINV(AleatLivre!D912)*$C$4))</f>
        <v>61.008521855549155</v>
      </c>
      <c r="F915" s="2">
        <f>(E915*EXP($C$3-($C$4^2)/2+NORMSINV(AleatLivre!E912)*$C$4))</f>
        <v>64.787096518825479</v>
      </c>
      <c r="G915" s="2">
        <f>(F915*EXP($C$3-($C$4^2)/2+NORMSINV(AleatLivre!F912)*$C$4))</f>
        <v>65.200091822130275</v>
      </c>
      <c r="H915" s="2">
        <f>(G915*EXP($C$3-($C$4^2)/2+NORMSINV(AleatLivre!G912)*$C$4))</f>
        <v>70.480769411774915</v>
      </c>
      <c r="I915" s="2">
        <f>(H915*EXP($C$3-($C$4^2)/2+NORMSINV(AleatLivre!H912)*$C$4))</f>
        <v>74.093545670559749</v>
      </c>
      <c r="J915" s="2">
        <f>(I915*EXP($C$3-($C$4^2)/2+NORMSINV(AleatLivre!I912)*$C$4))</f>
        <v>79.095314491369464</v>
      </c>
      <c r="K915" s="2">
        <f>(J915*EXP($C$3-($C$4^2)/2+NORMSINV(AleatLivre!J912)*$C$4))</f>
        <v>86.081993867046648</v>
      </c>
      <c r="L915" s="2">
        <f>(K915*EXP($C$3-($C$4^2)/2+NORMSINV(AleatLivre!K912)*$C$4))</f>
        <v>89.499728275539383</v>
      </c>
      <c r="M915" s="2">
        <f>(L915*EXP($C$3-($C$4^2)/2+NORMSINV(AleatLivre!L912)*$C$4))</f>
        <v>94.838076782126265</v>
      </c>
      <c r="N915" s="2">
        <f>(M915*EXP($C$3-($C$4^2)/2+NORMSINV(AleatLivre!M912)*$C$4))</f>
        <v>104.18929005879386</v>
      </c>
      <c r="O915" s="2">
        <f>(N915*EXP($C$3-($C$4^2)/2+NORMSINV(AleatLivre!N912)*$C$4))</f>
        <v>111.14846995062486</v>
      </c>
      <c r="P915" s="2">
        <f>(O915*EXP($C$3-($C$4^2)/2+NORMSINV(AleatLivre!O912)*$C$4))</f>
        <v>115.35073871629726</v>
      </c>
      <c r="Q915" s="2">
        <f>(P915*EXP($C$3-($C$4^2)/2+NORMSINV(AleatLivre!P912)*$C$4))</f>
        <v>122.51187507676039</v>
      </c>
      <c r="R915" s="2">
        <f>(Q915*EXP($C$3-($C$4^2)/2+NORMSINV(AleatLivre!Q912)*$C$4))</f>
        <v>128.94723590302937</v>
      </c>
      <c r="S915" s="2">
        <f>(R915*EXP($C$3-($C$4^2)/2+NORMSINV(AleatLivre!R912)*$C$4))</f>
        <v>137.43131757092812</v>
      </c>
      <c r="T915" s="2">
        <f>(S915*EXP($C$3-($C$4^2)/2+NORMSINV(AleatLivre!S912)*$C$4))</f>
        <v>140.20003247762028</v>
      </c>
      <c r="U915" s="2">
        <f>(T915*EXP($C$3-($C$4^2)/2+NORMSINV(AleatLivre!T912)*$C$4))</f>
        <v>143.091198870559</v>
      </c>
      <c r="V915" s="2">
        <f>(U915*EXP($C$3-($C$4^2)/2+NORMSINV(AleatLivre!U912)*$C$4))</f>
        <v>147.21612041936947</v>
      </c>
    </row>
    <row r="916" spans="1:22" x14ac:dyDescent="0.25">
      <c r="A916">
        <v>911</v>
      </c>
      <c r="B916" s="2">
        <f>Painel!$B$7</f>
        <v>50</v>
      </c>
      <c r="C916" s="2">
        <f>(B916*EXP($C$3-($C$4^2)/2+NORMSINV(AleatLivre!B913)*$C$4))</f>
        <v>51.335340779101202</v>
      </c>
      <c r="D916" s="2">
        <f>(C916*EXP($C$3-($C$4^2)/2+NORMSINV(AleatLivre!C913)*$C$4))</f>
        <v>56.371593110383337</v>
      </c>
      <c r="E916" s="2">
        <f>(D916*EXP($C$3-($C$4^2)/2+NORMSINV(AleatLivre!D913)*$C$4))</f>
        <v>58.13252052408329</v>
      </c>
      <c r="F916" s="2">
        <f>(E916*EXP($C$3-($C$4^2)/2+NORMSINV(AleatLivre!E913)*$C$4))</f>
        <v>61.392220499675446</v>
      </c>
      <c r="G916" s="2">
        <f>(F916*EXP($C$3-($C$4^2)/2+NORMSINV(AleatLivre!F913)*$C$4))</f>
        <v>64.076173347163149</v>
      </c>
      <c r="H916" s="2">
        <f>(G916*EXP($C$3-($C$4^2)/2+NORMSINV(AleatLivre!G913)*$C$4))</f>
        <v>66.946446528972544</v>
      </c>
      <c r="I916" s="2">
        <f>(H916*EXP($C$3-($C$4^2)/2+NORMSINV(AleatLivre!H913)*$C$4))</f>
        <v>71.973245686254231</v>
      </c>
      <c r="J916" s="2">
        <f>(I916*EXP($C$3-($C$4^2)/2+NORMSINV(AleatLivre!I913)*$C$4))</f>
        <v>75.102604270035101</v>
      </c>
      <c r="K916" s="2">
        <f>(J916*EXP($C$3-($C$4^2)/2+NORMSINV(AleatLivre!J913)*$C$4))</f>
        <v>78.986310589587617</v>
      </c>
      <c r="L916" s="2">
        <f>(K916*EXP($C$3-($C$4^2)/2+NORMSINV(AleatLivre!K913)*$C$4))</f>
        <v>80.784415803143148</v>
      </c>
      <c r="M916" s="2">
        <f>(L916*EXP($C$3-($C$4^2)/2+NORMSINV(AleatLivre!L913)*$C$4))</f>
        <v>85.370578949480006</v>
      </c>
      <c r="N916" s="2">
        <f>(M916*EXP($C$3-($C$4^2)/2+NORMSINV(AleatLivre!M913)*$C$4))</f>
        <v>88.011313471882744</v>
      </c>
      <c r="O916" s="2">
        <f>(N916*EXP($C$3-($C$4^2)/2+NORMSINV(AleatLivre!N913)*$C$4))</f>
        <v>91.826266317791962</v>
      </c>
      <c r="P916" s="2">
        <f>(O916*EXP($C$3-($C$4^2)/2+NORMSINV(AleatLivre!O913)*$C$4))</f>
        <v>95.419119259303628</v>
      </c>
      <c r="Q916" s="2">
        <f>(P916*EXP($C$3-($C$4^2)/2+NORMSINV(AleatLivre!P913)*$C$4))</f>
        <v>104.5949696055872</v>
      </c>
      <c r="R916" s="2">
        <f>(Q916*EXP($C$3-($C$4^2)/2+NORMSINV(AleatLivre!Q913)*$C$4))</f>
        <v>110.49882672913904</v>
      </c>
      <c r="S916" s="2">
        <f>(R916*EXP($C$3-($C$4^2)/2+NORMSINV(AleatLivre!R913)*$C$4))</f>
        <v>118.68300746659818</v>
      </c>
      <c r="T916" s="2">
        <f>(S916*EXP($C$3-($C$4^2)/2+NORMSINV(AleatLivre!S913)*$C$4))</f>
        <v>122.48970947962432</v>
      </c>
      <c r="U916" s="2">
        <f>(T916*EXP($C$3-($C$4^2)/2+NORMSINV(AleatLivre!T913)*$C$4))</f>
        <v>131.09462013288612</v>
      </c>
      <c r="V916" s="2">
        <f>(U916*EXP($C$3-($C$4^2)/2+NORMSINV(AleatLivre!U913)*$C$4))</f>
        <v>140.17148575535401</v>
      </c>
    </row>
    <row r="917" spans="1:22" x14ac:dyDescent="0.25">
      <c r="A917">
        <v>912</v>
      </c>
      <c r="B917" s="2">
        <f>Painel!$B$7</f>
        <v>50</v>
      </c>
      <c r="C917" s="2">
        <f>(B917*EXP($C$3-($C$4^2)/2+NORMSINV(AleatLivre!B914)*$C$4))</f>
        <v>51.934769903293663</v>
      </c>
      <c r="D917" s="2">
        <f>(C917*EXP($C$3-($C$4^2)/2+NORMSINV(AleatLivre!C914)*$C$4))</f>
        <v>54.765790167620153</v>
      </c>
      <c r="E917" s="2">
        <f>(D917*EXP($C$3-($C$4^2)/2+NORMSINV(AleatLivre!D914)*$C$4))</f>
        <v>57.361579300891158</v>
      </c>
      <c r="F917" s="2">
        <f>(E917*EXP($C$3-($C$4^2)/2+NORMSINV(AleatLivre!E914)*$C$4))</f>
        <v>60.513168761785195</v>
      </c>
      <c r="G917" s="2">
        <f>(F917*EXP($C$3-($C$4^2)/2+NORMSINV(AleatLivre!F914)*$C$4))</f>
        <v>61.565967700299431</v>
      </c>
      <c r="H917" s="2">
        <f>(G917*EXP($C$3-($C$4^2)/2+NORMSINV(AleatLivre!G914)*$C$4))</f>
        <v>61.860551549686107</v>
      </c>
      <c r="I917" s="2">
        <f>(H917*EXP($C$3-($C$4^2)/2+NORMSINV(AleatLivre!H914)*$C$4))</f>
        <v>65.216169170710629</v>
      </c>
      <c r="J917" s="2">
        <f>(I917*EXP($C$3-($C$4^2)/2+NORMSINV(AleatLivre!I914)*$C$4))</f>
        <v>67.044877816248444</v>
      </c>
      <c r="K917" s="2">
        <f>(J917*EXP($C$3-($C$4^2)/2+NORMSINV(AleatLivre!J914)*$C$4))</f>
        <v>70.094992759827377</v>
      </c>
      <c r="L917" s="2">
        <f>(K917*EXP($C$3-($C$4^2)/2+NORMSINV(AleatLivre!K914)*$C$4))</f>
        <v>73.686799545125282</v>
      </c>
      <c r="M917" s="2">
        <f>(L917*EXP($C$3-($C$4^2)/2+NORMSINV(AleatLivre!L914)*$C$4))</f>
        <v>76.852433294769085</v>
      </c>
      <c r="N917" s="2">
        <f>(M917*EXP($C$3-($C$4^2)/2+NORMSINV(AleatLivre!M914)*$C$4))</f>
        <v>81.957297612464757</v>
      </c>
      <c r="O917" s="2">
        <f>(N917*EXP($C$3-($C$4^2)/2+NORMSINV(AleatLivre!N914)*$C$4))</f>
        <v>83.637501346637507</v>
      </c>
      <c r="P917" s="2">
        <f>(O917*EXP($C$3-($C$4^2)/2+NORMSINV(AleatLivre!O914)*$C$4))</f>
        <v>89.056851813229642</v>
      </c>
      <c r="Q917" s="2">
        <f>(P917*EXP($C$3-($C$4^2)/2+NORMSINV(AleatLivre!P914)*$C$4))</f>
        <v>93.314708974889982</v>
      </c>
      <c r="R917" s="2">
        <f>(Q917*EXP($C$3-($C$4^2)/2+NORMSINV(AleatLivre!Q914)*$C$4))</f>
        <v>94.258250750654838</v>
      </c>
      <c r="S917" s="2">
        <f>(R917*EXP($C$3-($C$4^2)/2+NORMSINV(AleatLivre!R914)*$C$4))</f>
        <v>102.4194857590312</v>
      </c>
      <c r="T917" s="2">
        <f>(S917*EXP($C$3-($C$4^2)/2+NORMSINV(AleatLivre!S914)*$C$4))</f>
        <v>106.69933177810731</v>
      </c>
      <c r="U917" s="2">
        <f>(T917*EXP($C$3-($C$4^2)/2+NORMSINV(AleatLivre!T914)*$C$4))</f>
        <v>109.47534801669499</v>
      </c>
      <c r="V917" s="2">
        <f>(U917*EXP($C$3-($C$4^2)/2+NORMSINV(AleatLivre!U914)*$C$4))</f>
        <v>112.29990642948962</v>
      </c>
    </row>
    <row r="918" spans="1:22" x14ac:dyDescent="0.25">
      <c r="A918">
        <v>913</v>
      </c>
      <c r="B918" s="2">
        <f>Painel!$B$7</f>
        <v>50</v>
      </c>
      <c r="C918" s="2">
        <f>(B918*EXP($C$3-($C$4^2)/2+NORMSINV(AleatLivre!B915)*$C$4))</f>
        <v>52.603013828707326</v>
      </c>
      <c r="D918" s="2">
        <f>(C918*EXP($C$3-($C$4^2)/2+NORMSINV(AleatLivre!C915)*$C$4))</f>
        <v>53.355409885762171</v>
      </c>
      <c r="E918" s="2">
        <f>(D918*EXP($C$3-($C$4^2)/2+NORMSINV(AleatLivre!D915)*$C$4))</f>
        <v>56.382813275159116</v>
      </c>
      <c r="F918" s="2">
        <f>(E918*EXP($C$3-($C$4^2)/2+NORMSINV(AleatLivre!E915)*$C$4))</f>
        <v>58.89326494913918</v>
      </c>
      <c r="G918" s="2">
        <f>(F918*EXP($C$3-($C$4^2)/2+NORMSINV(AleatLivre!F915)*$C$4))</f>
        <v>61.755435547599994</v>
      </c>
      <c r="H918" s="2">
        <f>(G918*EXP($C$3-($C$4^2)/2+NORMSINV(AleatLivre!G915)*$C$4))</f>
        <v>64.832447764693796</v>
      </c>
      <c r="I918" s="2">
        <f>(H918*EXP($C$3-($C$4^2)/2+NORMSINV(AleatLivre!H915)*$C$4))</f>
        <v>67.423120003942913</v>
      </c>
      <c r="J918" s="2">
        <f>(I918*EXP($C$3-($C$4^2)/2+NORMSINV(AleatLivre!I915)*$C$4))</f>
        <v>71.435093999513384</v>
      </c>
      <c r="K918" s="2">
        <f>(J918*EXP($C$3-($C$4^2)/2+NORMSINV(AleatLivre!J915)*$C$4))</f>
        <v>75.538169447522378</v>
      </c>
      <c r="L918" s="2">
        <f>(K918*EXP($C$3-($C$4^2)/2+NORMSINV(AleatLivre!K915)*$C$4))</f>
        <v>79.28040887729378</v>
      </c>
      <c r="M918" s="2">
        <f>(L918*EXP($C$3-($C$4^2)/2+NORMSINV(AleatLivre!L915)*$C$4))</f>
        <v>86.379696756276275</v>
      </c>
      <c r="N918" s="2">
        <f>(M918*EXP($C$3-($C$4^2)/2+NORMSINV(AleatLivre!M915)*$C$4))</f>
        <v>89.405621726930818</v>
      </c>
      <c r="O918" s="2">
        <f>(N918*EXP($C$3-($C$4^2)/2+NORMSINV(AleatLivre!N915)*$C$4))</f>
        <v>92.612510381446327</v>
      </c>
      <c r="P918" s="2">
        <f>(O918*EXP($C$3-($C$4^2)/2+NORMSINV(AleatLivre!O915)*$C$4))</f>
        <v>95.885372805509363</v>
      </c>
      <c r="Q918" s="2">
        <f>(P918*EXP($C$3-($C$4^2)/2+NORMSINV(AleatLivre!P915)*$C$4))</f>
        <v>100.6229644933553</v>
      </c>
      <c r="R918" s="2">
        <f>(Q918*EXP($C$3-($C$4^2)/2+NORMSINV(AleatLivre!Q915)*$C$4))</f>
        <v>110.17965234696722</v>
      </c>
      <c r="S918" s="2">
        <f>(R918*EXP($C$3-($C$4^2)/2+NORMSINV(AleatLivre!R915)*$C$4))</f>
        <v>116.34737000931078</v>
      </c>
      <c r="T918" s="2">
        <f>(S918*EXP($C$3-($C$4^2)/2+NORMSINV(AleatLivre!S915)*$C$4))</f>
        <v>121.50639442219713</v>
      </c>
      <c r="U918" s="2">
        <f>(T918*EXP($C$3-($C$4^2)/2+NORMSINV(AleatLivre!T915)*$C$4))</f>
        <v>124.35757431146401</v>
      </c>
      <c r="V918" s="2">
        <f>(U918*EXP($C$3-($C$4^2)/2+NORMSINV(AleatLivre!U915)*$C$4))</f>
        <v>126.6448047219582</v>
      </c>
    </row>
    <row r="919" spans="1:22" x14ac:dyDescent="0.25">
      <c r="A919">
        <v>914</v>
      </c>
      <c r="B919" s="2">
        <f>Painel!$B$7</f>
        <v>50</v>
      </c>
      <c r="C919" s="2">
        <f>(B919*EXP($C$3-($C$4^2)/2+NORMSINV(AleatLivre!B916)*$C$4))</f>
        <v>51.931950953262941</v>
      </c>
      <c r="D919" s="2">
        <f>(C919*EXP($C$3-($C$4^2)/2+NORMSINV(AleatLivre!C916)*$C$4))</f>
        <v>54.501101893117763</v>
      </c>
      <c r="E919" s="2">
        <f>(D919*EXP($C$3-($C$4^2)/2+NORMSINV(AleatLivre!D916)*$C$4))</f>
        <v>58.313813033870858</v>
      </c>
      <c r="F919" s="2">
        <f>(E919*EXP($C$3-($C$4^2)/2+NORMSINV(AleatLivre!E916)*$C$4))</f>
        <v>61.670724600263398</v>
      </c>
      <c r="G919" s="2">
        <f>(F919*EXP($C$3-($C$4^2)/2+NORMSINV(AleatLivre!F916)*$C$4))</f>
        <v>62.963675279373625</v>
      </c>
      <c r="H919" s="2">
        <f>(G919*EXP($C$3-($C$4^2)/2+NORMSINV(AleatLivre!G916)*$C$4))</f>
        <v>68.721891922618013</v>
      </c>
      <c r="I919" s="2">
        <f>(H919*EXP($C$3-($C$4^2)/2+NORMSINV(AleatLivre!H916)*$C$4))</f>
        <v>72.275952134066955</v>
      </c>
      <c r="J919" s="2">
        <f>(I919*EXP($C$3-($C$4^2)/2+NORMSINV(AleatLivre!I916)*$C$4))</f>
        <v>75.381430567157992</v>
      </c>
      <c r="K919" s="2">
        <f>(J919*EXP($C$3-($C$4^2)/2+NORMSINV(AleatLivre!J916)*$C$4))</f>
        <v>81.160368810212987</v>
      </c>
      <c r="L919" s="2">
        <f>(K919*EXP($C$3-($C$4^2)/2+NORMSINV(AleatLivre!K916)*$C$4))</f>
        <v>83.937794409303194</v>
      </c>
      <c r="M919" s="2">
        <f>(L919*EXP($C$3-($C$4^2)/2+NORMSINV(AleatLivre!L916)*$C$4))</f>
        <v>91.055740333274485</v>
      </c>
      <c r="N919" s="2">
        <f>(M919*EXP($C$3-($C$4^2)/2+NORMSINV(AleatLivre!M916)*$C$4))</f>
        <v>94.797116677768287</v>
      </c>
      <c r="O919" s="2">
        <f>(N919*EXP($C$3-($C$4^2)/2+NORMSINV(AleatLivre!N916)*$C$4))</f>
        <v>97.859176331477101</v>
      </c>
      <c r="P919" s="2">
        <f>(O919*EXP($C$3-($C$4^2)/2+NORMSINV(AleatLivre!O916)*$C$4))</f>
        <v>100.85142228257344</v>
      </c>
      <c r="Q919" s="2">
        <f>(P919*EXP($C$3-($C$4^2)/2+NORMSINV(AleatLivre!P916)*$C$4))</f>
        <v>103.63153147903817</v>
      </c>
      <c r="R919" s="2">
        <f>(Q919*EXP($C$3-($C$4^2)/2+NORMSINV(AleatLivre!Q916)*$C$4))</f>
        <v>110.82535111556145</v>
      </c>
      <c r="S919" s="2">
        <f>(R919*EXP($C$3-($C$4^2)/2+NORMSINV(AleatLivre!R916)*$C$4))</f>
        <v>114.86280133204644</v>
      </c>
      <c r="T919" s="2">
        <f>(S919*EXP($C$3-($C$4^2)/2+NORMSINV(AleatLivre!S916)*$C$4))</f>
        <v>119.97995959515553</v>
      </c>
      <c r="U919" s="2">
        <f>(T919*EXP($C$3-($C$4^2)/2+NORMSINV(AleatLivre!T916)*$C$4))</f>
        <v>127.4155334469371</v>
      </c>
      <c r="V919" s="2">
        <f>(U919*EXP($C$3-($C$4^2)/2+NORMSINV(AleatLivre!U916)*$C$4))</f>
        <v>140.35589193206283</v>
      </c>
    </row>
    <row r="920" spans="1:22" x14ac:dyDescent="0.25">
      <c r="A920">
        <v>915</v>
      </c>
      <c r="B920" s="2">
        <f>Painel!$B$7</f>
        <v>50</v>
      </c>
      <c r="C920" s="2">
        <f>(B920*EXP($C$3-($C$4^2)/2+NORMSINV(AleatLivre!B917)*$C$4))</f>
        <v>50.902210157136608</v>
      </c>
      <c r="D920" s="2">
        <f>(C920*EXP($C$3-($C$4^2)/2+NORMSINV(AleatLivre!C917)*$C$4))</f>
        <v>52.912517485545806</v>
      </c>
      <c r="E920" s="2">
        <f>(D920*EXP($C$3-($C$4^2)/2+NORMSINV(AleatLivre!D917)*$C$4))</f>
        <v>57.241006678876651</v>
      </c>
      <c r="F920" s="2">
        <f>(E920*EXP($C$3-($C$4^2)/2+NORMSINV(AleatLivre!E917)*$C$4))</f>
        <v>60.479255750751427</v>
      </c>
      <c r="G920" s="2">
        <f>(F920*EXP($C$3-($C$4^2)/2+NORMSINV(AleatLivre!F917)*$C$4))</f>
        <v>62.624743788811344</v>
      </c>
      <c r="H920" s="2">
        <f>(G920*EXP($C$3-($C$4^2)/2+NORMSINV(AleatLivre!G917)*$C$4))</f>
        <v>65.254931250427035</v>
      </c>
      <c r="I920" s="2">
        <f>(H920*EXP($C$3-($C$4^2)/2+NORMSINV(AleatLivre!H917)*$C$4))</f>
        <v>65.813394917926232</v>
      </c>
      <c r="J920" s="2">
        <f>(I920*EXP($C$3-($C$4^2)/2+NORMSINV(AleatLivre!I917)*$C$4))</f>
        <v>69.587052777338087</v>
      </c>
      <c r="K920" s="2">
        <f>(J920*EXP($C$3-($C$4^2)/2+NORMSINV(AleatLivre!J917)*$C$4))</f>
        <v>73.436513738723022</v>
      </c>
      <c r="L920" s="2">
        <f>(K920*EXP($C$3-($C$4^2)/2+NORMSINV(AleatLivre!K917)*$C$4))</f>
        <v>75.675160049918404</v>
      </c>
      <c r="M920" s="2">
        <f>(L920*EXP($C$3-($C$4^2)/2+NORMSINV(AleatLivre!L917)*$C$4))</f>
        <v>81.197396677196849</v>
      </c>
      <c r="N920" s="2">
        <f>(M920*EXP($C$3-($C$4^2)/2+NORMSINV(AleatLivre!M917)*$C$4))</f>
        <v>85.499622172094959</v>
      </c>
      <c r="O920" s="2">
        <f>(N920*EXP($C$3-($C$4^2)/2+NORMSINV(AleatLivre!N917)*$C$4))</f>
        <v>86.352059247033225</v>
      </c>
      <c r="P920" s="2">
        <f>(O920*EXP($C$3-($C$4^2)/2+NORMSINV(AleatLivre!O917)*$C$4))</f>
        <v>89.664952393416542</v>
      </c>
      <c r="Q920" s="2">
        <f>(P920*EXP($C$3-($C$4^2)/2+NORMSINV(AleatLivre!P917)*$C$4))</f>
        <v>95.756334270085134</v>
      </c>
      <c r="R920" s="2">
        <f>(Q920*EXP($C$3-($C$4^2)/2+NORMSINV(AleatLivre!Q917)*$C$4))</f>
        <v>99.585745238128496</v>
      </c>
      <c r="S920" s="2">
        <f>(R920*EXP($C$3-($C$4^2)/2+NORMSINV(AleatLivre!R917)*$C$4))</f>
        <v>104.97033388011499</v>
      </c>
      <c r="T920" s="2">
        <f>(S920*EXP($C$3-($C$4^2)/2+NORMSINV(AleatLivre!S917)*$C$4))</f>
        <v>113.55719616150301</v>
      </c>
      <c r="U920" s="2">
        <f>(T920*EXP($C$3-($C$4^2)/2+NORMSINV(AleatLivre!T917)*$C$4))</f>
        <v>120.41663105224497</v>
      </c>
      <c r="V920" s="2">
        <f>(U920*EXP($C$3-($C$4^2)/2+NORMSINV(AleatLivre!U917)*$C$4))</f>
        <v>124.86668978581703</v>
      </c>
    </row>
    <row r="921" spans="1:22" x14ac:dyDescent="0.25">
      <c r="A921">
        <v>916</v>
      </c>
      <c r="B921" s="2">
        <f>Painel!$B$7</f>
        <v>50</v>
      </c>
      <c r="C921" s="2">
        <f>(B921*EXP($C$3-($C$4^2)/2+NORMSINV(AleatLivre!B918)*$C$4))</f>
        <v>53.159082123328382</v>
      </c>
      <c r="D921" s="2">
        <f>(C921*EXP($C$3-($C$4^2)/2+NORMSINV(AleatLivre!C918)*$C$4))</f>
        <v>57.64880983457153</v>
      </c>
      <c r="E921" s="2">
        <f>(D921*EXP($C$3-($C$4^2)/2+NORMSINV(AleatLivre!D918)*$C$4))</f>
        <v>59.920134221882115</v>
      </c>
      <c r="F921" s="2">
        <f>(E921*EXP($C$3-($C$4^2)/2+NORMSINV(AleatLivre!E918)*$C$4))</f>
        <v>61.397734483853249</v>
      </c>
      <c r="G921" s="2">
        <f>(F921*EXP($C$3-($C$4^2)/2+NORMSINV(AleatLivre!F918)*$C$4))</f>
        <v>65.038805327097009</v>
      </c>
      <c r="H921" s="2">
        <f>(G921*EXP($C$3-($C$4^2)/2+NORMSINV(AleatLivre!G918)*$C$4))</f>
        <v>66.925912237416938</v>
      </c>
      <c r="I921" s="2">
        <f>(H921*EXP($C$3-($C$4^2)/2+NORMSINV(AleatLivre!H918)*$C$4))</f>
        <v>72.841004899421549</v>
      </c>
      <c r="J921" s="2">
        <f>(I921*EXP($C$3-($C$4^2)/2+NORMSINV(AleatLivre!I918)*$C$4))</f>
        <v>76.229407157498841</v>
      </c>
      <c r="K921" s="2">
        <f>(J921*EXP($C$3-($C$4^2)/2+NORMSINV(AleatLivre!J918)*$C$4))</f>
        <v>83.142207631293886</v>
      </c>
      <c r="L921" s="2">
        <f>(K921*EXP($C$3-($C$4^2)/2+NORMSINV(AleatLivre!K918)*$C$4))</f>
        <v>86.207540869055038</v>
      </c>
      <c r="M921" s="2">
        <f>(L921*EXP($C$3-($C$4^2)/2+NORMSINV(AleatLivre!L918)*$C$4))</f>
        <v>89.523931294571909</v>
      </c>
      <c r="N921" s="2">
        <f>(M921*EXP($C$3-($C$4^2)/2+NORMSINV(AleatLivre!M918)*$C$4))</f>
        <v>95.130904886109491</v>
      </c>
      <c r="O921" s="2">
        <f>(N921*EXP($C$3-($C$4^2)/2+NORMSINV(AleatLivre!N918)*$C$4))</f>
        <v>97.544480019698128</v>
      </c>
      <c r="P921" s="2">
        <f>(O921*EXP($C$3-($C$4^2)/2+NORMSINV(AleatLivre!O918)*$C$4))</f>
        <v>103.41317752896443</v>
      </c>
      <c r="Q921" s="2">
        <f>(P921*EXP($C$3-($C$4^2)/2+NORMSINV(AleatLivre!P918)*$C$4))</f>
        <v>107.57781021496112</v>
      </c>
      <c r="R921" s="2">
        <f>(Q921*EXP($C$3-($C$4^2)/2+NORMSINV(AleatLivre!Q918)*$C$4))</f>
        <v>114.33554613275187</v>
      </c>
      <c r="S921" s="2">
        <f>(R921*EXP($C$3-($C$4^2)/2+NORMSINV(AleatLivre!R918)*$C$4))</f>
        <v>121.93328142453136</v>
      </c>
      <c r="T921" s="2">
        <f>(S921*EXP($C$3-($C$4^2)/2+NORMSINV(AleatLivre!S918)*$C$4))</f>
        <v>128.47613008296435</v>
      </c>
      <c r="U921" s="2">
        <f>(T921*EXP($C$3-($C$4^2)/2+NORMSINV(AleatLivre!T918)*$C$4))</f>
        <v>130.12389916760333</v>
      </c>
      <c r="V921" s="2">
        <f>(U921*EXP($C$3-($C$4^2)/2+NORMSINV(AleatLivre!U918)*$C$4))</f>
        <v>138.30816608907577</v>
      </c>
    </row>
    <row r="922" spans="1:22" x14ac:dyDescent="0.25">
      <c r="A922">
        <v>917</v>
      </c>
      <c r="B922" s="2">
        <f>Painel!$B$7</f>
        <v>50</v>
      </c>
      <c r="C922" s="2">
        <f>(B922*EXP($C$3-($C$4^2)/2+NORMSINV(AleatLivre!B919)*$C$4))</f>
        <v>52.208478527354906</v>
      </c>
      <c r="D922" s="2">
        <f>(C922*EXP($C$3-($C$4^2)/2+NORMSINV(AleatLivre!C919)*$C$4))</f>
        <v>54.881401284698583</v>
      </c>
      <c r="E922" s="2">
        <f>(D922*EXP($C$3-($C$4^2)/2+NORMSINV(AleatLivre!D919)*$C$4))</f>
        <v>56.516613460362265</v>
      </c>
      <c r="F922" s="2">
        <f>(E922*EXP($C$3-($C$4^2)/2+NORMSINV(AleatLivre!E919)*$C$4))</f>
        <v>58.766190074901417</v>
      </c>
      <c r="G922" s="2">
        <f>(F922*EXP($C$3-($C$4^2)/2+NORMSINV(AleatLivre!F919)*$C$4))</f>
        <v>62.05677927679006</v>
      </c>
      <c r="H922" s="2">
        <f>(G922*EXP($C$3-($C$4^2)/2+NORMSINV(AleatLivre!G919)*$C$4))</f>
        <v>67.244452415433912</v>
      </c>
      <c r="I922" s="2">
        <f>(H922*EXP($C$3-($C$4^2)/2+NORMSINV(AleatLivre!H919)*$C$4))</f>
        <v>70.526478136801828</v>
      </c>
      <c r="J922" s="2">
        <f>(I922*EXP($C$3-($C$4^2)/2+NORMSINV(AleatLivre!I919)*$C$4))</f>
        <v>74.576644804974762</v>
      </c>
      <c r="K922" s="2">
        <f>(J922*EXP($C$3-($C$4^2)/2+NORMSINV(AleatLivre!J919)*$C$4))</f>
        <v>77.852111194119814</v>
      </c>
      <c r="L922" s="2">
        <f>(K922*EXP($C$3-($C$4^2)/2+NORMSINV(AleatLivre!K919)*$C$4))</f>
        <v>82.569661287566262</v>
      </c>
      <c r="M922" s="2">
        <f>(L922*EXP($C$3-($C$4^2)/2+NORMSINV(AleatLivre!L919)*$C$4))</f>
        <v>86.492843475738368</v>
      </c>
      <c r="N922" s="2">
        <f>(M922*EXP($C$3-($C$4^2)/2+NORMSINV(AleatLivre!M919)*$C$4))</f>
        <v>95.13982353291432</v>
      </c>
      <c r="O922" s="2">
        <f>(N922*EXP($C$3-($C$4^2)/2+NORMSINV(AleatLivre!N919)*$C$4))</f>
        <v>100.6718830507557</v>
      </c>
      <c r="P922" s="2">
        <f>(O922*EXP($C$3-($C$4^2)/2+NORMSINV(AleatLivre!O919)*$C$4))</f>
        <v>99.893415593452957</v>
      </c>
      <c r="Q922" s="2">
        <f>(P922*EXP($C$3-($C$4^2)/2+NORMSINV(AleatLivre!P919)*$C$4))</f>
        <v>105.03000373066615</v>
      </c>
      <c r="R922" s="2">
        <f>(Q922*EXP($C$3-($C$4^2)/2+NORMSINV(AleatLivre!Q919)*$C$4))</f>
        <v>111.41617082270751</v>
      </c>
      <c r="S922" s="2">
        <f>(R922*EXP($C$3-($C$4^2)/2+NORMSINV(AleatLivre!R919)*$C$4))</f>
        <v>110.42231404544583</v>
      </c>
      <c r="T922" s="2">
        <f>(S922*EXP($C$3-($C$4^2)/2+NORMSINV(AleatLivre!S919)*$C$4))</f>
        <v>116.94412072568915</v>
      </c>
      <c r="U922" s="2">
        <f>(T922*EXP($C$3-($C$4^2)/2+NORMSINV(AleatLivre!T919)*$C$4))</f>
        <v>128.76308745229926</v>
      </c>
      <c r="V922" s="2">
        <f>(U922*EXP($C$3-($C$4^2)/2+NORMSINV(AleatLivre!U919)*$C$4))</f>
        <v>134.28290687228233</v>
      </c>
    </row>
    <row r="923" spans="1:22" x14ac:dyDescent="0.25">
      <c r="A923">
        <v>918</v>
      </c>
      <c r="B923" s="2">
        <f>Painel!$B$7</f>
        <v>50</v>
      </c>
      <c r="C923" s="2">
        <f>(B923*EXP($C$3-($C$4^2)/2+NORMSINV(AleatLivre!B920)*$C$4))</f>
        <v>52.813960928311722</v>
      </c>
      <c r="D923" s="2">
        <f>(C923*EXP($C$3-($C$4^2)/2+NORMSINV(AleatLivre!C920)*$C$4))</f>
        <v>55.784663418907975</v>
      </c>
      <c r="E923" s="2">
        <f>(D923*EXP($C$3-($C$4^2)/2+NORMSINV(AleatLivre!D920)*$C$4))</f>
        <v>58.750675971668045</v>
      </c>
      <c r="F923" s="2">
        <f>(E923*EXP($C$3-($C$4^2)/2+NORMSINV(AleatLivre!E920)*$C$4))</f>
        <v>60.408768486035761</v>
      </c>
      <c r="G923" s="2">
        <f>(F923*EXP($C$3-($C$4^2)/2+NORMSINV(AleatLivre!F920)*$C$4))</f>
        <v>63.996164760434425</v>
      </c>
      <c r="H923" s="2">
        <f>(G923*EXP($C$3-($C$4^2)/2+NORMSINV(AleatLivre!G920)*$C$4))</f>
        <v>66.360296928137501</v>
      </c>
      <c r="I923" s="2">
        <f>(H923*EXP($C$3-($C$4^2)/2+NORMSINV(AleatLivre!H920)*$C$4))</f>
        <v>68.327803709618607</v>
      </c>
      <c r="J923" s="2">
        <f>(I923*EXP($C$3-($C$4^2)/2+NORMSINV(AleatLivre!I920)*$C$4))</f>
        <v>70.247040516641917</v>
      </c>
      <c r="K923" s="2">
        <f>(J923*EXP($C$3-($C$4^2)/2+NORMSINV(AleatLivre!J920)*$C$4))</f>
        <v>74.251813482915367</v>
      </c>
      <c r="L923" s="2">
        <f>(K923*EXP($C$3-($C$4^2)/2+NORMSINV(AleatLivre!K920)*$C$4))</f>
        <v>78.053087231247432</v>
      </c>
      <c r="M923" s="2">
        <f>(L923*EXP($C$3-($C$4^2)/2+NORMSINV(AleatLivre!L920)*$C$4))</f>
        <v>78.391531801860822</v>
      </c>
      <c r="N923" s="2">
        <f>(M923*EXP($C$3-($C$4^2)/2+NORMSINV(AleatLivre!M920)*$C$4))</f>
        <v>80.961730526837144</v>
      </c>
      <c r="O923" s="2">
        <f>(N923*EXP($C$3-($C$4^2)/2+NORMSINV(AleatLivre!N920)*$C$4))</f>
        <v>87.782947888315334</v>
      </c>
      <c r="P923" s="2">
        <f>(O923*EXP($C$3-($C$4^2)/2+NORMSINV(AleatLivre!O920)*$C$4))</f>
        <v>93.053205213782419</v>
      </c>
      <c r="Q923" s="2">
        <f>(P923*EXP($C$3-($C$4^2)/2+NORMSINV(AleatLivre!P920)*$C$4))</f>
        <v>97.873424256276124</v>
      </c>
      <c r="R923" s="2">
        <f>(Q923*EXP($C$3-($C$4^2)/2+NORMSINV(AleatLivre!Q920)*$C$4))</f>
        <v>106.29259271060022</v>
      </c>
      <c r="S923" s="2">
        <f>(R923*EXP($C$3-($C$4^2)/2+NORMSINV(AleatLivre!R920)*$C$4))</f>
        <v>116.90544883645626</v>
      </c>
      <c r="T923" s="2">
        <f>(S923*EXP($C$3-($C$4^2)/2+NORMSINV(AleatLivre!S920)*$C$4))</f>
        <v>119.23157689310857</v>
      </c>
      <c r="U923" s="2">
        <f>(T923*EXP($C$3-($C$4^2)/2+NORMSINV(AleatLivre!T920)*$C$4))</f>
        <v>122.16369102757452</v>
      </c>
      <c r="V923" s="2">
        <f>(U923*EXP($C$3-($C$4^2)/2+NORMSINV(AleatLivre!U920)*$C$4))</f>
        <v>130.05883269485543</v>
      </c>
    </row>
    <row r="924" spans="1:22" x14ac:dyDescent="0.25">
      <c r="A924">
        <v>919</v>
      </c>
      <c r="B924" s="2">
        <f>Painel!$B$7</f>
        <v>50</v>
      </c>
      <c r="C924" s="2">
        <f>(B924*EXP($C$3-($C$4^2)/2+NORMSINV(AleatLivre!B921)*$C$4))</f>
        <v>51.2520902006653</v>
      </c>
      <c r="D924" s="2">
        <f>(C924*EXP($C$3-($C$4^2)/2+NORMSINV(AleatLivre!C921)*$C$4))</f>
        <v>55.12501094421382</v>
      </c>
      <c r="E924" s="2">
        <f>(D924*EXP($C$3-($C$4^2)/2+NORMSINV(AleatLivre!D921)*$C$4))</f>
        <v>60.006252124646181</v>
      </c>
      <c r="F924" s="2">
        <f>(E924*EXP($C$3-($C$4^2)/2+NORMSINV(AleatLivre!E921)*$C$4))</f>
        <v>63.314176496644102</v>
      </c>
      <c r="G924" s="2">
        <f>(F924*EXP($C$3-($C$4^2)/2+NORMSINV(AleatLivre!F921)*$C$4))</f>
        <v>66.522256807328048</v>
      </c>
      <c r="H924" s="2">
        <f>(G924*EXP($C$3-($C$4^2)/2+NORMSINV(AleatLivre!G921)*$C$4))</f>
        <v>70.714859743019119</v>
      </c>
      <c r="I924" s="2">
        <f>(H924*EXP($C$3-($C$4^2)/2+NORMSINV(AleatLivre!H921)*$C$4))</f>
        <v>73.607287978550858</v>
      </c>
      <c r="J924" s="2">
        <f>(I924*EXP($C$3-($C$4^2)/2+NORMSINV(AleatLivre!I921)*$C$4))</f>
        <v>79.624690015138995</v>
      </c>
      <c r="K924" s="2">
        <f>(J924*EXP($C$3-($C$4^2)/2+NORMSINV(AleatLivre!J921)*$C$4))</f>
        <v>84.698917407115019</v>
      </c>
      <c r="L924" s="2">
        <f>(K924*EXP($C$3-($C$4^2)/2+NORMSINV(AleatLivre!K921)*$C$4))</f>
        <v>89.757920341250454</v>
      </c>
      <c r="M924" s="2">
        <f>(L924*EXP($C$3-($C$4^2)/2+NORMSINV(AleatLivre!L921)*$C$4))</f>
        <v>93.609267228518348</v>
      </c>
      <c r="N924" s="2">
        <f>(M924*EXP($C$3-($C$4^2)/2+NORMSINV(AleatLivre!M921)*$C$4))</f>
        <v>100.70984662340527</v>
      </c>
      <c r="O924" s="2">
        <f>(N924*EXP($C$3-($C$4^2)/2+NORMSINV(AleatLivre!N921)*$C$4))</f>
        <v>104.28179699716377</v>
      </c>
      <c r="P924" s="2">
        <f>(O924*EXP($C$3-($C$4^2)/2+NORMSINV(AleatLivre!O921)*$C$4))</f>
        <v>110.99760404385047</v>
      </c>
      <c r="Q924" s="2">
        <f>(P924*EXP($C$3-($C$4^2)/2+NORMSINV(AleatLivre!P921)*$C$4))</f>
        <v>120.40543193891882</v>
      </c>
      <c r="R924" s="2">
        <f>(Q924*EXP($C$3-($C$4^2)/2+NORMSINV(AleatLivre!Q921)*$C$4))</f>
        <v>127.54970707981168</v>
      </c>
      <c r="S924" s="2">
        <f>(R924*EXP($C$3-($C$4^2)/2+NORMSINV(AleatLivre!R921)*$C$4))</f>
        <v>133.95124756394287</v>
      </c>
      <c r="T924" s="2">
        <f>(S924*EXP($C$3-($C$4^2)/2+NORMSINV(AleatLivre!S921)*$C$4))</f>
        <v>141.97123253064936</v>
      </c>
      <c r="U924" s="2">
        <f>(T924*EXP($C$3-($C$4^2)/2+NORMSINV(AleatLivre!T921)*$C$4))</f>
        <v>149.69692673808797</v>
      </c>
      <c r="V924" s="2">
        <f>(U924*EXP($C$3-($C$4^2)/2+NORMSINV(AleatLivre!U921)*$C$4))</f>
        <v>152.15681050423885</v>
      </c>
    </row>
    <row r="925" spans="1:22" x14ac:dyDescent="0.25">
      <c r="A925">
        <v>920</v>
      </c>
      <c r="B925" s="2">
        <f>Painel!$B$7</f>
        <v>50</v>
      </c>
      <c r="C925" s="2">
        <f>(B925*EXP($C$3-($C$4^2)/2+NORMSINV(AleatLivre!B922)*$C$4))</f>
        <v>54.297217640580755</v>
      </c>
      <c r="D925" s="2">
        <f>(C925*EXP($C$3-($C$4^2)/2+NORMSINV(AleatLivre!C922)*$C$4))</f>
        <v>58.018794716283701</v>
      </c>
      <c r="E925" s="2">
        <f>(D925*EXP($C$3-($C$4^2)/2+NORMSINV(AleatLivre!D922)*$C$4))</f>
        <v>61.90751592047603</v>
      </c>
      <c r="F925" s="2">
        <f>(E925*EXP($C$3-($C$4^2)/2+NORMSINV(AleatLivre!E922)*$C$4))</f>
        <v>63.53773244464211</v>
      </c>
      <c r="G925" s="2">
        <f>(F925*EXP($C$3-($C$4^2)/2+NORMSINV(AleatLivre!F922)*$C$4))</f>
        <v>67.626846436935736</v>
      </c>
      <c r="H925" s="2">
        <f>(G925*EXP($C$3-($C$4^2)/2+NORMSINV(AleatLivre!G922)*$C$4))</f>
        <v>68.517852395048834</v>
      </c>
      <c r="I925" s="2">
        <f>(H925*EXP($C$3-($C$4^2)/2+NORMSINV(AleatLivre!H922)*$C$4))</f>
        <v>74.482449081360272</v>
      </c>
      <c r="J925" s="2">
        <f>(I925*EXP($C$3-($C$4^2)/2+NORMSINV(AleatLivre!I922)*$C$4))</f>
        <v>78.731310311835387</v>
      </c>
      <c r="K925" s="2">
        <f>(J925*EXP($C$3-($C$4^2)/2+NORMSINV(AleatLivre!J922)*$C$4))</f>
        <v>82.001924878013938</v>
      </c>
      <c r="L925" s="2">
        <f>(K925*EXP($C$3-($C$4^2)/2+NORMSINV(AleatLivre!K922)*$C$4))</f>
        <v>86.666587649732705</v>
      </c>
      <c r="M925" s="2">
        <f>(L925*EXP($C$3-($C$4^2)/2+NORMSINV(AleatLivre!L922)*$C$4))</f>
        <v>87.344808093923888</v>
      </c>
      <c r="N925" s="2">
        <f>(M925*EXP($C$3-($C$4^2)/2+NORMSINV(AleatLivre!M922)*$C$4))</f>
        <v>93.982430271130355</v>
      </c>
      <c r="O925" s="2">
        <f>(N925*EXP($C$3-($C$4^2)/2+NORMSINV(AleatLivre!N922)*$C$4))</f>
        <v>99.298519493598917</v>
      </c>
      <c r="P925" s="2">
        <f>(O925*EXP($C$3-($C$4^2)/2+NORMSINV(AleatLivre!O922)*$C$4))</f>
        <v>99.876398274132356</v>
      </c>
      <c r="Q925" s="2">
        <f>(P925*EXP($C$3-($C$4^2)/2+NORMSINV(AleatLivre!P922)*$C$4))</f>
        <v>104.84798606514629</v>
      </c>
      <c r="R925" s="2">
        <f>(Q925*EXP($C$3-($C$4^2)/2+NORMSINV(AleatLivre!Q922)*$C$4))</f>
        <v>110.73903036700331</v>
      </c>
      <c r="S925" s="2">
        <f>(R925*EXP($C$3-($C$4^2)/2+NORMSINV(AleatLivre!R922)*$C$4))</f>
        <v>115.175274306175</v>
      </c>
      <c r="T925" s="2">
        <f>(S925*EXP($C$3-($C$4^2)/2+NORMSINV(AleatLivre!S922)*$C$4))</f>
        <v>120.37892022494466</v>
      </c>
      <c r="U925" s="2">
        <f>(T925*EXP($C$3-($C$4^2)/2+NORMSINV(AleatLivre!T922)*$C$4))</f>
        <v>124.01570084841434</v>
      </c>
      <c r="V925" s="2">
        <f>(U925*EXP($C$3-($C$4^2)/2+NORMSINV(AleatLivre!U922)*$C$4))</f>
        <v>132.01894282443479</v>
      </c>
    </row>
    <row r="926" spans="1:22" x14ac:dyDescent="0.25">
      <c r="A926">
        <v>921</v>
      </c>
      <c r="B926" s="2">
        <f>Painel!$B$7</f>
        <v>50</v>
      </c>
      <c r="C926" s="2">
        <f>(B926*EXP($C$3-($C$4^2)/2+NORMSINV(AleatLivre!B923)*$C$4))</f>
        <v>51.834253885771275</v>
      </c>
      <c r="D926" s="2">
        <f>(C926*EXP($C$3-($C$4^2)/2+NORMSINV(AleatLivre!C923)*$C$4))</f>
        <v>53.425258487451998</v>
      </c>
      <c r="E926" s="2">
        <f>(D926*EXP($C$3-($C$4^2)/2+NORMSINV(AleatLivre!D923)*$C$4))</f>
        <v>56.60347051756461</v>
      </c>
      <c r="F926" s="2">
        <f>(E926*EXP($C$3-($C$4^2)/2+NORMSINV(AleatLivre!E923)*$C$4))</f>
        <v>59.26798785424775</v>
      </c>
      <c r="G926" s="2">
        <f>(F926*EXP($C$3-($C$4^2)/2+NORMSINV(AleatLivre!F923)*$C$4))</f>
        <v>63.515669571087777</v>
      </c>
      <c r="H926" s="2">
        <f>(G926*EXP($C$3-($C$4^2)/2+NORMSINV(AleatLivre!G923)*$C$4))</f>
        <v>67.949694353312211</v>
      </c>
      <c r="I926" s="2">
        <f>(H926*EXP($C$3-($C$4^2)/2+NORMSINV(AleatLivre!H923)*$C$4))</f>
        <v>73.247600593537499</v>
      </c>
      <c r="J926" s="2">
        <f>(I926*EXP($C$3-($C$4^2)/2+NORMSINV(AleatLivre!I923)*$C$4))</f>
        <v>77.810698285562736</v>
      </c>
      <c r="K926" s="2">
        <f>(J926*EXP($C$3-($C$4^2)/2+NORMSINV(AleatLivre!J923)*$C$4))</f>
        <v>79.699766572369569</v>
      </c>
      <c r="L926" s="2">
        <f>(K926*EXP($C$3-($C$4^2)/2+NORMSINV(AleatLivre!K923)*$C$4))</f>
        <v>83.1820166199102</v>
      </c>
      <c r="M926" s="2">
        <f>(L926*EXP($C$3-($C$4^2)/2+NORMSINV(AleatLivre!L923)*$C$4))</f>
        <v>88.192955920323286</v>
      </c>
      <c r="N926" s="2">
        <f>(M926*EXP($C$3-($C$4^2)/2+NORMSINV(AleatLivre!M923)*$C$4))</f>
        <v>89.377198228509556</v>
      </c>
      <c r="O926" s="2">
        <f>(N926*EXP($C$3-($C$4^2)/2+NORMSINV(AleatLivre!N923)*$C$4))</f>
        <v>96.117073844148607</v>
      </c>
      <c r="P926" s="2">
        <f>(O926*EXP($C$3-($C$4^2)/2+NORMSINV(AleatLivre!O923)*$C$4))</f>
        <v>100.47603577885519</v>
      </c>
      <c r="Q926" s="2">
        <f>(P926*EXP($C$3-($C$4^2)/2+NORMSINV(AleatLivre!P923)*$C$4))</f>
        <v>106.62841453350997</v>
      </c>
      <c r="R926" s="2">
        <f>(Q926*EXP($C$3-($C$4^2)/2+NORMSINV(AleatLivre!Q923)*$C$4))</f>
        <v>112.2965233022091</v>
      </c>
      <c r="S926" s="2">
        <f>(R926*EXP($C$3-($C$4^2)/2+NORMSINV(AleatLivre!R923)*$C$4))</f>
        <v>118.34290409688533</v>
      </c>
      <c r="T926" s="2">
        <f>(S926*EXP($C$3-($C$4^2)/2+NORMSINV(AleatLivre!S923)*$C$4))</f>
        <v>120.10481750983331</v>
      </c>
      <c r="U926" s="2">
        <f>(T926*EXP($C$3-($C$4^2)/2+NORMSINV(AleatLivre!T923)*$C$4))</f>
        <v>126.31884974773115</v>
      </c>
      <c r="V926" s="2">
        <f>(U926*EXP($C$3-($C$4^2)/2+NORMSINV(AleatLivre!U923)*$C$4))</f>
        <v>131.32520351887152</v>
      </c>
    </row>
    <row r="927" spans="1:22" x14ac:dyDescent="0.25">
      <c r="A927">
        <v>922</v>
      </c>
      <c r="B927" s="2">
        <f>Painel!$B$7</f>
        <v>50</v>
      </c>
      <c r="C927" s="2">
        <f>(B927*EXP($C$3-($C$4^2)/2+NORMSINV(AleatLivre!B924)*$C$4))</f>
        <v>53.930287820145338</v>
      </c>
      <c r="D927" s="2">
        <f>(C927*EXP($C$3-($C$4^2)/2+NORMSINV(AleatLivre!C924)*$C$4))</f>
        <v>56.494848266733392</v>
      </c>
      <c r="E927" s="2">
        <f>(D927*EXP($C$3-($C$4^2)/2+NORMSINV(AleatLivre!D924)*$C$4))</f>
        <v>59.186984207499812</v>
      </c>
      <c r="F927" s="2">
        <f>(E927*EXP($C$3-($C$4^2)/2+NORMSINV(AleatLivre!E924)*$C$4))</f>
        <v>61.85173949713198</v>
      </c>
      <c r="G927" s="2">
        <f>(F927*EXP($C$3-($C$4^2)/2+NORMSINV(AleatLivre!F924)*$C$4))</f>
        <v>64.534544653869517</v>
      </c>
      <c r="H927" s="2">
        <f>(G927*EXP($C$3-($C$4^2)/2+NORMSINV(AleatLivre!G924)*$C$4))</f>
        <v>69.446664836819167</v>
      </c>
      <c r="I927" s="2">
        <f>(H927*EXP($C$3-($C$4^2)/2+NORMSINV(AleatLivre!H924)*$C$4))</f>
        <v>72.004323774114866</v>
      </c>
      <c r="J927" s="2">
        <f>(I927*EXP($C$3-($C$4^2)/2+NORMSINV(AleatLivre!I924)*$C$4))</f>
        <v>75.452909763061768</v>
      </c>
      <c r="K927" s="2">
        <f>(J927*EXP($C$3-($C$4^2)/2+NORMSINV(AleatLivre!J924)*$C$4))</f>
        <v>78.152627979181432</v>
      </c>
      <c r="L927" s="2">
        <f>(K927*EXP($C$3-($C$4^2)/2+NORMSINV(AleatLivre!K924)*$C$4))</f>
        <v>82.844065804788229</v>
      </c>
      <c r="M927" s="2">
        <f>(L927*EXP($C$3-($C$4^2)/2+NORMSINV(AleatLivre!L924)*$C$4))</f>
        <v>84.494036988051022</v>
      </c>
      <c r="N927" s="2">
        <f>(M927*EXP($C$3-($C$4^2)/2+NORMSINV(AleatLivre!M924)*$C$4))</f>
        <v>89.768973849740661</v>
      </c>
      <c r="O927" s="2">
        <f>(N927*EXP($C$3-($C$4^2)/2+NORMSINV(AleatLivre!N924)*$C$4))</f>
        <v>93.660443082834064</v>
      </c>
      <c r="P927" s="2">
        <f>(O927*EXP($C$3-($C$4^2)/2+NORMSINV(AleatLivre!O924)*$C$4))</f>
        <v>99.206763195421942</v>
      </c>
      <c r="Q927" s="2">
        <f>(P927*EXP($C$3-($C$4^2)/2+NORMSINV(AleatLivre!P924)*$C$4))</f>
        <v>106.60264174445606</v>
      </c>
      <c r="R927" s="2">
        <f>(Q927*EXP($C$3-($C$4^2)/2+NORMSINV(AleatLivre!Q924)*$C$4))</f>
        <v>111.46172281903732</v>
      </c>
      <c r="S927" s="2">
        <f>(R927*EXP($C$3-($C$4^2)/2+NORMSINV(AleatLivre!R924)*$C$4))</f>
        <v>118.79020867737172</v>
      </c>
      <c r="T927" s="2">
        <f>(S927*EXP($C$3-($C$4^2)/2+NORMSINV(AleatLivre!S924)*$C$4))</f>
        <v>123.98141183304634</v>
      </c>
      <c r="U927" s="2">
        <f>(T927*EXP($C$3-($C$4^2)/2+NORMSINV(AleatLivre!T924)*$C$4))</f>
        <v>129.77299724783023</v>
      </c>
      <c r="V927" s="2">
        <f>(U927*EXP($C$3-($C$4^2)/2+NORMSINV(AleatLivre!U924)*$C$4))</f>
        <v>131.52403047019965</v>
      </c>
    </row>
    <row r="928" spans="1:22" x14ac:dyDescent="0.25">
      <c r="A928">
        <v>923</v>
      </c>
      <c r="B928" s="2">
        <f>Painel!$B$7</f>
        <v>50</v>
      </c>
      <c r="C928" s="2">
        <f>(B928*EXP($C$3-($C$4^2)/2+NORMSINV(AleatLivre!B925)*$C$4))</f>
        <v>53.991272140659653</v>
      </c>
      <c r="D928" s="2">
        <f>(C928*EXP($C$3-($C$4^2)/2+NORMSINV(AleatLivre!C925)*$C$4))</f>
        <v>55.884723014239405</v>
      </c>
      <c r="E928" s="2">
        <f>(D928*EXP($C$3-($C$4^2)/2+NORMSINV(AleatLivre!D925)*$C$4))</f>
        <v>59.160274488197395</v>
      </c>
      <c r="F928" s="2">
        <f>(E928*EXP($C$3-($C$4^2)/2+NORMSINV(AleatLivre!E925)*$C$4))</f>
        <v>63.865638755536949</v>
      </c>
      <c r="G928" s="2">
        <f>(F928*EXP($C$3-($C$4^2)/2+NORMSINV(AleatLivre!F925)*$C$4))</f>
        <v>64.918781351809841</v>
      </c>
      <c r="H928" s="2">
        <f>(G928*EXP($C$3-($C$4^2)/2+NORMSINV(AleatLivre!G925)*$C$4))</f>
        <v>68.072521400381376</v>
      </c>
      <c r="I928" s="2">
        <f>(H928*EXP($C$3-($C$4^2)/2+NORMSINV(AleatLivre!H925)*$C$4))</f>
        <v>70.399939350813412</v>
      </c>
      <c r="J928" s="2">
        <f>(I928*EXP($C$3-($C$4^2)/2+NORMSINV(AleatLivre!I925)*$C$4))</f>
        <v>73.991818856980316</v>
      </c>
      <c r="K928" s="2">
        <f>(J928*EXP($C$3-($C$4^2)/2+NORMSINV(AleatLivre!J925)*$C$4))</f>
        <v>76.285318819023715</v>
      </c>
      <c r="L928" s="2">
        <f>(K928*EXP($C$3-($C$4^2)/2+NORMSINV(AleatLivre!K925)*$C$4))</f>
        <v>77.509452867808619</v>
      </c>
      <c r="M928" s="2">
        <f>(L928*EXP($C$3-($C$4^2)/2+NORMSINV(AleatLivre!L925)*$C$4))</f>
        <v>81.853968902194936</v>
      </c>
      <c r="N928" s="2">
        <f>(M928*EXP($C$3-($C$4^2)/2+NORMSINV(AleatLivre!M925)*$C$4))</f>
        <v>82.978203604067161</v>
      </c>
      <c r="O928" s="2">
        <f>(N928*EXP($C$3-($C$4^2)/2+NORMSINV(AleatLivre!N925)*$C$4))</f>
        <v>86.323636803419802</v>
      </c>
      <c r="P928" s="2">
        <f>(O928*EXP($C$3-($C$4^2)/2+NORMSINV(AleatLivre!O925)*$C$4))</f>
        <v>92.991192234754564</v>
      </c>
      <c r="Q928" s="2">
        <f>(P928*EXP($C$3-($C$4^2)/2+NORMSINV(AleatLivre!P925)*$C$4))</f>
        <v>96.453048920497565</v>
      </c>
      <c r="R928" s="2">
        <f>(Q928*EXP($C$3-($C$4^2)/2+NORMSINV(AleatLivre!Q925)*$C$4))</f>
        <v>101.60892252206891</v>
      </c>
      <c r="S928" s="2">
        <f>(R928*EXP($C$3-($C$4^2)/2+NORMSINV(AleatLivre!R925)*$C$4))</f>
        <v>104.37717653781014</v>
      </c>
      <c r="T928" s="2">
        <f>(S928*EXP($C$3-($C$4^2)/2+NORMSINV(AleatLivre!S925)*$C$4))</f>
        <v>113.93098519489745</v>
      </c>
      <c r="U928" s="2">
        <f>(T928*EXP($C$3-($C$4^2)/2+NORMSINV(AleatLivre!T925)*$C$4))</f>
        <v>115.43327578879233</v>
      </c>
      <c r="V928" s="2">
        <f>(U928*EXP($C$3-($C$4^2)/2+NORMSINV(AleatLivre!U925)*$C$4))</f>
        <v>122.17824930917347</v>
      </c>
    </row>
    <row r="929" spans="1:22" x14ac:dyDescent="0.25">
      <c r="A929">
        <v>924</v>
      </c>
      <c r="B929" s="2">
        <f>Painel!$B$7</f>
        <v>50</v>
      </c>
      <c r="C929" s="2">
        <f>(B929*EXP($C$3-($C$4^2)/2+NORMSINV(AleatLivre!B926)*$C$4))</f>
        <v>53.103828467743867</v>
      </c>
      <c r="D929" s="2">
        <f>(C929*EXP($C$3-($C$4^2)/2+NORMSINV(AleatLivre!C926)*$C$4))</f>
        <v>55.862233005458528</v>
      </c>
      <c r="E929" s="2">
        <f>(D929*EXP($C$3-($C$4^2)/2+NORMSINV(AleatLivre!D926)*$C$4))</f>
        <v>58.167546818448329</v>
      </c>
      <c r="F929" s="2">
        <f>(E929*EXP($C$3-($C$4^2)/2+NORMSINV(AleatLivre!E926)*$C$4))</f>
        <v>61.073072327713518</v>
      </c>
      <c r="G929" s="2">
        <f>(F929*EXP($C$3-($C$4^2)/2+NORMSINV(AleatLivre!F926)*$C$4))</f>
        <v>64.468822106378113</v>
      </c>
      <c r="H929" s="2">
        <f>(G929*EXP($C$3-($C$4^2)/2+NORMSINV(AleatLivre!G926)*$C$4))</f>
        <v>68.353722911247672</v>
      </c>
      <c r="I929" s="2">
        <f>(H929*EXP($C$3-($C$4^2)/2+NORMSINV(AleatLivre!H926)*$C$4))</f>
        <v>71.667524592594745</v>
      </c>
      <c r="J929" s="2">
        <f>(I929*EXP($C$3-($C$4^2)/2+NORMSINV(AleatLivre!I926)*$C$4))</f>
        <v>74.643635951075154</v>
      </c>
      <c r="K929" s="2">
        <f>(J929*EXP($C$3-($C$4^2)/2+NORMSINV(AleatLivre!J926)*$C$4))</f>
        <v>75.908508996614415</v>
      </c>
      <c r="L929" s="2">
        <f>(K929*EXP($C$3-($C$4^2)/2+NORMSINV(AleatLivre!K926)*$C$4))</f>
        <v>79.374207050035182</v>
      </c>
      <c r="M929" s="2">
        <f>(L929*EXP($C$3-($C$4^2)/2+NORMSINV(AleatLivre!L926)*$C$4))</f>
        <v>80.870441163480649</v>
      </c>
      <c r="N929" s="2">
        <f>(M929*EXP($C$3-($C$4^2)/2+NORMSINV(AleatLivre!M926)*$C$4))</f>
        <v>85.438600533449758</v>
      </c>
      <c r="O929" s="2">
        <f>(N929*EXP($C$3-($C$4^2)/2+NORMSINV(AleatLivre!N926)*$C$4))</f>
        <v>88.891338654061499</v>
      </c>
      <c r="P929" s="2">
        <f>(O929*EXP($C$3-($C$4^2)/2+NORMSINV(AleatLivre!O926)*$C$4))</f>
        <v>97.248332445231469</v>
      </c>
      <c r="Q929" s="2">
        <f>(P929*EXP($C$3-($C$4^2)/2+NORMSINV(AleatLivre!P926)*$C$4))</f>
        <v>104.48261240102626</v>
      </c>
      <c r="R929" s="2">
        <f>(Q929*EXP($C$3-($C$4^2)/2+NORMSINV(AleatLivre!Q926)*$C$4))</f>
        <v>109.79945547917568</v>
      </c>
      <c r="S929" s="2">
        <f>(R929*EXP($C$3-($C$4^2)/2+NORMSINV(AleatLivre!R926)*$C$4))</f>
        <v>119.35676654469457</v>
      </c>
      <c r="T929" s="2">
        <f>(S929*EXP($C$3-($C$4^2)/2+NORMSINV(AleatLivre!S926)*$C$4))</f>
        <v>123.95548487192895</v>
      </c>
      <c r="U929" s="2">
        <f>(T929*EXP($C$3-($C$4^2)/2+NORMSINV(AleatLivre!T926)*$C$4))</f>
        <v>130.01088483861827</v>
      </c>
      <c r="V929" s="2">
        <f>(U929*EXP($C$3-($C$4^2)/2+NORMSINV(AleatLivre!U926)*$C$4))</f>
        <v>144.89338575791336</v>
      </c>
    </row>
    <row r="930" spans="1:22" x14ac:dyDescent="0.25">
      <c r="A930">
        <v>925</v>
      </c>
      <c r="B930" s="2">
        <f>Painel!$B$7</f>
        <v>50</v>
      </c>
      <c r="C930" s="2">
        <f>(B930*EXP($C$3-($C$4^2)/2+NORMSINV(AleatLivre!B927)*$C$4))</f>
        <v>51.060212492711997</v>
      </c>
      <c r="D930" s="2">
        <f>(C930*EXP($C$3-($C$4^2)/2+NORMSINV(AleatLivre!C927)*$C$4))</f>
        <v>52.580495527078703</v>
      </c>
      <c r="E930" s="2">
        <f>(D930*EXP($C$3-($C$4^2)/2+NORMSINV(AleatLivre!D927)*$C$4))</f>
        <v>55.012735078729932</v>
      </c>
      <c r="F930" s="2">
        <f>(E930*EXP($C$3-($C$4^2)/2+NORMSINV(AleatLivre!E927)*$C$4))</f>
        <v>59.312938134452978</v>
      </c>
      <c r="G930" s="2">
        <f>(F930*EXP($C$3-($C$4^2)/2+NORMSINV(AleatLivre!F927)*$C$4))</f>
        <v>60.961761394478735</v>
      </c>
      <c r="H930" s="2">
        <f>(G930*EXP($C$3-($C$4^2)/2+NORMSINV(AleatLivre!G927)*$C$4))</f>
        <v>64.945594963404957</v>
      </c>
      <c r="I930" s="2">
        <f>(H930*EXP($C$3-($C$4^2)/2+NORMSINV(AleatLivre!H927)*$C$4))</f>
        <v>67.804076102674301</v>
      </c>
      <c r="J930" s="2">
        <f>(I930*EXP($C$3-($C$4^2)/2+NORMSINV(AleatLivre!I927)*$C$4))</f>
        <v>71.924784212240098</v>
      </c>
      <c r="K930" s="2">
        <f>(J930*EXP($C$3-($C$4^2)/2+NORMSINV(AleatLivre!J927)*$C$4))</f>
        <v>73.577728759275317</v>
      </c>
      <c r="L930" s="2">
        <f>(K930*EXP($C$3-($C$4^2)/2+NORMSINV(AleatLivre!K927)*$C$4))</f>
        <v>76.659115345649411</v>
      </c>
      <c r="M930" s="2">
        <f>(L930*EXP($C$3-($C$4^2)/2+NORMSINV(AleatLivre!L927)*$C$4))</f>
        <v>80.219937190054409</v>
      </c>
      <c r="N930" s="2">
        <f>(M930*EXP($C$3-($C$4^2)/2+NORMSINV(AleatLivre!M927)*$C$4))</f>
        <v>82.197224657814814</v>
      </c>
      <c r="O930" s="2">
        <f>(N930*EXP($C$3-($C$4^2)/2+NORMSINV(AleatLivre!N927)*$C$4))</f>
        <v>86.328758703004567</v>
      </c>
      <c r="P930" s="2">
        <f>(O930*EXP($C$3-($C$4^2)/2+NORMSINV(AleatLivre!O927)*$C$4))</f>
        <v>91.521152960844105</v>
      </c>
      <c r="Q930" s="2">
        <f>(P930*EXP($C$3-($C$4^2)/2+NORMSINV(AleatLivre!P927)*$C$4))</f>
        <v>97.338879007368718</v>
      </c>
      <c r="R930" s="2">
        <f>(Q930*EXP($C$3-($C$4^2)/2+NORMSINV(AleatLivre!Q927)*$C$4))</f>
        <v>105.28531751181882</v>
      </c>
      <c r="S930" s="2">
        <f>(R930*EXP($C$3-($C$4^2)/2+NORMSINV(AleatLivre!R927)*$C$4))</f>
        <v>113.74172941792069</v>
      </c>
      <c r="T930" s="2">
        <f>(S930*EXP($C$3-($C$4^2)/2+NORMSINV(AleatLivre!S927)*$C$4))</f>
        <v>118.22144942654076</v>
      </c>
      <c r="U930" s="2">
        <f>(T930*EXP($C$3-($C$4^2)/2+NORMSINV(AleatLivre!T927)*$C$4))</f>
        <v>124.97464837319292</v>
      </c>
      <c r="V930" s="2">
        <f>(U930*EXP($C$3-($C$4^2)/2+NORMSINV(AleatLivre!U927)*$C$4))</f>
        <v>125.8574359172049</v>
      </c>
    </row>
    <row r="931" spans="1:22" x14ac:dyDescent="0.25">
      <c r="A931">
        <v>926</v>
      </c>
      <c r="B931" s="2">
        <f>Painel!$B$7</f>
        <v>50</v>
      </c>
      <c r="C931" s="2">
        <f>(B931*EXP($C$3-($C$4^2)/2+NORMSINV(AleatLivre!B928)*$C$4))</f>
        <v>52.438703032519605</v>
      </c>
      <c r="D931" s="2">
        <f>(C931*EXP($C$3-($C$4^2)/2+NORMSINV(AleatLivre!C928)*$C$4))</f>
        <v>55.534274187725785</v>
      </c>
      <c r="E931" s="2">
        <f>(D931*EXP($C$3-($C$4^2)/2+NORMSINV(AleatLivre!D928)*$C$4))</f>
        <v>58.156769471742699</v>
      </c>
      <c r="F931" s="2">
        <f>(E931*EXP($C$3-($C$4^2)/2+NORMSINV(AleatLivre!E928)*$C$4))</f>
        <v>61.356493389526314</v>
      </c>
      <c r="G931" s="2">
        <f>(F931*EXP($C$3-($C$4^2)/2+NORMSINV(AleatLivre!F928)*$C$4))</f>
        <v>62.625278478972312</v>
      </c>
      <c r="H931" s="2">
        <f>(G931*EXP($C$3-($C$4^2)/2+NORMSINV(AleatLivre!G928)*$C$4))</f>
        <v>65.416532492996552</v>
      </c>
      <c r="I931" s="2">
        <f>(H931*EXP($C$3-($C$4^2)/2+NORMSINV(AleatLivre!H928)*$C$4))</f>
        <v>66.505055874710663</v>
      </c>
      <c r="J931" s="2">
        <f>(I931*EXP($C$3-($C$4^2)/2+NORMSINV(AleatLivre!I928)*$C$4))</f>
        <v>69.621908021692121</v>
      </c>
      <c r="K931" s="2">
        <f>(J931*EXP($C$3-($C$4^2)/2+NORMSINV(AleatLivre!J928)*$C$4))</f>
        <v>71.919540458780816</v>
      </c>
      <c r="L931" s="2">
        <f>(K931*EXP($C$3-($C$4^2)/2+NORMSINV(AleatLivre!K928)*$C$4))</f>
        <v>78.537800294446598</v>
      </c>
      <c r="M931" s="2">
        <f>(L931*EXP($C$3-($C$4^2)/2+NORMSINV(AleatLivre!L928)*$C$4))</f>
        <v>82.5629996259417</v>
      </c>
      <c r="N931" s="2">
        <f>(M931*EXP($C$3-($C$4^2)/2+NORMSINV(AleatLivre!M928)*$C$4))</f>
        <v>87.325074341703939</v>
      </c>
      <c r="O931" s="2">
        <f>(N931*EXP($C$3-($C$4^2)/2+NORMSINV(AleatLivre!N928)*$C$4))</f>
        <v>92.154521424090433</v>
      </c>
      <c r="P931" s="2">
        <f>(O931*EXP($C$3-($C$4^2)/2+NORMSINV(AleatLivre!O928)*$C$4))</f>
        <v>96.760774527381898</v>
      </c>
      <c r="Q931" s="2">
        <f>(P931*EXP($C$3-($C$4^2)/2+NORMSINV(AleatLivre!P928)*$C$4))</f>
        <v>102.92300450382979</v>
      </c>
      <c r="R931" s="2">
        <f>(Q931*EXP($C$3-($C$4^2)/2+NORMSINV(AleatLivre!Q928)*$C$4))</f>
        <v>108.30115204058794</v>
      </c>
      <c r="S931" s="2">
        <f>(R931*EXP($C$3-($C$4^2)/2+NORMSINV(AleatLivre!R928)*$C$4))</f>
        <v>114.92536819908153</v>
      </c>
      <c r="T931" s="2">
        <f>(S931*EXP($C$3-($C$4^2)/2+NORMSINV(AleatLivre!S928)*$C$4))</f>
        <v>122.73634184976051</v>
      </c>
      <c r="U931" s="2">
        <f>(T931*EXP($C$3-($C$4^2)/2+NORMSINV(AleatLivre!T928)*$C$4))</f>
        <v>126.36836539899996</v>
      </c>
      <c r="V931" s="2">
        <f>(U931*EXP($C$3-($C$4^2)/2+NORMSINV(AleatLivre!U928)*$C$4))</f>
        <v>135.68701309441357</v>
      </c>
    </row>
    <row r="932" spans="1:22" x14ac:dyDescent="0.25">
      <c r="A932">
        <v>927</v>
      </c>
      <c r="B932" s="2">
        <f>Painel!$B$7</f>
        <v>50</v>
      </c>
      <c r="C932" s="2">
        <f>(B932*EXP($C$3-($C$4^2)/2+NORMSINV(AleatLivre!B929)*$C$4))</f>
        <v>51.923658927523199</v>
      </c>
      <c r="D932" s="2">
        <f>(C932*EXP($C$3-($C$4^2)/2+NORMSINV(AleatLivre!C929)*$C$4))</f>
        <v>52.383760032086975</v>
      </c>
      <c r="E932" s="2">
        <f>(D932*EXP($C$3-($C$4^2)/2+NORMSINV(AleatLivre!D929)*$C$4))</f>
        <v>56.293419702040794</v>
      </c>
      <c r="F932" s="2">
        <f>(E932*EXP($C$3-($C$4^2)/2+NORMSINV(AleatLivre!E929)*$C$4))</f>
        <v>57.933659066945467</v>
      </c>
      <c r="G932" s="2">
        <f>(F932*EXP($C$3-($C$4^2)/2+NORMSINV(AleatLivre!F929)*$C$4))</f>
        <v>59.742808021084343</v>
      </c>
      <c r="H932" s="2">
        <f>(G932*EXP($C$3-($C$4^2)/2+NORMSINV(AleatLivre!G929)*$C$4))</f>
        <v>62.050964516122335</v>
      </c>
      <c r="I932" s="2">
        <f>(H932*EXP($C$3-($C$4^2)/2+NORMSINV(AleatLivre!H929)*$C$4))</f>
        <v>66.452201311856328</v>
      </c>
      <c r="J932" s="2">
        <f>(I932*EXP($C$3-($C$4^2)/2+NORMSINV(AleatLivre!I929)*$C$4))</f>
        <v>69.760128767931462</v>
      </c>
      <c r="K932" s="2">
        <f>(J932*EXP($C$3-($C$4^2)/2+NORMSINV(AleatLivre!J929)*$C$4))</f>
        <v>70.84993546153278</v>
      </c>
      <c r="L932" s="2">
        <f>(K932*EXP($C$3-($C$4^2)/2+NORMSINV(AleatLivre!K929)*$C$4))</f>
        <v>74.434532769303772</v>
      </c>
      <c r="M932" s="2">
        <f>(L932*EXP($C$3-($C$4^2)/2+NORMSINV(AleatLivre!L929)*$C$4))</f>
        <v>78.190617814818822</v>
      </c>
      <c r="N932" s="2">
        <f>(M932*EXP($C$3-($C$4^2)/2+NORMSINV(AleatLivre!M929)*$C$4))</f>
        <v>80.178377709737148</v>
      </c>
      <c r="O932" s="2">
        <f>(N932*EXP($C$3-($C$4^2)/2+NORMSINV(AleatLivre!N929)*$C$4))</f>
        <v>81.356840809752583</v>
      </c>
      <c r="P932" s="2">
        <f>(O932*EXP($C$3-($C$4^2)/2+NORMSINV(AleatLivre!O929)*$C$4))</f>
        <v>81.332914277653629</v>
      </c>
      <c r="Q932" s="2">
        <f>(P932*EXP($C$3-($C$4^2)/2+NORMSINV(AleatLivre!P929)*$C$4))</f>
        <v>83.782051391405332</v>
      </c>
      <c r="R932" s="2">
        <f>(Q932*EXP($C$3-($C$4^2)/2+NORMSINV(AleatLivre!Q929)*$C$4))</f>
        <v>91.155173592554945</v>
      </c>
      <c r="S932" s="2">
        <f>(R932*EXP($C$3-($C$4^2)/2+NORMSINV(AleatLivre!R929)*$C$4))</f>
        <v>96.260394233321222</v>
      </c>
      <c r="T932" s="2">
        <f>(S932*EXP($C$3-($C$4^2)/2+NORMSINV(AleatLivre!S929)*$C$4))</f>
        <v>97.666733044059058</v>
      </c>
      <c r="U932" s="2">
        <f>(T932*EXP($C$3-($C$4^2)/2+NORMSINV(AleatLivre!T929)*$C$4))</f>
        <v>102.18174214449043</v>
      </c>
      <c r="V932" s="2">
        <f>(U932*EXP($C$3-($C$4^2)/2+NORMSINV(AleatLivre!U929)*$C$4))</f>
        <v>109.12724063333955</v>
      </c>
    </row>
    <row r="933" spans="1:22" x14ac:dyDescent="0.25">
      <c r="A933">
        <v>928</v>
      </c>
      <c r="B933" s="2">
        <f>Painel!$B$7</f>
        <v>50</v>
      </c>
      <c r="C933" s="2">
        <f>(B933*EXP($C$3-($C$4^2)/2+NORMSINV(AleatLivre!B930)*$C$4))</f>
        <v>52.679395747968947</v>
      </c>
      <c r="D933" s="2">
        <f>(C933*EXP($C$3-($C$4^2)/2+NORMSINV(AleatLivre!C930)*$C$4))</f>
        <v>53.552639844140131</v>
      </c>
      <c r="E933" s="2">
        <f>(D933*EXP($C$3-($C$4^2)/2+NORMSINV(AleatLivre!D930)*$C$4))</f>
        <v>56.580532898933413</v>
      </c>
      <c r="F933" s="2">
        <f>(E933*EXP($C$3-($C$4^2)/2+NORMSINV(AleatLivre!E930)*$C$4))</f>
        <v>57.706285868266839</v>
      </c>
      <c r="G933" s="2">
        <f>(F933*EXP($C$3-($C$4^2)/2+NORMSINV(AleatLivre!F930)*$C$4))</f>
        <v>61.480672854891836</v>
      </c>
      <c r="H933" s="2">
        <f>(G933*EXP($C$3-($C$4^2)/2+NORMSINV(AleatLivre!G930)*$C$4))</f>
        <v>66.246963637889152</v>
      </c>
      <c r="I933" s="2">
        <f>(H933*EXP($C$3-($C$4^2)/2+NORMSINV(AleatLivre!H930)*$C$4))</f>
        <v>69.075747455447171</v>
      </c>
      <c r="J933" s="2">
        <f>(I933*EXP($C$3-($C$4^2)/2+NORMSINV(AleatLivre!I930)*$C$4))</f>
        <v>72.37639320540778</v>
      </c>
      <c r="K933" s="2">
        <f>(J933*EXP($C$3-($C$4^2)/2+NORMSINV(AleatLivre!J930)*$C$4))</f>
        <v>78.196624298302908</v>
      </c>
      <c r="L933" s="2">
        <f>(K933*EXP($C$3-($C$4^2)/2+NORMSINV(AleatLivre!K930)*$C$4))</f>
        <v>82.082661789700779</v>
      </c>
      <c r="M933" s="2">
        <f>(L933*EXP($C$3-($C$4^2)/2+NORMSINV(AleatLivre!L930)*$C$4))</f>
        <v>87.294433910404038</v>
      </c>
      <c r="N933" s="2">
        <f>(M933*EXP($C$3-($C$4^2)/2+NORMSINV(AleatLivre!M930)*$C$4))</f>
        <v>92.782825447475815</v>
      </c>
      <c r="O933" s="2">
        <f>(N933*EXP($C$3-($C$4^2)/2+NORMSINV(AleatLivre!N930)*$C$4))</f>
        <v>99.843207521793119</v>
      </c>
      <c r="P933" s="2">
        <f>(O933*EXP($C$3-($C$4^2)/2+NORMSINV(AleatLivre!O930)*$C$4))</f>
        <v>100.84205866205394</v>
      </c>
      <c r="Q933" s="2">
        <f>(P933*EXP($C$3-($C$4^2)/2+NORMSINV(AleatLivre!P930)*$C$4))</f>
        <v>103.83222453450746</v>
      </c>
      <c r="R933" s="2">
        <f>(Q933*EXP($C$3-($C$4^2)/2+NORMSINV(AleatLivre!Q930)*$C$4))</f>
        <v>107.38391639314628</v>
      </c>
      <c r="S933" s="2">
        <f>(R933*EXP($C$3-($C$4^2)/2+NORMSINV(AleatLivre!R930)*$C$4))</f>
        <v>113.66909862381584</v>
      </c>
      <c r="T933" s="2">
        <f>(S933*EXP($C$3-($C$4^2)/2+NORMSINV(AleatLivre!S930)*$C$4))</f>
        <v>115.97481181522025</v>
      </c>
      <c r="U933" s="2">
        <f>(T933*EXP($C$3-($C$4^2)/2+NORMSINV(AleatLivre!T930)*$C$4))</f>
        <v>120.69627930107019</v>
      </c>
      <c r="V933" s="2">
        <f>(U933*EXP($C$3-($C$4^2)/2+NORMSINV(AleatLivre!U930)*$C$4))</f>
        <v>122.16230934216776</v>
      </c>
    </row>
    <row r="934" spans="1:22" x14ac:dyDescent="0.25">
      <c r="A934">
        <v>929</v>
      </c>
      <c r="B934" s="2">
        <f>Painel!$B$7</f>
        <v>50</v>
      </c>
      <c r="C934" s="2">
        <f>(B934*EXP($C$3-($C$4^2)/2+NORMSINV(AleatLivre!B931)*$C$4))</f>
        <v>54.590744974191061</v>
      </c>
      <c r="D934" s="2">
        <f>(C934*EXP($C$3-($C$4^2)/2+NORMSINV(AleatLivre!C931)*$C$4))</f>
        <v>58.604171203107569</v>
      </c>
      <c r="E934" s="2">
        <f>(D934*EXP($C$3-($C$4^2)/2+NORMSINV(AleatLivre!D931)*$C$4))</f>
        <v>60.38252356151537</v>
      </c>
      <c r="F934" s="2">
        <f>(E934*EXP($C$3-($C$4^2)/2+NORMSINV(AleatLivre!E931)*$C$4))</f>
        <v>63.895802346515673</v>
      </c>
      <c r="G934" s="2">
        <f>(F934*EXP($C$3-($C$4^2)/2+NORMSINV(AleatLivre!F931)*$C$4))</f>
        <v>67.162649759548714</v>
      </c>
      <c r="H934" s="2">
        <f>(G934*EXP($C$3-($C$4^2)/2+NORMSINV(AleatLivre!G931)*$C$4))</f>
        <v>71.335371539589019</v>
      </c>
      <c r="I934" s="2">
        <f>(H934*EXP($C$3-($C$4^2)/2+NORMSINV(AleatLivre!H931)*$C$4))</f>
        <v>74.203864802555415</v>
      </c>
      <c r="J934" s="2">
        <f>(I934*EXP($C$3-($C$4^2)/2+NORMSINV(AleatLivre!I931)*$C$4))</f>
        <v>79.577020540502616</v>
      </c>
      <c r="K934" s="2">
        <f>(J934*EXP($C$3-($C$4^2)/2+NORMSINV(AleatLivre!J931)*$C$4))</f>
        <v>85.468081653732341</v>
      </c>
      <c r="L934" s="2">
        <f>(K934*EXP($C$3-($C$4^2)/2+NORMSINV(AleatLivre!K931)*$C$4))</f>
        <v>87.066442948733425</v>
      </c>
      <c r="M934" s="2">
        <f>(L934*EXP($C$3-($C$4^2)/2+NORMSINV(AleatLivre!L931)*$C$4))</f>
        <v>90.344589311982887</v>
      </c>
      <c r="N934" s="2">
        <f>(M934*EXP($C$3-($C$4^2)/2+NORMSINV(AleatLivre!M931)*$C$4))</f>
        <v>93.017298969305187</v>
      </c>
      <c r="O934" s="2">
        <f>(N934*EXP($C$3-($C$4^2)/2+NORMSINV(AleatLivre!N931)*$C$4))</f>
        <v>98.977817754371216</v>
      </c>
      <c r="P934" s="2">
        <f>(O934*EXP($C$3-($C$4^2)/2+NORMSINV(AleatLivre!O931)*$C$4))</f>
        <v>107.3153184715033</v>
      </c>
      <c r="Q934" s="2">
        <f>(P934*EXP($C$3-($C$4^2)/2+NORMSINV(AleatLivre!P931)*$C$4))</f>
        <v>112.74494162015826</v>
      </c>
      <c r="R934" s="2">
        <f>(Q934*EXP($C$3-($C$4^2)/2+NORMSINV(AleatLivre!Q931)*$C$4))</f>
        <v>118.44710444848302</v>
      </c>
      <c r="S934" s="2">
        <f>(R934*EXP($C$3-($C$4^2)/2+NORMSINV(AleatLivre!R931)*$C$4))</f>
        <v>118.79807778140473</v>
      </c>
      <c r="T934" s="2">
        <f>(S934*EXP($C$3-($C$4^2)/2+NORMSINV(AleatLivre!S931)*$C$4))</f>
        <v>122.57118744291002</v>
      </c>
      <c r="U934" s="2">
        <f>(T934*EXP($C$3-($C$4^2)/2+NORMSINV(AleatLivre!T931)*$C$4))</f>
        <v>129.38143259984071</v>
      </c>
      <c r="V934" s="2">
        <f>(U934*EXP($C$3-($C$4^2)/2+NORMSINV(AleatLivre!U931)*$C$4))</f>
        <v>137.77074675003206</v>
      </c>
    </row>
    <row r="935" spans="1:22" x14ac:dyDescent="0.25">
      <c r="A935">
        <v>930</v>
      </c>
      <c r="B935" s="2">
        <f>Painel!$B$7</f>
        <v>50</v>
      </c>
      <c r="C935" s="2">
        <f>(B935*EXP($C$3-($C$4^2)/2+NORMSINV(AleatLivre!B932)*$C$4))</f>
        <v>52.055603041388068</v>
      </c>
      <c r="D935" s="2">
        <f>(C935*EXP($C$3-($C$4^2)/2+NORMSINV(AleatLivre!C932)*$C$4))</f>
        <v>55.67028472594933</v>
      </c>
      <c r="E935" s="2">
        <f>(D935*EXP($C$3-($C$4^2)/2+NORMSINV(AleatLivre!D932)*$C$4))</f>
        <v>58.713143435169236</v>
      </c>
      <c r="F935" s="2">
        <f>(E935*EXP($C$3-($C$4^2)/2+NORMSINV(AleatLivre!E932)*$C$4))</f>
        <v>61.157774868822479</v>
      </c>
      <c r="G935" s="2">
        <f>(F935*EXP($C$3-($C$4^2)/2+NORMSINV(AleatLivre!F932)*$C$4))</f>
        <v>64.062969183581927</v>
      </c>
      <c r="H935" s="2">
        <f>(G935*EXP($C$3-($C$4^2)/2+NORMSINV(AleatLivre!G932)*$C$4))</f>
        <v>69.834676268764454</v>
      </c>
      <c r="I935" s="2">
        <f>(H935*EXP($C$3-($C$4^2)/2+NORMSINV(AleatLivre!H932)*$C$4))</f>
        <v>71.371161546308116</v>
      </c>
      <c r="J935" s="2">
        <f>(I935*EXP($C$3-($C$4^2)/2+NORMSINV(AleatLivre!I932)*$C$4))</f>
        <v>75.976153982742247</v>
      </c>
      <c r="K935" s="2">
        <f>(J935*EXP($C$3-($C$4^2)/2+NORMSINV(AleatLivre!J932)*$C$4))</f>
        <v>78.224847997042247</v>
      </c>
      <c r="L935" s="2">
        <f>(K935*EXP($C$3-($C$4^2)/2+NORMSINV(AleatLivre!K932)*$C$4))</f>
        <v>82.944314411853</v>
      </c>
      <c r="M935" s="2">
        <f>(L935*EXP($C$3-($C$4^2)/2+NORMSINV(AleatLivre!L932)*$C$4))</f>
        <v>88.860035450267574</v>
      </c>
      <c r="N935" s="2">
        <f>(M935*EXP($C$3-($C$4^2)/2+NORMSINV(AleatLivre!M932)*$C$4))</f>
        <v>94.306272395619459</v>
      </c>
      <c r="O935" s="2">
        <f>(N935*EXP($C$3-($C$4^2)/2+NORMSINV(AleatLivre!N932)*$C$4))</f>
        <v>98.347003747233344</v>
      </c>
      <c r="P935" s="2">
        <f>(O935*EXP($C$3-($C$4^2)/2+NORMSINV(AleatLivre!O932)*$C$4))</f>
        <v>104.70055590659828</v>
      </c>
      <c r="Q935" s="2">
        <f>(P935*EXP($C$3-($C$4^2)/2+NORMSINV(AleatLivre!P932)*$C$4))</f>
        <v>109.07336962834539</v>
      </c>
      <c r="R935" s="2">
        <f>(Q935*EXP($C$3-($C$4^2)/2+NORMSINV(AleatLivre!Q932)*$C$4))</f>
        <v>113.82731512779888</v>
      </c>
      <c r="S935" s="2">
        <f>(R935*EXP($C$3-($C$4^2)/2+NORMSINV(AleatLivre!R932)*$C$4))</f>
        <v>119.94213042923079</v>
      </c>
      <c r="T935" s="2">
        <f>(S935*EXP($C$3-($C$4^2)/2+NORMSINV(AleatLivre!S932)*$C$4))</f>
        <v>123.88320396948565</v>
      </c>
      <c r="U935" s="2">
        <f>(T935*EXP($C$3-($C$4^2)/2+NORMSINV(AleatLivre!T932)*$C$4))</f>
        <v>129.80849401960398</v>
      </c>
      <c r="V935" s="2">
        <f>(U935*EXP($C$3-($C$4^2)/2+NORMSINV(AleatLivre!U932)*$C$4))</f>
        <v>134.89631167416493</v>
      </c>
    </row>
    <row r="936" spans="1:22" x14ac:dyDescent="0.25">
      <c r="A936">
        <v>931</v>
      </c>
      <c r="B936" s="2">
        <f>Painel!$B$7</f>
        <v>50</v>
      </c>
      <c r="C936" s="2">
        <f>(B936*EXP($C$3-($C$4^2)/2+NORMSINV(AleatLivre!B933)*$C$4))</f>
        <v>54.06671386104437</v>
      </c>
      <c r="D936" s="2">
        <f>(C936*EXP($C$3-($C$4^2)/2+NORMSINV(AleatLivre!C933)*$C$4))</f>
        <v>57.255254825861627</v>
      </c>
      <c r="E936" s="2">
        <f>(D936*EXP($C$3-($C$4^2)/2+NORMSINV(AleatLivre!D933)*$C$4))</f>
        <v>59.992805356918709</v>
      </c>
      <c r="F936" s="2">
        <f>(E936*EXP($C$3-($C$4^2)/2+NORMSINV(AleatLivre!E933)*$C$4))</f>
        <v>61.26378238080278</v>
      </c>
      <c r="G936" s="2">
        <f>(F936*EXP($C$3-($C$4^2)/2+NORMSINV(AleatLivre!F933)*$C$4))</f>
        <v>64.943761114181427</v>
      </c>
      <c r="H936" s="2">
        <f>(G936*EXP($C$3-($C$4^2)/2+NORMSINV(AleatLivre!G933)*$C$4))</f>
        <v>67.922234801751401</v>
      </c>
      <c r="I936" s="2">
        <f>(H936*EXP($C$3-($C$4^2)/2+NORMSINV(AleatLivre!H933)*$C$4))</f>
        <v>69.950363629348985</v>
      </c>
      <c r="J936" s="2">
        <f>(I936*EXP($C$3-($C$4^2)/2+NORMSINV(AleatLivre!I933)*$C$4))</f>
        <v>72.276663829749239</v>
      </c>
      <c r="K936" s="2">
        <f>(J936*EXP($C$3-($C$4^2)/2+NORMSINV(AleatLivre!J933)*$C$4))</f>
        <v>74.194591746981374</v>
      </c>
      <c r="L936" s="2">
        <f>(K936*EXP($C$3-($C$4^2)/2+NORMSINV(AleatLivre!K933)*$C$4))</f>
        <v>79.167760739486297</v>
      </c>
      <c r="M936" s="2">
        <f>(L936*EXP($C$3-($C$4^2)/2+NORMSINV(AleatLivre!L933)*$C$4))</f>
        <v>84.698056776259392</v>
      </c>
      <c r="N936" s="2">
        <f>(M936*EXP($C$3-($C$4^2)/2+NORMSINV(AleatLivre!M933)*$C$4))</f>
        <v>86.929034410489123</v>
      </c>
      <c r="O936" s="2">
        <f>(N936*EXP($C$3-($C$4^2)/2+NORMSINV(AleatLivre!N933)*$C$4))</f>
        <v>91.718388661400837</v>
      </c>
      <c r="P936" s="2">
        <f>(O936*EXP($C$3-($C$4^2)/2+NORMSINV(AleatLivre!O933)*$C$4))</f>
        <v>98.734189517089462</v>
      </c>
      <c r="Q936" s="2">
        <f>(P936*EXP($C$3-($C$4^2)/2+NORMSINV(AleatLivre!P933)*$C$4))</f>
        <v>104.640062029323</v>
      </c>
      <c r="R936" s="2">
        <f>(Q936*EXP($C$3-($C$4^2)/2+NORMSINV(AleatLivre!Q933)*$C$4))</f>
        <v>108.1792624761179</v>
      </c>
      <c r="S936" s="2">
        <f>(R936*EXP($C$3-($C$4^2)/2+NORMSINV(AleatLivre!R933)*$C$4))</f>
        <v>109.69764278385847</v>
      </c>
      <c r="T936" s="2">
        <f>(S936*EXP($C$3-($C$4^2)/2+NORMSINV(AleatLivre!S933)*$C$4))</f>
        <v>115.5986701684697</v>
      </c>
      <c r="U936" s="2">
        <f>(T936*EXP($C$3-($C$4^2)/2+NORMSINV(AleatLivre!T933)*$C$4))</f>
        <v>119.33095382357769</v>
      </c>
      <c r="V936" s="2">
        <f>(U936*EXP($C$3-($C$4^2)/2+NORMSINV(AleatLivre!U933)*$C$4))</f>
        <v>128.66855661040944</v>
      </c>
    </row>
    <row r="937" spans="1:22" x14ac:dyDescent="0.25">
      <c r="A937">
        <v>932</v>
      </c>
      <c r="B937" s="2">
        <f>Painel!$B$7</f>
        <v>50</v>
      </c>
      <c r="C937" s="2">
        <f>(B937*EXP($C$3-($C$4^2)/2+NORMSINV(AleatLivre!B934)*$C$4))</f>
        <v>50.021666296431256</v>
      </c>
      <c r="D937" s="2">
        <f>(C937*EXP($C$3-($C$4^2)/2+NORMSINV(AleatLivre!C934)*$C$4))</f>
        <v>53.017573480163612</v>
      </c>
      <c r="E937" s="2">
        <f>(D937*EXP($C$3-($C$4^2)/2+NORMSINV(AleatLivre!D934)*$C$4))</f>
        <v>55.224812236310619</v>
      </c>
      <c r="F937" s="2">
        <f>(E937*EXP($C$3-($C$4^2)/2+NORMSINV(AleatLivre!E934)*$C$4))</f>
        <v>58.595187938734583</v>
      </c>
      <c r="G937" s="2">
        <f>(F937*EXP($C$3-($C$4^2)/2+NORMSINV(AleatLivre!F934)*$C$4))</f>
        <v>63.145525334619293</v>
      </c>
      <c r="H937" s="2">
        <f>(G937*EXP($C$3-($C$4^2)/2+NORMSINV(AleatLivre!G934)*$C$4))</f>
        <v>63.030858587888709</v>
      </c>
      <c r="I937" s="2">
        <f>(H937*EXP($C$3-($C$4^2)/2+NORMSINV(AleatLivre!H934)*$C$4))</f>
        <v>68.362201390128803</v>
      </c>
      <c r="J937" s="2">
        <f>(I937*EXP($C$3-($C$4^2)/2+NORMSINV(AleatLivre!I934)*$C$4))</f>
        <v>71.179273001532238</v>
      </c>
      <c r="K937" s="2">
        <f>(J937*EXP($C$3-($C$4^2)/2+NORMSINV(AleatLivre!J934)*$C$4))</f>
        <v>75.2881985080611</v>
      </c>
      <c r="L937" s="2">
        <f>(K937*EXP($C$3-($C$4^2)/2+NORMSINV(AleatLivre!K934)*$C$4))</f>
        <v>80.584991447464489</v>
      </c>
      <c r="M937" s="2">
        <f>(L937*EXP($C$3-($C$4^2)/2+NORMSINV(AleatLivre!L934)*$C$4))</f>
        <v>83.243759364989842</v>
      </c>
      <c r="N937" s="2">
        <f>(M937*EXP($C$3-($C$4^2)/2+NORMSINV(AleatLivre!M934)*$C$4))</f>
        <v>88.484473588597282</v>
      </c>
      <c r="O937" s="2">
        <f>(N937*EXP($C$3-($C$4^2)/2+NORMSINV(AleatLivre!N934)*$C$4))</f>
        <v>92.081745644398438</v>
      </c>
      <c r="P937" s="2">
        <f>(O937*EXP($C$3-($C$4^2)/2+NORMSINV(AleatLivre!O934)*$C$4))</f>
        <v>94.899680566765042</v>
      </c>
      <c r="Q937" s="2">
        <f>(P937*EXP($C$3-($C$4^2)/2+NORMSINV(AleatLivre!P934)*$C$4))</f>
        <v>99.009441028810244</v>
      </c>
      <c r="R937" s="2">
        <f>(Q937*EXP($C$3-($C$4^2)/2+NORMSINV(AleatLivre!Q934)*$C$4))</f>
        <v>103.22877327585408</v>
      </c>
      <c r="S937" s="2">
        <f>(R937*EXP($C$3-($C$4^2)/2+NORMSINV(AleatLivre!R934)*$C$4))</f>
        <v>107.91657957845901</v>
      </c>
      <c r="T937" s="2">
        <f>(S937*EXP($C$3-($C$4^2)/2+NORMSINV(AleatLivre!S934)*$C$4))</f>
        <v>110.68251979856225</v>
      </c>
      <c r="U937" s="2">
        <f>(T937*EXP($C$3-($C$4^2)/2+NORMSINV(AleatLivre!T934)*$C$4))</f>
        <v>112.9222600907448</v>
      </c>
      <c r="V937" s="2">
        <f>(U937*EXP($C$3-($C$4^2)/2+NORMSINV(AleatLivre!U934)*$C$4))</f>
        <v>119.50950201555361</v>
      </c>
    </row>
    <row r="938" spans="1:22" x14ac:dyDescent="0.25">
      <c r="A938">
        <v>933</v>
      </c>
      <c r="B938" s="2">
        <f>Painel!$B$7</f>
        <v>50</v>
      </c>
      <c r="C938" s="2">
        <f>(B938*EXP($C$3-($C$4^2)/2+NORMSINV(AleatLivre!B935)*$C$4))</f>
        <v>52.898679864056419</v>
      </c>
      <c r="D938" s="2">
        <f>(C938*EXP($C$3-($C$4^2)/2+NORMSINV(AleatLivre!C935)*$C$4))</f>
        <v>56.685190984090823</v>
      </c>
      <c r="E938" s="2">
        <f>(D938*EXP($C$3-($C$4^2)/2+NORMSINV(AleatLivre!D935)*$C$4))</f>
        <v>61.625098122740276</v>
      </c>
      <c r="F938" s="2">
        <f>(E938*EXP($C$3-($C$4^2)/2+NORMSINV(AleatLivre!E935)*$C$4))</f>
        <v>64.802783393274822</v>
      </c>
      <c r="G938" s="2">
        <f>(F938*EXP($C$3-($C$4^2)/2+NORMSINV(AleatLivre!F935)*$C$4))</f>
        <v>66.891108153042765</v>
      </c>
      <c r="H938" s="2">
        <f>(G938*EXP($C$3-($C$4^2)/2+NORMSINV(AleatLivre!G935)*$C$4))</f>
        <v>70.349951898399183</v>
      </c>
      <c r="I938" s="2">
        <f>(H938*EXP($C$3-($C$4^2)/2+NORMSINV(AleatLivre!H935)*$C$4))</f>
        <v>74.396598480304519</v>
      </c>
      <c r="J938" s="2">
        <f>(I938*EXP($C$3-($C$4^2)/2+NORMSINV(AleatLivre!I935)*$C$4))</f>
        <v>79.012298704872464</v>
      </c>
      <c r="K938" s="2">
        <f>(J938*EXP($C$3-($C$4^2)/2+NORMSINV(AleatLivre!J935)*$C$4))</f>
        <v>81.118254231026825</v>
      </c>
      <c r="L938" s="2">
        <f>(K938*EXP($C$3-($C$4^2)/2+NORMSINV(AleatLivre!K935)*$C$4))</f>
        <v>85.754382692367258</v>
      </c>
      <c r="M938" s="2">
        <f>(L938*EXP($C$3-($C$4^2)/2+NORMSINV(AleatLivre!L935)*$C$4))</f>
        <v>92.044716184417879</v>
      </c>
      <c r="N938" s="2">
        <f>(M938*EXP($C$3-($C$4^2)/2+NORMSINV(AleatLivre!M935)*$C$4))</f>
        <v>96.7559107343628</v>
      </c>
      <c r="O938" s="2">
        <f>(N938*EXP($C$3-($C$4^2)/2+NORMSINV(AleatLivre!N935)*$C$4))</f>
        <v>97.990716135458698</v>
      </c>
      <c r="P938" s="2">
        <f>(O938*EXP($C$3-($C$4^2)/2+NORMSINV(AleatLivre!O935)*$C$4))</f>
        <v>100.78082036106572</v>
      </c>
      <c r="Q938" s="2">
        <f>(P938*EXP($C$3-($C$4^2)/2+NORMSINV(AleatLivre!P935)*$C$4))</f>
        <v>105.20536912368566</v>
      </c>
      <c r="R938" s="2">
        <f>(Q938*EXP($C$3-($C$4^2)/2+NORMSINV(AleatLivre!Q935)*$C$4))</f>
        <v>112.35025343826071</v>
      </c>
      <c r="S938" s="2">
        <f>(R938*EXP($C$3-($C$4^2)/2+NORMSINV(AleatLivre!R935)*$C$4))</f>
        <v>114.76396445429046</v>
      </c>
      <c r="T938" s="2">
        <f>(S938*EXP($C$3-($C$4^2)/2+NORMSINV(AleatLivre!S935)*$C$4))</f>
        <v>118.65874901284728</v>
      </c>
      <c r="U938" s="2">
        <f>(T938*EXP($C$3-($C$4^2)/2+NORMSINV(AleatLivre!T935)*$C$4))</f>
        <v>125.63727678696968</v>
      </c>
      <c r="V938" s="2">
        <f>(U938*EXP($C$3-($C$4^2)/2+NORMSINV(AleatLivre!U935)*$C$4))</f>
        <v>132.77427251513566</v>
      </c>
    </row>
    <row r="939" spans="1:22" x14ac:dyDescent="0.25">
      <c r="A939">
        <v>934</v>
      </c>
      <c r="B939" s="2">
        <f>Painel!$B$7</f>
        <v>50</v>
      </c>
      <c r="C939" s="2">
        <f>(B939*EXP($C$3-($C$4^2)/2+NORMSINV(AleatLivre!B936)*$C$4))</f>
        <v>52.573557051702934</v>
      </c>
      <c r="D939" s="2">
        <f>(C939*EXP($C$3-($C$4^2)/2+NORMSINV(AleatLivre!C936)*$C$4))</f>
        <v>56.233504239477007</v>
      </c>
      <c r="E939" s="2">
        <f>(D939*EXP($C$3-($C$4^2)/2+NORMSINV(AleatLivre!D936)*$C$4))</f>
        <v>59.705398062000562</v>
      </c>
      <c r="F939" s="2">
        <f>(E939*EXP($C$3-($C$4^2)/2+NORMSINV(AleatLivre!E936)*$C$4))</f>
        <v>62.562806857449438</v>
      </c>
      <c r="G939" s="2">
        <f>(F939*EXP($C$3-($C$4^2)/2+NORMSINV(AleatLivre!F936)*$C$4))</f>
        <v>63.897571081962077</v>
      </c>
      <c r="H939" s="2">
        <f>(G939*EXP($C$3-($C$4^2)/2+NORMSINV(AleatLivre!G936)*$C$4))</f>
        <v>68.19029398214812</v>
      </c>
      <c r="I939" s="2">
        <f>(H939*EXP($C$3-($C$4^2)/2+NORMSINV(AleatLivre!H936)*$C$4))</f>
        <v>68.508069996697998</v>
      </c>
      <c r="J939" s="2">
        <f>(I939*EXP($C$3-($C$4^2)/2+NORMSINV(AleatLivre!I936)*$C$4))</f>
        <v>72.033485622398231</v>
      </c>
      <c r="K939" s="2">
        <f>(J939*EXP($C$3-($C$4^2)/2+NORMSINV(AleatLivre!J936)*$C$4))</f>
        <v>75.644124401549348</v>
      </c>
      <c r="L939" s="2">
        <f>(K939*EXP($C$3-($C$4^2)/2+NORMSINV(AleatLivre!K936)*$C$4))</f>
        <v>76.247900209569963</v>
      </c>
      <c r="M939" s="2">
        <f>(L939*EXP($C$3-($C$4^2)/2+NORMSINV(AleatLivre!L936)*$C$4))</f>
        <v>76.917006883346602</v>
      </c>
      <c r="N939" s="2">
        <f>(M939*EXP($C$3-($C$4^2)/2+NORMSINV(AleatLivre!M936)*$C$4))</f>
        <v>79.773016883975416</v>
      </c>
      <c r="O939" s="2">
        <f>(N939*EXP($C$3-($C$4^2)/2+NORMSINV(AleatLivre!N936)*$C$4))</f>
        <v>83.827364676615971</v>
      </c>
      <c r="P939" s="2">
        <f>(O939*EXP($C$3-($C$4^2)/2+NORMSINV(AleatLivre!O936)*$C$4))</f>
        <v>87.754393208044462</v>
      </c>
      <c r="Q939" s="2">
        <f>(P939*EXP($C$3-($C$4^2)/2+NORMSINV(AleatLivre!P936)*$C$4))</f>
        <v>92.166275274324619</v>
      </c>
      <c r="R939" s="2">
        <f>(Q939*EXP($C$3-($C$4^2)/2+NORMSINV(AleatLivre!Q936)*$C$4))</f>
        <v>94.140320322682854</v>
      </c>
      <c r="S939" s="2">
        <f>(R939*EXP($C$3-($C$4^2)/2+NORMSINV(AleatLivre!R936)*$C$4))</f>
        <v>98.058510285541146</v>
      </c>
      <c r="T939" s="2">
        <f>(S939*EXP($C$3-($C$4^2)/2+NORMSINV(AleatLivre!S936)*$C$4))</f>
        <v>102.32004195673683</v>
      </c>
      <c r="U939" s="2">
        <f>(T939*EXP($C$3-($C$4^2)/2+NORMSINV(AleatLivre!T936)*$C$4))</f>
        <v>106.64398865808955</v>
      </c>
      <c r="V939" s="2">
        <f>(U939*EXP($C$3-($C$4^2)/2+NORMSINV(AleatLivre!U936)*$C$4))</f>
        <v>112.00861005888926</v>
      </c>
    </row>
    <row r="940" spans="1:22" x14ac:dyDescent="0.25">
      <c r="A940">
        <v>935</v>
      </c>
      <c r="B940" s="2">
        <f>Painel!$B$7</f>
        <v>50</v>
      </c>
      <c r="C940" s="2">
        <f>(B940*EXP($C$3-($C$4^2)/2+NORMSINV(AleatLivre!B937)*$C$4))</f>
        <v>52.518622618728564</v>
      </c>
      <c r="D940" s="2">
        <f>(C940*EXP($C$3-($C$4^2)/2+NORMSINV(AleatLivre!C937)*$C$4))</f>
        <v>55.41047037916762</v>
      </c>
      <c r="E940" s="2">
        <f>(D940*EXP($C$3-($C$4^2)/2+NORMSINV(AleatLivre!D937)*$C$4))</f>
        <v>59.655894108686617</v>
      </c>
      <c r="F940" s="2">
        <f>(E940*EXP($C$3-($C$4^2)/2+NORMSINV(AleatLivre!E937)*$C$4))</f>
        <v>63.690931022633755</v>
      </c>
      <c r="G940" s="2">
        <f>(F940*EXP($C$3-($C$4^2)/2+NORMSINV(AleatLivre!F937)*$C$4))</f>
        <v>67.91898196522186</v>
      </c>
      <c r="H940" s="2">
        <f>(G940*EXP($C$3-($C$4^2)/2+NORMSINV(AleatLivre!G937)*$C$4))</f>
        <v>71.984880798595398</v>
      </c>
      <c r="I940" s="2">
        <f>(H940*EXP($C$3-($C$4^2)/2+NORMSINV(AleatLivre!H937)*$C$4))</f>
        <v>76.098668163935002</v>
      </c>
      <c r="J940" s="2">
        <f>(I940*EXP($C$3-($C$4^2)/2+NORMSINV(AleatLivre!I937)*$C$4))</f>
        <v>81.681774863795695</v>
      </c>
      <c r="K940" s="2">
        <f>(J940*EXP($C$3-($C$4^2)/2+NORMSINV(AleatLivre!J937)*$C$4))</f>
        <v>86.628946025205238</v>
      </c>
      <c r="L940" s="2">
        <f>(K940*EXP($C$3-($C$4^2)/2+NORMSINV(AleatLivre!K937)*$C$4))</f>
        <v>87.281210296808879</v>
      </c>
      <c r="M940" s="2">
        <f>(L940*EXP($C$3-($C$4^2)/2+NORMSINV(AleatLivre!L937)*$C$4))</f>
        <v>91.220384942435089</v>
      </c>
      <c r="N940" s="2">
        <f>(M940*EXP($C$3-($C$4^2)/2+NORMSINV(AleatLivre!M937)*$C$4))</f>
        <v>96.358184089379449</v>
      </c>
      <c r="O940" s="2">
        <f>(N940*EXP($C$3-($C$4^2)/2+NORMSINV(AleatLivre!N937)*$C$4))</f>
        <v>96.98987407996178</v>
      </c>
      <c r="P940" s="2">
        <f>(O940*EXP($C$3-($C$4^2)/2+NORMSINV(AleatLivre!O937)*$C$4))</f>
        <v>104.67278720974038</v>
      </c>
      <c r="Q940" s="2">
        <f>(P940*EXP($C$3-($C$4^2)/2+NORMSINV(AleatLivre!P937)*$C$4))</f>
        <v>108.36163646259908</v>
      </c>
      <c r="R940" s="2">
        <f>(Q940*EXP($C$3-($C$4^2)/2+NORMSINV(AleatLivre!Q937)*$C$4))</f>
        <v>115.31368008885364</v>
      </c>
      <c r="S940" s="2">
        <f>(R940*EXP($C$3-($C$4^2)/2+NORMSINV(AleatLivre!R937)*$C$4))</f>
        <v>118.93376975094752</v>
      </c>
      <c r="T940" s="2">
        <f>(S940*EXP($C$3-($C$4^2)/2+NORMSINV(AleatLivre!S937)*$C$4))</f>
        <v>124.55937501791411</v>
      </c>
      <c r="U940" s="2">
        <f>(T940*EXP($C$3-($C$4^2)/2+NORMSINV(AleatLivre!T937)*$C$4))</f>
        <v>129.42894745937801</v>
      </c>
      <c r="V940" s="2">
        <f>(U940*EXP($C$3-($C$4^2)/2+NORMSINV(AleatLivre!U937)*$C$4))</f>
        <v>133.78132016888341</v>
      </c>
    </row>
    <row r="941" spans="1:22" x14ac:dyDescent="0.25">
      <c r="A941">
        <v>936</v>
      </c>
      <c r="B941" s="2">
        <f>Painel!$B$7</f>
        <v>50</v>
      </c>
      <c r="C941" s="2">
        <f>(B941*EXP($C$3-($C$4^2)/2+NORMSINV(AleatLivre!B938)*$C$4))</f>
        <v>49.943606402781306</v>
      </c>
      <c r="D941" s="2">
        <f>(C941*EXP($C$3-($C$4^2)/2+NORMSINV(AleatLivre!C938)*$C$4))</f>
        <v>52.607012652405622</v>
      </c>
      <c r="E941" s="2">
        <f>(D941*EXP($C$3-($C$4^2)/2+NORMSINV(AleatLivre!D938)*$C$4))</f>
        <v>54.345614632631971</v>
      </c>
      <c r="F941" s="2">
        <f>(E941*EXP($C$3-($C$4^2)/2+NORMSINV(AleatLivre!E938)*$C$4))</f>
        <v>56.429690848115008</v>
      </c>
      <c r="G941" s="2">
        <f>(F941*EXP($C$3-($C$4^2)/2+NORMSINV(AleatLivre!F938)*$C$4))</f>
        <v>59.943617809550723</v>
      </c>
      <c r="H941" s="2">
        <f>(G941*EXP($C$3-($C$4^2)/2+NORMSINV(AleatLivre!G938)*$C$4))</f>
        <v>63.870619252391229</v>
      </c>
      <c r="I941" s="2">
        <f>(H941*EXP($C$3-($C$4^2)/2+NORMSINV(AleatLivre!H938)*$C$4))</f>
        <v>65.811434647981969</v>
      </c>
      <c r="J941" s="2">
        <f>(I941*EXP($C$3-($C$4^2)/2+NORMSINV(AleatLivre!I938)*$C$4))</f>
        <v>68.240778169037426</v>
      </c>
      <c r="K941" s="2">
        <f>(J941*EXP($C$3-($C$4^2)/2+NORMSINV(AleatLivre!J938)*$C$4))</f>
        <v>72.159793912692137</v>
      </c>
      <c r="L941" s="2">
        <f>(K941*EXP($C$3-($C$4^2)/2+NORMSINV(AleatLivre!K938)*$C$4))</f>
        <v>76.197677935573353</v>
      </c>
      <c r="M941" s="2">
        <f>(L941*EXP($C$3-($C$4^2)/2+NORMSINV(AleatLivre!L938)*$C$4))</f>
        <v>81.187225627950568</v>
      </c>
      <c r="N941" s="2">
        <f>(M941*EXP($C$3-($C$4^2)/2+NORMSINV(AleatLivre!M938)*$C$4))</f>
        <v>85.576868212240328</v>
      </c>
      <c r="O941" s="2">
        <f>(N941*EXP($C$3-($C$4^2)/2+NORMSINV(AleatLivre!N938)*$C$4))</f>
        <v>91.855158261300303</v>
      </c>
      <c r="P941" s="2">
        <f>(O941*EXP($C$3-($C$4^2)/2+NORMSINV(AleatLivre!O938)*$C$4))</f>
        <v>94.271758983055676</v>
      </c>
      <c r="Q941" s="2">
        <f>(P941*EXP($C$3-($C$4^2)/2+NORMSINV(AleatLivre!P938)*$C$4))</f>
        <v>99.319114713088013</v>
      </c>
      <c r="R941" s="2">
        <f>(Q941*EXP($C$3-($C$4^2)/2+NORMSINV(AleatLivre!Q938)*$C$4))</f>
        <v>103.48132482177456</v>
      </c>
      <c r="S941" s="2">
        <f>(R941*EXP($C$3-($C$4^2)/2+NORMSINV(AleatLivre!R938)*$C$4))</f>
        <v>110.19216177353785</v>
      </c>
      <c r="T941" s="2">
        <f>(S941*EXP($C$3-($C$4^2)/2+NORMSINV(AleatLivre!S938)*$C$4))</f>
        <v>112.19721804425649</v>
      </c>
      <c r="U941" s="2">
        <f>(T941*EXP($C$3-($C$4^2)/2+NORMSINV(AleatLivre!T938)*$C$4))</f>
        <v>117.84333208445219</v>
      </c>
      <c r="V941" s="2">
        <f>(U941*EXP($C$3-($C$4^2)/2+NORMSINV(AleatLivre!U938)*$C$4))</f>
        <v>125.99244992104232</v>
      </c>
    </row>
    <row r="942" spans="1:22" x14ac:dyDescent="0.25">
      <c r="A942">
        <v>937</v>
      </c>
      <c r="B942" s="2">
        <f>Painel!$B$7</f>
        <v>50</v>
      </c>
      <c r="C942" s="2">
        <f>(B942*EXP($C$3-($C$4^2)/2+NORMSINV(AleatLivre!B939)*$C$4))</f>
        <v>53.89564764987712</v>
      </c>
      <c r="D942" s="2">
        <f>(C942*EXP($C$3-($C$4^2)/2+NORMSINV(AleatLivre!C939)*$C$4))</f>
        <v>56.144747409498493</v>
      </c>
      <c r="E942" s="2">
        <f>(D942*EXP($C$3-($C$4^2)/2+NORMSINV(AleatLivre!D939)*$C$4))</f>
        <v>60.083045913779678</v>
      </c>
      <c r="F942" s="2">
        <f>(E942*EXP($C$3-($C$4^2)/2+NORMSINV(AleatLivre!E939)*$C$4))</f>
        <v>63.990869486572414</v>
      </c>
      <c r="G942" s="2">
        <f>(F942*EXP($C$3-($C$4^2)/2+NORMSINV(AleatLivre!F939)*$C$4))</f>
        <v>66.452487229351604</v>
      </c>
      <c r="H942" s="2">
        <f>(G942*EXP($C$3-($C$4^2)/2+NORMSINV(AleatLivre!G939)*$C$4))</f>
        <v>69.722178115135904</v>
      </c>
      <c r="I942" s="2">
        <f>(H942*EXP($C$3-($C$4^2)/2+NORMSINV(AleatLivre!H939)*$C$4))</f>
        <v>75.182410198851755</v>
      </c>
      <c r="J942" s="2">
        <f>(I942*EXP($C$3-($C$4^2)/2+NORMSINV(AleatLivre!I939)*$C$4))</f>
        <v>79.119058759334422</v>
      </c>
      <c r="K942" s="2">
        <f>(J942*EXP($C$3-($C$4^2)/2+NORMSINV(AleatLivre!J939)*$C$4))</f>
        <v>83.33348040007769</v>
      </c>
      <c r="L942" s="2">
        <f>(K942*EXP($C$3-($C$4^2)/2+NORMSINV(AleatLivre!K939)*$C$4))</f>
        <v>87.443017538841616</v>
      </c>
      <c r="M942" s="2">
        <f>(L942*EXP($C$3-($C$4^2)/2+NORMSINV(AleatLivre!L939)*$C$4))</f>
        <v>90.06261920238768</v>
      </c>
      <c r="N942" s="2">
        <f>(M942*EXP($C$3-($C$4^2)/2+NORMSINV(AleatLivre!M939)*$C$4))</f>
        <v>97.258151859342107</v>
      </c>
      <c r="O942" s="2">
        <f>(N942*EXP($C$3-($C$4^2)/2+NORMSINV(AleatLivre!N939)*$C$4))</f>
        <v>100.57807144835198</v>
      </c>
      <c r="P942" s="2">
        <f>(O942*EXP($C$3-($C$4^2)/2+NORMSINV(AleatLivre!O939)*$C$4))</f>
        <v>101.41879646370234</v>
      </c>
      <c r="Q942" s="2">
        <f>(P942*EXP($C$3-($C$4^2)/2+NORMSINV(AleatLivre!P939)*$C$4))</f>
        <v>106.14555251087071</v>
      </c>
      <c r="R942" s="2">
        <f>(Q942*EXP($C$3-($C$4^2)/2+NORMSINV(AleatLivre!Q939)*$C$4))</f>
        <v>114.17642095756713</v>
      </c>
      <c r="S942" s="2">
        <f>(R942*EXP($C$3-($C$4^2)/2+NORMSINV(AleatLivre!R939)*$C$4))</f>
        <v>122.29734839665083</v>
      </c>
      <c r="T942" s="2">
        <f>(S942*EXP($C$3-($C$4^2)/2+NORMSINV(AleatLivre!S939)*$C$4))</f>
        <v>125.46000923505423</v>
      </c>
      <c r="U942" s="2">
        <f>(T942*EXP($C$3-($C$4^2)/2+NORMSINV(AleatLivre!T939)*$C$4))</f>
        <v>132.78819532954714</v>
      </c>
      <c r="V942" s="2">
        <f>(U942*EXP($C$3-($C$4^2)/2+NORMSINV(AleatLivre!U939)*$C$4))</f>
        <v>139.34766010506456</v>
      </c>
    </row>
    <row r="943" spans="1:22" x14ac:dyDescent="0.25">
      <c r="A943">
        <v>938</v>
      </c>
      <c r="B943" s="2">
        <f>Painel!$B$7</f>
        <v>50</v>
      </c>
      <c r="C943" s="2">
        <f>(B943*EXP($C$3-($C$4^2)/2+NORMSINV(AleatLivre!B940)*$C$4))</f>
        <v>53.149371865662772</v>
      </c>
      <c r="D943" s="2">
        <f>(C943*EXP($C$3-($C$4^2)/2+NORMSINV(AleatLivre!C940)*$C$4))</f>
        <v>56.492174391803893</v>
      </c>
      <c r="E943" s="2">
        <f>(D943*EXP($C$3-($C$4^2)/2+NORMSINV(AleatLivre!D940)*$C$4))</f>
        <v>61.319819788542247</v>
      </c>
      <c r="F943" s="2">
        <f>(E943*EXP($C$3-($C$4^2)/2+NORMSINV(AleatLivre!E940)*$C$4))</f>
        <v>65.0162766299553</v>
      </c>
      <c r="G943" s="2">
        <f>(F943*EXP($C$3-($C$4^2)/2+NORMSINV(AleatLivre!F940)*$C$4))</f>
        <v>67.033343575049841</v>
      </c>
      <c r="H943" s="2">
        <f>(G943*EXP($C$3-($C$4^2)/2+NORMSINV(AleatLivre!G940)*$C$4))</f>
        <v>70.472668275054332</v>
      </c>
      <c r="I943" s="2">
        <f>(H943*EXP($C$3-($C$4^2)/2+NORMSINV(AleatLivre!H940)*$C$4))</f>
        <v>75.661581833630464</v>
      </c>
      <c r="J943" s="2">
        <f>(I943*EXP($C$3-($C$4^2)/2+NORMSINV(AleatLivre!I940)*$C$4))</f>
        <v>78.629325384507382</v>
      </c>
      <c r="K943" s="2">
        <f>(J943*EXP($C$3-($C$4^2)/2+NORMSINV(AleatLivre!J940)*$C$4))</f>
        <v>81.346352845695762</v>
      </c>
      <c r="L943" s="2">
        <f>(K943*EXP($C$3-($C$4^2)/2+NORMSINV(AleatLivre!K940)*$C$4))</f>
        <v>82.937300941330932</v>
      </c>
      <c r="M943" s="2">
        <f>(L943*EXP($C$3-($C$4^2)/2+NORMSINV(AleatLivre!L940)*$C$4))</f>
        <v>89.683721159396612</v>
      </c>
      <c r="N943" s="2">
        <f>(M943*EXP($C$3-($C$4^2)/2+NORMSINV(AleatLivre!M940)*$C$4))</f>
        <v>94.153644640889794</v>
      </c>
      <c r="O943" s="2">
        <f>(N943*EXP($C$3-($C$4^2)/2+NORMSINV(AleatLivre!N940)*$C$4))</f>
        <v>100.48056731886196</v>
      </c>
      <c r="P943" s="2">
        <f>(O943*EXP($C$3-($C$4^2)/2+NORMSINV(AleatLivre!O940)*$C$4))</f>
        <v>101.3057582322057</v>
      </c>
      <c r="Q943" s="2">
        <f>(P943*EXP($C$3-($C$4^2)/2+NORMSINV(AleatLivre!P940)*$C$4))</f>
        <v>110.52593411211799</v>
      </c>
      <c r="R943" s="2">
        <f>(Q943*EXP($C$3-($C$4^2)/2+NORMSINV(AleatLivre!Q940)*$C$4))</f>
        <v>115.46133479596044</v>
      </c>
      <c r="S943" s="2">
        <f>(R943*EXP($C$3-($C$4^2)/2+NORMSINV(AleatLivre!R940)*$C$4))</f>
        <v>119.05783063323857</v>
      </c>
      <c r="T943" s="2">
        <f>(S943*EXP($C$3-($C$4^2)/2+NORMSINV(AleatLivre!S940)*$C$4))</f>
        <v>126.37793887645944</v>
      </c>
      <c r="U943" s="2">
        <f>(T943*EXP($C$3-($C$4^2)/2+NORMSINV(AleatLivre!T940)*$C$4))</f>
        <v>139.33119747705442</v>
      </c>
      <c r="V943" s="2">
        <f>(U943*EXP($C$3-($C$4^2)/2+NORMSINV(AleatLivre!U940)*$C$4))</f>
        <v>144.63618951734856</v>
      </c>
    </row>
    <row r="944" spans="1:22" x14ac:dyDescent="0.25">
      <c r="A944">
        <v>939</v>
      </c>
      <c r="B944" s="2">
        <f>Painel!$B$7</f>
        <v>50</v>
      </c>
      <c r="C944" s="2">
        <f>(B944*EXP($C$3-($C$4^2)/2+NORMSINV(AleatLivre!B941)*$C$4))</f>
        <v>53.237983938006337</v>
      </c>
      <c r="D944" s="2">
        <f>(C944*EXP($C$3-($C$4^2)/2+NORMSINV(AleatLivre!C941)*$C$4))</f>
        <v>54.05226050969442</v>
      </c>
      <c r="E944" s="2">
        <f>(D944*EXP($C$3-($C$4^2)/2+NORMSINV(AleatLivre!D941)*$C$4))</f>
        <v>55.550050518651872</v>
      </c>
      <c r="F944" s="2">
        <f>(E944*EXP($C$3-($C$4^2)/2+NORMSINV(AleatLivre!E941)*$C$4))</f>
        <v>59.327631207424069</v>
      </c>
      <c r="G944" s="2">
        <f>(F944*EXP($C$3-($C$4^2)/2+NORMSINV(AleatLivre!F941)*$C$4))</f>
        <v>63.351758001483113</v>
      </c>
      <c r="H944" s="2">
        <f>(G944*EXP($C$3-($C$4^2)/2+NORMSINV(AleatLivre!G941)*$C$4))</f>
        <v>65.985642035380636</v>
      </c>
      <c r="I944" s="2">
        <f>(H944*EXP($C$3-($C$4^2)/2+NORMSINV(AleatLivre!H941)*$C$4))</f>
        <v>71.855355360443554</v>
      </c>
      <c r="J944" s="2">
        <f>(I944*EXP($C$3-($C$4^2)/2+NORMSINV(AleatLivre!I941)*$C$4))</f>
        <v>78.878180501852995</v>
      </c>
      <c r="K944" s="2">
        <f>(J944*EXP($C$3-($C$4^2)/2+NORMSINV(AleatLivre!J941)*$C$4))</f>
        <v>81.57242955916567</v>
      </c>
      <c r="L944" s="2">
        <f>(K944*EXP($C$3-($C$4^2)/2+NORMSINV(AleatLivre!K941)*$C$4))</f>
        <v>86.374731506999709</v>
      </c>
      <c r="M944" s="2">
        <f>(L944*EXP($C$3-($C$4^2)/2+NORMSINV(AleatLivre!L941)*$C$4))</f>
        <v>89.012024348882179</v>
      </c>
      <c r="N944" s="2">
        <f>(M944*EXP($C$3-($C$4^2)/2+NORMSINV(AleatLivre!M941)*$C$4))</f>
        <v>91.42986380452264</v>
      </c>
      <c r="O944" s="2">
        <f>(N944*EXP($C$3-($C$4^2)/2+NORMSINV(AleatLivre!N941)*$C$4))</f>
        <v>95.82359703643283</v>
      </c>
      <c r="P944" s="2">
        <f>(O944*EXP($C$3-($C$4^2)/2+NORMSINV(AleatLivre!O941)*$C$4))</f>
        <v>99.87839208021056</v>
      </c>
      <c r="Q944" s="2">
        <f>(P944*EXP($C$3-($C$4^2)/2+NORMSINV(AleatLivre!P941)*$C$4))</f>
        <v>104.94498361848245</v>
      </c>
      <c r="R944" s="2">
        <f>(Q944*EXP($C$3-($C$4^2)/2+NORMSINV(AleatLivre!Q941)*$C$4))</f>
        <v>109.92559155242644</v>
      </c>
      <c r="S944" s="2">
        <f>(R944*EXP($C$3-($C$4^2)/2+NORMSINV(AleatLivre!R941)*$C$4))</f>
        <v>118.96153930419656</v>
      </c>
      <c r="T944" s="2">
        <f>(S944*EXP($C$3-($C$4^2)/2+NORMSINV(AleatLivre!S941)*$C$4))</f>
        <v>123.74167714175388</v>
      </c>
      <c r="U944" s="2">
        <f>(T944*EXP($C$3-($C$4^2)/2+NORMSINV(AleatLivre!T941)*$C$4))</f>
        <v>126.50423149629353</v>
      </c>
      <c r="V944" s="2">
        <f>(U944*EXP($C$3-($C$4^2)/2+NORMSINV(AleatLivre!U941)*$C$4))</f>
        <v>134.13524683134116</v>
      </c>
    </row>
    <row r="945" spans="1:22" x14ac:dyDescent="0.25">
      <c r="A945">
        <v>940</v>
      </c>
      <c r="B945" s="2">
        <f>Painel!$B$7</f>
        <v>50</v>
      </c>
      <c r="C945" s="2">
        <f>(B945*EXP($C$3-($C$4^2)/2+NORMSINV(AleatLivre!B942)*$C$4))</f>
        <v>52.066926655165211</v>
      </c>
      <c r="D945" s="2">
        <f>(C945*EXP($C$3-($C$4^2)/2+NORMSINV(AleatLivre!C942)*$C$4))</f>
        <v>54.871998444864218</v>
      </c>
      <c r="E945" s="2">
        <f>(D945*EXP($C$3-($C$4^2)/2+NORMSINV(AleatLivre!D942)*$C$4))</f>
        <v>57.259052273141876</v>
      </c>
      <c r="F945" s="2">
        <f>(E945*EXP($C$3-($C$4^2)/2+NORMSINV(AleatLivre!E942)*$C$4))</f>
        <v>59.147357943726099</v>
      </c>
      <c r="G945" s="2">
        <f>(F945*EXP($C$3-($C$4^2)/2+NORMSINV(AleatLivre!F942)*$C$4))</f>
        <v>61.63341596254341</v>
      </c>
      <c r="H945" s="2">
        <f>(G945*EXP($C$3-($C$4^2)/2+NORMSINV(AleatLivre!G942)*$C$4))</f>
        <v>63.202649466278672</v>
      </c>
      <c r="I945" s="2">
        <f>(H945*EXP($C$3-($C$4^2)/2+NORMSINV(AleatLivre!H942)*$C$4))</f>
        <v>68.152744535615994</v>
      </c>
      <c r="J945" s="2">
        <f>(I945*EXP($C$3-($C$4^2)/2+NORMSINV(AleatLivre!I942)*$C$4))</f>
        <v>73.353876874123316</v>
      </c>
      <c r="K945" s="2">
        <f>(J945*EXP($C$3-($C$4^2)/2+NORMSINV(AleatLivre!J942)*$C$4))</f>
        <v>72.481698109874444</v>
      </c>
      <c r="L945" s="2">
        <f>(K945*EXP($C$3-($C$4^2)/2+NORMSINV(AleatLivre!K942)*$C$4))</f>
        <v>72.74019774822149</v>
      </c>
      <c r="M945" s="2">
        <f>(L945*EXP($C$3-($C$4^2)/2+NORMSINV(AleatLivre!L942)*$C$4))</f>
        <v>75.569141973863992</v>
      </c>
      <c r="N945" s="2">
        <f>(M945*EXP($C$3-($C$4^2)/2+NORMSINV(AleatLivre!M942)*$C$4))</f>
        <v>80.150497844798068</v>
      </c>
      <c r="O945" s="2">
        <f>(N945*EXP($C$3-($C$4^2)/2+NORMSINV(AleatLivre!N942)*$C$4))</f>
        <v>85.081575175485042</v>
      </c>
      <c r="P945" s="2">
        <f>(O945*EXP($C$3-($C$4^2)/2+NORMSINV(AleatLivre!O942)*$C$4))</f>
        <v>85.533316845478225</v>
      </c>
      <c r="Q945" s="2">
        <f>(P945*EXP($C$3-($C$4^2)/2+NORMSINV(AleatLivre!P942)*$C$4))</f>
        <v>88.75636204350026</v>
      </c>
      <c r="R945" s="2">
        <f>(Q945*EXP($C$3-($C$4^2)/2+NORMSINV(AleatLivre!Q942)*$C$4))</f>
        <v>93.752868015203191</v>
      </c>
      <c r="S945" s="2">
        <f>(R945*EXP($C$3-($C$4^2)/2+NORMSINV(AleatLivre!R942)*$C$4))</f>
        <v>100.39951932445879</v>
      </c>
      <c r="T945" s="2">
        <f>(S945*EXP($C$3-($C$4^2)/2+NORMSINV(AleatLivre!S942)*$C$4))</f>
        <v>104.20555806129548</v>
      </c>
      <c r="U945" s="2">
        <f>(T945*EXP($C$3-($C$4^2)/2+NORMSINV(AleatLivre!T942)*$C$4))</f>
        <v>110.92699710353217</v>
      </c>
      <c r="V945" s="2">
        <f>(U945*EXP($C$3-($C$4^2)/2+NORMSINV(AleatLivre!U942)*$C$4))</f>
        <v>114.54288148168541</v>
      </c>
    </row>
    <row r="946" spans="1:22" x14ac:dyDescent="0.25">
      <c r="A946">
        <v>941</v>
      </c>
      <c r="B946" s="2">
        <f>Painel!$B$7</f>
        <v>50</v>
      </c>
      <c r="C946" s="2">
        <f>(B946*EXP($C$3-($C$4^2)/2+NORMSINV(AleatLivre!B943)*$C$4))</f>
        <v>51.665391395758157</v>
      </c>
      <c r="D946" s="2">
        <f>(C946*EXP($C$3-($C$4^2)/2+NORMSINV(AleatLivre!C943)*$C$4))</f>
        <v>54.474092202553756</v>
      </c>
      <c r="E946" s="2">
        <f>(D946*EXP($C$3-($C$4^2)/2+NORMSINV(AleatLivre!D943)*$C$4))</f>
        <v>59.845219968071895</v>
      </c>
      <c r="F946" s="2">
        <f>(E946*EXP($C$3-($C$4^2)/2+NORMSINV(AleatLivre!E943)*$C$4))</f>
        <v>63.049478197529844</v>
      </c>
      <c r="G946" s="2">
        <f>(F946*EXP($C$3-($C$4^2)/2+NORMSINV(AleatLivre!F943)*$C$4))</f>
        <v>65.823120448270046</v>
      </c>
      <c r="H946" s="2">
        <f>(G946*EXP($C$3-($C$4^2)/2+NORMSINV(AleatLivre!G943)*$C$4))</f>
        <v>69.079400335243847</v>
      </c>
      <c r="I946" s="2">
        <f>(H946*EXP($C$3-($C$4^2)/2+NORMSINV(AleatLivre!H943)*$C$4))</f>
        <v>69.910078987063855</v>
      </c>
      <c r="J946" s="2">
        <f>(I946*EXP($C$3-($C$4^2)/2+NORMSINV(AleatLivre!I943)*$C$4))</f>
        <v>74.720985473474784</v>
      </c>
      <c r="K946" s="2">
        <f>(J946*EXP($C$3-($C$4^2)/2+NORMSINV(AleatLivre!J943)*$C$4))</f>
        <v>79.878567006376514</v>
      </c>
      <c r="L946" s="2">
        <f>(K946*EXP($C$3-($C$4^2)/2+NORMSINV(AleatLivre!K943)*$C$4))</f>
        <v>82.7765411554156</v>
      </c>
      <c r="M946" s="2">
        <f>(L946*EXP($C$3-($C$4^2)/2+NORMSINV(AleatLivre!L943)*$C$4))</f>
        <v>87.289707514256591</v>
      </c>
      <c r="N946" s="2">
        <f>(M946*EXP($C$3-($C$4^2)/2+NORMSINV(AleatLivre!M943)*$C$4))</f>
        <v>89.527182159446724</v>
      </c>
      <c r="O946" s="2">
        <f>(N946*EXP($C$3-($C$4^2)/2+NORMSINV(AleatLivre!N943)*$C$4))</f>
        <v>93.724015037285298</v>
      </c>
      <c r="P946" s="2">
        <f>(O946*EXP($C$3-($C$4^2)/2+NORMSINV(AleatLivre!O943)*$C$4))</f>
        <v>100.7971827654189</v>
      </c>
      <c r="Q946" s="2">
        <f>(P946*EXP($C$3-($C$4^2)/2+NORMSINV(AleatLivre!P943)*$C$4))</f>
        <v>104.64713154317548</v>
      </c>
      <c r="R946" s="2">
        <f>(Q946*EXP($C$3-($C$4^2)/2+NORMSINV(AleatLivre!Q943)*$C$4))</f>
        <v>111.30780031432728</v>
      </c>
      <c r="S946" s="2">
        <f>(R946*EXP($C$3-($C$4^2)/2+NORMSINV(AleatLivre!R943)*$C$4))</f>
        <v>117.26286825121814</v>
      </c>
      <c r="T946" s="2">
        <f>(S946*EXP($C$3-($C$4^2)/2+NORMSINV(AleatLivre!S943)*$C$4))</f>
        <v>121.44309163194066</v>
      </c>
      <c r="U946" s="2">
        <f>(T946*EXP($C$3-($C$4^2)/2+NORMSINV(AleatLivre!T943)*$C$4))</f>
        <v>129.20817786725121</v>
      </c>
      <c r="V946" s="2">
        <f>(U946*EXP($C$3-($C$4^2)/2+NORMSINV(AleatLivre!U943)*$C$4))</f>
        <v>136.26708881927001</v>
      </c>
    </row>
    <row r="947" spans="1:22" x14ac:dyDescent="0.25">
      <c r="A947">
        <v>942</v>
      </c>
      <c r="B947" s="2">
        <f>Painel!$B$7</f>
        <v>50</v>
      </c>
      <c r="C947" s="2">
        <f>(B947*EXP($C$3-($C$4^2)/2+NORMSINV(AleatLivre!B944)*$C$4))</f>
        <v>51.535833942333021</v>
      </c>
      <c r="D947" s="2">
        <f>(C947*EXP($C$3-($C$4^2)/2+NORMSINV(AleatLivre!C944)*$C$4))</f>
        <v>53.406640869484711</v>
      </c>
      <c r="E947" s="2">
        <f>(D947*EXP($C$3-($C$4^2)/2+NORMSINV(AleatLivre!D944)*$C$4))</f>
        <v>56.271377155432951</v>
      </c>
      <c r="F947" s="2">
        <f>(E947*EXP($C$3-($C$4^2)/2+NORMSINV(AleatLivre!E944)*$C$4))</f>
        <v>60.332367581558081</v>
      </c>
      <c r="G947" s="2">
        <f>(F947*EXP($C$3-($C$4^2)/2+NORMSINV(AleatLivre!F944)*$C$4))</f>
        <v>63.322601985865525</v>
      </c>
      <c r="H947" s="2">
        <f>(G947*EXP($C$3-($C$4^2)/2+NORMSINV(AleatLivre!G944)*$C$4))</f>
        <v>66.867657815758946</v>
      </c>
      <c r="I947" s="2">
        <f>(H947*EXP($C$3-($C$4^2)/2+NORMSINV(AleatLivre!H944)*$C$4))</f>
        <v>68.387149809108891</v>
      </c>
      <c r="J947" s="2">
        <f>(I947*EXP($C$3-($C$4^2)/2+NORMSINV(AleatLivre!I944)*$C$4))</f>
        <v>72.54322702914547</v>
      </c>
      <c r="K947" s="2">
        <f>(J947*EXP($C$3-($C$4^2)/2+NORMSINV(AleatLivre!J944)*$C$4))</f>
        <v>76.894884029600149</v>
      </c>
      <c r="L947" s="2">
        <f>(K947*EXP($C$3-($C$4^2)/2+NORMSINV(AleatLivre!K944)*$C$4))</f>
        <v>82.030536146534715</v>
      </c>
      <c r="M947" s="2">
        <f>(L947*EXP($C$3-($C$4^2)/2+NORMSINV(AleatLivre!L944)*$C$4))</f>
        <v>86.536002446993109</v>
      </c>
      <c r="N947" s="2">
        <f>(M947*EXP($C$3-($C$4^2)/2+NORMSINV(AleatLivre!M944)*$C$4))</f>
        <v>92.884516907850724</v>
      </c>
      <c r="O947" s="2">
        <f>(N947*EXP($C$3-($C$4^2)/2+NORMSINV(AleatLivre!N944)*$C$4))</f>
        <v>95.557269668022855</v>
      </c>
      <c r="P947" s="2">
        <f>(O947*EXP($C$3-($C$4^2)/2+NORMSINV(AleatLivre!O944)*$C$4))</f>
        <v>99.30847723338097</v>
      </c>
      <c r="Q947" s="2">
        <f>(P947*EXP($C$3-($C$4^2)/2+NORMSINV(AleatLivre!P944)*$C$4))</f>
        <v>107.11334177361529</v>
      </c>
      <c r="R947" s="2">
        <f>(Q947*EXP($C$3-($C$4^2)/2+NORMSINV(AleatLivre!Q944)*$C$4))</f>
        <v>113.53626763518119</v>
      </c>
      <c r="S947" s="2">
        <f>(R947*EXP($C$3-($C$4^2)/2+NORMSINV(AleatLivre!R944)*$C$4))</f>
        <v>120.57571245047613</v>
      </c>
      <c r="T947" s="2">
        <f>(S947*EXP($C$3-($C$4^2)/2+NORMSINV(AleatLivre!S944)*$C$4))</f>
        <v>128.31533099080454</v>
      </c>
      <c r="U947" s="2">
        <f>(T947*EXP($C$3-($C$4^2)/2+NORMSINV(AleatLivre!T944)*$C$4))</f>
        <v>132.5979676247434</v>
      </c>
      <c r="V947" s="2">
        <f>(U947*EXP($C$3-($C$4^2)/2+NORMSINV(AleatLivre!U944)*$C$4))</f>
        <v>139.63570415668815</v>
      </c>
    </row>
    <row r="948" spans="1:22" x14ac:dyDescent="0.25">
      <c r="A948">
        <v>943</v>
      </c>
      <c r="B948" s="2">
        <f>Painel!$B$7</f>
        <v>50</v>
      </c>
      <c r="C948" s="2">
        <f>(B948*EXP($C$3-($C$4^2)/2+NORMSINV(AleatLivre!B945)*$C$4))</f>
        <v>51.265406249046045</v>
      </c>
      <c r="D948" s="2">
        <f>(C948*EXP($C$3-($C$4^2)/2+NORMSINV(AleatLivre!C945)*$C$4))</f>
        <v>54.68052571965849</v>
      </c>
      <c r="E948" s="2">
        <f>(D948*EXP($C$3-($C$4^2)/2+NORMSINV(AleatLivre!D945)*$C$4))</f>
        <v>55.966816735349241</v>
      </c>
      <c r="F948" s="2">
        <f>(E948*EXP($C$3-($C$4^2)/2+NORMSINV(AleatLivre!E945)*$C$4))</f>
        <v>60.543918265742256</v>
      </c>
      <c r="G948" s="2">
        <f>(F948*EXP($C$3-($C$4^2)/2+NORMSINV(AleatLivre!F945)*$C$4))</f>
        <v>65.231532718016979</v>
      </c>
      <c r="H948" s="2">
        <f>(G948*EXP($C$3-($C$4^2)/2+NORMSINV(AleatLivre!G945)*$C$4))</f>
        <v>67.832149571458231</v>
      </c>
      <c r="I948" s="2">
        <f>(H948*EXP($C$3-($C$4^2)/2+NORMSINV(AleatLivre!H945)*$C$4))</f>
        <v>69.738616182236512</v>
      </c>
      <c r="J948" s="2">
        <f>(I948*EXP($C$3-($C$4^2)/2+NORMSINV(AleatLivre!I945)*$C$4))</f>
        <v>72.106674911330714</v>
      </c>
      <c r="K948" s="2">
        <f>(J948*EXP($C$3-($C$4^2)/2+NORMSINV(AleatLivre!J945)*$C$4))</f>
        <v>74.253850893339774</v>
      </c>
      <c r="L948" s="2">
        <f>(K948*EXP($C$3-($C$4^2)/2+NORMSINV(AleatLivre!K945)*$C$4))</f>
        <v>77.917824431601716</v>
      </c>
      <c r="M948" s="2">
        <f>(L948*EXP($C$3-($C$4^2)/2+NORMSINV(AleatLivre!L945)*$C$4))</f>
        <v>82.696090042683139</v>
      </c>
      <c r="N948" s="2">
        <f>(M948*EXP($C$3-($C$4^2)/2+NORMSINV(AleatLivre!M945)*$C$4))</f>
        <v>86.306099753472623</v>
      </c>
      <c r="O948" s="2">
        <f>(N948*EXP($C$3-($C$4^2)/2+NORMSINV(AleatLivre!N945)*$C$4))</f>
        <v>89.380915383588487</v>
      </c>
      <c r="P948" s="2">
        <f>(O948*EXP($C$3-($C$4^2)/2+NORMSINV(AleatLivre!O945)*$C$4))</f>
        <v>97.647499823583985</v>
      </c>
      <c r="Q948" s="2">
        <f>(P948*EXP($C$3-($C$4^2)/2+NORMSINV(AleatLivre!P945)*$C$4))</f>
        <v>99.278855866019853</v>
      </c>
      <c r="R948" s="2">
        <f>(Q948*EXP($C$3-($C$4^2)/2+NORMSINV(AleatLivre!Q945)*$C$4))</f>
        <v>102.57483885969725</v>
      </c>
      <c r="S948" s="2">
        <f>(R948*EXP($C$3-($C$4^2)/2+NORMSINV(AleatLivre!R945)*$C$4))</f>
        <v>108.42364163474379</v>
      </c>
      <c r="T948" s="2">
        <f>(S948*EXP($C$3-($C$4^2)/2+NORMSINV(AleatLivre!S945)*$C$4))</f>
        <v>107.99382504088183</v>
      </c>
      <c r="U948" s="2">
        <f>(T948*EXP($C$3-($C$4^2)/2+NORMSINV(AleatLivre!T945)*$C$4))</f>
        <v>116.98104555637498</v>
      </c>
      <c r="V948" s="2">
        <f>(U948*EXP($C$3-($C$4^2)/2+NORMSINV(AleatLivre!U945)*$C$4))</f>
        <v>124.72009481939884</v>
      </c>
    </row>
    <row r="949" spans="1:22" x14ac:dyDescent="0.25">
      <c r="A949">
        <v>944</v>
      </c>
      <c r="B949" s="2">
        <f>Painel!$B$7</f>
        <v>50</v>
      </c>
      <c r="C949" s="2">
        <f>(B949*EXP($C$3-($C$4^2)/2+NORMSINV(AleatLivre!B946)*$C$4))</f>
        <v>52.982482204465718</v>
      </c>
      <c r="D949" s="2">
        <f>(C949*EXP($C$3-($C$4^2)/2+NORMSINV(AleatLivre!C946)*$C$4))</f>
        <v>56.409349283517912</v>
      </c>
      <c r="E949" s="2">
        <f>(D949*EXP($C$3-($C$4^2)/2+NORMSINV(AleatLivre!D946)*$C$4))</f>
        <v>58.676468805148694</v>
      </c>
      <c r="F949" s="2">
        <f>(E949*EXP($C$3-($C$4^2)/2+NORMSINV(AleatLivre!E946)*$C$4))</f>
        <v>60.464111648537255</v>
      </c>
      <c r="G949" s="2">
        <f>(F949*EXP($C$3-($C$4^2)/2+NORMSINV(AleatLivre!F946)*$C$4))</f>
        <v>60.803945399998753</v>
      </c>
      <c r="H949" s="2">
        <f>(G949*EXP($C$3-($C$4^2)/2+NORMSINV(AleatLivre!G946)*$C$4))</f>
        <v>64.049669345834801</v>
      </c>
      <c r="I949" s="2">
        <f>(H949*EXP($C$3-($C$4^2)/2+NORMSINV(AleatLivre!H946)*$C$4))</f>
        <v>67.590836297636926</v>
      </c>
      <c r="J949" s="2">
        <f>(I949*EXP($C$3-($C$4^2)/2+NORMSINV(AleatLivre!I946)*$C$4))</f>
        <v>70.887623219716161</v>
      </c>
      <c r="K949" s="2">
        <f>(J949*EXP($C$3-($C$4^2)/2+NORMSINV(AleatLivre!J946)*$C$4))</f>
        <v>73.891077659765585</v>
      </c>
      <c r="L949" s="2">
        <f>(K949*EXP($C$3-($C$4^2)/2+NORMSINV(AleatLivre!K946)*$C$4))</f>
        <v>77.559346409078572</v>
      </c>
      <c r="M949" s="2">
        <f>(L949*EXP($C$3-($C$4^2)/2+NORMSINV(AleatLivre!L946)*$C$4))</f>
        <v>82.014436746524368</v>
      </c>
      <c r="N949" s="2">
        <f>(M949*EXP($C$3-($C$4^2)/2+NORMSINV(AleatLivre!M946)*$C$4))</f>
        <v>85.633662441582956</v>
      </c>
      <c r="O949" s="2">
        <f>(N949*EXP($C$3-($C$4^2)/2+NORMSINV(AleatLivre!N946)*$C$4))</f>
        <v>91.72183845823163</v>
      </c>
      <c r="P949" s="2">
        <f>(O949*EXP($C$3-($C$4^2)/2+NORMSINV(AleatLivre!O946)*$C$4))</f>
        <v>97.006059923433071</v>
      </c>
      <c r="Q949" s="2">
        <f>(P949*EXP($C$3-($C$4^2)/2+NORMSINV(AleatLivre!P946)*$C$4))</f>
        <v>103.16435909644204</v>
      </c>
      <c r="R949" s="2">
        <f>(Q949*EXP($C$3-($C$4^2)/2+NORMSINV(AleatLivre!Q946)*$C$4))</f>
        <v>108.92584743620358</v>
      </c>
      <c r="S949" s="2">
        <f>(R949*EXP($C$3-($C$4^2)/2+NORMSINV(AleatLivre!R946)*$C$4))</f>
        <v>114.74338084166484</v>
      </c>
      <c r="T949" s="2">
        <f>(S949*EXP($C$3-($C$4^2)/2+NORMSINV(AleatLivre!S946)*$C$4))</f>
        <v>121.10071627294357</v>
      </c>
      <c r="U949" s="2">
        <f>(T949*EXP($C$3-($C$4^2)/2+NORMSINV(AleatLivre!T946)*$C$4))</f>
        <v>132.16647622204434</v>
      </c>
      <c r="V949" s="2">
        <f>(U949*EXP($C$3-($C$4^2)/2+NORMSINV(AleatLivre!U946)*$C$4))</f>
        <v>142.51450990463775</v>
      </c>
    </row>
    <row r="950" spans="1:22" x14ac:dyDescent="0.25">
      <c r="A950">
        <v>945</v>
      </c>
      <c r="B950" s="2">
        <f>Painel!$B$7</f>
        <v>50</v>
      </c>
      <c r="C950" s="2">
        <f>(B950*EXP($C$3-($C$4^2)/2+NORMSINV(AleatLivre!B947)*$C$4))</f>
        <v>50.973827158752883</v>
      </c>
      <c r="D950" s="2">
        <f>(C950*EXP($C$3-($C$4^2)/2+NORMSINV(AleatLivre!C947)*$C$4))</f>
        <v>54.130501620282921</v>
      </c>
      <c r="E950" s="2">
        <f>(D950*EXP($C$3-($C$4^2)/2+NORMSINV(AleatLivre!D947)*$C$4))</f>
        <v>56.690104581600863</v>
      </c>
      <c r="F950" s="2">
        <f>(E950*EXP($C$3-($C$4^2)/2+NORMSINV(AleatLivre!E947)*$C$4))</f>
        <v>58.946654449505523</v>
      </c>
      <c r="G950" s="2">
        <f>(F950*EXP($C$3-($C$4^2)/2+NORMSINV(AleatLivre!F947)*$C$4))</f>
        <v>60.258501613385206</v>
      </c>
      <c r="H950" s="2">
        <f>(G950*EXP($C$3-($C$4^2)/2+NORMSINV(AleatLivre!G947)*$C$4))</f>
        <v>63.926707633488377</v>
      </c>
      <c r="I950" s="2">
        <f>(H950*EXP($C$3-($C$4^2)/2+NORMSINV(AleatLivre!H947)*$C$4))</f>
        <v>68.805384048780326</v>
      </c>
      <c r="J950" s="2">
        <f>(I950*EXP($C$3-($C$4^2)/2+NORMSINV(AleatLivre!I947)*$C$4))</f>
        <v>70.58626994673827</v>
      </c>
      <c r="K950" s="2">
        <f>(J950*EXP($C$3-($C$4^2)/2+NORMSINV(AleatLivre!J947)*$C$4))</f>
        <v>74.477262348780897</v>
      </c>
      <c r="L950" s="2">
        <f>(K950*EXP($C$3-($C$4^2)/2+NORMSINV(AleatLivre!K947)*$C$4))</f>
        <v>81.065605850285635</v>
      </c>
      <c r="M950" s="2">
        <f>(L950*EXP($C$3-($C$4^2)/2+NORMSINV(AleatLivre!L947)*$C$4))</f>
        <v>84.99441274896509</v>
      </c>
      <c r="N950" s="2">
        <f>(M950*EXP($C$3-($C$4^2)/2+NORMSINV(AleatLivre!M947)*$C$4))</f>
        <v>90.751113518545651</v>
      </c>
      <c r="O950" s="2">
        <f>(N950*EXP($C$3-($C$4^2)/2+NORMSINV(AleatLivre!N947)*$C$4))</f>
        <v>95.504405643196023</v>
      </c>
      <c r="P950" s="2">
        <f>(O950*EXP($C$3-($C$4^2)/2+NORMSINV(AleatLivre!O947)*$C$4))</f>
        <v>97.127113765354551</v>
      </c>
      <c r="Q950" s="2">
        <f>(P950*EXP($C$3-($C$4^2)/2+NORMSINV(AleatLivre!P947)*$C$4))</f>
        <v>101.37258229233528</v>
      </c>
      <c r="R950" s="2">
        <f>(Q950*EXP($C$3-($C$4^2)/2+NORMSINV(AleatLivre!Q947)*$C$4))</f>
        <v>106.45012791969495</v>
      </c>
      <c r="S950" s="2">
        <f>(R950*EXP($C$3-($C$4^2)/2+NORMSINV(AleatLivre!R947)*$C$4))</f>
        <v>115.69372288583827</v>
      </c>
      <c r="T950" s="2">
        <f>(S950*EXP($C$3-($C$4^2)/2+NORMSINV(AleatLivre!S947)*$C$4))</f>
        <v>123.01804500228478</v>
      </c>
      <c r="U950" s="2">
        <f>(T950*EXP($C$3-($C$4^2)/2+NORMSINV(AleatLivre!T947)*$C$4))</f>
        <v>127.71669605600093</v>
      </c>
      <c r="V950" s="2">
        <f>(U950*EXP($C$3-($C$4^2)/2+NORMSINV(AleatLivre!U947)*$C$4))</f>
        <v>131.86347234694892</v>
      </c>
    </row>
    <row r="951" spans="1:22" x14ac:dyDescent="0.25">
      <c r="A951">
        <v>946</v>
      </c>
      <c r="B951" s="2">
        <f>Painel!$B$7</f>
        <v>50</v>
      </c>
      <c r="C951" s="2">
        <f>(B951*EXP($C$3-($C$4^2)/2+NORMSINV(AleatLivre!B948)*$C$4))</f>
        <v>52.489981096864625</v>
      </c>
      <c r="D951" s="2">
        <f>(C951*EXP($C$3-($C$4^2)/2+NORMSINV(AleatLivre!C948)*$C$4))</f>
        <v>54.9758763452244</v>
      </c>
      <c r="E951" s="2">
        <f>(D951*EXP($C$3-($C$4^2)/2+NORMSINV(AleatLivre!D948)*$C$4))</f>
        <v>58.902847690902661</v>
      </c>
      <c r="F951" s="2">
        <f>(E951*EXP($C$3-($C$4^2)/2+NORMSINV(AleatLivre!E948)*$C$4))</f>
        <v>61.184940560416941</v>
      </c>
      <c r="G951" s="2">
        <f>(F951*EXP($C$3-($C$4^2)/2+NORMSINV(AleatLivre!F948)*$C$4))</f>
        <v>62.487928572196104</v>
      </c>
      <c r="H951" s="2">
        <f>(G951*EXP($C$3-($C$4^2)/2+NORMSINV(AleatLivre!G948)*$C$4))</f>
        <v>66.629118966124977</v>
      </c>
      <c r="I951" s="2">
        <f>(H951*EXP($C$3-($C$4^2)/2+NORMSINV(AleatLivre!H948)*$C$4))</f>
        <v>68.52651729319912</v>
      </c>
      <c r="J951" s="2">
        <f>(I951*EXP($C$3-($C$4^2)/2+NORMSINV(AleatLivre!I948)*$C$4))</f>
        <v>71.173130844114922</v>
      </c>
      <c r="K951" s="2">
        <f>(J951*EXP($C$3-($C$4^2)/2+NORMSINV(AleatLivre!J948)*$C$4))</f>
        <v>73.377002008134298</v>
      </c>
      <c r="L951" s="2">
        <f>(K951*EXP($C$3-($C$4^2)/2+NORMSINV(AleatLivre!K948)*$C$4))</f>
        <v>76.192509901834526</v>
      </c>
      <c r="M951" s="2">
        <f>(L951*EXP($C$3-($C$4^2)/2+NORMSINV(AleatLivre!L948)*$C$4))</f>
        <v>79.432305050468983</v>
      </c>
      <c r="N951" s="2">
        <f>(M951*EXP($C$3-($C$4^2)/2+NORMSINV(AleatLivre!M948)*$C$4))</f>
        <v>83.290395662765604</v>
      </c>
      <c r="O951" s="2">
        <f>(N951*EXP($C$3-($C$4^2)/2+NORMSINV(AleatLivre!N948)*$C$4))</f>
        <v>87.773876741040112</v>
      </c>
      <c r="P951" s="2">
        <f>(O951*EXP($C$3-($C$4^2)/2+NORMSINV(AleatLivre!O948)*$C$4))</f>
        <v>94.590408908602981</v>
      </c>
      <c r="Q951" s="2">
        <f>(P951*EXP($C$3-($C$4^2)/2+NORMSINV(AleatLivre!P948)*$C$4))</f>
        <v>99.687925501849151</v>
      </c>
      <c r="R951" s="2">
        <f>(Q951*EXP($C$3-($C$4^2)/2+NORMSINV(AleatLivre!Q948)*$C$4))</f>
        <v>105.16130404166037</v>
      </c>
      <c r="S951" s="2">
        <f>(R951*EXP($C$3-($C$4^2)/2+NORMSINV(AleatLivre!R948)*$C$4))</f>
        <v>109.74843663996522</v>
      </c>
      <c r="T951" s="2">
        <f>(S951*EXP($C$3-($C$4^2)/2+NORMSINV(AleatLivre!S948)*$C$4))</f>
        <v>114.99261845908775</v>
      </c>
      <c r="U951" s="2">
        <f>(T951*EXP($C$3-($C$4^2)/2+NORMSINV(AleatLivre!T948)*$C$4))</f>
        <v>118.42210677695032</v>
      </c>
      <c r="V951" s="2">
        <f>(U951*EXP($C$3-($C$4^2)/2+NORMSINV(AleatLivre!U948)*$C$4))</f>
        <v>118.82821250398204</v>
      </c>
    </row>
    <row r="952" spans="1:22" x14ac:dyDescent="0.25">
      <c r="A952">
        <v>947</v>
      </c>
      <c r="B952" s="2">
        <f>Painel!$B$7</f>
        <v>50</v>
      </c>
      <c r="C952" s="2">
        <f>(B952*EXP($C$3-($C$4^2)/2+NORMSINV(AleatLivre!B949)*$C$4))</f>
        <v>53.144373704428858</v>
      </c>
      <c r="D952" s="2">
        <f>(C952*EXP($C$3-($C$4^2)/2+NORMSINV(AleatLivre!C949)*$C$4))</f>
        <v>54.634165451846563</v>
      </c>
      <c r="E952" s="2">
        <f>(D952*EXP($C$3-($C$4^2)/2+NORMSINV(AleatLivre!D949)*$C$4))</f>
        <v>56.234743138746779</v>
      </c>
      <c r="F952" s="2">
        <f>(E952*EXP($C$3-($C$4^2)/2+NORMSINV(AleatLivre!E949)*$C$4))</f>
        <v>59.521796813677533</v>
      </c>
      <c r="G952" s="2">
        <f>(F952*EXP($C$3-($C$4^2)/2+NORMSINV(AleatLivre!F949)*$C$4))</f>
        <v>58.389518332574276</v>
      </c>
      <c r="H952" s="2">
        <f>(G952*EXP($C$3-($C$4^2)/2+NORMSINV(AleatLivre!G949)*$C$4))</f>
        <v>59.874496201706428</v>
      </c>
      <c r="I952" s="2">
        <f>(H952*EXP($C$3-($C$4^2)/2+NORMSINV(AleatLivre!H949)*$C$4))</f>
        <v>61.873810090824307</v>
      </c>
      <c r="J952" s="2">
        <f>(I952*EXP($C$3-($C$4^2)/2+NORMSINV(AleatLivre!I949)*$C$4))</f>
        <v>63.969498066686938</v>
      </c>
      <c r="K952" s="2">
        <f>(J952*EXP($C$3-($C$4^2)/2+NORMSINV(AleatLivre!J949)*$C$4))</f>
        <v>67.321738761911718</v>
      </c>
      <c r="L952" s="2">
        <f>(K952*EXP($C$3-($C$4^2)/2+NORMSINV(AleatLivre!K949)*$C$4))</f>
        <v>69.012835794482299</v>
      </c>
      <c r="M952" s="2">
        <f>(L952*EXP($C$3-($C$4^2)/2+NORMSINV(AleatLivre!L949)*$C$4))</f>
        <v>72.052515052490477</v>
      </c>
      <c r="N952" s="2">
        <f>(M952*EXP($C$3-($C$4^2)/2+NORMSINV(AleatLivre!M949)*$C$4))</f>
        <v>78.244502948952487</v>
      </c>
      <c r="O952" s="2">
        <f>(N952*EXP($C$3-($C$4^2)/2+NORMSINV(AleatLivre!N949)*$C$4))</f>
        <v>81.31107473909735</v>
      </c>
      <c r="P952" s="2">
        <f>(O952*EXP($C$3-($C$4^2)/2+NORMSINV(AleatLivre!O949)*$C$4))</f>
        <v>84.22389217074921</v>
      </c>
      <c r="Q952" s="2">
        <f>(P952*EXP($C$3-($C$4^2)/2+NORMSINV(AleatLivre!P949)*$C$4))</f>
        <v>86.386422975976231</v>
      </c>
      <c r="R952" s="2">
        <f>(Q952*EXP($C$3-($C$4^2)/2+NORMSINV(AleatLivre!Q949)*$C$4))</f>
        <v>90.822711805427872</v>
      </c>
      <c r="S952" s="2">
        <f>(R952*EXP($C$3-($C$4^2)/2+NORMSINV(AleatLivre!R949)*$C$4))</f>
        <v>94.066649675160761</v>
      </c>
      <c r="T952" s="2">
        <f>(S952*EXP($C$3-($C$4^2)/2+NORMSINV(AleatLivre!S949)*$C$4))</f>
        <v>97.651212658936203</v>
      </c>
      <c r="U952" s="2">
        <f>(T952*EXP($C$3-($C$4^2)/2+NORMSINV(AleatLivre!T949)*$C$4))</f>
        <v>106.06553514772963</v>
      </c>
      <c r="V952" s="2">
        <f>(U952*EXP($C$3-($C$4^2)/2+NORMSINV(AleatLivre!U949)*$C$4))</f>
        <v>111.19074798363278</v>
      </c>
    </row>
    <row r="953" spans="1:22" x14ac:dyDescent="0.25">
      <c r="A953">
        <v>948</v>
      </c>
      <c r="B953" s="2">
        <f>Painel!$B$7</f>
        <v>50</v>
      </c>
      <c r="C953" s="2">
        <f>(B953*EXP($C$3-($C$4^2)/2+NORMSINV(AleatLivre!B950)*$C$4))</f>
        <v>53.010310806407816</v>
      </c>
      <c r="D953" s="2">
        <f>(C953*EXP($C$3-($C$4^2)/2+NORMSINV(AleatLivre!C950)*$C$4))</f>
        <v>54.87853190317626</v>
      </c>
      <c r="E953" s="2">
        <f>(D953*EXP($C$3-($C$4^2)/2+NORMSINV(AleatLivre!D950)*$C$4))</f>
        <v>57.293415212012007</v>
      </c>
      <c r="F953" s="2">
        <f>(E953*EXP($C$3-($C$4^2)/2+NORMSINV(AleatLivre!E950)*$C$4))</f>
        <v>60.486161215930444</v>
      </c>
      <c r="G953" s="2">
        <f>(F953*EXP($C$3-($C$4^2)/2+NORMSINV(AleatLivre!F950)*$C$4))</f>
        <v>66.214496952643486</v>
      </c>
      <c r="H953" s="2">
        <f>(G953*EXP($C$3-($C$4^2)/2+NORMSINV(AleatLivre!G950)*$C$4))</f>
        <v>70.687432507035012</v>
      </c>
      <c r="I953" s="2">
        <f>(H953*EXP($C$3-($C$4^2)/2+NORMSINV(AleatLivre!H950)*$C$4))</f>
        <v>72.551467474184292</v>
      </c>
      <c r="J953" s="2">
        <f>(I953*EXP($C$3-($C$4^2)/2+NORMSINV(AleatLivre!I950)*$C$4))</f>
        <v>76.263543917180783</v>
      </c>
      <c r="K953" s="2">
        <f>(J953*EXP($C$3-($C$4^2)/2+NORMSINV(AleatLivre!J950)*$C$4))</f>
        <v>81.847642221197233</v>
      </c>
      <c r="L953" s="2">
        <f>(K953*EXP($C$3-($C$4^2)/2+NORMSINV(AleatLivre!K950)*$C$4))</f>
        <v>85.421087588774142</v>
      </c>
      <c r="M953" s="2">
        <f>(L953*EXP($C$3-($C$4^2)/2+NORMSINV(AleatLivre!L950)*$C$4))</f>
        <v>88.831148822431473</v>
      </c>
      <c r="N953" s="2">
        <f>(M953*EXP($C$3-($C$4^2)/2+NORMSINV(AleatLivre!M950)*$C$4))</f>
        <v>93.687021216637021</v>
      </c>
      <c r="O953" s="2">
        <f>(N953*EXP($C$3-($C$4^2)/2+NORMSINV(AleatLivre!N950)*$C$4))</f>
        <v>97.247866254561416</v>
      </c>
      <c r="P953" s="2">
        <f>(O953*EXP($C$3-($C$4^2)/2+NORMSINV(AleatLivre!O950)*$C$4))</f>
        <v>101.31189815359807</v>
      </c>
      <c r="Q953" s="2">
        <f>(P953*EXP($C$3-($C$4^2)/2+NORMSINV(AleatLivre!P950)*$C$4))</f>
        <v>109.24487899132291</v>
      </c>
      <c r="R953" s="2">
        <f>(Q953*EXP($C$3-($C$4^2)/2+NORMSINV(AleatLivre!Q950)*$C$4))</f>
        <v>113.18501096494005</v>
      </c>
      <c r="S953" s="2">
        <f>(R953*EXP($C$3-($C$4^2)/2+NORMSINV(AleatLivre!R950)*$C$4))</f>
        <v>121.699397127388</v>
      </c>
      <c r="T953" s="2">
        <f>(S953*EXP($C$3-($C$4^2)/2+NORMSINV(AleatLivre!S950)*$C$4))</f>
        <v>124.97993461935997</v>
      </c>
      <c r="U953" s="2">
        <f>(T953*EXP($C$3-($C$4^2)/2+NORMSINV(AleatLivre!T950)*$C$4))</f>
        <v>129.69432773643649</v>
      </c>
      <c r="V953" s="2">
        <f>(U953*EXP($C$3-($C$4^2)/2+NORMSINV(AleatLivre!U950)*$C$4))</f>
        <v>136.93105808154897</v>
      </c>
    </row>
    <row r="954" spans="1:22" x14ac:dyDescent="0.25">
      <c r="A954">
        <v>949</v>
      </c>
      <c r="B954" s="2">
        <f>Painel!$B$7</f>
        <v>50</v>
      </c>
      <c r="C954" s="2">
        <f>(B954*EXP($C$3-($C$4^2)/2+NORMSINV(AleatLivre!B951)*$C$4))</f>
        <v>52.653016237346371</v>
      </c>
      <c r="D954" s="2">
        <f>(C954*EXP($C$3-($C$4^2)/2+NORMSINV(AleatLivre!C951)*$C$4))</f>
        <v>55.163876699380033</v>
      </c>
      <c r="E954" s="2">
        <f>(D954*EXP($C$3-($C$4^2)/2+NORMSINV(AleatLivre!D951)*$C$4))</f>
        <v>57.013455592025622</v>
      </c>
      <c r="F954" s="2">
        <f>(E954*EXP($C$3-($C$4^2)/2+NORMSINV(AleatLivre!E951)*$C$4))</f>
        <v>61.769827355753961</v>
      </c>
      <c r="G954" s="2">
        <f>(F954*EXP($C$3-($C$4^2)/2+NORMSINV(AleatLivre!F951)*$C$4))</f>
        <v>62.675193790059701</v>
      </c>
      <c r="H954" s="2">
        <f>(G954*EXP($C$3-($C$4^2)/2+NORMSINV(AleatLivre!G951)*$C$4))</f>
        <v>66.643037562747168</v>
      </c>
      <c r="I954" s="2">
        <f>(H954*EXP($C$3-($C$4^2)/2+NORMSINV(AleatLivre!H951)*$C$4))</f>
        <v>69.044561530885119</v>
      </c>
      <c r="J954" s="2">
        <f>(I954*EXP($C$3-($C$4^2)/2+NORMSINV(AleatLivre!I951)*$C$4))</f>
        <v>72.923305494015651</v>
      </c>
      <c r="K954" s="2">
        <f>(J954*EXP($C$3-($C$4^2)/2+NORMSINV(AleatLivre!J951)*$C$4))</f>
        <v>76.207551075258635</v>
      </c>
      <c r="L954" s="2">
        <f>(K954*EXP($C$3-($C$4^2)/2+NORMSINV(AleatLivre!K951)*$C$4))</f>
        <v>79.851146049645664</v>
      </c>
      <c r="M954" s="2">
        <f>(L954*EXP($C$3-($C$4^2)/2+NORMSINV(AleatLivre!L951)*$C$4))</f>
        <v>86.178244354146145</v>
      </c>
      <c r="N954" s="2">
        <f>(M954*EXP($C$3-($C$4^2)/2+NORMSINV(AleatLivre!M951)*$C$4))</f>
        <v>88.459184009384316</v>
      </c>
      <c r="O954" s="2">
        <f>(N954*EXP($C$3-($C$4^2)/2+NORMSINV(AleatLivre!N951)*$C$4))</f>
        <v>91.974079071546342</v>
      </c>
      <c r="P954" s="2">
        <f>(O954*EXP($C$3-($C$4^2)/2+NORMSINV(AleatLivre!O951)*$C$4))</f>
        <v>93.37494663804118</v>
      </c>
      <c r="Q954" s="2">
        <f>(P954*EXP($C$3-($C$4^2)/2+NORMSINV(AleatLivre!P951)*$C$4))</f>
        <v>96.780276014930948</v>
      </c>
      <c r="R954" s="2">
        <f>(Q954*EXP($C$3-($C$4^2)/2+NORMSINV(AleatLivre!Q951)*$C$4))</f>
        <v>100.6218351564146</v>
      </c>
      <c r="S954" s="2">
        <f>(R954*EXP($C$3-($C$4^2)/2+NORMSINV(AleatLivre!R951)*$C$4))</f>
        <v>106.39313053597677</v>
      </c>
      <c r="T954" s="2">
        <f>(S954*EXP($C$3-($C$4^2)/2+NORMSINV(AleatLivre!S951)*$C$4))</f>
        <v>109.61538175740657</v>
      </c>
      <c r="U954" s="2">
        <f>(T954*EXP($C$3-($C$4^2)/2+NORMSINV(AleatLivre!T951)*$C$4))</f>
        <v>115.38739806873414</v>
      </c>
      <c r="V954" s="2">
        <f>(U954*EXP($C$3-($C$4^2)/2+NORMSINV(AleatLivre!U951)*$C$4))</f>
        <v>120.66210758877806</v>
      </c>
    </row>
    <row r="955" spans="1:22" x14ac:dyDescent="0.25">
      <c r="A955">
        <v>950</v>
      </c>
      <c r="B955" s="2">
        <f>Painel!$B$7</f>
        <v>50</v>
      </c>
      <c r="C955" s="2">
        <f>(B955*EXP($C$3-($C$4^2)/2+NORMSINV(AleatLivre!B952)*$C$4))</f>
        <v>53.672183142135864</v>
      </c>
      <c r="D955" s="2">
        <f>(C955*EXP($C$3-($C$4^2)/2+NORMSINV(AleatLivre!C952)*$C$4))</f>
        <v>56.27096173583147</v>
      </c>
      <c r="E955" s="2">
        <f>(D955*EXP($C$3-($C$4^2)/2+NORMSINV(AleatLivre!D952)*$C$4))</f>
        <v>58.65983198648</v>
      </c>
      <c r="F955" s="2">
        <f>(E955*EXP($C$3-($C$4^2)/2+NORMSINV(AleatLivre!E952)*$C$4))</f>
        <v>62.303711457734167</v>
      </c>
      <c r="G955" s="2">
        <f>(F955*EXP($C$3-($C$4^2)/2+NORMSINV(AleatLivre!F952)*$C$4))</f>
        <v>64.251608850214964</v>
      </c>
      <c r="H955" s="2">
        <f>(G955*EXP($C$3-($C$4^2)/2+NORMSINV(AleatLivre!G952)*$C$4))</f>
        <v>68.211357316289735</v>
      </c>
      <c r="I955" s="2">
        <f>(H955*EXP($C$3-($C$4^2)/2+NORMSINV(AleatLivre!H952)*$C$4))</f>
        <v>70.092460020347744</v>
      </c>
      <c r="J955" s="2">
        <f>(I955*EXP($C$3-($C$4^2)/2+NORMSINV(AleatLivre!I952)*$C$4))</f>
        <v>71.786770893414214</v>
      </c>
      <c r="K955" s="2">
        <f>(J955*EXP($C$3-($C$4^2)/2+NORMSINV(AleatLivre!J952)*$C$4))</f>
        <v>75.453931958959004</v>
      </c>
      <c r="L955" s="2">
        <f>(K955*EXP($C$3-($C$4^2)/2+NORMSINV(AleatLivre!K952)*$C$4))</f>
        <v>81.063496495138509</v>
      </c>
      <c r="M955" s="2">
        <f>(L955*EXP($C$3-($C$4^2)/2+NORMSINV(AleatLivre!L952)*$C$4))</f>
        <v>85.480625881772653</v>
      </c>
      <c r="N955" s="2">
        <f>(M955*EXP($C$3-($C$4^2)/2+NORMSINV(AleatLivre!M952)*$C$4))</f>
        <v>88.917170904643086</v>
      </c>
      <c r="O955" s="2">
        <f>(N955*EXP($C$3-($C$4^2)/2+NORMSINV(AleatLivre!N952)*$C$4))</f>
        <v>95.238350365713131</v>
      </c>
      <c r="P955" s="2">
        <f>(O955*EXP($C$3-($C$4^2)/2+NORMSINV(AleatLivre!O952)*$C$4))</f>
        <v>103.06908688158244</v>
      </c>
      <c r="Q955" s="2">
        <f>(P955*EXP($C$3-($C$4^2)/2+NORMSINV(AleatLivre!P952)*$C$4))</f>
        <v>109.4191869464087</v>
      </c>
      <c r="R955" s="2">
        <f>(Q955*EXP($C$3-($C$4^2)/2+NORMSINV(AleatLivre!Q952)*$C$4))</f>
        <v>116.37288926102126</v>
      </c>
      <c r="S955" s="2">
        <f>(R955*EXP($C$3-($C$4^2)/2+NORMSINV(AleatLivre!R952)*$C$4))</f>
        <v>119.63595411514137</v>
      </c>
      <c r="T955" s="2">
        <f>(S955*EXP($C$3-($C$4^2)/2+NORMSINV(AleatLivre!S952)*$C$4))</f>
        <v>121.22644613790985</v>
      </c>
      <c r="U955" s="2">
        <f>(T955*EXP($C$3-($C$4^2)/2+NORMSINV(AleatLivre!T952)*$C$4))</f>
        <v>129.22413991960747</v>
      </c>
      <c r="V955" s="2">
        <f>(U955*EXP($C$3-($C$4^2)/2+NORMSINV(AleatLivre!U952)*$C$4))</f>
        <v>133.99682786375831</v>
      </c>
    </row>
    <row r="956" spans="1:22" x14ac:dyDescent="0.25">
      <c r="A956">
        <v>951</v>
      </c>
      <c r="B956" s="2">
        <f>Painel!$B$7</f>
        <v>50</v>
      </c>
      <c r="C956" s="2">
        <f>(B956*EXP($C$3-($C$4^2)/2+NORMSINV(AleatLivre!B953)*$C$4))</f>
        <v>51.682579759795999</v>
      </c>
      <c r="D956" s="2">
        <f>(C956*EXP($C$3-($C$4^2)/2+NORMSINV(AleatLivre!C953)*$C$4))</f>
        <v>54.644171444751805</v>
      </c>
      <c r="E956" s="2">
        <f>(D956*EXP($C$3-($C$4^2)/2+NORMSINV(AleatLivre!D953)*$C$4))</f>
        <v>56.474098982687238</v>
      </c>
      <c r="F956" s="2">
        <f>(E956*EXP($C$3-($C$4^2)/2+NORMSINV(AleatLivre!E953)*$C$4))</f>
        <v>58.757868246866224</v>
      </c>
      <c r="G956" s="2">
        <f>(F956*EXP($C$3-($C$4^2)/2+NORMSINV(AleatLivre!F953)*$C$4))</f>
        <v>61.294936453443462</v>
      </c>
      <c r="H956" s="2">
        <f>(G956*EXP($C$3-($C$4^2)/2+NORMSINV(AleatLivre!G953)*$C$4))</f>
        <v>66.45845152869488</v>
      </c>
      <c r="I956" s="2">
        <f>(H956*EXP($C$3-($C$4^2)/2+NORMSINV(AleatLivre!H953)*$C$4))</f>
        <v>69.377198792546622</v>
      </c>
      <c r="J956" s="2">
        <f>(I956*EXP($C$3-($C$4^2)/2+NORMSINV(AleatLivre!I953)*$C$4))</f>
        <v>74.852946874967301</v>
      </c>
      <c r="K956" s="2">
        <f>(J956*EXP($C$3-($C$4^2)/2+NORMSINV(AleatLivre!J953)*$C$4))</f>
        <v>75.912427356689307</v>
      </c>
      <c r="L956" s="2">
        <f>(K956*EXP($C$3-($C$4^2)/2+NORMSINV(AleatLivre!K953)*$C$4))</f>
        <v>77.822301331615463</v>
      </c>
      <c r="M956" s="2">
        <f>(L956*EXP($C$3-($C$4^2)/2+NORMSINV(AleatLivre!L953)*$C$4))</f>
        <v>84.905456179901805</v>
      </c>
      <c r="N956" s="2">
        <f>(M956*EXP($C$3-($C$4^2)/2+NORMSINV(AleatLivre!M953)*$C$4))</f>
        <v>86.252898779908008</v>
      </c>
      <c r="O956" s="2">
        <f>(N956*EXP($C$3-($C$4^2)/2+NORMSINV(AleatLivre!N953)*$C$4))</f>
        <v>89.359120429571405</v>
      </c>
      <c r="P956" s="2">
        <f>(O956*EXP($C$3-($C$4^2)/2+NORMSINV(AleatLivre!O953)*$C$4))</f>
        <v>92.850731259775685</v>
      </c>
      <c r="Q956" s="2">
        <f>(P956*EXP($C$3-($C$4^2)/2+NORMSINV(AleatLivre!P953)*$C$4))</f>
        <v>96.463252839591391</v>
      </c>
      <c r="R956" s="2">
        <f>(Q956*EXP($C$3-($C$4^2)/2+NORMSINV(AleatLivre!Q953)*$C$4))</f>
        <v>100.32457749852459</v>
      </c>
      <c r="S956" s="2">
        <f>(R956*EXP($C$3-($C$4^2)/2+NORMSINV(AleatLivre!R953)*$C$4))</f>
        <v>106.17324691328226</v>
      </c>
      <c r="T956" s="2">
        <f>(S956*EXP($C$3-($C$4^2)/2+NORMSINV(AleatLivre!S953)*$C$4))</f>
        <v>108.95037962324157</v>
      </c>
      <c r="U956" s="2">
        <f>(T956*EXP($C$3-($C$4^2)/2+NORMSINV(AleatLivre!T953)*$C$4))</f>
        <v>117.12451489875957</v>
      </c>
      <c r="V956" s="2">
        <f>(U956*EXP($C$3-($C$4^2)/2+NORMSINV(AleatLivre!U953)*$C$4))</f>
        <v>118.57346834453848</v>
      </c>
    </row>
    <row r="957" spans="1:22" x14ac:dyDescent="0.25">
      <c r="A957">
        <v>952</v>
      </c>
      <c r="B957" s="2">
        <f>Painel!$B$7</f>
        <v>50</v>
      </c>
      <c r="C957" s="2">
        <f>(B957*EXP($C$3-($C$4^2)/2+NORMSINV(AleatLivre!B954)*$C$4))</f>
        <v>52.137248395328086</v>
      </c>
      <c r="D957" s="2">
        <f>(C957*EXP($C$3-($C$4^2)/2+NORMSINV(AleatLivre!C954)*$C$4))</f>
        <v>55.081030423043806</v>
      </c>
      <c r="E957" s="2">
        <f>(D957*EXP($C$3-($C$4^2)/2+NORMSINV(AleatLivre!D954)*$C$4))</f>
        <v>57.972325305965143</v>
      </c>
      <c r="F957" s="2">
        <f>(E957*EXP($C$3-($C$4^2)/2+NORMSINV(AleatLivre!E954)*$C$4))</f>
        <v>61.016360294369981</v>
      </c>
      <c r="G957" s="2">
        <f>(F957*EXP($C$3-($C$4^2)/2+NORMSINV(AleatLivre!F954)*$C$4))</f>
        <v>63.610841887521588</v>
      </c>
      <c r="H957" s="2">
        <f>(G957*EXP($C$3-($C$4^2)/2+NORMSINV(AleatLivre!G954)*$C$4))</f>
        <v>66.911060195783136</v>
      </c>
      <c r="I957" s="2">
        <f>(H957*EXP($C$3-($C$4^2)/2+NORMSINV(AleatLivre!H954)*$C$4))</f>
        <v>71.061434522673835</v>
      </c>
      <c r="J957" s="2">
        <f>(I957*EXP($C$3-($C$4^2)/2+NORMSINV(AleatLivre!I954)*$C$4))</f>
        <v>75.919433882193061</v>
      </c>
      <c r="K957" s="2">
        <f>(J957*EXP($C$3-($C$4^2)/2+NORMSINV(AleatLivre!J954)*$C$4))</f>
        <v>81.0703138458137</v>
      </c>
      <c r="L957" s="2">
        <f>(K957*EXP($C$3-($C$4^2)/2+NORMSINV(AleatLivre!K954)*$C$4))</f>
        <v>82.018076370278223</v>
      </c>
      <c r="M957" s="2">
        <f>(L957*EXP($C$3-($C$4^2)/2+NORMSINV(AleatLivre!L954)*$C$4))</f>
        <v>83.645715423446461</v>
      </c>
      <c r="N957" s="2">
        <f>(M957*EXP($C$3-($C$4^2)/2+NORMSINV(AleatLivre!M954)*$C$4))</f>
        <v>86.075827770709736</v>
      </c>
      <c r="O957" s="2">
        <f>(N957*EXP($C$3-($C$4^2)/2+NORMSINV(AleatLivre!N954)*$C$4))</f>
        <v>87.689933310719653</v>
      </c>
      <c r="P957" s="2">
        <f>(O957*EXP($C$3-($C$4^2)/2+NORMSINV(AleatLivre!O954)*$C$4))</f>
        <v>91.656147550830568</v>
      </c>
      <c r="Q957" s="2">
        <f>(P957*EXP($C$3-($C$4^2)/2+NORMSINV(AleatLivre!P954)*$C$4))</f>
        <v>98.23071365055614</v>
      </c>
      <c r="R957" s="2">
        <f>(Q957*EXP($C$3-($C$4^2)/2+NORMSINV(AleatLivre!Q954)*$C$4))</f>
        <v>104.63337658194926</v>
      </c>
      <c r="S957" s="2">
        <f>(R957*EXP($C$3-($C$4^2)/2+NORMSINV(AleatLivre!R954)*$C$4))</f>
        <v>111.19689242606451</v>
      </c>
      <c r="T957" s="2">
        <f>(S957*EXP($C$3-($C$4^2)/2+NORMSINV(AleatLivre!S954)*$C$4))</f>
        <v>118.81725368025687</v>
      </c>
      <c r="U957" s="2">
        <f>(T957*EXP($C$3-($C$4^2)/2+NORMSINV(AleatLivre!T954)*$C$4))</f>
        <v>127.97540897770901</v>
      </c>
      <c r="V957" s="2">
        <f>(U957*EXP($C$3-($C$4^2)/2+NORMSINV(AleatLivre!U954)*$C$4))</f>
        <v>136.16410288304093</v>
      </c>
    </row>
    <row r="958" spans="1:22" x14ac:dyDescent="0.25">
      <c r="A958">
        <v>953</v>
      </c>
      <c r="B958" s="2">
        <f>Painel!$B$7</f>
        <v>50</v>
      </c>
      <c r="C958" s="2">
        <f>(B958*EXP($C$3-($C$4^2)/2+NORMSINV(AleatLivre!B955)*$C$4))</f>
        <v>51.511005207721261</v>
      </c>
      <c r="D958" s="2">
        <f>(C958*EXP($C$3-($C$4^2)/2+NORMSINV(AleatLivre!C955)*$C$4))</f>
        <v>55.153681657937895</v>
      </c>
      <c r="E958" s="2">
        <f>(D958*EXP($C$3-($C$4^2)/2+NORMSINV(AleatLivre!D955)*$C$4))</f>
        <v>58.014334538622776</v>
      </c>
      <c r="F958" s="2">
        <f>(E958*EXP($C$3-($C$4^2)/2+NORMSINV(AleatLivre!E955)*$C$4))</f>
        <v>60.353559434179189</v>
      </c>
      <c r="G958" s="2">
        <f>(F958*EXP($C$3-($C$4^2)/2+NORMSINV(AleatLivre!F955)*$C$4))</f>
        <v>63.433515684720639</v>
      </c>
      <c r="H958" s="2">
        <f>(G958*EXP($C$3-($C$4^2)/2+NORMSINV(AleatLivre!G955)*$C$4))</f>
        <v>65.327041741785365</v>
      </c>
      <c r="I958" s="2">
        <f>(H958*EXP($C$3-($C$4^2)/2+NORMSINV(AleatLivre!H955)*$C$4))</f>
        <v>68.610695515971983</v>
      </c>
      <c r="J958" s="2">
        <f>(I958*EXP($C$3-($C$4^2)/2+NORMSINV(AleatLivre!I955)*$C$4))</f>
        <v>70.341174141975841</v>
      </c>
      <c r="K958" s="2">
        <f>(J958*EXP($C$3-($C$4^2)/2+NORMSINV(AleatLivre!J955)*$C$4))</f>
        <v>74.937391300948377</v>
      </c>
      <c r="L958" s="2">
        <f>(K958*EXP($C$3-($C$4^2)/2+NORMSINV(AleatLivre!K955)*$C$4))</f>
        <v>77.711565527151265</v>
      </c>
      <c r="M958" s="2">
        <f>(L958*EXP($C$3-($C$4^2)/2+NORMSINV(AleatLivre!L955)*$C$4))</f>
        <v>81.148125112504133</v>
      </c>
      <c r="N958" s="2">
        <f>(M958*EXP($C$3-($C$4^2)/2+NORMSINV(AleatLivre!M955)*$C$4))</f>
        <v>83.77332798699122</v>
      </c>
      <c r="O958" s="2">
        <f>(N958*EXP($C$3-($C$4^2)/2+NORMSINV(AleatLivre!N955)*$C$4))</f>
        <v>91.87007077451446</v>
      </c>
      <c r="P958" s="2">
        <f>(O958*EXP($C$3-($C$4^2)/2+NORMSINV(AleatLivre!O955)*$C$4))</f>
        <v>96.900126849961197</v>
      </c>
      <c r="Q958" s="2">
        <f>(P958*EXP($C$3-($C$4^2)/2+NORMSINV(AleatLivre!P955)*$C$4))</f>
        <v>104.85563130823707</v>
      </c>
      <c r="R958" s="2">
        <f>(Q958*EXP($C$3-($C$4^2)/2+NORMSINV(AleatLivre!Q955)*$C$4))</f>
        <v>108.35877277727299</v>
      </c>
      <c r="S958" s="2">
        <f>(R958*EXP($C$3-($C$4^2)/2+NORMSINV(AleatLivre!R955)*$C$4))</f>
        <v>113.06087962872091</v>
      </c>
      <c r="T958" s="2">
        <f>(S958*EXP($C$3-($C$4^2)/2+NORMSINV(AleatLivre!S955)*$C$4))</f>
        <v>119.83634478864529</v>
      </c>
      <c r="U958" s="2">
        <f>(T958*EXP($C$3-($C$4^2)/2+NORMSINV(AleatLivre!T955)*$C$4))</f>
        <v>123.48788601480821</v>
      </c>
      <c r="V958" s="2">
        <f>(U958*EXP($C$3-($C$4^2)/2+NORMSINV(AleatLivre!U955)*$C$4))</f>
        <v>129.79444509325396</v>
      </c>
    </row>
    <row r="959" spans="1:22" x14ac:dyDescent="0.25">
      <c r="A959">
        <v>954</v>
      </c>
      <c r="B959" s="2">
        <f>Painel!$B$7</f>
        <v>50</v>
      </c>
      <c r="C959" s="2">
        <f>(B959*EXP($C$3-($C$4^2)/2+NORMSINV(AleatLivre!B956)*$C$4))</f>
        <v>51.605643640334208</v>
      </c>
      <c r="D959" s="2">
        <f>(C959*EXP($C$3-($C$4^2)/2+NORMSINV(AleatLivre!C956)*$C$4))</f>
        <v>54.622256774106553</v>
      </c>
      <c r="E959" s="2">
        <f>(D959*EXP($C$3-($C$4^2)/2+NORMSINV(AleatLivre!D956)*$C$4))</f>
        <v>58.277164771564465</v>
      </c>
      <c r="F959" s="2">
        <f>(E959*EXP($C$3-($C$4^2)/2+NORMSINV(AleatLivre!E956)*$C$4))</f>
        <v>59.682259519538128</v>
      </c>
      <c r="G959" s="2">
        <f>(F959*EXP($C$3-($C$4^2)/2+NORMSINV(AleatLivre!F956)*$C$4))</f>
        <v>64.51483337585826</v>
      </c>
      <c r="H959" s="2">
        <f>(G959*EXP($C$3-($C$4^2)/2+NORMSINV(AleatLivre!G956)*$C$4))</f>
        <v>68.086610010689071</v>
      </c>
      <c r="I959" s="2">
        <f>(H959*EXP($C$3-($C$4^2)/2+NORMSINV(AleatLivre!H956)*$C$4))</f>
        <v>71.88582773337248</v>
      </c>
      <c r="J959" s="2">
        <f>(I959*EXP($C$3-($C$4^2)/2+NORMSINV(AleatLivre!I956)*$C$4))</f>
        <v>74.001660783879487</v>
      </c>
      <c r="K959" s="2">
        <f>(J959*EXP($C$3-($C$4^2)/2+NORMSINV(AleatLivre!J956)*$C$4))</f>
        <v>76.080913675632843</v>
      </c>
      <c r="L959" s="2">
        <f>(K959*EXP($C$3-($C$4^2)/2+NORMSINV(AleatLivre!K956)*$C$4))</f>
        <v>80.757707112344931</v>
      </c>
      <c r="M959" s="2">
        <f>(L959*EXP($C$3-($C$4^2)/2+NORMSINV(AleatLivre!L956)*$C$4))</f>
        <v>83.628187533700384</v>
      </c>
      <c r="N959" s="2">
        <f>(M959*EXP($C$3-($C$4^2)/2+NORMSINV(AleatLivre!M956)*$C$4))</f>
        <v>88.144222584946888</v>
      </c>
      <c r="O959" s="2">
        <f>(N959*EXP($C$3-($C$4^2)/2+NORMSINV(AleatLivre!N956)*$C$4))</f>
        <v>95.304812236698567</v>
      </c>
      <c r="P959" s="2">
        <f>(O959*EXP($C$3-($C$4^2)/2+NORMSINV(AleatLivre!O956)*$C$4))</f>
        <v>100.27589635152469</v>
      </c>
      <c r="Q959" s="2">
        <f>(P959*EXP($C$3-($C$4^2)/2+NORMSINV(AleatLivre!P956)*$C$4))</f>
        <v>104.51568714169542</v>
      </c>
      <c r="R959" s="2">
        <f>(Q959*EXP($C$3-($C$4^2)/2+NORMSINV(AleatLivre!Q956)*$C$4))</f>
        <v>112.57518655315154</v>
      </c>
      <c r="S959" s="2">
        <f>(R959*EXP($C$3-($C$4^2)/2+NORMSINV(AleatLivre!R956)*$C$4))</f>
        <v>120.95260221946852</v>
      </c>
      <c r="T959" s="2">
        <f>(S959*EXP($C$3-($C$4^2)/2+NORMSINV(AleatLivre!S956)*$C$4))</f>
        <v>127.57886049266372</v>
      </c>
      <c r="U959" s="2">
        <f>(T959*EXP($C$3-($C$4^2)/2+NORMSINV(AleatLivre!T956)*$C$4))</f>
        <v>131.82415346898242</v>
      </c>
      <c r="V959" s="2">
        <f>(U959*EXP($C$3-($C$4^2)/2+NORMSINV(AleatLivre!U956)*$C$4))</f>
        <v>138.09620419523833</v>
      </c>
    </row>
    <row r="960" spans="1:22" x14ac:dyDescent="0.25">
      <c r="A960">
        <v>955</v>
      </c>
      <c r="B960" s="2">
        <f>Painel!$B$7</f>
        <v>50</v>
      </c>
      <c r="C960" s="2">
        <f>(B960*EXP($C$3-($C$4^2)/2+NORMSINV(AleatLivre!B957)*$C$4))</f>
        <v>52.94240225332608</v>
      </c>
      <c r="D960" s="2">
        <f>(C960*EXP($C$3-($C$4^2)/2+NORMSINV(AleatLivre!C957)*$C$4))</f>
        <v>57.656409602749243</v>
      </c>
      <c r="E960" s="2">
        <f>(D960*EXP($C$3-($C$4^2)/2+NORMSINV(AleatLivre!D957)*$C$4))</f>
        <v>60.365535661078539</v>
      </c>
      <c r="F960" s="2">
        <f>(E960*EXP($C$3-($C$4^2)/2+NORMSINV(AleatLivre!E957)*$C$4))</f>
        <v>63.390761866237682</v>
      </c>
      <c r="G960" s="2">
        <f>(F960*EXP($C$3-($C$4^2)/2+NORMSINV(AleatLivre!F957)*$C$4))</f>
        <v>66.303859774107011</v>
      </c>
      <c r="H960" s="2">
        <f>(G960*EXP($C$3-($C$4^2)/2+NORMSINV(AleatLivre!G957)*$C$4))</f>
        <v>71.193201459677084</v>
      </c>
      <c r="I960" s="2">
        <f>(H960*EXP($C$3-($C$4^2)/2+NORMSINV(AleatLivre!H957)*$C$4))</f>
        <v>75.872950104939576</v>
      </c>
      <c r="J960" s="2">
        <f>(I960*EXP($C$3-($C$4^2)/2+NORMSINV(AleatLivre!I957)*$C$4))</f>
        <v>81.718463637217056</v>
      </c>
      <c r="K960" s="2">
        <f>(J960*EXP($C$3-($C$4^2)/2+NORMSINV(AleatLivre!J957)*$C$4))</f>
        <v>86.541677557950138</v>
      </c>
      <c r="L960" s="2">
        <f>(K960*EXP($C$3-($C$4^2)/2+NORMSINV(AleatLivre!K957)*$C$4))</f>
        <v>88.021301381437297</v>
      </c>
      <c r="M960" s="2">
        <f>(L960*EXP($C$3-($C$4^2)/2+NORMSINV(AleatLivre!L957)*$C$4))</f>
        <v>92.541008747853994</v>
      </c>
      <c r="N960" s="2">
        <f>(M960*EXP($C$3-($C$4^2)/2+NORMSINV(AleatLivre!M957)*$C$4))</f>
        <v>98.351965993491788</v>
      </c>
      <c r="O960" s="2">
        <f>(N960*EXP($C$3-($C$4^2)/2+NORMSINV(AleatLivre!N957)*$C$4))</f>
        <v>105.46923464346992</v>
      </c>
      <c r="P960" s="2">
        <f>(O960*EXP($C$3-($C$4^2)/2+NORMSINV(AleatLivre!O957)*$C$4))</f>
        <v>109.12905639718804</v>
      </c>
      <c r="Q960" s="2">
        <f>(P960*EXP($C$3-($C$4^2)/2+NORMSINV(AleatLivre!P957)*$C$4))</f>
        <v>110.84522735799057</v>
      </c>
      <c r="R960" s="2">
        <f>(Q960*EXP($C$3-($C$4^2)/2+NORMSINV(AleatLivre!Q957)*$C$4))</f>
        <v>118.44519443981389</v>
      </c>
      <c r="S960" s="2">
        <f>(R960*EXP($C$3-($C$4^2)/2+NORMSINV(AleatLivre!R957)*$C$4))</f>
        <v>123.12356113045946</v>
      </c>
      <c r="T960" s="2">
        <f>(S960*EXP($C$3-($C$4^2)/2+NORMSINV(AleatLivre!S957)*$C$4))</f>
        <v>126.37258266214265</v>
      </c>
      <c r="U960" s="2">
        <f>(T960*EXP($C$3-($C$4^2)/2+NORMSINV(AleatLivre!T957)*$C$4))</f>
        <v>130.78398212515026</v>
      </c>
      <c r="V960" s="2">
        <f>(U960*EXP($C$3-($C$4^2)/2+NORMSINV(AleatLivre!U957)*$C$4))</f>
        <v>139.19131700657357</v>
      </c>
    </row>
    <row r="961" spans="1:22" x14ac:dyDescent="0.25">
      <c r="A961">
        <v>956</v>
      </c>
      <c r="B961" s="2">
        <f>Painel!$B$7</f>
        <v>50</v>
      </c>
      <c r="C961" s="2">
        <f>(B961*EXP($C$3-($C$4^2)/2+NORMSINV(AleatLivre!B958)*$C$4))</f>
        <v>52.423705516436989</v>
      </c>
      <c r="D961" s="2">
        <f>(C961*EXP($C$3-($C$4^2)/2+NORMSINV(AleatLivre!C958)*$C$4))</f>
        <v>55.137285278099561</v>
      </c>
      <c r="E961" s="2">
        <f>(D961*EXP($C$3-($C$4^2)/2+NORMSINV(AleatLivre!D958)*$C$4))</f>
        <v>58.599778777646073</v>
      </c>
      <c r="F961" s="2">
        <f>(E961*EXP($C$3-($C$4^2)/2+NORMSINV(AleatLivre!E958)*$C$4))</f>
        <v>59.831781680528735</v>
      </c>
      <c r="G961" s="2">
        <f>(F961*EXP($C$3-($C$4^2)/2+NORMSINV(AleatLivre!F958)*$C$4))</f>
        <v>62.957838248834356</v>
      </c>
      <c r="H961" s="2">
        <f>(G961*EXP($C$3-($C$4^2)/2+NORMSINV(AleatLivre!G958)*$C$4))</f>
        <v>68.465681678741035</v>
      </c>
      <c r="I961" s="2">
        <f>(H961*EXP($C$3-($C$4^2)/2+NORMSINV(AleatLivre!H958)*$C$4))</f>
        <v>71.666855824531552</v>
      </c>
      <c r="J961" s="2">
        <f>(I961*EXP($C$3-($C$4^2)/2+NORMSINV(AleatLivre!I958)*$C$4))</f>
        <v>74.650933957857532</v>
      </c>
      <c r="K961" s="2">
        <f>(J961*EXP($C$3-($C$4^2)/2+NORMSINV(AleatLivre!J958)*$C$4))</f>
        <v>79.056818695882328</v>
      </c>
      <c r="L961" s="2">
        <f>(K961*EXP($C$3-($C$4^2)/2+NORMSINV(AleatLivre!K958)*$C$4))</f>
        <v>84.453501140237947</v>
      </c>
      <c r="M961" s="2">
        <f>(L961*EXP($C$3-($C$4^2)/2+NORMSINV(AleatLivre!L958)*$C$4))</f>
        <v>90.432135548472104</v>
      </c>
      <c r="N961" s="2">
        <f>(M961*EXP($C$3-($C$4^2)/2+NORMSINV(AleatLivre!M958)*$C$4))</f>
        <v>94.645899452324684</v>
      </c>
      <c r="O961" s="2">
        <f>(N961*EXP($C$3-($C$4^2)/2+NORMSINV(AleatLivre!N958)*$C$4))</f>
        <v>96.997560005217153</v>
      </c>
      <c r="P961" s="2">
        <f>(O961*EXP($C$3-($C$4^2)/2+NORMSINV(AleatLivre!O958)*$C$4))</f>
        <v>104.69789703615432</v>
      </c>
      <c r="Q961" s="2">
        <f>(P961*EXP($C$3-($C$4^2)/2+NORMSINV(AleatLivre!P958)*$C$4))</f>
        <v>106.56241214342607</v>
      </c>
      <c r="R961" s="2">
        <f>(Q961*EXP($C$3-($C$4^2)/2+NORMSINV(AleatLivre!Q958)*$C$4))</f>
        <v>111.82745160687759</v>
      </c>
      <c r="S961" s="2">
        <f>(R961*EXP($C$3-($C$4^2)/2+NORMSINV(AleatLivre!R958)*$C$4))</f>
        <v>115.75816751897605</v>
      </c>
      <c r="T961" s="2">
        <f>(S961*EXP($C$3-($C$4^2)/2+NORMSINV(AleatLivre!S958)*$C$4))</f>
        <v>124.6521723305061</v>
      </c>
      <c r="U961" s="2">
        <f>(T961*EXP($C$3-($C$4^2)/2+NORMSINV(AleatLivre!T958)*$C$4))</f>
        <v>130.17295247964651</v>
      </c>
      <c r="V961" s="2">
        <f>(U961*EXP($C$3-($C$4^2)/2+NORMSINV(AleatLivre!U958)*$C$4))</f>
        <v>134.56521711247089</v>
      </c>
    </row>
    <row r="962" spans="1:22" x14ac:dyDescent="0.25">
      <c r="A962">
        <v>957</v>
      </c>
      <c r="B962" s="2">
        <f>Painel!$B$7</f>
        <v>50</v>
      </c>
      <c r="C962" s="2">
        <f>(B962*EXP($C$3-($C$4^2)/2+NORMSINV(AleatLivre!B959)*$C$4))</f>
        <v>55.207346063841555</v>
      </c>
      <c r="D962" s="2">
        <f>(C962*EXP($C$3-($C$4^2)/2+NORMSINV(AleatLivre!C959)*$C$4))</f>
        <v>56.735204337467557</v>
      </c>
      <c r="E962" s="2">
        <f>(D962*EXP($C$3-($C$4^2)/2+NORMSINV(AleatLivre!D959)*$C$4))</f>
        <v>58.773618389280273</v>
      </c>
      <c r="F962" s="2">
        <f>(E962*EXP($C$3-($C$4^2)/2+NORMSINV(AleatLivre!E959)*$C$4))</f>
        <v>60.027203276910626</v>
      </c>
      <c r="G962" s="2">
        <f>(F962*EXP($C$3-($C$4^2)/2+NORMSINV(AleatLivre!F959)*$C$4))</f>
        <v>63.769151505856421</v>
      </c>
      <c r="H962" s="2">
        <f>(G962*EXP($C$3-($C$4^2)/2+NORMSINV(AleatLivre!G959)*$C$4))</f>
        <v>67.724640413882014</v>
      </c>
      <c r="I962" s="2">
        <f>(H962*EXP($C$3-($C$4^2)/2+NORMSINV(AleatLivre!H959)*$C$4))</f>
        <v>69.140173923458889</v>
      </c>
      <c r="J962" s="2">
        <f>(I962*EXP($C$3-($C$4^2)/2+NORMSINV(AleatLivre!I959)*$C$4))</f>
        <v>74.703922454208353</v>
      </c>
      <c r="K962" s="2">
        <f>(J962*EXP($C$3-($C$4^2)/2+NORMSINV(AleatLivre!J959)*$C$4))</f>
        <v>79.620853723177703</v>
      </c>
      <c r="L962" s="2">
        <f>(K962*EXP($C$3-($C$4^2)/2+NORMSINV(AleatLivre!K959)*$C$4))</f>
        <v>84.037903615442829</v>
      </c>
      <c r="M962" s="2">
        <f>(L962*EXP($C$3-($C$4^2)/2+NORMSINV(AleatLivre!L959)*$C$4))</f>
        <v>86.20348201036316</v>
      </c>
      <c r="N962" s="2">
        <f>(M962*EXP($C$3-($C$4^2)/2+NORMSINV(AleatLivre!M959)*$C$4))</f>
        <v>93.030034625799573</v>
      </c>
      <c r="O962" s="2">
        <f>(N962*EXP($C$3-($C$4^2)/2+NORMSINV(AleatLivre!N959)*$C$4))</f>
        <v>97.475699184023796</v>
      </c>
      <c r="P962" s="2">
        <f>(O962*EXP($C$3-($C$4^2)/2+NORMSINV(AleatLivre!O959)*$C$4))</f>
        <v>103.80718392641759</v>
      </c>
      <c r="Q962" s="2">
        <f>(P962*EXP($C$3-($C$4^2)/2+NORMSINV(AleatLivre!P959)*$C$4))</f>
        <v>105.73042015014865</v>
      </c>
      <c r="R962" s="2">
        <f>(Q962*EXP($C$3-($C$4^2)/2+NORMSINV(AleatLivre!Q959)*$C$4))</f>
        <v>115.49235651901711</v>
      </c>
      <c r="S962" s="2">
        <f>(R962*EXP($C$3-($C$4^2)/2+NORMSINV(AleatLivre!R959)*$C$4))</f>
        <v>122.47323814279291</v>
      </c>
      <c r="T962" s="2">
        <f>(S962*EXP($C$3-($C$4^2)/2+NORMSINV(AleatLivre!S959)*$C$4))</f>
        <v>127.51326908558046</v>
      </c>
      <c r="U962" s="2">
        <f>(T962*EXP($C$3-($C$4^2)/2+NORMSINV(AleatLivre!T959)*$C$4))</f>
        <v>133.38054954979324</v>
      </c>
      <c r="V962" s="2">
        <f>(U962*EXP($C$3-($C$4^2)/2+NORMSINV(AleatLivre!U959)*$C$4))</f>
        <v>144.70544202410534</v>
      </c>
    </row>
    <row r="963" spans="1:22" x14ac:dyDescent="0.25">
      <c r="A963">
        <v>958</v>
      </c>
      <c r="B963" s="2">
        <f>Painel!$B$7</f>
        <v>50</v>
      </c>
      <c r="C963" s="2">
        <f>(B963*EXP($C$3-($C$4^2)/2+NORMSINV(AleatLivre!B960)*$C$4))</f>
        <v>52.420905302290024</v>
      </c>
      <c r="D963" s="2">
        <f>(C963*EXP($C$3-($C$4^2)/2+NORMSINV(AleatLivre!C960)*$C$4))</f>
        <v>54.46547836912567</v>
      </c>
      <c r="E963" s="2">
        <f>(D963*EXP($C$3-($C$4^2)/2+NORMSINV(AleatLivre!D960)*$C$4))</f>
        <v>57.114132473592925</v>
      </c>
      <c r="F963" s="2">
        <f>(E963*EXP($C$3-($C$4^2)/2+NORMSINV(AleatLivre!E960)*$C$4))</f>
        <v>56.999368496673611</v>
      </c>
      <c r="G963" s="2">
        <f>(F963*EXP($C$3-($C$4^2)/2+NORMSINV(AleatLivre!F960)*$C$4))</f>
        <v>57.474926721102975</v>
      </c>
      <c r="H963" s="2">
        <f>(G963*EXP($C$3-($C$4^2)/2+NORMSINV(AleatLivre!G960)*$C$4))</f>
        <v>61.417490014883526</v>
      </c>
      <c r="I963" s="2">
        <f>(H963*EXP($C$3-($C$4^2)/2+NORMSINV(AleatLivre!H960)*$C$4))</f>
        <v>64.921037188072631</v>
      </c>
      <c r="J963" s="2">
        <f>(I963*EXP($C$3-($C$4^2)/2+NORMSINV(AleatLivre!I960)*$C$4))</f>
        <v>71.017279025633485</v>
      </c>
      <c r="K963" s="2">
        <f>(J963*EXP($C$3-($C$4^2)/2+NORMSINV(AleatLivre!J960)*$C$4))</f>
        <v>73.260470725397383</v>
      </c>
      <c r="L963" s="2">
        <f>(K963*EXP($C$3-($C$4^2)/2+NORMSINV(AleatLivre!K960)*$C$4))</f>
        <v>78.931475685938935</v>
      </c>
      <c r="M963" s="2">
        <f>(L963*EXP($C$3-($C$4^2)/2+NORMSINV(AleatLivre!L960)*$C$4))</f>
        <v>85.30475713212185</v>
      </c>
      <c r="N963" s="2">
        <f>(M963*EXP($C$3-($C$4^2)/2+NORMSINV(AleatLivre!M960)*$C$4))</f>
        <v>90.516285496300455</v>
      </c>
      <c r="O963" s="2">
        <f>(N963*EXP($C$3-($C$4^2)/2+NORMSINV(AleatLivre!N960)*$C$4))</f>
        <v>96.007545003564374</v>
      </c>
      <c r="P963" s="2">
        <f>(O963*EXP($C$3-($C$4^2)/2+NORMSINV(AleatLivre!O960)*$C$4))</f>
        <v>99.85706246284056</v>
      </c>
      <c r="Q963" s="2">
        <f>(P963*EXP($C$3-($C$4^2)/2+NORMSINV(AleatLivre!P960)*$C$4))</f>
        <v>104.3441241319024</v>
      </c>
      <c r="R963" s="2">
        <f>(Q963*EXP($C$3-($C$4^2)/2+NORMSINV(AleatLivre!Q960)*$C$4))</f>
        <v>108.10986323354729</v>
      </c>
      <c r="S963" s="2">
        <f>(R963*EXP($C$3-($C$4^2)/2+NORMSINV(AleatLivre!R960)*$C$4))</f>
        <v>115.43737729398288</v>
      </c>
      <c r="T963" s="2">
        <f>(S963*EXP($C$3-($C$4^2)/2+NORMSINV(AleatLivre!S960)*$C$4))</f>
        <v>121.07513784355224</v>
      </c>
      <c r="U963" s="2">
        <f>(T963*EXP($C$3-($C$4^2)/2+NORMSINV(AleatLivre!T960)*$C$4))</f>
        <v>129.85027333019079</v>
      </c>
      <c r="V963" s="2">
        <f>(U963*EXP($C$3-($C$4^2)/2+NORMSINV(AleatLivre!U960)*$C$4))</f>
        <v>131.19789449309056</v>
      </c>
    </row>
    <row r="964" spans="1:22" x14ac:dyDescent="0.25">
      <c r="A964">
        <v>959</v>
      </c>
      <c r="B964" s="2">
        <f>Painel!$B$7</f>
        <v>50</v>
      </c>
      <c r="C964" s="2">
        <f>(B964*EXP($C$3-($C$4^2)/2+NORMSINV(AleatLivre!B961)*$C$4))</f>
        <v>52.892052424593594</v>
      </c>
      <c r="D964" s="2">
        <f>(C964*EXP($C$3-($C$4^2)/2+NORMSINV(AleatLivre!C961)*$C$4))</f>
        <v>55.057334042168527</v>
      </c>
      <c r="E964" s="2">
        <f>(D964*EXP($C$3-($C$4^2)/2+NORMSINV(AleatLivre!D961)*$C$4))</f>
        <v>56.742710702756149</v>
      </c>
      <c r="F964" s="2">
        <f>(E964*EXP($C$3-($C$4^2)/2+NORMSINV(AleatLivre!E961)*$C$4))</f>
        <v>58.54345246553536</v>
      </c>
      <c r="G964" s="2">
        <f>(F964*EXP($C$3-($C$4^2)/2+NORMSINV(AleatLivre!F961)*$C$4))</f>
        <v>61.385427142879266</v>
      </c>
      <c r="H964" s="2">
        <f>(G964*EXP($C$3-($C$4^2)/2+NORMSINV(AleatLivre!G961)*$C$4))</f>
        <v>64.170307865973115</v>
      </c>
      <c r="I964" s="2">
        <f>(H964*EXP($C$3-($C$4^2)/2+NORMSINV(AleatLivre!H961)*$C$4))</f>
        <v>65.44121513540027</v>
      </c>
      <c r="J964" s="2">
        <f>(I964*EXP($C$3-($C$4^2)/2+NORMSINV(AleatLivre!I961)*$C$4))</f>
        <v>69.484241201292008</v>
      </c>
      <c r="K964" s="2">
        <f>(J964*EXP($C$3-($C$4^2)/2+NORMSINV(AleatLivre!J961)*$C$4))</f>
        <v>72.764461907130922</v>
      </c>
      <c r="L964" s="2">
        <f>(K964*EXP($C$3-($C$4^2)/2+NORMSINV(AleatLivre!K961)*$C$4))</f>
        <v>78.901307149674267</v>
      </c>
      <c r="M964" s="2">
        <f>(L964*EXP($C$3-($C$4^2)/2+NORMSINV(AleatLivre!L961)*$C$4))</f>
        <v>87.021152918367818</v>
      </c>
      <c r="N964" s="2">
        <f>(M964*EXP($C$3-($C$4^2)/2+NORMSINV(AleatLivre!M961)*$C$4))</f>
        <v>90.283327779241787</v>
      </c>
      <c r="O964" s="2">
        <f>(N964*EXP($C$3-($C$4^2)/2+NORMSINV(AleatLivre!N961)*$C$4))</f>
        <v>97.108663254651532</v>
      </c>
      <c r="P964" s="2">
        <f>(O964*EXP($C$3-($C$4^2)/2+NORMSINV(AleatLivre!O961)*$C$4))</f>
        <v>102.40263314664972</v>
      </c>
      <c r="Q964" s="2">
        <f>(P964*EXP($C$3-($C$4^2)/2+NORMSINV(AleatLivre!P961)*$C$4))</f>
        <v>106.40098881870885</v>
      </c>
      <c r="R964" s="2">
        <f>(Q964*EXP($C$3-($C$4^2)/2+NORMSINV(AleatLivre!Q961)*$C$4))</f>
        <v>113.06182614119594</v>
      </c>
      <c r="S964" s="2">
        <f>(R964*EXP($C$3-($C$4^2)/2+NORMSINV(AleatLivre!R961)*$C$4))</f>
        <v>123.11435784079805</v>
      </c>
      <c r="T964" s="2">
        <f>(S964*EXP($C$3-($C$4^2)/2+NORMSINV(AleatLivre!S961)*$C$4))</f>
        <v>129.66151549514501</v>
      </c>
      <c r="U964" s="2">
        <f>(T964*EXP($C$3-($C$4^2)/2+NORMSINV(AleatLivre!T961)*$C$4))</f>
        <v>134.52151084755008</v>
      </c>
      <c r="V964" s="2">
        <f>(U964*EXP($C$3-($C$4^2)/2+NORMSINV(AleatLivre!U961)*$C$4))</f>
        <v>139.11628324447349</v>
      </c>
    </row>
    <row r="965" spans="1:22" x14ac:dyDescent="0.25">
      <c r="A965">
        <v>960</v>
      </c>
      <c r="B965" s="2">
        <f>Painel!$B$7</f>
        <v>50</v>
      </c>
      <c r="C965" s="2">
        <f>(B965*EXP($C$3-($C$4^2)/2+NORMSINV(AleatLivre!B962)*$C$4))</f>
        <v>52.179525577769425</v>
      </c>
      <c r="D965" s="2">
        <f>(C965*EXP($C$3-($C$4^2)/2+NORMSINV(AleatLivre!C962)*$C$4))</f>
        <v>53.459353691795229</v>
      </c>
      <c r="E965" s="2">
        <f>(D965*EXP($C$3-($C$4^2)/2+NORMSINV(AleatLivre!D962)*$C$4))</f>
        <v>56.791200482871716</v>
      </c>
      <c r="F965" s="2">
        <f>(E965*EXP($C$3-($C$4^2)/2+NORMSINV(AleatLivre!E962)*$C$4))</f>
        <v>60.129677565688006</v>
      </c>
      <c r="G965" s="2">
        <f>(F965*EXP($C$3-($C$4^2)/2+NORMSINV(AleatLivre!F962)*$C$4))</f>
        <v>60.610199849158221</v>
      </c>
      <c r="H965" s="2">
        <f>(G965*EXP($C$3-($C$4^2)/2+NORMSINV(AleatLivre!G962)*$C$4))</f>
        <v>60.612419936623603</v>
      </c>
      <c r="I965" s="2">
        <f>(H965*EXP($C$3-($C$4^2)/2+NORMSINV(AleatLivre!H962)*$C$4))</f>
        <v>61.263203929612708</v>
      </c>
      <c r="J965" s="2">
        <f>(I965*EXP($C$3-($C$4^2)/2+NORMSINV(AleatLivre!I962)*$C$4))</f>
        <v>63.459949861293218</v>
      </c>
      <c r="K965" s="2">
        <f>(J965*EXP($C$3-($C$4^2)/2+NORMSINV(AleatLivre!J962)*$C$4))</f>
        <v>66.62094301226297</v>
      </c>
      <c r="L965" s="2">
        <f>(K965*EXP($C$3-($C$4^2)/2+NORMSINV(AleatLivre!K962)*$C$4))</f>
        <v>70.535872385879188</v>
      </c>
      <c r="M965" s="2">
        <f>(L965*EXP($C$3-($C$4^2)/2+NORMSINV(AleatLivre!L962)*$C$4))</f>
        <v>72.334446373868005</v>
      </c>
      <c r="N965" s="2">
        <f>(M965*EXP($C$3-($C$4^2)/2+NORMSINV(AleatLivre!M962)*$C$4))</f>
        <v>76.435709874952707</v>
      </c>
      <c r="O965" s="2">
        <f>(N965*EXP($C$3-($C$4^2)/2+NORMSINV(AleatLivre!N962)*$C$4))</f>
        <v>80.787322725787874</v>
      </c>
      <c r="P965" s="2">
        <f>(O965*EXP($C$3-($C$4^2)/2+NORMSINV(AleatLivre!O962)*$C$4))</f>
        <v>87.093695122163368</v>
      </c>
      <c r="Q965" s="2">
        <f>(P965*EXP($C$3-($C$4^2)/2+NORMSINV(AleatLivre!P962)*$C$4))</f>
        <v>93.762781746195159</v>
      </c>
      <c r="R965" s="2">
        <f>(Q965*EXP($C$3-($C$4^2)/2+NORMSINV(AleatLivre!Q962)*$C$4))</f>
        <v>99.329043698038049</v>
      </c>
      <c r="S965" s="2">
        <f>(R965*EXP($C$3-($C$4^2)/2+NORMSINV(AleatLivre!R962)*$C$4))</f>
        <v>106.04326285798879</v>
      </c>
      <c r="T965" s="2">
        <f>(S965*EXP($C$3-($C$4^2)/2+NORMSINV(AleatLivre!S962)*$C$4))</f>
        <v>111.89625634067689</v>
      </c>
      <c r="U965" s="2">
        <f>(T965*EXP($C$3-($C$4^2)/2+NORMSINV(AleatLivre!T962)*$C$4))</f>
        <v>119.084096711426</v>
      </c>
      <c r="V965" s="2">
        <f>(U965*EXP($C$3-($C$4^2)/2+NORMSINV(AleatLivre!U962)*$C$4))</f>
        <v>129.28328159417518</v>
      </c>
    </row>
    <row r="966" spans="1:22" x14ac:dyDescent="0.25">
      <c r="A966">
        <v>961</v>
      </c>
      <c r="B966" s="2">
        <f>Painel!$B$7</f>
        <v>50</v>
      </c>
      <c r="C966" s="2">
        <f>(B966*EXP($C$3-($C$4^2)/2+NORMSINV(AleatLivre!B963)*$C$4))</f>
        <v>54.139825461031855</v>
      </c>
      <c r="D966" s="2">
        <f>(C966*EXP($C$3-($C$4^2)/2+NORMSINV(AleatLivre!C963)*$C$4))</f>
        <v>56.419801668680776</v>
      </c>
      <c r="E966" s="2">
        <f>(D966*EXP($C$3-($C$4^2)/2+NORMSINV(AleatLivre!D963)*$C$4))</f>
        <v>58.919147357798074</v>
      </c>
      <c r="F966" s="2">
        <f>(E966*EXP($C$3-($C$4^2)/2+NORMSINV(AleatLivre!E963)*$C$4))</f>
        <v>62.555212971359303</v>
      </c>
      <c r="G966" s="2">
        <f>(F966*EXP($C$3-($C$4^2)/2+NORMSINV(AleatLivre!F963)*$C$4))</f>
        <v>65.047930015431803</v>
      </c>
      <c r="H966" s="2">
        <f>(G966*EXP($C$3-($C$4^2)/2+NORMSINV(AleatLivre!G963)*$C$4))</f>
        <v>69.507885158022106</v>
      </c>
      <c r="I966" s="2">
        <f>(H966*EXP($C$3-($C$4^2)/2+NORMSINV(AleatLivre!H963)*$C$4))</f>
        <v>72.899136768376195</v>
      </c>
      <c r="J966" s="2">
        <f>(I966*EXP($C$3-($C$4^2)/2+NORMSINV(AleatLivre!I963)*$C$4))</f>
        <v>76.786162451826868</v>
      </c>
      <c r="K966" s="2">
        <f>(J966*EXP($C$3-($C$4^2)/2+NORMSINV(AleatLivre!J963)*$C$4))</f>
        <v>79.039744614041382</v>
      </c>
      <c r="L966" s="2">
        <f>(K966*EXP($C$3-($C$4^2)/2+NORMSINV(AleatLivre!K963)*$C$4))</f>
        <v>86.223628891018393</v>
      </c>
      <c r="M966" s="2">
        <f>(L966*EXP($C$3-($C$4^2)/2+NORMSINV(AleatLivre!L963)*$C$4))</f>
        <v>91.015173117452619</v>
      </c>
      <c r="N966" s="2">
        <f>(M966*EXP($C$3-($C$4^2)/2+NORMSINV(AleatLivre!M963)*$C$4))</f>
        <v>98.611508282402554</v>
      </c>
      <c r="O966" s="2">
        <f>(N966*EXP($C$3-($C$4^2)/2+NORMSINV(AleatLivre!N963)*$C$4))</f>
        <v>104.28590620206771</v>
      </c>
      <c r="P966" s="2">
        <f>(O966*EXP($C$3-($C$4^2)/2+NORMSINV(AleatLivre!O963)*$C$4))</f>
        <v>110.17553202633925</v>
      </c>
      <c r="Q966" s="2">
        <f>(P966*EXP($C$3-($C$4^2)/2+NORMSINV(AleatLivre!P963)*$C$4))</f>
        <v>116.69719686080285</v>
      </c>
      <c r="R966" s="2">
        <f>(Q966*EXP($C$3-($C$4^2)/2+NORMSINV(AleatLivre!Q963)*$C$4))</f>
        <v>123.37614976965588</v>
      </c>
      <c r="S966" s="2">
        <f>(R966*EXP($C$3-($C$4^2)/2+NORMSINV(AleatLivre!R963)*$C$4))</f>
        <v>130.35105864828489</v>
      </c>
      <c r="T966" s="2">
        <f>(S966*EXP($C$3-($C$4^2)/2+NORMSINV(AleatLivre!S963)*$C$4))</f>
        <v>135.55587474407739</v>
      </c>
      <c r="U966" s="2">
        <f>(T966*EXP($C$3-($C$4^2)/2+NORMSINV(AleatLivre!T963)*$C$4))</f>
        <v>143.20682012424703</v>
      </c>
      <c r="V966" s="2">
        <f>(U966*EXP($C$3-($C$4^2)/2+NORMSINV(AleatLivre!U963)*$C$4))</f>
        <v>148.026899202115</v>
      </c>
    </row>
    <row r="967" spans="1:22" x14ac:dyDescent="0.25">
      <c r="A967">
        <v>962</v>
      </c>
      <c r="B967" s="2">
        <f>Painel!$B$7</f>
        <v>50</v>
      </c>
      <c r="C967" s="2">
        <f>(B967*EXP($C$3-($C$4^2)/2+NORMSINV(AleatLivre!B964)*$C$4))</f>
        <v>53.485576298296024</v>
      </c>
      <c r="D967" s="2">
        <f>(C967*EXP($C$3-($C$4^2)/2+NORMSINV(AleatLivre!C964)*$C$4))</f>
        <v>56.15449169464997</v>
      </c>
      <c r="E967" s="2">
        <f>(D967*EXP($C$3-($C$4^2)/2+NORMSINV(AleatLivre!D964)*$C$4))</f>
        <v>58.822970567653883</v>
      </c>
      <c r="F967" s="2">
        <f>(E967*EXP($C$3-($C$4^2)/2+NORMSINV(AleatLivre!E964)*$C$4))</f>
        <v>62.380891707069843</v>
      </c>
      <c r="G967" s="2">
        <f>(F967*EXP($C$3-($C$4^2)/2+NORMSINV(AleatLivre!F964)*$C$4))</f>
        <v>66.484367667980166</v>
      </c>
      <c r="H967" s="2">
        <f>(G967*EXP($C$3-($C$4^2)/2+NORMSINV(AleatLivre!G964)*$C$4))</f>
        <v>69.16645452781151</v>
      </c>
      <c r="I967" s="2">
        <f>(H967*EXP($C$3-($C$4^2)/2+NORMSINV(AleatLivre!H964)*$C$4))</f>
        <v>73.670835738322623</v>
      </c>
      <c r="J967" s="2">
        <f>(I967*EXP($C$3-($C$4^2)/2+NORMSINV(AleatLivre!I964)*$C$4))</f>
        <v>77.112022254349327</v>
      </c>
      <c r="K967" s="2">
        <f>(J967*EXP($C$3-($C$4^2)/2+NORMSINV(AleatLivre!J964)*$C$4))</f>
        <v>85.066273031664025</v>
      </c>
      <c r="L967" s="2">
        <f>(K967*EXP($C$3-($C$4^2)/2+NORMSINV(AleatLivre!K964)*$C$4))</f>
        <v>89.846101919471124</v>
      </c>
      <c r="M967" s="2">
        <f>(L967*EXP($C$3-($C$4^2)/2+NORMSINV(AleatLivre!L964)*$C$4))</f>
        <v>94.556702734748541</v>
      </c>
      <c r="N967" s="2">
        <f>(M967*EXP($C$3-($C$4^2)/2+NORMSINV(AleatLivre!M964)*$C$4))</f>
        <v>97.765265620777825</v>
      </c>
      <c r="O967" s="2">
        <f>(N967*EXP($C$3-($C$4^2)/2+NORMSINV(AleatLivre!N964)*$C$4))</f>
        <v>103.83315106987696</v>
      </c>
      <c r="P967" s="2">
        <f>(O967*EXP($C$3-($C$4^2)/2+NORMSINV(AleatLivre!O964)*$C$4))</f>
        <v>106.45473106690068</v>
      </c>
      <c r="Q967" s="2">
        <f>(P967*EXP($C$3-($C$4^2)/2+NORMSINV(AleatLivre!P964)*$C$4))</f>
        <v>112.50647571106855</v>
      </c>
      <c r="R967" s="2">
        <f>(Q967*EXP($C$3-($C$4^2)/2+NORMSINV(AleatLivre!Q964)*$C$4))</f>
        <v>117.60017800073081</v>
      </c>
      <c r="S967" s="2">
        <f>(R967*EXP($C$3-($C$4^2)/2+NORMSINV(AleatLivre!R964)*$C$4))</f>
        <v>124.85556722409002</v>
      </c>
      <c r="T967" s="2">
        <f>(S967*EXP($C$3-($C$4^2)/2+NORMSINV(AleatLivre!S964)*$C$4))</f>
        <v>131.68379245864907</v>
      </c>
      <c r="U967" s="2">
        <f>(T967*EXP($C$3-($C$4^2)/2+NORMSINV(AleatLivre!T964)*$C$4))</f>
        <v>141.81820975892188</v>
      </c>
      <c r="V967" s="2">
        <f>(U967*EXP($C$3-($C$4^2)/2+NORMSINV(AleatLivre!U964)*$C$4))</f>
        <v>150.76783864470318</v>
      </c>
    </row>
    <row r="968" spans="1:22" x14ac:dyDescent="0.25">
      <c r="A968">
        <v>963</v>
      </c>
      <c r="B968" s="2">
        <f>Painel!$B$7</f>
        <v>50</v>
      </c>
      <c r="C968" s="2">
        <f>(B968*EXP($C$3-($C$4^2)/2+NORMSINV(AleatLivre!B965)*$C$4))</f>
        <v>53.598036984890072</v>
      </c>
      <c r="D968" s="2">
        <f>(C968*EXP($C$3-($C$4^2)/2+NORMSINV(AleatLivre!C965)*$C$4))</f>
        <v>57.179835392933214</v>
      </c>
      <c r="E968" s="2">
        <f>(D968*EXP($C$3-($C$4^2)/2+NORMSINV(AleatLivre!D965)*$C$4))</f>
        <v>59.186063790844919</v>
      </c>
      <c r="F968" s="2">
        <f>(E968*EXP($C$3-($C$4^2)/2+NORMSINV(AleatLivre!E965)*$C$4))</f>
        <v>59.866281127362157</v>
      </c>
      <c r="G968" s="2">
        <f>(F968*EXP($C$3-($C$4^2)/2+NORMSINV(AleatLivre!F965)*$C$4))</f>
        <v>64.652934040613999</v>
      </c>
      <c r="H968" s="2">
        <f>(G968*EXP($C$3-($C$4^2)/2+NORMSINV(AleatLivre!G965)*$C$4))</f>
        <v>67.588162341108898</v>
      </c>
      <c r="I968" s="2">
        <f>(H968*EXP($C$3-($C$4^2)/2+NORMSINV(AleatLivre!H965)*$C$4))</f>
        <v>71.459953279108319</v>
      </c>
      <c r="J968" s="2">
        <f>(I968*EXP($C$3-($C$4^2)/2+NORMSINV(AleatLivre!I965)*$C$4))</f>
        <v>71.594193838321544</v>
      </c>
      <c r="K968" s="2">
        <f>(J968*EXP($C$3-($C$4^2)/2+NORMSINV(AleatLivre!J965)*$C$4))</f>
        <v>76.297785133091239</v>
      </c>
      <c r="L968" s="2">
        <f>(K968*EXP($C$3-($C$4^2)/2+NORMSINV(AleatLivre!K965)*$C$4))</f>
        <v>78.416868840701994</v>
      </c>
      <c r="M968" s="2">
        <f>(L968*EXP($C$3-($C$4^2)/2+NORMSINV(AleatLivre!L965)*$C$4))</f>
        <v>81.977841055361438</v>
      </c>
      <c r="N968" s="2">
        <f>(M968*EXP($C$3-($C$4^2)/2+NORMSINV(AleatLivre!M965)*$C$4))</f>
        <v>85.035041442722701</v>
      </c>
      <c r="O968" s="2">
        <f>(N968*EXP($C$3-($C$4^2)/2+NORMSINV(AleatLivre!N965)*$C$4))</f>
        <v>87.461373793601908</v>
      </c>
      <c r="P968" s="2">
        <f>(O968*EXP($C$3-($C$4^2)/2+NORMSINV(AleatLivre!O965)*$C$4))</f>
        <v>93.368104342086724</v>
      </c>
      <c r="Q968" s="2">
        <f>(P968*EXP($C$3-($C$4^2)/2+NORMSINV(AleatLivre!P965)*$C$4))</f>
        <v>97.870105762376269</v>
      </c>
      <c r="R968" s="2">
        <f>(Q968*EXP($C$3-($C$4^2)/2+NORMSINV(AleatLivre!Q965)*$C$4))</f>
        <v>100.42325769520426</v>
      </c>
      <c r="S968" s="2">
        <f>(R968*EXP($C$3-($C$4^2)/2+NORMSINV(AleatLivre!R965)*$C$4))</f>
        <v>103.55334263178486</v>
      </c>
      <c r="T968" s="2">
        <f>(S968*EXP($C$3-($C$4^2)/2+NORMSINV(AleatLivre!S965)*$C$4))</f>
        <v>109.07551175822077</v>
      </c>
      <c r="U968" s="2">
        <f>(T968*EXP($C$3-($C$4^2)/2+NORMSINV(AleatLivre!T965)*$C$4))</f>
        <v>113.08482753086784</v>
      </c>
      <c r="V968" s="2">
        <f>(U968*EXP($C$3-($C$4^2)/2+NORMSINV(AleatLivre!U965)*$C$4))</f>
        <v>116.65495361663316</v>
      </c>
    </row>
    <row r="969" spans="1:22" x14ac:dyDescent="0.25">
      <c r="A969">
        <v>964</v>
      </c>
      <c r="B969" s="2">
        <f>Painel!$B$7</f>
        <v>50</v>
      </c>
      <c r="C969" s="2">
        <f>(B969*EXP($C$3-($C$4^2)/2+NORMSINV(AleatLivre!B966)*$C$4))</f>
        <v>51.550546066380512</v>
      </c>
      <c r="D969" s="2">
        <f>(C969*EXP($C$3-($C$4^2)/2+NORMSINV(AleatLivre!C966)*$C$4))</f>
        <v>54.948399476248781</v>
      </c>
      <c r="E969" s="2">
        <f>(D969*EXP($C$3-($C$4^2)/2+NORMSINV(AleatLivre!D966)*$C$4))</f>
        <v>56.575302116525172</v>
      </c>
      <c r="F969" s="2">
        <f>(E969*EXP($C$3-($C$4^2)/2+NORMSINV(AleatLivre!E966)*$C$4))</f>
        <v>59.406089835705146</v>
      </c>
      <c r="G969" s="2">
        <f>(F969*EXP($C$3-($C$4^2)/2+NORMSINV(AleatLivre!F966)*$C$4))</f>
        <v>62.082455615027563</v>
      </c>
      <c r="H969" s="2">
        <f>(G969*EXP($C$3-($C$4^2)/2+NORMSINV(AleatLivre!G966)*$C$4))</f>
        <v>63.129154467016455</v>
      </c>
      <c r="I969" s="2">
        <f>(H969*EXP($C$3-($C$4^2)/2+NORMSINV(AleatLivre!H966)*$C$4))</f>
        <v>64.868295908893472</v>
      </c>
      <c r="J969" s="2">
        <f>(I969*EXP($C$3-($C$4^2)/2+NORMSINV(AleatLivre!I966)*$C$4))</f>
        <v>66.022814286576491</v>
      </c>
      <c r="K969" s="2">
        <f>(J969*EXP($C$3-($C$4^2)/2+NORMSINV(AleatLivre!J966)*$C$4))</f>
        <v>71.098878791704081</v>
      </c>
      <c r="L969" s="2">
        <f>(K969*EXP($C$3-($C$4^2)/2+NORMSINV(AleatLivre!K966)*$C$4))</f>
        <v>77.125523023241328</v>
      </c>
      <c r="M969" s="2">
        <f>(L969*EXP($C$3-($C$4^2)/2+NORMSINV(AleatLivre!L966)*$C$4))</f>
        <v>80.19129834900869</v>
      </c>
      <c r="N969" s="2">
        <f>(M969*EXP($C$3-($C$4^2)/2+NORMSINV(AleatLivre!M966)*$C$4))</f>
        <v>84.74564021273396</v>
      </c>
      <c r="O969" s="2">
        <f>(N969*EXP($C$3-($C$4^2)/2+NORMSINV(AleatLivre!N966)*$C$4))</f>
        <v>89.265622283999647</v>
      </c>
      <c r="P969" s="2">
        <f>(O969*EXP($C$3-($C$4^2)/2+NORMSINV(AleatLivre!O966)*$C$4))</f>
        <v>94.010513992593019</v>
      </c>
      <c r="Q969" s="2">
        <f>(P969*EXP($C$3-($C$4^2)/2+NORMSINV(AleatLivre!P966)*$C$4))</f>
        <v>95.568233778145114</v>
      </c>
      <c r="R969" s="2">
        <f>(Q969*EXP($C$3-($C$4^2)/2+NORMSINV(AleatLivre!Q966)*$C$4))</f>
        <v>103.00777106627773</v>
      </c>
      <c r="S969" s="2">
        <f>(R969*EXP($C$3-($C$4^2)/2+NORMSINV(AleatLivre!R966)*$C$4))</f>
        <v>109.07824856950283</v>
      </c>
      <c r="T969" s="2">
        <f>(S969*EXP($C$3-($C$4^2)/2+NORMSINV(AleatLivre!S966)*$C$4))</f>
        <v>114.62198399721856</v>
      </c>
      <c r="U969" s="2">
        <f>(T969*EXP($C$3-($C$4^2)/2+NORMSINV(AleatLivre!T966)*$C$4))</f>
        <v>118.82715825329011</v>
      </c>
      <c r="V969" s="2">
        <f>(U969*EXP($C$3-($C$4^2)/2+NORMSINV(AleatLivre!U966)*$C$4))</f>
        <v>125.01731417508969</v>
      </c>
    </row>
    <row r="970" spans="1:22" x14ac:dyDescent="0.25">
      <c r="A970">
        <v>965</v>
      </c>
      <c r="B970" s="2">
        <f>Painel!$B$7</f>
        <v>50</v>
      </c>
      <c r="C970" s="2">
        <f>(B970*EXP($C$3-($C$4^2)/2+NORMSINV(AleatLivre!B967)*$C$4))</f>
        <v>51.076437702185437</v>
      </c>
      <c r="D970" s="2">
        <f>(C970*EXP($C$3-($C$4^2)/2+NORMSINV(AleatLivre!C967)*$C$4))</f>
        <v>52.725661574318458</v>
      </c>
      <c r="E970" s="2">
        <f>(D970*EXP($C$3-($C$4^2)/2+NORMSINV(AleatLivre!D967)*$C$4))</f>
        <v>56.548577895987712</v>
      </c>
      <c r="F970" s="2">
        <f>(E970*EXP($C$3-($C$4^2)/2+NORMSINV(AleatLivre!E967)*$C$4))</f>
        <v>59.642790574014882</v>
      </c>
      <c r="G970" s="2">
        <f>(F970*EXP($C$3-($C$4^2)/2+NORMSINV(AleatLivre!F967)*$C$4))</f>
        <v>63.553623450627491</v>
      </c>
      <c r="H970" s="2">
        <f>(G970*EXP($C$3-($C$4^2)/2+NORMSINV(AleatLivre!G967)*$C$4))</f>
        <v>68.027200353862654</v>
      </c>
      <c r="I970" s="2">
        <f>(H970*EXP($C$3-($C$4^2)/2+NORMSINV(AleatLivre!H967)*$C$4))</f>
        <v>71.566334314976856</v>
      </c>
      <c r="J970" s="2">
        <f>(I970*EXP($C$3-($C$4^2)/2+NORMSINV(AleatLivre!I967)*$C$4))</f>
        <v>72.857763045392346</v>
      </c>
      <c r="K970" s="2">
        <f>(J970*EXP($C$3-($C$4^2)/2+NORMSINV(AleatLivre!J967)*$C$4))</f>
        <v>73.922891496189706</v>
      </c>
      <c r="L970" s="2">
        <f>(K970*EXP($C$3-($C$4^2)/2+NORMSINV(AleatLivre!K967)*$C$4))</f>
        <v>78.245752522475883</v>
      </c>
      <c r="M970" s="2">
        <f>(L970*EXP($C$3-($C$4^2)/2+NORMSINV(AleatLivre!L967)*$C$4))</f>
        <v>82.693195836855978</v>
      </c>
      <c r="N970" s="2">
        <f>(M970*EXP($C$3-($C$4^2)/2+NORMSINV(AleatLivre!M967)*$C$4))</f>
        <v>86.659172950998183</v>
      </c>
      <c r="O970" s="2">
        <f>(N970*EXP($C$3-($C$4^2)/2+NORMSINV(AleatLivre!N967)*$C$4))</f>
        <v>93.8555152987946</v>
      </c>
      <c r="P970" s="2">
        <f>(O970*EXP($C$3-($C$4^2)/2+NORMSINV(AleatLivre!O967)*$C$4))</f>
        <v>95.585223375079792</v>
      </c>
      <c r="Q970" s="2">
        <f>(P970*EXP($C$3-($C$4^2)/2+NORMSINV(AleatLivre!P967)*$C$4))</f>
        <v>98.730943698338777</v>
      </c>
      <c r="R970" s="2">
        <f>(Q970*EXP($C$3-($C$4^2)/2+NORMSINV(AleatLivre!Q967)*$C$4))</f>
        <v>104.09258081642153</v>
      </c>
      <c r="S970" s="2">
        <f>(R970*EXP($C$3-($C$4^2)/2+NORMSINV(AleatLivre!R967)*$C$4))</f>
        <v>107.8882177244782</v>
      </c>
      <c r="T970" s="2">
        <f>(S970*EXP($C$3-($C$4^2)/2+NORMSINV(AleatLivre!S967)*$C$4))</f>
        <v>113.6295752426991</v>
      </c>
      <c r="U970" s="2">
        <f>(T970*EXP($C$3-($C$4^2)/2+NORMSINV(AleatLivre!T967)*$C$4))</f>
        <v>117.47388739060942</v>
      </c>
      <c r="V970" s="2">
        <f>(U970*EXP($C$3-($C$4^2)/2+NORMSINV(AleatLivre!U967)*$C$4))</f>
        <v>125.91125792590519</v>
      </c>
    </row>
    <row r="971" spans="1:22" x14ac:dyDescent="0.25">
      <c r="A971">
        <v>966</v>
      </c>
      <c r="B971" s="2">
        <f>Painel!$B$7</f>
        <v>50</v>
      </c>
      <c r="C971" s="2">
        <f>(B971*EXP($C$3-($C$4^2)/2+NORMSINV(AleatLivre!B968)*$C$4))</f>
        <v>52.664375482494428</v>
      </c>
      <c r="D971" s="2">
        <f>(C971*EXP($C$3-($C$4^2)/2+NORMSINV(AleatLivre!C968)*$C$4))</f>
        <v>53.937156190494754</v>
      </c>
      <c r="E971" s="2">
        <f>(D971*EXP($C$3-($C$4^2)/2+NORMSINV(AleatLivre!D968)*$C$4))</f>
        <v>55.62032210522549</v>
      </c>
      <c r="F971" s="2">
        <f>(E971*EXP($C$3-($C$4^2)/2+NORMSINV(AleatLivre!E968)*$C$4))</f>
        <v>58.056519324162053</v>
      </c>
      <c r="G971" s="2">
        <f>(F971*EXP($C$3-($C$4^2)/2+NORMSINV(AleatLivre!F968)*$C$4))</f>
        <v>59.260498566147817</v>
      </c>
      <c r="H971" s="2">
        <f>(G971*EXP($C$3-($C$4^2)/2+NORMSINV(AleatLivre!G968)*$C$4))</f>
        <v>61.826503372197251</v>
      </c>
      <c r="I971" s="2">
        <f>(H971*EXP($C$3-($C$4^2)/2+NORMSINV(AleatLivre!H968)*$C$4))</f>
        <v>63.407332436219448</v>
      </c>
      <c r="J971" s="2">
        <f>(I971*EXP($C$3-($C$4^2)/2+NORMSINV(AleatLivre!I968)*$C$4))</f>
        <v>67.690696207833412</v>
      </c>
      <c r="K971" s="2">
        <f>(J971*EXP($C$3-($C$4^2)/2+NORMSINV(AleatLivre!J968)*$C$4))</f>
        <v>72.06359929428568</v>
      </c>
      <c r="L971" s="2">
        <f>(K971*EXP($C$3-($C$4^2)/2+NORMSINV(AleatLivre!K968)*$C$4))</f>
        <v>71.128063856122964</v>
      </c>
      <c r="M971" s="2">
        <f>(L971*EXP($C$3-($C$4^2)/2+NORMSINV(AleatLivre!L968)*$C$4))</f>
        <v>74.427481246408519</v>
      </c>
      <c r="N971" s="2">
        <f>(M971*EXP($C$3-($C$4^2)/2+NORMSINV(AleatLivre!M968)*$C$4))</f>
        <v>75.397577912321154</v>
      </c>
      <c r="O971" s="2">
        <f>(N971*EXP($C$3-($C$4^2)/2+NORMSINV(AleatLivre!N968)*$C$4))</f>
        <v>79.132809406259227</v>
      </c>
      <c r="P971" s="2">
        <f>(O971*EXP($C$3-($C$4^2)/2+NORMSINV(AleatLivre!O968)*$C$4))</f>
        <v>81.999296897843479</v>
      </c>
      <c r="Q971" s="2">
        <f>(P971*EXP($C$3-($C$4^2)/2+NORMSINV(AleatLivre!P968)*$C$4))</f>
        <v>86.786488197464067</v>
      </c>
      <c r="R971" s="2">
        <f>(Q971*EXP($C$3-($C$4^2)/2+NORMSINV(AleatLivre!Q968)*$C$4))</f>
        <v>90.477225006471528</v>
      </c>
      <c r="S971" s="2">
        <f>(R971*EXP($C$3-($C$4^2)/2+NORMSINV(AleatLivre!R968)*$C$4))</f>
        <v>96.87660246068981</v>
      </c>
      <c r="T971" s="2">
        <f>(S971*EXP($C$3-($C$4^2)/2+NORMSINV(AleatLivre!S968)*$C$4))</f>
        <v>101.87603129595517</v>
      </c>
      <c r="U971" s="2">
        <f>(T971*EXP($C$3-($C$4^2)/2+NORMSINV(AleatLivre!T968)*$C$4))</f>
        <v>109.98195361404059</v>
      </c>
      <c r="V971" s="2">
        <f>(U971*EXP($C$3-($C$4^2)/2+NORMSINV(AleatLivre!U968)*$C$4))</f>
        <v>119.75819331207903</v>
      </c>
    </row>
    <row r="972" spans="1:22" x14ac:dyDescent="0.25">
      <c r="A972">
        <v>967</v>
      </c>
      <c r="B972" s="2">
        <f>Painel!$B$7</f>
        <v>50</v>
      </c>
      <c r="C972" s="2">
        <f>(B972*EXP($C$3-($C$4^2)/2+NORMSINV(AleatLivre!B969)*$C$4))</f>
        <v>53.20895278674621</v>
      </c>
      <c r="D972" s="2">
        <f>(C972*EXP($C$3-($C$4^2)/2+NORMSINV(AleatLivre!C969)*$C$4))</f>
        <v>58.163335305888623</v>
      </c>
      <c r="E972" s="2">
        <f>(D972*EXP($C$3-($C$4^2)/2+NORMSINV(AleatLivre!D969)*$C$4))</f>
        <v>60.085078481266642</v>
      </c>
      <c r="F972" s="2">
        <f>(E972*EXP($C$3-($C$4^2)/2+NORMSINV(AleatLivre!E969)*$C$4))</f>
        <v>62.71385369319961</v>
      </c>
      <c r="G972" s="2">
        <f>(F972*EXP($C$3-($C$4^2)/2+NORMSINV(AleatLivre!F969)*$C$4))</f>
        <v>62.837729448006797</v>
      </c>
      <c r="H972" s="2">
        <f>(G972*EXP($C$3-($C$4^2)/2+NORMSINV(AleatLivre!G969)*$C$4))</f>
        <v>66.775411655618285</v>
      </c>
      <c r="I972" s="2">
        <f>(H972*EXP($C$3-($C$4^2)/2+NORMSINV(AleatLivre!H969)*$C$4))</f>
        <v>69.138006025864101</v>
      </c>
      <c r="J972" s="2">
        <f>(I972*EXP($C$3-($C$4^2)/2+NORMSINV(AleatLivre!I969)*$C$4))</f>
        <v>70.168606220733579</v>
      </c>
      <c r="K972" s="2">
        <f>(J972*EXP($C$3-($C$4^2)/2+NORMSINV(AleatLivre!J969)*$C$4))</f>
        <v>74.314717931293544</v>
      </c>
      <c r="L972" s="2">
        <f>(K972*EXP($C$3-($C$4^2)/2+NORMSINV(AleatLivre!K969)*$C$4))</f>
        <v>77.845050183581066</v>
      </c>
      <c r="M972" s="2">
        <f>(L972*EXP($C$3-($C$4^2)/2+NORMSINV(AleatLivre!L969)*$C$4))</f>
        <v>82.653879891358542</v>
      </c>
      <c r="N972" s="2">
        <f>(M972*EXP($C$3-($C$4^2)/2+NORMSINV(AleatLivre!M969)*$C$4))</f>
        <v>84.723112899538947</v>
      </c>
      <c r="O972" s="2">
        <f>(N972*EXP($C$3-($C$4^2)/2+NORMSINV(AleatLivre!N969)*$C$4))</f>
        <v>91.346093554900037</v>
      </c>
      <c r="P972" s="2">
        <f>(O972*EXP($C$3-($C$4^2)/2+NORMSINV(AleatLivre!O969)*$C$4))</f>
        <v>94.279083072617752</v>
      </c>
      <c r="Q972" s="2">
        <f>(P972*EXP($C$3-($C$4^2)/2+NORMSINV(AleatLivre!P969)*$C$4))</f>
        <v>101.30499820814381</v>
      </c>
      <c r="R972" s="2">
        <f>(Q972*EXP($C$3-($C$4^2)/2+NORMSINV(AleatLivre!Q969)*$C$4))</f>
        <v>108.55601525692258</v>
      </c>
      <c r="S972" s="2">
        <f>(R972*EXP($C$3-($C$4^2)/2+NORMSINV(AleatLivre!R969)*$C$4))</f>
        <v>111.67860574924785</v>
      </c>
      <c r="T972" s="2">
        <f>(S972*EXP($C$3-($C$4^2)/2+NORMSINV(AleatLivre!S969)*$C$4))</f>
        <v>115.08152842959569</v>
      </c>
      <c r="U972" s="2">
        <f>(T972*EXP($C$3-($C$4^2)/2+NORMSINV(AleatLivre!T969)*$C$4))</f>
        <v>118.28564550742129</v>
      </c>
      <c r="V972" s="2">
        <f>(U972*EXP($C$3-($C$4^2)/2+NORMSINV(AleatLivre!U969)*$C$4))</f>
        <v>123.2531850974833</v>
      </c>
    </row>
    <row r="973" spans="1:22" x14ac:dyDescent="0.25">
      <c r="A973">
        <v>968</v>
      </c>
      <c r="B973" s="2">
        <f>Painel!$B$7</f>
        <v>50</v>
      </c>
      <c r="C973" s="2">
        <f>(B973*EXP($C$3-($C$4^2)/2+NORMSINV(AleatLivre!B970)*$C$4))</f>
        <v>52.380474452128276</v>
      </c>
      <c r="D973" s="2">
        <f>(C973*EXP($C$3-($C$4^2)/2+NORMSINV(AleatLivre!C970)*$C$4))</f>
        <v>53.874945581644994</v>
      </c>
      <c r="E973" s="2">
        <f>(D973*EXP($C$3-($C$4^2)/2+NORMSINV(AleatLivre!D970)*$C$4))</f>
        <v>57.559133626204023</v>
      </c>
      <c r="F973" s="2">
        <f>(E973*EXP($C$3-($C$4^2)/2+NORMSINV(AleatLivre!E970)*$C$4))</f>
        <v>59.208959787399927</v>
      </c>
      <c r="G973" s="2">
        <f>(F973*EXP($C$3-($C$4^2)/2+NORMSINV(AleatLivre!F970)*$C$4))</f>
        <v>63.63125674793735</v>
      </c>
      <c r="H973" s="2">
        <f>(G973*EXP($C$3-($C$4^2)/2+NORMSINV(AleatLivre!G970)*$C$4))</f>
        <v>65.133582229463485</v>
      </c>
      <c r="I973" s="2">
        <f>(H973*EXP($C$3-($C$4^2)/2+NORMSINV(AleatLivre!H970)*$C$4))</f>
        <v>67.939136216866828</v>
      </c>
      <c r="J973" s="2">
        <f>(I973*EXP($C$3-($C$4^2)/2+NORMSINV(AleatLivre!I970)*$C$4))</f>
        <v>71.492549858813533</v>
      </c>
      <c r="K973" s="2">
        <f>(J973*EXP($C$3-($C$4^2)/2+NORMSINV(AleatLivre!J970)*$C$4))</f>
        <v>74.05368268927019</v>
      </c>
      <c r="L973" s="2">
        <f>(K973*EXP($C$3-($C$4^2)/2+NORMSINV(AleatLivre!K970)*$C$4))</f>
        <v>78.10701699069989</v>
      </c>
      <c r="M973" s="2">
        <f>(L973*EXP($C$3-($C$4^2)/2+NORMSINV(AleatLivre!L970)*$C$4))</f>
        <v>81.229542752507925</v>
      </c>
      <c r="N973" s="2">
        <f>(M973*EXP($C$3-($C$4^2)/2+NORMSINV(AleatLivre!M970)*$C$4))</f>
        <v>83.206925661903426</v>
      </c>
      <c r="O973" s="2">
        <f>(N973*EXP($C$3-($C$4^2)/2+NORMSINV(AleatLivre!N970)*$C$4))</f>
        <v>88.800992295451749</v>
      </c>
      <c r="P973" s="2">
        <f>(O973*EXP($C$3-($C$4^2)/2+NORMSINV(AleatLivre!O970)*$C$4))</f>
        <v>93.008469812452176</v>
      </c>
      <c r="Q973" s="2">
        <f>(P973*EXP($C$3-($C$4^2)/2+NORMSINV(AleatLivre!P970)*$C$4))</f>
        <v>99.169865904968447</v>
      </c>
      <c r="R973" s="2">
        <f>(Q973*EXP($C$3-($C$4^2)/2+NORMSINV(AleatLivre!Q970)*$C$4))</f>
        <v>101.48367336521612</v>
      </c>
      <c r="S973" s="2">
        <f>(R973*EXP($C$3-($C$4^2)/2+NORMSINV(AleatLivre!R970)*$C$4))</f>
        <v>104.93481841685536</v>
      </c>
      <c r="T973" s="2">
        <f>(S973*EXP($C$3-($C$4^2)/2+NORMSINV(AleatLivre!S970)*$C$4))</f>
        <v>109.84635812932787</v>
      </c>
      <c r="U973" s="2">
        <f>(T973*EXP($C$3-($C$4^2)/2+NORMSINV(AleatLivre!T970)*$C$4))</f>
        <v>119.16435302026878</v>
      </c>
      <c r="V973" s="2">
        <f>(U973*EXP($C$3-($C$4^2)/2+NORMSINV(AleatLivre!U970)*$C$4))</f>
        <v>126.72481578944337</v>
      </c>
    </row>
    <row r="974" spans="1:22" x14ac:dyDescent="0.25">
      <c r="A974">
        <v>969</v>
      </c>
      <c r="B974" s="2">
        <f>Painel!$B$7</f>
        <v>50</v>
      </c>
      <c r="C974" s="2">
        <f>(B974*EXP($C$3-($C$4^2)/2+NORMSINV(AleatLivre!B971)*$C$4))</f>
        <v>52.82166998966089</v>
      </c>
      <c r="D974" s="2">
        <f>(C974*EXP($C$3-($C$4^2)/2+NORMSINV(AleatLivre!C971)*$C$4))</f>
        <v>53.975955447766395</v>
      </c>
      <c r="E974" s="2">
        <f>(D974*EXP($C$3-($C$4^2)/2+NORMSINV(AleatLivre!D971)*$C$4))</f>
        <v>57.803218748401086</v>
      </c>
      <c r="F974" s="2">
        <f>(E974*EXP($C$3-($C$4^2)/2+NORMSINV(AleatLivre!E971)*$C$4))</f>
        <v>59.124106867050891</v>
      </c>
      <c r="G974" s="2">
        <f>(F974*EXP($C$3-($C$4^2)/2+NORMSINV(AleatLivre!F971)*$C$4))</f>
        <v>60.229178561070619</v>
      </c>
      <c r="H974" s="2">
        <f>(G974*EXP($C$3-($C$4^2)/2+NORMSINV(AleatLivre!G971)*$C$4))</f>
        <v>62.085570976976733</v>
      </c>
      <c r="I974" s="2">
        <f>(H974*EXP($C$3-($C$4^2)/2+NORMSINV(AleatLivre!H971)*$C$4))</f>
        <v>65.382458469193509</v>
      </c>
      <c r="J974" s="2">
        <f>(I974*EXP($C$3-($C$4^2)/2+NORMSINV(AleatLivre!I971)*$C$4))</f>
        <v>69.494206275624279</v>
      </c>
      <c r="K974" s="2">
        <f>(J974*EXP($C$3-($C$4^2)/2+NORMSINV(AleatLivre!J971)*$C$4))</f>
        <v>74.960844391065123</v>
      </c>
      <c r="L974" s="2">
        <f>(K974*EXP($C$3-($C$4^2)/2+NORMSINV(AleatLivre!K971)*$C$4))</f>
        <v>80.870913554096987</v>
      </c>
      <c r="M974" s="2">
        <f>(L974*EXP($C$3-($C$4^2)/2+NORMSINV(AleatLivre!L971)*$C$4))</f>
        <v>84.419953349536485</v>
      </c>
      <c r="N974" s="2">
        <f>(M974*EXP($C$3-($C$4^2)/2+NORMSINV(AleatLivre!M971)*$C$4))</f>
        <v>85.583925517509584</v>
      </c>
      <c r="O974" s="2">
        <f>(N974*EXP($C$3-($C$4^2)/2+NORMSINV(AleatLivre!N971)*$C$4))</f>
        <v>90.994362234387182</v>
      </c>
      <c r="P974" s="2">
        <f>(O974*EXP($C$3-($C$4^2)/2+NORMSINV(AleatLivre!O971)*$C$4))</f>
        <v>93.699929583532963</v>
      </c>
      <c r="Q974" s="2">
        <f>(P974*EXP($C$3-($C$4^2)/2+NORMSINV(AleatLivre!P971)*$C$4))</f>
        <v>98.416777757106033</v>
      </c>
      <c r="R974" s="2">
        <f>(Q974*EXP($C$3-($C$4^2)/2+NORMSINV(AleatLivre!Q971)*$C$4))</f>
        <v>102.43192255636804</v>
      </c>
      <c r="S974" s="2">
        <f>(R974*EXP($C$3-($C$4^2)/2+NORMSINV(AleatLivre!R971)*$C$4))</f>
        <v>107.65000944564723</v>
      </c>
      <c r="T974" s="2">
        <f>(S974*EXP($C$3-($C$4^2)/2+NORMSINV(AleatLivre!S971)*$C$4))</f>
        <v>111.8200722314381</v>
      </c>
      <c r="U974" s="2">
        <f>(T974*EXP($C$3-($C$4^2)/2+NORMSINV(AleatLivre!T971)*$C$4))</f>
        <v>121.31708185496751</v>
      </c>
      <c r="V974" s="2">
        <f>(U974*EXP($C$3-($C$4^2)/2+NORMSINV(AleatLivre!U971)*$C$4))</f>
        <v>128.86768124841612</v>
      </c>
    </row>
    <row r="975" spans="1:22" x14ac:dyDescent="0.25">
      <c r="A975">
        <v>970</v>
      </c>
      <c r="B975" s="2">
        <f>Painel!$B$7</f>
        <v>50</v>
      </c>
      <c r="C975" s="2">
        <f>(B975*EXP($C$3-($C$4^2)/2+NORMSINV(AleatLivre!B972)*$C$4))</f>
        <v>51.725774626601819</v>
      </c>
      <c r="D975" s="2">
        <f>(C975*EXP($C$3-($C$4^2)/2+NORMSINV(AleatLivre!C972)*$C$4))</f>
        <v>55.682260954999435</v>
      </c>
      <c r="E975" s="2">
        <f>(D975*EXP($C$3-($C$4^2)/2+NORMSINV(AleatLivre!D972)*$C$4))</f>
        <v>58.104637161670809</v>
      </c>
      <c r="F975" s="2">
        <f>(E975*EXP($C$3-($C$4^2)/2+NORMSINV(AleatLivre!E972)*$C$4))</f>
        <v>61.708716876776556</v>
      </c>
      <c r="G975" s="2">
        <f>(F975*EXP($C$3-($C$4^2)/2+NORMSINV(AleatLivre!F972)*$C$4))</f>
        <v>63.162360510074357</v>
      </c>
      <c r="H975" s="2">
        <f>(G975*EXP($C$3-($C$4^2)/2+NORMSINV(AleatLivre!G972)*$C$4))</f>
        <v>65.557114045525182</v>
      </c>
      <c r="I975" s="2">
        <f>(H975*EXP($C$3-($C$4^2)/2+NORMSINV(AleatLivre!H972)*$C$4))</f>
        <v>68.261624954624182</v>
      </c>
      <c r="J975" s="2">
        <f>(I975*EXP($C$3-($C$4^2)/2+NORMSINV(AleatLivre!I972)*$C$4))</f>
        <v>69.982700607443391</v>
      </c>
      <c r="K975" s="2">
        <f>(J975*EXP($C$3-($C$4^2)/2+NORMSINV(AleatLivre!J972)*$C$4))</f>
        <v>70.598204673433059</v>
      </c>
      <c r="L975" s="2">
        <f>(K975*EXP($C$3-($C$4^2)/2+NORMSINV(AleatLivre!K972)*$C$4))</f>
        <v>71.814254779328252</v>
      </c>
      <c r="M975" s="2">
        <f>(L975*EXP($C$3-($C$4^2)/2+NORMSINV(AleatLivre!L972)*$C$4))</f>
        <v>78.323835696892758</v>
      </c>
      <c r="N975" s="2">
        <f>(M975*EXP($C$3-($C$4^2)/2+NORMSINV(AleatLivre!M972)*$C$4))</f>
        <v>83.500316663248867</v>
      </c>
      <c r="O975" s="2">
        <f>(N975*EXP($C$3-($C$4^2)/2+NORMSINV(AleatLivre!N972)*$C$4))</f>
        <v>86.956415341468087</v>
      </c>
      <c r="P975" s="2">
        <f>(O975*EXP($C$3-($C$4^2)/2+NORMSINV(AleatLivre!O972)*$C$4))</f>
        <v>88.954528992719972</v>
      </c>
      <c r="Q975" s="2">
        <f>(P975*EXP($C$3-($C$4^2)/2+NORMSINV(AleatLivre!P972)*$C$4))</f>
        <v>91.250159197087086</v>
      </c>
      <c r="R975" s="2">
        <f>(Q975*EXP($C$3-($C$4^2)/2+NORMSINV(AleatLivre!Q972)*$C$4))</f>
        <v>93.926356999095646</v>
      </c>
      <c r="S975" s="2">
        <f>(R975*EXP($C$3-($C$4^2)/2+NORMSINV(AleatLivre!R972)*$C$4))</f>
        <v>98.196419341040382</v>
      </c>
      <c r="T975" s="2">
        <f>(S975*EXP($C$3-($C$4^2)/2+NORMSINV(AleatLivre!S972)*$C$4))</f>
        <v>105.7303267033671</v>
      </c>
      <c r="U975" s="2">
        <f>(T975*EXP($C$3-($C$4^2)/2+NORMSINV(AleatLivre!T972)*$C$4))</f>
        <v>109.63401556063786</v>
      </c>
      <c r="V975" s="2">
        <f>(U975*EXP($C$3-($C$4^2)/2+NORMSINV(AleatLivre!U972)*$C$4))</f>
        <v>116.13821033567341</v>
      </c>
    </row>
    <row r="976" spans="1:22" x14ac:dyDescent="0.25">
      <c r="A976">
        <v>971</v>
      </c>
      <c r="B976" s="2">
        <f>Painel!$B$7</f>
        <v>50</v>
      </c>
      <c r="C976" s="2">
        <f>(B976*EXP($C$3-($C$4^2)/2+NORMSINV(AleatLivre!B973)*$C$4))</f>
        <v>52.535639126769972</v>
      </c>
      <c r="D976" s="2">
        <f>(C976*EXP($C$3-($C$4^2)/2+NORMSINV(AleatLivre!C973)*$C$4))</f>
        <v>56.026135859989161</v>
      </c>
      <c r="E976" s="2">
        <f>(D976*EXP($C$3-($C$4^2)/2+NORMSINV(AleatLivre!D973)*$C$4))</f>
        <v>58.86756862930087</v>
      </c>
      <c r="F976" s="2">
        <f>(E976*EXP($C$3-($C$4^2)/2+NORMSINV(AleatLivre!E973)*$C$4))</f>
        <v>62.791549071381453</v>
      </c>
      <c r="G976" s="2">
        <f>(F976*EXP($C$3-($C$4^2)/2+NORMSINV(AleatLivre!F973)*$C$4))</f>
        <v>66.519846699569328</v>
      </c>
      <c r="H976" s="2">
        <f>(G976*EXP($C$3-($C$4^2)/2+NORMSINV(AleatLivre!G973)*$C$4))</f>
        <v>71.163620517534056</v>
      </c>
      <c r="I976" s="2">
        <f>(H976*EXP($C$3-($C$4^2)/2+NORMSINV(AleatLivre!H973)*$C$4))</f>
        <v>76.472506869862087</v>
      </c>
      <c r="J976" s="2">
        <f>(I976*EXP($C$3-($C$4^2)/2+NORMSINV(AleatLivre!I973)*$C$4))</f>
        <v>82.183395746625905</v>
      </c>
      <c r="K976" s="2">
        <f>(J976*EXP($C$3-($C$4^2)/2+NORMSINV(AleatLivre!J973)*$C$4))</f>
        <v>87.113875448307709</v>
      </c>
      <c r="L976" s="2">
        <f>(K976*EXP($C$3-($C$4^2)/2+NORMSINV(AleatLivre!K973)*$C$4))</f>
        <v>91.687574836922593</v>
      </c>
      <c r="M976" s="2">
        <f>(L976*EXP($C$3-($C$4^2)/2+NORMSINV(AleatLivre!L973)*$C$4))</f>
        <v>93.769694721164186</v>
      </c>
      <c r="N976" s="2">
        <f>(M976*EXP($C$3-($C$4^2)/2+NORMSINV(AleatLivre!M973)*$C$4))</f>
        <v>99.835407937444785</v>
      </c>
      <c r="O976" s="2">
        <f>(N976*EXP($C$3-($C$4^2)/2+NORMSINV(AleatLivre!N973)*$C$4))</f>
        <v>104.87892049064759</v>
      </c>
      <c r="P976" s="2">
        <f>(O976*EXP($C$3-($C$4^2)/2+NORMSINV(AleatLivre!O973)*$C$4))</f>
        <v>114.78952623631994</v>
      </c>
      <c r="Q976" s="2">
        <f>(P976*EXP($C$3-($C$4^2)/2+NORMSINV(AleatLivre!P973)*$C$4))</f>
        <v>122.70665504724616</v>
      </c>
      <c r="R976" s="2">
        <f>(Q976*EXP($C$3-($C$4^2)/2+NORMSINV(AleatLivre!Q973)*$C$4))</f>
        <v>122.1774421360076</v>
      </c>
      <c r="S976" s="2">
        <f>(R976*EXP($C$3-($C$4^2)/2+NORMSINV(AleatLivre!R973)*$C$4))</f>
        <v>128.33159008238562</v>
      </c>
      <c r="T976" s="2">
        <f>(S976*EXP($C$3-($C$4^2)/2+NORMSINV(AleatLivre!S973)*$C$4))</f>
        <v>130.36629438019096</v>
      </c>
      <c r="U976" s="2">
        <f>(T976*EXP($C$3-($C$4^2)/2+NORMSINV(AleatLivre!T973)*$C$4))</f>
        <v>136.08081249759505</v>
      </c>
      <c r="V976" s="2">
        <f>(U976*EXP($C$3-($C$4^2)/2+NORMSINV(AleatLivre!U973)*$C$4))</f>
        <v>142.82193235548158</v>
      </c>
    </row>
    <row r="977" spans="1:22" x14ac:dyDescent="0.25">
      <c r="A977">
        <v>972</v>
      </c>
      <c r="B977" s="2">
        <f>Painel!$B$7</f>
        <v>50</v>
      </c>
      <c r="C977" s="2">
        <f>(B977*EXP($C$3-($C$4^2)/2+NORMSINV(AleatLivre!B974)*$C$4))</f>
        <v>52.846217528820148</v>
      </c>
      <c r="D977" s="2">
        <f>(C977*EXP($C$3-($C$4^2)/2+NORMSINV(AleatLivre!C974)*$C$4))</f>
        <v>54.179301782111757</v>
      </c>
      <c r="E977" s="2">
        <f>(D977*EXP($C$3-($C$4^2)/2+NORMSINV(AleatLivre!D974)*$C$4))</f>
        <v>56.646775221405207</v>
      </c>
      <c r="F977" s="2">
        <f>(E977*EXP($C$3-($C$4^2)/2+NORMSINV(AleatLivre!E974)*$C$4))</f>
        <v>58.907532454124166</v>
      </c>
      <c r="G977" s="2">
        <f>(F977*EXP($C$3-($C$4^2)/2+NORMSINV(AleatLivre!F974)*$C$4))</f>
        <v>60.6631110042782</v>
      </c>
      <c r="H977" s="2">
        <f>(G977*EXP($C$3-($C$4^2)/2+NORMSINV(AleatLivre!G974)*$C$4))</f>
        <v>65.207250252178696</v>
      </c>
      <c r="I977" s="2">
        <f>(H977*EXP($C$3-($C$4^2)/2+NORMSINV(AleatLivre!H974)*$C$4))</f>
        <v>69.793086867192557</v>
      </c>
      <c r="J977" s="2">
        <f>(I977*EXP($C$3-($C$4^2)/2+NORMSINV(AleatLivre!I974)*$C$4))</f>
        <v>70.792504503277485</v>
      </c>
      <c r="K977" s="2">
        <f>(J977*EXP($C$3-($C$4^2)/2+NORMSINV(AleatLivre!J974)*$C$4))</f>
        <v>73.306503428801676</v>
      </c>
      <c r="L977" s="2">
        <f>(K977*EXP($C$3-($C$4^2)/2+NORMSINV(AleatLivre!K974)*$C$4))</f>
        <v>77.737355141086525</v>
      </c>
      <c r="M977" s="2">
        <f>(L977*EXP($C$3-($C$4^2)/2+NORMSINV(AleatLivre!L974)*$C$4))</f>
        <v>80.303625502968274</v>
      </c>
      <c r="N977" s="2">
        <f>(M977*EXP($C$3-($C$4^2)/2+NORMSINV(AleatLivre!M974)*$C$4))</f>
        <v>84.897254655787478</v>
      </c>
      <c r="O977" s="2">
        <f>(N977*EXP($C$3-($C$4^2)/2+NORMSINV(AleatLivre!N974)*$C$4))</f>
        <v>88.267393076687597</v>
      </c>
      <c r="P977" s="2">
        <f>(O977*EXP($C$3-($C$4^2)/2+NORMSINV(AleatLivre!O974)*$C$4))</f>
        <v>90.181132054101667</v>
      </c>
      <c r="Q977" s="2">
        <f>(P977*EXP($C$3-($C$4^2)/2+NORMSINV(AleatLivre!P974)*$C$4))</f>
        <v>95.996391499624096</v>
      </c>
      <c r="R977" s="2">
        <f>(Q977*EXP($C$3-($C$4^2)/2+NORMSINV(AleatLivre!Q974)*$C$4))</f>
        <v>103.08311603314345</v>
      </c>
      <c r="S977" s="2">
        <f>(R977*EXP($C$3-($C$4^2)/2+NORMSINV(AleatLivre!R974)*$C$4))</f>
        <v>105.07828145978715</v>
      </c>
      <c r="T977" s="2">
        <f>(S977*EXP($C$3-($C$4^2)/2+NORMSINV(AleatLivre!S974)*$C$4))</f>
        <v>109.62428212832157</v>
      </c>
      <c r="U977" s="2">
        <f>(T977*EXP($C$3-($C$4^2)/2+NORMSINV(AleatLivre!T974)*$C$4))</f>
        <v>113.99328558074637</v>
      </c>
      <c r="V977" s="2">
        <f>(U977*EXP($C$3-($C$4^2)/2+NORMSINV(AleatLivre!U974)*$C$4))</f>
        <v>121.42775932941447</v>
      </c>
    </row>
    <row r="978" spans="1:22" x14ac:dyDescent="0.25">
      <c r="A978">
        <v>973</v>
      </c>
      <c r="B978" s="2">
        <f>Painel!$B$7</f>
        <v>50</v>
      </c>
      <c r="C978" s="2">
        <f>(B978*EXP($C$3-($C$4^2)/2+NORMSINV(AleatLivre!B975)*$C$4))</f>
        <v>51.52448319647749</v>
      </c>
      <c r="D978" s="2">
        <f>(C978*EXP($C$3-($C$4^2)/2+NORMSINV(AleatLivre!C975)*$C$4))</f>
        <v>54.796474553590102</v>
      </c>
      <c r="E978" s="2">
        <f>(D978*EXP($C$3-($C$4^2)/2+NORMSINV(AleatLivre!D975)*$C$4))</f>
        <v>58.454385368909414</v>
      </c>
      <c r="F978" s="2">
        <f>(E978*EXP($C$3-($C$4^2)/2+NORMSINV(AleatLivre!E975)*$C$4))</f>
        <v>59.986800296323089</v>
      </c>
      <c r="G978" s="2">
        <f>(F978*EXP($C$3-($C$4^2)/2+NORMSINV(AleatLivre!F975)*$C$4))</f>
        <v>62.731656170926854</v>
      </c>
      <c r="H978" s="2">
        <f>(G978*EXP($C$3-($C$4^2)/2+NORMSINV(AleatLivre!G975)*$C$4))</f>
        <v>64.374321132316823</v>
      </c>
      <c r="I978" s="2">
        <f>(H978*EXP($C$3-($C$4^2)/2+NORMSINV(AleatLivre!H975)*$C$4))</f>
        <v>68.786499606566977</v>
      </c>
      <c r="J978" s="2">
        <f>(I978*EXP($C$3-($C$4^2)/2+NORMSINV(AleatLivre!I975)*$C$4))</f>
        <v>73.969677008121877</v>
      </c>
      <c r="K978" s="2">
        <f>(J978*EXP($C$3-($C$4^2)/2+NORMSINV(AleatLivre!J975)*$C$4))</f>
        <v>79.858263131411917</v>
      </c>
      <c r="L978" s="2">
        <f>(K978*EXP($C$3-($C$4^2)/2+NORMSINV(AleatLivre!K975)*$C$4))</f>
        <v>84.140778464428138</v>
      </c>
      <c r="M978" s="2">
        <f>(L978*EXP($C$3-($C$4^2)/2+NORMSINV(AleatLivre!L975)*$C$4))</f>
        <v>88.168943646790495</v>
      </c>
      <c r="N978" s="2">
        <f>(M978*EXP($C$3-($C$4^2)/2+NORMSINV(AleatLivre!M975)*$C$4))</f>
        <v>91.019476192681708</v>
      </c>
      <c r="O978" s="2">
        <f>(N978*EXP($C$3-($C$4^2)/2+NORMSINV(AleatLivre!N975)*$C$4))</f>
        <v>96.937448295114351</v>
      </c>
      <c r="P978" s="2">
        <f>(O978*EXP($C$3-($C$4^2)/2+NORMSINV(AleatLivre!O975)*$C$4))</f>
        <v>101.90652050983674</v>
      </c>
      <c r="Q978" s="2">
        <f>(P978*EXP($C$3-($C$4^2)/2+NORMSINV(AleatLivre!P975)*$C$4))</f>
        <v>107.07523670434848</v>
      </c>
      <c r="R978" s="2">
        <f>(Q978*EXP($C$3-($C$4^2)/2+NORMSINV(AleatLivre!Q975)*$C$4))</f>
        <v>109.11076316900831</v>
      </c>
      <c r="S978" s="2">
        <f>(R978*EXP($C$3-($C$4^2)/2+NORMSINV(AleatLivre!R975)*$C$4))</f>
        <v>112.53094118599562</v>
      </c>
      <c r="T978" s="2">
        <f>(S978*EXP($C$3-($C$4^2)/2+NORMSINV(AleatLivre!S975)*$C$4))</f>
        <v>119.43606960674403</v>
      </c>
      <c r="U978" s="2">
        <f>(T978*EXP($C$3-($C$4^2)/2+NORMSINV(AleatLivre!T975)*$C$4))</f>
        <v>121.90214937942692</v>
      </c>
      <c r="V978" s="2">
        <f>(U978*EXP($C$3-($C$4^2)/2+NORMSINV(AleatLivre!U975)*$C$4))</f>
        <v>129.04878407805043</v>
      </c>
    </row>
    <row r="979" spans="1:22" x14ac:dyDescent="0.25">
      <c r="A979">
        <v>974</v>
      </c>
      <c r="B979" s="2">
        <f>Painel!$B$7</f>
        <v>50</v>
      </c>
      <c r="C979" s="2">
        <f>(B979*EXP($C$3-($C$4^2)/2+NORMSINV(AleatLivre!B976)*$C$4))</f>
        <v>53.767725355402916</v>
      </c>
      <c r="D979" s="2">
        <f>(C979*EXP($C$3-($C$4^2)/2+NORMSINV(AleatLivre!C976)*$C$4))</f>
        <v>56.622301301341629</v>
      </c>
      <c r="E979" s="2">
        <f>(D979*EXP($C$3-($C$4^2)/2+NORMSINV(AleatLivre!D976)*$C$4))</f>
        <v>59.777400340239929</v>
      </c>
      <c r="F979" s="2">
        <f>(E979*EXP($C$3-($C$4^2)/2+NORMSINV(AleatLivre!E976)*$C$4))</f>
        <v>65.343421211321456</v>
      </c>
      <c r="G979" s="2">
        <f>(F979*EXP($C$3-($C$4^2)/2+NORMSINV(AleatLivre!F976)*$C$4))</f>
        <v>68.653719841906721</v>
      </c>
      <c r="H979" s="2">
        <f>(G979*EXP($C$3-($C$4^2)/2+NORMSINV(AleatLivre!G976)*$C$4))</f>
        <v>72.406175472568037</v>
      </c>
      <c r="I979" s="2">
        <f>(H979*EXP($C$3-($C$4^2)/2+NORMSINV(AleatLivre!H976)*$C$4))</f>
        <v>73.454148912391418</v>
      </c>
      <c r="J979" s="2">
        <f>(I979*EXP($C$3-($C$4^2)/2+NORMSINV(AleatLivre!I976)*$C$4))</f>
        <v>77.486604722688952</v>
      </c>
      <c r="K979" s="2">
        <f>(J979*EXP($C$3-($C$4^2)/2+NORMSINV(AleatLivre!J976)*$C$4))</f>
        <v>81.186431081324642</v>
      </c>
      <c r="L979" s="2">
        <f>(K979*EXP($C$3-($C$4^2)/2+NORMSINV(AleatLivre!K976)*$C$4))</f>
        <v>86.222832534095787</v>
      </c>
      <c r="M979" s="2">
        <f>(L979*EXP($C$3-($C$4^2)/2+NORMSINV(AleatLivre!L976)*$C$4))</f>
        <v>92.546775619050592</v>
      </c>
      <c r="N979" s="2">
        <f>(M979*EXP($C$3-($C$4^2)/2+NORMSINV(AleatLivre!M976)*$C$4))</f>
        <v>97.824218646263972</v>
      </c>
      <c r="O979" s="2">
        <f>(N979*EXP($C$3-($C$4^2)/2+NORMSINV(AleatLivre!N976)*$C$4))</f>
        <v>102.54655417418093</v>
      </c>
      <c r="P979" s="2">
        <f>(O979*EXP($C$3-($C$4^2)/2+NORMSINV(AleatLivre!O976)*$C$4))</f>
        <v>111.5192791082395</v>
      </c>
      <c r="Q979" s="2">
        <f>(P979*EXP($C$3-($C$4^2)/2+NORMSINV(AleatLivre!P976)*$C$4))</f>
        <v>119.2012001694375</v>
      </c>
      <c r="R979" s="2">
        <f>(Q979*EXP($C$3-($C$4^2)/2+NORMSINV(AleatLivre!Q976)*$C$4))</f>
        <v>126.03555511509674</v>
      </c>
      <c r="S979" s="2">
        <f>(R979*EXP($C$3-($C$4^2)/2+NORMSINV(AleatLivre!R976)*$C$4))</f>
        <v>135.56903196678229</v>
      </c>
      <c r="T979" s="2">
        <f>(S979*EXP($C$3-($C$4^2)/2+NORMSINV(AleatLivre!S976)*$C$4))</f>
        <v>142.14365070908264</v>
      </c>
      <c r="U979" s="2">
        <f>(T979*EXP($C$3-($C$4^2)/2+NORMSINV(AleatLivre!T976)*$C$4))</f>
        <v>149.57067136818543</v>
      </c>
      <c r="V979" s="2">
        <f>(U979*EXP($C$3-($C$4^2)/2+NORMSINV(AleatLivre!U976)*$C$4))</f>
        <v>156.05822368708496</v>
      </c>
    </row>
    <row r="980" spans="1:22" x14ac:dyDescent="0.25">
      <c r="A980">
        <v>975</v>
      </c>
      <c r="B980" s="2">
        <f>Painel!$B$7</f>
        <v>50</v>
      </c>
      <c r="C980" s="2">
        <f>(B980*EXP($C$3-($C$4^2)/2+NORMSINV(AleatLivre!B977)*$C$4))</f>
        <v>53.603965106691653</v>
      </c>
      <c r="D980" s="2">
        <f>(C980*EXP($C$3-($C$4^2)/2+NORMSINV(AleatLivre!C977)*$C$4))</f>
        <v>55.665799748343076</v>
      </c>
      <c r="E980" s="2">
        <f>(D980*EXP($C$3-($C$4^2)/2+NORMSINV(AleatLivre!D977)*$C$4))</f>
        <v>60.41460160768564</v>
      </c>
      <c r="F980" s="2">
        <f>(E980*EXP($C$3-($C$4^2)/2+NORMSINV(AleatLivre!E977)*$C$4))</f>
        <v>62.090504552535805</v>
      </c>
      <c r="G980" s="2">
        <f>(F980*EXP($C$3-($C$4^2)/2+NORMSINV(AleatLivre!F977)*$C$4))</f>
        <v>66.280701845779419</v>
      </c>
      <c r="H980" s="2">
        <f>(G980*EXP($C$3-($C$4^2)/2+NORMSINV(AleatLivre!G977)*$C$4))</f>
        <v>69.499874593354704</v>
      </c>
      <c r="I980" s="2">
        <f>(H980*EXP($C$3-($C$4^2)/2+NORMSINV(AleatLivre!H977)*$C$4))</f>
        <v>72.60908902434862</v>
      </c>
      <c r="J980" s="2">
        <f>(I980*EXP($C$3-($C$4^2)/2+NORMSINV(AleatLivre!I977)*$C$4))</f>
        <v>76.779976855690919</v>
      </c>
      <c r="K980" s="2">
        <f>(J980*EXP($C$3-($C$4^2)/2+NORMSINV(AleatLivre!J977)*$C$4))</f>
        <v>79.968535990555921</v>
      </c>
      <c r="L980" s="2">
        <f>(K980*EXP($C$3-($C$4^2)/2+NORMSINV(AleatLivre!K977)*$C$4))</f>
        <v>85.712176175642341</v>
      </c>
      <c r="M980" s="2">
        <f>(L980*EXP($C$3-($C$4^2)/2+NORMSINV(AleatLivre!L977)*$C$4))</f>
        <v>92.608856247562414</v>
      </c>
      <c r="N980" s="2">
        <f>(M980*EXP($C$3-($C$4^2)/2+NORMSINV(AleatLivre!M977)*$C$4))</f>
        <v>98.472677123050133</v>
      </c>
      <c r="O980" s="2">
        <f>(N980*EXP($C$3-($C$4^2)/2+NORMSINV(AleatLivre!N977)*$C$4))</f>
        <v>103.98468163616758</v>
      </c>
      <c r="P980" s="2">
        <f>(O980*EXP($C$3-($C$4^2)/2+NORMSINV(AleatLivre!O977)*$C$4))</f>
        <v>107.69997307497914</v>
      </c>
      <c r="Q980" s="2">
        <f>(P980*EXP($C$3-($C$4^2)/2+NORMSINV(AleatLivre!P977)*$C$4))</f>
        <v>114.15985190970964</v>
      </c>
      <c r="R980" s="2">
        <f>(Q980*EXP($C$3-($C$4^2)/2+NORMSINV(AleatLivre!Q977)*$C$4))</f>
        <v>121.65639186550075</v>
      </c>
      <c r="S980" s="2">
        <f>(R980*EXP($C$3-($C$4^2)/2+NORMSINV(AleatLivre!R977)*$C$4))</f>
        <v>128.2486310833232</v>
      </c>
      <c r="T980" s="2">
        <f>(S980*EXP($C$3-($C$4^2)/2+NORMSINV(AleatLivre!S977)*$C$4))</f>
        <v>129.78273898318125</v>
      </c>
      <c r="U980" s="2">
        <f>(T980*EXP($C$3-($C$4^2)/2+NORMSINV(AleatLivre!T977)*$C$4))</f>
        <v>135.37919480269719</v>
      </c>
      <c r="V980" s="2">
        <f>(U980*EXP($C$3-($C$4^2)/2+NORMSINV(AleatLivre!U977)*$C$4))</f>
        <v>147.7740258233917</v>
      </c>
    </row>
    <row r="981" spans="1:22" x14ac:dyDescent="0.25">
      <c r="A981">
        <v>976</v>
      </c>
      <c r="B981" s="2">
        <f>Painel!$B$7</f>
        <v>50</v>
      </c>
      <c r="C981" s="2">
        <f>(B981*EXP($C$3-($C$4^2)/2+NORMSINV(AleatLivre!B978)*$C$4))</f>
        <v>52.53738248865448</v>
      </c>
      <c r="D981" s="2">
        <f>(C981*EXP($C$3-($C$4^2)/2+NORMSINV(AleatLivre!C978)*$C$4))</f>
        <v>56.338786903168696</v>
      </c>
      <c r="E981" s="2">
        <f>(D981*EXP($C$3-($C$4^2)/2+NORMSINV(AleatLivre!D978)*$C$4))</f>
        <v>59.987551914095206</v>
      </c>
      <c r="F981" s="2">
        <f>(E981*EXP($C$3-($C$4^2)/2+NORMSINV(AleatLivre!E978)*$C$4))</f>
        <v>63.866328729629913</v>
      </c>
      <c r="G981" s="2">
        <f>(F981*EXP($C$3-($C$4^2)/2+NORMSINV(AleatLivre!F978)*$C$4))</f>
        <v>66.720476611582754</v>
      </c>
      <c r="H981" s="2">
        <f>(G981*EXP($C$3-($C$4^2)/2+NORMSINV(AleatLivre!G978)*$C$4))</f>
        <v>70.734055104951693</v>
      </c>
      <c r="I981" s="2">
        <f>(H981*EXP($C$3-($C$4^2)/2+NORMSINV(AleatLivre!H978)*$C$4))</f>
        <v>74.995028861658767</v>
      </c>
      <c r="J981" s="2">
        <f>(I981*EXP($C$3-($C$4^2)/2+NORMSINV(AleatLivre!I978)*$C$4))</f>
        <v>79.822585498916993</v>
      </c>
      <c r="K981" s="2">
        <f>(J981*EXP($C$3-($C$4^2)/2+NORMSINV(AleatLivre!J978)*$C$4))</f>
        <v>84.236719510101437</v>
      </c>
      <c r="L981" s="2">
        <f>(K981*EXP($C$3-($C$4^2)/2+NORMSINV(AleatLivre!K978)*$C$4))</f>
        <v>88.379086680438917</v>
      </c>
      <c r="M981" s="2">
        <f>(L981*EXP($C$3-($C$4^2)/2+NORMSINV(AleatLivre!L978)*$C$4))</f>
        <v>91.507716414488257</v>
      </c>
      <c r="N981" s="2">
        <f>(M981*EXP($C$3-($C$4^2)/2+NORMSINV(AleatLivre!M978)*$C$4))</f>
        <v>99.058822001378573</v>
      </c>
      <c r="O981" s="2">
        <f>(N981*EXP($C$3-($C$4^2)/2+NORMSINV(AleatLivre!N978)*$C$4))</f>
        <v>104.0383964026541</v>
      </c>
      <c r="P981" s="2">
        <f>(O981*EXP($C$3-($C$4^2)/2+NORMSINV(AleatLivre!O978)*$C$4))</f>
        <v>108.56149056977772</v>
      </c>
      <c r="Q981" s="2">
        <f>(P981*EXP($C$3-($C$4^2)/2+NORMSINV(AleatLivre!P978)*$C$4))</f>
        <v>117.4388961280092</v>
      </c>
      <c r="R981" s="2">
        <f>(Q981*EXP($C$3-($C$4^2)/2+NORMSINV(AleatLivre!Q978)*$C$4))</f>
        <v>120.9746488000758</v>
      </c>
      <c r="S981" s="2">
        <f>(R981*EXP($C$3-($C$4^2)/2+NORMSINV(AleatLivre!R978)*$C$4))</f>
        <v>125.22945024181108</v>
      </c>
      <c r="T981" s="2">
        <f>(S981*EXP($C$3-($C$4^2)/2+NORMSINV(AleatLivre!S978)*$C$4))</f>
        <v>128.23345743270607</v>
      </c>
      <c r="U981" s="2">
        <f>(T981*EXP($C$3-($C$4^2)/2+NORMSINV(AleatLivre!T978)*$C$4))</f>
        <v>137.37996897832511</v>
      </c>
      <c r="V981" s="2">
        <f>(U981*EXP($C$3-($C$4^2)/2+NORMSINV(AleatLivre!U978)*$C$4))</f>
        <v>143.65111088732732</v>
      </c>
    </row>
    <row r="982" spans="1:22" x14ac:dyDescent="0.25">
      <c r="A982">
        <v>977</v>
      </c>
      <c r="B982" s="2">
        <f>Painel!$B$7</f>
        <v>50</v>
      </c>
      <c r="C982" s="2">
        <f>(B982*EXP($C$3-($C$4^2)/2+NORMSINV(AleatLivre!B979)*$C$4))</f>
        <v>51.939831501010524</v>
      </c>
      <c r="D982" s="2">
        <f>(C982*EXP($C$3-($C$4^2)/2+NORMSINV(AleatLivre!C979)*$C$4))</f>
        <v>54.569112411651055</v>
      </c>
      <c r="E982" s="2">
        <f>(D982*EXP($C$3-($C$4^2)/2+NORMSINV(AleatLivre!D979)*$C$4))</f>
        <v>58.871186937779079</v>
      </c>
      <c r="F982" s="2">
        <f>(E982*EXP($C$3-($C$4^2)/2+NORMSINV(AleatLivre!E979)*$C$4))</f>
        <v>63.572181767761919</v>
      </c>
      <c r="G982" s="2">
        <f>(F982*EXP($C$3-($C$4^2)/2+NORMSINV(AleatLivre!F979)*$C$4))</f>
        <v>66.440089166173081</v>
      </c>
      <c r="H982" s="2">
        <f>(G982*EXP($C$3-($C$4^2)/2+NORMSINV(AleatLivre!G979)*$C$4))</f>
        <v>69.944551377225139</v>
      </c>
      <c r="I982" s="2">
        <f>(H982*EXP($C$3-($C$4^2)/2+NORMSINV(AleatLivre!H979)*$C$4))</f>
        <v>74.482102470072931</v>
      </c>
      <c r="J982" s="2">
        <f>(I982*EXP($C$3-($C$4^2)/2+NORMSINV(AleatLivre!I979)*$C$4))</f>
        <v>81.398062454181087</v>
      </c>
      <c r="K982" s="2">
        <f>(J982*EXP($C$3-($C$4^2)/2+NORMSINV(AleatLivre!J979)*$C$4))</f>
        <v>90.70869496459666</v>
      </c>
      <c r="L982" s="2">
        <f>(K982*EXP($C$3-($C$4^2)/2+NORMSINV(AleatLivre!K979)*$C$4))</f>
        <v>94.297586978279355</v>
      </c>
      <c r="M982" s="2">
        <f>(L982*EXP($C$3-($C$4^2)/2+NORMSINV(AleatLivre!L979)*$C$4))</f>
        <v>96.960826263274839</v>
      </c>
      <c r="N982" s="2">
        <f>(M982*EXP($C$3-($C$4^2)/2+NORMSINV(AleatLivre!M979)*$C$4))</f>
        <v>100.78797427496572</v>
      </c>
      <c r="O982" s="2">
        <f>(N982*EXP($C$3-($C$4^2)/2+NORMSINV(AleatLivre!N979)*$C$4))</f>
        <v>103.19702792049573</v>
      </c>
      <c r="P982" s="2">
        <f>(O982*EXP($C$3-($C$4^2)/2+NORMSINV(AleatLivre!O979)*$C$4))</f>
        <v>109.70764543255861</v>
      </c>
      <c r="Q982" s="2">
        <f>(P982*EXP($C$3-($C$4^2)/2+NORMSINV(AleatLivre!P979)*$C$4))</f>
        <v>114.46357469186097</v>
      </c>
      <c r="R982" s="2">
        <f>(Q982*EXP($C$3-($C$4^2)/2+NORMSINV(AleatLivre!Q979)*$C$4))</f>
        <v>120.38016703520267</v>
      </c>
      <c r="S982" s="2">
        <f>(R982*EXP($C$3-($C$4^2)/2+NORMSINV(AleatLivre!R979)*$C$4))</f>
        <v>128.02933768226004</v>
      </c>
      <c r="T982" s="2">
        <f>(S982*EXP($C$3-($C$4^2)/2+NORMSINV(AleatLivre!S979)*$C$4))</f>
        <v>135.5797519196353</v>
      </c>
      <c r="U982" s="2">
        <f>(T982*EXP($C$3-($C$4^2)/2+NORMSINV(AleatLivre!T979)*$C$4))</f>
        <v>142.71131877433086</v>
      </c>
      <c r="V982" s="2">
        <f>(U982*EXP($C$3-($C$4^2)/2+NORMSINV(AleatLivre!U979)*$C$4))</f>
        <v>148.64861925417208</v>
      </c>
    </row>
    <row r="983" spans="1:22" x14ac:dyDescent="0.25">
      <c r="A983">
        <v>978</v>
      </c>
      <c r="B983" s="2">
        <f>Painel!$B$7</f>
        <v>50</v>
      </c>
      <c r="C983" s="2">
        <f>(B983*EXP($C$3-($C$4^2)/2+NORMSINV(AleatLivre!B980)*$C$4))</f>
        <v>52.054430404738397</v>
      </c>
      <c r="D983" s="2">
        <f>(C983*EXP($C$3-($C$4^2)/2+NORMSINV(AleatLivre!C980)*$C$4))</f>
        <v>55.837478295594941</v>
      </c>
      <c r="E983" s="2">
        <f>(D983*EXP($C$3-($C$4^2)/2+NORMSINV(AleatLivre!D980)*$C$4))</f>
        <v>58.239781947502365</v>
      </c>
      <c r="F983" s="2">
        <f>(E983*EXP($C$3-($C$4^2)/2+NORMSINV(AleatLivre!E980)*$C$4))</f>
        <v>61.564863097864922</v>
      </c>
      <c r="G983" s="2">
        <f>(F983*EXP($C$3-($C$4^2)/2+NORMSINV(AleatLivre!F980)*$C$4))</f>
        <v>65.623829941203113</v>
      </c>
      <c r="H983" s="2">
        <f>(G983*EXP($C$3-($C$4^2)/2+NORMSINV(AleatLivre!G980)*$C$4))</f>
        <v>68.793518741267576</v>
      </c>
      <c r="I983" s="2">
        <f>(H983*EXP($C$3-($C$4^2)/2+NORMSINV(AleatLivre!H980)*$C$4))</f>
        <v>74.365440502813286</v>
      </c>
      <c r="J983" s="2">
        <f>(I983*EXP($C$3-($C$4^2)/2+NORMSINV(AleatLivre!I980)*$C$4))</f>
        <v>78.67401771788235</v>
      </c>
      <c r="K983" s="2">
        <f>(J983*EXP($C$3-($C$4^2)/2+NORMSINV(AleatLivre!J980)*$C$4))</f>
        <v>81.522536540930986</v>
      </c>
      <c r="L983" s="2">
        <f>(K983*EXP($C$3-($C$4^2)/2+NORMSINV(AleatLivre!K980)*$C$4))</f>
        <v>85.235177454838549</v>
      </c>
      <c r="M983" s="2">
        <f>(L983*EXP($C$3-($C$4^2)/2+NORMSINV(AleatLivre!L980)*$C$4))</f>
        <v>88.946837831667764</v>
      </c>
      <c r="N983" s="2">
        <f>(M983*EXP($C$3-($C$4^2)/2+NORMSINV(AleatLivre!M980)*$C$4))</f>
        <v>90.383514087226601</v>
      </c>
      <c r="O983" s="2">
        <f>(N983*EXP($C$3-($C$4^2)/2+NORMSINV(AleatLivre!N980)*$C$4))</f>
        <v>91.501742464648515</v>
      </c>
      <c r="P983" s="2">
        <f>(O983*EXP($C$3-($C$4^2)/2+NORMSINV(AleatLivre!O980)*$C$4))</f>
        <v>97.29056057033587</v>
      </c>
      <c r="Q983" s="2">
        <f>(P983*EXP($C$3-($C$4^2)/2+NORMSINV(AleatLivre!P980)*$C$4))</f>
        <v>104.15840418118233</v>
      </c>
      <c r="R983" s="2">
        <f>(Q983*EXP($C$3-($C$4^2)/2+NORMSINV(AleatLivre!Q980)*$C$4))</f>
        <v>107.85843084748574</v>
      </c>
      <c r="S983" s="2">
        <f>(R983*EXP($C$3-($C$4^2)/2+NORMSINV(AleatLivre!R980)*$C$4))</f>
        <v>110.46803253423315</v>
      </c>
      <c r="T983" s="2">
        <f>(S983*EXP($C$3-($C$4^2)/2+NORMSINV(AleatLivre!S980)*$C$4))</f>
        <v>117.35326914161047</v>
      </c>
      <c r="U983" s="2">
        <f>(T983*EXP($C$3-($C$4^2)/2+NORMSINV(AleatLivre!T980)*$C$4))</f>
        <v>121.5689535918446</v>
      </c>
      <c r="V983" s="2">
        <f>(U983*EXP($C$3-($C$4^2)/2+NORMSINV(AleatLivre!U980)*$C$4))</f>
        <v>128.26832215137216</v>
      </c>
    </row>
    <row r="984" spans="1:22" x14ac:dyDescent="0.25">
      <c r="A984">
        <v>979</v>
      </c>
      <c r="B984" s="2">
        <f>Painel!$B$7</f>
        <v>50</v>
      </c>
      <c r="C984" s="2">
        <f>(B984*EXP($C$3-($C$4^2)/2+NORMSINV(AleatLivre!B981)*$C$4))</f>
        <v>51.334078935442371</v>
      </c>
      <c r="D984" s="2">
        <f>(C984*EXP($C$3-($C$4^2)/2+NORMSINV(AleatLivre!C981)*$C$4))</f>
        <v>55.979730462804021</v>
      </c>
      <c r="E984" s="2">
        <f>(D984*EXP($C$3-($C$4^2)/2+NORMSINV(AleatLivre!D981)*$C$4))</f>
        <v>56.307876020850841</v>
      </c>
      <c r="F984" s="2">
        <f>(E984*EXP($C$3-($C$4^2)/2+NORMSINV(AleatLivre!E981)*$C$4))</f>
        <v>58.506176674352822</v>
      </c>
      <c r="G984" s="2">
        <f>(F984*EXP($C$3-($C$4^2)/2+NORMSINV(AleatLivre!F981)*$C$4))</f>
        <v>59.780314117363972</v>
      </c>
      <c r="H984" s="2">
        <f>(G984*EXP($C$3-($C$4^2)/2+NORMSINV(AleatLivre!G981)*$C$4))</f>
        <v>63.261822865558592</v>
      </c>
      <c r="I984" s="2">
        <f>(H984*EXP($C$3-($C$4^2)/2+NORMSINV(AleatLivre!H981)*$C$4))</f>
        <v>64.276876870961601</v>
      </c>
      <c r="J984" s="2">
        <f>(I984*EXP($C$3-($C$4^2)/2+NORMSINV(AleatLivre!I981)*$C$4))</f>
        <v>69.495096856222318</v>
      </c>
      <c r="K984" s="2">
        <f>(J984*EXP($C$3-($C$4^2)/2+NORMSINV(AleatLivre!J981)*$C$4))</f>
        <v>73.808722195276076</v>
      </c>
      <c r="L984" s="2">
        <f>(K984*EXP($C$3-($C$4^2)/2+NORMSINV(AleatLivre!K981)*$C$4))</f>
        <v>75.513185731996145</v>
      </c>
      <c r="M984" s="2">
        <f>(L984*EXP($C$3-($C$4^2)/2+NORMSINV(AleatLivre!L981)*$C$4))</f>
        <v>79.671475827860974</v>
      </c>
      <c r="N984" s="2">
        <f>(M984*EXP($C$3-($C$4^2)/2+NORMSINV(AleatLivre!M981)*$C$4))</f>
        <v>86.908655792203064</v>
      </c>
      <c r="O984" s="2">
        <f>(N984*EXP($C$3-($C$4^2)/2+NORMSINV(AleatLivre!N981)*$C$4))</f>
        <v>91.312633788818175</v>
      </c>
      <c r="P984" s="2">
        <f>(O984*EXP($C$3-($C$4^2)/2+NORMSINV(AleatLivre!O981)*$C$4))</f>
        <v>97.625607526479513</v>
      </c>
      <c r="Q984" s="2">
        <f>(P984*EXP($C$3-($C$4^2)/2+NORMSINV(AleatLivre!P981)*$C$4))</f>
        <v>100.62542411537584</v>
      </c>
      <c r="R984" s="2">
        <f>(Q984*EXP($C$3-($C$4^2)/2+NORMSINV(AleatLivre!Q981)*$C$4))</f>
        <v>105.59883588615087</v>
      </c>
      <c r="S984" s="2">
        <f>(R984*EXP($C$3-($C$4^2)/2+NORMSINV(AleatLivre!R981)*$C$4))</f>
        <v>111.40840030362587</v>
      </c>
      <c r="T984" s="2">
        <f>(S984*EXP($C$3-($C$4^2)/2+NORMSINV(AleatLivre!S981)*$C$4))</f>
        <v>118.40556020307581</v>
      </c>
      <c r="U984" s="2">
        <f>(T984*EXP($C$3-($C$4^2)/2+NORMSINV(AleatLivre!T981)*$C$4))</f>
        <v>124.94250167190729</v>
      </c>
      <c r="V984" s="2">
        <f>(U984*EXP($C$3-($C$4^2)/2+NORMSINV(AleatLivre!U981)*$C$4))</f>
        <v>128.12875055480239</v>
      </c>
    </row>
    <row r="985" spans="1:22" x14ac:dyDescent="0.25">
      <c r="A985">
        <v>980</v>
      </c>
      <c r="B985" s="2">
        <f>Painel!$B$7</f>
        <v>50</v>
      </c>
      <c r="C985" s="2">
        <f>(B985*EXP($C$3-($C$4^2)/2+NORMSINV(AleatLivre!B982)*$C$4))</f>
        <v>53.189643569475955</v>
      </c>
      <c r="D985" s="2">
        <f>(C985*EXP($C$3-($C$4^2)/2+NORMSINV(AleatLivre!C982)*$C$4))</f>
        <v>56.588874654312221</v>
      </c>
      <c r="E985" s="2">
        <f>(D985*EXP($C$3-($C$4^2)/2+NORMSINV(AleatLivre!D982)*$C$4))</f>
        <v>60.364837901276594</v>
      </c>
      <c r="F985" s="2">
        <f>(E985*EXP($C$3-($C$4^2)/2+NORMSINV(AleatLivre!E982)*$C$4))</f>
        <v>65.708870156440028</v>
      </c>
      <c r="G985" s="2">
        <f>(F985*EXP($C$3-($C$4^2)/2+NORMSINV(AleatLivre!F982)*$C$4))</f>
        <v>70.295654200776099</v>
      </c>
      <c r="H985" s="2">
        <f>(G985*EXP($C$3-($C$4^2)/2+NORMSINV(AleatLivre!G982)*$C$4))</f>
        <v>75.736899255812318</v>
      </c>
      <c r="I985" s="2">
        <f>(H985*EXP($C$3-($C$4^2)/2+NORMSINV(AleatLivre!H982)*$C$4))</f>
        <v>77.274652000792429</v>
      </c>
      <c r="J985" s="2">
        <f>(I985*EXP($C$3-($C$4^2)/2+NORMSINV(AleatLivre!I982)*$C$4))</f>
        <v>78.805808003337091</v>
      </c>
      <c r="K985" s="2">
        <f>(J985*EXP($C$3-($C$4^2)/2+NORMSINV(AleatLivre!J982)*$C$4))</f>
        <v>85.596838196812172</v>
      </c>
      <c r="L985" s="2">
        <f>(K985*EXP($C$3-($C$4^2)/2+NORMSINV(AleatLivre!K982)*$C$4))</f>
        <v>89.226980378710266</v>
      </c>
      <c r="M985" s="2">
        <f>(L985*EXP($C$3-($C$4^2)/2+NORMSINV(AleatLivre!L982)*$C$4))</f>
        <v>92.833200824634204</v>
      </c>
      <c r="N985" s="2">
        <f>(M985*EXP($C$3-($C$4^2)/2+NORMSINV(AleatLivre!M982)*$C$4))</f>
        <v>99.310526568348081</v>
      </c>
      <c r="O985" s="2">
        <f>(N985*EXP($C$3-($C$4^2)/2+NORMSINV(AleatLivre!N982)*$C$4))</f>
        <v>104.77715842473354</v>
      </c>
      <c r="P985" s="2">
        <f>(O985*EXP($C$3-($C$4^2)/2+NORMSINV(AleatLivre!O982)*$C$4))</f>
        <v>108.22389135105617</v>
      </c>
      <c r="Q985" s="2">
        <f>(P985*EXP($C$3-($C$4^2)/2+NORMSINV(AleatLivre!P982)*$C$4))</f>
        <v>113.06494442286836</v>
      </c>
      <c r="R985" s="2">
        <f>(Q985*EXP($C$3-($C$4^2)/2+NORMSINV(AleatLivre!Q982)*$C$4))</f>
        <v>118.14238592349638</v>
      </c>
      <c r="S985" s="2">
        <f>(R985*EXP($C$3-($C$4^2)/2+NORMSINV(AleatLivre!R982)*$C$4))</f>
        <v>122.70828742588425</v>
      </c>
      <c r="T985" s="2">
        <f>(S985*EXP($C$3-($C$4^2)/2+NORMSINV(AleatLivre!S982)*$C$4))</f>
        <v>130.36217545189541</v>
      </c>
      <c r="U985" s="2">
        <f>(T985*EXP($C$3-($C$4^2)/2+NORMSINV(AleatLivre!T982)*$C$4))</f>
        <v>133.69344636591137</v>
      </c>
      <c r="V985" s="2">
        <f>(U985*EXP($C$3-($C$4^2)/2+NORMSINV(AleatLivre!U982)*$C$4))</f>
        <v>140.14173748634664</v>
      </c>
    </row>
    <row r="986" spans="1:22" x14ac:dyDescent="0.25">
      <c r="A986">
        <v>981</v>
      </c>
      <c r="B986" s="2">
        <f>Painel!$B$7</f>
        <v>50</v>
      </c>
      <c r="C986" s="2">
        <f>(B986*EXP($C$3-($C$4^2)/2+NORMSINV(AleatLivre!B983)*$C$4))</f>
        <v>52.574555959108494</v>
      </c>
      <c r="D986" s="2">
        <f>(C986*EXP($C$3-($C$4^2)/2+NORMSINV(AleatLivre!C983)*$C$4))</f>
        <v>55.589062684993181</v>
      </c>
      <c r="E986" s="2">
        <f>(D986*EXP($C$3-($C$4^2)/2+NORMSINV(AleatLivre!D983)*$C$4))</f>
        <v>59.21039372657313</v>
      </c>
      <c r="F986" s="2">
        <f>(E986*EXP($C$3-($C$4^2)/2+NORMSINV(AleatLivre!E983)*$C$4))</f>
        <v>62.019588035809328</v>
      </c>
      <c r="G986" s="2">
        <f>(F986*EXP($C$3-($C$4^2)/2+NORMSINV(AleatLivre!F983)*$C$4))</f>
        <v>63.001676848092799</v>
      </c>
      <c r="H986" s="2">
        <f>(G986*EXP($C$3-($C$4^2)/2+NORMSINV(AleatLivre!G983)*$C$4))</f>
        <v>65.968690169987056</v>
      </c>
      <c r="I986" s="2">
        <f>(H986*EXP($C$3-($C$4^2)/2+NORMSINV(AleatLivre!H983)*$C$4))</f>
        <v>68.269715378552547</v>
      </c>
      <c r="J986" s="2">
        <f>(I986*EXP($C$3-($C$4^2)/2+NORMSINV(AleatLivre!I983)*$C$4))</f>
        <v>72.930580305675448</v>
      </c>
      <c r="K986" s="2">
        <f>(J986*EXP($C$3-($C$4^2)/2+NORMSINV(AleatLivre!J983)*$C$4))</f>
        <v>76.271548449387737</v>
      </c>
      <c r="L986" s="2">
        <f>(K986*EXP($C$3-($C$4^2)/2+NORMSINV(AleatLivre!K983)*$C$4))</f>
        <v>81.944954098441485</v>
      </c>
      <c r="M986" s="2">
        <f>(L986*EXP($C$3-($C$4^2)/2+NORMSINV(AleatLivre!L983)*$C$4))</f>
        <v>87.659475466477943</v>
      </c>
      <c r="N986" s="2">
        <f>(M986*EXP($C$3-($C$4^2)/2+NORMSINV(AleatLivre!M983)*$C$4))</f>
        <v>94.0277292667068</v>
      </c>
      <c r="O986" s="2">
        <f>(N986*EXP($C$3-($C$4^2)/2+NORMSINV(AleatLivre!N983)*$C$4))</f>
        <v>102.13279467303022</v>
      </c>
      <c r="P986" s="2">
        <f>(O986*EXP($C$3-($C$4^2)/2+NORMSINV(AleatLivre!O983)*$C$4))</f>
        <v>107.93722635393965</v>
      </c>
      <c r="Q986" s="2">
        <f>(P986*EXP($C$3-($C$4^2)/2+NORMSINV(AleatLivre!P983)*$C$4))</f>
        <v>115.05686856802673</v>
      </c>
      <c r="R986" s="2">
        <f>(Q986*EXP($C$3-($C$4^2)/2+NORMSINV(AleatLivre!Q983)*$C$4))</f>
        <v>119.72472859608095</v>
      </c>
      <c r="S986" s="2">
        <f>(R986*EXP($C$3-($C$4^2)/2+NORMSINV(AleatLivre!R983)*$C$4))</f>
        <v>124.38284733507385</v>
      </c>
      <c r="T986" s="2">
        <f>(S986*EXP($C$3-($C$4^2)/2+NORMSINV(AleatLivre!S983)*$C$4))</f>
        <v>133.06906615477931</v>
      </c>
      <c r="U986" s="2">
        <f>(T986*EXP($C$3-($C$4^2)/2+NORMSINV(AleatLivre!T983)*$C$4))</f>
        <v>140.12174228832495</v>
      </c>
      <c r="V986" s="2">
        <f>(U986*EXP($C$3-($C$4^2)/2+NORMSINV(AleatLivre!U983)*$C$4))</f>
        <v>143.34419906435161</v>
      </c>
    </row>
    <row r="987" spans="1:22" x14ac:dyDescent="0.25">
      <c r="A987">
        <v>982</v>
      </c>
      <c r="B987" s="2">
        <f>Painel!$B$7</f>
        <v>50</v>
      </c>
      <c r="C987" s="2">
        <f>(B987*EXP($C$3-($C$4^2)/2+NORMSINV(AleatLivre!B984)*$C$4))</f>
        <v>52.542123077208444</v>
      </c>
      <c r="D987" s="2">
        <f>(C987*EXP($C$3-($C$4^2)/2+NORMSINV(AleatLivre!C984)*$C$4))</f>
        <v>53.099940295834976</v>
      </c>
      <c r="E987" s="2">
        <f>(D987*EXP($C$3-($C$4^2)/2+NORMSINV(AleatLivre!D984)*$C$4))</f>
        <v>56.227565499053114</v>
      </c>
      <c r="F987" s="2">
        <f>(E987*EXP($C$3-($C$4^2)/2+NORMSINV(AleatLivre!E984)*$C$4))</f>
        <v>62.338564511974681</v>
      </c>
      <c r="G987" s="2">
        <f>(F987*EXP($C$3-($C$4^2)/2+NORMSINV(AleatLivre!F984)*$C$4))</f>
        <v>66.63172058314845</v>
      </c>
      <c r="H987" s="2">
        <f>(G987*EXP($C$3-($C$4^2)/2+NORMSINV(AleatLivre!G984)*$C$4))</f>
        <v>73.268051261507836</v>
      </c>
      <c r="I987" s="2">
        <f>(H987*EXP($C$3-($C$4^2)/2+NORMSINV(AleatLivre!H984)*$C$4))</f>
        <v>75.969885661629846</v>
      </c>
      <c r="J987" s="2">
        <f>(I987*EXP($C$3-($C$4^2)/2+NORMSINV(AleatLivre!I984)*$C$4))</f>
        <v>79.632307628412363</v>
      </c>
      <c r="K987" s="2">
        <f>(J987*EXP($C$3-($C$4^2)/2+NORMSINV(AleatLivre!J984)*$C$4))</f>
        <v>83.586109787044862</v>
      </c>
      <c r="L987" s="2">
        <f>(K987*EXP($C$3-($C$4^2)/2+NORMSINV(AleatLivre!K984)*$C$4))</f>
        <v>85.909375104842482</v>
      </c>
      <c r="M987" s="2">
        <f>(L987*EXP($C$3-($C$4^2)/2+NORMSINV(AleatLivre!L984)*$C$4))</f>
        <v>88.542993917805859</v>
      </c>
      <c r="N987" s="2">
        <f>(M987*EXP($C$3-($C$4^2)/2+NORMSINV(AleatLivre!M984)*$C$4))</f>
        <v>92.341712698106718</v>
      </c>
      <c r="O987" s="2">
        <f>(N987*EXP($C$3-($C$4^2)/2+NORMSINV(AleatLivre!N984)*$C$4))</f>
        <v>95.227339862526676</v>
      </c>
      <c r="P987" s="2">
        <f>(O987*EXP($C$3-($C$4^2)/2+NORMSINV(AleatLivre!O984)*$C$4))</f>
        <v>100.53088671552398</v>
      </c>
      <c r="Q987" s="2">
        <f>(P987*EXP($C$3-($C$4^2)/2+NORMSINV(AleatLivre!P984)*$C$4))</f>
        <v>107.44001734734063</v>
      </c>
      <c r="R987" s="2">
        <f>(Q987*EXP($C$3-($C$4^2)/2+NORMSINV(AleatLivre!Q984)*$C$4))</f>
        <v>111.999665457966</v>
      </c>
      <c r="S987" s="2">
        <f>(R987*EXP($C$3-($C$4^2)/2+NORMSINV(AleatLivre!R984)*$C$4))</f>
        <v>116.63446369290163</v>
      </c>
      <c r="T987" s="2">
        <f>(S987*EXP($C$3-($C$4^2)/2+NORMSINV(AleatLivre!S984)*$C$4))</f>
        <v>121.63816089041242</v>
      </c>
      <c r="U987" s="2">
        <f>(T987*EXP($C$3-($C$4^2)/2+NORMSINV(AleatLivre!T984)*$C$4))</f>
        <v>126.18296570913635</v>
      </c>
      <c r="V987" s="2">
        <f>(U987*EXP($C$3-($C$4^2)/2+NORMSINV(AleatLivre!U984)*$C$4))</f>
        <v>132.62991912156136</v>
      </c>
    </row>
    <row r="988" spans="1:22" x14ac:dyDescent="0.25">
      <c r="A988">
        <v>983</v>
      </c>
      <c r="B988" s="2">
        <f>Painel!$B$7</f>
        <v>50</v>
      </c>
      <c r="C988" s="2">
        <f>(B988*EXP($C$3-($C$4^2)/2+NORMSINV(AleatLivre!B985)*$C$4))</f>
        <v>54.347191366900624</v>
      </c>
      <c r="D988" s="2">
        <f>(C988*EXP($C$3-($C$4^2)/2+NORMSINV(AleatLivre!C985)*$C$4))</f>
        <v>57.620013534259371</v>
      </c>
      <c r="E988" s="2">
        <f>(D988*EXP($C$3-($C$4^2)/2+NORMSINV(AleatLivre!D985)*$C$4))</f>
        <v>61.503632917510835</v>
      </c>
      <c r="F988" s="2">
        <f>(E988*EXP($C$3-($C$4^2)/2+NORMSINV(AleatLivre!E985)*$C$4))</f>
        <v>64.399805618090539</v>
      </c>
      <c r="G988" s="2">
        <f>(F988*EXP($C$3-($C$4^2)/2+NORMSINV(AleatLivre!F985)*$C$4))</f>
        <v>69.277991634597868</v>
      </c>
      <c r="H988" s="2">
        <f>(G988*EXP($C$3-($C$4^2)/2+NORMSINV(AleatLivre!G985)*$C$4))</f>
        <v>72.680832253697019</v>
      </c>
      <c r="I988" s="2">
        <f>(H988*EXP($C$3-($C$4^2)/2+NORMSINV(AleatLivre!H985)*$C$4))</f>
        <v>75.44337215504666</v>
      </c>
      <c r="J988" s="2">
        <f>(I988*EXP($C$3-($C$4^2)/2+NORMSINV(AleatLivre!I985)*$C$4))</f>
        <v>77.456110183284409</v>
      </c>
      <c r="K988" s="2">
        <f>(J988*EXP($C$3-($C$4^2)/2+NORMSINV(AleatLivre!J985)*$C$4))</f>
        <v>81.492783578483753</v>
      </c>
      <c r="L988" s="2">
        <f>(K988*EXP($C$3-($C$4^2)/2+NORMSINV(AleatLivre!K985)*$C$4))</f>
        <v>85.537224725247285</v>
      </c>
      <c r="M988" s="2">
        <f>(L988*EXP($C$3-($C$4^2)/2+NORMSINV(AleatLivre!L985)*$C$4))</f>
        <v>91.541114872855388</v>
      </c>
      <c r="N988" s="2">
        <f>(M988*EXP($C$3-($C$4^2)/2+NORMSINV(AleatLivre!M985)*$C$4))</f>
        <v>95.489845324749737</v>
      </c>
      <c r="O988" s="2">
        <f>(N988*EXP($C$3-($C$4^2)/2+NORMSINV(AleatLivre!N985)*$C$4))</f>
        <v>103.53732468926695</v>
      </c>
      <c r="P988" s="2">
        <f>(O988*EXP($C$3-($C$4^2)/2+NORMSINV(AleatLivre!O985)*$C$4))</f>
        <v>111.06128512653524</v>
      </c>
      <c r="Q988" s="2">
        <f>(P988*EXP($C$3-($C$4^2)/2+NORMSINV(AleatLivre!P985)*$C$4))</f>
        <v>118.11876105404129</v>
      </c>
      <c r="R988" s="2">
        <f>(Q988*EXP($C$3-($C$4^2)/2+NORMSINV(AleatLivre!Q985)*$C$4))</f>
        <v>124.55763337171932</v>
      </c>
      <c r="S988" s="2">
        <f>(R988*EXP($C$3-($C$4^2)/2+NORMSINV(AleatLivre!R985)*$C$4))</f>
        <v>128.55953585382065</v>
      </c>
      <c r="T988" s="2">
        <f>(S988*EXP($C$3-($C$4^2)/2+NORMSINV(AleatLivre!S985)*$C$4))</f>
        <v>131.18320495163988</v>
      </c>
      <c r="U988" s="2">
        <f>(T988*EXP($C$3-($C$4^2)/2+NORMSINV(AleatLivre!T985)*$C$4))</f>
        <v>135.60932583228131</v>
      </c>
      <c r="V988" s="2">
        <f>(U988*EXP($C$3-($C$4^2)/2+NORMSINV(AleatLivre!U985)*$C$4))</f>
        <v>141.1166557721215</v>
      </c>
    </row>
    <row r="989" spans="1:22" x14ac:dyDescent="0.25">
      <c r="A989">
        <v>984</v>
      </c>
      <c r="B989" s="2">
        <f>Painel!$B$7</f>
        <v>50</v>
      </c>
      <c r="C989" s="2">
        <f>(B989*EXP($C$3-($C$4^2)/2+NORMSINV(AleatLivre!B986)*$C$4))</f>
        <v>52.95013356856483</v>
      </c>
      <c r="D989" s="2">
        <f>(C989*EXP($C$3-($C$4^2)/2+NORMSINV(AleatLivre!C986)*$C$4))</f>
        <v>55.821729433067013</v>
      </c>
      <c r="E989" s="2">
        <f>(D989*EXP($C$3-($C$4^2)/2+NORMSINV(AleatLivre!D986)*$C$4))</f>
        <v>59.113412920086773</v>
      </c>
      <c r="F989" s="2">
        <f>(E989*EXP($C$3-($C$4^2)/2+NORMSINV(AleatLivre!E986)*$C$4))</f>
        <v>59.047979126602733</v>
      </c>
      <c r="G989" s="2">
        <f>(F989*EXP($C$3-($C$4^2)/2+NORMSINV(AleatLivre!F986)*$C$4))</f>
        <v>61.856301666778691</v>
      </c>
      <c r="H989" s="2">
        <f>(G989*EXP($C$3-($C$4^2)/2+NORMSINV(AleatLivre!G986)*$C$4))</f>
        <v>63.063235943335656</v>
      </c>
      <c r="I989" s="2">
        <f>(H989*EXP($C$3-($C$4^2)/2+NORMSINV(AleatLivre!H986)*$C$4))</f>
        <v>66.451131864147285</v>
      </c>
      <c r="J989" s="2">
        <f>(I989*EXP($C$3-($C$4^2)/2+NORMSINV(AleatLivre!I986)*$C$4))</f>
        <v>70.826285429113952</v>
      </c>
      <c r="K989" s="2">
        <f>(J989*EXP($C$3-($C$4^2)/2+NORMSINV(AleatLivre!J986)*$C$4))</f>
        <v>73.972962043174149</v>
      </c>
      <c r="L989" s="2">
        <f>(K989*EXP($C$3-($C$4^2)/2+NORMSINV(AleatLivre!K986)*$C$4))</f>
        <v>77.13064807814807</v>
      </c>
      <c r="M989" s="2">
        <f>(L989*EXP($C$3-($C$4^2)/2+NORMSINV(AleatLivre!L986)*$C$4))</f>
        <v>78.943974995299598</v>
      </c>
      <c r="N989" s="2">
        <f>(M989*EXP($C$3-($C$4^2)/2+NORMSINV(AleatLivre!M986)*$C$4))</f>
        <v>84.934324362022323</v>
      </c>
      <c r="O989" s="2">
        <f>(N989*EXP($C$3-($C$4^2)/2+NORMSINV(AleatLivre!N986)*$C$4))</f>
        <v>87.524943940682746</v>
      </c>
      <c r="P989" s="2">
        <f>(O989*EXP($C$3-($C$4^2)/2+NORMSINV(AleatLivre!O986)*$C$4))</f>
        <v>91.028651660787887</v>
      </c>
      <c r="Q989" s="2">
        <f>(P989*EXP($C$3-($C$4^2)/2+NORMSINV(AleatLivre!P986)*$C$4))</f>
        <v>95.816640660882868</v>
      </c>
      <c r="R989" s="2">
        <f>(Q989*EXP($C$3-($C$4^2)/2+NORMSINV(AleatLivre!Q986)*$C$4))</f>
        <v>98.594125361576232</v>
      </c>
      <c r="S989" s="2">
        <f>(R989*EXP($C$3-($C$4^2)/2+NORMSINV(AleatLivre!R986)*$C$4))</f>
        <v>104.61478924833624</v>
      </c>
      <c r="T989" s="2">
        <f>(S989*EXP($C$3-($C$4^2)/2+NORMSINV(AleatLivre!S986)*$C$4))</f>
        <v>111.34670877459135</v>
      </c>
      <c r="U989" s="2">
        <f>(T989*EXP($C$3-($C$4^2)/2+NORMSINV(AleatLivre!T986)*$C$4))</f>
        <v>115.97277795191796</v>
      </c>
      <c r="V989" s="2">
        <f>(U989*EXP($C$3-($C$4^2)/2+NORMSINV(AleatLivre!U986)*$C$4))</f>
        <v>120.48334155199643</v>
      </c>
    </row>
    <row r="990" spans="1:22" x14ac:dyDescent="0.25">
      <c r="A990">
        <v>985</v>
      </c>
      <c r="B990" s="2">
        <f>Painel!$B$7</f>
        <v>50</v>
      </c>
      <c r="C990" s="2">
        <f>(B990*EXP($C$3-($C$4^2)/2+NORMSINV(AleatLivre!B987)*$C$4))</f>
        <v>52.701585572780118</v>
      </c>
      <c r="D990" s="2">
        <f>(C990*EXP($C$3-($C$4^2)/2+NORMSINV(AleatLivre!C987)*$C$4))</f>
        <v>54.209827169055529</v>
      </c>
      <c r="E990" s="2">
        <f>(D990*EXP($C$3-($C$4^2)/2+NORMSINV(AleatLivre!D987)*$C$4))</f>
        <v>56.911178197896</v>
      </c>
      <c r="F990" s="2">
        <f>(E990*EXP($C$3-($C$4^2)/2+NORMSINV(AleatLivre!E987)*$C$4))</f>
        <v>58.923497437929797</v>
      </c>
      <c r="G990" s="2">
        <f>(F990*EXP($C$3-($C$4^2)/2+NORMSINV(AleatLivre!F987)*$C$4))</f>
        <v>59.949445295655252</v>
      </c>
      <c r="H990" s="2">
        <f>(G990*EXP($C$3-($C$4^2)/2+NORMSINV(AleatLivre!G987)*$C$4))</f>
        <v>62.680245514972604</v>
      </c>
      <c r="I990" s="2">
        <f>(H990*EXP($C$3-($C$4^2)/2+NORMSINV(AleatLivre!H987)*$C$4))</f>
        <v>65.340911375507645</v>
      </c>
      <c r="J990" s="2">
        <f>(I990*EXP($C$3-($C$4^2)/2+NORMSINV(AleatLivre!I987)*$C$4))</f>
        <v>65.832280718765332</v>
      </c>
      <c r="K990" s="2">
        <f>(J990*EXP($C$3-($C$4^2)/2+NORMSINV(AleatLivre!J987)*$C$4))</f>
        <v>67.170076228971581</v>
      </c>
      <c r="L990" s="2">
        <f>(K990*EXP($C$3-($C$4^2)/2+NORMSINV(AleatLivre!K987)*$C$4))</f>
        <v>70.901362502614262</v>
      </c>
      <c r="M990" s="2">
        <f>(L990*EXP($C$3-($C$4^2)/2+NORMSINV(AleatLivre!L987)*$C$4))</f>
        <v>72.694502818536975</v>
      </c>
      <c r="N990" s="2">
        <f>(M990*EXP($C$3-($C$4^2)/2+NORMSINV(AleatLivre!M987)*$C$4))</f>
        <v>74.860582734840776</v>
      </c>
      <c r="O990" s="2">
        <f>(N990*EXP($C$3-($C$4^2)/2+NORMSINV(AleatLivre!N987)*$C$4))</f>
        <v>78.534883855215341</v>
      </c>
      <c r="P990" s="2">
        <f>(O990*EXP($C$3-($C$4^2)/2+NORMSINV(AleatLivre!O987)*$C$4))</f>
        <v>82.127438574465913</v>
      </c>
      <c r="Q990" s="2">
        <f>(P990*EXP($C$3-($C$4^2)/2+NORMSINV(AleatLivre!P987)*$C$4))</f>
        <v>85.701612740122442</v>
      </c>
      <c r="R990" s="2">
        <f>(Q990*EXP($C$3-($C$4^2)/2+NORMSINV(AleatLivre!Q987)*$C$4))</f>
        <v>90.666538419774341</v>
      </c>
      <c r="S990" s="2">
        <f>(R990*EXP($C$3-($C$4^2)/2+NORMSINV(AleatLivre!R987)*$C$4))</f>
        <v>95.998102935147358</v>
      </c>
      <c r="T990" s="2">
        <f>(S990*EXP($C$3-($C$4^2)/2+NORMSINV(AleatLivre!S987)*$C$4))</f>
        <v>102.71200959584701</v>
      </c>
      <c r="U990" s="2">
        <f>(T990*EXP($C$3-($C$4^2)/2+NORMSINV(AleatLivre!T987)*$C$4))</f>
        <v>108.28992181728529</v>
      </c>
      <c r="V990" s="2">
        <f>(U990*EXP($C$3-($C$4^2)/2+NORMSINV(AleatLivre!U987)*$C$4))</f>
        <v>113.48736792738754</v>
      </c>
    </row>
    <row r="991" spans="1:22" x14ac:dyDescent="0.25">
      <c r="A991">
        <v>986</v>
      </c>
      <c r="B991" s="2">
        <f>Painel!$B$7</f>
        <v>50</v>
      </c>
      <c r="C991" s="2">
        <f>(B991*EXP($C$3-($C$4^2)/2+NORMSINV(AleatLivre!B988)*$C$4))</f>
        <v>50.670383840200017</v>
      </c>
      <c r="D991" s="2">
        <f>(C991*EXP($C$3-($C$4^2)/2+NORMSINV(AleatLivre!C988)*$C$4))</f>
        <v>53.948264439131414</v>
      </c>
      <c r="E991" s="2">
        <f>(D991*EXP($C$3-($C$4^2)/2+NORMSINV(AleatLivre!D988)*$C$4))</f>
        <v>54.452142958192304</v>
      </c>
      <c r="F991" s="2">
        <f>(E991*EXP($C$3-($C$4^2)/2+NORMSINV(AleatLivre!E988)*$C$4))</f>
        <v>56.356120544360799</v>
      </c>
      <c r="G991" s="2">
        <f>(F991*EXP($C$3-($C$4^2)/2+NORMSINV(AleatLivre!F988)*$C$4))</f>
        <v>58.87020942297881</v>
      </c>
      <c r="H991" s="2">
        <f>(G991*EXP($C$3-($C$4^2)/2+NORMSINV(AleatLivre!G988)*$C$4))</f>
        <v>61.053595248296162</v>
      </c>
      <c r="I991" s="2">
        <f>(H991*EXP($C$3-($C$4^2)/2+NORMSINV(AleatLivre!H988)*$C$4))</f>
        <v>63.947512310419683</v>
      </c>
      <c r="J991" s="2">
        <f>(I991*EXP($C$3-($C$4^2)/2+NORMSINV(AleatLivre!I988)*$C$4))</f>
        <v>69.95847311598115</v>
      </c>
      <c r="K991" s="2">
        <f>(J991*EXP($C$3-($C$4^2)/2+NORMSINV(AleatLivre!J988)*$C$4))</f>
        <v>73.893820041018174</v>
      </c>
      <c r="L991" s="2">
        <f>(K991*EXP($C$3-($C$4^2)/2+NORMSINV(AleatLivre!K988)*$C$4))</f>
        <v>79.176748805065955</v>
      </c>
      <c r="M991" s="2">
        <f>(L991*EXP($C$3-($C$4^2)/2+NORMSINV(AleatLivre!L988)*$C$4))</f>
        <v>82.402914770575279</v>
      </c>
      <c r="N991" s="2">
        <f>(M991*EXP($C$3-($C$4^2)/2+NORMSINV(AleatLivre!M988)*$C$4))</f>
        <v>85.036175266282484</v>
      </c>
      <c r="O991" s="2">
        <f>(N991*EXP($C$3-($C$4^2)/2+NORMSINV(AleatLivre!N988)*$C$4))</f>
        <v>88.275304139407368</v>
      </c>
      <c r="P991" s="2">
        <f>(O991*EXP($C$3-($C$4^2)/2+NORMSINV(AleatLivre!O988)*$C$4))</f>
        <v>93.866719984321719</v>
      </c>
      <c r="Q991" s="2">
        <f>(P991*EXP($C$3-($C$4^2)/2+NORMSINV(AleatLivre!P988)*$C$4))</f>
        <v>99.210629678167919</v>
      </c>
      <c r="R991" s="2">
        <f>(Q991*EXP($C$3-($C$4^2)/2+NORMSINV(AleatLivre!Q988)*$C$4))</f>
        <v>101.92557184933158</v>
      </c>
      <c r="S991" s="2">
        <f>(R991*EXP($C$3-($C$4^2)/2+NORMSINV(AleatLivre!R988)*$C$4))</f>
        <v>109.6856555605775</v>
      </c>
      <c r="T991" s="2">
        <f>(S991*EXP($C$3-($C$4^2)/2+NORMSINV(AleatLivre!S988)*$C$4))</f>
        <v>114.10154804634492</v>
      </c>
      <c r="U991" s="2">
        <f>(T991*EXP($C$3-($C$4^2)/2+NORMSINV(AleatLivre!T988)*$C$4))</f>
        <v>120.07480620684001</v>
      </c>
      <c r="V991" s="2">
        <f>(U991*EXP($C$3-($C$4^2)/2+NORMSINV(AleatLivre!U988)*$C$4))</f>
        <v>129.3395976978058</v>
      </c>
    </row>
    <row r="992" spans="1:22" x14ac:dyDescent="0.25">
      <c r="A992">
        <v>987</v>
      </c>
      <c r="B992" s="2">
        <f>Painel!$B$7</f>
        <v>50</v>
      </c>
      <c r="C992" s="2">
        <f>(B992*EXP($C$3-($C$4^2)/2+NORMSINV(AleatLivre!B989)*$C$4))</f>
        <v>52.92346435979033</v>
      </c>
      <c r="D992" s="2">
        <f>(C992*EXP($C$3-($C$4^2)/2+NORMSINV(AleatLivre!C989)*$C$4))</f>
        <v>54.737002570954814</v>
      </c>
      <c r="E992" s="2">
        <f>(D992*EXP($C$3-($C$4^2)/2+NORMSINV(AleatLivre!D989)*$C$4))</f>
        <v>56.800657654316915</v>
      </c>
      <c r="F992" s="2">
        <f>(E992*EXP($C$3-($C$4^2)/2+NORMSINV(AleatLivre!E989)*$C$4))</f>
        <v>59.393159881734462</v>
      </c>
      <c r="G992" s="2">
        <f>(F992*EXP($C$3-($C$4^2)/2+NORMSINV(AleatLivre!F989)*$C$4))</f>
        <v>62.808107728685158</v>
      </c>
      <c r="H992" s="2">
        <f>(G992*EXP($C$3-($C$4^2)/2+NORMSINV(AleatLivre!G989)*$C$4))</f>
        <v>66.976097563418037</v>
      </c>
      <c r="I992" s="2">
        <f>(H992*EXP($C$3-($C$4^2)/2+NORMSINV(AleatLivre!H989)*$C$4))</f>
        <v>69.92457120915924</v>
      </c>
      <c r="J992" s="2">
        <f>(I992*EXP($C$3-($C$4^2)/2+NORMSINV(AleatLivre!I989)*$C$4))</f>
        <v>72.761311356381896</v>
      </c>
      <c r="K992" s="2">
        <f>(J992*EXP($C$3-($C$4^2)/2+NORMSINV(AleatLivre!J989)*$C$4))</f>
        <v>75.70722811646138</v>
      </c>
      <c r="L992" s="2">
        <f>(K992*EXP($C$3-($C$4^2)/2+NORMSINV(AleatLivre!K989)*$C$4))</f>
        <v>80.842511438103983</v>
      </c>
      <c r="M992" s="2">
        <f>(L992*EXP($C$3-($C$4^2)/2+NORMSINV(AleatLivre!L989)*$C$4))</f>
        <v>83.711101571811597</v>
      </c>
      <c r="N992" s="2">
        <f>(M992*EXP($C$3-($C$4^2)/2+NORMSINV(AleatLivre!M989)*$C$4))</f>
        <v>87.78937246830381</v>
      </c>
      <c r="O992" s="2">
        <f>(N992*EXP($C$3-($C$4^2)/2+NORMSINV(AleatLivre!N989)*$C$4))</f>
        <v>93.060426558017198</v>
      </c>
      <c r="P992" s="2">
        <f>(O992*EXP($C$3-($C$4^2)/2+NORMSINV(AleatLivre!O989)*$C$4))</f>
        <v>99.639115768420169</v>
      </c>
      <c r="Q992" s="2">
        <f>(P992*EXP($C$3-($C$4^2)/2+NORMSINV(AleatLivre!P989)*$C$4))</f>
        <v>103.37605567923977</v>
      </c>
      <c r="R992" s="2">
        <f>(Q992*EXP($C$3-($C$4^2)/2+NORMSINV(AleatLivre!Q989)*$C$4))</f>
        <v>108.10319578231729</v>
      </c>
      <c r="S992" s="2">
        <f>(R992*EXP($C$3-($C$4^2)/2+NORMSINV(AleatLivre!R989)*$C$4))</f>
        <v>117.78583633855274</v>
      </c>
      <c r="T992" s="2">
        <f>(S992*EXP($C$3-($C$4^2)/2+NORMSINV(AleatLivre!S989)*$C$4))</f>
        <v>125.74281587437603</v>
      </c>
      <c r="U992" s="2">
        <f>(T992*EXP($C$3-($C$4^2)/2+NORMSINV(AleatLivre!T989)*$C$4))</f>
        <v>128.17579693988577</v>
      </c>
      <c r="V992" s="2">
        <f>(U992*EXP($C$3-($C$4^2)/2+NORMSINV(AleatLivre!U989)*$C$4))</f>
        <v>132.80516155776579</v>
      </c>
    </row>
    <row r="993" spans="1:22" x14ac:dyDescent="0.25">
      <c r="A993">
        <v>988</v>
      </c>
      <c r="B993" s="2">
        <f>Painel!$B$7</f>
        <v>50</v>
      </c>
      <c r="C993" s="2">
        <f>(B993*EXP($C$3-($C$4^2)/2+NORMSINV(AleatLivre!B990)*$C$4))</f>
        <v>52.090649865688697</v>
      </c>
      <c r="D993" s="2">
        <f>(C993*EXP($C$3-($C$4^2)/2+NORMSINV(AleatLivre!C990)*$C$4))</f>
        <v>55.060465003899793</v>
      </c>
      <c r="E993" s="2">
        <f>(D993*EXP($C$3-($C$4^2)/2+NORMSINV(AleatLivre!D990)*$C$4))</f>
        <v>57.680564719260417</v>
      </c>
      <c r="F993" s="2">
        <f>(E993*EXP($C$3-($C$4^2)/2+NORMSINV(AleatLivre!E990)*$C$4))</f>
        <v>58.943472957760029</v>
      </c>
      <c r="G993" s="2">
        <f>(F993*EXP($C$3-($C$4^2)/2+NORMSINV(AleatLivre!F990)*$C$4))</f>
        <v>62.673892871233797</v>
      </c>
      <c r="H993" s="2">
        <f>(G993*EXP($C$3-($C$4^2)/2+NORMSINV(AleatLivre!G990)*$C$4))</f>
        <v>65.293024420454614</v>
      </c>
      <c r="I993" s="2">
        <f>(H993*EXP($C$3-($C$4^2)/2+NORMSINV(AleatLivre!H990)*$C$4))</f>
        <v>67.305065611556017</v>
      </c>
      <c r="J993" s="2">
        <f>(I993*EXP($C$3-($C$4^2)/2+NORMSINV(AleatLivre!I990)*$C$4))</f>
        <v>71.886658148710481</v>
      </c>
      <c r="K993" s="2">
        <f>(J993*EXP($C$3-($C$4^2)/2+NORMSINV(AleatLivre!J990)*$C$4))</f>
        <v>76.385257094873452</v>
      </c>
      <c r="L993" s="2">
        <f>(K993*EXP($C$3-($C$4^2)/2+NORMSINV(AleatLivre!K990)*$C$4))</f>
        <v>80.171855204436568</v>
      </c>
      <c r="M993" s="2">
        <f>(L993*EXP($C$3-($C$4^2)/2+NORMSINV(AleatLivre!L990)*$C$4))</f>
        <v>81.884742950490363</v>
      </c>
      <c r="N993" s="2">
        <f>(M993*EXP($C$3-($C$4^2)/2+NORMSINV(AleatLivre!M990)*$C$4))</f>
        <v>86.061864778140347</v>
      </c>
      <c r="O993" s="2">
        <f>(N993*EXP($C$3-($C$4^2)/2+NORMSINV(AleatLivre!N990)*$C$4))</f>
        <v>91.129894717534071</v>
      </c>
      <c r="P993" s="2">
        <f>(O993*EXP($C$3-($C$4^2)/2+NORMSINV(AleatLivre!O990)*$C$4))</f>
        <v>95.085049906549472</v>
      </c>
      <c r="Q993" s="2">
        <f>(P993*EXP($C$3-($C$4^2)/2+NORMSINV(AleatLivre!P990)*$C$4))</f>
        <v>105.77954390026848</v>
      </c>
      <c r="R993" s="2">
        <f>(Q993*EXP($C$3-($C$4^2)/2+NORMSINV(AleatLivre!Q990)*$C$4))</f>
        <v>112.92724111792947</v>
      </c>
      <c r="S993" s="2">
        <f>(R993*EXP($C$3-($C$4^2)/2+NORMSINV(AleatLivre!R990)*$C$4))</f>
        <v>117.64454285583632</v>
      </c>
      <c r="T993" s="2">
        <f>(S993*EXP($C$3-($C$4^2)/2+NORMSINV(AleatLivre!S990)*$C$4))</f>
        <v>125.17649435456212</v>
      </c>
      <c r="U993" s="2">
        <f>(T993*EXP($C$3-($C$4^2)/2+NORMSINV(AleatLivre!T990)*$C$4))</f>
        <v>130.69662745187742</v>
      </c>
      <c r="V993" s="2">
        <f>(U993*EXP($C$3-($C$4^2)/2+NORMSINV(AleatLivre!U990)*$C$4))</f>
        <v>138.2422348358042</v>
      </c>
    </row>
    <row r="994" spans="1:22" x14ac:dyDescent="0.25">
      <c r="A994">
        <v>989</v>
      </c>
      <c r="B994" s="2">
        <f>Painel!$B$7</f>
        <v>50</v>
      </c>
      <c r="C994" s="2">
        <f>(B994*EXP($C$3-($C$4^2)/2+NORMSINV(AleatLivre!B991)*$C$4))</f>
        <v>53.157904175897826</v>
      </c>
      <c r="D994" s="2">
        <f>(C994*EXP($C$3-($C$4^2)/2+NORMSINV(AleatLivre!C991)*$C$4))</f>
        <v>56.060786459404369</v>
      </c>
      <c r="E994" s="2">
        <f>(D994*EXP($C$3-($C$4^2)/2+NORMSINV(AleatLivre!D991)*$C$4))</f>
        <v>57.735908327135427</v>
      </c>
      <c r="F994" s="2">
        <f>(E994*EXP($C$3-($C$4^2)/2+NORMSINV(AleatLivre!E991)*$C$4))</f>
        <v>60.243759975293813</v>
      </c>
      <c r="G994" s="2">
        <f>(F994*EXP($C$3-($C$4^2)/2+NORMSINV(AleatLivre!F991)*$C$4))</f>
        <v>62.859601715091678</v>
      </c>
      <c r="H994" s="2">
        <f>(G994*EXP($C$3-($C$4^2)/2+NORMSINV(AleatLivre!G991)*$C$4))</f>
        <v>67.318617359142806</v>
      </c>
      <c r="I994" s="2">
        <f>(H994*EXP($C$3-($C$4^2)/2+NORMSINV(AleatLivre!H991)*$C$4))</f>
        <v>70.813287073746224</v>
      </c>
      <c r="J994" s="2">
        <f>(I994*EXP($C$3-($C$4^2)/2+NORMSINV(AleatLivre!I991)*$C$4))</f>
        <v>73.729895931861662</v>
      </c>
      <c r="K994" s="2">
        <f>(J994*EXP($C$3-($C$4^2)/2+NORMSINV(AleatLivre!J991)*$C$4))</f>
        <v>77.639860237626252</v>
      </c>
      <c r="L994" s="2">
        <f>(K994*EXP($C$3-($C$4^2)/2+NORMSINV(AleatLivre!K991)*$C$4))</f>
        <v>82.666796148278294</v>
      </c>
      <c r="M994" s="2">
        <f>(L994*EXP($C$3-($C$4^2)/2+NORMSINV(AleatLivre!L991)*$C$4))</f>
        <v>90.746406752041295</v>
      </c>
      <c r="N994" s="2">
        <f>(M994*EXP($C$3-($C$4^2)/2+NORMSINV(AleatLivre!M991)*$C$4))</f>
        <v>99.394417799786012</v>
      </c>
      <c r="O994" s="2">
        <f>(N994*EXP($C$3-($C$4^2)/2+NORMSINV(AleatLivre!N991)*$C$4))</f>
        <v>99.701627514313543</v>
      </c>
      <c r="P994" s="2">
        <f>(O994*EXP($C$3-($C$4^2)/2+NORMSINV(AleatLivre!O991)*$C$4))</f>
        <v>103.79654451120494</v>
      </c>
      <c r="Q994" s="2">
        <f>(P994*EXP($C$3-($C$4^2)/2+NORMSINV(AleatLivre!P991)*$C$4))</f>
        <v>109.77780312131645</v>
      </c>
      <c r="R994" s="2">
        <f>(Q994*EXP($C$3-($C$4^2)/2+NORMSINV(AleatLivre!Q991)*$C$4))</f>
        <v>119.43301825288393</v>
      </c>
      <c r="S994" s="2">
        <f>(R994*EXP($C$3-($C$4^2)/2+NORMSINV(AleatLivre!R991)*$C$4))</f>
        <v>123.22548606713184</v>
      </c>
      <c r="T994" s="2">
        <f>(S994*EXP($C$3-($C$4^2)/2+NORMSINV(AleatLivre!S991)*$C$4))</f>
        <v>125.94103908760269</v>
      </c>
      <c r="U994" s="2">
        <f>(T994*EXP($C$3-($C$4^2)/2+NORMSINV(AleatLivre!T991)*$C$4))</f>
        <v>134.05931902898251</v>
      </c>
      <c r="V994" s="2">
        <f>(U994*EXP($C$3-($C$4^2)/2+NORMSINV(AleatLivre!U991)*$C$4))</f>
        <v>140.82072884911636</v>
      </c>
    </row>
    <row r="995" spans="1:22" x14ac:dyDescent="0.25">
      <c r="A995">
        <v>990</v>
      </c>
      <c r="B995" s="2">
        <f>Painel!$B$7</f>
        <v>50</v>
      </c>
      <c r="C995" s="2">
        <f>(B995*EXP($C$3-($C$4^2)/2+NORMSINV(AleatLivre!B992)*$C$4))</f>
        <v>51.774452222621882</v>
      </c>
      <c r="D995" s="2">
        <f>(C995*EXP($C$3-($C$4^2)/2+NORMSINV(AleatLivre!C992)*$C$4))</f>
        <v>55.383392310779989</v>
      </c>
      <c r="E995" s="2">
        <f>(D995*EXP($C$3-($C$4^2)/2+NORMSINV(AleatLivre!D992)*$C$4))</f>
        <v>60.127831440590128</v>
      </c>
      <c r="F995" s="2">
        <f>(E995*EXP($C$3-($C$4^2)/2+NORMSINV(AleatLivre!E992)*$C$4))</f>
        <v>64.182460628519266</v>
      </c>
      <c r="G995" s="2">
        <f>(F995*EXP($C$3-($C$4^2)/2+NORMSINV(AleatLivre!F992)*$C$4))</f>
        <v>69.014604338899886</v>
      </c>
      <c r="H995" s="2">
        <f>(G995*EXP($C$3-($C$4^2)/2+NORMSINV(AleatLivre!G992)*$C$4))</f>
        <v>73.370114022572949</v>
      </c>
      <c r="I995" s="2">
        <f>(H995*EXP($C$3-($C$4^2)/2+NORMSINV(AleatLivre!H992)*$C$4))</f>
        <v>78.368911281996546</v>
      </c>
      <c r="J995" s="2">
        <f>(I995*EXP($C$3-($C$4^2)/2+NORMSINV(AleatLivre!I992)*$C$4))</f>
        <v>82.854805175709274</v>
      </c>
      <c r="K995" s="2">
        <f>(J995*EXP($C$3-($C$4^2)/2+NORMSINV(AleatLivre!J992)*$C$4))</f>
        <v>87.210874620701944</v>
      </c>
      <c r="L995" s="2">
        <f>(K995*EXP($C$3-($C$4^2)/2+NORMSINV(AleatLivre!K992)*$C$4))</f>
        <v>87.968475458912152</v>
      </c>
      <c r="M995" s="2">
        <f>(L995*EXP($C$3-($C$4^2)/2+NORMSINV(AleatLivre!L992)*$C$4))</f>
        <v>92.889035339877267</v>
      </c>
      <c r="N995" s="2">
        <f>(M995*EXP($C$3-($C$4^2)/2+NORMSINV(AleatLivre!M992)*$C$4))</f>
        <v>99.484090789947217</v>
      </c>
      <c r="O995" s="2">
        <f>(N995*EXP($C$3-($C$4^2)/2+NORMSINV(AleatLivre!N992)*$C$4))</f>
        <v>104.89155279678145</v>
      </c>
      <c r="P995" s="2">
        <f>(O995*EXP($C$3-($C$4^2)/2+NORMSINV(AleatLivre!O992)*$C$4))</f>
        <v>109.69968659843782</v>
      </c>
      <c r="Q995" s="2">
        <f>(P995*EXP($C$3-($C$4^2)/2+NORMSINV(AleatLivre!P992)*$C$4))</f>
        <v>113.83016114934696</v>
      </c>
      <c r="R995" s="2">
        <f>(Q995*EXP($C$3-($C$4^2)/2+NORMSINV(AleatLivre!Q992)*$C$4))</f>
        <v>120.58834369463023</v>
      </c>
      <c r="S995" s="2">
        <f>(R995*EXP($C$3-($C$4^2)/2+NORMSINV(AleatLivre!R992)*$C$4))</f>
        <v>128.09613980174524</v>
      </c>
      <c r="T995" s="2">
        <f>(S995*EXP($C$3-($C$4^2)/2+NORMSINV(AleatLivre!S992)*$C$4))</f>
        <v>136.00754302945899</v>
      </c>
      <c r="U995" s="2">
        <f>(T995*EXP($C$3-($C$4^2)/2+NORMSINV(AleatLivre!T992)*$C$4))</f>
        <v>146.5321652544927</v>
      </c>
      <c r="V995" s="2">
        <f>(U995*EXP($C$3-($C$4^2)/2+NORMSINV(AleatLivre!U992)*$C$4))</f>
        <v>152.53447723758106</v>
      </c>
    </row>
    <row r="996" spans="1:22" x14ac:dyDescent="0.25">
      <c r="A996">
        <v>991</v>
      </c>
      <c r="B996" s="2">
        <f>Painel!$B$7</f>
        <v>50</v>
      </c>
      <c r="C996" s="2">
        <f>(B996*EXP($C$3-($C$4^2)/2+NORMSINV(AleatLivre!B993)*$C$4))</f>
        <v>53.439271387253541</v>
      </c>
      <c r="D996" s="2">
        <f>(C996*EXP($C$3-($C$4^2)/2+NORMSINV(AleatLivre!C993)*$C$4))</f>
        <v>54.602519312276065</v>
      </c>
      <c r="E996" s="2">
        <f>(D996*EXP($C$3-($C$4^2)/2+NORMSINV(AleatLivre!D993)*$C$4))</f>
        <v>56.627327265411843</v>
      </c>
      <c r="F996" s="2">
        <f>(E996*EXP($C$3-($C$4^2)/2+NORMSINV(AleatLivre!E993)*$C$4))</f>
        <v>58.509668218404236</v>
      </c>
      <c r="G996" s="2">
        <f>(F996*EXP($C$3-($C$4^2)/2+NORMSINV(AleatLivre!F993)*$C$4))</f>
        <v>60.685185110899759</v>
      </c>
      <c r="H996" s="2">
        <f>(G996*EXP($C$3-($C$4^2)/2+NORMSINV(AleatLivre!G993)*$C$4))</f>
        <v>63.501803119396776</v>
      </c>
      <c r="I996" s="2">
        <f>(H996*EXP($C$3-($C$4^2)/2+NORMSINV(AleatLivre!H993)*$C$4))</f>
        <v>66.776114298907004</v>
      </c>
      <c r="J996" s="2">
        <f>(I996*EXP($C$3-($C$4^2)/2+NORMSINV(AleatLivre!I993)*$C$4))</f>
        <v>68.070327678327075</v>
      </c>
      <c r="K996" s="2">
        <f>(J996*EXP($C$3-($C$4^2)/2+NORMSINV(AleatLivre!J993)*$C$4))</f>
        <v>72.54407050049447</v>
      </c>
      <c r="L996" s="2">
        <f>(K996*EXP($C$3-($C$4^2)/2+NORMSINV(AleatLivre!K993)*$C$4))</f>
        <v>76.7608344772745</v>
      </c>
      <c r="M996" s="2">
        <f>(L996*EXP($C$3-($C$4^2)/2+NORMSINV(AleatLivre!L993)*$C$4))</f>
        <v>80.292654612650779</v>
      </c>
      <c r="N996" s="2">
        <f>(M996*EXP($C$3-($C$4^2)/2+NORMSINV(AleatLivre!M993)*$C$4))</f>
        <v>86.457270342248449</v>
      </c>
      <c r="O996" s="2">
        <f>(N996*EXP($C$3-($C$4^2)/2+NORMSINV(AleatLivre!N993)*$C$4))</f>
        <v>92.831196030165145</v>
      </c>
      <c r="P996" s="2">
        <f>(O996*EXP($C$3-($C$4^2)/2+NORMSINV(AleatLivre!O993)*$C$4))</f>
        <v>100.23611642000473</v>
      </c>
      <c r="Q996" s="2">
        <f>(P996*EXP($C$3-($C$4^2)/2+NORMSINV(AleatLivre!P993)*$C$4))</f>
        <v>101.90024499811034</v>
      </c>
      <c r="R996" s="2">
        <f>(Q996*EXP($C$3-($C$4^2)/2+NORMSINV(AleatLivre!Q993)*$C$4))</f>
        <v>110.59717118961964</v>
      </c>
      <c r="S996" s="2">
        <f>(R996*EXP($C$3-($C$4^2)/2+NORMSINV(AleatLivre!R993)*$C$4))</f>
        <v>118.10510504286874</v>
      </c>
      <c r="T996" s="2">
        <f>(S996*EXP($C$3-($C$4^2)/2+NORMSINV(AleatLivre!S993)*$C$4))</f>
        <v>125.51042555411431</v>
      </c>
      <c r="U996" s="2">
        <f>(T996*EXP($C$3-($C$4^2)/2+NORMSINV(AleatLivre!T993)*$C$4))</f>
        <v>132.19306292670211</v>
      </c>
      <c r="V996" s="2">
        <f>(U996*EXP($C$3-($C$4^2)/2+NORMSINV(AleatLivre!U993)*$C$4))</f>
        <v>141.03333983118199</v>
      </c>
    </row>
    <row r="997" spans="1:22" x14ac:dyDescent="0.25">
      <c r="A997">
        <v>992</v>
      </c>
      <c r="B997" s="2">
        <f>Painel!$B$7</f>
        <v>50</v>
      </c>
      <c r="C997" s="2">
        <f>(B997*EXP($C$3-($C$4^2)/2+NORMSINV(AleatLivre!B994)*$C$4))</f>
        <v>52.221918064990589</v>
      </c>
      <c r="D997" s="2">
        <f>(C997*EXP($C$3-($C$4^2)/2+NORMSINV(AleatLivre!C994)*$C$4))</f>
        <v>54.394268557272753</v>
      </c>
      <c r="E997" s="2">
        <f>(D997*EXP($C$3-($C$4^2)/2+NORMSINV(AleatLivre!D994)*$C$4))</f>
        <v>58.472291436698008</v>
      </c>
      <c r="F997" s="2">
        <f>(E997*EXP($C$3-($C$4^2)/2+NORMSINV(AleatLivre!E994)*$C$4))</f>
        <v>60.412765970017496</v>
      </c>
      <c r="G997" s="2">
        <f>(F997*EXP($C$3-($C$4^2)/2+NORMSINV(AleatLivre!F994)*$C$4))</f>
        <v>63.493346939208529</v>
      </c>
      <c r="H997" s="2">
        <f>(G997*EXP($C$3-($C$4^2)/2+NORMSINV(AleatLivre!G994)*$C$4))</f>
        <v>67.212873419100617</v>
      </c>
      <c r="I997" s="2">
        <f>(H997*EXP($C$3-($C$4^2)/2+NORMSINV(AleatLivre!H994)*$C$4))</f>
        <v>71.083460306709114</v>
      </c>
      <c r="J997" s="2">
        <f>(I997*EXP($C$3-($C$4^2)/2+NORMSINV(AleatLivre!I994)*$C$4))</f>
        <v>75.751962897523043</v>
      </c>
      <c r="K997" s="2">
        <f>(J997*EXP($C$3-($C$4^2)/2+NORMSINV(AleatLivre!J994)*$C$4))</f>
        <v>80.352366176439375</v>
      </c>
      <c r="L997" s="2">
        <f>(K997*EXP($C$3-($C$4^2)/2+NORMSINV(AleatLivre!K994)*$C$4))</f>
        <v>84.40286453660282</v>
      </c>
      <c r="M997" s="2">
        <f>(L997*EXP($C$3-($C$4^2)/2+NORMSINV(AleatLivre!L994)*$C$4))</f>
        <v>87.422402105017994</v>
      </c>
      <c r="N997" s="2">
        <f>(M997*EXP($C$3-($C$4^2)/2+NORMSINV(AleatLivre!M994)*$C$4))</f>
        <v>93.779501888697069</v>
      </c>
      <c r="O997" s="2">
        <f>(N997*EXP($C$3-($C$4^2)/2+NORMSINV(AleatLivre!N994)*$C$4))</f>
        <v>94.891950192681421</v>
      </c>
      <c r="P997" s="2">
        <f>(O997*EXP($C$3-($C$4^2)/2+NORMSINV(AleatLivre!O994)*$C$4))</f>
        <v>99.466590233918524</v>
      </c>
      <c r="Q997" s="2">
        <f>(P997*EXP($C$3-($C$4^2)/2+NORMSINV(AleatLivre!P994)*$C$4))</f>
        <v>105.10572551316982</v>
      </c>
      <c r="R997" s="2">
        <f>(Q997*EXP($C$3-($C$4^2)/2+NORMSINV(AleatLivre!Q994)*$C$4))</f>
        <v>109.38407378575636</v>
      </c>
      <c r="S997" s="2">
        <f>(R997*EXP($C$3-($C$4^2)/2+NORMSINV(AleatLivre!R994)*$C$4))</f>
        <v>111.15142978571083</v>
      </c>
      <c r="T997" s="2">
        <f>(S997*EXP($C$3-($C$4^2)/2+NORMSINV(AleatLivre!S994)*$C$4))</f>
        <v>116.29197682438902</v>
      </c>
      <c r="U997" s="2">
        <f>(T997*EXP($C$3-($C$4^2)/2+NORMSINV(AleatLivre!T994)*$C$4))</f>
        <v>121.1530372215551</v>
      </c>
      <c r="V997" s="2">
        <f>(U997*EXP($C$3-($C$4^2)/2+NORMSINV(AleatLivre!U994)*$C$4))</f>
        <v>124.20875435382669</v>
      </c>
    </row>
    <row r="998" spans="1:22" x14ac:dyDescent="0.25">
      <c r="A998">
        <v>993</v>
      </c>
      <c r="B998" s="2">
        <f>Painel!$B$7</f>
        <v>50</v>
      </c>
      <c r="C998" s="2">
        <f>(B998*EXP($C$3-($C$4^2)/2+NORMSINV(AleatLivre!B995)*$C$4))</f>
        <v>52.324558034923541</v>
      </c>
      <c r="D998" s="2">
        <f>(C998*EXP($C$3-($C$4^2)/2+NORMSINV(AleatLivre!C995)*$C$4))</f>
        <v>54.165750474912016</v>
      </c>
      <c r="E998" s="2">
        <f>(D998*EXP($C$3-($C$4^2)/2+NORMSINV(AleatLivre!D995)*$C$4))</f>
        <v>54.885099372525538</v>
      </c>
      <c r="F998" s="2">
        <f>(E998*EXP($C$3-($C$4^2)/2+NORMSINV(AleatLivre!E995)*$C$4))</f>
        <v>59.425427182770797</v>
      </c>
      <c r="G998" s="2">
        <f>(F998*EXP($C$3-($C$4^2)/2+NORMSINV(AleatLivre!F995)*$C$4))</f>
        <v>63.298012258494822</v>
      </c>
      <c r="H998" s="2">
        <f>(G998*EXP($C$3-($C$4^2)/2+NORMSINV(AleatLivre!G995)*$C$4))</f>
        <v>64.214406781105794</v>
      </c>
      <c r="I998" s="2">
        <f>(H998*EXP($C$3-($C$4^2)/2+NORMSINV(AleatLivre!H995)*$C$4))</f>
        <v>66.473502516802697</v>
      </c>
      <c r="J998" s="2">
        <f>(I998*EXP($C$3-($C$4^2)/2+NORMSINV(AleatLivre!I995)*$C$4))</f>
        <v>70.058210917905242</v>
      </c>
      <c r="K998" s="2">
        <f>(J998*EXP($C$3-($C$4^2)/2+NORMSINV(AleatLivre!J995)*$C$4))</f>
        <v>72.834356391533902</v>
      </c>
      <c r="L998" s="2">
        <f>(K998*EXP($C$3-($C$4^2)/2+NORMSINV(AleatLivre!K995)*$C$4))</f>
        <v>79.180005014405069</v>
      </c>
      <c r="M998" s="2">
        <f>(L998*EXP($C$3-($C$4^2)/2+NORMSINV(AleatLivre!L995)*$C$4))</f>
        <v>81.999835850941238</v>
      </c>
      <c r="N998" s="2">
        <f>(M998*EXP($C$3-($C$4^2)/2+NORMSINV(AleatLivre!M995)*$C$4))</f>
        <v>84.557028246543851</v>
      </c>
      <c r="O998" s="2">
        <f>(N998*EXP($C$3-($C$4^2)/2+NORMSINV(AleatLivre!N995)*$C$4))</f>
        <v>89.756239704405004</v>
      </c>
      <c r="P998" s="2">
        <f>(O998*EXP($C$3-($C$4^2)/2+NORMSINV(AleatLivre!O995)*$C$4))</f>
        <v>96.391345573384982</v>
      </c>
      <c r="Q998" s="2">
        <f>(P998*EXP($C$3-($C$4^2)/2+NORMSINV(AleatLivre!P995)*$C$4))</f>
        <v>98.912732096047264</v>
      </c>
      <c r="R998" s="2">
        <f>(Q998*EXP($C$3-($C$4^2)/2+NORMSINV(AleatLivre!Q995)*$C$4))</f>
        <v>102.54585368992736</v>
      </c>
      <c r="S998" s="2">
        <f>(R998*EXP($C$3-($C$4^2)/2+NORMSINV(AleatLivre!R995)*$C$4))</f>
        <v>105.33412031245389</v>
      </c>
      <c r="T998" s="2">
        <f>(S998*EXP($C$3-($C$4^2)/2+NORMSINV(AleatLivre!S995)*$C$4))</f>
        <v>115.08498924304264</v>
      </c>
      <c r="U998" s="2">
        <f>(T998*EXP($C$3-($C$4^2)/2+NORMSINV(AleatLivre!T995)*$C$4))</f>
        <v>116.98389506783263</v>
      </c>
      <c r="V998" s="2">
        <f>(U998*EXP($C$3-($C$4^2)/2+NORMSINV(AleatLivre!U995)*$C$4))</f>
        <v>125.84442186614392</v>
      </c>
    </row>
    <row r="999" spans="1:22" x14ac:dyDescent="0.25">
      <c r="A999">
        <v>994</v>
      </c>
      <c r="B999" s="2">
        <f>Painel!$B$7</f>
        <v>50</v>
      </c>
      <c r="C999" s="2">
        <f>(B999*EXP($C$3-($C$4^2)/2+NORMSINV(AleatLivre!B996)*$C$4))</f>
        <v>52.389864264579991</v>
      </c>
      <c r="D999" s="2">
        <f>(C999*EXP($C$3-($C$4^2)/2+NORMSINV(AleatLivre!C996)*$C$4))</f>
        <v>55.113595829588846</v>
      </c>
      <c r="E999" s="2">
        <f>(D999*EXP($C$3-($C$4^2)/2+NORMSINV(AleatLivre!D996)*$C$4))</f>
        <v>56.216030318975811</v>
      </c>
      <c r="F999" s="2">
        <f>(E999*EXP($C$3-($C$4^2)/2+NORMSINV(AleatLivre!E996)*$C$4))</f>
        <v>57.900024236084228</v>
      </c>
      <c r="G999" s="2">
        <f>(F999*EXP($C$3-($C$4^2)/2+NORMSINV(AleatLivre!F996)*$C$4))</f>
        <v>60.683197155737432</v>
      </c>
      <c r="H999" s="2">
        <f>(G999*EXP($C$3-($C$4^2)/2+NORMSINV(AleatLivre!G996)*$C$4))</f>
        <v>63.247911327291007</v>
      </c>
      <c r="I999" s="2">
        <f>(H999*EXP($C$3-($C$4^2)/2+NORMSINV(AleatLivre!H996)*$C$4))</f>
        <v>65.04838096118722</v>
      </c>
      <c r="J999" s="2">
        <f>(I999*EXP($C$3-($C$4^2)/2+NORMSINV(AleatLivre!I996)*$C$4))</f>
        <v>66.85598546547898</v>
      </c>
      <c r="K999" s="2">
        <f>(J999*EXP($C$3-($C$4^2)/2+NORMSINV(AleatLivre!J996)*$C$4))</f>
        <v>70.990133055982952</v>
      </c>
      <c r="L999" s="2">
        <f>(K999*EXP($C$3-($C$4^2)/2+NORMSINV(AleatLivre!K996)*$C$4))</f>
        <v>75.065203849961065</v>
      </c>
      <c r="M999" s="2">
        <f>(L999*EXP($C$3-($C$4^2)/2+NORMSINV(AleatLivre!L996)*$C$4))</f>
        <v>77.804150670511291</v>
      </c>
      <c r="N999" s="2">
        <f>(M999*EXP($C$3-($C$4^2)/2+NORMSINV(AleatLivre!M996)*$C$4))</f>
        <v>79.599576605524604</v>
      </c>
      <c r="O999" s="2">
        <f>(N999*EXP($C$3-($C$4^2)/2+NORMSINV(AleatLivre!N996)*$C$4))</f>
        <v>84.193400951845987</v>
      </c>
      <c r="P999" s="2">
        <f>(O999*EXP($C$3-($C$4^2)/2+NORMSINV(AleatLivre!O996)*$C$4))</f>
        <v>90.853458779100009</v>
      </c>
      <c r="Q999" s="2">
        <f>(P999*EXP($C$3-($C$4^2)/2+NORMSINV(AleatLivre!P996)*$C$4))</f>
        <v>98.484310551933277</v>
      </c>
      <c r="R999" s="2">
        <f>(Q999*EXP($C$3-($C$4^2)/2+NORMSINV(AleatLivre!Q996)*$C$4))</f>
        <v>102.26376717496937</v>
      </c>
      <c r="S999" s="2">
        <f>(R999*EXP($C$3-($C$4^2)/2+NORMSINV(AleatLivre!R996)*$C$4))</f>
        <v>109.32596783863718</v>
      </c>
      <c r="T999" s="2">
        <f>(S999*EXP($C$3-($C$4^2)/2+NORMSINV(AleatLivre!S996)*$C$4))</f>
        <v>117.21752869670902</v>
      </c>
      <c r="U999" s="2">
        <f>(T999*EXP($C$3-($C$4^2)/2+NORMSINV(AleatLivre!T996)*$C$4))</f>
        <v>120.36076752464795</v>
      </c>
      <c r="V999" s="2">
        <f>(U999*EXP($C$3-($C$4^2)/2+NORMSINV(AleatLivre!U996)*$C$4))</f>
        <v>130.23029564534741</v>
      </c>
    </row>
    <row r="1000" spans="1:22" x14ac:dyDescent="0.25">
      <c r="A1000">
        <v>995</v>
      </c>
      <c r="B1000" s="2">
        <f>Painel!$B$7</f>
        <v>50</v>
      </c>
      <c r="C1000" s="2">
        <f>(B1000*EXP($C$3-($C$4^2)/2+NORMSINV(AleatLivre!B997)*$C$4))</f>
        <v>51.387596753127575</v>
      </c>
      <c r="D1000" s="2">
        <f>(C1000*EXP($C$3-($C$4^2)/2+NORMSINV(AleatLivre!C997)*$C$4))</f>
        <v>51.836868220619024</v>
      </c>
      <c r="E1000" s="2">
        <f>(D1000*EXP($C$3-($C$4^2)/2+NORMSINV(AleatLivre!D997)*$C$4))</f>
        <v>53.051827515025941</v>
      </c>
      <c r="F1000" s="2">
        <f>(E1000*EXP($C$3-($C$4^2)/2+NORMSINV(AleatLivre!E997)*$C$4))</f>
        <v>54.954534381536881</v>
      </c>
      <c r="G1000" s="2">
        <f>(F1000*EXP($C$3-($C$4^2)/2+NORMSINV(AleatLivre!F997)*$C$4))</f>
        <v>57.779018619665713</v>
      </c>
      <c r="H1000" s="2">
        <f>(G1000*EXP($C$3-($C$4^2)/2+NORMSINV(AleatLivre!G997)*$C$4))</f>
        <v>60.477768737180035</v>
      </c>
      <c r="I1000" s="2">
        <f>(H1000*EXP($C$3-($C$4^2)/2+NORMSINV(AleatLivre!H997)*$C$4))</f>
        <v>64.050691079412857</v>
      </c>
      <c r="J1000" s="2">
        <f>(I1000*EXP($C$3-($C$4^2)/2+NORMSINV(AleatLivre!I997)*$C$4))</f>
        <v>67.703794646784218</v>
      </c>
      <c r="K1000" s="2">
        <f>(J1000*EXP($C$3-($C$4^2)/2+NORMSINV(AleatLivre!J997)*$C$4))</f>
        <v>71.683210701224127</v>
      </c>
      <c r="L1000" s="2">
        <f>(K1000*EXP($C$3-($C$4^2)/2+NORMSINV(AleatLivre!K997)*$C$4))</f>
        <v>74.775537048066127</v>
      </c>
      <c r="M1000" s="2">
        <f>(L1000*EXP($C$3-($C$4^2)/2+NORMSINV(AleatLivre!L997)*$C$4))</f>
        <v>78.082485520843576</v>
      </c>
      <c r="N1000" s="2">
        <f>(M1000*EXP($C$3-($C$4^2)/2+NORMSINV(AleatLivre!M997)*$C$4))</f>
        <v>82.51688388972407</v>
      </c>
      <c r="O1000" s="2">
        <f>(N1000*EXP($C$3-($C$4^2)/2+NORMSINV(AleatLivre!N997)*$C$4))</f>
        <v>90.206456032762588</v>
      </c>
      <c r="P1000" s="2">
        <f>(O1000*EXP($C$3-($C$4^2)/2+NORMSINV(AleatLivre!O997)*$C$4))</f>
        <v>95.772903604227622</v>
      </c>
      <c r="Q1000" s="2">
        <f>(P1000*EXP($C$3-($C$4^2)/2+NORMSINV(AleatLivre!P997)*$C$4))</f>
        <v>102.64447420506988</v>
      </c>
      <c r="R1000" s="2">
        <f>(Q1000*EXP($C$3-($C$4^2)/2+NORMSINV(AleatLivre!Q997)*$C$4))</f>
        <v>106.21106852917143</v>
      </c>
      <c r="S1000" s="2">
        <f>(R1000*EXP($C$3-($C$4^2)/2+NORMSINV(AleatLivre!R997)*$C$4))</f>
        <v>106.86865369129897</v>
      </c>
      <c r="T1000" s="2">
        <f>(S1000*EXP($C$3-($C$4^2)/2+NORMSINV(AleatLivre!S997)*$C$4))</f>
        <v>115.3627770174555</v>
      </c>
      <c r="U1000" s="2">
        <f>(T1000*EXP($C$3-($C$4^2)/2+NORMSINV(AleatLivre!T997)*$C$4))</f>
        <v>122.41085647684035</v>
      </c>
      <c r="V1000" s="2">
        <f>(U1000*EXP($C$3-($C$4^2)/2+NORMSINV(AleatLivre!U997)*$C$4))</f>
        <v>126.33016287443199</v>
      </c>
    </row>
    <row r="1001" spans="1:22" x14ac:dyDescent="0.25">
      <c r="A1001">
        <v>996</v>
      </c>
      <c r="B1001" s="2">
        <f>Painel!$B$7</f>
        <v>50</v>
      </c>
      <c r="C1001" s="2">
        <f>(B1001*EXP($C$3-($C$4^2)/2+NORMSINV(AleatLivre!B998)*$C$4))</f>
        <v>54.144979984308037</v>
      </c>
      <c r="D1001" s="2">
        <f>(C1001*EXP($C$3-($C$4^2)/2+NORMSINV(AleatLivre!C998)*$C$4))</f>
        <v>58.284165086058934</v>
      </c>
      <c r="E1001" s="2">
        <f>(D1001*EXP($C$3-($C$4^2)/2+NORMSINV(AleatLivre!D998)*$C$4))</f>
        <v>62.493931154763729</v>
      </c>
      <c r="F1001" s="2">
        <f>(E1001*EXP($C$3-($C$4^2)/2+NORMSINV(AleatLivre!E998)*$C$4))</f>
        <v>65.556808307258194</v>
      </c>
      <c r="G1001" s="2">
        <f>(F1001*EXP($C$3-($C$4^2)/2+NORMSINV(AleatLivre!F998)*$C$4))</f>
        <v>69.103836003052152</v>
      </c>
      <c r="H1001" s="2">
        <f>(G1001*EXP($C$3-($C$4^2)/2+NORMSINV(AleatLivre!G998)*$C$4))</f>
        <v>72.469117435401117</v>
      </c>
      <c r="I1001" s="2">
        <f>(H1001*EXP($C$3-($C$4^2)/2+NORMSINV(AleatLivre!H998)*$C$4))</f>
        <v>75.40512677755369</v>
      </c>
      <c r="J1001" s="2">
        <f>(I1001*EXP($C$3-($C$4^2)/2+NORMSINV(AleatLivre!I998)*$C$4))</f>
        <v>77.10248860706082</v>
      </c>
      <c r="K1001" s="2">
        <f>(J1001*EXP($C$3-($C$4^2)/2+NORMSINV(AleatLivre!J998)*$C$4))</f>
        <v>83.429144994574727</v>
      </c>
      <c r="L1001" s="2">
        <f>(K1001*EXP($C$3-($C$4^2)/2+NORMSINV(AleatLivre!K998)*$C$4))</f>
        <v>85.077923846510274</v>
      </c>
      <c r="M1001" s="2">
        <f>(L1001*EXP($C$3-($C$4^2)/2+NORMSINV(AleatLivre!L998)*$C$4))</f>
        <v>87.774409397519833</v>
      </c>
      <c r="N1001" s="2">
        <f>(M1001*EXP($C$3-($C$4^2)/2+NORMSINV(AleatLivre!M998)*$C$4))</f>
        <v>93.138323322895758</v>
      </c>
      <c r="O1001" s="2">
        <f>(N1001*EXP($C$3-($C$4^2)/2+NORMSINV(AleatLivre!N998)*$C$4))</f>
        <v>98.846724578118653</v>
      </c>
      <c r="P1001" s="2">
        <f>(O1001*EXP($C$3-($C$4^2)/2+NORMSINV(AleatLivre!O998)*$C$4))</f>
        <v>99.930683075669904</v>
      </c>
      <c r="Q1001" s="2">
        <f>(P1001*EXP($C$3-($C$4^2)/2+NORMSINV(AleatLivre!P998)*$C$4))</f>
        <v>102.90402504115286</v>
      </c>
      <c r="R1001" s="2">
        <f>(Q1001*EXP($C$3-($C$4^2)/2+NORMSINV(AleatLivre!Q998)*$C$4))</f>
        <v>104.40940808128261</v>
      </c>
      <c r="S1001" s="2">
        <f>(R1001*EXP($C$3-($C$4^2)/2+NORMSINV(AleatLivre!R998)*$C$4))</f>
        <v>108.25253671765473</v>
      </c>
      <c r="T1001" s="2">
        <f>(S1001*EXP($C$3-($C$4^2)/2+NORMSINV(AleatLivre!S998)*$C$4))</f>
        <v>113.31302572808347</v>
      </c>
      <c r="U1001" s="2">
        <f>(T1001*EXP($C$3-($C$4^2)/2+NORMSINV(AleatLivre!T998)*$C$4))</f>
        <v>117.90618987899634</v>
      </c>
      <c r="V1001" s="2">
        <f>(U1001*EXP($C$3-($C$4^2)/2+NORMSINV(AleatLivre!U998)*$C$4))</f>
        <v>124.82349903129177</v>
      </c>
    </row>
    <row r="1002" spans="1:22" x14ac:dyDescent="0.25">
      <c r="A1002">
        <v>997</v>
      </c>
      <c r="B1002" s="2">
        <f>Painel!$B$7</f>
        <v>50</v>
      </c>
      <c r="C1002" s="2">
        <f>(B1002*EXP($C$3-($C$4^2)/2+NORMSINV(AleatLivre!B999)*$C$4))</f>
        <v>52.984747395898324</v>
      </c>
      <c r="D1002" s="2">
        <f>(C1002*EXP($C$3-($C$4^2)/2+NORMSINV(AleatLivre!C999)*$C$4))</f>
        <v>57.110679399299357</v>
      </c>
      <c r="E1002" s="2">
        <f>(D1002*EXP($C$3-($C$4^2)/2+NORMSINV(AleatLivre!D999)*$C$4))</f>
        <v>61.744635465093296</v>
      </c>
      <c r="F1002" s="2">
        <f>(E1002*EXP($C$3-($C$4^2)/2+NORMSINV(AleatLivre!E999)*$C$4))</f>
        <v>66.457859662549879</v>
      </c>
      <c r="G1002" s="2">
        <f>(F1002*EXP($C$3-($C$4^2)/2+NORMSINV(AleatLivre!F999)*$C$4))</f>
        <v>69.465893856138351</v>
      </c>
      <c r="H1002" s="2">
        <f>(G1002*EXP($C$3-($C$4^2)/2+NORMSINV(AleatLivre!G999)*$C$4))</f>
        <v>71.913722374595608</v>
      </c>
      <c r="I1002" s="2">
        <f>(H1002*EXP($C$3-($C$4^2)/2+NORMSINV(AleatLivre!H999)*$C$4))</f>
        <v>73.762530347788768</v>
      </c>
      <c r="J1002" s="2">
        <f>(I1002*EXP($C$3-($C$4^2)/2+NORMSINV(AleatLivre!I999)*$C$4))</f>
        <v>76.261826758999405</v>
      </c>
      <c r="K1002" s="2">
        <f>(J1002*EXP($C$3-($C$4^2)/2+NORMSINV(AleatLivre!J999)*$C$4))</f>
        <v>79.629148674113893</v>
      </c>
      <c r="L1002" s="2">
        <f>(K1002*EXP($C$3-($C$4^2)/2+NORMSINV(AleatLivre!K999)*$C$4))</f>
        <v>83.432322439345299</v>
      </c>
      <c r="M1002" s="2">
        <f>(L1002*EXP($C$3-($C$4^2)/2+NORMSINV(AleatLivre!L999)*$C$4))</f>
        <v>88.718392417870376</v>
      </c>
      <c r="N1002" s="2">
        <f>(M1002*EXP($C$3-($C$4^2)/2+NORMSINV(AleatLivre!M999)*$C$4))</f>
        <v>96.373529724491362</v>
      </c>
      <c r="O1002" s="2">
        <f>(N1002*EXP($C$3-($C$4^2)/2+NORMSINV(AleatLivre!N999)*$C$4))</f>
        <v>106.61221502611961</v>
      </c>
      <c r="P1002" s="2">
        <f>(O1002*EXP($C$3-($C$4^2)/2+NORMSINV(AleatLivre!O999)*$C$4))</f>
        <v>113.65076318625687</v>
      </c>
      <c r="Q1002" s="2">
        <f>(P1002*EXP($C$3-($C$4^2)/2+NORMSINV(AleatLivre!P999)*$C$4))</f>
        <v>120.93786034692569</v>
      </c>
      <c r="R1002" s="2">
        <f>(Q1002*EXP($C$3-($C$4^2)/2+NORMSINV(AleatLivre!Q999)*$C$4))</f>
        <v>131.04780551536581</v>
      </c>
      <c r="S1002" s="2">
        <f>(R1002*EXP($C$3-($C$4^2)/2+NORMSINV(AleatLivre!R999)*$C$4))</f>
        <v>139.24376967654484</v>
      </c>
      <c r="T1002" s="2">
        <f>(S1002*EXP($C$3-($C$4^2)/2+NORMSINV(AleatLivre!S999)*$C$4))</f>
        <v>148.20378059992345</v>
      </c>
      <c r="U1002" s="2">
        <f>(T1002*EXP($C$3-($C$4^2)/2+NORMSINV(AleatLivre!T999)*$C$4))</f>
        <v>152.36874668720617</v>
      </c>
      <c r="V1002" s="2">
        <f>(U1002*EXP($C$3-($C$4^2)/2+NORMSINV(AleatLivre!U999)*$C$4))</f>
        <v>159.67362758311637</v>
      </c>
    </row>
    <row r="1003" spans="1:22" x14ac:dyDescent="0.25">
      <c r="A1003">
        <v>998</v>
      </c>
      <c r="B1003" s="2">
        <f>Painel!$B$7</f>
        <v>50</v>
      </c>
      <c r="C1003" s="2">
        <f>(B1003*EXP($C$3-($C$4^2)/2+NORMSINV(AleatLivre!B1000)*$C$4))</f>
        <v>53.063162189962341</v>
      </c>
      <c r="D1003" s="2">
        <f>(C1003*EXP($C$3-($C$4^2)/2+NORMSINV(AleatLivre!C1000)*$C$4))</f>
        <v>54.85212412549766</v>
      </c>
      <c r="E1003" s="2">
        <f>(D1003*EXP($C$3-($C$4^2)/2+NORMSINV(AleatLivre!D1000)*$C$4))</f>
        <v>58.962444500887116</v>
      </c>
      <c r="F1003" s="2">
        <f>(E1003*EXP($C$3-($C$4^2)/2+NORMSINV(AleatLivre!E1000)*$C$4))</f>
        <v>63.33424291541089</v>
      </c>
      <c r="G1003" s="2">
        <f>(F1003*EXP($C$3-($C$4^2)/2+NORMSINV(AleatLivre!F1000)*$C$4))</f>
        <v>69.552835875369965</v>
      </c>
      <c r="H1003" s="2">
        <f>(G1003*EXP($C$3-($C$4^2)/2+NORMSINV(AleatLivre!G1000)*$C$4))</f>
        <v>71.73409371702796</v>
      </c>
      <c r="I1003" s="2">
        <f>(H1003*EXP($C$3-($C$4^2)/2+NORMSINV(AleatLivre!H1000)*$C$4))</f>
        <v>73.892277014787368</v>
      </c>
      <c r="J1003" s="2">
        <f>(I1003*EXP($C$3-($C$4^2)/2+NORMSINV(AleatLivre!I1000)*$C$4))</f>
        <v>78.700112175069634</v>
      </c>
      <c r="K1003" s="2">
        <f>(J1003*EXP($C$3-($C$4^2)/2+NORMSINV(AleatLivre!J1000)*$C$4))</f>
        <v>81.214906556540015</v>
      </c>
      <c r="L1003" s="2">
        <f>(K1003*EXP($C$3-($C$4^2)/2+NORMSINV(AleatLivre!K1000)*$C$4))</f>
        <v>85.676040956742611</v>
      </c>
      <c r="M1003" s="2">
        <f>(L1003*EXP($C$3-($C$4^2)/2+NORMSINV(AleatLivre!L1000)*$C$4))</f>
        <v>88.65095866879615</v>
      </c>
      <c r="N1003" s="2">
        <f>(M1003*EXP($C$3-($C$4^2)/2+NORMSINV(AleatLivre!M1000)*$C$4))</f>
        <v>95.047007531611271</v>
      </c>
      <c r="O1003" s="2">
        <f>(N1003*EXP($C$3-($C$4^2)/2+NORMSINV(AleatLivre!N1000)*$C$4))</f>
        <v>103.45786697898346</v>
      </c>
      <c r="P1003" s="2">
        <f>(O1003*EXP($C$3-($C$4^2)/2+NORMSINV(AleatLivre!O1000)*$C$4))</f>
        <v>108.5328704783124</v>
      </c>
      <c r="Q1003" s="2">
        <f>(P1003*EXP($C$3-($C$4^2)/2+NORMSINV(AleatLivre!P1000)*$C$4))</f>
        <v>112.09115447597726</v>
      </c>
      <c r="R1003" s="2">
        <f>(Q1003*EXP($C$3-($C$4^2)/2+NORMSINV(AleatLivre!Q1000)*$C$4))</f>
        <v>116.49388615388379</v>
      </c>
      <c r="S1003" s="2">
        <f>(R1003*EXP($C$3-($C$4^2)/2+NORMSINV(AleatLivre!R1000)*$C$4))</f>
        <v>122.06709691963846</v>
      </c>
      <c r="T1003" s="2">
        <f>(S1003*EXP($C$3-($C$4^2)/2+NORMSINV(AleatLivre!S1000)*$C$4))</f>
        <v>127.02319774557633</v>
      </c>
      <c r="U1003" s="2">
        <f>(T1003*EXP($C$3-($C$4^2)/2+NORMSINV(AleatLivre!T1000)*$C$4))</f>
        <v>130.79019005958725</v>
      </c>
      <c r="V1003" s="2">
        <f>(U1003*EXP($C$3-($C$4^2)/2+NORMSINV(AleatLivre!U1000)*$C$4))</f>
        <v>133.88718321675253</v>
      </c>
    </row>
    <row r="1004" spans="1:22" x14ac:dyDescent="0.25">
      <c r="A1004">
        <v>999</v>
      </c>
      <c r="B1004" s="2">
        <f>Painel!$B$7</f>
        <v>50</v>
      </c>
      <c r="C1004" s="2">
        <f>(B1004*EXP($C$3-($C$4^2)/2+NORMSINV(AleatLivre!B1001)*$C$4))</f>
        <v>52.488649268726626</v>
      </c>
      <c r="D1004" s="2">
        <f>(C1004*EXP($C$3-($C$4^2)/2+NORMSINV(AleatLivre!C1001)*$C$4))</f>
        <v>57.451418244942587</v>
      </c>
      <c r="E1004" s="2">
        <f>(D1004*EXP($C$3-($C$4^2)/2+NORMSINV(AleatLivre!D1001)*$C$4))</f>
        <v>59.471157004004183</v>
      </c>
      <c r="F1004" s="2">
        <f>(E1004*EXP($C$3-($C$4^2)/2+NORMSINV(AleatLivre!E1001)*$C$4))</f>
        <v>60.94546090550331</v>
      </c>
      <c r="G1004" s="2">
        <f>(F1004*EXP($C$3-($C$4^2)/2+NORMSINV(AleatLivre!F1001)*$C$4))</f>
        <v>63.739562444094133</v>
      </c>
      <c r="H1004" s="2">
        <f>(G1004*EXP($C$3-($C$4^2)/2+NORMSINV(AleatLivre!G1001)*$C$4))</f>
        <v>65.944457062674942</v>
      </c>
      <c r="I1004" s="2">
        <f>(H1004*EXP($C$3-($C$4^2)/2+NORMSINV(AleatLivre!H1001)*$C$4))</f>
        <v>69.83818278956619</v>
      </c>
      <c r="J1004" s="2">
        <f>(I1004*EXP($C$3-($C$4^2)/2+NORMSINV(AleatLivre!I1001)*$C$4))</f>
        <v>71.90625468631336</v>
      </c>
      <c r="K1004" s="2">
        <f>(J1004*EXP($C$3-($C$4^2)/2+NORMSINV(AleatLivre!J1001)*$C$4))</f>
        <v>75.784953119088868</v>
      </c>
      <c r="L1004" s="2">
        <f>(K1004*EXP($C$3-($C$4^2)/2+NORMSINV(AleatLivre!K1001)*$C$4))</f>
        <v>78.371982525049717</v>
      </c>
      <c r="M1004" s="2">
        <f>(L1004*EXP($C$3-($C$4^2)/2+NORMSINV(AleatLivre!L1001)*$C$4))</f>
        <v>81.896985165802747</v>
      </c>
      <c r="N1004" s="2">
        <f>(M1004*EXP($C$3-($C$4^2)/2+NORMSINV(AleatLivre!M1001)*$C$4))</f>
        <v>84.121030547169383</v>
      </c>
      <c r="O1004" s="2">
        <f>(N1004*EXP($C$3-($C$4^2)/2+NORMSINV(AleatLivre!N1001)*$C$4))</f>
        <v>89.850134038490694</v>
      </c>
      <c r="P1004" s="2">
        <f>(O1004*EXP($C$3-($C$4^2)/2+NORMSINV(AleatLivre!O1001)*$C$4))</f>
        <v>95.014129352383634</v>
      </c>
      <c r="Q1004" s="2">
        <f>(P1004*EXP($C$3-($C$4^2)/2+NORMSINV(AleatLivre!P1001)*$C$4))</f>
        <v>98.579365581384721</v>
      </c>
      <c r="R1004" s="2">
        <f>(Q1004*EXP($C$3-($C$4^2)/2+NORMSINV(AleatLivre!Q1001)*$C$4))</f>
        <v>102.48324090915641</v>
      </c>
      <c r="S1004" s="2">
        <f>(R1004*EXP($C$3-($C$4^2)/2+NORMSINV(AleatLivre!R1001)*$C$4))</f>
        <v>111.82625034941768</v>
      </c>
      <c r="T1004" s="2">
        <f>(S1004*EXP($C$3-($C$4^2)/2+NORMSINV(AleatLivre!S1001)*$C$4))</f>
        <v>115.90619259479014</v>
      </c>
      <c r="U1004" s="2">
        <f>(T1004*EXP($C$3-($C$4^2)/2+NORMSINV(AleatLivre!T1001)*$C$4))</f>
        <v>124.80633761991656</v>
      </c>
      <c r="V1004" s="2">
        <f>(U1004*EXP($C$3-($C$4^2)/2+NORMSINV(AleatLivre!U1001)*$C$4))</f>
        <v>131.38831664158477</v>
      </c>
    </row>
    <row r="1005" spans="1:22" x14ac:dyDescent="0.25">
      <c r="A1005">
        <v>1000</v>
      </c>
      <c r="B1005" s="2">
        <f>Painel!$B$7</f>
        <v>50</v>
      </c>
      <c r="C1005" s="2">
        <f>(B1005*EXP($C$3-($C$4^2)/2+NORMSINV(AleatLivre!B1002)*$C$4))</f>
        <v>51.963818271236029</v>
      </c>
      <c r="D1005" s="2">
        <f>(C1005*EXP($C$3-($C$4^2)/2+NORMSINV(AleatLivre!C1002)*$C$4))</f>
        <v>53.769304154954298</v>
      </c>
      <c r="E1005" s="2">
        <f>(D1005*EXP($C$3-($C$4^2)/2+NORMSINV(AleatLivre!D1002)*$C$4))</f>
        <v>56.462158161198985</v>
      </c>
      <c r="F1005" s="2">
        <f>(E1005*EXP($C$3-($C$4^2)/2+NORMSINV(AleatLivre!E1002)*$C$4))</f>
        <v>58.332206727121793</v>
      </c>
      <c r="G1005" s="2">
        <f>(F1005*EXP($C$3-($C$4^2)/2+NORMSINV(AleatLivre!F1002)*$C$4))</f>
        <v>59.878134189134549</v>
      </c>
      <c r="H1005" s="2">
        <f>(G1005*EXP($C$3-($C$4^2)/2+NORMSINV(AleatLivre!G1002)*$C$4))</f>
        <v>63.609901625920109</v>
      </c>
      <c r="I1005" s="2">
        <f>(H1005*EXP($C$3-($C$4^2)/2+NORMSINV(AleatLivre!H1002)*$C$4))</f>
        <v>66.153903471634862</v>
      </c>
      <c r="J1005" s="2">
        <f>(I1005*EXP($C$3-($C$4^2)/2+NORMSINV(AleatLivre!I1002)*$C$4))</f>
        <v>69.379963001215643</v>
      </c>
      <c r="K1005" s="2">
        <f>(J1005*EXP($C$3-($C$4^2)/2+NORMSINV(AleatLivre!J1002)*$C$4))</f>
        <v>72.78218098696216</v>
      </c>
      <c r="L1005" s="2">
        <f>(K1005*EXP($C$3-($C$4^2)/2+NORMSINV(AleatLivre!K1002)*$C$4))</f>
        <v>76.726556060448885</v>
      </c>
      <c r="M1005" s="2">
        <f>(L1005*EXP($C$3-($C$4^2)/2+NORMSINV(AleatLivre!L1002)*$C$4))</f>
        <v>82.573009407402353</v>
      </c>
      <c r="N1005" s="2">
        <f>(M1005*EXP($C$3-($C$4^2)/2+NORMSINV(AleatLivre!M1002)*$C$4))</f>
        <v>88.336737541188299</v>
      </c>
      <c r="O1005" s="2">
        <f>(N1005*EXP($C$3-($C$4^2)/2+NORMSINV(AleatLivre!N1002)*$C$4))</f>
        <v>92.651915363431343</v>
      </c>
      <c r="P1005" s="2">
        <f>(O1005*EXP($C$3-($C$4^2)/2+NORMSINV(AleatLivre!O1002)*$C$4))</f>
        <v>95.675721666917511</v>
      </c>
      <c r="Q1005" s="2">
        <f>(P1005*EXP($C$3-($C$4^2)/2+NORMSINV(AleatLivre!P1002)*$C$4))</f>
        <v>103.88514211635905</v>
      </c>
      <c r="R1005" s="2">
        <f>(Q1005*EXP($C$3-($C$4^2)/2+NORMSINV(AleatLivre!Q1002)*$C$4))</f>
        <v>105.77418938105178</v>
      </c>
      <c r="S1005" s="2">
        <f>(R1005*EXP($C$3-($C$4^2)/2+NORMSINV(AleatLivre!R1002)*$C$4))</f>
        <v>113.66585169676584</v>
      </c>
      <c r="T1005" s="2">
        <f>(S1005*EXP($C$3-($C$4^2)/2+NORMSINV(AleatLivre!S1002)*$C$4))</f>
        <v>121.09495486261947</v>
      </c>
      <c r="U1005" s="2">
        <f>(T1005*EXP($C$3-($C$4^2)/2+NORMSINV(AleatLivre!T1002)*$C$4))</f>
        <v>123.38214381517254</v>
      </c>
      <c r="V1005" s="2">
        <f>(U1005*EXP($C$3-($C$4^2)/2+NORMSINV(AleatLivre!U1002)*$C$4))</f>
        <v>130.24336176174043</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8">
    <tabColor rgb="FFFF0000"/>
  </sheetPr>
  <dimension ref="A1:AA1003"/>
  <sheetViews>
    <sheetView showGridLines="0" zoomScaleNormal="100" workbookViewId="0">
      <selection activeCell="C4" sqref="C4"/>
    </sheetView>
  </sheetViews>
  <sheetFormatPr defaultRowHeight="15" x14ac:dyDescent="0.25"/>
  <cols>
    <col min="2" max="2" width="16.85546875" bestFit="1" customWidth="1"/>
    <col min="3" max="3" width="13.42578125" bestFit="1" customWidth="1"/>
    <col min="4" max="4" width="10.85546875" customWidth="1"/>
    <col min="5" max="6" width="10.5703125" bestFit="1" customWidth="1"/>
    <col min="7" max="8" width="9.7109375" bestFit="1" customWidth="1"/>
    <col min="9" max="12" width="10.7109375" bestFit="1" customWidth="1"/>
    <col min="13" max="13" width="12" customWidth="1"/>
    <col min="14" max="22" width="10.7109375" bestFit="1" customWidth="1"/>
    <col min="23" max="27" width="9.140625" customWidth="1"/>
  </cols>
  <sheetData>
    <row r="1" spans="1:27" x14ac:dyDescent="0.25">
      <c r="B1" s="14" t="s">
        <v>29</v>
      </c>
      <c r="C1" s="16">
        <f t="shared" ref="C1:V1" si="0">SMALL(C4:C1003,1)</f>
        <v>966710.32192826259</v>
      </c>
      <c r="D1" s="16">
        <f t="shared" si="0"/>
        <v>948465.20203878917</v>
      </c>
      <c r="E1" s="16">
        <f t="shared" si="0"/>
        <v>949445.25686644926</v>
      </c>
      <c r="F1" s="16">
        <f t="shared" si="0"/>
        <v>937789.56493747327</v>
      </c>
      <c r="G1" s="16">
        <f t="shared" si="0"/>
        <v>921744.2478035175</v>
      </c>
      <c r="H1" s="16">
        <f t="shared" si="0"/>
        <v>918703.56099867274</v>
      </c>
      <c r="I1" s="16">
        <f t="shared" si="0"/>
        <v>911566.09874738799</v>
      </c>
      <c r="J1" s="16">
        <f t="shared" si="0"/>
        <v>895803.88158861198</v>
      </c>
      <c r="K1" s="16">
        <f t="shared" si="0"/>
        <v>905240.42514291254</v>
      </c>
      <c r="L1" s="16">
        <f t="shared" si="0"/>
        <v>899472.62532275857</v>
      </c>
      <c r="M1" s="16">
        <f t="shared" si="0"/>
        <v>903490.79523431719</v>
      </c>
      <c r="N1" s="16">
        <f t="shared" si="0"/>
        <v>887427.7330512593</v>
      </c>
      <c r="O1" s="16">
        <f t="shared" si="0"/>
        <v>894934.33816221054</v>
      </c>
      <c r="P1" s="16">
        <f t="shared" si="0"/>
        <v>879635.77829871315</v>
      </c>
      <c r="Q1" s="16">
        <f t="shared" si="0"/>
        <v>877741.16180086567</v>
      </c>
      <c r="R1" s="16">
        <f t="shared" si="0"/>
        <v>885899.3521617268</v>
      </c>
      <c r="S1" s="16">
        <f t="shared" si="0"/>
        <v>893576.80789555772</v>
      </c>
      <c r="T1" s="16">
        <f t="shared" si="0"/>
        <v>884297.88450310496</v>
      </c>
      <c r="U1" s="16">
        <f t="shared" si="0"/>
        <v>875672.61107468558</v>
      </c>
      <c r="V1" s="16">
        <f t="shared" si="0"/>
        <v>876714.47512583528</v>
      </c>
    </row>
    <row r="2" spans="1:27" x14ac:dyDescent="0.25">
      <c r="B2" s="14" t="s">
        <v>30</v>
      </c>
      <c r="C2" s="16">
        <f t="shared" ref="C2:V2" si="1">LARGE(C4:C1003,1)</f>
        <v>1038733.0822886213</v>
      </c>
      <c r="D2" s="16">
        <f t="shared" si="1"/>
        <v>1059018.5177292023</v>
      </c>
      <c r="E2" s="16">
        <f t="shared" si="1"/>
        <v>1058254.9049230882</v>
      </c>
      <c r="F2" s="16">
        <f t="shared" si="1"/>
        <v>1069656.9991214792</v>
      </c>
      <c r="G2" s="16">
        <f t="shared" si="1"/>
        <v>1061248.7654706161</v>
      </c>
      <c r="H2" s="16">
        <f t="shared" si="1"/>
        <v>1074356.5672765281</v>
      </c>
      <c r="I2" s="16">
        <f t="shared" si="1"/>
        <v>1076248.8059398816</v>
      </c>
      <c r="J2" s="16">
        <f t="shared" si="1"/>
        <v>1101940.8780700422</v>
      </c>
      <c r="K2" s="16">
        <f t="shared" si="1"/>
        <v>1100703.7717113704</v>
      </c>
      <c r="L2" s="16">
        <f t="shared" si="1"/>
        <v>1101829.5253869046</v>
      </c>
      <c r="M2" s="16">
        <f t="shared" si="1"/>
        <v>1120102.6346363446</v>
      </c>
      <c r="N2" s="16">
        <f t="shared" si="1"/>
        <v>1110842.4271627569</v>
      </c>
      <c r="O2" s="16">
        <f t="shared" si="1"/>
        <v>1131309.4349112522</v>
      </c>
      <c r="P2" s="16">
        <f t="shared" si="1"/>
        <v>1145539.7452700387</v>
      </c>
      <c r="Q2" s="16">
        <f t="shared" si="1"/>
        <v>1139057.8702050995</v>
      </c>
      <c r="R2" s="16">
        <f t="shared" si="1"/>
        <v>1138339.7382988974</v>
      </c>
      <c r="S2" s="16">
        <f t="shared" si="1"/>
        <v>1127058.7046369335</v>
      </c>
      <c r="T2" s="16">
        <f t="shared" si="1"/>
        <v>1134890.1532340623</v>
      </c>
      <c r="U2" s="16">
        <f t="shared" si="1"/>
        <v>1148134.5759628813</v>
      </c>
      <c r="V2" s="16">
        <f t="shared" si="1"/>
        <v>1134091.8332301457</v>
      </c>
    </row>
    <row r="3" spans="1:27" x14ac:dyDescent="0.25">
      <c r="C3">
        <v>1</v>
      </c>
      <c r="D3">
        <v>2</v>
      </c>
      <c r="E3">
        <v>3</v>
      </c>
      <c r="F3">
        <v>4</v>
      </c>
      <c r="G3">
        <v>5</v>
      </c>
      <c r="H3">
        <v>6</v>
      </c>
      <c r="I3">
        <v>7</v>
      </c>
      <c r="J3">
        <v>8</v>
      </c>
      <c r="K3">
        <v>9</v>
      </c>
      <c r="L3">
        <v>10</v>
      </c>
      <c r="M3">
        <v>11</v>
      </c>
      <c r="N3">
        <v>12</v>
      </c>
      <c r="O3">
        <v>13</v>
      </c>
      <c r="P3">
        <v>14</v>
      </c>
      <c r="Q3">
        <v>15</v>
      </c>
      <c r="R3">
        <v>16</v>
      </c>
      <c r="S3">
        <v>17</v>
      </c>
      <c r="T3">
        <v>18</v>
      </c>
      <c r="U3">
        <v>19</v>
      </c>
      <c r="V3">
        <v>20</v>
      </c>
    </row>
    <row r="4" spans="1:27" x14ac:dyDescent="0.25">
      <c r="A4">
        <v>1</v>
      </c>
      <c r="B4" s="2">
        <f>Painel!$B$6</f>
        <v>1000000</v>
      </c>
      <c r="C4" s="15">
        <f>(B4*EXP(Painel!$E$12-(Painel!$E$19^2)/2+NORMSINV(AleatProd!C3)*Painel!$E$19))</f>
        <v>1012602.8587371702</v>
      </c>
      <c r="D4" s="15">
        <f>(C4*EXP(Painel!$E$12-(Painel!$E$19^2)/2+NORMSINV(AleatProd!D3)*Painel!$E$19))</f>
        <v>982551.47869894677</v>
      </c>
      <c r="E4" s="15">
        <f>(D4*EXP(Painel!$E$12-(Painel!$E$19^2)/2+NORMSINV(AleatProd!E3)*Painel!$E$19))</f>
        <v>980106.82557759283</v>
      </c>
      <c r="F4" s="15">
        <f>(E4*EXP(Painel!$E$12-(Painel!$E$19^2)/2+NORMSINV(AleatProd!F3)*Painel!$E$19))</f>
        <v>970362.52174267464</v>
      </c>
      <c r="G4" s="15">
        <f>(F4*EXP(Painel!$E$12-(Painel!$E$19^2)/2+NORMSINV(AleatProd!G3)*Painel!$E$19))</f>
        <v>958151.19892825861</v>
      </c>
      <c r="H4" s="15">
        <f>(G4*EXP(Painel!$E$12-(Painel!$E$19^2)/2+NORMSINV(AleatProd!H3)*Painel!$E$19))</f>
        <v>964549.90049640287</v>
      </c>
      <c r="I4" s="15">
        <f>(H4*EXP(Painel!$E$12-(Painel!$E$19^2)/2+NORMSINV(AleatProd!I3)*Painel!$E$19))</f>
        <v>966109.51303475501</v>
      </c>
      <c r="J4" s="15">
        <f>(I4*EXP(Painel!$E$12-(Painel!$E$19^2)/2+NORMSINV(AleatProd!J3)*Painel!$E$19))</f>
        <v>975984.12434666918</v>
      </c>
      <c r="K4" s="15">
        <f>(J4*EXP(Painel!$E$12-(Painel!$E$19^2)/2+NORMSINV(AleatProd!K3)*Painel!$E$19))</f>
        <v>992324.93552757381</v>
      </c>
      <c r="L4" s="15">
        <f>(K4*EXP(Painel!$E$12-(Painel!$E$19^2)/2+NORMSINV(AleatProd!L3)*Painel!$E$19))</f>
        <v>998550.78113165486</v>
      </c>
      <c r="M4" s="15">
        <f>(L4*EXP(Painel!$E$12-(Painel!$E$19^2)/2+NORMSINV(AleatProd!M3)*Painel!$E$19))</f>
        <v>993414.36598111817</v>
      </c>
      <c r="N4" s="15">
        <f>(M4*EXP(Painel!$E$12-(Painel!$E$19^2)/2+NORMSINV(AleatProd!N3)*Painel!$E$19))</f>
        <v>985997.47952519939</v>
      </c>
      <c r="O4" s="15">
        <f>(N4*EXP(Painel!$E$12-(Painel!$E$19^2)/2+NORMSINV(AleatProd!O3)*Painel!$E$19))</f>
        <v>959079.02610535815</v>
      </c>
      <c r="P4" s="15">
        <f>(O4*EXP(Painel!$E$12-(Painel!$E$19^2)/2+NORMSINV(AleatProd!P3)*Painel!$E$19))</f>
        <v>974777.38933609915</v>
      </c>
      <c r="Q4" s="15">
        <f>(P4*EXP(Painel!$E$12-(Painel!$E$19^2)/2+NORMSINV(AleatProd!Q3)*Painel!$E$19))</f>
        <v>970714.77781221457</v>
      </c>
      <c r="R4" s="15">
        <f>(Q4*EXP(Painel!$E$12-(Painel!$E$19^2)/2+NORMSINV(AleatProd!R3)*Painel!$E$19))</f>
        <v>978971.93450341851</v>
      </c>
      <c r="S4" s="15">
        <f>(R4*EXP(Painel!$E$12-(Painel!$E$19^2)/2+NORMSINV(AleatProd!S3)*Painel!$E$19))</f>
        <v>988766.59624747827</v>
      </c>
      <c r="T4" s="15">
        <f>(S4*EXP(Painel!$E$12-(Painel!$E$19^2)/2+NORMSINV(AleatProd!T3)*Painel!$E$19))</f>
        <v>976859.98340775119</v>
      </c>
      <c r="U4" s="15">
        <f>(T4*EXP(Painel!$E$12-(Painel!$E$19^2)/2+NORMSINV(AleatProd!U3)*Painel!$E$19))</f>
        <v>977284.95941560657</v>
      </c>
      <c r="V4" s="15">
        <f>(U4*EXP(Painel!$E$12-(Painel!$E$19^2)/2+NORMSINV(AleatProd!V3)*Painel!$E$19))</f>
        <v>978551.95862692525</v>
      </c>
      <c r="W4" s="15"/>
      <c r="X4" s="15"/>
      <c r="Y4" s="15"/>
      <c r="Z4" s="15"/>
      <c r="AA4" s="15"/>
    </row>
    <row r="5" spans="1:27" x14ac:dyDescent="0.25">
      <c r="A5">
        <v>2</v>
      </c>
      <c r="B5" s="2">
        <f>Painel!$B$6</f>
        <v>1000000</v>
      </c>
      <c r="C5" s="15">
        <f>(B5*EXP(Painel!$E$12-(Painel!$E$19^2)/2+NORMSINV(AleatProd!C4)*Painel!$E$19))</f>
        <v>998121.04135343991</v>
      </c>
      <c r="D5" s="15">
        <f>(C5*EXP(Painel!$E$12-(Painel!$E$19^2)/2+NORMSINV(AleatProd!D4)*Painel!$E$19))</f>
        <v>985915.92958466872</v>
      </c>
      <c r="E5" s="15">
        <f>(D5*EXP(Painel!$E$12-(Painel!$E$19^2)/2+NORMSINV(AleatProd!E4)*Painel!$E$19))</f>
        <v>977911.84742486908</v>
      </c>
      <c r="F5" s="15">
        <f>(E5*EXP(Painel!$E$12-(Painel!$E$19^2)/2+NORMSINV(AleatProd!F4)*Painel!$E$19))</f>
        <v>973990.54509882675</v>
      </c>
      <c r="G5" s="15">
        <f>(F5*EXP(Painel!$E$12-(Painel!$E$19^2)/2+NORMSINV(AleatProd!G4)*Painel!$E$19))</f>
        <v>989145.58265459968</v>
      </c>
      <c r="H5" s="15">
        <f>(G5*EXP(Painel!$E$12-(Painel!$E$19^2)/2+NORMSINV(AleatProd!H4)*Painel!$E$19))</f>
        <v>987547.94007376954</v>
      </c>
      <c r="I5" s="15">
        <f>(H5*EXP(Painel!$E$12-(Painel!$E$19^2)/2+NORMSINV(AleatProd!I4)*Painel!$E$19))</f>
        <v>976218.76244329929</v>
      </c>
      <c r="J5" s="15">
        <f>(I5*EXP(Painel!$E$12-(Painel!$E$19^2)/2+NORMSINV(AleatProd!J4)*Painel!$E$19))</f>
        <v>970065.50721576554</v>
      </c>
      <c r="K5" s="15">
        <f>(J5*EXP(Painel!$E$12-(Painel!$E$19^2)/2+NORMSINV(AleatProd!K4)*Painel!$E$19))</f>
        <v>973571.24449390476</v>
      </c>
      <c r="L5" s="15">
        <f>(K5*EXP(Painel!$E$12-(Painel!$E$19^2)/2+NORMSINV(AleatProd!L4)*Painel!$E$19))</f>
        <v>974582.72892972664</v>
      </c>
      <c r="M5" s="15">
        <f>(L5*EXP(Painel!$E$12-(Painel!$E$19^2)/2+NORMSINV(AleatProd!M4)*Painel!$E$19))</f>
        <v>972345.84358401096</v>
      </c>
      <c r="N5" s="15">
        <f>(M5*EXP(Painel!$E$12-(Painel!$E$19^2)/2+NORMSINV(AleatProd!N4)*Painel!$E$19))</f>
        <v>979421.4081194218</v>
      </c>
      <c r="O5" s="15">
        <f>(N5*EXP(Painel!$E$12-(Painel!$E$19^2)/2+NORMSINV(AleatProd!O4)*Painel!$E$19))</f>
        <v>986053.54088321317</v>
      </c>
      <c r="P5" s="15">
        <f>(O5*EXP(Painel!$E$12-(Painel!$E$19^2)/2+NORMSINV(AleatProd!P4)*Painel!$E$19))</f>
        <v>979669.77562663401</v>
      </c>
      <c r="Q5" s="15">
        <f>(P5*EXP(Painel!$E$12-(Painel!$E$19^2)/2+NORMSINV(AleatProd!Q4)*Painel!$E$19))</f>
        <v>967493.90393550822</v>
      </c>
      <c r="R5" s="15">
        <f>(Q5*EXP(Painel!$E$12-(Painel!$E$19^2)/2+NORMSINV(AleatProd!R4)*Painel!$E$19))</f>
        <v>971382.08702147787</v>
      </c>
      <c r="S5" s="15">
        <f>(R5*EXP(Painel!$E$12-(Painel!$E$19^2)/2+NORMSINV(AleatProd!S4)*Painel!$E$19))</f>
        <v>968315.15193354513</v>
      </c>
      <c r="T5" s="15">
        <f>(S5*EXP(Painel!$E$12-(Painel!$E$19^2)/2+NORMSINV(AleatProd!T4)*Painel!$E$19))</f>
        <v>982221.97640514502</v>
      </c>
      <c r="U5" s="15">
        <f>(T5*EXP(Painel!$E$12-(Painel!$E$19^2)/2+NORMSINV(AleatProd!U4)*Painel!$E$19))</f>
        <v>973615.0028220003</v>
      </c>
      <c r="V5" s="15">
        <f>(U5*EXP(Painel!$E$12-(Painel!$E$19^2)/2+NORMSINV(AleatProd!V4)*Painel!$E$19))</f>
        <v>969964.57249694248</v>
      </c>
    </row>
    <row r="6" spans="1:27" x14ac:dyDescent="0.25">
      <c r="A6">
        <v>3</v>
      </c>
      <c r="B6" s="2">
        <f>Painel!$B$6</f>
        <v>1000000</v>
      </c>
      <c r="C6" s="15">
        <f>(B6*EXP(Painel!$E$12-(Painel!$E$19^2)/2+NORMSINV(AleatProd!C5)*Painel!$E$19))</f>
        <v>1002401.3867825381</v>
      </c>
      <c r="D6" s="15">
        <f>(C6*EXP(Painel!$E$12-(Painel!$E$19^2)/2+NORMSINV(AleatProd!D5)*Painel!$E$19))</f>
        <v>992335.87845570967</v>
      </c>
      <c r="E6" s="15">
        <f>(D6*EXP(Painel!$E$12-(Painel!$E$19^2)/2+NORMSINV(AleatProd!E5)*Painel!$E$19))</f>
        <v>976124.73117372347</v>
      </c>
      <c r="F6" s="15">
        <f>(E6*EXP(Painel!$E$12-(Painel!$E$19^2)/2+NORMSINV(AleatProd!F5)*Painel!$E$19))</f>
        <v>974413.26874798886</v>
      </c>
      <c r="G6" s="15">
        <f>(F6*EXP(Painel!$E$12-(Painel!$E$19^2)/2+NORMSINV(AleatProd!G5)*Painel!$E$19))</f>
        <v>987363.61625944288</v>
      </c>
      <c r="H6" s="15">
        <f>(G6*EXP(Painel!$E$12-(Painel!$E$19^2)/2+NORMSINV(AleatProd!H5)*Painel!$E$19))</f>
        <v>1000345.0954673206</v>
      </c>
      <c r="I6" s="15">
        <f>(H6*EXP(Painel!$E$12-(Painel!$E$19^2)/2+NORMSINV(AleatProd!I5)*Painel!$E$19))</f>
        <v>1011647.4483814428</v>
      </c>
      <c r="J6" s="15">
        <f>(I6*EXP(Painel!$E$12-(Painel!$E$19^2)/2+NORMSINV(AleatProd!J5)*Painel!$E$19))</f>
        <v>1003856.7609543464</v>
      </c>
      <c r="K6" s="15">
        <f>(J6*EXP(Painel!$E$12-(Painel!$E$19^2)/2+NORMSINV(AleatProd!K5)*Painel!$E$19))</f>
        <v>1004604.6274159028</v>
      </c>
      <c r="L6" s="15">
        <f>(K6*EXP(Painel!$E$12-(Painel!$E$19^2)/2+NORMSINV(AleatProd!L5)*Painel!$E$19))</f>
        <v>1025423.6377602353</v>
      </c>
      <c r="M6" s="15">
        <f>(L6*EXP(Painel!$E$12-(Painel!$E$19^2)/2+NORMSINV(AleatProd!M5)*Painel!$E$19))</f>
        <v>1045048.3403152288</v>
      </c>
      <c r="N6" s="15">
        <f>(M6*EXP(Painel!$E$12-(Painel!$E$19^2)/2+NORMSINV(AleatProd!N5)*Painel!$E$19))</f>
        <v>1033437.8602568237</v>
      </c>
      <c r="O6" s="15">
        <f>(N6*EXP(Painel!$E$12-(Painel!$E$19^2)/2+NORMSINV(AleatProd!O5)*Painel!$E$19))</f>
        <v>1014356.983032207</v>
      </c>
      <c r="P6" s="15">
        <f>(O6*EXP(Painel!$E$12-(Painel!$E$19^2)/2+NORMSINV(AleatProd!P5)*Painel!$E$19))</f>
        <v>1025114.6434416786</v>
      </c>
      <c r="Q6" s="15">
        <f>(P6*EXP(Painel!$E$12-(Painel!$E$19^2)/2+NORMSINV(AleatProd!Q5)*Painel!$E$19))</f>
        <v>1035390.9378807427</v>
      </c>
      <c r="R6" s="15">
        <f>(Q6*EXP(Painel!$E$12-(Painel!$E$19^2)/2+NORMSINV(AleatProd!R5)*Painel!$E$19))</f>
        <v>1031086.2087943357</v>
      </c>
      <c r="S6" s="15">
        <f>(R6*EXP(Painel!$E$12-(Painel!$E$19^2)/2+NORMSINV(AleatProd!S5)*Painel!$E$19))</f>
        <v>1029712.1939172785</v>
      </c>
      <c r="T6" s="15">
        <f>(S6*EXP(Painel!$E$12-(Painel!$E$19^2)/2+NORMSINV(AleatProd!T5)*Painel!$E$19))</f>
        <v>1039465.4726862407</v>
      </c>
      <c r="U6" s="15">
        <f>(T6*EXP(Painel!$E$12-(Painel!$E$19^2)/2+NORMSINV(AleatProd!U5)*Painel!$E$19))</f>
        <v>1037214.4235326869</v>
      </c>
      <c r="V6" s="15">
        <f>(U6*EXP(Painel!$E$12-(Painel!$E$19^2)/2+NORMSINV(AleatProd!V5)*Painel!$E$19))</f>
        <v>1028873.3284891099</v>
      </c>
    </row>
    <row r="7" spans="1:27" x14ac:dyDescent="0.25">
      <c r="A7">
        <v>4</v>
      </c>
      <c r="B7" s="2">
        <f>Painel!$B$6</f>
        <v>1000000</v>
      </c>
      <c r="C7" s="15">
        <f>(B7*EXP(Painel!$E$12-(Painel!$E$19^2)/2+NORMSINV(AleatProd!C6)*Painel!$E$19))</f>
        <v>1010979.1361412748</v>
      </c>
      <c r="D7" s="15">
        <f>(C7*EXP(Painel!$E$12-(Painel!$E$19^2)/2+NORMSINV(AleatProd!D6)*Painel!$E$19))</f>
        <v>997764.63526570331</v>
      </c>
      <c r="E7" s="15">
        <f>(D7*EXP(Painel!$E$12-(Painel!$E$19^2)/2+NORMSINV(AleatProd!E6)*Painel!$E$19))</f>
        <v>993611.76445273613</v>
      </c>
      <c r="F7" s="15">
        <f>(E7*EXP(Painel!$E$12-(Painel!$E$19^2)/2+NORMSINV(AleatProd!F6)*Painel!$E$19))</f>
        <v>984282.561852696</v>
      </c>
      <c r="G7" s="15">
        <f>(F7*EXP(Painel!$E$12-(Painel!$E$19^2)/2+NORMSINV(AleatProd!G6)*Painel!$E$19))</f>
        <v>995520.92488276272</v>
      </c>
      <c r="H7" s="15">
        <f>(G7*EXP(Painel!$E$12-(Painel!$E$19^2)/2+NORMSINV(AleatProd!H6)*Painel!$E$19))</f>
        <v>1002501.1530778941</v>
      </c>
      <c r="I7" s="15">
        <f>(H7*EXP(Painel!$E$12-(Painel!$E$19^2)/2+NORMSINV(AleatProd!I6)*Painel!$E$19))</f>
        <v>1004028.7822648101</v>
      </c>
      <c r="J7" s="15">
        <f>(I7*EXP(Painel!$E$12-(Painel!$E$19^2)/2+NORMSINV(AleatProd!J6)*Painel!$E$19))</f>
        <v>998045.75500765257</v>
      </c>
      <c r="K7" s="15">
        <f>(J7*EXP(Painel!$E$12-(Painel!$E$19^2)/2+NORMSINV(AleatProd!K6)*Painel!$E$19))</f>
        <v>1001153.8356519389</v>
      </c>
      <c r="L7" s="15">
        <f>(K7*EXP(Painel!$E$12-(Painel!$E$19^2)/2+NORMSINV(AleatProd!L6)*Painel!$E$19))</f>
        <v>990698.50355947088</v>
      </c>
      <c r="M7" s="15">
        <f>(L7*EXP(Painel!$E$12-(Painel!$E$19^2)/2+NORMSINV(AleatProd!M6)*Painel!$E$19))</f>
        <v>1001986.1159321946</v>
      </c>
      <c r="N7" s="15">
        <f>(M7*EXP(Painel!$E$12-(Painel!$E$19^2)/2+NORMSINV(AleatProd!N6)*Painel!$E$19))</f>
        <v>985262.01520546386</v>
      </c>
      <c r="O7" s="15">
        <f>(N7*EXP(Painel!$E$12-(Painel!$E$19^2)/2+NORMSINV(AleatProd!O6)*Painel!$E$19))</f>
        <v>1002884.662146734</v>
      </c>
      <c r="P7" s="15">
        <f>(O7*EXP(Painel!$E$12-(Painel!$E$19^2)/2+NORMSINV(AleatProd!P6)*Painel!$E$19))</f>
        <v>1006921.6374376721</v>
      </c>
      <c r="Q7" s="15">
        <f>(P7*EXP(Painel!$E$12-(Painel!$E$19^2)/2+NORMSINV(AleatProd!Q6)*Painel!$E$19))</f>
        <v>1015680.7467503855</v>
      </c>
      <c r="R7" s="15">
        <f>(Q7*EXP(Painel!$E$12-(Painel!$E$19^2)/2+NORMSINV(AleatProd!R6)*Painel!$E$19))</f>
        <v>1022357.2969648361</v>
      </c>
      <c r="S7" s="15">
        <f>(R7*EXP(Painel!$E$12-(Painel!$E$19^2)/2+NORMSINV(AleatProd!S6)*Painel!$E$19))</f>
        <v>1015912.1008244475</v>
      </c>
      <c r="T7" s="15">
        <f>(S7*EXP(Painel!$E$12-(Painel!$E$19^2)/2+NORMSINV(AleatProd!T6)*Painel!$E$19))</f>
        <v>995039.90194814163</v>
      </c>
      <c r="U7" s="15">
        <f>(T7*EXP(Painel!$E$12-(Painel!$E$19^2)/2+NORMSINV(AleatProd!U6)*Painel!$E$19))</f>
        <v>992480.71666801011</v>
      </c>
      <c r="V7" s="15">
        <f>(U7*EXP(Painel!$E$12-(Painel!$E$19^2)/2+NORMSINV(AleatProd!V6)*Painel!$E$19))</f>
        <v>995320.7866623397</v>
      </c>
    </row>
    <row r="8" spans="1:27" x14ac:dyDescent="0.25">
      <c r="A8">
        <v>5</v>
      </c>
      <c r="B8" s="2">
        <f>Painel!$B$6</f>
        <v>1000000</v>
      </c>
      <c r="C8" s="15">
        <f>(B8*EXP(Painel!$E$12-(Painel!$E$19^2)/2+NORMSINV(AleatProd!C7)*Painel!$E$19))</f>
        <v>1013778.0274672812</v>
      </c>
      <c r="D8" s="15">
        <f>(C8*EXP(Painel!$E$12-(Painel!$E$19^2)/2+NORMSINV(AleatProd!D7)*Painel!$E$19))</f>
        <v>993901.30369818036</v>
      </c>
      <c r="E8" s="15">
        <f>(D8*EXP(Painel!$E$12-(Painel!$E$19^2)/2+NORMSINV(AleatProd!E7)*Painel!$E$19))</f>
        <v>998103.05134930124</v>
      </c>
      <c r="F8" s="15">
        <f>(E8*EXP(Painel!$E$12-(Painel!$E$19^2)/2+NORMSINV(AleatProd!F7)*Painel!$E$19))</f>
        <v>1000356.5294738016</v>
      </c>
      <c r="G8" s="15">
        <f>(F8*EXP(Painel!$E$12-(Painel!$E$19^2)/2+NORMSINV(AleatProd!G7)*Painel!$E$19))</f>
        <v>1005183.4267107919</v>
      </c>
      <c r="H8" s="15">
        <f>(G8*EXP(Painel!$E$12-(Painel!$E$19^2)/2+NORMSINV(AleatProd!H7)*Painel!$E$19))</f>
        <v>1015660.2160524015</v>
      </c>
      <c r="I8" s="15">
        <f>(H8*EXP(Painel!$E$12-(Painel!$E$19^2)/2+NORMSINV(AleatProd!I7)*Painel!$E$19))</f>
        <v>1023121.8143100033</v>
      </c>
      <c r="J8" s="15">
        <f>(I8*EXP(Painel!$E$12-(Painel!$E$19^2)/2+NORMSINV(AleatProd!J7)*Painel!$E$19))</f>
        <v>1018852.7371227868</v>
      </c>
      <c r="K8" s="15">
        <f>(J8*EXP(Painel!$E$12-(Painel!$E$19^2)/2+NORMSINV(AleatProd!K7)*Painel!$E$19))</f>
        <v>988500.77659416466</v>
      </c>
      <c r="L8" s="15">
        <f>(K8*EXP(Painel!$E$12-(Painel!$E$19^2)/2+NORMSINV(AleatProd!L7)*Painel!$E$19))</f>
        <v>988274.58816084161</v>
      </c>
      <c r="M8" s="15">
        <f>(L8*EXP(Painel!$E$12-(Painel!$E$19^2)/2+NORMSINV(AleatProd!M7)*Painel!$E$19))</f>
        <v>985894.38823853864</v>
      </c>
      <c r="N8" s="15">
        <f>(M8*EXP(Painel!$E$12-(Painel!$E$19^2)/2+NORMSINV(AleatProd!N7)*Painel!$E$19))</f>
        <v>993389.85604465485</v>
      </c>
      <c r="O8" s="15">
        <f>(N8*EXP(Painel!$E$12-(Painel!$E$19^2)/2+NORMSINV(AleatProd!O7)*Painel!$E$19))</f>
        <v>989617.11011005193</v>
      </c>
      <c r="P8" s="15">
        <f>(O8*EXP(Painel!$E$12-(Painel!$E$19^2)/2+NORMSINV(AleatProd!P7)*Painel!$E$19))</f>
        <v>997651.19901557872</v>
      </c>
      <c r="Q8" s="15">
        <f>(P8*EXP(Painel!$E$12-(Painel!$E$19^2)/2+NORMSINV(AleatProd!Q7)*Painel!$E$19))</f>
        <v>1011800.5098793926</v>
      </c>
      <c r="R8" s="15">
        <f>(Q8*EXP(Painel!$E$12-(Painel!$E$19^2)/2+NORMSINV(AleatProd!R7)*Painel!$E$19))</f>
        <v>1010826.9483420639</v>
      </c>
      <c r="S8" s="15">
        <f>(R8*EXP(Painel!$E$12-(Painel!$E$19^2)/2+NORMSINV(AleatProd!S7)*Painel!$E$19))</f>
        <v>1006788.2865515758</v>
      </c>
      <c r="T8" s="15">
        <f>(S8*EXP(Painel!$E$12-(Painel!$E$19^2)/2+NORMSINV(AleatProd!T7)*Painel!$E$19))</f>
        <v>1011462.7496342303</v>
      </c>
      <c r="U8" s="15">
        <f>(T8*EXP(Painel!$E$12-(Painel!$E$19^2)/2+NORMSINV(AleatProd!U7)*Painel!$E$19))</f>
        <v>994478.91837506753</v>
      </c>
      <c r="V8" s="15">
        <f>(U8*EXP(Painel!$E$12-(Painel!$E$19^2)/2+NORMSINV(AleatProd!V7)*Painel!$E$19))</f>
        <v>998329.53545363469</v>
      </c>
    </row>
    <row r="9" spans="1:27" x14ac:dyDescent="0.25">
      <c r="A9">
        <v>6</v>
      </c>
      <c r="B9" s="2">
        <f>Painel!$B$6</f>
        <v>1000000</v>
      </c>
      <c r="C9" s="15">
        <f>(B9*EXP(Painel!$E$12-(Painel!$E$19^2)/2+NORMSINV(AleatProd!C8)*Painel!$E$19))</f>
        <v>987188.27800285607</v>
      </c>
      <c r="D9" s="15">
        <f>(C9*EXP(Painel!$E$12-(Painel!$E$19^2)/2+NORMSINV(AleatProd!D8)*Painel!$E$19))</f>
        <v>981046.10865755158</v>
      </c>
      <c r="E9" s="15">
        <f>(D9*EXP(Painel!$E$12-(Painel!$E$19^2)/2+NORMSINV(AleatProd!E8)*Painel!$E$19))</f>
        <v>988222.5888977329</v>
      </c>
      <c r="F9" s="15">
        <f>(E9*EXP(Painel!$E$12-(Painel!$E$19^2)/2+NORMSINV(AleatProd!F8)*Painel!$E$19))</f>
        <v>997392.40717282647</v>
      </c>
      <c r="G9" s="15">
        <f>(F9*EXP(Painel!$E$12-(Painel!$E$19^2)/2+NORMSINV(AleatProd!G8)*Painel!$E$19))</f>
        <v>992638.99344067019</v>
      </c>
      <c r="H9" s="15">
        <f>(G9*EXP(Painel!$E$12-(Painel!$E$19^2)/2+NORMSINV(AleatProd!H8)*Painel!$E$19))</f>
        <v>981073.35147382261</v>
      </c>
      <c r="I9" s="15">
        <f>(H9*EXP(Painel!$E$12-(Painel!$E$19^2)/2+NORMSINV(AleatProd!I8)*Painel!$E$19))</f>
        <v>983668.71351600334</v>
      </c>
      <c r="J9" s="15">
        <f>(I9*EXP(Painel!$E$12-(Painel!$E$19^2)/2+NORMSINV(AleatProd!J8)*Painel!$E$19))</f>
        <v>1004819.355979278</v>
      </c>
      <c r="K9" s="15">
        <f>(J9*EXP(Painel!$E$12-(Painel!$E$19^2)/2+NORMSINV(AleatProd!K8)*Painel!$E$19))</f>
        <v>1005782.5640684071</v>
      </c>
      <c r="L9" s="15">
        <f>(K9*EXP(Painel!$E$12-(Painel!$E$19^2)/2+NORMSINV(AleatProd!L8)*Painel!$E$19))</f>
        <v>1021829.4026337033</v>
      </c>
      <c r="M9" s="15">
        <f>(L9*EXP(Painel!$E$12-(Painel!$E$19^2)/2+NORMSINV(AleatProd!M8)*Painel!$E$19))</f>
        <v>1044688.5145305062</v>
      </c>
      <c r="N9" s="15">
        <f>(M9*EXP(Painel!$E$12-(Painel!$E$19^2)/2+NORMSINV(AleatProd!N8)*Painel!$E$19))</f>
        <v>1057935.1914772247</v>
      </c>
      <c r="O9" s="15">
        <f>(N9*EXP(Painel!$E$12-(Painel!$E$19^2)/2+NORMSINV(AleatProd!O8)*Painel!$E$19))</f>
        <v>1078426.6529542189</v>
      </c>
      <c r="P9" s="15">
        <f>(O9*EXP(Painel!$E$12-(Painel!$E$19^2)/2+NORMSINV(AleatProd!P8)*Painel!$E$19))</f>
        <v>1075885.8169407465</v>
      </c>
      <c r="Q9" s="15">
        <f>(P9*EXP(Painel!$E$12-(Painel!$E$19^2)/2+NORMSINV(AleatProd!Q8)*Painel!$E$19))</f>
        <v>1061015.5946030202</v>
      </c>
      <c r="R9" s="15">
        <f>(Q9*EXP(Painel!$E$12-(Painel!$E$19^2)/2+NORMSINV(AleatProd!R8)*Painel!$E$19))</f>
        <v>1050567.8169731018</v>
      </c>
      <c r="S9" s="15">
        <f>(R9*EXP(Painel!$E$12-(Painel!$E$19^2)/2+NORMSINV(AleatProd!S8)*Painel!$E$19))</f>
        <v>1039532.8600367635</v>
      </c>
      <c r="T9" s="15">
        <f>(S9*EXP(Painel!$E$12-(Painel!$E$19^2)/2+NORMSINV(AleatProd!T8)*Painel!$E$19))</f>
        <v>1024964.2061714081</v>
      </c>
      <c r="U9" s="15">
        <f>(T9*EXP(Painel!$E$12-(Painel!$E$19^2)/2+NORMSINV(AleatProd!U8)*Painel!$E$19))</f>
        <v>1007255.1429189829</v>
      </c>
      <c r="V9" s="15">
        <f>(U9*EXP(Painel!$E$12-(Painel!$E$19^2)/2+NORMSINV(AleatProd!V8)*Painel!$E$19))</f>
        <v>1018066.0207343915</v>
      </c>
    </row>
    <row r="10" spans="1:27" x14ac:dyDescent="0.25">
      <c r="A10">
        <v>7</v>
      </c>
      <c r="B10" s="2">
        <f>Painel!$B$6</f>
        <v>1000000</v>
      </c>
      <c r="C10" s="15">
        <f>(B10*EXP(Painel!$E$12-(Painel!$E$19^2)/2+NORMSINV(AleatProd!C9)*Painel!$E$19))</f>
        <v>995957.12805353152</v>
      </c>
      <c r="D10" s="15">
        <f>(C10*EXP(Painel!$E$12-(Painel!$E$19^2)/2+NORMSINV(AleatProd!D9)*Painel!$E$19))</f>
        <v>980395.45929215942</v>
      </c>
      <c r="E10" s="15">
        <f>(D10*EXP(Painel!$E$12-(Painel!$E$19^2)/2+NORMSINV(AleatProd!E9)*Painel!$E$19))</f>
        <v>962329.05493150931</v>
      </c>
      <c r="F10" s="15">
        <f>(E10*EXP(Painel!$E$12-(Painel!$E$19^2)/2+NORMSINV(AleatProd!F9)*Painel!$E$19))</f>
        <v>954582.17752809462</v>
      </c>
      <c r="G10" s="15">
        <f>(F10*EXP(Painel!$E$12-(Painel!$E$19^2)/2+NORMSINV(AleatProd!G9)*Painel!$E$19))</f>
        <v>941099.30603485729</v>
      </c>
      <c r="H10" s="15">
        <f>(G10*EXP(Painel!$E$12-(Painel!$E$19^2)/2+NORMSINV(AleatProd!H9)*Painel!$E$19))</f>
        <v>929615.99866662186</v>
      </c>
      <c r="I10" s="15">
        <f>(H10*EXP(Painel!$E$12-(Painel!$E$19^2)/2+NORMSINV(AleatProd!I9)*Painel!$E$19))</f>
        <v>932494.48400829919</v>
      </c>
      <c r="J10" s="15">
        <f>(I10*EXP(Painel!$E$12-(Painel!$E$19^2)/2+NORMSINV(AleatProd!J9)*Painel!$E$19))</f>
        <v>924480.36581549502</v>
      </c>
      <c r="K10" s="15">
        <f>(J10*EXP(Painel!$E$12-(Painel!$E$19^2)/2+NORMSINV(AleatProd!K9)*Painel!$E$19))</f>
        <v>930652.80099200737</v>
      </c>
      <c r="L10" s="15">
        <f>(K10*EXP(Painel!$E$12-(Painel!$E$19^2)/2+NORMSINV(AleatProd!L9)*Painel!$E$19))</f>
        <v>935341.12478413305</v>
      </c>
      <c r="M10" s="15">
        <f>(L10*EXP(Painel!$E$12-(Painel!$E$19^2)/2+NORMSINV(AleatProd!M9)*Painel!$E$19))</f>
        <v>932815.43000515469</v>
      </c>
      <c r="N10" s="15">
        <f>(M10*EXP(Painel!$E$12-(Painel!$E$19^2)/2+NORMSINV(AleatProd!N9)*Painel!$E$19))</f>
        <v>929920.29088777793</v>
      </c>
      <c r="O10" s="15">
        <f>(N10*EXP(Painel!$E$12-(Painel!$E$19^2)/2+NORMSINV(AleatProd!O9)*Painel!$E$19))</f>
        <v>938954.09085236758</v>
      </c>
      <c r="P10" s="15">
        <f>(O10*EXP(Painel!$E$12-(Painel!$E$19^2)/2+NORMSINV(AleatProd!P9)*Painel!$E$19))</f>
        <v>924712.97113734845</v>
      </c>
      <c r="Q10" s="15">
        <f>(P10*EXP(Painel!$E$12-(Painel!$E$19^2)/2+NORMSINV(AleatProd!Q9)*Painel!$E$19))</f>
        <v>940410.18020950933</v>
      </c>
      <c r="R10" s="15">
        <f>(Q10*EXP(Painel!$E$12-(Painel!$E$19^2)/2+NORMSINV(AleatProd!R9)*Painel!$E$19))</f>
        <v>941695.08917907567</v>
      </c>
      <c r="S10" s="15">
        <f>(R10*EXP(Painel!$E$12-(Painel!$E$19^2)/2+NORMSINV(AleatProd!S9)*Painel!$E$19))</f>
        <v>951108.43830794946</v>
      </c>
      <c r="T10" s="15">
        <f>(S10*EXP(Painel!$E$12-(Painel!$E$19^2)/2+NORMSINV(AleatProd!T9)*Painel!$E$19))</f>
        <v>965666.36306912894</v>
      </c>
      <c r="U10" s="15">
        <f>(T10*EXP(Painel!$E$12-(Painel!$E$19^2)/2+NORMSINV(AleatProd!U9)*Painel!$E$19))</f>
        <v>962555.02283888822</v>
      </c>
      <c r="V10" s="15">
        <f>(U10*EXP(Painel!$E$12-(Painel!$E$19^2)/2+NORMSINV(AleatProd!V9)*Painel!$E$19))</f>
        <v>962169.27174345707</v>
      </c>
    </row>
    <row r="11" spans="1:27" x14ac:dyDescent="0.25">
      <c r="A11">
        <v>8</v>
      </c>
      <c r="B11" s="2">
        <f>Painel!$B$6</f>
        <v>1000000</v>
      </c>
      <c r="C11" s="15">
        <f>(B11*EXP(Painel!$E$12-(Painel!$E$19^2)/2+NORMSINV(AleatProd!C10)*Painel!$E$19))</f>
        <v>993302.33730600681</v>
      </c>
      <c r="D11" s="15">
        <f>(C11*EXP(Painel!$E$12-(Painel!$E$19^2)/2+NORMSINV(AleatProd!D10)*Painel!$E$19))</f>
        <v>988037.38380859746</v>
      </c>
      <c r="E11" s="15">
        <f>(D11*EXP(Painel!$E$12-(Painel!$E$19^2)/2+NORMSINV(AleatProd!E10)*Painel!$E$19))</f>
        <v>997540.8300225042</v>
      </c>
      <c r="F11" s="15">
        <f>(E11*EXP(Painel!$E$12-(Painel!$E$19^2)/2+NORMSINV(AleatProd!F10)*Painel!$E$19))</f>
        <v>1009750.3736735503</v>
      </c>
      <c r="G11" s="15">
        <f>(F11*EXP(Painel!$E$12-(Painel!$E$19^2)/2+NORMSINV(AleatProd!G10)*Painel!$E$19))</f>
        <v>984446.83743408381</v>
      </c>
      <c r="H11" s="15">
        <f>(G11*EXP(Painel!$E$12-(Painel!$E$19^2)/2+NORMSINV(AleatProd!H10)*Painel!$E$19))</f>
        <v>1007003.0734747676</v>
      </c>
      <c r="I11" s="15">
        <f>(H11*EXP(Painel!$E$12-(Painel!$E$19^2)/2+NORMSINV(AleatProd!I10)*Painel!$E$19))</f>
        <v>1000238.869673302</v>
      </c>
      <c r="J11" s="15">
        <f>(I11*EXP(Painel!$E$12-(Painel!$E$19^2)/2+NORMSINV(AleatProd!J10)*Painel!$E$19))</f>
        <v>984617.04499405611</v>
      </c>
      <c r="K11" s="15">
        <f>(J11*EXP(Painel!$E$12-(Painel!$E$19^2)/2+NORMSINV(AleatProd!K10)*Painel!$E$19))</f>
        <v>982008.7610956172</v>
      </c>
      <c r="L11" s="15">
        <f>(K11*EXP(Painel!$E$12-(Painel!$E$19^2)/2+NORMSINV(AleatProd!L10)*Painel!$E$19))</f>
        <v>983072.14806349389</v>
      </c>
      <c r="M11" s="15">
        <f>(L11*EXP(Painel!$E$12-(Painel!$E$19^2)/2+NORMSINV(AleatProd!M10)*Painel!$E$19))</f>
        <v>977436.87547011604</v>
      </c>
      <c r="N11" s="15">
        <f>(M11*EXP(Painel!$E$12-(Painel!$E$19^2)/2+NORMSINV(AleatProd!N10)*Painel!$E$19))</f>
        <v>976324.55879290414</v>
      </c>
      <c r="O11" s="15">
        <f>(N11*EXP(Painel!$E$12-(Painel!$E$19^2)/2+NORMSINV(AleatProd!O10)*Painel!$E$19))</f>
        <v>980264.8731264607</v>
      </c>
      <c r="P11" s="15">
        <f>(O11*EXP(Painel!$E$12-(Painel!$E$19^2)/2+NORMSINV(AleatProd!P10)*Painel!$E$19))</f>
        <v>986257.992330687</v>
      </c>
      <c r="Q11" s="15">
        <f>(P11*EXP(Painel!$E$12-(Painel!$E$19^2)/2+NORMSINV(AleatProd!Q10)*Painel!$E$19))</f>
        <v>990314.87107399676</v>
      </c>
      <c r="R11" s="15">
        <f>(Q11*EXP(Painel!$E$12-(Painel!$E$19^2)/2+NORMSINV(AleatProd!R10)*Painel!$E$19))</f>
        <v>988252.49745135463</v>
      </c>
      <c r="S11" s="15">
        <f>(R11*EXP(Painel!$E$12-(Painel!$E$19^2)/2+NORMSINV(AleatProd!S10)*Painel!$E$19))</f>
        <v>985213.62448563613</v>
      </c>
      <c r="T11" s="15">
        <f>(S11*EXP(Painel!$E$12-(Painel!$E$19^2)/2+NORMSINV(AleatProd!T10)*Painel!$E$19))</f>
        <v>987525.68460283615</v>
      </c>
      <c r="U11" s="15">
        <f>(T11*EXP(Painel!$E$12-(Painel!$E$19^2)/2+NORMSINV(AleatProd!U10)*Painel!$E$19))</f>
        <v>994873.4109035593</v>
      </c>
      <c r="V11" s="15">
        <f>(U11*EXP(Painel!$E$12-(Painel!$E$19^2)/2+NORMSINV(AleatProd!V10)*Painel!$E$19))</f>
        <v>1002909.6403988105</v>
      </c>
    </row>
    <row r="12" spans="1:27" x14ac:dyDescent="0.25">
      <c r="A12">
        <v>9</v>
      </c>
      <c r="B12" s="2">
        <f>Painel!$B$6</f>
        <v>1000000</v>
      </c>
      <c r="C12" s="15">
        <f>(B12*EXP(Painel!$E$12-(Painel!$E$19^2)/2+NORMSINV(AleatProd!C11)*Painel!$E$19))</f>
        <v>1013141.6185455428</v>
      </c>
      <c r="D12" s="15">
        <f>(C12*EXP(Painel!$E$12-(Painel!$E$19^2)/2+NORMSINV(AleatProd!D11)*Painel!$E$19))</f>
        <v>999585.13604344509</v>
      </c>
      <c r="E12" s="15">
        <f>(D12*EXP(Painel!$E$12-(Painel!$E$19^2)/2+NORMSINV(AleatProd!E11)*Painel!$E$19))</f>
        <v>999901.02039658488</v>
      </c>
      <c r="F12" s="15">
        <f>(E12*EXP(Painel!$E$12-(Painel!$E$19^2)/2+NORMSINV(AleatProd!F11)*Painel!$E$19))</f>
        <v>1007682.87176318</v>
      </c>
      <c r="G12" s="15">
        <f>(F12*EXP(Painel!$E$12-(Painel!$E$19^2)/2+NORMSINV(AleatProd!G11)*Painel!$E$19))</f>
        <v>1016625.749619334</v>
      </c>
      <c r="H12" s="15">
        <f>(G12*EXP(Painel!$E$12-(Painel!$E$19^2)/2+NORMSINV(AleatProd!H11)*Painel!$E$19))</f>
        <v>1009238.5814280998</v>
      </c>
      <c r="I12" s="15">
        <f>(H12*EXP(Painel!$E$12-(Painel!$E$19^2)/2+NORMSINV(AleatProd!I11)*Painel!$E$19))</f>
        <v>1009583.7781276143</v>
      </c>
      <c r="J12" s="15">
        <f>(I12*EXP(Painel!$E$12-(Painel!$E$19^2)/2+NORMSINV(AleatProd!J11)*Painel!$E$19))</f>
        <v>1009907.5217893774</v>
      </c>
      <c r="K12" s="15">
        <f>(J12*EXP(Painel!$E$12-(Painel!$E$19^2)/2+NORMSINV(AleatProd!K11)*Painel!$E$19))</f>
        <v>1006288.9748370631</v>
      </c>
      <c r="L12" s="15">
        <f>(K12*EXP(Painel!$E$12-(Painel!$E$19^2)/2+NORMSINV(AleatProd!L11)*Painel!$E$19))</f>
        <v>1015325.7975061076</v>
      </c>
      <c r="M12" s="15">
        <f>(L12*EXP(Painel!$E$12-(Painel!$E$19^2)/2+NORMSINV(AleatProd!M11)*Painel!$E$19))</f>
        <v>1018601.0087346353</v>
      </c>
      <c r="N12" s="15">
        <f>(M12*EXP(Painel!$E$12-(Painel!$E$19^2)/2+NORMSINV(AleatProd!N11)*Painel!$E$19))</f>
        <v>1023084.7031007399</v>
      </c>
      <c r="O12" s="15">
        <f>(N12*EXP(Painel!$E$12-(Painel!$E$19^2)/2+NORMSINV(AleatProd!O11)*Painel!$E$19))</f>
        <v>1029562.7383101024</v>
      </c>
      <c r="P12" s="15">
        <f>(O12*EXP(Painel!$E$12-(Painel!$E$19^2)/2+NORMSINV(AleatProd!P11)*Painel!$E$19))</f>
        <v>1015040.7210335417</v>
      </c>
      <c r="Q12" s="15">
        <f>(P12*EXP(Painel!$E$12-(Painel!$E$19^2)/2+NORMSINV(AleatProd!Q11)*Painel!$E$19))</f>
        <v>1033490.556623897</v>
      </c>
      <c r="R12" s="15">
        <f>(Q12*EXP(Painel!$E$12-(Painel!$E$19^2)/2+NORMSINV(AleatProd!R11)*Painel!$E$19))</f>
        <v>1039050.1703469401</v>
      </c>
      <c r="S12" s="15">
        <f>(R12*EXP(Painel!$E$12-(Painel!$E$19^2)/2+NORMSINV(AleatProd!S11)*Painel!$E$19))</f>
        <v>1050786.2032461045</v>
      </c>
      <c r="T12" s="15">
        <f>(S12*EXP(Painel!$E$12-(Painel!$E$19^2)/2+NORMSINV(AleatProd!T11)*Painel!$E$19))</f>
        <v>1049837.8357687704</v>
      </c>
      <c r="U12" s="15">
        <f>(T12*EXP(Painel!$E$12-(Painel!$E$19^2)/2+NORMSINV(AleatProd!U11)*Painel!$E$19))</f>
        <v>1045026.4944950537</v>
      </c>
      <c r="V12" s="15">
        <f>(U12*EXP(Painel!$E$12-(Painel!$E$19^2)/2+NORMSINV(AleatProd!V11)*Painel!$E$19))</f>
        <v>1041844.847438687</v>
      </c>
    </row>
    <row r="13" spans="1:27" x14ac:dyDescent="0.25">
      <c r="A13">
        <v>10</v>
      </c>
      <c r="B13" s="2">
        <f>Painel!$B$6</f>
        <v>1000000</v>
      </c>
      <c r="C13" s="15">
        <f>(B13*EXP(Painel!$E$12-(Painel!$E$19^2)/2+NORMSINV(AleatProd!C12)*Painel!$E$19))</f>
        <v>1011826.7058110846</v>
      </c>
      <c r="D13" s="15">
        <f>(C13*EXP(Painel!$E$12-(Painel!$E$19^2)/2+NORMSINV(AleatProd!D12)*Painel!$E$19))</f>
        <v>1005051.6770592608</v>
      </c>
      <c r="E13" s="15">
        <f>(D13*EXP(Painel!$E$12-(Painel!$E$19^2)/2+NORMSINV(AleatProd!E12)*Painel!$E$19))</f>
        <v>997657.33313394175</v>
      </c>
      <c r="F13" s="15">
        <f>(E13*EXP(Painel!$E$12-(Painel!$E$19^2)/2+NORMSINV(AleatProd!F12)*Painel!$E$19))</f>
        <v>998846.88810011675</v>
      </c>
      <c r="G13" s="15">
        <f>(F13*EXP(Painel!$E$12-(Painel!$E$19^2)/2+NORMSINV(AleatProd!G12)*Painel!$E$19))</f>
        <v>971259.12571569253</v>
      </c>
      <c r="H13" s="15">
        <f>(G13*EXP(Painel!$E$12-(Painel!$E$19^2)/2+NORMSINV(AleatProd!H12)*Painel!$E$19))</f>
        <v>969814.30882177153</v>
      </c>
      <c r="I13" s="15">
        <f>(H13*EXP(Painel!$E$12-(Painel!$E$19^2)/2+NORMSINV(AleatProd!I12)*Painel!$E$19))</f>
        <v>979418.28591354622</v>
      </c>
      <c r="J13" s="15">
        <f>(I13*EXP(Painel!$E$12-(Painel!$E$19^2)/2+NORMSINV(AleatProd!J12)*Painel!$E$19))</f>
        <v>989647.05078727438</v>
      </c>
      <c r="K13" s="15">
        <f>(J13*EXP(Painel!$E$12-(Painel!$E$19^2)/2+NORMSINV(AleatProd!K12)*Painel!$E$19))</f>
        <v>988274.34486880573</v>
      </c>
      <c r="L13" s="15">
        <f>(K13*EXP(Painel!$E$12-(Painel!$E$19^2)/2+NORMSINV(AleatProd!L12)*Painel!$E$19))</f>
        <v>987714.65964753076</v>
      </c>
      <c r="M13" s="15">
        <f>(L13*EXP(Painel!$E$12-(Painel!$E$19^2)/2+NORMSINV(AleatProd!M12)*Painel!$E$19))</f>
        <v>979086.3794389352</v>
      </c>
      <c r="N13" s="15">
        <f>(M13*EXP(Painel!$E$12-(Painel!$E$19^2)/2+NORMSINV(AleatProd!N12)*Painel!$E$19))</f>
        <v>987312.87059401174</v>
      </c>
      <c r="O13" s="15">
        <f>(N13*EXP(Painel!$E$12-(Painel!$E$19^2)/2+NORMSINV(AleatProd!O12)*Painel!$E$19))</f>
        <v>999528.43603519048</v>
      </c>
      <c r="P13" s="15">
        <f>(O13*EXP(Painel!$E$12-(Painel!$E$19^2)/2+NORMSINV(AleatProd!P12)*Painel!$E$19))</f>
        <v>1006335.9372134327</v>
      </c>
      <c r="Q13" s="15">
        <f>(P13*EXP(Painel!$E$12-(Painel!$E$19^2)/2+NORMSINV(AleatProd!Q12)*Painel!$E$19))</f>
        <v>1024857.7845663369</v>
      </c>
      <c r="R13" s="15">
        <f>(Q13*EXP(Painel!$E$12-(Painel!$E$19^2)/2+NORMSINV(AleatProd!R12)*Painel!$E$19))</f>
        <v>1024057.1960568485</v>
      </c>
      <c r="S13" s="15">
        <f>(R13*EXP(Painel!$E$12-(Painel!$E$19^2)/2+NORMSINV(AleatProd!S12)*Painel!$E$19))</f>
        <v>1021121.7183767583</v>
      </c>
      <c r="T13" s="15">
        <f>(S13*EXP(Painel!$E$12-(Painel!$E$19^2)/2+NORMSINV(AleatProd!T12)*Painel!$E$19))</f>
        <v>1025909.7129213643</v>
      </c>
      <c r="U13" s="15">
        <f>(T13*EXP(Painel!$E$12-(Painel!$E$19^2)/2+NORMSINV(AleatProd!U12)*Painel!$E$19))</f>
        <v>1016194.6639434425</v>
      </c>
      <c r="V13" s="15">
        <f>(U13*EXP(Painel!$E$12-(Painel!$E$19^2)/2+NORMSINV(AleatProd!V12)*Painel!$E$19))</f>
        <v>1028895.4808829548</v>
      </c>
    </row>
    <row r="14" spans="1:27" x14ac:dyDescent="0.25">
      <c r="A14">
        <v>11</v>
      </c>
      <c r="B14" s="2">
        <f>Painel!$B$6</f>
        <v>1000000</v>
      </c>
      <c r="C14" s="15">
        <f>(B14*EXP(Painel!$E$12-(Painel!$E$19^2)/2+NORMSINV(AleatProd!C13)*Painel!$E$19))</f>
        <v>995861.7930784804</v>
      </c>
      <c r="D14" s="15">
        <f>(C14*EXP(Painel!$E$12-(Painel!$E$19^2)/2+NORMSINV(AleatProd!D13)*Painel!$E$19))</f>
        <v>989775.70428084466</v>
      </c>
      <c r="E14" s="15">
        <f>(D14*EXP(Painel!$E$12-(Painel!$E$19^2)/2+NORMSINV(AleatProd!E13)*Painel!$E$19))</f>
        <v>971989.05723386316</v>
      </c>
      <c r="F14" s="15">
        <f>(E14*EXP(Painel!$E$12-(Painel!$E$19^2)/2+NORMSINV(AleatProd!F13)*Painel!$E$19))</f>
        <v>967278.87228924048</v>
      </c>
      <c r="G14" s="15">
        <f>(F14*EXP(Painel!$E$12-(Painel!$E$19^2)/2+NORMSINV(AleatProd!G13)*Painel!$E$19))</f>
        <v>962883.42646416614</v>
      </c>
      <c r="H14" s="15">
        <f>(G14*EXP(Painel!$E$12-(Painel!$E$19^2)/2+NORMSINV(AleatProd!H13)*Painel!$E$19))</f>
        <v>959019.39048613398</v>
      </c>
      <c r="I14" s="15">
        <f>(H14*EXP(Painel!$E$12-(Painel!$E$19^2)/2+NORMSINV(AleatProd!I13)*Painel!$E$19))</f>
        <v>957890.16251622199</v>
      </c>
      <c r="J14" s="15">
        <f>(I14*EXP(Painel!$E$12-(Painel!$E$19^2)/2+NORMSINV(AleatProd!J13)*Painel!$E$19))</f>
        <v>949422.13645545451</v>
      </c>
      <c r="K14" s="15">
        <f>(J14*EXP(Painel!$E$12-(Painel!$E$19^2)/2+NORMSINV(AleatProd!K13)*Painel!$E$19))</f>
        <v>957656.63027381792</v>
      </c>
      <c r="L14" s="15">
        <f>(K14*EXP(Painel!$E$12-(Painel!$E$19^2)/2+NORMSINV(AleatProd!L13)*Painel!$E$19))</f>
        <v>941746.91917429538</v>
      </c>
      <c r="M14" s="15">
        <f>(L14*EXP(Painel!$E$12-(Painel!$E$19^2)/2+NORMSINV(AleatProd!M13)*Painel!$E$19))</f>
        <v>947882.88283934037</v>
      </c>
      <c r="N14" s="15">
        <f>(M14*EXP(Painel!$E$12-(Painel!$E$19^2)/2+NORMSINV(AleatProd!N13)*Painel!$E$19))</f>
        <v>954133.45569115656</v>
      </c>
      <c r="O14" s="15">
        <f>(N14*EXP(Painel!$E$12-(Painel!$E$19^2)/2+NORMSINV(AleatProd!O13)*Painel!$E$19))</f>
        <v>945807.8859904774</v>
      </c>
      <c r="P14" s="15">
        <f>(O14*EXP(Painel!$E$12-(Painel!$E$19^2)/2+NORMSINV(AleatProd!P13)*Painel!$E$19))</f>
        <v>952303.05895787233</v>
      </c>
      <c r="Q14" s="15">
        <f>(P14*EXP(Painel!$E$12-(Painel!$E$19^2)/2+NORMSINV(AleatProd!Q13)*Painel!$E$19))</f>
        <v>954264.74398717063</v>
      </c>
      <c r="R14" s="15">
        <f>(Q14*EXP(Painel!$E$12-(Painel!$E$19^2)/2+NORMSINV(AleatProd!R13)*Painel!$E$19))</f>
        <v>965822.71836071147</v>
      </c>
      <c r="S14" s="15">
        <f>(R14*EXP(Painel!$E$12-(Painel!$E$19^2)/2+NORMSINV(AleatProd!S13)*Painel!$E$19))</f>
        <v>963983.89030334842</v>
      </c>
      <c r="T14" s="15">
        <f>(S14*EXP(Painel!$E$12-(Painel!$E$19^2)/2+NORMSINV(AleatProd!T13)*Painel!$E$19))</f>
        <v>970899.72038243874</v>
      </c>
      <c r="U14" s="15">
        <f>(T14*EXP(Painel!$E$12-(Painel!$E$19^2)/2+NORMSINV(AleatProd!U13)*Painel!$E$19))</f>
        <v>970536.18720417283</v>
      </c>
      <c r="V14" s="15">
        <f>(U14*EXP(Painel!$E$12-(Painel!$E$19^2)/2+NORMSINV(AleatProd!V13)*Painel!$E$19))</f>
        <v>972954.2627596556</v>
      </c>
    </row>
    <row r="15" spans="1:27" x14ac:dyDescent="0.25">
      <c r="A15">
        <v>12</v>
      </c>
      <c r="B15" s="2">
        <f>Painel!$B$6</f>
        <v>1000000</v>
      </c>
      <c r="C15" s="15">
        <f>(B15*EXP(Painel!$E$12-(Painel!$E$19^2)/2+NORMSINV(AleatProd!C14)*Painel!$E$19))</f>
        <v>985914.43480031227</v>
      </c>
      <c r="D15" s="15">
        <f>(C15*EXP(Painel!$E$12-(Painel!$E$19^2)/2+NORMSINV(AleatProd!D14)*Painel!$E$19))</f>
        <v>988235.10044997209</v>
      </c>
      <c r="E15" s="15">
        <f>(D15*EXP(Painel!$E$12-(Painel!$E$19^2)/2+NORMSINV(AleatProd!E14)*Painel!$E$19))</f>
        <v>984765.29849545867</v>
      </c>
      <c r="F15" s="15">
        <f>(E15*EXP(Painel!$E$12-(Painel!$E$19^2)/2+NORMSINV(AleatProd!F14)*Painel!$E$19))</f>
        <v>972577.37255365273</v>
      </c>
      <c r="G15" s="15">
        <f>(F15*EXP(Painel!$E$12-(Painel!$E$19^2)/2+NORMSINV(AleatProd!G14)*Painel!$E$19))</f>
        <v>973531.69675635383</v>
      </c>
      <c r="H15" s="15">
        <f>(G15*EXP(Painel!$E$12-(Painel!$E$19^2)/2+NORMSINV(AleatProd!H14)*Painel!$E$19))</f>
        <v>974896.61353929294</v>
      </c>
      <c r="I15" s="15">
        <f>(H15*EXP(Painel!$E$12-(Painel!$E$19^2)/2+NORMSINV(AleatProd!I14)*Painel!$E$19))</f>
        <v>985554.89927473629</v>
      </c>
      <c r="J15" s="15">
        <f>(I15*EXP(Painel!$E$12-(Painel!$E$19^2)/2+NORMSINV(AleatProd!J14)*Painel!$E$19))</f>
        <v>978339.17883970763</v>
      </c>
      <c r="K15" s="15">
        <f>(J15*EXP(Painel!$E$12-(Painel!$E$19^2)/2+NORMSINV(AleatProd!K14)*Painel!$E$19))</f>
        <v>970704.55119722453</v>
      </c>
      <c r="L15" s="15">
        <f>(K15*EXP(Painel!$E$12-(Painel!$E$19^2)/2+NORMSINV(AleatProd!L14)*Painel!$E$19))</f>
        <v>960617.10599593539</v>
      </c>
      <c r="M15" s="15">
        <f>(L15*EXP(Painel!$E$12-(Painel!$E$19^2)/2+NORMSINV(AleatProd!M14)*Painel!$E$19))</f>
        <v>947565.86572691298</v>
      </c>
      <c r="N15" s="15">
        <f>(M15*EXP(Painel!$E$12-(Painel!$E$19^2)/2+NORMSINV(AleatProd!N14)*Painel!$E$19))</f>
        <v>963731.56515726377</v>
      </c>
      <c r="O15" s="15">
        <f>(N15*EXP(Painel!$E$12-(Painel!$E$19^2)/2+NORMSINV(AleatProd!O14)*Painel!$E$19))</f>
        <v>979939.40459479298</v>
      </c>
      <c r="P15" s="15">
        <f>(O15*EXP(Painel!$E$12-(Painel!$E$19^2)/2+NORMSINV(AleatProd!P14)*Painel!$E$19))</f>
        <v>983676.20342068339</v>
      </c>
      <c r="Q15" s="15">
        <f>(P15*EXP(Painel!$E$12-(Painel!$E$19^2)/2+NORMSINV(AleatProd!Q14)*Painel!$E$19))</f>
        <v>973471.35051628272</v>
      </c>
      <c r="R15" s="15">
        <f>(Q15*EXP(Painel!$E$12-(Painel!$E$19^2)/2+NORMSINV(AleatProd!R14)*Painel!$E$19))</f>
        <v>978026.57331244519</v>
      </c>
      <c r="S15" s="15">
        <f>(R15*EXP(Painel!$E$12-(Painel!$E$19^2)/2+NORMSINV(AleatProd!S14)*Painel!$E$19))</f>
        <v>966490.64243342367</v>
      </c>
      <c r="T15" s="15">
        <f>(S15*EXP(Painel!$E$12-(Painel!$E$19^2)/2+NORMSINV(AleatProd!T14)*Painel!$E$19))</f>
        <v>955106.19252436678</v>
      </c>
      <c r="U15" s="15">
        <f>(T15*EXP(Painel!$E$12-(Painel!$E$19^2)/2+NORMSINV(AleatProd!U14)*Painel!$E$19))</f>
        <v>965320.12625222618</v>
      </c>
      <c r="V15" s="15">
        <f>(U15*EXP(Painel!$E$12-(Painel!$E$19^2)/2+NORMSINV(AleatProd!V14)*Painel!$E$19))</f>
        <v>961418.10722671368</v>
      </c>
    </row>
    <row r="16" spans="1:27" x14ac:dyDescent="0.25">
      <c r="A16">
        <v>13</v>
      </c>
      <c r="B16" s="2">
        <f>Painel!$B$6</f>
        <v>1000000</v>
      </c>
      <c r="C16" s="15">
        <f>(B16*EXP(Painel!$E$12-(Painel!$E$19^2)/2+NORMSINV(AleatProd!C15)*Painel!$E$19))</f>
        <v>1011852.3944564526</v>
      </c>
      <c r="D16" s="15">
        <f>(C16*EXP(Painel!$E$12-(Painel!$E$19^2)/2+NORMSINV(AleatProd!D15)*Painel!$E$19))</f>
        <v>1032540.547257285</v>
      </c>
      <c r="E16" s="15">
        <f>(D16*EXP(Painel!$E$12-(Painel!$E$19^2)/2+NORMSINV(AleatProd!E15)*Painel!$E$19))</f>
        <v>1029123.3537860519</v>
      </c>
      <c r="F16" s="15">
        <f>(E16*EXP(Painel!$E$12-(Painel!$E$19^2)/2+NORMSINV(AleatProd!F15)*Painel!$E$19))</f>
        <v>1031351.8305715109</v>
      </c>
      <c r="G16" s="15">
        <f>(F16*EXP(Painel!$E$12-(Painel!$E$19^2)/2+NORMSINV(AleatProd!G15)*Painel!$E$19))</f>
        <v>1032790.8650261468</v>
      </c>
      <c r="H16" s="15">
        <f>(G16*EXP(Painel!$E$12-(Painel!$E$19^2)/2+NORMSINV(AleatProd!H15)*Painel!$E$19))</f>
        <v>1019684.1195109948</v>
      </c>
      <c r="I16" s="15">
        <f>(H16*EXP(Painel!$E$12-(Painel!$E$19^2)/2+NORMSINV(AleatProd!I15)*Painel!$E$19))</f>
        <v>1035430.410651213</v>
      </c>
      <c r="J16" s="15">
        <f>(I16*EXP(Painel!$E$12-(Painel!$E$19^2)/2+NORMSINV(AleatProd!J15)*Painel!$E$19))</f>
        <v>1034831.0448233845</v>
      </c>
      <c r="K16" s="15">
        <f>(J16*EXP(Painel!$E$12-(Painel!$E$19^2)/2+NORMSINV(AleatProd!K15)*Painel!$E$19))</f>
        <v>1041892.9659499384</v>
      </c>
      <c r="L16" s="15">
        <f>(K16*EXP(Painel!$E$12-(Painel!$E$19^2)/2+NORMSINV(AleatProd!L15)*Painel!$E$19))</f>
        <v>1040413.0698629997</v>
      </c>
      <c r="M16" s="15">
        <f>(L16*EXP(Painel!$E$12-(Painel!$E$19^2)/2+NORMSINV(AleatProd!M15)*Painel!$E$19))</f>
        <v>1039967.7896997671</v>
      </c>
      <c r="N16" s="15">
        <f>(M16*EXP(Painel!$E$12-(Painel!$E$19^2)/2+NORMSINV(AleatProd!N15)*Painel!$E$19))</f>
        <v>1040744.6426907951</v>
      </c>
      <c r="O16" s="15">
        <f>(N16*EXP(Painel!$E$12-(Painel!$E$19^2)/2+NORMSINV(AleatProd!O15)*Painel!$E$19))</f>
        <v>1033897.4166475615</v>
      </c>
      <c r="P16" s="15">
        <f>(O16*EXP(Painel!$E$12-(Painel!$E$19^2)/2+NORMSINV(AleatProd!P15)*Painel!$E$19))</f>
        <v>1034721.2930863422</v>
      </c>
      <c r="Q16" s="15">
        <f>(P16*EXP(Painel!$E$12-(Painel!$E$19^2)/2+NORMSINV(AleatProd!Q15)*Painel!$E$19))</f>
        <v>1041575.0395779049</v>
      </c>
      <c r="R16" s="15">
        <f>(Q16*EXP(Painel!$E$12-(Painel!$E$19^2)/2+NORMSINV(AleatProd!R15)*Painel!$E$19))</f>
        <v>1041705.4382598341</v>
      </c>
      <c r="S16" s="15">
        <f>(R16*EXP(Painel!$E$12-(Painel!$E$19^2)/2+NORMSINV(AleatProd!S15)*Painel!$E$19))</f>
        <v>1033683.2308944218</v>
      </c>
      <c r="T16" s="15">
        <f>(S16*EXP(Painel!$E$12-(Painel!$E$19^2)/2+NORMSINV(AleatProd!T15)*Painel!$E$19))</f>
        <v>1027496.2536842097</v>
      </c>
      <c r="U16" s="15">
        <f>(T16*EXP(Painel!$E$12-(Painel!$E$19^2)/2+NORMSINV(AleatProd!U15)*Painel!$E$19))</f>
        <v>1041743.3467911566</v>
      </c>
      <c r="V16" s="15">
        <f>(U16*EXP(Painel!$E$12-(Painel!$E$19^2)/2+NORMSINV(AleatProd!V15)*Painel!$E$19))</f>
        <v>1030027.7073561347</v>
      </c>
    </row>
    <row r="17" spans="1:22" x14ac:dyDescent="0.25">
      <c r="A17">
        <v>14</v>
      </c>
      <c r="B17" s="2">
        <f>Painel!$B$6</f>
        <v>1000000</v>
      </c>
      <c r="C17" s="15">
        <f>(B17*EXP(Painel!$E$12-(Painel!$E$19^2)/2+NORMSINV(AleatProd!C16)*Painel!$E$19))</f>
        <v>993988.07915750577</v>
      </c>
      <c r="D17" s="15">
        <f>(C17*EXP(Painel!$E$12-(Painel!$E$19^2)/2+NORMSINV(AleatProd!D16)*Painel!$E$19))</f>
        <v>983507.80079168209</v>
      </c>
      <c r="E17" s="15">
        <f>(D17*EXP(Painel!$E$12-(Painel!$E$19^2)/2+NORMSINV(AleatProd!E16)*Painel!$E$19))</f>
        <v>1005752.5775799158</v>
      </c>
      <c r="F17" s="15">
        <f>(E17*EXP(Painel!$E$12-(Painel!$E$19^2)/2+NORMSINV(AleatProd!F16)*Painel!$E$19))</f>
        <v>1017500.8000540272</v>
      </c>
      <c r="G17" s="15">
        <f>(F17*EXP(Painel!$E$12-(Painel!$E$19^2)/2+NORMSINV(AleatProd!G16)*Painel!$E$19))</f>
        <v>1022423.1180132044</v>
      </c>
      <c r="H17" s="15">
        <f>(G17*EXP(Painel!$E$12-(Painel!$E$19^2)/2+NORMSINV(AleatProd!H16)*Painel!$E$19))</f>
        <v>1016479.5138453274</v>
      </c>
      <c r="I17" s="15">
        <f>(H17*EXP(Painel!$E$12-(Painel!$E$19^2)/2+NORMSINV(AleatProd!I16)*Painel!$E$19))</f>
        <v>1017383.9089295682</v>
      </c>
      <c r="J17" s="15">
        <f>(I17*EXP(Painel!$E$12-(Painel!$E$19^2)/2+NORMSINV(AleatProd!J16)*Painel!$E$19))</f>
        <v>1023365.2527347434</v>
      </c>
      <c r="K17" s="15">
        <f>(J17*EXP(Painel!$E$12-(Painel!$E$19^2)/2+NORMSINV(AleatProd!K16)*Painel!$E$19))</f>
        <v>1036348.1540844074</v>
      </c>
      <c r="L17" s="15">
        <f>(K17*EXP(Painel!$E$12-(Painel!$E$19^2)/2+NORMSINV(AleatProd!L16)*Painel!$E$19))</f>
        <v>1034839.3469444622</v>
      </c>
      <c r="M17" s="15">
        <f>(L17*EXP(Painel!$E$12-(Painel!$E$19^2)/2+NORMSINV(AleatProd!M16)*Painel!$E$19))</f>
        <v>1027012.4240382034</v>
      </c>
      <c r="N17" s="15">
        <f>(M17*EXP(Painel!$E$12-(Painel!$E$19^2)/2+NORMSINV(AleatProd!N16)*Painel!$E$19))</f>
        <v>1041659.2630440887</v>
      </c>
      <c r="O17" s="15">
        <f>(N17*EXP(Painel!$E$12-(Painel!$E$19^2)/2+NORMSINV(AleatProd!O16)*Painel!$E$19))</f>
        <v>1041105.5617515475</v>
      </c>
      <c r="P17" s="15">
        <f>(O17*EXP(Painel!$E$12-(Painel!$E$19^2)/2+NORMSINV(AleatProd!P16)*Painel!$E$19))</f>
        <v>1053226.1584332925</v>
      </c>
      <c r="Q17" s="15">
        <f>(P17*EXP(Painel!$E$12-(Painel!$E$19^2)/2+NORMSINV(AleatProd!Q16)*Painel!$E$19))</f>
        <v>1047787.2139438591</v>
      </c>
      <c r="R17" s="15">
        <f>(Q17*EXP(Painel!$E$12-(Painel!$E$19^2)/2+NORMSINV(AleatProd!R16)*Painel!$E$19))</f>
        <v>1055365.2077073858</v>
      </c>
      <c r="S17" s="15">
        <f>(R17*EXP(Painel!$E$12-(Painel!$E$19^2)/2+NORMSINV(AleatProd!S16)*Painel!$E$19))</f>
        <v>1036444.9003022909</v>
      </c>
      <c r="T17" s="15">
        <f>(S17*EXP(Painel!$E$12-(Painel!$E$19^2)/2+NORMSINV(AleatProd!T16)*Painel!$E$19))</f>
        <v>1023512.2169732712</v>
      </c>
      <c r="U17" s="15">
        <f>(T17*EXP(Painel!$E$12-(Painel!$E$19^2)/2+NORMSINV(AleatProd!U16)*Painel!$E$19))</f>
        <v>1005944.7534200159</v>
      </c>
      <c r="V17" s="15">
        <f>(U17*EXP(Painel!$E$12-(Painel!$E$19^2)/2+NORMSINV(AleatProd!V16)*Painel!$E$19))</f>
        <v>993563.856108787</v>
      </c>
    </row>
    <row r="18" spans="1:22" x14ac:dyDescent="0.25">
      <c r="A18">
        <v>15</v>
      </c>
      <c r="B18" s="2">
        <f>Painel!$B$6</f>
        <v>1000000</v>
      </c>
      <c r="C18" s="15">
        <f>(B18*EXP(Painel!$E$12-(Painel!$E$19^2)/2+NORMSINV(AleatProd!C17)*Painel!$E$19))</f>
        <v>1015014.4579348381</v>
      </c>
      <c r="D18" s="15">
        <f>(C18*EXP(Painel!$E$12-(Painel!$E$19^2)/2+NORMSINV(AleatProd!D17)*Painel!$E$19))</f>
        <v>1011280.6879413988</v>
      </c>
      <c r="E18" s="15">
        <f>(D18*EXP(Painel!$E$12-(Painel!$E$19^2)/2+NORMSINV(AleatProd!E17)*Painel!$E$19))</f>
        <v>1003857.2994612324</v>
      </c>
      <c r="F18" s="15">
        <f>(E18*EXP(Painel!$E$12-(Painel!$E$19^2)/2+NORMSINV(AleatProd!F17)*Painel!$E$19))</f>
        <v>1017339.4374552235</v>
      </c>
      <c r="G18" s="15">
        <f>(F18*EXP(Painel!$E$12-(Painel!$E$19^2)/2+NORMSINV(AleatProd!G17)*Painel!$E$19))</f>
        <v>1006195.8305871625</v>
      </c>
      <c r="H18" s="15">
        <f>(G18*EXP(Painel!$E$12-(Painel!$E$19^2)/2+NORMSINV(AleatProd!H17)*Painel!$E$19))</f>
        <v>1016438.6753130624</v>
      </c>
      <c r="I18" s="15">
        <f>(H18*EXP(Painel!$E$12-(Painel!$E$19^2)/2+NORMSINV(AleatProd!I17)*Painel!$E$19))</f>
        <v>1009904.5725862848</v>
      </c>
      <c r="J18" s="15">
        <f>(I18*EXP(Painel!$E$12-(Painel!$E$19^2)/2+NORMSINV(AleatProd!J17)*Painel!$E$19))</f>
        <v>1008094.7399647157</v>
      </c>
      <c r="K18" s="15">
        <f>(J18*EXP(Painel!$E$12-(Painel!$E$19^2)/2+NORMSINV(AleatProd!K17)*Painel!$E$19))</f>
        <v>1028558.084493306</v>
      </c>
      <c r="L18" s="15">
        <f>(K18*EXP(Painel!$E$12-(Painel!$E$19^2)/2+NORMSINV(AleatProd!L17)*Painel!$E$19))</f>
        <v>1022460.4419794459</v>
      </c>
      <c r="M18" s="15">
        <f>(L18*EXP(Painel!$E$12-(Painel!$E$19^2)/2+NORMSINV(AleatProd!M17)*Painel!$E$19))</f>
        <v>1037192.2239681535</v>
      </c>
      <c r="N18" s="15">
        <f>(M18*EXP(Painel!$E$12-(Painel!$E$19^2)/2+NORMSINV(AleatProd!N17)*Painel!$E$19))</f>
        <v>1038253.5284320692</v>
      </c>
      <c r="O18" s="15">
        <f>(N18*EXP(Painel!$E$12-(Painel!$E$19^2)/2+NORMSINV(AleatProd!O17)*Painel!$E$19))</f>
        <v>1045786.3043024729</v>
      </c>
      <c r="P18" s="15">
        <f>(O18*EXP(Painel!$E$12-(Painel!$E$19^2)/2+NORMSINV(AleatProd!P17)*Painel!$E$19))</f>
        <v>1054651.0566048804</v>
      </c>
      <c r="Q18" s="15">
        <f>(P18*EXP(Painel!$E$12-(Painel!$E$19^2)/2+NORMSINV(AleatProd!Q17)*Painel!$E$19))</f>
        <v>1059749.3486142138</v>
      </c>
      <c r="R18" s="15">
        <f>(Q18*EXP(Painel!$E$12-(Painel!$E$19^2)/2+NORMSINV(AleatProd!R17)*Painel!$E$19))</f>
        <v>1057041.309945232</v>
      </c>
      <c r="S18" s="15">
        <f>(R18*EXP(Painel!$E$12-(Painel!$E$19^2)/2+NORMSINV(AleatProd!S17)*Painel!$E$19))</f>
        <v>1077850.5824995157</v>
      </c>
      <c r="T18" s="15">
        <f>(S18*EXP(Painel!$E$12-(Painel!$E$19^2)/2+NORMSINV(AleatProd!T17)*Painel!$E$19))</f>
        <v>1088006.7006936206</v>
      </c>
      <c r="U18" s="15">
        <f>(T18*EXP(Painel!$E$12-(Painel!$E$19^2)/2+NORMSINV(AleatProd!U17)*Painel!$E$19))</f>
        <v>1110693.2403023047</v>
      </c>
      <c r="V18" s="15">
        <f>(U18*EXP(Painel!$E$12-(Painel!$E$19^2)/2+NORMSINV(AleatProd!V17)*Painel!$E$19))</f>
        <v>1106419.6550472807</v>
      </c>
    </row>
    <row r="19" spans="1:22" x14ac:dyDescent="0.25">
      <c r="A19">
        <v>16</v>
      </c>
      <c r="B19" s="2">
        <f>Painel!$B$6</f>
        <v>1000000</v>
      </c>
      <c r="C19" s="15">
        <f>(B19*EXP(Painel!$E$12-(Painel!$E$19^2)/2+NORMSINV(AleatProd!C18)*Painel!$E$19))</f>
        <v>993934.7302606114</v>
      </c>
      <c r="D19" s="15">
        <f>(C19*EXP(Painel!$E$12-(Painel!$E$19^2)/2+NORMSINV(AleatProd!D18)*Painel!$E$19))</f>
        <v>994688.23314841476</v>
      </c>
      <c r="E19" s="15">
        <f>(D19*EXP(Painel!$E$12-(Painel!$E$19^2)/2+NORMSINV(AleatProd!E18)*Painel!$E$19))</f>
        <v>993359.18048180942</v>
      </c>
      <c r="F19" s="15">
        <f>(E19*EXP(Painel!$E$12-(Painel!$E$19^2)/2+NORMSINV(AleatProd!F18)*Painel!$E$19))</f>
        <v>987859.90453095071</v>
      </c>
      <c r="G19" s="15">
        <f>(F19*EXP(Painel!$E$12-(Painel!$E$19^2)/2+NORMSINV(AleatProd!G18)*Painel!$E$19))</f>
        <v>992385.97848559602</v>
      </c>
      <c r="H19" s="15">
        <f>(G19*EXP(Painel!$E$12-(Painel!$E$19^2)/2+NORMSINV(AleatProd!H18)*Painel!$E$19))</f>
        <v>986340.01680688409</v>
      </c>
      <c r="I19" s="15">
        <f>(H19*EXP(Painel!$E$12-(Painel!$E$19^2)/2+NORMSINV(AleatProd!I18)*Painel!$E$19))</f>
        <v>991353.73134533071</v>
      </c>
      <c r="J19" s="15">
        <f>(I19*EXP(Painel!$E$12-(Painel!$E$19^2)/2+NORMSINV(AleatProd!J18)*Painel!$E$19))</f>
        <v>990496.06756520551</v>
      </c>
      <c r="K19" s="15">
        <f>(J19*EXP(Painel!$E$12-(Painel!$E$19^2)/2+NORMSINV(AleatProd!K18)*Painel!$E$19))</f>
        <v>999368.78577724437</v>
      </c>
      <c r="L19" s="15">
        <f>(K19*EXP(Painel!$E$12-(Painel!$E$19^2)/2+NORMSINV(AleatProd!L18)*Painel!$E$19))</f>
        <v>979465.70650455449</v>
      </c>
      <c r="M19" s="15">
        <f>(L19*EXP(Painel!$E$12-(Painel!$E$19^2)/2+NORMSINV(AleatProd!M18)*Painel!$E$19))</f>
        <v>988070.19005327788</v>
      </c>
      <c r="N19" s="15">
        <f>(M19*EXP(Painel!$E$12-(Painel!$E$19^2)/2+NORMSINV(AleatProd!N18)*Painel!$E$19))</f>
        <v>985345.63113981765</v>
      </c>
      <c r="O19" s="15">
        <f>(N19*EXP(Painel!$E$12-(Painel!$E$19^2)/2+NORMSINV(AleatProd!O18)*Painel!$E$19))</f>
        <v>981181.65025109774</v>
      </c>
      <c r="P19" s="15">
        <f>(O19*EXP(Painel!$E$12-(Painel!$E$19^2)/2+NORMSINV(AleatProd!P18)*Painel!$E$19))</f>
        <v>991029.49020457081</v>
      </c>
      <c r="Q19" s="15">
        <f>(P19*EXP(Painel!$E$12-(Painel!$E$19^2)/2+NORMSINV(AleatProd!Q18)*Painel!$E$19))</f>
        <v>988754.82093640277</v>
      </c>
      <c r="R19" s="15">
        <f>(Q19*EXP(Painel!$E$12-(Painel!$E$19^2)/2+NORMSINV(AleatProd!R18)*Painel!$E$19))</f>
        <v>992233.1811744083</v>
      </c>
      <c r="S19" s="15">
        <f>(R19*EXP(Painel!$E$12-(Painel!$E$19^2)/2+NORMSINV(AleatProd!S18)*Painel!$E$19))</f>
        <v>998026.62588552013</v>
      </c>
      <c r="T19" s="15">
        <f>(S19*EXP(Painel!$E$12-(Painel!$E$19^2)/2+NORMSINV(AleatProd!T18)*Painel!$E$19))</f>
        <v>998581.97801881994</v>
      </c>
      <c r="U19" s="15">
        <f>(T19*EXP(Painel!$E$12-(Painel!$E$19^2)/2+NORMSINV(AleatProd!U18)*Painel!$E$19))</f>
        <v>1003175.0215024318</v>
      </c>
      <c r="V19" s="15">
        <f>(U19*EXP(Painel!$E$12-(Painel!$E$19^2)/2+NORMSINV(AleatProd!V18)*Painel!$E$19))</f>
        <v>1002072.5448518114</v>
      </c>
    </row>
    <row r="20" spans="1:22" x14ac:dyDescent="0.25">
      <c r="A20">
        <v>17</v>
      </c>
      <c r="B20" s="2">
        <f>Painel!$B$6</f>
        <v>1000000</v>
      </c>
      <c r="C20" s="15">
        <f>(B20*EXP(Painel!$E$12-(Painel!$E$19^2)/2+NORMSINV(AleatProd!C19)*Painel!$E$19))</f>
        <v>998125.71409632708</v>
      </c>
      <c r="D20" s="15">
        <f>(C20*EXP(Painel!$E$12-(Painel!$E$19^2)/2+NORMSINV(AleatProd!D19)*Painel!$E$19))</f>
        <v>997624.42080714577</v>
      </c>
      <c r="E20" s="15">
        <f>(D20*EXP(Painel!$E$12-(Painel!$E$19^2)/2+NORMSINV(AleatProd!E19)*Painel!$E$19))</f>
        <v>989913.01722962386</v>
      </c>
      <c r="F20" s="15">
        <f>(E20*EXP(Painel!$E$12-(Painel!$E$19^2)/2+NORMSINV(AleatProd!F19)*Painel!$E$19))</f>
        <v>978216.87226200663</v>
      </c>
      <c r="G20" s="15">
        <f>(F20*EXP(Painel!$E$12-(Painel!$E$19^2)/2+NORMSINV(AleatProd!G19)*Painel!$E$19))</f>
        <v>985766.23688437906</v>
      </c>
      <c r="H20" s="15">
        <f>(G20*EXP(Painel!$E$12-(Painel!$E$19^2)/2+NORMSINV(AleatProd!H19)*Painel!$E$19))</f>
        <v>999440.9049022824</v>
      </c>
      <c r="I20" s="15">
        <f>(H20*EXP(Painel!$E$12-(Painel!$E$19^2)/2+NORMSINV(AleatProd!I19)*Painel!$E$19))</f>
        <v>999099.8781917037</v>
      </c>
      <c r="J20" s="15">
        <f>(I20*EXP(Painel!$E$12-(Painel!$E$19^2)/2+NORMSINV(AleatProd!J19)*Painel!$E$19))</f>
        <v>983572.01890688972</v>
      </c>
      <c r="K20" s="15">
        <f>(J20*EXP(Painel!$E$12-(Painel!$E$19^2)/2+NORMSINV(AleatProd!K19)*Painel!$E$19))</f>
        <v>979871.64073472365</v>
      </c>
      <c r="L20" s="15">
        <f>(K20*EXP(Painel!$E$12-(Painel!$E$19^2)/2+NORMSINV(AleatProd!L19)*Painel!$E$19))</f>
        <v>968374.42926666734</v>
      </c>
      <c r="M20" s="15">
        <f>(L20*EXP(Painel!$E$12-(Painel!$E$19^2)/2+NORMSINV(AleatProd!M19)*Painel!$E$19))</f>
        <v>961153.39715340699</v>
      </c>
      <c r="N20" s="15">
        <f>(M20*EXP(Painel!$E$12-(Painel!$E$19^2)/2+NORMSINV(AleatProd!N19)*Painel!$E$19))</f>
        <v>980624.22016179969</v>
      </c>
      <c r="O20" s="15">
        <f>(N20*EXP(Painel!$E$12-(Painel!$E$19^2)/2+NORMSINV(AleatProd!O19)*Painel!$E$19))</f>
        <v>986016.26695859979</v>
      </c>
      <c r="P20" s="15">
        <f>(O20*EXP(Painel!$E$12-(Painel!$E$19^2)/2+NORMSINV(AleatProd!P19)*Painel!$E$19))</f>
        <v>980082.89152425458</v>
      </c>
      <c r="Q20" s="15">
        <f>(P20*EXP(Painel!$E$12-(Painel!$E$19^2)/2+NORMSINV(AleatProd!Q19)*Painel!$E$19))</f>
        <v>978961.90511184826</v>
      </c>
      <c r="R20" s="15">
        <f>(Q20*EXP(Painel!$E$12-(Painel!$E$19^2)/2+NORMSINV(AleatProd!R19)*Painel!$E$19))</f>
        <v>979676.33504198131</v>
      </c>
      <c r="S20" s="15">
        <f>(R20*EXP(Painel!$E$12-(Painel!$E$19^2)/2+NORMSINV(AleatProd!S19)*Painel!$E$19))</f>
        <v>981825.58425427519</v>
      </c>
      <c r="T20" s="15">
        <f>(S20*EXP(Painel!$E$12-(Painel!$E$19^2)/2+NORMSINV(AleatProd!T19)*Painel!$E$19))</f>
        <v>990953.90920803358</v>
      </c>
      <c r="U20" s="15">
        <f>(T20*EXP(Painel!$E$12-(Painel!$E$19^2)/2+NORMSINV(AleatProd!U19)*Painel!$E$19))</f>
        <v>978515.64433472103</v>
      </c>
      <c r="V20" s="15">
        <f>(U20*EXP(Painel!$E$12-(Painel!$E$19^2)/2+NORMSINV(AleatProd!V19)*Painel!$E$19))</f>
        <v>978890.32848462148</v>
      </c>
    </row>
    <row r="21" spans="1:22" x14ac:dyDescent="0.25">
      <c r="A21">
        <v>18</v>
      </c>
      <c r="B21" s="2">
        <f>Painel!$B$6</f>
        <v>1000000</v>
      </c>
      <c r="C21" s="15">
        <f>(B21*EXP(Painel!$E$12-(Painel!$E$19^2)/2+NORMSINV(AleatProd!C20)*Painel!$E$19))</f>
        <v>1000185.0389438358</v>
      </c>
      <c r="D21" s="15">
        <f>(C21*EXP(Painel!$E$12-(Painel!$E$19^2)/2+NORMSINV(AleatProd!D20)*Painel!$E$19))</f>
        <v>1005284.8042007749</v>
      </c>
      <c r="E21" s="15">
        <f>(D21*EXP(Painel!$E$12-(Painel!$E$19^2)/2+NORMSINV(AleatProd!E20)*Painel!$E$19))</f>
        <v>1026159.0946443392</v>
      </c>
      <c r="F21" s="15">
        <f>(E21*EXP(Painel!$E$12-(Painel!$E$19^2)/2+NORMSINV(AleatProd!F20)*Painel!$E$19))</f>
        <v>1033489.6735472279</v>
      </c>
      <c r="G21" s="15">
        <f>(F21*EXP(Painel!$E$12-(Painel!$E$19^2)/2+NORMSINV(AleatProd!G20)*Painel!$E$19))</f>
        <v>1044353.9331748332</v>
      </c>
      <c r="H21" s="15">
        <f>(G21*EXP(Painel!$E$12-(Painel!$E$19^2)/2+NORMSINV(AleatProd!H20)*Painel!$E$19))</f>
        <v>1059351.1869291698</v>
      </c>
      <c r="I21" s="15">
        <f>(H21*EXP(Painel!$E$12-(Painel!$E$19^2)/2+NORMSINV(AleatProd!I20)*Painel!$E$19))</f>
        <v>1061407.964362103</v>
      </c>
      <c r="J21" s="15">
        <f>(I21*EXP(Painel!$E$12-(Painel!$E$19^2)/2+NORMSINV(AleatProd!J20)*Painel!$E$19))</f>
        <v>1047920.441691412</v>
      </c>
      <c r="K21" s="15">
        <f>(J21*EXP(Painel!$E$12-(Painel!$E$19^2)/2+NORMSINV(AleatProd!K20)*Painel!$E$19))</f>
        <v>1037869.6588562997</v>
      </c>
      <c r="L21" s="15">
        <f>(K21*EXP(Painel!$E$12-(Painel!$E$19^2)/2+NORMSINV(AleatProd!L20)*Painel!$E$19))</f>
        <v>1051113.4588809668</v>
      </c>
      <c r="M21" s="15">
        <f>(L21*EXP(Painel!$E$12-(Painel!$E$19^2)/2+NORMSINV(AleatProd!M20)*Painel!$E$19))</f>
        <v>1058677.4091993121</v>
      </c>
      <c r="N21" s="15">
        <f>(M21*EXP(Painel!$E$12-(Painel!$E$19^2)/2+NORMSINV(AleatProd!N20)*Painel!$E$19))</f>
        <v>1059287.4222348956</v>
      </c>
      <c r="O21" s="15">
        <f>(N21*EXP(Painel!$E$12-(Painel!$E$19^2)/2+NORMSINV(AleatProd!O20)*Painel!$E$19))</f>
        <v>1063352.8858438542</v>
      </c>
      <c r="P21" s="15">
        <f>(O21*EXP(Painel!$E$12-(Painel!$E$19^2)/2+NORMSINV(AleatProd!P20)*Painel!$E$19))</f>
        <v>1068872.7889008669</v>
      </c>
      <c r="Q21" s="15">
        <f>(P21*EXP(Painel!$E$12-(Painel!$E$19^2)/2+NORMSINV(AleatProd!Q20)*Painel!$E$19))</f>
        <v>1079217.7998784978</v>
      </c>
      <c r="R21" s="15">
        <f>(Q21*EXP(Painel!$E$12-(Painel!$E$19^2)/2+NORMSINV(AleatProd!R20)*Painel!$E$19))</f>
        <v>1092224.0703359998</v>
      </c>
      <c r="S21" s="15">
        <f>(R21*EXP(Painel!$E$12-(Painel!$E$19^2)/2+NORMSINV(AleatProd!S20)*Painel!$E$19))</f>
        <v>1094225.0138744579</v>
      </c>
      <c r="T21" s="15">
        <f>(S21*EXP(Painel!$E$12-(Painel!$E$19^2)/2+NORMSINV(AleatProd!T20)*Painel!$E$19))</f>
        <v>1092533.1181622562</v>
      </c>
      <c r="U21" s="15">
        <f>(T21*EXP(Painel!$E$12-(Painel!$E$19^2)/2+NORMSINV(AleatProd!U20)*Painel!$E$19))</f>
        <v>1102163.5350525314</v>
      </c>
      <c r="V21" s="15">
        <f>(U21*EXP(Painel!$E$12-(Painel!$E$19^2)/2+NORMSINV(AleatProd!V20)*Painel!$E$19))</f>
        <v>1109742.187229509</v>
      </c>
    </row>
    <row r="22" spans="1:22" x14ac:dyDescent="0.25">
      <c r="A22">
        <v>19</v>
      </c>
      <c r="B22" s="2">
        <f>Painel!$B$6</f>
        <v>1000000</v>
      </c>
      <c r="C22" s="15">
        <f>(B22*EXP(Painel!$E$12-(Painel!$E$19^2)/2+NORMSINV(AleatProd!C21)*Painel!$E$19))</f>
        <v>1002695.4065010237</v>
      </c>
      <c r="D22" s="15">
        <f>(C22*EXP(Painel!$E$12-(Painel!$E$19^2)/2+NORMSINV(AleatProd!D21)*Painel!$E$19))</f>
        <v>1017405.5901029865</v>
      </c>
      <c r="E22" s="15">
        <f>(D22*EXP(Painel!$E$12-(Painel!$E$19^2)/2+NORMSINV(AleatProd!E21)*Painel!$E$19))</f>
        <v>1019298.4079426366</v>
      </c>
      <c r="F22" s="15">
        <f>(E22*EXP(Painel!$E$12-(Painel!$E$19^2)/2+NORMSINV(AleatProd!F21)*Painel!$E$19))</f>
        <v>1026170.3265926222</v>
      </c>
      <c r="G22" s="15">
        <f>(F22*EXP(Painel!$E$12-(Painel!$E$19^2)/2+NORMSINV(AleatProd!G21)*Painel!$E$19))</f>
        <v>1039597.3279691206</v>
      </c>
      <c r="H22" s="15">
        <f>(G22*EXP(Painel!$E$12-(Painel!$E$19^2)/2+NORMSINV(AleatProd!H21)*Painel!$E$19))</f>
        <v>1036325.0401185652</v>
      </c>
      <c r="I22" s="15">
        <f>(H22*EXP(Painel!$E$12-(Painel!$E$19^2)/2+NORMSINV(AleatProd!I21)*Painel!$E$19))</f>
        <v>1047304.0371757433</v>
      </c>
      <c r="J22" s="15">
        <f>(I22*EXP(Painel!$E$12-(Painel!$E$19^2)/2+NORMSINV(AleatProd!J21)*Painel!$E$19))</f>
        <v>1037620.9511788683</v>
      </c>
      <c r="K22" s="15">
        <f>(J22*EXP(Painel!$E$12-(Painel!$E$19^2)/2+NORMSINV(AleatProd!K21)*Painel!$E$19))</f>
        <v>1065076.5888587825</v>
      </c>
      <c r="L22" s="15">
        <f>(K22*EXP(Painel!$E$12-(Painel!$E$19^2)/2+NORMSINV(AleatProd!L21)*Painel!$E$19))</f>
        <v>1079038.0624066857</v>
      </c>
      <c r="M22" s="15">
        <f>(L22*EXP(Painel!$E$12-(Painel!$E$19^2)/2+NORMSINV(AleatProd!M21)*Painel!$E$19))</f>
        <v>1073666.8462133028</v>
      </c>
      <c r="N22" s="15">
        <f>(M22*EXP(Painel!$E$12-(Painel!$E$19^2)/2+NORMSINV(AleatProd!N21)*Painel!$E$19))</f>
        <v>1081299.5494355503</v>
      </c>
      <c r="O22" s="15">
        <f>(N22*EXP(Painel!$E$12-(Painel!$E$19^2)/2+NORMSINV(AleatProd!O21)*Painel!$E$19))</f>
        <v>1080155.8851883048</v>
      </c>
      <c r="P22" s="15">
        <f>(O22*EXP(Painel!$E$12-(Painel!$E$19^2)/2+NORMSINV(AleatProd!P21)*Painel!$E$19))</f>
        <v>1083820.3013317948</v>
      </c>
      <c r="Q22" s="15">
        <f>(P22*EXP(Painel!$E$12-(Painel!$E$19^2)/2+NORMSINV(AleatProd!Q21)*Painel!$E$19))</f>
        <v>1095398.5278302729</v>
      </c>
      <c r="R22" s="15">
        <f>(Q22*EXP(Painel!$E$12-(Painel!$E$19^2)/2+NORMSINV(AleatProd!R21)*Painel!$E$19))</f>
        <v>1090909.8428794299</v>
      </c>
      <c r="S22" s="15">
        <f>(R22*EXP(Painel!$E$12-(Painel!$E$19^2)/2+NORMSINV(AleatProd!S21)*Painel!$E$19))</f>
        <v>1093853.8472284621</v>
      </c>
      <c r="T22" s="15">
        <f>(S22*EXP(Painel!$E$12-(Painel!$E$19^2)/2+NORMSINV(AleatProd!T21)*Painel!$E$19))</f>
        <v>1083510.42156818</v>
      </c>
      <c r="U22" s="15">
        <f>(T22*EXP(Painel!$E$12-(Painel!$E$19^2)/2+NORMSINV(AleatProd!U21)*Painel!$E$19))</f>
        <v>1095666.6294851138</v>
      </c>
      <c r="V22" s="15">
        <f>(U22*EXP(Painel!$E$12-(Painel!$E$19^2)/2+NORMSINV(AleatProd!V21)*Painel!$E$19))</f>
        <v>1109644.5881624639</v>
      </c>
    </row>
    <row r="23" spans="1:22" x14ac:dyDescent="0.25">
      <c r="A23">
        <v>20</v>
      </c>
      <c r="B23" s="2">
        <f>Painel!$B$6</f>
        <v>1000000</v>
      </c>
      <c r="C23" s="15">
        <f>(B23*EXP(Painel!$E$12-(Painel!$E$19^2)/2+NORMSINV(AleatProd!C22)*Painel!$E$19))</f>
        <v>996381.15122393821</v>
      </c>
      <c r="D23" s="15">
        <f>(C23*EXP(Painel!$E$12-(Painel!$E$19^2)/2+NORMSINV(AleatProd!D22)*Painel!$E$19))</f>
        <v>998184.28564249678</v>
      </c>
      <c r="E23" s="15">
        <f>(D23*EXP(Painel!$E$12-(Painel!$E$19^2)/2+NORMSINV(AleatProd!E22)*Painel!$E$19))</f>
        <v>1004357.2894495156</v>
      </c>
      <c r="F23" s="15">
        <f>(E23*EXP(Painel!$E$12-(Painel!$E$19^2)/2+NORMSINV(AleatProd!F22)*Painel!$E$19))</f>
        <v>1010468.8551646472</v>
      </c>
      <c r="G23" s="15">
        <f>(F23*EXP(Painel!$E$12-(Painel!$E$19^2)/2+NORMSINV(AleatProd!G22)*Painel!$E$19))</f>
        <v>1020071.2110301115</v>
      </c>
      <c r="H23" s="15">
        <f>(G23*EXP(Painel!$E$12-(Painel!$E$19^2)/2+NORMSINV(AleatProd!H22)*Painel!$E$19))</f>
        <v>1014178.6481037263</v>
      </c>
      <c r="I23" s="15">
        <f>(H23*EXP(Painel!$E$12-(Painel!$E$19^2)/2+NORMSINV(AleatProd!I22)*Painel!$E$19))</f>
        <v>1017263.6302497224</v>
      </c>
      <c r="J23" s="15">
        <f>(I23*EXP(Painel!$E$12-(Painel!$E$19^2)/2+NORMSINV(AleatProd!J22)*Painel!$E$19))</f>
        <v>1010857.4745081564</v>
      </c>
      <c r="K23" s="15">
        <f>(J23*EXP(Painel!$E$12-(Painel!$E$19^2)/2+NORMSINV(AleatProd!K22)*Painel!$E$19))</f>
        <v>999276.09278292989</v>
      </c>
      <c r="L23" s="15">
        <f>(K23*EXP(Painel!$E$12-(Painel!$E$19^2)/2+NORMSINV(AleatProd!L22)*Painel!$E$19))</f>
        <v>1022671.3836614192</v>
      </c>
      <c r="M23" s="15">
        <f>(L23*EXP(Painel!$E$12-(Painel!$E$19^2)/2+NORMSINV(AleatProd!M22)*Painel!$E$19))</f>
        <v>1028914.3970826167</v>
      </c>
      <c r="N23" s="15">
        <f>(M23*EXP(Painel!$E$12-(Painel!$E$19^2)/2+NORMSINV(AleatProd!N22)*Painel!$E$19))</f>
        <v>1030321.5728335063</v>
      </c>
      <c r="O23" s="15">
        <f>(N23*EXP(Painel!$E$12-(Painel!$E$19^2)/2+NORMSINV(AleatProd!O22)*Painel!$E$19))</f>
        <v>1031436.9967979945</v>
      </c>
      <c r="P23" s="15">
        <f>(O23*EXP(Painel!$E$12-(Painel!$E$19^2)/2+NORMSINV(AleatProd!P22)*Painel!$E$19))</f>
        <v>1031949.4533323433</v>
      </c>
      <c r="Q23" s="15">
        <f>(P23*EXP(Painel!$E$12-(Painel!$E$19^2)/2+NORMSINV(AleatProd!Q22)*Painel!$E$19))</f>
        <v>1034140.1990891082</v>
      </c>
      <c r="R23" s="15">
        <f>(Q23*EXP(Painel!$E$12-(Painel!$E$19^2)/2+NORMSINV(AleatProd!R22)*Painel!$E$19))</f>
        <v>1016008.0157307127</v>
      </c>
      <c r="S23" s="15">
        <f>(R23*EXP(Painel!$E$12-(Painel!$E$19^2)/2+NORMSINV(AleatProd!S22)*Painel!$E$19))</f>
        <v>1011997.3266148608</v>
      </c>
      <c r="T23" s="15">
        <f>(S23*EXP(Painel!$E$12-(Painel!$E$19^2)/2+NORMSINV(AleatProd!T22)*Painel!$E$19))</f>
        <v>1021819.8104197307</v>
      </c>
      <c r="U23" s="15">
        <f>(T23*EXP(Painel!$E$12-(Painel!$E$19^2)/2+NORMSINV(AleatProd!U22)*Painel!$E$19))</f>
        <v>1040562.2718489475</v>
      </c>
      <c r="V23" s="15">
        <f>(U23*EXP(Painel!$E$12-(Painel!$E$19^2)/2+NORMSINV(AleatProd!V22)*Painel!$E$19))</f>
        <v>1027597.2524745641</v>
      </c>
    </row>
    <row r="24" spans="1:22" x14ac:dyDescent="0.25">
      <c r="A24">
        <v>21</v>
      </c>
      <c r="B24" s="2">
        <f>Painel!$B$6</f>
        <v>1000000</v>
      </c>
      <c r="C24" s="15">
        <f>(B24*EXP(Painel!$E$12-(Painel!$E$19^2)/2+NORMSINV(AleatProd!C23)*Painel!$E$19))</f>
        <v>1000475.7327270987</v>
      </c>
      <c r="D24" s="15">
        <f>(C24*EXP(Painel!$E$12-(Painel!$E$19^2)/2+NORMSINV(AleatProd!D23)*Painel!$E$19))</f>
        <v>996049.2093618795</v>
      </c>
      <c r="E24" s="15">
        <f>(D24*EXP(Painel!$E$12-(Painel!$E$19^2)/2+NORMSINV(AleatProd!E23)*Painel!$E$19))</f>
        <v>993744.04744687397</v>
      </c>
      <c r="F24" s="15">
        <f>(E24*EXP(Painel!$E$12-(Painel!$E$19^2)/2+NORMSINV(AleatProd!F23)*Painel!$E$19))</f>
        <v>961397.25717063376</v>
      </c>
      <c r="G24" s="15">
        <f>(F24*EXP(Painel!$E$12-(Painel!$E$19^2)/2+NORMSINV(AleatProd!G23)*Painel!$E$19))</f>
        <v>962842.60748163925</v>
      </c>
      <c r="H24" s="15">
        <f>(G24*EXP(Painel!$E$12-(Painel!$E$19^2)/2+NORMSINV(AleatProd!H23)*Painel!$E$19))</f>
        <v>957866.97088403988</v>
      </c>
      <c r="I24" s="15">
        <f>(H24*EXP(Painel!$E$12-(Painel!$E$19^2)/2+NORMSINV(AleatProd!I23)*Painel!$E$19))</f>
        <v>949384.27122660168</v>
      </c>
      <c r="J24" s="15">
        <f>(I24*EXP(Painel!$E$12-(Painel!$E$19^2)/2+NORMSINV(AleatProd!J23)*Painel!$E$19))</f>
        <v>946116.11252337915</v>
      </c>
      <c r="K24" s="15">
        <f>(J24*EXP(Painel!$E$12-(Painel!$E$19^2)/2+NORMSINV(AleatProd!K23)*Painel!$E$19))</f>
        <v>948950.67425818986</v>
      </c>
      <c r="L24" s="15">
        <f>(K24*EXP(Painel!$E$12-(Painel!$E$19^2)/2+NORMSINV(AleatProd!L23)*Painel!$E$19))</f>
        <v>958645.70056729496</v>
      </c>
      <c r="M24" s="15">
        <f>(L24*EXP(Painel!$E$12-(Painel!$E$19^2)/2+NORMSINV(AleatProd!M23)*Painel!$E$19))</f>
        <v>950311.13695428369</v>
      </c>
      <c r="N24" s="15">
        <f>(M24*EXP(Painel!$E$12-(Painel!$E$19^2)/2+NORMSINV(AleatProd!N23)*Painel!$E$19))</f>
        <v>967186.51595187723</v>
      </c>
      <c r="O24" s="15">
        <f>(N24*EXP(Painel!$E$12-(Painel!$E$19^2)/2+NORMSINV(AleatProd!O23)*Painel!$E$19))</f>
        <v>977884.07189230504</v>
      </c>
      <c r="P24" s="15">
        <f>(O24*EXP(Painel!$E$12-(Painel!$E$19^2)/2+NORMSINV(AleatProd!P23)*Painel!$E$19))</f>
        <v>985307.9778583732</v>
      </c>
      <c r="Q24" s="15">
        <f>(P24*EXP(Painel!$E$12-(Painel!$E$19^2)/2+NORMSINV(AleatProd!Q23)*Painel!$E$19))</f>
        <v>975339.81445595564</v>
      </c>
      <c r="R24" s="15">
        <f>(Q24*EXP(Painel!$E$12-(Painel!$E$19^2)/2+NORMSINV(AleatProd!R23)*Painel!$E$19))</f>
        <v>978186.66604421055</v>
      </c>
      <c r="S24" s="15">
        <f>(R24*EXP(Painel!$E$12-(Painel!$E$19^2)/2+NORMSINV(AleatProd!S23)*Painel!$E$19))</f>
        <v>981776.10363263858</v>
      </c>
      <c r="T24" s="15">
        <f>(S24*EXP(Painel!$E$12-(Painel!$E$19^2)/2+NORMSINV(AleatProd!T23)*Painel!$E$19))</f>
        <v>997632.10093208891</v>
      </c>
      <c r="U24" s="15">
        <f>(T24*EXP(Painel!$E$12-(Painel!$E$19^2)/2+NORMSINV(AleatProd!U23)*Painel!$E$19))</f>
        <v>1010320.7547271163</v>
      </c>
      <c r="V24" s="15">
        <f>(U24*EXP(Painel!$E$12-(Painel!$E$19^2)/2+NORMSINV(AleatProd!V23)*Painel!$E$19))</f>
        <v>1020773.4147268985</v>
      </c>
    </row>
    <row r="25" spans="1:22" x14ac:dyDescent="0.25">
      <c r="A25">
        <v>22</v>
      </c>
      <c r="B25" s="2">
        <f>Painel!$B$6</f>
        <v>1000000</v>
      </c>
      <c r="C25" s="15">
        <f>(B25*EXP(Painel!$E$12-(Painel!$E$19^2)/2+NORMSINV(AleatProd!C24)*Painel!$E$19))</f>
        <v>1014852.2783782701</v>
      </c>
      <c r="D25" s="15">
        <f>(C25*EXP(Painel!$E$12-(Painel!$E$19^2)/2+NORMSINV(AleatProd!D24)*Painel!$E$19))</f>
        <v>1022200.9029612589</v>
      </c>
      <c r="E25" s="15">
        <f>(D25*EXP(Painel!$E$12-(Painel!$E$19^2)/2+NORMSINV(AleatProd!E24)*Painel!$E$19))</f>
        <v>1025018.1999719157</v>
      </c>
      <c r="F25" s="15">
        <f>(E25*EXP(Painel!$E$12-(Painel!$E$19^2)/2+NORMSINV(AleatProd!F24)*Painel!$E$19))</f>
        <v>1026925.9067392306</v>
      </c>
      <c r="G25" s="15">
        <f>(F25*EXP(Painel!$E$12-(Painel!$E$19^2)/2+NORMSINV(AleatProd!G24)*Painel!$E$19))</f>
        <v>1037924.1162937052</v>
      </c>
      <c r="H25" s="15">
        <f>(G25*EXP(Painel!$E$12-(Painel!$E$19^2)/2+NORMSINV(AleatProd!H24)*Painel!$E$19))</f>
        <v>1033727.2655059012</v>
      </c>
      <c r="I25" s="15">
        <f>(H25*EXP(Painel!$E$12-(Painel!$E$19^2)/2+NORMSINV(AleatProd!I24)*Painel!$E$19))</f>
        <v>1014330.8672876598</v>
      </c>
      <c r="J25" s="15">
        <f>(I25*EXP(Painel!$E$12-(Painel!$E$19^2)/2+NORMSINV(AleatProd!J24)*Painel!$E$19))</f>
        <v>1025539.3098231298</v>
      </c>
      <c r="K25" s="15">
        <f>(J25*EXP(Painel!$E$12-(Painel!$E$19^2)/2+NORMSINV(AleatProd!K24)*Painel!$E$19))</f>
        <v>1047268.4900439291</v>
      </c>
      <c r="L25" s="15">
        <f>(K25*EXP(Painel!$E$12-(Painel!$E$19^2)/2+NORMSINV(AleatProd!L24)*Painel!$E$19))</f>
        <v>1038731.9305113368</v>
      </c>
      <c r="M25" s="15">
        <f>(L25*EXP(Painel!$E$12-(Painel!$E$19^2)/2+NORMSINV(AleatProd!M24)*Painel!$E$19))</f>
        <v>1014976.2251839661</v>
      </c>
      <c r="N25" s="15">
        <f>(M25*EXP(Painel!$E$12-(Painel!$E$19^2)/2+NORMSINV(AleatProd!N24)*Painel!$E$19))</f>
        <v>1004650.1194611284</v>
      </c>
      <c r="O25" s="15">
        <f>(N25*EXP(Painel!$E$12-(Painel!$E$19^2)/2+NORMSINV(AleatProd!O24)*Painel!$E$19))</f>
        <v>995114.53370458144</v>
      </c>
      <c r="P25" s="15">
        <f>(O25*EXP(Painel!$E$12-(Painel!$E$19^2)/2+NORMSINV(AleatProd!P24)*Painel!$E$19))</f>
        <v>1014735.8270719051</v>
      </c>
      <c r="Q25" s="15">
        <f>(P25*EXP(Painel!$E$12-(Painel!$E$19^2)/2+NORMSINV(AleatProd!Q24)*Painel!$E$19))</f>
        <v>1007491.5950665502</v>
      </c>
      <c r="R25" s="15">
        <f>(Q25*EXP(Painel!$E$12-(Painel!$E$19^2)/2+NORMSINV(AleatProd!R24)*Painel!$E$19))</f>
        <v>998665.94274721481</v>
      </c>
      <c r="S25" s="15">
        <f>(R25*EXP(Painel!$E$12-(Painel!$E$19^2)/2+NORMSINV(AleatProd!S24)*Painel!$E$19))</f>
        <v>1011290.9703275227</v>
      </c>
      <c r="T25" s="15">
        <f>(S25*EXP(Painel!$E$12-(Painel!$E$19^2)/2+NORMSINV(AleatProd!T24)*Painel!$E$19))</f>
        <v>1007611.9544488111</v>
      </c>
      <c r="U25" s="15">
        <f>(T25*EXP(Painel!$E$12-(Painel!$E$19^2)/2+NORMSINV(AleatProd!U24)*Painel!$E$19))</f>
        <v>1009905.8440609658</v>
      </c>
      <c r="V25" s="15">
        <f>(U25*EXP(Painel!$E$12-(Painel!$E$19^2)/2+NORMSINV(AleatProd!V24)*Painel!$E$19))</f>
        <v>1010552.2084341748</v>
      </c>
    </row>
    <row r="26" spans="1:22" x14ac:dyDescent="0.25">
      <c r="A26">
        <v>23</v>
      </c>
      <c r="B26" s="2">
        <f>Painel!$B$6</f>
        <v>1000000</v>
      </c>
      <c r="C26" s="15">
        <f>(B26*EXP(Painel!$E$12-(Painel!$E$19^2)/2+NORMSINV(AleatProd!C25)*Painel!$E$19))</f>
        <v>998761.33543268265</v>
      </c>
      <c r="D26" s="15">
        <f>(C26*EXP(Painel!$E$12-(Painel!$E$19^2)/2+NORMSINV(AleatProd!D25)*Painel!$E$19))</f>
        <v>974689.02326944261</v>
      </c>
      <c r="E26" s="15">
        <f>(D26*EXP(Painel!$E$12-(Painel!$E$19^2)/2+NORMSINV(AleatProd!E25)*Painel!$E$19))</f>
        <v>982019.94391982758</v>
      </c>
      <c r="F26" s="15">
        <f>(E26*EXP(Painel!$E$12-(Painel!$E$19^2)/2+NORMSINV(AleatProd!F25)*Painel!$E$19))</f>
        <v>986535.56569346692</v>
      </c>
      <c r="G26" s="15">
        <f>(F26*EXP(Painel!$E$12-(Painel!$E$19^2)/2+NORMSINV(AleatProd!G25)*Painel!$E$19))</f>
        <v>980158.49743778573</v>
      </c>
      <c r="H26" s="15">
        <f>(G26*EXP(Painel!$E$12-(Painel!$E$19^2)/2+NORMSINV(AleatProd!H25)*Painel!$E$19))</f>
        <v>986174.49167276372</v>
      </c>
      <c r="I26" s="15">
        <f>(H26*EXP(Painel!$E$12-(Painel!$E$19^2)/2+NORMSINV(AleatProd!I25)*Painel!$E$19))</f>
        <v>973367.11539105501</v>
      </c>
      <c r="J26" s="15">
        <f>(I26*EXP(Painel!$E$12-(Painel!$E$19^2)/2+NORMSINV(AleatProd!J25)*Painel!$E$19))</f>
        <v>974035.35205673019</v>
      </c>
      <c r="K26" s="15">
        <f>(J26*EXP(Painel!$E$12-(Painel!$E$19^2)/2+NORMSINV(AleatProd!K25)*Painel!$E$19))</f>
        <v>982691.68474009784</v>
      </c>
      <c r="L26" s="15">
        <f>(K26*EXP(Painel!$E$12-(Painel!$E$19^2)/2+NORMSINV(AleatProd!L25)*Painel!$E$19))</f>
        <v>991633.92420642916</v>
      </c>
      <c r="M26" s="15">
        <f>(L26*EXP(Painel!$E$12-(Painel!$E$19^2)/2+NORMSINV(AleatProd!M25)*Painel!$E$19))</f>
        <v>981079.29961028742</v>
      </c>
      <c r="N26" s="15">
        <f>(M26*EXP(Painel!$E$12-(Painel!$E$19^2)/2+NORMSINV(AleatProd!N25)*Painel!$E$19))</f>
        <v>983250.74202703848</v>
      </c>
      <c r="O26" s="15">
        <f>(N26*EXP(Painel!$E$12-(Painel!$E$19^2)/2+NORMSINV(AleatProd!O25)*Painel!$E$19))</f>
        <v>970579.83151673386</v>
      </c>
      <c r="P26" s="15">
        <f>(O26*EXP(Painel!$E$12-(Painel!$E$19^2)/2+NORMSINV(AleatProd!P25)*Painel!$E$19))</f>
        <v>985276.24647482508</v>
      </c>
      <c r="Q26" s="15">
        <f>(P26*EXP(Painel!$E$12-(Painel!$E$19^2)/2+NORMSINV(AleatProd!Q25)*Painel!$E$19))</f>
        <v>994969.1927978145</v>
      </c>
      <c r="R26" s="15">
        <f>(Q26*EXP(Painel!$E$12-(Painel!$E$19^2)/2+NORMSINV(AleatProd!R25)*Painel!$E$19))</f>
        <v>1005507.2459079843</v>
      </c>
      <c r="S26" s="15">
        <f>(R26*EXP(Painel!$E$12-(Painel!$E$19^2)/2+NORMSINV(AleatProd!S25)*Painel!$E$19))</f>
        <v>1014616.5563567959</v>
      </c>
      <c r="T26" s="15">
        <f>(S26*EXP(Painel!$E$12-(Painel!$E$19^2)/2+NORMSINV(AleatProd!T25)*Painel!$E$19))</f>
        <v>1010717.9905985006</v>
      </c>
      <c r="U26" s="15">
        <f>(T26*EXP(Painel!$E$12-(Painel!$E$19^2)/2+NORMSINV(AleatProd!U25)*Painel!$E$19))</f>
        <v>1002725.1245031452</v>
      </c>
      <c r="V26" s="15">
        <f>(U26*EXP(Painel!$E$12-(Painel!$E$19^2)/2+NORMSINV(AleatProd!V25)*Painel!$E$19))</f>
        <v>1003295.7963218767</v>
      </c>
    </row>
    <row r="27" spans="1:22" x14ac:dyDescent="0.25">
      <c r="A27">
        <v>24</v>
      </c>
      <c r="B27" s="2">
        <f>Painel!$B$6</f>
        <v>1000000</v>
      </c>
      <c r="C27" s="15">
        <f>(B27*EXP(Painel!$E$12-(Painel!$E$19^2)/2+NORMSINV(AleatProd!C26)*Painel!$E$19))</f>
        <v>1003574.9939583967</v>
      </c>
      <c r="D27" s="15">
        <f>(C27*EXP(Painel!$E$12-(Painel!$E$19^2)/2+NORMSINV(AleatProd!D26)*Painel!$E$19))</f>
        <v>1013103.9549350204</v>
      </c>
      <c r="E27" s="15">
        <f>(D27*EXP(Painel!$E$12-(Painel!$E$19^2)/2+NORMSINV(AleatProd!E26)*Painel!$E$19))</f>
        <v>1023412.5656136551</v>
      </c>
      <c r="F27" s="15">
        <f>(E27*EXP(Painel!$E$12-(Painel!$E$19^2)/2+NORMSINV(AleatProd!F26)*Painel!$E$19))</f>
        <v>1016580.7975651686</v>
      </c>
      <c r="G27" s="15">
        <f>(F27*EXP(Painel!$E$12-(Painel!$E$19^2)/2+NORMSINV(AleatProd!G26)*Painel!$E$19))</f>
        <v>1024915.6549015548</v>
      </c>
      <c r="H27" s="15">
        <f>(G27*EXP(Painel!$E$12-(Painel!$E$19^2)/2+NORMSINV(AleatProd!H26)*Painel!$E$19))</f>
        <v>1016825.301010562</v>
      </c>
      <c r="I27" s="15">
        <f>(H27*EXP(Painel!$E$12-(Painel!$E$19^2)/2+NORMSINV(AleatProd!I26)*Painel!$E$19))</f>
        <v>1010593.2268514312</v>
      </c>
      <c r="J27" s="15">
        <f>(I27*EXP(Painel!$E$12-(Painel!$E$19^2)/2+NORMSINV(AleatProd!J26)*Painel!$E$19))</f>
        <v>1016938.5019442681</v>
      </c>
      <c r="K27" s="15">
        <f>(J27*EXP(Painel!$E$12-(Painel!$E$19^2)/2+NORMSINV(AleatProd!K26)*Painel!$E$19))</f>
        <v>1016208.754063141</v>
      </c>
      <c r="L27" s="15">
        <f>(K27*EXP(Painel!$E$12-(Painel!$E$19^2)/2+NORMSINV(AleatProd!L26)*Painel!$E$19))</f>
        <v>1023455.5367437688</v>
      </c>
      <c r="M27" s="15">
        <f>(L27*EXP(Painel!$E$12-(Painel!$E$19^2)/2+NORMSINV(AleatProd!M26)*Painel!$E$19))</f>
        <v>1016941.5019700079</v>
      </c>
      <c r="N27" s="15">
        <f>(M27*EXP(Painel!$E$12-(Painel!$E$19^2)/2+NORMSINV(AleatProd!N26)*Painel!$E$19))</f>
        <v>1011651.7164992205</v>
      </c>
      <c r="O27" s="15">
        <f>(N27*EXP(Painel!$E$12-(Painel!$E$19^2)/2+NORMSINV(AleatProd!O26)*Painel!$E$19))</f>
        <v>1022305.5977325302</v>
      </c>
      <c r="P27" s="15">
        <f>(O27*EXP(Painel!$E$12-(Painel!$E$19^2)/2+NORMSINV(AleatProd!P26)*Painel!$E$19))</f>
        <v>1027478.7582141621</v>
      </c>
      <c r="Q27" s="15">
        <f>(P27*EXP(Painel!$E$12-(Painel!$E$19^2)/2+NORMSINV(AleatProd!Q26)*Painel!$E$19))</f>
        <v>1024306.8099619272</v>
      </c>
      <c r="R27" s="15">
        <f>(Q27*EXP(Painel!$E$12-(Painel!$E$19^2)/2+NORMSINV(AleatProd!R26)*Painel!$E$19))</f>
        <v>1021934.8181399428</v>
      </c>
      <c r="S27" s="15">
        <f>(R27*EXP(Painel!$E$12-(Painel!$E$19^2)/2+NORMSINV(AleatProd!S26)*Painel!$E$19))</f>
        <v>1026817.2192473819</v>
      </c>
      <c r="T27" s="15">
        <f>(S27*EXP(Painel!$E$12-(Painel!$E$19^2)/2+NORMSINV(AleatProd!T26)*Painel!$E$19))</f>
        <v>1051719.9478523128</v>
      </c>
      <c r="U27" s="15">
        <f>(T27*EXP(Painel!$E$12-(Painel!$E$19^2)/2+NORMSINV(AleatProd!U26)*Painel!$E$19))</f>
        <v>1043898.9378934259</v>
      </c>
      <c r="V27" s="15">
        <f>(U27*EXP(Painel!$E$12-(Painel!$E$19^2)/2+NORMSINV(AleatProd!V26)*Painel!$E$19))</f>
        <v>1046072.042602971</v>
      </c>
    </row>
    <row r="28" spans="1:22" x14ac:dyDescent="0.25">
      <c r="A28">
        <v>25</v>
      </c>
      <c r="B28" s="2">
        <f>Painel!$B$6</f>
        <v>1000000</v>
      </c>
      <c r="C28" s="15">
        <f>(B28*EXP(Painel!$E$12-(Painel!$E$19^2)/2+NORMSINV(AleatProd!C27)*Painel!$E$19))</f>
        <v>1004095.4408991596</v>
      </c>
      <c r="D28" s="15">
        <f>(C28*EXP(Painel!$E$12-(Painel!$E$19^2)/2+NORMSINV(AleatProd!D27)*Painel!$E$19))</f>
        <v>1000955.728931823</v>
      </c>
      <c r="E28" s="15">
        <f>(D28*EXP(Painel!$E$12-(Painel!$E$19^2)/2+NORMSINV(AleatProd!E27)*Painel!$E$19))</f>
        <v>983815.80790532846</v>
      </c>
      <c r="F28" s="15">
        <f>(E28*EXP(Painel!$E$12-(Painel!$E$19^2)/2+NORMSINV(AleatProd!F27)*Painel!$E$19))</f>
        <v>999577.71547418006</v>
      </c>
      <c r="G28" s="15">
        <f>(F28*EXP(Painel!$E$12-(Painel!$E$19^2)/2+NORMSINV(AleatProd!G27)*Painel!$E$19))</f>
        <v>1002884.5627040783</v>
      </c>
      <c r="H28" s="15">
        <f>(G28*EXP(Painel!$E$12-(Painel!$E$19^2)/2+NORMSINV(AleatProd!H27)*Painel!$E$19))</f>
        <v>1001569.2608285116</v>
      </c>
      <c r="I28" s="15">
        <f>(H28*EXP(Painel!$E$12-(Painel!$E$19^2)/2+NORMSINV(AleatProd!I27)*Painel!$E$19))</f>
        <v>1015331.1040695161</v>
      </c>
      <c r="J28" s="15">
        <f>(I28*EXP(Painel!$E$12-(Painel!$E$19^2)/2+NORMSINV(AleatProd!J27)*Painel!$E$19))</f>
        <v>1031819.1409885701</v>
      </c>
      <c r="K28" s="15">
        <f>(J28*EXP(Painel!$E$12-(Painel!$E$19^2)/2+NORMSINV(AleatProd!K27)*Painel!$E$19))</f>
        <v>1051815.1864405687</v>
      </c>
      <c r="L28" s="15">
        <f>(K28*EXP(Painel!$E$12-(Painel!$E$19^2)/2+NORMSINV(AleatProd!L27)*Painel!$E$19))</f>
        <v>1033306.3473067019</v>
      </c>
      <c r="M28" s="15">
        <f>(L28*EXP(Painel!$E$12-(Painel!$E$19^2)/2+NORMSINV(AleatProd!M27)*Painel!$E$19))</f>
        <v>1021831.708181578</v>
      </c>
      <c r="N28" s="15">
        <f>(M28*EXP(Painel!$E$12-(Painel!$E$19^2)/2+NORMSINV(AleatProd!N27)*Painel!$E$19))</f>
        <v>1009739.4118061007</v>
      </c>
      <c r="O28" s="15">
        <f>(N28*EXP(Painel!$E$12-(Painel!$E$19^2)/2+NORMSINV(AleatProd!O27)*Painel!$E$19))</f>
        <v>1008533.5803671508</v>
      </c>
      <c r="P28" s="15">
        <f>(O28*EXP(Painel!$E$12-(Painel!$E$19^2)/2+NORMSINV(AleatProd!P27)*Painel!$E$19))</f>
        <v>1003053.3381095401</v>
      </c>
      <c r="Q28" s="15">
        <f>(P28*EXP(Painel!$E$12-(Painel!$E$19^2)/2+NORMSINV(AleatProd!Q27)*Painel!$E$19))</f>
        <v>999201.03824007954</v>
      </c>
      <c r="R28" s="15">
        <f>(Q28*EXP(Painel!$E$12-(Painel!$E$19^2)/2+NORMSINV(AleatProd!R27)*Painel!$E$19))</f>
        <v>995394.56984042085</v>
      </c>
      <c r="S28" s="15">
        <f>(R28*EXP(Painel!$E$12-(Painel!$E$19^2)/2+NORMSINV(AleatProd!S27)*Painel!$E$19))</f>
        <v>990948.17528210022</v>
      </c>
      <c r="T28" s="15">
        <f>(S28*EXP(Painel!$E$12-(Painel!$E$19^2)/2+NORMSINV(AleatProd!T27)*Painel!$E$19))</f>
        <v>984701.74791973876</v>
      </c>
      <c r="U28" s="15">
        <f>(T28*EXP(Painel!$E$12-(Painel!$E$19^2)/2+NORMSINV(AleatProd!U27)*Painel!$E$19))</f>
        <v>977973.74280900473</v>
      </c>
      <c r="V28" s="15">
        <f>(U28*EXP(Painel!$E$12-(Painel!$E$19^2)/2+NORMSINV(AleatProd!V27)*Painel!$E$19))</f>
        <v>975947.3943053335</v>
      </c>
    </row>
    <row r="29" spans="1:22" x14ac:dyDescent="0.25">
      <c r="A29">
        <v>26</v>
      </c>
      <c r="B29" s="2">
        <f>Painel!$B$6</f>
        <v>1000000</v>
      </c>
      <c r="C29" s="15">
        <f>(B29*EXP(Painel!$E$12-(Painel!$E$19^2)/2+NORMSINV(AleatProd!C28)*Painel!$E$19))</f>
        <v>983520.5784022517</v>
      </c>
      <c r="D29" s="15">
        <f>(C29*EXP(Painel!$E$12-(Painel!$E$19^2)/2+NORMSINV(AleatProd!D28)*Painel!$E$19))</f>
        <v>978675.86322000029</v>
      </c>
      <c r="E29" s="15">
        <f>(D29*EXP(Painel!$E$12-(Painel!$E$19^2)/2+NORMSINV(AleatProd!E28)*Painel!$E$19))</f>
        <v>983649.52555184974</v>
      </c>
      <c r="F29" s="15">
        <f>(E29*EXP(Painel!$E$12-(Painel!$E$19^2)/2+NORMSINV(AleatProd!F28)*Painel!$E$19))</f>
        <v>974325.28897813417</v>
      </c>
      <c r="G29" s="15">
        <f>(F29*EXP(Painel!$E$12-(Painel!$E$19^2)/2+NORMSINV(AleatProd!G28)*Painel!$E$19))</f>
        <v>977294.7179502151</v>
      </c>
      <c r="H29" s="15">
        <f>(G29*EXP(Painel!$E$12-(Painel!$E$19^2)/2+NORMSINV(AleatProd!H28)*Painel!$E$19))</f>
        <v>955294.57982434332</v>
      </c>
      <c r="I29" s="15">
        <f>(H29*EXP(Painel!$E$12-(Painel!$E$19^2)/2+NORMSINV(AleatProd!I28)*Painel!$E$19))</f>
        <v>961901.03801412799</v>
      </c>
      <c r="J29" s="15">
        <f>(I29*EXP(Painel!$E$12-(Painel!$E$19^2)/2+NORMSINV(AleatProd!J28)*Painel!$E$19))</f>
        <v>969282.94257606065</v>
      </c>
      <c r="K29" s="15">
        <f>(J29*EXP(Painel!$E$12-(Painel!$E$19^2)/2+NORMSINV(AleatProd!K28)*Painel!$E$19))</f>
        <v>955394.05659019668</v>
      </c>
      <c r="L29" s="15">
        <f>(K29*EXP(Painel!$E$12-(Painel!$E$19^2)/2+NORMSINV(AleatProd!L28)*Painel!$E$19))</f>
        <v>957468.40875243861</v>
      </c>
      <c r="M29" s="15">
        <f>(L29*EXP(Painel!$E$12-(Painel!$E$19^2)/2+NORMSINV(AleatProd!M28)*Painel!$E$19))</f>
        <v>958053.82956845022</v>
      </c>
      <c r="N29" s="15">
        <f>(M29*EXP(Painel!$E$12-(Painel!$E$19^2)/2+NORMSINV(AleatProd!N28)*Painel!$E$19))</f>
        <v>954860.44268954091</v>
      </c>
      <c r="O29" s="15">
        <f>(N29*EXP(Painel!$E$12-(Painel!$E$19^2)/2+NORMSINV(AleatProd!O28)*Painel!$E$19))</f>
        <v>948115.25197403552</v>
      </c>
      <c r="P29" s="15">
        <f>(O29*EXP(Painel!$E$12-(Painel!$E$19^2)/2+NORMSINV(AleatProd!P28)*Painel!$E$19))</f>
        <v>923619.58922855032</v>
      </c>
      <c r="Q29" s="15">
        <f>(P29*EXP(Painel!$E$12-(Painel!$E$19^2)/2+NORMSINV(AleatProd!Q28)*Painel!$E$19))</f>
        <v>911381.54639163008</v>
      </c>
      <c r="R29" s="15">
        <f>(Q29*EXP(Painel!$E$12-(Painel!$E$19^2)/2+NORMSINV(AleatProd!R28)*Painel!$E$19))</f>
        <v>918039.68118366133</v>
      </c>
      <c r="S29" s="15">
        <f>(R29*EXP(Painel!$E$12-(Painel!$E$19^2)/2+NORMSINV(AleatProd!S28)*Painel!$E$19))</f>
        <v>922434.47726756393</v>
      </c>
      <c r="T29" s="15">
        <f>(S29*EXP(Painel!$E$12-(Painel!$E$19^2)/2+NORMSINV(AleatProd!T28)*Painel!$E$19))</f>
        <v>935175.57711419917</v>
      </c>
      <c r="U29" s="15">
        <f>(T29*EXP(Painel!$E$12-(Painel!$E$19^2)/2+NORMSINV(AleatProd!U28)*Painel!$E$19))</f>
        <v>921117.41832974926</v>
      </c>
      <c r="V29" s="15">
        <f>(U29*EXP(Painel!$E$12-(Painel!$E$19^2)/2+NORMSINV(AleatProd!V28)*Painel!$E$19))</f>
        <v>922585.51211161527</v>
      </c>
    </row>
    <row r="30" spans="1:22" x14ac:dyDescent="0.25">
      <c r="A30">
        <v>27</v>
      </c>
      <c r="B30" s="2">
        <f>Painel!$B$6</f>
        <v>1000000</v>
      </c>
      <c r="C30" s="15">
        <f>(B30*EXP(Painel!$E$12-(Painel!$E$19^2)/2+NORMSINV(AleatProd!C29)*Painel!$E$19))</f>
        <v>999026.6806910357</v>
      </c>
      <c r="D30" s="15">
        <f>(C30*EXP(Painel!$E$12-(Painel!$E$19^2)/2+NORMSINV(AleatProd!D29)*Painel!$E$19))</f>
        <v>993984.59038871143</v>
      </c>
      <c r="E30" s="15">
        <f>(D30*EXP(Painel!$E$12-(Painel!$E$19^2)/2+NORMSINV(AleatProd!E29)*Painel!$E$19))</f>
        <v>1003815.1859166438</v>
      </c>
      <c r="F30" s="15">
        <f>(E30*EXP(Painel!$E$12-(Painel!$E$19^2)/2+NORMSINV(AleatProd!F29)*Painel!$E$19))</f>
        <v>1004784.8921261167</v>
      </c>
      <c r="G30" s="15">
        <f>(F30*EXP(Painel!$E$12-(Painel!$E$19^2)/2+NORMSINV(AleatProd!G29)*Painel!$E$19))</f>
        <v>1003580.3264699819</v>
      </c>
      <c r="H30" s="15">
        <f>(G30*EXP(Painel!$E$12-(Painel!$E$19^2)/2+NORMSINV(AleatProd!H29)*Painel!$E$19))</f>
        <v>1005384.7117903883</v>
      </c>
      <c r="I30" s="15">
        <f>(H30*EXP(Painel!$E$12-(Painel!$E$19^2)/2+NORMSINV(AleatProd!I29)*Painel!$E$19))</f>
        <v>1020339.5764622854</v>
      </c>
      <c r="J30" s="15">
        <f>(I30*EXP(Painel!$E$12-(Painel!$E$19^2)/2+NORMSINV(AleatProd!J29)*Painel!$E$19))</f>
        <v>1024061.5858500433</v>
      </c>
      <c r="K30" s="15">
        <f>(J30*EXP(Painel!$E$12-(Painel!$E$19^2)/2+NORMSINV(AleatProd!K29)*Painel!$E$19))</f>
        <v>1023503.2130109307</v>
      </c>
      <c r="L30" s="15">
        <f>(K30*EXP(Painel!$E$12-(Painel!$E$19^2)/2+NORMSINV(AleatProd!L29)*Painel!$E$19))</f>
        <v>987133.07083228091</v>
      </c>
      <c r="M30" s="15">
        <f>(L30*EXP(Painel!$E$12-(Painel!$E$19^2)/2+NORMSINV(AleatProd!M29)*Painel!$E$19))</f>
        <v>994291.75564335869</v>
      </c>
      <c r="N30" s="15">
        <f>(M30*EXP(Painel!$E$12-(Painel!$E$19^2)/2+NORMSINV(AleatProd!N29)*Painel!$E$19))</f>
        <v>995687.88935329753</v>
      </c>
      <c r="O30" s="15">
        <f>(N30*EXP(Painel!$E$12-(Painel!$E$19^2)/2+NORMSINV(AleatProd!O29)*Painel!$E$19))</f>
        <v>1014596.067438832</v>
      </c>
      <c r="P30" s="15">
        <f>(O30*EXP(Painel!$E$12-(Painel!$E$19^2)/2+NORMSINV(AleatProd!P29)*Painel!$E$19))</f>
        <v>1018211.4553111573</v>
      </c>
      <c r="Q30" s="15">
        <f>(P30*EXP(Painel!$E$12-(Painel!$E$19^2)/2+NORMSINV(AleatProd!Q29)*Painel!$E$19))</f>
        <v>1014265.546768921</v>
      </c>
      <c r="R30" s="15">
        <f>(Q30*EXP(Painel!$E$12-(Painel!$E$19^2)/2+NORMSINV(AleatProd!R29)*Painel!$E$19))</f>
        <v>1000040.1145225848</v>
      </c>
      <c r="S30" s="15">
        <f>(R30*EXP(Painel!$E$12-(Painel!$E$19^2)/2+NORMSINV(AleatProd!S29)*Painel!$E$19))</f>
        <v>1003165.880707629</v>
      </c>
      <c r="T30" s="15">
        <f>(S30*EXP(Painel!$E$12-(Painel!$E$19^2)/2+NORMSINV(AleatProd!T29)*Painel!$E$19))</f>
        <v>1016836.3525558977</v>
      </c>
      <c r="U30" s="15">
        <f>(T30*EXP(Painel!$E$12-(Painel!$E$19^2)/2+NORMSINV(AleatProd!U29)*Painel!$E$19))</f>
        <v>1007033.6588862668</v>
      </c>
      <c r="V30" s="15">
        <f>(U30*EXP(Painel!$E$12-(Painel!$E$19^2)/2+NORMSINV(AleatProd!V29)*Painel!$E$19))</f>
        <v>997694.09039009223</v>
      </c>
    </row>
    <row r="31" spans="1:22" x14ac:dyDescent="0.25">
      <c r="A31">
        <v>28</v>
      </c>
      <c r="B31" s="2">
        <f>Painel!$B$6</f>
        <v>1000000</v>
      </c>
      <c r="C31" s="15">
        <f>(B31*EXP(Painel!$E$12-(Painel!$E$19^2)/2+NORMSINV(AleatProd!C30)*Painel!$E$19))</f>
        <v>1007875.636164004</v>
      </c>
      <c r="D31" s="15">
        <f>(C31*EXP(Painel!$E$12-(Painel!$E$19^2)/2+NORMSINV(AleatProd!D30)*Painel!$E$19))</f>
        <v>1025454.8246993186</v>
      </c>
      <c r="E31" s="15">
        <f>(D31*EXP(Painel!$E$12-(Painel!$E$19^2)/2+NORMSINV(AleatProd!E30)*Painel!$E$19))</f>
        <v>1008983.5853487242</v>
      </c>
      <c r="F31" s="15">
        <f>(E31*EXP(Painel!$E$12-(Painel!$E$19^2)/2+NORMSINV(AleatProd!F30)*Painel!$E$19))</f>
        <v>1020421.5664260573</v>
      </c>
      <c r="G31" s="15">
        <f>(F31*EXP(Painel!$E$12-(Painel!$E$19^2)/2+NORMSINV(AleatProd!G30)*Painel!$E$19))</f>
        <v>1023201.5501504211</v>
      </c>
      <c r="H31" s="15">
        <f>(G31*EXP(Painel!$E$12-(Painel!$E$19^2)/2+NORMSINV(AleatProd!H30)*Painel!$E$19))</f>
        <v>1044132.4215821127</v>
      </c>
      <c r="I31" s="15">
        <f>(H31*EXP(Painel!$E$12-(Painel!$E$19^2)/2+NORMSINV(AleatProd!I30)*Painel!$E$19))</f>
        <v>1032819.5813607891</v>
      </c>
      <c r="J31" s="15">
        <f>(I31*EXP(Painel!$E$12-(Painel!$E$19^2)/2+NORMSINV(AleatProd!J30)*Painel!$E$19))</f>
        <v>1040443.0846401078</v>
      </c>
      <c r="K31" s="15">
        <f>(J31*EXP(Painel!$E$12-(Painel!$E$19^2)/2+NORMSINV(AleatProd!K30)*Painel!$E$19))</f>
        <v>1043469.8997834352</v>
      </c>
      <c r="L31" s="15">
        <f>(K31*EXP(Painel!$E$12-(Painel!$E$19^2)/2+NORMSINV(AleatProd!L30)*Painel!$E$19))</f>
        <v>1052281.7694285288</v>
      </c>
      <c r="M31" s="15">
        <f>(L31*EXP(Painel!$E$12-(Painel!$E$19^2)/2+NORMSINV(AleatProd!M30)*Painel!$E$19))</f>
        <v>1065967.154514011</v>
      </c>
      <c r="N31" s="15">
        <f>(M31*EXP(Painel!$E$12-(Painel!$E$19^2)/2+NORMSINV(AleatProd!N30)*Painel!$E$19))</f>
        <v>1075654.0042714367</v>
      </c>
      <c r="O31" s="15">
        <f>(N31*EXP(Painel!$E$12-(Painel!$E$19^2)/2+NORMSINV(AleatProd!O30)*Painel!$E$19))</f>
        <v>1059389.6442079486</v>
      </c>
      <c r="P31" s="15">
        <f>(O31*EXP(Painel!$E$12-(Painel!$E$19^2)/2+NORMSINV(AleatProd!P30)*Painel!$E$19))</f>
        <v>1062614.362126579</v>
      </c>
      <c r="Q31" s="15">
        <f>(P31*EXP(Painel!$E$12-(Painel!$E$19^2)/2+NORMSINV(AleatProd!Q30)*Painel!$E$19))</f>
        <v>1076167.9637566847</v>
      </c>
      <c r="R31" s="15">
        <f>(Q31*EXP(Painel!$E$12-(Painel!$E$19^2)/2+NORMSINV(AleatProd!R30)*Painel!$E$19))</f>
        <v>1090730.2114879189</v>
      </c>
      <c r="S31" s="15">
        <f>(R31*EXP(Painel!$E$12-(Painel!$E$19^2)/2+NORMSINV(AleatProd!S30)*Painel!$E$19))</f>
        <v>1084198.5255490341</v>
      </c>
      <c r="T31" s="15">
        <f>(S31*EXP(Painel!$E$12-(Painel!$E$19^2)/2+NORMSINV(AleatProd!T30)*Painel!$E$19))</f>
        <v>1079843.7030223163</v>
      </c>
      <c r="U31" s="15">
        <f>(T31*EXP(Painel!$E$12-(Painel!$E$19^2)/2+NORMSINV(AleatProd!U30)*Painel!$E$19))</f>
        <v>1080152.1557911453</v>
      </c>
      <c r="V31" s="15">
        <f>(U31*EXP(Painel!$E$12-(Painel!$E$19^2)/2+NORMSINV(AleatProd!V30)*Painel!$E$19))</f>
        <v>1082866.2634672713</v>
      </c>
    </row>
    <row r="32" spans="1:22" x14ac:dyDescent="0.25">
      <c r="A32">
        <v>29</v>
      </c>
      <c r="B32" s="2">
        <f>Painel!$B$6</f>
        <v>1000000</v>
      </c>
      <c r="C32" s="15">
        <f>(B32*EXP(Painel!$E$12-(Painel!$E$19^2)/2+NORMSINV(AleatProd!C31)*Painel!$E$19))</f>
        <v>990307.95796351181</v>
      </c>
      <c r="D32" s="15">
        <f>(C32*EXP(Painel!$E$12-(Painel!$E$19^2)/2+NORMSINV(AleatProd!D31)*Painel!$E$19))</f>
        <v>998613.5866135963</v>
      </c>
      <c r="E32" s="15">
        <f>(D32*EXP(Painel!$E$12-(Painel!$E$19^2)/2+NORMSINV(AleatProd!E31)*Painel!$E$19))</f>
        <v>1002295.166199649</v>
      </c>
      <c r="F32" s="15">
        <f>(E32*EXP(Painel!$E$12-(Painel!$E$19^2)/2+NORMSINV(AleatProd!F31)*Painel!$E$19))</f>
        <v>996671.2867781776</v>
      </c>
      <c r="G32" s="15">
        <f>(F32*EXP(Painel!$E$12-(Painel!$E$19^2)/2+NORMSINV(AleatProd!G31)*Painel!$E$19))</f>
        <v>981952.20257574273</v>
      </c>
      <c r="H32" s="15">
        <f>(G32*EXP(Painel!$E$12-(Painel!$E$19^2)/2+NORMSINV(AleatProd!H31)*Painel!$E$19))</f>
        <v>984118.09248164622</v>
      </c>
      <c r="I32" s="15">
        <f>(H32*EXP(Painel!$E$12-(Painel!$E$19^2)/2+NORMSINV(AleatProd!I31)*Painel!$E$19))</f>
        <v>983884.09606661857</v>
      </c>
      <c r="J32" s="15">
        <f>(I32*EXP(Painel!$E$12-(Painel!$E$19^2)/2+NORMSINV(AleatProd!J31)*Painel!$E$19))</f>
        <v>984762.64576967142</v>
      </c>
      <c r="K32" s="15">
        <f>(J32*EXP(Painel!$E$12-(Painel!$E$19^2)/2+NORMSINV(AleatProd!K31)*Painel!$E$19))</f>
        <v>986366.60484997963</v>
      </c>
      <c r="L32" s="15">
        <f>(K32*EXP(Painel!$E$12-(Painel!$E$19^2)/2+NORMSINV(AleatProd!L31)*Painel!$E$19))</f>
        <v>995091.16060886905</v>
      </c>
      <c r="M32" s="15">
        <f>(L32*EXP(Painel!$E$12-(Painel!$E$19^2)/2+NORMSINV(AleatProd!M31)*Painel!$E$19))</f>
        <v>1004119.3130754771</v>
      </c>
      <c r="N32" s="15">
        <f>(M32*EXP(Painel!$E$12-(Painel!$E$19^2)/2+NORMSINV(AleatProd!N31)*Painel!$E$19))</f>
        <v>969303.30774072523</v>
      </c>
      <c r="O32" s="15">
        <f>(N32*EXP(Painel!$E$12-(Painel!$E$19^2)/2+NORMSINV(AleatProd!O31)*Painel!$E$19))</f>
        <v>970722.23223970004</v>
      </c>
      <c r="P32" s="15">
        <f>(O32*EXP(Painel!$E$12-(Painel!$E$19^2)/2+NORMSINV(AleatProd!P31)*Painel!$E$19))</f>
        <v>970548.19402868871</v>
      </c>
      <c r="Q32" s="15">
        <f>(P32*EXP(Painel!$E$12-(Painel!$E$19^2)/2+NORMSINV(AleatProd!Q31)*Painel!$E$19))</f>
        <v>982812.03310864454</v>
      </c>
      <c r="R32" s="15">
        <f>(Q32*EXP(Painel!$E$12-(Painel!$E$19^2)/2+NORMSINV(AleatProd!R31)*Painel!$E$19))</f>
        <v>986407.90198003023</v>
      </c>
      <c r="S32" s="15">
        <f>(R32*EXP(Painel!$E$12-(Painel!$E$19^2)/2+NORMSINV(AleatProd!S31)*Painel!$E$19))</f>
        <v>966520.61458038935</v>
      </c>
      <c r="T32" s="15">
        <f>(S32*EXP(Painel!$E$12-(Painel!$E$19^2)/2+NORMSINV(AleatProd!T31)*Painel!$E$19))</f>
        <v>979722.97974400804</v>
      </c>
      <c r="U32" s="15">
        <f>(T32*EXP(Painel!$E$12-(Painel!$E$19^2)/2+NORMSINV(AleatProd!U31)*Painel!$E$19))</f>
        <v>969623.72305138339</v>
      </c>
      <c r="V32" s="15">
        <f>(U32*EXP(Painel!$E$12-(Painel!$E$19^2)/2+NORMSINV(AleatProd!V31)*Painel!$E$19))</f>
        <v>970049.52125170629</v>
      </c>
    </row>
    <row r="33" spans="1:22" x14ac:dyDescent="0.25">
      <c r="A33">
        <v>30</v>
      </c>
      <c r="B33" s="2">
        <f>Painel!$B$6</f>
        <v>1000000</v>
      </c>
      <c r="C33" s="15">
        <f>(B33*EXP(Painel!$E$12-(Painel!$E$19^2)/2+NORMSINV(AleatProd!C32)*Painel!$E$19))</f>
        <v>989391.85400415794</v>
      </c>
      <c r="D33" s="15">
        <f>(C33*EXP(Painel!$E$12-(Painel!$E$19^2)/2+NORMSINV(AleatProd!D32)*Painel!$E$19))</f>
        <v>990514.92750550061</v>
      </c>
      <c r="E33" s="15">
        <f>(D33*EXP(Painel!$E$12-(Painel!$E$19^2)/2+NORMSINV(AleatProd!E32)*Painel!$E$19))</f>
        <v>988803.70628664433</v>
      </c>
      <c r="F33" s="15">
        <f>(E33*EXP(Painel!$E$12-(Painel!$E$19^2)/2+NORMSINV(AleatProd!F32)*Painel!$E$19))</f>
        <v>953450.17286519299</v>
      </c>
      <c r="G33" s="15">
        <f>(F33*EXP(Painel!$E$12-(Painel!$E$19^2)/2+NORMSINV(AleatProd!G32)*Painel!$E$19))</f>
        <v>960713.45632506011</v>
      </c>
      <c r="H33" s="15">
        <f>(G33*EXP(Painel!$E$12-(Painel!$E$19^2)/2+NORMSINV(AleatProd!H32)*Painel!$E$19))</f>
        <v>964432.25774237292</v>
      </c>
      <c r="I33" s="15">
        <f>(H33*EXP(Painel!$E$12-(Painel!$E$19^2)/2+NORMSINV(AleatProd!I32)*Painel!$E$19))</f>
        <v>952599.26817718998</v>
      </c>
      <c r="J33" s="15">
        <f>(I33*EXP(Painel!$E$12-(Painel!$E$19^2)/2+NORMSINV(AleatProd!J32)*Painel!$E$19))</f>
        <v>944708.78879780322</v>
      </c>
      <c r="K33" s="15">
        <f>(J33*EXP(Painel!$E$12-(Painel!$E$19^2)/2+NORMSINV(AleatProd!K32)*Painel!$E$19))</f>
        <v>939713.05173445959</v>
      </c>
      <c r="L33" s="15">
        <f>(K33*EXP(Painel!$E$12-(Painel!$E$19^2)/2+NORMSINV(AleatProd!L32)*Painel!$E$19))</f>
        <v>945504.74311504816</v>
      </c>
      <c r="M33" s="15">
        <f>(L33*EXP(Painel!$E$12-(Painel!$E$19^2)/2+NORMSINV(AleatProd!M32)*Painel!$E$19))</f>
        <v>933343.37578898761</v>
      </c>
      <c r="N33" s="15">
        <f>(M33*EXP(Painel!$E$12-(Painel!$E$19^2)/2+NORMSINV(AleatProd!N32)*Painel!$E$19))</f>
        <v>943150.01659536408</v>
      </c>
      <c r="O33" s="15">
        <f>(N33*EXP(Painel!$E$12-(Painel!$E$19^2)/2+NORMSINV(AleatProd!O32)*Painel!$E$19))</f>
        <v>948775.71333665913</v>
      </c>
      <c r="P33" s="15">
        <f>(O33*EXP(Painel!$E$12-(Painel!$E$19^2)/2+NORMSINV(AleatProd!P32)*Painel!$E$19))</f>
        <v>950244.78084139095</v>
      </c>
      <c r="Q33" s="15">
        <f>(P33*EXP(Painel!$E$12-(Painel!$E$19^2)/2+NORMSINV(AleatProd!Q32)*Painel!$E$19))</f>
        <v>943194.74971950613</v>
      </c>
      <c r="R33" s="15">
        <f>(Q33*EXP(Painel!$E$12-(Painel!$E$19^2)/2+NORMSINV(AleatProd!R32)*Painel!$E$19))</f>
        <v>944279.85969770153</v>
      </c>
      <c r="S33" s="15">
        <f>(R33*EXP(Painel!$E$12-(Painel!$E$19^2)/2+NORMSINV(AleatProd!S32)*Painel!$E$19))</f>
        <v>936593.10094045964</v>
      </c>
      <c r="T33" s="15">
        <f>(S33*EXP(Painel!$E$12-(Painel!$E$19^2)/2+NORMSINV(AleatProd!T32)*Painel!$E$19))</f>
        <v>930485.65656777751</v>
      </c>
      <c r="U33" s="15">
        <f>(T33*EXP(Painel!$E$12-(Painel!$E$19^2)/2+NORMSINV(AleatProd!U32)*Painel!$E$19))</f>
        <v>926655.20159157529</v>
      </c>
      <c r="V33" s="15">
        <f>(U33*EXP(Painel!$E$12-(Painel!$E$19^2)/2+NORMSINV(AleatProd!V32)*Painel!$E$19))</f>
        <v>944263.30197468842</v>
      </c>
    </row>
    <row r="34" spans="1:22" x14ac:dyDescent="0.25">
      <c r="A34">
        <v>31</v>
      </c>
      <c r="B34" s="2">
        <f>Painel!$B$6</f>
        <v>1000000</v>
      </c>
      <c r="C34" s="15">
        <f>(B34*EXP(Painel!$E$12-(Painel!$E$19^2)/2+NORMSINV(AleatProd!C33)*Painel!$E$19))</f>
        <v>995728.37930138921</v>
      </c>
      <c r="D34" s="15">
        <f>(C34*EXP(Painel!$E$12-(Painel!$E$19^2)/2+NORMSINV(AleatProd!D33)*Painel!$E$19))</f>
        <v>987290.5205011447</v>
      </c>
      <c r="E34" s="15">
        <f>(D34*EXP(Painel!$E$12-(Painel!$E$19^2)/2+NORMSINV(AleatProd!E33)*Painel!$E$19))</f>
        <v>1007369.9824993397</v>
      </c>
      <c r="F34" s="15">
        <f>(E34*EXP(Painel!$E$12-(Painel!$E$19^2)/2+NORMSINV(AleatProd!F33)*Painel!$E$19))</f>
        <v>1007642.6182381141</v>
      </c>
      <c r="G34" s="15">
        <f>(F34*EXP(Painel!$E$12-(Painel!$E$19^2)/2+NORMSINV(AleatProd!G33)*Painel!$E$19))</f>
        <v>1005217.4949194993</v>
      </c>
      <c r="H34" s="15">
        <f>(G34*EXP(Painel!$E$12-(Painel!$E$19^2)/2+NORMSINV(AleatProd!H33)*Painel!$E$19))</f>
        <v>1031905.1272398034</v>
      </c>
      <c r="I34" s="15">
        <f>(H34*EXP(Painel!$E$12-(Painel!$E$19^2)/2+NORMSINV(AleatProd!I33)*Painel!$E$19))</f>
        <v>1030434.4587674938</v>
      </c>
      <c r="J34" s="15">
        <f>(I34*EXP(Painel!$E$12-(Painel!$E$19^2)/2+NORMSINV(AleatProd!J33)*Painel!$E$19))</f>
        <v>1010685.2435166168</v>
      </c>
      <c r="K34" s="15">
        <f>(J34*EXP(Painel!$E$12-(Painel!$E$19^2)/2+NORMSINV(AleatProd!K33)*Painel!$E$19))</f>
        <v>997330.29870866926</v>
      </c>
      <c r="L34" s="15">
        <f>(K34*EXP(Painel!$E$12-(Painel!$E$19^2)/2+NORMSINV(AleatProd!L33)*Painel!$E$19))</f>
        <v>1003731.3234173828</v>
      </c>
      <c r="M34" s="15">
        <f>(L34*EXP(Painel!$E$12-(Painel!$E$19^2)/2+NORMSINV(AleatProd!M33)*Painel!$E$19))</f>
        <v>993867.50545877405</v>
      </c>
      <c r="N34" s="15">
        <f>(M34*EXP(Painel!$E$12-(Painel!$E$19^2)/2+NORMSINV(AleatProd!N33)*Painel!$E$19))</f>
        <v>984925.8113623875</v>
      </c>
      <c r="O34" s="15">
        <f>(N34*EXP(Painel!$E$12-(Painel!$E$19^2)/2+NORMSINV(AleatProd!O33)*Painel!$E$19))</f>
        <v>992086.14058832114</v>
      </c>
      <c r="P34" s="15">
        <f>(O34*EXP(Painel!$E$12-(Painel!$E$19^2)/2+NORMSINV(AleatProd!P33)*Painel!$E$19))</f>
        <v>982248.69074656011</v>
      </c>
      <c r="Q34" s="15">
        <f>(P34*EXP(Painel!$E$12-(Painel!$E$19^2)/2+NORMSINV(AleatProd!Q33)*Painel!$E$19))</f>
        <v>984994.63613535836</v>
      </c>
      <c r="R34" s="15">
        <f>(Q34*EXP(Painel!$E$12-(Painel!$E$19^2)/2+NORMSINV(AleatProd!R33)*Painel!$E$19))</f>
        <v>995562.466230953</v>
      </c>
      <c r="S34" s="15">
        <f>(R34*EXP(Painel!$E$12-(Painel!$E$19^2)/2+NORMSINV(AleatProd!S33)*Painel!$E$19))</f>
        <v>993201.58126981533</v>
      </c>
      <c r="T34" s="15">
        <f>(S34*EXP(Painel!$E$12-(Painel!$E$19^2)/2+NORMSINV(AleatProd!T33)*Painel!$E$19))</f>
        <v>1005272.9301846016</v>
      </c>
      <c r="U34" s="15">
        <f>(T34*EXP(Painel!$E$12-(Painel!$E$19^2)/2+NORMSINV(AleatProd!U33)*Painel!$E$19))</f>
        <v>1014637.5875966218</v>
      </c>
      <c r="V34" s="15">
        <f>(U34*EXP(Painel!$E$12-(Painel!$E$19^2)/2+NORMSINV(AleatProd!V33)*Painel!$E$19))</f>
        <v>1014011.5504029318</v>
      </c>
    </row>
    <row r="35" spans="1:22" x14ac:dyDescent="0.25">
      <c r="A35">
        <v>32</v>
      </c>
      <c r="B35" s="2">
        <f>Painel!$B$6</f>
        <v>1000000</v>
      </c>
      <c r="C35" s="15">
        <f>(B35*EXP(Painel!$E$12-(Painel!$E$19^2)/2+NORMSINV(AleatProd!C34)*Painel!$E$19))</f>
        <v>1004409.8774726337</v>
      </c>
      <c r="D35" s="15">
        <f>(C35*EXP(Painel!$E$12-(Painel!$E$19^2)/2+NORMSINV(AleatProd!D34)*Painel!$E$19))</f>
        <v>1006774.6095582218</v>
      </c>
      <c r="E35" s="15">
        <f>(D35*EXP(Painel!$E$12-(Painel!$E$19^2)/2+NORMSINV(AleatProd!E34)*Painel!$E$19))</f>
        <v>1009979.5159090696</v>
      </c>
      <c r="F35" s="15">
        <f>(E35*EXP(Painel!$E$12-(Painel!$E$19^2)/2+NORMSINV(AleatProd!F34)*Painel!$E$19))</f>
        <v>981939.51707813272</v>
      </c>
      <c r="G35" s="15">
        <f>(F35*EXP(Painel!$E$12-(Painel!$E$19^2)/2+NORMSINV(AleatProd!G34)*Painel!$E$19))</f>
        <v>971124.97506594576</v>
      </c>
      <c r="H35" s="15">
        <f>(G35*EXP(Painel!$E$12-(Painel!$E$19^2)/2+NORMSINV(AleatProd!H34)*Painel!$E$19))</f>
        <v>960367.25095289329</v>
      </c>
      <c r="I35" s="15">
        <f>(H35*EXP(Painel!$E$12-(Painel!$E$19^2)/2+NORMSINV(AleatProd!I34)*Painel!$E$19))</f>
        <v>956963.80021987914</v>
      </c>
      <c r="J35" s="15">
        <f>(I35*EXP(Painel!$E$12-(Painel!$E$19^2)/2+NORMSINV(AleatProd!J34)*Painel!$E$19))</f>
        <v>966083.3820846309</v>
      </c>
      <c r="K35" s="15">
        <f>(J35*EXP(Painel!$E$12-(Painel!$E$19^2)/2+NORMSINV(AleatProd!K34)*Painel!$E$19))</f>
        <v>970659.97505008907</v>
      </c>
      <c r="L35" s="15">
        <f>(K35*EXP(Painel!$E$12-(Painel!$E$19^2)/2+NORMSINV(AleatProd!L34)*Painel!$E$19))</f>
        <v>967265.69521938276</v>
      </c>
      <c r="M35" s="15">
        <f>(L35*EXP(Painel!$E$12-(Painel!$E$19^2)/2+NORMSINV(AleatProd!M34)*Painel!$E$19))</f>
        <v>966367.20105833514</v>
      </c>
      <c r="N35" s="15">
        <f>(M35*EXP(Painel!$E$12-(Painel!$E$19^2)/2+NORMSINV(AleatProd!N34)*Painel!$E$19))</f>
        <v>965360.4913605639</v>
      </c>
      <c r="O35" s="15">
        <f>(N35*EXP(Painel!$E$12-(Painel!$E$19^2)/2+NORMSINV(AleatProd!O34)*Painel!$E$19))</f>
        <v>971464.5973126376</v>
      </c>
      <c r="P35" s="15">
        <f>(O35*EXP(Painel!$E$12-(Painel!$E$19^2)/2+NORMSINV(AleatProd!P34)*Painel!$E$19))</f>
        <v>971768.9797515074</v>
      </c>
      <c r="Q35" s="15">
        <f>(P35*EXP(Painel!$E$12-(Painel!$E$19^2)/2+NORMSINV(AleatProd!Q34)*Painel!$E$19))</f>
        <v>984224.92643141432</v>
      </c>
      <c r="R35" s="15">
        <f>(Q35*EXP(Painel!$E$12-(Painel!$E$19^2)/2+NORMSINV(AleatProd!R34)*Painel!$E$19))</f>
        <v>974917.84793650953</v>
      </c>
      <c r="S35" s="15">
        <f>(R35*EXP(Painel!$E$12-(Painel!$E$19^2)/2+NORMSINV(AleatProd!S34)*Painel!$E$19))</f>
        <v>982397.13823786867</v>
      </c>
      <c r="T35" s="15">
        <f>(S35*EXP(Painel!$E$12-(Painel!$E$19^2)/2+NORMSINV(AleatProd!T34)*Painel!$E$19))</f>
        <v>982501.3386757978</v>
      </c>
      <c r="U35" s="15">
        <f>(T35*EXP(Painel!$E$12-(Painel!$E$19^2)/2+NORMSINV(AleatProd!U34)*Painel!$E$19))</f>
        <v>968988.81975160213</v>
      </c>
      <c r="V35" s="15">
        <f>(U35*EXP(Painel!$E$12-(Painel!$E$19^2)/2+NORMSINV(AleatProd!V34)*Painel!$E$19))</f>
        <v>947264.67224137334</v>
      </c>
    </row>
    <row r="36" spans="1:22" x14ac:dyDescent="0.25">
      <c r="A36">
        <v>33</v>
      </c>
      <c r="B36" s="2">
        <f>Painel!$B$6</f>
        <v>1000000</v>
      </c>
      <c r="C36" s="15">
        <f>(B36*EXP(Painel!$E$12-(Painel!$E$19^2)/2+NORMSINV(AleatProd!C35)*Painel!$E$19))</f>
        <v>1001192.4010264926</v>
      </c>
      <c r="D36" s="15">
        <f>(C36*EXP(Painel!$E$12-(Painel!$E$19^2)/2+NORMSINV(AleatProd!D35)*Painel!$E$19))</f>
        <v>996723.79161040066</v>
      </c>
      <c r="E36" s="15">
        <f>(D36*EXP(Painel!$E$12-(Painel!$E$19^2)/2+NORMSINV(AleatProd!E35)*Painel!$E$19))</f>
        <v>996618.94664162432</v>
      </c>
      <c r="F36" s="15">
        <f>(E36*EXP(Painel!$E$12-(Painel!$E$19^2)/2+NORMSINV(AleatProd!F35)*Painel!$E$19))</f>
        <v>985632.25832640973</v>
      </c>
      <c r="G36" s="15">
        <f>(F36*EXP(Painel!$E$12-(Painel!$E$19^2)/2+NORMSINV(AleatProd!G35)*Painel!$E$19))</f>
        <v>986916.08941063844</v>
      </c>
      <c r="H36" s="15">
        <f>(G36*EXP(Painel!$E$12-(Painel!$E$19^2)/2+NORMSINV(AleatProd!H35)*Painel!$E$19))</f>
        <v>1000220.490561821</v>
      </c>
      <c r="I36" s="15">
        <f>(H36*EXP(Painel!$E$12-(Painel!$E$19^2)/2+NORMSINV(AleatProd!I35)*Painel!$E$19))</f>
        <v>984718.38708974363</v>
      </c>
      <c r="J36" s="15">
        <f>(I36*EXP(Painel!$E$12-(Painel!$E$19^2)/2+NORMSINV(AleatProd!J35)*Painel!$E$19))</f>
        <v>992042.95676226413</v>
      </c>
      <c r="K36" s="15">
        <f>(J36*EXP(Painel!$E$12-(Painel!$E$19^2)/2+NORMSINV(AleatProd!K35)*Painel!$E$19))</f>
        <v>987130.45698019338</v>
      </c>
      <c r="L36" s="15">
        <f>(K36*EXP(Painel!$E$12-(Painel!$E$19^2)/2+NORMSINV(AleatProd!L35)*Painel!$E$19))</f>
        <v>1002883.8820504091</v>
      </c>
      <c r="M36" s="15">
        <f>(L36*EXP(Painel!$E$12-(Painel!$E$19^2)/2+NORMSINV(AleatProd!M35)*Painel!$E$19))</f>
        <v>1013280.9161451944</v>
      </c>
      <c r="N36" s="15">
        <f>(M36*EXP(Painel!$E$12-(Painel!$E$19^2)/2+NORMSINV(AleatProd!N35)*Painel!$E$19))</f>
        <v>1000790.7616648733</v>
      </c>
      <c r="O36" s="15">
        <f>(N36*EXP(Painel!$E$12-(Painel!$E$19^2)/2+NORMSINV(AleatProd!O35)*Painel!$E$19))</f>
        <v>996662.13445230795</v>
      </c>
      <c r="P36" s="15">
        <f>(O36*EXP(Painel!$E$12-(Painel!$E$19^2)/2+NORMSINV(AleatProd!P35)*Painel!$E$19))</f>
        <v>989075.03551372082</v>
      </c>
      <c r="Q36" s="15">
        <f>(P36*EXP(Painel!$E$12-(Painel!$E$19^2)/2+NORMSINV(AleatProd!Q35)*Painel!$E$19))</f>
        <v>984971.41416661465</v>
      </c>
      <c r="R36" s="15">
        <f>(Q36*EXP(Painel!$E$12-(Painel!$E$19^2)/2+NORMSINV(AleatProd!R35)*Painel!$E$19))</f>
        <v>982579.73361590388</v>
      </c>
      <c r="S36" s="15">
        <f>(R36*EXP(Painel!$E$12-(Painel!$E$19^2)/2+NORMSINV(AleatProd!S35)*Painel!$E$19))</f>
        <v>988279.05880403984</v>
      </c>
      <c r="T36" s="15">
        <f>(S36*EXP(Painel!$E$12-(Painel!$E$19^2)/2+NORMSINV(AleatProd!T35)*Painel!$E$19))</f>
        <v>997654.81799526978</v>
      </c>
      <c r="U36" s="15">
        <f>(T36*EXP(Painel!$E$12-(Painel!$E$19^2)/2+NORMSINV(AleatProd!U35)*Painel!$E$19))</f>
        <v>997808.61505920289</v>
      </c>
      <c r="V36" s="15">
        <f>(U36*EXP(Painel!$E$12-(Painel!$E$19^2)/2+NORMSINV(AleatProd!V35)*Painel!$E$19))</f>
        <v>993214.28125640145</v>
      </c>
    </row>
    <row r="37" spans="1:22" x14ac:dyDescent="0.25">
      <c r="A37">
        <v>34</v>
      </c>
      <c r="B37" s="2">
        <f>Painel!$B$6</f>
        <v>1000000</v>
      </c>
      <c r="C37" s="15">
        <f>(B37*EXP(Painel!$E$12-(Painel!$E$19^2)/2+NORMSINV(AleatProd!C36)*Painel!$E$19))</f>
        <v>1009911.1903604851</v>
      </c>
      <c r="D37" s="15">
        <f>(C37*EXP(Painel!$E$12-(Painel!$E$19^2)/2+NORMSINV(AleatProd!D36)*Painel!$E$19))</f>
        <v>1012354.6235489902</v>
      </c>
      <c r="E37" s="15">
        <f>(D37*EXP(Painel!$E$12-(Painel!$E$19^2)/2+NORMSINV(AleatProd!E36)*Painel!$E$19))</f>
        <v>1018857.7646383151</v>
      </c>
      <c r="F37" s="15">
        <f>(E37*EXP(Painel!$E$12-(Painel!$E$19^2)/2+NORMSINV(AleatProd!F36)*Painel!$E$19))</f>
        <v>1015608.4942998509</v>
      </c>
      <c r="G37" s="15">
        <f>(F37*EXP(Painel!$E$12-(Painel!$E$19^2)/2+NORMSINV(AleatProd!G36)*Painel!$E$19))</f>
        <v>1023829.3993747822</v>
      </c>
      <c r="H37" s="15">
        <f>(G37*EXP(Painel!$E$12-(Painel!$E$19^2)/2+NORMSINV(AleatProd!H36)*Painel!$E$19))</f>
        <v>1022827.0484783497</v>
      </c>
      <c r="I37" s="15">
        <f>(H37*EXP(Painel!$E$12-(Painel!$E$19^2)/2+NORMSINV(AleatProd!I36)*Painel!$E$19))</f>
        <v>1022242.9008731615</v>
      </c>
      <c r="J37" s="15">
        <f>(I37*EXP(Painel!$E$12-(Painel!$E$19^2)/2+NORMSINV(AleatProd!J36)*Painel!$E$19))</f>
        <v>1014358.8974884362</v>
      </c>
      <c r="K37" s="15">
        <f>(J37*EXP(Painel!$E$12-(Painel!$E$19^2)/2+NORMSINV(AleatProd!K36)*Painel!$E$19))</f>
        <v>1026360.2196452462</v>
      </c>
      <c r="L37" s="15">
        <f>(K37*EXP(Painel!$E$12-(Painel!$E$19^2)/2+NORMSINV(AleatProd!L36)*Painel!$E$19))</f>
        <v>1028383.7859629642</v>
      </c>
      <c r="M37" s="15">
        <f>(L37*EXP(Painel!$E$12-(Painel!$E$19^2)/2+NORMSINV(AleatProd!M36)*Painel!$E$19))</f>
        <v>1018311.1087655011</v>
      </c>
      <c r="N37" s="15">
        <f>(M37*EXP(Painel!$E$12-(Painel!$E$19^2)/2+NORMSINV(AleatProd!N36)*Painel!$E$19))</f>
        <v>1016020.9858545499</v>
      </c>
      <c r="O37" s="15">
        <f>(N37*EXP(Painel!$E$12-(Painel!$E$19^2)/2+NORMSINV(AleatProd!O36)*Painel!$E$19))</f>
        <v>1011219.9290316147</v>
      </c>
      <c r="P37" s="15">
        <f>(O37*EXP(Painel!$E$12-(Painel!$E$19^2)/2+NORMSINV(AleatProd!P36)*Painel!$E$19))</f>
        <v>988345.52535914734</v>
      </c>
      <c r="Q37" s="15">
        <f>(P37*EXP(Painel!$E$12-(Painel!$E$19^2)/2+NORMSINV(AleatProd!Q36)*Painel!$E$19))</f>
        <v>994558.77009552123</v>
      </c>
      <c r="R37" s="15">
        <f>(Q37*EXP(Painel!$E$12-(Painel!$E$19^2)/2+NORMSINV(AleatProd!R36)*Painel!$E$19))</f>
        <v>1008002.8470008008</v>
      </c>
      <c r="S37" s="15">
        <f>(R37*EXP(Painel!$E$12-(Painel!$E$19^2)/2+NORMSINV(AleatProd!S36)*Painel!$E$19))</f>
        <v>999158.50424068864</v>
      </c>
      <c r="T37" s="15">
        <f>(S37*EXP(Painel!$E$12-(Painel!$E$19^2)/2+NORMSINV(AleatProd!T36)*Painel!$E$19))</f>
        <v>989628.87826404104</v>
      </c>
      <c r="U37" s="15">
        <f>(T37*EXP(Painel!$E$12-(Painel!$E$19^2)/2+NORMSINV(AleatProd!U36)*Painel!$E$19))</f>
        <v>988553.7176743591</v>
      </c>
      <c r="V37" s="15">
        <f>(U37*EXP(Painel!$E$12-(Painel!$E$19^2)/2+NORMSINV(AleatProd!V36)*Painel!$E$19))</f>
        <v>994135.21561331605</v>
      </c>
    </row>
    <row r="38" spans="1:22" x14ac:dyDescent="0.25">
      <c r="A38">
        <v>35</v>
      </c>
      <c r="B38" s="2">
        <f>Painel!$B$6</f>
        <v>1000000</v>
      </c>
      <c r="C38" s="15">
        <f>(B38*EXP(Painel!$E$12-(Painel!$E$19^2)/2+NORMSINV(AleatProd!C37)*Painel!$E$19))</f>
        <v>986646.82038250717</v>
      </c>
      <c r="D38" s="15">
        <f>(C38*EXP(Painel!$E$12-(Painel!$E$19^2)/2+NORMSINV(AleatProd!D37)*Painel!$E$19))</f>
        <v>991741.43749604945</v>
      </c>
      <c r="E38" s="15">
        <f>(D38*EXP(Painel!$E$12-(Painel!$E$19^2)/2+NORMSINV(AleatProd!E37)*Painel!$E$19))</f>
        <v>998657.84838651773</v>
      </c>
      <c r="F38" s="15">
        <f>(E38*EXP(Painel!$E$12-(Painel!$E$19^2)/2+NORMSINV(AleatProd!F37)*Painel!$E$19))</f>
        <v>995436.94083247159</v>
      </c>
      <c r="G38" s="15">
        <f>(F38*EXP(Painel!$E$12-(Painel!$E$19^2)/2+NORMSINV(AleatProd!G37)*Painel!$E$19))</f>
        <v>998978.31039500434</v>
      </c>
      <c r="H38" s="15">
        <f>(G38*EXP(Painel!$E$12-(Painel!$E$19^2)/2+NORMSINV(AleatProd!H37)*Painel!$E$19))</f>
        <v>985956.34027740208</v>
      </c>
      <c r="I38" s="15">
        <f>(H38*EXP(Painel!$E$12-(Painel!$E$19^2)/2+NORMSINV(AleatProd!I37)*Painel!$E$19))</f>
        <v>984505.45429048117</v>
      </c>
      <c r="J38" s="15">
        <f>(I38*EXP(Painel!$E$12-(Painel!$E$19^2)/2+NORMSINV(AleatProd!J37)*Painel!$E$19))</f>
        <v>996061.5920085368</v>
      </c>
      <c r="K38" s="15">
        <f>(J38*EXP(Painel!$E$12-(Painel!$E$19^2)/2+NORMSINV(AleatProd!K37)*Painel!$E$19))</f>
        <v>1002417.6992257102</v>
      </c>
      <c r="L38" s="15">
        <f>(K38*EXP(Painel!$E$12-(Painel!$E$19^2)/2+NORMSINV(AleatProd!L37)*Painel!$E$19))</f>
        <v>1006953.9136615318</v>
      </c>
      <c r="M38" s="15">
        <f>(L38*EXP(Painel!$E$12-(Painel!$E$19^2)/2+NORMSINV(AleatProd!M37)*Painel!$E$19))</f>
        <v>1004826.6966811174</v>
      </c>
      <c r="N38" s="15">
        <f>(M38*EXP(Painel!$E$12-(Painel!$E$19^2)/2+NORMSINV(AleatProd!N37)*Painel!$E$19))</f>
        <v>1006648.2866827641</v>
      </c>
      <c r="O38" s="15">
        <f>(N38*EXP(Painel!$E$12-(Painel!$E$19^2)/2+NORMSINV(AleatProd!O37)*Painel!$E$19))</f>
        <v>1013577.2363610025</v>
      </c>
      <c r="P38" s="15">
        <f>(O38*EXP(Painel!$E$12-(Painel!$E$19^2)/2+NORMSINV(AleatProd!P37)*Painel!$E$19))</f>
        <v>997523.3661517984</v>
      </c>
      <c r="Q38" s="15">
        <f>(P38*EXP(Painel!$E$12-(Painel!$E$19^2)/2+NORMSINV(AleatProd!Q37)*Painel!$E$19))</f>
        <v>997114.06888682814</v>
      </c>
      <c r="R38" s="15">
        <f>(Q38*EXP(Painel!$E$12-(Painel!$E$19^2)/2+NORMSINV(AleatProd!R37)*Painel!$E$19))</f>
        <v>992125.73834590579</v>
      </c>
      <c r="S38" s="15">
        <f>(R38*EXP(Painel!$E$12-(Painel!$E$19^2)/2+NORMSINV(AleatProd!S37)*Painel!$E$19))</f>
        <v>988518.53669958247</v>
      </c>
      <c r="T38" s="15">
        <f>(S38*EXP(Painel!$E$12-(Painel!$E$19^2)/2+NORMSINV(AleatProd!T37)*Painel!$E$19))</f>
        <v>1010314.5939339964</v>
      </c>
      <c r="U38" s="15">
        <f>(T38*EXP(Painel!$E$12-(Painel!$E$19^2)/2+NORMSINV(AleatProd!U37)*Painel!$E$19))</f>
        <v>1010554.0531821256</v>
      </c>
      <c r="V38" s="15">
        <f>(U38*EXP(Painel!$E$12-(Painel!$E$19^2)/2+NORMSINV(AleatProd!V37)*Painel!$E$19))</f>
        <v>1013004.474985049</v>
      </c>
    </row>
    <row r="39" spans="1:22" x14ac:dyDescent="0.25">
      <c r="A39">
        <v>36</v>
      </c>
      <c r="B39" s="2">
        <f>Painel!$B$6</f>
        <v>1000000</v>
      </c>
      <c r="C39" s="15">
        <f>(B39*EXP(Painel!$E$12-(Painel!$E$19^2)/2+NORMSINV(AleatProd!C38)*Painel!$E$19))</f>
        <v>997248.43149586522</v>
      </c>
      <c r="D39" s="15">
        <f>(C39*EXP(Painel!$E$12-(Painel!$E$19^2)/2+NORMSINV(AleatProd!D38)*Painel!$E$19))</f>
        <v>992069.27660205553</v>
      </c>
      <c r="E39" s="15">
        <f>(D39*EXP(Painel!$E$12-(Painel!$E$19^2)/2+NORMSINV(AleatProd!E38)*Painel!$E$19))</f>
        <v>993315.40931434371</v>
      </c>
      <c r="F39" s="15">
        <f>(E39*EXP(Painel!$E$12-(Painel!$E$19^2)/2+NORMSINV(AleatProd!F38)*Painel!$E$19))</f>
        <v>988336.08910060022</v>
      </c>
      <c r="G39" s="15">
        <f>(F39*EXP(Painel!$E$12-(Painel!$E$19^2)/2+NORMSINV(AleatProd!G38)*Painel!$E$19))</f>
        <v>978391.20749901759</v>
      </c>
      <c r="H39" s="15">
        <f>(G39*EXP(Painel!$E$12-(Painel!$E$19^2)/2+NORMSINV(AleatProd!H38)*Painel!$E$19))</f>
        <v>969565.78946779133</v>
      </c>
      <c r="I39" s="15">
        <f>(H39*EXP(Painel!$E$12-(Painel!$E$19^2)/2+NORMSINV(AleatProd!I38)*Painel!$E$19))</f>
        <v>963825.55779449688</v>
      </c>
      <c r="J39" s="15">
        <f>(I39*EXP(Painel!$E$12-(Painel!$E$19^2)/2+NORMSINV(AleatProd!J38)*Painel!$E$19))</f>
        <v>984268.70118626044</v>
      </c>
      <c r="K39" s="15">
        <f>(J39*EXP(Painel!$E$12-(Painel!$E$19^2)/2+NORMSINV(AleatProd!K38)*Painel!$E$19))</f>
        <v>967668.80697653512</v>
      </c>
      <c r="L39" s="15">
        <f>(K39*EXP(Painel!$E$12-(Painel!$E$19^2)/2+NORMSINV(AleatProd!L38)*Painel!$E$19))</f>
        <v>961230.42879800336</v>
      </c>
      <c r="M39" s="15">
        <f>(L39*EXP(Painel!$E$12-(Painel!$E$19^2)/2+NORMSINV(AleatProd!M38)*Painel!$E$19))</f>
        <v>967151.82829121081</v>
      </c>
      <c r="N39" s="15">
        <f>(M39*EXP(Painel!$E$12-(Painel!$E$19^2)/2+NORMSINV(AleatProd!N38)*Painel!$E$19))</f>
        <v>976999.29053887259</v>
      </c>
      <c r="O39" s="15">
        <f>(N39*EXP(Painel!$E$12-(Painel!$E$19^2)/2+NORMSINV(AleatProd!O38)*Painel!$E$19))</f>
        <v>967660.24835550948</v>
      </c>
      <c r="P39" s="15">
        <f>(O39*EXP(Painel!$E$12-(Painel!$E$19^2)/2+NORMSINV(AleatProd!P38)*Painel!$E$19))</f>
        <v>962653.5655413036</v>
      </c>
      <c r="Q39" s="15">
        <f>(P39*EXP(Painel!$E$12-(Painel!$E$19^2)/2+NORMSINV(AleatProd!Q38)*Painel!$E$19))</f>
        <v>948141.7068277807</v>
      </c>
      <c r="R39" s="15">
        <f>(Q39*EXP(Painel!$E$12-(Painel!$E$19^2)/2+NORMSINV(AleatProd!R38)*Painel!$E$19))</f>
        <v>946917.06070160796</v>
      </c>
      <c r="S39" s="15">
        <f>(R39*EXP(Painel!$E$12-(Painel!$E$19^2)/2+NORMSINV(AleatProd!S38)*Painel!$E$19))</f>
        <v>933862.33141150442</v>
      </c>
      <c r="T39" s="15">
        <f>(S39*EXP(Painel!$E$12-(Painel!$E$19^2)/2+NORMSINV(AleatProd!T38)*Painel!$E$19))</f>
        <v>913452.50407505792</v>
      </c>
      <c r="U39" s="15">
        <f>(T39*EXP(Painel!$E$12-(Painel!$E$19^2)/2+NORMSINV(AleatProd!U38)*Painel!$E$19))</f>
        <v>904442.88664437423</v>
      </c>
      <c r="V39" s="15">
        <f>(U39*EXP(Painel!$E$12-(Painel!$E$19^2)/2+NORMSINV(AleatProd!V38)*Painel!$E$19))</f>
        <v>899080.86996670451</v>
      </c>
    </row>
    <row r="40" spans="1:22" x14ac:dyDescent="0.25">
      <c r="A40">
        <v>37</v>
      </c>
      <c r="B40" s="2">
        <f>Painel!$B$6</f>
        <v>1000000</v>
      </c>
      <c r="C40" s="15">
        <f>(B40*EXP(Painel!$E$12-(Painel!$E$19^2)/2+NORMSINV(AleatProd!C39)*Painel!$E$19))</f>
        <v>1005317.060844154</v>
      </c>
      <c r="D40" s="15">
        <f>(C40*EXP(Painel!$E$12-(Painel!$E$19^2)/2+NORMSINV(AleatProd!D39)*Painel!$E$19))</f>
        <v>1008952.2251481391</v>
      </c>
      <c r="E40" s="15">
        <f>(D40*EXP(Painel!$E$12-(Painel!$E$19^2)/2+NORMSINV(AleatProd!E39)*Painel!$E$19))</f>
        <v>1034619.3740226337</v>
      </c>
      <c r="F40" s="15">
        <f>(E40*EXP(Painel!$E$12-(Painel!$E$19^2)/2+NORMSINV(AleatProd!F39)*Painel!$E$19))</f>
        <v>1048566.999473316</v>
      </c>
      <c r="G40" s="15">
        <f>(F40*EXP(Painel!$E$12-(Painel!$E$19^2)/2+NORMSINV(AleatProd!G39)*Painel!$E$19))</f>
        <v>1033569.416531718</v>
      </c>
      <c r="H40" s="15">
        <f>(G40*EXP(Painel!$E$12-(Painel!$E$19^2)/2+NORMSINV(AleatProd!H39)*Painel!$E$19))</f>
        <v>1023406.4145493362</v>
      </c>
      <c r="I40" s="15">
        <f>(H40*EXP(Painel!$E$12-(Painel!$E$19^2)/2+NORMSINV(AleatProd!I39)*Painel!$E$19))</f>
        <v>1037263.5703953733</v>
      </c>
      <c r="J40" s="15">
        <f>(I40*EXP(Painel!$E$12-(Painel!$E$19^2)/2+NORMSINV(AleatProd!J39)*Painel!$E$19))</f>
        <v>1056780.0688760672</v>
      </c>
      <c r="K40" s="15">
        <f>(J40*EXP(Painel!$E$12-(Painel!$E$19^2)/2+NORMSINV(AleatProd!K39)*Painel!$E$19))</f>
        <v>1072188.4602150398</v>
      </c>
      <c r="L40" s="15">
        <f>(K40*EXP(Painel!$E$12-(Painel!$E$19^2)/2+NORMSINV(AleatProd!L39)*Painel!$E$19))</f>
        <v>1099490.4043228305</v>
      </c>
      <c r="M40" s="15">
        <f>(L40*EXP(Painel!$E$12-(Painel!$E$19^2)/2+NORMSINV(AleatProd!M39)*Painel!$E$19))</f>
        <v>1079415.1567484213</v>
      </c>
      <c r="N40" s="15">
        <f>(M40*EXP(Painel!$E$12-(Painel!$E$19^2)/2+NORMSINV(AleatProd!N39)*Painel!$E$19))</f>
        <v>1074105.9211489731</v>
      </c>
      <c r="O40" s="15">
        <f>(N40*EXP(Painel!$E$12-(Painel!$E$19^2)/2+NORMSINV(AleatProd!O39)*Painel!$E$19))</f>
        <v>1082782.4821348991</v>
      </c>
      <c r="P40" s="15">
        <f>(O40*EXP(Painel!$E$12-(Painel!$E$19^2)/2+NORMSINV(AleatProd!P39)*Painel!$E$19))</f>
        <v>1083013.7886813413</v>
      </c>
      <c r="Q40" s="15">
        <f>(P40*EXP(Painel!$E$12-(Painel!$E$19^2)/2+NORMSINV(AleatProd!Q39)*Painel!$E$19))</f>
        <v>1088289.3930930637</v>
      </c>
      <c r="R40" s="15">
        <f>(Q40*EXP(Painel!$E$12-(Painel!$E$19^2)/2+NORMSINV(AleatProd!R39)*Painel!$E$19))</f>
        <v>1086842.1779982436</v>
      </c>
      <c r="S40" s="15">
        <f>(R40*EXP(Painel!$E$12-(Painel!$E$19^2)/2+NORMSINV(AleatProd!S39)*Painel!$E$19))</f>
        <v>1083852.2338597858</v>
      </c>
      <c r="T40" s="15">
        <f>(S40*EXP(Painel!$E$12-(Painel!$E$19^2)/2+NORMSINV(AleatProd!T39)*Painel!$E$19))</f>
        <v>1098825.927100335</v>
      </c>
      <c r="U40" s="15">
        <f>(T40*EXP(Painel!$E$12-(Painel!$E$19^2)/2+NORMSINV(AleatProd!U39)*Painel!$E$19))</f>
        <v>1107838.288708267</v>
      </c>
      <c r="V40" s="15">
        <f>(U40*EXP(Painel!$E$12-(Painel!$E$19^2)/2+NORMSINV(AleatProd!V39)*Painel!$E$19))</f>
        <v>1100724.5963412612</v>
      </c>
    </row>
    <row r="41" spans="1:22" x14ac:dyDescent="0.25">
      <c r="A41">
        <v>38</v>
      </c>
      <c r="B41" s="2">
        <f>Painel!$B$6</f>
        <v>1000000</v>
      </c>
      <c r="C41" s="15">
        <f>(B41*EXP(Painel!$E$12-(Painel!$E$19^2)/2+NORMSINV(AleatProd!C40)*Painel!$E$19))</f>
        <v>1023301.8817102984</v>
      </c>
      <c r="D41" s="15">
        <f>(C41*EXP(Painel!$E$12-(Painel!$E$19^2)/2+NORMSINV(AleatProd!D40)*Painel!$E$19))</f>
        <v>1025711.2862970978</v>
      </c>
      <c r="E41" s="15">
        <f>(D41*EXP(Painel!$E$12-(Painel!$E$19^2)/2+NORMSINV(AleatProd!E40)*Painel!$E$19))</f>
        <v>1022269.9826815288</v>
      </c>
      <c r="F41" s="15">
        <f>(E41*EXP(Painel!$E$12-(Painel!$E$19^2)/2+NORMSINV(AleatProd!F40)*Painel!$E$19))</f>
        <v>1042484.7570919612</v>
      </c>
      <c r="G41" s="15">
        <f>(F41*EXP(Painel!$E$12-(Painel!$E$19^2)/2+NORMSINV(AleatProd!G40)*Painel!$E$19))</f>
        <v>1045418.4687969523</v>
      </c>
      <c r="H41" s="15">
        <f>(G41*EXP(Painel!$E$12-(Painel!$E$19^2)/2+NORMSINV(AleatProd!H40)*Painel!$E$19))</f>
        <v>1043819.8748252605</v>
      </c>
      <c r="I41" s="15">
        <f>(H41*EXP(Painel!$E$12-(Painel!$E$19^2)/2+NORMSINV(AleatProd!I40)*Painel!$E$19))</f>
        <v>1058852.1868741717</v>
      </c>
      <c r="J41" s="15">
        <f>(I41*EXP(Painel!$E$12-(Painel!$E$19^2)/2+NORMSINV(AleatProd!J40)*Painel!$E$19))</f>
        <v>1047937.3653657757</v>
      </c>
      <c r="K41" s="15">
        <f>(J41*EXP(Painel!$E$12-(Painel!$E$19^2)/2+NORMSINV(AleatProd!K40)*Painel!$E$19))</f>
        <v>1052982.6706752433</v>
      </c>
      <c r="L41" s="15">
        <f>(K41*EXP(Painel!$E$12-(Painel!$E$19^2)/2+NORMSINV(AleatProd!L40)*Painel!$E$19))</f>
        <v>1065925.9420468339</v>
      </c>
      <c r="M41" s="15">
        <f>(L41*EXP(Painel!$E$12-(Painel!$E$19^2)/2+NORMSINV(AleatProd!M40)*Painel!$E$19))</f>
        <v>1091060.4431505352</v>
      </c>
      <c r="N41" s="15">
        <f>(M41*EXP(Painel!$E$12-(Painel!$E$19^2)/2+NORMSINV(AleatProd!N40)*Painel!$E$19))</f>
        <v>1080122.4772292713</v>
      </c>
      <c r="O41" s="15">
        <f>(N41*EXP(Painel!$E$12-(Painel!$E$19^2)/2+NORMSINV(AleatProd!O40)*Painel!$E$19))</f>
        <v>1072842.3170503392</v>
      </c>
      <c r="P41" s="15">
        <f>(O41*EXP(Painel!$E$12-(Painel!$E$19^2)/2+NORMSINV(AleatProd!P40)*Painel!$E$19))</f>
        <v>1067815.26239215</v>
      </c>
      <c r="Q41" s="15">
        <f>(P41*EXP(Painel!$E$12-(Painel!$E$19^2)/2+NORMSINV(AleatProd!Q40)*Painel!$E$19))</f>
        <v>1051373.1954038176</v>
      </c>
      <c r="R41" s="15">
        <f>(Q41*EXP(Painel!$E$12-(Painel!$E$19^2)/2+NORMSINV(AleatProd!R40)*Painel!$E$19))</f>
        <v>1053074.2609011116</v>
      </c>
      <c r="S41" s="15">
        <f>(R41*EXP(Painel!$E$12-(Painel!$E$19^2)/2+NORMSINV(AleatProd!S40)*Painel!$E$19))</f>
        <v>1048048.5957343172</v>
      </c>
      <c r="T41" s="15">
        <f>(S41*EXP(Painel!$E$12-(Painel!$E$19^2)/2+NORMSINV(AleatProd!T40)*Painel!$E$19))</f>
        <v>1024019.3113707174</v>
      </c>
      <c r="U41" s="15">
        <f>(T41*EXP(Painel!$E$12-(Painel!$E$19^2)/2+NORMSINV(AleatProd!U40)*Painel!$E$19))</f>
        <v>1033198.655932084</v>
      </c>
      <c r="V41" s="15">
        <f>(U41*EXP(Painel!$E$12-(Painel!$E$19^2)/2+NORMSINV(AleatProd!V40)*Painel!$E$19))</f>
        <v>1038859.3123232956</v>
      </c>
    </row>
    <row r="42" spans="1:22" x14ac:dyDescent="0.25">
      <c r="A42">
        <v>39</v>
      </c>
      <c r="B42" s="2">
        <f>Painel!$B$6</f>
        <v>1000000</v>
      </c>
      <c r="C42" s="15">
        <f>(B42*EXP(Painel!$E$12-(Painel!$E$19^2)/2+NORMSINV(AleatProd!C41)*Painel!$E$19))</f>
        <v>1015124.858536439</v>
      </c>
      <c r="D42" s="15">
        <f>(C42*EXP(Painel!$E$12-(Painel!$E$19^2)/2+NORMSINV(AleatProd!D41)*Painel!$E$19))</f>
        <v>1012355.8201646049</v>
      </c>
      <c r="E42" s="15">
        <f>(D42*EXP(Painel!$E$12-(Painel!$E$19^2)/2+NORMSINV(AleatProd!E41)*Painel!$E$19))</f>
        <v>1014922.4614351423</v>
      </c>
      <c r="F42" s="15">
        <f>(E42*EXP(Painel!$E$12-(Painel!$E$19^2)/2+NORMSINV(AleatProd!F41)*Painel!$E$19))</f>
        <v>1009734.6005584009</v>
      </c>
      <c r="G42" s="15">
        <f>(F42*EXP(Painel!$E$12-(Painel!$E$19^2)/2+NORMSINV(AleatProd!G41)*Painel!$E$19))</f>
        <v>1001120.0819741569</v>
      </c>
      <c r="H42" s="15">
        <f>(G42*EXP(Painel!$E$12-(Painel!$E$19^2)/2+NORMSINV(AleatProd!H41)*Painel!$E$19))</f>
        <v>999882.64529161167</v>
      </c>
      <c r="I42" s="15">
        <f>(H42*EXP(Painel!$E$12-(Painel!$E$19^2)/2+NORMSINV(AleatProd!I41)*Painel!$E$19))</f>
        <v>993942.56795158249</v>
      </c>
      <c r="J42" s="15">
        <f>(I42*EXP(Painel!$E$12-(Painel!$E$19^2)/2+NORMSINV(AleatProd!J41)*Painel!$E$19))</f>
        <v>997302.33019364462</v>
      </c>
      <c r="K42" s="15">
        <f>(J42*EXP(Painel!$E$12-(Painel!$E$19^2)/2+NORMSINV(AleatProd!K41)*Painel!$E$19))</f>
        <v>1002625.6164855431</v>
      </c>
      <c r="L42" s="15">
        <f>(K42*EXP(Painel!$E$12-(Painel!$E$19^2)/2+NORMSINV(AleatProd!L41)*Painel!$E$19))</f>
        <v>982719.13659953547</v>
      </c>
      <c r="M42" s="15">
        <f>(L42*EXP(Painel!$E$12-(Painel!$E$19^2)/2+NORMSINV(AleatProd!M41)*Painel!$E$19))</f>
        <v>973746.960818541</v>
      </c>
      <c r="N42" s="15">
        <f>(M42*EXP(Painel!$E$12-(Painel!$E$19^2)/2+NORMSINV(AleatProd!N41)*Painel!$E$19))</f>
        <v>983214.95293692651</v>
      </c>
      <c r="O42" s="15">
        <f>(N42*EXP(Painel!$E$12-(Painel!$E$19^2)/2+NORMSINV(AleatProd!O41)*Painel!$E$19))</f>
        <v>989635.52876106487</v>
      </c>
      <c r="P42" s="15">
        <f>(O42*EXP(Painel!$E$12-(Painel!$E$19^2)/2+NORMSINV(AleatProd!P41)*Painel!$E$19))</f>
        <v>1003700.2574509165</v>
      </c>
      <c r="Q42" s="15">
        <f>(P42*EXP(Painel!$E$12-(Painel!$E$19^2)/2+NORMSINV(AleatProd!Q41)*Painel!$E$19))</f>
        <v>1008149.043933089</v>
      </c>
      <c r="R42" s="15">
        <f>(Q42*EXP(Painel!$E$12-(Painel!$E$19^2)/2+NORMSINV(AleatProd!R41)*Painel!$E$19))</f>
        <v>1006467.1865873609</v>
      </c>
      <c r="S42" s="15">
        <f>(R42*EXP(Painel!$E$12-(Painel!$E$19^2)/2+NORMSINV(AleatProd!S41)*Painel!$E$19))</f>
        <v>1007403.9077368013</v>
      </c>
      <c r="T42" s="15">
        <f>(S42*EXP(Painel!$E$12-(Painel!$E$19^2)/2+NORMSINV(AleatProd!T41)*Painel!$E$19))</f>
        <v>994926.76338856725</v>
      </c>
      <c r="U42" s="15">
        <f>(T42*EXP(Painel!$E$12-(Painel!$E$19^2)/2+NORMSINV(AleatProd!U41)*Painel!$E$19))</f>
        <v>985382.01587856025</v>
      </c>
      <c r="V42" s="15">
        <f>(U42*EXP(Painel!$E$12-(Painel!$E$19^2)/2+NORMSINV(AleatProd!V41)*Painel!$E$19))</f>
        <v>968398.52811718185</v>
      </c>
    </row>
    <row r="43" spans="1:22" x14ac:dyDescent="0.25">
      <c r="A43">
        <v>40</v>
      </c>
      <c r="B43" s="2">
        <f>Painel!$B$6</f>
        <v>1000000</v>
      </c>
      <c r="C43" s="15">
        <f>(B43*EXP(Painel!$E$12-(Painel!$E$19^2)/2+NORMSINV(AleatProd!C42)*Painel!$E$19))</f>
        <v>1008147.1591368121</v>
      </c>
      <c r="D43" s="15">
        <f>(C43*EXP(Painel!$E$12-(Painel!$E$19^2)/2+NORMSINV(AleatProd!D42)*Painel!$E$19))</f>
        <v>1006863.6564455796</v>
      </c>
      <c r="E43" s="15">
        <f>(D43*EXP(Painel!$E$12-(Painel!$E$19^2)/2+NORMSINV(AleatProd!E42)*Painel!$E$19))</f>
        <v>1002101.1148196385</v>
      </c>
      <c r="F43" s="15">
        <f>(E43*EXP(Painel!$E$12-(Painel!$E$19^2)/2+NORMSINV(AleatProd!F42)*Painel!$E$19))</f>
        <v>1016233.2723674246</v>
      </c>
      <c r="G43" s="15">
        <f>(F43*EXP(Painel!$E$12-(Painel!$E$19^2)/2+NORMSINV(AleatProd!G42)*Painel!$E$19))</f>
        <v>1002984.9511608793</v>
      </c>
      <c r="H43" s="15">
        <f>(G43*EXP(Painel!$E$12-(Painel!$E$19^2)/2+NORMSINV(AleatProd!H42)*Painel!$E$19))</f>
        <v>990657.36271377874</v>
      </c>
      <c r="I43" s="15">
        <f>(H43*EXP(Painel!$E$12-(Painel!$E$19^2)/2+NORMSINV(AleatProd!I42)*Painel!$E$19))</f>
        <v>992743.1733559221</v>
      </c>
      <c r="J43" s="15">
        <f>(I43*EXP(Painel!$E$12-(Painel!$E$19^2)/2+NORMSINV(AleatProd!J42)*Painel!$E$19))</f>
        <v>987447.97327983077</v>
      </c>
      <c r="K43" s="15">
        <f>(J43*EXP(Painel!$E$12-(Painel!$E$19^2)/2+NORMSINV(AleatProd!K42)*Painel!$E$19))</f>
        <v>985908.02056050033</v>
      </c>
      <c r="L43" s="15">
        <f>(K43*EXP(Painel!$E$12-(Painel!$E$19^2)/2+NORMSINV(AleatProd!L42)*Painel!$E$19))</f>
        <v>985463.52127645048</v>
      </c>
      <c r="M43" s="15">
        <f>(L43*EXP(Painel!$E$12-(Painel!$E$19^2)/2+NORMSINV(AleatProd!M42)*Painel!$E$19))</f>
        <v>998417.91801216023</v>
      </c>
      <c r="N43" s="15">
        <f>(M43*EXP(Painel!$E$12-(Painel!$E$19^2)/2+NORMSINV(AleatProd!N42)*Painel!$E$19))</f>
        <v>1009375.502147039</v>
      </c>
      <c r="O43" s="15">
        <f>(N43*EXP(Painel!$E$12-(Painel!$E$19^2)/2+NORMSINV(AleatProd!O42)*Painel!$E$19))</f>
        <v>996383.01987175609</v>
      </c>
      <c r="P43" s="15">
        <f>(O43*EXP(Painel!$E$12-(Painel!$E$19^2)/2+NORMSINV(AleatProd!P42)*Painel!$E$19))</f>
        <v>1004264.3685838126</v>
      </c>
      <c r="Q43" s="15">
        <f>(P43*EXP(Painel!$E$12-(Painel!$E$19^2)/2+NORMSINV(AleatProd!Q42)*Painel!$E$19))</f>
        <v>996455.17432093073</v>
      </c>
      <c r="R43" s="15">
        <f>(Q43*EXP(Painel!$E$12-(Painel!$E$19^2)/2+NORMSINV(AleatProd!R42)*Painel!$E$19))</f>
        <v>985948.05716827943</v>
      </c>
      <c r="S43" s="15">
        <f>(R43*EXP(Painel!$E$12-(Painel!$E$19^2)/2+NORMSINV(AleatProd!S42)*Painel!$E$19))</f>
        <v>988921.09504792991</v>
      </c>
      <c r="T43" s="15">
        <f>(S43*EXP(Painel!$E$12-(Painel!$E$19^2)/2+NORMSINV(AleatProd!T42)*Painel!$E$19))</f>
        <v>977542.40448106045</v>
      </c>
      <c r="U43" s="15">
        <f>(T43*EXP(Painel!$E$12-(Painel!$E$19^2)/2+NORMSINV(AleatProd!U42)*Painel!$E$19))</f>
        <v>1002630.4621373485</v>
      </c>
      <c r="V43" s="15">
        <f>(U43*EXP(Painel!$E$12-(Painel!$E$19^2)/2+NORMSINV(AleatProd!V42)*Painel!$E$19))</f>
        <v>1010550.081548397</v>
      </c>
    </row>
    <row r="44" spans="1:22" x14ac:dyDescent="0.25">
      <c r="A44">
        <v>41</v>
      </c>
      <c r="B44" s="2">
        <f>Painel!$B$6</f>
        <v>1000000</v>
      </c>
      <c r="C44" s="15">
        <f>(B44*EXP(Painel!$E$12-(Painel!$E$19^2)/2+NORMSINV(AleatProd!C43)*Painel!$E$19))</f>
        <v>998216.05744914664</v>
      </c>
      <c r="D44" s="15">
        <f>(C44*EXP(Painel!$E$12-(Painel!$E$19^2)/2+NORMSINV(AleatProd!D43)*Painel!$E$19))</f>
        <v>991116.18329120136</v>
      </c>
      <c r="E44" s="15">
        <f>(D44*EXP(Painel!$E$12-(Painel!$E$19^2)/2+NORMSINV(AleatProd!E43)*Painel!$E$19))</f>
        <v>987857.50264501711</v>
      </c>
      <c r="F44" s="15">
        <f>(E44*EXP(Painel!$E$12-(Painel!$E$19^2)/2+NORMSINV(AleatProd!F43)*Painel!$E$19))</f>
        <v>1017622.8940718333</v>
      </c>
      <c r="G44" s="15">
        <f>(F44*EXP(Painel!$E$12-(Painel!$E$19^2)/2+NORMSINV(AleatProd!G43)*Painel!$E$19))</f>
        <v>1001413.6814728668</v>
      </c>
      <c r="H44" s="15">
        <f>(G44*EXP(Painel!$E$12-(Painel!$E$19^2)/2+NORMSINV(AleatProd!H43)*Painel!$E$19))</f>
        <v>993545.25210148236</v>
      </c>
      <c r="I44" s="15">
        <f>(H44*EXP(Painel!$E$12-(Painel!$E$19^2)/2+NORMSINV(AleatProd!I43)*Painel!$E$19))</f>
        <v>1011568.0439076608</v>
      </c>
      <c r="J44" s="15">
        <f>(I44*EXP(Painel!$E$12-(Painel!$E$19^2)/2+NORMSINV(AleatProd!J43)*Painel!$E$19))</f>
        <v>995036.82331965899</v>
      </c>
      <c r="K44" s="15">
        <f>(J44*EXP(Painel!$E$12-(Painel!$E$19^2)/2+NORMSINV(AleatProd!K43)*Painel!$E$19))</f>
        <v>1008525.6815957048</v>
      </c>
      <c r="L44" s="15">
        <f>(K44*EXP(Painel!$E$12-(Painel!$E$19^2)/2+NORMSINV(AleatProd!L43)*Painel!$E$19))</f>
        <v>1009642.0498002932</v>
      </c>
      <c r="M44" s="15">
        <f>(L44*EXP(Painel!$E$12-(Painel!$E$19^2)/2+NORMSINV(AleatProd!M43)*Painel!$E$19))</f>
        <v>1013482.3448580003</v>
      </c>
      <c r="N44" s="15">
        <f>(M44*EXP(Painel!$E$12-(Painel!$E$19^2)/2+NORMSINV(AleatProd!N43)*Painel!$E$19))</f>
        <v>1004108.3708636714</v>
      </c>
      <c r="O44" s="15">
        <f>(N44*EXP(Painel!$E$12-(Painel!$E$19^2)/2+NORMSINV(AleatProd!O43)*Painel!$E$19))</f>
        <v>1008812.3250700142</v>
      </c>
      <c r="P44" s="15">
        <f>(O44*EXP(Painel!$E$12-(Painel!$E$19^2)/2+NORMSINV(AleatProd!P43)*Painel!$E$19))</f>
        <v>1004351.989864491</v>
      </c>
      <c r="Q44" s="15">
        <f>(P44*EXP(Painel!$E$12-(Painel!$E$19^2)/2+NORMSINV(AleatProd!Q43)*Painel!$E$19))</f>
        <v>1008475.4457038759</v>
      </c>
      <c r="R44" s="15">
        <f>(Q44*EXP(Painel!$E$12-(Painel!$E$19^2)/2+NORMSINV(AleatProd!R43)*Painel!$E$19))</f>
        <v>1021038.0899036158</v>
      </c>
      <c r="S44" s="15">
        <f>(R44*EXP(Painel!$E$12-(Painel!$E$19^2)/2+NORMSINV(AleatProd!S43)*Painel!$E$19))</f>
        <v>1012252.8980391066</v>
      </c>
      <c r="T44" s="15">
        <f>(S44*EXP(Painel!$E$12-(Painel!$E$19^2)/2+NORMSINV(AleatProd!T43)*Painel!$E$19))</f>
        <v>1020268.4368680543</v>
      </c>
      <c r="U44" s="15">
        <f>(T44*EXP(Painel!$E$12-(Painel!$E$19^2)/2+NORMSINV(AleatProd!U43)*Painel!$E$19))</f>
        <v>1016556.3581102585</v>
      </c>
      <c r="V44" s="15">
        <f>(U44*EXP(Painel!$E$12-(Painel!$E$19^2)/2+NORMSINV(AleatProd!V43)*Painel!$E$19))</f>
        <v>1021217.6179964775</v>
      </c>
    </row>
    <row r="45" spans="1:22" x14ac:dyDescent="0.25">
      <c r="A45">
        <v>42</v>
      </c>
      <c r="B45" s="2">
        <f>Painel!$B$6</f>
        <v>1000000</v>
      </c>
      <c r="C45" s="15">
        <f>(B45*EXP(Painel!$E$12-(Painel!$E$19^2)/2+NORMSINV(AleatProd!C44)*Painel!$E$19))</f>
        <v>985822.06650515925</v>
      </c>
      <c r="D45" s="15">
        <f>(C45*EXP(Painel!$E$12-(Painel!$E$19^2)/2+NORMSINV(AleatProd!D44)*Painel!$E$19))</f>
        <v>1000284.4133058861</v>
      </c>
      <c r="E45" s="15">
        <f>(D45*EXP(Painel!$E$12-(Painel!$E$19^2)/2+NORMSINV(AleatProd!E44)*Painel!$E$19))</f>
        <v>1008751.0914340215</v>
      </c>
      <c r="F45" s="15">
        <f>(E45*EXP(Painel!$E$12-(Painel!$E$19^2)/2+NORMSINV(AleatProd!F44)*Painel!$E$19))</f>
        <v>995396.87678639975</v>
      </c>
      <c r="G45" s="15">
        <f>(F45*EXP(Painel!$E$12-(Painel!$E$19^2)/2+NORMSINV(AleatProd!G44)*Painel!$E$19))</f>
        <v>991370.16832166025</v>
      </c>
      <c r="H45" s="15">
        <f>(G45*EXP(Painel!$E$12-(Painel!$E$19^2)/2+NORMSINV(AleatProd!H44)*Painel!$E$19))</f>
        <v>982141.05954237573</v>
      </c>
      <c r="I45" s="15">
        <f>(H45*EXP(Painel!$E$12-(Painel!$E$19^2)/2+NORMSINV(AleatProd!I44)*Painel!$E$19))</f>
        <v>990358.95625272777</v>
      </c>
      <c r="J45" s="15">
        <f>(I45*EXP(Painel!$E$12-(Painel!$E$19^2)/2+NORMSINV(AleatProd!J44)*Painel!$E$19))</f>
        <v>997291.39430528227</v>
      </c>
      <c r="K45" s="15">
        <f>(J45*EXP(Painel!$E$12-(Painel!$E$19^2)/2+NORMSINV(AleatProd!K44)*Painel!$E$19))</f>
        <v>989349.06730409176</v>
      </c>
      <c r="L45" s="15">
        <f>(K45*EXP(Painel!$E$12-(Painel!$E$19^2)/2+NORMSINV(AleatProd!L44)*Painel!$E$19))</f>
        <v>996752.28989944817</v>
      </c>
      <c r="M45" s="15">
        <f>(L45*EXP(Painel!$E$12-(Painel!$E$19^2)/2+NORMSINV(AleatProd!M44)*Painel!$E$19))</f>
        <v>987892.30423210107</v>
      </c>
      <c r="N45" s="15">
        <f>(M45*EXP(Painel!$E$12-(Painel!$E$19^2)/2+NORMSINV(AleatProd!N44)*Painel!$E$19))</f>
        <v>993559.03262121242</v>
      </c>
      <c r="O45" s="15">
        <f>(N45*EXP(Painel!$E$12-(Painel!$E$19^2)/2+NORMSINV(AleatProd!O44)*Painel!$E$19))</f>
        <v>993714.29774020496</v>
      </c>
      <c r="P45" s="15">
        <f>(O45*EXP(Painel!$E$12-(Painel!$E$19^2)/2+NORMSINV(AleatProd!P44)*Painel!$E$19))</f>
        <v>994142.20631978079</v>
      </c>
      <c r="Q45" s="15">
        <f>(P45*EXP(Painel!$E$12-(Painel!$E$19^2)/2+NORMSINV(AleatProd!Q44)*Painel!$E$19))</f>
        <v>993960.2478206408</v>
      </c>
      <c r="R45" s="15">
        <f>(Q45*EXP(Painel!$E$12-(Painel!$E$19^2)/2+NORMSINV(AleatProd!R44)*Painel!$E$19))</f>
        <v>1004636.7310867419</v>
      </c>
      <c r="S45" s="15">
        <f>(R45*EXP(Painel!$E$12-(Painel!$E$19^2)/2+NORMSINV(AleatProd!S44)*Painel!$E$19))</f>
        <v>998158.29068271536</v>
      </c>
      <c r="T45" s="15">
        <f>(S45*EXP(Painel!$E$12-(Painel!$E$19^2)/2+NORMSINV(AleatProd!T44)*Painel!$E$19))</f>
        <v>1018983.4518850445</v>
      </c>
      <c r="U45" s="15">
        <f>(T45*EXP(Painel!$E$12-(Painel!$E$19^2)/2+NORMSINV(AleatProd!U44)*Painel!$E$19))</f>
        <v>1007436.2641248916</v>
      </c>
      <c r="V45" s="15">
        <f>(U45*EXP(Painel!$E$12-(Painel!$E$19^2)/2+NORMSINV(AleatProd!V44)*Painel!$E$19))</f>
        <v>1018090.0422415613</v>
      </c>
    </row>
    <row r="46" spans="1:22" x14ac:dyDescent="0.25">
      <c r="A46">
        <v>43</v>
      </c>
      <c r="B46" s="2">
        <f>Painel!$B$6</f>
        <v>1000000</v>
      </c>
      <c r="C46" s="15">
        <f>(B46*EXP(Painel!$E$12-(Painel!$E$19^2)/2+NORMSINV(AleatProd!C45)*Painel!$E$19))</f>
        <v>996150.76349302148</v>
      </c>
      <c r="D46" s="15">
        <f>(C46*EXP(Painel!$E$12-(Painel!$E$19^2)/2+NORMSINV(AleatProd!D45)*Painel!$E$19))</f>
        <v>990636.64520420472</v>
      </c>
      <c r="E46" s="15">
        <f>(D46*EXP(Painel!$E$12-(Painel!$E$19^2)/2+NORMSINV(AleatProd!E45)*Painel!$E$19))</f>
        <v>1012013.5900742208</v>
      </c>
      <c r="F46" s="15">
        <f>(E46*EXP(Painel!$E$12-(Painel!$E$19^2)/2+NORMSINV(AleatProd!F45)*Painel!$E$19))</f>
        <v>1007143.2723790584</v>
      </c>
      <c r="G46" s="15">
        <f>(F46*EXP(Painel!$E$12-(Painel!$E$19^2)/2+NORMSINV(AleatProd!G45)*Painel!$E$19))</f>
        <v>1004394.318363866</v>
      </c>
      <c r="H46" s="15">
        <f>(G46*EXP(Painel!$E$12-(Painel!$E$19^2)/2+NORMSINV(AleatProd!H45)*Painel!$E$19))</f>
        <v>1012521.1607054472</v>
      </c>
      <c r="I46" s="15">
        <f>(H46*EXP(Painel!$E$12-(Painel!$E$19^2)/2+NORMSINV(AleatProd!I45)*Painel!$E$19))</f>
        <v>1006735.1883211718</v>
      </c>
      <c r="J46" s="15">
        <f>(I46*EXP(Painel!$E$12-(Painel!$E$19^2)/2+NORMSINV(AleatProd!J45)*Painel!$E$19))</f>
        <v>1000714.1252124814</v>
      </c>
      <c r="K46" s="15">
        <f>(J46*EXP(Painel!$E$12-(Painel!$E$19^2)/2+NORMSINV(AleatProd!K45)*Painel!$E$19))</f>
        <v>1007150.2095651526</v>
      </c>
      <c r="L46" s="15">
        <f>(K46*EXP(Painel!$E$12-(Painel!$E$19^2)/2+NORMSINV(AleatProd!L45)*Painel!$E$19))</f>
        <v>1026282.4999215452</v>
      </c>
      <c r="M46" s="15">
        <f>(L46*EXP(Painel!$E$12-(Painel!$E$19^2)/2+NORMSINV(AleatProd!M45)*Painel!$E$19))</f>
        <v>1023657.4518215249</v>
      </c>
      <c r="N46" s="15">
        <f>(M46*EXP(Painel!$E$12-(Painel!$E$19^2)/2+NORMSINV(AleatProd!N45)*Painel!$E$19))</f>
        <v>1033668.3663405782</v>
      </c>
      <c r="O46" s="15">
        <f>(N46*EXP(Painel!$E$12-(Painel!$E$19^2)/2+NORMSINV(AleatProd!O45)*Painel!$E$19))</f>
        <v>1019381.6214741584</v>
      </c>
      <c r="P46" s="15">
        <f>(O46*EXP(Painel!$E$12-(Painel!$E$19^2)/2+NORMSINV(AleatProd!P45)*Painel!$E$19))</f>
        <v>1023345.0442735796</v>
      </c>
      <c r="Q46" s="15">
        <f>(P46*EXP(Painel!$E$12-(Painel!$E$19^2)/2+NORMSINV(AleatProd!Q45)*Painel!$E$19))</f>
        <v>1043190.2737200456</v>
      </c>
      <c r="R46" s="15">
        <f>(Q46*EXP(Painel!$E$12-(Painel!$E$19^2)/2+NORMSINV(AleatProd!R45)*Painel!$E$19))</f>
        <v>1045290.8816990481</v>
      </c>
      <c r="S46" s="15">
        <f>(R46*EXP(Painel!$E$12-(Painel!$E$19^2)/2+NORMSINV(AleatProd!S45)*Painel!$E$19))</f>
        <v>1048866.4808537425</v>
      </c>
      <c r="T46" s="15">
        <f>(S46*EXP(Painel!$E$12-(Painel!$E$19^2)/2+NORMSINV(AleatProd!T45)*Painel!$E$19))</f>
        <v>1050108.7144362354</v>
      </c>
      <c r="U46" s="15">
        <f>(T46*EXP(Painel!$E$12-(Painel!$E$19^2)/2+NORMSINV(AleatProd!U45)*Painel!$E$19))</f>
        <v>1051077.8099762395</v>
      </c>
      <c r="V46" s="15">
        <f>(U46*EXP(Painel!$E$12-(Painel!$E$19^2)/2+NORMSINV(AleatProd!V45)*Painel!$E$19))</f>
        <v>1061139.4525345466</v>
      </c>
    </row>
    <row r="47" spans="1:22" x14ac:dyDescent="0.25">
      <c r="A47">
        <v>44</v>
      </c>
      <c r="B47" s="2">
        <f>Painel!$B$6</f>
        <v>1000000</v>
      </c>
      <c r="C47" s="15">
        <f>(B47*EXP(Painel!$E$12-(Painel!$E$19^2)/2+NORMSINV(AleatProd!C46)*Painel!$E$19))</f>
        <v>988615.24181868427</v>
      </c>
      <c r="D47" s="15">
        <f>(C47*EXP(Painel!$E$12-(Painel!$E$19^2)/2+NORMSINV(AleatProd!D46)*Painel!$E$19))</f>
        <v>987356.89539412805</v>
      </c>
      <c r="E47" s="15">
        <f>(D47*EXP(Painel!$E$12-(Painel!$E$19^2)/2+NORMSINV(AleatProd!E46)*Painel!$E$19))</f>
        <v>1004272.4043479494</v>
      </c>
      <c r="F47" s="15">
        <f>(E47*EXP(Painel!$E$12-(Painel!$E$19^2)/2+NORMSINV(AleatProd!F46)*Painel!$E$19))</f>
        <v>991667.636738286</v>
      </c>
      <c r="G47" s="15">
        <f>(F47*EXP(Painel!$E$12-(Painel!$E$19^2)/2+NORMSINV(AleatProd!G46)*Painel!$E$19))</f>
        <v>992249.02158148168</v>
      </c>
      <c r="H47" s="15">
        <f>(G47*EXP(Painel!$E$12-(Painel!$E$19^2)/2+NORMSINV(AleatProd!H46)*Painel!$E$19))</f>
        <v>985153.03136638878</v>
      </c>
      <c r="I47" s="15">
        <f>(H47*EXP(Painel!$E$12-(Painel!$E$19^2)/2+NORMSINV(AleatProd!I46)*Painel!$E$19))</f>
        <v>981165.27706430701</v>
      </c>
      <c r="J47" s="15">
        <f>(I47*EXP(Painel!$E$12-(Painel!$E$19^2)/2+NORMSINV(AleatProd!J46)*Painel!$E$19))</f>
        <v>1005102.4927212894</v>
      </c>
      <c r="K47" s="15">
        <f>(J47*EXP(Painel!$E$12-(Painel!$E$19^2)/2+NORMSINV(AleatProd!K46)*Painel!$E$19))</f>
        <v>990498.79782937106</v>
      </c>
      <c r="L47" s="15">
        <f>(K47*EXP(Painel!$E$12-(Painel!$E$19^2)/2+NORMSINV(AleatProd!L46)*Painel!$E$19))</f>
        <v>978008.13359234401</v>
      </c>
      <c r="M47" s="15">
        <f>(L47*EXP(Painel!$E$12-(Painel!$E$19^2)/2+NORMSINV(AleatProd!M46)*Painel!$E$19))</f>
        <v>989257.19257927057</v>
      </c>
      <c r="N47" s="15">
        <f>(M47*EXP(Painel!$E$12-(Painel!$E$19^2)/2+NORMSINV(AleatProd!N46)*Painel!$E$19))</f>
        <v>990606.74405884533</v>
      </c>
      <c r="O47" s="15">
        <f>(N47*EXP(Painel!$E$12-(Painel!$E$19^2)/2+NORMSINV(AleatProd!O46)*Painel!$E$19))</f>
        <v>993881.42218498758</v>
      </c>
      <c r="P47" s="15">
        <f>(O47*EXP(Painel!$E$12-(Painel!$E$19^2)/2+NORMSINV(AleatProd!P46)*Painel!$E$19))</f>
        <v>998266.0483653883</v>
      </c>
      <c r="Q47" s="15">
        <f>(P47*EXP(Painel!$E$12-(Painel!$E$19^2)/2+NORMSINV(AleatProd!Q46)*Painel!$E$19))</f>
        <v>971908.61951499851</v>
      </c>
      <c r="R47" s="15">
        <f>(Q47*EXP(Painel!$E$12-(Painel!$E$19^2)/2+NORMSINV(AleatProd!R46)*Painel!$E$19))</f>
        <v>990150.88796507136</v>
      </c>
      <c r="S47" s="15">
        <f>(R47*EXP(Painel!$E$12-(Painel!$E$19^2)/2+NORMSINV(AleatProd!S46)*Painel!$E$19))</f>
        <v>982645.79002419021</v>
      </c>
      <c r="T47" s="15">
        <f>(S47*EXP(Painel!$E$12-(Painel!$E$19^2)/2+NORMSINV(AleatProd!T46)*Painel!$E$19))</f>
        <v>975736.99689538579</v>
      </c>
      <c r="U47" s="15">
        <f>(T47*EXP(Painel!$E$12-(Painel!$E$19^2)/2+NORMSINV(AleatProd!U46)*Painel!$E$19))</f>
        <v>976051.33382125874</v>
      </c>
      <c r="V47" s="15">
        <f>(U47*EXP(Painel!$E$12-(Painel!$E$19^2)/2+NORMSINV(AleatProd!V46)*Painel!$E$19))</f>
        <v>960697.73149973783</v>
      </c>
    </row>
    <row r="48" spans="1:22" x14ac:dyDescent="0.25">
      <c r="A48">
        <v>45</v>
      </c>
      <c r="B48" s="2">
        <f>Painel!$B$6</f>
        <v>1000000</v>
      </c>
      <c r="C48" s="15">
        <f>(B48*EXP(Painel!$E$12-(Painel!$E$19^2)/2+NORMSINV(AleatProd!C47)*Painel!$E$19))</f>
        <v>1000985.7549267473</v>
      </c>
      <c r="D48" s="15">
        <f>(C48*EXP(Painel!$E$12-(Painel!$E$19^2)/2+NORMSINV(AleatProd!D47)*Painel!$E$19))</f>
        <v>1004821.0456203785</v>
      </c>
      <c r="E48" s="15">
        <f>(D48*EXP(Painel!$E$12-(Painel!$E$19^2)/2+NORMSINV(AleatProd!E47)*Painel!$E$19))</f>
        <v>1008841.0206727148</v>
      </c>
      <c r="F48" s="15">
        <f>(E48*EXP(Painel!$E$12-(Painel!$E$19^2)/2+NORMSINV(AleatProd!F47)*Painel!$E$19))</f>
        <v>1012350.5991919247</v>
      </c>
      <c r="G48" s="15">
        <f>(F48*EXP(Painel!$E$12-(Painel!$E$19^2)/2+NORMSINV(AleatProd!G47)*Painel!$E$19))</f>
        <v>1032488.8612454369</v>
      </c>
      <c r="H48" s="15">
        <f>(G48*EXP(Painel!$E$12-(Painel!$E$19^2)/2+NORMSINV(AleatProd!H47)*Painel!$E$19))</f>
        <v>1015216.9361153034</v>
      </c>
      <c r="I48" s="15">
        <f>(H48*EXP(Painel!$E$12-(Painel!$E$19^2)/2+NORMSINV(AleatProd!I47)*Painel!$E$19))</f>
        <v>1024686.5024379775</v>
      </c>
      <c r="J48" s="15">
        <f>(I48*EXP(Painel!$E$12-(Painel!$E$19^2)/2+NORMSINV(AleatProd!J47)*Painel!$E$19))</f>
        <v>1003907.6595604755</v>
      </c>
      <c r="K48" s="15">
        <f>(J48*EXP(Painel!$E$12-(Painel!$E$19^2)/2+NORMSINV(AleatProd!K47)*Painel!$E$19))</f>
        <v>1010229.7468320669</v>
      </c>
      <c r="L48" s="15">
        <f>(K48*EXP(Painel!$E$12-(Painel!$E$19^2)/2+NORMSINV(AleatProd!L47)*Painel!$E$19))</f>
        <v>1007382.7751721945</v>
      </c>
      <c r="M48" s="15">
        <f>(L48*EXP(Painel!$E$12-(Painel!$E$19^2)/2+NORMSINV(AleatProd!M47)*Painel!$E$19))</f>
        <v>1004459.6574517926</v>
      </c>
      <c r="N48" s="15">
        <f>(M48*EXP(Painel!$E$12-(Painel!$E$19^2)/2+NORMSINV(AleatProd!N47)*Painel!$E$19))</f>
        <v>1007767.2624844267</v>
      </c>
      <c r="O48" s="15">
        <f>(N48*EXP(Painel!$E$12-(Painel!$E$19^2)/2+NORMSINV(AleatProd!O47)*Painel!$E$19))</f>
        <v>1012465.7342739971</v>
      </c>
      <c r="P48" s="15">
        <f>(O48*EXP(Painel!$E$12-(Painel!$E$19^2)/2+NORMSINV(AleatProd!P47)*Painel!$E$19))</f>
        <v>1020298.1289073165</v>
      </c>
      <c r="Q48" s="15">
        <f>(P48*EXP(Painel!$E$12-(Painel!$E$19^2)/2+NORMSINV(AleatProd!Q47)*Painel!$E$19))</f>
        <v>1013647.563940496</v>
      </c>
      <c r="R48" s="15">
        <f>(Q48*EXP(Painel!$E$12-(Painel!$E$19^2)/2+NORMSINV(AleatProd!R47)*Painel!$E$19))</f>
        <v>998470.83847434772</v>
      </c>
      <c r="S48" s="15">
        <f>(R48*EXP(Painel!$E$12-(Painel!$E$19^2)/2+NORMSINV(AleatProd!S47)*Painel!$E$19))</f>
        <v>974814.4817829153</v>
      </c>
      <c r="T48" s="15">
        <f>(S48*EXP(Painel!$E$12-(Painel!$E$19^2)/2+NORMSINV(AleatProd!T47)*Painel!$E$19))</f>
        <v>979983.08443091717</v>
      </c>
      <c r="U48" s="15">
        <f>(T48*EXP(Painel!$E$12-(Painel!$E$19^2)/2+NORMSINV(AleatProd!U47)*Painel!$E$19))</f>
        <v>976286.54596114205</v>
      </c>
      <c r="V48" s="15">
        <f>(U48*EXP(Painel!$E$12-(Painel!$E$19^2)/2+NORMSINV(AleatProd!V47)*Painel!$E$19))</f>
        <v>983025.59186721803</v>
      </c>
    </row>
    <row r="49" spans="1:22" x14ac:dyDescent="0.25">
      <c r="A49">
        <v>46</v>
      </c>
      <c r="B49" s="2">
        <f>Painel!$B$6</f>
        <v>1000000</v>
      </c>
      <c r="C49" s="15">
        <f>(B49*EXP(Painel!$E$12-(Painel!$E$19^2)/2+NORMSINV(AleatProd!C48)*Painel!$E$19))</f>
        <v>997058.0526978753</v>
      </c>
      <c r="D49" s="15">
        <f>(C49*EXP(Painel!$E$12-(Painel!$E$19^2)/2+NORMSINV(AleatProd!D48)*Painel!$E$19))</f>
        <v>996103.18385916192</v>
      </c>
      <c r="E49" s="15">
        <f>(D49*EXP(Painel!$E$12-(Painel!$E$19^2)/2+NORMSINV(AleatProd!E48)*Painel!$E$19))</f>
        <v>987689.28873766027</v>
      </c>
      <c r="F49" s="15">
        <f>(E49*EXP(Painel!$E$12-(Painel!$E$19^2)/2+NORMSINV(AleatProd!F48)*Painel!$E$19))</f>
        <v>1003042.5239179819</v>
      </c>
      <c r="G49" s="15">
        <f>(F49*EXP(Painel!$E$12-(Painel!$E$19^2)/2+NORMSINV(AleatProd!G48)*Painel!$E$19))</f>
        <v>1003322.7639525495</v>
      </c>
      <c r="H49" s="15">
        <f>(G49*EXP(Painel!$E$12-(Painel!$E$19^2)/2+NORMSINV(AleatProd!H48)*Painel!$E$19))</f>
        <v>1005959.4078906833</v>
      </c>
      <c r="I49" s="15">
        <f>(H49*EXP(Painel!$E$12-(Painel!$E$19^2)/2+NORMSINV(AleatProd!I48)*Painel!$E$19))</f>
        <v>985749.00609382137</v>
      </c>
      <c r="J49" s="15">
        <f>(I49*EXP(Painel!$E$12-(Painel!$E$19^2)/2+NORMSINV(AleatProd!J48)*Painel!$E$19))</f>
        <v>988011.5101361922</v>
      </c>
      <c r="K49" s="15">
        <f>(J49*EXP(Painel!$E$12-(Painel!$E$19^2)/2+NORMSINV(AleatProd!K48)*Painel!$E$19))</f>
        <v>993170.25612274057</v>
      </c>
      <c r="L49" s="15">
        <f>(K49*EXP(Painel!$E$12-(Painel!$E$19^2)/2+NORMSINV(AleatProd!L48)*Painel!$E$19))</f>
        <v>989460.81340040558</v>
      </c>
      <c r="M49" s="15">
        <f>(L49*EXP(Painel!$E$12-(Painel!$E$19^2)/2+NORMSINV(AleatProd!M48)*Painel!$E$19))</f>
        <v>983197.75010828942</v>
      </c>
      <c r="N49" s="15">
        <f>(M49*EXP(Painel!$E$12-(Painel!$E$19^2)/2+NORMSINV(AleatProd!N48)*Painel!$E$19))</f>
        <v>989026.0897631963</v>
      </c>
      <c r="O49" s="15">
        <f>(N49*EXP(Painel!$E$12-(Painel!$E$19^2)/2+NORMSINV(AleatProd!O48)*Painel!$E$19))</f>
        <v>985176.77148713439</v>
      </c>
      <c r="P49" s="15">
        <f>(O49*EXP(Painel!$E$12-(Painel!$E$19^2)/2+NORMSINV(AleatProd!P48)*Painel!$E$19))</f>
        <v>977183.87812729564</v>
      </c>
      <c r="Q49" s="15">
        <f>(P49*EXP(Painel!$E$12-(Painel!$E$19^2)/2+NORMSINV(AleatProd!Q48)*Painel!$E$19))</f>
        <v>979788.60007175675</v>
      </c>
      <c r="R49" s="15">
        <f>(Q49*EXP(Painel!$E$12-(Painel!$E$19^2)/2+NORMSINV(AleatProd!R48)*Painel!$E$19))</f>
        <v>987955.38190064183</v>
      </c>
      <c r="S49" s="15">
        <f>(R49*EXP(Painel!$E$12-(Painel!$E$19^2)/2+NORMSINV(AleatProd!S48)*Painel!$E$19))</f>
        <v>986933.58400347689</v>
      </c>
      <c r="T49" s="15">
        <f>(S49*EXP(Painel!$E$12-(Painel!$E$19^2)/2+NORMSINV(AleatProd!T48)*Painel!$E$19))</f>
        <v>992492.73533593991</v>
      </c>
      <c r="U49" s="15">
        <f>(T49*EXP(Painel!$E$12-(Painel!$E$19^2)/2+NORMSINV(AleatProd!U48)*Painel!$E$19))</f>
        <v>996453.06168002111</v>
      </c>
      <c r="V49" s="15">
        <f>(U49*EXP(Painel!$E$12-(Painel!$E$19^2)/2+NORMSINV(AleatProd!V48)*Painel!$E$19))</f>
        <v>1007339.37462672</v>
      </c>
    </row>
    <row r="50" spans="1:22" x14ac:dyDescent="0.25">
      <c r="A50">
        <v>47</v>
      </c>
      <c r="B50" s="2">
        <f>Painel!$B$6</f>
        <v>1000000</v>
      </c>
      <c r="C50" s="15">
        <f>(B50*EXP(Painel!$E$12-(Painel!$E$19^2)/2+NORMSINV(AleatProd!C49)*Painel!$E$19))</f>
        <v>1013248.6223104293</v>
      </c>
      <c r="D50" s="15">
        <f>(C50*EXP(Painel!$E$12-(Painel!$E$19^2)/2+NORMSINV(AleatProd!D49)*Painel!$E$19))</f>
        <v>1014779.0667949292</v>
      </c>
      <c r="E50" s="15">
        <f>(D50*EXP(Painel!$E$12-(Painel!$E$19^2)/2+NORMSINV(AleatProd!E49)*Painel!$E$19))</f>
        <v>1001706.3274350972</v>
      </c>
      <c r="F50" s="15">
        <f>(E50*EXP(Painel!$E$12-(Painel!$E$19^2)/2+NORMSINV(AleatProd!F49)*Painel!$E$19))</f>
        <v>1001765.1123231425</v>
      </c>
      <c r="G50" s="15">
        <f>(F50*EXP(Painel!$E$12-(Painel!$E$19^2)/2+NORMSINV(AleatProd!G49)*Painel!$E$19))</f>
        <v>1010528.8350867265</v>
      </c>
      <c r="H50" s="15">
        <f>(G50*EXP(Painel!$E$12-(Painel!$E$19^2)/2+NORMSINV(AleatProd!H49)*Painel!$E$19))</f>
        <v>1024345.1198784771</v>
      </c>
      <c r="I50" s="15">
        <f>(H50*EXP(Painel!$E$12-(Painel!$E$19^2)/2+NORMSINV(AleatProd!I49)*Painel!$E$19))</f>
        <v>1044765.4954115102</v>
      </c>
      <c r="J50" s="15">
        <f>(I50*EXP(Painel!$E$12-(Painel!$E$19^2)/2+NORMSINV(AleatProd!J49)*Painel!$E$19))</f>
        <v>1043832.4894390075</v>
      </c>
      <c r="K50" s="15">
        <f>(J50*EXP(Painel!$E$12-(Painel!$E$19^2)/2+NORMSINV(AleatProd!K49)*Painel!$E$19))</f>
        <v>1040057.5845158406</v>
      </c>
      <c r="L50" s="15">
        <f>(K50*EXP(Painel!$E$12-(Painel!$E$19^2)/2+NORMSINV(AleatProd!L49)*Painel!$E$19))</f>
        <v>1042935.3811637126</v>
      </c>
      <c r="M50" s="15">
        <f>(L50*EXP(Painel!$E$12-(Painel!$E$19^2)/2+NORMSINV(AleatProd!M49)*Painel!$E$19))</f>
        <v>1037347.7663248768</v>
      </c>
      <c r="N50" s="15">
        <f>(M50*EXP(Painel!$E$12-(Painel!$E$19^2)/2+NORMSINV(AleatProd!N49)*Painel!$E$19))</f>
        <v>1047219.3085376072</v>
      </c>
      <c r="O50" s="15">
        <f>(N50*EXP(Painel!$E$12-(Painel!$E$19^2)/2+NORMSINV(AleatProd!O49)*Painel!$E$19))</f>
        <v>1033325.9159115019</v>
      </c>
      <c r="P50" s="15">
        <f>(O50*EXP(Painel!$E$12-(Painel!$E$19^2)/2+NORMSINV(AleatProd!P49)*Painel!$E$19))</f>
        <v>1040132.6883707643</v>
      </c>
      <c r="Q50" s="15">
        <f>(P50*EXP(Painel!$E$12-(Painel!$E$19^2)/2+NORMSINV(AleatProd!Q49)*Painel!$E$19))</f>
        <v>1033517.458845195</v>
      </c>
      <c r="R50" s="15">
        <f>(Q50*EXP(Painel!$E$12-(Painel!$E$19^2)/2+NORMSINV(AleatProd!R49)*Painel!$E$19))</f>
        <v>1039877.3938495398</v>
      </c>
      <c r="S50" s="15">
        <f>(R50*EXP(Painel!$E$12-(Painel!$E$19^2)/2+NORMSINV(AleatProd!S49)*Painel!$E$19))</f>
        <v>1035521.9171100918</v>
      </c>
      <c r="T50" s="15">
        <f>(S50*EXP(Painel!$E$12-(Painel!$E$19^2)/2+NORMSINV(AleatProd!T49)*Painel!$E$19))</f>
        <v>1043715.7302674465</v>
      </c>
      <c r="U50" s="15">
        <f>(T50*EXP(Painel!$E$12-(Painel!$E$19^2)/2+NORMSINV(AleatProd!U49)*Painel!$E$19))</f>
        <v>1059115.6687466907</v>
      </c>
      <c r="V50" s="15">
        <f>(U50*EXP(Painel!$E$12-(Painel!$E$19^2)/2+NORMSINV(AleatProd!V49)*Painel!$E$19))</f>
        <v>1030599.4734231862</v>
      </c>
    </row>
    <row r="51" spans="1:22" x14ac:dyDescent="0.25">
      <c r="A51">
        <v>48</v>
      </c>
      <c r="B51" s="2">
        <f>Painel!$B$6</f>
        <v>1000000</v>
      </c>
      <c r="C51" s="15">
        <f>(B51*EXP(Painel!$E$12-(Painel!$E$19^2)/2+NORMSINV(AleatProd!C50)*Painel!$E$19))</f>
        <v>1007409.9300003434</v>
      </c>
      <c r="D51" s="15">
        <f>(C51*EXP(Painel!$E$12-(Painel!$E$19^2)/2+NORMSINV(AleatProd!D50)*Painel!$E$19))</f>
        <v>1023002.6924891511</v>
      </c>
      <c r="E51" s="15">
        <f>(D51*EXP(Painel!$E$12-(Painel!$E$19^2)/2+NORMSINV(AleatProd!E50)*Painel!$E$19))</f>
        <v>1003633.827435974</v>
      </c>
      <c r="F51" s="15">
        <f>(E51*EXP(Painel!$E$12-(Painel!$E$19^2)/2+NORMSINV(AleatProd!F50)*Painel!$E$19))</f>
        <v>1013960.31390782</v>
      </c>
      <c r="G51" s="15">
        <f>(F51*EXP(Painel!$E$12-(Painel!$E$19^2)/2+NORMSINV(AleatProd!G50)*Painel!$E$19))</f>
        <v>995599.85385716683</v>
      </c>
      <c r="H51" s="15">
        <f>(G51*EXP(Painel!$E$12-(Painel!$E$19^2)/2+NORMSINV(AleatProd!H50)*Painel!$E$19))</f>
        <v>996432.80072837381</v>
      </c>
      <c r="I51" s="15">
        <f>(H51*EXP(Painel!$E$12-(Painel!$E$19^2)/2+NORMSINV(AleatProd!I50)*Painel!$E$19))</f>
        <v>1004282.5544921876</v>
      </c>
      <c r="J51" s="15">
        <f>(I51*EXP(Painel!$E$12-(Painel!$E$19^2)/2+NORMSINV(AleatProd!J50)*Painel!$E$19))</f>
        <v>993602.62278825673</v>
      </c>
      <c r="K51" s="15">
        <f>(J51*EXP(Painel!$E$12-(Painel!$E$19^2)/2+NORMSINV(AleatProd!K50)*Painel!$E$19))</f>
        <v>984765.46707426338</v>
      </c>
      <c r="L51" s="15">
        <f>(K51*EXP(Painel!$E$12-(Painel!$E$19^2)/2+NORMSINV(AleatProd!L50)*Painel!$E$19))</f>
        <v>977811.35460965557</v>
      </c>
      <c r="M51" s="15">
        <f>(L51*EXP(Painel!$E$12-(Painel!$E$19^2)/2+NORMSINV(AleatProd!M50)*Painel!$E$19))</f>
        <v>972457.86171181093</v>
      </c>
      <c r="N51" s="15">
        <f>(M51*EXP(Painel!$E$12-(Painel!$E$19^2)/2+NORMSINV(AleatProd!N50)*Painel!$E$19))</f>
        <v>953246.03869463387</v>
      </c>
      <c r="O51" s="15">
        <f>(N51*EXP(Painel!$E$12-(Painel!$E$19^2)/2+NORMSINV(AleatProd!O50)*Painel!$E$19))</f>
        <v>950080.06169064599</v>
      </c>
      <c r="P51" s="15">
        <f>(O51*EXP(Painel!$E$12-(Painel!$E$19^2)/2+NORMSINV(AleatProd!P50)*Painel!$E$19))</f>
        <v>940655.12075541215</v>
      </c>
      <c r="Q51" s="15">
        <f>(P51*EXP(Painel!$E$12-(Painel!$E$19^2)/2+NORMSINV(AleatProd!Q50)*Painel!$E$19))</f>
        <v>933429.91414307081</v>
      </c>
      <c r="R51" s="15">
        <f>(Q51*EXP(Painel!$E$12-(Painel!$E$19^2)/2+NORMSINV(AleatProd!R50)*Painel!$E$19))</f>
        <v>933034.11996790802</v>
      </c>
      <c r="S51" s="15">
        <f>(R51*EXP(Painel!$E$12-(Painel!$E$19^2)/2+NORMSINV(AleatProd!S50)*Painel!$E$19))</f>
        <v>924086.99426919909</v>
      </c>
      <c r="T51" s="15">
        <f>(S51*EXP(Painel!$E$12-(Painel!$E$19^2)/2+NORMSINV(AleatProd!T50)*Painel!$E$19))</f>
        <v>927635.80648564931</v>
      </c>
      <c r="U51" s="15">
        <f>(T51*EXP(Painel!$E$12-(Painel!$E$19^2)/2+NORMSINV(AleatProd!U50)*Painel!$E$19))</f>
        <v>928957.76442698436</v>
      </c>
      <c r="V51" s="15">
        <f>(U51*EXP(Painel!$E$12-(Painel!$E$19^2)/2+NORMSINV(AleatProd!V50)*Painel!$E$19))</f>
        <v>936664.32278068317</v>
      </c>
    </row>
    <row r="52" spans="1:22" x14ac:dyDescent="0.25">
      <c r="A52">
        <v>49</v>
      </c>
      <c r="B52" s="2">
        <f>Painel!$B$6</f>
        <v>1000000</v>
      </c>
      <c r="C52" s="15">
        <f>(B52*EXP(Painel!$E$12-(Painel!$E$19^2)/2+NORMSINV(AleatProd!C51)*Painel!$E$19))</f>
        <v>1005338.6187531594</v>
      </c>
      <c r="D52" s="15">
        <f>(C52*EXP(Painel!$E$12-(Painel!$E$19^2)/2+NORMSINV(AleatProd!D51)*Painel!$E$19))</f>
        <v>1010080.3365719054</v>
      </c>
      <c r="E52" s="15">
        <f>(D52*EXP(Painel!$E$12-(Painel!$E$19^2)/2+NORMSINV(AleatProd!E51)*Painel!$E$19))</f>
        <v>1017939.6511153214</v>
      </c>
      <c r="F52" s="15">
        <f>(E52*EXP(Painel!$E$12-(Painel!$E$19^2)/2+NORMSINV(AleatProd!F51)*Painel!$E$19))</f>
        <v>1024418.3507388895</v>
      </c>
      <c r="G52" s="15">
        <f>(F52*EXP(Painel!$E$12-(Painel!$E$19^2)/2+NORMSINV(AleatProd!G51)*Painel!$E$19))</f>
        <v>1024783.3386707912</v>
      </c>
      <c r="H52" s="15">
        <f>(G52*EXP(Painel!$E$12-(Painel!$E$19^2)/2+NORMSINV(AleatProd!H51)*Painel!$E$19))</f>
        <v>1024920.8149479437</v>
      </c>
      <c r="I52" s="15">
        <f>(H52*EXP(Painel!$E$12-(Painel!$E$19^2)/2+NORMSINV(AleatProd!I51)*Painel!$E$19))</f>
        <v>1017234.2712041859</v>
      </c>
      <c r="J52" s="15">
        <f>(I52*EXP(Painel!$E$12-(Painel!$E$19^2)/2+NORMSINV(AleatProd!J51)*Painel!$E$19))</f>
        <v>1023253.5910548675</v>
      </c>
      <c r="K52" s="15">
        <f>(J52*EXP(Painel!$E$12-(Painel!$E$19^2)/2+NORMSINV(AleatProd!K51)*Painel!$E$19))</f>
        <v>1015368.0533881057</v>
      </c>
      <c r="L52" s="15">
        <f>(K52*EXP(Painel!$E$12-(Painel!$E$19^2)/2+NORMSINV(AleatProd!L51)*Painel!$E$19))</f>
        <v>1001910.1330402023</v>
      </c>
      <c r="M52" s="15">
        <f>(L52*EXP(Painel!$E$12-(Painel!$E$19^2)/2+NORMSINV(AleatProd!M51)*Painel!$E$19))</f>
        <v>998444.66332470137</v>
      </c>
      <c r="N52" s="15">
        <f>(M52*EXP(Painel!$E$12-(Painel!$E$19^2)/2+NORMSINV(AleatProd!N51)*Painel!$E$19))</f>
        <v>1001634.8697371923</v>
      </c>
      <c r="O52" s="15">
        <f>(N52*EXP(Painel!$E$12-(Painel!$E$19^2)/2+NORMSINV(AleatProd!O51)*Painel!$E$19))</f>
        <v>1012245.7557432522</v>
      </c>
      <c r="P52" s="15">
        <f>(O52*EXP(Painel!$E$12-(Painel!$E$19^2)/2+NORMSINV(AleatProd!P51)*Painel!$E$19))</f>
        <v>1007539.2093987357</v>
      </c>
      <c r="Q52" s="15">
        <f>(P52*EXP(Painel!$E$12-(Painel!$E$19^2)/2+NORMSINV(AleatProd!Q51)*Painel!$E$19))</f>
        <v>1020804.2010051371</v>
      </c>
      <c r="R52" s="15">
        <f>(Q52*EXP(Painel!$E$12-(Painel!$E$19^2)/2+NORMSINV(AleatProd!R51)*Painel!$E$19))</f>
        <v>1009604.4765962133</v>
      </c>
      <c r="S52" s="15">
        <f>(R52*EXP(Painel!$E$12-(Painel!$E$19^2)/2+NORMSINV(AleatProd!S51)*Painel!$E$19))</f>
        <v>1014644.518220324</v>
      </c>
      <c r="T52" s="15">
        <f>(S52*EXP(Painel!$E$12-(Painel!$E$19^2)/2+NORMSINV(AleatProd!T51)*Painel!$E$19))</f>
        <v>1030841.0272223608</v>
      </c>
      <c r="U52" s="15">
        <f>(T52*EXP(Painel!$E$12-(Painel!$E$19^2)/2+NORMSINV(AleatProd!U51)*Painel!$E$19))</f>
        <v>1042829.2625246869</v>
      </c>
      <c r="V52" s="15">
        <f>(U52*EXP(Painel!$E$12-(Painel!$E$19^2)/2+NORMSINV(AleatProd!V51)*Painel!$E$19))</f>
        <v>1034976.0949997689</v>
      </c>
    </row>
    <row r="53" spans="1:22" x14ac:dyDescent="0.25">
      <c r="A53">
        <v>50</v>
      </c>
      <c r="B53" s="2">
        <f>Painel!$B$6</f>
        <v>1000000</v>
      </c>
      <c r="C53" s="15">
        <f>(B53*EXP(Painel!$E$12-(Painel!$E$19^2)/2+NORMSINV(AleatProd!C52)*Painel!$E$19))</f>
        <v>998754.25418741978</v>
      </c>
      <c r="D53" s="15">
        <f>(C53*EXP(Painel!$E$12-(Painel!$E$19^2)/2+NORMSINV(AleatProd!D52)*Painel!$E$19))</f>
        <v>990091.06230956363</v>
      </c>
      <c r="E53" s="15">
        <f>(D53*EXP(Painel!$E$12-(Painel!$E$19^2)/2+NORMSINV(AleatProd!E52)*Painel!$E$19))</f>
        <v>992136.18539908307</v>
      </c>
      <c r="F53" s="15">
        <f>(E53*EXP(Painel!$E$12-(Painel!$E$19^2)/2+NORMSINV(AleatProd!F52)*Painel!$E$19))</f>
        <v>983769.37698444293</v>
      </c>
      <c r="G53" s="15">
        <f>(F53*EXP(Painel!$E$12-(Painel!$E$19^2)/2+NORMSINV(AleatProd!G52)*Painel!$E$19))</f>
        <v>984070.52517321694</v>
      </c>
      <c r="H53" s="15">
        <f>(G53*EXP(Painel!$E$12-(Painel!$E$19^2)/2+NORMSINV(AleatProd!H52)*Painel!$E$19))</f>
        <v>969834.56195997563</v>
      </c>
      <c r="I53" s="15">
        <f>(H53*EXP(Painel!$E$12-(Painel!$E$19^2)/2+NORMSINV(AleatProd!I52)*Painel!$E$19))</f>
        <v>965815.5235931963</v>
      </c>
      <c r="J53" s="15">
        <f>(I53*EXP(Painel!$E$12-(Painel!$E$19^2)/2+NORMSINV(AleatProd!J52)*Painel!$E$19))</f>
        <v>956961.93685075117</v>
      </c>
      <c r="K53" s="15">
        <f>(J53*EXP(Painel!$E$12-(Painel!$E$19^2)/2+NORMSINV(AleatProd!K52)*Painel!$E$19))</f>
        <v>956799.12261353538</v>
      </c>
      <c r="L53" s="15">
        <f>(K53*EXP(Painel!$E$12-(Painel!$E$19^2)/2+NORMSINV(AleatProd!L52)*Painel!$E$19))</f>
        <v>971670.7228590796</v>
      </c>
      <c r="M53" s="15">
        <f>(L53*EXP(Painel!$E$12-(Painel!$E$19^2)/2+NORMSINV(AleatProd!M52)*Painel!$E$19))</f>
        <v>958304.55089254025</v>
      </c>
      <c r="N53" s="15">
        <f>(M53*EXP(Painel!$E$12-(Painel!$E$19^2)/2+NORMSINV(AleatProd!N52)*Painel!$E$19))</f>
        <v>963851.12798811402</v>
      </c>
      <c r="O53" s="15">
        <f>(N53*EXP(Painel!$E$12-(Painel!$E$19^2)/2+NORMSINV(AleatProd!O52)*Painel!$E$19))</f>
        <v>969493.73033107689</v>
      </c>
      <c r="P53" s="15">
        <f>(O53*EXP(Painel!$E$12-(Painel!$E$19^2)/2+NORMSINV(AleatProd!P52)*Painel!$E$19))</f>
        <v>973062.36139817326</v>
      </c>
      <c r="Q53" s="15">
        <f>(P53*EXP(Painel!$E$12-(Painel!$E$19^2)/2+NORMSINV(AleatProd!Q52)*Painel!$E$19))</f>
        <v>976718.59819855413</v>
      </c>
      <c r="R53" s="15">
        <f>(Q53*EXP(Painel!$E$12-(Painel!$E$19^2)/2+NORMSINV(AleatProd!R52)*Painel!$E$19))</f>
        <v>966514.40200074471</v>
      </c>
      <c r="S53" s="15">
        <f>(R53*EXP(Painel!$E$12-(Painel!$E$19^2)/2+NORMSINV(AleatProd!S52)*Painel!$E$19))</f>
        <v>975329.49773843237</v>
      </c>
      <c r="T53" s="15">
        <f>(S53*EXP(Painel!$E$12-(Painel!$E$19^2)/2+NORMSINV(AleatProd!T52)*Painel!$E$19))</f>
        <v>964355.67685677542</v>
      </c>
      <c r="U53" s="15">
        <f>(T53*EXP(Painel!$E$12-(Painel!$E$19^2)/2+NORMSINV(AleatProd!U52)*Painel!$E$19))</f>
        <v>950035.73136851832</v>
      </c>
      <c r="V53" s="15">
        <f>(U53*EXP(Painel!$E$12-(Painel!$E$19^2)/2+NORMSINV(AleatProd!V52)*Painel!$E$19))</f>
        <v>957105.49111816101</v>
      </c>
    </row>
    <row r="54" spans="1:22" x14ac:dyDescent="0.25">
      <c r="A54">
        <v>51</v>
      </c>
      <c r="B54" s="2">
        <f>Painel!$B$6</f>
        <v>1000000</v>
      </c>
      <c r="C54" s="15">
        <f>(B54*EXP(Painel!$E$12-(Painel!$E$19^2)/2+NORMSINV(AleatProd!C53)*Painel!$E$19))</f>
        <v>1010320.6469768671</v>
      </c>
      <c r="D54" s="15">
        <f>(C54*EXP(Painel!$E$12-(Painel!$E$19^2)/2+NORMSINV(AleatProd!D53)*Painel!$E$19))</f>
        <v>1007412.3033795259</v>
      </c>
      <c r="E54" s="15">
        <f>(D54*EXP(Painel!$E$12-(Painel!$E$19^2)/2+NORMSINV(AleatProd!E53)*Painel!$E$19))</f>
        <v>1010470.5135871727</v>
      </c>
      <c r="F54" s="15">
        <f>(E54*EXP(Painel!$E$12-(Painel!$E$19^2)/2+NORMSINV(AleatProd!F53)*Painel!$E$19))</f>
        <v>1012701.1229937223</v>
      </c>
      <c r="G54" s="15">
        <f>(F54*EXP(Painel!$E$12-(Painel!$E$19^2)/2+NORMSINV(AleatProd!G53)*Painel!$E$19))</f>
        <v>1024850.4048380094</v>
      </c>
      <c r="H54" s="15">
        <f>(G54*EXP(Painel!$E$12-(Painel!$E$19^2)/2+NORMSINV(AleatProd!H53)*Painel!$E$19))</f>
        <v>1029486.4235437076</v>
      </c>
      <c r="I54" s="15">
        <f>(H54*EXP(Painel!$E$12-(Painel!$E$19^2)/2+NORMSINV(AleatProd!I53)*Painel!$E$19))</f>
        <v>1027956.2937390376</v>
      </c>
      <c r="J54" s="15">
        <f>(I54*EXP(Painel!$E$12-(Painel!$E$19^2)/2+NORMSINV(AleatProd!J53)*Painel!$E$19))</f>
        <v>1018758.2852790466</v>
      </c>
      <c r="K54" s="15">
        <f>(J54*EXP(Painel!$E$12-(Painel!$E$19^2)/2+NORMSINV(AleatProd!K53)*Painel!$E$19))</f>
        <v>1023948.6471982208</v>
      </c>
      <c r="L54" s="15">
        <f>(K54*EXP(Painel!$E$12-(Painel!$E$19^2)/2+NORMSINV(AleatProd!L53)*Painel!$E$19))</f>
        <v>1038634.5122464631</v>
      </c>
      <c r="M54" s="15">
        <f>(L54*EXP(Painel!$E$12-(Painel!$E$19^2)/2+NORMSINV(AleatProd!M53)*Painel!$E$19))</f>
        <v>1049538.1587443335</v>
      </c>
      <c r="N54" s="15">
        <f>(M54*EXP(Painel!$E$12-(Painel!$E$19^2)/2+NORMSINV(AleatProd!N53)*Painel!$E$19))</f>
        <v>1038894.0121696013</v>
      </c>
      <c r="O54" s="15">
        <f>(N54*EXP(Painel!$E$12-(Painel!$E$19^2)/2+NORMSINV(AleatProd!O53)*Painel!$E$19))</f>
        <v>1048859.8709921215</v>
      </c>
      <c r="P54" s="15">
        <f>(O54*EXP(Painel!$E$12-(Painel!$E$19^2)/2+NORMSINV(AleatProd!P53)*Painel!$E$19))</f>
        <v>1064831.9266395522</v>
      </c>
      <c r="Q54" s="15">
        <f>(P54*EXP(Painel!$E$12-(Painel!$E$19^2)/2+NORMSINV(AleatProd!Q53)*Painel!$E$19))</f>
        <v>1079099.7189677907</v>
      </c>
      <c r="R54" s="15">
        <f>(Q54*EXP(Painel!$E$12-(Painel!$E$19^2)/2+NORMSINV(AleatProd!R53)*Painel!$E$19))</f>
        <v>1097885.1017311371</v>
      </c>
      <c r="S54" s="15">
        <f>(R54*EXP(Painel!$E$12-(Painel!$E$19^2)/2+NORMSINV(AleatProd!S53)*Painel!$E$19))</f>
        <v>1090389.2054800605</v>
      </c>
      <c r="T54" s="15">
        <f>(S54*EXP(Painel!$E$12-(Painel!$E$19^2)/2+NORMSINV(AleatProd!T53)*Painel!$E$19))</f>
        <v>1095291.1463400188</v>
      </c>
      <c r="U54" s="15">
        <f>(T54*EXP(Painel!$E$12-(Painel!$E$19^2)/2+NORMSINV(AleatProd!U53)*Painel!$E$19))</f>
        <v>1095752.7432662207</v>
      </c>
      <c r="V54" s="15">
        <f>(U54*EXP(Painel!$E$12-(Painel!$E$19^2)/2+NORMSINV(AleatProd!V53)*Painel!$E$19))</f>
        <v>1113343.5297058064</v>
      </c>
    </row>
    <row r="55" spans="1:22" x14ac:dyDescent="0.25">
      <c r="A55">
        <v>52</v>
      </c>
      <c r="B55" s="2">
        <f>Painel!$B$6</f>
        <v>1000000</v>
      </c>
      <c r="C55" s="15">
        <f>(B55*EXP(Painel!$E$12-(Painel!$E$19^2)/2+NORMSINV(AleatProd!C54)*Painel!$E$19))</f>
        <v>1010529.5218599726</v>
      </c>
      <c r="D55" s="15">
        <f>(C55*EXP(Painel!$E$12-(Painel!$E$19^2)/2+NORMSINV(AleatProd!D54)*Painel!$E$19))</f>
        <v>1005705.7296741517</v>
      </c>
      <c r="E55" s="15">
        <f>(D55*EXP(Painel!$E$12-(Painel!$E$19^2)/2+NORMSINV(AleatProd!E54)*Painel!$E$19))</f>
        <v>1019117.3397690469</v>
      </c>
      <c r="F55" s="15">
        <f>(E55*EXP(Painel!$E$12-(Painel!$E$19^2)/2+NORMSINV(AleatProd!F54)*Painel!$E$19))</f>
        <v>1026709.3875815484</v>
      </c>
      <c r="G55" s="15">
        <f>(F55*EXP(Painel!$E$12-(Painel!$E$19^2)/2+NORMSINV(AleatProd!G54)*Painel!$E$19))</f>
        <v>1018108.5761651807</v>
      </c>
      <c r="H55" s="15">
        <f>(G55*EXP(Painel!$E$12-(Painel!$E$19^2)/2+NORMSINV(AleatProd!H54)*Painel!$E$19))</f>
        <v>1035776.4971549837</v>
      </c>
      <c r="I55" s="15">
        <f>(H55*EXP(Painel!$E$12-(Painel!$E$19^2)/2+NORMSINV(AleatProd!I54)*Painel!$E$19))</f>
        <v>1020688.2730109019</v>
      </c>
      <c r="J55" s="15">
        <f>(I55*EXP(Painel!$E$12-(Painel!$E$19^2)/2+NORMSINV(AleatProd!J54)*Painel!$E$19))</f>
        <v>1013563.647644163</v>
      </c>
      <c r="K55" s="15">
        <f>(J55*EXP(Painel!$E$12-(Painel!$E$19^2)/2+NORMSINV(AleatProd!K54)*Painel!$E$19))</f>
        <v>1010099.9986089533</v>
      </c>
      <c r="L55" s="15">
        <f>(K55*EXP(Painel!$E$12-(Painel!$E$19^2)/2+NORMSINV(AleatProd!L54)*Painel!$E$19))</f>
        <v>1003144.1622997607</v>
      </c>
      <c r="M55" s="15">
        <f>(L55*EXP(Painel!$E$12-(Painel!$E$19^2)/2+NORMSINV(AleatProd!M54)*Painel!$E$19))</f>
        <v>1005508.1709924125</v>
      </c>
      <c r="N55" s="15">
        <f>(M55*EXP(Painel!$E$12-(Painel!$E$19^2)/2+NORMSINV(AleatProd!N54)*Painel!$E$19))</f>
        <v>1008013.7593408984</v>
      </c>
      <c r="O55" s="15">
        <f>(N55*EXP(Painel!$E$12-(Painel!$E$19^2)/2+NORMSINV(AleatProd!O54)*Painel!$E$19))</f>
        <v>1015217.0214057179</v>
      </c>
      <c r="P55" s="15">
        <f>(O55*EXP(Painel!$E$12-(Painel!$E$19^2)/2+NORMSINV(AleatProd!P54)*Painel!$E$19))</f>
        <v>1005208.6925510105</v>
      </c>
      <c r="Q55" s="15">
        <f>(P55*EXP(Painel!$E$12-(Painel!$E$19^2)/2+NORMSINV(AleatProd!Q54)*Painel!$E$19))</f>
        <v>1004221.5051248963</v>
      </c>
      <c r="R55" s="15">
        <f>(Q55*EXP(Painel!$E$12-(Painel!$E$19^2)/2+NORMSINV(AleatProd!R54)*Painel!$E$19))</f>
        <v>985594.06620752695</v>
      </c>
      <c r="S55" s="15">
        <f>(R55*EXP(Painel!$E$12-(Painel!$E$19^2)/2+NORMSINV(AleatProd!S54)*Painel!$E$19))</f>
        <v>977311.57720203127</v>
      </c>
      <c r="T55" s="15">
        <f>(S55*EXP(Painel!$E$12-(Painel!$E$19^2)/2+NORMSINV(AleatProd!T54)*Painel!$E$19))</f>
        <v>987558.68414249318</v>
      </c>
      <c r="U55" s="15">
        <f>(T55*EXP(Painel!$E$12-(Painel!$E$19^2)/2+NORMSINV(AleatProd!U54)*Painel!$E$19))</f>
        <v>1002504.336513322</v>
      </c>
      <c r="V55" s="15">
        <f>(U55*EXP(Painel!$E$12-(Painel!$E$19^2)/2+NORMSINV(AleatProd!V54)*Painel!$E$19))</f>
        <v>993542.72201623418</v>
      </c>
    </row>
    <row r="56" spans="1:22" x14ac:dyDescent="0.25">
      <c r="A56">
        <v>53</v>
      </c>
      <c r="B56" s="2">
        <f>Painel!$B$6</f>
        <v>1000000</v>
      </c>
      <c r="C56" s="15">
        <f>(B56*EXP(Painel!$E$12-(Painel!$E$19^2)/2+NORMSINV(AleatProd!C55)*Painel!$E$19))</f>
        <v>998359.89918241068</v>
      </c>
      <c r="D56" s="15">
        <f>(C56*EXP(Painel!$E$12-(Painel!$E$19^2)/2+NORMSINV(AleatProd!D55)*Painel!$E$19))</f>
        <v>982470.93193963054</v>
      </c>
      <c r="E56" s="15">
        <f>(D56*EXP(Painel!$E$12-(Painel!$E$19^2)/2+NORMSINV(AleatProd!E55)*Painel!$E$19))</f>
        <v>995932.02762859664</v>
      </c>
      <c r="F56" s="15">
        <f>(E56*EXP(Painel!$E$12-(Painel!$E$19^2)/2+NORMSINV(AleatProd!F55)*Painel!$E$19))</f>
        <v>990546.7270971901</v>
      </c>
      <c r="G56" s="15">
        <f>(F56*EXP(Painel!$E$12-(Painel!$E$19^2)/2+NORMSINV(AleatProd!G55)*Painel!$E$19))</f>
        <v>989620.97049082664</v>
      </c>
      <c r="H56" s="15">
        <f>(G56*EXP(Painel!$E$12-(Painel!$E$19^2)/2+NORMSINV(AleatProd!H55)*Painel!$E$19))</f>
        <v>1003399.7761708522</v>
      </c>
      <c r="I56" s="15">
        <f>(H56*EXP(Painel!$E$12-(Painel!$E$19^2)/2+NORMSINV(AleatProd!I55)*Painel!$E$19))</f>
        <v>1004619.3946655946</v>
      </c>
      <c r="J56" s="15">
        <f>(I56*EXP(Painel!$E$12-(Painel!$E$19^2)/2+NORMSINV(AleatProd!J55)*Painel!$E$19))</f>
        <v>983794.74693995097</v>
      </c>
      <c r="K56" s="15">
        <f>(J56*EXP(Painel!$E$12-(Painel!$E$19^2)/2+NORMSINV(AleatProd!K55)*Painel!$E$19))</f>
        <v>979994.08756462741</v>
      </c>
      <c r="L56" s="15">
        <f>(K56*EXP(Painel!$E$12-(Painel!$E$19^2)/2+NORMSINV(AleatProd!L55)*Painel!$E$19))</f>
        <v>979722.60987042566</v>
      </c>
      <c r="M56" s="15">
        <f>(L56*EXP(Painel!$E$12-(Painel!$E$19^2)/2+NORMSINV(AleatProd!M55)*Painel!$E$19))</f>
        <v>986441.45167385601</v>
      </c>
      <c r="N56" s="15">
        <f>(M56*EXP(Painel!$E$12-(Painel!$E$19^2)/2+NORMSINV(AleatProd!N55)*Painel!$E$19))</f>
        <v>995673.69461322099</v>
      </c>
      <c r="O56" s="15">
        <f>(N56*EXP(Painel!$E$12-(Painel!$E$19^2)/2+NORMSINV(AleatProd!O55)*Painel!$E$19))</f>
        <v>985079.12720890692</v>
      </c>
      <c r="P56" s="15">
        <f>(O56*EXP(Painel!$E$12-(Painel!$E$19^2)/2+NORMSINV(AleatProd!P55)*Painel!$E$19))</f>
        <v>991870.24610164075</v>
      </c>
      <c r="Q56" s="15">
        <f>(P56*EXP(Painel!$E$12-(Painel!$E$19^2)/2+NORMSINV(AleatProd!Q55)*Painel!$E$19))</f>
        <v>1011522.217140108</v>
      </c>
      <c r="R56" s="15">
        <f>(Q56*EXP(Painel!$E$12-(Painel!$E$19^2)/2+NORMSINV(AleatProd!R55)*Painel!$E$19))</f>
        <v>1015523.6655932767</v>
      </c>
      <c r="S56" s="15">
        <f>(R56*EXP(Painel!$E$12-(Painel!$E$19^2)/2+NORMSINV(AleatProd!S55)*Painel!$E$19))</f>
        <v>1007455.2563278996</v>
      </c>
      <c r="T56" s="15">
        <f>(S56*EXP(Painel!$E$12-(Painel!$E$19^2)/2+NORMSINV(AleatProd!T55)*Painel!$E$19))</f>
        <v>996046.95423093939</v>
      </c>
      <c r="U56" s="15">
        <f>(T56*EXP(Painel!$E$12-(Painel!$E$19^2)/2+NORMSINV(AleatProd!U55)*Painel!$E$19))</f>
        <v>979211.64533109276</v>
      </c>
      <c r="V56" s="15">
        <f>(U56*EXP(Painel!$E$12-(Painel!$E$19^2)/2+NORMSINV(AleatProd!V55)*Painel!$E$19))</f>
        <v>971798.12688237894</v>
      </c>
    </row>
    <row r="57" spans="1:22" x14ac:dyDescent="0.25">
      <c r="A57">
        <v>54</v>
      </c>
      <c r="B57" s="2">
        <f>Painel!$B$6</f>
        <v>1000000</v>
      </c>
      <c r="C57" s="15">
        <f>(B57*EXP(Painel!$E$12-(Painel!$E$19^2)/2+NORMSINV(AleatProd!C56)*Painel!$E$19))</f>
        <v>998187.17387188319</v>
      </c>
      <c r="D57" s="15">
        <f>(C57*EXP(Painel!$E$12-(Painel!$E$19^2)/2+NORMSINV(AleatProd!D56)*Painel!$E$19))</f>
        <v>1015319.5367477121</v>
      </c>
      <c r="E57" s="15">
        <f>(D57*EXP(Painel!$E$12-(Painel!$E$19^2)/2+NORMSINV(AleatProd!E56)*Painel!$E$19))</f>
        <v>1007052.6447735559</v>
      </c>
      <c r="F57" s="15">
        <f>(E57*EXP(Painel!$E$12-(Painel!$E$19^2)/2+NORMSINV(AleatProd!F56)*Painel!$E$19))</f>
        <v>1008211.063994005</v>
      </c>
      <c r="G57" s="15">
        <f>(F57*EXP(Painel!$E$12-(Painel!$E$19^2)/2+NORMSINV(AleatProd!G56)*Painel!$E$19))</f>
        <v>1022511.2608247906</v>
      </c>
      <c r="H57" s="15">
        <f>(G57*EXP(Painel!$E$12-(Painel!$E$19^2)/2+NORMSINV(AleatProd!H56)*Painel!$E$19))</f>
        <v>1027112.981323318</v>
      </c>
      <c r="I57" s="15">
        <f>(H57*EXP(Painel!$E$12-(Painel!$E$19^2)/2+NORMSINV(AleatProd!I56)*Painel!$E$19))</f>
        <v>1041759.4379186152</v>
      </c>
      <c r="J57" s="15">
        <f>(I57*EXP(Painel!$E$12-(Painel!$E$19^2)/2+NORMSINV(AleatProd!J56)*Painel!$E$19))</f>
        <v>1049745.2483167835</v>
      </c>
      <c r="K57" s="15">
        <f>(J57*EXP(Painel!$E$12-(Painel!$E$19^2)/2+NORMSINV(AleatProd!K56)*Painel!$E$19))</f>
        <v>1056627.6281915887</v>
      </c>
      <c r="L57" s="15">
        <f>(K57*EXP(Painel!$E$12-(Painel!$E$19^2)/2+NORMSINV(AleatProd!L56)*Painel!$E$19))</f>
        <v>1041118.3512600499</v>
      </c>
      <c r="M57" s="15">
        <f>(L57*EXP(Painel!$E$12-(Painel!$E$19^2)/2+NORMSINV(AleatProd!M56)*Painel!$E$19))</f>
        <v>1051579.2705299424</v>
      </c>
      <c r="N57" s="15">
        <f>(M57*EXP(Painel!$E$12-(Painel!$E$19^2)/2+NORMSINV(AleatProd!N56)*Painel!$E$19))</f>
        <v>1037749.861077931</v>
      </c>
      <c r="O57" s="15">
        <f>(N57*EXP(Painel!$E$12-(Painel!$E$19^2)/2+NORMSINV(AleatProd!O56)*Painel!$E$19))</f>
        <v>1030389.9210324747</v>
      </c>
      <c r="P57" s="15">
        <f>(O57*EXP(Painel!$E$12-(Painel!$E$19^2)/2+NORMSINV(AleatProd!P56)*Painel!$E$19))</f>
        <v>1025289.8115661824</v>
      </c>
      <c r="Q57" s="15">
        <f>(P57*EXP(Painel!$E$12-(Painel!$E$19^2)/2+NORMSINV(AleatProd!Q56)*Painel!$E$19))</f>
        <v>1021883.3178521184</v>
      </c>
      <c r="R57" s="15">
        <f>(Q57*EXP(Painel!$E$12-(Painel!$E$19^2)/2+NORMSINV(AleatProd!R56)*Painel!$E$19))</f>
        <v>1009649.3498619035</v>
      </c>
      <c r="S57" s="15">
        <f>(R57*EXP(Painel!$E$12-(Painel!$E$19^2)/2+NORMSINV(AleatProd!S56)*Painel!$E$19))</f>
        <v>1010517.7586392666</v>
      </c>
      <c r="T57" s="15">
        <f>(S57*EXP(Painel!$E$12-(Painel!$E$19^2)/2+NORMSINV(AleatProd!T56)*Painel!$E$19))</f>
        <v>1012730.5348457658</v>
      </c>
      <c r="U57" s="15">
        <f>(T57*EXP(Painel!$E$12-(Painel!$E$19^2)/2+NORMSINV(AleatProd!U56)*Painel!$E$19))</f>
        <v>1011117.1814243918</v>
      </c>
      <c r="V57" s="15">
        <f>(U57*EXP(Painel!$E$12-(Painel!$E$19^2)/2+NORMSINV(AleatProd!V56)*Painel!$E$19))</f>
        <v>1032489.9665526669</v>
      </c>
    </row>
    <row r="58" spans="1:22" x14ac:dyDescent="0.25">
      <c r="A58">
        <v>55</v>
      </c>
      <c r="B58" s="2">
        <f>Painel!$B$6</f>
        <v>1000000</v>
      </c>
      <c r="C58" s="15">
        <f>(B58*EXP(Painel!$E$12-(Painel!$E$19^2)/2+NORMSINV(AleatProd!C57)*Painel!$E$19))</f>
        <v>1011795.7918084011</v>
      </c>
      <c r="D58" s="15">
        <f>(C58*EXP(Painel!$E$12-(Painel!$E$19^2)/2+NORMSINV(AleatProd!D57)*Painel!$E$19))</f>
        <v>1006124.0451311823</v>
      </c>
      <c r="E58" s="15">
        <f>(D58*EXP(Painel!$E$12-(Painel!$E$19^2)/2+NORMSINV(AleatProd!E57)*Painel!$E$19))</f>
        <v>1010130.374201476</v>
      </c>
      <c r="F58" s="15">
        <f>(E58*EXP(Painel!$E$12-(Painel!$E$19^2)/2+NORMSINV(AleatProd!F57)*Painel!$E$19))</f>
        <v>1000669.7886080591</v>
      </c>
      <c r="G58" s="15">
        <f>(F58*EXP(Painel!$E$12-(Painel!$E$19^2)/2+NORMSINV(AleatProd!G57)*Painel!$E$19))</f>
        <v>1010338.3936125118</v>
      </c>
      <c r="H58" s="15">
        <f>(G58*EXP(Painel!$E$12-(Painel!$E$19^2)/2+NORMSINV(AleatProd!H57)*Painel!$E$19))</f>
        <v>1012800.3909913872</v>
      </c>
      <c r="I58" s="15">
        <f>(H58*EXP(Painel!$E$12-(Painel!$E$19^2)/2+NORMSINV(AleatProd!I57)*Painel!$E$19))</f>
        <v>1014968.0167654124</v>
      </c>
      <c r="J58" s="15">
        <f>(I58*EXP(Painel!$E$12-(Painel!$E$19^2)/2+NORMSINV(AleatProd!J57)*Painel!$E$19))</f>
        <v>1017257.4192280038</v>
      </c>
      <c r="K58" s="15">
        <f>(J58*EXP(Painel!$E$12-(Painel!$E$19^2)/2+NORMSINV(AleatProd!K57)*Painel!$E$19))</f>
        <v>1012900.9770520099</v>
      </c>
      <c r="L58" s="15">
        <f>(K58*EXP(Painel!$E$12-(Painel!$E$19^2)/2+NORMSINV(AleatProd!L57)*Painel!$E$19))</f>
        <v>1020248.7553502616</v>
      </c>
      <c r="M58" s="15">
        <f>(L58*EXP(Painel!$E$12-(Painel!$E$19^2)/2+NORMSINV(AleatProd!M57)*Painel!$E$19))</f>
        <v>1019882.2406401549</v>
      </c>
      <c r="N58" s="15">
        <f>(M58*EXP(Painel!$E$12-(Painel!$E$19^2)/2+NORMSINV(AleatProd!N57)*Painel!$E$19))</f>
        <v>1003207.0865136974</v>
      </c>
      <c r="O58" s="15">
        <f>(N58*EXP(Painel!$E$12-(Painel!$E$19^2)/2+NORMSINV(AleatProd!O57)*Painel!$E$19))</f>
        <v>1003305.9585104055</v>
      </c>
      <c r="P58" s="15">
        <f>(O58*EXP(Painel!$E$12-(Painel!$E$19^2)/2+NORMSINV(AleatProd!P57)*Painel!$E$19))</f>
        <v>992264.62167773466</v>
      </c>
      <c r="Q58" s="15">
        <f>(P58*EXP(Painel!$E$12-(Painel!$E$19^2)/2+NORMSINV(AleatProd!Q57)*Painel!$E$19))</f>
        <v>991598.78768156038</v>
      </c>
      <c r="R58" s="15">
        <f>(Q58*EXP(Painel!$E$12-(Painel!$E$19^2)/2+NORMSINV(AleatProd!R57)*Painel!$E$19))</f>
        <v>992922.05683737656</v>
      </c>
      <c r="S58" s="15">
        <f>(R58*EXP(Painel!$E$12-(Painel!$E$19^2)/2+NORMSINV(AleatProd!S57)*Painel!$E$19))</f>
        <v>1003976.8587950256</v>
      </c>
      <c r="T58" s="15">
        <f>(S58*EXP(Painel!$E$12-(Painel!$E$19^2)/2+NORMSINV(AleatProd!T57)*Painel!$E$19))</f>
        <v>1008411.4150784714</v>
      </c>
      <c r="U58" s="15">
        <f>(T58*EXP(Painel!$E$12-(Painel!$E$19^2)/2+NORMSINV(AleatProd!U57)*Painel!$E$19))</f>
        <v>1014935.6858492378</v>
      </c>
      <c r="V58" s="15">
        <f>(U58*EXP(Painel!$E$12-(Painel!$E$19^2)/2+NORMSINV(AleatProd!V57)*Painel!$E$19))</f>
        <v>1021724.865959837</v>
      </c>
    </row>
    <row r="59" spans="1:22" x14ac:dyDescent="0.25">
      <c r="A59">
        <v>56</v>
      </c>
      <c r="B59" s="2">
        <f>Painel!$B$6</f>
        <v>1000000</v>
      </c>
      <c r="C59" s="15">
        <f>(B59*EXP(Painel!$E$12-(Painel!$E$19^2)/2+NORMSINV(AleatProd!C58)*Painel!$E$19))</f>
        <v>1030128.0243996447</v>
      </c>
      <c r="D59" s="15">
        <f>(C59*EXP(Painel!$E$12-(Painel!$E$19^2)/2+NORMSINV(AleatProd!D58)*Painel!$E$19))</f>
        <v>1021784.8395208667</v>
      </c>
      <c r="E59" s="15">
        <f>(D59*EXP(Painel!$E$12-(Painel!$E$19^2)/2+NORMSINV(AleatProd!E58)*Painel!$E$19))</f>
        <v>1035022.9249590789</v>
      </c>
      <c r="F59" s="15">
        <f>(E59*EXP(Painel!$E$12-(Painel!$E$19^2)/2+NORMSINV(AleatProd!F58)*Painel!$E$19))</f>
        <v>1023137.6536369009</v>
      </c>
      <c r="G59" s="15">
        <f>(F59*EXP(Painel!$E$12-(Painel!$E$19^2)/2+NORMSINV(AleatProd!G58)*Painel!$E$19))</f>
        <v>1014629.7237474136</v>
      </c>
      <c r="H59" s="15">
        <f>(G59*EXP(Painel!$E$12-(Painel!$E$19^2)/2+NORMSINV(AleatProd!H58)*Painel!$E$19))</f>
        <v>1000752.9262552175</v>
      </c>
      <c r="I59" s="15">
        <f>(H59*EXP(Painel!$E$12-(Painel!$E$19^2)/2+NORMSINV(AleatProd!I58)*Painel!$E$19))</f>
        <v>1003035.1283639411</v>
      </c>
      <c r="J59" s="15">
        <f>(I59*EXP(Painel!$E$12-(Painel!$E$19^2)/2+NORMSINV(AleatProd!J58)*Painel!$E$19))</f>
        <v>1005314.3281919718</v>
      </c>
      <c r="K59" s="15">
        <f>(J59*EXP(Painel!$E$12-(Painel!$E$19^2)/2+NORMSINV(AleatProd!K58)*Painel!$E$19))</f>
        <v>1019353.4775273346</v>
      </c>
      <c r="L59" s="15">
        <f>(K59*EXP(Painel!$E$12-(Painel!$E$19^2)/2+NORMSINV(AleatProd!L58)*Painel!$E$19))</f>
        <v>1024729.7844298357</v>
      </c>
      <c r="M59" s="15">
        <f>(L59*EXP(Painel!$E$12-(Painel!$E$19^2)/2+NORMSINV(AleatProd!M58)*Painel!$E$19))</f>
        <v>1009074.4897798764</v>
      </c>
      <c r="N59" s="15">
        <f>(M59*EXP(Painel!$E$12-(Painel!$E$19^2)/2+NORMSINV(AleatProd!N58)*Painel!$E$19))</f>
        <v>1020757.9366122768</v>
      </c>
      <c r="O59" s="15">
        <f>(N59*EXP(Painel!$E$12-(Painel!$E$19^2)/2+NORMSINV(AleatProd!O58)*Painel!$E$19))</f>
        <v>1027136.8320198827</v>
      </c>
      <c r="P59" s="15">
        <f>(O59*EXP(Painel!$E$12-(Painel!$E$19^2)/2+NORMSINV(AleatProd!P58)*Painel!$E$19))</f>
        <v>1022310.4775271936</v>
      </c>
      <c r="Q59" s="15">
        <f>(P59*EXP(Painel!$E$12-(Painel!$E$19^2)/2+NORMSINV(AleatProd!Q58)*Painel!$E$19))</f>
        <v>1023517.219359862</v>
      </c>
      <c r="R59" s="15">
        <f>(Q59*EXP(Painel!$E$12-(Painel!$E$19^2)/2+NORMSINV(AleatProd!R58)*Painel!$E$19))</f>
        <v>1016372.9222923606</v>
      </c>
      <c r="S59" s="15">
        <f>(R59*EXP(Painel!$E$12-(Painel!$E$19^2)/2+NORMSINV(AleatProd!S58)*Painel!$E$19))</f>
        <v>1003274.3366122382</v>
      </c>
      <c r="T59" s="15">
        <f>(S59*EXP(Painel!$E$12-(Painel!$E$19^2)/2+NORMSINV(AleatProd!T58)*Painel!$E$19))</f>
        <v>995973.60453650635</v>
      </c>
      <c r="U59" s="15">
        <f>(T59*EXP(Painel!$E$12-(Painel!$E$19^2)/2+NORMSINV(AleatProd!U58)*Painel!$E$19))</f>
        <v>982176.54728048085</v>
      </c>
      <c r="V59" s="15">
        <f>(U59*EXP(Painel!$E$12-(Painel!$E$19^2)/2+NORMSINV(AleatProd!V58)*Painel!$E$19))</f>
        <v>977012.66509030422</v>
      </c>
    </row>
    <row r="60" spans="1:22" x14ac:dyDescent="0.25">
      <c r="A60">
        <v>57</v>
      </c>
      <c r="B60" s="2">
        <f>Painel!$B$6</f>
        <v>1000000</v>
      </c>
      <c r="C60" s="15">
        <f>(B60*EXP(Painel!$E$12-(Painel!$E$19^2)/2+NORMSINV(AleatProd!C59)*Painel!$E$19))</f>
        <v>1001610.4736840235</v>
      </c>
      <c r="D60" s="15">
        <f>(C60*EXP(Painel!$E$12-(Painel!$E$19^2)/2+NORMSINV(AleatProd!D59)*Painel!$E$19))</f>
        <v>1011556.688492435</v>
      </c>
      <c r="E60" s="15">
        <f>(D60*EXP(Painel!$E$12-(Painel!$E$19^2)/2+NORMSINV(AleatProd!E59)*Painel!$E$19))</f>
        <v>1024379.0334602268</v>
      </c>
      <c r="F60" s="15">
        <f>(E60*EXP(Painel!$E$12-(Painel!$E$19^2)/2+NORMSINV(AleatProd!F59)*Painel!$E$19))</f>
        <v>1027910.2306729119</v>
      </c>
      <c r="G60" s="15">
        <f>(F60*EXP(Painel!$E$12-(Painel!$E$19^2)/2+NORMSINV(AleatProd!G59)*Painel!$E$19))</f>
        <v>1007202.0193351187</v>
      </c>
      <c r="H60" s="15">
        <f>(G60*EXP(Painel!$E$12-(Painel!$E$19^2)/2+NORMSINV(AleatProd!H59)*Painel!$E$19))</f>
        <v>1007339.5982825725</v>
      </c>
      <c r="I60" s="15">
        <f>(H60*EXP(Painel!$E$12-(Painel!$E$19^2)/2+NORMSINV(AleatProd!I59)*Painel!$E$19))</f>
        <v>1003883.262894479</v>
      </c>
      <c r="J60" s="15">
        <f>(I60*EXP(Painel!$E$12-(Painel!$E$19^2)/2+NORMSINV(AleatProd!J59)*Painel!$E$19))</f>
        <v>1002764.7844919445</v>
      </c>
      <c r="K60" s="15">
        <f>(J60*EXP(Painel!$E$12-(Painel!$E$19^2)/2+NORMSINV(AleatProd!K59)*Painel!$E$19))</f>
        <v>1005903.0086366157</v>
      </c>
      <c r="L60" s="15">
        <f>(K60*EXP(Painel!$E$12-(Painel!$E$19^2)/2+NORMSINV(AleatProd!L59)*Painel!$E$19))</f>
        <v>1008175.296502862</v>
      </c>
      <c r="M60" s="15">
        <f>(L60*EXP(Painel!$E$12-(Painel!$E$19^2)/2+NORMSINV(AleatProd!M59)*Painel!$E$19))</f>
        <v>1008831.1922204383</v>
      </c>
      <c r="N60" s="15">
        <f>(M60*EXP(Painel!$E$12-(Painel!$E$19^2)/2+NORMSINV(AleatProd!N59)*Painel!$E$19))</f>
        <v>1028151.7983988359</v>
      </c>
      <c r="O60" s="15">
        <f>(N60*EXP(Painel!$E$12-(Painel!$E$19^2)/2+NORMSINV(AleatProd!O59)*Painel!$E$19))</f>
        <v>1030271.1860927594</v>
      </c>
      <c r="P60" s="15">
        <f>(O60*EXP(Painel!$E$12-(Painel!$E$19^2)/2+NORMSINV(AleatProd!P59)*Painel!$E$19))</f>
        <v>1015580.9483598671</v>
      </c>
      <c r="Q60" s="15">
        <f>(P60*EXP(Painel!$E$12-(Painel!$E$19^2)/2+NORMSINV(AleatProd!Q59)*Painel!$E$19))</f>
        <v>1019615.7949259179</v>
      </c>
      <c r="R60" s="15">
        <f>(Q60*EXP(Painel!$E$12-(Painel!$E$19^2)/2+NORMSINV(AleatProd!R59)*Painel!$E$19))</f>
        <v>1011124.0352005695</v>
      </c>
      <c r="S60" s="15">
        <f>(R60*EXP(Painel!$E$12-(Painel!$E$19^2)/2+NORMSINV(AleatProd!S59)*Painel!$E$19))</f>
        <v>997699.81833041832</v>
      </c>
      <c r="T60" s="15">
        <f>(S60*EXP(Painel!$E$12-(Painel!$E$19^2)/2+NORMSINV(AleatProd!T59)*Painel!$E$19))</f>
        <v>1012967.1331317812</v>
      </c>
      <c r="U60" s="15">
        <f>(T60*EXP(Painel!$E$12-(Painel!$E$19^2)/2+NORMSINV(AleatProd!U59)*Painel!$E$19))</f>
        <v>997675.78545983031</v>
      </c>
      <c r="V60" s="15">
        <f>(U60*EXP(Painel!$E$12-(Painel!$E$19^2)/2+NORMSINV(AleatProd!V59)*Painel!$E$19))</f>
        <v>1005204.7148785348</v>
      </c>
    </row>
    <row r="61" spans="1:22" x14ac:dyDescent="0.25">
      <c r="A61">
        <v>58</v>
      </c>
      <c r="B61" s="2">
        <f>Painel!$B$6</f>
        <v>1000000</v>
      </c>
      <c r="C61" s="15">
        <f>(B61*EXP(Painel!$E$12-(Painel!$E$19^2)/2+NORMSINV(AleatProd!C60)*Painel!$E$19))</f>
        <v>1014225.6317497706</v>
      </c>
      <c r="D61" s="15">
        <f>(C61*EXP(Painel!$E$12-(Painel!$E$19^2)/2+NORMSINV(AleatProd!D60)*Painel!$E$19))</f>
        <v>1003373.5222110193</v>
      </c>
      <c r="E61" s="15">
        <f>(D61*EXP(Painel!$E$12-(Painel!$E$19^2)/2+NORMSINV(AleatProd!E60)*Painel!$E$19))</f>
        <v>1010861.3395164673</v>
      </c>
      <c r="F61" s="15">
        <f>(E61*EXP(Painel!$E$12-(Painel!$E$19^2)/2+NORMSINV(AleatProd!F60)*Painel!$E$19))</f>
        <v>1011163.8137935656</v>
      </c>
      <c r="G61" s="15">
        <f>(F61*EXP(Painel!$E$12-(Painel!$E$19^2)/2+NORMSINV(AleatProd!G60)*Painel!$E$19))</f>
        <v>1001213.6040311255</v>
      </c>
      <c r="H61" s="15">
        <f>(G61*EXP(Painel!$E$12-(Painel!$E$19^2)/2+NORMSINV(AleatProd!H60)*Painel!$E$19))</f>
        <v>1004626.9536074023</v>
      </c>
      <c r="I61" s="15">
        <f>(H61*EXP(Painel!$E$12-(Painel!$E$19^2)/2+NORMSINV(AleatProd!I60)*Painel!$E$19))</f>
        <v>1014485.797850024</v>
      </c>
      <c r="J61" s="15">
        <f>(I61*EXP(Painel!$E$12-(Painel!$E$19^2)/2+NORMSINV(AleatProd!J60)*Painel!$E$19))</f>
        <v>1011107.8938898646</v>
      </c>
      <c r="K61" s="15">
        <f>(J61*EXP(Painel!$E$12-(Painel!$E$19^2)/2+NORMSINV(AleatProd!K60)*Painel!$E$19))</f>
        <v>1017227.0903364064</v>
      </c>
      <c r="L61" s="15">
        <f>(K61*EXP(Painel!$E$12-(Painel!$E$19^2)/2+NORMSINV(AleatProd!L60)*Painel!$E$19))</f>
        <v>1017313.1854129079</v>
      </c>
      <c r="M61" s="15">
        <f>(L61*EXP(Painel!$E$12-(Painel!$E$19^2)/2+NORMSINV(AleatProd!M60)*Painel!$E$19))</f>
        <v>1015298.1138152201</v>
      </c>
      <c r="N61" s="15">
        <f>(M61*EXP(Painel!$E$12-(Painel!$E$19^2)/2+NORMSINV(AleatProd!N60)*Painel!$E$19))</f>
        <v>1000815.2633824733</v>
      </c>
      <c r="O61" s="15">
        <f>(N61*EXP(Painel!$E$12-(Painel!$E$19^2)/2+NORMSINV(AleatProd!O60)*Painel!$E$19))</f>
        <v>1001778.2905659085</v>
      </c>
      <c r="P61" s="15">
        <f>(O61*EXP(Painel!$E$12-(Painel!$E$19^2)/2+NORMSINV(AleatProd!P60)*Painel!$E$19))</f>
        <v>1013751.7237633459</v>
      </c>
      <c r="Q61" s="15">
        <f>(P61*EXP(Painel!$E$12-(Painel!$E$19^2)/2+NORMSINV(AleatProd!Q60)*Painel!$E$19))</f>
        <v>1006804.9425340299</v>
      </c>
      <c r="R61" s="15">
        <f>(Q61*EXP(Painel!$E$12-(Painel!$E$19^2)/2+NORMSINV(AleatProd!R60)*Painel!$E$19))</f>
        <v>1008530.2392703578</v>
      </c>
      <c r="S61" s="15">
        <f>(R61*EXP(Painel!$E$12-(Painel!$E$19^2)/2+NORMSINV(AleatProd!S60)*Painel!$E$19))</f>
        <v>1023297.0749304169</v>
      </c>
      <c r="T61" s="15">
        <f>(S61*EXP(Painel!$E$12-(Painel!$E$19^2)/2+NORMSINV(AleatProd!T60)*Painel!$E$19))</f>
        <v>1000978.6601879535</v>
      </c>
      <c r="U61" s="15">
        <f>(T61*EXP(Painel!$E$12-(Painel!$E$19^2)/2+NORMSINV(AleatProd!U60)*Painel!$E$19))</f>
        <v>1003059.1291750444</v>
      </c>
      <c r="V61" s="15">
        <f>(U61*EXP(Painel!$E$12-(Painel!$E$19^2)/2+NORMSINV(AleatProd!V60)*Painel!$E$19))</f>
        <v>977591.72453027591</v>
      </c>
    </row>
    <row r="62" spans="1:22" x14ac:dyDescent="0.25">
      <c r="A62">
        <v>59</v>
      </c>
      <c r="B62" s="2">
        <f>Painel!$B$6</f>
        <v>1000000</v>
      </c>
      <c r="C62" s="15">
        <f>(B62*EXP(Painel!$E$12-(Painel!$E$19^2)/2+NORMSINV(AleatProd!C61)*Painel!$E$19))</f>
        <v>993496.09888207051</v>
      </c>
      <c r="D62" s="15">
        <f>(C62*EXP(Painel!$E$12-(Painel!$E$19^2)/2+NORMSINV(AleatProd!D61)*Painel!$E$19))</f>
        <v>993315.6262540638</v>
      </c>
      <c r="E62" s="15">
        <f>(D62*EXP(Painel!$E$12-(Painel!$E$19^2)/2+NORMSINV(AleatProd!E61)*Painel!$E$19))</f>
        <v>999218.37583163334</v>
      </c>
      <c r="F62" s="15">
        <f>(E62*EXP(Painel!$E$12-(Painel!$E$19^2)/2+NORMSINV(AleatProd!F61)*Painel!$E$19))</f>
        <v>1000813.797341133</v>
      </c>
      <c r="G62" s="15">
        <f>(F62*EXP(Painel!$E$12-(Painel!$E$19^2)/2+NORMSINV(AleatProd!G61)*Painel!$E$19))</f>
        <v>1004499.9482377875</v>
      </c>
      <c r="H62" s="15">
        <f>(G62*EXP(Painel!$E$12-(Painel!$E$19^2)/2+NORMSINV(AleatProd!H61)*Painel!$E$19))</f>
        <v>993125.46279225464</v>
      </c>
      <c r="I62" s="15">
        <f>(H62*EXP(Painel!$E$12-(Painel!$E$19^2)/2+NORMSINV(AleatProd!I61)*Painel!$E$19))</f>
        <v>1007744.849928941</v>
      </c>
      <c r="J62" s="15">
        <f>(I62*EXP(Painel!$E$12-(Painel!$E$19^2)/2+NORMSINV(AleatProd!J61)*Painel!$E$19))</f>
        <v>1000790.8877020379</v>
      </c>
      <c r="K62" s="15">
        <f>(J62*EXP(Painel!$E$12-(Painel!$E$19^2)/2+NORMSINV(AleatProd!K61)*Painel!$E$19))</f>
        <v>1004289.0373809262</v>
      </c>
      <c r="L62" s="15">
        <f>(K62*EXP(Painel!$E$12-(Painel!$E$19^2)/2+NORMSINV(AleatProd!L61)*Painel!$E$19))</f>
        <v>1013204.8466561616</v>
      </c>
      <c r="M62" s="15">
        <f>(L62*EXP(Painel!$E$12-(Painel!$E$19^2)/2+NORMSINV(AleatProd!M61)*Painel!$E$19))</f>
        <v>1013747.4413840962</v>
      </c>
      <c r="N62" s="15">
        <f>(M62*EXP(Painel!$E$12-(Painel!$E$19^2)/2+NORMSINV(AleatProd!N61)*Painel!$E$19))</f>
        <v>1020012.7349916572</v>
      </c>
      <c r="O62" s="15">
        <f>(N62*EXP(Painel!$E$12-(Painel!$E$19^2)/2+NORMSINV(AleatProd!O61)*Painel!$E$19))</f>
        <v>1007846.742124789</v>
      </c>
      <c r="P62" s="15">
        <f>(O62*EXP(Painel!$E$12-(Painel!$E$19^2)/2+NORMSINV(AleatProd!P61)*Painel!$E$19))</f>
        <v>1010533.8711587515</v>
      </c>
      <c r="Q62" s="15">
        <f>(P62*EXP(Painel!$E$12-(Painel!$E$19^2)/2+NORMSINV(AleatProd!Q61)*Painel!$E$19))</f>
        <v>1012525.3635346618</v>
      </c>
      <c r="R62" s="15">
        <f>(Q62*EXP(Painel!$E$12-(Painel!$E$19^2)/2+NORMSINV(AleatProd!R61)*Painel!$E$19))</f>
        <v>1015905.9028956523</v>
      </c>
      <c r="S62" s="15">
        <f>(R62*EXP(Painel!$E$12-(Painel!$E$19^2)/2+NORMSINV(AleatProd!S61)*Painel!$E$19))</f>
        <v>1019757.7381378436</v>
      </c>
      <c r="T62" s="15">
        <f>(S62*EXP(Painel!$E$12-(Painel!$E$19^2)/2+NORMSINV(AleatProd!T61)*Painel!$E$19))</f>
        <v>1011670.3625193179</v>
      </c>
      <c r="U62" s="15">
        <f>(T62*EXP(Painel!$E$12-(Painel!$E$19^2)/2+NORMSINV(AleatProd!U61)*Painel!$E$19))</f>
        <v>1002825.5358526544</v>
      </c>
      <c r="V62" s="15">
        <f>(U62*EXP(Painel!$E$12-(Painel!$E$19^2)/2+NORMSINV(AleatProd!V61)*Painel!$E$19))</f>
        <v>999932.13088437472</v>
      </c>
    </row>
    <row r="63" spans="1:22" x14ac:dyDescent="0.25">
      <c r="A63">
        <v>60</v>
      </c>
      <c r="B63" s="2">
        <f>Painel!$B$6</f>
        <v>1000000</v>
      </c>
      <c r="C63" s="15">
        <f>(B63*EXP(Painel!$E$12-(Painel!$E$19^2)/2+NORMSINV(AleatProd!C62)*Painel!$E$19))</f>
        <v>1000872.2889054265</v>
      </c>
      <c r="D63" s="15">
        <f>(C63*EXP(Painel!$E$12-(Painel!$E$19^2)/2+NORMSINV(AleatProd!D62)*Painel!$E$19))</f>
        <v>1000639.5691510251</v>
      </c>
      <c r="E63" s="15">
        <f>(D63*EXP(Painel!$E$12-(Painel!$E$19^2)/2+NORMSINV(AleatProd!E62)*Painel!$E$19))</f>
        <v>1000690.9799924426</v>
      </c>
      <c r="F63" s="15">
        <f>(E63*EXP(Painel!$E$12-(Painel!$E$19^2)/2+NORMSINV(AleatProd!F62)*Painel!$E$19))</f>
        <v>993830.30558007851</v>
      </c>
      <c r="G63" s="15">
        <f>(F63*EXP(Painel!$E$12-(Painel!$E$19^2)/2+NORMSINV(AleatProd!G62)*Painel!$E$19))</f>
        <v>992359.78421967092</v>
      </c>
      <c r="H63" s="15">
        <f>(G63*EXP(Painel!$E$12-(Painel!$E$19^2)/2+NORMSINV(AleatProd!H62)*Painel!$E$19))</f>
        <v>994588.41318838147</v>
      </c>
      <c r="I63" s="15">
        <f>(H63*EXP(Painel!$E$12-(Painel!$E$19^2)/2+NORMSINV(AleatProd!I62)*Painel!$E$19))</f>
        <v>991291.19797078194</v>
      </c>
      <c r="J63" s="15">
        <f>(I63*EXP(Painel!$E$12-(Painel!$E$19^2)/2+NORMSINV(AleatProd!J62)*Painel!$E$19))</f>
        <v>982696.50692171219</v>
      </c>
      <c r="K63" s="15">
        <f>(J63*EXP(Painel!$E$12-(Painel!$E$19^2)/2+NORMSINV(AleatProd!K62)*Painel!$E$19))</f>
        <v>969131.54550622497</v>
      </c>
      <c r="L63" s="15">
        <f>(K63*EXP(Painel!$E$12-(Painel!$E$19^2)/2+NORMSINV(AleatProd!L62)*Painel!$E$19))</f>
        <v>971544.49002662522</v>
      </c>
      <c r="M63" s="15">
        <f>(L63*EXP(Painel!$E$12-(Painel!$E$19^2)/2+NORMSINV(AleatProd!M62)*Painel!$E$19))</f>
        <v>973391.4721420604</v>
      </c>
      <c r="N63" s="15">
        <f>(M63*EXP(Painel!$E$12-(Painel!$E$19^2)/2+NORMSINV(AleatProd!N62)*Painel!$E$19))</f>
        <v>983986.20748504729</v>
      </c>
      <c r="O63" s="15">
        <f>(N63*EXP(Painel!$E$12-(Painel!$E$19^2)/2+NORMSINV(AleatProd!O62)*Painel!$E$19))</f>
        <v>991734.30581382941</v>
      </c>
      <c r="P63" s="15">
        <f>(O63*EXP(Painel!$E$12-(Painel!$E$19^2)/2+NORMSINV(AleatProd!P62)*Painel!$E$19))</f>
        <v>992925.25779993006</v>
      </c>
      <c r="Q63" s="15">
        <f>(P63*EXP(Painel!$E$12-(Painel!$E$19^2)/2+NORMSINV(AleatProd!Q62)*Painel!$E$19))</f>
        <v>972886.50240160094</v>
      </c>
      <c r="R63" s="15">
        <f>(Q63*EXP(Painel!$E$12-(Painel!$E$19^2)/2+NORMSINV(AleatProd!R62)*Painel!$E$19))</f>
        <v>966508.77154079126</v>
      </c>
      <c r="S63" s="15">
        <f>(R63*EXP(Painel!$E$12-(Painel!$E$19^2)/2+NORMSINV(AleatProd!S62)*Painel!$E$19))</f>
        <v>950081.05553644721</v>
      </c>
      <c r="T63" s="15">
        <f>(S63*EXP(Painel!$E$12-(Painel!$E$19^2)/2+NORMSINV(AleatProd!T62)*Painel!$E$19))</f>
        <v>939943.9998064005</v>
      </c>
      <c r="U63" s="15">
        <f>(T63*EXP(Painel!$E$12-(Painel!$E$19^2)/2+NORMSINV(AleatProd!U62)*Painel!$E$19))</f>
        <v>947005.49174157204</v>
      </c>
      <c r="V63" s="15">
        <f>(U63*EXP(Painel!$E$12-(Painel!$E$19^2)/2+NORMSINV(AleatProd!V62)*Painel!$E$19))</f>
        <v>930388.82002569339</v>
      </c>
    </row>
    <row r="64" spans="1:22" x14ac:dyDescent="0.25">
      <c r="A64">
        <v>61</v>
      </c>
      <c r="B64" s="2">
        <f>Painel!$B$6</f>
        <v>1000000</v>
      </c>
      <c r="C64" s="15">
        <f>(B64*EXP(Painel!$E$12-(Painel!$E$19^2)/2+NORMSINV(AleatProd!C63)*Painel!$E$19))</f>
        <v>1002819.6966346861</v>
      </c>
      <c r="D64" s="15">
        <f>(C64*EXP(Painel!$E$12-(Painel!$E$19^2)/2+NORMSINV(AleatProd!D63)*Painel!$E$19))</f>
        <v>988998.32731359336</v>
      </c>
      <c r="E64" s="15">
        <f>(D64*EXP(Painel!$E$12-(Painel!$E$19^2)/2+NORMSINV(AleatProd!E63)*Painel!$E$19))</f>
        <v>993588.85652974166</v>
      </c>
      <c r="F64" s="15">
        <f>(E64*EXP(Painel!$E$12-(Painel!$E$19^2)/2+NORMSINV(AleatProd!F63)*Painel!$E$19))</f>
        <v>992774.04665938125</v>
      </c>
      <c r="G64" s="15">
        <f>(F64*EXP(Painel!$E$12-(Painel!$E$19^2)/2+NORMSINV(AleatProd!G63)*Painel!$E$19))</f>
        <v>996836.07470122864</v>
      </c>
      <c r="H64" s="15">
        <f>(G64*EXP(Painel!$E$12-(Painel!$E$19^2)/2+NORMSINV(AleatProd!H63)*Painel!$E$19))</f>
        <v>1001173.9791730328</v>
      </c>
      <c r="I64" s="15">
        <f>(H64*EXP(Painel!$E$12-(Painel!$E$19^2)/2+NORMSINV(AleatProd!I63)*Painel!$E$19))</f>
        <v>1002937.9005289432</v>
      </c>
      <c r="J64" s="15">
        <f>(I64*EXP(Painel!$E$12-(Painel!$E$19^2)/2+NORMSINV(AleatProd!J63)*Painel!$E$19))</f>
        <v>996356.4310726145</v>
      </c>
      <c r="K64" s="15">
        <f>(J64*EXP(Painel!$E$12-(Painel!$E$19^2)/2+NORMSINV(AleatProd!K63)*Painel!$E$19))</f>
        <v>1010993.6014462751</v>
      </c>
      <c r="L64" s="15">
        <f>(K64*EXP(Painel!$E$12-(Painel!$E$19^2)/2+NORMSINV(AleatProd!L63)*Painel!$E$19))</f>
        <v>1035417.8276953063</v>
      </c>
      <c r="M64" s="15">
        <f>(L64*EXP(Painel!$E$12-(Painel!$E$19^2)/2+NORMSINV(AleatProd!M63)*Painel!$E$19))</f>
        <v>1011925.6563874505</v>
      </c>
      <c r="N64" s="15">
        <f>(M64*EXP(Painel!$E$12-(Painel!$E$19^2)/2+NORMSINV(AleatProd!N63)*Painel!$E$19))</f>
        <v>1009861.6182254426</v>
      </c>
      <c r="O64" s="15">
        <f>(N64*EXP(Painel!$E$12-(Painel!$E$19^2)/2+NORMSINV(AleatProd!O63)*Painel!$E$19))</f>
        <v>1005004.2597036922</v>
      </c>
      <c r="P64" s="15">
        <f>(O64*EXP(Painel!$E$12-(Painel!$E$19^2)/2+NORMSINV(AleatProd!P63)*Painel!$E$19))</f>
        <v>1032419.8348951325</v>
      </c>
      <c r="Q64" s="15">
        <f>(P64*EXP(Painel!$E$12-(Painel!$E$19^2)/2+NORMSINV(AleatProd!Q63)*Painel!$E$19))</f>
        <v>1027364.5783482403</v>
      </c>
      <c r="R64" s="15">
        <f>(Q64*EXP(Painel!$E$12-(Painel!$E$19^2)/2+NORMSINV(AleatProd!R63)*Painel!$E$19))</f>
        <v>1041223.0842325304</v>
      </c>
      <c r="S64" s="15">
        <f>(R64*EXP(Painel!$E$12-(Painel!$E$19^2)/2+NORMSINV(AleatProd!S63)*Painel!$E$19))</f>
        <v>1043741.6005411311</v>
      </c>
      <c r="T64" s="15">
        <f>(S64*EXP(Painel!$E$12-(Painel!$E$19^2)/2+NORMSINV(AleatProd!T63)*Painel!$E$19))</f>
        <v>1037870.3985042606</v>
      </c>
      <c r="U64" s="15">
        <f>(T64*EXP(Painel!$E$12-(Painel!$E$19^2)/2+NORMSINV(AleatProd!U63)*Painel!$E$19))</f>
        <v>1059164.4717581167</v>
      </c>
      <c r="V64" s="15">
        <f>(U64*EXP(Painel!$E$12-(Painel!$E$19^2)/2+NORMSINV(AleatProd!V63)*Painel!$E$19))</f>
        <v>1058132.7699290854</v>
      </c>
    </row>
    <row r="65" spans="1:22" x14ac:dyDescent="0.25">
      <c r="A65">
        <v>62</v>
      </c>
      <c r="B65" s="2">
        <f>Painel!$B$6</f>
        <v>1000000</v>
      </c>
      <c r="C65" s="15">
        <f>(B65*EXP(Painel!$E$12-(Painel!$E$19^2)/2+NORMSINV(AleatProd!C64)*Painel!$E$19))</f>
        <v>995883.61312745966</v>
      </c>
      <c r="D65" s="15">
        <f>(C65*EXP(Painel!$E$12-(Painel!$E$19^2)/2+NORMSINV(AleatProd!D64)*Painel!$E$19))</f>
        <v>993199.17521392531</v>
      </c>
      <c r="E65" s="15">
        <f>(D65*EXP(Painel!$E$12-(Painel!$E$19^2)/2+NORMSINV(AleatProd!E64)*Painel!$E$19))</f>
        <v>1013552.8832742044</v>
      </c>
      <c r="F65" s="15">
        <f>(E65*EXP(Painel!$E$12-(Painel!$E$19^2)/2+NORMSINV(AleatProd!F64)*Painel!$E$19))</f>
        <v>1009786.327169215</v>
      </c>
      <c r="G65" s="15">
        <f>(F65*EXP(Painel!$E$12-(Painel!$E$19^2)/2+NORMSINV(AleatProd!G64)*Painel!$E$19))</f>
        <v>1017639.4794778808</v>
      </c>
      <c r="H65" s="15">
        <f>(G65*EXP(Painel!$E$12-(Painel!$E$19^2)/2+NORMSINV(AleatProd!H64)*Painel!$E$19))</f>
        <v>1011273.7175618199</v>
      </c>
      <c r="I65" s="15">
        <f>(H65*EXP(Painel!$E$12-(Painel!$E$19^2)/2+NORMSINV(AleatProd!I64)*Painel!$E$19))</f>
        <v>1010821.8711457254</v>
      </c>
      <c r="J65" s="15">
        <f>(I65*EXP(Painel!$E$12-(Painel!$E$19^2)/2+NORMSINV(AleatProd!J64)*Painel!$E$19))</f>
        <v>999362.41203825676</v>
      </c>
      <c r="K65" s="15">
        <f>(J65*EXP(Painel!$E$12-(Painel!$E$19^2)/2+NORMSINV(AleatProd!K64)*Painel!$E$19))</f>
        <v>1011103.9167308216</v>
      </c>
      <c r="L65" s="15">
        <f>(K65*EXP(Painel!$E$12-(Painel!$E$19^2)/2+NORMSINV(AleatProd!L64)*Painel!$E$19))</f>
        <v>1008138.0970223622</v>
      </c>
      <c r="M65" s="15">
        <f>(L65*EXP(Painel!$E$12-(Painel!$E$19^2)/2+NORMSINV(AleatProd!M64)*Painel!$E$19))</f>
        <v>1008343.0214149286</v>
      </c>
      <c r="N65" s="15">
        <f>(M65*EXP(Painel!$E$12-(Painel!$E$19^2)/2+NORMSINV(AleatProd!N64)*Painel!$E$19))</f>
        <v>1009440.9189136247</v>
      </c>
      <c r="O65" s="15">
        <f>(N65*EXP(Painel!$E$12-(Painel!$E$19^2)/2+NORMSINV(AleatProd!O64)*Painel!$E$19))</f>
        <v>1000476.7486440573</v>
      </c>
      <c r="P65" s="15">
        <f>(O65*EXP(Painel!$E$12-(Painel!$E$19^2)/2+NORMSINV(AleatProd!P64)*Painel!$E$19))</f>
        <v>1008906.0418539441</v>
      </c>
      <c r="Q65" s="15">
        <f>(P65*EXP(Painel!$E$12-(Painel!$E$19^2)/2+NORMSINV(AleatProd!Q64)*Painel!$E$19))</f>
        <v>1019133.9983714675</v>
      </c>
      <c r="R65" s="15">
        <f>(Q65*EXP(Painel!$E$12-(Painel!$E$19^2)/2+NORMSINV(AleatProd!R64)*Painel!$E$19))</f>
        <v>1014093.2420177918</v>
      </c>
      <c r="S65" s="15">
        <f>(R65*EXP(Painel!$E$12-(Painel!$E$19^2)/2+NORMSINV(AleatProd!S64)*Painel!$E$19))</f>
        <v>1025142.2825641494</v>
      </c>
      <c r="T65" s="15">
        <f>(S65*EXP(Painel!$E$12-(Painel!$E$19^2)/2+NORMSINV(AleatProd!T64)*Painel!$E$19))</f>
        <v>1027094.7241297412</v>
      </c>
      <c r="U65" s="15">
        <f>(T65*EXP(Painel!$E$12-(Painel!$E$19^2)/2+NORMSINV(AleatProd!U64)*Painel!$E$19))</f>
        <v>1010641.6958264972</v>
      </c>
      <c r="V65" s="15">
        <f>(U65*EXP(Painel!$E$12-(Painel!$E$19^2)/2+NORMSINV(AleatProd!V64)*Painel!$E$19))</f>
        <v>996979.3334708513</v>
      </c>
    </row>
    <row r="66" spans="1:22" x14ac:dyDescent="0.25">
      <c r="A66">
        <v>63</v>
      </c>
      <c r="B66" s="2">
        <f>Painel!$B$6</f>
        <v>1000000</v>
      </c>
      <c r="C66" s="15">
        <f>(B66*EXP(Painel!$E$12-(Painel!$E$19^2)/2+NORMSINV(AleatProd!C65)*Painel!$E$19))</f>
        <v>1011973.12769488</v>
      </c>
      <c r="D66" s="15">
        <f>(C66*EXP(Painel!$E$12-(Painel!$E$19^2)/2+NORMSINV(AleatProd!D65)*Painel!$E$19))</f>
        <v>1005186.8268193316</v>
      </c>
      <c r="E66" s="15">
        <f>(D66*EXP(Painel!$E$12-(Painel!$E$19^2)/2+NORMSINV(AleatProd!E65)*Painel!$E$19))</f>
        <v>1014662.2715499108</v>
      </c>
      <c r="F66" s="15">
        <f>(E66*EXP(Painel!$E$12-(Painel!$E$19^2)/2+NORMSINV(AleatProd!F65)*Painel!$E$19))</f>
        <v>1020625.8669822431</v>
      </c>
      <c r="G66" s="15">
        <f>(F66*EXP(Painel!$E$12-(Painel!$E$19^2)/2+NORMSINV(AleatProd!G65)*Painel!$E$19))</f>
        <v>1026101.6704089495</v>
      </c>
      <c r="H66" s="15">
        <f>(G66*EXP(Painel!$E$12-(Painel!$E$19^2)/2+NORMSINV(AleatProd!H65)*Painel!$E$19))</f>
        <v>1012297.6847810317</v>
      </c>
      <c r="I66" s="15">
        <f>(H66*EXP(Painel!$E$12-(Painel!$E$19^2)/2+NORMSINV(AleatProd!I65)*Painel!$E$19))</f>
        <v>1006988.4979548114</v>
      </c>
      <c r="J66" s="15">
        <f>(I66*EXP(Painel!$E$12-(Painel!$E$19^2)/2+NORMSINV(AleatProd!J65)*Painel!$E$19))</f>
        <v>995769.96703951724</v>
      </c>
      <c r="K66" s="15">
        <f>(J66*EXP(Painel!$E$12-(Painel!$E$19^2)/2+NORMSINV(AleatProd!K65)*Painel!$E$19))</f>
        <v>990962.99983355275</v>
      </c>
      <c r="L66" s="15">
        <f>(K66*EXP(Painel!$E$12-(Painel!$E$19^2)/2+NORMSINV(AleatProd!L65)*Painel!$E$19))</f>
        <v>989959.25264740537</v>
      </c>
      <c r="M66" s="15">
        <f>(L66*EXP(Painel!$E$12-(Painel!$E$19^2)/2+NORMSINV(AleatProd!M65)*Painel!$E$19))</f>
        <v>1010490.5300520711</v>
      </c>
      <c r="N66" s="15">
        <f>(M66*EXP(Painel!$E$12-(Painel!$E$19^2)/2+NORMSINV(AleatProd!N65)*Painel!$E$19))</f>
        <v>1022493.6939328865</v>
      </c>
      <c r="O66" s="15">
        <f>(N66*EXP(Painel!$E$12-(Painel!$E$19^2)/2+NORMSINV(AleatProd!O65)*Painel!$E$19))</f>
        <v>1036477.5022075191</v>
      </c>
      <c r="P66" s="15">
        <f>(O66*EXP(Painel!$E$12-(Painel!$E$19^2)/2+NORMSINV(AleatProd!P65)*Painel!$E$19))</f>
        <v>1041201.2750220333</v>
      </c>
      <c r="Q66" s="15">
        <f>(P66*EXP(Painel!$E$12-(Painel!$E$19^2)/2+NORMSINV(AleatProd!Q65)*Painel!$E$19))</f>
        <v>1032220.0671081229</v>
      </c>
      <c r="R66" s="15">
        <f>(Q66*EXP(Painel!$E$12-(Painel!$E$19^2)/2+NORMSINV(AleatProd!R65)*Painel!$E$19))</f>
        <v>1014947.9716868871</v>
      </c>
      <c r="S66" s="15">
        <f>(R66*EXP(Painel!$E$12-(Painel!$E$19^2)/2+NORMSINV(AleatProd!S65)*Painel!$E$19))</f>
        <v>1003923.7304686508</v>
      </c>
      <c r="T66" s="15">
        <f>(S66*EXP(Painel!$E$12-(Painel!$E$19^2)/2+NORMSINV(AleatProd!T65)*Painel!$E$19))</f>
        <v>1031220.7280349645</v>
      </c>
      <c r="U66" s="15">
        <f>(T66*EXP(Painel!$E$12-(Painel!$E$19^2)/2+NORMSINV(AleatProd!U65)*Painel!$E$19))</f>
        <v>1028757.8930236854</v>
      </c>
      <c r="V66" s="15">
        <f>(U66*EXP(Painel!$E$12-(Painel!$E$19^2)/2+NORMSINV(AleatProd!V65)*Painel!$E$19))</f>
        <v>1047267.4007054385</v>
      </c>
    </row>
    <row r="67" spans="1:22" x14ac:dyDescent="0.25">
      <c r="A67">
        <v>64</v>
      </c>
      <c r="B67" s="2">
        <f>Painel!$B$6</f>
        <v>1000000</v>
      </c>
      <c r="C67" s="15">
        <f>(B67*EXP(Painel!$E$12-(Painel!$E$19^2)/2+NORMSINV(AleatProd!C66)*Painel!$E$19))</f>
        <v>994457.55129813415</v>
      </c>
      <c r="D67" s="15">
        <f>(C67*EXP(Painel!$E$12-(Painel!$E$19^2)/2+NORMSINV(AleatProd!D66)*Painel!$E$19))</f>
        <v>997226.59548113903</v>
      </c>
      <c r="E67" s="15">
        <f>(D67*EXP(Painel!$E$12-(Painel!$E$19^2)/2+NORMSINV(AleatProd!E66)*Painel!$E$19))</f>
        <v>1012066.2539218375</v>
      </c>
      <c r="F67" s="15">
        <f>(E67*EXP(Painel!$E$12-(Painel!$E$19^2)/2+NORMSINV(AleatProd!F66)*Painel!$E$19))</f>
        <v>1014432.0856333968</v>
      </c>
      <c r="G67" s="15">
        <f>(F67*EXP(Painel!$E$12-(Painel!$E$19^2)/2+NORMSINV(AleatProd!G66)*Painel!$E$19))</f>
        <v>1025914.0047779775</v>
      </c>
      <c r="H67" s="15">
        <f>(G67*EXP(Painel!$E$12-(Painel!$E$19^2)/2+NORMSINV(AleatProd!H66)*Painel!$E$19))</f>
        <v>1027205.3084081422</v>
      </c>
      <c r="I67" s="15">
        <f>(H67*EXP(Painel!$E$12-(Painel!$E$19^2)/2+NORMSINV(AleatProd!I66)*Painel!$E$19))</f>
        <v>1019512.7507004011</v>
      </c>
      <c r="J67" s="15">
        <f>(I67*EXP(Painel!$E$12-(Painel!$E$19^2)/2+NORMSINV(AleatProd!J66)*Painel!$E$19))</f>
        <v>1030771.2286689898</v>
      </c>
      <c r="K67" s="15">
        <f>(J67*EXP(Painel!$E$12-(Painel!$E$19^2)/2+NORMSINV(AleatProd!K66)*Painel!$E$19))</f>
        <v>1021824.3892681674</v>
      </c>
      <c r="L67" s="15">
        <f>(K67*EXP(Painel!$E$12-(Painel!$E$19^2)/2+NORMSINV(AleatProd!L66)*Painel!$E$19))</f>
        <v>1032159.2562630727</v>
      </c>
      <c r="M67" s="15">
        <f>(L67*EXP(Painel!$E$12-(Painel!$E$19^2)/2+NORMSINV(AleatProd!M66)*Painel!$E$19))</f>
        <v>1022745.4743184452</v>
      </c>
      <c r="N67" s="15">
        <f>(M67*EXP(Painel!$E$12-(Painel!$E$19^2)/2+NORMSINV(AleatProd!N66)*Painel!$E$19))</f>
        <v>1040361.1249521353</v>
      </c>
      <c r="O67" s="15">
        <f>(N67*EXP(Painel!$E$12-(Painel!$E$19^2)/2+NORMSINV(AleatProd!O66)*Painel!$E$19))</f>
        <v>1044548.8374360453</v>
      </c>
      <c r="P67" s="15">
        <f>(O67*EXP(Painel!$E$12-(Painel!$E$19^2)/2+NORMSINV(AleatProd!P66)*Painel!$E$19))</f>
        <v>1046223.8662488642</v>
      </c>
      <c r="Q67" s="15">
        <f>(P67*EXP(Painel!$E$12-(Painel!$E$19^2)/2+NORMSINV(AleatProd!Q66)*Painel!$E$19))</f>
        <v>1035761.08586211</v>
      </c>
      <c r="R67" s="15">
        <f>(Q67*EXP(Painel!$E$12-(Painel!$E$19^2)/2+NORMSINV(AleatProd!R66)*Painel!$E$19))</f>
        <v>1028535.0980786359</v>
      </c>
      <c r="S67" s="15">
        <f>(R67*EXP(Painel!$E$12-(Painel!$E$19^2)/2+NORMSINV(AleatProd!S66)*Painel!$E$19))</f>
        <v>1014388.5229644992</v>
      </c>
      <c r="T67" s="15">
        <f>(S67*EXP(Painel!$E$12-(Painel!$E$19^2)/2+NORMSINV(AleatProd!T66)*Painel!$E$19))</f>
        <v>1024895.8007718519</v>
      </c>
      <c r="U67" s="15">
        <f>(T67*EXP(Painel!$E$12-(Painel!$E$19^2)/2+NORMSINV(AleatProd!U66)*Painel!$E$19))</f>
        <v>1022228.6245463843</v>
      </c>
      <c r="V67" s="15">
        <f>(U67*EXP(Painel!$E$12-(Painel!$E$19^2)/2+NORMSINV(AleatProd!V66)*Painel!$E$19))</f>
        <v>1036503.009758496</v>
      </c>
    </row>
    <row r="68" spans="1:22" x14ac:dyDescent="0.25">
      <c r="A68">
        <v>65</v>
      </c>
      <c r="B68" s="2">
        <f>Painel!$B$6</f>
        <v>1000000</v>
      </c>
      <c r="C68" s="15">
        <f>(B68*EXP(Painel!$E$12-(Painel!$E$19^2)/2+NORMSINV(AleatProd!C67)*Painel!$E$19))</f>
        <v>1002228.6118133174</v>
      </c>
      <c r="D68" s="15">
        <f>(C68*EXP(Painel!$E$12-(Painel!$E$19^2)/2+NORMSINV(AleatProd!D67)*Painel!$E$19))</f>
        <v>991774.2396340319</v>
      </c>
      <c r="E68" s="15">
        <f>(D68*EXP(Painel!$E$12-(Painel!$E$19^2)/2+NORMSINV(AleatProd!E67)*Painel!$E$19))</f>
        <v>991030.9518914849</v>
      </c>
      <c r="F68" s="15">
        <f>(E68*EXP(Painel!$E$12-(Painel!$E$19^2)/2+NORMSINV(AleatProd!F67)*Painel!$E$19))</f>
        <v>989783.50276548939</v>
      </c>
      <c r="G68" s="15">
        <f>(F68*EXP(Painel!$E$12-(Painel!$E$19^2)/2+NORMSINV(AleatProd!G67)*Painel!$E$19))</f>
        <v>988673.57704004063</v>
      </c>
      <c r="H68" s="15">
        <f>(G68*EXP(Painel!$E$12-(Painel!$E$19^2)/2+NORMSINV(AleatProd!H67)*Painel!$E$19))</f>
        <v>1008586.0740666805</v>
      </c>
      <c r="I68" s="15">
        <f>(H68*EXP(Painel!$E$12-(Painel!$E$19^2)/2+NORMSINV(AleatProd!I67)*Painel!$E$19))</f>
        <v>998728.56764063868</v>
      </c>
      <c r="J68" s="15">
        <f>(I68*EXP(Painel!$E$12-(Painel!$E$19^2)/2+NORMSINV(AleatProd!J67)*Painel!$E$19))</f>
        <v>994771.12214609457</v>
      </c>
      <c r="K68" s="15">
        <f>(J68*EXP(Painel!$E$12-(Painel!$E$19^2)/2+NORMSINV(AleatProd!K67)*Painel!$E$19))</f>
        <v>979501.037817879</v>
      </c>
      <c r="L68" s="15">
        <f>(K68*EXP(Painel!$E$12-(Painel!$E$19^2)/2+NORMSINV(AleatProd!L67)*Painel!$E$19))</f>
        <v>999186.00621509715</v>
      </c>
      <c r="M68" s="15">
        <f>(L68*EXP(Painel!$E$12-(Painel!$E$19^2)/2+NORMSINV(AleatProd!M67)*Painel!$E$19))</f>
        <v>987380.86209199927</v>
      </c>
      <c r="N68" s="15">
        <f>(M68*EXP(Painel!$E$12-(Painel!$E$19^2)/2+NORMSINV(AleatProd!N67)*Painel!$E$19))</f>
        <v>982917.34437019925</v>
      </c>
      <c r="O68" s="15">
        <f>(N68*EXP(Painel!$E$12-(Painel!$E$19^2)/2+NORMSINV(AleatProd!O67)*Painel!$E$19))</f>
        <v>989197.52209202305</v>
      </c>
      <c r="P68" s="15">
        <f>(O68*EXP(Painel!$E$12-(Painel!$E$19^2)/2+NORMSINV(AleatProd!P67)*Painel!$E$19))</f>
        <v>999859.70012279076</v>
      </c>
      <c r="Q68" s="15">
        <f>(P68*EXP(Painel!$E$12-(Painel!$E$19^2)/2+NORMSINV(AleatProd!Q67)*Painel!$E$19))</f>
        <v>1014201.8041514244</v>
      </c>
      <c r="R68" s="15">
        <f>(Q68*EXP(Painel!$E$12-(Painel!$E$19^2)/2+NORMSINV(AleatProd!R67)*Painel!$E$19))</f>
        <v>1011178.4149276635</v>
      </c>
      <c r="S68" s="15">
        <f>(R68*EXP(Painel!$E$12-(Painel!$E$19^2)/2+NORMSINV(AleatProd!S67)*Painel!$E$19))</f>
        <v>1016570.8166737841</v>
      </c>
      <c r="T68" s="15">
        <f>(S68*EXP(Painel!$E$12-(Painel!$E$19^2)/2+NORMSINV(AleatProd!T67)*Painel!$E$19))</f>
        <v>1014665.1823001875</v>
      </c>
      <c r="U68" s="15">
        <f>(T68*EXP(Painel!$E$12-(Painel!$E$19^2)/2+NORMSINV(AleatProd!U67)*Painel!$E$19))</f>
        <v>1019670.9641163436</v>
      </c>
      <c r="V68" s="15">
        <f>(U68*EXP(Painel!$E$12-(Painel!$E$19^2)/2+NORMSINV(AleatProd!V67)*Painel!$E$19))</f>
        <v>1002412.6675071887</v>
      </c>
    </row>
    <row r="69" spans="1:22" x14ac:dyDescent="0.25">
      <c r="A69">
        <v>66</v>
      </c>
      <c r="B69" s="2">
        <f>Painel!$B$6</f>
        <v>1000000</v>
      </c>
      <c r="C69" s="15">
        <f>(B69*EXP(Painel!$E$12-(Painel!$E$19^2)/2+NORMSINV(AleatProd!C68)*Painel!$E$19))</f>
        <v>1010356.0715028517</v>
      </c>
      <c r="D69" s="15">
        <f>(C69*EXP(Painel!$E$12-(Painel!$E$19^2)/2+NORMSINV(AleatProd!D68)*Painel!$E$19))</f>
        <v>1024755.9443670732</v>
      </c>
      <c r="E69" s="15">
        <f>(D69*EXP(Painel!$E$12-(Painel!$E$19^2)/2+NORMSINV(AleatProd!E68)*Painel!$E$19))</f>
        <v>1013765.0707152375</v>
      </c>
      <c r="F69" s="15">
        <f>(E69*EXP(Painel!$E$12-(Painel!$E$19^2)/2+NORMSINV(AleatProd!F68)*Painel!$E$19))</f>
        <v>1013069.4924993473</v>
      </c>
      <c r="G69" s="15">
        <f>(F69*EXP(Painel!$E$12-(Painel!$E$19^2)/2+NORMSINV(AleatProd!G68)*Painel!$E$19))</f>
        <v>1000213.5061784186</v>
      </c>
      <c r="H69" s="15">
        <f>(G69*EXP(Painel!$E$12-(Painel!$E$19^2)/2+NORMSINV(AleatProd!H68)*Painel!$E$19))</f>
        <v>982920.60790503968</v>
      </c>
      <c r="I69" s="15">
        <f>(H69*EXP(Painel!$E$12-(Painel!$E$19^2)/2+NORMSINV(AleatProd!I68)*Painel!$E$19))</f>
        <v>978957.7853240082</v>
      </c>
      <c r="J69" s="15">
        <f>(I69*EXP(Painel!$E$12-(Painel!$E$19^2)/2+NORMSINV(AleatProd!J68)*Painel!$E$19))</f>
        <v>977154.11074675631</v>
      </c>
      <c r="K69" s="15">
        <f>(J69*EXP(Painel!$E$12-(Painel!$E$19^2)/2+NORMSINV(AleatProd!K68)*Painel!$E$19))</f>
        <v>975499.22300300235</v>
      </c>
      <c r="L69" s="15">
        <f>(K69*EXP(Painel!$E$12-(Painel!$E$19^2)/2+NORMSINV(AleatProd!L68)*Painel!$E$19))</f>
        <v>949668.86025381461</v>
      </c>
      <c r="M69" s="15">
        <f>(L69*EXP(Painel!$E$12-(Painel!$E$19^2)/2+NORMSINV(AleatProd!M68)*Painel!$E$19))</f>
        <v>945994.22122448974</v>
      </c>
      <c r="N69" s="15">
        <f>(M69*EXP(Painel!$E$12-(Painel!$E$19^2)/2+NORMSINV(AleatProd!N68)*Painel!$E$19))</f>
        <v>939464.29358445702</v>
      </c>
      <c r="O69" s="15">
        <f>(N69*EXP(Painel!$E$12-(Painel!$E$19^2)/2+NORMSINV(AleatProd!O68)*Painel!$E$19))</f>
        <v>940998.88036296831</v>
      </c>
      <c r="P69" s="15">
        <f>(O69*EXP(Painel!$E$12-(Painel!$E$19^2)/2+NORMSINV(AleatProd!P68)*Painel!$E$19))</f>
        <v>941112.13568805775</v>
      </c>
      <c r="Q69" s="15">
        <f>(P69*EXP(Painel!$E$12-(Painel!$E$19^2)/2+NORMSINV(AleatProd!Q68)*Painel!$E$19))</f>
        <v>938041.24164895772</v>
      </c>
      <c r="R69" s="15">
        <f>(Q69*EXP(Painel!$E$12-(Painel!$E$19^2)/2+NORMSINV(AleatProd!R68)*Painel!$E$19))</f>
        <v>950589.91829073755</v>
      </c>
      <c r="S69" s="15">
        <f>(R69*EXP(Painel!$E$12-(Painel!$E$19^2)/2+NORMSINV(AleatProd!S68)*Painel!$E$19))</f>
        <v>943051.72149847995</v>
      </c>
      <c r="T69" s="15">
        <f>(S69*EXP(Painel!$E$12-(Painel!$E$19^2)/2+NORMSINV(AleatProd!T68)*Painel!$E$19))</f>
        <v>949413.2265317383</v>
      </c>
      <c r="U69" s="15">
        <f>(T69*EXP(Painel!$E$12-(Painel!$E$19^2)/2+NORMSINV(AleatProd!U68)*Painel!$E$19))</f>
        <v>959294.01064512692</v>
      </c>
      <c r="V69" s="15">
        <f>(U69*EXP(Painel!$E$12-(Painel!$E$19^2)/2+NORMSINV(AleatProd!V68)*Painel!$E$19))</f>
        <v>967281.93969811162</v>
      </c>
    </row>
    <row r="70" spans="1:22" x14ac:dyDescent="0.25">
      <c r="A70">
        <v>67</v>
      </c>
      <c r="B70" s="2">
        <f>Painel!$B$6</f>
        <v>1000000</v>
      </c>
      <c r="C70" s="15">
        <f>(B70*EXP(Painel!$E$12-(Painel!$E$19^2)/2+NORMSINV(AleatProd!C69)*Painel!$E$19))</f>
        <v>978584.02236517693</v>
      </c>
      <c r="D70" s="15">
        <f>(C70*EXP(Painel!$E$12-(Painel!$E$19^2)/2+NORMSINV(AleatProd!D69)*Painel!$E$19))</f>
        <v>982684.70384288742</v>
      </c>
      <c r="E70" s="15">
        <f>(D70*EXP(Painel!$E$12-(Painel!$E$19^2)/2+NORMSINV(AleatProd!E69)*Painel!$E$19))</f>
        <v>977572.98159389384</v>
      </c>
      <c r="F70" s="15">
        <f>(E70*EXP(Painel!$E$12-(Painel!$E$19^2)/2+NORMSINV(AleatProd!F69)*Painel!$E$19))</f>
        <v>977725.94085312914</v>
      </c>
      <c r="G70" s="15">
        <f>(F70*EXP(Painel!$E$12-(Painel!$E$19^2)/2+NORMSINV(AleatProd!G69)*Painel!$E$19))</f>
        <v>984395.95807569672</v>
      </c>
      <c r="H70" s="15">
        <f>(G70*EXP(Painel!$E$12-(Painel!$E$19^2)/2+NORMSINV(AleatProd!H69)*Painel!$E$19))</f>
        <v>979205.82528760075</v>
      </c>
      <c r="I70" s="15">
        <f>(H70*EXP(Painel!$E$12-(Painel!$E$19^2)/2+NORMSINV(AleatProd!I69)*Painel!$E$19))</f>
        <v>990038.59454882646</v>
      </c>
      <c r="J70" s="15">
        <f>(I70*EXP(Painel!$E$12-(Painel!$E$19^2)/2+NORMSINV(AleatProd!J69)*Painel!$E$19))</f>
        <v>989055.357453248</v>
      </c>
      <c r="K70" s="15">
        <f>(J70*EXP(Painel!$E$12-(Painel!$E$19^2)/2+NORMSINV(AleatProd!K69)*Painel!$E$19))</f>
        <v>997231.52454464219</v>
      </c>
      <c r="L70" s="15">
        <f>(K70*EXP(Painel!$E$12-(Painel!$E$19^2)/2+NORMSINV(AleatProd!L69)*Painel!$E$19))</f>
        <v>995746.45754734729</v>
      </c>
      <c r="M70" s="15">
        <f>(L70*EXP(Painel!$E$12-(Painel!$E$19^2)/2+NORMSINV(AleatProd!M69)*Painel!$E$19))</f>
        <v>992588.66750795196</v>
      </c>
      <c r="N70" s="15">
        <f>(M70*EXP(Painel!$E$12-(Painel!$E$19^2)/2+NORMSINV(AleatProd!N69)*Painel!$E$19))</f>
        <v>990711.30402424152</v>
      </c>
      <c r="O70" s="15">
        <f>(N70*EXP(Painel!$E$12-(Painel!$E$19^2)/2+NORMSINV(AleatProd!O69)*Painel!$E$19))</f>
        <v>977563.02523362928</v>
      </c>
      <c r="P70" s="15">
        <f>(O70*EXP(Painel!$E$12-(Painel!$E$19^2)/2+NORMSINV(AleatProd!P69)*Painel!$E$19))</f>
        <v>969646.75656508689</v>
      </c>
      <c r="Q70" s="15">
        <f>(P70*EXP(Painel!$E$12-(Painel!$E$19^2)/2+NORMSINV(AleatProd!Q69)*Painel!$E$19))</f>
        <v>959023.62404510262</v>
      </c>
      <c r="R70" s="15">
        <f>(Q70*EXP(Painel!$E$12-(Painel!$E$19^2)/2+NORMSINV(AleatProd!R69)*Painel!$E$19))</f>
        <v>958008.84974426811</v>
      </c>
      <c r="S70" s="15">
        <f>(R70*EXP(Painel!$E$12-(Painel!$E$19^2)/2+NORMSINV(AleatProd!S69)*Painel!$E$19))</f>
        <v>967593.6982764398</v>
      </c>
      <c r="T70" s="15">
        <f>(S70*EXP(Painel!$E$12-(Painel!$E$19^2)/2+NORMSINV(AleatProd!T69)*Painel!$E$19))</f>
        <v>970306.05549037142</v>
      </c>
      <c r="U70" s="15">
        <f>(T70*EXP(Painel!$E$12-(Painel!$E$19^2)/2+NORMSINV(AleatProd!U69)*Painel!$E$19))</f>
        <v>979607.70743840095</v>
      </c>
      <c r="V70" s="15">
        <f>(U70*EXP(Painel!$E$12-(Painel!$E$19^2)/2+NORMSINV(AleatProd!V69)*Painel!$E$19))</f>
        <v>958837.58347212139</v>
      </c>
    </row>
    <row r="71" spans="1:22" x14ac:dyDescent="0.25">
      <c r="A71">
        <v>68</v>
      </c>
      <c r="B71" s="2">
        <f>Painel!$B$6</f>
        <v>1000000</v>
      </c>
      <c r="C71" s="15">
        <f>(B71*EXP(Painel!$E$12-(Painel!$E$19^2)/2+NORMSINV(AleatProd!C70)*Painel!$E$19))</f>
        <v>993916.52144741651</v>
      </c>
      <c r="D71" s="15">
        <f>(C71*EXP(Painel!$E$12-(Painel!$E$19^2)/2+NORMSINV(AleatProd!D70)*Painel!$E$19))</f>
        <v>992801.95911050972</v>
      </c>
      <c r="E71" s="15">
        <f>(D71*EXP(Painel!$E$12-(Painel!$E$19^2)/2+NORMSINV(AleatProd!E70)*Painel!$E$19))</f>
        <v>1002868.9586374469</v>
      </c>
      <c r="F71" s="15">
        <f>(E71*EXP(Painel!$E$12-(Painel!$E$19^2)/2+NORMSINV(AleatProd!F70)*Painel!$E$19))</f>
        <v>1001668.9569849276</v>
      </c>
      <c r="G71" s="15">
        <f>(F71*EXP(Painel!$E$12-(Painel!$E$19^2)/2+NORMSINV(AleatProd!G70)*Painel!$E$19))</f>
        <v>1007158.5730030168</v>
      </c>
      <c r="H71" s="15">
        <f>(G71*EXP(Painel!$E$12-(Painel!$E$19^2)/2+NORMSINV(AleatProd!H70)*Painel!$E$19))</f>
        <v>1014618.1788097732</v>
      </c>
      <c r="I71" s="15">
        <f>(H71*EXP(Painel!$E$12-(Painel!$E$19^2)/2+NORMSINV(AleatProd!I70)*Painel!$E$19))</f>
        <v>1007457.5863693294</v>
      </c>
      <c r="J71" s="15">
        <f>(I71*EXP(Painel!$E$12-(Painel!$E$19^2)/2+NORMSINV(AleatProd!J70)*Painel!$E$19))</f>
        <v>1003471.0426384172</v>
      </c>
      <c r="K71" s="15">
        <f>(J71*EXP(Painel!$E$12-(Painel!$E$19^2)/2+NORMSINV(AleatProd!K70)*Painel!$E$19))</f>
        <v>1016639.0127692349</v>
      </c>
      <c r="L71" s="15">
        <f>(K71*EXP(Painel!$E$12-(Painel!$E$19^2)/2+NORMSINV(AleatProd!L70)*Painel!$E$19))</f>
        <v>1014547.5942893813</v>
      </c>
      <c r="M71" s="15">
        <f>(L71*EXP(Painel!$E$12-(Painel!$E$19^2)/2+NORMSINV(AleatProd!M70)*Painel!$E$19))</f>
        <v>1017321.0376982669</v>
      </c>
      <c r="N71" s="15">
        <f>(M71*EXP(Painel!$E$12-(Painel!$E$19^2)/2+NORMSINV(AleatProd!N70)*Painel!$E$19))</f>
        <v>997613.64565542573</v>
      </c>
      <c r="O71" s="15">
        <f>(N71*EXP(Painel!$E$12-(Painel!$E$19^2)/2+NORMSINV(AleatProd!O70)*Painel!$E$19))</f>
        <v>984830.23142198776</v>
      </c>
      <c r="P71" s="15">
        <f>(O71*EXP(Painel!$E$12-(Painel!$E$19^2)/2+NORMSINV(AleatProd!P70)*Painel!$E$19))</f>
        <v>982404.70693633065</v>
      </c>
      <c r="Q71" s="15">
        <f>(P71*EXP(Painel!$E$12-(Painel!$E$19^2)/2+NORMSINV(AleatProd!Q70)*Painel!$E$19))</f>
        <v>980560.31419162976</v>
      </c>
      <c r="R71" s="15">
        <f>(Q71*EXP(Painel!$E$12-(Painel!$E$19^2)/2+NORMSINV(AleatProd!R70)*Painel!$E$19))</f>
        <v>983651.2179985774</v>
      </c>
      <c r="S71" s="15">
        <f>(R71*EXP(Painel!$E$12-(Painel!$E$19^2)/2+NORMSINV(AleatProd!S70)*Painel!$E$19))</f>
        <v>979548.6493258375</v>
      </c>
      <c r="T71" s="15">
        <f>(S71*EXP(Painel!$E$12-(Painel!$E$19^2)/2+NORMSINV(AleatProd!T70)*Painel!$E$19))</f>
        <v>987139.88507448591</v>
      </c>
      <c r="U71" s="15">
        <f>(T71*EXP(Painel!$E$12-(Painel!$E$19^2)/2+NORMSINV(AleatProd!U70)*Painel!$E$19))</f>
        <v>985160.84656985593</v>
      </c>
      <c r="V71" s="15">
        <f>(U71*EXP(Painel!$E$12-(Painel!$E$19^2)/2+NORMSINV(AleatProd!V70)*Painel!$E$19))</f>
        <v>996339.85761168855</v>
      </c>
    </row>
    <row r="72" spans="1:22" x14ac:dyDescent="0.25">
      <c r="A72">
        <v>69</v>
      </c>
      <c r="B72" s="2">
        <f>Painel!$B$6</f>
        <v>1000000</v>
      </c>
      <c r="C72" s="15">
        <f>(B72*EXP(Painel!$E$12-(Painel!$E$19^2)/2+NORMSINV(AleatProd!C71)*Painel!$E$19))</f>
        <v>995661.86010923306</v>
      </c>
      <c r="D72" s="15">
        <f>(C72*EXP(Painel!$E$12-(Painel!$E$19^2)/2+NORMSINV(AleatProd!D71)*Painel!$E$19))</f>
        <v>984237.28748644399</v>
      </c>
      <c r="E72" s="15">
        <f>(D72*EXP(Painel!$E$12-(Painel!$E$19^2)/2+NORMSINV(AleatProd!E71)*Painel!$E$19))</f>
        <v>982505.30126481887</v>
      </c>
      <c r="F72" s="15">
        <f>(E72*EXP(Painel!$E$12-(Painel!$E$19^2)/2+NORMSINV(AleatProd!F71)*Painel!$E$19))</f>
        <v>989357.78878748429</v>
      </c>
      <c r="G72" s="15">
        <f>(F72*EXP(Painel!$E$12-(Painel!$E$19^2)/2+NORMSINV(AleatProd!G71)*Painel!$E$19))</f>
        <v>988265.91422911151</v>
      </c>
      <c r="H72" s="15">
        <f>(G72*EXP(Painel!$E$12-(Painel!$E$19^2)/2+NORMSINV(AleatProd!H71)*Painel!$E$19))</f>
        <v>1000417.1319562084</v>
      </c>
      <c r="I72" s="15">
        <f>(H72*EXP(Painel!$E$12-(Painel!$E$19^2)/2+NORMSINV(AleatProd!I71)*Painel!$E$19))</f>
        <v>995896.94587440789</v>
      </c>
      <c r="J72" s="15">
        <f>(I72*EXP(Painel!$E$12-(Painel!$E$19^2)/2+NORMSINV(AleatProd!J71)*Painel!$E$19))</f>
        <v>1000221.8458902307</v>
      </c>
      <c r="K72" s="15">
        <f>(J72*EXP(Painel!$E$12-(Painel!$E$19^2)/2+NORMSINV(AleatProd!K71)*Painel!$E$19))</f>
        <v>995528.55657486722</v>
      </c>
      <c r="L72" s="15">
        <f>(K72*EXP(Painel!$E$12-(Painel!$E$19^2)/2+NORMSINV(AleatProd!L71)*Painel!$E$19))</f>
        <v>1007413.9632783933</v>
      </c>
      <c r="M72" s="15">
        <f>(L72*EXP(Painel!$E$12-(Painel!$E$19^2)/2+NORMSINV(AleatProd!M71)*Painel!$E$19))</f>
        <v>1003318.1823304485</v>
      </c>
      <c r="N72" s="15">
        <f>(M72*EXP(Painel!$E$12-(Painel!$E$19^2)/2+NORMSINV(AleatProd!N71)*Painel!$E$19))</f>
        <v>999804.54096936469</v>
      </c>
      <c r="O72" s="15">
        <f>(N72*EXP(Painel!$E$12-(Painel!$E$19^2)/2+NORMSINV(AleatProd!O71)*Painel!$E$19))</f>
        <v>990194.79789371858</v>
      </c>
      <c r="P72" s="15">
        <f>(O72*EXP(Painel!$E$12-(Painel!$E$19^2)/2+NORMSINV(AleatProd!P71)*Painel!$E$19))</f>
        <v>979337.50028716342</v>
      </c>
      <c r="Q72" s="15">
        <f>(P72*EXP(Painel!$E$12-(Painel!$E$19^2)/2+NORMSINV(AleatProd!Q71)*Painel!$E$19))</f>
        <v>988476.95762155904</v>
      </c>
      <c r="R72" s="15">
        <f>(Q72*EXP(Painel!$E$12-(Painel!$E$19^2)/2+NORMSINV(AleatProd!R71)*Painel!$E$19))</f>
        <v>980372.73538650654</v>
      </c>
      <c r="S72" s="15">
        <f>(R72*EXP(Painel!$E$12-(Painel!$E$19^2)/2+NORMSINV(AleatProd!S71)*Painel!$E$19))</f>
        <v>994346.5904860046</v>
      </c>
      <c r="T72" s="15">
        <f>(S72*EXP(Painel!$E$12-(Painel!$E$19^2)/2+NORMSINV(AleatProd!T71)*Painel!$E$19))</f>
        <v>989646.63262305199</v>
      </c>
      <c r="U72" s="15">
        <f>(T72*EXP(Painel!$E$12-(Painel!$E$19^2)/2+NORMSINV(AleatProd!U71)*Painel!$E$19))</f>
        <v>1001479.3572587434</v>
      </c>
      <c r="V72" s="15">
        <f>(U72*EXP(Painel!$E$12-(Painel!$E$19^2)/2+NORMSINV(AleatProd!V71)*Painel!$E$19))</f>
        <v>1008994.7413478523</v>
      </c>
    </row>
    <row r="73" spans="1:22" x14ac:dyDescent="0.25">
      <c r="A73">
        <v>70</v>
      </c>
      <c r="B73" s="2">
        <f>Painel!$B$6</f>
        <v>1000000</v>
      </c>
      <c r="C73" s="15">
        <f>(B73*EXP(Painel!$E$12-(Painel!$E$19^2)/2+NORMSINV(AleatProd!C72)*Painel!$E$19))</f>
        <v>995339.87127358129</v>
      </c>
      <c r="D73" s="15">
        <f>(C73*EXP(Painel!$E$12-(Painel!$E$19^2)/2+NORMSINV(AleatProd!D72)*Painel!$E$19))</f>
        <v>989859.33699394076</v>
      </c>
      <c r="E73" s="15">
        <f>(D73*EXP(Painel!$E$12-(Painel!$E$19^2)/2+NORMSINV(AleatProd!E72)*Painel!$E$19))</f>
        <v>1004098.9104342179</v>
      </c>
      <c r="F73" s="15">
        <f>(E73*EXP(Painel!$E$12-(Painel!$E$19^2)/2+NORMSINV(AleatProd!F72)*Painel!$E$19))</f>
        <v>999572.12784516951</v>
      </c>
      <c r="G73" s="15">
        <f>(F73*EXP(Painel!$E$12-(Painel!$E$19^2)/2+NORMSINV(AleatProd!G72)*Painel!$E$19))</f>
        <v>1001773.0156296716</v>
      </c>
      <c r="H73" s="15">
        <f>(G73*EXP(Painel!$E$12-(Painel!$E$19^2)/2+NORMSINV(AleatProd!H72)*Painel!$E$19))</f>
        <v>1018913.6400498974</v>
      </c>
      <c r="I73" s="15">
        <f>(H73*EXP(Painel!$E$12-(Painel!$E$19^2)/2+NORMSINV(AleatProd!I72)*Painel!$E$19))</f>
        <v>1016153.0257678305</v>
      </c>
      <c r="J73" s="15">
        <f>(I73*EXP(Painel!$E$12-(Painel!$E$19^2)/2+NORMSINV(AleatProd!J72)*Painel!$E$19))</f>
        <v>1014537.8445824638</v>
      </c>
      <c r="K73" s="15">
        <f>(J73*EXP(Painel!$E$12-(Painel!$E$19^2)/2+NORMSINV(AleatProd!K72)*Painel!$E$19))</f>
        <v>994772.94313643046</v>
      </c>
      <c r="L73" s="15">
        <f>(K73*EXP(Painel!$E$12-(Painel!$E$19^2)/2+NORMSINV(AleatProd!L72)*Painel!$E$19))</f>
        <v>993882.54070183111</v>
      </c>
      <c r="M73" s="15">
        <f>(L73*EXP(Painel!$E$12-(Painel!$E$19^2)/2+NORMSINV(AleatProd!M72)*Painel!$E$19))</f>
        <v>981369.23434130661</v>
      </c>
      <c r="N73" s="15">
        <f>(M73*EXP(Painel!$E$12-(Painel!$E$19^2)/2+NORMSINV(AleatProd!N72)*Painel!$E$19))</f>
        <v>969110.55093038664</v>
      </c>
      <c r="O73" s="15">
        <f>(N73*EXP(Painel!$E$12-(Painel!$E$19^2)/2+NORMSINV(AleatProd!O72)*Painel!$E$19))</f>
        <v>962583.07653496228</v>
      </c>
      <c r="P73" s="15">
        <f>(O73*EXP(Painel!$E$12-(Painel!$E$19^2)/2+NORMSINV(AleatProd!P72)*Painel!$E$19))</f>
        <v>949609.37313740817</v>
      </c>
      <c r="Q73" s="15">
        <f>(P73*EXP(Painel!$E$12-(Painel!$E$19^2)/2+NORMSINV(AleatProd!Q72)*Painel!$E$19))</f>
        <v>950027.62637782306</v>
      </c>
      <c r="R73" s="15">
        <f>(Q73*EXP(Painel!$E$12-(Painel!$E$19^2)/2+NORMSINV(AleatProd!R72)*Painel!$E$19))</f>
        <v>938151.75893018092</v>
      </c>
      <c r="S73" s="15">
        <f>(R73*EXP(Painel!$E$12-(Painel!$E$19^2)/2+NORMSINV(AleatProd!S72)*Painel!$E$19))</f>
        <v>933150.01685769076</v>
      </c>
      <c r="T73" s="15">
        <f>(S73*EXP(Painel!$E$12-(Painel!$E$19^2)/2+NORMSINV(AleatProd!T72)*Painel!$E$19))</f>
        <v>935195.24906730803</v>
      </c>
      <c r="U73" s="15">
        <f>(T73*EXP(Painel!$E$12-(Painel!$E$19^2)/2+NORMSINV(AleatProd!U72)*Painel!$E$19))</f>
        <v>946127.65773755009</v>
      </c>
      <c r="V73" s="15">
        <f>(U73*EXP(Painel!$E$12-(Painel!$E$19^2)/2+NORMSINV(AleatProd!V72)*Painel!$E$19))</f>
        <v>942014.34880902141</v>
      </c>
    </row>
    <row r="74" spans="1:22" x14ac:dyDescent="0.25">
      <c r="A74">
        <v>71</v>
      </c>
      <c r="B74" s="2">
        <f>Painel!$B$6</f>
        <v>1000000</v>
      </c>
      <c r="C74" s="15">
        <f>(B74*EXP(Painel!$E$12-(Painel!$E$19^2)/2+NORMSINV(AleatProd!C73)*Painel!$E$19))</f>
        <v>995154.78867974901</v>
      </c>
      <c r="D74" s="15">
        <f>(C74*EXP(Painel!$E$12-(Painel!$E$19^2)/2+NORMSINV(AleatProd!D73)*Painel!$E$19))</f>
        <v>998604.08619266166</v>
      </c>
      <c r="E74" s="15">
        <f>(D74*EXP(Painel!$E$12-(Painel!$E$19^2)/2+NORMSINV(AleatProd!E73)*Painel!$E$19))</f>
        <v>1018002.1500958775</v>
      </c>
      <c r="F74" s="15">
        <f>(E74*EXP(Painel!$E$12-(Painel!$E$19^2)/2+NORMSINV(AleatProd!F73)*Painel!$E$19))</f>
        <v>999529.43935901683</v>
      </c>
      <c r="G74" s="15">
        <f>(F74*EXP(Painel!$E$12-(Painel!$E$19^2)/2+NORMSINV(AleatProd!G73)*Painel!$E$19))</f>
        <v>999898.59511064971</v>
      </c>
      <c r="H74" s="15">
        <f>(G74*EXP(Painel!$E$12-(Painel!$E$19^2)/2+NORMSINV(AleatProd!H73)*Painel!$E$19))</f>
        <v>1005222.4159919999</v>
      </c>
      <c r="I74" s="15">
        <f>(H74*EXP(Painel!$E$12-(Painel!$E$19^2)/2+NORMSINV(AleatProd!I73)*Painel!$E$19))</f>
        <v>990866.65747339162</v>
      </c>
      <c r="J74" s="15">
        <f>(I74*EXP(Painel!$E$12-(Painel!$E$19^2)/2+NORMSINV(AleatProd!J73)*Painel!$E$19))</f>
        <v>995582.60702338512</v>
      </c>
      <c r="K74" s="15">
        <f>(J74*EXP(Painel!$E$12-(Painel!$E$19^2)/2+NORMSINV(AleatProd!K73)*Painel!$E$19))</f>
        <v>972509.95089952915</v>
      </c>
      <c r="L74" s="15">
        <f>(K74*EXP(Painel!$E$12-(Painel!$E$19^2)/2+NORMSINV(AleatProd!L73)*Painel!$E$19))</f>
        <v>953611.95283547963</v>
      </c>
      <c r="M74" s="15">
        <f>(L74*EXP(Painel!$E$12-(Painel!$E$19^2)/2+NORMSINV(AleatProd!M73)*Painel!$E$19))</f>
        <v>943966.36666618986</v>
      </c>
      <c r="N74" s="15">
        <f>(M74*EXP(Painel!$E$12-(Painel!$E$19^2)/2+NORMSINV(AleatProd!N73)*Painel!$E$19))</f>
        <v>942680.24801207928</v>
      </c>
      <c r="O74" s="15">
        <f>(N74*EXP(Painel!$E$12-(Painel!$E$19^2)/2+NORMSINV(AleatProd!O73)*Painel!$E$19))</f>
        <v>942543.05805453332</v>
      </c>
      <c r="P74" s="15">
        <f>(O74*EXP(Painel!$E$12-(Painel!$E$19^2)/2+NORMSINV(AleatProd!P73)*Painel!$E$19))</f>
        <v>933815.39878914726</v>
      </c>
      <c r="Q74" s="15">
        <f>(P74*EXP(Painel!$E$12-(Painel!$E$19^2)/2+NORMSINV(AleatProd!Q73)*Painel!$E$19))</f>
        <v>944219.43776733428</v>
      </c>
      <c r="R74" s="15">
        <f>(Q74*EXP(Painel!$E$12-(Painel!$E$19^2)/2+NORMSINV(AleatProd!R73)*Painel!$E$19))</f>
        <v>941440.80247831054</v>
      </c>
      <c r="S74" s="15">
        <f>(R74*EXP(Painel!$E$12-(Painel!$E$19^2)/2+NORMSINV(AleatProd!S73)*Painel!$E$19))</f>
        <v>937524.72227331717</v>
      </c>
      <c r="T74" s="15">
        <f>(S74*EXP(Painel!$E$12-(Painel!$E$19^2)/2+NORMSINV(AleatProd!T73)*Painel!$E$19))</f>
        <v>939826.15902722452</v>
      </c>
      <c r="U74" s="15">
        <f>(T74*EXP(Painel!$E$12-(Painel!$E$19^2)/2+NORMSINV(AleatProd!U73)*Painel!$E$19))</f>
        <v>925551.72278887325</v>
      </c>
      <c r="V74" s="15">
        <f>(U74*EXP(Painel!$E$12-(Painel!$E$19^2)/2+NORMSINV(AleatProd!V73)*Painel!$E$19))</f>
        <v>929222.8091494526</v>
      </c>
    </row>
    <row r="75" spans="1:22" x14ac:dyDescent="0.25">
      <c r="A75">
        <v>72</v>
      </c>
      <c r="B75" s="2">
        <f>Painel!$B$6</f>
        <v>1000000</v>
      </c>
      <c r="C75" s="15">
        <f>(B75*EXP(Painel!$E$12-(Painel!$E$19^2)/2+NORMSINV(AleatProd!C74)*Painel!$E$19))</f>
        <v>1010129.6961934536</v>
      </c>
      <c r="D75" s="15">
        <f>(C75*EXP(Painel!$E$12-(Painel!$E$19^2)/2+NORMSINV(AleatProd!D74)*Painel!$E$19))</f>
        <v>1020558.7903946233</v>
      </c>
      <c r="E75" s="15">
        <f>(D75*EXP(Painel!$E$12-(Painel!$E$19^2)/2+NORMSINV(AleatProd!E74)*Painel!$E$19))</f>
        <v>1016989.0390310764</v>
      </c>
      <c r="F75" s="15">
        <f>(E75*EXP(Painel!$E$12-(Painel!$E$19^2)/2+NORMSINV(AleatProd!F74)*Painel!$E$19))</f>
        <v>1021413.6567740416</v>
      </c>
      <c r="G75" s="15">
        <f>(F75*EXP(Painel!$E$12-(Painel!$E$19^2)/2+NORMSINV(AleatProd!G74)*Painel!$E$19))</f>
        <v>1028436.8026046677</v>
      </c>
      <c r="H75" s="15">
        <f>(G75*EXP(Painel!$E$12-(Painel!$E$19^2)/2+NORMSINV(AleatProd!H74)*Painel!$E$19))</f>
        <v>1028617.4583418285</v>
      </c>
      <c r="I75" s="15">
        <f>(H75*EXP(Painel!$E$12-(Painel!$E$19^2)/2+NORMSINV(AleatProd!I74)*Painel!$E$19))</f>
        <v>1023785.621045987</v>
      </c>
      <c r="J75" s="15">
        <f>(I75*EXP(Painel!$E$12-(Painel!$E$19^2)/2+NORMSINV(AleatProd!J74)*Painel!$E$19))</f>
        <v>1025241.6652539513</v>
      </c>
      <c r="K75" s="15">
        <f>(J75*EXP(Painel!$E$12-(Painel!$E$19^2)/2+NORMSINV(AleatProd!K74)*Painel!$E$19))</f>
        <v>1039534.9789544693</v>
      </c>
      <c r="L75" s="15">
        <f>(K75*EXP(Painel!$E$12-(Painel!$E$19^2)/2+NORMSINV(AleatProd!L74)*Painel!$E$19))</f>
        <v>1050861.7294433075</v>
      </c>
      <c r="M75" s="15">
        <f>(L75*EXP(Painel!$E$12-(Painel!$E$19^2)/2+NORMSINV(AleatProd!M74)*Painel!$E$19))</f>
        <v>1055526.0107504765</v>
      </c>
      <c r="N75" s="15">
        <f>(M75*EXP(Painel!$E$12-(Painel!$E$19^2)/2+NORMSINV(AleatProd!N74)*Painel!$E$19))</f>
        <v>1046379.4573958971</v>
      </c>
      <c r="O75" s="15">
        <f>(N75*EXP(Painel!$E$12-(Painel!$E$19^2)/2+NORMSINV(AleatProd!O74)*Painel!$E$19))</f>
        <v>1032303.1673304901</v>
      </c>
      <c r="P75" s="15">
        <f>(O75*EXP(Painel!$E$12-(Painel!$E$19^2)/2+NORMSINV(AleatProd!P74)*Painel!$E$19))</f>
        <v>1033415.5406414854</v>
      </c>
      <c r="Q75" s="15">
        <f>(P75*EXP(Painel!$E$12-(Painel!$E$19^2)/2+NORMSINV(AleatProd!Q74)*Painel!$E$19))</f>
        <v>1043176.2766508533</v>
      </c>
      <c r="R75" s="15">
        <f>(Q75*EXP(Painel!$E$12-(Painel!$E$19^2)/2+NORMSINV(AleatProd!R74)*Painel!$E$19))</f>
        <v>1048131.3035009202</v>
      </c>
      <c r="S75" s="15">
        <f>(R75*EXP(Painel!$E$12-(Painel!$E$19^2)/2+NORMSINV(AleatProd!S74)*Painel!$E$19))</f>
        <v>1052041.0822974627</v>
      </c>
      <c r="T75" s="15">
        <f>(S75*EXP(Painel!$E$12-(Painel!$E$19^2)/2+NORMSINV(AleatProd!T74)*Painel!$E$19))</f>
        <v>1050085.4867744104</v>
      </c>
      <c r="U75" s="15">
        <f>(T75*EXP(Painel!$E$12-(Painel!$E$19^2)/2+NORMSINV(AleatProd!U74)*Painel!$E$19))</f>
        <v>1068644.9041114433</v>
      </c>
      <c r="V75" s="15">
        <f>(U75*EXP(Painel!$E$12-(Painel!$E$19^2)/2+NORMSINV(AleatProd!V74)*Painel!$E$19))</f>
        <v>1062680.49239815</v>
      </c>
    </row>
    <row r="76" spans="1:22" x14ac:dyDescent="0.25">
      <c r="A76">
        <v>73</v>
      </c>
      <c r="B76" s="2">
        <f>Painel!$B$6</f>
        <v>1000000</v>
      </c>
      <c r="C76" s="15">
        <f>(B76*EXP(Painel!$E$12-(Painel!$E$19^2)/2+NORMSINV(AleatProd!C75)*Painel!$E$19))</f>
        <v>1009184.0757421915</v>
      </c>
      <c r="D76" s="15">
        <f>(C76*EXP(Painel!$E$12-(Painel!$E$19^2)/2+NORMSINV(AleatProd!D75)*Painel!$E$19))</f>
        <v>996073.96801586705</v>
      </c>
      <c r="E76" s="15">
        <f>(D76*EXP(Painel!$E$12-(Painel!$E$19^2)/2+NORMSINV(AleatProd!E75)*Painel!$E$19))</f>
        <v>985196.06007104262</v>
      </c>
      <c r="F76" s="15">
        <f>(E76*EXP(Painel!$E$12-(Painel!$E$19^2)/2+NORMSINV(AleatProd!F75)*Painel!$E$19))</f>
        <v>997727.83576363174</v>
      </c>
      <c r="G76" s="15">
        <f>(F76*EXP(Painel!$E$12-(Painel!$E$19^2)/2+NORMSINV(AleatProd!G75)*Painel!$E$19))</f>
        <v>1000838.2015109685</v>
      </c>
      <c r="H76" s="15">
        <f>(G76*EXP(Painel!$E$12-(Painel!$E$19^2)/2+NORMSINV(AleatProd!H75)*Painel!$E$19))</f>
        <v>996198.69116822793</v>
      </c>
      <c r="I76" s="15">
        <f>(H76*EXP(Painel!$E$12-(Painel!$E$19^2)/2+NORMSINV(AleatProd!I75)*Painel!$E$19))</f>
        <v>1001118.0874228154</v>
      </c>
      <c r="J76" s="15">
        <f>(I76*EXP(Painel!$E$12-(Painel!$E$19^2)/2+NORMSINV(AleatProd!J75)*Painel!$E$19))</f>
        <v>1007334.8065726265</v>
      </c>
      <c r="K76" s="15">
        <f>(J76*EXP(Painel!$E$12-(Painel!$E$19^2)/2+NORMSINV(AleatProd!K75)*Painel!$E$19))</f>
        <v>1004779.8624919007</v>
      </c>
      <c r="L76" s="15">
        <f>(K76*EXP(Painel!$E$12-(Painel!$E$19^2)/2+NORMSINV(AleatProd!L75)*Painel!$E$19))</f>
        <v>1010059.5841300691</v>
      </c>
      <c r="M76" s="15">
        <f>(L76*EXP(Painel!$E$12-(Painel!$E$19^2)/2+NORMSINV(AleatProd!M75)*Painel!$E$19))</f>
        <v>996504.04066671932</v>
      </c>
      <c r="N76" s="15">
        <f>(M76*EXP(Painel!$E$12-(Painel!$E$19^2)/2+NORMSINV(AleatProd!N75)*Painel!$E$19))</f>
        <v>992015.97465481656</v>
      </c>
      <c r="O76" s="15">
        <f>(N76*EXP(Painel!$E$12-(Painel!$E$19^2)/2+NORMSINV(AleatProd!O75)*Painel!$E$19))</f>
        <v>979639.20624497382</v>
      </c>
      <c r="P76" s="15">
        <f>(O76*EXP(Painel!$E$12-(Painel!$E$19^2)/2+NORMSINV(AleatProd!P75)*Painel!$E$19))</f>
        <v>979573.87813017692</v>
      </c>
      <c r="Q76" s="15">
        <f>(P76*EXP(Painel!$E$12-(Painel!$E$19^2)/2+NORMSINV(AleatProd!Q75)*Painel!$E$19))</f>
        <v>970884.99387836352</v>
      </c>
      <c r="R76" s="15">
        <f>(Q76*EXP(Painel!$E$12-(Painel!$E$19^2)/2+NORMSINV(AleatProd!R75)*Painel!$E$19))</f>
        <v>973161.26812643546</v>
      </c>
      <c r="S76" s="15">
        <f>(R76*EXP(Painel!$E$12-(Painel!$E$19^2)/2+NORMSINV(AleatProd!S75)*Painel!$E$19))</f>
        <v>955933.21944968356</v>
      </c>
      <c r="T76" s="15">
        <f>(S76*EXP(Painel!$E$12-(Painel!$E$19^2)/2+NORMSINV(AleatProd!T75)*Painel!$E$19))</f>
        <v>952113.27041940158</v>
      </c>
      <c r="U76" s="15">
        <f>(T76*EXP(Painel!$E$12-(Painel!$E$19^2)/2+NORMSINV(AleatProd!U75)*Painel!$E$19))</f>
        <v>937851.33378751879</v>
      </c>
      <c r="V76" s="15">
        <f>(U76*EXP(Painel!$E$12-(Painel!$E$19^2)/2+NORMSINV(AleatProd!V75)*Painel!$E$19))</f>
        <v>940863.21056513255</v>
      </c>
    </row>
    <row r="77" spans="1:22" x14ac:dyDescent="0.25">
      <c r="A77">
        <v>74</v>
      </c>
      <c r="B77" s="2">
        <f>Painel!$B$6</f>
        <v>1000000</v>
      </c>
      <c r="C77" s="15">
        <f>(B77*EXP(Painel!$E$12-(Painel!$E$19^2)/2+NORMSINV(AleatProd!C76)*Painel!$E$19))</f>
        <v>996461.94834175217</v>
      </c>
      <c r="D77" s="15">
        <f>(C77*EXP(Painel!$E$12-(Painel!$E$19^2)/2+NORMSINV(AleatProd!D76)*Painel!$E$19))</f>
        <v>987987.51314473723</v>
      </c>
      <c r="E77" s="15">
        <f>(D77*EXP(Painel!$E$12-(Painel!$E$19^2)/2+NORMSINV(AleatProd!E76)*Painel!$E$19))</f>
        <v>1012609.0461883057</v>
      </c>
      <c r="F77" s="15">
        <f>(E77*EXP(Painel!$E$12-(Painel!$E$19^2)/2+NORMSINV(AleatProd!F76)*Painel!$E$19))</f>
        <v>998514.40328994708</v>
      </c>
      <c r="G77" s="15">
        <f>(F77*EXP(Painel!$E$12-(Painel!$E$19^2)/2+NORMSINV(AleatProd!G76)*Painel!$E$19))</f>
        <v>992943.17309313384</v>
      </c>
      <c r="H77" s="15">
        <f>(G77*EXP(Painel!$E$12-(Painel!$E$19^2)/2+NORMSINV(AleatProd!H76)*Painel!$E$19))</f>
        <v>989623.68126587092</v>
      </c>
      <c r="I77" s="15">
        <f>(H77*EXP(Painel!$E$12-(Painel!$E$19^2)/2+NORMSINV(AleatProd!I76)*Painel!$E$19))</f>
        <v>984315.79145067942</v>
      </c>
      <c r="J77" s="15">
        <f>(I77*EXP(Painel!$E$12-(Painel!$E$19^2)/2+NORMSINV(AleatProd!J76)*Painel!$E$19))</f>
        <v>988530.57391766214</v>
      </c>
      <c r="K77" s="15">
        <f>(J77*EXP(Painel!$E$12-(Painel!$E$19^2)/2+NORMSINV(AleatProd!K76)*Painel!$E$19))</f>
        <v>977082.85455623071</v>
      </c>
      <c r="L77" s="15">
        <f>(K77*EXP(Painel!$E$12-(Painel!$E$19^2)/2+NORMSINV(AleatProd!L76)*Painel!$E$19))</f>
        <v>970027.3179208769</v>
      </c>
      <c r="M77" s="15">
        <f>(L77*EXP(Painel!$E$12-(Painel!$E$19^2)/2+NORMSINV(AleatProd!M76)*Painel!$E$19))</f>
        <v>960883.01311530778</v>
      </c>
      <c r="N77" s="15">
        <f>(M77*EXP(Painel!$E$12-(Painel!$E$19^2)/2+NORMSINV(AleatProd!N76)*Painel!$E$19))</f>
        <v>966228.87375322205</v>
      </c>
      <c r="O77" s="15">
        <f>(N77*EXP(Painel!$E$12-(Painel!$E$19^2)/2+NORMSINV(AleatProd!O76)*Painel!$E$19))</f>
        <v>974882.20612763229</v>
      </c>
      <c r="P77" s="15">
        <f>(O77*EXP(Painel!$E$12-(Painel!$E$19^2)/2+NORMSINV(AleatProd!P76)*Painel!$E$19))</f>
        <v>975963.9744090935</v>
      </c>
      <c r="Q77" s="15">
        <f>(P77*EXP(Painel!$E$12-(Painel!$E$19^2)/2+NORMSINV(AleatProd!Q76)*Painel!$E$19))</f>
        <v>967543.74345773691</v>
      </c>
      <c r="R77" s="15">
        <f>(Q77*EXP(Painel!$E$12-(Painel!$E$19^2)/2+NORMSINV(AleatProd!R76)*Painel!$E$19))</f>
        <v>986177.51234447677</v>
      </c>
      <c r="S77" s="15">
        <f>(R77*EXP(Painel!$E$12-(Painel!$E$19^2)/2+NORMSINV(AleatProd!S76)*Painel!$E$19))</f>
        <v>979802.54721088661</v>
      </c>
      <c r="T77" s="15">
        <f>(S77*EXP(Painel!$E$12-(Painel!$E$19^2)/2+NORMSINV(AleatProd!T76)*Painel!$E$19))</f>
        <v>954829.31334080047</v>
      </c>
      <c r="U77" s="15">
        <f>(T77*EXP(Painel!$E$12-(Painel!$E$19^2)/2+NORMSINV(AleatProd!U76)*Painel!$E$19))</f>
        <v>963646.11324679945</v>
      </c>
      <c r="V77" s="15">
        <f>(U77*EXP(Painel!$E$12-(Painel!$E$19^2)/2+NORMSINV(AleatProd!V76)*Painel!$E$19))</f>
        <v>968213.97668051743</v>
      </c>
    </row>
    <row r="78" spans="1:22" x14ac:dyDescent="0.25">
      <c r="A78">
        <v>75</v>
      </c>
      <c r="B78" s="2">
        <f>Painel!$B$6</f>
        <v>1000000</v>
      </c>
      <c r="C78" s="15">
        <f>(B78*EXP(Painel!$E$12-(Painel!$E$19^2)/2+NORMSINV(AleatProd!C77)*Painel!$E$19))</f>
        <v>987603.37119912228</v>
      </c>
      <c r="D78" s="15">
        <f>(C78*EXP(Painel!$E$12-(Painel!$E$19^2)/2+NORMSINV(AleatProd!D77)*Painel!$E$19))</f>
        <v>982763.83150175458</v>
      </c>
      <c r="E78" s="15">
        <f>(D78*EXP(Painel!$E$12-(Painel!$E$19^2)/2+NORMSINV(AleatProd!E77)*Painel!$E$19))</f>
        <v>970766.54042220383</v>
      </c>
      <c r="F78" s="15">
        <f>(E78*EXP(Painel!$E$12-(Painel!$E$19^2)/2+NORMSINV(AleatProd!F77)*Painel!$E$19))</f>
        <v>982859.94582170865</v>
      </c>
      <c r="G78" s="15">
        <f>(F78*EXP(Painel!$E$12-(Painel!$E$19^2)/2+NORMSINV(AleatProd!G77)*Painel!$E$19))</f>
        <v>960955.38947302394</v>
      </c>
      <c r="H78" s="15">
        <f>(G78*EXP(Painel!$E$12-(Painel!$E$19^2)/2+NORMSINV(AleatProd!H77)*Painel!$E$19))</f>
        <v>978350.81041670835</v>
      </c>
      <c r="I78" s="15">
        <f>(H78*EXP(Painel!$E$12-(Painel!$E$19^2)/2+NORMSINV(AleatProd!I77)*Painel!$E$19))</f>
        <v>958730.89592065185</v>
      </c>
      <c r="J78" s="15">
        <f>(I78*EXP(Painel!$E$12-(Painel!$E$19^2)/2+NORMSINV(AleatProd!J77)*Painel!$E$19))</f>
        <v>960010.68440853117</v>
      </c>
      <c r="K78" s="15">
        <f>(J78*EXP(Painel!$E$12-(Painel!$E$19^2)/2+NORMSINV(AleatProd!K77)*Painel!$E$19))</f>
        <v>949991.80406692752</v>
      </c>
      <c r="L78" s="15">
        <f>(K78*EXP(Painel!$E$12-(Painel!$E$19^2)/2+NORMSINV(AleatProd!L77)*Painel!$E$19))</f>
        <v>952120.59205443726</v>
      </c>
      <c r="M78" s="15">
        <f>(L78*EXP(Painel!$E$12-(Painel!$E$19^2)/2+NORMSINV(AleatProd!M77)*Painel!$E$19))</f>
        <v>947558.70567288133</v>
      </c>
      <c r="N78" s="15">
        <f>(M78*EXP(Painel!$E$12-(Painel!$E$19^2)/2+NORMSINV(AleatProd!N77)*Painel!$E$19))</f>
        <v>958039.48263470922</v>
      </c>
      <c r="O78" s="15">
        <f>(N78*EXP(Painel!$E$12-(Painel!$E$19^2)/2+NORMSINV(AleatProd!O77)*Painel!$E$19))</f>
        <v>940319.63845706009</v>
      </c>
      <c r="P78" s="15">
        <f>(O78*EXP(Painel!$E$12-(Painel!$E$19^2)/2+NORMSINV(AleatProd!P77)*Painel!$E$19))</f>
        <v>943778.96137491765</v>
      </c>
      <c r="Q78" s="15">
        <f>(P78*EXP(Painel!$E$12-(Painel!$E$19^2)/2+NORMSINV(AleatProd!Q77)*Painel!$E$19))</f>
        <v>955888.68015797238</v>
      </c>
      <c r="R78" s="15">
        <f>(Q78*EXP(Painel!$E$12-(Painel!$E$19^2)/2+NORMSINV(AleatProd!R77)*Painel!$E$19))</f>
        <v>952413.1203073177</v>
      </c>
      <c r="S78" s="15">
        <f>(R78*EXP(Painel!$E$12-(Painel!$E$19^2)/2+NORMSINV(AleatProd!S77)*Painel!$E$19))</f>
        <v>951429.52981798339</v>
      </c>
      <c r="T78" s="15">
        <f>(S78*EXP(Painel!$E$12-(Painel!$E$19^2)/2+NORMSINV(AleatProd!T77)*Painel!$E$19))</f>
        <v>960335.84460652736</v>
      </c>
      <c r="U78" s="15">
        <f>(T78*EXP(Painel!$E$12-(Painel!$E$19^2)/2+NORMSINV(AleatProd!U77)*Painel!$E$19))</f>
        <v>962254.99347579398</v>
      </c>
      <c r="V78" s="15">
        <f>(U78*EXP(Painel!$E$12-(Painel!$E$19^2)/2+NORMSINV(AleatProd!V77)*Painel!$E$19))</f>
        <v>966509.8210971714</v>
      </c>
    </row>
    <row r="79" spans="1:22" x14ac:dyDescent="0.25">
      <c r="A79">
        <v>76</v>
      </c>
      <c r="B79" s="2">
        <f>Painel!$B$6</f>
        <v>1000000</v>
      </c>
      <c r="C79" s="15">
        <f>(B79*EXP(Painel!$E$12-(Painel!$E$19^2)/2+NORMSINV(AleatProd!C78)*Painel!$E$19))</f>
        <v>1003520.699018984</v>
      </c>
      <c r="D79" s="15">
        <f>(C79*EXP(Painel!$E$12-(Painel!$E$19^2)/2+NORMSINV(AleatProd!D78)*Painel!$E$19))</f>
        <v>1010592.7698948453</v>
      </c>
      <c r="E79" s="15">
        <f>(D79*EXP(Painel!$E$12-(Painel!$E$19^2)/2+NORMSINV(AleatProd!E78)*Painel!$E$19))</f>
        <v>998925.05089248263</v>
      </c>
      <c r="F79" s="15">
        <f>(E79*EXP(Painel!$E$12-(Painel!$E$19^2)/2+NORMSINV(AleatProd!F78)*Painel!$E$19))</f>
        <v>1000246.9456891706</v>
      </c>
      <c r="G79" s="15">
        <f>(F79*EXP(Painel!$E$12-(Painel!$E$19^2)/2+NORMSINV(AleatProd!G78)*Painel!$E$19))</f>
        <v>1020584.3196886403</v>
      </c>
      <c r="H79" s="15">
        <f>(G79*EXP(Painel!$E$12-(Painel!$E$19^2)/2+NORMSINV(AleatProd!H78)*Painel!$E$19))</f>
        <v>1025953.5103732563</v>
      </c>
      <c r="I79" s="15">
        <f>(H79*EXP(Painel!$E$12-(Painel!$E$19^2)/2+NORMSINV(AleatProd!I78)*Painel!$E$19))</f>
        <v>1017609.537182015</v>
      </c>
      <c r="J79" s="15">
        <f>(I79*EXP(Painel!$E$12-(Painel!$E$19^2)/2+NORMSINV(AleatProd!J78)*Painel!$E$19))</f>
        <v>1010448.9372620193</v>
      </c>
      <c r="K79" s="15">
        <f>(J79*EXP(Painel!$E$12-(Painel!$E$19^2)/2+NORMSINV(AleatProd!K78)*Painel!$E$19))</f>
        <v>1011521.4368944829</v>
      </c>
      <c r="L79" s="15">
        <f>(K79*EXP(Painel!$E$12-(Painel!$E$19^2)/2+NORMSINV(AleatProd!L78)*Painel!$E$19))</f>
        <v>1015538.7082645766</v>
      </c>
      <c r="M79" s="15">
        <f>(L79*EXP(Painel!$E$12-(Painel!$E$19^2)/2+NORMSINV(AleatProd!M78)*Painel!$E$19))</f>
        <v>1012518.4203649748</v>
      </c>
      <c r="N79" s="15">
        <f>(M79*EXP(Painel!$E$12-(Painel!$E$19^2)/2+NORMSINV(AleatProd!N78)*Painel!$E$19))</f>
        <v>1022586.573534802</v>
      </c>
      <c r="O79" s="15">
        <f>(N79*EXP(Painel!$E$12-(Painel!$E$19^2)/2+NORMSINV(AleatProd!O78)*Painel!$E$19))</f>
        <v>1031025.1541728972</v>
      </c>
      <c r="P79" s="15">
        <f>(O79*EXP(Painel!$E$12-(Painel!$E$19^2)/2+NORMSINV(AleatProd!P78)*Painel!$E$19))</f>
        <v>1026705.9933742725</v>
      </c>
      <c r="Q79" s="15">
        <f>(P79*EXP(Painel!$E$12-(Painel!$E$19^2)/2+NORMSINV(AleatProd!Q78)*Painel!$E$19))</f>
        <v>1032732.4727565568</v>
      </c>
      <c r="R79" s="15">
        <f>(Q79*EXP(Painel!$E$12-(Painel!$E$19^2)/2+NORMSINV(AleatProd!R78)*Painel!$E$19))</f>
        <v>1037086.5594287029</v>
      </c>
      <c r="S79" s="15">
        <f>(R79*EXP(Painel!$E$12-(Painel!$E$19^2)/2+NORMSINV(AleatProd!S78)*Painel!$E$19))</f>
        <v>1031057.1322579684</v>
      </c>
      <c r="T79" s="15">
        <f>(S79*EXP(Painel!$E$12-(Painel!$E$19^2)/2+NORMSINV(AleatProd!T78)*Painel!$E$19))</f>
        <v>1017341.3057952765</v>
      </c>
      <c r="U79" s="15">
        <f>(T79*EXP(Painel!$E$12-(Painel!$E$19^2)/2+NORMSINV(AleatProd!U78)*Painel!$E$19))</f>
        <v>1008291.7725662793</v>
      </c>
      <c r="V79" s="15">
        <f>(U79*EXP(Painel!$E$12-(Painel!$E$19^2)/2+NORMSINV(AleatProd!V78)*Painel!$E$19))</f>
        <v>1011961.9955121462</v>
      </c>
    </row>
    <row r="80" spans="1:22" x14ac:dyDescent="0.25">
      <c r="A80">
        <v>77</v>
      </c>
      <c r="B80" s="2">
        <f>Painel!$B$6</f>
        <v>1000000</v>
      </c>
      <c r="C80" s="15">
        <f>(B80*EXP(Painel!$E$12-(Painel!$E$19^2)/2+NORMSINV(AleatProd!C79)*Painel!$E$19))</f>
        <v>998331.88903146726</v>
      </c>
      <c r="D80" s="15">
        <f>(C80*EXP(Painel!$E$12-(Painel!$E$19^2)/2+NORMSINV(AleatProd!D79)*Painel!$E$19))</f>
        <v>1000674.499814081</v>
      </c>
      <c r="E80" s="15">
        <f>(D80*EXP(Painel!$E$12-(Painel!$E$19^2)/2+NORMSINV(AleatProd!E79)*Painel!$E$19))</f>
        <v>1008019.6321372568</v>
      </c>
      <c r="F80" s="15">
        <f>(E80*EXP(Painel!$E$12-(Painel!$E$19^2)/2+NORMSINV(AleatProd!F79)*Painel!$E$19))</f>
        <v>1005703.1036663337</v>
      </c>
      <c r="G80" s="15">
        <f>(F80*EXP(Painel!$E$12-(Painel!$E$19^2)/2+NORMSINV(AleatProd!G79)*Painel!$E$19))</f>
        <v>1007358.341333071</v>
      </c>
      <c r="H80" s="15">
        <f>(G80*EXP(Painel!$E$12-(Painel!$E$19^2)/2+NORMSINV(AleatProd!H79)*Painel!$E$19))</f>
        <v>1016129.7904681681</v>
      </c>
      <c r="I80" s="15">
        <f>(H80*EXP(Painel!$E$12-(Painel!$E$19^2)/2+NORMSINV(AleatProd!I79)*Painel!$E$19))</f>
        <v>1010654.8413950809</v>
      </c>
      <c r="J80" s="15">
        <f>(I80*EXP(Painel!$E$12-(Painel!$E$19^2)/2+NORMSINV(AleatProd!J79)*Painel!$E$19))</f>
        <v>1010098.8224277847</v>
      </c>
      <c r="K80" s="15">
        <f>(J80*EXP(Painel!$E$12-(Painel!$E$19^2)/2+NORMSINV(AleatProd!K79)*Painel!$E$19))</f>
        <v>991343.07393020729</v>
      </c>
      <c r="L80" s="15">
        <f>(K80*EXP(Painel!$E$12-(Painel!$E$19^2)/2+NORMSINV(AleatProd!L79)*Painel!$E$19))</f>
        <v>1004333.8451800988</v>
      </c>
      <c r="M80" s="15">
        <f>(L80*EXP(Painel!$E$12-(Painel!$E$19^2)/2+NORMSINV(AleatProd!M79)*Painel!$E$19))</f>
        <v>1016455.1279707869</v>
      </c>
      <c r="N80" s="15">
        <f>(M80*EXP(Painel!$E$12-(Painel!$E$19^2)/2+NORMSINV(AleatProd!N79)*Painel!$E$19))</f>
        <v>1023936.8528731471</v>
      </c>
      <c r="O80" s="15">
        <f>(N80*EXP(Painel!$E$12-(Painel!$E$19^2)/2+NORMSINV(AleatProd!O79)*Painel!$E$19))</f>
        <v>1035441.6675869153</v>
      </c>
      <c r="P80" s="15">
        <f>(O80*EXP(Painel!$E$12-(Painel!$E$19^2)/2+NORMSINV(AleatProd!P79)*Painel!$E$19))</f>
        <v>1028111.6350978388</v>
      </c>
      <c r="Q80" s="15">
        <f>(P80*EXP(Painel!$E$12-(Painel!$E$19^2)/2+NORMSINV(AleatProd!Q79)*Painel!$E$19))</f>
        <v>1024266.1435421924</v>
      </c>
      <c r="R80" s="15">
        <f>(Q80*EXP(Painel!$E$12-(Painel!$E$19^2)/2+NORMSINV(AleatProd!R79)*Painel!$E$19))</f>
        <v>1019061.4659761314</v>
      </c>
      <c r="S80" s="15">
        <f>(R80*EXP(Painel!$E$12-(Painel!$E$19^2)/2+NORMSINV(AleatProd!S79)*Painel!$E$19))</f>
        <v>1020663.0058760484</v>
      </c>
      <c r="T80" s="15">
        <f>(S80*EXP(Painel!$E$12-(Painel!$E$19^2)/2+NORMSINV(AleatProd!T79)*Painel!$E$19))</f>
        <v>1019671.3677870198</v>
      </c>
      <c r="U80" s="15">
        <f>(T80*EXP(Painel!$E$12-(Painel!$E$19^2)/2+NORMSINV(AleatProd!U79)*Painel!$E$19))</f>
        <v>1049922.0817327988</v>
      </c>
      <c r="V80" s="15">
        <f>(U80*EXP(Painel!$E$12-(Painel!$E$19^2)/2+NORMSINV(AleatProd!V79)*Painel!$E$19))</f>
        <v>1030970.1007376206</v>
      </c>
    </row>
    <row r="81" spans="1:22" x14ac:dyDescent="0.25">
      <c r="A81">
        <v>78</v>
      </c>
      <c r="B81" s="2">
        <f>Painel!$B$6</f>
        <v>1000000</v>
      </c>
      <c r="C81" s="15">
        <f>(B81*EXP(Painel!$E$12-(Painel!$E$19^2)/2+NORMSINV(AleatProd!C80)*Painel!$E$19))</f>
        <v>1004975.3061710744</v>
      </c>
      <c r="D81" s="15">
        <f>(C81*EXP(Painel!$E$12-(Painel!$E$19^2)/2+NORMSINV(AleatProd!D80)*Painel!$E$19))</f>
        <v>995763.78816204204</v>
      </c>
      <c r="E81" s="15">
        <f>(D81*EXP(Painel!$E$12-(Painel!$E$19^2)/2+NORMSINV(AleatProd!E80)*Painel!$E$19))</f>
        <v>1006222.2492796029</v>
      </c>
      <c r="F81" s="15">
        <f>(E81*EXP(Painel!$E$12-(Painel!$E$19^2)/2+NORMSINV(AleatProd!F80)*Painel!$E$19))</f>
        <v>1007003.9771409716</v>
      </c>
      <c r="G81" s="15">
        <f>(F81*EXP(Painel!$E$12-(Painel!$E$19^2)/2+NORMSINV(AleatProd!G80)*Painel!$E$19))</f>
        <v>1014040.8387173675</v>
      </c>
      <c r="H81" s="15">
        <f>(G81*EXP(Painel!$E$12-(Painel!$E$19^2)/2+NORMSINV(AleatProd!H80)*Painel!$E$19))</f>
        <v>1008134.3597319253</v>
      </c>
      <c r="I81" s="15">
        <f>(H81*EXP(Painel!$E$12-(Painel!$E$19^2)/2+NORMSINV(AleatProd!I80)*Painel!$E$19))</f>
        <v>1020676.7061594761</v>
      </c>
      <c r="J81" s="15">
        <f>(I81*EXP(Painel!$E$12-(Painel!$E$19^2)/2+NORMSINV(AleatProd!J80)*Painel!$E$19))</f>
        <v>1026548.2618755735</v>
      </c>
      <c r="K81" s="15">
        <f>(J81*EXP(Painel!$E$12-(Painel!$E$19^2)/2+NORMSINV(AleatProd!K80)*Painel!$E$19))</f>
        <v>1020504.3775616514</v>
      </c>
      <c r="L81" s="15">
        <f>(K81*EXP(Painel!$E$12-(Painel!$E$19^2)/2+NORMSINV(AleatProd!L80)*Painel!$E$19))</f>
        <v>1013514.0185770243</v>
      </c>
      <c r="M81" s="15">
        <f>(L81*EXP(Painel!$E$12-(Painel!$E$19^2)/2+NORMSINV(AleatProd!M80)*Painel!$E$19))</f>
        <v>994365.26845816791</v>
      </c>
      <c r="N81" s="15">
        <f>(M81*EXP(Painel!$E$12-(Painel!$E$19^2)/2+NORMSINV(AleatProd!N80)*Painel!$E$19))</f>
        <v>996016.26516632724</v>
      </c>
      <c r="O81" s="15">
        <f>(N81*EXP(Painel!$E$12-(Painel!$E$19^2)/2+NORMSINV(AleatProd!O80)*Painel!$E$19))</f>
        <v>989784.71539287572</v>
      </c>
      <c r="P81" s="15">
        <f>(O81*EXP(Painel!$E$12-(Painel!$E$19^2)/2+NORMSINV(AleatProd!P80)*Painel!$E$19))</f>
        <v>1004397.7167764751</v>
      </c>
      <c r="Q81" s="15">
        <f>(P81*EXP(Painel!$E$12-(Painel!$E$19^2)/2+NORMSINV(AleatProd!Q80)*Painel!$E$19))</f>
        <v>1024217.585215289</v>
      </c>
      <c r="R81" s="15">
        <f>(Q81*EXP(Painel!$E$12-(Painel!$E$19^2)/2+NORMSINV(AleatProd!R80)*Painel!$E$19))</f>
        <v>1011846.1794059556</v>
      </c>
      <c r="S81" s="15">
        <f>(R81*EXP(Painel!$E$12-(Painel!$E$19^2)/2+NORMSINV(AleatProd!S80)*Painel!$E$19))</f>
        <v>1025010.4485566126</v>
      </c>
      <c r="T81" s="15">
        <f>(S81*EXP(Painel!$E$12-(Painel!$E$19^2)/2+NORMSINV(AleatProd!T80)*Painel!$E$19))</f>
        <v>1030307.4258239758</v>
      </c>
      <c r="U81" s="15">
        <f>(T81*EXP(Painel!$E$12-(Painel!$E$19^2)/2+NORMSINV(AleatProd!U80)*Painel!$E$19))</f>
        <v>1031426.3843125062</v>
      </c>
      <c r="V81" s="15">
        <f>(U81*EXP(Painel!$E$12-(Painel!$E$19^2)/2+NORMSINV(AleatProd!V80)*Painel!$E$19))</f>
        <v>1031857.3288917177</v>
      </c>
    </row>
    <row r="82" spans="1:22" x14ac:dyDescent="0.25">
      <c r="A82">
        <v>79</v>
      </c>
      <c r="B82" s="2">
        <f>Painel!$B$6</f>
        <v>1000000</v>
      </c>
      <c r="C82" s="15">
        <f>(B82*EXP(Painel!$E$12-(Painel!$E$19^2)/2+NORMSINV(AleatProd!C81)*Painel!$E$19))</f>
        <v>999276.52180935966</v>
      </c>
      <c r="D82" s="15">
        <f>(C82*EXP(Painel!$E$12-(Painel!$E$19^2)/2+NORMSINV(AleatProd!D81)*Painel!$E$19))</f>
        <v>1005884.0430096408</v>
      </c>
      <c r="E82" s="15">
        <f>(D82*EXP(Painel!$E$12-(Painel!$E$19^2)/2+NORMSINV(AleatProd!E81)*Painel!$E$19))</f>
        <v>1003584.770391176</v>
      </c>
      <c r="F82" s="15">
        <f>(E82*EXP(Painel!$E$12-(Painel!$E$19^2)/2+NORMSINV(AleatProd!F81)*Painel!$E$19))</f>
        <v>1011789.6937070448</v>
      </c>
      <c r="G82" s="15">
        <f>(F82*EXP(Painel!$E$12-(Painel!$E$19^2)/2+NORMSINV(AleatProd!G81)*Painel!$E$19))</f>
        <v>1017419.5566612083</v>
      </c>
      <c r="H82" s="15">
        <f>(G82*EXP(Painel!$E$12-(Painel!$E$19^2)/2+NORMSINV(AleatProd!H81)*Painel!$E$19))</f>
        <v>1012983.4779591967</v>
      </c>
      <c r="I82" s="15">
        <f>(H82*EXP(Painel!$E$12-(Painel!$E$19^2)/2+NORMSINV(AleatProd!I81)*Painel!$E$19))</f>
        <v>1002474.9140456337</v>
      </c>
      <c r="J82" s="15">
        <f>(I82*EXP(Painel!$E$12-(Painel!$E$19^2)/2+NORMSINV(AleatProd!J81)*Painel!$E$19))</f>
        <v>1015543.3177537721</v>
      </c>
      <c r="K82" s="15">
        <f>(J82*EXP(Painel!$E$12-(Painel!$E$19^2)/2+NORMSINV(AleatProd!K81)*Painel!$E$19))</f>
        <v>1008511.2591824821</v>
      </c>
      <c r="L82" s="15">
        <f>(K82*EXP(Painel!$E$12-(Painel!$E$19^2)/2+NORMSINV(AleatProd!L81)*Painel!$E$19))</f>
        <v>1031587.8411392521</v>
      </c>
      <c r="M82" s="15">
        <f>(L82*EXP(Painel!$E$12-(Painel!$E$19^2)/2+NORMSINV(AleatProd!M81)*Painel!$E$19))</f>
        <v>1017939.2836540343</v>
      </c>
      <c r="N82" s="15">
        <f>(M82*EXP(Painel!$E$12-(Painel!$E$19^2)/2+NORMSINV(AleatProd!N81)*Painel!$E$19))</f>
        <v>1011856.6206382245</v>
      </c>
      <c r="O82" s="15">
        <f>(N82*EXP(Painel!$E$12-(Painel!$E$19^2)/2+NORMSINV(AleatProd!O81)*Painel!$E$19))</f>
        <v>1019648.5659206409</v>
      </c>
      <c r="P82" s="15">
        <f>(O82*EXP(Painel!$E$12-(Painel!$E$19^2)/2+NORMSINV(AleatProd!P81)*Painel!$E$19))</f>
        <v>1015500.0543958853</v>
      </c>
      <c r="Q82" s="15">
        <f>(P82*EXP(Painel!$E$12-(Painel!$E$19^2)/2+NORMSINV(AleatProd!Q81)*Painel!$E$19))</f>
        <v>1012753.0339805521</v>
      </c>
      <c r="R82" s="15">
        <f>(Q82*EXP(Painel!$E$12-(Painel!$E$19^2)/2+NORMSINV(AleatProd!R81)*Painel!$E$19))</f>
        <v>1023767.7826104529</v>
      </c>
      <c r="S82" s="15">
        <f>(R82*EXP(Painel!$E$12-(Painel!$E$19^2)/2+NORMSINV(AleatProd!S81)*Painel!$E$19))</f>
        <v>1039547.8860495043</v>
      </c>
      <c r="T82" s="15">
        <f>(S82*EXP(Painel!$E$12-(Painel!$E$19^2)/2+NORMSINV(AleatProd!T81)*Painel!$E$19))</f>
        <v>1038029.7761256298</v>
      </c>
      <c r="U82" s="15">
        <f>(T82*EXP(Painel!$E$12-(Painel!$E$19^2)/2+NORMSINV(AleatProd!U81)*Painel!$E$19))</f>
        <v>1037624.9754415255</v>
      </c>
      <c r="V82" s="15">
        <f>(U82*EXP(Painel!$E$12-(Painel!$E$19^2)/2+NORMSINV(AleatProd!V81)*Painel!$E$19))</f>
        <v>1019006.7923153916</v>
      </c>
    </row>
    <row r="83" spans="1:22" x14ac:dyDescent="0.25">
      <c r="A83">
        <v>80</v>
      </c>
      <c r="B83" s="2">
        <f>Painel!$B$6</f>
        <v>1000000</v>
      </c>
      <c r="C83" s="15">
        <f>(B83*EXP(Painel!$E$12-(Painel!$E$19^2)/2+NORMSINV(AleatProd!C82)*Painel!$E$19))</f>
        <v>998565.97788097674</v>
      </c>
      <c r="D83" s="15">
        <f>(C83*EXP(Painel!$E$12-(Painel!$E$19^2)/2+NORMSINV(AleatProd!D82)*Painel!$E$19))</f>
        <v>999303.82276467665</v>
      </c>
      <c r="E83" s="15">
        <f>(D83*EXP(Painel!$E$12-(Painel!$E$19^2)/2+NORMSINV(AleatProd!E82)*Painel!$E$19))</f>
        <v>985364.87790048716</v>
      </c>
      <c r="F83" s="15">
        <f>(E83*EXP(Painel!$E$12-(Painel!$E$19^2)/2+NORMSINV(AleatProd!F82)*Painel!$E$19))</f>
        <v>971919.11229936138</v>
      </c>
      <c r="G83" s="15">
        <f>(F83*EXP(Painel!$E$12-(Painel!$E$19^2)/2+NORMSINV(AleatProd!G82)*Painel!$E$19))</f>
        <v>968572.19414472743</v>
      </c>
      <c r="H83" s="15">
        <f>(G83*EXP(Painel!$E$12-(Painel!$E$19^2)/2+NORMSINV(AleatProd!H82)*Painel!$E$19))</f>
        <v>950270.00296928536</v>
      </c>
      <c r="I83" s="15">
        <f>(H83*EXP(Painel!$E$12-(Painel!$E$19^2)/2+NORMSINV(AleatProd!I82)*Painel!$E$19))</f>
        <v>948883.69008267159</v>
      </c>
      <c r="J83" s="15">
        <f>(I83*EXP(Painel!$E$12-(Painel!$E$19^2)/2+NORMSINV(AleatProd!J82)*Painel!$E$19))</f>
        <v>967877.44454447855</v>
      </c>
      <c r="K83" s="15">
        <f>(J83*EXP(Painel!$E$12-(Painel!$E$19^2)/2+NORMSINV(AleatProd!K82)*Painel!$E$19))</f>
        <v>978891.85317326454</v>
      </c>
      <c r="L83" s="15">
        <f>(K83*EXP(Painel!$E$12-(Painel!$E$19^2)/2+NORMSINV(AleatProd!L82)*Painel!$E$19))</f>
        <v>979999.64412427286</v>
      </c>
      <c r="M83" s="15">
        <f>(L83*EXP(Painel!$E$12-(Painel!$E$19^2)/2+NORMSINV(AleatProd!M82)*Painel!$E$19))</f>
        <v>980608.88552145311</v>
      </c>
      <c r="N83" s="15">
        <f>(M83*EXP(Painel!$E$12-(Painel!$E$19^2)/2+NORMSINV(AleatProd!N82)*Painel!$E$19))</f>
        <v>989712.50275560643</v>
      </c>
      <c r="O83" s="15">
        <f>(N83*EXP(Painel!$E$12-(Painel!$E$19^2)/2+NORMSINV(AleatProd!O82)*Painel!$E$19))</f>
        <v>988089.17819877912</v>
      </c>
      <c r="P83" s="15">
        <f>(O83*EXP(Painel!$E$12-(Painel!$E$19^2)/2+NORMSINV(AleatProd!P82)*Painel!$E$19))</f>
        <v>991431.3170940734</v>
      </c>
      <c r="Q83" s="15">
        <f>(P83*EXP(Painel!$E$12-(Painel!$E$19^2)/2+NORMSINV(AleatProd!Q82)*Painel!$E$19))</f>
        <v>994189.59471220791</v>
      </c>
      <c r="R83" s="15">
        <f>(Q83*EXP(Painel!$E$12-(Painel!$E$19^2)/2+NORMSINV(AleatProd!R82)*Painel!$E$19))</f>
        <v>1000064.6904246737</v>
      </c>
      <c r="S83" s="15">
        <f>(R83*EXP(Painel!$E$12-(Painel!$E$19^2)/2+NORMSINV(AleatProd!S82)*Painel!$E$19))</f>
        <v>1004294.976911144</v>
      </c>
      <c r="T83" s="15">
        <f>(S83*EXP(Painel!$E$12-(Painel!$E$19^2)/2+NORMSINV(AleatProd!T82)*Painel!$E$19))</f>
        <v>994192.17909157067</v>
      </c>
      <c r="U83" s="15">
        <f>(T83*EXP(Painel!$E$12-(Painel!$E$19^2)/2+NORMSINV(AleatProd!U82)*Painel!$E$19))</f>
        <v>991321.79593144392</v>
      </c>
      <c r="V83" s="15">
        <f>(U83*EXP(Painel!$E$12-(Painel!$E$19^2)/2+NORMSINV(AleatProd!V82)*Painel!$E$19))</f>
        <v>992534.0678560721</v>
      </c>
    </row>
    <row r="84" spans="1:22" x14ac:dyDescent="0.25">
      <c r="A84">
        <v>81</v>
      </c>
      <c r="B84" s="2">
        <f>Painel!$B$6</f>
        <v>1000000</v>
      </c>
      <c r="C84" s="15">
        <f>(B84*EXP(Painel!$E$12-(Painel!$E$19^2)/2+NORMSINV(AleatProd!C83)*Painel!$E$19))</f>
        <v>1008785.4491381027</v>
      </c>
      <c r="D84" s="15">
        <f>(C84*EXP(Painel!$E$12-(Painel!$E$19^2)/2+NORMSINV(AleatProd!D83)*Painel!$E$19))</f>
        <v>1022066.6980556261</v>
      </c>
      <c r="E84" s="15">
        <f>(D84*EXP(Painel!$E$12-(Painel!$E$19^2)/2+NORMSINV(AleatProd!E83)*Painel!$E$19))</f>
        <v>1011977.7449722879</v>
      </c>
      <c r="F84" s="15">
        <f>(E84*EXP(Painel!$E$12-(Painel!$E$19^2)/2+NORMSINV(AleatProd!F83)*Painel!$E$19))</f>
        <v>1016935.1977434092</v>
      </c>
      <c r="G84" s="15">
        <f>(F84*EXP(Painel!$E$12-(Painel!$E$19^2)/2+NORMSINV(AleatProd!G83)*Painel!$E$19))</f>
        <v>1018242.2655962168</v>
      </c>
      <c r="H84" s="15">
        <f>(G84*EXP(Painel!$E$12-(Painel!$E$19^2)/2+NORMSINV(AleatProd!H83)*Painel!$E$19))</f>
        <v>1014665.1148105051</v>
      </c>
      <c r="I84" s="15">
        <f>(H84*EXP(Painel!$E$12-(Painel!$E$19^2)/2+NORMSINV(AleatProd!I83)*Painel!$E$19))</f>
        <v>1012303.5465866213</v>
      </c>
      <c r="J84" s="15">
        <f>(I84*EXP(Painel!$E$12-(Painel!$E$19^2)/2+NORMSINV(AleatProd!J83)*Painel!$E$19))</f>
        <v>1018271.976308501</v>
      </c>
      <c r="K84" s="15">
        <f>(J84*EXP(Painel!$E$12-(Painel!$E$19^2)/2+NORMSINV(AleatProd!K83)*Painel!$E$19))</f>
        <v>1028148.3568059234</v>
      </c>
      <c r="L84" s="15">
        <f>(K84*EXP(Painel!$E$12-(Painel!$E$19^2)/2+NORMSINV(AleatProd!L83)*Painel!$E$19))</f>
        <v>1011045.8131187483</v>
      </c>
      <c r="M84" s="15">
        <f>(L84*EXP(Painel!$E$12-(Painel!$E$19^2)/2+NORMSINV(AleatProd!M83)*Painel!$E$19))</f>
        <v>996802.60182209162</v>
      </c>
      <c r="N84" s="15">
        <f>(M84*EXP(Painel!$E$12-(Painel!$E$19^2)/2+NORMSINV(AleatProd!N83)*Painel!$E$19))</f>
        <v>979964.86257186555</v>
      </c>
      <c r="O84" s="15">
        <f>(N84*EXP(Painel!$E$12-(Painel!$E$19^2)/2+NORMSINV(AleatProd!O83)*Painel!$E$19))</f>
        <v>995540.3533612435</v>
      </c>
      <c r="P84" s="15">
        <f>(O84*EXP(Painel!$E$12-(Painel!$E$19^2)/2+NORMSINV(AleatProd!P83)*Painel!$E$19))</f>
        <v>987758.75991987472</v>
      </c>
      <c r="Q84" s="15">
        <f>(P84*EXP(Painel!$E$12-(Painel!$E$19^2)/2+NORMSINV(AleatProd!Q83)*Painel!$E$19))</f>
        <v>988810.76658773527</v>
      </c>
      <c r="R84" s="15">
        <f>(Q84*EXP(Painel!$E$12-(Painel!$E$19^2)/2+NORMSINV(AleatProd!R83)*Painel!$E$19))</f>
        <v>981670.21355649375</v>
      </c>
      <c r="S84" s="15">
        <f>(R84*EXP(Painel!$E$12-(Painel!$E$19^2)/2+NORMSINV(AleatProd!S83)*Painel!$E$19))</f>
        <v>970946.18998605607</v>
      </c>
      <c r="T84" s="15">
        <f>(S84*EXP(Painel!$E$12-(Painel!$E$19^2)/2+NORMSINV(AleatProd!T83)*Painel!$E$19))</f>
        <v>961789.76982312661</v>
      </c>
      <c r="U84" s="15">
        <f>(T84*EXP(Painel!$E$12-(Painel!$E$19^2)/2+NORMSINV(AleatProd!U83)*Painel!$E$19))</f>
        <v>962146.7325990937</v>
      </c>
      <c r="V84" s="15">
        <f>(U84*EXP(Painel!$E$12-(Painel!$E$19^2)/2+NORMSINV(AleatProd!V83)*Painel!$E$19))</f>
        <v>965021.809247909</v>
      </c>
    </row>
    <row r="85" spans="1:22" x14ac:dyDescent="0.25">
      <c r="A85">
        <v>82</v>
      </c>
      <c r="B85" s="2">
        <f>Painel!$B$6</f>
        <v>1000000</v>
      </c>
      <c r="C85" s="15">
        <f>(B85*EXP(Painel!$E$12-(Painel!$E$19^2)/2+NORMSINV(AleatProd!C84)*Painel!$E$19))</f>
        <v>988465.01590717176</v>
      </c>
      <c r="D85" s="15">
        <f>(C85*EXP(Painel!$E$12-(Painel!$E$19^2)/2+NORMSINV(AleatProd!D84)*Painel!$E$19))</f>
        <v>986745.49102597078</v>
      </c>
      <c r="E85" s="15">
        <f>(D85*EXP(Painel!$E$12-(Painel!$E$19^2)/2+NORMSINV(AleatProd!E84)*Painel!$E$19))</f>
        <v>990366.41703530168</v>
      </c>
      <c r="F85" s="15">
        <f>(E85*EXP(Painel!$E$12-(Painel!$E$19^2)/2+NORMSINV(AleatProd!F84)*Painel!$E$19))</f>
        <v>982453.03374950832</v>
      </c>
      <c r="G85" s="15">
        <f>(F85*EXP(Painel!$E$12-(Painel!$E$19^2)/2+NORMSINV(AleatProd!G84)*Painel!$E$19))</f>
        <v>983592.42126679944</v>
      </c>
      <c r="H85" s="15">
        <f>(G85*EXP(Painel!$E$12-(Painel!$E$19^2)/2+NORMSINV(AleatProd!H84)*Painel!$E$19))</f>
        <v>970666.85568921198</v>
      </c>
      <c r="I85" s="15">
        <f>(H85*EXP(Painel!$E$12-(Painel!$E$19^2)/2+NORMSINV(AleatProd!I84)*Painel!$E$19))</f>
        <v>985380.87850977737</v>
      </c>
      <c r="J85" s="15">
        <f>(I85*EXP(Painel!$E$12-(Painel!$E$19^2)/2+NORMSINV(AleatProd!J84)*Painel!$E$19))</f>
        <v>995182.78733060102</v>
      </c>
      <c r="K85" s="15">
        <f>(J85*EXP(Painel!$E$12-(Painel!$E$19^2)/2+NORMSINV(AleatProd!K84)*Painel!$E$19))</f>
        <v>1015059.5885464804</v>
      </c>
      <c r="L85" s="15">
        <f>(K85*EXP(Painel!$E$12-(Painel!$E$19^2)/2+NORMSINV(AleatProd!L84)*Painel!$E$19))</f>
        <v>1010723.2779329729</v>
      </c>
      <c r="M85" s="15">
        <f>(L85*EXP(Painel!$E$12-(Painel!$E$19^2)/2+NORMSINV(AleatProd!M84)*Painel!$E$19))</f>
        <v>1013990.9584650674</v>
      </c>
      <c r="N85" s="15">
        <f>(M85*EXP(Painel!$E$12-(Painel!$E$19^2)/2+NORMSINV(AleatProd!N84)*Painel!$E$19))</f>
        <v>1012318.1181010194</v>
      </c>
      <c r="O85" s="15">
        <f>(N85*EXP(Painel!$E$12-(Painel!$E$19^2)/2+NORMSINV(AleatProd!O84)*Painel!$E$19))</f>
        <v>1020378.2552649217</v>
      </c>
      <c r="P85" s="15">
        <f>(O85*EXP(Painel!$E$12-(Painel!$E$19^2)/2+NORMSINV(AleatProd!P84)*Painel!$E$19))</f>
        <v>1020891.0979800796</v>
      </c>
      <c r="Q85" s="15">
        <f>(P85*EXP(Painel!$E$12-(Painel!$E$19^2)/2+NORMSINV(AleatProd!Q84)*Painel!$E$19))</f>
        <v>997254.84531542961</v>
      </c>
      <c r="R85" s="15">
        <f>(Q85*EXP(Painel!$E$12-(Painel!$E$19^2)/2+NORMSINV(AleatProd!R84)*Painel!$E$19))</f>
        <v>1005930.3571401859</v>
      </c>
      <c r="S85" s="15">
        <f>(R85*EXP(Painel!$E$12-(Painel!$E$19^2)/2+NORMSINV(AleatProd!S84)*Painel!$E$19))</f>
        <v>1003997.878745797</v>
      </c>
      <c r="T85" s="15">
        <f>(S85*EXP(Painel!$E$12-(Painel!$E$19^2)/2+NORMSINV(AleatProd!T84)*Painel!$E$19))</f>
        <v>998357.70944179932</v>
      </c>
      <c r="U85" s="15">
        <f>(T85*EXP(Painel!$E$12-(Painel!$E$19^2)/2+NORMSINV(AleatProd!U84)*Painel!$E$19))</f>
        <v>1008395.149676175</v>
      </c>
      <c r="V85" s="15">
        <f>(U85*EXP(Painel!$E$12-(Painel!$E$19^2)/2+NORMSINV(AleatProd!V84)*Painel!$E$19))</f>
        <v>1017039.8673606336</v>
      </c>
    </row>
    <row r="86" spans="1:22" x14ac:dyDescent="0.25">
      <c r="A86">
        <v>83</v>
      </c>
      <c r="B86" s="2">
        <f>Painel!$B$6</f>
        <v>1000000</v>
      </c>
      <c r="C86" s="15">
        <f>(B86*EXP(Painel!$E$12-(Painel!$E$19^2)/2+NORMSINV(AleatProd!C85)*Painel!$E$19))</f>
        <v>1024270.4491724574</v>
      </c>
      <c r="D86" s="15">
        <f>(C86*EXP(Painel!$E$12-(Painel!$E$19^2)/2+NORMSINV(AleatProd!D85)*Painel!$E$19))</f>
        <v>1047164.5481825538</v>
      </c>
      <c r="E86" s="15">
        <f>(D86*EXP(Painel!$E$12-(Painel!$E$19^2)/2+NORMSINV(AleatProd!E85)*Painel!$E$19))</f>
        <v>1042689.3995804306</v>
      </c>
      <c r="F86" s="15">
        <f>(E86*EXP(Painel!$E$12-(Painel!$E$19^2)/2+NORMSINV(AleatProd!F85)*Painel!$E$19))</f>
        <v>1044938.2597135591</v>
      </c>
      <c r="G86" s="15">
        <f>(F86*EXP(Painel!$E$12-(Painel!$E$19^2)/2+NORMSINV(AleatProd!G85)*Painel!$E$19))</f>
        <v>1048593.2000101104</v>
      </c>
      <c r="H86" s="15">
        <f>(G86*EXP(Painel!$E$12-(Painel!$E$19^2)/2+NORMSINV(AleatProd!H85)*Painel!$E$19))</f>
        <v>1047437.2789631388</v>
      </c>
      <c r="I86" s="15">
        <f>(H86*EXP(Painel!$E$12-(Painel!$E$19^2)/2+NORMSINV(AleatProd!I85)*Painel!$E$19))</f>
        <v>1055965.5711879365</v>
      </c>
      <c r="J86" s="15">
        <f>(I86*EXP(Painel!$E$12-(Painel!$E$19^2)/2+NORMSINV(AleatProd!J85)*Painel!$E$19))</f>
        <v>1059306.7031359973</v>
      </c>
      <c r="K86" s="15">
        <f>(J86*EXP(Painel!$E$12-(Painel!$E$19^2)/2+NORMSINV(AleatProd!K85)*Painel!$E$19))</f>
        <v>1054762.7400899797</v>
      </c>
      <c r="L86" s="15">
        <f>(K86*EXP(Painel!$E$12-(Painel!$E$19^2)/2+NORMSINV(AleatProd!L85)*Painel!$E$19))</f>
        <v>1070379.7803203519</v>
      </c>
      <c r="M86" s="15">
        <f>(L86*EXP(Painel!$E$12-(Painel!$E$19^2)/2+NORMSINV(AleatProd!M85)*Painel!$E$19))</f>
        <v>1068613.3967783393</v>
      </c>
      <c r="N86" s="15">
        <f>(M86*EXP(Painel!$E$12-(Painel!$E$19^2)/2+NORMSINV(AleatProd!N85)*Painel!$E$19))</f>
        <v>1080998.2175974133</v>
      </c>
      <c r="O86" s="15">
        <f>(N86*EXP(Painel!$E$12-(Painel!$E$19^2)/2+NORMSINV(AleatProd!O85)*Painel!$E$19))</f>
        <v>1094110.6158010124</v>
      </c>
      <c r="P86" s="15">
        <f>(O86*EXP(Painel!$E$12-(Painel!$E$19^2)/2+NORMSINV(AleatProd!P85)*Painel!$E$19))</f>
        <v>1089329.5177336214</v>
      </c>
      <c r="Q86" s="15">
        <f>(P86*EXP(Painel!$E$12-(Painel!$E$19^2)/2+NORMSINV(AleatProd!Q85)*Painel!$E$19))</f>
        <v>1076616.8958890387</v>
      </c>
      <c r="R86" s="15">
        <f>(Q86*EXP(Painel!$E$12-(Painel!$E$19^2)/2+NORMSINV(AleatProd!R85)*Painel!$E$19))</f>
        <v>1067388.5942454345</v>
      </c>
      <c r="S86" s="15">
        <f>(R86*EXP(Painel!$E$12-(Painel!$E$19^2)/2+NORMSINV(AleatProd!S85)*Painel!$E$19))</f>
        <v>1068395.4863659723</v>
      </c>
      <c r="T86" s="15">
        <f>(S86*EXP(Painel!$E$12-(Painel!$E$19^2)/2+NORMSINV(AleatProd!T85)*Painel!$E$19))</f>
        <v>1071327.3540189082</v>
      </c>
      <c r="U86" s="15">
        <f>(T86*EXP(Painel!$E$12-(Painel!$E$19^2)/2+NORMSINV(AleatProd!U85)*Painel!$E$19))</f>
        <v>1055110.9594112635</v>
      </c>
      <c r="V86" s="15">
        <f>(U86*EXP(Painel!$E$12-(Painel!$E$19^2)/2+NORMSINV(AleatProd!V85)*Painel!$E$19))</f>
        <v>1057347.502100633</v>
      </c>
    </row>
    <row r="87" spans="1:22" x14ac:dyDescent="0.25">
      <c r="A87">
        <v>84</v>
      </c>
      <c r="B87" s="2">
        <f>Painel!$B$6</f>
        <v>1000000</v>
      </c>
      <c r="C87" s="15">
        <f>(B87*EXP(Painel!$E$12-(Painel!$E$19^2)/2+NORMSINV(AleatProd!C86)*Painel!$E$19))</f>
        <v>999368.5213779055</v>
      </c>
      <c r="D87" s="15">
        <f>(C87*EXP(Painel!$E$12-(Painel!$E$19^2)/2+NORMSINV(AleatProd!D86)*Painel!$E$19))</f>
        <v>1008139.5297969405</v>
      </c>
      <c r="E87" s="15">
        <f>(D87*EXP(Painel!$E$12-(Painel!$E$19^2)/2+NORMSINV(AleatProd!E86)*Painel!$E$19))</f>
        <v>1019067.958685883</v>
      </c>
      <c r="F87" s="15">
        <f>(E87*EXP(Painel!$E$12-(Painel!$E$19^2)/2+NORMSINV(AleatProd!F86)*Painel!$E$19))</f>
        <v>1014561.8467705639</v>
      </c>
      <c r="G87" s="15">
        <f>(F87*EXP(Painel!$E$12-(Painel!$E$19^2)/2+NORMSINV(AleatProd!G86)*Painel!$E$19))</f>
        <v>1002308.9918686158</v>
      </c>
      <c r="H87" s="15">
        <f>(G87*EXP(Painel!$E$12-(Painel!$E$19^2)/2+NORMSINV(AleatProd!H86)*Painel!$E$19))</f>
        <v>985314.02776970924</v>
      </c>
      <c r="I87" s="15">
        <f>(H87*EXP(Painel!$E$12-(Painel!$E$19^2)/2+NORMSINV(AleatProd!I86)*Painel!$E$19))</f>
        <v>984425.01732328569</v>
      </c>
      <c r="J87" s="15">
        <f>(I87*EXP(Painel!$E$12-(Painel!$E$19^2)/2+NORMSINV(AleatProd!J86)*Painel!$E$19))</f>
        <v>966336.87168401387</v>
      </c>
      <c r="K87" s="15">
        <f>(J87*EXP(Painel!$E$12-(Painel!$E$19^2)/2+NORMSINV(AleatProd!K86)*Painel!$E$19))</f>
        <v>965797.41770147486</v>
      </c>
      <c r="L87" s="15">
        <f>(K87*EXP(Painel!$E$12-(Painel!$E$19^2)/2+NORMSINV(AleatProd!L86)*Painel!$E$19))</f>
        <v>952694.85690175998</v>
      </c>
      <c r="M87" s="15">
        <f>(L87*EXP(Painel!$E$12-(Painel!$E$19^2)/2+NORMSINV(AleatProd!M86)*Painel!$E$19))</f>
        <v>949568.09868763795</v>
      </c>
      <c r="N87" s="15">
        <f>(M87*EXP(Painel!$E$12-(Painel!$E$19^2)/2+NORMSINV(AleatProd!N86)*Painel!$E$19))</f>
        <v>974301.04032860068</v>
      </c>
      <c r="O87" s="15">
        <f>(N87*EXP(Painel!$E$12-(Painel!$E$19^2)/2+NORMSINV(AleatProd!O86)*Painel!$E$19))</f>
        <v>957237.36245509307</v>
      </c>
      <c r="P87" s="15">
        <f>(O87*EXP(Painel!$E$12-(Painel!$E$19^2)/2+NORMSINV(AleatProd!P86)*Painel!$E$19))</f>
        <v>965390.91022229858</v>
      </c>
      <c r="Q87" s="15">
        <f>(P87*EXP(Painel!$E$12-(Painel!$E$19^2)/2+NORMSINV(AleatProd!Q86)*Painel!$E$19))</f>
        <v>953336.78479680978</v>
      </c>
      <c r="R87" s="15">
        <f>(Q87*EXP(Painel!$E$12-(Painel!$E$19^2)/2+NORMSINV(AleatProd!R86)*Painel!$E$19))</f>
        <v>960301.98713919858</v>
      </c>
      <c r="S87" s="15">
        <f>(R87*EXP(Painel!$E$12-(Painel!$E$19^2)/2+NORMSINV(AleatProd!S86)*Painel!$E$19))</f>
        <v>942179.74614177772</v>
      </c>
      <c r="T87" s="15">
        <f>(S87*EXP(Painel!$E$12-(Painel!$E$19^2)/2+NORMSINV(AleatProd!T86)*Painel!$E$19))</f>
        <v>945533.35462693393</v>
      </c>
      <c r="U87" s="15">
        <f>(T87*EXP(Painel!$E$12-(Painel!$E$19^2)/2+NORMSINV(AleatProd!U86)*Painel!$E$19))</f>
        <v>953828.01004829863</v>
      </c>
      <c r="V87" s="15">
        <f>(U87*EXP(Painel!$E$12-(Painel!$E$19^2)/2+NORMSINV(AleatProd!V86)*Painel!$E$19))</f>
        <v>966529.75309654651</v>
      </c>
    </row>
    <row r="88" spans="1:22" x14ac:dyDescent="0.25">
      <c r="A88">
        <v>85</v>
      </c>
      <c r="B88" s="2">
        <f>Painel!$B$6</f>
        <v>1000000</v>
      </c>
      <c r="C88" s="15">
        <f>(B88*EXP(Painel!$E$12-(Painel!$E$19^2)/2+NORMSINV(AleatProd!C87)*Painel!$E$19))</f>
        <v>1006355.3197625187</v>
      </c>
      <c r="D88" s="15">
        <f>(C88*EXP(Painel!$E$12-(Painel!$E$19^2)/2+NORMSINV(AleatProd!D87)*Painel!$E$19))</f>
        <v>1012673.7102721855</v>
      </c>
      <c r="E88" s="15">
        <f>(D88*EXP(Painel!$E$12-(Painel!$E$19^2)/2+NORMSINV(AleatProd!E87)*Painel!$E$19))</f>
        <v>1017886.7862807844</v>
      </c>
      <c r="F88" s="15">
        <f>(E88*EXP(Painel!$E$12-(Painel!$E$19^2)/2+NORMSINV(AleatProd!F87)*Painel!$E$19))</f>
        <v>1014289.4587254436</v>
      </c>
      <c r="G88" s="15">
        <f>(F88*EXP(Painel!$E$12-(Painel!$E$19^2)/2+NORMSINV(AleatProd!G87)*Painel!$E$19))</f>
        <v>1011466.4374053025</v>
      </c>
      <c r="H88" s="15">
        <f>(G88*EXP(Painel!$E$12-(Painel!$E$19^2)/2+NORMSINV(AleatProd!H87)*Painel!$E$19))</f>
        <v>998016.71589480457</v>
      </c>
      <c r="I88" s="15">
        <f>(H88*EXP(Painel!$E$12-(Painel!$E$19^2)/2+NORMSINV(AleatProd!I87)*Painel!$E$19))</f>
        <v>998531.124068334</v>
      </c>
      <c r="J88" s="15">
        <f>(I88*EXP(Painel!$E$12-(Painel!$E$19^2)/2+NORMSINV(AleatProd!J87)*Painel!$E$19))</f>
        <v>994208.17449851462</v>
      </c>
      <c r="K88" s="15">
        <f>(J88*EXP(Painel!$E$12-(Painel!$E$19^2)/2+NORMSINV(AleatProd!K87)*Painel!$E$19))</f>
        <v>1003352.5190920441</v>
      </c>
      <c r="L88" s="15">
        <f>(K88*EXP(Painel!$E$12-(Painel!$E$19^2)/2+NORMSINV(AleatProd!L87)*Painel!$E$19))</f>
        <v>1025741.9596168393</v>
      </c>
      <c r="M88" s="15">
        <f>(L88*EXP(Painel!$E$12-(Painel!$E$19^2)/2+NORMSINV(AleatProd!M87)*Painel!$E$19))</f>
        <v>1023412.9707672031</v>
      </c>
      <c r="N88" s="15">
        <f>(M88*EXP(Painel!$E$12-(Painel!$E$19^2)/2+NORMSINV(AleatProd!N87)*Painel!$E$19))</f>
        <v>1033903.6764632169</v>
      </c>
      <c r="O88" s="15">
        <f>(N88*EXP(Painel!$E$12-(Painel!$E$19^2)/2+NORMSINV(AleatProd!O87)*Painel!$E$19))</f>
        <v>1038226.162336807</v>
      </c>
      <c r="P88" s="15">
        <f>(O88*EXP(Painel!$E$12-(Painel!$E$19^2)/2+NORMSINV(AleatProd!P87)*Painel!$E$19))</f>
        <v>1057056.7704412264</v>
      </c>
      <c r="Q88" s="15">
        <f>(P88*EXP(Painel!$E$12-(Painel!$E$19^2)/2+NORMSINV(AleatProd!Q87)*Painel!$E$19))</f>
        <v>1062679.4210243595</v>
      </c>
      <c r="R88" s="15">
        <f>(Q88*EXP(Painel!$E$12-(Painel!$E$19^2)/2+NORMSINV(AleatProd!R87)*Painel!$E$19))</f>
        <v>1040901.2294446966</v>
      </c>
      <c r="S88" s="15">
        <f>(R88*EXP(Painel!$E$12-(Painel!$E$19^2)/2+NORMSINV(AleatProd!S87)*Painel!$E$19))</f>
        <v>1038535.5448419334</v>
      </c>
      <c r="T88" s="15">
        <f>(S88*EXP(Painel!$E$12-(Painel!$E$19^2)/2+NORMSINV(AleatProd!T87)*Painel!$E$19))</f>
        <v>1021308.1203871942</v>
      </c>
      <c r="U88" s="15">
        <f>(T88*EXP(Painel!$E$12-(Painel!$E$19^2)/2+NORMSINV(AleatProd!U87)*Painel!$E$19))</f>
        <v>1009080.6345849141</v>
      </c>
      <c r="V88" s="15">
        <f>(U88*EXP(Painel!$E$12-(Painel!$E$19^2)/2+NORMSINV(AleatProd!V87)*Painel!$E$19))</f>
        <v>1017642.0610969432</v>
      </c>
    </row>
    <row r="89" spans="1:22" x14ac:dyDescent="0.25">
      <c r="A89">
        <v>86</v>
      </c>
      <c r="B89" s="2">
        <f>Painel!$B$6</f>
        <v>1000000</v>
      </c>
      <c r="C89" s="15">
        <f>(B89*EXP(Painel!$E$12-(Painel!$E$19^2)/2+NORMSINV(AleatProd!C88)*Painel!$E$19))</f>
        <v>1010734.3306838596</v>
      </c>
      <c r="D89" s="15">
        <f>(C89*EXP(Painel!$E$12-(Painel!$E$19^2)/2+NORMSINV(AleatProd!D88)*Painel!$E$19))</f>
        <v>1011597.9544855326</v>
      </c>
      <c r="E89" s="15">
        <f>(D89*EXP(Painel!$E$12-(Painel!$E$19^2)/2+NORMSINV(AleatProd!E88)*Painel!$E$19))</f>
        <v>995661.77166230197</v>
      </c>
      <c r="F89" s="15">
        <f>(E89*EXP(Painel!$E$12-(Painel!$E$19^2)/2+NORMSINV(AleatProd!F88)*Painel!$E$19))</f>
        <v>989959.29004660458</v>
      </c>
      <c r="G89" s="15">
        <f>(F89*EXP(Painel!$E$12-(Painel!$E$19^2)/2+NORMSINV(AleatProd!G88)*Painel!$E$19))</f>
        <v>994621.11940011231</v>
      </c>
      <c r="H89" s="15">
        <f>(G89*EXP(Painel!$E$12-(Painel!$E$19^2)/2+NORMSINV(AleatProd!H88)*Painel!$E$19))</f>
        <v>995862.58437050483</v>
      </c>
      <c r="I89" s="15">
        <f>(H89*EXP(Painel!$E$12-(Painel!$E$19^2)/2+NORMSINV(AleatProd!I88)*Painel!$E$19))</f>
        <v>990091.52985787205</v>
      </c>
      <c r="J89" s="15">
        <f>(I89*EXP(Painel!$E$12-(Painel!$E$19^2)/2+NORMSINV(AleatProd!J88)*Painel!$E$19))</f>
        <v>985301.76472812251</v>
      </c>
      <c r="K89" s="15">
        <f>(J89*EXP(Painel!$E$12-(Painel!$E$19^2)/2+NORMSINV(AleatProd!K88)*Painel!$E$19))</f>
        <v>996736.83294775477</v>
      </c>
      <c r="L89" s="15">
        <f>(K89*EXP(Painel!$E$12-(Painel!$E$19^2)/2+NORMSINV(AleatProd!L88)*Painel!$E$19))</f>
        <v>981154.90606119705</v>
      </c>
      <c r="M89" s="15">
        <f>(L89*EXP(Painel!$E$12-(Painel!$E$19^2)/2+NORMSINV(AleatProd!M88)*Painel!$E$19))</f>
        <v>977875.46639231022</v>
      </c>
      <c r="N89" s="15">
        <f>(M89*EXP(Painel!$E$12-(Painel!$E$19^2)/2+NORMSINV(AleatProd!N88)*Painel!$E$19))</f>
        <v>982638.96862457693</v>
      </c>
      <c r="O89" s="15">
        <f>(N89*EXP(Painel!$E$12-(Painel!$E$19^2)/2+NORMSINV(AleatProd!O88)*Painel!$E$19))</f>
        <v>965969.93449139304</v>
      </c>
      <c r="P89" s="15">
        <f>(O89*EXP(Painel!$E$12-(Painel!$E$19^2)/2+NORMSINV(AleatProd!P88)*Painel!$E$19))</f>
        <v>978843.93459966674</v>
      </c>
      <c r="Q89" s="15">
        <f>(P89*EXP(Painel!$E$12-(Painel!$E$19^2)/2+NORMSINV(AleatProd!Q88)*Painel!$E$19))</f>
        <v>979021.12019914482</v>
      </c>
      <c r="R89" s="15">
        <f>(Q89*EXP(Painel!$E$12-(Painel!$E$19^2)/2+NORMSINV(AleatProd!R88)*Painel!$E$19))</f>
        <v>994977.3938878926</v>
      </c>
      <c r="S89" s="15">
        <f>(R89*EXP(Painel!$E$12-(Painel!$E$19^2)/2+NORMSINV(AleatProd!S88)*Painel!$E$19))</f>
        <v>1002619.2748383429</v>
      </c>
      <c r="T89" s="15">
        <f>(S89*EXP(Painel!$E$12-(Painel!$E$19^2)/2+NORMSINV(AleatProd!T88)*Painel!$E$19))</f>
        <v>1010336.3607809651</v>
      </c>
      <c r="U89" s="15">
        <f>(T89*EXP(Painel!$E$12-(Painel!$E$19^2)/2+NORMSINV(AleatProd!U88)*Painel!$E$19))</f>
        <v>1009912.994535105</v>
      </c>
      <c r="V89" s="15">
        <f>(U89*EXP(Painel!$E$12-(Painel!$E$19^2)/2+NORMSINV(AleatProd!V88)*Painel!$E$19))</f>
        <v>1005764.3464303445</v>
      </c>
    </row>
    <row r="90" spans="1:22" x14ac:dyDescent="0.25">
      <c r="A90">
        <v>87</v>
      </c>
      <c r="B90" s="2">
        <f>Painel!$B$6</f>
        <v>1000000</v>
      </c>
      <c r="C90" s="15">
        <f>(B90*EXP(Painel!$E$12-(Painel!$E$19^2)/2+NORMSINV(AleatProd!C89)*Painel!$E$19))</f>
        <v>1002922.3231754592</v>
      </c>
      <c r="D90" s="15">
        <f>(C90*EXP(Painel!$E$12-(Painel!$E$19^2)/2+NORMSINV(AleatProd!D89)*Painel!$E$19))</f>
        <v>980464.23229879688</v>
      </c>
      <c r="E90" s="15">
        <f>(D90*EXP(Painel!$E$12-(Painel!$E$19^2)/2+NORMSINV(AleatProd!E89)*Painel!$E$19))</f>
        <v>976133.33836997463</v>
      </c>
      <c r="F90" s="15">
        <f>(E90*EXP(Painel!$E$12-(Painel!$E$19^2)/2+NORMSINV(AleatProd!F89)*Painel!$E$19))</f>
        <v>989163.93637121061</v>
      </c>
      <c r="G90" s="15">
        <f>(F90*EXP(Painel!$E$12-(Painel!$E$19^2)/2+NORMSINV(AleatProd!G89)*Painel!$E$19))</f>
        <v>986643.56619714724</v>
      </c>
      <c r="H90" s="15">
        <f>(G90*EXP(Painel!$E$12-(Painel!$E$19^2)/2+NORMSINV(AleatProd!H89)*Painel!$E$19))</f>
        <v>986600.93961863359</v>
      </c>
      <c r="I90" s="15">
        <f>(H90*EXP(Painel!$E$12-(Painel!$E$19^2)/2+NORMSINV(AleatProd!I89)*Painel!$E$19))</f>
        <v>981020.78264350118</v>
      </c>
      <c r="J90" s="15">
        <f>(I90*EXP(Painel!$E$12-(Painel!$E$19^2)/2+NORMSINV(AleatProd!J89)*Painel!$E$19))</f>
        <v>992855.83578865312</v>
      </c>
      <c r="K90" s="15">
        <f>(J90*EXP(Painel!$E$12-(Painel!$E$19^2)/2+NORMSINV(AleatProd!K89)*Painel!$E$19))</f>
        <v>978802.01500500017</v>
      </c>
      <c r="L90" s="15">
        <f>(K90*EXP(Painel!$E$12-(Painel!$E$19^2)/2+NORMSINV(AleatProd!L89)*Painel!$E$19))</f>
        <v>972151.37139345089</v>
      </c>
      <c r="M90" s="15">
        <f>(L90*EXP(Painel!$E$12-(Painel!$E$19^2)/2+NORMSINV(AleatProd!M89)*Painel!$E$19))</f>
        <v>972506.03023732686</v>
      </c>
      <c r="N90" s="15">
        <f>(M90*EXP(Painel!$E$12-(Painel!$E$19^2)/2+NORMSINV(AleatProd!N89)*Painel!$E$19))</f>
        <v>967717.6257706047</v>
      </c>
      <c r="O90" s="15">
        <f>(N90*EXP(Painel!$E$12-(Painel!$E$19^2)/2+NORMSINV(AleatProd!O89)*Painel!$E$19))</f>
        <v>987637.65830545092</v>
      </c>
      <c r="P90" s="15">
        <f>(O90*EXP(Painel!$E$12-(Painel!$E$19^2)/2+NORMSINV(AleatProd!P89)*Painel!$E$19))</f>
        <v>982014.23007761815</v>
      </c>
      <c r="Q90" s="15">
        <f>(P90*EXP(Painel!$E$12-(Painel!$E$19^2)/2+NORMSINV(AleatProd!Q89)*Painel!$E$19))</f>
        <v>984447.79256936989</v>
      </c>
      <c r="R90" s="15">
        <f>(Q90*EXP(Painel!$E$12-(Painel!$E$19^2)/2+NORMSINV(AleatProd!R89)*Painel!$E$19))</f>
        <v>982281.70809419849</v>
      </c>
      <c r="S90" s="15">
        <f>(R90*EXP(Painel!$E$12-(Painel!$E$19^2)/2+NORMSINV(AleatProd!S89)*Painel!$E$19))</f>
        <v>992047.1331683757</v>
      </c>
      <c r="T90" s="15">
        <f>(S90*EXP(Painel!$E$12-(Painel!$E$19^2)/2+NORMSINV(AleatProd!T89)*Painel!$E$19))</f>
        <v>975704.12594810466</v>
      </c>
      <c r="U90" s="15">
        <f>(T90*EXP(Painel!$E$12-(Painel!$E$19^2)/2+NORMSINV(AleatProd!U89)*Painel!$E$19))</f>
        <v>983436.17065284029</v>
      </c>
      <c r="V90" s="15">
        <f>(U90*EXP(Painel!$E$12-(Painel!$E$19^2)/2+NORMSINV(AleatProd!V89)*Painel!$E$19))</f>
        <v>968543.21422489197</v>
      </c>
    </row>
    <row r="91" spans="1:22" x14ac:dyDescent="0.25">
      <c r="A91">
        <v>88</v>
      </c>
      <c r="B91" s="2">
        <f>Painel!$B$6</f>
        <v>1000000</v>
      </c>
      <c r="C91" s="15">
        <f>(B91*EXP(Painel!$E$12-(Painel!$E$19^2)/2+NORMSINV(AleatProd!C90)*Painel!$E$19))</f>
        <v>1007477.2139387871</v>
      </c>
      <c r="D91" s="15">
        <f>(C91*EXP(Painel!$E$12-(Painel!$E$19^2)/2+NORMSINV(AleatProd!D90)*Painel!$E$19))</f>
        <v>989690.24286054086</v>
      </c>
      <c r="E91" s="15">
        <f>(D91*EXP(Painel!$E$12-(Painel!$E$19^2)/2+NORMSINV(AleatProd!E90)*Painel!$E$19))</f>
        <v>996895.14641127829</v>
      </c>
      <c r="F91" s="15">
        <f>(E91*EXP(Painel!$E$12-(Painel!$E$19^2)/2+NORMSINV(AleatProd!F90)*Painel!$E$19))</f>
        <v>995154.34483141848</v>
      </c>
      <c r="G91" s="15">
        <f>(F91*EXP(Painel!$E$12-(Painel!$E$19^2)/2+NORMSINV(AleatProd!G90)*Painel!$E$19))</f>
        <v>1000285.2154852283</v>
      </c>
      <c r="H91" s="15">
        <f>(G91*EXP(Painel!$E$12-(Painel!$E$19^2)/2+NORMSINV(AleatProd!H90)*Painel!$E$19))</f>
        <v>1002196.6983692228</v>
      </c>
      <c r="I91" s="15">
        <f>(H91*EXP(Painel!$E$12-(Painel!$E$19^2)/2+NORMSINV(AleatProd!I90)*Painel!$E$19))</f>
        <v>1002984.1407726937</v>
      </c>
      <c r="J91" s="15">
        <f>(I91*EXP(Painel!$E$12-(Painel!$E$19^2)/2+NORMSINV(AleatProd!J90)*Painel!$E$19))</f>
        <v>997950.6803192246</v>
      </c>
      <c r="K91" s="15">
        <f>(J91*EXP(Painel!$E$12-(Painel!$E$19^2)/2+NORMSINV(AleatProd!K90)*Painel!$E$19))</f>
        <v>997383.04597086867</v>
      </c>
      <c r="L91" s="15">
        <f>(K91*EXP(Painel!$E$12-(Painel!$E$19^2)/2+NORMSINV(AleatProd!L90)*Painel!$E$19))</f>
        <v>999068.65639535466</v>
      </c>
      <c r="M91" s="15">
        <f>(L91*EXP(Painel!$E$12-(Painel!$E$19^2)/2+NORMSINV(AleatProd!M90)*Painel!$E$19))</f>
        <v>997914.58467106964</v>
      </c>
      <c r="N91" s="15">
        <f>(M91*EXP(Painel!$E$12-(Painel!$E$19^2)/2+NORMSINV(AleatProd!N90)*Painel!$E$19))</f>
        <v>982042.79904810013</v>
      </c>
      <c r="O91" s="15">
        <f>(N91*EXP(Painel!$E$12-(Painel!$E$19^2)/2+NORMSINV(AleatProd!O90)*Painel!$E$19))</f>
        <v>982298.0825852321</v>
      </c>
      <c r="P91" s="15">
        <f>(O91*EXP(Painel!$E$12-(Painel!$E$19^2)/2+NORMSINV(AleatProd!P90)*Painel!$E$19))</f>
        <v>1003563.4719387899</v>
      </c>
      <c r="Q91" s="15">
        <f>(P91*EXP(Painel!$E$12-(Painel!$E$19^2)/2+NORMSINV(AleatProd!Q90)*Painel!$E$19))</f>
        <v>1009642.0356894233</v>
      </c>
      <c r="R91" s="15">
        <f>(Q91*EXP(Painel!$E$12-(Painel!$E$19^2)/2+NORMSINV(AleatProd!R90)*Painel!$E$19))</f>
        <v>1018298.3834684063</v>
      </c>
      <c r="S91" s="15">
        <f>(R91*EXP(Painel!$E$12-(Painel!$E$19^2)/2+NORMSINV(AleatProd!S90)*Painel!$E$19))</f>
        <v>1014935.5880825428</v>
      </c>
      <c r="T91" s="15">
        <f>(S91*EXP(Painel!$E$12-(Painel!$E$19^2)/2+NORMSINV(AleatProd!T90)*Painel!$E$19))</f>
        <v>1016910.2300139543</v>
      </c>
      <c r="U91" s="15">
        <f>(T91*EXP(Painel!$E$12-(Painel!$E$19^2)/2+NORMSINV(AleatProd!U90)*Painel!$E$19))</f>
        <v>1010129.8526586675</v>
      </c>
      <c r="V91" s="15">
        <f>(U91*EXP(Painel!$E$12-(Painel!$E$19^2)/2+NORMSINV(AleatProd!V90)*Painel!$E$19))</f>
        <v>1020141.0145809826</v>
      </c>
    </row>
    <row r="92" spans="1:22" x14ac:dyDescent="0.25">
      <c r="A92">
        <v>89</v>
      </c>
      <c r="B92" s="2">
        <f>Painel!$B$6</f>
        <v>1000000</v>
      </c>
      <c r="C92" s="15">
        <f>(B92*EXP(Painel!$E$12-(Painel!$E$19^2)/2+NORMSINV(AleatProd!C91)*Painel!$E$19))</f>
        <v>996625.71882467542</v>
      </c>
      <c r="D92" s="15">
        <f>(C92*EXP(Painel!$E$12-(Painel!$E$19^2)/2+NORMSINV(AleatProd!D91)*Painel!$E$19))</f>
        <v>999067.80386326311</v>
      </c>
      <c r="E92" s="15">
        <f>(D92*EXP(Painel!$E$12-(Painel!$E$19^2)/2+NORMSINV(AleatProd!E91)*Painel!$E$19))</f>
        <v>1002757.4363983815</v>
      </c>
      <c r="F92" s="15">
        <f>(E92*EXP(Painel!$E$12-(Painel!$E$19^2)/2+NORMSINV(AleatProd!F91)*Painel!$E$19))</f>
        <v>989629.15755994071</v>
      </c>
      <c r="G92" s="15">
        <f>(F92*EXP(Painel!$E$12-(Painel!$E$19^2)/2+NORMSINV(AleatProd!G91)*Painel!$E$19))</f>
        <v>996328.11684010667</v>
      </c>
      <c r="H92" s="15">
        <f>(G92*EXP(Painel!$E$12-(Painel!$E$19^2)/2+NORMSINV(AleatProd!H91)*Painel!$E$19))</f>
        <v>1003237.9402717181</v>
      </c>
      <c r="I92" s="15">
        <f>(H92*EXP(Painel!$E$12-(Painel!$E$19^2)/2+NORMSINV(AleatProd!I91)*Painel!$E$19))</f>
        <v>1003071.2184271999</v>
      </c>
      <c r="J92" s="15">
        <f>(I92*EXP(Painel!$E$12-(Painel!$E$19^2)/2+NORMSINV(AleatProd!J91)*Painel!$E$19))</f>
        <v>1009119.1627705682</v>
      </c>
      <c r="K92" s="15">
        <f>(J92*EXP(Painel!$E$12-(Painel!$E$19^2)/2+NORMSINV(AleatProd!K91)*Painel!$E$19))</f>
        <v>1008869.2426459392</v>
      </c>
      <c r="L92" s="15">
        <f>(K92*EXP(Painel!$E$12-(Painel!$E$19^2)/2+NORMSINV(AleatProd!L91)*Painel!$E$19))</f>
        <v>1019625.2916457161</v>
      </c>
      <c r="M92" s="15">
        <f>(L92*EXP(Painel!$E$12-(Painel!$E$19^2)/2+NORMSINV(AleatProd!M91)*Painel!$E$19))</f>
        <v>1017181.8280486225</v>
      </c>
      <c r="N92" s="15">
        <f>(M92*EXP(Painel!$E$12-(Painel!$E$19^2)/2+NORMSINV(AleatProd!N91)*Painel!$E$19))</f>
        <v>1007957.1444786421</v>
      </c>
      <c r="O92" s="15">
        <f>(N92*EXP(Painel!$E$12-(Painel!$E$19^2)/2+NORMSINV(AleatProd!O91)*Painel!$E$19))</f>
        <v>1012314.2420459279</v>
      </c>
      <c r="P92" s="15">
        <f>(O92*EXP(Painel!$E$12-(Painel!$E$19^2)/2+NORMSINV(AleatProd!P91)*Painel!$E$19))</f>
        <v>1008021.5326836623</v>
      </c>
      <c r="Q92" s="15">
        <f>(P92*EXP(Painel!$E$12-(Painel!$E$19^2)/2+NORMSINV(AleatProd!Q91)*Painel!$E$19))</f>
        <v>1016870.0767216082</v>
      </c>
      <c r="R92" s="15">
        <f>(Q92*EXP(Painel!$E$12-(Painel!$E$19^2)/2+NORMSINV(AleatProd!R91)*Painel!$E$19))</f>
        <v>1024102.9308523034</v>
      </c>
      <c r="S92" s="15">
        <f>(R92*EXP(Painel!$E$12-(Painel!$E$19^2)/2+NORMSINV(AleatProd!S91)*Painel!$E$19))</f>
        <v>1010191.3646589387</v>
      </c>
      <c r="T92" s="15">
        <f>(S92*EXP(Painel!$E$12-(Painel!$E$19^2)/2+NORMSINV(AleatProd!T91)*Painel!$E$19))</f>
        <v>1023257.3257392386</v>
      </c>
      <c r="U92" s="15">
        <f>(T92*EXP(Painel!$E$12-(Painel!$E$19^2)/2+NORMSINV(AleatProd!U91)*Painel!$E$19))</f>
        <v>1009616.2392305422</v>
      </c>
      <c r="V92" s="15">
        <f>(U92*EXP(Painel!$E$12-(Painel!$E$19^2)/2+NORMSINV(AleatProd!V91)*Painel!$E$19))</f>
        <v>1005364.9778908705</v>
      </c>
    </row>
    <row r="93" spans="1:22" x14ac:dyDescent="0.25">
      <c r="A93">
        <v>90</v>
      </c>
      <c r="B93" s="2">
        <f>Painel!$B$6</f>
        <v>1000000</v>
      </c>
      <c r="C93" s="15">
        <f>(B93*EXP(Painel!$E$12-(Painel!$E$19^2)/2+NORMSINV(AleatProd!C92)*Painel!$E$19))</f>
        <v>999492.94720050565</v>
      </c>
      <c r="D93" s="15">
        <f>(C93*EXP(Painel!$E$12-(Painel!$E$19^2)/2+NORMSINV(AleatProd!D92)*Painel!$E$19))</f>
        <v>991250.99721743539</v>
      </c>
      <c r="E93" s="15">
        <f>(D93*EXP(Painel!$E$12-(Painel!$E$19^2)/2+NORMSINV(AleatProd!E92)*Painel!$E$19))</f>
        <v>992206.80332039471</v>
      </c>
      <c r="F93" s="15">
        <f>(E93*EXP(Painel!$E$12-(Painel!$E$19^2)/2+NORMSINV(AleatProd!F92)*Painel!$E$19))</f>
        <v>981854.53157992603</v>
      </c>
      <c r="G93" s="15">
        <f>(F93*EXP(Painel!$E$12-(Painel!$E$19^2)/2+NORMSINV(AleatProd!G92)*Painel!$E$19))</f>
        <v>980948.94496129733</v>
      </c>
      <c r="H93" s="15">
        <f>(G93*EXP(Painel!$E$12-(Painel!$E$19^2)/2+NORMSINV(AleatProd!H92)*Painel!$E$19))</f>
        <v>974855.3827713246</v>
      </c>
      <c r="I93" s="15">
        <f>(H93*EXP(Painel!$E$12-(Painel!$E$19^2)/2+NORMSINV(AleatProd!I92)*Painel!$E$19))</f>
        <v>967588.7523007514</v>
      </c>
      <c r="J93" s="15">
        <f>(I93*EXP(Painel!$E$12-(Painel!$E$19^2)/2+NORMSINV(AleatProd!J92)*Painel!$E$19))</f>
        <v>975872.61303633882</v>
      </c>
      <c r="K93" s="15">
        <f>(J93*EXP(Painel!$E$12-(Painel!$E$19^2)/2+NORMSINV(AleatProd!K92)*Painel!$E$19))</f>
        <v>965109.96936791169</v>
      </c>
      <c r="L93" s="15">
        <f>(K93*EXP(Painel!$E$12-(Painel!$E$19^2)/2+NORMSINV(AleatProd!L92)*Painel!$E$19))</f>
        <v>965136.80080722738</v>
      </c>
      <c r="M93" s="15">
        <f>(L93*EXP(Painel!$E$12-(Painel!$E$19^2)/2+NORMSINV(AleatProd!M92)*Painel!$E$19))</f>
        <v>963330.5968307564</v>
      </c>
      <c r="N93" s="15">
        <f>(M93*EXP(Painel!$E$12-(Painel!$E$19^2)/2+NORMSINV(AleatProd!N92)*Painel!$E$19))</f>
        <v>962416.78989343415</v>
      </c>
      <c r="O93" s="15">
        <f>(N93*EXP(Painel!$E$12-(Painel!$E$19^2)/2+NORMSINV(AleatProd!O92)*Painel!$E$19))</f>
        <v>963757.02152787219</v>
      </c>
      <c r="P93" s="15">
        <f>(O93*EXP(Painel!$E$12-(Painel!$E$19^2)/2+NORMSINV(AleatProd!P92)*Painel!$E$19))</f>
        <v>950284.71967268584</v>
      </c>
      <c r="Q93" s="15">
        <f>(P93*EXP(Painel!$E$12-(Painel!$E$19^2)/2+NORMSINV(AleatProd!Q92)*Painel!$E$19))</f>
        <v>944274.42968898534</v>
      </c>
      <c r="R93" s="15">
        <f>(Q93*EXP(Painel!$E$12-(Painel!$E$19^2)/2+NORMSINV(AleatProd!R92)*Painel!$E$19))</f>
        <v>944851.04133819672</v>
      </c>
      <c r="S93" s="15">
        <f>(R93*EXP(Painel!$E$12-(Painel!$E$19^2)/2+NORMSINV(AleatProd!S92)*Painel!$E$19))</f>
        <v>940621.65615739115</v>
      </c>
      <c r="T93" s="15">
        <f>(S93*EXP(Painel!$E$12-(Painel!$E$19^2)/2+NORMSINV(AleatProd!T92)*Painel!$E$19))</f>
        <v>941539.53183364461</v>
      </c>
      <c r="U93" s="15">
        <f>(T93*EXP(Painel!$E$12-(Painel!$E$19^2)/2+NORMSINV(AleatProd!U92)*Painel!$E$19))</f>
        <v>938694.94065101328</v>
      </c>
      <c r="V93" s="15">
        <f>(U93*EXP(Painel!$E$12-(Painel!$E$19^2)/2+NORMSINV(AleatProd!V92)*Painel!$E$19))</f>
        <v>967788.41758257151</v>
      </c>
    </row>
    <row r="94" spans="1:22" x14ac:dyDescent="0.25">
      <c r="A94">
        <v>91</v>
      </c>
      <c r="B94" s="2">
        <f>Painel!$B$6</f>
        <v>1000000</v>
      </c>
      <c r="C94" s="15">
        <f>(B94*EXP(Painel!$E$12-(Painel!$E$19^2)/2+NORMSINV(AleatProd!C93)*Painel!$E$19))</f>
        <v>995019.04912210058</v>
      </c>
      <c r="D94" s="15">
        <f>(C94*EXP(Painel!$E$12-(Painel!$E$19^2)/2+NORMSINV(AleatProd!D93)*Painel!$E$19))</f>
        <v>989350.57606826921</v>
      </c>
      <c r="E94" s="15">
        <f>(D94*EXP(Painel!$E$12-(Painel!$E$19^2)/2+NORMSINV(AleatProd!E93)*Painel!$E$19))</f>
        <v>979775.29754384072</v>
      </c>
      <c r="F94" s="15">
        <f>(E94*EXP(Painel!$E$12-(Painel!$E$19^2)/2+NORMSINV(AleatProd!F93)*Painel!$E$19))</f>
        <v>984097.01633512322</v>
      </c>
      <c r="G94" s="15">
        <f>(F94*EXP(Painel!$E$12-(Painel!$E$19^2)/2+NORMSINV(AleatProd!G93)*Painel!$E$19))</f>
        <v>976344.51123772468</v>
      </c>
      <c r="H94" s="15">
        <f>(G94*EXP(Painel!$E$12-(Painel!$E$19^2)/2+NORMSINV(AleatProd!H93)*Painel!$E$19))</f>
        <v>979149.59627879574</v>
      </c>
      <c r="I94" s="15">
        <f>(H94*EXP(Painel!$E$12-(Painel!$E$19^2)/2+NORMSINV(AleatProd!I93)*Painel!$E$19))</f>
        <v>972242.90410051809</v>
      </c>
      <c r="J94" s="15">
        <f>(I94*EXP(Painel!$E$12-(Painel!$E$19^2)/2+NORMSINV(AleatProd!J93)*Painel!$E$19))</f>
        <v>956299.49138500728</v>
      </c>
      <c r="K94" s="15">
        <f>(J94*EXP(Painel!$E$12-(Painel!$E$19^2)/2+NORMSINV(AleatProd!K93)*Painel!$E$19))</f>
        <v>958972.43541815632</v>
      </c>
      <c r="L94" s="15">
        <f>(K94*EXP(Painel!$E$12-(Painel!$E$19^2)/2+NORMSINV(AleatProd!L93)*Painel!$E$19))</f>
        <v>959564.12439909449</v>
      </c>
      <c r="M94" s="15">
        <f>(L94*EXP(Painel!$E$12-(Painel!$E$19^2)/2+NORMSINV(AleatProd!M93)*Painel!$E$19))</f>
        <v>962625.94393747475</v>
      </c>
      <c r="N94" s="15">
        <f>(M94*EXP(Painel!$E$12-(Painel!$E$19^2)/2+NORMSINV(AleatProd!N93)*Painel!$E$19))</f>
        <v>946649.1227708637</v>
      </c>
      <c r="O94" s="15">
        <f>(N94*EXP(Painel!$E$12-(Painel!$E$19^2)/2+NORMSINV(AleatProd!O93)*Painel!$E$19))</f>
        <v>954116.43694044731</v>
      </c>
      <c r="P94" s="15">
        <f>(O94*EXP(Painel!$E$12-(Painel!$E$19^2)/2+NORMSINV(AleatProd!P93)*Painel!$E$19))</f>
        <v>957903.31384905253</v>
      </c>
      <c r="Q94" s="15">
        <f>(P94*EXP(Painel!$E$12-(Painel!$E$19^2)/2+NORMSINV(AleatProd!Q93)*Painel!$E$19))</f>
        <v>957381.11304335657</v>
      </c>
      <c r="R94" s="15">
        <f>(Q94*EXP(Painel!$E$12-(Painel!$E$19^2)/2+NORMSINV(AleatProd!R93)*Painel!$E$19))</f>
        <v>957633.92183683685</v>
      </c>
      <c r="S94" s="15">
        <f>(R94*EXP(Painel!$E$12-(Painel!$E$19^2)/2+NORMSINV(AleatProd!S93)*Painel!$E$19))</f>
        <v>950092.64056995045</v>
      </c>
      <c r="T94" s="15">
        <f>(S94*EXP(Painel!$E$12-(Painel!$E$19^2)/2+NORMSINV(AleatProd!T93)*Painel!$E$19))</f>
        <v>951653.69533785793</v>
      </c>
      <c r="U94" s="15">
        <f>(T94*EXP(Painel!$E$12-(Painel!$E$19^2)/2+NORMSINV(AleatProd!U93)*Painel!$E$19))</f>
        <v>954167.26422141981</v>
      </c>
      <c r="V94" s="15">
        <f>(U94*EXP(Painel!$E$12-(Painel!$E$19^2)/2+NORMSINV(AleatProd!V93)*Painel!$E$19))</f>
        <v>962054.00985016068</v>
      </c>
    </row>
    <row r="95" spans="1:22" x14ac:dyDescent="0.25">
      <c r="A95">
        <v>92</v>
      </c>
      <c r="B95" s="2">
        <f>Painel!$B$6</f>
        <v>1000000</v>
      </c>
      <c r="C95" s="15">
        <f>(B95*EXP(Painel!$E$12-(Painel!$E$19^2)/2+NORMSINV(AleatProd!C94)*Painel!$E$19))</f>
        <v>986278.80393118213</v>
      </c>
      <c r="D95" s="15">
        <f>(C95*EXP(Painel!$E$12-(Painel!$E$19^2)/2+NORMSINV(AleatProd!D94)*Painel!$E$19))</f>
        <v>971717.65561646526</v>
      </c>
      <c r="E95" s="15">
        <f>(D95*EXP(Painel!$E$12-(Painel!$E$19^2)/2+NORMSINV(AleatProd!E94)*Painel!$E$19))</f>
        <v>965414.64321829774</v>
      </c>
      <c r="F95" s="15">
        <f>(E95*EXP(Painel!$E$12-(Painel!$E$19^2)/2+NORMSINV(AleatProd!F94)*Painel!$E$19))</f>
        <v>956962.6178099328</v>
      </c>
      <c r="G95" s="15">
        <f>(F95*EXP(Painel!$E$12-(Painel!$E$19^2)/2+NORMSINV(AleatProd!G94)*Painel!$E$19))</f>
        <v>944308.70234525274</v>
      </c>
      <c r="H95" s="15">
        <f>(G95*EXP(Painel!$E$12-(Painel!$E$19^2)/2+NORMSINV(AleatProd!H94)*Painel!$E$19))</f>
        <v>937522.80642862234</v>
      </c>
      <c r="I95" s="15">
        <f>(H95*EXP(Painel!$E$12-(Painel!$E$19^2)/2+NORMSINV(AleatProd!I94)*Painel!$E$19))</f>
        <v>958611.89843302907</v>
      </c>
      <c r="J95" s="15">
        <f>(I95*EXP(Painel!$E$12-(Painel!$E$19^2)/2+NORMSINV(AleatProd!J94)*Painel!$E$19))</f>
        <v>970190.65950760664</v>
      </c>
      <c r="K95" s="15">
        <f>(J95*EXP(Painel!$E$12-(Painel!$E$19^2)/2+NORMSINV(AleatProd!K94)*Painel!$E$19))</f>
        <v>965513.05624454492</v>
      </c>
      <c r="L95" s="15">
        <f>(K95*EXP(Painel!$E$12-(Painel!$E$19^2)/2+NORMSINV(AleatProd!L94)*Painel!$E$19))</f>
        <v>966262.17054931028</v>
      </c>
      <c r="M95" s="15">
        <f>(L95*EXP(Painel!$E$12-(Painel!$E$19^2)/2+NORMSINV(AleatProd!M94)*Painel!$E$19))</f>
        <v>973513.64505384443</v>
      </c>
      <c r="N95" s="15">
        <f>(M95*EXP(Painel!$E$12-(Painel!$E$19^2)/2+NORMSINV(AleatProd!N94)*Painel!$E$19))</f>
        <v>987366.74126995495</v>
      </c>
      <c r="O95" s="15">
        <f>(N95*EXP(Painel!$E$12-(Painel!$E$19^2)/2+NORMSINV(AleatProd!O94)*Painel!$E$19))</f>
        <v>1002502.7604783098</v>
      </c>
      <c r="P95" s="15">
        <f>(O95*EXP(Painel!$E$12-(Painel!$E$19^2)/2+NORMSINV(AleatProd!P94)*Painel!$E$19))</f>
        <v>998754.42237780266</v>
      </c>
      <c r="Q95" s="15">
        <f>(P95*EXP(Painel!$E$12-(Painel!$E$19^2)/2+NORMSINV(AleatProd!Q94)*Painel!$E$19))</f>
        <v>1003548.2937077935</v>
      </c>
      <c r="R95" s="15">
        <f>(Q95*EXP(Painel!$E$12-(Painel!$E$19^2)/2+NORMSINV(AleatProd!R94)*Painel!$E$19))</f>
        <v>1012975.7681381897</v>
      </c>
      <c r="S95" s="15">
        <f>(R95*EXP(Painel!$E$12-(Painel!$E$19^2)/2+NORMSINV(AleatProd!S94)*Painel!$E$19))</f>
        <v>1011169.4220173089</v>
      </c>
      <c r="T95" s="15">
        <f>(S95*EXP(Painel!$E$12-(Painel!$E$19^2)/2+NORMSINV(AleatProd!T94)*Painel!$E$19))</f>
        <v>1005078.0894706271</v>
      </c>
      <c r="U95" s="15">
        <f>(T95*EXP(Painel!$E$12-(Painel!$E$19^2)/2+NORMSINV(AleatProd!U94)*Painel!$E$19))</f>
        <v>1006150.5098761995</v>
      </c>
      <c r="V95" s="15">
        <f>(U95*EXP(Painel!$E$12-(Painel!$E$19^2)/2+NORMSINV(AleatProd!V94)*Painel!$E$19))</f>
        <v>992929.43051631853</v>
      </c>
    </row>
    <row r="96" spans="1:22" x14ac:dyDescent="0.25">
      <c r="A96">
        <v>93</v>
      </c>
      <c r="B96" s="2">
        <f>Painel!$B$6</f>
        <v>1000000</v>
      </c>
      <c r="C96" s="15">
        <f>(B96*EXP(Painel!$E$12-(Painel!$E$19^2)/2+NORMSINV(AleatProd!C95)*Painel!$E$19))</f>
        <v>1013899.4467848792</v>
      </c>
      <c r="D96" s="15">
        <f>(C96*EXP(Painel!$E$12-(Painel!$E$19^2)/2+NORMSINV(AleatProd!D95)*Painel!$E$19))</f>
        <v>1005266.6107039475</v>
      </c>
      <c r="E96" s="15">
        <f>(D96*EXP(Painel!$E$12-(Painel!$E$19^2)/2+NORMSINV(AleatProd!E95)*Painel!$E$19))</f>
        <v>1017040.5050979439</v>
      </c>
      <c r="F96" s="15">
        <f>(E96*EXP(Painel!$E$12-(Painel!$E$19^2)/2+NORMSINV(AleatProd!F95)*Painel!$E$19))</f>
        <v>1025249.714334804</v>
      </c>
      <c r="G96" s="15">
        <f>(F96*EXP(Painel!$E$12-(Painel!$E$19^2)/2+NORMSINV(AleatProd!G95)*Painel!$E$19))</f>
        <v>1051256.9094481915</v>
      </c>
      <c r="H96" s="15">
        <f>(G96*EXP(Painel!$E$12-(Painel!$E$19^2)/2+NORMSINV(AleatProd!H95)*Painel!$E$19))</f>
        <v>1045155.6290709685</v>
      </c>
      <c r="I96" s="15">
        <f>(H96*EXP(Painel!$E$12-(Painel!$E$19^2)/2+NORMSINV(AleatProd!I95)*Painel!$E$19))</f>
        <v>1063738.6021013989</v>
      </c>
      <c r="J96" s="15">
        <f>(I96*EXP(Painel!$E$12-(Painel!$E$19^2)/2+NORMSINV(AleatProd!J95)*Painel!$E$19))</f>
        <v>1059212.4311762128</v>
      </c>
      <c r="K96" s="15">
        <f>(J96*EXP(Painel!$E$12-(Painel!$E$19^2)/2+NORMSINV(AleatProd!K95)*Painel!$E$19))</f>
        <v>1061700.2972355979</v>
      </c>
      <c r="L96" s="15">
        <f>(K96*EXP(Painel!$E$12-(Painel!$E$19^2)/2+NORMSINV(AleatProd!L95)*Painel!$E$19))</f>
        <v>1055885.0018378885</v>
      </c>
      <c r="M96" s="15">
        <f>(L96*EXP(Painel!$E$12-(Painel!$E$19^2)/2+NORMSINV(AleatProd!M95)*Painel!$E$19))</f>
        <v>1044064.5444747625</v>
      </c>
      <c r="N96" s="15">
        <f>(M96*EXP(Painel!$E$12-(Painel!$E$19^2)/2+NORMSINV(AleatProd!N95)*Painel!$E$19))</f>
        <v>1049765.9590514849</v>
      </c>
      <c r="O96" s="15">
        <f>(N96*EXP(Painel!$E$12-(Painel!$E$19^2)/2+NORMSINV(AleatProd!O95)*Painel!$E$19))</f>
        <v>1059082.094546644</v>
      </c>
      <c r="P96" s="15">
        <f>(O96*EXP(Painel!$E$12-(Painel!$E$19^2)/2+NORMSINV(AleatProd!P95)*Painel!$E$19))</f>
        <v>1052615.4351041524</v>
      </c>
      <c r="Q96" s="15">
        <f>(P96*EXP(Painel!$E$12-(Painel!$E$19^2)/2+NORMSINV(AleatProd!Q95)*Painel!$E$19))</f>
        <v>1036113.6527866784</v>
      </c>
      <c r="R96" s="15">
        <f>(Q96*EXP(Painel!$E$12-(Painel!$E$19^2)/2+NORMSINV(AleatProd!R95)*Painel!$E$19))</f>
        <v>1022308.3444959748</v>
      </c>
      <c r="S96" s="15">
        <f>(R96*EXP(Painel!$E$12-(Painel!$E$19^2)/2+NORMSINV(AleatProd!S95)*Painel!$E$19))</f>
        <v>1010231.843517862</v>
      </c>
      <c r="T96" s="15">
        <f>(S96*EXP(Painel!$E$12-(Painel!$E$19^2)/2+NORMSINV(AleatProd!T95)*Painel!$E$19))</f>
        <v>1006206.0984413901</v>
      </c>
      <c r="U96" s="15">
        <f>(T96*EXP(Painel!$E$12-(Painel!$E$19^2)/2+NORMSINV(AleatProd!U95)*Painel!$E$19))</f>
        <v>1008494.269035616</v>
      </c>
      <c r="V96" s="15">
        <f>(U96*EXP(Painel!$E$12-(Painel!$E$19^2)/2+NORMSINV(AleatProd!V95)*Painel!$E$19))</f>
        <v>1008119.757775031</v>
      </c>
    </row>
    <row r="97" spans="1:22" x14ac:dyDescent="0.25">
      <c r="A97">
        <v>94</v>
      </c>
      <c r="B97" s="2">
        <f>Painel!$B$6</f>
        <v>1000000</v>
      </c>
      <c r="C97" s="15">
        <f>(B97*EXP(Painel!$E$12-(Painel!$E$19^2)/2+NORMSINV(AleatProd!C96)*Painel!$E$19))</f>
        <v>1021610.7126804399</v>
      </c>
      <c r="D97" s="15">
        <f>(C97*EXP(Painel!$E$12-(Painel!$E$19^2)/2+NORMSINV(AleatProd!D96)*Painel!$E$19))</f>
        <v>1024829.2756593905</v>
      </c>
      <c r="E97" s="15">
        <f>(D97*EXP(Painel!$E$12-(Painel!$E$19^2)/2+NORMSINV(AleatProd!E96)*Painel!$E$19))</f>
        <v>1021751.6457353159</v>
      </c>
      <c r="F97" s="15">
        <f>(E97*EXP(Painel!$E$12-(Painel!$E$19^2)/2+NORMSINV(AleatProd!F96)*Painel!$E$19))</f>
        <v>1009348.1008690579</v>
      </c>
      <c r="G97" s="15">
        <f>(F97*EXP(Painel!$E$12-(Painel!$E$19^2)/2+NORMSINV(AleatProd!G96)*Painel!$E$19))</f>
        <v>994416.7318629201</v>
      </c>
      <c r="H97" s="15">
        <f>(G97*EXP(Painel!$E$12-(Painel!$E$19^2)/2+NORMSINV(AleatProd!H96)*Painel!$E$19))</f>
        <v>979579.97939311061</v>
      </c>
      <c r="I97" s="15">
        <f>(H97*EXP(Painel!$E$12-(Painel!$E$19^2)/2+NORMSINV(AleatProd!I96)*Painel!$E$19))</f>
        <v>975424.18180318072</v>
      </c>
      <c r="J97" s="15">
        <f>(I97*EXP(Painel!$E$12-(Painel!$E$19^2)/2+NORMSINV(AleatProd!J96)*Painel!$E$19))</f>
        <v>983079.8821081823</v>
      </c>
      <c r="K97" s="15">
        <f>(J97*EXP(Painel!$E$12-(Painel!$E$19^2)/2+NORMSINV(AleatProd!K96)*Painel!$E$19))</f>
        <v>986774.72265398898</v>
      </c>
      <c r="L97" s="15">
        <f>(K97*EXP(Painel!$E$12-(Painel!$E$19^2)/2+NORMSINV(AleatProd!L96)*Painel!$E$19))</f>
        <v>988337.40446382691</v>
      </c>
      <c r="M97" s="15">
        <f>(L97*EXP(Painel!$E$12-(Painel!$E$19^2)/2+NORMSINV(AleatProd!M96)*Painel!$E$19))</f>
        <v>985087.32343683299</v>
      </c>
      <c r="N97" s="15">
        <f>(M97*EXP(Painel!$E$12-(Painel!$E$19^2)/2+NORMSINV(AleatProd!N96)*Painel!$E$19))</f>
        <v>972743.08885469614</v>
      </c>
      <c r="O97" s="15">
        <f>(N97*EXP(Painel!$E$12-(Painel!$E$19^2)/2+NORMSINV(AleatProd!O96)*Painel!$E$19))</f>
        <v>964348.3487821793</v>
      </c>
      <c r="P97" s="15">
        <f>(O97*EXP(Painel!$E$12-(Painel!$E$19^2)/2+NORMSINV(AleatProd!P96)*Painel!$E$19))</f>
        <v>975810.02525736892</v>
      </c>
      <c r="Q97" s="15">
        <f>(P97*EXP(Painel!$E$12-(Painel!$E$19^2)/2+NORMSINV(AleatProd!Q96)*Painel!$E$19))</f>
        <v>972103.49247954437</v>
      </c>
      <c r="R97" s="15">
        <f>(Q97*EXP(Painel!$E$12-(Painel!$E$19^2)/2+NORMSINV(AleatProd!R96)*Painel!$E$19))</f>
        <v>970479.56486335385</v>
      </c>
      <c r="S97" s="15">
        <f>(R97*EXP(Painel!$E$12-(Painel!$E$19^2)/2+NORMSINV(AleatProd!S96)*Painel!$E$19))</f>
        <v>965564.91791915137</v>
      </c>
      <c r="T97" s="15">
        <f>(S97*EXP(Painel!$E$12-(Painel!$E$19^2)/2+NORMSINV(AleatProd!T96)*Painel!$E$19))</f>
        <v>964068.15180871054</v>
      </c>
      <c r="U97" s="15">
        <f>(T97*EXP(Painel!$E$12-(Painel!$E$19^2)/2+NORMSINV(AleatProd!U96)*Painel!$E$19))</f>
        <v>946499.8398005343</v>
      </c>
      <c r="V97" s="15">
        <f>(U97*EXP(Painel!$E$12-(Painel!$E$19^2)/2+NORMSINV(AleatProd!V96)*Painel!$E$19))</f>
        <v>949613.78655766498</v>
      </c>
    </row>
    <row r="98" spans="1:22" x14ac:dyDescent="0.25">
      <c r="A98">
        <v>95</v>
      </c>
      <c r="B98" s="2">
        <f>Painel!$B$6</f>
        <v>1000000</v>
      </c>
      <c r="C98" s="15">
        <f>(B98*EXP(Painel!$E$12-(Painel!$E$19^2)/2+NORMSINV(AleatProd!C97)*Painel!$E$19))</f>
        <v>1018885.9149820091</v>
      </c>
      <c r="D98" s="15">
        <f>(C98*EXP(Painel!$E$12-(Painel!$E$19^2)/2+NORMSINV(AleatProd!D97)*Painel!$E$19))</f>
        <v>1012596.6109719564</v>
      </c>
      <c r="E98" s="15">
        <f>(D98*EXP(Painel!$E$12-(Painel!$E$19^2)/2+NORMSINV(AleatProd!E97)*Painel!$E$19))</f>
        <v>1012108.6547194247</v>
      </c>
      <c r="F98" s="15">
        <f>(E98*EXP(Painel!$E$12-(Painel!$E$19^2)/2+NORMSINV(AleatProd!F97)*Painel!$E$19))</f>
        <v>1006876.7099185446</v>
      </c>
      <c r="G98" s="15">
        <f>(F98*EXP(Painel!$E$12-(Painel!$E$19^2)/2+NORMSINV(AleatProd!G97)*Painel!$E$19))</f>
        <v>1007554.7973298791</v>
      </c>
      <c r="H98" s="15">
        <f>(G98*EXP(Painel!$E$12-(Painel!$E$19^2)/2+NORMSINV(AleatProd!H97)*Painel!$E$19))</f>
        <v>995993.79878784844</v>
      </c>
      <c r="I98" s="15">
        <f>(H98*EXP(Painel!$E$12-(Painel!$E$19^2)/2+NORMSINV(AleatProd!I97)*Painel!$E$19))</f>
        <v>997645.39817641326</v>
      </c>
      <c r="J98" s="15">
        <f>(I98*EXP(Painel!$E$12-(Painel!$E$19^2)/2+NORMSINV(AleatProd!J97)*Painel!$E$19))</f>
        <v>996881.21134248655</v>
      </c>
      <c r="K98" s="15">
        <f>(J98*EXP(Painel!$E$12-(Painel!$E$19^2)/2+NORMSINV(AleatProd!K97)*Painel!$E$19))</f>
        <v>993902.51164004311</v>
      </c>
      <c r="L98" s="15">
        <f>(K98*EXP(Painel!$E$12-(Painel!$E$19^2)/2+NORMSINV(AleatProd!L97)*Painel!$E$19))</f>
        <v>1016227.0920443779</v>
      </c>
      <c r="M98" s="15">
        <f>(L98*EXP(Painel!$E$12-(Painel!$E$19^2)/2+NORMSINV(AleatProd!M97)*Painel!$E$19))</f>
        <v>1022046.1283042971</v>
      </c>
      <c r="N98" s="15">
        <f>(M98*EXP(Painel!$E$12-(Painel!$E$19^2)/2+NORMSINV(AleatProd!N97)*Painel!$E$19))</f>
        <v>1024245.4256207285</v>
      </c>
      <c r="O98" s="15">
        <f>(N98*EXP(Painel!$E$12-(Painel!$E$19^2)/2+NORMSINV(AleatProd!O97)*Painel!$E$19))</f>
        <v>1045865.7648515232</v>
      </c>
      <c r="P98" s="15">
        <f>(O98*EXP(Painel!$E$12-(Painel!$E$19^2)/2+NORMSINV(AleatProd!P97)*Painel!$E$19))</f>
        <v>1039719.0166221388</v>
      </c>
      <c r="Q98" s="15">
        <f>(P98*EXP(Painel!$E$12-(Painel!$E$19^2)/2+NORMSINV(AleatProd!Q97)*Painel!$E$19))</f>
        <v>1036807.3176948064</v>
      </c>
      <c r="R98" s="15">
        <f>(Q98*EXP(Painel!$E$12-(Painel!$E$19^2)/2+NORMSINV(AleatProd!R97)*Painel!$E$19))</f>
        <v>1034113.1338439048</v>
      </c>
      <c r="S98" s="15">
        <f>(R98*EXP(Painel!$E$12-(Painel!$E$19^2)/2+NORMSINV(AleatProd!S97)*Painel!$E$19))</f>
        <v>1014441.379611961</v>
      </c>
      <c r="T98" s="15">
        <f>(S98*EXP(Painel!$E$12-(Painel!$E$19^2)/2+NORMSINV(AleatProd!T97)*Painel!$E$19))</f>
        <v>997476.89308957104</v>
      </c>
      <c r="U98" s="15">
        <f>(T98*EXP(Painel!$E$12-(Painel!$E$19^2)/2+NORMSINV(AleatProd!U97)*Painel!$E$19))</f>
        <v>1002598.6651761972</v>
      </c>
      <c r="V98" s="15">
        <f>(U98*EXP(Painel!$E$12-(Painel!$E$19^2)/2+NORMSINV(AleatProd!V97)*Painel!$E$19))</f>
        <v>995635.74064682575</v>
      </c>
    </row>
    <row r="99" spans="1:22" x14ac:dyDescent="0.25">
      <c r="A99">
        <v>96</v>
      </c>
      <c r="B99" s="2">
        <f>Painel!$B$6</f>
        <v>1000000</v>
      </c>
      <c r="C99" s="15">
        <f>(B99*EXP(Painel!$E$12-(Painel!$E$19^2)/2+NORMSINV(AleatProd!C98)*Painel!$E$19))</f>
        <v>1000819.0645055808</v>
      </c>
      <c r="D99" s="15">
        <f>(C99*EXP(Painel!$E$12-(Painel!$E$19^2)/2+NORMSINV(AleatProd!D98)*Painel!$E$19))</f>
        <v>1010943.3466660389</v>
      </c>
      <c r="E99" s="15">
        <f>(D99*EXP(Painel!$E$12-(Painel!$E$19^2)/2+NORMSINV(AleatProd!E98)*Painel!$E$19))</f>
        <v>1010953.0631930566</v>
      </c>
      <c r="F99" s="15">
        <f>(E99*EXP(Painel!$E$12-(Painel!$E$19^2)/2+NORMSINV(AleatProd!F98)*Painel!$E$19))</f>
        <v>1017324.9987390261</v>
      </c>
      <c r="G99" s="15">
        <f>(F99*EXP(Painel!$E$12-(Painel!$E$19^2)/2+NORMSINV(AleatProd!G98)*Painel!$E$19))</f>
        <v>1011030.4717992764</v>
      </c>
      <c r="H99" s="15">
        <f>(G99*EXP(Painel!$E$12-(Painel!$E$19^2)/2+NORMSINV(AleatProd!H98)*Painel!$E$19))</f>
        <v>1003649.7726467676</v>
      </c>
      <c r="I99" s="15">
        <f>(H99*EXP(Painel!$E$12-(Painel!$E$19^2)/2+NORMSINV(AleatProd!I98)*Painel!$E$19))</f>
        <v>1002250.8064229293</v>
      </c>
      <c r="J99" s="15">
        <f>(I99*EXP(Painel!$E$12-(Painel!$E$19^2)/2+NORMSINV(AleatProd!J98)*Painel!$E$19))</f>
        <v>1005017.3739361668</v>
      </c>
      <c r="K99" s="15">
        <f>(J99*EXP(Painel!$E$12-(Painel!$E$19^2)/2+NORMSINV(AleatProd!K98)*Painel!$E$19))</f>
        <v>1003035.4058337184</v>
      </c>
      <c r="L99" s="15">
        <f>(K99*EXP(Painel!$E$12-(Painel!$E$19^2)/2+NORMSINV(AleatProd!L98)*Painel!$E$19))</f>
        <v>996099.45981672453</v>
      </c>
      <c r="M99" s="15">
        <f>(L99*EXP(Painel!$E$12-(Painel!$E$19^2)/2+NORMSINV(AleatProd!M98)*Painel!$E$19))</f>
        <v>1008066.78011973</v>
      </c>
      <c r="N99" s="15">
        <f>(M99*EXP(Painel!$E$12-(Painel!$E$19^2)/2+NORMSINV(AleatProd!N98)*Painel!$E$19))</f>
        <v>990809.5412480724</v>
      </c>
      <c r="O99" s="15">
        <f>(N99*EXP(Painel!$E$12-(Painel!$E$19^2)/2+NORMSINV(AleatProd!O98)*Painel!$E$19))</f>
        <v>996440.03511231137</v>
      </c>
      <c r="P99" s="15">
        <f>(O99*EXP(Painel!$E$12-(Painel!$E$19^2)/2+NORMSINV(AleatProd!P98)*Painel!$E$19))</f>
        <v>1004498.8450291009</v>
      </c>
      <c r="Q99" s="15">
        <f>(P99*EXP(Painel!$E$12-(Painel!$E$19^2)/2+NORMSINV(AleatProd!Q98)*Painel!$E$19))</f>
        <v>1037642.4611040641</v>
      </c>
      <c r="R99" s="15">
        <f>(Q99*EXP(Painel!$E$12-(Painel!$E$19^2)/2+NORMSINV(AleatProd!R98)*Painel!$E$19))</f>
        <v>1022157.0728861918</v>
      </c>
      <c r="S99" s="15">
        <f>(R99*EXP(Painel!$E$12-(Painel!$E$19^2)/2+NORMSINV(AleatProd!S98)*Painel!$E$19))</f>
        <v>1012789.276100746</v>
      </c>
      <c r="T99" s="15">
        <f>(S99*EXP(Painel!$E$12-(Painel!$E$19^2)/2+NORMSINV(AleatProd!T98)*Painel!$E$19))</f>
        <v>1019736.5301286228</v>
      </c>
      <c r="U99" s="15">
        <f>(T99*EXP(Painel!$E$12-(Painel!$E$19^2)/2+NORMSINV(AleatProd!U98)*Painel!$E$19))</f>
        <v>1025137.3141157419</v>
      </c>
      <c r="V99" s="15">
        <f>(U99*EXP(Painel!$E$12-(Painel!$E$19^2)/2+NORMSINV(AleatProd!V98)*Painel!$E$19))</f>
        <v>1010517.77302955</v>
      </c>
    </row>
    <row r="100" spans="1:22" x14ac:dyDescent="0.25">
      <c r="A100">
        <v>97</v>
      </c>
      <c r="B100" s="2">
        <f>Painel!$B$6</f>
        <v>1000000</v>
      </c>
      <c r="C100" s="15">
        <f>(B100*EXP(Painel!$E$12-(Painel!$E$19^2)/2+NORMSINV(AleatProd!C99)*Painel!$E$19))</f>
        <v>995426.02501804393</v>
      </c>
      <c r="D100" s="15">
        <f>(C100*EXP(Painel!$E$12-(Painel!$E$19^2)/2+NORMSINV(AleatProd!D99)*Painel!$E$19))</f>
        <v>986236.26045070728</v>
      </c>
      <c r="E100" s="15">
        <f>(D100*EXP(Painel!$E$12-(Painel!$E$19^2)/2+NORMSINV(AleatProd!E99)*Painel!$E$19))</f>
        <v>983962.83049443609</v>
      </c>
      <c r="F100" s="15">
        <f>(E100*EXP(Painel!$E$12-(Painel!$E$19^2)/2+NORMSINV(AleatProd!F99)*Painel!$E$19))</f>
        <v>978367.14810338395</v>
      </c>
      <c r="G100" s="15">
        <f>(F100*EXP(Painel!$E$12-(Painel!$E$19^2)/2+NORMSINV(AleatProd!G99)*Painel!$E$19))</f>
        <v>982430.26796646614</v>
      </c>
      <c r="H100" s="15">
        <f>(G100*EXP(Painel!$E$12-(Painel!$E$19^2)/2+NORMSINV(AleatProd!H99)*Painel!$E$19))</f>
        <v>1003524.6797803853</v>
      </c>
      <c r="I100" s="15">
        <f>(H100*EXP(Painel!$E$12-(Painel!$E$19^2)/2+NORMSINV(AleatProd!I99)*Painel!$E$19))</f>
        <v>995593.18517407787</v>
      </c>
      <c r="J100" s="15">
        <f>(I100*EXP(Painel!$E$12-(Painel!$E$19^2)/2+NORMSINV(AleatProd!J99)*Painel!$E$19))</f>
        <v>1004722.2285500393</v>
      </c>
      <c r="K100" s="15">
        <f>(J100*EXP(Painel!$E$12-(Painel!$E$19^2)/2+NORMSINV(AleatProd!K99)*Painel!$E$19))</f>
        <v>992708.21586619632</v>
      </c>
      <c r="L100" s="15">
        <f>(K100*EXP(Painel!$E$12-(Painel!$E$19^2)/2+NORMSINV(AleatProd!L99)*Painel!$E$19))</f>
        <v>980203.48097284872</v>
      </c>
      <c r="M100" s="15">
        <f>(L100*EXP(Painel!$E$12-(Painel!$E$19^2)/2+NORMSINV(AleatProd!M99)*Painel!$E$19))</f>
        <v>984004.46271899692</v>
      </c>
      <c r="N100" s="15">
        <f>(M100*EXP(Painel!$E$12-(Painel!$E$19^2)/2+NORMSINV(AleatProd!N99)*Painel!$E$19))</f>
        <v>975202.48222255416</v>
      </c>
      <c r="O100" s="15">
        <f>(N100*EXP(Painel!$E$12-(Painel!$E$19^2)/2+NORMSINV(AleatProd!O99)*Painel!$E$19))</f>
        <v>958462.55671317899</v>
      </c>
      <c r="P100" s="15">
        <f>(O100*EXP(Painel!$E$12-(Painel!$E$19^2)/2+NORMSINV(AleatProd!P99)*Painel!$E$19))</f>
        <v>950806.60831298307</v>
      </c>
      <c r="Q100" s="15">
        <f>(P100*EXP(Painel!$E$12-(Painel!$E$19^2)/2+NORMSINV(AleatProd!Q99)*Painel!$E$19))</f>
        <v>941242.61493049189</v>
      </c>
      <c r="R100" s="15">
        <f>(Q100*EXP(Painel!$E$12-(Painel!$E$19^2)/2+NORMSINV(AleatProd!R99)*Painel!$E$19))</f>
        <v>930164.29122611647</v>
      </c>
      <c r="S100" s="15">
        <f>(R100*EXP(Painel!$E$12-(Painel!$E$19^2)/2+NORMSINV(AleatProd!S99)*Painel!$E$19))</f>
        <v>918970.53967548243</v>
      </c>
      <c r="T100" s="15">
        <f>(S100*EXP(Painel!$E$12-(Painel!$E$19^2)/2+NORMSINV(AleatProd!T99)*Painel!$E$19))</f>
        <v>927608.00787752494</v>
      </c>
      <c r="U100" s="15">
        <f>(T100*EXP(Painel!$E$12-(Painel!$E$19^2)/2+NORMSINV(AleatProd!U99)*Painel!$E$19))</f>
        <v>940482.13636015111</v>
      </c>
      <c r="V100" s="15">
        <f>(U100*EXP(Painel!$E$12-(Painel!$E$19^2)/2+NORMSINV(AleatProd!V99)*Painel!$E$19))</f>
        <v>937034.1394113173</v>
      </c>
    </row>
    <row r="101" spans="1:22" x14ac:dyDescent="0.25">
      <c r="A101">
        <v>98</v>
      </c>
      <c r="B101" s="2">
        <f>Painel!$B$6</f>
        <v>1000000</v>
      </c>
      <c r="C101" s="15">
        <f>(B101*EXP(Painel!$E$12-(Painel!$E$19^2)/2+NORMSINV(AleatProd!C100)*Painel!$E$19))</f>
        <v>1007831.0974385046</v>
      </c>
      <c r="D101" s="15">
        <f>(C101*EXP(Painel!$E$12-(Painel!$E$19^2)/2+NORMSINV(AleatProd!D100)*Painel!$E$19))</f>
        <v>1009549.1481995743</v>
      </c>
      <c r="E101" s="15">
        <f>(D101*EXP(Painel!$E$12-(Painel!$E$19^2)/2+NORMSINV(AleatProd!E100)*Painel!$E$19))</f>
        <v>1012091.5577636837</v>
      </c>
      <c r="F101" s="15">
        <f>(E101*EXP(Painel!$E$12-(Painel!$E$19^2)/2+NORMSINV(AleatProd!F100)*Painel!$E$19))</f>
        <v>1015947.1610777903</v>
      </c>
      <c r="G101" s="15">
        <f>(F101*EXP(Painel!$E$12-(Painel!$E$19^2)/2+NORMSINV(AleatProd!G100)*Painel!$E$19))</f>
        <v>1005872.4337826706</v>
      </c>
      <c r="H101" s="15">
        <f>(G101*EXP(Painel!$E$12-(Painel!$E$19^2)/2+NORMSINV(AleatProd!H100)*Painel!$E$19))</f>
        <v>982102.543692949</v>
      </c>
      <c r="I101" s="15">
        <f>(H101*EXP(Painel!$E$12-(Painel!$E$19^2)/2+NORMSINV(AleatProd!I100)*Painel!$E$19))</f>
        <v>996057.32750816282</v>
      </c>
      <c r="J101" s="15">
        <f>(I101*EXP(Painel!$E$12-(Painel!$E$19^2)/2+NORMSINV(AleatProd!J100)*Painel!$E$19))</f>
        <v>1006509.4260547145</v>
      </c>
      <c r="K101" s="15">
        <f>(J101*EXP(Painel!$E$12-(Painel!$E$19^2)/2+NORMSINV(AleatProd!K100)*Painel!$E$19))</f>
        <v>1006490.6861317557</v>
      </c>
      <c r="L101" s="15">
        <f>(K101*EXP(Painel!$E$12-(Painel!$E$19^2)/2+NORMSINV(AleatProd!L100)*Painel!$E$19))</f>
        <v>1021411.8180165209</v>
      </c>
      <c r="M101" s="15">
        <f>(L101*EXP(Painel!$E$12-(Painel!$E$19^2)/2+NORMSINV(AleatProd!M100)*Painel!$E$19))</f>
        <v>1042977.9417902809</v>
      </c>
      <c r="N101" s="15">
        <f>(M101*EXP(Painel!$E$12-(Painel!$E$19^2)/2+NORMSINV(AleatProd!N100)*Painel!$E$19))</f>
        <v>1030052.320552555</v>
      </c>
      <c r="O101" s="15">
        <f>(N101*EXP(Painel!$E$12-(Painel!$E$19^2)/2+NORMSINV(AleatProd!O100)*Painel!$E$19))</f>
        <v>1026198.8339323186</v>
      </c>
      <c r="P101" s="15">
        <f>(O101*EXP(Painel!$E$12-(Painel!$E$19^2)/2+NORMSINV(AleatProd!P100)*Painel!$E$19))</f>
        <v>1026302.846812373</v>
      </c>
      <c r="Q101" s="15">
        <f>(P101*EXP(Painel!$E$12-(Painel!$E$19^2)/2+NORMSINV(AleatProd!Q100)*Painel!$E$19))</f>
        <v>1021640.2419575998</v>
      </c>
      <c r="R101" s="15">
        <f>(Q101*EXP(Painel!$E$12-(Painel!$E$19^2)/2+NORMSINV(AleatProd!R100)*Painel!$E$19))</f>
        <v>1013273.5667427987</v>
      </c>
      <c r="S101" s="15">
        <f>(R101*EXP(Painel!$E$12-(Painel!$E$19^2)/2+NORMSINV(AleatProd!S100)*Painel!$E$19))</f>
        <v>1016499.1768476386</v>
      </c>
      <c r="T101" s="15">
        <f>(S101*EXP(Painel!$E$12-(Painel!$E$19^2)/2+NORMSINV(AleatProd!T100)*Painel!$E$19))</f>
        <v>1008167.3683265211</v>
      </c>
      <c r="U101" s="15">
        <f>(T101*EXP(Painel!$E$12-(Painel!$E$19^2)/2+NORMSINV(AleatProd!U100)*Painel!$E$19))</f>
        <v>1023094.098422175</v>
      </c>
      <c r="V101" s="15">
        <f>(U101*EXP(Painel!$E$12-(Painel!$E$19^2)/2+NORMSINV(AleatProd!V100)*Painel!$E$19))</f>
        <v>1049351.8475966691</v>
      </c>
    </row>
    <row r="102" spans="1:22" x14ac:dyDescent="0.25">
      <c r="A102">
        <v>99</v>
      </c>
      <c r="B102" s="2">
        <f>Painel!$B$6</f>
        <v>1000000</v>
      </c>
      <c r="C102" s="15">
        <f>(B102*EXP(Painel!$E$12-(Painel!$E$19^2)/2+NORMSINV(AleatProd!C101)*Painel!$E$19))</f>
        <v>1007449.6204217789</v>
      </c>
      <c r="D102" s="15">
        <f>(C102*EXP(Painel!$E$12-(Painel!$E$19^2)/2+NORMSINV(AleatProd!D101)*Painel!$E$19))</f>
        <v>1017922.6912768154</v>
      </c>
      <c r="E102" s="15">
        <f>(D102*EXP(Painel!$E$12-(Painel!$E$19^2)/2+NORMSINV(AleatProd!E101)*Painel!$E$19))</f>
        <v>1005531.5202133313</v>
      </c>
      <c r="F102" s="15">
        <f>(E102*EXP(Painel!$E$12-(Painel!$E$19^2)/2+NORMSINV(AleatProd!F101)*Painel!$E$19))</f>
        <v>1011939.3726643422</v>
      </c>
      <c r="G102" s="15">
        <f>(F102*EXP(Painel!$E$12-(Painel!$E$19^2)/2+NORMSINV(AleatProd!G101)*Painel!$E$19))</f>
        <v>1007076.4107024755</v>
      </c>
      <c r="H102" s="15">
        <f>(G102*EXP(Painel!$E$12-(Painel!$E$19^2)/2+NORMSINV(AleatProd!H101)*Painel!$E$19))</f>
        <v>1003476.5810406653</v>
      </c>
      <c r="I102" s="15">
        <f>(H102*EXP(Painel!$E$12-(Painel!$E$19^2)/2+NORMSINV(AleatProd!I101)*Painel!$E$19))</f>
        <v>988858.11628306645</v>
      </c>
      <c r="J102" s="15">
        <f>(I102*EXP(Painel!$E$12-(Painel!$E$19^2)/2+NORMSINV(AleatProd!J101)*Painel!$E$19))</f>
        <v>978946.47216927807</v>
      </c>
      <c r="K102" s="15">
        <f>(J102*EXP(Painel!$E$12-(Painel!$E$19^2)/2+NORMSINV(AleatProd!K101)*Painel!$E$19))</f>
        <v>981412.95559045568</v>
      </c>
      <c r="L102" s="15">
        <f>(K102*EXP(Painel!$E$12-(Painel!$E$19^2)/2+NORMSINV(AleatProd!L101)*Painel!$E$19))</f>
        <v>996224.7811307807</v>
      </c>
      <c r="M102" s="15">
        <f>(L102*EXP(Painel!$E$12-(Painel!$E$19^2)/2+NORMSINV(AleatProd!M101)*Painel!$E$19))</f>
        <v>995498.41615633562</v>
      </c>
      <c r="N102" s="15">
        <f>(M102*EXP(Painel!$E$12-(Painel!$E$19^2)/2+NORMSINV(AleatProd!N101)*Painel!$E$19))</f>
        <v>994987.87793309416</v>
      </c>
      <c r="O102" s="15">
        <f>(N102*EXP(Painel!$E$12-(Painel!$E$19^2)/2+NORMSINV(AleatProd!O101)*Painel!$E$19))</f>
        <v>978405.36651320197</v>
      </c>
      <c r="P102" s="15">
        <f>(O102*EXP(Painel!$E$12-(Painel!$E$19^2)/2+NORMSINV(AleatProd!P101)*Painel!$E$19))</f>
        <v>977156.88543378084</v>
      </c>
      <c r="Q102" s="15">
        <f>(P102*EXP(Painel!$E$12-(Painel!$E$19^2)/2+NORMSINV(AleatProd!Q101)*Painel!$E$19))</f>
        <v>979573.51978488406</v>
      </c>
      <c r="R102" s="15">
        <f>(Q102*EXP(Painel!$E$12-(Painel!$E$19^2)/2+NORMSINV(AleatProd!R101)*Painel!$E$19))</f>
        <v>976590.71456944931</v>
      </c>
      <c r="S102" s="15">
        <f>(R102*EXP(Painel!$E$12-(Painel!$E$19^2)/2+NORMSINV(AleatProd!S101)*Painel!$E$19))</f>
        <v>978727.93853011704</v>
      </c>
      <c r="T102" s="15">
        <f>(S102*EXP(Painel!$E$12-(Painel!$E$19^2)/2+NORMSINV(AleatProd!T101)*Painel!$E$19))</f>
        <v>969726.16846734239</v>
      </c>
      <c r="U102" s="15">
        <f>(T102*EXP(Painel!$E$12-(Painel!$E$19^2)/2+NORMSINV(AleatProd!U101)*Painel!$E$19))</f>
        <v>977421.14722650137</v>
      </c>
      <c r="V102" s="15">
        <f>(U102*EXP(Painel!$E$12-(Painel!$E$19^2)/2+NORMSINV(AleatProd!V101)*Painel!$E$19))</f>
        <v>973050.04790724639</v>
      </c>
    </row>
    <row r="103" spans="1:22" x14ac:dyDescent="0.25">
      <c r="A103">
        <v>100</v>
      </c>
      <c r="B103" s="2">
        <f>Painel!$B$6</f>
        <v>1000000</v>
      </c>
      <c r="C103" s="15">
        <f>(B103*EXP(Painel!$E$12-(Painel!$E$19^2)/2+NORMSINV(AleatProd!C102)*Painel!$E$19))</f>
        <v>1005480.3328706658</v>
      </c>
      <c r="D103" s="15">
        <f>(C103*EXP(Painel!$E$12-(Painel!$E$19^2)/2+NORMSINV(AleatProd!D102)*Painel!$E$19))</f>
        <v>1002671.2843971127</v>
      </c>
      <c r="E103" s="15">
        <f>(D103*EXP(Painel!$E$12-(Painel!$E$19^2)/2+NORMSINV(AleatProd!E102)*Painel!$E$19))</f>
        <v>1013428.3615996406</v>
      </c>
      <c r="F103" s="15">
        <f>(E103*EXP(Painel!$E$12-(Painel!$E$19^2)/2+NORMSINV(AleatProd!F102)*Painel!$E$19))</f>
        <v>1008864.9533997449</v>
      </c>
      <c r="G103" s="15">
        <f>(F103*EXP(Painel!$E$12-(Painel!$E$19^2)/2+NORMSINV(AleatProd!G102)*Painel!$E$19))</f>
        <v>1018399.6127488638</v>
      </c>
      <c r="H103" s="15">
        <f>(G103*EXP(Painel!$E$12-(Painel!$E$19^2)/2+NORMSINV(AleatProd!H102)*Painel!$E$19))</f>
        <v>1025694.9870347624</v>
      </c>
      <c r="I103" s="15">
        <f>(H103*EXP(Painel!$E$12-(Painel!$E$19^2)/2+NORMSINV(AleatProd!I102)*Painel!$E$19))</f>
        <v>1015796.8171424746</v>
      </c>
      <c r="J103" s="15">
        <f>(I103*EXP(Painel!$E$12-(Painel!$E$19^2)/2+NORMSINV(AleatProd!J102)*Painel!$E$19))</f>
        <v>1011405.3501476088</v>
      </c>
      <c r="K103" s="15">
        <f>(J103*EXP(Painel!$E$12-(Painel!$E$19^2)/2+NORMSINV(AleatProd!K102)*Painel!$E$19))</f>
        <v>1010475.8200731896</v>
      </c>
      <c r="L103" s="15">
        <f>(K103*EXP(Painel!$E$12-(Painel!$E$19^2)/2+NORMSINV(AleatProd!L102)*Painel!$E$19))</f>
        <v>1014228.1522343219</v>
      </c>
      <c r="M103" s="15">
        <f>(L103*EXP(Painel!$E$12-(Painel!$E$19^2)/2+NORMSINV(AleatProd!M102)*Painel!$E$19))</f>
        <v>1001596.9545396334</v>
      </c>
      <c r="N103" s="15">
        <f>(M103*EXP(Painel!$E$12-(Painel!$E$19^2)/2+NORMSINV(AleatProd!N102)*Painel!$E$19))</f>
        <v>999042.23526473157</v>
      </c>
      <c r="O103" s="15">
        <f>(N103*EXP(Painel!$E$12-(Painel!$E$19^2)/2+NORMSINV(AleatProd!O102)*Painel!$E$19))</f>
        <v>1000243.6387543795</v>
      </c>
      <c r="P103" s="15">
        <f>(O103*EXP(Painel!$E$12-(Painel!$E$19^2)/2+NORMSINV(AleatProd!P102)*Painel!$E$19))</f>
        <v>1008469.5469019369</v>
      </c>
      <c r="Q103" s="15">
        <f>(P103*EXP(Painel!$E$12-(Painel!$E$19^2)/2+NORMSINV(AleatProd!Q102)*Painel!$E$19))</f>
        <v>1010030.8845814859</v>
      </c>
      <c r="R103" s="15">
        <f>(Q103*EXP(Painel!$E$12-(Painel!$E$19^2)/2+NORMSINV(AleatProd!R102)*Painel!$E$19))</f>
        <v>1015652.848769492</v>
      </c>
      <c r="S103" s="15">
        <f>(R103*EXP(Painel!$E$12-(Painel!$E$19^2)/2+NORMSINV(AleatProd!S102)*Painel!$E$19))</f>
        <v>1020391.2808726778</v>
      </c>
      <c r="T103" s="15">
        <f>(S103*EXP(Painel!$E$12-(Painel!$E$19^2)/2+NORMSINV(AleatProd!T102)*Painel!$E$19))</f>
        <v>1009928.7585547505</v>
      </c>
      <c r="U103" s="15">
        <f>(T103*EXP(Painel!$E$12-(Painel!$E$19^2)/2+NORMSINV(AleatProd!U102)*Painel!$E$19))</f>
        <v>1005240.8008098977</v>
      </c>
      <c r="V103" s="15">
        <f>(U103*EXP(Painel!$E$12-(Painel!$E$19^2)/2+NORMSINV(AleatProd!V102)*Painel!$E$19))</f>
        <v>1021825.0785679742</v>
      </c>
    </row>
    <row r="104" spans="1:22" x14ac:dyDescent="0.25">
      <c r="A104">
        <v>101</v>
      </c>
      <c r="B104" s="2">
        <f>Painel!$B$6</f>
        <v>1000000</v>
      </c>
      <c r="C104" s="15">
        <f>(B104*EXP(Painel!$E$12-(Painel!$E$19^2)/2+NORMSINV(AleatProd!C103)*Painel!$E$19))</f>
        <v>1010552.25070472</v>
      </c>
      <c r="D104" s="15">
        <f>(C104*EXP(Painel!$E$12-(Painel!$E$19^2)/2+NORMSINV(AleatProd!D103)*Painel!$E$19))</f>
        <v>1009929.2349030419</v>
      </c>
      <c r="E104" s="15">
        <f>(D104*EXP(Painel!$E$12-(Painel!$E$19^2)/2+NORMSINV(AleatProd!E103)*Painel!$E$19))</f>
        <v>1023189.550892681</v>
      </c>
      <c r="F104" s="15">
        <f>(E104*EXP(Painel!$E$12-(Painel!$E$19^2)/2+NORMSINV(AleatProd!F103)*Painel!$E$19))</f>
        <v>1020559.216449597</v>
      </c>
      <c r="G104" s="15">
        <f>(F104*EXP(Painel!$E$12-(Painel!$E$19^2)/2+NORMSINV(AleatProd!G103)*Painel!$E$19))</f>
        <v>1035239.9057574149</v>
      </c>
      <c r="H104" s="15">
        <f>(G104*EXP(Painel!$E$12-(Painel!$E$19^2)/2+NORMSINV(AleatProd!H103)*Painel!$E$19))</f>
        <v>1039849.8532212439</v>
      </c>
      <c r="I104" s="15">
        <f>(H104*EXP(Painel!$E$12-(Painel!$E$19^2)/2+NORMSINV(AleatProd!I103)*Painel!$E$19))</f>
        <v>1027806.3426756106</v>
      </c>
      <c r="J104" s="15">
        <f>(I104*EXP(Painel!$E$12-(Painel!$E$19^2)/2+NORMSINV(AleatProd!J103)*Painel!$E$19))</f>
        <v>1036419.2568454755</v>
      </c>
      <c r="K104" s="15">
        <f>(J104*EXP(Painel!$E$12-(Painel!$E$19^2)/2+NORMSINV(AleatProd!K103)*Painel!$E$19))</f>
        <v>1025099.2570791689</v>
      </c>
      <c r="L104" s="15">
        <f>(K104*EXP(Painel!$E$12-(Painel!$E$19^2)/2+NORMSINV(AleatProd!L103)*Painel!$E$19))</f>
        <v>1001471.4723448574</v>
      </c>
      <c r="M104" s="15">
        <f>(L104*EXP(Painel!$E$12-(Painel!$E$19^2)/2+NORMSINV(AleatProd!M103)*Painel!$E$19))</f>
        <v>998887.84549518547</v>
      </c>
      <c r="N104" s="15">
        <f>(M104*EXP(Painel!$E$12-(Painel!$E$19^2)/2+NORMSINV(AleatProd!N103)*Painel!$E$19))</f>
        <v>1007828.2687639709</v>
      </c>
      <c r="O104" s="15">
        <f>(N104*EXP(Painel!$E$12-(Painel!$E$19^2)/2+NORMSINV(AleatProd!O103)*Painel!$E$19))</f>
        <v>1022990.8826562064</v>
      </c>
      <c r="P104" s="15">
        <f>(O104*EXP(Painel!$E$12-(Painel!$E$19^2)/2+NORMSINV(AleatProd!P103)*Painel!$E$19))</f>
        <v>1024182.665963496</v>
      </c>
      <c r="Q104" s="15">
        <f>(P104*EXP(Painel!$E$12-(Painel!$E$19^2)/2+NORMSINV(AleatProd!Q103)*Painel!$E$19))</f>
        <v>1015301.0304682823</v>
      </c>
      <c r="R104" s="15">
        <f>(Q104*EXP(Painel!$E$12-(Painel!$E$19^2)/2+NORMSINV(AleatProd!R103)*Painel!$E$19))</f>
        <v>1020303.887231175</v>
      </c>
      <c r="S104" s="15">
        <f>(R104*EXP(Painel!$E$12-(Painel!$E$19^2)/2+NORMSINV(AleatProd!S103)*Painel!$E$19))</f>
        <v>1045164.4161982514</v>
      </c>
      <c r="T104" s="15">
        <f>(S104*EXP(Painel!$E$12-(Painel!$E$19^2)/2+NORMSINV(AleatProd!T103)*Painel!$E$19))</f>
        <v>1044652.9296046649</v>
      </c>
      <c r="U104" s="15">
        <f>(T104*EXP(Painel!$E$12-(Painel!$E$19^2)/2+NORMSINV(AleatProd!U103)*Painel!$E$19))</f>
        <v>1053544.3057736959</v>
      </c>
      <c r="V104" s="15">
        <f>(U104*EXP(Painel!$E$12-(Painel!$E$19^2)/2+NORMSINV(AleatProd!V103)*Painel!$E$19))</f>
        <v>1042497.0869965032</v>
      </c>
    </row>
    <row r="105" spans="1:22" x14ac:dyDescent="0.25">
      <c r="A105">
        <v>102</v>
      </c>
      <c r="B105" s="2">
        <f>Painel!$B$6</f>
        <v>1000000</v>
      </c>
      <c r="C105" s="15">
        <f>(B105*EXP(Painel!$E$12-(Painel!$E$19^2)/2+NORMSINV(AleatProd!C104)*Painel!$E$19))</f>
        <v>999419.44320569502</v>
      </c>
      <c r="D105" s="15">
        <f>(C105*EXP(Painel!$E$12-(Painel!$E$19^2)/2+NORMSINV(AleatProd!D104)*Painel!$E$19))</f>
        <v>999025.34421658213</v>
      </c>
      <c r="E105" s="15">
        <f>(D105*EXP(Painel!$E$12-(Painel!$E$19^2)/2+NORMSINV(AleatProd!E104)*Painel!$E$19))</f>
        <v>1011948.1731297977</v>
      </c>
      <c r="F105" s="15">
        <f>(E105*EXP(Painel!$E$12-(Painel!$E$19^2)/2+NORMSINV(AleatProd!F104)*Painel!$E$19))</f>
        <v>1003659.8656594872</v>
      </c>
      <c r="G105" s="15">
        <f>(F105*EXP(Painel!$E$12-(Painel!$E$19^2)/2+NORMSINV(AleatProd!G104)*Painel!$E$19))</f>
        <v>1007405.7335376404</v>
      </c>
      <c r="H105" s="15">
        <f>(G105*EXP(Painel!$E$12-(Painel!$E$19^2)/2+NORMSINV(AleatProd!H104)*Painel!$E$19))</f>
        <v>1015803.9994050087</v>
      </c>
      <c r="I105" s="15">
        <f>(H105*EXP(Painel!$E$12-(Painel!$E$19^2)/2+NORMSINV(AleatProd!I104)*Painel!$E$19))</f>
        <v>1013600.0134783249</v>
      </c>
      <c r="J105" s="15">
        <f>(I105*EXP(Painel!$E$12-(Painel!$E$19^2)/2+NORMSINV(AleatProd!J104)*Painel!$E$19))</f>
        <v>1020598.4724189002</v>
      </c>
      <c r="K105" s="15">
        <f>(J105*EXP(Painel!$E$12-(Painel!$E$19^2)/2+NORMSINV(AleatProd!K104)*Painel!$E$19))</f>
        <v>1000392.8319285687</v>
      </c>
      <c r="L105" s="15">
        <f>(K105*EXP(Painel!$E$12-(Painel!$E$19^2)/2+NORMSINV(AleatProd!L104)*Painel!$E$19))</f>
        <v>1014601.7280307873</v>
      </c>
      <c r="M105" s="15">
        <f>(L105*EXP(Painel!$E$12-(Painel!$E$19^2)/2+NORMSINV(AleatProd!M104)*Painel!$E$19))</f>
        <v>1020802.0705778822</v>
      </c>
      <c r="N105" s="15">
        <f>(M105*EXP(Painel!$E$12-(Painel!$E$19^2)/2+NORMSINV(AleatProd!N104)*Painel!$E$19))</f>
        <v>1020200.6295224774</v>
      </c>
      <c r="O105" s="15">
        <f>(N105*EXP(Painel!$E$12-(Painel!$E$19^2)/2+NORMSINV(AleatProd!O104)*Painel!$E$19))</f>
        <v>1023264.9718245253</v>
      </c>
      <c r="P105" s="15">
        <f>(O105*EXP(Painel!$E$12-(Painel!$E$19^2)/2+NORMSINV(AleatProd!P104)*Painel!$E$19))</f>
        <v>1035498.8720139425</v>
      </c>
      <c r="Q105" s="15">
        <f>(P105*EXP(Painel!$E$12-(Painel!$E$19^2)/2+NORMSINV(AleatProd!Q104)*Painel!$E$19))</f>
        <v>1062378.6819756357</v>
      </c>
      <c r="R105" s="15">
        <f>(Q105*EXP(Painel!$E$12-(Painel!$E$19^2)/2+NORMSINV(AleatProd!R104)*Painel!$E$19))</f>
        <v>1084993.4065805951</v>
      </c>
      <c r="S105" s="15">
        <f>(R105*EXP(Painel!$E$12-(Painel!$E$19^2)/2+NORMSINV(AleatProd!S104)*Painel!$E$19))</f>
        <v>1085882.2163979008</v>
      </c>
      <c r="T105" s="15">
        <f>(S105*EXP(Painel!$E$12-(Painel!$E$19^2)/2+NORMSINV(AleatProd!T104)*Painel!$E$19))</f>
        <v>1092378.9898169327</v>
      </c>
      <c r="U105" s="15">
        <f>(T105*EXP(Painel!$E$12-(Painel!$E$19^2)/2+NORMSINV(AleatProd!U104)*Painel!$E$19))</f>
        <v>1101604.0134008091</v>
      </c>
      <c r="V105" s="15">
        <f>(U105*EXP(Painel!$E$12-(Painel!$E$19^2)/2+NORMSINV(AleatProd!V104)*Painel!$E$19))</f>
        <v>1115824.166227537</v>
      </c>
    </row>
    <row r="106" spans="1:22" x14ac:dyDescent="0.25">
      <c r="A106">
        <v>103</v>
      </c>
      <c r="B106" s="2">
        <f>Painel!$B$6</f>
        <v>1000000</v>
      </c>
      <c r="C106" s="15">
        <f>(B106*EXP(Painel!$E$12-(Painel!$E$19^2)/2+NORMSINV(AleatProd!C105)*Painel!$E$19))</f>
        <v>1020291.3721994236</v>
      </c>
      <c r="D106" s="15">
        <f>(C106*EXP(Painel!$E$12-(Painel!$E$19^2)/2+NORMSINV(AleatProd!D105)*Painel!$E$19))</f>
        <v>1037261.5424230163</v>
      </c>
      <c r="E106" s="15">
        <f>(D106*EXP(Painel!$E$12-(Painel!$E$19^2)/2+NORMSINV(AleatProd!E105)*Painel!$E$19))</f>
        <v>1012357.207892637</v>
      </c>
      <c r="F106" s="15">
        <f>(E106*EXP(Painel!$E$12-(Painel!$E$19^2)/2+NORMSINV(AleatProd!F105)*Painel!$E$19))</f>
        <v>1012212.0006414917</v>
      </c>
      <c r="G106" s="15">
        <f>(F106*EXP(Painel!$E$12-(Painel!$E$19^2)/2+NORMSINV(AleatProd!G105)*Painel!$E$19))</f>
        <v>1012365.2792917207</v>
      </c>
      <c r="H106" s="15">
        <f>(G106*EXP(Painel!$E$12-(Painel!$E$19^2)/2+NORMSINV(AleatProd!H105)*Painel!$E$19))</f>
        <v>1022909.4270852846</v>
      </c>
      <c r="I106" s="15">
        <f>(H106*EXP(Painel!$E$12-(Painel!$E$19^2)/2+NORMSINV(AleatProd!I105)*Painel!$E$19))</f>
        <v>1012518.6854888457</v>
      </c>
      <c r="J106" s="15">
        <f>(I106*EXP(Painel!$E$12-(Painel!$E$19^2)/2+NORMSINV(AleatProd!J105)*Painel!$E$19))</f>
        <v>1023570.0728800598</v>
      </c>
      <c r="K106" s="15">
        <f>(J106*EXP(Painel!$E$12-(Painel!$E$19^2)/2+NORMSINV(AleatProd!K105)*Painel!$E$19))</f>
        <v>1014246.5028184394</v>
      </c>
      <c r="L106" s="15">
        <f>(K106*EXP(Painel!$E$12-(Painel!$E$19^2)/2+NORMSINV(AleatProd!L105)*Painel!$E$19))</f>
        <v>1020820.6617921892</v>
      </c>
      <c r="M106" s="15">
        <f>(L106*EXP(Painel!$E$12-(Painel!$E$19^2)/2+NORMSINV(AleatProd!M105)*Painel!$E$19))</f>
        <v>1017799.9640372582</v>
      </c>
      <c r="N106" s="15">
        <f>(M106*EXP(Painel!$E$12-(Painel!$E$19^2)/2+NORMSINV(AleatProd!N105)*Painel!$E$19))</f>
        <v>1014855.3776125174</v>
      </c>
      <c r="O106" s="15">
        <f>(N106*EXP(Painel!$E$12-(Painel!$E$19^2)/2+NORMSINV(AleatProd!O105)*Painel!$E$19))</f>
        <v>1019878.5207693628</v>
      </c>
      <c r="P106" s="15">
        <f>(O106*EXP(Painel!$E$12-(Painel!$E$19^2)/2+NORMSINV(AleatProd!P105)*Painel!$E$19))</f>
        <v>1018153.2054697435</v>
      </c>
      <c r="Q106" s="15">
        <f>(P106*EXP(Painel!$E$12-(Painel!$E$19^2)/2+NORMSINV(AleatProd!Q105)*Painel!$E$19))</f>
        <v>1023663.5531387081</v>
      </c>
      <c r="R106" s="15">
        <f>(Q106*EXP(Painel!$E$12-(Painel!$E$19^2)/2+NORMSINV(AleatProd!R105)*Painel!$E$19))</f>
        <v>1005567.6251396956</v>
      </c>
      <c r="S106" s="15">
        <f>(R106*EXP(Painel!$E$12-(Painel!$E$19^2)/2+NORMSINV(AleatProd!S105)*Painel!$E$19))</f>
        <v>1003753.5404385478</v>
      </c>
      <c r="T106" s="15">
        <f>(S106*EXP(Painel!$E$12-(Painel!$E$19^2)/2+NORMSINV(AleatProd!T105)*Painel!$E$19))</f>
        <v>1003345.2123110397</v>
      </c>
      <c r="U106" s="15">
        <f>(T106*EXP(Painel!$E$12-(Painel!$E$19^2)/2+NORMSINV(AleatProd!U105)*Painel!$E$19))</f>
        <v>999352.92581154511</v>
      </c>
      <c r="V106" s="15">
        <f>(U106*EXP(Painel!$E$12-(Painel!$E$19^2)/2+NORMSINV(AleatProd!V105)*Painel!$E$19))</f>
        <v>984340.40256657265</v>
      </c>
    </row>
    <row r="107" spans="1:22" x14ac:dyDescent="0.25">
      <c r="A107">
        <v>104</v>
      </c>
      <c r="B107" s="2">
        <f>Painel!$B$6</f>
        <v>1000000</v>
      </c>
      <c r="C107" s="15">
        <f>(B107*EXP(Painel!$E$12-(Painel!$E$19^2)/2+NORMSINV(AleatProd!C106)*Painel!$E$19))</f>
        <v>1011657.1694966267</v>
      </c>
      <c r="D107" s="15">
        <f>(C107*EXP(Painel!$E$12-(Painel!$E$19^2)/2+NORMSINV(AleatProd!D106)*Painel!$E$19))</f>
        <v>1008061.4829468379</v>
      </c>
      <c r="E107" s="15">
        <f>(D107*EXP(Painel!$E$12-(Painel!$E$19^2)/2+NORMSINV(AleatProd!E106)*Painel!$E$19))</f>
        <v>1022075.3507232238</v>
      </c>
      <c r="F107" s="15">
        <f>(E107*EXP(Painel!$E$12-(Painel!$E$19^2)/2+NORMSINV(AleatProd!F106)*Painel!$E$19))</f>
        <v>1029194.6654714847</v>
      </c>
      <c r="G107" s="15">
        <f>(F107*EXP(Painel!$E$12-(Painel!$E$19^2)/2+NORMSINV(AleatProd!G106)*Painel!$E$19))</f>
        <v>1015171.7930008795</v>
      </c>
      <c r="H107" s="15">
        <f>(G107*EXP(Painel!$E$12-(Painel!$E$19^2)/2+NORMSINV(AleatProd!H106)*Painel!$E$19))</f>
        <v>1007711.8129008968</v>
      </c>
      <c r="I107" s="15">
        <f>(H107*EXP(Painel!$E$12-(Painel!$E$19^2)/2+NORMSINV(AleatProd!I106)*Painel!$E$19))</f>
        <v>1004634.2015214862</v>
      </c>
      <c r="J107" s="15">
        <f>(I107*EXP(Painel!$E$12-(Painel!$E$19^2)/2+NORMSINV(AleatProd!J106)*Painel!$E$19))</f>
        <v>1003366.596703594</v>
      </c>
      <c r="K107" s="15">
        <f>(J107*EXP(Painel!$E$12-(Painel!$E$19^2)/2+NORMSINV(AleatProd!K106)*Painel!$E$19))</f>
        <v>997726.26043415652</v>
      </c>
      <c r="L107" s="15">
        <f>(K107*EXP(Painel!$E$12-(Painel!$E$19^2)/2+NORMSINV(AleatProd!L106)*Painel!$E$19))</f>
        <v>990297.29760451184</v>
      </c>
      <c r="M107" s="15">
        <f>(L107*EXP(Painel!$E$12-(Painel!$E$19^2)/2+NORMSINV(AleatProd!M106)*Painel!$E$19))</f>
        <v>986064.63438659196</v>
      </c>
      <c r="N107" s="15">
        <f>(M107*EXP(Painel!$E$12-(Painel!$E$19^2)/2+NORMSINV(AleatProd!N106)*Painel!$E$19))</f>
        <v>998250.5837069999</v>
      </c>
      <c r="O107" s="15">
        <f>(N107*EXP(Painel!$E$12-(Painel!$E$19^2)/2+NORMSINV(AleatProd!O106)*Painel!$E$19))</f>
        <v>992310.7289211154</v>
      </c>
      <c r="P107" s="15">
        <f>(O107*EXP(Painel!$E$12-(Painel!$E$19^2)/2+NORMSINV(AleatProd!P106)*Painel!$E$19))</f>
        <v>1003608.1754428545</v>
      </c>
      <c r="Q107" s="15">
        <f>(P107*EXP(Painel!$E$12-(Painel!$E$19^2)/2+NORMSINV(AleatProd!Q106)*Painel!$E$19))</f>
        <v>996351.39976751665</v>
      </c>
      <c r="R107" s="15">
        <f>(Q107*EXP(Painel!$E$12-(Painel!$E$19^2)/2+NORMSINV(AleatProd!R106)*Painel!$E$19))</f>
        <v>996481.60131036374</v>
      </c>
      <c r="S107" s="15">
        <f>(R107*EXP(Painel!$E$12-(Painel!$E$19^2)/2+NORMSINV(AleatProd!S106)*Painel!$E$19))</f>
        <v>978496.30431283987</v>
      </c>
      <c r="T107" s="15">
        <f>(S107*EXP(Painel!$E$12-(Painel!$E$19^2)/2+NORMSINV(AleatProd!T106)*Painel!$E$19))</f>
        <v>968110.47267691197</v>
      </c>
      <c r="U107" s="15">
        <f>(T107*EXP(Painel!$E$12-(Painel!$E$19^2)/2+NORMSINV(AleatProd!U106)*Painel!$E$19))</f>
        <v>962757.62791793258</v>
      </c>
      <c r="V107" s="15">
        <f>(U107*EXP(Painel!$E$12-(Painel!$E$19^2)/2+NORMSINV(AleatProd!V106)*Painel!$E$19))</f>
        <v>970381.2463587838</v>
      </c>
    </row>
    <row r="108" spans="1:22" x14ac:dyDescent="0.25">
      <c r="A108">
        <v>105</v>
      </c>
      <c r="B108" s="2">
        <f>Painel!$B$6</f>
        <v>1000000</v>
      </c>
      <c r="C108" s="15">
        <f>(B108*EXP(Painel!$E$12-(Painel!$E$19^2)/2+NORMSINV(AleatProd!C107)*Painel!$E$19))</f>
        <v>1000573.0293858395</v>
      </c>
      <c r="D108" s="15">
        <f>(C108*EXP(Painel!$E$12-(Painel!$E$19^2)/2+NORMSINV(AleatProd!D107)*Painel!$E$19))</f>
        <v>995693.13781484182</v>
      </c>
      <c r="E108" s="15">
        <f>(D108*EXP(Painel!$E$12-(Painel!$E$19^2)/2+NORMSINV(AleatProd!E107)*Painel!$E$19))</f>
        <v>990816.10181824048</v>
      </c>
      <c r="F108" s="15">
        <f>(E108*EXP(Painel!$E$12-(Painel!$E$19^2)/2+NORMSINV(AleatProd!F107)*Painel!$E$19))</f>
        <v>991824.79760094313</v>
      </c>
      <c r="G108" s="15">
        <f>(F108*EXP(Painel!$E$12-(Painel!$E$19^2)/2+NORMSINV(AleatProd!G107)*Painel!$E$19))</f>
        <v>981834.36247803154</v>
      </c>
      <c r="H108" s="15">
        <f>(G108*EXP(Painel!$E$12-(Painel!$E$19^2)/2+NORMSINV(AleatProd!H107)*Painel!$E$19))</f>
        <v>979458.77512398118</v>
      </c>
      <c r="I108" s="15">
        <f>(H108*EXP(Painel!$E$12-(Painel!$E$19^2)/2+NORMSINV(AleatProd!I107)*Painel!$E$19))</f>
        <v>960394.28361666296</v>
      </c>
      <c r="J108" s="15">
        <f>(I108*EXP(Painel!$E$12-(Painel!$E$19^2)/2+NORMSINV(AleatProd!J107)*Painel!$E$19))</f>
        <v>970385.64626578381</v>
      </c>
      <c r="K108" s="15">
        <f>(J108*EXP(Painel!$E$12-(Painel!$E$19^2)/2+NORMSINV(AleatProd!K107)*Painel!$E$19))</f>
        <v>969838.23930584569</v>
      </c>
      <c r="L108" s="15">
        <f>(K108*EXP(Painel!$E$12-(Painel!$E$19^2)/2+NORMSINV(AleatProd!L107)*Painel!$E$19))</f>
        <v>959997.4652888428</v>
      </c>
      <c r="M108" s="15">
        <f>(L108*EXP(Painel!$E$12-(Painel!$E$19^2)/2+NORMSINV(AleatProd!M107)*Painel!$E$19))</f>
        <v>947346.40707471326</v>
      </c>
      <c r="N108" s="15">
        <f>(M108*EXP(Painel!$E$12-(Painel!$E$19^2)/2+NORMSINV(AleatProd!N107)*Painel!$E$19))</f>
        <v>949036.19848767249</v>
      </c>
      <c r="O108" s="15">
        <f>(N108*EXP(Painel!$E$12-(Painel!$E$19^2)/2+NORMSINV(AleatProd!O107)*Painel!$E$19))</f>
        <v>950821.69558687042</v>
      </c>
      <c r="P108" s="15">
        <f>(O108*EXP(Painel!$E$12-(Painel!$E$19^2)/2+NORMSINV(AleatProd!P107)*Painel!$E$19))</f>
        <v>949398.10660311137</v>
      </c>
      <c r="Q108" s="15">
        <f>(P108*EXP(Painel!$E$12-(Painel!$E$19^2)/2+NORMSINV(AleatProd!Q107)*Painel!$E$19))</f>
        <v>953902.79516366811</v>
      </c>
      <c r="R108" s="15">
        <f>(Q108*EXP(Painel!$E$12-(Painel!$E$19^2)/2+NORMSINV(AleatProd!R107)*Painel!$E$19))</f>
        <v>957462.33384118194</v>
      </c>
      <c r="S108" s="15">
        <f>(R108*EXP(Painel!$E$12-(Painel!$E$19^2)/2+NORMSINV(AleatProd!S107)*Painel!$E$19))</f>
        <v>958137.94126403506</v>
      </c>
      <c r="T108" s="15">
        <f>(S108*EXP(Painel!$E$12-(Painel!$E$19^2)/2+NORMSINV(AleatProd!T107)*Painel!$E$19))</f>
        <v>961979.80363861611</v>
      </c>
      <c r="U108" s="15">
        <f>(T108*EXP(Painel!$E$12-(Painel!$E$19^2)/2+NORMSINV(AleatProd!U107)*Painel!$E$19))</f>
        <v>959151.20702619187</v>
      </c>
      <c r="V108" s="15">
        <f>(U108*EXP(Painel!$E$12-(Painel!$E$19^2)/2+NORMSINV(AleatProd!V107)*Painel!$E$19))</f>
        <v>945693.85436678247</v>
      </c>
    </row>
    <row r="109" spans="1:22" x14ac:dyDescent="0.25">
      <c r="A109">
        <v>106</v>
      </c>
      <c r="B109" s="2">
        <f>Painel!$B$6</f>
        <v>1000000</v>
      </c>
      <c r="C109" s="15">
        <f>(B109*EXP(Painel!$E$12-(Painel!$E$19^2)/2+NORMSINV(AleatProd!C108)*Painel!$E$19))</f>
        <v>990151.26838537154</v>
      </c>
      <c r="D109" s="15">
        <f>(C109*EXP(Painel!$E$12-(Painel!$E$19^2)/2+NORMSINV(AleatProd!D108)*Painel!$E$19))</f>
        <v>977353.18543253606</v>
      </c>
      <c r="E109" s="15">
        <f>(D109*EXP(Painel!$E$12-(Painel!$E$19^2)/2+NORMSINV(AleatProd!E108)*Painel!$E$19))</f>
        <v>955350.23959122016</v>
      </c>
      <c r="F109" s="15">
        <f>(E109*EXP(Painel!$E$12-(Painel!$E$19^2)/2+NORMSINV(AleatProd!F108)*Painel!$E$19))</f>
        <v>977143.34829231515</v>
      </c>
      <c r="G109" s="15">
        <f>(F109*EXP(Painel!$E$12-(Painel!$E$19^2)/2+NORMSINV(AleatProd!G108)*Painel!$E$19))</f>
        <v>978139.61638712755</v>
      </c>
      <c r="H109" s="15">
        <f>(G109*EXP(Painel!$E$12-(Painel!$E$19^2)/2+NORMSINV(AleatProd!H108)*Painel!$E$19))</f>
        <v>977074.69976988377</v>
      </c>
      <c r="I109" s="15">
        <f>(H109*EXP(Painel!$E$12-(Painel!$E$19^2)/2+NORMSINV(AleatProd!I108)*Painel!$E$19))</f>
        <v>974128.8711130938</v>
      </c>
      <c r="J109" s="15">
        <f>(I109*EXP(Painel!$E$12-(Painel!$E$19^2)/2+NORMSINV(AleatProd!J108)*Painel!$E$19))</f>
        <v>964570.75648394111</v>
      </c>
      <c r="K109" s="15">
        <f>(J109*EXP(Painel!$E$12-(Painel!$E$19^2)/2+NORMSINV(AleatProd!K108)*Painel!$E$19))</f>
        <v>965673.89074951364</v>
      </c>
      <c r="L109" s="15">
        <f>(K109*EXP(Painel!$E$12-(Painel!$E$19^2)/2+NORMSINV(AleatProd!L108)*Painel!$E$19))</f>
        <v>969933.33908872353</v>
      </c>
      <c r="M109" s="15">
        <f>(L109*EXP(Painel!$E$12-(Painel!$E$19^2)/2+NORMSINV(AleatProd!M108)*Painel!$E$19))</f>
        <v>975683.12277296069</v>
      </c>
      <c r="N109" s="15">
        <f>(M109*EXP(Painel!$E$12-(Painel!$E$19^2)/2+NORMSINV(AleatProd!N108)*Painel!$E$19))</f>
        <v>965115.82244912791</v>
      </c>
      <c r="O109" s="15">
        <f>(N109*EXP(Painel!$E$12-(Painel!$E$19^2)/2+NORMSINV(AleatProd!O108)*Painel!$E$19))</f>
        <v>973859.90830105206</v>
      </c>
      <c r="P109" s="15">
        <f>(O109*EXP(Painel!$E$12-(Painel!$E$19^2)/2+NORMSINV(AleatProd!P108)*Painel!$E$19))</f>
        <v>990459.44006705773</v>
      </c>
      <c r="Q109" s="15">
        <f>(P109*EXP(Painel!$E$12-(Painel!$E$19^2)/2+NORMSINV(AleatProd!Q108)*Painel!$E$19))</f>
        <v>993751.83466667775</v>
      </c>
      <c r="R109" s="15">
        <f>(Q109*EXP(Painel!$E$12-(Painel!$E$19^2)/2+NORMSINV(AleatProd!R108)*Painel!$E$19))</f>
        <v>990297.9465193731</v>
      </c>
      <c r="S109" s="15">
        <f>(R109*EXP(Painel!$E$12-(Painel!$E$19^2)/2+NORMSINV(AleatProd!S108)*Painel!$E$19))</f>
        <v>964040.59622454748</v>
      </c>
      <c r="T109" s="15">
        <f>(S109*EXP(Painel!$E$12-(Painel!$E$19^2)/2+NORMSINV(AleatProd!T108)*Painel!$E$19))</f>
        <v>953186.50582849747</v>
      </c>
      <c r="U109" s="15">
        <f>(T109*EXP(Painel!$E$12-(Painel!$E$19^2)/2+NORMSINV(AleatProd!U108)*Painel!$E$19))</f>
        <v>959643.62592393125</v>
      </c>
      <c r="V109" s="15">
        <f>(U109*EXP(Painel!$E$12-(Painel!$E$19^2)/2+NORMSINV(AleatProd!V108)*Painel!$E$19))</f>
        <v>959148.8730373421</v>
      </c>
    </row>
    <row r="110" spans="1:22" x14ac:dyDescent="0.25">
      <c r="A110">
        <v>107</v>
      </c>
      <c r="B110" s="2">
        <f>Painel!$B$6</f>
        <v>1000000</v>
      </c>
      <c r="C110" s="15">
        <f>(B110*EXP(Painel!$E$12-(Painel!$E$19^2)/2+NORMSINV(AleatProd!C109)*Painel!$E$19))</f>
        <v>988936.62312030024</v>
      </c>
      <c r="D110" s="15">
        <f>(C110*EXP(Painel!$E$12-(Painel!$E$19^2)/2+NORMSINV(AleatProd!D109)*Painel!$E$19))</f>
        <v>962207.60291700251</v>
      </c>
      <c r="E110" s="15">
        <f>(D110*EXP(Painel!$E$12-(Painel!$E$19^2)/2+NORMSINV(AleatProd!E109)*Painel!$E$19))</f>
        <v>963840.7268670242</v>
      </c>
      <c r="F110" s="15">
        <f>(E110*EXP(Painel!$E$12-(Painel!$E$19^2)/2+NORMSINV(AleatProd!F109)*Painel!$E$19))</f>
        <v>964405.86136541632</v>
      </c>
      <c r="G110" s="15">
        <f>(F110*EXP(Painel!$E$12-(Painel!$E$19^2)/2+NORMSINV(AleatProd!G109)*Painel!$E$19))</f>
        <v>961434.8552690472</v>
      </c>
      <c r="H110" s="15">
        <f>(G110*EXP(Painel!$E$12-(Painel!$E$19^2)/2+NORMSINV(AleatProd!H109)*Painel!$E$19))</f>
        <v>955614.03336852952</v>
      </c>
      <c r="I110" s="15">
        <f>(H110*EXP(Painel!$E$12-(Painel!$E$19^2)/2+NORMSINV(AleatProd!I109)*Painel!$E$19))</f>
        <v>948569.63549272413</v>
      </c>
      <c r="J110" s="15">
        <f>(I110*EXP(Painel!$E$12-(Painel!$E$19^2)/2+NORMSINV(AleatProd!J109)*Painel!$E$19))</f>
        <v>946682.78363755799</v>
      </c>
      <c r="K110" s="15">
        <f>(J110*EXP(Painel!$E$12-(Painel!$E$19^2)/2+NORMSINV(AleatProd!K109)*Painel!$E$19))</f>
        <v>965235.21676190756</v>
      </c>
      <c r="L110" s="15">
        <f>(K110*EXP(Painel!$E$12-(Painel!$E$19^2)/2+NORMSINV(AleatProd!L109)*Painel!$E$19))</f>
        <v>966271.28807914362</v>
      </c>
      <c r="M110" s="15">
        <f>(L110*EXP(Painel!$E$12-(Painel!$E$19^2)/2+NORMSINV(AleatProd!M109)*Painel!$E$19))</f>
        <v>973290.00613506162</v>
      </c>
      <c r="N110" s="15">
        <f>(M110*EXP(Painel!$E$12-(Painel!$E$19^2)/2+NORMSINV(AleatProd!N109)*Painel!$E$19))</f>
        <v>958943.27238513657</v>
      </c>
      <c r="O110" s="15">
        <f>(N110*EXP(Painel!$E$12-(Painel!$E$19^2)/2+NORMSINV(AleatProd!O109)*Painel!$E$19))</f>
        <v>950692.70896253723</v>
      </c>
      <c r="P110" s="15">
        <f>(O110*EXP(Painel!$E$12-(Painel!$E$19^2)/2+NORMSINV(AleatProd!P109)*Painel!$E$19))</f>
        <v>972438.6581543677</v>
      </c>
      <c r="Q110" s="15">
        <f>(P110*EXP(Painel!$E$12-(Painel!$E$19^2)/2+NORMSINV(AleatProd!Q109)*Painel!$E$19))</f>
        <v>994455.60878573125</v>
      </c>
      <c r="R110" s="15">
        <f>(Q110*EXP(Painel!$E$12-(Painel!$E$19^2)/2+NORMSINV(AleatProd!R109)*Painel!$E$19))</f>
        <v>986930.77938577288</v>
      </c>
      <c r="S110" s="15">
        <f>(R110*EXP(Painel!$E$12-(Painel!$E$19^2)/2+NORMSINV(AleatProd!S109)*Painel!$E$19))</f>
        <v>972532.87338300201</v>
      </c>
      <c r="T110" s="15">
        <f>(S110*EXP(Painel!$E$12-(Painel!$E$19^2)/2+NORMSINV(AleatProd!T109)*Painel!$E$19))</f>
        <v>974265.91728625423</v>
      </c>
      <c r="U110" s="15">
        <f>(T110*EXP(Painel!$E$12-(Painel!$E$19^2)/2+NORMSINV(AleatProd!U109)*Painel!$E$19))</f>
        <v>966293.48067020904</v>
      </c>
      <c r="V110" s="15">
        <f>(U110*EXP(Painel!$E$12-(Painel!$E$19^2)/2+NORMSINV(AleatProd!V109)*Painel!$E$19))</f>
        <v>965867.25850552111</v>
      </c>
    </row>
    <row r="111" spans="1:22" x14ac:dyDescent="0.25">
      <c r="A111">
        <v>108</v>
      </c>
      <c r="B111" s="2">
        <f>Painel!$B$6</f>
        <v>1000000</v>
      </c>
      <c r="C111" s="15">
        <f>(B111*EXP(Painel!$E$12-(Painel!$E$19^2)/2+NORMSINV(AleatProd!C110)*Painel!$E$19))</f>
        <v>1013766.9263666047</v>
      </c>
      <c r="D111" s="15">
        <f>(C111*EXP(Painel!$E$12-(Painel!$E$19^2)/2+NORMSINV(AleatProd!D110)*Painel!$E$19))</f>
        <v>1018088.8394398913</v>
      </c>
      <c r="E111" s="15">
        <f>(D111*EXP(Painel!$E$12-(Painel!$E$19^2)/2+NORMSINV(AleatProd!E110)*Painel!$E$19))</f>
        <v>1022241.6880848152</v>
      </c>
      <c r="F111" s="15">
        <f>(E111*EXP(Painel!$E$12-(Painel!$E$19^2)/2+NORMSINV(AleatProd!F110)*Painel!$E$19))</f>
        <v>1019265.5414416076</v>
      </c>
      <c r="G111" s="15">
        <f>(F111*EXP(Painel!$E$12-(Painel!$E$19^2)/2+NORMSINV(AleatProd!G110)*Painel!$E$19))</f>
        <v>1007545.5663755995</v>
      </c>
      <c r="H111" s="15">
        <f>(G111*EXP(Painel!$E$12-(Painel!$E$19^2)/2+NORMSINV(AleatProd!H110)*Painel!$E$19))</f>
        <v>991675.19598245353</v>
      </c>
      <c r="I111" s="15">
        <f>(H111*EXP(Painel!$E$12-(Painel!$E$19^2)/2+NORMSINV(AleatProd!I110)*Painel!$E$19))</f>
        <v>976322.83883537492</v>
      </c>
      <c r="J111" s="15">
        <f>(I111*EXP(Painel!$E$12-(Painel!$E$19^2)/2+NORMSINV(AleatProd!J110)*Painel!$E$19))</f>
        <v>954910.47569525463</v>
      </c>
      <c r="K111" s="15">
        <f>(J111*EXP(Painel!$E$12-(Painel!$E$19^2)/2+NORMSINV(AleatProd!K110)*Painel!$E$19))</f>
        <v>956711.11657548288</v>
      </c>
      <c r="L111" s="15">
        <f>(K111*EXP(Painel!$E$12-(Painel!$E$19^2)/2+NORMSINV(AleatProd!L110)*Painel!$E$19))</f>
        <v>958478.88049103972</v>
      </c>
      <c r="M111" s="15">
        <f>(L111*EXP(Painel!$E$12-(Painel!$E$19^2)/2+NORMSINV(AleatProd!M110)*Painel!$E$19))</f>
        <v>967659.69162898371</v>
      </c>
      <c r="N111" s="15">
        <f>(M111*EXP(Painel!$E$12-(Painel!$E$19^2)/2+NORMSINV(AleatProd!N110)*Painel!$E$19))</f>
        <v>978821.57242532284</v>
      </c>
      <c r="O111" s="15">
        <f>(N111*EXP(Painel!$E$12-(Painel!$E$19^2)/2+NORMSINV(AleatProd!O110)*Painel!$E$19))</f>
        <v>981640.25462072506</v>
      </c>
      <c r="P111" s="15">
        <f>(O111*EXP(Painel!$E$12-(Painel!$E$19^2)/2+NORMSINV(AleatProd!P110)*Painel!$E$19))</f>
        <v>1004280.9217413847</v>
      </c>
      <c r="Q111" s="15">
        <f>(P111*EXP(Painel!$E$12-(Painel!$E$19^2)/2+NORMSINV(AleatProd!Q110)*Painel!$E$19))</f>
        <v>1017895.1331222808</v>
      </c>
      <c r="R111" s="15">
        <f>(Q111*EXP(Painel!$E$12-(Painel!$E$19^2)/2+NORMSINV(AleatProd!R110)*Painel!$E$19))</f>
        <v>1012664.6167114367</v>
      </c>
      <c r="S111" s="15">
        <f>(R111*EXP(Painel!$E$12-(Painel!$E$19^2)/2+NORMSINV(AleatProd!S110)*Painel!$E$19))</f>
        <v>1030990.6267769129</v>
      </c>
      <c r="T111" s="15">
        <f>(S111*EXP(Painel!$E$12-(Painel!$E$19^2)/2+NORMSINV(AleatProd!T110)*Painel!$E$19))</f>
        <v>1008891.5989638451</v>
      </c>
      <c r="U111" s="15">
        <f>(T111*EXP(Painel!$E$12-(Painel!$E$19^2)/2+NORMSINV(AleatProd!U110)*Painel!$E$19))</f>
        <v>1007853.5913055626</v>
      </c>
      <c r="V111" s="15">
        <f>(U111*EXP(Painel!$E$12-(Painel!$E$19^2)/2+NORMSINV(AleatProd!V110)*Painel!$E$19))</f>
        <v>1019714.404938193</v>
      </c>
    </row>
    <row r="112" spans="1:22" x14ac:dyDescent="0.25">
      <c r="A112">
        <v>109</v>
      </c>
      <c r="B112" s="2">
        <f>Painel!$B$6</f>
        <v>1000000</v>
      </c>
      <c r="C112" s="15">
        <f>(B112*EXP(Painel!$E$12-(Painel!$E$19^2)/2+NORMSINV(AleatProd!C111)*Painel!$E$19))</f>
        <v>1002747.4583241032</v>
      </c>
      <c r="D112" s="15">
        <f>(C112*EXP(Painel!$E$12-(Painel!$E$19^2)/2+NORMSINV(AleatProd!D111)*Painel!$E$19))</f>
        <v>989878.31159178668</v>
      </c>
      <c r="E112" s="15">
        <f>(D112*EXP(Painel!$E$12-(Painel!$E$19^2)/2+NORMSINV(AleatProd!E111)*Painel!$E$19))</f>
        <v>974691.46148231858</v>
      </c>
      <c r="F112" s="15">
        <f>(E112*EXP(Painel!$E$12-(Painel!$E$19^2)/2+NORMSINV(AleatProd!F111)*Painel!$E$19))</f>
        <v>978065.1643601096</v>
      </c>
      <c r="G112" s="15">
        <f>(F112*EXP(Painel!$E$12-(Painel!$E$19^2)/2+NORMSINV(AleatProd!G111)*Painel!$E$19))</f>
        <v>988875.38946052804</v>
      </c>
      <c r="H112" s="15">
        <f>(G112*EXP(Painel!$E$12-(Painel!$E$19^2)/2+NORMSINV(AleatProd!H111)*Painel!$E$19))</f>
        <v>989939.95011886745</v>
      </c>
      <c r="I112" s="15">
        <f>(H112*EXP(Painel!$E$12-(Painel!$E$19^2)/2+NORMSINV(AleatProd!I111)*Painel!$E$19))</f>
        <v>990528.60344852286</v>
      </c>
      <c r="J112" s="15">
        <f>(I112*EXP(Painel!$E$12-(Painel!$E$19^2)/2+NORMSINV(AleatProd!J111)*Painel!$E$19))</f>
        <v>996939.44099502137</v>
      </c>
      <c r="K112" s="15">
        <f>(J112*EXP(Painel!$E$12-(Painel!$E$19^2)/2+NORMSINV(AleatProd!K111)*Painel!$E$19))</f>
        <v>983970.40398261801</v>
      </c>
      <c r="L112" s="15">
        <f>(K112*EXP(Painel!$E$12-(Painel!$E$19^2)/2+NORMSINV(AleatProd!L111)*Painel!$E$19))</f>
        <v>982152.88407243497</v>
      </c>
      <c r="M112" s="15">
        <f>(L112*EXP(Painel!$E$12-(Painel!$E$19^2)/2+NORMSINV(AleatProd!M111)*Painel!$E$19))</f>
        <v>985438.45835368219</v>
      </c>
      <c r="N112" s="15">
        <f>(M112*EXP(Painel!$E$12-(Painel!$E$19^2)/2+NORMSINV(AleatProd!N111)*Painel!$E$19))</f>
        <v>999373.3912277997</v>
      </c>
      <c r="O112" s="15">
        <f>(N112*EXP(Painel!$E$12-(Painel!$E$19^2)/2+NORMSINV(AleatProd!O111)*Painel!$E$19))</f>
        <v>990435.67715413135</v>
      </c>
      <c r="P112" s="15">
        <f>(O112*EXP(Painel!$E$12-(Painel!$E$19^2)/2+NORMSINV(AleatProd!P111)*Painel!$E$19))</f>
        <v>993872.2438467989</v>
      </c>
      <c r="Q112" s="15">
        <f>(P112*EXP(Painel!$E$12-(Painel!$E$19^2)/2+NORMSINV(AleatProd!Q111)*Painel!$E$19))</f>
        <v>991195.36458219751</v>
      </c>
      <c r="R112" s="15">
        <f>(Q112*EXP(Painel!$E$12-(Painel!$E$19^2)/2+NORMSINV(AleatProd!R111)*Painel!$E$19))</f>
        <v>973115.4106048391</v>
      </c>
      <c r="S112" s="15">
        <f>(R112*EXP(Painel!$E$12-(Painel!$E$19^2)/2+NORMSINV(AleatProd!S111)*Painel!$E$19))</f>
        <v>987109.8959017531</v>
      </c>
      <c r="T112" s="15">
        <f>(S112*EXP(Painel!$E$12-(Painel!$E$19^2)/2+NORMSINV(AleatProd!T111)*Painel!$E$19))</f>
        <v>989912.56692137592</v>
      </c>
      <c r="U112" s="15">
        <f>(T112*EXP(Painel!$E$12-(Painel!$E$19^2)/2+NORMSINV(AleatProd!U111)*Painel!$E$19))</f>
        <v>1000176.1921985678</v>
      </c>
      <c r="V112" s="15">
        <f>(U112*EXP(Painel!$E$12-(Painel!$E$19^2)/2+NORMSINV(AleatProd!V111)*Painel!$E$19))</f>
        <v>1006587.776034954</v>
      </c>
    </row>
    <row r="113" spans="1:22" x14ac:dyDescent="0.25">
      <c r="A113">
        <v>110</v>
      </c>
      <c r="B113" s="2">
        <f>Painel!$B$6</f>
        <v>1000000</v>
      </c>
      <c r="C113" s="15">
        <f>(B113*EXP(Painel!$E$12-(Painel!$E$19^2)/2+NORMSINV(AleatProd!C112)*Painel!$E$19))</f>
        <v>1003182.5260751983</v>
      </c>
      <c r="D113" s="15">
        <f>(C113*EXP(Painel!$E$12-(Painel!$E$19^2)/2+NORMSINV(AleatProd!D112)*Painel!$E$19))</f>
        <v>1014334.4667285254</v>
      </c>
      <c r="E113" s="15">
        <f>(D113*EXP(Painel!$E$12-(Painel!$E$19^2)/2+NORMSINV(AleatProd!E112)*Painel!$E$19))</f>
        <v>1014566.4301819209</v>
      </c>
      <c r="F113" s="15">
        <f>(E113*EXP(Painel!$E$12-(Painel!$E$19^2)/2+NORMSINV(AleatProd!F112)*Painel!$E$19))</f>
        <v>1020234.9191019653</v>
      </c>
      <c r="G113" s="15">
        <f>(F113*EXP(Painel!$E$12-(Painel!$E$19^2)/2+NORMSINV(AleatProd!G112)*Painel!$E$19))</f>
        <v>1025230.6368185709</v>
      </c>
      <c r="H113" s="15">
        <f>(G113*EXP(Painel!$E$12-(Painel!$E$19^2)/2+NORMSINV(AleatProd!H112)*Painel!$E$19))</f>
        <v>1020222.6597045043</v>
      </c>
      <c r="I113" s="15">
        <f>(H113*EXP(Painel!$E$12-(Painel!$E$19^2)/2+NORMSINV(AleatProd!I112)*Painel!$E$19))</f>
        <v>1005968.6547685481</v>
      </c>
      <c r="J113" s="15">
        <f>(I113*EXP(Painel!$E$12-(Painel!$E$19^2)/2+NORMSINV(AleatProd!J112)*Painel!$E$19))</f>
        <v>1011710.7693936579</v>
      </c>
      <c r="K113" s="15">
        <f>(J113*EXP(Painel!$E$12-(Painel!$E$19^2)/2+NORMSINV(AleatProd!K112)*Painel!$E$19))</f>
        <v>1017464.144188093</v>
      </c>
      <c r="L113" s="15">
        <f>(K113*EXP(Painel!$E$12-(Painel!$E$19^2)/2+NORMSINV(AleatProd!L112)*Painel!$E$19))</f>
        <v>1031364.0277512406</v>
      </c>
      <c r="M113" s="15">
        <f>(L113*EXP(Painel!$E$12-(Painel!$E$19^2)/2+NORMSINV(AleatProd!M112)*Painel!$E$19))</f>
        <v>1029426.6894803239</v>
      </c>
      <c r="N113" s="15">
        <f>(M113*EXP(Painel!$E$12-(Painel!$E$19^2)/2+NORMSINV(AleatProd!N112)*Painel!$E$19))</f>
        <v>1018812.0009453882</v>
      </c>
      <c r="O113" s="15">
        <f>(N113*EXP(Painel!$E$12-(Painel!$E$19^2)/2+NORMSINV(AleatProd!O112)*Painel!$E$19))</f>
        <v>1026067.470970316</v>
      </c>
      <c r="P113" s="15">
        <f>(O113*EXP(Painel!$E$12-(Painel!$E$19^2)/2+NORMSINV(AleatProd!P112)*Painel!$E$19))</f>
        <v>1025610.393102149</v>
      </c>
      <c r="Q113" s="15">
        <f>(P113*EXP(Painel!$E$12-(Painel!$E$19^2)/2+NORMSINV(AleatProd!Q112)*Painel!$E$19))</f>
        <v>1021258.1691916703</v>
      </c>
      <c r="R113" s="15">
        <f>(Q113*EXP(Painel!$E$12-(Painel!$E$19^2)/2+NORMSINV(AleatProd!R112)*Painel!$E$19))</f>
        <v>1022783.6053086296</v>
      </c>
      <c r="S113" s="15">
        <f>(R113*EXP(Painel!$E$12-(Painel!$E$19^2)/2+NORMSINV(AleatProd!S112)*Painel!$E$19))</f>
        <v>1022742.7485547293</v>
      </c>
      <c r="T113" s="15">
        <f>(S113*EXP(Painel!$E$12-(Painel!$E$19^2)/2+NORMSINV(AleatProd!T112)*Painel!$E$19))</f>
        <v>1021527.9634101145</v>
      </c>
      <c r="U113" s="15">
        <f>(T113*EXP(Painel!$E$12-(Painel!$E$19^2)/2+NORMSINV(AleatProd!U112)*Painel!$E$19))</f>
        <v>1017653.3970898277</v>
      </c>
      <c r="V113" s="15">
        <f>(U113*EXP(Painel!$E$12-(Painel!$E$19^2)/2+NORMSINV(AleatProd!V112)*Painel!$E$19))</f>
        <v>1025063.1303770324</v>
      </c>
    </row>
    <row r="114" spans="1:22" x14ac:dyDescent="0.25">
      <c r="A114">
        <v>111</v>
      </c>
      <c r="B114" s="2">
        <f>Painel!$B$6</f>
        <v>1000000</v>
      </c>
      <c r="C114" s="15">
        <f>(B114*EXP(Painel!$E$12-(Painel!$E$19^2)/2+NORMSINV(AleatProd!C113)*Painel!$E$19))</f>
        <v>1000047.964562688</v>
      </c>
      <c r="D114" s="15">
        <f>(C114*EXP(Painel!$E$12-(Painel!$E$19^2)/2+NORMSINV(AleatProd!D113)*Painel!$E$19))</f>
        <v>989800.42981259362</v>
      </c>
      <c r="E114" s="15">
        <f>(D114*EXP(Painel!$E$12-(Painel!$E$19^2)/2+NORMSINV(AleatProd!E113)*Painel!$E$19))</f>
        <v>993996.48941451067</v>
      </c>
      <c r="F114" s="15">
        <f>(E114*EXP(Painel!$E$12-(Painel!$E$19^2)/2+NORMSINV(AleatProd!F113)*Painel!$E$19))</f>
        <v>987526.22707757656</v>
      </c>
      <c r="G114" s="15">
        <f>(F114*EXP(Painel!$E$12-(Painel!$E$19^2)/2+NORMSINV(AleatProd!G113)*Painel!$E$19))</f>
        <v>973870.51633644046</v>
      </c>
      <c r="H114" s="15">
        <f>(G114*EXP(Painel!$E$12-(Painel!$E$19^2)/2+NORMSINV(AleatProd!H113)*Painel!$E$19))</f>
        <v>961124.57156916056</v>
      </c>
      <c r="I114" s="15">
        <f>(H114*EXP(Painel!$E$12-(Painel!$E$19^2)/2+NORMSINV(AleatProd!I113)*Painel!$E$19))</f>
        <v>970126.47054175637</v>
      </c>
      <c r="J114" s="15">
        <f>(I114*EXP(Painel!$E$12-(Painel!$E$19^2)/2+NORMSINV(AleatProd!J113)*Painel!$E$19))</f>
        <v>964248.89470407832</v>
      </c>
      <c r="K114" s="15">
        <f>(J114*EXP(Painel!$E$12-(Painel!$E$19^2)/2+NORMSINV(AleatProd!K113)*Painel!$E$19))</f>
        <v>971983.62334892165</v>
      </c>
      <c r="L114" s="15">
        <f>(K114*EXP(Painel!$E$12-(Painel!$E$19^2)/2+NORMSINV(AleatProd!L113)*Painel!$E$19))</f>
        <v>952714.29154886107</v>
      </c>
      <c r="M114" s="15">
        <f>(L114*EXP(Painel!$E$12-(Painel!$E$19^2)/2+NORMSINV(AleatProd!M113)*Painel!$E$19))</f>
        <v>952608.82193194388</v>
      </c>
      <c r="N114" s="15">
        <f>(M114*EXP(Painel!$E$12-(Painel!$E$19^2)/2+NORMSINV(AleatProd!N113)*Painel!$E$19))</f>
        <v>938887.71922784089</v>
      </c>
      <c r="O114" s="15">
        <f>(N114*EXP(Painel!$E$12-(Painel!$E$19^2)/2+NORMSINV(AleatProd!O113)*Painel!$E$19))</f>
        <v>952787.20940197981</v>
      </c>
      <c r="P114" s="15">
        <f>(O114*EXP(Painel!$E$12-(Painel!$E$19^2)/2+NORMSINV(AleatProd!P113)*Painel!$E$19))</f>
        <v>955876.07866556337</v>
      </c>
      <c r="Q114" s="15">
        <f>(P114*EXP(Painel!$E$12-(Painel!$E$19^2)/2+NORMSINV(AleatProd!Q113)*Painel!$E$19))</f>
        <v>951906.04591952893</v>
      </c>
      <c r="R114" s="15">
        <f>(Q114*EXP(Painel!$E$12-(Painel!$E$19^2)/2+NORMSINV(AleatProd!R113)*Painel!$E$19))</f>
        <v>954212.34677468252</v>
      </c>
      <c r="S114" s="15">
        <f>(R114*EXP(Painel!$E$12-(Painel!$E$19^2)/2+NORMSINV(AleatProd!S113)*Painel!$E$19))</f>
        <v>957027.27241650969</v>
      </c>
      <c r="T114" s="15">
        <f>(S114*EXP(Painel!$E$12-(Painel!$E$19^2)/2+NORMSINV(AleatProd!T113)*Painel!$E$19))</f>
        <v>968801.65606462304</v>
      </c>
      <c r="U114" s="15">
        <f>(T114*EXP(Painel!$E$12-(Painel!$E$19^2)/2+NORMSINV(AleatProd!U113)*Painel!$E$19))</f>
        <v>968707.68411565316</v>
      </c>
      <c r="V114" s="15">
        <f>(U114*EXP(Painel!$E$12-(Painel!$E$19^2)/2+NORMSINV(AleatProd!V113)*Painel!$E$19))</f>
        <v>973222.38923886186</v>
      </c>
    </row>
    <row r="115" spans="1:22" x14ac:dyDescent="0.25">
      <c r="A115">
        <v>112</v>
      </c>
      <c r="B115" s="2">
        <f>Painel!$B$6</f>
        <v>1000000</v>
      </c>
      <c r="C115" s="15">
        <f>(B115*EXP(Painel!$E$12-(Painel!$E$19^2)/2+NORMSINV(AleatProd!C114)*Painel!$E$19))</f>
        <v>998638.35908237181</v>
      </c>
      <c r="D115" s="15">
        <f>(C115*EXP(Painel!$E$12-(Painel!$E$19^2)/2+NORMSINV(AleatProd!D114)*Painel!$E$19))</f>
        <v>1001585.5605292355</v>
      </c>
      <c r="E115" s="15">
        <f>(D115*EXP(Painel!$E$12-(Painel!$E$19^2)/2+NORMSINV(AleatProd!E114)*Painel!$E$19))</f>
        <v>993822.88149655215</v>
      </c>
      <c r="F115" s="15">
        <f>(E115*EXP(Painel!$E$12-(Painel!$E$19^2)/2+NORMSINV(AleatProd!F114)*Painel!$E$19))</f>
        <v>981733.56400617235</v>
      </c>
      <c r="G115" s="15">
        <f>(F115*EXP(Painel!$E$12-(Painel!$E$19^2)/2+NORMSINV(AleatProd!G114)*Painel!$E$19))</f>
        <v>976424.89357219369</v>
      </c>
      <c r="H115" s="15">
        <f>(G115*EXP(Painel!$E$12-(Painel!$E$19^2)/2+NORMSINV(AleatProd!H114)*Painel!$E$19))</f>
        <v>981536.90440214507</v>
      </c>
      <c r="I115" s="15">
        <f>(H115*EXP(Painel!$E$12-(Painel!$E$19^2)/2+NORMSINV(AleatProd!I114)*Painel!$E$19))</f>
        <v>982150.79894406756</v>
      </c>
      <c r="J115" s="15">
        <f>(I115*EXP(Painel!$E$12-(Painel!$E$19^2)/2+NORMSINV(AleatProd!J114)*Painel!$E$19))</f>
        <v>984458.83049286657</v>
      </c>
      <c r="K115" s="15">
        <f>(J115*EXP(Painel!$E$12-(Painel!$E$19^2)/2+NORMSINV(AleatProd!K114)*Painel!$E$19))</f>
        <v>976082.47059451533</v>
      </c>
      <c r="L115" s="15">
        <f>(K115*EXP(Painel!$E$12-(Painel!$E$19^2)/2+NORMSINV(AleatProd!L114)*Painel!$E$19))</f>
        <v>954365.44328315509</v>
      </c>
      <c r="M115" s="15">
        <f>(L115*EXP(Painel!$E$12-(Painel!$E$19^2)/2+NORMSINV(AleatProd!M114)*Painel!$E$19))</f>
        <v>939896.93472304102</v>
      </c>
      <c r="N115" s="15">
        <f>(M115*EXP(Painel!$E$12-(Painel!$E$19^2)/2+NORMSINV(AleatProd!N114)*Painel!$E$19))</f>
        <v>938310.60913902638</v>
      </c>
      <c r="O115" s="15">
        <f>(N115*EXP(Painel!$E$12-(Painel!$E$19^2)/2+NORMSINV(AleatProd!O114)*Painel!$E$19))</f>
        <v>930662.46224348154</v>
      </c>
      <c r="P115" s="15">
        <f>(O115*EXP(Painel!$E$12-(Painel!$E$19^2)/2+NORMSINV(AleatProd!P114)*Painel!$E$19))</f>
        <v>917530.39475899551</v>
      </c>
      <c r="Q115" s="15">
        <f>(P115*EXP(Painel!$E$12-(Painel!$E$19^2)/2+NORMSINV(AleatProd!Q114)*Painel!$E$19))</f>
        <v>927028.15685914119</v>
      </c>
      <c r="R115" s="15">
        <f>(Q115*EXP(Painel!$E$12-(Painel!$E$19^2)/2+NORMSINV(AleatProd!R114)*Painel!$E$19))</f>
        <v>919093.19692127674</v>
      </c>
      <c r="S115" s="15">
        <f>(R115*EXP(Painel!$E$12-(Painel!$E$19^2)/2+NORMSINV(AleatProd!S114)*Painel!$E$19))</f>
        <v>920813.36484713072</v>
      </c>
      <c r="T115" s="15">
        <f>(S115*EXP(Painel!$E$12-(Painel!$E$19^2)/2+NORMSINV(AleatProd!T114)*Painel!$E$19))</f>
        <v>923817.74042771093</v>
      </c>
      <c r="U115" s="15">
        <f>(T115*EXP(Painel!$E$12-(Painel!$E$19^2)/2+NORMSINV(AleatProd!U114)*Painel!$E$19))</f>
        <v>921499.58718663605</v>
      </c>
      <c r="V115" s="15">
        <f>(U115*EXP(Painel!$E$12-(Painel!$E$19^2)/2+NORMSINV(AleatProd!V114)*Painel!$E$19))</f>
        <v>917916.62042296922</v>
      </c>
    </row>
    <row r="116" spans="1:22" x14ac:dyDescent="0.25">
      <c r="A116">
        <v>113</v>
      </c>
      <c r="B116" s="2">
        <f>Painel!$B$6</f>
        <v>1000000</v>
      </c>
      <c r="C116" s="15">
        <f>(B116*EXP(Painel!$E$12-(Painel!$E$19^2)/2+NORMSINV(AleatProd!C115)*Painel!$E$19))</f>
        <v>1002278.7978472904</v>
      </c>
      <c r="D116" s="15">
        <f>(C116*EXP(Painel!$E$12-(Painel!$E$19^2)/2+NORMSINV(AleatProd!D115)*Painel!$E$19))</f>
        <v>1024150.133488098</v>
      </c>
      <c r="E116" s="15">
        <f>(D116*EXP(Painel!$E$12-(Painel!$E$19^2)/2+NORMSINV(AleatProd!E115)*Painel!$E$19))</f>
        <v>1022441.386656199</v>
      </c>
      <c r="F116" s="15">
        <f>(E116*EXP(Painel!$E$12-(Painel!$E$19^2)/2+NORMSINV(AleatProd!F115)*Painel!$E$19))</f>
        <v>1030945.7160066838</v>
      </c>
      <c r="G116" s="15">
        <f>(F116*EXP(Painel!$E$12-(Painel!$E$19^2)/2+NORMSINV(AleatProd!G115)*Painel!$E$19))</f>
        <v>1043759.7700383251</v>
      </c>
      <c r="H116" s="15">
        <f>(G116*EXP(Painel!$E$12-(Painel!$E$19^2)/2+NORMSINV(AleatProd!H115)*Painel!$E$19))</f>
        <v>1036500.5086520455</v>
      </c>
      <c r="I116" s="15">
        <f>(H116*EXP(Painel!$E$12-(Painel!$E$19^2)/2+NORMSINV(AleatProd!I115)*Painel!$E$19))</f>
        <v>1018154.0654733401</v>
      </c>
      <c r="J116" s="15">
        <f>(I116*EXP(Painel!$E$12-(Painel!$E$19^2)/2+NORMSINV(AleatProd!J115)*Painel!$E$19))</f>
        <v>1008932.6184034132</v>
      </c>
      <c r="K116" s="15">
        <f>(J116*EXP(Painel!$E$12-(Painel!$E$19^2)/2+NORMSINV(AleatProd!K115)*Painel!$E$19))</f>
        <v>1003894.8203531106</v>
      </c>
      <c r="L116" s="15">
        <f>(K116*EXP(Painel!$E$12-(Painel!$E$19^2)/2+NORMSINV(AleatProd!L115)*Painel!$E$19))</f>
        <v>995087.82496001408</v>
      </c>
      <c r="M116" s="15">
        <f>(L116*EXP(Painel!$E$12-(Painel!$E$19^2)/2+NORMSINV(AleatProd!M115)*Painel!$E$19))</f>
        <v>986599.5587357498</v>
      </c>
      <c r="N116" s="15">
        <f>(M116*EXP(Painel!$E$12-(Painel!$E$19^2)/2+NORMSINV(AleatProd!N115)*Painel!$E$19))</f>
        <v>979067.49683758605</v>
      </c>
      <c r="O116" s="15">
        <f>(N116*EXP(Painel!$E$12-(Painel!$E$19^2)/2+NORMSINV(AleatProd!O115)*Painel!$E$19))</f>
        <v>978652.61967087118</v>
      </c>
      <c r="P116" s="15">
        <f>(O116*EXP(Painel!$E$12-(Painel!$E$19^2)/2+NORMSINV(AleatProd!P115)*Painel!$E$19))</f>
        <v>970153.22668061033</v>
      </c>
      <c r="Q116" s="15">
        <f>(P116*EXP(Painel!$E$12-(Painel!$E$19^2)/2+NORMSINV(AleatProd!Q115)*Painel!$E$19))</f>
        <v>995570.60020156181</v>
      </c>
      <c r="R116" s="15">
        <f>(Q116*EXP(Painel!$E$12-(Painel!$E$19^2)/2+NORMSINV(AleatProd!R115)*Painel!$E$19))</f>
        <v>1009467.0886582974</v>
      </c>
      <c r="S116" s="15">
        <f>(R116*EXP(Painel!$E$12-(Painel!$E$19^2)/2+NORMSINV(AleatProd!S115)*Painel!$E$19))</f>
        <v>1013407.2376926566</v>
      </c>
      <c r="T116" s="15">
        <f>(S116*EXP(Painel!$E$12-(Painel!$E$19^2)/2+NORMSINV(AleatProd!T115)*Painel!$E$19))</f>
        <v>1010017.687907362</v>
      </c>
      <c r="U116" s="15">
        <f>(T116*EXP(Painel!$E$12-(Painel!$E$19^2)/2+NORMSINV(AleatProd!U115)*Painel!$E$19))</f>
        <v>1002782.4920842926</v>
      </c>
      <c r="V116" s="15">
        <f>(U116*EXP(Painel!$E$12-(Painel!$E$19^2)/2+NORMSINV(AleatProd!V115)*Painel!$E$19))</f>
        <v>1009489.1237567372</v>
      </c>
    </row>
    <row r="117" spans="1:22" x14ac:dyDescent="0.25">
      <c r="A117">
        <v>114</v>
      </c>
      <c r="B117" s="2">
        <f>Painel!$B$6</f>
        <v>1000000</v>
      </c>
      <c r="C117" s="15">
        <f>(B117*EXP(Painel!$E$12-(Painel!$E$19^2)/2+NORMSINV(AleatProd!C116)*Painel!$E$19))</f>
        <v>1009239.0795492559</v>
      </c>
      <c r="D117" s="15">
        <f>(C117*EXP(Painel!$E$12-(Painel!$E$19^2)/2+NORMSINV(AleatProd!D116)*Painel!$E$19))</f>
        <v>1014596.239426129</v>
      </c>
      <c r="E117" s="15">
        <f>(D117*EXP(Painel!$E$12-(Painel!$E$19^2)/2+NORMSINV(AleatProd!E116)*Painel!$E$19))</f>
        <v>1009439.9659256239</v>
      </c>
      <c r="F117" s="15">
        <f>(E117*EXP(Painel!$E$12-(Painel!$E$19^2)/2+NORMSINV(AleatProd!F116)*Painel!$E$19))</f>
        <v>1001700.514046705</v>
      </c>
      <c r="G117" s="15">
        <f>(F117*EXP(Painel!$E$12-(Painel!$E$19^2)/2+NORMSINV(AleatProd!G116)*Painel!$E$19))</f>
        <v>1007299.1296212787</v>
      </c>
      <c r="H117" s="15">
        <f>(G117*EXP(Painel!$E$12-(Painel!$E$19^2)/2+NORMSINV(AleatProd!H116)*Painel!$E$19))</f>
        <v>998908.2782149975</v>
      </c>
      <c r="I117" s="15">
        <f>(H117*EXP(Painel!$E$12-(Painel!$E$19^2)/2+NORMSINV(AleatProd!I116)*Painel!$E$19))</f>
        <v>1002710.6100493115</v>
      </c>
      <c r="J117" s="15">
        <f>(I117*EXP(Painel!$E$12-(Painel!$E$19^2)/2+NORMSINV(AleatProd!J116)*Painel!$E$19))</f>
        <v>1013726.0135334107</v>
      </c>
      <c r="K117" s="15">
        <f>(J117*EXP(Painel!$E$12-(Painel!$E$19^2)/2+NORMSINV(AleatProd!K116)*Painel!$E$19))</f>
        <v>1012650.6967860629</v>
      </c>
      <c r="L117" s="15">
        <f>(K117*EXP(Painel!$E$12-(Painel!$E$19^2)/2+NORMSINV(AleatProd!L116)*Painel!$E$19))</f>
        <v>1016202.5288122931</v>
      </c>
      <c r="M117" s="15">
        <f>(L117*EXP(Painel!$E$12-(Painel!$E$19^2)/2+NORMSINV(AleatProd!M116)*Painel!$E$19))</f>
        <v>1025291.7574275058</v>
      </c>
      <c r="N117" s="15">
        <f>(M117*EXP(Painel!$E$12-(Painel!$E$19^2)/2+NORMSINV(AleatProd!N116)*Painel!$E$19))</f>
        <v>1005451.8730707753</v>
      </c>
      <c r="O117" s="15">
        <f>(N117*EXP(Painel!$E$12-(Painel!$E$19^2)/2+NORMSINV(AleatProd!O116)*Painel!$E$19))</f>
        <v>1013659.323277489</v>
      </c>
      <c r="P117" s="15">
        <f>(O117*EXP(Painel!$E$12-(Painel!$E$19^2)/2+NORMSINV(AleatProd!P116)*Painel!$E$19))</f>
        <v>995190.72360019013</v>
      </c>
      <c r="Q117" s="15">
        <f>(P117*EXP(Painel!$E$12-(Painel!$E$19^2)/2+NORMSINV(AleatProd!Q116)*Painel!$E$19))</f>
        <v>988580.65064046835</v>
      </c>
      <c r="R117" s="15">
        <f>(Q117*EXP(Painel!$E$12-(Painel!$E$19^2)/2+NORMSINV(AleatProd!R116)*Painel!$E$19))</f>
        <v>974499.43522274913</v>
      </c>
      <c r="S117" s="15">
        <f>(R117*EXP(Painel!$E$12-(Painel!$E$19^2)/2+NORMSINV(AleatProd!S116)*Painel!$E$19))</f>
        <v>969353.1303608882</v>
      </c>
      <c r="T117" s="15">
        <f>(S117*EXP(Painel!$E$12-(Painel!$E$19^2)/2+NORMSINV(AleatProd!T116)*Painel!$E$19))</f>
        <v>956346.31132047402</v>
      </c>
      <c r="U117" s="15">
        <f>(T117*EXP(Painel!$E$12-(Painel!$E$19^2)/2+NORMSINV(AleatProd!U116)*Painel!$E$19))</f>
        <v>959878.41615417472</v>
      </c>
      <c r="V117" s="15">
        <f>(U117*EXP(Painel!$E$12-(Painel!$E$19^2)/2+NORMSINV(AleatProd!V116)*Painel!$E$19))</f>
        <v>968505.87208241865</v>
      </c>
    </row>
    <row r="118" spans="1:22" x14ac:dyDescent="0.25">
      <c r="A118">
        <v>115</v>
      </c>
      <c r="B118" s="2">
        <f>Painel!$B$6</f>
        <v>1000000</v>
      </c>
      <c r="C118" s="15">
        <f>(B118*EXP(Painel!$E$12-(Painel!$E$19^2)/2+NORMSINV(AleatProd!C117)*Painel!$E$19))</f>
        <v>1001940.8046201511</v>
      </c>
      <c r="D118" s="15">
        <f>(C118*EXP(Painel!$E$12-(Painel!$E$19^2)/2+NORMSINV(AleatProd!D117)*Painel!$E$19))</f>
        <v>986091.09662441921</v>
      </c>
      <c r="E118" s="15">
        <f>(D118*EXP(Painel!$E$12-(Painel!$E$19^2)/2+NORMSINV(AleatProd!E117)*Painel!$E$19))</f>
        <v>983015.27048457891</v>
      </c>
      <c r="F118" s="15">
        <f>(E118*EXP(Painel!$E$12-(Painel!$E$19^2)/2+NORMSINV(AleatProd!F117)*Painel!$E$19))</f>
        <v>988001.02977349726</v>
      </c>
      <c r="G118" s="15">
        <f>(F118*EXP(Painel!$E$12-(Painel!$E$19^2)/2+NORMSINV(AleatProd!G117)*Painel!$E$19))</f>
        <v>983818.20268509258</v>
      </c>
      <c r="H118" s="15">
        <f>(G118*EXP(Painel!$E$12-(Painel!$E$19^2)/2+NORMSINV(AleatProd!H117)*Painel!$E$19))</f>
        <v>993806.87858873222</v>
      </c>
      <c r="I118" s="15">
        <f>(H118*EXP(Painel!$E$12-(Painel!$E$19^2)/2+NORMSINV(AleatProd!I117)*Painel!$E$19))</f>
        <v>973785.65879520332</v>
      </c>
      <c r="J118" s="15">
        <f>(I118*EXP(Painel!$E$12-(Painel!$E$19^2)/2+NORMSINV(AleatProd!J117)*Painel!$E$19))</f>
        <v>963958.38689424156</v>
      </c>
      <c r="K118" s="15">
        <f>(J118*EXP(Painel!$E$12-(Painel!$E$19^2)/2+NORMSINV(AleatProd!K117)*Painel!$E$19))</f>
        <v>955497.13980852079</v>
      </c>
      <c r="L118" s="15">
        <f>(K118*EXP(Painel!$E$12-(Painel!$E$19^2)/2+NORMSINV(AleatProd!L117)*Painel!$E$19))</f>
        <v>961487.66684476833</v>
      </c>
      <c r="M118" s="15">
        <f>(L118*EXP(Painel!$E$12-(Painel!$E$19^2)/2+NORMSINV(AleatProd!M117)*Painel!$E$19))</f>
        <v>955981.03961463307</v>
      </c>
      <c r="N118" s="15">
        <f>(M118*EXP(Painel!$E$12-(Painel!$E$19^2)/2+NORMSINV(AleatProd!N117)*Painel!$E$19))</f>
        <v>963917.47018263489</v>
      </c>
      <c r="O118" s="15">
        <f>(N118*EXP(Painel!$E$12-(Painel!$E$19^2)/2+NORMSINV(AleatProd!O117)*Painel!$E$19))</f>
        <v>981354.25848318357</v>
      </c>
      <c r="P118" s="15">
        <f>(O118*EXP(Painel!$E$12-(Painel!$E$19^2)/2+NORMSINV(AleatProd!P117)*Painel!$E$19))</f>
        <v>982149.88656133413</v>
      </c>
      <c r="Q118" s="15">
        <f>(P118*EXP(Painel!$E$12-(Painel!$E$19^2)/2+NORMSINV(AleatProd!Q117)*Painel!$E$19))</f>
        <v>985538.64326621254</v>
      </c>
      <c r="R118" s="15">
        <f>(Q118*EXP(Painel!$E$12-(Painel!$E$19^2)/2+NORMSINV(AleatProd!R117)*Painel!$E$19))</f>
        <v>994645.66885848541</v>
      </c>
      <c r="S118" s="15">
        <f>(R118*EXP(Painel!$E$12-(Painel!$E$19^2)/2+NORMSINV(AleatProd!S117)*Painel!$E$19))</f>
        <v>995220.1584709849</v>
      </c>
      <c r="T118" s="15">
        <f>(S118*EXP(Painel!$E$12-(Painel!$E$19^2)/2+NORMSINV(AleatProd!T117)*Painel!$E$19))</f>
        <v>990037.06253497209</v>
      </c>
      <c r="U118" s="15">
        <f>(T118*EXP(Painel!$E$12-(Painel!$E$19^2)/2+NORMSINV(AleatProd!U117)*Painel!$E$19))</f>
        <v>993050.14805302676</v>
      </c>
      <c r="V118" s="15">
        <f>(U118*EXP(Painel!$E$12-(Painel!$E$19^2)/2+NORMSINV(AleatProd!V117)*Painel!$E$19))</f>
        <v>1007778.1301277734</v>
      </c>
    </row>
    <row r="119" spans="1:22" x14ac:dyDescent="0.25">
      <c r="A119">
        <v>116</v>
      </c>
      <c r="B119" s="2">
        <f>Painel!$B$6</f>
        <v>1000000</v>
      </c>
      <c r="C119" s="15">
        <f>(B119*EXP(Painel!$E$12-(Painel!$E$19^2)/2+NORMSINV(AleatProd!C118)*Painel!$E$19))</f>
        <v>1006617.4578447836</v>
      </c>
      <c r="D119" s="15">
        <f>(C119*EXP(Painel!$E$12-(Painel!$E$19^2)/2+NORMSINV(AleatProd!D118)*Painel!$E$19))</f>
        <v>1009131.1063790154</v>
      </c>
      <c r="E119" s="15">
        <f>(D119*EXP(Painel!$E$12-(Painel!$E$19^2)/2+NORMSINV(AleatProd!E118)*Painel!$E$19))</f>
        <v>1011946.8522835983</v>
      </c>
      <c r="F119" s="15">
        <f>(E119*EXP(Painel!$E$12-(Painel!$E$19^2)/2+NORMSINV(AleatProd!F118)*Painel!$E$19))</f>
        <v>1011223.1384747904</v>
      </c>
      <c r="G119" s="15">
        <f>(F119*EXP(Painel!$E$12-(Painel!$E$19^2)/2+NORMSINV(AleatProd!G118)*Painel!$E$19))</f>
        <v>1027211.4196135314</v>
      </c>
      <c r="H119" s="15">
        <f>(G119*EXP(Painel!$E$12-(Painel!$E$19^2)/2+NORMSINV(AleatProd!H118)*Painel!$E$19))</f>
        <v>1033192.2932361689</v>
      </c>
      <c r="I119" s="15">
        <f>(H119*EXP(Painel!$E$12-(Painel!$E$19^2)/2+NORMSINV(AleatProd!I118)*Painel!$E$19))</f>
        <v>1024284.3897457547</v>
      </c>
      <c r="J119" s="15">
        <f>(I119*EXP(Painel!$E$12-(Painel!$E$19^2)/2+NORMSINV(AleatProd!J118)*Painel!$E$19))</f>
        <v>1014114.6613415026</v>
      </c>
      <c r="K119" s="15">
        <f>(J119*EXP(Painel!$E$12-(Painel!$E$19^2)/2+NORMSINV(AleatProd!K118)*Painel!$E$19))</f>
        <v>1025445.2177328079</v>
      </c>
      <c r="L119" s="15">
        <f>(K119*EXP(Painel!$E$12-(Painel!$E$19^2)/2+NORMSINV(AleatProd!L118)*Painel!$E$19))</f>
        <v>1040778.8338198815</v>
      </c>
      <c r="M119" s="15">
        <f>(L119*EXP(Painel!$E$12-(Painel!$E$19^2)/2+NORMSINV(AleatProd!M118)*Painel!$E$19))</f>
        <v>1041831.4323432437</v>
      </c>
      <c r="N119" s="15">
        <f>(M119*EXP(Painel!$E$12-(Painel!$E$19^2)/2+NORMSINV(AleatProd!N118)*Painel!$E$19))</f>
        <v>1057196.3082483618</v>
      </c>
      <c r="O119" s="15">
        <f>(N119*EXP(Painel!$E$12-(Painel!$E$19^2)/2+NORMSINV(AleatProd!O118)*Painel!$E$19))</f>
        <v>1066806.4444616486</v>
      </c>
      <c r="P119" s="15">
        <f>(O119*EXP(Painel!$E$12-(Painel!$E$19^2)/2+NORMSINV(AleatProd!P118)*Painel!$E$19))</f>
        <v>1062686.8764471721</v>
      </c>
      <c r="Q119" s="15">
        <f>(P119*EXP(Painel!$E$12-(Painel!$E$19^2)/2+NORMSINV(AleatProd!Q118)*Painel!$E$19))</f>
        <v>1061441.0304191222</v>
      </c>
      <c r="R119" s="15">
        <f>(Q119*EXP(Painel!$E$12-(Painel!$E$19^2)/2+NORMSINV(AleatProd!R118)*Painel!$E$19))</f>
        <v>1058816.1975826016</v>
      </c>
      <c r="S119" s="15">
        <f>(R119*EXP(Painel!$E$12-(Painel!$E$19^2)/2+NORMSINV(AleatProd!S118)*Painel!$E$19))</f>
        <v>1054842.9428012089</v>
      </c>
      <c r="T119" s="15">
        <f>(S119*EXP(Painel!$E$12-(Painel!$E$19^2)/2+NORMSINV(AleatProd!T118)*Painel!$E$19))</f>
        <v>1066517.2072857351</v>
      </c>
      <c r="U119" s="15">
        <f>(T119*EXP(Painel!$E$12-(Painel!$E$19^2)/2+NORMSINV(AleatProd!U118)*Painel!$E$19))</f>
        <v>1080990.0187715639</v>
      </c>
      <c r="V119" s="15">
        <f>(U119*EXP(Painel!$E$12-(Painel!$E$19^2)/2+NORMSINV(AleatProd!V118)*Painel!$E$19))</f>
        <v>1077461.2922929095</v>
      </c>
    </row>
    <row r="120" spans="1:22" x14ac:dyDescent="0.25">
      <c r="A120">
        <v>117</v>
      </c>
      <c r="B120" s="2">
        <f>Painel!$B$6</f>
        <v>1000000</v>
      </c>
      <c r="C120" s="15">
        <f>(B120*EXP(Painel!$E$12-(Painel!$E$19^2)/2+NORMSINV(AleatProd!C119)*Painel!$E$19))</f>
        <v>994995.11574484606</v>
      </c>
      <c r="D120" s="15">
        <f>(C120*EXP(Painel!$E$12-(Painel!$E$19^2)/2+NORMSINV(AleatProd!D119)*Painel!$E$19))</f>
        <v>992462.2341524061</v>
      </c>
      <c r="E120" s="15">
        <f>(D120*EXP(Painel!$E$12-(Painel!$E$19^2)/2+NORMSINV(AleatProd!E119)*Painel!$E$19))</f>
        <v>995464.7438115523</v>
      </c>
      <c r="F120" s="15">
        <f>(E120*EXP(Painel!$E$12-(Painel!$E$19^2)/2+NORMSINV(AleatProd!F119)*Painel!$E$19))</f>
        <v>987458.24327264924</v>
      </c>
      <c r="G120" s="15">
        <f>(F120*EXP(Painel!$E$12-(Painel!$E$19^2)/2+NORMSINV(AleatProd!G119)*Painel!$E$19))</f>
        <v>983782.95784981176</v>
      </c>
      <c r="H120" s="15">
        <f>(G120*EXP(Painel!$E$12-(Painel!$E$19^2)/2+NORMSINV(AleatProd!H119)*Painel!$E$19))</f>
        <v>990504.68129804439</v>
      </c>
      <c r="I120" s="15">
        <f>(H120*EXP(Painel!$E$12-(Painel!$E$19^2)/2+NORMSINV(AleatProd!I119)*Painel!$E$19))</f>
        <v>987613.22016825387</v>
      </c>
      <c r="J120" s="15">
        <f>(I120*EXP(Painel!$E$12-(Painel!$E$19^2)/2+NORMSINV(AleatProd!J119)*Painel!$E$19))</f>
        <v>973871.11755574914</v>
      </c>
      <c r="K120" s="15">
        <f>(J120*EXP(Painel!$E$12-(Painel!$E$19^2)/2+NORMSINV(AleatProd!K119)*Painel!$E$19))</f>
        <v>976557.07634662371</v>
      </c>
      <c r="L120" s="15">
        <f>(K120*EXP(Painel!$E$12-(Painel!$E$19^2)/2+NORMSINV(AleatProd!L119)*Painel!$E$19))</f>
        <v>988395.11600728636</v>
      </c>
      <c r="M120" s="15">
        <f>(L120*EXP(Painel!$E$12-(Painel!$E$19^2)/2+NORMSINV(AleatProd!M119)*Painel!$E$19))</f>
        <v>980704.93884167948</v>
      </c>
      <c r="N120" s="15">
        <f>(M120*EXP(Painel!$E$12-(Painel!$E$19^2)/2+NORMSINV(AleatProd!N119)*Painel!$E$19))</f>
        <v>1000718.2023960226</v>
      </c>
      <c r="O120" s="15">
        <f>(N120*EXP(Painel!$E$12-(Painel!$E$19^2)/2+NORMSINV(AleatProd!O119)*Painel!$E$19))</f>
        <v>999777.60935942945</v>
      </c>
      <c r="P120" s="15">
        <f>(O120*EXP(Painel!$E$12-(Painel!$E$19^2)/2+NORMSINV(AleatProd!P119)*Painel!$E$19))</f>
        <v>985954.09450376383</v>
      </c>
      <c r="Q120" s="15">
        <f>(P120*EXP(Painel!$E$12-(Painel!$E$19^2)/2+NORMSINV(AleatProd!Q119)*Painel!$E$19))</f>
        <v>979453.23151860817</v>
      </c>
      <c r="R120" s="15">
        <f>(Q120*EXP(Painel!$E$12-(Painel!$E$19^2)/2+NORMSINV(AleatProd!R119)*Painel!$E$19))</f>
        <v>990616.91615850735</v>
      </c>
      <c r="S120" s="15">
        <f>(R120*EXP(Painel!$E$12-(Painel!$E$19^2)/2+NORMSINV(AleatProd!S119)*Painel!$E$19))</f>
        <v>993766.08897174336</v>
      </c>
      <c r="T120" s="15">
        <f>(S120*EXP(Painel!$E$12-(Painel!$E$19^2)/2+NORMSINV(AleatProd!T119)*Painel!$E$19))</f>
        <v>984312.52810281841</v>
      </c>
      <c r="U120" s="15">
        <f>(T120*EXP(Painel!$E$12-(Painel!$E$19^2)/2+NORMSINV(AleatProd!U119)*Painel!$E$19))</f>
        <v>993509.21890611318</v>
      </c>
      <c r="V120" s="15">
        <f>(U120*EXP(Painel!$E$12-(Painel!$E$19^2)/2+NORMSINV(AleatProd!V119)*Painel!$E$19))</f>
        <v>989163.24478442082</v>
      </c>
    </row>
    <row r="121" spans="1:22" x14ac:dyDescent="0.25">
      <c r="A121">
        <v>118</v>
      </c>
      <c r="B121" s="2">
        <f>Painel!$B$6</f>
        <v>1000000</v>
      </c>
      <c r="C121" s="15">
        <f>(B121*EXP(Painel!$E$12-(Painel!$E$19^2)/2+NORMSINV(AleatProd!C120)*Painel!$E$19))</f>
        <v>1008983.5608199151</v>
      </c>
      <c r="D121" s="15">
        <f>(C121*EXP(Painel!$E$12-(Painel!$E$19^2)/2+NORMSINV(AleatProd!D120)*Painel!$E$19))</f>
        <v>1027708.7421136432</v>
      </c>
      <c r="E121" s="15">
        <f>(D121*EXP(Painel!$E$12-(Painel!$E$19^2)/2+NORMSINV(AleatProd!E120)*Painel!$E$19))</f>
        <v>1033538.7390471561</v>
      </c>
      <c r="F121" s="15">
        <f>(E121*EXP(Painel!$E$12-(Painel!$E$19^2)/2+NORMSINV(AleatProd!F120)*Painel!$E$19))</f>
        <v>1033155.8863107099</v>
      </c>
      <c r="G121" s="15">
        <f>(F121*EXP(Painel!$E$12-(Painel!$E$19^2)/2+NORMSINV(AleatProd!G120)*Painel!$E$19))</f>
        <v>1018373.9078452447</v>
      </c>
      <c r="H121" s="15">
        <f>(G121*EXP(Painel!$E$12-(Painel!$E$19^2)/2+NORMSINV(AleatProd!H120)*Painel!$E$19))</f>
        <v>1008823.7574770771</v>
      </c>
      <c r="I121" s="15">
        <f>(H121*EXP(Painel!$E$12-(Painel!$E$19^2)/2+NORMSINV(AleatProd!I120)*Painel!$E$19))</f>
        <v>1003378.766504032</v>
      </c>
      <c r="J121" s="15">
        <f>(I121*EXP(Painel!$E$12-(Painel!$E$19^2)/2+NORMSINV(AleatProd!J120)*Painel!$E$19))</f>
        <v>1019685.1828622808</v>
      </c>
      <c r="K121" s="15">
        <f>(J121*EXP(Painel!$E$12-(Painel!$E$19^2)/2+NORMSINV(AleatProd!K120)*Painel!$E$19))</f>
        <v>1026662.4969363507</v>
      </c>
      <c r="L121" s="15">
        <f>(K121*EXP(Painel!$E$12-(Painel!$E$19^2)/2+NORMSINV(AleatProd!L120)*Painel!$E$19))</f>
        <v>1022893.5886867536</v>
      </c>
      <c r="M121" s="15">
        <f>(L121*EXP(Painel!$E$12-(Painel!$E$19^2)/2+NORMSINV(AleatProd!M120)*Painel!$E$19))</f>
        <v>1025721.8328645534</v>
      </c>
      <c r="N121" s="15">
        <f>(M121*EXP(Painel!$E$12-(Painel!$E$19^2)/2+NORMSINV(AleatProd!N120)*Painel!$E$19))</f>
        <v>1010383.1075447487</v>
      </c>
      <c r="O121" s="15">
        <f>(N121*EXP(Painel!$E$12-(Painel!$E$19^2)/2+NORMSINV(AleatProd!O120)*Painel!$E$19))</f>
        <v>1008645.6550106768</v>
      </c>
      <c r="P121" s="15">
        <f>(O121*EXP(Painel!$E$12-(Painel!$E$19^2)/2+NORMSINV(AleatProd!P120)*Painel!$E$19))</f>
        <v>1008481.5993560449</v>
      </c>
      <c r="Q121" s="15">
        <f>(P121*EXP(Painel!$E$12-(Painel!$E$19^2)/2+NORMSINV(AleatProd!Q120)*Painel!$E$19))</f>
        <v>1013824.582354769</v>
      </c>
      <c r="R121" s="15">
        <f>(Q121*EXP(Painel!$E$12-(Painel!$E$19^2)/2+NORMSINV(AleatProd!R120)*Painel!$E$19))</f>
        <v>1016029.7794235856</v>
      </c>
      <c r="S121" s="15">
        <f>(R121*EXP(Painel!$E$12-(Painel!$E$19^2)/2+NORMSINV(AleatProd!S120)*Painel!$E$19))</f>
        <v>1020331.7847666931</v>
      </c>
      <c r="T121" s="15">
        <f>(S121*EXP(Painel!$E$12-(Painel!$E$19^2)/2+NORMSINV(AleatProd!T120)*Painel!$E$19))</f>
        <v>1000033.4323343177</v>
      </c>
      <c r="U121" s="15">
        <f>(T121*EXP(Painel!$E$12-(Painel!$E$19^2)/2+NORMSINV(AleatProd!U120)*Painel!$E$19))</f>
        <v>993619.94959140359</v>
      </c>
      <c r="V121" s="15">
        <f>(U121*EXP(Painel!$E$12-(Painel!$E$19^2)/2+NORMSINV(AleatProd!V120)*Painel!$E$19))</f>
        <v>964612.10055436159</v>
      </c>
    </row>
    <row r="122" spans="1:22" x14ac:dyDescent="0.25">
      <c r="A122">
        <v>119</v>
      </c>
      <c r="B122" s="2">
        <f>Painel!$B$6</f>
        <v>1000000</v>
      </c>
      <c r="C122" s="15">
        <f>(B122*EXP(Painel!$E$12-(Painel!$E$19^2)/2+NORMSINV(AleatProd!C121)*Painel!$E$19))</f>
        <v>989388.61534114822</v>
      </c>
      <c r="D122" s="15">
        <f>(C122*EXP(Painel!$E$12-(Painel!$E$19^2)/2+NORMSINV(AleatProd!D121)*Painel!$E$19))</f>
        <v>985769.74584335962</v>
      </c>
      <c r="E122" s="15">
        <f>(D122*EXP(Painel!$E$12-(Painel!$E$19^2)/2+NORMSINV(AleatProd!E121)*Painel!$E$19))</f>
        <v>965179.9057279448</v>
      </c>
      <c r="F122" s="15">
        <f>(E122*EXP(Painel!$E$12-(Painel!$E$19^2)/2+NORMSINV(AleatProd!F121)*Painel!$E$19))</f>
        <v>968223.49260793917</v>
      </c>
      <c r="G122" s="15">
        <f>(F122*EXP(Painel!$E$12-(Painel!$E$19^2)/2+NORMSINV(AleatProd!G121)*Painel!$E$19))</f>
        <v>978288.8339882592</v>
      </c>
      <c r="H122" s="15">
        <f>(G122*EXP(Painel!$E$12-(Painel!$E$19^2)/2+NORMSINV(AleatProd!H121)*Painel!$E$19))</f>
        <v>992692.06814764626</v>
      </c>
      <c r="I122" s="15">
        <f>(H122*EXP(Painel!$E$12-(Painel!$E$19^2)/2+NORMSINV(AleatProd!I121)*Painel!$E$19))</f>
        <v>990990.64468320308</v>
      </c>
      <c r="J122" s="15">
        <f>(I122*EXP(Painel!$E$12-(Painel!$E$19^2)/2+NORMSINV(AleatProd!J121)*Painel!$E$19))</f>
        <v>989863.94239171059</v>
      </c>
      <c r="K122" s="15">
        <f>(J122*EXP(Painel!$E$12-(Painel!$E$19^2)/2+NORMSINV(AleatProd!K121)*Painel!$E$19))</f>
        <v>984970.39576845185</v>
      </c>
      <c r="L122" s="15">
        <f>(K122*EXP(Painel!$E$12-(Painel!$E$19^2)/2+NORMSINV(AleatProd!L121)*Painel!$E$19))</f>
        <v>973744.09006831457</v>
      </c>
      <c r="M122" s="15">
        <f>(L122*EXP(Painel!$E$12-(Painel!$E$19^2)/2+NORMSINV(AleatProd!M121)*Painel!$E$19))</f>
        <v>977708.76230751991</v>
      </c>
      <c r="N122" s="15">
        <f>(M122*EXP(Painel!$E$12-(Painel!$E$19^2)/2+NORMSINV(AleatProd!N121)*Painel!$E$19))</f>
        <v>966367.7701190646</v>
      </c>
      <c r="O122" s="15">
        <f>(N122*EXP(Painel!$E$12-(Painel!$E$19^2)/2+NORMSINV(AleatProd!O121)*Painel!$E$19))</f>
        <v>968837.07192866749</v>
      </c>
      <c r="P122" s="15">
        <f>(O122*EXP(Painel!$E$12-(Painel!$E$19^2)/2+NORMSINV(AleatProd!P121)*Painel!$E$19))</f>
        <v>949994.37620835332</v>
      </c>
      <c r="Q122" s="15">
        <f>(P122*EXP(Painel!$E$12-(Painel!$E$19^2)/2+NORMSINV(AleatProd!Q121)*Painel!$E$19))</f>
        <v>962837.67492188455</v>
      </c>
      <c r="R122" s="15">
        <f>(Q122*EXP(Painel!$E$12-(Painel!$E$19^2)/2+NORMSINV(AleatProd!R121)*Painel!$E$19))</f>
        <v>959199.04689544963</v>
      </c>
      <c r="S122" s="15">
        <f>(R122*EXP(Painel!$E$12-(Painel!$E$19^2)/2+NORMSINV(AleatProd!S121)*Painel!$E$19))</f>
        <v>951072.57618684787</v>
      </c>
      <c r="T122" s="15">
        <f>(S122*EXP(Painel!$E$12-(Painel!$E$19^2)/2+NORMSINV(AleatProd!T121)*Painel!$E$19))</f>
        <v>941017.66663946863</v>
      </c>
      <c r="U122" s="15">
        <f>(T122*EXP(Painel!$E$12-(Painel!$E$19^2)/2+NORMSINV(AleatProd!U121)*Painel!$E$19))</f>
        <v>930153.43833357072</v>
      </c>
      <c r="V122" s="15">
        <f>(U122*EXP(Painel!$E$12-(Painel!$E$19^2)/2+NORMSINV(AleatProd!V121)*Painel!$E$19))</f>
        <v>920967.25797424582</v>
      </c>
    </row>
    <row r="123" spans="1:22" x14ac:dyDescent="0.25">
      <c r="A123">
        <v>120</v>
      </c>
      <c r="B123" s="2">
        <f>Painel!$B$6</f>
        <v>1000000</v>
      </c>
      <c r="C123" s="15">
        <f>(B123*EXP(Painel!$E$12-(Painel!$E$19^2)/2+NORMSINV(AleatProd!C122)*Painel!$E$19))</f>
        <v>1008245.9230677914</v>
      </c>
      <c r="D123" s="15">
        <f>(C123*EXP(Painel!$E$12-(Painel!$E$19^2)/2+NORMSINV(AleatProd!D122)*Painel!$E$19))</f>
        <v>1024279.3286487042</v>
      </c>
      <c r="E123" s="15">
        <f>(D123*EXP(Painel!$E$12-(Painel!$E$19^2)/2+NORMSINV(AleatProd!E122)*Painel!$E$19))</f>
        <v>1012391.2100738971</v>
      </c>
      <c r="F123" s="15">
        <f>(E123*EXP(Painel!$E$12-(Painel!$E$19^2)/2+NORMSINV(AleatProd!F122)*Painel!$E$19))</f>
        <v>996211.89099340432</v>
      </c>
      <c r="G123" s="15">
        <f>(F123*EXP(Painel!$E$12-(Painel!$E$19^2)/2+NORMSINV(AleatProd!G122)*Painel!$E$19))</f>
        <v>990983.32197960594</v>
      </c>
      <c r="H123" s="15">
        <f>(G123*EXP(Painel!$E$12-(Painel!$E$19^2)/2+NORMSINV(AleatProd!H122)*Painel!$E$19))</f>
        <v>998532.9168178261</v>
      </c>
      <c r="I123" s="15">
        <f>(H123*EXP(Painel!$E$12-(Painel!$E$19^2)/2+NORMSINV(AleatProd!I122)*Painel!$E$19))</f>
        <v>1001370.8774303345</v>
      </c>
      <c r="J123" s="15">
        <f>(I123*EXP(Painel!$E$12-(Painel!$E$19^2)/2+NORMSINV(AleatProd!J122)*Painel!$E$19))</f>
        <v>998003.17467293481</v>
      </c>
      <c r="K123" s="15">
        <f>(J123*EXP(Painel!$E$12-(Painel!$E$19^2)/2+NORMSINV(AleatProd!K122)*Painel!$E$19))</f>
        <v>1011015.5256895263</v>
      </c>
      <c r="L123" s="15">
        <f>(K123*EXP(Painel!$E$12-(Painel!$E$19^2)/2+NORMSINV(AleatProd!L122)*Painel!$E$19))</f>
        <v>1023950.2571894969</v>
      </c>
      <c r="M123" s="15">
        <f>(L123*EXP(Painel!$E$12-(Painel!$E$19^2)/2+NORMSINV(AleatProd!M122)*Painel!$E$19))</f>
        <v>1030828.2918788476</v>
      </c>
      <c r="N123" s="15">
        <f>(M123*EXP(Painel!$E$12-(Painel!$E$19^2)/2+NORMSINV(AleatProd!N122)*Painel!$E$19))</f>
        <v>1026014.4359986974</v>
      </c>
      <c r="O123" s="15">
        <f>(N123*EXP(Painel!$E$12-(Painel!$E$19^2)/2+NORMSINV(AleatProd!O122)*Painel!$E$19))</f>
        <v>1018435.1477310944</v>
      </c>
      <c r="P123" s="15">
        <f>(O123*EXP(Painel!$E$12-(Painel!$E$19^2)/2+NORMSINV(AleatProd!P122)*Painel!$E$19))</f>
        <v>1017913.2584784644</v>
      </c>
      <c r="Q123" s="15">
        <f>(P123*EXP(Painel!$E$12-(Painel!$E$19^2)/2+NORMSINV(AleatProd!Q122)*Painel!$E$19))</f>
        <v>1024453.2932347544</v>
      </c>
      <c r="R123" s="15">
        <f>(Q123*EXP(Painel!$E$12-(Painel!$E$19^2)/2+NORMSINV(AleatProd!R122)*Painel!$E$19))</f>
        <v>1015742.7688977409</v>
      </c>
      <c r="S123" s="15">
        <f>(R123*EXP(Painel!$E$12-(Painel!$E$19^2)/2+NORMSINV(AleatProd!S122)*Painel!$E$19))</f>
        <v>1028335.1952890998</v>
      </c>
      <c r="T123" s="15">
        <f>(S123*EXP(Painel!$E$12-(Painel!$E$19^2)/2+NORMSINV(AleatProd!T122)*Painel!$E$19))</f>
        <v>1043639.7068272365</v>
      </c>
      <c r="U123" s="15">
        <f>(T123*EXP(Painel!$E$12-(Painel!$E$19^2)/2+NORMSINV(AleatProd!U122)*Painel!$E$19))</f>
        <v>1036273.1202265511</v>
      </c>
      <c r="V123" s="15">
        <f>(U123*EXP(Painel!$E$12-(Painel!$E$19^2)/2+NORMSINV(AleatProd!V122)*Painel!$E$19))</f>
        <v>1033618.2455848167</v>
      </c>
    </row>
    <row r="124" spans="1:22" x14ac:dyDescent="0.25">
      <c r="A124">
        <v>121</v>
      </c>
      <c r="B124" s="2">
        <f>Painel!$B$6</f>
        <v>1000000</v>
      </c>
      <c r="C124" s="15">
        <f>(B124*EXP(Painel!$E$12-(Painel!$E$19^2)/2+NORMSINV(AleatProd!C123)*Painel!$E$19))</f>
        <v>983272.03005779651</v>
      </c>
      <c r="D124" s="15">
        <f>(C124*EXP(Painel!$E$12-(Painel!$E$19^2)/2+NORMSINV(AleatProd!D123)*Painel!$E$19))</f>
        <v>988837.69634577772</v>
      </c>
      <c r="E124" s="15">
        <f>(D124*EXP(Painel!$E$12-(Painel!$E$19^2)/2+NORMSINV(AleatProd!E123)*Painel!$E$19))</f>
        <v>992194.03689917014</v>
      </c>
      <c r="F124" s="15">
        <f>(E124*EXP(Painel!$E$12-(Painel!$E$19^2)/2+NORMSINV(AleatProd!F123)*Painel!$E$19))</f>
        <v>979854.43941184878</v>
      </c>
      <c r="G124" s="15">
        <f>(F124*EXP(Painel!$E$12-(Painel!$E$19^2)/2+NORMSINV(AleatProd!G123)*Painel!$E$19))</f>
        <v>980715.63626365131</v>
      </c>
      <c r="H124" s="15">
        <f>(G124*EXP(Painel!$E$12-(Painel!$E$19^2)/2+NORMSINV(AleatProd!H123)*Painel!$E$19))</f>
        <v>966318.43670216529</v>
      </c>
      <c r="I124" s="15">
        <f>(H124*EXP(Painel!$E$12-(Painel!$E$19^2)/2+NORMSINV(AleatProd!I123)*Painel!$E$19))</f>
        <v>970684.69851724675</v>
      </c>
      <c r="J124" s="15">
        <f>(I124*EXP(Painel!$E$12-(Painel!$E$19^2)/2+NORMSINV(AleatProd!J123)*Painel!$E$19))</f>
        <v>968747.73513487366</v>
      </c>
      <c r="K124" s="15">
        <f>(J124*EXP(Painel!$E$12-(Painel!$E$19^2)/2+NORMSINV(AleatProd!K123)*Painel!$E$19))</f>
        <v>964038.72399615205</v>
      </c>
      <c r="L124" s="15">
        <f>(K124*EXP(Painel!$E$12-(Painel!$E$19^2)/2+NORMSINV(AleatProd!L123)*Painel!$E$19))</f>
        <v>980118.71055958618</v>
      </c>
      <c r="M124" s="15">
        <f>(L124*EXP(Painel!$E$12-(Painel!$E$19^2)/2+NORMSINV(AleatProd!M123)*Painel!$E$19))</f>
        <v>977264.69349707849</v>
      </c>
      <c r="N124" s="15">
        <f>(M124*EXP(Painel!$E$12-(Painel!$E$19^2)/2+NORMSINV(AleatProd!N123)*Painel!$E$19))</f>
        <v>981287.03376241738</v>
      </c>
      <c r="O124" s="15">
        <f>(N124*EXP(Painel!$E$12-(Painel!$E$19^2)/2+NORMSINV(AleatProd!O123)*Painel!$E$19))</f>
        <v>973047.54731445969</v>
      </c>
      <c r="P124" s="15">
        <f>(O124*EXP(Painel!$E$12-(Painel!$E$19^2)/2+NORMSINV(AleatProd!P123)*Painel!$E$19))</f>
        <v>986268.93335558276</v>
      </c>
      <c r="Q124" s="15">
        <f>(P124*EXP(Painel!$E$12-(Painel!$E$19^2)/2+NORMSINV(AleatProd!Q123)*Painel!$E$19))</f>
        <v>980916.64720311586</v>
      </c>
      <c r="R124" s="15">
        <f>(Q124*EXP(Painel!$E$12-(Painel!$E$19^2)/2+NORMSINV(AleatProd!R123)*Painel!$E$19))</f>
        <v>978268.1690577399</v>
      </c>
      <c r="S124" s="15">
        <f>(R124*EXP(Painel!$E$12-(Painel!$E$19^2)/2+NORMSINV(AleatProd!S123)*Painel!$E$19))</f>
        <v>990751.32582966133</v>
      </c>
      <c r="T124" s="15">
        <f>(S124*EXP(Painel!$E$12-(Painel!$E$19^2)/2+NORMSINV(AleatProd!T123)*Painel!$E$19))</f>
        <v>999928.27117072023</v>
      </c>
      <c r="U124" s="15">
        <f>(T124*EXP(Painel!$E$12-(Painel!$E$19^2)/2+NORMSINV(AleatProd!U123)*Painel!$E$19))</f>
        <v>996671.66077090125</v>
      </c>
      <c r="V124" s="15">
        <f>(U124*EXP(Painel!$E$12-(Painel!$E$19^2)/2+NORMSINV(AleatProd!V123)*Painel!$E$19))</f>
        <v>984316.13834106387</v>
      </c>
    </row>
    <row r="125" spans="1:22" x14ac:dyDescent="0.25">
      <c r="A125">
        <v>122</v>
      </c>
      <c r="B125" s="2">
        <f>Painel!$B$6</f>
        <v>1000000</v>
      </c>
      <c r="C125" s="15">
        <f>(B125*EXP(Painel!$E$12-(Painel!$E$19^2)/2+NORMSINV(AleatProd!C124)*Painel!$E$19))</f>
        <v>999505.68957895355</v>
      </c>
      <c r="D125" s="15">
        <f>(C125*EXP(Painel!$E$12-(Painel!$E$19^2)/2+NORMSINV(AleatProd!D124)*Painel!$E$19))</f>
        <v>1007293.2793966134</v>
      </c>
      <c r="E125" s="15">
        <f>(D125*EXP(Painel!$E$12-(Painel!$E$19^2)/2+NORMSINV(AleatProd!E124)*Painel!$E$19))</f>
        <v>990228.82937766111</v>
      </c>
      <c r="F125" s="15">
        <f>(E125*EXP(Painel!$E$12-(Painel!$E$19^2)/2+NORMSINV(AleatProd!F124)*Painel!$E$19))</f>
        <v>988536.93873603852</v>
      </c>
      <c r="G125" s="15">
        <f>(F125*EXP(Painel!$E$12-(Painel!$E$19^2)/2+NORMSINV(AleatProd!G124)*Painel!$E$19))</f>
        <v>988397.99606577097</v>
      </c>
      <c r="H125" s="15">
        <f>(G125*EXP(Painel!$E$12-(Painel!$E$19^2)/2+NORMSINV(AleatProd!H124)*Painel!$E$19))</f>
        <v>995611.32508538861</v>
      </c>
      <c r="I125" s="15">
        <f>(H125*EXP(Painel!$E$12-(Painel!$E$19^2)/2+NORMSINV(AleatProd!I124)*Painel!$E$19))</f>
        <v>978280.17394375382</v>
      </c>
      <c r="J125" s="15">
        <f>(I125*EXP(Painel!$E$12-(Painel!$E$19^2)/2+NORMSINV(AleatProd!J124)*Painel!$E$19))</f>
        <v>984782.63554454409</v>
      </c>
      <c r="K125" s="15">
        <f>(J125*EXP(Painel!$E$12-(Painel!$E$19^2)/2+NORMSINV(AleatProd!K124)*Painel!$E$19))</f>
        <v>988389.1531333453</v>
      </c>
      <c r="L125" s="15">
        <f>(K125*EXP(Painel!$E$12-(Painel!$E$19^2)/2+NORMSINV(AleatProd!L124)*Painel!$E$19))</f>
        <v>994187.35842570546</v>
      </c>
      <c r="M125" s="15">
        <f>(L125*EXP(Painel!$E$12-(Painel!$E$19^2)/2+NORMSINV(AleatProd!M124)*Painel!$E$19))</f>
        <v>1009351.1705756068</v>
      </c>
      <c r="N125" s="15">
        <f>(M125*EXP(Painel!$E$12-(Painel!$E$19^2)/2+NORMSINV(AleatProd!N124)*Painel!$E$19))</f>
        <v>1018155.5830316687</v>
      </c>
      <c r="O125" s="15">
        <f>(N125*EXP(Painel!$E$12-(Painel!$E$19^2)/2+NORMSINV(AleatProd!O124)*Painel!$E$19))</f>
        <v>1025831.8468580612</v>
      </c>
      <c r="P125" s="15">
        <f>(O125*EXP(Painel!$E$12-(Painel!$E$19^2)/2+NORMSINV(AleatProd!P124)*Painel!$E$19))</f>
        <v>1034117.1279147548</v>
      </c>
      <c r="Q125" s="15">
        <f>(P125*EXP(Painel!$E$12-(Painel!$E$19^2)/2+NORMSINV(AleatProd!Q124)*Painel!$E$19))</f>
        <v>1028715.8292102983</v>
      </c>
      <c r="R125" s="15">
        <f>(Q125*EXP(Painel!$E$12-(Painel!$E$19^2)/2+NORMSINV(AleatProd!R124)*Painel!$E$19))</f>
        <v>1005897.6293659714</v>
      </c>
      <c r="S125" s="15">
        <f>(R125*EXP(Painel!$E$12-(Painel!$E$19^2)/2+NORMSINV(AleatProd!S124)*Painel!$E$19))</f>
        <v>1004228.1766501863</v>
      </c>
      <c r="T125" s="15">
        <f>(S125*EXP(Painel!$E$12-(Painel!$E$19^2)/2+NORMSINV(AleatProd!T124)*Painel!$E$19))</f>
        <v>1001456.4866263425</v>
      </c>
      <c r="U125" s="15">
        <f>(T125*EXP(Painel!$E$12-(Painel!$E$19^2)/2+NORMSINV(AleatProd!U124)*Painel!$E$19))</f>
        <v>1005551.3843596537</v>
      </c>
      <c r="V125" s="15">
        <f>(U125*EXP(Painel!$E$12-(Painel!$E$19^2)/2+NORMSINV(AleatProd!V124)*Painel!$E$19))</f>
        <v>1002157.9574607398</v>
      </c>
    </row>
    <row r="126" spans="1:22" x14ac:dyDescent="0.25">
      <c r="A126">
        <v>123</v>
      </c>
      <c r="B126" s="2">
        <f>Painel!$B$6</f>
        <v>1000000</v>
      </c>
      <c r="C126" s="15">
        <f>(B126*EXP(Painel!$E$12-(Painel!$E$19^2)/2+NORMSINV(AleatProd!C125)*Painel!$E$19))</f>
        <v>1004009.2568998609</v>
      </c>
      <c r="D126" s="15">
        <f>(C126*EXP(Painel!$E$12-(Painel!$E$19^2)/2+NORMSINV(AleatProd!D125)*Painel!$E$19))</f>
        <v>1021126.5365642474</v>
      </c>
      <c r="E126" s="15">
        <f>(D126*EXP(Painel!$E$12-(Painel!$E$19^2)/2+NORMSINV(AleatProd!E125)*Painel!$E$19))</f>
        <v>1021509.2971044027</v>
      </c>
      <c r="F126" s="15">
        <f>(E126*EXP(Painel!$E$12-(Painel!$E$19^2)/2+NORMSINV(AleatProd!F125)*Painel!$E$19))</f>
        <v>1006363.1197973148</v>
      </c>
      <c r="G126" s="15">
        <f>(F126*EXP(Painel!$E$12-(Painel!$E$19^2)/2+NORMSINV(AleatProd!G125)*Painel!$E$19))</f>
        <v>999698.90644320089</v>
      </c>
      <c r="H126" s="15">
        <f>(G126*EXP(Painel!$E$12-(Painel!$E$19^2)/2+NORMSINV(AleatProd!H125)*Painel!$E$19))</f>
        <v>1001089.4039498313</v>
      </c>
      <c r="I126" s="15">
        <f>(H126*EXP(Painel!$E$12-(Painel!$E$19^2)/2+NORMSINV(AleatProd!I125)*Painel!$E$19))</f>
        <v>991365.3104488675</v>
      </c>
      <c r="J126" s="15">
        <f>(I126*EXP(Painel!$E$12-(Painel!$E$19^2)/2+NORMSINV(AleatProd!J125)*Painel!$E$19))</f>
        <v>986899.32347457134</v>
      </c>
      <c r="K126" s="15">
        <f>(J126*EXP(Painel!$E$12-(Painel!$E$19^2)/2+NORMSINV(AleatProd!K125)*Painel!$E$19))</f>
        <v>969963.11990321509</v>
      </c>
      <c r="L126" s="15">
        <f>(K126*EXP(Painel!$E$12-(Painel!$E$19^2)/2+NORMSINV(AleatProd!L125)*Painel!$E$19))</f>
        <v>959221.89022793516</v>
      </c>
      <c r="M126" s="15">
        <f>(L126*EXP(Painel!$E$12-(Painel!$E$19^2)/2+NORMSINV(AleatProd!M125)*Painel!$E$19))</f>
        <v>958894.9384886903</v>
      </c>
      <c r="N126" s="15">
        <f>(M126*EXP(Painel!$E$12-(Painel!$E$19^2)/2+NORMSINV(AleatProd!N125)*Painel!$E$19))</f>
        <v>971027.36164455919</v>
      </c>
      <c r="O126" s="15">
        <f>(N126*EXP(Painel!$E$12-(Painel!$E$19^2)/2+NORMSINV(AleatProd!O125)*Painel!$E$19))</f>
        <v>976099.99954945687</v>
      </c>
      <c r="P126" s="15">
        <f>(O126*EXP(Painel!$E$12-(Painel!$E$19^2)/2+NORMSINV(AleatProd!P125)*Painel!$E$19))</f>
        <v>975456.45745347778</v>
      </c>
      <c r="Q126" s="15">
        <f>(P126*EXP(Painel!$E$12-(Painel!$E$19^2)/2+NORMSINV(AleatProd!Q125)*Painel!$E$19))</f>
        <v>981175.27880371117</v>
      </c>
      <c r="R126" s="15">
        <f>(Q126*EXP(Painel!$E$12-(Painel!$E$19^2)/2+NORMSINV(AleatProd!R125)*Painel!$E$19))</f>
        <v>969264.65344849799</v>
      </c>
      <c r="S126" s="15">
        <f>(R126*EXP(Painel!$E$12-(Painel!$E$19^2)/2+NORMSINV(AleatProd!S125)*Painel!$E$19))</f>
        <v>988629.37020795303</v>
      </c>
      <c r="T126" s="15">
        <f>(S126*EXP(Painel!$E$12-(Painel!$E$19^2)/2+NORMSINV(AleatProd!T125)*Painel!$E$19))</f>
        <v>983234.11585123383</v>
      </c>
      <c r="U126" s="15">
        <f>(T126*EXP(Painel!$E$12-(Painel!$E$19^2)/2+NORMSINV(AleatProd!U125)*Painel!$E$19))</f>
        <v>987897.07464604359</v>
      </c>
      <c r="V126" s="15">
        <f>(U126*EXP(Painel!$E$12-(Painel!$E$19^2)/2+NORMSINV(AleatProd!V125)*Painel!$E$19))</f>
        <v>994549.68925835774</v>
      </c>
    </row>
    <row r="127" spans="1:22" x14ac:dyDescent="0.25">
      <c r="A127">
        <v>124</v>
      </c>
      <c r="B127" s="2">
        <f>Painel!$B$6</f>
        <v>1000000</v>
      </c>
      <c r="C127" s="15">
        <f>(B127*EXP(Painel!$E$12-(Painel!$E$19^2)/2+NORMSINV(AleatProd!C126)*Painel!$E$19))</f>
        <v>996418.43943273951</v>
      </c>
      <c r="D127" s="15">
        <f>(C127*EXP(Painel!$E$12-(Painel!$E$19^2)/2+NORMSINV(AleatProd!D126)*Painel!$E$19))</f>
        <v>994368.14586260484</v>
      </c>
      <c r="E127" s="15">
        <f>(D127*EXP(Painel!$E$12-(Painel!$E$19^2)/2+NORMSINV(AleatProd!E126)*Painel!$E$19))</f>
        <v>976854.868621286</v>
      </c>
      <c r="F127" s="15">
        <f>(E127*EXP(Painel!$E$12-(Painel!$E$19^2)/2+NORMSINV(AleatProd!F126)*Painel!$E$19))</f>
        <v>976505.44712035125</v>
      </c>
      <c r="G127" s="15">
        <f>(F127*EXP(Painel!$E$12-(Painel!$E$19^2)/2+NORMSINV(AleatProd!G126)*Painel!$E$19))</f>
        <v>951014.22994963871</v>
      </c>
      <c r="H127" s="15">
        <f>(G127*EXP(Painel!$E$12-(Painel!$E$19^2)/2+NORMSINV(AleatProd!H126)*Painel!$E$19))</f>
        <v>963667.69171853678</v>
      </c>
      <c r="I127" s="15">
        <f>(H127*EXP(Painel!$E$12-(Painel!$E$19^2)/2+NORMSINV(AleatProd!I126)*Painel!$E$19))</f>
        <v>968506.25144237117</v>
      </c>
      <c r="J127" s="15">
        <f>(I127*EXP(Painel!$E$12-(Painel!$E$19^2)/2+NORMSINV(AleatProd!J126)*Painel!$E$19))</f>
        <v>971245.5586648857</v>
      </c>
      <c r="K127" s="15">
        <f>(J127*EXP(Painel!$E$12-(Painel!$E$19^2)/2+NORMSINV(AleatProd!K126)*Painel!$E$19))</f>
        <v>951283.45745498547</v>
      </c>
      <c r="L127" s="15">
        <f>(K127*EXP(Painel!$E$12-(Painel!$E$19^2)/2+NORMSINV(AleatProd!L126)*Painel!$E$19))</f>
        <v>947593.50331956858</v>
      </c>
      <c r="M127" s="15">
        <f>(L127*EXP(Painel!$E$12-(Painel!$E$19^2)/2+NORMSINV(AleatProd!M126)*Painel!$E$19))</f>
        <v>954708.02922524512</v>
      </c>
      <c r="N127" s="15">
        <f>(M127*EXP(Painel!$E$12-(Painel!$E$19^2)/2+NORMSINV(AleatProd!N126)*Painel!$E$19))</f>
        <v>949980.35678307328</v>
      </c>
      <c r="O127" s="15">
        <f>(N127*EXP(Painel!$E$12-(Painel!$E$19^2)/2+NORMSINV(AleatProd!O126)*Painel!$E$19))</f>
        <v>950004.24174583633</v>
      </c>
      <c r="P127" s="15">
        <f>(O127*EXP(Painel!$E$12-(Painel!$E$19^2)/2+NORMSINV(AleatProd!P126)*Painel!$E$19))</f>
        <v>962073.08610632177</v>
      </c>
      <c r="Q127" s="15">
        <f>(P127*EXP(Painel!$E$12-(Painel!$E$19^2)/2+NORMSINV(AleatProd!Q126)*Painel!$E$19))</f>
        <v>972693.12903363444</v>
      </c>
      <c r="R127" s="15">
        <f>(Q127*EXP(Painel!$E$12-(Painel!$E$19^2)/2+NORMSINV(AleatProd!R126)*Painel!$E$19))</f>
        <v>966740.48854503594</v>
      </c>
      <c r="S127" s="15">
        <f>(R127*EXP(Painel!$E$12-(Painel!$E$19^2)/2+NORMSINV(AleatProd!S126)*Painel!$E$19))</f>
        <v>958265.73464629462</v>
      </c>
      <c r="T127" s="15">
        <f>(S127*EXP(Painel!$E$12-(Painel!$E$19^2)/2+NORMSINV(AleatProd!T126)*Painel!$E$19))</f>
        <v>958248.44299027463</v>
      </c>
      <c r="U127" s="15">
        <f>(T127*EXP(Painel!$E$12-(Painel!$E$19^2)/2+NORMSINV(AleatProd!U126)*Painel!$E$19))</f>
        <v>943152.20942023606</v>
      </c>
      <c r="V127" s="15">
        <f>(U127*EXP(Painel!$E$12-(Painel!$E$19^2)/2+NORMSINV(AleatProd!V126)*Painel!$E$19))</f>
        <v>948049.26150674035</v>
      </c>
    </row>
    <row r="128" spans="1:22" x14ac:dyDescent="0.25">
      <c r="A128">
        <v>125</v>
      </c>
      <c r="B128" s="2">
        <f>Painel!$B$6</f>
        <v>1000000</v>
      </c>
      <c r="C128" s="15">
        <f>(B128*EXP(Painel!$E$12-(Painel!$E$19^2)/2+NORMSINV(AleatProd!C127)*Painel!$E$19))</f>
        <v>1004381.4123205715</v>
      </c>
      <c r="D128" s="15">
        <f>(C128*EXP(Painel!$E$12-(Painel!$E$19^2)/2+NORMSINV(AleatProd!D127)*Painel!$E$19))</f>
        <v>1015895.0272847259</v>
      </c>
      <c r="E128" s="15">
        <f>(D128*EXP(Painel!$E$12-(Painel!$E$19^2)/2+NORMSINV(AleatProd!E127)*Painel!$E$19))</f>
        <v>1017510.9324439659</v>
      </c>
      <c r="F128" s="15">
        <f>(E128*EXP(Painel!$E$12-(Painel!$E$19^2)/2+NORMSINV(AleatProd!F127)*Painel!$E$19))</f>
        <v>1009285.2922417579</v>
      </c>
      <c r="G128" s="15">
        <f>(F128*EXP(Painel!$E$12-(Painel!$E$19^2)/2+NORMSINV(AleatProd!G127)*Painel!$E$19))</f>
        <v>1000989.0645275895</v>
      </c>
      <c r="H128" s="15">
        <f>(G128*EXP(Painel!$E$12-(Painel!$E$19^2)/2+NORMSINV(AleatProd!H127)*Painel!$E$19))</f>
        <v>1007478.0651980365</v>
      </c>
      <c r="I128" s="15">
        <f>(H128*EXP(Painel!$E$12-(Painel!$E$19^2)/2+NORMSINV(AleatProd!I127)*Painel!$E$19))</f>
        <v>1016173.829672131</v>
      </c>
      <c r="J128" s="15">
        <f>(I128*EXP(Painel!$E$12-(Painel!$E$19^2)/2+NORMSINV(AleatProd!J127)*Painel!$E$19))</f>
        <v>1028513.4720153889</v>
      </c>
      <c r="K128" s="15">
        <f>(J128*EXP(Painel!$E$12-(Painel!$E$19^2)/2+NORMSINV(AleatProd!K127)*Painel!$E$19))</f>
        <v>1035387.1050392014</v>
      </c>
      <c r="L128" s="15">
        <f>(K128*EXP(Painel!$E$12-(Painel!$E$19^2)/2+NORMSINV(AleatProd!L127)*Painel!$E$19))</f>
        <v>1045369.3444921527</v>
      </c>
      <c r="M128" s="15">
        <f>(L128*EXP(Painel!$E$12-(Painel!$E$19^2)/2+NORMSINV(AleatProd!M127)*Painel!$E$19))</f>
        <v>1027725.3045796031</v>
      </c>
      <c r="N128" s="15">
        <f>(M128*EXP(Painel!$E$12-(Painel!$E$19^2)/2+NORMSINV(AleatProd!N127)*Painel!$E$19))</f>
        <v>1018417.9386345121</v>
      </c>
      <c r="O128" s="15">
        <f>(N128*EXP(Painel!$E$12-(Painel!$E$19^2)/2+NORMSINV(AleatProd!O127)*Painel!$E$19))</f>
        <v>1006493.8737796224</v>
      </c>
      <c r="P128" s="15">
        <f>(O128*EXP(Painel!$E$12-(Painel!$E$19^2)/2+NORMSINV(AleatProd!P127)*Painel!$E$19))</f>
        <v>1007353.4494376453</v>
      </c>
      <c r="Q128" s="15">
        <f>(P128*EXP(Painel!$E$12-(Painel!$E$19^2)/2+NORMSINV(AleatProd!Q127)*Painel!$E$19))</f>
        <v>1006864.8574434745</v>
      </c>
      <c r="R128" s="15">
        <f>(Q128*EXP(Painel!$E$12-(Painel!$E$19^2)/2+NORMSINV(AleatProd!R127)*Painel!$E$19))</f>
        <v>1013275.3027914006</v>
      </c>
      <c r="S128" s="15">
        <f>(R128*EXP(Painel!$E$12-(Painel!$E$19^2)/2+NORMSINV(AleatProd!S127)*Painel!$E$19))</f>
        <v>1012831.6353737809</v>
      </c>
      <c r="T128" s="15">
        <f>(S128*EXP(Painel!$E$12-(Painel!$E$19^2)/2+NORMSINV(AleatProd!T127)*Painel!$E$19))</f>
        <v>1024870.1833139923</v>
      </c>
      <c r="U128" s="15">
        <f>(T128*EXP(Painel!$E$12-(Painel!$E$19^2)/2+NORMSINV(AleatProd!U127)*Painel!$E$19))</f>
        <v>1002176.7808364732</v>
      </c>
      <c r="V128" s="15">
        <f>(U128*EXP(Painel!$E$12-(Painel!$E$19^2)/2+NORMSINV(AleatProd!V127)*Painel!$E$19))</f>
        <v>1011740.4278972828</v>
      </c>
    </row>
    <row r="129" spans="1:22" x14ac:dyDescent="0.25">
      <c r="A129">
        <v>126</v>
      </c>
      <c r="B129" s="2">
        <f>Painel!$B$6</f>
        <v>1000000</v>
      </c>
      <c r="C129" s="15">
        <f>(B129*EXP(Painel!$E$12-(Painel!$E$19^2)/2+NORMSINV(AleatProd!C128)*Painel!$E$19))</f>
        <v>998748.27495704684</v>
      </c>
      <c r="D129" s="15">
        <f>(C129*EXP(Painel!$E$12-(Painel!$E$19^2)/2+NORMSINV(AleatProd!D128)*Painel!$E$19))</f>
        <v>999654.71574449528</v>
      </c>
      <c r="E129" s="15">
        <f>(D129*EXP(Painel!$E$12-(Painel!$E$19^2)/2+NORMSINV(AleatProd!E128)*Painel!$E$19))</f>
        <v>989250.75021320931</v>
      </c>
      <c r="F129" s="15">
        <f>(E129*EXP(Painel!$E$12-(Painel!$E$19^2)/2+NORMSINV(AleatProd!F128)*Painel!$E$19))</f>
        <v>974550.27210561337</v>
      </c>
      <c r="G129" s="15">
        <f>(F129*EXP(Painel!$E$12-(Painel!$E$19^2)/2+NORMSINV(AleatProd!G128)*Painel!$E$19))</f>
        <v>976304.80568489304</v>
      </c>
      <c r="H129" s="15">
        <f>(G129*EXP(Painel!$E$12-(Painel!$E$19^2)/2+NORMSINV(AleatProd!H128)*Painel!$E$19))</f>
        <v>955480.75231696339</v>
      </c>
      <c r="I129" s="15">
        <f>(H129*EXP(Painel!$E$12-(Painel!$E$19^2)/2+NORMSINV(AleatProd!I128)*Painel!$E$19))</f>
        <v>956746.58961020876</v>
      </c>
      <c r="J129" s="15">
        <f>(I129*EXP(Painel!$E$12-(Painel!$E$19^2)/2+NORMSINV(AleatProd!J128)*Painel!$E$19))</f>
        <v>952054.13013892469</v>
      </c>
      <c r="K129" s="15">
        <f>(J129*EXP(Painel!$E$12-(Painel!$E$19^2)/2+NORMSINV(AleatProd!K128)*Painel!$E$19))</f>
        <v>967193.77467057051</v>
      </c>
      <c r="L129" s="15">
        <f>(K129*EXP(Painel!$E$12-(Painel!$E$19^2)/2+NORMSINV(AleatProd!L128)*Painel!$E$19))</f>
        <v>964650.09318267985</v>
      </c>
      <c r="M129" s="15">
        <f>(L129*EXP(Painel!$E$12-(Painel!$E$19^2)/2+NORMSINV(AleatProd!M128)*Painel!$E$19))</f>
        <v>971575.71046104189</v>
      </c>
      <c r="N129" s="15">
        <f>(M129*EXP(Painel!$E$12-(Painel!$E$19^2)/2+NORMSINV(AleatProd!N128)*Painel!$E$19))</f>
        <v>973235.54434251634</v>
      </c>
      <c r="O129" s="15">
        <f>(N129*EXP(Painel!$E$12-(Painel!$E$19^2)/2+NORMSINV(AleatProd!O128)*Painel!$E$19))</f>
        <v>978854.66924041742</v>
      </c>
      <c r="P129" s="15">
        <f>(O129*EXP(Painel!$E$12-(Painel!$E$19^2)/2+NORMSINV(AleatProd!P128)*Painel!$E$19))</f>
        <v>989750.41212929972</v>
      </c>
      <c r="Q129" s="15">
        <f>(P129*EXP(Painel!$E$12-(Painel!$E$19^2)/2+NORMSINV(AleatProd!Q128)*Painel!$E$19))</f>
        <v>970945.59926917485</v>
      </c>
      <c r="R129" s="15">
        <f>(Q129*EXP(Painel!$E$12-(Painel!$E$19^2)/2+NORMSINV(AleatProd!R128)*Painel!$E$19))</f>
        <v>981672.83792983147</v>
      </c>
      <c r="S129" s="15">
        <f>(R129*EXP(Painel!$E$12-(Painel!$E$19^2)/2+NORMSINV(AleatProd!S128)*Painel!$E$19))</f>
        <v>980629.29926237627</v>
      </c>
      <c r="T129" s="15">
        <f>(S129*EXP(Painel!$E$12-(Painel!$E$19^2)/2+NORMSINV(AleatProd!T128)*Painel!$E$19))</f>
        <v>966281.65615049866</v>
      </c>
      <c r="U129" s="15">
        <f>(T129*EXP(Painel!$E$12-(Painel!$E$19^2)/2+NORMSINV(AleatProd!U128)*Painel!$E$19))</f>
        <v>963772.34808938031</v>
      </c>
      <c r="V129" s="15">
        <f>(U129*EXP(Painel!$E$12-(Painel!$E$19^2)/2+NORMSINV(AleatProd!V128)*Painel!$E$19))</f>
        <v>958758.64438710909</v>
      </c>
    </row>
    <row r="130" spans="1:22" x14ac:dyDescent="0.25">
      <c r="A130">
        <v>127</v>
      </c>
      <c r="B130" s="2">
        <f>Painel!$B$6</f>
        <v>1000000</v>
      </c>
      <c r="C130" s="15">
        <f>(B130*EXP(Painel!$E$12-(Painel!$E$19^2)/2+NORMSINV(AleatProd!C129)*Painel!$E$19))</f>
        <v>984891.01765788917</v>
      </c>
      <c r="D130" s="15">
        <f>(C130*EXP(Painel!$E$12-(Painel!$E$19^2)/2+NORMSINV(AleatProd!D129)*Painel!$E$19))</f>
        <v>989485.41183845664</v>
      </c>
      <c r="E130" s="15">
        <f>(D130*EXP(Painel!$E$12-(Painel!$E$19^2)/2+NORMSINV(AleatProd!E129)*Painel!$E$19))</f>
        <v>999288.97039346281</v>
      </c>
      <c r="F130" s="15">
        <f>(E130*EXP(Painel!$E$12-(Painel!$E$19^2)/2+NORMSINV(AleatProd!F129)*Painel!$E$19))</f>
        <v>979577.85295586579</v>
      </c>
      <c r="G130" s="15">
        <f>(F130*EXP(Painel!$E$12-(Painel!$E$19^2)/2+NORMSINV(AleatProd!G129)*Painel!$E$19))</f>
        <v>967023.15502236085</v>
      </c>
      <c r="H130" s="15">
        <f>(G130*EXP(Painel!$E$12-(Painel!$E$19^2)/2+NORMSINV(AleatProd!H129)*Painel!$E$19))</f>
        <v>954004.06858449313</v>
      </c>
      <c r="I130" s="15">
        <f>(H130*EXP(Painel!$E$12-(Painel!$E$19^2)/2+NORMSINV(AleatProd!I129)*Painel!$E$19))</f>
        <v>958109.34784899722</v>
      </c>
      <c r="J130" s="15">
        <f>(I130*EXP(Painel!$E$12-(Painel!$E$19^2)/2+NORMSINV(AleatProd!J129)*Painel!$E$19))</f>
        <v>941222.55785555078</v>
      </c>
      <c r="K130" s="15">
        <f>(J130*EXP(Painel!$E$12-(Painel!$E$19^2)/2+NORMSINV(AleatProd!K129)*Painel!$E$19))</f>
        <v>962852.27580905717</v>
      </c>
      <c r="L130" s="15">
        <f>(K130*EXP(Painel!$E$12-(Painel!$E$19^2)/2+NORMSINV(AleatProd!L129)*Painel!$E$19))</f>
        <v>960317.91143990832</v>
      </c>
      <c r="M130" s="15">
        <f>(L130*EXP(Painel!$E$12-(Painel!$E$19^2)/2+NORMSINV(AleatProd!M129)*Painel!$E$19))</f>
        <v>962352.70568550727</v>
      </c>
      <c r="N130" s="15">
        <f>(M130*EXP(Painel!$E$12-(Painel!$E$19^2)/2+NORMSINV(AleatProd!N129)*Painel!$E$19))</f>
        <v>964586.56905868161</v>
      </c>
      <c r="O130" s="15">
        <f>(N130*EXP(Painel!$E$12-(Painel!$E$19^2)/2+NORMSINV(AleatProd!O129)*Painel!$E$19))</f>
        <v>936122.25702388445</v>
      </c>
      <c r="P130" s="15">
        <f>(O130*EXP(Painel!$E$12-(Painel!$E$19^2)/2+NORMSINV(AleatProd!P129)*Painel!$E$19))</f>
        <v>934727.3349506309</v>
      </c>
      <c r="Q130" s="15">
        <f>(P130*EXP(Painel!$E$12-(Painel!$E$19^2)/2+NORMSINV(AleatProd!Q129)*Painel!$E$19))</f>
        <v>936261.18117293017</v>
      </c>
      <c r="R130" s="15">
        <f>(Q130*EXP(Painel!$E$12-(Painel!$E$19^2)/2+NORMSINV(AleatProd!R129)*Painel!$E$19))</f>
        <v>936531.94997907151</v>
      </c>
      <c r="S130" s="15">
        <f>(R130*EXP(Painel!$E$12-(Painel!$E$19^2)/2+NORMSINV(AleatProd!S129)*Painel!$E$19))</f>
        <v>940479.75860037399</v>
      </c>
      <c r="T130" s="15">
        <f>(S130*EXP(Painel!$E$12-(Painel!$E$19^2)/2+NORMSINV(AleatProd!T129)*Painel!$E$19))</f>
        <v>928784.90546033566</v>
      </c>
      <c r="U130" s="15">
        <f>(T130*EXP(Painel!$E$12-(Painel!$E$19^2)/2+NORMSINV(AleatProd!U129)*Painel!$E$19))</f>
        <v>934263.06004416291</v>
      </c>
      <c r="V130" s="15">
        <f>(U130*EXP(Painel!$E$12-(Painel!$E$19^2)/2+NORMSINV(AleatProd!V129)*Painel!$E$19))</f>
        <v>938071.53312146466</v>
      </c>
    </row>
    <row r="131" spans="1:22" x14ac:dyDescent="0.25">
      <c r="A131">
        <v>128</v>
      </c>
      <c r="B131" s="2">
        <f>Painel!$B$6</f>
        <v>1000000</v>
      </c>
      <c r="C131" s="15">
        <f>(B131*EXP(Painel!$E$12-(Painel!$E$19^2)/2+NORMSINV(AleatProd!C130)*Painel!$E$19))</f>
        <v>1018162.997200805</v>
      </c>
      <c r="D131" s="15">
        <f>(C131*EXP(Painel!$E$12-(Painel!$E$19^2)/2+NORMSINV(AleatProd!D130)*Painel!$E$19))</f>
        <v>1001582.0779431582</v>
      </c>
      <c r="E131" s="15">
        <f>(D131*EXP(Painel!$E$12-(Painel!$E$19^2)/2+NORMSINV(AleatProd!E130)*Painel!$E$19))</f>
        <v>1000174.4939144718</v>
      </c>
      <c r="F131" s="15">
        <f>(E131*EXP(Painel!$E$12-(Painel!$E$19^2)/2+NORMSINV(AleatProd!F130)*Painel!$E$19))</f>
        <v>990901.3386381967</v>
      </c>
      <c r="G131" s="15">
        <f>(F131*EXP(Painel!$E$12-(Painel!$E$19^2)/2+NORMSINV(AleatProd!G130)*Painel!$E$19))</f>
        <v>986625.82627450896</v>
      </c>
      <c r="H131" s="15">
        <f>(G131*EXP(Painel!$E$12-(Painel!$E$19^2)/2+NORMSINV(AleatProd!H130)*Painel!$E$19))</f>
        <v>974097.57541602477</v>
      </c>
      <c r="I131" s="15">
        <f>(H131*EXP(Painel!$E$12-(Painel!$E$19^2)/2+NORMSINV(AleatProd!I130)*Painel!$E$19))</f>
        <v>980349.13022375968</v>
      </c>
      <c r="J131" s="15">
        <f>(I131*EXP(Painel!$E$12-(Painel!$E$19^2)/2+NORMSINV(AleatProd!J130)*Painel!$E$19))</f>
        <v>980854.31075906323</v>
      </c>
      <c r="K131" s="15">
        <f>(J131*EXP(Painel!$E$12-(Painel!$E$19^2)/2+NORMSINV(AleatProd!K130)*Painel!$E$19))</f>
        <v>984222.07803154294</v>
      </c>
      <c r="L131" s="15">
        <f>(K131*EXP(Painel!$E$12-(Painel!$E$19^2)/2+NORMSINV(AleatProd!L130)*Painel!$E$19))</f>
        <v>960264.5717187837</v>
      </c>
      <c r="M131" s="15">
        <f>(L131*EXP(Painel!$E$12-(Painel!$E$19^2)/2+NORMSINV(AleatProd!M130)*Painel!$E$19))</f>
        <v>956117.08205255994</v>
      </c>
      <c r="N131" s="15">
        <f>(M131*EXP(Painel!$E$12-(Painel!$E$19^2)/2+NORMSINV(AleatProd!N130)*Painel!$E$19))</f>
        <v>958281.27527096088</v>
      </c>
      <c r="O131" s="15">
        <f>(N131*EXP(Painel!$E$12-(Painel!$E$19^2)/2+NORMSINV(AleatProd!O130)*Painel!$E$19))</f>
        <v>962061.63475689199</v>
      </c>
      <c r="P131" s="15">
        <f>(O131*EXP(Painel!$E$12-(Painel!$E$19^2)/2+NORMSINV(AleatProd!P130)*Painel!$E$19))</f>
        <v>985788.42922909849</v>
      </c>
      <c r="Q131" s="15">
        <f>(P131*EXP(Painel!$E$12-(Painel!$E$19^2)/2+NORMSINV(AleatProd!Q130)*Painel!$E$19))</f>
        <v>996616.31181086774</v>
      </c>
      <c r="R131" s="15">
        <f>(Q131*EXP(Painel!$E$12-(Painel!$E$19^2)/2+NORMSINV(AleatProd!R130)*Painel!$E$19))</f>
        <v>994788.94699324085</v>
      </c>
      <c r="S131" s="15">
        <f>(R131*EXP(Painel!$E$12-(Painel!$E$19^2)/2+NORMSINV(AleatProd!S130)*Painel!$E$19))</f>
        <v>1006796.0474302084</v>
      </c>
      <c r="T131" s="15">
        <f>(S131*EXP(Painel!$E$12-(Painel!$E$19^2)/2+NORMSINV(AleatProd!T130)*Painel!$E$19))</f>
        <v>1022118.2079517457</v>
      </c>
      <c r="U131" s="15">
        <f>(T131*EXP(Painel!$E$12-(Painel!$E$19^2)/2+NORMSINV(AleatProd!U130)*Painel!$E$19))</f>
        <v>1034894.0398086488</v>
      </c>
      <c r="V131" s="15">
        <f>(U131*EXP(Painel!$E$12-(Painel!$E$19^2)/2+NORMSINV(AleatProd!V130)*Painel!$E$19))</f>
        <v>1040871.8948322621</v>
      </c>
    </row>
    <row r="132" spans="1:22" x14ac:dyDescent="0.25">
      <c r="A132">
        <v>129</v>
      </c>
      <c r="B132" s="2">
        <f>Painel!$B$6</f>
        <v>1000000</v>
      </c>
      <c r="C132" s="15">
        <f>(B132*EXP(Painel!$E$12-(Painel!$E$19^2)/2+NORMSINV(AleatProd!C131)*Painel!$E$19))</f>
        <v>996994.88630640635</v>
      </c>
      <c r="D132" s="15">
        <f>(C132*EXP(Painel!$E$12-(Painel!$E$19^2)/2+NORMSINV(AleatProd!D131)*Painel!$E$19))</f>
        <v>1002724.0465499411</v>
      </c>
      <c r="E132" s="15">
        <f>(D132*EXP(Painel!$E$12-(Painel!$E$19^2)/2+NORMSINV(AleatProd!E131)*Painel!$E$19))</f>
        <v>997536.0502151798</v>
      </c>
      <c r="F132" s="15">
        <f>(E132*EXP(Painel!$E$12-(Painel!$E$19^2)/2+NORMSINV(AleatProd!F131)*Painel!$E$19))</f>
        <v>992331.41334348731</v>
      </c>
      <c r="G132" s="15">
        <f>(F132*EXP(Painel!$E$12-(Painel!$E$19^2)/2+NORMSINV(AleatProd!G131)*Painel!$E$19))</f>
        <v>986505.79854166717</v>
      </c>
      <c r="H132" s="15">
        <f>(G132*EXP(Painel!$E$12-(Painel!$E$19^2)/2+NORMSINV(AleatProd!H131)*Painel!$E$19))</f>
        <v>965471.10230528296</v>
      </c>
      <c r="I132" s="15">
        <f>(H132*EXP(Painel!$E$12-(Painel!$E$19^2)/2+NORMSINV(AleatProd!I131)*Painel!$E$19))</f>
        <v>958621.61505470425</v>
      </c>
      <c r="J132" s="15">
        <f>(I132*EXP(Painel!$E$12-(Painel!$E$19^2)/2+NORMSINV(AleatProd!J131)*Painel!$E$19))</f>
        <v>959797.32394918497</v>
      </c>
      <c r="K132" s="15">
        <f>(J132*EXP(Painel!$E$12-(Painel!$E$19^2)/2+NORMSINV(AleatProd!K131)*Painel!$E$19))</f>
        <v>972392.13315089932</v>
      </c>
      <c r="L132" s="15">
        <f>(K132*EXP(Painel!$E$12-(Painel!$E$19^2)/2+NORMSINV(AleatProd!L131)*Painel!$E$19))</f>
        <v>979650.8927356957</v>
      </c>
      <c r="M132" s="15">
        <f>(L132*EXP(Painel!$E$12-(Painel!$E$19^2)/2+NORMSINV(AleatProd!M131)*Painel!$E$19))</f>
        <v>986696.137531296</v>
      </c>
      <c r="N132" s="15">
        <f>(M132*EXP(Painel!$E$12-(Painel!$E$19^2)/2+NORMSINV(AleatProd!N131)*Painel!$E$19))</f>
        <v>994979.83832081815</v>
      </c>
      <c r="O132" s="15">
        <f>(N132*EXP(Painel!$E$12-(Painel!$E$19^2)/2+NORMSINV(AleatProd!O131)*Painel!$E$19))</f>
        <v>978730.28605380747</v>
      </c>
      <c r="P132" s="15">
        <f>(O132*EXP(Painel!$E$12-(Painel!$E$19^2)/2+NORMSINV(AleatProd!P131)*Painel!$E$19))</f>
        <v>995921.91181128786</v>
      </c>
      <c r="Q132" s="15">
        <f>(P132*EXP(Painel!$E$12-(Painel!$E$19^2)/2+NORMSINV(AleatProd!Q131)*Painel!$E$19))</f>
        <v>1001920.0587600765</v>
      </c>
      <c r="R132" s="15">
        <f>(Q132*EXP(Painel!$E$12-(Painel!$E$19^2)/2+NORMSINV(AleatProd!R131)*Painel!$E$19))</f>
        <v>1006942.207858016</v>
      </c>
      <c r="S132" s="15">
        <f>(R132*EXP(Painel!$E$12-(Painel!$E$19^2)/2+NORMSINV(AleatProd!S131)*Painel!$E$19))</f>
        <v>1010324.1895627418</v>
      </c>
      <c r="T132" s="15">
        <f>(S132*EXP(Painel!$E$12-(Painel!$E$19^2)/2+NORMSINV(AleatProd!T131)*Painel!$E$19))</f>
        <v>1040363.0738259307</v>
      </c>
      <c r="U132" s="15">
        <f>(T132*EXP(Painel!$E$12-(Painel!$E$19^2)/2+NORMSINV(AleatProd!U131)*Painel!$E$19))</f>
        <v>1041196.1434958891</v>
      </c>
      <c r="V132" s="15">
        <f>(U132*EXP(Painel!$E$12-(Painel!$E$19^2)/2+NORMSINV(AleatProd!V131)*Painel!$E$19))</f>
        <v>1052114.5059342731</v>
      </c>
    </row>
    <row r="133" spans="1:22" x14ac:dyDescent="0.25">
      <c r="A133">
        <v>130</v>
      </c>
      <c r="B133" s="2">
        <f>Painel!$B$6</f>
        <v>1000000</v>
      </c>
      <c r="C133" s="15">
        <f>(B133*EXP(Painel!$E$12-(Painel!$E$19^2)/2+NORMSINV(AleatProd!C132)*Painel!$E$19))</f>
        <v>981643.5380448692</v>
      </c>
      <c r="D133" s="15">
        <f>(C133*EXP(Painel!$E$12-(Painel!$E$19^2)/2+NORMSINV(AleatProd!D132)*Painel!$E$19))</f>
        <v>969211.93769867101</v>
      </c>
      <c r="E133" s="15">
        <f>(D133*EXP(Painel!$E$12-(Painel!$E$19^2)/2+NORMSINV(AleatProd!E132)*Painel!$E$19))</f>
        <v>968610.03471197421</v>
      </c>
      <c r="F133" s="15">
        <f>(E133*EXP(Painel!$E$12-(Painel!$E$19^2)/2+NORMSINV(AleatProd!F132)*Painel!$E$19))</f>
        <v>963029.18763573619</v>
      </c>
      <c r="G133" s="15">
        <f>(F133*EXP(Painel!$E$12-(Painel!$E$19^2)/2+NORMSINV(AleatProd!G132)*Painel!$E$19))</f>
        <v>973305.5369522745</v>
      </c>
      <c r="H133" s="15">
        <f>(G133*EXP(Painel!$E$12-(Painel!$E$19^2)/2+NORMSINV(AleatProd!H132)*Painel!$E$19))</f>
        <v>987020.57319629833</v>
      </c>
      <c r="I133" s="15">
        <f>(H133*EXP(Painel!$E$12-(Painel!$E$19^2)/2+NORMSINV(AleatProd!I132)*Painel!$E$19))</f>
        <v>983686.48953676678</v>
      </c>
      <c r="J133" s="15">
        <f>(I133*EXP(Painel!$E$12-(Painel!$E$19^2)/2+NORMSINV(AleatProd!J132)*Painel!$E$19))</f>
        <v>984692.81949152017</v>
      </c>
      <c r="K133" s="15">
        <f>(J133*EXP(Painel!$E$12-(Painel!$E$19^2)/2+NORMSINV(AleatProd!K132)*Painel!$E$19))</f>
        <v>982419.93781814491</v>
      </c>
      <c r="L133" s="15">
        <f>(K133*EXP(Painel!$E$12-(Painel!$E$19^2)/2+NORMSINV(AleatProd!L132)*Painel!$E$19))</f>
        <v>972909.22832990927</v>
      </c>
      <c r="M133" s="15">
        <f>(L133*EXP(Painel!$E$12-(Painel!$E$19^2)/2+NORMSINV(AleatProd!M132)*Painel!$E$19))</f>
        <v>980279.67092252837</v>
      </c>
      <c r="N133" s="15">
        <f>(M133*EXP(Painel!$E$12-(Painel!$E$19^2)/2+NORMSINV(AleatProd!N132)*Painel!$E$19))</f>
        <v>966131.76219614944</v>
      </c>
      <c r="O133" s="15">
        <f>(N133*EXP(Painel!$E$12-(Painel!$E$19^2)/2+NORMSINV(AleatProd!O132)*Painel!$E$19))</f>
        <v>968695.24672279891</v>
      </c>
      <c r="P133" s="15">
        <f>(O133*EXP(Painel!$E$12-(Painel!$E$19^2)/2+NORMSINV(AleatProd!P132)*Painel!$E$19))</f>
        <v>981692.43422160507</v>
      </c>
      <c r="Q133" s="15">
        <f>(P133*EXP(Painel!$E$12-(Painel!$E$19^2)/2+NORMSINV(AleatProd!Q132)*Painel!$E$19))</f>
        <v>995140.47759377875</v>
      </c>
      <c r="R133" s="15">
        <f>(Q133*EXP(Painel!$E$12-(Painel!$E$19^2)/2+NORMSINV(AleatProd!R132)*Painel!$E$19))</f>
        <v>985234.33120875433</v>
      </c>
      <c r="S133" s="15">
        <f>(R133*EXP(Painel!$E$12-(Painel!$E$19^2)/2+NORMSINV(AleatProd!S132)*Painel!$E$19))</f>
        <v>981916.89350973198</v>
      </c>
      <c r="T133" s="15">
        <f>(S133*EXP(Painel!$E$12-(Painel!$E$19^2)/2+NORMSINV(AleatProd!T132)*Painel!$E$19))</f>
        <v>984596.801505927</v>
      </c>
      <c r="U133" s="15">
        <f>(T133*EXP(Painel!$E$12-(Painel!$E$19^2)/2+NORMSINV(AleatProd!U132)*Painel!$E$19))</f>
        <v>984271.0668490422</v>
      </c>
      <c r="V133" s="15">
        <f>(U133*EXP(Painel!$E$12-(Painel!$E$19^2)/2+NORMSINV(AleatProd!V132)*Painel!$E$19))</f>
        <v>985758.95470428956</v>
      </c>
    </row>
    <row r="134" spans="1:22" x14ac:dyDescent="0.25">
      <c r="A134">
        <v>131</v>
      </c>
      <c r="B134" s="2">
        <f>Painel!$B$6</f>
        <v>1000000</v>
      </c>
      <c r="C134" s="15">
        <f>(B134*EXP(Painel!$E$12-(Painel!$E$19^2)/2+NORMSINV(AleatProd!C133)*Painel!$E$19))</f>
        <v>992603.52743852441</v>
      </c>
      <c r="D134" s="15">
        <f>(C134*EXP(Painel!$E$12-(Painel!$E$19^2)/2+NORMSINV(AleatProd!D133)*Painel!$E$19))</f>
        <v>1001271.8275773937</v>
      </c>
      <c r="E134" s="15">
        <f>(D134*EXP(Painel!$E$12-(Painel!$E$19^2)/2+NORMSINV(AleatProd!E133)*Painel!$E$19))</f>
        <v>1008316.3071612254</v>
      </c>
      <c r="F134" s="15">
        <f>(E134*EXP(Painel!$E$12-(Painel!$E$19^2)/2+NORMSINV(AleatProd!F133)*Painel!$E$19))</f>
        <v>1007262.4155963173</v>
      </c>
      <c r="G134" s="15">
        <f>(F134*EXP(Painel!$E$12-(Painel!$E$19^2)/2+NORMSINV(AleatProd!G133)*Painel!$E$19))</f>
        <v>1012979.9711220912</v>
      </c>
      <c r="H134" s="15">
        <f>(G134*EXP(Painel!$E$12-(Painel!$E$19^2)/2+NORMSINV(AleatProd!H133)*Painel!$E$19))</f>
        <v>1009109.150089356</v>
      </c>
      <c r="I134" s="15">
        <f>(H134*EXP(Painel!$E$12-(Painel!$E$19^2)/2+NORMSINV(AleatProd!I133)*Painel!$E$19))</f>
        <v>1032939.7986278894</v>
      </c>
      <c r="J134" s="15">
        <f>(I134*EXP(Painel!$E$12-(Painel!$E$19^2)/2+NORMSINV(AleatProd!J133)*Painel!$E$19))</f>
        <v>1041150.1637448815</v>
      </c>
      <c r="K134" s="15">
        <f>(J134*EXP(Painel!$E$12-(Painel!$E$19^2)/2+NORMSINV(AleatProd!K133)*Painel!$E$19))</f>
        <v>1052167.6405341944</v>
      </c>
      <c r="L134" s="15">
        <f>(K134*EXP(Painel!$E$12-(Painel!$E$19^2)/2+NORMSINV(AleatProd!L133)*Painel!$E$19))</f>
        <v>1059634.0336573769</v>
      </c>
      <c r="M134" s="15">
        <f>(L134*EXP(Painel!$E$12-(Painel!$E$19^2)/2+NORMSINV(AleatProd!M133)*Painel!$E$19))</f>
        <v>1044033.0088256707</v>
      </c>
      <c r="N134" s="15">
        <f>(M134*EXP(Painel!$E$12-(Painel!$E$19^2)/2+NORMSINV(AleatProd!N133)*Painel!$E$19))</f>
        <v>1055452.9364841152</v>
      </c>
      <c r="O134" s="15">
        <f>(N134*EXP(Painel!$E$12-(Painel!$E$19^2)/2+NORMSINV(AleatProd!O133)*Painel!$E$19))</f>
        <v>1064403.0510289422</v>
      </c>
      <c r="P134" s="15">
        <f>(O134*EXP(Painel!$E$12-(Painel!$E$19^2)/2+NORMSINV(AleatProd!P133)*Painel!$E$19))</f>
        <v>1072458.2869857759</v>
      </c>
      <c r="Q134" s="15">
        <f>(P134*EXP(Painel!$E$12-(Painel!$E$19^2)/2+NORMSINV(AleatProd!Q133)*Painel!$E$19))</f>
        <v>1079683.2450905796</v>
      </c>
      <c r="R134" s="15">
        <f>(Q134*EXP(Painel!$E$12-(Painel!$E$19^2)/2+NORMSINV(AleatProd!R133)*Painel!$E$19))</f>
        <v>1085030.4615392864</v>
      </c>
      <c r="S134" s="15">
        <f>(R134*EXP(Painel!$E$12-(Painel!$E$19^2)/2+NORMSINV(AleatProd!S133)*Painel!$E$19))</f>
        <v>1074254.0467852161</v>
      </c>
      <c r="T134" s="15">
        <f>(S134*EXP(Painel!$E$12-(Painel!$E$19^2)/2+NORMSINV(AleatProd!T133)*Painel!$E$19))</f>
        <v>1070659.7770732197</v>
      </c>
      <c r="U134" s="15">
        <f>(T134*EXP(Painel!$E$12-(Painel!$E$19^2)/2+NORMSINV(AleatProd!U133)*Painel!$E$19))</f>
        <v>1066544.1760124746</v>
      </c>
      <c r="V134" s="15">
        <f>(U134*EXP(Painel!$E$12-(Painel!$E$19^2)/2+NORMSINV(AleatProd!V133)*Painel!$E$19))</f>
        <v>1054958.4685055471</v>
      </c>
    </row>
    <row r="135" spans="1:22" x14ac:dyDescent="0.25">
      <c r="A135">
        <v>132</v>
      </c>
      <c r="B135" s="2">
        <f>Painel!$B$6</f>
        <v>1000000</v>
      </c>
      <c r="C135" s="15">
        <f>(B135*EXP(Painel!$E$12-(Painel!$E$19^2)/2+NORMSINV(AleatProd!C134)*Painel!$E$19))</f>
        <v>1017858.4883140953</v>
      </c>
      <c r="D135" s="15">
        <f>(C135*EXP(Painel!$E$12-(Painel!$E$19^2)/2+NORMSINV(AleatProd!D134)*Painel!$E$19))</f>
        <v>1026713.0229265139</v>
      </c>
      <c r="E135" s="15">
        <f>(D135*EXP(Painel!$E$12-(Painel!$E$19^2)/2+NORMSINV(AleatProd!E134)*Painel!$E$19))</f>
        <v>1025149.1188124021</v>
      </c>
      <c r="F135" s="15">
        <f>(E135*EXP(Painel!$E$12-(Painel!$E$19^2)/2+NORMSINV(AleatProd!F134)*Painel!$E$19))</f>
        <v>1025826.8667982487</v>
      </c>
      <c r="G135" s="15">
        <f>(F135*EXP(Painel!$E$12-(Painel!$E$19^2)/2+NORMSINV(AleatProd!G134)*Painel!$E$19))</f>
        <v>1008208.2460997418</v>
      </c>
      <c r="H135" s="15">
        <f>(G135*EXP(Painel!$E$12-(Painel!$E$19^2)/2+NORMSINV(AleatProd!H134)*Painel!$E$19))</f>
        <v>1012403.1284042596</v>
      </c>
      <c r="I135" s="15">
        <f>(H135*EXP(Painel!$E$12-(Painel!$E$19^2)/2+NORMSINV(AleatProd!I134)*Painel!$E$19))</f>
        <v>1008554.8170563572</v>
      </c>
      <c r="J135" s="15">
        <f>(I135*EXP(Painel!$E$12-(Painel!$E$19^2)/2+NORMSINV(AleatProd!J134)*Painel!$E$19))</f>
        <v>1018375.7280699082</v>
      </c>
      <c r="K135" s="15">
        <f>(J135*EXP(Painel!$E$12-(Painel!$E$19^2)/2+NORMSINV(AleatProd!K134)*Painel!$E$19))</f>
        <v>1041421.1510550823</v>
      </c>
      <c r="L135" s="15">
        <f>(K135*EXP(Painel!$E$12-(Painel!$E$19^2)/2+NORMSINV(AleatProd!L134)*Painel!$E$19))</f>
        <v>1025575.2571396774</v>
      </c>
      <c r="M135" s="15">
        <f>(L135*EXP(Painel!$E$12-(Painel!$E$19^2)/2+NORMSINV(AleatProd!M134)*Painel!$E$19))</f>
        <v>1027567.3580084363</v>
      </c>
      <c r="N135" s="15">
        <f>(M135*EXP(Painel!$E$12-(Painel!$E$19^2)/2+NORMSINV(AleatProd!N134)*Painel!$E$19))</f>
        <v>1038321.6569768157</v>
      </c>
      <c r="O135" s="15">
        <f>(N135*EXP(Painel!$E$12-(Painel!$E$19^2)/2+NORMSINV(AleatProd!O134)*Painel!$E$19))</f>
        <v>1053788.6361143172</v>
      </c>
      <c r="P135" s="15">
        <f>(O135*EXP(Painel!$E$12-(Painel!$E$19^2)/2+NORMSINV(AleatProd!P134)*Painel!$E$19))</f>
        <v>1044000.5684719388</v>
      </c>
      <c r="Q135" s="15">
        <f>(P135*EXP(Painel!$E$12-(Painel!$E$19^2)/2+NORMSINV(AleatProd!Q134)*Painel!$E$19))</f>
        <v>1054266.501620919</v>
      </c>
      <c r="R135" s="15">
        <f>(Q135*EXP(Painel!$E$12-(Painel!$E$19^2)/2+NORMSINV(AleatProd!R134)*Painel!$E$19))</f>
        <v>1057575.1129248973</v>
      </c>
      <c r="S135" s="15">
        <f>(R135*EXP(Painel!$E$12-(Painel!$E$19^2)/2+NORMSINV(AleatProd!S134)*Painel!$E$19))</f>
        <v>1060932.5174479519</v>
      </c>
      <c r="T135" s="15">
        <f>(S135*EXP(Painel!$E$12-(Painel!$E$19^2)/2+NORMSINV(AleatProd!T134)*Painel!$E$19))</f>
        <v>1060482.5686360258</v>
      </c>
      <c r="U135" s="15">
        <f>(T135*EXP(Painel!$E$12-(Painel!$E$19^2)/2+NORMSINV(AleatProd!U134)*Painel!$E$19))</f>
        <v>1056751.0485538593</v>
      </c>
      <c r="V135" s="15">
        <f>(U135*EXP(Painel!$E$12-(Painel!$E$19^2)/2+NORMSINV(AleatProd!V134)*Painel!$E$19))</f>
        <v>1058938.3107461673</v>
      </c>
    </row>
    <row r="136" spans="1:22" x14ac:dyDescent="0.25">
      <c r="A136">
        <v>133</v>
      </c>
      <c r="B136" s="2">
        <f>Painel!$B$6</f>
        <v>1000000</v>
      </c>
      <c r="C136" s="15">
        <f>(B136*EXP(Painel!$E$12-(Painel!$E$19^2)/2+NORMSINV(AleatProd!C135)*Painel!$E$19))</f>
        <v>993566.0965194616</v>
      </c>
      <c r="D136" s="15">
        <f>(C136*EXP(Painel!$E$12-(Painel!$E$19^2)/2+NORMSINV(AleatProd!D135)*Painel!$E$19))</f>
        <v>991509.11341990717</v>
      </c>
      <c r="E136" s="15">
        <f>(D136*EXP(Painel!$E$12-(Painel!$E$19^2)/2+NORMSINV(AleatProd!E135)*Painel!$E$19))</f>
        <v>990209.834778663</v>
      </c>
      <c r="F136" s="15">
        <f>(E136*EXP(Painel!$E$12-(Painel!$E$19^2)/2+NORMSINV(AleatProd!F135)*Painel!$E$19))</f>
        <v>985012.94632228382</v>
      </c>
      <c r="G136" s="15">
        <f>(F136*EXP(Painel!$E$12-(Painel!$E$19^2)/2+NORMSINV(AleatProd!G135)*Painel!$E$19))</f>
        <v>989105.20919707918</v>
      </c>
      <c r="H136" s="15">
        <f>(G136*EXP(Painel!$E$12-(Painel!$E$19^2)/2+NORMSINV(AleatProd!H135)*Painel!$E$19))</f>
        <v>1000843.3205449564</v>
      </c>
      <c r="I136" s="15">
        <f>(H136*EXP(Painel!$E$12-(Painel!$E$19^2)/2+NORMSINV(AleatProd!I135)*Painel!$E$19))</f>
        <v>1004703.8916221648</v>
      </c>
      <c r="J136" s="15">
        <f>(I136*EXP(Painel!$E$12-(Painel!$E$19^2)/2+NORMSINV(AleatProd!J135)*Painel!$E$19))</f>
        <v>979862.53516078356</v>
      </c>
      <c r="K136" s="15">
        <f>(J136*EXP(Painel!$E$12-(Painel!$E$19^2)/2+NORMSINV(AleatProd!K135)*Painel!$E$19))</f>
        <v>972820.98202500271</v>
      </c>
      <c r="L136" s="15">
        <f>(K136*EXP(Painel!$E$12-(Painel!$E$19^2)/2+NORMSINV(AleatProd!L135)*Painel!$E$19))</f>
        <v>959214.81769313745</v>
      </c>
      <c r="M136" s="15">
        <f>(L136*EXP(Painel!$E$12-(Painel!$E$19^2)/2+NORMSINV(AleatProd!M135)*Painel!$E$19))</f>
        <v>952966.65980041167</v>
      </c>
      <c r="N136" s="15">
        <f>(M136*EXP(Painel!$E$12-(Painel!$E$19^2)/2+NORMSINV(AleatProd!N135)*Painel!$E$19))</f>
        <v>967732.14322835871</v>
      </c>
      <c r="O136" s="15">
        <f>(N136*EXP(Painel!$E$12-(Painel!$E$19^2)/2+NORMSINV(AleatProd!O135)*Painel!$E$19))</f>
        <v>967419.60340321669</v>
      </c>
      <c r="P136" s="15">
        <f>(O136*EXP(Painel!$E$12-(Painel!$E$19^2)/2+NORMSINV(AleatProd!P135)*Painel!$E$19))</f>
        <v>971320.90827046742</v>
      </c>
      <c r="Q136" s="15">
        <f>(P136*EXP(Painel!$E$12-(Painel!$E$19^2)/2+NORMSINV(AleatProd!Q135)*Painel!$E$19))</f>
        <v>953511.7733986614</v>
      </c>
      <c r="R136" s="15">
        <f>(Q136*EXP(Painel!$E$12-(Painel!$E$19^2)/2+NORMSINV(AleatProd!R135)*Painel!$E$19))</f>
        <v>960265.99526367849</v>
      </c>
      <c r="S136" s="15">
        <f>(R136*EXP(Painel!$E$12-(Painel!$E$19^2)/2+NORMSINV(AleatProd!S135)*Painel!$E$19))</f>
        <v>969312.78109724051</v>
      </c>
      <c r="T136" s="15">
        <f>(S136*EXP(Painel!$E$12-(Painel!$E$19^2)/2+NORMSINV(AleatProd!T135)*Painel!$E$19))</f>
        <v>959534.9131818465</v>
      </c>
      <c r="U136" s="15">
        <f>(T136*EXP(Painel!$E$12-(Painel!$E$19^2)/2+NORMSINV(AleatProd!U135)*Painel!$E$19))</f>
        <v>962977.27717513498</v>
      </c>
      <c r="V136" s="15">
        <f>(U136*EXP(Painel!$E$12-(Painel!$E$19^2)/2+NORMSINV(AleatProd!V135)*Painel!$E$19))</f>
        <v>954263.46607764356</v>
      </c>
    </row>
    <row r="137" spans="1:22" x14ac:dyDescent="0.25">
      <c r="A137">
        <v>134</v>
      </c>
      <c r="B137" s="2">
        <f>Painel!$B$6</f>
        <v>1000000</v>
      </c>
      <c r="C137" s="15">
        <f>(B137*EXP(Painel!$E$12-(Painel!$E$19^2)/2+NORMSINV(AleatProd!C136)*Painel!$E$19))</f>
        <v>1011447.0201451449</v>
      </c>
      <c r="D137" s="15">
        <f>(C137*EXP(Painel!$E$12-(Painel!$E$19^2)/2+NORMSINV(AleatProd!D136)*Painel!$E$19))</f>
        <v>1011953.5138185393</v>
      </c>
      <c r="E137" s="15">
        <f>(D137*EXP(Painel!$E$12-(Painel!$E$19^2)/2+NORMSINV(AleatProd!E136)*Painel!$E$19))</f>
        <v>1002926.374688122</v>
      </c>
      <c r="F137" s="15">
        <f>(E137*EXP(Painel!$E$12-(Painel!$E$19^2)/2+NORMSINV(AleatProd!F136)*Painel!$E$19))</f>
        <v>993701.99033514119</v>
      </c>
      <c r="G137" s="15">
        <f>(F137*EXP(Painel!$E$12-(Painel!$E$19^2)/2+NORMSINV(AleatProd!G136)*Painel!$E$19))</f>
        <v>998385.64955658012</v>
      </c>
      <c r="H137" s="15">
        <f>(G137*EXP(Painel!$E$12-(Painel!$E$19^2)/2+NORMSINV(AleatProd!H136)*Painel!$E$19))</f>
        <v>1000111.2258885357</v>
      </c>
      <c r="I137" s="15">
        <f>(H137*EXP(Painel!$E$12-(Painel!$E$19^2)/2+NORMSINV(AleatProd!I136)*Painel!$E$19))</f>
        <v>990214.02074973169</v>
      </c>
      <c r="J137" s="15">
        <f>(I137*EXP(Painel!$E$12-(Painel!$E$19^2)/2+NORMSINV(AleatProd!J136)*Painel!$E$19))</f>
        <v>988496.7141979679</v>
      </c>
      <c r="K137" s="15">
        <f>(J137*EXP(Painel!$E$12-(Painel!$E$19^2)/2+NORMSINV(AleatProd!K136)*Painel!$E$19))</f>
        <v>996103.05732156697</v>
      </c>
      <c r="L137" s="15">
        <f>(K137*EXP(Painel!$E$12-(Painel!$E$19^2)/2+NORMSINV(AleatProd!L136)*Painel!$E$19))</f>
        <v>1001001.8559666361</v>
      </c>
      <c r="M137" s="15">
        <f>(L137*EXP(Painel!$E$12-(Painel!$E$19^2)/2+NORMSINV(AleatProd!M136)*Painel!$E$19))</f>
        <v>990769.1608341086</v>
      </c>
      <c r="N137" s="15">
        <f>(M137*EXP(Painel!$E$12-(Painel!$E$19^2)/2+NORMSINV(AleatProd!N136)*Painel!$E$19))</f>
        <v>993562.18546843529</v>
      </c>
      <c r="O137" s="15">
        <f>(N137*EXP(Painel!$E$12-(Painel!$E$19^2)/2+NORMSINV(AleatProd!O136)*Painel!$E$19))</f>
        <v>1010062.1757939506</v>
      </c>
      <c r="P137" s="15">
        <f>(O137*EXP(Painel!$E$12-(Painel!$E$19^2)/2+NORMSINV(AleatProd!P136)*Painel!$E$19))</f>
        <v>1009746.1188787486</v>
      </c>
      <c r="Q137" s="15">
        <f>(P137*EXP(Painel!$E$12-(Painel!$E$19^2)/2+NORMSINV(AleatProd!Q136)*Painel!$E$19))</f>
        <v>1018510.1608719389</v>
      </c>
      <c r="R137" s="15">
        <f>(Q137*EXP(Painel!$E$12-(Painel!$E$19^2)/2+NORMSINV(AleatProd!R136)*Painel!$E$19))</f>
        <v>1026369.2332911856</v>
      </c>
      <c r="S137" s="15">
        <f>(R137*EXP(Painel!$E$12-(Painel!$E$19^2)/2+NORMSINV(AleatProd!S136)*Painel!$E$19))</f>
        <v>1008924.9694032876</v>
      </c>
      <c r="T137" s="15">
        <f>(S137*EXP(Painel!$E$12-(Painel!$E$19^2)/2+NORMSINV(AleatProd!T136)*Painel!$E$19))</f>
        <v>991058.85622427019</v>
      </c>
      <c r="U137" s="15">
        <f>(T137*EXP(Painel!$E$12-(Painel!$E$19^2)/2+NORMSINV(AleatProd!U136)*Painel!$E$19))</f>
        <v>1005027.6018318799</v>
      </c>
      <c r="V137" s="15">
        <f>(U137*EXP(Painel!$E$12-(Painel!$E$19^2)/2+NORMSINV(AleatProd!V136)*Painel!$E$19))</f>
        <v>1004933.9077446687</v>
      </c>
    </row>
    <row r="138" spans="1:22" x14ac:dyDescent="0.25">
      <c r="A138">
        <v>135</v>
      </c>
      <c r="B138" s="2">
        <f>Painel!$B$6</f>
        <v>1000000</v>
      </c>
      <c r="C138" s="15">
        <f>(B138*EXP(Painel!$E$12-(Painel!$E$19^2)/2+NORMSINV(AleatProd!C137)*Painel!$E$19))</f>
        <v>1028091.901953675</v>
      </c>
      <c r="D138" s="15">
        <f>(C138*EXP(Painel!$E$12-(Painel!$E$19^2)/2+NORMSINV(AleatProd!D137)*Painel!$E$19))</f>
        <v>1020539.4443598444</v>
      </c>
      <c r="E138" s="15">
        <f>(D138*EXP(Painel!$E$12-(Painel!$E$19^2)/2+NORMSINV(AleatProd!E137)*Painel!$E$19))</f>
        <v>997287.12884947564</v>
      </c>
      <c r="F138" s="15">
        <f>(E138*EXP(Painel!$E$12-(Painel!$E$19^2)/2+NORMSINV(AleatProd!F137)*Painel!$E$19))</f>
        <v>1000825.2101554401</v>
      </c>
      <c r="G138" s="15">
        <f>(F138*EXP(Painel!$E$12-(Painel!$E$19^2)/2+NORMSINV(AleatProd!G137)*Painel!$E$19))</f>
        <v>1008038.3541839303</v>
      </c>
      <c r="H138" s="15">
        <f>(G138*EXP(Painel!$E$12-(Painel!$E$19^2)/2+NORMSINV(AleatProd!H137)*Painel!$E$19))</f>
        <v>997920.71014016727</v>
      </c>
      <c r="I138" s="15">
        <f>(H138*EXP(Painel!$E$12-(Painel!$E$19^2)/2+NORMSINV(AleatProd!I137)*Painel!$E$19))</f>
        <v>1023431.4365594967</v>
      </c>
      <c r="J138" s="15">
        <f>(I138*EXP(Painel!$E$12-(Painel!$E$19^2)/2+NORMSINV(AleatProd!J137)*Painel!$E$19))</f>
        <v>1035507.6849148341</v>
      </c>
      <c r="K138" s="15">
        <f>(J138*EXP(Painel!$E$12-(Painel!$E$19^2)/2+NORMSINV(AleatProd!K137)*Painel!$E$19))</f>
        <v>1014635.073114613</v>
      </c>
      <c r="L138" s="15">
        <f>(K138*EXP(Painel!$E$12-(Painel!$E$19^2)/2+NORMSINV(AleatProd!L137)*Painel!$E$19))</f>
        <v>1027748.9880981559</v>
      </c>
      <c r="M138" s="15">
        <f>(L138*EXP(Painel!$E$12-(Painel!$E$19^2)/2+NORMSINV(AleatProd!M137)*Painel!$E$19))</f>
        <v>1041145.2979173256</v>
      </c>
      <c r="N138" s="15">
        <f>(M138*EXP(Painel!$E$12-(Painel!$E$19^2)/2+NORMSINV(AleatProd!N137)*Painel!$E$19))</f>
        <v>1038847.5535062396</v>
      </c>
      <c r="O138" s="15">
        <f>(N138*EXP(Painel!$E$12-(Painel!$E$19^2)/2+NORMSINV(AleatProd!O137)*Painel!$E$19))</f>
        <v>1034835.7597184095</v>
      </c>
      <c r="P138" s="15">
        <f>(O138*EXP(Painel!$E$12-(Painel!$E$19^2)/2+NORMSINV(AleatProd!P137)*Painel!$E$19))</f>
        <v>1026657.5415337509</v>
      </c>
      <c r="Q138" s="15">
        <f>(P138*EXP(Painel!$E$12-(Painel!$E$19^2)/2+NORMSINV(AleatProd!Q137)*Painel!$E$19))</f>
        <v>1044455.8458818671</v>
      </c>
      <c r="R138" s="15">
        <f>(Q138*EXP(Painel!$E$12-(Painel!$E$19^2)/2+NORMSINV(AleatProd!R137)*Painel!$E$19))</f>
        <v>1054746.6088651484</v>
      </c>
      <c r="S138" s="15">
        <f>(R138*EXP(Painel!$E$12-(Painel!$E$19^2)/2+NORMSINV(AleatProd!S137)*Painel!$E$19))</f>
        <v>1048151.1999248912</v>
      </c>
      <c r="T138" s="15">
        <f>(S138*EXP(Painel!$E$12-(Painel!$E$19^2)/2+NORMSINV(AleatProd!T137)*Painel!$E$19))</f>
        <v>1038528.2930664576</v>
      </c>
      <c r="U138" s="15">
        <f>(T138*EXP(Painel!$E$12-(Painel!$E$19^2)/2+NORMSINV(AleatProd!U137)*Painel!$E$19))</f>
        <v>1046718.4215369486</v>
      </c>
      <c r="V138" s="15">
        <f>(U138*EXP(Painel!$E$12-(Painel!$E$19^2)/2+NORMSINV(AleatProd!V137)*Painel!$E$19))</f>
        <v>1039520.7253088736</v>
      </c>
    </row>
    <row r="139" spans="1:22" x14ac:dyDescent="0.25">
      <c r="A139">
        <v>136</v>
      </c>
      <c r="B139" s="2">
        <f>Painel!$B$6</f>
        <v>1000000</v>
      </c>
      <c r="C139" s="15">
        <f>(B139*EXP(Painel!$E$12-(Painel!$E$19^2)/2+NORMSINV(AleatProd!C138)*Painel!$E$19))</f>
        <v>989137.01103402569</v>
      </c>
      <c r="D139" s="15">
        <f>(C139*EXP(Painel!$E$12-(Painel!$E$19^2)/2+NORMSINV(AleatProd!D138)*Painel!$E$19))</f>
        <v>974290.89621610497</v>
      </c>
      <c r="E139" s="15">
        <f>(D139*EXP(Painel!$E$12-(Painel!$E$19^2)/2+NORMSINV(AleatProd!E138)*Painel!$E$19))</f>
        <v>970096.24722362496</v>
      </c>
      <c r="F139" s="15">
        <f>(E139*EXP(Painel!$E$12-(Painel!$E$19^2)/2+NORMSINV(AleatProd!F138)*Painel!$E$19))</f>
        <v>973033.20281815191</v>
      </c>
      <c r="G139" s="15">
        <f>(F139*EXP(Painel!$E$12-(Painel!$E$19^2)/2+NORMSINV(AleatProd!G138)*Painel!$E$19))</f>
        <v>980199.08877861348</v>
      </c>
      <c r="H139" s="15">
        <f>(G139*EXP(Painel!$E$12-(Painel!$E$19^2)/2+NORMSINV(AleatProd!H138)*Painel!$E$19))</f>
        <v>974552.94173023419</v>
      </c>
      <c r="I139" s="15">
        <f>(H139*EXP(Painel!$E$12-(Painel!$E$19^2)/2+NORMSINV(AleatProd!I138)*Painel!$E$19))</f>
        <v>977873.07000048412</v>
      </c>
      <c r="J139" s="15">
        <f>(I139*EXP(Painel!$E$12-(Painel!$E$19^2)/2+NORMSINV(AleatProd!J138)*Painel!$E$19))</f>
        <v>981086.95459508919</v>
      </c>
      <c r="K139" s="15">
        <f>(J139*EXP(Painel!$E$12-(Painel!$E$19^2)/2+NORMSINV(AleatProd!K138)*Painel!$E$19))</f>
        <v>968894.0549075827</v>
      </c>
      <c r="L139" s="15">
        <f>(K139*EXP(Painel!$E$12-(Painel!$E$19^2)/2+NORMSINV(AleatProd!L138)*Painel!$E$19))</f>
        <v>971634.50684848661</v>
      </c>
      <c r="M139" s="15">
        <f>(L139*EXP(Painel!$E$12-(Painel!$E$19^2)/2+NORMSINV(AleatProd!M138)*Painel!$E$19))</f>
        <v>971066.06939454202</v>
      </c>
      <c r="N139" s="15">
        <f>(M139*EXP(Painel!$E$12-(Painel!$E$19^2)/2+NORMSINV(AleatProd!N138)*Painel!$E$19))</f>
        <v>978295.91658168612</v>
      </c>
      <c r="O139" s="15">
        <f>(N139*EXP(Painel!$E$12-(Painel!$E$19^2)/2+NORMSINV(AleatProd!O138)*Painel!$E$19))</f>
        <v>989891.55051912309</v>
      </c>
      <c r="P139" s="15">
        <f>(O139*EXP(Painel!$E$12-(Painel!$E$19^2)/2+NORMSINV(AleatProd!P138)*Painel!$E$19))</f>
        <v>986852.73159821727</v>
      </c>
      <c r="Q139" s="15">
        <f>(P139*EXP(Painel!$E$12-(Painel!$E$19^2)/2+NORMSINV(AleatProd!Q138)*Painel!$E$19))</f>
        <v>983524.53916267306</v>
      </c>
      <c r="R139" s="15">
        <f>(Q139*EXP(Painel!$E$12-(Painel!$E$19^2)/2+NORMSINV(AleatProd!R138)*Painel!$E$19))</f>
        <v>976300.53569969826</v>
      </c>
      <c r="S139" s="15">
        <f>(R139*EXP(Painel!$E$12-(Painel!$E$19^2)/2+NORMSINV(AleatProd!S138)*Painel!$E$19))</f>
        <v>988160.11612547096</v>
      </c>
      <c r="T139" s="15">
        <f>(S139*EXP(Painel!$E$12-(Painel!$E$19^2)/2+NORMSINV(AleatProd!T138)*Painel!$E$19))</f>
        <v>997402.47684372007</v>
      </c>
      <c r="U139" s="15">
        <f>(T139*EXP(Painel!$E$12-(Painel!$E$19^2)/2+NORMSINV(AleatProd!U138)*Painel!$E$19))</f>
        <v>984330.10854436213</v>
      </c>
      <c r="V139" s="15">
        <f>(U139*EXP(Painel!$E$12-(Painel!$E$19^2)/2+NORMSINV(AleatProd!V138)*Painel!$E$19))</f>
        <v>994723.18673657207</v>
      </c>
    </row>
    <row r="140" spans="1:22" x14ac:dyDescent="0.25">
      <c r="A140">
        <v>137</v>
      </c>
      <c r="B140" s="2">
        <f>Painel!$B$6</f>
        <v>1000000</v>
      </c>
      <c r="C140" s="15">
        <f>(B140*EXP(Painel!$E$12-(Painel!$E$19^2)/2+NORMSINV(AleatProd!C139)*Painel!$E$19))</f>
        <v>1015137.8031967491</v>
      </c>
      <c r="D140" s="15">
        <f>(C140*EXP(Painel!$E$12-(Painel!$E$19^2)/2+NORMSINV(AleatProd!D139)*Painel!$E$19))</f>
        <v>986848.39120244188</v>
      </c>
      <c r="E140" s="15">
        <f>(D140*EXP(Painel!$E$12-(Painel!$E$19^2)/2+NORMSINV(AleatProd!E139)*Painel!$E$19))</f>
        <v>987592.49894546939</v>
      </c>
      <c r="F140" s="15">
        <f>(E140*EXP(Painel!$E$12-(Painel!$E$19^2)/2+NORMSINV(AleatProd!F139)*Painel!$E$19))</f>
        <v>998581.14658498915</v>
      </c>
      <c r="G140" s="15">
        <f>(F140*EXP(Painel!$E$12-(Painel!$E$19^2)/2+NORMSINV(AleatProd!G139)*Painel!$E$19))</f>
        <v>992157.72320506058</v>
      </c>
      <c r="H140" s="15">
        <f>(G140*EXP(Painel!$E$12-(Painel!$E$19^2)/2+NORMSINV(AleatProd!H139)*Painel!$E$19))</f>
        <v>1000091.9447103932</v>
      </c>
      <c r="I140" s="15">
        <f>(H140*EXP(Painel!$E$12-(Painel!$E$19^2)/2+NORMSINV(AleatProd!I139)*Painel!$E$19))</f>
        <v>1008756.3594187446</v>
      </c>
      <c r="J140" s="15">
        <f>(I140*EXP(Painel!$E$12-(Painel!$E$19^2)/2+NORMSINV(AleatProd!J139)*Painel!$E$19))</f>
        <v>1010729.3478514733</v>
      </c>
      <c r="K140" s="15">
        <f>(J140*EXP(Painel!$E$12-(Painel!$E$19^2)/2+NORMSINV(AleatProd!K139)*Painel!$E$19))</f>
        <v>1019261.3048736234</v>
      </c>
      <c r="L140" s="15">
        <f>(K140*EXP(Painel!$E$12-(Painel!$E$19^2)/2+NORMSINV(AleatProd!L139)*Painel!$E$19))</f>
        <v>1020705.8781249273</v>
      </c>
      <c r="M140" s="15">
        <f>(L140*EXP(Painel!$E$12-(Painel!$E$19^2)/2+NORMSINV(AleatProd!M139)*Painel!$E$19))</f>
        <v>1027784.346643284</v>
      </c>
      <c r="N140" s="15">
        <f>(M140*EXP(Painel!$E$12-(Painel!$E$19^2)/2+NORMSINV(AleatProd!N139)*Painel!$E$19))</f>
        <v>1045263.0253509196</v>
      </c>
      <c r="O140" s="15">
        <f>(N140*EXP(Painel!$E$12-(Painel!$E$19^2)/2+NORMSINV(AleatProd!O139)*Painel!$E$19))</f>
        <v>1027684.7945508405</v>
      </c>
      <c r="P140" s="15">
        <f>(O140*EXP(Painel!$E$12-(Painel!$E$19^2)/2+NORMSINV(AleatProd!P139)*Painel!$E$19))</f>
        <v>1041030.7308827298</v>
      </c>
      <c r="Q140" s="15">
        <f>(P140*EXP(Painel!$E$12-(Painel!$E$19^2)/2+NORMSINV(AleatProd!Q139)*Painel!$E$19))</f>
        <v>1045587.2869892163</v>
      </c>
      <c r="R140" s="15">
        <f>(Q140*EXP(Painel!$E$12-(Painel!$E$19^2)/2+NORMSINV(AleatProd!R139)*Painel!$E$19))</f>
        <v>1043107.4794062616</v>
      </c>
      <c r="S140" s="15">
        <f>(R140*EXP(Painel!$E$12-(Painel!$E$19^2)/2+NORMSINV(AleatProd!S139)*Painel!$E$19))</f>
        <v>1055788.6432354569</v>
      </c>
      <c r="T140" s="15">
        <f>(S140*EXP(Painel!$E$12-(Painel!$E$19^2)/2+NORMSINV(AleatProd!T139)*Painel!$E$19))</f>
        <v>1055387.9066939219</v>
      </c>
      <c r="U140" s="15">
        <f>(T140*EXP(Painel!$E$12-(Painel!$E$19^2)/2+NORMSINV(AleatProd!U139)*Painel!$E$19))</f>
        <v>1051030.5877300645</v>
      </c>
      <c r="V140" s="15">
        <f>(U140*EXP(Painel!$E$12-(Painel!$E$19^2)/2+NORMSINV(AleatProd!V139)*Painel!$E$19))</f>
        <v>1038963.139700738</v>
      </c>
    </row>
    <row r="141" spans="1:22" x14ac:dyDescent="0.25">
      <c r="A141">
        <v>138</v>
      </c>
      <c r="B141" s="2">
        <f>Painel!$B$6</f>
        <v>1000000</v>
      </c>
      <c r="C141" s="15">
        <f>(B141*EXP(Painel!$E$12-(Painel!$E$19^2)/2+NORMSINV(AleatProd!C140)*Painel!$E$19))</f>
        <v>1008392.3728915817</v>
      </c>
      <c r="D141" s="15">
        <f>(C141*EXP(Painel!$E$12-(Painel!$E$19^2)/2+NORMSINV(AleatProd!D140)*Painel!$E$19))</f>
        <v>1023891.7562022966</v>
      </c>
      <c r="E141" s="15">
        <f>(D141*EXP(Painel!$E$12-(Painel!$E$19^2)/2+NORMSINV(AleatProd!E140)*Painel!$E$19))</f>
        <v>1040198.6020871932</v>
      </c>
      <c r="F141" s="15">
        <f>(E141*EXP(Painel!$E$12-(Painel!$E$19^2)/2+NORMSINV(AleatProd!F140)*Painel!$E$19))</f>
        <v>1045636.135748882</v>
      </c>
      <c r="G141" s="15">
        <f>(F141*EXP(Painel!$E$12-(Painel!$E$19^2)/2+NORMSINV(AleatProd!G140)*Painel!$E$19))</f>
        <v>1050583.9550767851</v>
      </c>
      <c r="H141" s="15">
        <f>(G141*EXP(Painel!$E$12-(Painel!$E$19^2)/2+NORMSINV(AleatProd!H140)*Painel!$E$19))</f>
        <v>1044729.602223583</v>
      </c>
      <c r="I141" s="15">
        <f>(H141*EXP(Painel!$E$12-(Painel!$E$19^2)/2+NORMSINV(AleatProd!I140)*Painel!$E$19))</f>
        <v>1018300.2671127158</v>
      </c>
      <c r="J141" s="15">
        <f>(I141*EXP(Painel!$E$12-(Painel!$E$19^2)/2+NORMSINV(AleatProd!J140)*Painel!$E$19))</f>
        <v>1009877.833636489</v>
      </c>
      <c r="K141" s="15">
        <f>(J141*EXP(Painel!$E$12-(Painel!$E$19^2)/2+NORMSINV(AleatProd!K140)*Painel!$E$19))</f>
        <v>1003486.1284881252</v>
      </c>
      <c r="L141" s="15">
        <f>(K141*EXP(Painel!$E$12-(Painel!$E$19^2)/2+NORMSINV(AleatProd!L140)*Painel!$E$19))</f>
        <v>1017418.1389826919</v>
      </c>
      <c r="M141" s="15">
        <f>(L141*EXP(Painel!$E$12-(Painel!$E$19^2)/2+NORMSINV(AleatProd!M140)*Painel!$E$19))</f>
        <v>1011902.0740619134</v>
      </c>
      <c r="N141" s="15">
        <f>(M141*EXP(Painel!$E$12-(Painel!$E$19^2)/2+NORMSINV(AleatProd!N140)*Painel!$E$19))</f>
        <v>1026379.2813926979</v>
      </c>
      <c r="O141" s="15">
        <f>(N141*EXP(Painel!$E$12-(Painel!$E$19^2)/2+NORMSINV(AleatProd!O140)*Painel!$E$19))</f>
        <v>1017444.6345161061</v>
      </c>
      <c r="P141" s="15">
        <f>(O141*EXP(Painel!$E$12-(Painel!$E$19^2)/2+NORMSINV(AleatProd!P140)*Painel!$E$19))</f>
        <v>1019300.3808659936</v>
      </c>
      <c r="Q141" s="15">
        <f>(P141*EXP(Painel!$E$12-(Painel!$E$19^2)/2+NORMSINV(AleatProd!Q140)*Painel!$E$19))</f>
        <v>1035531.1966749768</v>
      </c>
      <c r="R141" s="15">
        <f>(Q141*EXP(Painel!$E$12-(Painel!$E$19^2)/2+NORMSINV(AleatProd!R140)*Painel!$E$19))</f>
        <v>1029367.2619350734</v>
      </c>
      <c r="S141" s="15">
        <f>(R141*EXP(Painel!$E$12-(Painel!$E$19^2)/2+NORMSINV(AleatProd!S140)*Painel!$E$19))</f>
        <v>1034709.2380340585</v>
      </c>
      <c r="T141" s="15">
        <f>(S141*EXP(Painel!$E$12-(Painel!$E$19^2)/2+NORMSINV(AleatProd!T140)*Painel!$E$19))</f>
        <v>1044088.3894230791</v>
      </c>
      <c r="U141" s="15">
        <f>(T141*EXP(Painel!$E$12-(Painel!$E$19^2)/2+NORMSINV(AleatProd!U140)*Painel!$E$19))</f>
        <v>1063027.6465606543</v>
      </c>
      <c r="V141" s="15">
        <f>(U141*EXP(Painel!$E$12-(Painel!$E$19^2)/2+NORMSINV(AleatProd!V140)*Painel!$E$19))</f>
        <v>1065217.5680730883</v>
      </c>
    </row>
    <row r="142" spans="1:22" x14ac:dyDescent="0.25">
      <c r="A142">
        <v>139</v>
      </c>
      <c r="B142" s="2">
        <f>Painel!$B$6</f>
        <v>1000000</v>
      </c>
      <c r="C142" s="15">
        <f>(B142*EXP(Painel!$E$12-(Painel!$E$19^2)/2+NORMSINV(AleatProd!C141)*Painel!$E$19))</f>
        <v>990342.56494652061</v>
      </c>
      <c r="D142" s="15">
        <f>(C142*EXP(Painel!$E$12-(Painel!$E$19^2)/2+NORMSINV(AleatProd!D141)*Painel!$E$19))</f>
        <v>986863.42637184972</v>
      </c>
      <c r="E142" s="15">
        <f>(D142*EXP(Painel!$E$12-(Painel!$E$19^2)/2+NORMSINV(AleatProd!E141)*Painel!$E$19))</f>
        <v>968939.76864969253</v>
      </c>
      <c r="F142" s="15">
        <f>(E142*EXP(Painel!$E$12-(Painel!$E$19^2)/2+NORMSINV(AleatProd!F141)*Painel!$E$19))</f>
        <v>976145.56256701052</v>
      </c>
      <c r="G142" s="15">
        <f>(F142*EXP(Painel!$E$12-(Painel!$E$19^2)/2+NORMSINV(AleatProd!G141)*Painel!$E$19))</f>
        <v>985078.30714187096</v>
      </c>
      <c r="H142" s="15">
        <f>(G142*EXP(Painel!$E$12-(Painel!$E$19^2)/2+NORMSINV(AleatProd!H141)*Painel!$E$19))</f>
        <v>978753.14727910981</v>
      </c>
      <c r="I142" s="15">
        <f>(H142*EXP(Painel!$E$12-(Painel!$E$19^2)/2+NORMSINV(AleatProd!I141)*Painel!$E$19))</f>
        <v>969445.27661364898</v>
      </c>
      <c r="J142" s="15">
        <f>(I142*EXP(Painel!$E$12-(Painel!$E$19^2)/2+NORMSINV(AleatProd!J141)*Painel!$E$19))</f>
        <v>966189.09062625049</v>
      </c>
      <c r="K142" s="15">
        <f>(J142*EXP(Painel!$E$12-(Painel!$E$19^2)/2+NORMSINV(AleatProd!K141)*Painel!$E$19))</f>
        <v>964072.14538059779</v>
      </c>
      <c r="L142" s="15">
        <f>(K142*EXP(Painel!$E$12-(Painel!$E$19^2)/2+NORMSINV(AleatProd!L141)*Painel!$E$19))</f>
        <v>961409.27331451606</v>
      </c>
      <c r="M142" s="15">
        <f>(L142*EXP(Painel!$E$12-(Painel!$E$19^2)/2+NORMSINV(AleatProd!M141)*Painel!$E$19))</f>
        <v>969985.87438489636</v>
      </c>
      <c r="N142" s="15">
        <f>(M142*EXP(Painel!$E$12-(Painel!$E$19^2)/2+NORMSINV(AleatProd!N141)*Painel!$E$19))</f>
        <v>968205.98126738798</v>
      </c>
      <c r="O142" s="15">
        <f>(N142*EXP(Painel!$E$12-(Painel!$E$19^2)/2+NORMSINV(AleatProd!O141)*Painel!$E$19))</f>
        <v>976142.39538841485</v>
      </c>
      <c r="P142" s="15">
        <f>(O142*EXP(Painel!$E$12-(Painel!$E$19^2)/2+NORMSINV(AleatProd!P141)*Painel!$E$19))</f>
        <v>969833.73244166235</v>
      </c>
      <c r="Q142" s="15">
        <f>(P142*EXP(Painel!$E$12-(Painel!$E$19^2)/2+NORMSINV(AleatProd!Q141)*Painel!$E$19))</f>
        <v>970393.86922725907</v>
      </c>
      <c r="R142" s="15">
        <f>(Q142*EXP(Painel!$E$12-(Painel!$E$19^2)/2+NORMSINV(AleatProd!R141)*Painel!$E$19))</f>
        <v>981409.40189174365</v>
      </c>
      <c r="S142" s="15">
        <f>(R142*EXP(Painel!$E$12-(Painel!$E$19^2)/2+NORMSINV(AleatProd!S141)*Painel!$E$19))</f>
        <v>975200.42966231296</v>
      </c>
      <c r="T142" s="15">
        <f>(S142*EXP(Painel!$E$12-(Painel!$E$19^2)/2+NORMSINV(AleatProd!T141)*Painel!$E$19))</f>
        <v>969068.16489879682</v>
      </c>
      <c r="U142" s="15">
        <f>(T142*EXP(Painel!$E$12-(Painel!$E$19^2)/2+NORMSINV(AleatProd!U141)*Painel!$E$19))</f>
        <v>963057.36886794097</v>
      </c>
      <c r="V142" s="15">
        <f>(U142*EXP(Painel!$E$12-(Painel!$E$19^2)/2+NORMSINV(AleatProd!V141)*Painel!$E$19))</f>
        <v>973596.18253832636</v>
      </c>
    </row>
    <row r="143" spans="1:22" x14ac:dyDescent="0.25">
      <c r="A143">
        <v>140</v>
      </c>
      <c r="B143" s="2">
        <f>Painel!$B$6</f>
        <v>1000000</v>
      </c>
      <c r="C143" s="15">
        <f>(B143*EXP(Painel!$E$12-(Painel!$E$19^2)/2+NORMSINV(AleatProd!C142)*Painel!$E$19))</f>
        <v>990834.47441941418</v>
      </c>
      <c r="D143" s="15">
        <f>(C143*EXP(Painel!$E$12-(Painel!$E$19^2)/2+NORMSINV(AleatProd!D142)*Painel!$E$19))</f>
        <v>974001.00962544768</v>
      </c>
      <c r="E143" s="15">
        <f>(D143*EXP(Painel!$E$12-(Painel!$E$19^2)/2+NORMSINV(AleatProd!E142)*Painel!$E$19))</f>
        <v>960809.28527758189</v>
      </c>
      <c r="F143" s="15">
        <f>(E143*EXP(Painel!$E$12-(Painel!$E$19^2)/2+NORMSINV(AleatProd!F142)*Painel!$E$19))</f>
        <v>965365.21560849505</v>
      </c>
      <c r="G143" s="15">
        <f>(F143*EXP(Painel!$E$12-(Painel!$E$19^2)/2+NORMSINV(AleatProd!G142)*Painel!$E$19))</f>
        <v>973126.73608625622</v>
      </c>
      <c r="H143" s="15">
        <f>(G143*EXP(Painel!$E$12-(Painel!$E$19^2)/2+NORMSINV(AleatProd!H142)*Painel!$E$19))</f>
        <v>973264.95746509091</v>
      </c>
      <c r="I143" s="15">
        <f>(H143*EXP(Painel!$E$12-(Painel!$E$19^2)/2+NORMSINV(AleatProd!I142)*Painel!$E$19))</f>
        <v>977808.38251645444</v>
      </c>
      <c r="J143" s="15">
        <f>(I143*EXP(Painel!$E$12-(Painel!$E$19^2)/2+NORMSINV(AleatProd!J142)*Painel!$E$19))</f>
        <v>981010.19571267592</v>
      </c>
      <c r="K143" s="15">
        <f>(J143*EXP(Painel!$E$12-(Painel!$E$19^2)/2+NORMSINV(AleatProd!K142)*Painel!$E$19))</f>
        <v>989237.86846219574</v>
      </c>
      <c r="L143" s="15">
        <f>(K143*EXP(Painel!$E$12-(Painel!$E$19^2)/2+NORMSINV(AleatProd!L142)*Painel!$E$19))</f>
        <v>980682.918874708</v>
      </c>
      <c r="M143" s="15">
        <f>(L143*EXP(Painel!$E$12-(Painel!$E$19^2)/2+NORMSINV(AleatProd!M142)*Painel!$E$19))</f>
        <v>990286.23064867163</v>
      </c>
      <c r="N143" s="15">
        <f>(M143*EXP(Painel!$E$12-(Painel!$E$19^2)/2+NORMSINV(AleatProd!N142)*Painel!$E$19))</f>
        <v>992744.35433347698</v>
      </c>
      <c r="O143" s="15">
        <f>(N143*EXP(Painel!$E$12-(Painel!$E$19^2)/2+NORMSINV(AleatProd!O142)*Painel!$E$19))</f>
        <v>987089.41491310718</v>
      </c>
      <c r="P143" s="15">
        <f>(O143*EXP(Painel!$E$12-(Painel!$E$19^2)/2+NORMSINV(AleatProd!P142)*Painel!$E$19))</f>
        <v>988711.28423971985</v>
      </c>
      <c r="Q143" s="15">
        <f>(P143*EXP(Painel!$E$12-(Painel!$E$19^2)/2+NORMSINV(AleatProd!Q142)*Painel!$E$19))</f>
        <v>982045.73486635298</v>
      </c>
      <c r="R143" s="15">
        <f>(Q143*EXP(Painel!$E$12-(Painel!$E$19^2)/2+NORMSINV(AleatProd!R142)*Painel!$E$19))</f>
        <v>989706.80881858233</v>
      </c>
      <c r="S143" s="15">
        <f>(R143*EXP(Painel!$E$12-(Painel!$E$19^2)/2+NORMSINV(AleatProd!S142)*Painel!$E$19))</f>
        <v>1003545.3642967191</v>
      </c>
      <c r="T143" s="15">
        <f>(S143*EXP(Painel!$E$12-(Painel!$E$19^2)/2+NORMSINV(AleatProd!T142)*Painel!$E$19))</f>
        <v>997216.57404841273</v>
      </c>
      <c r="U143" s="15">
        <f>(T143*EXP(Painel!$E$12-(Painel!$E$19^2)/2+NORMSINV(AleatProd!U142)*Painel!$E$19))</f>
        <v>1002421.2118602858</v>
      </c>
      <c r="V143" s="15">
        <f>(U143*EXP(Painel!$E$12-(Painel!$E$19^2)/2+NORMSINV(AleatProd!V142)*Painel!$E$19))</f>
        <v>1006200.7118716675</v>
      </c>
    </row>
    <row r="144" spans="1:22" x14ac:dyDescent="0.25">
      <c r="A144">
        <v>141</v>
      </c>
      <c r="B144" s="2">
        <f>Painel!$B$6</f>
        <v>1000000</v>
      </c>
      <c r="C144" s="15">
        <f>(B144*EXP(Painel!$E$12-(Painel!$E$19^2)/2+NORMSINV(AleatProd!C143)*Painel!$E$19))</f>
        <v>994359.00168491737</v>
      </c>
      <c r="D144" s="15">
        <f>(C144*EXP(Painel!$E$12-(Painel!$E$19^2)/2+NORMSINV(AleatProd!D143)*Painel!$E$19))</f>
        <v>993518.22861238907</v>
      </c>
      <c r="E144" s="15">
        <f>(D144*EXP(Painel!$E$12-(Painel!$E$19^2)/2+NORMSINV(AleatProd!E143)*Painel!$E$19))</f>
        <v>991429.26414962078</v>
      </c>
      <c r="F144" s="15">
        <f>(E144*EXP(Painel!$E$12-(Painel!$E$19^2)/2+NORMSINV(AleatProd!F143)*Painel!$E$19))</f>
        <v>988298.93138474005</v>
      </c>
      <c r="G144" s="15">
        <f>(F144*EXP(Painel!$E$12-(Painel!$E$19^2)/2+NORMSINV(AleatProd!G143)*Painel!$E$19))</f>
        <v>989375.03624256339</v>
      </c>
      <c r="H144" s="15">
        <f>(G144*EXP(Painel!$E$12-(Painel!$E$19^2)/2+NORMSINV(AleatProd!H143)*Painel!$E$19))</f>
        <v>990509.76026429771</v>
      </c>
      <c r="I144" s="15">
        <f>(H144*EXP(Painel!$E$12-(Painel!$E$19^2)/2+NORMSINV(AleatProd!I143)*Painel!$E$19))</f>
        <v>1007255.2801275926</v>
      </c>
      <c r="J144" s="15">
        <f>(I144*EXP(Painel!$E$12-(Painel!$E$19^2)/2+NORMSINV(AleatProd!J143)*Painel!$E$19))</f>
        <v>1009274.6862572674</v>
      </c>
      <c r="K144" s="15">
        <f>(J144*EXP(Painel!$E$12-(Painel!$E$19^2)/2+NORMSINV(AleatProd!K143)*Painel!$E$19))</f>
        <v>1003581.088136202</v>
      </c>
      <c r="L144" s="15">
        <f>(K144*EXP(Painel!$E$12-(Painel!$E$19^2)/2+NORMSINV(AleatProd!L143)*Painel!$E$19))</f>
        <v>1007590.2697422407</v>
      </c>
      <c r="M144" s="15">
        <f>(L144*EXP(Painel!$E$12-(Painel!$E$19^2)/2+NORMSINV(AleatProd!M143)*Painel!$E$19))</f>
        <v>992169.22002400481</v>
      </c>
      <c r="N144" s="15">
        <f>(M144*EXP(Painel!$E$12-(Painel!$E$19^2)/2+NORMSINV(AleatProd!N143)*Painel!$E$19))</f>
        <v>1003491.1476045472</v>
      </c>
      <c r="O144" s="15">
        <f>(N144*EXP(Painel!$E$12-(Painel!$E$19^2)/2+NORMSINV(AleatProd!O143)*Painel!$E$19))</f>
        <v>995949.41423088766</v>
      </c>
      <c r="P144" s="15">
        <f>(O144*EXP(Painel!$E$12-(Painel!$E$19^2)/2+NORMSINV(AleatProd!P143)*Painel!$E$19))</f>
        <v>989720.68031089124</v>
      </c>
      <c r="Q144" s="15">
        <f>(P144*EXP(Painel!$E$12-(Painel!$E$19^2)/2+NORMSINV(AleatProd!Q143)*Painel!$E$19))</f>
        <v>1008934.2352614767</v>
      </c>
      <c r="R144" s="15">
        <f>(Q144*EXP(Painel!$E$12-(Painel!$E$19^2)/2+NORMSINV(AleatProd!R143)*Painel!$E$19))</f>
        <v>992942.32562151738</v>
      </c>
      <c r="S144" s="15">
        <f>(R144*EXP(Painel!$E$12-(Painel!$E$19^2)/2+NORMSINV(AleatProd!S143)*Painel!$E$19))</f>
        <v>993469.79983047443</v>
      </c>
      <c r="T144" s="15">
        <f>(S144*EXP(Painel!$E$12-(Painel!$E$19^2)/2+NORMSINV(AleatProd!T143)*Painel!$E$19))</f>
        <v>982287.54736328847</v>
      </c>
      <c r="U144" s="15">
        <f>(T144*EXP(Painel!$E$12-(Painel!$E$19^2)/2+NORMSINV(AleatProd!U143)*Painel!$E$19))</f>
        <v>980562.3742860707</v>
      </c>
      <c r="V144" s="15">
        <f>(U144*EXP(Painel!$E$12-(Painel!$E$19^2)/2+NORMSINV(AleatProd!V143)*Painel!$E$19))</f>
        <v>982669.96201526572</v>
      </c>
    </row>
    <row r="145" spans="1:22" x14ac:dyDescent="0.25">
      <c r="A145">
        <v>142</v>
      </c>
      <c r="B145" s="2">
        <f>Painel!$B$6</f>
        <v>1000000</v>
      </c>
      <c r="C145" s="15">
        <f>(B145*EXP(Painel!$E$12-(Painel!$E$19^2)/2+NORMSINV(AleatProd!C144)*Painel!$E$19))</f>
        <v>997228.53524086438</v>
      </c>
      <c r="D145" s="15">
        <f>(C145*EXP(Painel!$E$12-(Painel!$E$19^2)/2+NORMSINV(AleatProd!D144)*Painel!$E$19))</f>
        <v>1001995.4700713084</v>
      </c>
      <c r="E145" s="15">
        <f>(D145*EXP(Painel!$E$12-(Painel!$E$19^2)/2+NORMSINV(AleatProd!E144)*Painel!$E$19))</f>
        <v>998714.19744997146</v>
      </c>
      <c r="F145" s="15">
        <f>(E145*EXP(Painel!$E$12-(Painel!$E$19^2)/2+NORMSINV(AleatProd!F144)*Painel!$E$19))</f>
        <v>994035.49080317025</v>
      </c>
      <c r="G145" s="15">
        <f>(F145*EXP(Painel!$E$12-(Painel!$E$19^2)/2+NORMSINV(AleatProd!G144)*Painel!$E$19))</f>
        <v>1008742.3224691108</v>
      </c>
      <c r="H145" s="15">
        <f>(G145*EXP(Painel!$E$12-(Painel!$E$19^2)/2+NORMSINV(AleatProd!H144)*Painel!$E$19))</f>
        <v>993688.59054427827</v>
      </c>
      <c r="I145" s="15">
        <f>(H145*EXP(Painel!$E$12-(Painel!$E$19^2)/2+NORMSINV(AleatProd!I144)*Painel!$E$19))</f>
        <v>984118.4852016957</v>
      </c>
      <c r="J145" s="15">
        <f>(I145*EXP(Painel!$E$12-(Painel!$E$19^2)/2+NORMSINV(AleatProd!J144)*Painel!$E$19))</f>
        <v>980586.25760304136</v>
      </c>
      <c r="K145" s="15">
        <f>(J145*EXP(Painel!$E$12-(Painel!$E$19^2)/2+NORMSINV(AleatProd!K144)*Painel!$E$19))</f>
        <v>977325.36196393601</v>
      </c>
      <c r="L145" s="15">
        <f>(K145*EXP(Painel!$E$12-(Painel!$E$19^2)/2+NORMSINV(AleatProd!L144)*Painel!$E$19))</f>
        <v>990787.78335925227</v>
      </c>
      <c r="M145" s="15">
        <f>(L145*EXP(Painel!$E$12-(Painel!$E$19^2)/2+NORMSINV(AleatProd!M144)*Painel!$E$19))</f>
        <v>982373.48370604054</v>
      </c>
      <c r="N145" s="15">
        <f>(M145*EXP(Painel!$E$12-(Painel!$E$19^2)/2+NORMSINV(AleatProd!N144)*Painel!$E$19))</f>
        <v>984509.93342242169</v>
      </c>
      <c r="O145" s="15">
        <f>(N145*EXP(Painel!$E$12-(Painel!$E$19^2)/2+NORMSINV(AleatProd!O144)*Painel!$E$19))</f>
        <v>998874.80789878045</v>
      </c>
      <c r="P145" s="15">
        <f>(O145*EXP(Painel!$E$12-(Painel!$E$19^2)/2+NORMSINV(AleatProd!P144)*Painel!$E$19))</f>
        <v>990145.49147018057</v>
      </c>
      <c r="Q145" s="15">
        <f>(P145*EXP(Painel!$E$12-(Painel!$E$19^2)/2+NORMSINV(AleatProd!Q144)*Painel!$E$19))</f>
        <v>1002949.4399579992</v>
      </c>
      <c r="R145" s="15">
        <f>(Q145*EXP(Painel!$E$12-(Painel!$E$19^2)/2+NORMSINV(AleatProd!R144)*Painel!$E$19))</f>
        <v>986831.58315902972</v>
      </c>
      <c r="S145" s="15">
        <f>(R145*EXP(Painel!$E$12-(Painel!$E$19^2)/2+NORMSINV(AleatProd!S144)*Painel!$E$19))</f>
        <v>987897.54213270859</v>
      </c>
      <c r="T145" s="15">
        <f>(S145*EXP(Painel!$E$12-(Painel!$E$19^2)/2+NORMSINV(AleatProd!T144)*Painel!$E$19))</f>
        <v>993929.64096109534</v>
      </c>
      <c r="U145" s="15">
        <f>(T145*EXP(Painel!$E$12-(Painel!$E$19^2)/2+NORMSINV(AleatProd!U144)*Painel!$E$19))</f>
        <v>986231.95966029249</v>
      </c>
      <c r="V145" s="15">
        <f>(U145*EXP(Painel!$E$12-(Painel!$E$19^2)/2+NORMSINV(AleatProd!V144)*Painel!$E$19))</f>
        <v>987160.27572707622</v>
      </c>
    </row>
    <row r="146" spans="1:22" x14ac:dyDescent="0.25">
      <c r="A146">
        <v>143</v>
      </c>
      <c r="B146" s="2">
        <f>Painel!$B$6</f>
        <v>1000000</v>
      </c>
      <c r="C146" s="15">
        <f>(B146*EXP(Painel!$E$12-(Painel!$E$19^2)/2+NORMSINV(AleatProd!C145)*Painel!$E$19))</f>
        <v>1018484.7378232676</v>
      </c>
      <c r="D146" s="15">
        <f>(C146*EXP(Painel!$E$12-(Painel!$E$19^2)/2+NORMSINV(AleatProd!D145)*Painel!$E$19))</f>
        <v>1012340.6489351606</v>
      </c>
      <c r="E146" s="15">
        <f>(D146*EXP(Painel!$E$12-(Painel!$E$19^2)/2+NORMSINV(AleatProd!E145)*Painel!$E$19))</f>
        <v>1020504.8156230658</v>
      </c>
      <c r="F146" s="15">
        <f>(E146*EXP(Painel!$E$12-(Painel!$E$19^2)/2+NORMSINV(AleatProd!F145)*Painel!$E$19))</f>
        <v>1024718.0557735407</v>
      </c>
      <c r="G146" s="15">
        <f>(F146*EXP(Painel!$E$12-(Painel!$E$19^2)/2+NORMSINV(AleatProd!G145)*Painel!$E$19))</f>
        <v>1029022.8636241652</v>
      </c>
      <c r="H146" s="15">
        <f>(G146*EXP(Painel!$E$12-(Painel!$E$19^2)/2+NORMSINV(AleatProd!H145)*Painel!$E$19))</f>
        <v>1036606.783235462</v>
      </c>
      <c r="I146" s="15">
        <f>(H146*EXP(Painel!$E$12-(Painel!$E$19^2)/2+NORMSINV(AleatProd!I145)*Painel!$E$19))</f>
        <v>1037511.1571390366</v>
      </c>
      <c r="J146" s="15">
        <f>(I146*EXP(Painel!$E$12-(Painel!$E$19^2)/2+NORMSINV(AleatProd!J145)*Painel!$E$19))</f>
        <v>1031478.5088673903</v>
      </c>
      <c r="K146" s="15">
        <f>(J146*EXP(Painel!$E$12-(Painel!$E$19^2)/2+NORMSINV(AleatProd!K145)*Painel!$E$19))</f>
        <v>1041057.897522972</v>
      </c>
      <c r="L146" s="15">
        <f>(K146*EXP(Painel!$E$12-(Painel!$E$19^2)/2+NORMSINV(AleatProd!L145)*Painel!$E$19))</f>
        <v>1029670.658629771</v>
      </c>
      <c r="M146" s="15">
        <f>(L146*EXP(Painel!$E$12-(Painel!$E$19^2)/2+NORMSINV(AleatProd!M145)*Painel!$E$19))</f>
        <v>1028043.5442567824</v>
      </c>
      <c r="N146" s="15">
        <f>(M146*EXP(Painel!$E$12-(Painel!$E$19^2)/2+NORMSINV(AleatProd!N145)*Painel!$E$19))</f>
        <v>1027991.3685745578</v>
      </c>
      <c r="O146" s="15">
        <f>(N146*EXP(Painel!$E$12-(Painel!$E$19^2)/2+NORMSINV(AleatProd!O145)*Painel!$E$19))</f>
        <v>1035665.7294488609</v>
      </c>
      <c r="P146" s="15">
        <f>(O146*EXP(Painel!$E$12-(Painel!$E$19^2)/2+NORMSINV(AleatProd!P145)*Painel!$E$19))</f>
        <v>1054638.6546148425</v>
      </c>
      <c r="Q146" s="15">
        <f>(P146*EXP(Painel!$E$12-(Painel!$E$19^2)/2+NORMSINV(AleatProd!Q145)*Painel!$E$19))</f>
        <v>1043959.2106844588</v>
      </c>
      <c r="R146" s="15">
        <f>(Q146*EXP(Painel!$E$12-(Painel!$E$19^2)/2+NORMSINV(AleatProd!R145)*Painel!$E$19))</f>
        <v>1045669.5763000194</v>
      </c>
      <c r="S146" s="15">
        <f>(R146*EXP(Painel!$E$12-(Painel!$E$19^2)/2+NORMSINV(AleatProd!S145)*Painel!$E$19))</f>
        <v>1036164.9411085394</v>
      </c>
      <c r="T146" s="15">
        <f>(S146*EXP(Painel!$E$12-(Painel!$E$19^2)/2+NORMSINV(AleatProd!T145)*Painel!$E$19))</f>
        <v>1039319.8489327179</v>
      </c>
      <c r="U146" s="15">
        <f>(T146*EXP(Painel!$E$12-(Painel!$E$19^2)/2+NORMSINV(AleatProd!U145)*Painel!$E$19))</f>
        <v>1050042.3829196952</v>
      </c>
      <c r="V146" s="15">
        <f>(U146*EXP(Painel!$E$12-(Painel!$E$19^2)/2+NORMSINV(AleatProd!V145)*Painel!$E$19))</f>
        <v>1044658.7657892973</v>
      </c>
    </row>
    <row r="147" spans="1:22" x14ac:dyDescent="0.25">
      <c r="A147">
        <v>144</v>
      </c>
      <c r="B147" s="2">
        <f>Painel!$B$6</f>
        <v>1000000</v>
      </c>
      <c r="C147" s="15">
        <f>(B147*EXP(Painel!$E$12-(Painel!$E$19^2)/2+NORMSINV(AleatProd!C146)*Painel!$E$19))</f>
        <v>1009429.9405851057</v>
      </c>
      <c r="D147" s="15">
        <f>(C147*EXP(Painel!$E$12-(Painel!$E$19^2)/2+NORMSINV(AleatProd!D146)*Painel!$E$19))</f>
        <v>1017523.8614595958</v>
      </c>
      <c r="E147" s="15">
        <f>(D147*EXP(Painel!$E$12-(Painel!$E$19^2)/2+NORMSINV(AleatProd!E146)*Painel!$E$19))</f>
        <v>1005520.4522096729</v>
      </c>
      <c r="F147" s="15">
        <f>(E147*EXP(Painel!$E$12-(Painel!$E$19^2)/2+NORMSINV(AleatProd!F146)*Painel!$E$19))</f>
        <v>1010548.9481712949</v>
      </c>
      <c r="G147" s="15">
        <f>(F147*EXP(Painel!$E$12-(Painel!$E$19^2)/2+NORMSINV(AleatProd!G146)*Painel!$E$19))</f>
        <v>998760.66232385929</v>
      </c>
      <c r="H147" s="15">
        <f>(G147*EXP(Painel!$E$12-(Painel!$E$19^2)/2+NORMSINV(AleatProd!H146)*Painel!$E$19))</f>
        <v>1014866.91653176</v>
      </c>
      <c r="I147" s="15">
        <f>(H147*EXP(Painel!$E$12-(Painel!$E$19^2)/2+NORMSINV(AleatProd!I146)*Painel!$E$19))</f>
        <v>1010468.8665968343</v>
      </c>
      <c r="J147" s="15">
        <f>(I147*EXP(Painel!$E$12-(Painel!$E$19^2)/2+NORMSINV(AleatProd!J146)*Painel!$E$19))</f>
        <v>998378.38373589166</v>
      </c>
      <c r="K147" s="15">
        <f>(J147*EXP(Painel!$E$12-(Painel!$E$19^2)/2+NORMSINV(AleatProd!K146)*Painel!$E$19))</f>
        <v>1002170.7005587753</v>
      </c>
      <c r="L147" s="15">
        <f>(K147*EXP(Painel!$E$12-(Painel!$E$19^2)/2+NORMSINV(AleatProd!L146)*Painel!$E$19))</f>
        <v>996044.54968739243</v>
      </c>
      <c r="M147" s="15">
        <f>(L147*EXP(Painel!$E$12-(Painel!$E$19^2)/2+NORMSINV(AleatProd!M146)*Painel!$E$19))</f>
        <v>1006265.5393010873</v>
      </c>
      <c r="N147" s="15">
        <f>(M147*EXP(Painel!$E$12-(Painel!$E$19^2)/2+NORMSINV(AleatProd!N146)*Painel!$E$19))</f>
        <v>1000653.5118547135</v>
      </c>
      <c r="O147" s="15">
        <f>(N147*EXP(Painel!$E$12-(Painel!$E$19^2)/2+NORMSINV(AleatProd!O146)*Painel!$E$19))</f>
        <v>998654.84946227609</v>
      </c>
      <c r="P147" s="15">
        <f>(O147*EXP(Painel!$E$12-(Painel!$E$19^2)/2+NORMSINV(AleatProd!P146)*Painel!$E$19))</f>
        <v>992546.72385413642</v>
      </c>
      <c r="Q147" s="15">
        <f>(P147*EXP(Painel!$E$12-(Painel!$E$19^2)/2+NORMSINV(AleatProd!Q146)*Painel!$E$19))</f>
        <v>995660.51490228774</v>
      </c>
      <c r="R147" s="15">
        <f>(Q147*EXP(Painel!$E$12-(Painel!$E$19^2)/2+NORMSINV(AleatProd!R146)*Painel!$E$19))</f>
        <v>999383.09357426292</v>
      </c>
      <c r="S147" s="15">
        <f>(R147*EXP(Painel!$E$12-(Painel!$E$19^2)/2+NORMSINV(AleatProd!S146)*Painel!$E$19))</f>
        <v>989666.70292130089</v>
      </c>
      <c r="T147" s="15">
        <f>(S147*EXP(Painel!$E$12-(Painel!$E$19^2)/2+NORMSINV(AleatProd!T146)*Painel!$E$19))</f>
        <v>990957.47419280186</v>
      </c>
      <c r="U147" s="15">
        <f>(T147*EXP(Painel!$E$12-(Painel!$E$19^2)/2+NORMSINV(AleatProd!U146)*Painel!$E$19))</f>
        <v>984486.64900440548</v>
      </c>
      <c r="V147" s="15">
        <f>(U147*EXP(Painel!$E$12-(Painel!$E$19^2)/2+NORMSINV(AleatProd!V146)*Painel!$E$19))</f>
        <v>988840.78109529032</v>
      </c>
    </row>
    <row r="148" spans="1:22" x14ac:dyDescent="0.25">
      <c r="A148">
        <v>145</v>
      </c>
      <c r="B148" s="2">
        <f>Painel!$B$6</f>
        <v>1000000</v>
      </c>
      <c r="C148" s="15">
        <f>(B148*EXP(Painel!$E$12-(Painel!$E$19^2)/2+NORMSINV(AleatProd!C147)*Painel!$E$19))</f>
        <v>995840.15507034468</v>
      </c>
      <c r="D148" s="15">
        <f>(C148*EXP(Painel!$E$12-(Painel!$E$19^2)/2+NORMSINV(AleatProd!D147)*Painel!$E$19))</f>
        <v>1010011.1724537225</v>
      </c>
      <c r="E148" s="15">
        <f>(D148*EXP(Painel!$E$12-(Painel!$E$19^2)/2+NORMSINV(AleatProd!E147)*Painel!$E$19))</f>
        <v>1017151.4881813716</v>
      </c>
      <c r="F148" s="15">
        <f>(E148*EXP(Painel!$E$12-(Painel!$E$19^2)/2+NORMSINV(AleatProd!F147)*Painel!$E$19))</f>
        <v>1003195.2568910919</v>
      </c>
      <c r="G148" s="15">
        <f>(F148*EXP(Painel!$E$12-(Painel!$E$19^2)/2+NORMSINV(AleatProd!G147)*Painel!$E$19))</f>
        <v>995247.42316545988</v>
      </c>
      <c r="H148" s="15">
        <f>(G148*EXP(Painel!$E$12-(Painel!$E$19^2)/2+NORMSINV(AleatProd!H147)*Painel!$E$19))</f>
        <v>1004350.3576854095</v>
      </c>
      <c r="I148" s="15">
        <f>(H148*EXP(Painel!$E$12-(Painel!$E$19^2)/2+NORMSINV(AleatProd!I147)*Painel!$E$19))</f>
        <v>1010101.1739598569</v>
      </c>
      <c r="J148" s="15">
        <f>(I148*EXP(Painel!$E$12-(Painel!$E$19^2)/2+NORMSINV(AleatProd!J147)*Painel!$E$19))</f>
        <v>1008567.6394190126</v>
      </c>
      <c r="K148" s="15">
        <f>(J148*EXP(Painel!$E$12-(Painel!$E$19^2)/2+NORMSINV(AleatProd!K147)*Painel!$E$19))</f>
        <v>1007010.8622899989</v>
      </c>
      <c r="L148" s="15">
        <f>(K148*EXP(Painel!$E$12-(Painel!$E$19^2)/2+NORMSINV(AleatProd!L147)*Painel!$E$19))</f>
        <v>1021483.7541108311</v>
      </c>
      <c r="M148" s="15">
        <f>(L148*EXP(Painel!$E$12-(Painel!$E$19^2)/2+NORMSINV(AleatProd!M147)*Painel!$E$19))</f>
        <v>1033279.654818735</v>
      </c>
      <c r="N148" s="15">
        <f>(M148*EXP(Painel!$E$12-(Painel!$E$19^2)/2+NORMSINV(AleatProd!N147)*Painel!$E$19))</f>
        <v>1037404.2768082025</v>
      </c>
      <c r="O148" s="15">
        <f>(N148*EXP(Painel!$E$12-(Painel!$E$19^2)/2+NORMSINV(AleatProd!O147)*Painel!$E$19))</f>
        <v>1021997.0152303138</v>
      </c>
      <c r="P148" s="15">
        <f>(O148*EXP(Painel!$E$12-(Painel!$E$19^2)/2+NORMSINV(AleatProd!P147)*Painel!$E$19))</f>
        <v>1036151.6522877838</v>
      </c>
      <c r="Q148" s="15">
        <f>(P148*EXP(Painel!$E$12-(Painel!$E$19^2)/2+NORMSINV(AleatProd!Q147)*Painel!$E$19))</f>
        <v>1047646.2851029552</v>
      </c>
      <c r="R148" s="15">
        <f>(Q148*EXP(Painel!$E$12-(Painel!$E$19^2)/2+NORMSINV(AleatProd!R147)*Painel!$E$19))</f>
        <v>1034685.7862984323</v>
      </c>
      <c r="S148" s="15">
        <f>(R148*EXP(Painel!$E$12-(Painel!$E$19^2)/2+NORMSINV(AleatProd!S147)*Painel!$E$19))</f>
        <v>1053110.1137955561</v>
      </c>
      <c r="T148" s="15">
        <f>(S148*EXP(Painel!$E$12-(Painel!$E$19^2)/2+NORMSINV(AleatProd!T147)*Painel!$E$19))</f>
        <v>1063798.8824038603</v>
      </c>
      <c r="U148" s="15">
        <f>(T148*EXP(Painel!$E$12-(Painel!$E$19^2)/2+NORMSINV(AleatProd!U147)*Painel!$E$19))</f>
        <v>1080365.5012288368</v>
      </c>
      <c r="V148" s="15">
        <f>(U148*EXP(Painel!$E$12-(Painel!$E$19^2)/2+NORMSINV(AleatProd!V147)*Painel!$E$19))</f>
        <v>1087736.6018250308</v>
      </c>
    </row>
    <row r="149" spans="1:22" x14ac:dyDescent="0.25">
      <c r="A149">
        <v>146</v>
      </c>
      <c r="B149" s="2">
        <f>Painel!$B$6</f>
        <v>1000000</v>
      </c>
      <c r="C149" s="15">
        <f>(B149*EXP(Painel!$E$12-(Painel!$E$19^2)/2+NORMSINV(AleatProd!C148)*Painel!$E$19))</f>
        <v>1007021.6134241747</v>
      </c>
      <c r="D149" s="15">
        <f>(C149*EXP(Painel!$E$12-(Painel!$E$19^2)/2+NORMSINV(AleatProd!D148)*Painel!$E$19))</f>
        <v>1025959.9312870086</v>
      </c>
      <c r="E149" s="15">
        <f>(D149*EXP(Painel!$E$12-(Painel!$E$19^2)/2+NORMSINV(AleatProd!E148)*Painel!$E$19))</f>
        <v>1013815.2296341185</v>
      </c>
      <c r="F149" s="15">
        <f>(E149*EXP(Painel!$E$12-(Painel!$E$19^2)/2+NORMSINV(AleatProd!F148)*Painel!$E$19))</f>
        <v>1000673.9210803248</v>
      </c>
      <c r="G149" s="15">
        <f>(F149*EXP(Painel!$E$12-(Painel!$E$19^2)/2+NORMSINV(AleatProd!G148)*Painel!$E$19))</f>
        <v>1002073.582083113</v>
      </c>
      <c r="H149" s="15">
        <f>(G149*EXP(Painel!$E$12-(Painel!$E$19^2)/2+NORMSINV(AleatProd!H148)*Painel!$E$19))</f>
        <v>1003463.7191931674</v>
      </c>
      <c r="I149" s="15">
        <f>(H149*EXP(Painel!$E$12-(Painel!$E$19^2)/2+NORMSINV(AleatProd!I148)*Painel!$E$19))</f>
        <v>1005742.1701162279</v>
      </c>
      <c r="J149" s="15">
        <f>(I149*EXP(Painel!$E$12-(Painel!$E$19^2)/2+NORMSINV(AleatProd!J148)*Painel!$E$19))</f>
        <v>1009531.0063276107</v>
      </c>
      <c r="K149" s="15">
        <f>(J149*EXP(Painel!$E$12-(Painel!$E$19^2)/2+NORMSINV(AleatProd!K148)*Painel!$E$19))</f>
        <v>1017486.4818489391</v>
      </c>
      <c r="L149" s="15">
        <f>(K149*EXP(Painel!$E$12-(Painel!$E$19^2)/2+NORMSINV(AleatProd!L148)*Painel!$E$19))</f>
        <v>1026881.6957789882</v>
      </c>
      <c r="M149" s="15">
        <f>(L149*EXP(Painel!$E$12-(Painel!$E$19^2)/2+NORMSINV(AleatProd!M148)*Painel!$E$19))</f>
        <v>1020760.6101643634</v>
      </c>
      <c r="N149" s="15">
        <f>(M149*EXP(Painel!$E$12-(Painel!$E$19^2)/2+NORMSINV(AleatProd!N148)*Painel!$E$19))</f>
        <v>1014982.0031602996</v>
      </c>
      <c r="O149" s="15">
        <f>(N149*EXP(Painel!$E$12-(Painel!$E$19^2)/2+NORMSINV(AleatProd!O148)*Painel!$E$19))</f>
        <v>996928.02618013613</v>
      </c>
      <c r="P149" s="15">
        <f>(O149*EXP(Painel!$E$12-(Painel!$E$19^2)/2+NORMSINV(AleatProd!P148)*Painel!$E$19))</f>
        <v>980716.77823774226</v>
      </c>
      <c r="Q149" s="15">
        <f>(P149*EXP(Painel!$E$12-(Painel!$E$19^2)/2+NORMSINV(AleatProd!Q148)*Painel!$E$19))</f>
        <v>974880.94437124359</v>
      </c>
      <c r="R149" s="15">
        <f>(Q149*EXP(Painel!$E$12-(Painel!$E$19^2)/2+NORMSINV(AleatProd!R148)*Painel!$E$19))</f>
        <v>980801.52924407925</v>
      </c>
      <c r="S149" s="15">
        <f>(R149*EXP(Painel!$E$12-(Painel!$E$19^2)/2+NORMSINV(AleatProd!S148)*Painel!$E$19))</f>
        <v>983637.53615667729</v>
      </c>
      <c r="T149" s="15">
        <f>(S149*EXP(Painel!$E$12-(Painel!$E$19^2)/2+NORMSINV(AleatProd!T148)*Painel!$E$19))</f>
        <v>997980.32318238111</v>
      </c>
      <c r="U149" s="15">
        <f>(T149*EXP(Painel!$E$12-(Painel!$E$19^2)/2+NORMSINV(AleatProd!U148)*Painel!$E$19))</f>
        <v>1011008.0260189574</v>
      </c>
      <c r="V149" s="15">
        <f>(U149*EXP(Painel!$E$12-(Painel!$E$19^2)/2+NORMSINV(AleatProd!V148)*Painel!$E$19))</f>
        <v>1000107.7043150178</v>
      </c>
    </row>
    <row r="150" spans="1:22" x14ac:dyDescent="0.25">
      <c r="A150">
        <v>147</v>
      </c>
      <c r="B150" s="2">
        <f>Painel!$B$6</f>
        <v>1000000</v>
      </c>
      <c r="C150" s="15">
        <f>(B150*EXP(Painel!$E$12-(Painel!$E$19^2)/2+NORMSINV(AleatProd!C149)*Painel!$E$19))</f>
        <v>998645.43325391214</v>
      </c>
      <c r="D150" s="15">
        <f>(C150*EXP(Painel!$E$12-(Painel!$E$19^2)/2+NORMSINV(AleatProd!D149)*Painel!$E$19))</f>
        <v>1001441.221850246</v>
      </c>
      <c r="E150" s="15">
        <f>(D150*EXP(Painel!$E$12-(Painel!$E$19^2)/2+NORMSINV(AleatProd!E149)*Painel!$E$19))</f>
        <v>1002755.5713218158</v>
      </c>
      <c r="F150" s="15">
        <f>(E150*EXP(Painel!$E$12-(Painel!$E$19^2)/2+NORMSINV(AleatProd!F149)*Painel!$E$19))</f>
        <v>1016931.6914242066</v>
      </c>
      <c r="G150" s="15">
        <f>(F150*EXP(Painel!$E$12-(Painel!$E$19^2)/2+NORMSINV(AleatProd!G149)*Painel!$E$19))</f>
        <v>1029018.5580257934</v>
      </c>
      <c r="H150" s="15">
        <f>(G150*EXP(Painel!$E$12-(Painel!$E$19^2)/2+NORMSINV(AleatProd!H149)*Painel!$E$19))</f>
        <v>1021900.2395371196</v>
      </c>
      <c r="I150" s="15">
        <f>(H150*EXP(Painel!$E$12-(Painel!$E$19^2)/2+NORMSINV(AleatProd!I149)*Painel!$E$19))</f>
        <v>1024079.3183583246</v>
      </c>
      <c r="J150" s="15">
        <f>(I150*EXP(Painel!$E$12-(Painel!$E$19^2)/2+NORMSINV(AleatProd!J149)*Painel!$E$19))</f>
        <v>1036266.5177757824</v>
      </c>
      <c r="K150" s="15">
        <f>(J150*EXP(Painel!$E$12-(Painel!$E$19^2)/2+NORMSINV(AleatProd!K149)*Painel!$E$19))</f>
        <v>1045117.9729913464</v>
      </c>
      <c r="L150" s="15">
        <f>(K150*EXP(Painel!$E$12-(Painel!$E$19^2)/2+NORMSINV(AleatProd!L149)*Painel!$E$19))</f>
        <v>1019842.9833022094</v>
      </c>
      <c r="M150" s="15">
        <f>(L150*EXP(Painel!$E$12-(Painel!$E$19^2)/2+NORMSINV(AleatProd!M149)*Painel!$E$19))</f>
        <v>1017375.608950714</v>
      </c>
      <c r="N150" s="15">
        <f>(M150*EXP(Painel!$E$12-(Painel!$E$19^2)/2+NORMSINV(AleatProd!N149)*Painel!$E$19))</f>
        <v>1027210.5781321056</v>
      </c>
      <c r="O150" s="15">
        <f>(N150*EXP(Painel!$E$12-(Painel!$E$19^2)/2+NORMSINV(AleatProd!O149)*Painel!$E$19))</f>
        <v>1020011.2574743396</v>
      </c>
      <c r="P150" s="15">
        <f>(O150*EXP(Painel!$E$12-(Painel!$E$19^2)/2+NORMSINV(AleatProd!P149)*Painel!$E$19))</f>
        <v>1012571.5054329757</v>
      </c>
      <c r="Q150" s="15">
        <f>(P150*EXP(Painel!$E$12-(Painel!$E$19^2)/2+NORMSINV(AleatProd!Q149)*Painel!$E$19))</f>
        <v>1013047.4530875346</v>
      </c>
      <c r="R150" s="15">
        <f>(Q150*EXP(Painel!$E$12-(Painel!$E$19^2)/2+NORMSINV(AleatProd!R149)*Painel!$E$19))</f>
        <v>1010777.3089589917</v>
      </c>
      <c r="S150" s="15">
        <f>(R150*EXP(Painel!$E$12-(Painel!$E$19^2)/2+NORMSINV(AleatProd!S149)*Painel!$E$19))</f>
        <v>1024518.3456493405</v>
      </c>
      <c r="T150" s="15">
        <f>(S150*EXP(Painel!$E$12-(Painel!$E$19^2)/2+NORMSINV(AleatProd!T149)*Painel!$E$19))</f>
        <v>1025034.2433204931</v>
      </c>
      <c r="U150" s="15">
        <f>(T150*EXP(Painel!$E$12-(Painel!$E$19^2)/2+NORMSINV(AleatProd!U149)*Painel!$E$19))</f>
        <v>1028827.5382698214</v>
      </c>
      <c r="V150" s="15">
        <f>(U150*EXP(Painel!$E$12-(Painel!$E$19^2)/2+NORMSINV(AleatProd!V149)*Painel!$E$19))</f>
        <v>1019364.8829574399</v>
      </c>
    </row>
    <row r="151" spans="1:22" x14ac:dyDescent="0.25">
      <c r="A151">
        <v>148</v>
      </c>
      <c r="B151" s="2">
        <f>Painel!$B$6</f>
        <v>1000000</v>
      </c>
      <c r="C151" s="15">
        <f>(B151*EXP(Painel!$E$12-(Painel!$E$19^2)/2+NORMSINV(AleatProd!C150)*Painel!$E$19))</f>
        <v>1011125.2818382134</v>
      </c>
      <c r="D151" s="15">
        <f>(C151*EXP(Painel!$E$12-(Painel!$E$19^2)/2+NORMSINV(AleatProd!D150)*Painel!$E$19))</f>
        <v>996051.57233643439</v>
      </c>
      <c r="E151" s="15">
        <f>(D151*EXP(Painel!$E$12-(Painel!$E$19^2)/2+NORMSINV(AleatProd!E150)*Painel!$E$19))</f>
        <v>997469.54471223976</v>
      </c>
      <c r="F151" s="15">
        <f>(E151*EXP(Painel!$E$12-(Painel!$E$19^2)/2+NORMSINV(AleatProd!F150)*Painel!$E$19))</f>
        <v>1001691.5985412189</v>
      </c>
      <c r="G151" s="15">
        <f>(F151*EXP(Painel!$E$12-(Painel!$E$19^2)/2+NORMSINV(AleatProd!G150)*Painel!$E$19))</f>
        <v>1001942.9415573984</v>
      </c>
      <c r="H151" s="15">
        <f>(G151*EXP(Painel!$E$12-(Painel!$E$19^2)/2+NORMSINV(AleatProd!H150)*Painel!$E$19))</f>
        <v>992103.17780386249</v>
      </c>
      <c r="I151" s="15">
        <f>(H151*EXP(Painel!$E$12-(Painel!$E$19^2)/2+NORMSINV(AleatProd!I150)*Painel!$E$19))</f>
        <v>990907.65276627569</v>
      </c>
      <c r="J151" s="15">
        <f>(I151*EXP(Painel!$E$12-(Painel!$E$19^2)/2+NORMSINV(AleatProd!J150)*Painel!$E$19))</f>
        <v>997513.80443892314</v>
      </c>
      <c r="K151" s="15">
        <f>(J151*EXP(Painel!$E$12-(Painel!$E$19^2)/2+NORMSINV(AleatProd!K150)*Painel!$E$19))</f>
        <v>1009963.2050683546</v>
      </c>
      <c r="L151" s="15">
        <f>(K151*EXP(Painel!$E$12-(Painel!$E$19^2)/2+NORMSINV(AleatProd!L150)*Painel!$E$19))</f>
        <v>1016947.3200765973</v>
      </c>
      <c r="M151" s="15">
        <f>(L151*EXP(Painel!$E$12-(Painel!$E$19^2)/2+NORMSINV(AleatProd!M150)*Painel!$E$19))</f>
        <v>1019316.0806531174</v>
      </c>
      <c r="N151" s="15">
        <f>(M151*EXP(Painel!$E$12-(Painel!$E$19^2)/2+NORMSINV(AleatProd!N150)*Painel!$E$19))</f>
        <v>1012539.331665943</v>
      </c>
      <c r="O151" s="15">
        <f>(N151*EXP(Painel!$E$12-(Painel!$E$19^2)/2+NORMSINV(AleatProd!O150)*Painel!$E$19))</f>
        <v>1009247.5620945324</v>
      </c>
      <c r="P151" s="15">
        <f>(O151*EXP(Painel!$E$12-(Painel!$E$19^2)/2+NORMSINV(AleatProd!P150)*Painel!$E$19))</f>
        <v>1013370.1161223546</v>
      </c>
      <c r="Q151" s="15">
        <f>(P151*EXP(Painel!$E$12-(Painel!$E$19^2)/2+NORMSINV(AleatProd!Q150)*Painel!$E$19))</f>
        <v>1012894.6909836566</v>
      </c>
      <c r="R151" s="15">
        <f>(Q151*EXP(Painel!$E$12-(Painel!$E$19^2)/2+NORMSINV(AleatProd!R150)*Painel!$E$19))</f>
        <v>1037598.1235860179</v>
      </c>
      <c r="S151" s="15">
        <f>(R151*EXP(Painel!$E$12-(Painel!$E$19^2)/2+NORMSINV(AleatProd!S150)*Painel!$E$19))</f>
        <v>1052647.0042274564</v>
      </c>
      <c r="T151" s="15">
        <f>(S151*EXP(Painel!$E$12-(Painel!$E$19^2)/2+NORMSINV(AleatProd!T150)*Painel!$E$19))</f>
        <v>1043381.2809434098</v>
      </c>
      <c r="U151" s="15">
        <f>(T151*EXP(Painel!$E$12-(Painel!$E$19^2)/2+NORMSINV(AleatProd!U150)*Painel!$E$19))</f>
        <v>1045637.1525510526</v>
      </c>
      <c r="V151" s="15">
        <f>(U151*EXP(Painel!$E$12-(Painel!$E$19^2)/2+NORMSINV(AleatProd!V150)*Painel!$E$19))</f>
        <v>1043309.1322468504</v>
      </c>
    </row>
    <row r="152" spans="1:22" x14ac:dyDescent="0.25">
      <c r="A152">
        <v>149</v>
      </c>
      <c r="B152" s="2">
        <f>Painel!$B$6</f>
        <v>1000000</v>
      </c>
      <c r="C152" s="15">
        <f>(B152*EXP(Painel!$E$12-(Painel!$E$19^2)/2+NORMSINV(AleatProd!C151)*Painel!$E$19))</f>
        <v>984841.59275276295</v>
      </c>
      <c r="D152" s="15">
        <f>(C152*EXP(Painel!$E$12-(Painel!$E$19^2)/2+NORMSINV(AleatProd!D151)*Painel!$E$19))</f>
        <v>985045.8516843674</v>
      </c>
      <c r="E152" s="15">
        <f>(D152*EXP(Painel!$E$12-(Painel!$E$19^2)/2+NORMSINV(AleatProd!E151)*Painel!$E$19))</f>
        <v>991377.92665239039</v>
      </c>
      <c r="F152" s="15">
        <f>(E152*EXP(Painel!$E$12-(Painel!$E$19^2)/2+NORMSINV(AleatProd!F151)*Painel!$E$19))</f>
        <v>984948.43179900106</v>
      </c>
      <c r="G152" s="15">
        <f>(F152*EXP(Painel!$E$12-(Painel!$E$19^2)/2+NORMSINV(AleatProd!G151)*Painel!$E$19))</f>
        <v>984936.21957213408</v>
      </c>
      <c r="H152" s="15">
        <f>(G152*EXP(Painel!$E$12-(Painel!$E$19^2)/2+NORMSINV(AleatProd!H151)*Painel!$E$19))</f>
        <v>987524.90687733213</v>
      </c>
      <c r="I152" s="15">
        <f>(H152*EXP(Painel!$E$12-(Painel!$E$19^2)/2+NORMSINV(AleatProd!I151)*Painel!$E$19))</f>
        <v>997069.49335977284</v>
      </c>
      <c r="J152" s="15">
        <f>(I152*EXP(Painel!$E$12-(Painel!$E$19^2)/2+NORMSINV(AleatProd!J151)*Painel!$E$19))</f>
        <v>998965.30466870242</v>
      </c>
      <c r="K152" s="15">
        <f>(J152*EXP(Painel!$E$12-(Painel!$E$19^2)/2+NORMSINV(AleatProd!K151)*Painel!$E$19))</f>
        <v>1001439.6647471833</v>
      </c>
      <c r="L152" s="15">
        <f>(K152*EXP(Painel!$E$12-(Painel!$E$19^2)/2+NORMSINV(AleatProd!L151)*Painel!$E$19))</f>
        <v>987400.71625789464</v>
      </c>
      <c r="M152" s="15">
        <f>(L152*EXP(Painel!$E$12-(Painel!$E$19^2)/2+NORMSINV(AleatProd!M151)*Painel!$E$19))</f>
        <v>996696.59826726664</v>
      </c>
      <c r="N152" s="15">
        <f>(M152*EXP(Painel!$E$12-(Painel!$E$19^2)/2+NORMSINV(AleatProd!N151)*Painel!$E$19))</f>
        <v>996627.89799605869</v>
      </c>
      <c r="O152" s="15">
        <f>(N152*EXP(Painel!$E$12-(Painel!$E$19^2)/2+NORMSINV(AleatProd!O151)*Painel!$E$19))</f>
        <v>999240.39556638442</v>
      </c>
      <c r="P152" s="15">
        <f>(O152*EXP(Painel!$E$12-(Painel!$E$19^2)/2+NORMSINV(AleatProd!P151)*Painel!$E$19))</f>
        <v>1001838.7369303936</v>
      </c>
      <c r="Q152" s="15">
        <f>(P152*EXP(Painel!$E$12-(Painel!$E$19^2)/2+NORMSINV(AleatProd!Q151)*Painel!$E$19))</f>
        <v>1011081.2239809199</v>
      </c>
      <c r="R152" s="15">
        <f>(Q152*EXP(Painel!$E$12-(Painel!$E$19^2)/2+NORMSINV(AleatProd!R151)*Painel!$E$19))</f>
        <v>1015567.5431234763</v>
      </c>
      <c r="S152" s="15">
        <f>(R152*EXP(Painel!$E$12-(Painel!$E$19^2)/2+NORMSINV(AleatProd!S151)*Painel!$E$19))</f>
        <v>1012451.5830200262</v>
      </c>
      <c r="T152" s="15">
        <f>(S152*EXP(Painel!$E$12-(Painel!$E$19^2)/2+NORMSINV(AleatProd!T151)*Painel!$E$19))</f>
        <v>1002093.8611994243</v>
      </c>
      <c r="U152" s="15">
        <f>(T152*EXP(Painel!$E$12-(Painel!$E$19^2)/2+NORMSINV(AleatProd!U151)*Painel!$E$19))</f>
        <v>1006905.8978819435</v>
      </c>
      <c r="V152" s="15">
        <f>(U152*EXP(Painel!$E$12-(Painel!$E$19^2)/2+NORMSINV(AleatProd!V151)*Painel!$E$19))</f>
        <v>1026815.8100050243</v>
      </c>
    </row>
    <row r="153" spans="1:22" x14ac:dyDescent="0.25">
      <c r="A153">
        <v>150</v>
      </c>
      <c r="B153" s="2">
        <f>Painel!$B$6</f>
        <v>1000000</v>
      </c>
      <c r="C153" s="15">
        <f>(B153*EXP(Painel!$E$12-(Painel!$E$19^2)/2+NORMSINV(AleatProd!C152)*Painel!$E$19))</f>
        <v>992723.59489800327</v>
      </c>
      <c r="D153" s="15">
        <f>(C153*EXP(Painel!$E$12-(Painel!$E$19^2)/2+NORMSINV(AleatProd!D152)*Painel!$E$19))</f>
        <v>980217.79035668273</v>
      </c>
      <c r="E153" s="15">
        <f>(D153*EXP(Painel!$E$12-(Painel!$E$19^2)/2+NORMSINV(AleatProd!E152)*Painel!$E$19))</f>
        <v>983392.11242843955</v>
      </c>
      <c r="F153" s="15">
        <f>(E153*EXP(Painel!$E$12-(Painel!$E$19^2)/2+NORMSINV(AleatProd!F152)*Painel!$E$19))</f>
        <v>979438.66450747638</v>
      </c>
      <c r="G153" s="15">
        <f>(F153*EXP(Painel!$E$12-(Painel!$E$19^2)/2+NORMSINV(AleatProd!G152)*Painel!$E$19))</f>
        <v>971038.90974374523</v>
      </c>
      <c r="H153" s="15">
        <f>(G153*EXP(Painel!$E$12-(Painel!$E$19^2)/2+NORMSINV(AleatProd!H152)*Painel!$E$19))</f>
        <v>959311.86770212208</v>
      </c>
      <c r="I153" s="15">
        <f>(H153*EXP(Painel!$E$12-(Painel!$E$19^2)/2+NORMSINV(AleatProd!I152)*Painel!$E$19))</f>
        <v>947896.20715785981</v>
      </c>
      <c r="J153" s="15">
        <f>(I153*EXP(Painel!$E$12-(Painel!$E$19^2)/2+NORMSINV(AleatProd!J152)*Painel!$E$19))</f>
        <v>921915.85914444039</v>
      </c>
      <c r="K153" s="15">
        <f>(J153*EXP(Painel!$E$12-(Painel!$E$19^2)/2+NORMSINV(AleatProd!K152)*Painel!$E$19))</f>
        <v>916062.17812383932</v>
      </c>
      <c r="L153" s="15">
        <f>(K153*EXP(Painel!$E$12-(Painel!$E$19^2)/2+NORMSINV(AleatProd!L152)*Painel!$E$19))</f>
        <v>901327.08198958228</v>
      </c>
      <c r="M153" s="15">
        <f>(L153*EXP(Painel!$E$12-(Painel!$E$19^2)/2+NORMSINV(AleatProd!M152)*Painel!$E$19))</f>
        <v>922235.58194867463</v>
      </c>
      <c r="N153" s="15">
        <f>(M153*EXP(Painel!$E$12-(Painel!$E$19^2)/2+NORMSINV(AleatProd!N152)*Painel!$E$19))</f>
        <v>921046.6159058339</v>
      </c>
      <c r="O153" s="15">
        <f>(N153*EXP(Painel!$E$12-(Painel!$E$19^2)/2+NORMSINV(AleatProd!O152)*Painel!$E$19))</f>
        <v>924824.53239864716</v>
      </c>
      <c r="P153" s="15">
        <f>(O153*EXP(Painel!$E$12-(Painel!$E$19^2)/2+NORMSINV(AleatProd!P152)*Painel!$E$19))</f>
        <v>924206.5163282979</v>
      </c>
      <c r="Q153" s="15">
        <f>(P153*EXP(Painel!$E$12-(Painel!$E$19^2)/2+NORMSINV(AleatProd!Q152)*Painel!$E$19))</f>
        <v>928737.42387471732</v>
      </c>
      <c r="R153" s="15">
        <f>(Q153*EXP(Painel!$E$12-(Painel!$E$19^2)/2+NORMSINV(AleatProd!R152)*Painel!$E$19))</f>
        <v>938617.21797997213</v>
      </c>
      <c r="S153" s="15">
        <f>(R153*EXP(Painel!$E$12-(Painel!$E$19^2)/2+NORMSINV(AleatProd!S152)*Painel!$E$19))</f>
        <v>932681.19108961849</v>
      </c>
      <c r="T153" s="15">
        <f>(S153*EXP(Painel!$E$12-(Painel!$E$19^2)/2+NORMSINV(AleatProd!T152)*Painel!$E$19))</f>
        <v>941309.560699931</v>
      </c>
      <c r="U153" s="15">
        <f>(T153*EXP(Painel!$E$12-(Painel!$E$19^2)/2+NORMSINV(AleatProd!U152)*Painel!$E$19))</f>
        <v>942925.76234492869</v>
      </c>
      <c r="V153" s="15">
        <f>(U153*EXP(Painel!$E$12-(Painel!$E$19^2)/2+NORMSINV(AleatProd!V152)*Painel!$E$19))</f>
        <v>957243.11837118689</v>
      </c>
    </row>
    <row r="154" spans="1:22" x14ac:dyDescent="0.25">
      <c r="A154">
        <v>151</v>
      </c>
      <c r="B154" s="2">
        <f>Painel!$B$6</f>
        <v>1000000</v>
      </c>
      <c r="C154" s="15">
        <f>(B154*EXP(Painel!$E$12-(Painel!$E$19^2)/2+NORMSINV(AleatProd!C153)*Painel!$E$19))</f>
        <v>1000393.8571834497</v>
      </c>
      <c r="D154" s="15">
        <f>(C154*EXP(Painel!$E$12-(Painel!$E$19^2)/2+NORMSINV(AleatProd!D153)*Painel!$E$19))</f>
        <v>984995.83500234794</v>
      </c>
      <c r="E154" s="15">
        <f>(D154*EXP(Painel!$E$12-(Painel!$E$19^2)/2+NORMSINV(AleatProd!E153)*Painel!$E$19))</f>
        <v>980662.84545503813</v>
      </c>
      <c r="F154" s="15">
        <f>(E154*EXP(Painel!$E$12-(Painel!$E$19^2)/2+NORMSINV(AleatProd!F153)*Painel!$E$19))</f>
        <v>983483.27220320143</v>
      </c>
      <c r="G154" s="15">
        <f>(F154*EXP(Painel!$E$12-(Painel!$E$19^2)/2+NORMSINV(AleatProd!G153)*Painel!$E$19))</f>
        <v>978428.44585701823</v>
      </c>
      <c r="H154" s="15">
        <f>(G154*EXP(Painel!$E$12-(Painel!$E$19^2)/2+NORMSINV(AleatProd!H153)*Painel!$E$19))</f>
        <v>982676.69852776674</v>
      </c>
      <c r="I154" s="15">
        <f>(H154*EXP(Painel!$E$12-(Painel!$E$19^2)/2+NORMSINV(AleatProd!I153)*Painel!$E$19))</f>
        <v>990811.58238323673</v>
      </c>
      <c r="J154" s="15">
        <f>(I154*EXP(Painel!$E$12-(Painel!$E$19^2)/2+NORMSINV(AleatProd!J153)*Painel!$E$19))</f>
        <v>982452.01640626392</v>
      </c>
      <c r="K154" s="15">
        <f>(J154*EXP(Painel!$E$12-(Painel!$E$19^2)/2+NORMSINV(AleatProd!K153)*Painel!$E$19))</f>
        <v>976869.80755281658</v>
      </c>
      <c r="L154" s="15">
        <f>(K154*EXP(Painel!$E$12-(Painel!$E$19^2)/2+NORMSINV(AleatProd!L153)*Painel!$E$19))</f>
        <v>982081.78338627587</v>
      </c>
      <c r="M154" s="15">
        <f>(L154*EXP(Painel!$E$12-(Painel!$E$19^2)/2+NORMSINV(AleatProd!M153)*Painel!$E$19))</f>
        <v>987892.78754704399</v>
      </c>
      <c r="N154" s="15">
        <f>(M154*EXP(Painel!$E$12-(Painel!$E$19^2)/2+NORMSINV(AleatProd!N153)*Painel!$E$19))</f>
        <v>1005975.2994447672</v>
      </c>
      <c r="O154" s="15">
        <f>(N154*EXP(Painel!$E$12-(Painel!$E$19^2)/2+NORMSINV(AleatProd!O153)*Painel!$E$19))</f>
        <v>995836.66710863519</v>
      </c>
      <c r="P154" s="15">
        <f>(O154*EXP(Painel!$E$12-(Painel!$E$19^2)/2+NORMSINV(AleatProd!P153)*Painel!$E$19))</f>
        <v>994131.40135532618</v>
      </c>
      <c r="Q154" s="15">
        <f>(P154*EXP(Painel!$E$12-(Painel!$E$19^2)/2+NORMSINV(AleatProd!Q153)*Painel!$E$19))</f>
        <v>996783.0153323767</v>
      </c>
      <c r="R154" s="15">
        <f>(Q154*EXP(Painel!$E$12-(Painel!$E$19^2)/2+NORMSINV(AleatProd!R153)*Painel!$E$19))</f>
        <v>979172.1219430177</v>
      </c>
      <c r="S154" s="15">
        <f>(R154*EXP(Painel!$E$12-(Painel!$E$19^2)/2+NORMSINV(AleatProd!S153)*Painel!$E$19))</f>
        <v>987540.10300291365</v>
      </c>
      <c r="T154" s="15">
        <f>(S154*EXP(Painel!$E$12-(Painel!$E$19^2)/2+NORMSINV(AleatProd!T153)*Painel!$E$19))</f>
        <v>988998.7027503734</v>
      </c>
      <c r="U154" s="15">
        <f>(T154*EXP(Painel!$E$12-(Painel!$E$19^2)/2+NORMSINV(AleatProd!U153)*Painel!$E$19))</f>
        <v>990041.20107289602</v>
      </c>
      <c r="V154" s="15">
        <f>(U154*EXP(Painel!$E$12-(Painel!$E$19^2)/2+NORMSINV(AleatProd!V153)*Painel!$E$19))</f>
        <v>1008964.6563770821</v>
      </c>
    </row>
    <row r="155" spans="1:22" x14ac:dyDescent="0.25">
      <c r="A155">
        <v>152</v>
      </c>
      <c r="B155" s="2">
        <f>Painel!$B$6</f>
        <v>1000000</v>
      </c>
      <c r="C155" s="15">
        <f>(B155*EXP(Painel!$E$12-(Painel!$E$19^2)/2+NORMSINV(AleatProd!C154)*Painel!$E$19))</f>
        <v>997583.16353852884</v>
      </c>
      <c r="D155" s="15">
        <f>(C155*EXP(Painel!$E$12-(Painel!$E$19^2)/2+NORMSINV(AleatProd!D154)*Painel!$E$19))</f>
        <v>990287.78776539804</v>
      </c>
      <c r="E155" s="15">
        <f>(D155*EXP(Painel!$E$12-(Painel!$E$19^2)/2+NORMSINV(AleatProd!E154)*Painel!$E$19))</f>
        <v>976522.21416716697</v>
      </c>
      <c r="F155" s="15">
        <f>(E155*EXP(Painel!$E$12-(Painel!$E$19^2)/2+NORMSINV(AleatProd!F154)*Painel!$E$19))</f>
        <v>962533.53784540028</v>
      </c>
      <c r="G155" s="15">
        <f>(F155*EXP(Painel!$E$12-(Painel!$E$19^2)/2+NORMSINV(AleatProd!G154)*Painel!$E$19))</f>
        <v>976945.12676831416</v>
      </c>
      <c r="H155" s="15">
        <f>(G155*EXP(Painel!$E$12-(Painel!$E$19^2)/2+NORMSINV(AleatProd!H154)*Painel!$E$19))</f>
        <v>972967.14872408344</v>
      </c>
      <c r="I155" s="15">
        <f>(H155*EXP(Painel!$E$12-(Painel!$E$19^2)/2+NORMSINV(AleatProd!I154)*Painel!$E$19))</f>
        <v>982942.53075837891</v>
      </c>
      <c r="J155" s="15">
        <f>(I155*EXP(Painel!$E$12-(Painel!$E$19^2)/2+NORMSINV(AleatProd!J154)*Painel!$E$19))</f>
        <v>992056.45436102746</v>
      </c>
      <c r="K155" s="15">
        <f>(J155*EXP(Painel!$E$12-(Painel!$E$19^2)/2+NORMSINV(AleatProd!K154)*Painel!$E$19))</f>
        <v>992416.79652314773</v>
      </c>
      <c r="L155" s="15">
        <f>(K155*EXP(Painel!$E$12-(Painel!$E$19^2)/2+NORMSINV(AleatProd!L154)*Painel!$E$19))</f>
        <v>986323.19646365591</v>
      </c>
      <c r="M155" s="15">
        <f>(L155*EXP(Painel!$E$12-(Painel!$E$19^2)/2+NORMSINV(AleatProd!M154)*Painel!$E$19))</f>
        <v>981612.42635062523</v>
      </c>
      <c r="N155" s="15">
        <f>(M155*EXP(Painel!$E$12-(Painel!$E$19^2)/2+NORMSINV(AleatProd!N154)*Painel!$E$19))</f>
        <v>986029.47845470638</v>
      </c>
      <c r="O155" s="15">
        <f>(N155*EXP(Painel!$E$12-(Painel!$E$19^2)/2+NORMSINV(AleatProd!O154)*Painel!$E$19))</f>
        <v>988156.48253054207</v>
      </c>
      <c r="P155" s="15">
        <f>(O155*EXP(Painel!$E$12-(Painel!$E$19^2)/2+NORMSINV(AleatProd!P154)*Painel!$E$19))</f>
        <v>991119.41306606459</v>
      </c>
      <c r="Q155" s="15">
        <f>(P155*EXP(Painel!$E$12-(Painel!$E$19^2)/2+NORMSINV(AleatProd!Q154)*Painel!$E$19))</f>
        <v>996940.72142159857</v>
      </c>
      <c r="R155" s="15">
        <f>(Q155*EXP(Painel!$E$12-(Painel!$E$19^2)/2+NORMSINV(AleatProd!R154)*Painel!$E$19))</f>
        <v>1012335.2927221687</v>
      </c>
      <c r="S155" s="15">
        <f>(R155*EXP(Painel!$E$12-(Painel!$E$19^2)/2+NORMSINV(AleatProd!S154)*Painel!$E$19))</f>
        <v>1002661.1075426512</v>
      </c>
      <c r="T155" s="15">
        <f>(S155*EXP(Painel!$E$12-(Painel!$E$19^2)/2+NORMSINV(AleatProd!T154)*Painel!$E$19))</f>
        <v>1015019.3643827615</v>
      </c>
      <c r="U155" s="15">
        <f>(T155*EXP(Painel!$E$12-(Painel!$E$19^2)/2+NORMSINV(AleatProd!U154)*Painel!$E$19))</f>
        <v>1001260.6359573607</v>
      </c>
      <c r="V155" s="15">
        <f>(U155*EXP(Painel!$E$12-(Painel!$E$19^2)/2+NORMSINV(AleatProd!V154)*Painel!$E$19))</f>
        <v>996843.90527239116</v>
      </c>
    </row>
    <row r="156" spans="1:22" x14ac:dyDescent="0.25">
      <c r="A156">
        <v>153</v>
      </c>
      <c r="B156" s="2">
        <f>Painel!$B$6</f>
        <v>1000000</v>
      </c>
      <c r="C156" s="15">
        <f>(B156*EXP(Painel!$E$12-(Painel!$E$19^2)/2+NORMSINV(AleatProd!C155)*Painel!$E$19))</f>
        <v>980979.84477108263</v>
      </c>
      <c r="D156" s="15">
        <f>(C156*EXP(Painel!$E$12-(Painel!$E$19^2)/2+NORMSINV(AleatProd!D155)*Painel!$E$19))</f>
        <v>982195.40971656749</v>
      </c>
      <c r="E156" s="15">
        <f>(D156*EXP(Painel!$E$12-(Painel!$E$19^2)/2+NORMSINV(AleatProd!E155)*Painel!$E$19))</f>
        <v>987644.08974504052</v>
      </c>
      <c r="F156" s="15">
        <f>(E156*EXP(Painel!$E$12-(Painel!$E$19^2)/2+NORMSINV(AleatProd!F155)*Painel!$E$19))</f>
        <v>989905.01083378145</v>
      </c>
      <c r="G156" s="15">
        <f>(F156*EXP(Painel!$E$12-(Painel!$E$19^2)/2+NORMSINV(AleatProd!G155)*Painel!$E$19))</f>
        <v>988625.97686046734</v>
      </c>
      <c r="H156" s="15">
        <f>(G156*EXP(Painel!$E$12-(Painel!$E$19^2)/2+NORMSINV(AleatProd!H155)*Painel!$E$19))</f>
        <v>996463.83839379915</v>
      </c>
      <c r="I156" s="15">
        <f>(H156*EXP(Painel!$E$12-(Painel!$E$19^2)/2+NORMSINV(AleatProd!I155)*Painel!$E$19))</f>
        <v>1005485.2986560025</v>
      </c>
      <c r="J156" s="15">
        <f>(I156*EXP(Painel!$E$12-(Painel!$E$19^2)/2+NORMSINV(AleatProd!J155)*Painel!$E$19))</f>
        <v>1012775.8597595983</v>
      </c>
      <c r="K156" s="15">
        <f>(J156*EXP(Painel!$E$12-(Painel!$E$19^2)/2+NORMSINV(AleatProd!K155)*Painel!$E$19))</f>
        <v>1017189.6688183037</v>
      </c>
      <c r="L156" s="15">
        <f>(K156*EXP(Painel!$E$12-(Painel!$E$19^2)/2+NORMSINV(AleatProd!L155)*Painel!$E$19))</f>
        <v>1021675.2611208254</v>
      </c>
      <c r="M156" s="15">
        <f>(L156*EXP(Painel!$E$12-(Painel!$E$19^2)/2+NORMSINV(AleatProd!M155)*Painel!$E$19))</f>
        <v>1016948.9793111647</v>
      </c>
      <c r="N156" s="15">
        <f>(M156*EXP(Painel!$E$12-(Painel!$E$19^2)/2+NORMSINV(AleatProd!N155)*Painel!$E$19))</f>
        <v>986598.04530779726</v>
      </c>
      <c r="O156" s="15">
        <f>(N156*EXP(Painel!$E$12-(Painel!$E$19^2)/2+NORMSINV(AleatProd!O155)*Painel!$E$19))</f>
        <v>982565.13228514779</v>
      </c>
      <c r="P156" s="15">
        <f>(O156*EXP(Painel!$E$12-(Painel!$E$19^2)/2+NORMSINV(AleatProd!P155)*Painel!$E$19))</f>
        <v>989863.06156374176</v>
      </c>
      <c r="Q156" s="15">
        <f>(P156*EXP(Painel!$E$12-(Painel!$E$19^2)/2+NORMSINV(AleatProd!Q155)*Painel!$E$19))</f>
        <v>993638.92170084396</v>
      </c>
      <c r="R156" s="15">
        <f>(Q156*EXP(Painel!$E$12-(Painel!$E$19^2)/2+NORMSINV(AleatProd!R155)*Painel!$E$19))</f>
        <v>1001444.6479529261</v>
      </c>
      <c r="S156" s="15">
        <f>(R156*EXP(Painel!$E$12-(Painel!$E$19^2)/2+NORMSINV(AleatProd!S155)*Painel!$E$19))</f>
        <v>1003036.3123960051</v>
      </c>
      <c r="T156" s="15">
        <f>(S156*EXP(Painel!$E$12-(Painel!$E$19^2)/2+NORMSINV(AleatProd!T155)*Painel!$E$19))</f>
        <v>992411.16047585581</v>
      </c>
      <c r="U156" s="15">
        <f>(T156*EXP(Painel!$E$12-(Painel!$E$19^2)/2+NORMSINV(AleatProd!U155)*Painel!$E$19))</f>
        <v>1006371.2766396306</v>
      </c>
      <c r="V156" s="15">
        <f>(U156*EXP(Painel!$E$12-(Painel!$E$19^2)/2+NORMSINV(AleatProd!V155)*Painel!$E$19))</f>
        <v>996374.42845645454</v>
      </c>
    </row>
    <row r="157" spans="1:22" x14ac:dyDescent="0.25">
      <c r="A157">
        <v>154</v>
      </c>
      <c r="B157" s="2">
        <f>Painel!$B$6</f>
        <v>1000000</v>
      </c>
      <c r="C157" s="15">
        <f>(B157*EXP(Painel!$E$12-(Painel!$E$19^2)/2+NORMSINV(AleatProd!C156)*Painel!$E$19))</f>
        <v>1012496.0507648094</v>
      </c>
      <c r="D157" s="15">
        <f>(C157*EXP(Painel!$E$12-(Painel!$E$19^2)/2+NORMSINV(AleatProd!D156)*Painel!$E$19))</f>
        <v>1020600.2245635579</v>
      </c>
      <c r="E157" s="15">
        <f>(D157*EXP(Painel!$E$12-(Painel!$E$19^2)/2+NORMSINV(AleatProd!E156)*Painel!$E$19))</f>
        <v>1026530.7227930553</v>
      </c>
      <c r="F157" s="15">
        <f>(E157*EXP(Painel!$E$12-(Painel!$E$19^2)/2+NORMSINV(AleatProd!F156)*Painel!$E$19))</f>
        <v>1015513.1678284791</v>
      </c>
      <c r="G157" s="15">
        <f>(F157*EXP(Painel!$E$12-(Painel!$E$19^2)/2+NORMSINV(AleatProd!G156)*Painel!$E$19))</f>
        <v>1007527.0282221281</v>
      </c>
      <c r="H157" s="15">
        <f>(G157*EXP(Painel!$E$12-(Painel!$E$19^2)/2+NORMSINV(AleatProd!H156)*Painel!$E$19))</f>
        <v>1006082.7429483286</v>
      </c>
      <c r="I157" s="15">
        <f>(H157*EXP(Painel!$E$12-(Painel!$E$19^2)/2+NORMSINV(AleatProd!I156)*Painel!$E$19))</f>
        <v>993228.79148064693</v>
      </c>
      <c r="J157" s="15">
        <f>(I157*EXP(Painel!$E$12-(Painel!$E$19^2)/2+NORMSINV(AleatProd!J156)*Painel!$E$19))</f>
        <v>1005315.5122465312</v>
      </c>
      <c r="K157" s="15">
        <f>(J157*EXP(Painel!$E$12-(Painel!$E$19^2)/2+NORMSINV(AleatProd!K156)*Painel!$E$19))</f>
        <v>1001537.7578875242</v>
      </c>
      <c r="L157" s="15">
        <f>(K157*EXP(Painel!$E$12-(Painel!$E$19^2)/2+NORMSINV(AleatProd!L156)*Painel!$E$19))</f>
        <v>1015143.8509577528</v>
      </c>
      <c r="M157" s="15">
        <f>(L157*EXP(Painel!$E$12-(Painel!$E$19^2)/2+NORMSINV(AleatProd!M156)*Painel!$E$19))</f>
        <v>1022639.695950406</v>
      </c>
      <c r="N157" s="15">
        <f>(M157*EXP(Painel!$E$12-(Painel!$E$19^2)/2+NORMSINV(AleatProd!N156)*Painel!$E$19))</f>
        <v>1013681.1595757707</v>
      </c>
      <c r="O157" s="15">
        <f>(N157*EXP(Painel!$E$12-(Painel!$E$19^2)/2+NORMSINV(AleatProd!O156)*Painel!$E$19))</f>
        <v>1015085.485767195</v>
      </c>
      <c r="P157" s="15">
        <f>(O157*EXP(Painel!$E$12-(Painel!$E$19^2)/2+NORMSINV(AleatProd!P156)*Painel!$E$19))</f>
        <v>1008467.8805816912</v>
      </c>
      <c r="Q157" s="15">
        <f>(P157*EXP(Painel!$E$12-(Painel!$E$19^2)/2+NORMSINV(AleatProd!Q156)*Painel!$E$19))</f>
        <v>1008656.642208486</v>
      </c>
      <c r="R157" s="15">
        <f>(Q157*EXP(Painel!$E$12-(Painel!$E$19^2)/2+NORMSINV(AleatProd!R156)*Painel!$E$19))</f>
        <v>1014392.6780986836</v>
      </c>
      <c r="S157" s="15">
        <f>(R157*EXP(Painel!$E$12-(Painel!$E$19^2)/2+NORMSINV(AleatProd!S156)*Painel!$E$19))</f>
        <v>1016851.9082226544</v>
      </c>
      <c r="T157" s="15">
        <f>(S157*EXP(Painel!$E$12-(Painel!$E$19^2)/2+NORMSINV(AleatProd!T156)*Painel!$E$19))</f>
        <v>1020513.2092380022</v>
      </c>
      <c r="U157" s="15">
        <f>(T157*EXP(Painel!$E$12-(Painel!$E$19^2)/2+NORMSINV(AleatProd!U156)*Painel!$E$19))</f>
        <v>1006418.2432747779</v>
      </c>
      <c r="V157" s="15">
        <f>(U157*EXP(Painel!$E$12-(Painel!$E$19^2)/2+NORMSINV(AleatProd!V156)*Painel!$E$19))</f>
        <v>1001929.3197142783</v>
      </c>
    </row>
    <row r="158" spans="1:22" x14ac:dyDescent="0.25">
      <c r="A158">
        <v>155</v>
      </c>
      <c r="B158" s="2">
        <f>Painel!$B$6</f>
        <v>1000000</v>
      </c>
      <c r="C158" s="15">
        <f>(B158*EXP(Painel!$E$12-(Painel!$E$19^2)/2+NORMSINV(AleatProd!C157)*Painel!$E$19))</f>
        <v>1002651.1996970102</v>
      </c>
      <c r="D158" s="15">
        <f>(C158*EXP(Painel!$E$12-(Painel!$E$19^2)/2+NORMSINV(AleatProd!D157)*Painel!$E$19))</f>
        <v>1012063.5387142106</v>
      </c>
      <c r="E158" s="15">
        <f>(D158*EXP(Painel!$E$12-(Painel!$E$19^2)/2+NORMSINV(AleatProd!E157)*Painel!$E$19))</f>
        <v>1016355.2929872459</v>
      </c>
      <c r="F158" s="15">
        <f>(E158*EXP(Painel!$E$12-(Painel!$E$19^2)/2+NORMSINV(AleatProd!F157)*Painel!$E$19))</f>
        <v>1020791.1358185791</v>
      </c>
      <c r="G158" s="15">
        <f>(F158*EXP(Painel!$E$12-(Painel!$E$19^2)/2+NORMSINV(AleatProd!G157)*Painel!$E$19))</f>
        <v>1027097.3697456606</v>
      </c>
      <c r="H158" s="15">
        <f>(G158*EXP(Painel!$E$12-(Painel!$E$19^2)/2+NORMSINV(AleatProd!H157)*Painel!$E$19))</f>
        <v>1025250.3672300115</v>
      </c>
      <c r="I158" s="15">
        <f>(H158*EXP(Painel!$E$12-(Painel!$E$19^2)/2+NORMSINV(AleatProd!I157)*Painel!$E$19))</f>
        <v>1014119.2963871172</v>
      </c>
      <c r="J158" s="15">
        <f>(I158*EXP(Painel!$E$12-(Painel!$E$19^2)/2+NORMSINV(AleatProd!J157)*Painel!$E$19))</f>
        <v>1020523.2538382845</v>
      </c>
      <c r="K158" s="15">
        <f>(J158*EXP(Painel!$E$12-(Painel!$E$19^2)/2+NORMSINV(AleatProd!K157)*Painel!$E$19))</f>
        <v>1019706.5616887405</v>
      </c>
      <c r="L158" s="15">
        <f>(K158*EXP(Painel!$E$12-(Painel!$E$19^2)/2+NORMSINV(AleatProd!L157)*Painel!$E$19))</f>
        <v>1016351.9233129924</v>
      </c>
      <c r="M158" s="15">
        <f>(L158*EXP(Painel!$E$12-(Painel!$E$19^2)/2+NORMSINV(AleatProd!M157)*Painel!$E$19))</f>
        <v>1019659.5232231535</v>
      </c>
      <c r="N158" s="15">
        <f>(M158*EXP(Painel!$E$12-(Painel!$E$19^2)/2+NORMSINV(AleatProd!N157)*Painel!$E$19))</f>
        <v>1003450.4393580939</v>
      </c>
      <c r="O158" s="15">
        <f>(N158*EXP(Painel!$E$12-(Painel!$E$19^2)/2+NORMSINV(AleatProd!O157)*Painel!$E$19))</f>
        <v>990344.43207495334</v>
      </c>
      <c r="P158" s="15">
        <f>(O158*EXP(Painel!$E$12-(Painel!$E$19^2)/2+NORMSINV(AleatProd!P157)*Painel!$E$19))</f>
        <v>979523.76458075491</v>
      </c>
      <c r="Q158" s="15">
        <f>(P158*EXP(Painel!$E$12-(Painel!$E$19^2)/2+NORMSINV(AleatProd!Q157)*Painel!$E$19))</f>
        <v>975049.08843671146</v>
      </c>
      <c r="R158" s="15">
        <f>(Q158*EXP(Painel!$E$12-(Painel!$E$19^2)/2+NORMSINV(AleatProd!R157)*Painel!$E$19))</f>
        <v>973167.76461664669</v>
      </c>
      <c r="S158" s="15">
        <f>(R158*EXP(Painel!$E$12-(Painel!$E$19^2)/2+NORMSINV(AleatProd!S157)*Painel!$E$19))</f>
        <v>970466.57504280971</v>
      </c>
      <c r="T158" s="15">
        <f>(S158*EXP(Painel!$E$12-(Painel!$E$19^2)/2+NORMSINV(AleatProd!T157)*Painel!$E$19))</f>
        <v>958286.80391076417</v>
      </c>
      <c r="U158" s="15">
        <f>(T158*EXP(Painel!$E$12-(Painel!$E$19^2)/2+NORMSINV(AleatProd!U157)*Painel!$E$19))</f>
        <v>963819.284160777</v>
      </c>
      <c r="V158" s="15">
        <f>(U158*EXP(Painel!$E$12-(Painel!$E$19^2)/2+NORMSINV(AleatProd!V157)*Painel!$E$19))</f>
        <v>982302.79883483914</v>
      </c>
    </row>
    <row r="159" spans="1:22" x14ac:dyDescent="0.25">
      <c r="A159">
        <v>156</v>
      </c>
      <c r="B159" s="2">
        <f>Painel!$B$6</f>
        <v>1000000</v>
      </c>
      <c r="C159" s="15">
        <f>(B159*EXP(Painel!$E$12-(Painel!$E$19^2)/2+NORMSINV(AleatProd!C158)*Painel!$E$19))</f>
        <v>1011018.4542775522</v>
      </c>
      <c r="D159" s="15">
        <f>(C159*EXP(Painel!$E$12-(Painel!$E$19^2)/2+NORMSINV(AleatProd!D158)*Painel!$E$19))</f>
        <v>1010651.0294914497</v>
      </c>
      <c r="E159" s="15">
        <f>(D159*EXP(Painel!$E$12-(Painel!$E$19^2)/2+NORMSINV(AleatProd!E158)*Painel!$E$19))</f>
        <v>1022563.6640423919</v>
      </c>
      <c r="F159" s="15">
        <f>(E159*EXP(Painel!$E$12-(Painel!$E$19^2)/2+NORMSINV(AleatProd!F158)*Painel!$E$19))</f>
        <v>995755.58871893305</v>
      </c>
      <c r="G159" s="15">
        <f>(F159*EXP(Painel!$E$12-(Painel!$E$19^2)/2+NORMSINV(AleatProd!G158)*Painel!$E$19))</f>
        <v>983944.73714620003</v>
      </c>
      <c r="H159" s="15">
        <f>(G159*EXP(Painel!$E$12-(Painel!$E$19^2)/2+NORMSINV(AleatProd!H158)*Painel!$E$19))</f>
        <v>997649.82172860159</v>
      </c>
      <c r="I159" s="15">
        <f>(H159*EXP(Painel!$E$12-(Painel!$E$19^2)/2+NORMSINV(AleatProd!I158)*Painel!$E$19))</f>
        <v>1000638.7721633832</v>
      </c>
      <c r="J159" s="15">
        <f>(I159*EXP(Painel!$E$12-(Painel!$E$19^2)/2+NORMSINV(AleatProd!J158)*Painel!$E$19))</f>
        <v>1002100.758107841</v>
      </c>
      <c r="K159" s="15">
        <f>(J159*EXP(Painel!$E$12-(Painel!$E$19^2)/2+NORMSINV(AleatProd!K158)*Painel!$E$19))</f>
        <v>1003147.5203361865</v>
      </c>
      <c r="L159" s="15">
        <f>(K159*EXP(Painel!$E$12-(Painel!$E$19^2)/2+NORMSINV(AleatProd!L158)*Painel!$E$19))</f>
        <v>1002761.5009676879</v>
      </c>
      <c r="M159" s="15">
        <f>(L159*EXP(Painel!$E$12-(Painel!$E$19^2)/2+NORMSINV(AleatProd!M158)*Painel!$E$19))</f>
        <v>1009181.8949778125</v>
      </c>
      <c r="N159" s="15">
        <f>(M159*EXP(Painel!$E$12-(Painel!$E$19^2)/2+NORMSINV(AleatProd!N158)*Painel!$E$19))</f>
        <v>996576.86351902678</v>
      </c>
      <c r="O159" s="15">
        <f>(N159*EXP(Painel!$E$12-(Painel!$E$19^2)/2+NORMSINV(AleatProd!O158)*Painel!$E$19))</f>
        <v>986835.75989719026</v>
      </c>
      <c r="P159" s="15">
        <f>(O159*EXP(Painel!$E$12-(Painel!$E$19^2)/2+NORMSINV(AleatProd!P158)*Painel!$E$19))</f>
        <v>999591.39091066958</v>
      </c>
      <c r="Q159" s="15">
        <f>(P159*EXP(Painel!$E$12-(Painel!$E$19^2)/2+NORMSINV(AleatProd!Q158)*Painel!$E$19))</f>
        <v>1000996.0894844357</v>
      </c>
      <c r="R159" s="15">
        <f>(Q159*EXP(Painel!$E$12-(Painel!$E$19^2)/2+NORMSINV(AleatProd!R158)*Painel!$E$19))</f>
        <v>1007990.3817463779</v>
      </c>
      <c r="S159" s="15">
        <f>(R159*EXP(Painel!$E$12-(Painel!$E$19^2)/2+NORMSINV(AleatProd!S158)*Painel!$E$19))</f>
        <v>1017798.5031934291</v>
      </c>
      <c r="T159" s="15">
        <f>(S159*EXP(Painel!$E$12-(Painel!$E$19^2)/2+NORMSINV(AleatProd!T158)*Painel!$E$19))</f>
        <v>1014854.0073762333</v>
      </c>
      <c r="U159" s="15">
        <f>(T159*EXP(Painel!$E$12-(Painel!$E$19^2)/2+NORMSINV(AleatProd!U158)*Painel!$E$19))</f>
        <v>1010119.9549230967</v>
      </c>
      <c r="V159" s="15">
        <f>(U159*EXP(Painel!$E$12-(Painel!$E$19^2)/2+NORMSINV(AleatProd!V158)*Painel!$E$19))</f>
        <v>1003250.2691639727</v>
      </c>
    </row>
    <row r="160" spans="1:22" x14ac:dyDescent="0.25">
      <c r="A160">
        <v>157</v>
      </c>
      <c r="B160" s="2">
        <f>Painel!$B$6</f>
        <v>1000000</v>
      </c>
      <c r="C160" s="15">
        <f>(B160*EXP(Painel!$E$12-(Painel!$E$19^2)/2+NORMSINV(AleatProd!C159)*Painel!$E$19))</f>
        <v>1000756.7192922935</v>
      </c>
      <c r="D160" s="15">
        <f>(C160*EXP(Painel!$E$12-(Painel!$E$19^2)/2+NORMSINV(AleatProd!D159)*Painel!$E$19))</f>
        <v>987882.3674829849</v>
      </c>
      <c r="E160" s="15">
        <f>(D160*EXP(Painel!$E$12-(Painel!$E$19^2)/2+NORMSINV(AleatProd!E159)*Painel!$E$19))</f>
        <v>982655.6609630899</v>
      </c>
      <c r="F160" s="15">
        <f>(E160*EXP(Painel!$E$12-(Painel!$E$19^2)/2+NORMSINV(AleatProd!F159)*Painel!$E$19))</f>
        <v>994765.58322776563</v>
      </c>
      <c r="G160" s="15">
        <f>(F160*EXP(Painel!$E$12-(Painel!$E$19^2)/2+NORMSINV(AleatProd!G159)*Painel!$E$19))</f>
        <v>993955.10544065328</v>
      </c>
      <c r="H160" s="15">
        <f>(G160*EXP(Painel!$E$12-(Painel!$E$19^2)/2+NORMSINV(AleatProd!H159)*Painel!$E$19))</f>
        <v>982187.20796833572</v>
      </c>
      <c r="I160" s="15">
        <f>(H160*EXP(Painel!$E$12-(Painel!$E$19^2)/2+NORMSINV(AleatProd!I159)*Painel!$E$19))</f>
        <v>989091.15715421573</v>
      </c>
      <c r="J160" s="15">
        <f>(I160*EXP(Painel!$E$12-(Painel!$E$19^2)/2+NORMSINV(AleatProd!J159)*Painel!$E$19))</f>
        <v>1002233.5054432334</v>
      </c>
      <c r="K160" s="15">
        <f>(J160*EXP(Painel!$E$12-(Painel!$E$19^2)/2+NORMSINV(AleatProd!K159)*Painel!$E$19))</f>
        <v>1008502.5847021168</v>
      </c>
      <c r="L160" s="15">
        <f>(K160*EXP(Painel!$E$12-(Painel!$E$19^2)/2+NORMSINV(AleatProd!L159)*Painel!$E$19))</f>
        <v>1030596.5259486252</v>
      </c>
      <c r="M160" s="15">
        <f>(L160*EXP(Painel!$E$12-(Painel!$E$19^2)/2+NORMSINV(AleatProd!M159)*Painel!$E$19))</f>
        <v>1045826.2459176811</v>
      </c>
      <c r="N160" s="15">
        <f>(M160*EXP(Painel!$E$12-(Painel!$E$19^2)/2+NORMSINV(AleatProd!N159)*Painel!$E$19))</f>
        <v>1065980.7109559069</v>
      </c>
      <c r="O160" s="15">
        <f>(N160*EXP(Painel!$E$12-(Painel!$E$19^2)/2+NORMSINV(AleatProd!O159)*Painel!$E$19))</f>
        <v>1071168.70346976</v>
      </c>
      <c r="P160" s="15">
        <f>(O160*EXP(Painel!$E$12-(Painel!$E$19^2)/2+NORMSINV(AleatProd!P159)*Painel!$E$19))</f>
        <v>1065552.4851468238</v>
      </c>
      <c r="Q160" s="15">
        <f>(P160*EXP(Painel!$E$12-(Painel!$E$19^2)/2+NORMSINV(AleatProd!Q159)*Painel!$E$19))</f>
        <v>1044618.0427519515</v>
      </c>
      <c r="R160" s="15">
        <f>(Q160*EXP(Painel!$E$12-(Painel!$E$19^2)/2+NORMSINV(AleatProd!R159)*Painel!$E$19))</f>
        <v>1050308.5098726151</v>
      </c>
      <c r="S160" s="15">
        <f>(R160*EXP(Painel!$E$12-(Painel!$E$19^2)/2+NORMSINV(AleatProd!S159)*Painel!$E$19))</f>
        <v>1042658.9337727849</v>
      </c>
      <c r="T160" s="15">
        <f>(S160*EXP(Painel!$E$12-(Painel!$E$19^2)/2+NORMSINV(AleatProd!T159)*Painel!$E$19))</f>
        <v>1050597.3848254667</v>
      </c>
      <c r="U160" s="15">
        <f>(T160*EXP(Painel!$E$12-(Painel!$E$19^2)/2+NORMSINV(AleatProd!U159)*Painel!$E$19))</f>
        <v>1046897.6328314934</v>
      </c>
      <c r="V160" s="15">
        <f>(U160*EXP(Painel!$E$12-(Painel!$E$19^2)/2+NORMSINV(AleatProd!V159)*Painel!$E$19))</f>
        <v>1046188.8797574166</v>
      </c>
    </row>
    <row r="161" spans="1:22" x14ac:dyDescent="0.25">
      <c r="A161">
        <v>158</v>
      </c>
      <c r="B161" s="2">
        <f>Painel!$B$6</f>
        <v>1000000</v>
      </c>
      <c r="C161" s="15">
        <f>(B161*EXP(Painel!$E$12-(Painel!$E$19^2)/2+NORMSINV(AleatProd!C160)*Painel!$E$19))</f>
        <v>1012030.6423950924</v>
      </c>
      <c r="D161" s="15">
        <f>(C161*EXP(Painel!$E$12-(Painel!$E$19^2)/2+NORMSINV(AleatProd!D160)*Painel!$E$19))</f>
        <v>1016699.626466741</v>
      </c>
      <c r="E161" s="15">
        <f>(D161*EXP(Painel!$E$12-(Painel!$E$19^2)/2+NORMSINV(AleatProd!E160)*Painel!$E$19))</f>
        <v>1019852.7217304981</v>
      </c>
      <c r="F161" s="15">
        <f>(E161*EXP(Painel!$E$12-(Painel!$E$19^2)/2+NORMSINV(AleatProd!F160)*Painel!$E$19))</f>
        <v>1025373.9888323807</v>
      </c>
      <c r="G161" s="15">
        <f>(F161*EXP(Painel!$E$12-(Painel!$E$19^2)/2+NORMSINV(AleatProd!G160)*Painel!$E$19))</f>
        <v>1036009.8858681497</v>
      </c>
      <c r="H161" s="15">
        <f>(G161*EXP(Painel!$E$12-(Painel!$E$19^2)/2+NORMSINV(AleatProd!H160)*Painel!$E$19))</f>
        <v>1026455.2152742763</v>
      </c>
      <c r="I161" s="15">
        <f>(H161*EXP(Painel!$E$12-(Painel!$E$19^2)/2+NORMSINV(AleatProd!I160)*Painel!$E$19))</f>
        <v>1032161.3583623976</v>
      </c>
      <c r="J161" s="15">
        <f>(I161*EXP(Painel!$E$12-(Painel!$E$19^2)/2+NORMSINV(AleatProd!J160)*Painel!$E$19))</f>
        <v>1042645.5736051068</v>
      </c>
      <c r="K161" s="15">
        <f>(J161*EXP(Painel!$E$12-(Painel!$E$19^2)/2+NORMSINV(AleatProd!K160)*Painel!$E$19))</f>
        <v>1022696.7130728996</v>
      </c>
      <c r="L161" s="15">
        <f>(K161*EXP(Painel!$E$12-(Painel!$E$19^2)/2+NORMSINV(AleatProd!L160)*Painel!$E$19))</f>
        <v>1015262.7144880259</v>
      </c>
      <c r="M161" s="15">
        <f>(L161*EXP(Painel!$E$12-(Painel!$E$19^2)/2+NORMSINV(AleatProd!M160)*Painel!$E$19))</f>
        <v>1017204.8089769341</v>
      </c>
      <c r="N161" s="15">
        <f>(M161*EXP(Painel!$E$12-(Painel!$E$19^2)/2+NORMSINV(AleatProd!N160)*Painel!$E$19))</f>
        <v>1020969.7566135797</v>
      </c>
      <c r="O161" s="15">
        <f>(N161*EXP(Painel!$E$12-(Painel!$E$19^2)/2+NORMSINV(AleatProd!O160)*Painel!$E$19))</f>
        <v>1027335.9956497753</v>
      </c>
      <c r="P161" s="15">
        <f>(O161*EXP(Painel!$E$12-(Painel!$E$19^2)/2+NORMSINV(AleatProd!P160)*Painel!$E$19))</f>
        <v>1034146.4245094835</v>
      </c>
      <c r="Q161" s="15">
        <f>(P161*EXP(Painel!$E$12-(Painel!$E$19^2)/2+NORMSINV(AleatProd!Q160)*Painel!$E$19))</f>
        <v>1024993.1653980885</v>
      </c>
      <c r="R161" s="15">
        <f>(Q161*EXP(Painel!$E$12-(Painel!$E$19^2)/2+NORMSINV(AleatProd!R160)*Painel!$E$19))</f>
        <v>1026286.4346064063</v>
      </c>
      <c r="S161" s="15">
        <f>(R161*EXP(Painel!$E$12-(Painel!$E$19^2)/2+NORMSINV(AleatProd!S160)*Painel!$E$19))</f>
        <v>1047503.1707358671</v>
      </c>
      <c r="T161" s="15">
        <f>(S161*EXP(Painel!$E$12-(Painel!$E$19^2)/2+NORMSINV(AleatProd!T160)*Painel!$E$19))</f>
        <v>1022270.2220596852</v>
      </c>
      <c r="U161" s="15">
        <f>(T161*EXP(Painel!$E$12-(Painel!$E$19^2)/2+NORMSINV(AleatProd!U160)*Painel!$E$19))</f>
        <v>993536.60642284586</v>
      </c>
      <c r="V161" s="15">
        <f>(U161*EXP(Painel!$E$12-(Painel!$E$19^2)/2+NORMSINV(AleatProd!V160)*Painel!$E$19))</f>
        <v>988900.97763666953</v>
      </c>
    </row>
    <row r="162" spans="1:22" x14ac:dyDescent="0.25">
      <c r="A162">
        <v>159</v>
      </c>
      <c r="B162" s="2">
        <f>Painel!$B$6</f>
        <v>1000000</v>
      </c>
      <c r="C162" s="15">
        <f>(B162*EXP(Painel!$E$12-(Painel!$E$19^2)/2+NORMSINV(AleatProd!C161)*Painel!$E$19))</f>
        <v>1007542.2846920474</v>
      </c>
      <c r="D162" s="15">
        <f>(C162*EXP(Painel!$E$12-(Painel!$E$19^2)/2+NORMSINV(AleatProd!D161)*Painel!$E$19))</f>
        <v>1006545.9091793709</v>
      </c>
      <c r="E162" s="15">
        <f>(D162*EXP(Painel!$E$12-(Painel!$E$19^2)/2+NORMSINV(AleatProd!E161)*Painel!$E$19))</f>
        <v>1001675.8607991214</v>
      </c>
      <c r="F162" s="15">
        <f>(E162*EXP(Painel!$E$12-(Painel!$E$19^2)/2+NORMSINV(AleatProd!F161)*Painel!$E$19))</f>
        <v>1011807.2090900193</v>
      </c>
      <c r="G162" s="15">
        <f>(F162*EXP(Painel!$E$12-(Painel!$E$19^2)/2+NORMSINV(AleatProd!G161)*Painel!$E$19))</f>
        <v>1014662.4576646754</v>
      </c>
      <c r="H162" s="15">
        <f>(G162*EXP(Painel!$E$12-(Painel!$E$19^2)/2+NORMSINV(AleatProd!H161)*Painel!$E$19))</f>
        <v>1019216.1428786808</v>
      </c>
      <c r="I162" s="15">
        <f>(H162*EXP(Painel!$E$12-(Painel!$E$19^2)/2+NORMSINV(AleatProd!I161)*Painel!$E$19))</f>
        <v>1018571.7722717657</v>
      </c>
      <c r="J162" s="15">
        <f>(I162*EXP(Painel!$E$12-(Painel!$E$19^2)/2+NORMSINV(AleatProd!J161)*Painel!$E$19))</f>
        <v>1013239.0542869482</v>
      </c>
      <c r="K162" s="15">
        <f>(J162*EXP(Painel!$E$12-(Painel!$E$19^2)/2+NORMSINV(AleatProd!K161)*Painel!$E$19))</f>
        <v>1015392.0874039799</v>
      </c>
      <c r="L162" s="15">
        <f>(K162*EXP(Painel!$E$12-(Painel!$E$19^2)/2+NORMSINV(AleatProd!L161)*Painel!$E$19))</f>
        <v>1022359.6400837174</v>
      </c>
      <c r="M162" s="15">
        <f>(L162*EXP(Painel!$E$12-(Painel!$E$19^2)/2+NORMSINV(AleatProd!M161)*Painel!$E$19))</f>
        <v>1025539.6950201129</v>
      </c>
      <c r="N162" s="15">
        <f>(M162*EXP(Painel!$E$12-(Painel!$E$19^2)/2+NORMSINV(AleatProd!N161)*Painel!$E$19))</f>
        <v>1009123.8597168132</v>
      </c>
      <c r="O162" s="15">
        <f>(N162*EXP(Painel!$E$12-(Painel!$E$19^2)/2+NORMSINV(AleatProd!O161)*Painel!$E$19))</f>
        <v>1000295.3296726071</v>
      </c>
      <c r="P162" s="15">
        <f>(O162*EXP(Painel!$E$12-(Painel!$E$19^2)/2+NORMSINV(AleatProd!P161)*Painel!$E$19))</f>
        <v>1012119.3465849352</v>
      </c>
      <c r="Q162" s="15">
        <f>(P162*EXP(Painel!$E$12-(Painel!$E$19^2)/2+NORMSINV(AleatProd!Q161)*Painel!$E$19))</f>
        <v>1006805.5125861699</v>
      </c>
      <c r="R162" s="15">
        <f>(Q162*EXP(Painel!$E$12-(Painel!$E$19^2)/2+NORMSINV(AleatProd!R161)*Painel!$E$19))</f>
        <v>1025671.1594177065</v>
      </c>
      <c r="S162" s="15">
        <f>(R162*EXP(Painel!$E$12-(Painel!$E$19^2)/2+NORMSINV(AleatProd!S161)*Painel!$E$19))</f>
        <v>1024765.7791313154</v>
      </c>
      <c r="T162" s="15">
        <f>(S162*EXP(Painel!$E$12-(Painel!$E$19^2)/2+NORMSINV(AleatProd!T161)*Painel!$E$19))</f>
        <v>1036377.9515086091</v>
      </c>
      <c r="U162" s="15">
        <f>(T162*EXP(Painel!$E$12-(Painel!$E$19^2)/2+NORMSINV(AleatProd!U161)*Painel!$E$19))</f>
        <v>1048913.9114573859</v>
      </c>
      <c r="V162" s="15">
        <f>(U162*EXP(Painel!$E$12-(Painel!$E$19^2)/2+NORMSINV(AleatProd!V161)*Painel!$E$19))</f>
        <v>1049424.5902941888</v>
      </c>
    </row>
    <row r="163" spans="1:22" x14ac:dyDescent="0.25">
      <c r="A163">
        <v>160</v>
      </c>
      <c r="B163" s="2">
        <f>Painel!$B$6</f>
        <v>1000000</v>
      </c>
      <c r="C163" s="15">
        <f>(B163*EXP(Painel!$E$12-(Painel!$E$19^2)/2+NORMSINV(AleatProd!C162)*Painel!$E$19))</f>
        <v>1005541.3861670295</v>
      </c>
      <c r="D163" s="15">
        <f>(C163*EXP(Painel!$E$12-(Painel!$E$19^2)/2+NORMSINV(AleatProd!D162)*Painel!$E$19))</f>
        <v>1015895.4323724045</v>
      </c>
      <c r="E163" s="15">
        <f>(D163*EXP(Painel!$E$12-(Painel!$E$19^2)/2+NORMSINV(AleatProd!E162)*Painel!$E$19))</f>
        <v>1010380.5279837793</v>
      </c>
      <c r="F163" s="15">
        <f>(E163*EXP(Painel!$E$12-(Painel!$E$19^2)/2+NORMSINV(AleatProd!F162)*Painel!$E$19))</f>
        <v>1003343.5857927392</v>
      </c>
      <c r="G163" s="15">
        <f>(F163*EXP(Painel!$E$12-(Painel!$E$19^2)/2+NORMSINV(AleatProd!G162)*Painel!$E$19))</f>
        <v>989866.50398255978</v>
      </c>
      <c r="H163" s="15">
        <f>(G163*EXP(Painel!$E$12-(Painel!$E$19^2)/2+NORMSINV(AleatProd!H162)*Painel!$E$19))</f>
        <v>993825.12013286026</v>
      </c>
      <c r="I163" s="15">
        <f>(H163*EXP(Painel!$E$12-(Painel!$E$19^2)/2+NORMSINV(AleatProd!I162)*Painel!$E$19))</f>
        <v>986635.07049173361</v>
      </c>
      <c r="J163" s="15">
        <f>(I163*EXP(Painel!$E$12-(Painel!$E$19^2)/2+NORMSINV(AleatProd!J162)*Painel!$E$19))</f>
        <v>980914.3799293777</v>
      </c>
      <c r="K163" s="15">
        <f>(J163*EXP(Painel!$E$12-(Painel!$E$19^2)/2+NORMSINV(AleatProd!K162)*Painel!$E$19))</f>
        <v>986417.16756481479</v>
      </c>
      <c r="L163" s="15">
        <f>(K163*EXP(Painel!$E$12-(Painel!$E$19^2)/2+NORMSINV(AleatProd!L162)*Painel!$E$19))</f>
        <v>972879.22829344426</v>
      </c>
      <c r="M163" s="15">
        <f>(L163*EXP(Painel!$E$12-(Painel!$E$19^2)/2+NORMSINV(AleatProd!M162)*Painel!$E$19))</f>
        <v>967830.79141695891</v>
      </c>
      <c r="N163" s="15">
        <f>(M163*EXP(Painel!$E$12-(Painel!$E$19^2)/2+NORMSINV(AleatProd!N162)*Painel!$E$19))</f>
        <v>951951.21861790773</v>
      </c>
      <c r="O163" s="15">
        <f>(N163*EXP(Painel!$E$12-(Painel!$E$19^2)/2+NORMSINV(AleatProd!O162)*Painel!$E$19))</f>
        <v>958963.01875460823</v>
      </c>
      <c r="P163" s="15">
        <f>(O163*EXP(Painel!$E$12-(Painel!$E$19^2)/2+NORMSINV(AleatProd!P162)*Painel!$E$19))</f>
        <v>971096.07478022843</v>
      </c>
      <c r="Q163" s="15">
        <f>(P163*EXP(Painel!$E$12-(Painel!$E$19^2)/2+NORMSINV(AleatProd!Q162)*Painel!$E$19))</f>
        <v>988008.12345104211</v>
      </c>
      <c r="R163" s="15">
        <f>(Q163*EXP(Painel!$E$12-(Painel!$E$19^2)/2+NORMSINV(AleatProd!R162)*Painel!$E$19))</f>
        <v>975641.04004291142</v>
      </c>
      <c r="S163" s="15">
        <f>(R163*EXP(Painel!$E$12-(Painel!$E$19^2)/2+NORMSINV(AleatProd!S162)*Painel!$E$19))</f>
        <v>967750.47363243811</v>
      </c>
      <c r="T163" s="15">
        <f>(S163*EXP(Painel!$E$12-(Painel!$E$19^2)/2+NORMSINV(AleatProd!T162)*Painel!$E$19))</f>
        <v>982408.92539676966</v>
      </c>
      <c r="U163" s="15">
        <f>(T163*EXP(Painel!$E$12-(Painel!$E$19^2)/2+NORMSINV(AleatProd!U162)*Painel!$E$19))</f>
        <v>988275.5846127508</v>
      </c>
      <c r="V163" s="15">
        <f>(U163*EXP(Painel!$E$12-(Painel!$E$19^2)/2+NORMSINV(AleatProd!V162)*Painel!$E$19))</f>
        <v>985170.86479369306</v>
      </c>
    </row>
    <row r="164" spans="1:22" x14ac:dyDescent="0.25">
      <c r="A164">
        <v>161</v>
      </c>
      <c r="B164" s="2">
        <f>Painel!$B$6</f>
        <v>1000000</v>
      </c>
      <c r="C164" s="15">
        <f>(B164*EXP(Painel!$E$12-(Painel!$E$19^2)/2+NORMSINV(AleatProd!C163)*Painel!$E$19))</f>
        <v>986646.70200556854</v>
      </c>
      <c r="D164" s="15">
        <f>(C164*EXP(Painel!$E$12-(Painel!$E$19^2)/2+NORMSINV(AleatProd!D163)*Painel!$E$19))</f>
        <v>976843.77268496482</v>
      </c>
      <c r="E164" s="15">
        <f>(D164*EXP(Painel!$E$12-(Painel!$E$19^2)/2+NORMSINV(AleatProd!E163)*Painel!$E$19))</f>
        <v>981584.31052750174</v>
      </c>
      <c r="F164" s="15">
        <f>(E164*EXP(Painel!$E$12-(Painel!$E$19^2)/2+NORMSINV(AleatProd!F163)*Painel!$E$19))</f>
        <v>986701.05530175462</v>
      </c>
      <c r="G164" s="15">
        <f>(F164*EXP(Painel!$E$12-(Painel!$E$19^2)/2+NORMSINV(AleatProd!G163)*Painel!$E$19))</f>
        <v>985736.59766854404</v>
      </c>
      <c r="H164" s="15">
        <f>(G164*EXP(Painel!$E$12-(Painel!$E$19^2)/2+NORMSINV(AleatProd!H163)*Painel!$E$19))</f>
        <v>981411.59702652646</v>
      </c>
      <c r="I164" s="15">
        <f>(H164*EXP(Painel!$E$12-(Painel!$E$19^2)/2+NORMSINV(AleatProd!I163)*Painel!$E$19))</f>
        <v>986693.71136748884</v>
      </c>
      <c r="J164" s="15">
        <f>(I164*EXP(Painel!$E$12-(Painel!$E$19^2)/2+NORMSINV(AleatProd!J163)*Painel!$E$19))</f>
        <v>994818.56504345324</v>
      </c>
      <c r="K164" s="15">
        <f>(J164*EXP(Painel!$E$12-(Painel!$E$19^2)/2+NORMSINV(AleatProd!K163)*Painel!$E$19))</f>
        <v>978011.72639826301</v>
      </c>
      <c r="L164" s="15">
        <f>(K164*EXP(Painel!$E$12-(Painel!$E$19^2)/2+NORMSINV(AleatProd!L163)*Painel!$E$19))</f>
        <v>978826.65502391825</v>
      </c>
      <c r="M164" s="15">
        <f>(L164*EXP(Painel!$E$12-(Painel!$E$19^2)/2+NORMSINV(AleatProd!M163)*Painel!$E$19))</f>
        <v>979449.45756659063</v>
      </c>
      <c r="N164" s="15">
        <f>(M164*EXP(Painel!$E$12-(Painel!$E$19^2)/2+NORMSINV(AleatProd!N163)*Painel!$E$19))</f>
        <v>976674.15933380672</v>
      </c>
      <c r="O164" s="15">
        <f>(N164*EXP(Painel!$E$12-(Painel!$E$19^2)/2+NORMSINV(AleatProd!O163)*Painel!$E$19))</f>
        <v>978336.88109759148</v>
      </c>
      <c r="P164" s="15">
        <f>(O164*EXP(Painel!$E$12-(Painel!$E$19^2)/2+NORMSINV(AleatProd!P163)*Painel!$E$19))</f>
        <v>971910.78833420319</v>
      </c>
      <c r="Q164" s="15">
        <f>(P164*EXP(Painel!$E$12-(Painel!$E$19^2)/2+NORMSINV(AleatProd!Q163)*Painel!$E$19))</f>
        <v>972843.27844991884</v>
      </c>
      <c r="R164" s="15">
        <f>(Q164*EXP(Painel!$E$12-(Painel!$E$19^2)/2+NORMSINV(AleatProd!R163)*Painel!$E$19))</f>
        <v>966160.12472433387</v>
      </c>
      <c r="S164" s="15">
        <f>(R164*EXP(Painel!$E$12-(Painel!$E$19^2)/2+NORMSINV(AleatProd!S163)*Painel!$E$19))</f>
        <v>970102.61379237124</v>
      </c>
      <c r="T164" s="15">
        <f>(S164*EXP(Painel!$E$12-(Painel!$E$19^2)/2+NORMSINV(AleatProd!T163)*Painel!$E$19))</f>
        <v>964554.58983019448</v>
      </c>
      <c r="U164" s="15">
        <f>(T164*EXP(Painel!$E$12-(Painel!$E$19^2)/2+NORMSINV(AleatProd!U163)*Painel!$E$19))</f>
        <v>967496.0333084506</v>
      </c>
      <c r="V164" s="15">
        <f>(U164*EXP(Painel!$E$12-(Painel!$E$19^2)/2+NORMSINV(AleatProd!V163)*Painel!$E$19))</f>
        <v>959683.2846322275</v>
      </c>
    </row>
    <row r="165" spans="1:22" x14ac:dyDescent="0.25">
      <c r="A165">
        <v>162</v>
      </c>
      <c r="B165" s="2">
        <f>Painel!$B$6</f>
        <v>1000000</v>
      </c>
      <c r="C165" s="15">
        <f>(B165*EXP(Painel!$E$12-(Painel!$E$19^2)/2+NORMSINV(AleatProd!C164)*Painel!$E$19))</f>
        <v>994730.86710411694</v>
      </c>
      <c r="D165" s="15">
        <f>(C165*EXP(Painel!$E$12-(Painel!$E$19^2)/2+NORMSINV(AleatProd!D164)*Painel!$E$19))</f>
        <v>989661.95104576182</v>
      </c>
      <c r="E165" s="15">
        <f>(D165*EXP(Painel!$E$12-(Painel!$E$19^2)/2+NORMSINV(AleatProd!E164)*Painel!$E$19))</f>
        <v>1014623.8193468062</v>
      </c>
      <c r="F165" s="15">
        <f>(E165*EXP(Painel!$E$12-(Painel!$E$19^2)/2+NORMSINV(AleatProd!F164)*Painel!$E$19))</f>
        <v>1012312.6295336359</v>
      </c>
      <c r="G165" s="15">
        <f>(F165*EXP(Painel!$E$12-(Painel!$E$19^2)/2+NORMSINV(AleatProd!G164)*Painel!$E$19))</f>
        <v>1000343.664164533</v>
      </c>
      <c r="H165" s="15">
        <f>(G165*EXP(Painel!$E$12-(Painel!$E$19^2)/2+NORMSINV(AleatProd!H164)*Painel!$E$19))</f>
        <v>998788.53034844704</v>
      </c>
      <c r="I165" s="15">
        <f>(H165*EXP(Painel!$E$12-(Painel!$E$19^2)/2+NORMSINV(AleatProd!I164)*Painel!$E$19))</f>
        <v>988601.33267788822</v>
      </c>
      <c r="J165" s="15">
        <f>(I165*EXP(Painel!$E$12-(Painel!$E$19^2)/2+NORMSINV(AleatProd!J164)*Painel!$E$19))</f>
        <v>987518.81536303635</v>
      </c>
      <c r="K165" s="15">
        <f>(J165*EXP(Painel!$E$12-(Painel!$E$19^2)/2+NORMSINV(AleatProd!K164)*Painel!$E$19))</f>
        <v>991516.86007093836</v>
      </c>
      <c r="L165" s="15">
        <f>(K165*EXP(Painel!$E$12-(Painel!$E$19^2)/2+NORMSINV(AleatProd!L164)*Painel!$E$19))</f>
        <v>984815.81347002392</v>
      </c>
      <c r="M165" s="15">
        <f>(L165*EXP(Painel!$E$12-(Painel!$E$19^2)/2+NORMSINV(AleatProd!M164)*Painel!$E$19))</f>
        <v>973933.30759279593</v>
      </c>
      <c r="N165" s="15">
        <f>(M165*EXP(Painel!$E$12-(Painel!$E$19^2)/2+NORMSINV(AleatProd!N164)*Painel!$E$19))</f>
        <v>966904.93352432549</v>
      </c>
      <c r="O165" s="15">
        <f>(N165*EXP(Painel!$E$12-(Painel!$E$19^2)/2+NORMSINV(AleatProd!O164)*Painel!$E$19))</f>
        <v>978744.3149335268</v>
      </c>
      <c r="P165" s="15">
        <f>(O165*EXP(Painel!$E$12-(Painel!$E$19^2)/2+NORMSINV(AleatProd!P164)*Painel!$E$19))</f>
        <v>979318.06134012248</v>
      </c>
      <c r="Q165" s="15">
        <f>(P165*EXP(Painel!$E$12-(Painel!$E$19^2)/2+NORMSINV(AleatProd!Q164)*Painel!$E$19))</f>
        <v>986049.17236602458</v>
      </c>
      <c r="R165" s="15">
        <f>(Q165*EXP(Painel!$E$12-(Painel!$E$19^2)/2+NORMSINV(AleatProd!R164)*Painel!$E$19))</f>
        <v>996199.19773317245</v>
      </c>
      <c r="S165" s="15">
        <f>(R165*EXP(Painel!$E$12-(Painel!$E$19^2)/2+NORMSINV(AleatProd!S164)*Painel!$E$19))</f>
        <v>1006671.3677756852</v>
      </c>
      <c r="T165" s="15">
        <f>(S165*EXP(Painel!$E$12-(Painel!$E$19^2)/2+NORMSINV(AleatProd!T164)*Painel!$E$19))</f>
        <v>996215.34281088272</v>
      </c>
      <c r="U165" s="15">
        <f>(T165*EXP(Painel!$E$12-(Painel!$E$19^2)/2+NORMSINV(AleatProd!U164)*Painel!$E$19))</f>
        <v>994074.59382596356</v>
      </c>
      <c r="V165" s="15">
        <f>(U165*EXP(Painel!$E$12-(Painel!$E$19^2)/2+NORMSINV(AleatProd!V164)*Painel!$E$19))</f>
        <v>988177.10541754437</v>
      </c>
    </row>
    <row r="166" spans="1:22" x14ac:dyDescent="0.25">
      <c r="A166">
        <v>163</v>
      </c>
      <c r="B166" s="2">
        <f>Painel!$B$6</f>
        <v>1000000</v>
      </c>
      <c r="C166" s="15">
        <f>(B166*EXP(Painel!$E$12-(Painel!$E$19^2)/2+NORMSINV(AleatProd!C165)*Painel!$E$19))</f>
        <v>998514.62527662434</v>
      </c>
      <c r="D166" s="15">
        <f>(C166*EXP(Painel!$E$12-(Painel!$E$19^2)/2+NORMSINV(AleatProd!D165)*Painel!$E$19))</f>
        <v>1005555.2341236639</v>
      </c>
      <c r="E166" s="15">
        <f>(D166*EXP(Painel!$E$12-(Painel!$E$19^2)/2+NORMSINV(AleatProd!E165)*Painel!$E$19))</f>
        <v>1012313.4839520294</v>
      </c>
      <c r="F166" s="15">
        <f>(E166*EXP(Painel!$E$12-(Painel!$E$19^2)/2+NORMSINV(AleatProd!F165)*Painel!$E$19))</f>
        <v>1002511.1254469698</v>
      </c>
      <c r="G166" s="15">
        <f>(F166*EXP(Painel!$E$12-(Painel!$E$19^2)/2+NORMSINV(AleatProd!G165)*Painel!$E$19))</f>
        <v>996890.90876589133</v>
      </c>
      <c r="H166" s="15">
        <f>(G166*EXP(Painel!$E$12-(Painel!$E$19^2)/2+NORMSINV(AleatProd!H165)*Painel!$E$19))</f>
        <v>985811.45642872388</v>
      </c>
      <c r="I166" s="15">
        <f>(H166*EXP(Painel!$E$12-(Painel!$E$19^2)/2+NORMSINV(AleatProd!I165)*Painel!$E$19))</f>
        <v>971276.39847456478</v>
      </c>
      <c r="J166" s="15">
        <f>(I166*EXP(Painel!$E$12-(Painel!$E$19^2)/2+NORMSINV(AleatProd!J165)*Painel!$E$19))</f>
        <v>977201.2155948939</v>
      </c>
      <c r="K166" s="15">
        <f>(J166*EXP(Painel!$E$12-(Painel!$E$19^2)/2+NORMSINV(AleatProd!K165)*Painel!$E$19))</f>
        <v>973392.36864085193</v>
      </c>
      <c r="L166" s="15">
        <f>(K166*EXP(Painel!$E$12-(Painel!$E$19^2)/2+NORMSINV(AleatProd!L165)*Painel!$E$19))</f>
        <v>974575.7267087386</v>
      </c>
      <c r="M166" s="15">
        <f>(L166*EXP(Painel!$E$12-(Painel!$E$19^2)/2+NORMSINV(AleatProd!M165)*Painel!$E$19))</f>
        <v>986516.52822126867</v>
      </c>
      <c r="N166" s="15">
        <f>(M166*EXP(Painel!$E$12-(Painel!$E$19^2)/2+NORMSINV(AleatProd!N165)*Painel!$E$19))</f>
        <v>987727.09894815553</v>
      </c>
      <c r="O166" s="15">
        <f>(N166*EXP(Painel!$E$12-(Painel!$E$19^2)/2+NORMSINV(AleatProd!O165)*Painel!$E$19))</f>
        <v>982234.34284521092</v>
      </c>
      <c r="P166" s="15">
        <f>(O166*EXP(Painel!$E$12-(Painel!$E$19^2)/2+NORMSINV(AleatProd!P165)*Painel!$E$19))</f>
        <v>988698.46594838984</v>
      </c>
      <c r="Q166" s="15">
        <f>(P166*EXP(Painel!$E$12-(Painel!$E$19^2)/2+NORMSINV(AleatProd!Q165)*Painel!$E$19))</f>
        <v>995386.41425694374</v>
      </c>
      <c r="R166" s="15">
        <f>(Q166*EXP(Painel!$E$12-(Painel!$E$19^2)/2+NORMSINV(AleatProd!R165)*Painel!$E$19))</f>
        <v>997060.17597151268</v>
      </c>
      <c r="S166" s="15">
        <f>(R166*EXP(Painel!$E$12-(Painel!$E$19^2)/2+NORMSINV(AleatProd!S165)*Painel!$E$19))</f>
        <v>1000891.784304191</v>
      </c>
      <c r="T166" s="15">
        <f>(S166*EXP(Painel!$E$12-(Painel!$E$19^2)/2+NORMSINV(AleatProd!T165)*Painel!$E$19))</f>
        <v>1000645.9568174068</v>
      </c>
      <c r="U166" s="15">
        <f>(T166*EXP(Painel!$E$12-(Painel!$E$19^2)/2+NORMSINV(AleatProd!U165)*Painel!$E$19))</f>
        <v>995914.58672227338</v>
      </c>
      <c r="V166" s="15">
        <f>(U166*EXP(Painel!$E$12-(Painel!$E$19^2)/2+NORMSINV(AleatProd!V165)*Painel!$E$19))</f>
        <v>1002363.5120073973</v>
      </c>
    </row>
    <row r="167" spans="1:22" x14ac:dyDescent="0.25">
      <c r="A167">
        <v>164</v>
      </c>
      <c r="B167" s="2">
        <f>Painel!$B$6</f>
        <v>1000000</v>
      </c>
      <c r="C167" s="15">
        <f>(B167*EXP(Painel!$E$12-(Painel!$E$19^2)/2+NORMSINV(AleatProd!C166)*Painel!$E$19))</f>
        <v>1014338.3227536579</v>
      </c>
      <c r="D167" s="15">
        <f>(C167*EXP(Painel!$E$12-(Painel!$E$19^2)/2+NORMSINV(AleatProd!D166)*Painel!$E$19))</f>
        <v>985140.23147570726</v>
      </c>
      <c r="E167" s="15">
        <f>(D167*EXP(Painel!$E$12-(Painel!$E$19^2)/2+NORMSINV(AleatProd!E166)*Painel!$E$19))</f>
        <v>973023.18044107105</v>
      </c>
      <c r="F167" s="15">
        <f>(E167*EXP(Painel!$E$12-(Painel!$E$19^2)/2+NORMSINV(AleatProd!F166)*Painel!$E$19))</f>
        <v>960965.81338190148</v>
      </c>
      <c r="G167" s="15">
        <f>(F167*EXP(Painel!$E$12-(Painel!$E$19^2)/2+NORMSINV(AleatProd!G166)*Painel!$E$19))</f>
        <v>971928.05980587739</v>
      </c>
      <c r="H167" s="15">
        <f>(G167*EXP(Painel!$E$12-(Painel!$E$19^2)/2+NORMSINV(AleatProd!H166)*Painel!$E$19))</f>
        <v>958501.53130459459</v>
      </c>
      <c r="I167" s="15">
        <f>(H167*EXP(Painel!$E$12-(Painel!$E$19^2)/2+NORMSINV(AleatProd!I166)*Painel!$E$19))</f>
        <v>947335.32224154985</v>
      </c>
      <c r="J167" s="15">
        <f>(I167*EXP(Painel!$E$12-(Painel!$E$19^2)/2+NORMSINV(AleatProd!J166)*Painel!$E$19))</f>
        <v>953025.83908403199</v>
      </c>
      <c r="K167" s="15">
        <f>(J167*EXP(Painel!$E$12-(Painel!$E$19^2)/2+NORMSINV(AleatProd!K166)*Painel!$E$19))</f>
        <v>970138.36424176628</v>
      </c>
      <c r="L167" s="15">
        <f>(K167*EXP(Painel!$E$12-(Painel!$E$19^2)/2+NORMSINV(AleatProd!L166)*Painel!$E$19))</f>
        <v>961863.95370324072</v>
      </c>
      <c r="M167" s="15">
        <f>(L167*EXP(Painel!$E$12-(Painel!$E$19^2)/2+NORMSINV(AleatProd!M166)*Painel!$E$19))</f>
        <v>979020.32528194692</v>
      </c>
      <c r="N167" s="15">
        <f>(M167*EXP(Painel!$E$12-(Painel!$E$19^2)/2+NORMSINV(AleatProd!N166)*Painel!$E$19))</f>
        <v>985373.77270823321</v>
      </c>
      <c r="O167" s="15">
        <f>(N167*EXP(Painel!$E$12-(Painel!$E$19^2)/2+NORMSINV(AleatProd!O166)*Painel!$E$19))</f>
        <v>978150.18319153145</v>
      </c>
      <c r="P167" s="15">
        <f>(O167*EXP(Painel!$E$12-(Painel!$E$19^2)/2+NORMSINV(AleatProd!P166)*Painel!$E$19))</f>
        <v>970559.49985503545</v>
      </c>
      <c r="Q167" s="15">
        <f>(P167*EXP(Painel!$E$12-(Painel!$E$19^2)/2+NORMSINV(AleatProd!Q166)*Painel!$E$19))</f>
        <v>971116.17431111156</v>
      </c>
      <c r="R167" s="15">
        <f>(Q167*EXP(Painel!$E$12-(Painel!$E$19^2)/2+NORMSINV(AleatProd!R166)*Painel!$E$19))</f>
        <v>956729.08592156146</v>
      </c>
      <c r="S167" s="15">
        <f>(R167*EXP(Painel!$E$12-(Painel!$E$19^2)/2+NORMSINV(AleatProd!S166)*Painel!$E$19))</f>
        <v>940004.10810241126</v>
      </c>
      <c r="T167" s="15">
        <f>(S167*EXP(Painel!$E$12-(Painel!$E$19^2)/2+NORMSINV(AleatProd!T166)*Painel!$E$19))</f>
        <v>934560.52863708837</v>
      </c>
      <c r="U167" s="15">
        <f>(T167*EXP(Painel!$E$12-(Painel!$E$19^2)/2+NORMSINV(AleatProd!U166)*Painel!$E$19))</f>
        <v>941906.4526631867</v>
      </c>
      <c r="V167" s="15">
        <f>(U167*EXP(Painel!$E$12-(Painel!$E$19^2)/2+NORMSINV(AleatProd!V166)*Painel!$E$19))</f>
        <v>940616.25198332628</v>
      </c>
    </row>
    <row r="168" spans="1:22" x14ac:dyDescent="0.25">
      <c r="A168">
        <v>165</v>
      </c>
      <c r="B168" s="2">
        <f>Painel!$B$6</f>
        <v>1000000</v>
      </c>
      <c r="C168" s="15">
        <f>(B168*EXP(Painel!$E$12-(Painel!$E$19^2)/2+NORMSINV(AleatProd!C167)*Painel!$E$19))</f>
        <v>991649.09355100163</v>
      </c>
      <c r="D168" s="15">
        <f>(C168*EXP(Painel!$E$12-(Painel!$E$19^2)/2+NORMSINV(AleatProd!D167)*Painel!$E$19))</f>
        <v>1004920.7520331003</v>
      </c>
      <c r="E168" s="15">
        <f>(D168*EXP(Painel!$E$12-(Painel!$E$19^2)/2+NORMSINV(AleatProd!E167)*Painel!$E$19))</f>
        <v>990048.05332480383</v>
      </c>
      <c r="F168" s="15">
        <f>(E168*EXP(Painel!$E$12-(Painel!$E$19^2)/2+NORMSINV(AleatProd!F167)*Painel!$E$19))</f>
        <v>992305.13933171786</v>
      </c>
      <c r="G168" s="15">
        <f>(F168*EXP(Painel!$E$12-(Painel!$E$19^2)/2+NORMSINV(AleatProd!G167)*Painel!$E$19))</f>
        <v>992605.7448052431</v>
      </c>
      <c r="H168" s="15">
        <f>(G168*EXP(Painel!$E$12-(Painel!$E$19^2)/2+NORMSINV(AleatProd!H167)*Painel!$E$19))</f>
        <v>992085.08243935835</v>
      </c>
      <c r="I168" s="15">
        <f>(H168*EXP(Painel!$E$12-(Painel!$E$19^2)/2+NORMSINV(AleatProd!I167)*Painel!$E$19))</f>
        <v>991541.03502779792</v>
      </c>
      <c r="J168" s="15">
        <f>(I168*EXP(Painel!$E$12-(Painel!$E$19^2)/2+NORMSINV(AleatProd!J167)*Painel!$E$19))</f>
        <v>981508.25171367207</v>
      </c>
      <c r="K168" s="15">
        <f>(J168*EXP(Painel!$E$12-(Painel!$E$19^2)/2+NORMSINV(AleatProd!K167)*Painel!$E$19))</f>
        <v>989163.47733564291</v>
      </c>
      <c r="L168" s="15">
        <f>(K168*EXP(Painel!$E$12-(Painel!$E$19^2)/2+NORMSINV(AleatProd!L167)*Painel!$E$19))</f>
        <v>986298.66658337659</v>
      </c>
      <c r="M168" s="15">
        <f>(L168*EXP(Painel!$E$12-(Painel!$E$19^2)/2+NORMSINV(AleatProd!M167)*Painel!$E$19))</f>
        <v>1012410.277602701</v>
      </c>
      <c r="N168" s="15">
        <f>(M168*EXP(Painel!$E$12-(Painel!$E$19^2)/2+NORMSINV(AleatProd!N167)*Painel!$E$19))</f>
        <v>999806.57144076866</v>
      </c>
      <c r="O168" s="15">
        <f>(N168*EXP(Painel!$E$12-(Painel!$E$19^2)/2+NORMSINV(AleatProd!O167)*Painel!$E$19))</f>
        <v>1002792.8800054853</v>
      </c>
      <c r="P168" s="15">
        <f>(O168*EXP(Painel!$E$12-(Painel!$E$19^2)/2+NORMSINV(AleatProd!P167)*Painel!$E$19))</f>
        <v>996904.93370977056</v>
      </c>
      <c r="Q168" s="15">
        <f>(P168*EXP(Painel!$E$12-(Painel!$E$19^2)/2+NORMSINV(AleatProd!Q167)*Painel!$E$19))</f>
        <v>1010299.4282339831</v>
      </c>
      <c r="R168" s="15">
        <f>(Q168*EXP(Painel!$E$12-(Painel!$E$19^2)/2+NORMSINV(AleatProd!R167)*Painel!$E$19))</f>
        <v>1022852.2473821909</v>
      </c>
      <c r="S168" s="15">
        <f>(R168*EXP(Painel!$E$12-(Painel!$E$19^2)/2+NORMSINV(AleatProd!S167)*Painel!$E$19))</f>
        <v>1024641.6315490063</v>
      </c>
      <c r="T168" s="15">
        <f>(S168*EXP(Painel!$E$12-(Painel!$E$19^2)/2+NORMSINV(AleatProd!T167)*Painel!$E$19))</f>
        <v>1032390.3114084235</v>
      </c>
      <c r="U168" s="15">
        <f>(T168*EXP(Painel!$E$12-(Painel!$E$19^2)/2+NORMSINV(AleatProd!U167)*Painel!$E$19))</f>
        <v>1031620.8710389753</v>
      </c>
      <c r="V168" s="15">
        <f>(U168*EXP(Painel!$E$12-(Painel!$E$19^2)/2+NORMSINV(AleatProd!V167)*Painel!$E$19))</f>
        <v>1038995.6921430193</v>
      </c>
    </row>
    <row r="169" spans="1:22" x14ac:dyDescent="0.25">
      <c r="A169">
        <v>166</v>
      </c>
      <c r="B169" s="2">
        <f>Painel!$B$6</f>
        <v>1000000</v>
      </c>
      <c r="C169" s="15">
        <f>(B169*EXP(Painel!$E$12-(Painel!$E$19^2)/2+NORMSINV(AleatProd!C168)*Painel!$E$19))</f>
        <v>1011297.6585228699</v>
      </c>
      <c r="D169" s="15">
        <f>(C169*EXP(Painel!$E$12-(Painel!$E$19^2)/2+NORMSINV(AleatProd!D168)*Painel!$E$19))</f>
        <v>1005930.8079934338</v>
      </c>
      <c r="E169" s="15">
        <f>(D169*EXP(Painel!$E$12-(Painel!$E$19^2)/2+NORMSINV(AleatProd!E168)*Painel!$E$19))</f>
        <v>1021033.9593240279</v>
      </c>
      <c r="F169" s="15">
        <f>(E169*EXP(Painel!$E$12-(Painel!$E$19^2)/2+NORMSINV(AleatProd!F168)*Painel!$E$19))</f>
        <v>1016341.5034644315</v>
      </c>
      <c r="G169" s="15">
        <f>(F169*EXP(Painel!$E$12-(Painel!$E$19^2)/2+NORMSINV(AleatProd!G168)*Painel!$E$19))</f>
        <v>1020015.1355843293</v>
      </c>
      <c r="H169" s="15">
        <f>(G169*EXP(Painel!$E$12-(Painel!$E$19^2)/2+NORMSINV(AleatProd!H168)*Painel!$E$19))</f>
        <v>1024351.0629932946</v>
      </c>
      <c r="I169" s="15">
        <f>(H169*EXP(Painel!$E$12-(Painel!$E$19^2)/2+NORMSINV(AleatProd!I168)*Painel!$E$19))</f>
        <v>1013218.5140945384</v>
      </c>
      <c r="J169" s="15">
        <f>(I169*EXP(Painel!$E$12-(Painel!$E$19^2)/2+NORMSINV(AleatProd!J168)*Painel!$E$19))</f>
        <v>1008148.1618049152</v>
      </c>
      <c r="K169" s="15">
        <f>(J169*EXP(Painel!$E$12-(Painel!$E$19^2)/2+NORMSINV(AleatProd!K168)*Painel!$E$19))</f>
        <v>1000324.5569710009</v>
      </c>
      <c r="L169" s="15">
        <f>(K169*EXP(Painel!$E$12-(Painel!$E$19^2)/2+NORMSINV(AleatProd!L168)*Painel!$E$19))</f>
        <v>1009973.9046138051</v>
      </c>
      <c r="M169" s="15">
        <f>(L169*EXP(Painel!$E$12-(Painel!$E$19^2)/2+NORMSINV(AleatProd!M168)*Painel!$E$19))</f>
        <v>1017636.0198503821</v>
      </c>
      <c r="N169" s="15">
        <f>(M169*EXP(Painel!$E$12-(Painel!$E$19^2)/2+NORMSINV(AleatProd!N168)*Painel!$E$19))</f>
        <v>1016819.1421604567</v>
      </c>
      <c r="O169" s="15">
        <f>(N169*EXP(Painel!$E$12-(Painel!$E$19^2)/2+NORMSINV(AleatProd!O168)*Painel!$E$19))</f>
        <v>1015216.0457988766</v>
      </c>
      <c r="P169" s="15">
        <f>(O169*EXP(Painel!$E$12-(Painel!$E$19^2)/2+NORMSINV(AleatProd!P168)*Painel!$E$19))</f>
        <v>1010574.8532515065</v>
      </c>
      <c r="Q169" s="15">
        <f>(P169*EXP(Painel!$E$12-(Painel!$E$19^2)/2+NORMSINV(AleatProd!Q168)*Painel!$E$19))</f>
        <v>1009033.7163043481</v>
      </c>
      <c r="R169" s="15">
        <f>(Q169*EXP(Painel!$E$12-(Painel!$E$19^2)/2+NORMSINV(AleatProd!R168)*Painel!$E$19))</f>
        <v>1002480.3567954926</v>
      </c>
      <c r="S169" s="15">
        <f>(R169*EXP(Painel!$E$12-(Painel!$E$19^2)/2+NORMSINV(AleatProd!S168)*Painel!$E$19))</f>
        <v>1004804.4134618238</v>
      </c>
      <c r="T169" s="15">
        <f>(S169*EXP(Painel!$E$12-(Painel!$E$19^2)/2+NORMSINV(AleatProd!T168)*Painel!$E$19))</f>
        <v>1003245.5274915615</v>
      </c>
      <c r="U169" s="15">
        <f>(T169*EXP(Painel!$E$12-(Painel!$E$19^2)/2+NORMSINV(AleatProd!U168)*Painel!$E$19))</f>
        <v>992773.88351588196</v>
      </c>
      <c r="V169" s="15">
        <f>(U169*EXP(Painel!$E$12-(Painel!$E$19^2)/2+NORMSINV(AleatProd!V168)*Painel!$E$19))</f>
        <v>995406.52596534474</v>
      </c>
    </row>
    <row r="170" spans="1:22" x14ac:dyDescent="0.25">
      <c r="A170">
        <v>167</v>
      </c>
      <c r="B170" s="2">
        <f>Painel!$B$6</f>
        <v>1000000</v>
      </c>
      <c r="C170" s="15">
        <f>(B170*EXP(Painel!$E$12-(Painel!$E$19^2)/2+NORMSINV(AleatProd!C169)*Painel!$E$19))</f>
        <v>1000958.6969527986</v>
      </c>
      <c r="D170" s="15">
        <f>(C170*EXP(Painel!$E$12-(Painel!$E$19^2)/2+NORMSINV(AleatProd!D169)*Painel!$E$19))</f>
        <v>987155.01021625695</v>
      </c>
      <c r="E170" s="15">
        <f>(D170*EXP(Painel!$E$12-(Painel!$E$19^2)/2+NORMSINV(AleatProd!E169)*Painel!$E$19))</f>
        <v>997785.15391845151</v>
      </c>
      <c r="F170" s="15">
        <f>(E170*EXP(Painel!$E$12-(Painel!$E$19^2)/2+NORMSINV(AleatProd!F169)*Painel!$E$19))</f>
        <v>1005749.7825366652</v>
      </c>
      <c r="G170" s="15">
        <f>(F170*EXP(Painel!$E$12-(Painel!$E$19^2)/2+NORMSINV(AleatProd!G169)*Painel!$E$19))</f>
        <v>1019151.1340057683</v>
      </c>
      <c r="H170" s="15">
        <f>(G170*EXP(Painel!$E$12-(Painel!$E$19^2)/2+NORMSINV(AleatProd!H169)*Painel!$E$19))</f>
        <v>997812.812157874</v>
      </c>
      <c r="I170" s="15">
        <f>(H170*EXP(Painel!$E$12-(Painel!$E$19^2)/2+NORMSINV(AleatProd!I169)*Painel!$E$19))</f>
        <v>999810.00850471028</v>
      </c>
      <c r="J170" s="15">
        <f>(I170*EXP(Painel!$E$12-(Painel!$E$19^2)/2+NORMSINV(AleatProd!J169)*Painel!$E$19))</f>
        <v>1013198.805791905</v>
      </c>
      <c r="K170" s="15">
        <f>(J170*EXP(Painel!$E$12-(Painel!$E$19^2)/2+NORMSINV(AleatProd!K169)*Painel!$E$19))</f>
        <v>996768.93736548419</v>
      </c>
      <c r="L170" s="15">
        <f>(K170*EXP(Painel!$E$12-(Painel!$E$19^2)/2+NORMSINV(AleatProd!L169)*Painel!$E$19))</f>
        <v>1002568.1660124019</v>
      </c>
      <c r="M170" s="15">
        <f>(L170*EXP(Painel!$E$12-(Painel!$E$19^2)/2+NORMSINV(AleatProd!M169)*Painel!$E$19))</f>
        <v>1004708.6989731332</v>
      </c>
      <c r="N170" s="15">
        <f>(M170*EXP(Painel!$E$12-(Painel!$E$19^2)/2+NORMSINV(AleatProd!N169)*Painel!$E$19))</f>
        <v>1002644.6813182575</v>
      </c>
      <c r="O170" s="15">
        <f>(N170*EXP(Painel!$E$12-(Painel!$E$19^2)/2+NORMSINV(AleatProd!O169)*Painel!$E$19))</f>
        <v>989242.03955931065</v>
      </c>
      <c r="P170" s="15">
        <f>(O170*EXP(Painel!$E$12-(Painel!$E$19^2)/2+NORMSINV(AleatProd!P169)*Painel!$E$19))</f>
        <v>980048.56866089278</v>
      </c>
      <c r="Q170" s="15">
        <f>(P170*EXP(Painel!$E$12-(Painel!$E$19^2)/2+NORMSINV(AleatProd!Q169)*Painel!$E$19))</f>
        <v>979262.44915237068</v>
      </c>
      <c r="R170" s="15">
        <f>(Q170*EXP(Painel!$E$12-(Painel!$E$19^2)/2+NORMSINV(AleatProd!R169)*Painel!$E$19))</f>
        <v>973108.83562024473</v>
      </c>
      <c r="S170" s="15">
        <f>(R170*EXP(Painel!$E$12-(Painel!$E$19^2)/2+NORMSINV(AleatProd!S169)*Painel!$E$19))</f>
        <v>975287.1388306783</v>
      </c>
      <c r="T170" s="15">
        <f>(S170*EXP(Painel!$E$12-(Painel!$E$19^2)/2+NORMSINV(AleatProd!T169)*Painel!$E$19))</f>
        <v>962557.83604290709</v>
      </c>
      <c r="U170" s="15">
        <f>(T170*EXP(Painel!$E$12-(Painel!$E$19^2)/2+NORMSINV(AleatProd!U169)*Painel!$E$19))</f>
        <v>957968.83207145461</v>
      </c>
      <c r="V170" s="15">
        <f>(U170*EXP(Painel!$E$12-(Painel!$E$19^2)/2+NORMSINV(AleatProd!V169)*Painel!$E$19))</f>
        <v>965570.98349443439</v>
      </c>
    </row>
    <row r="171" spans="1:22" x14ac:dyDescent="0.25">
      <c r="A171">
        <v>168</v>
      </c>
      <c r="B171" s="2">
        <f>Painel!$B$6</f>
        <v>1000000</v>
      </c>
      <c r="C171" s="15">
        <f>(B171*EXP(Painel!$E$12-(Painel!$E$19^2)/2+NORMSINV(AleatProd!C170)*Painel!$E$19))</f>
        <v>998291.78166128183</v>
      </c>
      <c r="D171" s="15">
        <f>(C171*EXP(Painel!$E$12-(Painel!$E$19^2)/2+NORMSINV(AleatProd!D170)*Painel!$E$19))</f>
        <v>1012449.525621195</v>
      </c>
      <c r="E171" s="15">
        <f>(D171*EXP(Painel!$E$12-(Painel!$E$19^2)/2+NORMSINV(AleatProd!E170)*Painel!$E$19))</f>
        <v>1033354.2569667926</v>
      </c>
      <c r="F171" s="15">
        <f>(E171*EXP(Painel!$E$12-(Painel!$E$19^2)/2+NORMSINV(AleatProd!F170)*Painel!$E$19))</f>
        <v>1029411.0120638916</v>
      </c>
      <c r="G171" s="15">
        <f>(F171*EXP(Painel!$E$12-(Painel!$E$19^2)/2+NORMSINV(AleatProd!G170)*Painel!$E$19))</f>
        <v>1013395.8029393171</v>
      </c>
      <c r="H171" s="15">
        <f>(G171*EXP(Painel!$E$12-(Painel!$E$19^2)/2+NORMSINV(AleatProd!H170)*Painel!$E$19))</f>
        <v>1019340.3768495516</v>
      </c>
      <c r="I171" s="15">
        <f>(H171*EXP(Painel!$E$12-(Painel!$E$19^2)/2+NORMSINV(AleatProd!I170)*Painel!$E$19))</f>
        <v>1009869.5302929461</v>
      </c>
      <c r="J171" s="15">
        <f>(I171*EXP(Painel!$E$12-(Painel!$E$19^2)/2+NORMSINV(AleatProd!J170)*Painel!$E$19))</f>
        <v>992249.20136266609</v>
      </c>
      <c r="K171" s="15">
        <f>(J171*EXP(Painel!$E$12-(Painel!$E$19^2)/2+NORMSINV(AleatProd!K170)*Painel!$E$19))</f>
        <v>983330.93609909888</v>
      </c>
      <c r="L171" s="15">
        <f>(K171*EXP(Painel!$E$12-(Painel!$E$19^2)/2+NORMSINV(AleatProd!L170)*Painel!$E$19))</f>
        <v>997858.01616736234</v>
      </c>
      <c r="M171" s="15">
        <f>(L171*EXP(Painel!$E$12-(Painel!$E$19^2)/2+NORMSINV(AleatProd!M170)*Painel!$E$19))</f>
        <v>1011105.1690958011</v>
      </c>
      <c r="N171" s="15">
        <f>(M171*EXP(Painel!$E$12-(Painel!$E$19^2)/2+NORMSINV(AleatProd!N170)*Painel!$E$19))</f>
        <v>998505.22390567278</v>
      </c>
      <c r="O171" s="15">
        <f>(N171*EXP(Painel!$E$12-(Painel!$E$19^2)/2+NORMSINV(AleatProd!O170)*Painel!$E$19))</f>
        <v>989177.94638551679</v>
      </c>
      <c r="P171" s="15">
        <f>(O171*EXP(Painel!$E$12-(Painel!$E$19^2)/2+NORMSINV(AleatProd!P170)*Painel!$E$19))</f>
        <v>1004991.8584892697</v>
      </c>
      <c r="Q171" s="15">
        <f>(P171*EXP(Painel!$E$12-(Painel!$E$19^2)/2+NORMSINV(AleatProd!Q170)*Painel!$E$19))</f>
        <v>996889.64420485357</v>
      </c>
      <c r="R171" s="15">
        <f>(Q171*EXP(Painel!$E$12-(Painel!$E$19^2)/2+NORMSINV(AleatProd!R170)*Painel!$E$19))</f>
        <v>991233.09213895863</v>
      </c>
      <c r="S171" s="15">
        <f>(R171*EXP(Painel!$E$12-(Painel!$E$19^2)/2+NORMSINV(AleatProd!S170)*Painel!$E$19))</f>
        <v>984514.06496872776</v>
      </c>
      <c r="T171" s="15">
        <f>(S171*EXP(Painel!$E$12-(Painel!$E$19^2)/2+NORMSINV(AleatProd!T170)*Painel!$E$19))</f>
        <v>988691.81243502244</v>
      </c>
      <c r="U171" s="15">
        <f>(T171*EXP(Painel!$E$12-(Painel!$E$19^2)/2+NORMSINV(AleatProd!U170)*Painel!$E$19))</f>
        <v>975267.4119014506</v>
      </c>
      <c r="V171" s="15">
        <f>(U171*EXP(Painel!$E$12-(Painel!$E$19^2)/2+NORMSINV(AleatProd!V170)*Painel!$E$19))</f>
        <v>976792.11608903378</v>
      </c>
    </row>
    <row r="172" spans="1:22" x14ac:dyDescent="0.25">
      <c r="A172">
        <v>169</v>
      </c>
      <c r="B172" s="2">
        <f>Painel!$B$6</f>
        <v>1000000</v>
      </c>
      <c r="C172" s="15">
        <f>(B172*EXP(Painel!$E$12-(Painel!$E$19^2)/2+NORMSINV(AleatProd!C171)*Painel!$E$19))</f>
        <v>998804.00174906256</v>
      </c>
      <c r="D172" s="15">
        <f>(C172*EXP(Painel!$E$12-(Painel!$E$19^2)/2+NORMSINV(AleatProd!D171)*Painel!$E$19))</f>
        <v>987858.64059848967</v>
      </c>
      <c r="E172" s="15">
        <f>(D172*EXP(Painel!$E$12-(Painel!$E$19^2)/2+NORMSINV(AleatProd!E171)*Painel!$E$19))</f>
        <v>987949.52235544263</v>
      </c>
      <c r="F172" s="15">
        <f>(E172*EXP(Painel!$E$12-(Painel!$E$19^2)/2+NORMSINV(AleatProd!F171)*Painel!$E$19))</f>
        <v>963959.56265171338</v>
      </c>
      <c r="G172" s="15">
        <f>(F172*EXP(Painel!$E$12-(Painel!$E$19^2)/2+NORMSINV(AleatProd!G171)*Painel!$E$19))</f>
        <v>970878.63740166998</v>
      </c>
      <c r="H172" s="15">
        <f>(G172*EXP(Painel!$E$12-(Painel!$E$19^2)/2+NORMSINV(AleatProd!H171)*Painel!$E$19))</f>
        <v>968708.48500608595</v>
      </c>
      <c r="I172" s="15">
        <f>(H172*EXP(Painel!$E$12-(Painel!$E$19^2)/2+NORMSINV(AleatProd!I171)*Painel!$E$19))</f>
        <v>965135.69042702625</v>
      </c>
      <c r="J172" s="15">
        <f>(I172*EXP(Painel!$E$12-(Painel!$E$19^2)/2+NORMSINV(AleatProd!J171)*Painel!$E$19))</f>
        <v>976266.95531014248</v>
      </c>
      <c r="K172" s="15">
        <f>(J172*EXP(Painel!$E$12-(Painel!$E$19^2)/2+NORMSINV(AleatProd!K171)*Painel!$E$19))</f>
        <v>976608.70655295614</v>
      </c>
      <c r="L172" s="15">
        <f>(K172*EXP(Painel!$E$12-(Painel!$E$19^2)/2+NORMSINV(AleatProd!L171)*Painel!$E$19))</f>
        <v>968194.03935586463</v>
      </c>
      <c r="M172" s="15">
        <f>(L172*EXP(Painel!$E$12-(Painel!$E$19^2)/2+NORMSINV(AleatProd!M171)*Painel!$E$19))</f>
        <v>968294.61184842023</v>
      </c>
      <c r="N172" s="15">
        <f>(M172*EXP(Painel!$E$12-(Painel!$E$19^2)/2+NORMSINV(AleatProd!N171)*Painel!$E$19))</f>
        <v>962652.5192072381</v>
      </c>
      <c r="O172" s="15">
        <f>(N172*EXP(Painel!$E$12-(Painel!$E$19^2)/2+NORMSINV(AleatProd!O171)*Painel!$E$19))</f>
        <v>964096.64578628156</v>
      </c>
      <c r="P172" s="15">
        <f>(O172*EXP(Painel!$E$12-(Painel!$E$19^2)/2+NORMSINV(AleatProd!P171)*Painel!$E$19))</f>
        <v>978336.07595523517</v>
      </c>
      <c r="Q172" s="15">
        <f>(P172*EXP(Painel!$E$12-(Painel!$E$19^2)/2+NORMSINV(AleatProd!Q171)*Painel!$E$19))</f>
        <v>963397.17809242965</v>
      </c>
      <c r="R172" s="15">
        <f>(Q172*EXP(Painel!$E$12-(Painel!$E$19^2)/2+NORMSINV(AleatProd!R171)*Painel!$E$19))</f>
        <v>968293.0042558345</v>
      </c>
      <c r="S172" s="15">
        <f>(R172*EXP(Painel!$E$12-(Painel!$E$19^2)/2+NORMSINV(AleatProd!S171)*Painel!$E$19))</f>
        <v>957025.87280775583</v>
      </c>
      <c r="T172" s="15">
        <f>(S172*EXP(Painel!$E$12-(Painel!$E$19^2)/2+NORMSINV(AleatProd!T171)*Painel!$E$19))</f>
        <v>969479.34464874468</v>
      </c>
      <c r="U172" s="15">
        <f>(T172*EXP(Painel!$E$12-(Painel!$E$19^2)/2+NORMSINV(AleatProd!U171)*Painel!$E$19))</f>
        <v>960465.84379987733</v>
      </c>
      <c r="V172" s="15">
        <f>(U172*EXP(Painel!$E$12-(Painel!$E$19^2)/2+NORMSINV(AleatProd!V171)*Painel!$E$19))</f>
        <v>958658.21066986443</v>
      </c>
    </row>
    <row r="173" spans="1:22" x14ac:dyDescent="0.25">
      <c r="A173">
        <v>170</v>
      </c>
      <c r="B173" s="2">
        <f>Painel!$B$6</f>
        <v>1000000</v>
      </c>
      <c r="C173" s="15">
        <f>(B173*EXP(Painel!$E$12-(Painel!$E$19^2)/2+NORMSINV(AleatProd!C172)*Painel!$E$19))</f>
        <v>966710.32192826259</v>
      </c>
      <c r="D173" s="15">
        <f>(C173*EXP(Painel!$E$12-(Painel!$E$19^2)/2+NORMSINV(AleatProd!D172)*Painel!$E$19))</f>
        <v>948465.20203878917</v>
      </c>
      <c r="E173" s="15">
        <f>(D173*EXP(Painel!$E$12-(Painel!$E$19^2)/2+NORMSINV(AleatProd!E172)*Painel!$E$19))</f>
        <v>949445.25686644926</v>
      </c>
      <c r="F173" s="15">
        <f>(E173*EXP(Painel!$E$12-(Painel!$E$19^2)/2+NORMSINV(AleatProd!F172)*Painel!$E$19))</f>
        <v>954677.33974641142</v>
      </c>
      <c r="G173" s="15">
        <f>(F173*EXP(Painel!$E$12-(Painel!$E$19^2)/2+NORMSINV(AleatProd!G172)*Painel!$E$19))</f>
        <v>953862.81688390591</v>
      </c>
      <c r="H173" s="15">
        <f>(G173*EXP(Painel!$E$12-(Painel!$E$19^2)/2+NORMSINV(AleatProd!H172)*Painel!$E$19))</f>
        <v>950597.74956158223</v>
      </c>
      <c r="I173" s="15">
        <f>(H173*EXP(Painel!$E$12-(Painel!$E$19^2)/2+NORMSINV(AleatProd!I172)*Painel!$E$19))</f>
        <v>948685.50428463519</v>
      </c>
      <c r="J173" s="15">
        <f>(I173*EXP(Painel!$E$12-(Painel!$E$19^2)/2+NORMSINV(AleatProd!J172)*Painel!$E$19))</f>
        <v>958912.71979480144</v>
      </c>
      <c r="K173" s="15">
        <f>(J173*EXP(Painel!$E$12-(Painel!$E$19^2)/2+NORMSINV(AleatProd!K172)*Painel!$E$19))</f>
        <v>960103.55693913717</v>
      </c>
      <c r="L173" s="15">
        <f>(K173*EXP(Painel!$E$12-(Painel!$E$19^2)/2+NORMSINV(AleatProd!L172)*Painel!$E$19))</f>
        <v>949323.20571169595</v>
      </c>
      <c r="M173" s="15">
        <f>(L173*EXP(Painel!$E$12-(Painel!$E$19^2)/2+NORMSINV(AleatProd!M172)*Painel!$E$19))</f>
        <v>948046.35891343979</v>
      </c>
      <c r="N173" s="15">
        <f>(M173*EXP(Painel!$E$12-(Painel!$E$19^2)/2+NORMSINV(AleatProd!N172)*Painel!$E$19))</f>
        <v>920250.40159224207</v>
      </c>
      <c r="O173" s="15">
        <f>(N173*EXP(Painel!$E$12-(Painel!$E$19^2)/2+NORMSINV(AleatProd!O172)*Painel!$E$19))</f>
        <v>928497.00890531554</v>
      </c>
      <c r="P173" s="15">
        <f>(O173*EXP(Painel!$E$12-(Painel!$E$19^2)/2+NORMSINV(AleatProd!P172)*Painel!$E$19))</f>
        <v>937454.54025497811</v>
      </c>
      <c r="Q173" s="15">
        <f>(P173*EXP(Painel!$E$12-(Painel!$E$19^2)/2+NORMSINV(AleatProd!Q172)*Painel!$E$19))</f>
        <v>922479.62922971568</v>
      </c>
      <c r="R173" s="15">
        <f>(Q173*EXP(Painel!$E$12-(Painel!$E$19^2)/2+NORMSINV(AleatProd!R172)*Painel!$E$19))</f>
        <v>934892.553818029</v>
      </c>
      <c r="S173" s="15">
        <f>(R173*EXP(Painel!$E$12-(Painel!$E$19^2)/2+NORMSINV(AleatProd!S172)*Painel!$E$19))</f>
        <v>949746.0529249073</v>
      </c>
      <c r="T173" s="15">
        <f>(S173*EXP(Painel!$E$12-(Painel!$E$19^2)/2+NORMSINV(AleatProd!T172)*Painel!$E$19))</f>
        <v>950999.02422662638</v>
      </c>
      <c r="U173" s="15">
        <f>(T173*EXP(Painel!$E$12-(Painel!$E$19^2)/2+NORMSINV(AleatProd!U172)*Painel!$E$19))</f>
        <v>975607.35685044492</v>
      </c>
      <c r="V173" s="15">
        <f>(U173*EXP(Painel!$E$12-(Painel!$E$19^2)/2+NORMSINV(AleatProd!V172)*Painel!$E$19))</f>
        <v>956202.56994792051</v>
      </c>
    </row>
    <row r="174" spans="1:22" x14ac:dyDescent="0.25">
      <c r="A174">
        <v>171</v>
      </c>
      <c r="B174" s="2">
        <f>Painel!$B$6</f>
        <v>1000000</v>
      </c>
      <c r="C174" s="15">
        <f>(B174*EXP(Painel!$E$12-(Painel!$E$19^2)/2+NORMSINV(AleatProd!C173)*Painel!$E$19))</f>
        <v>989827.13285947696</v>
      </c>
      <c r="D174" s="15">
        <f>(C174*EXP(Painel!$E$12-(Painel!$E$19^2)/2+NORMSINV(AleatProd!D173)*Painel!$E$19))</f>
        <v>999528.06554952555</v>
      </c>
      <c r="E174" s="15">
        <f>(D174*EXP(Painel!$E$12-(Painel!$E$19^2)/2+NORMSINV(AleatProd!E173)*Painel!$E$19))</f>
        <v>1010297.4105931289</v>
      </c>
      <c r="F174" s="15">
        <f>(E174*EXP(Painel!$E$12-(Painel!$E$19^2)/2+NORMSINV(AleatProd!F173)*Painel!$E$19))</f>
        <v>1017978.6052176747</v>
      </c>
      <c r="G174" s="15">
        <f>(F174*EXP(Painel!$E$12-(Painel!$E$19^2)/2+NORMSINV(AleatProd!G173)*Painel!$E$19))</f>
        <v>1024707.4701635705</v>
      </c>
      <c r="H174" s="15">
        <f>(G174*EXP(Painel!$E$12-(Painel!$E$19^2)/2+NORMSINV(AleatProd!H173)*Painel!$E$19))</f>
        <v>1024272.5184968384</v>
      </c>
      <c r="I174" s="15">
        <f>(H174*EXP(Painel!$E$12-(Painel!$E$19^2)/2+NORMSINV(AleatProd!I173)*Painel!$E$19))</f>
        <v>1016614.2465920905</v>
      </c>
      <c r="J174" s="15">
        <f>(I174*EXP(Painel!$E$12-(Painel!$E$19^2)/2+NORMSINV(AleatProd!J173)*Painel!$E$19))</f>
        <v>1007396.7671450926</v>
      </c>
      <c r="K174" s="15">
        <f>(J174*EXP(Painel!$E$12-(Painel!$E$19^2)/2+NORMSINV(AleatProd!K173)*Painel!$E$19))</f>
        <v>1007688.5157858426</v>
      </c>
      <c r="L174" s="15">
        <f>(K174*EXP(Painel!$E$12-(Painel!$E$19^2)/2+NORMSINV(AleatProd!L173)*Painel!$E$19))</f>
        <v>993790.20641976129</v>
      </c>
      <c r="M174" s="15">
        <f>(L174*EXP(Painel!$E$12-(Painel!$E$19^2)/2+NORMSINV(AleatProd!M173)*Painel!$E$19))</f>
        <v>997572.81536948134</v>
      </c>
      <c r="N174" s="15">
        <f>(M174*EXP(Painel!$E$12-(Painel!$E$19^2)/2+NORMSINV(AleatProd!N173)*Painel!$E$19))</f>
        <v>1016246.6423087355</v>
      </c>
      <c r="O174" s="15">
        <f>(N174*EXP(Painel!$E$12-(Painel!$E$19^2)/2+NORMSINV(AleatProd!O173)*Painel!$E$19))</f>
        <v>1019419.8553467889</v>
      </c>
      <c r="P174" s="15">
        <f>(O174*EXP(Painel!$E$12-(Painel!$E$19^2)/2+NORMSINV(AleatProd!P173)*Painel!$E$19))</f>
        <v>1022933.3836927518</v>
      </c>
      <c r="Q174" s="15">
        <f>(P174*EXP(Painel!$E$12-(Painel!$E$19^2)/2+NORMSINV(AleatProd!Q173)*Painel!$E$19))</f>
        <v>1008200.9950417336</v>
      </c>
      <c r="R174" s="15">
        <f>(Q174*EXP(Painel!$E$12-(Painel!$E$19^2)/2+NORMSINV(AleatProd!R173)*Painel!$E$19))</f>
        <v>1000035.989942232</v>
      </c>
      <c r="S174" s="15">
        <f>(R174*EXP(Painel!$E$12-(Painel!$E$19^2)/2+NORMSINV(AleatProd!S173)*Painel!$E$19))</f>
        <v>1004205.3807890719</v>
      </c>
      <c r="T174" s="15">
        <f>(S174*EXP(Painel!$E$12-(Painel!$E$19^2)/2+NORMSINV(AleatProd!T173)*Painel!$E$19))</f>
        <v>1011573.9379394766</v>
      </c>
      <c r="U174" s="15">
        <f>(T174*EXP(Painel!$E$12-(Painel!$E$19^2)/2+NORMSINV(AleatProd!U173)*Painel!$E$19))</f>
        <v>1015669.583224711</v>
      </c>
      <c r="V174" s="15">
        <f>(U174*EXP(Painel!$E$12-(Painel!$E$19^2)/2+NORMSINV(AleatProd!V173)*Painel!$E$19))</f>
        <v>1000477.335456185</v>
      </c>
    </row>
    <row r="175" spans="1:22" x14ac:dyDescent="0.25">
      <c r="A175">
        <v>172</v>
      </c>
      <c r="B175" s="2">
        <f>Painel!$B$6</f>
        <v>1000000</v>
      </c>
      <c r="C175" s="15">
        <f>(B175*EXP(Painel!$E$12-(Painel!$E$19^2)/2+NORMSINV(AleatProd!C174)*Painel!$E$19))</f>
        <v>988063.43581647938</v>
      </c>
      <c r="D175" s="15">
        <f>(C175*EXP(Painel!$E$12-(Painel!$E$19^2)/2+NORMSINV(AleatProd!D174)*Painel!$E$19))</f>
        <v>998146.53314828232</v>
      </c>
      <c r="E175" s="15">
        <f>(D175*EXP(Painel!$E$12-(Painel!$E$19^2)/2+NORMSINV(AleatProd!E174)*Painel!$E$19))</f>
        <v>992410.10810444725</v>
      </c>
      <c r="F175" s="15">
        <f>(E175*EXP(Painel!$E$12-(Painel!$E$19^2)/2+NORMSINV(AleatProd!F174)*Painel!$E$19))</f>
        <v>974434.95197759662</v>
      </c>
      <c r="G175" s="15">
        <f>(F175*EXP(Painel!$E$12-(Painel!$E$19^2)/2+NORMSINV(AleatProd!G174)*Painel!$E$19))</f>
        <v>961962.51501197799</v>
      </c>
      <c r="H175" s="15">
        <f>(G175*EXP(Painel!$E$12-(Painel!$E$19^2)/2+NORMSINV(AleatProd!H174)*Painel!$E$19))</f>
        <v>970404.57260029064</v>
      </c>
      <c r="I175" s="15">
        <f>(H175*EXP(Painel!$E$12-(Painel!$E$19^2)/2+NORMSINV(AleatProd!I174)*Painel!$E$19))</f>
        <v>967093.24001564097</v>
      </c>
      <c r="J175" s="15">
        <f>(I175*EXP(Painel!$E$12-(Painel!$E$19^2)/2+NORMSINV(AleatProd!J174)*Painel!$E$19))</f>
        <v>974249.89758761681</v>
      </c>
      <c r="K175" s="15">
        <f>(J175*EXP(Painel!$E$12-(Painel!$E$19^2)/2+NORMSINV(AleatProd!K174)*Painel!$E$19))</f>
        <v>966408.35299559566</v>
      </c>
      <c r="L175" s="15">
        <f>(K175*EXP(Painel!$E$12-(Painel!$E$19^2)/2+NORMSINV(AleatProd!L174)*Painel!$E$19))</f>
        <v>965999.69671111915</v>
      </c>
      <c r="M175" s="15">
        <f>(L175*EXP(Painel!$E$12-(Painel!$E$19^2)/2+NORMSINV(AleatProd!M174)*Painel!$E$19))</f>
        <v>970944.33931636869</v>
      </c>
      <c r="N175" s="15">
        <f>(M175*EXP(Painel!$E$12-(Painel!$E$19^2)/2+NORMSINV(AleatProd!N174)*Painel!$E$19))</f>
        <v>957300.66132484039</v>
      </c>
      <c r="O175" s="15">
        <f>(N175*EXP(Painel!$E$12-(Painel!$E$19^2)/2+NORMSINV(AleatProd!O174)*Painel!$E$19))</f>
        <v>954199.98571414466</v>
      </c>
      <c r="P175" s="15">
        <f>(O175*EXP(Painel!$E$12-(Painel!$E$19^2)/2+NORMSINV(AleatProd!P174)*Painel!$E$19))</f>
        <v>957915.10187693848</v>
      </c>
      <c r="Q175" s="15">
        <f>(P175*EXP(Painel!$E$12-(Painel!$E$19^2)/2+NORMSINV(AleatProd!Q174)*Painel!$E$19))</f>
        <v>966452.67381266132</v>
      </c>
      <c r="R175" s="15">
        <f>(Q175*EXP(Painel!$E$12-(Painel!$E$19^2)/2+NORMSINV(AleatProd!R174)*Painel!$E$19))</f>
        <v>975825.77651709132</v>
      </c>
      <c r="S175" s="15">
        <f>(R175*EXP(Painel!$E$12-(Painel!$E$19^2)/2+NORMSINV(AleatProd!S174)*Painel!$E$19))</f>
        <v>970367.84869856678</v>
      </c>
      <c r="T175" s="15">
        <f>(S175*EXP(Painel!$E$12-(Painel!$E$19^2)/2+NORMSINV(AleatProd!T174)*Painel!$E$19))</f>
        <v>980549.73047546332</v>
      </c>
      <c r="U175" s="15">
        <f>(T175*EXP(Painel!$E$12-(Painel!$E$19^2)/2+NORMSINV(AleatProd!U174)*Painel!$E$19))</f>
        <v>989590.48486276355</v>
      </c>
      <c r="V175" s="15">
        <f>(U175*EXP(Painel!$E$12-(Painel!$E$19^2)/2+NORMSINV(AleatProd!V174)*Painel!$E$19))</f>
        <v>984135.10681415105</v>
      </c>
    </row>
    <row r="176" spans="1:22" x14ac:dyDescent="0.25">
      <c r="A176">
        <v>173</v>
      </c>
      <c r="B176" s="2">
        <f>Painel!$B$6</f>
        <v>1000000</v>
      </c>
      <c r="C176" s="15">
        <f>(B176*EXP(Painel!$E$12-(Painel!$E$19^2)/2+NORMSINV(AleatProd!C175)*Painel!$E$19))</f>
        <v>1004844.088796244</v>
      </c>
      <c r="D176" s="15">
        <f>(C176*EXP(Painel!$E$12-(Painel!$E$19^2)/2+NORMSINV(AleatProd!D175)*Painel!$E$19))</f>
        <v>996724.83530649578</v>
      </c>
      <c r="E176" s="15">
        <f>(D176*EXP(Painel!$E$12-(Painel!$E$19^2)/2+NORMSINV(AleatProd!E175)*Painel!$E$19))</f>
        <v>1003692.0408183925</v>
      </c>
      <c r="F176" s="15">
        <f>(E176*EXP(Painel!$E$12-(Painel!$E$19^2)/2+NORMSINV(AleatProd!F175)*Painel!$E$19))</f>
        <v>986731.50523919205</v>
      </c>
      <c r="G176" s="15">
        <f>(F176*EXP(Painel!$E$12-(Painel!$E$19^2)/2+NORMSINV(AleatProd!G175)*Painel!$E$19))</f>
        <v>988301.71887340397</v>
      </c>
      <c r="H176" s="15">
        <f>(G176*EXP(Painel!$E$12-(Painel!$E$19^2)/2+NORMSINV(AleatProd!H175)*Painel!$E$19))</f>
        <v>994568.77304177289</v>
      </c>
      <c r="I176" s="15">
        <f>(H176*EXP(Painel!$E$12-(Painel!$E$19^2)/2+NORMSINV(AleatProd!I175)*Painel!$E$19))</f>
        <v>992559.64756024524</v>
      </c>
      <c r="J176" s="15">
        <f>(I176*EXP(Painel!$E$12-(Painel!$E$19^2)/2+NORMSINV(AleatProd!J175)*Painel!$E$19))</f>
        <v>998362.77587802755</v>
      </c>
      <c r="K176" s="15">
        <f>(J176*EXP(Painel!$E$12-(Painel!$E$19^2)/2+NORMSINV(AleatProd!K175)*Painel!$E$19))</f>
        <v>993352.4216960842</v>
      </c>
      <c r="L176" s="15">
        <f>(K176*EXP(Painel!$E$12-(Painel!$E$19^2)/2+NORMSINV(AleatProd!L175)*Painel!$E$19))</f>
        <v>998965.03355220065</v>
      </c>
      <c r="M176" s="15">
        <f>(L176*EXP(Painel!$E$12-(Painel!$E$19^2)/2+NORMSINV(AleatProd!M175)*Painel!$E$19))</f>
        <v>1009749.0170418668</v>
      </c>
      <c r="N176" s="15">
        <f>(M176*EXP(Painel!$E$12-(Painel!$E$19^2)/2+NORMSINV(AleatProd!N175)*Painel!$E$19))</f>
        <v>1027257.7918180464</v>
      </c>
      <c r="O176" s="15">
        <f>(N176*EXP(Painel!$E$12-(Painel!$E$19^2)/2+NORMSINV(AleatProd!O175)*Painel!$E$19))</f>
        <v>1030992.4512538563</v>
      </c>
      <c r="P176" s="15">
        <f>(O176*EXP(Painel!$E$12-(Painel!$E$19^2)/2+NORMSINV(AleatProd!P175)*Painel!$E$19))</f>
        <v>1022835.1488087614</v>
      </c>
      <c r="Q176" s="15">
        <f>(P176*EXP(Painel!$E$12-(Painel!$E$19^2)/2+NORMSINV(AleatProd!Q175)*Painel!$E$19))</f>
        <v>1033479.6484518877</v>
      </c>
      <c r="R176" s="15">
        <f>(Q176*EXP(Painel!$E$12-(Painel!$E$19^2)/2+NORMSINV(AleatProd!R175)*Painel!$E$19))</f>
        <v>1044135.8237488257</v>
      </c>
      <c r="S176" s="15">
        <f>(R176*EXP(Painel!$E$12-(Painel!$E$19^2)/2+NORMSINV(AleatProd!S175)*Painel!$E$19))</f>
        <v>1033828.2837517455</v>
      </c>
      <c r="T176" s="15">
        <f>(S176*EXP(Painel!$E$12-(Painel!$E$19^2)/2+NORMSINV(AleatProd!T175)*Painel!$E$19))</f>
        <v>1043617.4332710257</v>
      </c>
      <c r="U176" s="15">
        <f>(T176*EXP(Painel!$E$12-(Painel!$E$19^2)/2+NORMSINV(AleatProd!U175)*Painel!$E$19))</f>
        <v>1061417.2103120766</v>
      </c>
      <c r="V176" s="15">
        <f>(U176*EXP(Painel!$E$12-(Painel!$E$19^2)/2+NORMSINV(AleatProd!V175)*Painel!$E$19))</f>
        <v>1057445.9998667252</v>
      </c>
    </row>
    <row r="177" spans="1:22" x14ac:dyDescent="0.25">
      <c r="A177">
        <v>174</v>
      </c>
      <c r="B177" s="2">
        <f>Painel!$B$6</f>
        <v>1000000</v>
      </c>
      <c r="C177" s="15">
        <f>(B177*EXP(Painel!$E$12-(Painel!$E$19^2)/2+NORMSINV(AleatProd!C176)*Painel!$E$19))</f>
        <v>986961.47444671753</v>
      </c>
      <c r="D177" s="15">
        <f>(C177*EXP(Painel!$E$12-(Painel!$E$19^2)/2+NORMSINV(AleatProd!D176)*Painel!$E$19))</f>
        <v>979481.30251150718</v>
      </c>
      <c r="E177" s="15">
        <f>(D177*EXP(Painel!$E$12-(Painel!$E$19^2)/2+NORMSINV(AleatProd!E176)*Painel!$E$19))</f>
        <v>975577.09330020228</v>
      </c>
      <c r="F177" s="15">
        <f>(E177*EXP(Painel!$E$12-(Painel!$E$19^2)/2+NORMSINV(AleatProd!F176)*Painel!$E$19))</f>
        <v>959562.87280397071</v>
      </c>
      <c r="G177" s="15">
        <f>(F177*EXP(Painel!$E$12-(Painel!$E$19^2)/2+NORMSINV(AleatProd!G176)*Painel!$E$19))</f>
        <v>954835.75521373702</v>
      </c>
      <c r="H177" s="15">
        <f>(G177*EXP(Painel!$E$12-(Painel!$E$19^2)/2+NORMSINV(AleatProd!H176)*Painel!$E$19))</f>
        <v>943685.44624794123</v>
      </c>
      <c r="I177" s="15">
        <f>(H177*EXP(Painel!$E$12-(Painel!$E$19^2)/2+NORMSINV(AleatProd!I176)*Painel!$E$19))</f>
        <v>953262.70490918984</v>
      </c>
      <c r="J177" s="15">
        <f>(I177*EXP(Painel!$E$12-(Painel!$E$19^2)/2+NORMSINV(AleatProd!J176)*Painel!$E$19))</f>
        <v>962734.39125513495</v>
      </c>
      <c r="K177" s="15">
        <f>(J177*EXP(Painel!$E$12-(Painel!$E$19^2)/2+NORMSINV(AleatProd!K176)*Painel!$E$19))</f>
        <v>955904.25185200677</v>
      </c>
      <c r="L177" s="15">
        <f>(K177*EXP(Painel!$E$12-(Painel!$E$19^2)/2+NORMSINV(AleatProd!L176)*Painel!$E$19))</f>
        <v>955407.56393628346</v>
      </c>
      <c r="M177" s="15">
        <f>(L177*EXP(Painel!$E$12-(Painel!$E$19^2)/2+NORMSINV(AleatProd!M176)*Painel!$E$19))</f>
        <v>955852.0262370687</v>
      </c>
      <c r="N177" s="15">
        <f>(M177*EXP(Painel!$E$12-(Painel!$E$19^2)/2+NORMSINV(AleatProd!N176)*Painel!$E$19))</f>
        <v>950248.45904090523</v>
      </c>
      <c r="O177" s="15">
        <f>(N177*EXP(Painel!$E$12-(Painel!$E$19^2)/2+NORMSINV(AleatProd!O176)*Painel!$E$19))</f>
        <v>953654.31644393969</v>
      </c>
      <c r="P177" s="15">
        <f>(O177*EXP(Painel!$E$12-(Painel!$E$19^2)/2+NORMSINV(AleatProd!P176)*Painel!$E$19))</f>
        <v>955712.16827984725</v>
      </c>
      <c r="Q177" s="15">
        <f>(P177*EXP(Painel!$E$12-(Painel!$E$19^2)/2+NORMSINV(AleatProd!Q176)*Painel!$E$19))</f>
        <v>945808.68570071307</v>
      </c>
      <c r="R177" s="15">
        <f>(Q177*EXP(Painel!$E$12-(Painel!$E$19^2)/2+NORMSINV(AleatProd!R176)*Painel!$E$19))</f>
        <v>950411.46224605525</v>
      </c>
      <c r="S177" s="15">
        <f>(R177*EXP(Painel!$E$12-(Painel!$E$19^2)/2+NORMSINV(AleatProd!S176)*Painel!$E$19))</f>
        <v>950033.45465772331</v>
      </c>
      <c r="T177" s="15">
        <f>(S177*EXP(Painel!$E$12-(Painel!$E$19^2)/2+NORMSINV(AleatProd!T176)*Painel!$E$19))</f>
        <v>964021.52475700073</v>
      </c>
      <c r="U177" s="15">
        <f>(T177*EXP(Painel!$E$12-(Painel!$E$19^2)/2+NORMSINV(AleatProd!U176)*Painel!$E$19))</f>
        <v>959706.2702109901</v>
      </c>
      <c r="V177" s="15">
        <f>(U177*EXP(Painel!$E$12-(Painel!$E$19^2)/2+NORMSINV(AleatProd!V176)*Painel!$E$19))</f>
        <v>938754.30358031823</v>
      </c>
    </row>
    <row r="178" spans="1:22" x14ac:dyDescent="0.25">
      <c r="A178">
        <v>175</v>
      </c>
      <c r="B178" s="2">
        <f>Painel!$B$6</f>
        <v>1000000</v>
      </c>
      <c r="C178" s="15">
        <f>(B178*EXP(Painel!$E$12-(Painel!$E$19^2)/2+NORMSINV(AleatProd!C177)*Painel!$E$19))</f>
        <v>985569.42882188584</v>
      </c>
      <c r="D178" s="15">
        <f>(C178*EXP(Painel!$E$12-(Painel!$E$19^2)/2+NORMSINV(AleatProd!D177)*Painel!$E$19))</f>
        <v>987664.86091994774</v>
      </c>
      <c r="E178" s="15">
        <f>(D178*EXP(Painel!$E$12-(Painel!$E$19^2)/2+NORMSINV(AleatProd!E177)*Painel!$E$19))</f>
        <v>971180.65081637085</v>
      </c>
      <c r="F178" s="15">
        <f>(E178*EXP(Painel!$E$12-(Painel!$E$19^2)/2+NORMSINV(AleatProd!F177)*Painel!$E$19))</f>
        <v>963403.94714227121</v>
      </c>
      <c r="G178" s="15">
        <f>(F178*EXP(Painel!$E$12-(Painel!$E$19^2)/2+NORMSINV(AleatProd!G177)*Painel!$E$19))</f>
        <v>962452.64872828906</v>
      </c>
      <c r="H178" s="15">
        <f>(G178*EXP(Painel!$E$12-(Painel!$E$19^2)/2+NORMSINV(AleatProd!H177)*Painel!$E$19))</f>
        <v>977584.73764820874</v>
      </c>
      <c r="I178" s="15">
        <f>(H178*EXP(Painel!$E$12-(Painel!$E$19^2)/2+NORMSINV(AleatProd!I177)*Painel!$E$19))</f>
        <v>989637.73516901</v>
      </c>
      <c r="J178" s="15">
        <f>(I178*EXP(Painel!$E$12-(Painel!$E$19^2)/2+NORMSINV(AleatProd!J177)*Painel!$E$19))</f>
        <v>989625.19057521364</v>
      </c>
      <c r="K178" s="15">
        <f>(J178*EXP(Painel!$E$12-(Painel!$E$19^2)/2+NORMSINV(AleatProd!K177)*Painel!$E$19))</f>
        <v>999890.51826871058</v>
      </c>
      <c r="L178" s="15">
        <f>(K178*EXP(Painel!$E$12-(Painel!$E$19^2)/2+NORMSINV(AleatProd!L177)*Painel!$E$19))</f>
        <v>993960.087686916</v>
      </c>
      <c r="M178" s="15">
        <f>(L178*EXP(Painel!$E$12-(Painel!$E$19^2)/2+NORMSINV(AleatProd!M177)*Painel!$E$19))</f>
        <v>985611.87839737313</v>
      </c>
      <c r="N178" s="15">
        <f>(M178*EXP(Painel!$E$12-(Painel!$E$19^2)/2+NORMSINV(AleatProd!N177)*Painel!$E$19))</f>
        <v>982450.44363612903</v>
      </c>
      <c r="O178" s="15">
        <f>(N178*EXP(Painel!$E$12-(Painel!$E$19^2)/2+NORMSINV(AleatProd!O177)*Painel!$E$19))</f>
        <v>980706.80609066179</v>
      </c>
      <c r="P178" s="15">
        <f>(O178*EXP(Painel!$E$12-(Painel!$E$19^2)/2+NORMSINV(AleatProd!P177)*Painel!$E$19))</f>
        <v>969488.58220638928</v>
      </c>
      <c r="Q178" s="15">
        <f>(P178*EXP(Painel!$E$12-(Painel!$E$19^2)/2+NORMSINV(AleatProd!Q177)*Painel!$E$19))</f>
        <v>973852.82294962031</v>
      </c>
      <c r="R178" s="15">
        <f>(Q178*EXP(Painel!$E$12-(Painel!$E$19^2)/2+NORMSINV(AleatProd!R177)*Painel!$E$19))</f>
        <v>986597.05428100273</v>
      </c>
      <c r="S178" s="15">
        <f>(R178*EXP(Painel!$E$12-(Painel!$E$19^2)/2+NORMSINV(AleatProd!S177)*Painel!$E$19))</f>
        <v>988468.36732296355</v>
      </c>
      <c r="T178" s="15">
        <f>(S178*EXP(Painel!$E$12-(Painel!$E$19^2)/2+NORMSINV(AleatProd!T177)*Painel!$E$19))</f>
        <v>991230.8741188515</v>
      </c>
      <c r="U178" s="15">
        <f>(T178*EXP(Painel!$E$12-(Painel!$E$19^2)/2+NORMSINV(AleatProd!U177)*Painel!$E$19))</f>
        <v>990004.3631173555</v>
      </c>
      <c r="V178" s="15">
        <f>(U178*EXP(Painel!$E$12-(Painel!$E$19^2)/2+NORMSINV(AleatProd!V177)*Painel!$E$19))</f>
        <v>985311.80299048056</v>
      </c>
    </row>
    <row r="179" spans="1:22" x14ac:dyDescent="0.25">
      <c r="A179">
        <v>176</v>
      </c>
      <c r="B179" s="2">
        <f>Painel!$B$6</f>
        <v>1000000</v>
      </c>
      <c r="C179" s="15">
        <f>(B179*EXP(Painel!$E$12-(Painel!$E$19^2)/2+NORMSINV(AleatProd!C178)*Painel!$E$19))</f>
        <v>998647.89095361787</v>
      </c>
      <c r="D179" s="15">
        <f>(C179*EXP(Painel!$E$12-(Painel!$E$19^2)/2+NORMSINV(AleatProd!D178)*Painel!$E$19))</f>
        <v>998957.31976836</v>
      </c>
      <c r="E179" s="15">
        <f>(D179*EXP(Painel!$E$12-(Painel!$E$19^2)/2+NORMSINV(AleatProd!E178)*Painel!$E$19))</f>
        <v>1004307.5944883717</v>
      </c>
      <c r="F179" s="15">
        <f>(E179*EXP(Painel!$E$12-(Painel!$E$19^2)/2+NORMSINV(AleatProd!F178)*Painel!$E$19))</f>
        <v>1005668.8485497995</v>
      </c>
      <c r="G179" s="15">
        <f>(F179*EXP(Painel!$E$12-(Painel!$E$19^2)/2+NORMSINV(AleatProd!G178)*Painel!$E$19))</f>
        <v>1015697.4892819488</v>
      </c>
      <c r="H179" s="15">
        <f>(G179*EXP(Painel!$E$12-(Painel!$E$19^2)/2+NORMSINV(AleatProd!H178)*Painel!$E$19))</f>
        <v>1004807.8078194368</v>
      </c>
      <c r="I179" s="15">
        <f>(H179*EXP(Painel!$E$12-(Painel!$E$19^2)/2+NORMSINV(AleatProd!I178)*Painel!$E$19))</f>
        <v>991864.66990225785</v>
      </c>
      <c r="J179" s="15">
        <f>(I179*EXP(Painel!$E$12-(Painel!$E$19^2)/2+NORMSINV(AleatProd!J178)*Painel!$E$19))</f>
        <v>990812.15292159317</v>
      </c>
      <c r="K179" s="15">
        <f>(J179*EXP(Painel!$E$12-(Painel!$E$19^2)/2+NORMSINV(AleatProd!K178)*Painel!$E$19))</f>
        <v>986271.00677630899</v>
      </c>
      <c r="L179" s="15">
        <f>(K179*EXP(Painel!$E$12-(Painel!$E$19^2)/2+NORMSINV(AleatProd!L178)*Painel!$E$19))</f>
        <v>990422.06091955618</v>
      </c>
      <c r="M179" s="15">
        <f>(L179*EXP(Painel!$E$12-(Painel!$E$19^2)/2+NORMSINV(AleatProd!M178)*Painel!$E$19))</f>
        <v>976340.21082676412</v>
      </c>
      <c r="N179" s="15">
        <f>(M179*EXP(Painel!$E$12-(Painel!$E$19^2)/2+NORMSINV(AleatProd!N178)*Painel!$E$19))</f>
        <v>984382.27525213978</v>
      </c>
      <c r="O179" s="15">
        <f>(N179*EXP(Painel!$E$12-(Painel!$E$19^2)/2+NORMSINV(AleatProd!O178)*Painel!$E$19))</f>
        <v>979867.67623250838</v>
      </c>
      <c r="P179" s="15">
        <f>(O179*EXP(Painel!$E$12-(Painel!$E$19^2)/2+NORMSINV(AleatProd!P178)*Painel!$E$19))</f>
        <v>974643.50196376292</v>
      </c>
      <c r="Q179" s="15">
        <f>(P179*EXP(Painel!$E$12-(Painel!$E$19^2)/2+NORMSINV(AleatProd!Q178)*Painel!$E$19))</f>
        <v>973957.41178152815</v>
      </c>
      <c r="R179" s="15">
        <f>(Q179*EXP(Painel!$E$12-(Painel!$E$19^2)/2+NORMSINV(AleatProd!R178)*Painel!$E$19))</f>
        <v>986549.15281060315</v>
      </c>
      <c r="S179" s="15">
        <f>(R179*EXP(Painel!$E$12-(Painel!$E$19^2)/2+NORMSINV(AleatProd!S178)*Painel!$E$19))</f>
        <v>998630.19438679575</v>
      </c>
      <c r="T179" s="15">
        <f>(S179*EXP(Painel!$E$12-(Painel!$E$19^2)/2+NORMSINV(AleatProd!T178)*Painel!$E$19))</f>
        <v>998317.07748473587</v>
      </c>
      <c r="U179" s="15">
        <f>(T179*EXP(Painel!$E$12-(Painel!$E$19^2)/2+NORMSINV(AleatProd!U178)*Painel!$E$19))</f>
        <v>986842.08469655958</v>
      </c>
      <c r="V179" s="15">
        <f>(U179*EXP(Painel!$E$12-(Painel!$E$19^2)/2+NORMSINV(AleatProd!V178)*Painel!$E$19))</f>
        <v>1006876.3412855091</v>
      </c>
    </row>
    <row r="180" spans="1:22" x14ac:dyDescent="0.25">
      <c r="A180">
        <v>177</v>
      </c>
      <c r="B180" s="2">
        <f>Painel!$B$6</f>
        <v>1000000</v>
      </c>
      <c r="C180" s="15">
        <f>(B180*EXP(Painel!$E$12-(Painel!$E$19^2)/2+NORMSINV(AleatProd!C179)*Painel!$E$19))</f>
        <v>994866.91035184811</v>
      </c>
      <c r="D180" s="15">
        <f>(C180*EXP(Painel!$E$12-(Painel!$E$19^2)/2+NORMSINV(AleatProd!D179)*Painel!$E$19))</f>
        <v>991013.15325103013</v>
      </c>
      <c r="E180" s="15">
        <f>(D180*EXP(Painel!$E$12-(Painel!$E$19^2)/2+NORMSINV(AleatProd!E179)*Painel!$E$19))</f>
        <v>976553.87821277359</v>
      </c>
      <c r="F180" s="15">
        <f>(E180*EXP(Painel!$E$12-(Painel!$E$19^2)/2+NORMSINV(AleatProd!F179)*Painel!$E$19))</f>
        <v>992216.64813224482</v>
      </c>
      <c r="G180" s="15">
        <f>(F180*EXP(Painel!$E$12-(Painel!$E$19^2)/2+NORMSINV(AleatProd!G179)*Painel!$E$19))</f>
        <v>984559.60800411052</v>
      </c>
      <c r="H180" s="15">
        <f>(G180*EXP(Painel!$E$12-(Painel!$E$19^2)/2+NORMSINV(AleatProd!H179)*Painel!$E$19))</f>
        <v>980257.54413528519</v>
      </c>
      <c r="I180" s="15">
        <f>(H180*EXP(Painel!$E$12-(Painel!$E$19^2)/2+NORMSINV(AleatProd!I179)*Painel!$E$19))</f>
        <v>979207.23472285864</v>
      </c>
      <c r="J180" s="15">
        <f>(I180*EXP(Painel!$E$12-(Painel!$E$19^2)/2+NORMSINV(AleatProd!J179)*Painel!$E$19))</f>
        <v>990922.70158099255</v>
      </c>
      <c r="K180" s="15">
        <f>(J180*EXP(Painel!$E$12-(Painel!$E$19^2)/2+NORMSINV(AleatProd!K179)*Painel!$E$19))</f>
        <v>1008332.3646450494</v>
      </c>
      <c r="L180" s="15">
        <f>(K180*EXP(Painel!$E$12-(Painel!$E$19^2)/2+NORMSINV(AleatProd!L179)*Painel!$E$19))</f>
        <v>1008245.8372178348</v>
      </c>
      <c r="M180" s="15">
        <f>(L180*EXP(Painel!$E$12-(Painel!$E$19^2)/2+NORMSINV(AleatProd!M179)*Painel!$E$19))</f>
        <v>1012417.9089640083</v>
      </c>
      <c r="N180" s="15">
        <f>(M180*EXP(Painel!$E$12-(Painel!$E$19^2)/2+NORMSINV(AleatProd!N179)*Painel!$E$19))</f>
        <v>1017243.9931031363</v>
      </c>
      <c r="O180" s="15">
        <f>(N180*EXP(Painel!$E$12-(Painel!$E$19^2)/2+NORMSINV(AleatProd!O179)*Painel!$E$19))</f>
        <v>1020678.8699404458</v>
      </c>
      <c r="P180" s="15">
        <f>(O180*EXP(Painel!$E$12-(Painel!$E$19^2)/2+NORMSINV(AleatProd!P179)*Painel!$E$19))</f>
        <v>1010383.0445820424</v>
      </c>
      <c r="Q180" s="15">
        <f>(P180*EXP(Painel!$E$12-(Painel!$E$19^2)/2+NORMSINV(AleatProd!Q179)*Painel!$E$19))</f>
        <v>994042.99849529366</v>
      </c>
      <c r="R180" s="15">
        <f>(Q180*EXP(Painel!$E$12-(Painel!$E$19^2)/2+NORMSINV(AleatProd!R179)*Painel!$E$19))</f>
        <v>993744.11252727057</v>
      </c>
      <c r="S180" s="15">
        <f>(R180*EXP(Painel!$E$12-(Painel!$E$19^2)/2+NORMSINV(AleatProd!S179)*Painel!$E$19))</f>
        <v>1005574.4571307502</v>
      </c>
      <c r="T180" s="15">
        <f>(S180*EXP(Painel!$E$12-(Painel!$E$19^2)/2+NORMSINV(AleatProd!T179)*Painel!$E$19))</f>
        <v>990706.87169447169</v>
      </c>
      <c r="U180" s="15">
        <f>(T180*EXP(Painel!$E$12-(Painel!$E$19^2)/2+NORMSINV(AleatProd!U179)*Painel!$E$19))</f>
        <v>994846.85091946903</v>
      </c>
      <c r="V180" s="15">
        <f>(U180*EXP(Painel!$E$12-(Painel!$E$19^2)/2+NORMSINV(AleatProd!V179)*Painel!$E$19))</f>
        <v>991960.5965532437</v>
      </c>
    </row>
    <row r="181" spans="1:22" x14ac:dyDescent="0.25">
      <c r="A181">
        <v>178</v>
      </c>
      <c r="B181" s="2">
        <f>Painel!$B$6</f>
        <v>1000000</v>
      </c>
      <c r="C181" s="15">
        <f>(B181*EXP(Painel!$E$12-(Painel!$E$19^2)/2+NORMSINV(AleatProd!C180)*Painel!$E$19))</f>
        <v>1007515.7603580776</v>
      </c>
      <c r="D181" s="15">
        <f>(C181*EXP(Painel!$E$12-(Painel!$E$19^2)/2+NORMSINV(AleatProd!D180)*Painel!$E$19))</f>
        <v>1021017.4319585736</v>
      </c>
      <c r="E181" s="15">
        <f>(D181*EXP(Painel!$E$12-(Painel!$E$19^2)/2+NORMSINV(AleatProd!E180)*Painel!$E$19))</f>
        <v>1032506.9625605901</v>
      </c>
      <c r="F181" s="15">
        <f>(E181*EXP(Painel!$E$12-(Painel!$E$19^2)/2+NORMSINV(AleatProd!F180)*Painel!$E$19))</f>
        <v>1046501.1326278981</v>
      </c>
      <c r="G181" s="15">
        <f>(F181*EXP(Painel!$E$12-(Painel!$E$19^2)/2+NORMSINV(AleatProd!G180)*Painel!$E$19))</f>
        <v>1044897.7385933988</v>
      </c>
      <c r="H181" s="15">
        <f>(G181*EXP(Painel!$E$12-(Painel!$E$19^2)/2+NORMSINV(AleatProd!H180)*Painel!$E$19))</f>
        <v>1054937.7476809544</v>
      </c>
      <c r="I181" s="15">
        <f>(H181*EXP(Painel!$E$12-(Painel!$E$19^2)/2+NORMSINV(AleatProd!I180)*Painel!$E$19))</f>
        <v>1055563.4704921113</v>
      </c>
      <c r="J181" s="15">
        <f>(I181*EXP(Painel!$E$12-(Painel!$E$19^2)/2+NORMSINV(AleatProd!J180)*Painel!$E$19))</f>
        <v>1059919.4412671537</v>
      </c>
      <c r="K181" s="15">
        <f>(J181*EXP(Painel!$E$12-(Painel!$E$19^2)/2+NORMSINV(AleatProd!K180)*Painel!$E$19))</f>
        <v>1057808.9086905853</v>
      </c>
      <c r="L181" s="15">
        <f>(K181*EXP(Painel!$E$12-(Painel!$E$19^2)/2+NORMSINV(AleatProd!L180)*Painel!$E$19))</f>
        <v>1073146.7223908517</v>
      </c>
      <c r="M181" s="15">
        <f>(L181*EXP(Painel!$E$12-(Painel!$E$19^2)/2+NORMSINV(AleatProd!M180)*Painel!$E$19))</f>
        <v>1085222.0071166251</v>
      </c>
      <c r="N181" s="15">
        <f>(M181*EXP(Painel!$E$12-(Painel!$E$19^2)/2+NORMSINV(AleatProd!N180)*Painel!$E$19))</f>
        <v>1083337.0559894193</v>
      </c>
      <c r="O181" s="15">
        <f>(N181*EXP(Painel!$E$12-(Painel!$E$19^2)/2+NORMSINV(AleatProd!O180)*Painel!$E$19))</f>
        <v>1090352.0882901317</v>
      </c>
      <c r="P181" s="15">
        <f>(O181*EXP(Painel!$E$12-(Painel!$E$19^2)/2+NORMSINV(AleatProd!P180)*Painel!$E$19))</f>
        <v>1081309.565938368</v>
      </c>
      <c r="Q181" s="15">
        <f>(P181*EXP(Painel!$E$12-(Painel!$E$19^2)/2+NORMSINV(AleatProd!Q180)*Painel!$E$19))</f>
        <v>1097720.1081126183</v>
      </c>
      <c r="R181" s="15">
        <f>(Q181*EXP(Painel!$E$12-(Painel!$E$19^2)/2+NORMSINV(AleatProd!R180)*Painel!$E$19))</f>
        <v>1099961.0348963162</v>
      </c>
      <c r="S181" s="15">
        <f>(R181*EXP(Painel!$E$12-(Painel!$E$19^2)/2+NORMSINV(AleatProd!S180)*Painel!$E$19))</f>
        <v>1097392.5998909411</v>
      </c>
      <c r="T181" s="15">
        <f>(S181*EXP(Painel!$E$12-(Painel!$E$19^2)/2+NORMSINV(AleatProd!T180)*Painel!$E$19))</f>
        <v>1094044.1261604403</v>
      </c>
      <c r="U181" s="15">
        <f>(T181*EXP(Painel!$E$12-(Painel!$E$19^2)/2+NORMSINV(AleatProd!U180)*Painel!$E$19))</f>
        <v>1102312.6886195135</v>
      </c>
      <c r="V181" s="15">
        <f>(U181*EXP(Painel!$E$12-(Painel!$E$19^2)/2+NORMSINV(AleatProd!V180)*Painel!$E$19))</f>
        <v>1092151.3609475133</v>
      </c>
    </row>
    <row r="182" spans="1:22" x14ac:dyDescent="0.25">
      <c r="A182">
        <v>179</v>
      </c>
      <c r="B182" s="2">
        <f>Painel!$B$6</f>
        <v>1000000</v>
      </c>
      <c r="C182" s="15">
        <f>(B182*EXP(Painel!$E$12-(Painel!$E$19^2)/2+NORMSINV(AleatProd!C181)*Painel!$E$19))</f>
        <v>1009989.6938263815</v>
      </c>
      <c r="D182" s="15">
        <f>(C182*EXP(Painel!$E$12-(Painel!$E$19^2)/2+NORMSINV(AleatProd!D181)*Painel!$E$19))</f>
        <v>1020511.4465217405</v>
      </c>
      <c r="E182" s="15">
        <f>(D182*EXP(Painel!$E$12-(Painel!$E$19^2)/2+NORMSINV(AleatProd!E181)*Painel!$E$19))</f>
        <v>1027258.7812459265</v>
      </c>
      <c r="F182" s="15">
        <f>(E182*EXP(Painel!$E$12-(Painel!$E$19^2)/2+NORMSINV(AleatProd!F181)*Painel!$E$19))</f>
        <v>1028736.4061863602</v>
      </c>
      <c r="G182" s="15">
        <f>(F182*EXP(Painel!$E$12-(Painel!$E$19^2)/2+NORMSINV(AleatProd!G181)*Painel!$E$19))</f>
        <v>1012567.6515807781</v>
      </c>
      <c r="H182" s="15">
        <f>(G182*EXP(Painel!$E$12-(Painel!$E$19^2)/2+NORMSINV(AleatProd!H181)*Painel!$E$19))</f>
        <v>1044056.8363149051</v>
      </c>
      <c r="I182" s="15">
        <f>(H182*EXP(Painel!$E$12-(Painel!$E$19^2)/2+NORMSINV(AleatProd!I181)*Painel!$E$19))</f>
        <v>1035364.1050462264</v>
      </c>
      <c r="J182" s="15">
        <f>(I182*EXP(Painel!$E$12-(Painel!$E$19^2)/2+NORMSINV(AleatProd!J181)*Painel!$E$19))</f>
        <v>1036053.2270666462</v>
      </c>
      <c r="K182" s="15">
        <f>(J182*EXP(Painel!$E$12-(Painel!$E$19^2)/2+NORMSINV(AleatProd!K181)*Painel!$E$19))</f>
        <v>1048406.7039038168</v>
      </c>
      <c r="L182" s="15">
        <f>(K182*EXP(Painel!$E$12-(Painel!$E$19^2)/2+NORMSINV(AleatProd!L181)*Painel!$E$19))</f>
        <v>1060107.7868961769</v>
      </c>
      <c r="M182" s="15">
        <f>(L182*EXP(Painel!$E$12-(Painel!$E$19^2)/2+NORMSINV(AleatProd!M181)*Painel!$E$19))</f>
        <v>1066415.7383140817</v>
      </c>
      <c r="N182" s="15">
        <f>(M182*EXP(Painel!$E$12-(Painel!$E$19^2)/2+NORMSINV(AleatProd!N181)*Painel!$E$19))</f>
        <v>1049831.7074219137</v>
      </c>
      <c r="O182" s="15">
        <f>(N182*EXP(Painel!$E$12-(Painel!$E$19^2)/2+NORMSINV(AleatProd!O181)*Painel!$E$19))</f>
        <v>1057815.0196282358</v>
      </c>
      <c r="P182" s="15">
        <f>(O182*EXP(Painel!$E$12-(Painel!$E$19^2)/2+NORMSINV(AleatProd!P181)*Painel!$E$19))</f>
        <v>1057887.0148519254</v>
      </c>
      <c r="Q182" s="15">
        <f>(P182*EXP(Painel!$E$12-(Painel!$E$19^2)/2+NORMSINV(AleatProd!Q181)*Painel!$E$19))</f>
        <v>1058211.8021982647</v>
      </c>
      <c r="R182" s="15">
        <f>(Q182*EXP(Painel!$E$12-(Painel!$E$19^2)/2+NORMSINV(AleatProd!R181)*Painel!$E$19))</f>
        <v>1079751.9780546401</v>
      </c>
      <c r="S182" s="15">
        <f>(R182*EXP(Painel!$E$12-(Painel!$E$19^2)/2+NORMSINV(AleatProd!S181)*Painel!$E$19))</f>
        <v>1099295.3217886104</v>
      </c>
      <c r="T182" s="15">
        <f>(S182*EXP(Painel!$E$12-(Painel!$E$19^2)/2+NORMSINV(AleatProd!T181)*Painel!$E$19))</f>
        <v>1106490.304370313</v>
      </c>
      <c r="U182" s="15">
        <f>(T182*EXP(Painel!$E$12-(Painel!$E$19^2)/2+NORMSINV(AleatProd!U181)*Painel!$E$19))</f>
        <v>1099151.4643922015</v>
      </c>
      <c r="V182" s="15">
        <f>(U182*EXP(Painel!$E$12-(Painel!$E$19^2)/2+NORMSINV(AleatProd!V181)*Painel!$E$19))</f>
        <v>1098836.5674546764</v>
      </c>
    </row>
    <row r="183" spans="1:22" x14ac:dyDescent="0.25">
      <c r="A183">
        <v>180</v>
      </c>
      <c r="B183" s="2">
        <f>Painel!$B$6</f>
        <v>1000000</v>
      </c>
      <c r="C183" s="15">
        <f>(B183*EXP(Painel!$E$12-(Painel!$E$19^2)/2+NORMSINV(AleatProd!C182)*Painel!$E$19))</f>
        <v>997680.14659676515</v>
      </c>
      <c r="D183" s="15">
        <f>(C183*EXP(Painel!$E$12-(Painel!$E$19^2)/2+NORMSINV(AleatProd!D182)*Painel!$E$19))</f>
        <v>996302.59370695765</v>
      </c>
      <c r="E183" s="15">
        <f>(D183*EXP(Painel!$E$12-(Painel!$E$19^2)/2+NORMSINV(AleatProd!E182)*Painel!$E$19))</f>
        <v>980128.33887937909</v>
      </c>
      <c r="F183" s="15">
        <f>(E183*EXP(Painel!$E$12-(Painel!$E$19^2)/2+NORMSINV(AleatProd!F182)*Painel!$E$19))</f>
        <v>978340.83284780139</v>
      </c>
      <c r="G183" s="15">
        <f>(F183*EXP(Painel!$E$12-(Painel!$E$19^2)/2+NORMSINV(AleatProd!G182)*Painel!$E$19))</f>
        <v>993966.05603719549</v>
      </c>
      <c r="H183" s="15">
        <f>(G183*EXP(Painel!$E$12-(Painel!$E$19^2)/2+NORMSINV(AleatProd!H182)*Painel!$E$19))</f>
        <v>979975.01779311697</v>
      </c>
      <c r="I183" s="15">
        <f>(H183*EXP(Painel!$E$12-(Painel!$E$19^2)/2+NORMSINV(AleatProd!I182)*Painel!$E$19))</f>
        <v>986470.08761973178</v>
      </c>
      <c r="J183" s="15">
        <f>(I183*EXP(Painel!$E$12-(Painel!$E$19^2)/2+NORMSINV(AleatProd!J182)*Painel!$E$19))</f>
        <v>970139.71013460588</v>
      </c>
      <c r="K183" s="15">
        <f>(J183*EXP(Painel!$E$12-(Painel!$E$19^2)/2+NORMSINV(AleatProd!K182)*Painel!$E$19))</f>
        <v>963414.01360333152</v>
      </c>
      <c r="L183" s="15">
        <f>(K183*EXP(Painel!$E$12-(Painel!$E$19^2)/2+NORMSINV(AleatProd!L182)*Painel!$E$19))</f>
        <v>959815.0835975504</v>
      </c>
      <c r="M183" s="15">
        <f>(L183*EXP(Painel!$E$12-(Painel!$E$19^2)/2+NORMSINV(AleatProd!M182)*Painel!$E$19))</f>
        <v>967956.31442532712</v>
      </c>
      <c r="N183" s="15">
        <f>(M183*EXP(Painel!$E$12-(Painel!$E$19^2)/2+NORMSINV(AleatProd!N182)*Painel!$E$19))</f>
        <v>980815.03436560684</v>
      </c>
      <c r="O183" s="15">
        <f>(N183*EXP(Painel!$E$12-(Painel!$E$19^2)/2+NORMSINV(AleatProd!O182)*Painel!$E$19))</f>
        <v>969184.82491641131</v>
      </c>
      <c r="P183" s="15">
        <f>(O183*EXP(Painel!$E$12-(Painel!$E$19^2)/2+NORMSINV(AleatProd!P182)*Painel!$E$19))</f>
        <v>974119.76594721212</v>
      </c>
      <c r="Q183" s="15">
        <f>(P183*EXP(Painel!$E$12-(Painel!$E$19^2)/2+NORMSINV(AleatProd!Q182)*Painel!$E$19))</f>
        <v>961186.50977992476</v>
      </c>
      <c r="R183" s="15">
        <f>(Q183*EXP(Painel!$E$12-(Painel!$E$19^2)/2+NORMSINV(AleatProd!R182)*Painel!$E$19))</f>
        <v>974360.58538919152</v>
      </c>
      <c r="S183" s="15">
        <f>(R183*EXP(Painel!$E$12-(Painel!$E$19^2)/2+NORMSINV(AleatProd!S182)*Painel!$E$19))</f>
        <v>980633.23424495652</v>
      </c>
      <c r="T183" s="15">
        <f>(S183*EXP(Painel!$E$12-(Painel!$E$19^2)/2+NORMSINV(AleatProd!T182)*Painel!$E$19))</f>
        <v>971142.98887931847</v>
      </c>
      <c r="U183" s="15">
        <f>(T183*EXP(Painel!$E$12-(Painel!$E$19^2)/2+NORMSINV(AleatProd!U182)*Painel!$E$19))</f>
        <v>957839.9390568271</v>
      </c>
      <c r="V183" s="15">
        <f>(U183*EXP(Painel!$E$12-(Painel!$E$19^2)/2+NORMSINV(AleatProd!V182)*Painel!$E$19))</f>
        <v>961377.50394961284</v>
      </c>
    </row>
    <row r="184" spans="1:22" x14ac:dyDescent="0.25">
      <c r="A184">
        <v>181</v>
      </c>
      <c r="B184" s="2">
        <f>Painel!$B$6</f>
        <v>1000000</v>
      </c>
      <c r="C184" s="15">
        <f>(B184*EXP(Painel!$E$12-(Painel!$E$19^2)/2+NORMSINV(AleatProd!C183)*Painel!$E$19))</f>
        <v>995151.12072022737</v>
      </c>
      <c r="D184" s="15">
        <f>(C184*EXP(Painel!$E$12-(Painel!$E$19^2)/2+NORMSINV(AleatProd!D183)*Painel!$E$19))</f>
        <v>1000724.6016314824</v>
      </c>
      <c r="E184" s="15">
        <f>(D184*EXP(Painel!$E$12-(Painel!$E$19^2)/2+NORMSINV(AleatProd!E183)*Painel!$E$19))</f>
        <v>987117.34959286719</v>
      </c>
      <c r="F184" s="15">
        <f>(E184*EXP(Painel!$E$12-(Painel!$E$19^2)/2+NORMSINV(AleatProd!F183)*Painel!$E$19))</f>
        <v>993886.78557630931</v>
      </c>
      <c r="G184" s="15">
        <f>(F184*EXP(Painel!$E$12-(Painel!$E$19^2)/2+NORMSINV(AleatProd!G183)*Painel!$E$19))</f>
        <v>1002211.9037970413</v>
      </c>
      <c r="H184" s="15">
        <f>(G184*EXP(Painel!$E$12-(Painel!$E$19^2)/2+NORMSINV(AleatProd!H183)*Painel!$E$19))</f>
        <v>985251.10941193602</v>
      </c>
      <c r="I184" s="15">
        <f>(H184*EXP(Painel!$E$12-(Painel!$E$19^2)/2+NORMSINV(AleatProd!I183)*Painel!$E$19))</f>
        <v>983570.9567477149</v>
      </c>
      <c r="J184" s="15">
        <f>(I184*EXP(Painel!$E$12-(Painel!$E$19^2)/2+NORMSINV(AleatProd!J183)*Painel!$E$19))</f>
        <v>987581.91533255321</v>
      </c>
      <c r="K184" s="15">
        <f>(J184*EXP(Painel!$E$12-(Painel!$E$19^2)/2+NORMSINV(AleatProd!K183)*Painel!$E$19))</f>
        <v>992977.1949236911</v>
      </c>
      <c r="L184" s="15">
        <f>(K184*EXP(Painel!$E$12-(Painel!$E$19^2)/2+NORMSINV(AleatProd!L183)*Painel!$E$19))</f>
        <v>1004048.7074022841</v>
      </c>
      <c r="M184" s="15">
        <f>(L184*EXP(Painel!$E$12-(Painel!$E$19^2)/2+NORMSINV(AleatProd!M183)*Painel!$E$19))</f>
        <v>996441.99484845565</v>
      </c>
      <c r="N184" s="15">
        <f>(M184*EXP(Painel!$E$12-(Painel!$E$19^2)/2+NORMSINV(AleatProd!N183)*Painel!$E$19))</f>
        <v>999620.45143265615</v>
      </c>
      <c r="O184" s="15">
        <f>(N184*EXP(Painel!$E$12-(Painel!$E$19^2)/2+NORMSINV(AleatProd!O183)*Painel!$E$19))</f>
        <v>1004662.7816221911</v>
      </c>
      <c r="P184" s="15">
        <f>(O184*EXP(Painel!$E$12-(Painel!$E$19^2)/2+NORMSINV(AleatProd!P183)*Painel!$E$19))</f>
        <v>992642.97873638314</v>
      </c>
      <c r="Q184" s="15">
        <f>(P184*EXP(Painel!$E$12-(Painel!$E$19^2)/2+NORMSINV(AleatProd!Q183)*Painel!$E$19))</f>
        <v>983360.41806708334</v>
      </c>
      <c r="R184" s="15">
        <f>(Q184*EXP(Painel!$E$12-(Painel!$E$19^2)/2+NORMSINV(AleatProd!R183)*Painel!$E$19))</f>
        <v>991060.3868590449</v>
      </c>
      <c r="S184" s="15">
        <f>(R184*EXP(Painel!$E$12-(Painel!$E$19^2)/2+NORMSINV(AleatProd!S183)*Painel!$E$19))</f>
        <v>982257.30988233583</v>
      </c>
      <c r="T184" s="15">
        <f>(S184*EXP(Painel!$E$12-(Painel!$E$19^2)/2+NORMSINV(AleatProd!T183)*Painel!$E$19))</f>
        <v>971692.08587618056</v>
      </c>
      <c r="U184" s="15">
        <f>(T184*EXP(Painel!$E$12-(Painel!$E$19^2)/2+NORMSINV(AleatProd!U183)*Painel!$E$19))</f>
        <v>977255.99856203038</v>
      </c>
      <c r="V184" s="15">
        <f>(U184*EXP(Painel!$E$12-(Painel!$E$19^2)/2+NORMSINV(AleatProd!V183)*Painel!$E$19))</f>
        <v>971306.18559066136</v>
      </c>
    </row>
    <row r="185" spans="1:22" x14ac:dyDescent="0.25">
      <c r="A185">
        <v>182</v>
      </c>
      <c r="B185" s="2">
        <f>Painel!$B$6</f>
        <v>1000000</v>
      </c>
      <c r="C185" s="15">
        <f>(B185*EXP(Painel!$E$12-(Painel!$E$19^2)/2+NORMSINV(AleatProd!C184)*Painel!$E$19))</f>
        <v>990728.00932592654</v>
      </c>
      <c r="D185" s="15">
        <f>(C185*EXP(Painel!$E$12-(Painel!$E$19^2)/2+NORMSINV(AleatProd!D184)*Painel!$E$19))</f>
        <v>976570.73963504145</v>
      </c>
      <c r="E185" s="15">
        <f>(D185*EXP(Painel!$E$12-(Painel!$E$19^2)/2+NORMSINV(AleatProd!E184)*Painel!$E$19))</f>
        <v>980332.16543781152</v>
      </c>
      <c r="F185" s="15">
        <f>(E185*EXP(Painel!$E$12-(Painel!$E$19^2)/2+NORMSINV(AleatProd!F184)*Painel!$E$19))</f>
        <v>972991.74340522185</v>
      </c>
      <c r="G185" s="15">
        <f>(F185*EXP(Painel!$E$12-(Painel!$E$19^2)/2+NORMSINV(AleatProd!G184)*Painel!$E$19))</f>
        <v>971959.50056096341</v>
      </c>
      <c r="H185" s="15">
        <f>(G185*EXP(Painel!$E$12-(Painel!$E$19^2)/2+NORMSINV(AleatProd!H184)*Painel!$E$19))</f>
        <v>976943.90328779561</v>
      </c>
      <c r="I185" s="15">
        <f>(H185*EXP(Painel!$E$12-(Painel!$E$19^2)/2+NORMSINV(AleatProd!I184)*Painel!$E$19))</f>
        <v>995931.91091615346</v>
      </c>
      <c r="J185" s="15">
        <f>(I185*EXP(Painel!$E$12-(Painel!$E$19^2)/2+NORMSINV(AleatProd!J184)*Painel!$E$19))</f>
        <v>980604.92360407196</v>
      </c>
      <c r="K185" s="15">
        <f>(J185*EXP(Painel!$E$12-(Painel!$E$19^2)/2+NORMSINV(AleatProd!K184)*Painel!$E$19))</f>
        <v>988645.99044816103</v>
      </c>
      <c r="L185" s="15">
        <f>(K185*EXP(Painel!$E$12-(Painel!$E$19^2)/2+NORMSINV(AleatProd!L184)*Painel!$E$19))</f>
        <v>988950.83551032201</v>
      </c>
      <c r="M185" s="15">
        <f>(L185*EXP(Painel!$E$12-(Painel!$E$19^2)/2+NORMSINV(AleatProd!M184)*Painel!$E$19))</f>
        <v>976530.06288523064</v>
      </c>
      <c r="N185" s="15">
        <f>(M185*EXP(Painel!$E$12-(Painel!$E$19^2)/2+NORMSINV(AleatProd!N184)*Painel!$E$19))</f>
        <v>985215.84900377609</v>
      </c>
      <c r="O185" s="15">
        <f>(N185*EXP(Painel!$E$12-(Painel!$E$19^2)/2+NORMSINV(AleatProd!O184)*Painel!$E$19))</f>
        <v>994672.32651653513</v>
      </c>
      <c r="P185" s="15">
        <f>(O185*EXP(Painel!$E$12-(Painel!$E$19^2)/2+NORMSINV(AleatProd!P184)*Painel!$E$19))</f>
        <v>987788.80953511922</v>
      </c>
      <c r="Q185" s="15">
        <f>(P185*EXP(Painel!$E$12-(Painel!$E$19^2)/2+NORMSINV(AleatProd!Q184)*Painel!$E$19))</f>
        <v>980587.45960428833</v>
      </c>
      <c r="R185" s="15">
        <f>(Q185*EXP(Painel!$E$12-(Painel!$E$19^2)/2+NORMSINV(AleatProd!R184)*Painel!$E$19))</f>
        <v>997602.34743766068</v>
      </c>
      <c r="S185" s="15">
        <f>(R185*EXP(Painel!$E$12-(Painel!$E$19^2)/2+NORMSINV(AleatProd!S184)*Painel!$E$19))</f>
        <v>1004506.4995094568</v>
      </c>
      <c r="T185" s="15">
        <f>(S185*EXP(Painel!$E$12-(Painel!$E$19^2)/2+NORMSINV(AleatProd!T184)*Painel!$E$19))</f>
        <v>1001022.8283127279</v>
      </c>
      <c r="U185" s="15">
        <f>(T185*EXP(Painel!$E$12-(Painel!$E$19^2)/2+NORMSINV(AleatProd!U184)*Painel!$E$19))</f>
        <v>1011855.3227903754</v>
      </c>
      <c r="V185" s="15">
        <f>(U185*EXP(Painel!$E$12-(Painel!$E$19^2)/2+NORMSINV(AleatProd!V184)*Painel!$E$19))</f>
        <v>1015968.9993621684</v>
      </c>
    </row>
    <row r="186" spans="1:22" x14ac:dyDescent="0.25">
      <c r="A186">
        <v>183</v>
      </c>
      <c r="B186" s="2">
        <f>Painel!$B$6</f>
        <v>1000000</v>
      </c>
      <c r="C186" s="15">
        <f>(B186*EXP(Painel!$E$12-(Painel!$E$19^2)/2+NORMSINV(AleatProd!C185)*Painel!$E$19))</f>
        <v>1012853.030666437</v>
      </c>
      <c r="D186" s="15">
        <f>(C186*EXP(Painel!$E$12-(Painel!$E$19^2)/2+NORMSINV(AleatProd!D185)*Painel!$E$19))</f>
        <v>1005755.0783144999</v>
      </c>
      <c r="E186" s="15">
        <f>(D186*EXP(Painel!$E$12-(Painel!$E$19^2)/2+NORMSINV(AleatProd!E185)*Painel!$E$19))</f>
        <v>992837.23769619642</v>
      </c>
      <c r="F186" s="15">
        <f>(E186*EXP(Painel!$E$12-(Painel!$E$19^2)/2+NORMSINV(AleatProd!F185)*Painel!$E$19))</f>
        <v>1003944.2921357232</v>
      </c>
      <c r="G186" s="15">
        <f>(F186*EXP(Painel!$E$12-(Painel!$E$19^2)/2+NORMSINV(AleatProd!G185)*Painel!$E$19))</f>
        <v>995345.10839861783</v>
      </c>
      <c r="H186" s="15">
        <f>(G186*EXP(Painel!$E$12-(Painel!$E$19^2)/2+NORMSINV(AleatProd!H185)*Painel!$E$19))</f>
        <v>983465.67231141287</v>
      </c>
      <c r="I186" s="15">
        <f>(H186*EXP(Painel!$E$12-(Painel!$E$19^2)/2+NORMSINV(AleatProd!I185)*Painel!$E$19))</f>
        <v>985605.82930571341</v>
      </c>
      <c r="J186" s="15">
        <f>(I186*EXP(Painel!$E$12-(Painel!$E$19^2)/2+NORMSINV(AleatProd!J185)*Painel!$E$19))</f>
        <v>989417.98241239623</v>
      </c>
      <c r="K186" s="15">
        <f>(J186*EXP(Painel!$E$12-(Painel!$E$19^2)/2+NORMSINV(AleatProd!K185)*Painel!$E$19))</f>
        <v>990531.49410079315</v>
      </c>
      <c r="L186" s="15">
        <f>(K186*EXP(Painel!$E$12-(Painel!$E$19^2)/2+NORMSINV(AleatProd!L185)*Painel!$E$19))</f>
        <v>985761.2287934497</v>
      </c>
      <c r="M186" s="15">
        <f>(L186*EXP(Painel!$E$12-(Painel!$E$19^2)/2+NORMSINV(AleatProd!M185)*Painel!$E$19))</f>
        <v>993200.55508404889</v>
      </c>
      <c r="N186" s="15">
        <f>(M186*EXP(Painel!$E$12-(Painel!$E$19^2)/2+NORMSINV(AleatProd!N185)*Painel!$E$19))</f>
        <v>1007972.1865552336</v>
      </c>
      <c r="O186" s="15">
        <f>(N186*EXP(Painel!$E$12-(Painel!$E$19^2)/2+NORMSINV(AleatProd!O185)*Painel!$E$19))</f>
        <v>1010410.8898952674</v>
      </c>
      <c r="P186" s="15">
        <f>(O186*EXP(Painel!$E$12-(Painel!$E$19^2)/2+NORMSINV(AleatProd!P185)*Painel!$E$19))</f>
        <v>1019368.8355438103</v>
      </c>
      <c r="Q186" s="15">
        <f>(P186*EXP(Painel!$E$12-(Painel!$E$19^2)/2+NORMSINV(AleatProd!Q185)*Painel!$E$19))</f>
        <v>1006908.859508707</v>
      </c>
      <c r="R186" s="15">
        <f>(Q186*EXP(Painel!$E$12-(Painel!$E$19^2)/2+NORMSINV(AleatProd!R185)*Painel!$E$19))</f>
        <v>995652.33694397204</v>
      </c>
      <c r="S186" s="15">
        <f>(R186*EXP(Painel!$E$12-(Painel!$E$19^2)/2+NORMSINV(AleatProd!S185)*Painel!$E$19))</f>
        <v>1002316.2727696029</v>
      </c>
      <c r="T186" s="15">
        <f>(S186*EXP(Painel!$E$12-(Painel!$E$19^2)/2+NORMSINV(AleatProd!T185)*Painel!$E$19))</f>
        <v>1002726.0521819335</v>
      </c>
      <c r="U186" s="15">
        <f>(T186*EXP(Painel!$E$12-(Painel!$E$19^2)/2+NORMSINV(AleatProd!U185)*Painel!$E$19))</f>
        <v>1002190.8738902982</v>
      </c>
      <c r="V186" s="15">
        <f>(U186*EXP(Painel!$E$12-(Painel!$E$19^2)/2+NORMSINV(AleatProd!V185)*Painel!$E$19))</f>
        <v>996641.18377110991</v>
      </c>
    </row>
    <row r="187" spans="1:22" x14ac:dyDescent="0.25">
      <c r="A187">
        <v>184</v>
      </c>
      <c r="B187" s="2">
        <f>Painel!$B$6</f>
        <v>1000000</v>
      </c>
      <c r="C187" s="15">
        <f>(B187*EXP(Painel!$E$12-(Painel!$E$19^2)/2+NORMSINV(AleatProd!C186)*Painel!$E$19))</f>
        <v>996469.08798937674</v>
      </c>
      <c r="D187" s="15">
        <f>(C187*EXP(Painel!$E$12-(Painel!$E$19^2)/2+NORMSINV(AleatProd!D186)*Painel!$E$19))</f>
        <v>1000220.612926691</v>
      </c>
      <c r="E187" s="15">
        <f>(D187*EXP(Painel!$E$12-(Painel!$E$19^2)/2+NORMSINV(AleatProd!E186)*Painel!$E$19))</f>
        <v>985817.68520723539</v>
      </c>
      <c r="F187" s="15">
        <f>(E187*EXP(Painel!$E$12-(Painel!$E$19^2)/2+NORMSINV(AleatProd!F186)*Painel!$E$19))</f>
        <v>992928.51780834433</v>
      </c>
      <c r="G187" s="15">
        <f>(F187*EXP(Painel!$E$12-(Painel!$E$19^2)/2+NORMSINV(AleatProd!G186)*Painel!$E$19))</f>
        <v>983344.72953679913</v>
      </c>
      <c r="H187" s="15">
        <f>(G187*EXP(Painel!$E$12-(Painel!$E$19^2)/2+NORMSINV(AleatProd!H186)*Painel!$E$19))</f>
        <v>993834.00410462159</v>
      </c>
      <c r="I187" s="15">
        <f>(H187*EXP(Painel!$E$12-(Painel!$E$19^2)/2+NORMSINV(AleatProd!I186)*Painel!$E$19))</f>
        <v>1004694.8834908798</v>
      </c>
      <c r="J187" s="15">
        <f>(I187*EXP(Painel!$E$12-(Painel!$E$19^2)/2+NORMSINV(AleatProd!J186)*Painel!$E$19))</f>
        <v>985010.36617793865</v>
      </c>
      <c r="K187" s="15">
        <f>(J187*EXP(Painel!$E$12-(Painel!$E$19^2)/2+NORMSINV(AleatProd!K186)*Painel!$E$19))</f>
        <v>984961.18224916095</v>
      </c>
      <c r="L187" s="15">
        <f>(K187*EXP(Painel!$E$12-(Painel!$E$19^2)/2+NORMSINV(AleatProd!L186)*Painel!$E$19))</f>
        <v>1007183.7565671431</v>
      </c>
      <c r="M187" s="15">
        <f>(L187*EXP(Painel!$E$12-(Painel!$E$19^2)/2+NORMSINV(AleatProd!M186)*Painel!$E$19))</f>
        <v>1005017.2033349375</v>
      </c>
      <c r="N187" s="15">
        <f>(M187*EXP(Painel!$E$12-(Painel!$E$19^2)/2+NORMSINV(AleatProd!N186)*Painel!$E$19))</f>
        <v>994440.29503842338</v>
      </c>
      <c r="O187" s="15">
        <f>(N187*EXP(Painel!$E$12-(Painel!$E$19^2)/2+NORMSINV(AleatProd!O186)*Painel!$E$19))</f>
        <v>990468.19216698024</v>
      </c>
      <c r="P187" s="15">
        <f>(O187*EXP(Painel!$E$12-(Painel!$E$19^2)/2+NORMSINV(AleatProd!P186)*Painel!$E$19))</f>
        <v>1014436.4374604302</v>
      </c>
      <c r="Q187" s="15">
        <f>(P187*EXP(Painel!$E$12-(Painel!$E$19^2)/2+NORMSINV(AleatProd!Q186)*Painel!$E$19))</f>
        <v>1024578.7873791365</v>
      </c>
      <c r="R187" s="15">
        <f>(Q187*EXP(Painel!$E$12-(Painel!$E$19^2)/2+NORMSINV(AleatProd!R186)*Painel!$E$19))</f>
        <v>1022975.9182373871</v>
      </c>
      <c r="S187" s="15">
        <f>(R187*EXP(Painel!$E$12-(Painel!$E$19^2)/2+NORMSINV(AleatProd!S186)*Painel!$E$19))</f>
        <v>1037307.7982927539</v>
      </c>
      <c r="T187" s="15">
        <f>(S187*EXP(Painel!$E$12-(Painel!$E$19^2)/2+NORMSINV(AleatProd!T186)*Painel!$E$19))</f>
        <v>1045358.6568983766</v>
      </c>
      <c r="U187" s="15">
        <f>(T187*EXP(Painel!$E$12-(Painel!$E$19^2)/2+NORMSINV(AleatProd!U186)*Painel!$E$19))</f>
        <v>1030526.7995652027</v>
      </c>
      <c r="V187" s="15">
        <f>(U187*EXP(Painel!$E$12-(Painel!$E$19^2)/2+NORMSINV(AleatProd!V186)*Painel!$E$19))</f>
        <v>1026964.0517027221</v>
      </c>
    </row>
    <row r="188" spans="1:22" x14ac:dyDescent="0.25">
      <c r="A188">
        <v>185</v>
      </c>
      <c r="B188" s="2">
        <f>Painel!$B$6</f>
        <v>1000000</v>
      </c>
      <c r="C188" s="15">
        <f>(B188*EXP(Painel!$E$12-(Painel!$E$19^2)/2+NORMSINV(AleatProd!C187)*Painel!$E$19))</f>
        <v>1022108.7357473433</v>
      </c>
      <c r="D188" s="15">
        <f>(C188*EXP(Painel!$E$12-(Painel!$E$19^2)/2+NORMSINV(AleatProd!D187)*Painel!$E$19))</f>
        <v>1024910.7807798394</v>
      </c>
      <c r="E188" s="15">
        <f>(D188*EXP(Painel!$E$12-(Painel!$E$19^2)/2+NORMSINV(AleatProd!E187)*Painel!$E$19))</f>
        <v>1025098.1666274659</v>
      </c>
      <c r="F188" s="15">
        <f>(E188*EXP(Painel!$E$12-(Painel!$E$19^2)/2+NORMSINV(AleatProd!F187)*Painel!$E$19))</f>
        <v>1003246.052066799</v>
      </c>
      <c r="G188" s="15">
        <f>(F188*EXP(Painel!$E$12-(Painel!$E$19^2)/2+NORMSINV(AleatProd!G187)*Painel!$E$19))</f>
        <v>990547.34870222246</v>
      </c>
      <c r="H188" s="15">
        <f>(G188*EXP(Painel!$E$12-(Painel!$E$19^2)/2+NORMSINV(AleatProd!H187)*Painel!$E$19))</f>
        <v>988819.10452311044</v>
      </c>
      <c r="I188" s="15">
        <f>(H188*EXP(Painel!$E$12-(Painel!$E$19^2)/2+NORMSINV(AleatProd!I187)*Painel!$E$19))</f>
        <v>986386.96490507829</v>
      </c>
      <c r="J188" s="15">
        <f>(I188*EXP(Painel!$E$12-(Painel!$E$19^2)/2+NORMSINV(AleatProd!J187)*Painel!$E$19))</f>
        <v>988033.82887199277</v>
      </c>
      <c r="K188" s="15">
        <f>(J188*EXP(Painel!$E$12-(Painel!$E$19^2)/2+NORMSINV(AleatProd!K187)*Painel!$E$19))</f>
        <v>968046.90278100641</v>
      </c>
      <c r="L188" s="15">
        <f>(K188*EXP(Painel!$E$12-(Painel!$E$19^2)/2+NORMSINV(AleatProd!L187)*Painel!$E$19))</f>
        <v>951472.24901893188</v>
      </c>
      <c r="M188" s="15">
        <f>(L188*EXP(Painel!$E$12-(Painel!$E$19^2)/2+NORMSINV(AleatProd!M187)*Painel!$E$19))</f>
        <v>954152.60733933607</v>
      </c>
      <c r="N188" s="15">
        <f>(M188*EXP(Painel!$E$12-(Painel!$E$19^2)/2+NORMSINV(AleatProd!N187)*Painel!$E$19))</f>
        <v>960668.93862842419</v>
      </c>
      <c r="O188" s="15">
        <f>(N188*EXP(Painel!$E$12-(Painel!$E$19^2)/2+NORMSINV(AleatProd!O187)*Painel!$E$19))</f>
        <v>965869.9970943816</v>
      </c>
      <c r="P188" s="15">
        <f>(O188*EXP(Painel!$E$12-(Painel!$E$19^2)/2+NORMSINV(AleatProd!P187)*Painel!$E$19))</f>
        <v>967576.27206786629</v>
      </c>
      <c r="Q188" s="15">
        <f>(P188*EXP(Painel!$E$12-(Painel!$E$19^2)/2+NORMSINV(AleatProd!Q187)*Painel!$E$19))</f>
        <v>965381.20215210447</v>
      </c>
      <c r="R188" s="15">
        <f>(Q188*EXP(Painel!$E$12-(Painel!$E$19^2)/2+NORMSINV(AleatProd!R187)*Painel!$E$19))</f>
        <v>965396.41781927866</v>
      </c>
      <c r="S188" s="15">
        <f>(R188*EXP(Painel!$E$12-(Painel!$E$19^2)/2+NORMSINV(AleatProd!S187)*Painel!$E$19))</f>
        <v>967215.44523124443</v>
      </c>
      <c r="T188" s="15">
        <f>(S188*EXP(Painel!$E$12-(Painel!$E$19^2)/2+NORMSINV(AleatProd!T187)*Painel!$E$19))</f>
        <v>958313.8202459095</v>
      </c>
      <c r="U188" s="15">
        <f>(T188*EXP(Painel!$E$12-(Painel!$E$19^2)/2+NORMSINV(AleatProd!U187)*Painel!$E$19))</f>
        <v>965428.74111224501</v>
      </c>
      <c r="V188" s="15">
        <f>(U188*EXP(Painel!$E$12-(Painel!$E$19^2)/2+NORMSINV(AleatProd!V187)*Painel!$E$19))</f>
        <v>960011.43915491528</v>
      </c>
    </row>
    <row r="189" spans="1:22" x14ac:dyDescent="0.25">
      <c r="A189">
        <v>186</v>
      </c>
      <c r="B189" s="2">
        <f>Painel!$B$6</f>
        <v>1000000</v>
      </c>
      <c r="C189" s="15">
        <f>(B189*EXP(Painel!$E$12-(Painel!$E$19^2)/2+NORMSINV(AleatProd!C188)*Painel!$E$19))</f>
        <v>996484.16996328323</v>
      </c>
      <c r="D189" s="15">
        <f>(C189*EXP(Painel!$E$12-(Painel!$E$19^2)/2+NORMSINV(AleatProd!D188)*Painel!$E$19))</f>
        <v>1001914.9256965064</v>
      </c>
      <c r="E189" s="15">
        <f>(D189*EXP(Painel!$E$12-(Painel!$E$19^2)/2+NORMSINV(AleatProd!E188)*Painel!$E$19))</f>
        <v>1017600.1385293916</v>
      </c>
      <c r="F189" s="15">
        <f>(E189*EXP(Painel!$E$12-(Painel!$E$19^2)/2+NORMSINV(AleatProd!F188)*Painel!$E$19))</f>
        <v>994594.21198230877</v>
      </c>
      <c r="G189" s="15">
        <f>(F189*EXP(Painel!$E$12-(Painel!$E$19^2)/2+NORMSINV(AleatProd!G188)*Painel!$E$19))</f>
        <v>997417.0734371217</v>
      </c>
      <c r="H189" s="15">
        <f>(G189*EXP(Painel!$E$12-(Painel!$E$19^2)/2+NORMSINV(AleatProd!H188)*Painel!$E$19))</f>
        <v>984898.50472460396</v>
      </c>
      <c r="I189" s="15">
        <f>(H189*EXP(Painel!$E$12-(Painel!$E$19^2)/2+NORMSINV(AleatProd!I188)*Painel!$E$19))</f>
        <v>979439.72237910458</v>
      </c>
      <c r="J189" s="15">
        <f>(I189*EXP(Painel!$E$12-(Painel!$E$19^2)/2+NORMSINV(AleatProd!J188)*Painel!$E$19))</f>
        <v>962883.08016781439</v>
      </c>
      <c r="K189" s="15">
        <f>(J189*EXP(Painel!$E$12-(Painel!$E$19^2)/2+NORMSINV(AleatProd!K188)*Painel!$E$19))</f>
        <v>968803.00457715744</v>
      </c>
      <c r="L189" s="15">
        <f>(K189*EXP(Painel!$E$12-(Painel!$E$19^2)/2+NORMSINV(AleatProd!L188)*Painel!$E$19))</f>
        <v>978149.25322477089</v>
      </c>
      <c r="M189" s="15">
        <f>(L189*EXP(Painel!$E$12-(Painel!$E$19^2)/2+NORMSINV(AleatProd!M188)*Painel!$E$19))</f>
        <v>985121.12934437033</v>
      </c>
      <c r="N189" s="15">
        <f>(M189*EXP(Painel!$E$12-(Painel!$E$19^2)/2+NORMSINV(AleatProd!N188)*Painel!$E$19))</f>
        <v>982180.81518990616</v>
      </c>
      <c r="O189" s="15">
        <f>(N189*EXP(Painel!$E$12-(Painel!$E$19^2)/2+NORMSINV(AleatProd!O188)*Painel!$E$19))</f>
        <v>961333.47252509487</v>
      </c>
      <c r="P189" s="15">
        <f>(O189*EXP(Painel!$E$12-(Painel!$E$19^2)/2+NORMSINV(AleatProd!P188)*Painel!$E$19))</f>
        <v>955326.6802382021</v>
      </c>
      <c r="Q189" s="15">
        <f>(P189*EXP(Painel!$E$12-(Painel!$E$19^2)/2+NORMSINV(AleatProd!Q188)*Painel!$E$19))</f>
        <v>944994.7960848019</v>
      </c>
      <c r="R189" s="15">
        <f>(Q189*EXP(Painel!$E$12-(Painel!$E$19^2)/2+NORMSINV(AleatProd!R188)*Painel!$E$19))</f>
        <v>924893.10014842183</v>
      </c>
      <c r="S189" s="15">
        <f>(R189*EXP(Painel!$E$12-(Painel!$E$19^2)/2+NORMSINV(AleatProd!S188)*Painel!$E$19))</f>
        <v>919117.43235473556</v>
      </c>
      <c r="T189" s="15">
        <f>(S189*EXP(Painel!$E$12-(Painel!$E$19^2)/2+NORMSINV(AleatProd!T188)*Painel!$E$19))</f>
        <v>924207.80749225442</v>
      </c>
      <c r="U189" s="15">
        <f>(T189*EXP(Painel!$E$12-(Painel!$E$19^2)/2+NORMSINV(AleatProd!U188)*Painel!$E$19))</f>
        <v>922036.97469721385</v>
      </c>
      <c r="V189" s="15">
        <f>(U189*EXP(Painel!$E$12-(Painel!$E$19^2)/2+NORMSINV(AleatProd!V188)*Painel!$E$19))</f>
        <v>942102.22194193932</v>
      </c>
    </row>
    <row r="190" spans="1:22" x14ac:dyDescent="0.25">
      <c r="A190">
        <v>187</v>
      </c>
      <c r="B190" s="2">
        <f>Painel!$B$6</f>
        <v>1000000</v>
      </c>
      <c r="C190" s="15">
        <f>(B190*EXP(Painel!$E$12-(Painel!$E$19^2)/2+NORMSINV(AleatProd!C189)*Painel!$E$19))</f>
        <v>1015521.6119548823</v>
      </c>
      <c r="D190" s="15">
        <f>(C190*EXP(Painel!$E$12-(Painel!$E$19^2)/2+NORMSINV(AleatProd!D189)*Painel!$E$19))</f>
        <v>1009390.0968451014</v>
      </c>
      <c r="E190" s="15">
        <f>(D190*EXP(Painel!$E$12-(Painel!$E$19^2)/2+NORMSINV(AleatProd!E189)*Painel!$E$19))</f>
        <v>1016209.6961586419</v>
      </c>
      <c r="F190" s="15">
        <f>(E190*EXP(Painel!$E$12-(Painel!$E$19^2)/2+NORMSINV(AleatProd!F189)*Painel!$E$19))</f>
        <v>1013924.9187026747</v>
      </c>
      <c r="G190" s="15">
        <f>(F190*EXP(Painel!$E$12-(Painel!$E$19^2)/2+NORMSINV(AleatProd!G189)*Painel!$E$19))</f>
        <v>1035200.2488329181</v>
      </c>
      <c r="H190" s="15">
        <f>(G190*EXP(Painel!$E$12-(Painel!$E$19^2)/2+NORMSINV(AleatProd!H189)*Painel!$E$19))</f>
        <v>1040636.5678506921</v>
      </c>
      <c r="I190" s="15">
        <f>(H190*EXP(Painel!$E$12-(Painel!$E$19^2)/2+NORMSINV(AleatProd!I189)*Painel!$E$19))</f>
        <v>1048610.1805853737</v>
      </c>
      <c r="J190" s="15">
        <f>(I190*EXP(Painel!$E$12-(Painel!$E$19^2)/2+NORMSINV(AleatProd!J189)*Painel!$E$19))</f>
        <v>1049690.3741610318</v>
      </c>
      <c r="K190" s="15">
        <f>(J190*EXP(Painel!$E$12-(Painel!$E$19^2)/2+NORMSINV(AleatProd!K189)*Painel!$E$19))</f>
        <v>1028942.7554642406</v>
      </c>
      <c r="L190" s="15">
        <f>(K190*EXP(Painel!$E$12-(Painel!$E$19^2)/2+NORMSINV(AleatProd!L189)*Painel!$E$19))</f>
        <v>1042462.7895509175</v>
      </c>
      <c r="M190" s="15">
        <f>(L190*EXP(Painel!$E$12-(Painel!$E$19^2)/2+NORMSINV(AleatProd!M189)*Painel!$E$19))</f>
        <v>1042000.471873106</v>
      </c>
      <c r="N190" s="15">
        <f>(M190*EXP(Painel!$E$12-(Painel!$E$19^2)/2+NORMSINV(AleatProd!N189)*Painel!$E$19))</f>
        <v>1032377.1602268523</v>
      </c>
      <c r="O190" s="15">
        <f>(N190*EXP(Painel!$E$12-(Painel!$E$19^2)/2+NORMSINV(AleatProd!O189)*Painel!$E$19))</f>
        <v>1039328.2050782542</v>
      </c>
      <c r="P190" s="15">
        <f>(O190*EXP(Painel!$E$12-(Painel!$E$19^2)/2+NORMSINV(AleatProd!P189)*Painel!$E$19))</f>
        <v>1042328.8354656211</v>
      </c>
      <c r="Q190" s="15">
        <f>(P190*EXP(Painel!$E$12-(Painel!$E$19^2)/2+NORMSINV(AleatProd!Q189)*Painel!$E$19))</f>
        <v>1036995.6108873775</v>
      </c>
      <c r="R190" s="15">
        <f>(Q190*EXP(Painel!$E$12-(Painel!$E$19^2)/2+NORMSINV(AleatProd!R189)*Painel!$E$19))</f>
        <v>1025802.4526378216</v>
      </c>
      <c r="S190" s="15">
        <f>(R190*EXP(Painel!$E$12-(Painel!$E$19^2)/2+NORMSINV(AleatProd!S189)*Painel!$E$19))</f>
        <v>1016471.3184340223</v>
      </c>
      <c r="T190" s="15">
        <f>(S190*EXP(Painel!$E$12-(Painel!$E$19^2)/2+NORMSINV(AleatProd!T189)*Painel!$E$19))</f>
        <v>1030033.0299085341</v>
      </c>
      <c r="U190" s="15">
        <f>(T190*EXP(Painel!$E$12-(Painel!$E$19^2)/2+NORMSINV(AleatProd!U189)*Painel!$E$19))</f>
        <v>1027723.7110500516</v>
      </c>
      <c r="V190" s="15">
        <f>(U190*EXP(Painel!$E$12-(Painel!$E$19^2)/2+NORMSINV(AleatProd!V189)*Painel!$E$19))</f>
        <v>1016755.2492798121</v>
      </c>
    </row>
    <row r="191" spans="1:22" x14ac:dyDescent="0.25">
      <c r="A191">
        <v>188</v>
      </c>
      <c r="B191" s="2">
        <f>Painel!$B$6</f>
        <v>1000000</v>
      </c>
      <c r="C191" s="15">
        <f>(B191*EXP(Painel!$E$12-(Painel!$E$19^2)/2+NORMSINV(AleatProd!C190)*Painel!$E$19))</f>
        <v>991641.78362929204</v>
      </c>
      <c r="D191" s="15">
        <f>(C191*EXP(Painel!$E$12-(Painel!$E$19^2)/2+NORMSINV(AleatProd!D190)*Painel!$E$19))</f>
        <v>986160.63559134444</v>
      </c>
      <c r="E191" s="15">
        <f>(D191*EXP(Painel!$E$12-(Painel!$E$19^2)/2+NORMSINV(AleatProd!E190)*Painel!$E$19))</f>
        <v>983143.46905429894</v>
      </c>
      <c r="F191" s="15">
        <f>(E191*EXP(Painel!$E$12-(Painel!$E$19^2)/2+NORMSINV(AleatProd!F190)*Painel!$E$19))</f>
        <v>984686.14155216003</v>
      </c>
      <c r="G191" s="15">
        <f>(F191*EXP(Painel!$E$12-(Painel!$E$19^2)/2+NORMSINV(AleatProd!G190)*Painel!$E$19))</f>
        <v>994941.27293356101</v>
      </c>
      <c r="H191" s="15">
        <f>(G191*EXP(Painel!$E$12-(Painel!$E$19^2)/2+NORMSINV(AleatProd!H190)*Painel!$E$19))</f>
        <v>996231.12355653197</v>
      </c>
      <c r="I191" s="15">
        <f>(H191*EXP(Painel!$E$12-(Painel!$E$19^2)/2+NORMSINV(AleatProd!I190)*Painel!$E$19))</f>
        <v>995175.33014075062</v>
      </c>
      <c r="J191" s="15">
        <f>(I191*EXP(Painel!$E$12-(Painel!$E$19^2)/2+NORMSINV(AleatProd!J190)*Painel!$E$19))</f>
        <v>1019857.0073066293</v>
      </c>
      <c r="K191" s="15">
        <f>(J191*EXP(Painel!$E$12-(Painel!$E$19^2)/2+NORMSINV(AleatProd!K190)*Painel!$E$19))</f>
        <v>1033255.4690393389</v>
      </c>
      <c r="L191" s="15">
        <f>(K191*EXP(Painel!$E$12-(Painel!$E$19^2)/2+NORMSINV(AleatProd!L190)*Painel!$E$19))</f>
        <v>1021165.9157332166</v>
      </c>
      <c r="M191" s="15">
        <f>(L191*EXP(Painel!$E$12-(Painel!$E$19^2)/2+NORMSINV(AleatProd!M190)*Painel!$E$19))</f>
        <v>1045467.2815487202</v>
      </c>
      <c r="N191" s="15">
        <f>(M191*EXP(Painel!$E$12-(Painel!$E$19^2)/2+NORMSINV(AleatProd!N190)*Painel!$E$19))</f>
        <v>1052656.383874638</v>
      </c>
      <c r="O191" s="15">
        <f>(N191*EXP(Painel!$E$12-(Painel!$E$19^2)/2+NORMSINV(AleatProd!O190)*Painel!$E$19))</f>
        <v>1050064.2693937961</v>
      </c>
      <c r="P191" s="15">
        <f>(O191*EXP(Painel!$E$12-(Painel!$E$19^2)/2+NORMSINV(AleatProd!P190)*Painel!$E$19))</f>
        <v>1052136.0218270062</v>
      </c>
      <c r="Q191" s="15">
        <f>(P191*EXP(Painel!$E$12-(Painel!$E$19^2)/2+NORMSINV(AleatProd!Q190)*Painel!$E$19))</f>
        <v>1053946.8449053008</v>
      </c>
      <c r="R191" s="15">
        <f>(Q191*EXP(Painel!$E$12-(Painel!$E$19^2)/2+NORMSINV(AleatProd!R190)*Painel!$E$19))</f>
        <v>1071273.4216323146</v>
      </c>
      <c r="S191" s="15">
        <f>(R191*EXP(Painel!$E$12-(Painel!$E$19^2)/2+NORMSINV(AleatProd!S190)*Painel!$E$19))</f>
        <v>1076283.4870618754</v>
      </c>
      <c r="T191" s="15">
        <f>(S191*EXP(Painel!$E$12-(Painel!$E$19^2)/2+NORMSINV(AleatProd!T190)*Painel!$E$19))</f>
        <v>1081881.9442637269</v>
      </c>
      <c r="U191" s="15">
        <f>(T191*EXP(Painel!$E$12-(Painel!$E$19^2)/2+NORMSINV(AleatProd!U190)*Painel!$E$19))</f>
        <v>1102913.2915088141</v>
      </c>
      <c r="V191" s="15">
        <f>(U191*EXP(Painel!$E$12-(Painel!$E$19^2)/2+NORMSINV(AleatProd!V190)*Painel!$E$19))</f>
        <v>1100198.9840939238</v>
      </c>
    </row>
    <row r="192" spans="1:22" x14ac:dyDescent="0.25">
      <c r="A192">
        <v>189</v>
      </c>
      <c r="B192" s="2">
        <f>Painel!$B$6</f>
        <v>1000000</v>
      </c>
      <c r="C192" s="15">
        <f>(B192*EXP(Painel!$E$12-(Painel!$E$19^2)/2+NORMSINV(AleatProd!C191)*Painel!$E$19))</f>
        <v>1000527.0195848739</v>
      </c>
      <c r="D192" s="15">
        <f>(C192*EXP(Painel!$E$12-(Painel!$E$19^2)/2+NORMSINV(AleatProd!D191)*Painel!$E$19))</f>
        <v>989643.12370537559</v>
      </c>
      <c r="E192" s="15">
        <f>(D192*EXP(Painel!$E$12-(Painel!$E$19^2)/2+NORMSINV(AleatProd!E191)*Painel!$E$19))</f>
        <v>986656.54742749257</v>
      </c>
      <c r="F192" s="15">
        <f>(E192*EXP(Painel!$E$12-(Painel!$E$19^2)/2+NORMSINV(AleatProd!F191)*Painel!$E$19))</f>
        <v>994469.97173112817</v>
      </c>
      <c r="G192" s="15">
        <f>(F192*EXP(Painel!$E$12-(Painel!$E$19^2)/2+NORMSINV(AleatProd!G191)*Painel!$E$19))</f>
        <v>979228.20703831315</v>
      </c>
      <c r="H192" s="15">
        <f>(G192*EXP(Painel!$E$12-(Painel!$E$19^2)/2+NORMSINV(AleatProd!H191)*Painel!$E$19))</f>
        <v>982085.2813358038</v>
      </c>
      <c r="I192" s="15">
        <f>(H192*EXP(Painel!$E$12-(Painel!$E$19^2)/2+NORMSINV(AleatProd!I191)*Painel!$E$19))</f>
        <v>976609.63932437554</v>
      </c>
      <c r="J192" s="15">
        <f>(I192*EXP(Painel!$E$12-(Painel!$E$19^2)/2+NORMSINV(AleatProd!J191)*Painel!$E$19))</f>
        <v>986695.04040661338</v>
      </c>
      <c r="K192" s="15">
        <f>(J192*EXP(Painel!$E$12-(Painel!$E$19^2)/2+NORMSINV(AleatProd!K191)*Painel!$E$19))</f>
        <v>989256.75910119584</v>
      </c>
      <c r="L192" s="15">
        <f>(K192*EXP(Painel!$E$12-(Painel!$E$19^2)/2+NORMSINV(AleatProd!L191)*Painel!$E$19))</f>
        <v>982757.06229984923</v>
      </c>
      <c r="M192" s="15">
        <f>(L192*EXP(Painel!$E$12-(Painel!$E$19^2)/2+NORMSINV(AleatProd!M191)*Painel!$E$19))</f>
        <v>992287.9792519256</v>
      </c>
      <c r="N192" s="15">
        <f>(M192*EXP(Painel!$E$12-(Painel!$E$19^2)/2+NORMSINV(AleatProd!N191)*Painel!$E$19))</f>
        <v>1004369.8681344952</v>
      </c>
      <c r="O192" s="15">
        <f>(N192*EXP(Painel!$E$12-(Painel!$E$19^2)/2+NORMSINV(AleatProd!O191)*Painel!$E$19))</f>
        <v>1021773.8911844207</v>
      </c>
      <c r="P192" s="15">
        <f>(O192*EXP(Painel!$E$12-(Painel!$E$19^2)/2+NORMSINV(AleatProd!P191)*Painel!$E$19))</f>
        <v>1038121.4901923927</v>
      </c>
      <c r="Q192" s="15">
        <f>(P192*EXP(Painel!$E$12-(Painel!$E$19^2)/2+NORMSINV(AleatProd!Q191)*Painel!$E$19))</f>
        <v>1047215.4126687925</v>
      </c>
      <c r="R192" s="15">
        <f>(Q192*EXP(Painel!$E$12-(Painel!$E$19^2)/2+NORMSINV(AleatProd!R191)*Painel!$E$19))</f>
        <v>1051605.9588099204</v>
      </c>
      <c r="S192" s="15">
        <f>(R192*EXP(Painel!$E$12-(Painel!$E$19^2)/2+NORMSINV(AleatProd!S191)*Painel!$E$19))</f>
        <v>1045202.9196506203</v>
      </c>
      <c r="T192" s="15">
        <f>(S192*EXP(Painel!$E$12-(Painel!$E$19^2)/2+NORMSINV(AleatProd!T191)*Painel!$E$19))</f>
        <v>1028419.7849159166</v>
      </c>
      <c r="U192" s="15">
        <f>(T192*EXP(Painel!$E$12-(Painel!$E$19^2)/2+NORMSINV(AleatProd!U191)*Painel!$E$19))</f>
        <v>1030572.8878557468</v>
      </c>
      <c r="V192" s="15">
        <f>(U192*EXP(Painel!$E$12-(Painel!$E$19^2)/2+NORMSINV(AleatProd!V191)*Painel!$E$19))</f>
        <v>1021535.4569206261</v>
      </c>
    </row>
    <row r="193" spans="1:22" x14ac:dyDescent="0.25">
      <c r="A193">
        <v>190</v>
      </c>
      <c r="B193" s="2">
        <f>Painel!$B$6</f>
        <v>1000000</v>
      </c>
      <c r="C193" s="15">
        <f>(B193*EXP(Painel!$E$12-(Painel!$E$19^2)/2+NORMSINV(AleatProd!C192)*Painel!$E$19))</f>
        <v>999226.51966981345</v>
      </c>
      <c r="D193" s="15">
        <f>(C193*EXP(Painel!$E$12-(Painel!$E$19^2)/2+NORMSINV(AleatProd!D192)*Painel!$E$19))</f>
        <v>1009431.218551274</v>
      </c>
      <c r="E193" s="15">
        <f>(D193*EXP(Painel!$E$12-(Painel!$E$19^2)/2+NORMSINV(AleatProd!E192)*Painel!$E$19))</f>
        <v>1011122.9868691034</v>
      </c>
      <c r="F193" s="15">
        <f>(E193*EXP(Painel!$E$12-(Painel!$E$19^2)/2+NORMSINV(AleatProd!F192)*Painel!$E$19))</f>
        <v>1023932.2271515905</v>
      </c>
      <c r="G193" s="15">
        <f>(F193*EXP(Painel!$E$12-(Painel!$E$19^2)/2+NORMSINV(AleatProd!G192)*Painel!$E$19))</f>
        <v>1041145.2850699211</v>
      </c>
      <c r="H193" s="15">
        <f>(G193*EXP(Painel!$E$12-(Painel!$E$19^2)/2+NORMSINV(AleatProd!H192)*Painel!$E$19))</f>
        <v>1042656.1718800855</v>
      </c>
      <c r="I193" s="15">
        <f>(H193*EXP(Painel!$E$12-(Painel!$E$19^2)/2+NORMSINV(AleatProd!I192)*Painel!$E$19))</f>
        <v>1042693.3062797111</v>
      </c>
      <c r="J193" s="15">
        <f>(I193*EXP(Painel!$E$12-(Painel!$E$19^2)/2+NORMSINV(AleatProd!J192)*Painel!$E$19))</f>
        <v>1035129.21609643</v>
      </c>
      <c r="K193" s="15">
        <f>(J193*EXP(Painel!$E$12-(Painel!$E$19^2)/2+NORMSINV(AleatProd!K192)*Painel!$E$19))</f>
        <v>1010918.8487093382</v>
      </c>
      <c r="L193" s="15">
        <f>(K193*EXP(Painel!$E$12-(Painel!$E$19^2)/2+NORMSINV(AleatProd!L192)*Painel!$E$19))</f>
        <v>991878.91710152687</v>
      </c>
      <c r="M193" s="15">
        <f>(L193*EXP(Painel!$E$12-(Painel!$E$19^2)/2+NORMSINV(AleatProd!M192)*Painel!$E$19))</f>
        <v>983386.56069579243</v>
      </c>
      <c r="N193" s="15">
        <f>(M193*EXP(Painel!$E$12-(Painel!$E$19^2)/2+NORMSINV(AleatProd!N192)*Painel!$E$19))</f>
        <v>975515.97233072307</v>
      </c>
      <c r="O193" s="15">
        <f>(N193*EXP(Painel!$E$12-(Painel!$E$19^2)/2+NORMSINV(AleatProd!O192)*Painel!$E$19))</f>
        <v>991981.66429563658</v>
      </c>
      <c r="P193" s="15">
        <f>(O193*EXP(Painel!$E$12-(Painel!$E$19^2)/2+NORMSINV(AleatProd!P192)*Painel!$E$19))</f>
        <v>995254.414084055</v>
      </c>
      <c r="Q193" s="15">
        <f>(P193*EXP(Painel!$E$12-(Painel!$E$19^2)/2+NORMSINV(AleatProd!Q192)*Painel!$E$19))</f>
        <v>991360.58781784226</v>
      </c>
      <c r="R193" s="15">
        <f>(Q193*EXP(Painel!$E$12-(Painel!$E$19^2)/2+NORMSINV(AleatProd!R192)*Painel!$E$19))</f>
        <v>995232.56359975843</v>
      </c>
      <c r="S193" s="15">
        <f>(R193*EXP(Painel!$E$12-(Painel!$E$19^2)/2+NORMSINV(AleatProd!S192)*Painel!$E$19))</f>
        <v>998323.66749995074</v>
      </c>
      <c r="T193" s="15">
        <f>(S193*EXP(Painel!$E$12-(Painel!$E$19^2)/2+NORMSINV(AleatProd!T192)*Painel!$E$19))</f>
        <v>991978.77259493293</v>
      </c>
      <c r="U193" s="15">
        <f>(T193*EXP(Painel!$E$12-(Painel!$E$19^2)/2+NORMSINV(AleatProd!U192)*Painel!$E$19))</f>
        <v>992585.89324676653</v>
      </c>
      <c r="V193" s="15">
        <f>(U193*EXP(Painel!$E$12-(Painel!$E$19^2)/2+NORMSINV(AleatProd!V192)*Painel!$E$19))</f>
        <v>1001831.9833689425</v>
      </c>
    </row>
    <row r="194" spans="1:22" x14ac:dyDescent="0.25">
      <c r="A194">
        <v>191</v>
      </c>
      <c r="B194" s="2">
        <f>Painel!$B$6</f>
        <v>1000000</v>
      </c>
      <c r="C194" s="15">
        <f>(B194*EXP(Painel!$E$12-(Painel!$E$19^2)/2+NORMSINV(AleatProd!C193)*Painel!$E$19))</f>
        <v>995069.41416944633</v>
      </c>
      <c r="D194" s="15">
        <f>(C194*EXP(Painel!$E$12-(Painel!$E$19^2)/2+NORMSINV(AleatProd!D193)*Painel!$E$19))</f>
        <v>1000982.3660768772</v>
      </c>
      <c r="E194" s="15">
        <f>(D194*EXP(Painel!$E$12-(Painel!$E$19^2)/2+NORMSINV(AleatProd!E193)*Painel!$E$19))</f>
        <v>992757.1783946451</v>
      </c>
      <c r="F194" s="15">
        <f>(E194*EXP(Painel!$E$12-(Painel!$E$19^2)/2+NORMSINV(AleatProd!F193)*Painel!$E$19))</f>
        <v>995678.33857541136</v>
      </c>
      <c r="G194" s="15">
        <f>(F194*EXP(Painel!$E$12-(Painel!$E$19^2)/2+NORMSINV(AleatProd!G193)*Painel!$E$19))</f>
        <v>985455.88759362488</v>
      </c>
      <c r="H194" s="15">
        <f>(G194*EXP(Painel!$E$12-(Painel!$E$19^2)/2+NORMSINV(AleatProd!H193)*Painel!$E$19))</f>
        <v>978337.2139700047</v>
      </c>
      <c r="I194" s="15">
        <f>(H194*EXP(Painel!$E$12-(Painel!$E$19^2)/2+NORMSINV(AleatProd!I193)*Painel!$E$19))</f>
        <v>972549.6739100843</v>
      </c>
      <c r="J194" s="15">
        <f>(I194*EXP(Painel!$E$12-(Painel!$E$19^2)/2+NORMSINV(AleatProd!J193)*Painel!$E$19))</f>
        <v>967022.82863131631</v>
      </c>
      <c r="K194" s="15">
        <f>(J194*EXP(Painel!$E$12-(Painel!$E$19^2)/2+NORMSINV(AleatProd!K193)*Painel!$E$19))</f>
        <v>960875.18665490521</v>
      </c>
      <c r="L194" s="15">
        <f>(K194*EXP(Painel!$E$12-(Painel!$E$19^2)/2+NORMSINV(AleatProd!L193)*Painel!$E$19))</f>
        <v>974380.94053388992</v>
      </c>
      <c r="M194" s="15">
        <f>(L194*EXP(Painel!$E$12-(Painel!$E$19^2)/2+NORMSINV(AleatProd!M193)*Painel!$E$19))</f>
        <v>979926.91855169192</v>
      </c>
      <c r="N194" s="15">
        <f>(M194*EXP(Painel!$E$12-(Painel!$E$19^2)/2+NORMSINV(AleatProd!N193)*Painel!$E$19))</f>
        <v>982655.05839486222</v>
      </c>
      <c r="O194" s="15">
        <f>(N194*EXP(Painel!$E$12-(Painel!$E$19^2)/2+NORMSINV(AleatProd!O193)*Painel!$E$19))</f>
        <v>968937.21861641167</v>
      </c>
      <c r="P194" s="15">
        <f>(O194*EXP(Painel!$E$12-(Painel!$E$19^2)/2+NORMSINV(AleatProd!P193)*Painel!$E$19))</f>
        <v>959677.89247982786</v>
      </c>
      <c r="Q194" s="15">
        <f>(P194*EXP(Painel!$E$12-(Painel!$E$19^2)/2+NORMSINV(AleatProd!Q193)*Painel!$E$19))</f>
        <v>966764.32565678575</v>
      </c>
      <c r="R194" s="15">
        <f>(Q194*EXP(Painel!$E$12-(Painel!$E$19^2)/2+NORMSINV(AleatProd!R193)*Painel!$E$19))</f>
        <v>962006.48229336063</v>
      </c>
      <c r="S194" s="15">
        <f>(R194*EXP(Painel!$E$12-(Painel!$E$19^2)/2+NORMSINV(AleatProd!S193)*Painel!$E$19))</f>
        <v>982459.52389585227</v>
      </c>
      <c r="T194" s="15">
        <f>(S194*EXP(Painel!$E$12-(Painel!$E$19^2)/2+NORMSINV(AleatProd!T193)*Painel!$E$19))</f>
        <v>985668.12747092114</v>
      </c>
      <c r="U194" s="15">
        <f>(T194*EXP(Painel!$E$12-(Painel!$E$19^2)/2+NORMSINV(AleatProd!U193)*Painel!$E$19))</f>
        <v>983793.41146466427</v>
      </c>
      <c r="V194" s="15">
        <f>(U194*EXP(Painel!$E$12-(Painel!$E$19^2)/2+NORMSINV(AleatProd!V193)*Painel!$E$19))</f>
        <v>984735.7637820791</v>
      </c>
    </row>
    <row r="195" spans="1:22" x14ac:dyDescent="0.25">
      <c r="A195">
        <v>192</v>
      </c>
      <c r="B195" s="2">
        <f>Painel!$B$6</f>
        <v>1000000</v>
      </c>
      <c r="C195" s="15">
        <f>(B195*EXP(Painel!$E$12-(Painel!$E$19^2)/2+NORMSINV(AleatProd!C194)*Painel!$E$19))</f>
        <v>993213.86503759888</v>
      </c>
      <c r="D195" s="15">
        <f>(C195*EXP(Painel!$E$12-(Painel!$E$19^2)/2+NORMSINV(AleatProd!D194)*Painel!$E$19))</f>
        <v>994828.87774050061</v>
      </c>
      <c r="E195" s="15">
        <f>(D195*EXP(Painel!$E$12-(Painel!$E$19^2)/2+NORMSINV(AleatProd!E194)*Painel!$E$19))</f>
        <v>1009396.7542978172</v>
      </c>
      <c r="F195" s="15">
        <f>(E195*EXP(Painel!$E$12-(Painel!$E$19^2)/2+NORMSINV(AleatProd!F194)*Painel!$E$19))</f>
        <v>1018542.172286513</v>
      </c>
      <c r="G195" s="15">
        <f>(F195*EXP(Painel!$E$12-(Painel!$E$19^2)/2+NORMSINV(AleatProd!G194)*Painel!$E$19))</f>
        <v>1011527.2737919943</v>
      </c>
      <c r="H195" s="15">
        <f>(G195*EXP(Painel!$E$12-(Painel!$E$19^2)/2+NORMSINV(AleatProd!H194)*Painel!$E$19))</f>
        <v>1003826.1617785734</v>
      </c>
      <c r="I195" s="15">
        <f>(H195*EXP(Painel!$E$12-(Painel!$E$19^2)/2+NORMSINV(AleatProd!I194)*Painel!$E$19))</f>
        <v>1011621.9814357287</v>
      </c>
      <c r="J195" s="15">
        <f>(I195*EXP(Painel!$E$12-(Painel!$E$19^2)/2+NORMSINV(AleatProd!J194)*Painel!$E$19))</f>
        <v>1009539.3390134362</v>
      </c>
      <c r="K195" s="15">
        <f>(J195*EXP(Painel!$E$12-(Painel!$E$19^2)/2+NORMSINV(AleatProd!K194)*Painel!$E$19))</f>
        <v>1004734.2780230542</v>
      </c>
      <c r="L195" s="15">
        <f>(K195*EXP(Painel!$E$12-(Painel!$E$19^2)/2+NORMSINV(AleatProd!L194)*Painel!$E$19))</f>
        <v>1008072.055533494</v>
      </c>
      <c r="M195" s="15">
        <f>(L195*EXP(Painel!$E$12-(Painel!$E$19^2)/2+NORMSINV(AleatProd!M194)*Painel!$E$19))</f>
        <v>1017534.5761385261</v>
      </c>
      <c r="N195" s="15">
        <f>(M195*EXP(Painel!$E$12-(Painel!$E$19^2)/2+NORMSINV(AleatProd!N194)*Painel!$E$19))</f>
        <v>1011065.6369332075</v>
      </c>
      <c r="O195" s="15">
        <f>(N195*EXP(Painel!$E$12-(Painel!$E$19^2)/2+NORMSINV(AleatProd!O194)*Painel!$E$19))</f>
        <v>1010990.5447931348</v>
      </c>
      <c r="P195" s="15">
        <f>(O195*EXP(Painel!$E$12-(Painel!$E$19^2)/2+NORMSINV(AleatProd!P194)*Painel!$E$19))</f>
        <v>1009684.6930283399</v>
      </c>
      <c r="Q195" s="15">
        <f>(P195*EXP(Painel!$E$12-(Painel!$E$19^2)/2+NORMSINV(AleatProd!Q194)*Painel!$E$19))</f>
        <v>1016496.2403262906</v>
      </c>
      <c r="R195" s="15">
        <f>(Q195*EXP(Painel!$E$12-(Painel!$E$19^2)/2+NORMSINV(AleatProd!R194)*Painel!$E$19))</f>
        <v>1019694.3561398496</v>
      </c>
      <c r="S195" s="15">
        <f>(R195*EXP(Painel!$E$12-(Painel!$E$19^2)/2+NORMSINV(AleatProd!S194)*Painel!$E$19))</f>
        <v>1011628.0463817244</v>
      </c>
      <c r="T195" s="15">
        <f>(S195*EXP(Painel!$E$12-(Painel!$E$19^2)/2+NORMSINV(AleatProd!T194)*Painel!$E$19))</f>
        <v>1013281.2787799566</v>
      </c>
      <c r="U195" s="15">
        <f>(T195*EXP(Painel!$E$12-(Painel!$E$19^2)/2+NORMSINV(AleatProd!U194)*Painel!$E$19))</f>
        <v>1009100.1642354893</v>
      </c>
      <c r="V195" s="15">
        <f>(U195*EXP(Painel!$E$12-(Painel!$E$19^2)/2+NORMSINV(AleatProd!V194)*Painel!$E$19))</f>
        <v>1018128.4419630795</v>
      </c>
    </row>
    <row r="196" spans="1:22" x14ac:dyDescent="0.25">
      <c r="A196">
        <v>193</v>
      </c>
      <c r="B196" s="2">
        <f>Painel!$B$6</f>
        <v>1000000</v>
      </c>
      <c r="C196" s="15">
        <f>(B196*EXP(Painel!$E$12-(Painel!$E$19^2)/2+NORMSINV(AleatProd!C195)*Painel!$E$19))</f>
        <v>982811.24608312815</v>
      </c>
      <c r="D196" s="15">
        <f>(C196*EXP(Painel!$E$12-(Painel!$E$19^2)/2+NORMSINV(AleatProd!D195)*Painel!$E$19))</f>
        <v>988570.53009228793</v>
      </c>
      <c r="E196" s="15">
        <f>(D196*EXP(Painel!$E$12-(Painel!$E$19^2)/2+NORMSINV(AleatProd!E195)*Painel!$E$19))</f>
        <v>980705.98027204955</v>
      </c>
      <c r="F196" s="15">
        <f>(E196*EXP(Painel!$E$12-(Painel!$E$19^2)/2+NORMSINV(AleatProd!F195)*Painel!$E$19))</f>
        <v>994701.34830088005</v>
      </c>
      <c r="G196" s="15">
        <f>(F196*EXP(Painel!$E$12-(Painel!$E$19^2)/2+NORMSINV(AleatProd!G195)*Painel!$E$19))</f>
        <v>1012368.7772578039</v>
      </c>
      <c r="H196" s="15">
        <f>(G196*EXP(Painel!$E$12-(Painel!$E$19^2)/2+NORMSINV(AleatProd!H195)*Painel!$E$19))</f>
        <v>1011044.1702519433</v>
      </c>
      <c r="I196" s="15">
        <f>(H196*EXP(Painel!$E$12-(Painel!$E$19^2)/2+NORMSINV(AleatProd!I195)*Painel!$E$19))</f>
        <v>1021948.268009683</v>
      </c>
      <c r="J196" s="15">
        <f>(I196*EXP(Painel!$E$12-(Painel!$E$19^2)/2+NORMSINV(AleatProd!J195)*Painel!$E$19))</f>
        <v>1033711.1733866179</v>
      </c>
      <c r="K196" s="15">
        <f>(J196*EXP(Painel!$E$12-(Painel!$E$19^2)/2+NORMSINV(AleatProd!K195)*Painel!$E$19))</f>
        <v>1046109.3513349555</v>
      </c>
      <c r="L196" s="15">
        <f>(K196*EXP(Painel!$E$12-(Painel!$E$19^2)/2+NORMSINV(AleatProd!L195)*Painel!$E$19))</f>
        <v>1051044.9418965573</v>
      </c>
      <c r="M196" s="15">
        <f>(L196*EXP(Painel!$E$12-(Painel!$E$19^2)/2+NORMSINV(AleatProd!M195)*Painel!$E$19))</f>
        <v>1047245.5716532682</v>
      </c>
      <c r="N196" s="15">
        <f>(M196*EXP(Painel!$E$12-(Painel!$E$19^2)/2+NORMSINV(AleatProd!N195)*Painel!$E$19))</f>
        <v>1048295.9396884865</v>
      </c>
      <c r="O196" s="15">
        <f>(N196*EXP(Painel!$E$12-(Painel!$E$19^2)/2+NORMSINV(AleatProd!O195)*Painel!$E$19))</f>
        <v>1050816.3950980173</v>
      </c>
      <c r="P196" s="15">
        <f>(O196*EXP(Painel!$E$12-(Painel!$E$19^2)/2+NORMSINV(AleatProd!P195)*Painel!$E$19))</f>
        <v>1056423.728683677</v>
      </c>
      <c r="Q196" s="15">
        <f>(P196*EXP(Painel!$E$12-(Painel!$E$19^2)/2+NORMSINV(AleatProd!Q195)*Painel!$E$19))</f>
        <v>1054979.772514144</v>
      </c>
      <c r="R196" s="15">
        <f>(Q196*EXP(Painel!$E$12-(Painel!$E$19^2)/2+NORMSINV(AleatProd!R195)*Painel!$E$19))</f>
        <v>1048533.6072556461</v>
      </c>
      <c r="S196" s="15">
        <f>(R196*EXP(Painel!$E$12-(Painel!$E$19^2)/2+NORMSINV(AleatProd!S195)*Painel!$E$19))</f>
        <v>1044813.0271945619</v>
      </c>
      <c r="T196" s="15">
        <f>(S196*EXP(Painel!$E$12-(Painel!$E$19^2)/2+NORMSINV(AleatProd!T195)*Painel!$E$19))</f>
        <v>1045468.8342729658</v>
      </c>
      <c r="U196" s="15">
        <f>(T196*EXP(Painel!$E$12-(Painel!$E$19^2)/2+NORMSINV(AleatProd!U195)*Painel!$E$19))</f>
        <v>1054508.7857270234</v>
      </c>
      <c r="V196" s="15">
        <f>(U196*EXP(Painel!$E$12-(Painel!$E$19^2)/2+NORMSINV(AleatProd!V195)*Painel!$E$19))</f>
        <v>1048661.4226264756</v>
      </c>
    </row>
    <row r="197" spans="1:22" x14ac:dyDescent="0.25">
      <c r="A197">
        <v>194</v>
      </c>
      <c r="B197" s="2">
        <f>Painel!$B$6</f>
        <v>1000000</v>
      </c>
      <c r="C197" s="15">
        <f>(B197*EXP(Painel!$E$12-(Painel!$E$19^2)/2+NORMSINV(AleatProd!C196)*Painel!$E$19))</f>
        <v>996179.72470386047</v>
      </c>
      <c r="D197" s="15">
        <f>(C197*EXP(Painel!$E$12-(Painel!$E$19^2)/2+NORMSINV(AleatProd!D196)*Painel!$E$19))</f>
        <v>1011626.0765248546</v>
      </c>
      <c r="E197" s="15">
        <f>(D197*EXP(Painel!$E$12-(Painel!$E$19^2)/2+NORMSINV(AleatProd!E196)*Painel!$E$19))</f>
        <v>1007554.8276307589</v>
      </c>
      <c r="F197" s="15">
        <f>(E197*EXP(Painel!$E$12-(Painel!$E$19^2)/2+NORMSINV(AleatProd!F196)*Painel!$E$19))</f>
        <v>1000592.0372746402</v>
      </c>
      <c r="G197" s="15">
        <f>(F197*EXP(Painel!$E$12-(Painel!$E$19^2)/2+NORMSINV(AleatProd!G196)*Painel!$E$19))</f>
        <v>997161.82173856976</v>
      </c>
      <c r="H197" s="15">
        <f>(G197*EXP(Painel!$E$12-(Painel!$E$19^2)/2+NORMSINV(AleatProd!H196)*Painel!$E$19))</f>
        <v>992674.44429209467</v>
      </c>
      <c r="I197" s="15">
        <f>(H197*EXP(Painel!$E$12-(Painel!$E$19^2)/2+NORMSINV(AleatProd!I196)*Painel!$E$19))</f>
        <v>987946.91918624414</v>
      </c>
      <c r="J197" s="15">
        <f>(I197*EXP(Painel!$E$12-(Painel!$E$19^2)/2+NORMSINV(AleatProd!J196)*Painel!$E$19))</f>
        <v>990516.80480315792</v>
      </c>
      <c r="K197" s="15">
        <f>(J197*EXP(Painel!$E$12-(Painel!$E$19^2)/2+NORMSINV(AleatProd!K196)*Painel!$E$19))</f>
        <v>992031.59917628358</v>
      </c>
      <c r="L197" s="15">
        <f>(K197*EXP(Painel!$E$12-(Painel!$E$19^2)/2+NORMSINV(AleatProd!L196)*Painel!$E$19))</f>
        <v>993830.77866599441</v>
      </c>
      <c r="M197" s="15">
        <f>(L197*EXP(Painel!$E$12-(Painel!$E$19^2)/2+NORMSINV(AleatProd!M196)*Painel!$E$19))</f>
        <v>995951.15912154969</v>
      </c>
      <c r="N197" s="15">
        <f>(M197*EXP(Painel!$E$12-(Painel!$E$19^2)/2+NORMSINV(AleatProd!N196)*Painel!$E$19))</f>
        <v>998090.6279047986</v>
      </c>
      <c r="O197" s="15">
        <f>(N197*EXP(Painel!$E$12-(Painel!$E$19^2)/2+NORMSINV(AleatProd!O196)*Painel!$E$19))</f>
        <v>1008884.8756310774</v>
      </c>
      <c r="P197" s="15">
        <f>(O197*EXP(Painel!$E$12-(Painel!$E$19^2)/2+NORMSINV(AleatProd!P196)*Painel!$E$19))</f>
        <v>1001928.0077366757</v>
      </c>
      <c r="Q197" s="15">
        <f>(P197*EXP(Painel!$E$12-(Painel!$E$19^2)/2+NORMSINV(AleatProd!Q196)*Painel!$E$19))</f>
        <v>1001453.7617660116</v>
      </c>
      <c r="R197" s="15">
        <f>(Q197*EXP(Painel!$E$12-(Painel!$E$19^2)/2+NORMSINV(AleatProd!R196)*Painel!$E$19))</f>
        <v>1000100.6590356783</v>
      </c>
      <c r="S197" s="15">
        <f>(R197*EXP(Painel!$E$12-(Painel!$E$19^2)/2+NORMSINV(AleatProd!S196)*Painel!$E$19))</f>
        <v>986089.04849108041</v>
      </c>
      <c r="T197" s="15">
        <f>(S197*EXP(Painel!$E$12-(Painel!$E$19^2)/2+NORMSINV(AleatProd!T196)*Painel!$E$19))</f>
        <v>988937.21456855058</v>
      </c>
      <c r="U197" s="15">
        <f>(T197*EXP(Painel!$E$12-(Painel!$E$19^2)/2+NORMSINV(AleatProd!U196)*Painel!$E$19))</f>
        <v>989227.14804967924</v>
      </c>
      <c r="V197" s="15">
        <f>(U197*EXP(Painel!$E$12-(Painel!$E$19^2)/2+NORMSINV(AleatProd!V196)*Painel!$E$19))</f>
        <v>976705.8701080376</v>
      </c>
    </row>
    <row r="198" spans="1:22" x14ac:dyDescent="0.25">
      <c r="A198">
        <v>195</v>
      </c>
      <c r="B198" s="2">
        <f>Painel!$B$6</f>
        <v>1000000</v>
      </c>
      <c r="C198" s="15">
        <f>(B198*EXP(Painel!$E$12-(Painel!$E$19^2)/2+NORMSINV(AleatProd!C197)*Painel!$E$19))</f>
        <v>997950.34075000347</v>
      </c>
      <c r="D198" s="15">
        <f>(C198*EXP(Painel!$E$12-(Painel!$E$19^2)/2+NORMSINV(AleatProd!D197)*Painel!$E$19))</f>
        <v>1007409.8976295068</v>
      </c>
      <c r="E198" s="15">
        <f>(D198*EXP(Painel!$E$12-(Painel!$E$19^2)/2+NORMSINV(AleatProd!E197)*Painel!$E$19))</f>
        <v>1011398.9465625135</v>
      </c>
      <c r="F198" s="15">
        <f>(E198*EXP(Painel!$E$12-(Painel!$E$19^2)/2+NORMSINV(AleatProd!F197)*Painel!$E$19))</f>
        <v>999922.77366000577</v>
      </c>
      <c r="G198" s="15">
        <f>(F198*EXP(Painel!$E$12-(Painel!$E$19^2)/2+NORMSINV(AleatProd!G197)*Painel!$E$19))</f>
        <v>997510.13730844401</v>
      </c>
      <c r="H198" s="15">
        <f>(G198*EXP(Painel!$E$12-(Painel!$E$19^2)/2+NORMSINV(AleatProd!H197)*Painel!$E$19))</f>
        <v>981253.3678266533</v>
      </c>
      <c r="I198" s="15">
        <f>(H198*EXP(Painel!$E$12-(Painel!$E$19^2)/2+NORMSINV(AleatProd!I197)*Painel!$E$19))</f>
        <v>980573.30655399023</v>
      </c>
      <c r="J198" s="15">
        <f>(I198*EXP(Painel!$E$12-(Painel!$E$19^2)/2+NORMSINV(AleatProd!J197)*Painel!$E$19))</f>
        <v>982632.17171620997</v>
      </c>
      <c r="K198" s="15">
        <f>(J198*EXP(Painel!$E$12-(Painel!$E$19^2)/2+NORMSINV(AleatProd!K197)*Painel!$E$19))</f>
        <v>969088.08475463721</v>
      </c>
      <c r="L198" s="15">
        <f>(K198*EXP(Painel!$E$12-(Painel!$E$19^2)/2+NORMSINV(AleatProd!L197)*Painel!$E$19))</f>
        <v>974763.88155059365</v>
      </c>
      <c r="M198" s="15">
        <f>(L198*EXP(Painel!$E$12-(Painel!$E$19^2)/2+NORMSINV(AleatProd!M197)*Painel!$E$19))</f>
        <v>969403.49099110439</v>
      </c>
      <c r="N198" s="15">
        <f>(M198*EXP(Painel!$E$12-(Painel!$E$19^2)/2+NORMSINV(AleatProd!N197)*Painel!$E$19))</f>
        <v>982784.69509310916</v>
      </c>
      <c r="O198" s="15">
        <f>(N198*EXP(Painel!$E$12-(Painel!$E$19^2)/2+NORMSINV(AleatProd!O197)*Painel!$E$19))</f>
        <v>1003164.8533777869</v>
      </c>
      <c r="P198" s="15">
        <f>(O198*EXP(Painel!$E$12-(Painel!$E$19^2)/2+NORMSINV(AleatProd!P197)*Painel!$E$19))</f>
        <v>1001166.8674433666</v>
      </c>
      <c r="Q198" s="15">
        <f>(P198*EXP(Painel!$E$12-(Painel!$E$19^2)/2+NORMSINV(AleatProd!Q197)*Painel!$E$19))</f>
        <v>1006629.3392623836</v>
      </c>
      <c r="R198" s="15">
        <f>(Q198*EXP(Painel!$E$12-(Painel!$E$19^2)/2+NORMSINV(AleatProd!R197)*Painel!$E$19))</f>
        <v>998298.6283726563</v>
      </c>
      <c r="S198" s="15">
        <f>(R198*EXP(Painel!$E$12-(Painel!$E$19^2)/2+NORMSINV(AleatProd!S197)*Painel!$E$19))</f>
        <v>999859.18027922418</v>
      </c>
      <c r="T198" s="15">
        <f>(S198*EXP(Painel!$E$12-(Painel!$E$19^2)/2+NORMSINV(AleatProd!T197)*Painel!$E$19))</f>
        <v>992476.07199382328</v>
      </c>
      <c r="U198" s="15">
        <f>(T198*EXP(Painel!$E$12-(Painel!$E$19^2)/2+NORMSINV(AleatProd!U197)*Painel!$E$19))</f>
        <v>1006288.499293386</v>
      </c>
      <c r="V198" s="15">
        <f>(U198*EXP(Painel!$E$12-(Painel!$E$19^2)/2+NORMSINV(AleatProd!V197)*Painel!$E$19))</f>
        <v>1007509.7041113107</v>
      </c>
    </row>
    <row r="199" spans="1:22" x14ac:dyDescent="0.25">
      <c r="A199">
        <v>196</v>
      </c>
      <c r="B199" s="2">
        <f>Painel!$B$6</f>
        <v>1000000</v>
      </c>
      <c r="C199" s="15">
        <f>(B199*EXP(Painel!$E$12-(Painel!$E$19^2)/2+NORMSINV(AleatProd!C198)*Painel!$E$19))</f>
        <v>1002354.3651053575</v>
      </c>
      <c r="D199" s="15">
        <f>(C199*EXP(Painel!$E$12-(Painel!$E$19^2)/2+NORMSINV(AleatProd!D198)*Painel!$E$19))</f>
        <v>1015543.6193144089</v>
      </c>
      <c r="E199" s="15">
        <f>(D199*EXP(Painel!$E$12-(Painel!$E$19^2)/2+NORMSINV(AleatProd!E198)*Painel!$E$19))</f>
        <v>1017781.7246141077</v>
      </c>
      <c r="F199" s="15">
        <f>(E199*EXP(Painel!$E$12-(Painel!$E$19^2)/2+NORMSINV(AleatProd!F198)*Painel!$E$19))</f>
        <v>1020828.5832072727</v>
      </c>
      <c r="G199" s="15">
        <f>(F199*EXP(Painel!$E$12-(Painel!$E$19^2)/2+NORMSINV(AleatProd!G198)*Painel!$E$19))</f>
        <v>1006279.9181887774</v>
      </c>
      <c r="H199" s="15">
        <f>(G199*EXP(Painel!$E$12-(Painel!$E$19^2)/2+NORMSINV(AleatProd!H198)*Painel!$E$19))</f>
        <v>1002108.7123779927</v>
      </c>
      <c r="I199" s="15">
        <f>(H199*EXP(Painel!$E$12-(Painel!$E$19^2)/2+NORMSINV(AleatProd!I198)*Painel!$E$19))</f>
        <v>1022749.9970383681</v>
      </c>
      <c r="J199" s="15">
        <f>(I199*EXP(Painel!$E$12-(Painel!$E$19^2)/2+NORMSINV(AleatProd!J198)*Painel!$E$19))</f>
        <v>1019906.1100152466</v>
      </c>
      <c r="K199" s="15">
        <f>(J199*EXP(Painel!$E$12-(Painel!$E$19^2)/2+NORMSINV(AleatProd!K198)*Painel!$E$19))</f>
        <v>1022818.557184073</v>
      </c>
      <c r="L199" s="15">
        <f>(K199*EXP(Painel!$E$12-(Painel!$E$19^2)/2+NORMSINV(AleatProd!L198)*Painel!$E$19))</f>
        <v>1022778.5208145711</v>
      </c>
      <c r="M199" s="15">
        <f>(L199*EXP(Painel!$E$12-(Painel!$E$19^2)/2+NORMSINV(AleatProd!M198)*Painel!$E$19))</f>
        <v>1022327.1336396827</v>
      </c>
      <c r="N199" s="15">
        <f>(M199*EXP(Painel!$E$12-(Painel!$E$19^2)/2+NORMSINV(AleatProd!N198)*Painel!$E$19))</f>
        <v>1011959.0287551362</v>
      </c>
      <c r="O199" s="15">
        <f>(N199*EXP(Painel!$E$12-(Painel!$E$19^2)/2+NORMSINV(AleatProd!O198)*Painel!$E$19))</f>
        <v>1019390.5398833381</v>
      </c>
      <c r="P199" s="15">
        <f>(O199*EXP(Painel!$E$12-(Painel!$E$19^2)/2+NORMSINV(AleatProd!P198)*Painel!$E$19))</f>
        <v>1020431.4875459508</v>
      </c>
      <c r="Q199" s="15">
        <f>(P199*EXP(Painel!$E$12-(Painel!$E$19^2)/2+NORMSINV(AleatProd!Q198)*Painel!$E$19))</f>
        <v>1028749.0265113033</v>
      </c>
      <c r="R199" s="15">
        <f>(Q199*EXP(Painel!$E$12-(Painel!$E$19^2)/2+NORMSINV(AleatProd!R198)*Painel!$E$19))</f>
        <v>1038600.4223864219</v>
      </c>
      <c r="S199" s="15">
        <f>(R199*EXP(Painel!$E$12-(Painel!$E$19^2)/2+NORMSINV(AleatProd!S198)*Painel!$E$19))</f>
        <v>1043640.0224910706</v>
      </c>
      <c r="T199" s="15">
        <f>(S199*EXP(Painel!$E$12-(Painel!$E$19^2)/2+NORMSINV(AleatProd!T198)*Painel!$E$19))</f>
        <v>1042372.3303432942</v>
      </c>
      <c r="U199" s="15">
        <f>(T199*EXP(Painel!$E$12-(Painel!$E$19^2)/2+NORMSINV(AleatProd!U198)*Painel!$E$19))</f>
        <v>1006024.7786057212</v>
      </c>
      <c r="V199" s="15">
        <f>(U199*EXP(Painel!$E$12-(Painel!$E$19^2)/2+NORMSINV(AleatProd!V198)*Painel!$E$19))</f>
        <v>1015373.955352433</v>
      </c>
    </row>
    <row r="200" spans="1:22" x14ac:dyDescent="0.25">
      <c r="A200">
        <v>197</v>
      </c>
      <c r="B200" s="2">
        <f>Painel!$B$6</f>
        <v>1000000</v>
      </c>
      <c r="C200" s="15">
        <f>(B200*EXP(Painel!$E$12-(Painel!$E$19^2)/2+NORMSINV(AleatProd!C199)*Painel!$E$19))</f>
        <v>988408.22035625926</v>
      </c>
      <c r="D200" s="15">
        <f>(C200*EXP(Painel!$E$12-(Painel!$E$19^2)/2+NORMSINV(AleatProd!D199)*Painel!$E$19))</f>
        <v>966922.65692910436</v>
      </c>
      <c r="E200" s="15">
        <f>(D200*EXP(Painel!$E$12-(Painel!$E$19^2)/2+NORMSINV(AleatProd!E199)*Painel!$E$19))</f>
        <v>966914.3636687746</v>
      </c>
      <c r="F200" s="15">
        <f>(E200*EXP(Painel!$E$12-(Painel!$E$19^2)/2+NORMSINV(AleatProd!F199)*Painel!$E$19))</f>
        <v>976943.39775810984</v>
      </c>
      <c r="G200" s="15">
        <f>(F200*EXP(Painel!$E$12-(Painel!$E$19^2)/2+NORMSINV(AleatProd!G199)*Painel!$E$19))</f>
        <v>974177.87367132085</v>
      </c>
      <c r="H200" s="15">
        <f>(G200*EXP(Painel!$E$12-(Painel!$E$19^2)/2+NORMSINV(AleatProd!H199)*Painel!$E$19))</f>
        <v>970745.01853561925</v>
      </c>
      <c r="I200" s="15">
        <f>(H200*EXP(Painel!$E$12-(Painel!$E$19^2)/2+NORMSINV(AleatProd!I199)*Painel!$E$19))</f>
        <v>968524.9498018946</v>
      </c>
      <c r="J200" s="15">
        <f>(I200*EXP(Painel!$E$12-(Painel!$E$19^2)/2+NORMSINV(AleatProd!J199)*Painel!$E$19))</f>
        <v>970596.05718753301</v>
      </c>
      <c r="K200" s="15">
        <f>(J200*EXP(Painel!$E$12-(Painel!$E$19^2)/2+NORMSINV(AleatProd!K199)*Painel!$E$19))</f>
        <v>955196.58649390657</v>
      </c>
      <c r="L200" s="15">
        <f>(K200*EXP(Painel!$E$12-(Painel!$E$19^2)/2+NORMSINV(AleatProd!L199)*Painel!$E$19))</f>
        <v>954698.59087515902</v>
      </c>
      <c r="M200" s="15">
        <f>(L200*EXP(Painel!$E$12-(Painel!$E$19^2)/2+NORMSINV(AleatProd!M199)*Painel!$E$19))</f>
        <v>968981.72739888472</v>
      </c>
      <c r="N200" s="15">
        <f>(M200*EXP(Painel!$E$12-(Painel!$E$19^2)/2+NORMSINV(AleatProd!N199)*Painel!$E$19))</f>
        <v>982417.74324949901</v>
      </c>
      <c r="O200" s="15">
        <f>(N200*EXP(Painel!$E$12-(Painel!$E$19^2)/2+NORMSINV(AleatProd!O199)*Painel!$E$19))</f>
        <v>988985.43271533842</v>
      </c>
      <c r="P200" s="15">
        <f>(O200*EXP(Painel!$E$12-(Painel!$E$19^2)/2+NORMSINV(AleatProd!P199)*Painel!$E$19))</f>
        <v>991284.66497939336</v>
      </c>
      <c r="Q200" s="15">
        <f>(P200*EXP(Painel!$E$12-(Painel!$E$19^2)/2+NORMSINV(AleatProd!Q199)*Painel!$E$19))</f>
        <v>987749.30475936003</v>
      </c>
      <c r="R200" s="15">
        <f>(Q200*EXP(Painel!$E$12-(Painel!$E$19^2)/2+NORMSINV(AleatProd!R199)*Painel!$E$19))</f>
        <v>997089.05200587993</v>
      </c>
      <c r="S200" s="15">
        <f>(R200*EXP(Painel!$E$12-(Painel!$E$19^2)/2+NORMSINV(AleatProd!S199)*Painel!$E$19))</f>
        <v>982528.31907045294</v>
      </c>
      <c r="T200" s="15">
        <f>(S200*EXP(Painel!$E$12-(Painel!$E$19^2)/2+NORMSINV(AleatProd!T199)*Painel!$E$19))</f>
        <v>990197.63590400713</v>
      </c>
      <c r="U200" s="15">
        <f>(T200*EXP(Painel!$E$12-(Painel!$E$19^2)/2+NORMSINV(AleatProd!U199)*Painel!$E$19))</f>
        <v>977621.258485856</v>
      </c>
      <c r="V200" s="15">
        <f>(U200*EXP(Painel!$E$12-(Painel!$E$19^2)/2+NORMSINV(AleatProd!V199)*Painel!$E$19))</f>
        <v>973367.51102312387</v>
      </c>
    </row>
    <row r="201" spans="1:22" x14ac:dyDescent="0.25">
      <c r="A201">
        <v>198</v>
      </c>
      <c r="B201" s="2">
        <f>Painel!$B$6</f>
        <v>1000000</v>
      </c>
      <c r="C201" s="15">
        <f>(B201*EXP(Painel!$E$12-(Painel!$E$19^2)/2+NORMSINV(AleatProd!C200)*Painel!$E$19))</f>
        <v>990914.658319965</v>
      </c>
      <c r="D201" s="15">
        <f>(C201*EXP(Painel!$E$12-(Painel!$E$19^2)/2+NORMSINV(AleatProd!D200)*Painel!$E$19))</f>
        <v>998108.47415929765</v>
      </c>
      <c r="E201" s="15">
        <f>(D201*EXP(Painel!$E$12-(Painel!$E$19^2)/2+NORMSINV(AleatProd!E200)*Painel!$E$19))</f>
        <v>990378.19348303298</v>
      </c>
      <c r="F201" s="15">
        <f>(E201*EXP(Painel!$E$12-(Painel!$E$19^2)/2+NORMSINV(AleatProd!F200)*Painel!$E$19))</f>
        <v>992470.51053180802</v>
      </c>
      <c r="G201" s="15">
        <f>(F201*EXP(Painel!$E$12-(Painel!$E$19^2)/2+NORMSINV(AleatProd!G200)*Painel!$E$19))</f>
        <v>992892.27734054811</v>
      </c>
      <c r="H201" s="15">
        <f>(G201*EXP(Painel!$E$12-(Painel!$E$19^2)/2+NORMSINV(AleatProd!H200)*Painel!$E$19))</f>
        <v>993112.08560381224</v>
      </c>
      <c r="I201" s="15">
        <f>(H201*EXP(Painel!$E$12-(Painel!$E$19^2)/2+NORMSINV(AleatProd!I200)*Painel!$E$19))</f>
        <v>1009938.9600977397</v>
      </c>
      <c r="J201" s="15">
        <f>(I201*EXP(Painel!$E$12-(Painel!$E$19^2)/2+NORMSINV(AleatProd!J200)*Painel!$E$19))</f>
        <v>1012578.2130992771</v>
      </c>
      <c r="K201" s="15">
        <f>(J201*EXP(Painel!$E$12-(Painel!$E$19^2)/2+NORMSINV(AleatProd!K200)*Painel!$E$19))</f>
        <v>1010917.0195371282</v>
      </c>
      <c r="L201" s="15">
        <f>(K201*EXP(Painel!$E$12-(Painel!$E$19^2)/2+NORMSINV(AleatProd!L200)*Painel!$E$19))</f>
        <v>1010906.7287140019</v>
      </c>
      <c r="M201" s="15">
        <f>(L201*EXP(Painel!$E$12-(Painel!$E$19^2)/2+NORMSINV(AleatProd!M200)*Painel!$E$19))</f>
        <v>1022777.4321640928</v>
      </c>
      <c r="N201" s="15">
        <f>(M201*EXP(Painel!$E$12-(Painel!$E$19^2)/2+NORMSINV(AleatProd!N200)*Painel!$E$19))</f>
        <v>1029281.5328246551</v>
      </c>
      <c r="O201" s="15">
        <f>(N201*EXP(Painel!$E$12-(Painel!$E$19^2)/2+NORMSINV(AleatProd!O200)*Painel!$E$19))</f>
        <v>1048485.9664606038</v>
      </c>
      <c r="P201" s="15">
        <f>(O201*EXP(Painel!$E$12-(Painel!$E$19^2)/2+NORMSINV(AleatProd!P200)*Painel!$E$19))</f>
        <v>1054819.5681110516</v>
      </c>
      <c r="Q201" s="15">
        <f>(P201*EXP(Painel!$E$12-(Painel!$E$19^2)/2+NORMSINV(AleatProd!Q200)*Painel!$E$19))</f>
        <v>1054943.1422859954</v>
      </c>
      <c r="R201" s="15">
        <f>(Q201*EXP(Painel!$E$12-(Painel!$E$19^2)/2+NORMSINV(AleatProd!R200)*Painel!$E$19))</f>
        <v>1056078.5292452038</v>
      </c>
      <c r="S201" s="15">
        <f>(R201*EXP(Painel!$E$12-(Painel!$E$19^2)/2+NORMSINV(AleatProd!S200)*Painel!$E$19))</f>
        <v>1047843.7056887302</v>
      </c>
      <c r="T201" s="15">
        <f>(S201*EXP(Painel!$E$12-(Painel!$E$19^2)/2+NORMSINV(AleatProd!T200)*Painel!$E$19))</f>
        <v>1041242.3800106827</v>
      </c>
      <c r="U201" s="15">
        <f>(T201*EXP(Painel!$E$12-(Painel!$E$19^2)/2+NORMSINV(AleatProd!U200)*Painel!$E$19))</f>
        <v>1020107.7723265433</v>
      </c>
      <c r="V201" s="15">
        <f>(U201*EXP(Painel!$E$12-(Painel!$E$19^2)/2+NORMSINV(AleatProd!V200)*Painel!$E$19))</f>
        <v>1023810.2386913949</v>
      </c>
    </row>
    <row r="202" spans="1:22" x14ac:dyDescent="0.25">
      <c r="A202">
        <v>199</v>
      </c>
      <c r="B202" s="2">
        <f>Painel!$B$6</f>
        <v>1000000</v>
      </c>
      <c r="C202" s="15">
        <f>(B202*EXP(Painel!$E$12-(Painel!$E$19^2)/2+NORMSINV(AleatProd!C201)*Painel!$E$19))</f>
        <v>1013202.2749393894</v>
      </c>
      <c r="D202" s="15">
        <f>(C202*EXP(Painel!$E$12-(Painel!$E$19^2)/2+NORMSINV(AleatProd!D201)*Painel!$E$19))</f>
        <v>1014679.8661921312</v>
      </c>
      <c r="E202" s="15">
        <f>(D202*EXP(Painel!$E$12-(Painel!$E$19^2)/2+NORMSINV(AleatProd!E201)*Painel!$E$19))</f>
        <v>1008954.2923462327</v>
      </c>
      <c r="F202" s="15">
        <f>(E202*EXP(Painel!$E$12-(Painel!$E$19^2)/2+NORMSINV(AleatProd!F201)*Painel!$E$19))</f>
        <v>1022481.005256373</v>
      </c>
      <c r="G202" s="15">
        <f>(F202*EXP(Painel!$E$12-(Painel!$E$19^2)/2+NORMSINV(AleatProd!G201)*Painel!$E$19))</f>
        <v>1018594.160613496</v>
      </c>
      <c r="H202" s="15">
        <f>(G202*EXP(Painel!$E$12-(Painel!$E$19^2)/2+NORMSINV(AleatProd!H201)*Painel!$E$19))</f>
        <v>1024333.4467744033</v>
      </c>
      <c r="I202" s="15">
        <f>(H202*EXP(Painel!$E$12-(Painel!$E$19^2)/2+NORMSINV(AleatProd!I201)*Painel!$E$19))</f>
        <v>1033313.4002845885</v>
      </c>
      <c r="J202" s="15">
        <f>(I202*EXP(Painel!$E$12-(Painel!$E$19^2)/2+NORMSINV(AleatProd!J201)*Painel!$E$19))</f>
        <v>1037636.452441802</v>
      </c>
      <c r="K202" s="15">
        <f>(J202*EXP(Painel!$E$12-(Painel!$E$19^2)/2+NORMSINV(AleatProd!K201)*Painel!$E$19))</f>
        <v>1022989.5952322511</v>
      </c>
      <c r="L202" s="15">
        <f>(K202*EXP(Painel!$E$12-(Painel!$E$19^2)/2+NORMSINV(AleatProd!L201)*Painel!$E$19))</f>
        <v>1024862.8343353228</v>
      </c>
      <c r="M202" s="15">
        <f>(L202*EXP(Painel!$E$12-(Painel!$E$19^2)/2+NORMSINV(AleatProd!M201)*Painel!$E$19))</f>
        <v>1019672.7471192817</v>
      </c>
      <c r="N202" s="15">
        <f>(M202*EXP(Painel!$E$12-(Painel!$E$19^2)/2+NORMSINV(AleatProd!N201)*Painel!$E$19))</f>
        <v>1008166.8443503248</v>
      </c>
      <c r="O202" s="15">
        <f>(N202*EXP(Painel!$E$12-(Painel!$E$19^2)/2+NORMSINV(AleatProd!O201)*Painel!$E$19))</f>
        <v>993670.85508819867</v>
      </c>
      <c r="P202" s="15">
        <f>(O202*EXP(Painel!$E$12-(Painel!$E$19^2)/2+NORMSINV(AleatProd!P201)*Painel!$E$19))</f>
        <v>991000.95811572461</v>
      </c>
      <c r="Q202" s="15">
        <f>(P202*EXP(Painel!$E$12-(Painel!$E$19^2)/2+NORMSINV(AleatProd!Q201)*Painel!$E$19))</f>
        <v>988944.00169258856</v>
      </c>
      <c r="R202" s="15">
        <f>(Q202*EXP(Painel!$E$12-(Painel!$E$19^2)/2+NORMSINV(AleatProd!R201)*Painel!$E$19))</f>
        <v>995591.52226477035</v>
      </c>
      <c r="S202" s="15">
        <f>(R202*EXP(Painel!$E$12-(Painel!$E$19^2)/2+NORMSINV(AleatProd!S201)*Painel!$E$19))</f>
        <v>986942.30899114313</v>
      </c>
      <c r="T202" s="15">
        <f>(S202*EXP(Painel!$E$12-(Painel!$E$19^2)/2+NORMSINV(AleatProd!T201)*Painel!$E$19))</f>
        <v>991554.3170510144</v>
      </c>
      <c r="U202" s="15">
        <f>(T202*EXP(Painel!$E$12-(Painel!$E$19^2)/2+NORMSINV(AleatProd!U201)*Painel!$E$19))</f>
        <v>987749.23133122083</v>
      </c>
      <c r="V202" s="15">
        <f>(U202*EXP(Painel!$E$12-(Painel!$E$19^2)/2+NORMSINV(AleatProd!V201)*Painel!$E$19))</f>
        <v>995484.6202428781</v>
      </c>
    </row>
    <row r="203" spans="1:22" x14ac:dyDescent="0.25">
      <c r="A203">
        <v>200</v>
      </c>
      <c r="B203" s="2">
        <f>Painel!$B$6</f>
        <v>1000000</v>
      </c>
      <c r="C203" s="15">
        <f>(B203*EXP(Painel!$E$12-(Painel!$E$19^2)/2+NORMSINV(AleatProd!C202)*Painel!$E$19))</f>
        <v>1000206.4961237016</v>
      </c>
      <c r="D203" s="15">
        <f>(C203*EXP(Painel!$E$12-(Painel!$E$19^2)/2+NORMSINV(AleatProd!D202)*Painel!$E$19))</f>
        <v>994514.69414216327</v>
      </c>
      <c r="E203" s="15">
        <f>(D203*EXP(Painel!$E$12-(Painel!$E$19^2)/2+NORMSINV(AleatProd!E202)*Painel!$E$19))</f>
        <v>1001597.8977246865</v>
      </c>
      <c r="F203" s="15">
        <f>(E203*EXP(Painel!$E$12-(Painel!$E$19^2)/2+NORMSINV(AleatProd!F202)*Painel!$E$19))</f>
        <v>982513.20743785333</v>
      </c>
      <c r="G203" s="15">
        <f>(F203*EXP(Painel!$E$12-(Painel!$E$19^2)/2+NORMSINV(AleatProd!G202)*Painel!$E$19))</f>
        <v>989181.59025367443</v>
      </c>
      <c r="H203" s="15">
        <f>(G203*EXP(Painel!$E$12-(Painel!$E$19^2)/2+NORMSINV(AleatProd!H202)*Painel!$E$19))</f>
        <v>991188.97344409849</v>
      </c>
      <c r="I203" s="15">
        <f>(H203*EXP(Painel!$E$12-(Painel!$E$19^2)/2+NORMSINV(AleatProd!I202)*Painel!$E$19))</f>
        <v>986037.07249304932</v>
      </c>
      <c r="J203" s="15">
        <f>(I203*EXP(Painel!$E$12-(Painel!$E$19^2)/2+NORMSINV(AleatProd!J202)*Painel!$E$19))</f>
        <v>996863.46061363432</v>
      </c>
      <c r="K203" s="15">
        <f>(J203*EXP(Painel!$E$12-(Painel!$E$19^2)/2+NORMSINV(AleatProd!K202)*Painel!$E$19))</f>
        <v>1009047.4892751224</v>
      </c>
      <c r="L203" s="15">
        <f>(K203*EXP(Painel!$E$12-(Painel!$E$19^2)/2+NORMSINV(AleatProd!L202)*Painel!$E$19))</f>
        <v>1015147.1956799644</v>
      </c>
      <c r="M203" s="15">
        <f>(L203*EXP(Painel!$E$12-(Painel!$E$19^2)/2+NORMSINV(AleatProd!M202)*Painel!$E$19))</f>
        <v>999397.11408649315</v>
      </c>
      <c r="N203" s="15">
        <f>(M203*EXP(Painel!$E$12-(Painel!$E$19^2)/2+NORMSINV(AleatProd!N202)*Painel!$E$19))</f>
        <v>1000926.6679921715</v>
      </c>
      <c r="O203" s="15">
        <f>(N203*EXP(Painel!$E$12-(Painel!$E$19^2)/2+NORMSINV(AleatProd!O202)*Painel!$E$19))</f>
        <v>1013955.339120001</v>
      </c>
      <c r="P203" s="15">
        <f>(O203*EXP(Painel!$E$12-(Painel!$E$19^2)/2+NORMSINV(AleatProd!P202)*Painel!$E$19))</f>
        <v>996887.23878349178</v>
      </c>
      <c r="Q203" s="15">
        <f>(P203*EXP(Painel!$E$12-(Painel!$E$19^2)/2+NORMSINV(AleatProd!Q202)*Painel!$E$19))</f>
        <v>997685.27318940801</v>
      </c>
      <c r="R203" s="15">
        <f>(Q203*EXP(Painel!$E$12-(Painel!$E$19^2)/2+NORMSINV(AleatProd!R202)*Painel!$E$19))</f>
        <v>1000733.9607725572</v>
      </c>
      <c r="S203" s="15">
        <f>(R203*EXP(Painel!$E$12-(Painel!$E$19^2)/2+NORMSINV(AleatProd!S202)*Painel!$E$19))</f>
        <v>1017931.1199151641</v>
      </c>
      <c r="T203" s="15">
        <f>(S203*EXP(Painel!$E$12-(Painel!$E$19^2)/2+NORMSINV(AleatProd!T202)*Painel!$E$19))</f>
        <v>1017205.853731294</v>
      </c>
      <c r="U203" s="15">
        <f>(T203*EXP(Painel!$E$12-(Painel!$E$19^2)/2+NORMSINV(AleatProd!U202)*Painel!$E$19))</f>
        <v>1010539.716330917</v>
      </c>
      <c r="V203" s="15">
        <f>(U203*EXP(Painel!$E$12-(Painel!$E$19^2)/2+NORMSINV(AleatProd!V202)*Painel!$E$19))</f>
        <v>999735.20946932537</v>
      </c>
    </row>
    <row r="204" spans="1:22" x14ac:dyDescent="0.25">
      <c r="A204">
        <v>201</v>
      </c>
      <c r="B204" s="2">
        <f>Painel!$B$6</f>
        <v>1000000</v>
      </c>
      <c r="C204" s="15">
        <f>(B204*EXP(Painel!$E$12-(Painel!$E$19^2)/2+NORMSINV(AleatProd!C203)*Painel!$E$19))</f>
        <v>1007100.8480365218</v>
      </c>
      <c r="D204" s="15">
        <f>(C204*EXP(Painel!$E$12-(Painel!$E$19^2)/2+NORMSINV(AleatProd!D203)*Painel!$E$19))</f>
        <v>1006375.5823871053</v>
      </c>
      <c r="E204" s="15">
        <f>(D204*EXP(Painel!$E$12-(Painel!$E$19^2)/2+NORMSINV(AleatProd!E203)*Painel!$E$19))</f>
        <v>991595.52696780825</v>
      </c>
      <c r="F204" s="15">
        <f>(E204*EXP(Painel!$E$12-(Painel!$E$19^2)/2+NORMSINV(AleatProd!F203)*Painel!$E$19))</f>
        <v>991392.105430044</v>
      </c>
      <c r="G204" s="15">
        <f>(F204*EXP(Painel!$E$12-(Painel!$E$19^2)/2+NORMSINV(AleatProd!G203)*Painel!$E$19))</f>
        <v>1009153.9955075857</v>
      </c>
      <c r="H204" s="15">
        <f>(G204*EXP(Painel!$E$12-(Painel!$E$19^2)/2+NORMSINV(AleatProd!H203)*Painel!$E$19))</f>
        <v>1013526.0908975299</v>
      </c>
      <c r="I204" s="15">
        <f>(H204*EXP(Painel!$E$12-(Painel!$E$19^2)/2+NORMSINV(AleatProd!I203)*Painel!$E$19))</f>
        <v>1018299.1740493571</v>
      </c>
      <c r="J204" s="15">
        <f>(I204*EXP(Painel!$E$12-(Painel!$E$19^2)/2+NORMSINV(AleatProd!J203)*Painel!$E$19))</f>
        <v>993517.98098664638</v>
      </c>
      <c r="K204" s="15">
        <f>(J204*EXP(Painel!$E$12-(Painel!$E$19^2)/2+NORMSINV(AleatProd!K203)*Painel!$E$19))</f>
        <v>999893.3633250593</v>
      </c>
      <c r="L204" s="15">
        <f>(K204*EXP(Painel!$E$12-(Painel!$E$19^2)/2+NORMSINV(AleatProd!L203)*Painel!$E$19))</f>
        <v>1004275.9559195001</v>
      </c>
      <c r="M204" s="15">
        <f>(L204*EXP(Painel!$E$12-(Painel!$E$19^2)/2+NORMSINV(AleatProd!M203)*Painel!$E$19))</f>
        <v>996380.98563173157</v>
      </c>
      <c r="N204" s="15">
        <f>(M204*EXP(Painel!$E$12-(Painel!$E$19^2)/2+NORMSINV(AleatProd!N203)*Painel!$E$19))</f>
        <v>996492.05156470614</v>
      </c>
      <c r="O204" s="15">
        <f>(N204*EXP(Painel!$E$12-(Painel!$E$19^2)/2+NORMSINV(AleatProd!O203)*Painel!$E$19))</f>
        <v>990202.43021865666</v>
      </c>
      <c r="P204" s="15">
        <f>(O204*EXP(Painel!$E$12-(Painel!$E$19^2)/2+NORMSINV(AleatProd!P203)*Painel!$E$19))</f>
        <v>980197.1609714661</v>
      </c>
      <c r="Q204" s="15">
        <f>(P204*EXP(Painel!$E$12-(Painel!$E$19^2)/2+NORMSINV(AleatProd!Q203)*Painel!$E$19))</f>
        <v>972909.27908415487</v>
      </c>
      <c r="R204" s="15">
        <f>(Q204*EXP(Painel!$E$12-(Painel!$E$19^2)/2+NORMSINV(AleatProd!R203)*Painel!$E$19))</f>
        <v>960390.22232011473</v>
      </c>
      <c r="S204" s="15">
        <f>(R204*EXP(Painel!$E$12-(Painel!$E$19^2)/2+NORMSINV(AleatProd!S203)*Painel!$E$19))</f>
        <v>971416.6835408397</v>
      </c>
      <c r="T204" s="15">
        <f>(S204*EXP(Painel!$E$12-(Painel!$E$19^2)/2+NORMSINV(AleatProd!T203)*Painel!$E$19))</f>
        <v>971160.36624343088</v>
      </c>
      <c r="U204" s="15">
        <f>(T204*EXP(Painel!$E$12-(Painel!$E$19^2)/2+NORMSINV(AleatProd!U203)*Painel!$E$19))</f>
        <v>958063.38323521335</v>
      </c>
      <c r="V204" s="15">
        <f>(U204*EXP(Painel!$E$12-(Painel!$E$19^2)/2+NORMSINV(AleatProd!V203)*Painel!$E$19))</f>
        <v>945548.76851331128</v>
      </c>
    </row>
    <row r="205" spans="1:22" x14ac:dyDescent="0.25">
      <c r="A205">
        <v>202</v>
      </c>
      <c r="B205" s="2">
        <f>Painel!$B$6</f>
        <v>1000000</v>
      </c>
      <c r="C205" s="15">
        <f>(B205*EXP(Painel!$E$12-(Painel!$E$19^2)/2+NORMSINV(AleatProd!C204)*Painel!$E$19))</f>
        <v>995620.82452285034</v>
      </c>
      <c r="D205" s="15">
        <f>(C205*EXP(Painel!$E$12-(Painel!$E$19^2)/2+NORMSINV(AleatProd!D204)*Painel!$E$19))</f>
        <v>981604.49389594444</v>
      </c>
      <c r="E205" s="15">
        <f>(D205*EXP(Painel!$E$12-(Painel!$E$19^2)/2+NORMSINV(AleatProd!E204)*Painel!$E$19))</f>
        <v>988451.55328580004</v>
      </c>
      <c r="F205" s="15">
        <f>(E205*EXP(Painel!$E$12-(Painel!$E$19^2)/2+NORMSINV(AleatProd!F204)*Painel!$E$19))</f>
        <v>994689.66436651186</v>
      </c>
      <c r="G205" s="15">
        <f>(F205*EXP(Painel!$E$12-(Painel!$E$19^2)/2+NORMSINV(AleatProd!G204)*Painel!$E$19))</f>
        <v>985410.59074289189</v>
      </c>
      <c r="H205" s="15">
        <f>(G205*EXP(Painel!$E$12-(Painel!$E$19^2)/2+NORMSINV(AleatProd!H204)*Painel!$E$19))</f>
        <v>990913.55483715003</v>
      </c>
      <c r="I205" s="15">
        <f>(H205*EXP(Painel!$E$12-(Painel!$E$19^2)/2+NORMSINV(AleatProd!I204)*Painel!$E$19))</f>
        <v>1002565.0935965716</v>
      </c>
      <c r="J205" s="15">
        <f>(I205*EXP(Painel!$E$12-(Painel!$E$19^2)/2+NORMSINV(AleatProd!J204)*Painel!$E$19))</f>
        <v>1010562.6913516002</v>
      </c>
      <c r="K205" s="15">
        <f>(J205*EXP(Painel!$E$12-(Painel!$E$19^2)/2+NORMSINV(AleatProd!K204)*Painel!$E$19))</f>
        <v>1000100.0828108286</v>
      </c>
      <c r="L205" s="15">
        <f>(K205*EXP(Painel!$E$12-(Painel!$E$19^2)/2+NORMSINV(AleatProd!L204)*Painel!$E$19))</f>
        <v>1004463.9019931691</v>
      </c>
      <c r="M205" s="15">
        <f>(L205*EXP(Painel!$E$12-(Painel!$E$19^2)/2+NORMSINV(AleatProd!M204)*Painel!$E$19))</f>
        <v>1005645.4339284401</v>
      </c>
      <c r="N205" s="15">
        <f>(M205*EXP(Painel!$E$12-(Painel!$E$19^2)/2+NORMSINV(AleatProd!N204)*Painel!$E$19))</f>
        <v>992131.72808610473</v>
      </c>
      <c r="O205" s="15">
        <f>(N205*EXP(Painel!$E$12-(Painel!$E$19^2)/2+NORMSINV(AleatProd!O204)*Painel!$E$19))</f>
        <v>992295.19887359138</v>
      </c>
      <c r="P205" s="15">
        <f>(O205*EXP(Painel!$E$12-(Painel!$E$19^2)/2+NORMSINV(AleatProd!P204)*Painel!$E$19))</f>
        <v>996599.38756383234</v>
      </c>
      <c r="Q205" s="15">
        <f>(P205*EXP(Painel!$E$12-(Painel!$E$19^2)/2+NORMSINV(AleatProd!Q204)*Painel!$E$19))</f>
        <v>1001914.3907667848</v>
      </c>
      <c r="R205" s="15">
        <f>(Q205*EXP(Painel!$E$12-(Painel!$E$19^2)/2+NORMSINV(AleatProd!R204)*Painel!$E$19))</f>
        <v>1015843.3160474296</v>
      </c>
      <c r="S205" s="15">
        <f>(R205*EXP(Painel!$E$12-(Painel!$E$19^2)/2+NORMSINV(AleatProd!S204)*Painel!$E$19))</f>
        <v>1010349.8718466931</v>
      </c>
      <c r="T205" s="15">
        <f>(S205*EXP(Painel!$E$12-(Painel!$E$19^2)/2+NORMSINV(AleatProd!T204)*Painel!$E$19))</f>
        <v>1001935.9214565021</v>
      </c>
      <c r="U205" s="15">
        <f>(T205*EXP(Painel!$E$12-(Painel!$E$19^2)/2+NORMSINV(AleatProd!U204)*Painel!$E$19))</f>
        <v>1004842.4440052315</v>
      </c>
      <c r="V205" s="15">
        <f>(U205*EXP(Painel!$E$12-(Painel!$E$19^2)/2+NORMSINV(AleatProd!V204)*Painel!$E$19))</f>
        <v>995281.60015634412</v>
      </c>
    </row>
    <row r="206" spans="1:22" x14ac:dyDescent="0.25">
      <c r="A206">
        <v>203</v>
      </c>
      <c r="B206" s="2">
        <f>Painel!$B$6</f>
        <v>1000000</v>
      </c>
      <c r="C206" s="15">
        <f>(B206*EXP(Painel!$E$12-(Painel!$E$19^2)/2+NORMSINV(AleatProd!C205)*Painel!$E$19))</f>
        <v>1003297.0341134759</v>
      </c>
      <c r="D206" s="15">
        <f>(C206*EXP(Painel!$E$12-(Painel!$E$19^2)/2+NORMSINV(AleatProd!D205)*Painel!$E$19))</f>
        <v>990642.07660162856</v>
      </c>
      <c r="E206" s="15">
        <f>(D206*EXP(Painel!$E$12-(Painel!$E$19^2)/2+NORMSINV(AleatProd!E205)*Painel!$E$19))</f>
        <v>995962.50364700158</v>
      </c>
      <c r="F206" s="15">
        <f>(E206*EXP(Painel!$E$12-(Painel!$E$19^2)/2+NORMSINV(AleatProd!F205)*Painel!$E$19))</f>
        <v>988838.71690582007</v>
      </c>
      <c r="G206" s="15">
        <f>(F206*EXP(Painel!$E$12-(Painel!$E$19^2)/2+NORMSINV(AleatProd!G205)*Painel!$E$19))</f>
        <v>1000017.5535045818</v>
      </c>
      <c r="H206" s="15">
        <f>(G206*EXP(Painel!$E$12-(Painel!$E$19^2)/2+NORMSINV(AleatProd!H205)*Painel!$E$19))</f>
        <v>999402.15044561017</v>
      </c>
      <c r="I206" s="15">
        <f>(H206*EXP(Painel!$E$12-(Painel!$E$19^2)/2+NORMSINV(AleatProd!I205)*Painel!$E$19))</f>
        <v>1023184.3916207385</v>
      </c>
      <c r="J206" s="15">
        <f>(I206*EXP(Painel!$E$12-(Painel!$E$19^2)/2+NORMSINV(AleatProd!J205)*Painel!$E$19))</f>
        <v>1011275.5031927136</v>
      </c>
      <c r="K206" s="15">
        <f>(J206*EXP(Painel!$E$12-(Painel!$E$19^2)/2+NORMSINV(AleatProd!K205)*Painel!$E$19))</f>
        <v>1004420.6648523916</v>
      </c>
      <c r="L206" s="15">
        <f>(K206*EXP(Painel!$E$12-(Painel!$E$19^2)/2+NORMSINV(AleatProd!L205)*Painel!$E$19))</f>
        <v>985624.42392937304</v>
      </c>
      <c r="M206" s="15">
        <f>(L206*EXP(Painel!$E$12-(Painel!$E$19^2)/2+NORMSINV(AleatProd!M205)*Painel!$E$19))</f>
        <v>984381.83107249159</v>
      </c>
      <c r="N206" s="15">
        <f>(M206*EXP(Painel!$E$12-(Painel!$E$19^2)/2+NORMSINV(AleatProd!N205)*Painel!$E$19))</f>
        <v>993629.4123745932</v>
      </c>
      <c r="O206" s="15">
        <f>(N206*EXP(Painel!$E$12-(Painel!$E$19^2)/2+NORMSINV(AleatProd!O205)*Painel!$E$19))</f>
        <v>985020.39104156708</v>
      </c>
      <c r="P206" s="15">
        <f>(O206*EXP(Painel!$E$12-(Painel!$E$19^2)/2+NORMSINV(AleatProd!P205)*Painel!$E$19))</f>
        <v>977354.75311715272</v>
      </c>
      <c r="Q206" s="15">
        <f>(P206*EXP(Painel!$E$12-(Painel!$E$19^2)/2+NORMSINV(AleatProd!Q205)*Painel!$E$19))</f>
        <v>984151.96509628091</v>
      </c>
      <c r="R206" s="15">
        <f>(Q206*EXP(Painel!$E$12-(Painel!$E$19^2)/2+NORMSINV(AleatProd!R205)*Painel!$E$19))</f>
        <v>971664.96606022283</v>
      </c>
      <c r="S206" s="15">
        <f>(R206*EXP(Painel!$E$12-(Painel!$E$19^2)/2+NORMSINV(AleatProd!S205)*Painel!$E$19))</f>
        <v>962008.36536239495</v>
      </c>
      <c r="T206" s="15">
        <f>(S206*EXP(Painel!$E$12-(Painel!$E$19^2)/2+NORMSINV(AleatProd!T205)*Painel!$E$19))</f>
        <v>943037.59752541583</v>
      </c>
      <c r="U206" s="15">
        <f>(T206*EXP(Painel!$E$12-(Painel!$E$19^2)/2+NORMSINV(AleatProd!U205)*Painel!$E$19))</f>
        <v>944016.75578559109</v>
      </c>
      <c r="V206" s="15">
        <f>(U206*EXP(Painel!$E$12-(Painel!$E$19^2)/2+NORMSINV(AleatProd!V205)*Painel!$E$19))</f>
        <v>955551.08560505067</v>
      </c>
    </row>
    <row r="207" spans="1:22" x14ac:dyDescent="0.25">
      <c r="A207">
        <v>204</v>
      </c>
      <c r="B207" s="2">
        <f>Painel!$B$6</f>
        <v>1000000</v>
      </c>
      <c r="C207" s="15">
        <f>(B207*EXP(Painel!$E$12-(Painel!$E$19^2)/2+NORMSINV(AleatProd!C206)*Painel!$E$19))</f>
        <v>990728.2120552113</v>
      </c>
      <c r="D207" s="15">
        <f>(C207*EXP(Painel!$E$12-(Painel!$E$19^2)/2+NORMSINV(AleatProd!D206)*Painel!$E$19))</f>
        <v>987001.52797196282</v>
      </c>
      <c r="E207" s="15">
        <f>(D207*EXP(Painel!$E$12-(Painel!$E$19^2)/2+NORMSINV(AleatProd!E206)*Painel!$E$19))</f>
        <v>1000332.8324979004</v>
      </c>
      <c r="F207" s="15">
        <f>(E207*EXP(Painel!$E$12-(Painel!$E$19^2)/2+NORMSINV(AleatProd!F206)*Painel!$E$19))</f>
        <v>992969.18090047908</v>
      </c>
      <c r="G207" s="15">
        <f>(F207*EXP(Painel!$E$12-(Painel!$E$19^2)/2+NORMSINV(AleatProd!G206)*Painel!$E$19))</f>
        <v>1010568.4724710126</v>
      </c>
      <c r="H207" s="15">
        <f>(G207*EXP(Painel!$E$12-(Painel!$E$19^2)/2+NORMSINV(AleatProd!H206)*Painel!$E$19))</f>
        <v>1000027.5983858024</v>
      </c>
      <c r="I207" s="15">
        <f>(H207*EXP(Painel!$E$12-(Painel!$E$19^2)/2+NORMSINV(AleatProd!I206)*Painel!$E$19))</f>
        <v>1009123.5793927775</v>
      </c>
      <c r="J207" s="15">
        <f>(I207*EXP(Painel!$E$12-(Painel!$E$19^2)/2+NORMSINV(AleatProd!J206)*Painel!$E$19))</f>
        <v>1013975.277711887</v>
      </c>
      <c r="K207" s="15">
        <f>(J207*EXP(Painel!$E$12-(Painel!$E$19^2)/2+NORMSINV(AleatProd!K206)*Painel!$E$19))</f>
        <v>1005961.0525973405</v>
      </c>
      <c r="L207" s="15">
        <f>(K207*EXP(Painel!$E$12-(Painel!$E$19^2)/2+NORMSINV(AleatProd!L206)*Painel!$E$19))</f>
        <v>1010650.9781705417</v>
      </c>
      <c r="M207" s="15">
        <f>(L207*EXP(Painel!$E$12-(Painel!$E$19^2)/2+NORMSINV(AleatProd!M206)*Painel!$E$19))</f>
        <v>1013245.902333618</v>
      </c>
      <c r="N207" s="15">
        <f>(M207*EXP(Painel!$E$12-(Painel!$E$19^2)/2+NORMSINV(AleatProd!N206)*Painel!$E$19))</f>
        <v>989923.26550628967</v>
      </c>
      <c r="O207" s="15">
        <f>(N207*EXP(Painel!$E$12-(Painel!$E$19^2)/2+NORMSINV(AleatProd!O206)*Painel!$E$19))</f>
        <v>988648.52981151559</v>
      </c>
      <c r="P207" s="15">
        <f>(O207*EXP(Painel!$E$12-(Painel!$E$19^2)/2+NORMSINV(AleatProd!P206)*Painel!$E$19))</f>
        <v>972209.33256057091</v>
      </c>
      <c r="Q207" s="15">
        <f>(P207*EXP(Painel!$E$12-(Painel!$E$19^2)/2+NORMSINV(AleatProd!Q206)*Painel!$E$19))</f>
        <v>967894.79533121921</v>
      </c>
      <c r="R207" s="15">
        <f>(Q207*EXP(Painel!$E$12-(Painel!$E$19^2)/2+NORMSINV(AleatProd!R206)*Painel!$E$19))</f>
        <v>971887.87437460979</v>
      </c>
      <c r="S207" s="15">
        <f>(R207*EXP(Painel!$E$12-(Painel!$E$19^2)/2+NORMSINV(AleatProd!S206)*Painel!$E$19))</f>
        <v>966544.23909708601</v>
      </c>
      <c r="T207" s="15">
        <f>(S207*EXP(Painel!$E$12-(Painel!$E$19^2)/2+NORMSINV(AleatProd!T206)*Painel!$E$19))</f>
        <v>984024.61971899087</v>
      </c>
      <c r="U207" s="15">
        <f>(T207*EXP(Painel!$E$12-(Painel!$E$19^2)/2+NORMSINV(AleatProd!U206)*Painel!$E$19))</f>
        <v>999940.31256370165</v>
      </c>
      <c r="V207" s="15">
        <f>(U207*EXP(Painel!$E$12-(Painel!$E$19^2)/2+NORMSINV(AleatProd!V206)*Painel!$E$19))</f>
        <v>992501.8337893507</v>
      </c>
    </row>
    <row r="208" spans="1:22" x14ac:dyDescent="0.25">
      <c r="A208">
        <v>205</v>
      </c>
      <c r="B208" s="2">
        <f>Painel!$B$6</f>
        <v>1000000</v>
      </c>
      <c r="C208" s="15">
        <f>(B208*EXP(Painel!$E$12-(Painel!$E$19^2)/2+NORMSINV(AleatProd!C207)*Painel!$E$19))</f>
        <v>1000229.8468393695</v>
      </c>
      <c r="D208" s="15">
        <f>(C208*EXP(Painel!$E$12-(Painel!$E$19^2)/2+NORMSINV(AleatProd!D207)*Painel!$E$19))</f>
        <v>999806.07231277053</v>
      </c>
      <c r="E208" s="15">
        <f>(D208*EXP(Painel!$E$12-(Painel!$E$19^2)/2+NORMSINV(AleatProd!E207)*Painel!$E$19))</f>
        <v>1003051.4386361563</v>
      </c>
      <c r="F208" s="15">
        <f>(E208*EXP(Painel!$E$12-(Painel!$E$19^2)/2+NORMSINV(AleatProd!F207)*Painel!$E$19))</f>
        <v>983844.50449526764</v>
      </c>
      <c r="G208" s="15">
        <f>(F208*EXP(Painel!$E$12-(Painel!$E$19^2)/2+NORMSINV(AleatProd!G207)*Painel!$E$19))</f>
        <v>964635.25459878636</v>
      </c>
      <c r="H208" s="15">
        <f>(G208*EXP(Painel!$E$12-(Painel!$E$19^2)/2+NORMSINV(AleatProd!H207)*Painel!$E$19))</f>
        <v>976909.60140106466</v>
      </c>
      <c r="I208" s="15">
        <f>(H208*EXP(Painel!$E$12-(Painel!$E$19^2)/2+NORMSINV(AleatProd!I207)*Painel!$E$19))</f>
        <v>969271.25322017691</v>
      </c>
      <c r="J208" s="15">
        <f>(I208*EXP(Painel!$E$12-(Painel!$E$19^2)/2+NORMSINV(AleatProd!J207)*Painel!$E$19))</f>
        <v>972349.58455619274</v>
      </c>
      <c r="K208" s="15">
        <f>(J208*EXP(Painel!$E$12-(Painel!$E$19^2)/2+NORMSINV(AleatProd!K207)*Painel!$E$19))</f>
        <v>976834.42140256683</v>
      </c>
      <c r="L208" s="15">
        <f>(K208*EXP(Painel!$E$12-(Painel!$E$19^2)/2+NORMSINV(AleatProd!L207)*Painel!$E$19))</f>
        <v>969279.33901187696</v>
      </c>
      <c r="M208" s="15">
        <f>(L208*EXP(Painel!$E$12-(Painel!$E$19^2)/2+NORMSINV(AleatProd!M207)*Painel!$E$19))</f>
        <v>968236.96594557422</v>
      </c>
      <c r="N208" s="15">
        <f>(M208*EXP(Painel!$E$12-(Painel!$E$19^2)/2+NORMSINV(AleatProd!N207)*Painel!$E$19))</f>
        <v>971290.3455533958</v>
      </c>
      <c r="O208" s="15">
        <f>(N208*EXP(Painel!$E$12-(Painel!$E$19^2)/2+NORMSINV(AleatProd!O207)*Painel!$E$19))</f>
        <v>961163.20446126699</v>
      </c>
      <c r="P208" s="15">
        <f>(O208*EXP(Painel!$E$12-(Painel!$E$19^2)/2+NORMSINV(AleatProd!P207)*Painel!$E$19))</f>
        <v>966451.59059440764</v>
      </c>
      <c r="Q208" s="15">
        <f>(P208*EXP(Painel!$E$12-(Painel!$E$19^2)/2+NORMSINV(AleatProd!Q207)*Painel!$E$19))</f>
        <v>971990.67646313563</v>
      </c>
      <c r="R208" s="15">
        <f>(Q208*EXP(Painel!$E$12-(Painel!$E$19^2)/2+NORMSINV(AleatProd!R207)*Painel!$E$19))</f>
        <v>969407.10608859593</v>
      </c>
      <c r="S208" s="15">
        <f>(R208*EXP(Painel!$E$12-(Painel!$E$19^2)/2+NORMSINV(AleatProd!S207)*Painel!$E$19))</f>
        <v>951210.75927836541</v>
      </c>
      <c r="T208" s="15">
        <f>(S208*EXP(Painel!$E$12-(Painel!$E$19^2)/2+NORMSINV(AleatProd!T207)*Painel!$E$19))</f>
        <v>943226.6084830343</v>
      </c>
      <c r="U208" s="15">
        <f>(T208*EXP(Painel!$E$12-(Painel!$E$19^2)/2+NORMSINV(AleatProd!U207)*Painel!$E$19))</f>
        <v>951035.78891017137</v>
      </c>
      <c r="V208" s="15">
        <f>(U208*EXP(Painel!$E$12-(Painel!$E$19^2)/2+NORMSINV(AleatProd!V207)*Painel!$E$19))</f>
        <v>948835.92497473164</v>
      </c>
    </row>
    <row r="209" spans="1:22" x14ac:dyDescent="0.25">
      <c r="A209">
        <v>206</v>
      </c>
      <c r="B209" s="2">
        <f>Painel!$B$6</f>
        <v>1000000</v>
      </c>
      <c r="C209" s="15">
        <f>(B209*EXP(Painel!$E$12-(Painel!$E$19^2)/2+NORMSINV(AleatProd!C208)*Painel!$E$19))</f>
        <v>1007268.7691925899</v>
      </c>
      <c r="D209" s="15">
        <f>(C209*EXP(Painel!$E$12-(Painel!$E$19^2)/2+NORMSINV(AleatProd!D208)*Painel!$E$19))</f>
        <v>1017330.7228718649</v>
      </c>
      <c r="E209" s="15">
        <f>(D209*EXP(Painel!$E$12-(Painel!$E$19^2)/2+NORMSINV(AleatProd!E208)*Painel!$E$19))</f>
        <v>1022726.9955726829</v>
      </c>
      <c r="F209" s="15">
        <f>(E209*EXP(Painel!$E$12-(Painel!$E$19^2)/2+NORMSINV(AleatProd!F208)*Painel!$E$19))</f>
        <v>1027874.7776454898</v>
      </c>
      <c r="G209" s="15">
        <f>(F209*EXP(Painel!$E$12-(Painel!$E$19^2)/2+NORMSINV(AleatProd!G208)*Painel!$E$19))</f>
        <v>1021960.363542136</v>
      </c>
      <c r="H209" s="15">
        <f>(G209*EXP(Painel!$E$12-(Painel!$E$19^2)/2+NORMSINV(AleatProd!H208)*Painel!$E$19))</f>
        <v>1017431.9089360228</v>
      </c>
      <c r="I209" s="15">
        <f>(H209*EXP(Painel!$E$12-(Painel!$E$19^2)/2+NORMSINV(AleatProd!I208)*Painel!$E$19))</f>
        <v>1013750.4602679618</v>
      </c>
      <c r="J209" s="15">
        <f>(I209*EXP(Painel!$E$12-(Painel!$E$19^2)/2+NORMSINV(AleatProd!J208)*Painel!$E$19))</f>
        <v>1018952.384315872</v>
      </c>
      <c r="K209" s="15">
        <f>(J209*EXP(Painel!$E$12-(Painel!$E$19^2)/2+NORMSINV(AleatProd!K208)*Painel!$E$19))</f>
        <v>1018180.9843508299</v>
      </c>
      <c r="L209" s="15">
        <f>(K209*EXP(Painel!$E$12-(Painel!$E$19^2)/2+NORMSINV(AleatProd!L208)*Painel!$E$19))</f>
        <v>1020874.3582249633</v>
      </c>
      <c r="M209" s="15">
        <f>(L209*EXP(Painel!$E$12-(Painel!$E$19^2)/2+NORMSINV(AleatProd!M208)*Painel!$E$19))</f>
        <v>1014544.210324814</v>
      </c>
      <c r="N209" s="15">
        <f>(M209*EXP(Painel!$E$12-(Painel!$E$19^2)/2+NORMSINV(AleatProd!N208)*Painel!$E$19))</f>
        <v>1011578.4931559677</v>
      </c>
      <c r="O209" s="15">
        <f>(N209*EXP(Painel!$E$12-(Painel!$E$19^2)/2+NORMSINV(AleatProd!O208)*Painel!$E$19))</f>
        <v>995625.60416773916</v>
      </c>
      <c r="P209" s="15">
        <f>(O209*EXP(Painel!$E$12-(Painel!$E$19^2)/2+NORMSINV(AleatProd!P208)*Painel!$E$19))</f>
        <v>987559.81133955147</v>
      </c>
      <c r="Q209" s="15">
        <f>(P209*EXP(Painel!$E$12-(Painel!$E$19^2)/2+NORMSINV(AleatProd!Q208)*Painel!$E$19))</f>
        <v>987212.36957583972</v>
      </c>
      <c r="R209" s="15">
        <f>(Q209*EXP(Painel!$E$12-(Painel!$E$19^2)/2+NORMSINV(AleatProd!R208)*Painel!$E$19))</f>
        <v>986270.96856503014</v>
      </c>
      <c r="S209" s="15">
        <f>(R209*EXP(Painel!$E$12-(Painel!$E$19^2)/2+NORMSINV(AleatProd!S208)*Painel!$E$19))</f>
        <v>975761.4420407454</v>
      </c>
      <c r="T209" s="15">
        <f>(S209*EXP(Painel!$E$12-(Painel!$E$19^2)/2+NORMSINV(AleatProd!T208)*Painel!$E$19))</f>
        <v>975917.51892871421</v>
      </c>
      <c r="U209" s="15">
        <f>(T209*EXP(Painel!$E$12-(Painel!$E$19^2)/2+NORMSINV(AleatProd!U208)*Painel!$E$19))</f>
        <v>972550.93774884252</v>
      </c>
      <c r="V209" s="15">
        <f>(U209*EXP(Painel!$E$12-(Painel!$E$19^2)/2+NORMSINV(AleatProd!V208)*Painel!$E$19))</f>
        <v>982964.41474346793</v>
      </c>
    </row>
    <row r="210" spans="1:22" x14ac:dyDescent="0.25">
      <c r="A210">
        <v>207</v>
      </c>
      <c r="B210" s="2">
        <f>Painel!$B$6</f>
        <v>1000000</v>
      </c>
      <c r="C210" s="15">
        <f>(B210*EXP(Painel!$E$12-(Painel!$E$19^2)/2+NORMSINV(AleatProd!C209)*Painel!$E$19))</f>
        <v>992014.73676094855</v>
      </c>
      <c r="D210" s="15">
        <f>(C210*EXP(Painel!$E$12-(Painel!$E$19^2)/2+NORMSINV(AleatProd!D209)*Painel!$E$19))</f>
        <v>975175.48619272071</v>
      </c>
      <c r="E210" s="15">
        <f>(D210*EXP(Painel!$E$12-(Painel!$E$19^2)/2+NORMSINV(AleatProd!E209)*Painel!$E$19))</f>
        <v>968101.75374383479</v>
      </c>
      <c r="F210" s="15">
        <f>(E210*EXP(Painel!$E$12-(Painel!$E$19^2)/2+NORMSINV(AleatProd!F209)*Painel!$E$19))</f>
        <v>967827.08394364931</v>
      </c>
      <c r="G210" s="15">
        <f>(F210*EXP(Painel!$E$12-(Painel!$E$19^2)/2+NORMSINV(AleatProd!G209)*Painel!$E$19))</f>
        <v>989989.12580307911</v>
      </c>
      <c r="H210" s="15">
        <f>(G210*EXP(Painel!$E$12-(Painel!$E$19^2)/2+NORMSINV(AleatProd!H209)*Painel!$E$19))</f>
        <v>995854.96893559454</v>
      </c>
      <c r="I210" s="15">
        <f>(H210*EXP(Painel!$E$12-(Painel!$E$19^2)/2+NORMSINV(AleatProd!I209)*Painel!$E$19))</f>
        <v>990194.66796869121</v>
      </c>
      <c r="J210" s="15">
        <f>(I210*EXP(Painel!$E$12-(Painel!$E$19^2)/2+NORMSINV(AleatProd!J209)*Painel!$E$19))</f>
        <v>995456.17014872469</v>
      </c>
      <c r="K210" s="15">
        <f>(J210*EXP(Painel!$E$12-(Painel!$E$19^2)/2+NORMSINV(AleatProd!K209)*Painel!$E$19))</f>
        <v>992573.47940078727</v>
      </c>
      <c r="L210" s="15">
        <f>(K210*EXP(Painel!$E$12-(Painel!$E$19^2)/2+NORMSINV(AleatProd!L209)*Painel!$E$19))</f>
        <v>998724.32103197346</v>
      </c>
      <c r="M210" s="15">
        <f>(L210*EXP(Painel!$E$12-(Painel!$E$19^2)/2+NORMSINV(AleatProd!M209)*Painel!$E$19))</f>
        <v>1005093.7561334189</v>
      </c>
      <c r="N210" s="15">
        <f>(M210*EXP(Painel!$E$12-(Painel!$E$19^2)/2+NORMSINV(AleatProd!N209)*Painel!$E$19))</f>
        <v>1008840.7295651251</v>
      </c>
      <c r="O210" s="15">
        <f>(N210*EXP(Painel!$E$12-(Painel!$E$19^2)/2+NORMSINV(AleatProd!O209)*Painel!$E$19))</f>
        <v>1002640.8576998744</v>
      </c>
      <c r="P210" s="15">
        <f>(O210*EXP(Painel!$E$12-(Painel!$E$19^2)/2+NORMSINV(AleatProd!P209)*Painel!$E$19))</f>
        <v>1016318.7114071116</v>
      </c>
      <c r="Q210" s="15">
        <f>(P210*EXP(Painel!$E$12-(Painel!$E$19^2)/2+NORMSINV(AleatProd!Q209)*Painel!$E$19))</f>
        <v>1025979.4848774498</v>
      </c>
      <c r="R210" s="15">
        <f>(Q210*EXP(Painel!$E$12-(Painel!$E$19^2)/2+NORMSINV(AleatProd!R209)*Painel!$E$19))</f>
        <v>1016806.7684036082</v>
      </c>
      <c r="S210" s="15">
        <f>(R210*EXP(Painel!$E$12-(Painel!$E$19^2)/2+NORMSINV(AleatProd!S209)*Painel!$E$19))</f>
        <v>1021159.1847248659</v>
      </c>
      <c r="T210" s="15">
        <f>(S210*EXP(Painel!$E$12-(Painel!$E$19^2)/2+NORMSINV(AleatProd!T209)*Painel!$E$19))</f>
        <v>1030689.2129384868</v>
      </c>
      <c r="U210" s="15">
        <f>(T210*EXP(Painel!$E$12-(Painel!$E$19^2)/2+NORMSINV(AleatProd!U209)*Painel!$E$19))</f>
        <v>1029632.3684710676</v>
      </c>
      <c r="V210" s="15">
        <f>(U210*EXP(Painel!$E$12-(Painel!$E$19^2)/2+NORMSINV(AleatProd!V209)*Painel!$E$19))</f>
        <v>1038591.5654946984</v>
      </c>
    </row>
    <row r="211" spans="1:22" x14ac:dyDescent="0.25">
      <c r="A211">
        <v>208</v>
      </c>
      <c r="B211" s="2">
        <f>Painel!$B$6</f>
        <v>1000000</v>
      </c>
      <c r="C211" s="15">
        <f>(B211*EXP(Painel!$E$12-(Painel!$E$19^2)/2+NORMSINV(AleatProd!C210)*Painel!$E$19))</f>
        <v>994109.65250723914</v>
      </c>
      <c r="D211" s="15">
        <f>(C211*EXP(Painel!$E$12-(Painel!$E$19^2)/2+NORMSINV(AleatProd!D210)*Painel!$E$19))</f>
        <v>982808.02736296912</v>
      </c>
      <c r="E211" s="15">
        <f>(D211*EXP(Painel!$E$12-(Painel!$E$19^2)/2+NORMSINV(AleatProd!E210)*Painel!$E$19))</f>
        <v>979366.17437833338</v>
      </c>
      <c r="F211" s="15">
        <f>(E211*EXP(Painel!$E$12-(Painel!$E$19^2)/2+NORMSINV(AleatProd!F210)*Painel!$E$19))</f>
        <v>967803.50621219131</v>
      </c>
      <c r="G211" s="15">
        <f>(F211*EXP(Painel!$E$12-(Painel!$E$19^2)/2+NORMSINV(AleatProd!G210)*Painel!$E$19))</f>
        <v>975255.22684677632</v>
      </c>
      <c r="H211" s="15">
        <f>(G211*EXP(Painel!$E$12-(Painel!$E$19^2)/2+NORMSINV(AleatProd!H210)*Painel!$E$19))</f>
        <v>970401.22813207086</v>
      </c>
      <c r="I211" s="15">
        <f>(H211*EXP(Painel!$E$12-(Painel!$E$19^2)/2+NORMSINV(AleatProd!I210)*Painel!$E$19))</f>
        <v>954311.70774919773</v>
      </c>
      <c r="J211" s="15">
        <f>(I211*EXP(Painel!$E$12-(Painel!$E$19^2)/2+NORMSINV(AleatProd!J210)*Painel!$E$19))</f>
        <v>965763.53046833468</v>
      </c>
      <c r="K211" s="15">
        <f>(J211*EXP(Painel!$E$12-(Painel!$E$19^2)/2+NORMSINV(AleatProd!K210)*Painel!$E$19))</f>
        <v>954021.72055926383</v>
      </c>
      <c r="L211" s="15">
        <f>(K211*EXP(Painel!$E$12-(Painel!$E$19^2)/2+NORMSINV(AleatProd!L210)*Painel!$E$19))</f>
        <v>957132.07311602309</v>
      </c>
      <c r="M211" s="15">
        <f>(L211*EXP(Painel!$E$12-(Painel!$E$19^2)/2+NORMSINV(AleatProd!M210)*Painel!$E$19))</f>
        <v>951002.24225422321</v>
      </c>
      <c r="N211" s="15">
        <f>(M211*EXP(Painel!$E$12-(Painel!$E$19^2)/2+NORMSINV(AleatProd!N210)*Painel!$E$19))</f>
        <v>944793.07075222093</v>
      </c>
      <c r="O211" s="15">
        <f>(N211*EXP(Painel!$E$12-(Painel!$E$19^2)/2+NORMSINV(AleatProd!O210)*Painel!$E$19))</f>
        <v>944191.97761229775</v>
      </c>
      <c r="P211" s="15">
        <f>(O211*EXP(Painel!$E$12-(Painel!$E$19^2)/2+NORMSINV(AleatProd!P210)*Painel!$E$19))</f>
        <v>947863.12465018174</v>
      </c>
      <c r="Q211" s="15">
        <f>(P211*EXP(Painel!$E$12-(Painel!$E$19^2)/2+NORMSINV(AleatProd!Q210)*Painel!$E$19))</f>
        <v>960281.55068850343</v>
      </c>
      <c r="R211" s="15">
        <f>(Q211*EXP(Painel!$E$12-(Painel!$E$19^2)/2+NORMSINV(AleatProd!R210)*Painel!$E$19))</f>
        <v>957990.95312586497</v>
      </c>
      <c r="S211" s="15">
        <f>(R211*EXP(Painel!$E$12-(Painel!$E$19^2)/2+NORMSINV(AleatProd!S210)*Painel!$E$19))</f>
        <v>970002.62238973472</v>
      </c>
      <c r="T211" s="15">
        <f>(S211*EXP(Painel!$E$12-(Painel!$E$19^2)/2+NORMSINV(AleatProd!T210)*Painel!$E$19))</f>
        <v>980745.11506349279</v>
      </c>
      <c r="U211" s="15">
        <f>(T211*EXP(Painel!$E$12-(Painel!$E$19^2)/2+NORMSINV(AleatProd!U210)*Painel!$E$19))</f>
        <v>983965.90472426731</v>
      </c>
      <c r="V211" s="15">
        <f>(U211*EXP(Painel!$E$12-(Painel!$E$19^2)/2+NORMSINV(AleatProd!V210)*Painel!$E$19))</f>
        <v>992668.18944290292</v>
      </c>
    </row>
    <row r="212" spans="1:22" x14ac:dyDescent="0.25">
      <c r="A212">
        <v>209</v>
      </c>
      <c r="B212" s="2">
        <f>Painel!$B$6</f>
        <v>1000000</v>
      </c>
      <c r="C212" s="15">
        <f>(B212*EXP(Painel!$E$12-(Painel!$E$19^2)/2+NORMSINV(AleatProd!C211)*Painel!$E$19))</f>
        <v>993024.55694167886</v>
      </c>
      <c r="D212" s="15">
        <f>(C212*EXP(Painel!$E$12-(Painel!$E$19^2)/2+NORMSINV(AleatProd!D211)*Painel!$E$19))</f>
        <v>989636.54582233552</v>
      </c>
      <c r="E212" s="15">
        <f>(D212*EXP(Painel!$E$12-(Painel!$E$19^2)/2+NORMSINV(AleatProd!E211)*Painel!$E$19))</f>
        <v>991867.71544440486</v>
      </c>
      <c r="F212" s="15">
        <f>(E212*EXP(Painel!$E$12-(Painel!$E$19^2)/2+NORMSINV(AleatProd!F211)*Painel!$E$19))</f>
        <v>1006278.7751109633</v>
      </c>
      <c r="G212" s="15">
        <f>(F212*EXP(Painel!$E$12-(Painel!$E$19^2)/2+NORMSINV(AleatProd!G211)*Painel!$E$19))</f>
        <v>993465.40245371195</v>
      </c>
      <c r="H212" s="15">
        <f>(G212*EXP(Painel!$E$12-(Painel!$E$19^2)/2+NORMSINV(AleatProd!H211)*Painel!$E$19))</f>
        <v>987720.89688889566</v>
      </c>
      <c r="I212" s="15">
        <f>(H212*EXP(Painel!$E$12-(Painel!$E$19^2)/2+NORMSINV(AleatProd!I211)*Painel!$E$19))</f>
        <v>984922.15086255514</v>
      </c>
      <c r="J212" s="15">
        <f>(I212*EXP(Painel!$E$12-(Painel!$E$19^2)/2+NORMSINV(AleatProd!J211)*Painel!$E$19))</f>
        <v>996827.03625370469</v>
      </c>
      <c r="K212" s="15">
        <f>(J212*EXP(Painel!$E$12-(Painel!$E$19^2)/2+NORMSINV(AleatProd!K211)*Painel!$E$19))</f>
        <v>1001745.9902989954</v>
      </c>
      <c r="L212" s="15">
        <f>(K212*EXP(Painel!$E$12-(Painel!$E$19^2)/2+NORMSINV(AleatProd!L211)*Painel!$E$19))</f>
        <v>995256.82331579283</v>
      </c>
      <c r="M212" s="15">
        <f>(L212*EXP(Painel!$E$12-(Painel!$E$19^2)/2+NORMSINV(AleatProd!M211)*Painel!$E$19))</f>
        <v>1002750.3792485181</v>
      </c>
      <c r="N212" s="15">
        <f>(M212*EXP(Painel!$E$12-(Painel!$E$19^2)/2+NORMSINV(AleatProd!N211)*Painel!$E$19))</f>
        <v>990467.30759028892</v>
      </c>
      <c r="O212" s="15">
        <f>(N212*EXP(Painel!$E$12-(Painel!$E$19^2)/2+NORMSINV(AleatProd!O211)*Painel!$E$19))</f>
        <v>984618.6486064503</v>
      </c>
      <c r="P212" s="15">
        <f>(O212*EXP(Painel!$E$12-(Painel!$E$19^2)/2+NORMSINV(AleatProd!P211)*Painel!$E$19))</f>
        <v>993869.06503017887</v>
      </c>
      <c r="Q212" s="15">
        <f>(P212*EXP(Painel!$E$12-(Painel!$E$19^2)/2+NORMSINV(AleatProd!Q211)*Painel!$E$19))</f>
        <v>987181.21626345161</v>
      </c>
      <c r="R212" s="15">
        <f>(Q212*EXP(Painel!$E$12-(Painel!$E$19^2)/2+NORMSINV(AleatProd!R211)*Painel!$E$19))</f>
        <v>987351.25384984945</v>
      </c>
      <c r="S212" s="15">
        <f>(R212*EXP(Painel!$E$12-(Painel!$E$19^2)/2+NORMSINV(AleatProd!S211)*Painel!$E$19))</f>
        <v>992920.642944469</v>
      </c>
      <c r="T212" s="15">
        <f>(S212*EXP(Painel!$E$12-(Painel!$E$19^2)/2+NORMSINV(AleatProd!T211)*Painel!$E$19))</f>
        <v>998099.66834887024</v>
      </c>
      <c r="U212" s="15">
        <f>(T212*EXP(Painel!$E$12-(Painel!$E$19^2)/2+NORMSINV(AleatProd!U211)*Painel!$E$19))</f>
        <v>994018.78179949708</v>
      </c>
      <c r="V212" s="15">
        <f>(U212*EXP(Painel!$E$12-(Painel!$E$19^2)/2+NORMSINV(AleatProd!V211)*Painel!$E$19))</f>
        <v>981878.91157234309</v>
      </c>
    </row>
    <row r="213" spans="1:22" x14ac:dyDescent="0.25">
      <c r="A213">
        <v>210</v>
      </c>
      <c r="B213" s="2">
        <f>Painel!$B$6</f>
        <v>1000000</v>
      </c>
      <c r="C213" s="15">
        <f>(B213*EXP(Painel!$E$12-(Painel!$E$19^2)/2+NORMSINV(AleatProd!C212)*Painel!$E$19))</f>
        <v>996373.45269314607</v>
      </c>
      <c r="D213" s="15">
        <f>(C213*EXP(Painel!$E$12-(Painel!$E$19^2)/2+NORMSINV(AleatProd!D212)*Painel!$E$19))</f>
        <v>989743.52425516024</v>
      </c>
      <c r="E213" s="15">
        <f>(D213*EXP(Painel!$E$12-(Painel!$E$19^2)/2+NORMSINV(AleatProd!E212)*Painel!$E$19))</f>
        <v>972628.81153896556</v>
      </c>
      <c r="F213" s="15">
        <f>(E213*EXP(Painel!$E$12-(Painel!$E$19^2)/2+NORMSINV(AleatProd!F212)*Painel!$E$19))</f>
        <v>977970.94816502091</v>
      </c>
      <c r="G213" s="15">
        <f>(F213*EXP(Painel!$E$12-(Painel!$E$19^2)/2+NORMSINV(AleatProd!G212)*Painel!$E$19))</f>
        <v>980521.14822485612</v>
      </c>
      <c r="H213" s="15">
        <f>(G213*EXP(Painel!$E$12-(Painel!$E$19^2)/2+NORMSINV(AleatProd!H212)*Painel!$E$19))</f>
        <v>974861.72437800246</v>
      </c>
      <c r="I213" s="15">
        <f>(H213*EXP(Painel!$E$12-(Painel!$E$19^2)/2+NORMSINV(AleatProd!I212)*Painel!$E$19))</f>
        <v>968305.61526179721</v>
      </c>
      <c r="J213" s="15">
        <f>(I213*EXP(Painel!$E$12-(Painel!$E$19^2)/2+NORMSINV(AleatProd!J212)*Painel!$E$19))</f>
        <v>964470.81214944622</v>
      </c>
      <c r="K213" s="15">
        <f>(J213*EXP(Painel!$E$12-(Painel!$E$19^2)/2+NORMSINV(AleatProd!K212)*Painel!$E$19))</f>
        <v>971866.02103387297</v>
      </c>
      <c r="L213" s="15">
        <f>(K213*EXP(Painel!$E$12-(Painel!$E$19^2)/2+NORMSINV(AleatProd!L212)*Painel!$E$19))</f>
        <v>973435.42470458208</v>
      </c>
      <c r="M213" s="15">
        <f>(L213*EXP(Painel!$E$12-(Painel!$E$19^2)/2+NORMSINV(AleatProd!M212)*Painel!$E$19))</f>
        <v>975358.40790028172</v>
      </c>
      <c r="N213" s="15">
        <f>(M213*EXP(Painel!$E$12-(Painel!$E$19^2)/2+NORMSINV(AleatProd!N212)*Painel!$E$19))</f>
        <v>974225.57678947807</v>
      </c>
      <c r="O213" s="15">
        <f>(N213*EXP(Painel!$E$12-(Painel!$E$19^2)/2+NORMSINV(AleatProd!O212)*Painel!$E$19))</f>
        <v>1004760.6069550113</v>
      </c>
      <c r="P213" s="15">
        <f>(O213*EXP(Painel!$E$12-(Painel!$E$19^2)/2+NORMSINV(AleatProd!P212)*Painel!$E$19))</f>
        <v>1005999.1884146936</v>
      </c>
      <c r="Q213" s="15">
        <f>(P213*EXP(Painel!$E$12-(Painel!$E$19^2)/2+NORMSINV(AleatProd!Q212)*Painel!$E$19))</f>
        <v>1018414.2192881329</v>
      </c>
      <c r="R213" s="15">
        <f>(Q213*EXP(Painel!$E$12-(Painel!$E$19^2)/2+NORMSINV(AleatProd!R212)*Painel!$E$19))</f>
        <v>1023294.9935427787</v>
      </c>
      <c r="S213" s="15">
        <f>(R213*EXP(Painel!$E$12-(Painel!$E$19^2)/2+NORMSINV(AleatProd!S212)*Painel!$E$19))</f>
        <v>1026928.7691807124</v>
      </c>
      <c r="T213" s="15">
        <f>(S213*EXP(Painel!$E$12-(Painel!$E$19^2)/2+NORMSINV(AleatProd!T212)*Painel!$E$19))</f>
        <v>1049382.9315316086</v>
      </c>
      <c r="U213" s="15">
        <f>(T213*EXP(Painel!$E$12-(Painel!$E$19^2)/2+NORMSINV(AleatProd!U212)*Painel!$E$19))</f>
        <v>1047405.6528270162</v>
      </c>
      <c r="V213" s="15">
        <f>(U213*EXP(Painel!$E$12-(Painel!$E$19^2)/2+NORMSINV(AleatProd!V212)*Painel!$E$19))</f>
        <v>1031523.8046839231</v>
      </c>
    </row>
    <row r="214" spans="1:22" x14ac:dyDescent="0.25">
      <c r="A214">
        <v>211</v>
      </c>
      <c r="B214" s="2">
        <f>Painel!$B$6</f>
        <v>1000000</v>
      </c>
      <c r="C214" s="15">
        <f>(B214*EXP(Painel!$E$12-(Painel!$E$19^2)/2+NORMSINV(AleatProd!C213)*Painel!$E$19))</f>
        <v>1002392.1936962202</v>
      </c>
      <c r="D214" s="15">
        <f>(C214*EXP(Painel!$E$12-(Painel!$E$19^2)/2+NORMSINV(AleatProd!D213)*Painel!$E$19))</f>
        <v>1002817.3062064023</v>
      </c>
      <c r="E214" s="15">
        <f>(D214*EXP(Painel!$E$12-(Painel!$E$19^2)/2+NORMSINV(AleatProd!E213)*Painel!$E$19))</f>
        <v>990028.27042351407</v>
      </c>
      <c r="F214" s="15">
        <f>(E214*EXP(Painel!$E$12-(Painel!$E$19^2)/2+NORMSINV(AleatProd!F213)*Painel!$E$19))</f>
        <v>987631.71254346485</v>
      </c>
      <c r="G214" s="15">
        <f>(F214*EXP(Painel!$E$12-(Painel!$E$19^2)/2+NORMSINV(AleatProd!G213)*Painel!$E$19))</f>
        <v>964892.09404931788</v>
      </c>
      <c r="H214" s="15">
        <f>(G214*EXP(Painel!$E$12-(Painel!$E$19^2)/2+NORMSINV(AleatProd!H213)*Painel!$E$19))</f>
        <v>958121.92604173871</v>
      </c>
      <c r="I214" s="15">
        <f>(H214*EXP(Painel!$E$12-(Painel!$E$19^2)/2+NORMSINV(AleatProd!I213)*Painel!$E$19))</f>
        <v>959048.5414740016</v>
      </c>
      <c r="J214" s="15">
        <f>(I214*EXP(Painel!$E$12-(Painel!$E$19^2)/2+NORMSINV(AleatProd!J213)*Painel!$E$19))</f>
        <v>941374.26726364926</v>
      </c>
      <c r="K214" s="15">
        <f>(J214*EXP(Painel!$E$12-(Painel!$E$19^2)/2+NORMSINV(AleatProd!K213)*Painel!$E$19))</f>
        <v>940287.8520360121</v>
      </c>
      <c r="L214" s="15">
        <f>(K214*EXP(Painel!$E$12-(Painel!$E$19^2)/2+NORMSINV(AleatProd!L213)*Painel!$E$19))</f>
        <v>934902.16715101083</v>
      </c>
      <c r="M214" s="15">
        <f>(L214*EXP(Painel!$E$12-(Painel!$E$19^2)/2+NORMSINV(AleatProd!M213)*Painel!$E$19))</f>
        <v>927776.8343733513</v>
      </c>
      <c r="N214" s="15">
        <f>(M214*EXP(Painel!$E$12-(Painel!$E$19^2)/2+NORMSINV(AleatProd!N213)*Painel!$E$19))</f>
        <v>923688.62640266248</v>
      </c>
      <c r="O214" s="15">
        <f>(N214*EXP(Painel!$E$12-(Painel!$E$19^2)/2+NORMSINV(AleatProd!O213)*Painel!$E$19))</f>
        <v>934323.91916021798</v>
      </c>
      <c r="P214" s="15">
        <f>(O214*EXP(Painel!$E$12-(Painel!$E$19^2)/2+NORMSINV(AleatProd!P213)*Painel!$E$19))</f>
        <v>926428.72753369424</v>
      </c>
      <c r="Q214" s="15">
        <f>(P214*EXP(Painel!$E$12-(Painel!$E$19^2)/2+NORMSINV(AleatProd!Q213)*Painel!$E$19))</f>
        <v>917695.38028330531</v>
      </c>
      <c r="R214" s="15">
        <f>(Q214*EXP(Painel!$E$12-(Painel!$E$19^2)/2+NORMSINV(AleatProd!R213)*Painel!$E$19))</f>
        <v>916770.5839802539</v>
      </c>
      <c r="S214" s="15">
        <f>(R214*EXP(Painel!$E$12-(Painel!$E$19^2)/2+NORMSINV(AleatProd!S213)*Painel!$E$19))</f>
        <v>923116.67074683751</v>
      </c>
      <c r="T214" s="15">
        <f>(S214*EXP(Painel!$E$12-(Painel!$E$19^2)/2+NORMSINV(AleatProd!T213)*Painel!$E$19))</f>
        <v>902827.80743245641</v>
      </c>
      <c r="U214" s="15">
        <f>(T214*EXP(Painel!$E$12-(Painel!$E$19^2)/2+NORMSINV(AleatProd!U213)*Painel!$E$19))</f>
        <v>911211.87303100491</v>
      </c>
      <c r="V214" s="15">
        <f>(U214*EXP(Painel!$E$12-(Painel!$E$19^2)/2+NORMSINV(AleatProd!V213)*Painel!$E$19))</f>
        <v>917146.02820782317</v>
      </c>
    </row>
    <row r="215" spans="1:22" x14ac:dyDescent="0.25">
      <c r="A215">
        <v>212</v>
      </c>
      <c r="B215" s="2">
        <f>Painel!$B$6</f>
        <v>1000000</v>
      </c>
      <c r="C215" s="15">
        <f>(B215*EXP(Painel!$E$12-(Painel!$E$19^2)/2+NORMSINV(AleatProd!C214)*Painel!$E$19))</f>
        <v>1010953.2469079159</v>
      </c>
      <c r="D215" s="15">
        <f>(C215*EXP(Painel!$E$12-(Painel!$E$19^2)/2+NORMSINV(AleatProd!D214)*Painel!$E$19))</f>
        <v>1007750.5029152168</v>
      </c>
      <c r="E215" s="15">
        <f>(D215*EXP(Painel!$E$12-(Painel!$E$19^2)/2+NORMSINV(AleatProd!E214)*Painel!$E$19))</f>
        <v>1003475.7221517246</v>
      </c>
      <c r="F215" s="15">
        <f>(E215*EXP(Painel!$E$12-(Painel!$E$19^2)/2+NORMSINV(AleatProd!F214)*Painel!$E$19))</f>
        <v>1016575.2051243759</v>
      </c>
      <c r="G215" s="15">
        <f>(F215*EXP(Painel!$E$12-(Painel!$E$19^2)/2+NORMSINV(AleatProd!G214)*Painel!$E$19))</f>
        <v>1015654.5861160612</v>
      </c>
      <c r="H215" s="15">
        <f>(G215*EXP(Painel!$E$12-(Painel!$E$19^2)/2+NORMSINV(AleatProd!H214)*Painel!$E$19))</f>
        <v>1024323.8469344312</v>
      </c>
      <c r="I215" s="15">
        <f>(H215*EXP(Painel!$E$12-(Painel!$E$19^2)/2+NORMSINV(AleatProd!I214)*Painel!$E$19))</f>
        <v>1011829.7260349166</v>
      </c>
      <c r="J215" s="15">
        <f>(I215*EXP(Painel!$E$12-(Painel!$E$19^2)/2+NORMSINV(AleatProd!J214)*Painel!$E$19))</f>
        <v>990816.12135710136</v>
      </c>
      <c r="K215" s="15">
        <f>(J215*EXP(Painel!$E$12-(Painel!$E$19^2)/2+NORMSINV(AleatProd!K214)*Painel!$E$19))</f>
        <v>984559.92269647715</v>
      </c>
      <c r="L215" s="15">
        <f>(K215*EXP(Painel!$E$12-(Painel!$E$19^2)/2+NORMSINV(AleatProd!L214)*Painel!$E$19))</f>
        <v>987516.96456352179</v>
      </c>
      <c r="M215" s="15">
        <f>(L215*EXP(Painel!$E$12-(Painel!$E$19^2)/2+NORMSINV(AleatProd!M214)*Painel!$E$19))</f>
        <v>984499.96298618731</v>
      </c>
      <c r="N215" s="15">
        <f>(M215*EXP(Painel!$E$12-(Painel!$E$19^2)/2+NORMSINV(AleatProd!N214)*Painel!$E$19))</f>
        <v>990407.54036600073</v>
      </c>
      <c r="O215" s="15">
        <f>(N215*EXP(Painel!$E$12-(Painel!$E$19^2)/2+NORMSINV(AleatProd!O214)*Painel!$E$19))</f>
        <v>993124.9099055808</v>
      </c>
      <c r="P215" s="15">
        <f>(O215*EXP(Painel!$E$12-(Painel!$E$19^2)/2+NORMSINV(AleatProd!P214)*Painel!$E$19))</f>
        <v>982345.68953387439</v>
      </c>
      <c r="Q215" s="15">
        <f>(P215*EXP(Painel!$E$12-(Painel!$E$19^2)/2+NORMSINV(AleatProd!Q214)*Painel!$E$19))</f>
        <v>984316.55540809769</v>
      </c>
      <c r="R215" s="15">
        <f>(Q215*EXP(Painel!$E$12-(Painel!$E$19^2)/2+NORMSINV(AleatProd!R214)*Painel!$E$19))</f>
        <v>1007404.2237254387</v>
      </c>
      <c r="S215" s="15">
        <f>(R215*EXP(Painel!$E$12-(Painel!$E$19^2)/2+NORMSINV(AleatProd!S214)*Painel!$E$19))</f>
        <v>1003184.6262520005</v>
      </c>
      <c r="T215" s="15">
        <f>(S215*EXP(Painel!$E$12-(Painel!$E$19^2)/2+NORMSINV(AleatProd!T214)*Painel!$E$19))</f>
        <v>1010923.6650701843</v>
      </c>
      <c r="U215" s="15">
        <f>(T215*EXP(Painel!$E$12-(Painel!$E$19^2)/2+NORMSINV(AleatProd!U214)*Painel!$E$19))</f>
        <v>1021977.4235729722</v>
      </c>
      <c r="V215" s="15">
        <f>(U215*EXP(Painel!$E$12-(Painel!$E$19^2)/2+NORMSINV(AleatProd!V214)*Painel!$E$19))</f>
        <v>1030701.141976567</v>
      </c>
    </row>
    <row r="216" spans="1:22" x14ac:dyDescent="0.25">
      <c r="A216">
        <v>213</v>
      </c>
      <c r="B216" s="2">
        <f>Painel!$B$6</f>
        <v>1000000</v>
      </c>
      <c r="C216" s="15">
        <f>(B216*EXP(Painel!$E$12-(Painel!$E$19^2)/2+NORMSINV(AleatProd!C215)*Painel!$E$19))</f>
        <v>1001503.6096827275</v>
      </c>
      <c r="D216" s="15">
        <f>(C216*EXP(Painel!$E$12-(Painel!$E$19^2)/2+NORMSINV(AleatProd!D215)*Painel!$E$19))</f>
        <v>1007337.3063619847</v>
      </c>
      <c r="E216" s="15">
        <f>(D216*EXP(Painel!$E$12-(Painel!$E$19^2)/2+NORMSINV(AleatProd!E215)*Painel!$E$19))</f>
        <v>1017487.4423394921</v>
      </c>
      <c r="F216" s="15">
        <f>(E216*EXP(Painel!$E$12-(Painel!$E$19^2)/2+NORMSINV(AleatProd!F215)*Painel!$E$19))</f>
        <v>1016175.8106055247</v>
      </c>
      <c r="G216" s="15">
        <f>(F216*EXP(Painel!$E$12-(Painel!$E$19^2)/2+NORMSINV(AleatProd!G215)*Painel!$E$19))</f>
        <v>1024009.2352324075</v>
      </c>
      <c r="H216" s="15">
        <f>(G216*EXP(Painel!$E$12-(Painel!$E$19^2)/2+NORMSINV(AleatProd!H215)*Painel!$E$19))</f>
        <v>1019831.905540993</v>
      </c>
      <c r="I216" s="15">
        <f>(H216*EXP(Painel!$E$12-(Painel!$E$19^2)/2+NORMSINV(AleatProd!I215)*Painel!$E$19))</f>
        <v>1020594.2747142869</v>
      </c>
      <c r="J216" s="15">
        <f>(I216*EXP(Painel!$E$12-(Painel!$E$19^2)/2+NORMSINV(AleatProd!J215)*Painel!$E$19))</f>
        <v>1010927.7197316111</v>
      </c>
      <c r="K216" s="15">
        <f>(J216*EXP(Painel!$E$12-(Painel!$E$19^2)/2+NORMSINV(AleatProd!K215)*Painel!$E$19))</f>
        <v>1001497.695425812</v>
      </c>
      <c r="L216" s="15">
        <f>(K216*EXP(Painel!$E$12-(Painel!$E$19^2)/2+NORMSINV(AleatProd!L215)*Painel!$E$19))</f>
        <v>1002981.8638879382</v>
      </c>
      <c r="M216" s="15">
        <f>(L216*EXP(Painel!$E$12-(Painel!$E$19^2)/2+NORMSINV(AleatProd!M215)*Painel!$E$19))</f>
        <v>1000044.1435771158</v>
      </c>
      <c r="N216" s="15">
        <f>(M216*EXP(Painel!$E$12-(Painel!$E$19^2)/2+NORMSINV(AleatProd!N215)*Painel!$E$19))</f>
        <v>1008572.9154778473</v>
      </c>
      <c r="O216" s="15">
        <f>(N216*EXP(Painel!$E$12-(Painel!$E$19^2)/2+NORMSINV(AleatProd!O215)*Painel!$E$19))</f>
        <v>1001471.8762058046</v>
      </c>
      <c r="P216" s="15">
        <f>(O216*EXP(Painel!$E$12-(Painel!$E$19^2)/2+NORMSINV(AleatProd!P215)*Painel!$E$19))</f>
        <v>1003501.1421781717</v>
      </c>
      <c r="Q216" s="15">
        <f>(P216*EXP(Painel!$E$12-(Painel!$E$19^2)/2+NORMSINV(AleatProd!Q215)*Painel!$E$19))</f>
        <v>990315.97848390776</v>
      </c>
      <c r="R216" s="15">
        <f>(Q216*EXP(Painel!$E$12-(Painel!$E$19^2)/2+NORMSINV(AleatProd!R215)*Painel!$E$19))</f>
        <v>993562.9585494257</v>
      </c>
      <c r="S216" s="15">
        <f>(R216*EXP(Painel!$E$12-(Painel!$E$19^2)/2+NORMSINV(AleatProd!S215)*Painel!$E$19))</f>
        <v>1001096.8574368585</v>
      </c>
      <c r="T216" s="15">
        <f>(S216*EXP(Painel!$E$12-(Painel!$E$19^2)/2+NORMSINV(AleatProd!T215)*Painel!$E$19))</f>
        <v>1013190.8555018527</v>
      </c>
      <c r="U216" s="15">
        <f>(T216*EXP(Painel!$E$12-(Painel!$E$19^2)/2+NORMSINV(AleatProd!U215)*Painel!$E$19))</f>
        <v>1002801.9928950355</v>
      </c>
      <c r="V216" s="15">
        <f>(U216*EXP(Painel!$E$12-(Painel!$E$19^2)/2+NORMSINV(AleatProd!V215)*Painel!$E$19))</f>
        <v>1008781.8423392059</v>
      </c>
    </row>
    <row r="217" spans="1:22" x14ac:dyDescent="0.25">
      <c r="A217">
        <v>214</v>
      </c>
      <c r="B217" s="2">
        <f>Painel!$B$6</f>
        <v>1000000</v>
      </c>
      <c r="C217" s="15">
        <f>(B217*EXP(Painel!$E$12-(Painel!$E$19^2)/2+NORMSINV(AleatProd!C216)*Painel!$E$19))</f>
        <v>987478.1632327413</v>
      </c>
      <c r="D217" s="15">
        <f>(C217*EXP(Painel!$E$12-(Painel!$E$19^2)/2+NORMSINV(AleatProd!D216)*Painel!$E$19))</f>
        <v>967210.87201843713</v>
      </c>
      <c r="E217" s="15">
        <f>(D217*EXP(Painel!$E$12-(Painel!$E$19^2)/2+NORMSINV(AleatProd!E216)*Painel!$E$19))</f>
        <v>967878.58556987939</v>
      </c>
      <c r="F217" s="15">
        <f>(E217*EXP(Painel!$E$12-(Painel!$E$19^2)/2+NORMSINV(AleatProd!F216)*Painel!$E$19))</f>
        <v>951346.81352061685</v>
      </c>
      <c r="G217" s="15">
        <f>(F217*EXP(Painel!$E$12-(Painel!$E$19^2)/2+NORMSINV(AleatProd!G216)*Painel!$E$19))</f>
        <v>960722.93781312113</v>
      </c>
      <c r="H217" s="15">
        <f>(G217*EXP(Painel!$E$12-(Painel!$E$19^2)/2+NORMSINV(AleatProd!H216)*Painel!$E$19))</f>
        <v>962877.21146532835</v>
      </c>
      <c r="I217" s="15">
        <f>(H217*EXP(Painel!$E$12-(Painel!$E$19^2)/2+NORMSINV(AleatProd!I216)*Painel!$E$19))</f>
        <v>969158.64017482649</v>
      </c>
      <c r="J217" s="15">
        <f>(I217*EXP(Painel!$E$12-(Painel!$E$19^2)/2+NORMSINV(AleatProd!J216)*Painel!$E$19))</f>
        <v>975247.39885593171</v>
      </c>
      <c r="K217" s="15">
        <f>(J217*EXP(Painel!$E$12-(Painel!$E$19^2)/2+NORMSINV(AleatProd!K216)*Painel!$E$19))</f>
        <v>971931.60731866118</v>
      </c>
      <c r="L217" s="15">
        <f>(K217*EXP(Painel!$E$12-(Painel!$E$19^2)/2+NORMSINV(AleatProd!L216)*Painel!$E$19))</f>
        <v>965773.11317889427</v>
      </c>
      <c r="M217" s="15">
        <f>(L217*EXP(Painel!$E$12-(Painel!$E$19^2)/2+NORMSINV(AleatProd!M216)*Painel!$E$19))</f>
        <v>971628.75153282809</v>
      </c>
      <c r="N217" s="15">
        <f>(M217*EXP(Painel!$E$12-(Painel!$E$19^2)/2+NORMSINV(AleatProd!N216)*Painel!$E$19))</f>
        <v>966570.26281357557</v>
      </c>
      <c r="O217" s="15">
        <f>(N217*EXP(Painel!$E$12-(Painel!$E$19^2)/2+NORMSINV(AleatProd!O216)*Painel!$E$19))</f>
        <v>960249.14139746653</v>
      </c>
      <c r="P217" s="15">
        <f>(O217*EXP(Painel!$E$12-(Painel!$E$19^2)/2+NORMSINV(AleatProd!P216)*Painel!$E$19))</f>
        <v>954378.54224925826</v>
      </c>
      <c r="Q217" s="15">
        <f>(P217*EXP(Painel!$E$12-(Painel!$E$19^2)/2+NORMSINV(AleatProd!Q216)*Painel!$E$19))</f>
        <v>956387.0284788867</v>
      </c>
      <c r="R217" s="15">
        <f>(Q217*EXP(Painel!$E$12-(Painel!$E$19^2)/2+NORMSINV(AleatProd!R216)*Painel!$E$19))</f>
        <v>954408.3241655879</v>
      </c>
      <c r="S217" s="15">
        <f>(R217*EXP(Painel!$E$12-(Painel!$E$19^2)/2+NORMSINV(AleatProd!S216)*Painel!$E$19))</f>
        <v>944332.37678661919</v>
      </c>
      <c r="T217" s="15">
        <f>(S217*EXP(Painel!$E$12-(Painel!$E$19^2)/2+NORMSINV(AleatProd!T216)*Painel!$E$19))</f>
        <v>951025.11456854444</v>
      </c>
      <c r="U217" s="15">
        <f>(T217*EXP(Painel!$E$12-(Painel!$E$19^2)/2+NORMSINV(AleatProd!U216)*Painel!$E$19))</f>
        <v>966942.71717467555</v>
      </c>
      <c r="V217" s="15">
        <f>(U217*EXP(Painel!$E$12-(Painel!$E$19^2)/2+NORMSINV(AleatProd!V216)*Painel!$E$19))</f>
        <v>973718.10430388141</v>
      </c>
    </row>
    <row r="218" spans="1:22" x14ac:dyDescent="0.25">
      <c r="A218">
        <v>215</v>
      </c>
      <c r="B218" s="2">
        <f>Painel!$B$6</f>
        <v>1000000</v>
      </c>
      <c r="C218" s="15">
        <f>(B218*EXP(Painel!$E$12-(Painel!$E$19^2)/2+NORMSINV(AleatProd!C217)*Painel!$E$19))</f>
        <v>1001938.046122713</v>
      </c>
      <c r="D218" s="15">
        <f>(C218*EXP(Painel!$E$12-(Painel!$E$19^2)/2+NORMSINV(AleatProd!D217)*Painel!$E$19))</f>
        <v>1002237.8816217367</v>
      </c>
      <c r="E218" s="15">
        <f>(D218*EXP(Painel!$E$12-(Painel!$E$19^2)/2+NORMSINV(AleatProd!E217)*Painel!$E$19))</f>
        <v>1008189.4735128066</v>
      </c>
      <c r="F218" s="15">
        <f>(E218*EXP(Painel!$E$12-(Painel!$E$19^2)/2+NORMSINV(AleatProd!F217)*Painel!$E$19))</f>
        <v>1005820.9222004793</v>
      </c>
      <c r="G218" s="15">
        <f>(F218*EXP(Painel!$E$12-(Painel!$E$19^2)/2+NORMSINV(AleatProd!G217)*Painel!$E$19))</f>
        <v>1006879.8551269638</v>
      </c>
      <c r="H218" s="15">
        <f>(G218*EXP(Painel!$E$12-(Painel!$E$19^2)/2+NORMSINV(AleatProd!H217)*Painel!$E$19))</f>
        <v>1013113.6983150705</v>
      </c>
      <c r="I218" s="15">
        <f>(H218*EXP(Painel!$E$12-(Painel!$E$19^2)/2+NORMSINV(AleatProd!I217)*Painel!$E$19))</f>
        <v>1024794.99814351</v>
      </c>
      <c r="J218" s="15">
        <f>(I218*EXP(Painel!$E$12-(Painel!$E$19^2)/2+NORMSINV(AleatProd!J217)*Painel!$E$19))</f>
        <v>1011735.2702007825</v>
      </c>
      <c r="K218" s="15">
        <f>(J218*EXP(Painel!$E$12-(Painel!$E$19^2)/2+NORMSINV(AleatProd!K217)*Painel!$E$19))</f>
        <v>998487.13028222171</v>
      </c>
      <c r="L218" s="15">
        <f>(K218*EXP(Painel!$E$12-(Painel!$E$19^2)/2+NORMSINV(AleatProd!L217)*Painel!$E$19))</f>
        <v>989790.62439081026</v>
      </c>
      <c r="M218" s="15">
        <f>(L218*EXP(Painel!$E$12-(Painel!$E$19^2)/2+NORMSINV(AleatProd!M217)*Painel!$E$19))</f>
        <v>983213.4205838776</v>
      </c>
      <c r="N218" s="15">
        <f>(M218*EXP(Painel!$E$12-(Painel!$E$19^2)/2+NORMSINV(AleatProd!N217)*Painel!$E$19))</f>
        <v>978993.26126064453</v>
      </c>
      <c r="O218" s="15">
        <f>(N218*EXP(Painel!$E$12-(Painel!$E$19^2)/2+NORMSINV(AleatProd!O217)*Painel!$E$19))</f>
        <v>980112.00299886917</v>
      </c>
      <c r="P218" s="15">
        <f>(O218*EXP(Painel!$E$12-(Painel!$E$19^2)/2+NORMSINV(AleatProd!P217)*Painel!$E$19))</f>
        <v>987613.42825309548</v>
      </c>
      <c r="Q218" s="15">
        <f>(P218*EXP(Painel!$E$12-(Painel!$E$19^2)/2+NORMSINV(AleatProd!Q217)*Painel!$E$19))</f>
        <v>981746.50804125867</v>
      </c>
      <c r="R218" s="15">
        <f>(Q218*EXP(Painel!$E$12-(Painel!$E$19^2)/2+NORMSINV(AleatProd!R217)*Painel!$E$19))</f>
        <v>979881.20659584261</v>
      </c>
      <c r="S218" s="15">
        <f>(R218*EXP(Painel!$E$12-(Painel!$E$19^2)/2+NORMSINV(AleatProd!S217)*Painel!$E$19))</f>
        <v>994054.32012013765</v>
      </c>
      <c r="T218" s="15">
        <f>(S218*EXP(Painel!$E$12-(Painel!$E$19^2)/2+NORMSINV(AleatProd!T217)*Painel!$E$19))</f>
        <v>980929.15940132784</v>
      </c>
      <c r="U218" s="15">
        <f>(T218*EXP(Painel!$E$12-(Painel!$E$19^2)/2+NORMSINV(AleatProd!U217)*Painel!$E$19))</f>
        <v>985856.357859254</v>
      </c>
      <c r="V218" s="15">
        <f>(U218*EXP(Painel!$E$12-(Painel!$E$19^2)/2+NORMSINV(AleatProd!V217)*Painel!$E$19))</f>
        <v>971278.44420095359</v>
      </c>
    </row>
    <row r="219" spans="1:22" x14ac:dyDescent="0.25">
      <c r="A219">
        <v>216</v>
      </c>
      <c r="B219" s="2">
        <f>Painel!$B$6</f>
        <v>1000000</v>
      </c>
      <c r="C219" s="15">
        <f>(B219*EXP(Painel!$E$12-(Painel!$E$19^2)/2+NORMSINV(AleatProd!C218)*Painel!$E$19))</f>
        <v>995797.08163363126</v>
      </c>
      <c r="D219" s="15">
        <f>(C219*EXP(Painel!$E$12-(Painel!$E$19^2)/2+NORMSINV(AleatProd!D218)*Painel!$E$19))</f>
        <v>995111.04012071842</v>
      </c>
      <c r="E219" s="15">
        <f>(D219*EXP(Painel!$E$12-(Painel!$E$19^2)/2+NORMSINV(AleatProd!E218)*Painel!$E$19))</f>
        <v>997871.23669207783</v>
      </c>
      <c r="F219" s="15">
        <f>(E219*EXP(Painel!$E$12-(Painel!$E$19^2)/2+NORMSINV(AleatProd!F218)*Painel!$E$19))</f>
        <v>1003947.4809836597</v>
      </c>
      <c r="G219" s="15">
        <f>(F219*EXP(Painel!$E$12-(Painel!$E$19^2)/2+NORMSINV(AleatProd!G218)*Painel!$E$19))</f>
        <v>1006939.959727485</v>
      </c>
      <c r="H219" s="15">
        <f>(G219*EXP(Painel!$E$12-(Painel!$E$19^2)/2+NORMSINV(AleatProd!H218)*Painel!$E$19))</f>
        <v>1006219.6278608757</v>
      </c>
      <c r="I219" s="15">
        <f>(H219*EXP(Painel!$E$12-(Painel!$E$19^2)/2+NORMSINV(AleatProd!I218)*Painel!$E$19))</f>
        <v>1020309.4318711942</v>
      </c>
      <c r="J219" s="15">
        <f>(I219*EXP(Painel!$E$12-(Painel!$E$19^2)/2+NORMSINV(AleatProd!J218)*Painel!$E$19))</f>
        <v>1033589.8979094513</v>
      </c>
      <c r="K219" s="15">
        <f>(J219*EXP(Painel!$E$12-(Painel!$E$19^2)/2+NORMSINV(AleatProd!K218)*Painel!$E$19))</f>
        <v>1026289.5236566783</v>
      </c>
      <c r="L219" s="15">
        <f>(K219*EXP(Painel!$E$12-(Painel!$E$19^2)/2+NORMSINV(AleatProd!L218)*Painel!$E$19))</f>
        <v>1037358.7285232062</v>
      </c>
      <c r="M219" s="15">
        <f>(L219*EXP(Painel!$E$12-(Painel!$E$19^2)/2+NORMSINV(AleatProd!M218)*Painel!$E$19))</f>
        <v>1035938.8216268516</v>
      </c>
      <c r="N219" s="15">
        <f>(M219*EXP(Painel!$E$12-(Painel!$E$19^2)/2+NORMSINV(AleatProd!N218)*Painel!$E$19))</f>
        <v>1053145.0679447055</v>
      </c>
      <c r="O219" s="15">
        <f>(N219*EXP(Painel!$E$12-(Painel!$E$19^2)/2+NORMSINV(AleatProd!O218)*Painel!$E$19))</f>
        <v>1044451.7503141302</v>
      </c>
      <c r="P219" s="15">
        <f>(O219*EXP(Painel!$E$12-(Painel!$E$19^2)/2+NORMSINV(AleatProd!P218)*Painel!$E$19))</f>
        <v>1053789.8748067319</v>
      </c>
      <c r="Q219" s="15">
        <f>(P219*EXP(Painel!$E$12-(Painel!$E$19^2)/2+NORMSINV(AleatProd!Q218)*Painel!$E$19))</f>
        <v>1058625.0906957428</v>
      </c>
      <c r="R219" s="15">
        <f>(Q219*EXP(Painel!$E$12-(Painel!$E$19^2)/2+NORMSINV(AleatProd!R218)*Painel!$E$19))</f>
        <v>1067311.1075427062</v>
      </c>
      <c r="S219" s="15">
        <f>(R219*EXP(Painel!$E$12-(Painel!$E$19^2)/2+NORMSINV(AleatProd!S218)*Painel!$E$19))</f>
        <v>1080193.9357300033</v>
      </c>
      <c r="T219" s="15">
        <f>(S219*EXP(Painel!$E$12-(Painel!$E$19^2)/2+NORMSINV(AleatProd!T218)*Painel!$E$19))</f>
        <v>1079480.0314749221</v>
      </c>
      <c r="U219" s="15">
        <f>(T219*EXP(Painel!$E$12-(Painel!$E$19^2)/2+NORMSINV(AleatProd!U218)*Painel!$E$19))</f>
        <v>1086581.6874494923</v>
      </c>
      <c r="V219" s="15">
        <f>(U219*EXP(Painel!$E$12-(Painel!$E$19^2)/2+NORMSINV(AleatProd!V218)*Painel!$E$19))</f>
        <v>1108493.9128886075</v>
      </c>
    </row>
    <row r="220" spans="1:22" x14ac:dyDescent="0.25">
      <c r="A220">
        <v>217</v>
      </c>
      <c r="B220" s="2">
        <f>Painel!$B$6</f>
        <v>1000000</v>
      </c>
      <c r="C220" s="15">
        <f>(B220*EXP(Painel!$E$12-(Painel!$E$19^2)/2+NORMSINV(AleatProd!C219)*Painel!$E$19))</f>
        <v>1005961.1572073095</v>
      </c>
      <c r="D220" s="15">
        <f>(C220*EXP(Painel!$E$12-(Painel!$E$19^2)/2+NORMSINV(AleatProd!D219)*Painel!$E$19))</f>
        <v>1002410.9032924614</v>
      </c>
      <c r="E220" s="15">
        <f>(D220*EXP(Painel!$E$12-(Painel!$E$19^2)/2+NORMSINV(AleatProd!E219)*Painel!$E$19))</f>
        <v>1004656.7558252192</v>
      </c>
      <c r="F220" s="15">
        <f>(E220*EXP(Painel!$E$12-(Painel!$E$19^2)/2+NORMSINV(AleatProd!F219)*Painel!$E$19))</f>
        <v>1011437.4435757084</v>
      </c>
      <c r="G220" s="15">
        <f>(F220*EXP(Painel!$E$12-(Painel!$E$19^2)/2+NORMSINV(AleatProd!G219)*Painel!$E$19))</f>
        <v>1029345.7316363297</v>
      </c>
      <c r="H220" s="15">
        <f>(G220*EXP(Painel!$E$12-(Painel!$E$19^2)/2+NORMSINV(AleatProd!H219)*Painel!$E$19))</f>
        <v>1033216.0861557788</v>
      </c>
      <c r="I220" s="15">
        <f>(H220*EXP(Painel!$E$12-(Painel!$E$19^2)/2+NORMSINV(AleatProd!I219)*Painel!$E$19))</f>
        <v>1040866.6544729973</v>
      </c>
      <c r="J220" s="15">
        <f>(I220*EXP(Painel!$E$12-(Painel!$E$19^2)/2+NORMSINV(AleatProd!J219)*Painel!$E$19))</f>
        <v>1032097.3506265006</v>
      </c>
      <c r="K220" s="15">
        <f>(J220*EXP(Painel!$E$12-(Painel!$E$19^2)/2+NORMSINV(AleatProd!K219)*Painel!$E$19))</f>
        <v>1021694.3278425974</v>
      </c>
      <c r="L220" s="15">
        <f>(K220*EXP(Painel!$E$12-(Painel!$E$19^2)/2+NORMSINV(AleatProd!L219)*Painel!$E$19))</f>
        <v>1015883.6976480423</v>
      </c>
      <c r="M220" s="15">
        <f>(L220*EXP(Painel!$E$12-(Painel!$E$19^2)/2+NORMSINV(AleatProd!M219)*Painel!$E$19))</f>
        <v>1022166.0253989531</v>
      </c>
      <c r="N220" s="15">
        <f>(M220*EXP(Painel!$E$12-(Painel!$E$19^2)/2+NORMSINV(AleatProd!N219)*Painel!$E$19))</f>
        <v>1012319.2636935081</v>
      </c>
      <c r="O220" s="15">
        <f>(N220*EXP(Painel!$E$12-(Painel!$E$19^2)/2+NORMSINV(AleatProd!O219)*Painel!$E$19))</f>
        <v>1040983.1456679996</v>
      </c>
      <c r="P220" s="15">
        <f>(O220*EXP(Painel!$E$12-(Painel!$E$19^2)/2+NORMSINV(AleatProd!P219)*Painel!$E$19))</f>
        <v>1030072.746799837</v>
      </c>
      <c r="Q220" s="15">
        <f>(P220*EXP(Painel!$E$12-(Painel!$E$19^2)/2+NORMSINV(AleatProd!Q219)*Painel!$E$19))</f>
        <v>1045085.4637178176</v>
      </c>
      <c r="R220" s="15">
        <f>(Q220*EXP(Painel!$E$12-(Painel!$E$19^2)/2+NORMSINV(AleatProd!R219)*Painel!$E$19))</f>
        <v>1037851.0566637344</v>
      </c>
      <c r="S220" s="15">
        <f>(R220*EXP(Painel!$E$12-(Painel!$E$19^2)/2+NORMSINV(AleatProd!S219)*Painel!$E$19))</f>
        <v>1038922.0622038208</v>
      </c>
      <c r="T220" s="15">
        <f>(S220*EXP(Painel!$E$12-(Painel!$E$19^2)/2+NORMSINV(AleatProd!T219)*Painel!$E$19))</f>
        <v>1038570.0151544804</v>
      </c>
      <c r="U220" s="15">
        <f>(T220*EXP(Painel!$E$12-(Painel!$E$19^2)/2+NORMSINV(AleatProd!U219)*Painel!$E$19))</f>
        <v>1066361.9808131345</v>
      </c>
      <c r="V220" s="15">
        <f>(U220*EXP(Painel!$E$12-(Painel!$E$19^2)/2+NORMSINV(AleatProd!V219)*Painel!$E$19))</f>
        <v>1050045.9046345425</v>
      </c>
    </row>
    <row r="221" spans="1:22" x14ac:dyDescent="0.25">
      <c r="A221">
        <v>218</v>
      </c>
      <c r="B221" s="2">
        <f>Painel!$B$6</f>
        <v>1000000</v>
      </c>
      <c r="C221" s="15">
        <f>(B221*EXP(Painel!$E$12-(Painel!$E$19^2)/2+NORMSINV(AleatProd!C220)*Painel!$E$19))</f>
        <v>1009153.1984360249</v>
      </c>
      <c r="D221" s="15">
        <f>(C221*EXP(Painel!$E$12-(Painel!$E$19^2)/2+NORMSINV(AleatProd!D220)*Painel!$E$19))</f>
        <v>1009497.1389116846</v>
      </c>
      <c r="E221" s="15">
        <f>(D221*EXP(Painel!$E$12-(Painel!$E$19^2)/2+NORMSINV(AleatProd!E220)*Painel!$E$19))</f>
        <v>986353.30972951162</v>
      </c>
      <c r="F221" s="15">
        <f>(E221*EXP(Painel!$E$12-(Painel!$E$19^2)/2+NORMSINV(AleatProd!F220)*Painel!$E$19))</f>
        <v>969961.86528162123</v>
      </c>
      <c r="G221" s="15">
        <f>(F221*EXP(Painel!$E$12-(Painel!$E$19^2)/2+NORMSINV(AleatProd!G220)*Painel!$E$19))</f>
        <v>965954.22666363453</v>
      </c>
      <c r="H221" s="15">
        <f>(G221*EXP(Painel!$E$12-(Painel!$E$19^2)/2+NORMSINV(AleatProd!H220)*Painel!$E$19))</f>
        <v>975323.35770920606</v>
      </c>
      <c r="I221" s="15">
        <f>(H221*EXP(Painel!$E$12-(Painel!$E$19^2)/2+NORMSINV(AleatProd!I220)*Painel!$E$19))</f>
        <v>980312.74468997552</v>
      </c>
      <c r="J221" s="15">
        <f>(I221*EXP(Painel!$E$12-(Painel!$E$19^2)/2+NORMSINV(AleatProd!J220)*Painel!$E$19))</f>
        <v>979605.2579283372</v>
      </c>
      <c r="K221" s="15">
        <f>(J221*EXP(Painel!$E$12-(Painel!$E$19^2)/2+NORMSINV(AleatProd!K220)*Painel!$E$19))</f>
        <v>983594.29853072762</v>
      </c>
      <c r="L221" s="15">
        <f>(K221*EXP(Painel!$E$12-(Painel!$E$19^2)/2+NORMSINV(AleatProd!L220)*Painel!$E$19))</f>
        <v>988761.25851128937</v>
      </c>
      <c r="M221" s="15">
        <f>(L221*EXP(Painel!$E$12-(Painel!$E$19^2)/2+NORMSINV(AleatProd!M220)*Painel!$E$19))</f>
        <v>993353.97236977238</v>
      </c>
      <c r="N221" s="15">
        <f>(M221*EXP(Painel!$E$12-(Painel!$E$19^2)/2+NORMSINV(AleatProd!N220)*Painel!$E$19))</f>
        <v>994908.92994478904</v>
      </c>
      <c r="O221" s="15">
        <f>(N221*EXP(Painel!$E$12-(Painel!$E$19^2)/2+NORMSINV(AleatProd!O220)*Painel!$E$19))</f>
        <v>988638.74508889788</v>
      </c>
      <c r="P221" s="15">
        <f>(O221*EXP(Painel!$E$12-(Painel!$E$19^2)/2+NORMSINV(AleatProd!P220)*Painel!$E$19))</f>
        <v>979944.33608325792</v>
      </c>
      <c r="Q221" s="15">
        <f>(P221*EXP(Painel!$E$12-(Painel!$E$19^2)/2+NORMSINV(AleatProd!Q220)*Painel!$E$19))</f>
        <v>975547.78698516404</v>
      </c>
      <c r="R221" s="15">
        <f>(Q221*EXP(Painel!$E$12-(Painel!$E$19^2)/2+NORMSINV(AleatProd!R220)*Painel!$E$19))</f>
        <v>981963.01438909175</v>
      </c>
      <c r="S221" s="15">
        <f>(R221*EXP(Painel!$E$12-(Painel!$E$19^2)/2+NORMSINV(AleatProd!S220)*Painel!$E$19))</f>
        <v>992045.56904352433</v>
      </c>
      <c r="T221" s="15">
        <f>(S221*EXP(Painel!$E$12-(Painel!$E$19^2)/2+NORMSINV(AleatProd!T220)*Painel!$E$19))</f>
        <v>973722.3465100805</v>
      </c>
      <c r="U221" s="15">
        <f>(T221*EXP(Painel!$E$12-(Painel!$E$19^2)/2+NORMSINV(AleatProd!U220)*Painel!$E$19))</f>
        <v>967527.0087897341</v>
      </c>
      <c r="V221" s="15">
        <f>(U221*EXP(Painel!$E$12-(Painel!$E$19^2)/2+NORMSINV(AleatProd!V220)*Painel!$E$19))</f>
        <v>970854.29621519381</v>
      </c>
    </row>
    <row r="222" spans="1:22" x14ac:dyDescent="0.25">
      <c r="A222">
        <v>219</v>
      </c>
      <c r="B222" s="2">
        <f>Painel!$B$6</f>
        <v>1000000</v>
      </c>
      <c r="C222" s="15">
        <f>(B222*EXP(Painel!$E$12-(Painel!$E$19^2)/2+NORMSINV(AleatProd!C221)*Painel!$E$19))</f>
        <v>999949.40163771668</v>
      </c>
      <c r="D222" s="15">
        <f>(C222*EXP(Painel!$E$12-(Painel!$E$19^2)/2+NORMSINV(AleatProd!D221)*Painel!$E$19))</f>
        <v>988490.2469229803</v>
      </c>
      <c r="E222" s="15">
        <f>(D222*EXP(Painel!$E$12-(Painel!$E$19^2)/2+NORMSINV(AleatProd!E221)*Painel!$E$19))</f>
        <v>997839.08456945687</v>
      </c>
      <c r="F222" s="15">
        <f>(E222*EXP(Painel!$E$12-(Painel!$E$19^2)/2+NORMSINV(AleatProd!F221)*Painel!$E$19))</f>
        <v>995179.89493249392</v>
      </c>
      <c r="G222" s="15">
        <f>(F222*EXP(Painel!$E$12-(Painel!$E$19^2)/2+NORMSINV(AleatProd!G221)*Painel!$E$19))</f>
        <v>1002811.1430881027</v>
      </c>
      <c r="H222" s="15">
        <f>(G222*EXP(Painel!$E$12-(Painel!$E$19^2)/2+NORMSINV(AleatProd!H221)*Painel!$E$19))</f>
        <v>1010043.3499416712</v>
      </c>
      <c r="I222" s="15">
        <f>(H222*EXP(Painel!$E$12-(Painel!$E$19^2)/2+NORMSINV(AleatProd!I221)*Painel!$E$19))</f>
        <v>1007541.2674599426</v>
      </c>
      <c r="J222" s="15">
        <f>(I222*EXP(Painel!$E$12-(Painel!$E$19^2)/2+NORMSINV(AleatProd!J221)*Painel!$E$19))</f>
        <v>1017328.9125641092</v>
      </c>
      <c r="K222" s="15">
        <f>(J222*EXP(Painel!$E$12-(Painel!$E$19^2)/2+NORMSINV(AleatProd!K221)*Painel!$E$19))</f>
        <v>1019829.3353784463</v>
      </c>
      <c r="L222" s="15">
        <f>(K222*EXP(Painel!$E$12-(Painel!$E$19^2)/2+NORMSINV(AleatProd!L221)*Painel!$E$19))</f>
        <v>1039157.4032696838</v>
      </c>
      <c r="M222" s="15">
        <f>(L222*EXP(Painel!$E$12-(Painel!$E$19^2)/2+NORMSINV(AleatProd!M221)*Painel!$E$19))</f>
        <v>1025646.7284234314</v>
      </c>
      <c r="N222" s="15">
        <f>(M222*EXP(Painel!$E$12-(Painel!$E$19^2)/2+NORMSINV(AleatProd!N221)*Painel!$E$19))</f>
        <v>1022848.3426034931</v>
      </c>
      <c r="O222" s="15">
        <f>(N222*EXP(Painel!$E$12-(Painel!$E$19^2)/2+NORMSINV(AleatProd!O221)*Painel!$E$19))</f>
        <v>1012414.8872778098</v>
      </c>
      <c r="P222" s="15">
        <f>(O222*EXP(Painel!$E$12-(Painel!$E$19^2)/2+NORMSINV(AleatProd!P221)*Painel!$E$19))</f>
        <v>1024693.5194272688</v>
      </c>
      <c r="Q222" s="15">
        <f>(P222*EXP(Painel!$E$12-(Painel!$E$19^2)/2+NORMSINV(AleatProd!Q221)*Painel!$E$19))</f>
        <v>1023985.1625521722</v>
      </c>
      <c r="R222" s="15">
        <f>(Q222*EXP(Painel!$E$12-(Painel!$E$19^2)/2+NORMSINV(AleatProd!R221)*Painel!$E$19))</f>
        <v>1016803.0702504333</v>
      </c>
      <c r="S222" s="15">
        <f>(R222*EXP(Painel!$E$12-(Painel!$E$19^2)/2+NORMSINV(AleatProd!S221)*Painel!$E$19))</f>
        <v>1000121.2141119454</v>
      </c>
      <c r="T222" s="15">
        <f>(S222*EXP(Painel!$E$12-(Painel!$E$19^2)/2+NORMSINV(AleatProd!T221)*Painel!$E$19))</f>
        <v>978343.7005875688</v>
      </c>
      <c r="U222" s="15">
        <f>(T222*EXP(Painel!$E$12-(Painel!$E$19^2)/2+NORMSINV(AleatProd!U221)*Painel!$E$19))</f>
        <v>988450.69549795531</v>
      </c>
      <c r="V222" s="15">
        <f>(U222*EXP(Painel!$E$12-(Painel!$E$19^2)/2+NORMSINV(AleatProd!V221)*Painel!$E$19))</f>
        <v>996356.34414035396</v>
      </c>
    </row>
    <row r="223" spans="1:22" x14ac:dyDescent="0.25">
      <c r="A223">
        <v>220</v>
      </c>
      <c r="B223" s="2">
        <f>Painel!$B$6</f>
        <v>1000000</v>
      </c>
      <c r="C223" s="15">
        <f>(B223*EXP(Painel!$E$12-(Painel!$E$19^2)/2+NORMSINV(AleatProd!C222)*Painel!$E$19))</f>
        <v>1005864.6566297031</v>
      </c>
      <c r="D223" s="15">
        <f>(C223*EXP(Painel!$E$12-(Painel!$E$19^2)/2+NORMSINV(AleatProd!D222)*Painel!$E$19))</f>
        <v>1002637.6547129218</v>
      </c>
      <c r="E223" s="15">
        <f>(D223*EXP(Painel!$E$12-(Painel!$E$19^2)/2+NORMSINV(AleatProd!E222)*Painel!$E$19))</f>
        <v>1010800.2672372221</v>
      </c>
      <c r="F223" s="15">
        <f>(E223*EXP(Painel!$E$12-(Painel!$E$19^2)/2+NORMSINV(AleatProd!F222)*Painel!$E$19))</f>
        <v>1008137.6542289307</v>
      </c>
      <c r="G223" s="15">
        <f>(F223*EXP(Painel!$E$12-(Painel!$E$19^2)/2+NORMSINV(AleatProd!G222)*Painel!$E$19))</f>
        <v>997334.68784673198</v>
      </c>
      <c r="H223" s="15">
        <f>(G223*EXP(Painel!$E$12-(Painel!$E$19^2)/2+NORMSINV(AleatProd!H222)*Painel!$E$19))</f>
        <v>990825.65357815009</v>
      </c>
      <c r="I223" s="15">
        <f>(H223*EXP(Painel!$E$12-(Painel!$E$19^2)/2+NORMSINV(AleatProd!I222)*Painel!$E$19))</f>
        <v>997731.05287824792</v>
      </c>
      <c r="J223" s="15">
        <f>(I223*EXP(Painel!$E$12-(Painel!$E$19^2)/2+NORMSINV(AleatProd!J222)*Painel!$E$19))</f>
        <v>988118.92574118788</v>
      </c>
      <c r="K223" s="15">
        <f>(J223*EXP(Painel!$E$12-(Painel!$E$19^2)/2+NORMSINV(AleatProd!K222)*Painel!$E$19))</f>
        <v>984386.5007694969</v>
      </c>
      <c r="L223" s="15">
        <f>(K223*EXP(Painel!$E$12-(Painel!$E$19^2)/2+NORMSINV(AleatProd!L222)*Painel!$E$19))</f>
        <v>973621.96426187118</v>
      </c>
      <c r="M223" s="15">
        <f>(L223*EXP(Painel!$E$12-(Painel!$E$19^2)/2+NORMSINV(AleatProd!M222)*Painel!$E$19))</f>
        <v>974781.87770669861</v>
      </c>
      <c r="N223" s="15">
        <f>(M223*EXP(Painel!$E$12-(Painel!$E$19^2)/2+NORMSINV(AleatProd!N222)*Painel!$E$19))</f>
        <v>978218.3150273714</v>
      </c>
      <c r="O223" s="15">
        <f>(N223*EXP(Painel!$E$12-(Painel!$E$19^2)/2+NORMSINV(AleatProd!O222)*Painel!$E$19))</f>
        <v>971278.81535912468</v>
      </c>
      <c r="P223" s="15">
        <f>(O223*EXP(Painel!$E$12-(Painel!$E$19^2)/2+NORMSINV(AleatProd!P222)*Painel!$E$19))</f>
        <v>972584.51986955001</v>
      </c>
      <c r="Q223" s="15">
        <f>(P223*EXP(Painel!$E$12-(Painel!$E$19^2)/2+NORMSINV(AleatProd!Q222)*Painel!$E$19))</f>
        <v>971756.3575165167</v>
      </c>
      <c r="R223" s="15">
        <f>(Q223*EXP(Painel!$E$12-(Painel!$E$19^2)/2+NORMSINV(AleatProd!R222)*Painel!$E$19))</f>
        <v>978217.91541900532</v>
      </c>
      <c r="S223" s="15">
        <f>(R223*EXP(Painel!$E$12-(Painel!$E$19^2)/2+NORMSINV(AleatProd!S222)*Painel!$E$19))</f>
        <v>979300.45154327538</v>
      </c>
      <c r="T223" s="15">
        <f>(S223*EXP(Painel!$E$12-(Painel!$E$19^2)/2+NORMSINV(AleatProd!T222)*Painel!$E$19))</f>
        <v>1005482.8246761896</v>
      </c>
      <c r="U223" s="15">
        <f>(T223*EXP(Painel!$E$12-(Painel!$E$19^2)/2+NORMSINV(AleatProd!U222)*Painel!$E$19))</f>
        <v>1004973.2771753492</v>
      </c>
      <c r="V223" s="15">
        <f>(U223*EXP(Painel!$E$12-(Painel!$E$19^2)/2+NORMSINV(AleatProd!V222)*Painel!$E$19))</f>
        <v>1008383.0727773254</v>
      </c>
    </row>
    <row r="224" spans="1:22" x14ac:dyDescent="0.25">
      <c r="A224">
        <v>221</v>
      </c>
      <c r="B224" s="2">
        <f>Painel!$B$6</f>
        <v>1000000</v>
      </c>
      <c r="C224" s="15">
        <f>(B224*EXP(Painel!$E$12-(Painel!$E$19^2)/2+NORMSINV(AleatProd!C223)*Painel!$E$19))</f>
        <v>1000392.7045833365</v>
      </c>
      <c r="D224" s="15">
        <f>(C224*EXP(Painel!$E$12-(Painel!$E$19^2)/2+NORMSINV(AleatProd!D223)*Painel!$E$19))</f>
        <v>987524.18855336239</v>
      </c>
      <c r="E224" s="15">
        <f>(D224*EXP(Painel!$E$12-(Painel!$E$19^2)/2+NORMSINV(AleatProd!E223)*Painel!$E$19))</f>
        <v>1009274.5603517253</v>
      </c>
      <c r="F224" s="15">
        <f>(E224*EXP(Painel!$E$12-(Painel!$E$19^2)/2+NORMSINV(AleatProd!F223)*Painel!$E$19))</f>
        <v>1019086.7445358131</v>
      </c>
      <c r="G224" s="15">
        <f>(F224*EXP(Painel!$E$12-(Painel!$E$19^2)/2+NORMSINV(AleatProd!G223)*Painel!$E$19))</f>
        <v>1017705.8233131147</v>
      </c>
      <c r="H224" s="15">
        <f>(G224*EXP(Painel!$E$12-(Painel!$E$19^2)/2+NORMSINV(AleatProd!H223)*Painel!$E$19))</f>
        <v>1013108.8622715495</v>
      </c>
      <c r="I224" s="15">
        <f>(H224*EXP(Painel!$E$12-(Painel!$E$19^2)/2+NORMSINV(AleatProd!I223)*Painel!$E$19))</f>
        <v>1002054.6803604568</v>
      </c>
      <c r="J224" s="15">
        <f>(I224*EXP(Painel!$E$12-(Painel!$E$19^2)/2+NORMSINV(AleatProd!J223)*Painel!$E$19))</f>
        <v>983675.61454280303</v>
      </c>
      <c r="K224" s="15">
        <f>(J224*EXP(Painel!$E$12-(Painel!$E$19^2)/2+NORMSINV(AleatProd!K223)*Painel!$E$19))</f>
        <v>979270.85708130663</v>
      </c>
      <c r="L224" s="15">
        <f>(K224*EXP(Painel!$E$12-(Painel!$E$19^2)/2+NORMSINV(AleatProd!L223)*Painel!$E$19))</f>
        <v>965434.59988705942</v>
      </c>
      <c r="M224" s="15">
        <f>(L224*EXP(Painel!$E$12-(Painel!$E$19^2)/2+NORMSINV(AleatProd!M223)*Painel!$E$19))</f>
        <v>987771.8845631174</v>
      </c>
      <c r="N224" s="15">
        <f>(M224*EXP(Painel!$E$12-(Painel!$E$19^2)/2+NORMSINV(AleatProd!N223)*Painel!$E$19))</f>
        <v>997554.07665601815</v>
      </c>
      <c r="O224" s="15">
        <f>(N224*EXP(Painel!$E$12-(Painel!$E$19^2)/2+NORMSINV(AleatProd!O223)*Painel!$E$19))</f>
        <v>997486.03588612843</v>
      </c>
      <c r="P224" s="15">
        <f>(O224*EXP(Painel!$E$12-(Painel!$E$19^2)/2+NORMSINV(AleatProd!P223)*Painel!$E$19))</f>
        <v>1001680.2595867167</v>
      </c>
      <c r="Q224" s="15">
        <f>(P224*EXP(Painel!$E$12-(Painel!$E$19^2)/2+NORMSINV(AleatProd!Q223)*Painel!$E$19))</f>
        <v>1015040.967142084</v>
      </c>
      <c r="R224" s="15">
        <f>(Q224*EXP(Painel!$E$12-(Painel!$E$19^2)/2+NORMSINV(AleatProd!R223)*Painel!$E$19))</f>
        <v>1015509.2657190558</v>
      </c>
      <c r="S224" s="15">
        <f>(R224*EXP(Painel!$E$12-(Painel!$E$19^2)/2+NORMSINV(AleatProd!S223)*Painel!$E$19))</f>
        <v>1025628.6349811654</v>
      </c>
      <c r="T224" s="15">
        <f>(S224*EXP(Painel!$E$12-(Painel!$E$19^2)/2+NORMSINV(AleatProd!T223)*Painel!$E$19))</f>
        <v>1026565.3764998018</v>
      </c>
      <c r="U224" s="15">
        <f>(T224*EXP(Painel!$E$12-(Painel!$E$19^2)/2+NORMSINV(AleatProd!U223)*Painel!$E$19))</f>
        <v>1039147.9492534189</v>
      </c>
      <c r="V224" s="15">
        <f>(U224*EXP(Painel!$E$12-(Painel!$E$19^2)/2+NORMSINV(AleatProd!V223)*Painel!$E$19))</f>
        <v>1028973.63149943</v>
      </c>
    </row>
    <row r="225" spans="1:22" x14ac:dyDescent="0.25">
      <c r="A225">
        <v>222</v>
      </c>
      <c r="B225" s="2">
        <f>Painel!$B$6</f>
        <v>1000000</v>
      </c>
      <c r="C225" s="15">
        <f>(B225*EXP(Painel!$E$12-(Painel!$E$19^2)/2+NORMSINV(AleatProd!C224)*Painel!$E$19))</f>
        <v>992028.83232713048</v>
      </c>
      <c r="D225" s="15">
        <f>(C225*EXP(Painel!$E$12-(Painel!$E$19^2)/2+NORMSINV(AleatProd!D224)*Painel!$E$19))</f>
        <v>979236.86582168774</v>
      </c>
      <c r="E225" s="15">
        <f>(D225*EXP(Painel!$E$12-(Painel!$E$19^2)/2+NORMSINV(AleatProd!E224)*Painel!$E$19))</f>
        <v>962767.92707764264</v>
      </c>
      <c r="F225" s="15">
        <f>(E225*EXP(Painel!$E$12-(Painel!$E$19^2)/2+NORMSINV(AleatProd!F224)*Painel!$E$19))</f>
        <v>973377.47728921333</v>
      </c>
      <c r="G225" s="15">
        <f>(F225*EXP(Painel!$E$12-(Painel!$E$19^2)/2+NORMSINV(AleatProd!G224)*Painel!$E$19))</f>
        <v>956918.54340096342</v>
      </c>
      <c r="H225" s="15">
        <f>(G225*EXP(Painel!$E$12-(Painel!$E$19^2)/2+NORMSINV(AleatProd!H224)*Painel!$E$19))</f>
        <v>949054.30089882493</v>
      </c>
      <c r="I225" s="15">
        <f>(H225*EXP(Painel!$E$12-(Painel!$E$19^2)/2+NORMSINV(AleatProd!I224)*Painel!$E$19))</f>
        <v>952296.27903041872</v>
      </c>
      <c r="J225" s="15">
        <f>(I225*EXP(Painel!$E$12-(Painel!$E$19^2)/2+NORMSINV(AleatProd!J224)*Painel!$E$19))</f>
        <v>952598.41970409092</v>
      </c>
      <c r="K225" s="15">
        <f>(J225*EXP(Painel!$E$12-(Painel!$E$19^2)/2+NORMSINV(AleatProd!K224)*Painel!$E$19))</f>
        <v>949012.82851755468</v>
      </c>
      <c r="L225" s="15">
        <f>(K225*EXP(Painel!$E$12-(Painel!$E$19^2)/2+NORMSINV(AleatProd!L224)*Painel!$E$19))</f>
        <v>959748.80208854075</v>
      </c>
      <c r="M225" s="15">
        <f>(L225*EXP(Painel!$E$12-(Painel!$E$19^2)/2+NORMSINV(AleatProd!M224)*Painel!$E$19))</f>
        <v>964166.55095209205</v>
      </c>
      <c r="N225" s="15">
        <f>(M225*EXP(Painel!$E$12-(Painel!$E$19^2)/2+NORMSINV(AleatProd!N224)*Painel!$E$19))</f>
        <v>959044.10190988018</v>
      </c>
      <c r="O225" s="15">
        <f>(N225*EXP(Painel!$E$12-(Painel!$E$19^2)/2+NORMSINV(AleatProd!O224)*Painel!$E$19))</f>
        <v>953619.84659255703</v>
      </c>
      <c r="P225" s="15">
        <f>(O225*EXP(Painel!$E$12-(Painel!$E$19^2)/2+NORMSINV(AleatProd!P224)*Painel!$E$19))</f>
        <v>945402.45449650532</v>
      </c>
      <c r="Q225" s="15">
        <f>(P225*EXP(Painel!$E$12-(Painel!$E$19^2)/2+NORMSINV(AleatProd!Q224)*Painel!$E$19))</f>
        <v>958221.14885110746</v>
      </c>
      <c r="R225" s="15">
        <f>(Q225*EXP(Painel!$E$12-(Painel!$E$19^2)/2+NORMSINV(AleatProd!R224)*Painel!$E$19))</f>
        <v>958926.73962536629</v>
      </c>
      <c r="S225" s="15">
        <f>(R225*EXP(Painel!$E$12-(Painel!$E$19^2)/2+NORMSINV(AleatProd!S224)*Painel!$E$19))</f>
        <v>961222.88423134224</v>
      </c>
      <c r="T225" s="15">
        <f>(S225*EXP(Painel!$E$12-(Painel!$E$19^2)/2+NORMSINV(AleatProd!T224)*Painel!$E$19))</f>
        <v>961698.37076235551</v>
      </c>
      <c r="U225" s="15">
        <f>(T225*EXP(Painel!$E$12-(Painel!$E$19^2)/2+NORMSINV(AleatProd!U224)*Painel!$E$19))</f>
        <v>970327.82467269513</v>
      </c>
      <c r="V225" s="15">
        <f>(U225*EXP(Painel!$E$12-(Painel!$E$19^2)/2+NORMSINV(AleatProd!V224)*Painel!$E$19))</f>
        <v>975069.86184657621</v>
      </c>
    </row>
    <row r="226" spans="1:22" x14ac:dyDescent="0.25">
      <c r="A226">
        <v>223</v>
      </c>
      <c r="B226" s="2">
        <f>Painel!$B$6</f>
        <v>1000000</v>
      </c>
      <c r="C226" s="15">
        <f>(B226*EXP(Painel!$E$12-(Painel!$E$19^2)/2+NORMSINV(AleatProd!C225)*Painel!$E$19))</f>
        <v>998995.52123523527</v>
      </c>
      <c r="D226" s="15">
        <f>(C226*EXP(Painel!$E$12-(Painel!$E$19^2)/2+NORMSINV(AleatProd!D225)*Painel!$E$19))</f>
        <v>983782.96969223185</v>
      </c>
      <c r="E226" s="15">
        <f>(D226*EXP(Painel!$E$12-(Painel!$E$19^2)/2+NORMSINV(AleatProd!E225)*Painel!$E$19))</f>
        <v>974172.3867189599</v>
      </c>
      <c r="F226" s="15">
        <f>(E226*EXP(Painel!$E$12-(Painel!$E$19^2)/2+NORMSINV(AleatProd!F225)*Painel!$E$19))</f>
        <v>984386.28661298275</v>
      </c>
      <c r="G226" s="15">
        <f>(F226*EXP(Painel!$E$12-(Painel!$E$19^2)/2+NORMSINV(AleatProd!G225)*Painel!$E$19))</f>
        <v>984368.48187517573</v>
      </c>
      <c r="H226" s="15">
        <f>(G226*EXP(Painel!$E$12-(Painel!$E$19^2)/2+NORMSINV(AleatProd!H225)*Painel!$E$19))</f>
        <v>971114.57045562414</v>
      </c>
      <c r="I226" s="15">
        <f>(H226*EXP(Painel!$E$12-(Painel!$E$19^2)/2+NORMSINV(AleatProd!I225)*Painel!$E$19))</f>
        <v>968226.72511912079</v>
      </c>
      <c r="J226" s="15">
        <f>(I226*EXP(Painel!$E$12-(Painel!$E$19^2)/2+NORMSINV(AleatProd!J225)*Painel!$E$19))</f>
        <v>987037.51037820615</v>
      </c>
      <c r="K226" s="15">
        <f>(J226*EXP(Painel!$E$12-(Painel!$E$19^2)/2+NORMSINV(AleatProd!K225)*Painel!$E$19))</f>
        <v>990627.95925494155</v>
      </c>
      <c r="L226" s="15">
        <f>(K226*EXP(Painel!$E$12-(Painel!$E$19^2)/2+NORMSINV(AleatProd!L225)*Painel!$E$19))</f>
        <v>991388.37163035769</v>
      </c>
      <c r="M226" s="15">
        <f>(L226*EXP(Painel!$E$12-(Painel!$E$19^2)/2+NORMSINV(AleatProd!M225)*Painel!$E$19))</f>
        <v>992789.96178401739</v>
      </c>
      <c r="N226" s="15">
        <f>(M226*EXP(Painel!$E$12-(Painel!$E$19^2)/2+NORMSINV(AleatProd!N225)*Painel!$E$19))</f>
        <v>983697.19710618549</v>
      </c>
      <c r="O226" s="15">
        <f>(N226*EXP(Painel!$E$12-(Painel!$E$19^2)/2+NORMSINV(AleatProd!O225)*Painel!$E$19))</f>
        <v>993693.12703489035</v>
      </c>
      <c r="P226" s="15">
        <f>(O226*EXP(Painel!$E$12-(Painel!$E$19^2)/2+NORMSINV(AleatProd!P225)*Painel!$E$19))</f>
        <v>986497.09981071076</v>
      </c>
      <c r="Q226" s="15">
        <f>(P226*EXP(Painel!$E$12-(Painel!$E$19^2)/2+NORMSINV(AleatProd!Q225)*Painel!$E$19))</f>
        <v>992495.0477822551</v>
      </c>
      <c r="R226" s="15">
        <f>(Q226*EXP(Painel!$E$12-(Painel!$E$19^2)/2+NORMSINV(AleatProd!R225)*Painel!$E$19))</f>
        <v>992373.00994411076</v>
      </c>
      <c r="S226" s="15">
        <f>(R226*EXP(Painel!$E$12-(Painel!$E$19^2)/2+NORMSINV(AleatProd!S225)*Painel!$E$19))</f>
        <v>987201.78709386825</v>
      </c>
      <c r="T226" s="15">
        <f>(S226*EXP(Painel!$E$12-(Painel!$E$19^2)/2+NORMSINV(AleatProd!T225)*Painel!$E$19))</f>
        <v>1006854.6584229668</v>
      </c>
      <c r="U226" s="15">
        <f>(T226*EXP(Painel!$E$12-(Painel!$E$19^2)/2+NORMSINV(AleatProd!U225)*Painel!$E$19))</f>
        <v>1016276.5420429435</v>
      </c>
      <c r="V226" s="15">
        <f>(U226*EXP(Painel!$E$12-(Painel!$E$19^2)/2+NORMSINV(AleatProd!V225)*Painel!$E$19))</f>
        <v>1019743.1343512787</v>
      </c>
    </row>
    <row r="227" spans="1:22" x14ac:dyDescent="0.25">
      <c r="A227">
        <v>224</v>
      </c>
      <c r="B227" s="2">
        <f>Painel!$B$6</f>
        <v>1000000</v>
      </c>
      <c r="C227" s="15">
        <f>(B227*EXP(Painel!$E$12-(Painel!$E$19^2)/2+NORMSINV(AleatProd!C226)*Painel!$E$19))</f>
        <v>992441.5052670755</v>
      </c>
      <c r="D227" s="15">
        <f>(C227*EXP(Painel!$E$12-(Painel!$E$19^2)/2+NORMSINV(AleatProd!D226)*Painel!$E$19))</f>
        <v>988737.61084426998</v>
      </c>
      <c r="E227" s="15">
        <f>(D227*EXP(Painel!$E$12-(Painel!$E$19^2)/2+NORMSINV(AleatProd!E226)*Painel!$E$19))</f>
        <v>993296.79790873011</v>
      </c>
      <c r="F227" s="15">
        <f>(E227*EXP(Painel!$E$12-(Painel!$E$19^2)/2+NORMSINV(AleatProd!F226)*Painel!$E$19))</f>
        <v>1007917.0192764795</v>
      </c>
      <c r="G227" s="15">
        <f>(F227*EXP(Painel!$E$12-(Painel!$E$19^2)/2+NORMSINV(AleatProd!G226)*Painel!$E$19))</f>
        <v>1001208.4860273316</v>
      </c>
      <c r="H227" s="15">
        <f>(G227*EXP(Painel!$E$12-(Painel!$E$19^2)/2+NORMSINV(AleatProd!H226)*Painel!$E$19))</f>
        <v>1011044.078480119</v>
      </c>
      <c r="I227" s="15">
        <f>(H227*EXP(Painel!$E$12-(Painel!$E$19^2)/2+NORMSINV(AleatProd!I226)*Painel!$E$19))</f>
        <v>1021876.8981910567</v>
      </c>
      <c r="J227" s="15">
        <f>(I227*EXP(Painel!$E$12-(Painel!$E$19^2)/2+NORMSINV(AleatProd!J226)*Painel!$E$19))</f>
        <v>1017324.7955274793</v>
      </c>
      <c r="K227" s="15">
        <f>(J227*EXP(Painel!$E$12-(Painel!$E$19^2)/2+NORMSINV(AleatProd!K226)*Painel!$E$19))</f>
        <v>1017717.6312485061</v>
      </c>
      <c r="L227" s="15">
        <f>(K227*EXP(Painel!$E$12-(Painel!$E$19^2)/2+NORMSINV(AleatProd!L226)*Painel!$E$19))</f>
        <v>1013373.1121981121</v>
      </c>
      <c r="M227" s="15">
        <f>(L227*EXP(Painel!$E$12-(Painel!$E$19^2)/2+NORMSINV(AleatProd!M226)*Painel!$E$19))</f>
        <v>1006080.5135033841</v>
      </c>
      <c r="N227" s="15">
        <f>(M227*EXP(Painel!$E$12-(Painel!$E$19^2)/2+NORMSINV(AleatProd!N226)*Painel!$E$19))</f>
        <v>1001290.6814882832</v>
      </c>
      <c r="O227" s="15">
        <f>(N227*EXP(Painel!$E$12-(Painel!$E$19^2)/2+NORMSINV(AleatProd!O226)*Painel!$E$19))</f>
        <v>996962.15469398058</v>
      </c>
      <c r="P227" s="15">
        <f>(O227*EXP(Painel!$E$12-(Painel!$E$19^2)/2+NORMSINV(AleatProd!P226)*Painel!$E$19))</f>
        <v>1007937.2573369973</v>
      </c>
      <c r="Q227" s="15">
        <f>(P227*EXP(Painel!$E$12-(Painel!$E$19^2)/2+NORMSINV(AleatProd!Q226)*Painel!$E$19))</f>
        <v>1013347.8894100136</v>
      </c>
      <c r="R227" s="15">
        <f>(Q227*EXP(Painel!$E$12-(Painel!$E$19^2)/2+NORMSINV(AleatProd!R226)*Painel!$E$19))</f>
        <v>1006974.7318409389</v>
      </c>
      <c r="S227" s="15">
        <f>(R227*EXP(Painel!$E$12-(Painel!$E$19^2)/2+NORMSINV(AleatProd!S226)*Painel!$E$19))</f>
        <v>979300.09627228393</v>
      </c>
      <c r="T227" s="15">
        <f>(S227*EXP(Painel!$E$12-(Painel!$E$19^2)/2+NORMSINV(AleatProd!T226)*Painel!$E$19))</f>
        <v>974763.53339307802</v>
      </c>
      <c r="U227" s="15">
        <f>(T227*EXP(Painel!$E$12-(Painel!$E$19^2)/2+NORMSINV(AleatProd!U226)*Painel!$E$19))</f>
        <v>959602.99622655683</v>
      </c>
      <c r="V227" s="15">
        <f>(U227*EXP(Painel!$E$12-(Painel!$E$19^2)/2+NORMSINV(AleatProd!V226)*Painel!$E$19))</f>
        <v>960645.02291657962</v>
      </c>
    </row>
    <row r="228" spans="1:22" x14ac:dyDescent="0.25">
      <c r="A228">
        <v>225</v>
      </c>
      <c r="B228" s="2">
        <f>Painel!$B$6</f>
        <v>1000000</v>
      </c>
      <c r="C228" s="15">
        <f>(B228*EXP(Painel!$E$12-(Painel!$E$19^2)/2+NORMSINV(AleatProd!C227)*Painel!$E$19))</f>
        <v>1005218.6444570869</v>
      </c>
      <c r="D228" s="15">
        <f>(C228*EXP(Painel!$E$12-(Painel!$E$19^2)/2+NORMSINV(AleatProd!D227)*Painel!$E$19))</f>
        <v>1006820.0179991927</v>
      </c>
      <c r="E228" s="15">
        <f>(D228*EXP(Painel!$E$12-(Painel!$E$19^2)/2+NORMSINV(AleatProd!E227)*Painel!$E$19))</f>
        <v>992324.06351544964</v>
      </c>
      <c r="F228" s="15">
        <f>(E228*EXP(Painel!$E$12-(Painel!$E$19^2)/2+NORMSINV(AleatProd!F227)*Painel!$E$19))</f>
        <v>982257.20795980317</v>
      </c>
      <c r="G228" s="15">
        <f>(F228*EXP(Painel!$E$12-(Painel!$E$19^2)/2+NORMSINV(AleatProd!G227)*Painel!$E$19))</f>
        <v>988769.04142250866</v>
      </c>
      <c r="H228" s="15">
        <f>(G228*EXP(Painel!$E$12-(Painel!$E$19^2)/2+NORMSINV(AleatProd!H227)*Painel!$E$19))</f>
        <v>992211.97910514835</v>
      </c>
      <c r="I228" s="15">
        <f>(H228*EXP(Painel!$E$12-(Painel!$E$19^2)/2+NORMSINV(AleatProd!I227)*Painel!$E$19))</f>
        <v>1001912.0589547816</v>
      </c>
      <c r="J228" s="15">
        <f>(I228*EXP(Painel!$E$12-(Painel!$E$19^2)/2+NORMSINV(AleatProd!J227)*Painel!$E$19))</f>
        <v>987573.94166375592</v>
      </c>
      <c r="K228" s="15">
        <f>(J228*EXP(Painel!$E$12-(Painel!$E$19^2)/2+NORMSINV(AleatProd!K227)*Painel!$E$19))</f>
        <v>972607.36195250426</v>
      </c>
      <c r="L228" s="15">
        <f>(K228*EXP(Painel!$E$12-(Painel!$E$19^2)/2+NORMSINV(AleatProd!L227)*Painel!$E$19))</f>
        <v>969627.48919733975</v>
      </c>
      <c r="M228" s="15">
        <f>(L228*EXP(Painel!$E$12-(Painel!$E$19^2)/2+NORMSINV(AleatProd!M227)*Painel!$E$19))</f>
        <v>978647.48430328327</v>
      </c>
      <c r="N228" s="15">
        <f>(M228*EXP(Painel!$E$12-(Painel!$E$19^2)/2+NORMSINV(AleatProd!N227)*Painel!$E$19))</f>
        <v>990212.58815438254</v>
      </c>
      <c r="O228" s="15">
        <f>(N228*EXP(Painel!$E$12-(Painel!$E$19^2)/2+NORMSINV(AleatProd!O227)*Painel!$E$19))</f>
        <v>989705.53317146131</v>
      </c>
      <c r="P228" s="15">
        <f>(O228*EXP(Painel!$E$12-(Painel!$E$19^2)/2+NORMSINV(AleatProd!P227)*Painel!$E$19))</f>
        <v>993293.74652921665</v>
      </c>
      <c r="Q228" s="15">
        <f>(P228*EXP(Painel!$E$12-(Painel!$E$19^2)/2+NORMSINV(AleatProd!Q227)*Painel!$E$19))</f>
        <v>1007264.0764057777</v>
      </c>
      <c r="R228" s="15">
        <f>(Q228*EXP(Painel!$E$12-(Painel!$E$19^2)/2+NORMSINV(AleatProd!R227)*Painel!$E$19))</f>
        <v>1009871.0699356648</v>
      </c>
      <c r="S228" s="15">
        <f>(R228*EXP(Painel!$E$12-(Painel!$E$19^2)/2+NORMSINV(AleatProd!S227)*Painel!$E$19))</f>
        <v>1015627.1824535369</v>
      </c>
      <c r="T228" s="15">
        <f>(S228*EXP(Painel!$E$12-(Painel!$E$19^2)/2+NORMSINV(AleatProd!T227)*Painel!$E$19))</f>
        <v>1019229.535255754</v>
      </c>
      <c r="U228" s="15">
        <f>(T228*EXP(Painel!$E$12-(Painel!$E$19^2)/2+NORMSINV(AleatProd!U227)*Painel!$E$19))</f>
        <v>1022317.0126018925</v>
      </c>
      <c r="V228" s="15">
        <f>(U228*EXP(Painel!$E$12-(Painel!$E$19^2)/2+NORMSINV(AleatProd!V227)*Painel!$E$19))</f>
        <v>1013885.7597064405</v>
      </c>
    </row>
    <row r="229" spans="1:22" x14ac:dyDescent="0.25">
      <c r="A229">
        <v>226</v>
      </c>
      <c r="B229" s="2">
        <f>Painel!$B$6</f>
        <v>1000000</v>
      </c>
      <c r="C229" s="15">
        <f>(B229*EXP(Painel!$E$12-(Painel!$E$19^2)/2+NORMSINV(AleatProd!C228)*Painel!$E$19))</f>
        <v>1000717.2068572765</v>
      </c>
      <c r="D229" s="15">
        <f>(C229*EXP(Painel!$E$12-(Painel!$E$19^2)/2+NORMSINV(AleatProd!D228)*Painel!$E$19))</f>
        <v>1003342.9174717293</v>
      </c>
      <c r="E229" s="15">
        <f>(D229*EXP(Painel!$E$12-(Painel!$E$19^2)/2+NORMSINV(AleatProd!E228)*Painel!$E$19))</f>
        <v>992234.93247930042</v>
      </c>
      <c r="F229" s="15">
        <f>(E229*EXP(Painel!$E$12-(Painel!$E$19^2)/2+NORMSINV(AleatProd!F228)*Painel!$E$19))</f>
        <v>986554.44797932252</v>
      </c>
      <c r="G229" s="15">
        <f>(F229*EXP(Painel!$E$12-(Painel!$E$19^2)/2+NORMSINV(AleatProd!G228)*Painel!$E$19))</f>
        <v>989432.97645560058</v>
      </c>
      <c r="H229" s="15">
        <f>(G229*EXP(Painel!$E$12-(Painel!$E$19^2)/2+NORMSINV(AleatProd!H228)*Painel!$E$19))</f>
        <v>988111.33354214393</v>
      </c>
      <c r="I229" s="15">
        <f>(H229*EXP(Painel!$E$12-(Painel!$E$19^2)/2+NORMSINV(AleatProd!I228)*Painel!$E$19))</f>
        <v>990198.61333514191</v>
      </c>
      <c r="J229" s="15">
        <f>(I229*EXP(Painel!$E$12-(Painel!$E$19^2)/2+NORMSINV(AleatProd!J228)*Painel!$E$19))</f>
        <v>989150.41667819605</v>
      </c>
      <c r="K229" s="15">
        <f>(J229*EXP(Painel!$E$12-(Painel!$E$19^2)/2+NORMSINV(AleatProd!K228)*Painel!$E$19))</f>
        <v>1000787.780203828</v>
      </c>
      <c r="L229" s="15">
        <f>(K229*EXP(Painel!$E$12-(Painel!$E$19^2)/2+NORMSINV(AleatProd!L228)*Painel!$E$19))</f>
        <v>1019485.8494107985</v>
      </c>
      <c r="M229" s="15">
        <f>(L229*EXP(Painel!$E$12-(Painel!$E$19^2)/2+NORMSINV(AleatProd!M228)*Painel!$E$19))</f>
        <v>1025717.4676373606</v>
      </c>
      <c r="N229" s="15">
        <f>(M229*EXP(Painel!$E$12-(Painel!$E$19^2)/2+NORMSINV(AleatProd!N228)*Painel!$E$19))</f>
        <v>1020384.5158758746</v>
      </c>
      <c r="O229" s="15">
        <f>(N229*EXP(Painel!$E$12-(Painel!$E$19^2)/2+NORMSINV(AleatProd!O228)*Painel!$E$19))</f>
        <v>1007175.2944848108</v>
      </c>
      <c r="P229" s="15">
        <f>(O229*EXP(Painel!$E$12-(Painel!$E$19^2)/2+NORMSINV(AleatProd!P228)*Painel!$E$19))</f>
        <v>1019135.7978386098</v>
      </c>
      <c r="Q229" s="15">
        <f>(P229*EXP(Painel!$E$12-(Painel!$E$19^2)/2+NORMSINV(AleatProd!Q228)*Painel!$E$19))</f>
        <v>1012787.5063632114</v>
      </c>
      <c r="R229" s="15">
        <f>(Q229*EXP(Painel!$E$12-(Painel!$E$19^2)/2+NORMSINV(AleatProd!R228)*Painel!$E$19))</f>
        <v>1027030.703953086</v>
      </c>
      <c r="S229" s="15">
        <f>(R229*EXP(Painel!$E$12-(Painel!$E$19^2)/2+NORMSINV(AleatProd!S228)*Painel!$E$19))</f>
        <v>1022453.8817713906</v>
      </c>
      <c r="T229" s="15">
        <f>(S229*EXP(Painel!$E$12-(Painel!$E$19^2)/2+NORMSINV(AleatProd!T228)*Painel!$E$19))</f>
        <v>1002867.6473866395</v>
      </c>
      <c r="U229" s="15">
        <f>(T229*EXP(Painel!$E$12-(Painel!$E$19^2)/2+NORMSINV(AleatProd!U228)*Painel!$E$19))</f>
        <v>1008371.0020772256</v>
      </c>
      <c r="V229" s="15">
        <f>(U229*EXP(Painel!$E$12-(Painel!$E$19^2)/2+NORMSINV(AleatProd!V228)*Painel!$E$19))</f>
        <v>1003929.0502397326</v>
      </c>
    </row>
    <row r="230" spans="1:22" x14ac:dyDescent="0.25">
      <c r="A230">
        <v>227</v>
      </c>
      <c r="B230" s="2">
        <f>Painel!$B$6</f>
        <v>1000000</v>
      </c>
      <c r="C230" s="15">
        <f>(B230*EXP(Painel!$E$12-(Painel!$E$19^2)/2+NORMSINV(AleatProd!C229)*Painel!$E$19))</f>
        <v>987697.2491606063</v>
      </c>
      <c r="D230" s="15">
        <f>(C230*EXP(Painel!$E$12-(Painel!$E$19^2)/2+NORMSINV(AleatProd!D229)*Painel!$E$19))</f>
        <v>984626.07843782671</v>
      </c>
      <c r="E230" s="15">
        <f>(D230*EXP(Painel!$E$12-(Painel!$E$19^2)/2+NORMSINV(AleatProd!E229)*Painel!$E$19))</f>
        <v>985019.48992764577</v>
      </c>
      <c r="F230" s="15">
        <f>(E230*EXP(Painel!$E$12-(Painel!$E$19^2)/2+NORMSINV(AleatProd!F229)*Painel!$E$19))</f>
        <v>988732.87581069779</v>
      </c>
      <c r="G230" s="15">
        <f>(F230*EXP(Painel!$E$12-(Painel!$E$19^2)/2+NORMSINV(AleatProd!G229)*Painel!$E$19))</f>
        <v>984540.91853068036</v>
      </c>
      <c r="H230" s="15">
        <f>(G230*EXP(Painel!$E$12-(Painel!$E$19^2)/2+NORMSINV(AleatProd!H229)*Painel!$E$19))</f>
        <v>986469.13128338358</v>
      </c>
      <c r="I230" s="15">
        <f>(H230*EXP(Painel!$E$12-(Painel!$E$19^2)/2+NORMSINV(AleatProd!I229)*Painel!$E$19))</f>
        <v>1000126.4070101513</v>
      </c>
      <c r="J230" s="15">
        <f>(I230*EXP(Painel!$E$12-(Painel!$E$19^2)/2+NORMSINV(AleatProd!J229)*Painel!$E$19))</f>
        <v>1012905.6466616233</v>
      </c>
      <c r="K230" s="15">
        <f>(J230*EXP(Painel!$E$12-(Painel!$E$19^2)/2+NORMSINV(AleatProd!K229)*Painel!$E$19))</f>
        <v>1005258.4693203013</v>
      </c>
      <c r="L230" s="15">
        <f>(K230*EXP(Painel!$E$12-(Painel!$E$19^2)/2+NORMSINV(AleatProd!L229)*Painel!$E$19))</f>
        <v>994242.57041071227</v>
      </c>
      <c r="M230" s="15">
        <f>(L230*EXP(Painel!$E$12-(Painel!$E$19^2)/2+NORMSINV(AleatProd!M229)*Painel!$E$19))</f>
        <v>991419.90925556701</v>
      </c>
      <c r="N230" s="15">
        <f>(M230*EXP(Painel!$E$12-(Painel!$E$19^2)/2+NORMSINV(AleatProd!N229)*Painel!$E$19))</f>
        <v>994258.36323590425</v>
      </c>
      <c r="O230" s="15">
        <f>(N230*EXP(Painel!$E$12-(Painel!$E$19^2)/2+NORMSINV(AleatProd!O229)*Painel!$E$19))</f>
        <v>999287.20554486685</v>
      </c>
      <c r="P230" s="15">
        <f>(O230*EXP(Painel!$E$12-(Painel!$E$19^2)/2+NORMSINV(AleatProd!P229)*Painel!$E$19))</f>
        <v>1002853.199444905</v>
      </c>
      <c r="Q230" s="15">
        <f>(P230*EXP(Painel!$E$12-(Painel!$E$19^2)/2+NORMSINV(AleatProd!Q229)*Painel!$E$19))</f>
        <v>1033376.0525083028</v>
      </c>
      <c r="R230" s="15">
        <f>(Q230*EXP(Painel!$E$12-(Painel!$E$19^2)/2+NORMSINV(AleatProd!R229)*Painel!$E$19))</f>
        <v>1045736.9918862141</v>
      </c>
      <c r="S230" s="15">
        <f>(R230*EXP(Painel!$E$12-(Painel!$E$19^2)/2+NORMSINV(AleatProd!S229)*Painel!$E$19))</f>
        <v>1040323.2845854057</v>
      </c>
      <c r="T230" s="15">
        <f>(S230*EXP(Painel!$E$12-(Painel!$E$19^2)/2+NORMSINV(AleatProd!T229)*Painel!$E$19))</f>
        <v>1043179.7103424367</v>
      </c>
      <c r="U230" s="15">
        <f>(T230*EXP(Painel!$E$12-(Painel!$E$19^2)/2+NORMSINV(AleatProd!U229)*Painel!$E$19))</f>
        <v>1047868.111007343</v>
      </c>
      <c r="V230" s="15">
        <f>(U230*EXP(Painel!$E$12-(Painel!$E$19^2)/2+NORMSINV(AleatProd!V229)*Painel!$E$19))</f>
        <v>1044361.6173640923</v>
      </c>
    </row>
    <row r="231" spans="1:22" x14ac:dyDescent="0.25">
      <c r="A231">
        <v>228</v>
      </c>
      <c r="B231" s="2">
        <f>Painel!$B$6</f>
        <v>1000000</v>
      </c>
      <c r="C231" s="15">
        <f>(B231*EXP(Painel!$E$12-(Painel!$E$19^2)/2+NORMSINV(AleatProd!C230)*Painel!$E$19))</f>
        <v>1010207.9960755412</v>
      </c>
      <c r="D231" s="15">
        <f>(C231*EXP(Painel!$E$12-(Painel!$E$19^2)/2+NORMSINV(AleatProd!D230)*Painel!$E$19))</f>
        <v>1008564.2571873801</v>
      </c>
      <c r="E231" s="15">
        <f>(D231*EXP(Painel!$E$12-(Painel!$E$19^2)/2+NORMSINV(AleatProd!E230)*Painel!$E$19))</f>
        <v>991905.5906866102</v>
      </c>
      <c r="F231" s="15">
        <f>(E231*EXP(Painel!$E$12-(Painel!$E$19^2)/2+NORMSINV(AleatProd!F230)*Painel!$E$19))</f>
        <v>1002390.0590112517</v>
      </c>
      <c r="G231" s="15">
        <f>(F231*EXP(Painel!$E$12-(Painel!$E$19^2)/2+NORMSINV(AleatProd!G230)*Painel!$E$19))</f>
        <v>1004878.300117493</v>
      </c>
      <c r="H231" s="15">
        <f>(G231*EXP(Painel!$E$12-(Painel!$E$19^2)/2+NORMSINV(AleatProd!H230)*Painel!$E$19))</f>
        <v>1029292.675882877</v>
      </c>
      <c r="I231" s="15">
        <f>(H231*EXP(Painel!$E$12-(Painel!$E$19^2)/2+NORMSINV(AleatProd!I230)*Painel!$E$19))</f>
        <v>1038290.2844384182</v>
      </c>
      <c r="J231" s="15">
        <f>(I231*EXP(Painel!$E$12-(Painel!$E$19^2)/2+NORMSINV(AleatProd!J230)*Painel!$E$19))</f>
        <v>1048017.1607076172</v>
      </c>
      <c r="K231" s="15">
        <f>(J231*EXP(Painel!$E$12-(Painel!$E$19^2)/2+NORMSINV(AleatProd!K230)*Painel!$E$19))</f>
        <v>1038838.4956885745</v>
      </c>
      <c r="L231" s="15">
        <f>(K231*EXP(Painel!$E$12-(Painel!$E$19^2)/2+NORMSINV(AleatProd!L230)*Painel!$E$19))</f>
        <v>1044256.6419110142</v>
      </c>
      <c r="M231" s="15">
        <f>(L231*EXP(Painel!$E$12-(Painel!$E$19^2)/2+NORMSINV(AleatProd!M230)*Painel!$E$19))</f>
        <v>1039777.1299784066</v>
      </c>
      <c r="N231" s="15">
        <f>(M231*EXP(Painel!$E$12-(Painel!$E$19^2)/2+NORMSINV(AleatProd!N230)*Painel!$E$19))</f>
        <v>1034223.6346164646</v>
      </c>
      <c r="O231" s="15">
        <f>(N231*EXP(Painel!$E$12-(Painel!$E$19^2)/2+NORMSINV(AleatProd!O230)*Painel!$E$19))</f>
        <v>1024163.2361370319</v>
      </c>
      <c r="P231" s="15">
        <f>(O231*EXP(Painel!$E$12-(Painel!$E$19^2)/2+NORMSINV(AleatProd!P230)*Painel!$E$19))</f>
        <v>1019618.5916372654</v>
      </c>
      <c r="Q231" s="15">
        <f>(P231*EXP(Painel!$E$12-(Painel!$E$19^2)/2+NORMSINV(AleatProd!Q230)*Painel!$E$19))</f>
        <v>1042376.1092750211</v>
      </c>
      <c r="R231" s="15">
        <f>(Q231*EXP(Painel!$E$12-(Painel!$E$19^2)/2+NORMSINV(AleatProd!R230)*Painel!$E$19))</f>
        <v>1055308.5317835289</v>
      </c>
      <c r="S231" s="15">
        <f>(R231*EXP(Painel!$E$12-(Painel!$E$19^2)/2+NORMSINV(AleatProd!S230)*Painel!$E$19))</f>
        <v>1057226.0569642368</v>
      </c>
      <c r="T231" s="15">
        <f>(S231*EXP(Painel!$E$12-(Painel!$E$19^2)/2+NORMSINV(AleatProd!T230)*Painel!$E$19))</f>
        <v>1067688.9667419128</v>
      </c>
      <c r="U231" s="15">
        <f>(T231*EXP(Painel!$E$12-(Painel!$E$19^2)/2+NORMSINV(AleatProd!U230)*Painel!$E$19))</f>
        <v>1076529.2481723304</v>
      </c>
      <c r="V231" s="15">
        <f>(U231*EXP(Painel!$E$12-(Painel!$E$19^2)/2+NORMSINV(AleatProd!V230)*Painel!$E$19))</f>
        <v>1081833.5617473295</v>
      </c>
    </row>
    <row r="232" spans="1:22" x14ac:dyDescent="0.25">
      <c r="A232">
        <v>229</v>
      </c>
      <c r="B232" s="2">
        <f>Painel!$B$6</f>
        <v>1000000</v>
      </c>
      <c r="C232" s="15">
        <f>(B232*EXP(Painel!$E$12-(Painel!$E$19^2)/2+NORMSINV(AleatProd!C231)*Painel!$E$19))</f>
        <v>1009972.9014339005</v>
      </c>
      <c r="D232" s="15">
        <f>(C232*EXP(Painel!$E$12-(Painel!$E$19^2)/2+NORMSINV(AleatProd!D231)*Painel!$E$19))</f>
        <v>1007918.5381394238</v>
      </c>
      <c r="E232" s="15">
        <f>(D232*EXP(Painel!$E$12-(Painel!$E$19^2)/2+NORMSINV(AleatProd!E231)*Painel!$E$19))</f>
        <v>1016163.9024131515</v>
      </c>
      <c r="F232" s="15">
        <f>(E232*EXP(Painel!$E$12-(Painel!$E$19^2)/2+NORMSINV(AleatProd!F231)*Painel!$E$19))</f>
        <v>1007365.4102793579</v>
      </c>
      <c r="G232" s="15">
        <f>(F232*EXP(Painel!$E$12-(Painel!$E$19^2)/2+NORMSINV(AleatProd!G231)*Painel!$E$19))</f>
        <v>998462.46413947409</v>
      </c>
      <c r="H232" s="15">
        <f>(G232*EXP(Painel!$E$12-(Painel!$E$19^2)/2+NORMSINV(AleatProd!H231)*Painel!$E$19))</f>
        <v>981209.47665518615</v>
      </c>
      <c r="I232" s="15">
        <f>(H232*EXP(Painel!$E$12-(Painel!$E$19^2)/2+NORMSINV(AleatProd!I231)*Painel!$E$19))</f>
        <v>990294.33636543329</v>
      </c>
      <c r="J232" s="15">
        <f>(I232*EXP(Painel!$E$12-(Painel!$E$19^2)/2+NORMSINV(AleatProd!J231)*Painel!$E$19))</f>
        <v>985663.97855123354</v>
      </c>
      <c r="K232" s="15">
        <f>(J232*EXP(Painel!$E$12-(Painel!$E$19^2)/2+NORMSINV(AleatProd!K231)*Painel!$E$19))</f>
        <v>1000571.2847407523</v>
      </c>
      <c r="L232" s="15">
        <f>(K232*EXP(Painel!$E$12-(Painel!$E$19^2)/2+NORMSINV(AleatProd!L231)*Painel!$E$19))</f>
        <v>995493.14188287617</v>
      </c>
      <c r="M232" s="15">
        <f>(L232*EXP(Painel!$E$12-(Painel!$E$19^2)/2+NORMSINV(AleatProd!M231)*Painel!$E$19))</f>
        <v>993639.2802125084</v>
      </c>
      <c r="N232" s="15">
        <f>(M232*EXP(Painel!$E$12-(Painel!$E$19^2)/2+NORMSINV(AleatProd!N231)*Painel!$E$19))</f>
        <v>977438.33009276178</v>
      </c>
      <c r="O232" s="15">
        <f>(N232*EXP(Painel!$E$12-(Painel!$E$19^2)/2+NORMSINV(AleatProd!O231)*Painel!$E$19))</f>
        <v>983266.25652384141</v>
      </c>
      <c r="P232" s="15">
        <f>(O232*EXP(Painel!$E$12-(Painel!$E$19^2)/2+NORMSINV(AleatProd!P231)*Painel!$E$19))</f>
        <v>988823.65106798033</v>
      </c>
      <c r="Q232" s="15">
        <f>(P232*EXP(Painel!$E$12-(Painel!$E$19^2)/2+NORMSINV(AleatProd!Q231)*Painel!$E$19))</f>
        <v>984373.22571464337</v>
      </c>
      <c r="R232" s="15">
        <f>(Q232*EXP(Painel!$E$12-(Painel!$E$19^2)/2+NORMSINV(AleatProd!R231)*Painel!$E$19))</f>
        <v>984786.1491411858</v>
      </c>
      <c r="S232" s="15">
        <f>(R232*EXP(Painel!$E$12-(Painel!$E$19^2)/2+NORMSINV(AleatProd!S231)*Painel!$E$19))</f>
        <v>993084.0546750417</v>
      </c>
      <c r="T232" s="15">
        <f>(S232*EXP(Painel!$E$12-(Painel!$E$19^2)/2+NORMSINV(AleatProd!T231)*Painel!$E$19))</f>
        <v>983703.4998413265</v>
      </c>
      <c r="U232" s="15">
        <f>(T232*EXP(Painel!$E$12-(Painel!$E$19^2)/2+NORMSINV(AleatProd!U231)*Painel!$E$19))</f>
        <v>980803.83549276099</v>
      </c>
      <c r="V232" s="15">
        <f>(U232*EXP(Painel!$E$12-(Painel!$E$19^2)/2+NORMSINV(AleatProd!V231)*Painel!$E$19))</f>
        <v>969211.39198738127</v>
      </c>
    </row>
    <row r="233" spans="1:22" x14ac:dyDescent="0.25">
      <c r="A233">
        <v>230</v>
      </c>
      <c r="B233" s="2">
        <f>Painel!$B$6</f>
        <v>1000000</v>
      </c>
      <c r="C233" s="15">
        <f>(B233*EXP(Painel!$E$12-(Painel!$E$19^2)/2+NORMSINV(AleatProd!C232)*Painel!$E$19))</f>
        <v>1000424.022206295</v>
      </c>
      <c r="D233" s="15">
        <f>(C233*EXP(Painel!$E$12-(Painel!$E$19^2)/2+NORMSINV(AleatProd!D232)*Painel!$E$19))</f>
        <v>1004187.2864726651</v>
      </c>
      <c r="E233" s="15">
        <f>(D233*EXP(Painel!$E$12-(Painel!$E$19^2)/2+NORMSINV(AleatProd!E232)*Painel!$E$19))</f>
        <v>1004620.7173317021</v>
      </c>
      <c r="F233" s="15">
        <f>(E233*EXP(Painel!$E$12-(Painel!$E$19^2)/2+NORMSINV(AleatProd!F232)*Painel!$E$19))</f>
        <v>1004100.7519978879</v>
      </c>
      <c r="G233" s="15">
        <f>(F233*EXP(Painel!$E$12-(Painel!$E$19^2)/2+NORMSINV(AleatProd!G232)*Painel!$E$19))</f>
        <v>1003869.4410871178</v>
      </c>
      <c r="H233" s="15">
        <f>(G233*EXP(Painel!$E$12-(Painel!$E$19^2)/2+NORMSINV(AleatProd!H232)*Painel!$E$19))</f>
        <v>1006414.256968076</v>
      </c>
      <c r="I233" s="15">
        <f>(H233*EXP(Painel!$E$12-(Painel!$E$19^2)/2+NORMSINV(AleatProd!I232)*Painel!$E$19))</f>
        <v>994500.02337469847</v>
      </c>
      <c r="J233" s="15">
        <f>(I233*EXP(Painel!$E$12-(Painel!$E$19^2)/2+NORMSINV(AleatProd!J232)*Painel!$E$19))</f>
        <v>1024757.5466981543</v>
      </c>
      <c r="K233" s="15">
        <f>(J233*EXP(Painel!$E$12-(Painel!$E$19^2)/2+NORMSINV(AleatProd!K232)*Painel!$E$19))</f>
        <v>1023308.3002966703</v>
      </c>
      <c r="L233" s="15">
        <f>(K233*EXP(Painel!$E$12-(Painel!$E$19^2)/2+NORMSINV(AleatProd!L232)*Painel!$E$19))</f>
        <v>1037117.021767321</v>
      </c>
      <c r="M233" s="15">
        <f>(L233*EXP(Painel!$E$12-(Painel!$E$19^2)/2+NORMSINV(AleatProd!M232)*Painel!$E$19))</f>
        <v>1041932.3625944745</v>
      </c>
      <c r="N233" s="15">
        <f>(M233*EXP(Painel!$E$12-(Painel!$E$19^2)/2+NORMSINV(AleatProd!N232)*Painel!$E$19))</f>
        <v>1043295.9662166476</v>
      </c>
      <c r="O233" s="15">
        <f>(N233*EXP(Painel!$E$12-(Painel!$E$19^2)/2+NORMSINV(AleatProd!O232)*Painel!$E$19))</f>
        <v>1060984.236216468</v>
      </c>
      <c r="P233" s="15">
        <f>(O233*EXP(Painel!$E$12-(Painel!$E$19^2)/2+NORMSINV(AleatProd!P232)*Painel!$E$19))</f>
        <v>1066592.5641981375</v>
      </c>
      <c r="Q233" s="15">
        <f>(P233*EXP(Painel!$E$12-(Painel!$E$19^2)/2+NORMSINV(AleatProd!Q232)*Painel!$E$19))</f>
        <v>1052292.6945736432</v>
      </c>
      <c r="R233" s="15">
        <f>(Q233*EXP(Painel!$E$12-(Painel!$E$19^2)/2+NORMSINV(AleatProd!R232)*Painel!$E$19))</f>
        <v>1057242.2224002811</v>
      </c>
      <c r="S233" s="15">
        <f>(R233*EXP(Painel!$E$12-(Painel!$E$19^2)/2+NORMSINV(AleatProd!S232)*Painel!$E$19))</f>
        <v>1067931.2257947815</v>
      </c>
      <c r="T233" s="15">
        <f>(S233*EXP(Painel!$E$12-(Painel!$E$19^2)/2+NORMSINV(AleatProd!T232)*Painel!$E$19))</f>
        <v>1060802.7849657934</v>
      </c>
      <c r="U233" s="15">
        <f>(T233*EXP(Painel!$E$12-(Painel!$E$19^2)/2+NORMSINV(AleatProd!U232)*Painel!$E$19))</f>
        <v>1047712.1968162808</v>
      </c>
      <c r="V233" s="15">
        <f>(U233*EXP(Painel!$E$12-(Painel!$E$19^2)/2+NORMSINV(AleatProd!V232)*Painel!$E$19))</f>
        <v>1059476.6963246989</v>
      </c>
    </row>
    <row r="234" spans="1:22" x14ac:dyDescent="0.25">
      <c r="A234">
        <v>231</v>
      </c>
      <c r="B234" s="2">
        <f>Painel!$B$6</f>
        <v>1000000</v>
      </c>
      <c r="C234" s="15">
        <f>(B234*EXP(Painel!$E$12-(Painel!$E$19^2)/2+NORMSINV(AleatProd!C233)*Painel!$E$19))</f>
        <v>1003095.416308313</v>
      </c>
      <c r="D234" s="15">
        <f>(C234*EXP(Painel!$E$12-(Painel!$E$19^2)/2+NORMSINV(AleatProd!D233)*Painel!$E$19))</f>
        <v>1020605.4087117527</v>
      </c>
      <c r="E234" s="15">
        <f>(D234*EXP(Painel!$E$12-(Painel!$E$19^2)/2+NORMSINV(AleatProd!E233)*Painel!$E$19))</f>
        <v>1014448.4176540907</v>
      </c>
      <c r="F234" s="15">
        <f>(E234*EXP(Painel!$E$12-(Painel!$E$19^2)/2+NORMSINV(AleatProd!F233)*Painel!$E$19))</f>
        <v>988748.14073804487</v>
      </c>
      <c r="G234" s="15">
        <f>(F234*EXP(Painel!$E$12-(Painel!$E$19^2)/2+NORMSINV(AleatProd!G233)*Painel!$E$19))</f>
        <v>993254.68571339012</v>
      </c>
      <c r="H234" s="15">
        <f>(G234*EXP(Painel!$E$12-(Painel!$E$19^2)/2+NORMSINV(AleatProd!H233)*Painel!$E$19))</f>
        <v>1001352.7503120137</v>
      </c>
      <c r="I234" s="15">
        <f>(H234*EXP(Painel!$E$12-(Painel!$E$19^2)/2+NORMSINV(AleatProd!I233)*Painel!$E$19))</f>
        <v>992264.31123697711</v>
      </c>
      <c r="J234" s="15">
        <f>(I234*EXP(Painel!$E$12-(Painel!$E$19^2)/2+NORMSINV(AleatProd!J233)*Painel!$E$19))</f>
        <v>968569.46587103768</v>
      </c>
      <c r="K234" s="15">
        <f>(J234*EXP(Painel!$E$12-(Painel!$E$19^2)/2+NORMSINV(AleatProd!K233)*Painel!$E$19))</f>
        <v>974138.96191984345</v>
      </c>
      <c r="L234" s="15">
        <f>(K234*EXP(Painel!$E$12-(Painel!$E$19^2)/2+NORMSINV(AleatProd!L233)*Painel!$E$19))</f>
        <v>969870.35523709992</v>
      </c>
      <c r="M234" s="15">
        <f>(L234*EXP(Painel!$E$12-(Painel!$E$19^2)/2+NORMSINV(AleatProd!M233)*Painel!$E$19))</f>
        <v>977931.739159383</v>
      </c>
      <c r="N234" s="15">
        <f>(M234*EXP(Painel!$E$12-(Painel!$E$19^2)/2+NORMSINV(AleatProd!N233)*Painel!$E$19))</f>
        <v>975734.37762322091</v>
      </c>
      <c r="O234" s="15">
        <f>(N234*EXP(Painel!$E$12-(Painel!$E$19^2)/2+NORMSINV(AleatProd!O233)*Painel!$E$19))</f>
        <v>973894.33907051664</v>
      </c>
      <c r="P234" s="15">
        <f>(O234*EXP(Painel!$E$12-(Painel!$E$19^2)/2+NORMSINV(AleatProd!P233)*Painel!$E$19))</f>
        <v>982866.38438449858</v>
      </c>
      <c r="Q234" s="15">
        <f>(P234*EXP(Painel!$E$12-(Painel!$E$19^2)/2+NORMSINV(AleatProd!Q233)*Painel!$E$19))</f>
        <v>984804.01880894566</v>
      </c>
      <c r="R234" s="15">
        <f>(Q234*EXP(Painel!$E$12-(Painel!$E$19^2)/2+NORMSINV(AleatProd!R233)*Painel!$E$19))</f>
        <v>983131.43137348653</v>
      </c>
      <c r="S234" s="15">
        <f>(R234*EXP(Painel!$E$12-(Painel!$E$19^2)/2+NORMSINV(AleatProd!S233)*Painel!$E$19))</f>
        <v>980323.37049286137</v>
      </c>
      <c r="T234" s="15">
        <f>(S234*EXP(Painel!$E$12-(Painel!$E$19^2)/2+NORMSINV(AleatProd!T233)*Painel!$E$19))</f>
        <v>980504.68250878504</v>
      </c>
      <c r="U234" s="15">
        <f>(T234*EXP(Painel!$E$12-(Painel!$E$19^2)/2+NORMSINV(AleatProd!U233)*Painel!$E$19))</f>
        <v>980056.39234417956</v>
      </c>
      <c r="V234" s="15">
        <f>(U234*EXP(Painel!$E$12-(Painel!$E$19^2)/2+NORMSINV(AleatProd!V233)*Painel!$E$19))</f>
        <v>967640.31113823981</v>
      </c>
    </row>
    <row r="235" spans="1:22" x14ac:dyDescent="0.25">
      <c r="A235">
        <v>232</v>
      </c>
      <c r="B235" s="2">
        <f>Painel!$B$6</f>
        <v>1000000</v>
      </c>
      <c r="C235" s="15">
        <f>(B235*EXP(Painel!$E$12-(Painel!$E$19^2)/2+NORMSINV(AleatProd!C234)*Painel!$E$19))</f>
        <v>996544.71266201418</v>
      </c>
      <c r="D235" s="15">
        <f>(C235*EXP(Painel!$E$12-(Painel!$E$19^2)/2+NORMSINV(AleatProd!D234)*Painel!$E$19))</f>
        <v>982445.92604149343</v>
      </c>
      <c r="E235" s="15">
        <f>(D235*EXP(Painel!$E$12-(Painel!$E$19^2)/2+NORMSINV(AleatProd!E234)*Painel!$E$19))</f>
        <v>977482.63595284661</v>
      </c>
      <c r="F235" s="15">
        <f>(E235*EXP(Painel!$E$12-(Painel!$E$19^2)/2+NORMSINV(AleatProd!F234)*Painel!$E$19))</f>
        <v>983412.6883828101</v>
      </c>
      <c r="G235" s="15">
        <f>(F235*EXP(Painel!$E$12-(Painel!$E$19^2)/2+NORMSINV(AleatProd!G234)*Painel!$E$19))</f>
        <v>991982.63407991023</v>
      </c>
      <c r="H235" s="15">
        <f>(G235*EXP(Painel!$E$12-(Painel!$E$19^2)/2+NORMSINV(AleatProd!H234)*Painel!$E$19))</f>
        <v>1006770.9946538345</v>
      </c>
      <c r="I235" s="15">
        <f>(H235*EXP(Painel!$E$12-(Painel!$E$19^2)/2+NORMSINV(AleatProd!I234)*Painel!$E$19))</f>
        <v>987775.42453164421</v>
      </c>
      <c r="J235" s="15">
        <f>(I235*EXP(Painel!$E$12-(Painel!$E$19^2)/2+NORMSINV(AleatProd!J234)*Painel!$E$19))</f>
        <v>982144.1514085274</v>
      </c>
      <c r="K235" s="15">
        <f>(J235*EXP(Painel!$E$12-(Painel!$E$19^2)/2+NORMSINV(AleatProd!K234)*Painel!$E$19))</f>
        <v>981500.47983995988</v>
      </c>
      <c r="L235" s="15">
        <f>(K235*EXP(Painel!$E$12-(Painel!$E$19^2)/2+NORMSINV(AleatProd!L234)*Painel!$E$19))</f>
        <v>980255.04268881562</v>
      </c>
      <c r="M235" s="15">
        <f>(L235*EXP(Painel!$E$12-(Painel!$E$19^2)/2+NORMSINV(AleatProd!M234)*Painel!$E$19))</f>
        <v>981581.05038945866</v>
      </c>
      <c r="N235" s="15">
        <f>(M235*EXP(Painel!$E$12-(Painel!$E$19^2)/2+NORMSINV(AleatProd!N234)*Painel!$E$19))</f>
        <v>967294.43424036354</v>
      </c>
      <c r="O235" s="15">
        <f>(N235*EXP(Painel!$E$12-(Painel!$E$19^2)/2+NORMSINV(AleatProd!O234)*Painel!$E$19))</f>
        <v>965518.41016534646</v>
      </c>
      <c r="P235" s="15">
        <f>(O235*EXP(Painel!$E$12-(Painel!$E$19^2)/2+NORMSINV(AleatProd!P234)*Painel!$E$19))</f>
        <v>959352.83984426362</v>
      </c>
      <c r="Q235" s="15">
        <f>(P235*EXP(Painel!$E$12-(Painel!$E$19^2)/2+NORMSINV(AleatProd!Q234)*Painel!$E$19))</f>
        <v>958042.2950167004</v>
      </c>
      <c r="R235" s="15">
        <f>(Q235*EXP(Painel!$E$12-(Painel!$E$19^2)/2+NORMSINV(AleatProd!R234)*Painel!$E$19))</f>
        <v>948412.89852242416</v>
      </c>
      <c r="S235" s="15">
        <f>(R235*EXP(Painel!$E$12-(Painel!$E$19^2)/2+NORMSINV(AleatProd!S234)*Painel!$E$19))</f>
        <v>958403.64310140046</v>
      </c>
      <c r="T235" s="15">
        <f>(S235*EXP(Painel!$E$12-(Painel!$E$19^2)/2+NORMSINV(AleatProd!T234)*Painel!$E$19))</f>
        <v>944322.88455770887</v>
      </c>
      <c r="U235" s="15">
        <f>(T235*EXP(Painel!$E$12-(Painel!$E$19^2)/2+NORMSINV(AleatProd!U234)*Painel!$E$19))</f>
        <v>950618.99847067462</v>
      </c>
      <c r="V235" s="15">
        <f>(U235*EXP(Painel!$E$12-(Painel!$E$19^2)/2+NORMSINV(AleatProd!V234)*Painel!$E$19))</f>
        <v>948556.80282953824</v>
      </c>
    </row>
    <row r="236" spans="1:22" x14ac:dyDescent="0.25">
      <c r="A236">
        <v>233</v>
      </c>
      <c r="B236" s="2">
        <f>Painel!$B$6</f>
        <v>1000000</v>
      </c>
      <c r="C236" s="15">
        <f>(B236*EXP(Painel!$E$12-(Painel!$E$19^2)/2+NORMSINV(AleatProd!C235)*Painel!$E$19))</f>
        <v>981370.59557154658</v>
      </c>
      <c r="D236" s="15">
        <f>(C236*EXP(Painel!$E$12-(Painel!$E$19^2)/2+NORMSINV(AleatProd!D235)*Painel!$E$19))</f>
        <v>962462.45806134702</v>
      </c>
      <c r="E236" s="15">
        <f>(D236*EXP(Painel!$E$12-(Painel!$E$19^2)/2+NORMSINV(AleatProd!E235)*Painel!$E$19))</f>
        <v>977802.7642410422</v>
      </c>
      <c r="F236" s="15">
        <f>(E236*EXP(Painel!$E$12-(Painel!$E$19^2)/2+NORMSINV(AleatProd!F235)*Painel!$E$19))</f>
        <v>969898.69638105459</v>
      </c>
      <c r="G236" s="15">
        <f>(F236*EXP(Painel!$E$12-(Painel!$E$19^2)/2+NORMSINV(AleatProd!G235)*Painel!$E$19))</f>
        <v>968887.92570115137</v>
      </c>
      <c r="H236" s="15">
        <f>(G236*EXP(Painel!$E$12-(Painel!$E$19^2)/2+NORMSINV(AleatProd!H235)*Painel!$E$19))</f>
        <v>969374.05220172461</v>
      </c>
      <c r="I236" s="15">
        <f>(H236*EXP(Painel!$E$12-(Painel!$E$19^2)/2+NORMSINV(AleatProd!I235)*Painel!$E$19))</f>
        <v>963374.33610148355</v>
      </c>
      <c r="J236" s="15">
        <f>(I236*EXP(Painel!$E$12-(Painel!$E$19^2)/2+NORMSINV(AleatProd!J235)*Painel!$E$19))</f>
        <v>960686.69717192068</v>
      </c>
      <c r="K236" s="15">
        <f>(J236*EXP(Painel!$E$12-(Painel!$E$19^2)/2+NORMSINV(AleatProd!K235)*Painel!$E$19))</f>
        <v>951730.87018812425</v>
      </c>
      <c r="L236" s="15">
        <f>(K236*EXP(Painel!$E$12-(Painel!$E$19^2)/2+NORMSINV(AleatProd!L235)*Painel!$E$19))</f>
        <v>955704.21812331059</v>
      </c>
      <c r="M236" s="15">
        <f>(L236*EXP(Painel!$E$12-(Painel!$E$19^2)/2+NORMSINV(AleatProd!M235)*Painel!$E$19))</f>
        <v>959307.01895740337</v>
      </c>
      <c r="N236" s="15">
        <f>(M236*EXP(Painel!$E$12-(Painel!$E$19^2)/2+NORMSINV(AleatProd!N235)*Painel!$E$19))</f>
        <v>943537.02570786409</v>
      </c>
      <c r="O236" s="15">
        <f>(N236*EXP(Painel!$E$12-(Painel!$E$19^2)/2+NORMSINV(AleatProd!O235)*Painel!$E$19))</f>
        <v>943401.83257755917</v>
      </c>
      <c r="P236" s="15">
        <f>(O236*EXP(Painel!$E$12-(Painel!$E$19^2)/2+NORMSINV(AleatProd!P235)*Painel!$E$19))</f>
        <v>940156.86625725636</v>
      </c>
      <c r="Q236" s="15">
        <f>(P236*EXP(Painel!$E$12-(Painel!$E$19^2)/2+NORMSINV(AleatProd!Q235)*Painel!$E$19))</f>
        <v>941690.63539030403</v>
      </c>
      <c r="R236" s="15">
        <f>(Q236*EXP(Painel!$E$12-(Painel!$E$19^2)/2+NORMSINV(AleatProd!R235)*Painel!$E$19))</f>
        <v>941155.36621890578</v>
      </c>
      <c r="S236" s="15">
        <f>(R236*EXP(Painel!$E$12-(Painel!$E$19^2)/2+NORMSINV(AleatProd!S235)*Painel!$E$19))</f>
        <v>941641.83020800119</v>
      </c>
      <c r="T236" s="15">
        <f>(S236*EXP(Painel!$E$12-(Painel!$E$19^2)/2+NORMSINV(AleatProd!T235)*Painel!$E$19))</f>
        <v>936088.6306464572</v>
      </c>
      <c r="U236" s="15">
        <f>(T236*EXP(Painel!$E$12-(Painel!$E$19^2)/2+NORMSINV(AleatProd!U235)*Painel!$E$19))</f>
        <v>919424.57712522324</v>
      </c>
      <c r="V236" s="15">
        <f>(U236*EXP(Painel!$E$12-(Painel!$E$19^2)/2+NORMSINV(AleatProd!V235)*Painel!$E$19))</f>
        <v>929147.3978458955</v>
      </c>
    </row>
    <row r="237" spans="1:22" x14ac:dyDescent="0.25">
      <c r="A237">
        <v>234</v>
      </c>
      <c r="B237" s="2">
        <f>Painel!$B$6</f>
        <v>1000000</v>
      </c>
      <c r="C237" s="15">
        <f>(B237*EXP(Painel!$E$12-(Painel!$E$19^2)/2+NORMSINV(AleatProd!C236)*Painel!$E$19))</f>
        <v>1002293.3628180554</v>
      </c>
      <c r="D237" s="15">
        <f>(C237*EXP(Painel!$E$12-(Painel!$E$19^2)/2+NORMSINV(AleatProd!D236)*Painel!$E$19))</f>
        <v>1012782.2483907453</v>
      </c>
      <c r="E237" s="15">
        <f>(D237*EXP(Painel!$E$12-(Painel!$E$19^2)/2+NORMSINV(AleatProd!E236)*Painel!$E$19))</f>
        <v>1009524.1314305691</v>
      </c>
      <c r="F237" s="15">
        <f>(E237*EXP(Painel!$E$12-(Painel!$E$19^2)/2+NORMSINV(AleatProd!F236)*Painel!$E$19))</f>
        <v>1005438.9763749694</v>
      </c>
      <c r="G237" s="15">
        <f>(F237*EXP(Painel!$E$12-(Painel!$E$19^2)/2+NORMSINV(AleatProd!G236)*Painel!$E$19))</f>
        <v>1006807.0534132813</v>
      </c>
      <c r="H237" s="15">
        <f>(G237*EXP(Painel!$E$12-(Painel!$E$19^2)/2+NORMSINV(AleatProd!H236)*Painel!$E$19))</f>
        <v>996123.48884794849</v>
      </c>
      <c r="I237" s="15">
        <f>(H237*EXP(Painel!$E$12-(Painel!$E$19^2)/2+NORMSINV(AleatProd!I236)*Painel!$E$19))</f>
        <v>993511.70286242513</v>
      </c>
      <c r="J237" s="15">
        <f>(I237*EXP(Painel!$E$12-(Painel!$E$19^2)/2+NORMSINV(AleatProd!J236)*Painel!$E$19))</f>
        <v>1000146.3626722418</v>
      </c>
      <c r="K237" s="15">
        <f>(J237*EXP(Painel!$E$12-(Painel!$E$19^2)/2+NORMSINV(AleatProd!K236)*Painel!$E$19))</f>
        <v>1003209.9195600749</v>
      </c>
      <c r="L237" s="15">
        <f>(K237*EXP(Painel!$E$12-(Painel!$E$19^2)/2+NORMSINV(AleatProd!L236)*Painel!$E$19))</f>
        <v>1009174.6194477989</v>
      </c>
      <c r="M237" s="15">
        <f>(L237*EXP(Painel!$E$12-(Painel!$E$19^2)/2+NORMSINV(AleatProd!M236)*Painel!$E$19))</f>
        <v>1000310.8799068144</v>
      </c>
      <c r="N237" s="15">
        <f>(M237*EXP(Painel!$E$12-(Painel!$E$19^2)/2+NORMSINV(AleatProd!N236)*Painel!$E$19))</f>
        <v>997141.55405346851</v>
      </c>
      <c r="O237" s="15">
        <f>(N237*EXP(Painel!$E$12-(Painel!$E$19^2)/2+NORMSINV(AleatProd!O236)*Painel!$E$19))</f>
        <v>1012597.2432407235</v>
      </c>
      <c r="P237" s="15">
        <f>(O237*EXP(Painel!$E$12-(Painel!$E$19^2)/2+NORMSINV(AleatProd!P236)*Painel!$E$19))</f>
        <v>1017862.0420847922</v>
      </c>
      <c r="Q237" s="15">
        <f>(P237*EXP(Painel!$E$12-(Painel!$E$19^2)/2+NORMSINV(AleatProd!Q236)*Painel!$E$19))</f>
        <v>1024648.3459780394</v>
      </c>
      <c r="R237" s="15">
        <f>(Q237*EXP(Painel!$E$12-(Painel!$E$19^2)/2+NORMSINV(AleatProd!R236)*Painel!$E$19))</f>
        <v>1017246.4625729788</v>
      </c>
      <c r="S237" s="15">
        <f>(R237*EXP(Painel!$E$12-(Painel!$E$19^2)/2+NORMSINV(AleatProd!S236)*Painel!$E$19))</f>
        <v>1024188.6714157505</v>
      </c>
      <c r="T237" s="15">
        <f>(S237*EXP(Painel!$E$12-(Painel!$E$19^2)/2+NORMSINV(AleatProd!T236)*Painel!$E$19))</f>
        <v>1020590.0733838923</v>
      </c>
      <c r="U237" s="15">
        <f>(T237*EXP(Painel!$E$12-(Painel!$E$19^2)/2+NORMSINV(AleatProd!U236)*Painel!$E$19))</f>
        <v>1024034.127229907</v>
      </c>
      <c r="V237" s="15">
        <f>(U237*EXP(Painel!$E$12-(Painel!$E$19^2)/2+NORMSINV(AleatProd!V236)*Painel!$E$19))</f>
        <v>1037911.6803525634</v>
      </c>
    </row>
    <row r="238" spans="1:22" x14ac:dyDescent="0.25">
      <c r="A238">
        <v>235</v>
      </c>
      <c r="B238" s="2">
        <f>Painel!$B$6</f>
        <v>1000000</v>
      </c>
      <c r="C238" s="15">
        <f>(B238*EXP(Painel!$E$12-(Painel!$E$19^2)/2+NORMSINV(AleatProd!C237)*Painel!$E$19))</f>
        <v>986400.62721298588</v>
      </c>
      <c r="D238" s="15">
        <f>(C238*EXP(Painel!$E$12-(Painel!$E$19^2)/2+NORMSINV(AleatProd!D237)*Painel!$E$19))</f>
        <v>986390.24966206448</v>
      </c>
      <c r="E238" s="15">
        <f>(D238*EXP(Painel!$E$12-(Painel!$E$19^2)/2+NORMSINV(AleatProd!E237)*Painel!$E$19))</f>
        <v>993897.56967941928</v>
      </c>
      <c r="F238" s="15">
        <f>(E238*EXP(Painel!$E$12-(Painel!$E$19^2)/2+NORMSINV(AleatProd!F237)*Painel!$E$19))</f>
        <v>1009742.6134467806</v>
      </c>
      <c r="G238" s="15">
        <f>(F238*EXP(Painel!$E$12-(Painel!$E$19^2)/2+NORMSINV(AleatProd!G237)*Painel!$E$19))</f>
        <v>998666.2870016509</v>
      </c>
      <c r="H238" s="15">
        <f>(G238*EXP(Painel!$E$12-(Painel!$E$19^2)/2+NORMSINV(AleatProd!H237)*Painel!$E$19))</f>
        <v>996580.46034630097</v>
      </c>
      <c r="I238" s="15">
        <f>(H238*EXP(Painel!$E$12-(Painel!$E$19^2)/2+NORMSINV(AleatProd!I237)*Painel!$E$19))</f>
        <v>994790.46995684085</v>
      </c>
      <c r="J238" s="15">
        <f>(I238*EXP(Painel!$E$12-(Painel!$E$19^2)/2+NORMSINV(AleatProd!J237)*Painel!$E$19))</f>
        <v>986223.94897570193</v>
      </c>
      <c r="K238" s="15">
        <f>(J238*EXP(Painel!$E$12-(Painel!$E$19^2)/2+NORMSINV(AleatProd!K237)*Painel!$E$19))</f>
        <v>983142.55395543401</v>
      </c>
      <c r="L238" s="15">
        <f>(K238*EXP(Painel!$E$12-(Painel!$E$19^2)/2+NORMSINV(AleatProd!L237)*Painel!$E$19))</f>
        <v>987371.20695618796</v>
      </c>
      <c r="M238" s="15">
        <f>(L238*EXP(Painel!$E$12-(Painel!$E$19^2)/2+NORMSINV(AleatProd!M237)*Painel!$E$19))</f>
        <v>979008.25372658623</v>
      </c>
      <c r="N238" s="15">
        <f>(M238*EXP(Painel!$E$12-(Painel!$E$19^2)/2+NORMSINV(AleatProd!N237)*Painel!$E$19))</f>
        <v>985386.15568370325</v>
      </c>
      <c r="O238" s="15">
        <f>(N238*EXP(Painel!$E$12-(Painel!$E$19^2)/2+NORMSINV(AleatProd!O237)*Painel!$E$19))</f>
        <v>991643.20584896731</v>
      </c>
      <c r="P238" s="15">
        <f>(O238*EXP(Painel!$E$12-(Painel!$E$19^2)/2+NORMSINV(AleatProd!P237)*Painel!$E$19))</f>
        <v>988557.00434901286</v>
      </c>
      <c r="Q238" s="15">
        <f>(P238*EXP(Painel!$E$12-(Painel!$E$19^2)/2+NORMSINV(AleatProd!Q237)*Painel!$E$19))</f>
        <v>987590.57214261219</v>
      </c>
      <c r="R238" s="15">
        <f>(Q238*EXP(Painel!$E$12-(Painel!$E$19^2)/2+NORMSINV(AleatProd!R237)*Painel!$E$19))</f>
        <v>996440.47931001661</v>
      </c>
      <c r="S238" s="15">
        <f>(R238*EXP(Painel!$E$12-(Painel!$E$19^2)/2+NORMSINV(AleatProd!S237)*Painel!$E$19))</f>
        <v>1009491.7785653996</v>
      </c>
      <c r="T238" s="15">
        <f>(S238*EXP(Painel!$E$12-(Painel!$E$19^2)/2+NORMSINV(AleatProd!T237)*Painel!$E$19))</f>
        <v>1012755.2294272762</v>
      </c>
      <c r="U238" s="15">
        <f>(T238*EXP(Painel!$E$12-(Painel!$E$19^2)/2+NORMSINV(AleatProd!U237)*Painel!$E$19))</f>
        <v>1019841.5961064567</v>
      </c>
      <c r="V238" s="15">
        <f>(U238*EXP(Painel!$E$12-(Painel!$E$19^2)/2+NORMSINV(AleatProd!V237)*Painel!$E$19))</f>
        <v>1014628.4191796595</v>
      </c>
    </row>
    <row r="239" spans="1:22" x14ac:dyDescent="0.25">
      <c r="A239">
        <v>236</v>
      </c>
      <c r="B239" s="2">
        <f>Painel!$B$6</f>
        <v>1000000</v>
      </c>
      <c r="C239" s="15">
        <f>(B239*EXP(Painel!$E$12-(Painel!$E$19^2)/2+NORMSINV(AleatProd!C238)*Painel!$E$19))</f>
        <v>991146.43495554326</v>
      </c>
      <c r="D239" s="15">
        <f>(C239*EXP(Painel!$E$12-(Painel!$E$19^2)/2+NORMSINV(AleatProd!D238)*Painel!$E$19))</f>
        <v>989725.62234724336</v>
      </c>
      <c r="E239" s="15">
        <f>(D239*EXP(Painel!$E$12-(Painel!$E$19^2)/2+NORMSINV(AleatProd!E238)*Painel!$E$19))</f>
        <v>970621.07569503668</v>
      </c>
      <c r="F239" s="15">
        <f>(E239*EXP(Painel!$E$12-(Painel!$E$19^2)/2+NORMSINV(AleatProd!F238)*Painel!$E$19))</f>
        <v>973036.19957890734</v>
      </c>
      <c r="G239" s="15">
        <f>(F239*EXP(Painel!$E$12-(Painel!$E$19^2)/2+NORMSINV(AleatProd!G238)*Painel!$E$19))</f>
        <v>973711.05571357918</v>
      </c>
      <c r="H239" s="15">
        <f>(G239*EXP(Painel!$E$12-(Painel!$E$19^2)/2+NORMSINV(AleatProd!H238)*Painel!$E$19))</f>
        <v>985276.48497954989</v>
      </c>
      <c r="I239" s="15">
        <f>(H239*EXP(Painel!$E$12-(Painel!$E$19^2)/2+NORMSINV(AleatProd!I238)*Painel!$E$19))</f>
        <v>986295.73600071191</v>
      </c>
      <c r="J239" s="15">
        <f>(I239*EXP(Painel!$E$12-(Painel!$E$19^2)/2+NORMSINV(AleatProd!J238)*Painel!$E$19))</f>
        <v>990354.62653068372</v>
      </c>
      <c r="K239" s="15">
        <f>(J239*EXP(Painel!$E$12-(Painel!$E$19^2)/2+NORMSINV(AleatProd!K238)*Painel!$E$19))</f>
        <v>985966.36826420983</v>
      </c>
      <c r="L239" s="15">
        <f>(K239*EXP(Painel!$E$12-(Painel!$E$19^2)/2+NORMSINV(AleatProd!L238)*Painel!$E$19))</f>
        <v>990779.33354165743</v>
      </c>
      <c r="M239" s="15">
        <f>(L239*EXP(Painel!$E$12-(Painel!$E$19^2)/2+NORMSINV(AleatProd!M238)*Painel!$E$19))</f>
        <v>984034.11689632933</v>
      </c>
      <c r="N239" s="15">
        <f>(M239*EXP(Painel!$E$12-(Painel!$E$19^2)/2+NORMSINV(AleatProd!N238)*Painel!$E$19))</f>
        <v>977748.38367014576</v>
      </c>
      <c r="O239" s="15">
        <f>(N239*EXP(Painel!$E$12-(Painel!$E$19^2)/2+NORMSINV(AleatProd!O238)*Painel!$E$19))</f>
        <v>970581.04974501277</v>
      </c>
      <c r="P239" s="15">
        <f>(O239*EXP(Painel!$E$12-(Painel!$E$19^2)/2+NORMSINV(AleatProd!P238)*Painel!$E$19))</f>
        <v>992839.37132943142</v>
      </c>
      <c r="Q239" s="15">
        <f>(P239*EXP(Painel!$E$12-(Painel!$E$19^2)/2+NORMSINV(AleatProd!Q238)*Painel!$E$19))</f>
        <v>1004491.6534512163</v>
      </c>
      <c r="R239" s="15">
        <f>(Q239*EXP(Painel!$E$12-(Painel!$E$19^2)/2+NORMSINV(AleatProd!R238)*Painel!$E$19))</f>
        <v>1004355.2862273934</v>
      </c>
      <c r="S239" s="15">
        <f>(R239*EXP(Painel!$E$12-(Painel!$E$19^2)/2+NORMSINV(AleatProd!S238)*Painel!$E$19))</f>
        <v>993252.36487848707</v>
      </c>
      <c r="T239" s="15">
        <f>(S239*EXP(Painel!$E$12-(Painel!$E$19^2)/2+NORMSINV(AleatProd!T238)*Painel!$E$19))</f>
        <v>990025.96423860826</v>
      </c>
      <c r="U239" s="15">
        <f>(T239*EXP(Painel!$E$12-(Painel!$E$19^2)/2+NORMSINV(AleatProd!U238)*Painel!$E$19))</f>
        <v>1009618.1202867059</v>
      </c>
      <c r="V239" s="15">
        <f>(U239*EXP(Painel!$E$12-(Painel!$E$19^2)/2+NORMSINV(AleatProd!V238)*Painel!$E$19))</f>
        <v>1011631.104322025</v>
      </c>
    </row>
    <row r="240" spans="1:22" x14ac:dyDescent="0.25">
      <c r="A240">
        <v>237</v>
      </c>
      <c r="B240" s="2">
        <f>Painel!$B$6</f>
        <v>1000000</v>
      </c>
      <c r="C240" s="15">
        <f>(B240*EXP(Painel!$E$12-(Painel!$E$19^2)/2+NORMSINV(AleatProd!C239)*Painel!$E$19))</f>
        <v>1001230.1838011537</v>
      </c>
      <c r="D240" s="15">
        <f>(C240*EXP(Painel!$E$12-(Painel!$E$19^2)/2+NORMSINV(AleatProd!D239)*Painel!$E$19))</f>
        <v>1009331.92030069</v>
      </c>
      <c r="E240" s="15">
        <f>(D240*EXP(Painel!$E$12-(Painel!$E$19^2)/2+NORMSINV(AleatProd!E239)*Painel!$E$19))</f>
        <v>1005483.0242927609</v>
      </c>
      <c r="F240" s="15">
        <f>(E240*EXP(Painel!$E$12-(Painel!$E$19^2)/2+NORMSINV(AleatProd!F239)*Painel!$E$19))</f>
        <v>1013457.2475211464</v>
      </c>
      <c r="G240" s="15">
        <f>(F240*EXP(Painel!$E$12-(Painel!$E$19^2)/2+NORMSINV(AleatProd!G239)*Painel!$E$19))</f>
        <v>1003251.1796221323</v>
      </c>
      <c r="H240" s="15">
        <f>(G240*EXP(Painel!$E$12-(Painel!$E$19^2)/2+NORMSINV(AleatProd!H239)*Painel!$E$19))</f>
        <v>1008577.9755630549</v>
      </c>
      <c r="I240" s="15">
        <f>(H240*EXP(Painel!$E$12-(Painel!$E$19^2)/2+NORMSINV(AleatProd!I239)*Painel!$E$19))</f>
        <v>994682.04270470748</v>
      </c>
      <c r="J240" s="15">
        <f>(I240*EXP(Painel!$E$12-(Painel!$E$19^2)/2+NORMSINV(AleatProd!J239)*Painel!$E$19))</f>
        <v>987485.84988217393</v>
      </c>
      <c r="K240" s="15">
        <f>(J240*EXP(Painel!$E$12-(Painel!$E$19^2)/2+NORMSINV(AleatProd!K239)*Painel!$E$19))</f>
        <v>986531.32979579293</v>
      </c>
      <c r="L240" s="15">
        <f>(K240*EXP(Painel!$E$12-(Painel!$E$19^2)/2+NORMSINV(AleatProd!L239)*Painel!$E$19))</f>
        <v>977637.13756253058</v>
      </c>
      <c r="M240" s="15">
        <f>(L240*EXP(Painel!$E$12-(Painel!$E$19^2)/2+NORMSINV(AleatProd!M239)*Painel!$E$19))</f>
        <v>981140.36436120048</v>
      </c>
      <c r="N240" s="15">
        <f>(M240*EXP(Painel!$E$12-(Painel!$E$19^2)/2+NORMSINV(AleatProd!N239)*Painel!$E$19))</f>
        <v>979570.65032134543</v>
      </c>
      <c r="O240" s="15">
        <f>(N240*EXP(Painel!$E$12-(Painel!$E$19^2)/2+NORMSINV(AleatProd!O239)*Painel!$E$19))</f>
        <v>972163.20153586543</v>
      </c>
      <c r="P240" s="15">
        <f>(O240*EXP(Painel!$E$12-(Painel!$E$19^2)/2+NORMSINV(AleatProd!P239)*Painel!$E$19))</f>
        <v>970806.13650975074</v>
      </c>
      <c r="Q240" s="15">
        <f>(P240*EXP(Painel!$E$12-(Painel!$E$19^2)/2+NORMSINV(AleatProd!Q239)*Painel!$E$19))</f>
        <v>978277.78546002763</v>
      </c>
      <c r="R240" s="15">
        <f>(Q240*EXP(Painel!$E$12-(Painel!$E$19^2)/2+NORMSINV(AleatProd!R239)*Painel!$E$19))</f>
        <v>973262.6777220323</v>
      </c>
      <c r="S240" s="15">
        <f>(R240*EXP(Painel!$E$12-(Painel!$E$19^2)/2+NORMSINV(AleatProd!S239)*Painel!$E$19))</f>
        <v>972424.6538381218</v>
      </c>
      <c r="T240" s="15">
        <f>(S240*EXP(Painel!$E$12-(Painel!$E$19^2)/2+NORMSINV(AleatProd!T239)*Painel!$E$19))</f>
        <v>980462.45763297426</v>
      </c>
      <c r="U240" s="15">
        <f>(T240*EXP(Painel!$E$12-(Painel!$E$19^2)/2+NORMSINV(AleatProd!U239)*Painel!$E$19))</f>
        <v>982989.56963699183</v>
      </c>
      <c r="V240" s="15">
        <f>(U240*EXP(Painel!$E$12-(Painel!$E$19^2)/2+NORMSINV(AleatProd!V239)*Painel!$E$19))</f>
        <v>973587.59767674876</v>
      </c>
    </row>
    <row r="241" spans="1:22" x14ac:dyDescent="0.25">
      <c r="A241">
        <v>238</v>
      </c>
      <c r="B241" s="2">
        <f>Painel!$B$6</f>
        <v>1000000</v>
      </c>
      <c r="C241" s="15">
        <f>(B241*EXP(Painel!$E$12-(Painel!$E$19^2)/2+NORMSINV(AleatProd!C240)*Painel!$E$19))</f>
        <v>981396.46661338385</v>
      </c>
      <c r="D241" s="15">
        <f>(C241*EXP(Painel!$E$12-(Painel!$E$19^2)/2+NORMSINV(AleatProd!D240)*Painel!$E$19))</f>
        <v>965075.48660461116</v>
      </c>
      <c r="E241" s="15">
        <f>(D241*EXP(Painel!$E$12-(Painel!$E$19^2)/2+NORMSINV(AleatProd!E240)*Painel!$E$19))</f>
        <v>958458.71757470642</v>
      </c>
      <c r="F241" s="15">
        <f>(E241*EXP(Painel!$E$12-(Painel!$E$19^2)/2+NORMSINV(AleatProd!F240)*Painel!$E$19))</f>
        <v>960821.66375115199</v>
      </c>
      <c r="G241" s="15">
        <f>(F241*EXP(Painel!$E$12-(Painel!$E$19^2)/2+NORMSINV(AleatProd!G240)*Painel!$E$19))</f>
        <v>950517.45243973529</v>
      </c>
      <c r="H241" s="15">
        <f>(G241*EXP(Painel!$E$12-(Painel!$E$19^2)/2+NORMSINV(AleatProd!H240)*Painel!$E$19))</f>
        <v>944722.58263466984</v>
      </c>
      <c r="I241" s="15">
        <f>(H241*EXP(Painel!$E$12-(Painel!$E$19^2)/2+NORMSINV(AleatProd!I240)*Painel!$E$19))</f>
        <v>945410.76644656924</v>
      </c>
      <c r="J241" s="15">
        <f>(I241*EXP(Painel!$E$12-(Painel!$E$19^2)/2+NORMSINV(AleatProd!J240)*Painel!$E$19))</f>
        <v>942649.81162207678</v>
      </c>
      <c r="K241" s="15">
        <f>(J241*EXP(Painel!$E$12-(Painel!$E$19^2)/2+NORMSINV(AleatProd!K240)*Painel!$E$19))</f>
        <v>931446.40335077292</v>
      </c>
      <c r="L241" s="15">
        <f>(K241*EXP(Painel!$E$12-(Painel!$E$19^2)/2+NORMSINV(AleatProd!L240)*Painel!$E$19))</f>
        <v>936077.498062831</v>
      </c>
      <c r="M241" s="15">
        <f>(L241*EXP(Painel!$E$12-(Painel!$E$19^2)/2+NORMSINV(AleatProd!M240)*Painel!$E$19))</f>
        <v>940068.52213913191</v>
      </c>
      <c r="N241" s="15">
        <f>(M241*EXP(Painel!$E$12-(Painel!$E$19^2)/2+NORMSINV(AleatProd!N240)*Painel!$E$19))</f>
        <v>926822.93614160258</v>
      </c>
      <c r="O241" s="15">
        <f>(N241*EXP(Painel!$E$12-(Painel!$E$19^2)/2+NORMSINV(AleatProd!O240)*Painel!$E$19))</f>
        <v>914881.26853481028</v>
      </c>
      <c r="P241" s="15">
        <f>(O241*EXP(Painel!$E$12-(Painel!$E$19^2)/2+NORMSINV(AleatProd!P240)*Painel!$E$19))</f>
        <v>908758.6954487008</v>
      </c>
      <c r="Q241" s="15">
        <f>(P241*EXP(Painel!$E$12-(Painel!$E$19^2)/2+NORMSINV(AleatProd!Q240)*Painel!$E$19))</f>
        <v>912344.21474865312</v>
      </c>
      <c r="R241" s="15">
        <f>(Q241*EXP(Painel!$E$12-(Painel!$E$19^2)/2+NORMSINV(AleatProd!R240)*Painel!$E$19))</f>
        <v>905499.82494253851</v>
      </c>
      <c r="S241" s="15">
        <f>(R241*EXP(Painel!$E$12-(Painel!$E$19^2)/2+NORMSINV(AleatProd!S240)*Painel!$E$19))</f>
        <v>915327.74106858345</v>
      </c>
      <c r="T241" s="15">
        <f>(S241*EXP(Painel!$E$12-(Painel!$E$19^2)/2+NORMSINV(AleatProd!T240)*Painel!$E$19))</f>
        <v>913355.1935006706</v>
      </c>
      <c r="U241" s="15">
        <f>(T241*EXP(Painel!$E$12-(Painel!$E$19^2)/2+NORMSINV(AleatProd!U240)*Painel!$E$19))</f>
        <v>908989.74713593069</v>
      </c>
      <c r="V241" s="15">
        <f>(U241*EXP(Painel!$E$12-(Painel!$E$19^2)/2+NORMSINV(AleatProd!V240)*Painel!$E$19))</f>
        <v>915217.47665447125</v>
      </c>
    </row>
    <row r="242" spans="1:22" x14ac:dyDescent="0.25">
      <c r="A242">
        <v>239</v>
      </c>
      <c r="B242" s="2">
        <f>Painel!$B$6</f>
        <v>1000000</v>
      </c>
      <c r="C242" s="15">
        <f>(B242*EXP(Painel!$E$12-(Painel!$E$19^2)/2+NORMSINV(AleatProd!C241)*Painel!$E$19))</f>
        <v>994099.1456979838</v>
      </c>
      <c r="D242" s="15">
        <f>(C242*EXP(Painel!$E$12-(Painel!$E$19^2)/2+NORMSINV(AleatProd!D241)*Painel!$E$19))</f>
        <v>1022884.4762716813</v>
      </c>
      <c r="E242" s="15">
        <f>(D242*EXP(Painel!$E$12-(Painel!$E$19^2)/2+NORMSINV(AleatProd!E241)*Painel!$E$19))</f>
        <v>1035504.9947305159</v>
      </c>
      <c r="F242" s="15">
        <f>(E242*EXP(Painel!$E$12-(Painel!$E$19^2)/2+NORMSINV(AleatProd!F241)*Painel!$E$19))</f>
        <v>1020314.2630282979</v>
      </c>
      <c r="G242" s="15">
        <f>(F242*EXP(Painel!$E$12-(Painel!$E$19^2)/2+NORMSINV(AleatProd!G241)*Painel!$E$19))</f>
        <v>1005516.281759848</v>
      </c>
      <c r="H242" s="15">
        <f>(G242*EXP(Painel!$E$12-(Painel!$E$19^2)/2+NORMSINV(AleatProd!H241)*Painel!$E$19))</f>
        <v>994355.26082165749</v>
      </c>
      <c r="I242" s="15">
        <f>(H242*EXP(Painel!$E$12-(Painel!$E$19^2)/2+NORMSINV(AleatProd!I241)*Painel!$E$19))</f>
        <v>996539.76688081317</v>
      </c>
      <c r="J242" s="15">
        <f>(I242*EXP(Painel!$E$12-(Painel!$E$19^2)/2+NORMSINV(AleatProd!J241)*Painel!$E$19))</f>
        <v>998589.47193347919</v>
      </c>
      <c r="K242" s="15">
        <f>(J242*EXP(Painel!$E$12-(Painel!$E$19^2)/2+NORMSINV(AleatProd!K241)*Painel!$E$19))</f>
        <v>998564.78763898672</v>
      </c>
      <c r="L242" s="15">
        <f>(K242*EXP(Painel!$E$12-(Painel!$E$19^2)/2+NORMSINV(AleatProd!L241)*Painel!$E$19))</f>
        <v>985754.42711609893</v>
      </c>
      <c r="M242" s="15">
        <f>(L242*EXP(Painel!$E$12-(Painel!$E$19^2)/2+NORMSINV(AleatProd!M241)*Painel!$E$19))</f>
        <v>987499.05466699414</v>
      </c>
      <c r="N242" s="15">
        <f>(M242*EXP(Painel!$E$12-(Painel!$E$19^2)/2+NORMSINV(AleatProd!N241)*Painel!$E$19))</f>
        <v>986580.26258765557</v>
      </c>
      <c r="O242" s="15">
        <f>(N242*EXP(Painel!$E$12-(Painel!$E$19^2)/2+NORMSINV(AleatProd!O241)*Painel!$E$19))</f>
        <v>979306.78515617282</v>
      </c>
      <c r="P242" s="15">
        <f>(O242*EXP(Painel!$E$12-(Painel!$E$19^2)/2+NORMSINV(AleatProd!P241)*Painel!$E$19))</f>
        <v>971955.13979233813</v>
      </c>
      <c r="Q242" s="15">
        <f>(P242*EXP(Painel!$E$12-(Painel!$E$19^2)/2+NORMSINV(AleatProd!Q241)*Painel!$E$19))</f>
        <v>953473.92784146266</v>
      </c>
      <c r="R242" s="15">
        <f>(Q242*EXP(Painel!$E$12-(Painel!$E$19^2)/2+NORMSINV(AleatProd!R241)*Painel!$E$19))</f>
        <v>955921.47265466058</v>
      </c>
      <c r="S242" s="15">
        <f>(R242*EXP(Painel!$E$12-(Painel!$E$19^2)/2+NORMSINV(AleatProd!S241)*Painel!$E$19))</f>
        <v>951574.24251244601</v>
      </c>
      <c r="T242" s="15">
        <f>(S242*EXP(Painel!$E$12-(Painel!$E$19^2)/2+NORMSINV(AleatProd!T241)*Painel!$E$19))</f>
        <v>949612.02285734529</v>
      </c>
      <c r="U242" s="15">
        <f>(T242*EXP(Painel!$E$12-(Painel!$E$19^2)/2+NORMSINV(AleatProd!U241)*Painel!$E$19))</f>
        <v>959823.4099199035</v>
      </c>
      <c r="V242" s="15">
        <f>(U242*EXP(Painel!$E$12-(Painel!$E$19^2)/2+NORMSINV(AleatProd!V241)*Painel!$E$19))</f>
        <v>940471.43855889863</v>
      </c>
    </row>
    <row r="243" spans="1:22" x14ac:dyDescent="0.25">
      <c r="A243">
        <v>240</v>
      </c>
      <c r="B243" s="2">
        <f>Painel!$B$6</f>
        <v>1000000</v>
      </c>
      <c r="C243" s="15">
        <f>(B243*EXP(Painel!$E$12-(Painel!$E$19^2)/2+NORMSINV(AleatProd!C242)*Painel!$E$19))</f>
        <v>1002501.6570798957</v>
      </c>
      <c r="D243" s="15">
        <f>(C243*EXP(Painel!$E$12-(Painel!$E$19^2)/2+NORMSINV(AleatProd!D242)*Painel!$E$19))</f>
        <v>997630.52270148438</v>
      </c>
      <c r="E243" s="15">
        <f>(D243*EXP(Painel!$E$12-(Painel!$E$19^2)/2+NORMSINV(AleatProd!E242)*Painel!$E$19))</f>
        <v>999267.99630319467</v>
      </c>
      <c r="F243" s="15">
        <f>(E243*EXP(Painel!$E$12-(Painel!$E$19^2)/2+NORMSINV(AleatProd!F242)*Painel!$E$19))</f>
        <v>995487.92587589542</v>
      </c>
      <c r="G243" s="15">
        <f>(F243*EXP(Painel!$E$12-(Painel!$E$19^2)/2+NORMSINV(AleatProd!G242)*Painel!$E$19))</f>
        <v>990798.2392593706</v>
      </c>
      <c r="H243" s="15">
        <f>(G243*EXP(Painel!$E$12-(Painel!$E$19^2)/2+NORMSINV(AleatProd!H242)*Painel!$E$19))</f>
        <v>983503.09435927495</v>
      </c>
      <c r="I243" s="15">
        <f>(H243*EXP(Painel!$E$12-(Painel!$E$19^2)/2+NORMSINV(AleatProd!I242)*Painel!$E$19))</f>
        <v>978586.88631606172</v>
      </c>
      <c r="J243" s="15">
        <f>(I243*EXP(Painel!$E$12-(Painel!$E$19^2)/2+NORMSINV(AleatProd!J242)*Painel!$E$19))</f>
        <v>966220.25857690664</v>
      </c>
      <c r="K243" s="15">
        <f>(J243*EXP(Painel!$E$12-(Painel!$E$19^2)/2+NORMSINV(AleatProd!K242)*Painel!$E$19))</f>
        <v>969822.64296891855</v>
      </c>
      <c r="L243" s="15">
        <f>(K243*EXP(Painel!$E$12-(Painel!$E$19^2)/2+NORMSINV(AleatProd!L242)*Painel!$E$19))</f>
        <v>970177.55354537512</v>
      </c>
      <c r="M243" s="15">
        <f>(L243*EXP(Painel!$E$12-(Painel!$E$19^2)/2+NORMSINV(AleatProd!M242)*Painel!$E$19))</f>
        <v>961046.12366441765</v>
      </c>
      <c r="N243" s="15">
        <f>(M243*EXP(Painel!$E$12-(Painel!$E$19^2)/2+NORMSINV(AleatProd!N242)*Painel!$E$19))</f>
        <v>972965.71994089475</v>
      </c>
      <c r="O243" s="15">
        <f>(N243*EXP(Painel!$E$12-(Painel!$E$19^2)/2+NORMSINV(AleatProd!O242)*Painel!$E$19))</f>
        <v>965169.38986435626</v>
      </c>
      <c r="P243" s="15">
        <f>(O243*EXP(Painel!$E$12-(Painel!$E$19^2)/2+NORMSINV(AleatProd!P242)*Painel!$E$19))</f>
        <v>972453.86173206021</v>
      </c>
      <c r="Q243" s="15">
        <f>(P243*EXP(Painel!$E$12-(Painel!$E$19^2)/2+NORMSINV(AleatProd!Q242)*Painel!$E$19))</f>
        <v>970573.81655222422</v>
      </c>
      <c r="R243" s="15">
        <f>(Q243*EXP(Painel!$E$12-(Painel!$E$19^2)/2+NORMSINV(AleatProd!R242)*Painel!$E$19))</f>
        <v>976472.83602770651</v>
      </c>
      <c r="S243" s="15">
        <f>(R243*EXP(Painel!$E$12-(Painel!$E$19^2)/2+NORMSINV(AleatProd!S242)*Painel!$E$19))</f>
        <v>969690.88789306965</v>
      </c>
      <c r="T243" s="15">
        <f>(S243*EXP(Painel!$E$12-(Painel!$E$19^2)/2+NORMSINV(AleatProd!T242)*Painel!$E$19))</f>
        <v>984372.05360237544</v>
      </c>
      <c r="U243" s="15">
        <f>(T243*EXP(Painel!$E$12-(Painel!$E$19^2)/2+NORMSINV(AleatProd!U242)*Painel!$E$19))</f>
        <v>985613.96624608466</v>
      </c>
      <c r="V243" s="15">
        <f>(U243*EXP(Painel!$E$12-(Painel!$E$19^2)/2+NORMSINV(AleatProd!V242)*Painel!$E$19))</f>
        <v>994312.7923789192</v>
      </c>
    </row>
    <row r="244" spans="1:22" x14ac:dyDescent="0.25">
      <c r="A244">
        <v>241</v>
      </c>
      <c r="B244" s="2">
        <f>Painel!$B$6</f>
        <v>1000000</v>
      </c>
      <c r="C244" s="15">
        <f>(B244*EXP(Painel!$E$12-(Painel!$E$19^2)/2+NORMSINV(AleatProd!C243)*Painel!$E$19))</f>
        <v>991182.99811918067</v>
      </c>
      <c r="D244" s="15">
        <f>(C244*EXP(Painel!$E$12-(Painel!$E$19^2)/2+NORMSINV(AleatProd!D243)*Painel!$E$19))</f>
        <v>983516.98069666594</v>
      </c>
      <c r="E244" s="15">
        <f>(D244*EXP(Painel!$E$12-(Painel!$E$19^2)/2+NORMSINV(AleatProd!E243)*Painel!$E$19))</f>
        <v>1001105.9255407391</v>
      </c>
      <c r="F244" s="15">
        <f>(E244*EXP(Painel!$E$12-(Painel!$E$19^2)/2+NORMSINV(AleatProd!F243)*Painel!$E$19))</f>
        <v>1001273.3345990864</v>
      </c>
      <c r="G244" s="15">
        <f>(F244*EXP(Painel!$E$12-(Painel!$E$19^2)/2+NORMSINV(AleatProd!G243)*Painel!$E$19))</f>
        <v>994034.48880877858</v>
      </c>
      <c r="H244" s="15">
        <f>(G244*EXP(Painel!$E$12-(Painel!$E$19^2)/2+NORMSINV(AleatProd!H243)*Painel!$E$19))</f>
        <v>988195.48325903597</v>
      </c>
      <c r="I244" s="15">
        <f>(H244*EXP(Painel!$E$12-(Painel!$E$19^2)/2+NORMSINV(AleatProd!I243)*Painel!$E$19))</f>
        <v>995427.69780920492</v>
      </c>
      <c r="J244" s="15">
        <f>(I244*EXP(Painel!$E$12-(Painel!$E$19^2)/2+NORMSINV(AleatProd!J243)*Painel!$E$19))</f>
        <v>995711.60885429953</v>
      </c>
      <c r="K244" s="15">
        <f>(J244*EXP(Painel!$E$12-(Painel!$E$19^2)/2+NORMSINV(AleatProd!K243)*Painel!$E$19))</f>
        <v>993646.60089154355</v>
      </c>
      <c r="L244" s="15">
        <f>(K244*EXP(Painel!$E$12-(Painel!$E$19^2)/2+NORMSINV(AleatProd!L243)*Painel!$E$19))</f>
        <v>1004108.521331534</v>
      </c>
      <c r="M244" s="15">
        <f>(L244*EXP(Painel!$E$12-(Painel!$E$19^2)/2+NORMSINV(AleatProd!M243)*Painel!$E$19))</f>
        <v>1011420.1998086064</v>
      </c>
      <c r="N244" s="15">
        <f>(M244*EXP(Painel!$E$12-(Painel!$E$19^2)/2+NORMSINV(AleatProd!N243)*Painel!$E$19))</f>
        <v>1006855.9270017911</v>
      </c>
      <c r="O244" s="15">
        <f>(N244*EXP(Painel!$E$12-(Painel!$E$19^2)/2+NORMSINV(AleatProd!O243)*Painel!$E$19))</f>
        <v>1011157.4393436576</v>
      </c>
      <c r="P244" s="15">
        <f>(O244*EXP(Painel!$E$12-(Painel!$E$19^2)/2+NORMSINV(AleatProd!P243)*Painel!$E$19))</f>
        <v>1008586.212571675</v>
      </c>
      <c r="Q244" s="15">
        <f>(P244*EXP(Painel!$E$12-(Painel!$E$19^2)/2+NORMSINV(AleatProd!Q243)*Painel!$E$19))</f>
        <v>996925.83340754709</v>
      </c>
      <c r="R244" s="15">
        <f>(Q244*EXP(Painel!$E$12-(Painel!$E$19^2)/2+NORMSINV(AleatProd!R243)*Painel!$E$19))</f>
        <v>1007950.7784137976</v>
      </c>
      <c r="S244" s="15">
        <f>(R244*EXP(Painel!$E$12-(Painel!$E$19^2)/2+NORMSINV(AleatProd!S243)*Painel!$E$19))</f>
        <v>1015213.2764862686</v>
      </c>
      <c r="T244" s="15">
        <f>(S244*EXP(Painel!$E$12-(Painel!$E$19^2)/2+NORMSINV(AleatProd!T243)*Painel!$E$19))</f>
        <v>1007856.5266797444</v>
      </c>
      <c r="U244" s="15">
        <f>(T244*EXP(Painel!$E$12-(Painel!$E$19^2)/2+NORMSINV(AleatProd!U243)*Painel!$E$19))</f>
        <v>1005902.5535467347</v>
      </c>
      <c r="V244" s="15">
        <f>(U244*EXP(Painel!$E$12-(Painel!$E$19^2)/2+NORMSINV(AleatProd!V243)*Painel!$E$19))</f>
        <v>1009272.3579716629</v>
      </c>
    </row>
    <row r="245" spans="1:22" x14ac:dyDescent="0.25">
      <c r="A245">
        <v>242</v>
      </c>
      <c r="B245" s="2">
        <f>Painel!$B$6</f>
        <v>1000000</v>
      </c>
      <c r="C245" s="15">
        <f>(B245*EXP(Painel!$E$12-(Painel!$E$19^2)/2+NORMSINV(AleatProd!C244)*Painel!$E$19))</f>
        <v>997591.2185596223</v>
      </c>
      <c r="D245" s="15">
        <f>(C245*EXP(Painel!$E$12-(Painel!$E$19^2)/2+NORMSINV(AleatProd!D244)*Painel!$E$19))</f>
        <v>992499.43382529262</v>
      </c>
      <c r="E245" s="15">
        <f>(D245*EXP(Painel!$E$12-(Painel!$E$19^2)/2+NORMSINV(AleatProd!E244)*Painel!$E$19))</f>
        <v>993471.75662602659</v>
      </c>
      <c r="F245" s="15">
        <f>(E245*EXP(Painel!$E$12-(Painel!$E$19^2)/2+NORMSINV(AleatProd!F244)*Painel!$E$19))</f>
        <v>1004502.9118465936</v>
      </c>
      <c r="G245" s="15">
        <f>(F245*EXP(Painel!$E$12-(Painel!$E$19^2)/2+NORMSINV(AleatProd!G244)*Painel!$E$19))</f>
        <v>1009519.0376822476</v>
      </c>
      <c r="H245" s="15">
        <f>(G245*EXP(Painel!$E$12-(Painel!$E$19^2)/2+NORMSINV(AleatProd!H244)*Painel!$E$19))</f>
        <v>1001004.0503064994</v>
      </c>
      <c r="I245" s="15">
        <f>(H245*EXP(Painel!$E$12-(Painel!$E$19^2)/2+NORMSINV(AleatProd!I244)*Painel!$E$19))</f>
        <v>991933.90891724313</v>
      </c>
      <c r="J245" s="15">
        <f>(I245*EXP(Painel!$E$12-(Painel!$E$19^2)/2+NORMSINV(AleatProd!J244)*Painel!$E$19))</f>
        <v>982025.48866592895</v>
      </c>
      <c r="K245" s="15">
        <f>(J245*EXP(Painel!$E$12-(Painel!$E$19^2)/2+NORMSINV(AleatProd!K244)*Painel!$E$19))</f>
        <v>990559.94732369971</v>
      </c>
      <c r="L245" s="15">
        <f>(K245*EXP(Painel!$E$12-(Painel!$E$19^2)/2+NORMSINV(AleatProd!L244)*Painel!$E$19))</f>
        <v>970329.13881482952</v>
      </c>
      <c r="M245" s="15">
        <f>(L245*EXP(Painel!$E$12-(Painel!$E$19^2)/2+NORMSINV(AleatProd!M244)*Painel!$E$19))</f>
        <v>983428.39652313804</v>
      </c>
      <c r="N245" s="15">
        <f>(M245*EXP(Painel!$E$12-(Painel!$E$19^2)/2+NORMSINV(AleatProd!N244)*Painel!$E$19))</f>
        <v>998892.84066741611</v>
      </c>
      <c r="O245" s="15">
        <f>(N245*EXP(Painel!$E$12-(Painel!$E$19^2)/2+NORMSINV(AleatProd!O244)*Painel!$E$19))</f>
        <v>997485.44479562074</v>
      </c>
      <c r="P245" s="15">
        <f>(O245*EXP(Painel!$E$12-(Painel!$E$19^2)/2+NORMSINV(AleatProd!P244)*Painel!$E$19))</f>
        <v>994090.12218570861</v>
      </c>
      <c r="Q245" s="15">
        <f>(P245*EXP(Painel!$E$12-(Painel!$E$19^2)/2+NORMSINV(AleatProd!Q244)*Painel!$E$19))</f>
        <v>1001808.3658065721</v>
      </c>
      <c r="R245" s="15">
        <f>(Q245*EXP(Painel!$E$12-(Painel!$E$19^2)/2+NORMSINV(AleatProd!R244)*Painel!$E$19))</f>
        <v>1001697.3599302081</v>
      </c>
      <c r="S245" s="15">
        <f>(R245*EXP(Painel!$E$12-(Painel!$E$19^2)/2+NORMSINV(AleatProd!S244)*Painel!$E$19))</f>
        <v>1003802.1263505055</v>
      </c>
      <c r="T245" s="15">
        <f>(S245*EXP(Painel!$E$12-(Painel!$E$19^2)/2+NORMSINV(AleatProd!T244)*Painel!$E$19))</f>
        <v>995102.90321919799</v>
      </c>
      <c r="U245" s="15">
        <f>(T245*EXP(Painel!$E$12-(Painel!$E$19^2)/2+NORMSINV(AleatProd!U244)*Painel!$E$19))</f>
        <v>990255.57350554038</v>
      </c>
      <c r="V245" s="15">
        <f>(U245*EXP(Painel!$E$12-(Painel!$E$19^2)/2+NORMSINV(AleatProd!V244)*Painel!$E$19))</f>
        <v>981242.28578721499</v>
      </c>
    </row>
    <row r="246" spans="1:22" x14ac:dyDescent="0.25">
      <c r="A246">
        <v>243</v>
      </c>
      <c r="B246" s="2">
        <f>Painel!$B$6</f>
        <v>1000000</v>
      </c>
      <c r="C246" s="15">
        <f>(B246*EXP(Painel!$E$12-(Painel!$E$19^2)/2+NORMSINV(AleatProd!C245)*Painel!$E$19))</f>
        <v>992757.53702018061</v>
      </c>
      <c r="D246" s="15">
        <f>(C246*EXP(Painel!$E$12-(Painel!$E$19^2)/2+NORMSINV(AleatProd!D245)*Painel!$E$19))</f>
        <v>988605.74227933201</v>
      </c>
      <c r="E246" s="15">
        <f>(D246*EXP(Painel!$E$12-(Painel!$E$19^2)/2+NORMSINV(AleatProd!E245)*Painel!$E$19))</f>
        <v>999202.8848241216</v>
      </c>
      <c r="F246" s="15">
        <f>(E246*EXP(Painel!$E$12-(Painel!$E$19^2)/2+NORMSINV(AleatProd!F245)*Painel!$E$19))</f>
        <v>1001256.5193117254</v>
      </c>
      <c r="G246" s="15">
        <f>(F246*EXP(Painel!$E$12-(Painel!$E$19^2)/2+NORMSINV(AleatProd!G245)*Painel!$E$19))</f>
        <v>990125.39139706071</v>
      </c>
      <c r="H246" s="15">
        <f>(G246*EXP(Painel!$E$12-(Painel!$E$19^2)/2+NORMSINV(AleatProd!H245)*Painel!$E$19))</f>
        <v>1010559.2673620175</v>
      </c>
      <c r="I246" s="15">
        <f>(H246*EXP(Painel!$E$12-(Painel!$E$19^2)/2+NORMSINV(AleatProd!I245)*Painel!$E$19))</f>
        <v>1010866.8810168107</v>
      </c>
      <c r="J246" s="15">
        <f>(I246*EXP(Painel!$E$12-(Painel!$E$19^2)/2+NORMSINV(AleatProd!J245)*Painel!$E$19))</f>
        <v>1004018.4960384945</v>
      </c>
      <c r="K246" s="15">
        <f>(J246*EXP(Painel!$E$12-(Painel!$E$19^2)/2+NORMSINV(AleatProd!K245)*Painel!$E$19))</f>
        <v>995574.79192063073</v>
      </c>
      <c r="L246" s="15">
        <f>(K246*EXP(Painel!$E$12-(Painel!$E$19^2)/2+NORMSINV(AleatProd!L245)*Painel!$E$19))</f>
        <v>996619.04389850283</v>
      </c>
      <c r="M246" s="15">
        <f>(L246*EXP(Painel!$E$12-(Painel!$E$19^2)/2+NORMSINV(AleatProd!M245)*Painel!$E$19))</f>
        <v>1001299.6559975696</v>
      </c>
      <c r="N246" s="15">
        <f>(M246*EXP(Painel!$E$12-(Painel!$E$19^2)/2+NORMSINV(AleatProd!N245)*Painel!$E$19))</f>
        <v>1003995.344040587</v>
      </c>
      <c r="O246" s="15">
        <f>(N246*EXP(Painel!$E$12-(Painel!$E$19^2)/2+NORMSINV(AleatProd!O245)*Painel!$E$19))</f>
        <v>1021488.5487018764</v>
      </c>
      <c r="P246" s="15">
        <f>(O246*EXP(Painel!$E$12-(Painel!$E$19^2)/2+NORMSINV(AleatProd!P245)*Painel!$E$19))</f>
        <v>1030924.4395911584</v>
      </c>
      <c r="Q246" s="15">
        <f>(P246*EXP(Painel!$E$12-(Painel!$E$19^2)/2+NORMSINV(AleatProd!Q245)*Painel!$E$19))</f>
        <v>1020685.0401772296</v>
      </c>
      <c r="R246" s="15">
        <f>(Q246*EXP(Painel!$E$12-(Painel!$E$19^2)/2+NORMSINV(AleatProd!R245)*Painel!$E$19))</f>
        <v>1006213.525416401</v>
      </c>
      <c r="S246" s="15">
        <f>(R246*EXP(Painel!$E$12-(Painel!$E$19^2)/2+NORMSINV(AleatProd!S245)*Painel!$E$19))</f>
        <v>1013210.8380857777</v>
      </c>
      <c r="T246" s="15">
        <f>(S246*EXP(Painel!$E$12-(Painel!$E$19^2)/2+NORMSINV(AleatProd!T245)*Painel!$E$19))</f>
        <v>1007351.1558153119</v>
      </c>
      <c r="U246" s="15">
        <f>(T246*EXP(Painel!$E$12-(Painel!$E$19^2)/2+NORMSINV(AleatProd!U245)*Painel!$E$19))</f>
        <v>1013989.1640962757</v>
      </c>
      <c r="V246" s="15">
        <f>(U246*EXP(Painel!$E$12-(Painel!$E$19^2)/2+NORMSINV(AleatProd!V245)*Painel!$E$19))</f>
        <v>1022876.7745748428</v>
      </c>
    </row>
    <row r="247" spans="1:22" x14ac:dyDescent="0.25">
      <c r="A247">
        <v>244</v>
      </c>
      <c r="B247" s="2">
        <f>Painel!$B$6</f>
        <v>1000000</v>
      </c>
      <c r="C247" s="15">
        <f>(B247*EXP(Painel!$E$12-(Painel!$E$19^2)/2+NORMSINV(AleatProd!C246)*Painel!$E$19))</f>
        <v>998776.79701904266</v>
      </c>
      <c r="D247" s="15">
        <f>(C247*EXP(Painel!$E$12-(Painel!$E$19^2)/2+NORMSINV(AleatProd!D246)*Painel!$E$19))</f>
        <v>1000868.7203072294</v>
      </c>
      <c r="E247" s="15">
        <f>(D247*EXP(Painel!$E$12-(Painel!$E$19^2)/2+NORMSINV(AleatProd!E246)*Painel!$E$19))</f>
        <v>1006929.0955280524</v>
      </c>
      <c r="F247" s="15">
        <f>(E247*EXP(Painel!$E$12-(Painel!$E$19^2)/2+NORMSINV(AleatProd!F246)*Painel!$E$19))</f>
        <v>1008030.2935976356</v>
      </c>
      <c r="G247" s="15">
        <f>(F247*EXP(Painel!$E$12-(Painel!$E$19^2)/2+NORMSINV(AleatProd!G246)*Painel!$E$19))</f>
        <v>1021158.2928492243</v>
      </c>
      <c r="H247" s="15">
        <f>(G247*EXP(Painel!$E$12-(Painel!$E$19^2)/2+NORMSINV(AleatProd!H246)*Painel!$E$19))</f>
        <v>1039998.6828203158</v>
      </c>
      <c r="I247" s="15">
        <f>(H247*EXP(Painel!$E$12-(Painel!$E$19^2)/2+NORMSINV(AleatProd!I246)*Painel!$E$19))</f>
        <v>1034792.4200714022</v>
      </c>
      <c r="J247" s="15">
        <f>(I247*EXP(Painel!$E$12-(Painel!$E$19^2)/2+NORMSINV(AleatProd!J246)*Painel!$E$19))</f>
        <v>1039384.0769352401</v>
      </c>
      <c r="K247" s="15">
        <f>(J247*EXP(Painel!$E$12-(Painel!$E$19^2)/2+NORMSINV(AleatProd!K246)*Painel!$E$19))</f>
        <v>1052318.4866885815</v>
      </c>
      <c r="L247" s="15">
        <f>(K247*EXP(Painel!$E$12-(Painel!$E$19^2)/2+NORMSINV(AleatProd!L246)*Painel!$E$19))</f>
        <v>1042937.3597136596</v>
      </c>
      <c r="M247" s="15">
        <f>(L247*EXP(Painel!$E$12-(Painel!$E$19^2)/2+NORMSINV(AleatProd!M246)*Painel!$E$19))</f>
        <v>1068812.4277052411</v>
      </c>
      <c r="N247" s="15">
        <f>(M247*EXP(Painel!$E$12-(Painel!$E$19^2)/2+NORMSINV(AleatProd!N246)*Painel!$E$19))</f>
        <v>1069983.7773197065</v>
      </c>
      <c r="O247" s="15">
        <f>(N247*EXP(Painel!$E$12-(Painel!$E$19^2)/2+NORMSINV(AleatProd!O246)*Painel!$E$19))</f>
        <v>1064683.3612369013</v>
      </c>
      <c r="P247" s="15">
        <f>(O247*EXP(Painel!$E$12-(Painel!$E$19^2)/2+NORMSINV(AleatProd!P246)*Painel!$E$19))</f>
        <v>1069261.9060711027</v>
      </c>
      <c r="Q247" s="15">
        <f>(P247*EXP(Painel!$E$12-(Painel!$E$19^2)/2+NORMSINV(AleatProd!Q246)*Painel!$E$19))</f>
        <v>1075101.8942426827</v>
      </c>
      <c r="R247" s="15">
        <f>(Q247*EXP(Painel!$E$12-(Painel!$E$19^2)/2+NORMSINV(AleatProd!R246)*Painel!$E$19))</f>
        <v>1081101.9156239079</v>
      </c>
      <c r="S247" s="15">
        <f>(R247*EXP(Painel!$E$12-(Painel!$E$19^2)/2+NORMSINV(AleatProd!S246)*Painel!$E$19))</f>
        <v>1090244.8800329787</v>
      </c>
      <c r="T247" s="15">
        <f>(S247*EXP(Painel!$E$12-(Painel!$E$19^2)/2+NORMSINV(AleatProd!T246)*Painel!$E$19))</f>
        <v>1107002.6725018048</v>
      </c>
      <c r="U247" s="15">
        <f>(T247*EXP(Painel!$E$12-(Painel!$E$19^2)/2+NORMSINV(AleatProd!U246)*Painel!$E$19))</f>
        <v>1106551.0383277256</v>
      </c>
      <c r="V247" s="15">
        <f>(U247*EXP(Painel!$E$12-(Painel!$E$19^2)/2+NORMSINV(AleatProd!V246)*Painel!$E$19))</f>
        <v>1111463.2820273226</v>
      </c>
    </row>
    <row r="248" spans="1:22" x14ac:dyDescent="0.25">
      <c r="A248">
        <v>245</v>
      </c>
      <c r="B248" s="2">
        <f>Painel!$B$6</f>
        <v>1000000</v>
      </c>
      <c r="C248" s="15">
        <f>(B248*EXP(Painel!$E$12-(Painel!$E$19^2)/2+NORMSINV(AleatProd!C247)*Painel!$E$19))</f>
        <v>994001.28487907327</v>
      </c>
      <c r="D248" s="15">
        <f>(C248*EXP(Painel!$E$12-(Painel!$E$19^2)/2+NORMSINV(AleatProd!D247)*Painel!$E$19))</f>
        <v>990814.33108139923</v>
      </c>
      <c r="E248" s="15">
        <f>(D248*EXP(Painel!$E$12-(Painel!$E$19^2)/2+NORMSINV(AleatProd!E247)*Painel!$E$19))</f>
        <v>977092.71602530871</v>
      </c>
      <c r="F248" s="15">
        <f>(E248*EXP(Painel!$E$12-(Painel!$E$19^2)/2+NORMSINV(AleatProd!F247)*Painel!$E$19))</f>
        <v>980510.228709672</v>
      </c>
      <c r="G248" s="15">
        <f>(F248*EXP(Painel!$E$12-(Painel!$E$19^2)/2+NORMSINV(AleatProd!G247)*Painel!$E$19))</f>
        <v>981607.15636945749</v>
      </c>
      <c r="H248" s="15">
        <f>(G248*EXP(Painel!$E$12-(Painel!$E$19^2)/2+NORMSINV(AleatProd!H247)*Painel!$E$19))</f>
        <v>990851.88902730856</v>
      </c>
      <c r="I248" s="15">
        <f>(H248*EXP(Painel!$E$12-(Painel!$E$19^2)/2+NORMSINV(AleatProd!I247)*Painel!$E$19))</f>
        <v>985405.23144861311</v>
      </c>
      <c r="J248" s="15">
        <f>(I248*EXP(Painel!$E$12-(Painel!$E$19^2)/2+NORMSINV(AleatProd!J247)*Painel!$E$19))</f>
        <v>969083.00237992499</v>
      </c>
      <c r="K248" s="15">
        <f>(J248*EXP(Painel!$E$12-(Painel!$E$19^2)/2+NORMSINV(AleatProd!K247)*Painel!$E$19))</f>
        <v>963788.11814269831</v>
      </c>
      <c r="L248" s="15">
        <f>(K248*EXP(Painel!$E$12-(Painel!$E$19^2)/2+NORMSINV(AleatProd!L247)*Painel!$E$19))</f>
        <v>963095.88140483678</v>
      </c>
      <c r="M248" s="15">
        <f>(L248*EXP(Painel!$E$12-(Painel!$E$19^2)/2+NORMSINV(AleatProd!M247)*Painel!$E$19))</f>
        <v>953790.95615096495</v>
      </c>
      <c r="N248" s="15">
        <f>(M248*EXP(Painel!$E$12-(Painel!$E$19^2)/2+NORMSINV(AleatProd!N247)*Painel!$E$19))</f>
        <v>965806.73734545265</v>
      </c>
      <c r="O248" s="15">
        <f>(N248*EXP(Painel!$E$12-(Painel!$E$19^2)/2+NORMSINV(AleatProd!O247)*Painel!$E$19))</f>
        <v>970975.46469913959</v>
      </c>
      <c r="P248" s="15">
        <f>(O248*EXP(Painel!$E$12-(Painel!$E$19^2)/2+NORMSINV(AleatProd!P247)*Painel!$E$19))</f>
        <v>983740.60745130002</v>
      </c>
      <c r="Q248" s="15">
        <f>(P248*EXP(Painel!$E$12-(Painel!$E$19^2)/2+NORMSINV(AleatProd!Q247)*Painel!$E$19))</f>
        <v>968198.90606019495</v>
      </c>
      <c r="R248" s="15">
        <f>(Q248*EXP(Painel!$E$12-(Painel!$E$19^2)/2+NORMSINV(AleatProd!R247)*Painel!$E$19))</f>
        <v>958987.14784596639</v>
      </c>
      <c r="S248" s="15">
        <f>(R248*EXP(Painel!$E$12-(Painel!$E$19^2)/2+NORMSINV(AleatProd!S247)*Painel!$E$19))</f>
        <v>966487.22537030256</v>
      </c>
      <c r="T248" s="15">
        <f>(S248*EXP(Painel!$E$12-(Painel!$E$19^2)/2+NORMSINV(AleatProd!T247)*Painel!$E$19))</f>
        <v>967635.57074360282</v>
      </c>
      <c r="U248" s="15">
        <f>(T248*EXP(Painel!$E$12-(Painel!$E$19^2)/2+NORMSINV(AleatProd!U247)*Painel!$E$19))</f>
        <v>988770.6778232801</v>
      </c>
      <c r="V248" s="15">
        <f>(U248*EXP(Painel!$E$12-(Painel!$E$19^2)/2+NORMSINV(AleatProd!V247)*Painel!$E$19))</f>
        <v>987163.36540187732</v>
      </c>
    </row>
    <row r="249" spans="1:22" x14ac:dyDescent="0.25">
      <c r="A249">
        <v>246</v>
      </c>
      <c r="B249" s="2">
        <f>Painel!$B$6</f>
        <v>1000000</v>
      </c>
      <c r="C249" s="15">
        <f>(B249*EXP(Painel!$E$12-(Painel!$E$19^2)/2+NORMSINV(AleatProd!C248)*Painel!$E$19))</f>
        <v>1002944.9390896811</v>
      </c>
      <c r="D249" s="15">
        <f>(C249*EXP(Painel!$E$12-(Painel!$E$19^2)/2+NORMSINV(AleatProd!D248)*Painel!$E$19))</f>
        <v>1006718.5309058994</v>
      </c>
      <c r="E249" s="15">
        <f>(D249*EXP(Painel!$E$12-(Painel!$E$19^2)/2+NORMSINV(AleatProd!E248)*Painel!$E$19))</f>
        <v>1013032.5755174964</v>
      </c>
      <c r="F249" s="15">
        <f>(E249*EXP(Painel!$E$12-(Painel!$E$19^2)/2+NORMSINV(AleatProd!F248)*Painel!$E$19))</f>
        <v>1007906.8655534894</v>
      </c>
      <c r="G249" s="15">
        <f>(F249*EXP(Painel!$E$12-(Painel!$E$19^2)/2+NORMSINV(AleatProd!G248)*Painel!$E$19))</f>
        <v>1011493.0834974308</v>
      </c>
      <c r="H249" s="15">
        <f>(G249*EXP(Painel!$E$12-(Painel!$E$19^2)/2+NORMSINV(AleatProd!H248)*Painel!$E$19))</f>
        <v>1024025.2984201915</v>
      </c>
      <c r="I249" s="15">
        <f>(H249*EXP(Painel!$E$12-(Painel!$E$19^2)/2+NORMSINV(AleatProd!I248)*Painel!$E$19))</f>
        <v>1016399.482677452</v>
      </c>
      <c r="J249" s="15">
        <f>(I249*EXP(Painel!$E$12-(Painel!$E$19^2)/2+NORMSINV(AleatProd!J248)*Painel!$E$19))</f>
        <v>1017073.6071319594</v>
      </c>
      <c r="K249" s="15">
        <f>(J249*EXP(Painel!$E$12-(Painel!$E$19^2)/2+NORMSINV(AleatProd!K248)*Painel!$E$19))</f>
        <v>1006548.8944728017</v>
      </c>
      <c r="L249" s="15">
        <f>(K249*EXP(Painel!$E$12-(Painel!$E$19^2)/2+NORMSINV(AleatProd!L248)*Painel!$E$19))</f>
        <v>1001834.2496140802</v>
      </c>
      <c r="M249" s="15">
        <f>(L249*EXP(Painel!$E$12-(Painel!$E$19^2)/2+NORMSINV(AleatProd!M248)*Painel!$E$19))</f>
        <v>999771.96799915691</v>
      </c>
      <c r="N249" s="15">
        <f>(M249*EXP(Painel!$E$12-(Painel!$E$19^2)/2+NORMSINV(AleatProd!N248)*Painel!$E$19))</f>
        <v>1005010.867474327</v>
      </c>
      <c r="O249" s="15">
        <f>(N249*EXP(Painel!$E$12-(Painel!$E$19^2)/2+NORMSINV(AleatProd!O248)*Painel!$E$19))</f>
        <v>1001986.3356617653</v>
      </c>
      <c r="P249" s="15">
        <f>(O249*EXP(Painel!$E$12-(Painel!$E$19^2)/2+NORMSINV(AleatProd!P248)*Painel!$E$19))</f>
        <v>994110.09440842678</v>
      </c>
      <c r="Q249" s="15">
        <f>(P249*EXP(Painel!$E$12-(Painel!$E$19^2)/2+NORMSINV(AleatProd!Q248)*Painel!$E$19))</f>
        <v>985539.7732927422</v>
      </c>
      <c r="R249" s="15">
        <f>(Q249*EXP(Painel!$E$12-(Painel!$E$19^2)/2+NORMSINV(AleatProd!R248)*Painel!$E$19))</f>
        <v>1004949.2512549638</v>
      </c>
      <c r="S249" s="15">
        <f>(R249*EXP(Painel!$E$12-(Painel!$E$19^2)/2+NORMSINV(AleatProd!S248)*Painel!$E$19))</f>
        <v>998352.48593104002</v>
      </c>
      <c r="T249" s="15">
        <f>(S249*EXP(Painel!$E$12-(Painel!$E$19^2)/2+NORMSINV(AleatProd!T248)*Painel!$E$19))</f>
        <v>987069.11696204892</v>
      </c>
      <c r="U249" s="15">
        <f>(T249*EXP(Painel!$E$12-(Painel!$E$19^2)/2+NORMSINV(AleatProd!U248)*Painel!$E$19))</f>
        <v>973019.84606729459</v>
      </c>
      <c r="V249" s="15">
        <f>(U249*EXP(Painel!$E$12-(Painel!$E$19^2)/2+NORMSINV(AleatProd!V248)*Painel!$E$19))</f>
        <v>973111.11640764924</v>
      </c>
    </row>
    <row r="250" spans="1:22" x14ac:dyDescent="0.25">
      <c r="A250">
        <v>247</v>
      </c>
      <c r="B250" s="2">
        <f>Painel!$B$6</f>
        <v>1000000</v>
      </c>
      <c r="C250" s="15">
        <f>(B250*EXP(Painel!$E$12-(Painel!$E$19^2)/2+NORMSINV(AleatProd!C249)*Painel!$E$19))</f>
        <v>999339.43658957805</v>
      </c>
      <c r="D250" s="15">
        <f>(C250*EXP(Painel!$E$12-(Painel!$E$19^2)/2+NORMSINV(AleatProd!D249)*Painel!$E$19))</f>
        <v>996254.93136367446</v>
      </c>
      <c r="E250" s="15">
        <f>(D250*EXP(Painel!$E$12-(Painel!$E$19^2)/2+NORMSINV(AleatProd!E249)*Painel!$E$19))</f>
        <v>983184.98698127572</v>
      </c>
      <c r="F250" s="15">
        <f>(E250*EXP(Painel!$E$12-(Painel!$E$19^2)/2+NORMSINV(AleatProd!F249)*Painel!$E$19))</f>
        <v>987905.82044422056</v>
      </c>
      <c r="G250" s="15">
        <f>(F250*EXP(Painel!$E$12-(Painel!$E$19^2)/2+NORMSINV(AleatProd!G249)*Painel!$E$19))</f>
        <v>991329.75507388997</v>
      </c>
      <c r="H250" s="15">
        <f>(G250*EXP(Painel!$E$12-(Painel!$E$19^2)/2+NORMSINV(AleatProd!H249)*Painel!$E$19))</f>
        <v>989582.57592507428</v>
      </c>
      <c r="I250" s="15">
        <f>(H250*EXP(Painel!$E$12-(Painel!$E$19^2)/2+NORMSINV(AleatProd!I249)*Painel!$E$19))</f>
        <v>987230.93358197063</v>
      </c>
      <c r="J250" s="15">
        <f>(I250*EXP(Painel!$E$12-(Painel!$E$19^2)/2+NORMSINV(AleatProd!J249)*Painel!$E$19))</f>
        <v>989841.68998104497</v>
      </c>
      <c r="K250" s="15">
        <f>(J250*EXP(Painel!$E$12-(Painel!$E$19^2)/2+NORMSINV(AleatProd!K249)*Painel!$E$19))</f>
        <v>997950.46203719766</v>
      </c>
      <c r="L250" s="15">
        <f>(K250*EXP(Painel!$E$12-(Painel!$E$19^2)/2+NORMSINV(AleatProd!L249)*Painel!$E$19))</f>
        <v>988563.96801235853</v>
      </c>
      <c r="M250" s="15">
        <f>(L250*EXP(Painel!$E$12-(Painel!$E$19^2)/2+NORMSINV(AleatProd!M249)*Painel!$E$19))</f>
        <v>990887.7277913898</v>
      </c>
      <c r="N250" s="15">
        <f>(M250*EXP(Painel!$E$12-(Painel!$E$19^2)/2+NORMSINV(AleatProd!N249)*Painel!$E$19))</f>
        <v>988844.73769987968</v>
      </c>
      <c r="O250" s="15">
        <f>(N250*EXP(Painel!$E$12-(Painel!$E$19^2)/2+NORMSINV(AleatProd!O249)*Painel!$E$19))</f>
        <v>980622.38433828857</v>
      </c>
      <c r="P250" s="15">
        <f>(O250*EXP(Painel!$E$12-(Painel!$E$19^2)/2+NORMSINV(AleatProd!P249)*Painel!$E$19))</f>
        <v>984255.2087104664</v>
      </c>
      <c r="Q250" s="15">
        <f>(P250*EXP(Painel!$E$12-(Painel!$E$19^2)/2+NORMSINV(AleatProd!Q249)*Painel!$E$19))</f>
        <v>994307.89309580624</v>
      </c>
      <c r="R250" s="15">
        <f>(Q250*EXP(Painel!$E$12-(Painel!$E$19^2)/2+NORMSINV(AleatProd!R249)*Painel!$E$19))</f>
        <v>1001868.2317674013</v>
      </c>
      <c r="S250" s="15">
        <f>(R250*EXP(Painel!$E$12-(Painel!$E$19^2)/2+NORMSINV(AleatProd!S249)*Painel!$E$19))</f>
        <v>996951.52398525621</v>
      </c>
      <c r="T250" s="15">
        <f>(S250*EXP(Painel!$E$12-(Painel!$E$19^2)/2+NORMSINV(AleatProd!T249)*Painel!$E$19))</f>
        <v>983463.57429573848</v>
      </c>
      <c r="U250" s="15">
        <f>(T250*EXP(Painel!$E$12-(Painel!$E$19^2)/2+NORMSINV(AleatProd!U249)*Painel!$E$19))</f>
        <v>994281.64506651845</v>
      </c>
      <c r="V250" s="15">
        <f>(U250*EXP(Painel!$E$12-(Painel!$E$19^2)/2+NORMSINV(AleatProd!V249)*Painel!$E$19))</f>
        <v>1005292.0106616032</v>
      </c>
    </row>
    <row r="251" spans="1:22" x14ac:dyDescent="0.25">
      <c r="A251">
        <v>248</v>
      </c>
      <c r="B251" s="2">
        <f>Painel!$B$6</f>
        <v>1000000</v>
      </c>
      <c r="C251" s="15">
        <f>(B251*EXP(Painel!$E$12-(Painel!$E$19^2)/2+NORMSINV(AleatProd!C250)*Painel!$E$19))</f>
        <v>1008163.525200658</v>
      </c>
      <c r="D251" s="15">
        <f>(C251*EXP(Painel!$E$12-(Painel!$E$19^2)/2+NORMSINV(AleatProd!D250)*Painel!$E$19))</f>
        <v>1000343.6123336829</v>
      </c>
      <c r="E251" s="15">
        <f>(D251*EXP(Painel!$E$12-(Painel!$E$19^2)/2+NORMSINV(AleatProd!E250)*Painel!$E$19))</f>
        <v>1001010.3012011637</v>
      </c>
      <c r="F251" s="15">
        <f>(E251*EXP(Painel!$E$12-(Painel!$E$19^2)/2+NORMSINV(AleatProd!F250)*Painel!$E$19))</f>
        <v>1005746.49153037</v>
      </c>
      <c r="G251" s="15">
        <f>(F251*EXP(Painel!$E$12-(Painel!$E$19^2)/2+NORMSINV(AleatProd!G250)*Painel!$E$19))</f>
        <v>998631.22587633855</v>
      </c>
      <c r="H251" s="15">
        <f>(G251*EXP(Painel!$E$12-(Painel!$E$19^2)/2+NORMSINV(AleatProd!H250)*Painel!$E$19))</f>
        <v>996106.61313112907</v>
      </c>
      <c r="I251" s="15">
        <f>(H251*EXP(Painel!$E$12-(Painel!$E$19^2)/2+NORMSINV(AleatProd!I250)*Painel!$E$19))</f>
        <v>1012821.4269804436</v>
      </c>
      <c r="J251" s="15">
        <f>(I251*EXP(Painel!$E$12-(Painel!$E$19^2)/2+NORMSINV(AleatProd!J250)*Painel!$E$19))</f>
        <v>1014692.8232498657</v>
      </c>
      <c r="K251" s="15">
        <f>(J251*EXP(Painel!$E$12-(Painel!$E$19^2)/2+NORMSINV(AleatProd!K250)*Painel!$E$19))</f>
        <v>1022619.9245216026</v>
      </c>
      <c r="L251" s="15">
        <f>(K251*EXP(Painel!$E$12-(Painel!$E$19^2)/2+NORMSINV(AleatProd!L250)*Painel!$E$19))</f>
        <v>1027390.3551406416</v>
      </c>
      <c r="M251" s="15">
        <f>(L251*EXP(Painel!$E$12-(Painel!$E$19^2)/2+NORMSINV(AleatProd!M250)*Painel!$E$19))</f>
        <v>1021728.1921066304</v>
      </c>
      <c r="N251" s="15">
        <f>(M251*EXP(Painel!$E$12-(Painel!$E$19^2)/2+NORMSINV(AleatProd!N250)*Painel!$E$19))</f>
        <v>1027840.8454620218</v>
      </c>
      <c r="O251" s="15">
        <f>(N251*EXP(Painel!$E$12-(Painel!$E$19^2)/2+NORMSINV(AleatProd!O250)*Painel!$E$19))</f>
        <v>1032686.4557105741</v>
      </c>
      <c r="P251" s="15">
        <f>(O251*EXP(Painel!$E$12-(Painel!$E$19^2)/2+NORMSINV(AleatProd!P250)*Painel!$E$19))</f>
        <v>1049317.6137765322</v>
      </c>
      <c r="Q251" s="15">
        <f>(P251*EXP(Painel!$E$12-(Painel!$E$19^2)/2+NORMSINV(AleatProd!Q250)*Painel!$E$19))</f>
        <v>1038064.1663945524</v>
      </c>
      <c r="R251" s="15">
        <f>(Q251*EXP(Painel!$E$12-(Painel!$E$19^2)/2+NORMSINV(AleatProd!R250)*Painel!$E$19))</f>
        <v>1029833.0507706169</v>
      </c>
      <c r="S251" s="15">
        <f>(R251*EXP(Painel!$E$12-(Painel!$E$19^2)/2+NORMSINV(AleatProd!S250)*Painel!$E$19))</f>
        <v>1030578.3348569021</v>
      </c>
      <c r="T251" s="15">
        <f>(S251*EXP(Painel!$E$12-(Painel!$E$19^2)/2+NORMSINV(AleatProd!T250)*Painel!$E$19))</f>
        <v>1045910.6121336083</v>
      </c>
      <c r="U251" s="15">
        <f>(T251*EXP(Painel!$E$12-(Painel!$E$19^2)/2+NORMSINV(AleatProd!U250)*Painel!$E$19))</f>
        <v>1055034.1176491587</v>
      </c>
      <c r="V251" s="15">
        <f>(U251*EXP(Painel!$E$12-(Painel!$E$19^2)/2+NORMSINV(AleatProd!V250)*Painel!$E$19))</f>
        <v>1049498.6044429459</v>
      </c>
    </row>
    <row r="252" spans="1:22" x14ac:dyDescent="0.25">
      <c r="A252">
        <v>249</v>
      </c>
      <c r="B252" s="2">
        <f>Painel!$B$6</f>
        <v>1000000</v>
      </c>
      <c r="C252" s="15">
        <f>(B252*EXP(Painel!$E$12-(Painel!$E$19^2)/2+NORMSINV(AleatProd!C251)*Painel!$E$19))</f>
        <v>1008464.2595981864</v>
      </c>
      <c r="D252" s="15">
        <f>(C252*EXP(Painel!$E$12-(Painel!$E$19^2)/2+NORMSINV(AleatProd!D251)*Painel!$E$19))</f>
        <v>997360.33442253747</v>
      </c>
      <c r="E252" s="15">
        <f>(D252*EXP(Painel!$E$12-(Painel!$E$19^2)/2+NORMSINV(AleatProd!E251)*Painel!$E$19))</f>
        <v>1012981.2253811589</v>
      </c>
      <c r="F252" s="15">
        <f>(E252*EXP(Painel!$E$12-(Painel!$E$19^2)/2+NORMSINV(AleatProd!F251)*Painel!$E$19))</f>
        <v>1005630.9180809181</v>
      </c>
      <c r="G252" s="15">
        <f>(F252*EXP(Painel!$E$12-(Painel!$E$19^2)/2+NORMSINV(AleatProd!G251)*Painel!$E$19))</f>
        <v>995401.83444274939</v>
      </c>
      <c r="H252" s="15">
        <f>(G252*EXP(Painel!$E$12-(Painel!$E$19^2)/2+NORMSINV(AleatProd!H251)*Painel!$E$19))</f>
        <v>980315.12601632264</v>
      </c>
      <c r="I252" s="15">
        <f>(H252*EXP(Painel!$E$12-(Painel!$E$19^2)/2+NORMSINV(AleatProd!I251)*Painel!$E$19))</f>
        <v>990500.31031167321</v>
      </c>
      <c r="J252" s="15">
        <f>(I252*EXP(Painel!$E$12-(Painel!$E$19^2)/2+NORMSINV(AleatProd!J251)*Painel!$E$19))</f>
        <v>997908.45143261692</v>
      </c>
      <c r="K252" s="15">
        <f>(J252*EXP(Painel!$E$12-(Painel!$E$19^2)/2+NORMSINV(AleatProd!K251)*Painel!$E$19))</f>
        <v>1010223.9261569498</v>
      </c>
      <c r="L252" s="15">
        <f>(K252*EXP(Painel!$E$12-(Painel!$E$19^2)/2+NORMSINV(AleatProd!L251)*Painel!$E$19))</f>
        <v>1005021.0490175413</v>
      </c>
      <c r="M252" s="15">
        <f>(L252*EXP(Painel!$E$12-(Painel!$E$19^2)/2+NORMSINV(AleatProd!M251)*Painel!$E$19))</f>
        <v>1010157.4049086323</v>
      </c>
      <c r="N252" s="15">
        <f>(M252*EXP(Painel!$E$12-(Painel!$E$19^2)/2+NORMSINV(AleatProd!N251)*Painel!$E$19))</f>
        <v>1010184.0708241157</v>
      </c>
      <c r="O252" s="15">
        <f>(N252*EXP(Painel!$E$12-(Painel!$E$19^2)/2+NORMSINV(AleatProd!O251)*Painel!$E$19))</f>
        <v>1016482.0522752483</v>
      </c>
      <c r="P252" s="15">
        <f>(O252*EXP(Painel!$E$12-(Painel!$E$19^2)/2+NORMSINV(AleatProd!P251)*Painel!$E$19))</f>
        <v>1016210.6431307878</v>
      </c>
      <c r="Q252" s="15">
        <f>(P252*EXP(Painel!$E$12-(Painel!$E$19^2)/2+NORMSINV(AleatProd!Q251)*Painel!$E$19))</f>
        <v>1005859.0426853778</v>
      </c>
      <c r="R252" s="15">
        <f>(Q252*EXP(Painel!$E$12-(Painel!$E$19^2)/2+NORMSINV(AleatProd!R251)*Painel!$E$19))</f>
        <v>1004813.9268850655</v>
      </c>
      <c r="S252" s="15">
        <f>(R252*EXP(Painel!$E$12-(Painel!$E$19^2)/2+NORMSINV(AleatProd!S251)*Painel!$E$19))</f>
        <v>1001637.254524009</v>
      </c>
      <c r="T252" s="15">
        <f>(S252*EXP(Painel!$E$12-(Painel!$E$19^2)/2+NORMSINV(AleatProd!T251)*Painel!$E$19))</f>
        <v>998196.89204419602</v>
      </c>
      <c r="U252" s="15">
        <f>(T252*EXP(Painel!$E$12-(Painel!$E$19^2)/2+NORMSINV(AleatProd!U251)*Painel!$E$19))</f>
        <v>977031.64152252418</v>
      </c>
      <c r="V252" s="15">
        <f>(U252*EXP(Painel!$E$12-(Painel!$E$19^2)/2+NORMSINV(AleatProd!V251)*Painel!$E$19))</f>
        <v>980788.73069761298</v>
      </c>
    </row>
    <row r="253" spans="1:22" x14ac:dyDescent="0.25">
      <c r="A253">
        <v>250</v>
      </c>
      <c r="B253" s="2">
        <f>Painel!$B$6</f>
        <v>1000000</v>
      </c>
      <c r="C253" s="15">
        <f>(B253*EXP(Painel!$E$12-(Painel!$E$19^2)/2+NORMSINV(AleatProd!C252)*Painel!$E$19))</f>
        <v>1004946.8642208115</v>
      </c>
      <c r="D253" s="15">
        <f>(C253*EXP(Painel!$E$12-(Painel!$E$19^2)/2+NORMSINV(AleatProd!D252)*Painel!$E$19))</f>
        <v>1009176.9728865857</v>
      </c>
      <c r="E253" s="15">
        <f>(D253*EXP(Painel!$E$12-(Painel!$E$19^2)/2+NORMSINV(AleatProd!E252)*Painel!$E$19))</f>
        <v>1004147.5352358908</v>
      </c>
      <c r="F253" s="15">
        <f>(E253*EXP(Painel!$E$12-(Painel!$E$19^2)/2+NORMSINV(AleatProd!F252)*Painel!$E$19))</f>
        <v>988276.27552073624</v>
      </c>
      <c r="G253" s="15">
        <f>(F253*EXP(Painel!$E$12-(Painel!$E$19^2)/2+NORMSINV(AleatProd!G252)*Painel!$E$19))</f>
        <v>1000126.2509703734</v>
      </c>
      <c r="H253" s="15">
        <f>(G253*EXP(Painel!$E$12-(Painel!$E$19^2)/2+NORMSINV(AleatProd!H252)*Painel!$E$19))</f>
        <v>1004336.3835502401</v>
      </c>
      <c r="I253" s="15">
        <f>(H253*EXP(Painel!$E$12-(Painel!$E$19^2)/2+NORMSINV(AleatProd!I252)*Painel!$E$19))</f>
        <v>992413.34233262273</v>
      </c>
      <c r="J253" s="15">
        <f>(I253*EXP(Painel!$E$12-(Painel!$E$19^2)/2+NORMSINV(AleatProd!J252)*Painel!$E$19))</f>
        <v>1004359.070008655</v>
      </c>
      <c r="K253" s="15">
        <f>(J253*EXP(Painel!$E$12-(Painel!$E$19^2)/2+NORMSINV(AleatProd!K252)*Painel!$E$19))</f>
        <v>1002215.1529866981</v>
      </c>
      <c r="L253" s="15">
        <f>(K253*EXP(Painel!$E$12-(Painel!$E$19^2)/2+NORMSINV(AleatProd!L252)*Painel!$E$19))</f>
        <v>1000378.3811472307</v>
      </c>
      <c r="M253" s="15">
        <f>(L253*EXP(Painel!$E$12-(Painel!$E$19^2)/2+NORMSINV(AleatProd!M252)*Painel!$E$19))</f>
        <v>997554.00038100732</v>
      </c>
      <c r="N253" s="15">
        <f>(M253*EXP(Painel!$E$12-(Painel!$E$19^2)/2+NORMSINV(AleatProd!N252)*Painel!$E$19))</f>
        <v>990293.68369025469</v>
      </c>
      <c r="O253" s="15">
        <f>(N253*EXP(Painel!$E$12-(Painel!$E$19^2)/2+NORMSINV(AleatProd!O252)*Painel!$E$19))</f>
        <v>980453.17302414658</v>
      </c>
      <c r="P253" s="15">
        <f>(O253*EXP(Painel!$E$12-(Painel!$E$19^2)/2+NORMSINV(AleatProd!P252)*Painel!$E$19))</f>
        <v>989123.45358655171</v>
      </c>
      <c r="Q253" s="15">
        <f>(P253*EXP(Painel!$E$12-(Painel!$E$19^2)/2+NORMSINV(AleatProd!Q252)*Painel!$E$19))</f>
        <v>994037.0698825256</v>
      </c>
      <c r="R253" s="15">
        <f>(Q253*EXP(Painel!$E$12-(Painel!$E$19^2)/2+NORMSINV(AleatProd!R252)*Painel!$E$19))</f>
        <v>991219.75813640328</v>
      </c>
      <c r="S253" s="15">
        <f>(R253*EXP(Painel!$E$12-(Painel!$E$19^2)/2+NORMSINV(AleatProd!S252)*Painel!$E$19))</f>
        <v>994150.1780360745</v>
      </c>
      <c r="T253" s="15">
        <f>(S253*EXP(Painel!$E$12-(Painel!$E$19^2)/2+NORMSINV(AleatProd!T252)*Painel!$E$19))</f>
        <v>988552.93290601741</v>
      </c>
      <c r="U253" s="15">
        <f>(T253*EXP(Painel!$E$12-(Painel!$E$19^2)/2+NORMSINV(AleatProd!U252)*Painel!$E$19))</f>
        <v>975565.06150549103</v>
      </c>
      <c r="V253" s="15">
        <f>(U253*EXP(Painel!$E$12-(Painel!$E$19^2)/2+NORMSINV(AleatProd!V252)*Painel!$E$19))</f>
        <v>979198.18070038082</v>
      </c>
    </row>
    <row r="254" spans="1:22" x14ac:dyDescent="0.25">
      <c r="A254">
        <v>251</v>
      </c>
      <c r="B254" s="2">
        <f>Painel!$B$6</f>
        <v>1000000</v>
      </c>
      <c r="C254" s="15">
        <f>(B254*EXP(Painel!$E$12-(Painel!$E$19^2)/2+NORMSINV(AleatProd!C253)*Painel!$E$19))</f>
        <v>1006263.2034742652</v>
      </c>
      <c r="D254" s="15">
        <f>(C254*EXP(Painel!$E$12-(Painel!$E$19^2)/2+NORMSINV(AleatProd!D253)*Painel!$E$19))</f>
        <v>1015019.1320592592</v>
      </c>
      <c r="E254" s="15">
        <f>(D254*EXP(Painel!$E$12-(Painel!$E$19^2)/2+NORMSINV(AleatProd!E253)*Painel!$E$19))</f>
        <v>1021249.3513194313</v>
      </c>
      <c r="F254" s="15">
        <f>(E254*EXP(Painel!$E$12-(Painel!$E$19^2)/2+NORMSINV(AleatProd!F253)*Painel!$E$19))</f>
        <v>1014385.374240062</v>
      </c>
      <c r="G254" s="15">
        <f>(F254*EXP(Painel!$E$12-(Painel!$E$19^2)/2+NORMSINV(AleatProd!G253)*Painel!$E$19))</f>
        <v>1000102.7588464506</v>
      </c>
      <c r="H254" s="15">
        <f>(G254*EXP(Painel!$E$12-(Painel!$E$19^2)/2+NORMSINV(AleatProd!H253)*Painel!$E$19))</f>
        <v>999990.51609223092</v>
      </c>
      <c r="I254" s="15">
        <f>(H254*EXP(Painel!$E$12-(Painel!$E$19^2)/2+NORMSINV(AleatProd!I253)*Painel!$E$19))</f>
        <v>995899.20764750277</v>
      </c>
      <c r="J254" s="15">
        <f>(I254*EXP(Painel!$E$12-(Painel!$E$19^2)/2+NORMSINV(AleatProd!J253)*Painel!$E$19))</f>
        <v>994737.0945043501</v>
      </c>
      <c r="K254" s="15">
        <f>(J254*EXP(Painel!$E$12-(Painel!$E$19^2)/2+NORMSINV(AleatProd!K253)*Painel!$E$19))</f>
        <v>996002.49664404849</v>
      </c>
      <c r="L254" s="15">
        <f>(K254*EXP(Painel!$E$12-(Painel!$E$19^2)/2+NORMSINV(AleatProd!L253)*Painel!$E$19))</f>
        <v>977960.9162829516</v>
      </c>
      <c r="M254" s="15">
        <f>(L254*EXP(Painel!$E$12-(Painel!$E$19^2)/2+NORMSINV(AleatProd!M253)*Painel!$E$19))</f>
        <v>969511.75248145894</v>
      </c>
      <c r="N254" s="15">
        <f>(M254*EXP(Painel!$E$12-(Painel!$E$19^2)/2+NORMSINV(AleatProd!N253)*Painel!$E$19))</f>
        <v>969630.51884637761</v>
      </c>
      <c r="O254" s="15">
        <f>(N254*EXP(Painel!$E$12-(Painel!$E$19^2)/2+NORMSINV(AleatProd!O253)*Painel!$E$19))</f>
        <v>959264.41122640262</v>
      </c>
      <c r="P254" s="15">
        <f>(O254*EXP(Painel!$E$12-(Painel!$E$19^2)/2+NORMSINV(AleatProd!P253)*Painel!$E$19))</f>
        <v>962315.27779513621</v>
      </c>
      <c r="Q254" s="15">
        <f>(P254*EXP(Painel!$E$12-(Painel!$E$19^2)/2+NORMSINV(AleatProd!Q253)*Painel!$E$19))</f>
        <v>970814.30912772636</v>
      </c>
      <c r="R254" s="15">
        <f>(Q254*EXP(Painel!$E$12-(Painel!$E$19^2)/2+NORMSINV(AleatProd!R253)*Painel!$E$19))</f>
        <v>972321.24535866501</v>
      </c>
      <c r="S254" s="15">
        <f>(R254*EXP(Painel!$E$12-(Painel!$E$19^2)/2+NORMSINV(AleatProd!S253)*Painel!$E$19))</f>
        <v>959137.9888432672</v>
      </c>
      <c r="T254" s="15">
        <f>(S254*EXP(Painel!$E$12-(Painel!$E$19^2)/2+NORMSINV(AleatProd!T253)*Painel!$E$19))</f>
        <v>958382.66743017803</v>
      </c>
      <c r="U254" s="15">
        <f>(T254*EXP(Painel!$E$12-(Painel!$E$19^2)/2+NORMSINV(AleatProd!U253)*Painel!$E$19))</f>
        <v>976306.08170735789</v>
      </c>
      <c r="V254" s="15">
        <f>(U254*EXP(Painel!$E$12-(Painel!$E$19^2)/2+NORMSINV(AleatProd!V253)*Painel!$E$19))</f>
        <v>975402.93465404143</v>
      </c>
    </row>
    <row r="255" spans="1:22" x14ac:dyDescent="0.25">
      <c r="A255">
        <v>252</v>
      </c>
      <c r="B255" s="2">
        <f>Painel!$B$6</f>
        <v>1000000</v>
      </c>
      <c r="C255" s="15">
        <f>(B255*EXP(Painel!$E$12-(Painel!$E$19^2)/2+NORMSINV(AleatProd!C254)*Painel!$E$19))</f>
        <v>995994.71742966364</v>
      </c>
      <c r="D255" s="15">
        <f>(C255*EXP(Painel!$E$12-(Painel!$E$19^2)/2+NORMSINV(AleatProd!D254)*Painel!$E$19))</f>
        <v>984894.82602074312</v>
      </c>
      <c r="E255" s="15">
        <f>(D255*EXP(Painel!$E$12-(Painel!$E$19^2)/2+NORMSINV(AleatProd!E254)*Painel!$E$19))</f>
        <v>995547.04351300898</v>
      </c>
      <c r="F255" s="15">
        <f>(E255*EXP(Painel!$E$12-(Painel!$E$19^2)/2+NORMSINV(AleatProd!F254)*Painel!$E$19))</f>
        <v>991669.98728832905</v>
      </c>
      <c r="G255" s="15">
        <f>(F255*EXP(Painel!$E$12-(Painel!$E$19^2)/2+NORMSINV(AleatProd!G254)*Painel!$E$19))</f>
        <v>983409.24559904775</v>
      </c>
      <c r="H255" s="15">
        <f>(G255*EXP(Painel!$E$12-(Painel!$E$19^2)/2+NORMSINV(AleatProd!H254)*Painel!$E$19))</f>
        <v>982890.00525501068</v>
      </c>
      <c r="I255" s="15">
        <f>(H255*EXP(Painel!$E$12-(Painel!$E$19^2)/2+NORMSINV(AleatProd!I254)*Painel!$E$19))</f>
        <v>986330.92932797736</v>
      </c>
      <c r="J255" s="15">
        <f>(I255*EXP(Painel!$E$12-(Painel!$E$19^2)/2+NORMSINV(AleatProd!J254)*Painel!$E$19))</f>
        <v>964455.17470066401</v>
      </c>
      <c r="K255" s="15">
        <f>(J255*EXP(Painel!$E$12-(Painel!$E$19^2)/2+NORMSINV(AleatProd!K254)*Painel!$E$19))</f>
        <v>969993.33546696091</v>
      </c>
      <c r="L255" s="15">
        <f>(K255*EXP(Painel!$E$12-(Painel!$E$19^2)/2+NORMSINV(AleatProd!L254)*Painel!$E$19))</f>
        <v>971549.51941064128</v>
      </c>
      <c r="M255" s="15">
        <f>(L255*EXP(Painel!$E$12-(Painel!$E$19^2)/2+NORMSINV(AleatProd!M254)*Painel!$E$19))</f>
        <v>978217.27503356803</v>
      </c>
      <c r="N255" s="15">
        <f>(M255*EXP(Painel!$E$12-(Painel!$E$19^2)/2+NORMSINV(AleatProd!N254)*Painel!$E$19))</f>
        <v>984898.30339447304</v>
      </c>
      <c r="O255" s="15">
        <f>(N255*EXP(Painel!$E$12-(Painel!$E$19^2)/2+NORMSINV(AleatProd!O254)*Painel!$E$19))</f>
        <v>987756.93973610224</v>
      </c>
      <c r="P255" s="15">
        <f>(O255*EXP(Painel!$E$12-(Painel!$E$19^2)/2+NORMSINV(AleatProd!P254)*Painel!$E$19))</f>
        <v>996894.05270646245</v>
      </c>
      <c r="Q255" s="15">
        <f>(P255*EXP(Painel!$E$12-(Painel!$E$19^2)/2+NORMSINV(AleatProd!Q254)*Painel!$E$19))</f>
        <v>964823.57449684397</v>
      </c>
      <c r="R255" s="15">
        <f>(Q255*EXP(Painel!$E$12-(Painel!$E$19^2)/2+NORMSINV(AleatProd!R254)*Painel!$E$19))</f>
        <v>955549.56451369275</v>
      </c>
      <c r="S255" s="15">
        <f>(R255*EXP(Painel!$E$12-(Painel!$E$19^2)/2+NORMSINV(AleatProd!S254)*Painel!$E$19))</f>
        <v>946231.69780614658</v>
      </c>
      <c r="T255" s="15">
        <f>(S255*EXP(Painel!$E$12-(Painel!$E$19^2)/2+NORMSINV(AleatProd!T254)*Painel!$E$19))</f>
        <v>929759.644551137</v>
      </c>
      <c r="U255" s="15">
        <f>(T255*EXP(Painel!$E$12-(Painel!$E$19^2)/2+NORMSINV(AleatProd!U254)*Painel!$E$19))</f>
        <v>922175.23159216088</v>
      </c>
      <c r="V255" s="15">
        <f>(U255*EXP(Painel!$E$12-(Painel!$E$19^2)/2+NORMSINV(AleatProd!V254)*Painel!$E$19))</f>
        <v>916728.19690613577</v>
      </c>
    </row>
    <row r="256" spans="1:22" x14ac:dyDescent="0.25">
      <c r="A256">
        <v>253</v>
      </c>
      <c r="B256" s="2">
        <f>Painel!$B$6</f>
        <v>1000000</v>
      </c>
      <c r="C256" s="15">
        <f>(B256*EXP(Painel!$E$12-(Painel!$E$19^2)/2+NORMSINV(AleatProd!C255)*Painel!$E$19))</f>
        <v>1014951.4833355781</v>
      </c>
      <c r="D256" s="15">
        <f>(C256*EXP(Painel!$E$12-(Painel!$E$19^2)/2+NORMSINV(AleatProd!D255)*Painel!$E$19))</f>
        <v>1010344.0174727804</v>
      </c>
      <c r="E256" s="15">
        <f>(D256*EXP(Painel!$E$12-(Painel!$E$19^2)/2+NORMSINV(AleatProd!E255)*Painel!$E$19))</f>
        <v>1002498.2465662195</v>
      </c>
      <c r="F256" s="15">
        <f>(E256*EXP(Painel!$E$12-(Painel!$E$19^2)/2+NORMSINV(AleatProd!F255)*Painel!$E$19))</f>
        <v>1006806.9668082738</v>
      </c>
      <c r="G256" s="15">
        <f>(F256*EXP(Painel!$E$12-(Painel!$E$19^2)/2+NORMSINV(AleatProd!G255)*Painel!$E$19))</f>
        <v>995119.7581498595</v>
      </c>
      <c r="H256" s="15">
        <f>(G256*EXP(Painel!$E$12-(Painel!$E$19^2)/2+NORMSINV(AleatProd!H255)*Painel!$E$19))</f>
        <v>981016.37603166385</v>
      </c>
      <c r="I256" s="15">
        <f>(H256*EXP(Painel!$E$12-(Painel!$E$19^2)/2+NORMSINV(AleatProd!I255)*Painel!$E$19))</f>
        <v>974914.05493492726</v>
      </c>
      <c r="J256" s="15">
        <f>(I256*EXP(Painel!$E$12-(Painel!$E$19^2)/2+NORMSINV(AleatProd!J255)*Painel!$E$19))</f>
        <v>990526.53624139668</v>
      </c>
      <c r="K256" s="15">
        <f>(J256*EXP(Painel!$E$12-(Painel!$E$19^2)/2+NORMSINV(AleatProd!K255)*Painel!$E$19))</f>
        <v>989232.69042672892</v>
      </c>
      <c r="L256" s="15">
        <f>(K256*EXP(Painel!$E$12-(Painel!$E$19^2)/2+NORMSINV(AleatProd!L255)*Painel!$E$19))</f>
        <v>990456.69251364423</v>
      </c>
      <c r="M256" s="15">
        <f>(L256*EXP(Painel!$E$12-(Painel!$E$19^2)/2+NORMSINV(AleatProd!M255)*Painel!$E$19))</f>
        <v>971844.3352450321</v>
      </c>
      <c r="N256" s="15">
        <f>(M256*EXP(Painel!$E$12-(Painel!$E$19^2)/2+NORMSINV(AleatProd!N255)*Painel!$E$19))</f>
        <v>964432.19239935139</v>
      </c>
      <c r="O256" s="15">
        <f>(N256*EXP(Painel!$E$12-(Painel!$E$19^2)/2+NORMSINV(AleatProd!O255)*Painel!$E$19))</f>
        <v>957075.14172395971</v>
      </c>
      <c r="P256" s="15">
        <f>(O256*EXP(Painel!$E$12-(Painel!$E$19^2)/2+NORMSINV(AleatProd!P255)*Painel!$E$19))</f>
        <v>953315.38283077639</v>
      </c>
      <c r="Q256" s="15">
        <f>(P256*EXP(Painel!$E$12-(Painel!$E$19^2)/2+NORMSINV(AleatProd!Q255)*Painel!$E$19))</f>
        <v>931748.78660673113</v>
      </c>
      <c r="R256" s="15">
        <f>(Q256*EXP(Painel!$E$12-(Painel!$E$19^2)/2+NORMSINV(AleatProd!R255)*Painel!$E$19))</f>
        <v>947691.91073523392</v>
      </c>
      <c r="S256" s="15">
        <f>(R256*EXP(Painel!$E$12-(Painel!$E$19^2)/2+NORMSINV(AleatProd!S255)*Painel!$E$19))</f>
        <v>951962.59814005927</v>
      </c>
      <c r="T256" s="15">
        <f>(S256*EXP(Painel!$E$12-(Painel!$E$19^2)/2+NORMSINV(AleatProd!T255)*Painel!$E$19))</f>
        <v>950391.69060549419</v>
      </c>
      <c r="U256" s="15">
        <f>(T256*EXP(Painel!$E$12-(Painel!$E$19^2)/2+NORMSINV(AleatProd!U255)*Painel!$E$19))</f>
        <v>950347.29396764177</v>
      </c>
      <c r="V256" s="15">
        <f>(U256*EXP(Painel!$E$12-(Painel!$E$19^2)/2+NORMSINV(AleatProd!V255)*Painel!$E$19))</f>
        <v>941622.71662677603</v>
      </c>
    </row>
    <row r="257" spans="1:22" x14ac:dyDescent="0.25">
      <c r="A257">
        <v>254</v>
      </c>
      <c r="B257" s="2">
        <f>Painel!$B$6</f>
        <v>1000000</v>
      </c>
      <c r="C257" s="15">
        <f>(B257*EXP(Painel!$E$12-(Painel!$E$19^2)/2+NORMSINV(AleatProd!C256)*Painel!$E$19))</f>
        <v>998294.82292284246</v>
      </c>
      <c r="D257" s="15">
        <f>(C257*EXP(Painel!$E$12-(Painel!$E$19^2)/2+NORMSINV(AleatProd!D256)*Painel!$E$19))</f>
        <v>1020288.0284075581</v>
      </c>
      <c r="E257" s="15">
        <f>(D257*EXP(Painel!$E$12-(Painel!$E$19^2)/2+NORMSINV(AleatProd!E256)*Painel!$E$19))</f>
        <v>1032230.6961198854</v>
      </c>
      <c r="F257" s="15">
        <f>(E257*EXP(Painel!$E$12-(Painel!$E$19^2)/2+NORMSINV(AleatProd!F256)*Painel!$E$19))</f>
        <v>1031701.3801199307</v>
      </c>
      <c r="G257" s="15">
        <f>(F257*EXP(Painel!$E$12-(Painel!$E$19^2)/2+NORMSINV(AleatProd!G256)*Painel!$E$19))</f>
        <v>1032204.3036021701</v>
      </c>
      <c r="H257" s="15">
        <f>(G257*EXP(Painel!$E$12-(Painel!$E$19^2)/2+NORMSINV(AleatProd!H256)*Painel!$E$19))</f>
        <v>1050000.8527427341</v>
      </c>
      <c r="I257" s="15">
        <f>(H257*EXP(Painel!$E$12-(Painel!$E$19^2)/2+NORMSINV(AleatProd!I256)*Painel!$E$19))</f>
        <v>1065615.1584474889</v>
      </c>
      <c r="J257" s="15">
        <f>(I257*EXP(Painel!$E$12-(Painel!$E$19^2)/2+NORMSINV(AleatProd!J256)*Painel!$E$19))</f>
        <v>1072027.3509219682</v>
      </c>
      <c r="K257" s="15">
        <f>(J257*EXP(Painel!$E$12-(Painel!$E$19^2)/2+NORMSINV(AleatProd!K256)*Painel!$E$19))</f>
        <v>1098869.4157125344</v>
      </c>
      <c r="L257" s="15">
        <f>(K257*EXP(Painel!$E$12-(Painel!$E$19^2)/2+NORMSINV(AleatProd!L256)*Painel!$E$19))</f>
        <v>1088855.987279122</v>
      </c>
      <c r="M257" s="15">
        <f>(L257*EXP(Painel!$E$12-(Painel!$E$19^2)/2+NORMSINV(AleatProd!M256)*Painel!$E$19))</f>
        <v>1085211.9233436363</v>
      </c>
      <c r="N257" s="15">
        <f>(M257*EXP(Painel!$E$12-(Painel!$E$19^2)/2+NORMSINV(AleatProd!N256)*Painel!$E$19))</f>
        <v>1094050.30682454</v>
      </c>
      <c r="O257" s="15">
        <f>(N257*EXP(Painel!$E$12-(Painel!$E$19^2)/2+NORMSINV(AleatProd!O256)*Painel!$E$19))</f>
        <v>1079968.972512413</v>
      </c>
      <c r="P257" s="15">
        <f>(O257*EXP(Painel!$E$12-(Painel!$E$19^2)/2+NORMSINV(AleatProd!P256)*Painel!$E$19))</f>
        <v>1070330.8965268042</v>
      </c>
      <c r="Q257" s="15">
        <f>(P257*EXP(Painel!$E$12-(Painel!$E$19^2)/2+NORMSINV(AleatProd!Q256)*Painel!$E$19))</f>
        <v>1073244.837366563</v>
      </c>
      <c r="R257" s="15">
        <f>(Q257*EXP(Painel!$E$12-(Painel!$E$19^2)/2+NORMSINV(AleatProd!R256)*Painel!$E$19))</f>
        <v>1084367.1515183726</v>
      </c>
      <c r="S257" s="15">
        <f>(R257*EXP(Painel!$E$12-(Painel!$E$19^2)/2+NORMSINV(AleatProd!S256)*Painel!$E$19))</f>
        <v>1082803.6257251475</v>
      </c>
      <c r="T257" s="15">
        <f>(S257*EXP(Painel!$E$12-(Painel!$E$19^2)/2+NORMSINV(AleatProd!T256)*Painel!$E$19))</f>
        <v>1089384.23884156</v>
      </c>
      <c r="U257" s="15">
        <f>(T257*EXP(Painel!$E$12-(Painel!$E$19^2)/2+NORMSINV(AleatProd!U256)*Painel!$E$19))</f>
        <v>1092195.1783103563</v>
      </c>
      <c r="V257" s="15">
        <f>(U257*EXP(Painel!$E$12-(Painel!$E$19^2)/2+NORMSINV(AleatProd!V256)*Painel!$E$19))</f>
        <v>1097706.4326755805</v>
      </c>
    </row>
    <row r="258" spans="1:22" x14ac:dyDescent="0.25">
      <c r="A258">
        <v>255</v>
      </c>
      <c r="B258" s="2">
        <f>Painel!$B$6</f>
        <v>1000000</v>
      </c>
      <c r="C258" s="15">
        <f>(B258*EXP(Painel!$E$12-(Painel!$E$19^2)/2+NORMSINV(AleatProd!C257)*Painel!$E$19))</f>
        <v>992122.76396091701</v>
      </c>
      <c r="D258" s="15">
        <f>(C258*EXP(Painel!$E$12-(Painel!$E$19^2)/2+NORMSINV(AleatProd!D257)*Painel!$E$19))</f>
        <v>997864.68936423981</v>
      </c>
      <c r="E258" s="15">
        <f>(D258*EXP(Painel!$E$12-(Painel!$E$19^2)/2+NORMSINV(AleatProd!E257)*Painel!$E$19))</f>
        <v>1004228.3799309464</v>
      </c>
      <c r="F258" s="15">
        <f>(E258*EXP(Painel!$E$12-(Painel!$E$19^2)/2+NORMSINV(AleatProd!F257)*Painel!$E$19))</f>
        <v>1005532.6111670363</v>
      </c>
      <c r="G258" s="15">
        <f>(F258*EXP(Painel!$E$12-(Painel!$E$19^2)/2+NORMSINV(AleatProd!G257)*Painel!$E$19))</f>
        <v>999070.53488814936</v>
      </c>
      <c r="H258" s="15">
        <f>(G258*EXP(Painel!$E$12-(Painel!$E$19^2)/2+NORMSINV(AleatProd!H257)*Painel!$E$19))</f>
        <v>1001478.8703614007</v>
      </c>
      <c r="I258" s="15">
        <f>(H258*EXP(Painel!$E$12-(Painel!$E$19^2)/2+NORMSINV(AleatProd!I257)*Painel!$E$19))</f>
        <v>1006117.6219056341</v>
      </c>
      <c r="J258" s="15">
        <f>(I258*EXP(Painel!$E$12-(Painel!$E$19^2)/2+NORMSINV(AleatProd!J257)*Painel!$E$19))</f>
        <v>1009277.0918430281</v>
      </c>
      <c r="K258" s="15">
        <f>(J258*EXP(Painel!$E$12-(Painel!$E$19^2)/2+NORMSINV(AleatProd!K257)*Painel!$E$19))</f>
        <v>1012018.92172502</v>
      </c>
      <c r="L258" s="15">
        <f>(K258*EXP(Painel!$E$12-(Painel!$E$19^2)/2+NORMSINV(AleatProd!L257)*Painel!$E$19))</f>
        <v>1030869.2114173698</v>
      </c>
      <c r="M258" s="15">
        <f>(L258*EXP(Painel!$E$12-(Painel!$E$19^2)/2+NORMSINV(AleatProd!M257)*Painel!$E$19))</f>
        <v>1033045.1963514284</v>
      </c>
      <c r="N258" s="15">
        <f>(M258*EXP(Painel!$E$12-(Painel!$E$19^2)/2+NORMSINV(AleatProd!N257)*Painel!$E$19))</f>
        <v>1018774.8637387082</v>
      </c>
      <c r="O258" s="15">
        <f>(N258*EXP(Painel!$E$12-(Painel!$E$19^2)/2+NORMSINV(AleatProd!O257)*Painel!$E$19))</f>
        <v>1013390.4488122389</v>
      </c>
      <c r="P258" s="15">
        <f>(O258*EXP(Painel!$E$12-(Painel!$E$19^2)/2+NORMSINV(AleatProd!P257)*Painel!$E$19))</f>
        <v>1000168.6062880793</v>
      </c>
      <c r="Q258" s="15">
        <f>(P258*EXP(Painel!$E$12-(Painel!$E$19^2)/2+NORMSINV(AleatProd!Q257)*Painel!$E$19))</f>
        <v>990307.50648503168</v>
      </c>
      <c r="R258" s="15">
        <f>(Q258*EXP(Painel!$E$12-(Painel!$E$19^2)/2+NORMSINV(AleatProd!R257)*Painel!$E$19))</f>
        <v>976376.77479511767</v>
      </c>
      <c r="S258" s="15">
        <f>(R258*EXP(Painel!$E$12-(Painel!$E$19^2)/2+NORMSINV(AleatProd!S257)*Painel!$E$19))</f>
        <v>977021.62264710083</v>
      </c>
      <c r="T258" s="15">
        <f>(S258*EXP(Painel!$E$12-(Painel!$E$19^2)/2+NORMSINV(AleatProd!T257)*Painel!$E$19))</f>
        <v>981584.62529916258</v>
      </c>
      <c r="U258" s="15">
        <f>(T258*EXP(Painel!$E$12-(Painel!$E$19^2)/2+NORMSINV(AleatProd!U257)*Painel!$E$19))</f>
        <v>980758.09905375051</v>
      </c>
      <c r="V258" s="15">
        <f>(U258*EXP(Painel!$E$12-(Painel!$E$19^2)/2+NORMSINV(AleatProd!V257)*Painel!$E$19))</f>
        <v>990601.66219894518</v>
      </c>
    </row>
    <row r="259" spans="1:22" x14ac:dyDescent="0.25">
      <c r="A259">
        <v>256</v>
      </c>
      <c r="B259" s="2">
        <f>Painel!$B$6</f>
        <v>1000000</v>
      </c>
      <c r="C259" s="15">
        <f>(B259*EXP(Painel!$E$12-(Painel!$E$19^2)/2+NORMSINV(AleatProd!C258)*Painel!$E$19))</f>
        <v>992639.78974145488</v>
      </c>
      <c r="D259" s="15">
        <f>(C259*EXP(Painel!$E$12-(Painel!$E$19^2)/2+NORMSINV(AleatProd!D258)*Painel!$E$19))</f>
        <v>988143.65609134769</v>
      </c>
      <c r="E259" s="15">
        <f>(D259*EXP(Painel!$E$12-(Painel!$E$19^2)/2+NORMSINV(AleatProd!E258)*Painel!$E$19))</f>
        <v>990333.22072846035</v>
      </c>
      <c r="F259" s="15">
        <f>(E259*EXP(Painel!$E$12-(Painel!$E$19^2)/2+NORMSINV(AleatProd!F258)*Painel!$E$19))</f>
        <v>999092.61666457204</v>
      </c>
      <c r="G259" s="15">
        <f>(F259*EXP(Painel!$E$12-(Painel!$E$19^2)/2+NORMSINV(AleatProd!G258)*Painel!$E$19))</f>
        <v>982350.5167086235</v>
      </c>
      <c r="H259" s="15">
        <f>(G259*EXP(Painel!$E$12-(Painel!$E$19^2)/2+NORMSINV(AleatProd!H258)*Painel!$E$19))</f>
        <v>979551.77803813096</v>
      </c>
      <c r="I259" s="15">
        <f>(H259*EXP(Painel!$E$12-(Painel!$E$19^2)/2+NORMSINV(AleatProd!I258)*Painel!$E$19))</f>
        <v>980138.5785219305</v>
      </c>
      <c r="J259" s="15">
        <f>(I259*EXP(Painel!$E$12-(Painel!$E$19^2)/2+NORMSINV(AleatProd!J258)*Painel!$E$19))</f>
        <v>973423.86241032172</v>
      </c>
      <c r="K259" s="15">
        <f>(J259*EXP(Painel!$E$12-(Painel!$E$19^2)/2+NORMSINV(AleatProd!K258)*Painel!$E$19))</f>
        <v>972352.93571542297</v>
      </c>
      <c r="L259" s="15">
        <f>(K259*EXP(Painel!$E$12-(Painel!$E$19^2)/2+NORMSINV(AleatProd!L258)*Painel!$E$19))</f>
        <v>972234.09943784832</v>
      </c>
      <c r="M259" s="15">
        <f>(L259*EXP(Painel!$E$12-(Painel!$E$19^2)/2+NORMSINV(AleatProd!M258)*Painel!$E$19))</f>
        <v>968250.43967888353</v>
      </c>
      <c r="N259" s="15">
        <f>(M259*EXP(Painel!$E$12-(Painel!$E$19^2)/2+NORMSINV(AleatProd!N258)*Painel!$E$19))</f>
        <v>959559.97151197086</v>
      </c>
      <c r="O259" s="15">
        <f>(N259*EXP(Painel!$E$12-(Painel!$E$19^2)/2+NORMSINV(AleatProd!O258)*Painel!$E$19))</f>
        <v>959634.61014438525</v>
      </c>
      <c r="P259" s="15">
        <f>(O259*EXP(Painel!$E$12-(Painel!$E$19^2)/2+NORMSINV(AleatProd!P258)*Painel!$E$19))</f>
        <v>959036.45949848078</v>
      </c>
      <c r="Q259" s="15">
        <f>(P259*EXP(Painel!$E$12-(Painel!$E$19^2)/2+NORMSINV(AleatProd!Q258)*Painel!$E$19))</f>
        <v>965230.92184154701</v>
      </c>
      <c r="R259" s="15">
        <f>(Q259*EXP(Painel!$E$12-(Painel!$E$19^2)/2+NORMSINV(AleatProd!R258)*Painel!$E$19))</f>
        <v>960472.11720731389</v>
      </c>
      <c r="S259" s="15">
        <f>(R259*EXP(Painel!$E$12-(Painel!$E$19^2)/2+NORMSINV(AleatProd!S258)*Painel!$E$19))</f>
        <v>964485.21998002904</v>
      </c>
      <c r="T259" s="15">
        <f>(S259*EXP(Painel!$E$12-(Painel!$E$19^2)/2+NORMSINV(AleatProd!T258)*Painel!$E$19))</f>
        <v>962193.05406935152</v>
      </c>
      <c r="U259" s="15">
        <f>(T259*EXP(Painel!$E$12-(Painel!$E$19^2)/2+NORMSINV(AleatProd!U258)*Painel!$E$19))</f>
        <v>941874.9546931918</v>
      </c>
      <c r="V259" s="15">
        <f>(U259*EXP(Painel!$E$12-(Painel!$E$19^2)/2+NORMSINV(AleatProd!V258)*Painel!$E$19))</f>
        <v>924898.73455110984</v>
      </c>
    </row>
    <row r="260" spans="1:22" x14ac:dyDescent="0.25">
      <c r="A260">
        <v>257</v>
      </c>
      <c r="B260" s="2">
        <f>Painel!$B$6</f>
        <v>1000000</v>
      </c>
      <c r="C260" s="15">
        <f>(B260*EXP(Painel!$E$12-(Painel!$E$19^2)/2+NORMSINV(AleatProd!C259)*Painel!$E$19))</f>
        <v>1002813.3244015014</v>
      </c>
      <c r="D260" s="15">
        <f>(C260*EXP(Painel!$E$12-(Painel!$E$19^2)/2+NORMSINV(AleatProd!D259)*Painel!$E$19))</f>
        <v>989742.94966558181</v>
      </c>
      <c r="E260" s="15">
        <f>(D260*EXP(Painel!$E$12-(Painel!$E$19^2)/2+NORMSINV(AleatProd!E259)*Painel!$E$19))</f>
        <v>995790.86828029726</v>
      </c>
      <c r="F260" s="15">
        <f>(E260*EXP(Painel!$E$12-(Painel!$E$19^2)/2+NORMSINV(AleatProd!F259)*Painel!$E$19))</f>
        <v>1016010.2063957646</v>
      </c>
      <c r="G260" s="15">
        <f>(F260*EXP(Painel!$E$12-(Painel!$E$19^2)/2+NORMSINV(AleatProd!G259)*Painel!$E$19))</f>
        <v>1010942.3534567808</v>
      </c>
      <c r="H260" s="15">
        <f>(G260*EXP(Painel!$E$12-(Painel!$E$19^2)/2+NORMSINV(AleatProd!H259)*Painel!$E$19))</f>
        <v>1006430.2099065642</v>
      </c>
      <c r="I260" s="15">
        <f>(H260*EXP(Painel!$E$12-(Painel!$E$19^2)/2+NORMSINV(AleatProd!I259)*Painel!$E$19))</f>
        <v>1009171.1669419175</v>
      </c>
      <c r="J260" s="15">
        <f>(I260*EXP(Painel!$E$12-(Painel!$E$19^2)/2+NORMSINV(AleatProd!J259)*Painel!$E$19))</f>
        <v>1013712.0983685885</v>
      </c>
      <c r="K260" s="15">
        <f>(J260*EXP(Painel!$E$12-(Painel!$E$19^2)/2+NORMSINV(AleatProd!K259)*Painel!$E$19))</f>
        <v>1006908.0584356246</v>
      </c>
      <c r="L260" s="15">
        <f>(K260*EXP(Painel!$E$12-(Painel!$E$19^2)/2+NORMSINV(AleatProd!L259)*Painel!$E$19))</f>
        <v>1016467.6332206274</v>
      </c>
      <c r="M260" s="15">
        <f>(L260*EXP(Painel!$E$12-(Painel!$E$19^2)/2+NORMSINV(AleatProd!M259)*Painel!$E$19))</f>
        <v>1038409.9402470973</v>
      </c>
      <c r="N260" s="15">
        <f>(M260*EXP(Painel!$E$12-(Painel!$E$19^2)/2+NORMSINV(AleatProd!N259)*Painel!$E$19))</f>
        <v>1038405.9505139992</v>
      </c>
      <c r="O260" s="15">
        <f>(N260*EXP(Painel!$E$12-(Painel!$E$19^2)/2+NORMSINV(AleatProd!O259)*Painel!$E$19))</f>
        <v>1032558.6575153029</v>
      </c>
      <c r="P260" s="15">
        <f>(O260*EXP(Painel!$E$12-(Painel!$E$19^2)/2+NORMSINV(AleatProd!P259)*Painel!$E$19))</f>
        <v>1033156.0393145988</v>
      </c>
      <c r="Q260" s="15">
        <f>(P260*EXP(Painel!$E$12-(Painel!$E$19^2)/2+NORMSINV(AleatProd!Q259)*Painel!$E$19))</f>
        <v>1021207.3416430795</v>
      </c>
      <c r="R260" s="15">
        <f>(Q260*EXP(Painel!$E$12-(Painel!$E$19^2)/2+NORMSINV(AleatProd!R259)*Painel!$E$19))</f>
        <v>1010181.4595223424</v>
      </c>
      <c r="S260" s="15">
        <f>(R260*EXP(Painel!$E$12-(Painel!$E$19^2)/2+NORMSINV(AleatProd!S259)*Painel!$E$19))</f>
        <v>1016943.6447912137</v>
      </c>
      <c r="T260" s="15">
        <f>(S260*EXP(Painel!$E$12-(Painel!$E$19^2)/2+NORMSINV(AleatProd!T259)*Painel!$E$19))</f>
        <v>1011356.8023808089</v>
      </c>
      <c r="U260" s="15">
        <f>(T260*EXP(Painel!$E$12-(Painel!$E$19^2)/2+NORMSINV(AleatProd!U259)*Painel!$E$19))</f>
        <v>1014132.9637522083</v>
      </c>
      <c r="V260" s="15">
        <f>(U260*EXP(Painel!$E$12-(Painel!$E$19^2)/2+NORMSINV(AleatProd!V259)*Painel!$E$19))</f>
        <v>1015117.0268318303</v>
      </c>
    </row>
    <row r="261" spans="1:22" x14ac:dyDescent="0.25">
      <c r="A261">
        <v>258</v>
      </c>
      <c r="B261" s="2">
        <f>Painel!$B$6</f>
        <v>1000000</v>
      </c>
      <c r="C261" s="15">
        <f>(B261*EXP(Painel!$E$12-(Painel!$E$19^2)/2+NORMSINV(AleatProd!C260)*Painel!$E$19))</f>
        <v>997206.00138447783</v>
      </c>
      <c r="D261" s="15">
        <f>(C261*EXP(Painel!$E$12-(Painel!$E$19^2)/2+NORMSINV(AleatProd!D260)*Painel!$E$19))</f>
        <v>995047.70950274018</v>
      </c>
      <c r="E261" s="15">
        <f>(D261*EXP(Painel!$E$12-(Painel!$E$19^2)/2+NORMSINV(AleatProd!E260)*Painel!$E$19))</f>
        <v>968990.23305960395</v>
      </c>
      <c r="F261" s="15">
        <f>(E261*EXP(Painel!$E$12-(Painel!$E$19^2)/2+NORMSINV(AleatProd!F260)*Painel!$E$19))</f>
        <v>983627.46492984216</v>
      </c>
      <c r="G261" s="15">
        <f>(F261*EXP(Painel!$E$12-(Painel!$E$19^2)/2+NORMSINV(AleatProd!G260)*Painel!$E$19))</f>
        <v>981905.74702303461</v>
      </c>
      <c r="H261" s="15">
        <f>(G261*EXP(Painel!$E$12-(Painel!$E$19^2)/2+NORMSINV(AleatProd!H260)*Painel!$E$19))</f>
        <v>972407.94777660351</v>
      </c>
      <c r="I261" s="15">
        <f>(H261*EXP(Painel!$E$12-(Painel!$E$19^2)/2+NORMSINV(AleatProd!I260)*Painel!$E$19))</f>
        <v>968494.24230181007</v>
      </c>
      <c r="J261" s="15">
        <f>(I261*EXP(Painel!$E$12-(Painel!$E$19^2)/2+NORMSINV(AleatProd!J260)*Painel!$E$19))</f>
        <v>983839.80803399673</v>
      </c>
      <c r="K261" s="15">
        <f>(J261*EXP(Painel!$E$12-(Painel!$E$19^2)/2+NORMSINV(AleatProd!K260)*Painel!$E$19))</f>
        <v>990722.99779496389</v>
      </c>
      <c r="L261" s="15">
        <f>(K261*EXP(Painel!$E$12-(Painel!$E$19^2)/2+NORMSINV(AleatProd!L260)*Painel!$E$19))</f>
        <v>985412.40546089038</v>
      </c>
      <c r="M261" s="15">
        <f>(L261*EXP(Painel!$E$12-(Painel!$E$19^2)/2+NORMSINV(AleatProd!M260)*Painel!$E$19))</f>
        <v>999872.47332100989</v>
      </c>
      <c r="N261" s="15">
        <f>(M261*EXP(Painel!$E$12-(Painel!$E$19^2)/2+NORMSINV(AleatProd!N260)*Painel!$E$19))</f>
        <v>1008160.3783335611</v>
      </c>
      <c r="O261" s="15">
        <f>(N261*EXP(Painel!$E$12-(Painel!$E$19^2)/2+NORMSINV(AleatProd!O260)*Painel!$E$19))</f>
        <v>1006942.2805904074</v>
      </c>
      <c r="P261" s="15">
        <f>(O261*EXP(Painel!$E$12-(Painel!$E$19^2)/2+NORMSINV(AleatProd!P260)*Painel!$E$19))</f>
        <v>1022501.8758455777</v>
      </c>
      <c r="Q261" s="15">
        <f>(P261*EXP(Painel!$E$12-(Painel!$E$19^2)/2+NORMSINV(AleatProd!Q260)*Painel!$E$19))</f>
        <v>1023975.8622245956</v>
      </c>
      <c r="R261" s="15">
        <f>(Q261*EXP(Painel!$E$12-(Painel!$E$19^2)/2+NORMSINV(AleatProd!R260)*Painel!$E$19))</f>
        <v>1028583.8961689624</v>
      </c>
      <c r="S261" s="15">
        <f>(R261*EXP(Painel!$E$12-(Painel!$E$19^2)/2+NORMSINV(AleatProd!S260)*Painel!$E$19))</f>
        <v>1041247.8637445316</v>
      </c>
      <c r="T261" s="15">
        <f>(S261*EXP(Painel!$E$12-(Painel!$E$19^2)/2+NORMSINV(AleatProd!T260)*Painel!$E$19))</f>
        <v>1030305.141108309</v>
      </c>
      <c r="U261" s="15">
        <f>(T261*EXP(Painel!$E$12-(Painel!$E$19^2)/2+NORMSINV(AleatProd!U260)*Painel!$E$19))</f>
        <v>1035470.9862011453</v>
      </c>
      <c r="V261" s="15">
        <f>(U261*EXP(Painel!$E$12-(Painel!$E$19^2)/2+NORMSINV(AleatProd!V260)*Painel!$E$19))</f>
        <v>1032324.2752645498</v>
      </c>
    </row>
    <row r="262" spans="1:22" x14ac:dyDescent="0.25">
      <c r="A262">
        <v>259</v>
      </c>
      <c r="B262" s="2">
        <f>Painel!$B$6</f>
        <v>1000000</v>
      </c>
      <c r="C262" s="15">
        <f>(B262*EXP(Painel!$E$12-(Painel!$E$19^2)/2+NORMSINV(AleatProd!C261)*Painel!$E$19))</f>
        <v>1018185.7413058424</v>
      </c>
      <c r="D262" s="15">
        <f>(C262*EXP(Painel!$E$12-(Painel!$E$19^2)/2+NORMSINV(AleatProd!D261)*Painel!$E$19))</f>
        <v>1019909.0907266947</v>
      </c>
      <c r="E262" s="15">
        <f>(D262*EXP(Painel!$E$12-(Painel!$E$19^2)/2+NORMSINV(AleatProd!E261)*Painel!$E$19))</f>
        <v>1002766.9954960019</v>
      </c>
      <c r="F262" s="15">
        <f>(E262*EXP(Painel!$E$12-(Painel!$E$19^2)/2+NORMSINV(AleatProd!F261)*Painel!$E$19))</f>
        <v>993739.59155772673</v>
      </c>
      <c r="G262" s="15">
        <f>(F262*EXP(Painel!$E$12-(Painel!$E$19^2)/2+NORMSINV(AleatProd!G261)*Painel!$E$19))</f>
        <v>987192.74108331476</v>
      </c>
      <c r="H262" s="15">
        <f>(G262*EXP(Painel!$E$12-(Painel!$E$19^2)/2+NORMSINV(AleatProd!H261)*Painel!$E$19))</f>
        <v>993914.03970992309</v>
      </c>
      <c r="I262" s="15">
        <f>(H262*EXP(Painel!$E$12-(Painel!$E$19^2)/2+NORMSINV(AleatProd!I261)*Painel!$E$19))</f>
        <v>988262.63002130506</v>
      </c>
      <c r="J262" s="15">
        <f>(I262*EXP(Painel!$E$12-(Painel!$E$19^2)/2+NORMSINV(AleatProd!J261)*Painel!$E$19))</f>
        <v>988829.1453396664</v>
      </c>
      <c r="K262" s="15">
        <f>(J262*EXP(Painel!$E$12-(Painel!$E$19^2)/2+NORMSINV(AleatProd!K261)*Painel!$E$19))</f>
        <v>991567.07654092438</v>
      </c>
      <c r="L262" s="15">
        <f>(K262*EXP(Painel!$E$12-(Painel!$E$19^2)/2+NORMSINV(AleatProd!L261)*Painel!$E$19))</f>
        <v>989974.63786838646</v>
      </c>
      <c r="M262" s="15">
        <f>(L262*EXP(Painel!$E$12-(Painel!$E$19^2)/2+NORMSINV(AleatProd!M261)*Painel!$E$19))</f>
        <v>980438.59421516594</v>
      </c>
      <c r="N262" s="15">
        <f>(M262*EXP(Painel!$E$12-(Painel!$E$19^2)/2+NORMSINV(AleatProd!N261)*Painel!$E$19))</f>
        <v>969830.43470625672</v>
      </c>
      <c r="O262" s="15">
        <f>(N262*EXP(Painel!$E$12-(Painel!$E$19^2)/2+NORMSINV(AleatProd!O261)*Painel!$E$19))</f>
        <v>965798.4221470895</v>
      </c>
      <c r="P262" s="15">
        <f>(O262*EXP(Painel!$E$12-(Painel!$E$19^2)/2+NORMSINV(AleatProd!P261)*Painel!$E$19))</f>
        <v>976077.84782857343</v>
      </c>
      <c r="Q262" s="15">
        <f>(P262*EXP(Painel!$E$12-(Painel!$E$19^2)/2+NORMSINV(AleatProd!Q261)*Painel!$E$19))</f>
        <v>976830.42156487773</v>
      </c>
      <c r="R262" s="15">
        <f>(Q262*EXP(Painel!$E$12-(Painel!$E$19^2)/2+NORMSINV(AleatProd!R261)*Painel!$E$19))</f>
        <v>971607.58914348192</v>
      </c>
      <c r="S262" s="15">
        <f>(R262*EXP(Painel!$E$12-(Painel!$E$19^2)/2+NORMSINV(AleatProd!S261)*Painel!$E$19))</f>
        <v>987019.29262472177</v>
      </c>
      <c r="T262" s="15">
        <f>(S262*EXP(Painel!$E$12-(Painel!$E$19^2)/2+NORMSINV(AleatProd!T261)*Painel!$E$19))</f>
        <v>971308.95785293903</v>
      </c>
      <c r="U262" s="15">
        <f>(T262*EXP(Painel!$E$12-(Painel!$E$19^2)/2+NORMSINV(AleatProd!U261)*Painel!$E$19))</f>
        <v>974519.12447170704</v>
      </c>
      <c r="V262" s="15">
        <f>(U262*EXP(Painel!$E$12-(Painel!$E$19^2)/2+NORMSINV(AleatProd!V261)*Painel!$E$19))</f>
        <v>961946.71040722483</v>
      </c>
    </row>
    <row r="263" spans="1:22" x14ac:dyDescent="0.25">
      <c r="A263">
        <v>260</v>
      </c>
      <c r="B263" s="2">
        <f>Painel!$B$6</f>
        <v>1000000</v>
      </c>
      <c r="C263" s="15">
        <f>(B263*EXP(Painel!$E$12-(Painel!$E$19^2)/2+NORMSINV(AleatProd!C262)*Painel!$E$19))</f>
        <v>1003387.8105446026</v>
      </c>
      <c r="D263" s="15">
        <f>(C263*EXP(Painel!$E$12-(Painel!$E$19^2)/2+NORMSINV(AleatProd!D262)*Painel!$E$19))</f>
        <v>1003109.485089832</v>
      </c>
      <c r="E263" s="15">
        <f>(D263*EXP(Painel!$E$12-(Painel!$E$19^2)/2+NORMSINV(AleatProd!E262)*Painel!$E$19))</f>
        <v>997358.07651199214</v>
      </c>
      <c r="F263" s="15">
        <f>(E263*EXP(Painel!$E$12-(Painel!$E$19^2)/2+NORMSINV(AleatProd!F262)*Painel!$E$19))</f>
        <v>983769.33538311278</v>
      </c>
      <c r="G263" s="15">
        <f>(F263*EXP(Painel!$E$12-(Painel!$E$19^2)/2+NORMSINV(AleatProd!G262)*Painel!$E$19))</f>
        <v>962606.5040316754</v>
      </c>
      <c r="H263" s="15">
        <f>(G263*EXP(Painel!$E$12-(Painel!$E$19^2)/2+NORMSINV(AleatProd!H262)*Painel!$E$19))</f>
        <v>962800.87734637992</v>
      </c>
      <c r="I263" s="15">
        <f>(H263*EXP(Painel!$E$12-(Painel!$E$19^2)/2+NORMSINV(AleatProd!I262)*Painel!$E$19))</f>
        <v>975348.03804578679</v>
      </c>
      <c r="J263" s="15">
        <f>(I263*EXP(Painel!$E$12-(Painel!$E$19^2)/2+NORMSINV(AleatProd!J262)*Painel!$E$19))</f>
        <v>991739.44984004507</v>
      </c>
      <c r="K263" s="15">
        <f>(J263*EXP(Painel!$E$12-(Painel!$E$19^2)/2+NORMSINV(AleatProd!K262)*Painel!$E$19))</f>
        <v>1007880.9392357717</v>
      </c>
      <c r="L263" s="15">
        <f>(K263*EXP(Painel!$E$12-(Painel!$E$19^2)/2+NORMSINV(AleatProd!L262)*Painel!$E$19))</f>
        <v>993955.26958463585</v>
      </c>
      <c r="M263" s="15">
        <f>(L263*EXP(Painel!$E$12-(Painel!$E$19^2)/2+NORMSINV(AleatProd!M262)*Painel!$E$19))</f>
        <v>999300.20513084147</v>
      </c>
      <c r="N263" s="15">
        <f>(M263*EXP(Painel!$E$12-(Painel!$E$19^2)/2+NORMSINV(AleatProd!N262)*Painel!$E$19))</f>
        <v>995019.36269242538</v>
      </c>
      <c r="O263" s="15">
        <f>(N263*EXP(Painel!$E$12-(Painel!$E$19^2)/2+NORMSINV(AleatProd!O262)*Painel!$E$19))</f>
        <v>985497.54849706904</v>
      </c>
      <c r="P263" s="15">
        <f>(O263*EXP(Painel!$E$12-(Painel!$E$19^2)/2+NORMSINV(AleatProd!P262)*Painel!$E$19))</f>
        <v>993326.7827464086</v>
      </c>
      <c r="Q263" s="15">
        <f>(P263*EXP(Painel!$E$12-(Painel!$E$19^2)/2+NORMSINV(AleatProd!Q262)*Painel!$E$19))</f>
        <v>994842.94325046393</v>
      </c>
      <c r="R263" s="15">
        <f>(Q263*EXP(Painel!$E$12-(Painel!$E$19^2)/2+NORMSINV(AleatProd!R262)*Painel!$E$19))</f>
        <v>996636.96139487927</v>
      </c>
      <c r="S263" s="15">
        <f>(R263*EXP(Painel!$E$12-(Painel!$E$19^2)/2+NORMSINV(AleatProd!S262)*Painel!$E$19))</f>
        <v>1012640.7805300783</v>
      </c>
      <c r="T263" s="15">
        <f>(S263*EXP(Painel!$E$12-(Painel!$E$19^2)/2+NORMSINV(AleatProd!T262)*Painel!$E$19))</f>
        <v>1005152.5305860622</v>
      </c>
      <c r="U263" s="15">
        <f>(T263*EXP(Painel!$E$12-(Painel!$E$19^2)/2+NORMSINV(AleatProd!U262)*Painel!$E$19))</f>
        <v>1025632.6791429241</v>
      </c>
      <c r="V263" s="15">
        <f>(U263*EXP(Painel!$E$12-(Painel!$E$19^2)/2+NORMSINV(AleatProd!V262)*Painel!$E$19))</f>
        <v>1021006.9884032143</v>
      </c>
    </row>
    <row r="264" spans="1:22" x14ac:dyDescent="0.25">
      <c r="A264">
        <v>261</v>
      </c>
      <c r="B264" s="2">
        <f>Painel!$B$6</f>
        <v>1000000</v>
      </c>
      <c r="C264" s="15">
        <f>(B264*EXP(Painel!$E$12-(Painel!$E$19^2)/2+NORMSINV(AleatProd!C263)*Painel!$E$19))</f>
        <v>986335.74127726455</v>
      </c>
      <c r="D264" s="15">
        <f>(C264*EXP(Painel!$E$12-(Painel!$E$19^2)/2+NORMSINV(AleatProd!D263)*Painel!$E$19))</f>
        <v>975813.09667389374</v>
      </c>
      <c r="E264" s="15">
        <f>(D264*EXP(Painel!$E$12-(Painel!$E$19^2)/2+NORMSINV(AleatProd!E263)*Painel!$E$19))</f>
        <v>973158.56755455805</v>
      </c>
      <c r="F264" s="15">
        <f>(E264*EXP(Painel!$E$12-(Painel!$E$19^2)/2+NORMSINV(AleatProd!F263)*Painel!$E$19))</f>
        <v>949547.28087765048</v>
      </c>
      <c r="G264" s="15">
        <f>(F264*EXP(Painel!$E$12-(Painel!$E$19^2)/2+NORMSINV(AleatProd!G263)*Painel!$E$19))</f>
        <v>963717.09681695851</v>
      </c>
      <c r="H264" s="15">
        <f>(G264*EXP(Painel!$E$12-(Painel!$E$19^2)/2+NORMSINV(AleatProd!H263)*Painel!$E$19))</f>
        <v>968899.70026582736</v>
      </c>
      <c r="I264" s="15">
        <f>(H264*EXP(Painel!$E$12-(Painel!$E$19^2)/2+NORMSINV(AleatProd!I263)*Painel!$E$19))</f>
        <v>959251.7190740658</v>
      </c>
      <c r="J264" s="15">
        <f>(I264*EXP(Painel!$E$12-(Painel!$E$19^2)/2+NORMSINV(AleatProd!J263)*Painel!$E$19))</f>
        <v>966126.13471412589</v>
      </c>
      <c r="K264" s="15">
        <f>(J264*EXP(Painel!$E$12-(Painel!$E$19^2)/2+NORMSINV(AleatProd!K263)*Painel!$E$19))</f>
        <v>964776.22036937869</v>
      </c>
      <c r="L264" s="15">
        <f>(K264*EXP(Painel!$E$12-(Painel!$E$19^2)/2+NORMSINV(AleatProd!L263)*Painel!$E$19))</f>
        <v>949255.20545236662</v>
      </c>
      <c r="M264" s="15">
        <f>(L264*EXP(Painel!$E$12-(Painel!$E$19^2)/2+NORMSINV(AleatProd!M263)*Painel!$E$19))</f>
        <v>928735.68966018897</v>
      </c>
      <c r="N264" s="15">
        <f>(M264*EXP(Painel!$E$12-(Painel!$E$19^2)/2+NORMSINV(AleatProd!N263)*Painel!$E$19))</f>
        <v>918331.39100872527</v>
      </c>
      <c r="O264" s="15">
        <f>(N264*EXP(Painel!$E$12-(Painel!$E$19^2)/2+NORMSINV(AleatProd!O263)*Painel!$E$19))</f>
        <v>909188.24213912373</v>
      </c>
      <c r="P264" s="15">
        <f>(O264*EXP(Painel!$E$12-(Painel!$E$19^2)/2+NORMSINV(AleatProd!P263)*Painel!$E$19))</f>
        <v>904756.11420349847</v>
      </c>
      <c r="Q264" s="15">
        <f>(P264*EXP(Painel!$E$12-(Painel!$E$19^2)/2+NORMSINV(AleatProd!Q263)*Painel!$E$19))</f>
        <v>895613.5409120454</v>
      </c>
      <c r="R264" s="15">
        <f>(Q264*EXP(Painel!$E$12-(Painel!$E$19^2)/2+NORMSINV(AleatProd!R263)*Painel!$E$19))</f>
        <v>897613.36673548911</v>
      </c>
      <c r="S264" s="15">
        <f>(R264*EXP(Painel!$E$12-(Painel!$E$19^2)/2+NORMSINV(AleatProd!S263)*Painel!$E$19))</f>
        <v>893576.80789555772</v>
      </c>
      <c r="T264" s="15">
        <f>(S264*EXP(Painel!$E$12-(Painel!$E$19^2)/2+NORMSINV(AleatProd!T263)*Painel!$E$19))</f>
        <v>885852.91217356862</v>
      </c>
      <c r="U264" s="15">
        <f>(T264*EXP(Painel!$E$12-(Painel!$E$19^2)/2+NORMSINV(AleatProd!U263)*Painel!$E$19))</f>
        <v>900230.54858641105</v>
      </c>
      <c r="V264" s="15">
        <f>(U264*EXP(Painel!$E$12-(Painel!$E$19^2)/2+NORMSINV(AleatProd!V263)*Painel!$E$19))</f>
        <v>902173.71516187838</v>
      </c>
    </row>
    <row r="265" spans="1:22" x14ac:dyDescent="0.25">
      <c r="A265">
        <v>262</v>
      </c>
      <c r="B265" s="2">
        <f>Painel!$B$6</f>
        <v>1000000</v>
      </c>
      <c r="C265" s="15">
        <f>(B265*EXP(Painel!$E$12-(Painel!$E$19^2)/2+NORMSINV(AleatProd!C264)*Painel!$E$19))</f>
        <v>1007541.8351217598</v>
      </c>
      <c r="D265" s="15">
        <f>(C265*EXP(Painel!$E$12-(Painel!$E$19^2)/2+NORMSINV(AleatProd!D264)*Painel!$E$19))</f>
        <v>994154.84755652293</v>
      </c>
      <c r="E265" s="15">
        <f>(D265*EXP(Painel!$E$12-(Painel!$E$19^2)/2+NORMSINV(AleatProd!E264)*Painel!$E$19))</f>
        <v>993909.92354058428</v>
      </c>
      <c r="F265" s="15">
        <f>(E265*EXP(Painel!$E$12-(Painel!$E$19^2)/2+NORMSINV(AleatProd!F264)*Painel!$E$19))</f>
        <v>992112.98104302492</v>
      </c>
      <c r="G265" s="15">
        <f>(F265*EXP(Painel!$E$12-(Painel!$E$19^2)/2+NORMSINV(AleatProd!G264)*Painel!$E$19))</f>
        <v>973257.01793339942</v>
      </c>
      <c r="H265" s="15">
        <f>(G265*EXP(Painel!$E$12-(Painel!$E$19^2)/2+NORMSINV(AleatProd!H264)*Painel!$E$19))</f>
        <v>951522.58252956998</v>
      </c>
      <c r="I265" s="15">
        <f>(H265*EXP(Painel!$E$12-(Painel!$E$19^2)/2+NORMSINV(AleatProd!I264)*Painel!$E$19))</f>
        <v>951127.87337821571</v>
      </c>
      <c r="J265" s="15">
        <f>(I265*EXP(Painel!$E$12-(Painel!$E$19^2)/2+NORMSINV(AleatProd!J264)*Painel!$E$19))</f>
        <v>942607.3472672333</v>
      </c>
      <c r="K265" s="15">
        <f>(J265*EXP(Painel!$E$12-(Painel!$E$19^2)/2+NORMSINV(AleatProd!K264)*Painel!$E$19))</f>
        <v>954825.93468337948</v>
      </c>
      <c r="L265" s="15">
        <f>(K265*EXP(Painel!$E$12-(Painel!$E$19^2)/2+NORMSINV(AleatProd!L264)*Painel!$E$19))</f>
        <v>953248.3848992089</v>
      </c>
      <c r="M265" s="15">
        <f>(L265*EXP(Painel!$E$12-(Painel!$E$19^2)/2+NORMSINV(AleatProd!M264)*Painel!$E$19))</f>
        <v>951326.71652976982</v>
      </c>
      <c r="N265" s="15">
        <f>(M265*EXP(Painel!$E$12-(Painel!$E$19^2)/2+NORMSINV(AleatProd!N264)*Painel!$E$19))</f>
        <v>927865.4653300714</v>
      </c>
      <c r="O265" s="15">
        <f>(N265*EXP(Painel!$E$12-(Painel!$E$19^2)/2+NORMSINV(AleatProd!O264)*Painel!$E$19))</f>
        <v>931385.2702857235</v>
      </c>
      <c r="P265" s="15">
        <f>(O265*EXP(Painel!$E$12-(Painel!$E$19^2)/2+NORMSINV(AleatProd!P264)*Painel!$E$19))</f>
        <v>940003.23443656962</v>
      </c>
      <c r="Q265" s="15">
        <f>(P265*EXP(Painel!$E$12-(Painel!$E$19^2)/2+NORMSINV(AleatProd!Q264)*Painel!$E$19))</f>
        <v>940615.20991355565</v>
      </c>
      <c r="R265" s="15">
        <f>(Q265*EXP(Painel!$E$12-(Painel!$E$19^2)/2+NORMSINV(AleatProd!R264)*Painel!$E$19))</f>
        <v>928630.46383552405</v>
      </c>
      <c r="S265" s="15">
        <f>(R265*EXP(Painel!$E$12-(Painel!$E$19^2)/2+NORMSINV(AleatProd!S264)*Painel!$E$19))</f>
        <v>924285.13375571056</v>
      </c>
      <c r="T265" s="15">
        <f>(S265*EXP(Painel!$E$12-(Painel!$E$19^2)/2+NORMSINV(AleatProd!T264)*Painel!$E$19))</f>
        <v>924137.00994408678</v>
      </c>
      <c r="U265" s="15">
        <f>(T265*EXP(Painel!$E$12-(Painel!$E$19^2)/2+NORMSINV(AleatProd!U264)*Painel!$E$19))</f>
        <v>918662.05668686901</v>
      </c>
      <c r="V265" s="15">
        <f>(U265*EXP(Painel!$E$12-(Painel!$E$19^2)/2+NORMSINV(AleatProd!V264)*Painel!$E$19))</f>
        <v>912155.66255878028</v>
      </c>
    </row>
    <row r="266" spans="1:22" x14ac:dyDescent="0.25">
      <c r="A266">
        <v>263</v>
      </c>
      <c r="B266" s="2">
        <f>Painel!$B$6</f>
        <v>1000000</v>
      </c>
      <c r="C266" s="15">
        <f>(B266*EXP(Painel!$E$12-(Painel!$E$19^2)/2+NORMSINV(AleatProd!C265)*Painel!$E$19))</f>
        <v>990118.39657929842</v>
      </c>
      <c r="D266" s="15">
        <f>(C266*EXP(Painel!$E$12-(Painel!$E$19^2)/2+NORMSINV(AleatProd!D265)*Painel!$E$19))</f>
        <v>987111.2578458814</v>
      </c>
      <c r="E266" s="15">
        <f>(D266*EXP(Painel!$E$12-(Painel!$E$19^2)/2+NORMSINV(AleatProd!E265)*Painel!$E$19))</f>
        <v>993417.0518561498</v>
      </c>
      <c r="F266" s="15">
        <f>(E266*EXP(Painel!$E$12-(Painel!$E$19^2)/2+NORMSINV(AleatProd!F265)*Painel!$E$19))</f>
        <v>1001514.1422344457</v>
      </c>
      <c r="G266" s="15">
        <f>(F266*EXP(Painel!$E$12-(Painel!$E$19^2)/2+NORMSINV(AleatProd!G265)*Painel!$E$19))</f>
        <v>1001160.9120144431</v>
      </c>
      <c r="H266" s="15">
        <f>(G266*EXP(Painel!$E$12-(Painel!$E$19^2)/2+NORMSINV(AleatProd!H265)*Painel!$E$19))</f>
        <v>1002957.7274625107</v>
      </c>
      <c r="I266" s="15">
        <f>(H266*EXP(Painel!$E$12-(Painel!$E$19^2)/2+NORMSINV(AleatProd!I265)*Painel!$E$19))</f>
        <v>992322.72657465504</v>
      </c>
      <c r="J266" s="15">
        <f>(I266*EXP(Painel!$E$12-(Painel!$E$19^2)/2+NORMSINV(AleatProd!J265)*Painel!$E$19))</f>
        <v>982080.93929803814</v>
      </c>
      <c r="K266" s="15">
        <f>(J266*EXP(Painel!$E$12-(Painel!$E$19^2)/2+NORMSINV(AleatProd!K265)*Painel!$E$19))</f>
        <v>981854.49497339595</v>
      </c>
      <c r="L266" s="15">
        <f>(K266*EXP(Painel!$E$12-(Painel!$E$19^2)/2+NORMSINV(AleatProd!L265)*Painel!$E$19))</f>
        <v>972542.95188777579</v>
      </c>
      <c r="M266" s="15">
        <f>(L266*EXP(Painel!$E$12-(Painel!$E$19^2)/2+NORMSINV(AleatProd!M265)*Painel!$E$19))</f>
        <v>986734.90900151723</v>
      </c>
      <c r="N266" s="15">
        <f>(M266*EXP(Painel!$E$12-(Painel!$E$19^2)/2+NORMSINV(AleatProd!N265)*Painel!$E$19))</f>
        <v>986082.17870561848</v>
      </c>
      <c r="O266" s="15">
        <f>(N266*EXP(Painel!$E$12-(Painel!$E$19^2)/2+NORMSINV(AleatProd!O265)*Painel!$E$19))</f>
        <v>988086.89171873324</v>
      </c>
      <c r="P266" s="15">
        <f>(O266*EXP(Painel!$E$12-(Painel!$E$19^2)/2+NORMSINV(AleatProd!P265)*Painel!$E$19))</f>
        <v>975085.01585733832</v>
      </c>
      <c r="Q266" s="15">
        <f>(P266*EXP(Painel!$E$12-(Painel!$E$19^2)/2+NORMSINV(AleatProd!Q265)*Painel!$E$19))</f>
        <v>972806.24771095184</v>
      </c>
      <c r="R266" s="15">
        <f>(Q266*EXP(Painel!$E$12-(Painel!$E$19^2)/2+NORMSINV(AleatProd!R265)*Painel!$E$19))</f>
        <v>978597.03263442277</v>
      </c>
      <c r="S266" s="15">
        <f>(R266*EXP(Painel!$E$12-(Painel!$E$19^2)/2+NORMSINV(AleatProd!S265)*Painel!$E$19))</f>
        <v>989883.9041238908</v>
      </c>
      <c r="T266" s="15">
        <f>(S266*EXP(Painel!$E$12-(Painel!$E$19^2)/2+NORMSINV(AleatProd!T265)*Painel!$E$19))</f>
        <v>981063.02720065392</v>
      </c>
      <c r="U266" s="15">
        <f>(T266*EXP(Painel!$E$12-(Painel!$E$19^2)/2+NORMSINV(AleatProd!U265)*Painel!$E$19))</f>
        <v>991419.47594452568</v>
      </c>
      <c r="V266" s="15">
        <f>(U266*EXP(Painel!$E$12-(Painel!$E$19^2)/2+NORMSINV(AleatProd!V265)*Painel!$E$19))</f>
        <v>993661.15441883996</v>
      </c>
    </row>
    <row r="267" spans="1:22" x14ac:dyDescent="0.25">
      <c r="A267">
        <v>264</v>
      </c>
      <c r="B267" s="2">
        <f>Painel!$B$6</f>
        <v>1000000</v>
      </c>
      <c r="C267" s="15">
        <f>(B267*EXP(Painel!$E$12-(Painel!$E$19^2)/2+NORMSINV(AleatProd!C266)*Painel!$E$19))</f>
        <v>1001545.1430987106</v>
      </c>
      <c r="D267" s="15">
        <f>(C267*EXP(Painel!$E$12-(Painel!$E$19^2)/2+NORMSINV(AleatProd!D266)*Painel!$E$19))</f>
        <v>1001948.1357857755</v>
      </c>
      <c r="E267" s="15">
        <f>(D267*EXP(Painel!$E$12-(Painel!$E$19^2)/2+NORMSINV(AleatProd!E266)*Painel!$E$19))</f>
        <v>974832.79149738653</v>
      </c>
      <c r="F267" s="15">
        <f>(E267*EXP(Painel!$E$12-(Painel!$E$19^2)/2+NORMSINV(AleatProd!F266)*Painel!$E$19))</f>
        <v>989084.12884532299</v>
      </c>
      <c r="G267" s="15">
        <f>(F267*EXP(Painel!$E$12-(Painel!$E$19^2)/2+NORMSINV(AleatProd!G266)*Painel!$E$19))</f>
        <v>989080.81972638133</v>
      </c>
      <c r="H267" s="15">
        <f>(G267*EXP(Painel!$E$12-(Painel!$E$19^2)/2+NORMSINV(AleatProd!H266)*Painel!$E$19))</f>
        <v>977279.5284881806</v>
      </c>
      <c r="I267" s="15">
        <f>(H267*EXP(Painel!$E$12-(Painel!$E$19^2)/2+NORMSINV(AleatProd!I266)*Painel!$E$19))</f>
        <v>966277.77637398359</v>
      </c>
      <c r="J267" s="15">
        <f>(I267*EXP(Painel!$E$12-(Painel!$E$19^2)/2+NORMSINV(AleatProd!J266)*Painel!$E$19))</f>
        <v>953090.08254938002</v>
      </c>
      <c r="K267" s="15">
        <f>(J267*EXP(Painel!$E$12-(Painel!$E$19^2)/2+NORMSINV(AleatProd!K266)*Painel!$E$19))</f>
        <v>959690.81022971915</v>
      </c>
      <c r="L267" s="15">
        <f>(K267*EXP(Painel!$E$12-(Painel!$E$19^2)/2+NORMSINV(AleatProd!L266)*Painel!$E$19))</f>
        <v>940569.23432974238</v>
      </c>
      <c r="M267" s="15">
        <f>(L267*EXP(Painel!$E$12-(Painel!$E$19^2)/2+NORMSINV(AleatProd!M266)*Painel!$E$19))</f>
        <v>953364.40265469789</v>
      </c>
      <c r="N267" s="15">
        <f>(M267*EXP(Painel!$E$12-(Painel!$E$19^2)/2+NORMSINV(AleatProd!N266)*Painel!$E$19))</f>
        <v>971089.60495835182</v>
      </c>
      <c r="O267" s="15">
        <f>(N267*EXP(Painel!$E$12-(Painel!$E$19^2)/2+NORMSINV(AleatProd!O266)*Painel!$E$19))</f>
        <v>962429.69990569656</v>
      </c>
      <c r="P267" s="15">
        <f>(O267*EXP(Painel!$E$12-(Painel!$E$19^2)/2+NORMSINV(AleatProd!P266)*Painel!$E$19))</f>
        <v>947029.77914784488</v>
      </c>
      <c r="Q267" s="15">
        <f>(P267*EXP(Painel!$E$12-(Painel!$E$19^2)/2+NORMSINV(AleatProd!Q266)*Painel!$E$19))</f>
        <v>950123.77040797914</v>
      </c>
      <c r="R267" s="15">
        <f>(Q267*EXP(Painel!$E$12-(Painel!$E$19^2)/2+NORMSINV(AleatProd!R266)*Painel!$E$19))</f>
        <v>947354.60453031166</v>
      </c>
      <c r="S267" s="15">
        <f>(R267*EXP(Painel!$E$12-(Painel!$E$19^2)/2+NORMSINV(AleatProd!S266)*Painel!$E$19))</f>
        <v>938606.61953712883</v>
      </c>
      <c r="T267" s="15">
        <f>(S267*EXP(Painel!$E$12-(Painel!$E$19^2)/2+NORMSINV(AleatProd!T266)*Painel!$E$19))</f>
        <v>942265.81984749075</v>
      </c>
      <c r="U267" s="15">
        <f>(T267*EXP(Painel!$E$12-(Painel!$E$19^2)/2+NORMSINV(AleatProd!U266)*Painel!$E$19))</f>
        <v>956662.66453292547</v>
      </c>
      <c r="V267" s="15">
        <f>(U267*EXP(Painel!$E$12-(Painel!$E$19^2)/2+NORMSINV(AleatProd!V266)*Painel!$E$19))</f>
        <v>962392.18653917348</v>
      </c>
    </row>
    <row r="268" spans="1:22" x14ac:dyDescent="0.25">
      <c r="A268">
        <v>265</v>
      </c>
      <c r="B268" s="2">
        <f>Painel!$B$6</f>
        <v>1000000</v>
      </c>
      <c r="C268" s="15">
        <f>(B268*EXP(Painel!$E$12-(Painel!$E$19^2)/2+NORMSINV(AleatProd!C267)*Painel!$E$19))</f>
        <v>1010247.4546664666</v>
      </c>
      <c r="D268" s="15">
        <f>(C268*EXP(Painel!$E$12-(Painel!$E$19^2)/2+NORMSINV(AleatProd!D267)*Painel!$E$19))</f>
        <v>1014980.1524048335</v>
      </c>
      <c r="E268" s="15">
        <f>(D268*EXP(Painel!$E$12-(Painel!$E$19^2)/2+NORMSINV(AleatProd!E267)*Painel!$E$19))</f>
        <v>1014071.0021836152</v>
      </c>
      <c r="F268" s="15">
        <f>(E268*EXP(Painel!$E$12-(Painel!$E$19^2)/2+NORMSINV(AleatProd!F267)*Painel!$E$19))</f>
        <v>1015569.336209215</v>
      </c>
      <c r="G268" s="15">
        <f>(F268*EXP(Painel!$E$12-(Painel!$E$19^2)/2+NORMSINV(AleatProd!G267)*Painel!$E$19))</f>
        <v>1016714.6277269942</v>
      </c>
      <c r="H268" s="15">
        <f>(G268*EXP(Painel!$E$12-(Painel!$E$19^2)/2+NORMSINV(AleatProd!H267)*Painel!$E$19))</f>
        <v>1001928.9590174623</v>
      </c>
      <c r="I268" s="15">
        <f>(H268*EXP(Painel!$E$12-(Painel!$E$19^2)/2+NORMSINV(AleatProd!I267)*Painel!$E$19))</f>
        <v>1013846.5425050092</v>
      </c>
      <c r="J268" s="15">
        <f>(I268*EXP(Painel!$E$12-(Painel!$E$19^2)/2+NORMSINV(AleatProd!J267)*Painel!$E$19))</f>
        <v>1014250.1263243963</v>
      </c>
      <c r="K268" s="15">
        <f>(J268*EXP(Painel!$E$12-(Painel!$E$19^2)/2+NORMSINV(AleatProd!K267)*Painel!$E$19))</f>
        <v>1001928.1046745903</v>
      </c>
      <c r="L268" s="15">
        <f>(K268*EXP(Painel!$E$12-(Painel!$E$19^2)/2+NORMSINV(AleatProd!L267)*Painel!$E$19))</f>
        <v>1006315.5793220686</v>
      </c>
      <c r="M268" s="15">
        <f>(L268*EXP(Painel!$E$12-(Painel!$E$19^2)/2+NORMSINV(AleatProd!M267)*Painel!$E$19))</f>
        <v>1007773.007904202</v>
      </c>
      <c r="N268" s="15">
        <f>(M268*EXP(Painel!$E$12-(Painel!$E$19^2)/2+NORMSINV(AleatProd!N267)*Painel!$E$19))</f>
        <v>1018531.8551962483</v>
      </c>
      <c r="O268" s="15">
        <f>(N268*EXP(Painel!$E$12-(Painel!$E$19^2)/2+NORMSINV(AleatProd!O267)*Painel!$E$19))</f>
        <v>1005085.7935330739</v>
      </c>
      <c r="P268" s="15">
        <f>(O268*EXP(Painel!$E$12-(Painel!$E$19^2)/2+NORMSINV(AleatProd!P267)*Painel!$E$19))</f>
        <v>983996.48026044236</v>
      </c>
      <c r="Q268" s="15">
        <f>(P268*EXP(Painel!$E$12-(Painel!$E$19^2)/2+NORMSINV(AleatProd!Q267)*Painel!$E$19))</f>
        <v>990931.69493318128</v>
      </c>
      <c r="R268" s="15">
        <f>(Q268*EXP(Painel!$E$12-(Painel!$E$19^2)/2+NORMSINV(AleatProd!R267)*Painel!$E$19))</f>
        <v>987379.65665435186</v>
      </c>
      <c r="S268" s="15">
        <f>(R268*EXP(Painel!$E$12-(Painel!$E$19^2)/2+NORMSINV(AleatProd!S267)*Painel!$E$19))</f>
        <v>986886.98164042505</v>
      </c>
      <c r="T268" s="15">
        <f>(S268*EXP(Painel!$E$12-(Painel!$E$19^2)/2+NORMSINV(AleatProd!T267)*Painel!$E$19))</f>
        <v>976699.13212441118</v>
      </c>
      <c r="U268" s="15">
        <f>(T268*EXP(Painel!$E$12-(Painel!$E$19^2)/2+NORMSINV(AleatProd!U267)*Painel!$E$19))</f>
        <v>966435.1827859293</v>
      </c>
      <c r="V268" s="15">
        <f>(U268*EXP(Painel!$E$12-(Painel!$E$19^2)/2+NORMSINV(AleatProd!V267)*Painel!$E$19))</f>
        <v>960702.31101988442</v>
      </c>
    </row>
    <row r="269" spans="1:22" x14ac:dyDescent="0.25">
      <c r="A269">
        <v>266</v>
      </c>
      <c r="B269" s="2">
        <f>Painel!$B$6</f>
        <v>1000000</v>
      </c>
      <c r="C269" s="15">
        <f>(B269*EXP(Painel!$E$12-(Painel!$E$19^2)/2+NORMSINV(AleatProd!C268)*Painel!$E$19))</f>
        <v>1011118.5821383606</v>
      </c>
      <c r="D269" s="15">
        <f>(C269*EXP(Painel!$E$12-(Painel!$E$19^2)/2+NORMSINV(AleatProd!D268)*Painel!$E$19))</f>
        <v>1011801.3934018747</v>
      </c>
      <c r="E269" s="15">
        <f>(D269*EXP(Painel!$E$12-(Painel!$E$19^2)/2+NORMSINV(AleatProd!E268)*Painel!$E$19))</f>
        <v>992875.35232051194</v>
      </c>
      <c r="F269" s="15">
        <f>(E269*EXP(Painel!$E$12-(Painel!$E$19^2)/2+NORMSINV(AleatProd!F268)*Painel!$E$19))</f>
        <v>988451.42100239452</v>
      </c>
      <c r="G269" s="15">
        <f>(F269*EXP(Painel!$E$12-(Painel!$E$19^2)/2+NORMSINV(AleatProd!G268)*Painel!$E$19))</f>
        <v>992943.07144980982</v>
      </c>
      <c r="H269" s="15">
        <f>(G269*EXP(Painel!$E$12-(Painel!$E$19^2)/2+NORMSINV(AleatProd!H268)*Painel!$E$19))</f>
        <v>1002646.6318112788</v>
      </c>
      <c r="I269" s="15">
        <f>(H269*EXP(Painel!$E$12-(Painel!$E$19^2)/2+NORMSINV(AleatProd!I268)*Painel!$E$19))</f>
        <v>992741.23393414391</v>
      </c>
      <c r="J269" s="15">
        <f>(I269*EXP(Painel!$E$12-(Painel!$E$19^2)/2+NORMSINV(AleatProd!J268)*Painel!$E$19))</f>
        <v>987653.21729309333</v>
      </c>
      <c r="K269" s="15">
        <f>(J269*EXP(Painel!$E$12-(Painel!$E$19^2)/2+NORMSINV(AleatProd!K268)*Painel!$E$19))</f>
        <v>981288.91995667072</v>
      </c>
      <c r="L269" s="15">
        <f>(K269*EXP(Painel!$E$12-(Painel!$E$19^2)/2+NORMSINV(AleatProd!L268)*Painel!$E$19))</f>
        <v>981272.25656220072</v>
      </c>
      <c r="M269" s="15">
        <f>(L269*EXP(Painel!$E$12-(Painel!$E$19^2)/2+NORMSINV(AleatProd!M268)*Painel!$E$19))</f>
        <v>976195.46645706007</v>
      </c>
      <c r="N269" s="15">
        <f>(M269*EXP(Painel!$E$12-(Painel!$E$19^2)/2+NORMSINV(AleatProd!N268)*Painel!$E$19))</f>
        <v>980704.9885637234</v>
      </c>
      <c r="O269" s="15">
        <f>(N269*EXP(Painel!$E$12-(Painel!$E$19^2)/2+NORMSINV(AleatProd!O268)*Painel!$E$19))</f>
        <v>986470.50392803829</v>
      </c>
      <c r="P269" s="15">
        <f>(O269*EXP(Painel!$E$12-(Painel!$E$19^2)/2+NORMSINV(AleatProd!P268)*Painel!$E$19))</f>
        <v>1003740.7885589744</v>
      </c>
      <c r="Q269" s="15">
        <f>(P269*EXP(Painel!$E$12-(Painel!$E$19^2)/2+NORMSINV(AleatProd!Q268)*Painel!$E$19))</f>
        <v>1003390.5224894654</v>
      </c>
      <c r="R269" s="15">
        <f>(Q269*EXP(Painel!$E$12-(Painel!$E$19^2)/2+NORMSINV(AleatProd!R268)*Painel!$E$19))</f>
        <v>1014518.0993721439</v>
      </c>
      <c r="S269" s="15">
        <f>(R269*EXP(Painel!$E$12-(Painel!$E$19^2)/2+NORMSINV(AleatProd!S268)*Painel!$E$19))</f>
        <v>1010457.6625404553</v>
      </c>
      <c r="T269" s="15">
        <f>(S269*EXP(Painel!$E$12-(Painel!$E$19^2)/2+NORMSINV(AleatProd!T268)*Painel!$E$19))</f>
        <v>1013644.004821703</v>
      </c>
      <c r="U269" s="15">
        <f>(T269*EXP(Painel!$E$12-(Painel!$E$19^2)/2+NORMSINV(AleatProd!U268)*Painel!$E$19))</f>
        <v>1007060.0426950091</v>
      </c>
      <c r="V269" s="15">
        <f>(U269*EXP(Painel!$E$12-(Painel!$E$19^2)/2+NORMSINV(AleatProd!V268)*Painel!$E$19))</f>
        <v>1010708.6472234747</v>
      </c>
    </row>
    <row r="270" spans="1:22" x14ac:dyDescent="0.25">
      <c r="A270">
        <v>267</v>
      </c>
      <c r="B270" s="2">
        <f>Painel!$B$6</f>
        <v>1000000</v>
      </c>
      <c r="C270" s="15">
        <f>(B270*EXP(Painel!$E$12-(Painel!$E$19^2)/2+NORMSINV(AleatProd!C269)*Painel!$E$19))</f>
        <v>999276.82424406183</v>
      </c>
      <c r="D270" s="15">
        <f>(C270*EXP(Painel!$E$12-(Painel!$E$19^2)/2+NORMSINV(AleatProd!D269)*Painel!$E$19))</f>
        <v>998960.49542629858</v>
      </c>
      <c r="E270" s="15">
        <f>(D270*EXP(Painel!$E$12-(Painel!$E$19^2)/2+NORMSINV(AleatProd!E269)*Painel!$E$19))</f>
        <v>994814.13940003572</v>
      </c>
      <c r="F270" s="15">
        <f>(E270*EXP(Painel!$E$12-(Painel!$E$19^2)/2+NORMSINV(AleatProd!F269)*Painel!$E$19))</f>
        <v>1001989.2387152241</v>
      </c>
      <c r="G270" s="15">
        <f>(F270*EXP(Painel!$E$12-(Painel!$E$19^2)/2+NORMSINV(AleatProd!G269)*Painel!$E$19))</f>
        <v>1014911.9554670302</v>
      </c>
      <c r="H270" s="15">
        <f>(G270*EXP(Painel!$E$12-(Painel!$E$19^2)/2+NORMSINV(AleatProd!H269)*Painel!$E$19))</f>
        <v>1003976.6443595983</v>
      </c>
      <c r="I270" s="15">
        <f>(H270*EXP(Painel!$E$12-(Painel!$E$19^2)/2+NORMSINV(AleatProd!I269)*Painel!$E$19))</f>
        <v>1005052.3429751321</v>
      </c>
      <c r="J270" s="15">
        <f>(I270*EXP(Painel!$E$12-(Painel!$E$19^2)/2+NORMSINV(AleatProd!J269)*Painel!$E$19))</f>
        <v>1022476.4321052958</v>
      </c>
      <c r="K270" s="15">
        <f>(J270*EXP(Painel!$E$12-(Painel!$E$19^2)/2+NORMSINV(AleatProd!K269)*Painel!$E$19))</f>
        <v>1041301.6259314236</v>
      </c>
      <c r="L270" s="15">
        <f>(K270*EXP(Painel!$E$12-(Painel!$E$19^2)/2+NORMSINV(AleatProd!L269)*Painel!$E$19))</f>
        <v>1038654.2525276212</v>
      </c>
      <c r="M270" s="15">
        <f>(L270*EXP(Painel!$E$12-(Painel!$E$19^2)/2+NORMSINV(AleatProd!M269)*Painel!$E$19))</f>
        <v>1024554.6437038517</v>
      </c>
      <c r="N270" s="15">
        <f>(M270*EXP(Painel!$E$12-(Painel!$E$19^2)/2+NORMSINV(AleatProd!N269)*Painel!$E$19))</f>
        <v>1025580.3822261238</v>
      </c>
      <c r="O270" s="15">
        <f>(N270*EXP(Painel!$E$12-(Painel!$E$19^2)/2+NORMSINV(AleatProd!O269)*Painel!$E$19))</f>
        <v>1021352.8427102505</v>
      </c>
      <c r="P270" s="15">
        <f>(O270*EXP(Painel!$E$12-(Painel!$E$19^2)/2+NORMSINV(AleatProd!P269)*Painel!$E$19))</f>
        <v>1018065.3501794948</v>
      </c>
      <c r="Q270" s="15">
        <f>(P270*EXP(Painel!$E$12-(Painel!$E$19^2)/2+NORMSINV(AleatProd!Q269)*Painel!$E$19))</f>
        <v>1015439.4480512923</v>
      </c>
      <c r="R270" s="15">
        <f>(Q270*EXP(Painel!$E$12-(Painel!$E$19^2)/2+NORMSINV(AleatProd!R269)*Painel!$E$19))</f>
        <v>1015330.8151923291</v>
      </c>
      <c r="S270" s="15">
        <f>(R270*EXP(Painel!$E$12-(Painel!$E$19^2)/2+NORMSINV(AleatProd!S269)*Painel!$E$19))</f>
        <v>1020002.8382292829</v>
      </c>
      <c r="T270" s="15">
        <f>(S270*EXP(Painel!$E$12-(Painel!$E$19^2)/2+NORMSINV(AleatProd!T269)*Painel!$E$19))</f>
        <v>1020671.6045701627</v>
      </c>
      <c r="U270" s="15">
        <f>(T270*EXP(Painel!$E$12-(Painel!$E$19^2)/2+NORMSINV(AleatProd!U269)*Painel!$E$19))</f>
        <v>1028363.3023314693</v>
      </c>
      <c r="V270" s="15">
        <f>(U270*EXP(Painel!$E$12-(Painel!$E$19^2)/2+NORMSINV(AleatProd!V269)*Painel!$E$19))</f>
        <v>1021696.5763936318</v>
      </c>
    </row>
    <row r="271" spans="1:22" x14ac:dyDescent="0.25">
      <c r="A271">
        <v>268</v>
      </c>
      <c r="B271" s="2">
        <f>Painel!$B$6</f>
        <v>1000000</v>
      </c>
      <c r="C271" s="15">
        <f>(B271*EXP(Painel!$E$12-(Painel!$E$19^2)/2+NORMSINV(AleatProd!C270)*Painel!$E$19))</f>
        <v>982059.31991093664</v>
      </c>
      <c r="D271" s="15">
        <f>(C271*EXP(Painel!$E$12-(Painel!$E$19^2)/2+NORMSINV(AleatProd!D270)*Painel!$E$19))</f>
        <v>969911.13338940637</v>
      </c>
      <c r="E271" s="15">
        <f>(D271*EXP(Painel!$E$12-(Painel!$E$19^2)/2+NORMSINV(AleatProd!E270)*Painel!$E$19))</f>
        <v>973465.16909534053</v>
      </c>
      <c r="F271" s="15">
        <f>(E271*EXP(Painel!$E$12-(Painel!$E$19^2)/2+NORMSINV(AleatProd!F270)*Painel!$E$19))</f>
        <v>962965.9068035559</v>
      </c>
      <c r="G271" s="15">
        <f>(F271*EXP(Painel!$E$12-(Painel!$E$19^2)/2+NORMSINV(AleatProd!G270)*Painel!$E$19))</f>
        <v>965691.27089752746</v>
      </c>
      <c r="H271" s="15">
        <f>(G271*EXP(Painel!$E$12-(Painel!$E$19^2)/2+NORMSINV(AleatProd!H270)*Painel!$E$19))</f>
        <v>959690.35536737519</v>
      </c>
      <c r="I271" s="15">
        <f>(H271*EXP(Painel!$E$12-(Painel!$E$19^2)/2+NORMSINV(AleatProd!I270)*Painel!$E$19))</f>
        <v>969023.30167829839</v>
      </c>
      <c r="J271" s="15">
        <f>(I271*EXP(Painel!$E$12-(Painel!$E$19^2)/2+NORMSINV(AleatProd!J270)*Painel!$E$19))</f>
        <v>966124.99969708151</v>
      </c>
      <c r="K271" s="15">
        <f>(J271*EXP(Painel!$E$12-(Painel!$E$19^2)/2+NORMSINV(AleatProd!K270)*Painel!$E$19))</f>
        <v>963896.51282420137</v>
      </c>
      <c r="L271" s="15">
        <f>(K271*EXP(Painel!$E$12-(Painel!$E$19^2)/2+NORMSINV(AleatProd!L270)*Painel!$E$19))</f>
        <v>975431.25662321202</v>
      </c>
      <c r="M271" s="15">
        <f>(L271*EXP(Painel!$E$12-(Painel!$E$19^2)/2+NORMSINV(AleatProd!M270)*Painel!$E$19))</f>
        <v>980434.27023678413</v>
      </c>
      <c r="N271" s="15">
        <f>(M271*EXP(Painel!$E$12-(Painel!$E$19^2)/2+NORMSINV(AleatProd!N270)*Painel!$E$19))</f>
        <v>973114.12400893006</v>
      </c>
      <c r="O271" s="15">
        <f>(N271*EXP(Painel!$E$12-(Painel!$E$19^2)/2+NORMSINV(AleatProd!O270)*Painel!$E$19))</f>
        <v>968682.48062747158</v>
      </c>
      <c r="P271" s="15">
        <f>(O271*EXP(Painel!$E$12-(Painel!$E$19^2)/2+NORMSINV(AleatProd!P270)*Painel!$E$19))</f>
        <v>983737.05167403421</v>
      </c>
      <c r="Q271" s="15">
        <f>(P271*EXP(Painel!$E$12-(Painel!$E$19^2)/2+NORMSINV(AleatProd!Q270)*Painel!$E$19))</f>
        <v>974074.99932678486</v>
      </c>
      <c r="R271" s="15">
        <f>(Q271*EXP(Painel!$E$12-(Painel!$E$19^2)/2+NORMSINV(AleatProd!R270)*Painel!$E$19))</f>
        <v>977608.36141414777</v>
      </c>
      <c r="S271" s="15">
        <f>(R271*EXP(Painel!$E$12-(Painel!$E$19^2)/2+NORMSINV(AleatProd!S270)*Painel!$E$19))</f>
        <v>963102.28617763321</v>
      </c>
      <c r="T271" s="15">
        <f>(S271*EXP(Painel!$E$12-(Painel!$E$19^2)/2+NORMSINV(AleatProd!T270)*Painel!$E$19))</f>
        <v>953603.48032750422</v>
      </c>
      <c r="U271" s="15">
        <f>(T271*EXP(Painel!$E$12-(Painel!$E$19^2)/2+NORMSINV(AleatProd!U270)*Painel!$E$19))</f>
        <v>967205.93952720193</v>
      </c>
      <c r="V271" s="15">
        <f>(U271*EXP(Painel!$E$12-(Painel!$E$19^2)/2+NORMSINV(AleatProd!V270)*Painel!$E$19))</f>
        <v>968988.66073181119</v>
      </c>
    </row>
    <row r="272" spans="1:22" x14ac:dyDescent="0.25">
      <c r="A272">
        <v>269</v>
      </c>
      <c r="B272" s="2">
        <f>Painel!$B$6</f>
        <v>1000000</v>
      </c>
      <c r="C272" s="15">
        <f>(B272*EXP(Painel!$E$12-(Painel!$E$19^2)/2+NORMSINV(AleatProd!C271)*Painel!$E$19))</f>
        <v>1003666.1834674203</v>
      </c>
      <c r="D272" s="15">
        <f>(C272*EXP(Painel!$E$12-(Painel!$E$19^2)/2+NORMSINV(AleatProd!D271)*Painel!$E$19))</f>
        <v>1007262.2531696996</v>
      </c>
      <c r="E272" s="15">
        <f>(D272*EXP(Painel!$E$12-(Painel!$E$19^2)/2+NORMSINV(AleatProd!E271)*Painel!$E$19))</f>
        <v>1009368.662103251</v>
      </c>
      <c r="F272" s="15">
        <f>(E272*EXP(Painel!$E$12-(Painel!$E$19^2)/2+NORMSINV(AleatProd!F271)*Painel!$E$19))</f>
        <v>1016925.4531071107</v>
      </c>
      <c r="G272" s="15">
        <f>(F272*EXP(Painel!$E$12-(Painel!$E$19^2)/2+NORMSINV(AleatProd!G271)*Painel!$E$19))</f>
        <v>1026097.4530276791</v>
      </c>
      <c r="H272" s="15">
        <f>(G272*EXP(Painel!$E$12-(Painel!$E$19^2)/2+NORMSINV(AleatProd!H271)*Painel!$E$19))</f>
        <v>1029111.8825753009</v>
      </c>
      <c r="I272" s="15">
        <f>(H272*EXP(Painel!$E$12-(Painel!$E$19^2)/2+NORMSINV(AleatProd!I271)*Painel!$E$19))</f>
        <v>1028425.573948942</v>
      </c>
      <c r="J272" s="15">
        <f>(I272*EXP(Painel!$E$12-(Painel!$E$19^2)/2+NORMSINV(AleatProd!J271)*Painel!$E$19))</f>
        <v>1014667.3627585291</v>
      </c>
      <c r="K272" s="15">
        <f>(J272*EXP(Painel!$E$12-(Painel!$E$19^2)/2+NORMSINV(AleatProd!K271)*Painel!$E$19))</f>
        <v>1025681.5379224643</v>
      </c>
      <c r="L272" s="15">
        <f>(K272*EXP(Painel!$E$12-(Painel!$E$19^2)/2+NORMSINV(AleatProd!L271)*Painel!$E$19))</f>
        <v>1024125.1318169875</v>
      </c>
      <c r="M272" s="15">
        <f>(L272*EXP(Painel!$E$12-(Painel!$E$19^2)/2+NORMSINV(AleatProd!M271)*Painel!$E$19))</f>
        <v>1031594.3540175133</v>
      </c>
      <c r="N272" s="15">
        <f>(M272*EXP(Painel!$E$12-(Painel!$E$19^2)/2+NORMSINV(AleatProd!N271)*Painel!$E$19))</f>
        <v>1032157.4176075849</v>
      </c>
      <c r="O272" s="15">
        <f>(N272*EXP(Painel!$E$12-(Painel!$E$19^2)/2+NORMSINV(AleatProd!O271)*Painel!$E$19))</f>
        <v>1045432.1529839926</v>
      </c>
      <c r="P272" s="15">
        <f>(O272*EXP(Painel!$E$12-(Painel!$E$19^2)/2+NORMSINV(AleatProd!P271)*Painel!$E$19))</f>
        <v>1040724.2405187326</v>
      </c>
      <c r="Q272" s="15">
        <f>(P272*EXP(Painel!$E$12-(Painel!$E$19^2)/2+NORMSINV(AleatProd!Q271)*Painel!$E$19))</f>
        <v>1044869.4628229856</v>
      </c>
      <c r="R272" s="15">
        <f>(Q272*EXP(Painel!$E$12-(Painel!$E$19^2)/2+NORMSINV(AleatProd!R271)*Painel!$E$19))</f>
        <v>1028230.1929763182</v>
      </c>
      <c r="S272" s="15">
        <f>(R272*EXP(Painel!$E$12-(Painel!$E$19^2)/2+NORMSINV(AleatProd!S271)*Painel!$E$19))</f>
        <v>1033725.8082261025</v>
      </c>
      <c r="T272" s="15">
        <f>(S272*EXP(Painel!$E$12-(Painel!$E$19^2)/2+NORMSINV(AleatProd!T271)*Painel!$E$19))</f>
        <v>1032932.0962067735</v>
      </c>
      <c r="U272" s="15">
        <f>(T272*EXP(Painel!$E$12-(Painel!$E$19^2)/2+NORMSINV(AleatProd!U271)*Painel!$E$19))</f>
        <v>1005717.7641751671</v>
      </c>
      <c r="V272" s="15">
        <f>(U272*EXP(Painel!$E$12-(Painel!$E$19^2)/2+NORMSINV(AleatProd!V271)*Painel!$E$19))</f>
        <v>979195.75883618079</v>
      </c>
    </row>
    <row r="273" spans="1:22" x14ac:dyDescent="0.25">
      <c r="A273">
        <v>270</v>
      </c>
      <c r="B273" s="2">
        <f>Painel!$B$6</f>
        <v>1000000</v>
      </c>
      <c r="C273" s="15">
        <f>(B273*EXP(Painel!$E$12-(Painel!$E$19^2)/2+NORMSINV(AleatProd!C272)*Painel!$E$19))</f>
        <v>1003141.3175698678</v>
      </c>
      <c r="D273" s="15">
        <f>(C273*EXP(Painel!$E$12-(Painel!$E$19^2)/2+NORMSINV(AleatProd!D272)*Painel!$E$19))</f>
        <v>1013005.6715068617</v>
      </c>
      <c r="E273" s="15">
        <f>(D273*EXP(Painel!$E$12-(Painel!$E$19^2)/2+NORMSINV(AleatProd!E272)*Painel!$E$19))</f>
        <v>1008789.4704185413</v>
      </c>
      <c r="F273" s="15">
        <f>(E273*EXP(Painel!$E$12-(Painel!$E$19^2)/2+NORMSINV(AleatProd!F272)*Painel!$E$19))</f>
        <v>1014273.8341411804</v>
      </c>
      <c r="G273" s="15">
        <f>(F273*EXP(Painel!$E$12-(Painel!$E$19^2)/2+NORMSINV(AleatProd!G272)*Painel!$E$19))</f>
        <v>1020262.6168836637</v>
      </c>
      <c r="H273" s="15">
        <f>(G273*EXP(Painel!$E$12-(Painel!$E$19^2)/2+NORMSINV(AleatProd!H272)*Painel!$E$19))</f>
        <v>1015480.124525875</v>
      </c>
      <c r="I273" s="15">
        <f>(H273*EXP(Painel!$E$12-(Painel!$E$19^2)/2+NORMSINV(AleatProd!I272)*Painel!$E$19))</f>
        <v>1027001.7924954449</v>
      </c>
      <c r="J273" s="15">
        <f>(I273*EXP(Painel!$E$12-(Painel!$E$19^2)/2+NORMSINV(AleatProd!J272)*Painel!$E$19))</f>
        <v>1017068.9047022625</v>
      </c>
      <c r="K273" s="15">
        <f>(J273*EXP(Painel!$E$12-(Painel!$E$19^2)/2+NORMSINV(AleatProd!K272)*Painel!$E$19))</f>
        <v>1002674.8311240253</v>
      </c>
      <c r="L273" s="15">
        <f>(K273*EXP(Painel!$E$12-(Painel!$E$19^2)/2+NORMSINV(AleatProd!L272)*Painel!$E$19))</f>
        <v>994887.76761132106</v>
      </c>
      <c r="M273" s="15">
        <f>(L273*EXP(Painel!$E$12-(Painel!$E$19^2)/2+NORMSINV(AleatProd!M272)*Painel!$E$19))</f>
        <v>996055.95344098832</v>
      </c>
      <c r="N273" s="15">
        <f>(M273*EXP(Painel!$E$12-(Painel!$E$19^2)/2+NORMSINV(AleatProd!N272)*Painel!$E$19))</f>
        <v>1002241.6348877071</v>
      </c>
      <c r="O273" s="15">
        <f>(N273*EXP(Painel!$E$12-(Painel!$E$19^2)/2+NORMSINV(AleatProd!O272)*Painel!$E$19))</f>
        <v>985756.1538893003</v>
      </c>
      <c r="P273" s="15">
        <f>(O273*EXP(Painel!$E$12-(Painel!$E$19^2)/2+NORMSINV(AleatProd!P272)*Painel!$E$19))</f>
        <v>990720.61538044421</v>
      </c>
      <c r="Q273" s="15">
        <f>(P273*EXP(Painel!$E$12-(Painel!$E$19^2)/2+NORMSINV(AleatProd!Q272)*Painel!$E$19))</f>
        <v>984502.31316036533</v>
      </c>
      <c r="R273" s="15">
        <f>(Q273*EXP(Painel!$E$12-(Painel!$E$19^2)/2+NORMSINV(AleatProd!R272)*Painel!$E$19))</f>
        <v>1005407.4101612699</v>
      </c>
      <c r="S273" s="15">
        <f>(R273*EXP(Painel!$E$12-(Painel!$E$19^2)/2+NORMSINV(AleatProd!S272)*Painel!$E$19))</f>
        <v>1003706.1161308148</v>
      </c>
      <c r="T273" s="15">
        <f>(S273*EXP(Painel!$E$12-(Painel!$E$19^2)/2+NORMSINV(AleatProd!T272)*Painel!$E$19))</f>
        <v>1002474.0840896842</v>
      </c>
      <c r="U273" s="15">
        <f>(T273*EXP(Painel!$E$12-(Painel!$E$19^2)/2+NORMSINV(AleatProd!U272)*Painel!$E$19))</f>
        <v>989957.60234192188</v>
      </c>
      <c r="V273" s="15">
        <f>(U273*EXP(Painel!$E$12-(Painel!$E$19^2)/2+NORMSINV(AleatProd!V272)*Painel!$E$19))</f>
        <v>973644.26182780403</v>
      </c>
    </row>
    <row r="274" spans="1:22" x14ac:dyDescent="0.25">
      <c r="A274">
        <v>271</v>
      </c>
      <c r="B274" s="2">
        <f>Painel!$B$6</f>
        <v>1000000</v>
      </c>
      <c r="C274" s="15">
        <f>(B274*EXP(Painel!$E$12-(Painel!$E$19^2)/2+NORMSINV(AleatProd!C273)*Painel!$E$19))</f>
        <v>1001819.712877663</v>
      </c>
      <c r="D274" s="15">
        <f>(C274*EXP(Painel!$E$12-(Painel!$E$19^2)/2+NORMSINV(AleatProd!D273)*Painel!$E$19))</f>
        <v>997363.06758903374</v>
      </c>
      <c r="E274" s="15">
        <f>(D274*EXP(Painel!$E$12-(Painel!$E$19^2)/2+NORMSINV(AleatProd!E273)*Painel!$E$19))</f>
        <v>994197.89477577736</v>
      </c>
      <c r="F274" s="15">
        <f>(E274*EXP(Painel!$E$12-(Painel!$E$19^2)/2+NORMSINV(AleatProd!F273)*Painel!$E$19))</f>
        <v>997752.69145914738</v>
      </c>
      <c r="G274" s="15">
        <f>(F274*EXP(Painel!$E$12-(Painel!$E$19^2)/2+NORMSINV(AleatProd!G273)*Painel!$E$19))</f>
        <v>1007427.3991937297</v>
      </c>
      <c r="H274" s="15">
        <f>(G274*EXP(Painel!$E$12-(Painel!$E$19^2)/2+NORMSINV(AleatProd!H273)*Painel!$E$19))</f>
        <v>997131.99043661635</v>
      </c>
      <c r="I274" s="15">
        <f>(H274*EXP(Painel!$E$12-(Painel!$E$19^2)/2+NORMSINV(AleatProd!I273)*Painel!$E$19))</f>
        <v>1004126.809725221</v>
      </c>
      <c r="J274" s="15">
        <f>(I274*EXP(Painel!$E$12-(Painel!$E$19^2)/2+NORMSINV(AleatProd!J273)*Painel!$E$19))</f>
        <v>987048.47809679806</v>
      </c>
      <c r="K274" s="15">
        <f>(J274*EXP(Painel!$E$12-(Painel!$E$19^2)/2+NORMSINV(AleatProd!K273)*Painel!$E$19))</f>
        <v>975654.96150709421</v>
      </c>
      <c r="L274" s="15">
        <f>(K274*EXP(Painel!$E$12-(Painel!$E$19^2)/2+NORMSINV(AleatProd!L273)*Painel!$E$19))</f>
        <v>977641.12851200812</v>
      </c>
      <c r="M274" s="15">
        <f>(L274*EXP(Painel!$E$12-(Painel!$E$19^2)/2+NORMSINV(AleatProd!M273)*Painel!$E$19))</f>
        <v>966239.69531161839</v>
      </c>
      <c r="N274" s="15">
        <f>(M274*EXP(Painel!$E$12-(Painel!$E$19^2)/2+NORMSINV(AleatProd!N273)*Painel!$E$19))</f>
        <v>963518.52825492108</v>
      </c>
      <c r="O274" s="15">
        <f>(N274*EXP(Painel!$E$12-(Painel!$E$19^2)/2+NORMSINV(AleatProd!O273)*Painel!$E$19))</f>
        <v>980530.76413619518</v>
      </c>
      <c r="P274" s="15">
        <f>(O274*EXP(Painel!$E$12-(Painel!$E$19^2)/2+NORMSINV(AleatProd!P273)*Painel!$E$19))</f>
        <v>997784.80700090609</v>
      </c>
      <c r="Q274" s="15">
        <f>(P274*EXP(Painel!$E$12-(Painel!$E$19^2)/2+NORMSINV(AleatProd!Q273)*Painel!$E$19))</f>
        <v>998025.47832770855</v>
      </c>
      <c r="R274" s="15">
        <f>(Q274*EXP(Painel!$E$12-(Painel!$E$19^2)/2+NORMSINV(AleatProd!R273)*Painel!$E$19))</f>
        <v>1008732.7650922075</v>
      </c>
      <c r="S274" s="15">
        <f>(R274*EXP(Painel!$E$12-(Painel!$E$19^2)/2+NORMSINV(AleatProd!S273)*Painel!$E$19))</f>
        <v>1013787.9588993543</v>
      </c>
      <c r="T274" s="15">
        <f>(S274*EXP(Painel!$E$12-(Painel!$E$19^2)/2+NORMSINV(AleatProd!T273)*Painel!$E$19))</f>
        <v>1006081.6033630776</v>
      </c>
      <c r="U274" s="15">
        <f>(T274*EXP(Painel!$E$12-(Painel!$E$19^2)/2+NORMSINV(AleatProd!U273)*Painel!$E$19))</f>
        <v>1018016.2250810927</v>
      </c>
      <c r="V274" s="15">
        <f>(U274*EXP(Painel!$E$12-(Painel!$E$19^2)/2+NORMSINV(AleatProd!V273)*Painel!$E$19))</f>
        <v>1020495.7733805565</v>
      </c>
    </row>
    <row r="275" spans="1:22" x14ac:dyDescent="0.25">
      <c r="A275">
        <v>272</v>
      </c>
      <c r="B275" s="2">
        <f>Painel!$B$6</f>
        <v>1000000</v>
      </c>
      <c r="C275" s="15">
        <f>(B275*EXP(Painel!$E$12-(Painel!$E$19^2)/2+NORMSINV(AleatProd!C274)*Painel!$E$19))</f>
        <v>1008597.3332712239</v>
      </c>
      <c r="D275" s="15">
        <f>(C275*EXP(Painel!$E$12-(Painel!$E$19^2)/2+NORMSINV(AleatProd!D274)*Painel!$E$19))</f>
        <v>1029871.7802784222</v>
      </c>
      <c r="E275" s="15">
        <f>(D275*EXP(Painel!$E$12-(Painel!$E$19^2)/2+NORMSINV(AleatProd!E274)*Painel!$E$19))</f>
        <v>1040507.3883024959</v>
      </c>
      <c r="F275" s="15">
        <f>(E275*EXP(Painel!$E$12-(Painel!$E$19^2)/2+NORMSINV(AleatProd!F274)*Painel!$E$19))</f>
        <v>1036739.5394725929</v>
      </c>
      <c r="G275" s="15">
        <f>(F275*EXP(Painel!$E$12-(Painel!$E$19^2)/2+NORMSINV(AleatProd!G274)*Painel!$E$19))</f>
        <v>1040997.832784128</v>
      </c>
      <c r="H275" s="15">
        <f>(G275*EXP(Painel!$E$12-(Painel!$E$19^2)/2+NORMSINV(AleatProd!H274)*Painel!$E$19))</f>
        <v>1055469.0208465918</v>
      </c>
      <c r="I275" s="15">
        <f>(H275*EXP(Painel!$E$12-(Painel!$E$19^2)/2+NORMSINV(AleatProd!I274)*Painel!$E$19))</f>
        <v>1054876.5442338083</v>
      </c>
      <c r="J275" s="15">
        <f>(I275*EXP(Painel!$E$12-(Painel!$E$19^2)/2+NORMSINV(AleatProd!J274)*Painel!$E$19))</f>
        <v>1062864.6421045784</v>
      </c>
      <c r="K275" s="15">
        <f>(J275*EXP(Painel!$E$12-(Painel!$E$19^2)/2+NORMSINV(AleatProd!K274)*Painel!$E$19))</f>
        <v>1063877.8652385976</v>
      </c>
      <c r="L275" s="15">
        <f>(K275*EXP(Painel!$E$12-(Painel!$E$19^2)/2+NORMSINV(AleatProd!L274)*Painel!$E$19))</f>
        <v>1074482.9623442539</v>
      </c>
      <c r="M275" s="15">
        <f>(L275*EXP(Painel!$E$12-(Painel!$E$19^2)/2+NORMSINV(AleatProd!M274)*Painel!$E$19))</f>
        <v>1066445.208788815</v>
      </c>
      <c r="N275" s="15">
        <f>(M275*EXP(Painel!$E$12-(Painel!$E$19^2)/2+NORMSINV(AleatProd!N274)*Painel!$E$19))</f>
        <v>1085376.9403692915</v>
      </c>
      <c r="O275" s="15">
        <f>(N275*EXP(Painel!$E$12-(Painel!$E$19^2)/2+NORMSINV(AleatProd!O274)*Painel!$E$19))</f>
        <v>1090773.1044978697</v>
      </c>
      <c r="P275" s="15">
        <f>(O275*EXP(Painel!$E$12-(Painel!$E$19^2)/2+NORMSINV(AleatProd!P274)*Painel!$E$19))</f>
        <v>1111372.6499533488</v>
      </c>
      <c r="Q275" s="15">
        <f>(P275*EXP(Painel!$E$12-(Painel!$E$19^2)/2+NORMSINV(AleatProd!Q274)*Painel!$E$19))</f>
        <v>1097212.6552134615</v>
      </c>
      <c r="R275" s="15">
        <f>(Q275*EXP(Painel!$E$12-(Painel!$E$19^2)/2+NORMSINV(AleatProd!R274)*Painel!$E$19))</f>
        <v>1088016.2125035361</v>
      </c>
      <c r="S275" s="15">
        <f>(R275*EXP(Painel!$E$12-(Painel!$E$19^2)/2+NORMSINV(AleatProd!S274)*Painel!$E$19))</f>
        <v>1075619.9569312641</v>
      </c>
      <c r="T275" s="15">
        <f>(S275*EXP(Painel!$E$12-(Painel!$E$19^2)/2+NORMSINV(AleatProd!T274)*Painel!$E$19))</f>
        <v>1087626.6774503931</v>
      </c>
      <c r="U275" s="15">
        <f>(T275*EXP(Painel!$E$12-(Painel!$E$19^2)/2+NORMSINV(AleatProd!U274)*Painel!$E$19))</f>
        <v>1096219.5128920248</v>
      </c>
      <c r="V275" s="15">
        <f>(U275*EXP(Painel!$E$12-(Painel!$E$19^2)/2+NORMSINV(AleatProd!V274)*Painel!$E$19))</f>
        <v>1091877.6098399747</v>
      </c>
    </row>
    <row r="276" spans="1:22" x14ac:dyDescent="0.25">
      <c r="A276">
        <v>273</v>
      </c>
      <c r="B276" s="2">
        <f>Painel!$B$6</f>
        <v>1000000</v>
      </c>
      <c r="C276" s="15">
        <f>(B276*EXP(Painel!$E$12-(Painel!$E$19^2)/2+NORMSINV(AleatProd!C275)*Painel!$E$19))</f>
        <v>996593.56507314427</v>
      </c>
      <c r="D276" s="15">
        <f>(C276*EXP(Painel!$E$12-(Painel!$E$19^2)/2+NORMSINV(AleatProd!D275)*Painel!$E$19))</f>
        <v>983890.9563620683</v>
      </c>
      <c r="E276" s="15">
        <f>(D276*EXP(Painel!$E$12-(Painel!$E$19^2)/2+NORMSINV(AleatProd!E275)*Painel!$E$19))</f>
        <v>971378.28448839765</v>
      </c>
      <c r="F276" s="15">
        <f>(E276*EXP(Painel!$E$12-(Painel!$E$19^2)/2+NORMSINV(AleatProd!F275)*Painel!$E$19))</f>
        <v>968001.97151478473</v>
      </c>
      <c r="G276" s="15">
        <f>(F276*EXP(Painel!$E$12-(Painel!$E$19^2)/2+NORMSINV(AleatProd!G275)*Painel!$E$19))</f>
        <v>960721.0880860975</v>
      </c>
      <c r="H276" s="15">
        <f>(G276*EXP(Painel!$E$12-(Painel!$E$19^2)/2+NORMSINV(AleatProd!H275)*Painel!$E$19))</f>
        <v>961924.68469869671</v>
      </c>
      <c r="I276" s="15">
        <f>(H276*EXP(Painel!$E$12-(Painel!$E$19^2)/2+NORMSINV(AleatProd!I275)*Painel!$E$19))</f>
        <v>945211.31806210708</v>
      </c>
      <c r="J276" s="15">
        <f>(I276*EXP(Painel!$E$12-(Painel!$E$19^2)/2+NORMSINV(AleatProd!J275)*Painel!$E$19))</f>
        <v>935362.34843363333</v>
      </c>
      <c r="K276" s="15">
        <f>(J276*EXP(Painel!$E$12-(Painel!$E$19^2)/2+NORMSINV(AleatProd!K275)*Painel!$E$19))</f>
        <v>940162.16943110991</v>
      </c>
      <c r="L276" s="15">
        <f>(K276*EXP(Painel!$E$12-(Painel!$E$19^2)/2+NORMSINV(AleatProd!L275)*Painel!$E$19))</f>
        <v>927181.05304105557</v>
      </c>
      <c r="M276" s="15">
        <f>(L276*EXP(Painel!$E$12-(Painel!$E$19^2)/2+NORMSINV(AleatProd!M275)*Painel!$E$19))</f>
        <v>934966.96658739564</v>
      </c>
      <c r="N276" s="15">
        <f>(M276*EXP(Painel!$E$12-(Painel!$E$19^2)/2+NORMSINV(AleatProd!N275)*Painel!$E$19))</f>
        <v>915417.07411266246</v>
      </c>
      <c r="O276" s="15">
        <f>(N276*EXP(Painel!$E$12-(Painel!$E$19^2)/2+NORMSINV(AleatProd!O275)*Painel!$E$19))</f>
        <v>924732.59101077553</v>
      </c>
      <c r="P276" s="15">
        <f>(O276*EXP(Painel!$E$12-(Painel!$E$19^2)/2+NORMSINV(AleatProd!P275)*Painel!$E$19))</f>
        <v>917592.86860685865</v>
      </c>
      <c r="Q276" s="15">
        <f>(P276*EXP(Painel!$E$12-(Painel!$E$19^2)/2+NORMSINV(AleatProd!Q275)*Painel!$E$19))</f>
        <v>911225.47358412843</v>
      </c>
      <c r="R276" s="15">
        <f>(Q276*EXP(Painel!$E$12-(Painel!$E$19^2)/2+NORMSINV(AleatProd!R275)*Painel!$E$19))</f>
        <v>905984.53596101922</v>
      </c>
      <c r="S276" s="15">
        <f>(R276*EXP(Painel!$E$12-(Painel!$E$19^2)/2+NORMSINV(AleatProd!S275)*Painel!$E$19))</f>
        <v>903369.93997792876</v>
      </c>
      <c r="T276" s="15">
        <f>(S276*EXP(Painel!$E$12-(Painel!$E$19^2)/2+NORMSINV(AleatProd!T275)*Painel!$E$19))</f>
        <v>905551.17963698891</v>
      </c>
      <c r="U276" s="15">
        <f>(T276*EXP(Painel!$E$12-(Painel!$E$19^2)/2+NORMSINV(AleatProd!U275)*Painel!$E$19))</f>
        <v>894341.95572417951</v>
      </c>
      <c r="V276" s="15">
        <f>(U276*EXP(Painel!$E$12-(Painel!$E$19^2)/2+NORMSINV(AleatProd!V275)*Painel!$E$19))</f>
        <v>884994.65640291187</v>
      </c>
    </row>
    <row r="277" spans="1:22" x14ac:dyDescent="0.25">
      <c r="A277">
        <v>274</v>
      </c>
      <c r="B277" s="2">
        <f>Painel!$B$6</f>
        <v>1000000</v>
      </c>
      <c r="C277" s="15">
        <f>(B277*EXP(Painel!$E$12-(Painel!$E$19^2)/2+NORMSINV(AleatProd!C276)*Painel!$E$19))</f>
        <v>1017982.7772653463</v>
      </c>
      <c r="D277" s="15">
        <f>(C277*EXP(Painel!$E$12-(Painel!$E$19^2)/2+NORMSINV(AleatProd!D276)*Painel!$E$19))</f>
        <v>1010753.0525890397</v>
      </c>
      <c r="E277" s="15">
        <f>(D277*EXP(Painel!$E$12-(Painel!$E$19^2)/2+NORMSINV(AleatProd!E276)*Painel!$E$19))</f>
        <v>999553.32392297557</v>
      </c>
      <c r="F277" s="15">
        <f>(E277*EXP(Painel!$E$12-(Painel!$E$19^2)/2+NORMSINV(AleatProd!F276)*Painel!$E$19))</f>
        <v>995131.31221318082</v>
      </c>
      <c r="G277" s="15">
        <f>(F277*EXP(Painel!$E$12-(Painel!$E$19^2)/2+NORMSINV(AleatProd!G276)*Painel!$E$19))</f>
        <v>966431.95589670108</v>
      </c>
      <c r="H277" s="15">
        <f>(G277*EXP(Painel!$E$12-(Painel!$E$19^2)/2+NORMSINV(AleatProd!H276)*Painel!$E$19))</f>
        <v>961659.01288889558</v>
      </c>
      <c r="I277" s="15">
        <f>(H277*EXP(Painel!$E$12-(Painel!$E$19^2)/2+NORMSINV(AleatProd!I276)*Painel!$E$19))</f>
        <v>966326.80894862232</v>
      </c>
      <c r="J277" s="15">
        <f>(I277*EXP(Painel!$E$12-(Painel!$E$19^2)/2+NORMSINV(AleatProd!J276)*Painel!$E$19))</f>
        <v>973783.78554946545</v>
      </c>
      <c r="K277" s="15">
        <f>(J277*EXP(Painel!$E$12-(Painel!$E$19^2)/2+NORMSINV(AleatProd!K276)*Painel!$E$19))</f>
        <v>961505.99141842534</v>
      </c>
      <c r="L277" s="15">
        <f>(K277*EXP(Painel!$E$12-(Painel!$E$19^2)/2+NORMSINV(AleatProd!L276)*Painel!$E$19))</f>
        <v>967214.74806534697</v>
      </c>
      <c r="M277" s="15">
        <f>(L277*EXP(Painel!$E$12-(Painel!$E$19^2)/2+NORMSINV(AleatProd!M276)*Painel!$E$19))</f>
        <v>979542.71387968364</v>
      </c>
      <c r="N277" s="15">
        <f>(M277*EXP(Painel!$E$12-(Painel!$E$19^2)/2+NORMSINV(AleatProd!N276)*Painel!$E$19))</f>
        <v>979619.39144284325</v>
      </c>
      <c r="O277" s="15">
        <f>(N277*EXP(Painel!$E$12-(Painel!$E$19^2)/2+NORMSINV(AleatProd!O276)*Painel!$E$19))</f>
        <v>978953.37493708637</v>
      </c>
      <c r="P277" s="15">
        <f>(O277*EXP(Painel!$E$12-(Painel!$E$19^2)/2+NORMSINV(AleatProd!P276)*Painel!$E$19))</f>
        <v>971537.7043454895</v>
      </c>
      <c r="Q277" s="15">
        <f>(P277*EXP(Painel!$E$12-(Painel!$E$19^2)/2+NORMSINV(AleatProd!Q276)*Painel!$E$19))</f>
        <v>956620.22078560235</v>
      </c>
      <c r="R277" s="15">
        <f>(Q277*EXP(Painel!$E$12-(Painel!$E$19^2)/2+NORMSINV(AleatProd!R276)*Painel!$E$19))</f>
        <v>953159.9295606527</v>
      </c>
      <c r="S277" s="15">
        <f>(R277*EXP(Painel!$E$12-(Painel!$E$19^2)/2+NORMSINV(AleatProd!S276)*Painel!$E$19))</f>
        <v>963497.53430302115</v>
      </c>
      <c r="T277" s="15">
        <f>(S277*EXP(Painel!$E$12-(Painel!$E$19^2)/2+NORMSINV(AleatProd!T276)*Painel!$E$19))</f>
        <v>975792.45917048038</v>
      </c>
      <c r="U277" s="15">
        <f>(T277*EXP(Painel!$E$12-(Painel!$E$19^2)/2+NORMSINV(AleatProd!U276)*Painel!$E$19))</f>
        <v>986236.97272243781</v>
      </c>
      <c r="V277" s="15">
        <f>(U277*EXP(Painel!$E$12-(Painel!$E$19^2)/2+NORMSINV(AleatProd!V276)*Painel!$E$19))</f>
        <v>979918.89051324094</v>
      </c>
    </row>
    <row r="278" spans="1:22" x14ac:dyDescent="0.25">
      <c r="A278">
        <v>275</v>
      </c>
      <c r="B278" s="2">
        <f>Painel!$B$6</f>
        <v>1000000</v>
      </c>
      <c r="C278" s="15">
        <f>(B278*EXP(Painel!$E$12-(Painel!$E$19^2)/2+NORMSINV(AleatProd!C277)*Painel!$E$19))</f>
        <v>997286.29475861811</v>
      </c>
      <c r="D278" s="15">
        <f>(C278*EXP(Painel!$E$12-(Painel!$E$19^2)/2+NORMSINV(AleatProd!D277)*Painel!$E$19))</f>
        <v>1006842.1423383971</v>
      </c>
      <c r="E278" s="15">
        <f>(D278*EXP(Painel!$E$12-(Painel!$E$19^2)/2+NORMSINV(AleatProd!E277)*Painel!$E$19))</f>
        <v>1014493.5999635626</v>
      </c>
      <c r="F278" s="15">
        <f>(E278*EXP(Painel!$E$12-(Painel!$E$19^2)/2+NORMSINV(AleatProd!F277)*Painel!$E$19))</f>
        <v>1030584.702928851</v>
      </c>
      <c r="G278" s="15">
        <f>(F278*EXP(Painel!$E$12-(Painel!$E$19^2)/2+NORMSINV(AleatProd!G277)*Painel!$E$19))</f>
        <v>1024469.8530822599</v>
      </c>
      <c r="H278" s="15">
        <f>(G278*EXP(Painel!$E$12-(Painel!$E$19^2)/2+NORMSINV(AleatProd!H277)*Painel!$E$19))</f>
        <v>1037480.3880701545</v>
      </c>
      <c r="I278" s="15">
        <f>(H278*EXP(Painel!$E$12-(Painel!$E$19^2)/2+NORMSINV(AleatProd!I277)*Painel!$E$19))</f>
        <v>1042761.4402896789</v>
      </c>
      <c r="J278" s="15">
        <f>(I278*EXP(Painel!$E$12-(Painel!$E$19^2)/2+NORMSINV(AleatProd!J277)*Painel!$E$19))</f>
        <v>1043664.7903409965</v>
      </c>
      <c r="K278" s="15">
        <f>(J278*EXP(Painel!$E$12-(Painel!$E$19^2)/2+NORMSINV(AleatProd!K277)*Painel!$E$19))</f>
        <v>1048796.4735986472</v>
      </c>
      <c r="L278" s="15">
        <f>(K278*EXP(Painel!$E$12-(Painel!$E$19^2)/2+NORMSINV(AleatProd!L277)*Painel!$E$19))</f>
        <v>1038381.1102586047</v>
      </c>
      <c r="M278" s="15">
        <f>(L278*EXP(Painel!$E$12-(Painel!$E$19^2)/2+NORMSINV(AleatProd!M277)*Painel!$E$19))</f>
        <v>1032484.7289002452</v>
      </c>
      <c r="N278" s="15">
        <f>(M278*EXP(Painel!$E$12-(Painel!$E$19^2)/2+NORMSINV(AleatProd!N277)*Painel!$E$19))</f>
        <v>1038740.4932083454</v>
      </c>
      <c r="O278" s="15">
        <f>(N278*EXP(Painel!$E$12-(Painel!$E$19^2)/2+NORMSINV(AleatProd!O277)*Painel!$E$19))</f>
        <v>1045809.1509924477</v>
      </c>
      <c r="P278" s="15">
        <f>(O278*EXP(Painel!$E$12-(Painel!$E$19^2)/2+NORMSINV(AleatProd!P277)*Painel!$E$19))</f>
        <v>1041260.959298867</v>
      </c>
      <c r="Q278" s="15">
        <f>(P278*EXP(Painel!$E$12-(Painel!$E$19^2)/2+NORMSINV(AleatProd!Q277)*Painel!$E$19))</f>
        <v>1044713.6928177995</v>
      </c>
      <c r="R278" s="15">
        <f>(Q278*EXP(Painel!$E$12-(Painel!$E$19^2)/2+NORMSINV(AleatProd!R277)*Painel!$E$19))</f>
        <v>1055066.6851475162</v>
      </c>
      <c r="S278" s="15">
        <f>(R278*EXP(Painel!$E$12-(Painel!$E$19^2)/2+NORMSINV(AleatProd!S277)*Painel!$E$19))</f>
        <v>1043032.4568173429</v>
      </c>
      <c r="T278" s="15">
        <f>(S278*EXP(Painel!$E$12-(Painel!$E$19^2)/2+NORMSINV(AleatProd!T277)*Painel!$E$19))</f>
        <v>1055289.8094184049</v>
      </c>
      <c r="U278" s="15">
        <f>(T278*EXP(Painel!$E$12-(Painel!$E$19^2)/2+NORMSINV(AleatProd!U277)*Painel!$E$19))</f>
        <v>1053253.8506775401</v>
      </c>
      <c r="V278" s="15">
        <f>(U278*EXP(Painel!$E$12-(Painel!$E$19^2)/2+NORMSINV(AleatProd!V277)*Painel!$E$19))</f>
        <v>1060750.3657669418</v>
      </c>
    </row>
    <row r="279" spans="1:22" x14ac:dyDescent="0.25">
      <c r="A279">
        <v>276</v>
      </c>
      <c r="B279" s="2">
        <f>Painel!$B$6</f>
        <v>1000000</v>
      </c>
      <c r="C279" s="15">
        <f>(B279*EXP(Painel!$E$12-(Painel!$E$19^2)/2+NORMSINV(AleatProd!C278)*Painel!$E$19))</f>
        <v>996185.53722873086</v>
      </c>
      <c r="D279" s="15">
        <f>(C279*EXP(Painel!$E$12-(Painel!$E$19^2)/2+NORMSINV(AleatProd!D278)*Painel!$E$19))</f>
        <v>998598.83513838262</v>
      </c>
      <c r="E279" s="15">
        <f>(D279*EXP(Painel!$E$12-(Painel!$E$19^2)/2+NORMSINV(AleatProd!E278)*Painel!$E$19))</f>
        <v>1000646.515823365</v>
      </c>
      <c r="F279" s="15">
        <f>(E279*EXP(Painel!$E$12-(Painel!$E$19^2)/2+NORMSINV(AleatProd!F278)*Painel!$E$19))</f>
        <v>1006007.3796314528</v>
      </c>
      <c r="G279" s="15">
        <f>(F279*EXP(Painel!$E$12-(Painel!$E$19^2)/2+NORMSINV(AleatProd!G278)*Painel!$E$19))</f>
        <v>994027.94813763746</v>
      </c>
      <c r="H279" s="15">
        <f>(G279*EXP(Painel!$E$12-(Painel!$E$19^2)/2+NORMSINV(AleatProd!H278)*Painel!$E$19))</f>
        <v>1006486.731724579</v>
      </c>
      <c r="I279" s="15">
        <f>(H279*EXP(Painel!$E$12-(Painel!$E$19^2)/2+NORMSINV(AleatProd!I278)*Painel!$E$19))</f>
        <v>1003604.165611413</v>
      </c>
      <c r="J279" s="15">
        <f>(I279*EXP(Painel!$E$12-(Painel!$E$19^2)/2+NORMSINV(AleatProd!J278)*Painel!$E$19))</f>
        <v>1011369.6679171758</v>
      </c>
      <c r="K279" s="15">
        <f>(J279*EXP(Painel!$E$12-(Painel!$E$19^2)/2+NORMSINV(AleatProd!K278)*Painel!$E$19))</f>
        <v>994970.58491363411</v>
      </c>
      <c r="L279" s="15">
        <f>(K279*EXP(Painel!$E$12-(Painel!$E$19^2)/2+NORMSINV(AleatProd!L278)*Painel!$E$19))</f>
        <v>991314.27834804298</v>
      </c>
      <c r="M279" s="15">
        <f>(L279*EXP(Painel!$E$12-(Painel!$E$19^2)/2+NORMSINV(AleatProd!M278)*Painel!$E$19))</f>
        <v>988646.01209794031</v>
      </c>
      <c r="N279" s="15">
        <f>(M279*EXP(Painel!$E$12-(Painel!$E$19^2)/2+NORMSINV(AleatProd!N278)*Painel!$E$19))</f>
        <v>1006574.2651745203</v>
      </c>
      <c r="O279" s="15">
        <f>(N279*EXP(Painel!$E$12-(Painel!$E$19^2)/2+NORMSINV(AleatProd!O278)*Painel!$E$19))</f>
        <v>1025337.4470458268</v>
      </c>
      <c r="P279" s="15">
        <f>(O279*EXP(Painel!$E$12-(Painel!$E$19^2)/2+NORMSINV(AleatProd!P278)*Painel!$E$19))</f>
        <v>1009158.3930042111</v>
      </c>
      <c r="Q279" s="15">
        <f>(P279*EXP(Painel!$E$12-(Painel!$E$19^2)/2+NORMSINV(AleatProd!Q278)*Painel!$E$19))</f>
        <v>998226.10375122132</v>
      </c>
      <c r="R279" s="15">
        <f>(Q279*EXP(Painel!$E$12-(Painel!$E$19^2)/2+NORMSINV(AleatProd!R278)*Painel!$E$19))</f>
        <v>999720.59555564914</v>
      </c>
      <c r="S279" s="15">
        <f>(R279*EXP(Painel!$E$12-(Painel!$E$19^2)/2+NORMSINV(AleatProd!S278)*Painel!$E$19))</f>
        <v>1006670.1931694979</v>
      </c>
      <c r="T279" s="15">
        <f>(S279*EXP(Painel!$E$12-(Painel!$E$19^2)/2+NORMSINV(AleatProd!T278)*Painel!$E$19))</f>
        <v>1002311.6738206736</v>
      </c>
      <c r="U279" s="15">
        <f>(T279*EXP(Painel!$E$12-(Painel!$E$19^2)/2+NORMSINV(AleatProd!U278)*Painel!$E$19))</f>
        <v>994931.17997956777</v>
      </c>
      <c r="V279" s="15">
        <f>(U279*EXP(Painel!$E$12-(Painel!$E$19^2)/2+NORMSINV(AleatProd!V278)*Painel!$E$19))</f>
        <v>998186.56196069974</v>
      </c>
    </row>
    <row r="280" spans="1:22" x14ac:dyDescent="0.25">
      <c r="A280">
        <v>277</v>
      </c>
      <c r="B280" s="2">
        <f>Painel!$B$6</f>
        <v>1000000</v>
      </c>
      <c r="C280" s="15">
        <f>(B280*EXP(Painel!$E$12-(Painel!$E$19^2)/2+NORMSINV(AleatProd!C279)*Painel!$E$19))</f>
        <v>986361.27954928763</v>
      </c>
      <c r="D280" s="15">
        <f>(C280*EXP(Painel!$E$12-(Painel!$E$19^2)/2+NORMSINV(AleatProd!D279)*Painel!$E$19))</f>
        <v>995709.50396752311</v>
      </c>
      <c r="E280" s="15">
        <f>(D280*EXP(Painel!$E$12-(Painel!$E$19^2)/2+NORMSINV(AleatProd!E279)*Painel!$E$19))</f>
        <v>1005026.060381216</v>
      </c>
      <c r="F280" s="15">
        <f>(E280*EXP(Painel!$E$12-(Painel!$E$19^2)/2+NORMSINV(AleatProd!F279)*Painel!$E$19))</f>
        <v>1002216.1939451694</v>
      </c>
      <c r="G280" s="15">
        <f>(F280*EXP(Painel!$E$12-(Painel!$E$19^2)/2+NORMSINV(AleatProd!G279)*Painel!$E$19))</f>
        <v>990230.43415413343</v>
      </c>
      <c r="H280" s="15">
        <f>(G280*EXP(Painel!$E$12-(Painel!$E$19^2)/2+NORMSINV(AleatProd!H279)*Painel!$E$19))</f>
        <v>978543.29233389639</v>
      </c>
      <c r="I280" s="15">
        <f>(H280*EXP(Painel!$E$12-(Painel!$E$19^2)/2+NORMSINV(AleatProd!I279)*Painel!$E$19))</f>
        <v>975306.62709363655</v>
      </c>
      <c r="J280" s="15">
        <f>(I280*EXP(Painel!$E$12-(Painel!$E$19^2)/2+NORMSINV(AleatProd!J279)*Painel!$E$19))</f>
        <v>960501.36503226869</v>
      </c>
      <c r="K280" s="15">
        <f>(J280*EXP(Painel!$E$12-(Painel!$E$19^2)/2+NORMSINV(AleatProd!K279)*Painel!$E$19))</f>
        <v>952030.48720847594</v>
      </c>
      <c r="L280" s="15">
        <f>(K280*EXP(Painel!$E$12-(Painel!$E$19^2)/2+NORMSINV(AleatProd!L279)*Painel!$E$19))</f>
        <v>955034.62318791787</v>
      </c>
      <c r="M280" s="15">
        <f>(L280*EXP(Painel!$E$12-(Painel!$E$19^2)/2+NORMSINV(AleatProd!M279)*Painel!$E$19))</f>
        <v>950963.60756295687</v>
      </c>
      <c r="N280" s="15">
        <f>(M280*EXP(Painel!$E$12-(Painel!$E$19^2)/2+NORMSINV(AleatProd!N279)*Painel!$E$19))</f>
        <v>945623.29909665324</v>
      </c>
      <c r="O280" s="15">
        <f>(N280*EXP(Painel!$E$12-(Painel!$E$19^2)/2+NORMSINV(AleatProd!O279)*Painel!$E$19))</f>
        <v>943770.45121339872</v>
      </c>
      <c r="P280" s="15">
        <f>(O280*EXP(Painel!$E$12-(Painel!$E$19^2)/2+NORMSINV(AleatProd!P279)*Painel!$E$19))</f>
        <v>932182.07381881995</v>
      </c>
      <c r="Q280" s="15">
        <f>(P280*EXP(Painel!$E$12-(Painel!$E$19^2)/2+NORMSINV(AleatProd!Q279)*Painel!$E$19))</f>
        <v>934179.81127857359</v>
      </c>
      <c r="R280" s="15">
        <f>(Q280*EXP(Painel!$E$12-(Painel!$E$19^2)/2+NORMSINV(AleatProd!R279)*Painel!$E$19))</f>
        <v>914924.38260115264</v>
      </c>
      <c r="S280" s="15">
        <f>(R280*EXP(Painel!$E$12-(Painel!$E$19^2)/2+NORMSINV(AleatProd!S279)*Painel!$E$19))</f>
        <v>917269.83749399905</v>
      </c>
      <c r="T280" s="15">
        <f>(S280*EXP(Painel!$E$12-(Painel!$E$19^2)/2+NORMSINV(AleatProd!T279)*Painel!$E$19))</f>
        <v>942846.88556421804</v>
      </c>
      <c r="U280" s="15">
        <f>(T280*EXP(Painel!$E$12-(Painel!$E$19^2)/2+NORMSINV(AleatProd!U279)*Painel!$E$19))</f>
        <v>941384.08949412743</v>
      </c>
      <c r="V280" s="15">
        <f>(U280*EXP(Painel!$E$12-(Painel!$E$19^2)/2+NORMSINV(AleatProd!V279)*Painel!$E$19))</f>
        <v>952361.93315812759</v>
      </c>
    </row>
    <row r="281" spans="1:22" x14ac:dyDescent="0.25">
      <c r="A281">
        <v>278</v>
      </c>
      <c r="B281" s="2">
        <f>Painel!$B$6</f>
        <v>1000000</v>
      </c>
      <c r="C281" s="15">
        <f>(B281*EXP(Painel!$E$12-(Painel!$E$19^2)/2+NORMSINV(AleatProd!C280)*Painel!$E$19))</f>
        <v>982512.10256070283</v>
      </c>
      <c r="D281" s="15">
        <f>(C281*EXP(Painel!$E$12-(Painel!$E$19^2)/2+NORMSINV(AleatProd!D280)*Painel!$E$19))</f>
        <v>977661.02659087768</v>
      </c>
      <c r="E281" s="15">
        <f>(D281*EXP(Painel!$E$12-(Painel!$E$19^2)/2+NORMSINV(AleatProd!E280)*Painel!$E$19))</f>
        <v>984709.93518118444</v>
      </c>
      <c r="F281" s="15">
        <f>(E281*EXP(Painel!$E$12-(Painel!$E$19^2)/2+NORMSINV(AleatProd!F280)*Painel!$E$19))</f>
        <v>981758.54689017567</v>
      </c>
      <c r="G281" s="15">
        <f>(F281*EXP(Painel!$E$12-(Painel!$E$19^2)/2+NORMSINV(AleatProd!G280)*Painel!$E$19))</f>
        <v>983855.06987363461</v>
      </c>
      <c r="H281" s="15">
        <f>(G281*EXP(Painel!$E$12-(Painel!$E$19^2)/2+NORMSINV(AleatProd!H280)*Painel!$E$19))</f>
        <v>986897.26946095203</v>
      </c>
      <c r="I281" s="15">
        <f>(H281*EXP(Painel!$E$12-(Painel!$E$19^2)/2+NORMSINV(AleatProd!I280)*Painel!$E$19))</f>
        <v>989061.61737755127</v>
      </c>
      <c r="J281" s="15">
        <f>(I281*EXP(Painel!$E$12-(Painel!$E$19^2)/2+NORMSINV(AleatProd!J280)*Painel!$E$19))</f>
        <v>987282.27172129299</v>
      </c>
      <c r="K281" s="15">
        <f>(J281*EXP(Painel!$E$12-(Painel!$E$19^2)/2+NORMSINV(AleatProd!K280)*Painel!$E$19))</f>
        <v>1001400.2088906565</v>
      </c>
      <c r="L281" s="15">
        <f>(K281*EXP(Painel!$E$12-(Painel!$E$19^2)/2+NORMSINV(AleatProd!L280)*Painel!$E$19))</f>
        <v>1001631.715525082</v>
      </c>
      <c r="M281" s="15">
        <f>(L281*EXP(Painel!$E$12-(Painel!$E$19^2)/2+NORMSINV(AleatProd!M280)*Painel!$E$19))</f>
        <v>1001955.2890223985</v>
      </c>
      <c r="N281" s="15">
        <f>(M281*EXP(Painel!$E$12-(Painel!$E$19^2)/2+NORMSINV(AleatProd!N280)*Painel!$E$19))</f>
        <v>1001594.0679010022</v>
      </c>
      <c r="O281" s="15">
        <f>(N281*EXP(Painel!$E$12-(Painel!$E$19^2)/2+NORMSINV(AleatProd!O280)*Painel!$E$19))</f>
        <v>998737.44684924721</v>
      </c>
      <c r="P281" s="15">
        <f>(O281*EXP(Painel!$E$12-(Painel!$E$19^2)/2+NORMSINV(AleatProd!P280)*Painel!$E$19))</f>
        <v>988226.07592052652</v>
      </c>
      <c r="Q281" s="15">
        <f>(P281*EXP(Painel!$E$12-(Painel!$E$19^2)/2+NORMSINV(AleatProd!Q280)*Painel!$E$19))</f>
        <v>1001754.580314515</v>
      </c>
      <c r="R281" s="15">
        <f>(Q281*EXP(Painel!$E$12-(Painel!$E$19^2)/2+NORMSINV(AleatProd!R280)*Painel!$E$19))</f>
        <v>1000400.712712561</v>
      </c>
      <c r="S281" s="15">
        <f>(R281*EXP(Painel!$E$12-(Painel!$E$19^2)/2+NORMSINV(AleatProd!S280)*Painel!$E$19))</f>
        <v>1017616.2522127514</v>
      </c>
      <c r="T281" s="15">
        <f>(S281*EXP(Painel!$E$12-(Painel!$E$19^2)/2+NORMSINV(AleatProd!T280)*Painel!$E$19))</f>
        <v>1029126.762691376</v>
      </c>
      <c r="U281" s="15">
        <f>(T281*EXP(Painel!$E$12-(Painel!$E$19^2)/2+NORMSINV(AleatProd!U280)*Painel!$E$19))</f>
        <v>1016852.1818063054</v>
      </c>
      <c r="V281" s="15">
        <f>(U281*EXP(Painel!$E$12-(Painel!$E$19^2)/2+NORMSINV(AleatProd!V280)*Painel!$E$19))</f>
        <v>1008791.5666497255</v>
      </c>
    </row>
    <row r="282" spans="1:22" x14ac:dyDescent="0.25">
      <c r="A282">
        <v>279</v>
      </c>
      <c r="B282" s="2">
        <f>Painel!$B$6</f>
        <v>1000000</v>
      </c>
      <c r="C282" s="15">
        <f>(B282*EXP(Painel!$E$12-(Painel!$E$19^2)/2+NORMSINV(AleatProd!C281)*Painel!$E$19))</f>
        <v>1002167.9923572275</v>
      </c>
      <c r="D282" s="15">
        <f>(C282*EXP(Painel!$E$12-(Painel!$E$19^2)/2+NORMSINV(AleatProd!D281)*Painel!$E$19))</f>
        <v>1010471.2263381229</v>
      </c>
      <c r="E282" s="15">
        <f>(D282*EXP(Painel!$E$12-(Painel!$E$19^2)/2+NORMSINV(AleatProd!E281)*Painel!$E$19))</f>
        <v>1013974.2590348141</v>
      </c>
      <c r="F282" s="15">
        <f>(E282*EXP(Painel!$E$12-(Painel!$E$19^2)/2+NORMSINV(AleatProd!F281)*Painel!$E$19))</f>
        <v>999116.33097776154</v>
      </c>
      <c r="G282" s="15">
        <f>(F282*EXP(Painel!$E$12-(Painel!$E$19^2)/2+NORMSINV(AleatProd!G281)*Painel!$E$19))</f>
        <v>992472.60890768783</v>
      </c>
      <c r="H282" s="15">
        <f>(G282*EXP(Painel!$E$12-(Painel!$E$19^2)/2+NORMSINV(AleatProd!H281)*Painel!$E$19))</f>
        <v>986911.38774331636</v>
      </c>
      <c r="I282" s="15">
        <f>(H282*EXP(Painel!$E$12-(Painel!$E$19^2)/2+NORMSINV(AleatProd!I281)*Painel!$E$19))</f>
        <v>992704.68042060675</v>
      </c>
      <c r="J282" s="15">
        <f>(I282*EXP(Painel!$E$12-(Painel!$E$19^2)/2+NORMSINV(AleatProd!J281)*Painel!$E$19))</f>
        <v>993750.14569186</v>
      </c>
      <c r="K282" s="15">
        <f>(J282*EXP(Painel!$E$12-(Painel!$E$19^2)/2+NORMSINV(AleatProd!K281)*Painel!$E$19))</f>
        <v>992267.23494626943</v>
      </c>
      <c r="L282" s="15">
        <f>(K282*EXP(Painel!$E$12-(Painel!$E$19^2)/2+NORMSINV(AleatProd!L281)*Painel!$E$19))</f>
        <v>978348.73798285425</v>
      </c>
      <c r="M282" s="15">
        <f>(L282*EXP(Painel!$E$12-(Painel!$E$19^2)/2+NORMSINV(AleatProd!M281)*Painel!$E$19))</f>
        <v>990762.94915563369</v>
      </c>
      <c r="N282" s="15">
        <f>(M282*EXP(Painel!$E$12-(Painel!$E$19^2)/2+NORMSINV(AleatProd!N281)*Painel!$E$19))</f>
        <v>974335.25414269604</v>
      </c>
      <c r="O282" s="15">
        <f>(N282*EXP(Painel!$E$12-(Painel!$E$19^2)/2+NORMSINV(AleatProd!O281)*Painel!$E$19))</f>
        <v>977927.80973951961</v>
      </c>
      <c r="P282" s="15">
        <f>(O282*EXP(Painel!$E$12-(Painel!$E$19^2)/2+NORMSINV(AleatProd!P281)*Painel!$E$19))</f>
        <v>983394.20974687603</v>
      </c>
      <c r="Q282" s="15">
        <f>(P282*EXP(Painel!$E$12-(Painel!$E$19^2)/2+NORMSINV(AleatProd!Q281)*Painel!$E$19))</f>
        <v>979740.9647553988</v>
      </c>
      <c r="R282" s="15">
        <f>(Q282*EXP(Painel!$E$12-(Painel!$E$19^2)/2+NORMSINV(AleatProd!R281)*Painel!$E$19))</f>
        <v>992088.80417989846</v>
      </c>
      <c r="S282" s="15">
        <f>(R282*EXP(Painel!$E$12-(Painel!$E$19^2)/2+NORMSINV(AleatProd!S281)*Painel!$E$19))</f>
        <v>997945.84360041039</v>
      </c>
      <c r="T282" s="15">
        <f>(S282*EXP(Painel!$E$12-(Painel!$E$19^2)/2+NORMSINV(AleatProd!T281)*Painel!$E$19))</f>
        <v>1009311.0341099093</v>
      </c>
      <c r="U282" s="15">
        <f>(T282*EXP(Painel!$E$12-(Painel!$E$19^2)/2+NORMSINV(AleatProd!U281)*Painel!$E$19))</f>
        <v>1022482.7310985064</v>
      </c>
      <c r="V282" s="15">
        <f>(U282*EXP(Painel!$E$12-(Painel!$E$19^2)/2+NORMSINV(AleatProd!V281)*Painel!$E$19))</f>
        <v>1001331.280157443</v>
      </c>
    </row>
    <row r="283" spans="1:22" x14ac:dyDescent="0.25">
      <c r="A283">
        <v>280</v>
      </c>
      <c r="B283" s="2">
        <f>Painel!$B$6</f>
        <v>1000000</v>
      </c>
      <c r="C283" s="15">
        <f>(B283*EXP(Painel!$E$12-(Painel!$E$19^2)/2+NORMSINV(AleatProd!C282)*Painel!$E$19))</f>
        <v>994712.32651203859</v>
      </c>
      <c r="D283" s="15">
        <f>(C283*EXP(Painel!$E$12-(Painel!$E$19^2)/2+NORMSINV(AleatProd!D282)*Painel!$E$19))</f>
        <v>995147.52291720326</v>
      </c>
      <c r="E283" s="15">
        <f>(D283*EXP(Painel!$E$12-(Painel!$E$19^2)/2+NORMSINV(AleatProd!E282)*Painel!$E$19))</f>
        <v>998195.22581728129</v>
      </c>
      <c r="F283" s="15">
        <f>(E283*EXP(Painel!$E$12-(Painel!$E$19^2)/2+NORMSINV(AleatProd!F282)*Painel!$E$19))</f>
        <v>990320.92349211022</v>
      </c>
      <c r="G283" s="15">
        <f>(F283*EXP(Painel!$E$12-(Painel!$E$19^2)/2+NORMSINV(AleatProd!G282)*Painel!$E$19))</f>
        <v>986968.23562970152</v>
      </c>
      <c r="H283" s="15">
        <f>(G283*EXP(Painel!$E$12-(Painel!$E$19^2)/2+NORMSINV(AleatProd!H282)*Painel!$E$19))</f>
        <v>976313.96851609461</v>
      </c>
      <c r="I283" s="15">
        <f>(H283*EXP(Painel!$E$12-(Painel!$E$19^2)/2+NORMSINV(AleatProd!I282)*Painel!$E$19))</f>
        <v>960647.87300786783</v>
      </c>
      <c r="J283" s="15">
        <f>(I283*EXP(Painel!$E$12-(Painel!$E$19^2)/2+NORMSINV(AleatProd!J282)*Painel!$E$19))</f>
        <v>963235.45804611477</v>
      </c>
      <c r="K283" s="15">
        <f>(J283*EXP(Painel!$E$12-(Painel!$E$19^2)/2+NORMSINV(AleatProd!K282)*Painel!$E$19))</f>
        <v>951245.49320684734</v>
      </c>
      <c r="L283" s="15">
        <f>(K283*EXP(Painel!$E$12-(Painel!$E$19^2)/2+NORMSINV(AleatProd!L282)*Painel!$E$19))</f>
        <v>962460.7463845663</v>
      </c>
      <c r="M283" s="15">
        <f>(L283*EXP(Painel!$E$12-(Painel!$E$19^2)/2+NORMSINV(AleatProd!M282)*Painel!$E$19))</f>
        <v>948260.49363734876</v>
      </c>
      <c r="N283" s="15">
        <f>(M283*EXP(Painel!$E$12-(Painel!$E$19^2)/2+NORMSINV(AleatProd!N282)*Painel!$E$19))</f>
        <v>955322.33197684877</v>
      </c>
      <c r="O283" s="15">
        <f>(N283*EXP(Painel!$E$12-(Painel!$E$19^2)/2+NORMSINV(AleatProd!O282)*Painel!$E$19))</f>
        <v>953682.02485861466</v>
      </c>
      <c r="P283" s="15">
        <f>(O283*EXP(Painel!$E$12-(Painel!$E$19^2)/2+NORMSINV(AleatProd!P282)*Painel!$E$19))</f>
        <v>951568.31714389881</v>
      </c>
      <c r="Q283" s="15">
        <f>(P283*EXP(Painel!$E$12-(Painel!$E$19^2)/2+NORMSINV(AleatProd!Q282)*Painel!$E$19))</f>
        <v>953562.50893788401</v>
      </c>
      <c r="R283" s="15">
        <f>(Q283*EXP(Painel!$E$12-(Painel!$E$19^2)/2+NORMSINV(AleatProd!R282)*Painel!$E$19))</f>
        <v>962259.10281226295</v>
      </c>
      <c r="S283" s="15">
        <f>(R283*EXP(Painel!$E$12-(Painel!$E$19^2)/2+NORMSINV(AleatProd!S282)*Painel!$E$19))</f>
        <v>967160.12887561764</v>
      </c>
      <c r="T283" s="15">
        <f>(S283*EXP(Painel!$E$12-(Painel!$E$19^2)/2+NORMSINV(AleatProd!T282)*Painel!$E$19))</f>
        <v>966514.97198211472</v>
      </c>
      <c r="U283" s="15">
        <f>(T283*EXP(Painel!$E$12-(Painel!$E$19^2)/2+NORMSINV(AleatProd!U282)*Painel!$E$19))</f>
        <v>958553.18423323554</v>
      </c>
      <c r="V283" s="15">
        <f>(U283*EXP(Painel!$E$12-(Painel!$E$19^2)/2+NORMSINV(AleatProd!V282)*Painel!$E$19))</f>
        <v>948978.73851034592</v>
      </c>
    </row>
    <row r="284" spans="1:22" x14ac:dyDescent="0.25">
      <c r="A284">
        <v>281</v>
      </c>
      <c r="B284" s="2">
        <f>Painel!$B$6</f>
        <v>1000000</v>
      </c>
      <c r="C284" s="15">
        <f>(B284*EXP(Painel!$E$12-(Painel!$E$19^2)/2+NORMSINV(AleatProd!C283)*Painel!$E$19))</f>
        <v>995769.31052966742</v>
      </c>
      <c r="D284" s="15">
        <f>(C284*EXP(Painel!$E$12-(Painel!$E$19^2)/2+NORMSINV(AleatProd!D283)*Painel!$E$19))</f>
        <v>989402.76215647755</v>
      </c>
      <c r="E284" s="15">
        <f>(D284*EXP(Painel!$E$12-(Painel!$E$19^2)/2+NORMSINV(AleatProd!E283)*Painel!$E$19))</f>
        <v>979564.96731340233</v>
      </c>
      <c r="F284" s="15">
        <f>(E284*EXP(Painel!$E$12-(Painel!$E$19^2)/2+NORMSINV(AleatProd!F283)*Painel!$E$19))</f>
        <v>964967.3445859435</v>
      </c>
      <c r="G284" s="15">
        <f>(F284*EXP(Painel!$E$12-(Painel!$E$19^2)/2+NORMSINV(AleatProd!G283)*Painel!$E$19))</f>
        <v>976020.0953731722</v>
      </c>
      <c r="H284" s="15">
        <f>(G284*EXP(Painel!$E$12-(Painel!$E$19^2)/2+NORMSINV(AleatProd!H283)*Painel!$E$19))</f>
        <v>988594.06927841902</v>
      </c>
      <c r="I284" s="15">
        <f>(H284*EXP(Painel!$E$12-(Painel!$E$19^2)/2+NORMSINV(AleatProd!I283)*Painel!$E$19))</f>
        <v>994870.84316810477</v>
      </c>
      <c r="J284" s="15">
        <f>(I284*EXP(Painel!$E$12-(Painel!$E$19^2)/2+NORMSINV(AleatProd!J283)*Painel!$E$19))</f>
        <v>996204.81017729652</v>
      </c>
      <c r="K284" s="15">
        <f>(J284*EXP(Painel!$E$12-(Painel!$E$19^2)/2+NORMSINV(AleatProd!K283)*Painel!$E$19))</f>
        <v>1003601.2624478715</v>
      </c>
      <c r="L284" s="15">
        <f>(K284*EXP(Painel!$E$12-(Painel!$E$19^2)/2+NORMSINV(AleatProd!L283)*Painel!$E$19))</f>
        <v>999878.52738953463</v>
      </c>
      <c r="M284" s="15">
        <f>(L284*EXP(Painel!$E$12-(Painel!$E$19^2)/2+NORMSINV(AleatProd!M283)*Painel!$E$19))</f>
        <v>992561.46928848024</v>
      </c>
      <c r="N284" s="15">
        <f>(M284*EXP(Painel!$E$12-(Painel!$E$19^2)/2+NORMSINV(AleatProd!N283)*Painel!$E$19))</f>
        <v>986617.4372992916</v>
      </c>
      <c r="O284" s="15">
        <f>(N284*EXP(Painel!$E$12-(Painel!$E$19^2)/2+NORMSINV(AleatProd!O283)*Painel!$E$19))</f>
        <v>981593.01467253082</v>
      </c>
      <c r="P284" s="15">
        <f>(O284*EXP(Painel!$E$12-(Painel!$E$19^2)/2+NORMSINV(AleatProd!P283)*Painel!$E$19))</f>
        <v>975869.97799268749</v>
      </c>
      <c r="Q284" s="15">
        <f>(P284*EXP(Painel!$E$12-(Painel!$E$19^2)/2+NORMSINV(AleatProd!Q283)*Painel!$E$19))</f>
        <v>972352.55807647458</v>
      </c>
      <c r="R284" s="15">
        <f>(Q284*EXP(Painel!$E$12-(Painel!$E$19^2)/2+NORMSINV(AleatProd!R283)*Painel!$E$19))</f>
        <v>983975.29630031169</v>
      </c>
      <c r="S284" s="15">
        <f>(R284*EXP(Painel!$E$12-(Painel!$E$19^2)/2+NORMSINV(AleatProd!S283)*Painel!$E$19))</f>
        <v>986854.71572739398</v>
      </c>
      <c r="T284" s="15">
        <f>(S284*EXP(Painel!$E$12-(Painel!$E$19^2)/2+NORMSINV(AleatProd!T283)*Painel!$E$19))</f>
        <v>972815.95958893327</v>
      </c>
      <c r="U284" s="15">
        <f>(T284*EXP(Painel!$E$12-(Painel!$E$19^2)/2+NORMSINV(AleatProd!U283)*Painel!$E$19))</f>
        <v>980213.35575313016</v>
      </c>
      <c r="V284" s="15">
        <f>(U284*EXP(Painel!$E$12-(Painel!$E$19^2)/2+NORMSINV(AleatProd!V283)*Painel!$E$19))</f>
        <v>967107.17340886581</v>
      </c>
    </row>
    <row r="285" spans="1:22" x14ac:dyDescent="0.25">
      <c r="A285">
        <v>282</v>
      </c>
      <c r="B285" s="2">
        <f>Painel!$B$6</f>
        <v>1000000</v>
      </c>
      <c r="C285" s="15">
        <f>(B285*EXP(Painel!$E$12-(Painel!$E$19^2)/2+NORMSINV(AleatProd!C284)*Painel!$E$19))</f>
        <v>988075.94492734678</v>
      </c>
      <c r="D285" s="15">
        <f>(C285*EXP(Painel!$E$12-(Painel!$E$19^2)/2+NORMSINV(AleatProd!D284)*Painel!$E$19))</f>
        <v>997780.9889659792</v>
      </c>
      <c r="E285" s="15">
        <f>(D285*EXP(Painel!$E$12-(Painel!$E$19^2)/2+NORMSINV(AleatProd!E284)*Painel!$E$19))</f>
        <v>997239.23625880119</v>
      </c>
      <c r="F285" s="15">
        <f>(E285*EXP(Painel!$E$12-(Painel!$E$19^2)/2+NORMSINV(AleatProd!F284)*Painel!$E$19))</f>
        <v>998153.80242725788</v>
      </c>
      <c r="G285" s="15">
        <f>(F285*EXP(Painel!$E$12-(Painel!$E$19^2)/2+NORMSINV(AleatProd!G284)*Painel!$E$19))</f>
        <v>994245.12428637827</v>
      </c>
      <c r="H285" s="15">
        <f>(G285*EXP(Painel!$E$12-(Painel!$E$19^2)/2+NORMSINV(AleatProd!H284)*Painel!$E$19))</f>
        <v>993602.94510582613</v>
      </c>
      <c r="I285" s="15">
        <f>(H285*EXP(Painel!$E$12-(Painel!$E$19^2)/2+NORMSINV(AleatProd!I284)*Painel!$E$19))</f>
        <v>979359.61773326551</v>
      </c>
      <c r="J285" s="15">
        <f>(I285*EXP(Painel!$E$12-(Painel!$E$19^2)/2+NORMSINV(AleatProd!J284)*Painel!$E$19))</f>
        <v>980266.17767108046</v>
      </c>
      <c r="K285" s="15">
        <f>(J285*EXP(Painel!$E$12-(Painel!$E$19^2)/2+NORMSINV(AleatProd!K284)*Painel!$E$19))</f>
        <v>985718.43322512449</v>
      </c>
      <c r="L285" s="15">
        <f>(K285*EXP(Painel!$E$12-(Painel!$E$19^2)/2+NORMSINV(AleatProd!L284)*Painel!$E$19))</f>
        <v>982390.70485486626</v>
      </c>
      <c r="M285" s="15">
        <f>(L285*EXP(Painel!$E$12-(Painel!$E$19^2)/2+NORMSINV(AleatProd!M284)*Painel!$E$19))</f>
        <v>974929.46278813109</v>
      </c>
      <c r="N285" s="15">
        <f>(M285*EXP(Painel!$E$12-(Painel!$E$19^2)/2+NORMSINV(AleatProd!N284)*Painel!$E$19))</f>
        <v>980375.64154600282</v>
      </c>
      <c r="O285" s="15">
        <f>(N285*EXP(Painel!$E$12-(Painel!$E$19^2)/2+NORMSINV(AleatProd!O284)*Painel!$E$19))</f>
        <v>1003512.185774254</v>
      </c>
      <c r="P285" s="15">
        <f>(O285*EXP(Painel!$E$12-(Painel!$E$19^2)/2+NORMSINV(AleatProd!P284)*Painel!$E$19))</f>
        <v>992499.1023758247</v>
      </c>
      <c r="Q285" s="15">
        <f>(P285*EXP(Painel!$E$12-(Painel!$E$19^2)/2+NORMSINV(AleatProd!Q284)*Painel!$E$19))</f>
        <v>981441.88133427117</v>
      </c>
      <c r="R285" s="15">
        <f>(Q285*EXP(Painel!$E$12-(Painel!$E$19^2)/2+NORMSINV(AleatProd!R284)*Painel!$E$19))</f>
        <v>981582.66494893376</v>
      </c>
      <c r="S285" s="15">
        <f>(R285*EXP(Painel!$E$12-(Painel!$E$19^2)/2+NORMSINV(AleatProd!S284)*Painel!$E$19))</f>
        <v>978854.70433221641</v>
      </c>
      <c r="T285" s="15">
        <f>(S285*EXP(Painel!$E$12-(Painel!$E$19^2)/2+NORMSINV(AleatProd!T284)*Painel!$E$19))</f>
        <v>979060.64833562262</v>
      </c>
      <c r="U285" s="15">
        <f>(T285*EXP(Painel!$E$12-(Painel!$E$19^2)/2+NORMSINV(AleatProd!U284)*Painel!$E$19))</f>
        <v>969896.29761858284</v>
      </c>
      <c r="V285" s="15">
        <f>(U285*EXP(Painel!$E$12-(Painel!$E$19^2)/2+NORMSINV(AleatProd!V284)*Painel!$E$19))</f>
        <v>951697.14171930985</v>
      </c>
    </row>
    <row r="286" spans="1:22" x14ac:dyDescent="0.25">
      <c r="A286">
        <v>283</v>
      </c>
      <c r="B286" s="2">
        <f>Painel!$B$6</f>
        <v>1000000</v>
      </c>
      <c r="C286" s="15">
        <f>(B286*EXP(Painel!$E$12-(Painel!$E$19^2)/2+NORMSINV(AleatProd!C285)*Painel!$E$19))</f>
        <v>991819.25948256976</v>
      </c>
      <c r="D286" s="15">
        <f>(C286*EXP(Painel!$E$12-(Painel!$E$19^2)/2+NORMSINV(AleatProd!D285)*Painel!$E$19))</f>
        <v>1007947.8400480928</v>
      </c>
      <c r="E286" s="15">
        <f>(D286*EXP(Painel!$E$12-(Painel!$E$19^2)/2+NORMSINV(AleatProd!E285)*Painel!$E$19))</f>
        <v>997514.24107872567</v>
      </c>
      <c r="F286" s="15">
        <f>(E286*EXP(Painel!$E$12-(Painel!$E$19^2)/2+NORMSINV(AleatProd!F285)*Painel!$E$19))</f>
        <v>1011333.9159676151</v>
      </c>
      <c r="G286" s="15">
        <f>(F286*EXP(Painel!$E$12-(Painel!$E$19^2)/2+NORMSINV(AleatProd!G285)*Painel!$E$19))</f>
        <v>1025744.476454941</v>
      </c>
      <c r="H286" s="15">
        <f>(G286*EXP(Painel!$E$12-(Painel!$E$19^2)/2+NORMSINV(AleatProd!H285)*Painel!$E$19))</f>
        <v>1007143.5374588005</v>
      </c>
      <c r="I286" s="15">
        <f>(H286*EXP(Painel!$E$12-(Painel!$E$19^2)/2+NORMSINV(AleatProd!I285)*Painel!$E$19))</f>
        <v>1007358.9263889904</v>
      </c>
      <c r="J286" s="15">
        <f>(I286*EXP(Painel!$E$12-(Painel!$E$19^2)/2+NORMSINV(AleatProd!J285)*Painel!$E$19))</f>
        <v>988774.04228816496</v>
      </c>
      <c r="K286" s="15">
        <f>(J286*EXP(Painel!$E$12-(Painel!$E$19^2)/2+NORMSINV(AleatProd!K285)*Painel!$E$19))</f>
        <v>984634.48214798362</v>
      </c>
      <c r="L286" s="15">
        <f>(K286*EXP(Painel!$E$12-(Painel!$E$19^2)/2+NORMSINV(AleatProd!L285)*Painel!$E$19))</f>
        <v>975895.98528887634</v>
      </c>
      <c r="M286" s="15">
        <f>(L286*EXP(Painel!$E$12-(Painel!$E$19^2)/2+NORMSINV(AleatProd!M285)*Painel!$E$19))</f>
        <v>977617.59168793052</v>
      </c>
      <c r="N286" s="15">
        <f>(M286*EXP(Painel!$E$12-(Painel!$E$19^2)/2+NORMSINV(AleatProd!N285)*Painel!$E$19))</f>
        <v>981157.43475420913</v>
      </c>
      <c r="O286" s="15">
        <f>(N286*EXP(Painel!$E$12-(Painel!$E$19^2)/2+NORMSINV(AleatProd!O285)*Painel!$E$19))</f>
        <v>982637.54798171599</v>
      </c>
      <c r="P286" s="15">
        <f>(O286*EXP(Painel!$E$12-(Painel!$E$19^2)/2+NORMSINV(AleatProd!P285)*Painel!$E$19))</f>
        <v>976883.19735031016</v>
      </c>
      <c r="Q286" s="15">
        <f>(P286*EXP(Painel!$E$12-(Painel!$E$19^2)/2+NORMSINV(AleatProd!Q285)*Painel!$E$19))</f>
        <v>983869.99009990902</v>
      </c>
      <c r="R286" s="15">
        <f>(Q286*EXP(Painel!$E$12-(Painel!$E$19^2)/2+NORMSINV(AleatProd!R285)*Painel!$E$19))</f>
        <v>1000101.3396474766</v>
      </c>
      <c r="S286" s="15">
        <f>(R286*EXP(Painel!$E$12-(Painel!$E$19^2)/2+NORMSINV(AleatProd!S285)*Painel!$E$19))</f>
        <v>1008445.181862653</v>
      </c>
      <c r="T286" s="15">
        <f>(S286*EXP(Painel!$E$12-(Painel!$E$19^2)/2+NORMSINV(AleatProd!T285)*Painel!$E$19))</f>
        <v>998722.26088054874</v>
      </c>
      <c r="U286" s="15">
        <f>(T286*EXP(Painel!$E$12-(Painel!$E$19^2)/2+NORMSINV(AleatProd!U285)*Painel!$E$19))</f>
        <v>998511.17039239628</v>
      </c>
      <c r="V286" s="15">
        <f>(U286*EXP(Painel!$E$12-(Painel!$E$19^2)/2+NORMSINV(AleatProd!V285)*Painel!$E$19))</f>
        <v>1002014.2924008791</v>
      </c>
    </row>
    <row r="287" spans="1:22" x14ac:dyDescent="0.25">
      <c r="A287">
        <v>284</v>
      </c>
      <c r="B287" s="2">
        <f>Painel!$B$6</f>
        <v>1000000</v>
      </c>
      <c r="C287" s="15">
        <f>(B287*EXP(Painel!$E$12-(Painel!$E$19^2)/2+NORMSINV(AleatProd!C286)*Painel!$E$19))</f>
        <v>998817.47814967367</v>
      </c>
      <c r="D287" s="15">
        <f>(C287*EXP(Painel!$E$12-(Painel!$E$19^2)/2+NORMSINV(AleatProd!D286)*Painel!$E$19))</f>
        <v>997285.75312736293</v>
      </c>
      <c r="E287" s="15">
        <f>(D287*EXP(Painel!$E$12-(Painel!$E$19^2)/2+NORMSINV(AleatProd!E286)*Painel!$E$19))</f>
        <v>1008477.023499036</v>
      </c>
      <c r="F287" s="15">
        <f>(E287*EXP(Painel!$E$12-(Painel!$E$19^2)/2+NORMSINV(AleatProd!F286)*Painel!$E$19))</f>
        <v>994848.38108524901</v>
      </c>
      <c r="G287" s="15">
        <f>(F287*EXP(Painel!$E$12-(Painel!$E$19^2)/2+NORMSINV(AleatProd!G286)*Painel!$E$19))</f>
        <v>1006131.70144624</v>
      </c>
      <c r="H287" s="15">
        <f>(G287*EXP(Painel!$E$12-(Painel!$E$19^2)/2+NORMSINV(AleatProd!H286)*Painel!$E$19))</f>
        <v>999376.12814011215</v>
      </c>
      <c r="I287" s="15">
        <f>(H287*EXP(Painel!$E$12-(Painel!$E$19^2)/2+NORMSINV(AleatProd!I286)*Painel!$E$19))</f>
        <v>994254.89258531271</v>
      </c>
      <c r="J287" s="15">
        <f>(I287*EXP(Painel!$E$12-(Painel!$E$19^2)/2+NORMSINV(AleatProd!J286)*Painel!$E$19))</f>
        <v>1003266.5537102966</v>
      </c>
      <c r="K287" s="15">
        <f>(J287*EXP(Painel!$E$12-(Painel!$E$19^2)/2+NORMSINV(AleatProd!K286)*Painel!$E$19))</f>
        <v>1000315.496459303</v>
      </c>
      <c r="L287" s="15">
        <f>(K287*EXP(Painel!$E$12-(Painel!$E$19^2)/2+NORMSINV(AleatProd!L286)*Painel!$E$19))</f>
        <v>987667.92115392431</v>
      </c>
      <c r="M287" s="15">
        <f>(L287*EXP(Painel!$E$12-(Painel!$E$19^2)/2+NORMSINV(AleatProd!M286)*Painel!$E$19))</f>
        <v>976664.58050318691</v>
      </c>
      <c r="N287" s="15">
        <f>(M287*EXP(Painel!$E$12-(Painel!$E$19^2)/2+NORMSINV(AleatProd!N286)*Painel!$E$19))</f>
        <v>961138.65575132472</v>
      </c>
      <c r="O287" s="15">
        <f>(N287*EXP(Painel!$E$12-(Painel!$E$19^2)/2+NORMSINV(AleatProd!O286)*Painel!$E$19))</f>
        <v>933165.04002886219</v>
      </c>
      <c r="P287" s="15">
        <f>(O287*EXP(Painel!$E$12-(Painel!$E$19^2)/2+NORMSINV(AleatProd!P286)*Painel!$E$19))</f>
        <v>944222.11633602995</v>
      </c>
      <c r="Q287" s="15">
        <f>(P287*EXP(Painel!$E$12-(Painel!$E$19^2)/2+NORMSINV(AleatProd!Q286)*Painel!$E$19))</f>
        <v>947836.95973178907</v>
      </c>
      <c r="R287" s="15">
        <f>(Q287*EXP(Painel!$E$12-(Painel!$E$19^2)/2+NORMSINV(AleatProd!R286)*Painel!$E$19))</f>
        <v>960342.00884481473</v>
      </c>
      <c r="S287" s="15">
        <f>(R287*EXP(Painel!$E$12-(Painel!$E$19^2)/2+NORMSINV(AleatProd!S286)*Painel!$E$19))</f>
        <v>958611.64045574085</v>
      </c>
      <c r="T287" s="15">
        <f>(S287*EXP(Painel!$E$12-(Painel!$E$19^2)/2+NORMSINV(AleatProd!T286)*Painel!$E$19))</f>
        <v>949953.63261043746</v>
      </c>
      <c r="U287" s="15">
        <f>(T287*EXP(Painel!$E$12-(Painel!$E$19^2)/2+NORMSINV(AleatProd!U286)*Painel!$E$19))</f>
        <v>946706.95705539221</v>
      </c>
      <c r="V287" s="15">
        <f>(U287*EXP(Painel!$E$12-(Painel!$E$19^2)/2+NORMSINV(AleatProd!V286)*Painel!$E$19))</f>
        <v>946607.03374268604</v>
      </c>
    </row>
    <row r="288" spans="1:22" x14ac:dyDescent="0.25">
      <c r="A288">
        <v>285</v>
      </c>
      <c r="B288" s="2">
        <f>Painel!$B$6</f>
        <v>1000000</v>
      </c>
      <c r="C288" s="15">
        <f>(B288*EXP(Painel!$E$12-(Painel!$E$19^2)/2+NORMSINV(AleatProd!C287)*Painel!$E$19))</f>
        <v>1011047.2597011046</v>
      </c>
      <c r="D288" s="15">
        <f>(C288*EXP(Painel!$E$12-(Painel!$E$19^2)/2+NORMSINV(AleatProd!D287)*Painel!$E$19))</f>
        <v>994184.7563546336</v>
      </c>
      <c r="E288" s="15">
        <f>(D288*EXP(Painel!$E$12-(Painel!$E$19^2)/2+NORMSINV(AleatProd!E287)*Painel!$E$19))</f>
        <v>979399.91553655488</v>
      </c>
      <c r="F288" s="15">
        <f>(E288*EXP(Painel!$E$12-(Painel!$E$19^2)/2+NORMSINV(AleatProd!F287)*Painel!$E$19))</f>
        <v>990631.3987292191</v>
      </c>
      <c r="G288" s="15">
        <f>(F288*EXP(Painel!$E$12-(Painel!$E$19^2)/2+NORMSINV(AleatProd!G287)*Painel!$E$19))</f>
        <v>981042.09139126842</v>
      </c>
      <c r="H288" s="15">
        <f>(G288*EXP(Painel!$E$12-(Painel!$E$19^2)/2+NORMSINV(AleatProd!H287)*Painel!$E$19))</f>
        <v>974163.34216720366</v>
      </c>
      <c r="I288" s="15">
        <f>(H288*EXP(Painel!$E$12-(Painel!$E$19^2)/2+NORMSINV(AleatProd!I287)*Painel!$E$19))</f>
        <v>988519.316819033</v>
      </c>
      <c r="J288" s="15">
        <f>(I288*EXP(Painel!$E$12-(Painel!$E$19^2)/2+NORMSINV(AleatProd!J287)*Painel!$E$19))</f>
        <v>984053.34348834399</v>
      </c>
      <c r="K288" s="15">
        <f>(J288*EXP(Painel!$E$12-(Painel!$E$19^2)/2+NORMSINV(AleatProd!K287)*Painel!$E$19))</f>
        <v>968971.32665890292</v>
      </c>
      <c r="L288" s="15">
        <f>(K288*EXP(Painel!$E$12-(Painel!$E$19^2)/2+NORMSINV(AleatProd!L287)*Painel!$E$19))</f>
        <v>989265.82996050618</v>
      </c>
      <c r="M288" s="15">
        <f>(L288*EXP(Painel!$E$12-(Painel!$E$19^2)/2+NORMSINV(AleatProd!M287)*Painel!$E$19))</f>
        <v>992267.71174951142</v>
      </c>
      <c r="N288" s="15">
        <f>(M288*EXP(Painel!$E$12-(Painel!$E$19^2)/2+NORMSINV(AleatProd!N287)*Painel!$E$19))</f>
        <v>997551.41403411492</v>
      </c>
      <c r="O288" s="15">
        <f>(N288*EXP(Painel!$E$12-(Painel!$E$19^2)/2+NORMSINV(AleatProd!O287)*Painel!$E$19))</f>
        <v>997987.37266186427</v>
      </c>
      <c r="P288" s="15">
        <f>(O288*EXP(Painel!$E$12-(Painel!$E$19^2)/2+NORMSINV(AleatProd!P287)*Painel!$E$19))</f>
        <v>1004090.0174360767</v>
      </c>
      <c r="Q288" s="15">
        <f>(P288*EXP(Painel!$E$12-(Painel!$E$19^2)/2+NORMSINV(AleatProd!Q287)*Painel!$E$19))</f>
        <v>1006101.9148150029</v>
      </c>
      <c r="R288" s="15">
        <f>(Q288*EXP(Painel!$E$12-(Painel!$E$19^2)/2+NORMSINV(AleatProd!R287)*Painel!$E$19))</f>
        <v>1004171.7353892229</v>
      </c>
      <c r="S288" s="15">
        <f>(R288*EXP(Painel!$E$12-(Painel!$E$19^2)/2+NORMSINV(AleatProd!S287)*Painel!$E$19))</f>
        <v>1020804.1597216759</v>
      </c>
      <c r="T288" s="15">
        <f>(S288*EXP(Painel!$E$12-(Painel!$E$19^2)/2+NORMSINV(AleatProd!T287)*Painel!$E$19))</f>
        <v>1019882.3111582842</v>
      </c>
      <c r="U288" s="15">
        <f>(T288*EXP(Painel!$E$12-(Painel!$E$19^2)/2+NORMSINV(AleatProd!U287)*Painel!$E$19))</f>
        <v>1022867.2685801601</v>
      </c>
      <c r="V288" s="15">
        <f>(U288*EXP(Painel!$E$12-(Painel!$E$19^2)/2+NORMSINV(AleatProd!V287)*Painel!$E$19))</f>
        <v>1030503.0151398872</v>
      </c>
    </row>
    <row r="289" spans="1:22" x14ac:dyDescent="0.25">
      <c r="A289">
        <v>286</v>
      </c>
      <c r="B289" s="2">
        <f>Painel!$B$6</f>
        <v>1000000</v>
      </c>
      <c r="C289" s="15">
        <f>(B289*EXP(Painel!$E$12-(Painel!$E$19^2)/2+NORMSINV(AleatProd!C288)*Painel!$E$19))</f>
        <v>996478.76108777081</v>
      </c>
      <c r="D289" s="15">
        <f>(C289*EXP(Painel!$E$12-(Painel!$E$19^2)/2+NORMSINV(AleatProd!D288)*Painel!$E$19))</f>
        <v>993208.17154969648</v>
      </c>
      <c r="E289" s="15">
        <f>(D289*EXP(Painel!$E$12-(Painel!$E$19^2)/2+NORMSINV(AleatProd!E288)*Painel!$E$19))</f>
        <v>996409.63707166689</v>
      </c>
      <c r="F289" s="15">
        <f>(E289*EXP(Painel!$E$12-(Painel!$E$19^2)/2+NORMSINV(AleatProd!F288)*Painel!$E$19))</f>
        <v>978688.60926887218</v>
      </c>
      <c r="G289" s="15">
        <f>(F289*EXP(Painel!$E$12-(Painel!$E$19^2)/2+NORMSINV(AleatProd!G288)*Painel!$E$19))</f>
        <v>959404.02264107438</v>
      </c>
      <c r="H289" s="15">
        <f>(G289*EXP(Painel!$E$12-(Painel!$E$19^2)/2+NORMSINV(AleatProd!H288)*Painel!$E$19))</f>
        <v>966372.85109644185</v>
      </c>
      <c r="I289" s="15">
        <f>(H289*EXP(Painel!$E$12-(Painel!$E$19^2)/2+NORMSINV(AleatProd!I288)*Painel!$E$19))</f>
        <v>967337.05881592946</v>
      </c>
      <c r="J289" s="15">
        <f>(I289*EXP(Painel!$E$12-(Painel!$E$19^2)/2+NORMSINV(AleatProd!J288)*Painel!$E$19))</f>
        <v>954575.37892719335</v>
      </c>
      <c r="K289" s="15">
        <f>(J289*EXP(Painel!$E$12-(Painel!$E$19^2)/2+NORMSINV(AleatProd!K288)*Painel!$E$19))</f>
        <v>948253.70536844712</v>
      </c>
      <c r="L289" s="15">
        <f>(K289*EXP(Painel!$E$12-(Painel!$E$19^2)/2+NORMSINV(AleatProd!L288)*Painel!$E$19))</f>
        <v>953880.55129074445</v>
      </c>
      <c r="M289" s="15">
        <f>(L289*EXP(Painel!$E$12-(Painel!$E$19^2)/2+NORMSINV(AleatProd!M288)*Painel!$E$19))</f>
        <v>957746.71759234951</v>
      </c>
      <c r="N289" s="15">
        <f>(M289*EXP(Painel!$E$12-(Painel!$E$19^2)/2+NORMSINV(AleatProd!N288)*Painel!$E$19))</f>
        <v>959251.13485662662</v>
      </c>
      <c r="O289" s="15">
        <f>(N289*EXP(Painel!$E$12-(Painel!$E$19^2)/2+NORMSINV(AleatProd!O288)*Painel!$E$19))</f>
        <v>963410.67519399582</v>
      </c>
      <c r="P289" s="15">
        <f>(O289*EXP(Painel!$E$12-(Painel!$E$19^2)/2+NORMSINV(AleatProd!P288)*Painel!$E$19))</f>
        <v>969578.06449940999</v>
      </c>
      <c r="Q289" s="15">
        <f>(P289*EXP(Painel!$E$12-(Painel!$E$19^2)/2+NORMSINV(AleatProd!Q288)*Painel!$E$19))</f>
        <v>972663.7786677269</v>
      </c>
      <c r="R289" s="15">
        <f>(Q289*EXP(Painel!$E$12-(Painel!$E$19^2)/2+NORMSINV(AleatProd!R288)*Painel!$E$19))</f>
        <v>951151.59996056068</v>
      </c>
      <c r="S289" s="15">
        <f>(R289*EXP(Painel!$E$12-(Painel!$E$19^2)/2+NORMSINV(AleatProd!S288)*Painel!$E$19))</f>
        <v>942686.96780512366</v>
      </c>
      <c r="T289" s="15">
        <f>(S289*EXP(Painel!$E$12-(Painel!$E$19^2)/2+NORMSINV(AleatProd!T288)*Painel!$E$19))</f>
        <v>952694.34662910132</v>
      </c>
      <c r="U289" s="15">
        <f>(T289*EXP(Painel!$E$12-(Painel!$E$19^2)/2+NORMSINV(AleatProd!U288)*Painel!$E$19))</f>
        <v>962870.92103672749</v>
      </c>
      <c r="V289" s="15">
        <f>(U289*EXP(Painel!$E$12-(Painel!$E$19^2)/2+NORMSINV(AleatProd!V288)*Painel!$E$19))</f>
        <v>960953.21306192828</v>
      </c>
    </row>
    <row r="290" spans="1:22" x14ac:dyDescent="0.25">
      <c r="A290">
        <v>287</v>
      </c>
      <c r="B290" s="2">
        <f>Painel!$B$6</f>
        <v>1000000</v>
      </c>
      <c r="C290" s="15">
        <f>(B290*EXP(Painel!$E$12-(Painel!$E$19^2)/2+NORMSINV(AleatProd!C289)*Painel!$E$19))</f>
        <v>998400.96034327277</v>
      </c>
      <c r="D290" s="15">
        <f>(C290*EXP(Painel!$E$12-(Painel!$E$19^2)/2+NORMSINV(AleatProd!D289)*Painel!$E$19))</f>
        <v>1008999.1371968552</v>
      </c>
      <c r="E290" s="15">
        <f>(D290*EXP(Painel!$E$12-(Painel!$E$19^2)/2+NORMSINV(AleatProd!E289)*Painel!$E$19))</f>
        <v>1018454.9882020376</v>
      </c>
      <c r="F290" s="15">
        <f>(E290*EXP(Painel!$E$12-(Painel!$E$19^2)/2+NORMSINV(AleatProd!F289)*Painel!$E$19))</f>
        <v>1013444.0990252532</v>
      </c>
      <c r="G290" s="15">
        <f>(F290*EXP(Painel!$E$12-(Painel!$E$19^2)/2+NORMSINV(AleatProd!G289)*Painel!$E$19))</f>
        <v>1019350.0240110853</v>
      </c>
      <c r="H290" s="15">
        <f>(G290*EXP(Painel!$E$12-(Painel!$E$19^2)/2+NORMSINV(AleatProd!H289)*Painel!$E$19))</f>
        <v>1030041.9264297324</v>
      </c>
      <c r="I290" s="15">
        <f>(H290*EXP(Painel!$E$12-(Painel!$E$19^2)/2+NORMSINV(AleatProd!I289)*Painel!$E$19))</f>
        <v>1020615.1602645728</v>
      </c>
      <c r="J290" s="15">
        <f>(I290*EXP(Painel!$E$12-(Painel!$E$19^2)/2+NORMSINV(AleatProd!J289)*Painel!$E$19))</f>
        <v>1022043.2778988682</v>
      </c>
      <c r="K290" s="15">
        <f>(J290*EXP(Painel!$E$12-(Painel!$E$19^2)/2+NORMSINV(AleatProd!K289)*Painel!$E$19))</f>
        <v>1006870.1693243586</v>
      </c>
      <c r="L290" s="15">
        <f>(K290*EXP(Painel!$E$12-(Painel!$E$19^2)/2+NORMSINV(AleatProd!L289)*Painel!$E$19))</f>
        <v>994207.05486720009</v>
      </c>
      <c r="M290" s="15">
        <f>(L290*EXP(Painel!$E$12-(Painel!$E$19^2)/2+NORMSINV(AleatProd!M289)*Painel!$E$19))</f>
        <v>983386.03709285695</v>
      </c>
      <c r="N290" s="15">
        <f>(M290*EXP(Painel!$E$12-(Painel!$E$19^2)/2+NORMSINV(AleatProd!N289)*Painel!$E$19))</f>
        <v>975397.95965824032</v>
      </c>
      <c r="O290" s="15">
        <f>(N290*EXP(Painel!$E$12-(Painel!$E$19^2)/2+NORMSINV(AleatProd!O289)*Painel!$E$19))</f>
        <v>986594.09941822768</v>
      </c>
      <c r="P290" s="15">
        <f>(O290*EXP(Painel!$E$12-(Painel!$E$19^2)/2+NORMSINV(AleatProd!P289)*Painel!$E$19))</f>
        <v>984703.83354658261</v>
      </c>
      <c r="Q290" s="15">
        <f>(P290*EXP(Painel!$E$12-(Painel!$E$19^2)/2+NORMSINV(AleatProd!Q289)*Painel!$E$19))</f>
        <v>975591.19539620786</v>
      </c>
      <c r="R290" s="15">
        <f>(Q290*EXP(Painel!$E$12-(Painel!$E$19^2)/2+NORMSINV(AleatProd!R289)*Painel!$E$19))</f>
        <v>980336.01199753571</v>
      </c>
      <c r="S290" s="15">
        <f>(R290*EXP(Painel!$E$12-(Painel!$E$19^2)/2+NORMSINV(AleatProd!S289)*Painel!$E$19))</f>
        <v>964166.83160399494</v>
      </c>
      <c r="T290" s="15">
        <f>(S290*EXP(Painel!$E$12-(Painel!$E$19^2)/2+NORMSINV(AleatProd!T289)*Painel!$E$19))</f>
        <v>963168.86312353634</v>
      </c>
      <c r="U290" s="15">
        <f>(T290*EXP(Painel!$E$12-(Painel!$E$19^2)/2+NORMSINV(AleatProd!U289)*Painel!$E$19))</f>
        <v>965956.12952190882</v>
      </c>
      <c r="V290" s="15">
        <f>(U290*EXP(Painel!$E$12-(Painel!$E$19^2)/2+NORMSINV(AleatProd!V289)*Painel!$E$19))</f>
        <v>976969.6558145223</v>
      </c>
    </row>
    <row r="291" spans="1:22" x14ac:dyDescent="0.25">
      <c r="A291">
        <v>288</v>
      </c>
      <c r="B291" s="2">
        <f>Painel!$B$6</f>
        <v>1000000</v>
      </c>
      <c r="C291" s="15">
        <f>(B291*EXP(Painel!$E$12-(Painel!$E$19^2)/2+NORMSINV(AleatProd!C290)*Painel!$E$19))</f>
        <v>1021858.0682385075</v>
      </c>
      <c r="D291" s="15">
        <f>(C291*EXP(Painel!$E$12-(Painel!$E$19^2)/2+NORMSINV(AleatProd!D290)*Painel!$E$19))</f>
        <v>1037302.5269578437</v>
      </c>
      <c r="E291" s="15">
        <f>(D291*EXP(Painel!$E$12-(Painel!$E$19^2)/2+NORMSINV(AleatProd!E290)*Painel!$E$19))</f>
        <v>1040796.629055519</v>
      </c>
      <c r="F291" s="15">
        <f>(E291*EXP(Painel!$E$12-(Painel!$E$19^2)/2+NORMSINV(AleatProd!F290)*Painel!$E$19))</f>
        <v>1055401.2963524396</v>
      </c>
      <c r="G291" s="15">
        <f>(F291*EXP(Painel!$E$12-(Painel!$E$19^2)/2+NORMSINV(AleatProd!G290)*Painel!$E$19))</f>
        <v>1054031.4009947511</v>
      </c>
      <c r="H291" s="15">
        <f>(G291*EXP(Painel!$E$12-(Painel!$E$19^2)/2+NORMSINV(AleatProd!H290)*Painel!$E$19))</f>
        <v>1057314.3135092256</v>
      </c>
      <c r="I291" s="15">
        <f>(H291*EXP(Painel!$E$12-(Painel!$E$19^2)/2+NORMSINV(AleatProd!I290)*Painel!$E$19))</f>
        <v>1061406.6716215932</v>
      </c>
      <c r="J291" s="15">
        <f>(I291*EXP(Painel!$E$12-(Painel!$E$19^2)/2+NORMSINV(AleatProd!J290)*Painel!$E$19))</f>
        <v>1048669.3727822332</v>
      </c>
      <c r="K291" s="15">
        <f>(J291*EXP(Painel!$E$12-(Painel!$E$19^2)/2+NORMSINV(AleatProd!K290)*Painel!$E$19))</f>
        <v>1046006.4331916199</v>
      </c>
      <c r="L291" s="15">
        <f>(K291*EXP(Painel!$E$12-(Painel!$E$19^2)/2+NORMSINV(AleatProd!L290)*Painel!$E$19))</f>
        <v>1041938.3265876892</v>
      </c>
      <c r="M291" s="15">
        <f>(L291*EXP(Painel!$E$12-(Painel!$E$19^2)/2+NORMSINV(AleatProd!M290)*Painel!$E$19))</f>
        <v>1032273.3088522152</v>
      </c>
      <c r="N291" s="15">
        <f>(M291*EXP(Painel!$E$12-(Painel!$E$19^2)/2+NORMSINV(AleatProd!N290)*Painel!$E$19))</f>
        <v>1043086.9615267579</v>
      </c>
      <c r="O291" s="15">
        <f>(N291*EXP(Painel!$E$12-(Painel!$E$19^2)/2+NORMSINV(AleatProd!O290)*Painel!$E$19))</f>
        <v>1072175.2620761357</v>
      </c>
      <c r="P291" s="15">
        <f>(O291*EXP(Painel!$E$12-(Painel!$E$19^2)/2+NORMSINV(AleatProd!P290)*Painel!$E$19))</f>
        <v>1074784.8311645626</v>
      </c>
      <c r="Q291" s="15">
        <f>(P291*EXP(Painel!$E$12-(Painel!$E$19^2)/2+NORMSINV(AleatProd!Q290)*Painel!$E$19))</f>
        <v>1070432.0630952546</v>
      </c>
      <c r="R291" s="15">
        <f>(Q291*EXP(Painel!$E$12-(Painel!$E$19^2)/2+NORMSINV(AleatProd!R290)*Painel!$E$19))</f>
        <v>1076978.6606799595</v>
      </c>
      <c r="S291" s="15">
        <f>(R291*EXP(Painel!$E$12-(Painel!$E$19^2)/2+NORMSINV(AleatProd!S290)*Painel!$E$19))</f>
        <v>1064376.7208073945</v>
      </c>
      <c r="T291" s="15">
        <f>(S291*EXP(Painel!$E$12-(Painel!$E$19^2)/2+NORMSINV(AleatProd!T290)*Painel!$E$19))</f>
        <v>1072025.0165669126</v>
      </c>
      <c r="U291" s="15">
        <f>(T291*EXP(Painel!$E$12-(Painel!$E$19^2)/2+NORMSINV(AleatProd!U290)*Painel!$E$19))</f>
        <v>1077500.5672648046</v>
      </c>
      <c r="V291" s="15">
        <f>(U291*EXP(Painel!$E$12-(Painel!$E$19^2)/2+NORMSINV(AleatProd!V290)*Painel!$E$19))</f>
        <v>1070690.7422526649</v>
      </c>
    </row>
    <row r="292" spans="1:22" x14ac:dyDescent="0.25">
      <c r="A292">
        <v>289</v>
      </c>
      <c r="B292" s="2">
        <f>Painel!$B$6</f>
        <v>1000000</v>
      </c>
      <c r="C292" s="15">
        <f>(B292*EXP(Painel!$E$12-(Painel!$E$19^2)/2+NORMSINV(AleatProd!C291)*Painel!$E$19))</f>
        <v>1002171.1182861186</v>
      </c>
      <c r="D292" s="15">
        <f>(C292*EXP(Painel!$E$12-(Painel!$E$19^2)/2+NORMSINV(AleatProd!D291)*Painel!$E$19))</f>
        <v>1001922.1809893001</v>
      </c>
      <c r="E292" s="15">
        <f>(D292*EXP(Painel!$E$12-(Painel!$E$19^2)/2+NORMSINV(AleatProd!E291)*Painel!$E$19))</f>
        <v>1019694.5194295145</v>
      </c>
      <c r="F292" s="15">
        <f>(E292*EXP(Painel!$E$12-(Painel!$E$19^2)/2+NORMSINV(AleatProd!F291)*Painel!$E$19))</f>
        <v>1018323.9328611728</v>
      </c>
      <c r="G292" s="15">
        <f>(F292*EXP(Painel!$E$12-(Painel!$E$19^2)/2+NORMSINV(AleatProd!G291)*Painel!$E$19))</f>
        <v>1012323.8146773806</v>
      </c>
      <c r="H292" s="15">
        <f>(G292*EXP(Painel!$E$12-(Painel!$E$19^2)/2+NORMSINV(AleatProd!H291)*Painel!$E$19))</f>
        <v>1002336.989505381</v>
      </c>
      <c r="I292" s="15">
        <f>(H292*EXP(Painel!$E$12-(Painel!$E$19^2)/2+NORMSINV(AleatProd!I291)*Painel!$E$19))</f>
        <v>998222.46995886904</v>
      </c>
      <c r="J292" s="15">
        <f>(I292*EXP(Painel!$E$12-(Painel!$E$19^2)/2+NORMSINV(AleatProd!J291)*Painel!$E$19))</f>
        <v>999153.28105602984</v>
      </c>
      <c r="K292" s="15">
        <f>(J292*EXP(Painel!$E$12-(Painel!$E$19^2)/2+NORMSINV(AleatProd!K291)*Painel!$E$19))</f>
        <v>998770.88003355695</v>
      </c>
      <c r="L292" s="15">
        <f>(K292*EXP(Painel!$E$12-(Painel!$E$19^2)/2+NORMSINV(AleatProd!L291)*Painel!$E$19))</f>
        <v>991987.43548706081</v>
      </c>
      <c r="M292" s="15">
        <f>(L292*EXP(Painel!$E$12-(Painel!$E$19^2)/2+NORMSINV(AleatProd!M291)*Painel!$E$19))</f>
        <v>988807.09216664592</v>
      </c>
      <c r="N292" s="15">
        <f>(M292*EXP(Painel!$E$12-(Painel!$E$19^2)/2+NORMSINV(AleatProd!N291)*Painel!$E$19))</f>
        <v>992723.29784532869</v>
      </c>
      <c r="O292" s="15">
        <f>(N292*EXP(Painel!$E$12-(Painel!$E$19^2)/2+NORMSINV(AleatProd!O291)*Painel!$E$19))</f>
        <v>965984.47041801095</v>
      </c>
      <c r="P292" s="15">
        <f>(O292*EXP(Painel!$E$12-(Painel!$E$19^2)/2+NORMSINV(AleatProd!P291)*Painel!$E$19))</f>
        <v>966803.27582576673</v>
      </c>
      <c r="Q292" s="15">
        <f>(P292*EXP(Painel!$E$12-(Painel!$E$19^2)/2+NORMSINV(AleatProd!Q291)*Painel!$E$19))</f>
        <v>970516.73451658047</v>
      </c>
      <c r="R292" s="15">
        <f>(Q292*EXP(Painel!$E$12-(Painel!$E$19^2)/2+NORMSINV(AleatProd!R291)*Painel!$E$19))</f>
        <v>962757.4032519802</v>
      </c>
      <c r="S292" s="15">
        <f>(R292*EXP(Painel!$E$12-(Painel!$E$19^2)/2+NORMSINV(AleatProd!S291)*Painel!$E$19))</f>
        <v>963575.69473837898</v>
      </c>
      <c r="T292" s="15">
        <f>(S292*EXP(Painel!$E$12-(Painel!$E$19^2)/2+NORMSINV(AleatProd!T291)*Painel!$E$19))</f>
        <v>966178.59899034933</v>
      </c>
      <c r="U292" s="15">
        <f>(T292*EXP(Painel!$E$12-(Painel!$E$19^2)/2+NORMSINV(AleatProd!U291)*Painel!$E$19))</f>
        <v>975628.63884076732</v>
      </c>
      <c r="V292" s="15">
        <f>(U292*EXP(Painel!$E$12-(Painel!$E$19^2)/2+NORMSINV(AleatProd!V291)*Painel!$E$19))</f>
        <v>960364.54674924014</v>
      </c>
    </row>
    <row r="293" spans="1:22" x14ac:dyDescent="0.25">
      <c r="A293">
        <v>290</v>
      </c>
      <c r="B293" s="2">
        <f>Painel!$B$6</f>
        <v>1000000</v>
      </c>
      <c r="C293" s="15">
        <f>(B293*EXP(Painel!$E$12-(Painel!$E$19^2)/2+NORMSINV(AleatProd!C292)*Painel!$E$19))</f>
        <v>1003542.7039272162</v>
      </c>
      <c r="D293" s="15">
        <f>(C293*EXP(Painel!$E$12-(Painel!$E$19^2)/2+NORMSINV(AleatProd!D292)*Painel!$E$19))</f>
        <v>1010207.9166147551</v>
      </c>
      <c r="E293" s="15">
        <f>(D293*EXP(Painel!$E$12-(Painel!$E$19^2)/2+NORMSINV(AleatProd!E292)*Painel!$E$19))</f>
        <v>996781.29180348618</v>
      </c>
      <c r="F293" s="15">
        <f>(E293*EXP(Painel!$E$12-(Painel!$E$19^2)/2+NORMSINV(AleatProd!F292)*Painel!$E$19))</f>
        <v>1026746.8745241386</v>
      </c>
      <c r="G293" s="15">
        <f>(F293*EXP(Painel!$E$12-(Painel!$E$19^2)/2+NORMSINV(AleatProd!G292)*Painel!$E$19))</f>
        <v>1030440.4113747982</v>
      </c>
      <c r="H293" s="15">
        <f>(G293*EXP(Painel!$E$12-(Painel!$E$19^2)/2+NORMSINV(AleatProd!H292)*Painel!$E$19))</f>
        <v>1011219.6335570082</v>
      </c>
      <c r="I293" s="15">
        <f>(H293*EXP(Painel!$E$12-(Painel!$E$19^2)/2+NORMSINV(AleatProd!I292)*Painel!$E$19))</f>
        <v>1025298.5156179949</v>
      </c>
      <c r="J293" s="15">
        <f>(I293*EXP(Painel!$E$12-(Painel!$E$19^2)/2+NORMSINV(AleatProd!J292)*Painel!$E$19))</f>
        <v>1014240.1653751771</v>
      </c>
      <c r="K293" s="15">
        <f>(J293*EXP(Painel!$E$12-(Painel!$E$19^2)/2+NORMSINV(AleatProd!K292)*Painel!$E$19))</f>
        <v>1003040.3053650934</v>
      </c>
      <c r="L293" s="15">
        <f>(K293*EXP(Painel!$E$12-(Painel!$E$19^2)/2+NORMSINV(AleatProd!L292)*Painel!$E$19))</f>
        <v>998340.50132043427</v>
      </c>
      <c r="M293" s="15">
        <f>(L293*EXP(Painel!$E$12-(Painel!$E$19^2)/2+NORMSINV(AleatProd!M292)*Painel!$E$19))</f>
        <v>1002569.3519805068</v>
      </c>
      <c r="N293" s="15">
        <f>(M293*EXP(Painel!$E$12-(Painel!$E$19^2)/2+NORMSINV(AleatProd!N292)*Painel!$E$19))</f>
        <v>1008630.9715143545</v>
      </c>
      <c r="O293" s="15">
        <f>(N293*EXP(Painel!$E$12-(Painel!$E$19^2)/2+NORMSINV(AleatProd!O292)*Painel!$E$19))</f>
        <v>1021546.0535848428</v>
      </c>
      <c r="P293" s="15">
        <f>(O293*EXP(Painel!$E$12-(Painel!$E$19^2)/2+NORMSINV(AleatProd!P292)*Painel!$E$19))</f>
        <v>1003841.709884327</v>
      </c>
      <c r="Q293" s="15">
        <f>(P293*EXP(Painel!$E$12-(Painel!$E$19^2)/2+NORMSINV(AleatProd!Q292)*Painel!$E$19))</f>
        <v>1001387.5773782176</v>
      </c>
      <c r="R293" s="15">
        <f>(Q293*EXP(Painel!$E$12-(Painel!$E$19^2)/2+NORMSINV(AleatProd!R292)*Painel!$E$19))</f>
        <v>998780.6841566707</v>
      </c>
      <c r="S293" s="15">
        <f>(R293*EXP(Painel!$E$12-(Painel!$E$19^2)/2+NORMSINV(AleatProd!S292)*Painel!$E$19))</f>
        <v>981362.85843566828</v>
      </c>
      <c r="T293" s="15">
        <f>(S293*EXP(Painel!$E$12-(Painel!$E$19^2)/2+NORMSINV(AleatProd!T292)*Painel!$E$19))</f>
        <v>994904.46790449321</v>
      </c>
      <c r="U293" s="15">
        <f>(T293*EXP(Painel!$E$12-(Painel!$E$19^2)/2+NORMSINV(AleatProd!U292)*Painel!$E$19))</f>
        <v>997171.27543172985</v>
      </c>
      <c r="V293" s="15">
        <f>(U293*EXP(Painel!$E$12-(Painel!$E$19^2)/2+NORMSINV(AleatProd!V292)*Painel!$E$19))</f>
        <v>991322.23922800831</v>
      </c>
    </row>
    <row r="294" spans="1:22" x14ac:dyDescent="0.25">
      <c r="A294">
        <v>291</v>
      </c>
      <c r="B294" s="2">
        <f>Painel!$B$6</f>
        <v>1000000</v>
      </c>
      <c r="C294" s="15">
        <f>(B294*EXP(Painel!$E$12-(Painel!$E$19^2)/2+NORMSINV(AleatProd!C293)*Painel!$E$19))</f>
        <v>993968.74578908773</v>
      </c>
      <c r="D294" s="15">
        <f>(C294*EXP(Painel!$E$12-(Painel!$E$19^2)/2+NORMSINV(AleatProd!D293)*Painel!$E$19))</f>
        <v>992751.82897619356</v>
      </c>
      <c r="E294" s="15">
        <f>(D294*EXP(Painel!$E$12-(Painel!$E$19^2)/2+NORMSINV(AleatProd!E293)*Painel!$E$19))</f>
        <v>986211.11039339774</v>
      </c>
      <c r="F294" s="15">
        <f>(E294*EXP(Painel!$E$12-(Painel!$E$19^2)/2+NORMSINV(AleatProd!F293)*Painel!$E$19))</f>
        <v>991543.61426789383</v>
      </c>
      <c r="G294" s="15">
        <f>(F294*EXP(Painel!$E$12-(Painel!$E$19^2)/2+NORMSINV(AleatProd!G293)*Painel!$E$19))</f>
        <v>982173.58958435326</v>
      </c>
      <c r="H294" s="15">
        <f>(G294*EXP(Painel!$E$12-(Painel!$E$19^2)/2+NORMSINV(AleatProd!H293)*Painel!$E$19))</f>
        <v>984649.6894926544</v>
      </c>
      <c r="I294" s="15">
        <f>(H294*EXP(Painel!$E$12-(Painel!$E$19^2)/2+NORMSINV(AleatProd!I293)*Painel!$E$19))</f>
        <v>979850.27783596539</v>
      </c>
      <c r="J294" s="15">
        <f>(I294*EXP(Painel!$E$12-(Painel!$E$19^2)/2+NORMSINV(AleatProd!J293)*Painel!$E$19))</f>
        <v>995004.62896863511</v>
      </c>
      <c r="K294" s="15">
        <f>(J294*EXP(Painel!$E$12-(Painel!$E$19^2)/2+NORMSINV(AleatProd!K293)*Painel!$E$19))</f>
        <v>1007252.8382212146</v>
      </c>
      <c r="L294" s="15">
        <f>(K294*EXP(Painel!$E$12-(Painel!$E$19^2)/2+NORMSINV(AleatProd!L293)*Painel!$E$19))</f>
        <v>995183.13723613089</v>
      </c>
      <c r="M294" s="15">
        <f>(L294*EXP(Painel!$E$12-(Painel!$E$19^2)/2+NORMSINV(AleatProd!M293)*Painel!$E$19))</f>
        <v>1003683.5232762662</v>
      </c>
      <c r="N294" s="15">
        <f>(M294*EXP(Painel!$E$12-(Painel!$E$19^2)/2+NORMSINV(AleatProd!N293)*Painel!$E$19))</f>
        <v>1004819.2408757929</v>
      </c>
      <c r="O294" s="15">
        <f>(N294*EXP(Painel!$E$12-(Painel!$E$19^2)/2+NORMSINV(AleatProd!O293)*Painel!$E$19))</f>
        <v>1019085.1542709585</v>
      </c>
      <c r="P294" s="15">
        <f>(O294*EXP(Painel!$E$12-(Painel!$E$19^2)/2+NORMSINV(AleatProd!P293)*Painel!$E$19))</f>
        <v>1020660.7822016552</v>
      </c>
      <c r="Q294" s="15">
        <f>(P294*EXP(Painel!$E$12-(Painel!$E$19^2)/2+NORMSINV(AleatProd!Q293)*Painel!$E$19))</f>
        <v>1027499.3213471336</v>
      </c>
      <c r="R294" s="15">
        <f>(Q294*EXP(Painel!$E$12-(Painel!$E$19^2)/2+NORMSINV(AleatProd!R293)*Painel!$E$19))</f>
        <v>1027223.7784371193</v>
      </c>
      <c r="S294" s="15">
        <f>(R294*EXP(Painel!$E$12-(Painel!$E$19^2)/2+NORMSINV(AleatProd!S293)*Painel!$E$19))</f>
        <v>1015556.4320744831</v>
      </c>
      <c r="T294" s="15">
        <f>(S294*EXP(Painel!$E$12-(Painel!$E$19^2)/2+NORMSINV(AleatProd!T293)*Painel!$E$19))</f>
        <v>1028350.2860790695</v>
      </c>
      <c r="U294" s="15">
        <f>(T294*EXP(Painel!$E$12-(Painel!$E$19^2)/2+NORMSINV(AleatProd!U293)*Painel!$E$19))</f>
        <v>1008577.0292936944</v>
      </c>
      <c r="V294" s="15">
        <f>(U294*EXP(Painel!$E$12-(Painel!$E$19^2)/2+NORMSINV(AleatProd!V293)*Painel!$E$19))</f>
        <v>1014429.6945849481</v>
      </c>
    </row>
    <row r="295" spans="1:22" x14ac:dyDescent="0.25">
      <c r="A295">
        <v>292</v>
      </c>
      <c r="B295" s="2">
        <f>Painel!$B$6</f>
        <v>1000000</v>
      </c>
      <c r="C295" s="15">
        <f>(B295*EXP(Painel!$E$12-(Painel!$E$19^2)/2+NORMSINV(AleatProd!C294)*Painel!$E$19))</f>
        <v>999709.94745663053</v>
      </c>
      <c r="D295" s="15">
        <f>(C295*EXP(Painel!$E$12-(Painel!$E$19^2)/2+NORMSINV(AleatProd!D294)*Painel!$E$19))</f>
        <v>989332.4350549907</v>
      </c>
      <c r="E295" s="15">
        <f>(D295*EXP(Painel!$E$12-(Painel!$E$19^2)/2+NORMSINV(AleatProd!E294)*Painel!$E$19))</f>
        <v>987706.03057432768</v>
      </c>
      <c r="F295" s="15">
        <f>(E295*EXP(Painel!$E$12-(Painel!$E$19^2)/2+NORMSINV(AleatProd!F294)*Painel!$E$19))</f>
        <v>984576.31640998716</v>
      </c>
      <c r="G295" s="15">
        <f>(F295*EXP(Painel!$E$12-(Painel!$E$19^2)/2+NORMSINV(AleatProd!G294)*Painel!$E$19))</f>
        <v>975885.15114647173</v>
      </c>
      <c r="H295" s="15">
        <f>(G295*EXP(Painel!$E$12-(Painel!$E$19^2)/2+NORMSINV(AleatProd!H294)*Painel!$E$19))</f>
        <v>976142.62001260312</v>
      </c>
      <c r="I295" s="15">
        <f>(H295*EXP(Painel!$E$12-(Painel!$E$19^2)/2+NORMSINV(AleatProd!I294)*Painel!$E$19))</f>
        <v>974799.31886358431</v>
      </c>
      <c r="J295" s="15">
        <f>(I295*EXP(Painel!$E$12-(Painel!$E$19^2)/2+NORMSINV(AleatProd!J294)*Painel!$E$19))</f>
        <v>969078.77948145662</v>
      </c>
      <c r="K295" s="15">
        <f>(J295*EXP(Painel!$E$12-(Painel!$E$19^2)/2+NORMSINV(AleatProd!K294)*Painel!$E$19))</f>
        <v>960962.81994324294</v>
      </c>
      <c r="L295" s="15">
        <f>(K295*EXP(Painel!$E$12-(Painel!$E$19^2)/2+NORMSINV(AleatProd!L294)*Painel!$E$19))</f>
        <v>951111.7559774227</v>
      </c>
      <c r="M295" s="15">
        <f>(L295*EXP(Painel!$E$12-(Painel!$E$19^2)/2+NORMSINV(AleatProd!M294)*Painel!$E$19))</f>
        <v>959222.80516364716</v>
      </c>
      <c r="N295" s="15">
        <f>(M295*EXP(Painel!$E$12-(Painel!$E$19^2)/2+NORMSINV(AleatProd!N294)*Painel!$E$19))</f>
        <v>950890.26135217992</v>
      </c>
      <c r="O295" s="15">
        <f>(N295*EXP(Painel!$E$12-(Painel!$E$19^2)/2+NORMSINV(AleatProd!O294)*Painel!$E$19))</f>
        <v>961324.11528766796</v>
      </c>
      <c r="P295" s="15">
        <f>(O295*EXP(Painel!$E$12-(Painel!$E$19^2)/2+NORMSINV(AleatProd!P294)*Painel!$E$19))</f>
        <v>981330.275564151</v>
      </c>
      <c r="Q295" s="15">
        <f>(P295*EXP(Painel!$E$12-(Painel!$E$19^2)/2+NORMSINV(AleatProd!Q294)*Painel!$E$19))</f>
        <v>989948.42625756143</v>
      </c>
      <c r="R295" s="15">
        <f>(Q295*EXP(Painel!$E$12-(Painel!$E$19^2)/2+NORMSINV(AleatProd!R294)*Painel!$E$19))</f>
        <v>991124.21955179551</v>
      </c>
      <c r="S295" s="15">
        <f>(R295*EXP(Painel!$E$12-(Painel!$E$19^2)/2+NORMSINV(AleatProd!S294)*Painel!$E$19))</f>
        <v>977408.35884876712</v>
      </c>
      <c r="T295" s="15">
        <f>(S295*EXP(Painel!$E$12-(Painel!$E$19^2)/2+NORMSINV(AleatProd!T294)*Painel!$E$19))</f>
        <v>974357.85330066143</v>
      </c>
      <c r="U295" s="15">
        <f>(T295*EXP(Painel!$E$12-(Painel!$E$19^2)/2+NORMSINV(AleatProd!U294)*Painel!$E$19))</f>
        <v>985158.41401242942</v>
      </c>
      <c r="V295" s="15">
        <f>(U295*EXP(Painel!$E$12-(Painel!$E$19^2)/2+NORMSINV(AleatProd!V294)*Painel!$E$19))</f>
        <v>982101.39610122284</v>
      </c>
    </row>
    <row r="296" spans="1:22" x14ac:dyDescent="0.25">
      <c r="A296">
        <v>293</v>
      </c>
      <c r="B296" s="2">
        <f>Painel!$B$6</f>
        <v>1000000</v>
      </c>
      <c r="C296" s="15">
        <f>(B296*EXP(Painel!$E$12-(Painel!$E$19^2)/2+NORMSINV(AleatProd!C295)*Painel!$E$19))</f>
        <v>990746.64988615829</v>
      </c>
      <c r="D296" s="15">
        <f>(C296*EXP(Painel!$E$12-(Painel!$E$19^2)/2+NORMSINV(AleatProd!D295)*Painel!$E$19))</f>
        <v>988121.97713818215</v>
      </c>
      <c r="E296" s="15">
        <f>(D296*EXP(Painel!$E$12-(Painel!$E$19^2)/2+NORMSINV(AleatProd!E295)*Painel!$E$19))</f>
        <v>977852.10399142676</v>
      </c>
      <c r="F296" s="15">
        <f>(E296*EXP(Painel!$E$12-(Painel!$E$19^2)/2+NORMSINV(AleatProd!F295)*Painel!$E$19))</f>
        <v>984479.75619835383</v>
      </c>
      <c r="G296" s="15">
        <f>(F296*EXP(Painel!$E$12-(Painel!$E$19^2)/2+NORMSINV(AleatProd!G295)*Painel!$E$19))</f>
        <v>992800.20300546999</v>
      </c>
      <c r="H296" s="15">
        <f>(G296*EXP(Painel!$E$12-(Painel!$E$19^2)/2+NORMSINV(AleatProd!H295)*Painel!$E$19))</f>
        <v>989704.63301025948</v>
      </c>
      <c r="I296" s="15">
        <f>(H296*EXP(Painel!$E$12-(Painel!$E$19^2)/2+NORMSINV(AleatProd!I295)*Painel!$E$19))</f>
        <v>1002404.9740342727</v>
      </c>
      <c r="J296" s="15">
        <f>(I296*EXP(Painel!$E$12-(Painel!$E$19^2)/2+NORMSINV(AleatProd!J295)*Painel!$E$19))</f>
        <v>995360.66973765672</v>
      </c>
      <c r="K296" s="15">
        <f>(J296*EXP(Painel!$E$12-(Painel!$E$19^2)/2+NORMSINV(AleatProd!K295)*Painel!$E$19))</f>
        <v>991188.85249085596</v>
      </c>
      <c r="L296" s="15">
        <f>(K296*EXP(Painel!$E$12-(Painel!$E$19^2)/2+NORMSINV(AleatProd!L295)*Painel!$E$19))</f>
        <v>1008951.1495301912</v>
      </c>
      <c r="M296" s="15">
        <f>(L296*EXP(Painel!$E$12-(Painel!$E$19^2)/2+NORMSINV(AleatProd!M295)*Painel!$E$19))</f>
        <v>1006943.9701261501</v>
      </c>
      <c r="N296" s="15">
        <f>(M296*EXP(Painel!$E$12-(Painel!$E$19^2)/2+NORMSINV(AleatProd!N295)*Painel!$E$19))</f>
        <v>1010408.4755488854</v>
      </c>
      <c r="O296" s="15">
        <f>(N296*EXP(Painel!$E$12-(Painel!$E$19^2)/2+NORMSINV(AleatProd!O295)*Painel!$E$19))</f>
        <v>1026206.4760819972</v>
      </c>
      <c r="P296" s="15">
        <f>(O296*EXP(Painel!$E$12-(Painel!$E$19^2)/2+NORMSINV(AleatProd!P295)*Painel!$E$19))</f>
        <v>1027328.4888135586</v>
      </c>
      <c r="Q296" s="15">
        <f>(P296*EXP(Painel!$E$12-(Painel!$E$19^2)/2+NORMSINV(AleatProd!Q295)*Painel!$E$19))</f>
        <v>1034701.2194080414</v>
      </c>
      <c r="R296" s="15">
        <f>(Q296*EXP(Painel!$E$12-(Painel!$E$19^2)/2+NORMSINV(AleatProd!R295)*Painel!$E$19))</f>
        <v>1041815.4480276022</v>
      </c>
      <c r="S296" s="15">
        <f>(R296*EXP(Painel!$E$12-(Painel!$E$19^2)/2+NORMSINV(AleatProd!S295)*Painel!$E$19))</f>
        <v>1035404.0166963525</v>
      </c>
      <c r="T296" s="15">
        <f>(S296*EXP(Painel!$E$12-(Painel!$E$19^2)/2+NORMSINV(AleatProd!T295)*Painel!$E$19))</f>
        <v>1030643.32535573</v>
      </c>
      <c r="U296" s="15">
        <f>(T296*EXP(Painel!$E$12-(Painel!$E$19^2)/2+NORMSINV(AleatProd!U295)*Painel!$E$19))</f>
        <v>1027388.5378194222</v>
      </c>
      <c r="V296" s="15">
        <f>(U296*EXP(Painel!$E$12-(Painel!$E$19^2)/2+NORMSINV(AleatProd!V295)*Painel!$E$19))</f>
        <v>1017675.7014228347</v>
      </c>
    </row>
    <row r="297" spans="1:22" x14ac:dyDescent="0.25">
      <c r="A297">
        <v>294</v>
      </c>
      <c r="B297" s="2">
        <f>Painel!$B$6</f>
        <v>1000000</v>
      </c>
      <c r="C297" s="15">
        <f>(B297*EXP(Painel!$E$12-(Painel!$E$19^2)/2+NORMSINV(AleatProd!C296)*Painel!$E$19))</f>
        <v>996245.84914368403</v>
      </c>
      <c r="D297" s="15">
        <f>(C297*EXP(Painel!$E$12-(Painel!$E$19^2)/2+NORMSINV(AleatProd!D296)*Painel!$E$19))</f>
        <v>992292.80470320955</v>
      </c>
      <c r="E297" s="15">
        <f>(D297*EXP(Painel!$E$12-(Painel!$E$19^2)/2+NORMSINV(AleatProd!E296)*Painel!$E$19))</f>
        <v>996698.26707059436</v>
      </c>
      <c r="F297" s="15">
        <f>(E297*EXP(Painel!$E$12-(Painel!$E$19^2)/2+NORMSINV(AleatProd!F296)*Painel!$E$19))</f>
        <v>1002598.8289636371</v>
      </c>
      <c r="G297" s="15">
        <f>(F297*EXP(Painel!$E$12-(Painel!$E$19^2)/2+NORMSINV(AleatProd!G296)*Painel!$E$19))</f>
        <v>1026516.2344282322</v>
      </c>
      <c r="H297" s="15">
        <f>(G297*EXP(Painel!$E$12-(Painel!$E$19^2)/2+NORMSINV(AleatProd!H296)*Painel!$E$19))</f>
        <v>1029439.1173850546</v>
      </c>
      <c r="I297" s="15">
        <f>(H297*EXP(Painel!$E$12-(Painel!$E$19^2)/2+NORMSINV(AleatProd!I296)*Painel!$E$19))</f>
        <v>1031332.8400104124</v>
      </c>
      <c r="J297" s="15">
        <f>(I297*EXP(Painel!$E$12-(Painel!$E$19^2)/2+NORMSINV(AleatProd!J296)*Painel!$E$19))</f>
        <v>1030503.9776385063</v>
      </c>
      <c r="K297" s="15">
        <f>(J297*EXP(Painel!$E$12-(Painel!$E$19^2)/2+NORMSINV(AleatProd!K296)*Painel!$E$19))</f>
        <v>1018495.8727049243</v>
      </c>
      <c r="L297" s="15">
        <f>(K297*EXP(Painel!$E$12-(Painel!$E$19^2)/2+NORMSINV(AleatProd!L296)*Painel!$E$19))</f>
        <v>1016908.7006625221</v>
      </c>
      <c r="M297" s="15">
        <f>(L297*EXP(Painel!$E$12-(Painel!$E$19^2)/2+NORMSINV(AleatProd!M296)*Painel!$E$19))</f>
        <v>1045389.9379629537</v>
      </c>
      <c r="N297" s="15">
        <f>(M297*EXP(Painel!$E$12-(Painel!$E$19^2)/2+NORMSINV(AleatProd!N296)*Painel!$E$19))</f>
        <v>1071842.5373807992</v>
      </c>
      <c r="O297" s="15">
        <f>(N297*EXP(Painel!$E$12-(Painel!$E$19^2)/2+NORMSINV(AleatProd!O296)*Painel!$E$19))</f>
        <v>1080141.8707382742</v>
      </c>
      <c r="P297" s="15">
        <f>(O297*EXP(Painel!$E$12-(Painel!$E$19^2)/2+NORMSINV(AleatProd!P296)*Painel!$E$19))</f>
        <v>1086793.1093105003</v>
      </c>
      <c r="Q297" s="15">
        <f>(P297*EXP(Painel!$E$12-(Painel!$E$19^2)/2+NORMSINV(AleatProd!Q296)*Painel!$E$19))</f>
        <v>1086147.6720388003</v>
      </c>
      <c r="R297" s="15">
        <f>(Q297*EXP(Painel!$E$12-(Painel!$E$19^2)/2+NORMSINV(AleatProd!R296)*Painel!$E$19))</f>
        <v>1089545.2220959379</v>
      </c>
      <c r="S297" s="15">
        <f>(R297*EXP(Painel!$E$12-(Painel!$E$19^2)/2+NORMSINV(AleatProd!S296)*Painel!$E$19))</f>
        <v>1072108.5956188082</v>
      </c>
      <c r="T297" s="15">
        <f>(S297*EXP(Painel!$E$12-(Painel!$E$19^2)/2+NORMSINV(AleatProd!T296)*Painel!$E$19))</f>
        <v>1088705.811270409</v>
      </c>
      <c r="U297" s="15">
        <f>(T297*EXP(Painel!$E$12-(Painel!$E$19^2)/2+NORMSINV(AleatProd!U296)*Painel!$E$19))</f>
        <v>1075048.2978115196</v>
      </c>
      <c r="V297" s="15">
        <f>(U297*EXP(Painel!$E$12-(Painel!$E$19^2)/2+NORMSINV(AleatProd!V296)*Painel!$E$19))</f>
        <v>1089539.908153024</v>
      </c>
    </row>
    <row r="298" spans="1:22" x14ac:dyDescent="0.25">
      <c r="A298">
        <v>295</v>
      </c>
      <c r="B298" s="2">
        <f>Painel!$B$6</f>
        <v>1000000</v>
      </c>
      <c r="C298" s="15">
        <f>(B298*EXP(Painel!$E$12-(Painel!$E$19^2)/2+NORMSINV(AleatProd!C297)*Painel!$E$19))</f>
        <v>990551.39075956156</v>
      </c>
      <c r="D298" s="15">
        <f>(C298*EXP(Painel!$E$12-(Painel!$E$19^2)/2+NORMSINV(AleatProd!D297)*Painel!$E$19))</f>
        <v>996813.01149055862</v>
      </c>
      <c r="E298" s="15">
        <f>(D298*EXP(Painel!$E$12-(Painel!$E$19^2)/2+NORMSINV(AleatProd!E297)*Painel!$E$19))</f>
        <v>996579.96805876703</v>
      </c>
      <c r="F298" s="15">
        <f>(E298*EXP(Painel!$E$12-(Painel!$E$19^2)/2+NORMSINV(AleatProd!F297)*Painel!$E$19))</f>
        <v>997920.71598313819</v>
      </c>
      <c r="G298" s="15">
        <f>(F298*EXP(Painel!$E$12-(Painel!$E$19^2)/2+NORMSINV(AleatProd!G297)*Painel!$E$19))</f>
        <v>993299.63283535652</v>
      </c>
      <c r="H298" s="15">
        <f>(G298*EXP(Painel!$E$12-(Painel!$E$19^2)/2+NORMSINV(AleatProd!H297)*Painel!$E$19))</f>
        <v>997896.33517789503</v>
      </c>
      <c r="I298" s="15">
        <f>(H298*EXP(Painel!$E$12-(Painel!$E$19^2)/2+NORMSINV(AleatProd!I297)*Painel!$E$19))</f>
        <v>998116.90401216201</v>
      </c>
      <c r="J298" s="15">
        <f>(I298*EXP(Painel!$E$12-(Painel!$E$19^2)/2+NORMSINV(AleatProd!J297)*Painel!$E$19))</f>
        <v>992470.40183157625</v>
      </c>
      <c r="K298" s="15">
        <f>(J298*EXP(Painel!$E$12-(Painel!$E$19^2)/2+NORMSINV(AleatProd!K297)*Painel!$E$19))</f>
        <v>986449.57152725826</v>
      </c>
      <c r="L298" s="15">
        <f>(K298*EXP(Painel!$E$12-(Painel!$E$19^2)/2+NORMSINV(AleatProd!L297)*Painel!$E$19))</f>
        <v>981142.34620304545</v>
      </c>
      <c r="M298" s="15">
        <f>(L298*EXP(Painel!$E$12-(Painel!$E$19^2)/2+NORMSINV(AleatProd!M297)*Painel!$E$19))</f>
        <v>989952.90296611108</v>
      </c>
      <c r="N298" s="15">
        <f>(M298*EXP(Painel!$E$12-(Painel!$E$19^2)/2+NORMSINV(AleatProd!N297)*Painel!$E$19))</f>
        <v>1010645.377420055</v>
      </c>
      <c r="O298" s="15">
        <f>(N298*EXP(Painel!$E$12-(Painel!$E$19^2)/2+NORMSINV(AleatProd!O297)*Painel!$E$19))</f>
        <v>1003145.8744337593</v>
      </c>
      <c r="P298" s="15">
        <f>(O298*EXP(Painel!$E$12-(Painel!$E$19^2)/2+NORMSINV(AleatProd!P297)*Painel!$E$19))</f>
        <v>1005522.1506852551</v>
      </c>
      <c r="Q298" s="15">
        <f>(P298*EXP(Painel!$E$12-(Painel!$E$19^2)/2+NORMSINV(AleatProd!Q297)*Painel!$E$19))</f>
        <v>1011142.2791007227</v>
      </c>
      <c r="R298" s="15">
        <f>(Q298*EXP(Painel!$E$12-(Painel!$E$19^2)/2+NORMSINV(AleatProd!R297)*Painel!$E$19))</f>
        <v>1016530.0904017364</v>
      </c>
      <c r="S298" s="15">
        <f>(R298*EXP(Painel!$E$12-(Painel!$E$19^2)/2+NORMSINV(AleatProd!S297)*Painel!$E$19))</f>
        <v>1017827.5107009651</v>
      </c>
      <c r="T298" s="15">
        <f>(S298*EXP(Painel!$E$12-(Painel!$E$19^2)/2+NORMSINV(AleatProd!T297)*Painel!$E$19))</f>
        <v>1015116.6940071071</v>
      </c>
      <c r="U298" s="15">
        <f>(T298*EXP(Painel!$E$12-(Painel!$E$19^2)/2+NORMSINV(AleatProd!U297)*Painel!$E$19))</f>
        <v>1010928.3249676627</v>
      </c>
      <c r="V298" s="15">
        <f>(U298*EXP(Painel!$E$12-(Painel!$E$19^2)/2+NORMSINV(AleatProd!V297)*Painel!$E$19))</f>
        <v>1028921.4654811964</v>
      </c>
    </row>
    <row r="299" spans="1:22" x14ac:dyDescent="0.25">
      <c r="A299">
        <v>296</v>
      </c>
      <c r="B299" s="2">
        <f>Painel!$B$6</f>
        <v>1000000</v>
      </c>
      <c r="C299" s="15">
        <f>(B299*EXP(Painel!$E$12-(Painel!$E$19^2)/2+NORMSINV(AleatProd!C298)*Painel!$E$19))</f>
        <v>989515.93364490988</v>
      </c>
      <c r="D299" s="15">
        <f>(C299*EXP(Painel!$E$12-(Painel!$E$19^2)/2+NORMSINV(AleatProd!D298)*Painel!$E$19))</f>
        <v>982134.34385694319</v>
      </c>
      <c r="E299" s="15">
        <f>(D299*EXP(Painel!$E$12-(Painel!$E$19^2)/2+NORMSINV(AleatProd!E298)*Painel!$E$19))</f>
        <v>985023.85417912854</v>
      </c>
      <c r="F299" s="15">
        <f>(E299*EXP(Painel!$E$12-(Painel!$E$19^2)/2+NORMSINV(AleatProd!F298)*Painel!$E$19))</f>
        <v>993639.6778418828</v>
      </c>
      <c r="G299" s="15">
        <f>(F299*EXP(Painel!$E$12-(Painel!$E$19^2)/2+NORMSINV(AleatProd!G298)*Painel!$E$19))</f>
        <v>984886.39576146682</v>
      </c>
      <c r="H299" s="15">
        <f>(G299*EXP(Painel!$E$12-(Painel!$E$19^2)/2+NORMSINV(AleatProd!H298)*Painel!$E$19))</f>
        <v>990812.22083788621</v>
      </c>
      <c r="I299" s="15">
        <f>(H299*EXP(Painel!$E$12-(Painel!$E$19^2)/2+NORMSINV(AleatProd!I298)*Painel!$E$19))</f>
        <v>983768.50923071406</v>
      </c>
      <c r="J299" s="15">
        <f>(I299*EXP(Painel!$E$12-(Painel!$E$19^2)/2+NORMSINV(AleatProd!J298)*Painel!$E$19))</f>
        <v>986786.57525781752</v>
      </c>
      <c r="K299" s="15">
        <f>(J299*EXP(Painel!$E$12-(Painel!$E$19^2)/2+NORMSINV(AleatProd!K298)*Painel!$E$19))</f>
        <v>986647.40483114147</v>
      </c>
      <c r="L299" s="15">
        <f>(K299*EXP(Painel!$E$12-(Painel!$E$19^2)/2+NORMSINV(AleatProd!L298)*Painel!$E$19))</f>
        <v>980147.73170314578</v>
      </c>
      <c r="M299" s="15">
        <f>(L299*EXP(Painel!$E$12-(Painel!$E$19^2)/2+NORMSINV(AleatProd!M298)*Painel!$E$19))</f>
        <v>990038.57400097454</v>
      </c>
      <c r="N299" s="15">
        <f>(M299*EXP(Painel!$E$12-(Painel!$E$19^2)/2+NORMSINV(AleatProd!N298)*Painel!$E$19))</f>
        <v>995237.38990532106</v>
      </c>
      <c r="O299" s="15">
        <f>(N299*EXP(Painel!$E$12-(Painel!$E$19^2)/2+NORMSINV(AleatProd!O298)*Painel!$E$19))</f>
        <v>995967.22065308364</v>
      </c>
      <c r="P299" s="15">
        <f>(O299*EXP(Painel!$E$12-(Painel!$E$19^2)/2+NORMSINV(AleatProd!P298)*Painel!$E$19))</f>
        <v>985164.50132826751</v>
      </c>
      <c r="Q299" s="15">
        <f>(P299*EXP(Painel!$E$12-(Painel!$E$19^2)/2+NORMSINV(AleatProd!Q298)*Painel!$E$19))</f>
        <v>1005401.0202762746</v>
      </c>
      <c r="R299" s="15">
        <f>(Q299*EXP(Painel!$E$12-(Painel!$E$19^2)/2+NORMSINV(AleatProd!R298)*Painel!$E$19))</f>
        <v>998779.40795372787</v>
      </c>
      <c r="S299" s="15">
        <f>(R299*EXP(Painel!$E$12-(Painel!$E$19^2)/2+NORMSINV(AleatProd!S298)*Painel!$E$19))</f>
        <v>1034769.2688844008</v>
      </c>
      <c r="T299" s="15">
        <f>(S299*EXP(Painel!$E$12-(Painel!$E$19^2)/2+NORMSINV(AleatProd!T298)*Painel!$E$19))</f>
        <v>1023071.3839448063</v>
      </c>
      <c r="U299" s="15">
        <f>(T299*EXP(Painel!$E$12-(Painel!$E$19^2)/2+NORMSINV(AleatProd!U298)*Painel!$E$19))</f>
        <v>1024394.3429212309</v>
      </c>
      <c r="V299" s="15">
        <f>(U299*EXP(Painel!$E$12-(Painel!$E$19^2)/2+NORMSINV(AleatProd!V298)*Painel!$E$19))</f>
        <v>1040105.4761770861</v>
      </c>
    </row>
    <row r="300" spans="1:22" x14ac:dyDescent="0.25">
      <c r="A300">
        <v>297</v>
      </c>
      <c r="B300" s="2">
        <f>Painel!$B$6</f>
        <v>1000000</v>
      </c>
      <c r="C300" s="15">
        <f>(B300*EXP(Painel!$E$12-(Painel!$E$19^2)/2+NORMSINV(AleatProd!C299)*Painel!$E$19))</f>
        <v>995906.16770528723</v>
      </c>
      <c r="D300" s="15">
        <f>(C300*EXP(Painel!$E$12-(Painel!$E$19^2)/2+NORMSINV(AleatProd!D299)*Painel!$E$19))</f>
        <v>1011925.3148160799</v>
      </c>
      <c r="E300" s="15">
        <f>(D300*EXP(Painel!$E$12-(Painel!$E$19^2)/2+NORMSINV(AleatProd!E299)*Painel!$E$19))</f>
        <v>1000643.6383291117</v>
      </c>
      <c r="F300" s="15">
        <f>(E300*EXP(Painel!$E$12-(Painel!$E$19^2)/2+NORMSINV(AleatProd!F299)*Painel!$E$19))</f>
        <v>1004202.2721847516</v>
      </c>
      <c r="G300" s="15">
        <f>(F300*EXP(Painel!$E$12-(Painel!$E$19^2)/2+NORMSINV(AleatProd!G299)*Painel!$E$19))</f>
        <v>999100.50853408675</v>
      </c>
      <c r="H300" s="15">
        <f>(G300*EXP(Painel!$E$12-(Painel!$E$19^2)/2+NORMSINV(AleatProd!H299)*Painel!$E$19))</f>
        <v>1008189.1181551701</v>
      </c>
      <c r="I300" s="15">
        <f>(H300*EXP(Painel!$E$12-(Painel!$E$19^2)/2+NORMSINV(AleatProd!I299)*Painel!$E$19))</f>
        <v>1003377.791767202</v>
      </c>
      <c r="J300" s="15">
        <f>(I300*EXP(Painel!$E$12-(Painel!$E$19^2)/2+NORMSINV(AleatProd!J299)*Painel!$E$19))</f>
        <v>985383.57745605998</v>
      </c>
      <c r="K300" s="15">
        <f>(J300*EXP(Painel!$E$12-(Painel!$E$19^2)/2+NORMSINV(AleatProd!K299)*Painel!$E$19))</f>
        <v>989116.33661778911</v>
      </c>
      <c r="L300" s="15">
        <f>(K300*EXP(Painel!$E$12-(Painel!$E$19^2)/2+NORMSINV(AleatProd!L299)*Painel!$E$19))</f>
        <v>993933.08883299527</v>
      </c>
      <c r="M300" s="15">
        <f>(L300*EXP(Painel!$E$12-(Painel!$E$19^2)/2+NORMSINV(AleatProd!M299)*Painel!$E$19))</f>
        <v>987573.86183615017</v>
      </c>
      <c r="N300" s="15">
        <f>(M300*EXP(Painel!$E$12-(Painel!$E$19^2)/2+NORMSINV(AleatProd!N299)*Painel!$E$19))</f>
        <v>997498.069258712</v>
      </c>
      <c r="O300" s="15">
        <f>(N300*EXP(Painel!$E$12-(Painel!$E$19^2)/2+NORMSINV(AleatProd!O299)*Painel!$E$19))</f>
        <v>1012366.8312589388</v>
      </c>
      <c r="P300" s="15">
        <f>(O300*EXP(Painel!$E$12-(Painel!$E$19^2)/2+NORMSINV(AleatProd!P299)*Painel!$E$19))</f>
        <v>1018400.7270702536</v>
      </c>
      <c r="Q300" s="15">
        <f>(P300*EXP(Painel!$E$12-(Painel!$E$19^2)/2+NORMSINV(AleatProd!Q299)*Painel!$E$19))</f>
        <v>1021756.3289167024</v>
      </c>
      <c r="R300" s="15">
        <f>(Q300*EXP(Painel!$E$12-(Painel!$E$19^2)/2+NORMSINV(AleatProd!R299)*Painel!$E$19))</f>
        <v>1006791.8651028981</v>
      </c>
      <c r="S300" s="15">
        <f>(R300*EXP(Painel!$E$12-(Painel!$E$19^2)/2+NORMSINV(AleatProd!S299)*Painel!$E$19))</f>
        <v>1009485.3237641208</v>
      </c>
      <c r="T300" s="15">
        <f>(S300*EXP(Painel!$E$12-(Painel!$E$19^2)/2+NORMSINV(AleatProd!T299)*Painel!$E$19))</f>
        <v>1008795.9793845931</v>
      </c>
      <c r="U300" s="15">
        <f>(T300*EXP(Painel!$E$12-(Painel!$E$19^2)/2+NORMSINV(AleatProd!U299)*Painel!$E$19))</f>
        <v>1017199.0527868539</v>
      </c>
      <c r="V300" s="15">
        <f>(U300*EXP(Painel!$E$12-(Painel!$E$19^2)/2+NORMSINV(AleatProd!V299)*Painel!$E$19))</f>
        <v>1025774.2461328717</v>
      </c>
    </row>
    <row r="301" spans="1:22" x14ac:dyDescent="0.25">
      <c r="A301">
        <v>298</v>
      </c>
      <c r="B301" s="2">
        <f>Painel!$B$6</f>
        <v>1000000</v>
      </c>
      <c r="C301" s="15">
        <f>(B301*EXP(Painel!$E$12-(Painel!$E$19^2)/2+NORMSINV(AleatProd!C300)*Painel!$E$19))</f>
        <v>1013204.9721704224</v>
      </c>
      <c r="D301" s="15">
        <f>(C301*EXP(Painel!$E$12-(Painel!$E$19^2)/2+NORMSINV(AleatProd!D300)*Painel!$E$19))</f>
        <v>1008685.8548535904</v>
      </c>
      <c r="E301" s="15">
        <f>(D301*EXP(Painel!$E$12-(Painel!$E$19^2)/2+NORMSINV(AleatProd!E300)*Painel!$E$19))</f>
        <v>1023629.5179088056</v>
      </c>
      <c r="F301" s="15">
        <f>(E301*EXP(Painel!$E$12-(Painel!$E$19^2)/2+NORMSINV(AleatProd!F300)*Painel!$E$19))</f>
        <v>1020503.7512837683</v>
      </c>
      <c r="G301" s="15">
        <f>(F301*EXP(Painel!$E$12-(Painel!$E$19^2)/2+NORMSINV(AleatProd!G300)*Painel!$E$19))</f>
        <v>1006263.0657372965</v>
      </c>
      <c r="H301" s="15">
        <f>(G301*EXP(Painel!$E$12-(Painel!$E$19^2)/2+NORMSINV(AleatProd!H300)*Painel!$E$19))</f>
        <v>1001690.0429530796</v>
      </c>
      <c r="I301" s="15">
        <f>(H301*EXP(Painel!$E$12-(Painel!$E$19^2)/2+NORMSINV(AleatProd!I300)*Painel!$E$19))</f>
        <v>1001581.4973136585</v>
      </c>
      <c r="J301" s="15">
        <f>(I301*EXP(Painel!$E$12-(Painel!$E$19^2)/2+NORMSINV(AleatProd!J300)*Painel!$E$19))</f>
        <v>1000134.5875670125</v>
      </c>
      <c r="K301" s="15">
        <f>(J301*EXP(Painel!$E$12-(Painel!$E$19^2)/2+NORMSINV(AleatProd!K300)*Painel!$E$19))</f>
        <v>1009176.0294332399</v>
      </c>
      <c r="L301" s="15">
        <f>(K301*EXP(Painel!$E$12-(Painel!$E$19^2)/2+NORMSINV(AleatProd!L300)*Painel!$E$19))</f>
        <v>1001988.6222916904</v>
      </c>
      <c r="M301" s="15">
        <f>(L301*EXP(Painel!$E$12-(Painel!$E$19^2)/2+NORMSINV(AleatProd!M300)*Painel!$E$19))</f>
        <v>1006705.3475102665</v>
      </c>
      <c r="N301" s="15">
        <f>(M301*EXP(Painel!$E$12-(Painel!$E$19^2)/2+NORMSINV(AleatProd!N300)*Painel!$E$19))</f>
        <v>1003690.5096239867</v>
      </c>
      <c r="O301" s="15">
        <f>(N301*EXP(Painel!$E$12-(Painel!$E$19^2)/2+NORMSINV(AleatProd!O300)*Painel!$E$19))</f>
        <v>1004333.3896109292</v>
      </c>
      <c r="P301" s="15">
        <f>(O301*EXP(Painel!$E$12-(Painel!$E$19^2)/2+NORMSINV(AleatProd!P300)*Painel!$E$19))</f>
        <v>994913.82501039375</v>
      </c>
      <c r="Q301" s="15">
        <f>(P301*EXP(Painel!$E$12-(Painel!$E$19^2)/2+NORMSINV(AleatProd!Q300)*Painel!$E$19))</f>
        <v>1001954.5656221474</v>
      </c>
      <c r="R301" s="15">
        <f>(Q301*EXP(Painel!$E$12-(Painel!$E$19^2)/2+NORMSINV(AleatProd!R300)*Painel!$E$19))</f>
        <v>1007660.8491947881</v>
      </c>
      <c r="S301" s="15">
        <f>(R301*EXP(Painel!$E$12-(Painel!$E$19^2)/2+NORMSINV(AleatProd!S300)*Painel!$E$19))</f>
        <v>1001694.9889627197</v>
      </c>
      <c r="T301" s="15">
        <f>(S301*EXP(Painel!$E$12-(Painel!$E$19^2)/2+NORMSINV(AleatProd!T300)*Painel!$E$19))</f>
        <v>998760.6380780004</v>
      </c>
      <c r="U301" s="15">
        <f>(T301*EXP(Painel!$E$12-(Painel!$E$19^2)/2+NORMSINV(AleatProd!U300)*Painel!$E$19))</f>
        <v>1000247.4404190634</v>
      </c>
      <c r="V301" s="15">
        <f>(U301*EXP(Painel!$E$12-(Painel!$E$19^2)/2+NORMSINV(AleatProd!V300)*Painel!$E$19))</f>
        <v>983951.35769320629</v>
      </c>
    </row>
    <row r="302" spans="1:22" x14ac:dyDescent="0.25">
      <c r="A302">
        <v>299</v>
      </c>
      <c r="B302" s="2">
        <f>Painel!$B$6</f>
        <v>1000000</v>
      </c>
      <c r="C302" s="15">
        <f>(B302*EXP(Painel!$E$12-(Painel!$E$19^2)/2+NORMSINV(AleatProd!C301)*Painel!$E$19))</f>
        <v>981064.64066014579</v>
      </c>
      <c r="D302" s="15">
        <f>(C302*EXP(Painel!$E$12-(Painel!$E$19^2)/2+NORMSINV(AleatProd!D301)*Painel!$E$19))</f>
        <v>996069.87713748636</v>
      </c>
      <c r="E302" s="15">
        <f>(D302*EXP(Painel!$E$12-(Painel!$E$19^2)/2+NORMSINV(AleatProd!E301)*Painel!$E$19))</f>
        <v>999399.10199224763</v>
      </c>
      <c r="F302" s="15">
        <f>(E302*EXP(Painel!$E$12-(Painel!$E$19^2)/2+NORMSINV(AleatProd!F301)*Painel!$E$19))</f>
        <v>990389.75772490469</v>
      </c>
      <c r="G302" s="15">
        <f>(F302*EXP(Painel!$E$12-(Painel!$E$19^2)/2+NORMSINV(AleatProd!G301)*Painel!$E$19))</f>
        <v>977733.84988424019</v>
      </c>
      <c r="H302" s="15">
        <f>(G302*EXP(Painel!$E$12-(Painel!$E$19^2)/2+NORMSINV(AleatProd!H301)*Painel!$E$19))</f>
        <v>965744.71856772306</v>
      </c>
      <c r="I302" s="15">
        <f>(H302*EXP(Painel!$E$12-(Painel!$E$19^2)/2+NORMSINV(AleatProd!I301)*Painel!$E$19))</f>
        <v>980008.84579709882</v>
      </c>
      <c r="J302" s="15">
        <f>(I302*EXP(Painel!$E$12-(Painel!$E$19^2)/2+NORMSINV(AleatProd!J301)*Painel!$E$19))</f>
        <v>988018.10730733187</v>
      </c>
      <c r="K302" s="15">
        <f>(J302*EXP(Painel!$E$12-(Painel!$E$19^2)/2+NORMSINV(AleatProd!K301)*Painel!$E$19))</f>
        <v>993160.70706793654</v>
      </c>
      <c r="L302" s="15">
        <f>(K302*EXP(Painel!$E$12-(Painel!$E$19^2)/2+NORMSINV(AleatProd!L301)*Painel!$E$19))</f>
        <v>999625.38070761005</v>
      </c>
      <c r="M302" s="15">
        <f>(L302*EXP(Painel!$E$12-(Painel!$E$19^2)/2+NORMSINV(AleatProd!M301)*Painel!$E$19))</f>
        <v>1006431.194161104</v>
      </c>
      <c r="N302" s="15">
        <f>(M302*EXP(Painel!$E$12-(Painel!$E$19^2)/2+NORMSINV(AleatProd!N301)*Painel!$E$19))</f>
        <v>997358.49516808381</v>
      </c>
      <c r="O302" s="15">
        <f>(N302*EXP(Painel!$E$12-(Painel!$E$19^2)/2+NORMSINV(AleatProd!O301)*Painel!$E$19))</f>
        <v>1014765.2329300005</v>
      </c>
      <c r="P302" s="15">
        <f>(O302*EXP(Painel!$E$12-(Painel!$E$19^2)/2+NORMSINV(AleatProd!P301)*Painel!$E$19))</f>
        <v>1028985.4764046675</v>
      </c>
      <c r="Q302" s="15">
        <f>(P302*EXP(Painel!$E$12-(Painel!$E$19^2)/2+NORMSINV(AleatProd!Q301)*Painel!$E$19))</f>
        <v>1022954.3859965102</v>
      </c>
      <c r="R302" s="15">
        <f>(Q302*EXP(Painel!$E$12-(Painel!$E$19^2)/2+NORMSINV(AleatProd!R301)*Painel!$E$19))</f>
        <v>1011873.5495338286</v>
      </c>
      <c r="S302" s="15">
        <f>(R302*EXP(Painel!$E$12-(Painel!$E$19^2)/2+NORMSINV(AleatProd!S301)*Painel!$E$19))</f>
        <v>1004762.7265730337</v>
      </c>
      <c r="T302" s="15">
        <f>(S302*EXP(Painel!$E$12-(Painel!$E$19^2)/2+NORMSINV(AleatProd!T301)*Painel!$E$19))</f>
        <v>1008858.4049020663</v>
      </c>
      <c r="U302" s="15">
        <f>(T302*EXP(Painel!$E$12-(Painel!$E$19^2)/2+NORMSINV(AleatProd!U301)*Painel!$E$19))</f>
        <v>1023557.8844011187</v>
      </c>
      <c r="V302" s="15">
        <f>(U302*EXP(Painel!$E$12-(Painel!$E$19^2)/2+NORMSINV(AleatProd!V301)*Painel!$E$19))</f>
        <v>1032923.2924794595</v>
      </c>
    </row>
    <row r="303" spans="1:22" x14ac:dyDescent="0.25">
      <c r="A303">
        <v>300</v>
      </c>
      <c r="B303" s="2">
        <f>Painel!$B$6</f>
        <v>1000000</v>
      </c>
      <c r="C303" s="15">
        <f>(B303*EXP(Painel!$E$12-(Painel!$E$19^2)/2+NORMSINV(AleatProd!C302)*Painel!$E$19))</f>
        <v>998873.5182949123</v>
      </c>
      <c r="D303" s="15">
        <f>(C303*EXP(Painel!$E$12-(Painel!$E$19^2)/2+NORMSINV(AleatProd!D302)*Painel!$E$19))</f>
        <v>986690.97650652006</v>
      </c>
      <c r="E303" s="15">
        <f>(D303*EXP(Painel!$E$12-(Painel!$E$19^2)/2+NORMSINV(AleatProd!E302)*Painel!$E$19))</f>
        <v>993616.17070130666</v>
      </c>
      <c r="F303" s="15">
        <f>(E303*EXP(Painel!$E$12-(Painel!$E$19^2)/2+NORMSINV(AleatProd!F302)*Painel!$E$19))</f>
        <v>990729.35587805149</v>
      </c>
      <c r="G303" s="15">
        <f>(F303*EXP(Painel!$E$12-(Painel!$E$19^2)/2+NORMSINV(AleatProd!G302)*Painel!$E$19))</f>
        <v>1001809.1975230264</v>
      </c>
      <c r="H303" s="15">
        <f>(G303*EXP(Painel!$E$12-(Painel!$E$19^2)/2+NORMSINV(AleatProd!H302)*Painel!$E$19))</f>
        <v>990727.49255680176</v>
      </c>
      <c r="I303" s="15">
        <f>(H303*EXP(Painel!$E$12-(Painel!$E$19^2)/2+NORMSINV(AleatProd!I302)*Painel!$E$19))</f>
        <v>990452.59595301538</v>
      </c>
      <c r="J303" s="15">
        <f>(I303*EXP(Painel!$E$12-(Painel!$E$19^2)/2+NORMSINV(AleatProd!J302)*Painel!$E$19))</f>
        <v>993820.69716897723</v>
      </c>
      <c r="K303" s="15">
        <f>(J303*EXP(Painel!$E$12-(Painel!$E$19^2)/2+NORMSINV(AleatProd!K302)*Painel!$E$19))</f>
        <v>995590.91962347319</v>
      </c>
      <c r="L303" s="15">
        <f>(K303*EXP(Painel!$E$12-(Painel!$E$19^2)/2+NORMSINV(AleatProd!L302)*Painel!$E$19))</f>
        <v>993368.65763180272</v>
      </c>
      <c r="M303" s="15">
        <f>(L303*EXP(Painel!$E$12-(Painel!$E$19^2)/2+NORMSINV(AleatProd!M302)*Painel!$E$19))</f>
        <v>990013.67574428942</v>
      </c>
      <c r="N303" s="15">
        <f>(M303*EXP(Painel!$E$12-(Painel!$E$19^2)/2+NORMSINV(AleatProd!N302)*Painel!$E$19))</f>
        <v>1003549.3185705313</v>
      </c>
      <c r="O303" s="15">
        <f>(N303*EXP(Painel!$E$12-(Painel!$E$19^2)/2+NORMSINV(AleatProd!O302)*Painel!$E$19))</f>
        <v>1008084.7381707885</v>
      </c>
      <c r="P303" s="15">
        <f>(O303*EXP(Painel!$E$12-(Painel!$E$19^2)/2+NORMSINV(AleatProd!P302)*Painel!$E$19))</f>
        <v>1011685.6131630592</v>
      </c>
      <c r="Q303" s="15">
        <f>(P303*EXP(Painel!$E$12-(Painel!$E$19^2)/2+NORMSINV(AleatProd!Q302)*Painel!$E$19))</f>
        <v>1029873.8348475118</v>
      </c>
      <c r="R303" s="15">
        <f>(Q303*EXP(Painel!$E$12-(Painel!$E$19^2)/2+NORMSINV(AleatProd!R302)*Painel!$E$19))</f>
        <v>1043083.913962896</v>
      </c>
      <c r="S303" s="15">
        <f>(R303*EXP(Painel!$E$12-(Painel!$E$19^2)/2+NORMSINV(AleatProd!S302)*Painel!$E$19))</f>
        <v>1046327.2834175795</v>
      </c>
      <c r="T303" s="15">
        <f>(S303*EXP(Painel!$E$12-(Painel!$E$19^2)/2+NORMSINV(AleatProd!T302)*Painel!$E$19))</f>
        <v>1038952.0296383972</v>
      </c>
      <c r="U303" s="15">
        <f>(T303*EXP(Painel!$E$12-(Painel!$E$19^2)/2+NORMSINV(AleatProd!U302)*Painel!$E$19))</f>
        <v>1041942.269907056</v>
      </c>
      <c r="V303" s="15">
        <f>(U303*EXP(Painel!$E$12-(Painel!$E$19^2)/2+NORMSINV(AleatProd!V302)*Painel!$E$19))</f>
        <v>1055721.2415453733</v>
      </c>
    </row>
    <row r="304" spans="1:22" x14ac:dyDescent="0.25">
      <c r="A304">
        <v>301</v>
      </c>
      <c r="B304" s="2">
        <f>Painel!$B$6</f>
        <v>1000000</v>
      </c>
      <c r="C304" s="15">
        <f>(B304*EXP(Painel!$E$12-(Painel!$E$19^2)/2+NORMSINV(AleatProd!C303)*Painel!$E$19))</f>
        <v>989973.43179505214</v>
      </c>
      <c r="D304" s="15">
        <f>(C304*EXP(Painel!$E$12-(Painel!$E$19^2)/2+NORMSINV(AleatProd!D303)*Painel!$E$19))</f>
        <v>1004362.6062275183</v>
      </c>
      <c r="E304" s="15">
        <f>(D304*EXP(Painel!$E$12-(Painel!$E$19^2)/2+NORMSINV(AleatProd!E303)*Painel!$E$19))</f>
        <v>1013243.0242612873</v>
      </c>
      <c r="F304" s="15">
        <f>(E304*EXP(Painel!$E$12-(Painel!$E$19^2)/2+NORMSINV(AleatProd!F303)*Painel!$E$19))</f>
        <v>1010842.3925094339</v>
      </c>
      <c r="G304" s="15">
        <f>(F304*EXP(Painel!$E$12-(Painel!$E$19^2)/2+NORMSINV(AleatProd!G303)*Painel!$E$19))</f>
        <v>1005239.1245846525</v>
      </c>
      <c r="H304" s="15">
        <f>(G304*EXP(Painel!$E$12-(Painel!$E$19^2)/2+NORMSINV(AleatProd!H303)*Painel!$E$19))</f>
        <v>1008434.5108244502</v>
      </c>
      <c r="I304" s="15">
        <f>(H304*EXP(Painel!$E$12-(Painel!$E$19^2)/2+NORMSINV(AleatProd!I303)*Painel!$E$19))</f>
        <v>1001240.1295393932</v>
      </c>
      <c r="J304" s="15">
        <f>(I304*EXP(Painel!$E$12-(Painel!$E$19^2)/2+NORMSINV(AleatProd!J303)*Painel!$E$19))</f>
        <v>1007458.7401504777</v>
      </c>
      <c r="K304" s="15">
        <f>(J304*EXP(Painel!$E$12-(Painel!$E$19^2)/2+NORMSINV(AleatProd!K303)*Painel!$E$19))</f>
        <v>1010899.0675354768</v>
      </c>
      <c r="L304" s="15">
        <f>(K304*EXP(Painel!$E$12-(Painel!$E$19^2)/2+NORMSINV(AleatProd!L303)*Painel!$E$19))</f>
        <v>1011906.3705822196</v>
      </c>
      <c r="M304" s="15">
        <f>(L304*EXP(Painel!$E$12-(Painel!$E$19^2)/2+NORMSINV(AleatProd!M303)*Painel!$E$19))</f>
        <v>1023836.6404416736</v>
      </c>
      <c r="N304" s="15">
        <f>(M304*EXP(Painel!$E$12-(Painel!$E$19^2)/2+NORMSINV(AleatProd!N303)*Painel!$E$19))</f>
        <v>1026755.0057726941</v>
      </c>
      <c r="O304" s="15">
        <f>(N304*EXP(Painel!$E$12-(Painel!$E$19^2)/2+NORMSINV(AleatProd!O303)*Painel!$E$19))</f>
        <v>1036496.9997251515</v>
      </c>
      <c r="P304" s="15">
        <f>(O304*EXP(Painel!$E$12-(Painel!$E$19^2)/2+NORMSINV(AleatProd!P303)*Painel!$E$19))</f>
        <v>1034270.111514575</v>
      </c>
      <c r="Q304" s="15">
        <f>(P304*EXP(Painel!$E$12-(Painel!$E$19^2)/2+NORMSINV(AleatProd!Q303)*Painel!$E$19))</f>
        <v>1027760.3216662753</v>
      </c>
      <c r="R304" s="15">
        <f>(Q304*EXP(Painel!$E$12-(Painel!$E$19^2)/2+NORMSINV(AleatProd!R303)*Painel!$E$19))</f>
        <v>1022119.0182499813</v>
      </c>
      <c r="S304" s="15">
        <f>(R304*EXP(Painel!$E$12-(Painel!$E$19^2)/2+NORMSINV(AleatProd!S303)*Painel!$E$19))</f>
        <v>1015946.3345545802</v>
      </c>
      <c r="T304" s="15">
        <f>(S304*EXP(Painel!$E$12-(Painel!$E$19^2)/2+NORMSINV(AleatProd!T303)*Painel!$E$19))</f>
        <v>1007521.5087775345</v>
      </c>
      <c r="U304" s="15">
        <f>(T304*EXP(Painel!$E$12-(Painel!$E$19^2)/2+NORMSINV(AleatProd!U303)*Painel!$E$19))</f>
        <v>1001446.636582891</v>
      </c>
      <c r="V304" s="15">
        <f>(U304*EXP(Painel!$E$12-(Painel!$E$19^2)/2+NORMSINV(AleatProd!V303)*Painel!$E$19))</f>
        <v>994626.08221656119</v>
      </c>
    </row>
    <row r="305" spans="1:22" x14ac:dyDescent="0.25">
      <c r="A305">
        <v>302</v>
      </c>
      <c r="B305" s="2">
        <f>Painel!$B$6</f>
        <v>1000000</v>
      </c>
      <c r="C305" s="15">
        <f>(B305*EXP(Painel!$E$12-(Painel!$E$19^2)/2+NORMSINV(AleatProd!C304)*Painel!$E$19))</f>
        <v>995856.73612615396</v>
      </c>
      <c r="D305" s="15">
        <f>(C305*EXP(Painel!$E$12-(Painel!$E$19^2)/2+NORMSINV(AleatProd!D304)*Painel!$E$19))</f>
        <v>1000663.8029116651</v>
      </c>
      <c r="E305" s="15">
        <f>(D305*EXP(Painel!$E$12-(Painel!$E$19^2)/2+NORMSINV(AleatProd!E304)*Painel!$E$19))</f>
        <v>1007550.8708912359</v>
      </c>
      <c r="F305" s="15">
        <f>(E305*EXP(Painel!$E$12-(Painel!$E$19^2)/2+NORMSINV(AleatProd!F304)*Painel!$E$19))</f>
        <v>1007102.1519100661</v>
      </c>
      <c r="G305" s="15">
        <f>(F305*EXP(Painel!$E$12-(Painel!$E$19^2)/2+NORMSINV(AleatProd!G304)*Painel!$E$19))</f>
        <v>1003685.7510926643</v>
      </c>
      <c r="H305" s="15">
        <f>(G305*EXP(Painel!$E$12-(Painel!$E$19^2)/2+NORMSINV(AleatProd!H304)*Painel!$E$19))</f>
        <v>1008695.4787541971</v>
      </c>
      <c r="I305" s="15">
        <f>(H305*EXP(Painel!$E$12-(Painel!$E$19^2)/2+NORMSINV(AleatProd!I304)*Painel!$E$19))</f>
        <v>987603.62875377946</v>
      </c>
      <c r="J305" s="15">
        <f>(I305*EXP(Painel!$E$12-(Painel!$E$19^2)/2+NORMSINV(AleatProd!J304)*Painel!$E$19))</f>
        <v>973510.33882053103</v>
      </c>
      <c r="K305" s="15">
        <f>(J305*EXP(Painel!$E$12-(Painel!$E$19^2)/2+NORMSINV(AleatProd!K304)*Painel!$E$19))</f>
        <v>984018.25427271589</v>
      </c>
      <c r="L305" s="15">
        <f>(K305*EXP(Painel!$E$12-(Painel!$E$19^2)/2+NORMSINV(AleatProd!L304)*Painel!$E$19))</f>
        <v>993919.93329816731</v>
      </c>
      <c r="M305" s="15">
        <f>(L305*EXP(Painel!$E$12-(Painel!$E$19^2)/2+NORMSINV(AleatProd!M304)*Painel!$E$19))</f>
        <v>996971.25996649743</v>
      </c>
      <c r="N305" s="15">
        <f>(M305*EXP(Painel!$E$12-(Painel!$E$19^2)/2+NORMSINV(AleatProd!N304)*Painel!$E$19))</f>
        <v>980891.06952085835</v>
      </c>
      <c r="O305" s="15">
        <f>(N305*EXP(Painel!$E$12-(Painel!$E$19^2)/2+NORMSINV(AleatProd!O304)*Painel!$E$19))</f>
        <v>984594.46036548144</v>
      </c>
      <c r="P305" s="15">
        <f>(O305*EXP(Painel!$E$12-(Painel!$E$19^2)/2+NORMSINV(AleatProd!P304)*Painel!$E$19))</f>
        <v>983706.78550206276</v>
      </c>
      <c r="Q305" s="15">
        <f>(P305*EXP(Painel!$E$12-(Painel!$E$19^2)/2+NORMSINV(AleatProd!Q304)*Painel!$E$19))</f>
        <v>975089.01279014244</v>
      </c>
      <c r="R305" s="15">
        <f>(Q305*EXP(Painel!$E$12-(Painel!$E$19^2)/2+NORMSINV(AleatProd!R304)*Painel!$E$19))</f>
        <v>983604.70656593528</v>
      </c>
      <c r="S305" s="15">
        <f>(R305*EXP(Painel!$E$12-(Painel!$E$19^2)/2+NORMSINV(AleatProd!S304)*Painel!$E$19))</f>
        <v>986927.08748063678</v>
      </c>
      <c r="T305" s="15">
        <f>(S305*EXP(Painel!$E$12-(Painel!$E$19^2)/2+NORMSINV(AleatProd!T304)*Painel!$E$19))</f>
        <v>998772.79919796844</v>
      </c>
      <c r="U305" s="15">
        <f>(T305*EXP(Painel!$E$12-(Painel!$E$19^2)/2+NORMSINV(AleatProd!U304)*Painel!$E$19))</f>
        <v>995334.68864924344</v>
      </c>
      <c r="V305" s="15">
        <f>(U305*EXP(Painel!$E$12-(Painel!$E$19^2)/2+NORMSINV(AleatProd!V304)*Painel!$E$19))</f>
        <v>1013561.3749590475</v>
      </c>
    </row>
    <row r="306" spans="1:22" x14ac:dyDescent="0.25">
      <c r="A306">
        <v>303</v>
      </c>
      <c r="B306" s="2">
        <f>Painel!$B$6</f>
        <v>1000000</v>
      </c>
      <c r="C306" s="15">
        <f>(B306*EXP(Painel!$E$12-(Painel!$E$19^2)/2+NORMSINV(AleatProd!C305)*Painel!$E$19))</f>
        <v>979288.08288756688</v>
      </c>
      <c r="D306" s="15">
        <f>(C306*EXP(Painel!$E$12-(Painel!$E$19^2)/2+NORMSINV(AleatProd!D305)*Painel!$E$19))</f>
        <v>992496.93106771959</v>
      </c>
      <c r="E306" s="15">
        <f>(D306*EXP(Painel!$E$12-(Painel!$E$19^2)/2+NORMSINV(AleatProd!E305)*Painel!$E$19))</f>
        <v>989963.49960923393</v>
      </c>
      <c r="F306" s="15">
        <f>(E306*EXP(Painel!$E$12-(Painel!$E$19^2)/2+NORMSINV(AleatProd!F305)*Painel!$E$19))</f>
        <v>1002872.0807285466</v>
      </c>
      <c r="G306" s="15">
        <f>(F306*EXP(Painel!$E$12-(Painel!$E$19^2)/2+NORMSINV(AleatProd!G305)*Painel!$E$19))</f>
        <v>998052.03760392347</v>
      </c>
      <c r="H306" s="15">
        <f>(G306*EXP(Painel!$E$12-(Painel!$E$19^2)/2+NORMSINV(AleatProd!H305)*Painel!$E$19))</f>
        <v>980571.19847311382</v>
      </c>
      <c r="I306" s="15">
        <f>(H306*EXP(Painel!$E$12-(Painel!$E$19^2)/2+NORMSINV(AleatProd!I305)*Painel!$E$19))</f>
        <v>991982.19344109728</v>
      </c>
      <c r="J306" s="15">
        <f>(I306*EXP(Painel!$E$12-(Painel!$E$19^2)/2+NORMSINV(AleatProd!J305)*Painel!$E$19))</f>
        <v>1011951.27058833</v>
      </c>
      <c r="K306" s="15">
        <f>(J306*EXP(Painel!$E$12-(Painel!$E$19^2)/2+NORMSINV(AleatProd!K305)*Painel!$E$19))</f>
        <v>1005498.6435141158</v>
      </c>
      <c r="L306" s="15">
        <f>(K306*EXP(Painel!$E$12-(Painel!$E$19^2)/2+NORMSINV(AleatProd!L305)*Painel!$E$19))</f>
        <v>1003648.1591851609</v>
      </c>
      <c r="M306" s="15">
        <f>(L306*EXP(Painel!$E$12-(Painel!$E$19^2)/2+NORMSINV(AleatProd!M305)*Painel!$E$19))</f>
        <v>1000790.2676451983</v>
      </c>
      <c r="N306" s="15">
        <f>(M306*EXP(Painel!$E$12-(Painel!$E$19^2)/2+NORMSINV(AleatProd!N305)*Painel!$E$19))</f>
        <v>984012.30850829778</v>
      </c>
      <c r="O306" s="15">
        <f>(N306*EXP(Painel!$E$12-(Painel!$E$19^2)/2+NORMSINV(AleatProd!O305)*Painel!$E$19))</f>
        <v>978857.28360120754</v>
      </c>
      <c r="P306" s="15">
        <f>(O306*EXP(Painel!$E$12-(Painel!$E$19^2)/2+NORMSINV(AleatProd!P305)*Painel!$E$19))</f>
        <v>973037.67916965578</v>
      </c>
      <c r="Q306" s="15">
        <f>(P306*EXP(Painel!$E$12-(Painel!$E$19^2)/2+NORMSINV(AleatProd!Q305)*Painel!$E$19))</f>
        <v>971078.06204250304</v>
      </c>
      <c r="R306" s="15">
        <f>(Q306*EXP(Painel!$E$12-(Painel!$E$19^2)/2+NORMSINV(AleatProd!R305)*Painel!$E$19))</f>
        <v>968905.93991154945</v>
      </c>
      <c r="S306" s="15">
        <f>(R306*EXP(Painel!$E$12-(Painel!$E$19^2)/2+NORMSINV(AleatProd!S305)*Painel!$E$19))</f>
        <v>983846.73776183557</v>
      </c>
      <c r="T306" s="15">
        <f>(S306*EXP(Painel!$E$12-(Painel!$E$19^2)/2+NORMSINV(AleatProd!T305)*Painel!$E$19))</f>
        <v>970215.42465950688</v>
      </c>
      <c r="U306" s="15">
        <f>(T306*EXP(Painel!$E$12-(Painel!$E$19^2)/2+NORMSINV(AleatProd!U305)*Painel!$E$19))</f>
        <v>973174.60566398106</v>
      </c>
      <c r="V306" s="15">
        <f>(U306*EXP(Painel!$E$12-(Painel!$E$19^2)/2+NORMSINV(AleatProd!V305)*Painel!$E$19))</f>
        <v>963136.96273279237</v>
      </c>
    </row>
    <row r="307" spans="1:22" x14ac:dyDescent="0.25">
      <c r="A307">
        <v>304</v>
      </c>
      <c r="B307" s="2">
        <f>Painel!$B$6</f>
        <v>1000000</v>
      </c>
      <c r="C307" s="15">
        <f>(B307*EXP(Painel!$E$12-(Painel!$E$19^2)/2+NORMSINV(AleatProd!C306)*Painel!$E$19))</f>
        <v>1008939.6669803162</v>
      </c>
      <c r="D307" s="15">
        <f>(C307*EXP(Painel!$E$12-(Painel!$E$19^2)/2+NORMSINV(AleatProd!D306)*Painel!$E$19))</f>
        <v>1003439.5457841161</v>
      </c>
      <c r="E307" s="15">
        <f>(D307*EXP(Painel!$E$12-(Painel!$E$19^2)/2+NORMSINV(AleatProd!E306)*Painel!$E$19))</f>
        <v>994966.97288132587</v>
      </c>
      <c r="F307" s="15">
        <f>(E307*EXP(Painel!$E$12-(Painel!$E$19^2)/2+NORMSINV(AleatProd!F306)*Painel!$E$19))</f>
        <v>990985.2201004856</v>
      </c>
      <c r="G307" s="15">
        <f>(F307*EXP(Painel!$E$12-(Painel!$E$19^2)/2+NORMSINV(AleatProd!G306)*Painel!$E$19))</f>
        <v>998510.51650543115</v>
      </c>
      <c r="H307" s="15">
        <f>(G307*EXP(Painel!$E$12-(Painel!$E$19^2)/2+NORMSINV(AleatProd!H306)*Painel!$E$19))</f>
        <v>999091.77526550263</v>
      </c>
      <c r="I307" s="15">
        <f>(H307*EXP(Painel!$E$12-(Painel!$E$19^2)/2+NORMSINV(AleatProd!I306)*Painel!$E$19))</f>
        <v>1001050.3833837674</v>
      </c>
      <c r="J307" s="15">
        <f>(I307*EXP(Painel!$E$12-(Painel!$E$19^2)/2+NORMSINV(AleatProd!J306)*Painel!$E$19))</f>
        <v>1003487.9376742108</v>
      </c>
      <c r="K307" s="15">
        <f>(J307*EXP(Painel!$E$12-(Painel!$E$19^2)/2+NORMSINV(AleatProd!K306)*Painel!$E$19))</f>
        <v>1017940.8352832804</v>
      </c>
      <c r="L307" s="15">
        <f>(K307*EXP(Painel!$E$12-(Painel!$E$19^2)/2+NORMSINV(AleatProd!L306)*Painel!$E$19))</f>
        <v>1003057.3446269672</v>
      </c>
      <c r="M307" s="15">
        <f>(L307*EXP(Painel!$E$12-(Painel!$E$19^2)/2+NORMSINV(AleatProd!M306)*Painel!$E$19))</f>
        <v>986221.723154929</v>
      </c>
      <c r="N307" s="15">
        <f>(M307*EXP(Painel!$E$12-(Painel!$E$19^2)/2+NORMSINV(AleatProd!N306)*Painel!$E$19))</f>
        <v>979545.10796436353</v>
      </c>
      <c r="O307" s="15">
        <f>(N307*EXP(Painel!$E$12-(Painel!$E$19^2)/2+NORMSINV(AleatProd!O306)*Painel!$E$19))</f>
        <v>978646.26295112167</v>
      </c>
      <c r="P307" s="15">
        <f>(O307*EXP(Painel!$E$12-(Painel!$E$19^2)/2+NORMSINV(AleatProd!P306)*Painel!$E$19))</f>
        <v>987521.2376290058</v>
      </c>
      <c r="Q307" s="15">
        <f>(P307*EXP(Painel!$E$12-(Painel!$E$19^2)/2+NORMSINV(AleatProd!Q306)*Painel!$E$19))</f>
        <v>1002928.1702846729</v>
      </c>
      <c r="R307" s="15">
        <f>(Q307*EXP(Painel!$E$12-(Painel!$E$19^2)/2+NORMSINV(AleatProd!R306)*Painel!$E$19))</f>
        <v>994045.97304243001</v>
      </c>
      <c r="S307" s="15">
        <f>(R307*EXP(Painel!$E$12-(Painel!$E$19^2)/2+NORMSINV(AleatProd!S306)*Painel!$E$19))</f>
        <v>1004806.9630004236</v>
      </c>
      <c r="T307" s="15">
        <f>(S307*EXP(Painel!$E$12-(Painel!$E$19^2)/2+NORMSINV(AleatProd!T306)*Painel!$E$19))</f>
        <v>987161.26227700058</v>
      </c>
      <c r="U307" s="15">
        <f>(T307*EXP(Painel!$E$12-(Painel!$E$19^2)/2+NORMSINV(AleatProd!U306)*Painel!$E$19))</f>
        <v>996803.73263359768</v>
      </c>
      <c r="V307" s="15">
        <f>(U307*EXP(Painel!$E$12-(Painel!$E$19^2)/2+NORMSINV(AleatProd!V306)*Painel!$E$19))</f>
        <v>987920.24603815726</v>
      </c>
    </row>
    <row r="308" spans="1:22" x14ac:dyDescent="0.25">
      <c r="A308">
        <v>305</v>
      </c>
      <c r="B308" s="2">
        <f>Painel!$B$6</f>
        <v>1000000</v>
      </c>
      <c r="C308" s="15">
        <f>(B308*EXP(Painel!$E$12-(Painel!$E$19^2)/2+NORMSINV(AleatProd!C307)*Painel!$E$19))</f>
        <v>1001209.0881678179</v>
      </c>
      <c r="D308" s="15">
        <f>(C308*EXP(Painel!$E$12-(Painel!$E$19^2)/2+NORMSINV(AleatProd!D307)*Painel!$E$19))</f>
        <v>1010602.6992649492</v>
      </c>
      <c r="E308" s="15">
        <f>(D308*EXP(Painel!$E$12-(Painel!$E$19^2)/2+NORMSINV(AleatProd!E307)*Painel!$E$19))</f>
        <v>1009709.3398325854</v>
      </c>
      <c r="F308" s="15">
        <f>(E308*EXP(Painel!$E$12-(Painel!$E$19^2)/2+NORMSINV(AleatProd!F307)*Painel!$E$19))</f>
        <v>1004814.3075765896</v>
      </c>
      <c r="G308" s="15">
        <f>(F308*EXP(Painel!$E$12-(Painel!$E$19^2)/2+NORMSINV(AleatProd!G307)*Painel!$E$19))</f>
        <v>1019786.6405174001</v>
      </c>
      <c r="H308" s="15">
        <f>(G308*EXP(Painel!$E$12-(Painel!$E$19^2)/2+NORMSINV(AleatProd!H307)*Painel!$E$19))</f>
        <v>1011288.6839704645</v>
      </c>
      <c r="I308" s="15">
        <f>(H308*EXP(Painel!$E$12-(Painel!$E$19^2)/2+NORMSINV(AleatProd!I307)*Painel!$E$19))</f>
        <v>1032947.4201399037</v>
      </c>
      <c r="J308" s="15">
        <f>(I308*EXP(Painel!$E$12-(Painel!$E$19^2)/2+NORMSINV(AleatProd!J307)*Painel!$E$19))</f>
        <v>1037432.4631661954</v>
      </c>
      <c r="K308" s="15">
        <f>(J308*EXP(Painel!$E$12-(Painel!$E$19^2)/2+NORMSINV(AleatProd!K307)*Painel!$E$19))</f>
        <v>1037546.3557482888</v>
      </c>
      <c r="L308" s="15">
        <f>(K308*EXP(Painel!$E$12-(Painel!$E$19^2)/2+NORMSINV(AleatProd!L307)*Painel!$E$19))</f>
        <v>1035691.2318785079</v>
      </c>
      <c r="M308" s="15">
        <f>(L308*EXP(Painel!$E$12-(Painel!$E$19^2)/2+NORMSINV(AleatProd!M307)*Painel!$E$19))</f>
        <v>1058997.926906761</v>
      </c>
      <c r="N308" s="15">
        <f>(M308*EXP(Painel!$E$12-(Painel!$E$19^2)/2+NORMSINV(AleatProd!N307)*Painel!$E$19))</f>
        <v>1054505.3415713112</v>
      </c>
      <c r="O308" s="15">
        <f>(N308*EXP(Painel!$E$12-(Painel!$E$19^2)/2+NORMSINV(AleatProd!O307)*Painel!$E$19))</f>
        <v>1050671.373985687</v>
      </c>
      <c r="P308" s="15">
        <f>(O308*EXP(Painel!$E$12-(Painel!$E$19^2)/2+NORMSINV(AleatProd!P307)*Painel!$E$19))</f>
        <v>1036182.8026475286</v>
      </c>
      <c r="Q308" s="15">
        <f>(P308*EXP(Painel!$E$12-(Painel!$E$19^2)/2+NORMSINV(AleatProd!Q307)*Painel!$E$19))</f>
        <v>1040050.7015120821</v>
      </c>
      <c r="R308" s="15">
        <f>(Q308*EXP(Painel!$E$12-(Painel!$E$19^2)/2+NORMSINV(AleatProd!R307)*Painel!$E$19))</f>
        <v>1038703.8362609813</v>
      </c>
      <c r="S308" s="15">
        <f>(R308*EXP(Painel!$E$12-(Painel!$E$19^2)/2+NORMSINV(AleatProd!S307)*Painel!$E$19))</f>
        <v>1026150.7835153951</v>
      </c>
      <c r="T308" s="15">
        <f>(S308*EXP(Painel!$E$12-(Painel!$E$19^2)/2+NORMSINV(AleatProd!T307)*Painel!$E$19))</f>
        <v>1024223.9858914955</v>
      </c>
      <c r="U308" s="15">
        <f>(T308*EXP(Painel!$E$12-(Painel!$E$19^2)/2+NORMSINV(AleatProd!U307)*Painel!$E$19))</f>
        <v>1033219.8087340243</v>
      </c>
      <c r="V308" s="15">
        <f>(U308*EXP(Painel!$E$12-(Painel!$E$19^2)/2+NORMSINV(AleatProd!V307)*Painel!$E$19))</f>
        <v>1040664.6702417176</v>
      </c>
    </row>
    <row r="309" spans="1:22" x14ac:dyDescent="0.25">
      <c r="A309">
        <v>306</v>
      </c>
      <c r="B309" s="2">
        <f>Painel!$B$6</f>
        <v>1000000</v>
      </c>
      <c r="C309" s="15">
        <f>(B309*EXP(Painel!$E$12-(Painel!$E$19^2)/2+NORMSINV(AleatProd!C308)*Painel!$E$19))</f>
        <v>1007891.3749520739</v>
      </c>
      <c r="D309" s="15">
        <f>(C309*EXP(Painel!$E$12-(Painel!$E$19^2)/2+NORMSINV(AleatProd!D308)*Painel!$E$19))</f>
        <v>993709.84548441553</v>
      </c>
      <c r="E309" s="15">
        <f>(D309*EXP(Painel!$E$12-(Painel!$E$19^2)/2+NORMSINV(AleatProd!E308)*Painel!$E$19))</f>
        <v>1001452.3918369504</v>
      </c>
      <c r="F309" s="15">
        <f>(E309*EXP(Painel!$E$12-(Painel!$E$19^2)/2+NORMSINV(AleatProd!F308)*Painel!$E$19))</f>
        <v>993940.59734893008</v>
      </c>
      <c r="G309" s="15">
        <f>(F309*EXP(Painel!$E$12-(Painel!$E$19^2)/2+NORMSINV(AleatProd!G308)*Painel!$E$19))</f>
        <v>990667.41242579452</v>
      </c>
      <c r="H309" s="15">
        <f>(G309*EXP(Painel!$E$12-(Painel!$E$19^2)/2+NORMSINV(AleatProd!H308)*Painel!$E$19))</f>
        <v>1003912.567967777</v>
      </c>
      <c r="I309" s="15">
        <f>(H309*EXP(Painel!$E$12-(Painel!$E$19^2)/2+NORMSINV(AleatProd!I308)*Painel!$E$19))</f>
        <v>1010774.822615953</v>
      </c>
      <c r="J309" s="15">
        <f>(I309*EXP(Painel!$E$12-(Painel!$E$19^2)/2+NORMSINV(AleatProd!J308)*Painel!$E$19))</f>
        <v>1013231.7044906733</v>
      </c>
      <c r="K309" s="15">
        <f>(J309*EXP(Painel!$E$12-(Painel!$E$19^2)/2+NORMSINV(AleatProd!K308)*Painel!$E$19))</f>
        <v>1016928.4034481698</v>
      </c>
      <c r="L309" s="15">
        <f>(K309*EXP(Painel!$E$12-(Painel!$E$19^2)/2+NORMSINV(AleatProd!L308)*Painel!$E$19))</f>
        <v>1024325.1917791459</v>
      </c>
      <c r="M309" s="15">
        <f>(L309*EXP(Painel!$E$12-(Painel!$E$19^2)/2+NORMSINV(AleatProd!M308)*Painel!$E$19))</f>
        <v>1024727.4637983033</v>
      </c>
      <c r="N309" s="15">
        <f>(M309*EXP(Painel!$E$12-(Painel!$E$19^2)/2+NORMSINV(AleatProd!N308)*Painel!$E$19))</f>
        <v>1023382.119110238</v>
      </c>
      <c r="O309" s="15">
        <f>(N309*EXP(Painel!$E$12-(Painel!$E$19^2)/2+NORMSINV(AleatProd!O308)*Painel!$E$19))</f>
        <v>1018617.1113053281</v>
      </c>
      <c r="P309" s="15">
        <f>(O309*EXP(Painel!$E$12-(Painel!$E$19^2)/2+NORMSINV(AleatProd!P308)*Painel!$E$19))</f>
        <v>1019837.249498762</v>
      </c>
      <c r="Q309" s="15">
        <f>(P309*EXP(Painel!$E$12-(Painel!$E$19^2)/2+NORMSINV(AleatProd!Q308)*Painel!$E$19))</f>
        <v>1021609.45650218</v>
      </c>
      <c r="R309" s="15">
        <f>(Q309*EXP(Painel!$E$12-(Painel!$E$19^2)/2+NORMSINV(AleatProd!R308)*Painel!$E$19))</f>
        <v>1037695.8262402919</v>
      </c>
      <c r="S309" s="15">
        <f>(R309*EXP(Painel!$E$12-(Painel!$E$19^2)/2+NORMSINV(AleatProd!S308)*Painel!$E$19))</f>
        <v>1031000.1006443485</v>
      </c>
      <c r="T309" s="15">
        <f>(S309*EXP(Painel!$E$12-(Painel!$E$19^2)/2+NORMSINV(AleatProd!T308)*Painel!$E$19))</f>
        <v>1026005.3061670896</v>
      </c>
      <c r="U309" s="15">
        <f>(T309*EXP(Painel!$E$12-(Painel!$E$19^2)/2+NORMSINV(AleatProd!U308)*Painel!$E$19))</f>
        <v>1034596.1951759878</v>
      </c>
      <c r="V309" s="15">
        <f>(U309*EXP(Painel!$E$12-(Painel!$E$19^2)/2+NORMSINV(AleatProd!V308)*Painel!$E$19))</f>
        <v>1026266.907204107</v>
      </c>
    </row>
    <row r="310" spans="1:22" x14ac:dyDescent="0.25">
      <c r="A310">
        <v>307</v>
      </c>
      <c r="B310" s="2">
        <f>Painel!$B$6</f>
        <v>1000000</v>
      </c>
      <c r="C310" s="15">
        <f>(B310*EXP(Painel!$E$12-(Painel!$E$19^2)/2+NORMSINV(AleatProd!C309)*Painel!$E$19))</f>
        <v>1006783.326657543</v>
      </c>
      <c r="D310" s="15">
        <f>(C310*EXP(Painel!$E$12-(Painel!$E$19^2)/2+NORMSINV(AleatProd!D309)*Painel!$E$19))</f>
        <v>1007470.5300676678</v>
      </c>
      <c r="E310" s="15">
        <f>(D310*EXP(Painel!$E$12-(Painel!$E$19^2)/2+NORMSINV(AleatProd!E309)*Painel!$E$19))</f>
        <v>1013063.1543707368</v>
      </c>
      <c r="F310" s="15">
        <f>(E310*EXP(Painel!$E$12-(Painel!$E$19^2)/2+NORMSINV(AleatProd!F309)*Painel!$E$19))</f>
        <v>1008552.0980855138</v>
      </c>
      <c r="G310" s="15">
        <f>(F310*EXP(Painel!$E$12-(Painel!$E$19^2)/2+NORMSINV(AleatProd!G309)*Painel!$E$19))</f>
        <v>1013649.2961495416</v>
      </c>
      <c r="H310" s="15">
        <f>(G310*EXP(Painel!$E$12-(Painel!$E$19^2)/2+NORMSINV(AleatProd!H309)*Painel!$E$19))</f>
        <v>1011269.6026970767</v>
      </c>
      <c r="I310" s="15">
        <f>(H310*EXP(Painel!$E$12-(Painel!$E$19^2)/2+NORMSINV(AleatProd!I309)*Painel!$E$19))</f>
        <v>993901.94411682524</v>
      </c>
      <c r="J310" s="15">
        <f>(I310*EXP(Painel!$E$12-(Painel!$E$19^2)/2+NORMSINV(AleatProd!J309)*Painel!$E$19))</f>
        <v>1006177.7942637282</v>
      </c>
      <c r="K310" s="15">
        <f>(J310*EXP(Painel!$E$12-(Painel!$E$19^2)/2+NORMSINV(AleatProd!K309)*Painel!$E$19))</f>
        <v>1002269.1168461697</v>
      </c>
      <c r="L310" s="15">
        <f>(K310*EXP(Painel!$E$12-(Painel!$E$19^2)/2+NORMSINV(AleatProd!L309)*Painel!$E$19))</f>
        <v>1003436.3317242868</v>
      </c>
      <c r="M310" s="15">
        <f>(L310*EXP(Painel!$E$12-(Painel!$E$19^2)/2+NORMSINV(AleatProd!M309)*Painel!$E$19))</f>
        <v>988679.25110304286</v>
      </c>
      <c r="N310" s="15">
        <f>(M310*EXP(Painel!$E$12-(Painel!$E$19^2)/2+NORMSINV(AleatProd!N309)*Painel!$E$19))</f>
        <v>976343.67625126732</v>
      </c>
      <c r="O310" s="15">
        <f>(N310*EXP(Painel!$E$12-(Painel!$E$19^2)/2+NORMSINV(AleatProd!O309)*Painel!$E$19))</f>
        <v>980360.82188236213</v>
      </c>
      <c r="P310" s="15">
        <f>(O310*EXP(Painel!$E$12-(Painel!$E$19^2)/2+NORMSINV(AleatProd!P309)*Painel!$E$19))</f>
        <v>977934.80137595662</v>
      </c>
      <c r="Q310" s="15">
        <f>(P310*EXP(Painel!$E$12-(Painel!$E$19^2)/2+NORMSINV(AleatProd!Q309)*Painel!$E$19))</f>
        <v>960830.81938326196</v>
      </c>
      <c r="R310" s="15">
        <f>(Q310*EXP(Painel!$E$12-(Painel!$E$19^2)/2+NORMSINV(AleatProd!R309)*Painel!$E$19))</f>
        <v>960226.28591183678</v>
      </c>
      <c r="S310" s="15">
        <f>(R310*EXP(Painel!$E$12-(Painel!$E$19^2)/2+NORMSINV(AleatProd!S309)*Painel!$E$19))</f>
        <v>959088.06798280578</v>
      </c>
      <c r="T310" s="15">
        <f>(S310*EXP(Painel!$E$12-(Painel!$E$19^2)/2+NORMSINV(AleatProd!T309)*Painel!$E$19))</f>
        <v>945172.04848918144</v>
      </c>
      <c r="U310" s="15">
        <f>(T310*EXP(Painel!$E$12-(Painel!$E$19^2)/2+NORMSINV(AleatProd!U309)*Painel!$E$19))</f>
        <v>941631.49086925143</v>
      </c>
      <c r="V310" s="15">
        <f>(U310*EXP(Painel!$E$12-(Painel!$E$19^2)/2+NORMSINV(AleatProd!V309)*Painel!$E$19))</f>
        <v>944857.84346987319</v>
      </c>
    </row>
    <row r="311" spans="1:22" x14ac:dyDescent="0.25">
      <c r="A311">
        <v>308</v>
      </c>
      <c r="B311" s="2">
        <f>Painel!$B$6</f>
        <v>1000000</v>
      </c>
      <c r="C311" s="15">
        <f>(B311*EXP(Painel!$E$12-(Painel!$E$19^2)/2+NORMSINV(AleatProd!C310)*Painel!$E$19))</f>
        <v>1012488.9806454038</v>
      </c>
      <c r="D311" s="15">
        <f>(C311*EXP(Painel!$E$12-(Painel!$E$19^2)/2+NORMSINV(AleatProd!D310)*Painel!$E$19))</f>
        <v>1010355.6069872646</v>
      </c>
      <c r="E311" s="15">
        <f>(D311*EXP(Painel!$E$12-(Painel!$E$19^2)/2+NORMSINV(AleatProd!E310)*Painel!$E$19))</f>
        <v>1008141.0018854671</v>
      </c>
      <c r="F311" s="15">
        <f>(E311*EXP(Painel!$E$12-(Painel!$E$19^2)/2+NORMSINV(AleatProd!F310)*Painel!$E$19))</f>
        <v>1009646.6383405961</v>
      </c>
      <c r="G311" s="15">
        <f>(F311*EXP(Painel!$E$12-(Painel!$E$19^2)/2+NORMSINV(AleatProd!G310)*Painel!$E$19))</f>
        <v>1012209.8144703973</v>
      </c>
      <c r="H311" s="15">
        <f>(G311*EXP(Painel!$E$12-(Painel!$E$19^2)/2+NORMSINV(AleatProd!H310)*Painel!$E$19))</f>
        <v>1013627.8358663748</v>
      </c>
      <c r="I311" s="15">
        <f>(H311*EXP(Painel!$E$12-(Painel!$E$19^2)/2+NORMSINV(AleatProd!I310)*Painel!$E$19))</f>
        <v>1014187.9553036469</v>
      </c>
      <c r="J311" s="15">
        <f>(I311*EXP(Painel!$E$12-(Painel!$E$19^2)/2+NORMSINV(AleatProd!J310)*Painel!$E$19))</f>
        <v>1005946.6980488078</v>
      </c>
      <c r="K311" s="15">
        <f>(J311*EXP(Painel!$E$12-(Painel!$E$19^2)/2+NORMSINV(AleatProd!K310)*Painel!$E$19))</f>
        <v>1002750.2694353786</v>
      </c>
      <c r="L311" s="15">
        <f>(K311*EXP(Painel!$E$12-(Painel!$E$19^2)/2+NORMSINV(AleatProd!L310)*Painel!$E$19))</f>
        <v>993060.15425744723</v>
      </c>
      <c r="M311" s="15">
        <f>(L311*EXP(Painel!$E$12-(Painel!$E$19^2)/2+NORMSINV(AleatProd!M310)*Painel!$E$19))</f>
        <v>990139.87343644165</v>
      </c>
      <c r="N311" s="15">
        <f>(M311*EXP(Painel!$E$12-(Painel!$E$19^2)/2+NORMSINV(AleatProd!N310)*Painel!$E$19))</f>
        <v>994888.98764469533</v>
      </c>
      <c r="O311" s="15">
        <f>(N311*EXP(Painel!$E$12-(Painel!$E$19^2)/2+NORMSINV(AleatProd!O310)*Painel!$E$19))</f>
        <v>990380.06950888829</v>
      </c>
      <c r="P311" s="15">
        <f>(O311*EXP(Painel!$E$12-(Painel!$E$19^2)/2+NORMSINV(AleatProd!P310)*Painel!$E$19))</f>
        <v>995727.85926138726</v>
      </c>
      <c r="Q311" s="15">
        <f>(P311*EXP(Painel!$E$12-(Painel!$E$19^2)/2+NORMSINV(AleatProd!Q310)*Painel!$E$19))</f>
        <v>1006869.4813041246</v>
      </c>
      <c r="R311" s="15">
        <f>(Q311*EXP(Painel!$E$12-(Painel!$E$19^2)/2+NORMSINV(AleatProd!R310)*Painel!$E$19))</f>
        <v>988870.88112761744</v>
      </c>
      <c r="S311" s="15">
        <f>(R311*EXP(Painel!$E$12-(Painel!$E$19^2)/2+NORMSINV(AleatProd!S310)*Painel!$E$19))</f>
        <v>976233.03657893359</v>
      </c>
      <c r="T311" s="15">
        <f>(S311*EXP(Painel!$E$12-(Painel!$E$19^2)/2+NORMSINV(AleatProd!T310)*Painel!$E$19))</f>
        <v>983703.70072373841</v>
      </c>
      <c r="U311" s="15">
        <f>(T311*EXP(Painel!$E$12-(Painel!$E$19^2)/2+NORMSINV(AleatProd!U310)*Painel!$E$19))</f>
        <v>969340.45994828409</v>
      </c>
      <c r="V311" s="15">
        <f>(U311*EXP(Painel!$E$12-(Painel!$E$19^2)/2+NORMSINV(AleatProd!V310)*Painel!$E$19))</f>
        <v>951261.30315472593</v>
      </c>
    </row>
    <row r="312" spans="1:22" x14ac:dyDescent="0.25">
      <c r="A312">
        <v>309</v>
      </c>
      <c r="B312" s="2">
        <f>Painel!$B$6</f>
        <v>1000000</v>
      </c>
      <c r="C312" s="15">
        <f>(B312*EXP(Painel!$E$12-(Painel!$E$19^2)/2+NORMSINV(AleatProd!C311)*Painel!$E$19))</f>
        <v>995503.1700331982</v>
      </c>
      <c r="D312" s="15">
        <f>(C312*EXP(Painel!$E$12-(Painel!$E$19^2)/2+NORMSINV(AleatProd!D311)*Painel!$E$19))</f>
        <v>1003407.7388882623</v>
      </c>
      <c r="E312" s="15">
        <f>(D312*EXP(Painel!$E$12-(Painel!$E$19^2)/2+NORMSINV(AleatProd!E311)*Painel!$E$19))</f>
        <v>998724.48928507743</v>
      </c>
      <c r="F312" s="15">
        <f>(E312*EXP(Painel!$E$12-(Painel!$E$19^2)/2+NORMSINV(AleatProd!F311)*Painel!$E$19))</f>
        <v>1019581.2938647746</v>
      </c>
      <c r="G312" s="15">
        <f>(F312*EXP(Painel!$E$12-(Painel!$E$19^2)/2+NORMSINV(AleatProd!G311)*Painel!$E$19))</f>
        <v>1012245.9140075551</v>
      </c>
      <c r="H312" s="15">
        <f>(G312*EXP(Painel!$E$12-(Painel!$E$19^2)/2+NORMSINV(AleatProd!H311)*Painel!$E$19))</f>
        <v>1013855.2906785278</v>
      </c>
      <c r="I312" s="15">
        <f>(H312*EXP(Painel!$E$12-(Painel!$E$19^2)/2+NORMSINV(AleatProd!I311)*Painel!$E$19))</f>
        <v>993321.67486783094</v>
      </c>
      <c r="J312" s="15">
        <f>(I312*EXP(Painel!$E$12-(Painel!$E$19^2)/2+NORMSINV(AleatProd!J311)*Painel!$E$19))</f>
        <v>982285.2332029203</v>
      </c>
      <c r="K312" s="15">
        <f>(J312*EXP(Painel!$E$12-(Painel!$E$19^2)/2+NORMSINV(AleatProd!K311)*Painel!$E$19))</f>
        <v>986546.06197410403</v>
      </c>
      <c r="L312" s="15">
        <f>(K312*EXP(Painel!$E$12-(Painel!$E$19^2)/2+NORMSINV(AleatProd!L311)*Painel!$E$19))</f>
        <v>971231.30260094721</v>
      </c>
      <c r="M312" s="15">
        <f>(L312*EXP(Painel!$E$12-(Painel!$E$19^2)/2+NORMSINV(AleatProd!M311)*Painel!$E$19))</f>
        <v>953191.99075323611</v>
      </c>
      <c r="N312" s="15">
        <f>(M312*EXP(Painel!$E$12-(Painel!$E$19^2)/2+NORMSINV(AleatProd!N311)*Painel!$E$19))</f>
        <v>952770.63120423502</v>
      </c>
      <c r="O312" s="15">
        <f>(N312*EXP(Painel!$E$12-(Painel!$E$19^2)/2+NORMSINV(AleatProd!O311)*Painel!$E$19))</f>
        <v>946230.54670933727</v>
      </c>
      <c r="P312" s="15">
        <f>(O312*EXP(Painel!$E$12-(Painel!$E$19^2)/2+NORMSINV(AleatProd!P311)*Painel!$E$19))</f>
        <v>945955.18764240178</v>
      </c>
      <c r="Q312" s="15">
        <f>(P312*EXP(Painel!$E$12-(Painel!$E$19^2)/2+NORMSINV(AleatProd!Q311)*Painel!$E$19))</f>
        <v>935373.75489743298</v>
      </c>
      <c r="R312" s="15">
        <f>(Q312*EXP(Painel!$E$12-(Painel!$E$19^2)/2+NORMSINV(AleatProd!R311)*Painel!$E$19))</f>
        <v>948512.25785141962</v>
      </c>
      <c r="S312" s="15">
        <f>(R312*EXP(Painel!$E$12-(Painel!$E$19^2)/2+NORMSINV(AleatProd!S311)*Painel!$E$19))</f>
        <v>957965.70466615795</v>
      </c>
      <c r="T312" s="15">
        <f>(S312*EXP(Painel!$E$12-(Painel!$E$19^2)/2+NORMSINV(AleatProd!T311)*Painel!$E$19))</f>
        <v>951285.16985784774</v>
      </c>
      <c r="U312" s="15">
        <f>(T312*EXP(Painel!$E$12-(Painel!$E$19^2)/2+NORMSINV(AleatProd!U311)*Painel!$E$19))</f>
        <v>953940.70566252654</v>
      </c>
      <c r="V312" s="15">
        <f>(U312*EXP(Painel!$E$12-(Painel!$E$19^2)/2+NORMSINV(AleatProd!V311)*Painel!$E$19))</f>
        <v>954415.29807451402</v>
      </c>
    </row>
    <row r="313" spans="1:22" x14ac:dyDescent="0.25">
      <c r="A313">
        <v>310</v>
      </c>
      <c r="B313" s="2">
        <f>Painel!$B$6</f>
        <v>1000000</v>
      </c>
      <c r="C313" s="15">
        <f>(B313*EXP(Painel!$E$12-(Painel!$E$19^2)/2+NORMSINV(AleatProd!C312)*Painel!$E$19))</f>
        <v>1009951.7497184471</v>
      </c>
      <c r="D313" s="15">
        <f>(C313*EXP(Painel!$E$12-(Painel!$E$19^2)/2+NORMSINV(AleatProd!D312)*Painel!$E$19))</f>
        <v>1007165.0995532736</v>
      </c>
      <c r="E313" s="15">
        <f>(D313*EXP(Painel!$E$12-(Painel!$E$19^2)/2+NORMSINV(AleatProd!E312)*Painel!$E$19))</f>
        <v>1008542.0027507056</v>
      </c>
      <c r="F313" s="15">
        <f>(E313*EXP(Painel!$E$12-(Painel!$E$19^2)/2+NORMSINV(AleatProd!F312)*Painel!$E$19))</f>
        <v>1000778.4827220959</v>
      </c>
      <c r="G313" s="15">
        <f>(F313*EXP(Painel!$E$12-(Painel!$E$19^2)/2+NORMSINV(AleatProd!G312)*Painel!$E$19))</f>
        <v>987793.54983354977</v>
      </c>
      <c r="H313" s="15">
        <f>(G313*EXP(Painel!$E$12-(Painel!$E$19^2)/2+NORMSINV(AleatProd!H312)*Painel!$E$19))</f>
        <v>983069.51676031528</v>
      </c>
      <c r="I313" s="15">
        <f>(H313*EXP(Painel!$E$12-(Painel!$E$19^2)/2+NORMSINV(AleatProd!I312)*Painel!$E$19))</f>
        <v>993108.91169655754</v>
      </c>
      <c r="J313" s="15">
        <f>(I313*EXP(Painel!$E$12-(Painel!$E$19^2)/2+NORMSINV(AleatProd!J312)*Painel!$E$19))</f>
        <v>994766.93626673915</v>
      </c>
      <c r="K313" s="15">
        <f>(J313*EXP(Painel!$E$12-(Painel!$E$19^2)/2+NORMSINV(AleatProd!K312)*Painel!$E$19))</f>
        <v>1000358.6933709428</v>
      </c>
      <c r="L313" s="15">
        <f>(K313*EXP(Painel!$E$12-(Painel!$E$19^2)/2+NORMSINV(AleatProd!L312)*Painel!$E$19))</f>
        <v>985684.38148702623</v>
      </c>
      <c r="M313" s="15">
        <f>(L313*EXP(Painel!$E$12-(Painel!$E$19^2)/2+NORMSINV(AleatProd!M312)*Painel!$E$19))</f>
        <v>979955.96595716325</v>
      </c>
      <c r="N313" s="15">
        <f>(M313*EXP(Painel!$E$12-(Painel!$E$19^2)/2+NORMSINV(AleatProd!N312)*Painel!$E$19))</f>
        <v>970802.64292889577</v>
      </c>
      <c r="O313" s="15">
        <f>(N313*EXP(Painel!$E$12-(Painel!$E$19^2)/2+NORMSINV(AleatProd!O312)*Painel!$E$19))</f>
        <v>963962.52265586751</v>
      </c>
      <c r="P313" s="15">
        <f>(O313*EXP(Painel!$E$12-(Painel!$E$19^2)/2+NORMSINV(AleatProd!P312)*Painel!$E$19))</f>
        <v>975501.26532292611</v>
      </c>
      <c r="Q313" s="15">
        <f>(P313*EXP(Painel!$E$12-(Painel!$E$19^2)/2+NORMSINV(AleatProd!Q312)*Painel!$E$19))</f>
        <v>977256.29353393358</v>
      </c>
      <c r="R313" s="15">
        <f>(Q313*EXP(Painel!$E$12-(Painel!$E$19^2)/2+NORMSINV(AleatProd!R312)*Painel!$E$19))</f>
        <v>968068.59638221806</v>
      </c>
      <c r="S313" s="15">
        <f>(R313*EXP(Painel!$E$12-(Painel!$E$19^2)/2+NORMSINV(AleatProd!S312)*Painel!$E$19))</f>
        <v>966941.61140458891</v>
      </c>
      <c r="T313" s="15">
        <f>(S313*EXP(Painel!$E$12-(Painel!$E$19^2)/2+NORMSINV(AleatProd!T312)*Painel!$E$19))</f>
        <v>965644.95589271502</v>
      </c>
      <c r="U313" s="15">
        <f>(T313*EXP(Painel!$E$12-(Painel!$E$19^2)/2+NORMSINV(AleatProd!U312)*Painel!$E$19))</f>
        <v>981238.33947248745</v>
      </c>
      <c r="V313" s="15">
        <f>(U313*EXP(Painel!$E$12-(Painel!$E$19^2)/2+NORMSINV(AleatProd!V312)*Painel!$E$19))</f>
        <v>977120.00734410645</v>
      </c>
    </row>
    <row r="314" spans="1:22" x14ac:dyDescent="0.25">
      <c r="A314">
        <v>311</v>
      </c>
      <c r="B314" s="2">
        <f>Painel!$B$6</f>
        <v>1000000</v>
      </c>
      <c r="C314" s="15">
        <f>(B314*EXP(Painel!$E$12-(Painel!$E$19^2)/2+NORMSINV(AleatProd!C313)*Painel!$E$19))</f>
        <v>1007511.9046985459</v>
      </c>
      <c r="D314" s="15">
        <f>(C314*EXP(Painel!$E$12-(Painel!$E$19^2)/2+NORMSINV(AleatProd!D313)*Painel!$E$19))</f>
        <v>1024048.5384028617</v>
      </c>
      <c r="E314" s="15">
        <f>(D314*EXP(Painel!$E$12-(Painel!$E$19^2)/2+NORMSINV(AleatProd!E313)*Painel!$E$19))</f>
        <v>1013508.6404206513</v>
      </c>
      <c r="F314" s="15">
        <f>(E314*EXP(Painel!$E$12-(Painel!$E$19^2)/2+NORMSINV(AleatProd!F313)*Painel!$E$19))</f>
        <v>1011588.2883547047</v>
      </c>
      <c r="G314" s="15">
        <f>(F314*EXP(Painel!$E$12-(Painel!$E$19^2)/2+NORMSINV(AleatProd!G313)*Painel!$E$19))</f>
        <v>1012290.1415904477</v>
      </c>
      <c r="H314" s="15">
        <f>(G314*EXP(Painel!$E$12-(Painel!$E$19^2)/2+NORMSINV(AleatProd!H313)*Painel!$E$19))</f>
        <v>1031808.7144823078</v>
      </c>
      <c r="I314" s="15">
        <f>(H314*EXP(Painel!$E$12-(Painel!$E$19^2)/2+NORMSINV(AleatProd!I313)*Painel!$E$19))</f>
        <v>1027700.1477211959</v>
      </c>
      <c r="J314" s="15">
        <f>(I314*EXP(Painel!$E$12-(Painel!$E$19^2)/2+NORMSINV(AleatProd!J313)*Painel!$E$19))</f>
        <v>1045541.3027575786</v>
      </c>
      <c r="K314" s="15">
        <f>(J314*EXP(Painel!$E$12-(Painel!$E$19^2)/2+NORMSINV(AleatProd!K313)*Painel!$E$19))</f>
        <v>1048782.2741447988</v>
      </c>
      <c r="L314" s="15">
        <f>(K314*EXP(Painel!$E$12-(Painel!$E$19^2)/2+NORMSINV(AleatProd!L313)*Painel!$E$19))</f>
        <v>1051730.5966110721</v>
      </c>
      <c r="M314" s="15">
        <f>(L314*EXP(Painel!$E$12-(Painel!$E$19^2)/2+NORMSINV(AleatProd!M313)*Painel!$E$19))</f>
        <v>1070470.7122613122</v>
      </c>
      <c r="N314" s="15">
        <f>(M314*EXP(Painel!$E$12-(Painel!$E$19^2)/2+NORMSINV(AleatProd!N313)*Painel!$E$19))</f>
        <v>1073753.008296049</v>
      </c>
      <c r="O314" s="15">
        <f>(N314*EXP(Painel!$E$12-(Painel!$E$19^2)/2+NORMSINV(AleatProd!O313)*Painel!$E$19))</f>
        <v>1065358.8376056198</v>
      </c>
      <c r="P314" s="15">
        <f>(O314*EXP(Painel!$E$12-(Painel!$E$19^2)/2+NORMSINV(AleatProd!P313)*Painel!$E$19))</f>
        <v>1064428.1816249003</v>
      </c>
      <c r="Q314" s="15">
        <f>(P314*EXP(Painel!$E$12-(Painel!$E$19^2)/2+NORMSINV(AleatProd!Q313)*Painel!$E$19))</f>
        <v>1056819.8147629288</v>
      </c>
      <c r="R314" s="15">
        <f>(Q314*EXP(Painel!$E$12-(Painel!$E$19^2)/2+NORMSINV(AleatProd!R313)*Painel!$E$19))</f>
        <v>1070117.2763267977</v>
      </c>
      <c r="S314" s="15">
        <f>(R314*EXP(Painel!$E$12-(Painel!$E$19^2)/2+NORMSINV(AleatProd!S313)*Painel!$E$19))</f>
        <v>1056972.9345499224</v>
      </c>
      <c r="T314" s="15">
        <f>(S314*EXP(Painel!$E$12-(Painel!$E$19^2)/2+NORMSINV(AleatProd!T313)*Painel!$E$19))</f>
        <v>1064942.5924154327</v>
      </c>
      <c r="U314" s="15">
        <f>(T314*EXP(Painel!$E$12-(Painel!$E$19^2)/2+NORMSINV(AleatProd!U313)*Painel!$E$19))</f>
        <v>1044548.4689059218</v>
      </c>
      <c r="V314" s="15">
        <f>(U314*EXP(Painel!$E$12-(Painel!$E$19^2)/2+NORMSINV(AleatProd!V313)*Painel!$E$19))</f>
        <v>1033229.6518830495</v>
      </c>
    </row>
    <row r="315" spans="1:22" x14ac:dyDescent="0.25">
      <c r="A315">
        <v>312</v>
      </c>
      <c r="B315" s="2">
        <f>Painel!$B$6</f>
        <v>1000000</v>
      </c>
      <c r="C315" s="15">
        <f>(B315*EXP(Painel!$E$12-(Painel!$E$19^2)/2+NORMSINV(AleatProd!C314)*Painel!$E$19))</f>
        <v>1018519.9068232711</v>
      </c>
      <c r="D315" s="15">
        <f>(C315*EXP(Painel!$E$12-(Painel!$E$19^2)/2+NORMSINV(AleatProd!D314)*Painel!$E$19))</f>
        <v>1046976.877085551</v>
      </c>
      <c r="E315" s="15">
        <f>(D315*EXP(Painel!$E$12-(Painel!$E$19^2)/2+NORMSINV(AleatProd!E314)*Painel!$E$19))</f>
        <v>1028838.7186961685</v>
      </c>
      <c r="F315" s="15">
        <f>(E315*EXP(Painel!$E$12-(Painel!$E$19^2)/2+NORMSINV(AleatProd!F314)*Painel!$E$19))</f>
        <v>1046335.1851626843</v>
      </c>
      <c r="G315" s="15">
        <f>(F315*EXP(Painel!$E$12-(Painel!$E$19^2)/2+NORMSINV(AleatProd!G314)*Painel!$E$19))</f>
        <v>1051321.2581225601</v>
      </c>
      <c r="H315" s="15">
        <f>(G315*EXP(Painel!$E$12-(Painel!$E$19^2)/2+NORMSINV(AleatProd!H314)*Painel!$E$19))</f>
        <v>1061915.700199442</v>
      </c>
      <c r="I315" s="15">
        <f>(H315*EXP(Painel!$E$12-(Painel!$E$19^2)/2+NORMSINV(AleatProd!I314)*Painel!$E$19))</f>
        <v>1068942.3562999151</v>
      </c>
      <c r="J315" s="15">
        <f>(I315*EXP(Painel!$E$12-(Painel!$E$19^2)/2+NORMSINV(AleatProd!J314)*Painel!$E$19))</f>
        <v>1073032.4940295611</v>
      </c>
      <c r="K315" s="15">
        <f>(J315*EXP(Painel!$E$12-(Painel!$E$19^2)/2+NORMSINV(AleatProd!K314)*Painel!$E$19))</f>
        <v>1072979.8122121922</v>
      </c>
      <c r="L315" s="15">
        <f>(K315*EXP(Painel!$E$12-(Painel!$E$19^2)/2+NORMSINV(AleatProd!L314)*Painel!$E$19))</f>
        <v>1072367.3152625186</v>
      </c>
      <c r="M315" s="15">
        <f>(L315*EXP(Painel!$E$12-(Painel!$E$19^2)/2+NORMSINV(AleatProd!M314)*Painel!$E$19))</f>
        <v>1088502.6557571068</v>
      </c>
      <c r="N315" s="15">
        <f>(M315*EXP(Painel!$E$12-(Painel!$E$19^2)/2+NORMSINV(AleatProd!N314)*Painel!$E$19))</f>
        <v>1087086.7049003092</v>
      </c>
      <c r="O315" s="15">
        <f>(N315*EXP(Painel!$E$12-(Painel!$E$19^2)/2+NORMSINV(AleatProd!O314)*Painel!$E$19))</f>
        <v>1086593.511677386</v>
      </c>
      <c r="P315" s="15">
        <f>(O315*EXP(Painel!$E$12-(Painel!$E$19^2)/2+NORMSINV(AleatProd!P314)*Painel!$E$19))</f>
        <v>1083461.2766251045</v>
      </c>
      <c r="Q315" s="15">
        <f>(P315*EXP(Painel!$E$12-(Painel!$E$19^2)/2+NORMSINV(AleatProd!Q314)*Painel!$E$19))</f>
        <v>1083476.2506105099</v>
      </c>
      <c r="R315" s="15">
        <f>(Q315*EXP(Painel!$E$12-(Painel!$E$19^2)/2+NORMSINV(AleatProd!R314)*Painel!$E$19))</f>
        <v>1081024.6231966291</v>
      </c>
      <c r="S315" s="15">
        <f>(R315*EXP(Painel!$E$12-(Painel!$E$19^2)/2+NORMSINV(AleatProd!S314)*Painel!$E$19))</f>
        <v>1095342.5317435917</v>
      </c>
      <c r="T315" s="15">
        <f>(S315*EXP(Painel!$E$12-(Painel!$E$19^2)/2+NORMSINV(AleatProd!T314)*Painel!$E$19))</f>
        <v>1112028.6311919268</v>
      </c>
      <c r="U315" s="15">
        <f>(T315*EXP(Painel!$E$12-(Painel!$E$19^2)/2+NORMSINV(AleatProd!U314)*Painel!$E$19))</f>
        <v>1110395.4074755539</v>
      </c>
      <c r="V315" s="15">
        <f>(U315*EXP(Painel!$E$12-(Painel!$E$19^2)/2+NORMSINV(AleatProd!V314)*Painel!$E$19))</f>
        <v>1111322.812544781</v>
      </c>
    </row>
    <row r="316" spans="1:22" x14ac:dyDescent="0.25">
      <c r="A316">
        <v>313</v>
      </c>
      <c r="B316" s="2">
        <f>Painel!$B$6</f>
        <v>1000000</v>
      </c>
      <c r="C316" s="15">
        <f>(B316*EXP(Painel!$E$12-(Painel!$E$19^2)/2+NORMSINV(AleatProd!C315)*Painel!$E$19))</f>
        <v>992645.01100094861</v>
      </c>
      <c r="D316" s="15">
        <f>(C316*EXP(Painel!$E$12-(Painel!$E$19^2)/2+NORMSINV(AleatProd!D315)*Painel!$E$19))</f>
        <v>998867.36407844245</v>
      </c>
      <c r="E316" s="15">
        <f>(D316*EXP(Painel!$E$12-(Painel!$E$19^2)/2+NORMSINV(AleatProd!E315)*Painel!$E$19))</f>
        <v>999233.54478235124</v>
      </c>
      <c r="F316" s="15">
        <f>(E316*EXP(Painel!$E$12-(Painel!$E$19^2)/2+NORMSINV(AleatProd!F315)*Painel!$E$19))</f>
        <v>991844.37551013415</v>
      </c>
      <c r="G316" s="15">
        <f>(F316*EXP(Painel!$E$12-(Painel!$E$19^2)/2+NORMSINV(AleatProd!G315)*Painel!$E$19))</f>
        <v>995247.60448194249</v>
      </c>
      <c r="H316" s="15">
        <f>(G316*EXP(Painel!$E$12-(Painel!$E$19^2)/2+NORMSINV(AleatProd!H315)*Painel!$E$19))</f>
        <v>1006357.7344872372</v>
      </c>
      <c r="I316" s="15">
        <f>(H316*EXP(Painel!$E$12-(Painel!$E$19^2)/2+NORMSINV(AleatProd!I315)*Painel!$E$19))</f>
        <v>1001487.4645406024</v>
      </c>
      <c r="J316" s="15">
        <f>(I316*EXP(Painel!$E$12-(Painel!$E$19^2)/2+NORMSINV(AleatProd!J315)*Painel!$E$19))</f>
        <v>989395.38655149634</v>
      </c>
      <c r="K316" s="15">
        <f>(J316*EXP(Painel!$E$12-(Painel!$E$19^2)/2+NORMSINV(AleatProd!K315)*Painel!$E$19))</f>
        <v>1005783.6694392854</v>
      </c>
      <c r="L316" s="15">
        <f>(K316*EXP(Painel!$E$12-(Painel!$E$19^2)/2+NORMSINV(AleatProd!L315)*Painel!$E$19))</f>
        <v>1006815.4944780417</v>
      </c>
      <c r="M316" s="15">
        <f>(L316*EXP(Painel!$E$12-(Painel!$E$19^2)/2+NORMSINV(AleatProd!M315)*Painel!$E$19))</f>
        <v>1020374.564476401</v>
      </c>
      <c r="N316" s="15">
        <f>(M316*EXP(Painel!$E$12-(Painel!$E$19^2)/2+NORMSINV(AleatProd!N315)*Painel!$E$19))</f>
        <v>1006582.393707333</v>
      </c>
      <c r="O316" s="15">
        <f>(N316*EXP(Painel!$E$12-(Painel!$E$19^2)/2+NORMSINV(AleatProd!O315)*Painel!$E$19))</f>
        <v>989543.33609080163</v>
      </c>
      <c r="P316" s="15">
        <f>(O316*EXP(Painel!$E$12-(Painel!$E$19^2)/2+NORMSINV(AleatProd!P315)*Painel!$E$19))</f>
        <v>988895.28796019254</v>
      </c>
      <c r="Q316" s="15">
        <f>(P316*EXP(Painel!$E$12-(Painel!$E$19^2)/2+NORMSINV(AleatProd!Q315)*Painel!$E$19))</f>
        <v>975765.973319454</v>
      </c>
      <c r="R316" s="15">
        <f>(Q316*EXP(Painel!$E$12-(Painel!$E$19^2)/2+NORMSINV(AleatProd!R315)*Painel!$E$19))</f>
        <v>982372.33116067026</v>
      </c>
      <c r="S316" s="15">
        <f>(R316*EXP(Painel!$E$12-(Painel!$E$19^2)/2+NORMSINV(AleatProd!S315)*Painel!$E$19))</f>
        <v>965419.06974593864</v>
      </c>
      <c r="T316" s="15">
        <f>(S316*EXP(Painel!$E$12-(Painel!$E$19^2)/2+NORMSINV(AleatProd!T315)*Painel!$E$19))</f>
        <v>965200.89350702206</v>
      </c>
      <c r="U316" s="15">
        <f>(T316*EXP(Painel!$E$12-(Painel!$E$19^2)/2+NORMSINV(AleatProd!U315)*Painel!$E$19))</f>
        <v>965189.4606929872</v>
      </c>
      <c r="V316" s="15">
        <f>(U316*EXP(Painel!$E$12-(Painel!$E$19^2)/2+NORMSINV(AleatProd!V315)*Painel!$E$19))</f>
        <v>966415.4923367959</v>
      </c>
    </row>
    <row r="317" spans="1:22" x14ac:dyDescent="0.25">
      <c r="A317">
        <v>314</v>
      </c>
      <c r="B317" s="2">
        <f>Painel!$B$6</f>
        <v>1000000</v>
      </c>
      <c r="C317" s="15">
        <f>(B317*EXP(Painel!$E$12-(Painel!$E$19^2)/2+NORMSINV(AleatProd!C316)*Painel!$E$19))</f>
        <v>993901.5776155903</v>
      </c>
      <c r="D317" s="15">
        <f>(C317*EXP(Painel!$E$12-(Painel!$E$19^2)/2+NORMSINV(AleatProd!D316)*Painel!$E$19))</f>
        <v>998308.24544154305</v>
      </c>
      <c r="E317" s="15">
        <f>(D317*EXP(Painel!$E$12-(Painel!$E$19^2)/2+NORMSINV(AleatProd!E316)*Painel!$E$19))</f>
        <v>999235.07077042083</v>
      </c>
      <c r="F317" s="15">
        <f>(E317*EXP(Painel!$E$12-(Painel!$E$19^2)/2+NORMSINV(AleatProd!F316)*Painel!$E$19))</f>
        <v>997438.80536718329</v>
      </c>
      <c r="G317" s="15">
        <f>(F317*EXP(Painel!$E$12-(Painel!$E$19^2)/2+NORMSINV(AleatProd!G316)*Painel!$E$19))</f>
        <v>1028849.7747138515</v>
      </c>
      <c r="H317" s="15">
        <f>(G317*EXP(Painel!$E$12-(Painel!$E$19^2)/2+NORMSINV(AleatProd!H316)*Painel!$E$19))</f>
        <v>996632.65726306534</v>
      </c>
      <c r="I317" s="15">
        <f>(H317*EXP(Painel!$E$12-(Painel!$E$19^2)/2+NORMSINV(AleatProd!I316)*Painel!$E$19))</f>
        <v>1023523.6160347709</v>
      </c>
      <c r="J317" s="15">
        <f>(I317*EXP(Painel!$E$12-(Painel!$E$19^2)/2+NORMSINV(AleatProd!J316)*Painel!$E$19))</f>
        <v>1016829.0560851203</v>
      </c>
      <c r="K317" s="15">
        <f>(J317*EXP(Painel!$E$12-(Painel!$E$19^2)/2+NORMSINV(AleatProd!K316)*Painel!$E$19))</f>
        <v>1029591.4315058436</v>
      </c>
      <c r="L317" s="15">
        <f>(K317*EXP(Painel!$E$12-(Painel!$E$19^2)/2+NORMSINV(AleatProd!L316)*Painel!$E$19))</f>
        <v>1028305.3744441537</v>
      </c>
      <c r="M317" s="15">
        <f>(L317*EXP(Painel!$E$12-(Painel!$E$19^2)/2+NORMSINV(AleatProd!M316)*Painel!$E$19))</f>
        <v>1019160.4409357944</v>
      </c>
      <c r="N317" s="15">
        <f>(M317*EXP(Painel!$E$12-(Painel!$E$19^2)/2+NORMSINV(AleatProd!N316)*Painel!$E$19))</f>
        <v>1019769.8215892742</v>
      </c>
      <c r="O317" s="15">
        <f>(N317*EXP(Painel!$E$12-(Painel!$E$19^2)/2+NORMSINV(AleatProd!O316)*Painel!$E$19))</f>
        <v>1020890.3155495167</v>
      </c>
      <c r="P317" s="15">
        <f>(O317*EXP(Painel!$E$12-(Painel!$E$19^2)/2+NORMSINV(AleatProd!P316)*Painel!$E$19))</f>
        <v>1012848.3092784765</v>
      </c>
      <c r="Q317" s="15">
        <f>(P317*EXP(Painel!$E$12-(Painel!$E$19^2)/2+NORMSINV(AleatProd!Q316)*Painel!$E$19))</f>
        <v>1011671.6379604976</v>
      </c>
      <c r="R317" s="15">
        <f>(Q317*EXP(Painel!$E$12-(Painel!$E$19^2)/2+NORMSINV(AleatProd!R316)*Painel!$E$19))</f>
        <v>1009783.1450077947</v>
      </c>
      <c r="S317" s="15">
        <f>(R317*EXP(Painel!$E$12-(Painel!$E$19^2)/2+NORMSINV(AleatProd!S316)*Painel!$E$19))</f>
        <v>996117.06085798377</v>
      </c>
      <c r="T317" s="15">
        <f>(S317*EXP(Painel!$E$12-(Painel!$E$19^2)/2+NORMSINV(AleatProd!T316)*Painel!$E$19))</f>
        <v>980788.10035722051</v>
      </c>
      <c r="U317" s="15">
        <f>(T317*EXP(Painel!$E$12-(Painel!$E$19^2)/2+NORMSINV(AleatProd!U316)*Painel!$E$19))</f>
        <v>980137.73403695587</v>
      </c>
      <c r="V317" s="15">
        <f>(U317*EXP(Painel!$E$12-(Painel!$E$19^2)/2+NORMSINV(AleatProd!V316)*Painel!$E$19))</f>
        <v>970561.67060020845</v>
      </c>
    </row>
    <row r="318" spans="1:22" x14ac:dyDescent="0.25">
      <c r="A318">
        <v>315</v>
      </c>
      <c r="B318" s="2">
        <f>Painel!$B$6</f>
        <v>1000000</v>
      </c>
      <c r="C318" s="15">
        <f>(B318*EXP(Painel!$E$12-(Painel!$E$19^2)/2+NORMSINV(AleatProd!C317)*Painel!$E$19))</f>
        <v>994619.37137464678</v>
      </c>
      <c r="D318" s="15">
        <f>(C318*EXP(Painel!$E$12-(Painel!$E$19^2)/2+NORMSINV(AleatProd!D317)*Painel!$E$19))</f>
        <v>990332.07526737417</v>
      </c>
      <c r="E318" s="15">
        <f>(D318*EXP(Painel!$E$12-(Painel!$E$19^2)/2+NORMSINV(AleatProd!E317)*Painel!$E$19))</f>
        <v>1012952.7357241649</v>
      </c>
      <c r="F318" s="15">
        <f>(E318*EXP(Painel!$E$12-(Painel!$E$19^2)/2+NORMSINV(AleatProd!F317)*Painel!$E$19))</f>
        <v>1018944.5774831264</v>
      </c>
      <c r="G318" s="15">
        <f>(F318*EXP(Painel!$E$12-(Painel!$E$19^2)/2+NORMSINV(AleatProd!G317)*Painel!$E$19))</f>
        <v>1005886.656214143</v>
      </c>
      <c r="H318" s="15">
        <f>(G318*EXP(Painel!$E$12-(Painel!$E$19^2)/2+NORMSINV(AleatProd!H317)*Painel!$E$19))</f>
        <v>990145.37479854631</v>
      </c>
      <c r="I318" s="15">
        <f>(H318*EXP(Painel!$E$12-(Painel!$E$19^2)/2+NORMSINV(AleatProd!I317)*Painel!$E$19))</f>
        <v>989011.93220581673</v>
      </c>
      <c r="J318" s="15">
        <f>(I318*EXP(Painel!$E$12-(Painel!$E$19^2)/2+NORMSINV(AleatProd!J317)*Painel!$E$19))</f>
        <v>986190.722328495</v>
      </c>
      <c r="K318" s="15">
        <f>(J318*EXP(Painel!$E$12-(Painel!$E$19^2)/2+NORMSINV(AleatProd!K317)*Painel!$E$19))</f>
        <v>982562.764572624</v>
      </c>
      <c r="L318" s="15">
        <f>(K318*EXP(Painel!$E$12-(Painel!$E$19^2)/2+NORMSINV(AleatProd!L317)*Painel!$E$19))</f>
        <v>992019.33405812678</v>
      </c>
      <c r="M318" s="15">
        <f>(L318*EXP(Painel!$E$12-(Painel!$E$19^2)/2+NORMSINV(AleatProd!M317)*Painel!$E$19))</f>
        <v>981674.02041263296</v>
      </c>
      <c r="N318" s="15">
        <f>(M318*EXP(Painel!$E$12-(Painel!$E$19^2)/2+NORMSINV(AleatProd!N317)*Painel!$E$19))</f>
        <v>998294.05082275113</v>
      </c>
      <c r="O318" s="15">
        <f>(N318*EXP(Painel!$E$12-(Painel!$E$19^2)/2+NORMSINV(AleatProd!O317)*Painel!$E$19))</f>
        <v>991355.45289614587</v>
      </c>
      <c r="P318" s="15">
        <f>(O318*EXP(Painel!$E$12-(Painel!$E$19^2)/2+NORMSINV(AleatProd!P317)*Painel!$E$19))</f>
        <v>988508.95728929446</v>
      </c>
      <c r="Q318" s="15">
        <f>(P318*EXP(Painel!$E$12-(Painel!$E$19^2)/2+NORMSINV(AleatProd!Q317)*Painel!$E$19))</f>
        <v>969360.40009989322</v>
      </c>
      <c r="R318" s="15">
        <f>(Q318*EXP(Painel!$E$12-(Painel!$E$19^2)/2+NORMSINV(AleatProd!R317)*Painel!$E$19))</f>
        <v>968974.68625333125</v>
      </c>
      <c r="S318" s="15">
        <f>(R318*EXP(Painel!$E$12-(Painel!$E$19^2)/2+NORMSINV(AleatProd!S317)*Painel!$E$19))</f>
        <v>947857.12251824071</v>
      </c>
      <c r="T318" s="15">
        <f>(S318*EXP(Painel!$E$12-(Painel!$E$19^2)/2+NORMSINV(AleatProd!T317)*Painel!$E$19))</f>
        <v>971053.89082834602</v>
      </c>
      <c r="U318" s="15">
        <f>(T318*EXP(Painel!$E$12-(Painel!$E$19^2)/2+NORMSINV(AleatProd!U317)*Painel!$E$19))</f>
        <v>989137.03325723938</v>
      </c>
      <c r="V318" s="15">
        <f>(U318*EXP(Painel!$E$12-(Painel!$E$19^2)/2+NORMSINV(AleatProd!V317)*Painel!$E$19))</f>
        <v>988712.3785485978</v>
      </c>
    </row>
    <row r="319" spans="1:22" x14ac:dyDescent="0.25">
      <c r="A319">
        <v>316</v>
      </c>
      <c r="B319" s="2">
        <f>Painel!$B$6</f>
        <v>1000000</v>
      </c>
      <c r="C319" s="15">
        <f>(B319*EXP(Painel!$E$12-(Painel!$E$19^2)/2+NORMSINV(AleatProd!C318)*Painel!$E$19))</f>
        <v>998767.15771092079</v>
      </c>
      <c r="D319" s="15">
        <f>(C319*EXP(Painel!$E$12-(Painel!$E$19^2)/2+NORMSINV(AleatProd!D318)*Painel!$E$19))</f>
        <v>1006205.8206786481</v>
      </c>
      <c r="E319" s="15">
        <f>(D319*EXP(Painel!$E$12-(Painel!$E$19^2)/2+NORMSINV(AleatProd!E318)*Painel!$E$19))</f>
        <v>1018594.412248804</v>
      </c>
      <c r="F319" s="15">
        <f>(E319*EXP(Painel!$E$12-(Painel!$E$19^2)/2+NORMSINV(AleatProd!F318)*Painel!$E$19))</f>
        <v>1007447.5079399961</v>
      </c>
      <c r="G319" s="15">
        <f>(F319*EXP(Painel!$E$12-(Painel!$E$19^2)/2+NORMSINV(AleatProd!G318)*Painel!$E$19))</f>
        <v>997398.62635711662</v>
      </c>
      <c r="H319" s="15">
        <f>(G319*EXP(Painel!$E$12-(Painel!$E$19^2)/2+NORMSINV(AleatProd!H318)*Painel!$E$19))</f>
        <v>1007631.4698875733</v>
      </c>
      <c r="I319" s="15">
        <f>(H319*EXP(Painel!$E$12-(Painel!$E$19^2)/2+NORMSINV(AleatProd!I318)*Painel!$E$19))</f>
        <v>998873.37604599167</v>
      </c>
      <c r="J319" s="15">
        <f>(I319*EXP(Painel!$E$12-(Painel!$E$19^2)/2+NORMSINV(AleatProd!J318)*Painel!$E$19))</f>
        <v>997441.76784617652</v>
      </c>
      <c r="K319" s="15">
        <f>(J319*EXP(Painel!$E$12-(Painel!$E$19^2)/2+NORMSINV(AleatProd!K318)*Painel!$E$19))</f>
        <v>987612.07634226757</v>
      </c>
      <c r="L319" s="15">
        <f>(K319*EXP(Painel!$E$12-(Painel!$E$19^2)/2+NORMSINV(AleatProd!L318)*Painel!$E$19))</f>
        <v>998822.48311020294</v>
      </c>
      <c r="M319" s="15">
        <f>(L319*EXP(Painel!$E$12-(Painel!$E$19^2)/2+NORMSINV(AleatProd!M318)*Painel!$E$19))</f>
        <v>1011895.0976006155</v>
      </c>
      <c r="N319" s="15">
        <f>(M319*EXP(Painel!$E$12-(Painel!$E$19^2)/2+NORMSINV(AleatProd!N318)*Painel!$E$19))</f>
        <v>1006162.6698500467</v>
      </c>
      <c r="O319" s="15">
        <f>(N319*EXP(Painel!$E$12-(Painel!$E$19^2)/2+NORMSINV(AleatProd!O318)*Painel!$E$19))</f>
        <v>1013581.2686905513</v>
      </c>
      <c r="P319" s="15">
        <f>(O319*EXP(Painel!$E$12-(Painel!$E$19^2)/2+NORMSINV(AleatProd!P318)*Painel!$E$19))</f>
        <v>1039987.0808380939</v>
      </c>
      <c r="Q319" s="15">
        <f>(P319*EXP(Painel!$E$12-(Painel!$E$19^2)/2+NORMSINV(AleatProd!Q318)*Painel!$E$19))</f>
        <v>1042200.955591456</v>
      </c>
      <c r="R319" s="15">
        <f>(Q319*EXP(Painel!$E$12-(Painel!$E$19^2)/2+NORMSINV(AleatProd!R318)*Painel!$E$19))</f>
        <v>1027555.8094556188</v>
      </c>
      <c r="S319" s="15">
        <f>(R319*EXP(Painel!$E$12-(Painel!$E$19^2)/2+NORMSINV(AleatProd!S318)*Painel!$E$19))</f>
        <v>1036361.3145428812</v>
      </c>
      <c r="T319" s="15">
        <f>(S319*EXP(Painel!$E$12-(Painel!$E$19^2)/2+NORMSINV(AleatProd!T318)*Painel!$E$19))</f>
        <v>1034367.5015792823</v>
      </c>
      <c r="U319" s="15">
        <f>(T319*EXP(Painel!$E$12-(Painel!$E$19^2)/2+NORMSINV(AleatProd!U318)*Painel!$E$19))</f>
        <v>1023370.5373360468</v>
      </c>
      <c r="V319" s="15">
        <f>(U319*EXP(Painel!$E$12-(Painel!$E$19^2)/2+NORMSINV(AleatProd!V318)*Painel!$E$19))</f>
        <v>1023118.404134662</v>
      </c>
    </row>
    <row r="320" spans="1:22" x14ac:dyDescent="0.25">
      <c r="A320">
        <v>317</v>
      </c>
      <c r="B320" s="2">
        <f>Painel!$B$6</f>
        <v>1000000</v>
      </c>
      <c r="C320" s="15">
        <f>(B320*EXP(Painel!$E$12-(Painel!$E$19^2)/2+NORMSINV(AleatProd!C319)*Painel!$E$19))</f>
        <v>1008549.0616526926</v>
      </c>
      <c r="D320" s="15">
        <f>(C320*EXP(Painel!$E$12-(Painel!$E$19^2)/2+NORMSINV(AleatProd!D319)*Painel!$E$19))</f>
        <v>1023355.7465881531</v>
      </c>
      <c r="E320" s="15">
        <f>(D320*EXP(Painel!$E$12-(Painel!$E$19^2)/2+NORMSINV(AleatProd!E319)*Painel!$E$19))</f>
        <v>1030474.9907619549</v>
      </c>
      <c r="F320" s="15">
        <f>(E320*EXP(Painel!$E$12-(Painel!$E$19^2)/2+NORMSINV(AleatProd!F319)*Painel!$E$19))</f>
        <v>1010217.5713830596</v>
      </c>
      <c r="G320" s="15">
        <f>(F320*EXP(Painel!$E$12-(Painel!$E$19^2)/2+NORMSINV(AleatProd!G319)*Painel!$E$19))</f>
        <v>997134.31435722252</v>
      </c>
      <c r="H320" s="15">
        <f>(G320*EXP(Painel!$E$12-(Painel!$E$19^2)/2+NORMSINV(AleatProd!H319)*Painel!$E$19))</f>
        <v>999069.9825202073</v>
      </c>
      <c r="I320" s="15">
        <f>(H320*EXP(Painel!$E$12-(Painel!$E$19^2)/2+NORMSINV(AleatProd!I319)*Painel!$E$19))</f>
        <v>1007507.5297856712</v>
      </c>
      <c r="J320" s="15">
        <f>(I320*EXP(Painel!$E$12-(Painel!$E$19^2)/2+NORMSINV(AleatProd!J319)*Painel!$E$19))</f>
        <v>1026854.1686306635</v>
      </c>
      <c r="K320" s="15">
        <f>(J320*EXP(Painel!$E$12-(Painel!$E$19^2)/2+NORMSINV(AleatProd!K319)*Painel!$E$19))</f>
        <v>1024938.6961696796</v>
      </c>
      <c r="L320" s="15">
        <f>(K320*EXP(Painel!$E$12-(Painel!$E$19^2)/2+NORMSINV(AleatProd!L319)*Painel!$E$19))</f>
        <v>1025040.9314254641</v>
      </c>
      <c r="M320" s="15">
        <f>(L320*EXP(Painel!$E$12-(Painel!$E$19^2)/2+NORMSINV(AleatProd!M319)*Painel!$E$19))</f>
        <v>1037959.4490774767</v>
      </c>
      <c r="N320" s="15">
        <f>(M320*EXP(Painel!$E$12-(Painel!$E$19^2)/2+NORMSINV(AleatProd!N319)*Painel!$E$19))</f>
        <v>1026306.0435945226</v>
      </c>
      <c r="O320" s="15">
        <f>(N320*EXP(Painel!$E$12-(Painel!$E$19^2)/2+NORMSINV(AleatProd!O319)*Painel!$E$19))</f>
        <v>1037721.5608719549</v>
      </c>
      <c r="P320" s="15">
        <f>(O320*EXP(Painel!$E$12-(Painel!$E$19^2)/2+NORMSINV(AleatProd!P319)*Painel!$E$19))</f>
        <v>1031526.4864823251</v>
      </c>
      <c r="Q320" s="15">
        <f>(P320*EXP(Painel!$E$12-(Painel!$E$19^2)/2+NORMSINV(AleatProd!Q319)*Painel!$E$19))</f>
        <v>1032695.4778359213</v>
      </c>
      <c r="R320" s="15">
        <f>(Q320*EXP(Painel!$E$12-(Painel!$E$19^2)/2+NORMSINV(AleatProd!R319)*Painel!$E$19))</f>
        <v>1056363.4561281248</v>
      </c>
      <c r="S320" s="15">
        <f>(R320*EXP(Painel!$E$12-(Painel!$E$19^2)/2+NORMSINV(AleatProd!S319)*Painel!$E$19))</f>
        <v>1058789.361183641</v>
      </c>
      <c r="T320" s="15">
        <f>(S320*EXP(Painel!$E$12-(Painel!$E$19^2)/2+NORMSINV(AleatProd!T319)*Painel!$E$19))</f>
        <v>1063925.6233802929</v>
      </c>
      <c r="U320" s="15">
        <f>(T320*EXP(Painel!$E$12-(Painel!$E$19^2)/2+NORMSINV(AleatProd!U319)*Painel!$E$19))</f>
        <v>1061239.3928283365</v>
      </c>
      <c r="V320" s="15">
        <f>(U320*EXP(Painel!$E$12-(Painel!$E$19^2)/2+NORMSINV(AleatProd!V319)*Painel!$E$19))</f>
        <v>1053656.362064661</v>
      </c>
    </row>
    <row r="321" spans="1:22" x14ac:dyDescent="0.25">
      <c r="A321">
        <v>318</v>
      </c>
      <c r="B321" s="2">
        <f>Painel!$B$6</f>
        <v>1000000</v>
      </c>
      <c r="C321" s="15">
        <f>(B321*EXP(Painel!$E$12-(Painel!$E$19^2)/2+NORMSINV(AleatProd!C320)*Painel!$E$19))</f>
        <v>1001614.6398677286</v>
      </c>
      <c r="D321" s="15">
        <f>(C321*EXP(Painel!$E$12-(Painel!$E$19^2)/2+NORMSINV(AleatProd!D320)*Painel!$E$19))</f>
        <v>994455.26649505459</v>
      </c>
      <c r="E321" s="15">
        <f>(D321*EXP(Painel!$E$12-(Painel!$E$19^2)/2+NORMSINV(AleatProd!E320)*Painel!$E$19))</f>
        <v>997864.91687569348</v>
      </c>
      <c r="F321" s="15">
        <f>(E321*EXP(Painel!$E$12-(Painel!$E$19^2)/2+NORMSINV(AleatProd!F320)*Painel!$E$19))</f>
        <v>1019855.6361338637</v>
      </c>
      <c r="G321" s="15">
        <f>(F321*EXP(Painel!$E$12-(Painel!$E$19^2)/2+NORMSINV(AleatProd!G320)*Painel!$E$19))</f>
        <v>1034687.3519636922</v>
      </c>
      <c r="H321" s="15">
        <f>(G321*EXP(Painel!$E$12-(Painel!$E$19^2)/2+NORMSINV(AleatProd!H320)*Painel!$E$19))</f>
        <v>1022716.5166228329</v>
      </c>
      <c r="I321" s="15">
        <f>(H321*EXP(Painel!$E$12-(Painel!$E$19^2)/2+NORMSINV(AleatProd!I320)*Painel!$E$19))</f>
        <v>1042081.8694487566</v>
      </c>
      <c r="J321" s="15">
        <f>(I321*EXP(Painel!$E$12-(Painel!$E$19^2)/2+NORMSINV(AleatProd!J320)*Painel!$E$19))</f>
        <v>1032571.6780649155</v>
      </c>
      <c r="K321" s="15">
        <f>(J321*EXP(Painel!$E$12-(Painel!$E$19^2)/2+NORMSINV(AleatProd!K320)*Painel!$E$19))</f>
        <v>1029009.6743959141</v>
      </c>
      <c r="L321" s="15">
        <f>(K321*EXP(Painel!$E$12-(Painel!$E$19^2)/2+NORMSINV(AleatProd!L320)*Painel!$E$19))</f>
        <v>1038367.5076482093</v>
      </c>
      <c r="M321" s="15">
        <f>(L321*EXP(Painel!$E$12-(Painel!$E$19^2)/2+NORMSINV(AleatProd!M320)*Painel!$E$19))</f>
        <v>1045383.2003193323</v>
      </c>
      <c r="N321" s="15">
        <f>(M321*EXP(Painel!$E$12-(Painel!$E$19^2)/2+NORMSINV(AleatProd!N320)*Painel!$E$19))</f>
        <v>1042294.0521024262</v>
      </c>
      <c r="O321" s="15">
        <f>(N321*EXP(Painel!$E$12-(Painel!$E$19^2)/2+NORMSINV(AleatProd!O320)*Painel!$E$19))</f>
        <v>1035135.2552158309</v>
      </c>
      <c r="P321" s="15">
        <f>(O321*EXP(Painel!$E$12-(Painel!$E$19^2)/2+NORMSINV(AleatProd!P320)*Painel!$E$19))</f>
        <v>1037689.8102627365</v>
      </c>
      <c r="Q321" s="15">
        <f>(P321*EXP(Painel!$E$12-(Painel!$E$19^2)/2+NORMSINV(AleatProd!Q320)*Painel!$E$19))</f>
        <v>1038899.2102767002</v>
      </c>
      <c r="R321" s="15">
        <f>(Q321*EXP(Painel!$E$12-(Painel!$E$19^2)/2+NORMSINV(AleatProd!R320)*Painel!$E$19))</f>
        <v>1041187.2291009576</v>
      </c>
      <c r="S321" s="15">
        <f>(R321*EXP(Painel!$E$12-(Painel!$E$19^2)/2+NORMSINV(AleatProd!S320)*Painel!$E$19))</f>
        <v>1028742.0800758852</v>
      </c>
      <c r="T321" s="15">
        <f>(S321*EXP(Painel!$E$12-(Painel!$E$19^2)/2+NORMSINV(AleatProd!T320)*Painel!$E$19))</f>
        <v>1021398.4211724026</v>
      </c>
      <c r="U321" s="15">
        <f>(T321*EXP(Painel!$E$12-(Painel!$E$19^2)/2+NORMSINV(AleatProd!U320)*Painel!$E$19))</f>
        <v>1028004.4404547589</v>
      </c>
      <c r="V321" s="15">
        <f>(U321*EXP(Painel!$E$12-(Painel!$E$19^2)/2+NORMSINV(AleatProd!V320)*Painel!$E$19))</f>
        <v>1029144.2997959454</v>
      </c>
    </row>
    <row r="322" spans="1:22" x14ac:dyDescent="0.25">
      <c r="A322">
        <v>319</v>
      </c>
      <c r="B322" s="2">
        <f>Painel!$B$6</f>
        <v>1000000</v>
      </c>
      <c r="C322" s="15">
        <f>(B322*EXP(Painel!$E$12-(Painel!$E$19^2)/2+NORMSINV(AleatProd!C321)*Painel!$E$19))</f>
        <v>996351.71746663412</v>
      </c>
      <c r="D322" s="15">
        <f>(C322*EXP(Painel!$E$12-(Painel!$E$19^2)/2+NORMSINV(AleatProd!D321)*Painel!$E$19))</f>
        <v>981287.8780291467</v>
      </c>
      <c r="E322" s="15">
        <f>(D322*EXP(Painel!$E$12-(Painel!$E$19^2)/2+NORMSINV(AleatProd!E321)*Painel!$E$19))</f>
        <v>977851.8658126404</v>
      </c>
      <c r="F322" s="15">
        <f>(E322*EXP(Painel!$E$12-(Painel!$E$19^2)/2+NORMSINV(AleatProd!F321)*Painel!$E$19))</f>
        <v>994952.21948827291</v>
      </c>
      <c r="G322" s="15">
        <f>(F322*EXP(Painel!$E$12-(Painel!$E$19^2)/2+NORMSINV(AleatProd!G321)*Painel!$E$19))</f>
        <v>986440.27181360556</v>
      </c>
      <c r="H322" s="15">
        <f>(G322*EXP(Painel!$E$12-(Painel!$E$19^2)/2+NORMSINV(AleatProd!H321)*Painel!$E$19))</f>
        <v>998813.91672321875</v>
      </c>
      <c r="I322" s="15">
        <f>(H322*EXP(Painel!$E$12-(Painel!$E$19^2)/2+NORMSINV(AleatProd!I321)*Painel!$E$19))</f>
        <v>1010825.5017748972</v>
      </c>
      <c r="J322" s="15">
        <f>(I322*EXP(Painel!$E$12-(Painel!$E$19^2)/2+NORMSINV(AleatProd!J321)*Painel!$E$19))</f>
        <v>1021245.4497295375</v>
      </c>
      <c r="K322" s="15">
        <f>(J322*EXP(Painel!$E$12-(Painel!$E$19^2)/2+NORMSINV(AleatProd!K321)*Painel!$E$19))</f>
        <v>1012916.3900296348</v>
      </c>
      <c r="L322" s="15">
        <f>(K322*EXP(Painel!$E$12-(Painel!$E$19^2)/2+NORMSINV(AleatProd!L321)*Painel!$E$19))</f>
        <v>1028678.9829559048</v>
      </c>
      <c r="M322" s="15">
        <f>(L322*EXP(Painel!$E$12-(Painel!$E$19^2)/2+NORMSINV(AleatProd!M321)*Painel!$E$19))</f>
        <v>1037192.3632966324</v>
      </c>
      <c r="N322" s="15">
        <f>(M322*EXP(Painel!$E$12-(Painel!$E$19^2)/2+NORMSINV(AleatProd!N321)*Painel!$E$19))</f>
        <v>1035592.0816213712</v>
      </c>
      <c r="O322" s="15">
        <f>(N322*EXP(Painel!$E$12-(Painel!$E$19^2)/2+NORMSINV(AleatProd!O321)*Painel!$E$19))</f>
        <v>1025207.2095040464</v>
      </c>
      <c r="P322" s="15">
        <f>(O322*EXP(Painel!$E$12-(Painel!$E$19^2)/2+NORMSINV(AleatProd!P321)*Painel!$E$19))</f>
        <v>1046625.0843857247</v>
      </c>
      <c r="Q322" s="15">
        <f>(P322*EXP(Painel!$E$12-(Painel!$E$19^2)/2+NORMSINV(AleatProd!Q321)*Painel!$E$19))</f>
        <v>1054281.7062334907</v>
      </c>
      <c r="R322" s="15">
        <f>(Q322*EXP(Painel!$E$12-(Painel!$E$19^2)/2+NORMSINV(AleatProd!R321)*Painel!$E$19))</f>
        <v>1050600.9211372971</v>
      </c>
      <c r="S322" s="15">
        <f>(R322*EXP(Painel!$E$12-(Painel!$E$19^2)/2+NORMSINV(AleatProd!S321)*Painel!$E$19))</f>
        <v>1051880.8566936783</v>
      </c>
      <c r="T322" s="15">
        <f>(S322*EXP(Painel!$E$12-(Painel!$E$19^2)/2+NORMSINV(AleatProd!T321)*Painel!$E$19))</f>
        <v>1037590.1611796514</v>
      </c>
      <c r="U322" s="15">
        <f>(T322*EXP(Painel!$E$12-(Painel!$E$19^2)/2+NORMSINV(AleatProd!U321)*Painel!$E$19))</f>
        <v>1039921.7742385104</v>
      </c>
      <c r="V322" s="15">
        <f>(U322*EXP(Painel!$E$12-(Painel!$E$19^2)/2+NORMSINV(AleatProd!V321)*Painel!$E$19))</f>
        <v>1012872.6044413619</v>
      </c>
    </row>
    <row r="323" spans="1:22" x14ac:dyDescent="0.25">
      <c r="A323">
        <v>320</v>
      </c>
      <c r="B323" s="2">
        <f>Painel!$B$6</f>
        <v>1000000</v>
      </c>
      <c r="C323" s="15">
        <f>(B323*EXP(Painel!$E$12-(Painel!$E$19^2)/2+NORMSINV(AleatProd!C322)*Painel!$E$19))</f>
        <v>1001937.4182637377</v>
      </c>
      <c r="D323" s="15">
        <f>(C323*EXP(Painel!$E$12-(Painel!$E$19^2)/2+NORMSINV(AleatProd!D322)*Painel!$E$19))</f>
        <v>999570.13909012114</v>
      </c>
      <c r="E323" s="15">
        <f>(D323*EXP(Painel!$E$12-(Painel!$E$19^2)/2+NORMSINV(AleatProd!E322)*Painel!$E$19))</f>
        <v>996852.70285017358</v>
      </c>
      <c r="F323" s="15">
        <f>(E323*EXP(Painel!$E$12-(Painel!$E$19^2)/2+NORMSINV(AleatProd!F322)*Painel!$E$19))</f>
        <v>1004956.9210696608</v>
      </c>
      <c r="G323" s="15">
        <f>(F323*EXP(Painel!$E$12-(Painel!$E$19^2)/2+NORMSINV(AleatProd!G322)*Painel!$E$19))</f>
        <v>1006520.1238543032</v>
      </c>
      <c r="H323" s="15">
        <f>(G323*EXP(Painel!$E$12-(Painel!$E$19^2)/2+NORMSINV(AleatProd!H322)*Painel!$E$19))</f>
        <v>998465.00028221891</v>
      </c>
      <c r="I323" s="15">
        <f>(H323*EXP(Painel!$E$12-(Painel!$E$19^2)/2+NORMSINV(AleatProd!I322)*Painel!$E$19))</f>
        <v>987454.12594014662</v>
      </c>
      <c r="J323" s="15">
        <f>(I323*EXP(Painel!$E$12-(Painel!$E$19^2)/2+NORMSINV(AleatProd!J322)*Painel!$E$19))</f>
        <v>985193.13438620639</v>
      </c>
      <c r="K323" s="15">
        <f>(J323*EXP(Painel!$E$12-(Painel!$E$19^2)/2+NORMSINV(AleatProd!K322)*Painel!$E$19))</f>
        <v>987371.29025432712</v>
      </c>
      <c r="L323" s="15">
        <f>(K323*EXP(Painel!$E$12-(Painel!$E$19^2)/2+NORMSINV(AleatProd!L322)*Painel!$E$19))</f>
        <v>988194.25404098234</v>
      </c>
      <c r="M323" s="15">
        <f>(L323*EXP(Painel!$E$12-(Painel!$E$19^2)/2+NORMSINV(AleatProd!M322)*Painel!$E$19))</f>
        <v>993301.00420040009</v>
      </c>
      <c r="N323" s="15">
        <f>(M323*EXP(Painel!$E$12-(Painel!$E$19^2)/2+NORMSINV(AleatProd!N322)*Painel!$E$19))</f>
        <v>1004065.7939059358</v>
      </c>
      <c r="O323" s="15">
        <f>(N323*EXP(Painel!$E$12-(Painel!$E$19^2)/2+NORMSINV(AleatProd!O322)*Painel!$E$19))</f>
        <v>983597.00679853407</v>
      </c>
      <c r="P323" s="15">
        <f>(O323*EXP(Painel!$E$12-(Painel!$E$19^2)/2+NORMSINV(AleatProd!P322)*Painel!$E$19))</f>
        <v>992197.41547693778</v>
      </c>
      <c r="Q323" s="15">
        <f>(P323*EXP(Painel!$E$12-(Painel!$E$19^2)/2+NORMSINV(AleatProd!Q322)*Painel!$E$19))</f>
        <v>1004779.6492803575</v>
      </c>
      <c r="R323" s="15">
        <f>(Q323*EXP(Painel!$E$12-(Painel!$E$19^2)/2+NORMSINV(AleatProd!R322)*Painel!$E$19))</f>
        <v>1012517.4099927729</v>
      </c>
      <c r="S323" s="15">
        <f>(R323*EXP(Painel!$E$12-(Painel!$E$19^2)/2+NORMSINV(AleatProd!S322)*Painel!$E$19))</f>
        <v>1011786.2875837609</v>
      </c>
      <c r="T323" s="15">
        <f>(S323*EXP(Painel!$E$12-(Painel!$E$19^2)/2+NORMSINV(AleatProd!T322)*Painel!$E$19))</f>
        <v>1013337.6306738578</v>
      </c>
      <c r="U323" s="15">
        <f>(T323*EXP(Painel!$E$12-(Painel!$E$19^2)/2+NORMSINV(AleatProd!U322)*Painel!$E$19))</f>
        <v>1018890.8526925318</v>
      </c>
      <c r="V323" s="15">
        <f>(U323*EXP(Painel!$E$12-(Painel!$E$19^2)/2+NORMSINV(AleatProd!V322)*Painel!$E$19))</f>
        <v>1024609.9140305229</v>
      </c>
    </row>
    <row r="324" spans="1:22" x14ac:dyDescent="0.25">
      <c r="A324">
        <v>321</v>
      </c>
      <c r="B324" s="2">
        <f>Painel!$B$6</f>
        <v>1000000</v>
      </c>
      <c r="C324" s="15">
        <f>(B324*EXP(Painel!$E$12-(Painel!$E$19^2)/2+NORMSINV(AleatProd!C323)*Painel!$E$19))</f>
        <v>1006323.6104875588</v>
      </c>
      <c r="D324" s="15">
        <f>(C324*EXP(Painel!$E$12-(Painel!$E$19^2)/2+NORMSINV(AleatProd!D323)*Painel!$E$19))</f>
        <v>996882.5400385767</v>
      </c>
      <c r="E324" s="15">
        <f>(D324*EXP(Painel!$E$12-(Painel!$E$19^2)/2+NORMSINV(AleatProd!E323)*Painel!$E$19))</f>
        <v>999012.39827065484</v>
      </c>
      <c r="F324" s="15">
        <f>(E324*EXP(Painel!$E$12-(Painel!$E$19^2)/2+NORMSINV(AleatProd!F323)*Painel!$E$19))</f>
        <v>995454.823235419</v>
      </c>
      <c r="G324" s="15">
        <f>(F324*EXP(Painel!$E$12-(Painel!$E$19^2)/2+NORMSINV(AleatProd!G323)*Painel!$E$19))</f>
        <v>1017464.2998320567</v>
      </c>
      <c r="H324" s="15">
        <f>(G324*EXP(Painel!$E$12-(Painel!$E$19^2)/2+NORMSINV(AleatProd!H323)*Painel!$E$19))</f>
        <v>1030458.7350446528</v>
      </c>
      <c r="I324" s="15">
        <f>(H324*EXP(Painel!$E$12-(Painel!$E$19^2)/2+NORMSINV(AleatProd!I323)*Painel!$E$19))</f>
        <v>1038662.9342540137</v>
      </c>
      <c r="J324" s="15">
        <f>(I324*EXP(Painel!$E$12-(Painel!$E$19^2)/2+NORMSINV(AleatProd!J323)*Painel!$E$19))</f>
        <v>1038350.1381828116</v>
      </c>
      <c r="K324" s="15">
        <f>(J324*EXP(Painel!$E$12-(Painel!$E$19^2)/2+NORMSINV(AleatProd!K323)*Painel!$E$19))</f>
        <v>1034804.251071253</v>
      </c>
      <c r="L324" s="15">
        <f>(K324*EXP(Painel!$E$12-(Painel!$E$19^2)/2+NORMSINV(AleatProd!L323)*Painel!$E$19))</f>
        <v>1051788.4765031466</v>
      </c>
      <c r="M324" s="15">
        <f>(L324*EXP(Painel!$E$12-(Painel!$E$19^2)/2+NORMSINV(AleatProd!M323)*Painel!$E$19))</f>
        <v>1051645.0940129135</v>
      </c>
      <c r="N324" s="15">
        <f>(M324*EXP(Painel!$E$12-(Painel!$E$19^2)/2+NORMSINV(AleatProd!N323)*Painel!$E$19))</f>
        <v>1048351.4733188897</v>
      </c>
      <c r="O324" s="15">
        <f>(N324*EXP(Painel!$E$12-(Painel!$E$19^2)/2+NORMSINV(AleatProd!O323)*Painel!$E$19))</f>
        <v>1055463.8189454791</v>
      </c>
      <c r="P324" s="15">
        <f>(O324*EXP(Painel!$E$12-(Painel!$E$19^2)/2+NORMSINV(AleatProd!P323)*Painel!$E$19))</f>
        <v>1081489.7320783366</v>
      </c>
      <c r="Q324" s="15">
        <f>(P324*EXP(Painel!$E$12-(Painel!$E$19^2)/2+NORMSINV(AleatProd!Q323)*Painel!$E$19))</f>
        <v>1075118.6407921598</v>
      </c>
      <c r="R324" s="15">
        <f>(Q324*EXP(Painel!$E$12-(Painel!$E$19^2)/2+NORMSINV(AleatProd!R323)*Painel!$E$19))</f>
        <v>1080448.9021906636</v>
      </c>
      <c r="S324" s="15">
        <f>(R324*EXP(Painel!$E$12-(Painel!$E$19^2)/2+NORMSINV(AleatProd!S323)*Painel!$E$19))</f>
        <v>1074000.4076294755</v>
      </c>
      <c r="T324" s="15">
        <f>(S324*EXP(Painel!$E$12-(Painel!$E$19^2)/2+NORMSINV(AleatProd!T323)*Painel!$E$19))</f>
        <v>1068906.38342567</v>
      </c>
      <c r="U324" s="15">
        <f>(T324*EXP(Painel!$E$12-(Painel!$E$19^2)/2+NORMSINV(AleatProd!U323)*Painel!$E$19))</f>
        <v>1079652.4686310526</v>
      </c>
      <c r="V324" s="15">
        <f>(U324*EXP(Painel!$E$12-(Painel!$E$19^2)/2+NORMSINV(AleatProd!V323)*Painel!$E$19))</f>
        <v>1080297.4568164942</v>
      </c>
    </row>
    <row r="325" spans="1:22" x14ac:dyDescent="0.25">
      <c r="A325">
        <v>322</v>
      </c>
      <c r="B325" s="2">
        <f>Painel!$B$6</f>
        <v>1000000</v>
      </c>
      <c r="C325" s="15">
        <f>(B325*EXP(Painel!$E$12-(Painel!$E$19^2)/2+NORMSINV(AleatProd!C324)*Painel!$E$19))</f>
        <v>1013951.4222950242</v>
      </c>
      <c r="D325" s="15">
        <f>(C325*EXP(Painel!$E$12-(Painel!$E$19^2)/2+NORMSINV(AleatProd!D324)*Painel!$E$19))</f>
        <v>1020065.1703761728</v>
      </c>
      <c r="E325" s="15">
        <f>(D325*EXP(Painel!$E$12-(Painel!$E$19^2)/2+NORMSINV(AleatProd!E324)*Painel!$E$19))</f>
        <v>1034532.8473552139</v>
      </c>
      <c r="F325" s="15">
        <f>(E325*EXP(Painel!$E$12-(Painel!$E$19^2)/2+NORMSINV(AleatProd!F324)*Painel!$E$19))</f>
        <v>1021133.9151815478</v>
      </c>
      <c r="G325" s="15">
        <f>(F325*EXP(Painel!$E$12-(Painel!$E$19^2)/2+NORMSINV(AleatProd!G324)*Painel!$E$19))</f>
        <v>1007816.1903255509</v>
      </c>
      <c r="H325" s="15">
        <f>(G325*EXP(Painel!$E$12-(Painel!$E$19^2)/2+NORMSINV(AleatProd!H324)*Painel!$E$19))</f>
        <v>1014629.590661664</v>
      </c>
      <c r="I325" s="15">
        <f>(H325*EXP(Painel!$E$12-(Painel!$E$19^2)/2+NORMSINV(AleatProd!I324)*Painel!$E$19))</f>
        <v>1023925.7714128351</v>
      </c>
      <c r="J325" s="15">
        <f>(I325*EXP(Painel!$E$12-(Painel!$E$19^2)/2+NORMSINV(AleatProd!J324)*Painel!$E$19))</f>
        <v>1029458.2231198476</v>
      </c>
      <c r="K325" s="15">
        <f>(J325*EXP(Painel!$E$12-(Painel!$E$19^2)/2+NORMSINV(AleatProd!K324)*Painel!$E$19))</f>
        <v>1015197.7347681207</v>
      </c>
      <c r="L325" s="15">
        <f>(K325*EXP(Painel!$E$12-(Painel!$E$19^2)/2+NORMSINV(AleatProd!L324)*Painel!$E$19))</f>
        <v>1017805.9390403198</v>
      </c>
      <c r="M325" s="15">
        <f>(L325*EXP(Painel!$E$12-(Painel!$E$19^2)/2+NORMSINV(AleatProd!M324)*Painel!$E$19))</f>
        <v>1041368.8556204021</v>
      </c>
      <c r="N325" s="15">
        <f>(M325*EXP(Painel!$E$12-(Painel!$E$19^2)/2+NORMSINV(AleatProd!N324)*Painel!$E$19))</f>
        <v>1044179.3672255503</v>
      </c>
      <c r="O325" s="15">
        <f>(N325*EXP(Painel!$E$12-(Painel!$E$19^2)/2+NORMSINV(AleatProd!O324)*Painel!$E$19))</f>
        <v>1056843.6218927801</v>
      </c>
      <c r="P325" s="15">
        <f>(O325*EXP(Painel!$E$12-(Painel!$E$19^2)/2+NORMSINV(AleatProd!P324)*Painel!$E$19))</f>
        <v>1050077.2716114691</v>
      </c>
      <c r="Q325" s="15">
        <f>(P325*EXP(Painel!$E$12-(Painel!$E$19^2)/2+NORMSINV(AleatProd!Q324)*Painel!$E$19))</f>
        <v>1040312.3317828537</v>
      </c>
      <c r="R325" s="15">
        <f>(Q325*EXP(Painel!$E$12-(Painel!$E$19^2)/2+NORMSINV(AleatProd!R324)*Painel!$E$19))</f>
        <v>1033268.8285995013</v>
      </c>
      <c r="S325" s="15">
        <f>(R325*EXP(Painel!$E$12-(Painel!$E$19^2)/2+NORMSINV(AleatProd!S324)*Painel!$E$19))</f>
        <v>1028423.7405581366</v>
      </c>
      <c r="T325" s="15">
        <f>(S325*EXP(Painel!$E$12-(Painel!$E$19^2)/2+NORMSINV(AleatProd!T324)*Painel!$E$19))</f>
        <v>1027610.450602235</v>
      </c>
      <c r="U325" s="15">
        <f>(T325*EXP(Painel!$E$12-(Painel!$E$19^2)/2+NORMSINV(AleatProd!U324)*Painel!$E$19))</f>
        <v>1017048.1668057449</v>
      </c>
      <c r="V325" s="15">
        <f>(U325*EXP(Painel!$E$12-(Painel!$E$19^2)/2+NORMSINV(AleatProd!V324)*Painel!$E$19))</f>
        <v>1021905.696289847</v>
      </c>
    </row>
    <row r="326" spans="1:22" x14ac:dyDescent="0.25">
      <c r="A326">
        <v>323</v>
      </c>
      <c r="B326" s="2">
        <f>Painel!$B$6</f>
        <v>1000000</v>
      </c>
      <c r="C326" s="15">
        <f>(B326*EXP(Painel!$E$12-(Painel!$E$19^2)/2+NORMSINV(AleatProd!C325)*Painel!$E$19))</f>
        <v>1006938.8270508837</v>
      </c>
      <c r="D326" s="15">
        <f>(C326*EXP(Painel!$E$12-(Painel!$E$19^2)/2+NORMSINV(AleatProd!D325)*Painel!$E$19))</f>
        <v>1010171.8182211951</v>
      </c>
      <c r="E326" s="15">
        <f>(D326*EXP(Painel!$E$12-(Painel!$E$19^2)/2+NORMSINV(AleatProd!E325)*Painel!$E$19))</f>
        <v>1002166.9472869505</v>
      </c>
      <c r="F326" s="15">
        <f>(E326*EXP(Painel!$E$12-(Painel!$E$19^2)/2+NORMSINV(AleatProd!F325)*Painel!$E$19))</f>
        <v>1009922.181743577</v>
      </c>
      <c r="G326" s="15">
        <f>(F326*EXP(Painel!$E$12-(Painel!$E$19^2)/2+NORMSINV(AleatProd!G325)*Painel!$E$19))</f>
        <v>1003810.9332195254</v>
      </c>
      <c r="H326" s="15">
        <f>(G326*EXP(Painel!$E$12-(Painel!$E$19^2)/2+NORMSINV(AleatProd!H325)*Painel!$E$19))</f>
        <v>1018334.3794993978</v>
      </c>
      <c r="I326" s="15">
        <f>(H326*EXP(Painel!$E$12-(Painel!$E$19^2)/2+NORMSINV(AleatProd!I325)*Painel!$E$19))</f>
        <v>994115.53370950324</v>
      </c>
      <c r="J326" s="15">
        <f>(I326*EXP(Painel!$E$12-(Painel!$E$19^2)/2+NORMSINV(AleatProd!J325)*Painel!$E$19))</f>
        <v>981308.26110584382</v>
      </c>
      <c r="K326" s="15">
        <f>(J326*EXP(Painel!$E$12-(Painel!$E$19^2)/2+NORMSINV(AleatProd!K325)*Painel!$E$19))</f>
        <v>991261.99203288532</v>
      </c>
      <c r="L326" s="15">
        <f>(K326*EXP(Painel!$E$12-(Painel!$E$19^2)/2+NORMSINV(AleatProd!L325)*Painel!$E$19))</f>
        <v>982557.75605605519</v>
      </c>
      <c r="M326" s="15">
        <f>(L326*EXP(Painel!$E$12-(Painel!$E$19^2)/2+NORMSINV(AleatProd!M325)*Painel!$E$19))</f>
        <v>996562.59627862973</v>
      </c>
      <c r="N326" s="15">
        <f>(M326*EXP(Painel!$E$12-(Painel!$E$19^2)/2+NORMSINV(AleatProd!N325)*Painel!$E$19))</f>
        <v>994952.78495797748</v>
      </c>
      <c r="O326" s="15">
        <f>(N326*EXP(Painel!$E$12-(Painel!$E$19^2)/2+NORMSINV(AleatProd!O325)*Painel!$E$19))</f>
        <v>992462.48050870502</v>
      </c>
      <c r="P326" s="15">
        <f>(O326*EXP(Painel!$E$12-(Painel!$E$19^2)/2+NORMSINV(AleatProd!P325)*Painel!$E$19))</f>
        <v>989582.4020562782</v>
      </c>
      <c r="Q326" s="15">
        <f>(P326*EXP(Painel!$E$12-(Painel!$E$19^2)/2+NORMSINV(AleatProd!Q325)*Painel!$E$19))</f>
        <v>1003428.7936655494</v>
      </c>
      <c r="R326" s="15">
        <f>(Q326*EXP(Painel!$E$12-(Painel!$E$19^2)/2+NORMSINV(AleatProd!R325)*Painel!$E$19))</f>
        <v>1006177.3358384741</v>
      </c>
      <c r="S326" s="15">
        <f>(R326*EXP(Painel!$E$12-(Painel!$E$19^2)/2+NORMSINV(AleatProd!S325)*Painel!$E$19))</f>
        <v>1010449.319341072</v>
      </c>
      <c r="T326" s="15">
        <f>(S326*EXP(Painel!$E$12-(Painel!$E$19^2)/2+NORMSINV(AleatProd!T325)*Painel!$E$19))</f>
        <v>1029644.3716057625</v>
      </c>
      <c r="U326" s="15">
        <f>(T326*EXP(Painel!$E$12-(Painel!$E$19^2)/2+NORMSINV(AleatProd!U325)*Painel!$E$19))</f>
        <v>1019996.8202887309</v>
      </c>
      <c r="V326" s="15">
        <f>(U326*EXP(Painel!$E$12-(Painel!$E$19^2)/2+NORMSINV(AleatProd!V325)*Painel!$E$19))</f>
        <v>1020505.3087116549</v>
      </c>
    </row>
    <row r="327" spans="1:22" x14ac:dyDescent="0.25">
      <c r="A327">
        <v>324</v>
      </c>
      <c r="B327" s="2">
        <f>Painel!$B$6</f>
        <v>1000000</v>
      </c>
      <c r="C327" s="15">
        <f>(B327*EXP(Painel!$E$12-(Painel!$E$19^2)/2+NORMSINV(AleatProd!C326)*Painel!$E$19))</f>
        <v>1007926.6213241676</v>
      </c>
      <c r="D327" s="15">
        <f>(C327*EXP(Painel!$E$12-(Painel!$E$19^2)/2+NORMSINV(AleatProd!D326)*Painel!$E$19))</f>
        <v>1017468.9266793673</v>
      </c>
      <c r="E327" s="15">
        <f>(D327*EXP(Painel!$E$12-(Painel!$E$19^2)/2+NORMSINV(AleatProd!E326)*Painel!$E$19))</f>
        <v>1011390.1265195556</v>
      </c>
      <c r="F327" s="15">
        <f>(E327*EXP(Painel!$E$12-(Painel!$E$19^2)/2+NORMSINV(AleatProd!F326)*Painel!$E$19))</f>
        <v>1014680.1182336037</v>
      </c>
      <c r="G327" s="15">
        <f>(F327*EXP(Painel!$E$12-(Painel!$E$19^2)/2+NORMSINV(AleatProd!G326)*Painel!$E$19))</f>
        <v>1006609.1114988379</v>
      </c>
      <c r="H327" s="15">
        <f>(G327*EXP(Painel!$E$12-(Painel!$E$19^2)/2+NORMSINV(AleatProd!H326)*Painel!$E$19))</f>
        <v>994396.46897187748</v>
      </c>
      <c r="I327" s="15">
        <f>(H327*EXP(Painel!$E$12-(Painel!$E$19^2)/2+NORMSINV(AleatProd!I326)*Painel!$E$19))</f>
        <v>987255.38325595274</v>
      </c>
      <c r="J327" s="15">
        <f>(I327*EXP(Painel!$E$12-(Painel!$E$19^2)/2+NORMSINV(AleatProd!J326)*Painel!$E$19))</f>
        <v>985001.79085132293</v>
      </c>
      <c r="K327" s="15">
        <f>(J327*EXP(Painel!$E$12-(Painel!$E$19^2)/2+NORMSINV(AleatProd!K326)*Painel!$E$19))</f>
        <v>980047.43776577874</v>
      </c>
      <c r="L327" s="15">
        <f>(K327*EXP(Painel!$E$12-(Painel!$E$19^2)/2+NORMSINV(AleatProd!L326)*Painel!$E$19))</f>
        <v>990632.12355573522</v>
      </c>
      <c r="M327" s="15">
        <f>(L327*EXP(Painel!$E$12-(Painel!$E$19^2)/2+NORMSINV(AleatProd!M326)*Painel!$E$19))</f>
        <v>992868.96628112567</v>
      </c>
      <c r="N327" s="15">
        <f>(M327*EXP(Painel!$E$12-(Painel!$E$19^2)/2+NORMSINV(AleatProd!N326)*Painel!$E$19))</f>
        <v>994646.0632981091</v>
      </c>
      <c r="O327" s="15">
        <f>(N327*EXP(Painel!$E$12-(Painel!$E$19^2)/2+NORMSINV(AleatProd!O326)*Painel!$E$19))</f>
        <v>999381.66497751465</v>
      </c>
      <c r="P327" s="15">
        <f>(O327*EXP(Painel!$E$12-(Painel!$E$19^2)/2+NORMSINV(AleatProd!P326)*Painel!$E$19))</f>
        <v>1009996.2988740059</v>
      </c>
      <c r="Q327" s="15">
        <f>(P327*EXP(Painel!$E$12-(Painel!$E$19^2)/2+NORMSINV(AleatProd!Q326)*Painel!$E$19))</f>
        <v>1005857.1173124457</v>
      </c>
      <c r="R327" s="15">
        <f>(Q327*EXP(Painel!$E$12-(Painel!$E$19^2)/2+NORMSINV(AleatProd!R326)*Painel!$E$19))</f>
        <v>1000572.2258542668</v>
      </c>
      <c r="S327" s="15">
        <f>(R327*EXP(Painel!$E$12-(Painel!$E$19^2)/2+NORMSINV(AleatProd!S326)*Painel!$E$19))</f>
        <v>1001987.2871899313</v>
      </c>
      <c r="T327" s="15">
        <f>(S327*EXP(Painel!$E$12-(Painel!$E$19^2)/2+NORMSINV(AleatProd!T326)*Painel!$E$19))</f>
        <v>999232.13028934482</v>
      </c>
      <c r="U327" s="15">
        <f>(T327*EXP(Painel!$E$12-(Painel!$E$19^2)/2+NORMSINV(AleatProd!U326)*Painel!$E$19))</f>
        <v>992944.52880477323</v>
      </c>
      <c r="V327" s="15">
        <f>(U327*EXP(Painel!$E$12-(Painel!$E$19^2)/2+NORMSINV(AleatProd!V326)*Painel!$E$19))</f>
        <v>992068.47182426322</v>
      </c>
    </row>
    <row r="328" spans="1:22" x14ac:dyDescent="0.25">
      <c r="A328">
        <v>325</v>
      </c>
      <c r="B328" s="2">
        <f>Painel!$B$6</f>
        <v>1000000</v>
      </c>
      <c r="C328" s="15">
        <f>(B328*EXP(Painel!$E$12-(Painel!$E$19^2)/2+NORMSINV(AleatProd!C327)*Painel!$E$19))</f>
        <v>993476.85722827376</v>
      </c>
      <c r="D328" s="15">
        <f>(C328*EXP(Painel!$E$12-(Painel!$E$19^2)/2+NORMSINV(AleatProd!D327)*Painel!$E$19))</f>
        <v>989401.27156530973</v>
      </c>
      <c r="E328" s="15">
        <f>(D328*EXP(Painel!$E$12-(Painel!$E$19^2)/2+NORMSINV(AleatProd!E327)*Painel!$E$19))</f>
        <v>989810.57374292868</v>
      </c>
      <c r="F328" s="15">
        <f>(E328*EXP(Painel!$E$12-(Painel!$E$19^2)/2+NORMSINV(AleatProd!F327)*Painel!$E$19))</f>
        <v>996652.02151839307</v>
      </c>
      <c r="G328" s="15">
        <f>(F328*EXP(Painel!$E$12-(Painel!$E$19^2)/2+NORMSINV(AleatProd!G327)*Painel!$E$19))</f>
        <v>1008363.4507533066</v>
      </c>
      <c r="H328" s="15">
        <f>(G328*EXP(Painel!$E$12-(Painel!$E$19^2)/2+NORMSINV(AleatProd!H327)*Painel!$E$19))</f>
        <v>987973.32779820205</v>
      </c>
      <c r="I328" s="15">
        <f>(H328*EXP(Painel!$E$12-(Painel!$E$19^2)/2+NORMSINV(AleatProd!I327)*Painel!$E$19))</f>
        <v>996113.81946828205</v>
      </c>
      <c r="J328" s="15">
        <f>(I328*EXP(Painel!$E$12-(Painel!$E$19^2)/2+NORMSINV(AleatProd!J327)*Painel!$E$19))</f>
        <v>981836.90938262478</v>
      </c>
      <c r="K328" s="15">
        <f>(J328*EXP(Painel!$E$12-(Painel!$E$19^2)/2+NORMSINV(AleatProd!K327)*Painel!$E$19))</f>
        <v>963759.39348683658</v>
      </c>
      <c r="L328" s="15">
        <f>(K328*EXP(Painel!$E$12-(Painel!$E$19^2)/2+NORMSINV(AleatProd!L327)*Painel!$E$19))</f>
        <v>951208.74476672453</v>
      </c>
      <c r="M328" s="15">
        <f>(L328*EXP(Painel!$E$12-(Painel!$E$19^2)/2+NORMSINV(AleatProd!M327)*Painel!$E$19))</f>
        <v>955258.56302600855</v>
      </c>
      <c r="N328" s="15">
        <f>(M328*EXP(Painel!$E$12-(Painel!$E$19^2)/2+NORMSINV(AleatProd!N327)*Painel!$E$19))</f>
        <v>952073.07438286231</v>
      </c>
      <c r="O328" s="15">
        <f>(N328*EXP(Painel!$E$12-(Painel!$E$19^2)/2+NORMSINV(AleatProd!O327)*Painel!$E$19))</f>
        <v>960205.84505544172</v>
      </c>
      <c r="P328" s="15">
        <f>(O328*EXP(Painel!$E$12-(Painel!$E$19^2)/2+NORMSINV(AleatProd!P327)*Painel!$E$19))</f>
        <v>955497.13705293625</v>
      </c>
      <c r="Q328" s="15">
        <f>(P328*EXP(Painel!$E$12-(Painel!$E$19^2)/2+NORMSINV(AleatProd!Q327)*Painel!$E$19))</f>
        <v>957288.36943901621</v>
      </c>
      <c r="R328" s="15">
        <f>(Q328*EXP(Painel!$E$12-(Painel!$E$19^2)/2+NORMSINV(AleatProd!R327)*Painel!$E$19))</f>
        <v>955099.73647425731</v>
      </c>
      <c r="S328" s="15">
        <f>(R328*EXP(Painel!$E$12-(Painel!$E$19^2)/2+NORMSINV(AleatProd!S327)*Painel!$E$19))</f>
        <v>965809.39465498435</v>
      </c>
      <c r="T328" s="15">
        <f>(S328*EXP(Painel!$E$12-(Painel!$E$19^2)/2+NORMSINV(AleatProd!T327)*Painel!$E$19))</f>
        <v>976933.9892164974</v>
      </c>
      <c r="U328" s="15">
        <f>(T328*EXP(Painel!$E$12-(Painel!$E$19^2)/2+NORMSINV(AleatProd!U327)*Painel!$E$19))</f>
        <v>987636.72379991959</v>
      </c>
      <c r="V328" s="15">
        <f>(U328*EXP(Painel!$E$12-(Painel!$E$19^2)/2+NORMSINV(AleatProd!V327)*Painel!$E$19))</f>
        <v>996370.01548903936</v>
      </c>
    </row>
    <row r="329" spans="1:22" x14ac:dyDescent="0.25">
      <c r="A329">
        <v>326</v>
      </c>
      <c r="B329" s="2">
        <f>Painel!$B$6</f>
        <v>1000000</v>
      </c>
      <c r="C329" s="15">
        <f>(B329*EXP(Painel!$E$12-(Painel!$E$19^2)/2+NORMSINV(AleatProd!C328)*Painel!$E$19))</f>
        <v>1013510.6986945821</v>
      </c>
      <c r="D329" s="15">
        <f>(C329*EXP(Painel!$E$12-(Painel!$E$19^2)/2+NORMSINV(AleatProd!D328)*Painel!$E$19))</f>
        <v>1018085.2331487476</v>
      </c>
      <c r="E329" s="15">
        <f>(D329*EXP(Painel!$E$12-(Painel!$E$19^2)/2+NORMSINV(AleatProd!E328)*Painel!$E$19))</f>
        <v>1029148.7864302834</v>
      </c>
      <c r="F329" s="15">
        <f>(E329*EXP(Painel!$E$12-(Painel!$E$19^2)/2+NORMSINV(AleatProd!F328)*Painel!$E$19))</f>
        <v>1045432.26426745</v>
      </c>
      <c r="G329" s="15">
        <f>(F329*EXP(Painel!$E$12-(Painel!$E$19^2)/2+NORMSINV(AleatProd!G328)*Painel!$E$19))</f>
        <v>1042696.4630142413</v>
      </c>
      <c r="H329" s="15">
        <f>(G329*EXP(Painel!$E$12-(Painel!$E$19^2)/2+NORMSINV(AleatProd!H328)*Painel!$E$19))</f>
        <v>1052258.4507198359</v>
      </c>
      <c r="I329" s="15">
        <f>(H329*EXP(Painel!$E$12-(Painel!$E$19^2)/2+NORMSINV(AleatProd!I328)*Painel!$E$19))</f>
        <v>1067302.7838427681</v>
      </c>
      <c r="J329" s="15">
        <f>(I329*EXP(Painel!$E$12-(Painel!$E$19^2)/2+NORMSINV(AleatProd!J328)*Painel!$E$19))</f>
        <v>1066209.3809855913</v>
      </c>
      <c r="K329" s="15">
        <f>(J329*EXP(Painel!$E$12-(Painel!$E$19^2)/2+NORMSINV(AleatProd!K328)*Painel!$E$19))</f>
        <v>1064015.9771690534</v>
      </c>
      <c r="L329" s="15">
        <f>(K329*EXP(Painel!$E$12-(Painel!$E$19^2)/2+NORMSINV(AleatProd!L328)*Painel!$E$19))</f>
        <v>1063155.1131545058</v>
      </c>
      <c r="M329" s="15">
        <f>(L329*EXP(Painel!$E$12-(Painel!$E$19^2)/2+NORMSINV(AleatProd!M328)*Painel!$E$19))</f>
        <v>1071445.33393477</v>
      </c>
      <c r="N329" s="15">
        <f>(M329*EXP(Painel!$E$12-(Painel!$E$19^2)/2+NORMSINV(AleatProd!N328)*Painel!$E$19))</f>
        <v>1048692.1021323334</v>
      </c>
      <c r="O329" s="15">
        <f>(N329*EXP(Painel!$E$12-(Painel!$E$19^2)/2+NORMSINV(AleatProd!O328)*Painel!$E$19))</f>
        <v>1052228.2407313925</v>
      </c>
      <c r="P329" s="15">
        <f>(O329*EXP(Painel!$E$12-(Painel!$E$19^2)/2+NORMSINV(AleatProd!P328)*Painel!$E$19))</f>
        <v>1055911.8717298878</v>
      </c>
      <c r="Q329" s="15">
        <f>(P329*EXP(Painel!$E$12-(Painel!$E$19^2)/2+NORMSINV(AleatProd!Q328)*Painel!$E$19))</f>
        <v>1052474.0233406166</v>
      </c>
      <c r="R329" s="15">
        <f>(Q329*EXP(Painel!$E$12-(Painel!$E$19^2)/2+NORMSINV(AleatProd!R328)*Painel!$E$19))</f>
        <v>1051739.0683282914</v>
      </c>
      <c r="S329" s="15">
        <f>(R329*EXP(Painel!$E$12-(Painel!$E$19^2)/2+NORMSINV(AleatProd!S328)*Painel!$E$19))</f>
        <v>1039875.6732347296</v>
      </c>
      <c r="T329" s="15">
        <f>(S329*EXP(Painel!$E$12-(Painel!$E$19^2)/2+NORMSINV(AleatProd!T328)*Painel!$E$19))</f>
        <v>1053043.0407848426</v>
      </c>
      <c r="U329" s="15">
        <f>(T329*EXP(Painel!$E$12-(Painel!$E$19^2)/2+NORMSINV(AleatProd!U328)*Painel!$E$19))</f>
        <v>1070519.2118979848</v>
      </c>
      <c r="V329" s="15">
        <f>(U329*EXP(Painel!$E$12-(Painel!$E$19^2)/2+NORMSINV(AleatProd!V328)*Painel!$E$19))</f>
        <v>1070643.0843442262</v>
      </c>
    </row>
    <row r="330" spans="1:22" x14ac:dyDescent="0.25">
      <c r="A330">
        <v>327</v>
      </c>
      <c r="B330" s="2">
        <f>Painel!$B$6</f>
        <v>1000000</v>
      </c>
      <c r="C330" s="15">
        <f>(B330*EXP(Painel!$E$12-(Painel!$E$19^2)/2+NORMSINV(AleatProd!C329)*Painel!$E$19))</f>
        <v>1003209.2247653297</v>
      </c>
      <c r="D330" s="15">
        <f>(C330*EXP(Painel!$E$12-(Painel!$E$19^2)/2+NORMSINV(AleatProd!D329)*Painel!$E$19))</f>
        <v>991893.17139768053</v>
      </c>
      <c r="E330" s="15">
        <f>(D330*EXP(Painel!$E$12-(Painel!$E$19^2)/2+NORMSINV(AleatProd!E329)*Painel!$E$19))</f>
        <v>985538.43097610585</v>
      </c>
      <c r="F330" s="15">
        <f>(E330*EXP(Painel!$E$12-(Painel!$E$19^2)/2+NORMSINV(AleatProd!F329)*Painel!$E$19))</f>
        <v>981188.29682051437</v>
      </c>
      <c r="G330" s="15">
        <f>(F330*EXP(Painel!$E$12-(Painel!$E$19^2)/2+NORMSINV(AleatProd!G329)*Painel!$E$19))</f>
        <v>969660.10514958634</v>
      </c>
      <c r="H330" s="15">
        <f>(G330*EXP(Painel!$E$12-(Painel!$E$19^2)/2+NORMSINV(AleatProd!H329)*Painel!$E$19))</f>
        <v>978326.16045307496</v>
      </c>
      <c r="I330" s="15">
        <f>(H330*EXP(Painel!$E$12-(Painel!$E$19^2)/2+NORMSINV(AleatProd!I329)*Painel!$E$19))</f>
        <v>983307.65084973979</v>
      </c>
      <c r="J330" s="15">
        <f>(I330*EXP(Painel!$E$12-(Painel!$E$19^2)/2+NORMSINV(AleatProd!J329)*Painel!$E$19))</f>
        <v>980231.45036944211</v>
      </c>
      <c r="K330" s="15">
        <f>(J330*EXP(Painel!$E$12-(Painel!$E$19^2)/2+NORMSINV(AleatProd!K329)*Painel!$E$19))</f>
        <v>979057.53279824997</v>
      </c>
      <c r="L330" s="15">
        <f>(K330*EXP(Painel!$E$12-(Painel!$E$19^2)/2+NORMSINV(AleatProd!L329)*Painel!$E$19))</f>
        <v>987819.94539022224</v>
      </c>
      <c r="M330" s="15">
        <f>(L330*EXP(Painel!$E$12-(Painel!$E$19^2)/2+NORMSINV(AleatProd!M329)*Painel!$E$19))</f>
        <v>988469.75488047977</v>
      </c>
      <c r="N330" s="15">
        <f>(M330*EXP(Painel!$E$12-(Painel!$E$19^2)/2+NORMSINV(AleatProd!N329)*Painel!$E$19))</f>
        <v>990210.87784217473</v>
      </c>
      <c r="O330" s="15">
        <f>(N330*EXP(Painel!$E$12-(Painel!$E$19^2)/2+NORMSINV(AleatProd!O329)*Painel!$E$19))</f>
        <v>981228.18726816343</v>
      </c>
      <c r="P330" s="15">
        <f>(O330*EXP(Painel!$E$12-(Painel!$E$19^2)/2+NORMSINV(AleatProd!P329)*Painel!$E$19))</f>
        <v>982913.72080383892</v>
      </c>
      <c r="Q330" s="15">
        <f>(P330*EXP(Painel!$E$12-(Painel!$E$19^2)/2+NORMSINV(AleatProd!Q329)*Painel!$E$19))</f>
        <v>982320.11171752797</v>
      </c>
      <c r="R330" s="15">
        <f>(Q330*EXP(Painel!$E$12-(Painel!$E$19^2)/2+NORMSINV(AleatProd!R329)*Painel!$E$19))</f>
        <v>971536.67389127554</v>
      </c>
      <c r="S330" s="15">
        <f>(R330*EXP(Painel!$E$12-(Painel!$E$19^2)/2+NORMSINV(AleatProd!S329)*Painel!$E$19))</f>
        <v>979415.58550056675</v>
      </c>
      <c r="T330" s="15">
        <f>(S330*EXP(Painel!$E$12-(Painel!$E$19^2)/2+NORMSINV(AleatProd!T329)*Painel!$E$19))</f>
        <v>979305.29877949425</v>
      </c>
      <c r="U330" s="15">
        <f>(T330*EXP(Painel!$E$12-(Painel!$E$19^2)/2+NORMSINV(AleatProd!U329)*Painel!$E$19))</f>
        <v>980089.48446204641</v>
      </c>
      <c r="V330" s="15">
        <f>(U330*EXP(Painel!$E$12-(Painel!$E$19^2)/2+NORMSINV(AleatProd!V329)*Painel!$E$19))</f>
        <v>977566.61918940465</v>
      </c>
    </row>
    <row r="331" spans="1:22" x14ac:dyDescent="0.25">
      <c r="A331">
        <v>328</v>
      </c>
      <c r="B331" s="2">
        <f>Painel!$B$6</f>
        <v>1000000</v>
      </c>
      <c r="C331" s="15">
        <f>(B331*EXP(Painel!$E$12-(Painel!$E$19^2)/2+NORMSINV(AleatProd!C330)*Painel!$E$19))</f>
        <v>997004.73753928929</v>
      </c>
      <c r="D331" s="15">
        <f>(C331*EXP(Painel!$E$12-(Painel!$E$19^2)/2+NORMSINV(AleatProd!D330)*Painel!$E$19))</f>
        <v>1006137.1998964185</v>
      </c>
      <c r="E331" s="15">
        <f>(D331*EXP(Painel!$E$12-(Painel!$E$19^2)/2+NORMSINV(AleatProd!E330)*Painel!$E$19))</f>
        <v>1010953.832853524</v>
      </c>
      <c r="F331" s="15">
        <f>(E331*EXP(Painel!$E$12-(Painel!$E$19^2)/2+NORMSINV(AleatProd!F330)*Painel!$E$19))</f>
        <v>1006170.9363917343</v>
      </c>
      <c r="G331" s="15">
        <f>(F331*EXP(Painel!$E$12-(Painel!$E$19^2)/2+NORMSINV(AleatProd!G330)*Painel!$E$19))</f>
        <v>994445.30611826829</v>
      </c>
      <c r="H331" s="15">
        <f>(G331*EXP(Painel!$E$12-(Painel!$E$19^2)/2+NORMSINV(AleatProd!H330)*Painel!$E$19))</f>
        <v>977437.95902949909</v>
      </c>
      <c r="I331" s="15">
        <f>(H331*EXP(Painel!$E$12-(Painel!$E$19^2)/2+NORMSINV(AleatProd!I330)*Painel!$E$19))</f>
        <v>982413.95656023058</v>
      </c>
      <c r="J331" s="15">
        <f>(I331*EXP(Painel!$E$12-(Painel!$E$19^2)/2+NORMSINV(AleatProd!J330)*Painel!$E$19))</f>
        <v>986013.79853684781</v>
      </c>
      <c r="K331" s="15">
        <f>(J331*EXP(Painel!$E$12-(Painel!$E$19^2)/2+NORMSINV(AleatProd!K330)*Painel!$E$19))</f>
        <v>978028.25364534638</v>
      </c>
      <c r="L331" s="15">
        <f>(K331*EXP(Painel!$E$12-(Painel!$E$19^2)/2+NORMSINV(AleatProd!L330)*Painel!$E$19))</f>
        <v>977648.20578068227</v>
      </c>
      <c r="M331" s="15">
        <f>(L331*EXP(Painel!$E$12-(Painel!$E$19^2)/2+NORMSINV(AleatProd!M330)*Painel!$E$19))</f>
        <v>964058.22988900065</v>
      </c>
      <c r="N331" s="15">
        <f>(M331*EXP(Painel!$E$12-(Painel!$E$19^2)/2+NORMSINV(AleatProd!N330)*Painel!$E$19))</f>
        <v>981774.31718693255</v>
      </c>
      <c r="O331" s="15">
        <f>(N331*EXP(Painel!$E$12-(Painel!$E$19^2)/2+NORMSINV(AleatProd!O330)*Painel!$E$19))</f>
        <v>982863.02371515147</v>
      </c>
      <c r="P331" s="15">
        <f>(O331*EXP(Painel!$E$12-(Painel!$E$19^2)/2+NORMSINV(AleatProd!P330)*Painel!$E$19))</f>
        <v>986490.63743963616</v>
      </c>
      <c r="Q331" s="15">
        <f>(P331*EXP(Painel!$E$12-(Painel!$E$19^2)/2+NORMSINV(AleatProd!Q330)*Painel!$E$19))</f>
        <v>980061.108520724</v>
      </c>
      <c r="R331" s="15">
        <f>(Q331*EXP(Painel!$E$12-(Painel!$E$19^2)/2+NORMSINV(AleatProd!R330)*Painel!$E$19))</f>
        <v>968857.7800575135</v>
      </c>
      <c r="S331" s="15">
        <f>(R331*EXP(Painel!$E$12-(Painel!$E$19^2)/2+NORMSINV(AleatProd!S330)*Painel!$E$19))</f>
        <v>982080.5395848687</v>
      </c>
      <c r="T331" s="15">
        <f>(S331*EXP(Painel!$E$12-(Painel!$E$19^2)/2+NORMSINV(AleatProd!T330)*Painel!$E$19))</f>
        <v>982381.04621217807</v>
      </c>
      <c r="U331" s="15">
        <f>(T331*EXP(Painel!$E$12-(Painel!$E$19^2)/2+NORMSINV(AleatProd!U330)*Painel!$E$19))</f>
        <v>962568.34278348577</v>
      </c>
      <c r="V331" s="15">
        <f>(U331*EXP(Painel!$E$12-(Painel!$E$19^2)/2+NORMSINV(AleatProd!V330)*Painel!$E$19))</f>
        <v>964829.61555224273</v>
      </c>
    </row>
    <row r="332" spans="1:22" x14ac:dyDescent="0.25">
      <c r="A332">
        <v>329</v>
      </c>
      <c r="B332" s="2">
        <f>Painel!$B$6</f>
        <v>1000000</v>
      </c>
      <c r="C332" s="15">
        <f>(B332*EXP(Painel!$E$12-(Painel!$E$19^2)/2+NORMSINV(AleatProd!C331)*Painel!$E$19))</f>
        <v>1002416.9871576009</v>
      </c>
      <c r="D332" s="15">
        <f>(C332*EXP(Painel!$E$12-(Painel!$E$19^2)/2+NORMSINV(AleatProd!D331)*Painel!$E$19))</f>
        <v>996494.97069180105</v>
      </c>
      <c r="E332" s="15">
        <f>(D332*EXP(Painel!$E$12-(Painel!$E$19^2)/2+NORMSINV(AleatProd!E331)*Painel!$E$19))</f>
        <v>995395.84759331227</v>
      </c>
      <c r="F332" s="15">
        <f>(E332*EXP(Painel!$E$12-(Painel!$E$19^2)/2+NORMSINV(AleatProd!F331)*Painel!$E$19))</f>
        <v>1005272.3701818719</v>
      </c>
      <c r="G332" s="15">
        <f>(F332*EXP(Painel!$E$12-(Painel!$E$19^2)/2+NORMSINV(AleatProd!G331)*Painel!$E$19))</f>
        <v>992086.55713724985</v>
      </c>
      <c r="H332" s="15">
        <f>(G332*EXP(Painel!$E$12-(Painel!$E$19^2)/2+NORMSINV(AleatProd!H331)*Painel!$E$19))</f>
        <v>1003442.6673025189</v>
      </c>
      <c r="I332" s="15">
        <f>(H332*EXP(Painel!$E$12-(Painel!$E$19^2)/2+NORMSINV(AleatProd!I331)*Painel!$E$19))</f>
        <v>1001371.9873134935</v>
      </c>
      <c r="J332" s="15">
        <f>(I332*EXP(Painel!$E$12-(Painel!$E$19^2)/2+NORMSINV(AleatProd!J331)*Painel!$E$19))</f>
        <v>1010048.68182828</v>
      </c>
      <c r="K332" s="15">
        <f>(J332*EXP(Painel!$E$12-(Painel!$E$19^2)/2+NORMSINV(AleatProd!K331)*Painel!$E$19))</f>
        <v>1002864.412371919</v>
      </c>
      <c r="L332" s="15">
        <f>(K332*EXP(Painel!$E$12-(Painel!$E$19^2)/2+NORMSINV(AleatProd!L331)*Painel!$E$19))</f>
        <v>994435.0412078246</v>
      </c>
      <c r="M332" s="15">
        <f>(L332*EXP(Painel!$E$12-(Painel!$E$19^2)/2+NORMSINV(AleatProd!M331)*Painel!$E$19))</f>
        <v>1002088.0830381163</v>
      </c>
      <c r="N332" s="15">
        <f>(M332*EXP(Painel!$E$12-(Painel!$E$19^2)/2+NORMSINV(AleatProd!N331)*Painel!$E$19))</f>
        <v>997545.72113570874</v>
      </c>
      <c r="O332" s="15">
        <f>(N332*EXP(Painel!$E$12-(Painel!$E$19^2)/2+NORMSINV(AleatProd!O331)*Painel!$E$19))</f>
        <v>1006220.0578899011</v>
      </c>
      <c r="P332" s="15">
        <f>(O332*EXP(Painel!$E$12-(Painel!$E$19^2)/2+NORMSINV(AleatProd!P331)*Painel!$E$19))</f>
        <v>1017857.8858570387</v>
      </c>
      <c r="Q332" s="15">
        <f>(P332*EXP(Painel!$E$12-(Painel!$E$19^2)/2+NORMSINV(AleatProd!Q331)*Painel!$E$19))</f>
        <v>1022943.1894620989</v>
      </c>
      <c r="R332" s="15">
        <f>(Q332*EXP(Painel!$E$12-(Painel!$E$19^2)/2+NORMSINV(AleatProd!R331)*Painel!$E$19))</f>
        <v>1016069.7437810099</v>
      </c>
      <c r="S332" s="15">
        <f>(R332*EXP(Painel!$E$12-(Painel!$E$19^2)/2+NORMSINV(AleatProd!S331)*Painel!$E$19))</f>
        <v>1005399.0154711462</v>
      </c>
      <c r="T332" s="15">
        <f>(S332*EXP(Painel!$E$12-(Painel!$E$19^2)/2+NORMSINV(AleatProd!T331)*Painel!$E$19))</f>
        <v>1021819.6576991701</v>
      </c>
      <c r="U332" s="15">
        <f>(T332*EXP(Painel!$E$12-(Painel!$E$19^2)/2+NORMSINV(AleatProd!U331)*Painel!$E$19))</f>
        <v>1027685.3154723098</v>
      </c>
      <c r="V332" s="15">
        <f>(U332*EXP(Painel!$E$12-(Painel!$E$19^2)/2+NORMSINV(AleatProd!V331)*Painel!$E$19))</f>
        <v>1040497.4371346745</v>
      </c>
    </row>
    <row r="333" spans="1:22" x14ac:dyDescent="0.25">
      <c r="A333">
        <v>330</v>
      </c>
      <c r="B333" s="2">
        <f>Painel!$B$6</f>
        <v>1000000</v>
      </c>
      <c r="C333" s="15">
        <f>(B333*EXP(Painel!$E$12-(Painel!$E$19^2)/2+NORMSINV(AleatProd!C332)*Painel!$E$19))</f>
        <v>1020582.1002928164</v>
      </c>
      <c r="D333" s="15">
        <f>(C333*EXP(Painel!$E$12-(Painel!$E$19^2)/2+NORMSINV(AleatProd!D332)*Painel!$E$19))</f>
        <v>1031251.7970681823</v>
      </c>
      <c r="E333" s="15">
        <f>(D333*EXP(Painel!$E$12-(Painel!$E$19^2)/2+NORMSINV(AleatProd!E332)*Painel!$E$19))</f>
        <v>1020488.3071438145</v>
      </c>
      <c r="F333" s="15">
        <f>(E333*EXP(Painel!$E$12-(Painel!$E$19^2)/2+NORMSINV(AleatProd!F332)*Painel!$E$19))</f>
        <v>1029631.1898174874</v>
      </c>
      <c r="G333" s="15">
        <f>(F333*EXP(Painel!$E$12-(Painel!$E$19^2)/2+NORMSINV(AleatProd!G332)*Painel!$E$19))</f>
        <v>1037736.8289523832</v>
      </c>
      <c r="H333" s="15">
        <f>(G333*EXP(Painel!$E$12-(Painel!$E$19^2)/2+NORMSINV(AleatProd!H332)*Painel!$E$19))</f>
        <v>1034323.4528985767</v>
      </c>
      <c r="I333" s="15">
        <f>(H333*EXP(Painel!$E$12-(Painel!$E$19^2)/2+NORMSINV(AleatProd!I332)*Painel!$E$19))</f>
        <v>1026174.5114979652</v>
      </c>
      <c r="J333" s="15">
        <f>(I333*EXP(Painel!$E$12-(Painel!$E$19^2)/2+NORMSINV(AleatProd!J332)*Painel!$E$19))</f>
        <v>1039798.5688429002</v>
      </c>
      <c r="K333" s="15">
        <f>(J333*EXP(Painel!$E$12-(Painel!$E$19^2)/2+NORMSINV(AleatProd!K332)*Painel!$E$19))</f>
        <v>1040462.5005504125</v>
      </c>
      <c r="L333" s="15">
        <f>(K333*EXP(Painel!$E$12-(Painel!$E$19^2)/2+NORMSINV(AleatProd!L332)*Painel!$E$19))</f>
        <v>1045437.4493327738</v>
      </c>
      <c r="M333" s="15">
        <f>(L333*EXP(Painel!$E$12-(Painel!$E$19^2)/2+NORMSINV(AleatProd!M332)*Painel!$E$19))</f>
        <v>1040164.9181987394</v>
      </c>
      <c r="N333" s="15">
        <f>(M333*EXP(Painel!$E$12-(Painel!$E$19^2)/2+NORMSINV(AleatProd!N332)*Painel!$E$19))</f>
        <v>1021890.8595634146</v>
      </c>
      <c r="O333" s="15">
        <f>(N333*EXP(Painel!$E$12-(Painel!$E$19^2)/2+NORMSINV(AleatProd!O332)*Painel!$E$19))</f>
        <v>1025983.1559429016</v>
      </c>
      <c r="P333" s="15">
        <f>(O333*EXP(Painel!$E$12-(Painel!$E$19^2)/2+NORMSINV(AleatProd!P332)*Painel!$E$19))</f>
        <v>1037499.2982556445</v>
      </c>
      <c r="Q333" s="15">
        <f>(P333*EXP(Painel!$E$12-(Painel!$E$19^2)/2+NORMSINV(AleatProd!Q332)*Painel!$E$19))</f>
        <v>1038136.3289446534</v>
      </c>
      <c r="R333" s="15">
        <f>(Q333*EXP(Painel!$E$12-(Painel!$E$19^2)/2+NORMSINV(AleatProd!R332)*Painel!$E$19))</f>
        <v>1024789.2898091171</v>
      </c>
      <c r="S333" s="15">
        <f>(R333*EXP(Painel!$E$12-(Painel!$E$19^2)/2+NORMSINV(AleatProd!S332)*Painel!$E$19))</f>
        <v>1012793.3914707012</v>
      </c>
      <c r="T333" s="15">
        <f>(S333*EXP(Painel!$E$12-(Painel!$E$19^2)/2+NORMSINV(AleatProd!T332)*Painel!$E$19))</f>
        <v>1015696.5861769179</v>
      </c>
      <c r="U333" s="15">
        <f>(T333*EXP(Painel!$E$12-(Painel!$E$19^2)/2+NORMSINV(AleatProd!U332)*Painel!$E$19))</f>
        <v>1030002.1867153384</v>
      </c>
      <c r="V333" s="15">
        <f>(U333*EXP(Painel!$E$12-(Painel!$E$19^2)/2+NORMSINV(AleatProd!V332)*Painel!$E$19))</f>
        <v>1015503.977651999</v>
      </c>
    </row>
    <row r="334" spans="1:22" x14ac:dyDescent="0.25">
      <c r="A334">
        <v>331</v>
      </c>
      <c r="B334" s="2">
        <f>Painel!$B$6</f>
        <v>1000000</v>
      </c>
      <c r="C334" s="15">
        <f>(B334*EXP(Painel!$E$12-(Painel!$E$19^2)/2+NORMSINV(AleatProd!C333)*Painel!$E$19))</f>
        <v>984699.44811708585</v>
      </c>
      <c r="D334" s="15">
        <f>(C334*EXP(Painel!$E$12-(Painel!$E$19^2)/2+NORMSINV(AleatProd!D333)*Painel!$E$19))</f>
        <v>989444.35827816708</v>
      </c>
      <c r="E334" s="15">
        <f>(D334*EXP(Painel!$E$12-(Painel!$E$19^2)/2+NORMSINV(AleatProd!E333)*Painel!$E$19))</f>
        <v>1007053.1234721171</v>
      </c>
      <c r="F334" s="15">
        <f>(E334*EXP(Painel!$E$12-(Painel!$E$19^2)/2+NORMSINV(AleatProd!F333)*Painel!$E$19))</f>
        <v>1009316.4649759413</v>
      </c>
      <c r="G334" s="15">
        <f>(F334*EXP(Painel!$E$12-(Painel!$E$19^2)/2+NORMSINV(AleatProd!G333)*Painel!$E$19))</f>
        <v>999329.5511983278</v>
      </c>
      <c r="H334" s="15">
        <f>(G334*EXP(Painel!$E$12-(Painel!$E$19^2)/2+NORMSINV(AleatProd!H333)*Painel!$E$19))</f>
        <v>990783.86352254346</v>
      </c>
      <c r="I334" s="15">
        <f>(H334*EXP(Painel!$E$12-(Painel!$E$19^2)/2+NORMSINV(AleatProd!I333)*Painel!$E$19))</f>
        <v>1012785.87169664</v>
      </c>
      <c r="J334" s="15">
        <f>(I334*EXP(Painel!$E$12-(Painel!$E$19^2)/2+NORMSINV(AleatProd!J333)*Painel!$E$19))</f>
        <v>998253.67969896493</v>
      </c>
      <c r="K334" s="15">
        <f>(J334*EXP(Painel!$E$12-(Painel!$E$19^2)/2+NORMSINV(AleatProd!K333)*Painel!$E$19))</f>
        <v>994618.90205442265</v>
      </c>
      <c r="L334" s="15">
        <f>(K334*EXP(Painel!$E$12-(Painel!$E$19^2)/2+NORMSINV(AleatProd!L333)*Painel!$E$19))</f>
        <v>982150.21781324758</v>
      </c>
      <c r="M334" s="15">
        <f>(L334*EXP(Painel!$E$12-(Painel!$E$19^2)/2+NORMSINV(AleatProd!M333)*Painel!$E$19))</f>
        <v>984072.00981565274</v>
      </c>
      <c r="N334" s="15">
        <f>(M334*EXP(Painel!$E$12-(Painel!$E$19^2)/2+NORMSINV(AleatProd!N333)*Painel!$E$19))</f>
        <v>992580.31242158089</v>
      </c>
      <c r="O334" s="15">
        <f>(N334*EXP(Painel!$E$12-(Painel!$E$19^2)/2+NORMSINV(AleatProd!O333)*Painel!$E$19))</f>
        <v>990279.79716667579</v>
      </c>
      <c r="P334" s="15">
        <f>(O334*EXP(Painel!$E$12-(Painel!$E$19^2)/2+NORMSINV(AleatProd!P333)*Painel!$E$19))</f>
        <v>983451.92765910993</v>
      </c>
      <c r="Q334" s="15">
        <f>(P334*EXP(Painel!$E$12-(Painel!$E$19^2)/2+NORMSINV(AleatProd!Q333)*Painel!$E$19))</f>
        <v>963826.72816492291</v>
      </c>
      <c r="R334" s="15">
        <f>(Q334*EXP(Painel!$E$12-(Painel!$E$19^2)/2+NORMSINV(AleatProd!R333)*Painel!$E$19))</f>
        <v>961447.07111667411</v>
      </c>
      <c r="S334" s="15">
        <f>(R334*EXP(Painel!$E$12-(Painel!$E$19^2)/2+NORMSINV(AleatProd!S333)*Painel!$E$19))</f>
        <v>961561.7168534887</v>
      </c>
      <c r="T334" s="15">
        <f>(S334*EXP(Painel!$E$12-(Painel!$E$19^2)/2+NORMSINV(AleatProd!T333)*Painel!$E$19))</f>
        <v>952887.97214083083</v>
      </c>
      <c r="U334" s="15">
        <f>(T334*EXP(Painel!$E$12-(Painel!$E$19^2)/2+NORMSINV(AleatProd!U333)*Painel!$E$19))</f>
        <v>940593.2154308568</v>
      </c>
      <c r="V334" s="15">
        <f>(U334*EXP(Painel!$E$12-(Painel!$E$19^2)/2+NORMSINV(AleatProd!V333)*Painel!$E$19))</f>
        <v>929694.45735829673</v>
      </c>
    </row>
    <row r="335" spans="1:22" x14ac:dyDescent="0.25">
      <c r="A335">
        <v>332</v>
      </c>
      <c r="B335" s="2">
        <f>Painel!$B$6</f>
        <v>1000000</v>
      </c>
      <c r="C335" s="15">
        <f>(B335*EXP(Painel!$E$12-(Painel!$E$19^2)/2+NORMSINV(AleatProd!C334)*Painel!$E$19))</f>
        <v>994995.59758954262</v>
      </c>
      <c r="D335" s="15">
        <f>(C335*EXP(Painel!$E$12-(Painel!$E$19^2)/2+NORMSINV(AleatProd!D334)*Painel!$E$19))</f>
        <v>986250.01296368602</v>
      </c>
      <c r="E335" s="15">
        <f>(D335*EXP(Painel!$E$12-(Painel!$E$19^2)/2+NORMSINV(AleatProd!E334)*Painel!$E$19))</f>
        <v>978907.10865663667</v>
      </c>
      <c r="F335" s="15">
        <f>(E335*EXP(Painel!$E$12-(Painel!$E$19^2)/2+NORMSINV(AleatProd!F334)*Painel!$E$19))</f>
        <v>984850.1095192791</v>
      </c>
      <c r="G335" s="15">
        <f>(F335*EXP(Painel!$E$12-(Painel!$E$19^2)/2+NORMSINV(AleatProd!G334)*Painel!$E$19))</f>
        <v>993352.68821922294</v>
      </c>
      <c r="H335" s="15">
        <f>(G335*EXP(Painel!$E$12-(Painel!$E$19^2)/2+NORMSINV(AleatProd!H334)*Painel!$E$19))</f>
        <v>994880.45835780178</v>
      </c>
      <c r="I335" s="15">
        <f>(H335*EXP(Painel!$E$12-(Painel!$E$19^2)/2+NORMSINV(AleatProd!I334)*Painel!$E$19))</f>
        <v>980043.67917430657</v>
      </c>
      <c r="J335" s="15">
        <f>(I335*EXP(Painel!$E$12-(Painel!$E$19^2)/2+NORMSINV(AleatProd!J334)*Painel!$E$19))</f>
        <v>987979.55615546263</v>
      </c>
      <c r="K335" s="15">
        <f>(J335*EXP(Painel!$E$12-(Painel!$E$19^2)/2+NORMSINV(AleatProd!K334)*Painel!$E$19))</f>
        <v>976281.49326681206</v>
      </c>
      <c r="L335" s="15">
        <f>(K335*EXP(Painel!$E$12-(Painel!$E$19^2)/2+NORMSINV(AleatProd!L334)*Painel!$E$19))</f>
        <v>981844.95407690061</v>
      </c>
      <c r="M335" s="15">
        <f>(L335*EXP(Painel!$E$12-(Painel!$E$19^2)/2+NORMSINV(AleatProd!M334)*Painel!$E$19))</f>
        <v>986073.2391835798</v>
      </c>
      <c r="N335" s="15">
        <f>(M335*EXP(Painel!$E$12-(Painel!$E$19^2)/2+NORMSINV(AleatProd!N334)*Painel!$E$19))</f>
        <v>975356.6233935951</v>
      </c>
      <c r="O335" s="15">
        <f>(N335*EXP(Painel!$E$12-(Painel!$E$19^2)/2+NORMSINV(AleatProd!O334)*Painel!$E$19))</f>
        <v>974367.48340252717</v>
      </c>
      <c r="P335" s="15">
        <f>(O335*EXP(Painel!$E$12-(Painel!$E$19^2)/2+NORMSINV(AleatProd!P334)*Painel!$E$19))</f>
        <v>967058.77979437495</v>
      </c>
      <c r="Q335" s="15">
        <f>(P335*EXP(Painel!$E$12-(Painel!$E$19^2)/2+NORMSINV(AleatProd!Q334)*Painel!$E$19))</f>
        <v>979775.31747701229</v>
      </c>
      <c r="R335" s="15">
        <f>(Q335*EXP(Painel!$E$12-(Painel!$E$19^2)/2+NORMSINV(AleatProd!R334)*Painel!$E$19))</f>
        <v>978313.69665436179</v>
      </c>
      <c r="S335" s="15">
        <f>(R335*EXP(Painel!$E$12-(Painel!$E$19^2)/2+NORMSINV(AleatProd!S334)*Painel!$E$19))</f>
        <v>986786.78164099075</v>
      </c>
      <c r="T335" s="15">
        <f>(S335*EXP(Painel!$E$12-(Painel!$E$19^2)/2+NORMSINV(AleatProd!T334)*Painel!$E$19))</f>
        <v>993477.42853793793</v>
      </c>
      <c r="U335" s="15">
        <f>(T335*EXP(Painel!$E$12-(Painel!$E$19^2)/2+NORMSINV(AleatProd!U334)*Painel!$E$19))</f>
        <v>982893.01046024181</v>
      </c>
      <c r="V335" s="15">
        <f>(U335*EXP(Painel!$E$12-(Painel!$E$19^2)/2+NORMSINV(AleatProd!V334)*Painel!$E$19))</f>
        <v>980767.22734383761</v>
      </c>
    </row>
    <row r="336" spans="1:22" x14ac:dyDescent="0.25">
      <c r="A336">
        <v>333</v>
      </c>
      <c r="B336" s="2">
        <f>Painel!$B$6</f>
        <v>1000000</v>
      </c>
      <c r="C336" s="15">
        <f>(B336*EXP(Painel!$E$12-(Painel!$E$19^2)/2+NORMSINV(AleatProd!C335)*Painel!$E$19))</f>
        <v>1008745.0080759295</v>
      </c>
      <c r="D336" s="15">
        <f>(C336*EXP(Painel!$E$12-(Painel!$E$19^2)/2+NORMSINV(AleatProd!D335)*Painel!$E$19))</f>
        <v>999581.43034247856</v>
      </c>
      <c r="E336" s="15">
        <f>(D336*EXP(Painel!$E$12-(Painel!$E$19^2)/2+NORMSINV(AleatProd!E335)*Painel!$E$19))</f>
        <v>988462.53641731583</v>
      </c>
      <c r="F336" s="15">
        <f>(E336*EXP(Painel!$E$12-(Painel!$E$19^2)/2+NORMSINV(AleatProd!F335)*Painel!$E$19))</f>
        <v>977477.71161604533</v>
      </c>
      <c r="G336" s="15">
        <f>(F336*EXP(Painel!$E$12-(Painel!$E$19^2)/2+NORMSINV(AleatProd!G335)*Painel!$E$19))</f>
        <v>983154.27184023918</v>
      </c>
      <c r="H336" s="15">
        <f>(G336*EXP(Painel!$E$12-(Painel!$E$19^2)/2+NORMSINV(AleatProd!H335)*Painel!$E$19))</f>
        <v>994159.41683594696</v>
      </c>
      <c r="I336" s="15">
        <f>(H336*EXP(Painel!$E$12-(Painel!$E$19^2)/2+NORMSINV(AleatProd!I335)*Painel!$E$19))</f>
        <v>1000853.487657679</v>
      </c>
      <c r="J336" s="15">
        <f>(I336*EXP(Painel!$E$12-(Painel!$E$19^2)/2+NORMSINV(AleatProd!J335)*Painel!$E$19))</f>
        <v>1000321.0000332248</v>
      </c>
      <c r="K336" s="15">
        <f>(J336*EXP(Painel!$E$12-(Painel!$E$19^2)/2+NORMSINV(AleatProd!K335)*Painel!$E$19))</f>
        <v>989266.07455289899</v>
      </c>
      <c r="L336" s="15">
        <f>(K336*EXP(Painel!$E$12-(Painel!$E$19^2)/2+NORMSINV(AleatProd!L335)*Painel!$E$19))</f>
        <v>995723.52757618588</v>
      </c>
      <c r="M336" s="15">
        <f>(L336*EXP(Painel!$E$12-(Painel!$E$19^2)/2+NORMSINV(AleatProd!M335)*Painel!$E$19))</f>
        <v>989546.70282134169</v>
      </c>
      <c r="N336" s="15">
        <f>(M336*EXP(Painel!$E$12-(Painel!$E$19^2)/2+NORMSINV(AleatProd!N335)*Painel!$E$19))</f>
        <v>968887.77634929097</v>
      </c>
      <c r="O336" s="15">
        <f>(N336*EXP(Painel!$E$12-(Painel!$E$19^2)/2+NORMSINV(AleatProd!O335)*Painel!$E$19))</f>
        <v>968569.25400228018</v>
      </c>
      <c r="P336" s="15">
        <f>(O336*EXP(Painel!$E$12-(Painel!$E$19^2)/2+NORMSINV(AleatProd!P335)*Painel!$E$19))</f>
        <v>984746.92781311157</v>
      </c>
      <c r="Q336" s="15">
        <f>(P336*EXP(Painel!$E$12-(Painel!$E$19^2)/2+NORMSINV(AleatProd!Q335)*Painel!$E$19))</f>
        <v>981420.54332080623</v>
      </c>
      <c r="R336" s="15">
        <f>(Q336*EXP(Painel!$E$12-(Painel!$E$19^2)/2+NORMSINV(AleatProd!R335)*Painel!$E$19))</f>
        <v>980110.17187589488</v>
      </c>
      <c r="S336" s="15">
        <f>(R336*EXP(Painel!$E$12-(Painel!$E$19^2)/2+NORMSINV(AleatProd!S335)*Painel!$E$19))</f>
        <v>972862.71531138069</v>
      </c>
      <c r="T336" s="15">
        <f>(S336*EXP(Painel!$E$12-(Painel!$E$19^2)/2+NORMSINV(AleatProd!T335)*Painel!$E$19))</f>
        <v>963089.59441543487</v>
      </c>
      <c r="U336" s="15">
        <f>(T336*EXP(Painel!$E$12-(Painel!$E$19^2)/2+NORMSINV(AleatProd!U335)*Painel!$E$19))</f>
        <v>968734.68047837133</v>
      </c>
      <c r="V336" s="15">
        <f>(U336*EXP(Painel!$E$12-(Painel!$E$19^2)/2+NORMSINV(AleatProd!V335)*Painel!$E$19))</f>
        <v>953971.51113426487</v>
      </c>
    </row>
    <row r="337" spans="1:22" x14ac:dyDescent="0.25">
      <c r="A337">
        <v>334</v>
      </c>
      <c r="B337" s="2">
        <f>Painel!$B$6</f>
        <v>1000000</v>
      </c>
      <c r="C337" s="15">
        <f>(B337*EXP(Painel!$E$12-(Painel!$E$19^2)/2+NORMSINV(AleatProd!C336)*Painel!$E$19))</f>
        <v>995352.93775782315</v>
      </c>
      <c r="D337" s="15">
        <f>(C337*EXP(Painel!$E$12-(Painel!$E$19^2)/2+NORMSINV(AleatProd!D336)*Painel!$E$19))</f>
        <v>1003236.5241796189</v>
      </c>
      <c r="E337" s="15">
        <f>(D337*EXP(Painel!$E$12-(Painel!$E$19^2)/2+NORMSINV(AleatProd!E336)*Painel!$E$19))</f>
        <v>997490.31123036915</v>
      </c>
      <c r="F337" s="15">
        <f>(E337*EXP(Painel!$E$12-(Painel!$E$19^2)/2+NORMSINV(AleatProd!F336)*Painel!$E$19))</f>
        <v>1002536.4681024125</v>
      </c>
      <c r="G337" s="15">
        <f>(F337*EXP(Painel!$E$12-(Painel!$E$19^2)/2+NORMSINV(AleatProd!G336)*Painel!$E$19))</f>
        <v>1003104.2074125556</v>
      </c>
      <c r="H337" s="15">
        <f>(G337*EXP(Painel!$E$12-(Painel!$E$19^2)/2+NORMSINV(AleatProd!H336)*Painel!$E$19))</f>
        <v>985693.06923433382</v>
      </c>
      <c r="I337" s="15">
        <f>(H337*EXP(Painel!$E$12-(Painel!$E$19^2)/2+NORMSINV(AleatProd!I336)*Painel!$E$19))</f>
        <v>972446.14875206584</v>
      </c>
      <c r="J337" s="15">
        <f>(I337*EXP(Painel!$E$12-(Painel!$E$19^2)/2+NORMSINV(AleatProd!J336)*Painel!$E$19))</f>
        <v>971482.17274358217</v>
      </c>
      <c r="K337" s="15">
        <f>(J337*EXP(Painel!$E$12-(Painel!$E$19^2)/2+NORMSINV(AleatProd!K336)*Painel!$E$19))</f>
        <v>967706.91209134005</v>
      </c>
      <c r="L337" s="15">
        <f>(K337*EXP(Painel!$E$12-(Painel!$E$19^2)/2+NORMSINV(AleatProd!L336)*Painel!$E$19))</f>
        <v>973695.15604524664</v>
      </c>
      <c r="M337" s="15">
        <f>(L337*EXP(Painel!$E$12-(Painel!$E$19^2)/2+NORMSINV(AleatProd!M336)*Painel!$E$19))</f>
        <v>955976.05484473251</v>
      </c>
      <c r="N337" s="15">
        <f>(M337*EXP(Painel!$E$12-(Painel!$E$19^2)/2+NORMSINV(AleatProd!N336)*Painel!$E$19))</f>
        <v>946232.3659896279</v>
      </c>
      <c r="O337" s="15">
        <f>(N337*EXP(Painel!$E$12-(Painel!$E$19^2)/2+NORMSINV(AleatProd!O336)*Painel!$E$19))</f>
        <v>963498.06340174738</v>
      </c>
      <c r="P337" s="15">
        <f>(O337*EXP(Painel!$E$12-(Painel!$E$19^2)/2+NORMSINV(AleatProd!P336)*Painel!$E$19))</f>
        <v>961816.13993468357</v>
      </c>
      <c r="Q337" s="15">
        <f>(P337*EXP(Painel!$E$12-(Painel!$E$19^2)/2+NORMSINV(AleatProd!Q336)*Painel!$E$19))</f>
        <v>944374.80909643171</v>
      </c>
      <c r="R337" s="15">
        <f>(Q337*EXP(Painel!$E$12-(Painel!$E$19^2)/2+NORMSINV(AleatProd!R336)*Painel!$E$19))</f>
        <v>938604.19169825269</v>
      </c>
      <c r="S337" s="15">
        <f>(R337*EXP(Painel!$E$12-(Painel!$E$19^2)/2+NORMSINV(AleatProd!S336)*Painel!$E$19))</f>
        <v>934110.14231047407</v>
      </c>
      <c r="T337" s="15">
        <f>(S337*EXP(Painel!$E$12-(Painel!$E$19^2)/2+NORMSINV(AleatProd!T336)*Painel!$E$19))</f>
        <v>927716.72099189786</v>
      </c>
      <c r="U337" s="15">
        <f>(T337*EXP(Painel!$E$12-(Painel!$E$19^2)/2+NORMSINV(AleatProd!U336)*Painel!$E$19))</f>
        <v>926870.44660140981</v>
      </c>
      <c r="V337" s="15">
        <f>(U337*EXP(Painel!$E$12-(Painel!$E$19^2)/2+NORMSINV(AleatProd!V336)*Painel!$E$19))</f>
        <v>928644.00142887712</v>
      </c>
    </row>
    <row r="338" spans="1:22" x14ac:dyDescent="0.25">
      <c r="A338">
        <v>335</v>
      </c>
      <c r="B338" s="2">
        <f>Painel!$B$6</f>
        <v>1000000</v>
      </c>
      <c r="C338" s="15">
        <f>(B338*EXP(Painel!$E$12-(Painel!$E$19^2)/2+NORMSINV(AleatProd!C337)*Painel!$E$19))</f>
        <v>981633.7605721025</v>
      </c>
      <c r="D338" s="15">
        <f>(C338*EXP(Painel!$E$12-(Painel!$E$19^2)/2+NORMSINV(AleatProd!D337)*Painel!$E$19))</f>
        <v>991587.00719460251</v>
      </c>
      <c r="E338" s="15">
        <f>(D338*EXP(Painel!$E$12-(Painel!$E$19^2)/2+NORMSINV(AleatProd!E337)*Painel!$E$19))</f>
        <v>988471.36750492756</v>
      </c>
      <c r="F338" s="15">
        <f>(E338*EXP(Painel!$E$12-(Painel!$E$19^2)/2+NORMSINV(AleatProd!F337)*Painel!$E$19))</f>
        <v>1001562.3560391526</v>
      </c>
      <c r="G338" s="15">
        <f>(F338*EXP(Painel!$E$12-(Painel!$E$19^2)/2+NORMSINV(AleatProd!G337)*Painel!$E$19))</f>
        <v>1011955.7324090075</v>
      </c>
      <c r="H338" s="15">
        <f>(G338*EXP(Painel!$E$12-(Painel!$E$19^2)/2+NORMSINV(AleatProd!H337)*Painel!$E$19))</f>
        <v>1012647.9965774865</v>
      </c>
      <c r="I338" s="15">
        <f>(H338*EXP(Painel!$E$12-(Painel!$E$19^2)/2+NORMSINV(AleatProd!I337)*Painel!$E$19))</f>
        <v>986250.71589752601</v>
      </c>
      <c r="J338" s="15">
        <f>(I338*EXP(Painel!$E$12-(Painel!$E$19^2)/2+NORMSINV(AleatProd!J337)*Painel!$E$19))</f>
        <v>979660.94889996026</v>
      </c>
      <c r="K338" s="15">
        <f>(J338*EXP(Painel!$E$12-(Painel!$E$19^2)/2+NORMSINV(AleatProd!K337)*Painel!$E$19))</f>
        <v>983926.41460574442</v>
      </c>
      <c r="L338" s="15">
        <f>(K338*EXP(Painel!$E$12-(Painel!$E$19^2)/2+NORMSINV(AleatProd!L337)*Painel!$E$19))</f>
        <v>992880.83944743779</v>
      </c>
      <c r="M338" s="15">
        <f>(L338*EXP(Painel!$E$12-(Painel!$E$19^2)/2+NORMSINV(AleatProd!M337)*Painel!$E$19))</f>
        <v>988016.90262207994</v>
      </c>
      <c r="N338" s="15">
        <f>(M338*EXP(Painel!$E$12-(Painel!$E$19^2)/2+NORMSINV(AleatProd!N337)*Painel!$E$19))</f>
        <v>995857.82061254978</v>
      </c>
      <c r="O338" s="15">
        <f>(N338*EXP(Painel!$E$12-(Painel!$E$19^2)/2+NORMSINV(AleatProd!O337)*Painel!$E$19))</f>
        <v>1019339.3792660539</v>
      </c>
      <c r="P338" s="15">
        <f>(O338*EXP(Painel!$E$12-(Painel!$E$19^2)/2+NORMSINV(AleatProd!P337)*Painel!$E$19))</f>
        <v>1022455.1332447674</v>
      </c>
      <c r="Q338" s="15">
        <f>(P338*EXP(Painel!$E$12-(Painel!$E$19^2)/2+NORMSINV(AleatProd!Q337)*Painel!$E$19))</f>
        <v>1015354.7896882056</v>
      </c>
      <c r="R338" s="15">
        <f>(Q338*EXP(Painel!$E$12-(Painel!$E$19^2)/2+NORMSINV(AleatProd!R337)*Painel!$E$19))</f>
        <v>1016183.4248038756</v>
      </c>
      <c r="S338" s="15">
        <f>(R338*EXP(Painel!$E$12-(Painel!$E$19^2)/2+NORMSINV(AleatProd!S337)*Painel!$E$19))</f>
        <v>996147.28891140362</v>
      </c>
      <c r="T338" s="15">
        <f>(S338*EXP(Painel!$E$12-(Painel!$E$19^2)/2+NORMSINV(AleatProd!T337)*Painel!$E$19))</f>
        <v>995888.96310804877</v>
      </c>
      <c r="U338" s="15">
        <f>(T338*EXP(Painel!$E$12-(Painel!$E$19^2)/2+NORMSINV(AleatProd!U337)*Painel!$E$19))</f>
        <v>972670.59672180098</v>
      </c>
      <c r="V338" s="15">
        <f>(U338*EXP(Painel!$E$12-(Painel!$E$19^2)/2+NORMSINV(AleatProd!V337)*Painel!$E$19))</f>
        <v>969118.5983128699</v>
      </c>
    </row>
    <row r="339" spans="1:22" x14ac:dyDescent="0.25">
      <c r="A339">
        <v>336</v>
      </c>
      <c r="B339" s="2">
        <f>Painel!$B$6</f>
        <v>1000000</v>
      </c>
      <c r="C339" s="15">
        <f>(B339*EXP(Painel!$E$12-(Painel!$E$19^2)/2+NORMSINV(AleatProd!C338)*Painel!$E$19))</f>
        <v>988600.80722275947</v>
      </c>
      <c r="D339" s="15">
        <f>(C339*EXP(Painel!$E$12-(Painel!$E$19^2)/2+NORMSINV(AleatProd!D338)*Painel!$E$19))</f>
        <v>994823.79887119425</v>
      </c>
      <c r="E339" s="15">
        <f>(D339*EXP(Painel!$E$12-(Painel!$E$19^2)/2+NORMSINV(AleatProd!E338)*Painel!$E$19))</f>
        <v>990863.39351105434</v>
      </c>
      <c r="F339" s="15">
        <f>(E339*EXP(Painel!$E$12-(Painel!$E$19^2)/2+NORMSINV(AleatProd!F338)*Painel!$E$19))</f>
        <v>993329.70507959172</v>
      </c>
      <c r="G339" s="15">
        <f>(F339*EXP(Painel!$E$12-(Painel!$E$19^2)/2+NORMSINV(AleatProd!G338)*Painel!$E$19))</f>
        <v>977544.52734444733</v>
      </c>
      <c r="H339" s="15">
        <f>(G339*EXP(Painel!$E$12-(Painel!$E$19^2)/2+NORMSINV(AleatProd!H338)*Painel!$E$19))</f>
        <v>967444.56358622131</v>
      </c>
      <c r="I339" s="15">
        <f>(H339*EXP(Painel!$E$12-(Painel!$E$19^2)/2+NORMSINV(AleatProd!I338)*Painel!$E$19))</f>
        <v>966389.71022808331</v>
      </c>
      <c r="J339" s="15">
        <f>(I339*EXP(Painel!$E$12-(Painel!$E$19^2)/2+NORMSINV(AleatProd!J338)*Painel!$E$19))</f>
        <v>976377.91638653795</v>
      </c>
      <c r="K339" s="15">
        <f>(J339*EXP(Painel!$E$12-(Painel!$E$19^2)/2+NORMSINV(AleatProd!K338)*Painel!$E$19))</f>
        <v>969415.7686391836</v>
      </c>
      <c r="L339" s="15">
        <f>(K339*EXP(Painel!$E$12-(Painel!$E$19^2)/2+NORMSINV(AleatProd!L338)*Painel!$E$19))</f>
        <v>966444.41392448556</v>
      </c>
      <c r="M339" s="15">
        <f>(L339*EXP(Painel!$E$12-(Painel!$E$19^2)/2+NORMSINV(AleatProd!M338)*Painel!$E$19))</f>
        <v>970311.00615535618</v>
      </c>
      <c r="N339" s="15">
        <f>(M339*EXP(Painel!$E$12-(Painel!$E$19^2)/2+NORMSINV(AleatProd!N338)*Painel!$E$19))</f>
        <v>964914.2802372002</v>
      </c>
      <c r="O339" s="15">
        <f>(N339*EXP(Painel!$E$12-(Painel!$E$19^2)/2+NORMSINV(AleatProd!O338)*Painel!$E$19))</f>
        <v>977042.24333074933</v>
      </c>
      <c r="P339" s="15">
        <f>(O339*EXP(Painel!$E$12-(Painel!$E$19^2)/2+NORMSINV(AleatProd!P338)*Painel!$E$19))</f>
        <v>990686.38900121034</v>
      </c>
      <c r="Q339" s="15">
        <f>(P339*EXP(Painel!$E$12-(Painel!$E$19^2)/2+NORMSINV(AleatProd!Q338)*Painel!$E$19))</f>
        <v>986835.17394968658</v>
      </c>
      <c r="R339" s="15">
        <f>(Q339*EXP(Painel!$E$12-(Painel!$E$19^2)/2+NORMSINV(AleatProd!R338)*Painel!$E$19))</f>
        <v>980459.19059162226</v>
      </c>
      <c r="S339" s="15">
        <f>(R339*EXP(Painel!$E$12-(Painel!$E$19^2)/2+NORMSINV(AleatProd!S338)*Painel!$E$19))</f>
        <v>965354.2680505024</v>
      </c>
      <c r="T339" s="15">
        <f>(S339*EXP(Painel!$E$12-(Painel!$E$19^2)/2+NORMSINV(AleatProd!T338)*Painel!$E$19))</f>
        <v>971222.06529052823</v>
      </c>
      <c r="U339" s="15">
        <f>(T339*EXP(Painel!$E$12-(Painel!$E$19^2)/2+NORMSINV(AleatProd!U338)*Painel!$E$19))</f>
        <v>972585.77971679042</v>
      </c>
      <c r="V339" s="15">
        <f>(U339*EXP(Painel!$E$12-(Painel!$E$19^2)/2+NORMSINV(AleatProd!V338)*Painel!$E$19))</f>
        <v>964247.59855541051</v>
      </c>
    </row>
    <row r="340" spans="1:22" x14ac:dyDescent="0.25">
      <c r="A340">
        <v>337</v>
      </c>
      <c r="B340" s="2">
        <f>Painel!$B$6</f>
        <v>1000000</v>
      </c>
      <c r="C340" s="15">
        <f>(B340*EXP(Painel!$E$12-(Painel!$E$19^2)/2+NORMSINV(AleatProd!C339)*Painel!$E$19))</f>
        <v>1020740.0947842589</v>
      </c>
      <c r="D340" s="15">
        <f>(C340*EXP(Painel!$E$12-(Painel!$E$19^2)/2+NORMSINV(AleatProd!D339)*Painel!$E$19))</f>
        <v>1025118.9667524034</v>
      </c>
      <c r="E340" s="15">
        <f>(D340*EXP(Painel!$E$12-(Painel!$E$19^2)/2+NORMSINV(AleatProd!E339)*Painel!$E$19))</f>
        <v>1031519.3953299507</v>
      </c>
      <c r="F340" s="15">
        <f>(E340*EXP(Painel!$E$12-(Painel!$E$19^2)/2+NORMSINV(AleatProd!F339)*Painel!$E$19))</f>
        <v>1042759.6534931082</v>
      </c>
      <c r="G340" s="15">
        <f>(F340*EXP(Painel!$E$12-(Painel!$E$19^2)/2+NORMSINV(AleatProd!G339)*Painel!$E$19))</f>
        <v>1036933.1803859221</v>
      </c>
      <c r="H340" s="15">
        <f>(G340*EXP(Painel!$E$12-(Painel!$E$19^2)/2+NORMSINV(AleatProd!H339)*Painel!$E$19))</f>
        <v>1018412.0496153339</v>
      </c>
      <c r="I340" s="15">
        <f>(H340*EXP(Painel!$E$12-(Painel!$E$19^2)/2+NORMSINV(AleatProd!I339)*Painel!$E$19))</f>
        <v>1028485.8660681053</v>
      </c>
      <c r="J340" s="15">
        <f>(I340*EXP(Painel!$E$12-(Painel!$E$19^2)/2+NORMSINV(AleatProd!J339)*Painel!$E$19))</f>
        <v>1023808.9569015887</v>
      </c>
      <c r="K340" s="15">
        <f>(J340*EXP(Painel!$E$12-(Painel!$E$19^2)/2+NORMSINV(AleatProd!K339)*Painel!$E$19))</f>
        <v>1017138.1334819641</v>
      </c>
      <c r="L340" s="15">
        <f>(K340*EXP(Painel!$E$12-(Painel!$E$19^2)/2+NORMSINV(AleatProd!L339)*Painel!$E$19))</f>
        <v>1014190.8145754751</v>
      </c>
      <c r="M340" s="15">
        <f>(L340*EXP(Painel!$E$12-(Painel!$E$19^2)/2+NORMSINV(AleatProd!M339)*Painel!$E$19))</f>
        <v>1009157.5990366956</v>
      </c>
      <c r="N340" s="15">
        <f>(M340*EXP(Painel!$E$12-(Painel!$E$19^2)/2+NORMSINV(AleatProd!N339)*Painel!$E$19))</f>
        <v>997725.22917151183</v>
      </c>
      <c r="O340" s="15">
        <f>(N340*EXP(Painel!$E$12-(Painel!$E$19^2)/2+NORMSINV(AleatProd!O339)*Painel!$E$19))</f>
        <v>1003001.1463149636</v>
      </c>
      <c r="P340" s="15">
        <f>(O340*EXP(Painel!$E$12-(Painel!$E$19^2)/2+NORMSINV(AleatProd!P339)*Painel!$E$19))</f>
        <v>1025822.2795358116</v>
      </c>
      <c r="Q340" s="15">
        <f>(P340*EXP(Painel!$E$12-(Painel!$E$19^2)/2+NORMSINV(AleatProd!Q339)*Painel!$E$19))</f>
        <v>1032252.3811834544</v>
      </c>
      <c r="R340" s="15">
        <f>(Q340*EXP(Painel!$E$12-(Painel!$E$19^2)/2+NORMSINV(AleatProd!R339)*Painel!$E$19))</f>
        <v>1033041.5845587617</v>
      </c>
      <c r="S340" s="15">
        <f>(R340*EXP(Painel!$E$12-(Painel!$E$19^2)/2+NORMSINV(AleatProd!S339)*Painel!$E$19))</f>
        <v>1025744.8433730031</v>
      </c>
      <c r="T340" s="15">
        <f>(S340*EXP(Painel!$E$12-(Painel!$E$19^2)/2+NORMSINV(AleatProd!T339)*Painel!$E$19))</f>
        <v>1031222.6786880313</v>
      </c>
      <c r="U340" s="15">
        <f>(T340*EXP(Painel!$E$12-(Painel!$E$19^2)/2+NORMSINV(AleatProd!U339)*Painel!$E$19))</f>
        <v>1034920.5801167417</v>
      </c>
      <c r="V340" s="15">
        <f>(U340*EXP(Painel!$E$12-(Painel!$E$19^2)/2+NORMSINV(AleatProd!V339)*Painel!$E$19))</f>
        <v>1024695.3279482374</v>
      </c>
    </row>
    <row r="341" spans="1:22" x14ac:dyDescent="0.25">
      <c r="A341">
        <v>338</v>
      </c>
      <c r="B341" s="2">
        <f>Painel!$B$6</f>
        <v>1000000</v>
      </c>
      <c r="C341" s="15">
        <f>(B341*EXP(Painel!$E$12-(Painel!$E$19^2)/2+NORMSINV(AleatProd!C340)*Painel!$E$19))</f>
        <v>1002338.2781627424</v>
      </c>
      <c r="D341" s="15">
        <f>(C341*EXP(Painel!$E$12-(Painel!$E$19^2)/2+NORMSINV(AleatProd!D340)*Painel!$E$19))</f>
        <v>1005458.8442883006</v>
      </c>
      <c r="E341" s="15">
        <f>(D341*EXP(Painel!$E$12-(Painel!$E$19^2)/2+NORMSINV(AleatProd!E340)*Painel!$E$19))</f>
        <v>1000701.0762079196</v>
      </c>
      <c r="F341" s="15">
        <f>(E341*EXP(Painel!$E$12-(Painel!$E$19^2)/2+NORMSINV(AleatProd!F340)*Painel!$E$19))</f>
        <v>982918.1608324952</v>
      </c>
      <c r="G341" s="15">
        <f>(F341*EXP(Painel!$E$12-(Painel!$E$19^2)/2+NORMSINV(AleatProd!G340)*Painel!$E$19))</f>
        <v>980555.57904909726</v>
      </c>
      <c r="H341" s="15">
        <f>(G341*EXP(Painel!$E$12-(Painel!$E$19^2)/2+NORMSINV(AleatProd!H340)*Painel!$E$19))</f>
        <v>975204.8661756434</v>
      </c>
      <c r="I341" s="15">
        <f>(H341*EXP(Painel!$E$12-(Painel!$E$19^2)/2+NORMSINV(AleatProd!I340)*Painel!$E$19))</f>
        <v>975783.33821627521</v>
      </c>
      <c r="J341" s="15">
        <f>(I341*EXP(Painel!$E$12-(Painel!$E$19^2)/2+NORMSINV(AleatProd!J340)*Painel!$E$19))</f>
        <v>989603.21853996289</v>
      </c>
      <c r="K341" s="15">
        <f>(J341*EXP(Painel!$E$12-(Painel!$E$19^2)/2+NORMSINV(AleatProd!K340)*Painel!$E$19))</f>
        <v>1002701.6854448231</v>
      </c>
      <c r="L341" s="15">
        <f>(K341*EXP(Painel!$E$12-(Painel!$E$19^2)/2+NORMSINV(AleatProd!L340)*Painel!$E$19))</f>
        <v>1001602.4259819962</v>
      </c>
      <c r="M341" s="15">
        <f>(L341*EXP(Painel!$E$12-(Painel!$E$19^2)/2+NORMSINV(AleatProd!M340)*Painel!$E$19))</f>
        <v>976373.33098815393</v>
      </c>
      <c r="N341" s="15">
        <f>(M341*EXP(Painel!$E$12-(Painel!$E$19^2)/2+NORMSINV(AleatProd!N340)*Painel!$E$19))</f>
        <v>949807.48354193894</v>
      </c>
      <c r="O341" s="15">
        <f>(N341*EXP(Painel!$E$12-(Painel!$E$19^2)/2+NORMSINV(AleatProd!O340)*Painel!$E$19))</f>
        <v>941981.26223060745</v>
      </c>
      <c r="P341" s="15">
        <f>(O341*EXP(Painel!$E$12-(Painel!$E$19^2)/2+NORMSINV(AleatProd!P340)*Painel!$E$19))</f>
        <v>934392.75493336446</v>
      </c>
      <c r="Q341" s="15">
        <f>(P341*EXP(Painel!$E$12-(Painel!$E$19^2)/2+NORMSINV(AleatProd!Q340)*Painel!$E$19))</f>
        <v>929919.16398855846</v>
      </c>
      <c r="R341" s="15">
        <f>(Q341*EXP(Painel!$E$12-(Painel!$E$19^2)/2+NORMSINV(AleatProd!R340)*Painel!$E$19))</f>
        <v>928337.78901483875</v>
      </c>
      <c r="S341" s="15">
        <f>(R341*EXP(Painel!$E$12-(Painel!$E$19^2)/2+NORMSINV(AleatProd!S340)*Painel!$E$19))</f>
        <v>933441.77340524935</v>
      </c>
      <c r="T341" s="15">
        <f>(S341*EXP(Painel!$E$12-(Painel!$E$19^2)/2+NORMSINV(AleatProd!T340)*Painel!$E$19))</f>
        <v>932577.19607771689</v>
      </c>
      <c r="U341" s="15">
        <f>(T341*EXP(Painel!$E$12-(Painel!$E$19^2)/2+NORMSINV(AleatProd!U340)*Painel!$E$19))</f>
        <v>920336.84598096681</v>
      </c>
      <c r="V341" s="15">
        <f>(U341*EXP(Painel!$E$12-(Painel!$E$19^2)/2+NORMSINV(AleatProd!V340)*Painel!$E$19))</f>
        <v>925973.03393032064</v>
      </c>
    </row>
    <row r="342" spans="1:22" x14ac:dyDescent="0.25">
      <c r="A342">
        <v>339</v>
      </c>
      <c r="B342" s="2">
        <f>Painel!$B$6</f>
        <v>1000000</v>
      </c>
      <c r="C342" s="15">
        <f>(B342*EXP(Painel!$E$12-(Painel!$E$19^2)/2+NORMSINV(AleatProd!C341)*Painel!$E$19))</f>
        <v>1007919.5169257183</v>
      </c>
      <c r="D342" s="15">
        <f>(C342*EXP(Painel!$E$12-(Painel!$E$19^2)/2+NORMSINV(AleatProd!D341)*Painel!$E$19))</f>
        <v>1006874.8932481912</v>
      </c>
      <c r="E342" s="15">
        <f>(D342*EXP(Painel!$E$12-(Painel!$E$19^2)/2+NORMSINV(AleatProd!E341)*Painel!$E$19))</f>
        <v>1006370.902377151</v>
      </c>
      <c r="F342" s="15">
        <f>(E342*EXP(Painel!$E$12-(Painel!$E$19^2)/2+NORMSINV(AleatProd!F341)*Painel!$E$19))</f>
        <v>994375.95821624005</v>
      </c>
      <c r="G342" s="15">
        <f>(F342*EXP(Painel!$E$12-(Painel!$E$19^2)/2+NORMSINV(AleatProd!G341)*Painel!$E$19))</f>
        <v>1001365.2147414889</v>
      </c>
      <c r="H342" s="15">
        <f>(G342*EXP(Painel!$E$12-(Painel!$E$19^2)/2+NORMSINV(AleatProd!H341)*Painel!$E$19))</f>
        <v>1023677.2459884475</v>
      </c>
      <c r="I342" s="15">
        <f>(H342*EXP(Painel!$E$12-(Painel!$E$19^2)/2+NORMSINV(AleatProd!I341)*Painel!$E$19))</f>
        <v>1022961.0738158103</v>
      </c>
      <c r="J342" s="15">
        <f>(I342*EXP(Painel!$E$12-(Painel!$E$19^2)/2+NORMSINV(AleatProd!J341)*Painel!$E$19))</f>
        <v>1027357.5818790413</v>
      </c>
      <c r="K342" s="15">
        <f>(J342*EXP(Painel!$E$12-(Painel!$E$19^2)/2+NORMSINV(AleatProd!K341)*Painel!$E$19))</f>
        <v>1028828.190609867</v>
      </c>
      <c r="L342" s="15">
        <f>(K342*EXP(Painel!$E$12-(Painel!$E$19^2)/2+NORMSINV(AleatProd!L341)*Painel!$E$19))</f>
        <v>1020432.8761361125</v>
      </c>
      <c r="M342" s="15">
        <f>(L342*EXP(Painel!$E$12-(Painel!$E$19^2)/2+NORMSINV(AleatProd!M341)*Painel!$E$19))</f>
        <v>1015843.9192800242</v>
      </c>
      <c r="N342" s="15">
        <f>(M342*EXP(Painel!$E$12-(Painel!$E$19^2)/2+NORMSINV(AleatProd!N341)*Painel!$E$19))</f>
        <v>1006131.5226487865</v>
      </c>
      <c r="O342" s="15">
        <f>(N342*EXP(Painel!$E$12-(Painel!$E$19^2)/2+NORMSINV(AleatProd!O341)*Painel!$E$19))</f>
        <v>996098.85306150082</v>
      </c>
      <c r="P342" s="15">
        <f>(O342*EXP(Painel!$E$12-(Painel!$E$19^2)/2+NORMSINV(AleatProd!P341)*Painel!$E$19))</f>
        <v>989898.30933514307</v>
      </c>
      <c r="Q342" s="15">
        <f>(P342*EXP(Painel!$E$12-(Painel!$E$19^2)/2+NORMSINV(AleatProd!Q341)*Painel!$E$19))</f>
        <v>988139.9518795585</v>
      </c>
      <c r="R342" s="15">
        <f>(Q342*EXP(Painel!$E$12-(Painel!$E$19^2)/2+NORMSINV(AleatProd!R341)*Painel!$E$19))</f>
        <v>990670.26852729393</v>
      </c>
      <c r="S342" s="15">
        <f>(R342*EXP(Painel!$E$12-(Painel!$E$19^2)/2+NORMSINV(AleatProd!S341)*Painel!$E$19))</f>
        <v>985815.21070673794</v>
      </c>
      <c r="T342" s="15">
        <f>(S342*EXP(Painel!$E$12-(Painel!$E$19^2)/2+NORMSINV(AleatProd!T341)*Painel!$E$19))</f>
        <v>985892.69898541283</v>
      </c>
      <c r="U342" s="15">
        <f>(T342*EXP(Painel!$E$12-(Painel!$E$19^2)/2+NORMSINV(AleatProd!U341)*Painel!$E$19))</f>
        <v>974840.90516706544</v>
      </c>
      <c r="V342" s="15">
        <f>(U342*EXP(Painel!$E$12-(Painel!$E$19^2)/2+NORMSINV(AleatProd!V341)*Painel!$E$19))</f>
        <v>961403.76748399506</v>
      </c>
    </row>
    <row r="343" spans="1:22" x14ac:dyDescent="0.25">
      <c r="A343">
        <v>340</v>
      </c>
      <c r="B343" s="2">
        <f>Painel!$B$6</f>
        <v>1000000</v>
      </c>
      <c r="C343" s="15">
        <f>(B343*EXP(Painel!$E$12-(Painel!$E$19^2)/2+NORMSINV(AleatProd!C342)*Painel!$E$19))</f>
        <v>1014078.773829157</v>
      </c>
      <c r="D343" s="15">
        <f>(C343*EXP(Painel!$E$12-(Painel!$E$19^2)/2+NORMSINV(AleatProd!D342)*Painel!$E$19))</f>
        <v>1034723.0710617537</v>
      </c>
      <c r="E343" s="15">
        <f>(D343*EXP(Painel!$E$12-(Painel!$E$19^2)/2+NORMSINV(AleatProd!E342)*Painel!$E$19))</f>
        <v>1035836.2869973852</v>
      </c>
      <c r="F343" s="15">
        <f>(E343*EXP(Painel!$E$12-(Painel!$E$19^2)/2+NORMSINV(AleatProd!F342)*Painel!$E$19))</f>
        <v>1043435.9485356326</v>
      </c>
      <c r="G343" s="15">
        <f>(F343*EXP(Painel!$E$12-(Painel!$E$19^2)/2+NORMSINV(AleatProd!G342)*Painel!$E$19))</f>
        <v>1051669.9963945346</v>
      </c>
      <c r="H343" s="15">
        <f>(G343*EXP(Painel!$E$12-(Painel!$E$19^2)/2+NORMSINV(AleatProd!H342)*Painel!$E$19))</f>
        <v>1039512.0242967735</v>
      </c>
      <c r="I343" s="15">
        <f>(H343*EXP(Painel!$E$12-(Painel!$E$19^2)/2+NORMSINV(AleatProd!I342)*Painel!$E$19))</f>
        <v>1041188.2179581699</v>
      </c>
      <c r="J343" s="15">
        <f>(I343*EXP(Painel!$E$12-(Painel!$E$19^2)/2+NORMSINV(AleatProd!J342)*Painel!$E$19))</f>
        <v>1051069.9912471573</v>
      </c>
      <c r="K343" s="15">
        <f>(J343*EXP(Painel!$E$12-(Painel!$E$19^2)/2+NORMSINV(AleatProd!K342)*Painel!$E$19))</f>
        <v>1042785.6762977276</v>
      </c>
      <c r="L343" s="15">
        <f>(K343*EXP(Painel!$E$12-(Painel!$E$19^2)/2+NORMSINV(AleatProd!L342)*Painel!$E$19))</f>
        <v>1043971.6990839946</v>
      </c>
      <c r="M343" s="15">
        <f>(L343*EXP(Painel!$E$12-(Painel!$E$19^2)/2+NORMSINV(AleatProd!M342)*Painel!$E$19))</f>
        <v>1045904.1190003795</v>
      </c>
      <c r="N343" s="15">
        <f>(M343*EXP(Painel!$E$12-(Painel!$E$19^2)/2+NORMSINV(AleatProd!N342)*Painel!$E$19))</f>
        <v>1041149.7187547763</v>
      </c>
      <c r="O343" s="15">
        <f>(N343*EXP(Painel!$E$12-(Painel!$E$19^2)/2+NORMSINV(AleatProd!O342)*Painel!$E$19))</f>
        <v>1037993.4554325582</v>
      </c>
      <c r="P343" s="15">
        <f>(O343*EXP(Painel!$E$12-(Painel!$E$19^2)/2+NORMSINV(AleatProd!P342)*Painel!$E$19))</f>
        <v>1053819.6259131511</v>
      </c>
      <c r="Q343" s="15">
        <f>(P343*EXP(Painel!$E$12-(Painel!$E$19^2)/2+NORMSINV(AleatProd!Q342)*Painel!$E$19))</f>
        <v>1049482.1111329074</v>
      </c>
      <c r="R343" s="15">
        <f>(Q343*EXP(Painel!$E$12-(Painel!$E$19^2)/2+NORMSINV(AleatProd!R342)*Painel!$E$19))</f>
        <v>1075899.2154976258</v>
      </c>
      <c r="S343" s="15">
        <f>(R343*EXP(Painel!$E$12-(Painel!$E$19^2)/2+NORMSINV(AleatProd!S342)*Painel!$E$19))</f>
        <v>1078661.6036271409</v>
      </c>
      <c r="T343" s="15">
        <f>(S343*EXP(Painel!$E$12-(Painel!$E$19^2)/2+NORMSINV(AleatProd!T342)*Painel!$E$19))</f>
        <v>1081814.546511072</v>
      </c>
      <c r="U343" s="15">
        <f>(T343*EXP(Painel!$E$12-(Painel!$E$19^2)/2+NORMSINV(AleatProd!U342)*Painel!$E$19))</f>
        <v>1094082.9733692792</v>
      </c>
      <c r="V343" s="15">
        <f>(U343*EXP(Painel!$E$12-(Painel!$E$19^2)/2+NORMSINV(AleatProd!V342)*Painel!$E$19))</f>
        <v>1106101.8752901324</v>
      </c>
    </row>
    <row r="344" spans="1:22" x14ac:dyDescent="0.25">
      <c r="A344">
        <v>341</v>
      </c>
      <c r="B344" s="2">
        <f>Painel!$B$6</f>
        <v>1000000</v>
      </c>
      <c r="C344" s="15">
        <f>(B344*EXP(Painel!$E$12-(Painel!$E$19^2)/2+NORMSINV(AleatProd!C343)*Painel!$E$19))</f>
        <v>1010498.0704129754</v>
      </c>
      <c r="D344" s="15">
        <f>(C344*EXP(Painel!$E$12-(Painel!$E$19^2)/2+NORMSINV(AleatProd!D343)*Painel!$E$19))</f>
        <v>993300.35415207932</v>
      </c>
      <c r="E344" s="15">
        <f>(D344*EXP(Painel!$E$12-(Painel!$E$19^2)/2+NORMSINV(AleatProd!E343)*Painel!$E$19))</f>
        <v>976544.95249908196</v>
      </c>
      <c r="F344" s="15">
        <f>(E344*EXP(Painel!$E$12-(Painel!$E$19^2)/2+NORMSINV(AleatProd!F343)*Painel!$E$19))</f>
        <v>964365.0411636791</v>
      </c>
      <c r="G344" s="15">
        <f>(F344*EXP(Painel!$E$12-(Painel!$E$19^2)/2+NORMSINV(AleatProd!G343)*Painel!$E$19))</f>
        <v>978017.95146244729</v>
      </c>
      <c r="H344" s="15">
        <f>(G344*EXP(Painel!$E$12-(Painel!$E$19^2)/2+NORMSINV(AleatProd!H343)*Painel!$E$19))</f>
        <v>979137.40335526108</v>
      </c>
      <c r="I344" s="15">
        <f>(H344*EXP(Painel!$E$12-(Painel!$E$19^2)/2+NORMSINV(AleatProd!I343)*Painel!$E$19))</f>
        <v>977406.89186185715</v>
      </c>
      <c r="J344" s="15">
        <f>(I344*EXP(Painel!$E$12-(Painel!$E$19^2)/2+NORMSINV(AleatProd!J343)*Painel!$E$19))</f>
        <v>981055.91436630278</v>
      </c>
      <c r="K344" s="15">
        <f>(J344*EXP(Painel!$E$12-(Painel!$E$19^2)/2+NORMSINV(AleatProd!K343)*Painel!$E$19))</f>
        <v>974976.52209354565</v>
      </c>
      <c r="L344" s="15">
        <f>(K344*EXP(Painel!$E$12-(Painel!$E$19^2)/2+NORMSINV(AleatProd!L343)*Painel!$E$19))</f>
        <v>966816.16227588011</v>
      </c>
      <c r="M344" s="15">
        <f>(L344*EXP(Painel!$E$12-(Painel!$E$19^2)/2+NORMSINV(AleatProd!M343)*Painel!$E$19))</f>
        <v>975092.06045454578</v>
      </c>
      <c r="N344" s="15">
        <f>(M344*EXP(Painel!$E$12-(Painel!$E$19^2)/2+NORMSINV(AleatProd!N343)*Painel!$E$19))</f>
        <v>979752.11075271294</v>
      </c>
      <c r="O344" s="15">
        <f>(N344*EXP(Painel!$E$12-(Painel!$E$19^2)/2+NORMSINV(AleatProd!O343)*Painel!$E$19))</f>
        <v>962624.8120058676</v>
      </c>
      <c r="P344" s="15">
        <f>(O344*EXP(Painel!$E$12-(Painel!$E$19^2)/2+NORMSINV(AleatProd!P343)*Painel!$E$19))</f>
        <v>970294.31115797628</v>
      </c>
      <c r="Q344" s="15">
        <f>(P344*EXP(Painel!$E$12-(Painel!$E$19^2)/2+NORMSINV(AleatProd!Q343)*Painel!$E$19))</f>
        <v>974061.52367896331</v>
      </c>
      <c r="R344" s="15">
        <f>(Q344*EXP(Painel!$E$12-(Painel!$E$19^2)/2+NORMSINV(AleatProd!R343)*Painel!$E$19))</f>
        <v>968895.24165113643</v>
      </c>
      <c r="S344" s="15">
        <f>(R344*EXP(Painel!$E$12-(Painel!$E$19^2)/2+NORMSINV(AleatProd!S343)*Painel!$E$19))</f>
        <v>966499.35415064683</v>
      </c>
      <c r="T344" s="15">
        <f>(S344*EXP(Painel!$E$12-(Painel!$E$19^2)/2+NORMSINV(AleatProd!T343)*Painel!$E$19))</f>
        <v>946278.40760261891</v>
      </c>
      <c r="U344" s="15">
        <f>(T344*EXP(Painel!$E$12-(Painel!$E$19^2)/2+NORMSINV(AleatProd!U343)*Painel!$E$19))</f>
        <v>938747.18256715231</v>
      </c>
      <c r="V344" s="15">
        <f>(U344*EXP(Painel!$E$12-(Painel!$E$19^2)/2+NORMSINV(AleatProd!V343)*Painel!$E$19))</f>
        <v>935441.34089157218</v>
      </c>
    </row>
    <row r="345" spans="1:22" x14ac:dyDescent="0.25">
      <c r="A345">
        <v>342</v>
      </c>
      <c r="B345" s="2">
        <f>Painel!$B$6</f>
        <v>1000000</v>
      </c>
      <c r="C345" s="15">
        <f>(B345*EXP(Painel!$E$12-(Painel!$E$19^2)/2+NORMSINV(AleatProd!C344)*Painel!$E$19))</f>
        <v>990169.15967686591</v>
      </c>
      <c r="D345" s="15">
        <f>(C345*EXP(Painel!$E$12-(Painel!$E$19^2)/2+NORMSINV(AleatProd!D344)*Painel!$E$19))</f>
        <v>1000071.0170619993</v>
      </c>
      <c r="E345" s="15">
        <f>(D345*EXP(Painel!$E$12-(Painel!$E$19^2)/2+NORMSINV(AleatProd!E344)*Painel!$E$19))</f>
        <v>1007098.5954243039</v>
      </c>
      <c r="F345" s="15">
        <f>(E345*EXP(Painel!$E$12-(Painel!$E$19^2)/2+NORMSINV(AleatProd!F344)*Painel!$E$19))</f>
        <v>1011596.9316550182</v>
      </c>
      <c r="G345" s="15">
        <f>(F345*EXP(Painel!$E$12-(Painel!$E$19^2)/2+NORMSINV(AleatProd!G344)*Painel!$E$19))</f>
        <v>997370.0090044908</v>
      </c>
      <c r="H345" s="15">
        <f>(G345*EXP(Painel!$E$12-(Painel!$E$19^2)/2+NORMSINV(AleatProd!H344)*Painel!$E$19))</f>
        <v>1013926.4862836046</v>
      </c>
      <c r="I345" s="15">
        <f>(H345*EXP(Painel!$E$12-(Painel!$E$19^2)/2+NORMSINV(AleatProd!I344)*Painel!$E$19))</f>
        <v>1008974.2077527031</v>
      </c>
      <c r="J345" s="15">
        <f>(I345*EXP(Painel!$E$12-(Painel!$E$19^2)/2+NORMSINV(AleatProd!J344)*Painel!$E$19))</f>
        <v>1001747.6222773797</v>
      </c>
      <c r="K345" s="15">
        <f>(J345*EXP(Painel!$E$12-(Painel!$E$19^2)/2+NORMSINV(AleatProd!K344)*Painel!$E$19))</f>
        <v>1000639.1434275131</v>
      </c>
      <c r="L345" s="15">
        <f>(K345*EXP(Painel!$E$12-(Painel!$E$19^2)/2+NORMSINV(AleatProd!L344)*Painel!$E$19))</f>
        <v>994589.84846177232</v>
      </c>
      <c r="M345" s="15">
        <f>(L345*EXP(Painel!$E$12-(Painel!$E$19^2)/2+NORMSINV(AleatProd!M344)*Painel!$E$19))</f>
        <v>998803.47585447761</v>
      </c>
      <c r="N345" s="15">
        <f>(M345*EXP(Painel!$E$12-(Painel!$E$19^2)/2+NORMSINV(AleatProd!N344)*Painel!$E$19))</f>
        <v>999336.11262405594</v>
      </c>
      <c r="O345" s="15">
        <f>(N345*EXP(Painel!$E$12-(Painel!$E$19^2)/2+NORMSINV(AleatProd!O344)*Painel!$E$19))</f>
        <v>997657.79099590413</v>
      </c>
      <c r="P345" s="15">
        <f>(O345*EXP(Painel!$E$12-(Painel!$E$19^2)/2+NORMSINV(AleatProd!P344)*Painel!$E$19))</f>
        <v>996185.66153636086</v>
      </c>
      <c r="Q345" s="15">
        <f>(P345*EXP(Painel!$E$12-(Painel!$E$19^2)/2+NORMSINV(AleatProd!Q344)*Painel!$E$19))</f>
        <v>1007434.5958659431</v>
      </c>
      <c r="R345" s="15">
        <f>(Q345*EXP(Painel!$E$12-(Painel!$E$19^2)/2+NORMSINV(AleatProd!R344)*Painel!$E$19))</f>
        <v>1012937.4525863356</v>
      </c>
      <c r="S345" s="15">
        <f>(R345*EXP(Painel!$E$12-(Painel!$E$19^2)/2+NORMSINV(AleatProd!S344)*Painel!$E$19))</f>
        <v>1008545.0795297063</v>
      </c>
      <c r="T345" s="15">
        <f>(S345*EXP(Painel!$E$12-(Painel!$E$19^2)/2+NORMSINV(AleatProd!T344)*Painel!$E$19))</f>
        <v>998888.50996636995</v>
      </c>
      <c r="U345" s="15">
        <f>(T345*EXP(Painel!$E$12-(Painel!$E$19^2)/2+NORMSINV(AleatProd!U344)*Painel!$E$19))</f>
        <v>994508.29956486844</v>
      </c>
      <c r="V345" s="15">
        <f>(U345*EXP(Painel!$E$12-(Painel!$E$19^2)/2+NORMSINV(AleatProd!V344)*Painel!$E$19))</f>
        <v>994487.77725085581</v>
      </c>
    </row>
    <row r="346" spans="1:22" x14ac:dyDescent="0.25">
      <c r="A346">
        <v>343</v>
      </c>
      <c r="B346" s="2">
        <f>Painel!$B$6</f>
        <v>1000000</v>
      </c>
      <c r="C346" s="15">
        <f>(B346*EXP(Painel!$E$12-(Painel!$E$19^2)/2+NORMSINV(AleatProd!C345)*Painel!$E$19))</f>
        <v>1002009.1026048755</v>
      </c>
      <c r="D346" s="15">
        <f>(C346*EXP(Painel!$E$12-(Painel!$E$19^2)/2+NORMSINV(AleatProd!D345)*Painel!$E$19))</f>
        <v>997382.92255431926</v>
      </c>
      <c r="E346" s="15">
        <f>(D346*EXP(Painel!$E$12-(Painel!$E$19^2)/2+NORMSINV(AleatProd!E345)*Painel!$E$19))</f>
        <v>994370.32563560735</v>
      </c>
      <c r="F346" s="15">
        <f>(E346*EXP(Painel!$E$12-(Painel!$E$19^2)/2+NORMSINV(AleatProd!F345)*Painel!$E$19))</f>
        <v>1002371.4824593388</v>
      </c>
      <c r="G346" s="15">
        <f>(F346*EXP(Painel!$E$12-(Painel!$E$19^2)/2+NORMSINV(AleatProd!G345)*Painel!$E$19))</f>
        <v>1001707.6322656638</v>
      </c>
      <c r="H346" s="15">
        <f>(G346*EXP(Painel!$E$12-(Painel!$E$19^2)/2+NORMSINV(AleatProd!H345)*Painel!$E$19))</f>
        <v>1008216.2131658096</v>
      </c>
      <c r="I346" s="15">
        <f>(H346*EXP(Painel!$E$12-(Painel!$E$19^2)/2+NORMSINV(AleatProd!I345)*Painel!$E$19))</f>
        <v>991780.33559687028</v>
      </c>
      <c r="J346" s="15">
        <f>(I346*EXP(Painel!$E$12-(Painel!$E$19^2)/2+NORMSINV(AleatProd!J345)*Painel!$E$19))</f>
        <v>1005413.825495093</v>
      </c>
      <c r="K346" s="15">
        <f>(J346*EXP(Painel!$E$12-(Painel!$E$19^2)/2+NORMSINV(AleatProd!K345)*Painel!$E$19))</f>
        <v>1008744.6732900492</v>
      </c>
      <c r="L346" s="15">
        <f>(K346*EXP(Painel!$E$12-(Painel!$E$19^2)/2+NORMSINV(AleatProd!L345)*Painel!$E$19))</f>
        <v>1013812.6449817596</v>
      </c>
      <c r="M346" s="15">
        <f>(L346*EXP(Painel!$E$12-(Painel!$E$19^2)/2+NORMSINV(AleatProd!M345)*Painel!$E$19))</f>
        <v>1010385.3868615775</v>
      </c>
      <c r="N346" s="15">
        <f>(M346*EXP(Painel!$E$12-(Painel!$E$19^2)/2+NORMSINV(AleatProd!N345)*Painel!$E$19))</f>
        <v>988607.50780104962</v>
      </c>
      <c r="O346" s="15">
        <f>(N346*EXP(Painel!$E$12-(Painel!$E$19^2)/2+NORMSINV(AleatProd!O345)*Painel!$E$19))</f>
        <v>988934.57108995877</v>
      </c>
      <c r="P346" s="15">
        <f>(O346*EXP(Painel!$E$12-(Painel!$E$19^2)/2+NORMSINV(AleatProd!P345)*Painel!$E$19))</f>
        <v>985080.96356742748</v>
      </c>
      <c r="Q346" s="15">
        <f>(P346*EXP(Painel!$E$12-(Painel!$E$19^2)/2+NORMSINV(AleatProd!Q345)*Painel!$E$19))</f>
        <v>980945.7474993756</v>
      </c>
      <c r="R346" s="15">
        <f>(Q346*EXP(Painel!$E$12-(Painel!$E$19^2)/2+NORMSINV(AleatProd!R345)*Painel!$E$19))</f>
        <v>999024.13669508381</v>
      </c>
      <c r="S346" s="15">
        <f>(R346*EXP(Painel!$E$12-(Painel!$E$19^2)/2+NORMSINV(AleatProd!S345)*Painel!$E$19))</f>
        <v>999067.35519080481</v>
      </c>
      <c r="T346" s="15">
        <f>(S346*EXP(Painel!$E$12-(Painel!$E$19^2)/2+NORMSINV(AleatProd!T345)*Painel!$E$19))</f>
        <v>998871.88425172912</v>
      </c>
      <c r="U346" s="15">
        <f>(T346*EXP(Painel!$E$12-(Painel!$E$19^2)/2+NORMSINV(AleatProd!U345)*Painel!$E$19))</f>
        <v>1010493.8090559073</v>
      </c>
      <c r="V346" s="15">
        <f>(U346*EXP(Painel!$E$12-(Painel!$E$19^2)/2+NORMSINV(AleatProd!V345)*Painel!$E$19))</f>
        <v>1002272.9289571729</v>
      </c>
    </row>
    <row r="347" spans="1:22" x14ac:dyDescent="0.25">
      <c r="A347">
        <v>344</v>
      </c>
      <c r="B347" s="2">
        <f>Painel!$B$6</f>
        <v>1000000</v>
      </c>
      <c r="C347" s="15">
        <f>(B347*EXP(Painel!$E$12-(Painel!$E$19^2)/2+NORMSINV(AleatProd!C346)*Painel!$E$19))</f>
        <v>1015961.5583080832</v>
      </c>
      <c r="D347" s="15">
        <f>(C347*EXP(Painel!$E$12-(Painel!$E$19^2)/2+NORMSINV(AleatProd!D346)*Painel!$E$19))</f>
        <v>1009690.799393049</v>
      </c>
      <c r="E347" s="15">
        <f>(D347*EXP(Painel!$E$12-(Painel!$E$19^2)/2+NORMSINV(AleatProd!E346)*Painel!$E$19))</f>
        <v>1021647.0551969528</v>
      </c>
      <c r="F347" s="15">
        <f>(E347*EXP(Painel!$E$12-(Painel!$E$19^2)/2+NORMSINV(AleatProd!F346)*Painel!$E$19))</f>
        <v>1020671.7573219473</v>
      </c>
      <c r="G347" s="15">
        <f>(F347*EXP(Painel!$E$12-(Painel!$E$19^2)/2+NORMSINV(AleatProd!G346)*Painel!$E$19))</f>
        <v>1022123.4162380164</v>
      </c>
      <c r="H347" s="15">
        <f>(G347*EXP(Painel!$E$12-(Painel!$E$19^2)/2+NORMSINV(AleatProd!H346)*Painel!$E$19))</f>
        <v>1020204.2665455407</v>
      </c>
      <c r="I347" s="15">
        <f>(H347*EXP(Painel!$E$12-(Painel!$E$19^2)/2+NORMSINV(AleatProd!I346)*Painel!$E$19))</f>
        <v>1034605.5378792265</v>
      </c>
      <c r="J347" s="15">
        <f>(I347*EXP(Painel!$E$12-(Painel!$E$19^2)/2+NORMSINV(AleatProd!J346)*Painel!$E$19))</f>
        <v>1054896.7398443797</v>
      </c>
      <c r="K347" s="15">
        <f>(J347*EXP(Painel!$E$12-(Painel!$E$19^2)/2+NORMSINV(AleatProd!K346)*Painel!$E$19))</f>
        <v>1059261.6915806837</v>
      </c>
      <c r="L347" s="15">
        <f>(K347*EXP(Painel!$E$12-(Painel!$E$19^2)/2+NORMSINV(AleatProd!L346)*Painel!$E$19))</f>
        <v>1068810.4727573816</v>
      </c>
      <c r="M347" s="15">
        <f>(L347*EXP(Painel!$E$12-(Painel!$E$19^2)/2+NORMSINV(AleatProd!M346)*Painel!$E$19))</f>
        <v>1078775.5288506905</v>
      </c>
      <c r="N347" s="15">
        <f>(M347*EXP(Painel!$E$12-(Painel!$E$19^2)/2+NORMSINV(AleatProd!N346)*Painel!$E$19))</f>
        <v>1076484.7312325155</v>
      </c>
      <c r="O347" s="15">
        <f>(N347*EXP(Painel!$E$12-(Painel!$E$19^2)/2+NORMSINV(AleatProd!O346)*Painel!$E$19))</f>
        <v>1061569.7332560013</v>
      </c>
      <c r="P347" s="15">
        <f>(O347*EXP(Painel!$E$12-(Painel!$E$19^2)/2+NORMSINV(AleatProd!P346)*Painel!$E$19))</f>
        <v>1061469.0726337959</v>
      </c>
      <c r="Q347" s="15">
        <f>(P347*EXP(Painel!$E$12-(Painel!$E$19^2)/2+NORMSINV(AleatProd!Q346)*Painel!$E$19))</f>
        <v>1060769.3777965619</v>
      </c>
      <c r="R347" s="15">
        <f>(Q347*EXP(Painel!$E$12-(Painel!$E$19^2)/2+NORMSINV(AleatProd!R346)*Painel!$E$19))</f>
        <v>1073351.2504918126</v>
      </c>
      <c r="S347" s="15">
        <f>(R347*EXP(Painel!$E$12-(Painel!$E$19^2)/2+NORMSINV(AleatProd!S346)*Painel!$E$19))</f>
        <v>1074559.8620493019</v>
      </c>
      <c r="T347" s="15">
        <f>(S347*EXP(Painel!$E$12-(Painel!$E$19^2)/2+NORMSINV(AleatProd!T346)*Painel!$E$19))</f>
        <v>1066384.2625448855</v>
      </c>
      <c r="U347" s="15">
        <f>(T347*EXP(Painel!$E$12-(Painel!$E$19^2)/2+NORMSINV(AleatProd!U346)*Painel!$E$19))</f>
        <v>1069951.9430326095</v>
      </c>
      <c r="V347" s="15">
        <f>(U347*EXP(Painel!$E$12-(Painel!$E$19^2)/2+NORMSINV(AleatProd!V346)*Painel!$E$19))</f>
        <v>1065715.226490943</v>
      </c>
    </row>
    <row r="348" spans="1:22" x14ac:dyDescent="0.25">
      <c r="A348">
        <v>345</v>
      </c>
      <c r="B348" s="2">
        <f>Painel!$B$6</f>
        <v>1000000</v>
      </c>
      <c r="C348" s="15">
        <f>(B348*EXP(Painel!$E$12-(Painel!$E$19^2)/2+NORMSINV(AleatProd!C347)*Painel!$E$19))</f>
        <v>999127.32510977937</v>
      </c>
      <c r="D348" s="15">
        <f>(C348*EXP(Painel!$E$12-(Painel!$E$19^2)/2+NORMSINV(AleatProd!D347)*Painel!$E$19))</f>
        <v>993441.70510608726</v>
      </c>
      <c r="E348" s="15">
        <f>(D348*EXP(Painel!$E$12-(Painel!$E$19^2)/2+NORMSINV(AleatProd!E347)*Painel!$E$19))</f>
        <v>1013077.0651125379</v>
      </c>
      <c r="F348" s="15">
        <f>(E348*EXP(Painel!$E$12-(Painel!$E$19^2)/2+NORMSINV(AleatProd!F347)*Painel!$E$19))</f>
        <v>1018654.7737582535</v>
      </c>
      <c r="G348" s="15">
        <f>(F348*EXP(Painel!$E$12-(Painel!$E$19^2)/2+NORMSINV(AleatProd!G347)*Painel!$E$19))</f>
        <v>1010345.6911342725</v>
      </c>
      <c r="H348" s="15">
        <f>(G348*EXP(Painel!$E$12-(Painel!$E$19^2)/2+NORMSINV(AleatProd!H347)*Painel!$E$19))</f>
        <v>1004875.2145870434</v>
      </c>
      <c r="I348" s="15">
        <f>(H348*EXP(Painel!$E$12-(Painel!$E$19^2)/2+NORMSINV(AleatProd!I347)*Painel!$E$19))</f>
        <v>996654.58243557333</v>
      </c>
      <c r="J348" s="15">
        <f>(I348*EXP(Painel!$E$12-(Painel!$E$19^2)/2+NORMSINV(AleatProd!J347)*Painel!$E$19))</f>
        <v>1003699.2144145072</v>
      </c>
      <c r="K348" s="15">
        <f>(J348*EXP(Painel!$E$12-(Painel!$E$19^2)/2+NORMSINV(AleatProd!K347)*Painel!$E$19))</f>
        <v>1002194.7420426121</v>
      </c>
      <c r="L348" s="15">
        <f>(K348*EXP(Painel!$E$12-(Painel!$E$19^2)/2+NORMSINV(AleatProd!L347)*Painel!$E$19))</f>
        <v>990426.2224267089</v>
      </c>
      <c r="M348" s="15">
        <f>(L348*EXP(Painel!$E$12-(Painel!$E$19^2)/2+NORMSINV(AleatProd!M347)*Painel!$E$19))</f>
        <v>974821.45075735345</v>
      </c>
      <c r="N348" s="15">
        <f>(M348*EXP(Painel!$E$12-(Painel!$E$19^2)/2+NORMSINV(AleatProd!N347)*Painel!$E$19))</f>
        <v>960264.66072164301</v>
      </c>
      <c r="O348" s="15">
        <f>(N348*EXP(Painel!$E$12-(Painel!$E$19^2)/2+NORMSINV(AleatProd!O347)*Painel!$E$19))</f>
        <v>958822.92879369215</v>
      </c>
      <c r="P348" s="15">
        <f>(O348*EXP(Painel!$E$12-(Painel!$E$19^2)/2+NORMSINV(AleatProd!P347)*Painel!$E$19))</f>
        <v>963838.80905921466</v>
      </c>
      <c r="Q348" s="15">
        <f>(P348*EXP(Painel!$E$12-(Painel!$E$19^2)/2+NORMSINV(AleatProd!Q347)*Painel!$E$19))</f>
        <v>953085.96362143639</v>
      </c>
      <c r="R348" s="15">
        <f>(Q348*EXP(Painel!$E$12-(Painel!$E$19^2)/2+NORMSINV(AleatProd!R347)*Painel!$E$19))</f>
        <v>953972.45420962863</v>
      </c>
      <c r="S348" s="15">
        <f>(R348*EXP(Painel!$E$12-(Painel!$E$19^2)/2+NORMSINV(AleatProd!S347)*Painel!$E$19))</f>
        <v>947647.18771846709</v>
      </c>
      <c r="T348" s="15">
        <f>(S348*EXP(Painel!$E$12-(Painel!$E$19^2)/2+NORMSINV(AleatProd!T347)*Painel!$E$19))</f>
        <v>936445.13963452296</v>
      </c>
      <c r="U348" s="15">
        <f>(T348*EXP(Painel!$E$12-(Painel!$E$19^2)/2+NORMSINV(AleatProd!U347)*Painel!$E$19))</f>
        <v>925452.55659906089</v>
      </c>
      <c r="V348" s="15">
        <f>(U348*EXP(Painel!$E$12-(Painel!$E$19^2)/2+NORMSINV(AleatProd!V347)*Painel!$E$19))</f>
        <v>927673.59476735862</v>
      </c>
    </row>
    <row r="349" spans="1:22" x14ac:dyDescent="0.25">
      <c r="A349">
        <v>346</v>
      </c>
      <c r="B349" s="2">
        <f>Painel!$B$6</f>
        <v>1000000</v>
      </c>
      <c r="C349" s="15">
        <f>(B349*EXP(Painel!$E$12-(Painel!$E$19^2)/2+NORMSINV(AleatProd!C348)*Painel!$E$19))</f>
        <v>994981.98083733686</v>
      </c>
      <c r="D349" s="15">
        <f>(C349*EXP(Painel!$E$12-(Painel!$E$19^2)/2+NORMSINV(AleatProd!D348)*Painel!$E$19))</f>
        <v>974753.52811685065</v>
      </c>
      <c r="E349" s="15">
        <f>(D349*EXP(Painel!$E$12-(Painel!$E$19^2)/2+NORMSINV(AleatProd!E348)*Painel!$E$19))</f>
        <v>970498.99328192079</v>
      </c>
      <c r="F349" s="15">
        <f>(E349*EXP(Painel!$E$12-(Painel!$E$19^2)/2+NORMSINV(AleatProd!F348)*Painel!$E$19))</f>
        <v>970993.06316317234</v>
      </c>
      <c r="G349" s="15">
        <f>(F349*EXP(Painel!$E$12-(Painel!$E$19^2)/2+NORMSINV(AleatProd!G348)*Painel!$E$19))</f>
        <v>977423.85249160684</v>
      </c>
      <c r="H349" s="15">
        <f>(G349*EXP(Painel!$E$12-(Painel!$E$19^2)/2+NORMSINV(AleatProd!H348)*Painel!$E$19))</f>
        <v>971543.15485841443</v>
      </c>
      <c r="I349" s="15">
        <f>(H349*EXP(Painel!$E$12-(Painel!$E$19^2)/2+NORMSINV(AleatProd!I348)*Painel!$E$19))</f>
        <v>985066.97940652783</v>
      </c>
      <c r="J349" s="15">
        <f>(I349*EXP(Painel!$E$12-(Painel!$E$19^2)/2+NORMSINV(AleatProd!J348)*Painel!$E$19))</f>
        <v>983569.50230949</v>
      </c>
      <c r="K349" s="15">
        <f>(J349*EXP(Painel!$E$12-(Painel!$E$19^2)/2+NORMSINV(AleatProd!K348)*Painel!$E$19))</f>
        <v>965095.11572960648</v>
      </c>
      <c r="L349" s="15">
        <f>(K349*EXP(Painel!$E$12-(Painel!$E$19^2)/2+NORMSINV(AleatProd!L348)*Painel!$E$19))</f>
        <v>976664.78115684248</v>
      </c>
      <c r="M349" s="15">
        <f>(L349*EXP(Painel!$E$12-(Painel!$E$19^2)/2+NORMSINV(AleatProd!M348)*Painel!$E$19))</f>
        <v>997779.92720026604</v>
      </c>
      <c r="N349" s="15">
        <f>(M349*EXP(Painel!$E$12-(Painel!$E$19^2)/2+NORMSINV(AleatProd!N348)*Painel!$E$19))</f>
        <v>998849.39230863564</v>
      </c>
      <c r="O349" s="15">
        <f>(N349*EXP(Painel!$E$12-(Painel!$E$19^2)/2+NORMSINV(AleatProd!O348)*Painel!$E$19))</f>
        <v>995458.10602778255</v>
      </c>
      <c r="P349" s="15">
        <f>(O349*EXP(Painel!$E$12-(Painel!$E$19^2)/2+NORMSINV(AleatProd!P348)*Painel!$E$19))</f>
        <v>997184.3379980817</v>
      </c>
      <c r="Q349" s="15">
        <f>(P349*EXP(Painel!$E$12-(Painel!$E$19^2)/2+NORMSINV(AleatProd!Q348)*Painel!$E$19))</f>
        <v>1005392.8085194884</v>
      </c>
      <c r="R349" s="15">
        <f>(Q349*EXP(Painel!$E$12-(Painel!$E$19^2)/2+NORMSINV(AleatProd!R348)*Painel!$E$19))</f>
        <v>994895.38253607438</v>
      </c>
      <c r="S349" s="15">
        <f>(R349*EXP(Painel!$E$12-(Painel!$E$19^2)/2+NORMSINV(AleatProd!S348)*Painel!$E$19))</f>
        <v>991281.64339598967</v>
      </c>
      <c r="T349" s="15">
        <f>(S349*EXP(Painel!$E$12-(Painel!$E$19^2)/2+NORMSINV(AleatProd!T348)*Painel!$E$19))</f>
        <v>984838.77107707784</v>
      </c>
      <c r="U349" s="15">
        <f>(T349*EXP(Painel!$E$12-(Painel!$E$19^2)/2+NORMSINV(AleatProd!U348)*Painel!$E$19))</f>
        <v>977197.12968553905</v>
      </c>
      <c r="V349" s="15">
        <f>(U349*EXP(Painel!$E$12-(Painel!$E$19^2)/2+NORMSINV(AleatProd!V348)*Painel!$E$19))</f>
        <v>977084.04566113767</v>
      </c>
    </row>
    <row r="350" spans="1:22" x14ac:dyDescent="0.25">
      <c r="A350">
        <v>347</v>
      </c>
      <c r="B350" s="2">
        <f>Painel!$B$6</f>
        <v>1000000</v>
      </c>
      <c r="C350" s="15">
        <f>(B350*EXP(Painel!$E$12-(Painel!$E$19^2)/2+NORMSINV(AleatProd!C349)*Painel!$E$19))</f>
        <v>1002330.1377720346</v>
      </c>
      <c r="D350" s="15">
        <f>(C350*EXP(Painel!$E$12-(Painel!$E$19^2)/2+NORMSINV(AleatProd!D349)*Painel!$E$19))</f>
        <v>1006859.5276089675</v>
      </c>
      <c r="E350" s="15">
        <f>(D350*EXP(Painel!$E$12-(Painel!$E$19^2)/2+NORMSINV(AleatProd!E349)*Painel!$E$19))</f>
        <v>999145.7760650916</v>
      </c>
      <c r="F350" s="15">
        <f>(E350*EXP(Painel!$E$12-(Painel!$E$19^2)/2+NORMSINV(AleatProd!F349)*Painel!$E$19))</f>
        <v>996714.65479159553</v>
      </c>
      <c r="G350" s="15">
        <f>(F350*EXP(Painel!$E$12-(Painel!$E$19^2)/2+NORMSINV(AleatProd!G349)*Painel!$E$19))</f>
        <v>981349.55281848158</v>
      </c>
      <c r="H350" s="15">
        <f>(G350*EXP(Painel!$E$12-(Painel!$E$19^2)/2+NORMSINV(AleatProd!H349)*Painel!$E$19))</f>
        <v>988184.980880043</v>
      </c>
      <c r="I350" s="15">
        <f>(H350*EXP(Painel!$E$12-(Painel!$E$19^2)/2+NORMSINV(AleatProd!I349)*Painel!$E$19))</f>
        <v>985834.79231084685</v>
      </c>
      <c r="J350" s="15">
        <f>(I350*EXP(Painel!$E$12-(Painel!$E$19^2)/2+NORMSINV(AleatProd!J349)*Painel!$E$19))</f>
        <v>996561.72547717718</v>
      </c>
      <c r="K350" s="15">
        <f>(J350*EXP(Painel!$E$12-(Painel!$E$19^2)/2+NORMSINV(AleatProd!K349)*Painel!$E$19))</f>
        <v>997846.275741791</v>
      </c>
      <c r="L350" s="15">
        <f>(K350*EXP(Painel!$E$12-(Painel!$E$19^2)/2+NORMSINV(AleatProd!L349)*Painel!$E$19))</f>
        <v>997456.30604830896</v>
      </c>
      <c r="M350" s="15">
        <f>(L350*EXP(Painel!$E$12-(Painel!$E$19^2)/2+NORMSINV(AleatProd!M349)*Painel!$E$19))</f>
        <v>997584.67347553582</v>
      </c>
      <c r="N350" s="15">
        <f>(M350*EXP(Painel!$E$12-(Painel!$E$19^2)/2+NORMSINV(AleatProd!N349)*Painel!$E$19))</f>
        <v>997144.71495606669</v>
      </c>
      <c r="O350" s="15">
        <f>(N350*EXP(Painel!$E$12-(Painel!$E$19^2)/2+NORMSINV(AleatProd!O349)*Painel!$E$19))</f>
        <v>1008423.8533156824</v>
      </c>
      <c r="P350" s="15">
        <f>(O350*EXP(Painel!$E$12-(Painel!$E$19^2)/2+NORMSINV(AleatProd!P349)*Painel!$E$19))</f>
        <v>1024903.6985757976</v>
      </c>
      <c r="Q350" s="15">
        <f>(P350*EXP(Painel!$E$12-(Painel!$E$19^2)/2+NORMSINV(AleatProd!Q349)*Painel!$E$19))</f>
        <v>1024608.9203755767</v>
      </c>
      <c r="R350" s="15">
        <f>(Q350*EXP(Painel!$E$12-(Painel!$E$19^2)/2+NORMSINV(AleatProd!R349)*Painel!$E$19))</f>
        <v>1024476.1689050851</v>
      </c>
      <c r="S350" s="15">
        <f>(R350*EXP(Painel!$E$12-(Painel!$E$19^2)/2+NORMSINV(AleatProd!S349)*Painel!$E$19))</f>
        <v>1050683.4874944205</v>
      </c>
      <c r="T350" s="15">
        <f>(S350*EXP(Painel!$E$12-(Painel!$E$19^2)/2+NORMSINV(AleatProd!T349)*Painel!$E$19))</f>
        <v>1038447.9419037383</v>
      </c>
      <c r="U350" s="15">
        <f>(T350*EXP(Painel!$E$12-(Painel!$E$19^2)/2+NORMSINV(AleatProd!U349)*Painel!$E$19))</f>
        <v>1059188.3330886876</v>
      </c>
      <c r="V350" s="15">
        <f>(U350*EXP(Painel!$E$12-(Painel!$E$19^2)/2+NORMSINV(AleatProd!V349)*Painel!$E$19))</f>
        <v>1072576.892026653</v>
      </c>
    </row>
    <row r="351" spans="1:22" x14ac:dyDescent="0.25">
      <c r="A351">
        <v>348</v>
      </c>
      <c r="B351" s="2">
        <f>Painel!$B$6</f>
        <v>1000000</v>
      </c>
      <c r="C351" s="15">
        <f>(B351*EXP(Painel!$E$12-(Painel!$E$19^2)/2+NORMSINV(AleatProd!C350)*Painel!$E$19))</f>
        <v>992743.50376817281</v>
      </c>
      <c r="D351" s="15">
        <f>(C351*EXP(Painel!$E$12-(Painel!$E$19^2)/2+NORMSINV(AleatProd!D350)*Painel!$E$19))</f>
        <v>989178.31357082701</v>
      </c>
      <c r="E351" s="15">
        <f>(D351*EXP(Painel!$E$12-(Painel!$E$19^2)/2+NORMSINV(AleatProd!E350)*Painel!$E$19))</f>
        <v>985066.20877168584</v>
      </c>
      <c r="F351" s="15">
        <f>(E351*EXP(Painel!$E$12-(Painel!$E$19^2)/2+NORMSINV(AleatProd!F350)*Painel!$E$19))</f>
        <v>999365.46942371991</v>
      </c>
      <c r="G351" s="15">
        <f>(F351*EXP(Painel!$E$12-(Painel!$E$19^2)/2+NORMSINV(AleatProd!G350)*Painel!$E$19))</f>
        <v>1029199.543881539</v>
      </c>
      <c r="H351" s="15">
        <f>(G351*EXP(Painel!$E$12-(Painel!$E$19^2)/2+NORMSINV(AleatProd!H350)*Painel!$E$19))</f>
        <v>1026492.0055473713</v>
      </c>
      <c r="I351" s="15">
        <f>(H351*EXP(Painel!$E$12-(Painel!$E$19^2)/2+NORMSINV(AleatProd!I350)*Painel!$E$19))</f>
        <v>1021712.4203779212</v>
      </c>
      <c r="J351" s="15">
        <f>(I351*EXP(Painel!$E$12-(Painel!$E$19^2)/2+NORMSINV(AleatProd!J350)*Painel!$E$19))</f>
        <v>1015038.176508437</v>
      </c>
      <c r="K351" s="15">
        <f>(J351*EXP(Painel!$E$12-(Painel!$E$19^2)/2+NORMSINV(AleatProd!K350)*Painel!$E$19))</f>
        <v>1006394.8929169377</v>
      </c>
      <c r="L351" s="15">
        <f>(K351*EXP(Painel!$E$12-(Painel!$E$19^2)/2+NORMSINV(AleatProd!L350)*Painel!$E$19))</f>
        <v>1000819.3754368183</v>
      </c>
      <c r="M351" s="15">
        <f>(L351*EXP(Painel!$E$12-(Painel!$E$19^2)/2+NORMSINV(AleatProd!M350)*Painel!$E$19))</f>
        <v>994914.81366883195</v>
      </c>
      <c r="N351" s="15">
        <f>(M351*EXP(Painel!$E$12-(Painel!$E$19^2)/2+NORMSINV(AleatProd!N350)*Painel!$E$19))</f>
        <v>982905.19052040915</v>
      </c>
      <c r="O351" s="15">
        <f>(N351*EXP(Painel!$E$12-(Painel!$E$19^2)/2+NORMSINV(AleatProd!O350)*Painel!$E$19))</f>
        <v>979515.9744125884</v>
      </c>
      <c r="P351" s="15">
        <f>(O351*EXP(Painel!$E$12-(Painel!$E$19^2)/2+NORMSINV(AleatProd!P350)*Painel!$E$19))</f>
        <v>991498.43208085897</v>
      </c>
      <c r="Q351" s="15">
        <f>(P351*EXP(Painel!$E$12-(Painel!$E$19^2)/2+NORMSINV(AleatProd!Q350)*Painel!$E$19))</f>
        <v>982902.04105741391</v>
      </c>
      <c r="R351" s="15">
        <f>(Q351*EXP(Painel!$E$12-(Painel!$E$19^2)/2+NORMSINV(AleatProd!R350)*Painel!$E$19))</f>
        <v>970070.87042438472</v>
      </c>
      <c r="S351" s="15">
        <f>(R351*EXP(Painel!$E$12-(Painel!$E$19^2)/2+NORMSINV(AleatProd!S350)*Painel!$E$19))</f>
        <v>967020.31724582775</v>
      </c>
      <c r="T351" s="15">
        <f>(S351*EXP(Painel!$E$12-(Painel!$E$19^2)/2+NORMSINV(AleatProd!T350)*Painel!$E$19))</f>
        <v>962611.26737202611</v>
      </c>
      <c r="U351" s="15">
        <f>(T351*EXP(Painel!$E$12-(Painel!$E$19^2)/2+NORMSINV(AleatProd!U350)*Painel!$E$19))</f>
        <v>972526.67205778183</v>
      </c>
      <c r="V351" s="15">
        <f>(U351*EXP(Painel!$E$12-(Painel!$E$19^2)/2+NORMSINV(AleatProd!V350)*Painel!$E$19))</f>
        <v>974104.88474746991</v>
      </c>
    </row>
    <row r="352" spans="1:22" x14ac:dyDescent="0.25">
      <c r="A352">
        <v>349</v>
      </c>
      <c r="B352" s="2">
        <f>Painel!$B$6</f>
        <v>1000000</v>
      </c>
      <c r="C352" s="15">
        <f>(B352*EXP(Painel!$E$12-(Painel!$E$19^2)/2+NORMSINV(AleatProd!C351)*Painel!$E$19))</f>
        <v>982471.62592112855</v>
      </c>
      <c r="D352" s="15">
        <f>(C352*EXP(Painel!$E$12-(Painel!$E$19^2)/2+NORMSINV(AleatProd!D351)*Painel!$E$19))</f>
        <v>988400.3973253119</v>
      </c>
      <c r="E352" s="15">
        <f>(D352*EXP(Painel!$E$12-(Painel!$E$19^2)/2+NORMSINV(AleatProd!E351)*Painel!$E$19))</f>
        <v>991446.17056285962</v>
      </c>
      <c r="F352" s="15">
        <f>(E352*EXP(Painel!$E$12-(Painel!$E$19^2)/2+NORMSINV(AleatProd!F351)*Painel!$E$19))</f>
        <v>1006507.3979384681</v>
      </c>
      <c r="G352" s="15">
        <f>(F352*EXP(Painel!$E$12-(Painel!$E$19^2)/2+NORMSINV(AleatProd!G351)*Painel!$E$19))</f>
        <v>1020233.6539848143</v>
      </c>
      <c r="H352" s="15">
        <f>(G352*EXP(Painel!$E$12-(Painel!$E$19^2)/2+NORMSINV(AleatProd!H351)*Painel!$E$19))</f>
        <v>1018736.1692462659</v>
      </c>
      <c r="I352" s="15">
        <f>(H352*EXP(Painel!$E$12-(Painel!$E$19^2)/2+NORMSINV(AleatProd!I351)*Painel!$E$19))</f>
        <v>1021656.9342371519</v>
      </c>
      <c r="J352" s="15">
        <f>(I352*EXP(Painel!$E$12-(Painel!$E$19^2)/2+NORMSINV(AleatProd!J351)*Painel!$E$19))</f>
        <v>1030998.7494753804</v>
      </c>
      <c r="K352" s="15">
        <f>(J352*EXP(Painel!$E$12-(Painel!$E$19^2)/2+NORMSINV(AleatProd!K351)*Painel!$E$19))</f>
        <v>1027241.099945827</v>
      </c>
      <c r="L352" s="15">
        <f>(K352*EXP(Painel!$E$12-(Painel!$E$19^2)/2+NORMSINV(AleatProd!L351)*Painel!$E$19))</f>
        <v>1005461.9074716449</v>
      </c>
      <c r="M352" s="15">
        <f>(L352*EXP(Painel!$E$12-(Painel!$E$19^2)/2+NORMSINV(AleatProd!M351)*Painel!$E$19))</f>
        <v>1016402.7291279503</v>
      </c>
      <c r="N352" s="15">
        <f>(M352*EXP(Painel!$E$12-(Painel!$E$19^2)/2+NORMSINV(AleatProd!N351)*Painel!$E$19))</f>
        <v>1016105.6730160895</v>
      </c>
      <c r="O352" s="15">
        <f>(N352*EXP(Painel!$E$12-(Painel!$E$19^2)/2+NORMSINV(AleatProd!O351)*Painel!$E$19))</f>
        <v>1023214.7350854999</v>
      </c>
      <c r="P352" s="15">
        <f>(O352*EXP(Painel!$E$12-(Painel!$E$19^2)/2+NORMSINV(AleatProd!P351)*Painel!$E$19))</f>
        <v>1017004.9612386287</v>
      </c>
      <c r="Q352" s="15">
        <f>(P352*EXP(Painel!$E$12-(Painel!$E$19^2)/2+NORMSINV(AleatProd!Q351)*Painel!$E$19))</f>
        <v>1012840.8119786358</v>
      </c>
      <c r="R352" s="15">
        <f>(Q352*EXP(Painel!$E$12-(Painel!$E$19^2)/2+NORMSINV(AleatProd!R351)*Painel!$E$19))</f>
        <v>998419.02312943863</v>
      </c>
      <c r="S352" s="15">
        <f>(R352*EXP(Painel!$E$12-(Painel!$E$19^2)/2+NORMSINV(AleatProd!S351)*Painel!$E$19))</f>
        <v>998607.70741325291</v>
      </c>
      <c r="T352" s="15">
        <f>(S352*EXP(Painel!$E$12-(Painel!$E$19^2)/2+NORMSINV(AleatProd!T351)*Painel!$E$19))</f>
        <v>999762.32635825884</v>
      </c>
      <c r="U352" s="15">
        <f>(T352*EXP(Painel!$E$12-(Painel!$E$19^2)/2+NORMSINV(AleatProd!U351)*Painel!$E$19))</f>
        <v>1021036.1142893083</v>
      </c>
      <c r="V352" s="15">
        <f>(U352*EXP(Painel!$E$12-(Painel!$E$19^2)/2+NORMSINV(AleatProd!V351)*Painel!$E$19))</f>
        <v>1017593.4253382451</v>
      </c>
    </row>
    <row r="353" spans="1:22" x14ac:dyDescent="0.25">
      <c r="A353">
        <v>350</v>
      </c>
      <c r="B353" s="2">
        <f>Painel!$B$6</f>
        <v>1000000</v>
      </c>
      <c r="C353" s="15">
        <f>(B353*EXP(Painel!$E$12-(Painel!$E$19^2)/2+NORMSINV(AleatProd!C352)*Painel!$E$19))</f>
        <v>1009438.9990103227</v>
      </c>
      <c r="D353" s="15">
        <f>(C353*EXP(Painel!$E$12-(Painel!$E$19^2)/2+NORMSINV(AleatProd!D352)*Painel!$E$19))</f>
        <v>1012890.2156691733</v>
      </c>
      <c r="E353" s="15">
        <f>(D353*EXP(Painel!$E$12-(Painel!$E$19^2)/2+NORMSINV(AleatProd!E352)*Painel!$E$19))</f>
        <v>1007481.0603347764</v>
      </c>
      <c r="F353" s="15">
        <f>(E353*EXP(Painel!$E$12-(Painel!$E$19^2)/2+NORMSINV(AleatProd!F352)*Painel!$E$19))</f>
        <v>999546.97155061923</v>
      </c>
      <c r="G353" s="15">
        <f>(F353*EXP(Painel!$E$12-(Painel!$E$19^2)/2+NORMSINV(AleatProd!G352)*Painel!$E$19))</f>
        <v>983458.74802531756</v>
      </c>
      <c r="H353" s="15">
        <f>(G353*EXP(Painel!$E$12-(Painel!$E$19^2)/2+NORMSINV(AleatProd!H352)*Painel!$E$19))</f>
        <v>982135.97435339133</v>
      </c>
      <c r="I353" s="15">
        <f>(H353*EXP(Painel!$E$12-(Painel!$E$19^2)/2+NORMSINV(AleatProd!I352)*Painel!$E$19))</f>
        <v>996651.82797537046</v>
      </c>
      <c r="J353" s="15">
        <f>(I353*EXP(Painel!$E$12-(Painel!$E$19^2)/2+NORMSINV(AleatProd!J352)*Painel!$E$19))</f>
        <v>994708.47105133126</v>
      </c>
      <c r="K353" s="15">
        <f>(J353*EXP(Painel!$E$12-(Painel!$E$19^2)/2+NORMSINV(AleatProd!K352)*Painel!$E$19))</f>
        <v>996968.64299659187</v>
      </c>
      <c r="L353" s="15">
        <f>(K353*EXP(Painel!$E$12-(Painel!$E$19^2)/2+NORMSINV(AleatProd!L352)*Painel!$E$19))</f>
        <v>1001732.3700783062</v>
      </c>
      <c r="M353" s="15">
        <f>(L353*EXP(Painel!$E$12-(Painel!$E$19^2)/2+NORMSINV(AleatProd!M352)*Painel!$E$19))</f>
        <v>1002141.8053784569</v>
      </c>
      <c r="N353" s="15">
        <f>(M353*EXP(Painel!$E$12-(Painel!$E$19^2)/2+NORMSINV(AleatProd!N352)*Painel!$E$19))</f>
        <v>996248.48414321686</v>
      </c>
      <c r="O353" s="15">
        <f>(N353*EXP(Painel!$E$12-(Painel!$E$19^2)/2+NORMSINV(AleatProd!O352)*Painel!$E$19))</f>
        <v>982310.64394937165</v>
      </c>
      <c r="P353" s="15">
        <f>(O353*EXP(Painel!$E$12-(Painel!$E$19^2)/2+NORMSINV(AleatProd!P352)*Painel!$E$19))</f>
        <v>978681.79622318724</v>
      </c>
      <c r="Q353" s="15">
        <f>(P353*EXP(Painel!$E$12-(Painel!$E$19^2)/2+NORMSINV(AleatProd!Q352)*Painel!$E$19))</f>
        <v>986711.17588400899</v>
      </c>
      <c r="R353" s="15">
        <f>(Q353*EXP(Painel!$E$12-(Painel!$E$19^2)/2+NORMSINV(AleatProd!R352)*Painel!$E$19))</f>
        <v>993886.96293623815</v>
      </c>
      <c r="S353" s="15">
        <f>(R353*EXP(Painel!$E$12-(Painel!$E$19^2)/2+NORMSINV(AleatProd!S352)*Painel!$E$19))</f>
        <v>1010165.4081204674</v>
      </c>
      <c r="T353" s="15">
        <f>(S353*EXP(Painel!$E$12-(Painel!$E$19^2)/2+NORMSINV(AleatProd!T352)*Painel!$E$19))</f>
        <v>1007589.4832306209</v>
      </c>
      <c r="U353" s="15">
        <f>(T353*EXP(Painel!$E$12-(Painel!$E$19^2)/2+NORMSINV(AleatProd!U352)*Painel!$E$19))</f>
        <v>1000824.0171782501</v>
      </c>
      <c r="V353" s="15">
        <f>(U353*EXP(Painel!$E$12-(Painel!$E$19^2)/2+NORMSINV(AleatProd!V352)*Painel!$E$19))</f>
        <v>1006689.3243514887</v>
      </c>
    </row>
    <row r="354" spans="1:22" x14ac:dyDescent="0.25">
      <c r="A354">
        <v>351</v>
      </c>
      <c r="B354" s="2">
        <f>Painel!$B$6</f>
        <v>1000000</v>
      </c>
      <c r="C354" s="15">
        <f>(B354*EXP(Painel!$E$12-(Painel!$E$19^2)/2+NORMSINV(AleatProd!C353)*Painel!$E$19))</f>
        <v>991861.06758255966</v>
      </c>
      <c r="D354" s="15">
        <f>(C354*EXP(Painel!$E$12-(Painel!$E$19^2)/2+NORMSINV(AleatProd!D353)*Painel!$E$19))</f>
        <v>996876.04932608514</v>
      </c>
      <c r="E354" s="15">
        <f>(D354*EXP(Painel!$E$12-(Painel!$E$19^2)/2+NORMSINV(AleatProd!E353)*Painel!$E$19))</f>
        <v>1007319.1199933643</v>
      </c>
      <c r="F354" s="15">
        <f>(E354*EXP(Painel!$E$12-(Painel!$E$19^2)/2+NORMSINV(AleatProd!F353)*Painel!$E$19))</f>
        <v>1011636.7879645397</v>
      </c>
      <c r="G354" s="15">
        <f>(F354*EXP(Painel!$E$12-(Painel!$E$19^2)/2+NORMSINV(AleatProd!G353)*Painel!$E$19))</f>
        <v>1010735.7232067325</v>
      </c>
      <c r="H354" s="15">
        <f>(G354*EXP(Painel!$E$12-(Painel!$E$19^2)/2+NORMSINV(AleatProd!H353)*Painel!$E$19))</f>
        <v>1015750.9157416383</v>
      </c>
      <c r="I354" s="15">
        <f>(H354*EXP(Painel!$E$12-(Painel!$E$19^2)/2+NORMSINV(AleatProd!I353)*Painel!$E$19))</f>
        <v>1019342.9367482541</v>
      </c>
      <c r="J354" s="15">
        <f>(I354*EXP(Painel!$E$12-(Painel!$E$19^2)/2+NORMSINV(AleatProd!J353)*Painel!$E$19))</f>
        <v>1038086.3024544313</v>
      </c>
      <c r="K354" s="15">
        <f>(J354*EXP(Painel!$E$12-(Painel!$E$19^2)/2+NORMSINV(AleatProd!K353)*Painel!$E$19))</f>
        <v>1047951.429802073</v>
      </c>
      <c r="L354" s="15">
        <f>(K354*EXP(Painel!$E$12-(Painel!$E$19^2)/2+NORMSINV(AleatProd!L353)*Painel!$E$19))</f>
        <v>1035787.0466515997</v>
      </c>
      <c r="M354" s="15">
        <f>(L354*EXP(Painel!$E$12-(Painel!$E$19^2)/2+NORMSINV(AleatProd!M353)*Painel!$E$19))</f>
        <v>1041025.5556103358</v>
      </c>
      <c r="N354" s="15">
        <f>(M354*EXP(Painel!$E$12-(Painel!$E$19^2)/2+NORMSINV(AleatProd!N353)*Painel!$E$19))</f>
        <v>1023993.0911962835</v>
      </c>
      <c r="O354" s="15">
        <f>(N354*EXP(Painel!$E$12-(Painel!$E$19^2)/2+NORMSINV(AleatProd!O353)*Painel!$E$19))</f>
        <v>1024975.9941627287</v>
      </c>
      <c r="P354" s="15">
        <f>(O354*EXP(Painel!$E$12-(Painel!$E$19^2)/2+NORMSINV(AleatProd!P353)*Painel!$E$19))</f>
        <v>1015253.6385747786</v>
      </c>
      <c r="Q354" s="15">
        <f>(P354*EXP(Painel!$E$12-(Painel!$E$19^2)/2+NORMSINV(AleatProd!Q353)*Painel!$E$19))</f>
        <v>997344.10458175803</v>
      </c>
      <c r="R354" s="15">
        <f>(Q354*EXP(Painel!$E$12-(Painel!$E$19^2)/2+NORMSINV(AleatProd!R353)*Painel!$E$19))</f>
        <v>1004962.0603787347</v>
      </c>
      <c r="S354" s="15">
        <f>(R354*EXP(Painel!$E$12-(Painel!$E$19^2)/2+NORMSINV(AleatProd!S353)*Painel!$E$19))</f>
        <v>1023335.3516355831</v>
      </c>
      <c r="T354" s="15">
        <f>(S354*EXP(Painel!$E$12-(Painel!$E$19^2)/2+NORMSINV(AleatProd!T353)*Painel!$E$19))</f>
        <v>1032370.3444349581</v>
      </c>
      <c r="U354" s="15">
        <f>(T354*EXP(Painel!$E$12-(Painel!$E$19^2)/2+NORMSINV(AleatProd!U353)*Painel!$E$19))</f>
        <v>1033230.4105290045</v>
      </c>
      <c r="V354" s="15">
        <f>(U354*EXP(Painel!$E$12-(Painel!$E$19^2)/2+NORMSINV(AleatProd!V353)*Painel!$E$19))</f>
        <v>1052764.9733828357</v>
      </c>
    </row>
    <row r="355" spans="1:22" x14ac:dyDescent="0.25">
      <c r="A355">
        <v>352</v>
      </c>
      <c r="B355" s="2">
        <f>Painel!$B$6</f>
        <v>1000000</v>
      </c>
      <c r="C355" s="15">
        <f>(B355*EXP(Painel!$E$12-(Painel!$E$19^2)/2+NORMSINV(AleatProd!C354)*Painel!$E$19))</f>
        <v>999305.76770274609</v>
      </c>
      <c r="D355" s="15">
        <f>(C355*EXP(Painel!$E$12-(Painel!$E$19^2)/2+NORMSINV(AleatProd!D354)*Painel!$E$19))</f>
        <v>1004422.8762083363</v>
      </c>
      <c r="E355" s="15">
        <f>(D355*EXP(Painel!$E$12-(Painel!$E$19^2)/2+NORMSINV(AleatProd!E354)*Painel!$E$19))</f>
        <v>1004487.5607754713</v>
      </c>
      <c r="F355" s="15">
        <f>(E355*EXP(Painel!$E$12-(Painel!$E$19^2)/2+NORMSINV(AleatProd!F354)*Painel!$E$19))</f>
        <v>995304.36216155312</v>
      </c>
      <c r="G355" s="15">
        <f>(F355*EXP(Painel!$E$12-(Painel!$E$19^2)/2+NORMSINV(AleatProd!G354)*Painel!$E$19))</f>
        <v>979393.51766036928</v>
      </c>
      <c r="H355" s="15">
        <f>(G355*EXP(Painel!$E$12-(Painel!$E$19^2)/2+NORMSINV(AleatProd!H354)*Painel!$E$19))</f>
        <v>975999.74135003833</v>
      </c>
      <c r="I355" s="15">
        <f>(H355*EXP(Painel!$E$12-(Painel!$E$19^2)/2+NORMSINV(AleatProd!I354)*Painel!$E$19))</f>
        <v>988937.50031272264</v>
      </c>
      <c r="J355" s="15">
        <f>(I355*EXP(Painel!$E$12-(Painel!$E$19^2)/2+NORMSINV(AleatProd!J354)*Painel!$E$19))</f>
        <v>976432.51238966186</v>
      </c>
      <c r="K355" s="15">
        <f>(J355*EXP(Painel!$E$12-(Painel!$E$19^2)/2+NORMSINV(AleatProd!K354)*Painel!$E$19))</f>
        <v>984973.55154470133</v>
      </c>
      <c r="L355" s="15">
        <f>(K355*EXP(Painel!$E$12-(Painel!$E$19^2)/2+NORMSINV(AleatProd!L354)*Painel!$E$19))</f>
        <v>982236.27205633523</v>
      </c>
      <c r="M355" s="15">
        <f>(L355*EXP(Painel!$E$12-(Painel!$E$19^2)/2+NORMSINV(AleatProd!M354)*Painel!$E$19))</f>
        <v>990682.55008015479</v>
      </c>
      <c r="N355" s="15">
        <f>(M355*EXP(Painel!$E$12-(Painel!$E$19^2)/2+NORMSINV(AleatProd!N354)*Painel!$E$19))</f>
        <v>988164.41731498716</v>
      </c>
      <c r="O355" s="15">
        <f>(N355*EXP(Painel!$E$12-(Painel!$E$19^2)/2+NORMSINV(AleatProd!O354)*Painel!$E$19))</f>
        <v>995296.91812550719</v>
      </c>
      <c r="P355" s="15">
        <f>(O355*EXP(Painel!$E$12-(Painel!$E$19^2)/2+NORMSINV(AleatProd!P354)*Painel!$E$19))</f>
        <v>997704.15833324811</v>
      </c>
      <c r="Q355" s="15">
        <f>(P355*EXP(Painel!$E$12-(Painel!$E$19^2)/2+NORMSINV(AleatProd!Q354)*Painel!$E$19))</f>
        <v>998081.30631871184</v>
      </c>
      <c r="R355" s="15">
        <f>(Q355*EXP(Painel!$E$12-(Painel!$E$19^2)/2+NORMSINV(AleatProd!R354)*Painel!$E$19))</f>
        <v>1008128.5265873598</v>
      </c>
      <c r="S355" s="15">
        <f>(R355*EXP(Painel!$E$12-(Painel!$E$19^2)/2+NORMSINV(AleatProd!S354)*Painel!$E$19))</f>
        <v>1000635.5930470871</v>
      </c>
      <c r="T355" s="15">
        <f>(S355*EXP(Painel!$E$12-(Painel!$E$19^2)/2+NORMSINV(AleatProd!T354)*Painel!$E$19))</f>
        <v>998726.36982689379</v>
      </c>
      <c r="U355" s="15">
        <f>(T355*EXP(Painel!$E$12-(Painel!$E$19^2)/2+NORMSINV(AleatProd!U354)*Painel!$E$19))</f>
        <v>985411.12705895945</v>
      </c>
      <c r="V355" s="15">
        <f>(U355*EXP(Painel!$E$12-(Painel!$E$19^2)/2+NORMSINV(AleatProd!V354)*Painel!$E$19))</f>
        <v>971519.06863644591</v>
      </c>
    </row>
    <row r="356" spans="1:22" x14ac:dyDescent="0.25">
      <c r="A356">
        <v>353</v>
      </c>
      <c r="B356" s="2">
        <f>Painel!$B$6</f>
        <v>1000000</v>
      </c>
      <c r="C356" s="15">
        <f>(B356*EXP(Painel!$E$12-(Painel!$E$19^2)/2+NORMSINV(AleatProd!C355)*Painel!$E$19))</f>
        <v>990142.57158824848</v>
      </c>
      <c r="D356" s="15">
        <f>(C356*EXP(Painel!$E$12-(Painel!$E$19^2)/2+NORMSINV(AleatProd!D355)*Painel!$E$19))</f>
        <v>984556.92113730614</v>
      </c>
      <c r="E356" s="15">
        <f>(D356*EXP(Painel!$E$12-(Painel!$E$19^2)/2+NORMSINV(AleatProd!E355)*Painel!$E$19))</f>
        <v>991210.26760905853</v>
      </c>
      <c r="F356" s="15">
        <f>(E356*EXP(Painel!$E$12-(Painel!$E$19^2)/2+NORMSINV(AleatProd!F355)*Painel!$E$19))</f>
        <v>977456.90938261722</v>
      </c>
      <c r="G356" s="15">
        <f>(F356*EXP(Painel!$E$12-(Painel!$E$19^2)/2+NORMSINV(AleatProd!G355)*Painel!$E$19))</f>
        <v>966943.73164301051</v>
      </c>
      <c r="H356" s="15">
        <f>(G356*EXP(Painel!$E$12-(Painel!$E$19^2)/2+NORMSINV(AleatProd!H355)*Painel!$E$19))</f>
        <v>954626.07144054654</v>
      </c>
      <c r="I356" s="15">
        <f>(H356*EXP(Painel!$E$12-(Painel!$E$19^2)/2+NORMSINV(AleatProd!I355)*Painel!$E$19))</f>
        <v>954563.71702684474</v>
      </c>
      <c r="J356" s="15">
        <f>(I356*EXP(Painel!$E$12-(Painel!$E$19^2)/2+NORMSINV(AleatProd!J355)*Painel!$E$19))</f>
        <v>954622.18462852528</v>
      </c>
      <c r="K356" s="15">
        <f>(J356*EXP(Painel!$E$12-(Painel!$E$19^2)/2+NORMSINV(AleatProd!K355)*Painel!$E$19))</f>
        <v>947622.35020255798</v>
      </c>
      <c r="L356" s="15">
        <f>(K356*EXP(Painel!$E$12-(Painel!$E$19^2)/2+NORMSINV(AleatProd!L355)*Painel!$E$19))</f>
        <v>937856.1837602302</v>
      </c>
      <c r="M356" s="15">
        <f>(L356*EXP(Painel!$E$12-(Painel!$E$19^2)/2+NORMSINV(AleatProd!M355)*Painel!$E$19))</f>
        <v>942707.96897222544</v>
      </c>
      <c r="N356" s="15">
        <f>(M356*EXP(Painel!$E$12-(Painel!$E$19^2)/2+NORMSINV(AleatProd!N355)*Painel!$E$19))</f>
        <v>937034.97151100996</v>
      </c>
      <c r="O356" s="15">
        <f>(N356*EXP(Painel!$E$12-(Painel!$E$19^2)/2+NORMSINV(AleatProd!O355)*Painel!$E$19))</f>
        <v>912643.06133498042</v>
      </c>
      <c r="P356" s="15">
        <f>(O356*EXP(Painel!$E$12-(Painel!$E$19^2)/2+NORMSINV(AleatProd!P355)*Painel!$E$19))</f>
        <v>907858.67764102691</v>
      </c>
      <c r="Q356" s="15">
        <f>(P356*EXP(Painel!$E$12-(Painel!$E$19^2)/2+NORMSINV(AleatProd!Q355)*Painel!$E$19))</f>
        <v>922366.33597741893</v>
      </c>
      <c r="R356" s="15">
        <f>(Q356*EXP(Painel!$E$12-(Painel!$E$19^2)/2+NORMSINV(AleatProd!R355)*Painel!$E$19))</f>
        <v>927596.6863281189</v>
      </c>
      <c r="S356" s="15">
        <f>(R356*EXP(Painel!$E$12-(Painel!$E$19^2)/2+NORMSINV(AleatProd!S355)*Painel!$E$19))</f>
        <v>935702.73455314746</v>
      </c>
      <c r="T356" s="15">
        <f>(S356*EXP(Painel!$E$12-(Painel!$E$19^2)/2+NORMSINV(AleatProd!T355)*Painel!$E$19))</f>
        <v>922017.52866283746</v>
      </c>
      <c r="U356" s="15">
        <f>(T356*EXP(Painel!$E$12-(Painel!$E$19^2)/2+NORMSINV(AleatProd!U355)*Painel!$E$19))</f>
        <v>923920.24150732916</v>
      </c>
      <c r="V356" s="15">
        <f>(U356*EXP(Painel!$E$12-(Painel!$E$19^2)/2+NORMSINV(AleatProd!V355)*Painel!$E$19))</f>
        <v>934310.6787771259</v>
      </c>
    </row>
    <row r="357" spans="1:22" x14ac:dyDescent="0.25">
      <c r="A357">
        <v>354</v>
      </c>
      <c r="B357" s="2">
        <f>Painel!$B$6</f>
        <v>1000000</v>
      </c>
      <c r="C357" s="15">
        <f>(B357*EXP(Painel!$E$12-(Painel!$E$19^2)/2+NORMSINV(AleatProd!C356)*Painel!$E$19))</f>
        <v>1003514.0071818751</v>
      </c>
      <c r="D357" s="15">
        <f>(C357*EXP(Painel!$E$12-(Painel!$E$19^2)/2+NORMSINV(AleatProd!D356)*Painel!$E$19))</f>
        <v>982939.77630744106</v>
      </c>
      <c r="E357" s="15">
        <f>(D357*EXP(Painel!$E$12-(Painel!$E$19^2)/2+NORMSINV(AleatProd!E356)*Painel!$E$19))</f>
        <v>1003730.1233153746</v>
      </c>
      <c r="F357" s="15">
        <f>(E357*EXP(Painel!$E$12-(Painel!$E$19^2)/2+NORMSINV(AleatProd!F356)*Painel!$E$19))</f>
        <v>1005738.14702447</v>
      </c>
      <c r="G357" s="15">
        <f>(F357*EXP(Painel!$E$12-(Painel!$E$19^2)/2+NORMSINV(AleatProd!G356)*Painel!$E$19))</f>
        <v>1006782.4034907126</v>
      </c>
      <c r="H357" s="15">
        <f>(G357*EXP(Painel!$E$12-(Painel!$E$19^2)/2+NORMSINV(AleatProd!H356)*Painel!$E$19))</f>
        <v>1012769.038695317</v>
      </c>
      <c r="I357" s="15">
        <f>(H357*EXP(Painel!$E$12-(Painel!$E$19^2)/2+NORMSINV(AleatProd!I356)*Painel!$E$19))</f>
        <v>1009250.3544884637</v>
      </c>
      <c r="J357" s="15">
        <f>(I357*EXP(Painel!$E$12-(Painel!$E$19^2)/2+NORMSINV(AleatProd!J356)*Painel!$E$19))</f>
        <v>1033309.1741820647</v>
      </c>
      <c r="K357" s="15">
        <f>(J357*EXP(Painel!$E$12-(Painel!$E$19^2)/2+NORMSINV(AleatProd!K356)*Painel!$E$19))</f>
        <v>1014597.3525633977</v>
      </c>
      <c r="L357" s="15">
        <f>(K357*EXP(Painel!$E$12-(Painel!$E$19^2)/2+NORMSINV(AleatProd!L356)*Painel!$E$19))</f>
        <v>1016304.698592923</v>
      </c>
      <c r="M357" s="15">
        <f>(L357*EXP(Painel!$E$12-(Painel!$E$19^2)/2+NORMSINV(AleatProd!M356)*Painel!$E$19))</f>
        <v>1025390.4729779459</v>
      </c>
      <c r="N357" s="15">
        <f>(M357*EXP(Painel!$E$12-(Painel!$E$19^2)/2+NORMSINV(AleatProd!N356)*Painel!$E$19))</f>
        <v>1037387.65909342</v>
      </c>
      <c r="O357" s="15">
        <f>(N357*EXP(Painel!$E$12-(Painel!$E$19^2)/2+NORMSINV(AleatProd!O356)*Painel!$E$19))</f>
        <v>1041059.6556327031</v>
      </c>
      <c r="P357" s="15">
        <f>(O357*EXP(Painel!$E$12-(Painel!$E$19^2)/2+NORMSINV(AleatProd!P356)*Painel!$E$19))</f>
        <v>1024235.4355190055</v>
      </c>
      <c r="Q357" s="15">
        <f>(P357*EXP(Painel!$E$12-(Painel!$E$19^2)/2+NORMSINV(AleatProd!Q356)*Painel!$E$19))</f>
        <v>1024029.469242534</v>
      </c>
      <c r="R357" s="15">
        <f>(Q357*EXP(Painel!$E$12-(Painel!$E$19^2)/2+NORMSINV(AleatProd!R356)*Painel!$E$19))</f>
        <v>1021057.719288766</v>
      </c>
      <c r="S357" s="15">
        <f>(R357*EXP(Painel!$E$12-(Painel!$E$19^2)/2+NORMSINV(AleatProd!S356)*Painel!$E$19))</f>
        <v>1020972.6258637049</v>
      </c>
      <c r="T357" s="15">
        <f>(S357*EXP(Painel!$E$12-(Painel!$E$19^2)/2+NORMSINV(AleatProd!T356)*Painel!$E$19))</f>
        <v>1018630.7077046536</v>
      </c>
      <c r="U357" s="15">
        <f>(T357*EXP(Painel!$E$12-(Painel!$E$19^2)/2+NORMSINV(AleatProd!U356)*Painel!$E$19))</f>
        <v>1021095.7755696371</v>
      </c>
      <c r="V357" s="15">
        <f>(U357*EXP(Painel!$E$12-(Painel!$E$19^2)/2+NORMSINV(AleatProd!V356)*Painel!$E$19))</f>
        <v>1002311.8280055852</v>
      </c>
    </row>
    <row r="358" spans="1:22" x14ac:dyDescent="0.25">
      <c r="A358">
        <v>355</v>
      </c>
      <c r="B358" s="2">
        <f>Painel!$B$6</f>
        <v>1000000</v>
      </c>
      <c r="C358" s="15">
        <f>(B358*EXP(Painel!$E$12-(Painel!$E$19^2)/2+NORMSINV(AleatProd!C357)*Painel!$E$19))</f>
        <v>991349.9687170157</v>
      </c>
      <c r="D358" s="15">
        <f>(C358*EXP(Painel!$E$12-(Painel!$E$19^2)/2+NORMSINV(AleatProd!D357)*Painel!$E$19))</f>
        <v>1000421.1088390149</v>
      </c>
      <c r="E358" s="15">
        <f>(D358*EXP(Painel!$E$12-(Painel!$E$19^2)/2+NORMSINV(AleatProd!E357)*Painel!$E$19))</f>
        <v>1000645.1494178848</v>
      </c>
      <c r="F358" s="15">
        <f>(E358*EXP(Painel!$E$12-(Painel!$E$19^2)/2+NORMSINV(AleatProd!F357)*Painel!$E$19))</f>
        <v>987485.96362276352</v>
      </c>
      <c r="G358" s="15">
        <f>(F358*EXP(Painel!$E$12-(Painel!$E$19^2)/2+NORMSINV(AleatProd!G357)*Painel!$E$19))</f>
        <v>980637.06631384278</v>
      </c>
      <c r="H358" s="15">
        <f>(G358*EXP(Painel!$E$12-(Painel!$E$19^2)/2+NORMSINV(AleatProd!H357)*Painel!$E$19))</f>
        <v>966570.80902447808</v>
      </c>
      <c r="I358" s="15">
        <f>(H358*EXP(Painel!$E$12-(Painel!$E$19^2)/2+NORMSINV(AleatProd!I357)*Painel!$E$19))</f>
        <v>964805.8570078722</v>
      </c>
      <c r="J358" s="15">
        <f>(I358*EXP(Painel!$E$12-(Painel!$E$19^2)/2+NORMSINV(AleatProd!J357)*Painel!$E$19))</f>
        <v>952379.08351750893</v>
      </c>
      <c r="K358" s="15">
        <f>(J358*EXP(Painel!$E$12-(Painel!$E$19^2)/2+NORMSINV(AleatProd!K357)*Painel!$E$19))</f>
        <v>951013.38951437036</v>
      </c>
      <c r="L358" s="15">
        <f>(K358*EXP(Painel!$E$12-(Painel!$E$19^2)/2+NORMSINV(AleatProd!L357)*Painel!$E$19))</f>
        <v>943742.40952476545</v>
      </c>
      <c r="M358" s="15">
        <f>(L358*EXP(Painel!$E$12-(Painel!$E$19^2)/2+NORMSINV(AleatProd!M357)*Painel!$E$19))</f>
        <v>949422.15953662584</v>
      </c>
      <c r="N358" s="15">
        <f>(M358*EXP(Painel!$E$12-(Painel!$E$19^2)/2+NORMSINV(AleatProd!N357)*Painel!$E$19))</f>
        <v>941901.81270933535</v>
      </c>
      <c r="O358" s="15">
        <f>(N358*EXP(Painel!$E$12-(Painel!$E$19^2)/2+NORMSINV(AleatProd!O357)*Painel!$E$19))</f>
        <v>948739.33968646324</v>
      </c>
      <c r="P358" s="15">
        <f>(O358*EXP(Painel!$E$12-(Painel!$E$19^2)/2+NORMSINV(AleatProd!P357)*Painel!$E$19))</f>
        <v>954810.59190016391</v>
      </c>
      <c r="Q358" s="15">
        <f>(P358*EXP(Painel!$E$12-(Painel!$E$19^2)/2+NORMSINV(AleatProd!Q357)*Painel!$E$19))</f>
        <v>957276.33634535503</v>
      </c>
      <c r="R358" s="15">
        <f>(Q358*EXP(Painel!$E$12-(Painel!$E$19^2)/2+NORMSINV(AleatProd!R357)*Painel!$E$19))</f>
        <v>952159.21620776039</v>
      </c>
      <c r="S358" s="15">
        <f>(R358*EXP(Painel!$E$12-(Painel!$E$19^2)/2+NORMSINV(AleatProd!S357)*Painel!$E$19))</f>
        <v>946596.52155422652</v>
      </c>
      <c r="T358" s="15">
        <f>(S358*EXP(Painel!$E$12-(Painel!$E$19^2)/2+NORMSINV(AleatProd!T357)*Painel!$E$19))</f>
        <v>958937.05928625423</v>
      </c>
      <c r="U358" s="15">
        <f>(T358*EXP(Painel!$E$12-(Painel!$E$19^2)/2+NORMSINV(AleatProd!U357)*Painel!$E$19))</f>
        <v>957775.94754519046</v>
      </c>
      <c r="V358" s="15">
        <f>(U358*EXP(Painel!$E$12-(Painel!$E$19^2)/2+NORMSINV(AleatProd!V357)*Painel!$E$19))</f>
        <v>939322.19330156629</v>
      </c>
    </row>
    <row r="359" spans="1:22" x14ac:dyDescent="0.25">
      <c r="A359">
        <v>356</v>
      </c>
      <c r="B359" s="2">
        <f>Painel!$B$6</f>
        <v>1000000</v>
      </c>
      <c r="C359" s="15">
        <f>(B359*EXP(Painel!$E$12-(Painel!$E$19^2)/2+NORMSINV(AleatProd!C358)*Painel!$E$19))</f>
        <v>1002935.5831329891</v>
      </c>
      <c r="D359" s="15">
        <f>(C359*EXP(Painel!$E$12-(Painel!$E$19^2)/2+NORMSINV(AleatProd!D358)*Painel!$E$19))</f>
        <v>986659.45736586046</v>
      </c>
      <c r="E359" s="15">
        <f>(D359*EXP(Painel!$E$12-(Painel!$E$19^2)/2+NORMSINV(AleatProd!E358)*Painel!$E$19))</f>
        <v>996937.52345562202</v>
      </c>
      <c r="F359" s="15">
        <f>(E359*EXP(Painel!$E$12-(Painel!$E$19^2)/2+NORMSINV(AleatProd!F358)*Painel!$E$19))</f>
        <v>987395.51357997977</v>
      </c>
      <c r="G359" s="15">
        <f>(F359*EXP(Painel!$E$12-(Painel!$E$19^2)/2+NORMSINV(AleatProd!G358)*Painel!$E$19))</f>
        <v>1012472.0528646602</v>
      </c>
      <c r="H359" s="15">
        <f>(G359*EXP(Painel!$E$12-(Painel!$E$19^2)/2+NORMSINV(AleatProd!H358)*Painel!$E$19))</f>
        <v>1018373.8232454082</v>
      </c>
      <c r="I359" s="15">
        <f>(H359*EXP(Painel!$E$12-(Painel!$E$19^2)/2+NORMSINV(AleatProd!I358)*Painel!$E$19))</f>
        <v>1028340.939902643</v>
      </c>
      <c r="J359" s="15">
        <f>(I359*EXP(Painel!$E$12-(Painel!$E$19^2)/2+NORMSINV(AleatProd!J358)*Painel!$E$19))</f>
        <v>1025841.6888000149</v>
      </c>
      <c r="K359" s="15">
        <f>(J359*EXP(Painel!$E$12-(Painel!$E$19^2)/2+NORMSINV(AleatProd!K358)*Painel!$E$19))</f>
        <v>1034478.0741534356</v>
      </c>
      <c r="L359" s="15">
        <f>(K359*EXP(Painel!$E$12-(Painel!$E$19^2)/2+NORMSINV(AleatProd!L358)*Painel!$E$19))</f>
        <v>1053626.0193806535</v>
      </c>
      <c r="M359" s="15">
        <f>(L359*EXP(Painel!$E$12-(Painel!$E$19^2)/2+NORMSINV(AleatProd!M358)*Painel!$E$19))</f>
        <v>1050116.2314851533</v>
      </c>
      <c r="N359" s="15">
        <f>(M359*EXP(Painel!$E$12-(Painel!$E$19^2)/2+NORMSINV(AleatProd!N358)*Painel!$E$19))</f>
        <v>1051762.2338432451</v>
      </c>
      <c r="O359" s="15">
        <f>(N359*EXP(Painel!$E$12-(Painel!$E$19^2)/2+NORMSINV(AleatProd!O358)*Painel!$E$19))</f>
        <v>1042983.7624336852</v>
      </c>
      <c r="P359" s="15">
        <f>(O359*EXP(Painel!$E$12-(Painel!$E$19^2)/2+NORMSINV(AleatProd!P358)*Painel!$E$19))</f>
        <v>1037601.7011147129</v>
      </c>
      <c r="Q359" s="15">
        <f>(P359*EXP(Painel!$E$12-(Painel!$E$19^2)/2+NORMSINV(AleatProd!Q358)*Painel!$E$19))</f>
        <v>1021311.565377093</v>
      </c>
      <c r="R359" s="15">
        <f>(Q359*EXP(Painel!$E$12-(Painel!$E$19^2)/2+NORMSINV(AleatProd!R358)*Painel!$E$19))</f>
        <v>1036455.0966497069</v>
      </c>
      <c r="S359" s="15">
        <f>(R359*EXP(Painel!$E$12-(Painel!$E$19^2)/2+NORMSINV(AleatProd!S358)*Painel!$E$19))</f>
        <v>1041690.5322874117</v>
      </c>
      <c r="T359" s="15">
        <f>(S359*EXP(Painel!$E$12-(Painel!$E$19^2)/2+NORMSINV(AleatProd!T358)*Painel!$E$19))</f>
        <v>1030067.6980853366</v>
      </c>
      <c r="U359" s="15">
        <f>(T359*EXP(Painel!$E$12-(Painel!$E$19^2)/2+NORMSINV(AleatProd!U358)*Painel!$E$19))</f>
        <v>1031448.4875888438</v>
      </c>
      <c r="V359" s="15">
        <f>(U359*EXP(Painel!$E$12-(Painel!$E$19^2)/2+NORMSINV(AleatProd!V358)*Painel!$E$19))</f>
        <v>1031756.814447463</v>
      </c>
    </row>
    <row r="360" spans="1:22" x14ac:dyDescent="0.25">
      <c r="A360">
        <v>357</v>
      </c>
      <c r="B360" s="2">
        <f>Painel!$B$6</f>
        <v>1000000</v>
      </c>
      <c r="C360" s="15">
        <f>(B360*EXP(Painel!$E$12-(Painel!$E$19^2)/2+NORMSINV(AleatProd!C359)*Painel!$E$19))</f>
        <v>1005266.962982984</v>
      </c>
      <c r="D360" s="15">
        <f>(C360*EXP(Painel!$E$12-(Painel!$E$19^2)/2+NORMSINV(AleatProd!D359)*Painel!$E$19))</f>
        <v>1029168.657951509</v>
      </c>
      <c r="E360" s="15">
        <f>(D360*EXP(Painel!$E$12-(Painel!$E$19^2)/2+NORMSINV(AleatProd!E359)*Painel!$E$19))</f>
        <v>1046789.3531078409</v>
      </c>
      <c r="F360" s="15">
        <f>(E360*EXP(Painel!$E$12-(Painel!$E$19^2)/2+NORMSINV(AleatProd!F359)*Painel!$E$19))</f>
        <v>1034510.8404097032</v>
      </c>
      <c r="G360" s="15">
        <f>(F360*EXP(Painel!$E$12-(Painel!$E$19^2)/2+NORMSINV(AleatProd!G359)*Painel!$E$19))</f>
        <v>1053975.9935308027</v>
      </c>
      <c r="H360" s="15">
        <f>(G360*EXP(Painel!$E$12-(Painel!$E$19^2)/2+NORMSINV(AleatProd!H359)*Painel!$E$19))</f>
        <v>1060387.9847511793</v>
      </c>
      <c r="I360" s="15">
        <f>(H360*EXP(Painel!$E$12-(Painel!$E$19^2)/2+NORMSINV(AleatProd!I359)*Painel!$E$19))</f>
        <v>1062271.0515132602</v>
      </c>
      <c r="J360" s="15">
        <f>(I360*EXP(Painel!$E$12-(Painel!$E$19^2)/2+NORMSINV(AleatProd!J359)*Painel!$E$19))</f>
        <v>1061685.2213914976</v>
      </c>
      <c r="K360" s="15">
        <f>(J360*EXP(Painel!$E$12-(Painel!$E$19^2)/2+NORMSINV(AleatProd!K359)*Painel!$E$19))</f>
        <v>1062909.8883038971</v>
      </c>
      <c r="L360" s="15">
        <f>(K360*EXP(Painel!$E$12-(Painel!$E$19^2)/2+NORMSINV(AleatProd!L359)*Painel!$E$19))</f>
        <v>1054273.2184221265</v>
      </c>
      <c r="M360" s="15">
        <f>(L360*EXP(Painel!$E$12-(Painel!$E$19^2)/2+NORMSINV(AleatProd!M359)*Painel!$E$19))</f>
        <v>1050795.0775632083</v>
      </c>
      <c r="N360" s="15">
        <f>(M360*EXP(Painel!$E$12-(Painel!$E$19^2)/2+NORMSINV(AleatProd!N359)*Painel!$E$19))</f>
        <v>1033582.6124142554</v>
      </c>
      <c r="O360" s="15">
        <f>(N360*EXP(Painel!$E$12-(Painel!$E$19^2)/2+NORMSINV(AleatProd!O359)*Painel!$E$19))</f>
        <v>1029898.7696517933</v>
      </c>
      <c r="P360" s="15">
        <f>(O360*EXP(Painel!$E$12-(Painel!$E$19^2)/2+NORMSINV(AleatProd!P359)*Painel!$E$19))</f>
        <v>1031901.2749039585</v>
      </c>
      <c r="Q360" s="15">
        <f>(P360*EXP(Painel!$E$12-(Painel!$E$19^2)/2+NORMSINV(AleatProd!Q359)*Painel!$E$19))</f>
        <v>1036198.3238167063</v>
      </c>
      <c r="R360" s="15">
        <f>(Q360*EXP(Painel!$E$12-(Painel!$E$19^2)/2+NORMSINV(AleatProd!R359)*Painel!$E$19))</f>
        <v>1032844.377679532</v>
      </c>
      <c r="S360" s="15">
        <f>(R360*EXP(Painel!$E$12-(Painel!$E$19^2)/2+NORMSINV(AleatProd!S359)*Painel!$E$19))</f>
        <v>1032253.497320864</v>
      </c>
      <c r="T360" s="15">
        <f>(S360*EXP(Painel!$E$12-(Painel!$E$19^2)/2+NORMSINV(AleatProd!T359)*Painel!$E$19))</f>
        <v>1022714.8907383262</v>
      </c>
      <c r="U360" s="15">
        <f>(T360*EXP(Painel!$E$12-(Painel!$E$19^2)/2+NORMSINV(AleatProd!U359)*Painel!$E$19))</f>
        <v>1029868.6352715066</v>
      </c>
      <c r="V360" s="15">
        <f>(U360*EXP(Painel!$E$12-(Painel!$E$19^2)/2+NORMSINV(AleatProd!V359)*Painel!$E$19))</f>
        <v>1032584.4573954334</v>
      </c>
    </row>
    <row r="361" spans="1:22" x14ac:dyDescent="0.25">
      <c r="A361">
        <v>358</v>
      </c>
      <c r="B361" s="2">
        <f>Painel!$B$6</f>
        <v>1000000</v>
      </c>
      <c r="C361" s="15">
        <f>(B361*EXP(Painel!$E$12-(Painel!$E$19^2)/2+NORMSINV(AleatProd!C360)*Painel!$E$19))</f>
        <v>1007331.345056667</v>
      </c>
      <c r="D361" s="15">
        <f>(C361*EXP(Painel!$E$12-(Painel!$E$19^2)/2+NORMSINV(AleatProd!D360)*Painel!$E$19))</f>
        <v>972924.36940699746</v>
      </c>
      <c r="E361" s="15">
        <f>(D361*EXP(Painel!$E$12-(Painel!$E$19^2)/2+NORMSINV(AleatProd!E360)*Painel!$E$19))</f>
        <v>974985.77681201173</v>
      </c>
      <c r="F361" s="15">
        <f>(E361*EXP(Painel!$E$12-(Painel!$E$19^2)/2+NORMSINV(AleatProd!F360)*Painel!$E$19))</f>
        <v>972825.255473678</v>
      </c>
      <c r="G361" s="15">
        <f>(F361*EXP(Painel!$E$12-(Painel!$E$19^2)/2+NORMSINV(AleatProd!G360)*Painel!$E$19))</f>
        <v>965304.67842300155</v>
      </c>
      <c r="H361" s="15">
        <f>(G361*EXP(Painel!$E$12-(Painel!$E$19^2)/2+NORMSINV(AleatProd!H360)*Painel!$E$19))</f>
        <v>970780.90320288122</v>
      </c>
      <c r="I361" s="15">
        <f>(H361*EXP(Painel!$E$12-(Painel!$E$19^2)/2+NORMSINV(AleatProd!I360)*Painel!$E$19))</f>
        <v>951149.08529842307</v>
      </c>
      <c r="J361" s="15">
        <f>(I361*EXP(Painel!$E$12-(Painel!$E$19^2)/2+NORMSINV(AleatProd!J360)*Painel!$E$19))</f>
        <v>946122.28215897875</v>
      </c>
      <c r="K361" s="15">
        <f>(J361*EXP(Painel!$E$12-(Painel!$E$19^2)/2+NORMSINV(AleatProd!K360)*Painel!$E$19))</f>
        <v>951107.44626501878</v>
      </c>
      <c r="L361" s="15">
        <f>(K361*EXP(Painel!$E$12-(Painel!$E$19^2)/2+NORMSINV(AleatProd!L360)*Painel!$E$19))</f>
        <v>950314.57147878711</v>
      </c>
      <c r="M361" s="15">
        <f>(L361*EXP(Painel!$E$12-(Painel!$E$19^2)/2+NORMSINV(AleatProd!M360)*Painel!$E$19))</f>
        <v>948586.25737339805</v>
      </c>
      <c r="N361" s="15">
        <f>(M361*EXP(Painel!$E$12-(Painel!$E$19^2)/2+NORMSINV(AleatProd!N360)*Painel!$E$19))</f>
        <v>965667.69976883486</v>
      </c>
      <c r="O361" s="15">
        <f>(N361*EXP(Painel!$E$12-(Painel!$E$19^2)/2+NORMSINV(AleatProd!O360)*Painel!$E$19))</f>
        <v>973579.07895904582</v>
      </c>
      <c r="P361" s="15">
        <f>(O361*EXP(Painel!$E$12-(Painel!$E$19^2)/2+NORMSINV(AleatProd!P360)*Painel!$E$19))</f>
        <v>958931.30264778575</v>
      </c>
      <c r="Q361" s="15">
        <f>(P361*EXP(Painel!$E$12-(Painel!$E$19^2)/2+NORMSINV(AleatProd!Q360)*Painel!$E$19))</f>
        <v>961786.81717598916</v>
      </c>
      <c r="R361" s="15">
        <f>(Q361*EXP(Painel!$E$12-(Painel!$E$19^2)/2+NORMSINV(AleatProd!R360)*Painel!$E$19))</f>
        <v>954802.12010525621</v>
      </c>
      <c r="S361" s="15">
        <f>(R361*EXP(Painel!$E$12-(Painel!$E$19^2)/2+NORMSINV(AleatProd!S360)*Painel!$E$19))</f>
        <v>953083.90874705929</v>
      </c>
      <c r="T361" s="15">
        <f>(S361*EXP(Painel!$E$12-(Painel!$E$19^2)/2+NORMSINV(AleatProd!T360)*Painel!$E$19))</f>
        <v>952144.57631759206</v>
      </c>
      <c r="U361" s="15">
        <f>(T361*EXP(Painel!$E$12-(Painel!$E$19^2)/2+NORMSINV(AleatProd!U360)*Painel!$E$19))</f>
        <v>950573.51450614259</v>
      </c>
      <c r="V361" s="15">
        <f>(U361*EXP(Painel!$E$12-(Painel!$E$19^2)/2+NORMSINV(AleatProd!V360)*Painel!$E$19))</f>
        <v>953806.09761664458</v>
      </c>
    </row>
    <row r="362" spans="1:22" x14ac:dyDescent="0.25">
      <c r="A362">
        <v>359</v>
      </c>
      <c r="B362" s="2">
        <f>Painel!$B$6</f>
        <v>1000000</v>
      </c>
      <c r="C362" s="15">
        <f>(B362*EXP(Painel!$E$12-(Painel!$E$19^2)/2+NORMSINV(AleatProd!C361)*Painel!$E$19))</f>
        <v>996597.05175043922</v>
      </c>
      <c r="D362" s="15">
        <f>(C362*EXP(Painel!$E$12-(Painel!$E$19^2)/2+NORMSINV(AleatProd!D361)*Painel!$E$19))</f>
        <v>999912.79771322245</v>
      </c>
      <c r="E362" s="15">
        <f>(D362*EXP(Painel!$E$12-(Painel!$E$19^2)/2+NORMSINV(AleatProd!E361)*Painel!$E$19))</f>
        <v>1002367.4759365279</v>
      </c>
      <c r="F362" s="15">
        <f>(E362*EXP(Painel!$E$12-(Painel!$E$19^2)/2+NORMSINV(AleatProd!F361)*Painel!$E$19))</f>
        <v>999899.91295428795</v>
      </c>
      <c r="G362" s="15">
        <f>(F362*EXP(Painel!$E$12-(Painel!$E$19^2)/2+NORMSINV(AleatProd!G361)*Painel!$E$19))</f>
        <v>1009737.5860546567</v>
      </c>
      <c r="H362" s="15">
        <f>(G362*EXP(Painel!$E$12-(Painel!$E$19^2)/2+NORMSINV(AleatProd!H361)*Painel!$E$19))</f>
        <v>1004678.9204635174</v>
      </c>
      <c r="I362" s="15">
        <f>(H362*EXP(Painel!$E$12-(Painel!$E$19^2)/2+NORMSINV(AleatProd!I361)*Painel!$E$19))</f>
        <v>1011847.3117557237</v>
      </c>
      <c r="J362" s="15">
        <f>(I362*EXP(Painel!$E$12-(Painel!$E$19^2)/2+NORMSINV(AleatProd!J361)*Painel!$E$19))</f>
        <v>1003982.962883187</v>
      </c>
      <c r="K362" s="15">
        <f>(J362*EXP(Painel!$E$12-(Painel!$E$19^2)/2+NORMSINV(AleatProd!K361)*Painel!$E$19))</f>
        <v>989573.88184182823</v>
      </c>
      <c r="L362" s="15">
        <f>(K362*EXP(Painel!$E$12-(Painel!$E$19^2)/2+NORMSINV(AleatProd!L361)*Painel!$E$19))</f>
        <v>969415.81965367403</v>
      </c>
      <c r="M362" s="15">
        <f>(L362*EXP(Painel!$E$12-(Painel!$E$19^2)/2+NORMSINV(AleatProd!M361)*Painel!$E$19))</f>
        <v>973154.42340844683</v>
      </c>
      <c r="N362" s="15">
        <f>(M362*EXP(Painel!$E$12-(Painel!$E$19^2)/2+NORMSINV(AleatProd!N361)*Painel!$E$19))</f>
        <v>951582.38101955433</v>
      </c>
      <c r="O362" s="15">
        <f>(N362*EXP(Painel!$E$12-(Painel!$E$19^2)/2+NORMSINV(AleatProd!O361)*Painel!$E$19))</f>
        <v>950223.04682743363</v>
      </c>
      <c r="P362" s="15">
        <f>(O362*EXP(Painel!$E$12-(Painel!$E$19^2)/2+NORMSINV(AleatProd!P361)*Painel!$E$19))</f>
        <v>947628.83935261774</v>
      </c>
      <c r="Q362" s="15">
        <f>(P362*EXP(Painel!$E$12-(Painel!$E$19^2)/2+NORMSINV(AleatProd!Q361)*Painel!$E$19))</f>
        <v>956974.83464956481</v>
      </c>
      <c r="R362" s="15">
        <f>(Q362*EXP(Painel!$E$12-(Painel!$E$19^2)/2+NORMSINV(AleatProd!R361)*Painel!$E$19))</f>
        <v>958944.88531452336</v>
      </c>
      <c r="S362" s="15">
        <f>(R362*EXP(Painel!$E$12-(Painel!$E$19^2)/2+NORMSINV(AleatProd!S361)*Painel!$E$19))</f>
        <v>943578.8324181122</v>
      </c>
      <c r="T362" s="15">
        <f>(S362*EXP(Painel!$E$12-(Painel!$E$19^2)/2+NORMSINV(AleatProd!T361)*Painel!$E$19))</f>
        <v>935220.04996781482</v>
      </c>
      <c r="U362" s="15">
        <f>(T362*EXP(Painel!$E$12-(Painel!$E$19^2)/2+NORMSINV(AleatProd!U361)*Painel!$E$19))</f>
        <v>946253.53308410733</v>
      </c>
      <c r="V362" s="15">
        <f>(U362*EXP(Painel!$E$12-(Painel!$E$19^2)/2+NORMSINV(AleatProd!V361)*Painel!$E$19))</f>
        <v>944086.74428585009</v>
      </c>
    </row>
    <row r="363" spans="1:22" x14ac:dyDescent="0.25">
      <c r="A363">
        <v>360</v>
      </c>
      <c r="B363" s="2">
        <f>Painel!$B$6</f>
        <v>1000000</v>
      </c>
      <c r="C363" s="15">
        <f>(B363*EXP(Painel!$E$12-(Painel!$E$19^2)/2+NORMSINV(AleatProd!C362)*Painel!$E$19))</f>
        <v>1008398.4194121655</v>
      </c>
      <c r="D363" s="15">
        <f>(C363*EXP(Painel!$E$12-(Painel!$E$19^2)/2+NORMSINV(AleatProd!D362)*Painel!$E$19))</f>
        <v>1011912.9161364485</v>
      </c>
      <c r="E363" s="15">
        <f>(D363*EXP(Painel!$E$12-(Painel!$E$19^2)/2+NORMSINV(AleatProd!E362)*Painel!$E$19))</f>
        <v>1009155.7234691459</v>
      </c>
      <c r="F363" s="15">
        <f>(E363*EXP(Painel!$E$12-(Painel!$E$19^2)/2+NORMSINV(AleatProd!F362)*Painel!$E$19))</f>
        <v>1015682.3079926413</v>
      </c>
      <c r="G363" s="15">
        <f>(F363*EXP(Painel!$E$12-(Painel!$E$19^2)/2+NORMSINV(AleatProd!G362)*Painel!$E$19))</f>
        <v>1014477.8993186816</v>
      </c>
      <c r="H363" s="15">
        <f>(G363*EXP(Painel!$E$12-(Painel!$E$19^2)/2+NORMSINV(AleatProd!H362)*Painel!$E$19))</f>
        <v>1009514.7527779064</v>
      </c>
      <c r="I363" s="15">
        <f>(H363*EXP(Painel!$E$12-(Painel!$E$19^2)/2+NORMSINV(AleatProd!I362)*Painel!$E$19))</f>
        <v>1023479.7128582558</v>
      </c>
      <c r="J363" s="15">
        <f>(I363*EXP(Painel!$E$12-(Painel!$E$19^2)/2+NORMSINV(AleatProd!J362)*Painel!$E$19))</f>
        <v>1016320.6307512129</v>
      </c>
      <c r="K363" s="15">
        <f>(J363*EXP(Painel!$E$12-(Painel!$E$19^2)/2+NORMSINV(AleatProd!K362)*Painel!$E$19))</f>
        <v>1024778.486628789</v>
      </c>
      <c r="L363" s="15">
        <f>(K363*EXP(Painel!$E$12-(Painel!$E$19^2)/2+NORMSINV(AleatProd!L362)*Painel!$E$19))</f>
        <v>1017809.8916776479</v>
      </c>
      <c r="M363" s="15">
        <f>(L363*EXP(Painel!$E$12-(Painel!$E$19^2)/2+NORMSINV(AleatProd!M362)*Painel!$E$19))</f>
        <v>1017697.0802572477</v>
      </c>
      <c r="N363" s="15">
        <f>(M363*EXP(Painel!$E$12-(Painel!$E$19^2)/2+NORMSINV(AleatProd!N362)*Painel!$E$19))</f>
        <v>1021002.012337483</v>
      </c>
      <c r="O363" s="15">
        <f>(N363*EXP(Painel!$E$12-(Painel!$E$19^2)/2+NORMSINV(AleatProd!O362)*Painel!$E$19))</f>
        <v>1021699.8883217863</v>
      </c>
      <c r="P363" s="15">
        <f>(O363*EXP(Painel!$E$12-(Painel!$E$19^2)/2+NORMSINV(AleatProd!P362)*Painel!$E$19))</f>
        <v>1017995.4818091273</v>
      </c>
      <c r="Q363" s="15">
        <f>(P363*EXP(Painel!$E$12-(Painel!$E$19^2)/2+NORMSINV(AleatProd!Q362)*Painel!$E$19))</f>
        <v>1020478.9829451921</v>
      </c>
      <c r="R363" s="15">
        <f>(Q363*EXP(Painel!$E$12-(Painel!$E$19^2)/2+NORMSINV(AleatProd!R362)*Painel!$E$19))</f>
        <v>1007474.9284389622</v>
      </c>
      <c r="S363" s="15">
        <f>(R363*EXP(Painel!$E$12-(Painel!$E$19^2)/2+NORMSINV(AleatProd!S362)*Painel!$E$19))</f>
        <v>994762.90939702059</v>
      </c>
      <c r="T363" s="15">
        <f>(S363*EXP(Painel!$E$12-(Painel!$E$19^2)/2+NORMSINV(AleatProd!T362)*Painel!$E$19))</f>
        <v>991568.98547899758</v>
      </c>
      <c r="U363" s="15">
        <f>(T363*EXP(Painel!$E$12-(Painel!$E$19^2)/2+NORMSINV(AleatProd!U362)*Painel!$E$19))</f>
        <v>999197.39092370647</v>
      </c>
      <c r="V363" s="15">
        <f>(U363*EXP(Painel!$E$12-(Painel!$E$19^2)/2+NORMSINV(AleatProd!V362)*Painel!$E$19))</f>
        <v>984559.53511382919</v>
      </c>
    </row>
    <row r="364" spans="1:22" x14ac:dyDescent="0.25">
      <c r="A364">
        <v>361</v>
      </c>
      <c r="B364" s="2">
        <f>Painel!$B$6</f>
        <v>1000000</v>
      </c>
      <c r="C364" s="15">
        <f>(B364*EXP(Painel!$E$12-(Painel!$E$19^2)/2+NORMSINV(AleatProd!C363)*Painel!$E$19))</f>
        <v>1003617.2682436197</v>
      </c>
      <c r="D364" s="15">
        <f>(C364*EXP(Painel!$E$12-(Painel!$E$19^2)/2+NORMSINV(AleatProd!D363)*Painel!$E$19))</f>
        <v>1002941.6423382203</v>
      </c>
      <c r="E364" s="15">
        <f>(D364*EXP(Painel!$E$12-(Painel!$E$19^2)/2+NORMSINV(AleatProd!E363)*Painel!$E$19))</f>
        <v>1009977.7153442235</v>
      </c>
      <c r="F364" s="15">
        <f>(E364*EXP(Painel!$E$12-(Painel!$E$19^2)/2+NORMSINV(AleatProd!F363)*Painel!$E$19))</f>
        <v>1020572.9649120664</v>
      </c>
      <c r="G364" s="15">
        <f>(F364*EXP(Painel!$E$12-(Painel!$E$19^2)/2+NORMSINV(AleatProd!G363)*Painel!$E$19))</f>
        <v>1021121.7320994943</v>
      </c>
      <c r="H364" s="15">
        <f>(G364*EXP(Painel!$E$12-(Painel!$E$19^2)/2+NORMSINV(AleatProd!H363)*Painel!$E$19))</f>
        <v>1033348.0237720087</v>
      </c>
      <c r="I364" s="15">
        <f>(H364*EXP(Painel!$E$12-(Painel!$E$19^2)/2+NORMSINV(AleatProd!I363)*Painel!$E$19))</f>
        <v>1028008.138601017</v>
      </c>
      <c r="J364" s="15">
        <f>(I364*EXP(Painel!$E$12-(Painel!$E$19^2)/2+NORMSINV(AleatProd!J363)*Painel!$E$19))</f>
        <v>1012412.4539298777</v>
      </c>
      <c r="K364" s="15">
        <f>(J364*EXP(Painel!$E$12-(Painel!$E$19^2)/2+NORMSINV(AleatProd!K363)*Painel!$E$19))</f>
        <v>1032482.6081879106</v>
      </c>
      <c r="L364" s="15">
        <f>(K364*EXP(Painel!$E$12-(Painel!$E$19^2)/2+NORMSINV(AleatProd!L363)*Painel!$E$19))</f>
        <v>1041985.8827104786</v>
      </c>
      <c r="M364" s="15">
        <f>(L364*EXP(Painel!$E$12-(Painel!$E$19^2)/2+NORMSINV(AleatProd!M363)*Painel!$E$19))</f>
        <v>1040572.6921852262</v>
      </c>
      <c r="N364" s="15">
        <f>(M364*EXP(Painel!$E$12-(Painel!$E$19^2)/2+NORMSINV(AleatProd!N363)*Painel!$E$19))</f>
        <v>1033069.4755315721</v>
      </c>
      <c r="O364" s="15">
        <f>(N364*EXP(Painel!$E$12-(Painel!$E$19^2)/2+NORMSINV(AleatProd!O363)*Painel!$E$19))</f>
        <v>1022409.172636189</v>
      </c>
      <c r="P364" s="15">
        <f>(O364*EXP(Painel!$E$12-(Painel!$E$19^2)/2+NORMSINV(AleatProd!P363)*Painel!$E$19))</f>
        <v>1035455.2711679783</v>
      </c>
      <c r="Q364" s="15">
        <f>(P364*EXP(Painel!$E$12-(Painel!$E$19^2)/2+NORMSINV(AleatProd!Q363)*Painel!$E$19))</f>
        <v>1047030.532042552</v>
      </c>
      <c r="R364" s="15">
        <f>(Q364*EXP(Painel!$E$12-(Painel!$E$19^2)/2+NORMSINV(AleatProd!R363)*Painel!$E$19))</f>
        <v>1039047.5106017302</v>
      </c>
      <c r="S364" s="15">
        <f>(R364*EXP(Painel!$E$12-(Painel!$E$19^2)/2+NORMSINV(AleatProd!S363)*Painel!$E$19))</f>
        <v>1041524.0701467595</v>
      </c>
      <c r="T364" s="15">
        <f>(S364*EXP(Painel!$E$12-(Painel!$E$19^2)/2+NORMSINV(AleatProd!T363)*Painel!$E$19))</f>
        <v>1051646.6260036607</v>
      </c>
      <c r="U364" s="15">
        <f>(T364*EXP(Painel!$E$12-(Painel!$E$19^2)/2+NORMSINV(AleatProd!U363)*Painel!$E$19))</f>
        <v>1030755.1815616845</v>
      </c>
      <c r="V364" s="15">
        <f>(U364*EXP(Painel!$E$12-(Painel!$E$19^2)/2+NORMSINV(AleatProd!V363)*Painel!$E$19))</f>
        <v>1027801.2102654728</v>
      </c>
    </row>
    <row r="365" spans="1:22" x14ac:dyDescent="0.25">
      <c r="A365">
        <v>362</v>
      </c>
      <c r="B365" s="2">
        <f>Painel!$B$6</f>
        <v>1000000</v>
      </c>
      <c r="C365" s="15">
        <f>(B365*EXP(Painel!$E$12-(Painel!$E$19^2)/2+NORMSINV(AleatProd!C364)*Painel!$E$19))</f>
        <v>1006194.8077144171</v>
      </c>
      <c r="D365" s="15">
        <f>(C365*EXP(Painel!$E$12-(Painel!$E$19^2)/2+NORMSINV(AleatProd!D364)*Painel!$E$19))</f>
        <v>997310.09484011598</v>
      </c>
      <c r="E365" s="15">
        <f>(D365*EXP(Painel!$E$12-(Painel!$E$19^2)/2+NORMSINV(AleatProd!E364)*Painel!$E$19))</f>
        <v>985235.04420223599</v>
      </c>
      <c r="F365" s="15">
        <f>(E365*EXP(Painel!$E$12-(Painel!$E$19^2)/2+NORMSINV(AleatProd!F364)*Painel!$E$19))</f>
        <v>996272.46849971754</v>
      </c>
      <c r="G365" s="15">
        <f>(F365*EXP(Painel!$E$12-(Painel!$E$19^2)/2+NORMSINV(AleatProd!G364)*Painel!$E$19))</f>
        <v>978831.47609034181</v>
      </c>
      <c r="H365" s="15">
        <f>(G365*EXP(Painel!$E$12-(Painel!$E$19^2)/2+NORMSINV(AleatProd!H364)*Painel!$E$19))</f>
        <v>999015.04041119013</v>
      </c>
      <c r="I365" s="15">
        <f>(H365*EXP(Painel!$E$12-(Painel!$E$19^2)/2+NORMSINV(AleatProd!I364)*Painel!$E$19))</f>
        <v>989209.96729545982</v>
      </c>
      <c r="J365" s="15">
        <f>(I365*EXP(Painel!$E$12-(Painel!$E$19^2)/2+NORMSINV(AleatProd!J364)*Painel!$E$19))</f>
        <v>1000026.0662583399</v>
      </c>
      <c r="K365" s="15">
        <f>(J365*EXP(Painel!$E$12-(Painel!$E$19^2)/2+NORMSINV(AleatProd!K364)*Painel!$E$19))</f>
        <v>988648.37277277641</v>
      </c>
      <c r="L365" s="15">
        <f>(K365*EXP(Painel!$E$12-(Painel!$E$19^2)/2+NORMSINV(AleatProd!L364)*Painel!$E$19))</f>
        <v>997468.50861689192</v>
      </c>
      <c r="M365" s="15">
        <f>(L365*EXP(Painel!$E$12-(Painel!$E$19^2)/2+NORMSINV(AleatProd!M364)*Painel!$E$19))</f>
        <v>989834.82543478243</v>
      </c>
      <c r="N365" s="15">
        <f>(M365*EXP(Painel!$E$12-(Painel!$E$19^2)/2+NORMSINV(AleatProd!N364)*Painel!$E$19))</f>
        <v>999094.80675447546</v>
      </c>
      <c r="O365" s="15">
        <f>(N365*EXP(Painel!$E$12-(Painel!$E$19^2)/2+NORMSINV(AleatProd!O364)*Painel!$E$19))</f>
        <v>1001851.8053136971</v>
      </c>
      <c r="P365" s="15">
        <f>(O365*EXP(Painel!$E$12-(Painel!$E$19^2)/2+NORMSINV(AleatProd!P364)*Painel!$E$19))</f>
        <v>1009986.4103147401</v>
      </c>
      <c r="Q365" s="15">
        <f>(P365*EXP(Painel!$E$12-(Painel!$E$19^2)/2+NORMSINV(AleatProd!Q364)*Painel!$E$19))</f>
        <v>1009372.7700948394</v>
      </c>
      <c r="R365" s="15">
        <f>(Q365*EXP(Painel!$E$12-(Painel!$E$19^2)/2+NORMSINV(AleatProd!R364)*Painel!$E$19))</f>
        <v>1034228.0507070972</v>
      </c>
      <c r="S365" s="15">
        <f>(R365*EXP(Painel!$E$12-(Painel!$E$19^2)/2+NORMSINV(AleatProd!S364)*Painel!$E$19))</f>
        <v>1018782.0231201875</v>
      </c>
      <c r="T365" s="15">
        <f>(S365*EXP(Painel!$E$12-(Painel!$E$19^2)/2+NORMSINV(AleatProd!T364)*Painel!$E$19))</f>
        <v>1020691.7724494013</v>
      </c>
      <c r="U365" s="15">
        <f>(T365*EXP(Painel!$E$12-(Painel!$E$19^2)/2+NORMSINV(AleatProd!U364)*Painel!$E$19))</f>
        <v>1022251.5884261798</v>
      </c>
      <c r="V365" s="15">
        <f>(U365*EXP(Painel!$E$12-(Painel!$E$19^2)/2+NORMSINV(AleatProd!V364)*Painel!$E$19))</f>
        <v>1022191.4638943624</v>
      </c>
    </row>
    <row r="366" spans="1:22" x14ac:dyDescent="0.25">
      <c r="A366">
        <v>363</v>
      </c>
      <c r="B366" s="2">
        <f>Painel!$B$6</f>
        <v>1000000</v>
      </c>
      <c r="C366" s="15">
        <f>(B366*EXP(Painel!$E$12-(Painel!$E$19^2)/2+NORMSINV(AleatProd!C365)*Painel!$E$19))</f>
        <v>1003678.3574636398</v>
      </c>
      <c r="D366" s="15">
        <f>(C366*EXP(Painel!$E$12-(Painel!$E$19^2)/2+NORMSINV(AleatProd!D365)*Painel!$E$19))</f>
        <v>1014579.1492593467</v>
      </c>
      <c r="E366" s="15">
        <f>(D366*EXP(Painel!$E$12-(Painel!$E$19^2)/2+NORMSINV(AleatProd!E365)*Painel!$E$19))</f>
        <v>1006015.6843815473</v>
      </c>
      <c r="F366" s="15">
        <f>(E366*EXP(Painel!$E$12-(Painel!$E$19^2)/2+NORMSINV(AleatProd!F365)*Painel!$E$19))</f>
        <v>1029380.1745538106</v>
      </c>
      <c r="G366" s="15">
        <f>(F366*EXP(Painel!$E$12-(Painel!$E$19^2)/2+NORMSINV(AleatProd!G365)*Painel!$E$19))</f>
        <v>1020485.8198156734</v>
      </c>
      <c r="H366" s="15">
        <f>(G366*EXP(Painel!$E$12-(Painel!$E$19^2)/2+NORMSINV(AleatProd!H365)*Painel!$E$19))</f>
        <v>1035197.9331765451</v>
      </c>
      <c r="I366" s="15">
        <f>(H366*EXP(Painel!$E$12-(Painel!$E$19^2)/2+NORMSINV(AleatProd!I365)*Painel!$E$19))</f>
        <v>1033723.4787110026</v>
      </c>
      <c r="J366" s="15">
        <f>(I366*EXP(Painel!$E$12-(Painel!$E$19^2)/2+NORMSINV(AleatProd!J365)*Painel!$E$19))</f>
        <v>1045488.2550568741</v>
      </c>
      <c r="K366" s="15">
        <f>(J366*EXP(Painel!$E$12-(Painel!$E$19^2)/2+NORMSINV(AleatProd!K365)*Painel!$E$19))</f>
        <v>1045734.5726945619</v>
      </c>
      <c r="L366" s="15">
        <f>(K366*EXP(Painel!$E$12-(Painel!$E$19^2)/2+NORMSINV(AleatProd!L365)*Painel!$E$19))</f>
        <v>1052767.8603288</v>
      </c>
      <c r="M366" s="15">
        <f>(L366*EXP(Painel!$E$12-(Painel!$E$19^2)/2+NORMSINV(AleatProd!M365)*Painel!$E$19))</f>
        <v>1039308.2776301652</v>
      </c>
      <c r="N366" s="15">
        <f>(M366*EXP(Painel!$E$12-(Painel!$E$19^2)/2+NORMSINV(AleatProd!N365)*Painel!$E$19))</f>
        <v>1055215.2988303381</v>
      </c>
      <c r="O366" s="15">
        <f>(N366*EXP(Painel!$E$12-(Painel!$E$19^2)/2+NORMSINV(AleatProd!O365)*Painel!$E$19))</f>
        <v>1046261.3706440334</v>
      </c>
      <c r="P366" s="15">
        <f>(O366*EXP(Painel!$E$12-(Painel!$E$19^2)/2+NORMSINV(AleatProd!P365)*Painel!$E$19))</f>
        <v>1047058.8769270729</v>
      </c>
      <c r="Q366" s="15">
        <f>(P366*EXP(Painel!$E$12-(Painel!$E$19^2)/2+NORMSINV(AleatProd!Q365)*Painel!$E$19))</f>
        <v>1047713.5804206606</v>
      </c>
      <c r="R366" s="15">
        <f>(Q366*EXP(Painel!$E$12-(Painel!$E$19^2)/2+NORMSINV(AleatProd!R365)*Painel!$E$19))</f>
        <v>1062332.4345611038</v>
      </c>
      <c r="S366" s="15">
        <f>(R366*EXP(Painel!$E$12-(Painel!$E$19^2)/2+NORMSINV(AleatProd!S365)*Painel!$E$19))</f>
        <v>1045157.3675468793</v>
      </c>
      <c r="T366" s="15">
        <f>(S366*EXP(Painel!$E$12-(Painel!$E$19^2)/2+NORMSINV(AleatProd!T365)*Painel!$E$19))</f>
        <v>1046747.3837988132</v>
      </c>
      <c r="U366" s="15">
        <f>(T366*EXP(Painel!$E$12-(Painel!$E$19^2)/2+NORMSINV(AleatProd!U365)*Painel!$E$19))</f>
        <v>1060910.9172809222</v>
      </c>
      <c r="V366" s="15">
        <f>(U366*EXP(Painel!$E$12-(Painel!$E$19^2)/2+NORMSINV(AleatProd!V365)*Painel!$E$19))</f>
        <v>1074000.0864778466</v>
      </c>
    </row>
    <row r="367" spans="1:22" x14ac:dyDescent="0.25">
      <c r="A367">
        <v>364</v>
      </c>
      <c r="B367" s="2">
        <f>Painel!$B$6</f>
        <v>1000000</v>
      </c>
      <c r="C367" s="15">
        <f>(B367*EXP(Painel!$E$12-(Painel!$E$19^2)/2+NORMSINV(AleatProd!C366)*Painel!$E$19))</f>
        <v>1004527.7608198151</v>
      </c>
      <c r="D367" s="15">
        <f>(C367*EXP(Painel!$E$12-(Painel!$E$19^2)/2+NORMSINV(AleatProd!D366)*Painel!$E$19))</f>
        <v>1007107.0828123165</v>
      </c>
      <c r="E367" s="15">
        <f>(D367*EXP(Painel!$E$12-(Painel!$E$19^2)/2+NORMSINV(AleatProd!E366)*Painel!$E$19))</f>
        <v>994157.64355282066</v>
      </c>
      <c r="F367" s="15">
        <f>(E367*EXP(Painel!$E$12-(Painel!$E$19^2)/2+NORMSINV(AleatProd!F366)*Painel!$E$19))</f>
        <v>999312.7444977077</v>
      </c>
      <c r="G367" s="15">
        <f>(F367*EXP(Painel!$E$12-(Painel!$E$19^2)/2+NORMSINV(AleatProd!G366)*Painel!$E$19))</f>
        <v>1001713.3224609486</v>
      </c>
      <c r="H367" s="15">
        <f>(G367*EXP(Painel!$E$12-(Painel!$E$19^2)/2+NORMSINV(AleatProd!H366)*Painel!$E$19))</f>
        <v>1013886.0657450823</v>
      </c>
      <c r="I367" s="15">
        <f>(H367*EXP(Painel!$E$12-(Painel!$E$19^2)/2+NORMSINV(AleatProd!I366)*Painel!$E$19))</f>
        <v>1018697.6680572017</v>
      </c>
      <c r="J367" s="15">
        <f>(I367*EXP(Painel!$E$12-(Painel!$E$19^2)/2+NORMSINV(AleatProd!J366)*Painel!$E$19))</f>
        <v>1020541.4621271462</v>
      </c>
      <c r="K367" s="15">
        <f>(J367*EXP(Painel!$E$12-(Painel!$E$19^2)/2+NORMSINV(AleatProd!K366)*Painel!$E$19))</f>
        <v>1023781.5842167358</v>
      </c>
      <c r="L367" s="15">
        <f>(K367*EXP(Painel!$E$12-(Painel!$E$19^2)/2+NORMSINV(AleatProd!L366)*Painel!$E$19))</f>
        <v>1028166.5138668574</v>
      </c>
      <c r="M367" s="15">
        <f>(L367*EXP(Painel!$E$12-(Painel!$E$19^2)/2+NORMSINV(AleatProd!M366)*Painel!$E$19))</f>
        <v>1034673.0289672681</v>
      </c>
      <c r="N367" s="15">
        <f>(M367*EXP(Painel!$E$12-(Painel!$E$19^2)/2+NORMSINV(AleatProd!N366)*Painel!$E$19))</f>
        <v>1054866.7948317935</v>
      </c>
      <c r="O367" s="15">
        <f>(N367*EXP(Painel!$E$12-(Painel!$E$19^2)/2+NORMSINV(AleatProd!O366)*Painel!$E$19))</f>
        <v>1050844.1406138574</v>
      </c>
      <c r="P367" s="15">
        <f>(O367*EXP(Painel!$E$12-(Painel!$E$19^2)/2+NORMSINV(AleatProd!P366)*Painel!$E$19))</f>
        <v>1035508.4298675761</v>
      </c>
      <c r="Q367" s="15">
        <f>(P367*EXP(Painel!$E$12-(Painel!$E$19^2)/2+NORMSINV(AleatProd!Q366)*Painel!$E$19))</f>
        <v>1020971.9906790076</v>
      </c>
      <c r="R367" s="15">
        <f>(Q367*EXP(Painel!$E$12-(Painel!$E$19^2)/2+NORMSINV(AleatProd!R366)*Painel!$E$19))</f>
        <v>1011481.9900612357</v>
      </c>
      <c r="S367" s="15">
        <f>(R367*EXP(Painel!$E$12-(Painel!$E$19^2)/2+NORMSINV(AleatProd!S366)*Painel!$E$19))</f>
        <v>1004778.250519112</v>
      </c>
      <c r="T367" s="15">
        <f>(S367*EXP(Painel!$E$12-(Painel!$E$19^2)/2+NORMSINV(AleatProd!T366)*Painel!$E$19))</f>
        <v>1002328.6769209269</v>
      </c>
      <c r="U367" s="15">
        <f>(T367*EXP(Painel!$E$12-(Painel!$E$19^2)/2+NORMSINV(AleatProd!U366)*Painel!$E$19))</f>
        <v>993011.12793526449</v>
      </c>
      <c r="V367" s="15">
        <f>(U367*EXP(Painel!$E$12-(Painel!$E$19^2)/2+NORMSINV(AleatProd!V366)*Painel!$E$19))</f>
        <v>1001900.6130259784</v>
      </c>
    </row>
    <row r="368" spans="1:22" x14ac:dyDescent="0.25">
      <c r="A368">
        <v>365</v>
      </c>
      <c r="B368" s="2">
        <f>Painel!$B$6</f>
        <v>1000000</v>
      </c>
      <c r="C368" s="15">
        <f>(B368*EXP(Painel!$E$12-(Painel!$E$19^2)/2+NORMSINV(AleatProd!C367)*Painel!$E$19))</f>
        <v>1005999.7070514585</v>
      </c>
      <c r="D368" s="15">
        <f>(C368*EXP(Painel!$E$12-(Painel!$E$19^2)/2+NORMSINV(AleatProd!D367)*Painel!$E$19))</f>
        <v>1008011.1553457618</v>
      </c>
      <c r="E368" s="15">
        <f>(D368*EXP(Painel!$E$12-(Painel!$E$19^2)/2+NORMSINV(AleatProd!E367)*Painel!$E$19))</f>
        <v>1010950.8776615357</v>
      </c>
      <c r="F368" s="15">
        <f>(E368*EXP(Painel!$E$12-(Painel!$E$19^2)/2+NORMSINV(AleatProd!F367)*Painel!$E$19))</f>
        <v>1020815.5963305808</v>
      </c>
      <c r="G368" s="15">
        <f>(F368*EXP(Painel!$E$12-(Painel!$E$19^2)/2+NORMSINV(AleatProd!G367)*Painel!$E$19))</f>
        <v>1031720.2424648079</v>
      </c>
      <c r="H368" s="15">
        <f>(G368*EXP(Painel!$E$12-(Painel!$E$19^2)/2+NORMSINV(AleatProd!H367)*Painel!$E$19))</f>
        <v>1034948.4878649615</v>
      </c>
      <c r="I368" s="15">
        <f>(H368*EXP(Painel!$E$12-(Painel!$E$19^2)/2+NORMSINV(AleatProd!I367)*Painel!$E$19))</f>
        <v>1032221.4814863947</v>
      </c>
      <c r="J368" s="15">
        <f>(I368*EXP(Painel!$E$12-(Painel!$E$19^2)/2+NORMSINV(AleatProd!J367)*Painel!$E$19))</f>
        <v>1038299.333443844</v>
      </c>
      <c r="K368" s="15">
        <f>(J368*EXP(Painel!$E$12-(Painel!$E$19^2)/2+NORMSINV(AleatProd!K367)*Painel!$E$19))</f>
        <v>1032281.8552290322</v>
      </c>
      <c r="L368" s="15">
        <f>(K368*EXP(Painel!$E$12-(Painel!$E$19^2)/2+NORMSINV(AleatProd!L367)*Painel!$E$19))</f>
        <v>1038488.0831986775</v>
      </c>
      <c r="M368" s="15">
        <f>(L368*EXP(Painel!$E$12-(Painel!$E$19^2)/2+NORMSINV(AleatProd!M367)*Painel!$E$19))</f>
        <v>1051474.812143838</v>
      </c>
      <c r="N368" s="15">
        <f>(M368*EXP(Painel!$E$12-(Painel!$E$19^2)/2+NORMSINV(AleatProd!N367)*Painel!$E$19))</f>
        <v>1045877.7195160432</v>
      </c>
      <c r="O368" s="15">
        <f>(N368*EXP(Painel!$E$12-(Painel!$E$19^2)/2+NORMSINV(AleatProd!O367)*Painel!$E$19))</f>
        <v>1037947.7735211021</v>
      </c>
      <c r="P368" s="15">
        <f>(O368*EXP(Painel!$E$12-(Painel!$E$19^2)/2+NORMSINV(AleatProd!P367)*Painel!$E$19))</f>
        <v>1039565.3261317363</v>
      </c>
      <c r="Q368" s="15">
        <f>(P368*EXP(Painel!$E$12-(Painel!$E$19^2)/2+NORMSINV(AleatProd!Q367)*Painel!$E$19))</f>
        <v>1039242.1555706108</v>
      </c>
      <c r="R368" s="15">
        <f>(Q368*EXP(Painel!$E$12-(Painel!$E$19^2)/2+NORMSINV(AleatProd!R367)*Painel!$E$19))</f>
        <v>1029342.7551948914</v>
      </c>
      <c r="S368" s="15">
        <f>(R368*EXP(Painel!$E$12-(Painel!$E$19^2)/2+NORMSINV(AleatProd!S367)*Painel!$E$19))</f>
        <v>1037981.7505705458</v>
      </c>
      <c r="T368" s="15">
        <f>(S368*EXP(Painel!$E$12-(Painel!$E$19^2)/2+NORMSINV(AleatProd!T367)*Painel!$E$19))</f>
        <v>1034369.3840493971</v>
      </c>
      <c r="U368" s="15">
        <f>(T368*EXP(Painel!$E$12-(Painel!$E$19^2)/2+NORMSINV(AleatProd!U367)*Painel!$E$19))</f>
        <v>1030499.4931530092</v>
      </c>
      <c r="V368" s="15">
        <f>(U368*EXP(Painel!$E$12-(Painel!$E$19^2)/2+NORMSINV(AleatProd!V367)*Painel!$E$19))</f>
        <v>1030000.212624139</v>
      </c>
    </row>
    <row r="369" spans="1:22" x14ac:dyDescent="0.25">
      <c r="A369">
        <v>366</v>
      </c>
      <c r="B369" s="2">
        <f>Painel!$B$6</f>
        <v>1000000</v>
      </c>
      <c r="C369" s="15">
        <f>(B369*EXP(Painel!$E$12-(Painel!$E$19^2)/2+NORMSINV(AleatProd!C368)*Painel!$E$19))</f>
        <v>1012577.8948144137</v>
      </c>
      <c r="D369" s="15">
        <f>(C369*EXP(Painel!$E$12-(Painel!$E$19^2)/2+NORMSINV(AleatProd!D368)*Painel!$E$19))</f>
        <v>1010187.4722447406</v>
      </c>
      <c r="E369" s="15">
        <f>(D369*EXP(Painel!$E$12-(Painel!$E$19^2)/2+NORMSINV(AleatProd!E368)*Painel!$E$19))</f>
        <v>1013309.319281566</v>
      </c>
      <c r="F369" s="15">
        <f>(E369*EXP(Painel!$E$12-(Painel!$E$19^2)/2+NORMSINV(AleatProd!F368)*Painel!$E$19))</f>
        <v>1017947.1874588524</v>
      </c>
      <c r="G369" s="15">
        <f>(F369*EXP(Painel!$E$12-(Painel!$E$19^2)/2+NORMSINV(AleatProd!G368)*Painel!$E$19))</f>
        <v>1007291.8002505193</v>
      </c>
      <c r="H369" s="15">
        <f>(G369*EXP(Painel!$E$12-(Painel!$E$19^2)/2+NORMSINV(AleatProd!H368)*Painel!$E$19))</f>
        <v>1004518.6188374147</v>
      </c>
      <c r="I369" s="15">
        <f>(H369*EXP(Painel!$E$12-(Painel!$E$19^2)/2+NORMSINV(AleatProd!I368)*Painel!$E$19))</f>
        <v>991036.06185393513</v>
      </c>
      <c r="J369" s="15">
        <f>(I369*EXP(Painel!$E$12-(Painel!$E$19^2)/2+NORMSINV(AleatProd!J368)*Painel!$E$19))</f>
        <v>996057.43834563205</v>
      </c>
      <c r="K369" s="15">
        <f>(J369*EXP(Painel!$E$12-(Painel!$E$19^2)/2+NORMSINV(AleatProd!K368)*Painel!$E$19))</f>
        <v>985209.79181244166</v>
      </c>
      <c r="L369" s="15">
        <f>(K369*EXP(Painel!$E$12-(Painel!$E$19^2)/2+NORMSINV(AleatProd!L368)*Painel!$E$19))</f>
        <v>987217.86727197364</v>
      </c>
      <c r="M369" s="15">
        <f>(L369*EXP(Painel!$E$12-(Painel!$E$19^2)/2+NORMSINV(AleatProd!M368)*Painel!$E$19))</f>
        <v>972302.83933007496</v>
      </c>
      <c r="N369" s="15">
        <f>(M369*EXP(Painel!$E$12-(Painel!$E$19^2)/2+NORMSINV(AleatProd!N368)*Painel!$E$19))</f>
        <v>961137.01102321385</v>
      </c>
      <c r="O369" s="15">
        <f>(N369*EXP(Painel!$E$12-(Painel!$E$19^2)/2+NORMSINV(AleatProd!O368)*Painel!$E$19))</f>
        <v>958590.65959935938</v>
      </c>
      <c r="P369" s="15">
        <f>(O369*EXP(Painel!$E$12-(Painel!$E$19^2)/2+NORMSINV(AleatProd!P368)*Painel!$E$19))</f>
        <v>953923.54864331207</v>
      </c>
      <c r="Q369" s="15">
        <f>(P369*EXP(Painel!$E$12-(Painel!$E$19^2)/2+NORMSINV(AleatProd!Q368)*Painel!$E$19))</f>
        <v>963322.13658947521</v>
      </c>
      <c r="R369" s="15">
        <f>(Q369*EXP(Painel!$E$12-(Painel!$E$19^2)/2+NORMSINV(AleatProd!R368)*Painel!$E$19))</f>
        <v>952642.1527544891</v>
      </c>
      <c r="S369" s="15">
        <f>(R369*EXP(Painel!$E$12-(Painel!$E$19^2)/2+NORMSINV(AleatProd!S368)*Painel!$E$19))</f>
        <v>952927.76916609693</v>
      </c>
      <c r="T369" s="15">
        <f>(S369*EXP(Painel!$E$12-(Painel!$E$19^2)/2+NORMSINV(AleatProd!T368)*Painel!$E$19))</f>
        <v>950392.81951381476</v>
      </c>
      <c r="U369" s="15">
        <f>(T369*EXP(Painel!$E$12-(Painel!$E$19^2)/2+NORMSINV(AleatProd!U368)*Painel!$E$19))</f>
        <v>955975.68793072866</v>
      </c>
      <c r="V369" s="15">
        <f>(U369*EXP(Painel!$E$12-(Painel!$E$19^2)/2+NORMSINV(AleatProd!V368)*Painel!$E$19))</f>
        <v>946804.48009696591</v>
      </c>
    </row>
    <row r="370" spans="1:22" x14ac:dyDescent="0.25">
      <c r="A370">
        <v>367</v>
      </c>
      <c r="B370" s="2">
        <f>Painel!$B$6</f>
        <v>1000000</v>
      </c>
      <c r="C370" s="15">
        <f>(B370*EXP(Painel!$E$12-(Painel!$E$19^2)/2+NORMSINV(AleatProd!C369)*Painel!$E$19))</f>
        <v>1016546.1015727455</v>
      </c>
      <c r="D370" s="15">
        <f>(C370*EXP(Painel!$E$12-(Painel!$E$19^2)/2+NORMSINV(AleatProd!D369)*Painel!$E$19))</f>
        <v>995877.9043185676</v>
      </c>
      <c r="E370" s="15">
        <f>(D370*EXP(Painel!$E$12-(Painel!$E$19^2)/2+NORMSINV(AleatProd!E369)*Painel!$E$19))</f>
        <v>989593.63108727452</v>
      </c>
      <c r="F370" s="15">
        <f>(E370*EXP(Painel!$E$12-(Painel!$E$19^2)/2+NORMSINV(AleatProd!F369)*Painel!$E$19))</f>
        <v>990384.63204869954</v>
      </c>
      <c r="G370" s="15">
        <f>(F370*EXP(Painel!$E$12-(Painel!$E$19^2)/2+NORMSINV(AleatProd!G369)*Painel!$E$19))</f>
        <v>1004910.3950790615</v>
      </c>
      <c r="H370" s="15">
        <f>(G370*EXP(Painel!$E$12-(Painel!$E$19^2)/2+NORMSINV(AleatProd!H369)*Painel!$E$19))</f>
        <v>1006805.7115691914</v>
      </c>
      <c r="I370" s="15">
        <f>(H370*EXP(Painel!$E$12-(Painel!$E$19^2)/2+NORMSINV(AleatProd!I369)*Painel!$E$19))</f>
        <v>1002451.9905823707</v>
      </c>
      <c r="J370" s="15">
        <f>(I370*EXP(Painel!$E$12-(Painel!$E$19^2)/2+NORMSINV(AleatProd!J369)*Painel!$E$19))</f>
        <v>1003602.2421051397</v>
      </c>
      <c r="K370" s="15">
        <f>(J370*EXP(Painel!$E$12-(Painel!$E$19^2)/2+NORMSINV(AleatProd!K369)*Painel!$E$19))</f>
        <v>993438.689932846</v>
      </c>
      <c r="L370" s="15">
        <f>(K370*EXP(Painel!$E$12-(Painel!$E$19^2)/2+NORMSINV(AleatProd!L369)*Painel!$E$19))</f>
        <v>990190.62465546373</v>
      </c>
      <c r="M370" s="15">
        <f>(L370*EXP(Painel!$E$12-(Painel!$E$19^2)/2+NORMSINV(AleatProd!M369)*Painel!$E$19))</f>
        <v>1010088.1962547606</v>
      </c>
      <c r="N370" s="15">
        <f>(M370*EXP(Painel!$E$12-(Painel!$E$19^2)/2+NORMSINV(AleatProd!N369)*Painel!$E$19))</f>
        <v>1008487.2183319113</v>
      </c>
      <c r="O370" s="15">
        <f>(N370*EXP(Painel!$E$12-(Painel!$E$19^2)/2+NORMSINV(AleatProd!O369)*Painel!$E$19))</f>
        <v>1012390.4612532933</v>
      </c>
      <c r="P370" s="15">
        <f>(O370*EXP(Painel!$E$12-(Painel!$E$19^2)/2+NORMSINV(AleatProd!P369)*Painel!$E$19))</f>
        <v>1010467.147629377</v>
      </c>
      <c r="Q370" s="15">
        <f>(P370*EXP(Painel!$E$12-(Painel!$E$19^2)/2+NORMSINV(AleatProd!Q369)*Painel!$E$19))</f>
        <v>1011943.9282444732</v>
      </c>
      <c r="R370" s="15">
        <f>(Q370*EXP(Painel!$E$12-(Painel!$E$19^2)/2+NORMSINV(AleatProd!R369)*Painel!$E$19))</f>
        <v>1021136.8460069767</v>
      </c>
      <c r="S370" s="15">
        <f>(R370*EXP(Painel!$E$12-(Painel!$E$19^2)/2+NORMSINV(AleatProd!S369)*Painel!$E$19))</f>
        <v>1036929.3488841075</v>
      </c>
      <c r="T370" s="15">
        <f>(S370*EXP(Painel!$E$12-(Painel!$E$19^2)/2+NORMSINV(AleatProd!T369)*Painel!$E$19))</f>
        <v>1062035.7954890479</v>
      </c>
      <c r="U370" s="15">
        <f>(T370*EXP(Painel!$E$12-(Painel!$E$19^2)/2+NORMSINV(AleatProd!U369)*Painel!$E$19))</f>
        <v>1059556.8371884769</v>
      </c>
      <c r="V370" s="15">
        <f>(U370*EXP(Painel!$E$12-(Painel!$E$19^2)/2+NORMSINV(AleatProd!V369)*Painel!$E$19))</f>
        <v>1072414.5706353644</v>
      </c>
    </row>
    <row r="371" spans="1:22" x14ac:dyDescent="0.25">
      <c r="A371">
        <v>368</v>
      </c>
      <c r="B371" s="2">
        <f>Painel!$B$6</f>
        <v>1000000</v>
      </c>
      <c r="C371" s="15">
        <f>(B371*EXP(Painel!$E$12-(Painel!$E$19^2)/2+NORMSINV(AleatProd!C370)*Painel!$E$19))</f>
        <v>1009491.672354262</v>
      </c>
      <c r="D371" s="15">
        <f>(C371*EXP(Painel!$E$12-(Painel!$E$19^2)/2+NORMSINV(AleatProd!D370)*Painel!$E$19))</f>
        <v>1023475.8086766091</v>
      </c>
      <c r="E371" s="15">
        <f>(D371*EXP(Painel!$E$12-(Painel!$E$19^2)/2+NORMSINV(AleatProd!E370)*Painel!$E$19))</f>
        <v>1004556.8129700802</v>
      </c>
      <c r="F371" s="15">
        <f>(E371*EXP(Painel!$E$12-(Painel!$E$19^2)/2+NORMSINV(AleatProd!F370)*Painel!$E$19))</f>
        <v>1032706.4434110691</v>
      </c>
      <c r="G371" s="15">
        <f>(F371*EXP(Painel!$E$12-(Painel!$E$19^2)/2+NORMSINV(AleatProd!G370)*Painel!$E$19))</f>
        <v>1050150.2219197648</v>
      </c>
      <c r="H371" s="15">
        <f>(G371*EXP(Painel!$E$12-(Painel!$E$19^2)/2+NORMSINV(AleatProd!H370)*Painel!$E$19))</f>
        <v>1070739.7965107837</v>
      </c>
      <c r="I371" s="15">
        <f>(H371*EXP(Painel!$E$12-(Painel!$E$19^2)/2+NORMSINV(AleatProd!I370)*Painel!$E$19))</f>
        <v>1064881.1736025608</v>
      </c>
      <c r="J371" s="15">
        <f>(I371*EXP(Painel!$E$12-(Painel!$E$19^2)/2+NORMSINV(AleatProd!J370)*Painel!$E$19))</f>
        <v>1062777.333066507</v>
      </c>
      <c r="K371" s="15">
        <f>(J371*EXP(Painel!$E$12-(Painel!$E$19^2)/2+NORMSINV(AleatProd!K370)*Painel!$E$19))</f>
        <v>1071209.3383545298</v>
      </c>
      <c r="L371" s="15">
        <f>(K371*EXP(Painel!$E$12-(Painel!$E$19^2)/2+NORMSINV(AleatProd!L370)*Painel!$E$19))</f>
        <v>1060293.7776508951</v>
      </c>
      <c r="M371" s="15">
        <f>(L371*EXP(Painel!$E$12-(Painel!$E$19^2)/2+NORMSINV(AleatProd!M370)*Painel!$E$19))</f>
        <v>1050095.6778984959</v>
      </c>
      <c r="N371" s="15">
        <f>(M371*EXP(Painel!$E$12-(Painel!$E$19^2)/2+NORMSINV(AleatProd!N370)*Painel!$E$19))</f>
        <v>1038994.0801709478</v>
      </c>
      <c r="O371" s="15">
        <f>(N371*EXP(Painel!$E$12-(Painel!$E$19^2)/2+NORMSINV(AleatProd!O370)*Painel!$E$19))</f>
        <v>1039597.9408993918</v>
      </c>
      <c r="P371" s="15">
        <f>(O371*EXP(Painel!$E$12-(Painel!$E$19^2)/2+NORMSINV(AleatProd!P370)*Painel!$E$19))</f>
        <v>1034106.6085061677</v>
      </c>
      <c r="Q371" s="15">
        <f>(P371*EXP(Painel!$E$12-(Painel!$E$19^2)/2+NORMSINV(AleatProd!Q370)*Painel!$E$19))</f>
        <v>1024470.3362917377</v>
      </c>
      <c r="R371" s="15">
        <f>(Q371*EXP(Painel!$E$12-(Painel!$E$19^2)/2+NORMSINV(AleatProd!R370)*Painel!$E$19))</f>
        <v>1014503.2312958414</v>
      </c>
      <c r="S371" s="15">
        <f>(R371*EXP(Painel!$E$12-(Painel!$E$19^2)/2+NORMSINV(AleatProd!S370)*Painel!$E$19))</f>
        <v>1028226.7338177096</v>
      </c>
      <c r="T371" s="15">
        <f>(S371*EXP(Painel!$E$12-(Painel!$E$19^2)/2+NORMSINV(AleatProd!T370)*Painel!$E$19))</f>
        <v>1018521.4201226964</v>
      </c>
      <c r="U371" s="15">
        <f>(T371*EXP(Painel!$E$12-(Painel!$E$19^2)/2+NORMSINV(AleatProd!U370)*Painel!$E$19))</f>
        <v>1018178.9708960119</v>
      </c>
      <c r="V371" s="15">
        <f>(U371*EXP(Painel!$E$12-(Painel!$E$19^2)/2+NORMSINV(AleatProd!V370)*Painel!$E$19))</f>
        <v>1026783.246705997</v>
      </c>
    </row>
    <row r="372" spans="1:22" x14ac:dyDescent="0.25">
      <c r="A372">
        <v>369</v>
      </c>
      <c r="B372" s="2">
        <f>Painel!$B$6</f>
        <v>1000000</v>
      </c>
      <c r="C372" s="15">
        <f>(B372*EXP(Painel!$E$12-(Painel!$E$19^2)/2+NORMSINV(AleatProd!C371)*Painel!$E$19))</f>
        <v>986270.18790909601</v>
      </c>
      <c r="D372" s="15">
        <f>(C372*EXP(Painel!$E$12-(Painel!$E$19^2)/2+NORMSINV(AleatProd!D371)*Painel!$E$19))</f>
        <v>967549.13632593409</v>
      </c>
      <c r="E372" s="15">
        <f>(D372*EXP(Painel!$E$12-(Painel!$E$19^2)/2+NORMSINV(AleatProd!E371)*Painel!$E$19))</f>
        <v>966977.08417467086</v>
      </c>
      <c r="F372" s="15">
        <f>(E372*EXP(Painel!$E$12-(Painel!$E$19^2)/2+NORMSINV(AleatProd!F371)*Painel!$E$19))</f>
        <v>964046.98933015729</v>
      </c>
      <c r="G372" s="15">
        <f>(F372*EXP(Painel!$E$12-(Painel!$E$19^2)/2+NORMSINV(AleatProd!G371)*Painel!$E$19))</f>
        <v>971957.525394239</v>
      </c>
      <c r="H372" s="15">
        <f>(G372*EXP(Painel!$E$12-(Painel!$E$19^2)/2+NORMSINV(AleatProd!H371)*Painel!$E$19))</f>
        <v>985047.82967876678</v>
      </c>
      <c r="I372" s="15">
        <f>(H372*EXP(Painel!$E$12-(Painel!$E$19^2)/2+NORMSINV(AleatProd!I371)*Painel!$E$19))</f>
        <v>968911.48859130742</v>
      </c>
      <c r="J372" s="15">
        <f>(I372*EXP(Painel!$E$12-(Painel!$E$19^2)/2+NORMSINV(AleatProd!J371)*Painel!$E$19))</f>
        <v>971465.63401223172</v>
      </c>
      <c r="K372" s="15">
        <f>(J372*EXP(Painel!$E$12-(Painel!$E$19^2)/2+NORMSINV(AleatProd!K371)*Painel!$E$19))</f>
        <v>973494.89990491699</v>
      </c>
      <c r="L372" s="15">
        <f>(K372*EXP(Painel!$E$12-(Painel!$E$19^2)/2+NORMSINV(AleatProd!L371)*Painel!$E$19))</f>
        <v>989955.78814356064</v>
      </c>
      <c r="M372" s="15">
        <f>(L372*EXP(Painel!$E$12-(Painel!$E$19^2)/2+NORMSINV(AleatProd!M371)*Painel!$E$19))</f>
        <v>988436.58991063433</v>
      </c>
      <c r="N372" s="15">
        <f>(M372*EXP(Painel!$E$12-(Painel!$E$19^2)/2+NORMSINV(AleatProd!N371)*Painel!$E$19))</f>
        <v>987553.14569836669</v>
      </c>
      <c r="O372" s="15">
        <f>(N372*EXP(Painel!$E$12-(Painel!$E$19^2)/2+NORMSINV(AleatProd!O371)*Painel!$E$19))</f>
        <v>992313.91436370544</v>
      </c>
      <c r="P372" s="15">
        <f>(O372*EXP(Painel!$E$12-(Painel!$E$19^2)/2+NORMSINV(AleatProd!P371)*Painel!$E$19))</f>
        <v>995328.76818363531</v>
      </c>
      <c r="Q372" s="15">
        <f>(P372*EXP(Painel!$E$12-(Painel!$E$19^2)/2+NORMSINV(AleatProd!Q371)*Painel!$E$19))</f>
        <v>997048.77442061971</v>
      </c>
      <c r="R372" s="15">
        <f>(Q372*EXP(Painel!$E$12-(Painel!$E$19^2)/2+NORMSINV(AleatProd!R371)*Painel!$E$19))</f>
        <v>980263.19875827839</v>
      </c>
      <c r="S372" s="15">
        <f>(R372*EXP(Painel!$E$12-(Painel!$E$19^2)/2+NORMSINV(AleatProd!S371)*Painel!$E$19))</f>
        <v>997141.88899424032</v>
      </c>
      <c r="T372" s="15">
        <f>(S372*EXP(Painel!$E$12-(Painel!$E$19^2)/2+NORMSINV(AleatProd!T371)*Painel!$E$19))</f>
        <v>986723.17435600096</v>
      </c>
      <c r="U372" s="15">
        <f>(T372*EXP(Painel!$E$12-(Painel!$E$19^2)/2+NORMSINV(AleatProd!U371)*Painel!$E$19))</f>
        <v>980606.17902764806</v>
      </c>
      <c r="V372" s="15">
        <f>(U372*EXP(Painel!$E$12-(Painel!$E$19^2)/2+NORMSINV(AleatProd!V371)*Painel!$E$19))</f>
        <v>990391.31385010213</v>
      </c>
    </row>
    <row r="373" spans="1:22" x14ac:dyDescent="0.25">
      <c r="A373">
        <v>370</v>
      </c>
      <c r="B373" s="2">
        <f>Painel!$B$6</f>
        <v>1000000</v>
      </c>
      <c r="C373" s="15">
        <f>(B373*EXP(Painel!$E$12-(Painel!$E$19^2)/2+NORMSINV(AleatProd!C372)*Painel!$E$19))</f>
        <v>1012975.0124428953</v>
      </c>
      <c r="D373" s="15">
        <f>(C373*EXP(Painel!$E$12-(Painel!$E$19^2)/2+NORMSINV(AleatProd!D372)*Painel!$E$19))</f>
        <v>1010916.7704487102</v>
      </c>
      <c r="E373" s="15">
        <f>(D373*EXP(Painel!$E$12-(Painel!$E$19^2)/2+NORMSINV(AleatProd!E372)*Painel!$E$19))</f>
        <v>1021300.7627307088</v>
      </c>
      <c r="F373" s="15">
        <f>(E373*EXP(Painel!$E$12-(Painel!$E$19^2)/2+NORMSINV(AleatProd!F372)*Painel!$E$19))</f>
        <v>1024130.2748022187</v>
      </c>
      <c r="G373" s="15">
        <f>(F373*EXP(Painel!$E$12-(Painel!$E$19^2)/2+NORMSINV(AleatProd!G372)*Painel!$E$19))</f>
        <v>1013819.6976097677</v>
      </c>
      <c r="H373" s="15">
        <f>(G373*EXP(Painel!$E$12-(Painel!$E$19^2)/2+NORMSINV(AleatProd!H372)*Painel!$E$19))</f>
        <v>1017672.5833124198</v>
      </c>
      <c r="I373" s="15">
        <f>(H373*EXP(Painel!$E$12-(Painel!$E$19^2)/2+NORMSINV(AleatProd!I372)*Painel!$E$19))</f>
        <v>1009082.7699717844</v>
      </c>
      <c r="J373" s="15">
        <f>(I373*EXP(Painel!$E$12-(Painel!$E$19^2)/2+NORMSINV(AleatProd!J372)*Painel!$E$19))</f>
        <v>1004532.2494813546</v>
      </c>
      <c r="K373" s="15">
        <f>(J373*EXP(Painel!$E$12-(Painel!$E$19^2)/2+NORMSINV(AleatProd!K372)*Painel!$E$19))</f>
        <v>1017764.4937148453</v>
      </c>
      <c r="L373" s="15">
        <f>(K373*EXP(Painel!$E$12-(Painel!$E$19^2)/2+NORMSINV(AleatProd!L372)*Painel!$E$19))</f>
        <v>1013027.681828107</v>
      </c>
      <c r="M373" s="15">
        <f>(L373*EXP(Painel!$E$12-(Painel!$E$19^2)/2+NORMSINV(AleatProd!M372)*Painel!$E$19))</f>
        <v>1004632.8451960679</v>
      </c>
      <c r="N373" s="15">
        <f>(M373*EXP(Painel!$E$12-(Painel!$E$19^2)/2+NORMSINV(AleatProd!N372)*Painel!$E$19))</f>
        <v>991291.67847176304</v>
      </c>
      <c r="O373" s="15">
        <f>(N373*EXP(Painel!$E$12-(Painel!$E$19^2)/2+NORMSINV(AleatProd!O372)*Painel!$E$19))</f>
        <v>1002575.0012860553</v>
      </c>
      <c r="P373" s="15">
        <f>(O373*EXP(Painel!$E$12-(Painel!$E$19^2)/2+NORMSINV(AleatProd!P372)*Painel!$E$19))</f>
        <v>998736.51088629675</v>
      </c>
      <c r="Q373" s="15">
        <f>(P373*EXP(Painel!$E$12-(Painel!$E$19^2)/2+NORMSINV(AleatProd!Q372)*Painel!$E$19))</f>
        <v>1008653.1046550386</v>
      </c>
      <c r="R373" s="15">
        <f>(Q373*EXP(Painel!$E$12-(Painel!$E$19^2)/2+NORMSINV(AleatProd!R372)*Painel!$E$19))</f>
        <v>991581.42841672653</v>
      </c>
      <c r="S373" s="15">
        <f>(R373*EXP(Painel!$E$12-(Painel!$E$19^2)/2+NORMSINV(AleatProd!S372)*Painel!$E$19))</f>
        <v>990884.68474520114</v>
      </c>
      <c r="T373" s="15">
        <f>(S373*EXP(Painel!$E$12-(Painel!$E$19^2)/2+NORMSINV(AleatProd!T372)*Painel!$E$19))</f>
        <v>1001679.9059531355</v>
      </c>
      <c r="U373" s="15">
        <f>(T373*EXP(Painel!$E$12-(Painel!$E$19^2)/2+NORMSINV(AleatProd!U372)*Painel!$E$19))</f>
        <v>1003055.0828291926</v>
      </c>
      <c r="V373" s="15">
        <f>(U373*EXP(Painel!$E$12-(Painel!$E$19^2)/2+NORMSINV(AleatProd!V372)*Painel!$E$19))</f>
        <v>991325.38407135953</v>
      </c>
    </row>
    <row r="374" spans="1:22" x14ac:dyDescent="0.25">
      <c r="A374">
        <v>371</v>
      </c>
      <c r="B374" s="2">
        <f>Painel!$B$6</f>
        <v>1000000</v>
      </c>
      <c r="C374" s="15">
        <f>(B374*EXP(Painel!$E$12-(Painel!$E$19^2)/2+NORMSINV(AleatProd!C373)*Painel!$E$19))</f>
        <v>1030395.4686273019</v>
      </c>
      <c r="D374" s="15">
        <f>(C374*EXP(Painel!$E$12-(Painel!$E$19^2)/2+NORMSINV(AleatProd!D373)*Painel!$E$19))</f>
        <v>1018636.9355334817</v>
      </c>
      <c r="E374" s="15">
        <f>(D374*EXP(Painel!$E$12-(Painel!$E$19^2)/2+NORMSINV(AleatProd!E373)*Painel!$E$19))</f>
        <v>1007054.9930345722</v>
      </c>
      <c r="F374" s="15">
        <f>(E374*EXP(Painel!$E$12-(Painel!$E$19^2)/2+NORMSINV(AleatProd!F373)*Painel!$E$19))</f>
        <v>1004403.360501273</v>
      </c>
      <c r="G374" s="15">
        <f>(F374*EXP(Painel!$E$12-(Painel!$E$19^2)/2+NORMSINV(AleatProd!G373)*Painel!$E$19))</f>
        <v>1017248.2602445501</v>
      </c>
      <c r="H374" s="15">
        <f>(G374*EXP(Painel!$E$12-(Painel!$E$19^2)/2+NORMSINV(AleatProd!H373)*Painel!$E$19))</f>
        <v>1035563.6397146658</v>
      </c>
      <c r="I374" s="15">
        <f>(H374*EXP(Painel!$E$12-(Painel!$E$19^2)/2+NORMSINV(AleatProd!I373)*Painel!$E$19))</f>
        <v>1033704.2819762536</v>
      </c>
      <c r="J374" s="15">
        <f>(I374*EXP(Painel!$E$12-(Painel!$E$19^2)/2+NORMSINV(AleatProd!J373)*Painel!$E$19))</f>
        <v>1024226.2097613451</v>
      </c>
      <c r="K374" s="15">
        <f>(J374*EXP(Painel!$E$12-(Painel!$E$19^2)/2+NORMSINV(AleatProd!K373)*Painel!$E$19))</f>
        <v>1014869.7519037583</v>
      </c>
      <c r="L374" s="15">
        <f>(K374*EXP(Painel!$E$12-(Painel!$E$19^2)/2+NORMSINV(AleatProd!L373)*Painel!$E$19))</f>
        <v>1021114.8810245196</v>
      </c>
      <c r="M374" s="15">
        <f>(L374*EXP(Painel!$E$12-(Painel!$E$19^2)/2+NORMSINV(AleatProd!M373)*Painel!$E$19))</f>
        <v>1038116.6926511856</v>
      </c>
      <c r="N374" s="15">
        <f>(M374*EXP(Painel!$E$12-(Painel!$E$19^2)/2+NORMSINV(AleatProd!N373)*Painel!$E$19))</f>
        <v>1045388.0423119335</v>
      </c>
      <c r="O374" s="15">
        <f>(N374*EXP(Painel!$E$12-(Painel!$E$19^2)/2+NORMSINV(AleatProd!O373)*Painel!$E$19))</f>
        <v>1052143.7434225059</v>
      </c>
      <c r="P374" s="15">
        <f>(O374*EXP(Painel!$E$12-(Painel!$E$19^2)/2+NORMSINV(AleatProd!P373)*Painel!$E$19))</f>
        <v>1047808.5859813924</v>
      </c>
      <c r="Q374" s="15">
        <f>(P374*EXP(Painel!$E$12-(Painel!$E$19^2)/2+NORMSINV(AleatProd!Q373)*Painel!$E$19))</f>
        <v>1049544.2340403295</v>
      </c>
      <c r="R374" s="15">
        <f>(Q374*EXP(Painel!$E$12-(Painel!$E$19^2)/2+NORMSINV(AleatProd!R373)*Painel!$E$19))</f>
        <v>1036297.1050909407</v>
      </c>
      <c r="S374" s="15">
        <f>(R374*EXP(Painel!$E$12-(Painel!$E$19^2)/2+NORMSINV(AleatProd!S373)*Painel!$E$19))</f>
        <v>1022173.0485937606</v>
      </c>
      <c r="T374" s="15">
        <f>(S374*EXP(Painel!$E$12-(Painel!$E$19^2)/2+NORMSINV(AleatProd!T373)*Painel!$E$19))</f>
        <v>1010844.811256553</v>
      </c>
      <c r="U374" s="15">
        <f>(T374*EXP(Painel!$E$12-(Painel!$E$19^2)/2+NORMSINV(AleatProd!U373)*Painel!$E$19))</f>
        <v>1007819.9152269902</v>
      </c>
      <c r="V374" s="15">
        <f>(U374*EXP(Painel!$E$12-(Painel!$E$19^2)/2+NORMSINV(AleatProd!V373)*Painel!$E$19))</f>
        <v>1010572.5109399984</v>
      </c>
    </row>
    <row r="375" spans="1:22" x14ac:dyDescent="0.25">
      <c r="A375">
        <v>372</v>
      </c>
      <c r="B375" s="2">
        <f>Painel!$B$6</f>
        <v>1000000</v>
      </c>
      <c r="C375" s="15">
        <f>(B375*EXP(Painel!$E$12-(Painel!$E$19^2)/2+NORMSINV(AleatProd!C374)*Painel!$E$19))</f>
        <v>1016544.4767154288</v>
      </c>
      <c r="D375" s="15">
        <f>(C375*EXP(Painel!$E$12-(Painel!$E$19^2)/2+NORMSINV(AleatProd!D374)*Painel!$E$19))</f>
        <v>994604.52812028734</v>
      </c>
      <c r="E375" s="15">
        <f>(D375*EXP(Painel!$E$12-(Painel!$E$19^2)/2+NORMSINV(AleatProd!E374)*Painel!$E$19))</f>
        <v>1002547.5969489793</v>
      </c>
      <c r="F375" s="15">
        <f>(E375*EXP(Painel!$E$12-(Painel!$E$19^2)/2+NORMSINV(AleatProd!F374)*Painel!$E$19))</f>
        <v>999690.47673732962</v>
      </c>
      <c r="G375" s="15">
        <f>(F375*EXP(Painel!$E$12-(Painel!$E$19^2)/2+NORMSINV(AleatProd!G374)*Painel!$E$19))</f>
        <v>993471.30018815538</v>
      </c>
      <c r="H375" s="15">
        <f>(G375*EXP(Painel!$E$12-(Painel!$E$19^2)/2+NORMSINV(AleatProd!H374)*Painel!$E$19))</f>
        <v>975541.33637259912</v>
      </c>
      <c r="I375" s="15">
        <f>(H375*EXP(Painel!$E$12-(Painel!$E$19^2)/2+NORMSINV(AleatProd!I374)*Painel!$E$19))</f>
        <v>982591.09186322044</v>
      </c>
      <c r="J375" s="15">
        <f>(I375*EXP(Painel!$E$12-(Painel!$E$19^2)/2+NORMSINV(AleatProd!J374)*Painel!$E$19))</f>
        <v>992837.39060473524</v>
      </c>
      <c r="K375" s="15">
        <f>(J375*EXP(Painel!$E$12-(Painel!$E$19^2)/2+NORMSINV(AleatProd!K374)*Painel!$E$19))</f>
        <v>1011585.2298858739</v>
      </c>
      <c r="L375" s="15">
        <f>(K375*EXP(Painel!$E$12-(Painel!$E$19^2)/2+NORMSINV(AleatProd!L374)*Painel!$E$19))</f>
        <v>1012758.9459681804</v>
      </c>
      <c r="M375" s="15">
        <f>(L375*EXP(Painel!$E$12-(Painel!$E$19^2)/2+NORMSINV(AleatProd!M374)*Painel!$E$19))</f>
        <v>1003574.4013821479</v>
      </c>
      <c r="N375" s="15">
        <f>(M375*EXP(Painel!$E$12-(Painel!$E$19^2)/2+NORMSINV(AleatProd!N374)*Painel!$E$19))</f>
        <v>985628.4230685248</v>
      </c>
      <c r="O375" s="15">
        <f>(N375*EXP(Painel!$E$12-(Painel!$E$19^2)/2+NORMSINV(AleatProd!O374)*Painel!$E$19))</f>
        <v>998826.35593630222</v>
      </c>
      <c r="P375" s="15">
        <f>(O375*EXP(Painel!$E$12-(Painel!$E$19^2)/2+NORMSINV(AleatProd!P374)*Painel!$E$19))</f>
        <v>995163.70557715266</v>
      </c>
      <c r="Q375" s="15">
        <f>(P375*EXP(Painel!$E$12-(Painel!$E$19^2)/2+NORMSINV(AleatProd!Q374)*Painel!$E$19))</f>
        <v>986047.90656738204</v>
      </c>
      <c r="R375" s="15">
        <f>(Q375*EXP(Painel!$E$12-(Painel!$E$19^2)/2+NORMSINV(AleatProd!R374)*Painel!$E$19))</f>
        <v>980353.81976495986</v>
      </c>
      <c r="S375" s="15">
        <f>(R375*EXP(Painel!$E$12-(Painel!$E$19^2)/2+NORMSINV(AleatProd!S374)*Painel!$E$19))</f>
        <v>957460.37395820708</v>
      </c>
      <c r="T375" s="15">
        <f>(S375*EXP(Painel!$E$12-(Painel!$E$19^2)/2+NORMSINV(AleatProd!T374)*Painel!$E$19))</f>
        <v>972596.56392673531</v>
      </c>
      <c r="U375" s="15">
        <f>(T375*EXP(Painel!$E$12-(Painel!$E$19^2)/2+NORMSINV(AleatProd!U374)*Painel!$E$19))</f>
        <v>988960.09343188349</v>
      </c>
      <c r="V375" s="15">
        <f>(U375*EXP(Painel!$E$12-(Painel!$E$19^2)/2+NORMSINV(AleatProd!V374)*Painel!$E$19))</f>
        <v>993211.0636297618</v>
      </c>
    </row>
    <row r="376" spans="1:22" x14ac:dyDescent="0.25">
      <c r="A376">
        <v>373</v>
      </c>
      <c r="B376" s="2">
        <f>Painel!$B$6</f>
        <v>1000000</v>
      </c>
      <c r="C376" s="15">
        <f>(B376*EXP(Painel!$E$12-(Painel!$E$19^2)/2+NORMSINV(AleatProd!C375)*Painel!$E$19))</f>
        <v>999359.82215606119</v>
      </c>
      <c r="D376" s="15">
        <f>(C376*EXP(Painel!$E$12-(Painel!$E$19^2)/2+NORMSINV(AleatProd!D375)*Painel!$E$19))</f>
        <v>1008273.5810953565</v>
      </c>
      <c r="E376" s="15">
        <f>(D376*EXP(Painel!$E$12-(Painel!$E$19^2)/2+NORMSINV(AleatProd!E375)*Painel!$E$19))</f>
        <v>1004699.6180785433</v>
      </c>
      <c r="F376" s="15">
        <f>(E376*EXP(Painel!$E$12-(Painel!$E$19^2)/2+NORMSINV(AleatProd!F375)*Painel!$E$19))</f>
        <v>999900.08434858301</v>
      </c>
      <c r="G376" s="15">
        <f>(F376*EXP(Painel!$E$12-(Painel!$E$19^2)/2+NORMSINV(AleatProd!G375)*Painel!$E$19))</f>
        <v>1003001.5365029591</v>
      </c>
      <c r="H376" s="15">
        <f>(G376*EXP(Painel!$E$12-(Painel!$E$19^2)/2+NORMSINV(AleatProd!H375)*Painel!$E$19))</f>
        <v>1010010.257070523</v>
      </c>
      <c r="I376" s="15">
        <f>(H376*EXP(Painel!$E$12-(Painel!$E$19^2)/2+NORMSINV(AleatProd!I375)*Painel!$E$19))</f>
        <v>997568.64396827715</v>
      </c>
      <c r="J376" s="15">
        <f>(I376*EXP(Painel!$E$12-(Painel!$E$19^2)/2+NORMSINV(AleatProd!J375)*Painel!$E$19))</f>
        <v>994099.18621800793</v>
      </c>
      <c r="K376" s="15">
        <f>(J376*EXP(Painel!$E$12-(Painel!$E$19^2)/2+NORMSINV(AleatProd!K375)*Painel!$E$19))</f>
        <v>1008569.672973193</v>
      </c>
      <c r="L376" s="15">
        <f>(K376*EXP(Painel!$E$12-(Painel!$E$19^2)/2+NORMSINV(AleatProd!L375)*Painel!$E$19))</f>
        <v>1001233.5766441443</v>
      </c>
      <c r="M376" s="15">
        <f>(L376*EXP(Painel!$E$12-(Painel!$E$19^2)/2+NORMSINV(AleatProd!M375)*Painel!$E$19))</f>
        <v>1004069.7280686838</v>
      </c>
      <c r="N376" s="15">
        <f>(M376*EXP(Painel!$E$12-(Painel!$E$19^2)/2+NORMSINV(AleatProd!N375)*Painel!$E$19))</f>
        <v>1004248.3787293751</v>
      </c>
      <c r="O376" s="15">
        <f>(N376*EXP(Painel!$E$12-(Painel!$E$19^2)/2+NORMSINV(AleatProd!O375)*Painel!$E$19))</f>
        <v>1015727.3697409882</v>
      </c>
      <c r="P376" s="15">
        <f>(O376*EXP(Painel!$E$12-(Painel!$E$19^2)/2+NORMSINV(AleatProd!P375)*Painel!$E$19))</f>
        <v>1006077.4169341339</v>
      </c>
      <c r="Q376" s="15">
        <f>(P376*EXP(Painel!$E$12-(Painel!$E$19^2)/2+NORMSINV(AleatProd!Q375)*Painel!$E$19))</f>
        <v>997092.48649312626</v>
      </c>
      <c r="R376" s="15">
        <f>(Q376*EXP(Painel!$E$12-(Painel!$E$19^2)/2+NORMSINV(AleatProd!R375)*Painel!$E$19))</f>
        <v>1003392.0124379378</v>
      </c>
      <c r="S376" s="15">
        <f>(R376*EXP(Painel!$E$12-(Painel!$E$19^2)/2+NORMSINV(AleatProd!S375)*Painel!$E$19))</f>
        <v>1018820.2265907208</v>
      </c>
      <c r="T376" s="15">
        <f>(S376*EXP(Painel!$E$12-(Painel!$E$19^2)/2+NORMSINV(AleatProd!T375)*Painel!$E$19))</f>
        <v>1027277.8921548959</v>
      </c>
      <c r="U376" s="15">
        <f>(T376*EXP(Painel!$E$12-(Painel!$E$19^2)/2+NORMSINV(AleatProd!U375)*Painel!$E$19))</f>
        <v>1032249.9821536061</v>
      </c>
      <c r="V376" s="15">
        <f>(U376*EXP(Painel!$E$12-(Painel!$E$19^2)/2+NORMSINV(AleatProd!V375)*Painel!$E$19))</f>
        <v>1048589.8855713233</v>
      </c>
    </row>
    <row r="377" spans="1:22" x14ac:dyDescent="0.25">
      <c r="A377">
        <v>374</v>
      </c>
      <c r="B377" s="2">
        <f>Painel!$B$6</f>
        <v>1000000</v>
      </c>
      <c r="C377" s="15">
        <f>(B377*EXP(Painel!$E$12-(Painel!$E$19^2)/2+NORMSINV(AleatProd!C376)*Painel!$E$19))</f>
        <v>986860.59367978375</v>
      </c>
      <c r="D377" s="15">
        <f>(C377*EXP(Painel!$E$12-(Painel!$E$19^2)/2+NORMSINV(AleatProd!D376)*Painel!$E$19))</f>
        <v>973390.52621317108</v>
      </c>
      <c r="E377" s="15">
        <f>(D377*EXP(Painel!$E$12-(Painel!$E$19^2)/2+NORMSINV(AleatProd!E376)*Painel!$E$19))</f>
        <v>976175.61379371409</v>
      </c>
      <c r="F377" s="15">
        <f>(E377*EXP(Painel!$E$12-(Painel!$E$19^2)/2+NORMSINV(AleatProd!F376)*Painel!$E$19))</f>
        <v>975857.65218687733</v>
      </c>
      <c r="G377" s="15">
        <f>(F377*EXP(Painel!$E$12-(Painel!$E$19^2)/2+NORMSINV(AleatProd!G376)*Painel!$E$19))</f>
        <v>968525.79749255837</v>
      </c>
      <c r="H377" s="15">
        <f>(G377*EXP(Painel!$E$12-(Painel!$E$19^2)/2+NORMSINV(AleatProd!H376)*Painel!$E$19))</f>
        <v>976939.21951966232</v>
      </c>
      <c r="I377" s="15">
        <f>(H377*EXP(Painel!$E$12-(Painel!$E$19^2)/2+NORMSINV(AleatProd!I376)*Painel!$E$19))</f>
        <v>978502.33804698172</v>
      </c>
      <c r="J377" s="15">
        <f>(I377*EXP(Painel!$E$12-(Painel!$E$19^2)/2+NORMSINV(AleatProd!J376)*Painel!$E$19))</f>
        <v>958588.78417666047</v>
      </c>
      <c r="K377" s="15">
        <f>(J377*EXP(Painel!$E$12-(Painel!$E$19^2)/2+NORMSINV(AleatProd!K376)*Painel!$E$19))</f>
        <v>965475.78485184594</v>
      </c>
      <c r="L377" s="15">
        <f>(K377*EXP(Painel!$E$12-(Painel!$E$19^2)/2+NORMSINV(AleatProd!L376)*Painel!$E$19))</f>
        <v>960366.03469632298</v>
      </c>
      <c r="M377" s="15">
        <f>(L377*EXP(Painel!$E$12-(Painel!$E$19^2)/2+NORMSINV(AleatProd!M376)*Painel!$E$19))</f>
        <v>948234.66722883668</v>
      </c>
      <c r="N377" s="15">
        <f>(M377*EXP(Painel!$E$12-(Painel!$E$19^2)/2+NORMSINV(AleatProd!N376)*Painel!$E$19))</f>
        <v>953402.08837536676</v>
      </c>
      <c r="O377" s="15">
        <f>(N377*EXP(Painel!$E$12-(Painel!$E$19^2)/2+NORMSINV(AleatProd!O376)*Painel!$E$19))</f>
        <v>960958.82652613265</v>
      </c>
      <c r="P377" s="15">
        <f>(O377*EXP(Painel!$E$12-(Painel!$E$19^2)/2+NORMSINV(AleatProd!P376)*Painel!$E$19))</f>
        <v>938977.0818628124</v>
      </c>
      <c r="Q377" s="15">
        <f>(P377*EXP(Painel!$E$12-(Painel!$E$19^2)/2+NORMSINV(AleatProd!Q376)*Painel!$E$19))</f>
        <v>946523.36502596154</v>
      </c>
      <c r="R377" s="15">
        <f>(Q377*EXP(Painel!$E$12-(Painel!$E$19^2)/2+NORMSINV(AleatProd!R376)*Painel!$E$19))</f>
        <v>933791.12427631649</v>
      </c>
      <c r="S377" s="15">
        <f>(R377*EXP(Painel!$E$12-(Painel!$E$19^2)/2+NORMSINV(AleatProd!S376)*Painel!$E$19))</f>
        <v>926884.29726415966</v>
      </c>
      <c r="T377" s="15">
        <f>(S377*EXP(Painel!$E$12-(Painel!$E$19^2)/2+NORMSINV(AleatProd!T376)*Painel!$E$19))</f>
        <v>925891.13228694745</v>
      </c>
      <c r="U377" s="15">
        <f>(T377*EXP(Painel!$E$12-(Painel!$E$19^2)/2+NORMSINV(AleatProd!U376)*Painel!$E$19))</f>
        <v>929700.04665090318</v>
      </c>
      <c r="V377" s="15">
        <f>(U377*EXP(Painel!$E$12-(Painel!$E$19^2)/2+NORMSINV(AleatProd!V376)*Painel!$E$19))</f>
        <v>927812.18752584641</v>
      </c>
    </row>
    <row r="378" spans="1:22" x14ac:dyDescent="0.25">
      <c r="A378">
        <v>375</v>
      </c>
      <c r="B378" s="2">
        <f>Painel!$B$6</f>
        <v>1000000</v>
      </c>
      <c r="C378" s="15">
        <f>(B378*EXP(Painel!$E$12-(Painel!$E$19^2)/2+NORMSINV(AleatProd!C377)*Painel!$E$19))</f>
        <v>1006989.3022869931</v>
      </c>
      <c r="D378" s="15">
        <f>(C378*EXP(Painel!$E$12-(Painel!$E$19^2)/2+NORMSINV(AleatProd!D377)*Painel!$E$19))</f>
        <v>1005367.8031115638</v>
      </c>
      <c r="E378" s="15">
        <f>(D378*EXP(Painel!$E$12-(Painel!$E$19^2)/2+NORMSINV(AleatProd!E377)*Painel!$E$19))</f>
        <v>1009713.5409372734</v>
      </c>
      <c r="F378" s="15">
        <f>(E378*EXP(Painel!$E$12-(Painel!$E$19^2)/2+NORMSINV(AleatProd!F377)*Painel!$E$19))</f>
        <v>1005179.5840329897</v>
      </c>
      <c r="G378" s="15">
        <f>(F378*EXP(Painel!$E$12-(Painel!$E$19^2)/2+NORMSINV(AleatProd!G377)*Painel!$E$19))</f>
        <v>1024861.8888007713</v>
      </c>
      <c r="H378" s="15">
        <f>(G378*EXP(Painel!$E$12-(Painel!$E$19^2)/2+NORMSINV(AleatProd!H377)*Painel!$E$19))</f>
        <v>1037323.3207692833</v>
      </c>
      <c r="I378" s="15">
        <f>(H378*EXP(Painel!$E$12-(Painel!$E$19^2)/2+NORMSINV(AleatProd!I377)*Painel!$E$19))</f>
        <v>1053884.166630402</v>
      </c>
      <c r="J378" s="15">
        <f>(I378*EXP(Painel!$E$12-(Painel!$E$19^2)/2+NORMSINV(AleatProd!J377)*Painel!$E$19))</f>
        <v>1052790.4858039743</v>
      </c>
      <c r="K378" s="15">
        <f>(J378*EXP(Painel!$E$12-(Painel!$E$19^2)/2+NORMSINV(AleatProd!K377)*Painel!$E$19))</f>
        <v>1050839.5716832683</v>
      </c>
      <c r="L378" s="15">
        <f>(K378*EXP(Painel!$E$12-(Painel!$E$19^2)/2+NORMSINV(AleatProd!L377)*Painel!$E$19))</f>
        <v>1038751.2128594212</v>
      </c>
      <c r="M378" s="15">
        <f>(L378*EXP(Painel!$E$12-(Painel!$E$19^2)/2+NORMSINV(AleatProd!M377)*Painel!$E$19))</f>
        <v>1042911.1290543175</v>
      </c>
      <c r="N378" s="15">
        <f>(M378*EXP(Painel!$E$12-(Painel!$E$19^2)/2+NORMSINV(AleatProd!N377)*Painel!$E$19))</f>
        <v>1052131.3889155525</v>
      </c>
      <c r="O378" s="15">
        <f>(N378*EXP(Painel!$E$12-(Painel!$E$19^2)/2+NORMSINV(AleatProd!O377)*Painel!$E$19))</f>
        <v>1039972.3619980927</v>
      </c>
      <c r="P378" s="15">
        <f>(O378*EXP(Painel!$E$12-(Painel!$E$19^2)/2+NORMSINV(AleatProd!P377)*Painel!$E$19))</f>
        <v>1049280.2053241073</v>
      </c>
      <c r="Q378" s="15">
        <f>(P378*EXP(Painel!$E$12-(Painel!$E$19^2)/2+NORMSINV(AleatProd!Q377)*Painel!$E$19))</f>
        <v>1037641.3683061963</v>
      </c>
      <c r="R378" s="15">
        <f>(Q378*EXP(Painel!$E$12-(Painel!$E$19^2)/2+NORMSINV(AleatProd!R377)*Painel!$E$19))</f>
        <v>1032094.1111473927</v>
      </c>
      <c r="S378" s="15">
        <f>(R378*EXP(Painel!$E$12-(Painel!$E$19^2)/2+NORMSINV(AleatProd!S377)*Painel!$E$19))</f>
        <v>1044104.9532187</v>
      </c>
      <c r="T378" s="15">
        <f>(S378*EXP(Painel!$E$12-(Painel!$E$19^2)/2+NORMSINV(AleatProd!T377)*Painel!$E$19))</f>
        <v>1051680.9191110046</v>
      </c>
      <c r="U378" s="15">
        <f>(T378*EXP(Painel!$E$12-(Painel!$E$19^2)/2+NORMSINV(AleatProd!U377)*Painel!$E$19))</f>
        <v>1061322.2133793056</v>
      </c>
      <c r="V378" s="15">
        <f>(U378*EXP(Painel!$E$12-(Painel!$E$19^2)/2+NORMSINV(AleatProd!V377)*Painel!$E$19))</f>
        <v>1058660.925664989</v>
      </c>
    </row>
    <row r="379" spans="1:22" x14ac:dyDescent="0.25">
      <c r="A379">
        <v>376</v>
      </c>
      <c r="B379" s="2">
        <f>Painel!$B$6</f>
        <v>1000000</v>
      </c>
      <c r="C379" s="15">
        <f>(B379*EXP(Painel!$E$12-(Painel!$E$19^2)/2+NORMSINV(AleatProd!C378)*Painel!$E$19))</f>
        <v>1002750.1273319279</v>
      </c>
      <c r="D379" s="15">
        <f>(C379*EXP(Painel!$E$12-(Painel!$E$19^2)/2+NORMSINV(AleatProd!D378)*Painel!$E$19))</f>
        <v>1001052.073933446</v>
      </c>
      <c r="E379" s="15">
        <f>(D379*EXP(Painel!$E$12-(Painel!$E$19^2)/2+NORMSINV(AleatProd!E378)*Painel!$E$19))</f>
        <v>1005078.5168709623</v>
      </c>
      <c r="F379" s="15">
        <f>(E379*EXP(Painel!$E$12-(Painel!$E$19^2)/2+NORMSINV(AleatProd!F378)*Painel!$E$19))</f>
        <v>1003012.3074297635</v>
      </c>
      <c r="G379" s="15">
        <f>(F379*EXP(Painel!$E$12-(Painel!$E$19^2)/2+NORMSINV(AleatProd!G378)*Painel!$E$19))</f>
        <v>998045.34553637437</v>
      </c>
      <c r="H379" s="15">
        <f>(G379*EXP(Painel!$E$12-(Painel!$E$19^2)/2+NORMSINV(AleatProd!H378)*Painel!$E$19))</f>
        <v>998772.04902244254</v>
      </c>
      <c r="I379" s="15">
        <f>(H379*EXP(Painel!$E$12-(Painel!$E$19^2)/2+NORMSINV(AleatProd!I378)*Painel!$E$19))</f>
        <v>1017497.5891072584</v>
      </c>
      <c r="J379" s="15">
        <f>(I379*EXP(Painel!$E$12-(Painel!$E$19^2)/2+NORMSINV(AleatProd!J378)*Painel!$E$19))</f>
        <v>1011813.5209366805</v>
      </c>
      <c r="K379" s="15">
        <f>(J379*EXP(Painel!$E$12-(Painel!$E$19^2)/2+NORMSINV(AleatProd!K378)*Painel!$E$19))</f>
        <v>994309.54186272505</v>
      </c>
      <c r="L379" s="15">
        <f>(K379*EXP(Painel!$E$12-(Painel!$E$19^2)/2+NORMSINV(AleatProd!L378)*Painel!$E$19))</f>
        <v>984016.83868852491</v>
      </c>
      <c r="M379" s="15">
        <f>(L379*EXP(Painel!$E$12-(Painel!$E$19^2)/2+NORMSINV(AleatProd!M378)*Painel!$E$19))</f>
        <v>989548.77239835402</v>
      </c>
      <c r="N379" s="15">
        <f>(M379*EXP(Painel!$E$12-(Painel!$E$19^2)/2+NORMSINV(AleatProd!N378)*Painel!$E$19))</f>
        <v>995250.45613558264</v>
      </c>
      <c r="O379" s="15">
        <f>(N379*EXP(Painel!$E$12-(Painel!$E$19^2)/2+NORMSINV(AleatProd!O378)*Painel!$E$19))</f>
        <v>993461.6591429835</v>
      </c>
      <c r="P379" s="15">
        <f>(O379*EXP(Painel!$E$12-(Painel!$E$19^2)/2+NORMSINV(AleatProd!P378)*Painel!$E$19))</f>
        <v>997170.90271081706</v>
      </c>
      <c r="Q379" s="15">
        <f>(P379*EXP(Painel!$E$12-(Painel!$E$19^2)/2+NORMSINV(AleatProd!Q378)*Painel!$E$19))</f>
        <v>1017019.5197400402</v>
      </c>
      <c r="R379" s="15">
        <f>(Q379*EXP(Painel!$E$12-(Painel!$E$19^2)/2+NORMSINV(AleatProd!R378)*Painel!$E$19))</f>
        <v>1019585.1707124067</v>
      </c>
      <c r="S379" s="15">
        <f>(R379*EXP(Painel!$E$12-(Painel!$E$19^2)/2+NORMSINV(AleatProd!S378)*Painel!$E$19))</f>
        <v>1023376.4155787046</v>
      </c>
      <c r="T379" s="15">
        <f>(S379*EXP(Painel!$E$12-(Painel!$E$19^2)/2+NORMSINV(AleatProd!T378)*Painel!$E$19))</f>
        <v>1034440.0649894921</v>
      </c>
      <c r="U379" s="15">
        <f>(T379*EXP(Painel!$E$12-(Painel!$E$19^2)/2+NORMSINV(AleatProd!U378)*Painel!$E$19))</f>
        <v>1036624.0674402113</v>
      </c>
      <c r="V379" s="15">
        <f>(U379*EXP(Painel!$E$12-(Painel!$E$19^2)/2+NORMSINV(AleatProd!V378)*Painel!$E$19))</f>
        <v>1035797.6176267221</v>
      </c>
    </row>
    <row r="380" spans="1:22" x14ac:dyDescent="0.25">
      <c r="A380">
        <v>377</v>
      </c>
      <c r="B380" s="2">
        <f>Painel!$B$6</f>
        <v>1000000</v>
      </c>
      <c r="C380" s="15">
        <f>(B380*EXP(Painel!$E$12-(Painel!$E$19^2)/2+NORMSINV(AleatProd!C379)*Painel!$E$19))</f>
        <v>1004298.762059022</v>
      </c>
      <c r="D380" s="15">
        <f>(C380*EXP(Painel!$E$12-(Painel!$E$19^2)/2+NORMSINV(AleatProd!D379)*Painel!$E$19))</f>
        <v>1008721.1558838964</v>
      </c>
      <c r="E380" s="15">
        <f>(D380*EXP(Painel!$E$12-(Painel!$E$19^2)/2+NORMSINV(AleatProd!E379)*Painel!$E$19))</f>
        <v>1003521.3927877897</v>
      </c>
      <c r="F380" s="15">
        <f>(E380*EXP(Painel!$E$12-(Painel!$E$19^2)/2+NORMSINV(AleatProd!F379)*Painel!$E$19))</f>
        <v>984296.78188807261</v>
      </c>
      <c r="G380" s="15">
        <f>(F380*EXP(Painel!$E$12-(Painel!$E$19^2)/2+NORMSINV(AleatProd!G379)*Painel!$E$19))</f>
        <v>989743.38531659404</v>
      </c>
      <c r="H380" s="15">
        <f>(G380*EXP(Painel!$E$12-(Painel!$E$19^2)/2+NORMSINV(AleatProd!H379)*Painel!$E$19))</f>
        <v>986963.50200341432</v>
      </c>
      <c r="I380" s="15">
        <f>(H380*EXP(Painel!$E$12-(Painel!$E$19^2)/2+NORMSINV(AleatProd!I379)*Painel!$E$19))</f>
        <v>978714.96067681769</v>
      </c>
      <c r="J380" s="15">
        <f>(I380*EXP(Painel!$E$12-(Painel!$E$19^2)/2+NORMSINV(AleatProd!J379)*Painel!$E$19))</f>
        <v>974797.33305727446</v>
      </c>
      <c r="K380" s="15">
        <f>(J380*EXP(Painel!$E$12-(Painel!$E$19^2)/2+NORMSINV(AleatProd!K379)*Painel!$E$19))</f>
        <v>970836.10480712936</v>
      </c>
      <c r="L380" s="15">
        <f>(K380*EXP(Painel!$E$12-(Painel!$E$19^2)/2+NORMSINV(AleatProd!L379)*Painel!$E$19))</f>
        <v>969469.58088797622</v>
      </c>
      <c r="M380" s="15">
        <f>(L380*EXP(Painel!$E$12-(Painel!$E$19^2)/2+NORMSINV(AleatProd!M379)*Painel!$E$19))</f>
        <v>966391.86515290709</v>
      </c>
      <c r="N380" s="15">
        <f>(M380*EXP(Painel!$E$12-(Painel!$E$19^2)/2+NORMSINV(AleatProd!N379)*Painel!$E$19))</f>
        <v>960422.47886616562</v>
      </c>
      <c r="O380" s="15">
        <f>(N380*EXP(Painel!$E$12-(Painel!$E$19^2)/2+NORMSINV(AleatProd!O379)*Painel!$E$19))</f>
        <v>949261.82496797561</v>
      </c>
      <c r="P380" s="15">
        <f>(O380*EXP(Painel!$E$12-(Painel!$E$19^2)/2+NORMSINV(AleatProd!P379)*Painel!$E$19))</f>
        <v>951181.15913461661</v>
      </c>
      <c r="Q380" s="15">
        <f>(P380*EXP(Painel!$E$12-(Painel!$E$19^2)/2+NORMSINV(AleatProd!Q379)*Painel!$E$19))</f>
        <v>951680.33611441974</v>
      </c>
      <c r="R380" s="15">
        <f>(Q380*EXP(Painel!$E$12-(Painel!$E$19^2)/2+NORMSINV(AleatProd!R379)*Painel!$E$19))</f>
        <v>960228.079396324</v>
      </c>
      <c r="S380" s="15">
        <f>(R380*EXP(Painel!$E$12-(Painel!$E$19^2)/2+NORMSINV(AleatProd!S379)*Painel!$E$19))</f>
        <v>955861.74409465445</v>
      </c>
      <c r="T380" s="15">
        <f>(S380*EXP(Painel!$E$12-(Painel!$E$19^2)/2+NORMSINV(AleatProd!T379)*Painel!$E$19))</f>
        <v>972976.30468517728</v>
      </c>
      <c r="U380" s="15">
        <f>(T380*EXP(Painel!$E$12-(Painel!$E$19^2)/2+NORMSINV(AleatProd!U379)*Painel!$E$19))</f>
        <v>976534.74299142265</v>
      </c>
      <c r="V380" s="15">
        <f>(U380*EXP(Painel!$E$12-(Painel!$E$19^2)/2+NORMSINV(AleatProd!V379)*Painel!$E$19))</f>
        <v>987809.20994405739</v>
      </c>
    </row>
    <row r="381" spans="1:22" x14ac:dyDescent="0.25">
      <c r="A381">
        <v>378</v>
      </c>
      <c r="B381" s="2">
        <f>Painel!$B$6</f>
        <v>1000000</v>
      </c>
      <c r="C381" s="15">
        <f>(B381*EXP(Painel!$E$12-(Painel!$E$19^2)/2+NORMSINV(AleatProd!C380)*Painel!$E$19))</f>
        <v>978666.73927576409</v>
      </c>
      <c r="D381" s="15">
        <f>(C381*EXP(Painel!$E$12-(Painel!$E$19^2)/2+NORMSINV(AleatProd!D380)*Painel!$E$19))</f>
        <v>985990.05429284961</v>
      </c>
      <c r="E381" s="15">
        <f>(D381*EXP(Painel!$E$12-(Painel!$E$19^2)/2+NORMSINV(AleatProd!E380)*Painel!$E$19))</f>
        <v>991138.74915453244</v>
      </c>
      <c r="F381" s="15">
        <f>(E381*EXP(Painel!$E$12-(Painel!$E$19^2)/2+NORMSINV(AleatProd!F380)*Painel!$E$19))</f>
        <v>1010166.6967315789</v>
      </c>
      <c r="G381" s="15">
        <f>(F381*EXP(Painel!$E$12-(Painel!$E$19^2)/2+NORMSINV(AleatProd!G380)*Painel!$E$19))</f>
        <v>1019151.1521212076</v>
      </c>
      <c r="H381" s="15">
        <f>(G381*EXP(Painel!$E$12-(Painel!$E$19^2)/2+NORMSINV(AleatProd!H380)*Painel!$E$19))</f>
        <v>1016869.0561121334</v>
      </c>
      <c r="I381" s="15">
        <f>(H381*EXP(Painel!$E$12-(Painel!$E$19^2)/2+NORMSINV(AleatProd!I380)*Painel!$E$19))</f>
        <v>1006664.6196317974</v>
      </c>
      <c r="J381" s="15">
        <f>(I381*EXP(Painel!$E$12-(Painel!$E$19^2)/2+NORMSINV(AleatProd!J380)*Painel!$E$19))</f>
        <v>1019859.5968510057</v>
      </c>
      <c r="K381" s="15">
        <f>(J381*EXP(Painel!$E$12-(Painel!$E$19^2)/2+NORMSINV(AleatProd!K380)*Painel!$E$19))</f>
        <v>1015685.1571989924</v>
      </c>
      <c r="L381" s="15">
        <f>(K381*EXP(Painel!$E$12-(Painel!$E$19^2)/2+NORMSINV(AleatProd!L380)*Painel!$E$19))</f>
        <v>1017068.6288701283</v>
      </c>
      <c r="M381" s="15">
        <f>(L381*EXP(Painel!$E$12-(Painel!$E$19^2)/2+NORMSINV(AleatProd!M380)*Painel!$E$19))</f>
        <v>1017852.2733842132</v>
      </c>
      <c r="N381" s="15">
        <f>(M381*EXP(Painel!$E$12-(Painel!$E$19^2)/2+NORMSINV(AleatProd!N380)*Painel!$E$19))</f>
        <v>1025645.6733369799</v>
      </c>
      <c r="O381" s="15">
        <f>(N381*EXP(Painel!$E$12-(Painel!$E$19^2)/2+NORMSINV(AleatProd!O380)*Painel!$E$19))</f>
        <v>1023740.2350307134</v>
      </c>
      <c r="P381" s="15">
        <f>(O381*EXP(Painel!$E$12-(Painel!$E$19^2)/2+NORMSINV(AleatProd!P380)*Painel!$E$19))</f>
        <v>1007837.0944194953</v>
      </c>
      <c r="Q381" s="15">
        <f>(P381*EXP(Painel!$E$12-(Painel!$E$19^2)/2+NORMSINV(AleatProd!Q380)*Painel!$E$19))</f>
        <v>999636.58768372028</v>
      </c>
      <c r="R381" s="15">
        <f>(Q381*EXP(Painel!$E$12-(Painel!$E$19^2)/2+NORMSINV(AleatProd!R380)*Painel!$E$19))</f>
        <v>999283.31906682753</v>
      </c>
      <c r="S381" s="15">
        <f>(R381*EXP(Painel!$E$12-(Painel!$E$19^2)/2+NORMSINV(AleatProd!S380)*Painel!$E$19))</f>
        <v>984706.53364633385</v>
      </c>
      <c r="T381" s="15">
        <f>(S381*EXP(Painel!$E$12-(Painel!$E$19^2)/2+NORMSINV(AleatProd!T380)*Painel!$E$19))</f>
        <v>981995.91484147473</v>
      </c>
      <c r="U381" s="15">
        <f>(T381*EXP(Painel!$E$12-(Painel!$E$19^2)/2+NORMSINV(AleatProd!U380)*Painel!$E$19))</f>
        <v>973833.23869247106</v>
      </c>
      <c r="V381" s="15">
        <f>(U381*EXP(Painel!$E$12-(Painel!$E$19^2)/2+NORMSINV(AleatProd!V380)*Painel!$E$19))</f>
        <v>972190.26649090007</v>
      </c>
    </row>
    <row r="382" spans="1:22" x14ac:dyDescent="0.25">
      <c r="A382">
        <v>379</v>
      </c>
      <c r="B382" s="2">
        <f>Painel!$B$6</f>
        <v>1000000</v>
      </c>
      <c r="C382" s="15">
        <f>(B382*EXP(Painel!$E$12-(Painel!$E$19^2)/2+NORMSINV(AleatProd!C381)*Painel!$E$19))</f>
        <v>1019983.601650172</v>
      </c>
      <c r="D382" s="15">
        <f>(C382*EXP(Painel!$E$12-(Painel!$E$19^2)/2+NORMSINV(AleatProd!D381)*Painel!$E$19))</f>
        <v>1023423.7939656737</v>
      </c>
      <c r="E382" s="15">
        <f>(D382*EXP(Painel!$E$12-(Painel!$E$19^2)/2+NORMSINV(AleatProd!E381)*Painel!$E$19))</f>
        <v>1002627.161420366</v>
      </c>
      <c r="F382" s="15">
        <f>(E382*EXP(Painel!$E$12-(Painel!$E$19^2)/2+NORMSINV(AleatProd!F381)*Painel!$E$19))</f>
        <v>1006252.9744290033</v>
      </c>
      <c r="G382" s="15">
        <f>(F382*EXP(Painel!$E$12-(Painel!$E$19^2)/2+NORMSINV(AleatProd!G381)*Painel!$E$19))</f>
        <v>1011296.3015496705</v>
      </c>
      <c r="H382" s="15">
        <f>(G382*EXP(Painel!$E$12-(Painel!$E$19^2)/2+NORMSINV(AleatProd!H381)*Painel!$E$19))</f>
        <v>995245.43364413735</v>
      </c>
      <c r="I382" s="15">
        <f>(H382*EXP(Painel!$E$12-(Painel!$E$19^2)/2+NORMSINV(AleatProd!I381)*Painel!$E$19))</f>
        <v>988629.53056646627</v>
      </c>
      <c r="J382" s="15">
        <f>(I382*EXP(Painel!$E$12-(Painel!$E$19^2)/2+NORMSINV(AleatProd!J381)*Painel!$E$19))</f>
        <v>992775.66953077295</v>
      </c>
      <c r="K382" s="15">
        <f>(J382*EXP(Painel!$E$12-(Painel!$E$19^2)/2+NORMSINV(AleatProd!K381)*Painel!$E$19))</f>
        <v>969631.02917954314</v>
      </c>
      <c r="L382" s="15">
        <f>(K382*EXP(Painel!$E$12-(Painel!$E$19^2)/2+NORMSINV(AleatProd!L381)*Painel!$E$19))</f>
        <v>959887.81557568291</v>
      </c>
      <c r="M382" s="15">
        <f>(L382*EXP(Painel!$E$12-(Painel!$E$19^2)/2+NORMSINV(AleatProd!M381)*Painel!$E$19))</f>
        <v>957233.11458524584</v>
      </c>
      <c r="N382" s="15">
        <f>(M382*EXP(Painel!$E$12-(Painel!$E$19^2)/2+NORMSINV(AleatProd!N381)*Painel!$E$19))</f>
        <v>959733.92827441997</v>
      </c>
      <c r="O382" s="15">
        <f>(N382*EXP(Painel!$E$12-(Painel!$E$19^2)/2+NORMSINV(AleatProd!O381)*Painel!$E$19))</f>
        <v>936215.87135711452</v>
      </c>
      <c r="P382" s="15">
        <f>(O382*EXP(Painel!$E$12-(Painel!$E$19^2)/2+NORMSINV(AleatProd!P381)*Painel!$E$19))</f>
        <v>938657.71926405467</v>
      </c>
      <c r="Q382" s="15">
        <f>(P382*EXP(Painel!$E$12-(Painel!$E$19^2)/2+NORMSINV(AleatProd!Q381)*Painel!$E$19))</f>
        <v>910242.1918121723</v>
      </c>
      <c r="R382" s="15">
        <f>(Q382*EXP(Painel!$E$12-(Painel!$E$19^2)/2+NORMSINV(AleatProd!R381)*Painel!$E$19))</f>
        <v>908307.18301684293</v>
      </c>
      <c r="S382" s="15">
        <f>(R382*EXP(Painel!$E$12-(Painel!$E$19^2)/2+NORMSINV(AleatProd!S381)*Painel!$E$19))</f>
        <v>910453.32903694792</v>
      </c>
      <c r="T382" s="15">
        <f>(S382*EXP(Painel!$E$12-(Painel!$E$19^2)/2+NORMSINV(AleatProd!T381)*Painel!$E$19))</f>
        <v>903297.70095108356</v>
      </c>
      <c r="U382" s="15">
        <f>(T382*EXP(Painel!$E$12-(Painel!$E$19^2)/2+NORMSINV(AleatProd!U381)*Painel!$E$19))</f>
        <v>918380.39511218842</v>
      </c>
      <c r="V382" s="15">
        <f>(U382*EXP(Painel!$E$12-(Painel!$E$19^2)/2+NORMSINV(AleatProd!V381)*Painel!$E$19))</f>
        <v>906562.20376042894</v>
      </c>
    </row>
    <row r="383" spans="1:22" x14ac:dyDescent="0.25">
      <c r="A383">
        <v>380</v>
      </c>
      <c r="B383" s="2">
        <f>Painel!$B$6</f>
        <v>1000000</v>
      </c>
      <c r="C383" s="15">
        <f>(B383*EXP(Painel!$E$12-(Painel!$E$19^2)/2+NORMSINV(AleatProd!C382)*Painel!$E$19))</f>
        <v>1003280.1854457143</v>
      </c>
      <c r="D383" s="15">
        <f>(C383*EXP(Painel!$E$12-(Painel!$E$19^2)/2+NORMSINV(AleatProd!D382)*Painel!$E$19))</f>
        <v>1007817.5732817207</v>
      </c>
      <c r="E383" s="15">
        <f>(D383*EXP(Painel!$E$12-(Painel!$E$19^2)/2+NORMSINV(AleatProd!E382)*Painel!$E$19))</f>
        <v>994396.42438061093</v>
      </c>
      <c r="F383" s="15">
        <f>(E383*EXP(Painel!$E$12-(Painel!$E$19^2)/2+NORMSINV(AleatProd!F382)*Painel!$E$19))</f>
        <v>998951.54018031899</v>
      </c>
      <c r="G383" s="15">
        <f>(F383*EXP(Painel!$E$12-(Painel!$E$19^2)/2+NORMSINV(AleatProd!G382)*Painel!$E$19))</f>
        <v>996824.95564100146</v>
      </c>
      <c r="H383" s="15">
        <f>(G383*EXP(Painel!$E$12-(Painel!$E$19^2)/2+NORMSINV(AleatProd!H382)*Painel!$E$19))</f>
        <v>993926.72434124409</v>
      </c>
      <c r="I383" s="15">
        <f>(H383*EXP(Painel!$E$12-(Painel!$E$19^2)/2+NORMSINV(AleatProd!I382)*Painel!$E$19))</f>
        <v>983267.43891847972</v>
      </c>
      <c r="J383" s="15">
        <f>(I383*EXP(Painel!$E$12-(Painel!$E$19^2)/2+NORMSINV(AleatProd!J382)*Painel!$E$19))</f>
        <v>987148.4530397713</v>
      </c>
      <c r="K383" s="15">
        <f>(J383*EXP(Painel!$E$12-(Painel!$E$19^2)/2+NORMSINV(AleatProd!K382)*Painel!$E$19))</f>
        <v>973139.11248836177</v>
      </c>
      <c r="L383" s="15">
        <f>(K383*EXP(Painel!$E$12-(Painel!$E$19^2)/2+NORMSINV(AleatProd!L382)*Painel!$E$19))</f>
        <v>943475.55089443817</v>
      </c>
      <c r="M383" s="15">
        <f>(L383*EXP(Painel!$E$12-(Painel!$E$19^2)/2+NORMSINV(AleatProd!M382)*Painel!$E$19))</f>
        <v>956963.2045321106</v>
      </c>
      <c r="N383" s="15">
        <f>(M383*EXP(Painel!$E$12-(Painel!$E$19^2)/2+NORMSINV(AleatProd!N382)*Painel!$E$19))</f>
        <v>948947.22150821285</v>
      </c>
      <c r="O383" s="15">
        <f>(N383*EXP(Painel!$E$12-(Painel!$E$19^2)/2+NORMSINV(AleatProd!O382)*Painel!$E$19))</f>
        <v>953461.02844850358</v>
      </c>
      <c r="P383" s="15">
        <f>(O383*EXP(Painel!$E$12-(Painel!$E$19^2)/2+NORMSINV(AleatProd!P382)*Painel!$E$19))</f>
        <v>943912.85568745574</v>
      </c>
      <c r="Q383" s="15">
        <f>(P383*EXP(Painel!$E$12-(Painel!$E$19^2)/2+NORMSINV(AleatProd!Q382)*Painel!$E$19))</f>
        <v>945705.06989375723</v>
      </c>
      <c r="R383" s="15">
        <f>(Q383*EXP(Painel!$E$12-(Painel!$E$19^2)/2+NORMSINV(AleatProd!R382)*Painel!$E$19))</f>
        <v>931701.42254617671</v>
      </c>
      <c r="S383" s="15">
        <f>(R383*EXP(Painel!$E$12-(Painel!$E$19^2)/2+NORMSINV(AleatProd!S382)*Painel!$E$19))</f>
        <v>931273.60390632984</v>
      </c>
      <c r="T383" s="15">
        <f>(S383*EXP(Painel!$E$12-(Painel!$E$19^2)/2+NORMSINV(AleatProd!T382)*Painel!$E$19))</f>
        <v>942742.4229800445</v>
      </c>
      <c r="U383" s="15">
        <f>(T383*EXP(Painel!$E$12-(Painel!$E$19^2)/2+NORMSINV(AleatProd!U382)*Painel!$E$19))</f>
        <v>959166.18930871563</v>
      </c>
      <c r="V383" s="15">
        <f>(U383*EXP(Painel!$E$12-(Painel!$E$19^2)/2+NORMSINV(AleatProd!V382)*Painel!$E$19))</f>
        <v>949976.20102291403</v>
      </c>
    </row>
    <row r="384" spans="1:22" x14ac:dyDescent="0.25">
      <c r="A384">
        <v>381</v>
      </c>
      <c r="B384" s="2">
        <f>Painel!$B$6</f>
        <v>1000000</v>
      </c>
      <c r="C384" s="15">
        <f>(B384*EXP(Painel!$E$12-(Painel!$E$19^2)/2+NORMSINV(AleatProd!C383)*Painel!$E$19))</f>
        <v>1009089.8602162855</v>
      </c>
      <c r="D384" s="15">
        <f>(C384*EXP(Painel!$E$12-(Painel!$E$19^2)/2+NORMSINV(AleatProd!D383)*Painel!$E$19))</f>
        <v>1013279.6951205404</v>
      </c>
      <c r="E384" s="15">
        <f>(D384*EXP(Painel!$E$12-(Painel!$E$19^2)/2+NORMSINV(AleatProd!E383)*Painel!$E$19))</f>
        <v>1024257.9501921557</v>
      </c>
      <c r="F384" s="15">
        <f>(E384*EXP(Painel!$E$12-(Painel!$E$19^2)/2+NORMSINV(AleatProd!F383)*Painel!$E$19))</f>
        <v>1020598.3744340872</v>
      </c>
      <c r="G384" s="15">
        <f>(F384*EXP(Painel!$E$12-(Painel!$E$19^2)/2+NORMSINV(AleatProd!G383)*Painel!$E$19))</f>
        <v>998727.35423710512</v>
      </c>
      <c r="H384" s="15">
        <f>(G384*EXP(Painel!$E$12-(Painel!$E$19^2)/2+NORMSINV(AleatProd!H383)*Painel!$E$19))</f>
        <v>994160.98736901069</v>
      </c>
      <c r="I384" s="15">
        <f>(H384*EXP(Painel!$E$12-(Painel!$E$19^2)/2+NORMSINV(AleatProd!I383)*Painel!$E$19))</f>
        <v>992562.96833044221</v>
      </c>
      <c r="J384" s="15">
        <f>(I384*EXP(Painel!$E$12-(Painel!$E$19^2)/2+NORMSINV(AleatProd!J383)*Painel!$E$19))</f>
        <v>992925.96603362507</v>
      </c>
      <c r="K384" s="15">
        <f>(J384*EXP(Painel!$E$12-(Painel!$E$19^2)/2+NORMSINV(AleatProd!K383)*Painel!$E$19))</f>
        <v>986209.47441746097</v>
      </c>
      <c r="L384" s="15">
        <f>(K384*EXP(Painel!$E$12-(Painel!$E$19^2)/2+NORMSINV(AleatProd!L383)*Painel!$E$19))</f>
        <v>995463.34370163153</v>
      </c>
      <c r="M384" s="15">
        <f>(L384*EXP(Painel!$E$12-(Painel!$E$19^2)/2+NORMSINV(AleatProd!M383)*Painel!$E$19))</f>
        <v>1009992.3875151803</v>
      </c>
      <c r="N384" s="15">
        <f>(M384*EXP(Painel!$E$12-(Painel!$E$19^2)/2+NORMSINV(AleatProd!N383)*Painel!$E$19))</f>
        <v>995231.20269142825</v>
      </c>
      <c r="O384" s="15">
        <f>(N384*EXP(Painel!$E$12-(Painel!$E$19^2)/2+NORMSINV(AleatProd!O383)*Painel!$E$19))</f>
        <v>1001386.6426792959</v>
      </c>
      <c r="P384" s="15">
        <f>(O384*EXP(Painel!$E$12-(Painel!$E$19^2)/2+NORMSINV(AleatProd!P383)*Painel!$E$19))</f>
        <v>1004962.148200019</v>
      </c>
      <c r="Q384" s="15">
        <f>(P384*EXP(Painel!$E$12-(Painel!$E$19^2)/2+NORMSINV(AleatProd!Q383)*Painel!$E$19))</f>
        <v>1009356.7333993389</v>
      </c>
      <c r="R384" s="15">
        <f>(Q384*EXP(Painel!$E$12-(Painel!$E$19^2)/2+NORMSINV(AleatProd!R383)*Painel!$E$19))</f>
        <v>1013421.3221373814</v>
      </c>
      <c r="S384" s="15">
        <f>(R384*EXP(Painel!$E$12-(Painel!$E$19^2)/2+NORMSINV(AleatProd!S383)*Painel!$E$19))</f>
        <v>1027376.7325226555</v>
      </c>
      <c r="T384" s="15">
        <f>(S384*EXP(Painel!$E$12-(Painel!$E$19^2)/2+NORMSINV(AleatProd!T383)*Painel!$E$19))</f>
        <v>1016399.910869937</v>
      </c>
      <c r="U384" s="15">
        <f>(T384*EXP(Painel!$E$12-(Painel!$E$19^2)/2+NORMSINV(AleatProd!U383)*Painel!$E$19))</f>
        <v>1027952.2628167707</v>
      </c>
      <c r="V384" s="15">
        <f>(U384*EXP(Painel!$E$12-(Painel!$E$19^2)/2+NORMSINV(AleatProd!V383)*Painel!$E$19))</f>
        <v>1036426.9694582276</v>
      </c>
    </row>
    <row r="385" spans="1:22" x14ac:dyDescent="0.25">
      <c r="A385">
        <v>382</v>
      </c>
      <c r="B385" s="2">
        <f>Painel!$B$6</f>
        <v>1000000</v>
      </c>
      <c r="C385" s="15">
        <f>(B385*EXP(Painel!$E$12-(Painel!$E$19^2)/2+NORMSINV(AleatProd!C384)*Painel!$E$19))</f>
        <v>998374.30494387285</v>
      </c>
      <c r="D385" s="15">
        <f>(C385*EXP(Painel!$E$12-(Painel!$E$19^2)/2+NORMSINV(AleatProd!D384)*Painel!$E$19))</f>
        <v>999264.20860672952</v>
      </c>
      <c r="E385" s="15">
        <f>(D385*EXP(Painel!$E$12-(Painel!$E$19^2)/2+NORMSINV(AleatProd!E384)*Painel!$E$19))</f>
        <v>999106.54155692644</v>
      </c>
      <c r="F385" s="15">
        <f>(E385*EXP(Painel!$E$12-(Painel!$E$19^2)/2+NORMSINV(AleatProd!F384)*Painel!$E$19))</f>
        <v>1000302.7644003202</v>
      </c>
      <c r="G385" s="15">
        <f>(F385*EXP(Painel!$E$12-(Painel!$E$19^2)/2+NORMSINV(AleatProd!G384)*Painel!$E$19))</f>
        <v>1014771.0974049759</v>
      </c>
      <c r="H385" s="15">
        <f>(G385*EXP(Painel!$E$12-(Painel!$E$19^2)/2+NORMSINV(AleatProd!H384)*Painel!$E$19))</f>
        <v>1005414.5675344226</v>
      </c>
      <c r="I385" s="15">
        <f>(H385*EXP(Painel!$E$12-(Painel!$E$19^2)/2+NORMSINV(AleatProd!I384)*Painel!$E$19))</f>
        <v>993268.74429412046</v>
      </c>
      <c r="J385" s="15">
        <f>(I385*EXP(Painel!$E$12-(Painel!$E$19^2)/2+NORMSINV(AleatProd!J384)*Painel!$E$19))</f>
        <v>986519.77565174981</v>
      </c>
      <c r="K385" s="15">
        <f>(J385*EXP(Painel!$E$12-(Painel!$E$19^2)/2+NORMSINV(AleatProd!K384)*Painel!$E$19))</f>
        <v>978100.1094629101</v>
      </c>
      <c r="L385" s="15">
        <f>(K385*EXP(Painel!$E$12-(Painel!$E$19^2)/2+NORMSINV(AleatProd!L384)*Painel!$E$19))</f>
        <v>970991.7609167957</v>
      </c>
      <c r="M385" s="15">
        <f>(L385*EXP(Painel!$E$12-(Painel!$E$19^2)/2+NORMSINV(AleatProd!M384)*Painel!$E$19))</f>
        <v>987891.28405826853</v>
      </c>
      <c r="N385" s="15">
        <f>(M385*EXP(Painel!$E$12-(Painel!$E$19^2)/2+NORMSINV(AleatProd!N384)*Painel!$E$19))</f>
        <v>999830.04288110475</v>
      </c>
      <c r="O385" s="15">
        <f>(N385*EXP(Painel!$E$12-(Painel!$E$19^2)/2+NORMSINV(AleatProd!O384)*Painel!$E$19))</f>
        <v>996218.79869063362</v>
      </c>
      <c r="P385" s="15">
        <f>(O385*EXP(Painel!$E$12-(Painel!$E$19^2)/2+NORMSINV(AleatProd!P384)*Painel!$E$19))</f>
        <v>989623.17372386239</v>
      </c>
      <c r="Q385" s="15">
        <f>(P385*EXP(Painel!$E$12-(Painel!$E$19^2)/2+NORMSINV(AleatProd!Q384)*Painel!$E$19))</f>
        <v>965685.97907177079</v>
      </c>
      <c r="R385" s="15">
        <f>(Q385*EXP(Painel!$E$12-(Painel!$E$19^2)/2+NORMSINV(AleatProd!R384)*Painel!$E$19))</f>
        <v>959069.1147101057</v>
      </c>
      <c r="S385" s="15">
        <f>(R385*EXP(Painel!$E$12-(Painel!$E$19^2)/2+NORMSINV(AleatProd!S384)*Painel!$E$19))</f>
        <v>974145.10010043485</v>
      </c>
      <c r="T385" s="15">
        <f>(S385*EXP(Painel!$E$12-(Painel!$E$19^2)/2+NORMSINV(AleatProd!T384)*Painel!$E$19))</f>
        <v>980893.65172985347</v>
      </c>
      <c r="U385" s="15">
        <f>(T385*EXP(Painel!$E$12-(Painel!$E$19^2)/2+NORMSINV(AleatProd!U384)*Painel!$E$19))</f>
        <v>972690.03055525455</v>
      </c>
      <c r="V385" s="15">
        <f>(U385*EXP(Painel!$E$12-(Painel!$E$19^2)/2+NORMSINV(AleatProd!V384)*Painel!$E$19))</f>
        <v>971165.49446902086</v>
      </c>
    </row>
    <row r="386" spans="1:22" x14ac:dyDescent="0.25">
      <c r="A386">
        <v>383</v>
      </c>
      <c r="B386" s="2">
        <f>Painel!$B$6</f>
        <v>1000000</v>
      </c>
      <c r="C386" s="15">
        <f>(B386*EXP(Painel!$E$12-(Painel!$E$19^2)/2+NORMSINV(AleatProd!C385)*Painel!$E$19))</f>
        <v>987843.23363223078</v>
      </c>
      <c r="D386" s="15">
        <f>(C386*EXP(Painel!$E$12-(Painel!$E$19^2)/2+NORMSINV(AleatProd!D385)*Painel!$E$19))</f>
        <v>982152.25172819768</v>
      </c>
      <c r="E386" s="15">
        <f>(D386*EXP(Painel!$E$12-(Painel!$E$19^2)/2+NORMSINV(AleatProd!E385)*Painel!$E$19))</f>
        <v>976076.44275528844</v>
      </c>
      <c r="F386" s="15">
        <f>(E386*EXP(Painel!$E$12-(Painel!$E$19^2)/2+NORMSINV(AleatProd!F385)*Painel!$E$19))</f>
        <v>969562.94623843522</v>
      </c>
      <c r="G386" s="15">
        <f>(F386*EXP(Painel!$E$12-(Painel!$E$19^2)/2+NORMSINV(AleatProd!G385)*Painel!$E$19))</f>
        <v>944861.28523995262</v>
      </c>
      <c r="H386" s="15">
        <f>(G386*EXP(Painel!$E$12-(Painel!$E$19^2)/2+NORMSINV(AleatProd!H385)*Painel!$E$19))</f>
        <v>949845.51445370936</v>
      </c>
      <c r="I386" s="15">
        <f>(H386*EXP(Painel!$E$12-(Painel!$E$19^2)/2+NORMSINV(AleatProd!I385)*Painel!$E$19))</f>
        <v>952249.31070743897</v>
      </c>
      <c r="J386" s="15">
        <f>(I386*EXP(Painel!$E$12-(Painel!$E$19^2)/2+NORMSINV(AleatProd!J385)*Painel!$E$19))</f>
        <v>943733.5456842772</v>
      </c>
      <c r="K386" s="15">
        <f>(J386*EXP(Painel!$E$12-(Painel!$E$19^2)/2+NORMSINV(AleatProd!K385)*Painel!$E$19))</f>
        <v>935732.64973836939</v>
      </c>
      <c r="L386" s="15">
        <f>(K386*EXP(Painel!$E$12-(Painel!$E$19^2)/2+NORMSINV(AleatProd!L385)*Painel!$E$19))</f>
        <v>945930.66137820086</v>
      </c>
      <c r="M386" s="15">
        <f>(L386*EXP(Painel!$E$12-(Painel!$E$19^2)/2+NORMSINV(AleatProd!M385)*Painel!$E$19))</f>
        <v>960074.47434754355</v>
      </c>
      <c r="N386" s="15">
        <f>(M386*EXP(Painel!$E$12-(Painel!$E$19^2)/2+NORMSINV(AleatProd!N385)*Painel!$E$19))</f>
        <v>948956.12499239249</v>
      </c>
      <c r="O386" s="15">
        <f>(N386*EXP(Painel!$E$12-(Painel!$E$19^2)/2+NORMSINV(AleatProd!O385)*Painel!$E$19))</f>
        <v>951296.63893957913</v>
      </c>
      <c r="P386" s="15">
        <f>(O386*EXP(Painel!$E$12-(Painel!$E$19^2)/2+NORMSINV(AleatProd!P385)*Painel!$E$19))</f>
        <v>942036.43147539126</v>
      </c>
      <c r="Q386" s="15">
        <f>(P386*EXP(Painel!$E$12-(Painel!$E$19^2)/2+NORMSINV(AleatProd!Q385)*Painel!$E$19))</f>
        <v>951102.00368946022</v>
      </c>
      <c r="R386" s="15">
        <f>(Q386*EXP(Painel!$E$12-(Painel!$E$19^2)/2+NORMSINV(AleatProd!R385)*Painel!$E$19))</f>
        <v>963214.79456892004</v>
      </c>
      <c r="S386" s="15">
        <f>(R386*EXP(Painel!$E$12-(Painel!$E$19^2)/2+NORMSINV(AleatProd!S385)*Painel!$E$19))</f>
        <v>965377.13789700216</v>
      </c>
      <c r="T386" s="15">
        <f>(S386*EXP(Painel!$E$12-(Painel!$E$19^2)/2+NORMSINV(AleatProd!T385)*Painel!$E$19))</f>
        <v>966644.45034001931</v>
      </c>
      <c r="U386" s="15">
        <f>(T386*EXP(Painel!$E$12-(Painel!$E$19^2)/2+NORMSINV(AleatProd!U385)*Painel!$E$19))</f>
        <v>970787.68461308116</v>
      </c>
      <c r="V386" s="15">
        <f>(U386*EXP(Painel!$E$12-(Painel!$E$19^2)/2+NORMSINV(AleatProd!V385)*Painel!$E$19))</f>
        <v>954934.76941337448</v>
      </c>
    </row>
    <row r="387" spans="1:22" x14ac:dyDescent="0.25">
      <c r="A387">
        <v>384</v>
      </c>
      <c r="B387" s="2">
        <f>Painel!$B$6</f>
        <v>1000000</v>
      </c>
      <c r="C387" s="15">
        <f>(B387*EXP(Painel!$E$12-(Painel!$E$19^2)/2+NORMSINV(AleatProd!C386)*Painel!$E$19))</f>
        <v>1002339.470414493</v>
      </c>
      <c r="D387" s="15">
        <f>(C387*EXP(Painel!$E$12-(Painel!$E$19^2)/2+NORMSINV(AleatProd!D386)*Painel!$E$19))</f>
        <v>1009231.4308988127</v>
      </c>
      <c r="E387" s="15">
        <f>(D387*EXP(Painel!$E$12-(Painel!$E$19^2)/2+NORMSINV(AleatProd!E386)*Painel!$E$19))</f>
        <v>1022185.2280532083</v>
      </c>
      <c r="F387" s="15">
        <f>(E387*EXP(Painel!$E$12-(Painel!$E$19^2)/2+NORMSINV(AleatProd!F386)*Painel!$E$19))</f>
        <v>1019793.0274089684</v>
      </c>
      <c r="G387" s="15">
        <f>(F387*EXP(Painel!$E$12-(Painel!$E$19^2)/2+NORMSINV(AleatProd!G386)*Painel!$E$19))</f>
        <v>1012267.2603614664</v>
      </c>
      <c r="H387" s="15">
        <f>(G387*EXP(Painel!$E$12-(Painel!$E$19^2)/2+NORMSINV(AleatProd!H386)*Painel!$E$19))</f>
        <v>1017612.4773819918</v>
      </c>
      <c r="I387" s="15">
        <f>(H387*EXP(Painel!$E$12-(Painel!$E$19^2)/2+NORMSINV(AleatProd!I386)*Painel!$E$19))</f>
        <v>1024329.7384206539</v>
      </c>
      <c r="J387" s="15">
        <f>(I387*EXP(Painel!$E$12-(Painel!$E$19^2)/2+NORMSINV(AleatProd!J386)*Painel!$E$19))</f>
        <v>1018404.9262891132</v>
      </c>
      <c r="K387" s="15">
        <f>(J387*EXP(Painel!$E$12-(Painel!$E$19^2)/2+NORMSINV(AleatProd!K386)*Painel!$E$19))</f>
        <v>1020726.1822680985</v>
      </c>
      <c r="L387" s="15">
        <f>(K387*EXP(Painel!$E$12-(Painel!$E$19^2)/2+NORMSINV(AleatProd!L386)*Painel!$E$19))</f>
        <v>1010943.5220790105</v>
      </c>
      <c r="M387" s="15">
        <f>(L387*EXP(Painel!$E$12-(Painel!$E$19^2)/2+NORMSINV(AleatProd!M386)*Painel!$E$19))</f>
        <v>1022507.868330398</v>
      </c>
      <c r="N387" s="15">
        <f>(M387*EXP(Painel!$E$12-(Painel!$E$19^2)/2+NORMSINV(AleatProd!N386)*Painel!$E$19))</f>
        <v>1033721.8368938729</v>
      </c>
      <c r="O387" s="15">
        <f>(N387*EXP(Painel!$E$12-(Painel!$E$19^2)/2+NORMSINV(AleatProd!O386)*Painel!$E$19))</f>
        <v>1038876.7399837429</v>
      </c>
      <c r="P387" s="15">
        <f>(O387*EXP(Painel!$E$12-(Painel!$E$19^2)/2+NORMSINV(AleatProd!P386)*Painel!$E$19))</f>
        <v>1033995.6272050014</v>
      </c>
      <c r="Q387" s="15">
        <f>(P387*EXP(Painel!$E$12-(Painel!$E$19^2)/2+NORMSINV(AleatProd!Q386)*Painel!$E$19))</f>
        <v>1009704.812234834</v>
      </c>
      <c r="R387" s="15">
        <f>(Q387*EXP(Painel!$E$12-(Painel!$E$19^2)/2+NORMSINV(AleatProd!R386)*Painel!$E$19))</f>
        <v>1025542.2290031356</v>
      </c>
      <c r="S387" s="15">
        <f>(R387*EXP(Painel!$E$12-(Painel!$E$19^2)/2+NORMSINV(AleatProd!S386)*Painel!$E$19))</f>
        <v>1012588.4339043037</v>
      </c>
      <c r="T387" s="15">
        <f>(S387*EXP(Painel!$E$12-(Painel!$E$19^2)/2+NORMSINV(AleatProd!T386)*Painel!$E$19))</f>
        <v>1026595.7604472743</v>
      </c>
      <c r="U387" s="15">
        <f>(T387*EXP(Painel!$E$12-(Painel!$E$19^2)/2+NORMSINV(AleatProd!U386)*Painel!$E$19))</f>
        <v>1021537.0311296744</v>
      </c>
      <c r="V387" s="15">
        <f>(U387*EXP(Painel!$E$12-(Painel!$E$19^2)/2+NORMSINV(AleatProd!V386)*Painel!$E$19))</f>
        <v>1031664.6453508383</v>
      </c>
    </row>
    <row r="388" spans="1:22" x14ac:dyDescent="0.25">
      <c r="A388">
        <v>385</v>
      </c>
      <c r="B388" s="2">
        <f>Painel!$B$6</f>
        <v>1000000</v>
      </c>
      <c r="C388" s="15">
        <f>(B388*EXP(Painel!$E$12-(Painel!$E$19^2)/2+NORMSINV(AleatProd!C387)*Painel!$E$19))</f>
        <v>1005651.9361704862</v>
      </c>
      <c r="D388" s="15">
        <f>(C388*EXP(Painel!$E$12-(Painel!$E$19^2)/2+NORMSINV(AleatProd!D387)*Painel!$E$19))</f>
        <v>1003332.3666179165</v>
      </c>
      <c r="E388" s="15">
        <f>(D388*EXP(Painel!$E$12-(Painel!$E$19^2)/2+NORMSINV(AleatProd!E387)*Painel!$E$19))</f>
        <v>1008306.1245250136</v>
      </c>
      <c r="F388" s="15">
        <f>(E388*EXP(Painel!$E$12-(Painel!$E$19^2)/2+NORMSINV(AleatProd!F387)*Painel!$E$19))</f>
        <v>1007561.8689004991</v>
      </c>
      <c r="G388" s="15">
        <f>(F388*EXP(Painel!$E$12-(Painel!$E$19^2)/2+NORMSINV(AleatProd!G387)*Painel!$E$19))</f>
        <v>1002911.186239014</v>
      </c>
      <c r="H388" s="15">
        <f>(G388*EXP(Painel!$E$12-(Painel!$E$19^2)/2+NORMSINV(AleatProd!H387)*Painel!$E$19))</f>
        <v>1018831.1938173852</v>
      </c>
      <c r="I388" s="15">
        <f>(H388*EXP(Painel!$E$12-(Painel!$E$19^2)/2+NORMSINV(AleatProd!I387)*Painel!$E$19))</f>
        <v>1010966.6076658347</v>
      </c>
      <c r="J388" s="15">
        <f>(I388*EXP(Painel!$E$12-(Painel!$E$19^2)/2+NORMSINV(AleatProd!J387)*Painel!$E$19))</f>
        <v>1019875.0712173276</v>
      </c>
      <c r="K388" s="15">
        <f>(J388*EXP(Painel!$E$12-(Painel!$E$19^2)/2+NORMSINV(AleatProd!K387)*Painel!$E$19))</f>
        <v>1024110.1080957149</v>
      </c>
      <c r="L388" s="15">
        <f>(K388*EXP(Painel!$E$12-(Painel!$E$19^2)/2+NORMSINV(AleatProd!L387)*Painel!$E$19))</f>
        <v>1033611.4148320734</v>
      </c>
      <c r="M388" s="15">
        <f>(L388*EXP(Painel!$E$12-(Painel!$E$19^2)/2+NORMSINV(AleatProd!M387)*Painel!$E$19))</f>
        <v>1022320.8932017247</v>
      </c>
      <c r="N388" s="15">
        <f>(M388*EXP(Painel!$E$12-(Painel!$E$19^2)/2+NORMSINV(AleatProd!N387)*Painel!$E$19))</f>
        <v>1028405.1412125533</v>
      </c>
      <c r="O388" s="15">
        <f>(N388*EXP(Painel!$E$12-(Painel!$E$19^2)/2+NORMSINV(AleatProd!O387)*Painel!$E$19))</f>
        <v>1027329.1575543444</v>
      </c>
      <c r="P388" s="15">
        <f>(O388*EXP(Painel!$E$12-(Painel!$E$19^2)/2+NORMSINV(AleatProd!P387)*Painel!$E$19))</f>
        <v>1024081.5317977618</v>
      </c>
      <c r="Q388" s="15">
        <f>(P388*EXP(Painel!$E$12-(Painel!$E$19^2)/2+NORMSINV(AleatProd!Q387)*Painel!$E$19))</f>
        <v>1028426.3433054495</v>
      </c>
      <c r="R388" s="15">
        <f>(Q388*EXP(Painel!$E$12-(Painel!$E$19^2)/2+NORMSINV(AleatProd!R387)*Painel!$E$19))</f>
        <v>1024276.7910572151</v>
      </c>
      <c r="S388" s="15">
        <f>(R388*EXP(Painel!$E$12-(Painel!$E$19^2)/2+NORMSINV(AleatProd!S387)*Painel!$E$19))</f>
        <v>1039369.347772565</v>
      </c>
      <c r="T388" s="15">
        <f>(S388*EXP(Painel!$E$12-(Painel!$E$19^2)/2+NORMSINV(AleatProd!T387)*Painel!$E$19))</f>
        <v>1020906.4025260764</v>
      </c>
      <c r="U388" s="15">
        <f>(T388*EXP(Painel!$E$12-(Painel!$E$19^2)/2+NORMSINV(AleatProd!U387)*Painel!$E$19))</f>
        <v>1029580.8394919668</v>
      </c>
      <c r="V388" s="15">
        <f>(U388*EXP(Painel!$E$12-(Painel!$E$19^2)/2+NORMSINV(AleatProd!V387)*Painel!$E$19))</f>
        <v>1025458.5871500297</v>
      </c>
    </row>
    <row r="389" spans="1:22" x14ac:dyDescent="0.25">
      <c r="A389">
        <v>386</v>
      </c>
      <c r="B389" s="2">
        <f>Painel!$B$6</f>
        <v>1000000</v>
      </c>
      <c r="C389" s="15">
        <f>(B389*EXP(Painel!$E$12-(Painel!$E$19^2)/2+NORMSINV(AleatProd!C388)*Painel!$E$19))</f>
        <v>997804.4451041281</v>
      </c>
      <c r="D389" s="15">
        <f>(C389*EXP(Painel!$E$12-(Painel!$E$19^2)/2+NORMSINV(AleatProd!D388)*Painel!$E$19))</f>
        <v>1005796.8037359716</v>
      </c>
      <c r="E389" s="15">
        <f>(D389*EXP(Painel!$E$12-(Painel!$E$19^2)/2+NORMSINV(AleatProd!E388)*Painel!$E$19))</f>
        <v>1008352.5183190882</v>
      </c>
      <c r="F389" s="15">
        <f>(E389*EXP(Painel!$E$12-(Painel!$E$19^2)/2+NORMSINV(AleatProd!F388)*Painel!$E$19))</f>
        <v>1013745.5362047511</v>
      </c>
      <c r="G389" s="15">
        <f>(F389*EXP(Painel!$E$12-(Painel!$E$19^2)/2+NORMSINV(AleatProd!G388)*Painel!$E$19))</f>
        <v>1015358.3963029343</v>
      </c>
      <c r="H389" s="15">
        <f>(G389*EXP(Painel!$E$12-(Painel!$E$19^2)/2+NORMSINV(AleatProd!H388)*Painel!$E$19))</f>
        <v>1017473.9946487377</v>
      </c>
      <c r="I389" s="15">
        <f>(H389*EXP(Painel!$E$12-(Painel!$E$19^2)/2+NORMSINV(AleatProd!I388)*Painel!$E$19))</f>
        <v>1041258.7411448422</v>
      </c>
      <c r="J389" s="15">
        <f>(I389*EXP(Painel!$E$12-(Painel!$E$19^2)/2+NORMSINV(AleatProd!J388)*Painel!$E$19))</f>
        <v>1061939.9044420465</v>
      </c>
      <c r="K389" s="15">
        <f>(J389*EXP(Painel!$E$12-(Painel!$E$19^2)/2+NORMSINV(AleatProd!K388)*Painel!$E$19))</f>
        <v>1045211.7126762006</v>
      </c>
      <c r="L389" s="15">
        <f>(K389*EXP(Painel!$E$12-(Painel!$E$19^2)/2+NORMSINV(AleatProd!L388)*Painel!$E$19))</f>
        <v>1064443.7090436199</v>
      </c>
      <c r="M389" s="15">
        <f>(L389*EXP(Painel!$E$12-(Painel!$E$19^2)/2+NORMSINV(AleatProd!M388)*Painel!$E$19))</f>
        <v>1063893.1067409078</v>
      </c>
      <c r="N389" s="15">
        <f>(M389*EXP(Painel!$E$12-(Painel!$E$19^2)/2+NORMSINV(AleatProd!N388)*Painel!$E$19))</f>
        <v>1057914.9269416831</v>
      </c>
      <c r="O389" s="15">
        <f>(N389*EXP(Painel!$E$12-(Painel!$E$19^2)/2+NORMSINV(AleatProd!O388)*Painel!$E$19))</f>
        <v>1058145.1548996472</v>
      </c>
      <c r="P389" s="15">
        <f>(O389*EXP(Painel!$E$12-(Painel!$E$19^2)/2+NORMSINV(AleatProd!P388)*Painel!$E$19))</f>
        <v>1042191.5514001154</v>
      </c>
      <c r="Q389" s="15">
        <f>(P389*EXP(Painel!$E$12-(Painel!$E$19^2)/2+NORMSINV(AleatProd!Q388)*Painel!$E$19))</f>
        <v>1049858.3957926922</v>
      </c>
      <c r="R389" s="15">
        <f>(Q389*EXP(Painel!$E$12-(Painel!$E$19^2)/2+NORMSINV(AleatProd!R388)*Painel!$E$19))</f>
        <v>1050553.2138145613</v>
      </c>
      <c r="S389" s="15">
        <f>(R389*EXP(Painel!$E$12-(Painel!$E$19^2)/2+NORMSINV(AleatProd!S388)*Painel!$E$19))</f>
        <v>1023905.3601744032</v>
      </c>
      <c r="T389" s="15">
        <f>(S389*EXP(Painel!$E$12-(Painel!$E$19^2)/2+NORMSINV(AleatProd!T388)*Painel!$E$19))</f>
        <v>1015711.1616243159</v>
      </c>
      <c r="U389" s="15">
        <f>(T389*EXP(Painel!$E$12-(Painel!$E$19^2)/2+NORMSINV(AleatProd!U388)*Painel!$E$19))</f>
        <v>1018675.6427707146</v>
      </c>
      <c r="V389" s="15">
        <f>(U389*EXP(Painel!$E$12-(Painel!$E$19^2)/2+NORMSINV(AleatProd!V388)*Painel!$E$19))</f>
        <v>999675.53969586326</v>
      </c>
    </row>
    <row r="390" spans="1:22" x14ac:dyDescent="0.25">
      <c r="A390">
        <v>387</v>
      </c>
      <c r="B390" s="2">
        <f>Painel!$B$6</f>
        <v>1000000</v>
      </c>
      <c r="C390" s="15">
        <f>(B390*EXP(Painel!$E$12-(Painel!$E$19^2)/2+NORMSINV(AleatProd!C389)*Painel!$E$19))</f>
        <v>999638.74751928903</v>
      </c>
      <c r="D390" s="15">
        <f>(C390*EXP(Painel!$E$12-(Painel!$E$19^2)/2+NORMSINV(AleatProd!D389)*Painel!$E$19))</f>
        <v>1004771.875954251</v>
      </c>
      <c r="E390" s="15">
        <f>(D390*EXP(Painel!$E$12-(Painel!$E$19^2)/2+NORMSINV(AleatProd!E389)*Painel!$E$19))</f>
        <v>1008051.078508564</v>
      </c>
      <c r="F390" s="15">
        <f>(E390*EXP(Painel!$E$12-(Painel!$E$19^2)/2+NORMSINV(AleatProd!F389)*Painel!$E$19))</f>
        <v>1027647.6509703537</v>
      </c>
      <c r="G390" s="15">
        <f>(F390*EXP(Painel!$E$12-(Painel!$E$19^2)/2+NORMSINV(AleatProd!G389)*Painel!$E$19))</f>
        <v>1042559.0622853776</v>
      </c>
      <c r="H390" s="15">
        <f>(G390*EXP(Painel!$E$12-(Painel!$E$19^2)/2+NORMSINV(AleatProd!H389)*Painel!$E$19))</f>
        <v>1045912.855607692</v>
      </c>
      <c r="I390" s="15">
        <f>(H390*EXP(Painel!$E$12-(Painel!$E$19^2)/2+NORMSINV(AleatProd!I389)*Painel!$E$19))</f>
        <v>1054390.8339954421</v>
      </c>
      <c r="J390" s="15">
        <f>(I390*EXP(Painel!$E$12-(Painel!$E$19^2)/2+NORMSINV(AleatProd!J389)*Painel!$E$19))</f>
        <v>1061169.4040027754</v>
      </c>
      <c r="K390" s="15">
        <f>(J390*EXP(Painel!$E$12-(Painel!$E$19^2)/2+NORMSINV(AleatProd!K389)*Painel!$E$19))</f>
        <v>1058989.844262148</v>
      </c>
      <c r="L390" s="15">
        <f>(K390*EXP(Painel!$E$12-(Painel!$E$19^2)/2+NORMSINV(AleatProd!L389)*Painel!$E$19))</f>
        <v>1041222.7759463824</v>
      </c>
      <c r="M390" s="15">
        <f>(L390*EXP(Painel!$E$12-(Painel!$E$19^2)/2+NORMSINV(AleatProd!M389)*Painel!$E$19))</f>
        <v>1034364.6319683539</v>
      </c>
      <c r="N390" s="15">
        <f>(M390*EXP(Painel!$E$12-(Painel!$E$19^2)/2+NORMSINV(AleatProd!N389)*Painel!$E$19))</f>
        <v>1043996.4405118919</v>
      </c>
      <c r="O390" s="15">
        <f>(N390*EXP(Painel!$E$12-(Painel!$E$19^2)/2+NORMSINV(AleatProd!O389)*Painel!$E$19))</f>
        <v>1056857.1756836772</v>
      </c>
      <c r="P390" s="15">
        <f>(O390*EXP(Painel!$E$12-(Painel!$E$19^2)/2+NORMSINV(AleatProd!P389)*Painel!$E$19))</f>
        <v>1064711.9392301694</v>
      </c>
      <c r="Q390" s="15">
        <f>(P390*EXP(Painel!$E$12-(Painel!$E$19^2)/2+NORMSINV(AleatProd!Q389)*Painel!$E$19))</f>
        <v>1076609.3710179154</v>
      </c>
      <c r="R390" s="15">
        <f>(Q390*EXP(Painel!$E$12-(Painel!$E$19^2)/2+NORMSINV(AleatProd!R389)*Painel!$E$19))</f>
        <v>1068316.9694198384</v>
      </c>
      <c r="S390" s="15">
        <f>(R390*EXP(Painel!$E$12-(Painel!$E$19^2)/2+NORMSINV(AleatProd!S389)*Painel!$E$19))</f>
        <v>1063011.6816246628</v>
      </c>
      <c r="T390" s="15">
        <f>(S390*EXP(Painel!$E$12-(Painel!$E$19^2)/2+NORMSINV(AleatProd!T389)*Painel!$E$19))</f>
        <v>1063777.6202338785</v>
      </c>
      <c r="U390" s="15">
        <f>(T390*EXP(Painel!$E$12-(Painel!$E$19^2)/2+NORMSINV(AleatProd!U389)*Painel!$E$19))</f>
        <v>1097317.7399475228</v>
      </c>
      <c r="V390" s="15">
        <f>(U390*EXP(Painel!$E$12-(Painel!$E$19^2)/2+NORMSINV(AleatProd!V389)*Painel!$E$19))</f>
        <v>1076081.2041186828</v>
      </c>
    </row>
    <row r="391" spans="1:22" x14ac:dyDescent="0.25">
      <c r="A391">
        <v>388</v>
      </c>
      <c r="B391" s="2">
        <f>Painel!$B$6</f>
        <v>1000000</v>
      </c>
      <c r="C391" s="15">
        <f>(B391*EXP(Painel!$E$12-(Painel!$E$19^2)/2+NORMSINV(AleatProd!C390)*Painel!$E$19))</f>
        <v>1020989.2420003184</v>
      </c>
      <c r="D391" s="15">
        <f>(C391*EXP(Painel!$E$12-(Painel!$E$19^2)/2+NORMSINV(AleatProd!D390)*Painel!$E$19))</f>
        <v>1030707.1446952296</v>
      </c>
      <c r="E391" s="15">
        <f>(D391*EXP(Painel!$E$12-(Painel!$E$19^2)/2+NORMSINV(AleatProd!E390)*Painel!$E$19))</f>
        <v>1031769.2896397436</v>
      </c>
      <c r="F391" s="15">
        <f>(E391*EXP(Painel!$E$12-(Painel!$E$19^2)/2+NORMSINV(AleatProd!F390)*Painel!$E$19))</f>
        <v>1034002.0318513025</v>
      </c>
      <c r="G391" s="15">
        <f>(F391*EXP(Painel!$E$12-(Painel!$E$19^2)/2+NORMSINV(AleatProd!G390)*Painel!$E$19))</f>
        <v>1027810.7997007414</v>
      </c>
      <c r="H391" s="15">
        <f>(G391*EXP(Painel!$E$12-(Painel!$E$19^2)/2+NORMSINV(AleatProd!H390)*Painel!$E$19))</f>
        <v>1038209.0130722851</v>
      </c>
      <c r="I391" s="15">
        <f>(H391*EXP(Painel!$E$12-(Painel!$E$19^2)/2+NORMSINV(AleatProd!I390)*Painel!$E$19))</f>
        <v>1040444.0035843815</v>
      </c>
      <c r="J391" s="15">
        <f>(I391*EXP(Painel!$E$12-(Painel!$E$19^2)/2+NORMSINV(AleatProd!J390)*Painel!$E$19))</f>
        <v>1038727.2422187618</v>
      </c>
      <c r="K391" s="15">
        <f>(J391*EXP(Painel!$E$12-(Painel!$E$19^2)/2+NORMSINV(AleatProd!K390)*Painel!$E$19))</f>
        <v>1032985.3804321127</v>
      </c>
      <c r="L391" s="15">
        <f>(K391*EXP(Painel!$E$12-(Painel!$E$19^2)/2+NORMSINV(AleatProd!L390)*Painel!$E$19))</f>
        <v>1046109.2914226839</v>
      </c>
      <c r="M391" s="15">
        <f>(L391*EXP(Painel!$E$12-(Painel!$E$19^2)/2+NORMSINV(AleatProd!M390)*Painel!$E$19))</f>
        <v>1055023.4317058958</v>
      </c>
      <c r="N391" s="15">
        <f>(M391*EXP(Painel!$E$12-(Painel!$E$19^2)/2+NORMSINV(AleatProd!N390)*Painel!$E$19))</f>
        <v>1039831.3128359206</v>
      </c>
      <c r="O391" s="15">
        <f>(N391*EXP(Painel!$E$12-(Painel!$E$19^2)/2+NORMSINV(AleatProd!O390)*Painel!$E$19))</f>
        <v>1039627.8559037417</v>
      </c>
      <c r="P391" s="15">
        <f>(O391*EXP(Painel!$E$12-(Painel!$E$19^2)/2+NORMSINV(AleatProd!P390)*Painel!$E$19))</f>
        <v>1042141.3720935888</v>
      </c>
      <c r="Q391" s="15">
        <f>(P391*EXP(Painel!$E$12-(Painel!$E$19^2)/2+NORMSINV(AleatProd!Q390)*Painel!$E$19))</f>
        <v>1049167.711319492</v>
      </c>
      <c r="R391" s="15">
        <f>(Q391*EXP(Painel!$E$12-(Painel!$E$19^2)/2+NORMSINV(AleatProd!R390)*Painel!$E$19))</f>
        <v>1070250.8886731369</v>
      </c>
      <c r="S391" s="15">
        <f>(R391*EXP(Painel!$E$12-(Painel!$E$19^2)/2+NORMSINV(AleatProd!S390)*Painel!$E$19))</f>
        <v>1060854.7992785047</v>
      </c>
      <c r="T391" s="15">
        <f>(S391*EXP(Painel!$E$12-(Painel!$E$19^2)/2+NORMSINV(AleatProd!T390)*Painel!$E$19))</f>
        <v>1061879.0831805817</v>
      </c>
      <c r="U391" s="15">
        <f>(T391*EXP(Painel!$E$12-(Painel!$E$19^2)/2+NORMSINV(AleatProd!U390)*Painel!$E$19))</f>
        <v>1062671.337358074</v>
      </c>
      <c r="V391" s="15">
        <f>(U391*EXP(Painel!$E$12-(Painel!$E$19^2)/2+NORMSINV(AleatProd!V390)*Painel!$E$19))</f>
        <v>1063256.3080484837</v>
      </c>
    </row>
    <row r="392" spans="1:22" x14ac:dyDescent="0.25">
      <c r="A392">
        <v>389</v>
      </c>
      <c r="B392" s="2">
        <f>Painel!$B$6</f>
        <v>1000000</v>
      </c>
      <c r="C392" s="15">
        <f>(B392*EXP(Painel!$E$12-(Painel!$E$19^2)/2+NORMSINV(AleatProd!C391)*Painel!$E$19))</f>
        <v>994489.62978711212</v>
      </c>
      <c r="D392" s="15">
        <f>(C392*EXP(Painel!$E$12-(Painel!$E$19^2)/2+NORMSINV(AleatProd!D391)*Painel!$E$19))</f>
        <v>1006138.3568473745</v>
      </c>
      <c r="E392" s="15">
        <f>(D392*EXP(Painel!$E$12-(Painel!$E$19^2)/2+NORMSINV(AleatProd!E391)*Painel!$E$19))</f>
        <v>1004143.2226836815</v>
      </c>
      <c r="F392" s="15">
        <f>(E392*EXP(Painel!$E$12-(Painel!$E$19^2)/2+NORMSINV(AleatProd!F391)*Painel!$E$19))</f>
        <v>996322.19006785762</v>
      </c>
      <c r="G392" s="15">
        <f>(F392*EXP(Painel!$E$12-(Painel!$E$19^2)/2+NORMSINV(AleatProd!G391)*Painel!$E$19))</f>
        <v>988982.03192773194</v>
      </c>
      <c r="H392" s="15">
        <f>(G392*EXP(Painel!$E$12-(Painel!$E$19^2)/2+NORMSINV(AleatProd!H391)*Painel!$E$19))</f>
        <v>998253.38147122553</v>
      </c>
      <c r="I392" s="15">
        <f>(H392*EXP(Painel!$E$12-(Painel!$E$19^2)/2+NORMSINV(AleatProd!I391)*Painel!$E$19))</f>
        <v>999661.53031148796</v>
      </c>
      <c r="J392" s="15">
        <f>(I392*EXP(Painel!$E$12-(Painel!$E$19^2)/2+NORMSINV(AleatProd!J391)*Painel!$E$19))</f>
        <v>1023107.4442220763</v>
      </c>
      <c r="K392" s="15">
        <f>(J392*EXP(Painel!$E$12-(Painel!$E$19^2)/2+NORMSINV(AleatProd!K391)*Painel!$E$19))</f>
        <v>1019796.8994572952</v>
      </c>
      <c r="L392" s="15">
        <f>(K392*EXP(Painel!$E$12-(Painel!$E$19^2)/2+NORMSINV(AleatProd!L391)*Painel!$E$19))</f>
        <v>1028002.7462388705</v>
      </c>
      <c r="M392" s="15">
        <f>(L392*EXP(Painel!$E$12-(Painel!$E$19^2)/2+NORMSINV(AleatProd!M391)*Painel!$E$19))</f>
        <v>1031701.2481265528</v>
      </c>
      <c r="N392" s="15">
        <f>(M392*EXP(Painel!$E$12-(Painel!$E$19^2)/2+NORMSINV(AleatProd!N391)*Painel!$E$19))</f>
        <v>1036922.1044821509</v>
      </c>
      <c r="O392" s="15">
        <f>(N392*EXP(Painel!$E$12-(Painel!$E$19^2)/2+NORMSINV(AleatProd!O391)*Painel!$E$19))</f>
        <v>1046598.4319328946</v>
      </c>
      <c r="P392" s="15">
        <f>(O392*EXP(Painel!$E$12-(Painel!$E$19^2)/2+NORMSINV(AleatProd!P391)*Painel!$E$19))</f>
        <v>1066066.347903352</v>
      </c>
      <c r="Q392" s="15">
        <f>(P392*EXP(Painel!$E$12-(Painel!$E$19^2)/2+NORMSINV(AleatProd!Q391)*Painel!$E$19))</f>
        <v>1069407.3778420156</v>
      </c>
      <c r="R392" s="15">
        <f>(Q392*EXP(Painel!$E$12-(Painel!$E$19^2)/2+NORMSINV(AleatProd!R391)*Painel!$E$19))</f>
        <v>1064958.0068197669</v>
      </c>
      <c r="S392" s="15">
        <f>(R392*EXP(Painel!$E$12-(Painel!$E$19^2)/2+NORMSINV(AleatProd!S391)*Painel!$E$19))</f>
        <v>1062312.1508656789</v>
      </c>
      <c r="T392" s="15">
        <f>(S392*EXP(Painel!$E$12-(Painel!$E$19^2)/2+NORMSINV(AleatProd!T391)*Painel!$E$19))</f>
        <v>1060822.320509051</v>
      </c>
      <c r="U392" s="15">
        <f>(T392*EXP(Painel!$E$12-(Painel!$E$19^2)/2+NORMSINV(AleatProd!U391)*Painel!$E$19))</f>
        <v>1040327.0947673102</v>
      </c>
      <c r="V392" s="15">
        <f>(U392*EXP(Painel!$E$12-(Painel!$E$19^2)/2+NORMSINV(AleatProd!V391)*Painel!$E$19))</f>
        <v>1045193.709219955</v>
      </c>
    </row>
    <row r="393" spans="1:22" x14ac:dyDescent="0.25">
      <c r="A393">
        <v>390</v>
      </c>
      <c r="B393" s="2">
        <f>Painel!$B$6</f>
        <v>1000000</v>
      </c>
      <c r="C393" s="15">
        <f>(B393*EXP(Painel!$E$12-(Painel!$E$19^2)/2+NORMSINV(AleatProd!C392)*Painel!$E$19))</f>
        <v>1010749.2833638467</v>
      </c>
      <c r="D393" s="15">
        <f>(C393*EXP(Painel!$E$12-(Painel!$E$19^2)/2+NORMSINV(AleatProd!D392)*Painel!$E$19))</f>
        <v>1024402.6703233107</v>
      </c>
      <c r="E393" s="15">
        <f>(D393*EXP(Painel!$E$12-(Painel!$E$19^2)/2+NORMSINV(AleatProd!E392)*Painel!$E$19))</f>
        <v>1023367.5175904154</v>
      </c>
      <c r="F393" s="15">
        <f>(E393*EXP(Painel!$E$12-(Painel!$E$19^2)/2+NORMSINV(AleatProd!F392)*Painel!$E$19))</f>
        <v>1037286.3152696913</v>
      </c>
      <c r="G393" s="15">
        <f>(F393*EXP(Painel!$E$12-(Painel!$E$19^2)/2+NORMSINV(AleatProd!G392)*Painel!$E$19))</f>
        <v>1022666.7935018174</v>
      </c>
      <c r="H393" s="15">
        <f>(G393*EXP(Painel!$E$12-(Painel!$E$19^2)/2+NORMSINV(AleatProd!H392)*Painel!$E$19))</f>
        <v>1038621.9542793841</v>
      </c>
      <c r="I393" s="15">
        <f>(H393*EXP(Painel!$E$12-(Painel!$E$19^2)/2+NORMSINV(AleatProd!I392)*Painel!$E$19))</f>
        <v>1045291.7785170273</v>
      </c>
      <c r="J393" s="15">
        <f>(I393*EXP(Painel!$E$12-(Painel!$E$19^2)/2+NORMSINV(AleatProd!J392)*Painel!$E$19))</f>
        <v>1038689.0457604668</v>
      </c>
      <c r="K393" s="15">
        <f>(J393*EXP(Painel!$E$12-(Painel!$E$19^2)/2+NORMSINV(AleatProd!K392)*Painel!$E$19))</f>
        <v>1041201.2107646255</v>
      </c>
      <c r="L393" s="15">
        <f>(K393*EXP(Painel!$E$12-(Painel!$E$19^2)/2+NORMSINV(AleatProd!L392)*Painel!$E$19))</f>
        <v>1050784.1479218325</v>
      </c>
      <c r="M393" s="15">
        <f>(L393*EXP(Painel!$E$12-(Painel!$E$19^2)/2+NORMSINV(AleatProd!M392)*Painel!$E$19))</f>
        <v>1024590.433714459</v>
      </c>
      <c r="N393" s="15">
        <f>(M393*EXP(Painel!$E$12-(Painel!$E$19^2)/2+NORMSINV(AleatProd!N392)*Painel!$E$19))</f>
        <v>1013599.8039047499</v>
      </c>
      <c r="O393" s="15">
        <f>(N393*EXP(Painel!$E$12-(Painel!$E$19^2)/2+NORMSINV(AleatProd!O392)*Painel!$E$19))</f>
        <v>1028928.5320477765</v>
      </c>
      <c r="P393" s="15">
        <f>(O393*EXP(Painel!$E$12-(Painel!$E$19^2)/2+NORMSINV(AleatProd!P392)*Painel!$E$19))</f>
        <v>1038136.2425861283</v>
      </c>
      <c r="Q393" s="15">
        <f>(P393*EXP(Painel!$E$12-(Painel!$E$19^2)/2+NORMSINV(AleatProd!Q392)*Painel!$E$19))</f>
        <v>1046810.7635302567</v>
      </c>
      <c r="R393" s="15">
        <f>(Q393*EXP(Painel!$E$12-(Painel!$E$19^2)/2+NORMSINV(AleatProd!R392)*Painel!$E$19))</f>
        <v>1055768.8694404291</v>
      </c>
      <c r="S393" s="15">
        <f>(R393*EXP(Painel!$E$12-(Painel!$E$19^2)/2+NORMSINV(AleatProd!S392)*Painel!$E$19))</f>
        <v>1070379.135550942</v>
      </c>
      <c r="T393" s="15">
        <f>(S393*EXP(Painel!$E$12-(Painel!$E$19^2)/2+NORMSINV(AleatProd!T392)*Painel!$E$19))</f>
        <v>1048232.9373510942</v>
      </c>
      <c r="U393" s="15">
        <f>(T393*EXP(Painel!$E$12-(Painel!$E$19^2)/2+NORMSINV(AleatProd!U392)*Painel!$E$19))</f>
        <v>1057377.8485065408</v>
      </c>
      <c r="V393" s="15">
        <f>(U393*EXP(Painel!$E$12-(Painel!$E$19^2)/2+NORMSINV(AleatProd!V392)*Painel!$E$19))</f>
        <v>1046027.0637736142</v>
      </c>
    </row>
    <row r="394" spans="1:22" x14ac:dyDescent="0.25">
      <c r="A394">
        <v>391</v>
      </c>
      <c r="B394" s="2">
        <f>Painel!$B$6</f>
        <v>1000000</v>
      </c>
      <c r="C394" s="15">
        <f>(B394*EXP(Painel!$E$12-(Painel!$E$19^2)/2+NORMSINV(AleatProd!C393)*Painel!$E$19))</f>
        <v>984253.98197180952</v>
      </c>
      <c r="D394" s="15">
        <f>(C394*EXP(Painel!$E$12-(Painel!$E$19^2)/2+NORMSINV(AleatProd!D393)*Painel!$E$19))</f>
        <v>985430.70388737298</v>
      </c>
      <c r="E394" s="15">
        <f>(D394*EXP(Painel!$E$12-(Painel!$E$19^2)/2+NORMSINV(AleatProd!E393)*Painel!$E$19))</f>
        <v>978182.02093095495</v>
      </c>
      <c r="F394" s="15">
        <f>(E394*EXP(Painel!$E$12-(Painel!$E$19^2)/2+NORMSINV(AleatProd!F393)*Painel!$E$19))</f>
        <v>971021.53125688445</v>
      </c>
      <c r="G394" s="15">
        <f>(F394*EXP(Painel!$E$12-(Painel!$E$19^2)/2+NORMSINV(AleatProd!G393)*Painel!$E$19))</f>
        <v>978184.6699884081</v>
      </c>
      <c r="H394" s="15">
        <f>(G394*EXP(Painel!$E$12-(Painel!$E$19^2)/2+NORMSINV(AleatProd!H393)*Painel!$E$19))</f>
        <v>992442.1905575766</v>
      </c>
      <c r="I394" s="15">
        <f>(H394*EXP(Painel!$E$12-(Painel!$E$19^2)/2+NORMSINV(AleatProd!I393)*Painel!$E$19))</f>
        <v>987818.30914076464</v>
      </c>
      <c r="J394" s="15">
        <f>(I394*EXP(Painel!$E$12-(Painel!$E$19^2)/2+NORMSINV(AleatProd!J393)*Painel!$E$19))</f>
        <v>971771.7277268843</v>
      </c>
      <c r="K394" s="15">
        <f>(J394*EXP(Painel!$E$12-(Painel!$E$19^2)/2+NORMSINV(AleatProd!K393)*Painel!$E$19))</f>
        <v>968963.4999571949</v>
      </c>
      <c r="L394" s="15">
        <f>(K394*EXP(Painel!$E$12-(Painel!$E$19^2)/2+NORMSINV(AleatProd!L393)*Painel!$E$19))</f>
        <v>954358.73814065719</v>
      </c>
      <c r="M394" s="15">
        <f>(L394*EXP(Painel!$E$12-(Painel!$E$19^2)/2+NORMSINV(AleatProd!M393)*Painel!$E$19))</f>
        <v>971224.97177618078</v>
      </c>
      <c r="N394" s="15">
        <f>(M394*EXP(Painel!$E$12-(Painel!$E$19^2)/2+NORMSINV(AleatProd!N393)*Painel!$E$19))</f>
        <v>989361.71153167216</v>
      </c>
      <c r="O394" s="15">
        <f>(N394*EXP(Painel!$E$12-(Painel!$E$19^2)/2+NORMSINV(AleatProd!O393)*Painel!$E$19))</f>
        <v>987883.21436073771</v>
      </c>
      <c r="P394" s="15">
        <f>(O394*EXP(Painel!$E$12-(Painel!$E$19^2)/2+NORMSINV(AleatProd!P393)*Painel!$E$19))</f>
        <v>982263.62037996796</v>
      </c>
      <c r="Q394" s="15">
        <f>(P394*EXP(Painel!$E$12-(Painel!$E$19^2)/2+NORMSINV(AleatProd!Q393)*Painel!$E$19))</f>
        <v>984271.33859728079</v>
      </c>
      <c r="R394" s="15">
        <f>(Q394*EXP(Painel!$E$12-(Painel!$E$19^2)/2+NORMSINV(AleatProd!R393)*Painel!$E$19))</f>
        <v>994657.41518995888</v>
      </c>
      <c r="S394" s="15">
        <f>(R394*EXP(Painel!$E$12-(Painel!$E$19^2)/2+NORMSINV(AleatProd!S393)*Painel!$E$19))</f>
        <v>982467.5063186367</v>
      </c>
      <c r="T394" s="15">
        <f>(S394*EXP(Painel!$E$12-(Painel!$E$19^2)/2+NORMSINV(AleatProd!T393)*Painel!$E$19))</f>
        <v>970571.05879212834</v>
      </c>
      <c r="U394" s="15">
        <f>(T394*EXP(Painel!$E$12-(Painel!$E$19^2)/2+NORMSINV(AleatProd!U393)*Painel!$E$19))</f>
        <v>976337.68041217292</v>
      </c>
      <c r="V394" s="15">
        <f>(U394*EXP(Painel!$E$12-(Painel!$E$19^2)/2+NORMSINV(AleatProd!V393)*Painel!$E$19))</f>
        <v>979368.2232170956</v>
      </c>
    </row>
    <row r="395" spans="1:22" x14ac:dyDescent="0.25">
      <c r="A395">
        <v>392</v>
      </c>
      <c r="B395" s="2">
        <f>Painel!$B$6</f>
        <v>1000000</v>
      </c>
      <c r="C395" s="15">
        <f>(B395*EXP(Painel!$E$12-(Painel!$E$19^2)/2+NORMSINV(AleatProd!C394)*Painel!$E$19))</f>
        <v>1016531.3919169141</v>
      </c>
      <c r="D395" s="15">
        <f>(C395*EXP(Painel!$E$12-(Painel!$E$19^2)/2+NORMSINV(AleatProd!D394)*Painel!$E$19))</f>
        <v>1013025.9695456997</v>
      </c>
      <c r="E395" s="15">
        <f>(D395*EXP(Painel!$E$12-(Painel!$E$19^2)/2+NORMSINV(AleatProd!E394)*Painel!$E$19))</f>
        <v>1019536.264070568</v>
      </c>
      <c r="F395" s="15">
        <f>(E395*EXP(Painel!$E$12-(Painel!$E$19^2)/2+NORMSINV(AleatProd!F394)*Painel!$E$19))</f>
        <v>1031596.1478762093</v>
      </c>
      <c r="G395" s="15">
        <f>(F395*EXP(Painel!$E$12-(Painel!$E$19^2)/2+NORMSINV(AleatProd!G394)*Painel!$E$19))</f>
        <v>1019555.9386761964</v>
      </c>
      <c r="H395" s="15">
        <f>(G395*EXP(Painel!$E$12-(Painel!$E$19^2)/2+NORMSINV(AleatProd!H394)*Painel!$E$19))</f>
        <v>1040599.0967160888</v>
      </c>
      <c r="I395" s="15">
        <f>(H395*EXP(Painel!$E$12-(Painel!$E$19^2)/2+NORMSINV(AleatProd!I394)*Painel!$E$19))</f>
        <v>1043283.8793306943</v>
      </c>
      <c r="J395" s="15">
        <f>(I395*EXP(Painel!$E$12-(Painel!$E$19^2)/2+NORMSINV(AleatProd!J394)*Painel!$E$19))</f>
        <v>1046723.1472602792</v>
      </c>
      <c r="K395" s="15">
        <f>(J395*EXP(Painel!$E$12-(Painel!$E$19^2)/2+NORMSINV(AleatProd!K394)*Painel!$E$19))</f>
        <v>1055459.4065633002</v>
      </c>
      <c r="L395" s="15">
        <f>(K395*EXP(Painel!$E$12-(Painel!$E$19^2)/2+NORMSINV(AleatProd!L394)*Painel!$E$19))</f>
        <v>1054824.8675070351</v>
      </c>
      <c r="M395" s="15">
        <f>(L395*EXP(Painel!$E$12-(Painel!$E$19^2)/2+NORMSINV(AleatProd!M394)*Painel!$E$19))</f>
        <v>1051684.958939414</v>
      </c>
      <c r="N395" s="15">
        <f>(M395*EXP(Painel!$E$12-(Painel!$E$19^2)/2+NORMSINV(AleatProd!N394)*Painel!$E$19))</f>
        <v>1040419.0736831889</v>
      </c>
      <c r="O395" s="15">
        <f>(N395*EXP(Painel!$E$12-(Painel!$E$19^2)/2+NORMSINV(AleatProd!O394)*Painel!$E$19))</f>
        <v>1039984.4196881613</v>
      </c>
      <c r="P395" s="15">
        <f>(O395*EXP(Painel!$E$12-(Painel!$E$19^2)/2+NORMSINV(AleatProd!P394)*Painel!$E$19))</f>
        <v>1047292.9762407145</v>
      </c>
      <c r="Q395" s="15">
        <f>(P395*EXP(Painel!$E$12-(Painel!$E$19^2)/2+NORMSINV(AleatProd!Q394)*Painel!$E$19))</f>
        <v>1042417.6814962638</v>
      </c>
      <c r="R395" s="15">
        <f>(Q395*EXP(Painel!$E$12-(Painel!$E$19^2)/2+NORMSINV(AleatProd!R394)*Painel!$E$19))</f>
        <v>1036010.9761240346</v>
      </c>
      <c r="S395" s="15">
        <f>(R395*EXP(Painel!$E$12-(Painel!$E$19^2)/2+NORMSINV(AleatProd!S394)*Painel!$E$19))</f>
        <v>1040343.6883457055</v>
      </c>
      <c r="T395" s="15">
        <f>(S395*EXP(Painel!$E$12-(Painel!$E$19^2)/2+NORMSINV(AleatProd!T394)*Painel!$E$19))</f>
        <v>1045396.7387450509</v>
      </c>
      <c r="U395" s="15">
        <f>(T395*EXP(Painel!$E$12-(Painel!$E$19^2)/2+NORMSINV(AleatProd!U394)*Painel!$E$19))</f>
        <v>1062862.3908710487</v>
      </c>
      <c r="V395" s="15">
        <f>(U395*EXP(Painel!$E$12-(Painel!$E$19^2)/2+NORMSINV(AleatProd!V394)*Painel!$E$19))</f>
        <v>1067204.9377160715</v>
      </c>
    </row>
    <row r="396" spans="1:22" x14ac:dyDescent="0.25">
      <c r="A396">
        <v>393</v>
      </c>
      <c r="B396" s="2">
        <f>Painel!$B$6</f>
        <v>1000000</v>
      </c>
      <c r="C396" s="15">
        <f>(B396*EXP(Painel!$E$12-(Painel!$E$19^2)/2+NORMSINV(AleatProd!C395)*Painel!$E$19))</f>
        <v>1017755.5729244539</v>
      </c>
      <c r="D396" s="15">
        <f>(C396*EXP(Painel!$E$12-(Painel!$E$19^2)/2+NORMSINV(AleatProd!D395)*Painel!$E$19))</f>
        <v>1011549.7340229446</v>
      </c>
      <c r="E396" s="15">
        <f>(D396*EXP(Painel!$E$12-(Painel!$E$19^2)/2+NORMSINV(AleatProd!E395)*Painel!$E$19))</f>
        <v>1014231.3537731465</v>
      </c>
      <c r="F396" s="15">
        <f>(E396*EXP(Painel!$E$12-(Painel!$E$19^2)/2+NORMSINV(AleatProd!F395)*Painel!$E$19))</f>
        <v>1016529.1991999204</v>
      </c>
      <c r="G396" s="15">
        <f>(F396*EXP(Painel!$E$12-(Painel!$E$19^2)/2+NORMSINV(AleatProd!G395)*Painel!$E$19))</f>
        <v>1017906.2773210841</v>
      </c>
      <c r="H396" s="15">
        <f>(G396*EXP(Painel!$E$12-(Painel!$E$19^2)/2+NORMSINV(AleatProd!H395)*Painel!$E$19))</f>
        <v>1008953.1333498068</v>
      </c>
      <c r="I396" s="15">
        <f>(H396*EXP(Painel!$E$12-(Painel!$E$19^2)/2+NORMSINV(AleatProd!I395)*Painel!$E$19))</f>
        <v>997530.4378571593</v>
      </c>
      <c r="J396" s="15">
        <f>(I396*EXP(Painel!$E$12-(Painel!$E$19^2)/2+NORMSINV(AleatProd!J395)*Painel!$E$19))</f>
        <v>991391.17695912905</v>
      </c>
      <c r="K396" s="15">
        <f>(J396*EXP(Painel!$E$12-(Painel!$E$19^2)/2+NORMSINV(AleatProd!K395)*Painel!$E$19))</f>
        <v>992869.14759864029</v>
      </c>
      <c r="L396" s="15">
        <f>(K396*EXP(Painel!$E$12-(Painel!$E$19^2)/2+NORMSINV(AleatProd!L395)*Painel!$E$19))</f>
        <v>992652.67866041092</v>
      </c>
      <c r="M396" s="15">
        <f>(L396*EXP(Painel!$E$12-(Painel!$E$19^2)/2+NORMSINV(AleatProd!M395)*Painel!$E$19))</f>
        <v>1003039.7920664656</v>
      </c>
      <c r="N396" s="15">
        <f>(M396*EXP(Painel!$E$12-(Painel!$E$19^2)/2+NORMSINV(AleatProd!N395)*Painel!$E$19))</f>
        <v>993278.63987843611</v>
      </c>
      <c r="O396" s="15">
        <f>(N396*EXP(Painel!$E$12-(Painel!$E$19^2)/2+NORMSINV(AleatProd!O395)*Painel!$E$19))</f>
        <v>996487.29291904473</v>
      </c>
      <c r="P396" s="15">
        <f>(O396*EXP(Painel!$E$12-(Painel!$E$19^2)/2+NORMSINV(AleatProd!P395)*Painel!$E$19))</f>
        <v>987907.90523682837</v>
      </c>
      <c r="Q396" s="15">
        <f>(P396*EXP(Painel!$E$12-(Painel!$E$19^2)/2+NORMSINV(AleatProd!Q395)*Painel!$E$19))</f>
        <v>974029.75797537237</v>
      </c>
      <c r="R396" s="15">
        <f>(Q396*EXP(Painel!$E$12-(Painel!$E$19^2)/2+NORMSINV(AleatProd!R395)*Painel!$E$19))</f>
        <v>969489.40708333452</v>
      </c>
      <c r="S396" s="15">
        <f>(R396*EXP(Painel!$E$12-(Painel!$E$19^2)/2+NORMSINV(AleatProd!S395)*Painel!$E$19))</f>
        <v>969543.83033247374</v>
      </c>
      <c r="T396" s="15">
        <f>(S396*EXP(Painel!$E$12-(Painel!$E$19^2)/2+NORMSINV(AleatProd!T395)*Painel!$E$19))</f>
        <v>968941.98227364069</v>
      </c>
      <c r="U396" s="15">
        <f>(T396*EXP(Painel!$E$12-(Painel!$E$19^2)/2+NORMSINV(AleatProd!U395)*Painel!$E$19))</f>
        <v>962231.37792716629</v>
      </c>
      <c r="V396" s="15">
        <f>(U396*EXP(Painel!$E$12-(Painel!$E$19^2)/2+NORMSINV(AleatProd!V395)*Painel!$E$19))</f>
        <v>964675.71957279393</v>
      </c>
    </row>
    <row r="397" spans="1:22" x14ac:dyDescent="0.25">
      <c r="A397">
        <v>394</v>
      </c>
      <c r="B397" s="2">
        <f>Painel!$B$6</f>
        <v>1000000</v>
      </c>
      <c r="C397" s="15">
        <f>(B397*EXP(Painel!$E$12-(Painel!$E$19^2)/2+NORMSINV(AleatProd!C396)*Painel!$E$19))</f>
        <v>1004542.3243514282</v>
      </c>
      <c r="D397" s="15">
        <f>(C397*EXP(Painel!$E$12-(Painel!$E$19^2)/2+NORMSINV(AleatProd!D396)*Painel!$E$19))</f>
        <v>1027506.5172744159</v>
      </c>
      <c r="E397" s="15">
        <f>(D397*EXP(Painel!$E$12-(Painel!$E$19^2)/2+NORMSINV(AleatProd!E396)*Painel!$E$19))</f>
        <v>1030200.7057428627</v>
      </c>
      <c r="F397" s="15">
        <f>(E397*EXP(Painel!$E$12-(Painel!$E$19^2)/2+NORMSINV(AleatProd!F396)*Painel!$E$19))</f>
        <v>1028819.2327095699</v>
      </c>
      <c r="G397" s="15">
        <f>(F397*EXP(Painel!$E$12-(Painel!$E$19^2)/2+NORMSINV(AleatProd!G396)*Painel!$E$19))</f>
        <v>1045877.7492119508</v>
      </c>
      <c r="H397" s="15">
        <f>(G397*EXP(Painel!$E$12-(Painel!$E$19^2)/2+NORMSINV(AleatProd!H396)*Painel!$E$19))</f>
        <v>1044636.2877165203</v>
      </c>
      <c r="I397" s="15">
        <f>(H397*EXP(Painel!$E$12-(Painel!$E$19^2)/2+NORMSINV(AleatProd!I396)*Painel!$E$19))</f>
        <v>1053809.3288081207</v>
      </c>
      <c r="J397" s="15">
        <f>(I397*EXP(Painel!$E$12-(Painel!$E$19^2)/2+NORMSINV(AleatProd!J396)*Painel!$E$19))</f>
        <v>1045276.9683581071</v>
      </c>
      <c r="K397" s="15">
        <f>(J397*EXP(Painel!$E$12-(Painel!$E$19^2)/2+NORMSINV(AleatProd!K396)*Painel!$E$19))</f>
        <v>1029550.618490455</v>
      </c>
      <c r="L397" s="15">
        <f>(K397*EXP(Painel!$E$12-(Painel!$E$19^2)/2+NORMSINV(AleatProd!L396)*Painel!$E$19))</f>
        <v>1024637.4346751296</v>
      </c>
      <c r="M397" s="15">
        <f>(L397*EXP(Painel!$E$12-(Painel!$E$19^2)/2+NORMSINV(AleatProd!M396)*Painel!$E$19))</f>
        <v>1027850.9175279661</v>
      </c>
      <c r="N397" s="15">
        <f>(M397*EXP(Painel!$E$12-(Painel!$E$19^2)/2+NORMSINV(AleatProd!N396)*Painel!$E$19))</f>
        <v>1009927.5070794731</v>
      </c>
      <c r="O397" s="15">
        <f>(N397*EXP(Painel!$E$12-(Painel!$E$19^2)/2+NORMSINV(AleatProd!O396)*Painel!$E$19))</f>
        <v>996948.12369334185</v>
      </c>
      <c r="P397" s="15">
        <f>(O397*EXP(Painel!$E$12-(Painel!$E$19^2)/2+NORMSINV(AleatProd!P396)*Painel!$E$19))</f>
        <v>996544.78996160196</v>
      </c>
      <c r="Q397" s="15">
        <f>(P397*EXP(Painel!$E$12-(Painel!$E$19^2)/2+NORMSINV(AleatProd!Q396)*Painel!$E$19))</f>
        <v>989687.34874387155</v>
      </c>
      <c r="R397" s="15">
        <f>(Q397*EXP(Painel!$E$12-(Painel!$E$19^2)/2+NORMSINV(AleatProd!R396)*Painel!$E$19))</f>
        <v>1010533.8380498916</v>
      </c>
      <c r="S397" s="15">
        <f>(R397*EXP(Painel!$E$12-(Painel!$E$19^2)/2+NORMSINV(AleatProd!S396)*Painel!$E$19))</f>
        <v>988640.33218548109</v>
      </c>
      <c r="T397" s="15">
        <f>(S397*EXP(Painel!$E$12-(Painel!$E$19^2)/2+NORMSINV(AleatProd!T396)*Painel!$E$19))</f>
        <v>979946.7101998888</v>
      </c>
      <c r="U397" s="15">
        <f>(T397*EXP(Painel!$E$12-(Painel!$E$19^2)/2+NORMSINV(AleatProd!U396)*Painel!$E$19))</f>
        <v>982076.84032410581</v>
      </c>
      <c r="V397" s="15">
        <f>(U397*EXP(Painel!$E$12-(Painel!$E$19^2)/2+NORMSINV(AleatProd!V396)*Painel!$E$19))</f>
        <v>964170.59637129097</v>
      </c>
    </row>
    <row r="398" spans="1:22" x14ac:dyDescent="0.25">
      <c r="A398">
        <v>395</v>
      </c>
      <c r="B398" s="2">
        <f>Painel!$B$6</f>
        <v>1000000</v>
      </c>
      <c r="C398" s="15">
        <f>(B398*EXP(Painel!$E$12-(Painel!$E$19^2)/2+NORMSINV(AleatProd!C397)*Painel!$E$19))</f>
        <v>988246.04150142288</v>
      </c>
      <c r="D398" s="15">
        <f>(C398*EXP(Painel!$E$12-(Painel!$E$19^2)/2+NORMSINV(AleatProd!D397)*Painel!$E$19))</f>
        <v>982806.01147734525</v>
      </c>
      <c r="E398" s="15">
        <f>(D398*EXP(Painel!$E$12-(Painel!$E$19^2)/2+NORMSINV(AleatProd!E397)*Painel!$E$19))</f>
        <v>978628.37479010015</v>
      </c>
      <c r="F398" s="15">
        <f>(E398*EXP(Painel!$E$12-(Painel!$E$19^2)/2+NORMSINV(AleatProd!F397)*Painel!$E$19))</f>
        <v>982843.16633178736</v>
      </c>
      <c r="G398" s="15">
        <f>(F398*EXP(Painel!$E$12-(Painel!$E$19^2)/2+NORMSINV(AleatProd!G397)*Painel!$E$19))</f>
        <v>991998.50538563589</v>
      </c>
      <c r="H398" s="15">
        <f>(G398*EXP(Painel!$E$12-(Painel!$E$19^2)/2+NORMSINV(AleatProd!H397)*Painel!$E$19))</f>
        <v>989335.49718730222</v>
      </c>
      <c r="I398" s="15">
        <f>(H398*EXP(Painel!$E$12-(Painel!$E$19^2)/2+NORMSINV(AleatProd!I397)*Painel!$E$19))</f>
        <v>998369.21689413767</v>
      </c>
      <c r="J398" s="15">
        <f>(I398*EXP(Painel!$E$12-(Painel!$E$19^2)/2+NORMSINV(AleatProd!J397)*Painel!$E$19))</f>
        <v>1001134.3821979716</v>
      </c>
      <c r="K398" s="15">
        <f>(J398*EXP(Painel!$E$12-(Painel!$E$19^2)/2+NORMSINV(AleatProd!K397)*Painel!$E$19))</f>
        <v>1002002.1687040722</v>
      </c>
      <c r="L398" s="15">
        <f>(K398*EXP(Painel!$E$12-(Painel!$E$19^2)/2+NORMSINV(AleatProd!L397)*Painel!$E$19))</f>
        <v>990098.83561309963</v>
      </c>
      <c r="M398" s="15">
        <f>(L398*EXP(Painel!$E$12-(Painel!$E$19^2)/2+NORMSINV(AleatProd!M397)*Painel!$E$19))</f>
        <v>994353.97595398617</v>
      </c>
      <c r="N398" s="15">
        <f>(M398*EXP(Painel!$E$12-(Painel!$E$19^2)/2+NORMSINV(AleatProd!N397)*Painel!$E$19))</f>
        <v>1002132.1068019497</v>
      </c>
      <c r="O398" s="15">
        <f>(N398*EXP(Painel!$E$12-(Painel!$E$19^2)/2+NORMSINV(AleatProd!O397)*Painel!$E$19))</f>
        <v>1002854.2345303452</v>
      </c>
      <c r="P398" s="15">
        <f>(O398*EXP(Painel!$E$12-(Painel!$E$19^2)/2+NORMSINV(AleatProd!P397)*Painel!$E$19))</f>
        <v>998783.69484680553</v>
      </c>
      <c r="Q398" s="15">
        <f>(P398*EXP(Painel!$E$12-(Painel!$E$19^2)/2+NORMSINV(AleatProd!Q397)*Painel!$E$19))</f>
        <v>1008543.0665833424</v>
      </c>
      <c r="R398" s="15">
        <f>(Q398*EXP(Painel!$E$12-(Painel!$E$19^2)/2+NORMSINV(AleatProd!R397)*Painel!$E$19))</f>
        <v>1023839.5301380388</v>
      </c>
      <c r="S398" s="15">
        <f>(R398*EXP(Painel!$E$12-(Painel!$E$19^2)/2+NORMSINV(AleatProd!S397)*Painel!$E$19))</f>
        <v>1018622.6760083209</v>
      </c>
      <c r="T398" s="15">
        <f>(S398*EXP(Painel!$E$12-(Painel!$E$19^2)/2+NORMSINV(AleatProd!T397)*Painel!$E$19))</f>
        <v>1025956.5726722614</v>
      </c>
      <c r="U398" s="15">
        <f>(T398*EXP(Painel!$E$12-(Painel!$E$19^2)/2+NORMSINV(AleatProd!U397)*Painel!$E$19))</f>
        <v>1038052.9626692461</v>
      </c>
      <c r="V398" s="15">
        <f>(U398*EXP(Painel!$E$12-(Painel!$E$19^2)/2+NORMSINV(AleatProd!V397)*Painel!$E$19))</f>
        <v>1028353.1040777186</v>
      </c>
    </row>
    <row r="399" spans="1:22" x14ac:dyDescent="0.25">
      <c r="A399">
        <v>396</v>
      </c>
      <c r="B399" s="2">
        <f>Painel!$B$6</f>
        <v>1000000</v>
      </c>
      <c r="C399" s="15">
        <f>(B399*EXP(Painel!$E$12-(Painel!$E$19^2)/2+NORMSINV(AleatProd!C398)*Painel!$E$19))</f>
        <v>1009491.9535262261</v>
      </c>
      <c r="D399" s="15">
        <f>(C399*EXP(Painel!$E$12-(Painel!$E$19^2)/2+NORMSINV(AleatProd!D398)*Painel!$E$19))</f>
        <v>1013278.6129923736</v>
      </c>
      <c r="E399" s="15">
        <f>(D399*EXP(Painel!$E$12-(Painel!$E$19^2)/2+NORMSINV(AleatProd!E398)*Painel!$E$19))</f>
        <v>1006097.2587083593</v>
      </c>
      <c r="F399" s="15">
        <f>(E399*EXP(Painel!$E$12-(Painel!$E$19^2)/2+NORMSINV(AleatProd!F398)*Painel!$E$19))</f>
        <v>1005561.2361504514</v>
      </c>
      <c r="G399" s="15">
        <f>(F399*EXP(Painel!$E$12-(Painel!$E$19^2)/2+NORMSINV(AleatProd!G398)*Painel!$E$19))</f>
        <v>1009549.3827614128</v>
      </c>
      <c r="H399" s="15">
        <f>(G399*EXP(Painel!$E$12-(Painel!$E$19^2)/2+NORMSINV(AleatProd!H398)*Painel!$E$19))</f>
        <v>1011026.1632771464</v>
      </c>
      <c r="I399" s="15">
        <f>(H399*EXP(Painel!$E$12-(Painel!$E$19^2)/2+NORMSINV(AleatProd!I398)*Painel!$E$19))</f>
        <v>1006403.9194492475</v>
      </c>
      <c r="J399" s="15">
        <f>(I399*EXP(Painel!$E$12-(Painel!$E$19^2)/2+NORMSINV(AleatProd!J398)*Painel!$E$19))</f>
        <v>1014748.6217730991</v>
      </c>
      <c r="K399" s="15">
        <f>(J399*EXP(Painel!$E$12-(Painel!$E$19^2)/2+NORMSINV(AleatProd!K398)*Painel!$E$19))</f>
        <v>1011269.9066072236</v>
      </c>
      <c r="L399" s="15">
        <f>(K399*EXP(Painel!$E$12-(Painel!$E$19^2)/2+NORMSINV(AleatProd!L398)*Painel!$E$19))</f>
        <v>1000745.4879269564</v>
      </c>
      <c r="M399" s="15">
        <f>(L399*EXP(Painel!$E$12-(Painel!$E$19^2)/2+NORMSINV(AleatProd!M398)*Painel!$E$19))</f>
        <v>1008166.6485254021</v>
      </c>
      <c r="N399" s="15">
        <f>(M399*EXP(Painel!$E$12-(Painel!$E$19^2)/2+NORMSINV(AleatProd!N398)*Painel!$E$19))</f>
        <v>1014107.0620021395</v>
      </c>
      <c r="O399" s="15">
        <f>(N399*EXP(Painel!$E$12-(Painel!$E$19^2)/2+NORMSINV(AleatProd!O398)*Painel!$E$19))</f>
        <v>1024823.1045077483</v>
      </c>
      <c r="P399" s="15">
        <f>(O399*EXP(Painel!$E$12-(Painel!$E$19^2)/2+NORMSINV(AleatProd!P398)*Painel!$E$19))</f>
        <v>1016824.6112074491</v>
      </c>
      <c r="Q399" s="15">
        <f>(P399*EXP(Painel!$E$12-(Painel!$E$19^2)/2+NORMSINV(AleatProd!Q398)*Painel!$E$19))</f>
        <v>1023814.5316813523</v>
      </c>
      <c r="R399" s="15">
        <f>(Q399*EXP(Painel!$E$12-(Painel!$E$19^2)/2+NORMSINV(AleatProd!R398)*Painel!$E$19))</f>
        <v>1015729.704556705</v>
      </c>
      <c r="S399" s="15">
        <f>(R399*EXP(Painel!$E$12-(Painel!$E$19^2)/2+NORMSINV(AleatProd!S398)*Painel!$E$19))</f>
        <v>1014364.8184777916</v>
      </c>
      <c r="T399" s="15">
        <f>(S399*EXP(Painel!$E$12-(Painel!$E$19^2)/2+NORMSINV(AleatProd!T398)*Painel!$E$19))</f>
        <v>1023735.9168235931</v>
      </c>
      <c r="U399" s="15">
        <f>(T399*EXP(Painel!$E$12-(Painel!$E$19^2)/2+NORMSINV(AleatProd!U398)*Painel!$E$19))</f>
        <v>1024313.8975258601</v>
      </c>
      <c r="V399" s="15">
        <f>(U399*EXP(Painel!$E$12-(Painel!$E$19^2)/2+NORMSINV(AleatProd!V398)*Painel!$E$19))</f>
        <v>1015820.8232742776</v>
      </c>
    </row>
    <row r="400" spans="1:22" x14ac:dyDescent="0.25">
      <c r="A400">
        <v>397</v>
      </c>
      <c r="B400" s="2">
        <f>Painel!$B$6</f>
        <v>1000000</v>
      </c>
      <c r="C400" s="15">
        <f>(B400*EXP(Painel!$E$12-(Painel!$E$19^2)/2+NORMSINV(AleatProd!C399)*Painel!$E$19))</f>
        <v>985759.38564188534</v>
      </c>
      <c r="D400" s="15">
        <f>(C400*EXP(Painel!$E$12-(Painel!$E$19^2)/2+NORMSINV(AleatProd!D399)*Painel!$E$19))</f>
        <v>974862.97638207558</v>
      </c>
      <c r="E400" s="15">
        <f>(D400*EXP(Painel!$E$12-(Painel!$E$19^2)/2+NORMSINV(AleatProd!E399)*Painel!$E$19))</f>
        <v>985315.19194729917</v>
      </c>
      <c r="F400" s="15">
        <f>(E400*EXP(Painel!$E$12-(Painel!$E$19^2)/2+NORMSINV(AleatProd!F399)*Painel!$E$19))</f>
        <v>976569.90171802021</v>
      </c>
      <c r="G400" s="15">
        <f>(F400*EXP(Painel!$E$12-(Painel!$E$19^2)/2+NORMSINV(AleatProd!G399)*Painel!$E$19))</f>
        <v>988757.32950808911</v>
      </c>
      <c r="H400" s="15">
        <f>(G400*EXP(Painel!$E$12-(Painel!$E$19^2)/2+NORMSINV(AleatProd!H399)*Painel!$E$19))</f>
        <v>978165.24634940014</v>
      </c>
      <c r="I400" s="15">
        <f>(H400*EXP(Painel!$E$12-(Painel!$E$19^2)/2+NORMSINV(AleatProd!I399)*Painel!$E$19))</f>
        <v>956450.84468203539</v>
      </c>
      <c r="J400" s="15">
        <f>(I400*EXP(Painel!$E$12-(Painel!$E$19^2)/2+NORMSINV(AleatProd!J399)*Painel!$E$19))</f>
        <v>958789.45255389914</v>
      </c>
      <c r="K400" s="15">
        <f>(J400*EXP(Painel!$E$12-(Painel!$E$19^2)/2+NORMSINV(AleatProd!K399)*Painel!$E$19))</f>
        <v>953747.58604386309</v>
      </c>
      <c r="L400" s="15">
        <f>(K400*EXP(Painel!$E$12-(Painel!$E$19^2)/2+NORMSINV(AleatProd!L399)*Painel!$E$19))</f>
        <v>958441.46052999492</v>
      </c>
      <c r="M400" s="15">
        <f>(L400*EXP(Painel!$E$12-(Painel!$E$19^2)/2+NORMSINV(AleatProd!M399)*Painel!$E$19))</f>
        <v>952734.09277403099</v>
      </c>
      <c r="N400" s="15">
        <f>(M400*EXP(Painel!$E$12-(Painel!$E$19^2)/2+NORMSINV(AleatProd!N399)*Painel!$E$19))</f>
        <v>961212.52978760982</v>
      </c>
      <c r="O400" s="15">
        <f>(N400*EXP(Painel!$E$12-(Painel!$E$19^2)/2+NORMSINV(AleatProd!O399)*Painel!$E$19))</f>
        <v>958256.89178969467</v>
      </c>
      <c r="P400" s="15">
        <f>(O400*EXP(Painel!$E$12-(Painel!$E$19^2)/2+NORMSINV(AleatProd!P399)*Painel!$E$19))</f>
        <v>962276.14429309848</v>
      </c>
      <c r="Q400" s="15">
        <f>(P400*EXP(Painel!$E$12-(Painel!$E$19^2)/2+NORMSINV(AleatProd!Q399)*Painel!$E$19))</f>
        <v>967612.77535591263</v>
      </c>
      <c r="R400" s="15">
        <f>(Q400*EXP(Painel!$E$12-(Painel!$E$19^2)/2+NORMSINV(AleatProd!R399)*Painel!$E$19))</f>
        <v>972379.59152473649</v>
      </c>
      <c r="S400" s="15">
        <f>(R400*EXP(Painel!$E$12-(Painel!$E$19^2)/2+NORMSINV(AleatProd!S399)*Painel!$E$19))</f>
        <v>974423.57998249109</v>
      </c>
      <c r="T400" s="15">
        <f>(S400*EXP(Painel!$E$12-(Painel!$E$19^2)/2+NORMSINV(AleatProd!T399)*Painel!$E$19))</f>
        <v>975694.27270022</v>
      </c>
      <c r="U400" s="15">
        <f>(T400*EXP(Painel!$E$12-(Painel!$E$19^2)/2+NORMSINV(AleatProd!U399)*Painel!$E$19))</f>
        <v>978916.22219152015</v>
      </c>
      <c r="V400" s="15">
        <f>(U400*EXP(Painel!$E$12-(Painel!$E$19^2)/2+NORMSINV(AleatProd!V399)*Painel!$E$19))</f>
        <v>974054.565272331</v>
      </c>
    </row>
    <row r="401" spans="1:22" x14ac:dyDescent="0.25">
      <c r="A401">
        <v>398</v>
      </c>
      <c r="B401" s="2">
        <f>Painel!$B$6</f>
        <v>1000000</v>
      </c>
      <c r="C401" s="15">
        <f>(B401*EXP(Painel!$E$12-(Painel!$E$19^2)/2+NORMSINV(AleatProd!C400)*Painel!$E$19))</f>
        <v>1007138.5351633842</v>
      </c>
      <c r="D401" s="15">
        <f>(C401*EXP(Painel!$E$12-(Painel!$E$19^2)/2+NORMSINV(AleatProd!D400)*Painel!$E$19))</f>
        <v>1013732.8389031687</v>
      </c>
      <c r="E401" s="15">
        <f>(D401*EXP(Painel!$E$12-(Painel!$E$19^2)/2+NORMSINV(AleatProd!E400)*Painel!$E$19))</f>
        <v>1013207.8987911623</v>
      </c>
      <c r="F401" s="15">
        <f>(E401*EXP(Painel!$E$12-(Painel!$E$19^2)/2+NORMSINV(AleatProd!F400)*Painel!$E$19))</f>
        <v>1026062.0293900328</v>
      </c>
      <c r="G401" s="15">
        <f>(F401*EXP(Painel!$E$12-(Painel!$E$19^2)/2+NORMSINV(AleatProd!G400)*Painel!$E$19))</f>
        <v>1039374.6162705024</v>
      </c>
      <c r="H401" s="15">
        <f>(G401*EXP(Painel!$E$12-(Painel!$E$19^2)/2+NORMSINV(AleatProd!H400)*Painel!$E$19))</f>
        <v>1031738.1451389822</v>
      </c>
      <c r="I401" s="15">
        <f>(H401*EXP(Painel!$E$12-(Painel!$E$19^2)/2+NORMSINV(AleatProd!I400)*Painel!$E$19))</f>
        <v>1048437.9502390738</v>
      </c>
      <c r="J401" s="15">
        <f>(I401*EXP(Painel!$E$12-(Painel!$E$19^2)/2+NORMSINV(AleatProd!J400)*Painel!$E$19))</f>
        <v>1046615.3586630966</v>
      </c>
      <c r="K401" s="15">
        <f>(J401*EXP(Painel!$E$12-(Painel!$E$19^2)/2+NORMSINV(AleatProd!K400)*Painel!$E$19))</f>
        <v>1065271.9092304923</v>
      </c>
      <c r="L401" s="15">
        <f>(K401*EXP(Painel!$E$12-(Painel!$E$19^2)/2+NORMSINV(AleatProd!L400)*Painel!$E$19))</f>
        <v>1055869.9492914288</v>
      </c>
      <c r="M401" s="15">
        <f>(L401*EXP(Painel!$E$12-(Painel!$E$19^2)/2+NORMSINV(AleatProd!M400)*Painel!$E$19))</f>
        <v>1051706.5971942933</v>
      </c>
      <c r="N401" s="15">
        <f>(M401*EXP(Painel!$E$12-(Painel!$E$19^2)/2+NORMSINV(AleatProd!N400)*Painel!$E$19))</f>
        <v>1065034.7736239554</v>
      </c>
      <c r="O401" s="15">
        <f>(N401*EXP(Painel!$E$12-(Painel!$E$19^2)/2+NORMSINV(AleatProd!O400)*Painel!$E$19))</f>
        <v>1048478.8435892193</v>
      </c>
      <c r="P401" s="15">
        <f>(O401*EXP(Painel!$E$12-(Painel!$E$19^2)/2+NORMSINV(AleatProd!P400)*Painel!$E$19))</f>
        <v>1035056.1780835094</v>
      </c>
      <c r="Q401" s="15">
        <f>(P401*EXP(Painel!$E$12-(Painel!$E$19^2)/2+NORMSINV(AleatProd!Q400)*Painel!$E$19))</f>
        <v>1038056.3078682672</v>
      </c>
      <c r="R401" s="15">
        <f>(Q401*EXP(Painel!$E$12-(Painel!$E$19^2)/2+NORMSINV(AleatProd!R400)*Painel!$E$19))</f>
        <v>1037659.1605313047</v>
      </c>
      <c r="S401" s="15">
        <f>(R401*EXP(Painel!$E$12-(Painel!$E$19^2)/2+NORMSINV(AleatProd!S400)*Painel!$E$19))</f>
        <v>1043061.8363042288</v>
      </c>
      <c r="T401" s="15">
        <f>(S401*EXP(Painel!$E$12-(Painel!$E$19^2)/2+NORMSINV(AleatProd!T400)*Painel!$E$19))</f>
        <v>1045548.1219550467</v>
      </c>
      <c r="U401" s="15">
        <f>(T401*EXP(Painel!$E$12-(Painel!$E$19^2)/2+NORMSINV(AleatProd!U400)*Painel!$E$19))</f>
        <v>1043180.1826149485</v>
      </c>
      <c r="V401" s="15">
        <f>(U401*EXP(Painel!$E$12-(Painel!$E$19^2)/2+NORMSINV(AleatProd!V400)*Painel!$E$19))</f>
        <v>1036839.8140173772</v>
      </c>
    </row>
    <row r="402" spans="1:22" x14ac:dyDescent="0.25">
      <c r="A402">
        <v>399</v>
      </c>
      <c r="B402" s="2">
        <f>Painel!$B$6</f>
        <v>1000000</v>
      </c>
      <c r="C402" s="15">
        <f>(B402*EXP(Painel!$E$12-(Painel!$E$19^2)/2+NORMSINV(AleatProd!C401)*Painel!$E$19))</f>
        <v>986569.90790522331</v>
      </c>
      <c r="D402" s="15">
        <f>(C402*EXP(Painel!$E$12-(Painel!$E$19^2)/2+NORMSINV(AleatProd!D401)*Painel!$E$19))</f>
        <v>989255.12409258843</v>
      </c>
      <c r="E402" s="15">
        <f>(D402*EXP(Painel!$E$12-(Painel!$E$19^2)/2+NORMSINV(AleatProd!E401)*Painel!$E$19))</f>
        <v>994928.08969777974</v>
      </c>
      <c r="F402" s="15">
        <f>(E402*EXP(Painel!$E$12-(Painel!$E$19^2)/2+NORMSINV(AleatProd!F401)*Painel!$E$19))</f>
        <v>986039.65565512597</v>
      </c>
      <c r="G402" s="15">
        <f>(F402*EXP(Painel!$E$12-(Painel!$E$19^2)/2+NORMSINV(AleatProd!G401)*Painel!$E$19))</f>
        <v>992807.45369306079</v>
      </c>
      <c r="H402" s="15">
        <f>(G402*EXP(Painel!$E$12-(Painel!$E$19^2)/2+NORMSINV(AleatProd!H401)*Painel!$E$19))</f>
        <v>993277.76273277658</v>
      </c>
      <c r="I402" s="15">
        <f>(H402*EXP(Painel!$E$12-(Painel!$E$19^2)/2+NORMSINV(AleatProd!I401)*Painel!$E$19))</f>
        <v>988462.89498595335</v>
      </c>
      <c r="J402" s="15">
        <f>(I402*EXP(Painel!$E$12-(Painel!$E$19^2)/2+NORMSINV(AleatProd!J401)*Painel!$E$19))</f>
        <v>974461.59822047281</v>
      </c>
      <c r="K402" s="15">
        <f>(J402*EXP(Painel!$E$12-(Painel!$E$19^2)/2+NORMSINV(AleatProd!K401)*Painel!$E$19))</f>
        <v>980605.69626289781</v>
      </c>
      <c r="L402" s="15">
        <f>(K402*EXP(Painel!$E$12-(Painel!$E$19^2)/2+NORMSINV(AleatProd!L401)*Painel!$E$19))</f>
        <v>980054.58619102207</v>
      </c>
      <c r="M402" s="15">
        <f>(L402*EXP(Painel!$E$12-(Painel!$E$19^2)/2+NORMSINV(AleatProd!M401)*Painel!$E$19))</f>
        <v>984148.68053295545</v>
      </c>
      <c r="N402" s="15">
        <f>(M402*EXP(Painel!$E$12-(Painel!$E$19^2)/2+NORMSINV(AleatProd!N401)*Painel!$E$19))</f>
        <v>991431.33251161978</v>
      </c>
      <c r="O402" s="15">
        <f>(N402*EXP(Painel!$E$12-(Painel!$E$19^2)/2+NORMSINV(AleatProd!O401)*Painel!$E$19))</f>
        <v>1003613.6293085668</v>
      </c>
      <c r="P402" s="15">
        <f>(O402*EXP(Painel!$E$12-(Painel!$E$19^2)/2+NORMSINV(AleatProd!P401)*Painel!$E$19))</f>
        <v>1006354.0683124703</v>
      </c>
      <c r="Q402" s="15">
        <f>(P402*EXP(Painel!$E$12-(Painel!$E$19^2)/2+NORMSINV(AleatProd!Q401)*Painel!$E$19))</f>
        <v>993842.37548137177</v>
      </c>
      <c r="R402" s="15">
        <f>(Q402*EXP(Painel!$E$12-(Painel!$E$19^2)/2+NORMSINV(AleatProd!R401)*Painel!$E$19))</f>
        <v>1002984.9685673167</v>
      </c>
      <c r="S402" s="15">
        <f>(R402*EXP(Painel!$E$12-(Painel!$E$19^2)/2+NORMSINV(AleatProd!S401)*Painel!$E$19))</f>
        <v>992929.45118840097</v>
      </c>
      <c r="T402" s="15">
        <f>(S402*EXP(Painel!$E$12-(Painel!$E$19^2)/2+NORMSINV(AleatProd!T401)*Painel!$E$19))</f>
        <v>976866.73679939494</v>
      </c>
      <c r="U402" s="15">
        <f>(T402*EXP(Painel!$E$12-(Painel!$E$19^2)/2+NORMSINV(AleatProd!U401)*Painel!$E$19))</f>
        <v>979709.58201815258</v>
      </c>
      <c r="V402" s="15">
        <f>(U402*EXP(Painel!$E$12-(Painel!$E$19^2)/2+NORMSINV(AleatProd!V401)*Painel!$E$19))</f>
        <v>972104.17899521871</v>
      </c>
    </row>
    <row r="403" spans="1:22" x14ac:dyDescent="0.25">
      <c r="A403">
        <v>400</v>
      </c>
      <c r="B403" s="2">
        <f>Painel!$B$6</f>
        <v>1000000</v>
      </c>
      <c r="C403" s="15">
        <f>(B403*EXP(Painel!$E$12-(Painel!$E$19^2)/2+NORMSINV(AleatProd!C402)*Painel!$E$19))</f>
        <v>997901.29117992439</v>
      </c>
      <c r="D403" s="15">
        <f>(C403*EXP(Painel!$E$12-(Painel!$E$19^2)/2+NORMSINV(AleatProd!D402)*Painel!$E$19))</f>
        <v>1016524.0241934099</v>
      </c>
      <c r="E403" s="15">
        <f>(D403*EXP(Painel!$E$12-(Painel!$E$19^2)/2+NORMSINV(AleatProd!E402)*Painel!$E$19))</f>
        <v>1037091.0689411806</v>
      </c>
      <c r="F403" s="15">
        <f>(E403*EXP(Painel!$E$12-(Painel!$E$19^2)/2+NORMSINV(AleatProd!F402)*Painel!$E$19))</f>
        <v>1032941.5840231968</v>
      </c>
      <c r="G403" s="15">
        <f>(F403*EXP(Painel!$E$12-(Painel!$E$19^2)/2+NORMSINV(AleatProd!G402)*Painel!$E$19))</f>
        <v>1033197.2411714832</v>
      </c>
      <c r="H403" s="15">
        <f>(G403*EXP(Painel!$E$12-(Painel!$E$19^2)/2+NORMSINV(AleatProd!H402)*Painel!$E$19))</f>
        <v>1038884.0180278806</v>
      </c>
      <c r="I403" s="15">
        <f>(H403*EXP(Painel!$E$12-(Painel!$E$19^2)/2+NORMSINV(AleatProd!I402)*Painel!$E$19))</f>
        <v>1007210.3543658038</v>
      </c>
      <c r="J403" s="15">
        <f>(I403*EXP(Painel!$E$12-(Painel!$E$19^2)/2+NORMSINV(AleatProd!J402)*Painel!$E$19))</f>
        <v>1004677.2679481013</v>
      </c>
      <c r="K403" s="15">
        <f>(J403*EXP(Painel!$E$12-(Painel!$E$19^2)/2+NORMSINV(AleatProd!K402)*Painel!$E$19))</f>
        <v>1001496.4926077563</v>
      </c>
      <c r="L403" s="15">
        <f>(K403*EXP(Painel!$E$12-(Painel!$E$19^2)/2+NORMSINV(AleatProd!L402)*Painel!$E$19))</f>
        <v>1010892.5868629997</v>
      </c>
      <c r="M403" s="15">
        <f>(L403*EXP(Painel!$E$12-(Painel!$E$19^2)/2+NORMSINV(AleatProd!M402)*Painel!$E$19))</f>
        <v>1008964.0325439203</v>
      </c>
      <c r="N403" s="15">
        <f>(M403*EXP(Painel!$E$12-(Painel!$E$19^2)/2+NORMSINV(AleatProd!N402)*Painel!$E$19))</f>
        <v>1018486.7562441538</v>
      </c>
      <c r="O403" s="15">
        <f>(N403*EXP(Painel!$E$12-(Painel!$E$19^2)/2+NORMSINV(AleatProd!O402)*Painel!$E$19))</f>
        <v>1020899.3971333596</v>
      </c>
      <c r="P403" s="15">
        <f>(O403*EXP(Painel!$E$12-(Painel!$E$19^2)/2+NORMSINV(AleatProd!P402)*Painel!$E$19))</f>
        <v>1018818.5544845223</v>
      </c>
      <c r="Q403" s="15">
        <f>(P403*EXP(Painel!$E$12-(Painel!$E$19^2)/2+NORMSINV(AleatProd!Q402)*Painel!$E$19))</f>
        <v>1007137.7117602869</v>
      </c>
      <c r="R403" s="15">
        <f>(Q403*EXP(Painel!$E$12-(Painel!$E$19^2)/2+NORMSINV(AleatProd!R402)*Painel!$E$19))</f>
        <v>1005082.3193239346</v>
      </c>
      <c r="S403" s="15">
        <f>(R403*EXP(Painel!$E$12-(Painel!$E$19^2)/2+NORMSINV(AleatProd!S402)*Painel!$E$19))</f>
        <v>995929.72851189377</v>
      </c>
      <c r="T403" s="15">
        <f>(S403*EXP(Painel!$E$12-(Painel!$E$19^2)/2+NORMSINV(AleatProd!T402)*Painel!$E$19))</f>
        <v>1010176.1368260612</v>
      </c>
      <c r="U403" s="15">
        <f>(T403*EXP(Painel!$E$12-(Painel!$E$19^2)/2+NORMSINV(AleatProd!U402)*Painel!$E$19))</f>
        <v>997276.46028968017</v>
      </c>
      <c r="V403" s="15">
        <f>(U403*EXP(Painel!$E$12-(Painel!$E$19^2)/2+NORMSINV(AleatProd!V402)*Painel!$E$19))</f>
        <v>996651.73087310058</v>
      </c>
    </row>
    <row r="404" spans="1:22" x14ac:dyDescent="0.25">
      <c r="A404">
        <v>401</v>
      </c>
      <c r="B404" s="2">
        <f>Painel!$B$6</f>
        <v>1000000</v>
      </c>
      <c r="C404" s="15">
        <f>(B404*EXP(Painel!$E$12-(Painel!$E$19^2)/2+NORMSINV(AleatProd!C403)*Painel!$E$19))</f>
        <v>1012440.8123498163</v>
      </c>
      <c r="D404" s="15">
        <f>(C404*EXP(Painel!$E$12-(Painel!$E$19^2)/2+NORMSINV(AleatProd!D403)*Painel!$E$19))</f>
        <v>1017928.5175679582</v>
      </c>
      <c r="E404" s="15">
        <f>(D404*EXP(Painel!$E$12-(Painel!$E$19^2)/2+NORMSINV(AleatProd!E403)*Painel!$E$19))</f>
        <v>1020181.9362165182</v>
      </c>
      <c r="F404" s="15">
        <f>(E404*EXP(Painel!$E$12-(Painel!$E$19^2)/2+NORMSINV(AleatProd!F403)*Painel!$E$19))</f>
        <v>1039692.2621663717</v>
      </c>
      <c r="G404" s="15">
        <f>(F404*EXP(Painel!$E$12-(Painel!$E$19^2)/2+NORMSINV(AleatProd!G403)*Painel!$E$19))</f>
        <v>1052106.7381349481</v>
      </c>
      <c r="H404" s="15">
        <f>(G404*EXP(Painel!$E$12-(Painel!$E$19^2)/2+NORMSINV(AleatProd!H403)*Painel!$E$19))</f>
        <v>1055203.9630752562</v>
      </c>
      <c r="I404" s="15">
        <f>(H404*EXP(Painel!$E$12-(Painel!$E$19^2)/2+NORMSINV(AleatProd!I403)*Painel!$E$19))</f>
        <v>1061906.7179417147</v>
      </c>
      <c r="J404" s="15">
        <f>(I404*EXP(Painel!$E$12-(Painel!$E$19^2)/2+NORMSINV(AleatProd!J403)*Painel!$E$19))</f>
        <v>1078062.5698605522</v>
      </c>
      <c r="K404" s="15">
        <f>(J404*EXP(Painel!$E$12-(Painel!$E$19^2)/2+NORMSINV(AleatProd!K403)*Painel!$E$19))</f>
        <v>1088832.8733323282</v>
      </c>
      <c r="L404" s="15">
        <f>(K404*EXP(Painel!$E$12-(Painel!$E$19^2)/2+NORMSINV(AleatProd!L403)*Painel!$E$19))</f>
        <v>1101829.5253869046</v>
      </c>
      <c r="M404" s="15">
        <f>(L404*EXP(Painel!$E$12-(Painel!$E$19^2)/2+NORMSINV(AleatProd!M403)*Painel!$E$19))</f>
        <v>1120102.6346363446</v>
      </c>
      <c r="N404" s="15">
        <f>(M404*EXP(Painel!$E$12-(Painel!$E$19^2)/2+NORMSINV(AleatProd!N403)*Painel!$E$19))</f>
        <v>1090766.51398652</v>
      </c>
      <c r="O404" s="15">
        <f>(N404*EXP(Painel!$E$12-(Painel!$E$19^2)/2+NORMSINV(AleatProd!O403)*Painel!$E$19))</f>
        <v>1079351.2830071666</v>
      </c>
      <c r="P404" s="15">
        <f>(O404*EXP(Painel!$E$12-(Painel!$E$19^2)/2+NORMSINV(AleatProd!P403)*Painel!$E$19))</f>
        <v>1088271.9249263124</v>
      </c>
      <c r="Q404" s="15">
        <f>(P404*EXP(Painel!$E$12-(Painel!$E$19^2)/2+NORMSINV(AleatProd!Q403)*Painel!$E$19))</f>
        <v>1087053.7826177049</v>
      </c>
      <c r="R404" s="15">
        <f>(Q404*EXP(Painel!$E$12-(Painel!$E$19^2)/2+NORMSINV(AleatProd!R403)*Painel!$E$19))</f>
        <v>1089714.3013198478</v>
      </c>
      <c r="S404" s="15">
        <f>(R404*EXP(Painel!$E$12-(Painel!$E$19^2)/2+NORMSINV(AleatProd!S403)*Painel!$E$19))</f>
        <v>1082652.6164214236</v>
      </c>
      <c r="T404" s="15">
        <f>(S404*EXP(Painel!$E$12-(Painel!$E$19^2)/2+NORMSINV(AleatProd!T403)*Painel!$E$19))</f>
        <v>1073548.3160787625</v>
      </c>
      <c r="U404" s="15">
        <f>(T404*EXP(Painel!$E$12-(Painel!$E$19^2)/2+NORMSINV(AleatProd!U403)*Painel!$E$19))</f>
        <v>1073442.7625075132</v>
      </c>
      <c r="V404" s="15">
        <f>(U404*EXP(Painel!$E$12-(Painel!$E$19^2)/2+NORMSINV(AleatProd!V403)*Painel!$E$19))</f>
        <v>1051521.2043895002</v>
      </c>
    </row>
    <row r="405" spans="1:22" x14ac:dyDescent="0.25">
      <c r="A405">
        <v>402</v>
      </c>
      <c r="B405" s="2">
        <f>Painel!$B$6</f>
        <v>1000000</v>
      </c>
      <c r="C405" s="15">
        <f>(B405*EXP(Painel!$E$12-(Painel!$E$19^2)/2+NORMSINV(AleatProd!C404)*Painel!$E$19))</f>
        <v>1001197.1924754044</v>
      </c>
      <c r="D405" s="15">
        <f>(C405*EXP(Painel!$E$12-(Painel!$E$19^2)/2+NORMSINV(AleatProd!D404)*Painel!$E$19))</f>
        <v>1020619.25848606</v>
      </c>
      <c r="E405" s="15">
        <f>(D405*EXP(Painel!$E$12-(Painel!$E$19^2)/2+NORMSINV(AleatProd!E404)*Painel!$E$19))</f>
        <v>1011991.6470309244</v>
      </c>
      <c r="F405" s="15">
        <f>(E405*EXP(Painel!$E$12-(Painel!$E$19^2)/2+NORMSINV(AleatProd!F404)*Painel!$E$19))</f>
        <v>1017088.0490170596</v>
      </c>
      <c r="G405" s="15">
        <f>(F405*EXP(Painel!$E$12-(Painel!$E$19^2)/2+NORMSINV(AleatProd!G404)*Painel!$E$19))</f>
        <v>1027730.0419148534</v>
      </c>
      <c r="H405" s="15">
        <f>(G405*EXP(Painel!$E$12-(Painel!$E$19^2)/2+NORMSINV(AleatProd!H404)*Painel!$E$19))</f>
        <v>1013675.2392670934</v>
      </c>
      <c r="I405" s="15">
        <f>(H405*EXP(Painel!$E$12-(Painel!$E$19^2)/2+NORMSINV(AleatProd!I404)*Painel!$E$19))</f>
        <v>1013547.6765674485</v>
      </c>
      <c r="J405" s="15">
        <f>(I405*EXP(Painel!$E$12-(Painel!$E$19^2)/2+NORMSINV(AleatProd!J404)*Painel!$E$19))</f>
        <v>1014981.0024481624</v>
      </c>
      <c r="K405" s="15">
        <f>(J405*EXP(Painel!$E$12-(Painel!$E$19^2)/2+NORMSINV(AleatProd!K404)*Painel!$E$19))</f>
        <v>999961.98865334154</v>
      </c>
      <c r="L405" s="15">
        <f>(K405*EXP(Painel!$E$12-(Painel!$E$19^2)/2+NORMSINV(AleatProd!L404)*Painel!$E$19))</f>
        <v>1009106.7760890578</v>
      </c>
      <c r="M405" s="15">
        <f>(L405*EXP(Painel!$E$12-(Painel!$E$19^2)/2+NORMSINV(AleatProd!M404)*Painel!$E$19))</f>
        <v>992023.14417250839</v>
      </c>
      <c r="N405" s="15">
        <f>(M405*EXP(Painel!$E$12-(Painel!$E$19^2)/2+NORMSINV(AleatProd!N404)*Painel!$E$19))</f>
        <v>991608.66435711924</v>
      </c>
      <c r="O405" s="15">
        <f>(N405*EXP(Painel!$E$12-(Painel!$E$19^2)/2+NORMSINV(AleatProd!O404)*Painel!$E$19))</f>
        <v>1004254.509101234</v>
      </c>
      <c r="P405" s="15">
        <f>(O405*EXP(Painel!$E$12-(Painel!$E$19^2)/2+NORMSINV(AleatProd!P404)*Painel!$E$19))</f>
        <v>997694.24012497033</v>
      </c>
      <c r="Q405" s="15">
        <f>(P405*EXP(Painel!$E$12-(Painel!$E$19^2)/2+NORMSINV(AleatProd!Q404)*Painel!$E$19))</f>
        <v>993019.93035286211</v>
      </c>
      <c r="R405" s="15">
        <f>(Q405*EXP(Painel!$E$12-(Painel!$E$19^2)/2+NORMSINV(AleatProd!R404)*Painel!$E$19))</f>
        <v>1005943.9378978561</v>
      </c>
      <c r="S405" s="15">
        <f>(R405*EXP(Painel!$E$12-(Painel!$E$19^2)/2+NORMSINV(AleatProd!S404)*Painel!$E$19))</f>
        <v>1013758.2396019318</v>
      </c>
      <c r="T405" s="15">
        <f>(S405*EXP(Painel!$E$12-(Painel!$E$19^2)/2+NORMSINV(AleatProd!T404)*Painel!$E$19))</f>
        <v>1016356.0464671792</v>
      </c>
      <c r="U405" s="15">
        <f>(T405*EXP(Painel!$E$12-(Painel!$E$19^2)/2+NORMSINV(AleatProd!U404)*Painel!$E$19))</f>
        <v>1020109.2773154549</v>
      </c>
      <c r="V405" s="15">
        <f>(U405*EXP(Painel!$E$12-(Painel!$E$19^2)/2+NORMSINV(AleatProd!V404)*Painel!$E$19))</f>
        <v>1023977.8699568716</v>
      </c>
    </row>
    <row r="406" spans="1:22" x14ac:dyDescent="0.25">
      <c r="A406">
        <v>403</v>
      </c>
      <c r="B406" s="2">
        <f>Painel!$B$6</f>
        <v>1000000</v>
      </c>
      <c r="C406" s="15">
        <f>(B406*EXP(Painel!$E$12-(Painel!$E$19^2)/2+NORMSINV(AleatProd!C405)*Painel!$E$19))</f>
        <v>1011477.1616067648</v>
      </c>
      <c r="D406" s="15">
        <f>(C406*EXP(Painel!$E$12-(Painel!$E$19^2)/2+NORMSINV(AleatProd!D405)*Painel!$E$19))</f>
        <v>1015003.2024298394</v>
      </c>
      <c r="E406" s="15">
        <f>(D406*EXP(Painel!$E$12-(Painel!$E$19^2)/2+NORMSINV(AleatProd!E405)*Painel!$E$19))</f>
        <v>1017463.5096020621</v>
      </c>
      <c r="F406" s="15">
        <f>(E406*EXP(Painel!$E$12-(Painel!$E$19^2)/2+NORMSINV(AleatProd!F405)*Painel!$E$19))</f>
        <v>1004952.179466202</v>
      </c>
      <c r="G406" s="15">
        <f>(F406*EXP(Painel!$E$12-(Painel!$E$19^2)/2+NORMSINV(AleatProd!G405)*Painel!$E$19))</f>
        <v>1014001.9483501917</v>
      </c>
      <c r="H406" s="15">
        <f>(G406*EXP(Painel!$E$12-(Painel!$E$19^2)/2+NORMSINV(AleatProd!H405)*Painel!$E$19))</f>
        <v>1020653.088301455</v>
      </c>
      <c r="I406" s="15">
        <f>(H406*EXP(Painel!$E$12-(Painel!$E$19^2)/2+NORMSINV(AleatProd!I405)*Painel!$E$19))</f>
        <v>1035985.3356521396</v>
      </c>
      <c r="J406" s="15">
        <f>(I406*EXP(Painel!$E$12-(Painel!$E$19^2)/2+NORMSINV(AleatProd!J405)*Painel!$E$19))</f>
        <v>1042111.2612519407</v>
      </c>
      <c r="K406" s="15">
        <f>(J406*EXP(Painel!$E$12-(Painel!$E$19^2)/2+NORMSINV(AleatProd!K405)*Painel!$E$19))</f>
        <v>1048206.2127743032</v>
      </c>
      <c r="L406" s="15">
        <f>(K406*EXP(Painel!$E$12-(Painel!$E$19^2)/2+NORMSINV(AleatProd!L405)*Painel!$E$19))</f>
        <v>1046879.5785988376</v>
      </c>
      <c r="M406" s="15">
        <f>(L406*EXP(Painel!$E$12-(Painel!$E$19^2)/2+NORMSINV(AleatProd!M405)*Painel!$E$19))</f>
        <v>1034493.4549662558</v>
      </c>
      <c r="N406" s="15">
        <f>(M406*EXP(Painel!$E$12-(Painel!$E$19^2)/2+NORMSINV(AleatProd!N405)*Painel!$E$19))</f>
        <v>1036070.0570933239</v>
      </c>
      <c r="O406" s="15">
        <f>(N406*EXP(Painel!$E$12-(Painel!$E$19^2)/2+NORMSINV(AleatProd!O405)*Painel!$E$19))</f>
        <v>1045678.0798443164</v>
      </c>
      <c r="P406" s="15">
        <f>(O406*EXP(Painel!$E$12-(Painel!$E$19^2)/2+NORMSINV(AleatProd!P405)*Painel!$E$19))</f>
        <v>1056439.3322214978</v>
      </c>
      <c r="Q406" s="15">
        <f>(P406*EXP(Painel!$E$12-(Painel!$E$19^2)/2+NORMSINV(AleatProd!Q405)*Painel!$E$19))</f>
        <v>1072249.4349161121</v>
      </c>
      <c r="R406" s="15">
        <f>(Q406*EXP(Painel!$E$12-(Painel!$E$19^2)/2+NORMSINV(AleatProd!R405)*Painel!$E$19))</f>
        <v>1062391.53625999</v>
      </c>
      <c r="S406" s="15">
        <f>(R406*EXP(Painel!$E$12-(Painel!$E$19^2)/2+NORMSINV(AleatProd!S405)*Painel!$E$19))</f>
        <v>1045844.4808169638</v>
      </c>
      <c r="T406" s="15">
        <f>(S406*EXP(Painel!$E$12-(Painel!$E$19^2)/2+NORMSINV(AleatProd!T405)*Painel!$E$19))</f>
        <v>1060144.1258969668</v>
      </c>
      <c r="U406" s="15">
        <f>(T406*EXP(Painel!$E$12-(Painel!$E$19^2)/2+NORMSINV(AleatProd!U405)*Painel!$E$19))</f>
        <v>1060582.0559561201</v>
      </c>
      <c r="V406" s="15">
        <f>(U406*EXP(Painel!$E$12-(Painel!$E$19^2)/2+NORMSINV(AleatProd!V405)*Painel!$E$19))</f>
        <v>1045807.024280993</v>
      </c>
    </row>
    <row r="407" spans="1:22" x14ac:dyDescent="0.25">
      <c r="A407">
        <v>404</v>
      </c>
      <c r="B407" s="2">
        <f>Painel!$B$6</f>
        <v>1000000</v>
      </c>
      <c r="C407" s="15">
        <f>(B407*EXP(Painel!$E$12-(Painel!$E$19^2)/2+NORMSINV(AleatProd!C406)*Painel!$E$19))</f>
        <v>994028.34324986697</v>
      </c>
      <c r="D407" s="15">
        <f>(C407*EXP(Painel!$E$12-(Painel!$E$19^2)/2+NORMSINV(AleatProd!D406)*Painel!$E$19))</f>
        <v>989474.72082390438</v>
      </c>
      <c r="E407" s="15">
        <f>(D407*EXP(Painel!$E$12-(Painel!$E$19^2)/2+NORMSINV(AleatProd!E406)*Painel!$E$19))</f>
        <v>1000514.9974332146</v>
      </c>
      <c r="F407" s="15">
        <f>(E407*EXP(Painel!$E$12-(Painel!$E$19^2)/2+NORMSINV(AleatProd!F406)*Painel!$E$19))</f>
        <v>1001990.594508135</v>
      </c>
      <c r="G407" s="15">
        <f>(F407*EXP(Painel!$E$12-(Painel!$E$19^2)/2+NORMSINV(AleatProd!G406)*Painel!$E$19))</f>
        <v>1003505.2283370661</v>
      </c>
      <c r="H407" s="15">
        <f>(G407*EXP(Painel!$E$12-(Painel!$E$19^2)/2+NORMSINV(AleatProd!H406)*Painel!$E$19))</f>
        <v>1019149.2632007505</v>
      </c>
      <c r="I407" s="15">
        <f>(H407*EXP(Painel!$E$12-(Painel!$E$19^2)/2+NORMSINV(AleatProd!I406)*Painel!$E$19))</f>
        <v>1033799.3844998549</v>
      </c>
      <c r="J407" s="15">
        <f>(I407*EXP(Painel!$E$12-(Painel!$E$19^2)/2+NORMSINV(AleatProd!J406)*Painel!$E$19))</f>
        <v>1041293.3292964263</v>
      </c>
      <c r="K407" s="15">
        <f>(J407*EXP(Painel!$E$12-(Painel!$E$19^2)/2+NORMSINV(AleatProd!K406)*Painel!$E$19))</f>
        <v>1049660.9943494841</v>
      </c>
      <c r="L407" s="15">
        <f>(K407*EXP(Painel!$E$12-(Painel!$E$19^2)/2+NORMSINV(AleatProd!L406)*Painel!$E$19))</f>
        <v>1049020.2465118519</v>
      </c>
      <c r="M407" s="15">
        <f>(L407*EXP(Painel!$E$12-(Painel!$E$19^2)/2+NORMSINV(AleatProd!M406)*Painel!$E$19))</f>
        <v>1065497.543422193</v>
      </c>
      <c r="N407" s="15">
        <f>(M407*EXP(Painel!$E$12-(Painel!$E$19^2)/2+NORMSINV(AleatProd!N406)*Painel!$E$19))</f>
        <v>1060701.749479112</v>
      </c>
      <c r="O407" s="15">
        <f>(N407*EXP(Painel!$E$12-(Painel!$E$19^2)/2+NORMSINV(AleatProd!O406)*Painel!$E$19))</f>
        <v>1090548.7536084959</v>
      </c>
      <c r="P407" s="15">
        <f>(O407*EXP(Painel!$E$12-(Painel!$E$19^2)/2+NORMSINV(AleatProd!P406)*Painel!$E$19))</f>
        <v>1081250.721424568</v>
      </c>
      <c r="Q407" s="15">
        <f>(P407*EXP(Painel!$E$12-(Painel!$E$19^2)/2+NORMSINV(AleatProd!Q406)*Painel!$E$19))</f>
        <v>1071431.0572906097</v>
      </c>
      <c r="R407" s="15">
        <f>(Q407*EXP(Painel!$E$12-(Painel!$E$19^2)/2+NORMSINV(AleatProd!R406)*Painel!$E$19))</f>
        <v>1054806.6254359558</v>
      </c>
      <c r="S407" s="15">
        <f>(R407*EXP(Painel!$E$12-(Painel!$E$19^2)/2+NORMSINV(AleatProd!S406)*Painel!$E$19))</f>
        <v>1054059.871280326</v>
      </c>
      <c r="T407" s="15">
        <f>(S407*EXP(Painel!$E$12-(Painel!$E$19^2)/2+NORMSINV(AleatProd!T406)*Painel!$E$19))</f>
        <v>1062790.4340793479</v>
      </c>
      <c r="U407" s="15">
        <f>(T407*EXP(Painel!$E$12-(Painel!$E$19^2)/2+NORMSINV(AleatProd!U406)*Painel!$E$19))</f>
        <v>1065493.0810166406</v>
      </c>
      <c r="V407" s="15">
        <f>(U407*EXP(Painel!$E$12-(Painel!$E$19^2)/2+NORMSINV(AleatProd!V406)*Painel!$E$19))</f>
        <v>1045618.044961128</v>
      </c>
    </row>
    <row r="408" spans="1:22" x14ac:dyDescent="0.25">
      <c r="A408">
        <v>405</v>
      </c>
      <c r="B408" s="2">
        <f>Painel!$B$6</f>
        <v>1000000</v>
      </c>
      <c r="C408" s="15">
        <f>(B408*EXP(Painel!$E$12-(Painel!$E$19^2)/2+NORMSINV(AleatProd!C407)*Painel!$E$19))</f>
        <v>999461.66726134822</v>
      </c>
      <c r="D408" s="15">
        <f>(C408*EXP(Painel!$E$12-(Painel!$E$19^2)/2+NORMSINV(AleatProd!D407)*Painel!$E$19))</f>
        <v>1012033.5741591379</v>
      </c>
      <c r="E408" s="15">
        <f>(D408*EXP(Painel!$E$12-(Painel!$E$19^2)/2+NORMSINV(AleatProd!E407)*Painel!$E$19))</f>
        <v>1020302.1877593329</v>
      </c>
      <c r="F408" s="15">
        <f>(E408*EXP(Painel!$E$12-(Painel!$E$19^2)/2+NORMSINV(AleatProd!F407)*Painel!$E$19))</f>
        <v>1029546.5077314606</v>
      </c>
      <c r="G408" s="15">
        <f>(F408*EXP(Painel!$E$12-(Painel!$E$19^2)/2+NORMSINV(AleatProd!G407)*Painel!$E$19))</f>
        <v>1022518.3834568802</v>
      </c>
      <c r="H408" s="15">
        <f>(G408*EXP(Painel!$E$12-(Painel!$E$19^2)/2+NORMSINV(AleatProd!H407)*Painel!$E$19))</f>
        <v>1008818.3691362659</v>
      </c>
      <c r="I408" s="15">
        <f>(H408*EXP(Painel!$E$12-(Painel!$E$19^2)/2+NORMSINV(AleatProd!I407)*Painel!$E$19))</f>
        <v>1004205.1974274754</v>
      </c>
      <c r="J408" s="15">
        <f>(I408*EXP(Painel!$E$12-(Painel!$E$19^2)/2+NORMSINV(AleatProd!J407)*Painel!$E$19))</f>
        <v>1018217.7954072267</v>
      </c>
      <c r="K408" s="15">
        <f>(J408*EXP(Painel!$E$12-(Painel!$E$19^2)/2+NORMSINV(AleatProd!K407)*Painel!$E$19))</f>
        <v>1016356.3552125018</v>
      </c>
      <c r="L408" s="15">
        <f>(K408*EXP(Painel!$E$12-(Painel!$E$19^2)/2+NORMSINV(AleatProd!L407)*Painel!$E$19))</f>
        <v>995747.36299100402</v>
      </c>
      <c r="M408" s="15">
        <f>(L408*EXP(Painel!$E$12-(Painel!$E$19^2)/2+NORMSINV(AleatProd!M407)*Painel!$E$19))</f>
        <v>999947.39846218342</v>
      </c>
      <c r="N408" s="15">
        <f>(M408*EXP(Painel!$E$12-(Painel!$E$19^2)/2+NORMSINV(AleatProd!N407)*Painel!$E$19))</f>
        <v>1016543.3481499888</v>
      </c>
      <c r="O408" s="15">
        <f>(N408*EXP(Painel!$E$12-(Painel!$E$19^2)/2+NORMSINV(AleatProd!O407)*Painel!$E$19))</f>
        <v>1018059.0428790881</v>
      </c>
      <c r="P408" s="15">
        <f>(O408*EXP(Painel!$E$12-(Painel!$E$19^2)/2+NORMSINV(AleatProd!P407)*Painel!$E$19))</f>
        <v>1006784.9110401697</v>
      </c>
      <c r="Q408" s="15">
        <f>(P408*EXP(Painel!$E$12-(Painel!$E$19^2)/2+NORMSINV(AleatProd!Q407)*Painel!$E$19))</f>
        <v>1019607.2144866945</v>
      </c>
      <c r="R408" s="15">
        <f>(Q408*EXP(Painel!$E$12-(Painel!$E$19^2)/2+NORMSINV(AleatProd!R407)*Painel!$E$19))</f>
        <v>1007994.9899687305</v>
      </c>
      <c r="S408" s="15">
        <f>(R408*EXP(Painel!$E$12-(Painel!$E$19^2)/2+NORMSINV(AleatProd!S407)*Painel!$E$19))</f>
        <v>1011415.4354162775</v>
      </c>
      <c r="T408" s="15">
        <f>(S408*EXP(Painel!$E$12-(Painel!$E$19^2)/2+NORMSINV(AleatProd!T407)*Painel!$E$19))</f>
        <v>1002865.2264855544</v>
      </c>
      <c r="U408" s="15">
        <f>(T408*EXP(Painel!$E$12-(Painel!$E$19^2)/2+NORMSINV(AleatProd!U407)*Painel!$E$19))</f>
        <v>1000484.6765719691</v>
      </c>
      <c r="V408" s="15">
        <f>(U408*EXP(Painel!$E$12-(Painel!$E$19^2)/2+NORMSINV(AleatProd!V407)*Painel!$E$19))</f>
        <v>994404.67582977645</v>
      </c>
    </row>
    <row r="409" spans="1:22" x14ac:dyDescent="0.25">
      <c r="A409">
        <v>406</v>
      </c>
      <c r="B409" s="2">
        <f>Painel!$B$6</f>
        <v>1000000</v>
      </c>
      <c r="C409" s="15">
        <f>(B409*EXP(Painel!$E$12-(Painel!$E$19^2)/2+NORMSINV(AleatProd!C408)*Painel!$E$19))</f>
        <v>1000949.6435060978</v>
      </c>
      <c r="D409" s="15">
        <f>(C409*EXP(Painel!$E$12-(Painel!$E$19^2)/2+NORMSINV(AleatProd!D408)*Painel!$E$19))</f>
        <v>1002765.3400504682</v>
      </c>
      <c r="E409" s="15">
        <f>(D409*EXP(Painel!$E$12-(Painel!$E$19^2)/2+NORMSINV(AleatProd!E408)*Painel!$E$19))</f>
        <v>993897.08801620174</v>
      </c>
      <c r="F409" s="15">
        <f>(E409*EXP(Painel!$E$12-(Painel!$E$19^2)/2+NORMSINV(AleatProd!F408)*Painel!$E$19))</f>
        <v>981869.25174644275</v>
      </c>
      <c r="G409" s="15">
        <f>(F409*EXP(Painel!$E$12-(Painel!$E$19^2)/2+NORMSINV(AleatProd!G408)*Painel!$E$19))</f>
        <v>981775.40877620084</v>
      </c>
      <c r="H409" s="15">
        <f>(G409*EXP(Painel!$E$12-(Painel!$E$19^2)/2+NORMSINV(AleatProd!H408)*Painel!$E$19))</f>
        <v>992053.92609910259</v>
      </c>
      <c r="I409" s="15">
        <f>(H409*EXP(Painel!$E$12-(Painel!$E$19^2)/2+NORMSINV(AleatProd!I408)*Painel!$E$19))</f>
        <v>990861.57212072238</v>
      </c>
      <c r="J409" s="15">
        <f>(I409*EXP(Painel!$E$12-(Painel!$E$19^2)/2+NORMSINV(AleatProd!J408)*Painel!$E$19))</f>
        <v>992183.05845401622</v>
      </c>
      <c r="K409" s="15">
        <f>(J409*EXP(Painel!$E$12-(Painel!$E$19^2)/2+NORMSINV(AleatProd!K408)*Painel!$E$19))</f>
        <v>996570.34517797071</v>
      </c>
      <c r="L409" s="15">
        <f>(K409*EXP(Painel!$E$12-(Painel!$E$19^2)/2+NORMSINV(AleatProd!L408)*Painel!$E$19))</f>
        <v>988918.06382818648</v>
      </c>
      <c r="M409" s="15">
        <f>(L409*EXP(Painel!$E$12-(Painel!$E$19^2)/2+NORMSINV(AleatProd!M408)*Painel!$E$19))</f>
        <v>993625.51831173641</v>
      </c>
      <c r="N409" s="15">
        <f>(M409*EXP(Painel!$E$12-(Painel!$E$19^2)/2+NORMSINV(AleatProd!N408)*Painel!$E$19))</f>
        <v>985951.29701588256</v>
      </c>
      <c r="O409" s="15">
        <f>(N409*EXP(Painel!$E$12-(Painel!$E$19^2)/2+NORMSINV(AleatProd!O408)*Painel!$E$19))</f>
        <v>995303.01743759902</v>
      </c>
      <c r="P409" s="15">
        <f>(O409*EXP(Painel!$E$12-(Painel!$E$19^2)/2+NORMSINV(AleatProd!P408)*Painel!$E$19))</f>
        <v>999014.07973830134</v>
      </c>
      <c r="Q409" s="15">
        <f>(P409*EXP(Painel!$E$12-(Painel!$E$19^2)/2+NORMSINV(AleatProd!Q408)*Painel!$E$19))</f>
        <v>985111.59396108589</v>
      </c>
      <c r="R409" s="15">
        <f>(Q409*EXP(Painel!$E$12-(Painel!$E$19^2)/2+NORMSINV(AleatProd!R408)*Painel!$E$19))</f>
        <v>996644.378224271</v>
      </c>
      <c r="S409" s="15">
        <f>(R409*EXP(Painel!$E$12-(Painel!$E$19^2)/2+NORMSINV(AleatProd!S408)*Painel!$E$19))</f>
        <v>983321.66643860843</v>
      </c>
      <c r="T409" s="15">
        <f>(S409*EXP(Painel!$E$12-(Painel!$E$19^2)/2+NORMSINV(AleatProd!T408)*Painel!$E$19))</f>
        <v>974617.21327394538</v>
      </c>
      <c r="U409" s="15">
        <f>(T409*EXP(Painel!$E$12-(Painel!$E$19^2)/2+NORMSINV(AleatProd!U408)*Painel!$E$19))</f>
        <v>968845.35863901104</v>
      </c>
      <c r="V409" s="15">
        <f>(U409*EXP(Painel!$E$12-(Painel!$E$19^2)/2+NORMSINV(AleatProd!V408)*Painel!$E$19))</f>
        <v>948398.34322407213</v>
      </c>
    </row>
    <row r="410" spans="1:22" x14ac:dyDescent="0.25">
      <c r="A410">
        <v>407</v>
      </c>
      <c r="B410" s="2">
        <f>Painel!$B$6</f>
        <v>1000000</v>
      </c>
      <c r="C410" s="15">
        <f>(B410*EXP(Painel!$E$12-(Painel!$E$19^2)/2+NORMSINV(AleatProd!C409)*Painel!$E$19))</f>
        <v>992282.78977758449</v>
      </c>
      <c r="D410" s="15">
        <f>(C410*EXP(Painel!$E$12-(Painel!$E$19^2)/2+NORMSINV(AleatProd!D409)*Painel!$E$19))</f>
        <v>992912.2371090668</v>
      </c>
      <c r="E410" s="15">
        <f>(D410*EXP(Painel!$E$12-(Painel!$E$19^2)/2+NORMSINV(AleatProd!E409)*Painel!$E$19))</f>
        <v>987305.94082450098</v>
      </c>
      <c r="F410" s="15">
        <f>(E410*EXP(Painel!$E$12-(Painel!$E$19^2)/2+NORMSINV(AleatProd!F409)*Painel!$E$19))</f>
        <v>983134.37404326245</v>
      </c>
      <c r="G410" s="15">
        <f>(F410*EXP(Painel!$E$12-(Painel!$E$19^2)/2+NORMSINV(AleatProd!G409)*Painel!$E$19))</f>
        <v>963228.26957265381</v>
      </c>
      <c r="H410" s="15">
        <f>(G410*EXP(Painel!$E$12-(Painel!$E$19^2)/2+NORMSINV(AleatProd!H409)*Painel!$E$19))</f>
        <v>957480.41270502738</v>
      </c>
      <c r="I410" s="15">
        <f>(H410*EXP(Painel!$E$12-(Painel!$E$19^2)/2+NORMSINV(AleatProd!I409)*Painel!$E$19))</f>
        <v>960746.62153421657</v>
      </c>
      <c r="J410" s="15">
        <f>(I410*EXP(Painel!$E$12-(Painel!$E$19^2)/2+NORMSINV(AleatProd!J409)*Painel!$E$19))</f>
        <v>953726.02571045374</v>
      </c>
      <c r="K410" s="15">
        <f>(J410*EXP(Painel!$E$12-(Painel!$E$19^2)/2+NORMSINV(AleatProd!K409)*Painel!$E$19))</f>
        <v>961065.83203438728</v>
      </c>
      <c r="L410" s="15">
        <f>(K410*EXP(Painel!$E$12-(Painel!$E$19^2)/2+NORMSINV(AleatProd!L409)*Painel!$E$19))</f>
        <v>939906.40825164819</v>
      </c>
      <c r="M410" s="15">
        <f>(L410*EXP(Painel!$E$12-(Painel!$E$19^2)/2+NORMSINV(AleatProd!M409)*Painel!$E$19))</f>
        <v>950530.67694039806</v>
      </c>
      <c r="N410" s="15">
        <f>(M410*EXP(Painel!$E$12-(Painel!$E$19^2)/2+NORMSINV(AleatProd!N409)*Painel!$E$19))</f>
        <v>945813.55354439595</v>
      </c>
      <c r="O410" s="15">
        <f>(N410*EXP(Painel!$E$12-(Painel!$E$19^2)/2+NORMSINV(AleatProd!O409)*Painel!$E$19))</f>
        <v>951619.24809609039</v>
      </c>
      <c r="P410" s="15">
        <f>(O410*EXP(Painel!$E$12-(Painel!$E$19^2)/2+NORMSINV(AleatProd!P409)*Painel!$E$19))</f>
        <v>958203.25573823752</v>
      </c>
      <c r="Q410" s="15">
        <f>(P410*EXP(Painel!$E$12-(Painel!$E$19^2)/2+NORMSINV(AleatProd!Q409)*Painel!$E$19))</f>
        <v>963080.47250649915</v>
      </c>
      <c r="R410" s="15">
        <f>(Q410*EXP(Painel!$E$12-(Painel!$E$19^2)/2+NORMSINV(AleatProd!R409)*Painel!$E$19))</f>
        <v>946287.41558885749</v>
      </c>
      <c r="S410" s="15">
        <f>(R410*EXP(Painel!$E$12-(Painel!$E$19^2)/2+NORMSINV(AleatProd!S409)*Painel!$E$19))</f>
        <v>942408.78973302245</v>
      </c>
      <c r="T410" s="15">
        <f>(S410*EXP(Painel!$E$12-(Painel!$E$19^2)/2+NORMSINV(AleatProd!T409)*Painel!$E$19))</f>
        <v>936960.0071730006</v>
      </c>
      <c r="U410" s="15">
        <f>(T410*EXP(Painel!$E$12-(Painel!$E$19^2)/2+NORMSINV(AleatProd!U409)*Painel!$E$19))</f>
        <v>945558.97873266321</v>
      </c>
      <c r="V410" s="15">
        <f>(U410*EXP(Painel!$E$12-(Painel!$E$19^2)/2+NORMSINV(AleatProd!V409)*Painel!$E$19))</f>
        <v>949686.61335284589</v>
      </c>
    </row>
    <row r="411" spans="1:22" x14ac:dyDescent="0.25">
      <c r="A411">
        <v>408</v>
      </c>
      <c r="B411" s="2">
        <f>Painel!$B$6</f>
        <v>1000000</v>
      </c>
      <c r="C411" s="15">
        <f>(B411*EXP(Painel!$E$12-(Painel!$E$19^2)/2+NORMSINV(AleatProd!C410)*Painel!$E$19))</f>
        <v>995441.86771368305</v>
      </c>
      <c r="D411" s="15">
        <f>(C411*EXP(Painel!$E$12-(Painel!$E$19^2)/2+NORMSINV(AleatProd!D410)*Painel!$E$19))</f>
        <v>1003089.901327217</v>
      </c>
      <c r="E411" s="15">
        <f>(D411*EXP(Painel!$E$12-(Painel!$E$19^2)/2+NORMSINV(AleatProd!E410)*Painel!$E$19))</f>
        <v>1000582.1477321719</v>
      </c>
      <c r="F411" s="15">
        <f>(E411*EXP(Painel!$E$12-(Painel!$E$19^2)/2+NORMSINV(AleatProd!F410)*Painel!$E$19))</f>
        <v>1017934.0588814147</v>
      </c>
      <c r="G411" s="15">
        <f>(F411*EXP(Painel!$E$12-(Painel!$E$19^2)/2+NORMSINV(AleatProd!G410)*Painel!$E$19))</f>
        <v>1023561.2044635607</v>
      </c>
      <c r="H411" s="15">
        <f>(G411*EXP(Painel!$E$12-(Painel!$E$19^2)/2+NORMSINV(AleatProd!H410)*Painel!$E$19))</f>
        <v>1013425.6718812664</v>
      </c>
      <c r="I411" s="15">
        <f>(H411*EXP(Painel!$E$12-(Painel!$E$19^2)/2+NORMSINV(AleatProd!I410)*Painel!$E$19))</f>
        <v>1017943.6935544624</v>
      </c>
      <c r="J411" s="15">
        <f>(I411*EXP(Painel!$E$12-(Painel!$E$19^2)/2+NORMSINV(AleatProd!J410)*Painel!$E$19))</f>
        <v>1007528.0157542181</v>
      </c>
      <c r="K411" s="15">
        <f>(J411*EXP(Painel!$E$12-(Painel!$E$19^2)/2+NORMSINV(AleatProd!K410)*Painel!$E$19))</f>
        <v>1008178.2646230117</v>
      </c>
      <c r="L411" s="15">
        <f>(K411*EXP(Painel!$E$12-(Painel!$E$19^2)/2+NORMSINV(AleatProd!L410)*Painel!$E$19))</f>
        <v>1005992.8045516905</v>
      </c>
      <c r="M411" s="15">
        <f>(L411*EXP(Painel!$E$12-(Painel!$E$19^2)/2+NORMSINV(AleatProd!M410)*Painel!$E$19))</f>
        <v>1007787.2376375953</v>
      </c>
      <c r="N411" s="15">
        <f>(M411*EXP(Painel!$E$12-(Painel!$E$19^2)/2+NORMSINV(AleatProd!N410)*Painel!$E$19))</f>
        <v>1021162.1274684631</v>
      </c>
      <c r="O411" s="15">
        <f>(N411*EXP(Painel!$E$12-(Painel!$E$19^2)/2+NORMSINV(AleatProd!O410)*Painel!$E$19))</f>
        <v>1024199.9131895456</v>
      </c>
      <c r="P411" s="15">
        <f>(O411*EXP(Painel!$E$12-(Painel!$E$19^2)/2+NORMSINV(AleatProd!P410)*Painel!$E$19))</f>
        <v>1023841.3231836663</v>
      </c>
      <c r="Q411" s="15">
        <f>(P411*EXP(Painel!$E$12-(Painel!$E$19^2)/2+NORMSINV(AleatProd!Q410)*Painel!$E$19))</f>
        <v>1017607.737178407</v>
      </c>
      <c r="R411" s="15">
        <f>(Q411*EXP(Painel!$E$12-(Painel!$E$19^2)/2+NORMSINV(AleatProd!R410)*Painel!$E$19))</f>
        <v>1012868.1563184687</v>
      </c>
      <c r="S411" s="15">
        <f>(R411*EXP(Painel!$E$12-(Painel!$E$19^2)/2+NORMSINV(AleatProd!S410)*Painel!$E$19))</f>
        <v>1016692.3823991671</v>
      </c>
      <c r="T411" s="15">
        <f>(S411*EXP(Painel!$E$12-(Painel!$E$19^2)/2+NORMSINV(AleatProd!T410)*Painel!$E$19))</f>
        <v>1028926.1138287657</v>
      </c>
      <c r="U411" s="15">
        <f>(T411*EXP(Painel!$E$12-(Painel!$E$19^2)/2+NORMSINV(AleatProd!U410)*Painel!$E$19))</f>
        <v>1026893.6275528901</v>
      </c>
      <c r="V411" s="15">
        <f>(U411*EXP(Painel!$E$12-(Painel!$E$19^2)/2+NORMSINV(AleatProd!V410)*Painel!$E$19))</f>
        <v>1039606.3918439657</v>
      </c>
    </row>
    <row r="412" spans="1:22" x14ac:dyDescent="0.25">
      <c r="A412">
        <v>409</v>
      </c>
      <c r="B412" s="2">
        <f>Painel!$B$6</f>
        <v>1000000</v>
      </c>
      <c r="C412" s="15">
        <f>(B412*EXP(Painel!$E$12-(Painel!$E$19^2)/2+NORMSINV(AleatProd!C411)*Painel!$E$19))</f>
        <v>995676.01449452783</v>
      </c>
      <c r="D412" s="15">
        <f>(C412*EXP(Painel!$E$12-(Painel!$E$19^2)/2+NORMSINV(AleatProd!D411)*Painel!$E$19))</f>
        <v>1009804.9194765298</v>
      </c>
      <c r="E412" s="15">
        <f>(D412*EXP(Painel!$E$12-(Painel!$E$19^2)/2+NORMSINV(AleatProd!E411)*Painel!$E$19))</f>
        <v>1013534.8071507199</v>
      </c>
      <c r="F412" s="15">
        <f>(E412*EXP(Painel!$E$12-(Painel!$E$19^2)/2+NORMSINV(AleatProd!F411)*Painel!$E$19))</f>
        <v>1015558.1389436941</v>
      </c>
      <c r="G412" s="15">
        <f>(F412*EXP(Painel!$E$12-(Painel!$E$19^2)/2+NORMSINV(AleatProd!G411)*Painel!$E$19))</f>
        <v>1019840.1883410063</v>
      </c>
      <c r="H412" s="15">
        <f>(G412*EXP(Painel!$E$12-(Painel!$E$19^2)/2+NORMSINV(AleatProd!H411)*Painel!$E$19))</f>
        <v>1032884.4438813569</v>
      </c>
      <c r="I412" s="15">
        <f>(H412*EXP(Painel!$E$12-(Painel!$E$19^2)/2+NORMSINV(AleatProd!I411)*Painel!$E$19))</f>
        <v>1042495.7840794681</v>
      </c>
      <c r="J412" s="15">
        <f>(I412*EXP(Painel!$E$12-(Painel!$E$19^2)/2+NORMSINV(AleatProd!J411)*Painel!$E$19))</f>
        <v>1047639.2150843261</v>
      </c>
      <c r="K412" s="15">
        <f>(J412*EXP(Painel!$E$12-(Painel!$E$19^2)/2+NORMSINV(AleatProd!K411)*Painel!$E$19))</f>
        <v>1054143.8771905936</v>
      </c>
      <c r="L412" s="15">
        <f>(K412*EXP(Painel!$E$12-(Painel!$E$19^2)/2+NORMSINV(AleatProd!L411)*Painel!$E$19))</f>
        <v>1045924.7410179145</v>
      </c>
      <c r="M412" s="15">
        <f>(L412*EXP(Painel!$E$12-(Painel!$E$19^2)/2+NORMSINV(AleatProd!M411)*Painel!$E$19))</f>
        <v>1036790.6107206041</v>
      </c>
      <c r="N412" s="15">
        <f>(M412*EXP(Painel!$E$12-(Painel!$E$19^2)/2+NORMSINV(AleatProd!N411)*Painel!$E$19))</f>
        <v>1034217.3701971521</v>
      </c>
      <c r="O412" s="15">
        <f>(N412*EXP(Painel!$E$12-(Painel!$E$19^2)/2+NORMSINV(AleatProd!O411)*Painel!$E$19))</f>
        <v>1027625.699321309</v>
      </c>
      <c r="P412" s="15">
        <f>(O412*EXP(Painel!$E$12-(Painel!$E$19^2)/2+NORMSINV(AleatProd!P411)*Painel!$E$19))</f>
        <v>1010585.0752562843</v>
      </c>
      <c r="Q412" s="15">
        <f>(P412*EXP(Painel!$E$12-(Painel!$E$19^2)/2+NORMSINV(AleatProd!Q411)*Painel!$E$19))</f>
        <v>1006984.9429118435</v>
      </c>
      <c r="R412" s="15">
        <f>(Q412*EXP(Painel!$E$12-(Painel!$E$19^2)/2+NORMSINV(AleatProd!R411)*Painel!$E$19))</f>
        <v>1003544.2269486719</v>
      </c>
      <c r="S412" s="15">
        <f>(R412*EXP(Painel!$E$12-(Painel!$E$19^2)/2+NORMSINV(AleatProd!S411)*Painel!$E$19))</f>
        <v>996809.97313226946</v>
      </c>
      <c r="T412" s="15">
        <f>(S412*EXP(Painel!$E$12-(Painel!$E$19^2)/2+NORMSINV(AleatProd!T411)*Painel!$E$19))</f>
        <v>991812.10594379739</v>
      </c>
      <c r="U412" s="15">
        <f>(T412*EXP(Painel!$E$12-(Painel!$E$19^2)/2+NORMSINV(AleatProd!U411)*Painel!$E$19))</f>
        <v>978275.68642084312</v>
      </c>
      <c r="V412" s="15">
        <f>(U412*EXP(Painel!$E$12-(Painel!$E$19^2)/2+NORMSINV(AleatProd!V411)*Painel!$E$19))</f>
        <v>982556.49180223804</v>
      </c>
    </row>
    <row r="413" spans="1:22" x14ac:dyDescent="0.25">
      <c r="A413">
        <v>410</v>
      </c>
      <c r="B413" s="2">
        <f>Painel!$B$6</f>
        <v>1000000</v>
      </c>
      <c r="C413" s="15">
        <f>(B413*EXP(Painel!$E$12-(Painel!$E$19^2)/2+NORMSINV(AleatProd!C412)*Painel!$E$19))</f>
        <v>1010031.9714441652</v>
      </c>
      <c r="D413" s="15">
        <f>(C413*EXP(Painel!$E$12-(Painel!$E$19^2)/2+NORMSINV(AleatProd!D412)*Painel!$E$19))</f>
        <v>996281.70917409635</v>
      </c>
      <c r="E413" s="15">
        <f>(D413*EXP(Painel!$E$12-(Painel!$E$19^2)/2+NORMSINV(AleatProd!E412)*Painel!$E$19))</f>
        <v>992871.55164375552</v>
      </c>
      <c r="F413" s="15">
        <f>(E413*EXP(Painel!$E$12-(Painel!$E$19^2)/2+NORMSINV(AleatProd!F412)*Painel!$E$19))</f>
        <v>981398.33419798268</v>
      </c>
      <c r="G413" s="15">
        <f>(F413*EXP(Painel!$E$12-(Painel!$E$19^2)/2+NORMSINV(AleatProd!G412)*Painel!$E$19))</f>
        <v>987065.57669530809</v>
      </c>
      <c r="H413" s="15">
        <f>(G413*EXP(Painel!$E$12-(Painel!$E$19^2)/2+NORMSINV(AleatProd!H412)*Painel!$E$19))</f>
        <v>972079.11718201812</v>
      </c>
      <c r="I413" s="15">
        <f>(H413*EXP(Painel!$E$12-(Painel!$E$19^2)/2+NORMSINV(AleatProd!I412)*Painel!$E$19))</f>
        <v>979611.06535863806</v>
      </c>
      <c r="J413" s="15">
        <f>(I413*EXP(Painel!$E$12-(Painel!$E$19^2)/2+NORMSINV(AleatProd!J412)*Painel!$E$19))</f>
        <v>970528.6594757156</v>
      </c>
      <c r="K413" s="15">
        <f>(J413*EXP(Painel!$E$12-(Painel!$E$19^2)/2+NORMSINV(AleatProd!K412)*Painel!$E$19))</f>
        <v>977962.06927870924</v>
      </c>
      <c r="L413" s="15">
        <f>(K413*EXP(Painel!$E$12-(Painel!$E$19^2)/2+NORMSINV(AleatProd!L412)*Painel!$E$19))</f>
        <v>985927.39717884094</v>
      </c>
      <c r="M413" s="15">
        <f>(L413*EXP(Painel!$E$12-(Painel!$E$19^2)/2+NORMSINV(AleatProd!M412)*Painel!$E$19))</f>
        <v>975649.03492783592</v>
      </c>
      <c r="N413" s="15">
        <f>(M413*EXP(Painel!$E$12-(Painel!$E$19^2)/2+NORMSINV(AleatProd!N412)*Painel!$E$19))</f>
        <v>976766.38451545662</v>
      </c>
      <c r="O413" s="15">
        <f>(N413*EXP(Painel!$E$12-(Painel!$E$19^2)/2+NORMSINV(AleatProd!O412)*Painel!$E$19))</f>
        <v>983073.38136399712</v>
      </c>
      <c r="P413" s="15">
        <f>(O413*EXP(Painel!$E$12-(Painel!$E$19^2)/2+NORMSINV(AleatProd!P412)*Painel!$E$19))</f>
        <v>979753.1061087756</v>
      </c>
      <c r="Q413" s="15">
        <f>(P413*EXP(Painel!$E$12-(Painel!$E$19^2)/2+NORMSINV(AleatProd!Q412)*Painel!$E$19))</f>
        <v>973988.41512714699</v>
      </c>
      <c r="R413" s="15">
        <f>(Q413*EXP(Painel!$E$12-(Painel!$E$19^2)/2+NORMSINV(AleatProd!R412)*Painel!$E$19))</f>
        <v>965907.34038383316</v>
      </c>
      <c r="S413" s="15">
        <f>(R413*EXP(Painel!$E$12-(Painel!$E$19^2)/2+NORMSINV(AleatProd!S412)*Painel!$E$19))</f>
        <v>960765.77630453394</v>
      </c>
      <c r="T413" s="15">
        <f>(S413*EXP(Painel!$E$12-(Painel!$E$19^2)/2+NORMSINV(AleatProd!T412)*Painel!$E$19))</f>
        <v>964757.66934344789</v>
      </c>
      <c r="U413" s="15">
        <f>(T413*EXP(Painel!$E$12-(Painel!$E$19^2)/2+NORMSINV(AleatProd!U412)*Painel!$E$19))</f>
        <v>967065.39003298397</v>
      </c>
      <c r="V413" s="15">
        <f>(U413*EXP(Painel!$E$12-(Painel!$E$19^2)/2+NORMSINV(AleatProd!V412)*Painel!$E$19))</f>
        <v>965822.68392485008</v>
      </c>
    </row>
    <row r="414" spans="1:22" x14ac:dyDescent="0.25">
      <c r="A414">
        <v>411</v>
      </c>
      <c r="B414" s="2">
        <f>Painel!$B$6</f>
        <v>1000000</v>
      </c>
      <c r="C414" s="15">
        <f>(B414*EXP(Painel!$E$12-(Painel!$E$19^2)/2+NORMSINV(AleatProd!C413)*Painel!$E$19))</f>
        <v>1005769.5454509211</v>
      </c>
      <c r="D414" s="15">
        <f>(C414*EXP(Painel!$E$12-(Painel!$E$19^2)/2+NORMSINV(AleatProd!D413)*Painel!$E$19))</f>
        <v>997753.39437366708</v>
      </c>
      <c r="E414" s="15">
        <f>(D414*EXP(Painel!$E$12-(Painel!$E$19^2)/2+NORMSINV(AleatProd!E413)*Painel!$E$19))</f>
        <v>982345.67681976897</v>
      </c>
      <c r="F414" s="15">
        <f>(E414*EXP(Painel!$E$12-(Painel!$E$19^2)/2+NORMSINV(AleatProd!F413)*Painel!$E$19))</f>
        <v>985583.2935967393</v>
      </c>
      <c r="G414" s="15">
        <f>(F414*EXP(Painel!$E$12-(Painel!$E$19^2)/2+NORMSINV(AleatProd!G413)*Painel!$E$19))</f>
        <v>954223.66120812995</v>
      </c>
      <c r="H414" s="15">
        <f>(G414*EXP(Painel!$E$12-(Painel!$E$19^2)/2+NORMSINV(AleatProd!H413)*Painel!$E$19))</f>
        <v>971862.64828040998</v>
      </c>
      <c r="I414" s="15">
        <f>(H414*EXP(Painel!$E$12-(Painel!$E$19^2)/2+NORMSINV(AleatProd!I413)*Painel!$E$19))</f>
        <v>975176.32454821409</v>
      </c>
      <c r="J414" s="15">
        <f>(I414*EXP(Painel!$E$12-(Painel!$E$19^2)/2+NORMSINV(AleatProd!J413)*Painel!$E$19))</f>
        <v>985183.19720750116</v>
      </c>
      <c r="K414" s="15">
        <f>(J414*EXP(Painel!$E$12-(Painel!$E$19^2)/2+NORMSINV(AleatProd!K413)*Painel!$E$19))</f>
        <v>1005734.7428922456</v>
      </c>
      <c r="L414" s="15">
        <f>(K414*EXP(Painel!$E$12-(Painel!$E$19^2)/2+NORMSINV(AleatProd!L413)*Painel!$E$19))</f>
        <v>986317.35454247182</v>
      </c>
      <c r="M414" s="15">
        <f>(L414*EXP(Painel!$E$12-(Painel!$E$19^2)/2+NORMSINV(AleatProd!M413)*Painel!$E$19))</f>
        <v>1000705.1534949647</v>
      </c>
      <c r="N414" s="15">
        <f>(M414*EXP(Painel!$E$12-(Painel!$E$19^2)/2+NORMSINV(AleatProd!N413)*Painel!$E$19))</f>
        <v>1017886.8416614159</v>
      </c>
      <c r="O414" s="15">
        <f>(N414*EXP(Painel!$E$12-(Painel!$E$19^2)/2+NORMSINV(AleatProd!O413)*Painel!$E$19))</f>
        <v>1030985.6175853891</v>
      </c>
      <c r="P414" s="15">
        <f>(O414*EXP(Painel!$E$12-(Painel!$E$19^2)/2+NORMSINV(AleatProd!P413)*Painel!$E$19))</f>
        <v>1045733.1668506972</v>
      </c>
      <c r="Q414" s="15">
        <f>(P414*EXP(Painel!$E$12-(Painel!$E$19^2)/2+NORMSINV(AleatProd!Q413)*Painel!$E$19))</f>
        <v>1049283.3623965723</v>
      </c>
      <c r="R414" s="15">
        <f>(Q414*EXP(Painel!$E$12-(Painel!$E$19^2)/2+NORMSINV(AleatProd!R413)*Painel!$E$19))</f>
        <v>1061154.8836569472</v>
      </c>
      <c r="S414" s="15">
        <f>(R414*EXP(Painel!$E$12-(Painel!$E$19^2)/2+NORMSINV(AleatProd!S413)*Painel!$E$19))</f>
        <v>1077874.6527375288</v>
      </c>
      <c r="T414" s="15">
        <f>(S414*EXP(Painel!$E$12-(Painel!$E$19^2)/2+NORMSINV(AleatProd!T413)*Painel!$E$19))</f>
        <v>1072398.2353665372</v>
      </c>
      <c r="U414" s="15">
        <f>(T414*EXP(Painel!$E$12-(Painel!$E$19^2)/2+NORMSINV(AleatProd!U413)*Painel!$E$19))</f>
        <v>1085951.4146288387</v>
      </c>
      <c r="V414" s="15">
        <f>(U414*EXP(Painel!$E$12-(Painel!$E$19^2)/2+NORMSINV(AleatProd!V413)*Painel!$E$19))</f>
        <v>1084908.3046521852</v>
      </c>
    </row>
    <row r="415" spans="1:22" x14ac:dyDescent="0.25">
      <c r="A415">
        <v>412</v>
      </c>
      <c r="B415" s="2">
        <f>Painel!$B$6</f>
        <v>1000000</v>
      </c>
      <c r="C415" s="15">
        <f>(B415*EXP(Painel!$E$12-(Painel!$E$19^2)/2+NORMSINV(AleatProd!C414)*Painel!$E$19))</f>
        <v>1003472.6961307639</v>
      </c>
      <c r="D415" s="15">
        <f>(C415*EXP(Painel!$E$12-(Painel!$E$19^2)/2+NORMSINV(AleatProd!D414)*Painel!$E$19))</f>
        <v>1002195.5374430341</v>
      </c>
      <c r="E415" s="15">
        <f>(D415*EXP(Painel!$E$12-(Painel!$E$19^2)/2+NORMSINV(AleatProd!E414)*Painel!$E$19))</f>
        <v>1000786.074921771</v>
      </c>
      <c r="F415" s="15">
        <f>(E415*EXP(Painel!$E$12-(Painel!$E$19^2)/2+NORMSINV(AleatProd!F414)*Painel!$E$19))</f>
        <v>997248.82089007739</v>
      </c>
      <c r="G415" s="15">
        <f>(F415*EXP(Painel!$E$12-(Painel!$E$19^2)/2+NORMSINV(AleatProd!G414)*Painel!$E$19))</f>
        <v>984058.98954828654</v>
      </c>
      <c r="H415" s="15">
        <f>(G415*EXP(Painel!$E$12-(Painel!$E$19^2)/2+NORMSINV(AleatProd!H414)*Painel!$E$19))</f>
        <v>980415.94652619609</v>
      </c>
      <c r="I415" s="15">
        <f>(H415*EXP(Painel!$E$12-(Painel!$E$19^2)/2+NORMSINV(AleatProd!I414)*Painel!$E$19))</f>
        <v>987231.42860552762</v>
      </c>
      <c r="J415" s="15">
        <f>(I415*EXP(Painel!$E$12-(Painel!$E$19^2)/2+NORMSINV(AleatProd!J414)*Painel!$E$19))</f>
        <v>1001932.4929839981</v>
      </c>
      <c r="K415" s="15">
        <f>(J415*EXP(Painel!$E$12-(Painel!$E$19^2)/2+NORMSINV(AleatProd!K414)*Painel!$E$19))</f>
        <v>994189.51625018695</v>
      </c>
      <c r="L415" s="15">
        <f>(K415*EXP(Painel!$E$12-(Painel!$E$19^2)/2+NORMSINV(AleatProd!L414)*Painel!$E$19))</f>
        <v>997502.07199206576</v>
      </c>
      <c r="M415" s="15">
        <f>(L415*EXP(Painel!$E$12-(Painel!$E$19^2)/2+NORMSINV(AleatProd!M414)*Painel!$E$19))</f>
        <v>997986.34199903964</v>
      </c>
      <c r="N415" s="15">
        <f>(M415*EXP(Painel!$E$12-(Painel!$E$19^2)/2+NORMSINV(AleatProd!N414)*Painel!$E$19))</f>
        <v>1004461.6142696938</v>
      </c>
      <c r="O415" s="15">
        <f>(N415*EXP(Painel!$E$12-(Painel!$E$19^2)/2+NORMSINV(AleatProd!O414)*Painel!$E$19))</f>
        <v>1010443.0285931698</v>
      </c>
      <c r="P415" s="15">
        <f>(O415*EXP(Painel!$E$12-(Painel!$E$19^2)/2+NORMSINV(AleatProd!P414)*Painel!$E$19))</f>
        <v>1005389.1450517065</v>
      </c>
      <c r="Q415" s="15">
        <f>(P415*EXP(Painel!$E$12-(Painel!$E$19^2)/2+NORMSINV(AleatProd!Q414)*Painel!$E$19))</f>
        <v>1007933.5437936332</v>
      </c>
      <c r="R415" s="15">
        <f>(Q415*EXP(Painel!$E$12-(Painel!$E$19^2)/2+NORMSINV(AleatProd!R414)*Painel!$E$19))</f>
        <v>1010790.2516847049</v>
      </c>
      <c r="S415" s="15">
        <f>(R415*EXP(Painel!$E$12-(Painel!$E$19^2)/2+NORMSINV(AleatProd!S414)*Painel!$E$19))</f>
        <v>1019540.7216719476</v>
      </c>
      <c r="T415" s="15">
        <f>(S415*EXP(Painel!$E$12-(Painel!$E$19^2)/2+NORMSINV(AleatProd!T414)*Painel!$E$19))</f>
        <v>1023991.4116802247</v>
      </c>
      <c r="U415" s="15">
        <f>(T415*EXP(Painel!$E$12-(Painel!$E$19^2)/2+NORMSINV(AleatProd!U414)*Painel!$E$19))</f>
        <v>1022282.0092678003</v>
      </c>
      <c r="V415" s="15">
        <f>(U415*EXP(Painel!$E$12-(Painel!$E$19^2)/2+NORMSINV(AleatProd!V414)*Painel!$E$19))</f>
        <v>1020955.8057110951</v>
      </c>
    </row>
    <row r="416" spans="1:22" x14ac:dyDescent="0.25">
      <c r="A416">
        <v>413</v>
      </c>
      <c r="B416" s="2">
        <f>Painel!$B$6</f>
        <v>1000000</v>
      </c>
      <c r="C416" s="15">
        <f>(B416*EXP(Painel!$E$12-(Painel!$E$19^2)/2+NORMSINV(AleatProd!C415)*Painel!$E$19))</f>
        <v>1004105.2278901086</v>
      </c>
      <c r="D416" s="15">
        <f>(C416*EXP(Painel!$E$12-(Painel!$E$19^2)/2+NORMSINV(AleatProd!D415)*Painel!$E$19))</f>
        <v>1011515.8874855342</v>
      </c>
      <c r="E416" s="15">
        <f>(D416*EXP(Painel!$E$12-(Painel!$E$19^2)/2+NORMSINV(AleatProd!E415)*Painel!$E$19))</f>
        <v>1016877.5162916726</v>
      </c>
      <c r="F416" s="15">
        <f>(E416*EXP(Painel!$E$12-(Painel!$E$19^2)/2+NORMSINV(AleatProd!F415)*Painel!$E$19))</f>
        <v>1002617.2668384721</v>
      </c>
      <c r="G416" s="15">
        <f>(F416*EXP(Painel!$E$12-(Painel!$E$19^2)/2+NORMSINV(AleatProd!G415)*Painel!$E$19))</f>
        <v>992317.28452257207</v>
      </c>
      <c r="H416" s="15">
        <f>(G416*EXP(Painel!$E$12-(Painel!$E$19^2)/2+NORMSINV(AleatProd!H415)*Painel!$E$19))</f>
        <v>999232.38867497863</v>
      </c>
      <c r="I416" s="15">
        <f>(H416*EXP(Painel!$E$12-(Painel!$E$19^2)/2+NORMSINV(AleatProd!I415)*Painel!$E$19))</f>
        <v>1005853.4721429422</v>
      </c>
      <c r="J416" s="15">
        <f>(I416*EXP(Painel!$E$12-(Painel!$E$19^2)/2+NORMSINV(AleatProd!J415)*Painel!$E$19))</f>
        <v>1005019.8186275613</v>
      </c>
      <c r="K416" s="15">
        <f>(J416*EXP(Painel!$E$12-(Painel!$E$19^2)/2+NORMSINV(AleatProd!K415)*Painel!$E$19))</f>
        <v>1012747.1516253339</v>
      </c>
      <c r="L416" s="15">
        <f>(K416*EXP(Painel!$E$12-(Painel!$E$19^2)/2+NORMSINV(AleatProd!L415)*Painel!$E$19))</f>
        <v>1005773.5116652882</v>
      </c>
      <c r="M416" s="15">
        <f>(L416*EXP(Painel!$E$12-(Painel!$E$19^2)/2+NORMSINV(AleatProd!M415)*Painel!$E$19))</f>
        <v>1010189.5385687442</v>
      </c>
      <c r="N416" s="15">
        <f>(M416*EXP(Painel!$E$12-(Painel!$E$19^2)/2+NORMSINV(AleatProd!N415)*Painel!$E$19))</f>
        <v>1026350.9920501861</v>
      </c>
      <c r="O416" s="15">
        <f>(N416*EXP(Painel!$E$12-(Painel!$E$19^2)/2+NORMSINV(AleatProd!O415)*Painel!$E$19))</f>
        <v>1015196.4994571226</v>
      </c>
      <c r="P416" s="15">
        <f>(O416*EXP(Painel!$E$12-(Painel!$E$19^2)/2+NORMSINV(AleatProd!P415)*Painel!$E$19))</f>
        <v>1012059.2600871804</v>
      </c>
      <c r="Q416" s="15">
        <f>(P416*EXP(Painel!$E$12-(Painel!$E$19^2)/2+NORMSINV(AleatProd!Q415)*Painel!$E$19))</f>
        <v>998839.08421170968</v>
      </c>
      <c r="R416" s="15">
        <f>(Q416*EXP(Painel!$E$12-(Painel!$E$19^2)/2+NORMSINV(AleatProd!R415)*Painel!$E$19))</f>
        <v>979302.85846111504</v>
      </c>
      <c r="S416" s="15">
        <f>(R416*EXP(Painel!$E$12-(Painel!$E$19^2)/2+NORMSINV(AleatProd!S415)*Painel!$E$19))</f>
        <v>976723.33540384821</v>
      </c>
      <c r="T416" s="15">
        <f>(S416*EXP(Painel!$E$12-(Painel!$E$19^2)/2+NORMSINV(AleatProd!T415)*Painel!$E$19))</f>
        <v>976007.84806411946</v>
      </c>
      <c r="U416" s="15">
        <f>(T416*EXP(Painel!$E$12-(Painel!$E$19^2)/2+NORMSINV(AleatProd!U415)*Painel!$E$19))</f>
        <v>981100.78421656846</v>
      </c>
      <c r="V416" s="15">
        <f>(U416*EXP(Painel!$E$12-(Painel!$E$19^2)/2+NORMSINV(AleatProd!V415)*Painel!$E$19))</f>
        <v>971219.79617459071</v>
      </c>
    </row>
    <row r="417" spans="1:22" x14ac:dyDescent="0.25">
      <c r="A417">
        <v>414</v>
      </c>
      <c r="B417" s="2">
        <f>Painel!$B$6</f>
        <v>1000000</v>
      </c>
      <c r="C417" s="15">
        <f>(B417*EXP(Painel!$E$12-(Painel!$E$19^2)/2+NORMSINV(AleatProd!C416)*Painel!$E$19))</f>
        <v>1008489.3373241106</v>
      </c>
      <c r="D417" s="15">
        <f>(C417*EXP(Painel!$E$12-(Painel!$E$19^2)/2+NORMSINV(AleatProd!D416)*Painel!$E$19))</f>
        <v>998298.98951550538</v>
      </c>
      <c r="E417" s="15">
        <f>(D417*EXP(Painel!$E$12-(Painel!$E$19^2)/2+NORMSINV(AleatProd!E416)*Painel!$E$19))</f>
        <v>1002695.6381302747</v>
      </c>
      <c r="F417" s="15">
        <f>(E417*EXP(Painel!$E$12-(Painel!$E$19^2)/2+NORMSINV(AleatProd!F416)*Painel!$E$19))</f>
        <v>1015639.2649856753</v>
      </c>
      <c r="G417" s="15">
        <f>(F417*EXP(Painel!$E$12-(Painel!$E$19^2)/2+NORMSINV(AleatProd!G416)*Painel!$E$19))</f>
        <v>1014679.8448282211</v>
      </c>
      <c r="H417" s="15">
        <f>(G417*EXP(Painel!$E$12-(Painel!$E$19^2)/2+NORMSINV(AleatProd!H416)*Painel!$E$19))</f>
        <v>1019319.3345849188</v>
      </c>
      <c r="I417" s="15">
        <f>(H417*EXP(Painel!$E$12-(Painel!$E$19^2)/2+NORMSINV(AleatProd!I416)*Painel!$E$19))</f>
        <v>1002878.0307942684</v>
      </c>
      <c r="J417" s="15">
        <f>(I417*EXP(Painel!$E$12-(Painel!$E$19^2)/2+NORMSINV(AleatProd!J416)*Painel!$E$19))</f>
        <v>1009476.2027366436</v>
      </c>
      <c r="K417" s="15">
        <f>(J417*EXP(Painel!$E$12-(Painel!$E$19^2)/2+NORMSINV(AleatProd!K416)*Painel!$E$19))</f>
        <v>999533.49866587576</v>
      </c>
      <c r="L417" s="15">
        <f>(K417*EXP(Painel!$E$12-(Painel!$E$19^2)/2+NORMSINV(AleatProd!L416)*Painel!$E$19))</f>
        <v>1027274.102124511</v>
      </c>
      <c r="M417" s="15">
        <f>(L417*EXP(Painel!$E$12-(Painel!$E$19^2)/2+NORMSINV(AleatProd!M416)*Painel!$E$19))</f>
        <v>1031063.0029410041</v>
      </c>
      <c r="N417" s="15">
        <f>(M417*EXP(Painel!$E$12-(Painel!$E$19^2)/2+NORMSINV(AleatProd!N416)*Painel!$E$19))</f>
        <v>1016886.0098204638</v>
      </c>
      <c r="O417" s="15">
        <f>(N417*EXP(Painel!$E$12-(Painel!$E$19^2)/2+NORMSINV(AleatProd!O416)*Painel!$E$19))</f>
        <v>1014286.9423970894</v>
      </c>
      <c r="P417" s="15">
        <f>(O417*EXP(Painel!$E$12-(Painel!$E$19^2)/2+NORMSINV(AleatProd!P416)*Painel!$E$19))</f>
        <v>1005998.5301780521</v>
      </c>
      <c r="Q417" s="15">
        <f>(P417*EXP(Painel!$E$12-(Painel!$E$19^2)/2+NORMSINV(AleatProd!Q416)*Painel!$E$19))</f>
        <v>999199.8029736405</v>
      </c>
      <c r="R417" s="15">
        <f>(Q417*EXP(Painel!$E$12-(Painel!$E$19^2)/2+NORMSINV(AleatProd!R416)*Painel!$E$19))</f>
        <v>1006337.3697147896</v>
      </c>
      <c r="S417" s="15">
        <f>(R417*EXP(Painel!$E$12-(Painel!$E$19^2)/2+NORMSINV(AleatProd!S416)*Painel!$E$19))</f>
        <v>1012548.0113650793</v>
      </c>
      <c r="T417" s="15">
        <f>(S417*EXP(Painel!$E$12-(Painel!$E$19^2)/2+NORMSINV(AleatProd!T416)*Painel!$E$19))</f>
        <v>1007661.3166749736</v>
      </c>
      <c r="U417" s="15">
        <f>(T417*EXP(Painel!$E$12-(Painel!$E$19^2)/2+NORMSINV(AleatProd!U416)*Painel!$E$19))</f>
        <v>1003512.0911716903</v>
      </c>
      <c r="V417" s="15">
        <f>(U417*EXP(Painel!$E$12-(Painel!$E$19^2)/2+NORMSINV(AleatProd!V416)*Painel!$E$19))</f>
        <v>1004105.6806006334</v>
      </c>
    </row>
    <row r="418" spans="1:22" x14ac:dyDescent="0.25">
      <c r="A418">
        <v>415</v>
      </c>
      <c r="B418" s="2">
        <f>Painel!$B$6</f>
        <v>1000000</v>
      </c>
      <c r="C418" s="15">
        <f>(B418*EXP(Painel!$E$12-(Painel!$E$19^2)/2+NORMSINV(AleatProd!C417)*Painel!$E$19))</f>
        <v>1000145.2648611864</v>
      </c>
      <c r="D418" s="15">
        <f>(C418*EXP(Painel!$E$12-(Painel!$E$19^2)/2+NORMSINV(AleatProd!D417)*Painel!$E$19))</f>
        <v>1016094.373036661</v>
      </c>
      <c r="E418" s="15">
        <f>(D418*EXP(Painel!$E$12-(Painel!$E$19^2)/2+NORMSINV(AleatProd!E417)*Painel!$E$19))</f>
        <v>995033.54243711033</v>
      </c>
      <c r="F418" s="15">
        <f>(E418*EXP(Painel!$E$12-(Painel!$E$19^2)/2+NORMSINV(AleatProd!F417)*Painel!$E$19))</f>
        <v>986623.04156796308</v>
      </c>
      <c r="G418" s="15">
        <f>(F418*EXP(Painel!$E$12-(Painel!$E$19^2)/2+NORMSINV(AleatProd!G417)*Painel!$E$19))</f>
        <v>980298.54826765053</v>
      </c>
      <c r="H418" s="15">
        <f>(G418*EXP(Painel!$E$12-(Painel!$E$19^2)/2+NORMSINV(AleatProd!H417)*Painel!$E$19))</f>
        <v>1002028.8097209887</v>
      </c>
      <c r="I418" s="15">
        <f>(H418*EXP(Painel!$E$12-(Painel!$E$19^2)/2+NORMSINV(AleatProd!I417)*Painel!$E$19))</f>
        <v>1005858.9248935819</v>
      </c>
      <c r="J418" s="15">
        <f>(I418*EXP(Painel!$E$12-(Painel!$E$19^2)/2+NORMSINV(AleatProd!J417)*Painel!$E$19))</f>
        <v>1030024.1279125276</v>
      </c>
      <c r="K418" s="15">
        <f>(J418*EXP(Painel!$E$12-(Painel!$E$19^2)/2+NORMSINV(AleatProd!K417)*Painel!$E$19))</f>
        <v>1019754.3975310862</v>
      </c>
      <c r="L418" s="15">
        <f>(K418*EXP(Painel!$E$12-(Painel!$E$19^2)/2+NORMSINV(AleatProd!L417)*Painel!$E$19))</f>
        <v>1031739.4092379081</v>
      </c>
      <c r="M418" s="15">
        <f>(L418*EXP(Painel!$E$12-(Painel!$E$19^2)/2+NORMSINV(AleatProd!M417)*Painel!$E$19))</f>
        <v>1028362.4508049511</v>
      </c>
      <c r="N418" s="15">
        <f>(M418*EXP(Painel!$E$12-(Painel!$E$19^2)/2+NORMSINV(AleatProd!N417)*Painel!$E$19))</f>
        <v>1019009.2179575425</v>
      </c>
      <c r="O418" s="15">
        <f>(N418*EXP(Painel!$E$12-(Painel!$E$19^2)/2+NORMSINV(AleatProd!O417)*Painel!$E$19))</f>
        <v>1021464.4691686309</v>
      </c>
      <c r="P418" s="15">
        <f>(O418*EXP(Painel!$E$12-(Painel!$E$19^2)/2+NORMSINV(AleatProd!P417)*Painel!$E$19))</f>
        <v>1018385.7804057203</v>
      </c>
      <c r="Q418" s="15">
        <f>(P418*EXP(Painel!$E$12-(Painel!$E$19^2)/2+NORMSINV(AleatProd!Q417)*Painel!$E$19))</f>
        <v>1024085.2641027649</v>
      </c>
      <c r="R418" s="15">
        <f>(Q418*EXP(Painel!$E$12-(Painel!$E$19^2)/2+NORMSINV(AleatProd!R417)*Painel!$E$19))</f>
        <v>1008629.6334339305</v>
      </c>
      <c r="S418" s="15">
        <f>(R418*EXP(Painel!$E$12-(Painel!$E$19^2)/2+NORMSINV(AleatProd!S417)*Painel!$E$19))</f>
        <v>997450.83335527754</v>
      </c>
      <c r="T418" s="15">
        <f>(S418*EXP(Painel!$E$12-(Painel!$E$19^2)/2+NORMSINV(AleatProd!T417)*Painel!$E$19))</f>
        <v>994797.02468375536</v>
      </c>
      <c r="U418" s="15">
        <f>(T418*EXP(Painel!$E$12-(Painel!$E$19^2)/2+NORMSINV(AleatProd!U417)*Painel!$E$19))</f>
        <v>1002601.1426927013</v>
      </c>
      <c r="V418" s="15">
        <f>(U418*EXP(Painel!$E$12-(Painel!$E$19^2)/2+NORMSINV(AleatProd!V417)*Painel!$E$19))</f>
        <v>1005489.7512130392</v>
      </c>
    </row>
    <row r="419" spans="1:22" x14ac:dyDescent="0.25">
      <c r="A419">
        <v>416</v>
      </c>
      <c r="B419" s="2">
        <f>Painel!$B$6</f>
        <v>1000000</v>
      </c>
      <c r="C419" s="15">
        <f>(B419*EXP(Painel!$E$12-(Painel!$E$19^2)/2+NORMSINV(AleatProd!C418)*Painel!$E$19))</f>
        <v>1020583.081337914</v>
      </c>
      <c r="D419" s="15">
        <f>(C419*EXP(Painel!$E$12-(Painel!$E$19^2)/2+NORMSINV(AleatProd!D418)*Painel!$E$19))</f>
        <v>1030093.250352453</v>
      </c>
      <c r="E419" s="15">
        <f>(D419*EXP(Painel!$E$12-(Painel!$E$19^2)/2+NORMSINV(AleatProd!E418)*Painel!$E$19))</f>
        <v>1044666.415218509</v>
      </c>
      <c r="F419" s="15">
        <f>(E419*EXP(Painel!$E$12-(Painel!$E$19^2)/2+NORMSINV(AleatProd!F418)*Painel!$E$19))</f>
        <v>1033255.5144810743</v>
      </c>
      <c r="G419" s="15">
        <f>(F419*EXP(Painel!$E$12-(Painel!$E$19^2)/2+NORMSINV(AleatProd!G418)*Painel!$E$19))</f>
        <v>1025178.0408761725</v>
      </c>
      <c r="H419" s="15">
        <f>(G419*EXP(Painel!$E$12-(Painel!$E$19^2)/2+NORMSINV(AleatProd!H418)*Painel!$E$19))</f>
        <v>1006459.2160314758</v>
      </c>
      <c r="I419" s="15">
        <f>(H419*EXP(Painel!$E$12-(Painel!$E$19^2)/2+NORMSINV(AleatProd!I418)*Painel!$E$19))</f>
        <v>1003036.4921058507</v>
      </c>
      <c r="J419" s="15">
        <f>(I419*EXP(Painel!$E$12-(Painel!$E$19^2)/2+NORMSINV(AleatProd!J418)*Painel!$E$19))</f>
        <v>1007851.1243328458</v>
      </c>
      <c r="K419" s="15">
        <f>(J419*EXP(Painel!$E$12-(Painel!$E$19^2)/2+NORMSINV(AleatProd!K418)*Painel!$E$19))</f>
        <v>1006686.5205692115</v>
      </c>
      <c r="L419" s="15">
        <f>(K419*EXP(Painel!$E$12-(Painel!$E$19^2)/2+NORMSINV(AleatProd!L418)*Painel!$E$19))</f>
        <v>1018390.5852917517</v>
      </c>
      <c r="M419" s="15">
        <f>(L419*EXP(Painel!$E$12-(Painel!$E$19^2)/2+NORMSINV(AleatProd!M418)*Painel!$E$19))</f>
        <v>1022420.0003411091</v>
      </c>
      <c r="N419" s="15">
        <f>(M419*EXP(Painel!$E$12-(Painel!$E$19^2)/2+NORMSINV(AleatProd!N418)*Painel!$E$19))</f>
        <v>1020596.0200722532</v>
      </c>
      <c r="O419" s="15">
        <f>(N419*EXP(Painel!$E$12-(Painel!$E$19^2)/2+NORMSINV(AleatProd!O418)*Painel!$E$19))</f>
        <v>1029867.7707445646</v>
      </c>
      <c r="P419" s="15">
        <f>(O419*EXP(Painel!$E$12-(Painel!$E$19^2)/2+NORMSINV(AleatProd!P418)*Painel!$E$19))</f>
        <v>1017501.1818874861</v>
      </c>
      <c r="Q419" s="15">
        <f>(P419*EXP(Painel!$E$12-(Painel!$E$19^2)/2+NORMSINV(AleatProd!Q418)*Painel!$E$19))</f>
        <v>1007835.1114590955</v>
      </c>
      <c r="R419" s="15">
        <f>(Q419*EXP(Painel!$E$12-(Painel!$E$19^2)/2+NORMSINV(AleatProd!R418)*Painel!$E$19))</f>
        <v>1004717.7331828077</v>
      </c>
      <c r="S419" s="15">
        <f>(R419*EXP(Painel!$E$12-(Painel!$E$19^2)/2+NORMSINV(AleatProd!S418)*Painel!$E$19))</f>
        <v>1002579.4522882939</v>
      </c>
      <c r="T419" s="15">
        <f>(S419*EXP(Painel!$E$12-(Painel!$E$19^2)/2+NORMSINV(AleatProd!T418)*Painel!$E$19))</f>
        <v>1006371.9416499046</v>
      </c>
      <c r="U419" s="15">
        <f>(T419*EXP(Painel!$E$12-(Painel!$E$19^2)/2+NORMSINV(AleatProd!U418)*Painel!$E$19))</f>
        <v>1021419.4897404605</v>
      </c>
      <c r="V419" s="15">
        <f>(U419*EXP(Painel!$E$12-(Painel!$E$19^2)/2+NORMSINV(AleatProd!V418)*Painel!$E$19))</f>
        <v>1028646.232898328</v>
      </c>
    </row>
    <row r="420" spans="1:22" x14ac:dyDescent="0.25">
      <c r="A420">
        <v>417</v>
      </c>
      <c r="B420" s="2">
        <f>Painel!$B$6</f>
        <v>1000000</v>
      </c>
      <c r="C420" s="15">
        <f>(B420*EXP(Painel!$E$12-(Painel!$E$19^2)/2+NORMSINV(AleatProd!C419)*Painel!$E$19))</f>
        <v>990751.43102288619</v>
      </c>
      <c r="D420" s="15">
        <f>(C420*EXP(Painel!$E$12-(Painel!$E$19^2)/2+NORMSINV(AleatProd!D419)*Painel!$E$19))</f>
        <v>989930.80729324091</v>
      </c>
      <c r="E420" s="15">
        <f>(D420*EXP(Painel!$E$12-(Painel!$E$19^2)/2+NORMSINV(AleatProd!E419)*Painel!$E$19))</f>
        <v>975540.63778823474</v>
      </c>
      <c r="F420" s="15">
        <f>(E420*EXP(Painel!$E$12-(Painel!$E$19^2)/2+NORMSINV(AleatProd!F419)*Painel!$E$19))</f>
        <v>980077.93355355447</v>
      </c>
      <c r="G420" s="15">
        <f>(F420*EXP(Painel!$E$12-(Painel!$E$19^2)/2+NORMSINV(AleatProd!G419)*Painel!$E$19))</f>
        <v>961728.17391617899</v>
      </c>
      <c r="H420" s="15">
        <f>(G420*EXP(Painel!$E$12-(Painel!$E$19^2)/2+NORMSINV(AleatProd!H419)*Painel!$E$19))</f>
        <v>958132.31448465609</v>
      </c>
      <c r="I420" s="15">
        <f>(H420*EXP(Painel!$E$12-(Painel!$E$19^2)/2+NORMSINV(AleatProd!I419)*Painel!$E$19))</f>
        <v>945200.69532306527</v>
      </c>
      <c r="J420" s="15">
        <f>(I420*EXP(Painel!$E$12-(Painel!$E$19^2)/2+NORMSINV(AleatProd!J419)*Painel!$E$19))</f>
        <v>955111.89881328098</v>
      </c>
      <c r="K420" s="15">
        <f>(J420*EXP(Painel!$E$12-(Painel!$E$19^2)/2+NORMSINV(AleatProd!K419)*Painel!$E$19))</f>
        <v>952175.7422858408</v>
      </c>
      <c r="L420" s="15">
        <f>(K420*EXP(Painel!$E$12-(Painel!$E$19^2)/2+NORMSINV(AleatProd!L419)*Painel!$E$19))</f>
        <v>951330.09629643685</v>
      </c>
      <c r="M420" s="15">
        <f>(L420*EXP(Painel!$E$12-(Painel!$E$19^2)/2+NORMSINV(AleatProd!M419)*Painel!$E$19))</f>
        <v>942265.96884602681</v>
      </c>
      <c r="N420" s="15">
        <f>(M420*EXP(Painel!$E$12-(Painel!$E$19^2)/2+NORMSINV(AleatProd!N419)*Painel!$E$19))</f>
        <v>940174.81880025554</v>
      </c>
      <c r="O420" s="15">
        <f>(N420*EXP(Painel!$E$12-(Painel!$E$19^2)/2+NORMSINV(AleatProd!O419)*Painel!$E$19))</f>
        <v>934339.38275249605</v>
      </c>
      <c r="P420" s="15">
        <f>(O420*EXP(Painel!$E$12-(Painel!$E$19^2)/2+NORMSINV(AleatProd!P419)*Painel!$E$19))</f>
        <v>937369.22752295586</v>
      </c>
      <c r="Q420" s="15">
        <f>(P420*EXP(Painel!$E$12-(Painel!$E$19^2)/2+NORMSINV(AleatProd!Q419)*Painel!$E$19))</f>
        <v>944466.59392360062</v>
      </c>
      <c r="R420" s="15">
        <f>(Q420*EXP(Painel!$E$12-(Painel!$E$19^2)/2+NORMSINV(AleatProd!R419)*Painel!$E$19))</f>
        <v>946791.48696289444</v>
      </c>
      <c r="S420" s="15">
        <f>(R420*EXP(Painel!$E$12-(Painel!$E$19^2)/2+NORMSINV(AleatProd!S419)*Painel!$E$19))</f>
        <v>954403.32160385209</v>
      </c>
      <c r="T420" s="15">
        <f>(S420*EXP(Painel!$E$12-(Painel!$E$19^2)/2+NORMSINV(AleatProd!T419)*Painel!$E$19))</f>
        <v>960325.61876938178</v>
      </c>
      <c r="U420" s="15">
        <f>(T420*EXP(Painel!$E$12-(Painel!$E$19^2)/2+NORMSINV(AleatProd!U419)*Painel!$E$19))</f>
        <v>949526.81035530881</v>
      </c>
      <c r="V420" s="15">
        <f>(U420*EXP(Painel!$E$12-(Painel!$E$19^2)/2+NORMSINV(AleatProd!V419)*Painel!$E$19))</f>
        <v>963779.28106781258</v>
      </c>
    </row>
    <row r="421" spans="1:22" x14ac:dyDescent="0.25">
      <c r="A421">
        <v>418</v>
      </c>
      <c r="B421" s="2">
        <f>Painel!$B$6</f>
        <v>1000000</v>
      </c>
      <c r="C421" s="15">
        <f>(B421*EXP(Painel!$E$12-(Painel!$E$19^2)/2+NORMSINV(AleatProd!C420)*Painel!$E$19))</f>
        <v>990926.71406062157</v>
      </c>
      <c r="D421" s="15">
        <f>(C421*EXP(Painel!$E$12-(Painel!$E$19^2)/2+NORMSINV(AleatProd!D420)*Painel!$E$19))</f>
        <v>984080.70323191292</v>
      </c>
      <c r="E421" s="15">
        <f>(D421*EXP(Painel!$E$12-(Painel!$E$19^2)/2+NORMSINV(AleatProd!E420)*Painel!$E$19))</f>
        <v>990724.33975567657</v>
      </c>
      <c r="F421" s="15">
        <f>(E421*EXP(Painel!$E$12-(Painel!$E$19^2)/2+NORMSINV(AleatProd!F420)*Painel!$E$19))</f>
        <v>985011.76496489788</v>
      </c>
      <c r="G421" s="15">
        <f>(F421*EXP(Painel!$E$12-(Painel!$E$19^2)/2+NORMSINV(AleatProd!G420)*Painel!$E$19))</f>
        <v>975725.02306152275</v>
      </c>
      <c r="H421" s="15">
        <f>(G421*EXP(Painel!$E$12-(Painel!$E$19^2)/2+NORMSINV(AleatProd!H420)*Painel!$E$19))</f>
        <v>974861.4292909645</v>
      </c>
      <c r="I421" s="15">
        <f>(H421*EXP(Painel!$E$12-(Painel!$E$19^2)/2+NORMSINV(AleatProd!I420)*Painel!$E$19))</f>
        <v>981745.68171435629</v>
      </c>
      <c r="J421" s="15">
        <f>(I421*EXP(Painel!$E$12-(Painel!$E$19^2)/2+NORMSINV(AleatProd!J420)*Painel!$E$19))</f>
        <v>970046.28133548924</v>
      </c>
      <c r="K421" s="15">
        <f>(J421*EXP(Painel!$E$12-(Painel!$E$19^2)/2+NORMSINV(AleatProd!K420)*Painel!$E$19))</f>
        <v>981355.89978166728</v>
      </c>
      <c r="L421" s="15">
        <f>(K421*EXP(Painel!$E$12-(Painel!$E$19^2)/2+NORMSINV(AleatProd!L420)*Painel!$E$19))</f>
        <v>985047.91912113025</v>
      </c>
      <c r="M421" s="15">
        <f>(L421*EXP(Painel!$E$12-(Painel!$E$19^2)/2+NORMSINV(AleatProd!M420)*Painel!$E$19))</f>
        <v>1002535.7095724407</v>
      </c>
      <c r="N421" s="15">
        <f>(M421*EXP(Painel!$E$12-(Painel!$E$19^2)/2+NORMSINV(AleatProd!N420)*Painel!$E$19))</f>
        <v>1012944.7598631447</v>
      </c>
      <c r="O421" s="15">
        <f>(N421*EXP(Painel!$E$12-(Painel!$E$19^2)/2+NORMSINV(AleatProd!O420)*Painel!$E$19))</f>
        <v>996679.77007794112</v>
      </c>
      <c r="P421" s="15">
        <f>(O421*EXP(Painel!$E$12-(Painel!$E$19^2)/2+NORMSINV(AleatProd!P420)*Painel!$E$19))</f>
        <v>989360.70855775743</v>
      </c>
      <c r="Q421" s="15">
        <f>(P421*EXP(Painel!$E$12-(Painel!$E$19^2)/2+NORMSINV(AleatProd!Q420)*Painel!$E$19))</f>
        <v>1008138.745050599</v>
      </c>
      <c r="R421" s="15">
        <f>(Q421*EXP(Painel!$E$12-(Painel!$E$19^2)/2+NORMSINV(AleatProd!R420)*Painel!$E$19))</f>
        <v>1010641.4331580476</v>
      </c>
      <c r="S421" s="15">
        <f>(R421*EXP(Painel!$E$12-(Painel!$E$19^2)/2+NORMSINV(AleatProd!S420)*Painel!$E$19))</f>
        <v>1006706.4616202152</v>
      </c>
      <c r="T421" s="15">
        <f>(S421*EXP(Painel!$E$12-(Painel!$E$19^2)/2+NORMSINV(AleatProd!T420)*Painel!$E$19))</f>
        <v>1005780.6073365016</v>
      </c>
      <c r="U421" s="15">
        <f>(T421*EXP(Painel!$E$12-(Painel!$E$19^2)/2+NORMSINV(AleatProd!U420)*Painel!$E$19))</f>
        <v>1013110.0249776551</v>
      </c>
      <c r="V421" s="15">
        <f>(U421*EXP(Painel!$E$12-(Painel!$E$19^2)/2+NORMSINV(AleatProd!V420)*Painel!$E$19))</f>
        <v>1019056.9753522865</v>
      </c>
    </row>
    <row r="422" spans="1:22" x14ac:dyDescent="0.25">
      <c r="A422">
        <v>419</v>
      </c>
      <c r="B422" s="2">
        <f>Painel!$B$6</f>
        <v>1000000</v>
      </c>
      <c r="C422" s="15">
        <f>(B422*EXP(Painel!$E$12-(Painel!$E$19^2)/2+NORMSINV(AleatProd!C421)*Painel!$E$19))</f>
        <v>1000929.041194876</v>
      </c>
      <c r="D422" s="15">
        <f>(C422*EXP(Painel!$E$12-(Painel!$E$19^2)/2+NORMSINV(AleatProd!D421)*Painel!$E$19))</f>
        <v>989147.3385340292</v>
      </c>
      <c r="E422" s="15">
        <f>(D422*EXP(Painel!$E$12-(Painel!$E$19^2)/2+NORMSINV(AleatProd!E421)*Painel!$E$19))</f>
        <v>1004614.9268796365</v>
      </c>
      <c r="F422" s="15">
        <f>(E422*EXP(Painel!$E$12-(Painel!$E$19^2)/2+NORMSINV(AleatProd!F421)*Painel!$E$19))</f>
        <v>1008401.9883285847</v>
      </c>
      <c r="G422" s="15">
        <f>(F422*EXP(Painel!$E$12-(Painel!$E$19^2)/2+NORMSINV(AleatProd!G421)*Painel!$E$19))</f>
        <v>1005959.656710228</v>
      </c>
      <c r="H422" s="15">
        <f>(G422*EXP(Painel!$E$12-(Painel!$E$19^2)/2+NORMSINV(AleatProd!H421)*Painel!$E$19))</f>
        <v>1002589.6126379221</v>
      </c>
      <c r="I422" s="15">
        <f>(H422*EXP(Painel!$E$12-(Painel!$E$19^2)/2+NORMSINV(AleatProd!I421)*Painel!$E$19))</f>
        <v>990498.54553886037</v>
      </c>
      <c r="J422" s="15">
        <f>(I422*EXP(Painel!$E$12-(Painel!$E$19^2)/2+NORMSINV(AleatProd!J421)*Painel!$E$19))</f>
        <v>996687.15001748328</v>
      </c>
      <c r="K422" s="15">
        <f>(J422*EXP(Painel!$E$12-(Painel!$E$19^2)/2+NORMSINV(AleatProd!K421)*Painel!$E$19))</f>
        <v>1000207.144120872</v>
      </c>
      <c r="L422" s="15">
        <f>(K422*EXP(Painel!$E$12-(Painel!$E$19^2)/2+NORMSINV(AleatProd!L421)*Painel!$E$19))</f>
        <v>1030176.7471613663</v>
      </c>
      <c r="M422" s="15">
        <f>(L422*EXP(Painel!$E$12-(Painel!$E$19^2)/2+NORMSINV(AleatProd!M421)*Painel!$E$19))</f>
        <v>1030080.6685548971</v>
      </c>
      <c r="N422" s="15">
        <f>(M422*EXP(Painel!$E$12-(Painel!$E$19^2)/2+NORMSINV(AleatProd!N421)*Painel!$E$19))</f>
        <v>1053213.1660079516</v>
      </c>
      <c r="O422" s="15">
        <f>(N422*EXP(Painel!$E$12-(Painel!$E$19^2)/2+NORMSINV(AleatProd!O421)*Painel!$E$19))</f>
        <v>1038633.6094661591</v>
      </c>
      <c r="P422" s="15">
        <f>(O422*EXP(Painel!$E$12-(Painel!$E$19^2)/2+NORMSINV(AleatProd!P421)*Painel!$E$19))</f>
        <v>1020720.9547757541</v>
      </c>
      <c r="Q422" s="15">
        <f>(P422*EXP(Painel!$E$12-(Painel!$E$19^2)/2+NORMSINV(AleatProd!Q421)*Painel!$E$19))</f>
        <v>1034796.6800000936</v>
      </c>
      <c r="R422" s="15">
        <f>(Q422*EXP(Painel!$E$12-(Painel!$E$19^2)/2+NORMSINV(AleatProd!R421)*Painel!$E$19))</f>
        <v>1034026.0524337599</v>
      </c>
      <c r="S422" s="15">
        <f>(R422*EXP(Painel!$E$12-(Painel!$E$19^2)/2+NORMSINV(AleatProd!S421)*Painel!$E$19))</f>
        <v>1027757.2736997021</v>
      </c>
      <c r="T422" s="15">
        <f>(S422*EXP(Painel!$E$12-(Painel!$E$19^2)/2+NORMSINV(AleatProd!T421)*Painel!$E$19))</f>
        <v>1031518.3362827289</v>
      </c>
      <c r="U422" s="15">
        <f>(T422*EXP(Painel!$E$12-(Painel!$E$19^2)/2+NORMSINV(AleatProd!U421)*Painel!$E$19))</f>
        <v>1023713.6752581954</v>
      </c>
      <c r="V422" s="15">
        <f>(U422*EXP(Painel!$E$12-(Painel!$E$19^2)/2+NORMSINV(AleatProd!V421)*Painel!$E$19))</f>
        <v>1033253.2586504691</v>
      </c>
    </row>
    <row r="423" spans="1:22" x14ac:dyDescent="0.25">
      <c r="A423">
        <v>420</v>
      </c>
      <c r="B423" s="2">
        <f>Painel!$B$6</f>
        <v>1000000</v>
      </c>
      <c r="C423" s="15">
        <f>(B423*EXP(Painel!$E$12-(Painel!$E$19^2)/2+NORMSINV(AleatProd!C422)*Painel!$E$19))</f>
        <v>1012925.2465380955</v>
      </c>
      <c r="D423" s="15">
        <f>(C423*EXP(Painel!$E$12-(Painel!$E$19^2)/2+NORMSINV(AleatProd!D422)*Painel!$E$19))</f>
        <v>991348.8391524083</v>
      </c>
      <c r="E423" s="15">
        <f>(D423*EXP(Painel!$E$12-(Painel!$E$19^2)/2+NORMSINV(AleatProd!E422)*Painel!$E$19))</f>
        <v>1008666.2972823731</v>
      </c>
      <c r="F423" s="15">
        <f>(E423*EXP(Painel!$E$12-(Painel!$E$19^2)/2+NORMSINV(AleatProd!F422)*Painel!$E$19))</f>
        <v>1023119.6287459466</v>
      </c>
      <c r="G423" s="15">
        <f>(F423*EXP(Painel!$E$12-(Painel!$E$19^2)/2+NORMSINV(AleatProd!G422)*Painel!$E$19))</f>
        <v>1024980.4417486044</v>
      </c>
      <c r="H423" s="15">
        <f>(G423*EXP(Painel!$E$12-(Painel!$E$19^2)/2+NORMSINV(AleatProd!H422)*Painel!$E$19))</f>
        <v>1017170.2657823799</v>
      </c>
      <c r="I423" s="15">
        <f>(H423*EXP(Painel!$E$12-(Painel!$E$19^2)/2+NORMSINV(AleatProd!I422)*Painel!$E$19))</f>
        <v>1028778.2415117869</v>
      </c>
      <c r="J423" s="15">
        <f>(I423*EXP(Painel!$E$12-(Painel!$E$19^2)/2+NORMSINV(AleatProd!J422)*Painel!$E$19))</f>
        <v>1023924.508711213</v>
      </c>
      <c r="K423" s="15">
        <f>(J423*EXP(Painel!$E$12-(Painel!$E$19^2)/2+NORMSINV(AleatProd!K422)*Painel!$E$19))</f>
        <v>1015311.612070807</v>
      </c>
      <c r="L423" s="15">
        <f>(K423*EXP(Painel!$E$12-(Painel!$E$19^2)/2+NORMSINV(AleatProd!L422)*Painel!$E$19))</f>
        <v>1009497.8231872731</v>
      </c>
      <c r="M423" s="15">
        <f>(L423*EXP(Painel!$E$12-(Painel!$E$19^2)/2+NORMSINV(AleatProd!M422)*Painel!$E$19))</f>
        <v>1013251.6591598659</v>
      </c>
      <c r="N423" s="15">
        <f>(M423*EXP(Painel!$E$12-(Painel!$E$19^2)/2+NORMSINV(AleatProd!N422)*Painel!$E$19))</f>
        <v>1004652.3647644041</v>
      </c>
      <c r="O423" s="15">
        <f>(N423*EXP(Painel!$E$12-(Painel!$E$19^2)/2+NORMSINV(AleatProd!O422)*Painel!$E$19))</f>
        <v>1017245.2926472515</v>
      </c>
      <c r="P423" s="15">
        <f>(O423*EXP(Painel!$E$12-(Painel!$E$19^2)/2+NORMSINV(AleatProd!P422)*Painel!$E$19))</f>
        <v>1041988.6501753099</v>
      </c>
      <c r="Q423" s="15">
        <f>(P423*EXP(Painel!$E$12-(Painel!$E$19^2)/2+NORMSINV(AleatProd!Q422)*Painel!$E$19))</f>
        <v>1029286.5779444724</v>
      </c>
      <c r="R423" s="15">
        <f>(Q423*EXP(Painel!$E$12-(Painel!$E$19^2)/2+NORMSINV(AleatProd!R422)*Painel!$E$19))</f>
        <v>1021088.1499672728</v>
      </c>
      <c r="S423" s="15">
        <f>(R423*EXP(Painel!$E$12-(Painel!$E$19^2)/2+NORMSINV(AleatProd!S422)*Painel!$E$19))</f>
        <v>1008067.0869156412</v>
      </c>
      <c r="T423" s="15">
        <f>(S423*EXP(Painel!$E$12-(Painel!$E$19^2)/2+NORMSINV(AleatProd!T422)*Painel!$E$19))</f>
        <v>1002867.3180701521</v>
      </c>
      <c r="U423" s="15">
        <f>(T423*EXP(Painel!$E$12-(Painel!$E$19^2)/2+NORMSINV(AleatProd!U422)*Painel!$E$19))</f>
        <v>1007944.9603467309</v>
      </c>
      <c r="V423" s="15">
        <f>(U423*EXP(Painel!$E$12-(Painel!$E$19^2)/2+NORMSINV(AleatProd!V422)*Painel!$E$19))</f>
        <v>1022097.9858890272</v>
      </c>
    </row>
    <row r="424" spans="1:22" x14ac:dyDescent="0.25">
      <c r="A424">
        <v>421</v>
      </c>
      <c r="B424" s="2">
        <f>Painel!$B$6</f>
        <v>1000000</v>
      </c>
      <c r="C424" s="15">
        <f>(B424*EXP(Painel!$E$12-(Painel!$E$19^2)/2+NORMSINV(AleatProd!C423)*Painel!$E$19))</f>
        <v>996339.81945368776</v>
      </c>
      <c r="D424" s="15">
        <f>(C424*EXP(Painel!$E$12-(Painel!$E$19^2)/2+NORMSINV(AleatProd!D423)*Painel!$E$19))</f>
        <v>979304.06616505398</v>
      </c>
      <c r="E424" s="15">
        <f>(D424*EXP(Painel!$E$12-(Painel!$E$19^2)/2+NORMSINV(AleatProd!E423)*Painel!$E$19))</f>
        <v>980536.61241000635</v>
      </c>
      <c r="F424" s="15">
        <f>(E424*EXP(Painel!$E$12-(Painel!$E$19^2)/2+NORMSINV(AleatProd!F423)*Painel!$E$19))</f>
        <v>982402.95617114217</v>
      </c>
      <c r="G424" s="15">
        <f>(F424*EXP(Painel!$E$12-(Painel!$E$19^2)/2+NORMSINV(AleatProd!G423)*Painel!$E$19))</f>
        <v>963842.53104006732</v>
      </c>
      <c r="H424" s="15">
        <f>(G424*EXP(Painel!$E$12-(Painel!$E$19^2)/2+NORMSINV(AleatProd!H423)*Painel!$E$19))</f>
        <v>954053.17165907705</v>
      </c>
      <c r="I424" s="15">
        <f>(H424*EXP(Painel!$E$12-(Painel!$E$19^2)/2+NORMSINV(AleatProd!I423)*Painel!$E$19))</f>
        <v>958546.21021309972</v>
      </c>
      <c r="J424" s="15">
        <f>(I424*EXP(Painel!$E$12-(Painel!$E$19^2)/2+NORMSINV(AleatProd!J423)*Painel!$E$19))</f>
        <v>962400.32490589807</v>
      </c>
      <c r="K424" s="15">
        <f>(J424*EXP(Painel!$E$12-(Painel!$E$19^2)/2+NORMSINV(AleatProd!K423)*Painel!$E$19))</f>
        <v>968907.01790211769</v>
      </c>
      <c r="L424" s="15">
        <f>(K424*EXP(Painel!$E$12-(Painel!$E$19^2)/2+NORMSINV(AleatProd!L423)*Painel!$E$19))</f>
        <v>959765.66938915395</v>
      </c>
      <c r="M424" s="15">
        <f>(L424*EXP(Painel!$E$12-(Painel!$E$19^2)/2+NORMSINV(AleatProd!M423)*Painel!$E$19))</f>
        <v>970079.54977417958</v>
      </c>
      <c r="N424" s="15">
        <f>(M424*EXP(Painel!$E$12-(Painel!$E$19^2)/2+NORMSINV(AleatProd!N423)*Painel!$E$19))</f>
        <v>955346.3626982515</v>
      </c>
      <c r="O424" s="15">
        <f>(N424*EXP(Painel!$E$12-(Painel!$E$19^2)/2+NORMSINV(AleatProd!O423)*Painel!$E$19))</f>
        <v>960189.34998675087</v>
      </c>
      <c r="P424" s="15">
        <f>(O424*EXP(Painel!$E$12-(Painel!$E$19^2)/2+NORMSINV(AleatProd!P423)*Painel!$E$19))</f>
        <v>953787.83744865318</v>
      </c>
      <c r="Q424" s="15">
        <f>(P424*EXP(Painel!$E$12-(Painel!$E$19^2)/2+NORMSINV(AleatProd!Q423)*Painel!$E$19))</f>
        <v>955151.79597643658</v>
      </c>
      <c r="R424" s="15">
        <f>(Q424*EXP(Painel!$E$12-(Painel!$E$19^2)/2+NORMSINV(AleatProd!R423)*Painel!$E$19))</f>
        <v>971197.31331221852</v>
      </c>
      <c r="S424" s="15">
        <f>(R424*EXP(Painel!$E$12-(Painel!$E$19^2)/2+NORMSINV(AleatProd!S423)*Painel!$E$19))</f>
        <v>989172.41029516526</v>
      </c>
      <c r="T424" s="15">
        <f>(S424*EXP(Painel!$E$12-(Painel!$E$19^2)/2+NORMSINV(AleatProd!T423)*Painel!$E$19))</f>
        <v>1024902.0194210565</v>
      </c>
      <c r="U424" s="15">
        <f>(T424*EXP(Painel!$E$12-(Painel!$E$19^2)/2+NORMSINV(AleatProd!U423)*Painel!$E$19))</f>
        <v>1022514.2457305099</v>
      </c>
      <c r="V424" s="15">
        <f>(U424*EXP(Painel!$E$12-(Painel!$E$19^2)/2+NORMSINV(AleatProd!V423)*Painel!$E$19))</f>
        <v>1029639.4020674621</v>
      </c>
    </row>
    <row r="425" spans="1:22" x14ac:dyDescent="0.25">
      <c r="A425">
        <v>422</v>
      </c>
      <c r="B425" s="2">
        <f>Painel!$B$6</f>
        <v>1000000</v>
      </c>
      <c r="C425" s="15">
        <f>(B425*EXP(Painel!$E$12-(Painel!$E$19^2)/2+NORMSINV(AleatProd!C424)*Painel!$E$19))</f>
        <v>1010061.6502333623</v>
      </c>
      <c r="D425" s="15">
        <f>(C425*EXP(Painel!$E$12-(Painel!$E$19^2)/2+NORMSINV(AleatProd!D424)*Painel!$E$19))</f>
        <v>1008074.2782489031</v>
      </c>
      <c r="E425" s="15">
        <f>(D425*EXP(Painel!$E$12-(Painel!$E$19^2)/2+NORMSINV(AleatProd!E424)*Painel!$E$19))</f>
        <v>1023251.56577431</v>
      </c>
      <c r="F425" s="15">
        <f>(E425*EXP(Painel!$E$12-(Painel!$E$19^2)/2+NORMSINV(AleatProd!F424)*Painel!$E$19))</f>
        <v>1023728.4659419536</v>
      </c>
      <c r="G425" s="15">
        <f>(F425*EXP(Painel!$E$12-(Painel!$E$19^2)/2+NORMSINV(AleatProd!G424)*Painel!$E$19))</f>
        <v>1029398.9307355811</v>
      </c>
      <c r="H425" s="15">
        <f>(G425*EXP(Painel!$E$12-(Painel!$E$19^2)/2+NORMSINV(AleatProd!H424)*Painel!$E$19))</f>
        <v>1020610.3894116539</v>
      </c>
      <c r="I425" s="15">
        <f>(H425*EXP(Painel!$E$12-(Painel!$E$19^2)/2+NORMSINV(AleatProd!I424)*Painel!$E$19))</f>
        <v>1004225.0615091725</v>
      </c>
      <c r="J425" s="15">
        <f>(I425*EXP(Painel!$E$12-(Painel!$E$19^2)/2+NORMSINV(AleatProd!J424)*Painel!$E$19))</f>
        <v>1002388.8758432681</v>
      </c>
      <c r="K425" s="15">
        <f>(J425*EXP(Painel!$E$12-(Painel!$E$19^2)/2+NORMSINV(AleatProd!K424)*Painel!$E$19))</f>
        <v>1009284.314867301</v>
      </c>
      <c r="L425" s="15">
        <f>(K425*EXP(Painel!$E$12-(Painel!$E$19^2)/2+NORMSINV(AleatProd!L424)*Painel!$E$19))</f>
        <v>1005811.4424981315</v>
      </c>
      <c r="M425" s="15">
        <f>(L425*EXP(Painel!$E$12-(Painel!$E$19^2)/2+NORMSINV(AleatProd!M424)*Painel!$E$19))</f>
        <v>994937.70515980036</v>
      </c>
      <c r="N425" s="15">
        <f>(M425*EXP(Painel!$E$12-(Painel!$E$19^2)/2+NORMSINV(AleatProd!N424)*Painel!$E$19))</f>
        <v>1007760.533729023</v>
      </c>
      <c r="O425" s="15">
        <f>(N425*EXP(Painel!$E$12-(Painel!$E$19^2)/2+NORMSINV(AleatProd!O424)*Painel!$E$19))</f>
        <v>1013390.3880294213</v>
      </c>
      <c r="P425" s="15">
        <f>(O425*EXP(Painel!$E$12-(Painel!$E$19^2)/2+NORMSINV(AleatProd!P424)*Painel!$E$19))</f>
        <v>1003072.8971991239</v>
      </c>
      <c r="Q425" s="15">
        <f>(P425*EXP(Painel!$E$12-(Painel!$E$19^2)/2+NORMSINV(AleatProd!Q424)*Painel!$E$19))</f>
        <v>1002081.4814394164</v>
      </c>
      <c r="R425" s="15">
        <f>(Q425*EXP(Painel!$E$12-(Painel!$E$19^2)/2+NORMSINV(AleatProd!R424)*Painel!$E$19))</f>
        <v>998925.7787810571</v>
      </c>
      <c r="S425" s="15">
        <f>(R425*EXP(Painel!$E$12-(Painel!$E$19^2)/2+NORMSINV(AleatProd!S424)*Painel!$E$19))</f>
        <v>1011408.6627586351</v>
      </c>
      <c r="T425" s="15">
        <f>(S425*EXP(Painel!$E$12-(Painel!$E$19^2)/2+NORMSINV(AleatProd!T424)*Painel!$E$19))</f>
        <v>1012777.894809378</v>
      </c>
      <c r="U425" s="15">
        <f>(T425*EXP(Painel!$E$12-(Painel!$E$19^2)/2+NORMSINV(AleatProd!U424)*Painel!$E$19))</f>
        <v>1001550.9787388616</v>
      </c>
      <c r="V425" s="15">
        <f>(U425*EXP(Painel!$E$12-(Painel!$E$19^2)/2+NORMSINV(AleatProd!V424)*Painel!$E$19))</f>
        <v>1000854.377686744</v>
      </c>
    </row>
    <row r="426" spans="1:22" x14ac:dyDescent="0.25">
      <c r="A426">
        <v>423</v>
      </c>
      <c r="B426" s="2">
        <f>Painel!$B$6</f>
        <v>1000000</v>
      </c>
      <c r="C426" s="15">
        <f>(B426*EXP(Painel!$E$12-(Painel!$E$19^2)/2+NORMSINV(AleatProd!C425)*Painel!$E$19))</f>
        <v>974297.64453589963</v>
      </c>
      <c r="D426" s="15">
        <f>(C426*EXP(Painel!$E$12-(Painel!$E$19^2)/2+NORMSINV(AleatProd!D425)*Painel!$E$19))</f>
        <v>973805.06614149525</v>
      </c>
      <c r="E426" s="15">
        <f>(D426*EXP(Painel!$E$12-(Painel!$E$19^2)/2+NORMSINV(AleatProd!E425)*Painel!$E$19))</f>
        <v>976097.97637113952</v>
      </c>
      <c r="F426" s="15">
        <f>(E426*EXP(Painel!$E$12-(Painel!$E$19^2)/2+NORMSINV(AleatProd!F425)*Painel!$E$19))</f>
        <v>990159.74611112534</v>
      </c>
      <c r="G426" s="15">
        <f>(F426*EXP(Painel!$E$12-(Painel!$E$19^2)/2+NORMSINV(AleatProd!G425)*Painel!$E$19))</f>
        <v>978817.70107726566</v>
      </c>
      <c r="H426" s="15">
        <f>(G426*EXP(Painel!$E$12-(Painel!$E$19^2)/2+NORMSINV(AleatProd!H425)*Painel!$E$19))</f>
        <v>979709.57132336695</v>
      </c>
      <c r="I426" s="15">
        <f>(H426*EXP(Painel!$E$12-(Painel!$E$19^2)/2+NORMSINV(AleatProd!I425)*Painel!$E$19))</f>
        <v>992541.50538551086</v>
      </c>
      <c r="J426" s="15">
        <f>(I426*EXP(Painel!$E$12-(Painel!$E$19^2)/2+NORMSINV(AleatProd!J425)*Painel!$E$19))</f>
        <v>988183.57008926652</v>
      </c>
      <c r="K426" s="15">
        <f>(J426*EXP(Painel!$E$12-(Painel!$E$19^2)/2+NORMSINV(AleatProd!K425)*Painel!$E$19))</f>
        <v>991298.25381704501</v>
      </c>
      <c r="L426" s="15">
        <f>(K426*EXP(Painel!$E$12-(Painel!$E$19^2)/2+NORMSINV(AleatProd!L425)*Painel!$E$19))</f>
        <v>990223.88201839034</v>
      </c>
      <c r="M426" s="15">
        <f>(L426*EXP(Painel!$E$12-(Painel!$E$19^2)/2+NORMSINV(AleatProd!M425)*Painel!$E$19))</f>
        <v>976514.24789014307</v>
      </c>
      <c r="N426" s="15">
        <f>(M426*EXP(Painel!$E$12-(Painel!$E$19^2)/2+NORMSINV(AleatProd!N425)*Painel!$E$19))</f>
        <v>970932.33985603065</v>
      </c>
      <c r="O426" s="15">
        <f>(N426*EXP(Painel!$E$12-(Painel!$E$19^2)/2+NORMSINV(AleatProd!O425)*Painel!$E$19))</f>
        <v>961987.12380375573</v>
      </c>
      <c r="P426" s="15">
        <f>(O426*EXP(Painel!$E$12-(Painel!$E$19^2)/2+NORMSINV(AleatProd!P425)*Painel!$E$19))</f>
        <v>948380.15309679392</v>
      </c>
      <c r="Q426" s="15">
        <f>(P426*EXP(Painel!$E$12-(Painel!$E$19^2)/2+NORMSINV(AleatProd!Q425)*Painel!$E$19))</f>
        <v>951496.67765816418</v>
      </c>
      <c r="R426" s="15">
        <f>(Q426*EXP(Painel!$E$12-(Painel!$E$19^2)/2+NORMSINV(AleatProd!R425)*Painel!$E$19))</f>
        <v>959980.5275978354</v>
      </c>
      <c r="S426" s="15">
        <f>(R426*EXP(Painel!$E$12-(Painel!$E$19^2)/2+NORMSINV(AleatProd!S425)*Painel!$E$19))</f>
        <v>969718.48925631354</v>
      </c>
      <c r="T426" s="15">
        <f>(S426*EXP(Painel!$E$12-(Painel!$E$19^2)/2+NORMSINV(AleatProd!T425)*Painel!$E$19))</f>
        <v>972160.45687789319</v>
      </c>
      <c r="U426" s="15">
        <f>(T426*EXP(Painel!$E$12-(Painel!$E$19^2)/2+NORMSINV(AleatProd!U425)*Painel!$E$19))</f>
        <v>946874.17365450878</v>
      </c>
      <c r="V426" s="15">
        <f>(U426*EXP(Painel!$E$12-(Painel!$E$19^2)/2+NORMSINV(AleatProd!V425)*Painel!$E$19))</f>
        <v>953745.27327976748</v>
      </c>
    </row>
    <row r="427" spans="1:22" x14ac:dyDescent="0.25">
      <c r="A427">
        <v>424</v>
      </c>
      <c r="B427" s="2">
        <f>Painel!$B$6</f>
        <v>1000000</v>
      </c>
      <c r="C427" s="15">
        <f>(B427*EXP(Painel!$E$12-(Painel!$E$19^2)/2+NORMSINV(AleatProd!C426)*Painel!$E$19))</f>
        <v>1015029.2799126206</v>
      </c>
      <c r="D427" s="15">
        <f>(C427*EXP(Painel!$E$12-(Painel!$E$19^2)/2+NORMSINV(AleatProd!D426)*Painel!$E$19))</f>
        <v>1006955.0203409252</v>
      </c>
      <c r="E427" s="15">
        <f>(D427*EXP(Painel!$E$12-(Painel!$E$19^2)/2+NORMSINV(AleatProd!E426)*Painel!$E$19))</f>
        <v>1013884.4477931312</v>
      </c>
      <c r="F427" s="15">
        <f>(E427*EXP(Painel!$E$12-(Painel!$E$19^2)/2+NORMSINV(AleatProd!F426)*Painel!$E$19))</f>
        <v>992049.58613139042</v>
      </c>
      <c r="G427" s="15">
        <f>(F427*EXP(Painel!$E$12-(Painel!$E$19^2)/2+NORMSINV(AleatProd!G426)*Painel!$E$19))</f>
        <v>991359.01142142538</v>
      </c>
      <c r="H427" s="15">
        <f>(G427*EXP(Painel!$E$12-(Painel!$E$19^2)/2+NORMSINV(AleatProd!H426)*Painel!$E$19))</f>
        <v>992244.01578747272</v>
      </c>
      <c r="I427" s="15">
        <f>(H427*EXP(Painel!$E$12-(Painel!$E$19^2)/2+NORMSINV(AleatProd!I426)*Painel!$E$19))</f>
        <v>974829.95809386834</v>
      </c>
      <c r="J427" s="15">
        <f>(I427*EXP(Painel!$E$12-(Painel!$E$19^2)/2+NORMSINV(AleatProd!J426)*Painel!$E$19))</f>
        <v>990191.34159563796</v>
      </c>
      <c r="K427" s="15">
        <f>(J427*EXP(Painel!$E$12-(Painel!$E$19^2)/2+NORMSINV(AleatProd!K426)*Painel!$E$19))</f>
        <v>995161.63938289601</v>
      </c>
      <c r="L427" s="15">
        <f>(K427*EXP(Painel!$E$12-(Painel!$E$19^2)/2+NORMSINV(AleatProd!L426)*Painel!$E$19))</f>
        <v>987624.61116884416</v>
      </c>
      <c r="M427" s="15">
        <f>(L427*EXP(Painel!$E$12-(Painel!$E$19^2)/2+NORMSINV(AleatProd!M426)*Painel!$E$19))</f>
        <v>970349.06951426342</v>
      </c>
      <c r="N427" s="15">
        <f>(M427*EXP(Painel!$E$12-(Painel!$E$19^2)/2+NORMSINV(AleatProd!N426)*Painel!$E$19))</f>
        <v>978989.24695759511</v>
      </c>
      <c r="O427" s="15">
        <f>(N427*EXP(Painel!$E$12-(Painel!$E$19^2)/2+NORMSINV(AleatProd!O426)*Painel!$E$19))</f>
        <v>980675.58921330934</v>
      </c>
      <c r="P427" s="15">
        <f>(O427*EXP(Painel!$E$12-(Painel!$E$19^2)/2+NORMSINV(AleatProd!P426)*Painel!$E$19))</f>
        <v>986836.1358136757</v>
      </c>
      <c r="Q427" s="15">
        <f>(P427*EXP(Painel!$E$12-(Painel!$E$19^2)/2+NORMSINV(AleatProd!Q426)*Painel!$E$19))</f>
        <v>990522.24053772097</v>
      </c>
      <c r="R427" s="15">
        <f>(Q427*EXP(Painel!$E$12-(Painel!$E$19^2)/2+NORMSINV(AleatProd!R426)*Painel!$E$19))</f>
        <v>999987.29265271651</v>
      </c>
      <c r="S427" s="15">
        <f>(R427*EXP(Painel!$E$12-(Painel!$E$19^2)/2+NORMSINV(AleatProd!S426)*Painel!$E$19))</f>
        <v>991899.24121390376</v>
      </c>
      <c r="T427" s="15">
        <f>(S427*EXP(Painel!$E$12-(Painel!$E$19^2)/2+NORMSINV(AleatProd!T426)*Painel!$E$19))</f>
        <v>990233.57237658883</v>
      </c>
      <c r="U427" s="15">
        <f>(T427*EXP(Painel!$E$12-(Painel!$E$19^2)/2+NORMSINV(AleatProd!U426)*Painel!$E$19))</f>
        <v>994003.36961265234</v>
      </c>
      <c r="V427" s="15">
        <f>(U427*EXP(Painel!$E$12-(Painel!$E$19^2)/2+NORMSINV(AleatProd!V426)*Painel!$E$19))</f>
        <v>996956.54512524139</v>
      </c>
    </row>
    <row r="428" spans="1:22" x14ac:dyDescent="0.25">
      <c r="A428">
        <v>425</v>
      </c>
      <c r="B428" s="2">
        <f>Painel!$B$6</f>
        <v>1000000</v>
      </c>
      <c r="C428" s="15">
        <f>(B428*EXP(Painel!$E$12-(Painel!$E$19^2)/2+NORMSINV(AleatProd!C427)*Painel!$E$19))</f>
        <v>1001167.652646578</v>
      </c>
      <c r="D428" s="15">
        <f>(C428*EXP(Painel!$E$12-(Painel!$E$19^2)/2+NORMSINV(AleatProd!D427)*Painel!$E$19))</f>
        <v>1002054.14987003</v>
      </c>
      <c r="E428" s="15">
        <f>(D428*EXP(Painel!$E$12-(Painel!$E$19^2)/2+NORMSINV(AleatProd!E427)*Painel!$E$19))</f>
        <v>1009072.6053958692</v>
      </c>
      <c r="F428" s="15">
        <f>(E428*EXP(Painel!$E$12-(Painel!$E$19^2)/2+NORMSINV(AleatProd!F427)*Painel!$E$19))</f>
        <v>1009080.9494958469</v>
      </c>
      <c r="G428" s="15">
        <f>(F428*EXP(Painel!$E$12-(Painel!$E$19^2)/2+NORMSINV(AleatProd!G427)*Painel!$E$19))</f>
        <v>1005870.4902846273</v>
      </c>
      <c r="H428" s="15">
        <f>(G428*EXP(Painel!$E$12-(Painel!$E$19^2)/2+NORMSINV(AleatProd!H427)*Painel!$E$19))</f>
        <v>1013932.2315798362</v>
      </c>
      <c r="I428" s="15">
        <f>(H428*EXP(Painel!$E$12-(Painel!$E$19^2)/2+NORMSINV(AleatProd!I427)*Painel!$E$19))</f>
        <v>1008582.3740382042</v>
      </c>
      <c r="J428" s="15">
        <f>(I428*EXP(Painel!$E$12-(Painel!$E$19^2)/2+NORMSINV(AleatProd!J427)*Painel!$E$19))</f>
        <v>1016155.8233583958</v>
      </c>
      <c r="K428" s="15">
        <f>(J428*EXP(Painel!$E$12-(Painel!$E$19^2)/2+NORMSINV(AleatProd!K427)*Painel!$E$19))</f>
        <v>1008486.0280364567</v>
      </c>
      <c r="L428" s="15">
        <f>(K428*EXP(Painel!$E$12-(Painel!$E$19^2)/2+NORMSINV(AleatProd!L427)*Painel!$E$19))</f>
        <v>1026441.9916537933</v>
      </c>
      <c r="M428" s="15">
        <f>(L428*EXP(Painel!$E$12-(Painel!$E$19^2)/2+NORMSINV(AleatProd!M427)*Painel!$E$19))</f>
        <v>1040759.4727772758</v>
      </c>
      <c r="N428" s="15">
        <f>(M428*EXP(Painel!$E$12-(Painel!$E$19^2)/2+NORMSINV(AleatProd!N427)*Painel!$E$19))</f>
        <v>1033000.3829893615</v>
      </c>
      <c r="O428" s="15">
        <f>(N428*EXP(Painel!$E$12-(Painel!$E$19^2)/2+NORMSINV(AleatProd!O427)*Painel!$E$19))</f>
        <v>1033850.3055844159</v>
      </c>
      <c r="P428" s="15">
        <f>(O428*EXP(Painel!$E$12-(Painel!$E$19^2)/2+NORMSINV(AleatProd!P427)*Painel!$E$19))</f>
        <v>1025080.6201203283</v>
      </c>
      <c r="Q428" s="15">
        <f>(P428*EXP(Painel!$E$12-(Painel!$E$19^2)/2+NORMSINV(AleatProd!Q427)*Painel!$E$19))</f>
        <v>1020794.8737538286</v>
      </c>
      <c r="R428" s="15">
        <f>(Q428*EXP(Painel!$E$12-(Painel!$E$19^2)/2+NORMSINV(AleatProd!R427)*Painel!$E$19))</f>
        <v>1011572.2238822458</v>
      </c>
      <c r="S428" s="15">
        <f>(R428*EXP(Painel!$E$12-(Painel!$E$19^2)/2+NORMSINV(AleatProd!S427)*Painel!$E$19))</f>
        <v>1005792.7100393074</v>
      </c>
      <c r="T428" s="15">
        <f>(S428*EXP(Painel!$E$12-(Painel!$E$19^2)/2+NORMSINV(AleatProd!T427)*Painel!$E$19))</f>
        <v>1029639.820184783</v>
      </c>
      <c r="U428" s="15">
        <f>(T428*EXP(Painel!$E$12-(Painel!$E$19^2)/2+NORMSINV(AleatProd!U427)*Painel!$E$19))</f>
        <v>1025341.8798463413</v>
      </c>
      <c r="V428" s="15">
        <f>(U428*EXP(Painel!$E$12-(Painel!$E$19^2)/2+NORMSINV(AleatProd!V427)*Painel!$E$19))</f>
        <v>1033815.7301117898</v>
      </c>
    </row>
    <row r="429" spans="1:22" x14ac:dyDescent="0.25">
      <c r="A429">
        <v>426</v>
      </c>
      <c r="B429" s="2">
        <f>Painel!$B$6</f>
        <v>1000000</v>
      </c>
      <c r="C429" s="15">
        <f>(B429*EXP(Painel!$E$12-(Painel!$E$19^2)/2+NORMSINV(AleatProd!C428)*Painel!$E$19))</f>
        <v>1003861.5749525168</v>
      </c>
      <c r="D429" s="15">
        <f>(C429*EXP(Painel!$E$12-(Painel!$E$19^2)/2+NORMSINV(AleatProd!D428)*Painel!$E$19))</f>
        <v>1029259.1470174196</v>
      </c>
      <c r="E429" s="15">
        <f>(D429*EXP(Painel!$E$12-(Painel!$E$19^2)/2+NORMSINV(AleatProd!E428)*Painel!$E$19))</f>
        <v>1038295.603900558</v>
      </c>
      <c r="F429" s="15">
        <f>(E429*EXP(Painel!$E$12-(Painel!$E$19^2)/2+NORMSINV(AleatProd!F428)*Painel!$E$19))</f>
        <v>1037890.2717034812</v>
      </c>
      <c r="G429" s="15">
        <f>(F429*EXP(Painel!$E$12-(Painel!$E$19^2)/2+NORMSINV(AleatProd!G428)*Painel!$E$19))</f>
        <v>1028831.1277394707</v>
      </c>
      <c r="H429" s="15">
        <f>(G429*EXP(Painel!$E$12-(Painel!$E$19^2)/2+NORMSINV(AleatProd!H428)*Painel!$E$19))</f>
        <v>1022001.3267871598</v>
      </c>
      <c r="I429" s="15">
        <f>(H429*EXP(Painel!$E$12-(Painel!$E$19^2)/2+NORMSINV(AleatProd!I428)*Painel!$E$19))</f>
        <v>1024475.1354162111</v>
      </c>
      <c r="J429" s="15">
        <f>(I429*EXP(Painel!$E$12-(Painel!$E$19^2)/2+NORMSINV(AleatProd!J428)*Painel!$E$19))</f>
        <v>1009884.4898605051</v>
      </c>
      <c r="K429" s="15">
        <f>(J429*EXP(Painel!$E$12-(Painel!$E$19^2)/2+NORMSINV(AleatProd!K428)*Painel!$E$19))</f>
        <v>1007513.6324649727</v>
      </c>
      <c r="L429" s="15">
        <f>(K429*EXP(Painel!$E$12-(Painel!$E$19^2)/2+NORMSINV(AleatProd!L428)*Painel!$E$19))</f>
        <v>1002255.0454883806</v>
      </c>
      <c r="M429" s="15">
        <f>(L429*EXP(Painel!$E$12-(Painel!$E$19^2)/2+NORMSINV(AleatProd!M428)*Painel!$E$19))</f>
        <v>1009067.2123228195</v>
      </c>
      <c r="N429" s="15">
        <f>(M429*EXP(Painel!$E$12-(Painel!$E$19^2)/2+NORMSINV(AleatProd!N428)*Painel!$E$19))</f>
        <v>1039144.69994099</v>
      </c>
      <c r="O429" s="15">
        <f>(N429*EXP(Painel!$E$12-(Painel!$E$19^2)/2+NORMSINV(AleatProd!O428)*Painel!$E$19))</f>
        <v>1053169.7189931965</v>
      </c>
      <c r="P429" s="15">
        <f>(O429*EXP(Painel!$E$12-(Painel!$E$19^2)/2+NORMSINV(AleatProd!P428)*Painel!$E$19))</f>
        <v>1052073.8015529155</v>
      </c>
      <c r="Q429" s="15">
        <f>(P429*EXP(Painel!$E$12-(Painel!$E$19^2)/2+NORMSINV(AleatProd!Q428)*Painel!$E$19))</f>
        <v>1057035.2516371387</v>
      </c>
      <c r="R429" s="15">
        <f>(Q429*EXP(Painel!$E$12-(Painel!$E$19^2)/2+NORMSINV(AleatProd!R428)*Painel!$E$19))</f>
        <v>1072664.1896692708</v>
      </c>
      <c r="S429" s="15">
        <f>(R429*EXP(Painel!$E$12-(Painel!$E$19^2)/2+NORMSINV(AleatProd!S428)*Painel!$E$19))</f>
        <v>1073491.2327244668</v>
      </c>
      <c r="T429" s="15">
        <f>(S429*EXP(Painel!$E$12-(Painel!$E$19^2)/2+NORMSINV(AleatProd!T428)*Painel!$E$19))</f>
        <v>1066390.7537655367</v>
      </c>
      <c r="U429" s="15">
        <f>(T429*EXP(Painel!$E$12-(Painel!$E$19^2)/2+NORMSINV(AleatProd!U428)*Painel!$E$19))</f>
        <v>1070895.5177989758</v>
      </c>
      <c r="V429" s="15">
        <f>(U429*EXP(Painel!$E$12-(Painel!$E$19^2)/2+NORMSINV(AleatProd!V428)*Painel!$E$19))</f>
        <v>1064177.672590489</v>
      </c>
    </row>
    <row r="430" spans="1:22" x14ac:dyDescent="0.25">
      <c r="A430">
        <v>427</v>
      </c>
      <c r="B430" s="2">
        <f>Painel!$B$6</f>
        <v>1000000</v>
      </c>
      <c r="C430" s="15">
        <f>(B430*EXP(Painel!$E$12-(Painel!$E$19^2)/2+NORMSINV(AleatProd!C429)*Painel!$E$19))</f>
        <v>1005038.3517366974</v>
      </c>
      <c r="D430" s="15">
        <f>(C430*EXP(Painel!$E$12-(Painel!$E$19^2)/2+NORMSINV(AleatProd!D429)*Painel!$E$19))</f>
        <v>998277.84036598774</v>
      </c>
      <c r="E430" s="15">
        <f>(D430*EXP(Painel!$E$12-(Painel!$E$19^2)/2+NORMSINV(AleatProd!E429)*Painel!$E$19))</f>
        <v>1010205.3767398105</v>
      </c>
      <c r="F430" s="15">
        <f>(E430*EXP(Painel!$E$12-(Painel!$E$19^2)/2+NORMSINV(AleatProd!F429)*Painel!$E$19))</f>
        <v>1016459.5533619896</v>
      </c>
      <c r="G430" s="15">
        <f>(F430*EXP(Painel!$E$12-(Painel!$E$19^2)/2+NORMSINV(AleatProd!G429)*Painel!$E$19))</f>
        <v>1009621.8174280045</v>
      </c>
      <c r="H430" s="15">
        <f>(G430*EXP(Painel!$E$12-(Painel!$E$19^2)/2+NORMSINV(AleatProd!H429)*Painel!$E$19))</f>
        <v>1002829.4331958767</v>
      </c>
      <c r="I430" s="15">
        <f>(H430*EXP(Painel!$E$12-(Painel!$E$19^2)/2+NORMSINV(AleatProd!I429)*Painel!$E$19))</f>
        <v>1005690.1325067721</v>
      </c>
      <c r="J430" s="15">
        <f>(I430*EXP(Painel!$E$12-(Painel!$E$19^2)/2+NORMSINV(AleatProd!J429)*Painel!$E$19))</f>
        <v>1002717.2666481923</v>
      </c>
      <c r="K430" s="15">
        <f>(J430*EXP(Painel!$E$12-(Painel!$E$19^2)/2+NORMSINV(AleatProd!K429)*Painel!$E$19))</f>
        <v>1015144.6313505709</v>
      </c>
      <c r="L430" s="15">
        <f>(K430*EXP(Painel!$E$12-(Painel!$E$19^2)/2+NORMSINV(AleatProd!L429)*Painel!$E$19))</f>
        <v>1011065.261524507</v>
      </c>
      <c r="M430" s="15">
        <f>(L430*EXP(Painel!$E$12-(Painel!$E$19^2)/2+NORMSINV(AleatProd!M429)*Painel!$E$19))</f>
        <v>1005622.2095865728</v>
      </c>
      <c r="N430" s="15">
        <f>(M430*EXP(Painel!$E$12-(Painel!$E$19^2)/2+NORMSINV(AleatProd!N429)*Painel!$E$19))</f>
        <v>997185.53726407443</v>
      </c>
      <c r="O430" s="15">
        <f>(N430*EXP(Painel!$E$12-(Painel!$E$19^2)/2+NORMSINV(AleatProd!O429)*Painel!$E$19))</f>
        <v>999476.32561766158</v>
      </c>
      <c r="P430" s="15">
        <f>(O430*EXP(Painel!$E$12-(Painel!$E$19^2)/2+NORMSINV(AleatProd!P429)*Painel!$E$19))</f>
        <v>997677.56643130165</v>
      </c>
      <c r="Q430" s="15">
        <f>(P430*EXP(Painel!$E$12-(Painel!$E$19^2)/2+NORMSINV(AleatProd!Q429)*Painel!$E$19))</f>
        <v>989743.95806725114</v>
      </c>
      <c r="R430" s="15">
        <f>(Q430*EXP(Painel!$E$12-(Painel!$E$19^2)/2+NORMSINV(AleatProd!R429)*Painel!$E$19))</f>
        <v>980915.03617079742</v>
      </c>
      <c r="S430" s="15">
        <f>(R430*EXP(Painel!$E$12-(Painel!$E$19^2)/2+NORMSINV(AleatProd!S429)*Painel!$E$19))</f>
        <v>982863.66224791168</v>
      </c>
      <c r="T430" s="15">
        <f>(S430*EXP(Painel!$E$12-(Painel!$E$19^2)/2+NORMSINV(AleatProd!T429)*Painel!$E$19))</f>
        <v>977991.87616262166</v>
      </c>
      <c r="U430" s="15">
        <f>(T430*EXP(Painel!$E$12-(Painel!$E$19^2)/2+NORMSINV(AleatProd!U429)*Painel!$E$19))</f>
        <v>974476.40757138643</v>
      </c>
      <c r="V430" s="15">
        <f>(U430*EXP(Painel!$E$12-(Painel!$E$19^2)/2+NORMSINV(AleatProd!V429)*Painel!$E$19))</f>
        <v>995309.19294618664</v>
      </c>
    </row>
    <row r="431" spans="1:22" x14ac:dyDescent="0.25">
      <c r="A431">
        <v>428</v>
      </c>
      <c r="B431" s="2">
        <f>Painel!$B$6</f>
        <v>1000000</v>
      </c>
      <c r="C431" s="15">
        <f>(B431*EXP(Painel!$E$12-(Painel!$E$19^2)/2+NORMSINV(AleatProd!C430)*Painel!$E$19))</f>
        <v>996357.86234808865</v>
      </c>
      <c r="D431" s="15">
        <f>(C431*EXP(Painel!$E$12-(Painel!$E$19^2)/2+NORMSINV(AleatProd!D430)*Painel!$E$19))</f>
        <v>1011371.2841831124</v>
      </c>
      <c r="E431" s="15">
        <f>(D431*EXP(Painel!$E$12-(Painel!$E$19^2)/2+NORMSINV(AleatProd!E430)*Painel!$E$19))</f>
        <v>997880.06565366942</v>
      </c>
      <c r="F431" s="15">
        <f>(E431*EXP(Painel!$E$12-(Painel!$E$19^2)/2+NORMSINV(AleatProd!F430)*Painel!$E$19))</f>
        <v>1003219.2867536608</v>
      </c>
      <c r="G431" s="15">
        <f>(F431*EXP(Painel!$E$12-(Painel!$E$19^2)/2+NORMSINV(AleatProd!G430)*Painel!$E$19))</f>
        <v>1010660.4849035951</v>
      </c>
      <c r="H431" s="15">
        <f>(G431*EXP(Painel!$E$12-(Painel!$E$19^2)/2+NORMSINV(AleatProd!H430)*Painel!$E$19))</f>
        <v>1020436.7199470032</v>
      </c>
      <c r="I431" s="15">
        <f>(H431*EXP(Painel!$E$12-(Painel!$E$19^2)/2+NORMSINV(AleatProd!I430)*Painel!$E$19))</f>
        <v>1019672.7746778567</v>
      </c>
      <c r="J431" s="15">
        <f>(I431*EXP(Painel!$E$12-(Painel!$E$19^2)/2+NORMSINV(AleatProd!J430)*Painel!$E$19))</f>
        <v>1004640.8174350981</v>
      </c>
      <c r="K431" s="15">
        <f>(J431*EXP(Painel!$E$12-(Painel!$E$19^2)/2+NORMSINV(AleatProd!K430)*Painel!$E$19))</f>
        <v>1000962.9261516393</v>
      </c>
      <c r="L431" s="15">
        <f>(K431*EXP(Painel!$E$12-(Painel!$E$19^2)/2+NORMSINV(AleatProd!L430)*Painel!$E$19))</f>
        <v>1019653.3472461586</v>
      </c>
      <c r="M431" s="15">
        <f>(L431*EXP(Painel!$E$12-(Painel!$E$19^2)/2+NORMSINV(AleatProd!M430)*Painel!$E$19))</f>
        <v>1023835.6868958276</v>
      </c>
      <c r="N431" s="15">
        <f>(M431*EXP(Painel!$E$12-(Painel!$E$19^2)/2+NORMSINV(AleatProd!N430)*Painel!$E$19))</f>
        <v>997846.34370840795</v>
      </c>
      <c r="O431" s="15">
        <f>(N431*EXP(Painel!$E$12-(Painel!$E$19^2)/2+NORMSINV(AleatProd!O430)*Painel!$E$19))</f>
        <v>984584.34814875328</v>
      </c>
      <c r="P431" s="15">
        <f>(O431*EXP(Painel!$E$12-(Painel!$E$19^2)/2+NORMSINV(AleatProd!P430)*Painel!$E$19))</f>
        <v>985642.21795109333</v>
      </c>
      <c r="Q431" s="15">
        <f>(P431*EXP(Painel!$E$12-(Painel!$E$19^2)/2+NORMSINV(AleatProd!Q430)*Painel!$E$19))</f>
        <v>978391.92468424723</v>
      </c>
      <c r="R431" s="15">
        <f>(Q431*EXP(Painel!$E$12-(Painel!$E$19^2)/2+NORMSINV(AleatProd!R430)*Painel!$E$19))</f>
        <v>983713.61514322332</v>
      </c>
      <c r="S431" s="15">
        <f>(R431*EXP(Painel!$E$12-(Painel!$E$19^2)/2+NORMSINV(AleatProd!S430)*Painel!$E$19))</f>
        <v>976332.88396886014</v>
      </c>
      <c r="T431" s="15">
        <f>(S431*EXP(Painel!$E$12-(Painel!$E$19^2)/2+NORMSINV(AleatProd!T430)*Painel!$E$19))</f>
        <v>991696.90438632772</v>
      </c>
      <c r="U431" s="15">
        <f>(T431*EXP(Painel!$E$12-(Painel!$E$19^2)/2+NORMSINV(AleatProd!U430)*Painel!$E$19))</f>
        <v>992717.37389154185</v>
      </c>
      <c r="V431" s="15">
        <f>(U431*EXP(Painel!$E$12-(Painel!$E$19^2)/2+NORMSINV(AleatProd!V430)*Painel!$E$19))</f>
        <v>978217.29274258297</v>
      </c>
    </row>
    <row r="432" spans="1:22" x14ac:dyDescent="0.25">
      <c r="A432">
        <v>429</v>
      </c>
      <c r="B432" s="2">
        <f>Painel!$B$6</f>
        <v>1000000</v>
      </c>
      <c r="C432" s="15">
        <f>(B432*EXP(Painel!$E$12-(Painel!$E$19^2)/2+NORMSINV(AleatProd!C431)*Painel!$E$19))</f>
        <v>1012006.8608147295</v>
      </c>
      <c r="D432" s="15">
        <f>(C432*EXP(Painel!$E$12-(Painel!$E$19^2)/2+NORMSINV(AleatProd!D431)*Painel!$E$19))</f>
        <v>1005825.6468171865</v>
      </c>
      <c r="E432" s="15">
        <f>(D432*EXP(Painel!$E$12-(Painel!$E$19^2)/2+NORMSINV(AleatProd!E431)*Painel!$E$19))</f>
        <v>1024899.1086980046</v>
      </c>
      <c r="F432" s="15">
        <f>(E432*EXP(Painel!$E$12-(Painel!$E$19^2)/2+NORMSINV(AleatProd!F431)*Painel!$E$19))</f>
        <v>1012736.6886302769</v>
      </c>
      <c r="G432" s="15">
        <f>(F432*EXP(Painel!$E$12-(Painel!$E$19^2)/2+NORMSINV(AleatProd!G431)*Painel!$E$19))</f>
        <v>1019976.3242561335</v>
      </c>
      <c r="H432" s="15">
        <f>(G432*EXP(Painel!$E$12-(Painel!$E$19^2)/2+NORMSINV(AleatProd!H431)*Painel!$E$19))</f>
        <v>1008480.5988302322</v>
      </c>
      <c r="I432" s="15">
        <f>(H432*EXP(Painel!$E$12-(Painel!$E$19^2)/2+NORMSINV(AleatProd!I431)*Painel!$E$19))</f>
        <v>990394.54971410835</v>
      </c>
      <c r="J432" s="15">
        <f>(I432*EXP(Painel!$E$12-(Painel!$E$19^2)/2+NORMSINV(AleatProd!J431)*Painel!$E$19))</f>
        <v>998255.6496613035</v>
      </c>
      <c r="K432" s="15">
        <f>(J432*EXP(Painel!$E$12-(Painel!$E$19^2)/2+NORMSINV(AleatProd!K431)*Painel!$E$19))</f>
        <v>979806.42773339257</v>
      </c>
      <c r="L432" s="15">
        <f>(K432*EXP(Painel!$E$12-(Painel!$E$19^2)/2+NORMSINV(AleatProd!L431)*Painel!$E$19))</f>
        <v>981797.21533152647</v>
      </c>
      <c r="M432" s="15">
        <f>(L432*EXP(Painel!$E$12-(Painel!$E$19^2)/2+NORMSINV(AleatProd!M431)*Painel!$E$19))</f>
        <v>968923.81435303157</v>
      </c>
      <c r="N432" s="15">
        <f>(M432*EXP(Painel!$E$12-(Painel!$E$19^2)/2+NORMSINV(AleatProd!N431)*Painel!$E$19))</f>
        <v>966449.35964294232</v>
      </c>
      <c r="O432" s="15">
        <f>(N432*EXP(Painel!$E$12-(Painel!$E$19^2)/2+NORMSINV(AleatProd!O431)*Painel!$E$19))</f>
        <v>965548.8067814043</v>
      </c>
      <c r="P432" s="15">
        <f>(O432*EXP(Painel!$E$12-(Painel!$E$19^2)/2+NORMSINV(AleatProd!P431)*Painel!$E$19))</f>
        <v>965729.33543874766</v>
      </c>
      <c r="Q432" s="15">
        <f>(P432*EXP(Painel!$E$12-(Painel!$E$19^2)/2+NORMSINV(AleatProd!Q431)*Painel!$E$19))</f>
        <v>966963.19671149179</v>
      </c>
      <c r="R432" s="15">
        <f>(Q432*EXP(Painel!$E$12-(Painel!$E$19^2)/2+NORMSINV(AleatProd!R431)*Painel!$E$19))</f>
        <v>967192.06424810935</v>
      </c>
      <c r="S432" s="15">
        <f>(R432*EXP(Painel!$E$12-(Painel!$E$19^2)/2+NORMSINV(AleatProd!S431)*Painel!$E$19))</f>
        <v>956105.8872651303</v>
      </c>
      <c r="T432" s="15">
        <f>(S432*EXP(Painel!$E$12-(Painel!$E$19^2)/2+NORMSINV(AleatProd!T431)*Painel!$E$19))</f>
        <v>954735.38978226075</v>
      </c>
      <c r="U432" s="15">
        <f>(T432*EXP(Painel!$E$12-(Painel!$E$19^2)/2+NORMSINV(AleatProd!U431)*Painel!$E$19))</f>
        <v>947657.46853459335</v>
      </c>
      <c r="V432" s="15">
        <f>(U432*EXP(Painel!$E$12-(Painel!$E$19^2)/2+NORMSINV(AleatProd!V431)*Painel!$E$19))</f>
        <v>941923.99998417159</v>
      </c>
    </row>
    <row r="433" spans="1:22" x14ac:dyDescent="0.25">
      <c r="A433">
        <v>430</v>
      </c>
      <c r="B433" s="2">
        <f>Painel!$B$6</f>
        <v>1000000</v>
      </c>
      <c r="C433" s="15">
        <f>(B433*EXP(Painel!$E$12-(Painel!$E$19^2)/2+NORMSINV(AleatProd!C432)*Painel!$E$19))</f>
        <v>1012277.974280964</v>
      </c>
      <c r="D433" s="15">
        <f>(C433*EXP(Painel!$E$12-(Painel!$E$19^2)/2+NORMSINV(AleatProd!D432)*Painel!$E$19))</f>
        <v>994969.65244906244</v>
      </c>
      <c r="E433" s="15">
        <f>(D433*EXP(Painel!$E$12-(Painel!$E$19^2)/2+NORMSINV(AleatProd!E432)*Painel!$E$19))</f>
        <v>990538.93377989251</v>
      </c>
      <c r="F433" s="15">
        <f>(E433*EXP(Painel!$E$12-(Painel!$E$19^2)/2+NORMSINV(AleatProd!F432)*Painel!$E$19))</f>
        <v>995566.01656048815</v>
      </c>
      <c r="G433" s="15">
        <f>(F433*EXP(Painel!$E$12-(Painel!$E$19^2)/2+NORMSINV(AleatProd!G432)*Painel!$E$19))</f>
        <v>996750.75027327915</v>
      </c>
      <c r="H433" s="15">
        <f>(G433*EXP(Painel!$E$12-(Painel!$E$19^2)/2+NORMSINV(AleatProd!H432)*Painel!$E$19))</f>
        <v>997796.11162443529</v>
      </c>
      <c r="I433" s="15">
        <f>(H433*EXP(Painel!$E$12-(Painel!$E$19^2)/2+NORMSINV(AleatProd!I432)*Painel!$E$19))</f>
        <v>993935.19089450967</v>
      </c>
      <c r="J433" s="15">
        <f>(I433*EXP(Painel!$E$12-(Painel!$E$19^2)/2+NORMSINV(AleatProd!J432)*Painel!$E$19))</f>
        <v>994787.10966160579</v>
      </c>
      <c r="K433" s="15">
        <f>(J433*EXP(Painel!$E$12-(Painel!$E$19^2)/2+NORMSINV(AleatProd!K432)*Painel!$E$19))</f>
        <v>995893.9341200348</v>
      </c>
      <c r="L433" s="15">
        <f>(K433*EXP(Painel!$E$12-(Painel!$E$19^2)/2+NORMSINV(AleatProd!L432)*Painel!$E$19))</f>
        <v>996763.91427227517</v>
      </c>
      <c r="M433" s="15">
        <f>(L433*EXP(Painel!$E$12-(Painel!$E$19^2)/2+NORMSINV(AleatProd!M432)*Painel!$E$19))</f>
        <v>984303.14339280478</v>
      </c>
      <c r="N433" s="15">
        <f>(M433*EXP(Painel!$E$12-(Painel!$E$19^2)/2+NORMSINV(AleatProd!N432)*Painel!$E$19))</f>
        <v>985354.41261577152</v>
      </c>
      <c r="O433" s="15">
        <f>(N433*EXP(Painel!$E$12-(Painel!$E$19^2)/2+NORMSINV(AleatProd!O432)*Painel!$E$19))</f>
        <v>996416.06231167435</v>
      </c>
      <c r="P433" s="15">
        <f>(O433*EXP(Painel!$E$12-(Painel!$E$19^2)/2+NORMSINV(AleatProd!P432)*Painel!$E$19))</f>
        <v>978043.36822621769</v>
      </c>
      <c r="Q433" s="15">
        <f>(P433*EXP(Painel!$E$12-(Painel!$E$19^2)/2+NORMSINV(AleatProd!Q432)*Painel!$E$19))</f>
        <v>974931.60272641259</v>
      </c>
      <c r="R433" s="15">
        <f>(Q433*EXP(Painel!$E$12-(Painel!$E$19^2)/2+NORMSINV(AleatProd!R432)*Painel!$E$19))</f>
        <v>973181.49528160878</v>
      </c>
      <c r="S433" s="15">
        <f>(R433*EXP(Painel!$E$12-(Painel!$E$19^2)/2+NORMSINV(AleatProd!S432)*Painel!$E$19))</f>
        <v>961962.29765452282</v>
      </c>
      <c r="T433" s="15">
        <f>(S433*EXP(Painel!$E$12-(Painel!$E$19^2)/2+NORMSINV(AleatProd!T432)*Painel!$E$19))</f>
        <v>957960.93856134498</v>
      </c>
      <c r="U433" s="15">
        <f>(T433*EXP(Painel!$E$12-(Painel!$E$19^2)/2+NORMSINV(AleatProd!U432)*Painel!$E$19))</f>
        <v>964323.0835051355</v>
      </c>
      <c r="V433" s="15">
        <f>(U433*EXP(Painel!$E$12-(Painel!$E$19^2)/2+NORMSINV(AleatProd!V432)*Painel!$E$19))</f>
        <v>961931.56086896278</v>
      </c>
    </row>
    <row r="434" spans="1:22" x14ac:dyDescent="0.25">
      <c r="A434">
        <v>431</v>
      </c>
      <c r="B434" s="2">
        <f>Painel!$B$6</f>
        <v>1000000</v>
      </c>
      <c r="C434" s="15">
        <f>(B434*EXP(Painel!$E$12-(Painel!$E$19^2)/2+NORMSINV(AleatProd!C433)*Painel!$E$19))</f>
        <v>1016413.0135671454</v>
      </c>
      <c r="D434" s="15">
        <f>(C434*EXP(Painel!$E$12-(Painel!$E$19^2)/2+NORMSINV(AleatProd!D433)*Painel!$E$19))</f>
        <v>1003985.7200571577</v>
      </c>
      <c r="E434" s="15">
        <f>(D434*EXP(Painel!$E$12-(Painel!$E$19^2)/2+NORMSINV(AleatProd!E433)*Painel!$E$19))</f>
        <v>1015647.1426488921</v>
      </c>
      <c r="F434" s="15">
        <f>(E434*EXP(Painel!$E$12-(Painel!$E$19^2)/2+NORMSINV(AleatProd!F433)*Painel!$E$19))</f>
        <v>1009068.2817286481</v>
      </c>
      <c r="G434" s="15">
        <f>(F434*EXP(Painel!$E$12-(Painel!$E$19^2)/2+NORMSINV(AleatProd!G433)*Painel!$E$19))</f>
        <v>1011581.5197354679</v>
      </c>
      <c r="H434" s="15">
        <f>(G434*EXP(Painel!$E$12-(Painel!$E$19^2)/2+NORMSINV(AleatProd!H433)*Painel!$E$19))</f>
        <v>1017230.2187026109</v>
      </c>
      <c r="I434" s="15">
        <f>(H434*EXP(Painel!$E$12-(Painel!$E$19^2)/2+NORMSINV(AleatProd!I433)*Painel!$E$19))</f>
        <v>1014468.740745423</v>
      </c>
      <c r="J434" s="15">
        <f>(I434*EXP(Painel!$E$12-(Painel!$E$19^2)/2+NORMSINV(AleatProd!J433)*Painel!$E$19))</f>
        <v>1013230.2048892665</v>
      </c>
      <c r="K434" s="15">
        <f>(J434*EXP(Painel!$E$12-(Painel!$E$19^2)/2+NORMSINV(AleatProd!K433)*Painel!$E$19))</f>
        <v>1029048.0588865352</v>
      </c>
      <c r="L434" s="15">
        <f>(K434*EXP(Painel!$E$12-(Painel!$E$19^2)/2+NORMSINV(AleatProd!L433)*Painel!$E$19))</f>
        <v>1013055.9164023625</v>
      </c>
      <c r="M434" s="15">
        <f>(L434*EXP(Painel!$E$12-(Painel!$E$19^2)/2+NORMSINV(AleatProd!M433)*Painel!$E$19))</f>
        <v>1009498.5355060122</v>
      </c>
      <c r="N434" s="15">
        <f>(M434*EXP(Painel!$E$12-(Painel!$E$19^2)/2+NORMSINV(AleatProd!N433)*Painel!$E$19))</f>
        <v>1011584.8993528095</v>
      </c>
      <c r="O434" s="15">
        <f>(N434*EXP(Painel!$E$12-(Painel!$E$19^2)/2+NORMSINV(AleatProd!O433)*Painel!$E$19))</f>
        <v>1007366.6696066906</v>
      </c>
      <c r="P434" s="15">
        <f>(O434*EXP(Painel!$E$12-(Painel!$E$19^2)/2+NORMSINV(AleatProd!P433)*Painel!$E$19))</f>
        <v>986035.32139048632</v>
      </c>
      <c r="Q434" s="15">
        <f>(P434*EXP(Painel!$E$12-(Painel!$E$19^2)/2+NORMSINV(AleatProd!Q433)*Painel!$E$19))</f>
        <v>980045.54355204338</v>
      </c>
      <c r="R434" s="15">
        <f>(Q434*EXP(Painel!$E$12-(Painel!$E$19^2)/2+NORMSINV(AleatProd!R433)*Painel!$E$19))</f>
        <v>987213.19518163567</v>
      </c>
      <c r="S434" s="15">
        <f>(R434*EXP(Painel!$E$12-(Painel!$E$19^2)/2+NORMSINV(AleatProd!S433)*Painel!$E$19))</f>
        <v>987024.4396498854</v>
      </c>
      <c r="T434" s="15">
        <f>(S434*EXP(Painel!$E$12-(Painel!$E$19^2)/2+NORMSINV(AleatProd!T433)*Painel!$E$19))</f>
        <v>989225.35060396011</v>
      </c>
      <c r="U434" s="15">
        <f>(T434*EXP(Painel!$E$12-(Painel!$E$19^2)/2+NORMSINV(AleatProd!U433)*Painel!$E$19))</f>
        <v>988600.41178811667</v>
      </c>
      <c r="V434" s="15">
        <f>(U434*EXP(Painel!$E$12-(Painel!$E$19^2)/2+NORMSINV(AleatProd!V433)*Painel!$E$19))</f>
        <v>980544.40148164902</v>
      </c>
    </row>
    <row r="435" spans="1:22" x14ac:dyDescent="0.25">
      <c r="A435">
        <v>432</v>
      </c>
      <c r="B435" s="2">
        <f>Painel!$B$6</f>
        <v>1000000</v>
      </c>
      <c r="C435" s="15">
        <f>(B435*EXP(Painel!$E$12-(Painel!$E$19^2)/2+NORMSINV(AleatProd!C434)*Painel!$E$19))</f>
        <v>1006647.5313066556</v>
      </c>
      <c r="D435" s="15">
        <f>(C435*EXP(Painel!$E$12-(Painel!$E$19^2)/2+NORMSINV(AleatProd!D434)*Painel!$E$19))</f>
        <v>998481.57176988828</v>
      </c>
      <c r="E435" s="15">
        <f>(D435*EXP(Painel!$E$12-(Painel!$E$19^2)/2+NORMSINV(AleatProd!E434)*Painel!$E$19))</f>
        <v>1003667.010537565</v>
      </c>
      <c r="F435" s="15">
        <f>(E435*EXP(Painel!$E$12-(Painel!$E$19^2)/2+NORMSINV(AleatProd!F434)*Painel!$E$19))</f>
        <v>1017297.4274247878</v>
      </c>
      <c r="G435" s="15">
        <f>(F435*EXP(Painel!$E$12-(Painel!$E$19^2)/2+NORMSINV(AleatProd!G434)*Painel!$E$19))</f>
        <v>1011322.2514457692</v>
      </c>
      <c r="H435" s="15">
        <f>(G435*EXP(Painel!$E$12-(Painel!$E$19^2)/2+NORMSINV(AleatProd!H434)*Painel!$E$19))</f>
        <v>1012999.122406672</v>
      </c>
      <c r="I435" s="15">
        <f>(H435*EXP(Painel!$E$12-(Painel!$E$19^2)/2+NORMSINV(AleatProd!I434)*Painel!$E$19))</f>
        <v>1010769.9875116651</v>
      </c>
      <c r="J435" s="15">
        <f>(I435*EXP(Painel!$E$12-(Painel!$E$19^2)/2+NORMSINV(AleatProd!J434)*Painel!$E$19))</f>
        <v>1011529.8493307939</v>
      </c>
      <c r="K435" s="15">
        <f>(J435*EXP(Painel!$E$12-(Painel!$E$19^2)/2+NORMSINV(AleatProd!K434)*Painel!$E$19))</f>
        <v>1013177.2804236687</v>
      </c>
      <c r="L435" s="15">
        <f>(K435*EXP(Painel!$E$12-(Painel!$E$19^2)/2+NORMSINV(AleatProd!L434)*Painel!$E$19))</f>
        <v>1023379.9573561294</v>
      </c>
      <c r="M435" s="15">
        <f>(L435*EXP(Painel!$E$12-(Painel!$E$19^2)/2+NORMSINV(AleatProd!M434)*Painel!$E$19))</f>
        <v>1021354.4054575386</v>
      </c>
      <c r="N435" s="15">
        <f>(M435*EXP(Painel!$E$12-(Painel!$E$19^2)/2+NORMSINV(AleatProd!N434)*Painel!$E$19))</f>
        <v>1042923.351446144</v>
      </c>
      <c r="O435" s="15">
        <f>(N435*EXP(Painel!$E$12-(Painel!$E$19^2)/2+NORMSINV(AleatProd!O434)*Painel!$E$19))</f>
        <v>1027022.8625984036</v>
      </c>
      <c r="P435" s="15">
        <f>(O435*EXP(Painel!$E$12-(Painel!$E$19^2)/2+NORMSINV(AleatProd!P434)*Painel!$E$19))</f>
        <v>1022925.1644174986</v>
      </c>
      <c r="Q435" s="15">
        <f>(P435*EXP(Painel!$E$12-(Painel!$E$19^2)/2+NORMSINV(AleatProd!Q434)*Painel!$E$19))</f>
        <v>1010260.4784456204</v>
      </c>
      <c r="R435" s="15">
        <f>(Q435*EXP(Painel!$E$12-(Painel!$E$19^2)/2+NORMSINV(AleatProd!R434)*Painel!$E$19))</f>
        <v>1011650.0689196213</v>
      </c>
      <c r="S435" s="15">
        <f>(R435*EXP(Painel!$E$12-(Painel!$E$19^2)/2+NORMSINV(AleatProd!S434)*Painel!$E$19))</f>
        <v>1004999.1710998906</v>
      </c>
      <c r="T435" s="15">
        <f>(S435*EXP(Painel!$E$12-(Painel!$E$19^2)/2+NORMSINV(AleatProd!T434)*Painel!$E$19))</f>
        <v>999094.58572563191</v>
      </c>
      <c r="U435" s="15">
        <f>(T435*EXP(Painel!$E$12-(Painel!$E$19^2)/2+NORMSINV(AleatProd!U434)*Painel!$E$19))</f>
        <v>990415.53739108157</v>
      </c>
      <c r="V435" s="15">
        <f>(U435*EXP(Painel!$E$12-(Painel!$E$19^2)/2+NORMSINV(AleatProd!V434)*Painel!$E$19))</f>
        <v>997838.72057658609</v>
      </c>
    </row>
    <row r="436" spans="1:22" x14ac:dyDescent="0.25">
      <c r="A436">
        <v>433</v>
      </c>
      <c r="B436" s="2">
        <f>Painel!$B$6</f>
        <v>1000000</v>
      </c>
      <c r="C436" s="15">
        <f>(B436*EXP(Painel!$E$12-(Painel!$E$19^2)/2+NORMSINV(AleatProd!C435)*Painel!$E$19))</f>
        <v>1017446.038102579</v>
      </c>
      <c r="D436" s="15">
        <f>(C436*EXP(Painel!$E$12-(Painel!$E$19^2)/2+NORMSINV(AleatProd!D435)*Painel!$E$19))</f>
        <v>1023631.4104066127</v>
      </c>
      <c r="E436" s="15">
        <f>(D436*EXP(Painel!$E$12-(Painel!$E$19^2)/2+NORMSINV(AleatProd!E435)*Painel!$E$19))</f>
        <v>1034810.7657448385</v>
      </c>
      <c r="F436" s="15">
        <f>(E436*EXP(Painel!$E$12-(Painel!$E$19^2)/2+NORMSINV(AleatProd!F435)*Painel!$E$19))</f>
        <v>1031953.6666000213</v>
      </c>
      <c r="G436" s="15">
        <f>(F436*EXP(Painel!$E$12-(Painel!$E$19^2)/2+NORMSINV(AleatProd!G435)*Painel!$E$19))</f>
        <v>1031034.0238549494</v>
      </c>
      <c r="H436" s="15">
        <f>(G436*EXP(Painel!$E$12-(Painel!$E$19^2)/2+NORMSINV(AleatProd!H435)*Painel!$E$19))</f>
        <v>1019046.7449301938</v>
      </c>
      <c r="I436" s="15">
        <f>(H436*EXP(Painel!$E$12-(Painel!$E$19^2)/2+NORMSINV(AleatProd!I435)*Painel!$E$19))</f>
        <v>1024437.6937158185</v>
      </c>
      <c r="J436" s="15">
        <f>(I436*EXP(Painel!$E$12-(Painel!$E$19^2)/2+NORMSINV(AleatProd!J435)*Painel!$E$19))</f>
        <v>1035212.3044447199</v>
      </c>
      <c r="K436" s="15">
        <f>(J436*EXP(Painel!$E$12-(Painel!$E$19^2)/2+NORMSINV(AleatProd!K435)*Painel!$E$19))</f>
        <v>1046792.3952232365</v>
      </c>
      <c r="L436" s="15">
        <f>(K436*EXP(Painel!$E$12-(Painel!$E$19^2)/2+NORMSINV(AleatProd!L435)*Painel!$E$19))</f>
        <v>1055724.2642068302</v>
      </c>
      <c r="M436" s="15">
        <f>(L436*EXP(Painel!$E$12-(Painel!$E$19^2)/2+NORMSINV(AleatProd!M435)*Painel!$E$19))</f>
        <v>1079292.7328128603</v>
      </c>
      <c r="N436" s="15">
        <f>(M436*EXP(Painel!$E$12-(Painel!$E$19^2)/2+NORMSINV(AleatProd!N435)*Painel!$E$19))</f>
        <v>1098933.0864560192</v>
      </c>
      <c r="O436" s="15">
        <f>(N436*EXP(Painel!$E$12-(Painel!$E$19^2)/2+NORMSINV(AleatProd!O435)*Painel!$E$19))</f>
        <v>1098289.0686529258</v>
      </c>
      <c r="P436" s="15">
        <f>(O436*EXP(Painel!$E$12-(Painel!$E$19^2)/2+NORMSINV(AleatProd!P435)*Painel!$E$19))</f>
        <v>1108161.6106487452</v>
      </c>
      <c r="Q436" s="15">
        <f>(P436*EXP(Painel!$E$12-(Painel!$E$19^2)/2+NORMSINV(AleatProd!Q435)*Painel!$E$19))</f>
        <v>1086393.2719978748</v>
      </c>
      <c r="R436" s="15">
        <f>(Q436*EXP(Painel!$E$12-(Painel!$E$19^2)/2+NORMSINV(AleatProd!R435)*Painel!$E$19))</f>
        <v>1084107.7405603162</v>
      </c>
      <c r="S436" s="15">
        <f>(R436*EXP(Painel!$E$12-(Painel!$E$19^2)/2+NORMSINV(AleatProd!S435)*Painel!$E$19))</f>
        <v>1084925.7058494117</v>
      </c>
      <c r="T436" s="15">
        <f>(S436*EXP(Painel!$E$12-(Painel!$E$19^2)/2+NORMSINV(AleatProd!T435)*Painel!$E$19))</f>
        <v>1099225.9273071836</v>
      </c>
      <c r="U436" s="15">
        <f>(T436*EXP(Painel!$E$12-(Painel!$E$19^2)/2+NORMSINV(AleatProd!U435)*Painel!$E$19))</f>
        <v>1108854.9602639908</v>
      </c>
      <c r="V436" s="15">
        <f>(U436*EXP(Painel!$E$12-(Painel!$E$19^2)/2+NORMSINV(AleatProd!V435)*Painel!$E$19))</f>
        <v>1112292.8732754735</v>
      </c>
    </row>
    <row r="437" spans="1:22" x14ac:dyDescent="0.25">
      <c r="A437">
        <v>434</v>
      </c>
      <c r="B437" s="2">
        <f>Painel!$B$6</f>
        <v>1000000</v>
      </c>
      <c r="C437" s="15">
        <f>(B437*EXP(Painel!$E$12-(Painel!$E$19^2)/2+NORMSINV(AleatProd!C436)*Painel!$E$19))</f>
        <v>1001076.1923790204</v>
      </c>
      <c r="D437" s="15">
        <f>(C437*EXP(Painel!$E$12-(Painel!$E$19^2)/2+NORMSINV(AleatProd!D436)*Painel!$E$19))</f>
        <v>1004698.4867449872</v>
      </c>
      <c r="E437" s="15">
        <f>(D437*EXP(Painel!$E$12-(Painel!$E$19^2)/2+NORMSINV(AleatProd!E436)*Painel!$E$19))</f>
        <v>1002806.901546384</v>
      </c>
      <c r="F437" s="15">
        <f>(E437*EXP(Painel!$E$12-(Painel!$E$19^2)/2+NORMSINV(AleatProd!F436)*Painel!$E$19))</f>
        <v>1004084.5634663401</v>
      </c>
      <c r="G437" s="15">
        <f>(F437*EXP(Painel!$E$12-(Painel!$E$19^2)/2+NORMSINV(AleatProd!G436)*Painel!$E$19))</f>
        <v>1004326.33670224</v>
      </c>
      <c r="H437" s="15">
        <f>(G437*EXP(Painel!$E$12-(Painel!$E$19^2)/2+NORMSINV(AleatProd!H436)*Painel!$E$19))</f>
        <v>1007029.3397829722</v>
      </c>
      <c r="I437" s="15">
        <f>(H437*EXP(Painel!$E$12-(Painel!$E$19^2)/2+NORMSINV(AleatProd!I436)*Painel!$E$19))</f>
        <v>1018843.5441586141</v>
      </c>
      <c r="J437" s="15">
        <f>(I437*EXP(Painel!$E$12-(Painel!$E$19^2)/2+NORMSINV(AleatProd!J436)*Painel!$E$19))</f>
        <v>1016444.1630387644</v>
      </c>
      <c r="K437" s="15">
        <f>(J437*EXP(Painel!$E$12-(Painel!$E$19^2)/2+NORMSINV(AleatProd!K436)*Painel!$E$19))</f>
        <v>1011686.0218581768</v>
      </c>
      <c r="L437" s="15">
        <f>(K437*EXP(Painel!$E$12-(Painel!$E$19^2)/2+NORMSINV(AleatProd!L436)*Painel!$E$19))</f>
        <v>1009200.3587574929</v>
      </c>
      <c r="M437" s="15">
        <f>(L437*EXP(Painel!$E$12-(Painel!$E$19^2)/2+NORMSINV(AleatProd!M436)*Painel!$E$19))</f>
        <v>1017247.1032821063</v>
      </c>
      <c r="N437" s="15">
        <f>(M437*EXP(Painel!$E$12-(Painel!$E$19^2)/2+NORMSINV(AleatProd!N436)*Painel!$E$19))</f>
        <v>1021516.8482029755</v>
      </c>
      <c r="O437" s="15">
        <f>(N437*EXP(Painel!$E$12-(Painel!$E$19^2)/2+NORMSINV(AleatProd!O436)*Painel!$E$19))</f>
        <v>1025804.3570501442</v>
      </c>
      <c r="P437" s="15">
        <f>(O437*EXP(Painel!$E$12-(Painel!$E$19^2)/2+NORMSINV(AleatProd!P436)*Painel!$E$19))</f>
        <v>1022401.8444441019</v>
      </c>
      <c r="Q437" s="15">
        <f>(P437*EXP(Painel!$E$12-(Painel!$E$19^2)/2+NORMSINV(AleatProd!Q436)*Painel!$E$19))</f>
        <v>1008299.5784415144</v>
      </c>
      <c r="R437" s="15">
        <f>(Q437*EXP(Painel!$E$12-(Painel!$E$19^2)/2+NORMSINV(AleatProd!R436)*Painel!$E$19))</f>
        <v>1015555.3412818263</v>
      </c>
      <c r="S437" s="15">
        <f>(R437*EXP(Painel!$E$12-(Painel!$E$19^2)/2+NORMSINV(AleatProd!S436)*Painel!$E$19))</f>
        <v>1007686.927118853</v>
      </c>
      <c r="T437" s="15">
        <f>(S437*EXP(Painel!$E$12-(Painel!$E$19^2)/2+NORMSINV(AleatProd!T436)*Painel!$E$19))</f>
        <v>1024131.1583237004</v>
      </c>
      <c r="U437" s="15">
        <f>(T437*EXP(Painel!$E$12-(Painel!$E$19^2)/2+NORMSINV(AleatProd!U436)*Painel!$E$19))</f>
        <v>1025742.3631936965</v>
      </c>
      <c r="V437" s="15">
        <f>(U437*EXP(Painel!$E$12-(Painel!$E$19^2)/2+NORMSINV(AleatProd!V436)*Painel!$E$19))</f>
        <v>1021298.1761005332</v>
      </c>
    </row>
    <row r="438" spans="1:22" x14ac:dyDescent="0.25">
      <c r="A438">
        <v>435</v>
      </c>
      <c r="B438" s="2">
        <f>Painel!$B$6</f>
        <v>1000000</v>
      </c>
      <c r="C438" s="15">
        <f>(B438*EXP(Painel!$E$12-(Painel!$E$19^2)/2+NORMSINV(AleatProd!C437)*Painel!$E$19))</f>
        <v>1001899.9286598413</v>
      </c>
      <c r="D438" s="15">
        <f>(C438*EXP(Painel!$E$12-(Painel!$E$19^2)/2+NORMSINV(AleatProd!D437)*Painel!$E$19))</f>
        <v>1000430.219071953</v>
      </c>
      <c r="E438" s="15">
        <f>(D438*EXP(Painel!$E$12-(Painel!$E$19^2)/2+NORMSINV(AleatProd!E437)*Painel!$E$19))</f>
        <v>1015803.4461373701</v>
      </c>
      <c r="F438" s="15">
        <f>(E438*EXP(Painel!$E$12-(Painel!$E$19^2)/2+NORMSINV(AleatProd!F437)*Painel!$E$19))</f>
        <v>1016446.1676079381</v>
      </c>
      <c r="G438" s="15">
        <f>(F438*EXP(Painel!$E$12-(Painel!$E$19^2)/2+NORMSINV(AleatProd!G437)*Painel!$E$19))</f>
        <v>1027987.2470414896</v>
      </c>
      <c r="H438" s="15">
        <f>(G438*EXP(Painel!$E$12-(Painel!$E$19^2)/2+NORMSINV(AleatProd!H437)*Painel!$E$19))</f>
        <v>1024399.9261997461</v>
      </c>
      <c r="I438" s="15">
        <f>(H438*EXP(Painel!$E$12-(Painel!$E$19^2)/2+NORMSINV(AleatProd!I437)*Painel!$E$19))</f>
        <v>1025639.4927264606</v>
      </c>
      <c r="J438" s="15">
        <f>(I438*EXP(Painel!$E$12-(Painel!$E$19^2)/2+NORMSINV(AleatProd!J437)*Painel!$E$19))</f>
        <v>1019367.2907450886</v>
      </c>
      <c r="K438" s="15">
        <f>(J438*EXP(Painel!$E$12-(Painel!$E$19^2)/2+NORMSINV(AleatProd!K437)*Painel!$E$19))</f>
        <v>1030480.4259641601</v>
      </c>
      <c r="L438" s="15">
        <f>(K438*EXP(Painel!$E$12-(Painel!$E$19^2)/2+NORMSINV(AleatProd!L437)*Painel!$E$19))</f>
        <v>1038639.4914523617</v>
      </c>
      <c r="M438" s="15">
        <f>(L438*EXP(Painel!$E$12-(Painel!$E$19^2)/2+NORMSINV(AleatProd!M437)*Painel!$E$19))</f>
        <v>1056807.868000034</v>
      </c>
      <c r="N438" s="15">
        <f>(M438*EXP(Painel!$E$12-(Painel!$E$19^2)/2+NORMSINV(AleatProd!N437)*Painel!$E$19))</f>
        <v>1061733.8467178643</v>
      </c>
      <c r="O438" s="15">
        <f>(N438*EXP(Painel!$E$12-(Painel!$E$19^2)/2+NORMSINV(AleatProd!O437)*Painel!$E$19))</f>
        <v>1046921.9137473383</v>
      </c>
      <c r="P438" s="15">
        <f>(O438*EXP(Painel!$E$12-(Painel!$E$19^2)/2+NORMSINV(AleatProd!P437)*Painel!$E$19))</f>
        <v>1043874.0705627217</v>
      </c>
      <c r="Q438" s="15">
        <f>(P438*EXP(Painel!$E$12-(Painel!$E$19^2)/2+NORMSINV(AleatProd!Q437)*Painel!$E$19))</f>
        <v>1027069.7083382237</v>
      </c>
      <c r="R438" s="15">
        <f>(Q438*EXP(Painel!$E$12-(Painel!$E$19^2)/2+NORMSINV(AleatProd!R437)*Painel!$E$19))</f>
        <v>1012060.3670280771</v>
      </c>
      <c r="S438" s="15">
        <f>(R438*EXP(Painel!$E$12-(Painel!$E$19^2)/2+NORMSINV(AleatProd!S437)*Painel!$E$19))</f>
        <v>1019307.2133700006</v>
      </c>
      <c r="T438" s="15">
        <f>(S438*EXP(Painel!$E$12-(Painel!$E$19^2)/2+NORMSINV(AleatProd!T437)*Painel!$E$19))</f>
        <v>1002270.5731578373</v>
      </c>
      <c r="U438" s="15">
        <f>(T438*EXP(Painel!$E$12-(Painel!$E$19^2)/2+NORMSINV(AleatProd!U437)*Painel!$E$19))</f>
        <v>994182.9946642071</v>
      </c>
      <c r="V438" s="15">
        <f>(U438*EXP(Painel!$E$12-(Painel!$E$19^2)/2+NORMSINV(AleatProd!V437)*Painel!$E$19))</f>
        <v>1011758.0968105736</v>
      </c>
    </row>
    <row r="439" spans="1:22" x14ac:dyDescent="0.25">
      <c r="A439">
        <v>436</v>
      </c>
      <c r="B439" s="2">
        <f>Painel!$B$6</f>
        <v>1000000</v>
      </c>
      <c r="C439" s="15">
        <f>(B439*EXP(Painel!$E$12-(Painel!$E$19^2)/2+NORMSINV(AleatProd!C438)*Painel!$E$19))</f>
        <v>1000414.4363580418</v>
      </c>
      <c r="D439" s="15">
        <f>(C439*EXP(Painel!$E$12-(Painel!$E$19^2)/2+NORMSINV(AleatProd!D438)*Painel!$E$19))</f>
        <v>1001945.4595662336</v>
      </c>
      <c r="E439" s="15">
        <f>(D439*EXP(Painel!$E$12-(Painel!$E$19^2)/2+NORMSINV(AleatProd!E438)*Painel!$E$19))</f>
        <v>997152.3439172518</v>
      </c>
      <c r="F439" s="15">
        <f>(E439*EXP(Painel!$E$12-(Painel!$E$19^2)/2+NORMSINV(AleatProd!F438)*Painel!$E$19))</f>
        <v>999853.27924288705</v>
      </c>
      <c r="G439" s="15">
        <f>(F439*EXP(Painel!$E$12-(Painel!$E$19^2)/2+NORMSINV(AleatProd!G438)*Painel!$E$19))</f>
        <v>1003900.2223555464</v>
      </c>
      <c r="H439" s="15">
        <f>(G439*EXP(Painel!$E$12-(Painel!$E$19^2)/2+NORMSINV(AleatProd!H438)*Painel!$E$19))</f>
        <v>998934.18781706074</v>
      </c>
      <c r="I439" s="15">
        <f>(H439*EXP(Painel!$E$12-(Painel!$E$19^2)/2+NORMSINV(AleatProd!I438)*Painel!$E$19))</f>
        <v>1010416.5293514614</v>
      </c>
      <c r="J439" s="15">
        <f>(I439*EXP(Painel!$E$12-(Painel!$E$19^2)/2+NORMSINV(AleatProd!J438)*Painel!$E$19))</f>
        <v>1004520.8365573805</v>
      </c>
      <c r="K439" s="15">
        <f>(J439*EXP(Painel!$E$12-(Painel!$E$19^2)/2+NORMSINV(AleatProd!K438)*Painel!$E$19))</f>
        <v>1008630.8480704224</v>
      </c>
      <c r="L439" s="15">
        <f>(K439*EXP(Painel!$E$12-(Painel!$E$19^2)/2+NORMSINV(AleatProd!L438)*Painel!$E$19))</f>
        <v>1003989.5739243323</v>
      </c>
      <c r="M439" s="15">
        <f>(L439*EXP(Painel!$E$12-(Painel!$E$19^2)/2+NORMSINV(AleatProd!M438)*Painel!$E$19))</f>
        <v>993334.39267064305</v>
      </c>
      <c r="N439" s="15">
        <f>(M439*EXP(Painel!$E$12-(Painel!$E$19^2)/2+NORMSINV(AleatProd!N438)*Painel!$E$19))</f>
        <v>1011178.3181055498</v>
      </c>
      <c r="O439" s="15">
        <f>(N439*EXP(Painel!$E$12-(Painel!$E$19^2)/2+NORMSINV(AleatProd!O438)*Painel!$E$19))</f>
        <v>1040680.3763843495</v>
      </c>
      <c r="P439" s="15">
        <f>(O439*EXP(Painel!$E$12-(Painel!$E$19^2)/2+NORMSINV(AleatProd!P438)*Painel!$E$19))</f>
        <v>1044646.0359514559</v>
      </c>
      <c r="Q439" s="15">
        <f>(P439*EXP(Painel!$E$12-(Painel!$E$19^2)/2+NORMSINV(AleatProd!Q438)*Painel!$E$19))</f>
        <v>1030396.7173235011</v>
      </c>
      <c r="R439" s="15">
        <f>(Q439*EXP(Painel!$E$12-(Painel!$E$19^2)/2+NORMSINV(AleatProd!R438)*Painel!$E$19))</f>
        <v>1016742.9832818026</v>
      </c>
      <c r="S439" s="15">
        <f>(R439*EXP(Painel!$E$12-(Painel!$E$19^2)/2+NORMSINV(AleatProd!S438)*Painel!$E$19))</f>
        <v>1016709.1905587222</v>
      </c>
      <c r="T439" s="15">
        <f>(S439*EXP(Painel!$E$12-(Painel!$E$19^2)/2+NORMSINV(AleatProd!T438)*Painel!$E$19))</f>
        <v>1028484.345814832</v>
      </c>
      <c r="U439" s="15">
        <f>(T439*EXP(Painel!$E$12-(Painel!$E$19^2)/2+NORMSINV(AleatProd!U438)*Painel!$E$19))</f>
        <v>1024488.8587648459</v>
      </c>
      <c r="V439" s="15">
        <f>(U439*EXP(Painel!$E$12-(Painel!$E$19^2)/2+NORMSINV(AleatProd!V438)*Painel!$E$19))</f>
        <v>1026763.4445839237</v>
      </c>
    </row>
    <row r="440" spans="1:22" x14ac:dyDescent="0.25">
      <c r="A440">
        <v>437</v>
      </c>
      <c r="B440" s="2">
        <f>Painel!$B$6</f>
        <v>1000000</v>
      </c>
      <c r="C440" s="15">
        <f>(B440*EXP(Painel!$E$12-(Painel!$E$19^2)/2+NORMSINV(AleatProd!C439)*Painel!$E$19))</f>
        <v>988393.12192514888</v>
      </c>
      <c r="D440" s="15">
        <f>(C440*EXP(Painel!$E$12-(Painel!$E$19^2)/2+NORMSINV(AleatProd!D439)*Painel!$E$19))</f>
        <v>996182.80847317784</v>
      </c>
      <c r="E440" s="15">
        <f>(D440*EXP(Painel!$E$12-(Painel!$E$19^2)/2+NORMSINV(AleatProd!E439)*Painel!$E$19))</f>
        <v>1014921.0180273696</v>
      </c>
      <c r="F440" s="15">
        <f>(E440*EXP(Painel!$E$12-(Painel!$E$19^2)/2+NORMSINV(AleatProd!F439)*Painel!$E$19))</f>
        <v>1020904.862205047</v>
      </c>
      <c r="G440" s="15">
        <f>(F440*EXP(Painel!$E$12-(Painel!$E$19^2)/2+NORMSINV(AleatProd!G439)*Painel!$E$19))</f>
        <v>1011774.4585235982</v>
      </c>
      <c r="H440" s="15">
        <f>(G440*EXP(Painel!$E$12-(Painel!$E$19^2)/2+NORMSINV(AleatProd!H439)*Painel!$E$19))</f>
        <v>999180.53825832868</v>
      </c>
      <c r="I440" s="15">
        <f>(H440*EXP(Painel!$E$12-(Painel!$E$19^2)/2+NORMSINV(AleatProd!I439)*Painel!$E$19))</f>
        <v>1008595.1237979658</v>
      </c>
      <c r="J440" s="15">
        <f>(I440*EXP(Painel!$E$12-(Painel!$E$19^2)/2+NORMSINV(AleatProd!J439)*Painel!$E$19))</f>
        <v>1023573.2528579214</v>
      </c>
      <c r="K440" s="15">
        <f>(J440*EXP(Painel!$E$12-(Painel!$E$19^2)/2+NORMSINV(AleatProd!K439)*Painel!$E$19))</f>
        <v>1027593.5596726554</v>
      </c>
      <c r="L440" s="15">
        <f>(K440*EXP(Painel!$E$12-(Painel!$E$19^2)/2+NORMSINV(AleatProd!L439)*Painel!$E$19))</f>
        <v>1037423.9369266481</v>
      </c>
      <c r="M440" s="15">
        <f>(L440*EXP(Painel!$E$12-(Painel!$E$19^2)/2+NORMSINV(AleatProd!M439)*Painel!$E$19))</f>
        <v>1033983.3635053096</v>
      </c>
      <c r="N440" s="15">
        <f>(M440*EXP(Painel!$E$12-(Painel!$E$19^2)/2+NORMSINV(AleatProd!N439)*Painel!$E$19))</f>
        <v>1043692.590789184</v>
      </c>
      <c r="O440" s="15">
        <f>(N440*EXP(Painel!$E$12-(Painel!$E$19^2)/2+NORMSINV(AleatProd!O439)*Painel!$E$19))</f>
        <v>1042430.5481248305</v>
      </c>
      <c r="P440" s="15">
        <f>(O440*EXP(Painel!$E$12-(Painel!$E$19^2)/2+NORMSINV(AleatProd!P439)*Painel!$E$19))</f>
        <v>1050793.4134313487</v>
      </c>
      <c r="Q440" s="15">
        <f>(P440*EXP(Painel!$E$12-(Painel!$E$19^2)/2+NORMSINV(AleatProd!Q439)*Painel!$E$19))</f>
        <v>1044294.9268709956</v>
      </c>
      <c r="R440" s="15">
        <f>(Q440*EXP(Painel!$E$12-(Painel!$E$19^2)/2+NORMSINV(AleatProd!R439)*Painel!$E$19))</f>
        <v>1039670.2157422667</v>
      </c>
      <c r="S440" s="15">
        <f>(R440*EXP(Painel!$E$12-(Painel!$E$19^2)/2+NORMSINV(AleatProd!S439)*Painel!$E$19))</f>
        <v>1056690.42131808</v>
      </c>
      <c r="T440" s="15">
        <f>(S440*EXP(Painel!$E$12-(Painel!$E$19^2)/2+NORMSINV(AleatProd!T439)*Painel!$E$19))</f>
        <v>1057599.4307228343</v>
      </c>
      <c r="U440" s="15">
        <f>(T440*EXP(Painel!$E$12-(Painel!$E$19^2)/2+NORMSINV(AleatProd!U439)*Painel!$E$19))</f>
        <v>1053238.0726028311</v>
      </c>
      <c r="V440" s="15">
        <f>(U440*EXP(Painel!$E$12-(Painel!$E$19^2)/2+NORMSINV(AleatProd!V439)*Painel!$E$19))</f>
        <v>1065540.9354758626</v>
      </c>
    </row>
    <row r="441" spans="1:22" x14ac:dyDescent="0.25">
      <c r="A441">
        <v>438</v>
      </c>
      <c r="B441" s="2">
        <f>Painel!$B$6</f>
        <v>1000000</v>
      </c>
      <c r="C441" s="15">
        <f>(B441*EXP(Painel!$E$12-(Painel!$E$19^2)/2+NORMSINV(AleatProd!C440)*Painel!$E$19))</f>
        <v>999089.05951839627</v>
      </c>
      <c r="D441" s="15">
        <f>(C441*EXP(Painel!$E$12-(Painel!$E$19^2)/2+NORMSINV(AleatProd!D440)*Painel!$E$19))</f>
        <v>1007198.5977445369</v>
      </c>
      <c r="E441" s="15">
        <f>(D441*EXP(Painel!$E$12-(Painel!$E$19^2)/2+NORMSINV(AleatProd!E440)*Painel!$E$19))</f>
        <v>1006533.3511283901</v>
      </c>
      <c r="F441" s="15">
        <f>(E441*EXP(Painel!$E$12-(Painel!$E$19^2)/2+NORMSINV(AleatProd!F440)*Painel!$E$19))</f>
        <v>1020177.4769481199</v>
      </c>
      <c r="G441" s="15">
        <f>(F441*EXP(Painel!$E$12-(Painel!$E$19^2)/2+NORMSINV(AleatProd!G440)*Painel!$E$19))</f>
        <v>1010935.7930299753</v>
      </c>
      <c r="H441" s="15">
        <f>(G441*EXP(Painel!$E$12-(Painel!$E$19^2)/2+NORMSINV(AleatProd!H440)*Painel!$E$19))</f>
        <v>1020152.6616043552</v>
      </c>
      <c r="I441" s="15">
        <f>(H441*EXP(Painel!$E$12-(Painel!$E$19^2)/2+NORMSINV(AleatProd!I440)*Painel!$E$19))</f>
        <v>1013253.7936855302</v>
      </c>
      <c r="J441" s="15">
        <f>(I441*EXP(Painel!$E$12-(Painel!$E$19^2)/2+NORMSINV(AleatProd!J440)*Painel!$E$19))</f>
        <v>1024165.374707134</v>
      </c>
      <c r="K441" s="15">
        <f>(J441*EXP(Painel!$E$12-(Painel!$E$19^2)/2+NORMSINV(AleatProd!K440)*Painel!$E$19))</f>
        <v>1013575.3474414952</v>
      </c>
      <c r="L441" s="15">
        <f>(K441*EXP(Painel!$E$12-(Painel!$E$19^2)/2+NORMSINV(AleatProd!L440)*Painel!$E$19))</f>
        <v>1014186.9544433394</v>
      </c>
      <c r="M441" s="15">
        <f>(L441*EXP(Painel!$E$12-(Painel!$E$19^2)/2+NORMSINV(AleatProd!M440)*Painel!$E$19))</f>
        <v>1000796.8891772913</v>
      </c>
      <c r="N441" s="15">
        <f>(M441*EXP(Painel!$E$12-(Painel!$E$19^2)/2+NORMSINV(AleatProd!N440)*Painel!$E$19))</f>
        <v>1002836.4134788718</v>
      </c>
      <c r="O441" s="15">
        <f>(N441*EXP(Painel!$E$12-(Painel!$E$19^2)/2+NORMSINV(AleatProd!O440)*Painel!$E$19))</f>
        <v>1004406.1147079194</v>
      </c>
      <c r="P441" s="15">
        <f>(O441*EXP(Painel!$E$12-(Painel!$E$19^2)/2+NORMSINV(AleatProd!P440)*Painel!$E$19))</f>
        <v>1006660.9475470829</v>
      </c>
      <c r="Q441" s="15">
        <f>(P441*EXP(Painel!$E$12-(Painel!$E$19^2)/2+NORMSINV(AleatProd!Q440)*Painel!$E$19))</f>
        <v>979142.14754311135</v>
      </c>
      <c r="R441" s="15">
        <f>(Q441*EXP(Painel!$E$12-(Painel!$E$19^2)/2+NORMSINV(AleatProd!R440)*Painel!$E$19))</f>
        <v>985009.29776573286</v>
      </c>
      <c r="S441" s="15">
        <f>(R441*EXP(Painel!$E$12-(Painel!$E$19^2)/2+NORMSINV(AleatProd!S440)*Painel!$E$19))</f>
        <v>986304.86433132773</v>
      </c>
      <c r="T441" s="15">
        <f>(S441*EXP(Painel!$E$12-(Painel!$E$19^2)/2+NORMSINV(AleatProd!T440)*Painel!$E$19))</f>
        <v>990811.12118655443</v>
      </c>
      <c r="U441" s="15">
        <f>(T441*EXP(Painel!$E$12-(Painel!$E$19^2)/2+NORMSINV(AleatProd!U440)*Painel!$E$19))</f>
        <v>997061.42871650273</v>
      </c>
      <c r="V441" s="15">
        <f>(U441*EXP(Painel!$E$12-(Painel!$E$19^2)/2+NORMSINV(AleatProd!V440)*Painel!$E$19))</f>
        <v>999378.34921915515</v>
      </c>
    </row>
    <row r="442" spans="1:22" x14ac:dyDescent="0.25">
      <c r="A442">
        <v>439</v>
      </c>
      <c r="B442" s="2">
        <f>Painel!$B$6</f>
        <v>1000000</v>
      </c>
      <c r="C442" s="15">
        <f>(B442*EXP(Painel!$E$12-(Painel!$E$19^2)/2+NORMSINV(AleatProd!C441)*Painel!$E$19))</f>
        <v>1001007.1579396116</v>
      </c>
      <c r="D442" s="15">
        <f>(C442*EXP(Painel!$E$12-(Painel!$E$19^2)/2+NORMSINV(AleatProd!D441)*Painel!$E$19))</f>
        <v>1022754.3667411276</v>
      </c>
      <c r="E442" s="15">
        <f>(D442*EXP(Painel!$E$12-(Painel!$E$19^2)/2+NORMSINV(AleatProd!E441)*Painel!$E$19))</f>
        <v>1038956.3446159509</v>
      </c>
      <c r="F442" s="15">
        <f>(E442*EXP(Painel!$E$12-(Painel!$E$19^2)/2+NORMSINV(AleatProd!F441)*Painel!$E$19))</f>
        <v>1034934.8241993751</v>
      </c>
      <c r="G442" s="15">
        <f>(F442*EXP(Painel!$E$12-(Painel!$E$19^2)/2+NORMSINV(AleatProd!G441)*Painel!$E$19))</f>
        <v>1045988.4725727313</v>
      </c>
      <c r="H442" s="15">
        <f>(G442*EXP(Painel!$E$12-(Painel!$E$19^2)/2+NORMSINV(AleatProd!H441)*Painel!$E$19))</f>
        <v>1033522.6637505599</v>
      </c>
      <c r="I442" s="15">
        <f>(H442*EXP(Painel!$E$12-(Painel!$E$19^2)/2+NORMSINV(AleatProd!I441)*Painel!$E$19))</f>
        <v>1047934.4775073788</v>
      </c>
      <c r="J442" s="15">
        <f>(I442*EXP(Painel!$E$12-(Painel!$E$19^2)/2+NORMSINV(AleatProd!J441)*Painel!$E$19))</f>
        <v>1053483.060966254</v>
      </c>
      <c r="K442" s="15">
        <f>(J442*EXP(Painel!$E$12-(Painel!$E$19^2)/2+NORMSINV(AleatProd!K441)*Painel!$E$19))</f>
        <v>1037743.9853272659</v>
      </c>
      <c r="L442" s="15">
        <f>(K442*EXP(Painel!$E$12-(Painel!$E$19^2)/2+NORMSINV(AleatProd!L441)*Painel!$E$19))</f>
        <v>1027510.110209498</v>
      </c>
      <c r="M442" s="15">
        <f>(L442*EXP(Painel!$E$12-(Painel!$E$19^2)/2+NORMSINV(AleatProd!M441)*Painel!$E$19))</f>
        <v>1035658.2515762331</v>
      </c>
      <c r="N442" s="15">
        <f>(M442*EXP(Painel!$E$12-(Painel!$E$19^2)/2+NORMSINV(AleatProd!N441)*Painel!$E$19))</f>
        <v>1065379.3933788468</v>
      </c>
      <c r="O442" s="15">
        <f>(N442*EXP(Painel!$E$12-(Painel!$E$19^2)/2+NORMSINV(AleatProd!O441)*Painel!$E$19))</f>
        <v>1058076.1338552942</v>
      </c>
      <c r="P442" s="15">
        <f>(O442*EXP(Painel!$E$12-(Painel!$E$19^2)/2+NORMSINV(AleatProd!P441)*Painel!$E$19))</f>
        <v>1056767.9387863001</v>
      </c>
      <c r="Q442" s="15">
        <f>(P442*EXP(Painel!$E$12-(Painel!$E$19^2)/2+NORMSINV(AleatProd!Q441)*Painel!$E$19))</f>
        <v>1065910.7274562004</v>
      </c>
      <c r="R442" s="15">
        <f>(Q442*EXP(Painel!$E$12-(Painel!$E$19^2)/2+NORMSINV(AleatProd!R441)*Painel!$E$19))</f>
        <v>1079873.0161338232</v>
      </c>
      <c r="S442" s="15">
        <f>(R442*EXP(Painel!$E$12-(Painel!$E$19^2)/2+NORMSINV(AleatProd!S441)*Painel!$E$19))</f>
        <v>1076570.4194321232</v>
      </c>
      <c r="T442" s="15">
        <f>(S442*EXP(Painel!$E$12-(Painel!$E$19^2)/2+NORMSINV(AleatProd!T441)*Painel!$E$19))</f>
        <v>1096877.8702049525</v>
      </c>
      <c r="U442" s="15">
        <f>(T442*EXP(Painel!$E$12-(Painel!$E$19^2)/2+NORMSINV(AleatProd!U441)*Painel!$E$19))</f>
        <v>1102936.8878087439</v>
      </c>
      <c r="V442" s="15">
        <f>(U442*EXP(Painel!$E$12-(Painel!$E$19^2)/2+NORMSINV(AleatProd!V441)*Painel!$E$19))</f>
        <v>1091980.1176922019</v>
      </c>
    </row>
    <row r="443" spans="1:22" x14ac:dyDescent="0.25">
      <c r="A443">
        <v>440</v>
      </c>
      <c r="B443" s="2">
        <f>Painel!$B$6</f>
        <v>1000000</v>
      </c>
      <c r="C443" s="15">
        <f>(B443*EXP(Painel!$E$12-(Painel!$E$19^2)/2+NORMSINV(AleatProd!C442)*Painel!$E$19))</f>
        <v>996846.2180801077</v>
      </c>
      <c r="D443" s="15">
        <f>(C443*EXP(Painel!$E$12-(Painel!$E$19^2)/2+NORMSINV(AleatProd!D442)*Painel!$E$19))</f>
        <v>995705.32089795254</v>
      </c>
      <c r="E443" s="15">
        <f>(D443*EXP(Painel!$E$12-(Painel!$E$19^2)/2+NORMSINV(AleatProd!E442)*Painel!$E$19))</f>
        <v>1000146.9641186107</v>
      </c>
      <c r="F443" s="15">
        <f>(E443*EXP(Painel!$E$12-(Painel!$E$19^2)/2+NORMSINV(AleatProd!F442)*Painel!$E$19))</f>
        <v>997316.91405398073</v>
      </c>
      <c r="G443" s="15">
        <f>(F443*EXP(Painel!$E$12-(Painel!$E$19^2)/2+NORMSINV(AleatProd!G442)*Painel!$E$19))</f>
        <v>1004965.7835357301</v>
      </c>
      <c r="H443" s="15">
        <f>(G443*EXP(Painel!$E$12-(Painel!$E$19^2)/2+NORMSINV(AleatProd!H442)*Painel!$E$19))</f>
        <v>999900.58536785073</v>
      </c>
      <c r="I443" s="15">
        <f>(H443*EXP(Painel!$E$12-(Painel!$E$19^2)/2+NORMSINV(AleatProd!I442)*Painel!$E$19))</f>
        <v>1008394.3829366496</v>
      </c>
      <c r="J443" s="15">
        <f>(I443*EXP(Painel!$E$12-(Painel!$E$19^2)/2+NORMSINV(AleatProd!J442)*Painel!$E$19))</f>
        <v>1006925.0122039905</v>
      </c>
      <c r="K443" s="15">
        <f>(J443*EXP(Painel!$E$12-(Painel!$E$19^2)/2+NORMSINV(AleatProd!K442)*Painel!$E$19))</f>
        <v>999986.55448010797</v>
      </c>
      <c r="L443" s="15">
        <f>(K443*EXP(Painel!$E$12-(Painel!$E$19^2)/2+NORMSINV(AleatProd!L442)*Painel!$E$19))</f>
        <v>1005104.041454058</v>
      </c>
      <c r="M443" s="15">
        <f>(L443*EXP(Painel!$E$12-(Painel!$E$19^2)/2+NORMSINV(AleatProd!M442)*Painel!$E$19))</f>
        <v>1001772.6735277977</v>
      </c>
      <c r="N443" s="15">
        <f>(M443*EXP(Painel!$E$12-(Painel!$E$19^2)/2+NORMSINV(AleatProd!N442)*Painel!$E$19))</f>
        <v>1004172.6590835903</v>
      </c>
      <c r="O443" s="15">
        <f>(N443*EXP(Painel!$E$12-(Painel!$E$19^2)/2+NORMSINV(AleatProd!O442)*Painel!$E$19))</f>
        <v>1010255.9739935113</v>
      </c>
      <c r="P443" s="15">
        <f>(O443*EXP(Painel!$E$12-(Painel!$E$19^2)/2+NORMSINV(AleatProd!P442)*Painel!$E$19))</f>
        <v>1007871.7860280811</v>
      </c>
      <c r="Q443" s="15">
        <f>(P443*EXP(Painel!$E$12-(Painel!$E$19^2)/2+NORMSINV(AleatProd!Q442)*Painel!$E$19))</f>
        <v>1002646.9015454267</v>
      </c>
      <c r="R443" s="15">
        <f>(Q443*EXP(Painel!$E$12-(Painel!$E$19^2)/2+NORMSINV(AleatProd!R442)*Painel!$E$19))</f>
        <v>1006786.3565212936</v>
      </c>
      <c r="S443" s="15">
        <f>(R443*EXP(Painel!$E$12-(Painel!$E$19^2)/2+NORMSINV(AleatProd!S442)*Painel!$E$19))</f>
        <v>1019407.5880273214</v>
      </c>
      <c r="T443" s="15">
        <f>(S443*EXP(Painel!$E$12-(Painel!$E$19^2)/2+NORMSINV(AleatProd!T442)*Painel!$E$19))</f>
        <v>1031076.4118570591</v>
      </c>
      <c r="U443" s="15">
        <f>(T443*EXP(Painel!$E$12-(Painel!$E$19^2)/2+NORMSINV(AleatProd!U442)*Painel!$E$19))</f>
        <v>1051751.891689189</v>
      </c>
      <c r="V443" s="15">
        <f>(U443*EXP(Painel!$E$12-(Painel!$E$19^2)/2+NORMSINV(AleatProd!V442)*Painel!$E$19))</f>
        <v>1051687.9017613134</v>
      </c>
    </row>
    <row r="444" spans="1:22" x14ac:dyDescent="0.25">
      <c r="A444">
        <v>441</v>
      </c>
      <c r="B444" s="2">
        <f>Painel!$B$6</f>
        <v>1000000</v>
      </c>
      <c r="C444" s="15">
        <f>(B444*EXP(Painel!$E$12-(Painel!$E$19^2)/2+NORMSINV(AleatProd!C443)*Painel!$E$19))</f>
        <v>998742.09314377129</v>
      </c>
      <c r="D444" s="15">
        <f>(C444*EXP(Painel!$E$12-(Painel!$E$19^2)/2+NORMSINV(AleatProd!D443)*Painel!$E$19))</f>
        <v>988849.57458309666</v>
      </c>
      <c r="E444" s="15">
        <f>(D444*EXP(Painel!$E$12-(Painel!$E$19^2)/2+NORMSINV(AleatProd!E443)*Painel!$E$19))</f>
        <v>993330.26682985737</v>
      </c>
      <c r="F444" s="15">
        <f>(E444*EXP(Painel!$E$12-(Painel!$E$19^2)/2+NORMSINV(AleatProd!F443)*Painel!$E$19))</f>
        <v>978868.32805619179</v>
      </c>
      <c r="G444" s="15">
        <f>(F444*EXP(Painel!$E$12-(Painel!$E$19^2)/2+NORMSINV(AleatProd!G443)*Painel!$E$19))</f>
        <v>973356.3456488112</v>
      </c>
      <c r="H444" s="15">
        <f>(G444*EXP(Painel!$E$12-(Painel!$E$19^2)/2+NORMSINV(AleatProd!H443)*Painel!$E$19))</f>
        <v>962793.47917416203</v>
      </c>
      <c r="I444" s="15">
        <f>(H444*EXP(Painel!$E$12-(Painel!$E$19^2)/2+NORMSINV(AleatProd!I443)*Painel!$E$19))</f>
        <v>971799.04272645176</v>
      </c>
      <c r="J444" s="15">
        <f>(I444*EXP(Painel!$E$12-(Painel!$E$19^2)/2+NORMSINV(AleatProd!J443)*Painel!$E$19))</f>
        <v>988579.89688642242</v>
      </c>
      <c r="K444" s="15">
        <f>(J444*EXP(Painel!$E$12-(Painel!$E$19^2)/2+NORMSINV(AleatProd!K443)*Painel!$E$19))</f>
        <v>989762.93233285681</v>
      </c>
      <c r="L444" s="15">
        <f>(K444*EXP(Painel!$E$12-(Painel!$E$19^2)/2+NORMSINV(AleatProd!L443)*Painel!$E$19))</f>
        <v>995467.6304305084</v>
      </c>
      <c r="M444" s="15">
        <f>(L444*EXP(Painel!$E$12-(Painel!$E$19^2)/2+NORMSINV(AleatProd!M443)*Painel!$E$19))</f>
        <v>999724.33891398273</v>
      </c>
      <c r="N444" s="15">
        <f>(M444*EXP(Painel!$E$12-(Painel!$E$19^2)/2+NORMSINV(AleatProd!N443)*Painel!$E$19))</f>
        <v>1000102.4427349553</v>
      </c>
      <c r="O444" s="15">
        <f>(N444*EXP(Painel!$E$12-(Painel!$E$19^2)/2+NORMSINV(AleatProd!O443)*Painel!$E$19))</f>
        <v>981101.49448611832</v>
      </c>
      <c r="P444" s="15">
        <f>(O444*EXP(Painel!$E$12-(Painel!$E$19^2)/2+NORMSINV(AleatProd!P443)*Painel!$E$19))</f>
        <v>995468.013246043</v>
      </c>
      <c r="Q444" s="15">
        <f>(P444*EXP(Painel!$E$12-(Painel!$E$19^2)/2+NORMSINV(AleatProd!Q443)*Painel!$E$19))</f>
        <v>986253.27844149875</v>
      </c>
      <c r="R444" s="15">
        <f>(Q444*EXP(Painel!$E$12-(Painel!$E$19^2)/2+NORMSINV(AleatProd!R443)*Painel!$E$19))</f>
        <v>986448.12326988741</v>
      </c>
      <c r="S444" s="15">
        <f>(R444*EXP(Painel!$E$12-(Painel!$E$19^2)/2+NORMSINV(AleatProd!S443)*Painel!$E$19))</f>
        <v>986045.6131010364</v>
      </c>
      <c r="T444" s="15">
        <f>(S444*EXP(Painel!$E$12-(Painel!$E$19^2)/2+NORMSINV(AleatProd!T443)*Painel!$E$19))</f>
        <v>981615.77016190207</v>
      </c>
      <c r="U444" s="15">
        <f>(T444*EXP(Painel!$E$12-(Painel!$E$19^2)/2+NORMSINV(AleatProd!U443)*Painel!$E$19))</f>
        <v>973791.12194921949</v>
      </c>
      <c r="V444" s="15">
        <f>(U444*EXP(Painel!$E$12-(Painel!$E$19^2)/2+NORMSINV(AleatProd!V443)*Painel!$E$19))</f>
        <v>962803.32525304472</v>
      </c>
    </row>
    <row r="445" spans="1:22" x14ac:dyDescent="0.25">
      <c r="A445">
        <v>442</v>
      </c>
      <c r="B445" s="2">
        <f>Painel!$B$6</f>
        <v>1000000</v>
      </c>
      <c r="C445" s="15">
        <f>(B445*EXP(Painel!$E$12-(Painel!$E$19^2)/2+NORMSINV(AleatProd!C444)*Painel!$E$19))</f>
        <v>994805.13428767759</v>
      </c>
      <c r="D445" s="15">
        <f>(C445*EXP(Painel!$E$12-(Painel!$E$19^2)/2+NORMSINV(AleatProd!D444)*Painel!$E$19))</f>
        <v>980046.4662431688</v>
      </c>
      <c r="E445" s="15">
        <f>(D445*EXP(Painel!$E$12-(Painel!$E$19^2)/2+NORMSINV(AleatProd!E444)*Painel!$E$19))</f>
        <v>982202.37825300137</v>
      </c>
      <c r="F445" s="15">
        <f>(E445*EXP(Painel!$E$12-(Painel!$E$19^2)/2+NORMSINV(AleatProd!F444)*Painel!$E$19))</f>
        <v>987435.10625310836</v>
      </c>
      <c r="G445" s="15">
        <f>(F445*EXP(Painel!$E$12-(Painel!$E$19^2)/2+NORMSINV(AleatProd!G444)*Painel!$E$19))</f>
        <v>983207.73011614953</v>
      </c>
      <c r="H445" s="15">
        <f>(G445*EXP(Painel!$E$12-(Painel!$E$19^2)/2+NORMSINV(AleatProd!H444)*Painel!$E$19))</f>
        <v>977963.22778762307</v>
      </c>
      <c r="I445" s="15">
        <f>(H445*EXP(Painel!$E$12-(Painel!$E$19^2)/2+NORMSINV(AleatProd!I444)*Painel!$E$19))</f>
        <v>990551.62268645247</v>
      </c>
      <c r="J445" s="15">
        <f>(I445*EXP(Painel!$E$12-(Painel!$E$19^2)/2+NORMSINV(AleatProd!J444)*Painel!$E$19))</f>
        <v>979805.64256138925</v>
      </c>
      <c r="K445" s="15">
        <f>(J445*EXP(Painel!$E$12-(Painel!$E$19^2)/2+NORMSINV(AleatProd!K444)*Painel!$E$19))</f>
        <v>982007.36342155654</v>
      </c>
      <c r="L445" s="15">
        <f>(K445*EXP(Painel!$E$12-(Painel!$E$19^2)/2+NORMSINV(AleatProd!L444)*Painel!$E$19))</f>
        <v>989792.71321119345</v>
      </c>
      <c r="M445" s="15">
        <f>(L445*EXP(Painel!$E$12-(Painel!$E$19^2)/2+NORMSINV(AleatProd!M444)*Painel!$E$19))</f>
        <v>984544.69254084979</v>
      </c>
      <c r="N445" s="15">
        <f>(M445*EXP(Painel!$E$12-(Painel!$E$19^2)/2+NORMSINV(AleatProd!N444)*Painel!$E$19))</f>
        <v>989782.39528650371</v>
      </c>
      <c r="O445" s="15">
        <f>(N445*EXP(Painel!$E$12-(Painel!$E$19^2)/2+NORMSINV(AleatProd!O444)*Painel!$E$19))</f>
        <v>1007931.8248880077</v>
      </c>
      <c r="P445" s="15">
        <f>(O445*EXP(Painel!$E$12-(Painel!$E$19^2)/2+NORMSINV(AleatProd!P444)*Painel!$E$19))</f>
        <v>1016711.1952386276</v>
      </c>
      <c r="Q445" s="15">
        <f>(P445*EXP(Painel!$E$12-(Painel!$E$19^2)/2+NORMSINV(AleatProd!Q444)*Painel!$E$19))</f>
        <v>1036946.8900790178</v>
      </c>
      <c r="R445" s="15">
        <f>(Q445*EXP(Painel!$E$12-(Painel!$E$19^2)/2+NORMSINV(AleatProd!R444)*Painel!$E$19))</f>
        <v>1031846.1948158126</v>
      </c>
      <c r="S445" s="15">
        <f>(R445*EXP(Painel!$E$12-(Painel!$E$19^2)/2+NORMSINV(AleatProd!S444)*Painel!$E$19))</f>
        <v>1028807.5713717584</v>
      </c>
      <c r="T445" s="15">
        <f>(S445*EXP(Painel!$E$12-(Painel!$E$19^2)/2+NORMSINV(AleatProd!T444)*Painel!$E$19))</f>
        <v>1029815.0108271219</v>
      </c>
      <c r="U445" s="15">
        <f>(T445*EXP(Painel!$E$12-(Painel!$E$19^2)/2+NORMSINV(AleatProd!U444)*Painel!$E$19))</f>
        <v>1044502.7510842602</v>
      </c>
      <c r="V445" s="15">
        <f>(U445*EXP(Painel!$E$12-(Painel!$E$19^2)/2+NORMSINV(AleatProd!V444)*Painel!$E$19))</f>
        <v>1035770.0083690491</v>
      </c>
    </row>
    <row r="446" spans="1:22" x14ac:dyDescent="0.25">
      <c r="A446">
        <v>443</v>
      </c>
      <c r="B446" s="2">
        <f>Painel!$B$6</f>
        <v>1000000</v>
      </c>
      <c r="C446" s="15">
        <f>(B446*EXP(Painel!$E$12-(Painel!$E$19^2)/2+NORMSINV(AleatProd!C445)*Painel!$E$19))</f>
        <v>1024752.745949965</v>
      </c>
      <c r="D446" s="15">
        <f>(C446*EXP(Painel!$E$12-(Painel!$E$19^2)/2+NORMSINV(AleatProd!D445)*Painel!$E$19))</f>
        <v>1014653.7560313373</v>
      </c>
      <c r="E446" s="15">
        <f>(D446*EXP(Painel!$E$12-(Painel!$E$19^2)/2+NORMSINV(AleatProd!E445)*Painel!$E$19))</f>
        <v>1009433.4472248818</v>
      </c>
      <c r="F446" s="15">
        <f>(E446*EXP(Painel!$E$12-(Painel!$E$19^2)/2+NORMSINV(AleatProd!F445)*Painel!$E$19))</f>
        <v>1011767.8463479318</v>
      </c>
      <c r="G446" s="15">
        <f>(F446*EXP(Painel!$E$12-(Painel!$E$19^2)/2+NORMSINV(AleatProd!G445)*Painel!$E$19))</f>
        <v>1001438.8933400555</v>
      </c>
      <c r="H446" s="15">
        <f>(G446*EXP(Painel!$E$12-(Painel!$E$19^2)/2+NORMSINV(AleatProd!H445)*Painel!$E$19))</f>
        <v>1009583.8675167429</v>
      </c>
      <c r="I446" s="15">
        <f>(H446*EXP(Painel!$E$12-(Painel!$E$19^2)/2+NORMSINV(AleatProd!I445)*Painel!$E$19))</f>
        <v>1011939.0026684777</v>
      </c>
      <c r="J446" s="15">
        <f>(I446*EXP(Painel!$E$12-(Painel!$E$19^2)/2+NORMSINV(AleatProd!J445)*Painel!$E$19))</f>
        <v>1013387.1657263695</v>
      </c>
      <c r="K446" s="15">
        <f>(J446*EXP(Painel!$E$12-(Painel!$E$19^2)/2+NORMSINV(AleatProd!K445)*Painel!$E$19))</f>
        <v>1011104.3295361521</v>
      </c>
      <c r="L446" s="15">
        <f>(K446*EXP(Painel!$E$12-(Painel!$E$19^2)/2+NORMSINV(AleatProd!L445)*Painel!$E$19))</f>
        <v>1003122.4197574969</v>
      </c>
      <c r="M446" s="15">
        <f>(L446*EXP(Painel!$E$12-(Painel!$E$19^2)/2+NORMSINV(AleatProd!M445)*Painel!$E$19))</f>
        <v>1012648.7390785693</v>
      </c>
      <c r="N446" s="15">
        <f>(M446*EXP(Painel!$E$12-(Painel!$E$19^2)/2+NORMSINV(AleatProd!N445)*Painel!$E$19))</f>
        <v>1002563.5053125353</v>
      </c>
      <c r="O446" s="15">
        <f>(N446*EXP(Painel!$E$12-(Painel!$E$19^2)/2+NORMSINV(AleatProd!O445)*Painel!$E$19))</f>
        <v>1001286.6573450551</v>
      </c>
      <c r="P446" s="15">
        <f>(O446*EXP(Painel!$E$12-(Painel!$E$19^2)/2+NORMSINV(AleatProd!P445)*Painel!$E$19))</f>
        <v>988212.65301078302</v>
      </c>
      <c r="Q446" s="15">
        <f>(P446*EXP(Painel!$E$12-(Painel!$E$19^2)/2+NORMSINV(AleatProd!Q445)*Painel!$E$19))</f>
        <v>993082.36882998317</v>
      </c>
      <c r="R446" s="15">
        <f>(Q446*EXP(Painel!$E$12-(Painel!$E$19^2)/2+NORMSINV(AleatProd!R445)*Painel!$E$19))</f>
        <v>998049.43077684625</v>
      </c>
      <c r="S446" s="15">
        <f>(R446*EXP(Painel!$E$12-(Painel!$E$19^2)/2+NORMSINV(AleatProd!S445)*Painel!$E$19))</f>
        <v>1001610.5332459306</v>
      </c>
      <c r="T446" s="15">
        <f>(S446*EXP(Painel!$E$12-(Painel!$E$19^2)/2+NORMSINV(AleatProd!T445)*Painel!$E$19))</f>
        <v>997295.27984699397</v>
      </c>
      <c r="U446" s="15">
        <f>(T446*EXP(Painel!$E$12-(Painel!$E$19^2)/2+NORMSINV(AleatProd!U445)*Painel!$E$19))</f>
        <v>1002574.2584411205</v>
      </c>
      <c r="V446" s="15">
        <f>(U446*EXP(Painel!$E$12-(Painel!$E$19^2)/2+NORMSINV(AleatProd!V445)*Painel!$E$19))</f>
        <v>1006189.0339718227</v>
      </c>
    </row>
    <row r="447" spans="1:22" x14ac:dyDescent="0.25">
      <c r="A447">
        <v>444</v>
      </c>
      <c r="B447" s="2">
        <f>Painel!$B$6</f>
        <v>1000000</v>
      </c>
      <c r="C447" s="15">
        <f>(B447*EXP(Painel!$E$12-(Painel!$E$19^2)/2+NORMSINV(AleatProd!C446)*Painel!$E$19))</f>
        <v>998352.61806839728</v>
      </c>
      <c r="D447" s="15">
        <f>(C447*EXP(Painel!$E$12-(Painel!$E$19^2)/2+NORMSINV(AleatProd!D446)*Painel!$E$19))</f>
        <v>990675.7869778946</v>
      </c>
      <c r="E447" s="15">
        <f>(D447*EXP(Painel!$E$12-(Painel!$E$19^2)/2+NORMSINV(AleatProd!E446)*Painel!$E$19))</f>
        <v>986582.4097275486</v>
      </c>
      <c r="F447" s="15">
        <f>(E447*EXP(Painel!$E$12-(Painel!$E$19^2)/2+NORMSINV(AleatProd!F446)*Painel!$E$19))</f>
        <v>987770.28324558446</v>
      </c>
      <c r="G447" s="15">
        <f>(F447*EXP(Painel!$E$12-(Painel!$E$19^2)/2+NORMSINV(AleatProd!G446)*Painel!$E$19))</f>
        <v>991880.8429767082</v>
      </c>
      <c r="H447" s="15">
        <f>(G447*EXP(Painel!$E$12-(Painel!$E$19^2)/2+NORMSINV(AleatProd!H446)*Painel!$E$19))</f>
        <v>992751.90591642552</v>
      </c>
      <c r="I447" s="15">
        <f>(H447*EXP(Painel!$E$12-(Painel!$E$19^2)/2+NORMSINV(AleatProd!I446)*Painel!$E$19))</f>
        <v>996114.33847708127</v>
      </c>
      <c r="J447" s="15">
        <f>(I447*EXP(Painel!$E$12-(Painel!$E$19^2)/2+NORMSINV(AleatProd!J446)*Painel!$E$19))</f>
        <v>1003226.016287961</v>
      </c>
      <c r="K447" s="15">
        <f>(J447*EXP(Painel!$E$12-(Painel!$E$19^2)/2+NORMSINV(AleatProd!K446)*Painel!$E$19))</f>
        <v>1015794.3679813913</v>
      </c>
      <c r="L447" s="15">
        <f>(K447*EXP(Painel!$E$12-(Painel!$E$19^2)/2+NORMSINV(AleatProd!L446)*Painel!$E$19))</f>
        <v>1008183.13189393</v>
      </c>
      <c r="M447" s="15">
        <f>(L447*EXP(Painel!$E$12-(Painel!$E$19^2)/2+NORMSINV(AleatProd!M446)*Painel!$E$19))</f>
        <v>1007799.256881572</v>
      </c>
      <c r="N447" s="15">
        <f>(M447*EXP(Painel!$E$12-(Painel!$E$19^2)/2+NORMSINV(AleatProd!N446)*Painel!$E$19))</f>
        <v>1006002.4553744193</v>
      </c>
      <c r="O447" s="15">
        <f>(N447*EXP(Painel!$E$12-(Painel!$E$19^2)/2+NORMSINV(AleatProd!O446)*Painel!$E$19))</f>
        <v>1015829.6379466017</v>
      </c>
      <c r="P447" s="15">
        <f>(O447*EXP(Painel!$E$12-(Painel!$E$19^2)/2+NORMSINV(AleatProd!P446)*Painel!$E$19))</f>
        <v>1018738.6715634727</v>
      </c>
      <c r="Q447" s="15">
        <f>(P447*EXP(Painel!$E$12-(Painel!$E$19^2)/2+NORMSINV(AleatProd!Q446)*Painel!$E$19))</f>
        <v>1030497.2637577757</v>
      </c>
      <c r="R447" s="15">
        <f>(Q447*EXP(Painel!$E$12-(Painel!$E$19^2)/2+NORMSINV(AleatProd!R446)*Painel!$E$19))</f>
        <v>1029908.3526283297</v>
      </c>
      <c r="S447" s="15">
        <f>(R447*EXP(Painel!$E$12-(Painel!$E$19^2)/2+NORMSINV(AleatProd!S446)*Painel!$E$19))</f>
        <v>1021777.4003565265</v>
      </c>
      <c r="T447" s="15">
        <f>(S447*EXP(Painel!$E$12-(Painel!$E$19^2)/2+NORMSINV(AleatProd!T446)*Painel!$E$19))</f>
        <v>1018419.3246283362</v>
      </c>
      <c r="U447" s="15">
        <f>(T447*EXP(Painel!$E$12-(Painel!$E$19^2)/2+NORMSINV(AleatProd!U446)*Painel!$E$19))</f>
        <v>1011605.5489832308</v>
      </c>
      <c r="V447" s="15">
        <f>(U447*EXP(Painel!$E$12-(Painel!$E$19^2)/2+NORMSINV(AleatProd!V446)*Painel!$E$19))</f>
        <v>1011878.6142482741</v>
      </c>
    </row>
    <row r="448" spans="1:22" x14ac:dyDescent="0.25">
      <c r="A448">
        <v>445</v>
      </c>
      <c r="B448" s="2">
        <f>Painel!$B$6</f>
        <v>1000000</v>
      </c>
      <c r="C448" s="15">
        <f>(B448*EXP(Painel!$E$12-(Painel!$E$19^2)/2+NORMSINV(AleatProd!C447)*Painel!$E$19))</f>
        <v>976510.59191435785</v>
      </c>
      <c r="D448" s="15">
        <f>(C448*EXP(Painel!$E$12-(Painel!$E$19^2)/2+NORMSINV(AleatProd!D447)*Painel!$E$19))</f>
        <v>986652.43964245857</v>
      </c>
      <c r="E448" s="15">
        <f>(D448*EXP(Painel!$E$12-(Painel!$E$19^2)/2+NORMSINV(AleatProd!E447)*Painel!$E$19))</f>
        <v>965570.49804430921</v>
      </c>
      <c r="F448" s="15">
        <f>(E448*EXP(Painel!$E$12-(Painel!$E$19^2)/2+NORMSINV(AleatProd!F447)*Painel!$E$19))</f>
        <v>975479.11602637731</v>
      </c>
      <c r="G448" s="15">
        <f>(F448*EXP(Painel!$E$12-(Painel!$E$19^2)/2+NORMSINV(AleatProd!G447)*Painel!$E$19))</f>
        <v>982239.7476130717</v>
      </c>
      <c r="H448" s="15">
        <f>(G448*EXP(Painel!$E$12-(Painel!$E$19^2)/2+NORMSINV(AleatProd!H447)*Painel!$E$19))</f>
        <v>984661.1015826232</v>
      </c>
      <c r="I448" s="15">
        <f>(H448*EXP(Painel!$E$12-(Painel!$E$19^2)/2+NORMSINV(AleatProd!I447)*Painel!$E$19))</f>
        <v>993585.16387787543</v>
      </c>
      <c r="J448" s="15">
        <f>(I448*EXP(Painel!$E$12-(Painel!$E$19^2)/2+NORMSINV(AleatProd!J447)*Painel!$E$19))</f>
        <v>984435.45768167824</v>
      </c>
      <c r="K448" s="15">
        <f>(J448*EXP(Painel!$E$12-(Painel!$E$19^2)/2+NORMSINV(AleatProd!K447)*Painel!$E$19))</f>
        <v>984885.28574853612</v>
      </c>
      <c r="L448" s="15">
        <f>(K448*EXP(Painel!$E$12-(Painel!$E$19^2)/2+NORMSINV(AleatProd!L447)*Painel!$E$19))</f>
        <v>977458.97714431351</v>
      </c>
      <c r="M448" s="15">
        <f>(L448*EXP(Painel!$E$12-(Painel!$E$19^2)/2+NORMSINV(AleatProd!M447)*Painel!$E$19))</f>
        <v>987103.01004999073</v>
      </c>
      <c r="N448" s="15">
        <f>(M448*EXP(Painel!$E$12-(Painel!$E$19^2)/2+NORMSINV(AleatProd!N447)*Painel!$E$19))</f>
        <v>986586.01964814926</v>
      </c>
      <c r="O448" s="15">
        <f>(N448*EXP(Painel!$E$12-(Painel!$E$19^2)/2+NORMSINV(AleatProd!O447)*Painel!$E$19))</f>
        <v>1002426.1168531112</v>
      </c>
      <c r="P448" s="15">
        <f>(O448*EXP(Painel!$E$12-(Painel!$E$19^2)/2+NORMSINV(AleatProd!P447)*Painel!$E$19))</f>
        <v>999689.8939991775</v>
      </c>
      <c r="Q448" s="15">
        <f>(P448*EXP(Painel!$E$12-(Painel!$E$19^2)/2+NORMSINV(AleatProd!Q447)*Painel!$E$19))</f>
        <v>996609.46393767034</v>
      </c>
      <c r="R448" s="15">
        <f>(Q448*EXP(Painel!$E$12-(Painel!$E$19^2)/2+NORMSINV(AleatProd!R447)*Painel!$E$19))</f>
        <v>1008880.2448449332</v>
      </c>
      <c r="S448" s="15">
        <f>(R448*EXP(Painel!$E$12-(Painel!$E$19^2)/2+NORMSINV(AleatProd!S447)*Painel!$E$19))</f>
        <v>1013783.6501817834</v>
      </c>
      <c r="T448" s="15">
        <f>(S448*EXP(Painel!$E$12-(Painel!$E$19^2)/2+NORMSINV(AleatProd!T447)*Painel!$E$19))</f>
        <v>1031888.2606492245</v>
      </c>
      <c r="U448" s="15">
        <f>(T448*EXP(Painel!$E$12-(Painel!$E$19^2)/2+NORMSINV(AleatProd!U447)*Painel!$E$19))</f>
        <v>1030901.8430779672</v>
      </c>
      <c r="V448" s="15">
        <f>(U448*EXP(Painel!$E$12-(Painel!$E$19^2)/2+NORMSINV(AleatProd!V447)*Painel!$E$19))</f>
        <v>1028474.8411691647</v>
      </c>
    </row>
    <row r="449" spans="1:22" x14ac:dyDescent="0.25">
      <c r="A449">
        <v>446</v>
      </c>
      <c r="B449" s="2">
        <f>Painel!$B$6</f>
        <v>1000000</v>
      </c>
      <c r="C449" s="15">
        <f>(B449*EXP(Painel!$E$12-(Painel!$E$19^2)/2+NORMSINV(AleatProd!C448)*Painel!$E$19))</f>
        <v>985457.28417617304</v>
      </c>
      <c r="D449" s="15">
        <f>(C449*EXP(Painel!$E$12-(Painel!$E$19^2)/2+NORMSINV(AleatProd!D448)*Painel!$E$19))</f>
        <v>991676.85303487023</v>
      </c>
      <c r="E449" s="15">
        <f>(D449*EXP(Painel!$E$12-(Painel!$E$19^2)/2+NORMSINV(AleatProd!E448)*Painel!$E$19))</f>
        <v>974486.67145892465</v>
      </c>
      <c r="F449" s="15">
        <f>(E449*EXP(Painel!$E$12-(Painel!$E$19^2)/2+NORMSINV(AleatProd!F448)*Painel!$E$19))</f>
        <v>970351.33402621956</v>
      </c>
      <c r="G449" s="15">
        <f>(F449*EXP(Painel!$E$12-(Painel!$E$19^2)/2+NORMSINV(AleatProd!G448)*Painel!$E$19))</f>
        <v>977352.42757806263</v>
      </c>
      <c r="H449" s="15">
        <f>(G449*EXP(Painel!$E$12-(Painel!$E$19^2)/2+NORMSINV(AleatProd!H448)*Painel!$E$19))</f>
        <v>982381.56152730563</v>
      </c>
      <c r="I449" s="15">
        <f>(H449*EXP(Painel!$E$12-(Painel!$E$19^2)/2+NORMSINV(AleatProd!I448)*Painel!$E$19))</f>
        <v>988354.98728918855</v>
      </c>
      <c r="J449" s="15">
        <f>(I449*EXP(Painel!$E$12-(Painel!$E$19^2)/2+NORMSINV(AleatProd!J448)*Painel!$E$19))</f>
        <v>996321.40702135616</v>
      </c>
      <c r="K449" s="15">
        <f>(J449*EXP(Painel!$E$12-(Painel!$E$19^2)/2+NORMSINV(AleatProd!K448)*Painel!$E$19))</f>
        <v>996193.90298104263</v>
      </c>
      <c r="L449" s="15">
        <f>(K449*EXP(Painel!$E$12-(Painel!$E$19^2)/2+NORMSINV(AleatProd!L448)*Painel!$E$19))</f>
        <v>990231.04611643986</v>
      </c>
      <c r="M449" s="15">
        <f>(L449*EXP(Painel!$E$12-(Painel!$E$19^2)/2+NORMSINV(AleatProd!M448)*Painel!$E$19))</f>
        <v>976056.95975053078</v>
      </c>
      <c r="N449" s="15">
        <f>(M449*EXP(Painel!$E$12-(Painel!$E$19^2)/2+NORMSINV(AleatProd!N448)*Painel!$E$19))</f>
        <v>970699.50193312089</v>
      </c>
      <c r="O449" s="15">
        <f>(N449*EXP(Painel!$E$12-(Painel!$E$19^2)/2+NORMSINV(AleatProd!O448)*Painel!$E$19))</f>
        <v>978308.1225972299</v>
      </c>
      <c r="P449" s="15">
        <f>(O449*EXP(Painel!$E$12-(Painel!$E$19^2)/2+NORMSINV(AleatProd!P448)*Painel!$E$19))</f>
        <v>989191.20650334004</v>
      </c>
      <c r="Q449" s="15">
        <f>(P449*EXP(Painel!$E$12-(Painel!$E$19^2)/2+NORMSINV(AleatProd!Q448)*Painel!$E$19))</f>
        <v>1000862.9299965944</v>
      </c>
      <c r="R449" s="15">
        <f>(Q449*EXP(Painel!$E$12-(Painel!$E$19^2)/2+NORMSINV(AleatProd!R448)*Painel!$E$19))</f>
        <v>1002685.2718770391</v>
      </c>
      <c r="S449" s="15">
        <f>(R449*EXP(Painel!$E$12-(Painel!$E$19^2)/2+NORMSINV(AleatProd!S448)*Painel!$E$19))</f>
        <v>995376.06217875099</v>
      </c>
      <c r="T449" s="15">
        <f>(S449*EXP(Painel!$E$12-(Painel!$E$19^2)/2+NORMSINV(AleatProd!T448)*Painel!$E$19))</f>
        <v>990967.981676572</v>
      </c>
      <c r="U449" s="15">
        <f>(T449*EXP(Painel!$E$12-(Painel!$E$19^2)/2+NORMSINV(AleatProd!U448)*Painel!$E$19))</f>
        <v>1008603.5280666779</v>
      </c>
      <c r="V449" s="15">
        <f>(U449*EXP(Painel!$E$12-(Painel!$E$19^2)/2+NORMSINV(AleatProd!V448)*Painel!$E$19))</f>
        <v>1010785.9799593406</v>
      </c>
    </row>
    <row r="450" spans="1:22" x14ac:dyDescent="0.25">
      <c r="A450">
        <v>447</v>
      </c>
      <c r="B450" s="2">
        <f>Painel!$B$6</f>
        <v>1000000</v>
      </c>
      <c r="C450" s="15">
        <f>(B450*EXP(Painel!$E$12-(Painel!$E$19^2)/2+NORMSINV(AleatProd!C449)*Painel!$E$19))</f>
        <v>1000348.4391088877</v>
      </c>
      <c r="D450" s="15">
        <f>(C450*EXP(Painel!$E$12-(Painel!$E$19^2)/2+NORMSINV(AleatProd!D449)*Painel!$E$19))</f>
        <v>1016239.5543718216</v>
      </c>
      <c r="E450" s="15">
        <f>(D450*EXP(Painel!$E$12-(Painel!$E$19^2)/2+NORMSINV(AleatProd!E449)*Painel!$E$19))</f>
        <v>1028541.1318751858</v>
      </c>
      <c r="F450" s="15">
        <f>(E450*EXP(Painel!$E$12-(Painel!$E$19^2)/2+NORMSINV(AleatProd!F449)*Painel!$E$19))</f>
        <v>1026303.862354122</v>
      </c>
      <c r="G450" s="15">
        <f>(F450*EXP(Painel!$E$12-(Painel!$E$19^2)/2+NORMSINV(AleatProd!G449)*Painel!$E$19))</f>
        <v>1022128.3989683851</v>
      </c>
      <c r="H450" s="15">
        <f>(G450*EXP(Painel!$E$12-(Painel!$E$19^2)/2+NORMSINV(AleatProd!H449)*Painel!$E$19))</f>
        <v>1015409.233714969</v>
      </c>
      <c r="I450" s="15">
        <f>(H450*EXP(Painel!$E$12-(Painel!$E$19^2)/2+NORMSINV(AleatProd!I449)*Painel!$E$19))</f>
        <v>1009357.8987512884</v>
      </c>
      <c r="J450" s="15">
        <f>(I450*EXP(Painel!$E$12-(Painel!$E$19^2)/2+NORMSINV(AleatProd!J449)*Painel!$E$19))</f>
        <v>1002351.0096227803</v>
      </c>
      <c r="K450" s="15">
        <f>(J450*EXP(Painel!$E$12-(Painel!$E$19^2)/2+NORMSINV(AleatProd!K449)*Painel!$E$19))</f>
        <v>1005243.6835687505</v>
      </c>
      <c r="L450" s="15">
        <f>(K450*EXP(Painel!$E$12-(Painel!$E$19^2)/2+NORMSINV(AleatProd!L449)*Painel!$E$19))</f>
        <v>1007988.0574734902</v>
      </c>
      <c r="M450" s="15">
        <f>(L450*EXP(Painel!$E$12-(Painel!$E$19^2)/2+NORMSINV(AleatProd!M449)*Painel!$E$19))</f>
        <v>997775.99460475519</v>
      </c>
      <c r="N450" s="15">
        <f>(M450*EXP(Painel!$E$12-(Painel!$E$19^2)/2+NORMSINV(AleatProd!N449)*Painel!$E$19))</f>
        <v>981876.40802747011</v>
      </c>
      <c r="O450" s="15">
        <f>(N450*EXP(Painel!$E$12-(Painel!$E$19^2)/2+NORMSINV(AleatProd!O449)*Painel!$E$19))</f>
        <v>987350.01550976466</v>
      </c>
      <c r="P450" s="15">
        <f>(O450*EXP(Painel!$E$12-(Painel!$E$19^2)/2+NORMSINV(AleatProd!P449)*Painel!$E$19))</f>
        <v>981354.53534492396</v>
      </c>
      <c r="Q450" s="15">
        <f>(P450*EXP(Painel!$E$12-(Painel!$E$19^2)/2+NORMSINV(AleatProd!Q449)*Painel!$E$19))</f>
        <v>964073.39118397515</v>
      </c>
      <c r="R450" s="15">
        <f>(Q450*EXP(Painel!$E$12-(Painel!$E$19^2)/2+NORMSINV(AleatProd!R449)*Painel!$E$19))</f>
        <v>954464.66528030846</v>
      </c>
      <c r="S450" s="15">
        <f>(R450*EXP(Painel!$E$12-(Painel!$E$19^2)/2+NORMSINV(AleatProd!S449)*Painel!$E$19))</f>
        <v>957962.87337188306</v>
      </c>
      <c r="T450" s="15">
        <f>(S450*EXP(Painel!$E$12-(Painel!$E$19^2)/2+NORMSINV(AleatProd!T449)*Painel!$E$19))</f>
        <v>940912.03480676038</v>
      </c>
      <c r="U450" s="15">
        <f>(T450*EXP(Painel!$E$12-(Painel!$E$19^2)/2+NORMSINV(AleatProd!U449)*Painel!$E$19))</f>
        <v>924958.32318163279</v>
      </c>
      <c r="V450" s="15">
        <f>(U450*EXP(Painel!$E$12-(Painel!$E$19^2)/2+NORMSINV(AleatProd!V449)*Painel!$E$19))</f>
        <v>915793.79642079805</v>
      </c>
    </row>
    <row r="451" spans="1:22" x14ac:dyDescent="0.25">
      <c r="A451">
        <v>448</v>
      </c>
      <c r="B451" s="2">
        <f>Painel!$B$6</f>
        <v>1000000</v>
      </c>
      <c r="C451" s="15">
        <f>(B451*EXP(Painel!$E$12-(Painel!$E$19^2)/2+NORMSINV(AleatProd!C450)*Painel!$E$19))</f>
        <v>1012153.940768721</v>
      </c>
      <c r="D451" s="15">
        <f>(C451*EXP(Painel!$E$12-(Painel!$E$19^2)/2+NORMSINV(AleatProd!D450)*Painel!$E$19))</f>
        <v>1023411.8909318799</v>
      </c>
      <c r="E451" s="15">
        <f>(D451*EXP(Painel!$E$12-(Painel!$E$19^2)/2+NORMSINV(AleatProd!E450)*Painel!$E$19))</f>
        <v>1016665.659758816</v>
      </c>
      <c r="F451" s="15">
        <f>(E451*EXP(Painel!$E$12-(Painel!$E$19^2)/2+NORMSINV(AleatProd!F450)*Painel!$E$19))</f>
        <v>1019510.6643186581</v>
      </c>
      <c r="G451" s="15">
        <f>(F451*EXP(Painel!$E$12-(Painel!$E$19^2)/2+NORMSINV(AleatProd!G450)*Painel!$E$19))</f>
        <v>1019867.1787077988</v>
      </c>
      <c r="H451" s="15">
        <f>(G451*EXP(Painel!$E$12-(Painel!$E$19^2)/2+NORMSINV(AleatProd!H450)*Painel!$E$19))</f>
        <v>1004945.7411155592</v>
      </c>
      <c r="I451" s="15">
        <f>(H451*EXP(Painel!$E$12-(Painel!$E$19^2)/2+NORMSINV(AleatProd!I450)*Painel!$E$19))</f>
        <v>1019158.8109184568</v>
      </c>
      <c r="J451" s="15">
        <f>(I451*EXP(Painel!$E$12-(Painel!$E$19^2)/2+NORMSINV(AleatProd!J450)*Painel!$E$19))</f>
        <v>1024715.313443923</v>
      </c>
      <c r="K451" s="15">
        <f>(J451*EXP(Painel!$E$12-(Painel!$E$19^2)/2+NORMSINV(AleatProd!K450)*Painel!$E$19))</f>
        <v>1027464.2555886398</v>
      </c>
      <c r="L451" s="15">
        <f>(K451*EXP(Painel!$E$12-(Painel!$E$19^2)/2+NORMSINV(AleatProd!L450)*Painel!$E$19))</f>
        <v>1009910.5532181619</v>
      </c>
      <c r="M451" s="15">
        <f>(L451*EXP(Painel!$E$12-(Painel!$E$19^2)/2+NORMSINV(AleatProd!M450)*Painel!$E$19))</f>
        <v>1009914.160327451</v>
      </c>
      <c r="N451" s="15">
        <f>(M451*EXP(Painel!$E$12-(Painel!$E$19^2)/2+NORMSINV(AleatProd!N450)*Painel!$E$19))</f>
        <v>1006653.923162301</v>
      </c>
      <c r="O451" s="15">
        <f>(N451*EXP(Painel!$E$12-(Painel!$E$19^2)/2+NORMSINV(AleatProd!O450)*Painel!$E$19))</f>
        <v>1011846.1374085419</v>
      </c>
      <c r="P451" s="15">
        <f>(O451*EXP(Painel!$E$12-(Painel!$E$19^2)/2+NORMSINV(AleatProd!P450)*Painel!$E$19))</f>
        <v>996098.74917178112</v>
      </c>
      <c r="Q451" s="15">
        <f>(P451*EXP(Painel!$E$12-(Painel!$E$19^2)/2+NORMSINV(AleatProd!Q450)*Painel!$E$19))</f>
        <v>1008581.8342704264</v>
      </c>
      <c r="R451" s="15">
        <f>(Q451*EXP(Painel!$E$12-(Painel!$E$19^2)/2+NORMSINV(AleatProd!R450)*Painel!$E$19))</f>
        <v>1005143.0326823948</v>
      </c>
      <c r="S451" s="15">
        <f>(R451*EXP(Painel!$E$12-(Painel!$E$19^2)/2+NORMSINV(AleatProd!S450)*Painel!$E$19))</f>
        <v>995774.94869280246</v>
      </c>
      <c r="T451" s="15">
        <f>(S451*EXP(Painel!$E$12-(Painel!$E$19^2)/2+NORMSINV(AleatProd!T450)*Painel!$E$19))</f>
        <v>998270.91888892278</v>
      </c>
      <c r="U451" s="15">
        <f>(T451*EXP(Painel!$E$12-(Painel!$E$19^2)/2+NORMSINV(AleatProd!U450)*Painel!$E$19))</f>
        <v>992012.09892704326</v>
      </c>
      <c r="V451" s="15">
        <f>(U451*EXP(Painel!$E$12-(Painel!$E$19^2)/2+NORMSINV(AleatProd!V450)*Painel!$E$19))</f>
        <v>1006820.4086712566</v>
      </c>
    </row>
    <row r="452" spans="1:22" x14ac:dyDescent="0.25">
      <c r="A452">
        <v>449</v>
      </c>
      <c r="B452" s="2">
        <f>Painel!$B$6</f>
        <v>1000000</v>
      </c>
      <c r="C452" s="15">
        <f>(B452*EXP(Painel!$E$12-(Painel!$E$19^2)/2+NORMSINV(AleatProd!C451)*Painel!$E$19))</f>
        <v>991562.09808760788</v>
      </c>
      <c r="D452" s="15">
        <f>(C452*EXP(Painel!$E$12-(Painel!$E$19^2)/2+NORMSINV(AleatProd!D451)*Painel!$E$19))</f>
        <v>1001189.2516988962</v>
      </c>
      <c r="E452" s="15">
        <f>(D452*EXP(Painel!$E$12-(Painel!$E$19^2)/2+NORMSINV(AleatProd!E451)*Painel!$E$19))</f>
        <v>994205.57411263848</v>
      </c>
      <c r="F452" s="15">
        <f>(E452*EXP(Painel!$E$12-(Painel!$E$19^2)/2+NORMSINV(AleatProd!F451)*Painel!$E$19))</f>
        <v>1002082.2493518062</v>
      </c>
      <c r="G452" s="15">
        <f>(F452*EXP(Painel!$E$12-(Painel!$E$19^2)/2+NORMSINV(AleatProd!G451)*Painel!$E$19))</f>
        <v>1001232.1631568255</v>
      </c>
      <c r="H452" s="15">
        <f>(G452*EXP(Painel!$E$12-(Painel!$E$19^2)/2+NORMSINV(AleatProd!H451)*Painel!$E$19))</f>
        <v>1000641.1633717325</v>
      </c>
      <c r="I452" s="15">
        <f>(H452*EXP(Painel!$E$12-(Painel!$E$19^2)/2+NORMSINV(AleatProd!I451)*Painel!$E$19))</f>
        <v>1003354.5797554749</v>
      </c>
      <c r="J452" s="15">
        <f>(I452*EXP(Painel!$E$12-(Painel!$E$19^2)/2+NORMSINV(AleatProd!J451)*Painel!$E$19))</f>
        <v>982394.4592602473</v>
      </c>
      <c r="K452" s="15">
        <f>(J452*EXP(Painel!$E$12-(Painel!$E$19^2)/2+NORMSINV(AleatProd!K451)*Painel!$E$19))</f>
        <v>991377.23478455062</v>
      </c>
      <c r="L452" s="15">
        <f>(K452*EXP(Painel!$E$12-(Painel!$E$19^2)/2+NORMSINV(AleatProd!L451)*Painel!$E$19))</f>
        <v>990707.13889110333</v>
      </c>
      <c r="M452" s="15">
        <f>(L452*EXP(Painel!$E$12-(Painel!$E$19^2)/2+NORMSINV(AleatProd!M451)*Painel!$E$19))</f>
        <v>987502.24867661984</v>
      </c>
      <c r="N452" s="15">
        <f>(M452*EXP(Painel!$E$12-(Painel!$E$19^2)/2+NORMSINV(AleatProd!N451)*Painel!$E$19))</f>
        <v>989360.1165205898</v>
      </c>
      <c r="O452" s="15">
        <f>(N452*EXP(Painel!$E$12-(Painel!$E$19^2)/2+NORMSINV(AleatProd!O451)*Painel!$E$19))</f>
        <v>992633.84189463535</v>
      </c>
      <c r="P452" s="15">
        <f>(O452*EXP(Painel!$E$12-(Painel!$E$19^2)/2+NORMSINV(AleatProd!P451)*Painel!$E$19))</f>
        <v>1004319.1607314389</v>
      </c>
      <c r="Q452" s="15">
        <f>(P452*EXP(Painel!$E$12-(Painel!$E$19^2)/2+NORMSINV(AleatProd!Q451)*Painel!$E$19))</f>
        <v>1012227.6952074816</v>
      </c>
      <c r="R452" s="15">
        <f>(Q452*EXP(Painel!$E$12-(Painel!$E$19^2)/2+NORMSINV(AleatProd!R451)*Painel!$E$19))</f>
        <v>1004156.4788694396</v>
      </c>
      <c r="S452" s="15">
        <f>(R452*EXP(Painel!$E$12-(Painel!$E$19^2)/2+NORMSINV(AleatProd!S451)*Painel!$E$19))</f>
        <v>989762.71196248347</v>
      </c>
      <c r="T452" s="15">
        <f>(S452*EXP(Painel!$E$12-(Painel!$E$19^2)/2+NORMSINV(AleatProd!T451)*Painel!$E$19))</f>
        <v>979847.87628295936</v>
      </c>
      <c r="U452" s="15">
        <f>(T452*EXP(Painel!$E$12-(Painel!$E$19^2)/2+NORMSINV(AleatProd!U451)*Painel!$E$19))</f>
        <v>981888.42017589195</v>
      </c>
      <c r="V452" s="15">
        <f>(U452*EXP(Painel!$E$12-(Painel!$E$19^2)/2+NORMSINV(AleatProd!V451)*Painel!$E$19))</f>
        <v>989121.59611574991</v>
      </c>
    </row>
    <row r="453" spans="1:22" x14ac:dyDescent="0.25">
      <c r="A453">
        <v>450</v>
      </c>
      <c r="B453" s="2">
        <f>Painel!$B$6</f>
        <v>1000000</v>
      </c>
      <c r="C453" s="15">
        <f>(B453*EXP(Painel!$E$12-(Painel!$E$19^2)/2+NORMSINV(AleatProd!C452)*Painel!$E$19))</f>
        <v>1000531.4922804602</v>
      </c>
      <c r="D453" s="15">
        <f>(C453*EXP(Painel!$E$12-(Painel!$E$19^2)/2+NORMSINV(AleatProd!D452)*Painel!$E$19))</f>
        <v>1000374.5435553333</v>
      </c>
      <c r="E453" s="15">
        <f>(D453*EXP(Painel!$E$12-(Painel!$E$19^2)/2+NORMSINV(AleatProd!E452)*Painel!$E$19))</f>
        <v>1018638.3807308815</v>
      </c>
      <c r="F453" s="15">
        <f>(E453*EXP(Painel!$E$12-(Painel!$E$19^2)/2+NORMSINV(AleatProd!F452)*Painel!$E$19))</f>
        <v>995938.20682570233</v>
      </c>
      <c r="G453" s="15">
        <f>(F453*EXP(Painel!$E$12-(Painel!$E$19^2)/2+NORMSINV(AleatProd!G452)*Painel!$E$19))</f>
        <v>983753.73861970962</v>
      </c>
      <c r="H453" s="15">
        <f>(G453*EXP(Painel!$E$12-(Painel!$E$19^2)/2+NORMSINV(AleatProd!H452)*Painel!$E$19))</f>
        <v>983064.61630806385</v>
      </c>
      <c r="I453" s="15">
        <f>(H453*EXP(Painel!$E$12-(Painel!$E$19^2)/2+NORMSINV(AleatProd!I452)*Painel!$E$19))</f>
        <v>968280.78890795517</v>
      </c>
      <c r="J453" s="15">
        <f>(I453*EXP(Painel!$E$12-(Painel!$E$19^2)/2+NORMSINV(AleatProd!J452)*Painel!$E$19))</f>
        <v>962361.91573404323</v>
      </c>
      <c r="K453" s="15">
        <f>(J453*EXP(Painel!$E$12-(Painel!$E$19^2)/2+NORMSINV(AleatProd!K452)*Painel!$E$19))</f>
        <v>967575.73738874192</v>
      </c>
      <c r="L453" s="15">
        <f>(K453*EXP(Painel!$E$12-(Painel!$E$19^2)/2+NORMSINV(AleatProd!L452)*Painel!$E$19))</f>
        <v>971671.02247653599</v>
      </c>
      <c r="M453" s="15">
        <f>(L453*EXP(Painel!$E$12-(Painel!$E$19^2)/2+NORMSINV(AleatProd!M452)*Painel!$E$19))</f>
        <v>976104.58642485226</v>
      </c>
      <c r="N453" s="15">
        <f>(M453*EXP(Painel!$E$12-(Painel!$E$19^2)/2+NORMSINV(AleatProd!N452)*Painel!$E$19))</f>
        <v>970935.54017832794</v>
      </c>
      <c r="O453" s="15">
        <f>(N453*EXP(Painel!$E$12-(Painel!$E$19^2)/2+NORMSINV(AleatProd!O452)*Painel!$E$19))</f>
        <v>959694.50730562082</v>
      </c>
      <c r="P453" s="15">
        <f>(O453*EXP(Painel!$E$12-(Painel!$E$19^2)/2+NORMSINV(AleatProd!P452)*Painel!$E$19))</f>
        <v>957594.15617277473</v>
      </c>
      <c r="Q453" s="15">
        <f>(P453*EXP(Painel!$E$12-(Painel!$E$19^2)/2+NORMSINV(AleatProd!Q452)*Painel!$E$19))</f>
        <v>944735.89303206909</v>
      </c>
      <c r="R453" s="15">
        <f>(Q453*EXP(Painel!$E$12-(Painel!$E$19^2)/2+NORMSINV(AleatProd!R452)*Painel!$E$19))</f>
        <v>934585.66573652555</v>
      </c>
      <c r="S453" s="15">
        <f>(R453*EXP(Painel!$E$12-(Painel!$E$19^2)/2+NORMSINV(AleatProd!S452)*Painel!$E$19))</f>
        <v>935005.80275871884</v>
      </c>
      <c r="T453" s="15">
        <f>(S453*EXP(Painel!$E$12-(Painel!$E$19^2)/2+NORMSINV(AleatProd!T452)*Painel!$E$19))</f>
        <v>942062.95931173547</v>
      </c>
      <c r="U453" s="15">
        <f>(T453*EXP(Painel!$E$12-(Painel!$E$19^2)/2+NORMSINV(AleatProd!U452)*Painel!$E$19))</f>
        <v>945810.17996157904</v>
      </c>
      <c r="V453" s="15">
        <f>(U453*EXP(Painel!$E$12-(Painel!$E$19^2)/2+NORMSINV(AleatProd!V452)*Painel!$E$19))</f>
        <v>947201.30451779277</v>
      </c>
    </row>
    <row r="454" spans="1:22" x14ac:dyDescent="0.25">
      <c r="A454">
        <v>451</v>
      </c>
      <c r="B454" s="2">
        <f>Painel!$B$6</f>
        <v>1000000</v>
      </c>
      <c r="C454" s="15">
        <f>(B454*EXP(Painel!$E$12-(Painel!$E$19^2)/2+NORMSINV(AleatProd!C453)*Painel!$E$19))</f>
        <v>995298.07621713693</v>
      </c>
      <c r="D454" s="15">
        <f>(C454*EXP(Painel!$E$12-(Painel!$E$19^2)/2+NORMSINV(AleatProd!D453)*Painel!$E$19))</f>
        <v>1005097.1179301441</v>
      </c>
      <c r="E454" s="15">
        <f>(D454*EXP(Painel!$E$12-(Painel!$E$19^2)/2+NORMSINV(AleatProd!E453)*Painel!$E$19))</f>
        <v>1005999.8210157045</v>
      </c>
      <c r="F454" s="15">
        <f>(E454*EXP(Painel!$E$12-(Painel!$E$19^2)/2+NORMSINV(AleatProd!F453)*Painel!$E$19))</f>
        <v>1011579.9886711109</v>
      </c>
      <c r="G454" s="15">
        <f>(F454*EXP(Painel!$E$12-(Painel!$E$19^2)/2+NORMSINV(AleatProd!G453)*Painel!$E$19))</f>
        <v>1010938.6547178789</v>
      </c>
      <c r="H454" s="15">
        <f>(G454*EXP(Painel!$E$12-(Painel!$E$19^2)/2+NORMSINV(AleatProd!H453)*Painel!$E$19))</f>
        <v>1010483.3061278056</v>
      </c>
      <c r="I454" s="15">
        <f>(H454*EXP(Painel!$E$12-(Painel!$E$19^2)/2+NORMSINV(AleatProd!I453)*Painel!$E$19))</f>
        <v>1011041.787425456</v>
      </c>
      <c r="J454" s="15">
        <f>(I454*EXP(Painel!$E$12-(Painel!$E$19^2)/2+NORMSINV(AleatProd!J453)*Painel!$E$19))</f>
        <v>1002924.8138157579</v>
      </c>
      <c r="K454" s="15">
        <f>(J454*EXP(Painel!$E$12-(Painel!$E$19^2)/2+NORMSINV(AleatProd!K453)*Painel!$E$19))</f>
        <v>1003427.4105265511</v>
      </c>
      <c r="L454" s="15">
        <f>(K454*EXP(Painel!$E$12-(Painel!$E$19^2)/2+NORMSINV(AleatProd!L453)*Painel!$E$19))</f>
        <v>992776.62154599023</v>
      </c>
      <c r="M454" s="15">
        <f>(L454*EXP(Painel!$E$12-(Painel!$E$19^2)/2+NORMSINV(AleatProd!M453)*Painel!$E$19))</f>
        <v>995691.95197781071</v>
      </c>
      <c r="N454" s="15">
        <f>(M454*EXP(Painel!$E$12-(Painel!$E$19^2)/2+NORMSINV(AleatProd!N453)*Painel!$E$19))</f>
        <v>999995.85151958279</v>
      </c>
      <c r="O454" s="15">
        <f>(N454*EXP(Painel!$E$12-(Painel!$E$19^2)/2+NORMSINV(AleatProd!O453)*Painel!$E$19))</f>
        <v>1002962.4775575118</v>
      </c>
      <c r="P454" s="15">
        <f>(O454*EXP(Painel!$E$12-(Painel!$E$19^2)/2+NORMSINV(AleatProd!P453)*Painel!$E$19))</f>
        <v>1000178.2484589058</v>
      </c>
      <c r="Q454" s="15">
        <f>(P454*EXP(Painel!$E$12-(Painel!$E$19^2)/2+NORMSINV(AleatProd!Q453)*Painel!$E$19))</f>
        <v>1019733.2088899958</v>
      </c>
      <c r="R454" s="15">
        <f>(Q454*EXP(Painel!$E$12-(Painel!$E$19^2)/2+NORMSINV(AleatProd!R453)*Painel!$E$19))</f>
        <v>1041319.2817483443</v>
      </c>
      <c r="S454" s="15">
        <f>(R454*EXP(Painel!$E$12-(Painel!$E$19^2)/2+NORMSINV(AleatProd!S453)*Painel!$E$19))</f>
        <v>1040246.3850256354</v>
      </c>
      <c r="T454" s="15">
        <f>(S454*EXP(Painel!$E$12-(Painel!$E$19^2)/2+NORMSINV(AleatProd!T453)*Painel!$E$19))</f>
        <v>1051122.3434954809</v>
      </c>
      <c r="U454" s="15">
        <f>(T454*EXP(Painel!$E$12-(Painel!$E$19^2)/2+NORMSINV(AleatProd!U453)*Painel!$E$19))</f>
        <v>1061397.159573955</v>
      </c>
      <c r="V454" s="15">
        <f>(U454*EXP(Painel!$E$12-(Painel!$E$19^2)/2+NORMSINV(AleatProd!V453)*Painel!$E$19))</f>
        <v>1070540.8169132338</v>
      </c>
    </row>
    <row r="455" spans="1:22" x14ac:dyDescent="0.25">
      <c r="A455">
        <v>452</v>
      </c>
      <c r="B455" s="2">
        <f>Painel!$B$6</f>
        <v>1000000</v>
      </c>
      <c r="C455" s="15">
        <f>(B455*EXP(Painel!$E$12-(Painel!$E$19^2)/2+NORMSINV(AleatProd!C454)*Painel!$E$19))</f>
        <v>984016.79056056519</v>
      </c>
      <c r="D455" s="15">
        <f>(C455*EXP(Painel!$E$12-(Painel!$E$19^2)/2+NORMSINV(AleatProd!D454)*Painel!$E$19))</f>
        <v>966948.19613014883</v>
      </c>
      <c r="E455" s="15">
        <f>(D455*EXP(Painel!$E$12-(Painel!$E$19^2)/2+NORMSINV(AleatProd!E454)*Painel!$E$19))</f>
        <v>981660.87066395767</v>
      </c>
      <c r="F455" s="15">
        <f>(E455*EXP(Painel!$E$12-(Painel!$E$19^2)/2+NORMSINV(AleatProd!F454)*Painel!$E$19))</f>
        <v>989539.97006921307</v>
      </c>
      <c r="G455" s="15">
        <f>(F455*EXP(Painel!$E$12-(Painel!$E$19^2)/2+NORMSINV(AleatProd!G454)*Painel!$E$19))</f>
        <v>979926.44832280546</v>
      </c>
      <c r="H455" s="15">
        <f>(G455*EXP(Painel!$E$12-(Painel!$E$19^2)/2+NORMSINV(AleatProd!H454)*Painel!$E$19))</f>
        <v>992746.5266070693</v>
      </c>
      <c r="I455" s="15">
        <f>(H455*EXP(Painel!$E$12-(Painel!$E$19^2)/2+NORMSINV(AleatProd!I454)*Painel!$E$19))</f>
        <v>986562.67839119025</v>
      </c>
      <c r="J455" s="15">
        <f>(I455*EXP(Painel!$E$12-(Painel!$E$19^2)/2+NORMSINV(AleatProd!J454)*Painel!$E$19))</f>
        <v>991780.27697494172</v>
      </c>
      <c r="K455" s="15">
        <f>(J455*EXP(Painel!$E$12-(Painel!$E$19^2)/2+NORMSINV(AleatProd!K454)*Painel!$E$19))</f>
        <v>1004949.3965911509</v>
      </c>
      <c r="L455" s="15">
        <f>(K455*EXP(Painel!$E$12-(Painel!$E$19^2)/2+NORMSINV(AleatProd!L454)*Painel!$E$19))</f>
        <v>996601.37454929622</v>
      </c>
      <c r="M455" s="15">
        <f>(L455*EXP(Painel!$E$12-(Painel!$E$19^2)/2+NORMSINV(AleatProd!M454)*Painel!$E$19))</f>
        <v>993676.22752264305</v>
      </c>
      <c r="N455" s="15">
        <f>(M455*EXP(Painel!$E$12-(Painel!$E$19^2)/2+NORMSINV(AleatProd!N454)*Painel!$E$19))</f>
        <v>1001848.3896058722</v>
      </c>
      <c r="O455" s="15">
        <f>(N455*EXP(Painel!$E$12-(Painel!$E$19^2)/2+NORMSINV(AleatProd!O454)*Painel!$E$19))</f>
        <v>995320.1818026402</v>
      </c>
      <c r="P455" s="15">
        <f>(O455*EXP(Painel!$E$12-(Painel!$E$19^2)/2+NORMSINV(AleatProd!P454)*Painel!$E$19))</f>
        <v>1004308.0978776399</v>
      </c>
      <c r="Q455" s="15">
        <f>(P455*EXP(Painel!$E$12-(Painel!$E$19^2)/2+NORMSINV(AleatProd!Q454)*Painel!$E$19))</f>
        <v>1011467.3023545142</v>
      </c>
      <c r="R455" s="15">
        <f>(Q455*EXP(Painel!$E$12-(Painel!$E$19^2)/2+NORMSINV(AleatProd!R454)*Painel!$E$19))</f>
        <v>1023433.2796097253</v>
      </c>
      <c r="S455" s="15">
        <f>(R455*EXP(Painel!$E$12-(Painel!$E$19^2)/2+NORMSINV(AleatProd!S454)*Painel!$E$19))</f>
        <v>1035872.982460112</v>
      </c>
      <c r="T455" s="15">
        <f>(S455*EXP(Painel!$E$12-(Painel!$E$19^2)/2+NORMSINV(AleatProd!T454)*Painel!$E$19))</f>
        <v>1054283.4219686245</v>
      </c>
      <c r="U455" s="15">
        <f>(T455*EXP(Painel!$E$12-(Painel!$E$19^2)/2+NORMSINV(AleatProd!U454)*Painel!$E$19))</f>
        <v>1049551.7937571218</v>
      </c>
      <c r="V455" s="15">
        <f>(U455*EXP(Painel!$E$12-(Painel!$E$19^2)/2+NORMSINV(AleatProd!V454)*Painel!$E$19))</f>
        <v>1068798.9665402023</v>
      </c>
    </row>
    <row r="456" spans="1:22" x14ac:dyDescent="0.25">
      <c r="A456">
        <v>453</v>
      </c>
      <c r="B456" s="2">
        <f>Painel!$B$6</f>
        <v>1000000</v>
      </c>
      <c r="C456" s="15">
        <f>(B456*EXP(Painel!$E$12-(Painel!$E$19^2)/2+NORMSINV(AleatProd!C455)*Painel!$E$19))</f>
        <v>1012938.9799861521</v>
      </c>
      <c r="D456" s="15">
        <f>(C456*EXP(Painel!$E$12-(Painel!$E$19^2)/2+NORMSINV(AleatProd!D455)*Painel!$E$19))</f>
        <v>1025564.4612683073</v>
      </c>
      <c r="E456" s="15">
        <f>(D456*EXP(Painel!$E$12-(Painel!$E$19^2)/2+NORMSINV(AleatProd!E455)*Painel!$E$19))</f>
        <v>1017793.4163521022</v>
      </c>
      <c r="F456" s="15">
        <f>(E456*EXP(Painel!$E$12-(Painel!$E$19^2)/2+NORMSINV(AleatProd!F455)*Painel!$E$19))</f>
        <v>989050.67121661722</v>
      </c>
      <c r="G456" s="15">
        <f>(F456*EXP(Painel!$E$12-(Painel!$E$19^2)/2+NORMSINV(AleatProd!G455)*Painel!$E$19))</f>
        <v>987700.89343121974</v>
      </c>
      <c r="H456" s="15">
        <f>(G456*EXP(Painel!$E$12-(Painel!$E$19^2)/2+NORMSINV(AleatProd!H455)*Painel!$E$19))</f>
        <v>995478.18291561946</v>
      </c>
      <c r="I456" s="15">
        <f>(H456*EXP(Painel!$E$12-(Painel!$E$19^2)/2+NORMSINV(AleatProd!I455)*Painel!$E$19))</f>
        <v>994602.07107689977</v>
      </c>
      <c r="J456" s="15">
        <f>(I456*EXP(Painel!$E$12-(Painel!$E$19^2)/2+NORMSINV(AleatProd!J455)*Painel!$E$19))</f>
        <v>990578.04415696359</v>
      </c>
      <c r="K456" s="15">
        <f>(J456*EXP(Painel!$E$12-(Painel!$E$19^2)/2+NORMSINV(AleatProd!K455)*Painel!$E$19))</f>
        <v>1002598.9748227329</v>
      </c>
      <c r="L456" s="15">
        <f>(K456*EXP(Painel!$E$12-(Painel!$E$19^2)/2+NORMSINV(AleatProd!L455)*Painel!$E$19))</f>
        <v>1009616.3706535449</v>
      </c>
      <c r="M456" s="15">
        <f>(L456*EXP(Painel!$E$12-(Painel!$E$19^2)/2+NORMSINV(AleatProd!M455)*Painel!$E$19))</f>
        <v>981411.05614640564</v>
      </c>
      <c r="N456" s="15">
        <f>(M456*EXP(Painel!$E$12-(Painel!$E$19^2)/2+NORMSINV(AleatProd!N455)*Painel!$E$19))</f>
        <v>967292.30610568251</v>
      </c>
      <c r="O456" s="15">
        <f>(N456*EXP(Painel!$E$12-(Painel!$E$19^2)/2+NORMSINV(AleatProd!O455)*Painel!$E$19))</f>
        <v>985037.180096503</v>
      </c>
      <c r="P456" s="15">
        <f>(O456*EXP(Painel!$E$12-(Painel!$E$19^2)/2+NORMSINV(AleatProd!P455)*Painel!$E$19))</f>
        <v>978181.97995564609</v>
      </c>
      <c r="Q456" s="15">
        <f>(P456*EXP(Painel!$E$12-(Painel!$E$19^2)/2+NORMSINV(AleatProd!Q455)*Painel!$E$19))</f>
        <v>973417.95272683876</v>
      </c>
      <c r="R456" s="15">
        <f>(Q456*EXP(Painel!$E$12-(Painel!$E$19^2)/2+NORMSINV(AleatProd!R455)*Painel!$E$19))</f>
        <v>967902.45772324712</v>
      </c>
      <c r="S456" s="15">
        <f>(R456*EXP(Painel!$E$12-(Painel!$E$19^2)/2+NORMSINV(AleatProd!S455)*Painel!$E$19))</f>
        <v>950144.30582632229</v>
      </c>
      <c r="T456" s="15">
        <f>(S456*EXP(Painel!$E$12-(Painel!$E$19^2)/2+NORMSINV(AleatProd!T455)*Painel!$E$19))</f>
        <v>966788.88384143042</v>
      </c>
      <c r="U456" s="15">
        <f>(T456*EXP(Painel!$E$12-(Painel!$E$19^2)/2+NORMSINV(AleatProd!U455)*Painel!$E$19))</f>
        <v>961020.93544558377</v>
      </c>
      <c r="V456" s="15">
        <f>(U456*EXP(Painel!$E$12-(Painel!$E$19^2)/2+NORMSINV(AleatProd!V455)*Painel!$E$19))</f>
        <v>952475.17657741869</v>
      </c>
    </row>
    <row r="457" spans="1:22" x14ac:dyDescent="0.25">
      <c r="A457">
        <v>454</v>
      </c>
      <c r="B457" s="2">
        <f>Painel!$B$6</f>
        <v>1000000</v>
      </c>
      <c r="C457" s="15">
        <f>(B457*EXP(Painel!$E$12-(Painel!$E$19^2)/2+NORMSINV(AleatProd!C456)*Painel!$E$19))</f>
        <v>996017.60460114665</v>
      </c>
      <c r="D457" s="15">
        <f>(C457*EXP(Painel!$E$12-(Painel!$E$19^2)/2+NORMSINV(AleatProd!D456)*Painel!$E$19))</f>
        <v>993821.88448570983</v>
      </c>
      <c r="E457" s="15">
        <f>(D457*EXP(Painel!$E$12-(Painel!$E$19^2)/2+NORMSINV(AleatProd!E456)*Painel!$E$19))</f>
        <v>989670.86535201967</v>
      </c>
      <c r="F457" s="15">
        <f>(E457*EXP(Painel!$E$12-(Painel!$E$19^2)/2+NORMSINV(AleatProd!F456)*Painel!$E$19))</f>
        <v>993948.23581544275</v>
      </c>
      <c r="G457" s="15">
        <f>(F457*EXP(Painel!$E$12-(Painel!$E$19^2)/2+NORMSINV(AleatProd!G456)*Painel!$E$19))</f>
        <v>985258.10174627008</v>
      </c>
      <c r="H457" s="15">
        <f>(G457*EXP(Painel!$E$12-(Painel!$E$19^2)/2+NORMSINV(AleatProd!H456)*Painel!$E$19))</f>
        <v>1007183.9249971776</v>
      </c>
      <c r="I457" s="15">
        <f>(H457*EXP(Painel!$E$12-(Painel!$E$19^2)/2+NORMSINV(AleatProd!I456)*Painel!$E$19))</f>
        <v>992910.71741438727</v>
      </c>
      <c r="J457" s="15">
        <f>(I457*EXP(Painel!$E$12-(Painel!$E$19^2)/2+NORMSINV(AleatProd!J456)*Painel!$E$19))</f>
        <v>979431.56207678141</v>
      </c>
      <c r="K457" s="15">
        <f>(J457*EXP(Painel!$E$12-(Painel!$E$19^2)/2+NORMSINV(AleatProd!K456)*Painel!$E$19))</f>
        <v>985833.44334173691</v>
      </c>
      <c r="L457" s="15">
        <f>(K457*EXP(Painel!$E$12-(Painel!$E$19^2)/2+NORMSINV(AleatProd!L456)*Painel!$E$19))</f>
        <v>976047.82293190993</v>
      </c>
      <c r="M457" s="15">
        <f>(L457*EXP(Painel!$E$12-(Painel!$E$19^2)/2+NORMSINV(AleatProd!M456)*Painel!$E$19))</f>
        <v>977993.43967253529</v>
      </c>
      <c r="N457" s="15">
        <f>(M457*EXP(Painel!$E$12-(Painel!$E$19^2)/2+NORMSINV(AleatProd!N456)*Painel!$E$19))</f>
        <v>984017.2359314207</v>
      </c>
      <c r="O457" s="15">
        <f>(N457*EXP(Painel!$E$12-(Painel!$E$19^2)/2+NORMSINV(AleatProd!O456)*Painel!$E$19))</f>
        <v>980776.38781374169</v>
      </c>
      <c r="P457" s="15">
        <f>(O457*EXP(Painel!$E$12-(Painel!$E$19^2)/2+NORMSINV(AleatProd!P456)*Painel!$E$19))</f>
        <v>973871.87719216838</v>
      </c>
      <c r="Q457" s="15">
        <f>(P457*EXP(Painel!$E$12-(Painel!$E$19^2)/2+NORMSINV(AleatProd!Q456)*Painel!$E$19))</f>
        <v>1006346.5779017269</v>
      </c>
      <c r="R457" s="15">
        <f>(Q457*EXP(Painel!$E$12-(Painel!$E$19^2)/2+NORMSINV(AleatProd!R456)*Painel!$E$19))</f>
        <v>1012353.9274410162</v>
      </c>
      <c r="S457" s="15">
        <f>(R457*EXP(Painel!$E$12-(Painel!$E$19^2)/2+NORMSINV(AleatProd!S456)*Painel!$E$19))</f>
        <v>1007793.5317596997</v>
      </c>
      <c r="T457" s="15">
        <f>(S457*EXP(Painel!$E$12-(Painel!$E$19^2)/2+NORMSINV(AleatProd!T456)*Painel!$E$19))</f>
        <v>989482.93638263072</v>
      </c>
      <c r="U457" s="15">
        <f>(T457*EXP(Painel!$E$12-(Painel!$E$19^2)/2+NORMSINV(AleatProd!U456)*Painel!$E$19))</f>
        <v>982334.23575606837</v>
      </c>
      <c r="V457" s="15">
        <f>(U457*EXP(Painel!$E$12-(Painel!$E$19^2)/2+NORMSINV(AleatProd!V456)*Painel!$E$19))</f>
        <v>964543.5667453818</v>
      </c>
    </row>
    <row r="458" spans="1:22" x14ac:dyDescent="0.25">
      <c r="A458">
        <v>455</v>
      </c>
      <c r="B458" s="2">
        <f>Painel!$B$6</f>
        <v>1000000</v>
      </c>
      <c r="C458" s="15">
        <f>(B458*EXP(Painel!$E$12-(Painel!$E$19^2)/2+NORMSINV(AleatProd!C457)*Painel!$E$19))</f>
        <v>1000882.3508898598</v>
      </c>
      <c r="D458" s="15">
        <f>(C458*EXP(Painel!$E$12-(Painel!$E$19^2)/2+NORMSINV(AleatProd!D457)*Painel!$E$19))</f>
        <v>989579.3709764391</v>
      </c>
      <c r="E458" s="15">
        <f>(D458*EXP(Painel!$E$12-(Painel!$E$19^2)/2+NORMSINV(AleatProd!E457)*Painel!$E$19))</f>
        <v>999994.01239064685</v>
      </c>
      <c r="F458" s="15">
        <f>(E458*EXP(Painel!$E$12-(Painel!$E$19^2)/2+NORMSINV(AleatProd!F457)*Painel!$E$19))</f>
        <v>1010291.8084236491</v>
      </c>
      <c r="G458" s="15">
        <f>(F458*EXP(Painel!$E$12-(Painel!$E$19^2)/2+NORMSINV(AleatProd!G457)*Painel!$E$19))</f>
        <v>1012123.083409812</v>
      </c>
      <c r="H458" s="15">
        <f>(G458*EXP(Painel!$E$12-(Painel!$E$19^2)/2+NORMSINV(AleatProd!H457)*Painel!$E$19))</f>
        <v>1010155.4307578532</v>
      </c>
      <c r="I458" s="15">
        <f>(H458*EXP(Painel!$E$12-(Painel!$E$19^2)/2+NORMSINV(AleatProd!I457)*Painel!$E$19))</f>
        <v>998367.38799741329</v>
      </c>
      <c r="J458" s="15">
        <f>(I458*EXP(Painel!$E$12-(Painel!$E$19^2)/2+NORMSINV(AleatProd!J457)*Painel!$E$19))</f>
        <v>1009533.634402705</v>
      </c>
      <c r="K458" s="15">
        <f>(J458*EXP(Painel!$E$12-(Painel!$E$19^2)/2+NORMSINV(AleatProd!K457)*Painel!$E$19))</f>
        <v>1014554.1259896274</v>
      </c>
      <c r="L458" s="15">
        <f>(K458*EXP(Painel!$E$12-(Painel!$E$19^2)/2+NORMSINV(AleatProd!L457)*Painel!$E$19))</f>
        <v>1018380.5118407761</v>
      </c>
      <c r="M458" s="15">
        <f>(L458*EXP(Painel!$E$12-(Painel!$E$19^2)/2+NORMSINV(AleatProd!M457)*Painel!$E$19))</f>
        <v>1005351.2773587747</v>
      </c>
      <c r="N458" s="15">
        <f>(M458*EXP(Painel!$E$12-(Painel!$E$19^2)/2+NORMSINV(AleatProd!N457)*Painel!$E$19))</f>
        <v>998497.00358548516</v>
      </c>
      <c r="O458" s="15">
        <f>(N458*EXP(Painel!$E$12-(Painel!$E$19^2)/2+NORMSINV(AleatProd!O457)*Painel!$E$19))</f>
        <v>1017105.3134360459</v>
      </c>
      <c r="P458" s="15">
        <f>(O458*EXP(Painel!$E$12-(Painel!$E$19^2)/2+NORMSINV(AleatProd!P457)*Painel!$E$19))</f>
        <v>1011260.4368976383</v>
      </c>
      <c r="Q458" s="15">
        <f>(P458*EXP(Painel!$E$12-(Painel!$E$19^2)/2+NORMSINV(AleatProd!Q457)*Painel!$E$19))</f>
        <v>1010083.2773608492</v>
      </c>
      <c r="R458" s="15">
        <f>(Q458*EXP(Painel!$E$12-(Painel!$E$19^2)/2+NORMSINV(AleatProd!R457)*Painel!$E$19))</f>
        <v>1020918.2726248212</v>
      </c>
      <c r="S458" s="15">
        <f>(R458*EXP(Painel!$E$12-(Painel!$E$19^2)/2+NORMSINV(AleatProd!S457)*Painel!$E$19))</f>
        <v>1028977.5044084892</v>
      </c>
      <c r="T458" s="15">
        <f>(S458*EXP(Painel!$E$12-(Painel!$E$19^2)/2+NORMSINV(AleatProd!T457)*Painel!$E$19))</f>
        <v>1040286.9623595907</v>
      </c>
      <c r="U458" s="15">
        <f>(T458*EXP(Painel!$E$12-(Painel!$E$19^2)/2+NORMSINV(AleatProd!U457)*Painel!$E$19))</f>
        <v>1029816.2508829035</v>
      </c>
      <c r="V458" s="15">
        <f>(U458*EXP(Painel!$E$12-(Painel!$E$19^2)/2+NORMSINV(AleatProd!V457)*Painel!$E$19))</f>
        <v>1032301.4988972244</v>
      </c>
    </row>
    <row r="459" spans="1:22" x14ac:dyDescent="0.25">
      <c r="A459">
        <v>456</v>
      </c>
      <c r="B459" s="2">
        <f>Painel!$B$6</f>
        <v>1000000</v>
      </c>
      <c r="C459" s="15">
        <f>(B459*EXP(Painel!$E$12-(Painel!$E$19^2)/2+NORMSINV(AleatProd!C458)*Painel!$E$19))</f>
        <v>989383.33156611177</v>
      </c>
      <c r="D459" s="15">
        <f>(C459*EXP(Painel!$E$12-(Painel!$E$19^2)/2+NORMSINV(AleatProd!D458)*Painel!$E$19))</f>
        <v>989021.11339205783</v>
      </c>
      <c r="E459" s="15">
        <f>(D459*EXP(Painel!$E$12-(Painel!$E$19^2)/2+NORMSINV(AleatProd!E458)*Painel!$E$19))</f>
        <v>988956.55267262843</v>
      </c>
      <c r="F459" s="15">
        <f>(E459*EXP(Painel!$E$12-(Painel!$E$19^2)/2+NORMSINV(AleatProd!F458)*Painel!$E$19))</f>
        <v>983133.80040491093</v>
      </c>
      <c r="G459" s="15">
        <f>(F459*EXP(Painel!$E$12-(Painel!$E$19^2)/2+NORMSINV(AleatProd!G458)*Painel!$E$19))</f>
        <v>984917.92420722556</v>
      </c>
      <c r="H459" s="15">
        <f>(G459*EXP(Painel!$E$12-(Painel!$E$19^2)/2+NORMSINV(AleatProd!H458)*Painel!$E$19))</f>
        <v>975961.59127740166</v>
      </c>
      <c r="I459" s="15">
        <f>(H459*EXP(Painel!$E$12-(Painel!$E$19^2)/2+NORMSINV(AleatProd!I458)*Painel!$E$19))</f>
        <v>993904.19640151341</v>
      </c>
      <c r="J459" s="15">
        <f>(I459*EXP(Painel!$E$12-(Painel!$E$19^2)/2+NORMSINV(AleatProd!J458)*Painel!$E$19))</f>
        <v>986582.41470399313</v>
      </c>
      <c r="K459" s="15">
        <f>(J459*EXP(Painel!$E$12-(Painel!$E$19^2)/2+NORMSINV(AleatProd!K458)*Painel!$E$19))</f>
        <v>984368.07979130454</v>
      </c>
      <c r="L459" s="15">
        <f>(K459*EXP(Painel!$E$12-(Painel!$E$19^2)/2+NORMSINV(AleatProd!L458)*Painel!$E$19))</f>
        <v>982580.00436939485</v>
      </c>
      <c r="M459" s="15">
        <f>(L459*EXP(Painel!$E$12-(Painel!$E$19^2)/2+NORMSINV(AleatProd!M458)*Painel!$E$19))</f>
        <v>965024.47912038572</v>
      </c>
      <c r="N459" s="15">
        <f>(M459*EXP(Painel!$E$12-(Painel!$E$19^2)/2+NORMSINV(AleatProd!N458)*Painel!$E$19))</f>
        <v>965733.20500203245</v>
      </c>
      <c r="O459" s="15">
        <f>(N459*EXP(Painel!$E$12-(Painel!$E$19^2)/2+NORMSINV(AleatProd!O458)*Painel!$E$19))</f>
        <v>980282.05113547738</v>
      </c>
      <c r="P459" s="15">
        <f>(O459*EXP(Painel!$E$12-(Painel!$E$19^2)/2+NORMSINV(AleatProd!P458)*Painel!$E$19))</f>
        <v>974184.54201531166</v>
      </c>
      <c r="Q459" s="15">
        <f>(P459*EXP(Painel!$E$12-(Painel!$E$19^2)/2+NORMSINV(AleatProd!Q458)*Painel!$E$19))</f>
        <v>979360.05125709146</v>
      </c>
      <c r="R459" s="15">
        <f>(Q459*EXP(Painel!$E$12-(Painel!$E$19^2)/2+NORMSINV(AleatProd!R458)*Painel!$E$19))</f>
        <v>968257.16549566877</v>
      </c>
      <c r="S459" s="15">
        <f>(R459*EXP(Painel!$E$12-(Painel!$E$19^2)/2+NORMSINV(AleatProd!S458)*Painel!$E$19))</f>
        <v>960800.26224698382</v>
      </c>
      <c r="T459" s="15">
        <f>(S459*EXP(Painel!$E$12-(Painel!$E$19^2)/2+NORMSINV(AleatProd!T458)*Painel!$E$19))</f>
        <v>966364.99624045927</v>
      </c>
      <c r="U459" s="15">
        <f>(T459*EXP(Painel!$E$12-(Painel!$E$19^2)/2+NORMSINV(AleatProd!U458)*Painel!$E$19))</f>
        <v>972287.24636484217</v>
      </c>
      <c r="V459" s="15">
        <f>(U459*EXP(Painel!$E$12-(Painel!$E$19^2)/2+NORMSINV(AleatProd!V458)*Painel!$E$19))</f>
        <v>961716.40146279288</v>
      </c>
    </row>
    <row r="460" spans="1:22" x14ac:dyDescent="0.25">
      <c r="A460">
        <v>457</v>
      </c>
      <c r="B460" s="2">
        <f>Painel!$B$6</f>
        <v>1000000</v>
      </c>
      <c r="C460" s="15">
        <f>(B460*EXP(Painel!$E$12-(Painel!$E$19^2)/2+NORMSINV(AleatProd!C459)*Painel!$E$19))</f>
        <v>994759.96300906793</v>
      </c>
      <c r="D460" s="15">
        <f>(C460*EXP(Painel!$E$12-(Painel!$E$19^2)/2+NORMSINV(AleatProd!D459)*Painel!$E$19))</f>
        <v>987857.68899480673</v>
      </c>
      <c r="E460" s="15">
        <f>(D460*EXP(Painel!$E$12-(Painel!$E$19^2)/2+NORMSINV(AleatProd!E459)*Painel!$E$19))</f>
        <v>987242.18652180152</v>
      </c>
      <c r="F460" s="15">
        <f>(E460*EXP(Painel!$E$12-(Painel!$E$19^2)/2+NORMSINV(AleatProd!F459)*Painel!$E$19))</f>
        <v>1003655.18365011</v>
      </c>
      <c r="G460" s="15">
        <f>(F460*EXP(Painel!$E$12-(Painel!$E$19^2)/2+NORMSINV(AleatProd!G459)*Painel!$E$19))</f>
        <v>1016608.7562825986</v>
      </c>
      <c r="H460" s="15">
        <f>(G460*EXP(Painel!$E$12-(Painel!$E$19^2)/2+NORMSINV(AleatProd!H459)*Painel!$E$19))</f>
        <v>1022172.2924308332</v>
      </c>
      <c r="I460" s="15">
        <f>(H460*EXP(Painel!$E$12-(Painel!$E$19^2)/2+NORMSINV(AleatProd!I459)*Painel!$E$19))</f>
        <v>1025413.0785832689</v>
      </c>
      <c r="J460" s="15">
        <f>(I460*EXP(Painel!$E$12-(Painel!$E$19^2)/2+NORMSINV(AleatProd!J459)*Painel!$E$19))</f>
        <v>1037092.8377744466</v>
      </c>
      <c r="K460" s="15">
        <f>(J460*EXP(Painel!$E$12-(Painel!$E$19^2)/2+NORMSINV(AleatProd!K459)*Painel!$E$19))</f>
        <v>1041829.4115714639</v>
      </c>
      <c r="L460" s="15">
        <f>(K460*EXP(Painel!$E$12-(Painel!$E$19^2)/2+NORMSINV(AleatProd!L459)*Painel!$E$19))</f>
        <v>1048399.2442410534</v>
      </c>
      <c r="M460" s="15">
        <f>(L460*EXP(Painel!$E$12-(Painel!$E$19^2)/2+NORMSINV(AleatProd!M459)*Painel!$E$19))</f>
        <v>1042449.3727858191</v>
      </c>
      <c r="N460" s="15">
        <f>(M460*EXP(Painel!$E$12-(Painel!$E$19^2)/2+NORMSINV(AleatProd!N459)*Painel!$E$19))</f>
        <v>1043130.6340409934</v>
      </c>
      <c r="O460" s="15">
        <f>(N460*EXP(Painel!$E$12-(Painel!$E$19^2)/2+NORMSINV(AleatProd!O459)*Painel!$E$19))</f>
        <v>1039505.9151617229</v>
      </c>
      <c r="P460" s="15">
        <f>(O460*EXP(Painel!$E$12-(Painel!$E$19^2)/2+NORMSINV(AleatProd!P459)*Painel!$E$19))</f>
        <v>1040615.2565948265</v>
      </c>
      <c r="Q460" s="15">
        <f>(P460*EXP(Painel!$E$12-(Painel!$E$19^2)/2+NORMSINV(AleatProd!Q459)*Painel!$E$19))</f>
        <v>1051965.5688659307</v>
      </c>
      <c r="R460" s="15">
        <f>(Q460*EXP(Painel!$E$12-(Painel!$E$19^2)/2+NORMSINV(AleatProd!R459)*Painel!$E$19))</f>
        <v>1066847.4643613903</v>
      </c>
      <c r="S460" s="15">
        <f>(R460*EXP(Painel!$E$12-(Painel!$E$19^2)/2+NORMSINV(AleatProd!S459)*Painel!$E$19))</f>
        <v>1069460.5557316898</v>
      </c>
      <c r="T460" s="15">
        <f>(S460*EXP(Painel!$E$12-(Painel!$E$19^2)/2+NORMSINV(AleatProd!T459)*Painel!$E$19))</f>
        <v>1058992.8807480999</v>
      </c>
      <c r="U460" s="15">
        <f>(T460*EXP(Painel!$E$12-(Painel!$E$19^2)/2+NORMSINV(AleatProd!U459)*Painel!$E$19))</f>
        <v>1056413.9111624209</v>
      </c>
      <c r="V460" s="15">
        <f>(U460*EXP(Painel!$E$12-(Painel!$E$19^2)/2+NORMSINV(AleatProd!V459)*Painel!$E$19))</f>
        <v>1043278.0396681102</v>
      </c>
    </row>
    <row r="461" spans="1:22" x14ac:dyDescent="0.25">
      <c r="A461">
        <v>458</v>
      </c>
      <c r="B461" s="2">
        <f>Painel!$B$6</f>
        <v>1000000</v>
      </c>
      <c r="C461" s="15">
        <f>(B461*EXP(Painel!$E$12-(Painel!$E$19^2)/2+NORMSINV(AleatProd!C460)*Painel!$E$19))</f>
        <v>993387.33336584165</v>
      </c>
      <c r="D461" s="15">
        <f>(C461*EXP(Painel!$E$12-(Painel!$E$19^2)/2+NORMSINV(AleatProd!D460)*Painel!$E$19))</f>
        <v>989914.60634077748</v>
      </c>
      <c r="E461" s="15">
        <f>(D461*EXP(Painel!$E$12-(Painel!$E$19^2)/2+NORMSINV(AleatProd!E460)*Painel!$E$19))</f>
        <v>996206.48022708192</v>
      </c>
      <c r="F461" s="15">
        <f>(E461*EXP(Painel!$E$12-(Painel!$E$19^2)/2+NORMSINV(AleatProd!F460)*Painel!$E$19))</f>
        <v>993092.3338694101</v>
      </c>
      <c r="G461" s="15">
        <f>(F461*EXP(Painel!$E$12-(Painel!$E$19^2)/2+NORMSINV(AleatProd!G460)*Painel!$E$19))</f>
        <v>995646.68382940954</v>
      </c>
      <c r="H461" s="15">
        <f>(G461*EXP(Painel!$E$12-(Painel!$E$19^2)/2+NORMSINV(AleatProd!H460)*Painel!$E$19))</f>
        <v>985448.13678047236</v>
      </c>
      <c r="I461" s="15">
        <f>(H461*EXP(Painel!$E$12-(Painel!$E$19^2)/2+NORMSINV(AleatProd!I460)*Painel!$E$19))</f>
        <v>983672.87103530532</v>
      </c>
      <c r="J461" s="15">
        <f>(I461*EXP(Painel!$E$12-(Painel!$E$19^2)/2+NORMSINV(AleatProd!J460)*Painel!$E$19))</f>
        <v>975570.58157699427</v>
      </c>
      <c r="K461" s="15">
        <f>(J461*EXP(Painel!$E$12-(Painel!$E$19^2)/2+NORMSINV(AleatProd!K460)*Painel!$E$19))</f>
        <v>983188.41142537631</v>
      </c>
      <c r="L461" s="15">
        <f>(K461*EXP(Painel!$E$12-(Painel!$E$19^2)/2+NORMSINV(AleatProd!L460)*Painel!$E$19))</f>
        <v>990296.85292639083</v>
      </c>
      <c r="M461" s="15">
        <f>(L461*EXP(Painel!$E$12-(Painel!$E$19^2)/2+NORMSINV(AleatProd!M460)*Painel!$E$19))</f>
        <v>982544.622021146</v>
      </c>
      <c r="N461" s="15">
        <f>(M461*EXP(Painel!$E$12-(Painel!$E$19^2)/2+NORMSINV(AleatProd!N460)*Painel!$E$19))</f>
        <v>984545.41825533065</v>
      </c>
      <c r="O461" s="15">
        <f>(N461*EXP(Painel!$E$12-(Painel!$E$19^2)/2+NORMSINV(AleatProd!O460)*Painel!$E$19))</f>
        <v>992514.91421406064</v>
      </c>
      <c r="P461" s="15">
        <f>(O461*EXP(Painel!$E$12-(Painel!$E$19^2)/2+NORMSINV(AleatProd!P460)*Painel!$E$19))</f>
        <v>1010295.010860748</v>
      </c>
      <c r="Q461" s="15">
        <f>(P461*EXP(Painel!$E$12-(Painel!$E$19^2)/2+NORMSINV(AleatProd!Q460)*Painel!$E$19))</f>
        <v>1006476.0833811371</v>
      </c>
      <c r="R461" s="15">
        <f>(Q461*EXP(Painel!$E$12-(Painel!$E$19^2)/2+NORMSINV(AleatProd!R460)*Painel!$E$19))</f>
        <v>1019098.8105328993</v>
      </c>
      <c r="S461" s="15">
        <f>(R461*EXP(Painel!$E$12-(Painel!$E$19^2)/2+NORMSINV(AleatProd!S460)*Painel!$E$19))</f>
        <v>1030730.8401884065</v>
      </c>
      <c r="T461" s="15">
        <f>(S461*EXP(Painel!$E$12-(Painel!$E$19^2)/2+NORMSINV(AleatProd!T460)*Painel!$E$19))</f>
        <v>1025944.9391148364</v>
      </c>
      <c r="U461" s="15">
        <f>(T461*EXP(Painel!$E$12-(Painel!$E$19^2)/2+NORMSINV(AleatProd!U460)*Painel!$E$19))</f>
        <v>1040771.1683285319</v>
      </c>
      <c r="V461" s="15">
        <f>(U461*EXP(Painel!$E$12-(Painel!$E$19^2)/2+NORMSINV(AleatProd!V460)*Painel!$E$19))</f>
        <v>1018319.2772188075</v>
      </c>
    </row>
    <row r="462" spans="1:22" x14ac:dyDescent="0.25">
      <c r="A462">
        <v>459</v>
      </c>
      <c r="B462" s="2">
        <f>Painel!$B$6</f>
        <v>1000000</v>
      </c>
      <c r="C462" s="15">
        <f>(B462*EXP(Painel!$E$12-(Painel!$E$19^2)/2+NORMSINV(AleatProd!C461)*Painel!$E$19))</f>
        <v>1010318.1333007128</v>
      </c>
      <c r="D462" s="15">
        <f>(C462*EXP(Painel!$E$12-(Painel!$E$19^2)/2+NORMSINV(AleatProd!D461)*Painel!$E$19))</f>
        <v>1011971.4019458846</v>
      </c>
      <c r="E462" s="15">
        <f>(D462*EXP(Painel!$E$12-(Painel!$E$19^2)/2+NORMSINV(AleatProd!E461)*Painel!$E$19))</f>
        <v>1001166.2529984456</v>
      </c>
      <c r="F462" s="15">
        <f>(E462*EXP(Painel!$E$12-(Painel!$E$19^2)/2+NORMSINV(AleatProd!F461)*Painel!$E$19))</f>
        <v>990337.1720503784</v>
      </c>
      <c r="G462" s="15">
        <f>(F462*EXP(Painel!$E$12-(Painel!$E$19^2)/2+NORMSINV(AleatProd!G461)*Painel!$E$19))</f>
        <v>1001511.939367982</v>
      </c>
      <c r="H462" s="15">
        <f>(G462*EXP(Painel!$E$12-(Painel!$E$19^2)/2+NORMSINV(AleatProd!H461)*Painel!$E$19))</f>
        <v>991261.8018282213</v>
      </c>
      <c r="I462" s="15">
        <f>(H462*EXP(Painel!$E$12-(Painel!$E$19^2)/2+NORMSINV(AleatProd!I461)*Painel!$E$19))</f>
        <v>980562.57843397674</v>
      </c>
      <c r="J462" s="15">
        <f>(I462*EXP(Painel!$E$12-(Painel!$E$19^2)/2+NORMSINV(AleatProd!J461)*Painel!$E$19))</f>
        <v>1000565.9958945879</v>
      </c>
      <c r="K462" s="15">
        <f>(J462*EXP(Painel!$E$12-(Painel!$E$19^2)/2+NORMSINV(AleatProd!K461)*Painel!$E$19))</f>
        <v>996481.77577492467</v>
      </c>
      <c r="L462" s="15">
        <f>(K462*EXP(Painel!$E$12-(Painel!$E$19^2)/2+NORMSINV(AleatProd!L461)*Painel!$E$19))</f>
        <v>1016190.1611510211</v>
      </c>
      <c r="M462" s="15">
        <f>(L462*EXP(Painel!$E$12-(Painel!$E$19^2)/2+NORMSINV(AleatProd!M461)*Painel!$E$19))</f>
        <v>1003051.8999787188</v>
      </c>
      <c r="N462" s="15">
        <f>(M462*EXP(Painel!$E$12-(Painel!$E$19^2)/2+NORMSINV(AleatProd!N461)*Painel!$E$19))</f>
        <v>1002530.1190766137</v>
      </c>
      <c r="O462" s="15">
        <f>(N462*EXP(Painel!$E$12-(Painel!$E$19^2)/2+NORMSINV(AleatProd!O461)*Painel!$E$19))</f>
        <v>988432.1708717437</v>
      </c>
      <c r="P462" s="15">
        <f>(O462*EXP(Painel!$E$12-(Painel!$E$19^2)/2+NORMSINV(AleatProd!P461)*Painel!$E$19))</f>
        <v>998083.20236005378</v>
      </c>
      <c r="Q462" s="15">
        <f>(P462*EXP(Painel!$E$12-(Painel!$E$19^2)/2+NORMSINV(AleatProd!Q461)*Painel!$E$19))</f>
        <v>995984.302527491</v>
      </c>
      <c r="R462" s="15">
        <f>(Q462*EXP(Painel!$E$12-(Painel!$E$19^2)/2+NORMSINV(AleatProd!R461)*Painel!$E$19))</f>
        <v>1003699.6228567288</v>
      </c>
      <c r="S462" s="15">
        <f>(R462*EXP(Painel!$E$12-(Painel!$E$19^2)/2+NORMSINV(AleatProd!S461)*Painel!$E$19))</f>
        <v>1005500.545089268</v>
      </c>
      <c r="T462" s="15">
        <f>(S462*EXP(Painel!$E$12-(Painel!$E$19^2)/2+NORMSINV(AleatProd!T461)*Painel!$E$19))</f>
        <v>1009071.297037125</v>
      </c>
      <c r="U462" s="15">
        <f>(T462*EXP(Painel!$E$12-(Painel!$E$19^2)/2+NORMSINV(AleatProd!U461)*Painel!$E$19))</f>
        <v>1014868.9538836342</v>
      </c>
      <c r="V462" s="15">
        <f>(U462*EXP(Painel!$E$12-(Painel!$E$19^2)/2+NORMSINV(AleatProd!V461)*Painel!$E$19))</f>
        <v>1028965.7607694892</v>
      </c>
    </row>
    <row r="463" spans="1:22" x14ac:dyDescent="0.25">
      <c r="A463">
        <v>460</v>
      </c>
      <c r="B463" s="2">
        <f>Painel!$B$6</f>
        <v>1000000</v>
      </c>
      <c r="C463" s="15">
        <f>(B463*EXP(Painel!$E$12-(Painel!$E$19^2)/2+NORMSINV(AleatProd!C462)*Painel!$E$19))</f>
        <v>991431.88386375387</v>
      </c>
      <c r="D463" s="15">
        <f>(C463*EXP(Painel!$E$12-(Painel!$E$19^2)/2+NORMSINV(AleatProd!D462)*Painel!$E$19))</f>
        <v>974054.33066020231</v>
      </c>
      <c r="E463" s="15">
        <f>(D463*EXP(Painel!$E$12-(Painel!$E$19^2)/2+NORMSINV(AleatProd!E462)*Painel!$E$19))</f>
        <v>992848.81149850006</v>
      </c>
      <c r="F463" s="15">
        <f>(E463*EXP(Painel!$E$12-(Painel!$E$19^2)/2+NORMSINV(AleatProd!F462)*Painel!$E$19))</f>
        <v>994776.08466258273</v>
      </c>
      <c r="G463" s="15">
        <f>(F463*EXP(Painel!$E$12-(Painel!$E$19^2)/2+NORMSINV(AleatProd!G462)*Painel!$E$19))</f>
        <v>991802.46235049795</v>
      </c>
      <c r="H463" s="15">
        <f>(G463*EXP(Painel!$E$12-(Painel!$E$19^2)/2+NORMSINV(AleatProd!H462)*Painel!$E$19))</f>
        <v>990671.44959604449</v>
      </c>
      <c r="I463" s="15">
        <f>(H463*EXP(Painel!$E$12-(Painel!$E$19^2)/2+NORMSINV(AleatProd!I462)*Painel!$E$19))</f>
        <v>999493.40393658774</v>
      </c>
      <c r="J463" s="15">
        <f>(I463*EXP(Painel!$E$12-(Painel!$E$19^2)/2+NORMSINV(AleatProd!J462)*Painel!$E$19))</f>
        <v>989033.23701560101</v>
      </c>
      <c r="K463" s="15">
        <f>(J463*EXP(Painel!$E$12-(Painel!$E$19^2)/2+NORMSINV(AleatProd!K462)*Painel!$E$19))</f>
        <v>997623.0939775015</v>
      </c>
      <c r="L463" s="15">
        <f>(K463*EXP(Painel!$E$12-(Painel!$E$19^2)/2+NORMSINV(AleatProd!L462)*Painel!$E$19))</f>
        <v>1003209.0251595603</v>
      </c>
      <c r="M463" s="15">
        <f>(L463*EXP(Painel!$E$12-(Painel!$E$19^2)/2+NORMSINV(AleatProd!M462)*Painel!$E$19))</f>
        <v>1011627.3010347767</v>
      </c>
      <c r="N463" s="15">
        <f>(M463*EXP(Painel!$E$12-(Painel!$E$19^2)/2+NORMSINV(AleatProd!N462)*Painel!$E$19))</f>
        <v>1005951.7328472236</v>
      </c>
      <c r="O463" s="15">
        <f>(N463*EXP(Painel!$E$12-(Painel!$E$19^2)/2+NORMSINV(AleatProd!O462)*Painel!$E$19))</f>
        <v>1007699.3422723969</v>
      </c>
      <c r="P463" s="15">
        <f>(O463*EXP(Painel!$E$12-(Painel!$E$19^2)/2+NORMSINV(AleatProd!P462)*Painel!$E$19))</f>
        <v>1010320.2025708336</v>
      </c>
      <c r="Q463" s="15">
        <f>(P463*EXP(Painel!$E$12-(Painel!$E$19^2)/2+NORMSINV(AleatProd!Q462)*Painel!$E$19))</f>
        <v>1017351.6351234842</v>
      </c>
      <c r="R463" s="15">
        <f>(Q463*EXP(Painel!$E$12-(Painel!$E$19^2)/2+NORMSINV(AleatProd!R462)*Painel!$E$19))</f>
        <v>1017213.8745156153</v>
      </c>
      <c r="S463" s="15">
        <f>(R463*EXP(Painel!$E$12-(Painel!$E$19^2)/2+NORMSINV(AleatProd!S462)*Painel!$E$19))</f>
        <v>1009153.8191744062</v>
      </c>
      <c r="T463" s="15">
        <f>(S463*EXP(Painel!$E$12-(Painel!$E$19^2)/2+NORMSINV(AleatProd!T462)*Painel!$E$19))</f>
        <v>1007745.8615768666</v>
      </c>
      <c r="U463" s="15">
        <f>(T463*EXP(Painel!$E$12-(Painel!$E$19^2)/2+NORMSINV(AleatProd!U462)*Painel!$E$19))</f>
        <v>998131.77827151597</v>
      </c>
      <c r="V463" s="15">
        <f>(U463*EXP(Painel!$E$12-(Painel!$E$19^2)/2+NORMSINV(AleatProd!V462)*Painel!$E$19))</f>
        <v>1004781.1775737887</v>
      </c>
    </row>
    <row r="464" spans="1:22" x14ac:dyDescent="0.25">
      <c r="A464">
        <v>461</v>
      </c>
      <c r="B464" s="2">
        <f>Painel!$B$6</f>
        <v>1000000</v>
      </c>
      <c r="C464" s="15">
        <f>(B464*EXP(Painel!$E$12-(Painel!$E$19^2)/2+NORMSINV(AleatProd!C463)*Painel!$E$19))</f>
        <v>984652.37015174155</v>
      </c>
      <c r="D464" s="15">
        <f>(C464*EXP(Painel!$E$12-(Painel!$E$19^2)/2+NORMSINV(AleatProd!D463)*Painel!$E$19))</f>
        <v>976960.81120355322</v>
      </c>
      <c r="E464" s="15">
        <f>(D464*EXP(Painel!$E$12-(Painel!$E$19^2)/2+NORMSINV(AleatProd!E463)*Painel!$E$19))</f>
        <v>960650.52720730589</v>
      </c>
      <c r="F464" s="15">
        <f>(E464*EXP(Painel!$E$12-(Painel!$E$19^2)/2+NORMSINV(AleatProd!F463)*Painel!$E$19))</f>
        <v>962747.60906819208</v>
      </c>
      <c r="G464" s="15">
        <f>(F464*EXP(Painel!$E$12-(Painel!$E$19^2)/2+NORMSINV(AleatProd!G463)*Painel!$E$19))</f>
        <v>963177.26488201984</v>
      </c>
      <c r="H464" s="15">
        <f>(G464*EXP(Painel!$E$12-(Painel!$E$19^2)/2+NORMSINV(AleatProd!H463)*Painel!$E$19))</f>
        <v>961542.47916811437</v>
      </c>
      <c r="I464" s="15">
        <f>(H464*EXP(Painel!$E$12-(Painel!$E$19^2)/2+NORMSINV(AleatProd!I463)*Painel!$E$19))</f>
        <v>963396.25968427281</v>
      </c>
      <c r="J464" s="15">
        <f>(I464*EXP(Painel!$E$12-(Painel!$E$19^2)/2+NORMSINV(AleatProd!J463)*Painel!$E$19))</f>
        <v>947395.26107017463</v>
      </c>
      <c r="K464" s="15">
        <f>(J464*EXP(Painel!$E$12-(Painel!$E$19^2)/2+NORMSINV(AleatProd!K463)*Painel!$E$19))</f>
        <v>949427.31770211819</v>
      </c>
      <c r="L464" s="15">
        <f>(K464*EXP(Painel!$E$12-(Painel!$E$19^2)/2+NORMSINV(AleatProd!L463)*Painel!$E$19))</f>
        <v>949569.64663850714</v>
      </c>
      <c r="M464" s="15">
        <f>(L464*EXP(Painel!$E$12-(Painel!$E$19^2)/2+NORMSINV(AleatProd!M463)*Painel!$E$19))</f>
        <v>958272.39032014471</v>
      </c>
      <c r="N464" s="15">
        <f>(M464*EXP(Painel!$E$12-(Painel!$E$19^2)/2+NORMSINV(AleatProd!N463)*Painel!$E$19))</f>
        <v>963007.68487560423</v>
      </c>
      <c r="O464" s="15">
        <f>(N464*EXP(Painel!$E$12-(Painel!$E$19^2)/2+NORMSINV(AleatProd!O463)*Painel!$E$19))</f>
        <v>959235.96600660682</v>
      </c>
      <c r="P464" s="15">
        <f>(O464*EXP(Painel!$E$12-(Painel!$E$19^2)/2+NORMSINV(AleatProd!P463)*Painel!$E$19))</f>
        <v>982473.95875689085</v>
      </c>
      <c r="Q464" s="15">
        <f>(P464*EXP(Painel!$E$12-(Painel!$E$19^2)/2+NORMSINV(AleatProd!Q463)*Painel!$E$19))</f>
        <v>988251.88437648269</v>
      </c>
      <c r="R464" s="15">
        <f>(Q464*EXP(Painel!$E$12-(Painel!$E$19^2)/2+NORMSINV(AleatProd!R463)*Painel!$E$19))</f>
        <v>964085.53305352619</v>
      </c>
      <c r="S464" s="15">
        <f>(R464*EXP(Painel!$E$12-(Painel!$E$19^2)/2+NORMSINV(AleatProd!S463)*Painel!$E$19))</f>
        <v>960900.05781258433</v>
      </c>
      <c r="T464" s="15">
        <f>(S464*EXP(Painel!$E$12-(Painel!$E$19^2)/2+NORMSINV(AleatProd!T463)*Painel!$E$19))</f>
        <v>971683.06925370183</v>
      </c>
      <c r="U464" s="15">
        <f>(T464*EXP(Painel!$E$12-(Painel!$E$19^2)/2+NORMSINV(AleatProd!U463)*Painel!$E$19))</f>
        <v>963281.02117128693</v>
      </c>
      <c r="V464" s="15">
        <f>(U464*EXP(Painel!$E$12-(Painel!$E$19^2)/2+NORMSINV(AleatProd!V463)*Painel!$E$19))</f>
        <v>952789.70056214614</v>
      </c>
    </row>
    <row r="465" spans="1:22" x14ac:dyDescent="0.25">
      <c r="A465">
        <v>462</v>
      </c>
      <c r="B465" s="2">
        <f>Painel!$B$6</f>
        <v>1000000</v>
      </c>
      <c r="C465" s="15">
        <f>(B465*EXP(Painel!$E$12-(Painel!$E$19^2)/2+NORMSINV(AleatProd!C464)*Painel!$E$19))</f>
        <v>1020629.819935335</v>
      </c>
      <c r="D465" s="15">
        <f>(C465*EXP(Painel!$E$12-(Painel!$E$19^2)/2+NORMSINV(AleatProd!D464)*Painel!$E$19))</f>
        <v>1037404.0901647522</v>
      </c>
      <c r="E465" s="15">
        <f>(D465*EXP(Painel!$E$12-(Painel!$E$19^2)/2+NORMSINV(AleatProd!E464)*Painel!$E$19))</f>
        <v>1045642.5467144438</v>
      </c>
      <c r="F465" s="15">
        <f>(E465*EXP(Painel!$E$12-(Painel!$E$19^2)/2+NORMSINV(AleatProd!F464)*Painel!$E$19))</f>
        <v>1056996.9947382435</v>
      </c>
      <c r="G465" s="15">
        <f>(F465*EXP(Painel!$E$12-(Painel!$E$19^2)/2+NORMSINV(AleatProd!G464)*Painel!$E$19))</f>
        <v>1033869.9917468298</v>
      </c>
      <c r="H465" s="15">
        <f>(G465*EXP(Painel!$E$12-(Painel!$E$19^2)/2+NORMSINV(AleatProd!H464)*Painel!$E$19))</f>
        <v>1039292.528874027</v>
      </c>
      <c r="I465" s="15">
        <f>(H465*EXP(Painel!$E$12-(Painel!$E$19^2)/2+NORMSINV(AleatProd!I464)*Painel!$E$19))</f>
        <v>1037618.3517563302</v>
      </c>
      <c r="J465" s="15">
        <f>(I465*EXP(Painel!$E$12-(Painel!$E$19^2)/2+NORMSINV(AleatProd!J464)*Painel!$E$19))</f>
        <v>1026080.3778415986</v>
      </c>
      <c r="K465" s="15">
        <f>(J465*EXP(Painel!$E$12-(Painel!$E$19^2)/2+NORMSINV(AleatProd!K464)*Painel!$E$19))</f>
        <v>1019226.0153574644</v>
      </c>
      <c r="L465" s="15">
        <f>(K465*EXP(Painel!$E$12-(Painel!$E$19^2)/2+NORMSINV(AleatProd!L464)*Painel!$E$19))</f>
        <v>1016606.3503414881</v>
      </c>
      <c r="M465" s="15">
        <f>(L465*EXP(Painel!$E$12-(Painel!$E$19^2)/2+NORMSINV(AleatProd!M464)*Painel!$E$19))</f>
        <v>1014546.0396731185</v>
      </c>
      <c r="N465" s="15">
        <f>(M465*EXP(Painel!$E$12-(Painel!$E$19^2)/2+NORMSINV(AleatProd!N464)*Painel!$E$19))</f>
        <v>996669.87415508099</v>
      </c>
      <c r="O465" s="15">
        <f>(N465*EXP(Painel!$E$12-(Painel!$E$19^2)/2+NORMSINV(AleatProd!O464)*Painel!$E$19))</f>
        <v>993200.3429493109</v>
      </c>
      <c r="P465" s="15">
        <f>(O465*EXP(Painel!$E$12-(Painel!$E$19^2)/2+NORMSINV(AleatProd!P464)*Painel!$E$19))</f>
        <v>988584.11729015305</v>
      </c>
      <c r="Q465" s="15">
        <f>(P465*EXP(Painel!$E$12-(Painel!$E$19^2)/2+NORMSINV(AleatProd!Q464)*Painel!$E$19))</f>
        <v>996801.06757345039</v>
      </c>
      <c r="R465" s="15">
        <f>(Q465*EXP(Painel!$E$12-(Painel!$E$19^2)/2+NORMSINV(AleatProd!R464)*Painel!$E$19))</f>
        <v>980933.29513037461</v>
      </c>
      <c r="S465" s="15">
        <f>(R465*EXP(Painel!$E$12-(Painel!$E$19^2)/2+NORMSINV(AleatProd!S464)*Painel!$E$19))</f>
        <v>968677.85567220231</v>
      </c>
      <c r="T465" s="15">
        <f>(S465*EXP(Painel!$E$12-(Painel!$E$19^2)/2+NORMSINV(AleatProd!T464)*Painel!$E$19))</f>
        <v>966591.38991106569</v>
      </c>
      <c r="U465" s="15">
        <f>(T465*EXP(Painel!$E$12-(Painel!$E$19^2)/2+NORMSINV(AleatProd!U464)*Painel!$E$19))</f>
        <v>970410.88875781209</v>
      </c>
      <c r="V465" s="15">
        <f>(U465*EXP(Painel!$E$12-(Painel!$E$19^2)/2+NORMSINV(AleatProd!V464)*Painel!$E$19))</f>
        <v>981287.72118700831</v>
      </c>
    </row>
    <row r="466" spans="1:22" x14ac:dyDescent="0.25">
      <c r="A466">
        <v>463</v>
      </c>
      <c r="B466" s="2">
        <f>Painel!$B$6</f>
        <v>1000000</v>
      </c>
      <c r="C466" s="15">
        <f>(B466*EXP(Painel!$E$12-(Painel!$E$19^2)/2+NORMSINV(AleatProd!C465)*Painel!$E$19))</f>
        <v>1000646.8589317182</v>
      </c>
      <c r="D466" s="15">
        <f>(C466*EXP(Painel!$E$12-(Painel!$E$19^2)/2+NORMSINV(AleatProd!D465)*Painel!$E$19))</f>
        <v>1004535.5244000824</v>
      </c>
      <c r="E466" s="15">
        <f>(D466*EXP(Painel!$E$12-(Painel!$E$19^2)/2+NORMSINV(AleatProd!E465)*Painel!$E$19))</f>
        <v>1011608.5348768777</v>
      </c>
      <c r="F466" s="15">
        <f>(E466*EXP(Painel!$E$12-(Painel!$E$19^2)/2+NORMSINV(AleatProd!F465)*Painel!$E$19))</f>
        <v>1022658.7575910555</v>
      </c>
      <c r="G466" s="15">
        <f>(F466*EXP(Painel!$E$12-(Painel!$E$19^2)/2+NORMSINV(AleatProd!G465)*Painel!$E$19))</f>
        <v>1025496.450208633</v>
      </c>
      <c r="H466" s="15">
        <f>(G466*EXP(Painel!$E$12-(Painel!$E$19^2)/2+NORMSINV(AleatProd!H465)*Painel!$E$19))</f>
        <v>1006355.2207600647</v>
      </c>
      <c r="I466" s="15">
        <f>(H466*EXP(Painel!$E$12-(Painel!$E$19^2)/2+NORMSINV(AleatProd!I465)*Painel!$E$19))</f>
        <v>1015110.8145407662</v>
      </c>
      <c r="J466" s="15">
        <f>(I466*EXP(Painel!$E$12-(Painel!$E$19^2)/2+NORMSINV(AleatProd!J465)*Painel!$E$19))</f>
        <v>1024782.2658856423</v>
      </c>
      <c r="K466" s="15">
        <f>(J466*EXP(Painel!$E$12-(Painel!$E$19^2)/2+NORMSINV(AleatProd!K465)*Painel!$E$19))</f>
        <v>1022777.659368001</v>
      </c>
      <c r="L466" s="15">
        <f>(K466*EXP(Painel!$E$12-(Painel!$E$19^2)/2+NORMSINV(AleatProd!L465)*Painel!$E$19))</f>
        <v>1013427.4064965752</v>
      </c>
      <c r="M466" s="15">
        <f>(L466*EXP(Painel!$E$12-(Painel!$E$19^2)/2+NORMSINV(AleatProd!M465)*Painel!$E$19))</f>
        <v>996877.63787712867</v>
      </c>
      <c r="N466" s="15">
        <f>(M466*EXP(Painel!$E$12-(Painel!$E$19^2)/2+NORMSINV(AleatProd!N465)*Painel!$E$19))</f>
        <v>997146.88055414951</v>
      </c>
      <c r="O466" s="15">
        <f>(N466*EXP(Painel!$E$12-(Painel!$E$19^2)/2+NORMSINV(AleatProd!O465)*Painel!$E$19))</f>
        <v>999759.38499572431</v>
      </c>
      <c r="P466" s="15">
        <f>(O466*EXP(Painel!$E$12-(Painel!$E$19^2)/2+NORMSINV(AleatProd!P465)*Painel!$E$19))</f>
        <v>999401.49614948069</v>
      </c>
      <c r="Q466" s="15">
        <f>(P466*EXP(Painel!$E$12-(Painel!$E$19^2)/2+NORMSINV(AleatProd!Q465)*Painel!$E$19))</f>
        <v>986992.47265144193</v>
      </c>
      <c r="R466" s="15">
        <f>(Q466*EXP(Painel!$E$12-(Painel!$E$19^2)/2+NORMSINV(AleatProd!R465)*Painel!$E$19))</f>
        <v>993558.50298794196</v>
      </c>
      <c r="S466" s="15">
        <f>(R466*EXP(Painel!$E$12-(Painel!$E$19^2)/2+NORMSINV(AleatProd!S465)*Painel!$E$19))</f>
        <v>1015217.1436590328</v>
      </c>
      <c r="T466" s="15">
        <f>(S466*EXP(Painel!$E$12-(Painel!$E$19^2)/2+NORMSINV(AleatProd!T465)*Painel!$E$19))</f>
        <v>1008739.6472482724</v>
      </c>
      <c r="U466" s="15">
        <f>(T466*EXP(Painel!$E$12-(Painel!$E$19^2)/2+NORMSINV(AleatProd!U465)*Painel!$E$19))</f>
        <v>1011262.2256227348</v>
      </c>
      <c r="V466" s="15">
        <f>(U466*EXP(Painel!$E$12-(Painel!$E$19^2)/2+NORMSINV(AleatProd!V465)*Painel!$E$19))</f>
        <v>1001005.938663948</v>
      </c>
    </row>
    <row r="467" spans="1:22" x14ac:dyDescent="0.25">
      <c r="A467">
        <v>464</v>
      </c>
      <c r="B467" s="2">
        <f>Painel!$B$6</f>
        <v>1000000</v>
      </c>
      <c r="C467" s="15">
        <f>(B467*EXP(Painel!$E$12-(Painel!$E$19^2)/2+NORMSINV(AleatProd!C466)*Painel!$E$19))</f>
        <v>1003410.4971434175</v>
      </c>
      <c r="D467" s="15">
        <f>(C467*EXP(Painel!$E$12-(Painel!$E$19^2)/2+NORMSINV(AleatProd!D466)*Painel!$E$19))</f>
        <v>989983.70304024278</v>
      </c>
      <c r="E467" s="15">
        <f>(D467*EXP(Painel!$E$12-(Painel!$E$19^2)/2+NORMSINV(AleatProd!E466)*Painel!$E$19))</f>
        <v>982834.5400634642</v>
      </c>
      <c r="F467" s="15">
        <f>(E467*EXP(Painel!$E$12-(Painel!$E$19^2)/2+NORMSINV(AleatProd!F466)*Painel!$E$19))</f>
        <v>994086.47893500468</v>
      </c>
      <c r="G467" s="15">
        <f>(F467*EXP(Painel!$E$12-(Painel!$E$19^2)/2+NORMSINV(AleatProd!G466)*Painel!$E$19))</f>
        <v>985685.51757254137</v>
      </c>
      <c r="H467" s="15">
        <f>(G467*EXP(Painel!$E$12-(Painel!$E$19^2)/2+NORMSINV(AleatProd!H466)*Painel!$E$19))</f>
        <v>986214.20405792166</v>
      </c>
      <c r="I467" s="15">
        <f>(H467*EXP(Painel!$E$12-(Painel!$E$19^2)/2+NORMSINV(AleatProd!I466)*Painel!$E$19))</f>
        <v>983885.66649153281</v>
      </c>
      <c r="J467" s="15">
        <f>(I467*EXP(Painel!$E$12-(Painel!$E$19^2)/2+NORMSINV(AleatProd!J466)*Painel!$E$19))</f>
        <v>984942.52704460267</v>
      </c>
      <c r="K467" s="15">
        <f>(J467*EXP(Painel!$E$12-(Painel!$E$19^2)/2+NORMSINV(AleatProd!K466)*Painel!$E$19))</f>
        <v>989250.57501554186</v>
      </c>
      <c r="L467" s="15">
        <f>(K467*EXP(Painel!$E$12-(Painel!$E$19^2)/2+NORMSINV(AleatProd!L466)*Painel!$E$19))</f>
        <v>964407.50574403617</v>
      </c>
      <c r="M467" s="15">
        <f>(L467*EXP(Painel!$E$12-(Painel!$E$19^2)/2+NORMSINV(AleatProd!M466)*Painel!$E$19))</f>
        <v>962668.28294614982</v>
      </c>
      <c r="N467" s="15">
        <f>(M467*EXP(Painel!$E$12-(Painel!$E$19^2)/2+NORMSINV(AleatProd!N466)*Painel!$E$19))</f>
        <v>968865.20218940044</v>
      </c>
      <c r="O467" s="15">
        <f>(N467*EXP(Painel!$E$12-(Painel!$E$19^2)/2+NORMSINV(AleatProd!O466)*Painel!$E$19))</f>
        <v>963600.56597934547</v>
      </c>
      <c r="P467" s="15">
        <f>(O467*EXP(Painel!$E$12-(Painel!$E$19^2)/2+NORMSINV(AleatProd!P466)*Painel!$E$19))</f>
        <v>963574.88460427977</v>
      </c>
      <c r="Q467" s="15">
        <f>(P467*EXP(Painel!$E$12-(Painel!$E$19^2)/2+NORMSINV(AleatProd!Q466)*Painel!$E$19))</f>
        <v>961009.61209387844</v>
      </c>
      <c r="R467" s="15">
        <f>(Q467*EXP(Painel!$E$12-(Painel!$E$19^2)/2+NORMSINV(AleatProd!R466)*Painel!$E$19))</f>
        <v>953557.05383889459</v>
      </c>
      <c r="S467" s="15">
        <f>(R467*EXP(Painel!$E$12-(Painel!$E$19^2)/2+NORMSINV(AleatProd!S466)*Painel!$E$19))</f>
        <v>955265.24774028244</v>
      </c>
      <c r="T467" s="15">
        <f>(S467*EXP(Painel!$E$12-(Painel!$E$19^2)/2+NORMSINV(AleatProd!T466)*Painel!$E$19))</f>
        <v>951917.70008043817</v>
      </c>
      <c r="U467" s="15">
        <f>(T467*EXP(Painel!$E$12-(Painel!$E$19^2)/2+NORMSINV(AleatProd!U466)*Painel!$E$19))</f>
        <v>949667.19815544703</v>
      </c>
      <c r="V467" s="15">
        <f>(U467*EXP(Painel!$E$12-(Painel!$E$19^2)/2+NORMSINV(AleatProd!V466)*Painel!$E$19))</f>
        <v>946937.94695292599</v>
      </c>
    </row>
    <row r="468" spans="1:22" x14ac:dyDescent="0.25">
      <c r="A468">
        <v>465</v>
      </c>
      <c r="B468" s="2">
        <f>Painel!$B$6</f>
        <v>1000000</v>
      </c>
      <c r="C468" s="15">
        <f>(B468*EXP(Painel!$E$12-(Painel!$E$19^2)/2+NORMSINV(AleatProd!C467)*Painel!$E$19))</f>
        <v>999074.90697691485</v>
      </c>
      <c r="D468" s="15">
        <f>(C468*EXP(Painel!$E$12-(Painel!$E$19^2)/2+NORMSINV(AleatProd!D467)*Painel!$E$19))</f>
        <v>1001344.2267290069</v>
      </c>
      <c r="E468" s="15">
        <f>(D468*EXP(Painel!$E$12-(Painel!$E$19^2)/2+NORMSINV(AleatProd!E467)*Painel!$E$19))</f>
        <v>1025463.8635957309</v>
      </c>
      <c r="F468" s="15">
        <f>(E468*EXP(Painel!$E$12-(Painel!$E$19^2)/2+NORMSINV(AleatProd!F467)*Painel!$E$19))</f>
        <v>1037194.9377946616</v>
      </c>
      <c r="G468" s="15">
        <f>(F468*EXP(Painel!$E$12-(Painel!$E$19^2)/2+NORMSINV(AleatProd!G467)*Painel!$E$19))</f>
        <v>1033950.6294363699</v>
      </c>
      <c r="H468" s="15">
        <f>(G468*EXP(Painel!$E$12-(Painel!$E$19^2)/2+NORMSINV(AleatProd!H467)*Painel!$E$19))</f>
        <v>1037973.0127225344</v>
      </c>
      <c r="I468" s="15">
        <f>(H468*EXP(Painel!$E$12-(Painel!$E$19^2)/2+NORMSINV(AleatProd!I467)*Painel!$E$19))</f>
        <v>1040322.547528665</v>
      </c>
      <c r="J468" s="15">
        <f>(I468*EXP(Painel!$E$12-(Painel!$E$19^2)/2+NORMSINV(AleatProd!J467)*Painel!$E$19))</f>
        <v>1067742.2950026079</v>
      </c>
      <c r="K468" s="15">
        <f>(J468*EXP(Painel!$E$12-(Painel!$E$19^2)/2+NORMSINV(AleatProd!K467)*Painel!$E$19))</f>
        <v>1050930.3644120193</v>
      </c>
      <c r="L468" s="15">
        <f>(K468*EXP(Painel!$E$12-(Painel!$E$19^2)/2+NORMSINV(AleatProd!L467)*Painel!$E$19))</f>
        <v>1067866.36102166</v>
      </c>
      <c r="M468" s="15">
        <f>(L468*EXP(Painel!$E$12-(Painel!$E$19^2)/2+NORMSINV(AleatProd!M467)*Painel!$E$19))</f>
        <v>1078482.9213092907</v>
      </c>
      <c r="N468" s="15">
        <f>(M468*EXP(Painel!$E$12-(Painel!$E$19^2)/2+NORMSINV(AleatProd!N467)*Painel!$E$19))</f>
        <v>1081098.50562441</v>
      </c>
      <c r="O468" s="15">
        <f>(N468*EXP(Painel!$E$12-(Painel!$E$19^2)/2+NORMSINV(AleatProd!O467)*Painel!$E$19))</f>
        <v>1076627.3802896587</v>
      </c>
      <c r="P468" s="15">
        <f>(O468*EXP(Painel!$E$12-(Painel!$E$19^2)/2+NORMSINV(AleatProd!P467)*Painel!$E$19))</f>
        <v>1063323.1779230707</v>
      </c>
      <c r="Q468" s="15">
        <f>(P468*EXP(Painel!$E$12-(Painel!$E$19^2)/2+NORMSINV(AleatProd!Q467)*Painel!$E$19))</f>
        <v>1060200.8789993066</v>
      </c>
      <c r="R468" s="15">
        <f>(Q468*EXP(Painel!$E$12-(Painel!$E$19^2)/2+NORMSINV(AleatProd!R467)*Painel!$E$19))</f>
        <v>1079173.138932267</v>
      </c>
      <c r="S468" s="15">
        <f>(R468*EXP(Painel!$E$12-(Painel!$E$19^2)/2+NORMSINV(AleatProd!S467)*Painel!$E$19))</f>
        <v>1069279.3964127472</v>
      </c>
      <c r="T468" s="15">
        <f>(S468*EXP(Painel!$E$12-(Painel!$E$19^2)/2+NORMSINV(AleatProd!T467)*Painel!$E$19))</f>
        <v>1082437.5106139889</v>
      </c>
      <c r="U468" s="15">
        <f>(T468*EXP(Painel!$E$12-(Painel!$E$19^2)/2+NORMSINV(AleatProd!U467)*Painel!$E$19))</f>
        <v>1092699.2014682179</v>
      </c>
      <c r="V468" s="15">
        <f>(U468*EXP(Painel!$E$12-(Painel!$E$19^2)/2+NORMSINV(AleatProd!V467)*Painel!$E$19))</f>
        <v>1089701.6178308129</v>
      </c>
    </row>
    <row r="469" spans="1:22" x14ac:dyDescent="0.25">
      <c r="A469">
        <v>466</v>
      </c>
      <c r="B469" s="2">
        <f>Painel!$B$6</f>
        <v>1000000</v>
      </c>
      <c r="C469" s="15">
        <f>(B469*EXP(Painel!$E$12-(Painel!$E$19^2)/2+NORMSINV(AleatProd!C468)*Painel!$E$19))</f>
        <v>989595.2925823991</v>
      </c>
      <c r="D469" s="15">
        <f>(C469*EXP(Painel!$E$12-(Painel!$E$19^2)/2+NORMSINV(AleatProd!D468)*Painel!$E$19))</f>
        <v>990616.68440393405</v>
      </c>
      <c r="E469" s="15">
        <f>(D469*EXP(Painel!$E$12-(Painel!$E$19^2)/2+NORMSINV(AleatProd!E468)*Painel!$E$19))</f>
        <v>982115.44857471285</v>
      </c>
      <c r="F469" s="15">
        <f>(E469*EXP(Painel!$E$12-(Painel!$E$19^2)/2+NORMSINV(AleatProd!F468)*Painel!$E$19))</f>
        <v>977247.01517793909</v>
      </c>
      <c r="G469" s="15">
        <f>(F469*EXP(Painel!$E$12-(Painel!$E$19^2)/2+NORMSINV(AleatProd!G468)*Painel!$E$19))</f>
        <v>972394.96295416798</v>
      </c>
      <c r="H469" s="15">
        <f>(G469*EXP(Painel!$E$12-(Painel!$E$19^2)/2+NORMSINV(AleatProd!H468)*Painel!$E$19))</f>
        <v>985491.87648958422</v>
      </c>
      <c r="I469" s="15">
        <f>(H469*EXP(Painel!$E$12-(Painel!$E$19^2)/2+NORMSINV(AleatProd!I468)*Painel!$E$19))</f>
        <v>990637.40314856311</v>
      </c>
      <c r="J469" s="15">
        <f>(I469*EXP(Painel!$E$12-(Painel!$E$19^2)/2+NORMSINV(AleatProd!J468)*Painel!$E$19))</f>
        <v>993426.22653730761</v>
      </c>
      <c r="K469" s="15">
        <f>(J469*EXP(Painel!$E$12-(Painel!$E$19^2)/2+NORMSINV(AleatProd!K468)*Painel!$E$19))</f>
        <v>1000574.8627967298</v>
      </c>
      <c r="L469" s="15">
        <f>(K469*EXP(Painel!$E$12-(Painel!$E$19^2)/2+NORMSINV(AleatProd!L468)*Painel!$E$19))</f>
        <v>984874.2808662263</v>
      </c>
      <c r="M469" s="15">
        <f>(L469*EXP(Painel!$E$12-(Painel!$E$19^2)/2+NORMSINV(AleatProd!M468)*Painel!$E$19))</f>
        <v>982419.13003283041</v>
      </c>
      <c r="N469" s="15">
        <f>(M469*EXP(Painel!$E$12-(Painel!$E$19^2)/2+NORMSINV(AleatProd!N468)*Painel!$E$19))</f>
        <v>979102.53000024043</v>
      </c>
      <c r="O469" s="15">
        <f>(N469*EXP(Painel!$E$12-(Painel!$E$19^2)/2+NORMSINV(AleatProd!O468)*Painel!$E$19))</f>
        <v>985506.14926992741</v>
      </c>
      <c r="P469" s="15">
        <f>(O469*EXP(Painel!$E$12-(Painel!$E$19^2)/2+NORMSINV(AleatProd!P468)*Painel!$E$19))</f>
        <v>978188.14744876989</v>
      </c>
      <c r="Q469" s="15">
        <f>(P469*EXP(Painel!$E$12-(Painel!$E$19^2)/2+NORMSINV(AleatProd!Q468)*Painel!$E$19))</f>
        <v>963910.60311646771</v>
      </c>
      <c r="R469" s="15">
        <f>(Q469*EXP(Painel!$E$12-(Painel!$E$19^2)/2+NORMSINV(AleatProd!R468)*Painel!$E$19))</f>
        <v>954499.3529192952</v>
      </c>
      <c r="S469" s="15">
        <f>(R469*EXP(Painel!$E$12-(Painel!$E$19^2)/2+NORMSINV(AleatProd!S468)*Painel!$E$19))</f>
        <v>939871.25574541255</v>
      </c>
      <c r="T469" s="15">
        <f>(S469*EXP(Painel!$E$12-(Painel!$E$19^2)/2+NORMSINV(AleatProd!T468)*Painel!$E$19))</f>
        <v>947407.96624969144</v>
      </c>
      <c r="U469" s="15">
        <f>(T469*EXP(Painel!$E$12-(Painel!$E$19^2)/2+NORMSINV(AleatProd!U468)*Painel!$E$19))</f>
        <v>941368.02413825144</v>
      </c>
      <c r="V469" s="15">
        <f>(U469*EXP(Painel!$E$12-(Painel!$E$19^2)/2+NORMSINV(AleatProd!V468)*Painel!$E$19))</f>
        <v>945015.96861280047</v>
      </c>
    </row>
    <row r="470" spans="1:22" x14ac:dyDescent="0.25">
      <c r="A470">
        <v>467</v>
      </c>
      <c r="B470" s="2">
        <f>Painel!$B$6</f>
        <v>1000000</v>
      </c>
      <c r="C470" s="15">
        <f>(B470*EXP(Painel!$E$12-(Painel!$E$19^2)/2+NORMSINV(AleatProd!C469)*Painel!$E$19))</f>
        <v>1001855.7786892612</v>
      </c>
      <c r="D470" s="15">
        <f>(C470*EXP(Painel!$E$12-(Painel!$E$19^2)/2+NORMSINV(AleatProd!D469)*Painel!$E$19))</f>
        <v>1000050.4704141219</v>
      </c>
      <c r="E470" s="15">
        <f>(D470*EXP(Painel!$E$12-(Painel!$E$19^2)/2+NORMSINV(AleatProd!E469)*Painel!$E$19))</f>
        <v>1003858.8159558114</v>
      </c>
      <c r="F470" s="15">
        <f>(E470*EXP(Painel!$E$12-(Painel!$E$19^2)/2+NORMSINV(AleatProd!F469)*Painel!$E$19))</f>
        <v>1010588.9119649896</v>
      </c>
      <c r="G470" s="15">
        <f>(F470*EXP(Painel!$E$12-(Painel!$E$19^2)/2+NORMSINV(AleatProd!G469)*Painel!$E$19))</f>
        <v>989678.51723543531</v>
      </c>
      <c r="H470" s="15">
        <f>(G470*EXP(Painel!$E$12-(Painel!$E$19^2)/2+NORMSINV(AleatProd!H469)*Painel!$E$19))</f>
        <v>1000337.2369403235</v>
      </c>
      <c r="I470" s="15">
        <f>(H470*EXP(Painel!$E$12-(Painel!$E$19^2)/2+NORMSINV(AleatProd!I469)*Painel!$E$19))</f>
        <v>1001813.0222268454</v>
      </c>
      <c r="J470" s="15">
        <f>(I470*EXP(Painel!$E$12-(Painel!$E$19^2)/2+NORMSINV(AleatProd!J469)*Painel!$E$19))</f>
        <v>996140.6502855703</v>
      </c>
      <c r="K470" s="15">
        <f>(J470*EXP(Painel!$E$12-(Painel!$E$19^2)/2+NORMSINV(AleatProd!K469)*Painel!$E$19))</f>
        <v>1002273.6225134954</v>
      </c>
      <c r="L470" s="15">
        <f>(K470*EXP(Painel!$E$12-(Painel!$E$19^2)/2+NORMSINV(AleatProd!L469)*Painel!$E$19))</f>
        <v>1008645.9810004146</v>
      </c>
      <c r="M470" s="15">
        <f>(L470*EXP(Painel!$E$12-(Painel!$E$19^2)/2+NORMSINV(AleatProd!M469)*Painel!$E$19))</f>
        <v>1015019.8806802593</v>
      </c>
      <c r="N470" s="15">
        <f>(M470*EXP(Painel!$E$12-(Painel!$E$19^2)/2+NORMSINV(AleatProd!N469)*Painel!$E$19))</f>
        <v>1007647.2605104803</v>
      </c>
      <c r="O470" s="15">
        <f>(N470*EXP(Painel!$E$12-(Painel!$E$19^2)/2+NORMSINV(AleatProd!O469)*Painel!$E$19))</f>
        <v>998932.00813828304</v>
      </c>
      <c r="P470" s="15">
        <f>(O470*EXP(Painel!$E$12-(Painel!$E$19^2)/2+NORMSINV(AleatProd!P469)*Painel!$E$19))</f>
        <v>993324.99384863011</v>
      </c>
      <c r="Q470" s="15">
        <f>(P470*EXP(Painel!$E$12-(Painel!$E$19^2)/2+NORMSINV(AleatProd!Q469)*Painel!$E$19))</f>
        <v>983336.17846121977</v>
      </c>
      <c r="R470" s="15">
        <f>(Q470*EXP(Painel!$E$12-(Painel!$E$19^2)/2+NORMSINV(AleatProd!R469)*Painel!$E$19))</f>
        <v>990362.6155463598</v>
      </c>
      <c r="S470" s="15">
        <f>(R470*EXP(Painel!$E$12-(Painel!$E$19^2)/2+NORMSINV(AleatProd!S469)*Painel!$E$19))</f>
        <v>998420.50669269299</v>
      </c>
      <c r="T470" s="15">
        <f>(S470*EXP(Painel!$E$12-(Painel!$E$19^2)/2+NORMSINV(AleatProd!T469)*Painel!$E$19))</f>
        <v>1000163.2100958161</v>
      </c>
      <c r="U470" s="15">
        <f>(T470*EXP(Painel!$E$12-(Painel!$E$19^2)/2+NORMSINV(AleatProd!U469)*Painel!$E$19))</f>
        <v>997223.27302563679</v>
      </c>
      <c r="V470" s="15">
        <f>(U470*EXP(Painel!$E$12-(Painel!$E$19^2)/2+NORMSINV(AleatProd!V469)*Painel!$E$19))</f>
        <v>1013769.7127689479</v>
      </c>
    </row>
    <row r="471" spans="1:22" x14ac:dyDescent="0.25">
      <c r="A471">
        <v>468</v>
      </c>
      <c r="B471" s="2">
        <f>Painel!$B$6</f>
        <v>1000000</v>
      </c>
      <c r="C471" s="15">
        <f>(B471*EXP(Painel!$E$12-(Painel!$E$19^2)/2+NORMSINV(AleatProd!C470)*Painel!$E$19))</f>
        <v>981417.88350689923</v>
      </c>
      <c r="D471" s="15">
        <f>(C471*EXP(Painel!$E$12-(Painel!$E$19^2)/2+NORMSINV(AleatProd!D470)*Painel!$E$19))</f>
        <v>980382.75762953144</v>
      </c>
      <c r="E471" s="15">
        <f>(D471*EXP(Painel!$E$12-(Painel!$E$19^2)/2+NORMSINV(AleatProd!E470)*Painel!$E$19))</f>
        <v>980675.74720832868</v>
      </c>
      <c r="F471" s="15">
        <f>(E471*EXP(Painel!$E$12-(Painel!$E$19^2)/2+NORMSINV(AleatProd!F470)*Painel!$E$19))</f>
        <v>982340.22763494728</v>
      </c>
      <c r="G471" s="15">
        <f>(F471*EXP(Painel!$E$12-(Painel!$E$19^2)/2+NORMSINV(AleatProd!G470)*Painel!$E$19))</f>
        <v>980709.33213395567</v>
      </c>
      <c r="H471" s="15">
        <f>(G471*EXP(Painel!$E$12-(Painel!$E$19^2)/2+NORMSINV(AleatProd!H470)*Painel!$E$19))</f>
        <v>987119.19720615062</v>
      </c>
      <c r="I471" s="15">
        <f>(H471*EXP(Painel!$E$12-(Painel!$E$19^2)/2+NORMSINV(AleatProd!I470)*Painel!$E$19))</f>
        <v>995591.83326791553</v>
      </c>
      <c r="J471" s="15">
        <f>(I471*EXP(Painel!$E$12-(Painel!$E$19^2)/2+NORMSINV(AleatProd!J470)*Painel!$E$19))</f>
        <v>1013584.845369459</v>
      </c>
      <c r="K471" s="15">
        <f>(J471*EXP(Painel!$E$12-(Painel!$E$19^2)/2+NORMSINV(AleatProd!K470)*Painel!$E$19))</f>
        <v>1032706.6636761773</v>
      </c>
      <c r="L471" s="15">
        <f>(K471*EXP(Painel!$E$12-(Painel!$E$19^2)/2+NORMSINV(AleatProd!L470)*Painel!$E$19))</f>
        <v>1024751.4314123098</v>
      </c>
      <c r="M471" s="15">
        <f>(L471*EXP(Painel!$E$12-(Painel!$E$19^2)/2+NORMSINV(AleatProd!M470)*Painel!$E$19))</f>
        <v>1029575.61983856</v>
      </c>
      <c r="N471" s="15">
        <f>(M471*EXP(Painel!$E$12-(Painel!$E$19^2)/2+NORMSINV(AleatProd!N470)*Painel!$E$19))</f>
        <v>1040293.5843710536</v>
      </c>
      <c r="O471" s="15">
        <f>(N471*EXP(Painel!$E$12-(Painel!$E$19^2)/2+NORMSINV(AleatProd!O470)*Painel!$E$19))</f>
        <v>1031555.2016701689</v>
      </c>
      <c r="P471" s="15">
        <f>(O471*EXP(Painel!$E$12-(Painel!$E$19^2)/2+NORMSINV(AleatProd!P470)*Painel!$E$19))</f>
        <v>1027683.5947947095</v>
      </c>
      <c r="Q471" s="15">
        <f>(P471*EXP(Painel!$E$12-(Painel!$E$19^2)/2+NORMSINV(AleatProd!Q470)*Painel!$E$19))</f>
        <v>1027978.3077750851</v>
      </c>
      <c r="R471" s="15">
        <f>(Q471*EXP(Painel!$E$12-(Painel!$E$19^2)/2+NORMSINV(AleatProd!R470)*Painel!$E$19))</f>
        <v>1039811.0466212218</v>
      </c>
      <c r="S471" s="15">
        <f>(R471*EXP(Painel!$E$12-(Painel!$E$19^2)/2+NORMSINV(AleatProd!S470)*Painel!$E$19))</f>
        <v>1037405.2124831724</v>
      </c>
      <c r="T471" s="15">
        <f>(S471*EXP(Painel!$E$12-(Painel!$E$19^2)/2+NORMSINV(AleatProd!T470)*Painel!$E$19))</f>
        <v>1028946.936386719</v>
      </c>
      <c r="U471" s="15">
        <f>(T471*EXP(Painel!$E$12-(Painel!$E$19^2)/2+NORMSINV(AleatProd!U470)*Painel!$E$19))</f>
        <v>1028640.3911287442</v>
      </c>
      <c r="V471" s="15">
        <f>(U471*EXP(Painel!$E$12-(Painel!$E$19^2)/2+NORMSINV(AleatProd!V470)*Painel!$E$19))</f>
        <v>1028649.5050921583</v>
      </c>
    </row>
    <row r="472" spans="1:22" x14ac:dyDescent="0.25">
      <c r="A472">
        <v>469</v>
      </c>
      <c r="B472" s="2">
        <f>Painel!$B$6</f>
        <v>1000000</v>
      </c>
      <c r="C472" s="15">
        <f>(B472*EXP(Painel!$E$12-(Painel!$E$19^2)/2+NORMSINV(AleatProd!C471)*Painel!$E$19))</f>
        <v>1005558.922990973</v>
      </c>
      <c r="D472" s="15">
        <f>(C472*EXP(Painel!$E$12-(Painel!$E$19^2)/2+NORMSINV(AleatProd!D471)*Painel!$E$19))</f>
        <v>1002541.3714902953</v>
      </c>
      <c r="E472" s="15">
        <f>(D472*EXP(Painel!$E$12-(Painel!$E$19^2)/2+NORMSINV(AleatProd!E471)*Painel!$E$19))</f>
        <v>996456.58476282412</v>
      </c>
      <c r="F472" s="15">
        <f>(E472*EXP(Painel!$E$12-(Painel!$E$19^2)/2+NORMSINV(AleatProd!F471)*Painel!$E$19))</f>
        <v>999502.54665129934</v>
      </c>
      <c r="G472" s="15">
        <f>(F472*EXP(Painel!$E$12-(Painel!$E$19^2)/2+NORMSINV(AleatProd!G471)*Painel!$E$19))</f>
        <v>999913.95392269793</v>
      </c>
      <c r="H472" s="15">
        <f>(G472*EXP(Painel!$E$12-(Painel!$E$19^2)/2+NORMSINV(AleatProd!H471)*Painel!$E$19))</f>
        <v>1011665.0937966396</v>
      </c>
      <c r="I472" s="15">
        <f>(H472*EXP(Painel!$E$12-(Painel!$E$19^2)/2+NORMSINV(AleatProd!I471)*Painel!$E$19))</f>
        <v>1016641.1618865782</v>
      </c>
      <c r="J472" s="15">
        <f>(I472*EXP(Painel!$E$12-(Painel!$E$19^2)/2+NORMSINV(AleatProd!J471)*Painel!$E$19))</f>
        <v>1026803.8057176832</v>
      </c>
      <c r="K472" s="15">
        <f>(J472*EXP(Painel!$E$12-(Painel!$E$19^2)/2+NORMSINV(AleatProd!K471)*Painel!$E$19))</f>
        <v>1025733.606058311</v>
      </c>
      <c r="L472" s="15">
        <f>(K472*EXP(Painel!$E$12-(Painel!$E$19^2)/2+NORMSINV(AleatProd!L471)*Painel!$E$19))</f>
        <v>1023971.5079690026</v>
      </c>
      <c r="M472" s="15">
        <f>(L472*EXP(Painel!$E$12-(Painel!$E$19^2)/2+NORMSINV(AleatProd!M471)*Painel!$E$19))</f>
        <v>1004261.9347319142</v>
      </c>
      <c r="N472" s="15">
        <f>(M472*EXP(Painel!$E$12-(Painel!$E$19^2)/2+NORMSINV(AleatProd!N471)*Painel!$E$19))</f>
        <v>1000351.8440666106</v>
      </c>
      <c r="O472" s="15">
        <f>(N472*EXP(Painel!$E$12-(Painel!$E$19^2)/2+NORMSINV(AleatProd!O471)*Painel!$E$19))</f>
        <v>1007688.7215136571</v>
      </c>
      <c r="P472" s="15">
        <f>(O472*EXP(Painel!$E$12-(Painel!$E$19^2)/2+NORMSINV(AleatProd!P471)*Painel!$E$19))</f>
        <v>1019754.2875530852</v>
      </c>
      <c r="Q472" s="15">
        <f>(P472*EXP(Painel!$E$12-(Painel!$E$19^2)/2+NORMSINV(AleatProd!Q471)*Painel!$E$19))</f>
        <v>1024463.9881467605</v>
      </c>
      <c r="R472" s="15">
        <f>(Q472*EXP(Painel!$E$12-(Painel!$E$19^2)/2+NORMSINV(AleatProd!R471)*Painel!$E$19))</f>
        <v>1026457.9726632654</v>
      </c>
      <c r="S472" s="15">
        <f>(R472*EXP(Painel!$E$12-(Painel!$E$19^2)/2+NORMSINV(AleatProd!S471)*Painel!$E$19))</f>
        <v>1018597.3813518361</v>
      </c>
      <c r="T472" s="15">
        <f>(S472*EXP(Painel!$E$12-(Painel!$E$19^2)/2+NORMSINV(AleatProd!T471)*Painel!$E$19))</f>
        <v>1017130.0384591452</v>
      </c>
      <c r="U472" s="15">
        <f>(T472*EXP(Painel!$E$12-(Painel!$E$19^2)/2+NORMSINV(AleatProd!U471)*Painel!$E$19))</f>
        <v>1013552.5776018695</v>
      </c>
      <c r="V472" s="15">
        <f>(U472*EXP(Painel!$E$12-(Painel!$E$19^2)/2+NORMSINV(AleatProd!V471)*Painel!$E$19))</f>
        <v>1014042.1981567615</v>
      </c>
    </row>
    <row r="473" spans="1:22" x14ac:dyDescent="0.25">
      <c r="A473">
        <v>470</v>
      </c>
      <c r="B473" s="2">
        <f>Painel!$B$6</f>
        <v>1000000</v>
      </c>
      <c r="C473" s="15">
        <f>(B473*EXP(Painel!$E$12-(Painel!$E$19^2)/2+NORMSINV(AleatProd!C472)*Painel!$E$19))</f>
        <v>1001759.9934284906</v>
      </c>
      <c r="D473" s="15">
        <f>(C473*EXP(Painel!$E$12-(Painel!$E$19^2)/2+NORMSINV(AleatProd!D472)*Painel!$E$19))</f>
        <v>990935.26669652888</v>
      </c>
      <c r="E473" s="15">
        <f>(D473*EXP(Painel!$E$12-(Painel!$E$19^2)/2+NORMSINV(AleatProd!E472)*Painel!$E$19))</f>
        <v>985793.39126821363</v>
      </c>
      <c r="F473" s="15">
        <f>(E473*EXP(Painel!$E$12-(Painel!$E$19^2)/2+NORMSINV(AleatProd!F472)*Painel!$E$19))</f>
        <v>991709.13806951535</v>
      </c>
      <c r="G473" s="15">
        <f>(F473*EXP(Painel!$E$12-(Painel!$E$19^2)/2+NORMSINV(AleatProd!G472)*Painel!$E$19))</f>
        <v>977442.89356030012</v>
      </c>
      <c r="H473" s="15">
        <f>(G473*EXP(Painel!$E$12-(Painel!$E$19^2)/2+NORMSINV(AleatProd!H472)*Painel!$E$19))</f>
        <v>960810.74075664487</v>
      </c>
      <c r="I473" s="15">
        <f>(H473*EXP(Painel!$E$12-(Painel!$E$19^2)/2+NORMSINV(AleatProd!I472)*Painel!$E$19))</f>
        <v>986637.17469489435</v>
      </c>
      <c r="J473" s="15">
        <f>(I473*EXP(Painel!$E$12-(Painel!$E$19^2)/2+NORMSINV(AleatProd!J472)*Painel!$E$19))</f>
        <v>987661.91553290153</v>
      </c>
      <c r="K473" s="15">
        <f>(J473*EXP(Painel!$E$12-(Painel!$E$19^2)/2+NORMSINV(AleatProd!K472)*Painel!$E$19))</f>
        <v>988368.87426800572</v>
      </c>
      <c r="L473" s="15">
        <f>(K473*EXP(Painel!$E$12-(Painel!$E$19^2)/2+NORMSINV(AleatProd!L472)*Painel!$E$19))</f>
        <v>991608.04973682307</v>
      </c>
      <c r="M473" s="15">
        <f>(L473*EXP(Painel!$E$12-(Painel!$E$19^2)/2+NORMSINV(AleatProd!M472)*Painel!$E$19))</f>
        <v>992343.0024383727</v>
      </c>
      <c r="N473" s="15">
        <f>(M473*EXP(Painel!$E$12-(Painel!$E$19^2)/2+NORMSINV(AleatProd!N472)*Painel!$E$19))</f>
        <v>1002114.8061867311</v>
      </c>
      <c r="O473" s="15">
        <f>(N473*EXP(Painel!$E$12-(Painel!$E$19^2)/2+NORMSINV(AleatProd!O472)*Painel!$E$19))</f>
        <v>1019256.347712137</v>
      </c>
      <c r="P473" s="15">
        <f>(O473*EXP(Painel!$E$12-(Painel!$E$19^2)/2+NORMSINV(AleatProd!P472)*Painel!$E$19))</f>
        <v>1014696.3316638604</v>
      </c>
      <c r="Q473" s="15">
        <f>(P473*EXP(Painel!$E$12-(Painel!$E$19^2)/2+NORMSINV(AleatProd!Q472)*Painel!$E$19))</f>
        <v>1020679.4902798099</v>
      </c>
      <c r="R473" s="15">
        <f>(Q473*EXP(Painel!$E$12-(Painel!$E$19^2)/2+NORMSINV(AleatProd!R472)*Painel!$E$19))</f>
        <v>1014271.4071550434</v>
      </c>
      <c r="S473" s="15">
        <f>(R473*EXP(Painel!$E$12-(Painel!$E$19^2)/2+NORMSINV(AleatProd!S472)*Painel!$E$19))</f>
        <v>1007745.4184599229</v>
      </c>
      <c r="T473" s="15">
        <f>(S473*EXP(Painel!$E$12-(Painel!$E$19^2)/2+NORMSINV(AleatProd!T472)*Painel!$E$19))</f>
        <v>1007852.5402574147</v>
      </c>
      <c r="U473" s="15">
        <f>(T473*EXP(Painel!$E$12-(Painel!$E$19^2)/2+NORMSINV(AleatProd!U472)*Painel!$E$19))</f>
        <v>1005525.0716215856</v>
      </c>
      <c r="V473" s="15">
        <f>(U473*EXP(Painel!$E$12-(Painel!$E$19^2)/2+NORMSINV(AleatProd!V472)*Painel!$E$19))</f>
        <v>1032526.9171405225</v>
      </c>
    </row>
    <row r="474" spans="1:22" x14ac:dyDescent="0.25">
      <c r="A474">
        <v>471</v>
      </c>
      <c r="B474" s="2">
        <f>Painel!$B$6</f>
        <v>1000000</v>
      </c>
      <c r="C474" s="15">
        <f>(B474*EXP(Painel!$E$12-(Painel!$E$19^2)/2+NORMSINV(AleatProd!C473)*Painel!$E$19))</f>
        <v>1015471.8274836547</v>
      </c>
      <c r="D474" s="15">
        <f>(C474*EXP(Painel!$E$12-(Painel!$E$19^2)/2+NORMSINV(AleatProd!D473)*Painel!$E$19))</f>
        <v>999952.97727917251</v>
      </c>
      <c r="E474" s="15">
        <f>(D474*EXP(Painel!$E$12-(Painel!$E$19^2)/2+NORMSINV(AleatProd!E473)*Painel!$E$19))</f>
        <v>1005313.4031505109</v>
      </c>
      <c r="F474" s="15">
        <f>(E474*EXP(Painel!$E$12-(Painel!$E$19^2)/2+NORMSINV(AleatProd!F473)*Painel!$E$19))</f>
        <v>1015232.5247521901</v>
      </c>
      <c r="G474" s="15">
        <f>(F474*EXP(Painel!$E$12-(Painel!$E$19^2)/2+NORMSINV(AleatProd!G473)*Painel!$E$19))</f>
        <v>1021543.3021860562</v>
      </c>
      <c r="H474" s="15">
        <f>(G474*EXP(Painel!$E$12-(Painel!$E$19^2)/2+NORMSINV(AleatProd!H473)*Painel!$E$19))</f>
        <v>1016961.3977143182</v>
      </c>
      <c r="I474" s="15">
        <f>(H474*EXP(Painel!$E$12-(Painel!$E$19^2)/2+NORMSINV(AleatProd!I473)*Painel!$E$19))</f>
        <v>1022482.2058110802</v>
      </c>
      <c r="J474" s="15">
        <f>(I474*EXP(Painel!$E$12-(Painel!$E$19^2)/2+NORMSINV(AleatProd!J473)*Painel!$E$19))</f>
        <v>1011966.2191292</v>
      </c>
      <c r="K474" s="15">
        <f>(J474*EXP(Painel!$E$12-(Painel!$E$19^2)/2+NORMSINV(AleatProd!K473)*Painel!$E$19))</f>
        <v>1014826.5856254362</v>
      </c>
      <c r="L474" s="15">
        <f>(K474*EXP(Painel!$E$12-(Painel!$E$19^2)/2+NORMSINV(AleatProd!L473)*Painel!$E$19))</f>
        <v>994136.42023062892</v>
      </c>
      <c r="M474" s="15">
        <f>(L474*EXP(Painel!$E$12-(Painel!$E$19^2)/2+NORMSINV(AleatProd!M473)*Painel!$E$19))</f>
        <v>1007031.4403530249</v>
      </c>
      <c r="N474" s="15">
        <f>(M474*EXP(Painel!$E$12-(Painel!$E$19^2)/2+NORMSINV(AleatProd!N473)*Painel!$E$19))</f>
        <v>1021105.4122431743</v>
      </c>
      <c r="O474" s="15">
        <f>(N474*EXP(Painel!$E$12-(Painel!$E$19^2)/2+NORMSINV(AleatProd!O473)*Painel!$E$19))</f>
        <v>1043435.2960087587</v>
      </c>
      <c r="P474" s="15">
        <f>(O474*EXP(Painel!$E$12-(Painel!$E$19^2)/2+NORMSINV(AleatProd!P473)*Painel!$E$19))</f>
        <v>1029671.3452318615</v>
      </c>
      <c r="Q474" s="15">
        <f>(P474*EXP(Painel!$E$12-(Painel!$E$19^2)/2+NORMSINV(AleatProd!Q473)*Painel!$E$19))</f>
        <v>1053253.8762058357</v>
      </c>
      <c r="R474" s="15">
        <f>(Q474*EXP(Painel!$E$12-(Painel!$E$19^2)/2+NORMSINV(AleatProd!R473)*Painel!$E$19))</f>
        <v>1043385.7624217613</v>
      </c>
      <c r="S474" s="15">
        <f>(R474*EXP(Painel!$E$12-(Painel!$E$19^2)/2+NORMSINV(AleatProd!S473)*Painel!$E$19))</f>
        <v>1058850.8992349084</v>
      </c>
      <c r="T474" s="15">
        <f>(S474*EXP(Painel!$E$12-(Painel!$E$19^2)/2+NORMSINV(AleatProd!T473)*Painel!$E$19))</f>
        <v>1063877.2684158599</v>
      </c>
      <c r="U474" s="15">
        <f>(T474*EXP(Painel!$E$12-(Painel!$E$19^2)/2+NORMSINV(AleatProd!U473)*Painel!$E$19))</f>
        <v>1070186.4204922232</v>
      </c>
      <c r="V474" s="15">
        <f>(U474*EXP(Painel!$E$12-(Painel!$E$19^2)/2+NORMSINV(AleatProd!V473)*Painel!$E$19))</f>
        <v>1089816.5239017573</v>
      </c>
    </row>
    <row r="475" spans="1:22" x14ac:dyDescent="0.25">
      <c r="A475">
        <v>472</v>
      </c>
      <c r="B475" s="2">
        <f>Painel!$B$6</f>
        <v>1000000</v>
      </c>
      <c r="C475" s="15">
        <f>(B475*EXP(Painel!$E$12-(Painel!$E$19^2)/2+NORMSINV(AleatProd!C474)*Painel!$E$19))</f>
        <v>989354.32105141401</v>
      </c>
      <c r="D475" s="15">
        <f>(C475*EXP(Painel!$E$12-(Painel!$E$19^2)/2+NORMSINV(AleatProd!D474)*Painel!$E$19))</f>
        <v>995278.5650740047</v>
      </c>
      <c r="E475" s="15">
        <f>(D475*EXP(Painel!$E$12-(Painel!$E$19^2)/2+NORMSINV(AleatProd!E474)*Painel!$E$19))</f>
        <v>995885.25937648397</v>
      </c>
      <c r="F475" s="15">
        <f>(E475*EXP(Painel!$E$12-(Painel!$E$19^2)/2+NORMSINV(AleatProd!F474)*Painel!$E$19))</f>
        <v>1001729.861159723</v>
      </c>
      <c r="G475" s="15">
        <f>(F475*EXP(Painel!$E$12-(Painel!$E$19^2)/2+NORMSINV(AleatProd!G474)*Painel!$E$19))</f>
        <v>1000400.1008206838</v>
      </c>
      <c r="H475" s="15">
        <f>(G475*EXP(Painel!$E$12-(Painel!$E$19^2)/2+NORMSINV(AleatProd!H474)*Painel!$E$19))</f>
        <v>981885.23115623766</v>
      </c>
      <c r="I475" s="15">
        <f>(H475*EXP(Painel!$E$12-(Painel!$E$19^2)/2+NORMSINV(AleatProd!I474)*Painel!$E$19))</f>
        <v>963336.71542410401</v>
      </c>
      <c r="J475" s="15">
        <f>(I475*EXP(Painel!$E$12-(Painel!$E$19^2)/2+NORMSINV(AleatProd!J474)*Painel!$E$19))</f>
        <v>957668.96159437485</v>
      </c>
      <c r="K475" s="15">
        <f>(J475*EXP(Painel!$E$12-(Painel!$E$19^2)/2+NORMSINV(AleatProd!K474)*Painel!$E$19))</f>
        <v>956862.65533459955</v>
      </c>
      <c r="L475" s="15">
        <f>(K475*EXP(Painel!$E$12-(Painel!$E$19^2)/2+NORMSINV(AleatProd!L474)*Painel!$E$19))</f>
        <v>949002.09661098511</v>
      </c>
      <c r="M475" s="15">
        <f>(L475*EXP(Painel!$E$12-(Painel!$E$19^2)/2+NORMSINV(AleatProd!M474)*Painel!$E$19))</f>
        <v>957986.26489719027</v>
      </c>
      <c r="N475" s="15">
        <f>(M475*EXP(Painel!$E$12-(Painel!$E$19^2)/2+NORMSINV(AleatProd!N474)*Painel!$E$19))</f>
        <v>963878.51385224587</v>
      </c>
      <c r="O475" s="15">
        <f>(N475*EXP(Painel!$E$12-(Painel!$E$19^2)/2+NORMSINV(AleatProd!O474)*Painel!$E$19))</f>
        <v>965670.32542187325</v>
      </c>
      <c r="P475" s="15">
        <f>(O475*EXP(Painel!$E$12-(Painel!$E$19^2)/2+NORMSINV(AleatProd!P474)*Painel!$E$19))</f>
        <v>979381.85955552524</v>
      </c>
      <c r="Q475" s="15">
        <f>(P475*EXP(Painel!$E$12-(Painel!$E$19^2)/2+NORMSINV(AleatProd!Q474)*Painel!$E$19))</f>
        <v>975027.96721575095</v>
      </c>
      <c r="R475" s="15">
        <f>(Q475*EXP(Painel!$E$12-(Painel!$E$19^2)/2+NORMSINV(AleatProd!R474)*Painel!$E$19))</f>
        <v>980005.08537492191</v>
      </c>
      <c r="S475" s="15">
        <f>(R475*EXP(Painel!$E$12-(Painel!$E$19^2)/2+NORMSINV(AleatProd!S474)*Painel!$E$19))</f>
        <v>995573.43577398732</v>
      </c>
      <c r="T475" s="15">
        <f>(S475*EXP(Painel!$E$12-(Painel!$E$19^2)/2+NORMSINV(AleatProd!T474)*Painel!$E$19))</f>
        <v>996755.91974277655</v>
      </c>
      <c r="U475" s="15">
        <f>(T475*EXP(Painel!$E$12-(Painel!$E$19^2)/2+NORMSINV(AleatProd!U474)*Painel!$E$19))</f>
        <v>1001177.4852458623</v>
      </c>
      <c r="V475" s="15">
        <f>(U475*EXP(Painel!$E$12-(Painel!$E$19^2)/2+NORMSINV(AleatProd!V474)*Painel!$E$19))</f>
        <v>992863.60054729984</v>
      </c>
    </row>
    <row r="476" spans="1:22" x14ac:dyDescent="0.25">
      <c r="A476">
        <v>473</v>
      </c>
      <c r="B476" s="2">
        <f>Painel!$B$6</f>
        <v>1000000</v>
      </c>
      <c r="C476" s="15">
        <f>(B476*EXP(Painel!$E$12-(Painel!$E$19^2)/2+NORMSINV(AleatProd!C475)*Painel!$E$19))</f>
        <v>982821.20006045769</v>
      </c>
      <c r="D476" s="15">
        <f>(C476*EXP(Painel!$E$12-(Painel!$E$19^2)/2+NORMSINV(AleatProd!D475)*Painel!$E$19))</f>
        <v>984857.35028258036</v>
      </c>
      <c r="E476" s="15">
        <f>(D476*EXP(Painel!$E$12-(Painel!$E$19^2)/2+NORMSINV(AleatProd!E475)*Painel!$E$19))</f>
        <v>982425.78680092178</v>
      </c>
      <c r="F476" s="15">
        <f>(E476*EXP(Painel!$E$12-(Painel!$E$19^2)/2+NORMSINV(AleatProd!F475)*Painel!$E$19))</f>
        <v>972761.90445729555</v>
      </c>
      <c r="G476" s="15">
        <f>(F476*EXP(Painel!$E$12-(Painel!$E$19^2)/2+NORMSINV(AleatProd!G475)*Painel!$E$19))</f>
        <v>973713.6829922786</v>
      </c>
      <c r="H476" s="15">
        <f>(G476*EXP(Painel!$E$12-(Painel!$E$19^2)/2+NORMSINV(AleatProd!H475)*Painel!$E$19))</f>
        <v>979029.44547635096</v>
      </c>
      <c r="I476" s="15">
        <f>(H476*EXP(Painel!$E$12-(Painel!$E$19^2)/2+NORMSINV(AleatProd!I475)*Painel!$E$19))</f>
        <v>974001.39244410605</v>
      </c>
      <c r="J476" s="15">
        <f>(I476*EXP(Painel!$E$12-(Painel!$E$19^2)/2+NORMSINV(AleatProd!J475)*Painel!$E$19))</f>
        <v>946327.43246707332</v>
      </c>
      <c r="K476" s="15">
        <f>(J476*EXP(Painel!$E$12-(Painel!$E$19^2)/2+NORMSINV(AleatProd!K475)*Painel!$E$19))</f>
        <v>955993.77993548545</v>
      </c>
      <c r="L476" s="15">
        <f>(K476*EXP(Painel!$E$12-(Painel!$E$19^2)/2+NORMSINV(AleatProd!L475)*Painel!$E$19))</f>
        <v>960989.66435889353</v>
      </c>
      <c r="M476" s="15">
        <f>(L476*EXP(Painel!$E$12-(Painel!$E$19^2)/2+NORMSINV(AleatProd!M475)*Painel!$E$19))</f>
        <v>953321.62582977558</v>
      </c>
      <c r="N476" s="15">
        <f>(M476*EXP(Painel!$E$12-(Painel!$E$19^2)/2+NORMSINV(AleatProd!N475)*Painel!$E$19))</f>
        <v>959680.80306365981</v>
      </c>
      <c r="O476" s="15">
        <f>(N476*EXP(Painel!$E$12-(Painel!$E$19^2)/2+NORMSINV(AleatProd!O475)*Painel!$E$19))</f>
        <v>949701.44073428668</v>
      </c>
      <c r="P476" s="15">
        <f>(O476*EXP(Painel!$E$12-(Painel!$E$19^2)/2+NORMSINV(AleatProd!P475)*Painel!$E$19))</f>
        <v>938631.42827503069</v>
      </c>
      <c r="Q476" s="15">
        <f>(P476*EXP(Painel!$E$12-(Painel!$E$19^2)/2+NORMSINV(AleatProd!Q475)*Painel!$E$19))</f>
        <v>931471.27527711459</v>
      </c>
      <c r="R476" s="15">
        <f>(Q476*EXP(Painel!$E$12-(Painel!$E$19^2)/2+NORMSINV(AleatProd!R475)*Painel!$E$19))</f>
        <v>928328.05811908806</v>
      </c>
      <c r="S476" s="15">
        <f>(R476*EXP(Painel!$E$12-(Painel!$E$19^2)/2+NORMSINV(AleatProd!S475)*Painel!$E$19))</f>
        <v>942614.11163714586</v>
      </c>
      <c r="T476" s="15">
        <f>(S476*EXP(Painel!$E$12-(Painel!$E$19^2)/2+NORMSINV(AleatProd!T475)*Painel!$E$19))</f>
        <v>941033.82539386849</v>
      </c>
      <c r="U476" s="15">
        <f>(T476*EXP(Painel!$E$12-(Painel!$E$19^2)/2+NORMSINV(AleatProd!U475)*Painel!$E$19))</f>
        <v>940330.22281802329</v>
      </c>
      <c r="V476" s="15">
        <f>(U476*EXP(Painel!$E$12-(Painel!$E$19^2)/2+NORMSINV(AleatProd!V475)*Painel!$E$19))</f>
        <v>922970.1718357557</v>
      </c>
    </row>
    <row r="477" spans="1:22" x14ac:dyDescent="0.25">
      <c r="A477">
        <v>474</v>
      </c>
      <c r="B477" s="2">
        <f>Painel!$B$6</f>
        <v>1000000</v>
      </c>
      <c r="C477" s="15">
        <f>(B477*EXP(Painel!$E$12-(Painel!$E$19^2)/2+NORMSINV(AleatProd!C476)*Painel!$E$19))</f>
        <v>996497.20269766462</v>
      </c>
      <c r="D477" s="15">
        <f>(C477*EXP(Painel!$E$12-(Painel!$E$19^2)/2+NORMSINV(AleatProd!D476)*Painel!$E$19))</f>
        <v>987146.03149669827</v>
      </c>
      <c r="E477" s="15">
        <f>(D477*EXP(Painel!$E$12-(Painel!$E$19^2)/2+NORMSINV(AleatProd!E476)*Painel!$E$19))</f>
        <v>1006249.6445126297</v>
      </c>
      <c r="F477" s="15">
        <f>(E477*EXP(Painel!$E$12-(Painel!$E$19^2)/2+NORMSINV(AleatProd!F476)*Painel!$E$19))</f>
        <v>1018714.1382264383</v>
      </c>
      <c r="G477" s="15">
        <f>(F477*EXP(Painel!$E$12-(Painel!$E$19^2)/2+NORMSINV(AleatProd!G476)*Painel!$E$19))</f>
        <v>1019861.7246996476</v>
      </c>
      <c r="H477" s="15">
        <f>(G477*EXP(Painel!$E$12-(Painel!$E$19^2)/2+NORMSINV(AleatProd!H476)*Painel!$E$19))</f>
        <v>1031168.093020947</v>
      </c>
      <c r="I477" s="15">
        <f>(H477*EXP(Painel!$E$12-(Painel!$E$19^2)/2+NORMSINV(AleatProd!I476)*Painel!$E$19))</f>
        <v>1030507.1785222241</v>
      </c>
      <c r="J477" s="15">
        <f>(I477*EXP(Painel!$E$12-(Painel!$E$19^2)/2+NORMSINV(AleatProd!J476)*Painel!$E$19))</f>
        <v>1034465.6304672397</v>
      </c>
      <c r="K477" s="15">
        <f>(J477*EXP(Painel!$E$12-(Painel!$E$19^2)/2+NORMSINV(AleatProd!K476)*Painel!$E$19))</f>
        <v>1037298.7841128629</v>
      </c>
      <c r="L477" s="15">
        <f>(K477*EXP(Painel!$E$12-(Painel!$E$19^2)/2+NORMSINV(AleatProd!L476)*Painel!$E$19))</f>
        <v>1038483.6116317832</v>
      </c>
      <c r="M477" s="15">
        <f>(L477*EXP(Painel!$E$12-(Painel!$E$19^2)/2+NORMSINV(AleatProd!M476)*Painel!$E$19))</f>
        <v>1043954.9284000939</v>
      </c>
      <c r="N477" s="15">
        <f>(M477*EXP(Painel!$E$12-(Painel!$E$19^2)/2+NORMSINV(AleatProd!N476)*Painel!$E$19))</f>
        <v>1038601.0835756132</v>
      </c>
      <c r="O477" s="15">
        <f>(N477*EXP(Painel!$E$12-(Painel!$E$19^2)/2+NORMSINV(AleatProd!O476)*Painel!$E$19))</f>
        <v>1037498.9391540709</v>
      </c>
      <c r="P477" s="15">
        <f>(O477*EXP(Painel!$E$12-(Painel!$E$19^2)/2+NORMSINV(AleatProd!P476)*Painel!$E$19))</f>
        <v>1033838.6566077246</v>
      </c>
      <c r="Q477" s="15">
        <f>(P477*EXP(Painel!$E$12-(Painel!$E$19^2)/2+NORMSINV(AleatProd!Q476)*Painel!$E$19))</f>
        <v>1019100.3251050084</v>
      </c>
      <c r="R477" s="15">
        <f>(Q477*EXP(Painel!$E$12-(Painel!$E$19^2)/2+NORMSINV(AleatProd!R476)*Painel!$E$19))</f>
        <v>1014738.7596672062</v>
      </c>
      <c r="S477" s="15">
        <f>(R477*EXP(Painel!$E$12-(Painel!$E$19^2)/2+NORMSINV(AleatProd!S476)*Painel!$E$19))</f>
        <v>995004.68833004788</v>
      </c>
      <c r="T477" s="15">
        <f>(S477*EXP(Painel!$E$12-(Painel!$E$19^2)/2+NORMSINV(AleatProd!T476)*Painel!$E$19))</f>
        <v>996919.2230586441</v>
      </c>
      <c r="U477" s="15">
        <f>(T477*EXP(Painel!$E$12-(Painel!$E$19^2)/2+NORMSINV(AleatProd!U476)*Painel!$E$19))</f>
        <v>998016.48060697736</v>
      </c>
      <c r="V477" s="15">
        <f>(U477*EXP(Painel!$E$12-(Painel!$E$19^2)/2+NORMSINV(AleatProd!V476)*Painel!$E$19))</f>
        <v>1010793.0731543098</v>
      </c>
    </row>
    <row r="478" spans="1:22" x14ac:dyDescent="0.25">
      <c r="A478">
        <v>475</v>
      </c>
      <c r="B478" s="2">
        <f>Painel!$B$6</f>
        <v>1000000</v>
      </c>
      <c r="C478" s="15">
        <f>(B478*EXP(Painel!$E$12-(Painel!$E$19^2)/2+NORMSINV(AleatProd!C477)*Painel!$E$19))</f>
        <v>1007668.9037838329</v>
      </c>
      <c r="D478" s="15">
        <f>(C478*EXP(Painel!$E$12-(Painel!$E$19^2)/2+NORMSINV(AleatProd!D477)*Painel!$E$19))</f>
        <v>1004275.9221952755</v>
      </c>
      <c r="E478" s="15">
        <f>(D478*EXP(Painel!$E$12-(Painel!$E$19^2)/2+NORMSINV(AleatProd!E477)*Painel!$E$19))</f>
        <v>1006970.2099357094</v>
      </c>
      <c r="F478" s="15">
        <f>(E478*EXP(Painel!$E$12-(Painel!$E$19^2)/2+NORMSINV(AleatProd!F477)*Painel!$E$19))</f>
        <v>995666.75806710636</v>
      </c>
      <c r="G478" s="15">
        <f>(F478*EXP(Painel!$E$12-(Painel!$E$19^2)/2+NORMSINV(AleatProd!G477)*Painel!$E$19))</f>
        <v>988982.75919519691</v>
      </c>
      <c r="H478" s="15">
        <f>(G478*EXP(Painel!$E$12-(Painel!$E$19^2)/2+NORMSINV(AleatProd!H477)*Painel!$E$19))</f>
        <v>992884.62322865694</v>
      </c>
      <c r="I478" s="15">
        <f>(H478*EXP(Painel!$E$12-(Painel!$E$19^2)/2+NORMSINV(AleatProd!I477)*Painel!$E$19))</f>
        <v>993106.19789896451</v>
      </c>
      <c r="J478" s="15">
        <f>(I478*EXP(Painel!$E$12-(Painel!$E$19^2)/2+NORMSINV(AleatProd!J477)*Painel!$E$19))</f>
        <v>985919.02041807957</v>
      </c>
      <c r="K478" s="15">
        <f>(J478*EXP(Painel!$E$12-(Painel!$E$19^2)/2+NORMSINV(AleatProd!K477)*Painel!$E$19))</f>
        <v>991566.05913862085</v>
      </c>
      <c r="L478" s="15">
        <f>(K478*EXP(Painel!$E$12-(Painel!$E$19^2)/2+NORMSINV(AleatProd!L477)*Painel!$E$19))</f>
        <v>998206.05894151214</v>
      </c>
      <c r="M478" s="15">
        <f>(L478*EXP(Painel!$E$12-(Painel!$E$19^2)/2+NORMSINV(AleatProd!M477)*Painel!$E$19))</f>
        <v>997517.49497905595</v>
      </c>
      <c r="N478" s="15">
        <f>(M478*EXP(Painel!$E$12-(Painel!$E$19^2)/2+NORMSINV(AleatProd!N477)*Painel!$E$19))</f>
        <v>1005849.6206973797</v>
      </c>
      <c r="O478" s="15">
        <f>(N478*EXP(Painel!$E$12-(Painel!$E$19^2)/2+NORMSINV(AleatProd!O477)*Painel!$E$19))</f>
        <v>1023981.1073181916</v>
      </c>
      <c r="P478" s="15">
        <f>(O478*EXP(Painel!$E$12-(Painel!$E$19^2)/2+NORMSINV(AleatProd!P477)*Painel!$E$19))</f>
        <v>1024979.7459829317</v>
      </c>
      <c r="Q478" s="15">
        <f>(P478*EXP(Painel!$E$12-(Painel!$E$19^2)/2+NORMSINV(AleatProd!Q477)*Painel!$E$19))</f>
        <v>1009775.7047389694</v>
      </c>
      <c r="R478" s="15">
        <f>(Q478*EXP(Painel!$E$12-(Painel!$E$19^2)/2+NORMSINV(AleatProd!R477)*Painel!$E$19))</f>
        <v>1017171.6841763435</v>
      </c>
      <c r="S478" s="15">
        <f>(R478*EXP(Painel!$E$12-(Painel!$E$19^2)/2+NORMSINV(AleatProd!S477)*Painel!$E$19))</f>
        <v>1024995.1370236769</v>
      </c>
      <c r="T478" s="15">
        <f>(S478*EXP(Painel!$E$12-(Painel!$E$19^2)/2+NORMSINV(AleatProd!T477)*Painel!$E$19))</f>
        <v>1014501.4656913498</v>
      </c>
      <c r="U478" s="15">
        <f>(T478*EXP(Painel!$E$12-(Painel!$E$19^2)/2+NORMSINV(AleatProd!U477)*Painel!$E$19))</f>
        <v>1001900.4903273528</v>
      </c>
      <c r="V478" s="15">
        <f>(U478*EXP(Painel!$E$12-(Painel!$E$19^2)/2+NORMSINV(AleatProd!V477)*Painel!$E$19))</f>
        <v>987181.66911840788</v>
      </c>
    </row>
    <row r="479" spans="1:22" x14ac:dyDescent="0.25">
      <c r="A479">
        <v>476</v>
      </c>
      <c r="B479" s="2">
        <f>Painel!$B$6</f>
        <v>1000000</v>
      </c>
      <c r="C479" s="15">
        <f>(B479*EXP(Painel!$E$12-(Painel!$E$19^2)/2+NORMSINV(AleatProd!C478)*Painel!$E$19))</f>
        <v>998931.96388539998</v>
      </c>
      <c r="D479" s="15">
        <f>(C479*EXP(Painel!$E$12-(Painel!$E$19^2)/2+NORMSINV(AleatProd!D478)*Painel!$E$19))</f>
        <v>989126.67278068722</v>
      </c>
      <c r="E479" s="15">
        <f>(D479*EXP(Painel!$E$12-(Painel!$E$19^2)/2+NORMSINV(AleatProd!E478)*Painel!$E$19))</f>
        <v>1004584.8157694136</v>
      </c>
      <c r="F479" s="15">
        <f>(E479*EXP(Painel!$E$12-(Painel!$E$19^2)/2+NORMSINV(AleatProd!F478)*Painel!$E$19))</f>
        <v>1008923.37986108</v>
      </c>
      <c r="G479" s="15">
        <f>(F479*EXP(Painel!$E$12-(Painel!$E$19^2)/2+NORMSINV(AleatProd!G478)*Painel!$E$19))</f>
        <v>1017283.7499113408</v>
      </c>
      <c r="H479" s="15">
        <f>(G479*EXP(Painel!$E$12-(Painel!$E$19^2)/2+NORMSINV(AleatProd!H478)*Painel!$E$19))</f>
        <v>1015807.3243485905</v>
      </c>
      <c r="I479" s="15">
        <f>(H479*EXP(Painel!$E$12-(Painel!$E$19^2)/2+NORMSINV(AleatProd!I478)*Painel!$E$19))</f>
        <v>1019959.7095624355</v>
      </c>
      <c r="J479" s="15">
        <f>(I479*EXP(Painel!$E$12-(Painel!$E$19^2)/2+NORMSINV(AleatProd!J478)*Painel!$E$19))</f>
        <v>1013571.0355082595</v>
      </c>
      <c r="K479" s="15">
        <f>(J479*EXP(Painel!$E$12-(Painel!$E$19^2)/2+NORMSINV(AleatProd!K478)*Painel!$E$19))</f>
        <v>1023152.2827549994</v>
      </c>
      <c r="L479" s="15">
        <f>(K479*EXP(Painel!$E$12-(Painel!$E$19^2)/2+NORMSINV(AleatProd!L478)*Painel!$E$19))</f>
        <v>1010014.4172361556</v>
      </c>
      <c r="M479" s="15">
        <f>(L479*EXP(Painel!$E$12-(Painel!$E$19^2)/2+NORMSINV(AleatProd!M478)*Painel!$E$19))</f>
        <v>1028668.5853586643</v>
      </c>
      <c r="N479" s="15">
        <f>(M479*EXP(Painel!$E$12-(Painel!$E$19^2)/2+NORMSINV(AleatProd!N478)*Painel!$E$19))</f>
        <v>1025023.747140802</v>
      </c>
      <c r="O479" s="15">
        <f>(N479*EXP(Painel!$E$12-(Painel!$E$19^2)/2+NORMSINV(AleatProd!O478)*Painel!$E$19))</f>
        <v>1043385.994817549</v>
      </c>
      <c r="P479" s="15">
        <f>(O479*EXP(Painel!$E$12-(Painel!$E$19^2)/2+NORMSINV(AleatProd!P478)*Painel!$E$19))</f>
        <v>1049275.9042777994</v>
      </c>
      <c r="Q479" s="15">
        <f>(P479*EXP(Painel!$E$12-(Painel!$E$19^2)/2+NORMSINV(AleatProd!Q478)*Painel!$E$19))</f>
        <v>1060121.1271919415</v>
      </c>
      <c r="R479" s="15">
        <f>(Q479*EXP(Painel!$E$12-(Painel!$E$19^2)/2+NORMSINV(AleatProd!R478)*Painel!$E$19))</f>
        <v>1074051.9760090106</v>
      </c>
      <c r="S479" s="15">
        <f>(R479*EXP(Painel!$E$12-(Painel!$E$19^2)/2+NORMSINV(AleatProd!S478)*Painel!$E$19))</f>
        <v>1076144.5254249666</v>
      </c>
      <c r="T479" s="15">
        <f>(S479*EXP(Painel!$E$12-(Painel!$E$19^2)/2+NORMSINV(AleatProd!T478)*Painel!$E$19))</f>
        <v>1073265.9928770524</v>
      </c>
      <c r="U479" s="15">
        <f>(T479*EXP(Painel!$E$12-(Painel!$E$19^2)/2+NORMSINV(AleatProd!U478)*Painel!$E$19))</f>
        <v>1082204.1299078621</v>
      </c>
      <c r="V479" s="15">
        <f>(U479*EXP(Painel!$E$12-(Painel!$E$19^2)/2+NORMSINV(AleatProd!V478)*Painel!$E$19))</f>
        <v>1069770.0403795326</v>
      </c>
    </row>
    <row r="480" spans="1:22" x14ac:dyDescent="0.25">
      <c r="A480">
        <v>477</v>
      </c>
      <c r="B480" s="2">
        <f>Painel!$B$6</f>
        <v>1000000</v>
      </c>
      <c r="C480" s="15">
        <f>(B480*EXP(Painel!$E$12-(Painel!$E$19^2)/2+NORMSINV(AleatProd!C479)*Painel!$E$19))</f>
        <v>982808.06758179341</v>
      </c>
      <c r="D480" s="15">
        <f>(C480*EXP(Painel!$E$12-(Painel!$E$19^2)/2+NORMSINV(AleatProd!D479)*Painel!$E$19))</f>
        <v>989572.42400686198</v>
      </c>
      <c r="E480" s="15">
        <f>(D480*EXP(Painel!$E$12-(Painel!$E$19^2)/2+NORMSINV(AleatProd!E479)*Painel!$E$19))</f>
        <v>1000009.4553591969</v>
      </c>
      <c r="F480" s="15">
        <f>(E480*EXP(Painel!$E$12-(Painel!$E$19^2)/2+NORMSINV(AleatProd!F479)*Painel!$E$19))</f>
        <v>1010760.392135355</v>
      </c>
      <c r="G480" s="15">
        <f>(F480*EXP(Painel!$E$12-(Painel!$E$19^2)/2+NORMSINV(AleatProd!G479)*Painel!$E$19))</f>
        <v>1003413.7331224757</v>
      </c>
      <c r="H480" s="15">
        <f>(G480*EXP(Painel!$E$12-(Painel!$E$19^2)/2+NORMSINV(AleatProd!H479)*Painel!$E$19))</f>
        <v>1019512.3852332155</v>
      </c>
      <c r="I480" s="15">
        <f>(H480*EXP(Painel!$E$12-(Painel!$E$19^2)/2+NORMSINV(AleatProd!I479)*Painel!$E$19))</f>
        <v>1022258.3709944057</v>
      </c>
      <c r="J480" s="15">
        <f>(I480*EXP(Painel!$E$12-(Painel!$E$19^2)/2+NORMSINV(AleatProd!J479)*Painel!$E$19))</f>
        <v>1015235.030257343</v>
      </c>
      <c r="K480" s="15">
        <f>(J480*EXP(Painel!$E$12-(Painel!$E$19^2)/2+NORMSINV(AleatProd!K479)*Painel!$E$19))</f>
        <v>1025325.1042702593</v>
      </c>
      <c r="L480" s="15">
        <f>(K480*EXP(Painel!$E$12-(Painel!$E$19^2)/2+NORMSINV(AleatProd!L479)*Painel!$E$19))</f>
        <v>1029258.0308046382</v>
      </c>
      <c r="M480" s="15">
        <f>(L480*EXP(Painel!$E$12-(Painel!$E$19^2)/2+NORMSINV(AleatProd!M479)*Painel!$E$19))</f>
        <v>1015226.2233460232</v>
      </c>
      <c r="N480" s="15">
        <f>(M480*EXP(Painel!$E$12-(Painel!$E$19^2)/2+NORMSINV(AleatProd!N479)*Painel!$E$19))</f>
        <v>1001928.4858608679</v>
      </c>
      <c r="O480" s="15">
        <f>(N480*EXP(Painel!$E$12-(Painel!$E$19^2)/2+NORMSINV(AleatProd!O479)*Painel!$E$19))</f>
        <v>994799.45223789581</v>
      </c>
      <c r="P480" s="15">
        <f>(O480*EXP(Painel!$E$12-(Painel!$E$19^2)/2+NORMSINV(AleatProd!P479)*Painel!$E$19))</f>
        <v>1000046.7306466926</v>
      </c>
      <c r="Q480" s="15">
        <f>(P480*EXP(Painel!$E$12-(Painel!$E$19^2)/2+NORMSINV(AleatProd!Q479)*Painel!$E$19))</f>
        <v>991218.97301659104</v>
      </c>
      <c r="R480" s="15">
        <f>(Q480*EXP(Painel!$E$12-(Painel!$E$19^2)/2+NORMSINV(AleatProd!R479)*Painel!$E$19))</f>
        <v>1009835.5061178791</v>
      </c>
      <c r="S480" s="15">
        <f>(R480*EXP(Painel!$E$12-(Painel!$E$19^2)/2+NORMSINV(AleatProd!S479)*Painel!$E$19))</f>
        <v>1003771.6617282657</v>
      </c>
      <c r="T480" s="15">
        <f>(S480*EXP(Painel!$E$12-(Painel!$E$19^2)/2+NORMSINV(AleatProd!T479)*Painel!$E$19))</f>
        <v>990811.79162604455</v>
      </c>
      <c r="U480" s="15">
        <f>(T480*EXP(Painel!$E$12-(Painel!$E$19^2)/2+NORMSINV(AleatProd!U479)*Painel!$E$19))</f>
        <v>995156.14122299105</v>
      </c>
      <c r="V480" s="15">
        <f>(U480*EXP(Painel!$E$12-(Painel!$E$19^2)/2+NORMSINV(AleatProd!V479)*Painel!$E$19))</f>
        <v>978020.32344257575</v>
      </c>
    </row>
    <row r="481" spans="1:22" x14ac:dyDescent="0.25">
      <c r="A481">
        <v>478</v>
      </c>
      <c r="B481" s="2">
        <f>Painel!$B$6</f>
        <v>1000000</v>
      </c>
      <c r="C481" s="15">
        <f>(B481*EXP(Painel!$E$12-(Painel!$E$19^2)/2+NORMSINV(AleatProd!C480)*Painel!$E$19))</f>
        <v>1009611.2959862618</v>
      </c>
      <c r="D481" s="15">
        <f>(C481*EXP(Painel!$E$12-(Painel!$E$19^2)/2+NORMSINV(AleatProd!D480)*Painel!$E$19))</f>
        <v>1012846.3653025813</v>
      </c>
      <c r="E481" s="15">
        <f>(D481*EXP(Painel!$E$12-(Painel!$E$19^2)/2+NORMSINV(AleatProd!E480)*Painel!$E$19))</f>
        <v>1027315.9645065215</v>
      </c>
      <c r="F481" s="15">
        <f>(E481*EXP(Painel!$E$12-(Painel!$E$19^2)/2+NORMSINV(AleatProd!F480)*Painel!$E$19))</f>
        <v>1021972.8593442881</v>
      </c>
      <c r="G481" s="15">
        <f>(F481*EXP(Painel!$E$12-(Painel!$E$19^2)/2+NORMSINV(AleatProd!G480)*Painel!$E$19))</f>
        <v>1021344.7421438472</v>
      </c>
      <c r="H481" s="15">
        <f>(G481*EXP(Painel!$E$12-(Painel!$E$19^2)/2+NORMSINV(AleatProd!H480)*Painel!$E$19))</f>
        <v>1016301.0789666746</v>
      </c>
      <c r="I481" s="15">
        <f>(H481*EXP(Painel!$E$12-(Painel!$E$19^2)/2+NORMSINV(AleatProd!I480)*Painel!$E$19))</f>
        <v>1026464.4820038149</v>
      </c>
      <c r="J481" s="15">
        <f>(I481*EXP(Painel!$E$12-(Painel!$E$19^2)/2+NORMSINV(AleatProd!J480)*Painel!$E$19))</f>
        <v>1022060.1369017909</v>
      </c>
      <c r="K481" s="15">
        <f>(J481*EXP(Painel!$E$12-(Painel!$E$19^2)/2+NORMSINV(AleatProd!K480)*Painel!$E$19))</f>
        <v>1020137.4273319388</v>
      </c>
      <c r="L481" s="15">
        <f>(K481*EXP(Painel!$E$12-(Painel!$E$19^2)/2+NORMSINV(AleatProd!L480)*Painel!$E$19))</f>
        <v>1032174.7708276324</v>
      </c>
      <c r="M481" s="15">
        <f>(L481*EXP(Painel!$E$12-(Painel!$E$19^2)/2+NORMSINV(AleatProd!M480)*Painel!$E$19))</f>
        <v>1042034.4262375247</v>
      </c>
      <c r="N481" s="15">
        <f>(M481*EXP(Painel!$E$12-(Painel!$E$19^2)/2+NORMSINV(AleatProd!N480)*Painel!$E$19))</f>
        <v>1036062.9512936993</v>
      </c>
      <c r="O481" s="15">
        <f>(N481*EXP(Painel!$E$12-(Painel!$E$19^2)/2+NORMSINV(AleatProd!O480)*Painel!$E$19))</f>
        <v>1033262.1946413452</v>
      </c>
      <c r="P481" s="15">
        <f>(O481*EXP(Painel!$E$12-(Painel!$E$19^2)/2+NORMSINV(AleatProd!P480)*Painel!$E$19))</f>
        <v>1010966.2679447851</v>
      </c>
      <c r="Q481" s="15">
        <f>(P481*EXP(Painel!$E$12-(Painel!$E$19^2)/2+NORMSINV(AleatProd!Q480)*Painel!$E$19))</f>
        <v>1021119.853405052</v>
      </c>
      <c r="R481" s="15">
        <f>(Q481*EXP(Painel!$E$12-(Painel!$E$19^2)/2+NORMSINV(AleatProd!R480)*Painel!$E$19))</f>
        <v>1020519.4777537672</v>
      </c>
      <c r="S481" s="15">
        <f>(R481*EXP(Painel!$E$12-(Painel!$E$19^2)/2+NORMSINV(AleatProd!S480)*Painel!$E$19))</f>
        <v>1033510.962700414</v>
      </c>
      <c r="T481" s="15">
        <f>(S481*EXP(Painel!$E$12-(Painel!$E$19^2)/2+NORMSINV(AleatProd!T480)*Painel!$E$19))</f>
        <v>1022885.6560666563</v>
      </c>
      <c r="U481" s="15">
        <f>(T481*EXP(Painel!$E$12-(Painel!$E$19^2)/2+NORMSINV(AleatProd!U480)*Painel!$E$19))</f>
        <v>1004624.5667150103</v>
      </c>
      <c r="V481" s="15">
        <f>(U481*EXP(Painel!$E$12-(Painel!$E$19^2)/2+NORMSINV(AleatProd!V480)*Painel!$E$19))</f>
        <v>992422.73734127206</v>
      </c>
    </row>
    <row r="482" spans="1:22" x14ac:dyDescent="0.25">
      <c r="A482">
        <v>479</v>
      </c>
      <c r="B482" s="2">
        <f>Painel!$B$6</f>
        <v>1000000</v>
      </c>
      <c r="C482" s="15">
        <f>(B482*EXP(Painel!$E$12-(Painel!$E$19^2)/2+NORMSINV(AleatProd!C481)*Painel!$E$19))</f>
        <v>998458.07914115989</v>
      </c>
      <c r="D482" s="15">
        <f>(C482*EXP(Painel!$E$12-(Painel!$E$19^2)/2+NORMSINV(AleatProd!D481)*Painel!$E$19))</f>
        <v>979258.30991684506</v>
      </c>
      <c r="E482" s="15">
        <f>(D482*EXP(Painel!$E$12-(Painel!$E$19^2)/2+NORMSINV(AleatProd!E481)*Painel!$E$19))</f>
        <v>978330.12979409506</v>
      </c>
      <c r="F482" s="15">
        <f>(E482*EXP(Painel!$E$12-(Painel!$E$19^2)/2+NORMSINV(AleatProd!F481)*Painel!$E$19))</f>
        <v>965968.31599454512</v>
      </c>
      <c r="G482" s="15">
        <f>(F482*EXP(Painel!$E$12-(Painel!$E$19^2)/2+NORMSINV(AleatProd!G481)*Painel!$E$19))</f>
        <v>972640.35450698622</v>
      </c>
      <c r="H482" s="15">
        <f>(G482*EXP(Painel!$E$12-(Painel!$E$19^2)/2+NORMSINV(AleatProd!H481)*Painel!$E$19))</f>
        <v>984477.89187097747</v>
      </c>
      <c r="I482" s="15">
        <f>(H482*EXP(Painel!$E$12-(Painel!$E$19^2)/2+NORMSINV(AleatProd!I481)*Painel!$E$19))</f>
        <v>990438.15838872991</v>
      </c>
      <c r="J482" s="15">
        <f>(I482*EXP(Painel!$E$12-(Painel!$E$19^2)/2+NORMSINV(AleatProd!J481)*Painel!$E$19))</f>
        <v>977043.05115386099</v>
      </c>
      <c r="K482" s="15">
        <f>(J482*EXP(Painel!$E$12-(Painel!$E$19^2)/2+NORMSINV(AleatProd!K481)*Painel!$E$19))</f>
        <v>976728.54728233221</v>
      </c>
      <c r="L482" s="15">
        <f>(K482*EXP(Painel!$E$12-(Painel!$E$19^2)/2+NORMSINV(AleatProd!L481)*Painel!$E$19))</f>
        <v>964647.38379439956</v>
      </c>
      <c r="M482" s="15">
        <f>(L482*EXP(Painel!$E$12-(Painel!$E$19^2)/2+NORMSINV(AleatProd!M481)*Painel!$E$19))</f>
        <v>981387.83737196529</v>
      </c>
      <c r="N482" s="15">
        <f>(M482*EXP(Painel!$E$12-(Painel!$E$19^2)/2+NORMSINV(AleatProd!N481)*Painel!$E$19))</f>
        <v>983883.69283543772</v>
      </c>
      <c r="O482" s="15">
        <f>(N482*EXP(Painel!$E$12-(Painel!$E$19^2)/2+NORMSINV(AleatProd!O481)*Painel!$E$19))</f>
        <v>984358.58716688398</v>
      </c>
      <c r="P482" s="15">
        <f>(O482*EXP(Painel!$E$12-(Painel!$E$19^2)/2+NORMSINV(AleatProd!P481)*Painel!$E$19))</f>
        <v>980275.34653099079</v>
      </c>
      <c r="Q482" s="15">
        <f>(P482*EXP(Painel!$E$12-(Painel!$E$19^2)/2+NORMSINV(AleatProd!Q481)*Painel!$E$19))</f>
        <v>975049.70367178437</v>
      </c>
      <c r="R482" s="15">
        <f>(Q482*EXP(Painel!$E$12-(Painel!$E$19^2)/2+NORMSINV(AleatProd!R481)*Painel!$E$19))</f>
        <v>985522.23233346012</v>
      </c>
      <c r="S482" s="15">
        <f>(R482*EXP(Painel!$E$12-(Painel!$E$19^2)/2+NORMSINV(AleatProd!S481)*Painel!$E$19))</f>
        <v>975753.10332430643</v>
      </c>
      <c r="T482" s="15">
        <f>(S482*EXP(Painel!$E$12-(Painel!$E$19^2)/2+NORMSINV(AleatProd!T481)*Painel!$E$19))</f>
        <v>965514.23833017703</v>
      </c>
      <c r="U482" s="15">
        <f>(T482*EXP(Painel!$E$12-(Painel!$E$19^2)/2+NORMSINV(AleatProd!U481)*Painel!$E$19))</f>
        <v>964023.2892170758</v>
      </c>
      <c r="V482" s="15">
        <f>(U482*EXP(Painel!$E$12-(Painel!$E$19^2)/2+NORMSINV(AleatProd!V481)*Painel!$E$19))</f>
        <v>966869.88938690245</v>
      </c>
    </row>
    <row r="483" spans="1:22" x14ac:dyDescent="0.25">
      <c r="A483">
        <v>480</v>
      </c>
      <c r="B483" s="2">
        <f>Painel!$B$6</f>
        <v>1000000</v>
      </c>
      <c r="C483" s="15">
        <f>(B483*EXP(Painel!$E$12-(Painel!$E$19^2)/2+NORMSINV(AleatProd!C482)*Painel!$E$19))</f>
        <v>983709.53587215883</v>
      </c>
      <c r="D483" s="15">
        <f>(C483*EXP(Painel!$E$12-(Painel!$E$19^2)/2+NORMSINV(AleatProd!D482)*Painel!$E$19))</f>
        <v>997607.38671280548</v>
      </c>
      <c r="E483" s="15">
        <f>(D483*EXP(Painel!$E$12-(Painel!$E$19^2)/2+NORMSINV(AleatProd!E482)*Painel!$E$19))</f>
        <v>995912.78040114651</v>
      </c>
      <c r="F483" s="15">
        <f>(E483*EXP(Painel!$E$12-(Painel!$E$19^2)/2+NORMSINV(AleatProd!F482)*Painel!$E$19))</f>
        <v>995522.48741088773</v>
      </c>
      <c r="G483" s="15">
        <f>(F483*EXP(Painel!$E$12-(Painel!$E$19^2)/2+NORMSINV(AleatProd!G482)*Painel!$E$19))</f>
        <v>1004203.3342813095</v>
      </c>
      <c r="H483" s="15">
        <f>(G483*EXP(Painel!$E$12-(Painel!$E$19^2)/2+NORMSINV(AleatProd!H482)*Painel!$E$19))</f>
        <v>1009332.2173031193</v>
      </c>
      <c r="I483" s="15">
        <f>(H483*EXP(Painel!$E$12-(Painel!$E$19^2)/2+NORMSINV(AleatProd!I482)*Painel!$E$19))</f>
        <v>994367.83935122774</v>
      </c>
      <c r="J483" s="15">
        <f>(I483*EXP(Painel!$E$12-(Painel!$E$19^2)/2+NORMSINV(AleatProd!J482)*Painel!$E$19))</f>
        <v>980339.89182541985</v>
      </c>
      <c r="K483" s="15">
        <f>(J483*EXP(Painel!$E$12-(Painel!$E$19^2)/2+NORMSINV(AleatProd!K482)*Painel!$E$19))</f>
        <v>956411.44811941893</v>
      </c>
      <c r="L483" s="15">
        <f>(K483*EXP(Painel!$E$12-(Painel!$E$19^2)/2+NORMSINV(AleatProd!L482)*Painel!$E$19))</f>
        <v>957833.49556483375</v>
      </c>
      <c r="M483" s="15">
        <f>(L483*EXP(Painel!$E$12-(Painel!$E$19^2)/2+NORMSINV(AleatProd!M482)*Painel!$E$19))</f>
        <v>965484.27327472565</v>
      </c>
      <c r="N483" s="15">
        <f>(M483*EXP(Painel!$E$12-(Painel!$E$19^2)/2+NORMSINV(AleatProd!N482)*Painel!$E$19))</f>
        <v>951378.12214803044</v>
      </c>
      <c r="O483" s="15">
        <f>(N483*EXP(Painel!$E$12-(Painel!$E$19^2)/2+NORMSINV(AleatProd!O482)*Painel!$E$19))</f>
        <v>951547.57656396541</v>
      </c>
      <c r="P483" s="15">
        <f>(O483*EXP(Painel!$E$12-(Painel!$E$19^2)/2+NORMSINV(AleatProd!P482)*Painel!$E$19))</f>
        <v>945372.22871961305</v>
      </c>
      <c r="Q483" s="15">
        <f>(P483*EXP(Painel!$E$12-(Painel!$E$19^2)/2+NORMSINV(AleatProd!Q482)*Painel!$E$19))</f>
        <v>959889.1679571328</v>
      </c>
      <c r="R483" s="15">
        <f>(Q483*EXP(Painel!$E$12-(Painel!$E$19^2)/2+NORMSINV(AleatProd!R482)*Painel!$E$19))</f>
        <v>945974.7293995691</v>
      </c>
      <c r="S483" s="15">
        <f>(R483*EXP(Painel!$E$12-(Painel!$E$19^2)/2+NORMSINV(AleatProd!S482)*Painel!$E$19))</f>
        <v>943292.05090039142</v>
      </c>
      <c r="T483" s="15">
        <f>(S483*EXP(Painel!$E$12-(Painel!$E$19^2)/2+NORMSINV(AleatProd!T482)*Painel!$E$19))</f>
        <v>931038.37971925165</v>
      </c>
      <c r="U483" s="15">
        <f>(T483*EXP(Painel!$E$12-(Painel!$E$19^2)/2+NORMSINV(AleatProd!U482)*Painel!$E$19))</f>
        <v>938370.63949563983</v>
      </c>
      <c r="V483" s="15">
        <f>(U483*EXP(Painel!$E$12-(Painel!$E$19^2)/2+NORMSINV(AleatProd!V482)*Painel!$E$19))</f>
        <v>929235.03572436981</v>
      </c>
    </row>
    <row r="484" spans="1:22" x14ac:dyDescent="0.25">
      <c r="A484">
        <v>481</v>
      </c>
      <c r="B484" s="2">
        <f>Painel!$B$6</f>
        <v>1000000</v>
      </c>
      <c r="C484" s="15">
        <f>(B484*EXP(Painel!$E$12-(Painel!$E$19^2)/2+NORMSINV(AleatProd!C483)*Painel!$E$19))</f>
        <v>994568.43524002691</v>
      </c>
      <c r="D484" s="15">
        <f>(C484*EXP(Painel!$E$12-(Painel!$E$19^2)/2+NORMSINV(AleatProd!D483)*Painel!$E$19))</f>
        <v>986814.7017039014</v>
      </c>
      <c r="E484" s="15">
        <f>(D484*EXP(Painel!$E$12-(Painel!$E$19^2)/2+NORMSINV(AleatProd!E483)*Painel!$E$19))</f>
        <v>993299.60551807657</v>
      </c>
      <c r="F484" s="15">
        <f>(E484*EXP(Painel!$E$12-(Painel!$E$19^2)/2+NORMSINV(AleatProd!F483)*Painel!$E$19))</f>
        <v>994557.90726575127</v>
      </c>
      <c r="G484" s="15">
        <f>(F484*EXP(Painel!$E$12-(Painel!$E$19^2)/2+NORMSINV(AleatProd!G483)*Painel!$E$19))</f>
        <v>1008342.6327139812</v>
      </c>
      <c r="H484" s="15">
        <f>(G484*EXP(Painel!$E$12-(Painel!$E$19^2)/2+NORMSINV(AleatProd!H483)*Painel!$E$19))</f>
        <v>1011414.3706935752</v>
      </c>
      <c r="I484" s="15">
        <f>(H484*EXP(Painel!$E$12-(Painel!$E$19^2)/2+NORMSINV(AleatProd!I483)*Painel!$E$19))</f>
        <v>1020183.7224068636</v>
      </c>
      <c r="J484" s="15">
        <f>(I484*EXP(Painel!$E$12-(Painel!$E$19^2)/2+NORMSINV(AleatProd!J483)*Painel!$E$19))</f>
        <v>1024322.9059208106</v>
      </c>
      <c r="K484" s="15">
        <f>(J484*EXP(Painel!$E$12-(Painel!$E$19^2)/2+NORMSINV(AleatProd!K483)*Painel!$E$19))</f>
        <v>1032910.2996714091</v>
      </c>
      <c r="L484" s="15">
        <f>(K484*EXP(Painel!$E$12-(Painel!$E$19^2)/2+NORMSINV(AleatProd!L483)*Painel!$E$19))</f>
        <v>1049306.310819539</v>
      </c>
      <c r="M484" s="15">
        <f>(L484*EXP(Painel!$E$12-(Painel!$E$19^2)/2+NORMSINV(AleatProd!M483)*Painel!$E$19))</f>
        <v>1046920.4586210904</v>
      </c>
      <c r="N484" s="15">
        <f>(M484*EXP(Painel!$E$12-(Painel!$E$19^2)/2+NORMSINV(AleatProd!N483)*Painel!$E$19))</f>
        <v>1039333.6598044084</v>
      </c>
      <c r="O484" s="15">
        <f>(N484*EXP(Painel!$E$12-(Painel!$E$19^2)/2+NORMSINV(AleatProd!O483)*Painel!$E$19))</f>
        <v>1038738.948999849</v>
      </c>
      <c r="P484" s="15">
        <f>(O484*EXP(Painel!$E$12-(Painel!$E$19^2)/2+NORMSINV(AleatProd!P483)*Painel!$E$19))</f>
        <v>1041986.7172301009</v>
      </c>
      <c r="Q484" s="15">
        <f>(P484*EXP(Painel!$E$12-(Painel!$E$19^2)/2+NORMSINV(AleatProd!Q483)*Painel!$E$19))</f>
        <v>1052235.6940032146</v>
      </c>
      <c r="R484" s="15">
        <f>(Q484*EXP(Painel!$E$12-(Painel!$E$19^2)/2+NORMSINV(AleatProd!R483)*Painel!$E$19))</f>
        <v>1055041.8490274455</v>
      </c>
      <c r="S484" s="15">
        <f>(R484*EXP(Painel!$E$12-(Painel!$E$19^2)/2+NORMSINV(AleatProd!S483)*Painel!$E$19))</f>
        <v>1042962.6795568918</v>
      </c>
      <c r="T484" s="15">
        <f>(S484*EXP(Painel!$E$12-(Painel!$E$19^2)/2+NORMSINV(AleatProd!T483)*Painel!$E$19))</f>
        <v>1026074.3248192387</v>
      </c>
      <c r="U484" s="15">
        <f>(T484*EXP(Painel!$E$12-(Painel!$E$19^2)/2+NORMSINV(AleatProd!U483)*Painel!$E$19))</f>
        <v>1029505.7554216571</v>
      </c>
      <c r="V484" s="15">
        <f>(U484*EXP(Painel!$E$12-(Painel!$E$19^2)/2+NORMSINV(AleatProd!V483)*Painel!$E$19))</f>
        <v>1031806.0603394936</v>
      </c>
    </row>
    <row r="485" spans="1:22" x14ac:dyDescent="0.25">
      <c r="A485">
        <v>482</v>
      </c>
      <c r="B485" s="2">
        <f>Painel!$B$6</f>
        <v>1000000</v>
      </c>
      <c r="C485" s="15">
        <f>(B485*EXP(Painel!$E$12-(Painel!$E$19^2)/2+NORMSINV(AleatProd!C484)*Painel!$E$19))</f>
        <v>1000580.7451981877</v>
      </c>
      <c r="D485" s="15">
        <f>(C485*EXP(Painel!$E$12-(Painel!$E$19^2)/2+NORMSINV(AleatProd!D484)*Painel!$E$19))</f>
        <v>988304.83094690985</v>
      </c>
      <c r="E485" s="15">
        <f>(D485*EXP(Painel!$E$12-(Painel!$E$19^2)/2+NORMSINV(AleatProd!E484)*Painel!$E$19))</f>
        <v>986955.57653096993</v>
      </c>
      <c r="F485" s="15">
        <f>(E485*EXP(Painel!$E$12-(Painel!$E$19^2)/2+NORMSINV(AleatProd!F484)*Painel!$E$19))</f>
        <v>981147.24812623416</v>
      </c>
      <c r="G485" s="15">
        <f>(F485*EXP(Painel!$E$12-(Painel!$E$19^2)/2+NORMSINV(AleatProd!G484)*Painel!$E$19))</f>
        <v>969742.27705011703</v>
      </c>
      <c r="H485" s="15">
        <f>(G485*EXP(Painel!$E$12-(Painel!$E$19^2)/2+NORMSINV(AleatProd!H484)*Painel!$E$19))</f>
        <v>968460.75703930075</v>
      </c>
      <c r="I485" s="15">
        <f>(H485*EXP(Painel!$E$12-(Painel!$E$19^2)/2+NORMSINV(AleatProd!I484)*Painel!$E$19))</f>
        <v>977225.67801910732</v>
      </c>
      <c r="J485" s="15">
        <f>(I485*EXP(Painel!$E$12-(Painel!$E$19^2)/2+NORMSINV(AleatProd!J484)*Painel!$E$19))</f>
        <v>994365.6404590368</v>
      </c>
      <c r="K485" s="15">
        <f>(J485*EXP(Painel!$E$12-(Painel!$E$19^2)/2+NORMSINV(AleatProd!K484)*Painel!$E$19))</f>
        <v>992713.76652809908</v>
      </c>
      <c r="L485" s="15">
        <f>(K485*EXP(Painel!$E$12-(Painel!$E$19^2)/2+NORMSINV(AleatProd!L484)*Painel!$E$19))</f>
        <v>987053.48334173742</v>
      </c>
      <c r="M485" s="15">
        <f>(L485*EXP(Painel!$E$12-(Painel!$E$19^2)/2+NORMSINV(AleatProd!M484)*Painel!$E$19))</f>
        <v>996467.7447403681</v>
      </c>
      <c r="N485" s="15">
        <f>(M485*EXP(Painel!$E$12-(Painel!$E$19^2)/2+NORMSINV(AleatProd!N484)*Painel!$E$19))</f>
        <v>1000942.9470714005</v>
      </c>
      <c r="O485" s="15">
        <f>(N485*EXP(Painel!$E$12-(Painel!$E$19^2)/2+NORMSINV(AleatProd!O484)*Painel!$E$19))</f>
        <v>991829.96033751382</v>
      </c>
      <c r="P485" s="15">
        <f>(O485*EXP(Painel!$E$12-(Painel!$E$19^2)/2+NORMSINV(AleatProd!P484)*Painel!$E$19))</f>
        <v>991758.83676785079</v>
      </c>
      <c r="Q485" s="15">
        <f>(P485*EXP(Painel!$E$12-(Painel!$E$19^2)/2+NORMSINV(AleatProd!Q484)*Painel!$E$19))</f>
        <v>986727.9338610397</v>
      </c>
      <c r="R485" s="15">
        <f>(Q485*EXP(Painel!$E$12-(Painel!$E$19^2)/2+NORMSINV(AleatProd!R484)*Painel!$E$19))</f>
        <v>972387.14191732521</v>
      </c>
      <c r="S485" s="15">
        <f>(R485*EXP(Painel!$E$12-(Painel!$E$19^2)/2+NORMSINV(AleatProd!S484)*Painel!$E$19))</f>
        <v>968488.64958943985</v>
      </c>
      <c r="T485" s="15">
        <f>(S485*EXP(Painel!$E$12-(Painel!$E$19^2)/2+NORMSINV(AleatProd!T484)*Painel!$E$19))</f>
        <v>950799.06211796543</v>
      </c>
      <c r="U485" s="15">
        <f>(T485*EXP(Painel!$E$12-(Painel!$E$19^2)/2+NORMSINV(AleatProd!U484)*Painel!$E$19))</f>
        <v>949350.4479012714</v>
      </c>
      <c r="V485" s="15">
        <f>(U485*EXP(Painel!$E$12-(Painel!$E$19^2)/2+NORMSINV(AleatProd!V484)*Painel!$E$19))</f>
        <v>935794.02917650354</v>
      </c>
    </row>
    <row r="486" spans="1:22" x14ac:dyDescent="0.25">
      <c r="A486">
        <v>483</v>
      </c>
      <c r="B486" s="2">
        <f>Painel!$B$6</f>
        <v>1000000</v>
      </c>
      <c r="C486" s="15">
        <f>(B486*EXP(Painel!$E$12-(Painel!$E$19^2)/2+NORMSINV(AleatProd!C485)*Painel!$E$19))</f>
        <v>997863.73314241401</v>
      </c>
      <c r="D486" s="15">
        <f>(C486*EXP(Painel!$E$12-(Painel!$E$19^2)/2+NORMSINV(AleatProd!D485)*Painel!$E$19))</f>
        <v>1001092.7321483132</v>
      </c>
      <c r="E486" s="15">
        <f>(D486*EXP(Painel!$E$12-(Painel!$E$19^2)/2+NORMSINV(AleatProd!E485)*Painel!$E$19))</f>
        <v>1007874.784821002</v>
      </c>
      <c r="F486" s="15">
        <f>(E486*EXP(Painel!$E$12-(Painel!$E$19^2)/2+NORMSINV(AleatProd!F485)*Painel!$E$19))</f>
        <v>1018216.406822697</v>
      </c>
      <c r="G486" s="15">
        <f>(F486*EXP(Painel!$E$12-(Painel!$E$19^2)/2+NORMSINV(AleatProd!G485)*Painel!$E$19))</f>
        <v>1004279.9313199819</v>
      </c>
      <c r="H486" s="15">
        <f>(G486*EXP(Painel!$E$12-(Painel!$E$19^2)/2+NORMSINV(AleatProd!H485)*Painel!$E$19))</f>
        <v>1003475.9476468751</v>
      </c>
      <c r="I486" s="15">
        <f>(H486*EXP(Painel!$E$12-(Painel!$E$19^2)/2+NORMSINV(AleatProd!I485)*Painel!$E$19))</f>
        <v>983446.72218614491</v>
      </c>
      <c r="J486" s="15">
        <f>(I486*EXP(Painel!$E$12-(Painel!$E$19^2)/2+NORMSINV(AleatProd!J485)*Painel!$E$19))</f>
        <v>990708.72487137059</v>
      </c>
      <c r="K486" s="15">
        <f>(J486*EXP(Painel!$E$12-(Painel!$E$19^2)/2+NORMSINV(AleatProd!K485)*Painel!$E$19))</f>
        <v>984574.5479057238</v>
      </c>
      <c r="L486" s="15">
        <f>(K486*EXP(Painel!$E$12-(Painel!$E$19^2)/2+NORMSINV(AleatProd!L485)*Painel!$E$19))</f>
        <v>991421.9515481448</v>
      </c>
      <c r="M486" s="15">
        <f>(L486*EXP(Painel!$E$12-(Painel!$E$19^2)/2+NORMSINV(AleatProd!M485)*Painel!$E$19))</f>
        <v>989104.90304033912</v>
      </c>
      <c r="N486" s="15">
        <f>(M486*EXP(Painel!$E$12-(Painel!$E$19^2)/2+NORMSINV(AleatProd!N485)*Painel!$E$19))</f>
        <v>985385.31670377299</v>
      </c>
      <c r="O486" s="15">
        <f>(N486*EXP(Painel!$E$12-(Painel!$E$19^2)/2+NORMSINV(AleatProd!O485)*Painel!$E$19))</f>
        <v>990939.15488334908</v>
      </c>
      <c r="P486" s="15">
        <f>(O486*EXP(Painel!$E$12-(Painel!$E$19^2)/2+NORMSINV(AleatProd!P485)*Painel!$E$19))</f>
        <v>993574.84673052304</v>
      </c>
      <c r="Q486" s="15">
        <f>(P486*EXP(Painel!$E$12-(Painel!$E$19^2)/2+NORMSINV(AleatProd!Q485)*Painel!$E$19))</f>
        <v>986616.23816685122</v>
      </c>
      <c r="R486" s="15">
        <f>(Q486*EXP(Painel!$E$12-(Painel!$E$19^2)/2+NORMSINV(AleatProd!R485)*Painel!$E$19))</f>
        <v>985926.56073708821</v>
      </c>
      <c r="S486" s="15">
        <f>(R486*EXP(Painel!$E$12-(Painel!$E$19^2)/2+NORMSINV(AleatProd!S485)*Painel!$E$19))</f>
        <v>982489.03500457574</v>
      </c>
      <c r="T486" s="15">
        <f>(S486*EXP(Painel!$E$12-(Painel!$E$19^2)/2+NORMSINV(AleatProd!T485)*Painel!$E$19))</f>
        <v>975140.3460905737</v>
      </c>
      <c r="U486" s="15">
        <f>(T486*EXP(Painel!$E$12-(Painel!$E$19^2)/2+NORMSINV(AleatProd!U485)*Painel!$E$19))</f>
        <v>959202.69764069922</v>
      </c>
      <c r="V486" s="15">
        <f>(U486*EXP(Painel!$E$12-(Painel!$E$19^2)/2+NORMSINV(AleatProd!V485)*Painel!$E$19))</f>
        <v>955308.80180212657</v>
      </c>
    </row>
    <row r="487" spans="1:22" x14ac:dyDescent="0.25">
      <c r="A487">
        <v>484</v>
      </c>
      <c r="B487" s="2">
        <f>Painel!$B$6</f>
        <v>1000000</v>
      </c>
      <c r="C487" s="15">
        <f>(B487*EXP(Painel!$E$12-(Painel!$E$19^2)/2+NORMSINV(AleatProd!C486)*Painel!$E$19))</f>
        <v>995166.80930262047</v>
      </c>
      <c r="D487" s="15">
        <f>(C487*EXP(Painel!$E$12-(Painel!$E$19^2)/2+NORMSINV(AleatProd!D486)*Painel!$E$19))</f>
        <v>989909.12634138437</v>
      </c>
      <c r="E487" s="15">
        <f>(D487*EXP(Painel!$E$12-(Painel!$E$19^2)/2+NORMSINV(AleatProd!E486)*Painel!$E$19))</f>
        <v>995201.25480488583</v>
      </c>
      <c r="F487" s="15">
        <f>(E487*EXP(Painel!$E$12-(Painel!$E$19^2)/2+NORMSINV(AleatProd!F486)*Painel!$E$19))</f>
        <v>989822.73097393848</v>
      </c>
      <c r="G487" s="15">
        <f>(F487*EXP(Painel!$E$12-(Painel!$E$19^2)/2+NORMSINV(AleatProd!G486)*Painel!$E$19))</f>
        <v>984263.47205442179</v>
      </c>
      <c r="H487" s="15">
        <f>(G487*EXP(Painel!$E$12-(Painel!$E$19^2)/2+NORMSINV(AleatProd!H486)*Painel!$E$19))</f>
        <v>977685.31041929894</v>
      </c>
      <c r="I487" s="15">
        <f>(H487*EXP(Painel!$E$12-(Painel!$E$19^2)/2+NORMSINV(AleatProd!I486)*Painel!$E$19))</f>
        <v>984549.71449777728</v>
      </c>
      <c r="J487" s="15">
        <f>(I487*EXP(Painel!$E$12-(Painel!$E$19^2)/2+NORMSINV(AleatProd!J486)*Painel!$E$19))</f>
        <v>977730.4283785508</v>
      </c>
      <c r="K487" s="15">
        <f>(J487*EXP(Painel!$E$12-(Painel!$E$19^2)/2+NORMSINV(AleatProd!K486)*Painel!$E$19))</f>
        <v>971204.34517992439</v>
      </c>
      <c r="L487" s="15">
        <f>(K487*EXP(Painel!$E$12-(Painel!$E$19^2)/2+NORMSINV(AleatProd!L486)*Painel!$E$19))</f>
        <v>983369.22397857963</v>
      </c>
      <c r="M487" s="15">
        <f>(L487*EXP(Painel!$E$12-(Painel!$E$19^2)/2+NORMSINV(AleatProd!M486)*Painel!$E$19))</f>
        <v>981059.7887309572</v>
      </c>
      <c r="N487" s="15">
        <f>(M487*EXP(Painel!$E$12-(Painel!$E$19^2)/2+NORMSINV(AleatProd!N486)*Painel!$E$19))</f>
        <v>998036.36186392815</v>
      </c>
      <c r="O487" s="15">
        <f>(N487*EXP(Painel!$E$12-(Painel!$E$19^2)/2+NORMSINV(AleatProd!O486)*Painel!$E$19))</f>
        <v>1002605.141836433</v>
      </c>
      <c r="P487" s="15">
        <f>(O487*EXP(Painel!$E$12-(Painel!$E$19^2)/2+NORMSINV(AleatProd!P486)*Painel!$E$19))</f>
        <v>1008666.3034082456</v>
      </c>
      <c r="Q487" s="15">
        <f>(P487*EXP(Painel!$E$12-(Painel!$E$19^2)/2+NORMSINV(AleatProd!Q486)*Painel!$E$19))</f>
        <v>1014453.0647010608</v>
      </c>
      <c r="R487" s="15">
        <f>(Q487*EXP(Painel!$E$12-(Painel!$E$19^2)/2+NORMSINV(AleatProd!R486)*Painel!$E$19))</f>
        <v>1022313.4466357729</v>
      </c>
      <c r="S487" s="15">
        <f>(R487*EXP(Painel!$E$12-(Painel!$E$19^2)/2+NORMSINV(AleatProd!S486)*Painel!$E$19))</f>
        <v>1037378.7558467233</v>
      </c>
      <c r="T487" s="15">
        <f>(S487*EXP(Painel!$E$12-(Painel!$E$19^2)/2+NORMSINV(AleatProd!T486)*Painel!$E$19))</f>
        <v>1035673.6711125177</v>
      </c>
      <c r="U487" s="15">
        <f>(T487*EXP(Painel!$E$12-(Painel!$E$19^2)/2+NORMSINV(AleatProd!U486)*Painel!$E$19))</f>
        <v>1034506.9728970516</v>
      </c>
      <c r="V487" s="15">
        <f>(U487*EXP(Painel!$E$12-(Painel!$E$19^2)/2+NORMSINV(AleatProd!V486)*Painel!$E$19))</f>
        <v>1030347.7255609203</v>
      </c>
    </row>
    <row r="488" spans="1:22" x14ac:dyDescent="0.25">
      <c r="A488">
        <v>485</v>
      </c>
      <c r="B488" s="2">
        <f>Painel!$B$6</f>
        <v>1000000</v>
      </c>
      <c r="C488" s="15">
        <f>(B488*EXP(Painel!$E$12-(Painel!$E$19^2)/2+NORMSINV(AleatProd!C487)*Painel!$E$19))</f>
        <v>994163.44891811581</v>
      </c>
      <c r="D488" s="15">
        <f>(C488*EXP(Painel!$E$12-(Painel!$E$19^2)/2+NORMSINV(AleatProd!D487)*Painel!$E$19))</f>
        <v>992932.79852550558</v>
      </c>
      <c r="E488" s="15">
        <f>(D488*EXP(Painel!$E$12-(Painel!$E$19^2)/2+NORMSINV(AleatProd!E487)*Painel!$E$19))</f>
        <v>1003622.9873471501</v>
      </c>
      <c r="F488" s="15">
        <f>(E488*EXP(Painel!$E$12-(Painel!$E$19^2)/2+NORMSINV(AleatProd!F487)*Painel!$E$19))</f>
        <v>998922.60032402037</v>
      </c>
      <c r="G488" s="15">
        <f>(F488*EXP(Painel!$E$12-(Painel!$E$19^2)/2+NORMSINV(AleatProd!G487)*Painel!$E$19))</f>
        <v>993301.97130389384</v>
      </c>
      <c r="H488" s="15">
        <f>(G488*EXP(Painel!$E$12-(Painel!$E$19^2)/2+NORMSINV(AleatProd!H487)*Painel!$E$19))</f>
        <v>988549.00944398623</v>
      </c>
      <c r="I488" s="15">
        <f>(H488*EXP(Painel!$E$12-(Painel!$E$19^2)/2+NORMSINV(AleatProd!I487)*Painel!$E$19))</f>
        <v>987220.82531228592</v>
      </c>
      <c r="J488" s="15">
        <f>(I488*EXP(Painel!$E$12-(Painel!$E$19^2)/2+NORMSINV(AleatProd!J487)*Painel!$E$19))</f>
        <v>978402.29324181553</v>
      </c>
      <c r="K488" s="15">
        <f>(J488*EXP(Painel!$E$12-(Painel!$E$19^2)/2+NORMSINV(AleatProd!K487)*Painel!$E$19))</f>
        <v>964901.82750081178</v>
      </c>
      <c r="L488" s="15">
        <f>(K488*EXP(Painel!$E$12-(Painel!$E$19^2)/2+NORMSINV(AleatProd!L487)*Painel!$E$19))</f>
        <v>974804.78312945727</v>
      </c>
      <c r="M488" s="15">
        <f>(L488*EXP(Painel!$E$12-(Painel!$E$19^2)/2+NORMSINV(AleatProd!M487)*Painel!$E$19))</f>
        <v>985715.81542803475</v>
      </c>
      <c r="N488" s="15">
        <f>(M488*EXP(Painel!$E$12-(Painel!$E$19^2)/2+NORMSINV(AleatProd!N487)*Painel!$E$19))</f>
        <v>984881.56994119566</v>
      </c>
      <c r="O488" s="15">
        <f>(N488*EXP(Painel!$E$12-(Painel!$E$19^2)/2+NORMSINV(AleatProd!O487)*Painel!$E$19))</f>
        <v>994050.47234596207</v>
      </c>
      <c r="P488" s="15">
        <f>(O488*EXP(Painel!$E$12-(Painel!$E$19^2)/2+NORMSINV(AleatProd!P487)*Painel!$E$19))</f>
        <v>997102.71735704353</v>
      </c>
      <c r="Q488" s="15">
        <f>(P488*EXP(Painel!$E$12-(Painel!$E$19^2)/2+NORMSINV(AleatProd!Q487)*Painel!$E$19))</f>
        <v>1002034.0443877061</v>
      </c>
      <c r="R488" s="15">
        <f>(Q488*EXP(Painel!$E$12-(Painel!$E$19^2)/2+NORMSINV(AleatProd!R487)*Painel!$E$19))</f>
        <v>1007669.3509257806</v>
      </c>
      <c r="S488" s="15">
        <f>(R488*EXP(Painel!$E$12-(Painel!$E$19^2)/2+NORMSINV(AleatProd!S487)*Painel!$E$19))</f>
        <v>994080.57884395355</v>
      </c>
      <c r="T488" s="15">
        <f>(S488*EXP(Painel!$E$12-(Painel!$E$19^2)/2+NORMSINV(AleatProd!T487)*Painel!$E$19))</f>
        <v>999695.12333826628</v>
      </c>
      <c r="U488" s="15">
        <f>(T488*EXP(Painel!$E$12-(Painel!$E$19^2)/2+NORMSINV(AleatProd!U487)*Painel!$E$19))</f>
        <v>997007.49579726404</v>
      </c>
      <c r="V488" s="15">
        <f>(U488*EXP(Painel!$E$12-(Painel!$E$19^2)/2+NORMSINV(AleatProd!V487)*Painel!$E$19))</f>
        <v>988853.50903606578</v>
      </c>
    </row>
    <row r="489" spans="1:22" x14ac:dyDescent="0.25">
      <c r="A489">
        <v>486</v>
      </c>
      <c r="B489" s="2">
        <f>Painel!$B$6</f>
        <v>1000000</v>
      </c>
      <c r="C489" s="15">
        <f>(B489*EXP(Painel!$E$12-(Painel!$E$19^2)/2+NORMSINV(AleatProd!C488)*Painel!$E$19))</f>
        <v>999330.06106897898</v>
      </c>
      <c r="D489" s="15">
        <f>(C489*EXP(Painel!$E$12-(Painel!$E$19^2)/2+NORMSINV(AleatProd!D488)*Painel!$E$19))</f>
        <v>1000885.8194192909</v>
      </c>
      <c r="E489" s="15">
        <f>(D489*EXP(Painel!$E$12-(Painel!$E$19^2)/2+NORMSINV(AleatProd!E488)*Painel!$E$19))</f>
        <v>1005190.327431496</v>
      </c>
      <c r="F489" s="15">
        <f>(E489*EXP(Painel!$E$12-(Painel!$E$19^2)/2+NORMSINV(AleatProd!F488)*Painel!$E$19))</f>
        <v>1006999.3428896902</v>
      </c>
      <c r="G489" s="15">
        <f>(F489*EXP(Painel!$E$12-(Painel!$E$19^2)/2+NORMSINV(AleatProd!G488)*Painel!$E$19))</f>
        <v>1004366.263224949</v>
      </c>
      <c r="H489" s="15">
        <f>(G489*EXP(Painel!$E$12-(Painel!$E$19^2)/2+NORMSINV(AleatProd!H488)*Painel!$E$19))</f>
        <v>1016306.0082638215</v>
      </c>
      <c r="I489" s="15">
        <f>(H489*EXP(Painel!$E$12-(Painel!$E$19^2)/2+NORMSINV(AleatProd!I488)*Painel!$E$19))</f>
        <v>1006348.7598875485</v>
      </c>
      <c r="J489" s="15">
        <f>(I489*EXP(Painel!$E$12-(Painel!$E$19^2)/2+NORMSINV(AleatProd!J488)*Painel!$E$19))</f>
        <v>1008047.3491109798</v>
      </c>
      <c r="K489" s="15">
        <f>(J489*EXP(Painel!$E$12-(Painel!$E$19^2)/2+NORMSINV(AleatProd!K488)*Painel!$E$19))</f>
        <v>1004833.6505912739</v>
      </c>
      <c r="L489" s="15">
        <f>(K489*EXP(Painel!$E$12-(Painel!$E$19^2)/2+NORMSINV(AleatProd!L488)*Painel!$E$19))</f>
        <v>1008829.6982893896</v>
      </c>
      <c r="M489" s="15">
        <f>(L489*EXP(Painel!$E$12-(Painel!$E$19^2)/2+NORMSINV(AleatProd!M488)*Painel!$E$19))</f>
        <v>993002.45102883095</v>
      </c>
      <c r="N489" s="15">
        <f>(M489*EXP(Painel!$E$12-(Painel!$E$19^2)/2+NORMSINV(AleatProd!N488)*Painel!$E$19))</f>
        <v>987140.79369390523</v>
      </c>
      <c r="O489" s="15">
        <f>(N489*EXP(Painel!$E$12-(Painel!$E$19^2)/2+NORMSINV(AleatProd!O488)*Painel!$E$19))</f>
        <v>1006124.7534248679</v>
      </c>
      <c r="P489" s="15">
        <f>(O489*EXP(Painel!$E$12-(Painel!$E$19^2)/2+NORMSINV(AleatProd!P488)*Painel!$E$19))</f>
        <v>1012808.026575973</v>
      </c>
      <c r="Q489" s="15">
        <f>(P489*EXP(Painel!$E$12-(Painel!$E$19^2)/2+NORMSINV(AleatProd!Q488)*Painel!$E$19))</f>
        <v>1000075.2487509499</v>
      </c>
      <c r="R489" s="15">
        <f>(Q489*EXP(Painel!$E$12-(Painel!$E$19^2)/2+NORMSINV(AleatProd!R488)*Painel!$E$19))</f>
        <v>986495.70577581401</v>
      </c>
      <c r="S489" s="15">
        <f>(R489*EXP(Painel!$E$12-(Painel!$E$19^2)/2+NORMSINV(AleatProd!S488)*Painel!$E$19))</f>
        <v>989708.18785352865</v>
      </c>
      <c r="T489" s="15">
        <f>(S489*EXP(Painel!$E$12-(Painel!$E$19^2)/2+NORMSINV(AleatProd!T488)*Painel!$E$19))</f>
        <v>997038.65711240296</v>
      </c>
      <c r="U489" s="15">
        <f>(T489*EXP(Painel!$E$12-(Painel!$E$19^2)/2+NORMSINV(AleatProd!U488)*Painel!$E$19))</f>
        <v>987900.45803308825</v>
      </c>
      <c r="V489" s="15">
        <f>(U489*EXP(Painel!$E$12-(Painel!$E$19^2)/2+NORMSINV(AleatProd!V488)*Painel!$E$19))</f>
        <v>995930.3045053368</v>
      </c>
    </row>
    <row r="490" spans="1:22" x14ac:dyDescent="0.25">
      <c r="A490">
        <v>487</v>
      </c>
      <c r="B490" s="2">
        <f>Painel!$B$6</f>
        <v>1000000</v>
      </c>
      <c r="C490" s="15">
        <f>(B490*EXP(Painel!$E$12-(Painel!$E$19^2)/2+NORMSINV(AleatProd!C489)*Painel!$E$19))</f>
        <v>1007741.5710709698</v>
      </c>
      <c r="D490" s="15">
        <f>(C490*EXP(Painel!$E$12-(Painel!$E$19^2)/2+NORMSINV(AleatProd!D489)*Painel!$E$19))</f>
        <v>1011130.2863259737</v>
      </c>
      <c r="E490" s="15">
        <f>(D490*EXP(Painel!$E$12-(Painel!$E$19^2)/2+NORMSINV(AleatProd!E489)*Painel!$E$19))</f>
        <v>1005510.0648759785</v>
      </c>
      <c r="F490" s="15">
        <f>(E490*EXP(Painel!$E$12-(Painel!$E$19^2)/2+NORMSINV(AleatProd!F489)*Painel!$E$19))</f>
        <v>1011874.2808247712</v>
      </c>
      <c r="G490" s="15">
        <f>(F490*EXP(Painel!$E$12-(Painel!$E$19^2)/2+NORMSINV(AleatProd!G489)*Painel!$E$19))</f>
        <v>1014901.1424402794</v>
      </c>
      <c r="H490" s="15">
        <f>(G490*EXP(Painel!$E$12-(Painel!$E$19^2)/2+NORMSINV(AleatProd!H489)*Painel!$E$19))</f>
        <v>1008091.3021446293</v>
      </c>
      <c r="I490" s="15">
        <f>(H490*EXP(Painel!$E$12-(Painel!$E$19^2)/2+NORMSINV(AleatProd!I489)*Painel!$E$19))</f>
        <v>1006555.6028966521</v>
      </c>
      <c r="J490" s="15">
        <f>(I490*EXP(Painel!$E$12-(Painel!$E$19^2)/2+NORMSINV(AleatProd!J489)*Painel!$E$19))</f>
        <v>997721.95846814767</v>
      </c>
      <c r="K490" s="15">
        <f>(J490*EXP(Painel!$E$12-(Painel!$E$19^2)/2+NORMSINV(AleatProd!K489)*Painel!$E$19))</f>
        <v>988900.99087933195</v>
      </c>
      <c r="L490" s="15">
        <f>(K490*EXP(Painel!$E$12-(Painel!$E$19^2)/2+NORMSINV(AleatProd!L489)*Painel!$E$19))</f>
        <v>995465.98712801642</v>
      </c>
      <c r="M490" s="15">
        <f>(L490*EXP(Painel!$E$12-(Painel!$E$19^2)/2+NORMSINV(AleatProd!M489)*Painel!$E$19))</f>
        <v>996759.25643370429</v>
      </c>
      <c r="N490" s="15">
        <f>(M490*EXP(Painel!$E$12-(Painel!$E$19^2)/2+NORMSINV(AleatProd!N489)*Painel!$E$19))</f>
        <v>995054.57690472819</v>
      </c>
      <c r="O490" s="15">
        <f>(N490*EXP(Painel!$E$12-(Painel!$E$19^2)/2+NORMSINV(AleatProd!O489)*Painel!$E$19))</f>
        <v>989333.01420133212</v>
      </c>
      <c r="P490" s="15">
        <f>(O490*EXP(Painel!$E$12-(Painel!$E$19^2)/2+NORMSINV(AleatProd!P489)*Painel!$E$19))</f>
        <v>986696.01307750714</v>
      </c>
      <c r="Q490" s="15">
        <f>(P490*EXP(Painel!$E$12-(Painel!$E$19^2)/2+NORMSINV(AleatProd!Q489)*Painel!$E$19))</f>
        <v>975448.00939967204</v>
      </c>
      <c r="R490" s="15">
        <f>(Q490*EXP(Painel!$E$12-(Painel!$E$19^2)/2+NORMSINV(AleatProd!R489)*Painel!$E$19))</f>
        <v>988532.91745908326</v>
      </c>
      <c r="S490" s="15">
        <f>(R490*EXP(Painel!$E$12-(Painel!$E$19^2)/2+NORMSINV(AleatProd!S489)*Painel!$E$19))</f>
        <v>1000041.6619615579</v>
      </c>
      <c r="T490" s="15">
        <f>(S490*EXP(Painel!$E$12-(Painel!$E$19^2)/2+NORMSINV(AleatProd!T489)*Painel!$E$19))</f>
        <v>1010906.1550076973</v>
      </c>
      <c r="U490" s="15">
        <f>(T490*EXP(Painel!$E$12-(Painel!$E$19^2)/2+NORMSINV(AleatProd!U489)*Painel!$E$19))</f>
        <v>1011923.3831615599</v>
      </c>
      <c r="V490" s="15">
        <f>(U490*EXP(Painel!$E$12-(Painel!$E$19^2)/2+NORMSINV(AleatProd!V489)*Painel!$E$19))</f>
        <v>1000852.9329774621</v>
      </c>
    </row>
    <row r="491" spans="1:22" x14ac:dyDescent="0.25">
      <c r="A491">
        <v>488</v>
      </c>
      <c r="B491" s="2">
        <f>Painel!$B$6</f>
        <v>1000000</v>
      </c>
      <c r="C491" s="15">
        <f>(B491*EXP(Painel!$E$12-(Painel!$E$19^2)/2+NORMSINV(AleatProd!C490)*Painel!$E$19))</f>
        <v>985517.04520990467</v>
      </c>
      <c r="D491" s="15">
        <f>(C491*EXP(Painel!$E$12-(Painel!$E$19^2)/2+NORMSINV(AleatProd!D490)*Painel!$E$19))</f>
        <v>986962.86774211214</v>
      </c>
      <c r="E491" s="15">
        <f>(D491*EXP(Painel!$E$12-(Painel!$E$19^2)/2+NORMSINV(AleatProd!E490)*Painel!$E$19))</f>
        <v>997096.09075894288</v>
      </c>
      <c r="F491" s="15">
        <f>(E491*EXP(Painel!$E$12-(Painel!$E$19^2)/2+NORMSINV(AleatProd!F490)*Painel!$E$19))</f>
        <v>992130.75944047165</v>
      </c>
      <c r="G491" s="15">
        <f>(F491*EXP(Painel!$E$12-(Painel!$E$19^2)/2+NORMSINV(AleatProd!G490)*Painel!$E$19))</f>
        <v>980479.19977244292</v>
      </c>
      <c r="H491" s="15">
        <f>(G491*EXP(Painel!$E$12-(Painel!$E$19^2)/2+NORMSINV(AleatProd!H490)*Painel!$E$19))</f>
        <v>969297.86819839419</v>
      </c>
      <c r="I491" s="15">
        <f>(H491*EXP(Painel!$E$12-(Painel!$E$19^2)/2+NORMSINV(AleatProd!I490)*Painel!$E$19))</f>
        <v>967109.48687421763</v>
      </c>
      <c r="J491" s="15">
        <f>(I491*EXP(Painel!$E$12-(Painel!$E$19^2)/2+NORMSINV(AleatProd!J490)*Painel!$E$19))</f>
        <v>958939.67048276681</v>
      </c>
      <c r="K491" s="15">
        <f>(J491*EXP(Painel!$E$12-(Painel!$E$19^2)/2+NORMSINV(AleatProd!K490)*Painel!$E$19))</f>
        <v>976956.95025566523</v>
      </c>
      <c r="L491" s="15">
        <f>(K491*EXP(Painel!$E$12-(Painel!$E$19^2)/2+NORMSINV(AleatProd!L490)*Painel!$E$19))</f>
        <v>983768.42863448791</v>
      </c>
      <c r="M491" s="15">
        <f>(L491*EXP(Painel!$E$12-(Painel!$E$19^2)/2+NORMSINV(AleatProd!M490)*Painel!$E$19))</f>
        <v>961285.89308548742</v>
      </c>
      <c r="N491" s="15">
        <f>(M491*EXP(Painel!$E$12-(Painel!$E$19^2)/2+NORMSINV(AleatProd!N490)*Painel!$E$19))</f>
        <v>973256.26862031047</v>
      </c>
      <c r="O491" s="15">
        <f>(N491*EXP(Painel!$E$12-(Painel!$E$19^2)/2+NORMSINV(AleatProd!O490)*Painel!$E$19))</f>
        <v>984510.48093649454</v>
      </c>
      <c r="P491" s="15">
        <f>(O491*EXP(Painel!$E$12-(Painel!$E$19^2)/2+NORMSINV(AleatProd!P490)*Painel!$E$19))</f>
        <v>986208.01219480799</v>
      </c>
      <c r="Q491" s="15">
        <f>(P491*EXP(Painel!$E$12-(Painel!$E$19^2)/2+NORMSINV(AleatProd!Q490)*Painel!$E$19))</f>
        <v>989579.79521619179</v>
      </c>
      <c r="R491" s="15">
        <f>(Q491*EXP(Painel!$E$12-(Painel!$E$19^2)/2+NORMSINV(AleatProd!R490)*Painel!$E$19))</f>
        <v>1002426.4098242144</v>
      </c>
      <c r="S491" s="15">
        <f>(R491*EXP(Painel!$E$12-(Painel!$E$19^2)/2+NORMSINV(AleatProd!S490)*Painel!$E$19))</f>
        <v>994037.521807843</v>
      </c>
      <c r="T491" s="15">
        <f>(S491*EXP(Painel!$E$12-(Painel!$E$19^2)/2+NORMSINV(AleatProd!T490)*Painel!$E$19))</f>
        <v>1001723.0341343934</v>
      </c>
      <c r="U491" s="15">
        <f>(T491*EXP(Painel!$E$12-(Painel!$E$19^2)/2+NORMSINV(AleatProd!U490)*Painel!$E$19))</f>
        <v>987108.4541155491</v>
      </c>
      <c r="V491" s="15">
        <f>(U491*EXP(Painel!$E$12-(Painel!$E$19^2)/2+NORMSINV(AleatProd!V490)*Painel!$E$19))</f>
        <v>981717.73847918562</v>
      </c>
    </row>
    <row r="492" spans="1:22" x14ac:dyDescent="0.25">
      <c r="A492">
        <v>489</v>
      </c>
      <c r="B492" s="2">
        <f>Painel!$B$6</f>
        <v>1000000</v>
      </c>
      <c r="C492" s="15">
        <f>(B492*EXP(Painel!$E$12-(Painel!$E$19^2)/2+NORMSINV(AleatProd!C491)*Painel!$E$19))</f>
        <v>1007451.7920275048</v>
      </c>
      <c r="D492" s="15">
        <f>(C492*EXP(Painel!$E$12-(Painel!$E$19^2)/2+NORMSINV(AleatProd!D491)*Painel!$E$19))</f>
        <v>1015835.6797584454</v>
      </c>
      <c r="E492" s="15">
        <f>(D492*EXP(Painel!$E$12-(Painel!$E$19^2)/2+NORMSINV(AleatProd!E491)*Painel!$E$19))</f>
        <v>1017518.2905361354</v>
      </c>
      <c r="F492" s="15">
        <f>(E492*EXP(Painel!$E$12-(Painel!$E$19^2)/2+NORMSINV(AleatProd!F491)*Painel!$E$19))</f>
        <v>1032277.5717082706</v>
      </c>
      <c r="G492" s="15">
        <f>(F492*EXP(Painel!$E$12-(Painel!$E$19^2)/2+NORMSINV(AleatProd!G491)*Painel!$E$19))</f>
        <v>1026748.6462381812</v>
      </c>
      <c r="H492" s="15">
        <f>(G492*EXP(Painel!$E$12-(Painel!$E$19^2)/2+NORMSINV(AleatProd!H491)*Painel!$E$19))</f>
        <v>1040121.2995317167</v>
      </c>
      <c r="I492" s="15">
        <f>(H492*EXP(Painel!$E$12-(Painel!$E$19^2)/2+NORMSINV(AleatProd!I491)*Painel!$E$19))</f>
        <v>1076248.8059398816</v>
      </c>
      <c r="J492" s="15">
        <f>(I492*EXP(Painel!$E$12-(Painel!$E$19^2)/2+NORMSINV(AleatProd!J491)*Painel!$E$19))</f>
        <v>1101940.8780700422</v>
      </c>
      <c r="K492" s="15">
        <f>(J492*EXP(Painel!$E$12-(Painel!$E$19^2)/2+NORMSINV(AleatProd!K491)*Painel!$E$19))</f>
        <v>1100703.7717113704</v>
      </c>
      <c r="L492" s="15">
        <f>(K492*EXP(Painel!$E$12-(Painel!$E$19^2)/2+NORMSINV(AleatProd!L491)*Painel!$E$19))</f>
        <v>1096081.5997417853</v>
      </c>
      <c r="M492" s="15">
        <f>(L492*EXP(Painel!$E$12-(Painel!$E$19^2)/2+NORMSINV(AleatProd!M491)*Painel!$E$19))</f>
        <v>1109399.8485585228</v>
      </c>
      <c r="N492" s="15">
        <f>(M492*EXP(Painel!$E$12-(Painel!$E$19^2)/2+NORMSINV(AleatProd!N491)*Painel!$E$19))</f>
        <v>1110842.4271627569</v>
      </c>
      <c r="O492" s="15">
        <f>(N492*EXP(Painel!$E$12-(Painel!$E$19^2)/2+NORMSINV(AleatProd!O491)*Painel!$E$19))</f>
        <v>1131309.4349112522</v>
      </c>
      <c r="P492" s="15">
        <f>(O492*EXP(Painel!$E$12-(Painel!$E$19^2)/2+NORMSINV(AleatProd!P491)*Painel!$E$19))</f>
        <v>1145539.7452700387</v>
      </c>
      <c r="Q492" s="15">
        <f>(P492*EXP(Painel!$E$12-(Painel!$E$19^2)/2+NORMSINV(AleatProd!Q491)*Painel!$E$19))</f>
        <v>1139057.8702050995</v>
      </c>
      <c r="R492" s="15">
        <f>(Q492*EXP(Painel!$E$12-(Painel!$E$19^2)/2+NORMSINV(AleatProd!R491)*Painel!$E$19))</f>
        <v>1138339.7382988974</v>
      </c>
      <c r="S492" s="15">
        <f>(R492*EXP(Painel!$E$12-(Painel!$E$19^2)/2+NORMSINV(AleatProd!S491)*Painel!$E$19))</f>
        <v>1127058.7046369335</v>
      </c>
      <c r="T492" s="15">
        <f>(S492*EXP(Painel!$E$12-(Painel!$E$19^2)/2+NORMSINV(AleatProd!T491)*Painel!$E$19))</f>
        <v>1134890.1532340623</v>
      </c>
      <c r="U492" s="15">
        <f>(T492*EXP(Painel!$E$12-(Painel!$E$19^2)/2+NORMSINV(AleatProd!U491)*Painel!$E$19))</f>
        <v>1144021.222061649</v>
      </c>
      <c r="V492" s="15">
        <f>(U492*EXP(Painel!$E$12-(Painel!$E$19^2)/2+NORMSINV(AleatProd!V491)*Painel!$E$19))</f>
        <v>1121584.0711647491</v>
      </c>
    </row>
    <row r="493" spans="1:22" x14ac:dyDescent="0.25">
      <c r="A493">
        <v>490</v>
      </c>
      <c r="B493" s="2">
        <f>Painel!$B$6</f>
        <v>1000000</v>
      </c>
      <c r="C493" s="15">
        <f>(B493*EXP(Painel!$E$12-(Painel!$E$19^2)/2+NORMSINV(AleatProd!C492)*Painel!$E$19))</f>
        <v>1000085.3361870036</v>
      </c>
      <c r="D493" s="15">
        <f>(C493*EXP(Painel!$E$12-(Painel!$E$19^2)/2+NORMSINV(AleatProd!D492)*Painel!$E$19))</f>
        <v>1001432.7216569829</v>
      </c>
      <c r="E493" s="15">
        <f>(D493*EXP(Painel!$E$12-(Painel!$E$19^2)/2+NORMSINV(AleatProd!E492)*Painel!$E$19))</f>
        <v>1003357.130989811</v>
      </c>
      <c r="F493" s="15">
        <f>(E493*EXP(Painel!$E$12-(Painel!$E$19^2)/2+NORMSINV(AleatProd!F492)*Painel!$E$19))</f>
        <v>1009566.9363496894</v>
      </c>
      <c r="G493" s="15">
        <f>(F493*EXP(Painel!$E$12-(Painel!$E$19^2)/2+NORMSINV(AleatProd!G492)*Painel!$E$19))</f>
        <v>994049.87966223015</v>
      </c>
      <c r="H493" s="15">
        <f>(G493*EXP(Painel!$E$12-(Painel!$E$19^2)/2+NORMSINV(AleatProd!H492)*Painel!$E$19))</f>
        <v>997441.26976507914</v>
      </c>
      <c r="I493" s="15">
        <f>(H493*EXP(Painel!$E$12-(Painel!$E$19^2)/2+NORMSINV(AleatProd!I492)*Painel!$E$19))</f>
        <v>988276.24977178837</v>
      </c>
      <c r="J493" s="15">
        <f>(I493*EXP(Painel!$E$12-(Painel!$E$19^2)/2+NORMSINV(AleatProd!J492)*Painel!$E$19))</f>
        <v>980867.32467557187</v>
      </c>
      <c r="K493" s="15">
        <f>(J493*EXP(Painel!$E$12-(Painel!$E$19^2)/2+NORMSINV(AleatProd!K492)*Painel!$E$19))</f>
        <v>980468.44717353664</v>
      </c>
      <c r="L493" s="15">
        <f>(K493*EXP(Painel!$E$12-(Painel!$E$19^2)/2+NORMSINV(AleatProd!L492)*Painel!$E$19))</f>
        <v>987963.14426436916</v>
      </c>
      <c r="M493" s="15">
        <f>(L493*EXP(Painel!$E$12-(Painel!$E$19^2)/2+NORMSINV(AleatProd!M492)*Painel!$E$19))</f>
        <v>978896.62664348749</v>
      </c>
      <c r="N493" s="15">
        <f>(M493*EXP(Painel!$E$12-(Painel!$E$19^2)/2+NORMSINV(AleatProd!N492)*Painel!$E$19))</f>
        <v>1004853.469891747</v>
      </c>
      <c r="O493" s="15">
        <f>(N493*EXP(Painel!$E$12-(Painel!$E$19^2)/2+NORMSINV(AleatProd!O492)*Painel!$E$19))</f>
        <v>996910.37027169811</v>
      </c>
      <c r="P493" s="15">
        <f>(O493*EXP(Painel!$E$12-(Painel!$E$19^2)/2+NORMSINV(AleatProd!P492)*Painel!$E$19))</f>
        <v>994513.09060923557</v>
      </c>
      <c r="Q493" s="15">
        <f>(P493*EXP(Painel!$E$12-(Painel!$E$19^2)/2+NORMSINV(AleatProd!Q492)*Painel!$E$19))</f>
        <v>1004876.092450464</v>
      </c>
      <c r="R493" s="15">
        <f>(Q493*EXP(Painel!$E$12-(Painel!$E$19^2)/2+NORMSINV(AleatProd!R492)*Painel!$E$19))</f>
        <v>998353.62620703573</v>
      </c>
      <c r="S493" s="15">
        <f>(R493*EXP(Painel!$E$12-(Painel!$E$19^2)/2+NORMSINV(AleatProd!S492)*Painel!$E$19))</f>
        <v>1011974.6704038724</v>
      </c>
      <c r="T493" s="15">
        <f>(S493*EXP(Painel!$E$12-(Painel!$E$19^2)/2+NORMSINV(AleatProd!T492)*Painel!$E$19))</f>
        <v>1006477.595979211</v>
      </c>
      <c r="U493" s="15">
        <f>(T493*EXP(Painel!$E$12-(Painel!$E$19^2)/2+NORMSINV(AleatProd!U492)*Painel!$E$19))</f>
        <v>999678.85244287201</v>
      </c>
      <c r="V493" s="15">
        <f>(U493*EXP(Painel!$E$12-(Painel!$E$19^2)/2+NORMSINV(AleatProd!V492)*Painel!$E$19))</f>
        <v>999412.95909283368</v>
      </c>
    </row>
    <row r="494" spans="1:22" x14ac:dyDescent="0.25">
      <c r="A494">
        <v>491</v>
      </c>
      <c r="B494" s="2">
        <f>Painel!$B$6</f>
        <v>1000000</v>
      </c>
      <c r="C494" s="15">
        <f>(B494*EXP(Painel!$E$12-(Painel!$E$19^2)/2+NORMSINV(AleatProd!C493)*Painel!$E$19))</f>
        <v>1020717.3714653553</v>
      </c>
      <c r="D494" s="15">
        <f>(C494*EXP(Painel!$E$12-(Painel!$E$19^2)/2+NORMSINV(AleatProd!D493)*Painel!$E$19))</f>
        <v>1021962.4562926101</v>
      </c>
      <c r="E494" s="15">
        <f>(D494*EXP(Painel!$E$12-(Painel!$E$19^2)/2+NORMSINV(AleatProd!E493)*Painel!$E$19))</f>
        <v>1027279.0191732019</v>
      </c>
      <c r="F494" s="15">
        <f>(E494*EXP(Painel!$E$12-(Painel!$E$19^2)/2+NORMSINV(AleatProd!F493)*Painel!$E$19))</f>
        <v>1036004.2095590404</v>
      </c>
      <c r="G494" s="15">
        <f>(F494*EXP(Painel!$E$12-(Painel!$E$19^2)/2+NORMSINV(AleatProd!G493)*Painel!$E$19))</f>
        <v>1017351.5031670812</v>
      </c>
      <c r="H494" s="15">
        <f>(G494*EXP(Painel!$E$12-(Painel!$E$19^2)/2+NORMSINV(AleatProd!H493)*Painel!$E$19))</f>
        <v>1026460.8536177676</v>
      </c>
      <c r="I494" s="15">
        <f>(H494*EXP(Painel!$E$12-(Painel!$E$19^2)/2+NORMSINV(AleatProd!I493)*Painel!$E$19))</f>
        <v>1038741.986119347</v>
      </c>
      <c r="J494" s="15">
        <f>(I494*EXP(Painel!$E$12-(Painel!$E$19^2)/2+NORMSINV(AleatProd!J493)*Painel!$E$19))</f>
        <v>1034269.7995794131</v>
      </c>
      <c r="K494" s="15">
        <f>(J494*EXP(Painel!$E$12-(Painel!$E$19^2)/2+NORMSINV(AleatProd!K493)*Painel!$E$19))</f>
        <v>1025344.5397314096</v>
      </c>
      <c r="L494" s="15">
        <f>(K494*EXP(Painel!$E$12-(Painel!$E$19^2)/2+NORMSINV(AleatProd!L493)*Painel!$E$19))</f>
        <v>1001682.9648472547</v>
      </c>
      <c r="M494" s="15">
        <f>(L494*EXP(Painel!$E$12-(Painel!$E$19^2)/2+NORMSINV(AleatProd!M493)*Painel!$E$19))</f>
        <v>999877.32877739926</v>
      </c>
      <c r="N494" s="15">
        <f>(M494*EXP(Painel!$E$12-(Painel!$E$19^2)/2+NORMSINV(AleatProd!N493)*Painel!$E$19))</f>
        <v>1007310.7589175064</v>
      </c>
      <c r="O494" s="15">
        <f>(N494*EXP(Painel!$E$12-(Painel!$E$19^2)/2+NORMSINV(AleatProd!O493)*Painel!$E$19))</f>
        <v>1004771.5916041479</v>
      </c>
      <c r="P494" s="15">
        <f>(O494*EXP(Painel!$E$12-(Painel!$E$19^2)/2+NORMSINV(AleatProd!P493)*Painel!$E$19))</f>
        <v>1000986.9733192534</v>
      </c>
      <c r="Q494" s="15">
        <f>(P494*EXP(Painel!$E$12-(Painel!$E$19^2)/2+NORMSINV(AleatProd!Q493)*Painel!$E$19))</f>
        <v>999954.61926921876</v>
      </c>
      <c r="R494" s="15">
        <f>(Q494*EXP(Painel!$E$12-(Painel!$E$19^2)/2+NORMSINV(AleatProd!R493)*Painel!$E$19))</f>
        <v>996613.07430843241</v>
      </c>
      <c r="S494" s="15">
        <f>(R494*EXP(Painel!$E$12-(Painel!$E$19^2)/2+NORMSINV(AleatProd!S493)*Painel!$E$19))</f>
        <v>1012685.1143012501</v>
      </c>
      <c r="T494" s="15">
        <f>(S494*EXP(Painel!$E$12-(Painel!$E$19^2)/2+NORMSINV(AleatProd!T493)*Painel!$E$19))</f>
        <v>1000343.1791283963</v>
      </c>
      <c r="U494" s="15">
        <f>(T494*EXP(Painel!$E$12-(Painel!$E$19^2)/2+NORMSINV(AleatProd!U493)*Painel!$E$19))</f>
        <v>1019282.3095217277</v>
      </c>
      <c r="V494" s="15">
        <f>(U494*EXP(Painel!$E$12-(Painel!$E$19^2)/2+NORMSINV(AleatProd!V493)*Painel!$E$19))</f>
        <v>1024278.9755325153</v>
      </c>
    </row>
    <row r="495" spans="1:22" x14ac:dyDescent="0.25">
      <c r="A495">
        <v>492</v>
      </c>
      <c r="B495" s="2">
        <f>Painel!$B$6</f>
        <v>1000000</v>
      </c>
      <c r="C495" s="15">
        <f>(B495*EXP(Painel!$E$12-(Painel!$E$19^2)/2+NORMSINV(AleatProd!C494)*Painel!$E$19))</f>
        <v>984066.5890685881</v>
      </c>
      <c r="D495" s="15">
        <f>(C495*EXP(Painel!$E$12-(Painel!$E$19^2)/2+NORMSINV(AleatProd!D494)*Painel!$E$19))</f>
        <v>980127.77170560975</v>
      </c>
      <c r="E495" s="15">
        <f>(D495*EXP(Painel!$E$12-(Painel!$E$19^2)/2+NORMSINV(AleatProd!E494)*Painel!$E$19))</f>
        <v>990519.81208923832</v>
      </c>
      <c r="F495" s="15">
        <f>(E495*EXP(Painel!$E$12-(Painel!$E$19^2)/2+NORMSINV(AleatProd!F494)*Painel!$E$19))</f>
        <v>981023.69445517298</v>
      </c>
      <c r="G495" s="15">
        <f>(F495*EXP(Painel!$E$12-(Painel!$E$19^2)/2+NORMSINV(AleatProd!G494)*Painel!$E$19))</f>
        <v>970621.38053580048</v>
      </c>
      <c r="H495" s="15">
        <f>(G495*EXP(Painel!$E$12-(Painel!$E$19^2)/2+NORMSINV(AleatProd!H494)*Painel!$E$19))</f>
        <v>965656.19199445238</v>
      </c>
      <c r="I495" s="15">
        <f>(H495*EXP(Painel!$E$12-(Painel!$E$19^2)/2+NORMSINV(AleatProd!I494)*Painel!$E$19))</f>
        <v>970531.75426509324</v>
      </c>
      <c r="J495" s="15">
        <f>(I495*EXP(Painel!$E$12-(Painel!$E$19^2)/2+NORMSINV(AleatProd!J494)*Painel!$E$19))</f>
        <v>970075.56746538274</v>
      </c>
      <c r="K495" s="15">
        <f>(J495*EXP(Painel!$E$12-(Painel!$E$19^2)/2+NORMSINV(AleatProd!K494)*Painel!$E$19))</f>
        <v>954810.75912879338</v>
      </c>
      <c r="L495" s="15">
        <f>(K495*EXP(Painel!$E$12-(Painel!$E$19^2)/2+NORMSINV(AleatProd!L494)*Painel!$E$19))</f>
        <v>961078.10464468598</v>
      </c>
      <c r="M495" s="15">
        <f>(L495*EXP(Painel!$E$12-(Painel!$E$19^2)/2+NORMSINV(AleatProd!M494)*Painel!$E$19))</f>
        <v>972721.23296486866</v>
      </c>
      <c r="N495" s="15">
        <f>(M495*EXP(Painel!$E$12-(Painel!$E$19^2)/2+NORMSINV(AleatProd!N494)*Painel!$E$19))</f>
        <v>960472.69836153614</v>
      </c>
      <c r="O495" s="15">
        <f>(N495*EXP(Painel!$E$12-(Painel!$E$19^2)/2+NORMSINV(AleatProd!O494)*Painel!$E$19))</f>
        <v>947281.48663035524</v>
      </c>
      <c r="P495" s="15">
        <f>(O495*EXP(Painel!$E$12-(Painel!$E$19^2)/2+NORMSINV(AleatProd!P494)*Painel!$E$19))</f>
        <v>949329.78980708611</v>
      </c>
      <c r="Q495" s="15">
        <f>(P495*EXP(Painel!$E$12-(Painel!$E$19^2)/2+NORMSINV(AleatProd!Q494)*Painel!$E$19))</f>
        <v>935801.53635953157</v>
      </c>
      <c r="R495" s="15">
        <f>(Q495*EXP(Painel!$E$12-(Painel!$E$19^2)/2+NORMSINV(AleatProd!R494)*Painel!$E$19))</f>
        <v>919731.81013600656</v>
      </c>
      <c r="S495" s="15">
        <f>(R495*EXP(Painel!$E$12-(Painel!$E$19^2)/2+NORMSINV(AleatProd!S494)*Painel!$E$19))</f>
        <v>933188.13235435192</v>
      </c>
      <c r="T495" s="15">
        <f>(S495*EXP(Painel!$E$12-(Painel!$E$19^2)/2+NORMSINV(AleatProd!T494)*Painel!$E$19))</f>
        <v>923256.09759008384</v>
      </c>
      <c r="U495" s="15">
        <f>(T495*EXP(Painel!$E$12-(Painel!$E$19^2)/2+NORMSINV(AleatProd!U494)*Painel!$E$19))</f>
        <v>914439.70913914754</v>
      </c>
      <c r="V495" s="15">
        <f>(U495*EXP(Painel!$E$12-(Painel!$E$19^2)/2+NORMSINV(AleatProd!V494)*Painel!$E$19))</f>
        <v>914828.12394013884</v>
      </c>
    </row>
    <row r="496" spans="1:22" x14ac:dyDescent="0.25">
      <c r="A496">
        <v>493</v>
      </c>
      <c r="B496" s="2">
        <f>Painel!$B$6</f>
        <v>1000000</v>
      </c>
      <c r="C496" s="15">
        <f>(B496*EXP(Painel!$E$12-(Painel!$E$19^2)/2+NORMSINV(AleatProd!C495)*Painel!$E$19))</f>
        <v>1004632.5461755672</v>
      </c>
      <c r="D496" s="15">
        <f>(C496*EXP(Painel!$E$12-(Painel!$E$19^2)/2+NORMSINV(AleatProd!D495)*Painel!$E$19))</f>
        <v>1010333.588583325</v>
      </c>
      <c r="E496" s="15">
        <f>(D496*EXP(Painel!$E$12-(Painel!$E$19^2)/2+NORMSINV(AleatProd!E495)*Painel!$E$19))</f>
        <v>1009702.3888227418</v>
      </c>
      <c r="F496" s="15">
        <f>(E496*EXP(Painel!$E$12-(Painel!$E$19^2)/2+NORMSINV(AleatProd!F495)*Painel!$E$19))</f>
        <v>991019.33154130436</v>
      </c>
      <c r="G496" s="15">
        <f>(F496*EXP(Painel!$E$12-(Painel!$E$19^2)/2+NORMSINV(AleatProd!G495)*Painel!$E$19))</f>
        <v>997246.06661972997</v>
      </c>
      <c r="H496" s="15">
        <f>(G496*EXP(Painel!$E$12-(Painel!$E$19^2)/2+NORMSINV(AleatProd!H495)*Painel!$E$19))</f>
        <v>977403.89651169581</v>
      </c>
      <c r="I496" s="15">
        <f>(H496*EXP(Painel!$E$12-(Painel!$E$19^2)/2+NORMSINV(AleatProd!I495)*Painel!$E$19))</f>
        <v>970628.31322612346</v>
      </c>
      <c r="J496" s="15">
        <f>(I496*EXP(Painel!$E$12-(Painel!$E$19^2)/2+NORMSINV(AleatProd!J495)*Painel!$E$19))</f>
        <v>973644.56297415122</v>
      </c>
      <c r="K496" s="15">
        <f>(J496*EXP(Painel!$E$12-(Painel!$E$19^2)/2+NORMSINV(AleatProd!K495)*Painel!$E$19))</f>
        <v>980405.46351035219</v>
      </c>
      <c r="L496" s="15">
        <f>(K496*EXP(Painel!$E$12-(Painel!$E$19^2)/2+NORMSINV(AleatProd!L495)*Painel!$E$19))</f>
        <v>982629.07591194066</v>
      </c>
      <c r="M496" s="15">
        <f>(L496*EXP(Painel!$E$12-(Painel!$E$19^2)/2+NORMSINV(AleatProd!M495)*Painel!$E$19))</f>
        <v>993022.42097213422</v>
      </c>
      <c r="N496" s="15">
        <f>(M496*EXP(Painel!$E$12-(Painel!$E$19^2)/2+NORMSINV(AleatProd!N495)*Painel!$E$19))</f>
        <v>1000404.0119242446</v>
      </c>
      <c r="O496" s="15">
        <f>(N496*EXP(Painel!$E$12-(Painel!$E$19^2)/2+NORMSINV(AleatProd!O495)*Painel!$E$19))</f>
        <v>983793.36241043208</v>
      </c>
      <c r="P496" s="15">
        <f>(O496*EXP(Painel!$E$12-(Painel!$E$19^2)/2+NORMSINV(AleatProd!P495)*Painel!$E$19))</f>
        <v>981744.99568213243</v>
      </c>
      <c r="Q496" s="15">
        <f>(P496*EXP(Painel!$E$12-(Painel!$E$19^2)/2+NORMSINV(AleatProd!Q495)*Painel!$E$19))</f>
        <v>978892.07298411732</v>
      </c>
      <c r="R496" s="15">
        <f>(Q496*EXP(Painel!$E$12-(Painel!$E$19^2)/2+NORMSINV(AleatProd!R495)*Painel!$E$19))</f>
        <v>965729.39757541544</v>
      </c>
      <c r="S496" s="15">
        <f>(R496*EXP(Painel!$E$12-(Painel!$E$19^2)/2+NORMSINV(AleatProd!S495)*Painel!$E$19))</f>
        <v>954706.72771326487</v>
      </c>
      <c r="T496" s="15">
        <f>(S496*EXP(Painel!$E$12-(Painel!$E$19^2)/2+NORMSINV(AleatProd!T495)*Painel!$E$19))</f>
        <v>976573.68551813741</v>
      </c>
      <c r="U496" s="15">
        <f>(T496*EXP(Painel!$E$12-(Painel!$E$19^2)/2+NORMSINV(AleatProd!U495)*Painel!$E$19))</f>
        <v>975592.7361051871</v>
      </c>
      <c r="V496" s="15">
        <f>(U496*EXP(Painel!$E$12-(Painel!$E$19^2)/2+NORMSINV(AleatProd!V495)*Painel!$E$19))</f>
        <v>980802.18052586238</v>
      </c>
    </row>
    <row r="497" spans="1:22" x14ac:dyDescent="0.25">
      <c r="A497">
        <v>494</v>
      </c>
      <c r="B497" s="2">
        <f>Painel!$B$6</f>
        <v>1000000</v>
      </c>
      <c r="C497" s="15">
        <f>(B497*EXP(Painel!$E$12-(Painel!$E$19^2)/2+NORMSINV(AleatProd!C496)*Painel!$E$19))</f>
        <v>1000026.3917388519</v>
      </c>
      <c r="D497" s="15">
        <f>(C497*EXP(Painel!$E$12-(Painel!$E$19^2)/2+NORMSINV(AleatProd!D496)*Painel!$E$19))</f>
        <v>1007989.9507857652</v>
      </c>
      <c r="E497" s="15">
        <f>(D497*EXP(Painel!$E$12-(Painel!$E$19^2)/2+NORMSINV(AleatProd!E496)*Painel!$E$19))</f>
        <v>1007455.8462378402</v>
      </c>
      <c r="F497" s="15">
        <f>(E497*EXP(Painel!$E$12-(Painel!$E$19^2)/2+NORMSINV(AleatProd!F496)*Painel!$E$19))</f>
        <v>999441.56607939547</v>
      </c>
      <c r="G497" s="15">
        <f>(F497*EXP(Painel!$E$12-(Painel!$E$19^2)/2+NORMSINV(AleatProd!G496)*Painel!$E$19))</f>
        <v>996982.20673900587</v>
      </c>
      <c r="H497" s="15">
        <f>(G497*EXP(Painel!$E$12-(Painel!$E$19^2)/2+NORMSINV(AleatProd!H496)*Painel!$E$19))</f>
        <v>1007325.5274458356</v>
      </c>
      <c r="I497" s="15">
        <f>(H497*EXP(Painel!$E$12-(Painel!$E$19^2)/2+NORMSINV(AleatProd!I496)*Painel!$E$19))</f>
        <v>1001515.8190842011</v>
      </c>
      <c r="J497" s="15">
        <f>(I497*EXP(Painel!$E$12-(Painel!$E$19^2)/2+NORMSINV(AleatProd!J496)*Painel!$E$19))</f>
        <v>1012682.5451919826</v>
      </c>
      <c r="K497" s="15">
        <f>(J497*EXP(Painel!$E$12-(Painel!$E$19^2)/2+NORMSINV(AleatProd!K496)*Painel!$E$19))</f>
        <v>997841.63017166301</v>
      </c>
      <c r="L497" s="15">
        <f>(K497*EXP(Painel!$E$12-(Painel!$E$19^2)/2+NORMSINV(AleatProd!L496)*Painel!$E$19))</f>
        <v>992854.49349738238</v>
      </c>
      <c r="M497" s="15">
        <f>(L497*EXP(Painel!$E$12-(Painel!$E$19^2)/2+NORMSINV(AleatProd!M496)*Painel!$E$19))</f>
        <v>1011859.2448557973</v>
      </c>
      <c r="N497" s="15">
        <f>(M497*EXP(Painel!$E$12-(Painel!$E$19^2)/2+NORMSINV(AleatProd!N496)*Painel!$E$19))</f>
        <v>1027808.9913331652</v>
      </c>
      <c r="O497" s="15">
        <f>(N497*EXP(Painel!$E$12-(Painel!$E$19^2)/2+NORMSINV(AleatProd!O496)*Painel!$E$19))</f>
        <v>1026570.3695527044</v>
      </c>
      <c r="P497" s="15">
        <f>(O497*EXP(Painel!$E$12-(Painel!$E$19^2)/2+NORMSINV(AleatProd!P496)*Painel!$E$19))</f>
        <v>1035168.6915029839</v>
      </c>
      <c r="Q497" s="15">
        <f>(P497*EXP(Painel!$E$12-(Painel!$E$19^2)/2+NORMSINV(AleatProd!Q496)*Painel!$E$19))</f>
        <v>1041883.110054996</v>
      </c>
      <c r="R497" s="15">
        <f>(Q497*EXP(Painel!$E$12-(Painel!$E$19^2)/2+NORMSINV(AleatProd!R496)*Painel!$E$19))</f>
        <v>1052946.4176265106</v>
      </c>
      <c r="S497" s="15">
        <f>(R497*EXP(Painel!$E$12-(Painel!$E$19^2)/2+NORMSINV(AleatProd!S496)*Painel!$E$19))</f>
        <v>1047979.4157478085</v>
      </c>
      <c r="T497" s="15">
        <f>(S497*EXP(Painel!$E$12-(Painel!$E$19^2)/2+NORMSINV(AleatProd!T496)*Painel!$E$19))</f>
        <v>1063783.1080039805</v>
      </c>
      <c r="U497" s="15">
        <f>(T497*EXP(Painel!$E$12-(Painel!$E$19^2)/2+NORMSINV(AleatProd!U496)*Painel!$E$19))</f>
        <v>1081278.6933771363</v>
      </c>
      <c r="V497" s="15">
        <f>(U497*EXP(Painel!$E$12-(Painel!$E$19^2)/2+NORMSINV(AleatProd!V496)*Painel!$E$19))</f>
        <v>1087309.9469991622</v>
      </c>
    </row>
    <row r="498" spans="1:22" x14ac:dyDescent="0.25">
      <c r="A498">
        <v>495</v>
      </c>
      <c r="B498" s="2">
        <f>Painel!$B$6</f>
        <v>1000000</v>
      </c>
      <c r="C498" s="15">
        <f>(B498*EXP(Painel!$E$12-(Painel!$E$19^2)/2+NORMSINV(AleatProd!C497)*Painel!$E$19))</f>
        <v>987625.87316262512</v>
      </c>
      <c r="D498" s="15">
        <f>(C498*EXP(Painel!$E$12-(Painel!$E$19^2)/2+NORMSINV(AleatProd!D497)*Painel!$E$19))</f>
        <v>992300.56196008599</v>
      </c>
      <c r="E498" s="15">
        <f>(D498*EXP(Painel!$E$12-(Painel!$E$19^2)/2+NORMSINV(AleatProd!E497)*Painel!$E$19))</f>
        <v>996077.60548948648</v>
      </c>
      <c r="F498" s="15">
        <f>(E498*EXP(Painel!$E$12-(Painel!$E$19^2)/2+NORMSINV(AleatProd!F497)*Painel!$E$19))</f>
        <v>991270.07628122112</v>
      </c>
      <c r="G498" s="15">
        <f>(F498*EXP(Painel!$E$12-(Painel!$E$19^2)/2+NORMSINV(AleatProd!G497)*Painel!$E$19))</f>
        <v>1007552.9281216188</v>
      </c>
      <c r="H498" s="15">
        <f>(G498*EXP(Painel!$E$12-(Painel!$E$19^2)/2+NORMSINV(AleatProd!H497)*Painel!$E$19))</f>
        <v>1023255.1722113488</v>
      </c>
      <c r="I498" s="15">
        <f>(H498*EXP(Painel!$E$12-(Painel!$E$19^2)/2+NORMSINV(AleatProd!I497)*Painel!$E$19))</f>
        <v>1002796.2436317534</v>
      </c>
      <c r="J498" s="15">
        <f>(I498*EXP(Painel!$E$12-(Painel!$E$19^2)/2+NORMSINV(AleatProd!J497)*Painel!$E$19))</f>
        <v>1005358.3077974761</v>
      </c>
      <c r="K498" s="15">
        <f>(J498*EXP(Painel!$E$12-(Painel!$E$19^2)/2+NORMSINV(AleatProd!K497)*Painel!$E$19))</f>
        <v>985797.89103976148</v>
      </c>
      <c r="L498" s="15">
        <f>(K498*EXP(Painel!$E$12-(Painel!$E$19^2)/2+NORMSINV(AleatProd!L497)*Painel!$E$19))</f>
        <v>960448.35372643219</v>
      </c>
      <c r="M498" s="15">
        <f>(L498*EXP(Painel!$E$12-(Painel!$E$19^2)/2+NORMSINV(AleatProd!M497)*Painel!$E$19))</f>
        <v>969552.79201116948</v>
      </c>
      <c r="N498" s="15">
        <f>(M498*EXP(Painel!$E$12-(Painel!$E$19^2)/2+NORMSINV(AleatProd!N497)*Painel!$E$19))</f>
        <v>967514.81185463653</v>
      </c>
      <c r="O498" s="15">
        <f>(N498*EXP(Painel!$E$12-(Painel!$E$19^2)/2+NORMSINV(AleatProd!O497)*Painel!$E$19))</f>
        <v>967186.117835538</v>
      </c>
      <c r="P498" s="15">
        <f>(O498*EXP(Painel!$E$12-(Painel!$E$19^2)/2+NORMSINV(AleatProd!P497)*Painel!$E$19))</f>
        <v>955795.12684157398</v>
      </c>
      <c r="Q498" s="15">
        <f>(P498*EXP(Painel!$E$12-(Painel!$E$19^2)/2+NORMSINV(AleatProd!Q497)*Painel!$E$19))</f>
        <v>952954.48700724659</v>
      </c>
      <c r="R498" s="15">
        <f>(Q498*EXP(Painel!$E$12-(Painel!$E$19^2)/2+NORMSINV(AleatProd!R497)*Painel!$E$19))</f>
        <v>953113.67160358583</v>
      </c>
      <c r="S498" s="15">
        <f>(R498*EXP(Painel!$E$12-(Painel!$E$19^2)/2+NORMSINV(AleatProd!S497)*Painel!$E$19))</f>
        <v>950754.15609046933</v>
      </c>
      <c r="T498" s="15">
        <f>(S498*EXP(Painel!$E$12-(Painel!$E$19^2)/2+NORMSINV(AleatProd!T497)*Painel!$E$19))</f>
        <v>953404.20385812107</v>
      </c>
      <c r="U498" s="15">
        <f>(T498*EXP(Painel!$E$12-(Painel!$E$19^2)/2+NORMSINV(AleatProd!U497)*Painel!$E$19))</f>
        <v>964773.59118763439</v>
      </c>
      <c r="V498" s="15">
        <f>(U498*EXP(Painel!$E$12-(Painel!$E$19^2)/2+NORMSINV(AleatProd!V497)*Painel!$E$19))</f>
        <v>964104.46537832532</v>
      </c>
    </row>
    <row r="499" spans="1:22" x14ac:dyDescent="0.25">
      <c r="A499">
        <v>496</v>
      </c>
      <c r="B499" s="2">
        <f>Painel!$B$6</f>
        <v>1000000</v>
      </c>
      <c r="C499" s="15">
        <f>(B499*EXP(Painel!$E$12-(Painel!$E$19^2)/2+NORMSINV(AleatProd!C498)*Painel!$E$19))</f>
        <v>991069.80967345857</v>
      </c>
      <c r="D499" s="15">
        <f>(C499*EXP(Painel!$E$12-(Painel!$E$19^2)/2+NORMSINV(AleatProd!D498)*Painel!$E$19))</f>
        <v>1010015.1903308266</v>
      </c>
      <c r="E499" s="15">
        <f>(D499*EXP(Painel!$E$12-(Painel!$E$19^2)/2+NORMSINV(AleatProd!E498)*Painel!$E$19))</f>
        <v>1017182.4797387903</v>
      </c>
      <c r="F499" s="15">
        <f>(E499*EXP(Painel!$E$12-(Painel!$E$19^2)/2+NORMSINV(AleatProd!F498)*Painel!$E$19))</f>
        <v>1014736.5929252096</v>
      </c>
      <c r="G499" s="15">
        <f>(F499*EXP(Painel!$E$12-(Painel!$E$19^2)/2+NORMSINV(AleatProd!G498)*Painel!$E$19))</f>
        <v>1023775.9502225908</v>
      </c>
      <c r="H499" s="15">
        <f>(G499*EXP(Painel!$E$12-(Painel!$E$19^2)/2+NORMSINV(AleatProd!H498)*Painel!$E$19))</f>
        <v>1036907.3764827306</v>
      </c>
      <c r="I499" s="15">
        <f>(H499*EXP(Painel!$E$12-(Painel!$E$19^2)/2+NORMSINV(AleatProd!I498)*Painel!$E$19))</f>
        <v>1047169.9950437204</v>
      </c>
      <c r="J499" s="15">
        <f>(I499*EXP(Painel!$E$12-(Painel!$E$19^2)/2+NORMSINV(AleatProd!J498)*Painel!$E$19))</f>
        <v>1045476.7710336422</v>
      </c>
      <c r="K499" s="15">
        <f>(J499*EXP(Painel!$E$12-(Painel!$E$19^2)/2+NORMSINV(AleatProd!K498)*Painel!$E$19))</f>
        <v>1033877.9842694238</v>
      </c>
      <c r="L499" s="15">
        <f>(K499*EXP(Painel!$E$12-(Painel!$E$19^2)/2+NORMSINV(AleatProd!L498)*Painel!$E$19))</f>
        <v>1030316.7819554685</v>
      </c>
      <c r="M499" s="15">
        <f>(L499*EXP(Painel!$E$12-(Painel!$E$19^2)/2+NORMSINV(AleatProd!M498)*Painel!$E$19))</f>
        <v>1035656.9639216035</v>
      </c>
      <c r="N499" s="15">
        <f>(M499*EXP(Painel!$E$12-(Painel!$E$19^2)/2+NORMSINV(AleatProd!N498)*Painel!$E$19))</f>
        <v>1030289.9708146219</v>
      </c>
      <c r="O499" s="15">
        <f>(N499*EXP(Painel!$E$12-(Painel!$E$19^2)/2+NORMSINV(AleatProd!O498)*Painel!$E$19))</f>
        <v>1021561.3667471526</v>
      </c>
      <c r="P499" s="15">
        <f>(O499*EXP(Painel!$E$12-(Painel!$E$19^2)/2+NORMSINV(AleatProd!P498)*Painel!$E$19))</f>
        <v>1015834.8675898431</v>
      </c>
      <c r="Q499" s="15">
        <f>(P499*EXP(Painel!$E$12-(Painel!$E$19^2)/2+NORMSINV(AleatProd!Q498)*Painel!$E$19))</f>
        <v>1022784.0392525359</v>
      </c>
      <c r="R499" s="15">
        <f>(Q499*EXP(Painel!$E$12-(Painel!$E$19^2)/2+NORMSINV(AleatProd!R498)*Painel!$E$19))</f>
        <v>1023105.2151173336</v>
      </c>
      <c r="S499" s="15">
        <f>(R499*EXP(Painel!$E$12-(Painel!$E$19^2)/2+NORMSINV(AleatProd!S498)*Painel!$E$19))</f>
        <v>1012007.7774399975</v>
      </c>
      <c r="T499" s="15">
        <f>(S499*EXP(Painel!$E$12-(Painel!$E$19^2)/2+NORMSINV(AleatProd!T498)*Painel!$E$19))</f>
        <v>1025215.2960188838</v>
      </c>
      <c r="U499" s="15">
        <f>(T499*EXP(Painel!$E$12-(Painel!$E$19^2)/2+NORMSINV(AleatProd!U498)*Painel!$E$19))</f>
        <v>1024245.5840604586</v>
      </c>
      <c r="V499" s="15">
        <f>(U499*EXP(Painel!$E$12-(Painel!$E$19^2)/2+NORMSINV(AleatProd!V498)*Painel!$E$19))</f>
        <v>1032447.653842396</v>
      </c>
    </row>
    <row r="500" spans="1:22" x14ac:dyDescent="0.25">
      <c r="A500">
        <v>497</v>
      </c>
      <c r="B500" s="2">
        <f>Painel!$B$6</f>
        <v>1000000</v>
      </c>
      <c r="C500" s="15">
        <f>(B500*EXP(Painel!$E$12-(Painel!$E$19^2)/2+NORMSINV(AleatProd!C499)*Painel!$E$19))</f>
        <v>1013782.7918687614</v>
      </c>
      <c r="D500" s="15">
        <f>(C500*EXP(Painel!$E$12-(Painel!$E$19^2)/2+NORMSINV(AleatProd!D499)*Painel!$E$19))</f>
        <v>1011310.2411140191</v>
      </c>
      <c r="E500" s="15">
        <f>(D500*EXP(Painel!$E$12-(Painel!$E$19^2)/2+NORMSINV(AleatProd!E499)*Painel!$E$19))</f>
        <v>1010503.4346266459</v>
      </c>
      <c r="F500" s="15">
        <f>(E500*EXP(Painel!$E$12-(Painel!$E$19^2)/2+NORMSINV(AleatProd!F499)*Painel!$E$19))</f>
        <v>998218.20719681529</v>
      </c>
      <c r="G500" s="15">
        <f>(F500*EXP(Painel!$E$12-(Painel!$E$19^2)/2+NORMSINV(AleatProd!G499)*Painel!$E$19))</f>
        <v>999426.46233310725</v>
      </c>
      <c r="H500" s="15">
        <f>(G500*EXP(Painel!$E$12-(Painel!$E$19^2)/2+NORMSINV(AleatProd!H499)*Painel!$E$19))</f>
        <v>996773.31507014367</v>
      </c>
      <c r="I500" s="15">
        <f>(H500*EXP(Painel!$E$12-(Painel!$E$19^2)/2+NORMSINV(AleatProd!I499)*Painel!$E$19))</f>
        <v>969748.78599309037</v>
      </c>
      <c r="J500" s="15">
        <f>(I500*EXP(Painel!$E$12-(Painel!$E$19^2)/2+NORMSINV(AleatProd!J499)*Painel!$E$19))</f>
        <v>965869.44400169281</v>
      </c>
      <c r="K500" s="15">
        <f>(J500*EXP(Painel!$E$12-(Painel!$E$19^2)/2+NORMSINV(AleatProd!K499)*Painel!$E$19))</f>
        <v>962700.32191015338</v>
      </c>
      <c r="L500" s="15">
        <f>(K500*EXP(Painel!$E$12-(Painel!$E$19^2)/2+NORMSINV(AleatProd!L499)*Painel!$E$19))</f>
        <v>958433.25820376561</v>
      </c>
      <c r="M500" s="15">
        <f>(L500*EXP(Painel!$E$12-(Painel!$E$19^2)/2+NORMSINV(AleatProd!M499)*Painel!$E$19))</f>
        <v>961139.51523249596</v>
      </c>
      <c r="N500" s="15">
        <f>(M500*EXP(Painel!$E$12-(Painel!$E$19^2)/2+NORMSINV(AleatProd!N499)*Painel!$E$19))</f>
        <v>962343.69192536804</v>
      </c>
      <c r="O500" s="15">
        <f>(N500*EXP(Painel!$E$12-(Painel!$E$19^2)/2+NORMSINV(AleatProd!O499)*Painel!$E$19))</f>
        <v>942630.69019643706</v>
      </c>
      <c r="P500" s="15">
        <f>(O500*EXP(Painel!$E$12-(Painel!$E$19^2)/2+NORMSINV(AleatProd!P499)*Painel!$E$19))</f>
        <v>949340.77353300794</v>
      </c>
      <c r="Q500" s="15">
        <f>(P500*EXP(Painel!$E$12-(Painel!$E$19^2)/2+NORMSINV(AleatProd!Q499)*Painel!$E$19))</f>
        <v>953502.83039841743</v>
      </c>
      <c r="R500" s="15">
        <f>(Q500*EXP(Painel!$E$12-(Painel!$E$19^2)/2+NORMSINV(AleatProd!R499)*Painel!$E$19))</f>
        <v>965291.54322232062</v>
      </c>
      <c r="S500" s="15">
        <f>(R500*EXP(Painel!$E$12-(Painel!$E$19^2)/2+NORMSINV(AleatProd!S499)*Painel!$E$19))</f>
        <v>977727.85983763204</v>
      </c>
      <c r="T500" s="15">
        <f>(S500*EXP(Painel!$E$12-(Painel!$E$19^2)/2+NORMSINV(AleatProd!T499)*Painel!$E$19))</f>
        <v>966431.06754844997</v>
      </c>
      <c r="U500" s="15">
        <f>(T500*EXP(Painel!$E$12-(Painel!$E$19^2)/2+NORMSINV(AleatProd!U499)*Painel!$E$19))</f>
        <v>975932.53718178719</v>
      </c>
      <c r="V500" s="15">
        <f>(U500*EXP(Painel!$E$12-(Painel!$E$19^2)/2+NORMSINV(AleatProd!V499)*Painel!$E$19))</f>
        <v>974635.61661296396</v>
      </c>
    </row>
    <row r="501" spans="1:22" x14ac:dyDescent="0.25">
      <c r="A501">
        <v>498</v>
      </c>
      <c r="B501" s="2">
        <f>Painel!$B$6</f>
        <v>1000000</v>
      </c>
      <c r="C501" s="15">
        <f>(B501*EXP(Painel!$E$12-(Painel!$E$19^2)/2+NORMSINV(AleatProd!C500)*Painel!$E$19))</f>
        <v>990239.68876468181</v>
      </c>
      <c r="D501" s="15">
        <f>(C501*EXP(Painel!$E$12-(Painel!$E$19^2)/2+NORMSINV(AleatProd!D500)*Painel!$E$19))</f>
        <v>974644.04311555694</v>
      </c>
      <c r="E501" s="15">
        <f>(D501*EXP(Painel!$E$12-(Painel!$E$19^2)/2+NORMSINV(AleatProd!E500)*Painel!$E$19))</f>
        <v>962387.57633279101</v>
      </c>
      <c r="F501" s="15">
        <f>(E501*EXP(Painel!$E$12-(Painel!$E$19^2)/2+NORMSINV(AleatProd!F500)*Painel!$E$19))</f>
        <v>948783.62758039206</v>
      </c>
      <c r="G501" s="15">
        <f>(F501*EXP(Painel!$E$12-(Painel!$E$19^2)/2+NORMSINV(AleatProd!G500)*Painel!$E$19))</f>
        <v>959380.66958015005</v>
      </c>
      <c r="H501" s="15">
        <f>(G501*EXP(Painel!$E$12-(Painel!$E$19^2)/2+NORMSINV(AleatProd!H500)*Painel!$E$19))</f>
        <v>953017.10264330916</v>
      </c>
      <c r="I501" s="15">
        <f>(H501*EXP(Painel!$E$12-(Painel!$E$19^2)/2+NORMSINV(AleatProd!I500)*Painel!$E$19))</f>
        <v>951650.72696885001</v>
      </c>
      <c r="J501" s="15">
        <f>(I501*EXP(Painel!$E$12-(Painel!$E$19^2)/2+NORMSINV(AleatProd!J500)*Painel!$E$19))</f>
        <v>940453.6491214725</v>
      </c>
      <c r="K501" s="15">
        <f>(J501*EXP(Painel!$E$12-(Painel!$E$19^2)/2+NORMSINV(AleatProd!K500)*Painel!$E$19))</f>
        <v>947581.70755886741</v>
      </c>
      <c r="L501" s="15">
        <f>(K501*EXP(Painel!$E$12-(Painel!$E$19^2)/2+NORMSINV(AleatProd!L500)*Painel!$E$19))</f>
        <v>949333.02306825831</v>
      </c>
      <c r="M501" s="15">
        <f>(L501*EXP(Painel!$E$12-(Painel!$E$19^2)/2+NORMSINV(AleatProd!M500)*Painel!$E$19))</f>
        <v>939922.94890474551</v>
      </c>
      <c r="N501" s="15">
        <f>(M501*EXP(Painel!$E$12-(Painel!$E$19^2)/2+NORMSINV(AleatProd!N500)*Painel!$E$19))</f>
        <v>944227.40206215519</v>
      </c>
      <c r="O501" s="15">
        <f>(N501*EXP(Painel!$E$12-(Painel!$E$19^2)/2+NORMSINV(AleatProd!O500)*Painel!$E$19))</f>
        <v>951335.02375968196</v>
      </c>
      <c r="P501" s="15">
        <f>(O501*EXP(Painel!$E$12-(Painel!$E$19^2)/2+NORMSINV(AleatProd!P500)*Painel!$E$19))</f>
        <v>952654.11985631974</v>
      </c>
      <c r="Q501" s="15">
        <f>(P501*EXP(Painel!$E$12-(Painel!$E$19^2)/2+NORMSINV(AleatProd!Q500)*Painel!$E$19))</f>
        <v>945037.75722242158</v>
      </c>
      <c r="R501" s="15">
        <f>(Q501*EXP(Painel!$E$12-(Painel!$E$19^2)/2+NORMSINV(AleatProd!R500)*Painel!$E$19))</f>
        <v>939334.43142913666</v>
      </c>
      <c r="S501" s="15">
        <f>(R501*EXP(Painel!$E$12-(Painel!$E$19^2)/2+NORMSINV(AleatProd!S500)*Painel!$E$19))</f>
        <v>942583.71919094899</v>
      </c>
      <c r="T501" s="15">
        <f>(S501*EXP(Painel!$E$12-(Painel!$E$19^2)/2+NORMSINV(AleatProd!T500)*Painel!$E$19))</f>
        <v>935378.95450433367</v>
      </c>
      <c r="U501" s="15">
        <f>(T501*EXP(Painel!$E$12-(Painel!$E$19^2)/2+NORMSINV(AleatProd!U500)*Painel!$E$19))</f>
        <v>949612.90754024975</v>
      </c>
      <c r="V501" s="15">
        <f>(U501*EXP(Painel!$E$12-(Painel!$E$19^2)/2+NORMSINV(AleatProd!V500)*Painel!$E$19))</f>
        <v>949854.95061792096</v>
      </c>
    </row>
    <row r="502" spans="1:22" x14ac:dyDescent="0.25">
      <c r="A502">
        <v>499</v>
      </c>
      <c r="B502" s="2">
        <f>Painel!$B$6</f>
        <v>1000000</v>
      </c>
      <c r="C502" s="15">
        <f>(B502*EXP(Painel!$E$12-(Painel!$E$19^2)/2+NORMSINV(AleatProd!C501)*Painel!$E$19))</f>
        <v>1001218.6745141576</v>
      </c>
      <c r="D502" s="15">
        <f>(C502*EXP(Painel!$E$12-(Painel!$E$19^2)/2+NORMSINV(AleatProd!D501)*Painel!$E$19))</f>
        <v>996679.26902875432</v>
      </c>
      <c r="E502" s="15">
        <f>(D502*EXP(Painel!$E$12-(Painel!$E$19^2)/2+NORMSINV(AleatProd!E501)*Painel!$E$19))</f>
        <v>1000862.5253636198</v>
      </c>
      <c r="F502" s="15">
        <f>(E502*EXP(Painel!$E$12-(Painel!$E$19^2)/2+NORMSINV(AleatProd!F501)*Painel!$E$19))</f>
        <v>1012400.5211802166</v>
      </c>
      <c r="G502" s="15">
        <f>(F502*EXP(Painel!$E$12-(Painel!$E$19^2)/2+NORMSINV(AleatProd!G501)*Painel!$E$19))</f>
        <v>1004923.9209474942</v>
      </c>
      <c r="H502" s="15">
        <f>(G502*EXP(Painel!$E$12-(Painel!$E$19^2)/2+NORMSINV(AleatProd!H501)*Painel!$E$19))</f>
        <v>1009103.8893515504</v>
      </c>
      <c r="I502" s="15">
        <f>(H502*EXP(Painel!$E$12-(Painel!$E$19^2)/2+NORMSINV(AleatProd!I501)*Painel!$E$19))</f>
        <v>999993.87832908367</v>
      </c>
      <c r="J502" s="15">
        <f>(I502*EXP(Painel!$E$12-(Painel!$E$19^2)/2+NORMSINV(AleatProd!J501)*Painel!$E$19))</f>
        <v>980225.34777443006</v>
      </c>
      <c r="K502" s="15">
        <f>(J502*EXP(Painel!$E$12-(Painel!$E$19^2)/2+NORMSINV(AleatProd!K501)*Painel!$E$19))</f>
        <v>984338.42094164249</v>
      </c>
      <c r="L502" s="15">
        <f>(K502*EXP(Painel!$E$12-(Painel!$E$19^2)/2+NORMSINV(AleatProd!L501)*Painel!$E$19))</f>
        <v>984149.34165760479</v>
      </c>
      <c r="M502" s="15">
        <f>(L502*EXP(Painel!$E$12-(Painel!$E$19^2)/2+NORMSINV(AleatProd!M501)*Painel!$E$19))</f>
        <v>976746.48937959329</v>
      </c>
      <c r="N502" s="15">
        <f>(M502*EXP(Painel!$E$12-(Painel!$E$19^2)/2+NORMSINV(AleatProd!N501)*Painel!$E$19))</f>
        <v>977225.4725192081</v>
      </c>
      <c r="O502" s="15">
        <f>(N502*EXP(Painel!$E$12-(Painel!$E$19^2)/2+NORMSINV(AleatProd!O501)*Painel!$E$19))</f>
        <v>975410.43057132931</v>
      </c>
      <c r="P502" s="15">
        <f>(O502*EXP(Painel!$E$12-(Painel!$E$19^2)/2+NORMSINV(AleatProd!P501)*Painel!$E$19))</f>
        <v>958849.14583899511</v>
      </c>
      <c r="Q502" s="15">
        <f>(P502*EXP(Painel!$E$12-(Painel!$E$19^2)/2+NORMSINV(AleatProd!Q501)*Painel!$E$19))</f>
        <v>947100.61201814725</v>
      </c>
      <c r="R502" s="15">
        <f>(Q502*EXP(Painel!$E$12-(Painel!$E$19^2)/2+NORMSINV(AleatProd!R501)*Painel!$E$19))</f>
        <v>947750.44384356227</v>
      </c>
      <c r="S502" s="15">
        <f>(R502*EXP(Painel!$E$12-(Painel!$E$19^2)/2+NORMSINV(AleatProd!S501)*Painel!$E$19))</f>
        <v>961905.65598483547</v>
      </c>
      <c r="T502" s="15">
        <f>(S502*EXP(Painel!$E$12-(Painel!$E$19^2)/2+NORMSINV(AleatProd!T501)*Painel!$E$19))</f>
        <v>965014.32999285869</v>
      </c>
      <c r="U502" s="15">
        <f>(T502*EXP(Painel!$E$12-(Painel!$E$19^2)/2+NORMSINV(AleatProd!U501)*Painel!$E$19))</f>
        <v>987508.48794516618</v>
      </c>
      <c r="V502" s="15">
        <f>(U502*EXP(Painel!$E$12-(Painel!$E$19^2)/2+NORMSINV(AleatProd!V501)*Painel!$E$19))</f>
        <v>982351.60358803114</v>
      </c>
    </row>
    <row r="503" spans="1:22" x14ac:dyDescent="0.25">
      <c r="A503">
        <v>500</v>
      </c>
      <c r="B503" s="2">
        <f>Painel!$B$6</f>
        <v>1000000</v>
      </c>
      <c r="C503" s="15">
        <f>(B503*EXP(Painel!$E$12-(Painel!$E$19^2)/2+NORMSINV(AleatProd!C502)*Painel!$E$19))</f>
        <v>994629.77660178742</v>
      </c>
      <c r="D503" s="15">
        <f>(C503*EXP(Painel!$E$12-(Painel!$E$19^2)/2+NORMSINV(AleatProd!D502)*Painel!$E$19))</f>
        <v>992523.69802797469</v>
      </c>
      <c r="E503" s="15">
        <f>(D503*EXP(Painel!$E$12-(Painel!$E$19^2)/2+NORMSINV(AleatProd!E502)*Painel!$E$19))</f>
        <v>984180.13073869073</v>
      </c>
      <c r="F503" s="15">
        <f>(E503*EXP(Painel!$E$12-(Painel!$E$19^2)/2+NORMSINV(AleatProd!F502)*Painel!$E$19))</f>
        <v>971738.99485110561</v>
      </c>
      <c r="G503" s="15">
        <f>(F503*EXP(Painel!$E$12-(Painel!$E$19^2)/2+NORMSINV(AleatProd!G502)*Painel!$E$19))</f>
        <v>973849.53371519421</v>
      </c>
      <c r="H503" s="15">
        <f>(G503*EXP(Painel!$E$12-(Painel!$E$19^2)/2+NORMSINV(AleatProd!H502)*Painel!$E$19))</f>
        <v>983512.34557076404</v>
      </c>
      <c r="I503" s="15">
        <f>(H503*EXP(Painel!$E$12-(Painel!$E$19^2)/2+NORMSINV(AleatProd!I502)*Painel!$E$19))</f>
        <v>981243.65544362715</v>
      </c>
      <c r="J503" s="15">
        <f>(I503*EXP(Painel!$E$12-(Painel!$E$19^2)/2+NORMSINV(AleatProd!J502)*Painel!$E$19))</f>
        <v>962963.38470606832</v>
      </c>
      <c r="K503" s="15">
        <f>(J503*EXP(Painel!$E$12-(Painel!$E$19^2)/2+NORMSINV(AleatProd!K502)*Painel!$E$19))</f>
        <v>955449.33169034612</v>
      </c>
      <c r="L503" s="15">
        <f>(K503*EXP(Painel!$E$12-(Painel!$E$19^2)/2+NORMSINV(AleatProd!L502)*Painel!$E$19))</f>
        <v>956861.34897001425</v>
      </c>
      <c r="M503" s="15">
        <f>(L503*EXP(Painel!$E$12-(Painel!$E$19^2)/2+NORMSINV(AleatProd!M502)*Painel!$E$19))</f>
        <v>961555.30050583067</v>
      </c>
      <c r="N503" s="15">
        <f>(M503*EXP(Painel!$E$12-(Painel!$E$19^2)/2+NORMSINV(AleatProd!N502)*Painel!$E$19))</f>
        <v>956148.05797629571</v>
      </c>
      <c r="O503" s="15">
        <f>(N503*EXP(Painel!$E$12-(Painel!$E$19^2)/2+NORMSINV(AleatProd!O502)*Painel!$E$19))</f>
        <v>949314.40250604809</v>
      </c>
      <c r="P503" s="15">
        <f>(O503*EXP(Painel!$E$12-(Painel!$E$19^2)/2+NORMSINV(AleatProd!P502)*Painel!$E$19))</f>
        <v>944905.9977713963</v>
      </c>
      <c r="Q503" s="15">
        <f>(P503*EXP(Painel!$E$12-(Painel!$E$19^2)/2+NORMSINV(AleatProd!Q502)*Painel!$E$19))</f>
        <v>955907.98276127968</v>
      </c>
      <c r="R503" s="15">
        <f>(Q503*EXP(Painel!$E$12-(Painel!$E$19^2)/2+NORMSINV(AleatProd!R502)*Painel!$E$19))</f>
        <v>954532.24680823844</v>
      </c>
      <c r="S503" s="15">
        <f>(R503*EXP(Painel!$E$12-(Painel!$E$19^2)/2+NORMSINV(AleatProd!S502)*Painel!$E$19))</f>
        <v>951793.60810076504</v>
      </c>
      <c r="T503" s="15">
        <f>(S503*EXP(Painel!$E$12-(Painel!$E$19^2)/2+NORMSINV(AleatProd!T502)*Painel!$E$19))</f>
        <v>953447.17004119838</v>
      </c>
      <c r="U503" s="15">
        <f>(T503*EXP(Painel!$E$12-(Painel!$E$19^2)/2+NORMSINV(AleatProd!U502)*Painel!$E$19))</f>
        <v>944875.84373785765</v>
      </c>
      <c r="V503" s="15">
        <f>(U503*EXP(Painel!$E$12-(Painel!$E$19^2)/2+NORMSINV(AleatProd!V502)*Painel!$E$19))</f>
        <v>948716.32322707889</v>
      </c>
    </row>
    <row r="504" spans="1:22" x14ac:dyDescent="0.25">
      <c r="A504">
        <v>501</v>
      </c>
      <c r="B504" s="2">
        <f>Painel!$B$6</f>
        <v>1000000</v>
      </c>
      <c r="C504" s="15">
        <f>(B504*EXP(Painel!$E$12-(Painel!$E$19^2)/2+NORMSINV(AleatProd!C503)*Painel!$E$19))</f>
        <v>998410.38676977402</v>
      </c>
      <c r="D504" s="15">
        <f>(C504*EXP(Painel!$E$12-(Painel!$E$19^2)/2+NORMSINV(AleatProd!D503)*Painel!$E$19))</f>
        <v>1004111.0327267654</v>
      </c>
      <c r="E504" s="15">
        <f>(D504*EXP(Painel!$E$12-(Painel!$E$19^2)/2+NORMSINV(AleatProd!E503)*Painel!$E$19))</f>
        <v>998840.54127553687</v>
      </c>
      <c r="F504" s="15">
        <f>(E504*EXP(Painel!$E$12-(Painel!$E$19^2)/2+NORMSINV(AleatProd!F503)*Painel!$E$19))</f>
        <v>1006701.0708612473</v>
      </c>
      <c r="G504" s="15">
        <f>(F504*EXP(Painel!$E$12-(Painel!$E$19^2)/2+NORMSINV(AleatProd!G503)*Painel!$E$19))</f>
        <v>992588.70237255702</v>
      </c>
      <c r="H504" s="15">
        <f>(G504*EXP(Painel!$E$12-(Painel!$E$19^2)/2+NORMSINV(AleatProd!H503)*Painel!$E$19))</f>
        <v>1004828.4931147581</v>
      </c>
      <c r="I504" s="15">
        <f>(H504*EXP(Painel!$E$12-(Painel!$E$19^2)/2+NORMSINV(AleatProd!I503)*Painel!$E$19))</f>
        <v>1004500.6633451284</v>
      </c>
      <c r="J504" s="15">
        <f>(I504*EXP(Painel!$E$12-(Painel!$E$19^2)/2+NORMSINV(AleatProd!J503)*Painel!$E$19))</f>
        <v>1015874.1246766341</v>
      </c>
      <c r="K504" s="15">
        <f>(J504*EXP(Painel!$E$12-(Painel!$E$19^2)/2+NORMSINV(AleatProd!K503)*Painel!$E$19))</f>
        <v>1027238.2896873265</v>
      </c>
      <c r="L504" s="15">
        <f>(K504*EXP(Painel!$E$12-(Painel!$E$19^2)/2+NORMSINV(AleatProd!L503)*Painel!$E$19))</f>
        <v>1027095.2393156897</v>
      </c>
      <c r="M504" s="15">
        <f>(L504*EXP(Painel!$E$12-(Painel!$E$19^2)/2+NORMSINV(AleatProd!M503)*Painel!$E$19))</f>
        <v>1043548.9067395603</v>
      </c>
      <c r="N504" s="15">
        <f>(M504*EXP(Painel!$E$12-(Painel!$E$19^2)/2+NORMSINV(AleatProd!N503)*Painel!$E$19))</f>
        <v>1058006.1376541501</v>
      </c>
      <c r="O504" s="15">
        <f>(N504*EXP(Painel!$E$12-(Painel!$E$19^2)/2+NORMSINV(AleatProd!O503)*Painel!$E$19))</f>
        <v>1064154.6763588577</v>
      </c>
      <c r="P504" s="15">
        <f>(O504*EXP(Painel!$E$12-(Painel!$E$19^2)/2+NORMSINV(AleatProd!P503)*Painel!$E$19))</f>
        <v>1074046.0423289295</v>
      </c>
      <c r="Q504" s="15">
        <f>(P504*EXP(Painel!$E$12-(Painel!$E$19^2)/2+NORMSINV(AleatProd!Q503)*Painel!$E$19))</f>
        <v>1082140.3644261446</v>
      </c>
      <c r="R504" s="15">
        <f>(Q504*EXP(Painel!$E$12-(Painel!$E$19^2)/2+NORMSINV(AleatProd!R503)*Painel!$E$19))</f>
        <v>1086952.7155345201</v>
      </c>
      <c r="S504" s="15">
        <f>(R504*EXP(Painel!$E$12-(Painel!$E$19^2)/2+NORMSINV(AleatProd!S503)*Painel!$E$19))</f>
        <v>1083626.158051759</v>
      </c>
      <c r="T504" s="15">
        <f>(S504*EXP(Painel!$E$12-(Painel!$E$19^2)/2+NORMSINV(AleatProd!T503)*Painel!$E$19))</f>
        <v>1078777.3962458309</v>
      </c>
      <c r="U504" s="15">
        <f>(T504*EXP(Painel!$E$12-(Painel!$E$19^2)/2+NORMSINV(AleatProd!U503)*Painel!$E$19))</f>
        <v>1080132.3701765211</v>
      </c>
      <c r="V504" s="15">
        <f>(U504*EXP(Painel!$E$12-(Painel!$E$19^2)/2+NORMSINV(AleatProd!V503)*Painel!$E$19))</f>
        <v>1076745.6192754104</v>
      </c>
    </row>
    <row r="505" spans="1:22" x14ac:dyDescent="0.25">
      <c r="A505">
        <v>502</v>
      </c>
      <c r="B505" s="2">
        <f>Painel!$B$6</f>
        <v>1000000</v>
      </c>
      <c r="C505" s="15">
        <f>(B505*EXP(Painel!$E$12-(Painel!$E$19^2)/2+NORMSINV(AleatProd!C504)*Painel!$E$19))</f>
        <v>1006244.260342498</v>
      </c>
      <c r="D505" s="15">
        <f>(C505*EXP(Painel!$E$12-(Painel!$E$19^2)/2+NORMSINV(AleatProd!D504)*Painel!$E$19))</f>
        <v>1004372.0365813674</v>
      </c>
      <c r="E505" s="15">
        <f>(D505*EXP(Painel!$E$12-(Painel!$E$19^2)/2+NORMSINV(AleatProd!E504)*Painel!$E$19))</f>
        <v>999005.28873972967</v>
      </c>
      <c r="F505" s="15">
        <f>(E505*EXP(Painel!$E$12-(Painel!$E$19^2)/2+NORMSINV(AleatProd!F504)*Painel!$E$19))</f>
        <v>971174.10379668651</v>
      </c>
      <c r="G505" s="15">
        <f>(F505*EXP(Painel!$E$12-(Painel!$E$19^2)/2+NORMSINV(AleatProd!G504)*Painel!$E$19))</f>
        <v>980128.62515709316</v>
      </c>
      <c r="H505" s="15">
        <f>(G505*EXP(Painel!$E$12-(Painel!$E$19^2)/2+NORMSINV(AleatProd!H504)*Painel!$E$19))</f>
        <v>987623.34399258008</v>
      </c>
      <c r="I505" s="15">
        <f>(H505*EXP(Painel!$E$12-(Painel!$E$19^2)/2+NORMSINV(AleatProd!I504)*Painel!$E$19))</f>
        <v>989629.73095930449</v>
      </c>
      <c r="J505" s="15">
        <f>(I505*EXP(Painel!$E$12-(Painel!$E$19^2)/2+NORMSINV(AleatProd!J504)*Painel!$E$19))</f>
        <v>979050.42095299985</v>
      </c>
      <c r="K505" s="15">
        <f>(J505*EXP(Painel!$E$12-(Painel!$E$19^2)/2+NORMSINV(AleatProd!K504)*Painel!$E$19))</f>
        <v>977803.63541247125</v>
      </c>
      <c r="L505" s="15">
        <f>(K505*EXP(Painel!$E$12-(Painel!$E$19^2)/2+NORMSINV(AleatProd!L504)*Painel!$E$19))</f>
        <v>970355.18670780398</v>
      </c>
      <c r="M505" s="15">
        <f>(L505*EXP(Painel!$E$12-(Painel!$E$19^2)/2+NORMSINV(AleatProd!M504)*Painel!$E$19))</f>
        <v>973758.53624371067</v>
      </c>
      <c r="N505" s="15">
        <f>(M505*EXP(Painel!$E$12-(Painel!$E$19^2)/2+NORMSINV(AleatProd!N504)*Painel!$E$19))</f>
        <v>964003.29842106055</v>
      </c>
      <c r="O505" s="15">
        <f>(N505*EXP(Painel!$E$12-(Painel!$E$19^2)/2+NORMSINV(AleatProd!O504)*Painel!$E$19))</f>
        <v>961217.90765006549</v>
      </c>
      <c r="P505" s="15">
        <f>(O505*EXP(Painel!$E$12-(Painel!$E$19^2)/2+NORMSINV(AleatProd!P504)*Painel!$E$19))</f>
        <v>960510.33348408667</v>
      </c>
      <c r="Q505" s="15">
        <f>(P505*EXP(Painel!$E$12-(Painel!$E$19^2)/2+NORMSINV(AleatProd!Q504)*Painel!$E$19))</f>
        <v>948248.44403375313</v>
      </c>
      <c r="R505" s="15">
        <f>(Q505*EXP(Painel!$E$12-(Painel!$E$19^2)/2+NORMSINV(AleatProd!R504)*Painel!$E$19))</f>
        <v>947231.91488669929</v>
      </c>
      <c r="S505" s="15">
        <f>(R505*EXP(Painel!$E$12-(Painel!$E$19^2)/2+NORMSINV(AleatProd!S504)*Painel!$E$19))</f>
        <v>953157.94794306275</v>
      </c>
      <c r="T505" s="15">
        <f>(S505*EXP(Painel!$E$12-(Painel!$E$19^2)/2+NORMSINV(AleatProd!T504)*Painel!$E$19))</f>
        <v>951962.96735186456</v>
      </c>
      <c r="U505" s="15">
        <f>(T505*EXP(Painel!$E$12-(Painel!$E$19^2)/2+NORMSINV(AleatProd!U504)*Painel!$E$19))</f>
        <v>964367.11350224179</v>
      </c>
      <c r="V505" s="15">
        <f>(U505*EXP(Painel!$E$12-(Painel!$E$19^2)/2+NORMSINV(AleatProd!V504)*Painel!$E$19))</f>
        <v>958139.11475995334</v>
      </c>
    </row>
    <row r="506" spans="1:22" x14ac:dyDescent="0.25">
      <c r="A506">
        <v>503</v>
      </c>
      <c r="B506" s="2">
        <f>Painel!$B$6</f>
        <v>1000000</v>
      </c>
      <c r="C506" s="15">
        <f>(B506*EXP(Painel!$E$12-(Painel!$E$19^2)/2+NORMSINV(AleatProd!C505)*Painel!$E$19))</f>
        <v>996395.94024035858</v>
      </c>
      <c r="D506" s="15">
        <f>(C506*EXP(Painel!$E$12-(Painel!$E$19^2)/2+NORMSINV(AleatProd!D505)*Painel!$E$19))</f>
        <v>998897.91539711982</v>
      </c>
      <c r="E506" s="15">
        <f>(D506*EXP(Painel!$E$12-(Painel!$E$19^2)/2+NORMSINV(AleatProd!E505)*Painel!$E$19))</f>
        <v>1003483.0522099407</v>
      </c>
      <c r="F506" s="15">
        <f>(E506*EXP(Painel!$E$12-(Painel!$E$19^2)/2+NORMSINV(AleatProd!F505)*Painel!$E$19))</f>
        <v>991230.90431594453</v>
      </c>
      <c r="G506" s="15">
        <f>(F506*EXP(Painel!$E$12-(Painel!$E$19^2)/2+NORMSINV(AleatProd!G505)*Painel!$E$19))</f>
        <v>1009033.4165083556</v>
      </c>
      <c r="H506" s="15">
        <f>(G506*EXP(Painel!$E$12-(Painel!$E$19^2)/2+NORMSINV(AleatProd!H505)*Painel!$E$19))</f>
        <v>1009749.3465925986</v>
      </c>
      <c r="I506" s="15">
        <f>(H506*EXP(Painel!$E$12-(Painel!$E$19^2)/2+NORMSINV(AleatProd!I505)*Painel!$E$19))</f>
        <v>995489.78256227367</v>
      </c>
      <c r="J506" s="15">
        <f>(I506*EXP(Painel!$E$12-(Painel!$E$19^2)/2+NORMSINV(AleatProd!J505)*Painel!$E$19))</f>
        <v>1004294.1490763</v>
      </c>
      <c r="K506" s="15">
        <f>(J506*EXP(Painel!$E$12-(Painel!$E$19^2)/2+NORMSINV(AleatProd!K505)*Painel!$E$19))</f>
        <v>995058.09128479299</v>
      </c>
      <c r="L506" s="15">
        <f>(K506*EXP(Painel!$E$12-(Painel!$E$19^2)/2+NORMSINV(AleatProd!L505)*Painel!$E$19))</f>
        <v>1005596.546818821</v>
      </c>
      <c r="M506" s="15">
        <f>(L506*EXP(Painel!$E$12-(Painel!$E$19^2)/2+NORMSINV(AleatProd!M505)*Painel!$E$19))</f>
        <v>1007196.4164466903</v>
      </c>
      <c r="N506" s="15">
        <f>(M506*EXP(Painel!$E$12-(Painel!$E$19^2)/2+NORMSINV(AleatProd!N505)*Painel!$E$19))</f>
        <v>986584.80036901229</v>
      </c>
      <c r="O506" s="15">
        <f>(N506*EXP(Painel!$E$12-(Painel!$E$19^2)/2+NORMSINV(AleatProd!O505)*Painel!$E$19))</f>
        <v>993859.15572963725</v>
      </c>
      <c r="P506" s="15">
        <f>(O506*EXP(Painel!$E$12-(Painel!$E$19^2)/2+NORMSINV(AleatProd!P505)*Painel!$E$19))</f>
        <v>993424.54685936915</v>
      </c>
      <c r="Q506" s="15">
        <f>(P506*EXP(Painel!$E$12-(Painel!$E$19^2)/2+NORMSINV(AleatProd!Q505)*Painel!$E$19))</f>
        <v>994196.90861541475</v>
      </c>
      <c r="R506" s="15">
        <f>(Q506*EXP(Painel!$E$12-(Painel!$E$19^2)/2+NORMSINV(AleatProd!R505)*Painel!$E$19))</f>
        <v>985719.26287584333</v>
      </c>
      <c r="S506" s="15">
        <f>(R506*EXP(Painel!$E$12-(Painel!$E$19^2)/2+NORMSINV(AleatProd!S505)*Painel!$E$19))</f>
        <v>977260.06794665009</v>
      </c>
      <c r="T506" s="15">
        <f>(S506*EXP(Painel!$E$12-(Painel!$E$19^2)/2+NORMSINV(AleatProd!T505)*Painel!$E$19))</f>
        <v>987311.46615000349</v>
      </c>
      <c r="U506" s="15">
        <f>(T506*EXP(Painel!$E$12-(Painel!$E$19^2)/2+NORMSINV(AleatProd!U505)*Painel!$E$19))</f>
        <v>995373.71197608009</v>
      </c>
      <c r="V506" s="15">
        <f>(U506*EXP(Painel!$E$12-(Painel!$E$19^2)/2+NORMSINV(AleatProd!V505)*Painel!$E$19))</f>
        <v>994149.79891592264</v>
      </c>
    </row>
    <row r="507" spans="1:22" x14ac:dyDescent="0.25">
      <c r="A507">
        <v>504</v>
      </c>
      <c r="B507" s="2">
        <f>Painel!$B$6</f>
        <v>1000000</v>
      </c>
      <c r="C507" s="15">
        <f>(B507*EXP(Painel!$E$12-(Painel!$E$19^2)/2+NORMSINV(AleatProd!C506)*Painel!$E$19))</f>
        <v>998283.62670546793</v>
      </c>
      <c r="D507" s="15">
        <f>(C507*EXP(Painel!$E$12-(Painel!$E$19^2)/2+NORMSINV(AleatProd!D506)*Painel!$E$19))</f>
        <v>982761.76646363176</v>
      </c>
      <c r="E507" s="15">
        <f>(D507*EXP(Painel!$E$12-(Painel!$E$19^2)/2+NORMSINV(AleatProd!E506)*Painel!$E$19))</f>
        <v>985559.94997964532</v>
      </c>
      <c r="F507" s="15">
        <f>(E507*EXP(Painel!$E$12-(Painel!$E$19^2)/2+NORMSINV(AleatProd!F506)*Painel!$E$19))</f>
        <v>979028.18631043972</v>
      </c>
      <c r="G507" s="15">
        <f>(F507*EXP(Painel!$E$12-(Painel!$E$19^2)/2+NORMSINV(AleatProd!G506)*Painel!$E$19))</f>
        <v>974889.81138135551</v>
      </c>
      <c r="H507" s="15">
        <f>(G507*EXP(Painel!$E$12-(Painel!$E$19^2)/2+NORMSINV(AleatProd!H506)*Painel!$E$19))</f>
        <v>972045.79973581131</v>
      </c>
      <c r="I507" s="15">
        <f>(H507*EXP(Painel!$E$12-(Painel!$E$19^2)/2+NORMSINV(AleatProd!I506)*Painel!$E$19))</f>
        <v>986714.53537427913</v>
      </c>
      <c r="J507" s="15">
        <f>(I507*EXP(Painel!$E$12-(Painel!$E$19^2)/2+NORMSINV(AleatProd!J506)*Painel!$E$19))</f>
        <v>975026.005600926</v>
      </c>
      <c r="K507" s="15">
        <f>(J507*EXP(Painel!$E$12-(Painel!$E$19^2)/2+NORMSINV(AleatProd!K506)*Painel!$E$19))</f>
        <v>962296.74393534951</v>
      </c>
      <c r="L507" s="15">
        <f>(K507*EXP(Painel!$E$12-(Painel!$E$19^2)/2+NORMSINV(AleatProd!L506)*Painel!$E$19))</f>
        <v>954260.41378007154</v>
      </c>
      <c r="M507" s="15">
        <f>(L507*EXP(Painel!$E$12-(Painel!$E$19^2)/2+NORMSINV(AleatProd!M506)*Painel!$E$19))</f>
        <v>942758.12040725991</v>
      </c>
      <c r="N507" s="15">
        <f>(M507*EXP(Painel!$E$12-(Painel!$E$19^2)/2+NORMSINV(AleatProd!N506)*Painel!$E$19))</f>
        <v>928030.43882605759</v>
      </c>
      <c r="O507" s="15">
        <f>(N507*EXP(Painel!$E$12-(Painel!$E$19^2)/2+NORMSINV(AleatProd!O506)*Painel!$E$19))</f>
        <v>937176.71349733276</v>
      </c>
      <c r="P507" s="15">
        <f>(O507*EXP(Painel!$E$12-(Painel!$E$19^2)/2+NORMSINV(AleatProd!P506)*Painel!$E$19))</f>
        <v>921324.27827212843</v>
      </c>
      <c r="Q507" s="15">
        <f>(P507*EXP(Painel!$E$12-(Painel!$E$19^2)/2+NORMSINV(AleatProd!Q506)*Painel!$E$19))</f>
        <v>922259.61272901436</v>
      </c>
      <c r="R507" s="15">
        <f>(Q507*EXP(Painel!$E$12-(Painel!$E$19^2)/2+NORMSINV(AleatProd!R506)*Painel!$E$19))</f>
        <v>936061.8443720889</v>
      </c>
      <c r="S507" s="15">
        <f>(R507*EXP(Painel!$E$12-(Painel!$E$19^2)/2+NORMSINV(AleatProd!S506)*Painel!$E$19))</f>
        <v>929265.48000544193</v>
      </c>
      <c r="T507" s="15">
        <f>(S507*EXP(Painel!$E$12-(Painel!$E$19^2)/2+NORMSINV(AleatProd!T506)*Painel!$E$19))</f>
        <v>930735.73673648061</v>
      </c>
      <c r="U507" s="15">
        <f>(T507*EXP(Painel!$E$12-(Painel!$E$19^2)/2+NORMSINV(AleatProd!U506)*Painel!$E$19))</f>
        <v>919443.44958499377</v>
      </c>
      <c r="V507" s="15">
        <f>(U507*EXP(Painel!$E$12-(Painel!$E$19^2)/2+NORMSINV(AleatProd!V506)*Painel!$E$19))</f>
        <v>928101.20888703654</v>
      </c>
    </row>
    <row r="508" spans="1:22" x14ac:dyDescent="0.25">
      <c r="A508">
        <v>505</v>
      </c>
      <c r="B508" s="2">
        <f>Painel!$B$6</f>
        <v>1000000</v>
      </c>
      <c r="C508" s="15">
        <f>(B508*EXP(Painel!$E$12-(Painel!$E$19^2)/2+NORMSINV(AleatProd!C507)*Painel!$E$19))</f>
        <v>989359.69520839001</v>
      </c>
      <c r="D508" s="15">
        <f>(C508*EXP(Painel!$E$12-(Painel!$E$19^2)/2+NORMSINV(AleatProd!D507)*Painel!$E$19))</f>
        <v>970402.48277997749</v>
      </c>
      <c r="E508" s="15">
        <f>(D508*EXP(Painel!$E$12-(Painel!$E$19^2)/2+NORMSINV(AleatProd!E507)*Painel!$E$19))</f>
        <v>967553.549052021</v>
      </c>
      <c r="F508" s="15">
        <f>(E508*EXP(Painel!$E$12-(Painel!$E$19^2)/2+NORMSINV(AleatProd!F507)*Painel!$E$19))</f>
        <v>977625.77104056021</v>
      </c>
      <c r="G508" s="15">
        <f>(F508*EXP(Painel!$E$12-(Painel!$E$19^2)/2+NORMSINV(AleatProd!G507)*Painel!$E$19))</f>
        <v>992418.0286567976</v>
      </c>
      <c r="H508" s="15">
        <f>(G508*EXP(Painel!$E$12-(Painel!$E$19^2)/2+NORMSINV(AleatProd!H507)*Painel!$E$19))</f>
        <v>981989.39454443287</v>
      </c>
      <c r="I508" s="15">
        <f>(H508*EXP(Painel!$E$12-(Painel!$E$19^2)/2+NORMSINV(AleatProd!I507)*Painel!$E$19))</f>
        <v>990747.52782066504</v>
      </c>
      <c r="J508" s="15">
        <f>(I508*EXP(Painel!$E$12-(Painel!$E$19^2)/2+NORMSINV(AleatProd!J507)*Painel!$E$19))</f>
        <v>1007453.7957087897</v>
      </c>
      <c r="K508" s="15">
        <f>(J508*EXP(Painel!$E$12-(Painel!$E$19^2)/2+NORMSINV(AleatProd!K507)*Painel!$E$19))</f>
        <v>1018203.9320753871</v>
      </c>
      <c r="L508" s="15">
        <f>(K508*EXP(Painel!$E$12-(Painel!$E$19^2)/2+NORMSINV(AleatProd!L507)*Painel!$E$19))</f>
        <v>1017764.0889497702</v>
      </c>
      <c r="M508" s="15">
        <f>(L508*EXP(Painel!$E$12-(Painel!$E$19^2)/2+NORMSINV(AleatProd!M507)*Painel!$E$19))</f>
        <v>1026297.4686309919</v>
      </c>
      <c r="N508" s="15">
        <f>(M508*EXP(Painel!$E$12-(Painel!$E$19^2)/2+NORMSINV(AleatProd!N507)*Painel!$E$19))</f>
        <v>1021315.5283333584</v>
      </c>
      <c r="O508" s="15">
        <f>(N508*EXP(Painel!$E$12-(Painel!$E$19^2)/2+NORMSINV(AleatProd!O507)*Painel!$E$19))</f>
        <v>1004389.123067394</v>
      </c>
      <c r="P508" s="15">
        <f>(O508*EXP(Painel!$E$12-(Painel!$E$19^2)/2+NORMSINV(AleatProd!P507)*Painel!$E$19))</f>
        <v>1015620.0379251172</v>
      </c>
      <c r="Q508" s="15">
        <f>(P508*EXP(Painel!$E$12-(Painel!$E$19^2)/2+NORMSINV(AleatProd!Q507)*Painel!$E$19))</f>
        <v>1025505.6928587146</v>
      </c>
      <c r="R508" s="15">
        <f>(Q508*EXP(Painel!$E$12-(Painel!$E$19^2)/2+NORMSINV(AleatProd!R507)*Painel!$E$19))</f>
        <v>1019219.4189550983</v>
      </c>
      <c r="S508" s="15">
        <f>(R508*EXP(Painel!$E$12-(Painel!$E$19^2)/2+NORMSINV(AleatProd!S507)*Painel!$E$19))</f>
        <v>1017303.6060897525</v>
      </c>
      <c r="T508" s="15">
        <f>(S508*EXP(Painel!$E$12-(Painel!$E$19^2)/2+NORMSINV(AleatProd!T507)*Painel!$E$19))</f>
        <v>1019698.708022014</v>
      </c>
      <c r="U508" s="15">
        <f>(T508*EXP(Painel!$E$12-(Painel!$E$19^2)/2+NORMSINV(AleatProd!U507)*Painel!$E$19))</f>
        <v>1021600.6751112303</v>
      </c>
      <c r="V508" s="15">
        <f>(U508*EXP(Painel!$E$12-(Painel!$E$19^2)/2+NORMSINV(AleatProd!V507)*Painel!$E$19))</f>
        <v>1024502.275174993</v>
      </c>
    </row>
    <row r="509" spans="1:22" x14ac:dyDescent="0.25">
      <c r="A509">
        <v>506</v>
      </c>
      <c r="B509" s="2">
        <f>Painel!$B$6</f>
        <v>1000000</v>
      </c>
      <c r="C509" s="15">
        <f>(B509*EXP(Painel!$E$12-(Painel!$E$19^2)/2+NORMSINV(AleatProd!C508)*Painel!$E$19))</f>
        <v>1005793.8268305808</v>
      </c>
      <c r="D509" s="15">
        <f>(C509*EXP(Painel!$E$12-(Painel!$E$19^2)/2+NORMSINV(AleatProd!D508)*Painel!$E$19))</f>
        <v>1004746.1296899798</v>
      </c>
      <c r="E509" s="15">
        <f>(D509*EXP(Painel!$E$12-(Painel!$E$19^2)/2+NORMSINV(AleatProd!E508)*Painel!$E$19))</f>
        <v>995121.86732102628</v>
      </c>
      <c r="F509" s="15">
        <f>(E509*EXP(Painel!$E$12-(Painel!$E$19^2)/2+NORMSINV(AleatProd!F508)*Painel!$E$19))</f>
        <v>991395.33340062457</v>
      </c>
      <c r="G509" s="15">
        <f>(F509*EXP(Painel!$E$12-(Painel!$E$19^2)/2+NORMSINV(AleatProd!G508)*Painel!$E$19))</f>
        <v>997925.76214703731</v>
      </c>
      <c r="H509" s="15">
        <f>(G509*EXP(Painel!$E$12-(Painel!$E$19^2)/2+NORMSINV(AleatProd!H508)*Painel!$E$19))</f>
        <v>1016851.0504949933</v>
      </c>
      <c r="I509" s="15">
        <f>(H509*EXP(Painel!$E$12-(Painel!$E$19^2)/2+NORMSINV(AleatProd!I508)*Painel!$E$19))</f>
        <v>1003863.4432188343</v>
      </c>
      <c r="J509" s="15">
        <f>(I509*EXP(Painel!$E$12-(Painel!$E$19^2)/2+NORMSINV(AleatProd!J508)*Painel!$E$19))</f>
        <v>1019002.4844176346</v>
      </c>
      <c r="K509" s="15">
        <f>(J509*EXP(Painel!$E$12-(Painel!$E$19^2)/2+NORMSINV(AleatProd!K508)*Painel!$E$19))</f>
        <v>1030815.4066168021</v>
      </c>
      <c r="L509" s="15">
        <f>(K509*EXP(Painel!$E$12-(Painel!$E$19^2)/2+NORMSINV(AleatProd!L508)*Painel!$E$19))</f>
        <v>1018765.7867766926</v>
      </c>
      <c r="M509" s="15">
        <f>(L509*EXP(Painel!$E$12-(Painel!$E$19^2)/2+NORMSINV(AleatProd!M508)*Painel!$E$19))</f>
        <v>1011515.0247056164</v>
      </c>
      <c r="N509" s="15">
        <f>(M509*EXP(Painel!$E$12-(Painel!$E$19^2)/2+NORMSINV(AleatProd!N508)*Painel!$E$19))</f>
        <v>1017057.3607597185</v>
      </c>
      <c r="O509" s="15">
        <f>(N509*EXP(Painel!$E$12-(Painel!$E$19^2)/2+NORMSINV(AleatProd!O508)*Painel!$E$19))</f>
        <v>1015657.907152573</v>
      </c>
      <c r="P509" s="15">
        <f>(O509*EXP(Painel!$E$12-(Painel!$E$19^2)/2+NORMSINV(AleatProd!P508)*Painel!$E$19))</f>
        <v>1021184.908469167</v>
      </c>
      <c r="Q509" s="15">
        <f>(P509*EXP(Painel!$E$12-(Painel!$E$19^2)/2+NORMSINV(AleatProd!Q508)*Painel!$E$19))</f>
        <v>1063936.1725931342</v>
      </c>
      <c r="R509" s="15">
        <f>(Q509*EXP(Painel!$E$12-(Painel!$E$19^2)/2+NORMSINV(AleatProd!R508)*Painel!$E$19))</f>
        <v>1085186.7052092468</v>
      </c>
      <c r="S509" s="15">
        <f>(R509*EXP(Painel!$E$12-(Painel!$E$19^2)/2+NORMSINV(AleatProd!S508)*Painel!$E$19))</f>
        <v>1074804.4334512381</v>
      </c>
      <c r="T509" s="15">
        <f>(S509*EXP(Painel!$E$12-(Painel!$E$19^2)/2+NORMSINV(AleatProd!T508)*Painel!$E$19))</f>
        <v>1063741.4286126792</v>
      </c>
      <c r="U509" s="15">
        <f>(T509*EXP(Painel!$E$12-(Painel!$E$19^2)/2+NORMSINV(AleatProd!U508)*Painel!$E$19))</f>
        <v>1070976.9980454135</v>
      </c>
      <c r="V509" s="15">
        <f>(U509*EXP(Painel!$E$12-(Painel!$E$19^2)/2+NORMSINV(AleatProd!V508)*Painel!$E$19))</f>
        <v>1045030.4886992618</v>
      </c>
    </row>
    <row r="510" spans="1:22" x14ac:dyDescent="0.25">
      <c r="A510">
        <v>507</v>
      </c>
      <c r="B510" s="2">
        <f>Painel!$B$6</f>
        <v>1000000</v>
      </c>
      <c r="C510" s="15">
        <f>(B510*EXP(Painel!$E$12-(Painel!$E$19^2)/2+NORMSINV(AleatProd!C509)*Painel!$E$19))</f>
        <v>993332.76869232825</v>
      </c>
      <c r="D510" s="15">
        <f>(C510*EXP(Painel!$E$12-(Painel!$E$19^2)/2+NORMSINV(AleatProd!D509)*Painel!$E$19))</f>
        <v>987463.58271284075</v>
      </c>
      <c r="E510" s="15">
        <f>(D510*EXP(Painel!$E$12-(Painel!$E$19^2)/2+NORMSINV(AleatProd!E509)*Painel!$E$19))</f>
        <v>984547.5475118435</v>
      </c>
      <c r="F510" s="15">
        <f>(E510*EXP(Painel!$E$12-(Painel!$E$19^2)/2+NORMSINV(AleatProd!F509)*Painel!$E$19))</f>
        <v>967068.78764829319</v>
      </c>
      <c r="G510" s="15">
        <f>(F510*EXP(Painel!$E$12-(Painel!$E$19^2)/2+NORMSINV(AleatProd!G509)*Painel!$E$19))</f>
        <v>964680.57992534281</v>
      </c>
      <c r="H510" s="15">
        <f>(G510*EXP(Painel!$E$12-(Painel!$E$19^2)/2+NORMSINV(AleatProd!H509)*Painel!$E$19))</f>
        <v>952835.80210478394</v>
      </c>
      <c r="I510" s="15">
        <f>(H510*EXP(Painel!$E$12-(Painel!$E$19^2)/2+NORMSINV(AleatProd!I509)*Painel!$E$19))</f>
        <v>960425.02714761393</v>
      </c>
      <c r="J510" s="15">
        <f>(I510*EXP(Painel!$E$12-(Painel!$E$19^2)/2+NORMSINV(AleatProd!J509)*Painel!$E$19))</f>
        <v>960773.1009592691</v>
      </c>
      <c r="K510" s="15">
        <f>(J510*EXP(Painel!$E$12-(Painel!$E$19^2)/2+NORMSINV(AleatProd!K509)*Painel!$E$19))</f>
        <v>961287.39689287823</v>
      </c>
      <c r="L510" s="15">
        <f>(K510*EXP(Painel!$E$12-(Painel!$E$19^2)/2+NORMSINV(AleatProd!L509)*Painel!$E$19))</f>
        <v>969771.80383642204</v>
      </c>
      <c r="M510" s="15">
        <f>(L510*EXP(Painel!$E$12-(Painel!$E$19^2)/2+NORMSINV(AleatProd!M509)*Painel!$E$19))</f>
        <v>973118.73237089033</v>
      </c>
      <c r="N510" s="15">
        <f>(M510*EXP(Painel!$E$12-(Painel!$E$19^2)/2+NORMSINV(AleatProd!N509)*Painel!$E$19))</f>
        <v>986722.20734777022</v>
      </c>
      <c r="O510" s="15">
        <f>(N510*EXP(Painel!$E$12-(Painel!$E$19^2)/2+NORMSINV(AleatProd!O509)*Painel!$E$19))</f>
        <v>981278.63019974739</v>
      </c>
      <c r="P510" s="15">
        <f>(O510*EXP(Painel!$E$12-(Painel!$E$19^2)/2+NORMSINV(AleatProd!P509)*Painel!$E$19))</f>
        <v>985063.62653534673</v>
      </c>
      <c r="Q510" s="15">
        <f>(P510*EXP(Painel!$E$12-(Painel!$E$19^2)/2+NORMSINV(AleatProd!Q509)*Painel!$E$19))</f>
        <v>990582.16581151704</v>
      </c>
      <c r="R510" s="15">
        <f>(Q510*EXP(Painel!$E$12-(Painel!$E$19^2)/2+NORMSINV(AleatProd!R509)*Painel!$E$19))</f>
        <v>991999.07693420281</v>
      </c>
      <c r="S510" s="15">
        <f>(R510*EXP(Painel!$E$12-(Painel!$E$19^2)/2+NORMSINV(AleatProd!S509)*Painel!$E$19))</f>
        <v>994383.25453152822</v>
      </c>
      <c r="T510" s="15">
        <f>(S510*EXP(Painel!$E$12-(Painel!$E$19^2)/2+NORMSINV(AleatProd!T509)*Painel!$E$19))</f>
        <v>983481.16126819141</v>
      </c>
      <c r="U510" s="15">
        <f>(T510*EXP(Painel!$E$12-(Painel!$E$19^2)/2+NORMSINV(AleatProd!U509)*Painel!$E$19))</f>
        <v>1004190.9994909447</v>
      </c>
      <c r="V510" s="15">
        <f>(U510*EXP(Painel!$E$12-(Painel!$E$19^2)/2+NORMSINV(AleatProd!V509)*Painel!$E$19))</f>
        <v>1008141.5769000844</v>
      </c>
    </row>
    <row r="511" spans="1:22" x14ac:dyDescent="0.25">
      <c r="A511">
        <v>508</v>
      </c>
      <c r="B511" s="2">
        <f>Painel!$B$6</f>
        <v>1000000</v>
      </c>
      <c r="C511" s="15">
        <f>(B511*EXP(Painel!$E$12-(Painel!$E$19^2)/2+NORMSINV(AleatProd!C510)*Painel!$E$19))</f>
        <v>997576.54039625335</v>
      </c>
      <c r="D511" s="15">
        <f>(C511*EXP(Painel!$E$12-(Painel!$E$19^2)/2+NORMSINV(AleatProd!D510)*Painel!$E$19))</f>
        <v>1005099.2302964841</v>
      </c>
      <c r="E511" s="15">
        <f>(D511*EXP(Painel!$E$12-(Painel!$E$19^2)/2+NORMSINV(AleatProd!E510)*Painel!$E$19))</f>
        <v>1016289.7448823029</v>
      </c>
      <c r="F511" s="15">
        <f>(E511*EXP(Painel!$E$12-(Painel!$E$19^2)/2+NORMSINV(AleatProd!F510)*Painel!$E$19))</f>
        <v>1011807.7140259667</v>
      </c>
      <c r="G511" s="15">
        <f>(F511*EXP(Painel!$E$12-(Painel!$E$19^2)/2+NORMSINV(AleatProd!G510)*Painel!$E$19))</f>
        <v>1016753.4470062579</v>
      </c>
      <c r="H511" s="15">
        <f>(G511*EXP(Painel!$E$12-(Painel!$E$19^2)/2+NORMSINV(AleatProd!H510)*Painel!$E$19))</f>
        <v>1035669.5504098474</v>
      </c>
      <c r="I511" s="15">
        <f>(H511*EXP(Painel!$E$12-(Painel!$E$19^2)/2+NORMSINV(AleatProd!I510)*Painel!$E$19))</f>
        <v>1014778.4710790177</v>
      </c>
      <c r="J511" s="15">
        <f>(I511*EXP(Painel!$E$12-(Painel!$E$19^2)/2+NORMSINV(AleatProd!J510)*Painel!$E$19))</f>
        <v>1030633.0270642134</v>
      </c>
      <c r="K511" s="15">
        <f>(J511*EXP(Painel!$E$12-(Painel!$E$19^2)/2+NORMSINV(AleatProd!K510)*Painel!$E$19))</f>
        <v>1033097.9883418692</v>
      </c>
      <c r="L511" s="15">
        <f>(K511*EXP(Painel!$E$12-(Painel!$E$19^2)/2+NORMSINV(AleatProd!L510)*Painel!$E$19))</f>
        <v>1019263.3144734685</v>
      </c>
      <c r="M511" s="15">
        <f>(L511*EXP(Painel!$E$12-(Painel!$E$19^2)/2+NORMSINV(AleatProd!M510)*Painel!$E$19))</f>
        <v>1028725.573577545</v>
      </c>
      <c r="N511" s="15">
        <f>(M511*EXP(Painel!$E$12-(Painel!$E$19^2)/2+NORMSINV(AleatProd!N510)*Painel!$E$19))</f>
        <v>1018953.3666171936</v>
      </c>
      <c r="O511" s="15">
        <f>(N511*EXP(Painel!$E$12-(Painel!$E$19^2)/2+NORMSINV(AleatProd!O510)*Painel!$E$19))</f>
        <v>1024360.1464482666</v>
      </c>
      <c r="P511" s="15">
        <f>(O511*EXP(Painel!$E$12-(Painel!$E$19^2)/2+NORMSINV(AleatProd!P510)*Painel!$E$19))</f>
        <v>1028099.1332647423</v>
      </c>
      <c r="Q511" s="15">
        <f>(P511*EXP(Painel!$E$12-(Painel!$E$19^2)/2+NORMSINV(AleatProd!Q510)*Painel!$E$19))</f>
        <v>1029792.9492884933</v>
      </c>
      <c r="R511" s="15">
        <f>(Q511*EXP(Painel!$E$12-(Painel!$E$19^2)/2+NORMSINV(AleatProd!R510)*Painel!$E$19))</f>
        <v>1032858.0068433548</v>
      </c>
      <c r="S511" s="15">
        <f>(R511*EXP(Painel!$E$12-(Painel!$E$19^2)/2+NORMSINV(AleatProd!S510)*Painel!$E$19))</f>
        <v>1051963.9594146051</v>
      </c>
      <c r="T511" s="15">
        <f>(S511*EXP(Painel!$E$12-(Painel!$E$19^2)/2+NORMSINV(AleatProd!T510)*Painel!$E$19))</f>
        <v>1049496.5227233332</v>
      </c>
      <c r="U511" s="15">
        <f>(T511*EXP(Painel!$E$12-(Painel!$E$19^2)/2+NORMSINV(AleatProd!U510)*Painel!$E$19))</f>
        <v>1045668.7190493973</v>
      </c>
      <c r="V511" s="15">
        <f>(U511*EXP(Painel!$E$12-(Painel!$E$19^2)/2+NORMSINV(AleatProd!V510)*Painel!$E$19))</f>
        <v>1031682.2821583695</v>
      </c>
    </row>
    <row r="512" spans="1:22" x14ac:dyDescent="0.25">
      <c r="A512">
        <v>509</v>
      </c>
      <c r="B512" s="2">
        <f>Painel!$B$6</f>
        <v>1000000</v>
      </c>
      <c r="C512" s="15">
        <f>(B512*EXP(Painel!$E$12-(Painel!$E$19^2)/2+NORMSINV(AleatProd!C511)*Painel!$E$19))</f>
        <v>994856.00820829382</v>
      </c>
      <c r="D512" s="15">
        <f>(C512*EXP(Painel!$E$12-(Painel!$E$19^2)/2+NORMSINV(AleatProd!D511)*Painel!$E$19))</f>
        <v>986738.71463971934</v>
      </c>
      <c r="E512" s="15">
        <f>(D512*EXP(Painel!$E$12-(Painel!$E$19^2)/2+NORMSINV(AleatProd!E511)*Painel!$E$19))</f>
        <v>997689.2687928552</v>
      </c>
      <c r="F512" s="15">
        <f>(E512*EXP(Painel!$E$12-(Painel!$E$19^2)/2+NORMSINV(AleatProd!F511)*Painel!$E$19))</f>
        <v>1016815.1085683736</v>
      </c>
      <c r="G512" s="15">
        <f>(F512*EXP(Painel!$E$12-(Painel!$E$19^2)/2+NORMSINV(AleatProd!G511)*Painel!$E$19))</f>
        <v>1006183.7679672322</v>
      </c>
      <c r="H512" s="15">
        <f>(G512*EXP(Painel!$E$12-(Painel!$E$19^2)/2+NORMSINV(AleatProd!H511)*Painel!$E$19))</f>
        <v>997421.99618702533</v>
      </c>
      <c r="I512" s="15">
        <f>(H512*EXP(Painel!$E$12-(Painel!$E$19^2)/2+NORMSINV(AleatProd!I511)*Painel!$E$19))</f>
        <v>1008024.8984868119</v>
      </c>
      <c r="J512" s="15">
        <f>(I512*EXP(Painel!$E$12-(Painel!$E$19^2)/2+NORMSINV(AleatProd!J511)*Painel!$E$19))</f>
        <v>1019134.5493137758</v>
      </c>
      <c r="K512" s="15">
        <f>(J512*EXP(Painel!$E$12-(Painel!$E$19^2)/2+NORMSINV(AleatProd!K511)*Painel!$E$19))</f>
        <v>1022586.5203251642</v>
      </c>
      <c r="L512" s="15">
        <f>(K512*EXP(Painel!$E$12-(Painel!$E$19^2)/2+NORMSINV(AleatProd!L511)*Painel!$E$19))</f>
        <v>1007490.0001394671</v>
      </c>
      <c r="M512" s="15">
        <f>(L512*EXP(Painel!$E$12-(Painel!$E$19^2)/2+NORMSINV(AleatProd!M511)*Painel!$E$19))</f>
        <v>1004866.3827298088</v>
      </c>
      <c r="N512" s="15">
        <f>(M512*EXP(Painel!$E$12-(Painel!$E$19^2)/2+NORMSINV(AleatProd!N511)*Painel!$E$19))</f>
        <v>1007512.451643739</v>
      </c>
      <c r="O512" s="15">
        <f>(N512*EXP(Painel!$E$12-(Painel!$E$19^2)/2+NORMSINV(AleatProd!O511)*Painel!$E$19))</f>
        <v>1009733.263514142</v>
      </c>
      <c r="P512" s="15">
        <f>(O512*EXP(Painel!$E$12-(Painel!$E$19^2)/2+NORMSINV(AleatProd!P511)*Painel!$E$19))</f>
        <v>1013107.4023591831</v>
      </c>
      <c r="Q512" s="15">
        <f>(P512*EXP(Painel!$E$12-(Painel!$E$19^2)/2+NORMSINV(AleatProd!Q511)*Painel!$E$19))</f>
        <v>1001759.4174467279</v>
      </c>
      <c r="R512" s="15">
        <f>(Q512*EXP(Painel!$E$12-(Painel!$E$19^2)/2+NORMSINV(AleatProd!R511)*Painel!$E$19))</f>
        <v>1003098.0885864983</v>
      </c>
      <c r="S512" s="15">
        <f>(R512*EXP(Painel!$E$12-(Painel!$E$19^2)/2+NORMSINV(AleatProd!S511)*Painel!$E$19))</f>
        <v>1007745.8028431672</v>
      </c>
      <c r="T512" s="15">
        <f>(S512*EXP(Painel!$E$12-(Painel!$E$19^2)/2+NORMSINV(AleatProd!T511)*Painel!$E$19))</f>
        <v>1015190.9174802634</v>
      </c>
      <c r="U512" s="15">
        <f>(T512*EXP(Painel!$E$12-(Painel!$E$19^2)/2+NORMSINV(AleatProd!U511)*Painel!$E$19))</f>
        <v>1017522.018410699</v>
      </c>
      <c r="V512" s="15">
        <f>(U512*EXP(Painel!$E$12-(Painel!$E$19^2)/2+NORMSINV(AleatProd!V511)*Painel!$E$19))</f>
        <v>1014050.3385756074</v>
      </c>
    </row>
    <row r="513" spans="1:22" x14ac:dyDescent="0.25">
      <c r="A513">
        <v>510</v>
      </c>
      <c r="B513" s="2">
        <f>Painel!$B$6</f>
        <v>1000000</v>
      </c>
      <c r="C513" s="15">
        <f>(B513*EXP(Painel!$E$12-(Painel!$E$19^2)/2+NORMSINV(AleatProd!C512)*Painel!$E$19))</f>
        <v>994851.31721533416</v>
      </c>
      <c r="D513" s="15">
        <f>(C513*EXP(Painel!$E$12-(Painel!$E$19^2)/2+NORMSINV(AleatProd!D512)*Painel!$E$19))</f>
        <v>975049.20072092756</v>
      </c>
      <c r="E513" s="15">
        <f>(D513*EXP(Painel!$E$12-(Painel!$E$19^2)/2+NORMSINV(AleatProd!E512)*Painel!$E$19))</f>
        <v>967687.48770036164</v>
      </c>
      <c r="F513" s="15">
        <f>(E513*EXP(Painel!$E$12-(Painel!$E$19^2)/2+NORMSINV(AleatProd!F512)*Painel!$E$19))</f>
        <v>987007.44838024001</v>
      </c>
      <c r="G513" s="15">
        <f>(F513*EXP(Painel!$E$12-(Painel!$E$19^2)/2+NORMSINV(AleatProd!G512)*Painel!$E$19))</f>
        <v>1003684.5923238657</v>
      </c>
      <c r="H513" s="15">
        <f>(G513*EXP(Painel!$E$12-(Painel!$E$19^2)/2+NORMSINV(AleatProd!H512)*Painel!$E$19))</f>
        <v>991484.86358254391</v>
      </c>
      <c r="I513" s="15">
        <f>(H513*EXP(Painel!$E$12-(Painel!$E$19^2)/2+NORMSINV(AleatProd!I512)*Painel!$E$19))</f>
        <v>989489.11688150186</v>
      </c>
      <c r="J513" s="15">
        <f>(I513*EXP(Painel!$E$12-(Painel!$E$19^2)/2+NORMSINV(AleatProd!J512)*Painel!$E$19))</f>
        <v>991404.90457731532</v>
      </c>
      <c r="K513" s="15">
        <f>(J513*EXP(Painel!$E$12-(Painel!$E$19^2)/2+NORMSINV(AleatProd!K512)*Painel!$E$19))</f>
        <v>982886.55914203613</v>
      </c>
      <c r="L513" s="15">
        <f>(K513*EXP(Painel!$E$12-(Painel!$E$19^2)/2+NORMSINV(AleatProd!L512)*Painel!$E$19))</f>
        <v>972643.0566534393</v>
      </c>
      <c r="M513" s="15">
        <f>(L513*EXP(Painel!$E$12-(Painel!$E$19^2)/2+NORMSINV(AleatProd!M512)*Painel!$E$19))</f>
        <v>984882.38300003239</v>
      </c>
      <c r="N513" s="15">
        <f>(M513*EXP(Painel!$E$12-(Painel!$E$19^2)/2+NORMSINV(AleatProd!N512)*Painel!$E$19))</f>
        <v>990809.88018906314</v>
      </c>
      <c r="O513" s="15">
        <f>(N513*EXP(Painel!$E$12-(Painel!$E$19^2)/2+NORMSINV(AleatProd!O512)*Painel!$E$19))</f>
        <v>991499.86033944623</v>
      </c>
      <c r="P513" s="15">
        <f>(O513*EXP(Painel!$E$12-(Painel!$E$19^2)/2+NORMSINV(AleatProd!P512)*Painel!$E$19))</f>
        <v>983161.97390519793</v>
      </c>
      <c r="Q513" s="15">
        <f>(P513*EXP(Painel!$E$12-(Painel!$E$19^2)/2+NORMSINV(AleatProd!Q512)*Painel!$E$19))</f>
        <v>987894.67001871509</v>
      </c>
      <c r="R513" s="15">
        <f>(Q513*EXP(Painel!$E$12-(Painel!$E$19^2)/2+NORMSINV(AleatProd!R512)*Painel!$E$19))</f>
        <v>965621.14419881743</v>
      </c>
      <c r="S513" s="15">
        <f>(R513*EXP(Painel!$E$12-(Painel!$E$19^2)/2+NORMSINV(AleatProd!S512)*Painel!$E$19))</f>
        <v>976360.508857943</v>
      </c>
      <c r="T513" s="15">
        <f>(S513*EXP(Painel!$E$12-(Painel!$E$19^2)/2+NORMSINV(AleatProd!T512)*Painel!$E$19))</f>
        <v>986075.91071621142</v>
      </c>
      <c r="U513" s="15">
        <f>(T513*EXP(Painel!$E$12-(Painel!$E$19^2)/2+NORMSINV(AleatProd!U512)*Painel!$E$19))</f>
        <v>986641.93764969369</v>
      </c>
      <c r="V513" s="15">
        <f>(U513*EXP(Painel!$E$12-(Painel!$E$19^2)/2+NORMSINV(AleatProd!V512)*Painel!$E$19))</f>
        <v>995759.52651056089</v>
      </c>
    </row>
    <row r="514" spans="1:22" x14ac:dyDescent="0.25">
      <c r="A514">
        <v>511</v>
      </c>
      <c r="B514" s="2">
        <f>Painel!$B$6</f>
        <v>1000000</v>
      </c>
      <c r="C514" s="15">
        <f>(B514*EXP(Painel!$E$12-(Painel!$E$19^2)/2+NORMSINV(AleatProd!C513)*Painel!$E$19))</f>
        <v>990057.39593155275</v>
      </c>
      <c r="D514" s="15">
        <f>(C514*EXP(Painel!$E$12-(Painel!$E$19^2)/2+NORMSINV(AleatProd!D513)*Painel!$E$19))</f>
        <v>978349.19673145306</v>
      </c>
      <c r="E514" s="15">
        <f>(D514*EXP(Painel!$E$12-(Painel!$E$19^2)/2+NORMSINV(AleatProd!E513)*Painel!$E$19))</f>
        <v>996453.13174182933</v>
      </c>
      <c r="F514" s="15">
        <f>(E514*EXP(Painel!$E$12-(Painel!$E$19^2)/2+NORMSINV(AleatProd!F513)*Painel!$E$19))</f>
        <v>993753.65924770944</v>
      </c>
      <c r="G514" s="15">
        <f>(F514*EXP(Painel!$E$12-(Painel!$E$19^2)/2+NORMSINV(AleatProd!G513)*Painel!$E$19))</f>
        <v>991487.82380345545</v>
      </c>
      <c r="H514" s="15">
        <f>(G514*EXP(Painel!$E$12-(Painel!$E$19^2)/2+NORMSINV(AleatProd!H513)*Painel!$E$19))</f>
        <v>996353.69625379355</v>
      </c>
      <c r="I514" s="15">
        <f>(H514*EXP(Painel!$E$12-(Painel!$E$19^2)/2+NORMSINV(AleatProd!I513)*Painel!$E$19))</f>
        <v>991823.44431998185</v>
      </c>
      <c r="J514" s="15">
        <f>(I514*EXP(Painel!$E$12-(Painel!$E$19^2)/2+NORMSINV(AleatProd!J513)*Painel!$E$19))</f>
        <v>978977.32508944918</v>
      </c>
      <c r="K514" s="15">
        <f>(J514*EXP(Painel!$E$12-(Painel!$E$19^2)/2+NORMSINV(AleatProd!K513)*Painel!$E$19))</f>
        <v>979617.61509392585</v>
      </c>
      <c r="L514" s="15">
        <f>(K514*EXP(Painel!$E$12-(Painel!$E$19^2)/2+NORMSINV(AleatProd!L513)*Painel!$E$19))</f>
        <v>967467.99437281431</v>
      </c>
      <c r="M514" s="15">
        <f>(L514*EXP(Painel!$E$12-(Painel!$E$19^2)/2+NORMSINV(AleatProd!M513)*Painel!$E$19))</f>
        <v>964781.54084527004</v>
      </c>
      <c r="N514" s="15">
        <f>(M514*EXP(Painel!$E$12-(Painel!$E$19^2)/2+NORMSINV(AleatProd!N513)*Painel!$E$19))</f>
        <v>969195.78797743365</v>
      </c>
      <c r="O514" s="15">
        <f>(N514*EXP(Painel!$E$12-(Painel!$E$19^2)/2+NORMSINV(AleatProd!O513)*Painel!$E$19))</f>
        <v>991234.79468725494</v>
      </c>
      <c r="P514" s="15">
        <f>(O514*EXP(Painel!$E$12-(Painel!$E$19^2)/2+NORMSINV(AleatProd!P513)*Painel!$E$19))</f>
        <v>1017521.9794053279</v>
      </c>
      <c r="Q514" s="15">
        <f>(P514*EXP(Painel!$E$12-(Painel!$E$19^2)/2+NORMSINV(AleatProd!Q513)*Painel!$E$19))</f>
        <v>1018884.1457624065</v>
      </c>
      <c r="R514" s="15">
        <f>(Q514*EXP(Painel!$E$12-(Painel!$E$19^2)/2+NORMSINV(AleatProd!R513)*Painel!$E$19))</f>
        <v>1001890.7884683012</v>
      </c>
      <c r="S514" s="15">
        <f>(R514*EXP(Painel!$E$12-(Painel!$E$19^2)/2+NORMSINV(AleatProd!S513)*Painel!$E$19))</f>
        <v>991429.56823710771</v>
      </c>
      <c r="T514" s="15">
        <f>(S514*EXP(Painel!$E$12-(Painel!$E$19^2)/2+NORMSINV(AleatProd!T513)*Painel!$E$19))</f>
        <v>986814.08004040481</v>
      </c>
      <c r="U514" s="15">
        <f>(T514*EXP(Painel!$E$12-(Painel!$E$19^2)/2+NORMSINV(AleatProd!U513)*Painel!$E$19))</f>
        <v>984632.37509061932</v>
      </c>
      <c r="V514" s="15">
        <f>(U514*EXP(Painel!$E$12-(Painel!$E$19^2)/2+NORMSINV(AleatProd!V513)*Painel!$E$19))</f>
        <v>983563.55748963775</v>
      </c>
    </row>
    <row r="515" spans="1:22" x14ac:dyDescent="0.25">
      <c r="A515">
        <v>512</v>
      </c>
      <c r="B515" s="2">
        <f>Painel!$B$6</f>
        <v>1000000</v>
      </c>
      <c r="C515" s="15">
        <f>(B515*EXP(Painel!$E$12-(Painel!$E$19^2)/2+NORMSINV(AleatProd!C514)*Painel!$E$19))</f>
        <v>1005034.8290608109</v>
      </c>
      <c r="D515" s="15">
        <f>(C515*EXP(Painel!$E$12-(Painel!$E$19^2)/2+NORMSINV(AleatProd!D514)*Painel!$E$19))</f>
        <v>1015841.9538055091</v>
      </c>
      <c r="E515" s="15">
        <f>(D515*EXP(Painel!$E$12-(Painel!$E$19^2)/2+NORMSINV(AleatProd!E514)*Painel!$E$19))</f>
        <v>1015265.4629915619</v>
      </c>
      <c r="F515" s="15">
        <f>(E515*EXP(Painel!$E$12-(Painel!$E$19^2)/2+NORMSINV(AleatProd!F514)*Painel!$E$19))</f>
        <v>1023583.7727233593</v>
      </c>
      <c r="G515" s="15">
        <f>(F515*EXP(Painel!$E$12-(Painel!$E$19^2)/2+NORMSINV(AleatProd!G514)*Painel!$E$19))</f>
        <v>1027237.4878988219</v>
      </c>
      <c r="H515" s="15">
        <f>(G515*EXP(Painel!$E$12-(Painel!$E$19^2)/2+NORMSINV(AleatProd!H514)*Painel!$E$19))</f>
        <v>1018950.0302814265</v>
      </c>
      <c r="I515" s="15">
        <f>(H515*EXP(Painel!$E$12-(Painel!$E$19^2)/2+NORMSINV(AleatProd!I514)*Painel!$E$19))</f>
        <v>1031483.0833613488</v>
      </c>
      <c r="J515" s="15">
        <f>(I515*EXP(Painel!$E$12-(Painel!$E$19^2)/2+NORMSINV(AleatProd!J514)*Painel!$E$19))</f>
        <v>1043700.8364779339</v>
      </c>
      <c r="K515" s="15">
        <f>(J515*EXP(Painel!$E$12-(Painel!$E$19^2)/2+NORMSINV(AleatProd!K514)*Painel!$E$19))</f>
        <v>1045734.0140112652</v>
      </c>
      <c r="L515" s="15">
        <f>(K515*EXP(Painel!$E$12-(Painel!$E$19^2)/2+NORMSINV(AleatProd!L514)*Painel!$E$19))</f>
        <v>1039035.4720230151</v>
      </c>
      <c r="M515" s="15">
        <f>(L515*EXP(Painel!$E$12-(Painel!$E$19^2)/2+NORMSINV(AleatProd!M514)*Painel!$E$19))</f>
        <v>1048111.23248855</v>
      </c>
      <c r="N515" s="15">
        <f>(M515*EXP(Painel!$E$12-(Painel!$E$19^2)/2+NORMSINV(AleatProd!N514)*Painel!$E$19))</f>
        <v>1046568.5895486783</v>
      </c>
      <c r="O515" s="15">
        <f>(N515*EXP(Painel!$E$12-(Painel!$E$19^2)/2+NORMSINV(AleatProd!O514)*Painel!$E$19))</f>
        <v>1044006.8850190624</v>
      </c>
      <c r="P515" s="15">
        <f>(O515*EXP(Painel!$E$12-(Painel!$E$19^2)/2+NORMSINV(AleatProd!P514)*Painel!$E$19))</f>
        <v>1048697.0000406615</v>
      </c>
      <c r="Q515" s="15">
        <f>(P515*EXP(Painel!$E$12-(Painel!$E$19^2)/2+NORMSINV(AleatProd!Q514)*Painel!$E$19))</f>
        <v>1047924.853166341</v>
      </c>
      <c r="R515" s="15">
        <f>(Q515*EXP(Painel!$E$12-(Painel!$E$19^2)/2+NORMSINV(AleatProd!R514)*Painel!$E$19))</f>
        <v>1046869.9175939354</v>
      </c>
      <c r="S515" s="15">
        <f>(R515*EXP(Painel!$E$12-(Painel!$E$19^2)/2+NORMSINV(AleatProd!S514)*Painel!$E$19))</f>
        <v>1030770.1634782158</v>
      </c>
      <c r="T515" s="15">
        <f>(S515*EXP(Painel!$E$12-(Painel!$E$19^2)/2+NORMSINV(AleatProd!T514)*Painel!$E$19))</f>
        <v>1043191.1046661253</v>
      </c>
      <c r="U515" s="15">
        <f>(T515*EXP(Painel!$E$12-(Painel!$E$19^2)/2+NORMSINV(AleatProd!U514)*Painel!$E$19))</f>
        <v>1049226.8220949075</v>
      </c>
      <c r="V515" s="15">
        <f>(U515*EXP(Painel!$E$12-(Painel!$E$19^2)/2+NORMSINV(AleatProd!V514)*Painel!$E$19))</f>
        <v>1044056.3713322997</v>
      </c>
    </row>
    <row r="516" spans="1:22" x14ac:dyDescent="0.25">
      <c r="A516">
        <v>513</v>
      </c>
      <c r="B516" s="2">
        <f>Painel!$B$6</f>
        <v>1000000</v>
      </c>
      <c r="C516" s="15">
        <f>(B516*EXP(Painel!$E$12-(Painel!$E$19^2)/2+NORMSINV(AleatProd!C515)*Painel!$E$19))</f>
        <v>1009896.1877758228</v>
      </c>
      <c r="D516" s="15">
        <f>(C516*EXP(Painel!$E$12-(Painel!$E$19^2)/2+NORMSINV(AleatProd!D515)*Painel!$E$19))</f>
        <v>1019361.9752992349</v>
      </c>
      <c r="E516" s="15">
        <f>(D516*EXP(Painel!$E$12-(Painel!$E$19^2)/2+NORMSINV(AleatProd!E515)*Painel!$E$19))</f>
        <v>1006026.0760384573</v>
      </c>
      <c r="F516" s="15">
        <f>(E516*EXP(Painel!$E$12-(Painel!$E$19^2)/2+NORMSINV(AleatProd!F515)*Painel!$E$19))</f>
        <v>1027945.7936321255</v>
      </c>
      <c r="G516" s="15">
        <f>(F516*EXP(Painel!$E$12-(Painel!$E$19^2)/2+NORMSINV(AleatProd!G515)*Painel!$E$19))</f>
        <v>1038285.2598947637</v>
      </c>
      <c r="H516" s="15">
        <f>(G516*EXP(Painel!$E$12-(Painel!$E$19^2)/2+NORMSINV(AleatProd!H515)*Painel!$E$19))</f>
        <v>1032976.5944629596</v>
      </c>
      <c r="I516" s="15">
        <f>(H516*EXP(Painel!$E$12-(Painel!$E$19^2)/2+NORMSINV(AleatProd!I515)*Painel!$E$19))</f>
        <v>1038442.9530134326</v>
      </c>
      <c r="J516" s="15">
        <f>(I516*EXP(Painel!$E$12-(Painel!$E$19^2)/2+NORMSINV(AleatProd!J515)*Painel!$E$19))</f>
        <v>1043584.0621443775</v>
      </c>
      <c r="K516" s="15">
        <f>(J516*EXP(Painel!$E$12-(Painel!$E$19^2)/2+NORMSINV(AleatProd!K515)*Painel!$E$19))</f>
        <v>1051842.2162278269</v>
      </c>
      <c r="L516" s="15">
        <f>(K516*EXP(Painel!$E$12-(Painel!$E$19^2)/2+NORMSINV(AleatProd!L515)*Painel!$E$19))</f>
        <v>1057355.7152821012</v>
      </c>
      <c r="M516" s="15">
        <f>(L516*EXP(Painel!$E$12-(Painel!$E$19^2)/2+NORMSINV(AleatProd!M515)*Painel!$E$19))</f>
        <v>1056870.3267340811</v>
      </c>
      <c r="N516" s="15">
        <f>(M516*EXP(Painel!$E$12-(Painel!$E$19^2)/2+NORMSINV(AleatProd!N515)*Painel!$E$19))</f>
        <v>1066724.4770863834</v>
      </c>
      <c r="O516" s="15">
        <f>(N516*EXP(Painel!$E$12-(Painel!$E$19^2)/2+NORMSINV(AleatProd!O515)*Painel!$E$19))</f>
        <v>1070105.9646667922</v>
      </c>
      <c r="P516" s="15">
        <f>(O516*EXP(Painel!$E$12-(Painel!$E$19^2)/2+NORMSINV(AleatProd!P515)*Painel!$E$19))</f>
        <v>1072912.9293629704</v>
      </c>
      <c r="Q516" s="15">
        <f>(P516*EXP(Painel!$E$12-(Painel!$E$19^2)/2+NORMSINV(AleatProd!Q515)*Painel!$E$19))</f>
        <v>1084693.8160971594</v>
      </c>
      <c r="R516" s="15">
        <f>(Q516*EXP(Painel!$E$12-(Painel!$E$19^2)/2+NORMSINV(AleatProd!R515)*Painel!$E$19))</f>
        <v>1076390.1999478997</v>
      </c>
      <c r="S516" s="15">
        <f>(R516*EXP(Painel!$E$12-(Painel!$E$19^2)/2+NORMSINV(AleatProd!S515)*Painel!$E$19))</f>
        <v>1076180.6545616118</v>
      </c>
      <c r="T516" s="15">
        <f>(S516*EXP(Painel!$E$12-(Painel!$E$19^2)/2+NORMSINV(AleatProd!T515)*Painel!$E$19))</f>
        <v>1058206.9532397373</v>
      </c>
      <c r="U516" s="15">
        <f>(T516*EXP(Painel!$E$12-(Painel!$E$19^2)/2+NORMSINV(AleatProd!U515)*Painel!$E$19))</f>
        <v>1058856.5468680947</v>
      </c>
      <c r="V516" s="15">
        <f>(U516*EXP(Painel!$E$12-(Painel!$E$19^2)/2+NORMSINV(AleatProd!V515)*Painel!$E$19))</f>
        <v>1074235.6787218128</v>
      </c>
    </row>
    <row r="517" spans="1:22" x14ac:dyDescent="0.25">
      <c r="A517">
        <v>514</v>
      </c>
      <c r="B517" s="2">
        <f>Painel!$B$6</f>
        <v>1000000</v>
      </c>
      <c r="C517" s="15">
        <f>(B517*EXP(Painel!$E$12-(Painel!$E$19^2)/2+NORMSINV(AleatProd!C516)*Painel!$E$19))</f>
        <v>1000463.6581804971</v>
      </c>
      <c r="D517" s="15">
        <f>(C517*EXP(Painel!$E$12-(Painel!$E$19^2)/2+NORMSINV(AleatProd!D516)*Painel!$E$19))</f>
        <v>1017717.7102136686</v>
      </c>
      <c r="E517" s="15">
        <f>(D517*EXP(Painel!$E$12-(Painel!$E$19^2)/2+NORMSINV(AleatProd!E516)*Painel!$E$19))</f>
        <v>1002297.8500461159</v>
      </c>
      <c r="F517" s="15">
        <f>(E517*EXP(Painel!$E$12-(Painel!$E$19^2)/2+NORMSINV(AleatProd!F516)*Painel!$E$19))</f>
        <v>1003103.4754441846</v>
      </c>
      <c r="G517" s="15">
        <f>(F517*EXP(Painel!$E$12-(Painel!$E$19^2)/2+NORMSINV(AleatProd!G516)*Painel!$E$19))</f>
        <v>1006722.7995285579</v>
      </c>
      <c r="H517" s="15">
        <f>(G517*EXP(Painel!$E$12-(Painel!$E$19^2)/2+NORMSINV(AleatProd!H516)*Painel!$E$19))</f>
        <v>999393.45231684088</v>
      </c>
      <c r="I517" s="15">
        <f>(H517*EXP(Painel!$E$12-(Painel!$E$19^2)/2+NORMSINV(AleatProd!I516)*Painel!$E$19))</f>
        <v>996201.85175148782</v>
      </c>
      <c r="J517" s="15">
        <f>(I517*EXP(Painel!$E$12-(Painel!$E$19^2)/2+NORMSINV(AleatProd!J516)*Painel!$E$19))</f>
        <v>996812.74958801316</v>
      </c>
      <c r="K517" s="15">
        <f>(J517*EXP(Painel!$E$12-(Painel!$E$19^2)/2+NORMSINV(AleatProd!K516)*Painel!$E$19))</f>
        <v>995134.67260496819</v>
      </c>
      <c r="L517" s="15">
        <f>(K517*EXP(Painel!$E$12-(Painel!$E$19^2)/2+NORMSINV(AleatProd!L516)*Painel!$E$19))</f>
        <v>993413.68221073144</v>
      </c>
      <c r="M517" s="15">
        <f>(L517*EXP(Painel!$E$12-(Painel!$E$19^2)/2+NORMSINV(AleatProd!M516)*Painel!$E$19))</f>
        <v>1001207.4641232124</v>
      </c>
      <c r="N517" s="15">
        <f>(M517*EXP(Painel!$E$12-(Painel!$E$19^2)/2+NORMSINV(AleatProd!N516)*Painel!$E$19))</f>
        <v>983222.38617221161</v>
      </c>
      <c r="O517" s="15">
        <f>(N517*EXP(Painel!$E$12-(Painel!$E$19^2)/2+NORMSINV(AleatProd!O516)*Painel!$E$19))</f>
        <v>982153.41883773392</v>
      </c>
      <c r="P517" s="15">
        <f>(O517*EXP(Painel!$E$12-(Painel!$E$19^2)/2+NORMSINV(AleatProd!P516)*Painel!$E$19))</f>
        <v>980556.7695831256</v>
      </c>
      <c r="Q517" s="15">
        <f>(P517*EXP(Painel!$E$12-(Painel!$E$19^2)/2+NORMSINV(AleatProd!Q516)*Painel!$E$19))</f>
        <v>974616.37050407496</v>
      </c>
      <c r="R517" s="15">
        <f>(Q517*EXP(Painel!$E$12-(Painel!$E$19^2)/2+NORMSINV(AleatProd!R516)*Painel!$E$19))</f>
        <v>974246.5187946303</v>
      </c>
      <c r="S517" s="15">
        <f>(R517*EXP(Painel!$E$12-(Painel!$E$19^2)/2+NORMSINV(AleatProd!S516)*Painel!$E$19))</f>
        <v>986180.34680043894</v>
      </c>
      <c r="T517" s="15">
        <f>(S517*EXP(Painel!$E$12-(Painel!$E$19^2)/2+NORMSINV(AleatProd!T516)*Painel!$E$19))</f>
        <v>976581.44360115658</v>
      </c>
      <c r="U517" s="15">
        <f>(T517*EXP(Painel!$E$12-(Painel!$E$19^2)/2+NORMSINV(AleatProd!U516)*Painel!$E$19))</f>
        <v>984253.07867168449</v>
      </c>
      <c r="V517" s="15">
        <f>(U517*EXP(Painel!$E$12-(Painel!$E$19^2)/2+NORMSINV(AleatProd!V516)*Painel!$E$19))</f>
        <v>963542.27059067157</v>
      </c>
    </row>
    <row r="518" spans="1:22" x14ac:dyDescent="0.25">
      <c r="A518">
        <v>515</v>
      </c>
      <c r="B518" s="2">
        <f>Painel!$B$6</f>
        <v>1000000</v>
      </c>
      <c r="C518" s="15">
        <f>(B518*EXP(Painel!$E$12-(Painel!$E$19^2)/2+NORMSINV(AleatProd!C517)*Painel!$E$19))</f>
        <v>1003313.5112516087</v>
      </c>
      <c r="D518" s="15">
        <f>(C518*EXP(Painel!$E$12-(Painel!$E$19^2)/2+NORMSINV(AleatProd!D517)*Painel!$E$19))</f>
        <v>996086.6654513129</v>
      </c>
      <c r="E518" s="15">
        <f>(D518*EXP(Painel!$E$12-(Painel!$E$19^2)/2+NORMSINV(AleatProd!E517)*Painel!$E$19))</f>
        <v>986587.45826350502</v>
      </c>
      <c r="F518" s="15">
        <f>(E518*EXP(Painel!$E$12-(Painel!$E$19^2)/2+NORMSINV(AleatProd!F517)*Painel!$E$19))</f>
        <v>988531.06770281284</v>
      </c>
      <c r="G518" s="15">
        <f>(F518*EXP(Painel!$E$12-(Painel!$E$19^2)/2+NORMSINV(AleatProd!G517)*Painel!$E$19))</f>
        <v>990346.09402864531</v>
      </c>
      <c r="H518" s="15">
        <f>(G518*EXP(Painel!$E$12-(Painel!$E$19^2)/2+NORMSINV(AleatProd!H517)*Painel!$E$19))</f>
        <v>975049.54617585777</v>
      </c>
      <c r="I518" s="15">
        <f>(H518*EXP(Painel!$E$12-(Painel!$E$19^2)/2+NORMSINV(AleatProd!I517)*Painel!$E$19))</f>
        <v>988152.99111541512</v>
      </c>
      <c r="J518" s="15">
        <f>(I518*EXP(Painel!$E$12-(Painel!$E$19^2)/2+NORMSINV(AleatProd!J517)*Painel!$E$19))</f>
        <v>977669.57589129359</v>
      </c>
      <c r="K518" s="15">
        <f>(J518*EXP(Painel!$E$12-(Painel!$E$19^2)/2+NORMSINV(AleatProd!K517)*Painel!$E$19))</f>
        <v>989882.93258825876</v>
      </c>
      <c r="L518" s="15">
        <f>(K518*EXP(Painel!$E$12-(Painel!$E$19^2)/2+NORMSINV(AleatProd!L517)*Painel!$E$19))</f>
        <v>1005109.8218714283</v>
      </c>
      <c r="M518" s="15">
        <f>(L518*EXP(Painel!$E$12-(Painel!$E$19^2)/2+NORMSINV(AleatProd!M517)*Painel!$E$19))</f>
        <v>990721.66577518755</v>
      </c>
      <c r="N518" s="15">
        <f>(M518*EXP(Painel!$E$12-(Painel!$E$19^2)/2+NORMSINV(AleatProd!N517)*Painel!$E$19))</f>
        <v>1010804.1863164207</v>
      </c>
      <c r="O518" s="15">
        <f>(N518*EXP(Painel!$E$12-(Painel!$E$19^2)/2+NORMSINV(AleatProd!O517)*Painel!$E$19))</f>
        <v>1009525.4764091095</v>
      </c>
      <c r="P518" s="15">
        <f>(O518*EXP(Painel!$E$12-(Painel!$E$19^2)/2+NORMSINV(AleatProd!P517)*Painel!$E$19))</f>
        <v>1024337.7719066814</v>
      </c>
      <c r="Q518" s="15">
        <f>(P518*EXP(Painel!$E$12-(Painel!$E$19^2)/2+NORMSINV(AleatProd!Q517)*Painel!$E$19))</f>
        <v>1026155.570521533</v>
      </c>
      <c r="R518" s="15">
        <f>(Q518*EXP(Painel!$E$12-(Painel!$E$19^2)/2+NORMSINV(AleatProd!R517)*Painel!$E$19))</f>
        <v>1032518.631167913</v>
      </c>
      <c r="S518" s="15">
        <f>(R518*EXP(Painel!$E$12-(Painel!$E$19^2)/2+NORMSINV(AleatProd!S517)*Painel!$E$19))</f>
        <v>1019803.1065462475</v>
      </c>
      <c r="T518" s="15">
        <f>(S518*EXP(Painel!$E$12-(Painel!$E$19^2)/2+NORMSINV(AleatProd!T517)*Painel!$E$19))</f>
        <v>999287.71058534028</v>
      </c>
      <c r="U518" s="15">
        <f>(T518*EXP(Painel!$E$12-(Painel!$E$19^2)/2+NORMSINV(AleatProd!U517)*Painel!$E$19))</f>
        <v>1004170.8358322963</v>
      </c>
      <c r="V518" s="15">
        <f>(U518*EXP(Painel!$E$12-(Painel!$E$19^2)/2+NORMSINV(AleatProd!V517)*Painel!$E$19))</f>
        <v>999952.28659440135</v>
      </c>
    </row>
    <row r="519" spans="1:22" x14ac:dyDescent="0.25">
      <c r="A519">
        <v>516</v>
      </c>
      <c r="B519" s="2">
        <f>Painel!$B$6</f>
        <v>1000000</v>
      </c>
      <c r="C519" s="15">
        <f>(B519*EXP(Painel!$E$12-(Painel!$E$19^2)/2+NORMSINV(AleatProd!C518)*Painel!$E$19))</f>
        <v>1009250.6585212349</v>
      </c>
      <c r="D519" s="15">
        <f>(C519*EXP(Painel!$E$12-(Painel!$E$19^2)/2+NORMSINV(AleatProd!D518)*Painel!$E$19))</f>
        <v>1025301.1383023409</v>
      </c>
      <c r="E519" s="15">
        <f>(D519*EXP(Painel!$E$12-(Painel!$E$19^2)/2+NORMSINV(AleatProd!E518)*Painel!$E$19))</f>
        <v>1028505.3864119212</v>
      </c>
      <c r="F519" s="15">
        <f>(E519*EXP(Painel!$E$12-(Painel!$E$19^2)/2+NORMSINV(AleatProd!F518)*Painel!$E$19))</f>
        <v>1030634.047467069</v>
      </c>
      <c r="G519" s="15">
        <f>(F519*EXP(Painel!$E$12-(Painel!$E$19^2)/2+NORMSINV(AleatProd!G518)*Painel!$E$19))</f>
        <v>1035101.8542865606</v>
      </c>
      <c r="H519" s="15">
        <f>(G519*EXP(Painel!$E$12-(Painel!$E$19^2)/2+NORMSINV(AleatProd!H518)*Painel!$E$19))</f>
        <v>1032441.9844903565</v>
      </c>
      <c r="I519" s="15">
        <f>(H519*EXP(Painel!$E$12-(Painel!$E$19^2)/2+NORMSINV(AleatProd!I518)*Painel!$E$19))</f>
        <v>1024357.0340278224</v>
      </c>
      <c r="J519" s="15">
        <f>(I519*EXP(Painel!$E$12-(Painel!$E$19^2)/2+NORMSINV(AleatProd!J518)*Painel!$E$19))</f>
        <v>1018114.3937414632</v>
      </c>
      <c r="K519" s="15">
        <f>(J519*EXP(Painel!$E$12-(Painel!$E$19^2)/2+NORMSINV(AleatProd!K518)*Painel!$E$19))</f>
        <v>1022417.020280326</v>
      </c>
      <c r="L519" s="15">
        <f>(K519*EXP(Painel!$E$12-(Painel!$E$19^2)/2+NORMSINV(AleatProd!L518)*Painel!$E$19))</f>
        <v>1025136.8296931515</v>
      </c>
      <c r="M519" s="15">
        <f>(L519*EXP(Painel!$E$12-(Painel!$E$19^2)/2+NORMSINV(AleatProd!M518)*Painel!$E$19))</f>
        <v>1031214.0398678083</v>
      </c>
      <c r="N519" s="15">
        <f>(M519*EXP(Painel!$E$12-(Painel!$E$19^2)/2+NORMSINV(AleatProd!N518)*Painel!$E$19))</f>
        <v>1036243.557716112</v>
      </c>
      <c r="O519" s="15">
        <f>(N519*EXP(Painel!$E$12-(Painel!$E$19^2)/2+NORMSINV(AleatProd!O518)*Painel!$E$19))</f>
        <v>1021641.0905740259</v>
      </c>
      <c r="P519" s="15">
        <f>(O519*EXP(Painel!$E$12-(Painel!$E$19^2)/2+NORMSINV(AleatProd!P518)*Painel!$E$19))</f>
        <v>1028135.4483147622</v>
      </c>
      <c r="Q519" s="15">
        <f>(P519*EXP(Painel!$E$12-(Painel!$E$19^2)/2+NORMSINV(AleatProd!Q518)*Painel!$E$19))</f>
        <v>1024548.1196373464</v>
      </c>
      <c r="R519" s="15">
        <f>(Q519*EXP(Painel!$E$12-(Painel!$E$19^2)/2+NORMSINV(AleatProd!R518)*Painel!$E$19))</f>
        <v>1024758.6025018205</v>
      </c>
      <c r="S519" s="15">
        <f>(R519*EXP(Painel!$E$12-(Painel!$E$19^2)/2+NORMSINV(AleatProd!S518)*Painel!$E$19))</f>
        <v>1017513.5290762888</v>
      </c>
      <c r="T519" s="15">
        <f>(S519*EXP(Painel!$E$12-(Painel!$E$19^2)/2+NORMSINV(AleatProd!T518)*Painel!$E$19))</f>
        <v>1008197.0200274173</v>
      </c>
      <c r="U519" s="15">
        <f>(T519*EXP(Painel!$E$12-(Painel!$E$19^2)/2+NORMSINV(AleatProd!U518)*Painel!$E$19))</f>
        <v>1015459.4124083861</v>
      </c>
      <c r="V519" s="15">
        <f>(U519*EXP(Painel!$E$12-(Painel!$E$19^2)/2+NORMSINV(AleatProd!V518)*Painel!$E$19))</f>
        <v>1012166.4828554263</v>
      </c>
    </row>
    <row r="520" spans="1:22" x14ac:dyDescent="0.25">
      <c r="A520">
        <v>517</v>
      </c>
      <c r="B520" s="2">
        <f>Painel!$B$6</f>
        <v>1000000</v>
      </c>
      <c r="C520" s="15">
        <f>(B520*EXP(Painel!$E$12-(Painel!$E$19^2)/2+NORMSINV(AleatProd!C519)*Painel!$E$19))</f>
        <v>986784.80737558508</v>
      </c>
      <c r="D520" s="15">
        <f>(C520*EXP(Painel!$E$12-(Painel!$E$19^2)/2+NORMSINV(AleatProd!D519)*Painel!$E$19))</f>
        <v>990070.03044210048</v>
      </c>
      <c r="E520" s="15">
        <f>(D520*EXP(Painel!$E$12-(Painel!$E$19^2)/2+NORMSINV(AleatProd!E519)*Painel!$E$19))</f>
        <v>1007314.683943174</v>
      </c>
      <c r="F520" s="15">
        <f>(E520*EXP(Painel!$E$12-(Painel!$E$19^2)/2+NORMSINV(AleatProd!F519)*Painel!$E$19))</f>
        <v>1013093.6593958955</v>
      </c>
      <c r="G520" s="15">
        <f>(F520*EXP(Painel!$E$12-(Painel!$E$19^2)/2+NORMSINV(AleatProd!G519)*Painel!$E$19))</f>
        <v>1019564.5198645393</v>
      </c>
      <c r="H520" s="15">
        <f>(G520*EXP(Painel!$E$12-(Painel!$E$19^2)/2+NORMSINV(AleatProd!H519)*Painel!$E$19))</f>
        <v>996922.29653743841</v>
      </c>
      <c r="I520" s="15">
        <f>(H520*EXP(Painel!$E$12-(Painel!$E$19^2)/2+NORMSINV(AleatProd!I519)*Painel!$E$19))</f>
        <v>993104.38467671315</v>
      </c>
      <c r="J520" s="15">
        <f>(I520*EXP(Painel!$E$12-(Painel!$E$19^2)/2+NORMSINV(AleatProd!J519)*Painel!$E$19))</f>
        <v>986732.95306997048</v>
      </c>
      <c r="K520" s="15">
        <f>(J520*EXP(Painel!$E$12-(Painel!$E$19^2)/2+NORMSINV(AleatProd!K519)*Painel!$E$19))</f>
        <v>994531.69906603463</v>
      </c>
      <c r="L520" s="15">
        <f>(K520*EXP(Painel!$E$12-(Painel!$E$19^2)/2+NORMSINV(AleatProd!L519)*Painel!$E$19))</f>
        <v>1000644.5479772178</v>
      </c>
      <c r="M520" s="15">
        <f>(L520*EXP(Painel!$E$12-(Painel!$E$19^2)/2+NORMSINV(AleatProd!M519)*Painel!$E$19))</f>
        <v>1008404.1911089583</v>
      </c>
      <c r="N520" s="15">
        <f>(M520*EXP(Painel!$E$12-(Painel!$E$19^2)/2+NORMSINV(AleatProd!N519)*Painel!$E$19))</f>
        <v>1019240.4778205508</v>
      </c>
      <c r="O520" s="15">
        <f>(N520*EXP(Painel!$E$12-(Painel!$E$19^2)/2+NORMSINV(AleatProd!O519)*Painel!$E$19))</f>
        <v>1020722.1130227048</v>
      </c>
      <c r="P520" s="15">
        <f>(O520*EXP(Painel!$E$12-(Painel!$E$19^2)/2+NORMSINV(AleatProd!P519)*Painel!$E$19))</f>
        <v>1035554.1199279254</v>
      </c>
      <c r="Q520" s="15">
        <f>(P520*EXP(Painel!$E$12-(Painel!$E$19^2)/2+NORMSINV(AleatProd!Q519)*Painel!$E$19))</f>
        <v>1046156.8115443866</v>
      </c>
      <c r="R520" s="15">
        <f>(Q520*EXP(Painel!$E$12-(Painel!$E$19^2)/2+NORMSINV(AleatProd!R519)*Painel!$E$19))</f>
        <v>1050202.4593141486</v>
      </c>
      <c r="S520" s="15">
        <f>(R520*EXP(Painel!$E$12-(Painel!$E$19^2)/2+NORMSINV(AleatProd!S519)*Painel!$E$19))</f>
        <v>1064135.2909638735</v>
      </c>
      <c r="T520" s="15">
        <f>(S520*EXP(Painel!$E$12-(Painel!$E$19^2)/2+NORMSINV(AleatProd!T519)*Painel!$E$19))</f>
        <v>1065050.7502995152</v>
      </c>
      <c r="U520" s="15">
        <f>(T520*EXP(Painel!$E$12-(Painel!$E$19^2)/2+NORMSINV(AleatProd!U519)*Painel!$E$19))</f>
        <v>1080585.306811023</v>
      </c>
      <c r="V520" s="15">
        <f>(U520*EXP(Painel!$E$12-(Painel!$E$19^2)/2+NORMSINV(AleatProd!V519)*Painel!$E$19))</f>
        <v>1079759.7807741698</v>
      </c>
    </row>
    <row r="521" spans="1:22" x14ac:dyDescent="0.25">
      <c r="A521">
        <v>518</v>
      </c>
      <c r="B521" s="2">
        <f>Painel!$B$6</f>
        <v>1000000</v>
      </c>
      <c r="C521" s="15">
        <f>(B521*EXP(Painel!$E$12-(Painel!$E$19^2)/2+NORMSINV(AleatProd!C520)*Painel!$E$19))</f>
        <v>991426.09022392367</v>
      </c>
      <c r="D521" s="15">
        <f>(C521*EXP(Painel!$E$12-(Painel!$E$19^2)/2+NORMSINV(AleatProd!D520)*Painel!$E$19))</f>
        <v>977181.74919523764</v>
      </c>
      <c r="E521" s="15">
        <f>(D521*EXP(Painel!$E$12-(Painel!$E$19^2)/2+NORMSINV(AleatProd!E520)*Painel!$E$19))</f>
        <v>983604.68374756479</v>
      </c>
      <c r="F521" s="15">
        <f>(E521*EXP(Painel!$E$12-(Painel!$E$19^2)/2+NORMSINV(AleatProd!F520)*Painel!$E$19))</f>
        <v>994393.08705032326</v>
      </c>
      <c r="G521" s="15">
        <f>(F521*EXP(Painel!$E$12-(Painel!$E$19^2)/2+NORMSINV(AleatProd!G520)*Painel!$E$19))</f>
        <v>1000513.9772077594</v>
      </c>
      <c r="H521" s="15">
        <f>(G521*EXP(Painel!$E$12-(Painel!$E$19^2)/2+NORMSINV(AleatProd!H520)*Painel!$E$19))</f>
        <v>1010307.4892147364</v>
      </c>
      <c r="I521" s="15">
        <f>(H521*EXP(Painel!$E$12-(Painel!$E$19^2)/2+NORMSINV(AleatProd!I520)*Painel!$E$19))</f>
        <v>1001051.2696020155</v>
      </c>
      <c r="J521" s="15">
        <f>(I521*EXP(Painel!$E$12-(Painel!$E$19^2)/2+NORMSINV(AleatProd!J520)*Painel!$E$19))</f>
        <v>1004686.1723278499</v>
      </c>
      <c r="K521" s="15">
        <f>(J521*EXP(Painel!$E$12-(Painel!$E$19^2)/2+NORMSINV(AleatProd!K520)*Painel!$E$19))</f>
        <v>1014562.6293456223</v>
      </c>
      <c r="L521" s="15">
        <f>(K521*EXP(Painel!$E$12-(Painel!$E$19^2)/2+NORMSINV(AleatProd!L520)*Painel!$E$19))</f>
        <v>1004169.0999661681</v>
      </c>
      <c r="M521" s="15">
        <f>(L521*EXP(Painel!$E$12-(Painel!$E$19^2)/2+NORMSINV(AleatProd!M520)*Painel!$E$19))</f>
        <v>1002411.8027316572</v>
      </c>
      <c r="N521" s="15">
        <f>(M521*EXP(Painel!$E$12-(Painel!$E$19^2)/2+NORMSINV(AleatProd!N520)*Painel!$E$19))</f>
        <v>1014270.1239376186</v>
      </c>
      <c r="O521" s="15">
        <f>(N521*EXP(Painel!$E$12-(Painel!$E$19^2)/2+NORMSINV(AleatProd!O520)*Painel!$E$19))</f>
        <v>1003799.4993131901</v>
      </c>
      <c r="P521" s="15">
        <f>(O521*EXP(Painel!$E$12-(Painel!$E$19^2)/2+NORMSINV(AleatProd!P520)*Painel!$E$19))</f>
        <v>1003998.4335526169</v>
      </c>
      <c r="Q521" s="15">
        <f>(P521*EXP(Painel!$E$12-(Painel!$E$19^2)/2+NORMSINV(AleatProd!Q520)*Painel!$E$19))</f>
        <v>997432.15697826596</v>
      </c>
      <c r="R521" s="15">
        <f>(Q521*EXP(Painel!$E$12-(Painel!$E$19^2)/2+NORMSINV(AleatProd!R520)*Painel!$E$19))</f>
        <v>991472.89616135403</v>
      </c>
      <c r="S521" s="15">
        <f>(R521*EXP(Painel!$E$12-(Painel!$E$19^2)/2+NORMSINV(AleatProd!S520)*Painel!$E$19))</f>
        <v>988744.09720718942</v>
      </c>
      <c r="T521" s="15">
        <f>(S521*EXP(Painel!$E$12-(Painel!$E$19^2)/2+NORMSINV(AleatProd!T520)*Painel!$E$19))</f>
        <v>979288.0410946724</v>
      </c>
      <c r="U521" s="15">
        <f>(T521*EXP(Painel!$E$12-(Painel!$E$19^2)/2+NORMSINV(AleatProd!U520)*Painel!$E$19))</f>
        <v>985927.82488492341</v>
      </c>
      <c r="V521" s="15">
        <f>(U521*EXP(Painel!$E$12-(Painel!$E$19^2)/2+NORMSINV(AleatProd!V520)*Painel!$E$19))</f>
        <v>989781.42734653689</v>
      </c>
    </row>
    <row r="522" spans="1:22" x14ac:dyDescent="0.25">
      <c r="A522">
        <v>519</v>
      </c>
      <c r="B522" s="2">
        <f>Painel!$B$6</f>
        <v>1000000</v>
      </c>
      <c r="C522" s="15">
        <f>(B522*EXP(Painel!$E$12-(Painel!$E$19^2)/2+NORMSINV(AleatProd!C521)*Painel!$E$19))</f>
        <v>991108.41496866522</v>
      </c>
      <c r="D522" s="15">
        <f>(C522*EXP(Painel!$E$12-(Painel!$E$19^2)/2+NORMSINV(AleatProd!D521)*Painel!$E$19))</f>
        <v>990754.83377344976</v>
      </c>
      <c r="E522" s="15">
        <f>(D522*EXP(Painel!$E$12-(Painel!$E$19^2)/2+NORMSINV(AleatProd!E521)*Painel!$E$19))</f>
        <v>986753.47845284117</v>
      </c>
      <c r="F522" s="15">
        <f>(E522*EXP(Painel!$E$12-(Painel!$E$19^2)/2+NORMSINV(AleatProd!F521)*Painel!$E$19))</f>
        <v>980780.48377473291</v>
      </c>
      <c r="G522" s="15">
        <f>(F522*EXP(Painel!$E$12-(Painel!$E$19^2)/2+NORMSINV(AleatProd!G521)*Painel!$E$19))</f>
        <v>983313.35293386981</v>
      </c>
      <c r="H522" s="15">
        <f>(G522*EXP(Painel!$E$12-(Painel!$E$19^2)/2+NORMSINV(AleatProd!H521)*Painel!$E$19))</f>
        <v>981740.97212261532</v>
      </c>
      <c r="I522" s="15">
        <f>(H522*EXP(Painel!$E$12-(Painel!$E$19^2)/2+NORMSINV(AleatProd!I521)*Painel!$E$19))</f>
        <v>976670.36013752583</v>
      </c>
      <c r="J522" s="15">
        <f>(I522*EXP(Painel!$E$12-(Painel!$E$19^2)/2+NORMSINV(AleatProd!J521)*Painel!$E$19))</f>
        <v>975925.71015998733</v>
      </c>
      <c r="K522" s="15">
        <f>(J522*EXP(Painel!$E$12-(Painel!$E$19^2)/2+NORMSINV(AleatProd!K521)*Painel!$E$19))</f>
        <v>979953.61827279313</v>
      </c>
      <c r="L522" s="15">
        <f>(K522*EXP(Painel!$E$12-(Painel!$E$19^2)/2+NORMSINV(AleatProd!L521)*Painel!$E$19))</f>
        <v>967753.54908047535</v>
      </c>
      <c r="M522" s="15">
        <f>(L522*EXP(Painel!$E$12-(Painel!$E$19^2)/2+NORMSINV(AleatProd!M521)*Painel!$E$19))</f>
        <v>956269.77306283813</v>
      </c>
      <c r="N522" s="15">
        <f>(M522*EXP(Painel!$E$12-(Painel!$E$19^2)/2+NORMSINV(AleatProd!N521)*Painel!$E$19))</f>
        <v>962322.83281729685</v>
      </c>
      <c r="O522" s="15">
        <f>(N522*EXP(Painel!$E$12-(Painel!$E$19^2)/2+NORMSINV(AleatProd!O521)*Painel!$E$19))</f>
        <v>968343.52897935233</v>
      </c>
      <c r="P522" s="15">
        <f>(O522*EXP(Painel!$E$12-(Painel!$E$19^2)/2+NORMSINV(AleatProd!P521)*Painel!$E$19))</f>
        <v>970288.48130636744</v>
      </c>
      <c r="Q522" s="15">
        <f>(P522*EXP(Painel!$E$12-(Painel!$E$19^2)/2+NORMSINV(AleatProd!Q521)*Painel!$E$19))</f>
        <v>981543.1387384315</v>
      </c>
      <c r="R522" s="15">
        <f>(Q522*EXP(Painel!$E$12-(Painel!$E$19^2)/2+NORMSINV(AleatProd!R521)*Painel!$E$19))</f>
        <v>980177.11050098424</v>
      </c>
      <c r="S522" s="15">
        <f>(R522*EXP(Painel!$E$12-(Painel!$E$19^2)/2+NORMSINV(AleatProd!S521)*Painel!$E$19))</f>
        <v>982567.74811696762</v>
      </c>
      <c r="T522" s="15">
        <f>(S522*EXP(Painel!$E$12-(Painel!$E$19^2)/2+NORMSINV(AleatProd!T521)*Painel!$E$19))</f>
        <v>977392.12917058216</v>
      </c>
      <c r="U522" s="15">
        <f>(T522*EXP(Painel!$E$12-(Painel!$E$19^2)/2+NORMSINV(AleatProd!U521)*Painel!$E$19))</f>
        <v>991996.62177432841</v>
      </c>
      <c r="V522" s="15">
        <f>(U522*EXP(Painel!$E$12-(Painel!$E$19^2)/2+NORMSINV(AleatProd!V521)*Painel!$E$19))</f>
        <v>1005159.1164493971</v>
      </c>
    </row>
    <row r="523" spans="1:22" x14ac:dyDescent="0.25">
      <c r="A523">
        <v>520</v>
      </c>
      <c r="B523" s="2">
        <f>Painel!$B$6</f>
        <v>1000000</v>
      </c>
      <c r="C523" s="15">
        <f>(B523*EXP(Painel!$E$12-(Painel!$E$19^2)/2+NORMSINV(AleatProd!C522)*Painel!$E$19))</f>
        <v>998599.69086560083</v>
      </c>
      <c r="D523" s="15">
        <f>(C523*EXP(Painel!$E$12-(Painel!$E$19^2)/2+NORMSINV(AleatProd!D522)*Painel!$E$19))</f>
        <v>994731.24023266521</v>
      </c>
      <c r="E523" s="15">
        <f>(D523*EXP(Painel!$E$12-(Painel!$E$19^2)/2+NORMSINV(AleatProd!E522)*Painel!$E$19))</f>
        <v>1005963.2981616915</v>
      </c>
      <c r="F523" s="15">
        <f>(E523*EXP(Painel!$E$12-(Painel!$E$19^2)/2+NORMSINV(AleatProd!F522)*Painel!$E$19))</f>
        <v>1007659.9147121789</v>
      </c>
      <c r="G523" s="15">
        <f>(F523*EXP(Painel!$E$12-(Painel!$E$19^2)/2+NORMSINV(AleatProd!G522)*Painel!$E$19))</f>
        <v>993086.7387294597</v>
      </c>
      <c r="H523" s="15">
        <f>(G523*EXP(Painel!$E$12-(Painel!$E$19^2)/2+NORMSINV(AleatProd!H522)*Painel!$E$19))</f>
        <v>990142.35609963804</v>
      </c>
      <c r="I523" s="15">
        <f>(H523*EXP(Painel!$E$12-(Painel!$E$19^2)/2+NORMSINV(AleatProd!I522)*Painel!$E$19))</f>
        <v>977054.06966232299</v>
      </c>
      <c r="J523" s="15">
        <f>(I523*EXP(Painel!$E$12-(Painel!$E$19^2)/2+NORMSINV(AleatProd!J522)*Painel!$E$19))</f>
        <v>970581.54328351666</v>
      </c>
      <c r="K523" s="15">
        <f>(J523*EXP(Painel!$E$12-(Painel!$E$19^2)/2+NORMSINV(AleatProd!K522)*Painel!$E$19))</f>
        <v>957506.80464144889</v>
      </c>
      <c r="L523" s="15">
        <f>(K523*EXP(Painel!$E$12-(Painel!$E$19^2)/2+NORMSINV(AleatProd!L522)*Painel!$E$19))</f>
        <v>953414.65597801213</v>
      </c>
      <c r="M523" s="15">
        <f>(L523*EXP(Painel!$E$12-(Painel!$E$19^2)/2+NORMSINV(AleatProd!M522)*Painel!$E$19))</f>
        <v>937044.40440553066</v>
      </c>
      <c r="N523" s="15">
        <f>(M523*EXP(Painel!$E$12-(Painel!$E$19^2)/2+NORMSINV(AleatProd!N522)*Painel!$E$19))</f>
        <v>925959.4278086751</v>
      </c>
      <c r="O523" s="15">
        <f>(N523*EXP(Painel!$E$12-(Painel!$E$19^2)/2+NORMSINV(AleatProd!O522)*Painel!$E$19))</f>
        <v>934608.03966421622</v>
      </c>
      <c r="P523" s="15">
        <f>(O523*EXP(Painel!$E$12-(Painel!$E$19^2)/2+NORMSINV(AleatProd!P522)*Painel!$E$19))</f>
        <v>945618.34700393572</v>
      </c>
      <c r="Q523" s="15">
        <f>(P523*EXP(Painel!$E$12-(Painel!$E$19^2)/2+NORMSINV(AleatProd!Q522)*Painel!$E$19))</f>
        <v>934343.747988221</v>
      </c>
      <c r="R523" s="15">
        <f>(Q523*EXP(Painel!$E$12-(Painel!$E$19^2)/2+NORMSINV(AleatProd!R522)*Painel!$E$19))</f>
        <v>939103.63840749394</v>
      </c>
      <c r="S523" s="15">
        <f>(R523*EXP(Painel!$E$12-(Painel!$E$19^2)/2+NORMSINV(AleatProd!S522)*Painel!$E$19))</f>
        <v>933392.52359156951</v>
      </c>
      <c r="T523" s="15">
        <f>(S523*EXP(Painel!$E$12-(Painel!$E$19^2)/2+NORMSINV(AleatProd!T522)*Painel!$E$19))</f>
        <v>923822.29826040403</v>
      </c>
      <c r="U523" s="15">
        <f>(T523*EXP(Painel!$E$12-(Painel!$E$19^2)/2+NORMSINV(AleatProd!U522)*Painel!$E$19))</f>
        <v>903409.90813745616</v>
      </c>
      <c r="V523" s="15">
        <f>(U523*EXP(Painel!$E$12-(Painel!$E$19^2)/2+NORMSINV(AleatProd!V522)*Painel!$E$19))</f>
        <v>900223.14856598037</v>
      </c>
    </row>
    <row r="524" spans="1:22" x14ac:dyDescent="0.25">
      <c r="A524">
        <v>521</v>
      </c>
      <c r="B524" s="2">
        <f>Painel!$B$6</f>
        <v>1000000</v>
      </c>
      <c r="C524" s="15">
        <f>(B524*EXP(Painel!$E$12-(Painel!$E$19^2)/2+NORMSINV(AleatProd!C523)*Painel!$E$19))</f>
        <v>998326.03650817776</v>
      </c>
      <c r="D524" s="15">
        <f>(C524*EXP(Painel!$E$12-(Painel!$E$19^2)/2+NORMSINV(AleatProd!D523)*Painel!$E$19))</f>
        <v>995255.29259591294</v>
      </c>
      <c r="E524" s="15">
        <f>(D524*EXP(Painel!$E$12-(Painel!$E$19^2)/2+NORMSINV(AleatProd!E523)*Painel!$E$19))</f>
        <v>979075.55840467871</v>
      </c>
      <c r="F524" s="15">
        <f>(E524*EXP(Painel!$E$12-(Painel!$E$19^2)/2+NORMSINV(AleatProd!F523)*Painel!$E$19))</f>
        <v>980679.21217879257</v>
      </c>
      <c r="G524" s="15">
        <f>(F524*EXP(Painel!$E$12-(Painel!$E$19^2)/2+NORMSINV(AleatProd!G523)*Painel!$E$19))</f>
        <v>994468.22815596475</v>
      </c>
      <c r="H524" s="15">
        <f>(G524*EXP(Painel!$E$12-(Painel!$E$19^2)/2+NORMSINV(AleatProd!H523)*Painel!$E$19))</f>
        <v>1003290.1083629715</v>
      </c>
      <c r="I524" s="15">
        <f>(H524*EXP(Painel!$E$12-(Painel!$E$19^2)/2+NORMSINV(AleatProd!I523)*Painel!$E$19))</f>
        <v>1003059.6142790817</v>
      </c>
      <c r="J524" s="15">
        <f>(I524*EXP(Painel!$E$12-(Painel!$E$19^2)/2+NORMSINV(AleatProd!J523)*Painel!$E$19))</f>
        <v>990120.0181177262</v>
      </c>
      <c r="K524" s="15">
        <f>(J524*EXP(Painel!$E$12-(Painel!$E$19^2)/2+NORMSINV(AleatProd!K523)*Painel!$E$19))</f>
        <v>985405.28183259536</v>
      </c>
      <c r="L524" s="15">
        <f>(K524*EXP(Painel!$E$12-(Painel!$E$19^2)/2+NORMSINV(AleatProd!L523)*Painel!$E$19))</f>
        <v>985923.28831267904</v>
      </c>
      <c r="M524" s="15">
        <f>(L524*EXP(Painel!$E$12-(Painel!$E$19^2)/2+NORMSINV(AleatProd!M523)*Painel!$E$19))</f>
        <v>984686.86606514896</v>
      </c>
      <c r="N524" s="15">
        <f>(M524*EXP(Painel!$E$12-(Painel!$E$19^2)/2+NORMSINV(AleatProd!N523)*Painel!$E$19))</f>
        <v>974137.48110918351</v>
      </c>
      <c r="O524" s="15">
        <f>(N524*EXP(Painel!$E$12-(Painel!$E$19^2)/2+NORMSINV(AleatProd!O523)*Painel!$E$19))</f>
        <v>984525.22320840158</v>
      </c>
      <c r="P524" s="15">
        <f>(O524*EXP(Painel!$E$12-(Painel!$E$19^2)/2+NORMSINV(AleatProd!P523)*Painel!$E$19))</f>
        <v>982341.38825669256</v>
      </c>
      <c r="Q524" s="15">
        <f>(P524*EXP(Painel!$E$12-(Painel!$E$19^2)/2+NORMSINV(AleatProd!Q523)*Painel!$E$19))</f>
        <v>987086.10834556364</v>
      </c>
      <c r="R524" s="15">
        <f>(Q524*EXP(Painel!$E$12-(Painel!$E$19^2)/2+NORMSINV(AleatProd!R523)*Painel!$E$19))</f>
        <v>984136.72196584742</v>
      </c>
      <c r="S524" s="15">
        <f>(R524*EXP(Painel!$E$12-(Painel!$E$19^2)/2+NORMSINV(AleatProd!S523)*Painel!$E$19))</f>
        <v>981515.53496365529</v>
      </c>
      <c r="T524" s="15">
        <f>(S524*EXP(Painel!$E$12-(Painel!$E$19^2)/2+NORMSINV(AleatProd!T523)*Painel!$E$19))</f>
        <v>979841.90663545846</v>
      </c>
      <c r="U524" s="15">
        <f>(T524*EXP(Painel!$E$12-(Painel!$E$19^2)/2+NORMSINV(AleatProd!U523)*Painel!$E$19))</f>
        <v>978484.99150775175</v>
      </c>
      <c r="V524" s="15">
        <f>(U524*EXP(Painel!$E$12-(Painel!$E$19^2)/2+NORMSINV(AleatProd!V523)*Painel!$E$19))</f>
        <v>972515.53717882093</v>
      </c>
    </row>
    <row r="525" spans="1:22" x14ac:dyDescent="0.25">
      <c r="A525">
        <v>522</v>
      </c>
      <c r="B525" s="2">
        <f>Painel!$B$6</f>
        <v>1000000</v>
      </c>
      <c r="C525" s="15">
        <f>(B525*EXP(Painel!$E$12-(Painel!$E$19^2)/2+NORMSINV(AleatProd!C524)*Painel!$E$19))</f>
        <v>993812.44944600319</v>
      </c>
      <c r="D525" s="15">
        <f>(C525*EXP(Painel!$E$12-(Painel!$E$19^2)/2+NORMSINV(AleatProd!D524)*Painel!$E$19))</f>
        <v>988552.72517535463</v>
      </c>
      <c r="E525" s="15">
        <f>(D525*EXP(Painel!$E$12-(Painel!$E$19^2)/2+NORMSINV(AleatProd!E524)*Painel!$E$19))</f>
        <v>1004709.0792272651</v>
      </c>
      <c r="F525" s="15">
        <f>(E525*EXP(Painel!$E$12-(Painel!$E$19^2)/2+NORMSINV(AleatProd!F524)*Painel!$E$19))</f>
        <v>1013439.6703341318</v>
      </c>
      <c r="G525" s="15">
        <f>(F525*EXP(Painel!$E$12-(Painel!$E$19^2)/2+NORMSINV(AleatProd!G524)*Painel!$E$19))</f>
        <v>1023209.0226615728</v>
      </c>
      <c r="H525" s="15">
        <f>(G525*EXP(Painel!$E$12-(Painel!$E$19^2)/2+NORMSINV(AleatProd!H524)*Painel!$E$19))</f>
        <v>1019921.7001769168</v>
      </c>
      <c r="I525" s="15">
        <f>(H525*EXP(Painel!$E$12-(Painel!$E$19^2)/2+NORMSINV(AleatProd!I524)*Painel!$E$19))</f>
        <v>1022178.3497998004</v>
      </c>
      <c r="J525" s="15">
        <f>(I525*EXP(Painel!$E$12-(Painel!$E$19^2)/2+NORMSINV(AleatProd!J524)*Painel!$E$19))</f>
        <v>1016996.115170018</v>
      </c>
      <c r="K525" s="15">
        <f>(J525*EXP(Painel!$E$12-(Painel!$E$19^2)/2+NORMSINV(AleatProd!K524)*Painel!$E$19))</f>
        <v>1016797.9228673097</v>
      </c>
      <c r="L525" s="15">
        <f>(K525*EXP(Painel!$E$12-(Painel!$E$19^2)/2+NORMSINV(AleatProd!L524)*Painel!$E$19))</f>
        <v>1003799.1516349111</v>
      </c>
      <c r="M525" s="15">
        <f>(L525*EXP(Painel!$E$12-(Painel!$E$19^2)/2+NORMSINV(AleatProd!M524)*Painel!$E$19))</f>
        <v>1006097.8369647436</v>
      </c>
      <c r="N525" s="15">
        <f>(M525*EXP(Painel!$E$12-(Painel!$E$19^2)/2+NORMSINV(AleatProd!N524)*Painel!$E$19))</f>
        <v>1003568.5487888384</v>
      </c>
      <c r="O525" s="15">
        <f>(N525*EXP(Painel!$E$12-(Painel!$E$19^2)/2+NORMSINV(AleatProd!O524)*Painel!$E$19))</f>
        <v>1002615.2058355869</v>
      </c>
      <c r="P525" s="15">
        <f>(O525*EXP(Painel!$E$12-(Painel!$E$19^2)/2+NORMSINV(AleatProd!P524)*Painel!$E$19))</f>
        <v>996840.0584802425</v>
      </c>
      <c r="Q525" s="15">
        <f>(P525*EXP(Painel!$E$12-(Painel!$E$19^2)/2+NORMSINV(AleatProd!Q524)*Painel!$E$19))</f>
        <v>987663.5817341099</v>
      </c>
      <c r="R525" s="15">
        <f>(Q525*EXP(Painel!$E$12-(Painel!$E$19^2)/2+NORMSINV(AleatProd!R524)*Painel!$E$19))</f>
        <v>974316.64945903094</v>
      </c>
      <c r="S525" s="15">
        <f>(R525*EXP(Painel!$E$12-(Painel!$E$19^2)/2+NORMSINV(AleatProd!S524)*Painel!$E$19))</f>
        <v>976805.95845211984</v>
      </c>
      <c r="T525" s="15">
        <f>(S525*EXP(Painel!$E$12-(Painel!$E$19^2)/2+NORMSINV(AleatProd!T524)*Painel!$E$19))</f>
        <v>971526.04464991391</v>
      </c>
      <c r="U525" s="15">
        <f>(T525*EXP(Painel!$E$12-(Painel!$E$19^2)/2+NORMSINV(AleatProd!U524)*Painel!$E$19))</f>
        <v>957776.54140468768</v>
      </c>
      <c r="V525" s="15">
        <f>(U525*EXP(Painel!$E$12-(Painel!$E$19^2)/2+NORMSINV(AleatProd!V524)*Painel!$E$19))</f>
        <v>948027.39472448768</v>
      </c>
    </row>
    <row r="526" spans="1:22" x14ac:dyDescent="0.25">
      <c r="A526">
        <v>523</v>
      </c>
      <c r="B526" s="2">
        <f>Painel!$B$6</f>
        <v>1000000</v>
      </c>
      <c r="C526" s="15">
        <f>(B526*EXP(Painel!$E$12-(Painel!$E$19^2)/2+NORMSINV(AleatProd!C525)*Painel!$E$19))</f>
        <v>986800.2832276487</v>
      </c>
      <c r="D526" s="15">
        <f>(C526*EXP(Painel!$E$12-(Painel!$E$19^2)/2+NORMSINV(AleatProd!D525)*Painel!$E$19))</f>
        <v>976715.78723727225</v>
      </c>
      <c r="E526" s="15">
        <f>(D526*EXP(Painel!$E$12-(Painel!$E$19^2)/2+NORMSINV(AleatProd!E525)*Painel!$E$19))</f>
        <v>960997.55097630003</v>
      </c>
      <c r="F526" s="15">
        <f>(E526*EXP(Painel!$E$12-(Painel!$E$19^2)/2+NORMSINV(AleatProd!F525)*Painel!$E$19))</f>
        <v>960540.2734432295</v>
      </c>
      <c r="G526" s="15">
        <f>(F526*EXP(Painel!$E$12-(Painel!$E$19^2)/2+NORMSINV(AleatProd!G525)*Painel!$E$19))</f>
        <v>972661.48832292587</v>
      </c>
      <c r="H526" s="15">
        <f>(G526*EXP(Painel!$E$12-(Painel!$E$19^2)/2+NORMSINV(AleatProd!H525)*Painel!$E$19))</f>
        <v>965204.97869334929</v>
      </c>
      <c r="I526" s="15">
        <f>(H526*EXP(Painel!$E$12-(Painel!$E$19^2)/2+NORMSINV(AleatProd!I525)*Painel!$E$19))</f>
        <v>960082.25663376763</v>
      </c>
      <c r="J526" s="15">
        <f>(I526*EXP(Painel!$E$12-(Painel!$E$19^2)/2+NORMSINV(AleatProd!J525)*Painel!$E$19))</f>
        <v>932047.21730659704</v>
      </c>
      <c r="K526" s="15">
        <f>(J526*EXP(Painel!$E$12-(Painel!$E$19^2)/2+NORMSINV(AleatProd!K525)*Painel!$E$19))</f>
        <v>924919.17286704469</v>
      </c>
      <c r="L526" s="15">
        <f>(K526*EXP(Painel!$E$12-(Painel!$E$19^2)/2+NORMSINV(AleatProd!L525)*Painel!$E$19))</f>
        <v>930835.45649725618</v>
      </c>
      <c r="M526" s="15">
        <f>(L526*EXP(Painel!$E$12-(Painel!$E$19^2)/2+NORMSINV(AleatProd!M525)*Painel!$E$19))</f>
        <v>934340.4961424463</v>
      </c>
      <c r="N526" s="15">
        <f>(M526*EXP(Painel!$E$12-(Painel!$E$19^2)/2+NORMSINV(AleatProd!N525)*Painel!$E$19))</f>
        <v>940014.34704373754</v>
      </c>
      <c r="O526" s="15">
        <f>(N526*EXP(Painel!$E$12-(Painel!$E$19^2)/2+NORMSINV(AleatProd!O525)*Painel!$E$19))</f>
        <v>932100.03233831527</v>
      </c>
      <c r="P526" s="15">
        <f>(O526*EXP(Painel!$E$12-(Painel!$E$19^2)/2+NORMSINV(AleatProd!P525)*Painel!$E$19))</f>
        <v>939473.27402620681</v>
      </c>
      <c r="Q526" s="15">
        <f>(P526*EXP(Painel!$E$12-(Painel!$E$19^2)/2+NORMSINV(AleatProd!Q525)*Painel!$E$19))</f>
        <v>944775.2324440477</v>
      </c>
      <c r="R526" s="15">
        <f>(Q526*EXP(Painel!$E$12-(Painel!$E$19^2)/2+NORMSINV(AleatProd!R525)*Painel!$E$19))</f>
        <v>920463.55332201545</v>
      </c>
      <c r="S526" s="15">
        <f>(R526*EXP(Painel!$E$12-(Painel!$E$19^2)/2+NORMSINV(AleatProd!S525)*Painel!$E$19))</f>
        <v>918527.03599890205</v>
      </c>
      <c r="T526" s="15">
        <f>(S526*EXP(Painel!$E$12-(Painel!$E$19^2)/2+NORMSINV(AleatProd!T525)*Painel!$E$19))</f>
        <v>910872.89430417935</v>
      </c>
      <c r="U526" s="15">
        <f>(T526*EXP(Painel!$E$12-(Painel!$E$19^2)/2+NORMSINV(AleatProd!U525)*Painel!$E$19))</f>
        <v>917759.50685674849</v>
      </c>
      <c r="V526" s="15">
        <f>(U526*EXP(Painel!$E$12-(Painel!$E$19^2)/2+NORMSINV(AleatProd!V525)*Painel!$E$19))</f>
        <v>908462.49355850206</v>
      </c>
    </row>
    <row r="527" spans="1:22" x14ac:dyDescent="0.25">
      <c r="A527">
        <v>524</v>
      </c>
      <c r="B527" s="2">
        <f>Painel!$B$6</f>
        <v>1000000</v>
      </c>
      <c r="C527" s="15">
        <f>(B527*EXP(Painel!$E$12-(Painel!$E$19^2)/2+NORMSINV(AleatProd!C526)*Painel!$E$19))</f>
        <v>992471.13360866241</v>
      </c>
      <c r="D527" s="15">
        <f>(C527*EXP(Painel!$E$12-(Painel!$E$19^2)/2+NORMSINV(AleatProd!D526)*Painel!$E$19))</f>
        <v>989183.19340132887</v>
      </c>
      <c r="E527" s="15">
        <f>(D527*EXP(Painel!$E$12-(Painel!$E$19^2)/2+NORMSINV(AleatProd!E526)*Painel!$E$19))</f>
        <v>995511.55998116022</v>
      </c>
      <c r="F527" s="15">
        <f>(E527*EXP(Painel!$E$12-(Painel!$E$19^2)/2+NORMSINV(AleatProd!F526)*Painel!$E$19))</f>
        <v>999913.83442717162</v>
      </c>
      <c r="G527" s="15">
        <f>(F527*EXP(Painel!$E$12-(Painel!$E$19^2)/2+NORMSINV(AleatProd!G526)*Painel!$E$19))</f>
        <v>988803.75974314252</v>
      </c>
      <c r="H527" s="15">
        <f>(G527*EXP(Painel!$E$12-(Painel!$E$19^2)/2+NORMSINV(AleatProd!H526)*Painel!$E$19))</f>
        <v>996412.24255472398</v>
      </c>
      <c r="I527" s="15">
        <f>(H527*EXP(Painel!$E$12-(Painel!$E$19^2)/2+NORMSINV(AleatProd!I526)*Painel!$E$19))</f>
        <v>998757.49744750198</v>
      </c>
      <c r="J527" s="15">
        <f>(I527*EXP(Painel!$E$12-(Painel!$E$19^2)/2+NORMSINV(AleatProd!J526)*Painel!$E$19))</f>
        <v>1005223.9496293502</v>
      </c>
      <c r="K527" s="15">
        <f>(J527*EXP(Painel!$E$12-(Painel!$E$19^2)/2+NORMSINV(AleatProd!K526)*Painel!$E$19))</f>
        <v>1005294.2808354023</v>
      </c>
      <c r="L527" s="15">
        <f>(K527*EXP(Painel!$E$12-(Painel!$E$19^2)/2+NORMSINV(AleatProd!L526)*Painel!$E$19))</f>
        <v>996696.92138169112</v>
      </c>
      <c r="M527" s="15">
        <f>(L527*EXP(Painel!$E$12-(Painel!$E$19^2)/2+NORMSINV(AleatProd!M526)*Painel!$E$19))</f>
        <v>995183.23745819274</v>
      </c>
      <c r="N527" s="15">
        <f>(M527*EXP(Painel!$E$12-(Painel!$E$19^2)/2+NORMSINV(AleatProd!N526)*Painel!$E$19))</f>
        <v>987567.84000557207</v>
      </c>
      <c r="O527" s="15">
        <f>(N527*EXP(Painel!$E$12-(Painel!$E$19^2)/2+NORMSINV(AleatProd!O526)*Painel!$E$19))</f>
        <v>993713.44037268346</v>
      </c>
      <c r="P527" s="15">
        <f>(O527*EXP(Painel!$E$12-(Painel!$E$19^2)/2+NORMSINV(AleatProd!P526)*Painel!$E$19))</f>
        <v>1005929.8328917</v>
      </c>
      <c r="Q527" s="15">
        <f>(P527*EXP(Painel!$E$12-(Painel!$E$19^2)/2+NORMSINV(AleatProd!Q526)*Painel!$E$19))</f>
        <v>1015052.305722967</v>
      </c>
      <c r="R527" s="15">
        <f>(Q527*EXP(Painel!$E$12-(Painel!$E$19^2)/2+NORMSINV(AleatProd!R526)*Painel!$E$19))</f>
        <v>1004401.6625569384</v>
      </c>
      <c r="S527" s="15">
        <f>(R527*EXP(Painel!$E$12-(Painel!$E$19^2)/2+NORMSINV(AleatProd!S526)*Painel!$E$19))</f>
        <v>1006369.704092062</v>
      </c>
      <c r="T527" s="15">
        <f>(S527*EXP(Painel!$E$12-(Painel!$E$19^2)/2+NORMSINV(AleatProd!T526)*Painel!$E$19))</f>
        <v>1012986.9157348648</v>
      </c>
      <c r="U527" s="15">
        <f>(T527*EXP(Painel!$E$12-(Painel!$E$19^2)/2+NORMSINV(AleatProd!U526)*Painel!$E$19))</f>
        <v>1009083.0770134761</v>
      </c>
      <c r="V527" s="15">
        <f>(U527*EXP(Painel!$E$12-(Painel!$E$19^2)/2+NORMSINV(AleatProd!V526)*Painel!$E$19))</f>
        <v>1008627.3335528458</v>
      </c>
    </row>
    <row r="528" spans="1:22" x14ac:dyDescent="0.25">
      <c r="A528">
        <v>525</v>
      </c>
      <c r="B528" s="2">
        <f>Painel!$B$6</f>
        <v>1000000</v>
      </c>
      <c r="C528" s="15">
        <f>(B528*EXP(Painel!$E$12-(Painel!$E$19^2)/2+NORMSINV(AleatProd!C527)*Painel!$E$19))</f>
        <v>981507.73760910693</v>
      </c>
      <c r="D528" s="15">
        <f>(C528*EXP(Painel!$E$12-(Painel!$E$19^2)/2+NORMSINV(AleatProd!D527)*Painel!$E$19))</f>
        <v>966587.7774346238</v>
      </c>
      <c r="E528" s="15">
        <f>(D528*EXP(Painel!$E$12-(Painel!$E$19^2)/2+NORMSINV(AleatProd!E527)*Painel!$E$19))</f>
        <v>960614.86646636541</v>
      </c>
      <c r="F528" s="15">
        <f>(E528*EXP(Painel!$E$12-(Painel!$E$19^2)/2+NORMSINV(AleatProd!F527)*Painel!$E$19))</f>
        <v>941648.7256837911</v>
      </c>
      <c r="G528" s="15">
        <f>(F528*EXP(Painel!$E$12-(Painel!$E$19^2)/2+NORMSINV(AleatProd!G527)*Painel!$E$19))</f>
        <v>944557.72888230835</v>
      </c>
      <c r="H528" s="15">
        <f>(G528*EXP(Painel!$E$12-(Painel!$E$19^2)/2+NORMSINV(AleatProd!H527)*Painel!$E$19))</f>
        <v>943728.9156294897</v>
      </c>
      <c r="I528" s="15">
        <f>(H528*EXP(Painel!$E$12-(Painel!$E$19^2)/2+NORMSINV(AleatProd!I527)*Painel!$E$19))</f>
        <v>943781.34045442112</v>
      </c>
      <c r="J528" s="15">
        <f>(I528*EXP(Painel!$E$12-(Painel!$E$19^2)/2+NORMSINV(AleatProd!J527)*Painel!$E$19))</f>
        <v>931121.42460700509</v>
      </c>
      <c r="K528" s="15">
        <f>(J528*EXP(Painel!$E$12-(Painel!$E$19^2)/2+NORMSINV(AleatProd!K527)*Painel!$E$19))</f>
        <v>936581.91041751532</v>
      </c>
      <c r="L528" s="15">
        <f>(K528*EXP(Painel!$E$12-(Painel!$E$19^2)/2+NORMSINV(AleatProd!L527)*Painel!$E$19))</f>
        <v>933210.89452936465</v>
      </c>
      <c r="M528" s="15">
        <f>(L528*EXP(Painel!$E$12-(Painel!$E$19^2)/2+NORMSINV(AleatProd!M527)*Painel!$E$19))</f>
        <v>947506.04153669986</v>
      </c>
      <c r="N528" s="15">
        <f>(M528*EXP(Painel!$E$12-(Painel!$E$19^2)/2+NORMSINV(AleatProd!N527)*Painel!$E$19))</f>
        <v>946827.83737592923</v>
      </c>
      <c r="O528" s="15">
        <f>(N528*EXP(Painel!$E$12-(Painel!$E$19^2)/2+NORMSINV(AleatProd!O527)*Painel!$E$19))</f>
        <v>944911.17383020732</v>
      </c>
      <c r="P528" s="15">
        <f>(O528*EXP(Painel!$E$12-(Painel!$E$19^2)/2+NORMSINV(AleatProd!P527)*Painel!$E$19))</f>
        <v>946380.19107876963</v>
      </c>
      <c r="Q528" s="15">
        <f>(P528*EXP(Painel!$E$12-(Painel!$E$19^2)/2+NORMSINV(AleatProd!Q527)*Painel!$E$19))</f>
        <v>946982.91042425518</v>
      </c>
      <c r="R528" s="15">
        <f>(Q528*EXP(Painel!$E$12-(Painel!$E$19^2)/2+NORMSINV(AleatProd!R527)*Painel!$E$19))</f>
        <v>941219.39347989124</v>
      </c>
      <c r="S528" s="15">
        <f>(R528*EXP(Painel!$E$12-(Painel!$E$19^2)/2+NORMSINV(AleatProd!S527)*Painel!$E$19))</f>
        <v>943788.25858956296</v>
      </c>
      <c r="T528" s="15">
        <f>(S528*EXP(Painel!$E$12-(Painel!$E$19^2)/2+NORMSINV(AleatProd!T527)*Painel!$E$19))</f>
        <v>939191.65616265812</v>
      </c>
      <c r="U528" s="15">
        <f>(T528*EXP(Painel!$E$12-(Painel!$E$19^2)/2+NORMSINV(AleatProd!U527)*Painel!$E$19))</f>
        <v>941443.57343207044</v>
      </c>
      <c r="V528" s="15">
        <f>(U528*EXP(Painel!$E$12-(Painel!$E$19^2)/2+NORMSINV(AleatProd!V527)*Painel!$E$19))</f>
        <v>934621.25158507656</v>
      </c>
    </row>
    <row r="529" spans="1:22" x14ac:dyDescent="0.25">
      <c r="A529">
        <v>526</v>
      </c>
      <c r="B529" s="2">
        <f>Painel!$B$6</f>
        <v>1000000</v>
      </c>
      <c r="C529" s="15">
        <f>(B529*EXP(Painel!$E$12-(Painel!$E$19^2)/2+NORMSINV(AleatProd!C528)*Painel!$E$19))</f>
        <v>1010821.6951362998</v>
      </c>
      <c r="D529" s="15">
        <f>(C529*EXP(Painel!$E$12-(Painel!$E$19^2)/2+NORMSINV(AleatProd!D528)*Painel!$E$19))</f>
        <v>999634.12306256196</v>
      </c>
      <c r="E529" s="15">
        <f>(D529*EXP(Painel!$E$12-(Painel!$E$19^2)/2+NORMSINV(AleatProd!E528)*Painel!$E$19))</f>
        <v>1011603.9585206205</v>
      </c>
      <c r="F529" s="15">
        <f>(E529*EXP(Painel!$E$12-(Painel!$E$19^2)/2+NORMSINV(AleatProd!F528)*Painel!$E$19))</f>
        <v>992765.5881516292</v>
      </c>
      <c r="G529" s="15">
        <f>(F529*EXP(Painel!$E$12-(Painel!$E$19^2)/2+NORMSINV(AleatProd!G528)*Painel!$E$19))</f>
        <v>992231.36844040197</v>
      </c>
      <c r="H529" s="15">
        <f>(G529*EXP(Painel!$E$12-(Painel!$E$19^2)/2+NORMSINV(AleatProd!H528)*Painel!$E$19))</f>
        <v>1001148.6968442126</v>
      </c>
      <c r="I529" s="15">
        <f>(H529*EXP(Painel!$E$12-(Painel!$E$19^2)/2+NORMSINV(AleatProd!I528)*Painel!$E$19))</f>
        <v>1002635.2914363237</v>
      </c>
      <c r="J529" s="15">
        <f>(I529*EXP(Painel!$E$12-(Painel!$E$19^2)/2+NORMSINV(AleatProd!J528)*Painel!$E$19))</f>
        <v>1008262.249158232</v>
      </c>
      <c r="K529" s="15">
        <f>(J529*EXP(Painel!$E$12-(Painel!$E$19^2)/2+NORMSINV(AleatProd!K528)*Painel!$E$19))</f>
        <v>997769.23160049343</v>
      </c>
      <c r="L529" s="15">
        <f>(K529*EXP(Painel!$E$12-(Painel!$E$19^2)/2+NORMSINV(AleatProd!L528)*Painel!$E$19))</f>
        <v>991333.99414794578</v>
      </c>
      <c r="M529" s="15">
        <f>(L529*EXP(Painel!$E$12-(Painel!$E$19^2)/2+NORMSINV(AleatProd!M528)*Painel!$E$19))</f>
        <v>1001002.3939022792</v>
      </c>
      <c r="N529" s="15">
        <f>(M529*EXP(Painel!$E$12-(Painel!$E$19^2)/2+NORMSINV(AleatProd!N528)*Painel!$E$19))</f>
        <v>995706.23316203232</v>
      </c>
      <c r="O529" s="15">
        <f>(N529*EXP(Painel!$E$12-(Painel!$E$19^2)/2+NORMSINV(AleatProd!O528)*Painel!$E$19))</f>
        <v>983894.0264637525</v>
      </c>
      <c r="P529" s="15">
        <f>(O529*EXP(Painel!$E$12-(Painel!$E$19^2)/2+NORMSINV(AleatProd!P528)*Painel!$E$19))</f>
        <v>976253.64838474931</v>
      </c>
      <c r="Q529" s="15">
        <f>(P529*EXP(Painel!$E$12-(Painel!$E$19^2)/2+NORMSINV(AleatProd!Q528)*Painel!$E$19))</f>
        <v>989434.3733863174</v>
      </c>
      <c r="R529" s="15">
        <f>(Q529*EXP(Painel!$E$12-(Painel!$E$19^2)/2+NORMSINV(AleatProd!R528)*Painel!$E$19))</f>
        <v>989612.6767416778</v>
      </c>
      <c r="S529" s="15">
        <f>(R529*EXP(Painel!$E$12-(Painel!$E$19^2)/2+NORMSINV(AleatProd!S528)*Painel!$E$19))</f>
        <v>993335.66298672557</v>
      </c>
      <c r="T529" s="15">
        <f>(S529*EXP(Painel!$E$12-(Painel!$E$19^2)/2+NORMSINV(AleatProd!T528)*Painel!$E$19))</f>
        <v>996197.78203505266</v>
      </c>
      <c r="U529" s="15">
        <f>(T529*EXP(Painel!$E$12-(Painel!$E$19^2)/2+NORMSINV(AleatProd!U528)*Painel!$E$19))</f>
        <v>995729.90005943598</v>
      </c>
      <c r="V529" s="15">
        <f>(U529*EXP(Painel!$E$12-(Painel!$E$19^2)/2+NORMSINV(AleatProd!V528)*Painel!$E$19))</f>
        <v>997618.24389043415</v>
      </c>
    </row>
    <row r="530" spans="1:22" x14ac:dyDescent="0.25">
      <c r="A530">
        <v>527</v>
      </c>
      <c r="B530" s="2">
        <f>Painel!$B$6</f>
        <v>1000000</v>
      </c>
      <c r="C530" s="15">
        <f>(B530*EXP(Painel!$E$12-(Painel!$E$19^2)/2+NORMSINV(AleatProd!C529)*Painel!$E$19))</f>
        <v>988194.98602539743</v>
      </c>
      <c r="D530" s="15">
        <f>(C530*EXP(Painel!$E$12-(Painel!$E$19^2)/2+NORMSINV(AleatProd!D529)*Painel!$E$19))</f>
        <v>977416.7721312592</v>
      </c>
      <c r="E530" s="15">
        <f>(D530*EXP(Painel!$E$12-(Painel!$E$19^2)/2+NORMSINV(AleatProd!E529)*Painel!$E$19))</f>
        <v>965677.76250431163</v>
      </c>
      <c r="F530" s="15">
        <f>(E530*EXP(Painel!$E$12-(Painel!$E$19^2)/2+NORMSINV(AleatProd!F529)*Painel!$E$19))</f>
        <v>964529.45527500997</v>
      </c>
      <c r="G530" s="15">
        <f>(F530*EXP(Painel!$E$12-(Painel!$E$19^2)/2+NORMSINV(AleatProd!G529)*Painel!$E$19))</f>
        <v>960543.89018914651</v>
      </c>
      <c r="H530" s="15">
        <f>(G530*EXP(Painel!$E$12-(Painel!$E$19^2)/2+NORMSINV(AleatProd!H529)*Painel!$E$19))</f>
        <v>963326.81034636602</v>
      </c>
      <c r="I530" s="15">
        <f>(H530*EXP(Painel!$E$12-(Painel!$E$19^2)/2+NORMSINV(AleatProd!I529)*Painel!$E$19))</f>
        <v>966329.57004269306</v>
      </c>
      <c r="J530" s="15">
        <f>(I530*EXP(Painel!$E$12-(Painel!$E$19^2)/2+NORMSINV(AleatProd!J529)*Painel!$E$19))</f>
        <v>984045.30027981405</v>
      </c>
      <c r="K530" s="15">
        <f>(J530*EXP(Painel!$E$12-(Painel!$E$19^2)/2+NORMSINV(AleatProd!K529)*Painel!$E$19))</f>
        <v>981650.42909165646</v>
      </c>
      <c r="L530" s="15">
        <f>(K530*EXP(Painel!$E$12-(Painel!$E$19^2)/2+NORMSINV(AleatProd!L529)*Painel!$E$19))</f>
        <v>979230.92639170808</v>
      </c>
      <c r="M530" s="15">
        <f>(L530*EXP(Painel!$E$12-(Painel!$E$19^2)/2+NORMSINV(AleatProd!M529)*Painel!$E$19))</f>
        <v>974485.5742834839</v>
      </c>
      <c r="N530" s="15">
        <f>(M530*EXP(Painel!$E$12-(Painel!$E$19^2)/2+NORMSINV(AleatProd!N529)*Painel!$E$19))</f>
        <v>981503.77400278184</v>
      </c>
      <c r="O530" s="15">
        <f>(N530*EXP(Painel!$E$12-(Painel!$E$19^2)/2+NORMSINV(AleatProd!O529)*Painel!$E$19))</f>
        <v>983044.18165310484</v>
      </c>
      <c r="P530" s="15">
        <f>(O530*EXP(Painel!$E$12-(Painel!$E$19^2)/2+NORMSINV(AleatProd!P529)*Painel!$E$19))</f>
        <v>970337.7713506273</v>
      </c>
      <c r="Q530" s="15">
        <f>(P530*EXP(Painel!$E$12-(Painel!$E$19^2)/2+NORMSINV(AleatProd!Q529)*Painel!$E$19))</f>
        <v>962072.80180399213</v>
      </c>
      <c r="R530" s="15">
        <f>(Q530*EXP(Painel!$E$12-(Painel!$E$19^2)/2+NORMSINV(AleatProd!R529)*Painel!$E$19))</f>
        <v>985673.55669306754</v>
      </c>
      <c r="S530" s="15">
        <f>(R530*EXP(Painel!$E$12-(Painel!$E$19^2)/2+NORMSINV(AleatProd!S529)*Painel!$E$19))</f>
        <v>971244.90416363801</v>
      </c>
      <c r="T530" s="15">
        <f>(S530*EXP(Painel!$E$12-(Painel!$E$19^2)/2+NORMSINV(AleatProd!T529)*Painel!$E$19))</f>
        <v>983768.50861265126</v>
      </c>
      <c r="U530" s="15">
        <f>(T530*EXP(Painel!$E$12-(Painel!$E$19^2)/2+NORMSINV(AleatProd!U529)*Painel!$E$19))</f>
        <v>975782.00801526546</v>
      </c>
      <c r="V530" s="15">
        <f>(U530*EXP(Painel!$E$12-(Painel!$E$19^2)/2+NORMSINV(AleatProd!V529)*Painel!$E$19))</f>
        <v>975635.29703116673</v>
      </c>
    </row>
    <row r="531" spans="1:22" x14ac:dyDescent="0.25">
      <c r="A531">
        <v>528</v>
      </c>
      <c r="B531" s="2">
        <f>Painel!$B$6</f>
        <v>1000000</v>
      </c>
      <c r="C531" s="15">
        <f>(B531*EXP(Painel!$E$12-(Painel!$E$19^2)/2+NORMSINV(AleatProd!C530)*Painel!$E$19))</f>
        <v>994536.51559979504</v>
      </c>
      <c r="D531" s="15">
        <f>(C531*EXP(Painel!$E$12-(Painel!$E$19^2)/2+NORMSINV(AleatProd!D530)*Painel!$E$19))</f>
        <v>1006551.1591985464</v>
      </c>
      <c r="E531" s="15">
        <f>(D531*EXP(Painel!$E$12-(Painel!$E$19^2)/2+NORMSINV(AleatProd!E530)*Painel!$E$19))</f>
        <v>995455.45898949902</v>
      </c>
      <c r="F531" s="15">
        <f>(E531*EXP(Painel!$E$12-(Painel!$E$19^2)/2+NORMSINV(AleatProd!F530)*Painel!$E$19))</f>
        <v>987237.39012726641</v>
      </c>
      <c r="G531" s="15">
        <f>(F531*EXP(Painel!$E$12-(Painel!$E$19^2)/2+NORMSINV(AleatProd!G530)*Painel!$E$19))</f>
        <v>982724.28041774128</v>
      </c>
      <c r="H531" s="15">
        <f>(G531*EXP(Painel!$E$12-(Painel!$E$19^2)/2+NORMSINV(AleatProd!H530)*Painel!$E$19))</f>
        <v>961712.57011736697</v>
      </c>
      <c r="I531" s="15">
        <f>(H531*EXP(Painel!$E$12-(Painel!$E$19^2)/2+NORMSINV(AleatProd!I530)*Painel!$E$19))</f>
        <v>979972.74078670191</v>
      </c>
      <c r="J531" s="15">
        <f>(I531*EXP(Painel!$E$12-(Painel!$E$19^2)/2+NORMSINV(AleatProd!J530)*Painel!$E$19))</f>
        <v>969287.34140424931</v>
      </c>
      <c r="K531" s="15">
        <f>(J531*EXP(Painel!$E$12-(Painel!$E$19^2)/2+NORMSINV(AleatProd!K530)*Painel!$E$19))</f>
        <v>984776.47591794853</v>
      </c>
      <c r="L531" s="15">
        <f>(K531*EXP(Painel!$E$12-(Painel!$E$19^2)/2+NORMSINV(AleatProd!L530)*Painel!$E$19))</f>
        <v>998020.78471872269</v>
      </c>
      <c r="M531" s="15">
        <f>(L531*EXP(Painel!$E$12-(Painel!$E$19^2)/2+NORMSINV(AleatProd!M530)*Painel!$E$19))</f>
        <v>997750.64351869177</v>
      </c>
      <c r="N531" s="15">
        <f>(M531*EXP(Painel!$E$12-(Painel!$E$19^2)/2+NORMSINV(AleatProd!N530)*Painel!$E$19))</f>
        <v>987748.94546890154</v>
      </c>
      <c r="O531" s="15">
        <f>(N531*EXP(Painel!$E$12-(Painel!$E$19^2)/2+NORMSINV(AleatProd!O530)*Painel!$E$19))</f>
        <v>980259.20510791161</v>
      </c>
      <c r="P531" s="15">
        <f>(O531*EXP(Painel!$E$12-(Painel!$E$19^2)/2+NORMSINV(AleatProd!P530)*Painel!$E$19))</f>
        <v>985265.73660946125</v>
      </c>
      <c r="Q531" s="15">
        <f>(P531*EXP(Painel!$E$12-(Painel!$E$19^2)/2+NORMSINV(AleatProd!Q530)*Painel!$E$19))</f>
        <v>982636.49796551408</v>
      </c>
      <c r="R531" s="15">
        <f>(Q531*EXP(Painel!$E$12-(Painel!$E$19^2)/2+NORMSINV(AleatProd!R530)*Painel!$E$19))</f>
        <v>995037.7431033788</v>
      </c>
      <c r="S531" s="15">
        <f>(R531*EXP(Painel!$E$12-(Painel!$E$19^2)/2+NORMSINV(AleatProd!S530)*Painel!$E$19))</f>
        <v>995575.3024755785</v>
      </c>
      <c r="T531" s="15">
        <f>(S531*EXP(Painel!$E$12-(Painel!$E$19^2)/2+NORMSINV(AleatProd!T530)*Painel!$E$19))</f>
        <v>995681.79779440444</v>
      </c>
      <c r="U531" s="15">
        <f>(T531*EXP(Painel!$E$12-(Painel!$E$19^2)/2+NORMSINV(AleatProd!U530)*Painel!$E$19))</f>
        <v>996827.7527065922</v>
      </c>
      <c r="V531" s="15">
        <f>(U531*EXP(Painel!$E$12-(Painel!$E$19^2)/2+NORMSINV(AleatProd!V530)*Painel!$E$19))</f>
        <v>1016211.2431055864</v>
      </c>
    </row>
    <row r="532" spans="1:22" x14ac:dyDescent="0.25">
      <c r="A532">
        <v>529</v>
      </c>
      <c r="B532" s="2">
        <f>Painel!$B$6</f>
        <v>1000000</v>
      </c>
      <c r="C532" s="15">
        <f>(B532*EXP(Painel!$E$12-(Painel!$E$19^2)/2+NORMSINV(AleatProd!C531)*Painel!$E$19))</f>
        <v>995737.78093404963</v>
      </c>
      <c r="D532" s="15">
        <f>(C532*EXP(Painel!$E$12-(Painel!$E$19^2)/2+NORMSINV(AleatProd!D531)*Painel!$E$19))</f>
        <v>993545.90412196831</v>
      </c>
      <c r="E532" s="15">
        <f>(D532*EXP(Painel!$E$12-(Painel!$E$19^2)/2+NORMSINV(AleatProd!E531)*Painel!$E$19))</f>
        <v>996232.72505077964</v>
      </c>
      <c r="F532" s="15">
        <f>(E532*EXP(Painel!$E$12-(Painel!$E$19^2)/2+NORMSINV(AleatProd!F531)*Painel!$E$19))</f>
        <v>988795.83759639121</v>
      </c>
      <c r="G532" s="15">
        <f>(F532*EXP(Painel!$E$12-(Painel!$E$19^2)/2+NORMSINV(AleatProd!G531)*Painel!$E$19))</f>
        <v>991599.25588905159</v>
      </c>
      <c r="H532" s="15">
        <f>(G532*EXP(Painel!$E$12-(Painel!$E$19^2)/2+NORMSINV(AleatProd!H531)*Painel!$E$19))</f>
        <v>994670.14758049767</v>
      </c>
      <c r="I532" s="15">
        <f>(H532*EXP(Painel!$E$12-(Painel!$E$19^2)/2+NORMSINV(AleatProd!I531)*Painel!$E$19))</f>
        <v>991354.96700271452</v>
      </c>
      <c r="J532" s="15">
        <f>(I532*EXP(Painel!$E$12-(Painel!$E$19^2)/2+NORMSINV(AleatProd!J531)*Painel!$E$19))</f>
        <v>991865.19073723536</v>
      </c>
      <c r="K532" s="15">
        <f>(J532*EXP(Painel!$E$12-(Painel!$E$19^2)/2+NORMSINV(AleatProd!K531)*Painel!$E$19))</f>
        <v>1004108.1792045344</v>
      </c>
      <c r="L532" s="15">
        <f>(K532*EXP(Painel!$E$12-(Painel!$E$19^2)/2+NORMSINV(AleatProd!L531)*Painel!$E$19))</f>
        <v>997220.73861754686</v>
      </c>
      <c r="M532" s="15">
        <f>(L532*EXP(Painel!$E$12-(Painel!$E$19^2)/2+NORMSINV(AleatProd!M531)*Painel!$E$19))</f>
        <v>995642.84937709442</v>
      </c>
      <c r="N532" s="15">
        <f>(M532*EXP(Painel!$E$12-(Painel!$E$19^2)/2+NORMSINV(AleatProd!N531)*Painel!$E$19))</f>
        <v>987100.20047742757</v>
      </c>
      <c r="O532" s="15">
        <f>(N532*EXP(Painel!$E$12-(Painel!$E$19^2)/2+NORMSINV(AleatProd!O531)*Painel!$E$19))</f>
        <v>995670.37606795575</v>
      </c>
      <c r="P532" s="15">
        <f>(O532*EXP(Painel!$E$12-(Painel!$E$19^2)/2+NORMSINV(AleatProd!P531)*Painel!$E$19))</f>
        <v>999860.8863783048</v>
      </c>
      <c r="Q532" s="15">
        <f>(P532*EXP(Painel!$E$12-(Painel!$E$19^2)/2+NORMSINV(AleatProd!Q531)*Painel!$E$19))</f>
        <v>1003416.5923727718</v>
      </c>
      <c r="R532" s="15">
        <f>(Q532*EXP(Painel!$E$12-(Painel!$E$19^2)/2+NORMSINV(AleatProd!R531)*Painel!$E$19))</f>
        <v>990282.91130886273</v>
      </c>
      <c r="S532" s="15">
        <f>(R532*EXP(Painel!$E$12-(Painel!$E$19^2)/2+NORMSINV(AleatProd!S531)*Painel!$E$19))</f>
        <v>993702.57289150276</v>
      </c>
      <c r="T532" s="15">
        <f>(S532*EXP(Painel!$E$12-(Painel!$E$19^2)/2+NORMSINV(AleatProd!T531)*Painel!$E$19))</f>
        <v>979551.10351490881</v>
      </c>
      <c r="U532" s="15">
        <f>(T532*EXP(Painel!$E$12-(Painel!$E$19^2)/2+NORMSINV(AleatProd!U531)*Painel!$E$19))</f>
        <v>964678.9130164755</v>
      </c>
      <c r="V532" s="15">
        <f>(U532*EXP(Painel!$E$12-(Painel!$E$19^2)/2+NORMSINV(AleatProd!V531)*Painel!$E$19))</f>
        <v>969712.9163648939</v>
      </c>
    </row>
    <row r="533" spans="1:22" x14ac:dyDescent="0.25">
      <c r="A533">
        <v>530</v>
      </c>
      <c r="B533" s="2">
        <f>Painel!$B$6</f>
        <v>1000000</v>
      </c>
      <c r="C533" s="15">
        <f>(B533*EXP(Painel!$E$12-(Painel!$E$19^2)/2+NORMSINV(AleatProd!C532)*Painel!$E$19))</f>
        <v>998977.26842685265</v>
      </c>
      <c r="D533" s="15">
        <f>(C533*EXP(Painel!$E$12-(Painel!$E$19^2)/2+NORMSINV(AleatProd!D532)*Painel!$E$19))</f>
        <v>994172.22721998487</v>
      </c>
      <c r="E533" s="15">
        <f>(D533*EXP(Painel!$E$12-(Painel!$E$19^2)/2+NORMSINV(AleatProd!E532)*Painel!$E$19))</f>
        <v>995435.45841177274</v>
      </c>
      <c r="F533" s="15">
        <f>(E533*EXP(Painel!$E$12-(Painel!$E$19^2)/2+NORMSINV(AleatProd!F532)*Painel!$E$19))</f>
        <v>983335.62508649449</v>
      </c>
      <c r="G533" s="15">
        <f>(F533*EXP(Painel!$E$12-(Painel!$E$19^2)/2+NORMSINV(AleatProd!G532)*Painel!$E$19))</f>
        <v>984902.49217581667</v>
      </c>
      <c r="H533" s="15">
        <f>(G533*EXP(Painel!$E$12-(Painel!$E$19^2)/2+NORMSINV(AleatProd!H532)*Painel!$E$19))</f>
        <v>981633.08966672048</v>
      </c>
      <c r="I533" s="15">
        <f>(H533*EXP(Painel!$E$12-(Painel!$E$19^2)/2+NORMSINV(AleatProd!I532)*Painel!$E$19))</f>
        <v>994134.66144571756</v>
      </c>
      <c r="J533" s="15">
        <f>(I533*EXP(Painel!$E$12-(Painel!$E$19^2)/2+NORMSINV(AleatProd!J532)*Painel!$E$19))</f>
        <v>1003189.7571653407</v>
      </c>
      <c r="K533" s="15">
        <f>(J533*EXP(Painel!$E$12-(Painel!$E$19^2)/2+NORMSINV(AleatProd!K532)*Painel!$E$19))</f>
        <v>988842.19540566776</v>
      </c>
      <c r="L533" s="15">
        <f>(K533*EXP(Painel!$E$12-(Painel!$E$19^2)/2+NORMSINV(AleatProd!L532)*Painel!$E$19))</f>
        <v>980809.38856997737</v>
      </c>
      <c r="M533" s="15">
        <f>(L533*EXP(Painel!$E$12-(Painel!$E$19^2)/2+NORMSINV(AleatProd!M532)*Painel!$E$19))</f>
        <v>972109.26740289223</v>
      </c>
      <c r="N533" s="15">
        <f>(M533*EXP(Painel!$E$12-(Painel!$E$19^2)/2+NORMSINV(AleatProd!N532)*Painel!$E$19))</f>
        <v>984738.11513857206</v>
      </c>
      <c r="O533" s="15">
        <f>(N533*EXP(Painel!$E$12-(Painel!$E$19^2)/2+NORMSINV(AleatProd!O532)*Painel!$E$19))</f>
        <v>978810.56391021726</v>
      </c>
      <c r="P533" s="15">
        <f>(O533*EXP(Painel!$E$12-(Painel!$E$19^2)/2+NORMSINV(AleatProd!P532)*Painel!$E$19))</f>
        <v>982837.49366808438</v>
      </c>
      <c r="Q533" s="15">
        <f>(P533*EXP(Painel!$E$12-(Painel!$E$19^2)/2+NORMSINV(AleatProd!Q532)*Painel!$E$19))</f>
        <v>963293.82909040723</v>
      </c>
      <c r="R533" s="15">
        <f>(Q533*EXP(Painel!$E$12-(Painel!$E$19^2)/2+NORMSINV(AleatProd!R532)*Painel!$E$19))</f>
        <v>958864.49299289065</v>
      </c>
      <c r="S533" s="15">
        <f>(R533*EXP(Painel!$E$12-(Painel!$E$19^2)/2+NORMSINV(AleatProd!S532)*Painel!$E$19))</f>
        <v>959241.97609322588</v>
      </c>
      <c r="T533" s="15">
        <f>(S533*EXP(Painel!$E$12-(Painel!$E$19^2)/2+NORMSINV(AleatProd!T532)*Painel!$E$19))</f>
        <v>961708.4068424314</v>
      </c>
      <c r="U533" s="15">
        <f>(T533*EXP(Painel!$E$12-(Painel!$E$19^2)/2+NORMSINV(AleatProd!U532)*Painel!$E$19))</f>
        <v>955838.41921116086</v>
      </c>
      <c r="V533" s="15">
        <f>(U533*EXP(Painel!$E$12-(Painel!$E$19^2)/2+NORMSINV(AleatProd!V532)*Painel!$E$19))</f>
        <v>975918.69026057993</v>
      </c>
    </row>
    <row r="534" spans="1:22" x14ac:dyDescent="0.25">
      <c r="A534">
        <v>531</v>
      </c>
      <c r="B534" s="2">
        <f>Painel!$B$6</f>
        <v>1000000</v>
      </c>
      <c r="C534" s="15">
        <f>(B534*EXP(Painel!$E$12-(Painel!$E$19^2)/2+NORMSINV(AleatProd!C533)*Painel!$E$19))</f>
        <v>1010266.4853177661</v>
      </c>
      <c r="D534" s="15">
        <f>(C534*EXP(Painel!$E$12-(Painel!$E$19^2)/2+NORMSINV(AleatProd!D533)*Painel!$E$19))</f>
        <v>1017715.4780219161</v>
      </c>
      <c r="E534" s="15">
        <f>(D534*EXP(Painel!$E$12-(Painel!$E$19^2)/2+NORMSINV(AleatProd!E533)*Painel!$E$19))</f>
        <v>1036420.0613046353</v>
      </c>
      <c r="F534" s="15">
        <f>(E534*EXP(Painel!$E$12-(Painel!$E$19^2)/2+NORMSINV(AleatProd!F533)*Painel!$E$19))</f>
        <v>1024830.1016353</v>
      </c>
      <c r="G534" s="15">
        <f>(F534*EXP(Painel!$E$12-(Painel!$E$19^2)/2+NORMSINV(AleatProd!G533)*Painel!$E$19))</f>
        <v>1028044.593186277</v>
      </c>
      <c r="H534" s="15">
        <f>(G534*EXP(Painel!$E$12-(Painel!$E$19^2)/2+NORMSINV(AleatProd!H533)*Painel!$E$19))</f>
        <v>1025641.8409835519</v>
      </c>
      <c r="I534" s="15">
        <f>(H534*EXP(Painel!$E$12-(Painel!$E$19^2)/2+NORMSINV(AleatProd!I533)*Painel!$E$19))</f>
        <v>1031544.2347939766</v>
      </c>
      <c r="J534" s="15">
        <f>(I534*EXP(Painel!$E$12-(Painel!$E$19^2)/2+NORMSINV(AleatProd!J533)*Painel!$E$19))</f>
        <v>1022186.6589199522</v>
      </c>
      <c r="K534" s="15">
        <f>(J534*EXP(Painel!$E$12-(Painel!$E$19^2)/2+NORMSINV(AleatProd!K533)*Painel!$E$19))</f>
        <v>1012462.5052435092</v>
      </c>
      <c r="L534" s="15">
        <f>(K534*EXP(Painel!$E$12-(Painel!$E$19^2)/2+NORMSINV(AleatProd!L533)*Painel!$E$19))</f>
        <v>1004147.2572587612</v>
      </c>
      <c r="M534" s="15">
        <f>(L534*EXP(Painel!$E$12-(Painel!$E$19^2)/2+NORMSINV(AleatProd!M533)*Painel!$E$19))</f>
        <v>1000582.7192124393</v>
      </c>
      <c r="N534" s="15">
        <f>(M534*EXP(Painel!$E$12-(Painel!$E$19^2)/2+NORMSINV(AleatProd!N533)*Painel!$E$19))</f>
        <v>997073.06204001629</v>
      </c>
      <c r="O534" s="15">
        <f>(N534*EXP(Painel!$E$12-(Painel!$E$19^2)/2+NORMSINV(AleatProd!O533)*Painel!$E$19))</f>
        <v>987041.76630784362</v>
      </c>
      <c r="P534" s="15">
        <f>(O534*EXP(Painel!$E$12-(Painel!$E$19^2)/2+NORMSINV(AleatProd!P533)*Painel!$E$19))</f>
        <v>983025.50621999928</v>
      </c>
      <c r="Q534" s="15">
        <f>(P534*EXP(Painel!$E$12-(Painel!$E$19^2)/2+NORMSINV(AleatProd!Q533)*Painel!$E$19))</f>
        <v>975954.18376827938</v>
      </c>
      <c r="R534" s="15">
        <f>(Q534*EXP(Painel!$E$12-(Painel!$E$19^2)/2+NORMSINV(AleatProd!R533)*Painel!$E$19))</f>
        <v>967212.96518440964</v>
      </c>
      <c r="S534" s="15">
        <f>(R534*EXP(Painel!$E$12-(Painel!$E$19^2)/2+NORMSINV(AleatProd!S533)*Painel!$E$19))</f>
        <v>957461.11941715353</v>
      </c>
      <c r="T534" s="15">
        <f>(S534*EXP(Painel!$E$12-(Painel!$E$19^2)/2+NORMSINV(AleatProd!T533)*Painel!$E$19))</f>
        <v>959879.43479793076</v>
      </c>
      <c r="U534" s="15">
        <f>(T534*EXP(Painel!$E$12-(Painel!$E$19^2)/2+NORMSINV(AleatProd!U533)*Painel!$E$19))</f>
        <v>969374.00569066743</v>
      </c>
      <c r="V534" s="15">
        <f>(U534*EXP(Painel!$E$12-(Painel!$E$19^2)/2+NORMSINV(AleatProd!V533)*Painel!$E$19))</f>
        <v>967155.31608049793</v>
      </c>
    </row>
    <row r="535" spans="1:22" x14ac:dyDescent="0.25">
      <c r="A535">
        <v>532</v>
      </c>
      <c r="B535" s="2">
        <f>Painel!$B$6</f>
        <v>1000000</v>
      </c>
      <c r="C535" s="15">
        <f>(B535*EXP(Painel!$E$12-(Painel!$E$19^2)/2+NORMSINV(AleatProd!C534)*Painel!$E$19))</f>
        <v>997970.76650375745</v>
      </c>
      <c r="D535" s="15">
        <f>(C535*EXP(Painel!$E$12-(Painel!$E$19^2)/2+NORMSINV(AleatProd!D534)*Painel!$E$19))</f>
        <v>993515.16674179304</v>
      </c>
      <c r="E535" s="15">
        <f>(D535*EXP(Painel!$E$12-(Painel!$E$19^2)/2+NORMSINV(AleatProd!E534)*Painel!$E$19))</f>
        <v>1001403.9849179193</v>
      </c>
      <c r="F535" s="15">
        <f>(E535*EXP(Painel!$E$12-(Painel!$E$19^2)/2+NORMSINV(AleatProd!F534)*Painel!$E$19))</f>
        <v>1000212.9291382356</v>
      </c>
      <c r="G535" s="15">
        <f>(F535*EXP(Painel!$E$12-(Painel!$E$19^2)/2+NORMSINV(AleatProd!G534)*Painel!$E$19))</f>
        <v>1011272.1140944989</v>
      </c>
      <c r="H535" s="15">
        <f>(G535*EXP(Painel!$E$12-(Painel!$E$19^2)/2+NORMSINV(AleatProd!H534)*Painel!$E$19))</f>
        <v>1029164.612752445</v>
      </c>
      <c r="I535" s="15">
        <f>(H535*EXP(Painel!$E$12-(Painel!$E$19^2)/2+NORMSINV(AleatProd!I534)*Painel!$E$19))</f>
        <v>1025979.7263647784</v>
      </c>
      <c r="J535" s="15">
        <f>(I535*EXP(Painel!$E$12-(Painel!$E$19^2)/2+NORMSINV(AleatProd!J534)*Painel!$E$19))</f>
        <v>1016752.533883579</v>
      </c>
      <c r="K535" s="15">
        <f>(J535*EXP(Painel!$E$12-(Painel!$E$19^2)/2+NORMSINV(AleatProd!K534)*Painel!$E$19))</f>
        <v>1021466.0484130479</v>
      </c>
      <c r="L535" s="15">
        <f>(K535*EXP(Painel!$E$12-(Painel!$E$19^2)/2+NORMSINV(AleatProd!L534)*Painel!$E$19))</f>
        <v>1014309.9833189301</v>
      </c>
      <c r="M535" s="15">
        <f>(L535*EXP(Painel!$E$12-(Painel!$E$19^2)/2+NORMSINV(AleatProd!M534)*Painel!$E$19))</f>
        <v>995901.19304238621</v>
      </c>
      <c r="N535" s="15">
        <f>(M535*EXP(Painel!$E$12-(Painel!$E$19^2)/2+NORMSINV(AleatProd!N534)*Painel!$E$19))</f>
        <v>1002817.3509670671</v>
      </c>
      <c r="O535" s="15">
        <f>(N535*EXP(Painel!$E$12-(Painel!$E$19^2)/2+NORMSINV(AleatProd!O534)*Painel!$E$19))</f>
        <v>1004951.6810461832</v>
      </c>
      <c r="P535" s="15">
        <f>(O535*EXP(Painel!$E$12-(Painel!$E$19^2)/2+NORMSINV(AleatProd!P534)*Painel!$E$19))</f>
        <v>1003068.6120915321</v>
      </c>
      <c r="Q535" s="15">
        <f>(P535*EXP(Painel!$E$12-(Painel!$E$19^2)/2+NORMSINV(AleatProd!Q534)*Painel!$E$19))</f>
        <v>1010528.9404070074</v>
      </c>
      <c r="R535" s="15">
        <f>(Q535*EXP(Painel!$E$12-(Painel!$E$19^2)/2+NORMSINV(AleatProd!R534)*Painel!$E$19))</f>
        <v>1021900.2147242399</v>
      </c>
      <c r="S535" s="15">
        <f>(R535*EXP(Painel!$E$12-(Painel!$E$19^2)/2+NORMSINV(AleatProd!S534)*Painel!$E$19))</f>
        <v>1015635.5057605638</v>
      </c>
      <c r="T535" s="15">
        <f>(S535*EXP(Painel!$E$12-(Painel!$E$19^2)/2+NORMSINV(AleatProd!T534)*Painel!$E$19))</f>
        <v>994447.29103319615</v>
      </c>
      <c r="U535" s="15">
        <f>(T535*EXP(Painel!$E$12-(Painel!$E$19^2)/2+NORMSINV(AleatProd!U534)*Painel!$E$19))</f>
        <v>995696.50203960831</v>
      </c>
      <c r="V535" s="15">
        <f>(U535*EXP(Painel!$E$12-(Painel!$E$19^2)/2+NORMSINV(AleatProd!V534)*Painel!$E$19))</f>
        <v>1003951.8720339744</v>
      </c>
    </row>
    <row r="536" spans="1:22" x14ac:dyDescent="0.25">
      <c r="A536">
        <v>533</v>
      </c>
      <c r="B536" s="2">
        <f>Painel!$B$6</f>
        <v>1000000</v>
      </c>
      <c r="C536" s="15">
        <f>(B536*EXP(Painel!$E$12-(Painel!$E$19^2)/2+NORMSINV(AleatProd!C535)*Painel!$E$19))</f>
        <v>1010982.8837513379</v>
      </c>
      <c r="D536" s="15">
        <f>(C536*EXP(Painel!$E$12-(Painel!$E$19^2)/2+NORMSINV(AleatProd!D535)*Painel!$E$19))</f>
        <v>993393.56767909147</v>
      </c>
      <c r="E536" s="15">
        <f>(D536*EXP(Painel!$E$12-(Painel!$E$19^2)/2+NORMSINV(AleatProd!E535)*Painel!$E$19))</f>
        <v>997869.45866952452</v>
      </c>
      <c r="F536" s="15">
        <f>(E536*EXP(Painel!$E$12-(Painel!$E$19^2)/2+NORMSINV(AleatProd!F535)*Painel!$E$19))</f>
        <v>990175.93559087953</v>
      </c>
      <c r="G536" s="15">
        <f>(F536*EXP(Painel!$E$12-(Painel!$E$19^2)/2+NORMSINV(AleatProd!G535)*Painel!$E$19))</f>
        <v>998168.7750645699</v>
      </c>
      <c r="H536" s="15">
        <f>(G536*EXP(Painel!$E$12-(Painel!$E$19^2)/2+NORMSINV(AleatProd!H535)*Painel!$E$19))</f>
        <v>993922.87516092637</v>
      </c>
      <c r="I536" s="15">
        <f>(H536*EXP(Painel!$E$12-(Painel!$E$19^2)/2+NORMSINV(AleatProd!I535)*Painel!$E$19))</f>
        <v>1005162.2898556981</v>
      </c>
      <c r="J536" s="15">
        <f>(I536*EXP(Painel!$E$12-(Painel!$E$19^2)/2+NORMSINV(AleatProd!J535)*Painel!$E$19))</f>
        <v>1007313.146924502</v>
      </c>
      <c r="K536" s="15">
        <f>(J536*EXP(Painel!$E$12-(Painel!$E$19^2)/2+NORMSINV(AleatProd!K535)*Painel!$E$19))</f>
        <v>1005429.1039268366</v>
      </c>
      <c r="L536" s="15">
        <f>(K536*EXP(Painel!$E$12-(Painel!$E$19^2)/2+NORMSINV(AleatProd!L535)*Painel!$E$19))</f>
        <v>1004640.0241892633</v>
      </c>
      <c r="M536" s="15">
        <f>(L536*EXP(Painel!$E$12-(Painel!$E$19^2)/2+NORMSINV(AleatProd!M535)*Painel!$E$19))</f>
        <v>1007283.1314110238</v>
      </c>
      <c r="N536" s="15">
        <f>(M536*EXP(Painel!$E$12-(Painel!$E$19^2)/2+NORMSINV(AleatProd!N535)*Painel!$E$19))</f>
        <v>1018166.9988958559</v>
      </c>
      <c r="O536" s="15">
        <f>(N536*EXP(Painel!$E$12-(Painel!$E$19^2)/2+NORMSINV(AleatProd!O535)*Painel!$E$19))</f>
        <v>1043583.657194647</v>
      </c>
      <c r="P536" s="15">
        <f>(O536*EXP(Painel!$E$12-(Painel!$E$19^2)/2+NORMSINV(AleatProd!P535)*Painel!$E$19))</f>
        <v>1045437.5624718622</v>
      </c>
      <c r="Q536" s="15">
        <f>(P536*EXP(Painel!$E$12-(Painel!$E$19^2)/2+NORMSINV(AleatProd!Q535)*Painel!$E$19))</f>
        <v>1034389.260947402</v>
      </c>
      <c r="R536" s="15">
        <f>(Q536*EXP(Painel!$E$12-(Painel!$E$19^2)/2+NORMSINV(AleatProd!R535)*Painel!$E$19))</f>
        <v>1041795.9372154708</v>
      </c>
      <c r="S536" s="15">
        <f>(R536*EXP(Painel!$E$12-(Painel!$E$19^2)/2+NORMSINV(AleatProd!S535)*Painel!$E$19))</f>
        <v>1040365.0299088933</v>
      </c>
      <c r="T536" s="15">
        <f>(S536*EXP(Painel!$E$12-(Painel!$E$19^2)/2+NORMSINV(AleatProd!T535)*Painel!$E$19))</f>
        <v>1036347.4521906726</v>
      </c>
      <c r="U536" s="15">
        <f>(T536*EXP(Painel!$E$12-(Painel!$E$19^2)/2+NORMSINV(AleatProd!U535)*Painel!$E$19))</f>
        <v>1032589.1948232783</v>
      </c>
      <c r="V536" s="15">
        <f>(U536*EXP(Painel!$E$12-(Painel!$E$19^2)/2+NORMSINV(AleatProd!V535)*Painel!$E$19))</f>
        <v>1049031.9541244521</v>
      </c>
    </row>
    <row r="537" spans="1:22" x14ac:dyDescent="0.25">
      <c r="A537">
        <v>534</v>
      </c>
      <c r="B537" s="2">
        <f>Painel!$B$6</f>
        <v>1000000</v>
      </c>
      <c r="C537" s="15">
        <f>(B537*EXP(Painel!$E$12-(Painel!$E$19^2)/2+NORMSINV(AleatProd!C536)*Painel!$E$19))</f>
        <v>1010034.5143664288</v>
      </c>
      <c r="D537" s="15">
        <f>(C537*EXP(Painel!$E$12-(Painel!$E$19^2)/2+NORMSINV(AleatProd!D536)*Painel!$E$19))</f>
        <v>997155.11226946395</v>
      </c>
      <c r="E537" s="15">
        <f>(D537*EXP(Painel!$E$12-(Painel!$E$19^2)/2+NORMSINV(AleatProd!E536)*Painel!$E$19))</f>
        <v>991701.89456724143</v>
      </c>
      <c r="F537" s="15">
        <f>(E537*EXP(Painel!$E$12-(Painel!$E$19^2)/2+NORMSINV(AleatProd!F536)*Painel!$E$19))</f>
        <v>995061.96605113579</v>
      </c>
      <c r="G537" s="15">
        <f>(F537*EXP(Painel!$E$12-(Painel!$E$19^2)/2+NORMSINV(AleatProd!G536)*Painel!$E$19))</f>
        <v>987025.28038972442</v>
      </c>
      <c r="H537" s="15">
        <f>(G537*EXP(Painel!$E$12-(Painel!$E$19^2)/2+NORMSINV(AleatProd!H536)*Painel!$E$19))</f>
        <v>994390.10587155283</v>
      </c>
      <c r="I537" s="15">
        <f>(H537*EXP(Painel!$E$12-(Painel!$E$19^2)/2+NORMSINV(AleatProd!I536)*Painel!$E$19))</f>
        <v>994742.19933011045</v>
      </c>
      <c r="J537" s="15">
        <f>(I537*EXP(Painel!$E$12-(Painel!$E$19^2)/2+NORMSINV(AleatProd!J536)*Painel!$E$19))</f>
        <v>986272.85359548056</v>
      </c>
      <c r="K537" s="15">
        <f>(J537*EXP(Painel!$E$12-(Painel!$E$19^2)/2+NORMSINV(AleatProd!K536)*Painel!$E$19))</f>
        <v>992599.06500423001</v>
      </c>
      <c r="L537" s="15">
        <f>(K537*EXP(Painel!$E$12-(Painel!$E$19^2)/2+NORMSINV(AleatProd!L536)*Painel!$E$19))</f>
        <v>1006721.0124993462</v>
      </c>
      <c r="M537" s="15">
        <f>(L537*EXP(Painel!$E$12-(Painel!$E$19^2)/2+NORMSINV(AleatProd!M536)*Painel!$E$19))</f>
        <v>1010282.4326263699</v>
      </c>
      <c r="N537" s="15">
        <f>(M537*EXP(Painel!$E$12-(Painel!$E$19^2)/2+NORMSINV(AleatProd!N536)*Painel!$E$19))</f>
        <v>1009544.5105611284</v>
      </c>
      <c r="O537" s="15">
        <f>(N537*EXP(Painel!$E$12-(Painel!$E$19^2)/2+NORMSINV(AleatProd!O536)*Painel!$E$19))</f>
        <v>1016487.499791294</v>
      </c>
      <c r="P537" s="15">
        <f>(O537*EXP(Painel!$E$12-(Painel!$E$19^2)/2+NORMSINV(AleatProd!P536)*Painel!$E$19))</f>
        <v>1020104.6045453983</v>
      </c>
      <c r="Q537" s="15">
        <f>(P537*EXP(Painel!$E$12-(Painel!$E$19^2)/2+NORMSINV(AleatProd!Q536)*Painel!$E$19))</f>
        <v>1037435.4656092632</v>
      </c>
      <c r="R537" s="15">
        <f>(Q537*EXP(Painel!$E$12-(Painel!$E$19^2)/2+NORMSINV(AleatProd!R536)*Painel!$E$19))</f>
        <v>1047430.0720538073</v>
      </c>
      <c r="S537" s="15">
        <f>(R537*EXP(Painel!$E$12-(Painel!$E$19^2)/2+NORMSINV(AleatProd!S536)*Painel!$E$19))</f>
        <v>1046734.7837244249</v>
      </c>
      <c r="T537" s="15">
        <f>(S537*EXP(Painel!$E$12-(Painel!$E$19^2)/2+NORMSINV(AleatProd!T536)*Painel!$E$19))</f>
        <v>1051103.2178915602</v>
      </c>
      <c r="U537" s="15">
        <f>(T537*EXP(Painel!$E$12-(Painel!$E$19^2)/2+NORMSINV(AleatProd!U536)*Painel!$E$19))</f>
        <v>1059704.9635687789</v>
      </c>
      <c r="V537" s="15">
        <f>(U537*EXP(Painel!$E$12-(Painel!$E$19^2)/2+NORMSINV(AleatProd!V536)*Painel!$E$19))</f>
        <v>1049988.140631</v>
      </c>
    </row>
    <row r="538" spans="1:22" x14ac:dyDescent="0.25">
      <c r="A538">
        <v>535</v>
      </c>
      <c r="B538" s="2">
        <f>Painel!$B$6</f>
        <v>1000000</v>
      </c>
      <c r="C538" s="15">
        <f>(B538*EXP(Painel!$E$12-(Painel!$E$19^2)/2+NORMSINV(AleatProd!C537)*Painel!$E$19))</f>
        <v>1006219.2092886884</v>
      </c>
      <c r="D538" s="15">
        <f>(C538*EXP(Painel!$E$12-(Painel!$E$19^2)/2+NORMSINV(AleatProd!D537)*Painel!$E$19))</f>
        <v>995548.08777654159</v>
      </c>
      <c r="E538" s="15">
        <f>(D538*EXP(Painel!$E$12-(Painel!$E$19^2)/2+NORMSINV(AleatProd!E537)*Painel!$E$19))</f>
        <v>980400.11340186466</v>
      </c>
      <c r="F538" s="15">
        <f>(E538*EXP(Painel!$E$12-(Painel!$E$19^2)/2+NORMSINV(AleatProd!F537)*Painel!$E$19))</f>
        <v>995930.7033904281</v>
      </c>
      <c r="G538" s="15">
        <f>(F538*EXP(Painel!$E$12-(Painel!$E$19^2)/2+NORMSINV(AleatProd!G537)*Painel!$E$19))</f>
        <v>986905.9446120098</v>
      </c>
      <c r="H538" s="15">
        <f>(G538*EXP(Painel!$E$12-(Painel!$E$19^2)/2+NORMSINV(AleatProd!H537)*Painel!$E$19))</f>
        <v>981581.9375970324</v>
      </c>
      <c r="I538" s="15">
        <f>(H538*EXP(Painel!$E$12-(Painel!$E$19^2)/2+NORMSINV(AleatProd!I537)*Painel!$E$19))</f>
        <v>985801.13050296286</v>
      </c>
      <c r="J538" s="15">
        <f>(I538*EXP(Painel!$E$12-(Painel!$E$19^2)/2+NORMSINV(AleatProd!J537)*Painel!$E$19))</f>
        <v>992432.74627348094</v>
      </c>
      <c r="K538" s="15">
        <f>(J538*EXP(Painel!$E$12-(Painel!$E$19^2)/2+NORMSINV(AleatProd!K537)*Painel!$E$19))</f>
        <v>995280.15013088332</v>
      </c>
      <c r="L538" s="15">
        <f>(K538*EXP(Painel!$E$12-(Painel!$E$19^2)/2+NORMSINV(AleatProd!L537)*Painel!$E$19))</f>
        <v>993703.62233480043</v>
      </c>
      <c r="M538" s="15">
        <f>(L538*EXP(Painel!$E$12-(Painel!$E$19^2)/2+NORMSINV(AleatProd!M537)*Painel!$E$19))</f>
        <v>992193.56607414968</v>
      </c>
      <c r="N538" s="15">
        <f>(M538*EXP(Painel!$E$12-(Painel!$E$19^2)/2+NORMSINV(AleatProd!N537)*Painel!$E$19))</f>
        <v>997102.4619812913</v>
      </c>
      <c r="O538" s="15">
        <f>(N538*EXP(Painel!$E$12-(Painel!$E$19^2)/2+NORMSINV(AleatProd!O537)*Painel!$E$19))</f>
        <v>1004598.2289539085</v>
      </c>
      <c r="P538" s="15">
        <f>(O538*EXP(Painel!$E$12-(Painel!$E$19^2)/2+NORMSINV(AleatProd!P537)*Painel!$E$19))</f>
        <v>1003334.3334771774</v>
      </c>
      <c r="Q538" s="15">
        <f>(P538*EXP(Painel!$E$12-(Painel!$E$19^2)/2+NORMSINV(AleatProd!Q537)*Painel!$E$19))</f>
        <v>1003852.9681039515</v>
      </c>
      <c r="R538" s="15">
        <f>(Q538*EXP(Painel!$E$12-(Painel!$E$19^2)/2+NORMSINV(AleatProd!R537)*Painel!$E$19))</f>
        <v>995298.8016949452</v>
      </c>
      <c r="S538" s="15">
        <f>(R538*EXP(Painel!$E$12-(Painel!$E$19^2)/2+NORMSINV(AleatProd!S537)*Painel!$E$19))</f>
        <v>1002055.4145539337</v>
      </c>
      <c r="T538" s="15">
        <f>(S538*EXP(Painel!$E$12-(Painel!$E$19^2)/2+NORMSINV(AleatProd!T537)*Painel!$E$19))</f>
        <v>1010688.5788965557</v>
      </c>
      <c r="U538" s="15">
        <f>(T538*EXP(Painel!$E$12-(Painel!$E$19^2)/2+NORMSINV(AleatProd!U537)*Painel!$E$19))</f>
        <v>1026199.4865211967</v>
      </c>
      <c r="V538" s="15">
        <f>(U538*EXP(Painel!$E$12-(Painel!$E$19^2)/2+NORMSINV(AleatProd!V537)*Painel!$E$19))</f>
        <v>1028339.3700176625</v>
      </c>
    </row>
    <row r="539" spans="1:22" x14ac:dyDescent="0.25">
      <c r="A539">
        <v>536</v>
      </c>
      <c r="B539" s="2">
        <f>Painel!$B$6</f>
        <v>1000000</v>
      </c>
      <c r="C539" s="15">
        <f>(B539*EXP(Painel!$E$12-(Painel!$E$19^2)/2+NORMSINV(AleatProd!C538)*Painel!$E$19))</f>
        <v>985328.01277454046</v>
      </c>
      <c r="D539" s="15">
        <f>(C539*EXP(Painel!$E$12-(Painel!$E$19^2)/2+NORMSINV(AleatProd!D538)*Painel!$E$19))</f>
        <v>976095.78581688798</v>
      </c>
      <c r="E539" s="15">
        <f>(D539*EXP(Painel!$E$12-(Painel!$E$19^2)/2+NORMSINV(AleatProd!E538)*Painel!$E$19))</f>
        <v>969765.27417109953</v>
      </c>
      <c r="F539" s="15">
        <f>(E539*EXP(Painel!$E$12-(Painel!$E$19^2)/2+NORMSINV(AleatProd!F538)*Painel!$E$19))</f>
        <v>963489.34853284433</v>
      </c>
      <c r="G539" s="15">
        <f>(F539*EXP(Painel!$E$12-(Painel!$E$19^2)/2+NORMSINV(AleatProd!G538)*Painel!$E$19))</f>
        <v>957673.37874402921</v>
      </c>
      <c r="H539" s="15">
        <f>(G539*EXP(Painel!$E$12-(Painel!$E$19^2)/2+NORMSINV(AleatProd!H538)*Painel!$E$19))</f>
        <v>949692.39084705047</v>
      </c>
      <c r="I539" s="15">
        <f>(H539*EXP(Painel!$E$12-(Painel!$E$19^2)/2+NORMSINV(AleatProd!I538)*Painel!$E$19))</f>
        <v>942948.73193191073</v>
      </c>
      <c r="J539" s="15">
        <f>(I539*EXP(Painel!$E$12-(Painel!$E$19^2)/2+NORMSINV(AleatProd!J538)*Painel!$E$19))</f>
        <v>957064.07270561415</v>
      </c>
      <c r="K539" s="15">
        <f>(J539*EXP(Painel!$E$12-(Painel!$E$19^2)/2+NORMSINV(AleatProd!K538)*Painel!$E$19))</f>
        <v>963505.44864581502</v>
      </c>
      <c r="L539" s="15">
        <f>(K539*EXP(Painel!$E$12-(Painel!$E$19^2)/2+NORMSINV(AleatProd!L538)*Painel!$E$19))</f>
        <v>958499.02353905351</v>
      </c>
      <c r="M539" s="15">
        <f>(L539*EXP(Painel!$E$12-(Painel!$E$19^2)/2+NORMSINV(AleatProd!M538)*Painel!$E$19))</f>
        <v>951893.45580187032</v>
      </c>
      <c r="N539" s="15">
        <f>(M539*EXP(Painel!$E$12-(Painel!$E$19^2)/2+NORMSINV(AleatProd!N538)*Painel!$E$19))</f>
        <v>941343.21215389285</v>
      </c>
      <c r="O539" s="15">
        <f>(N539*EXP(Painel!$E$12-(Painel!$E$19^2)/2+NORMSINV(AleatProd!O538)*Painel!$E$19))</f>
        <v>949745.87032570457</v>
      </c>
      <c r="P539" s="15">
        <f>(O539*EXP(Painel!$E$12-(Painel!$E$19^2)/2+NORMSINV(AleatProd!P538)*Painel!$E$19))</f>
        <v>943795.27882538643</v>
      </c>
      <c r="Q539" s="15">
        <f>(P539*EXP(Painel!$E$12-(Painel!$E$19^2)/2+NORMSINV(AleatProd!Q538)*Painel!$E$19))</f>
        <v>954229.57813726715</v>
      </c>
      <c r="R539" s="15">
        <f>(Q539*EXP(Painel!$E$12-(Painel!$E$19^2)/2+NORMSINV(AleatProd!R538)*Painel!$E$19))</f>
        <v>952715.60421567748</v>
      </c>
      <c r="S539" s="15">
        <f>(R539*EXP(Painel!$E$12-(Painel!$E$19^2)/2+NORMSINV(AleatProd!S538)*Painel!$E$19))</f>
        <v>939142.82092789258</v>
      </c>
      <c r="T539" s="15">
        <f>(S539*EXP(Painel!$E$12-(Painel!$E$19^2)/2+NORMSINV(AleatProd!T538)*Painel!$E$19))</f>
        <v>920431.94128064683</v>
      </c>
      <c r="U539" s="15">
        <f>(T539*EXP(Painel!$E$12-(Painel!$E$19^2)/2+NORMSINV(AleatProd!U538)*Painel!$E$19))</f>
        <v>915087.94799409213</v>
      </c>
      <c r="V539" s="15">
        <f>(U539*EXP(Painel!$E$12-(Painel!$E$19^2)/2+NORMSINV(AleatProd!V538)*Painel!$E$19))</f>
        <v>920802.21291323553</v>
      </c>
    </row>
    <row r="540" spans="1:22" x14ac:dyDescent="0.25">
      <c r="A540">
        <v>537</v>
      </c>
      <c r="B540" s="2">
        <f>Painel!$B$6</f>
        <v>1000000</v>
      </c>
      <c r="C540" s="15">
        <f>(B540*EXP(Painel!$E$12-(Painel!$E$19^2)/2+NORMSINV(AleatProd!C539)*Painel!$E$19))</f>
        <v>992225.83515115769</v>
      </c>
      <c r="D540" s="15">
        <f>(C540*EXP(Painel!$E$12-(Painel!$E$19^2)/2+NORMSINV(AleatProd!D539)*Painel!$E$19))</f>
        <v>979001.57192247722</v>
      </c>
      <c r="E540" s="15">
        <f>(D540*EXP(Painel!$E$12-(Painel!$E$19^2)/2+NORMSINV(AleatProd!E539)*Painel!$E$19))</f>
        <v>999849.79931306338</v>
      </c>
      <c r="F540" s="15">
        <f>(E540*EXP(Painel!$E$12-(Painel!$E$19^2)/2+NORMSINV(AleatProd!F539)*Painel!$E$19))</f>
        <v>1017145.8429788761</v>
      </c>
      <c r="G540" s="15">
        <f>(F540*EXP(Painel!$E$12-(Painel!$E$19^2)/2+NORMSINV(AleatProd!G539)*Painel!$E$19))</f>
        <v>1014019.101320054</v>
      </c>
      <c r="H540" s="15">
        <f>(G540*EXP(Painel!$E$12-(Painel!$E$19^2)/2+NORMSINV(AleatProd!H539)*Painel!$E$19))</f>
        <v>1014386.6851257874</v>
      </c>
      <c r="I540" s="15">
        <f>(H540*EXP(Painel!$E$12-(Painel!$E$19^2)/2+NORMSINV(AleatProd!I539)*Painel!$E$19))</f>
        <v>1015311.9108327887</v>
      </c>
      <c r="J540" s="15">
        <f>(I540*EXP(Painel!$E$12-(Painel!$E$19^2)/2+NORMSINV(AleatProd!J539)*Painel!$E$19))</f>
        <v>1008379.1393629874</v>
      </c>
      <c r="K540" s="15">
        <f>(J540*EXP(Painel!$E$12-(Painel!$E$19^2)/2+NORMSINV(AleatProd!K539)*Painel!$E$19))</f>
        <v>1011316.7144855252</v>
      </c>
      <c r="L540" s="15">
        <f>(K540*EXP(Painel!$E$12-(Painel!$E$19^2)/2+NORMSINV(AleatProd!L539)*Painel!$E$19))</f>
        <v>1003481.1736383529</v>
      </c>
      <c r="M540" s="15">
        <f>(L540*EXP(Painel!$E$12-(Painel!$E$19^2)/2+NORMSINV(AleatProd!M539)*Painel!$E$19))</f>
        <v>982640.22410482285</v>
      </c>
      <c r="N540" s="15">
        <f>(M540*EXP(Painel!$E$12-(Painel!$E$19^2)/2+NORMSINV(AleatProd!N539)*Painel!$E$19))</f>
        <v>980975.49783793942</v>
      </c>
      <c r="O540" s="15">
        <f>(N540*EXP(Painel!$E$12-(Painel!$E$19^2)/2+NORMSINV(AleatProd!O539)*Painel!$E$19))</f>
        <v>977371.51133644965</v>
      </c>
      <c r="P540" s="15">
        <f>(O540*EXP(Painel!$E$12-(Painel!$E$19^2)/2+NORMSINV(AleatProd!P539)*Painel!$E$19))</f>
        <v>986951.50321292132</v>
      </c>
      <c r="Q540" s="15">
        <f>(P540*EXP(Painel!$E$12-(Painel!$E$19^2)/2+NORMSINV(AleatProd!Q539)*Painel!$E$19))</f>
        <v>983159.25136313005</v>
      </c>
      <c r="R540" s="15">
        <f>(Q540*EXP(Painel!$E$12-(Painel!$E$19^2)/2+NORMSINV(AleatProd!R539)*Painel!$E$19))</f>
        <v>985397.42111987132</v>
      </c>
      <c r="S540" s="15">
        <f>(R540*EXP(Painel!$E$12-(Painel!$E$19^2)/2+NORMSINV(AleatProd!S539)*Painel!$E$19))</f>
        <v>976249.93155017751</v>
      </c>
      <c r="T540" s="15">
        <f>(S540*EXP(Painel!$E$12-(Painel!$E$19^2)/2+NORMSINV(AleatProd!T539)*Painel!$E$19))</f>
        <v>971716.02798582183</v>
      </c>
      <c r="U540" s="15">
        <f>(T540*EXP(Painel!$E$12-(Painel!$E$19^2)/2+NORMSINV(AleatProd!U539)*Painel!$E$19))</f>
        <v>969656.87201553921</v>
      </c>
      <c r="V540" s="15">
        <f>(U540*EXP(Painel!$E$12-(Painel!$E$19^2)/2+NORMSINV(AleatProd!V539)*Painel!$E$19))</f>
        <v>968371.97795018018</v>
      </c>
    </row>
    <row r="541" spans="1:22" x14ac:dyDescent="0.25">
      <c r="A541">
        <v>538</v>
      </c>
      <c r="B541" s="2">
        <f>Painel!$B$6</f>
        <v>1000000</v>
      </c>
      <c r="C541" s="15">
        <f>(B541*EXP(Painel!$E$12-(Painel!$E$19^2)/2+NORMSINV(AleatProd!C540)*Painel!$E$19))</f>
        <v>1000723.8617280026</v>
      </c>
      <c r="D541" s="15">
        <f>(C541*EXP(Painel!$E$12-(Painel!$E$19^2)/2+NORMSINV(AleatProd!D540)*Painel!$E$19))</f>
        <v>1019561.5278880275</v>
      </c>
      <c r="E541" s="15">
        <f>(D541*EXP(Painel!$E$12-(Painel!$E$19^2)/2+NORMSINV(AleatProd!E540)*Painel!$E$19))</f>
        <v>1021345.9880462725</v>
      </c>
      <c r="F541" s="15">
        <f>(E541*EXP(Painel!$E$12-(Painel!$E$19^2)/2+NORMSINV(AleatProd!F540)*Painel!$E$19))</f>
        <v>1027179.6424897293</v>
      </c>
      <c r="G541" s="15">
        <f>(F541*EXP(Painel!$E$12-(Painel!$E$19^2)/2+NORMSINV(AleatProd!G540)*Painel!$E$19))</f>
        <v>1035460.8753926971</v>
      </c>
      <c r="H541" s="15">
        <f>(G541*EXP(Painel!$E$12-(Painel!$E$19^2)/2+NORMSINV(AleatProd!H540)*Painel!$E$19))</f>
        <v>1035628.2019233434</v>
      </c>
      <c r="I541" s="15">
        <f>(H541*EXP(Painel!$E$12-(Painel!$E$19^2)/2+NORMSINV(AleatProd!I540)*Painel!$E$19))</f>
        <v>1015981.2167883802</v>
      </c>
      <c r="J541" s="15">
        <f>(I541*EXP(Painel!$E$12-(Painel!$E$19^2)/2+NORMSINV(AleatProd!J540)*Painel!$E$19))</f>
        <v>1029657.854683907</v>
      </c>
      <c r="K541" s="15">
        <f>(J541*EXP(Painel!$E$12-(Painel!$E$19^2)/2+NORMSINV(AleatProd!K540)*Painel!$E$19))</f>
        <v>1034411.2255109038</v>
      </c>
      <c r="L541" s="15">
        <f>(K541*EXP(Painel!$E$12-(Painel!$E$19^2)/2+NORMSINV(AleatProd!L540)*Painel!$E$19))</f>
        <v>1032916.2423079375</v>
      </c>
      <c r="M541" s="15">
        <f>(L541*EXP(Painel!$E$12-(Painel!$E$19^2)/2+NORMSINV(AleatProd!M540)*Painel!$E$19))</f>
        <v>1028311.8437185258</v>
      </c>
      <c r="N541" s="15">
        <f>(M541*EXP(Painel!$E$12-(Painel!$E$19^2)/2+NORMSINV(AleatProd!N540)*Painel!$E$19))</f>
        <v>1031317.1242868406</v>
      </c>
      <c r="O541" s="15">
        <f>(N541*EXP(Painel!$E$12-(Painel!$E$19^2)/2+NORMSINV(AleatProd!O540)*Painel!$E$19))</f>
        <v>1031868.3116919213</v>
      </c>
      <c r="P541" s="15">
        <f>(O541*EXP(Painel!$E$12-(Painel!$E$19^2)/2+NORMSINV(AleatProd!P540)*Painel!$E$19))</f>
        <v>1046805.6388126907</v>
      </c>
      <c r="Q541" s="15">
        <f>(P541*EXP(Painel!$E$12-(Painel!$E$19^2)/2+NORMSINV(AleatProd!Q540)*Painel!$E$19))</f>
        <v>1033630.7811440266</v>
      </c>
      <c r="R541" s="15">
        <f>(Q541*EXP(Painel!$E$12-(Painel!$E$19^2)/2+NORMSINV(AleatProd!R540)*Painel!$E$19))</f>
        <v>1032770.6022390613</v>
      </c>
      <c r="S541" s="15">
        <f>(R541*EXP(Painel!$E$12-(Painel!$E$19^2)/2+NORMSINV(AleatProd!S540)*Painel!$E$19))</f>
        <v>1031473.6781550207</v>
      </c>
      <c r="T541" s="15">
        <f>(S541*EXP(Painel!$E$12-(Painel!$E$19^2)/2+NORMSINV(AleatProd!T540)*Painel!$E$19))</f>
        <v>1053623.5765146276</v>
      </c>
      <c r="U541" s="15">
        <f>(T541*EXP(Painel!$E$12-(Painel!$E$19^2)/2+NORMSINV(AleatProd!U540)*Painel!$E$19))</f>
        <v>1054496.5491895049</v>
      </c>
      <c r="V541" s="15">
        <f>(U541*EXP(Painel!$E$12-(Painel!$E$19^2)/2+NORMSINV(AleatProd!V540)*Painel!$E$19))</f>
        <v>1061631.5277356703</v>
      </c>
    </row>
    <row r="542" spans="1:22" x14ac:dyDescent="0.25">
      <c r="A542">
        <v>539</v>
      </c>
      <c r="B542" s="2">
        <f>Painel!$B$6</f>
        <v>1000000</v>
      </c>
      <c r="C542" s="15">
        <f>(B542*EXP(Painel!$E$12-(Painel!$E$19^2)/2+NORMSINV(AleatProd!C541)*Painel!$E$19))</f>
        <v>1009703.658462166</v>
      </c>
      <c r="D542" s="15">
        <f>(C542*EXP(Painel!$E$12-(Painel!$E$19^2)/2+NORMSINV(AleatProd!D541)*Painel!$E$19))</f>
        <v>1007526.5453938264</v>
      </c>
      <c r="E542" s="15">
        <f>(D542*EXP(Painel!$E$12-(Painel!$E$19^2)/2+NORMSINV(AleatProd!E541)*Painel!$E$19))</f>
        <v>1009294.4715691797</v>
      </c>
      <c r="F542" s="15">
        <f>(E542*EXP(Painel!$E$12-(Painel!$E$19^2)/2+NORMSINV(AleatProd!F541)*Painel!$E$19))</f>
        <v>999213.17049664888</v>
      </c>
      <c r="G542" s="15">
        <f>(F542*EXP(Painel!$E$12-(Painel!$E$19^2)/2+NORMSINV(AleatProd!G541)*Painel!$E$19))</f>
        <v>984830.68801072752</v>
      </c>
      <c r="H542" s="15">
        <f>(G542*EXP(Painel!$E$12-(Painel!$E$19^2)/2+NORMSINV(AleatProd!H541)*Painel!$E$19))</f>
        <v>971526.64891507488</v>
      </c>
      <c r="I542" s="15">
        <f>(H542*EXP(Painel!$E$12-(Painel!$E$19^2)/2+NORMSINV(AleatProd!I541)*Painel!$E$19))</f>
        <v>962801.57168350322</v>
      </c>
      <c r="J542" s="15">
        <f>(I542*EXP(Painel!$E$12-(Painel!$E$19^2)/2+NORMSINV(AleatProd!J541)*Painel!$E$19))</f>
        <v>972934.70046707359</v>
      </c>
      <c r="K542" s="15">
        <f>(J542*EXP(Painel!$E$12-(Painel!$E$19^2)/2+NORMSINV(AleatProd!K541)*Painel!$E$19))</f>
        <v>962837.96331652347</v>
      </c>
      <c r="L542" s="15">
        <f>(K542*EXP(Painel!$E$12-(Painel!$E$19^2)/2+NORMSINV(AleatProd!L541)*Painel!$E$19))</f>
        <v>972167.45378241339</v>
      </c>
      <c r="M542" s="15">
        <f>(L542*EXP(Painel!$E$12-(Painel!$E$19^2)/2+NORMSINV(AleatProd!M541)*Painel!$E$19))</f>
        <v>959671.38727649965</v>
      </c>
      <c r="N542" s="15">
        <f>(M542*EXP(Painel!$E$12-(Painel!$E$19^2)/2+NORMSINV(AleatProd!N541)*Painel!$E$19))</f>
        <v>975096.07010471658</v>
      </c>
      <c r="O542" s="15">
        <f>(N542*EXP(Painel!$E$12-(Painel!$E$19^2)/2+NORMSINV(AleatProd!O541)*Painel!$E$19))</f>
        <v>983851.30251754692</v>
      </c>
      <c r="P542" s="15">
        <f>(O542*EXP(Painel!$E$12-(Painel!$E$19^2)/2+NORMSINV(AleatProd!P541)*Painel!$E$19))</f>
        <v>986913.23170682834</v>
      </c>
      <c r="Q542" s="15">
        <f>(P542*EXP(Painel!$E$12-(Painel!$E$19^2)/2+NORMSINV(AleatProd!Q541)*Painel!$E$19))</f>
        <v>998753.80354750482</v>
      </c>
      <c r="R542" s="15">
        <f>(Q542*EXP(Painel!$E$12-(Painel!$E$19^2)/2+NORMSINV(AleatProd!R541)*Painel!$E$19))</f>
        <v>1002860.3605934982</v>
      </c>
      <c r="S542" s="15">
        <f>(R542*EXP(Painel!$E$12-(Painel!$E$19^2)/2+NORMSINV(AleatProd!S541)*Painel!$E$19))</f>
        <v>1015092.8086377962</v>
      </c>
      <c r="T542" s="15">
        <f>(S542*EXP(Painel!$E$12-(Painel!$E$19^2)/2+NORMSINV(AleatProd!T541)*Painel!$E$19))</f>
        <v>1013898.2483911626</v>
      </c>
      <c r="U542" s="15">
        <f>(T542*EXP(Painel!$E$12-(Painel!$E$19^2)/2+NORMSINV(AleatProd!U541)*Painel!$E$19))</f>
        <v>1012689.5657288966</v>
      </c>
      <c r="V542" s="15">
        <f>(U542*EXP(Painel!$E$12-(Painel!$E$19^2)/2+NORMSINV(AleatProd!V541)*Painel!$E$19))</f>
        <v>991149.91301026742</v>
      </c>
    </row>
    <row r="543" spans="1:22" x14ac:dyDescent="0.25">
      <c r="A543">
        <v>540</v>
      </c>
      <c r="B543" s="2">
        <f>Painel!$B$6</f>
        <v>1000000</v>
      </c>
      <c r="C543" s="15">
        <f>(B543*EXP(Painel!$E$12-(Painel!$E$19^2)/2+NORMSINV(AleatProd!C542)*Painel!$E$19))</f>
        <v>1002647.8569750378</v>
      </c>
      <c r="D543" s="15">
        <f>(C543*EXP(Painel!$E$12-(Painel!$E$19^2)/2+NORMSINV(AleatProd!D542)*Painel!$E$19))</f>
        <v>1001196.3669739338</v>
      </c>
      <c r="E543" s="15">
        <f>(D543*EXP(Painel!$E$12-(Painel!$E$19^2)/2+NORMSINV(AleatProd!E542)*Painel!$E$19))</f>
        <v>988960.33452271565</v>
      </c>
      <c r="F543" s="15">
        <f>(E543*EXP(Painel!$E$12-(Painel!$E$19^2)/2+NORMSINV(AleatProd!F542)*Painel!$E$19))</f>
        <v>997264.4562453524</v>
      </c>
      <c r="G543" s="15">
        <f>(F543*EXP(Painel!$E$12-(Painel!$E$19^2)/2+NORMSINV(AleatProd!G542)*Painel!$E$19))</f>
        <v>981972.01775478921</v>
      </c>
      <c r="H543" s="15">
        <f>(G543*EXP(Painel!$E$12-(Painel!$E$19^2)/2+NORMSINV(AleatProd!H542)*Painel!$E$19))</f>
        <v>971755.99500934046</v>
      </c>
      <c r="I543" s="15">
        <f>(H543*EXP(Painel!$E$12-(Painel!$E$19^2)/2+NORMSINV(AleatProd!I542)*Painel!$E$19))</f>
        <v>962645.01087265147</v>
      </c>
      <c r="J543" s="15">
        <f>(I543*EXP(Painel!$E$12-(Painel!$E$19^2)/2+NORMSINV(AleatProd!J542)*Painel!$E$19))</f>
        <v>952666.56299242855</v>
      </c>
      <c r="K543" s="15">
        <f>(J543*EXP(Painel!$E$12-(Painel!$E$19^2)/2+NORMSINV(AleatProd!K542)*Painel!$E$19))</f>
        <v>958565.60553690721</v>
      </c>
      <c r="L543" s="15">
        <f>(K543*EXP(Painel!$E$12-(Painel!$E$19^2)/2+NORMSINV(AleatProd!L542)*Painel!$E$19))</f>
        <v>957480.30362742662</v>
      </c>
      <c r="M543" s="15">
        <f>(L543*EXP(Painel!$E$12-(Painel!$E$19^2)/2+NORMSINV(AleatProd!M542)*Painel!$E$19))</f>
        <v>983570.5840694434</v>
      </c>
      <c r="N543" s="15">
        <f>(M543*EXP(Painel!$E$12-(Painel!$E$19^2)/2+NORMSINV(AleatProd!N542)*Painel!$E$19))</f>
        <v>963784.99460745731</v>
      </c>
      <c r="O543" s="15">
        <f>(N543*EXP(Painel!$E$12-(Painel!$E$19^2)/2+NORMSINV(AleatProd!O542)*Painel!$E$19))</f>
        <v>953908.33869245392</v>
      </c>
      <c r="P543" s="15">
        <f>(O543*EXP(Painel!$E$12-(Painel!$E$19^2)/2+NORMSINV(AleatProd!P542)*Painel!$E$19))</f>
        <v>945573.13272711914</v>
      </c>
      <c r="Q543" s="15">
        <f>(P543*EXP(Painel!$E$12-(Painel!$E$19^2)/2+NORMSINV(AleatProd!Q542)*Painel!$E$19))</f>
        <v>951479.69165859255</v>
      </c>
      <c r="R543" s="15">
        <f>(Q543*EXP(Painel!$E$12-(Painel!$E$19^2)/2+NORMSINV(AleatProd!R542)*Painel!$E$19))</f>
        <v>949371.73684500728</v>
      </c>
      <c r="S543" s="15">
        <f>(R543*EXP(Painel!$E$12-(Painel!$E$19^2)/2+NORMSINV(AleatProd!S542)*Painel!$E$19))</f>
        <v>952632.14458510943</v>
      </c>
      <c r="T543" s="15">
        <f>(S543*EXP(Painel!$E$12-(Painel!$E$19^2)/2+NORMSINV(AleatProd!T542)*Painel!$E$19))</f>
        <v>949989.43271635426</v>
      </c>
      <c r="U543" s="15">
        <f>(T543*EXP(Painel!$E$12-(Painel!$E$19^2)/2+NORMSINV(AleatProd!U542)*Painel!$E$19))</f>
        <v>948259.92009366013</v>
      </c>
      <c r="V543" s="15">
        <f>(U543*EXP(Painel!$E$12-(Painel!$E$19^2)/2+NORMSINV(AleatProd!V542)*Painel!$E$19))</f>
        <v>954105.82596617192</v>
      </c>
    </row>
    <row r="544" spans="1:22" x14ac:dyDescent="0.25">
      <c r="A544">
        <v>541</v>
      </c>
      <c r="B544" s="2">
        <f>Painel!$B$6</f>
        <v>1000000</v>
      </c>
      <c r="C544" s="15">
        <f>(B544*EXP(Painel!$E$12-(Painel!$E$19^2)/2+NORMSINV(AleatProd!C543)*Painel!$E$19))</f>
        <v>991362.66224378475</v>
      </c>
      <c r="D544" s="15">
        <f>(C544*EXP(Painel!$E$12-(Painel!$E$19^2)/2+NORMSINV(AleatProd!D543)*Painel!$E$19))</f>
        <v>998423.21316468122</v>
      </c>
      <c r="E544" s="15">
        <f>(D544*EXP(Painel!$E$12-(Painel!$E$19^2)/2+NORMSINV(AleatProd!E543)*Painel!$E$19))</f>
        <v>983383.36404565978</v>
      </c>
      <c r="F544" s="15">
        <f>(E544*EXP(Painel!$E$12-(Painel!$E$19^2)/2+NORMSINV(AleatProd!F543)*Painel!$E$19))</f>
        <v>990166.09738536784</v>
      </c>
      <c r="G544" s="15">
        <f>(F544*EXP(Painel!$E$12-(Painel!$E$19^2)/2+NORMSINV(AleatProd!G543)*Painel!$E$19))</f>
        <v>988599.02912231453</v>
      </c>
      <c r="H544" s="15">
        <f>(G544*EXP(Painel!$E$12-(Painel!$E$19^2)/2+NORMSINV(AleatProd!H543)*Painel!$E$19))</f>
        <v>972558.12871629256</v>
      </c>
      <c r="I544" s="15">
        <f>(H544*EXP(Painel!$E$12-(Painel!$E$19^2)/2+NORMSINV(AleatProd!I543)*Painel!$E$19))</f>
        <v>976975.81502180023</v>
      </c>
      <c r="J544" s="15">
        <f>(I544*EXP(Painel!$E$12-(Painel!$E$19^2)/2+NORMSINV(AleatProd!J543)*Painel!$E$19))</f>
        <v>977293.82092422899</v>
      </c>
      <c r="K544" s="15">
        <f>(J544*EXP(Painel!$E$12-(Painel!$E$19^2)/2+NORMSINV(AleatProd!K543)*Painel!$E$19))</f>
        <v>997230.45006179495</v>
      </c>
      <c r="L544" s="15">
        <f>(K544*EXP(Painel!$E$12-(Painel!$E$19^2)/2+NORMSINV(AleatProd!L543)*Painel!$E$19))</f>
        <v>998332.80178008112</v>
      </c>
      <c r="M544" s="15">
        <f>(L544*EXP(Painel!$E$12-(Painel!$E$19^2)/2+NORMSINV(AleatProd!M543)*Painel!$E$19))</f>
        <v>999410.77396743908</v>
      </c>
      <c r="N544" s="15">
        <f>(M544*EXP(Painel!$E$12-(Painel!$E$19^2)/2+NORMSINV(AleatProd!N543)*Painel!$E$19))</f>
        <v>992252.18104797346</v>
      </c>
      <c r="O544" s="15">
        <f>(N544*EXP(Painel!$E$12-(Painel!$E$19^2)/2+NORMSINV(AleatProd!O543)*Painel!$E$19))</f>
        <v>1014094.1861049655</v>
      </c>
      <c r="P544" s="15">
        <f>(O544*EXP(Painel!$E$12-(Painel!$E$19^2)/2+NORMSINV(AleatProd!P543)*Painel!$E$19))</f>
        <v>1021691.6931530316</v>
      </c>
      <c r="Q544" s="15">
        <f>(P544*EXP(Painel!$E$12-(Painel!$E$19^2)/2+NORMSINV(AleatProd!Q543)*Painel!$E$19))</f>
        <v>1022177.8664684817</v>
      </c>
      <c r="R544" s="15">
        <f>(Q544*EXP(Painel!$E$12-(Painel!$E$19^2)/2+NORMSINV(AleatProd!R543)*Painel!$E$19))</f>
        <v>1021680.1198596419</v>
      </c>
      <c r="S544" s="15">
        <f>(R544*EXP(Painel!$E$12-(Painel!$E$19^2)/2+NORMSINV(AleatProd!S543)*Painel!$E$19))</f>
        <v>1022668.900888426</v>
      </c>
      <c r="T544" s="15">
        <f>(S544*EXP(Painel!$E$12-(Painel!$E$19^2)/2+NORMSINV(AleatProd!T543)*Painel!$E$19))</f>
        <v>1024813.1359220567</v>
      </c>
      <c r="U544" s="15">
        <f>(T544*EXP(Painel!$E$12-(Painel!$E$19^2)/2+NORMSINV(AleatProd!U543)*Painel!$E$19))</f>
        <v>1004903.2546260774</v>
      </c>
      <c r="V544" s="15">
        <f>(U544*EXP(Painel!$E$12-(Painel!$E$19^2)/2+NORMSINV(AleatProd!V543)*Painel!$E$19))</f>
        <v>990603.27420253318</v>
      </c>
    </row>
    <row r="545" spans="1:22" x14ac:dyDescent="0.25">
      <c r="A545">
        <v>542</v>
      </c>
      <c r="B545" s="2">
        <f>Painel!$B$6</f>
        <v>1000000</v>
      </c>
      <c r="C545" s="15">
        <f>(B545*EXP(Painel!$E$12-(Painel!$E$19^2)/2+NORMSINV(AleatProd!C544)*Painel!$E$19))</f>
        <v>1013235.5821771823</v>
      </c>
      <c r="D545" s="15">
        <f>(C545*EXP(Painel!$E$12-(Painel!$E$19^2)/2+NORMSINV(AleatProd!D544)*Painel!$E$19))</f>
        <v>1016448.1489429297</v>
      </c>
      <c r="E545" s="15">
        <f>(D545*EXP(Painel!$E$12-(Painel!$E$19^2)/2+NORMSINV(AleatProd!E544)*Painel!$E$19))</f>
        <v>1008089.0905219608</v>
      </c>
      <c r="F545" s="15">
        <f>(E545*EXP(Painel!$E$12-(Painel!$E$19^2)/2+NORMSINV(AleatProd!F544)*Painel!$E$19))</f>
        <v>989262.31175186427</v>
      </c>
      <c r="G545" s="15">
        <f>(F545*EXP(Painel!$E$12-(Painel!$E$19^2)/2+NORMSINV(AleatProd!G544)*Painel!$E$19))</f>
        <v>990873.03112304478</v>
      </c>
      <c r="H545" s="15">
        <f>(G545*EXP(Painel!$E$12-(Painel!$E$19^2)/2+NORMSINV(AleatProd!H544)*Painel!$E$19))</f>
        <v>1004164.968862097</v>
      </c>
      <c r="I545" s="15">
        <f>(H545*EXP(Painel!$E$12-(Painel!$E$19^2)/2+NORMSINV(AleatProd!I544)*Painel!$E$19))</f>
        <v>1014754.3310772957</v>
      </c>
      <c r="J545" s="15">
        <f>(I545*EXP(Painel!$E$12-(Painel!$E$19^2)/2+NORMSINV(AleatProd!J544)*Painel!$E$19))</f>
        <v>1015157.4518178048</v>
      </c>
      <c r="K545" s="15">
        <f>(J545*EXP(Painel!$E$12-(Painel!$E$19^2)/2+NORMSINV(AleatProd!K544)*Painel!$E$19))</f>
        <v>1042810.0357019968</v>
      </c>
      <c r="L545" s="15">
        <f>(K545*EXP(Painel!$E$12-(Painel!$E$19^2)/2+NORMSINV(AleatProd!L544)*Painel!$E$19))</f>
        <v>1039996.8224601282</v>
      </c>
      <c r="M545" s="15">
        <f>(L545*EXP(Painel!$E$12-(Painel!$E$19^2)/2+NORMSINV(AleatProd!M544)*Painel!$E$19))</f>
        <v>1043397.0780143627</v>
      </c>
      <c r="N545" s="15">
        <f>(M545*EXP(Painel!$E$12-(Painel!$E$19^2)/2+NORMSINV(AleatProd!N544)*Painel!$E$19))</f>
        <v>1034763.6534180755</v>
      </c>
      <c r="O545" s="15">
        <f>(N545*EXP(Painel!$E$12-(Painel!$E$19^2)/2+NORMSINV(AleatProd!O544)*Painel!$E$19))</f>
        <v>1039317.9518624616</v>
      </c>
      <c r="P545" s="15">
        <f>(O545*EXP(Painel!$E$12-(Painel!$E$19^2)/2+NORMSINV(AleatProd!P544)*Painel!$E$19))</f>
        <v>1045953.4214200961</v>
      </c>
      <c r="Q545" s="15">
        <f>(P545*EXP(Painel!$E$12-(Painel!$E$19^2)/2+NORMSINV(AleatProd!Q544)*Painel!$E$19))</f>
        <v>1048146.057264179</v>
      </c>
      <c r="R545" s="15">
        <f>(Q545*EXP(Painel!$E$12-(Painel!$E$19^2)/2+NORMSINV(AleatProd!R544)*Painel!$E$19))</f>
        <v>1056846.8245343638</v>
      </c>
      <c r="S545" s="15">
        <f>(R545*EXP(Painel!$E$12-(Painel!$E$19^2)/2+NORMSINV(AleatProd!S544)*Painel!$E$19))</f>
        <v>1075611.035871777</v>
      </c>
      <c r="T545" s="15">
        <f>(S545*EXP(Painel!$E$12-(Painel!$E$19^2)/2+NORMSINV(AleatProd!T544)*Painel!$E$19))</f>
        <v>1073553.6363752931</v>
      </c>
      <c r="U545" s="15">
        <f>(T545*EXP(Painel!$E$12-(Painel!$E$19^2)/2+NORMSINV(AleatProd!U544)*Painel!$E$19))</f>
        <v>1057047.8106209731</v>
      </c>
      <c r="V545" s="15">
        <f>(U545*EXP(Painel!$E$12-(Painel!$E$19^2)/2+NORMSINV(AleatProd!V544)*Painel!$E$19))</f>
        <v>1058788.9422078249</v>
      </c>
    </row>
    <row r="546" spans="1:22" x14ac:dyDescent="0.25">
      <c r="A546">
        <v>543</v>
      </c>
      <c r="B546" s="2">
        <f>Painel!$B$6</f>
        <v>1000000</v>
      </c>
      <c r="C546" s="15">
        <f>(B546*EXP(Painel!$E$12-(Painel!$E$19^2)/2+NORMSINV(AleatProd!C545)*Painel!$E$19))</f>
        <v>1016135.1854623981</v>
      </c>
      <c r="D546" s="15">
        <f>(C546*EXP(Painel!$E$12-(Painel!$E$19^2)/2+NORMSINV(AleatProd!D545)*Painel!$E$19))</f>
        <v>992965.29579864664</v>
      </c>
      <c r="E546" s="15">
        <f>(D546*EXP(Painel!$E$12-(Painel!$E$19^2)/2+NORMSINV(AleatProd!E545)*Painel!$E$19))</f>
        <v>987172.58458902489</v>
      </c>
      <c r="F546" s="15">
        <f>(E546*EXP(Painel!$E$12-(Painel!$E$19^2)/2+NORMSINV(AleatProd!F545)*Painel!$E$19))</f>
        <v>995550.64490926056</v>
      </c>
      <c r="G546" s="15">
        <f>(F546*EXP(Painel!$E$12-(Painel!$E$19^2)/2+NORMSINV(AleatProd!G545)*Painel!$E$19))</f>
        <v>1000502.0082288582</v>
      </c>
      <c r="H546" s="15">
        <f>(G546*EXP(Painel!$E$12-(Painel!$E$19^2)/2+NORMSINV(AleatProd!H545)*Painel!$E$19))</f>
        <v>1026238.103350327</v>
      </c>
      <c r="I546" s="15">
        <f>(H546*EXP(Painel!$E$12-(Painel!$E$19^2)/2+NORMSINV(AleatProd!I545)*Painel!$E$19))</f>
        <v>1024224.4634050657</v>
      </c>
      <c r="J546" s="15">
        <f>(I546*EXP(Painel!$E$12-(Painel!$E$19^2)/2+NORMSINV(AleatProd!J545)*Painel!$E$19))</f>
        <v>1024919.4547667234</v>
      </c>
      <c r="K546" s="15">
        <f>(J546*EXP(Painel!$E$12-(Painel!$E$19^2)/2+NORMSINV(AleatProd!K545)*Painel!$E$19))</f>
        <v>1028140.4531303372</v>
      </c>
      <c r="L546" s="15">
        <f>(K546*EXP(Painel!$E$12-(Painel!$E$19^2)/2+NORMSINV(AleatProd!L545)*Painel!$E$19))</f>
        <v>1011711.1144000244</v>
      </c>
      <c r="M546" s="15">
        <f>(L546*EXP(Painel!$E$12-(Painel!$E$19^2)/2+NORMSINV(AleatProd!M545)*Painel!$E$19))</f>
        <v>1026292.5576799473</v>
      </c>
      <c r="N546" s="15">
        <f>(M546*EXP(Painel!$E$12-(Painel!$E$19^2)/2+NORMSINV(AleatProd!N545)*Painel!$E$19))</f>
        <v>1045926.7616921044</v>
      </c>
      <c r="O546" s="15">
        <f>(N546*EXP(Painel!$E$12-(Painel!$E$19^2)/2+NORMSINV(AleatProd!O545)*Painel!$E$19))</f>
        <v>1058900.4000572134</v>
      </c>
      <c r="P546" s="15">
        <f>(O546*EXP(Painel!$E$12-(Painel!$E$19^2)/2+NORMSINV(AleatProd!P545)*Painel!$E$19))</f>
        <v>1069236.3310649851</v>
      </c>
      <c r="Q546" s="15">
        <f>(P546*EXP(Painel!$E$12-(Painel!$E$19^2)/2+NORMSINV(AleatProd!Q545)*Painel!$E$19))</f>
        <v>1055765.6591251709</v>
      </c>
      <c r="R546" s="15">
        <f>(Q546*EXP(Painel!$E$12-(Painel!$E$19^2)/2+NORMSINV(AleatProd!R545)*Painel!$E$19))</f>
        <v>1065086.7185094026</v>
      </c>
      <c r="S546" s="15">
        <f>(R546*EXP(Painel!$E$12-(Painel!$E$19^2)/2+NORMSINV(AleatProd!S545)*Painel!$E$19))</f>
        <v>1059728.794642549</v>
      </c>
      <c r="T546" s="15">
        <f>(S546*EXP(Painel!$E$12-(Painel!$E$19^2)/2+NORMSINV(AleatProd!T545)*Painel!$E$19))</f>
        <v>1058326.984206592</v>
      </c>
      <c r="U546" s="15">
        <f>(T546*EXP(Painel!$E$12-(Painel!$E$19^2)/2+NORMSINV(AleatProd!U545)*Painel!$E$19))</f>
        <v>1054489.3089319747</v>
      </c>
      <c r="V546" s="15">
        <f>(U546*EXP(Painel!$E$12-(Painel!$E$19^2)/2+NORMSINV(AleatProd!V545)*Painel!$E$19))</f>
        <v>1047334.9778467534</v>
      </c>
    </row>
    <row r="547" spans="1:22" x14ac:dyDescent="0.25">
      <c r="A547">
        <v>544</v>
      </c>
      <c r="B547" s="2">
        <f>Painel!$B$6</f>
        <v>1000000</v>
      </c>
      <c r="C547" s="15">
        <f>(B547*EXP(Painel!$E$12-(Painel!$E$19^2)/2+NORMSINV(AleatProd!C546)*Painel!$E$19))</f>
        <v>998258.97814210295</v>
      </c>
      <c r="D547" s="15">
        <f>(C547*EXP(Painel!$E$12-(Painel!$E$19^2)/2+NORMSINV(AleatProd!D546)*Painel!$E$19))</f>
        <v>1004772.4644282982</v>
      </c>
      <c r="E547" s="15">
        <f>(D547*EXP(Painel!$E$12-(Painel!$E$19^2)/2+NORMSINV(AleatProd!E546)*Painel!$E$19))</f>
        <v>983944.63986177056</v>
      </c>
      <c r="F547" s="15">
        <f>(E547*EXP(Painel!$E$12-(Painel!$E$19^2)/2+NORMSINV(AleatProd!F546)*Painel!$E$19))</f>
        <v>994686.95061628486</v>
      </c>
      <c r="G547" s="15">
        <f>(F547*EXP(Painel!$E$12-(Painel!$E$19^2)/2+NORMSINV(AleatProd!G546)*Painel!$E$19))</f>
        <v>1018250.5814995868</v>
      </c>
      <c r="H547" s="15">
        <f>(G547*EXP(Painel!$E$12-(Painel!$E$19^2)/2+NORMSINV(AleatProd!H546)*Painel!$E$19))</f>
        <v>1028555.6772857429</v>
      </c>
      <c r="I547" s="15">
        <f>(H547*EXP(Painel!$E$12-(Painel!$E$19^2)/2+NORMSINV(AleatProd!I546)*Painel!$E$19))</f>
        <v>1029426.7646500507</v>
      </c>
      <c r="J547" s="15">
        <f>(I547*EXP(Painel!$E$12-(Painel!$E$19^2)/2+NORMSINV(AleatProd!J546)*Painel!$E$19))</f>
        <v>1014021.6052357884</v>
      </c>
      <c r="K547" s="15">
        <f>(J547*EXP(Painel!$E$12-(Painel!$E$19^2)/2+NORMSINV(AleatProd!K546)*Painel!$E$19))</f>
        <v>1018651.5543520584</v>
      </c>
      <c r="L547" s="15">
        <f>(K547*EXP(Painel!$E$12-(Painel!$E$19^2)/2+NORMSINV(AleatProd!L546)*Painel!$E$19))</f>
        <v>1018478.3496190867</v>
      </c>
      <c r="M547" s="15">
        <f>(L547*EXP(Painel!$E$12-(Painel!$E$19^2)/2+NORMSINV(AleatProd!M546)*Painel!$E$19))</f>
        <v>1025585.3820022884</v>
      </c>
      <c r="N547" s="15">
        <f>(M547*EXP(Painel!$E$12-(Painel!$E$19^2)/2+NORMSINV(AleatProd!N546)*Painel!$E$19))</f>
        <v>1026642.2238647115</v>
      </c>
      <c r="O547" s="15">
        <f>(N547*EXP(Painel!$E$12-(Painel!$E$19^2)/2+NORMSINV(AleatProd!O546)*Painel!$E$19))</f>
        <v>1027339.6987237999</v>
      </c>
      <c r="P547" s="15">
        <f>(O547*EXP(Painel!$E$12-(Painel!$E$19^2)/2+NORMSINV(AleatProd!P546)*Painel!$E$19))</f>
        <v>1056955.7516772943</v>
      </c>
      <c r="Q547" s="15">
        <f>(P547*EXP(Painel!$E$12-(Painel!$E$19^2)/2+NORMSINV(AleatProd!Q546)*Painel!$E$19))</f>
        <v>1049193.4478270025</v>
      </c>
      <c r="R547" s="15">
        <f>(Q547*EXP(Painel!$E$12-(Painel!$E$19^2)/2+NORMSINV(AleatProd!R546)*Painel!$E$19))</f>
        <v>1047839.9183415391</v>
      </c>
      <c r="S547" s="15">
        <f>(R547*EXP(Painel!$E$12-(Painel!$E$19^2)/2+NORMSINV(AleatProd!S546)*Painel!$E$19))</f>
        <v>1041373.2517776164</v>
      </c>
      <c r="T547" s="15">
        <f>(S547*EXP(Painel!$E$12-(Painel!$E$19^2)/2+NORMSINV(AleatProd!T546)*Painel!$E$19))</f>
        <v>1035793.0331953556</v>
      </c>
      <c r="U547" s="15">
        <f>(T547*EXP(Painel!$E$12-(Painel!$E$19^2)/2+NORMSINV(AleatProd!U546)*Painel!$E$19))</f>
        <v>1039263.8462358358</v>
      </c>
      <c r="V547" s="15">
        <f>(U547*EXP(Painel!$E$12-(Painel!$E$19^2)/2+NORMSINV(AleatProd!V546)*Painel!$E$19))</f>
        <v>1047269.5969596272</v>
      </c>
    </row>
    <row r="548" spans="1:22" x14ac:dyDescent="0.25">
      <c r="A548">
        <v>545</v>
      </c>
      <c r="B548" s="2">
        <f>Painel!$B$6</f>
        <v>1000000</v>
      </c>
      <c r="C548" s="15">
        <f>(B548*EXP(Painel!$E$12-(Painel!$E$19^2)/2+NORMSINV(AleatProd!C547)*Painel!$E$19))</f>
        <v>986671.85659478896</v>
      </c>
      <c r="D548" s="15">
        <f>(C548*EXP(Painel!$E$12-(Painel!$E$19^2)/2+NORMSINV(AleatProd!D547)*Painel!$E$19))</f>
        <v>985415.12768138153</v>
      </c>
      <c r="E548" s="15">
        <f>(D548*EXP(Painel!$E$12-(Painel!$E$19^2)/2+NORMSINV(AleatProd!E547)*Painel!$E$19))</f>
        <v>987756.26068718545</v>
      </c>
      <c r="F548" s="15">
        <f>(E548*EXP(Painel!$E$12-(Painel!$E$19^2)/2+NORMSINV(AleatProd!F547)*Painel!$E$19))</f>
        <v>982947.90400324878</v>
      </c>
      <c r="G548" s="15">
        <f>(F548*EXP(Painel!$E$12-(Painel!$E$19^2)/2+NORMSINV(AleatProd!G547)*Painel!$E$19))</f>
        <v>986974.08583668852</v>
      </c>
      <c r="H548" s="15">
        <f>(G548*EXP(Painel!$E$12-(Painel!$E$19^2)/2+NORMSINV(AleatProd!H547)*Painel!$E$19))</f>
        <v>981809.09118683904</v>
      </c>
      <c r="I548" s="15">
        <f>(H548*EXP(Painel!$E$12-(Painel!$E$19^2)/2+NORMSINV(AleatProd!I547)*Painel!$E$19))</f>
        <v>984611.03847616306</v>
      </c>
      <c r="J548" s="15">
        <f>(I548*EXP(Painel!$E$12-(Painel!$E$19^2)/2+NORMSINV(AleatProd!J547)*Painel!$E$19))</f>
        <v>983047.77143903181</v>
      </c>
      <c r="K548" s="15">
        <f>(J548*EXP(Painel!$E$12-(Painel!$E$19^2)/2+NORMSINV(AleatProd!K547)*Painel!$E$19))</f>
        <v>981884.21460698149</v>
      </c>
      <c r="L548" s="15">
        <f>(K548*EXP(Painel!$E$12-(Painel!$E$19^2)/2+NORMSINV(AleatProd!L547)*Painel!$E$19))</f>
        <v>963879.59713175381</v>
      </c>
      <c r="M548" s="15">
        <f>(L548*EXP(Painel!$E$12-(Painel!$E$19^2)/2+NORMSINV(AleatProd!M547)*Painel!$E$19))</f>
        <v>955679.44025717804</v>
      </c>
      <c r="N548" s="15">
        <f>(M548*EXP(Painel!$E$12-(Painel!$E$19^2)/2+NORMSINV(AleatProd!N547)*Painel!$E$19))</f>
        <v>953215.84083746141</v>
      </c>
      <c r="O548" s="15">
        <f>(N548*EXP(Painel!$E$12-(Painel!$E$19^2)/2+NORMSINV(AleatProd!O547)*Painel!$E$19))</f>
        <v>968522.99115175614</v>
      </c>
      <c r="P548" s="15">
        <f>(O548*EXP(Painel!$E$12-(Painel!$E$19^2)/2+NORMSINV(AleatProd!P547)*Painel!$E$19))</f>
        <v>969651.70935131761</v>
      </c>
      <c r="Q548" s="15">
        <f>(P548*EXP(Painel!$E$12-(Painel!$E$19^2)/2+NORMSINV(AleatProd!Q547)*Painel!$E$19))</f>
        <v>960424.42514154804</v>
      </c>
      <c r="R548" s="15">
        <f>(Q548*EXP(Painel!$E$12-(Painel!$E$19^2)/2+NORMSINV(AleatProd!R547)*Painel!$E$19))</f>
        <v>978435.95571406139</v>
      </c>
      <c r="S548" s="15">
        <f>(R548*EXP(Painel!$E$12-(Painel!$E$19^2)/2+NORMSINV(AleatProd!S547)*Painel!$E$19))</f>
        <v>985879.14921340602</v>
      </c>
      <c r="T548" s="15">
        <f>(S548*EXP(Painel!$E$12-(Painel!$E$19^2)/2+NORMSINV(AleatProd!T547)*Painel!$E$19))</f>
        <v>978275.54309974913</v>
      </c>
      <c r="U548" s="15">
        <f>(T548*EXP(Painel!$E$12-(Painel!$E$19^2)/2+NORMSINV(AleatProd!U547)*Painel!$E$19))</f>
        <v>987294.64505991247</v>
      </c>
      <c r="V548" s="15">
        <f>(U548*EXP(Painel!$E$12-(Painel!$E$19^2)/2+NORMSINV(AleatProd!V547)*Painel!$E$19))</f>
        <v>986957.84951142466</v>
      </c>
    </row>
    <row r="549" spans="1:22" x14ac:dyDescent="0.25">
      <c r="A549">
        <v>546</v>
      </c>
      <c r="B549" s="2">
        <f>Painel!$B$6</f>
        <v>1000000</v>
      </c>
      <c r="C549" s="15">
        <f>(B549*EXP(Painel!$E$12-(Painel!$E$19^2)/2+NORMSINV(AleatProd!C548)*Painel!$E$19))</f>
        <v>989566.75365292863</v>
      </c>
      <c r="D549" s="15">
        <f>(C549*EXP(Painel!$E$12-(Painel!$E$19^2)/2+NORMSINV(AleatProd!D548)*Painel!$E$19))</f>
        <v>1005188.6908865265</v>
      </c>
      <c r="E549" s="15">
        <f>(D549*EXP(Painel!$E$12-(Painel!$E$19^2)/2+NORMSINV(AleatProd!E548)*Painel!$E$19))</f>
        <v>994438.27678785345</v>
      </c>
      <c r="F549" s="15">
        <f>(E549*EXP(Painel!$E$12-(Painel!$E$19^2)/2+NORMSINV(AleatProd!F548)*Painel!$E$19))</f>
        <v>989358.57161064306</v>
      </c>
      <c r="G549" s="15">
        <f>(F549*EXP(Painel!$E$12-(Painel!$E$19^2)/2+NORMSINV(AleatProd!G548)*Painel!$E$19))</f>
        <v>991272.63731659611</v>
      </c>
      <c r="H549" s="15">
        <f>(G549*EXP(Painel!$E$12-(Painel!$E$19^2)/2+NORMSINV(AleatProd!H548)*Painel!$E$19))</f>
        <v>985945.45523610036</v>
      </c>
      <c r="I549" s="15">
        <f>(H549*EXP(Painel!$E$12-(Painel!$E$19^2)/2+NORMSINV(AleatProd!I548)*Painel!$E$19))</f>
        <v>980642.54011614388</v>
      </c>
      <c r="J549" s="15">
        <f>(I549*EXP(Painel!$E$12-(Painel!$E$19^2)/2+NORMSINV(AleatProd!J548)*Painel!$E$19))</f>
        <v>970903.5410123975</v>
      </c>
      <c r="K549" s="15">
        <f>(J549*EXP(Painel!$E$12-(Painel!$E$19^2)/2+NORMSINV(AleatProd!K548)*Painel!$E$19))</f>
        <v>965639.56467905827</v>
      </c>
      <c r="L549" s="15">
        <f>(K549*EXP(Painel!$E$12-(Painel!$E$19^2)/2+NORMSINV(AleatProd!L548)*Painel!$E$19))</f>
        <v>952713.49871603027</v>
      </c>
      <c r="M549" s="15">
        <f>(L549*EXP(Painel!$E$12-(Painel!$E$19^2)/2+NORMSINV(AleatProd!M548)*Painel!$E$19))</f>
        <v>960299.80694916716</v>
      </c>
      <c r="N549" s="15">
        <f>(M549*EXP(Painel!$E$12-(Painel!$E$19^2)/2+NORMSINV(AleatProd!N548)*Painel!$E$19))</f>
        <v>974075.45900664339</v>
      </c>
      <c r="O549" s="15">
        <f>(N549*EXP(Painel!$E$12-(Painel!$E$19^2)/2+NORMSINV(AleatProd!O548)*Painel!$E$19))</f>
        <v>971566.09773114964</v>
      </c>
      <c r="P549" s="15">
        <f>(O549*EXP(Painel!$E$12-(Painel!$E$19^2)/2+NORMSINV(AleatProd!P548)*Painel!$E$19))</f>
        <v>959714.75327245088</v>
      </c>
      <c r="Q549" s="15">
        <f>(P549*EXP(Painel!$E$12-(Painel!$E$19^2)/2+NORMSINV(AleatProd!Q548)*Painel!$E$19))</f>
        <v>962593.17915714055</v>
      </c>
      <c r="R549" s="15">
        <f>(Q549*EXP(Painel!$E$12-(Painel!$E$19^2)/2+NORMSINV(AleatProd!R548)*Painel!$E$19))</f>
        <v>960026.72896960436</v>
      </c>
      <c r="S549" s="15">
        <f>(R549*EXP(Painel!$E$12-(Painel!$E$19^2)/2+NORMSINV(AleatProd!S548)*Painel!$E$19))</f>
        <v>957123.71842345677</v>
      </c>
      <c r="T549" s="15">
        <f>(S549*EXP(Painel!$E$12-(Painel!$E$19^2)/2+NORMSINV(AleatProd!T548)*Painel!$E$19))</f>
        <v>964930.82656550768</v>
      </c>
      <c r="U549" s="15">
        <f>(T549*EXP(Painel!$E$12-(Painel!$E$19^2)/2+NORMSINV(AleatProd!U548)*Painel!$E$19))</f>
        <v>963303.37295656279</v>
      </c>
      <c r="V549" s="15">
        <f>(U549*EXP(Painel!$E$12-(Painel!$E$19^2)/2+NORMSINV(AleatProd!V548)*Painel!$E$19))</f>
        <v>975329.65414026682</v>
      </c>
    </row>
    <row r="550" spans="1:22" x14ac:dyDescent="0.25">
      <c r="A550">
        <v>547</v>
      </c>
      <c r="B550" s="2">
        <f>Painel!$B$6</f>
        <v>1000000</v>
      </c>
      <c r="C550" s="15">
        <f>(B550*EXP(Painel!$E$12-(Painel!$E$19^2)/2+NORMSINV(AleatProd!C549)*Painel!$E$19))</f>
        <v>1006037.3773022071</v>
      </c>
      <c r="D550" s="15">
        <f>(C550*EXP(Painel!$E$12-(Painel!$E$19^2)/2+NORMSINV(AleatProd!D549)*Painel!$E$19))</f>
        <v>1001679.8424211628</v>
      </c>
      <c r="E550" s="15">
        <f>(D550*EXP(Painel!$E$12-(Painel!$E$19^2)/2+NORMSINV(AleatProd!E549)*Painel!$E$19))</f>
        <v>992723.75515141094</v>
      </c>
      <c r="F550" s="15">
        <f>(E550*EXP(Painel!$E$12-(Painel!$E$19^2)/2+NORMSINV(AleatProd!F549)*Painel!$E$19))</f>
        <v>990812.05351648724</v>
      </c>
      <c r="G550" s="15">
        <f>(F550*EXP(Painel!$E$12-(Painel!$E$19^2)/2+NORMSINV(AleatProd!G549)*Painel!$E$19))</f>
        <v>1009834.1978184144</v>
      </c>
      <c r="H550" s="15">
        <f>(G550*EXP(Painel!$E$12-(Painel!$E$19^2)/2+NORMSINV(AleatProd!H549)*Painel!$E$19))</f>
        <v>1015011.317012254</v>
      </c>
      <c r="I550" s="15">
        <f>(H550*EXP(Painel!$E$12-(Painel!$E$19^2)/2+NORMSINV(AleatProd!I549)*Painel!$E$19))</f>
        <v>1036073.4529771368</v>
      </c>
      <c r="J550" s="15">
        <f>(I550*EXP(Painel!$E$12-(Painel!$E$19^2)/2+NORMSINV(AleatProd!J549)*Painel!$E$19))</f>
        <v>1063733.6059256808</v>
      </c>
      <c r="K550" s="15">
        <f>(J550*EXP(Painel!$E$12-(Painel!$E$19^2)/2+NORMSINV(AleatProd!K549)*Painel!$E$19))</f>
        <v>1063007.1860901262</v>
      </c>
      <c r="L550" s="15">
        <f>(K550*EXP(Painel!$E$12-(Painel!$E$19^2)/2+NORMSINV(AleatProd!L549)*Painel!$E$19))</f>
        <v>1060245.159803895</v>
      </c>
      <c r="M550" s="15">
        <f>(L550*EXP(Painel!$E$12-(Painel!$E$19^2)/2+NORMSINV(AleatProd!M549)*Painel!$E$19))</f>
        <v>1069605.8698930577</v>
      </c>
      <c r="N550" s="15">
        <f>(M550*EXP(Painel!$E$12-(Painel!$E$19^2)/2+NORMSINV(AleatProd!N549)*Painel!$E$19))</f>
        <v>1061991.2676502415</v>
      </c>
      <c r="O550" s="15">
        <f>(N550*EXP(Painel!$E$12-(Painel!$E$19^2)/2+NORMSINV(AleatProd!O549)*Painel!$E$19))</f>
        <v>1074910.7849683554</v>
      </c>
      <c r="P550" s="15">
        <f>(O550*EXP(Painel!$E$12-(Painel!$E$19^2)/2+NORMSINV(AleatProd!P549)*Painel!$E$19))</f>
        <v>1060912.4900675998</v>
      </c>
      <c r="Q550" s="15">
        <f>(P550*EXP(Painel!$E$12-(Painel!$E$19^2)/2+NORMSINV(AleatProd!Q549)*Painel!$E$19))</f>
        <v>1075304.6012016989</v>
      </c>
      <c r="R550" s="15">
        <f>(Q550*EXP(Painel!$E$12-(Painel!$E$19^2)/2+NORMSINV(AleatProd!R549)*Painel!$E$19))</f>
        <v>1089794.8646936542</v>
      </c>
      <c r="S550" s="15">
        <f>(R550*EXP(Painel!$E$12-(Painel!$E$19^2)/2+NORMSINV(AleatProd!S549)*Painel!$E$19))</f>
        <v>1088567.4696554169</v>
      </c>
      <c r="T550" s="15">
        <f>(S550*EXP(Painel!$E$12-(Painel!$E$19^2)/2+NORMSINV(AleatProd!T549)*Painel!$E$19))</f>
        <v>1075526.6360233969</v>
      </c>
      <c r="U550" s="15">
        <f>(T550*EXP(Painel!$E$12-(Painel!$E$19^2)/2+NORMSINV(AleatProd!U549)*Painel!$E$19))</f>
        <v>1065919.9045519801</v>
      </c>
      <c r="V550" s="15">
        <f>(U550*EXP(Painel!$E$12-(Painel!$E$19^2)/2+NORMSINV(AleatProd!V549)*Painel!$E$19))</f>
        <v>1063336.0792875178</v>
      </c>
    </row>
    <row r="551" spans="1:22" x14ac:dyDescent="0.25">
      <c r="A551">
        <v>548</v>
      </c>
      <c r="B551" s="2">
        <f>Painel!$B$6</f>
        <v>1000000</v>
      </c>
      <c r="C551" s="15">
        <f>(B551*EXP(Painel!$E$12-(Painel!$E$19^2)/2+NORMSINV(AleatProd!C550)*Painel!$E$19))</f>
        <v>998634.34722577047</v>
      </c>
      <c r="D551" s="15">
        <f>(C551*EXP(Painel!$E$12-(Painel!$E$19^2)/2+NORMSINV(AleatProd!D550)*Painel!$E$19))</f>
        <v>997228.45847277984</v>
      </c>
      <c r="E551" s="15">
        <f>(D551*EXP(Painel!$E$12-(Painel!$E$19^2)/2+NORMSINV(AleatProd!E550)*Painel!$E$19))</f>
        <v>996295.97924604127</v>
      </c>
      <c r="F551" s="15">
        <f>(E551*EXP(Painel!$E$12-(Painel!$E$19^2)/2+NORMSINV(AleatProd!F550)*Painel!$E$19))</f>
        <v>1001995.2196772409</v>
      </c>
      <c r="G551" s="15">
        <f>(F551*EXP(Painel!$E$12-(Painel!$E$19^2)/2+NORMSINV(AleatProd!G550)*Painel!$E$19))</f>
        <v>998931.81363781146</v>
      </c>
      <c r="H551" s="15">
        <f>(G551*EXP(Painel!$E$12-(Painel!$E$19^2)/2+NORMSINV(AleatProd!H550)*Painel!$E$19))</f>
        <v>1010154.1118556932</v>
      </c>
      <c r="I551" s="15">
        <f>(H551*EXP(Painel!$E$12-(Painel!$E$19^2)/2+NORMSINV(AleatProd!I550)*Painel!$E$19))</f>
        <v>1014060.8745295772</v>
      </c>
      <c r="J551" s="15">
        <f>(I551*EXP(Painel!$E$12-(Painel!$E$19^2)/2+NORMSINV(AleatProd!J550)*Painel!$E$19))</f>
        <v>999835.04057907977</v>
      </c>
      <c r="K551" s="15">
        <f>(J551*EXP(Painel!$E$12-(Painel!$E$19^2)/2+NORMSINV(AleatProd!K550)*Painel!$E$19))</f>
        <v>1014048.91055874</v>
      </c>
      <c r="L551" s="15">
        <f>(K551*EXP(Painel!$E$12-(Painel!$E$19^2)/2+NORMSINV(AleatProd!L550)*Painel!$E$19))</f>
        <v>1011595.7719652081</v>
      </c>
      <c r="M551" s="15">
        <f>(L551*EXP(Painel!$E$12-(Painel!$E$19^2)/2+NORMSINV(AleatProd!M550)*Painel!$E$19))</f>
        <v>1026036.7403082851</v>
      </c>
      <c r="N551" s="15">
        <f>(M551*EXP(Painel!$E$12-(Painel!$E$19^2)/2+NORMSINV(AleatProd!N550)*Painel!$E$19))</f>
        <v>1011622.7766502922</v>
      </c>
      <c r="O551" s="15">
        <f>(N551*EXP(Painel!$E$12-(Painel!$E$19^2)/2+NORMSINV(AleatProd!O550)*Painel!$E$19))</f>
        <v>1016608.2305631947</v>
      </c>
      <c r="P551" s="15">
        <f>(O551*EXP(Painel!$E$12-(Painel!$E$19^2)/2+NORMSINV(AleatProd!P550)*Painel!$E$19))</f>
        <v>1012545.6300011602</v>
      </c>
      <c r="Q551" s="15">
        <f>(P551*EXP(Painel!$E$12-(Painel!$E$19^2)/2+NORMSINV(AleatProd!Q550)*Painel!$E$19))</f>
        <v>1019565.9670379118</v>
      </c>
      <c r="R551" s="15">
        <f>(Q551*EXP(Painel!$E$12-(Painel!$E$19^2)/2+NORMSINV(AleatProd!R550)*Painel!$E$19))</f>
        <v>1031279.5964889046</v>
      </c>
      <c r="S551" s="15">
        <f>(R551*EXP(Painel!$E$12-(Painel!$E$19^2)/2+NORMSINV(AleatProd!S550)*Painel!$E$19))</f>
        <v>1013236.592042507</v>
      </c>
      <c r="T551" s="15">
        <f>(S551*EXP(Painel!$E$12-(Painel!$E$19^2)/2+NORMSINV(AleatProd!T550)*Painel!$E$19))</f>
        <v>993259.06459565717</v>
      </c>
      <c r="U551" s="15">
        <f>(T551*EXP(Painel!$E$12-(Painel!$E$19^2)/2+NORMSINV(AleatProd!U550)*Painel!$E$19))</f>
        <v>984224.40583444259</v>
      </c>
      <c r="V551" s="15">
        <f>(U551*EXP(Painel!$E$12-(Painel!$E$19^2)/2+NORMSINV(AleatProd!V550)*Painel!$E$19))</f>
        <v>979228.76138388796</v>
      </c>
    </row>
    <row r="552" spans="1:22" x14ac:dyDescent="0.25">
      <c r="A552">
        <v>549</v>
      </c>
      <c r="B552" s="2">
        <f>Painel!$B$6</f>
        <v>1000000</v>
      </c>
      <c r="C552" s="15">
        <f>(B552*EXP(Painel!$E$12-(Painel!$E$19^2)/2+NORMSINV(AleatProd!C551)*Painel!$E$19))</f>
        <v>1015028.8268864476</v>
      </c>
      <c r="D552" s="15">
        <f>(C552*EXP(Painel!$E$12-(Painel!$E$19^2)/2+NORMSINV(AleatProd!D551)*Painel!$E$19))</f>
        <v>1014847.4452423486</v>
      </c>
      <c r="E552" s="15">
        <f>(D552*EXP(Painel!$E$12-(Painel!$E$19^2)/2+NORMSINV(AleatProd!E551)*Painel!$E$19))</f>
        <v>1008169.1623173459</v>
      </c>
      <c r="F552" s="15">
        <f>(E552*EXP(Painel!$E$12-(Painel!$E$19^2)/2+NORMSINV(AleatProd!F551)*Painel!$E$19))</f>
        <v>1014510.9296979482</v>
      </c>
      <c r="G552" s="15">
        <f>(F552*EXP(Painel!$E$12-(Painel!$E$19^2)/2+NORMSINV(AleatProd!G551)*Painel!$E$19))</f>
        <v>1025476.1060622778</v>
      </c>
      <c r="H552" s="15">
        <f>(G552*EXP(Painel!$E$12-(Painel!$E$19^2)/2+NORMSINV(AleatProd!H551)*Painel!$E$19))</f>
        <v>1033319.6880064772</v>
      </c>
      <c r="I552" s="15">
        <f>(H552*EXP(Painel!$E$12-(Painel!$E$19^2)/2+NORMSINV(AleatProd!I551)*Painel!$E$19))</f>
        <v>1037771.3509486235</v>
      </c>
      <c r="J552" s="15">
        <f>(I552*EXP(Painel!$E$12-(Painel!$E$19^2)/2+NORMSINV(AleatProd!J551)*Painel!$E$19))</f>
        <v>1027977.7982335584</v>
      </c>
      <c r="K552" s="15">
        <f>(J552*EXP(Painel!$E$12-(Painel!$E$19^2)/2+NORMSINV(AleatProd!K551)*Painel!$E$19))</f>
        <v>1032993.7446844144</v>
      </c>
      <c r="L552" s="15">
        <f>(K552*EXP(Painel!$E$12-(Painel!$E$19^2)/2+NORMSINV(AleatProd!L551)*Painel!$E$19))</f>
        <v>1036633.1616645115</v>
      </c>
      <c r="M552" s="15">
        <f>(L552*EXP(Painel!$E$12-(Painel!$E$19^2)/2+NORMSINV(AleatProd!M551)*Painel!$E$19))</f>
        <v>1031257.6117612976</v>
      </c>
      <c r="N552" s="15">
        <f>(M552*EXP(Painel!$E$12-(Painel!$E$19^2)/2+NORMSINV(AleatProd!N551)*Painel!$E$19))</f>
        <v>1033574.2983490631</v>
      </c>
      <c r="O552" s="15">
        <f>(N552*EXP(Painel!$E$12-(Painel!$E$19^2)/2+NORMSINV(AleatProd!O551)*Painel!$E$19))</f>
        <v>1039038.3141492821</v>
      </c>
      <c r="P552" s="15">
        <f>(O552*EXP(Painel!$E$12-(Painel!$E$19^2)/2+NORMSINV(AleatProd!P551)*Painel!$E$19))</f>
        <v>1046829.0544006277</v>
      </c>
      <c r="Q552" s="15">
        <f>(P552*EXP(Painel!$E$12-(Painel!$E$19^2)/2+NORMSINV(AleatProd!Q551)*Painel!$E$19))</f>
        <v>1053659.9070342444</v>
      </c>
      <c r="R552" s="15">
        <f>(Q552*EXP(Painel!$E$12-(Painel!$E$19^2)/2+NORMSINV(AleatProd!R551)*Painel!$E$19))</f>
        <v>1085331.173825332</v>
      </c>
      <c r="S552" s="15">
        <f>(R552*EXP(Painel!$E$12-(Painel!$E$19^2)/2+NORMSINV(AleatProd!S551)*Painel!$E$19))</f>
        <v>1087584.6007256128</v>
      </c>
      <c r="T552" s="15">
        <f>(S552*EXP(Painel!$E$12-(Painel!$E$19^2)/2+NORMSINV(AleatProd!T551)*Painel!$E$19))</f>
        <v>1099462.0440360424</v>
      </c>
      <c r="U552" s="15">
        <f>(T552*EXP(Painel!$E$12-(Painel!$E$19^2)/2+NORMSINV(AleatProd!U551)*Painel!$E$19))</f>
        <v>1104560.8529887979</v>
      </c>
      <c r="V552" s="15">
        <f>(U552*EXP(Painel!$E$12-(Painel!$E$19^2)/2+NORMSINV(AleatProd!V551)*Painel!$E$19))</f>
        <v>1103554.9816714493</v>
      </c>
    </row>
    <row r="553" spans="1:22" x14ac:dyDescent="0.25">
      <c r="A553">
        <v>550</v>
      </c>
      <c r="B553" s="2">
        <f>Painel!$B$6</f>
        <v>1000000</v>
      </c>
      <c r="C553" s="15">
        <f>(B553*EXP(Painel!$E$12-(Painel!$E$19^2)/2+NORMSINV(AleatProd!C552)*Painel!$E$19))</f>
        <v>1012320.5123456469</v>
      </c>
      <c r="D553" s="15">
        <f>(C553*EXP(Painel!$E$12-(Painel!$E$19^2)/2+NORMSINV(AleatProd!D552)*Painel!$E$19))</f>
        <v>1002766.9112144985</v>
      </c>
      <c r="E553" s="15">
        <f>(D553*EXP(Painel!$E$12-(Painel!$E$19^2)/2+NORMSINV(AleatProd!E552)*Painel!$E$19))</f>
        <v>989149.4969218137</v>
      </c>
      <c r="F553" s="15">
        <f>(E553*EXP(Painel!$E$12-(Painel!$E$19^2)/2+NORMSINV(AleatProd!F552)*Painel!$E$19))</f>
        <v>970299.33033398376</v>
      </c>
      <c r="G553" s="15">
        <f>(F553*EXP(Painel!$E$12-(Painel!$E$19^2)/2+NORMSINV(AleatProd!G552)*Painel!$E$19))</f>
        <v>966029.00759219984</v>
      </c>
      <c r="H553" s="15">
        <f>(G553*EXP(Painel!$E$12-(Painel!$E$19^2)/2+NORMSINV(AleatProd!H552)*Painel!$E$19))</f>
        <v>982356.15476977208</v>
      </c>
      <c r="I553" s="15">
        <f>(H553*EXP(Painel!$E$12-(Painel!$E$19^2)/2+NORMSINV(AleatProd!I552)*Painel!$E$19))</f>
        <v>980028.62313201872</v>
      </c>
      <c r="J553" s="15">
        <f>(I553*EXP(Painel!$E$12-(Painel!$E$19^2)/2+NORMSINV(AleatProd!J552)*Painel!$E$19))</f>
        <v>993444.72111920128</v>
      </c>
      <c r="K553" s="15">
        <f>(J553*EXP(Painel!$E$12-(Painel!$E$19^2)/2+NORMSINV(AleatProd!K552)*Painel!$E$19))</f>
        <v>980358.68127260066</v>
      </c>
      <c r="L553" s="15">
        <f>(K553*EXP(Painel!$E$12-(Painel!$E$19^2)/2+NORMSINV(AleatProd!L552)*Painel!$E$19))</f>
        <v>980236.7770598192</v>
      </c>
      <c r="M553" s="15">
        <f>(L553*EXP(Painel!$E$12-(Painel!$E$19^2)/2+NORMSINV(AleatProd!M552)*Painel!$E$19))</f>
        <v>990616.49448894034</v>
      </c>
      <c r="N553" s="15">
        <f>(M553*EXP(Painel!$E$12-(Painel!$E$19^2)/2+NORMSINV(AleatProd!N552)*Painel!$E$19))</f>
        <v>984049.20565559797</v>
      </c>
      <c r="O553" s="15">
        <f>(N553*EXP(Painel!$E$12-(Painel!$E$19^2)/2+NORMSINV(AleatProd!O552)*Painel!$E$19))</f>
        <v>975133.66803375911</v>
      </c>
      <c r="P553" s="15">
        <f>(O553*EXP(Painel!$E$12-(Painel!$E$19^2)/2+NORMSINV(AleatProd!P552)*Painel!$E$19))</f>
        <v>963165.30101679161</v>
      </c>
      <c r="Q553" s="15">
        <f>(P553*EXP(Painel!$E$12-(Painel!$E$19^2)/2+NORMSINV(AleatProd!Q552)*Painel!$E$19))</f>
        <v>966154.72338471911</v>
      </c>
      <c r="R553" s="15">
        <f>(Q553*EXP(Painel!$E$12-(Painel!$E$19^2)/2+NORMSINV(AleatProd!R552)*Painel!$E$19))</f>
        <v>962170.45612099464</v>
      </c>
      <c r="S553" s="15">
        <f>(R553*EXP(Painel!$E$12-(Painel!$E$19^2)/2+NORMSINV(AleatProd!S552)*Painel!$E$19))</f>
        <v>957701.14405209431</v>
      </c>
      <c r="T553" s="15">
        <f>(S553*EXP(Painel!$E$12-(Painel!$E$19^2)/2+NORMSINV(AleatProd!T552)*Painel!$E$19))</f>
        <v>955516.04196301592</v>
      </c>
      <c r="U553" s="15">
        <f>(T553*EXP(Painel!$E$12-(Painel!$E$19^2)/2+NORMSINV(AleatProd!U552)*Painel!$E$19))</f>
        <v>937583.05496399035</v>
      </c>
      <c r="V553" s="15">
        <f>(U553*EXP(Painel!$E$12-(Painel!$E$19^2)/2+NORMSINV(AleatProd!V552)*Painel!$E$19))</f>
        <v>958690.78814810899</v>
      </c>
    </row>
    <row r="554" spans="1:22" x14ac:dyDescent="0.25">
      <c r="A554">
        <v>551</v>
      </c>
      <c r="B554" s="2">
        <f>Painel!$B$6</f>
        <v>1000000</v>
      </c>
      <c r="C554" s="15">
        <f>(B554*EXP(Painel!$E$12-(Painel!$E$19^2)/2+NORMSINV(AleatProd!C553)*Painel!$E$19))</f>
        <v>987173.61035619664</v>
      </c>
      <c r="D554" s="15">
        <f>(C554*EXP(Painel!$E$12-(Painel!$E$19^2)/2+NORMSINV(AleatProd!D553)*Painel!$E$19))</f>
        <v>983617.45577108639</v>
      </c>
      <c r="E554" s="15">
        <f>(D554*EXP(Painel!$E$12-(Painel!$E$19^2)/2+NORMSINV(AleatProd!E553)*Painel!$E$19))</f>
        <v>993645.57891177468</v>
      </c>
      <c r="F554" s="15">
        <f>(E554*EXP(Painel!$E$12-(Painel!$E$19^2)/2+NORMSINV(AleatProd!F553)*Painel!$E$19))</f>
        <v>983422.27425217279</v>
      </c>
      <c r="G554" s="15">
        <f>(F554*EXP(Painel!$E$12-(Painel!$E$19^2)/2+NORMSINV(AleatProd!G553)*Painel!$E$19))</f>
        <v>983213.68633295386</v>
      </c>
      <c r="H554" s="15">
        <f>(G554*EXP(Painel!$E$12-(Painel!$E$19^2)/2+NORMSINV(AleatProd!H553)*Painel!$E$19))</f>
        <v>991739.72559487214</v>
      </c>
      <c r="I554" s="15">
        <f>(H554*EXP(Painel!$E$12-(Painel!$E$19^2)/2+NORMSINV(AleatProd!I553)*Painel!$E$19))</f>
        <v>973484.8430306348</v>
      </c>
      <c r="J554" s="15">
        <f>(I554*EXP(Painel!$E$12-(Painel!$E$19^2)/2+NORMSINV(AleatProd!J553)*Painel!$E$19))</f>
        <v>983961.50162876956</v>
      </c>
      <c r="K554" s="15">
        <f>(J554*EXP(Painel!$E$12-(Painel!$E$19^2)/2+NORMSINV(AleatProd!K553)*Painel!$E$19))</f>
        <v>973663.10491484532</v>
      </c>
      <c r="L554" s="15">
        <f>(K554*EXP(Painel!$E$12-(Painel!$E$19^2)/2+NORMSINV(AleatProd!L553)*Painel!$E$19))</f>
        <v>966773.8997036306</v>
      </c>
      <c r="M554" s="15">
        <f>(L554*EXP(Painel!$E$12-(Painel!$E$19^2)/2+NORMSINV(AleatProd!M553)*Painel!$E$19))</f>
        <v>978346.72124436381</v>
      </c>
      <c r="N554" s="15">
        <f>(M554*EXP(Painel!$E$12-(Painel!$E$19^2)/2+NORMSINV(AleatProd!N553)*Painel!$E$19))</f>
        <v>993838.38248293055</v>
      </c>
      <c r="O554" s="15">
        <f>(N554*EXP(Painel!$E$12-(Painel!$E$19^2)/2+NORMSINV(AleatProd!O553)*Painel!$E$19))</f>
        <v>984415.63726025866</v>
      </c>
      <c r="P554" s="15">
        <f>(O554*EXP(Painel!$E$12-(Painel!$E$19^2)/2+NORMSINV(AleatProd!P553)*Painel!$E$19))</f>
        <v>991871.92729803652</v>
      </c>
      <c r="Q554" s="15">
        <f>(P554*EXP(Painel!$E$12-(Painel!$E$19^2)/2+NORMSINV(AleatProd!Q553)*Painel!$E$19))</f>
        <v>995954.87909874006</v>
      </c>
      <c r="R554" s="15">
        <f>(Q554*EXP(Painel!$E$12-(Painel!$E$19^2)/2+NORMSINV(AleatProd!R553)*Painel!$E$19))</f>
        <v>1005006.560437521</v>
      </c>
      <c r="S554" s="15">
        <f>(R554*EXP(Painel!$E$12-(Painel!$E$19^2)/2+NORMSINV(AleatProd!S553)*Painel!$E$19))</f>
        <v>978074.77102998248</v>
      </c>
      <c r="T554" s="15">
        <f>(S554*EXP(Painel!$E$12-(Painel!$E$19^2)/2+NORMSINV(AleatProd!T553)*Painel!$E$19))</f>
        <v>996212.97763135796</v>
      </c>
      <c r="U554" s="15">
        <f>(T554*EXP(Painel!$E$12-(Painel!$E$19^2)/2+NORMSINV(AleatProd!U553)*Painel!$E$19))</f>
        <v>984558.54705096746</v>
      </c>
      <c r="V554" s="15">
        <f>(U554*EXP(Painel!$E$12-(Painel!$E$19^2)/2+NORMSINV(AleatProd!V553)*Painel!$E$19))</f>
        <v>977197.6960163163</v>
      </c>
    </row>
    <row r="555" spans="1:22" x14ac:dyDescent="0.25">
      <c r="A555">
        <v>552</v>
      </c>
      <c r="B555" s="2">
        <f>Painel!$B$6</f>
        <v>1000000</v>
      </c>
      <c r="C555" s="15">
        <f>(B555*EXP(Painel!$E$12-(Painel!$E$19^2)/2+NORMSINV(AleatProd!C554)*Painel!$E$19))</f>
        <v>998752.13386154175</v>
      </c>
      <c r="D555" s="15">
        <f>(C555*EXP(Painel!$E$12-(Painel!$E$19^2)/2+NORMSINV(AleatProd!D554)*Painel!$E$19))</f>
        <v>1012989.4334037654</v>
      </c>
      <c r="E555" s="15">
        <f>(D555*EXP(Painel!$E$12-(Painel!$E$19^2)/2+NORMSINV(AleatProd!E554)*Painel!$E$19))</f>
        <v>1003041.2812128954</v>
      </c>
      <c r="F555" s="15">
        <f>(E555*EXP(Painel!$E$12-(Painel!$E$19^2)/2+NORMSINV(AleatProd!F554)*Painel!$E$19))</f>
        <v>1003586.406619282</v>
      </c>
      <c r="G555" s="15">
        <f>(F555*EXP(Painel!$E$12-(Painel!$E$19^2)/2+NORMSINV(AleatProd!G554)*Painel!$E$19))</f>
        <v>1005233.466540111</v>
      </c>
      <c r="H555" s="15">
        <f>(G555*EXP(Painel!$E$12-(Painel!$E$19^2)/2+NORMSINV(AleatProd!H554)*Painel!$E$19))</f>
        <v>1003077.4508310077</v>
      </c>
      <c r="I555" s="15">
        <f>(H555*EXP(Painel!$E$12-(Painel!$E$19^2)/2+NORMSINV(AleatProd!I554)*Painel!$E$19))</f>
        <v>989257.53530601365</v>
      </c>
      <c r="J555" s="15">
        <f>(I555*EXP(Painel!$E$12-(Painel!$E$19^2)/2+NORMSINV(AleatProd!J554)*Painel!$E$19))</f>
        <v>988102.32902396913</v>
      </c>
      <c r="K555" s="15">
        <f>(J555*EXP(Painel!$E$12-(Painel!$E$19^2)/2+NORMSINV(AleatProd!K554)*Painel!$E$19))</f>
        <v>997827.04783228179</v>
      </c>
      <c r="L555" s="15">
        <f>(K555*EXP(Painel!$E$12-(Painel!$E$19^2)/2+NORMSINV(AleatProd!L554)*Painel!$E$19))</f>
        <v>992614.53821821022</v>
      </c>
      <c r="M555" s="15">
        <f>(L555*EXP(Painel!$E$12-(Painel!$E$19^2)/2+NORMSINV(AleatProd!M554)*Painel!$E$19))</f>
        <v>995359.81383210176</v>
      </c>
      <c r="N555" s="15">
        <f>(M555*EXP(Painel!$E$12-(Painel!$E$19^2)/2+NORMSINV(AleatProd!N554)*Painel!$E$19))</f>
        <v>977599.85206976347</v>
      </c>
      <c r="O555" s="15">
        <f>(N555*EXP(Painel!$E$12-(Painel!$E$19^2)/2+NORMSINV(AleatProd!O554)*Painel!$E$19))</f>
        <v>982967.37928730529</v>
      </c>
      <c r="P555" s="15">
        <f>(O555*EXP(Painel!$E$12-(Painel!$E$19^2)/2+NORMSINV(AleatProd!P554)*Painel!$E$19))</f>
        <v>982293.67602459202</v>
      </c>
      <c r="Q555" s="15">
        <f>(P555*EXP(Painel!$E$12-(Painel!$E$19^2)/2+NORMSINV(AleatProd!Q554)*Painel!$E$19))</f>
        <v>997023.5938362712</v>
      </c>
      <c r="R555" s="15">
        <f>(Q555*EXP(Painel!$E$12-(Painel!$E$19^2)/2+NORMSINV(AleatProd!R554)*Painel!$E$19))</f>
        <v>1003955.6405048078</v>
      </c>
      <c r="S555" s="15">
        <f>(R555*EXP(Painel!$E$12-(Painel!$E$19^2)/2+NORMSINV(AleatProd!S554)*Painel!$E$19))</f>
        <v>1000215.857503041</v>
      </c>
      <c r="T555" s="15">
        <f>(S555*EXP(Painel!$E$12-(Painel!$E$19^2)/2+NORMSINV(AleatProd!T554)*Painel!$E$19))</f>
        <v>994686.40891119803</v>
      </c>
      <c r="U555" s="15">
        <f>(T555*EXP(Painel!$E$12-(Painel!$E$19^2)/2+NORMSINV(AleatProd!U554)*Painel!$E$19))</f>
        <v>990532.74735778116</v>
      </c>
      <c r="V555" s="15">
        <f>(U555*EXP(Painel!$E$12-(Painel!$E$19^2)/2+NORMSINV(AleatProd!V554)*Painel!$E$19))</f>
        <v>994083.24582763226</v>
      </c>
    </row>
    <row r="556" spans="1:22" x14ac:dyDescent="0.25">
      <c r="A556">
        <v>553</v>
      </c>
      <c r="B556" s="2">
        <f>Painel!$B$6</f>
        <v>1000000</v>
      </c>
      <c r="C556" s="15">
        <f>(B556*EXP(Painel!$E$12-(Painel!$E$19^2)/2+NORMSINV(AleatProd!C555)*Painel!$E$19))</f>
        <v>992022.61293616728</v>
      </c>
      <c r="D556" s="15">
        <f>(C556*EXP(Painel!$E$12-(Painel!$E$19^2)/2+NORMSINV(AleatProd!D555)*Painel!$E$19))</f>
        <v>989013.82346145285</v>
      </c>
      <c r="E556" s="15">
        <f>(D556*EXP(Painel!$E$12-(Painel!$E$19^2)/2+NORMSINV(AleatProd!E555)*Painel!$E$19))</f>
        <v>985775.41073553904</v>
      </c>
      <c r="F556" s="15">
        <f>(E556*EXP(Painel!$E$12-(Painel!$E$19^2)/2+NORMSINV(AleatProd!F555)*Painel!$E$19))</f>
        <v>992401.41622006427</v>
      </c>
      <c r="G556" s="15">
        <f>(F556*EXP(Painel!$E$12-(Painel!$E$19^2)/2+NORMSINV(AleatProd!G555)*Painel!$E$19))</f>
        <v>1002590.083801685</v>
      </c>
      <c r="H556" s="15">
        <f>(G556*EXP(Painel!$E$12-(Painel!$E$19^2)/2+NORMSINV(AleatProd!H555)*Painel!$E$19))</f>
        <v>983329.8212126916</v>
      </c>
      <c r="I556" s="15">
        <f>(H556*EXP(Painel!$E$12-(Painel!$E$19^2)/2+NORMSINV(AleatProd!I555)*Painel!$E$19))</f>
        <v>997818.34535104223</v>
      </c>
      <c r="J556" s="15">
        <f>(I556*EXP(Painel!$E$12-(Painel!$E$19^2)/2+NORMSINV(AleatProd!J555)*Painel!$E$19))</f>
        <v>1000153.3905383298</v>
      </c>
      <c r="K556" s="15">
        <f>(J556*EXP(Painel!$E$12-(Painel!$E$19^2)/2+NORMSINV(AleatProd!K555)*Painel!$E$19))</f>
        <v>1011569.323606757</v>
      </c>
      <c r="L556" s="15">
        <f>(K556*EXP(Painel!$E$12-(Painel!$E$19^2)/2+NORMSINV(AleatProd!L555)*Painel!$E$19))</f>
        <v>1018008.5782478146</v>
      </c>
      <c r="M556" s="15">
        <f>(L556*EXP(Painel!$E$12-(Painel!$E$19^2)/2+NORMSINV(AleatProd!M555)*Painel!$E$19))</f>
        <v>1046205.7154654786</v>
      </c>
      <c r="N556" s="15">
        <f>(M556*EXP(Painel!$E$12-(Painel!$E$19^2)/2+NORMSINV(AleatProd!N555)*Painel!$E$19))</f>
        <v>1043871.7888974729</v>
      </c>
      <c r="O556" s="15">
        <f>(N556*EXP(Painel!$E$12-(Painel!$E$19^2)/2+NORMSINV(AleatProd!O555)*Painel!$E$19))</f>
        <v>1047185.413080894</v>
      </c>
      <c r="P556" s="15">
        <f>(O556*EXP(Painel!$E$12-(Painel!$E$19^2)/2+NORMSINV(AleatProd!P555)*Painel!$E$19))</f>
        <v>1042081.0239862541</v>
      </c>
      <c r="Q556" s="15">
        <f>(P556*EXP(Painel!$E$12-(Painel!$E$19^2)/2+NORMSINV(AleatProd!Q555)*Painel!$E$19))</f>
        <v>1032745.3355951874</v>
      </c>
      <c r="R556" s="15">
        <f>(Q556*EXP(Painel!$E$12-(Painel!$E$19^2)/2+NORMSINV(AleatProd!R555)*Painel!$E$19))</f>
        <v>1037768.5579064171</v>
      </c>
      <c r="S556" s="15">
        <f>(R556*EXP(Painel!$E$12-(Painel!$E$19^2)/2+NORMSINV(AleatProd!S555)*Painel!$E$19))</f>
        <v>1019938.1215623555</v>
      </c>
      <c r="T556" s="15">
        <f>(S556*EXP(Painel!$E$12-(Painel!$E$19^2)/2+NORMSINV(AleatProd!T555)*Painel!$E$19))</f>
        <v>1015828.2991943115</v>
      </c>
      <c r="U556" s="15">
        <f>(T556*EXP(Painel!$E$12-(Painel!$E$19^2)/2+NORMSINV(AleatProd!U555)*Painel!$E$19))</f>
        <v>1017194.4475050995</v>
      </c>
      <c r="V556" s="15">
        <f>(U556*EXP(Painel!$E$12-(Painel!$E$19^2)/2+NORMSINV(AleatProd!V555)*Painel!$E$19))</f>
        <v>1008834.2646679247</v>
      </c>
    </row>
    <row r="557" spans="1:22" x14ac:dyDescent="0.25">
      <c r="A557">
        <v>554</v>
      </c>
      <c r="B557" s="2">
        <f>Painel!$B$6</f>
        <v>1000000</v>
      </c>
      <c r="C557" s="15">
        <f>(B557*EXP(Painel!$E$12-(Painel!$E$19^2)/2+NORMSINV(AleatProd!C556)*Painel!$E$19))</f>
        <v>993120.59221460635</v>
      </c>
      <c r="D557" s="15">
        <f>(C557*EXP(Painel!$E$12-(Painel!$E$19^2)/2+NORMSINV(AleatProd!D556)*Painel!$E$19))</f>
        <v>995959.41838687297</v>
      </c>
      <c r="E557" s="15">
        <f>(D557*EXP(Painel!$E$12-(Painel!$E$19^2)/2+NORMSINV(AleatProd!E556)*Painel!$E$19))</f>
        <v>992555.8171878875</v>
      </c>
      <c r="F557" s="15">
        <f>(E557*EXP(Painel!$E$12-(Painel!$E$19^2)/2+NORMSINV(AleatProd!F556)*Painel!$E$19))</f>
        <v>1001650.7971057637</v>
      </c>
      <c r="G557" s="15">
        <f>(F557*EXP(Painel!$E$12-(Painel!$E$19^2)/2+NORMSINV(AleatProd!G556)*Painel!$E$19))</f>
        <v>999883.4431203868</v>
      </c>
      <c r="H557" s="15">
        <f>(G557*EXP(Painel!$E$12-(Painel!$E$19^2)/2+NORMSINV(AleatProd!H556)*Painel!$E$19))</f>
        <v>1002229.5145313003</v>
      </c>
      <c r="I557" s="15">
        <f>(H557*EXP(Painel!$E$12-(Painel!$E$19^2)/2+NORMSINV(AleatProd!I556)*Painel!$E$19))</f>
        <v>1004467.5387396291</v>
      </c>
      <c r="J557" s="15">
        <f>(I557*EXP(Painel!$E$12-(Painel!$E$19^2)/2+NORMSINV(AleatProd!J556)*Painel!$E$19))</f>
        <v>1001467.168297279</v>
      </c>
      <c r="K557" s="15">
        <f>(J557*EXP(Painel!$E$12-(Painel!$E$19^2)/2+NORMSINV(AleatProd!K556)*Painel!$E$19))</f>
        <v>1018163.4795270597</v>
      </c>
      <c r="L557" s="15">
        <f>(K557*EXP(Painel!$E$12-(Painel!$E$19^2)/2+NORMSINV(AleatProd!L556)*Painel!$E$19))</f>
        <v>1023976.6810162883</v>
      </c>
      <c r="M557" s="15">
        <f>(L557*EXP(Painel!$E$12-(Painel!$E$19^2)/2+NORMSINV(AleatProd!M556)*Painel!$E$19))</f>
        <v>1017868.0089497159</v>
      </c>
      <c r="N557" s="15">
        <f>(M557*EXP(Painel!$E$12-(Painel!$E$19^2)/2+NORMSINV(AleatProd!N556)*Painel!$E$19))</f>
        <v>1020163.0486492367</v>
      </c>
      <c r="O557" s="15">
        <f>(N557*EXP(Painel!$E$12-(Painel!$E$19^2)/2+NORMSINV(AleatProd!O556)*Painel!$E$19))</f>
        <v>1002996.4535352055</v>
      </c>
      <c r="P557" s="15">
        <f>(O557*EXP(Painel!$E$12-(Painel!$E$19^2)/2+NORMSINV(AleatProd!P556)*Painel!$E$19))</f>
        <v>1001042.0402875544</v>
      </c>
      <c r="Q557" s="15">
        <f>(P557*EXP(Painel!$E$12-(Painel!$E$19^2)/2+NORMSINV(AleatProd!Q556)*Painel!$E$19))</f>
        <v>993139.89234936738</v>
      </c>
      <c r="R557" s="15">
        <f>(Q557*EXP(Painel!$E$12-(Painel!$E$19^2)/2+NORMSINV(AleatProd!R556)*Painel!$E$19))</f>
        <v>999027.30609711527</v>
      </c>
      <c r="S557" s="15">
        <f>(R557*EXP(Painel!$E$12-(Painel!$E$19^2)/2+NORMSINV(AleatProd!S556)*Painel!$E$19))</f>
        <v>1030240.4913990067</v>
      </c>
      <c r="T557" s="15">
        <f>(S557*EXP(Painel!$E$12-(Painel!$E$19^2)/2+NORMSINV(AleatProd!T556)*Painel!$E$19))</f>
        <v>1023985.521396428</v>
      </c>
      <c r="U557" s="15">
        <f>(T557*EXP(Painel!$E$12-(Painel!$E$19^2)/2+NORMSINV(AleatProd!U556)*Painel!$E$19))</f>
        <v>1017381.9546307587</v>
      </c>
      <c r="V557" s="15">
        <f>(U557*EXP(Painel!$E$12-(Painel!$E$19^2)/2+NORMSINV(AleatProd!V556)*Painel!$E$19))</f>
        <v>1016386.3412188174</v>
      </c>
    </row>
    <row r="558" spans="1:22" x14ac:dyDescent="0.25">
      <c r="A558">
        <v>555</v>
      </c>
      <c r="B558" s="2">
        <f>Painel!$B$6</f>
        <v>1000000</v>
      </c>
      <c r="C558" s="15">
        <f>(B558*EXP(Painel!$E$12-(Painel!$E$19^2)/2+NORMSINV(AleatProd!C557)*Painel!$E$19))</f>
        <v>1000179.3351113473</v>
      </c>
      <c r="D558" s="15">
        <f>(C558*EXP(Painel!$E$12-(Painel!$E$19^2)/2+NORMSINV(AleatProd!D557)*Painel!$E$19))</f>
        <v>988894.54282712273</v>
      </c>
      <c r="E558" s="15">
        <f>(D558*EXP(Painel!$E$12-(Painel!$E$19^2)/2+NORMSINV(AleatProd!E557)*Painel!$E$19))</f>
        <v>987891.77960794733</v>
      </c>
      <c r="F558" s="15">
        <f>(E558*EXP(Painel!$E$12-(Painel!$E$19^2)/2+NORMSINV(AleatProd!F557)*Painel!$E$19))</f>
        <v>987865.90457861789</v>
      </c>
      <c r="G558" s="15">
        <f>(F558*EXP(Painel!$E$12-(Painel!$E$19^2)/2+NORMSINV(AleatProd!G557)*Painel!$E$19))</f>
        <v>988040.09030800767</v>
      </c>
      <c r="H558" s="15">
        <f>(G558*EXP(Painel!$E$12-(Painel!$E$19^2)/2+NORMSINV(AleatProd!H557)*Painel!$E$19))</f>
        <v>996082.40856448945</v>
      </c>
      <c r="I558" s="15">
        <f>(H558*EXP(Painel!$E$12-(Painel!$E$19^2)/2+NORMSINV(AleatProd!I557)*Painel!$E$19))</f>
        <v>979424.44878507091</v>
      </c>
      <c r="J558" s="15">
        <f>(I558*EXP(Painel!$E$12-(Painel!$E$19^2)/2+NORMSINV(AleatProd!J557)*Painel!$E$19))</f>
        <v>973426.41442387411</v>
      </c>
      <c r="K558" s="15">
        <f>(J558*EXP(Painel!$E$12-(Painel!$E$19^2)/2+NORMSINV(AleatProd!K557)*Painel!$E$19))</f>
        <v>978092.73448690388</v>
      </c>
      <c r="L558" s="15">
        <f>(K558*EXP(Painel!$E$12-(Painel!$E$19^2)/2+NORMSINV(AleatProd!L557)*Painel!$E$19))</f>
        <v>979350.25438031473</v>
      </c>
      <c r="M558" s="15">
        <f>(L558*EXP(Painel!$E$12-(Painel!$E$19^2)/2+NORMSINV(AleatProd!M557)*Painel!$E$19))</f>
        <v>976336.17649239057</v>
      </c>
      <c r="N558" s="15">
        <f>(M558*EXP(Painel!$E$12-(Painel!$E$19^2)/2+NORMSINV(AleatProd!N557)*Painel!$E$19))</f>
        <v>975620.42896635178</v>
      </c>
      <c r="O558" s="15">
        <f>(N558*EXP(Painel!$E$12-(Painel!$E$19^2)/2+NORMSINV(AleatProd!O557)*Painel!$E$19))</f>
        <v>972444.29698415322</v>
      </c>
      <c r="P558" s="15">
        <f>(O558*EXP(Painel!$E$12-(Painel!$E$19^2)/2+NORMSINV(AleatProd!P557)*Painel!$E$19))</f>
        <v>975869.47261526319</v>
      </c>
      <c r="Q558" s="15">
        <f>(P558*EXP(Painel!$E$12-(Painel!$E$19^2)/2+NORMSINV(AleatProd!Q557)*Painel!$E$19))</f>
        <v>981557.63960775675</v>
      </c>
      <c r="R558" s="15">
        <f>(Q558*EXP(Painel!$E$12-(Painel!$E$19^2)/2+NORMSINV(AleatProd!R557)*Painel!$E$19))</f>
        <v>986845.84925945732</v>
      </c>
      <c r="S558" s="15">
        <f>(R558*EXP(Painel!$E$12-(Painel!$E$19^2)/2+NORMSINV(AleatProd!S557)*Painel!$E$19))</f>
        <v>986599.73359503713</v>
      </c>
      <c r="T558" s="15">
        <f>(S558*EXP(Painel!$E$12-(Painel!$E$19^2)/2+NORMSINV(AleatProd!T557)*Painel!$E$19))</f>
        <v>986087.09673425811</v>
      </c>
      <c r="U558" s="15">
        <f>(T558*EXP(Painel!$E$12-(Painel!$E$19^2)/2+NORMSINV(AleatProd!U557)*Painel!$E$19))</f>
        <v>983970.7985547292</v>
      </c>
      <c r="V558" s="15">
        <f>(U558*EXP(Painel!$E$12-(Painel!$E$19^2)/2+NORMSINV(AleatProd!V557)*Painel!$E$19))</f>
        <v>978918.87296316039</v>
      </c>
    </row>
    <row r="559" spans="1:22" x14ac:dyDescent="0.25">
      <c r="A559">
        <v>556</v>
      </c>
      <c r="B559" s="2">
        <f>Painel!$B$6</f>
        <v>1000000</v>
      </c>
      <c r="C559" s="15">
        <f>(B559*EXP(Painel!$E$12-(Painel!$E$19^2)/2+NORMSINV(AleatProd!C558)*Painel!$E$19))</f>
        <v>1004944.6054222368</v>
      </c>
      <c r="D559" s="15">
        <f>(C559*EXP(Painel!$E$12-(Painel!$E$19^2)/2+NORMSINV(AleatProd!D558)*Painel!$E$19))</f>
        <v>1018420.6553030871</v>
      </c>
      <c r="E559" s="15">
        <f>(D559*EXP(Painel!$E$12-(Painel!$E$19^2)/2+NORMSINV(AleatProd!E558)*Painel!$E$19))</f>
        <v>1008854.3961368951</v>
      </c>
      <c r="F559" s="15">
        <f>(E559*EXP(Painel!$E$12-(Painel!$E$19^2)/2+NORMSINV(AleatProd!F558)*Painel!$E$19))</f>
        <v>1011363.6856343631</v>
      </c>
      <c r="G559" s="15">
        <f>(F559*EXP(Painel!$E$12-(Painel!$E$19^2)/2+NORMSINV(AleatProd!G558)*Painel!$E$19))</f>
        <v>998132.08854114998</v>
      </c>
      <c r="H559" s="15">
        <f>(G559*EXP(Painel!$E$12-(Painel!$E$19^2)/2+NORMSINV(AleatProd!H558)*Painel!$E$19))</f>
        <v>986172.49316283711</v>
      </c>
      <c r="I559" s="15">
        <f>(H559*EXP(Painel!$E$12-(Painel!$E$19^2)/2+NORMSINV(AleatProd!I558)*Painel!$E$19))</f>
        <v>974975.09731601854</v>
      </c>
      <c r="J559" s="15">
        <f>(I559*EXP(Painel!$E$12-(Painel!$E$19^2)/2+NORMSINV(AleatProd!J558)*Painel!$E$19))</f>
        <v>967633.38345435855</v>
      </c>
      <c r="K559" s="15">
        <f>(J559*EXP(Painel!$E$12-(Painel!$E$19^2)/2+NORMSINV(AleatProd!K558)*Painel!$E$19))</f>
        <v>955699.23091827077</v>
      </c>
      <c r="L559" s="15">
        <f>(K559*EXP(Painel!$E$12-(Painel!$E$19^2)/2+NORMSINV(AleatProd!L558)*Painel!$E$19))</f>
        <v>959465.86640841654</v>
      </c>
      <c r="M559" s="15">
        <f>(L559*EXP(Painel!$E$12-(Painel!$E$19^2)/2+NORMSINV(AleatProd!M558)*Painel!$E$19))</f>
        <v>948493.66927292023</v>
      </c>
      <c r="N559" s="15">
        <f>(M559*EXP(Painel!$E$12-(Painel!$E$19^2)/2+NORMSINV(AleatProd!N558)*Painel!$E$19))</f>
        <v>953267.41859481507</v>
      </c>
      <c r="O559" s="15">
        <f>(N559*EXP(Painel!$E$12-(Painel!$E$19^2)/2+NORMSINV(AleatProd!O558)*Painel!$E$19))</f>
        <v>941922.44794029312</v>
      </c>
      <c r="P559" s="15">
        <f>(O559*EXP(Painel!$E$12-(Painel!$E$19^2)/2+NORMSINV(AleatProd!P558)*Painel!$E$19))</f>
        <v>932558.81305938633</v>
      </c>
      <c r="Q559" s="15">
        <f>(P559*EXP(Painel!$E$12-(Painel!$E$19^2)/2+NORMSINV(AleatProd!Q558)*Painel!$E$19))</f>
        <v>934335.44092061277</v>
      </c>
      <c r="R559" s="15">
        <f>(Q559*EXP(Painel!$E$12-(Painel!$E$19^2)/2+NORMSINV(AleatProd!R558)*Painel!$E$19))</f>
        <v>930096.57479358767</v>
      </c>
      <c r="S559" s="15">
        <f>(R559*EXP(Painel!$E$12-(Painel!$E$19^2)/2+NORMSINV(AleatProd!S558)*Painel!$E$19))</f>
        <v>946607.56913809828</v>
      </c>
      <c r="T559" s="15">
        <f>(S559*EXP(Painel!$E$12-(Painel!$E$19^2)/2+NORMSINV(AleatProd!T558)*Painel!$E$19))</f>
        <v>951997.85375423601</v>
      </c>
      <c r="U559" s="15">
        <f>(T559*EXP(Painel!$E$12-(Painel!$E$19^2)/2+NORMSINV(AleatProd!U558)*Painel!$E$19))</f>
        <v>952369.86432992131</v>
      </c>
      <c r="V559" s="15">
        <f>(U559*EXP(Painel!$E$12-(Painel!$E$19^2)/2+NORMSINV(AleatProd!V558)*Painel!$E$19))</f>
        <v>940867.77140350512</v>
      </c>
    </row>
    <row r="560" spans="1:22" x14ac:dyDescent="0.25">
      <c r="A560">
        <v>557</v>
      </c>
      <c r="B560" s="2">
        <f>Painel!$B$6</f>
        <v>1000000</v>
      </c>
      <c r="C560" s="15">
        <f>(B560*EXP(Painel!$E$12-(Painel!$E$19^2)/2+NORMSINV(AleatProd!C559)*Painel!$E$19))</f>
        <v>1009038.4323268167</v>
      </c>
      <c r="D560" s="15">
        <f>(C560*EXP(Painel!$E$12-(Painel!$E$19^2)/2+NORMSINV(AleatProd!D559)*Painel!$E$19))</f>
        <v>1010836.1662431461</v>
      </c>
      <c r="E560" s="15">
        <f>(D560*EXP(Painel!$E$12-(Painel!$E$19^2)/2+NORMSINV(AleatProd!E559)*Painel!$E$19))</f>
        <v>1003267.6461985123</v>
      </c>
      <c r="F560" s="15">
        <f>(E560*EXP(Painel!$E$12-(Painel!$E$19^2)/2+NORMSINV(AleatProd!F559)*Painel!$E$19))</f>
        <v>991183.09416397149</v>
      </c>
      <c r="G560" s="15">
        <f>(F560*EXP(Painel!$E$12-(Painel!$E$19^2)/2+NORMSINV(AleatProd!G559)*Painel!$E$19))</f>
        <v>983702.93688600091</v>
      </c>
      <c r="H560" s="15">
        <f>(G560*EXP(Painel!$E$12-(Painel!$E$19^2)/2+NORMSINV(AleatProd!H559)*Painel!$E$19))</f>
        <v>980376.39492780669</v>
      </c>
      <c r="I560" s="15">
        <f>(H560*EXP(Painel!$E$12-(Painel!$E$19^2)/2+NORMSINV(AleatProd!I559)*Painel!$E$19))</f>
        <v>964209.96887837013</v>
      </c>
      <c r="J560" s="15">
        <f>(I560*EXP(Painel!$E$12-(Painel!$E$19^2)/2+NORMSINV(AleatProd!J559)*Painel!$E$19))</f>
        <v>952391.40352700651</v>
      </c>
      <c r="K560" s="15">
        <f>(J560*EXP(Painel!$E$12-(Painel!$E$19^2)/2+NORMSINV(AleatProd!K559)*Painel!$E$19))</f>
        <v>964076.9409985739</v>
      </c>
      <c r="L560" s="15">
        <f>(K560*EXP(Painel!$E$12-(Painel!$E$19^2)/2+NORMSINV(AleatProd!L559)*Painel!$E$19))</f>
        <v>965301.40685554617</v>
      </c>
      <c r="M560" s="15">
        <f>(L560*EXP(Painel!$E$12-(Painel!$E$19^2)/2+NORMSINV(AleatProd!M559)*Painel!$E$19))</f>
        <v>980234.35760079999</v>
      </c>
      <c r="N560" s="15">
        <f>(M560*EXP(Painel!$E$12-(Painel!$E$19^2)/2+NORMSINV(AleatProd!N559)*Painel!$E$19))</f>
        <v>975709.0279832161</v>
      </c>
      <c r="O560" s="15">
        <f>(N560*EXP(Painel!$E$12-(Painel!$E$19^2)/2+NORMSINV(AleatProd!O559)*Painel!$E$19))</f>
        <v>979447.00031171297</v>
      </c>
      <c r="P560" s="15">
        <f>(O560*EXP(Painel!$E$12-(Painel!$E$19^2)/2+NORMSINV(AleatProd!P559)*Painel!$E$19))</f>
        <v>987875.56693696545</v>
      </c>
      <c r="Q560" s="15">
        <f>(P560*EXP(Painel!$E$12-(Painel!$E$19^2)/2+NORMSINV(AleatProd!Q559)*Painel!$E$19))</f>
        <v>987613.80407241615</v>
      </c>
      <c r="R560" s="15">
        <f>(Q560*EXP(Painel!$E$12-(Painel!$E$19^2)/2+NORMSINV(AleatProd!R559)*Painel!$E$19))</f>
        <v>981777.61444383964</v>
      </c>
      <c r="S560" s="15">
        <f>(R560*EXP(Painel!$E$12-(Painel!$E$19^2)/2+NORMSINV(AleatProd!S559)*Painel!$E$19))</f>
        <v>990632.94135195529</v>
      </c>
      <c r="T560" s="15">
        <f>(S560*EXP(Painel!$E$12-(Painel!$E$19^2)/2+NORMSINV(AleatProd!T559)*Painel!$E$19))</f>
        <v>970418.77818573371</v>
      </c>
      <c r="U560" s="15">
        <f>(T560*EXP(Painel!$E$12-(Painel!$E$19^2)/2+NORMSINV(AleatProd!U559)*Painel!$E$19))</f>
        <v>989305.04582148371</v>
      </c>
      <c r="V560" s="15">
        <f>(U560*EXP(Painel!$E$12-(Painel!$E$19^2)/2+NORMSINV(AleatProd!V559)*Painel!$E$19))</f>
        <v>999387.68797510432</v>
      </c>
    </row>
    <row r="561" spans="1:22" x14ac:dyDescent="0.25">
      <c r="A561">
        <v>558</v>
      </c>
      <c r="B561" s="2">
        <f>Painel!$B$6</f>
        <v>1000000</v>
      </c>
      <c r="C561" s="15">
        <f>(B561*EXP(Painel!$E$12-(Painel!$E$19^2)/2+NORMSINV(AleatProd!C560)*Painel!$E$19))</f>
        <v>1009787.8490152956</v>
      </c>
      <c r="D561" s="15">
        <f>(C561*EXP(Painel!$E$12-(Painel!$E$19^2)/2+NORMSINV(AleatProd!D560)*Painel!$E$19))</f>
        <v>1024321.157068896</v>
      </c>
      <c r="E561" s="15">
        <f>(D561*EXP(Painel!$E$12-(Painel!$E$19^2)/2+NORMSINV(AleatProd!E560)*Painel!$E$19))</f>
        <v>1030354.3170854799</v>
      </c>
      <c r="F561" s="15">
        <f>(E561*EXP(Painel!$E$12-(Painel!$E$19^2)/2+NORMSINV(AleatProd!F560)*Painel!$E$19))</f>
        <v>1046147.5103181687</v>
      </c>
      <c r="G561" s="15">
        <f>(F561*EXP(Painel!$E$12-(Painel!$E$19^2)/2+NORMSINV(AleatProd!G560)*Painel!$E$19))</f>
        <v>1026236.0167388831</v>
      </c>
      <c r="H561" s="15">
        <f>(G561*EXP(Painel!$E$12-(Painel!$E$19^2)/2+NORMSINV(AleatProd!H560)*Painel!$E$19))</f>
        <v>1017886.4071759846</v>
      </c>
      <c r="I561" s="15">
        <f>(H561*EXP(Painel!$E$12-(Painel!$E$19^2)/2+NORMSINV(AleatProd!I560)*Painel!$E$19))</f>
        <v>1007648.2398669979</v>
      </c>
      <c r="J561" s="15">
        <f>(I561*EXP(Painel!$E$12-(Painel!$E$19^2)/2+NORMSINV(AleatProd!J560)*Painel!$E$19))</f>
        <v>1013703.2503777163</v>
      </c>
      <c r="K561" s="15">
        <f>(J561*EXP(Painel!$E$12-(Painel!$E$19^2)/2+NORMSINV(AleatProd!K560)*Painel!$E$19))</f>
        <v>1014872.02508655</v>
      </c>
      <c r="L561" s="15">
        <f>(K561*EXP(Painel!$E$12-(Painel!$E$19^2)/2+NORMSINV(AleatProd!L560)*Painel!$E$19))</f>
        <v>1016251.3480363785</v>
      </c>
      <c r="M561" s="15">
        <f>(L561*EXP(Painel!$E$12-(Painel!$E$19^2)/2+NORMSINV(AleatProd!M560)*Painel!$E$19))</f>
        <v>1027609.1510868727</v>
      </c>
      <c r="N561" s="15">
        <f>(M561*EXP(Painel!$E$12-(Painel!$E$19^2)/2+NORMSINV(AleatProd!N560)*Painel!$E$19))</f>
        <v>1025906.466190906</v>
      </c>
      <c r="O561" s="15">
        <f>(N561*EXP(Painel!$E$12-(Painel!$E$19^2)/2+NORMSINV(AleatProd!O560)*Painel!$E$19))</f>
        <v>1030841.7134661743</v>
      </c>
      <c r="P561" s="15">
        <f>(O561*EXP(Painel!$E$12-(Painel!$E$19^2)/2+NORMSINV(AleatProd!P560)*Painel!$E$19))</f>
        <v>1027230.0504095261</v>
      </c>
      <c r="Q561" s="15">
        <f>(P561*EXP(Painel!$E$12-(Painel!$E$19^2)/2+NORMSINV(AleatProd!Q560)*Painel!$E$19))</f>
        <v>1023582.2502977048</v>
      </c>
      <c r="R561" s="15">
        <f>(Q561*EXP(Painel!$E$12-(Painel!$E$19^2)/2+NORMSINV(AleatProd!R560)*Painel!$E$19))</f>
        <v>1029254.3635181702</v>
      </c>
      <c r="S561" s="15">
        <f>(R561*EXP(Painel!$E$12-(Painel!$E$19^2)/2+NORMSINV(AleatProd!S560)*Painel!$E$19))</f>
        <v>1007088.7905577647</v>
      </c>
      <c r="T561" s="15">
        <f>(S561*EXP(Painel!$E$12-(Painel!$E$19^2)/2+NORMSINV(AleatProd!T560)*Painel!$E$19))</f>
        <v>1008139.6895470943</v>
      </c>
      <c r="U561" s="15">
        <f>(T561*EXP(Painel!$E$12-(Painel!$E$19^2)/2+NORMSINV(AleatProd!U560)*Painel!$E$19))</f>
        <v>1002557.5651265747</v>
      </c>
      <c r="V561" s="15">
        <f>(U561*EXP(Painel!$E$12-(Painel!$E$19^2)/2+NORMSINV(AleatProd!V560)*Painel!$E$19))</f>
        <v>1012795.351163491</v>
      </c>
    </row>
    <row r="562" spans="1:22" x14ac:dyDescent="0.25">
      <c r="A562">
        <v>559</v>
      </c>
      <c r="B562" s="2">
        <f>Painel!$B$6</f>
        <v>1000000</v>
      </c>
      <c r="C562" s="15">
        <f>(B562*EXP(Painel!$E$12-(Painel!$E$19^2)/2+NORMSINV(AleatProd!C561)*Painel!$E$19))</f>
        <v>1005468.7410631209</v>
      </c>
      <c r="D562" s="15">
        <f>(C562*EXP(Painel!$E$12-(Painel!$E$19^2)/2+NORMSINV(AleatProd!D561)*Painel!$E$19))</f>
        <v>1016460.8086141205</v>
      </c>
      <c r="E562" s="15">
        <f>(D562*EXP(Painel!$E$12-(Painel!$E$19^2)/2+NORMSINV(AleatProd!E561)*Painel!$E$19))</f>
        <v>1031843.0629304836</v>
      </c>
      <c r="F562" s="15">
        <f>(E562*EXP(Painel!$E$12-(Painel!$E$19^2)/2+NORMSINV(AleatProd!F561)*Painel!$E$19))</f>
        <v>1026837.5919037072</v>
      </c>
      <c r="G562" s="15">
        <f>(F562*EXP(Painel!$E$12-(Painel!$E$19^2)/2+NORMSINV(AleatProd!G561)*Painel!$E$19))</f>
        <v>1030641.365130052</v>
      </c>
      <c r="H562" s="15">
        <f>(G562*EXP(Painel!$E$12-(Painel!$E$19^2)/2+NORMSINV(AleatProd!H561)*Painel!$E$19))</f>
        <v>1040126.6051903995</v>
      </c>
      <c r="I562" s="15">
        <f>(H562*EXP(Painel!$E$12-(Painel!$E$19^2)/2+NORMSINV(AleatProd!I561)*Painel!$E$19))</f>
        <v>1036808.9797409335</v>
      </c>
      <c r="J562" s="15">
        <f>(I562*EXP(Painel!$E$12-(Painel!$E$19^2)/2+NORMSINV(AleatProd!J561)*Painel!$E$19))</f>
        <v>1030806.7144526369</v>
      </c>
      <c r="K562" s="15">
        <f>(J562*EXP(Painel!$E$12-(Painel!$E$19^2)/2+NORMSINV(AleatProd!K561)*Painel!$E$19))</f>
        <v>1005842.7930171028</v>
      </c>
      <c r="L562" s="15">
        <f>(K562*EXP(Painel!$E$12-(Painel!$E$19^2)/2+NORMSINV(AleatProd!L561)*Painel!$E$19))</f>
        <v>995959.93257810187</v>
      </c>
      <c r="M562" s="15">
        <f>(L562*EXP(Painel!$E$12-(Painel!$E$19^2)/2+NORMSINV(AleatProd!M561)*Painel!$E$19))</f>
        <v>999369.25789400423</v>
      </c>
      <c r="N562" s="15">
        <f>(M562*EXP(Painel!$E$12-(Painel!$E$19^2)/2+NORMSINV(AleatProd!N561)*Painel!$E$19))</f>
        <v>999004.24112538528</v>
      </c>
      <c r="O562" s="15">
        <f>(N562*EXP(Painel!$E$12-(Painel!$E$19^2)/2+NORMSINV(AleatProd!O561)*Painel!$E$19))</f>
        <v>1012958.4372742429</v>
      </c>
      <c r="P562" s="15">
        <f>(O562*EXP(Painel!$E$12-(Painel!$E$19^2)/2+NORMSINV(AleatProd!P561)*Painel!$E$19))</f>
        <v>1024463.5036122261</v>
      </c>
      <c r="Q562" s="15">
        <f>(P562*EXP(Painel!$E$12-(Painel!$E$19^2)/2+NORMSINV(AleatProd!Q561)*Painel!$E$19))</f>
        <v>1022553.2277072299</v>
      </c>
      <c r="R562" s="15">
        <f>(Q562*EXP(Painel!$E$12-(Painel!$E$19^2)/2+NORMSINV(AleatProd!R561)*Painel!$E$19))</f>
        <v>1004261.5003345171</v>
      </c>
      <c r="S562" s="15">
        <f>(R562*EXP(Painel!$E$12-(Painel!$E$19^2)/2+NORMSINV(AleatProd!S561)*Painel!$E$19))</f>
        <v>1001424.6557971122</v>
      </c>
      <c r="T562" s="15">
        <f>(S562*EXP(Painel!$E$12-(Painel!$E$19^2)/2+NORMSINV(AleatProd!T561)*Painel!$E$19))</f>
        <v>1017289.4531084931</v>
      </c>
      <c r="U562" s="15">
        <f>(T562*EXP(Painel!$E$12-(Painel!$E$19^2)/2+NORMSINV(AleatProd!U561)*Painel!$E$19))</f>
        <v>1012914.0148538955</v>
      </c>
      <c r="V562" s="15">
        <f>(U562*EXP(Painel!$E$12-(Painel!$E$19^2)/2+NORMSINV(AleatProd!V561)*Painel!$E$19))</f>
        <v>1008435.8117374884</v>
      </c>
    </row>
    <row r="563" spans="1:22" x14ac:dyDescent="0.25">
      <c r="A563">
        <v>560</v>
      </c>
      <c r="B563" s="2">
        <f>Painel!$B$6</f>
        <v>1000000</v>
      </c>
      <c r="C563" s="15">
        <f>(B563*EXP(Painel!$E$12-(Painel!$E$19^2)/2+NORMSINV(AleatProd!C562)*Painel!$E$19))</f>
        <v>1008172.2377531627</v>
      </c>
      <c r="D563" s="15">
        <f>(C563*EXP(Painel!$E$12-(Painel!$E$19^2)/2+NORMSINV(AleatProd!D562)*Painel!$E$19))</f>
        <v>1010653.4380255521</v>
      </c>
      <c r="E563" s="15">
        <f>(D563*EXP(Painel!$E$12-(Painel!$E$19^2)/2+NORMSINV(AleatProd!E562)*Painel!$E$19))</f>
        <v>1013418.5717358871</v>
      </c>
      <c r="F563" s="15">
        <f>(E563*EXP(Painel!$E$12-(Painel!$E$19^2)/2+NORMSINV(AleatProd!F562)*Painel!$E$19))</f>
        <v>1015510.6069953643</v>
      </c>
      <c r="G563" s="15">
        <f>(F563*EXP(Painel!$E$12-(Painel!$E$19^2)/2+NORMSINV(AleatProd!G562)*Painel!$E$19))</f>
        <v>1014565.982489948</v>
      </c>
      <c r="H563" s="15">
        <f>(G563*EXP(Painel!$E$12-(Painel!$E$19^2)/2+NORMSINV(AleatProd!H562)*Painel!$E$19))</f>
        <v>1038979.5272319691</v>
      </c>
      <c r="I563" s="15">
        <f>(H563*EXP(Painel!$E$12-(Painel!$E$19^2)/2+NORMSINV(AleatProd!I562)*Painel!$E$19))</f>
        <v>1037111.6630825383</v>
      </c>
      <c r="J563" s="15">
        <f>(I563*EXP(Painel!$E$12-(Painel!$E$19^2)/2+NORMSINV(AleatProd!J562)*Painel!$E$19))</f>
        <v>1038678.3231063577</v>
      </c>
      <c r="K563" s="15">
        <f>(J563*EXP(Painel!$E$12-(Painel!$E$19^2)/2+NORMSINV(AleatProd!K562)*Painel!$E$19))</f>
        <v>1006378.4519096413</v>
      </c>
      <c r="L563" s="15">
        <f>(K563*EXP(Painel!$E$12-(Painel!$E$19^2)/2+NORMSINV(AleatProd!L562)*Painel!$E$19))</f>
        <v>1011182.7257008143</v>
      </c>
      <c r="M563" s="15">
        <f>(L563*EXP(Painel!$E$12-(Painel!$E$19^2)/2+NORMSINV(AleatProd!M562)*Painel!$E$19))</f>
        <v>1017081.0452104133</v>
      </c>
      <c r="N563" s="15">
        <f>(M563*EXP(Painel!$E$12-(Painel!$E$19^2)/2+NORMSINV(AleatProd!N562)*Painel!$E$19))</f>
        <v>1026509.3845414753</v>
      </c>
      <c r="O563" s="15">
        <f>(N563*EXP(Painel!$E$12-(Painel!$E$19^2)/2+NORMSINV(AleatProd!O562)*Painel!$E$19))</f>
        <v>1031492.7393719854</v>
      </c>
      <c r="P563" s="15">
        <f>(O563*EXP(Painel!$E$12-(Painel!$E$19^2)/2+NORMSINV(AleatProd!P562)*Painel!$E$19))</f>
        <v>1026590.8127468929</v>
      </c>
      <c r="Q563" s="15">
        <f>(P563*EXP(Painel!$E$12-(Painel!$E$19^2)/2+NORMSINV(AleatProd!Q562)*Painel!$E$19))</f>
        <v>1025000.0561580565</v>
      </c>
      <c r="R563" s="15">
        <f>(Q563*EXP(Painel!$E$12-(Painel!$E$19^2)/2+NORMSINV(AleatProd!R562)*Painel!$E$19))</f>
        <v>1014535.6467428241</v>
      </c>
      <c r="S563" s="15">
        <f>(R563*EXP(Painel!$E$12-(Painel!$E$19^2)/2+NORMSINV(AleatProd!S562)*Painel!$E$19))</f>
        <v>995358.41481911053</v>
      </c>
      <c r="T563" s="15">
        <f>(S563*EXP(Painel!$E$12-(Painel!$E$19^2)/2+NORMSINV(AleatProd!T562)*Painel!$E$19))</f>
        <v>1011686.1531257303</v>
      </c>
      <c r="U563" s="15">
        <f>(T563*EXP(Painel!$E$12-(Painel!$E$19^2)/2+NORMSINV(AleatProd!U562)*Painel!$E$19))</f>
        <v>1024182.5304982685</v>
      </c>
      <c r="V563" s="15">
        <f>(U563*EXP(Painel!$E$12-(Painel!$E$19^2)/2+NORMSINV(AleatProd!V562)*Painel!$E$19))</f>
        <v>1016984.6354065536</v>
      </c>
    </row>
    <row r="564" spans="1:22" x14ac:dyDescent="0.25">
      <c r="A564">
        <v>561</v>
      </c>
      <c r="B564" s="2">
        <f>Painel!$B$6</f>
        <v>1000000</v>
      </c>
      <c r="C564" s="15">
        <f>(B564*EXP(Painel!$E$12-(Painel!$E$19^2)/2+NORMSINV(AleatProd!C563)*Painel!$E$19))</f>
        <v>1005600.0744700213</v>
      </c>
      <c r="D564" s="15">
        <f>(C564*EXP(Painel!$E$12-(Painel!$E$19^2)/2+NORMSINV(AleatProd!D563)*Painel!$E$19))</f>
        <v>998368.17648173065</v>
      </c>
      <c r="E564" s="15">
        <f>(D564*EXP(Painel!$E$12-(Painel!$E$19^2)/2+NORMSINV(AleatProd!E563)*Painel!$E$19))</f>
        <v>1002951.166943784</v>
      </c>
      <c r="F564" s="15">
        <f>(E564*EXP(Painel!$E$12-(Painel!$E$19^2)/2+NORMSINV(AleatProd!F563)*Painel!$E$19))</f>
        <v>1001197.6551944105</v>
      </c>
      <c r="G564" s="15">
        <f>(F564*EXP(Painel!$E$12-(Painel!$E$19^2)/2+NORMSINV(AleatProd!G563)*Painel!$E$19))</f>
        <v>1010609.4951368468</v>
      </c>
      <c r="H564" s="15">
        <f>(G564*EXP(Painel!$E$12-(Painel!$E$19^2)/2+NORMSINV(AleatProd!H563)*Painel!$E$19))</f>
        <v>1003067.6589933302</v>
      </c>
      <c r="I564" s="15">
        <f>(H564*EXP(Painel!$E$12-(Painel!$E$19^2)/2+NORMSINV(AleatProd!I563)*Painel!$E$19))</f>
        <v>1004157.5605657646</v>
      </c>
      <c r="J564" s="15">
        <f>(I564*EXP(Painel!$E$12-(Painel!$E$19^2)/2+NORMSINV(AleatProd!J563)*Painel!$E$19))</f>
        <v>987440.90280547668</v>
      </c>
      <c r="K564" s="15">
        <f>(J564*EXP(Painel!$E$12-(Painel!$E$19^2)/2+NORMSINV(AleatProd!K563)*Painel!$E$19))</f>
        <v>981179.52194749552</v>
      </c>
      <c r="L564" s="15">
        <f>(K564*EXP(Painel!$E$12-(Painel!$E$19^2)/2+NORMSINV(AleatProd!L563)*Painel!$E$19))</f>
        <v>972595.31676936394</v>
      </c>
      <c r="M564" s="15">
        <f>(L564*EXP(Painel!$E$12-(Painel!$E$19^2)/2+NORMSINV(AleatProd!M563)*Painel!$E$19))</f>
        <v>979195.5404541404</v>
      </c>
      <c r="N564" s="15">
        <f>(M564*EXP(Painel!$E$12-(Painel!$E$19^2)/2+NORMSINV(AleatProd!N563)*Painel!$E$19))</f>
        <v>974633.46155971161</v>
      </c>
      <c r="O564" s="15">
        <f>(N564*EXP(Painel!$E$12-(Painel!$E$19^2)/2+NORMSINV(AleatProd!O563)*Painel!$E$19))</f>
        <v>982997.55254437297</v>
      </c>
      <c r="P564" s="15">
        <f>(O564*EXP(Painel!$E$12-(Painel!$E$19^2)/2+NORMSINV(AleatProd!P563)*Painel!$E$19))</f>
        <v>979714.3787117165</v>
      </c>
      <c r="Q564" s="15">
        <f>(P564*EXP(Painel!$E$12-(Painel!$E$19^2)/2+NORMSINV(AleatProd!Q563)*Painel!$E$19))</f>
        <v>993475.96587543841</v>
      </c>
      <c r="R564" s="15">
        <f>(Q564*EXP(Painel!$E$12-(Painel!$E$19^2)/2+NORMSINV(AleatProd!R563)*Painel!$E$19))</f>
        <v>961742.35509156541</v>
      </c>
      <c r="S564" s="15">
        <f>(R564*EXP(Painel!$E$12-(Painel!$E$19^2)/2+NORMSINV(AleatProd!S563)*Painel!$E$19))</f>
        <v>951873.95751620084</v>
      </c>
      <c r="T564" s="15">
        <f>(S564*EXP(Painel!$E$12-(Painel!$E$19^2)/2+NORMSINV(AleatProd!T563)*Painel!$E$19))</f>
        <v>959936.18234497111</v>
      </c>
      <c r="U564" s="15">
        <f>(T564*EXP(Painel!$E$12-(Painel!$E$19^2)/2+NORMSINV(AleatProd!U563)*Painel!$E$19))</f>
        <v>977651.49145384482</v>
      </c>
      <c r="V564" s="15">
        <f>(U564*EXP(Painel!$E$12-(Painel!$E$19^2)/2+NORMSINV(AleatProd!V563)*Painel!$E$19))</f>
        <v>983863.53628168686</v>
      </c>
    </row>
    <row r="565" spans="1:22" x14ac:dyDescent="0.25">
      <c r="A565">
        <v>562</v>
      </c>
      <c r="B565" s="2">
        <f>Painel!$B$6</f>
        <v>1000000</v>
      </c>
      <c r="C565" s="15">
        <f>(B565*EXP(Painel!$E$12-(Painel!$E$19^2)/2+NORMSINV(AleatProd!C564)*Painel!$E$19))</f>
        <v>998751.40218269743</v>
      </c>
      <c r="D565" s="15">
        <f>(C565*EXP(Painel!$E$12-(Painel!$E$19^2)/2+NORMSINV(AleatProd!D564)*Painel!$E$19))</f>
        <v>1000446.086487453</v>
      </c>
      <c r="E565" s="15">
        <f>(D565*EXP(Painel!$E$12-(Painel!$E$19^2)/2+NORMSINV(AleatProd!E564)*Painel!$E$19))</f>
        <v>1002099.6507620732</v>
      </c>
      <c r="F565" s="15">
        <f>(E565*EXP(Painel!$E$12-(Painel!$E$19^2)/2+NORMSINV(AleatProd!F564)*Painel!$E$19))</f>
        <v>992283.03862041992</v>
      </c>
      <c r="G565" s="15">
        <f>(F565*EXP(Painel!$E$12-(Painel!$E$19^2)/2+NORMSINV(AleatProd!G564)*Painel!$E$19))</f>
        <v>967138.8008697686</v>
      </c>
      <c r="H565" s="15">
        <f>(G565*EXP(Painel!$E$12-(Painel!$E$19^2)/2+NORMSINV(AleatProd!H564)*Painel!$E$19))</f>
        <v>954272.09614515537</v>
      </c>
      <c r="I565" s="15">
        <f>(H565*EXP(Painel!$E$12-(Painel!$E$19^2)/2+NORMSINV(AleatProd!I564)*Painel!$E$19))</f>
        <v>952694.33273707714</v>
      </c>
      <c r="J565" s="15">
        <f>(I565*EXP(Painel!$E$12-(Painel!$E$19^2)/2+NORMSINV(AleatProd!J564)*Painel!$E$19))</f>
        <v>965307.86053286481</v>
      </c>
      <c r="K565" s="15">
        <f>(J565*EXP(Painel!$E$12-(Painel!$E$19^2)/2+NORMSINV(AleatProd!K564)*Painel!$E$19))</f>
        <v>973685.92683552299</v>
      </c>
      <c r="L565" s="15">
        <f>(K565*EXP(Painel!$E$12-(Painel!$E$19^2)/2+NORMSINV(AleatProd!L564)*Painel!$E$19))</f>
        <v>987148.54227069148</v>
      </c>
      <c r="M565" s="15">
        <f>(L565*EXP(Painel!$E$12-(Painel!$E$19^2)/2+NORMSINV(AleatProd!M564)*Painel!$E$19))</f>
        <v>991091.43452426826</v>
      </c>
      <c r="N565" s="15">
        <f>(M565*EXP(Painel!$E$12-(Painel!$E$19^2)/2+NORMSINV(AleatProd!N564)*Painel!$E$19))</f>
        <v>980007.02175553667</v>
      </c>
      <c r="O565" s="15">
        <f>(N565*EXP(Painel!$E$12-(Painel!$E$19^2)/2+NORMSINV(AleatProd!O564)*Painel!$E$19))</f>
        <v>978582.68864344317</v>
      </c>
      <c r="P565" s="15">
        <f>(O565*EXP(Painel!$E$12-(Painel!$E$19^2)/2+NORMSINV(AleatProd!P564)*Painel!$E$19))</f>
        <v>984059.72318890761</v>
      </c>
      <c r="Q565" s="15">
        <f>(P565*EXP(Painel!$E$12-(Painel!$E$19^2)/2+NORMSINV(AleatProd!Q564)*Painel!$E$19))</f>
        <v>971987.56318158656</v>
      </c>
      <c r="R565" s="15">
        <f>(Q565*EXP(Painel!$E$12-(Painel!$E$19^2)/2+NORMSINV(AleatProd!R564)*Painel!$E$19))</f>
        <v>969852.9184770619</v>
      </c>
      <c r="S565" s="15">
        <f>(R565*EXP(Painel!$E$12-(Painel!$E$19^2)/2+NORMSINV(AleatProd!S564)*Painel!$E$19))</f>
        <v>981019.95205515553</v>
      </c>
      <c r="T565" s="15">
        <f>(S565*EXP(Painel!$E$12-(Painel!$E$19^2)/2+NORMSINV(AleatProd!T564)*Painel!$E$19))</f>
        <v>981447.44095049263</v>
      </c>
      <c r="U565" s="15">
        <f>(T565*EXP(Painel!$E$12-(Painel!$E$19^2)/2+NORMSINV(AleatProd!U564)*Painel!$E$19))</f>
        <v>971465.56731061882</v>
      </c>
      <c r="V565" s="15">
        <f>(U565*EXP(Painel!$E$12-(Painel!$E$19^2)/2+NORMSINV(AleatProd!V564)*Painel!$E$19))</f>
        <v>957411.73331894691</v>
      </c>
    </row>
    <row r="566" spans="1:22" x14ac:dyDescent="0.25">
      <c r="A566">
        <v>563</v>
      </c>
      <c r="B566" s="2">
        <f>Painel!$B$6</f>
        <v>1000000</v>
      </c>
      <c r="C566" s="15">
        <f>(B566*EXP(Painel!$E$12-(Painel!$E$19^2)/2+NORMSINV(AleatProd!C565)*Painel!$E$19))</f>
        <v>984885.75696713175</v>
      </c>
      <c r="D566" s="15">
        <f>(C566*EXP(Painel!$E$12-(Painel!$E$19^2)/2+NORMSINV(AleatProd!D565)*Painel!$E$19))</f>
        <v>970804.15651151503</v>
      </c>
      <c r="E566" s="15">
        <f>(D566*EXP(Painel!$E$12-(Painel!$E$19^2)/2+NORMSINV(AleatProd!E565)*Painel!$E$19))</f>
        <v>972336.39100415702</v>
      </c>
      <c r="F566" s="15">
        <f>(E566*EXP(Painel!$E$12-(Painel!$E$19^2)/2+NORMSINV(AleatProd!F565)*Painel!$E$19))</f>
        <v>973278.61429002043</v>
      </c>
      <c r="G566" s="15">
        <f>(F566*EXP(Painel!$E$12-(Painel!$E$19^2)/2+NORMSINV(AleatProd!G565)*Painel!$E$19))</f>
        <v>977152.25925156858</v>
      </c>
      <c r="H566" s="15">
        <f>(G566*EXP(Painel!$E$12-(Painel!$E$19^2)/2+NORMSINV(AleatProd!H565)*Painel!$E$19))</f>
        <v>985467.52545010927</v>
      </c>
      <c r="I566" s="15">
        <f>(H566*EXP(Painel!$E$12-(Painel!$E$19^2)/2+NORMSINV(AleatProd!I565)*Painel!$E$19))</f>
        <v>998384.52868107893</v>
      </c>
      <c r="J566" s="15">
        <f>(I566*EXP(Painel!$E$12-(Painel!$E$19^2)/2+NORMSINV(AleatProd!J565)*Painel!$E$19))</f>
        <v>986956.96572743286</v>
      </c>
      <c r="K566" s="15">
        <f>(J566*EXP(Painel!$E$12-(Painel!$E$19^2)/2+NORMSINV(AleatProd!K565)*Painel!$E$19))</f>
        <v>986768.67115887138</v>
      </c>
      <c r="L566" s="15">
        <f>(K566*EXP(Painel!$E$12-(Painel!$E$19^2)/2+NORMSINV(AleatProd!L565)*Painel!$E$19))</f>
        <v>996350.70176961424</v>
      </c>
      <c r="M566" s="15">
        <f>(L566*EXP(Painel!$E$12-(Painel!$E$19^2)/2+NORMSINV(AleatProd!M565)*Painel!$E$19))</f>
        <v>993923.10315443983</v>
      </c>
      <c r="N566" s="15">
        <f>(M566*EXP(Painel!$E$12-(Painel!$E$19^2)/2+NORMSINV(AleatProd!N565)*Painel!$E$19))</f>
        <v>996351.50564586208</v>
      </c>
      <c r="O566" s="15">
        <f>(N566*EXP(Painel!$E$12-(Painel!$E$19^2)/2+NORMSINV(AleatProd!O565)*Painel!$E$19))</f>
        <v>1015168.18282956</v>
      </c>
      <c r="P566" s="15">
        <f>(O566*EXP(Painel!$E$12-(Painel!$E$19^2)/2+NORMSINV(AleatProd!P565)*Painel!$E$19))</f>
        <v>1010250.036389953</v>
      </c>
      <c r="Q566" s="15">
        <f>(P566*EXP(Painel!$E$12-(Painel!$E$19^2)/2+NORMSINV(AleatProd!Q565)*Painel!$E$19))</f>
        <v>1003836.4377278878</v>
      </c>
      <c r="R566" s="15">
        <f>(Q566*EXP(Painel!$E$12-(Painel!$E$19^2)/2+NORMSINV(AleatProd!R565)*Painel!$E$19))</f>
        <v>1012469.9942827111</v>
      </c>
      <c r="S566" s="15">
        <f>(R566*EXP(Painel!$E$12-(Painel!$E$19^2)/2+NORMSINV(AleatProd!S565)*Painel!$E$19))</f>
        <v>1027358.150667477</v>
      </c>
      <c r="T566" s="15">
        <f>(S566*EXP(Painel!$E$12-(Painel!$E$19^2)/2+NORMSINV(AleatProd!T565)*Painel!$E$19))</f>
        <v>1055034.4402238377</v>
      </c>
      <c r="U566" s="15">
        <f>(T566*EXP(Painel!$E$12-(Painel!$E$19^2)/2+NORMSINV(AleatProd!U565)*Painel!$E$19))</f>
        <v>1044441.7509191817</v>
      </c>
      <c r="V566" s="15">
        <f>(U566*EXP(Painel!$E$12-(Painel!$E$19^2)/2+NORMSINV(AleatProd!V565)*Painel!$E$19))</f>
        <v>1061860.7400088292</v>
      </c>
    </row>
    <row r="567" spans="1:22" x14ac:dyDescent="0.25">
      <c r="A567">
        <v>564</v>
      </c>
      <c r="B567" s="2">
        <f>Painel!$B$6</f>
        <v>1000000</v>
      </c>
      <c r="C567" s="15">
        <f>(B567*EXP(Painel!$E$12-(Painel!$E$19^2)/2+NORMSINV(AleatProd!C566)*Painel!$E$19))</f>
        <v>997528.75149923342</v>
      </c>
      <c r="D567" s="15">
        <f>(C567*EXP(Painel!$E$12-(Painel!$E$19^2)/2+NORMSINV(AleatProd!D566)*Painel!$E$19))</f>
        <v>1002662.8511467377</v>
      </c>
      <c r="E567" s="15">
        <f>(D567*EXP(Painel!$E$12-(Painel!$E$19^2)/2+NORMSINV(AleatProd!E566)*Painel!$E$19))</f>
        <v>1017671.4631558552</v>
      </c>
      <c r="F567" s="15">
        <f>(E567*EXP(Painel!$E$12-(Painel!$E$19^2)/2+NORMSINV(AleatProd!F566)*Painel!$E$19))</f>
        <v>1020911.1290712059</v>
      </c>
      <c r="G567" s="15">
        <f>(F567*EXP(Painel!$E$12-(Painel!$E$19^2)/2+NORMSINV(AleatProd!G566)*Painel!$E$19))</f>
        <v>1021743.0643795776</v>
      </c>
      <c r="H567" s="15">
        <f>(G567*EXP(Painel!$E$12-(Painel!$E$19^2)/2+NORMSINV(AleatProd!H566)*Painel!$E$19))</f>
        <v>1016217.75228869</v>
      </c>
      <c r="I567" s="15">
        <f>(H567*EXP(Painel!$E$12-(Painel!$E$19^2)/2+NORMSINV(AleatProd!I566)*Painel!$E$19))</f>
        <v>1026816.7374878768</v>
      </c>
      <c r="J567" s="15">
        <f>(I567*EXP(Painel!$E$12-(Painel!$E$19^2)/2+NORMSINV(AleatProd!J566)*Painel!$E$19))</f>
        <v>1040372.9018461114</v>
      </c>
      <c r="K567" s="15">
        <f>(J567*EXP(Painel!$E$12-(Painel!$E$19^2)/2+NORMSINV(AleatProd!K566)*Painel!$E$19))</f>
        <v>1035765.5006439945</v>
      </c>
      <c r="L567" s="15">
        <f>(K567*EXP(Painel!$E$12-(Painel!$E$19^2)/2+NORMSINV(AleatProd!L566)*Painel!$E$19))</f>
        <v>1058244.8121147843</v>
      </c>
      <c r="M567" s="15">
        <f>(L567*EXP(Painel!$E$12-(Painel!$E$19^2)/2+NORMSINV(AleatProd!M566)*Painel!$E$19))</f>
        <v>1055190.6191421838</v>
      </c>
      <c r="N567" s="15">
        <f>(M567*EXP(Painel!$E$12-(Painel!$E$19^2)/2+NORMSINV(AleatProd!N566)*Painel!$E$19))</f>
        <v>1060272.2553977834</v>
      </c>
      <c r="O567" s="15">
        <f>(N567*EXP(Painel!$E$12-(Painel!$E$19^2)/2+NORMSINV(AleatProd!O566)*Painel!$E$19))</f>
        <v>1056199.5523706018</v>
      </c>
      <c r="P567" s="15">
        <f>(O567*EXP(Painel!$E$12-(Painel!$E$19^2)/2+NORMSINV(AleatProd!P566)*Painel!$E$19))</f>
        <v>1058455.8270203723</v>
      </c>
      <c r="Q567" s="15">
        <f>(P567*EXP(Painel!$E$12-(Painel!$E$19^2)/2+NORMSINV(AleatProd!Q566)*Painel!$E$19))</f>
        <v>1061084.3966672453</v>
      </c>
      <c r="R567" s="15">
        <f>(Q567*EXP(Painel!$E$12-(Painel!$E$19^2)/2+NORMSINV(AleatProd!R566)*Painel!$E$19))</f>
        <v>1069273.0316444442</v>
      </c>
      <c r="S567" s="15">
        <f>(R567*EXP(Painel!$E$12-(Painel!$E$19^2)/2+NORMSINV(AleatProd!S566)*Painel!$E$19))</f>
        <v>1067359.2244306188</v>
      </c>
      <c r="T567" s="15">
        <f>(S567*EXP(Painel!$E$12-(Painel!$E$19^2)/2+NORMSINV(AleatProd!T566)*Painel!$E$19))</f>
        <v>1051959.305483477</v>
      </c>
      <c r="U567" s="15">
        <f>(T567*EXP(Painel!$E$12-(Painel!$E$19^2)/2+NORMSINV(AleatProd!U566)*Painel!$E$19))</f>
        <v>1042610.799776974</v>
      </c>
      <c r="V567" s="15">
        <f>(U567*EXP(Painel!$E$12-(Painel!$E$19^2)/2+NORMSINV(AleatProd!V566)*Painel!$E$19))</f>
        <v>1036248.9848123424</v>
      </c>
    </row>
    <row r="568" spans="1:22" x14ac:dyDescent="0.25">
      <c r="A568">
        <v>565</v>
      </c>
      <c r="B568" s="2">
        <f>Painel!$B$6</f>
        <v>1000000</v>
      </c>
      <c r="C568" s="15">
        <f>(B568*EXP(Painel!$E$12-(Painel!$E$19^2)/2+NORMSINV(AleatProd!C567)*Painel!$E$19))</f>
        <v>1016987.4835244577</v>
      </c>
      <c r="D568" s="15">
        <f>(C568*EXP(Painel!$E$12-(Painel!$E$19^2)/2+NORMSINV(AleatProd!D567)*Painel!$E$19))</f>
        <v>998621.45975109795</v>
      </c>
      <c r="E568" s="15">
        <f>(D568*EXP(Painel!$E$12-(Painel!$E$19^2)/2+NORMSINV(AleatProd!E567)*Painel!$E$19))</f>
        <v>999895.19057952403</v>
      </c>
      <c r="F568" s="15">
        <f>(E568*EXP(Painel!$E$12-(Painel!$E$19^2)/2+NORMSINV(AleatProd!F567)*Painel!$E$19))</f>
        <v>1007592.5101741487</v>
      </c>
      <c r="G568" s="15">
        <f>(F568*EXP(Painel!$E$12-(Painel!$E$19^2)/2+NORMSINV(AleatProd!G567)*Painel!$E$19))</f>
        <v>1006582.2029586423</v>
      </c>
      <c r="H568" s="15">
        <f>(G568*EXP(Painel!$E$12-(Painel!$E$19^2)/2+NORMSINV(AleatProd!H567)*Painel!$E$19))</f>
        <v>1006212.3060707275</v>
      </c>
      <c r="I568" s="15">
        <f>(H568*EXP(Painel!$E$12-(Painel!$E$19^2)/2+NORMSINV(AleatProd!I567)*Painel!$E$19))</f>
        <v>995137.12677451118</v>
      </c>
      <c r="J568" s="15">
        <f>(I568*EXP(Painel!$E$12-(Painel!$E$19^2)/2+NORMSINV(AleatProd!J567)*Painel!$E$19))</f>
        <v>998259.38642407733</v>
      </c>
      <c r="K568" s="15">
        <f>(J568*EXP(Painel!$E$12-(Painel!$E$19^2)/2+NORMSINV(AleatProd!K567)*Painel!$E$19))</f>
        <v>989489.78856882232</v>
      </c>
      <c r="L568" s="15">
        <f>(K568*EXP(Painel!$E$12-(Painel!$E$19^2)/2+NORMSINV(AleatProd!L567)*Painel!$E$19))</f>
        <v>992350.00835262309</v>
      </c>
      <c r="M568" s="15">
        <f>(L568*EXP(Painel!$E$12-(Painel!$E$19^2)/2+NORMSINV(AleatProd!M567)*Painel!$E$19))</f>
        <v>973203.22558770457</v>
      </c>
      <c r="N568" s="15">
        <f>(M568*EXP(Painel!$E$12-(Painel!$E$19^2)/2+NORMSINV(AleatProd!N567)*Painel!$E$19))</f>
        <v>974271.89442212228</v>
      </c>
      <c r="O568" s="15">
        <f>(N568*EXP(Painel!$E$12-(Painel!$E$19^2)/2+NORMSINV(AleatProd!O567)*Painel!$E$19))</f>
        <v>977331.50442205847</v>
      </c>
      <c r="P568" s="15">
        <f>(O568*EXP(Painel!$E$12-(Painel!$E$19^2)/2+NORMSINV(AleatProd!P567)*Painel!$E$19))</f>
        <v>986954.55931575259</v>
      </c>
      <c r="Q568" s="15">
        <f>(P568*EXP(Painel!$E$12-(Painel!$E$19^2)/2+NORMSINV(AleatProd!Q567)*Painel!$E$19))</f>
        <v>979948.81025434658</v>
      </c>
      <c r="R568" s="15">
        <f>(Q568*EXP(Painel!$E$12-(Painel!$E$19^2)/2+NORMSINV(AleatProd!R567)*Painel!$E$19))</f>
        <v>977085.34626342356</v>
      </c>
      <c r="S568" s="15">
        <f>(R568*EXP(Painel!$E$12-(Painel!$E$19^2)/2+NORMSINV(AleatProd!S567)*Painel!$E$19))</f>
        <v>985126.39268722595</v>
      </c>
      <c r="T568" s="15">
        <f>(S568*EXP(Painel!$E$12-(Painel!$E$19^2)/2+NORMSINV(AleatProd!T567)*Painel!$E$19))</f>
        <v>1001554.5518126928</v>
      </c>
      <c r="U568" s="15">
        <f>(T568*EXP(Painel!$E$12-(Painel!$E$19^2)/2+NORMSINV(AleatProd!U567)*Painel!$E$19))</f>
        <v>993703.04264973011</v>
      </c>
      <c r="V568" s="15">
        <f>(U568*EXP(Painel!$E$12-(Painel!$E$19^2)/2+NORMSINV(AleatProd!V567)*Painel!$E$19))</f>
        <v>999647.60589872615</v>
      </c>
    </row>
    <row r="569" spans="1:22" x14ac:dyDescent="0.25">
      <c r="A569">
        <v>566</v>
      </c>
      <c r="B569" s="2">
        <f>Painel!$B$6</f>
        <v>1000000</v>
      </c>
      <c r="C569" s="15">
        <f>(B569*EXP(Painel!$E$12-(Painel!$E$19^2)/2+NORMSINV(AleatProd!C568)*Painel!$E$19))</f>
        <v>1011575.8771109988</v>
      </c>
      <c r="D569" s="15">
        <f>(C569*EXP(Painel!$E$12-(Painel!$E$19^2)/2+NORMSINV(AleatProd!D568)*Painel!$E$19))</f>
        <v>1001454.9740536277</v>
      </c>
      <c r="E569" s="15">
        <f>(D569*EXP(Painel!$E$12-(Painel!$E$19^2)/2+NORMSINV(AleatProd!E568)*Painel!$E$19))</f>
        <v>994790.68204900669</v>
      </c>
      <c r="F569" s="15">
        <f>(E569*EXP(Painel!$E$12-(Painel!$E$19^2)/2+NORMSINV(AleatProd!F568)*Painel!$E$19))</f>
        <v>1007497.5212237344</v>
      </c>
      <c r="G569" s="15">
        <f>(F569*EXP(Painel!$E$12-(Painel!$E$19^2)/2+NORMSINV(AleatProd!G568)*Painel!$E$19))</f>
        <v>1017799.3094972215</v>
      </c>
      <c r="H569" s="15">
        <f>(G569*EXP(Painel!$E$12-(Painel!$E$19^2)/2+NORMSINV(AleatProd!H568)*Painel!$E$19))</f>
        <v>1014754.3309256872</v>
      </c>
      <c r="I569" s="15">
        <f>(H569*EXP(Painel!$E$12-(Painel!$E$19^2)/2+NORMSINV(AleatProd!I568)*Painel!$E$19))</f>
        <v>1007616.9303133576</v>
      </c>
      <c r="J569" s="15">
        <f>(I569*EXP(Painel!$E$12-(Painel!$E$19^2)/2+NORMSINV(AleatProd!J568)*Painel!$E$19))</f>
        <v>1014809.7324620094</v>
      </c>
      <c r="K569" s="15">
        <f>(J569*EXP(Painel!$E$12-(Painel!$E$19^2)/2+NORMSINV(AleatProd!K568)*Painel!$E$19))</f>
        <v>1015819.6921600224</v>
      </c>
      <c r="L569" s="15">
        <f>(K569*EXP(Painel!$E$12-(Painel!$E$19^2)/2+NORMSINV(AleatProd!L568)*Painel!$E$19))</f>
        <v>1020309.670791538</v>
      </c>
      <c r="M569" s="15">
        <f>(L569*EXP(Painel!$E$12-(Painel!$E$19^2)/2+NORMSINV(AleatProd!M568)*Painel!$E$19))</f>
        <v>1009351.1629162466</v>
      </c>
      <c r="N569" s="15">
        <f>(M569*EXP(Painel!$E$12-(Painel!$E$19^2)/2+NORMSINV(AleatProd!N568)*Painel!$E$19))</f>
        <v>1001754.6565333967</v>
      </c>
      <c r="O569" s="15">
        <f>(N569*EXP(Painel!$E$12-(Painel!$E$19^2)/2+NORMSINV(AleatProd!O568)*Painel!$E$19))</f>
        <v>990305.90043253801</v>
      </c>
      <c r="P569" s="15">
        <f>(O569*EXP(Painel!$E$12-(Painel!$E$19^2)/2+NORMSINV(AleatProd!P568)*Painel!$E$19))</f>
        <v>981500.63013141858</v>
      </c>
      <c r="Q569" s="15">
        <f>(P569*EXP(Painel!$E$12-(Painel!$E$19^2)/2+NORMSINV(AleatProd!Q568)*Painel!$E$19))</f>
        <v>985237.33085732185</v>
      </c>
      <c r="R569" s="15">
        <f>(Q569*EXP(Painel!$E$12-(Painel!$E$19^2)/2+NORMSINV(AleatProd!R568)*Painel!$E$19))</f>
        <v>981887.65130096057</v>
      </c>
      <c r="S569" s="15">
        <f>(R569*EXP(Painel!$E$12-(Painel!$E$19^2)/2+NORMSINV(AleatProd!S568)*Painel!$E$19))</f>
        <v>973077.74343975598</v>
      </c>
      <c r="T569" s="15">
        <f>(S569*EXP(Painel!$E$12-(Painel!$E$19^2)/2+NORMSINV(AleatProd!T568)*Painel!$E$19))</f>
        <v>960149.49332861428</v>
      </c>
      <c r="U569" s="15">
        <f>(T569*EXP(Painel!$E$12-(Painel!$E$19^2)/2+NORMSINV(AleatProd!U568)*Painel!$E$19))</f>
        <v>954378.25256792002</v>
      </c>
      <c r="V569" s="15">
        <f>(U569*EXP(Painel!$E$12-(Painel!$E$19^2)/2+NORMSINV(AleatProd!V568)*Painel!$E$19))</f>
        <v>950763.16746789706</v>
      </c>
    </row>
    <row r="570" spans="1:22" x14ac:dyDescent="0.25">
      <c r="A570">
        <v>567</v>
      </c>
      <c r="B570" s="2">
        <f>Painel!$B$6</f>
        <v>1000000</v>
      </c>
      <c r="C570" s="15">
        <f>(B570*EXP(Painel!$E$12-(Painel!$E$19^2)/2+NORMSINV(AleatProd!C569)*Painel!$E$19))</f>
        <v>986012.87933262938</v>
      </c>
      <c r="D570" s="15">
        <f>(C570*EXP(Painel!$E$12-(Painel!$E$19^2)/2+NORMSINV(AleatProd!D569)*Painel!$E$19))</f>
        <v>999216.05883904896</v>
      </c>
      <c r="E570" s="15">
        <f>(D570*EXP(Painel!$E$12-(Painel!$E$19^2)/2+NORMSINV(AleatProd!E569)*Painel!$E$19))</f>
        <v>1014486.6974500975</v>
      </c>
      <c r="F570" s="15">
        <f>(E570*EXP(Painel!$E$12-(Painel!$E$19^2)/2+NORMSINV(AleatProd!F569)*Painel!$E$19))</f>
        <v>1018050.4248710088</v>
      </c>
      <c r="G570" s="15">
        <f>(F570*EXP(Painel!$E$12-(Painel!$E$19^2)/2+NORMSINV(AleatProd!G569)*Painel!$E$19))</f>
        <v>1020426.8350575503</v>
      </c>
      <c r="H570" s="15">
        <f>(G570*EXP(Painel!$E$12-(Painel!$E$19^2)/2+NORMSINV(AleatProd!H569)*Painel!$E$19))</f>
        <v>1025984.8913971655</v>
      </c>
      <c r="I570" s="15">
        <f>(H570*EXP(Painel!$E$12-(Painel!$E$19^2)/2+NORMSINV(AleatProd!I569)*Painel!$E$19))</f>
        <v>1030007.5435885319</v>
      </c>
      <c r="J570" s="15">
        <f>(I570*EXP(Painel!$E$12-(Painel!$E$19^2)/2+NORMSINV(AleatProd!J569)*Painel!$E$19))</f>
        <v>1023164.0660340934</v>
      </c>
      <c r="K570" s="15">
        <f>(J570*EXP(Painel!$E$12-(Painel!$E$19^2)/2+NORMSINV(AleatProd!K569)*Painel!$E$19))</f>
        <v>1035413.2446211166</v>
      </c>
      <c r="L570" s="15">
        <f>(K570*EXP(Painel!$E$12-(Painel!$E$19^2)/2+NORMSINV(AleatProd!L569)*Painel!$E$19))</f>
        <v>1035878.6860044955</v>
      </c>
      <c r="M570" s="15">
        <f>(L570*EXP(Painel!$E$12-(Painel!$E$19^2)/2+NORMSINV(AleatProd!M569)*Painel!$E$19))</f>
        <v>1031660.114191851</v>
      </c>
      <c r="N570" s="15">
        <f>(M570*EXP(Painel!$E$12-(Painel!$E$19^2)/2+NORMSINV(AleatProd!N569)*Painel!$E$19))</f>
        <v>1035875.1777971854</v>
      </c>
      <c r="O570" s="15">
        <f>(N570*EXP(Painel!$E$12-(Painel!$E$19^2)/2+NORMSINV(AleatProd!O569)*Painel!$E$19))</f>
        <v>1042610.9531639945</v>
      </c>
      <c r="P570" s="15">
        <f>(O570*EXP(Painel!$E$12-(Painel!$E$19^2)/2+NORMSINV(AleatProd!P569)*Painel!$E$19))</f>
        <v>1044936.4852515301</v>
      </c>
      <c r="Q570" s="15">
        <f>(P570*EXP(Painel!$E$12-(Painel!$E$19^2)/2+NORMSINV(AleatProd!Q569)*Painel!$E$19))</f>
        <v>1043302.1359209616</v>
      </c>
      <c r="R570" s="15">
        <f>(Q570*EXP(Painel!$E$12-(Painel!$E$19^2)/2+NORMSINV(AleatProd!R569)*Painel!$E$19))</f>
        <v>1048799.2259206173</v>
      </c>
      <c r="S570" s="15">
        <f>(R570*EXP(Painel!$E$12-(Painel!$E$19^2)/2+NORMSINV(AleatProd!S569)*Painel!$E$19))</f>
        <v>1051745.7908752356</v>
      </c>
      <c r="T570" s="15">
        <f>(S570*EXP(Painel!$E$12-(Painel!$E$19^2)/2+NORMSINV(AleatProd!T569)*Painel!$E$19))</f>
        <v>1060521.6502142011</v>
      </c>
      <c r="U570" s="15">
        <f>(T570*EXP(Painel!$E$12-(Painel!$E$19^2)/2+NORMSINV(AleatProd!U569)*Painel!$E$19))</f>
        <v>1048459.5503005206</v>
      </c>
      <c r="V570" s="15">
        <f>(U570*EXP(Painel!$E$12-(Painel!$E$19^2)/2+NORMSINV(AleatProd!V569)*Painel!$E$19))</f>
        <v>1051533.3161004956</v>
      </c>
    </row>
    <row r="571" spans="1:22" x14ac:dyDescent="0.25">
      <c r="A571">
        <v>568</v>
      </c>
      <c r="B571" s="2">
        <f>Painel!$B$6</f>
        <v>1000000</v>
      </c>
      <c r="C571" s="15">
        <f>(B571*EXP(Painel!$E$12-(Painel!$E$19^2)/2+NORMSINV(AleatProd!C570)*Painel!$E$19))</f>
        <v>1019739.1328666125</v>
      </c>
      <c r="D571" s="15">
        <f>(C571*EXP(Painel!$E$12-(Painel!$E$19^2)/2+NORMSINV(AleatProd!D570)*Painel!$E$19))</f>
        <v>1011596.6197890133</v>
      </c>
      <c r="E571" s="15">
        <f>(D571*EXP(Painel!$E$12-(Painel!$E$19^2)/2+NORMSINV(AleatProd!E570)*Painel!$E$19))</f>
        <v>1012642.2909069171</v>
      </c>
      <c r="F571" s="15">
        <f>(E571*EXP(Painel!$E$12-(Painel!$E$19^2)/2+NORMSINV(AleatProd!F570)*Painel!$E$19))</f>
        <v>1003978.1810084257</v>
      </c>
      <c r="G571" s="15">
        <f>(F571*EXP(Painel!$E$12-(Painel!$E$19^2)/2+NORMSINV(AleatProd!G570)*Painel!$E$19))</f>
        <v>998727.106891028</v>
      </c>
      <c r="H571" s="15">
        <f>(G571*EXP(Painel!$E$12-(Painel!$E$19^2)/2+NORMSINV(AleatProd!H570)*Painel!$E$19))</f>
        <v>995702.67889644497</v>
      </c>
      <c r="I571" s="15">
        <f>(H571*EXP(Painel!$E$12-(Painel!$E$19^2)/2+NORMSINV(AleatProd!I570)*Painel!$E$19))</f>
        <v>1001178.7047367495</v>
      </c>
      <c r="J571" s="15">
        <f>(I571*EXP(Painel!$E$12-(Painel!$E$19^2)/2+NORMSINV(AleatProd!J570)*Painel!$E$19))</f>
        <v>1002392.3073038027</v>
      </c>
      <c r="K571" s="15">
        <f>(J571*EXP(Painel!$E$12-(Painel!$E$19^2)/2+NORMSINV(AleatProd!K570)*Painel!$E$19))</f>
        <v>984039.6666645169</v>
      </c>
      <c r="L571" s="15">
        <f>(K571*EXP(Painel!$E$12-(Painel!$E$19^2)/2+NORMSINV(AleatProd!L570)*Painel!$E$19))</f>
        <v>970283.18358102255</v>
      </c>
      <c r="M571" s="15">
        <f>(L571*EXP(Painel!$E$12-(Painel!$E$19^2)/2+NORMSINV(AleatProd!M570)*Painel!$E$19))</f>
        <v>960509.62370238162</v>
      </c>
      <c r="N571" s="15">
        <f>(M571*EXP(Painel!$E$12-(Painel!$E$19^2)/2+NORMSINV(AleatProd!N570)*Painel!$E$19))</f>
        <v>962109.46444042714</v>
      </c>
      <c r="O571" s="15">
        <f>(N571*EXP(Painel!$E$12-(Painel!$E$19^2)/2+NORMSINV(AleatProd!O570)*Painel!$E$19))</f>
        <v>957455.54122568329</v>
      </c>
      <c r="P571" s="15">
        <f>(O571*EXP(Painel!$E$12-(Painel!$E$19^2)/2+NORMSINV(AleatProd!P570)*Painel!$E$19))</f>
        <v>961192.58992239041</v>
      </c>
      <c r="Q571" s="15">
        <f>(P571*EXP(Painel!$E$12-(Painel!$E$19^2)/2+NORMSINV(AleatProd!Q570)*Painel!$E$19))</f>
        <v>945997.97393469152</v>
      </c>
      <c r="R571" s="15">
        <f>(Q571*EXP(Painel!$E$12-(Painel!$E$19^2)/2+NORMSINV(AleatProd!R570)*Painel!$E$19))</f>
        <v>943095.16921727941</v>
      </c>
      <c r="S571" s="15">
        <f>(R571*EXP(Painel!$E$12-(Painel!$E$19^2)/2+NORMSINV(AleatProd!S570)*Painel!$E$19))</f>
        <v>943683.9804793871</v>
      </c>
      <c r="T571" s="15">
        <f>(S571*EXP(Painel!$E$12-(Painel!$E$19^2)/2+NORMSINV(AleatProd!T570)*Painel!$E$19))</f>
        <v>941102.11677865288</v>
      </c>
      <c r="U571" s="15">
        <f>(T571*EXP(Painel!$E$12-(Painel!$E$19^2)/2+NORMSINV(AleatProd!U570)*Painel!$E$19))</f>
        <v>926523.84306735569</v>
      </c>
      <c r="V571" s="15">
        <f>(U571*EXP(Painel!$E$12-(Painel!$E$19^2)/2+NORMSINV(AleatProd!V570)*Painel!$E$19))</f>
        <v>933206.61327265995</v>
      </c>
    </row>
    <row r="572" spans="1:22" x14ac:dyDescent="0.25">
      <c r="A572">
        <v>569</v>
      </c>
      <c r="B572" s="2">
        <f>Painel!$B$6</f>
        <v>1000000</v>
      </c>
      <c r="C572" s="15">
        <f>(B572*EXP(Painel!$E$12-(Painel!$E$19^2)/2+NORMSINV(AleatProd!C571)*Painel!$E$19))</f>
        <v>988977.98597570916</v>
      </c>
      <c r="D572" s="15">
        <f>(C572*EXP(Painel!$E$12-(Painel!$E$19^2)/2+NORMSINV(AleatProd!D571)*Painel!$E$19))</f>
        <v>990141.29482840491</v>
      </c>
      <c r="E572" s="15">
        <f>(D572*EXP(Painel!$E$12-(Painel!$E$19^2)/2+NORMSINV(AleatProd!E571)*Painel!$E$19))</f>
        <v>975001.16178232571</v>
      </c>
      <c r="F572" s="15">
        <f>(E572*EXP(Painel!$E$12-(Painel!$E$19^2)/2+NORMSINV(AleatProd!F571)*Painel!$E$19))</f>
        <v>957226.88163416518</v>
      </c>
      <c r="G572" s="15">
        <f>(F572*EXP(Painel!$E$12-(Painel!$E$19^2)/2+NORMSINV(AleatProd!G571)*Painel!$E$19))</f>
        <v>966811.16852334025</v>
      </c>
      <c r="H572" s="15">
        <f>(G572*EXP(Painel!$E$12-(Painel!$E$19^2)/2+NORMSINV(AleatProd!H571)*Painel!$E$19))</f>
        <v>970422.9845350571</v>
      </c>
      <c r="I572" s="15">
        <f>(H572*EXP(Painel!$E$12-(Painel!$E$19^2)/2+NORMSINV(AleatProd!I571)*Painel!$E$19))</f>
        <v>971741.80276833253</v>
      </c>
      <c r="J572" s="15">
        <f>(I572*EXP(Painel!$E$12-(Painel!$E$19^2)/2+NORMSINV(AleatProd!J571)*Painel!$E$19))</f>
        <v>960600.41464154422</v>
      </c>
      <c r="K572" s="15">
        <f>(J572*EXP(Painel!$E$12-(Painel!$E$19^2)/2+NORMSINV(AleatProd!K571)*Painel!$E$19))</f>
        <v>975789.38091800443</v>
      </c>
      <c r="L572" s="15">
        <f>(K572*EXP(Painel!$E$12-(Painel!$E$19^2)/2+NORMSINV(AleatProd!L571)*Painel!$E$19))</f>
        <v>981536.58261897822</v>
      </c>
      <c r="M572" s="15">
        <f>(L572*EXP(Painel!$E$12-(Painel!$E$19^2)/2+NORMSINV(AleatProd!M571)*Painel!$E$19))</f>
        <v>977347.0188329888</v>
      </c>
      <c r="N572" s="15">
        <f>(M572*EXP(Painel!$E$12-(Painel!$E$19^2)/2+NORMSINV(AleatProd!N571)*Painel!$E$19))</f>
        <v>984088.45250445663</v>
      </c>
      <c r="O572" s="15">
        <f>(N572*EXP(Painel!$E$12-(Painel!$E$19^2)/2+NORMSINV(AleatProd!O571)*Painel!$E$19))</f>
        <v>990163.15643691376</v>
      </c>
      <c r="P572" s="15">
        <f>(O572*EXP(Painel!$E$12-(Painel!$E$19^2)/2+NORMSINV(AleatProd!P571)*Painel!$E$19))</f>
        <v>996137.87355645816</v>
      </c>
      <c r="Q572" s="15">
        <f>(P572*EXP(Painel!$E$12-(Painel!$E$19^2)/2+NORMSINV(AleatProd!Q571)*Painel!$E$19))</f>
        <v>1015674.5710209182</v>
      </c>
      <c r="R572" s="15">
        <f>(Q572*EXP(Painel!$E$12-(Painel!$E$19^2)/2+NORMSINV(AleatProd!R571)*Painel!$E$19))</f>
        <v>1008333.7869793602</v>
      </c>
      <c r="S572" s="15">
        <f>(R572*EXP(Painel!$E$12-(Painel!$E$19^2)/2+NORMSINV(AleatProd!S571)*Painel!$E$19))</f>
        <v>999738.6626493925</v>
      </c>
      <c r="T572" s="15">
        <f>(S572*EXP(Painel!$E$12-(Painel!$E$19^2)/2+NORMSINV(AleatProd!T571)*Painel!$E$19))</f>
        <v>992874.46753855108</v>
      </c>
      <c r="U572" s="15">
        <f>(T572*EXP(Painel!$E$12-(Painel!$E$19^2)/2+NORMSINV(AleatProd!U571)*Painel!$E$19))</f>
        <v>981255.52337763133</v>
      </c>
      <c r="V572" s="15">
        <f>(U572*EXP(Painel!$E$12-(Painel!$E$19^2)/2+NORMSINV(AleatProd!V571)*Painel!$E$19))</f>
        <v>982420.0268678281</v>
      </c>
    </row>
    <row r="573" spans="1:22" x14ac:dyDescent="0.25">
      <c r="A573">
        <v>570</v>
      </c>
      <c r="B573" s="2">
        <f>Painel!$B$6</f>
        <v>1000000</v>
      </c>
      <c r="C573" s="15">
        <f>(B573*EXP(Painel!$E$12-(Painel!$E$19^2)/2+NORMSINV(AleatProd!C572)*Painel!$E$19))</f>
        <v>1009494.127803755</v>
      </c>
      <c r="D573" s="15">
        <f>(C573*EXP(Painel!$E$12-(Painel!$E$19^2)/2+NORMSINV(AleatProd!D572)*Painel!$E$19))</f>
        <v>1008614.3393049147</v>
      </c>
      <c r="E573" s="15">
        <f>(D573*EXP(Painel!$E$12-(Painel!$E$19^2)/2+NORMSINV(AleatProd!E572)*Painel!$E$19))</f>
        <v>1020589.1607880868</v>
      </c>
      <c r="F573" s="15">
        <f>(E573*EXP(Painel!$E$12-(Painel!$E$19^2)/2+NORMSINV(AleatProd!F572)*Painel!$E$19))</f>
        <v>1038863.714255763</v>
      </c>
      <c r="G573" s="15">
        <f>(F573*EXP(Painel!$E$12-(Painel!$E$19^2)/2+NORMSINV(AleatProd!G572)*Painel!$E$19))</f>
        <v>1017338.8415486189</v>
      </c>
      <c r="H573" s="15">
        <f>(G573*EXP(Painel!$E$12-(Painel!$E$19^2)/2+NORMSINV(AleatProd!H572)*Painel!$E$19))</f>
        <v>1020057.262980714</v>
      </c>
      <c r="I573" s="15">
        <f>(H573*EXP(Painel!$E$12-(Painel!$E$19^2)/2+NORMSINV(AleatProd!I572)*Painel!$E$19))</f>
        <v>1013335.5074288496</v>
      </c>
      <c r="J573" s="15">
        <f>(I573*EXP(Painel!$E$12-(Painel!$E$19^2)/2+NORMSINV(AleatProd!J572)*Painel!$E$19))</f>
        <v>1018373.239033643</v>
      </c>
      <c r="K573" s="15">
        <f>(J573*EXP(Painel!$E$12-(Painel!$E$19^2)/2+NORMSINV(AleatProd!K572)*Painel!$E$19))</f>
        <v>1020154.9815706945</v>
      </c>
      <c r="L573" s="15">
        <f>(K573*EXP(Painel!$E$12-(Painel!$E$19^2)/2+NORMSINV(AleatProd!L572)*Painel!$E$19))</f>
        <v>1014135.1615308938</v>
      </c>
      <c r="M573" s="15">
        <f>(L573*EXP(Painel!$E$12-(Painel!$E$19^2)/2+NORMSINV(AleatProd!M572)*Painel!$E$19))</f>
        <v>1012124.5332351014</v>
      </c>
      <c r="N573" s="15">
        <f>(M573*EXP(Painel!$E$12-(Painel!$E$19^2)/2+NORMSINV(AleatProd!N572)*Painel!$E$19))</f>
        <v>1042315.5836589974</v>
      </c>
      <c r="O573" s="15">
        <f>(N573*EXP(Painel!$E$12-(Painel!$E$19^2)/2+NORMSINV(AleatProd!O572)*Painel!$E$19))</f>
        <v>1034959.6509652409</v>
      </c>
      <c r="P573" s="15">
        <f>(O573*EXP(Painel!$E$12-(Painel!$E$19^2)/2+NORMSINV(AleatProd!P572)*Painel!$E$19))</f>
        <v>1030360.9750634534</v>
      </c>
      <c r="Q573" s="15">
        <f>(P573*EXP(Painel!$E$12-(Painel!$E$19^2)/2+NORMSINV(AleatProd!Q572)*Painel!$E$19))</f>
        <v>1029395.3160960003</v>
      </c>
      <c r="R573" s="15">
        <f>(Q573*EXP(Painel!$E$12-(Painel!$E$19^2)/2+NORMSINV(AleatProd!R572)*Painel!$E$19))</f>
        <v>1019904.8186978644</v>
      </c>
      <c r="S573" s="15">
        <f>(R573*EXP(Painel!$E$12-(Painel!$E$19^2)/2+NORMSINV(AleatProd!S572)*Painel!$E$19))</f>
        <v>1004247.8861083298</v>
      </c>
      <c r="T573" s="15">
        <f>(S573*EXP(Painel!$E$12-(Painel!$E$19^2)/2+NORMSINV(AleatProd!T572)*Painel!$E$19))</f>
        <v>997974.14478128136</v>
      </c>
      <c r="U573" s="15">
        <f>(T573*EXP(Painel!$E$12-(Painel!$E$19^2)/2+NORMSINV(AleatProd!U572)*Painel!$E$19))</f>
        <v>993083.05839166185</v>
      </c>
      <c r="V573" s="15">
        <f>(U573*EXP(Painel!$E$12-(Painel!$E$19^2)/2+NORMSINV(AleatProd!V572)*Painel!$E$19))</f>
        <v>982515.3248658427</v>
      </c>
    </row>
    <row r="574" spans="1:22" x14ac:dyDescent="0.25">
      <c r="A574">
        <v>571</v>
      </c>
      <c r="B574" s="2">
        <f>Painel!$B$6</f>
        <v>1000000</v>
      </c>
      <c r="C574" s="15">
        <f>(B574*EXP(Painel!$E$12-(Painel!$E$19^2)/2+NORMSINV(AleatProd!C573)*Painel!$E$19))</f>
        <v>999802.88835869846</v>
      </c>
      <c r="D574" s="15">
        <f>(C574*EXP(Painel!$E$12-(Painel!$E$19^2)/2+NORMSINV(AleatProd!D573)*Painel!$E$19))</f>
        <v>991969.23508620576</v>
      </c>
      <c r="E574" s="15">
        <f>(D574*EXP(Painel!$E$12-(Painel!$E$19^2)/2+NORMSINV(AleatProd!E573)*Painel!$E$19))</f>
        <v>992512.3588770699</v>
      </c>
      <c r="F574" s="15">
        <f>(E574*EXP(Painel!$E$12-(Painel!$E$19^2)/2+NORMSINV(AleatProd!F573)*Painel!$E$19))</f>
        <v>990557.733608888</v>
      </c>
      <c r="G574" s="15">
        <f>(F574*EXP(Painel!$E$12-(Painel!$E$19^2)/2+NORMSINV(AleatProd!G573)*Painel!$E$19))</f>
        <v>988340.66096560622</v>
      </c>
      <c r="H574" s="15">
        <f>(G574*EXP(Painel!$E$12-(Painel!$E$19^2)/2+NORMSINV(AleatProd!H573)*Painel!$E$19))</f>
        <v>1006387.5953318704</v>
      </c>
      <c r="I574" s="15">
        <f>(H574*EXP(Painel!$E$12-(Painel!$E$19^2)/2+NORMSINV(AleatProd!I573)*Painel!$E$19))</f>
        <v>993564.80198643182</v>
      </c>
      <c r="J574" s="15">
        <f>(I574*EXP(Painel!$E$12-(Painel!$E$19^2)/2+NORMSINV(AleatProd!J573)*Painel!$E$19))</f>
        <v>999065.98708530038</v>
      </c>
      <c r="K574" s="15">
        <f>(J574*EXP(Painel!$E$12-(Painel!$E$19^2)/2+NORMSINV(AleatProd!K573)*Painel!$E$19))</f>
        <v>1013584.4404917579</v>
      </c>
      <c r="L574" s="15">
        <f>(K574*EXP(Painel!$E$12-(Painel!$E$19^2)/2+NORMSINV(AleatProd!L573)*Painel!$E$19))</f>
        <v>1011363.4478648243</v>
      </c>
      <c r="M574" s="15">
        <f>(L574*EXP(Painel!$E$12-(Painel!$E$19^2)/2+NORMSINV(AleatProd!M573)*Painel!$E$19))</f>
        <v>1000948.8665530994</v>
      </c>
      <c r="N574" s="15">
        <f>(M574*EXP(Painel!$E$12-(Painel!$E$19^2)/2+NORMSINV(AleatProd!N573)*Painel!$E$19))</f>
        <v>996221.5385903751</v>
      </c>
      <c r="O574" s="15">
        <f>(N574*EXP(Painel!$E$12-(Painel!$E$19^2)/2+NORMSINV(AleatProd!O573)*Painel!$E$19))</f>
        <v>994937.82034674555</v>
      </c>
      <c r="P574" s="15">
        <f>(O574*EXP(Painel!$E$12-(Painel!$E$19^2)/2+NORMSINV(AleatProd!P573)*Painel!$E$19))</f>
        <v>1013958.6894558467</v>
      </c>
      <c r="Q574" s="15">
        <f>(P574*EXP(Painel!$E$12-(Painel!$E$19^2)/2+NORMSINV(AleatProd!Q573)*Painel!$E$19))</f>
        <v>1000431.2704331848</v>
      </c>
      <c r="R574" s="15">
        <f>(Q574*EXP(Painel!$E$12-(Painel!$E$19^2)/2+NORMSINV(AleatProd!R573)*Painel!$E$19))</f>
        <v>987103.47875274206</v>
      </c>
      <c r="S574" s="15">
        <f>(R574*EXP(Painel!$E$12-(Painel!$E$19^2)/2+NORMSINV(AleatProd!S573)*Painel!$E$19))</f>
        <v>984239.84556522081</v>
      </c>
      <c r="T574" s="15">
        <f>(S574*EXP(Painel!$E$12-(Painel!$E$19^2)/2+NORMSINV(AleatProd!T573)*Painel!$E$19))</f>
        <v>978860.16347859264</v>
      </c>
      <c r="U574" s="15">
        <f>(T574*EXP(Painel!$E$12-(Painel!$E$19^2)/2+NORMSINV(AleatProd!U573)*Painel!$E$19))</f>
        <v>973957.57418398967</v>
      </c>
      <c r="V574" s="15">
        <f>(U574*EXP(Painel!$E$12-(Painel!$E$19^2)/2+NORMSINV(AleatProd!V573)*Painel!$E$19))</f>
        <v>988717.43519052281</v>
      </c>
    </row>
    <row r="575" spans="1:22" x14ac:dyDescent="0.25">
      <c r="A575">
        <v>572</v>
      </c>
      <c r="B575" s="2">
        <f>Painel!$B$6</f>
        <v>1000000</v>
      </c>
      <c r="C575" s="15">
        <f>(B575*EXP(Painel!$E$12-(Painel!$E$19^2)/2+NORMSINV(AleatProd!C574)*Painel!$E$19))</f>
        <v>986370.061447063</v>
      </c>
      <c r="D575" s="15">
        <f>(C575*EXP(Painel!$E$12-(Painel!$E$19^2)/2+NORMSINV(AleatProd!D574)*Painel!$E$19))</f>
        <v>996118.79579904967</v>
      </c>
      <c r="E575" s="15">
        <f>(D575*EXP(Painel!$E$12-(Painel!$E$19^2)/2+NORMSINV(AleatProd!E574)*Painel!$E$19))</f>
        <v>997366.62073278485</v>
      </c>
      <c r="F575" s="15">
        <f>(E575*EXP(Painel!$E$12-(Painel!$E$19^2)/2+NORMSINV(AleatProd!F574)*Painel!$E$19))</f>
        <v>989502.42421781726</v>
      </c>
      <c r="G575" s="15">
        <f>(F575*EXP(Painel!$E$12-(Painel!$E$19^2)/2+NORMSINV(AleatProd!G574)*Painel!$E$19))</f>
        <v>1005492.1599038015</v>
      </c>
      <c r="H575" s="15">
        <f>(G575*EXP(Painel!$E$12-(Painel!$E$19^2)/2+NORMSINV(AleatProd!H574)*Painel!$E$19))</f>
        <v>993187.16357998352</v>
      </c>
      <c r="I575" s="15">
        <f>(H575*EXP(Painel!$E$12-(Painel!$E$19^2)/2+NORMSINV(AleatProd!I574)*Painel!$E$19))</f>
        <v>977245.02237134811</v>
      </c>
      <c r="J575" s="15">
        <f>(I575*EXP(Painel!$E$12-(Painel!$E$19^2)/2+NORMSINV(AleatProd!J574)*Painel!$E$19))</f>
        <v>985328.85475645482</v>
      </c>
      <c r="K575" s="15">
        <f>(J575*EXP(Painel!$E$12-(Painel!$E$19^2)/2+NORMSINV(AleatProd!K574)*Painel!$E$19))</f>
        <v>990023.52379222203</v>
      </c>
      <c r="L575" s="15">
        <f>(K575*EXP(Painel!$E$12-(Painel!$E$19^2)/2+NORMSINV(AleatProd!L574)*Painel!$E$19))</f>
        <v>977901.43247557152</v>
      </c>
      <c r="M575" s="15">
        <f>(L575*EXP(Painel!$E$12-(Painel!$E$19^2)/2+NORMSINV(AleatProd!M574)*Painel!$E$19))</f>
        <v>964858.28109257715</v>
      </c>
      <c r="N575" s="15">
        <f>(M575*EXP(Painel!$E$12-(Painel!$E$19^2)/2+NORMSINV(AleatProd!N574)*Painel!$E$19))</f>
        <v>956153.60214626463</v>
      </c>
      <c r="O575" s="15">
        <f>(N575*EXP(Painel!$E$12-(Painel!$E$19^2)/2+NORMSINV(AleatProd!O574)*Painel!$E$19))</f>
        <v>949684.64302550978</v>
      </c>
      <c r="P575" s="15">
        <f>(O575*EXP(Painel!$E$12-(Painel!$E$19^2)/2+NORMSINV(AleatProd!P574)*Painel!$E$19))</f>
        <v>951116.33832739526</v>
      </c>
      <c r="Q575" s="15">
        <f>(P575*EXP(Painel!$E$12-(Painel!$E$19^2)/2+NORMSINV(AleatProd!Q574)*Painel!$E$19))</f>
        <v>949047.46906962898</v>
      </c>
      <c r="R575" s="15">
        <f>(Q575*EXP(Painel!$E$12-(Painel!$E$19^2)/2+NORMSINV(AleatProd!R574)*Painel!$E$19))</f>
        <v>938827.1959717971</v>
      </c>
      <c r="S575" s="15">
        <f>(R575*EXP(Painel!$E$12-(Painel!$E$19^2)/2+NORMSINV(AleatProd!S574)*Painel!$E$19))</f>
        <v>940953.85444100003</v>
      </c>
      <c r="T575" s="15">
        <f>(S575*EXP(Painel!$E$12-(Painel!$E$19^2)/2+NORMSINV(AleatProd!T574)*Painel!$E$19))</f>
        <v>929711.6792652664</v>
      </c>
      <c r="U575" s="15">
        <f>(T575*EXP(Painel!$E$12-(Painel!$E$19^2)/2+NORMSINV(AleatProd!U574)*Painel!$E$19))</f>
        <v>941726.82650894776</v>
      </c>
      <c r="V575" s="15">
        <f>(U575*EXP(Painel!$E$12-(Painel!$E$19^2)/2+NORMSINV(AleatProd!V574)*Painel!$E$19))</f>
        <v>928466.29347063589</v>
      </c>
    </row>
    <row r="576" spans="1:22" x14ac:dyDescent="0.25">
      <c r="A576">
        <v>573</v>
      </c>
      <c r="B576" s="2">
        <f>Painel!$B$6</f>
        <v>1000000</v>
      </c>
      <c r="C576" s="15">
        <f>(B576*EXP(Painel!$E$12-(Painel!$E$19^2)/2+NORMSINV(AleatProd!C575)*Painel!$E$19))</f>
        <v>1005690.7728386535</v>
      </c>
      <c r="D576" s="15">
        <f>(C576*EXP(Painel!$E$12-(Painel!$E$19^2)/2+NORMSINV(AleatProd!D575)*Painel!$E$19))</f>
        <v>1006184.2440014925</v>
      </c>
      <c r="E576" s="15">
        <f>(D576*EXP(Painel!$E$12-(Painel!$E$19^2)/2+NORMSINV(AleatProd!E575)*Painel!$E$19))</f>
        <v>1002124.52826042</v>
      </c>
      <c r="F576" s="15">
        <f>(E576*EXP(Painel!$E$12-(Painel!$E$19^2)/2+NORMSINV(AleatProd!F575)*Painel!$E$19))</f>
        <v>1013002.3970381183</v>
      </c>
      <c r="G576" s="15">
        <f>(F576*EXP(Painel!$E$12-(Painel!$E$19^2)/2+NORMSINV(AleatProd!G575)*Painel!$E$19))</f>
        <v>1010475.0293699353</v>
      </c>
      <c r="H576" s="15">
        <f>(G576*EXP(Painel!$E$12-(Painel!$E$19^2)/2+NORMSINV(AleatProd!H575)*Painel!$E$19))</f>
        <v>982604.04424017877</v>
      </c>
      <c r="I576" s="15">
        <f>(H576*EXP(Painel!$E$12-(Painel!$E$19^2)/2+NORMSINV(AleatProd!I575)*Painel!$E$19))</f>
        <v>995473.20764789043</v>
      </c>
      <c r="J576" s="15">
        <f>(I576*EXP(Painel!$E$12-(Painel!$E$19^2)/2+NORMSINV(AleatProd!J575)*Painel!$E$19))</f>
        <v>1004420.5837896445</v>
      </c>
      <c r="K576" s="15">
        <f>(J576*EXP(Painel!$E$12-(Painel!$E$19^2)/2+NORMSINV(AleatProd!K575)*Painel!$E$19))</f>
        <v>1002430.4806011772</v>
      </c>
      <c r="L576" s="15">
        <f>(K576*EXP(Painel!$E$12-(Painel!$E$19^2)/2+NORMSINV(AleatProd!L575)*Painel!$E$19))</f>
        <v>1006505.6707920381</v>
      </c>
      <c r="M576" s="15">
        <f>(L576*EXP(Painel!$E$12-(Painel!$E$19^2)/2+NORMSINV(AleatProd!M575)*Painel!$E$19))</f>
        <v>1007370.9557721848</v>
      </c>
      <c r="N576" s="15">
        <f>(M576*EXP(Painel!$E$12-(Painel!$E$19^2)/2+NORMSINV(AleatProd!N575)*Painel!$E$19))</f>
        <v>1002791.6717063615</v>
      </c>
      <c r="O576" s="15">
        <f>(N576*EXP(Painel!$E$12-(Painel!$E$19^2)/2+NORMSINV(AleatProd!O575)*Painel!$E$19))</f>
        <v>1002120.5280093836</v>
      </c>
      <c r="P576" s="15">
        <f>(O576*EXP(Painel!$E$12-(Painel!$E$19^2)/2+NORMSINV(AleatProd!P575)*Painel!$E$19))</f>
        <v>1005416.0160315122</v>
      </c>
      <c r="Q576" s="15">
        <f>(P576*EXP(Painel!$E$12-(Painel!$E$19^2)/2+NORMSINV(AleatProd!Q575)*Painel!$E$19))</f>
        <v>1005720.4478209149</v>
      </c>
      <c r="R576" s="15">
        <f>(Q576*EXP(Painel!$E$12-(Painel!$E$19^2)/2+NORMSINV(AleatProd!R575)*Painel!$E$19))</f>
        <v>1016479.7803471611</v>
      </c>
      <c r="S576" s="15">
        <f>(R576*EXP(Painel!$E$12-(Painel!$E$19^2)/2+NORMSINV(AleatProd!S575)*Painel!$E$19))</f>
        <v>1019991.8025746034</v>
      </c>
      <c r="T576" s="15">
        <f>(S576*EXP(Painel!$E$12-(Painel!$E$19^2)/2+NORMSINV(AleatProd!T575)*Painel!$E$19))</f>
        <v>1023539.9451220431</v>
      </c>
      <c r="U576" s="15">
        <f>(T576*EXP(Painel!$E$12-(Painel!$E$19^2)/2+NORMSINV(AleatProd!U575)*Painel!$E$19))</f>
        <v>1016268.5473373134</v>
      </c>
      <c r="V576" s="15">
        <f>(U576*EXP(Painel!$E$12-(Painel!$E$19^2)/2+NORMSINV(AleatProd!V575)*Painel!$E$19))</f>
        <v>1008534.5077691113</v>
      </c>
    </row>
    <row r="577" spans="1:22" x14ac:dyDescent="0.25">
      <c r="A577">
        <v>574</v>
      </c>
      <c r="B577" s="2">
        <f>Painel!$B$6</f>
        <v>1000000</v>
      </c>
      <c r="C577" s="15">
        <f>(B577*EXP(Painel!$E$12-(Painel!$E$19^2)/2+NORMSINV(AleatProd!C576)*Painel!$E$19))</f>
        <v>993826.00375268923</v>
      </c>
      <c r="D577" s="15">
        <f>(C577*EXP(Painel!$E$12-(Painel!$E$19^2)/2+NORMSINV(AleatProd!D576)*Painel!$E$19))</f>
        <v>997638.31989984703</v>
      </c>
      <c r="E577" s="15">
        <f>(D577*EXP(Painel!$E$12-(Painel!$E$19^2)/2+NORMSINV(AleatProd!E576)*Painel!$E$19))</f>
        <v>1010646.1739158152</v>
      </c>
      <c r="F577" s="15">
        <f>(E577*EXP(Painel!$E$12-(Painel!$E$19^2)/2+NORMSINV(AleatProd!F576)*Painel!$E$19))</f>
        <v>1029803.9841135411</v>
      </c>
      <c r="G577" s="15">
        <f>(F577*EXP(Painel!$E$12-(Painel!$E$19^2)/2+NORMSINV(AleatProd!G576)*Painel!$E$19))</f>
        <v>1043746.7578404087</v>
      </c>
      <c r="H577" s="15">
        <f>(G577*EXP(Painel!$E$12-(Painel!$E$19^2)/2+NORMSINV(AleatProd!H576)*Painel!$E$19))</f>
        <v>1050609.334940932</v>
      </c>
      <c r="I577" s="15">
        <f>(H577*EXP(Painel!$E$12-(Painel!$E$19^2)/2+NORMSINV(AleatProd!I576)*Painel!$E$19))</f>
        <v>1065992.6996265359</v>
      </c>
      <c r="J577" s="15">
        <f>(I577*EXP(Painel!$E$12-(Painel!$E$19^2)/2+NORMSINV(AleatProd!J576)*Painel!$E$19))</f>
        <v>1067467.3426516305</v>
      </c>
      <c r="K577" s="15">
        <f>(J577*EXP(Painel!$E$12-(Painel!$E$19^2)/2+NORMSINV(AleatProd!K576)*Painel!$E$19))</f>
        <v>1062461.4288862629</v>
      </c>
      <c r="L577" s="15">
        <f>(K577*EXP(Painel!$E$12-(Painel!$E$19^2)/2+NORMSINV(AleatProd!L576)*Painel!$E$19))</f>
        <v>1055102.2104442283</v>
      </c>
      <c r="M577" s="15">
        <f>(L577*EXP(Painel!$E$12-(Painel!$E$19^2)/2+NORMSINV(AleatProd!M576)*Painel!$E$19))</f>
        <v>1042153.820701402</v>
      </c>
      <c r="N577" s="15">
        <f>(M577*EXP(Painel!$E$12-(Painel!$E$19^2)/2+NORMSINV(AleatProd!N576)*Painel!$E$19))</f>
        <v>1045614.3577366606</v>
      </c>
      <c r="O577" s="15">
        <f>(N577*EXP(Painel!$E$12-(Painel!$E$19^2)/2+NORMSINV(AleatProd!O576)*Painel!$E$19))</f>
        <v>1063394.3763198149</v>
      </c>
      <c r="P577" s="15">
        <f>(O577*EXP(Painel!$E$12-(Painel!$E$19^2)/2+NORMSINV(AleatProd!P576)*Painel!$E$19))</f>
        <v>1053456.3356337203</v>
      </c>
      <c r="Q577" s="15">
        <f>(P577*EXP(Painel!$E$12-(Painel!$E$19^2)/2+NORMSINV(AleatProd!Q576)*Painel!$E$19))</f>
        <v>1046037.9760116386</v>
      </c>
      <c r="R577" s="15">
        <f>(Q577*EXP(Painel!$E$12-(Painel!$E$19^2)/2+NORMSINV(AleatProd!R576)*Painel!$E$19))</f>
        <v>1051117.2628917256</v>
      </c>
      <c r="S577" s="15">
        <f>(R577*EXP(Painel!$E$12-(Painel!$E$19^2)/2+NORMSINV(AleatProd!S576)*Painel!$E$19))</f>
        <v>1050464.4916691829</v>
      </c>
      <c r="T577" s="15">
        <f>(S577*EXP(Painel!$E$12-(Painel!$E$19^2)/2+NORMSINV(AleatProd!T576)*Painel!$E$19))</f>
        <v>1053109.2020808368</v>
      </c>
      <c r="U577" s="15">
        <f>(T577*EXP(Painel!$E$12-(Painel!$E$19^2)/2+NORMSINV(AleatProd!U576)*Painel!$E$19))</f>
        <v>1043290.0445082104</v>
      </c>
      <c r="V577" s="15">
        <f>(U577*EXP(Painel!$E$12-(Painel!$E$19^2)/2+NORMSINV(AleatProd!V576)*Painel!$E$19))</f>
        <v>1045665.715037843</v>
      </c>
    </row>
    <row r="578" spans="1:22" x14ac:dyDescent="0.25">
      <c r="A578">
        <v>575</v>
      </c>
      <c r="B578" s="2">
        <f>Painel!$B$6</f>
        <v>1000000</v>
      </c>
      <c r="C578" s="15">
        <f>(B578*EXP(Painel!$E$12-(Painel!$E$19^2)/2+NORMSINV(AleatProd!C577)*Painel!$E$19))</f>
        <v>989553.28166412574</v>
      </c>
      <c r="D578" s="15">
        <f>(C578*EXP(Painel!$E$12-(Painel!$E$19^2)/2+NORMSINV(AleatProd!D577)*Painel!$E$19))</f>
        <v>1000046.2747899404</v>
      </c>
      <c r="E578" s="15">
        <f>(D578*EXP(Painel!$E$12-(Painel!$E$19^2)/2+NORMSINV(AleatProd!E577)*Painel!$E$19))</f>
        <v>980097.99263547198</v>
      </c>
      <c r="F578" s="15">
        <f>(E578*EXP(Painel!$E$12-(Painel!$E$19^2)/2+NORMSINV(AleatProd!F577)*Painel!$E$19))</f>
        <v>964004.66828863975</v>
      </c>
      <c r="G578" s="15">
        <f>(F578*EXP(Painel!$E$12-(Painel!$E$19^2)/2+NORMSINV(AleatProd!G577)*Painel!$E$19))</f>
        <v>967492.27066854283</v>
      </c>
      <c r="H578" s="15">
        <f>(G578*EXP(Painel!$E$12-(Painel!$E$19^2)/2+NORMSINV(AleatProd!H577)*Painel!$E$19))</f>
        <v>962579.1302938161</v>
      </c>
      <c r="I578" s="15">
        <f>(H578*EXP(Painel!$E$12-(Painel!$E$19^2)/2+NORMSINV(AleatProd!I577)*Painel!$E$19))</f>
        <v>946330.06603016658</v>
      </c>
      <c r="J578" s="15">
        <f>(I578*EXP(Painel!$E$12-(Painel!$E$19^2)/2+NORMSINV(AleatProd!J577)*Painel!$E$19))</f>
        <v>940701.53986382321</v>
      </c>
      <c r="K578" s="15">
        <f>(J578*EXP(Painel!$E$12-(Painel!$E$19^2)/2+NORMSINV(AleatProd!K577)*Painel!$E$19))</f>
        <v>938266.91407713364</v>
      </c>
      <c r="L578" s="15">
        <f>(K578*EXP(Painel!$E$12-(Painel!$E$19^2)/2+NORMSINV(AleatProd!L577)*Painel!$E$19))</f>
        <v>933557.21162949549</v>
      </c>
      <c r="M578" s="15">
        <f>(L578*EXP(Painel!$E$12-(Painel!$E$19^2)/2+NORMSINV(AleatProd!M577)*Painel!$E$19))</f>
        <v>941028.19450130116</v>
      </c>
      <c r="N578" s="15">
        <f>(M578*EXP(Painel!$E$12-(Painel!$E$19^2)/2+NORMSINV(AleatProd!N577)*Painel!$E$19))</f>
        <v>949833.25644228118</v>
      </c>
      <c r="O578" s="15">
        <f>(N578*EXP(Painel!$E$12-(Painel!$E$19^2)/2+NORMSINV(AleatProd!O577)*Painel!$E$19))</f>
        <v>951379.15555305558</v>
      </c>
      <c r="P578" s="15">
        <f>(O578*EXP(Painel!$E$12-(Painel!$E$19^2)/2+NORMSINV(AleatProd!P577)*Painel!$E$19))</f>
        <v>947187.2716318887</v>
      </c>
      <c r="Q578" s="15">
        <f>(P578*EXP(Painel!$E$12-(Painel!$E$19^2)/2+NORMSINV(AleatProd!Q577)*Painel!$E$19))</f>
        <v>930820.05466166395</v>
      </c>
      <c r="R578" s="15">
        <f>(Q578*EXP(Painel!$E$12-(Painel!$E$19^2)/2+NORMSINV(AleatProd!R577)*Painel!$E$19))</f>
        <v>935487.72380422335</v>
      </c>
      <c r="S578" s="15">
        <f>(R578*EXP(Painel!$E$12-(Painel!$E$19^2)/2+NORMSINV(AleatProd!S577)*Painel!$E$19))</f>
        <v>938929.83073859848</v>
      </c>
      <c r="T578" s="15">
        <f>(S578*EXP(Painel!$E$12-(Painel!$E$19^2)/2+NORMSINV(AleatProd!T577)*Painel!$E$19))</f>
        <v>925007.95559328177</v>
      </c>
      <c r="U578" s="15">
        <f>(T578*EXP(Painel!$E$12-(Painel!$E$19^2)/2+NORMSINV(AleatProd!U577)*Painel!$E$19))</f>
        <v>924678.74003589479</v>
      </c>
      <c r="V578" s="15">
        <f>(U578*EXP(Painel!$E$12-(Painel!$E$19^2)/2+NORMSINV(AleatProd!V577)*Painel!$E$19))</f>
        <v>916827.62999457796</v>
      </c>
    </row>
    <row r="579" spans="1:22" x14ac:dyDescent="0.25">
      <c r="A579">
        <v>576</v>
      </c>
      <c r="B579" s="2">
        <f>Painel!$B$6</f>
        <v>1000000</v>
      </c>
      <c r="C579" s="15">
        <f>(B579*EXP(Painel!$E$12-(Painel!$E$19^2)/2+NORMSINV(AleatProd!C578)*Painel!$E$19))</f>
        <v>993346.6206461878</v>
      </c>
      <c r="D579" s="15">
        <f>(C579*EXP(Painel!$E$12-(Painel!$E$19^2)/2+NORMSINV(AleatProd!D578)*Painel!$E$19))</f>
        <v>1005023.6721332847</v>
      </c>
      <c r="E579" s="15">
        <f>(D579*EXP(Painel!$E$12-(Painel!$E$19^2)/2+NORMSINV(AleatProd!E578)*Painel!$E$19))</f>
        <v>992040.29428606771</v>
      </c>
      <c r="F579" s="15">
        <f>(E579*EXP(Painel!$E$12-(Painel!$E$19^2)/2+NORMSINV(AleatProd!F578)*Painel!$E$19))</f>
        <v>1006981.2084042778</v>
      </c>
      <c r="G579" s="15">
        <f>(F579*EXP(Painel!$E$12-(Painel!$E$19^2)/2+NORMSINV(AleatProd!G578)*Painel!$E$19))</f>
        <v>1009062.2093622634</v>
      </c>
      <c r="H579" s="15">
        <f>(G579*EXP(Painel!$E$12-(Painel!$E$19^2)/2+NORMSINV(AleatProd!H578)*Painel!$E$19))</f>
        <v>1020377.1487312114</v>
      </c>
      <c r="I579" s="15">
        <f>(H579*EXP(Painel!$E$12-(Painel!$E$19^2)/2+NORMSINV(AleatProd!I578)*Painel!$E$19))</f>
        <v>1002445.6775505975</v>
      </c>
      <c r="J579" s="15">
        <f>(I579*EXP(Painel!$E$12-(Painel!$E$19^2)/2+NORMSINV(AleatProd!J578)*Painel!$E$19))</f>
        <v>1008600.8897696905</v>
      </c>
      <c r="K579" s="15">
        <f>(J579*EXP(Painel!$E$12-(Painel!$E$19^2)/2+NORMSINV(AleatProd!K578)*Painel!$E$19))</f>
        <v>1003246.7001754622</v>
      </c>
      <c r="L579" s="15">
        <f>(K579*EXP(Painel!$E$12-(Painel!$E$19^2)/2+NORMSINV(AleatProd!L578)*Painel!$E$19))</f>
        <v>1002145.010813353</v>
      </c>
      <c r="M579" s="15">
        <f>(L579*EXP(Painel!$E$12-(Painel!$E$19^2)/2+NORMSINV(AleatProd!M578)*Painel!$E$19))</f>
        <v>1005245.9020012154</v>
      </c>
      <c r="N579" s="15">
        <f>(M579*EXP(Painel!$E$12-(Painel!$E$19^2)/2+NORMSINV(AleatProd!N578)*Painel!$E$19))</f>
        <v>998436.61846105848</v>
      </c>
      <c r="O579" s="15">
        <f>(N579*EXP(Painel!$E$12-(Painel!$E$19^2)/2+NORMSINV(AleatProd!O578)*Painel!$E$19))</f>
        <v>989683.95567563002</v>
      </c>
      <c r="P579" s="15">
        <f>(O579*EXP(Painel!$E$12-(Painel!$E$19^2)/2+NORMSINV(AleatProd!P578)*Painel!$E$19))</f>
        <v>991360.37271634687</v>
      </c>
      <c r="Q579" s="15">
        <f>(P579*EXP(Painel!$E$12-(Painel!$E$19^2)/2+NORMSINV(AleatProd!Q578)*Painel!$E$19))</f>
        <v>1007897.7742942601</v>
      </c>
      <c r="R579" s="15">
        <f>(Q579*EXP(Painel!$E$12-(Painel!$E$19^2)/2+NORMSINV(AleatProd!R578)*Painel!$E$19))</f>
        <v>1001535.303046581</v>
      </c>
      <c r="S579" s="15">
        <f>(R579*EXP(Painel!$E$12-(Painel!$E$19^2)/2+NORMSINV(AleatProd!S578)*Painel!$E$19))</f>
        <v>1002516.2878846623</v>
      </c>
      <c r="T579" s="15">
        <f>(S579*EXP(Painel!$E$12-(Painel!$E$19^2)/2+NORMSINV(AleatProd!T578)*Painel!$E$19))</f>
        <v>1017124.1954093435</v>
      </c>
      <c r="U579" s="15">
        <f>(T579*EXP(Painel!$E$12-(Painel!$E$19^2)/2+NORMSINV(AleatProd!U578)*Painel!$E$19))</f>
        <v>1016178.2627199854</v>
      </c>
      <c r="V579" s="15">
        <f>(U579*EXP(Painel!$E$12-(Painel!$E$19^2)/2+NORMSINV(AleatProd!V578)*Painel!$E$19))</f>
        <v>1023902.3935428647</v>
      </c>
    </row>
    <row r="580" spans="1:22" x14ac:dyDescent="0.25">
      <c r="A580">
        <v>577</v>
      </c>
      <c r="B580" s="2">
        <f>Painel!$B$6</f>
        <v>1000000</v>
      </c>
      <c r="C580" s="15">
        <f>(B580*EXP(Painel!$E$12-(Painel!$E$19^2)/2+NORMSINV(AleatProd!C579)*Painel!$E$19))</f>
        <v>992991.81126851402</v>
      </c>
      <c r="D580" s="15">
        <f>(C580*EXP(Painel!$E$12-(Painel!$E$19^2)/2+NORMSINV(AleatProd!D579)*Painel!$E$19))</f>
        <v>996859.40797376458</v>
      </c>
      <c r="E580" s="15">
        <f>(D580*EXP(Painel!$E$12-(Painel!$E$19^2)/2+NORMSINV(AleatProd!E579)*Painel!$E$19))</f>
        <v>991150.2670309667</v>
      </c>
      <c r="F580" s="15">
        <f>(E580*EXP(Painel!$E$12-(Painel!$E$19^2)/2+NORMSINV(AleatProd!F579)*Painel!$E$19))</f>
        <v>1001166.8253272623</v>
      </c>
      <c r="G580" s="15">
        <f>(F580*EXP(Painel!$E$12-(Painel!$E$19^2)/2+NORMSINV(AleatProd!G579)*Painel!$E$19))</f>
        <v>991371.53665112762</v>
      </c>
      <c r="H580" s="15">
        <f>(G580*EXP(Painel!$E$12-(Painel!$E$19^2)/2+NORMSINV(AleatProd!H579)*Painel!$E$19))</f>
        <v>974801.77210094861</v>
      </c>
      <c r="I580" s="15">
        <f>(H580*EXP(Painel!$E$12-(Painel!$E$19^2)/2+NORMSINV(AleatProd!I579)*Painel!$E$19))</f>
        <v>978439.66815400287</v>
      </c>
      <c r="J580" s="15">
        <f>(I580*EXP(Painel!$E$12-(Painel!$E$19^2)/2+NORMSINV(AleatProd!J579)*Painel!$E$19))</f>
        <v>970960.26501390082</v>
      </c>
      <c r="K580" s="15">
        <f>(J580*EXP(Painel!$E$12-(Painel!$E$19^2)/2+NORMSINV(AleatProd!K579)*Painel!$E$19))</f>
        <v>976859.84042534861</v>
      </c>
      <c r="L580" s="15">
        <f>(K580*EXP(Painel!$E$12-(Painel!$E$19^2)/2+NORMSINV(AleatProd!L579)*Painel!$E$19))</f>
        <v>993342.40515561181</v>
      </c>
      <c r="M580" s="15">
        <f>(L580*EXP(Painel!$E$12-(Painel!$E$19^2)/2+NORMSINV(AleatProd!M579)*Painel!$E$19))</f>
        <v>990000.13355203462</v>
      </c>
      <c r="N580" s="15">
        <f>(M580*EXP(Painel!$E$12-(Painel!$E$19^2)/2+NORMSINV(AleatProd!N579)*Painel!$E$19))</f>
        <v>997817.94274394959</v>
      </c>
      <c r="O580" s="15">
        <f>(N580*EXP(Painel!$E$12-(Painel!$E$19^2)/2+NORMSINV(AleatProd!O579)*Painel!$E$19))</f>
        <v>995930.75096835184</v>
      </c>
      <c r="P580" s="15">
        <f>(O580*EXP(Painel!$E$12-(Painel!$E$19^2)/2+NORMSINV(AleatProd!P579)*Painel!$E$19))</f>
        <v>992707.3637552975</v>
      </c>
      <c r="Q580" s="15">
        <f>(P580*EXP(Painel!$E$12-(Painel!$E$19^2)/2+NORMSINV(AleatProd!Q579)*Painel!$E$19))</f>
        <v>975091.5738694038</v>
      </c>
      <c r="R580" s="15">
        <f>(Q580*EXP(Painel!$E$12-(Painel!$E$19^2)/2+NORMSINV(AleatProd!R579)*Painel!$E$19))</f>
        <v>988284.29046028678</v>
      </c>
      <c r="S580" s="15">
        <f>(R580*EXP(Painel!$E$12-(Painel!$E$19^2)/2+NORMSINV(AleatProd!S579)*Painel!$E$19))</f>
        <v>984200.9638662244</v>
      </c>
      <c r="T580" s="15">
        <f>(S580*EXP(Painel!$E$12-(Painel!$E$19^2)/2+NORMSINV(AleatProd!T579)*Painel!$E$19))</f>
        <v>972775.16626915568</v>
      </c>
      <c r="U580" s="15">
        <f>(T580*EXP(Painel!$E$12-(Painel!$E$19^2)/2+NORMSINV(AleatProd!U579)*Painel!$E$19))</f>
        <v>980668.65784638806</v>
      </c>
      <c r="V580" s="15">
        <f>(U580*EXP(Painel!$E$12-(Painel!$E$19^2)/2+NORMSINV(AleatProd!V579)*Painel!$E$19))</f>
        <v>966213.37959058827</v>
      </c>
    </row>
    <row r="581" spans="1:22" x14ac:dyDescent="0.25">
      <c r="A581">
        <v>578</v>
      </c>
      <c r="B581" s="2">
        <f>Painel!$B$6</f>
        <v>1000000</v>
      </c>
      <c r="C581" s="15">
        <f>(B581*EXP(Painel!$E$12-(Painel!$E$19^2)/2+NORMSINV(AleatProd!C580)*Painel!$E$19))</f>
        <v>990178.41038517933</v>
      </c>
      <c r="D581" s="15">
        <f>(C581*EXP(Painel!$E$12-(Painel!$E$19^2)/2+NORMSINV(AleatProd!D580)*Painel!$E$19))</f>
        <v>969901.76512731391</v>
      </c>
      <c r="E581" s="15">
        <f>(D581*EXP(Painel!$E$12-(Painel!$E$19^2)/2+NORMSINV(AleatProd!E580)*Painel!$E$19))</f>
        <v>969972.18449369806</v>
      </c>
      <c r="F581" s="15">
        <f>(E581*EXP(Painel!$E$12-(Painel!$E$19^2)/2+NORMSINV(AleatProd!F580)*Painel!$E$19))</f>
        <v>969156.69008502446</v>
      </c>
      <c r="G581" s="15">
        <f>(F581*EXP(Painel!$E$12-(Painel!$E$19^2)/2+NORMSINV(AleatProd!G580)*Painel!$E$19))</f>
        <v>972575.08812544937</v>
      </c>
      <c r="H581" s="15">
        <f>(G581*EXP(Painel!$E$12-(Painel!$E$19^2)/2+NORMSINV(AleatProd!H580)*Painel!$E$19))</f>
        <v>990607.09588321589</v>
      </c>
      <c r="I581" s="15">
        <f>(H581*EXP(Painel!$E$12-(Painel!$E$19^2)/2+NORMSINV(AleatProd!I580)*Painel!$E$19))</f>
        <v>994422.85596043163</v>
      </c>
      <c r="J581" s="15">
        <f>(I581*EXP(Painel!$E$12-(Painel!$E$19^2)/2+NORMSINV(AleatProd!J580)*Painel!$E$19))</f>
        <v>1011258.7836236741</v>
      </c>
      <c r="K581" s="15">
        <f>(J581*EXP(Painel!$E$12-(Painel!$E$19^2)/2+NORMSINV(AleatProd!K580)*Painel!$E$19))</f>
        <v>1018277.2249186676</v>
      </c>
      <c r="L581" s="15">
        <f>(K581*EXP(Painel!$E$12-(Painel!$E$19^2)/2+NORMSINV(AleatProd!L580)*Painel!$E$19))</f>
        <v>1018402.6955668931</v>
      </c>
      <c r="M581" s="15">
        <f>(L581*EXP(Painel!$E$12-(Painel!$E$19^2)/2+NORMSINV(AleatProd!M580)*Painel!$E$19))</f>
        <v>1023502.9453506747</v>
      </c>
      <c r="N581" s="15">
        <f>(M581*EXP(Painel!$E$12-(Painel!$E$19^2)/2+NORMSINV(AleatProd!N580)*Painel!$E$19))</f>
        <v>1013409.4165521989</v>
      </c>
      <c r="O581" s="15">
        <f>(N581*EXP(Painel!$E$12-(Painel!$E$19^2)/2+NORMSINV(AleatProd!O580)*Painel!$E$19))</f>
        <v>1013791.1989264499</v>
      </c>
      <c r="P581" s="15">
        <f>(O581*EXP(Painel!$E$12-(Painel!$E$19^2)/2+NORMSINV(AleatProd!P580)*Painel!$E$19))</f>
        <v>1016135.0974551464</v>
      </c>
      <c r="Q581" s="15">
        <f>(P581*EXP(Painel!$E$12-(Painel!$E$19^2)/2+NORMSINV(AleatProd!Q580)*Painel!$E$19))</f>
        <v>1000971.4975219894</v>
      </c>
      <c r="R581" s="15">
        <f>(Q581*EXP(Painel!$E$12-(Painel!$E$19^2)/2+NORMSINV(AleatProd!R580)*Painel!$E$19))</f>
        <v>1001043.7190551795</v>
      </c>
      <c r="S581" s="15">
        <f>(R581*EXP(Painel!$E$12-(Painel!$E$19^2)/2+NORMSINV(AleatProd!S580)*Painel!$E$19))</f>
        <v>1019238.613731575</v>
      </c>
      <c r="T581" s="15">
        <f>(S581*EXP(Painel!$E$12-(Painel!$E$19^2)/2+NORMSINV(AleatProd!T580)*Painel!$E$19))</f>
        <v>1020205.3862684275</v>
      </c>
      <c r="U581" s="15">
        <f>(T581*EXP(Painel!$E$12-(Painel!$E$19^2)/2+NORMSINV(AleatProd!U580)*Painel!$E$19))</f>
        <v>1024857.3356834369</v>
      </c>
      <c r="V581" s="15">
        <f>(U581*EXP(Painel!$E$12-(Painel!$E$19^2)/2+NORMSINV(AleatProd!V580)*Painel!$E$19))</f>
        <v>1019946.8964767663</v>
      </c>
    </row>
    <row r="582" spans="1:22" x14ac:dyDescent="0.25">
      <c r="A582">
        <v>579</v>
      </c>
      <c r="B582" s="2">
        <f>Painel!$B$6</f>
        <v>1000000</v>
      </c>
      <c r="C582" s="15">
        <f>(B582*EXP(Painel!$E$12-(Painel!$E$19^2)/2+NORMSINV(AleatProd!C581)*Painel!$E$19))</f>
        <v>1005829.6118413308</v>
      </c>
      <c r="D582" s="15">
        <f>(C582*EXP(Painel!$E$12-(Painel!$E$19^2)/2+NORMSINV(AleatProd!D581)*Painel!$E$19))</f>
        <v>993454.09559699195</v>
      </c>
      <c r="E582" s="15">
        <f>(D582*EXP(Painel!$E$12-(Painel!$E$19^2)/2+NORMSINV(AleatProd!E581)*Painel!$E$19))</f>
        <v>1013489.0402198663</v>
      </c>
      <c r="F582" s="15">
        <f>(E582*EXP(Painel!$E$12-(Painel!$E$19^2)/2+NORMSINV(AleatProd!F581)*Painel!$E$19))</f>
        <v>1020441.2788778675</v>
      </c>
      <c r="G582" s="15">
        <f>(F582*EXP(Painel!$E$12-(Painel!$E$19^2)/2+NORMSINV(AleatProd!G581)*Painel!$E$19))</f>
        <v>1018314.7592246439</v>
      </c>
      <c r="H582" s="15">
        <f>(G582*EXP(Painel!$E$12-(Painel!$E$19^2)/2+NORMSINV(AleatProd!H581)*Painel!$E$19))</f>
        <v>1028923.6365705738</v>
      </c>
      <c r="I582" s="15">
        <f>(H582*EXP(Painel!$E$12-(Painel!$E$19^2)/2+NORMSINV(AleatProd!I581)*Painel!$E$19))</f>
        <v>1040749.6027493521</v>
      </c>
      <c r="J582" s="15">
        <f>(I582*EXP(Painel!$E$12-(Painel!$E$19^2)/2+NORMSINV(AleatProd!J581)*Painel!$E$19))</f>
        <v>1041936.6996000599</v>
      </c>
      <c r="K582" s="15">
        <f>(J582*EXP(Painel!$E$12-(Painel!$E$19^2)/2+NORMSINV(AleatProd!K581)*Painel!$E$19))</f>
        <v>1052978.5748526894</v>
      </c>
      <c r="L582" s="15">
        <f>(K582*EXP(Painel!$E$12-(Painel!$E$19^2)/2+NORMSINV(AleatProd!L581)*Painel!$E$19))</f>
        <v>1046596.1638487774</v>
      </c>
      <c r="M582" s="15">
        <f>(L582*EXP(Painel!$E$12-(Painel!$E$19^2)/2+NORMSINV(AleatProd!M581)*Painel!$E$19))</f>
        <v>1045290.3744117374</v>
      </c>
      <c r="N582" s="15">
        <f>(M582*EXP(Painel!$E$12-(Painel!$E$19^2)/2+NORMSINV(AleatProd!N581)*Painel!$E$19))</f>
        <v>1056920.8073115149</v>
      </c>
      <c r="O582" s="15">
        <f>(N582*EXP(Painel!$E$12-(Painel!$E$19^2)/2+NORMSINV(AleatProd!O581)*Painel!$E$19))</f>
        <v>1067048.8695694718</v>
      </c>
      <c r="P582" s="15">
        <f>(O582*EXP(Painel!$E$12-(Painel!$E$19^2)/2+NORMSINV(AleatProd!P581)*Painel!$E$19))</f>
        <v>1078092.7735824403</v>
      </c>
      <c r="Q582" s="15">
        <f>(P582*EXP(Painel!$E$12-(Painel!$E$19^2)/2+NORMSINV(AleatProd!Q581)*Painel!$E$19))</f>
        <v>1084616.3619633804</v>
      </c>
      <c r="R582" s="15">
        <f>(Q582*EXP(Painel!$E$12-(Painel!$E$19^2)/2+NORMSINV(AleatProd!R581)*Painel!$E$19))</f>
        <v>1079494.668114631</v>
      </c>
      <c r="S582" s="15">
        <f>(R582*EXP(Painel!$E$12-(Painel!$E$19^2)/2+NORMSINV(AleatProd!S581)*Painel!$E$19))</f>
        <v>1071945.0873982352</v>
      </c>
      <c r="T582" s="15">
        <f>(S582*EXP(Painel!$E$12-(Painel!$E$19^2)/2+NORMSINV(AleatProd!T581)*Painel!$E$19))</f>
        <v>1068358.8705531815</v>
      </c>
      <c r="U582" s="15">
        <f>(T582*EXP(Painel!$E$12-(Painel!$E$19^2)/2+NORMSINV(AleatProd!U581)*Painel!$E$19))</f>
        <v>1063279.1281995154</v>
      </c>
      <c r="V582" s="15">
        <f>(U582*EXP(Painel!$E$12-(Painel!$E$19^2)/2+NORMSINV(AleatProd!V581)*Painel!$E$19))</f>
        <v>1072007.3251726818</v>
      </c>
    </row>
    <row r="583" spans="1:22" x14ac:dyDescent="0.25">
      <c r="A583">
        <v>580</v>
      </c>
      <c r="B583" s="2">
        <f>Painel!$B$6</f>
        <v>1000000</v>
      </c>
      <c r="C583" s="15">
        <f>(B583*EXP(Painel!$E$12-(Painel!$E$19^2)/2+NORMSINV(AleatProd!C582)*Painel!$E$19))</f>
        <v>1007212.3902681402</v>
      </c>
      <c r="D583" s="15">
        <f>(C583*EXP(Painel!$E$12-(Painel!$E$19^2)/2+NORMSINV(AleatProd!D582)*Painel!$E$19))</f>
        <v>991115.09687422309</v>
      </c>
      <c r="E583" s="15">
        <f>(D583*EXP(Painel!$E$12-(Painel!$E$19^2)/2+NORMSINV(AleatProd!E582)*Painel!$E$19))</f>
        <v>1000798.1794638269</v>
      </c>
      <c r="F583" s="15">
        <f>(E583*EXP(Painel!$E$12-(Painel!$E$19^2)/2+NORMSINV(AleatProd!F582)*Painel!$E$19))</f>
        <v>1015040.0736502521</v>
      </c>
      <c r="G583" s="15">
        <f>(F583*EXP(Painel!$E$12-(Painel!$E$19^2)/2+NORMSINV(AleatProd!G582)*Painel!$E$19))</f>
        <v>1008345.6721152653</v>
      </c>
      <c r="H583" s="15">
        <f>(G583*EXP(Painel!$E$12-(Painel!$E$19^2)/2+NORMSINV(AleatProd!H582)*Painel!$E$19))</f>
        <v>1006469.8119419228</v>
      </c>
      <c r="I583" s="15">
        <f>(H583*EXP(Painel!$E$12-(Painel!$E$19^2)/2+NORMSINV(AleatProd!I582)*Painel!$E$19))</f>
        <v>1012329.1015825043</v>
      </c>
      <c r="J583" s="15">
        <f>(I583*EXP(Painel!$E$12-(Painel!$E$19^2)/2+NORMSINV(AleatProd!J582)*Painel!$E$19))</f>
        <v>1012923.0895488845</v>
      </c>
      <c r="K583" s="15">
        <f>(J583*EXP(Painel!$E$12-(Painel!$E$19^2)/2+NORMSINV(AleatProd!K582)*Painel!$E$19))</f>
        <v>1006613.6869853511</v>
      </c>
      <c r="L583" s="15">
        <f>(K583*EXP(Painel!$E$12-(Painel!$E$19^2)/2+NORMSINV(AleatProd!L582)*Painel!$E$19))</f>
        <v>985759.25726073678</v>
      </c>
      <c r="M583" s="15">
        <f>(L583*EXP(Painel!$E$12-(Painel!$E$19^2)/2+NORMSINV(AleatProd!M582)*Painel!$E$19))</f>
        <v>975056.7560763302</v>
      </c>
      <c r="N583" s="15">
        <f>(M583*EXP(Painel!$E$12-(Painel!$E$19^2)/2+NORMSINV(AleatProd!N582)*Painel!$E$19))</f>
        <v>980567.51645010873</v>
      </c>
      <c r="O583" s="15">
        <f>(N583*EXP(Painel!$E$12-(Painel!$E$19^2)/2+NORMSINV(AleatProd!O582)*Painel!$E$19))</f>
        <v>990339.21633110871</v>
      </c>
      <c r="P583" s="15">
        <f>(O583*EXP(Painel!$E$12-(Painel!$E$19^2)/2+NORMSINV(AleatProd!P582)*Painel!$E$19))</f>
        <v>986270.49433131318</v>
      </c>
      <c r="Q583" s="15">
        <f>(P583*EXP(Painel!$E$12-(Painel!$E$19^2)/2+NORMSINV(AleatProd!Q582)*Painel!$E$19))</f>
        <v>977735.12672612292</v>
      </c>
      <c r="R583" s="15">
        <f>(Q583*EXP(Painel!$E$12-(Painel!$E$19^2)/2+NORMSINV(AleatProd!R582)*Painel!$E$19))</f>
        <v>964171.32603969937</v>
      </c>
      <c r="S583" s="15">
        <f>(R583*EXP(Painel!$E$12-(Painel!$E$19^2)/2+NORMSINV(AleatProd!S582)*Painel!$E$19))</f>
        <v>972023.85064471455</v>
      </c>
      <c r="T583" s="15">
        <f>(S583*EXP(Painel!$E$12-(Painel!$E$19^2)/2+NORMSINV(AleatProd!T582)*Painel!$E$19))</f>
        <v>965668.29783717962</v>
      </c>
      <c r="U583" s="15">
        <f>(T583*EXP(Painel!$E$12-(Painel!$E$19^2)/2+NORMSINV(AleatProd!U582)*Painel!$E$19))</f>
        <v>959749.27805454424</v>
      </c>
      <c r="V583" s="15">
        <f>(U583*EXP(Painel!$E$12-(Painel!$E$19^2)/2+NORMSINV(AleatProd!V582)*Painel!$E$19))</f>
        <v>966979.88174846547</v>
      </c>
    </row>
    <row r="584" spans="1:22" x14ac:dyDescent="0.25">
      <c r="A584">
        <v>581</v>
      </c>
      <c r="B584" s="2">
        <f>Painel!$B$6</f>
        <v>1000000</v>
      </c>
      <c r="C584" s="15">
        <f>(B584*EXP(Painel!$E$12-(Painel!$E$19^2)/2+NORMSINV(AleatProd!C583)*Painel!$E$19))</f>
        <v>999918.32382572198</v>
      </c>
      <c r="D584" s="15">
        <f>(C584*EXP(Painel!$E$12-(Painel!$E$19^2)/2+NORMSINV(AleatProd!D583)*Painel!$E$19))</f>
        <v>993920.3013840575</v>
      </c>
      <c r="E584" s="15">
        <f>(D584*EXP(Painel!$E$12-(Painel!$E$19^2)/2+NORMSINV(AleatProd!E583)*Painel!$E$19))</f>
        <v>986649.54894429434</v>
      </c>
      <c r="F584" s="15">
        <f>(E584*EXP(Painel!$E$12-(Painel!$E$19^2)/2+NORMSINV(AleatProd!F583)*Painel!$E$19))</f>
        <v>985893.62533129368</v>
      </c>
      <c r="G584" s="15">
        <f>(F584*EXP(Painel!$E$12-(Painel!$E$19^2)/2+NORMSINV(AleatProd!G583)*Painel!$E$19))</f>
        <v>963628.06417027349</v>
      </c>
      <c r="H584" s="15">
        <f>(G584*EXP(Painel!$E$12-(Painel!$E$19^2)/2+NORMSINV(AleatProd!H583)*Painel!$E$19))</f>
        <v>957266.78036261606</v>
      </c>
      <c r="I584" s="15">
        <f>(H584*EXP(Painel!$E$12-(Painel!$E$19^2)/2+NORMSINV(AleatProd!I583)*Painel!$E$19))</f>
        <v>970026.93451687985</v>
      </c>
      <c r="J584" s="15">
        <f>(I584*EXP(Painel!$E$12-(Painel!$E$19^2)/2+NORMSINV(AleatProd!J583)*Painel!$E$19))</f>
        <v>968687.42794005654</v>
      </c>
      <c r="K584" s="15">
        <f>(J584*EXP(Painel!$E$12-(Painel!$E$19^2)/2+NORMSINV(AleatProd!K583)*Painel!$E$19))</f>
        <v>957030.61477190955</v>
      </c>
      <c r="L584" s="15">
        <f>(K584*EXP(Painel!$E$12-(Painel!$E$19^2)/2+NORMSINV(AleatProd!L583)*Painel!$E$19))</f>
        <v>943590.38759685319</v>
      </c>
      <c r="M584" s="15">
        <f>(L584*EXP(Painel!$E$12-(Painel!$E$19^2)/2+NORMSINV(AleatProd!M583)*Painel!$E$19))</f>
        <v>950074.84242736443</v>
      </c>
      <c r="N584" s="15">
        <f>(M584*EXP(Painel!$E$12-(Painel!$E$19^2)/2+NORMSINV(AleatProd!N583)*Painel!$E$19))</f>
        <v>939594.84774336324</v>
      </c>
      <c r="O584" s="15">
        <f>(N584*EXP(Painel!$E$12-(Painel!$E$19^2)/2+NORMSINV(AleatProd!O583)*Painel!$E$19))</f>
        <v>940399.4876070827</v>
      </c>
      <c r="P584" s="15">
        <f>(O584*EXP(Painel!$E$12-(Painel!$E$19^2)/2+NORMSINV(AleatProd!P583)*Painel!$E$19))</f>
        <v>954824.98797232669</v>
      </c>
      <c r="Q584" s="15">
        <f>(P584*EXP(Painel!$E$12-(Painel!$E$19^2)/2+NORMSINV(AleatProd!Q583)*Painel!$E$19))</f>
        <v>959043.69845822663</v>
      </c>
      <c r="R584" s="15">
        <f>(Q584*EXP(Painel!$E$12-(Painel!$E$19^2)/2+NORMSINV(AleatProd!R583)*Painel!$E$19))</f>
        <v>970632.81957168411</v>
      </c>
      <c r="S584" s="15">
        <f>(R584*EXP(Painel!$E$12-(Painel!$E$19^2)/2+NORMSINV(AleatProd!S583)*Painel!$E$19))</f>
        <v>976993.46772420639</v>
      </c>
      <c r="T584" s="15">
        <f>(S584*EXP(Painel!$E$12-(Painel!$E$19^2)/2+NORMSINV(AleatProd!T583)*Painel!$E$19))</f>
        <v>969747.49827620003</v>
      </c>
      <c r="U584" s="15">
        <f>(T584*EXP(Painel!$E$12-(Painel!$E$19^2)/2+NORMSINV(AleatProd!U583)*Painel!$E$19))</f>
        <v>973683.55584155163</v>
      </c>
      <c r="V584" s="15">
        <f>(U584*EXP(Painel!$E$12-(Painel!$E$19^2)/2+NORMSINV(AleatProd!V583)*Painel!$E$19))</f>
        <v>972996.53483970196</v>
      </c>
    </row>
    <row r="585" spans="1:22" x14ac:dyDescent="0.25">
      <c r="A585">
        <v>582</v>
      </c>
      <c r="B585" s="2">
        <f>Painel!$B$6</f>
        <v>1000000</v>
      </c>
      <c r="C585" s="15">
        <f>(B585*EXP(Painel!$E$12-(Painel!$E$19^2)/2+NORMSINV(AleatProd!C584)*Painel!$E$19))</f>
        <v>998966.08958984667</v>
      </c>
      <c r="D585" s="15">
        <f>(C585*EXP(Painel!$E$12-(Painel!$E$19^2)/2+NORMSINV(AleatProd!D584)*Painel!$E$19))</f>
        <v>1011165.0107588563</v>
      </c>
      <c r="E585" s="15">
        <f>(D585*EXP(Painel!$E$12-(Painel!$E$19^2)/2+NORMSINV(AleatProd!E584)*Painel!$E$19))</f>
        <v>1007642.4802558289</v>
      </c>
      <c r="F585" s="15">
        <f>(E585*EXP(Painel!$E$12-(Painel!$E$19^2)/2+NORMSINV(AleatProd!F584)*Painel!$E$19))</f>
        <v>1012536.4424032972</v>
      </c>
      <c r="G585" s="15">
        <f>(F585*EXP(Painel!$E$12-(Painel!$E$19^2)/2+NORMSINV(AleatProd!G584)*Painel!$E$19))</f>
        <v>1011387.8269750982</v>
      </c>
      <c r="H585" s="15">
        <f>(G585*EXP(Painel!$E$12-(Painel!$E$19^2)/2+NORMSINV(AleatProd!H584)*Painel!$E$19))</f>
        <v>996414.07832533494</v>
      </c>
      <c r="I585" s="15">
        <f>(H585*EXP(Painel!$E$12-(Painel!$E$19^2)/2+NORMSINV(AleatProd!I584)*Painel!$E$19))</f>
        <v>992921.33970768063</v>
      </c>
      <c r="J585" s="15">
        <f>(I585*EXP(Painel!$E$12-(Painel!$E$19^2)/2+NORMSINV(AleatProd!J584)*Painel!$E$19))</f>
        <v>991735.20372210769</v>
      </c>
      <c r="K585" s="15">
        <f>(J585*EXP(Painel!$E$12-(Painel!$E$19^2)/2+NORMSINV(AleatProd!K584)*Painel!$E$19))</f>
        <v>991397.3037015507</v>
      </c>
      <c r="L585" s="15">
        <f>(K585*EXP(Painel!$E$12-(Painel!$E$19^2)/2+NORMSINV(AleatProd!L584)*Painel!$E$19))</f>
        <v>993547.25338310574</v>
      </c>
      <c r="M585" s="15">
        <f>(L585*EXP(Painel!$E$12-(Painel!$E$19^2)/2+NORMSINV(AleatProd!M584)*Painel!$E$19))</f>
        <v>1007560.1593487749</v>
      </c>
      <c r="N585" s="15">
        <f>(M585*EXP(Painel!$E$12-(Painel!$E$19^2)/2+NORMSINV(AleatProd!N584)*Painel!$E$19))</f>
        <v>1015733.221433204</v>
      </c>
      <c r="O585" s="15">
        <f>(N585*EXP(Painel!$E$12-(Painel!$E$19^2)/2+NORMSINV(AleatProd!O584)*Painel!$E$19))</f>
        <v>998333.30460927612</v>
      </c>
      <c r="P585" s="15">
        <f>(O585*EXP(Painel!$E$12-(Painel!$E$19^2)/2+NORMSINV(AleatProd!P584)*Painel!$E$19))</f>
        <v>1002241.7258432398</v>
      </c>
      <c r="Q585" s="15">
        <f>(P585*EXP(Painel!$E$12-(Painel!$E$19^2)/2+NORMSINV(AleatProd!Q584)*Painel!$E$19))</f>
        <v>993451.12579750712</v>
      </c>
      <c r="R585" s="15">
        <f>(Q585*EXP(Painel!$E$12-(Painel!$E$19^2)/2+NORMSINV(AleatProd!R584)*Painel!$E$19))</f>
        <v>979943.13902325265</v>
      </c>
      <c r="S585" s="15">
        <f>(R585*EXP(Painel!$E$12-(Painel!$E$19^2)/2+NORMSINV(AleatProd!S584)*Painel!$E$19))</f>
        <v>990588.24972752272</v>
      </c>
      <c r="T585" s="15">
        <f>(S585*EXP(Painel!$E$12-(Painel!$E$19^2)/2+NORMSINV(AleatProd!T584)*Painel!$E$19))</f>
        <v>999088.81565344241</v>
      </c>
      <c r="U585" s="15">
        <f>(T585*EXP(Painel!$E$12-(Painel!$E$19^2)/2+NORMSINV(AleatProd!U584)*Painel!$E$19))</f>
        <v>989437.80402133672</v>
      </c>
      <c r="V585" s="15">
        <f>(U585*EXP(Painel!$E$12-(Painel!$E$19^2)/2+NORMSINV(AleatProd!V584)*Painel!$E$19))</f>
        <v>973586.58489702118</v>
      </c>
    </row>
    <row r="586" spans="1:22" x14ac:dyDescent="0.25">
      <c r="A586">
        <v>583</v>
      </c>
      <c r="B586" s="2">
        <f>Painel!$B$6</f>
        <v>1000000</v>
      </c>
      <c r="C586" s="15">
        <f>(B586*EXP(Painel!$E$12-(Painel!$E$19^2)/2+NORMSINV(AleatProd!C585)*Painel!$E$19))</f>
        <v>990088.09744954854</v>
      </c>
      <c r="D586" s="15">
        <f>(C586*EXP(Painel!$E$12-(Painel!$E$19^2)/2+NORMSINV(AleatProd!D585)*Painel!$E$19))</f>
        <v>996066.53701313748</v>
      </c>
      <c r="E586" s="15">
        <f>(D586*EXP(Painel!$E$12-(Painel!$E$19^2)/2+NORMSINV(AleatProd!E585)*Painel!$E$19))</f>
        <v>988242.58327463595</v>
      </c>
      <c r="F586" s="15">
        <f>(E586*EXP(Painel!$E$12-(Painel!$E$19^2)/2+NORMSINV(AleatProd!F585)*Painel!$E$19))</f>
        <v>974778.79372255702</v>
      </c>
      <c r="G586" s="15">
        <f>(F586*EXP(Painel!$E$12-(Painel!$E$19^2)/2+NORMSINV(AleatProd!G585)*Painel!$E$19))</f>
        <v>980262.94661661994</v>
      </c>
      <c r="H586" s="15">
        <f>(G586*EXP(Painel!$E$12-(Painel!$E$19^2)/2+NORMSINV(AleatProd!H585)*Painel!$E$19))</f>
        <v>982637.86337309529</v>
      </c>
      <c r="I586" s="15">
        <f>(H586*EXP(Painel!$E$12-(Painel!$E$19^2)/2+NORMSINV(AleatProd!I585)*Painel!$E$19))</f>
        <v>973257.9189234525</v>
      </c>
      <c r="J586" s="15">
        <f>(I586*EXP(Painel!$E$12-(Painel!$E$19^2)/2+NORMSINV(AleatProd!J585)*Painel!$E$19))</f>
        <v>980149.09176915779</v>
      </c>
      <c r="K586" s="15">
        <f>(J586*EXP(Painel!$E$12-(Painel!$E$19^2)/2+NORMSINV(AleatProd!K585)*Painel!$E$19))</f>
        <v>997825.84789445519</v>
      </c>
      <c r="L586" s="15">
        <f>(K586*EXP(Painel!$E$12-(Painel!$E$19^2)/2+NORMSINV(AleatProd!L585)*Painel!$E$19))</f>
        <v>1002710.2837680161</v>
      </c>
      <c r="M586" s="15">
        <f>(L586*EXP(Painel!$E$12-(Painel!$E$19^2)/2+NORMSINV(AleatProd!M585)*Painel!$E$19))</f>
        <v>1006411.6652857168</v>
      </c>
      <c r="N586" s="15">
        <f>(M586*EXP(Painel!$E$12-(Painel!$E$19^2)/2+NORMSINV(AleatProd!N585)*Painel!$E$19))</f>
        <v>1010016.1301182824</v>
      </c>
      <c r="O586" s="15">
        <f>(N586*EXP(Painel!$E$12-(Painel!$E$19^2)/2+NORMSINV(AleatProd!O585)*Painel!$E$19))</f>
        <v>1010520.5824247277</v>
      </c>
      <c r="P586" s="15">
        <f>(O586*EXP(Painel!$E$12-(Painel!$E$19^2)/2+NORMSINV(AleatProd!P585)*Painel!$E$19))</f>
        <v>1010083.8907167563</v>
      </c>
      <c r="Q586" s="15">
        <f>(P586*EXP(Painel!$E$12-(Painel!$E$19^2)/2+NORMSINV(AleatProd!Q585)*Painel!$E$19))</f>
        <v>1014046.0973178028</v>
      </c>
      <c r="R586" s="15">
        <f>(Q586*EXP(Painel!$E$12-(Painel!$E$19^2)/2+NORMSINV(AleatProd!R585)*Painel!$E$19))</f>
        <v>1007308.4291194751</v>
      </c>
      <c r="S586" s="15">
        <f>(R586*EXP(Painel!$E$12-(Painel!$E$19^2)/2+NORMSINV(AleatProd!S585)*Painel!$E$19))</f>
        <v>1014972.1144108374</v>
      </c>
      <c r="T586" s="15">
        <f>(S586*EXP(Painel!$E$12-(Painel!$E$19^2)/2+NORMSINV(AleatProd!T585)*Painel!$E$19))</f>
        <v>1023584.3072463173</v>
      </c>
      <c r="U586" s="15">
        <f>(T586*EXP(Painel!$E$12-(Painel!$E$19^2)/2+NORMSINV(AleatProd!U585)*Painel!$E$19))</f>
        <v>1022066.0509482459</v>
      </c>
      <c r="V586" s="15">
        <f>(U586*EXP(Painel!$E$12-(Painel!$E$19^2)/2+NORMSINV(AleatProd!V585)*Painel!$E$19))</f>
        <v>1011969.518688396</v>
      </c>
    </row>
    <row r="587" spans="1:22" x14ac:dyDescent="0.25">
      <c r="A587">
        <v>584</v>
      </c>
      <c r="B587" s="2">
        <f>Painel!$B$6</f>
        <v>1000000</v>
      </c>
      <c r="C587" s="15">
        <f>(B587*EXP(Painel!$E$12-(Painel!$E$19^2)/2+NORMSINV(AleatProd!C586)*Painel!$E$19))</f>
        <v>999965.46389078163</v>
      </c>
      <c r="D587" s="15">
        <f>(C587*EXP(Painel!$E$12-(Painel!$E$19^2)/2+NORMSINV(AleatProd!D586)*Painel!$E$19))</f>
        <v>1021635.7944861167</v>
      </c>
      <c r="E587" s="15">
        <f>(D587*EXP(Painel!$E$12-(Painel!$E$19^2)/2+NORMSINV(AleatProd!E586)*Painel!$E$19))</f>
        <v>1021770.1758373989</v>
      </c>
      <c r="F587" s="15">
        <f>(E587*EXP(Painel!$E$12-(Painel!$E$19^2)/2+NORMSINV(AleatProd!F586)*Painel!$E$19))</f>
        <v>1016951.1819374948</v>
      </c>
      <c r="G587" s="15">
        <f>(F587*EXP(Painel!$E$12-(Painel!$E$19^2)/2+NORMSINV(AleatProd!G586)*Painel!$E$19))</f>
        <v>1024007.0434802915</v>
      </c>
      <c r="H587" s="15">
        <f>(G587*EXP(Painel!$E$12-(Painel!$E$19^2)/2+NORMSINV(AleatProd!H586)*Painel!$E$19))</f>
        <v>1013573.6351420595</v>
      </c>
      <c r="I587" s="15">
        <f>(H587*EXP(Painel!$E$12-(Painel!$E$19^2)/2+NORMSINV(AleatProd!I586)*Painel!$E$19))</f>
        <v>1016838.0879679904</v>
      </c>
      <c r="J587" s="15">
        <f>(I587*EXP(Painel!$E$12-(Painel!$E$19^2)/2+NORMSINV(AleatProd!J586)*Painel!$E$19))</f>
        <v>1024562.5206875358</v>
      </c>
      <c r="K587" s="15">
        <f>(J587*EXP(Painel!$E$12-(Painel!$E$19^2)/2+NORMSINV(AleatProd!K586)*Painel!$E$19))</f>
        <v>1016999.6416281284</v>
      </c>
      <c r="L587" s="15">
        <f>(K587*EXP(Painel!$E$12-(Painel!$E$19^2)/2+NORMSINV(AleatProd!L586)*Painel!$E$19))</f>
        <v>1035201.2686767628</v>
      </c>
      <c r="M587" s="15">
        <f>(L587*EXP(Painel!$E$12-(Painel!$E$19^2)/2+NORMSINV(AleatProd!M586)*Painel!$E$19))</f>
        <v>1036846.0154115768</v>
      </c>
      <c r="N587" s="15">
        <f>(M587*EXP(Painel!$E$12-(Painel!$E$19^2)/2+NORMSINV(AleatProd!N586)*Painel!$E$19))</f>
        <v>1026712.4695697315</v>
      </c>
      <c r="O587" s="15">
        <f>(N587*EXP(Painel!$E$12-(Painel!$E$19^2)/2+NORMSINV(AleatProd!O586)*Painel!$E$19))</f>
        <v>1027019.3612878835</v>
      </c>
      <c r="P587" s="15">
        <f>(O587*EXP(Painel!$E$12-(Painel!$E$19^2)/2+NORMSINV(AleatProd!P586)*Painel!$E$19))</f>
        <v>1019622.6948464476</v>
      </c>
      <c r="Q587" s="15">
        <f>(P587*EXP(Painel!$E$12-(Painel!$E$19^2)/2+NORMSINV(AleatProd!Q586)*Painel!$E$19))</f>
        <v>1019404.5826718726</v>
      </c>
      <c r="R587" s="15">
        <f>(Q587*EXP(Painel!$E$12-(Painel!$E$19^2)/2+NORMSINV(AleatProd!R586)*Painel!$E$19))</f>
        <v>1018515.3009753948</v>
      </c>
      <c r="S587" s="15">
        <f>(R587*EXP(Painel!$E$12-(Painel!$E$19^2)/2+NORMSINV(AleatProd!S586)*Painel!$E$19))</f>
        <v>1045076.9871213454</v>
      </c>
      <c r="T587" s="15">
        <f>(S587*EXP(Painel!$E$12-(Painel!$E$19^2)/2+NORMSINV(AleatProd!T586)*Painel!$E$19))</f>
        <v>1049148.1147929416</v>
      </c>
      <c r="U587" s="15">
        <f>(T587*EXP(Painel!$E$12-(Painel!$E$19^2)/2+NORMSINV(AleatProd!U586)*Painel!$E$19))</f>
        <v>1051603.0570525317</v>
      </c>
      <c r="V587" s="15">
        <f>(U587*EXP(Painel!$E$12-(Painel!$E$19^2)/2+NORMSINV(AleatProd!V586)*Painel!$E$19))</f>
        <v>1056496.6349839694</v>
      </c>
    </row>
    <row r="588" spans="1:22" x14ac:dyDescent="0.25">
      <c r="A588">
        <v>585</v>
      </c>
      <c r="B588" s="2">
        <f>Painel!$B$6</f>
        <v>1000000</v>
      </c>
      <c r="C588" s="15">
        <f>(B588*EXP(Painel!$E$12-(Painel!$E$19^2)/2+NORMSINV(AleatProd!C587)*Painel!$E$19))</f>
        <v>1005932.3051328672</v>
      </c>
      <c r="D588" s="15">
        <f>(C588*EXP(Painel!$E$12-(Painel!$E$19^2)/2+NORMSINV(AleatProd!D587)*Painel!$E$19))</f>
        <v>999434.61659552297</v>
      </c>
      <c r="E588" s="15">
        <f>(D588*EXP(Painel!$E$12-(Painel!$E$19^2)/2+NORMSINV(AleatProd!E587)*Painel!$E$19))</f>
        <v>996140.62314570043</v>
      </c>
      <c r="F588" s="15">
        <f>(E588*EXP(Painel!$E$12-(Painel!$E$19^2)/2+NORMSINV(AleatProd!F587)*Painel!$E$19))</f>
        <v>994517.64392266492</v>
      </c>
      <c r="G588" s="15">
        <f>(F588*EXP(Painel!$E$12-(Painel!$E$19^2)/2+NORMSINV(AleatProd!G587)*Painel!$E$19))</f>
        <v>1001831.9899754764</v>
      </c>
      <c r="H588" s="15">
        <f>(G588*EXP(Painel!$E$12-(Painel!$E$19^2)/2+NORMSINV(AleatProd!H587)*Painel!$E$19))</f>
        <v>992581.39776974882</v>
      </c>
      <c r="I588" s="15">
        <f>(H588*EXP(Painel!$E$12-(Painel!$E$19^2)/2+NORMSINV(AleatProd!I587)*Painel!$E$19))</f>
        <v>993516.66133853199</v>
      </c>
      <c r="J588" s="15">
        <f>(I588*EXP(Painel!$E$12-(Painel!$E$19^2)/2+NORMSINV(AleatProd!J587)*Painel!$E$19))</f>
        <v>988012.03088165843</v>
      </c>
      <c r="K588" s="15">
        <f>(J588*EXP(Painel!$E$12-(Painel!$E$19^2)/2+NORMSINV(AleatProd!K587)*Painel!$E$19))</f>
        <v>970486.52000169095</v>
      </c>
      <c r="L588" s="15">
        <f>(K588*EXP(Painel!$E$12-(Painel!$E$19^2)/2+NORMSINV(AleatProd!L587)*Painel!$E$19))</f>
        <v>963952.10537203588</v>
      </c>
      <c r="M588" s="15">
        <f>(L588*EXP(Painel!$E$12-(Painel!$E$19^2)/2+NORMSINV(AleatProd!M587)*Painel!$E$19))</f>
        <v>961049.33017314307</v>
      </c>
      <c r="N588" s="15">
        <f>(M588*EXP(Painel!$E$12-(Painel!$E$19^2)/2+NORMSINV(AleatProd!N587)*Painel!$E$19))</f>
        <v>968204.83859482408</v>
      </c>
      <c r="O588" s="15">
        <f>(N588*EXP(Painel!$E$12-(Painel!$E$19^2)/2+NORMSINV(AleatProd!O587)*Painel!$E$19))</f>
        <v>969504.83475517447</v>
      </c>
      <c r="P588" s="15">
        <f>(O588*EXP(Painel!$E$12-(Painel!$E$19^2)/2+NORMSINV(AleatProd!P587)*Painel!$E$19))</f>
        <v>967661.01055974362</v>
      </c>
      <c r="Q588" s="15">
        <f>(P588*EXP(Painel!$E$12-(Painel!$E$19^2)/2+NORMSINV(AleatProd!Q587)*Painel!$E$19))</f>
        <v>957050.48851488403</v>
      </c>
      <c r="R588" s="15">
        <f>(Q588*EXP(Painel!$E$12-(Painel!$E$19^2)/2+NORMSINV(AleatProd!R587)*Painel!$E$19))</f>
        <v>954436.32180870511</v>
      </c>
      <c r="S588" s="15">
        <f>(R588*EXP(Painel!$E$12-(Painel!$E$19^2)/2+NORMSINV(AleatProd!S587)*Painel!$E$19))</f>
        <v>960922.05514927581</v>
      </c>
      <c r="T588" s="15">
        <f>(S588*EXP(Painel!$E$12-(Painel!$E$19^2)/2+NORMSINV(AleatProd!T587)*Painel!$E$19))</f>
        <v>967208.38574572641</v>
      </c>
      <c r="U588" s="15">
        <f>(T588*EXP(Painel!$E$12-(Painel!$E$19^2)/2+NORMSINV(AleatProd!U587)*Painel!$E$19))</f>
        <v>964028.0590502721</v>
      </c>
      <c r="V588" s="15">
        <f>(U588*EXP(Painel!$E$12-(Painel!$E$19^2)/2+NORMSINV(AleatProd!V587)*Painel!$E$19))</f>
        <v>954641.50400967989</v>
      </c>
    </row>
    <row r="589" spans="1:22" x14ac:dyDescent="0.25">
      <c r="A589">
        <v>586</v>
      </c>
      <c r="B589" s="2">
        <f>Painel!$B$6</f>
        <v>1000000</v>
      </c>
      <c r="C589" s="15">
        <f>(B589*EXP(Painel!$E$12-(Painel!$E$19^2)/2+NORMSINV(AleatProd!C588)*Painel!$E$19))</f>
        <v>1008232.0439990095</v>
      </c>
      <c r="D589" s="15">
        <f>(C589*EXP(Painel!$E$12-(Painel!$E$19^2)/2+NORMSINV(AleatProd!D588)*Painel!$E$19))</f>
        <v>1009957.0168627747</v>
      </c>
      <c r="E589" s="15">
        <f>(D589*EXP(Painel!$E$12-(Painel!$E$19^2)/2+NORMSINV(AleatProd!E588)*Painel!$E$19))</f>
        <v>1006482.3893046177</v>
      </c>
      <c r="F589" s="15">
        <f>(E589*EXP(Painel!$E$12-(Painel!$E$19^2)/2+NORMSINV(AleatProd!F588)*Painel!$E$19))</f>
        <v>1008949.3857667551</v>
      </c>
      <c r="G589" s="15">
        <f>(F589*EXP(Painel!$E$12-(Painel!$E$19^2)/2+NORMSINV(AleatProd!G588)*Painel!$E$19))</f>
        <v>991682.67489865981</v>
      </c>
      <c r="H589" s="15">
        <f>(G589*EXP(Painel!$E$12-(Painel!$E$19^2)/2+NORMSINV(AleatProd!H588)*Painel!$E$19))</f>
        <v>1009667.6450199838</v>
      </c>
      <c r="I589" s="15">
        <f>(H589*EXP(Painel!$E$12-(Painel!$E$19^2)/2+NORMSINV(AleatProd!I588)*Painel!$E$19))</f>
        <v>1011221.8326165935</v>
      </c>
      <c r="J589" s="15">
        <f>(I589*EXP(Painel!$E$12-(Painel!$E$19^2)/2+NORMSINV(AleatProd!J588)*Painel!$E$19))</f>
        <v>993526.4766780918</v>
      </c>
      <c r="K589" s="15">
        <f>(J589*EXP(Painel!$E$12-(Painel!$E$19^2)/2+NORMSINV(AleatProd!K588)*Painel!$E$19))</f>
        <v>1000624.8105984346</v>
      </c>
      <c r="L589" s="15">
        <f>(K589*EXP(Painel!$E$12-(Painel!$E$19^2)/2+NORMSINV(AleatProd!L588)*Painel!$E$19))</f>
        <v>1013325.6804235503</v>
      </c>
      <c r="M589" s="15">
        <f>(L589*EXP(Painel!$E$12-(Painel!$E$19^2)/2+NORMSINV(AleatProd!M588)*Painel!$E$19))</f>
        <v>1013622.222336931</v>
      </c>
      <c r="N589" s="15">
        <f>(M589*EXP(Painel!$E$12-(Painel!$E$19^2)/2+NORMSINV(AleatProd!N588)*Painel!$E$19))</f>
        <v>1021072.3476234014</v>
      </c>
      <c r="O589" s="15">
        <f>(N589*EXP(Painel!$E$12-(Painel!$E$19^2)/2+NORMSINV(AleatProd!O588)*Painel!$E$19))</f>
        <v>1026986.4656490331</v>
      </c>
      <c r="P589" s="15">
        <f>(O589*EXP(Painel!$E$12-(Painel!$E$19^2)/2+NORMSINV(AleatProd!P588)*Painel!$E$19))</f>
        <v>1025280.4817890205</v>
      </c>
      <c r="Q589" s="15">
        <f>(P589*EXP(Painel!$E$12-(Painel!$E$19^2)/2+NORMSINV(AleatProd!Q588)*Painel!$E$19))</f>
        <v>1041925.8634092772</v>
      </c>
      <c r="R589" s="15">
        <f>(Q589*EXP(Painel!$E$12-(Painel!$E$19^2)/2+NORMSINV(AleatProd!R588)*Painel!$E$19))</f>
        <v>1066840.3320777905</v>
      </c>
      <c r="S589" s="15">
        <f>(R589*EXP(Painel!$E$12-(Painel!$E$19^2)/2+NORMSINV(AleatProd!S588)*Painel!$E$19))</f>
        <v>1074902.1695552738</v>
      </c>
      <c r="T589" s="15">
        <f>(S589*EXP(Painel!$E$12-(Painel!$E$19^2)/2+NORMSINV(AleatProd!T588)*Painel!$E$19))</f>
        <v>1060374.8107126479</v>
      </c>
      <c r="U589" s="15">
        <f>(T589*EXP(Painel!$E$12-(Painel!$E$19^2)/2+NORMSINV(AleatProd!U588)*Painel!$E$19))</f>
        <v>1057539.1585334712</v>
      </c>
      <c r="V589" s="15">
        <f>(U589*EXP(Painel!$E$12-(Painel!$E$19^2)/2+NORMSINV(AleatProd!V588)*Painel!$E$19))</f>
        <v>1054032.0586317345</v>
      </c>
    </row>
    <row r="590" spans="1:22" x14ac:dyDescent="0.25">
      <c r="A590">
        <v>587</v>
      </c>
      <c r="B590" s="2">
        <f>Painel!$B$6</f>
        <v>1000000</v>
      </c>
      <c r="C590" s="15">
        <f>(B590*EXP(Painel!$E$12-(Painel!$E$19^2)/2+NORMSINV(AleatProd!C589)*Painel!$E$19))</f>
        <v>1010177.0836661264</v>
      </c>
      <c r="D590" s="15">
        <f>(C590*EXP(Painel!$E$12-(Painel!$E$19^2)/2+NORMSINV(AleatProd!D589)*Painel!$E$19))</f>
        <v>1008439.5371860423</v>
      </c>
      <c r="E590" s="15">
        <f>(D590*EXP(Painel!$E$12-(Painel!$E$19^2)/2+NORMSINV(AleatProd!E589)*Painel!$E$19))</f>
        <v>1001752.0225149505</v>
      </c>
      <c r="F590" s="15">
        <f>(E590*EXP(Painel!$E$12-(Painel!$E$19^2)/2+NORMSINV(AleatProd!F589)*Painel!$E$19))</f>
        <v>986459.18121212837</v>
      </c>
      <c r="G590" s="15">
        <f>(F590*EXP(Painel!$E$12-(Painel!$E$19^2)/2+NORMSINV(AleatProd!G589)*Painel!$E$19))</f>
        <v>981800.98610916501</v>
      </c>
      <c r="H590" s="15">
        <f>(G590*EXP(Painel!$E$12-(Painel!$E$19^2)/2+NORMSINV(AleatProd!H589)*Painel!$E$19))</f>
        <v>980811.6026871599</v>
      </c>
      <c r="I590" s="15">
        <f>(H590*EXP(Painel!$E$12-(Painel!$E$19^2)/2+NORMSINV(AleatProd!I589)*Painel!$E$19))</f>
        <v>997838.56089249451</v>
      </c>
      <c r="J590" s="15">
        <f>(I590*EXP(Painel!$E$12-(Painel!$E$19^2)/2+NORMSINV(AleatProd!J589)*Painel!$E$19))</f>
        <v>1001946.3041644914</v>
      </c>
      <c r="K590" s="15">
        <f>(J590*EXP(Painel!$E$12-(Painel!$E$19^2)/2+NORMSINV(AleatProd!K589)*Painel!$E$19))</f>
        <v>1004837.6057756413</v>
      </c>
      <c r="L590" s="15">
        <f>(K590*EXP(Painel!$E$12-(Painel!$E$19^2)/2+NORMSINV(AleatProd!L589)*Painel!$E$19))</f>
        <v>1008532.748312284</v>
      </c>
      <c r="M590" s="15">
        <f>(L590*EXP(Painel!$E$12-(Painel!$E$19^2)/2+NORMSINV(AleatProd!M589)*Painel!$E$19))</f>
        <v>999282.59190769622</v>
      </c>
      <c r="N590" s="15">
        <f>(M590*EXP(Painel!$E$12-(Painel!$E$19^2)/2+NORMSINV(AleatProd!N589)*Painel!$E$19))</f>
        <v>991681.73517806642</v>
      </c>
      <c r="O590" s="15">
        <f>(N590*EXP(Painel!$E$12-(Painel!$E$19^2)/2+NORMSINV(AleatProd!O589)*Painel!$E$19))</f>
        <v>1002608.5173857427</v>
      </c>
      <c r="P590" s="15">
        <f>(O590*EXP(Painel!$E$12-(Painel!$E$19^2)/2+NORMSINV(AleatProd!P589)*Painel!$E$19))</f>
        <v>996772.24074713991</v>
      </c>
      <c r="Q590" s="15">
        <f>(P590*EXP(Painel!$E$12-(Painel!$E$19^2)/2+NORMSINV(AleatProd!Q589)*Painel!$E$19))</f>
        <v>1005981.7018877853</v>
      </c>
      <c r="R590" s="15">
        <f>(Q590*EXP(Painel!$E$12-(Painel!$E$19^2)/2+NORMSINV(AleatProd!R589)*Painel!$E$19))</f>
        <v>991487.17150673072</v>
      </c>
      <c r="S590" s="15">
        <f>(R590*EXP(Painel!$E$12-(Painel!$E$19^2)/2+NORMSINV(AleatProd!S589)*Painel!$E$19))</f>
        <v>997318.71480894345</v>
      </c>
      <c r="T590" s="15">
        <f>(S590*EXP(Painel!$E$12-(Painel!$E$19^2)/2+NORMSINV(AleatProd!T589)*Painel!$E$19))</f>
        <v>1005052.3559590302</v>
      </c>
      <c r="U590" s="15">
        <f>(T590*EXP(Painel!$E$12-(Painel!$E$19^2)/2+NORMSINV(AleatProd!U589)*Painel!$E$19))</f>
        <v>989998.49614270357</v>
      </c>
      <c r="V590" s="15">
        <f>(U590*EXP(Painel!$E$12-(Painel!$E$19^2)/2+NORMSINV(AleatProd!V589)*Painel!$E$19))</f>
        <v>1002250.1443610295</v>
      </c>
    </row>
    <row r="591" spans="1:22" x14ac:dyDescent="0.25">
      <c r="A591">
        <v>588</v>
      </c>
      <c r="B591" s="2">
        <f>Painel!$B$6</f>
        <v>1000000</v>
      </c>
      <c r="C591" s="15">
        <f>(B591*EXP(Painel!$E$12-(Painel!$E$19^2)/2+NORMSINV(AleatProd!C590)*Painel!$E$19))</f>
        <v>1006869.7127665674</v>
      </c>
      <c r="D591" s="15">
        <f>(C591*EXP(Painel!$E$12-(Painel!$E$19^2)/2+NORMSINV(AleatProd!D590)*Painel!$E$19))</f>
        <v>1010470.6775055911</v>
      </c>
      <c r="E591" s="15">
        <f>(D591*EXP(Painel!$E$12-(Painel!$E$19^2)/2+NORMSINV(AleatProd!E590)*Painel!$E$19))</f>
        <v>1016947.123323506</v>
      </c>
      <c r="F591" s="15">
        <f>(E591*EXP(Painel!$E$12-(Painel!$E$19^2)/2+NORMSINV(AleatProd!F590)*Painel!$E$19))</f>
        <v>1033320.0788665584</v>
      </c>
      <c r="G591" s="15">
        <f>(F591*EXP(Painel!$E$12-(Painel!$E$19^2)/2+NORMSINV(AleatProd!G590)*Painel!$E$19))</f>
        <v>1039036.0551385608</v>
      </c>
      <c r="H591" s="15">
        <f>(G591*EXP(Painel!$E$12-(Painel!$E$19^2)/2+NORMSINV(AleatProd!H590)*Painel!$E$19))</f>
        <v>1031419.1637319671</v>
      </c>
      <c r="I591" s="15">
        <f>(H591*EXP(Painel!$E$12-(Painel!$E$19^2)/2+NORMSINV(AleatProd!I590)*Painel!$E$19))</f>
        <v>1025608.7605204117</v>
      </c>
      <c r="J591" s="15">
        <f>(I591*EXP(Painel!$E$12-(Painel!$E$19^2)/2+NORMSINV(AleatProd!J590)*Painel!$E$19))</f>
        <v>1016987.4824904677</v>
      </c>
      <c r="K591" s="15">
        <f>(J591*EXP(Painel!$E$12-(Painel!$E$19^2)/2+NORMSINV(AleatProd!K590)*Painel!$E$19))</f>
        <v>1024185.5264673429</v>
      </c>
      <c r="L591" s="15">
        <f>(K591*EXP(Painel!$E$12-(Painel!$E$19^2)/2+NORMSINV(AleatProd!L590)*Painel!$E$19))</f>
        <v>1025261.4872195009</v>
      </c>
      <c r="M591" s="15">
        <f>(L591*EXP(Painel!$E$12-(Painel!$E$19^2)/2+NORMSINV(AleatProd!M590)*Painel!$E$19))</f>
        <v>1019233.463779462</v>
      </c>
      <c r="N591" s="15">
        <f>(M591*EXP(Painel!$E$12-(Painel!$E$19^2)/2+NORMSINV(AleatProd!N590)*Painel!$E$19))</f>
        <v>1011280.4874145293</v>
      </c>
      <c r="O591" s="15">
        <f>(N591*EXP(Painel!$E$12-(Painel!$E$19^2)/2+NORMSINV(AleatProd!O590)*Painel!$E$19))</f>
        <v>1016827.4957464295</v>
      </c>
      <c r="P591" s="15">
        <f>(O591*EXP(Painel!$E$12-(Painel!$E$19^2)/2+NORMSINV(AleatProd!P590)*Painel!$E$19))</f>
        <v>1013085.7209264059</v>
      </c>
      <c r="Q591" s="15">
        <f>(P591*EXP(Painel!$E$12-(Painel!$E$19^2)/2+NORMSINV(AleatProd!Q590)*Painel!$E$19))</f>
        <v>1020605.2727856915</v>
      </c>
      <c r="R591" s="15">
        <f>(Q591*EXP(Painel!$E$12-(Painel!$E$19^2)/2+NORMSINV(AleatProd!R590)*Painel!$E$19))</f>
        <v>1031364.7275408986</v>
      </c>
      <c r="S591" s="15">
        <f>(R591*EXP(Painel!$E$12-(Painel!$E$19^2)/2+NORMSINV(AleatProd!S590)*Painel!$E$19))</f>
        <v>1044291.6148001291</v>
      </c>
      <c r="T591" s="15">
        <f>(S591*EXP(Painel!$E$12-(Painel!$E$19^2)/2+NORMSINV(AleatProd!T590)*Painel!$E$19))</f>
        <v>1059408.0693980821</v>
      </c>
      <c r="U591" s="15">
        <f>(T591*EXP(Painel!$E$12-(Painel!$E$19^2)/2+NORMSINV(AleatProd!U590)*Painel!$E$19))</f>
        <v>1052925.2852842514</v>
      </c>
      <c r="V591" s="15">
        <f>(U591*EXP(Painel!$E$12-(Painel!$E$19^2)/2+NORMSINV(AleatProd!V590)*Painel!$E$19))</f>
        <v>1047990.2701979084</v>
      </c>
    </row>
    <row r="592" spans="1:22" x14ac:dyDescent="0.25">
      <c r="A592">
        <v>589</v>
      </c>
      <c r="B592" s="2">
        <f>Painel!$B$6</f>
        <v>1000000</v>
      </c>
      <c r="C592" s="15">
        <f>(B592*EXP(Painel!$E$12-(Painel!$E$19^2)/2+NORMSINV(AleatProd!C591)*Painel!$E$19))</f>
        <v>991946.45417527901</v>
      </c>
      <c r="D592" s="15">
        <f>(C592*EXP(Painel!$E$12-(Painel!$E$19^2)/2+NORMSINV(AleatProd!D591)*Painel!$E$19))</f>
        <v>1000975.5283730067</v>
      </c>
      <c r="E592" s="15">
        <f>(D592*EXP(Painel!$E$12-(Painel!$E$19^2)/2+NORMSINV(AleatProd!E591)*Painel!$E$19))</f>
        <v>994326.84429689136</v>
      </c>
      <c r="F592" s="15">
        <f>(E592*EXP(Painel!$E$12-(Painel!$E$19^2)/2+NORMSINV(AleatProd!F591)*Painel!$E$19))</f>
        <v>991155.89899036451</v>
      </c>
      <c r="G592" s="15">
        <f>(F592*EXP(Painel!$E$12-(Painel!$E$19^2)/2+NORMSINV(AleatProd!G591)*Painel!$E$19))</f>
        <v>977408.55008530791</v>
      </c>
      <c r="H592" s="15">
        <f>(G592*EXP(Painel!$E$12-(Painel!$E$19^2)/2+NORMSINV(AleatProd!H591)*Painel!$E$19))</f>
        <v>979277.10234983824</v>
      </c>
      <c r="I592" s="15">
        <f>(H592*EXP(Painel!$E$12-(Painel!$E$19^2)/2+NORMSINV(AleatProd!I591)*Painel!$E$19))</f>
        <v>988567.68091115414</v>
      </c>
      <c r="J592" s="15">
        <f>(I592*EXP(Painel!$E$12-(Painel!$E$19^2)/2+NORMSINV(AleatProd!J591)*Painel!$E$19))</f>
        <v>979932.11377324315</v>
      </c>
      <c r="K592" s="15">
        <f>(J592*EXP(Painel!$E$12-(Painel!$E$19^2)/2+NORMSINV(AleatProd!K591)*Painel!$E$19))</f>
        <v>1004783.7976400837</v>
      </c>
      <c r="L592" s="15">
        <f>(K592*EXP(Painel!$E$12-(Painel!$E$19^2)/2+NORMSINV(AleatProd!L591)*Painel!$E$19))</f>
        <v>1001881.0159225898</v>
      </c>
      <c r="M592" s="15">
        <f>(L592*EXP(Painel!$E$12-(Painel!$E$19^2)/2+NORMSINV(AleatProd!M591)*Painel!$E$19))</f>
        <v>1000229.4191417948</v>
      </c>
      <c r="N592" s="15">
        <f>(M592*EXP(Painel!$E$12-(Painel!$E$19^2)/2+NORMSINV(AleatProd!N591)*Painel!$E$19))</f>
        <v>983376.42266695981</v>
      </c>
      <c r="O592" s="15">
        <f>(N592*EXP(Painel!$E$12-(Painel!$E$19^2)/2+NORMSINV(AleatProd!O591)*Painel!$E$19))</f>
        <v>1016491.3611923557</v>
      </c>
      <c r="P592" s="15">
        <f>(O592*EXP(Painel!$E$12-(Painel!$E$19^2)/2+NORMSINV(AleatProd!P591)*Painel!$E$19))</f>
        <v>1005631.7264965051</v>
      </c>
      <c r="Q592" s="15">
        <f>(P592*EXP(Painel!$E$12-(Painel!$E$19^2)/2+NORMSINV(AleatProd!Q591)*Painel!$E$19))</f>
        <v>1007293.5927291245</v>
      </c>
      <c r="R592" s="15">
        <f>(Q592*EXP(Painel!$E$12-(Painel!$E$19^2)/2+NORMSINV(AleatProd!R591)*Painel!$E$19))</f>
        <v>985691.84469751199</v>
      </c>
      <c r="S592" s="15">
        <f>(R592*EXP(Painel!$E$12-(Painel!$E$19^2)/2+NORMSINV(AleatProd!S591)*Painel!$E$19))</f>
        <v>998848.78451491811</v>
      </c>
      <c r="T592" s="15">
        <f>(S592*EXP(Painel!$E$12-(Painel!$E$19^2)/2+NORMSINV(AleatProd!T591)*Painel!$E$19))</f>
        <v>1003521.1687182039</v>
      </c>
      <c r="U592" s="15">
        <f>(T592*EXP(Painel!$E$12-(Painel!$E$19^2)/2+NORMSINV(AleatProd!U591)*Painel!$E$19))</f>
        <v>1010259.1818987639</v>
      </c>
      <c r="V592" s="15">
        <f>(U592*EXP(Painel!$E$12-(Painel!$E$19^2)/2+NORMSINV(AleatProd!V591)*Painel!$E$19))</f>
        <v>1000239.3573242462</v>
      </c>
    </row>
    <row r="593" spans="1:22" x14ac:dyDescent="0.25">
      <c r="A593">
        <v>590</v>
      </c>
      <c r="B593" s="2">
        <f>Painel!$B$6</f>
        <v>1000000</v>
      </c>
      <c r="C593" s="15">
        <f>(B593*EXP(Painel!$E$12-(Painel!$E$19^2)/2+NORMSINV(AleatProd!C592)*Painel!$E$19))</f>
        <v>987143.47216472344</v>
      </c>
      <c r="D593" s="15">
        <f>(C593*EXP(Painel!$E$12-(Painel!$E$19^2)/2+NORMSINV(AleatProd!D592)*Painel!$E$19))</f>
        <v>992061.9261566737</v>
      </c>
      <c r="E593" s="15">
        <f>(D593*EXP(Painel!$E$12-(Painel!$E$19^2)/2+NORMSINV(AleatProd!E592)*Painel!$E$19))</f>
        <v>1006728.9307781947</v>
      </c>
      <c r="F593" s="15">
        <f>(E593*EXP(Painel!$E$12-(Painel!$E$19^2)/2+NORMSINV(AleatProd!F592)*Painel!$E$19))</f>
        <v>1014971.691383026</v>
      </c>
      <c r="G593" s="15">
        <f>(F593*EXP(Painel!$E$12-(Painel!$E$19^2)/2+NORMSINV(AleatProd!G592)*Painel!$E$19))</f>
        <v>1012767.9782628085</v>
      </c>
      <c r="H593" s="15">
        <f>(G593*EXP(Painel!$E$12-(Painel!$E$19^2)/2+NORMSINV(AleatProd!H592)*Painel!$E$19))</f>
        <v>1012394.2595663281</v>
      </c>
      <c r="I593" s="15">
        <f>(H593*EXP(Painel!$E$12-(Painel!$E$19^2)/2+NORMSINV(AleatProd!I592)*Painel!$E$19))</f>
        <v>997826.80326646881</v>
      </c>
      <c r="J593" s="15">
        <f>(I593*EXP(Painel!$E$12-(Painel!$E$19^2)/2+NORMSINV(AleatProd!J592)*Painel!$E$19))</f>
        <v>1002868.0821549899</v>
      </c>
      <c r="K593" s="15">
        <f>(J593*EXP(Painel!$E$12-(Painel!$E$19^2)/2+NORMSINV(AleatProd!K592)*Painel!$E$19))</f>
        <v>995982.811731886</v>
      </c>
      <c r="L593" s="15">
        <f>(K593*EXP(Painel!$E$12-(Painel!$E$19^2)/2+NORMSINV(AleatProd!L592)*Painel!$E$19))</f>
        <v>1001174.9132368128</v>
      </c>
      <c r="M593" s="15">
        <f>(L593*EXP(Painel!$E$12-(Painel!$E$19^2)/2+NORMSINV(AleatProd!M592)*Painel!$E$19))</f>
        <v>989952.8691469382</v>
      </c>
      <c r="N593" s="15">
        <f>(M593*EXP(Painel!$E$12-(Painel!$E$19^2)/2+NORMSINV(AleatProd!N592)*Painel!$E$19))</f>
        <v>988998.30933573761</v>
      </c>
      <c r="O593" s="15">
        <f>(N593*EXP(Painel!$E$12-(Painel!$E$19^2)/2+NORMSINV(AleatProd!O592)*Painel!$E$19))</f>
        <v>1005160.4521087133</v>
      </c>
      <c r="P593" s="15">
        <f>(O593*EXP(Painel!$E$12-(Painel!$E$19^2)/2+NORMSINV(AleatProd!P592)*Painel!$E$19))</f>
        <v>1021045.1004590044</v>
      </c>
      <c r="Q593" s="15">
        <f>(P593*EXP(Painel!$E$12-(Painel!$E$19^2)/2+NORMSINV(AleatProd!Q592)*Painel!$E$19))</f>
        <v>1012798.9091050941</v>
      </c>
      <c r="R593" s="15">
        <f>(Q593*EXP(Painel!$E$12-(Painel!$E$19^2)/2+NORMSINV(AleatProd!R592)*Painel!$E$19))</f>
        <v>1017345.8193803919</v>
      </c>
      <c r="S593" s="15">
        <f>(R593*EXP(Painel!$E$12-(Painel!$E$19^2)/2+NORMSINV(AleatProd!S592)*Painel!$E$19))</f>
        <v>1005880.0012966014</v>
      </c>
      <c r="T593" s="15">
        <f>(S593*EXP(Painel!$E$12-(Painel!$E$19^2)/2+NORMSINV(AleatProd!T592)*Painel!$E$19))</f>
        <v>1008882.0566777277</v>
      </c>
      <c r="U593" s="15">
        <f>(T593*EXP(Painel!$E$12-(Painel!$E$19^2)/2+NORMSINV(AleatProd!U592)*Painel!$E$19))</f>
        <v>1013824.2583083424</v>
      </c>
      <c r="V593" s="15">
        <f>(U593*EXP(Painel!$E$12-(Painel!$E$19^2)/2+NORMSINV(AleatProd!V592)*Painel!$E$19))</f>
        <v>1013605.5912166081</v>
      </c>
    </row>
    <row r="594" spans="1:22" x14ac:dyDescent="0.25">
      <c r="A594">
        <v>591</v>
      </c>
      <c r="B594" s="2">
        <f>Painel!$B$6</f>
        <v>1000000</v>
      </c>
      <c r="C594" s="15">
        <f>(B594*EXP(Painel!$E$12-(Painel!$E$19^2)/2+NORMSINV(AleatProd!C593)*Painel!$E$19))</f>
        <v>1000190.3416204683</v>
      </c>
      <c r="D594" s="15">
        <f>(C594*EXP(Painel!$E$12-(Painel!$E$19^2)/2+NORMSINV(AleatProd!D593)*Painel!$E$19))</f>
        <v>1008078.0085959183</v>
      </c>
      <c r="E594" s="15">
        <f>(D594*EXP(Painel!$E$12-(Painel!$E$19^2)/2+NORMSINV(AleatProd!E593)*Painel!$E$19))</f>
        <v>1016859.4515586441</v>
      </c>
      <c r="F594" s="15">
        <f>(E594*EXP(Painel!$E$12-(Painel!$E$19^2)/2+NORMSINV(AleatProd!F593)*Painel!$E$19))</f>
        <v>1014320.3196077673</v>
      </c>
      <c r="G594" s="15">
        <f>(F594*EXP(Painel!$E$12-(Painel!$E$19^2)/2+NORMSINV(AleatProd!G593)*Painel!$E$19))</f>
        <v>1024197.5034060011</v>
      </c>
      <c r="H594" s="15">
        <f>(G594*EXP(Painel!$E$12-(Painel!$E$19^2)/2+NORMSINV(AleatProd!H593)*Painel!$E$19))</f>
        <v>1021128.4616739724</v>
      </c>
      <c r="I594" s="15">
        <f>(H594*EXP(Painel!$E$12-(Painel!$E$19^2)/2+NORMSINV(AleatProd!I593)*Painel!$E$19))</f>
        <v>1024712.5963790443</v>
      </c>
      <c r="J594" s="15">
        <f>(I594*EXP(Painel!$E$12-(Painel!$E$19^2)/2+NORMSINV(AleatProd!J593)*Painel!$E$19))</f>
        <v>1011526.6270140989</v>
      </c>
      <c r="K594" s="15">
        <f>(J594*EXP(Painel!$E$12-(Painel!$E$19^2)/2+NORMSINV(AleatProd!K593)*Painel!$E$19))</f>
        <v>1018938.983019903</v>
      </c>
      <c r="L594" s="15">
        <f>(K594*EXP(Painel!$E$12-(Painel!$E$19^2)/2+NORMSINV(AleatProd!L593)*Painel!$E$19))</f>
        <v>1008805.4548177423</v>
      </c>
      <c r="M594" s="15">
        <f>(L594*EXP(Painel!$E$12-(Painel!$E$19^2)/2+NORMSINV(AleatProd!M593)*Painel!$E$19))</f>
        <v>1009869.3439604887</v>
      </c>
      <c r="N594" s="15">
        <f>(M594*EXP(Painel!$E$12-(Painel!$E$19^2)/2+NORMSINV(AleatProd!N593)*Painel!$E$19))</f>
        <v>1026834.465255602</v>
      </c>
      <c r="O594" s="15">
        <f>(N594*EXP(Painel!$E$12-(Painel!$E$19^2)/2+NORMSINV(AleatProd!O593)*Painel!$E$19))</f>
        <v>1032185.8176165671</v>
      </c>
      <c r="P594" s="15">
        <f>(O594*EXP(Painel!$E$12-(Painel!$E$19^2)/2+NORMSINV(AleatProd!P593)*Painel!$E$19))</f>
        <v>1033438.1434917066</v>
      </c>
      <c r="Q594" s="15">
        <f>(P594*EXP(Painel!$E$12-(Painel!$E$19^2)/2+NORMSINV(AleatProd!Q593)*Painel!$E$19))</f>
        <v>1029803.5067483971</v>
      </c>
      <c r="R594" s="15">
        <f>(Q594*EXP(Painel!$E$12-(Painel!$E$19^2)/2+NORMSINV(AleatProd!R593)*Painel!$E$19))</f>
        <v>1058235.9035893581</v>
      </c>
      <c r="S594" s="15">
        <f>(R594*EXP(Painel!$E$12-(Painel!$E$19^2)/2+NORMSINV(AleatProd!S593)*Painel!$E$19))</f>
        <v>1047034.0816556661</v>
      </c>
      <c r="T594" s="15">
        <f>(S594*EXP(Painel!$E$12-(Painel!$E$19^2)/2+NORMSINV(AleatProd!T593)*Painel!$E$19))</f>
        <v>1072488.717480181</v>
      </c>
      <c r="U594" s="15">
        <f>(T594*EXP(Painel!$E$12-(Painel!$E$19^2)/2+NORMSINV(AleatProd!U593)*Painel!$E$19))</f>
        <v>1075096.6808200607</v>
      </c>
      <c r="V594" s="15">
        <f>(U594*EXP(Painel!$E$12-(Painel!$E$19^2)/2+NORMSINV(AleatProd!V593)*Painel!$E$19))</f>
        <v>1082091.5773017039</v>
      </c>
    </row>
    <row r="595" spans="1:22" x14ac:dyDescent="0.25">
      <c r="A595">
        <v>592</v>
      </c>
      <c r="B595" s="2">
        <f>Painel!$B$6</f>
        <v>1000000</v>
      </c>
      <c r="C595" s="15">
        <f>(B595*EXP(Painel!$E$12-(Painel!$E$19^2)/2+NORMSINV(AleatProd!C594)*Painel!$E$19))</f>
        <v>1008497.8222774332</v>
      </c>
      <c r="D595" s="15">
        <f>(C595*EXP(Painel!$E$12-(Painel!$E$19^2)/2+NORMSINV(AleatProd!D594)*Painel!$E$19))</f>
        <v>999516.64646975207</v>
      </c>
      <c r="E595" s="15">
        <f>(D595*EXP(Painel!$E$12-(Painel!$E$19^2)/2+NORMSINV(AleatProd!E594)*Painel!$E$19))</f>
        <v>1006946.9101113382</v>
      </c>
      <c r="F595" s="15">
        <f>(E595*EXP(Painel!$E$12-(Painel!$E$19^2)/2+NORMSINV(AleatProd!F594)*Painel!$E$19))</f>
        <v>1002701.5662802149</v>
      </c>
      <c r="G595" s="15">
        <f>(F595*EXP(Painel!$E$12-(Painel!$E$19^2)/2+NORMSINV(AleatProd!G594)*Painel!$E$19))</f>
        <v>981937.67894058453</v>
      </c>
      <c r="H595" s="15">
        <f>(G595*EXP(Painel!$E$12-(Painel!$E$19^2)/2+NORMSINV(AleatProd!H594)*Painel!$E$19))</f>
        <v>981037.90762003884</v>
      </c>
      <c r="I595" s="15">
        <f>(H595*EXP(Painel!$E$12-(Painel!$E$19^2)/2+NORMSINV(AleatProd!I594)*Painel!$E$19))</f>
        <v>990559.76079113083</v>
      </c>
      <c r="J595" s="15">
        <f>(I595*EXP(Painel!$E$12-(Painel!$E$19^2)/2+NORMSINV(AleatProd!J594)*Painel!$E$19))</f>
        <v>995120.16240847111</v>
      </c>
      <c r="K595" s="15">
        <f>(J595*EXP(Painel!$E$12-(Painel!$E$19^2)/2+NORMSINV(AleatProd!K594)*Painel!$E$19))</f>
        <v>977287.36085196387</v>
      </c>
      <c r="L595" s="15">
        <f>(K595*EXP(Painel!$E$12-(Painel!$E$19^2)/2+NORMSINV(AleatProd!L594)*Painel!$E$19))</f>
        <v>980926.79605330771</v>
      </c>
      <c r="M595" s="15">
        <f>(L595*EXP(Painel!$E$12-(Painel!$E$19^2)/2+NORMSINV(AleatProd!M594)*Painel!$E$19))</f>
        <v>991796.89441583259</v>
      </c>
      <c r="N595" s="15">
        <f>(M595*EXP(Painel!$E$12-(Painel!$E$19^2)/2+NORMSINV(AleatProd!N594)*Painel!$E$19))</f>
        <v>975048.77397103317</v>
      </c>
      <c r="O595" s="15">
        <f>(N595*EXP(Painel!$E$12-(Painel!$E$19^2)/2+NORMSINV(AleatProd!O594)*Painel!$E$19))</f>
        <v>976011.39297632454</v>
      </c>
      <c r="P595" s="15">
        <f>(O595*EXP(Painel!$E$12-(Painel!$E$19^2)/2+NORMSINV(AleatProd!P594)*Painel!$E$19))</f>
        <v>956296.31800768583</v>
      </c>
      <c r="Q595" s="15">
        <f>(P595*EXP(Painel!$E$12-(Painel!$E$19^2)/2+NORMSINV(AleatProd!Q594)*Painel!$E$19))</f>
        <v>958523.38259990339</v>
      </c>
      <c r="R595" s="15">
        <f>(Q595*EXP(Painel!$E$12-(Painel!$E$19^2)/2+NORMSINV(AleatProd!R594)*Painel!$E$19))</f>
        <v>958459.38563335361</v>
      </c>
      <c r="S595" s="15">
        <f>(R595*EXP(Painel!$E$12-(Painel!$E$19^2)/2+NORMSINV(AleatProd!S594)*Painel!$E$19))</f>
        <v>948340.38832884759</v>
      </c>
      <c r="T595" s="15">
        <f>(S595*EXP(Painel!$E$12-(Painel!$E$19^2)/2+NORMSINV(AleatProd!T594)*Painel!$E$19))</f>
        <v>926679.93203982187</v>
      </c>
      <c r="U595" s="15">
        <f>(T595*EXP(Painel!$E$12-(Painel!$E$19^2)/2+NORMSINV(AleatProd!U594)*Painel!$E$19))</f>
        <v>924028.07472407224</v>
      </c>
      <c r="V595" s="15">
        <f>(U595*EXP(Painel!$E$12-(Painel!$E$19^2)/2+NORMSINV(AleatProd!V594)*Painel!$E$19))</f>
        <v>921314.22091187944</v>
      </c>
    </row>
    <row r="596" spans="1:22" x14ac:dyDescent="0.25">
      <c r="A596">
        <v>593</v>
      </c>
      <c r="B596" s="2">
        <f>Painel!$B$6</f>
        <v>1000000</v>
      </c>
      <c r="C596" s="15">
        <f>(B596*EXP(Painel!$E$12-(Painel!$E$19^2)/2+NORMSINV(AleatProd!C595)*Painel!$E$19))</f>
        <v>1001219.9600269896</v>
      </c>
      <c r="D596" s="15">
        <f>(C596*EXP(Painel!$E$12-(Painel!$E$19^2)/2+NORMSINV(AleatProd!D595)*Painel!$E$19))</f>
        <v>999405.71747993783</v>
      </c>
      <c r="E596" s="15">
        <f>(D596*EXP(Painel!$E$12-(Painel!$E$19^2)/2+NORMSINV(AleatProd!E595)*Painel!$E$19))</f>
        <v>994357.51194543496</v>
      </c>
      <c r="F596" s="15">
        <f>(E596*EXP(Painel!$E$12-(Painel!$E$19^2)/2+NORMSINV(AleatProd!F595)*Painel!$E$19))</f>
        <v>1003908.9775586453</v>
      </c>
      <c r="G596" s="15">
        <f>(F596*EXP(Painel!$E$12-(Painel!$E$19^2)/2+NORMSINV(AleatProd!G595)*Painel!$E$19))</f>
        <v>982438.68021821242</v>
      </c>
      <c r="H596" s="15">
        <f>(G596*EXP(Painel!$E$12-(Painel!$E$19^2)/2+NORMSINV(AleatProd!H595)*Painel!$E$19))</f>
        <v>972026.74975734833</v>
      </c>
      <c r="I596" s="15">
        <f>(H596*EXP(Painel!$E$12-(Painel!$E$19^2)/2+NORMSINV(AleatProd!I595)*Painel!$E$19))</f>
        <v>977344.12231206894</v>
      </c>
      <c r="J596" s="15">
        <f>(I596*EXP(Painel!$E$12-(Painel!$E$19^2)/2+NORMSINV(AleatProd!J595)*Painel!$E$19))</f>
        <v>978920.37608787813</v>
      </c>
      <c r="K596" s="15">
        <f>(J596*EXP(Painel!$E$12-(Painel!$E$19^2)/2+NORMSINV(AleatProd!K595)*Painel!$E$19))</f>
        <v>962235.37542473432</v>
      </c>
      <c r="L596" s="15">
        <f>(K596*EXP(Painel!$E$12-(Painel!$E$19^2)/2+NORMSINV(AleatProd!L595)*Painel!$E$19))</f>
        <v>944634.57562899182</v>
      </c>
      <c r="M596" s="15">
        <f>(L596*EXP(Painel!$E$12-(Painel!$E$19^2)/2+NORMSINV(AleatProd!M595)*Painel!$E$19))</f>
        <v>939015.21629213379</v>
      </c>
      <c r="N596" s="15">
        <f>(M596*EXP(Painel!$E$12-(Painel!$E$19^2)/2+NORMSINV(AleatProd!N595)*Painel!$E$19))</f>
        <v>956976.1451963369</v>
      </c>
      <c r="O596" s="15">
        <f>(N596*EXP(Painel!$E$12-(Painel!$E$19^2)/2+NORMSINV(AleatProd!O595)*Painel!$E$19))</f>
        <v>949538.6984647325</v>
      </c>
      <c r="P596" s="15">
        <f>(O596*EXP(Painel!$E$12-(Painel!$E$19^2)/2+NORMSINV(AleatProd!P595)*Painel!$E$19))</f>
        <v>942704.9590950507</v>
      </c>
      <c r="Q596" s="15">
        <f>(P596*EXP(Painel!$E$12-(Painel!$E$19^2)/2+NORMSINV(AleatProd!Q595)*Painel!$E$19))</f>
        <v>946455.40997001447</v>
      </c>
      <c r="R596" s="15">
        <f>(Q596*EXP(Painel!$E$12-(Painel!$E$19^2)/2+NORMSINV(AleatProd!R595)*Painel!$E$19))</f>
        <v>943448.29882808914</v>
      </c>
      <c r="S596" s="15">
        <f>(R596*EXP(Painel!$E$12-(Painel!$E$19^2)/2+NORMSINV(AleatProd!S595)*Painel!$E$19))</f>
        <v>951722.69580629247</v>
      </c>
      <c r="T596" s="15">
        <f>(S596*EXP(Painel!$E$12-(Painel!$E$19^2)/2+NORMSINV(AleatProd!T595)*Painel!$E$19))</f>
        <v>957835.2606885389</v>
      </c>
      <c r="U596" s="15">
        <f>(T596*EXP(Painel!$E$12-(Painel!$E$19^2)/2+NORMSINV(AleatProd!U595)*Painel!$E$19))</f>
        <v>965261.50115509075</v>
      </c>
      <c r="V596" s="15">
        <f>(U596*EXP(Painel!$E$12-(Painel!$E$19^2)/2+NORMSINV(AleatProd!V595)*Painel!$E$19))</f>
        <v>970051.47472820908</v>
      </c>
    </row>
    <row r="597" spans="1:22" x14ac:dyDescent="0.25">
      <c r="A597">
        <v>594</v>
      </c>
      <c r="B597" s="2">
        <f>Painel!$B$6</f>
        <v>1000000</v>
      </c>
      <c r="C597" s="15">
        <f>(B597*EXP(Painel!$E$12-(Painel!$E$19^2)/2+NORMSINV(AleatProd!C596)*Painel!$E$19))</f>
        <v>992817.43067748891</v>
      </c>
      <c r="D597" s="15">
        <f>(C597*EXP(Painel!$E$12-(Painel!$E$19^2)/2+NORMSINV(AleatProd!D596)*Painel!$E$19))</f>
        <v>993995.8937938665</v>
      </c>
      <c r="E597" s="15">
        <f>(D597*EXP(Painel!$E$12-(Painel!$E$19^2)/2+NORMSINV(AleatProd!E596)*Painel!$E$19))</f>
        <v>1000290.0813211703</v>
      </c>
      <c r="F597" s="15">
        <f>(E597*EXP(Painel!$E$12-(Painel!$E$19^2)/2+NORMSINV(AleatProd!F596)*Painel!$E$19))</f>
        <v>992902.64147426246</v>
      </c>
      <c r="G597" s="15">
        <f>(F597*EXP(Painel!$E$12-(Painel!$E$19^2)/2+NORMSINV(AleatProd!G596)*Painel!$E$19))</f>
        <v>1003683.1216191362</v>
      </c>
      <c r="H597" s="15">
        <f>(G597*EXP(Painel!$E$12-(Painel!$E$19^2)/2+NORMSINV(AleatProd!H596)*Painel!$E$19))</f>
        <v>994275.58189510368</v>
      </c>
      <c r="I597" s="15">
        <f>(H597*EXP(Painel!$E$12-(Painel!$E$19^2)/2+NORMSINV(AleatProd!I596)*Painel!$E$19))</f>
        <v>982827.81136566866</v>
      </c>
      <c r="J597" s="15">
        <f>(I597*EXP(Painel!$E$12-(Painel!$E$19^2)/2+NORMSINV(AleatProd!J596)*Painel!$E$19))</f>
        <v>984538.23287750373</v>
      </c>
      <c r="K597" s="15">
        <f>(J597*EXP(Painel!$E$12-(Painel!$E$19^2)/2+NORMSINV(AleatProd!K596)*Painel!$E$19))</f>
        <v>978358.69358752354</v>
      </c>
      <c r="L597" s="15">
        <f>(K597*EXP(Painel!$E$12-(Painel!$E$19^2)/2+NORMSINV(AleatProd!L596)*Painel!$E$19))</f>
        <v>982840.39190344955</v>
      </c>
      <c r="M597" s="15">
        <f>(L597*EXP(Painel!$E$12-(Painel!$E$19^2)/2+NORMSINV(AleatProd!M596)*Painel!$E$19))</f>
        <v>981024.70062238839</v>
      </c>
      <c r="N597" s="15">
        <f>(M597*EXP(Painel!$E$12-(Painel!$E$19^2)/2+NORMSINV(AleatProd!N596)*Painel!$E$19))</f>
        <v>975469.48164994689</v>
      </c>
      <c r="O597" s="15">
        <f>(N597*EXP(Painel!$E$12-(Painel!$E$19^2)/2+NORMSINV(AleatProd!O596)*Painel!$E$19))</f>
        <v>976141.57980633026</v>
      </c>
      <c r="P597" s="15">
        <f>(O597*EXP(Painel!$E$12-(Painel!$E$19^2)/2+NORMSINV(AleatProd!P596)*Painel!$E$19))</f>
        <v>954865.56601940212</v>
      </c>
      <c r="Q597" s="15">
        <f>(P597*EXP(Painel!$E$12-(Painel!$E$19^2)/2+NORMSINV(AleatProd!Q596)*Painel!$E$19))</f>
        <v>957470.05010887608</v>
      </c>
      <c r="R597" s="15">
        <f>(Q597*EXP(Painel!$E$12-(Painel!$E$19^2)/2+NORMSINV(AleatProd!R596)*Painel!$E$19))</f>
        <v>966640.42735742964</v>
      </c>
      <c r="S597" s="15">
        <f>(R597*EXP(Painel!$E$12-(Painel!$E$19^2)/2+NORMSINV(AleatProd!S596)*Painel!$E$19))</f>
        <v>965348.10123206652</v>
      </c>
      <c r="T597" s="15">
        <f>(S597*EXP(Painel!$E$12-(Painel!$E$19^2)/2+NORMSINV(AleatProd!T596)*Painel!$E$19))</f>
        <v>971490.43455957284</v>
      </c>
      <c r="U597" s="15">
        <f>(T597*EXP(Painel!$E$12-(Painel!$E$19^2)/2+NORMSINV(AleatProd!U596)*Painel!$E$19))</f>
        <v>965201.63344448304</v>
      </c>
      <c r="V597" s="15">
        <f>(U597*EXP(Painel!$E$12-(Painel!$E$19^2)/2+NORMSINV(AleatProd!V596)*Painel!$E$19))</f>
        <v>965648.5780335844</v>
      </c>
    </row>
    <row r="598" spans="1:22" x14ac:dyDescent="0.25">
      <c r="A598">
        <v>595</v>
      </c>
      <c r="B598" s="2">
        <f>Painel!$B$6</f>
        <v>1000000</v>
      </c>
      <c r="C598" s="15">
        <f>(B598*EXP(Painel!$E$12-(Painel!$E$19^2)/2+NORMSINV(AleatProd!C597)*Painel!$E$19))</f>
        <v>989713.00212056411</v>
      </c>
      <c r="D598" s="15">
        <f>(C598*EXP(Painel!$E$12-(Painel!$E$19^2)/2+NORMSINV(AleatProd!D597)*Painel!$E$19))</f>
        <v>978491.28700579319</v>
      </c>
      <c r="E598" s="15">
        <f>(D598*EXP(Painel!$E$12-(Painel!$E$19^2)/2+NORMSINV(AleatProd!E597)*Painel!$E$19))</f>
        <v>957495.38770208217</v>
      </c>
      <c r="F598" s="15">
        <f>(E598*EXP(Painel!$E$12-(Painel!$E$19^2)/2+NORMSINV(AleatProd!F597)*Painel!$E$19))</f>
        <v>950131.94208822248</v>
      </c>
      <c r="G598" s="15">
        <f>(F598*EXP(Painel!$E$12-(Painel!$E$19^2)/2+NORMSINV(AleatProd!G597)*Painel!$E$19))</f>
        <v>962963.12985296675</v>
      </c>
      <c r="H598" s="15">
        <f>(G598*EXP(Painel!$E$12-(Painel!$E$19^2)/2+NORMSINV(AleatProd!H597)*Painel!$E$19))</f>
        <v>946904.87919312005</v>
      </c>
      <c r="I598" s="15">
        <f>(H598*EXP(Painel!$E$12-(Painel!$E$19^2)/2+NORMSINV(AleatProd!I597)*Painel!$E$19))</f>
        <v>953811.37134946161</v>
      </c>
      <c r="J598" s="15">
        <f>(I598*EXP(Painel!$E$12-(Painel!$E$19^2)/2+NORMSINV(AleatProd!J597)*Painel!$E$19))</f>
        <v>965817.19694967906</v>
      </c>
      <c r="K598" s="15">
        <f>(J598*EXP(Painel!$E$12-(Painel!$E$19^2)/2+NORMSINV(AleatProd!K597)*Painel!$E$19))</f>
        <v>957097.36022773734</v>
      </c>
      <c r="L598" s="15">
        <f>(K598*EXP(Painel!$E$12-(Painel!$E$19^2)/2+NORMSINV(AleatProd!L597)*Painel!$E$19))</f>
        <v>962261.50188605627</v>
      </c>
      <c r="M598" s="15">
        <f>(L598*EXP(Painel!$E$12-(Painel!$E$19^2)/2+NORMSINV(AleatProd!M597)*Painel!$E$19))</f>
        <v>958737.63293655799</v>
      </c>
      <c r="N598" s="15">
        <f>(M598*EXP(Painel!$E$12-(Painel!$E$19^2)/2+NORMSINV(AleatProd!N597)*Painel!$E$19))</f>
        <v>944678.32202960725</v>
      </c>
      <c r="O598" s="15">
        <f>(N598*EXP(Painel!$E$12-(Painel!$E$19^2)/2+NORMSINV(AleatProd!O597)*Painel!$E$19))</f>
        <v>945862.34022599261</v>
      </c>
      <c r="P598" s="15">
        <f>(O598*EXP(Painel!$E$12-(Painel!$E$19^2)/2+NORMSINV(AleatProd!P597)*Painel!$E$19))</f>
        <v>958626.96197666111</v>
      </c>
      <c r="Q598" s="15">
        <f>(P598*EXP(Painel!$E$12-(Painel!$E$19^2)/2+NORMSINV(AleatProd!Q597)*Painel!$E$19))</f>
        <v>967241.61280154658</v>
      </c>
      <c r="R598" s="15">
        <f>(Q598*EXP(Painel!$E$12-(Painel!$E$19^2)/2+NORMSINV(AleatProd!R597)*Painel!$E$19))</f>
        <v>973745.18636854691</v>
      </c>
      <c r="S598" s="15">
        <f>(R598*EXP(Painel!$E$12-(Painel!$E$19^2)/2+NORMSINV(AleatProd!S597)*Painel!$E$19))</f>
        <v>968572.76897965686</v>
      </c>
      <c r="T598" s="15">
        <f>(S598*EXP(Painel!$E$12-(Painel!$E$19^2)/2+NORMSINV(AleatProd!T597)*Painel!$E$19))</f>
        <v>956298.45151843596</v>
      </c>
      <c r="U598" s="15">
        <f>(T598*EXP(Painel!$E$12-(Painel!$E$19^2)/2+NORMSINV(AleatProd!U597)*Painel!$E$19))</f>
        <v>938941.93574817874</v>
      </c>
      <c r="V598" s="15">
        <f>(U598*EXP(Painel!$E$12-(Painel!$E$19^2)/2+NORMSINV(AleatProd!V597)*Painel!$E$19))</f>
        <v>941448.99531702884</v>
      </c>
    </row>
    <row r="599" spans="1:22" x14ac:dyDescent="0.25">
      <c r="A599">
        <v>596</v>
      </c>
      <c r="B599" s="2">
        <f>Painel!$B$6</f>
        <v>1000000</v>
      </c>
      <c r="C599" s="15">
        <f>(B599*EXP(Painel!$E$12-(Painel!$E$19^2)/2+NORMSINV(AleatProd!C598)*Painel!$E$19))</f>
        <v>1013686.7053117955</v>
      </c>
      <c r="D599" s="15">
        <f>(C599*EXP(Painel!$E$12-(Painel!$E$19^2)/2+NORMSINV(AleatProd!D598)*Painel!$E$19))</f>
        <v>1021170.6230813703</v>
      </c>
      <c r="E599" s="15">
        <f>(D599*EXP(Painel!$E$12-(Painel!$E$19^2)/2+NORMSINV(AleatProd!E598)*Painel!$E$19))</f>
        <v>1034107.4797634647</v>
      </c>
      <c r="F599" s="15">
        <f>(E599*EXP(Painel!$E$12-(Painel!$E$19^2)/2+NORMSINV(AleatProd!F598)*Painel!$E$19))</f>
        <v>1032190.8792761808</v>
      </c>
      <c r="G599" s="15">
        <f>(F599*EXP(Painel!$E$12-(Painel!$E$19^2)/2+NORMSINV(AleatProd!G598)*Painel!$E$19))</f>
        <v>1031012.2962332752</v>
      </c>
      <c r="H599" s="15">
        <f>(G599*EXP(Painel!$E$12-(Painel!$E$19^2)/2+NORMSINV(AleatProd!H598)*Painel!$E$19))</f>
        <v>1031953.6543719318</v>
      </c>
      <c r="I599" s="15">
        <f>(H599*EXP(Painel!$E$12-(Painel!$E$19^2)/2+NORMSINV(AleatProd!I598)*Painel!$E$19))</f>
        <v>1015450.1014541974</v>
      </c>
      <c r="J599" s="15">
        <f>(I599*EXP(Painel!$E$12-(Painel!$E$19^2)/2+NORMSINV(AleatProd!J598)*Painel!$E$19))</f>
        <v>1006234.1944295014</v>
      </c>
      <c r="K599" s="15">
        <f>(J599*EXP(Painel!$E$12-(Painel!$E$19^2)/2+NORMSINV(AleatProd!K598)*Painel!$E$19))</f>
        <v>998823.35265351797</v>
      </c>
      <c r="L599" s="15">
        <f>(K599*EXP(Painel!$E$12-(Painel!$E$19^2)/2+NORMSINV(AleatProd!L598)*Painel!$E$19))</f>
        <v>997136.86297173332</v>
      </c>
      <c r="M599" s="15">
        <f>(L599*EXP(Painel!$E$12-(Painel!$E$19^2)/2+NORMSINV(AleatProd!M598)*Painel!$E$19))</f>
        <v>998267.41864171822</v>
      </c>
      <c r="N599" s="15">
        <f>(M599*EXP(Painel!$E$12-(Painel!$E$19^2)/2+NORMSINV(AleatProd!N598)*Painel!$E$19))</f>
        <v>1004870.5658282817</v>
      </c>
      <c r="O599" s="15">
        <f>(N599*EXP(Painel!$E$12-(Painel!$E$19^2)/2+NORMSINV(AleatProd!O598)*Painel!$E$19))</f>
        <v>1009785.8622434583</v>
      </c>
      <c r="P599" s="15">
        <f>(O599*EXP(Painel!$E$12-(Painel!$E$19^2)/2+NORMSINV(AleatProd!P598)*Painel!$E$19))</f>
        <v>1006836.2547254129</v>
      </c>
      <c r="Q599" s="15">
        <f>(P599*EXP(Painel!$E$12-(Painel!$E$19^2)/2+NORMSINV(AleatProd!Q598)*Painel!$E$19))</f>
        <v>1012918.1462595859</v>
      </c>
      <c r="R599" s="15">
        <f>(Q599*EXP(Painel!$E$12-(Painel!$E$19^2)/2+NORMSINV(AleatProd!R598)*Painel!$E$19))</f>
        <v>1011577.9878197962</v>
      </c>
      <c r="S599" s="15">
        <f>(R599*EXP(Painel!$E$12-(Painel!$E$19^2)/2+NORMSINV(AleatProd!S598)*Painel!$E$19))</f>
        <v>1008012.9967454355</v>
      </c>
      <c r="T599" s="15">
        <f>(S599*EXP(Painel!$E$12-(Painel!$E$19^2)/2+NORMSINV(AleatProd!T598)*Painel!$E$19))</f>
        <v>993417.0473241721</v>
      </c>
      <c r="U599" s="15">
        <f>(T599*EXP(Painel!$E$12-(Painel!$E$19^2)/2+NORMSINV(AleatProd!U598)*Painel!$E$19))</f>
        <v>1007298.9105506223</v>
      </c>
      <c r="V599" s="15">
        <f>(U599*EXP(Painel!$E$12-(Painel!$E$19^2)/2+NORMSINV(AleatProd!V598)*Painel!$E$19))</f>
        <v>1009630.2365027308</v>
      </c>
    </row>
    <row r="600" spans="1:22" x14ac:dyDescent="0.25">
      <c r="A600">
        <v>597</v>
      </c>
      <c r="B600" s="2">
        <f>Painel!$B$6</f>
        <v>1000000</v>
      </c>
      <c r="C600" s="15">
        <f>(B600*EXP(Painel!$E$12-(Painel!$E$19^2)/2+NORMSINV(AleatProd!C599)*Painel!$E$19))</f>
        <v>1015130.5144719913</v>
      </c>
      <c r="D600" s="15">
        <f>(C600*EXP(Painel!$E$12-(Painel!$E$19^2)/2+NORMSINV(AleatProd!D599)*Painel!$E$19))</f>
        <v>1015490.1696637898</v>
      </c>
      <c r="E600" s="15">
        <f>(D600*EXP(Painel!$E$12-(Painel!$E$19^2)/2+NORMSINV(AleatProd!E599)*Painel!$E$19))</f>
        <v>1027220.5134038082</v>
      </c>
      <c r="F600" s="15">
        <f>(E600*EXP(Painel!$E$12-(Painel!$E$19^2)/2+NORMSINV(AleatProd!F599)*Painel!$E$19))</f>
        <v>1015535.8903280504</v>
      </c>
      <c r="G600" s="15">
        <f>(F600*EXP(Painel!$E$12-(Painel!$E$19^2)/2+NORMSINV(AleatProd!G599)*Painel!$E$19))</f>
        <v>1010733.8112653466</v>
      </c>
      <c r="H600" s="15">
        <f>(G600*EXP(Painel!$E$12-(Painel!$E$19^2)/2+NORMSINV(AleatProd!H599)*Painel!$E$19))</f>
        <v>1002360.2875805057</v>
      </c>
      <c r="I600" s="15">
        <f>(H600*EXP(Painel!$E$12-(Painel!$E$19^2)/2+NORMSINV(AleatProd!I599)*Painel!$E$19))</f>
        <v>997689.72979429166</v>
      </c>
      <c r="J600" s="15">
        <f>(I600*EXP(Painel!$E$12-(Painel!$E$19^2)/2+NORMSINV(AleatProd!J599)*Painel!$E$19))</f>
        <v>1001505.2621509184</v>
      </c>
      <c r="K600" s="15">
        <f>(J600*EXP(Painel!$E$12-(Painel!$E$19^2)/2+NORMSINV(AleatProd!K599)*Painel!$E$19))</f>
        <v>1005259.7858419351</v>
      </c>
      <c r="L600" s="15">
        <f>(K600*EXP(Painel!$E$12-(Painel!$E$19^2)/2+NORMSINV(AleatProd!L599)*Painel!$E$19))</f>
        <v>1009763.5960320219</v>
      </c>
      <c r="M600" s="15">
        <f>(L600*EXP(Painel!$E$12-(Painel!$E$19^2)/2+NORMSINV(AleatProd!M599)*Painel!$E$19))</f>
        <v>1021645.84898926</v>
      </c>
      <c r="N600" s="15">
        <f>(M600*EXP(Painel!$E$12-(Painel!$E$19^2)/2+NORMSINV(AleatProd!N599)*Painel!$E$19))</f>
        <v>1018846.7159353376</v>
      </c>
      <c r="O600" s="15">
        <f>(N600*EXP(Painel!$E$12-(Painel!$E$19^2)/2+NORMSINV(AleatProd!O599)*Painel!$E$19))</f>
        <v>1010223.7837158178</v>
      </c>
      <c r="P600" s="15">
        <f>(O600*EXP(Painel!$E$12-(Painel!$E$19^2)/2+NORMSINV(AleatProd!P599)*Painel!$E$19))</f>
        <v>988954.19604395214</v>
      </c>
      <c r="Q600" s="15">
        <f>(P600*EXP(Painel!$E$12-(Painel!$E$19^2)/2+NORMSINV(AleatProd!Q599)*Painel!$E$19))</f>
        <v>979549.12352816295</v>
      </c>
      <c r="R600" s="15">
        <f>(Q600*EXP(Painel!$E$12-(Painel!$E$19^2)/2+NORMSINV(AleatProd!R599)*Painel!$E$19))</f>
        <v>963632.11248939252</v>
      </c>
      <c r="S600" s="15">
        <f>(R600*EXP(Painel!$E$12-(Painel!$E$19^2)/2+NORMSINV(AleatProd!S599)*Painel!$E$19))</f>
        <v>954452.43767045345</v>
      </c>
      <c r="T600" s="15">
        <f>(S600*EXP(Painel!$E$12-(Painel!$E$19^2)/2+NORMSINV(AleatProd!T599)*Painel!$E$19))</f>
        <v>944383.86881385301</v>
      </c>
      <c r="U600" s="15">
        <f>(T600*EXP(Painel!$E$12-(Painel!$E$19^2)/2+NORMSINV(AleatProd!U599)*Painel!$E$19))</f>
        <v>934430.67425755213</v>
      </c>
      <c r="V600" s="15">
        <f>(U600*EXP(Painel!$E$12-(Painel!$E$19^2)/2+NORMSINV(AleatProd!V599)*Painel!$E$19))</f>
        <v>924881.18178352958</v>
      </c>
    </row>
    <row r="601" spans="1:22" x14ac:dyDescent="0.25">
      <c r="A601">
        <v>598</v>
      </c>
      <c r="B601" s="2">
        <f>Painel!$B$6</f>
        <v>1000000</v>
      </c>
      <c r="C601" s="15">
        <f>(B601*EXP(Painel!$E$12-(Painel!$E$19^2)/2+NORMSINV(AleatProd!C600)*Painel!$E$19))</f>
        <v>1006419.0794500449</v>
      </c>
      <c r="D601" s="15">
        <f>(C601*EXP(Painel!$E$12-(Painel!$E$19^2)/2+NORMSINV(AleatProd!D600)*Painel!$E$19))</f>
        <v>981769.52001396497</v>
      </c>
      <c r="E601" s="15">
        <f>(D601*EXP(Painel!$E$12-(Painel!$E$19^2)/2+NORMSINV(AleatProd!E600)*Painel!$E$19))</f>
        <v>971044.50269116601</v>
      </c>
      <c r="F601" s="15">
        <f>(E601*EXP(Painel!$E$12-(Painel!$E$19^2)/2+NORMSINV(AleatProd!F600)*Painel!$E$19))</f>
        <v>975800.57179425179</v>
      </c>
      <c r="G601" s="15">
        <f>(F601*EXP(Painel!$E$12-(Painel!$E$19^2)/2+NORMSINV(AleatProd!G600)*Painel!$E$19))</f>
        <v>979759.59491451748</v>
      </c>
      <c r="H601" s="15">
        <f>(G601*EXP(Painel!$E$12-(Painel!$E$19^2)/2+NORMSINV(AleatProd!H600)*Painel!$E$19))</f>
        <v>972098.96813679894</v>
      </c>
      <c r="I601" s="15">
        <f>(H601*EXP(Painel!$E$12-(Painel!$E$19^2)/2+NORMSINV(AleatProd!I600)*Painel!$E$19))</f>
        <v>969113.35521403665</v>
      </c>
      <c r="J601" s="15">
        <f>(I601*EXP(Painel!$E$12-(Painel!$E$19^2)/2+NORMSINV(AleatProd!J600)*Painel!$E$19))</f>
        <v>948771.3309254396</v>
      </c>
      <c r="K601" s="15">
        <f>(J601*EXP(Painel!$E$12-(Painel!$E$19^2)/2+NORMSINV(AleatProd!K600)*Painel!$E$19))</f>
        <v>944932.96984757425</v>
      </c>
      <c r="L601" s="15">
        <f>(K601*EXP(Painel!$E$12-(Painel!$E$19^2)/2+NORMSINV(AleatProd!L600)*Painel!$E$19))</f>
        <v>944721.59349770565</v>
      </c>
      <c r="M601" s="15">
        <f>(L601*EXP(Painel!$E$12-(Painel!$E$19^2)/2+NORMSINV(AleatProd!M600)*Painel!$E$19))</f>
        <v>944495.54972264369</v>
      </c>
      <c r="N601" s="15">
        <f>(M601*EXP(Painel!$E$12-(Painel!$E$19^2)/2+NORMSINV(AleatProd!N600)*Painel!$E$19))</f>
        <v>946125.6010158509</v>
      </c>
      <c r="O601" s="15">
        <f>(N601*EXP(Painel!$E$12-(Painel!$E$19^2)/2+NORMSINV(AleatProd!O600)*Painel!$E$19))</f>
        <v>947688.09921592707</v>
      </c>
      <c r="P601" s="15">
        <f>(O601*EXP(Painel!$E$12-(Painel!$E$19^2)/2+NORMSINV(AleatProd!P600)*Painel!$E$19))</f>
        <v>940253.93456399511</v>
      </c>
      <c r="Q601" s="15">
        <f>(P601*EXP(Painel!$E$12-(Painel!$E$19^2)/2+NORMSINV(AleatProd!Q600)*Painel!$E$19))</f>
        <v>935282.03842348512</v>
      </c>
      <c r="R601" s="15">
        <f>(Q601*EXP(Painel!$E$12-(Painel!$E$19^2)/2+NORMSINV(AleatProd!R600)*Painel!$E$19))</f>
        <v>937152.49474434822</v>
      </c>
      <c r="S601" s="15">
        <f>(R601*EXP(Painel!$E$12-(Painel!$E$19^2)/2+NORMSINV(AleatProd!S600)*Painel!$E$19))</f>
        <v>933073.4643548989</v>
      </c>
      <c r="T601" s="15">
        <f>(S601*EXP(Painel!$E$12-(Painel!$E$19^2)/2+NORMSINV(AleatProd!T600)*Painel!$E$19))</f>
        <v>932394.27398511523</v>
      </c>
      <c r="U601" s="15">
        <f>(T601*EXP(Painel!$E$12-(Painel!$E$19^2)/2+NORMSINV(AleatProd!U600)*Painel!$E$19))</f>
        <v>941991.03344714758</v>
      </c>
      <c r="V601" s="15">
        <f>(U601*EXP(Painel!$E$12-(Painel!$E$19^2)/2+NORMSINV(AleatProd!V600)*Painel!$E$19))</f>
        <v>948375.75182446023</v>
      </c>
    </row>
    <row r="602" spans="1:22" x14ac:dyDescent="0.25">
      <c r="A602">
        <v>599</v>
      </c>
      <c r="B602" s="2">
        <f>Painel!$B$6</f>
        <v>1000000</v>
      </c>
      <c r="C602" s="15">
        <f>(B602*EXP(Painel!$E$12-(Painel!$E$19^2)/2+NORMSINV(AleatProd!C601)*Painel!$E$19))</f>
        <v>998288.84554494801</v>
      </c>
      <c r="D602" s="15">
        <f>(C602*EXP(Painel!$E$12-(Painel!$E$19^2)/2+NORMSINV(AleatProd!D601)*Painel!$E$19))</f>
        <v>1010420.081023311</v>
      </c>
      <c r="E602" s="15">
        <f>(D602*EXP(Painel!$E$12-(Painel!$E$19^2)/2+NORMSINV(AleatProd!E601)*Painel!$E$19))</f>
        <v>999094.51667163451</v>
      </c>
      <c r="F602" s="15">
        <f>(E602*EXP(Painel!$E$12-(Painel!$E$19^2)/2+NORMSINV(AleatProd!F601)*Painel!$E$19))</f>
        <v>979958.12127326883</v>
      </c>
      <c r="G602" s="15">
        <f>(F602*EXP(Painel!$E$12-(Painel!$E$19^2)/2+NORMSINV(AleatProd!G601)*Painel!$E$19))</f>
        <v>983935.76009676664</v>
      </c>
      <c r="H602" s="15">
        <f>(G602*EXP(Painel!$E$12-(Painel!$E$19^2)/2+NORMSINV(AleatProd!H601)*Painel!$E$19))</f>
        <v>986307.06719478255</v>
      </c>
      <c r="I602" s="15">
        <f>(H602*EXP(Painel!$E$12-(Painel!$E$19^2)/2+NORMSINV(AleatProd!I601)*Painel!$E$19))</f>
        <v>988292.45763117401</v>
      </c>
      <c r="J602" s="15">
        <f>(I602*EXP(Painel!$E$12-(Painel!$E$19^2)/2+NORMSINV(AleatProd!J601)*Painel!$E$19))</f>
        <v>984176.53545544459</v>
      </c>
      <c r="K602" s="15">
        <f>(J602*EXP(Painel!$E$12-(Painel!$E$19^2)/2+NORMSINV(AleatProd!K601)*Painel!$E$19))</f>
        <v>984517.32816815912</v>
      </c>
      <c r="L602" s="15">
        <f>(K602*EXP(Painel!$E$12-(Painel!$E$19^2)/2+NORMSINV(AleatProd!L601)*Painel!$E$19))</f>
        <v>955069.21389817225</v>
      </c>
      <c r="M602" s="15">
        <f>(L602*EXP(Painel!$E$12-(Painel!$E$19^2)/2+NORMSINV(AleatProd!M601)*Painel!$E$19))</f>
        <v>959000.53034916939</v>
      </c>
      <c r="N602" s="15">
        <f>(M602*EXP(Painel!$E$12-(Painel!$E$19^2)/2+NORMSINV(AleatProd!N601)*Painel!$E$19))</f>
        <v>961143.74588080007</v>
      </c>
      <c r="O602" s="15">
        <f>(N602*EXP(Painel!$E$12-(Painel!$E$19^2)/2+NORMSINV(AleatProd!O601)*Painel!$E$19))</f>
        <v>963793.30700123101</v>
      </c>
      <c r="P602" s="15">
        <f>(O602*EXP(Painel!$E$12-(Painel!$E$19^2)/2+NORMSINV(AleatProd!P601)*Painel!$E$19))</f>
        <v>971354.86481068376</v>
      </c>
      <c r="Q602" s="15">
        <f>(P602*EXP(Painel!$E$12-(Painel!$E$19^2)/2+NORMSINV(AleatProd!Q601)*Painel!$E$19))</f>
        <v>975871.03214731626</v>
      </c>
      <c r="R602" s="15">
        <f>(Q602*EXP(Painel!$E$12-(Painel!$E$19^2)/2+NORMSINV(AleatProd!R601)*Painel!$E$19))</f>
        <v>982408.99263757293</v>
      </c>
      <c r="S602" s="15">
        <f>(R602*EXP(Painel!$E$12-(Painel!$E$19^2)/2+NORMSINV(AleatProd!S601)*Painel!$E$19))</f>
        <v>989599.35874943133</v>
      </c>
      <c r="T602" s="15">
        <f>(S602*EXP(Painel!$E$12-(Painel!$E$19^2)/2+NORMSINV(AleatProd!T601)*Painel!$E$19))</f>
        <v>1006887.8473509968</v>
      </c>
      <c r="U602" s="15">
        <f>(T602*EXP(Painel!$E$12-(Painel!$E$19^2)/2+NORMSINV(AleatProd!U601)*Painel!$E$19))</f>
        <v>999803.13777286746</v>
      </c>
      <c r="V602" s="15">
        <f>(U602*EXP(Painel!$E$12-(Painel!$E$19^2)/2+NORMSINV(AleatProd!V601)*Painel!$E$19))</f>
        <v>1023483.9940681944</v>
      </c>
    </row>
    <row r="603" spans="1:22" x14ac:dyDescent="0.25">
      <c r="A603">
        <v>600</v>
      </c>
      <c r="B603" s="2">
        <f>Painel!$B$6</f>
        <v>1000000</v>
      </c>
      <c r="C603" s="15">
        <f>(B603*EXP(Painel!$E$12-(Painel!$E$19^2)/2+NORMSINV(AleatProd!C602)*Painel!$E$19))</f>
        <v>995260.27027465357</v>
      </c>
      <c r="D603" s="15">
        <f>(C603*EXP(Painel!$E$12-(Painel!$E$19^2)/2+NORMSINV(AleatProd!D602)*Painel!$E$19))</f>
        <v>1021094.6875120751</v>
      </c>
      <c r="E603" s="15">
        <f>(D603*EXP(Painel!$E$12-(Painel!$E$19^2)/2+NORMSINV(AleatProd!E602)*Painel!$E$19))</f>
        <v>1009626.6654558067</v>
      </c>
      <c r="F603" s="15">
        <f>(E603*EXP(Painel!$E$12-(Painel!$E$19^2)/2+NORMSINV(AleatProd!F602)*Painel!$E$19))</f>
        <v>1008723.2089577729</v>
      </c>
      <c r="G603" s="15">
        <f>(F603*EXP(Painel!$E$12-(Painel!$E$19^2)/2+NORMSINV(AleatProd!G602)*Painel!$E$19))</f>
        <v>996119.43106909306</v>
      </c>
      <c r="H603" s="15">
        <f>(G603*EXP(Painel!$E$12-(Painel!$E$19^2)/2+NORMSINV(AleatProd!H602)*Painel!$E$19))</f>
        <v>982924.41917148849</v>
      </c>
      <c r="I603" s="15">
        <f>(H603*EXP(Painel!$E$12-(Painel!$E$19^2)/2+NORMSINV(AleatProd!I602)*Painel!$E$19))</f>
        <v>969605.48386071122</v>
      </c>
      <c r="J603" s="15">
        <f>(I603*EXP(Painel!$E$12-(Painel!$E$19^2)/2+NORMSINV(AleatProd!J602)*Painel!$E$19))</f>
        <v>972564.091669866</v>
      </c>
      <c r="K603" s="15">
        <f>(J603*EXP(Painel!$E$12-(Painel!$E$19^2)/2+NORMSINV(AleatProd!K602)*Painel!$E$19))</f>
        <v>968259.93128149118</v>
      </c>
      <c r="L603" s="15">
        <f>(K603*EXP(Painel!$E$12-(Painel!$E$19^2)/2+NORMSINV(AleatProd!L602)*Painel!$E$19))</f>
        <v>986189.76616943558</v>
      </c>
      <c r="M603" s="15">
        <f>(L603*EXP(Painel!$E$12-(Painel!$E$19^2)/2+NORMSINV(AleatProd!M602)*Painel!$E$19))</f>
        <v>995035.46018286888</v>
      </c>
      <c r="N603" s="15">
        <f>(M603*EXP(Painel!$E$12-(Painel!$E$19^2)/2+NORMSINV(AleatProd!N602)*Painel!$E$19))</f>
        <v>1010913.4129598056</v>
      </c>
      <c r="O603" s="15">
        <f>(N603*EXP(Painel!$E$12-(Painel!$E$19^2)/2+NORMSINV(AleatProd!O602)*Painel!$E$19))</f>
        <v>1016732.6540015478</v>
      </c>
      <c r="P603" s="15">
        <f>(O603*EXP(Painel!$E$12-(Painel!$E$19^2)/2+NORMSINV(AleatProd!P602)*Painel!$E$19))</f>
        <v>1019996.8791038333</v>
      </c>
      <c r="Q603" s="15">
        <f>(P603*EXP(Painel!$E$12-(Painel!$E$19^2)/2+NORMSINV(AleatProd!Q602)*Painel!$E$19))</f>
        <v>1017536.8993359844</v>
      </c>
      <c r="R603" s="15">
        <f>(Q603*EXP(Painel!$E$12-(Painel!$E$19^2)/2+NORMSINV(AleatProd!R602)*Painel!$E$19))</f>
        <v>1018642.2960390357</v>
      </c>
      <c r="S603" s="15">
        <f>(R603*EXP(Painel!$E$12-(Painel!$E$19^2)/2+NORMSINV(AleatProd!S602)*Painel!$E$19))</f>
        <v>1024426.9842124439</v>
      </c>
      <c r="T603" s="15">
        <f>(S603*EXP(Painel!$E$12-(Painel!$E$19^2)/2+NORMSINV(AleatProd!T602)*Painel!$E$19))</f>
        <v>1039794.0162535605</v>
      </c>
      <c r="U603" s="15">
        <f>(T603*EXP(Painel!$E$12-(Painel!$E$19^2)/2+NORMSINV(AleatProd!U602)*Painel!$E$19))</f>
        <v>1041035.4838428852</v>
      </c>
      <c r="V603" s="15">
        <f>(U603*EXP(Painel!$E$12-(Painel!$E$19^2)/2+NORMSINV(AleatProd!V602)*Painel!$E$19))</f>
        <v>1046086.0794886576</v>
      </c>
    </row>
    <row r="604" spans="1:22" x14ac:dyDescent="0.25">
      <c r="A604">
        <v>601</v>
      </c>
      <c r="B604" s="2">
        <f>Painel!$B$6</f>
        <v>1000000</v>
      </c>
      <c r="C604" s="15">
        <f>(B604*EXP(Painel!$E$12-(Painel!$E$19^2)/2+NORMSINV(AleatProd!C603)*Painel!$E$19))</f>
        <v>999664.27742081124</v>
      </c>
      <c r="D604" s="15">
        <f>(C604*EXP(Painel!$E$12-(Painel!$E$19^2)/2+NORMSINV(AleatProd!D603)*Painel!$E$19))</f>
        <v>981095.61989849759</v>
      </c>
      <c r="E604" s="15">
        <f>(D604*EXP(Painel!$E$12-(Painel!$E$19^2)/2+NORMSINV(AleatProd!E603)*Painel!$E$19))</f>
        <v>975251.15368452948</v>
      </c>
      <c r="F604" s="15">
        <f>(E604*EXP(Painel!$E$12-(Painel!$E$19^2)/2+NORMSINV(AleatProd!F603)*Painel!$E$19))</f>
        <v>977007.50449263689</v>
      </c>
      <c r="G604" s="15">
        <f>(F604*EXP(Painel!$E$12-(Painel!$E$19^2)/2+NORMSINV(AleatProd!G603)*Painel!$E$19))</f>
        <v>964657.3096701887</v>
      </c>
      <c r="H604" s="15">
        <f>(G604*EXP(Painel!$E$12-(Painel!$E$19^2)/2+NORMSINV(AleatProd!H603)*Painel!$E$19))</f>
        <v>955721.18728984159</v>
      </c>
      <c r="I604" s="15">
        <f>(H604*EXP(Painel!$E$12-(Painel!$E$19^2)/2+NORMSINV(AleatProd!I603)*Painel!$E$19))</f>
        <v>957784.74503079255</v>
      </c>
      <c r="J604" s="15">
        <f>(I604*EXP(Painel!$E$12-(Painel!$E$19^2)/2+NORMSINV(AleatProd!J603)*Painel!$E$19))</f>
        <v>955054.85903088527</v>
      </c>
      <c r="K604" s="15">
        <f>(J604*EXP(Painel!$E$12-(Painel!$E$19^2)/2+NORMSINV(AleatProd!K603)*Painel!$E$19))</f>
        <v>928655.59867730923</v>
      </c>
      <c r="L604" s="15">
        <f>(K604*EXP(Painel!$E$12-(Painel!$E$19^2)/2+NORMSINV(AleatProd!L603)*Painel!$E$19))</f>
        <v>942268.18494299648</v>
      </c>
      <c r="M604" s="15">
        <f>(L604*EXP(Painel!$E$12-(Painel!$E$19^2)/2+NORMSINV(AleatProd!M603)*Painel!$E$19))</f>
        <v>953283.10035829816</v>
      </c>
      <c r="N604" s="15">
        <f>(M604*EXP(Painel!$E$12-(Painel!$E$19^2)/2+NORMSINV(AleatProd!N603)*Painel!$E$19))</f>
        <v>935148.75824385334</v>
      </c>
      <c r="O604" s="15">
        <f>(N604*EXP(Painel!$E$12-(Painel!$E$19^2)/2+NORMSINV(AleatProd!O603)*Painel!$E$19))</f>
        <v>944971.52948499215</v>
      </c>
      <c r="P604" s="15">
        <f>(O604*EXP(Painel!$E$12-(Painel!$E$19^2)/2+NORMSINV(AleatProd!P603)*Painel!$E$19))</f>
        <v>951717.64490490453</v>
      </c>
      <c r="Q604" s="15">
        <f>(P604*EXP(Painel!$E$12-(Painel!$E$19^2)/2+NORMSINV(AleatProd!Q603)*Painel!$E$19))</f>
        <v>961518.1326050479</v>
      </c>
      <c r="R604" s="15">
        <f>(Q604*EXP(Painel!$E$12-(Painel!$E$19^2)/2+NORMSINV(AleatProd!R603)*Painel!$E$19))</f>
        <v>948937.99139441433</v>
      </c>
      <c r="S604" s="15">
        <f>(R604*EXP(Painel!$E$12-(Painel!$E$19^2)/2+NORMSINV(AleatProd!S603)*Painel!$E$19))</f>
        <v>945898.32710146916</v>
      </c>
      <c r="T604" s="15">
        <f>(S604*EXP(Painel!$E$12-(Painel!$E$19^2)/2+NORMSINV(AleatProd!T603)*Painel!$E$19))</f>
        <v>955714.67200947832</v>
      </c>
      <c r="U604" s="15">
        <f>(T604*EXP(Painel!$E$12-(Painel!$E$19^2)/2+NORMSINV(AleatProd!U603)*Painel!$E$19))</f>
        <v>953090.54711547541</v>
      </c>
      <c r="V604" s="15">
        <f>(U604*EXP(Painel!$E$12-(Painel!$E$19^2)/2+NORMSINV(AleatProd!V603)*Painel!$E$19))</f>
        <v>963260.04519708164</v>
      </c>
    </row>
    <row r="605" spans="1:22" x14ac:dyDescent="0.25">
      <c r="A605">
        <v>602</v>
      </c>
      <c r="B605" s="2">
        <f>Painel!$B$6</f>
        <v>1000000</v>
      </c>
      <c r="C605" s="15">
        <f>(B605*EXP(Painel!$E$12-(Painel!$E$19^2)/2+NORMSINV(AleatProd!C604)*Painel!$E$19))</f>
        <v>1007233.7249341239</v>
      </c>
      <c r="D605" s="15">
        <f>(C605*EXP(Painel!$E$12-(Painel!$E$19^2)/2+NORMSINV(AleatProd!D604)*Painel!$E$19))</f>
        <v>1001452.4428989079</v>
      </c>
      <c r="E605" s="15">
        <f>(D605*EXP(Painel!$E$12-(Painel!$E$19^2)/2+NORMSINV(AleatProd!E604)*Painel!$E$19))</f>
        <v>994147.31399419648</v>
      </c>
      <c r="F605" s="15">
        <f>(E605*EXP(Painel!$E$12-(Painel!$E$19^2)/2+NORMSINV(AleatProd!F604)*Painel!$E$19))</f>
        <v>978036.73615148442</v>
      </c>
      <c r="G605" s="15">
        <f>(F605*EXP(Painel!$E$12-(Painel!$E$19^2)/2+NORMSINV(AleatProd!G604)*Painel!$E$19))</f>
        <v>976885.98108171369</v>
      </c>
      <c r="H605" s="15">
        <f>(G605*EXP(Painel!$E$12-(Painel!$E$19^2)/2+NORMSINV(AleatProd!H604)*Painel!$E$19))</f>
        <v>986958.1392740024</v>
      </c>
      <c r="I605" s="15">
        <f>(H605*EXP(Painel!$E$12-(Painel!$E$19^2)/2+NORMSINV(AleatProd!I604)*Painel!$E$19))</f>
        <v>977727.79985221731</v>
      </c>
      <c r="J605" s="15">
        <f>(I605*EXP(Painel!$E$12-(Painel!$E$19^2)/2+NORMSINV(AleatProd!J604)*Painel!$E$19))</f>
        <v>978014.10646118992</v>
      </c>
      <c r="K605" s="15">
        <f>(J605*EXP(Painel!$E$12-(Painel!$E$19^2)/2+NORMSINV(AleatProd!K604)*Painel!$E$19))</f>
        <v>976692.18789240136</v>
      </c>
      <c r="L605" s="15">
        <f>(K605*EXP(Painel!$E$12-(Painel!$E$19^2)/2+NORMSINV(AleatProd!L604)*Painel!$E$19))</f>
        <v>969170.64024218253</v>
      </c>
      <c r="M605" s="15">
        <f>(L605*EXP(Painel!$E$12-(Painel!$E$19^2)/2+NORMSINV(AleatProd!M604)*Painel!$E$19))</f>
        <v>989150.60171298566</v>
      </c>
      <c r="N605" s="15">
        <f>(M605*EXP(Painel!$E$12-(Painel!$E$19^2)/2+NORMSINV(AleatProd!N604)*Painel!$E$19))</f>
        <v>986666.04450620664</v>
      </c>
      <c r="O605" s="15">
        <f>(N605*EXP(Painel!$E$12-(Painel!$E$19^2)/2+NORMSINV(AleatProd!O604)*Painel!$E$19))</f>
        <v>996415.02257550322</v>
      </c>
      <c r="P605" s="15">
        <f>(O605*EXP(Painel!$E$12-(Painel!$E$19^2)/2+NORMSINV(AleatProd!P604)*Painel!$E$19))</f>
        <v>991366.43966333836</v>
      </c>
      <c r="Q605" s="15">
        <f>(P605*EXP(Painel!$E$12-(Painel!$E$19^2)/2+NORMSINV(AleatProd!Q604)*Painel!$E$19))</f>
        <v>999968.89003949228</v>
      </c>
      <c r="R605" s="15">
        <f>(Q605*EXP(Painel!$E$12-(Painel!$E$19^2)/2+NORMSINV(AleatProd!R604)*Painel!$E$19))</f>
        <v>979854.68200548633</v>
      </c>
      <c r="S605" s="15">
        <f>(R605*EXP(Painel!$E$12-(Painel!$E$19^2)/2+NORMSINV(AleatProd!S604)*Painel!$E$19))</f>
        <v>988471.95330554829</v>
      </c>
      <c r="T605" s="15">
        <f>(S605*EXP(Painel!$E$12-(Painel!$E$19^2)/2+NORMSINV(AleatProd!T604)*Painel!$E$19))</f>
        <v>971470.77534816985</v>
      </c>
      <c r="U605" s="15">
        <f>(T605*EXP(Painel!$E$12-(Painel!$E$19^2)/2+NORMSINV(AleatProd!U604)*Painel!$E$19))</f>
        <v>980370.59490675631</v>
      </c>
      <c r="V605" s="15">
        <f>(U605*EXP(Painel!$E$12-(Painel!$E$19^2)/2+NORMSINV(AleatProd!V604)*Painel!$E$19))</f>
        <v>973733.79746568343</v>
      </c>
    </row>
    <row r="606" spans="1:22" x14ac:dyDescent="0.25">
      <c r="A606">
        <v>603</v>
      </c>
      <c r="B606" s="2">
        <f>Painel!$B$6</f>
        <v>1000000</v>
      </c>
      <c r="C606" s="15">
        <f>(B606*EXP(Painel!$E$12-(Painel!$E$19^2)/2+NORMSINV(AleatProd!C605)*Painel!$E$19))</f>
        <v>1011384.6479404933</v>
      </c>
      <c r="D606" s="15">
        <f>(C606*EXP(Painel!$E$12-(Painel!$E$19^2)/2+NORMSINV(AleatProd!D605)*Painel!$E$19))</f>
        <v>1010618.0647906369</v>
      </c>
      <c r="E606" s="15">
        <f>(D606*EXP(Painel!$E$12-(Painel!$E$19^2)/2+NORMSINV(AleatProd!E605)*Painel!$E$19))</f>
        <v>1011971.819405659</v>
      </c>
      <c r="F606" s="15">
        <f>(E606*EXP(Painel!$E$12-(Painel!$E$19^2)/2+NORMSINV(AleatProd!F605)*Painel!$E$19))</f>
        <v>1009988.7588049526</v>
      </c>
      <c r="G606" s="15">
        <f>(F606*EXP(Painel!$E$12-(Painel!$E$19^2)/2+NORMSINV(AleatProd!G605)*Painel!$E$19))</f>
        <v>1030023.12190854</v>
      </c>
      <c r="H606" s="15">
        <f>(G606*EXP(Painel!$E$12-(Painel!$E$19^2)/2+NORMSINV(AleatProd!H605)*Painel!$E$19))</f>
        <v>1036074.1658797232</v>
      </c>
      <c r="I606" s="15">
        <f>(H606*EXP(Painel!$E$12-(Painel!$E$19^2)/2+NORMSINV(AleatProd!I605)*Painel!$E$19))</f>
        <v>1042858.1724245021</v>
      </c>
      <c r="J606" s="15">
        <f>(I606*EXP(Painel!$E$12-(Painel!$E$19^2)/2+NORMSINV(AleatProd!J605)*Painel!$E$19))</f>
        <v>1026272.1895481501</v>
      </c>
      <c r="K606" s="15">
        <f>(J606*EXP(Painel!$E$12-(Painel!$E$19^2)/2+NORMSINV(AleatProd!K605)*Painel!$E$19))</f>
        <v>1020767.8192358976</v>
      </c>
      <c r="L606" s="15">
        <f>(K606*EXP(Painel!$E$12-(Painel!$E$19^2)/2+NORMSINV(AleatProd!L605)*Painel!$E$19))</f>
        <v>1020978.6215607715</v>
      </c>
      <c r="M606" s="15">
        <f>(L606*EXP(Painel!$E$12-(Painel!$E$19^2)/2+NORMSINV(AleatProd!M605)*Painel!$E$19))</f>
        <v>1020714.7651888368</v>
      </c>
      <c r="N606" s="15">
        <f>(M606*EXP(Painel!$E$12-(Painel!$E$19^2)/2+NORMSINV(AleatProd!N605)*Painel!$E$19))</f>
        <v>1017959.036434877</v>
      </c>
      <c r="O606" s="15">
        <f>(N606*EXP(Painel!$E$12-(Painel!$E$19^2)/2+NORMSINV(AleatProd!O605)*Painel!$E$19))</f>
        <v>1028421.2950908452</v>
      </c>
      <c r="P606" s="15">
        <f>(O606*EXP(Painel!$E$12-(Painel!$E$19^2)/2+NORMSINV(AleatProd!P605)*Painel!$E$19))</f>
        <v>1027058.2658595789</v>
      </c>
      <c r="Q606" s="15">
        <f>(P606*EXP(Painel!$E$12-(Painel!$E$19^2)/2+NORMSINV(AleatProd!Q605)*Painel!$E$19))</f>
        <v>1019372.7534395939</v>
      </c>
      <c r="R606" s="15">
        <f>(Q606*EXP(Painel!$E$12-(Painel!$E$19^2)/2+NORMSINV(AleatProd!R605)*Painel!$E$19))</f>
        <v>1015375.9887941158</v>
      </c>
      <c r="S606" s="15">
        <f>(R606*EXP(Painel!$E$12-(Painel!$E$19^2)/2+NORMSINV(AleatProd!S605)*Painel!$E$19))</f>
        <v>1017841.1726822873</v>
      </c>
      <c r="T606" s="15">
        <f>(S606*EXP(Painel!$E$12-(Painel!$E$19^2)/2+NORMSINV(AleatProd!T605)*Painel!$E$19))</f>
        <v>1012483.0510505517</v>
      </c>
      <c r="U606" s="15">
        <f>(T606*EXP(Painel!$E$12-(Painel!$E$19^2)/2+NORMSINV(AleatProd!U605)*Painel!$E$19))</f>
        <v>1006135.9912728219</v>
      </c>
      <c r="V606" s="15">
        <f>(U606*EXP(Painel!$E$12-(Painel!$E$19^2)/2+NORMSINV(AleatProd!V605)*Painel!$E$19))</f>
        <v>996025.70015709172</v>
      </c>
    </row>
    <row r="607" spans="1:22" x14ac:dyDescent="0.25">
      <c r="A607">
        <v>604</v>
      </c>
      <c r="B607" s="2">
        <f>Painel!$B$6</f>
        <v>1000000</v>
      </c>
      <c r="C607" s="15">
        <f>(B607*EXP(Painel!$E$12-(Painel!$E$19^2)/2+NORMSINV(AleatProd!C606)*Painel!$E$19))</f>
        <v>984964.86130279733</v>
      </c>
      <c r="D607" s="15">
        <f>(C607*EXP(Painel!$E$12-(Painel!$E$19^2)/2+NORMSINV(AleatProd!D606)*Painel!$E$19))</f>
        <v>997238.02076822391</v>
      </c>
      <c r="E607" s="15">
        <f>(D607*EXP(Painel!$E$12-(Painel!$E$19^2)/2+NORMSINV(AleatProd!E606)*Painel!$E$19))</f>
        <v>980709.46584898315</v>
      </c>
      <c r="F607" s="15">
        <f>(E607*EXP(Painel!$E$12-(Painel!$E$19^2)/2+NORMSINV(AleatProd!F606)*Painel!$E$19))</f>
        <v>995513.41744846036</v>
      </c>
      <c r="G607" s="15">
        <f>(F607*EXP(Painel!$E$12-(Painel!$E$19^2)/2+NORMSINV(AleatProd!G606)*Painel!$E$19))</f>
        <v>985239.99148937268</v>
      </c>
      <c r="H607" s="15">
        <f>(G607*EXP(Painel!$E$12-(Painel!$E$19^2)/2+NORMSINV(AleatProd!H606)*Painel!$E$19))</f>
        <v>997845.73987059528</v>
      </c>
      <c r="I607" s="15">
        <f>(H607*EXP(Painel!$E$12-(Painel!$E$19^2)/2+NORMSINV(AleatProd!I606)*Painel!$E$19))</f>
        <v>997662.10713529377</v>
      </c>
      <c r="J607" s="15">
        <f>(I607*EXP(Painel!$E$12-(Painel!$E$19^2)/2+NORMSINV(AleatProd!J606)*Painel!$E$19))</f>
        <v>995203.32630244642</v>
      </c>
      <c r="K607" s="15">
        <f>(J607*EXP(Painel!$E$12-(Painel!$E$19^2)/2+NORMSINV(AleatProd!K606)*Painel!$E$19))</f>
        <v>1002971.7827240683</v>
      </c>
      <c r="L607" s="15">
        <f>(K607*EXP(Painel!$E$12-(Painel!$E$19^2)/2+NORMSINV(AleatProd!L606)*Painel!$E$19))</f>
        <v>1003489.2472344026</v>
      </c>
      <c r="M607" s="15">
        <f>(L607*EXP(Painel!$E$12-(Painel!$E$19^2)/2+NORMSINV(AleatProd!M606)*Painel!$E$19))</f>
        <v>1010276.2288631001</v>
      </c>
      <c r="N607" s="15">
        <f>(M607*EXP(Painel!$E$12-(Painel!$E$19^2)/2+NORMSINV(AleatProd!N606)*Painel!$E$19))</f>
        <v>989094.96496556292</v>
      </c>
      <c r="O607" s="15">
        <f>(N607*EXP(Painel!$E$12-(Painel!$E$19^2)/2+NORMSINV(AleatProd!O606)*Painel!$E$19))</f>
        <v>975273.28636222647</v>
      </c>
      <c r="P607" s="15">
        <f>(O607*EXP(Painel!$E$12-(Painel!$E$19^2)/2+NORMSINV(AleatProd!P606)*Painel!$E$19))</f>
        <v>971847.13390783616</v>
      </c>
      <c r="Q607" s="15">
        <f>(P607*EXP(Painel!$E$12-(Painel!$E$19^2)/2+NORMSINV(AleatProd!Q606)*Painel!$E$19))</f>
        <v>990793.23934815824</v>
      </c>
      <c r="R607" s="15">
        <f>(Q607*EXP(Painel!$E$12-(Painel!$E$19^2)/2+NORMSINV(AleatProd!R606)*Painel!$E$19))</f>
        <v>1009631.1609498843</v>
      </c>
      <c r="S607" s="15">
        <f>(R607*EXP(Painel!$E$12-(Painel!$E$19^2)/2+NORMSINV(AleatProd!S606)*Painel!$E$19))</f>
        <v>988662.6069032473</v>
      </c>
      <c r="T607" s="15">
        <f>(S607*EXP(Painel!$E$12-(Painel!$E$19^2)/2+NORMSINV(AleatProd!T606)*Painel!$E$19))</f>
        <v>972529.03547715233</v>
      </c>
      <c r="U607" s="15">
        <f>(T607*EXP(Painel!$E$12-(Painel!$E$19^2)/2+NORMSINV(AleatProd!U606)*Painel!$E$19))</f>
        <v>991068.16046423255</v>
      </c>
      <c r="V607" s="15">
        <f>(U607*EXP(Painel!$E$12-(Painel!$E$19^2)/2+NORMSINV(AleatProd!V606)*Painel!$E$19))</f>
        <v>990280.24755936186</v>
      </c>
    </row>
    <row r="608" spans="1:22" x14ac:dyDescent="0.25">
      <c r="A608">
        <v>605</v>
      </c>
      <c r="B608" s="2">
        <f>Painel!$B$6</f>
        <v>1000000</v>
      </c>
      <c r="C608" s="15">
        <f>(B608*EXP(Painel!$E$12-(Painel!$E$19^2)/2+NORMSINV(AleatProd!C607)*Painel!$E$19))</f>
        <v>1008229.4837835768</v>
      </c>
      <c r="D608" s="15">
        <f>(C608*EXP(Painel!$E$12-(Painel!$E$19^2)/2+NORMSINV(AleatProd!D607)*Painel!$E$19))</f>
        <v>1004939.2317185793</v>
      </c>
      <c r="E608" s="15">
        <f>(D608*EXP(Painel!$E$12-(Painel!$E$19^2)/2+NORMSINV(AleatProd!E607)*Painel!$E$19))</f>
        <v>996338.86153256393</v>
      </c>
      <c r="F608" s="15">
        <f>(E608*EXP(Painel!$E$12-(Painel!$E$19^2)/2+NORMSINV(AleatProd!F607)*Painel!$E$19))</f>
        <v>997909.49154763343</v>
      </c>
      <c r="G608" s="15">
        <f>(F608*EXP(Painel!$E$12-(Painel!$E$19^2)/2+NORMSINV(AleatProd!G607)*Painel!$E$19))</f>
        <v>986732.62533863354</v>
      </c>
      <c r="H608" s="15">
        <f>(G608*EXP(Painel!$E$12-(Painel!$E$19^2)/2+NORMSINV(AleatProd!H607)*Painel!$E$19))</f>
        <v>999015.41581347398</v>
      </c>
      <c r="I608" s="15">
        <f>(H608*EXP(Painel!$E$12-(Painel!$E$19^2)/2+NORMSINV(AleatProd!I607)*Painel!$E$19))</f>
        <v>1012866.5479808955</v>
      </c>
      <c r="J608" s="15">
        <f>(I608*EXP(Painel!$E$12-(Painel!$E$19^2)/2+NORMSINV(AleatProd!J607)*Painel!$E$19))</f>
        <v>1013080.9973521821</v>
      </c>
      <c r="K608" s="15">
        <f>(J608*EXP(Painel!$E$12-(Painel!$E$19^2)/2+NORMSINV(AleatProd!K607)*Painel!$E$19))</f>
        <v>1019594.013886449</v>
      </c>
      <c r="L608" s="15">
        <f>(K608*EXP(Painel!$E$12-(Painel!$E$19^2)/2+NORMSINV(AleatProd!L607)*Painel!$E$19))</f>
        <v>1029327.0267685673</v>
      </c>
      <c r="M608" s="15">
        <f>(L608*EXP(Painel!$E$12-(Painel!$E$19^2)/2+NORMSINV(AleatProd!M607)*Painel!$E$19))</f>
        <v>1016774.9833094584</v>
      </c>
      <c r="N608" s="15">
        <f>(M608*EXP(Painel!$E$12-(Painel!$E$19^2)/2+NORMSINV(AleatProd!N607)*Painel!$E$19))</f>
        <v>1005372.9653186629</v>
      </c>
      <c r="O608" s="15">
        <f>(N608*EXP(Painel!$E$12-(Painel!$E$19^2)/2+NORMSINV(AleatProd!O607)*Painel!$E$19))</f>
        <v>1001339.5933200412</v>
      </c>
      <c r="P608" s="15">
        <f>(O608*EXP(Painel!$E$12-(Painel!$E$19^2)/2+NORMSINV(AleatProd!P607)*Painel!$E$19))</f>
        <v>999238.82691900269</v>
      </c>
      <c r="Q608" s="15">
        <f>(P608*EXP(Painel!$E$12-(Painel!$E$19^2)/2+NORMSINV(AleatProd!Q607)*Painel!$E$19))</f>
        <v>1004749.5774078229</v>
      </c>
      <c r="R608" s="15">
        <f>(Q608*EXP(Painel!$E$12-(Painel!$E$19^2)/2+NORMSINV(AleatProd!R607)*Painel!$E$19))</f>
        <v>1019458.5506269663</v>
      </c>
      <c r="S608" s="15">
        <f>(R608*EXP(Painel!$E$12-(Painel!$E$19^2)/2+NORMSINV(AleatProd!S607)*Painel!$E$19))</f>
        <v>1015590.4677813535</v>
      </c>
      <c r="T608" s="15">
        <f>(S608*EXP(Painel!$E$12-(Painel!$E$19^2)/2+NORMSINV(AleatProd!T607)*Painel!$E$19))</f>
        <v>1003883.5480628106</v>
      </c>
      <c r="U608" s="15">
        <f>(T608*EXP(Painel!$E$12-(Painel!$E$19^2)/2+NORMSINV(AleatProd!U607)*Painel!$E$19))</f>
        <v>1021043.5214734838</v>
      </c>
      <c r="V608" s="15">
        <f>(U608*EXP(Painel!$E$12-(Painel!$E$19^2)/2+NORMSINV(AleatProd!V607)*Painel!$E$19))</f>
        <v>1005654.1414341496</v>
      </c>
    </row>
    <row r="609" spans="1:22" x14ac:dyDescent="0.25">
      <c r="A609">
        <v>606</v>
      </c>
      <c r="B609" s="2">
        <f>Painel!$B$6</f>
        <v>1000000</v>
      </c>
      <c r="C609" s="15">
        <f>(B609*EXP(Painel!$E$12-(Painel!$E$19^2)/2+NORMSINV(AleatProd!C608)*Painel!$E$19))</f>
        <v>990443.02961907536</v>
      </c>
      <c r="D609" s="15">
        <f>(C609*EXP(Painel!$E$12-(Painel!$E$19^2)/2+NORMSINV(AleatProd!D608)*Painel!$E$19))</f>
        <v>985686.43223766447</v>
      </c>
      <c r="E609" s="15">
        <f>(D609*EXP(Painel!$E$12-(Painel!$E$19^2)/2+NORMSINV(AleatProd!E608)*Painel!$E$19))</f>
        <v>982689.92337290361</v>
      </c>
      <c r="F609" s="15">
        <f>(E609*EXP(Painel!$E$12-(Painel!$E$19^2)/2+NORMSINV(AleatProd!F608)*Painel!$E$19))</f>
        <v>976905.50159588712</v>
      </c>
      <c r="G609" s="15">
        <f>(F609*EXP(Painel!$E$12-(Painel!$E$19^2)/2+NORMSINV(AleatProd!G608)*Painel!$E$19))</f>
        <v>978980.00697972241</v>
      </c>
      <c r="H609" s="15">
        <f>(G609*EXP(Painel!$E$12-(Painel!$E$19^2)/2+NORMSINV(AleatProd!H608)*Painel!$E$19))</f>
        <v>994339.62163820281</v>
      </c>
      <c r="I609" s="15">
        <f>(H609*EXP(Painel!$E$12-(Painel!$E$19^2)/2+NORMSINV(AleatProd!I608)*Painel!$E$19))</f>
        <v>993544.78203913476</v>
      </c>
      <c r="J609" s="15">
        <f>(I609*EXP(Painel!$E$12-(Painel!$E$19^2)/2+NORMSINV(AleatProd!J608)*Painel!$E$19))</f>
        <v>986333.09117841313</v>
      </c>
      <c r="K609" s="15">
        <f>(J609*EXP(Painel!$E$12-(Painel!$E$19^2)/2+NORMSINV(AleatProd!K608)*Painel!$E$19))</f>
        <v>973950.43299463624</v>
      </c>
      <c r="L609" s="15">
        <f>(K609*EXP(Painel!$E$12-(Painel!$E$19^2)/2+NORMSINV(AleatProd!L608)*Painel!$E$19))</f>
        <v>969350.22619661398</v>
      </c>
      <c r="M609" s="15">
        <f>(L609*EXP(Painel!$E$12-(Painel!$E$19^2)/2+NORMSINV(AleatProd!M608)*Painel!$E$19))</f>
        <v>986293.98519349482</v>
      </c>
      <c r="N609" s="15">
        <f>(M609*EXP(Painel!$E$12-(Painel!$E$19^2)/2+NORMSINV(AleatProd!N608)*Painel!$E$19))</f>
        <v>977376.23456145707</v>
      </c>
      <c r="O609" s="15">
        <f>(N609*EXP(Painel!$E$12-(Painel!$E$19^2)/2+NORMSINV(AleatProd!O608)*Painel!$E$19))</f>
        <v>980206.94514926232</v>
      </c>
      <c r="P609" s="15">
        <f>(O609*EXP(Painel!$E$12-(Painel!$E$19^2)/2+NORMSINV(AleatProd!P608)*Painel!$E$19))</f>
        <v>973185.84880278702</v>
      </c>
      <c r="Q609" s="15">
        <f>(P609*EXP(Painel!$E$12-(Painel!$E$19^2)/2+NORMSINV(AleatProd!Q608)*Painel!$E$19))</f>
        <v>974371.26759741199</v>
      </c>
      <c r="R609" s="15">
        <f>(Q609*EXP(Painel!$E$12-(Painel!$E$19^2)/2+NORMSINV(AleatProd!R608)*Painel!$E$19))</f>
        <v>962593.62664373207</v>
      </c>
      <c r="S609" s="15">
        <f>(R609*EXP(Painel!$E$12-(Painel!$E$19^2)/2+NORMSINV(AleatProd!S608)*Painel!$E$19))</f>
        <v>959407.62338221411</v>
      </c>
      <c r="T609" s="15">
        <f>(S609*EXP(Painel!$E$12-(Painel!$E$19^2)/2+NORMSINV(AleatProd!T608)*Painel!$E$19))</f>
        <v>980020.84453876596</v>
      </c>
      <c r="U609" s="15">
        <f>(T609*EXP(Painel!$E$12-(Painel!$E$19^2)/2+NORMSINV(AleatProd!U608)*Painel!$E$19))</f>
        <v>975664.96865606622</v>
      </c>
      <c r="V609" s="15">
        <f>(U609*EXP(Painel!$E$12-(Painel!$E$19^2)/2+NORMSINV(AleatProd!V608)*Painel!$E$19))</f>
        <v>977954.87146713375</v>
      </c>
    </row>
    <row r="610" spans="1:22" x14ac:dyDescent="0.25">
      <c r="A610">
        <v>607</v>
      </c>
      <c r="B610" s="2">
        <f>Painel!$B$6</f>
        <v>1000000</v>
      </c>
      <c r="C610" s="15">
        <f>(B610*EXP(Painel!$E$12-(Painel!$E$19^2)/2+NORMSINV(AleatProd!C609)*Painel!$E$19))</f>
        <v>996355.15857707663</v>
      </c>
      <c r="D610" s="15">
        <f>(C610*EXP(Painel!$E$12-(Painel!$E$19^2)/2+NORMSINV(AleatProd!D609)*Painel!$E$19))</f>
        <v>985152.66112763516</v>
      </c>
      <c r="E610" s="15">
        <f>(D610*EXP(Painel!$E$12-(Painel!$E$19^2)/2+NORMSINV(AleatProd!E609)*Painel!$E$19))</f>
        <v>996011.96363106009</v>
      </c>
      <c r="F610" s="15">
        <f>(E610*EXP(Painel!$E$12-(Painel!$E$19^2)/2+NORMSINV(AleatProd!F609)*Painel!$E$19))</f>
        <v>992981.49543473858</v>
      </c>
      <c r="G610" s="15">
        <f>(F610*EXP(Painel!$E$12-(Painel!$E$19^2)/2+NORMSINV(AleatProd!G609)*Painel!$E$19))</f>
        <v>973162.64539758384</v>
      </c>
      <c r="H610" s="15">
        <f>(G610*EXP(Painel!$E$12-(Painel!$E$19^2)/2+NORMSINV(AleatProd!H609)*Painel!$E$19))</f>
        <v>980939.21100468736</v>
      </c>
      <c r="I610" s="15">
        <f>(H610*EXP(Painel!$E$12-(Painel!$E$19^2)/2+NORMSINV(AleatProd!I609)*Painel!$E$19))</f>
        <v>974379.22560354182</v>
      </c>
      <c r="J610" s="15">
        <f>(I610*EXP(Painel!$E$12-(Painel!$E$19^2)/2+NORMSINV(AleatProd!J609)*Painel!$E$19))</f>
        <v>979296.14986926154</v>
      </c>
      <c r="K610" s="15">
        <f>(J610*EXP(Painel!$E$12-(Painel!$E$19^2)/2+NORMSINV(AleatProd!K609)*Painel!$E$19))</f>
        <v>986487.61866002448</v>
      </c>
      <c r="L610" s="15">
        <f>(K610*EXP(Painel!$E$12-(Painel!$E$19^2)/2+NORMSINV(AleatProd!L609)*Painel!$E$19))</f>
        <v>983544.08381913381</v>
      </c>
      <c r="M610" s="15">
        <f>(L610*EXP(Painel!$E$12-(Painel!$E$19^2)/2+NORMSINV(AleatProd!M609)*Painel!$E$19))</f>
        <v>976042.3666405871</v>
      </c>
      <c r="N610" s="15">
        <f>(M610*EXP(Painel!$E$12-(Painel!$E$19^2)/2+NORMSINV(AleatProd!N609)*Painel!$E$19))</f>
        <v>979686.37149185408</v>
      </c>
      <c r="O610" s="15">
        <f>(N610*EXP(Painel!$E$12-(Painel!$E$19^2)/2+NORMSINV(AleatProd!O609)*Painel!$E$19))</f>
        <v>991802.8552620908</v>
      </c>
      <c r="P610" s="15">
        <f>(O610*EXP(Painel!$E$12-(Painel!$E$19^2)/2+NORMSINV(AleatProd!P609)*Painel!$E$19))</f>
        <v>992422.93554113968</v>
      </c>
      <c r="Q610" s="15">
        <f>(P610*EXP(Painel!$E$12-(Painel!$E$19^2)/2+NORMSINV(AleatProd!Q609)*Painel!$E$19))</f>
        <v>996081.4720653923</v>
      </c>
      <c r="R610" s="15">
        <f>(Q610*EXP(Painel!$E$12-(Painel!$E$19^2)/2+NORMSINV(AleatProd!R609)*Painel!$E$19))</f>
        <v>1001433.2141514939</v>
      </c>
      <c r="S610" s="15">
        <f>(R610*EXP(Painel!$E$12-(Painel!$E$19^2)/2+NORMSINV(AleatProd!S609)*Painel!$E$19))</f>
        <v>994773.10544225399</v>
      </c>
      <c r="T610" s="15">
        <f>(S610*EXP(Painel!$E$12-(Painel!$E$19^2)/2+NORMSINV(AleatProd!T609)*Painel!$E$19))</f>
        <v>1004465.697997989</v>
      </c>
      <c r="U610" s="15">
        <f>(T610*EXP(Painel!$E$12-(Painel!$E$19^2)/2+NORMSINV(AleatProd!U609)*Painel!$E$19))</f>
        <v>1005307.5340516778</v>
      </c>
      <c r="V610" s="15">
        <f>(U610*EXP(Painel!$E$12-(Painel!$E$19^2)/2+NORMSINV(AleatProd!V609)*Painel!$E$19))</f>
        <v>1018247.4052909848</v>
      </c>
    </row>
    <row r="611" spans="1:22" x14ac:dyDescent="0.25">
      <c r="A611">
        <v>608</v>
      </c>
      <c r="B611" s="2">
        <f>Painel!$B$6</f>
        <v>1000000</v>
      </c>
      <c r="C611" s="15">
        <f>(B611*EXP(Painel!$E$12-(Painel!$E$19^2)/2+NORMSINV(AleatProd!C610)*Painel!$E$19))</f>
        <v>1009822.8698612159</v>
      </c>
      <c r="D611" s="15">
        <f>(C611*EXP(Painel!$E$12-(Painel!$E$19^2)/2+NORMSINV(AleatProd!D610)*Painel!$E$19))</f>
        <v>1029044.815406204</v>
      </c>
      <c r="E611" s="15">
        <f>(D611*EXP(Painel!$E$12-(Painel!$E$19^2)/2+NORMSINV(AleatProd!E610)*Painel!$E$19))</f>
        <v>1009668.0327393704</v>
      </c>
      <c r="F611" s="15">
        <f>(E611*EXP(Painel!$E$12-(Painel!$E$19^2)/2+NORMSINV(AleatProd!F610)*Painel!$E$19))</f>
        <v>1017728.4311307829</v>
      </c>
      <c r="G611" s="15">
        <f>(F611*EXP(Painel!$E$12-(Painel!$E$19^2)/2+NORMSINV(AleatProd!G610)*Painel!$E$19))</f>
        <v>1009530.5011872223</v>
      </c>
      <c r="H611" s="15">
        <f>(G611*EXP(Painel!$E$12-(Painel!$E$19^2)/2+NORMSINV(AleatProd!H610)*Painel!$E$19))</f>
        <v>1013048.3207145181</v>
      </c>
      <c r="I611" s="15">
        <f>(H611*EXP(Painel!$E$12-(Painel!$E$19^2)/2+NORMSINV(AleatProd!I610)*Painel!$E$19))</f>
        <v>1034268.6251629674</v>
      </c>
      <c r="J611" s="15">
        <f>(I611*EXP(Painel!$E$12-(Painel!$E$19^2)/2+NORMSINV(AleatProd!J610)*Painel!$E$19))</f>
        <v>1027331.5214907492</v>
      </c>
      <c r="K611" s="15">
        <f>(J611*EXP(Painel!$E$12-(Painel!$E$19^2)/2+NORMSINV(AleatProd!K610)*Painel!$E$19))</f>
        <v>1033899.7709742376</v>
      </c>
      <c r="L611" s="15">
        <f>(K611*EXP(Painel!$E$12-(Painel!$E$19^2)/2+NORMSINV(AleatProd!L610)*Painel!$E$19))</f>
        <v>1035963.961396548</v>
      </c>
      <c r="M611" s="15">
        <f>(L611*EXP(Painel!$E$12-(Painel!$E$19^2)/2+NORMSINV(AleatProd!M610)*Painel!$E$19))</f>
        <v>1045601.4047042262</v>
      </c>
      <c r="N611" s="15">
        <f>(M611*EXP(Painel!$E$12-(Painel!$E$19^2)/2+NORMSINV(AleatProd!N610)*Painel!$E$19))</f>
        <v>1063955.1934564591</v>
      </c>
      <c r="O611" s="15">
        <f>(N611*EXP(Painel!$E$12-(Painel!$E$19^2)/2+NORMSINV(AleatProd!O610)*Painel!$E$19))</f>
        <v>1062364.3283539778</v>
      </c>
      <c r="P611" s="15">
        <f>(O611*EXP(Painel!$E$12-(Painel!$E$19^2)/2+NORMSINV(AleatProd!P610)*Painel!$E$19))</f>
        <v>1061224.9799772794</v>
      </c>
      <c r="Q611" s="15">
        <f>(P611*EXP(Painel!$E$12-(Painel!$E$19^2)/2+NORMSINV(AleatProd!Q610)*Painel!$E$19))</f>
        <v>1066407.1875002729</v>
      </c>
      <c r="R611" s="15">
        <f>(Q611*EXP(Painel!$E$12-(Painel!$E$19^2)/2+NORMSINV(AleatProd!R610)*Painel!$E$19))</f>
        <v>1072956.454398745</v>
      </c>
      <c r="S611" s="15">
        <f>(R611*EXP(Painel!$E$12-(Painel!$E$19^2)/2+NORMSINV(AleatProd!S610)*Painel!$E$19))</f>
        <v>1086840.9428732079</v>
      </c>
      <c r="T611" s="15">
        <f>(S611*EXP(Painel!$E$12-(Painel!$E$19^2)/2+NORMSINV(AleatProd!T610)*Painel!$E$19))</f>
        <v>1105214.2676192394</v>
      </c>
      <c r="U611" s="15">
        <f>(T611*EXP(Painel!$E$12-(Painel!$E$19^2)/2+NORMSINV(AleatProd!U610)*Painel!$E$19))</f>
        <v>1115726.36193467</v>
      </c>
      <c r="V611" s="15">
        <f>(U611*EXP(Painel!$E$12-(Painel!$E$19^2)/2+NORMSINV(AleatProd!V610)*Painel!$E$19))</f>
        <v>1134091.8332301457</v>
      </c>
    </row>
    <row r="612" spans="1:22" x14ac:dyDescent="0.25">
      <c r="A612">
        <v>609</v>
      </c>
      <c r="B612" s="2">
        <f>Painel!$B$6</f>
        <v>1000000</v>
      </c>
      <c r="C612" s="15">
        <f>(B612*EXP(Painel!$E$12-(Painel!$E$19^2)/2+NORMSINV(AleatProd!C611)*Painel!$E$19))</f>
        <v>1001411.1047761802</v>
      </c>
      <c r="D612" s="15">
        <f>(C612*EXP(Painel!$E$12-(Painel!$E$19^2)/2+NORMSINV(AleatProd!D611)*Painel!$E$19))</f>
        <v>996990.07356364431</v>
      </c>
      <c r="E612" s="15">
        <f>(D612*EXP(Painel!$E$12-(Painel!$E$19^2)/2+NORMSINV(AleatProd!E611)*Painel!$E$19))</f>
        <v>1017610.5678027933</v>
      </c>
      <c r="F612" s="15">
        <f>(E612*EXP(Painel!$E$12-(Painel!$E$19^2)/2+NORMSINV(AleatProd!F611)*Painel!$E$19))</f>
        <v>1033923.1982463573</v>
      </c>
      <c r="G612" s="15">
        <f>(F612*EXP(Painel!$E$12-(Painel!$E$19^2)/2+NORMSINV(AleatProd!G611)*Painel!$E$19))</f>
        <v>1037142.468372599</v>
      </c>
      <c r="H612" s="15">
        <f>(G612*EXP(Painel!$E$12-(Painel!$E$19^2)/2+NORMSINV(AleatProd!H611)*Painel!$E$19))</f>
        <v>1063626.7066166776</v>
      </c>
      <c r="I612" s="15">
        <f>(H612*EXP(Painel!$E$12-(Painel!$E$19^2)/2+NORMSINV(AleatProd!I611)*Painel!$E$19))</f>
        <v>1057565.6867260484</v>
      </c>
      <c r="J612" s="15">
        <f>(I612*EXP(Painel!$E$12-(Painel!$E$19^2)/2+NORMSINV(AleatProd!J611)*Painel!$E$19))</f>
        <v>1060428.9641379325</v>
      </c>
      <c r="K612" s="15">
        <f>(J612*EXP(Painel!$E$12-(Painel!$E$19^2)/2+NORMSINV(AleatProd!K611)*Painel!$E$19))</f>
        <v>1062458.1992674191</v>
      </c>
      <c r="L612" s="15">
        <f>(K612*EXP(Painel!$E$12-(Painel!$E$19^2)/2+NORMSINV(AleatProd!L611)*Painel!$E$19))</f>
        <v>1067329.2131753294</v>
      </c>
      <c r="M612" s="15">
        <f>(L612*EXP(Painel!$E$12-(Painel!$E$19^2)/2+NORMSINV(AleatProd!M611)*Painel!$E$19))</f>
        <v>1075077.9858079709</v>
      </c>
      <c r="N612" s="15">
        <f>(M612*EXP(Painel!$E$12-(Painel!$E$19^2)/2+NORMSINV(AleatProd!N611)*Painel!$E$19))</f>
        <v>1071983.7452532959</v>
      </c>
      <c r="O612" s="15">
        <f>(N612*EXP(Painel!$E$12-(Painel!$E$19^2)/2+NORMSINV(AleatProd!O611)*Painel!$E$19))</f>
        <v>1067562.9046092776</v>
      </c>
      <c r="P612" s="15">
        <f>(O612*EXP(Painel!$E$12-(Painel!$E$19^2)/2+NORMSINV(AleatProd!P611)*Painel!$E$19))</f>
        <v>1067846.3709088317</v>
      </c>
      <c r="Q612" s="15">
        <f>(P612*EXP(Painel!$E$12-(Painel!$E$19^2)/2+NORMSINV(AleatProd!Q611)*Painel!$E$19))</f>
        <v>1061033.2489255066</v>
      </c>
      <c r="R612" s="15">
        <f>(Q612*EXP(Painel!$E$12-(Painel!$E$19^2)/2+NORMSINV(AleatProd!R611)*Painel!$E$19))</f>
        <v>1054997.6927366038</v>
      </c>
      <c r="S612" s="15">
        <f>(R612*EXP(Painel!$E$12-(Painel!$E$19^2)/2+NORMSINV(AleatProd!S611)*Painel!$E$19))</f>
        <v>1045811.2511970713</v>
      </c>
      <c r="T612" s="15">
        <f>(S612*EXP(Painel!$E$12-(Painel!$E$19^2)/2+NORMSINV(AleatProd!T611)*Painel!$E$19))</f>
        <v>1055028.8424635532</v>
      </c>
      <c r="U612" s="15">
        <f>(T612*EXP(Painel!$E$12-(Painel!$E$19^2)/2+NORMSINV(AleatProd!U611)*Painel!$E$19))</f>
        <v>1057161.6012471584</v>
      </c>
      <c r="V612" s="15">
        <f>(U612*EXP(Painel!$E$12-(Painel!$E$19^2)/2+NORMSINV(AleatProd!V611)*Painel!$E$19))</f>
        <v>1066067.8812390552</v>
      </c>
    </row>
    <row r="613" spans="1:22" x14ac:dyDescent="0.25">
      <c r="A613">
        <v>610</v>
      </c>
      <c r="B613" s="2">
        <f>Painel!$B$6</f>
        <v>1000000</v>
      </c>
      <c r="C613" s="15">
        <f>(B613*EXP(Painel!$E$12-(Painel!$E$19^2)/2+NORMSINV(AleatProd!C612)*Painel!$E$19))</f>
        <v>1010457.5232907624</v>
      </c>
      <c r="D613" s="15">
        <f>(C613*EXP(Painel!$E$12-(Painel!$E$19^2)/2+NORMSINV(AleatProd!D612)*Painel!$E$19))</f>
        <v>1007103.8521292062</v>
      </c>
      <c r="E613" s="15">
        <f>(D613*EXP(Painel!$E$12-(Painel!$E$19^2)/2+NORMSINV(AleatProd!E612)*Painel!$E$19))</f>
        <v>1011611.6913350673</v>
      </c>
      <c r="F613" s="15">
        <f>(E613*EXP(Painel!$E$12-(Painel!$E$19^2)/2+NORMSINV(AleatProd!F612)*Painel!$E$19))</f>
        <v>1013780.043669192</v>
      </c>
      <c r="G613" s="15">
        <f>(F613*EXP(Painel!$E$12-(Painel!$E$19^2)/2+NORMSINV(AleatProd!G612)*Painel!$E$19))</f>
        <v>1021057.9503441182</v>
      </c>
      <c r="H613" s="15">
        <f>(G613*EXP(Painel!$E$12-(Painel!$E$19^2)/2+NORMSINV(AleatProd!H612)*Painel!$E$19))</f>
        <v>1014480.9025790254</v>
      </c>
      <c r="I613" s="15">
        <f>(H613*EXP(Painel!$E$12-(Painel!$E$19^2)/2+NORMSINV(AleatProd!I612)*Painel!$E$19))</f>
        <v>1024547.0854769602</v>
      </c>
      <c r="J613" s="15">
        <f>(I613*EXP(Painel!$E$12-(Painel!$E$19^2)/2+NORMSINV(AleatProd!J612)*Painel!$E$19))</f>
        <v>1013016.2431132346</v>
      </c>
      <c r="K613" s="15">
        <f>(J613*EXP(Painel!$E$12-(Painel!$E$19^2)/2+NORMSINV(AleatProd!K612)*Painel!$E$19))</f>
        <v>1009743.7267137631</v>
      </c>
      <c r="L613" s="15">
        <f>(K613*EXP(Painel!$E$12-(Painel!$E$19^2)/2+NORMSINV(AleatProd!L612)*Painel!$E$19))</f>
        <v>1010817.7933242322</v>
      </c>
      <c r="M613" s="15">
        <f>(L613*EXP(Painel!$E$12-(Painel!$E$19^2)/2+NORMSINV(AleatProd!M612)*Painel!$E$19))</f>
        <v>1009627.8101190076</v>
      </c>
      <c r="N613" s="15">
        <f>(M613*EXP(Painel!$E$12-(Painel!$E$19^2)/2+NORMSINV(AleatProd!N612)*Painel!$E$19))</f>
        <v>1017526.0023906714</v>
      </c>
      <c r="O613" s="15">
        <f>(N613*EXP(Painel!$E$12-(Painel!$E$19^2)/2+NORMSINV(AleatProd!O612)*Painel!$E$19))</f>
        <v>1008984.1915063248</v>
      </c>
      <c r="P613" s="15">
        <f>(O613*EXP(Painel!$E$12-(Painel!$E$19^2)/2+NORMSINV(AleatProd!P612)*Painel!$E$19))</f>
        <v>1010537.3316909623</v>
      </c>
      <c r="Q613" s="15">
        <f>(P613*EXP(Painel!$E$12-(Painel!$E$19^2)/2+NORMSINV(AleatProd!Q612)*Painel!$E$19))</f>
        <v>1005477.4621297718</v>
      </c>
      <c r="R613" s="15">
        <f>(Q613*EXP(Painel!$E$12-(Painel!$E$19^2)/2+NORMSINV(AleatProd!R612)*Painel!$E$19))</f>
        <v>1009584.8567838609</v>
      </c>
      <c r="S613" s="15">
        <f>(R613*EXP(Painel!$E$12-(Painel!$E$19^2)/2+NORMSINV(AleatProd!S612)*Painel!$E$19))</f>
        <v>992622.17360175774</v>
      </c>
      <c r="T613" s="15">
        <f>(S613*EXP(Painel!$E$12-(Painel!$E$19^2)/2+NORMSINV(AleatProd!T612)*Painel!$E$19))</f>
        <v>983569.25657377602</v>
      </c>
      <c r="U613" s="15">
        <f>(T613*EXP(Painel!$E$12-(Painel!$E$19^2)/2+NORMSINV(AleatProd!U612)*Painel!$E$19))</f>
        <v>971435.27114439791</v>
      </c>
      <c r="V613" s="15">
        <f>(U613*EXP(Painel!$E$12-(Painel!$E$19^2)/2+NORMSINV(AleatProd!V612)*Painel!$E$19))</f>
        <v>980443.80636907683</v>
      </c>
    </row>
    <row r="614" spans="1:22" x14ac:dyDescent="0.25">
      <c r="A614">
        <v>611</v>
      </c>
      <c r="B614" s="2">
        <f>Painel!$B$6</f>
        <v>1000000</v>
      </c>
      <c r="C614" s="15">
        <f>(B614*EXP(Painel!$E$12-(Painel!$E$19^2)/2+NORMSINV(AleatProd!C613)*Painel!$E$19))</f>
        <v>1003484.5211891208</v>
      </c>
      <c r="D614" s="15">
        <f>(C614*EXP(Painel!$E$12-(Painel!$E$19^2)/2+NORMSINV(AleatProd!D613)*Painel!$E$19))</f>
        <v>1013134.2803001357</v>
      </c>
      <c r="E614" s="15">
        <f>(D614*EXP(Painel!$E$12-(Painel!$E$19^2)/2+NORMSINV(AleatProd!E613)*Painel!$E$19))</f>
        <v>1005125.1205358064</v>
      </c>
      <c r="F614" s="15">
        <f>(E614*EXP(Painel!$E$12-(Painel!$E$19^2)/2+NORMSINV(AleatProd!F613)*Painel!$E$19))</f>
        <v>1012414.0681344458</v>
      </c>
      <c r="G614" s="15">
        <f>(F614*EXP(Painel!$E$12-(Painel!$E$19^2)/2+NORMSINV(AleatProd!G613)*Painel!$E$19))</f>
        <v>995572.37271206046</v>
      </c>
      <c r="H614" s="15">
        <f>(G614*EXP(Painel!$E$12-(Painel!$E$19^2)/2+NORMSINV(AleatProd!H613)*Painel!$E$19))</f>
        <v>993608.24180643214</v>
      </c>
      <c r="I614" s="15">
        <f>(H614*EXP(Painel!$E$12-(Painel!$E$19^2)/2+NORMSINV(AleatProd!I613)*Painel!$E$19))</f>
        <v>980844.04892883834</v>
      </c>
      <c r="J614" s="15">
        <f>(I614*EXP(Painel!$E$12-(Painel!$E$19^2)/2+NORMSINV(AleatProd!J613)*Painel!$E$19))</f>
        <v>973081.08696652495</v>
      </c>
      <c r="K614" s="15">
        <f>(J614*EXP(Painel!$E$12-(Painel!$E$19^2)/2+NORMSINV(AleatProd!K613)*Painel!$E$19))</f>
        <v>968915.95819582161</v>
      </c>
      <c r="L614" s="15">
        <f>(K614*EXP(Painel!$E$12-(Painel!$E$19^2)/2+NORMSINV(AleatProd!L613)*Painel!$E$19))</f>
        <v>984600.84864767618</v>
      </c>
      <c r="M614" s="15">
        <f>(L614*EXP(Painel!$E$12-(Painel!$E$19^2)/2+NORMSINV(AleatProd!M613)*Painel!$E$19))</f>
        <v>989535.61474724265</v>
      </c>
      <c r="N614" s="15">
        <f>(M614*EXP(Painel!$E$12-(Painel!$E$19^2)/2+NORMSINV(AleatProd!N613)*Painel!$E$19))</f>
        <v>994654.54337900737</v>
      </c>
      <c r="O614" s="15">
        <f>(N614*EXP(Painel!$E$12-(Painel!$E$19^2)/2+NORMSINV(AleatProd!O613)*Painel!$E$19))</f>
        <v>985906.39333023841</v>
      </c>
      <c r="P614" s="15">
        <f>(O614*EXP(Painel!$E$12-(Painel!$E$19^2)/2+NORMSINV(AleatProd!P613)*Painel!$E$19))</f>
        <v>998057.55145682115</v>
      </c>
      <c r="Q614" s="15">
        <f>(P614*EXP(Painel!$E$12-(Painel!$E$19^2)/2+NORMSINV(AleatProd!Q613)*Painel!$E$19))</f>
        <v>1013276.0453537167</v>
      </c>
      <c r="R614" s="15">
        <f>(Q614*EXP(Painel!$E$12-(Painel!$E$19^2)/2+NORMSINV(AleatProd!R613)*Painel!$E$19))</f>
        <v>1012882.6724396354</v>
      </c>
      <c r="S614" s="15">
        <f>(R614*EXP(Painel!$E$12-(Painel!$E$19^2)/2+NORMSINV(AleatProd!S613)*Painel!$E$19))</f>
        <v>1008714.4299461263</v>
      </c>
      <c r="T614" s="15">
        <f>(S614*EXP(Painel!$E$12-(Painel!$E$19^2)/2+NORMSINV(AleatProd!T613)*Painel!$E$19))</f>
        <v>989219.30333680287</v>
      </c>
      <c r="U614" s="15">
        <f>(T614*EXP(Painel!$E$12-(Painel!$E$19^2)/2+NORMSINV(AleatProd!U613)*Painel!$E$19))</f>
        <v>981307.37027260964</v>
      </c>
      <c r="V614" s="15">
        <f>(U614*EXP(Painel!$E$12-(Painel!$E$19^2)/2+NORMSINV(AleatProd!V613)*Painel!$E$19))</f>
        <v>986723.3989184635</v>
      </c>
    </row>
    <row r="615" spans="1:22" x14ac:dyDescent="0.25">
      <c r="A615">
        <v>612</v>
      </c>
      <c r="B615" s="2">
        <f>Painel!$B$6</f>
        <v>1000000</v>
      </c>
      <c r="C615" s="15">
        <f>(B615*EXP(Painel!$E$12-(Painel!$E$19^2)/2+NORMSINV(AleatProd!C614)*Painel!$E$19))</f>
        <v>999530.86716458446</v>
      </c>
      <c r="D615" s="15">
        <f>(C615*EXP(Painel!$E$12-(Painel!$E$19^2)/2+NORMSINV(AleatProd!D614)*Painel!$E$19))</f>
        <v>1004628.9350928511</v>
      </c>
      <c r="E615" s="15">
        <f>(D615*EXP(Painel!$E$12-(Painel!$E$19^2)/2+NORMSINV(AleatProd!E614)*Painel!$E$19))</f>
        <v>999879.57094408222</v>
      </c>
      <c r="F615" s="15">
        <f>(E615*EXP(Painel!$E$12-(Painel!$E$19^2)/2+NORMSINV(AleatProd!F614)*Painel!$E$19))</f>
        <v>995714.98650630866</v>
      </c>
      <c r="G615" s="15">
        <f>(F615*EXP(Painel!$E$12-(Painel!$E$19^2)/2+NORMSINV(AleatProd!G614)*Painel!$E$19))</f>
        <v>977561.75530229416</v>
      </c>
      <c r="H615" s="15">
        <f>(G615*EXP(Painel!$E$12-(Painel!$E$19^2)/2+NORMSINV(AleatProd!H614)*Painel!$E$19))</f>
        <v>959419.08653451304</v>
      </c>
      <c r="I615" s="15">
        <f>(H615*EXP(Painel!$E$12-(Painel!$E$19^2)/2+NORMSINV(AleatProd!I614)*Painel!$E$19))</f>
        <v>955987.39737183135</v>
      </c>
      <c r="J615" s="15">
        <f>(I615*EXP(Painel!$E$12-(Painel!$E$19^2)/2+NORMSINV(AleatProd!J614)*Painel!$E$19))</f>
        <v>953498.61952048121</v>
      </c>
      <c r="K615" s="15">
        <f>(J615*EXP(Painel!$E$12-(Painel!$E$19^2)/2+NORMSINV(AleatProd!K614)*Painel!$E$19))</f>
        <v>949673.59288287896</v>
      </c>
      <c r="L615" s="15">
        <f>(K615*EXP(Painel!$E$12-(Painel!$E$19^2)/2+NORMSINV(AleatProd!L614)*Painel!$E$19))</f>
        <v>952493.36444564292</v>
      </c>
      <c r="M615" s="15">
        <f>(L615*EXP(Painel!$E$12-(Painel!$E$19^2)/2+NORMSINV(AleatProd!M614)*Painel!$E$19))</f>
        <v>963095.53381366073</v>
      </c>
      <c r="N615" s="15">
        <f>(M615*EXP(Painel!$E$12-(Painel!$E$19^2)/2+NORMSINV(AleatProd!N614)*Painel!$E$19))</f>
        <v>955582.09168036934</v>
      </c>
      <c r="O615" s="15">
        <f>(N615*EXP(Painel!$E$12-(Painel!$E$19^2)/2+NORMSINV(AleatProd!O614)*Painel!$E$19))</f>
        <v>959679.40886576346</v>
      </c>
      <c r="P615" s="15">
        <f>(O615*EXP(Painel!$E$12-(Painel!$E$19^2)/2+NORMSINV(AleatProd!P614)*Painel!$E$19))</f>
        <v>964416.69968497753</v>
      </c>
      <c r="Q615" s="15">
        <f>(P615*EXP(Painel!$E$12-(Painel!$E$19^2)/2+NORMSINV(AleatProd!Q614)*Painel!$E$19))</f>
        <v>978918.08470059664</v>
      </c>
      <c r="R615" s="15">
        <f>(Q615*EXP(Painel!$E$12-(Painel!$E$19^2)/2+NORMSINV(AleatProd!R614)*Painel!$E$19))</f>
        <v>993602.49131753808</v>
      </c>
      <c r="S615" s="15">
        <f>(R615*EXP(Painel!$E$12-(Painel!$E$19^2)/2+NORMSINV(AleatProd!S614)*Painel!$E$19))</f>
        <v>997025.93134522589</v>
      </c>
      <c r="T615" s="15">
        <f>(S615*EXP(Painel!$E$12-(Painel!$E$19^2)/2+NORMSINV(AleatProd!T614)*Painel!$E$19))</f>
        <v>1014645.243802696</v>
      </c>
      <c r="U615" s="15">
        <f>(T615*EXP(Painel!$E$12-(Painel!$E$19^2)/2+NORMSINV(AleatProd!U614)*Painel!$E$19))</f>
        <v>1005628.3612906078</v>
      </c>
      <c r="V615" s="15">
        <f>(U615*EXP(Painel!$E$12-(Painel!$E$19^2)/2+NORMSINV(AleatProd!V614)*Painel!$E$19))</f>
        <v>987532.81356143043</v>
      </c>
    </row>
    <row r="616" spans="1:22" x14ac:dyDescent="0.25">
      <c r="A616">
        <v>613</v>
      </c>
      <c r="B616" s="2">
        <f>Painel!$B$6</f>
        <v>1000000</v>
      </c>
      <c r="C616" s="15">
        <f>(B616*EXP(Painel!$E$12-(Painel!$E$19^2)/2+NORMSINV(AleatProd!C615)*Painel!$E$19))</f>
        <v>1010454.8201393504</v>
      </c>
      <c r="D616" s="15">
        <f>(C616*EXP(Painel!$E$12-(Painel!$E$19^2)/2+NORMSINV(AleatProd!D615)*Painel!$E$19))</f>
        <v>1020855.6743399276</v>
      </c>
      <c r="E616" s="15">
        <f>(D616*EXP(Painel!$E$12-(Painel!$E$19^2)/2+NORMSINV(AleatProd!E615)*Painel!$E$19))</f>
        <v>1006075.0648037909</v>
      </c>
      <c r="F616" s="15">
        <f>(E616*EXP(Painel!$E$12-(Painel!$E$19^2)/2+NORMSINV(AleatProd!F615)*Painel!$E$19))</f>
        <v>1010979.8200294835</v>
      </c>
      <c r="G616" s="15">
        <f>(F616*EXP(Painel!$E$12-(Painel!$E$19^2)/2+NORMSINV(AleatProd!G615)*Painel!$E$19))</f>
        <v>1003856.8739211231</v>
      </c>
      <c r="H616" s="15">
        <f>(G616*EXP(Painel!$E$12-(Painel!$E$19^2)/2+NORMSINV(AleatProd!H615)*Painel!$E$19))</f>
        <v>988519.46339874237</v>
      </c>
      <c r="I616" s="15">
        <f>(H616*EXP(Painel!$E$12-(Painel!$E$19^2)/2+NORMSINV(AleatProd!I615)*Painel!$E$19))</f>
        <v>995091.62243105122</v>
      </c>
      <c r="J616" s="15">
        <f>(I616*EXP(Painel!$E$12-(Painel!$E$19^2)/2+NORMSINV(AleatProd!J615)*Painel!$E$19))</f>
        <v>985028.1536780108</v>
      </c>
      <c r="K616" s="15">
        <f>(J616*EXP(Painel!$E$12-(Painel!$E$19^2)/2+NORMSINV(AleatProd!K615)*Painel!$E$19))</f>
        <v>995302.36135953723</v>
      </c>
      <c r="L616" s="15">
        <f>(K616*EXP(Painel!$E$12-(Painel!$E$19^2)/2+NORMSINV(AleatProd!L615)*Painel!$E$19))</f>
        <v>975948.678846561</v>
      </c>
      <c r="M616" s="15">
        <f>(L616*EXP(Painel!$E$12-(Painel!$E$19^2)/2+NORMSINV(AleatProd!M615)*Painel!$E$19))</f>
        <v>971563.97517027811</v>
      </c>
      <c r="N616" s="15">
        <f>(M616*EXP(Painel!$E$12-(Painel!$E$19^2)/2+NORMSINV(AleatProd!N615)*Painel!$E$19))</f>
        <v>981915.41209237429</v>
      </c>
      <c r="O616" s="15">
        <f>(N616*EXP(Painel!$E$12-(Painel!$E$19^2)/2+NORMSINV(AleatProd!O615)*Painel!$E$19))</f>
        <v>994224.04152313538</v>
      </c>
      <c r="P616" s="15">
        <f>(O616*EXP(Painel!$E$12-(Painel!$E$19^2)/2+NORMSINV(AleatProd!P615)*Painel!$E$19))</f>
        <v>998437.4521375082</v>
      </c>
      <c r="Q616" s="15">
        <f>(P616*EXP(Painel!$E$12-(Painel!$E$19^2)/2+NORMSINV(AleatProd!Q615)*Painel!$E$19))</f>
        <v>1001942.4615023906</v>
      </c>
      <c r="R616" s="15">
        <f>(Q616*EXP(Painel!$E$12-(Painel!$E$19^2)/2+NORMSINV(AleatProd!R615)*Painel!$E$19))</f>
        <v>1007925.0351027094</v>
      </c>
      <c r="S616" s="15">
        <f>(R616*EXP(Painel!$E$12-(Painel!$E$19^2)/2+NORMSINV(AleatProd!S615)*Painel!$E$19))</f>
        <v>1007882.1412296412</v>
      </c>
      <c r="T616" s="15">
        <f>(S616*EXP(Painel!$E$12-(Painel!$E$19^2)/2+NORMSINV(AleatProd!T615)*Painel!$E$19))</f>
        <v>1018220.4258003996</v>
      </c>
      <c r="U616" s="15">
        <f>(T616*EXP(Painel!$E$12-(Painel!$E$19^2)/2+NORMSINV(AleatProd!U615)*Painel!$E$19))</f>
        <v>1020178.8048419361</v>
      </c>
      <c r="V616" s="15">
        <f>(U616*EXP(Painel!$E$12-(Painel!$E$19^2)/2+NORMSINV(AleatProd!V615)*Painel!$E$19))</f>
        <v>1028512.6600094484</v>
      </c>
    </row>
    <row r="617" spans="1:22" x14ac:dyDescent="0.25">
      <c r="A617">
        <v>614</v>
      </c>
      <c r="B617" s="2">
        <f>Painel!$B$6</f>
        <v>1000000</v>
      </c>
      <c r="C617" s="15">
        <f>(B617*EXP(Painel!$E$12-(Painel!$E$19^2)/2+NORMSINV(AleatProd!C616)*Painel!$E$19))</f>
        <v>988244.64976409648</v>
      </c>
      <c r="D617" s="15">
        <f>(C617*EXP(Painel!$E$12-(Painel!$E$19^2)/2+NORMSINV(AleatProd!D616)*Painel!$E$19))</f>
        <v>975064.69802194543</v>
      </c>
      <c r="E617" s="15">
        <f>(D617*EXP(Painel!$E$12-(Painel!$E$19^2)/2+NORMSINV(AleatProd!E616)*Painel!$E$19))</f>
        <v>980302.38140718057</v>
      </c>
      <c r="F617" s="15">
        <f>(E617*EXP(Painel!$E$12-(Painel!$E$19^2)/2+NORMSINV(AleatProd!F616)*Painel!$E$19))</f>
        <v>988491.33005272655</v>
      </c>
      <c r="G617" s="15">
        <f>(F617*EXP(Painel!$E$12-(Painel!$E$19^2)/2+NORMSINV(AleatProd!G616)*Painel!$E$19))</f>
        <v>977276.93348372623</v>
      </c>
      <c r="H617" s="15">
        <f>(G617*EXP(Painel!$E$12-(Painel!$E$19^2)/2+NORMSINV(AleatProd!H616)*Painel!$E$19))</f>
        <v>987812.45676247857</v>
      </c>
      <c r="I617" s="15">
        <f>(H617*EXP(Painel!$E$12-(Painel!$E$19^2)/2+NORMSINV(AleatProd!I616)*Painel!$E$19))</f>
        <v>1003378.1441616798</v>
      </c>
      <c r="J617" s="15">
        <f>(I617*EXP(Painel!$E$12-(Painel!$E$19^2)/2+NORMSINV(AleatProd!J616)*Painel!$E$19))</f>
        <v>1005089.9559848284</v>
      </c>
      <c r="K617" s="15">
        <f>(J617*EXP(Painel!$E$12-(Painel!$E$19^2)/2+NORMSINV(AleatProd!K616)*Painel!$E$19))</f>
        <v>1013386.4451369614</v>
      </c>
      <c r="L617" s="15">
        <f>(K617*EXP(Painel!$E$12-(Painel!$E$19^2)/2+NORMSINV(AleatProd!L616)*Painel!$E$19))</f>
        <v>1032115.5221727813</v>
      </c>
      <c r="M617" s="15">
        <f>(L617*EXP(Painel!$E$12-(Painel!$E$19^2)/2+NORMSINV(AleatProd!M616)*Painel!$E$19))</f>
        <v>1011789.6090951265</v>
      </c>
      <c r="N617" s="15">
        <f>(M617*EXP(Painel!$E$12-(Painel!$E$19^2)/2+NORMSINV(AleatProd!N616)*Painel!$E$19))</f>
        <v>1010889.3142203589</v>
      </c>
      <c r="O617" s="15">
        <f>(N617*EXP(Painel!$E$12-(Painel!$E$19^2)/2+NORMSINV(AleatProd!O616)*Painel!$E$19))</f>
        <v>1014029.7034238827</v>
      </c>
      <c r="P617" s="15">
        <f>(O617*EXP(Painel!$E$12-(Painel!$E$19^2)/2+NORMSINV(AleatProd!P616)*Painel!$E$19))</f>
        <v>1000263.6388817016</v>
      </c>
      <c r="Q617" s="15">
        <f>(P617*EXP(Painel!$E$12-(Painel!$E$19^2)/2+NORMSINV(AleatProd!Q616)*Painel!$E$19))</f>
        <v>1001132.4180359114</v>
      </c>
      <c r="R617" s="15">
        <f>(Q617*EXP(Painel!$E$12-(Painel!$E$19^2)/2+NORMSINV(AleatProd!R616)*Painel!$E$19))</f>
        <v>1002001.1943374162</v>
      </c>
      <c r="S617" s="15">
        <f>(R617*EXP(Painel!$E$12-(Painel!$E$19^2)/2+NORMSINV(AleatProd!S616)*Painel!$E$19))</f>
        <v>992560.82141360652</v>
      </c>
      <c r="T617" s="15">
        <f>(S617*EXP(Painel!$E$12-(Painel!$E$19^2)/2+NORMSINV(AleatProd!T616)*Painel!$E$19))</f>
        <v>998649.72896394914</v>
      </c>
      <c r="U617" s="15">
        <f>(T617*EXP(Painel!$E$12-(Painel!$E$19^2)/2+NORMSINV(AleatProd!U616)*Painel!$E$19))</f>
        <v>1007133.2685594942</v>
      </c>
      <c r="V617" s="15">
        <f>(U617*EXP(Painel!$E$12-(Painel!$E$19^2)/2+NORMSINV(AleatProd!V616)*Painel!$E$19))</f>
        <v>1019501.8251396137</v>
      </c>
    </row>
    <row r="618" spans="1:22" x14ac:dyDescent="0.25">
      <c r="A618">
        <v>615</v>
      </c>
      <c r="B618" s="2">
        <f>Painel!$B$6</f>
        <v>1000000</v>
      </c>
      <c r="C618" s="15">
        <f>(B618*EXP(Painel!$E$12-(Painel!$E$19^2)/2+NORMSINV(AleatProd!C617)*Painel!$E$19))</f>
        <v>1003725.3891340552</v>
      </c>
      <c r="D618" s="15">
        <f>(C618*EXP(Painel!$E$12-(Painel!$E$19^2)/2+NORMSINV(AleatProd!D617)*Painel!$E$19))</f>
        <v>983869.25835283648</v>
      </c>
      <c r="E618" s="15">
        <f>(D618*EXP(Painel!$E$12-(Painel!$E$19^2)/2+NORMSINV(AleatProd!E617)*Painel!$E$19))</f>
        <v>988257.11969693529</v>
      </c>
      <c r="F618" s="15">
        <f>(E618*EXP(Painel!$E$12-(Painel!$E$19^2)/2+NORMSINV(AleatProd!F617)*Painel!$E$19))</f>
        <v>984751.89950981445</v>
      </c>
      <c r="G618" s="15">
        <f>(F618*EXP(Painel!$E$12-(Painel!$E$19^2)/2+NORMSINV(AleatProd!G617)*Painel!$E$19))</f>
        <v>1000852.8715822913</v>
      </c>
      <c r="H618" s="15">
        <f>(G618*EXP(Painel!$E$12-(Painel!$E$19^2)/2+NORMSINV(AleatProd!H617)*Painel!$E$19))</f>
        <v>1005685.8833484654</v>
      </c>
      <c r="I618" s="15">
        <f>(H618*EXP(Painel!$E$12-(Painel!$E$19^2)/2+NORMSINV(AleatProd!I617)*Painel!$E$19))</f>
        <v>1023018.160411744</v>
      </c>
      <c r="J618" s="15">
        <f>(I618*EXP(Painel!$E$12-(Painel!$E$19^2)/2+NORMSINV(AleatProd!J617)*Painel!$E$19))</f>
        <v>1012817.0097755152</v>
      </c>
      <c r="K618" s="15">
        <f>(J618*EXP(Painel!$E$12-(Painel!$E$19^2)/2+NORMSINV(AleatProd!K617)*Painel!$E$19))</f>
        <v>997935.23696633149</v>
      </c>
      <c r="L618" s="15">
        <f>(K618*EXP(Painel!$E$12-(Painel!$E$19^2)/2+NORMSINV(AleatProd!L617)*Painel!$E$19))</f>
        <v>1012692.6082222407</v>
      </c>
      <c r="M618" s="15">
        <f>(L618*EXP(Painel!$E$12-(Painel!$E$19^2)/2+NORMSINV(AleatProd!M617)*Painel!$E$19))</f>
        <v>1012705.1197402021</v>
      </c>
      <c r="N618" s="15">
        <f>(M618*EXP(Painel!$E$12-(Painel!$E$19^2)/2+NORMSINV(AleatProd!N617)*Painel!$E$19))</f>
        <v>1030894.7277961363</v>
      </c>
      <c r="O618" s="15">
        <f>(N618*EXP(Painel!$E$12-(Painel!$E$19^2)/2+NORMSINV(AleatProd!O617)*Painel!$E$19))</f>
        <v>1032845.3824336955</v>
      </c>
      <c r="P618" s="15">
        <f>(O618*EXP(Painel!$E$12-(Painel!$E$19^2)/2+NORMSINV(AleatProd!P617)*Painel!$E$19))</f>
        <v>1036858.4678418144</v>
      </c>
      <c r="Q618" s="15">
        <f>(P618*EXP(Painel!$E$12-(Painel!$E$19^2)/2+NORMSINV(AleatProd!Q617)*Painel!$E$19))</f>
        <v>1035158.8349424329</v>
      </c>
      <c r="R618" s="15">
        <f>(Q618*EXP(Painel!$E$12-(Painel!$E$19^2)/2+NORMSINV(AleatProd!R617)*Painel!$E$19))</f>
        <v>1030000.5370361916</v>
      </c>
      <c r="S618" s="15">
        <f>(R618*EXP(Painel!$E$12-(Painel!$E$19^2)/2+NORMSINV(AleatProd!S617)*Painel!$E$19))</f>
        <v>1054027.5837561789</v>
      </c>
      <c r="T618" s="15">
        <f>(S618*EXP(Painel!$E$12-(Painel!$E$19^2)/2+NORMSINV(AleatProd!T617)*Painel!$E$19))</f>
        <v>1063089.6705371907</v>
      </c>
      <c r="U618" s="15">
        <f>(T618*EXP(Painel!$E$12-(Painel!$E$19^2)/2+NORMSINV(AleatProd!U617)*Painel!$E$19))</f>
        <v>1064917.2442183497</v>
      </c>
      <c r="V618" s="15">
        <f>(U618*EXP(Painel!$E$12-(Painel!$E$19^2)/2+NORMSINV(AleatProd!V617)*Painel!$E$19))</f>
        <v>1068730.0023598284</v>
      </c>
    </row>
    <row r="619" spans="1:22" x14ac:dyDescent="0.25">
      <c r="A619">
        <v>616</v>
      </c>
      <c r="B619" s="2">
        <f>Painel!$B$6</f>
        <v>1000000</v>
      </c>
      <c r="C619" s="15">
        <f>(B619*EXP(Painel!$E$12-(Painel!$E$19^2)/2+NORMSINV(AleatProd!C618)*Painel!$E$19))</f>
        <v>998620.21134969126</v>
      </c>
      <c r="D619" s="15">
        <f>(C619*EXP(Painel!$E$12-(Painel!$E$19^2)/2+NORMSINV(AleatProd!D618)*Painel!$E$19))</f>
        <v>994243.3545656777</v>
      </c>
      <c r="E619" s="15">
        <f>(D619*EXP(Painel!$E$12-(Painel!$E$19^2)/2+NORMSINV(AleatProd!E618)*Painel!$E$19))</f>
        <v>990135.09087788081</v>
      </c>
      <c r="F619" s="15">
        <f>(E619*EXP(Painel!$E$12-(Painel!$E$19^2)/2+NORMSINV(AleatProd!F618)*Painel!$E$19))</f>
        <v>1000175.7002228228</v>
      </c>
      <c r="G619" s="15">
        <f>(F619*EXP(Painel!$E$12-(Painel!$E$19^2)/2+NORMSINV(AleatProd!G618)*Painel!$E$19))</f>
        <v>1007084.6720962042</v>
      </c>
      <c r="H619" s="15">
        <f>(G619*EXP(Painel!$E$12-(Painel!$E$19^2)/2+NORMSINV(AleatProd!H618)*Painel!$E$19))</f>
        <v>1018412.0223979193</v>
      </c>
      <c r="I619" s="15">
        <f>(H619*EXP(Painel!$E$12-(Painel!$E$19^2)/2+NORMSINV(AleatProd!I618)*Painel!$E$19))</f>
        <v>1021245.2101742578</v>
      </c>
      <c r="J619" s="15">
        <f>(I619*EXP(Painel!$E$12-(Painel!$E$19^2)/2+NORMSINV(AleatProd!J618)*Painel!$E$19))</f>
        <v>1029516.4563535718</v>
      </c>
      <c r="K619" s="15">
        <f>(J619*EXP(Painel!$E$12-(Painel!$E$19^2)/2+NORMSINV(AleatProd!K618)*Painel!$E$19))</f>
        <v>1046914.3294663798</v>
      </c>
      <c r="L619" s="15">
        <f>(K619*EXP(Painel!$E$12-(Painel!$E$19^2)/2+NORMSINV(AleatProd!L618)*Painel!$E$19))</f>
        <v>1039353.6647291194</v>
      </c>
      <c r="M619" s="15">
        <f>(L619*EXP(Painel!$E$12-(Painel!$E$19^2)/2+NORMSINV(AleatProd!M618)*Painel!$E$19))</f>
        <v>1039632.5953635221</v>
      </c>
      <c r="N619" s="15">
        <f>(M619*EXP(Painel!$E$12-(Painel!$E$19^2)/2+NORMSINV(AleatProd!N618)*Painel!$E$19))</f>
        <v>1051390.1780612648</v>
      </c>
      <c r="O619" s="15">
        <f>(N619*EXP(Painel!$E$12-(Painel!$E$19^2)/2+NORMSINV(AleatProd!O618)*Painel!$E$19))</f>
        <v>1043818.3821549229</v>
      </c>
      <c r="P619" s="15">
        <f>(O619*EXP(Painel!$E$12-(Painel!$E$19^2)/2+NORMSINV(AleatProd!P618)*Painel!$E$19))</f>
        <v>1046308.3337094185</v>
      </c>
      <c r="Q619" s="15">
        <f>(P619*EXP(Painel!$E$12-(Painel!$E$19^2)/2+NORMSINV(AleatProd!Q618)*Painel!$E$19))</f>
        <v>1057030.7559813859</v>
      </c>
      <c r="R619" s="15">
        <f>(Q619*EXP(Painel!$E$12-(Painel!$E$19^2)/2+NORMSINV(AleatProd!R618)*Painel!$E$19))</f>
        <v>1051397.9041369995</v>
      </c>
      <c r="S619" s="15">
        <f>(R619*EXP(Painel!$E$12-(Painel!$E$19^2)/2+NORMSINV(AleatProd!S618)*Painel!$E$19))</f>
        <v>1057569.9761847521</v>
      </c>
      <c r="T619" s="15">
        <f>(S619*EXP(Painel!$E$12-(Painel!$E$19^2)/2+NORMSINV(AleatProd!T618)*Painel!$E$19))</f>
        <v>1058845.6829829002</v>
      </c>
      <c r="U619" s="15">
        <f>(T619*EXP(Painel!$E$12-(Painel!$E$19^2)/2+NORMSINV(AleatProd!U618)*Painel!$E$19))</f>
        <v>1055878.9152035522</v>
      </c>
      <c r="V619" s="15">
        <f>(U619*EXP(Painel!$E$12-(Painel!$E$19^2)/2+NORMSINV(AleatProd!V618)*Painel!$E$19))</f>
        <v>1059630.4364649476</v>
      </c>
    </row>
    <row r="620" spans="1:22" x14ac:dyDescent="0.25">
      <c r="A620">
        <v>617</v>
      </c>
      <c r="B620" s="2">
        <f>Painel!$B$6</f>
        <v>1000000</v>
      </c>
      <c r="C620" s="15">
        <f>(B620*EXP(Painel!$E$12-(Painel!$E$19^2)/2+NORMSINV(AleatProd!C619)*Painel!$E$19))</f>
        <v>998352.36880098027</v>
      </c>
      <c r="D620" s="15">
        <f>(C620*EXP(Painel!$E$12-(Painel!$E$19^2)/2+NORMSINV(AleatProd!D619)*Painel!$E$19))</f>
        <v>1012383.6445985992</v>
      </c>
      <c r="E620" s="15">
        <f>(D620*EXP(Painel!$E$12-(Painel!$E$19^2)/2+NORMSINV(AleatProd!E619)*Painel!$E$19))</f>
        <v>1026768.4217714566</v>
      </c>
      <c r="F620" s="15">
        <f>(E620*EXP(Painel!$E$12-(Painel!$E$19^2)/2+NORMSINV(AleatProd!F619)*Painel!$E$19))</f>
        <v>1018155.0775547918</v>
      </c>
      <c r="G620" s="15">
        <f>(F620*EXP(Painel!$E$12-(Painel!$E$19^2)/2+NORMSINV(AleatProd!G619)*Painel!$E$19))</f>
        <v>1030659.4435120234</v>
      </c>
      <c r="H620" s="15">
        <f>(G620*EXP(Painel!$E$12-(Painel!$E$19^2)/2+NORMSINV(AleatProd!H619)*Painel!$E$19))</f>
        <v>1047222.826430208</v>
      </c>
      <c r="I620" s="15">
        <f>(H620*EXP(Painel!$E$12-(Painel!$E$19^2)/2+NORMSINV(AleatProd!I619)*Painel!$E$19))</f>
        <v>1024684.3749135624</v>
      </c>
      <c r="J620" s="15">
        <f>(I620*EXP(Painel!$E$12-(Painel!$E$19^2)/2+NORMSINV(AleatProd!J619)*Painel!$E$19))</f>
        <v>1013513.6656974164</v>
      </c>
      <c r="K620" s="15">
        <f>(J620*EXP(Painel!$E$12-(Painel!$E$19^2)/2+NORMSINV(AleatProd!K619)*Painel!$E$19))</f>
        <v>1004200.0028411207</v>
      </c>
      <c r="L620" s="15">
        <f>(K620*EXP(Painel!$E$12-(Painel!$E$19^2)/2+NORMSINV(AleatProd!L619)*Painel!$E$19))</f>
        <v>1022866.6983152101</v>
      </c>
      <c r="M620" s="15">
        <f>(L620*EXP(Painel!$E$12-(Painel!$E$19^2)/2+NORMSINV(AleatProd!M619)*Painel!$E$19))</f>
        <v>1003481.8898326051</v>
      </c>
      <c r="N620" s="15">
        <f>(M620*EXP(Painel!$E$12-(Painel!$E$19^2)/2+NORMSINV(AleatProd!N619)*Painel!$E$19))</f>
        <v>1012707.7018712676</v>
      </c>
      <c r="O620" s="15">
        <f>(N620*EXP(Painel!$E$12-(Painel!$E$19^2)/2+NORMSINV(AleatProd!O619)*Painel!$E$19))</f>
        <v>1003815.898417964</v>
      </c>
      <c r="P620" s="15">
        <f>(O620*EXP(Painel!$E$12-(Painel!$E$19^2)/2+NORMSINV(AleatProd!P619)*Painel!$E$19))</f>
        <v>1006529.6828162055</v>
      </c>
      <c r="Q620" s="15">
        <f>(P620*EXP(Painel!$E$12-(Painel!$E$19^2)/2+NORMSINV(AleatProd!Q619)*Painel!$E$19))</f>
        <v>1015358.7968278745</v>
      </c>
      <c r="R620" s="15">
        <f>(Q620*EXP(Painel!$E$12-(Painel!$E$19^2)/2+NORMSINV(AleatProd!R619)*Painel!$E$19))</f>
        <v>1032895.0355742727</v>
      </c>
      <c r="S620" s="15">
        <f>(R620*EXP(Painel!$E$12-(Painel!$E$19^2)/2+NORMSINV(AleatProd!S619)*Painel!$E$19))</f>
        <v>1038203.6053409121</v>
      </c>
      <c r="T620" s="15">
        <f>(S620*EXP(Painel!$E$12-(Painel!$E$19^2)/2+NORMSINV(AleatProd!T619)*Painel!$E$19))</f>
        <v>1040181.4736274352</v>
      </c>
      <c r="U620" s="15">
        <f>(T620*EXP(Painel!$E$12-(Painel!$E$19^2)/2+NORMSINV(AleatProd!U619)*Painel!$E$19))</f>
        <v>1030661.0826748479</v>
      </c>
      <c r="V620" s="15">
        <f>(U620*EXP(Painel!$E$12-(Painel!$E$19^2)/2+NORMSINV(AleatProd!V619)*Painel!$E$19))</f>
        <v>1038183.0080388301</v>
      </c>
    </row>
    <row r="621" spans="1:22" x14ac:dyDescent="0.25">
      <c r="A621">
        <v>618</v>
      </c>
      <c r="B621" s="2">
        <f>Painel!$B$6</f>
        <v>1000000</v>
      </c>
      <c r="C621" s="15">
        <f>(B621*EXP(Painel!$E$12-(Painel!$E$19^2)/2+NORMSINV(AleatProd!C620)*Painel!$E$19))</f>
        <v>999365.74628426868</v>
      </c>
      <c r="D621" s="15">
        <f>(C621*EXP(Painel!$E$12-(Painel!$E$19^2)/2+NORMSINV(AleatProd!D620)*Painel!$E$19))</f>
        <v>996635.80109469267</v>
      </c>
      <c r="E621" s="15">
        <f>(D621*EXP(Painel!$E$12-(Painel!$E$19^2)/2+NORMSINV(AleatProd!E620)*Painel!$E$19))</f>
        <v>998681.56039715547</v>
      </c>
      <c r="F621" s="15">
        <f>(E621*EXP(Painel!$E$12-(Painel!$E$19^2)/2+NORMSINV(AleatProd!F620)*Painel!$E$19))</f>
        <v>1004163.1215984443</v>
      </c>
      <c r="G621" s="15">
        <f>(F621*EXP(Painel!$E$12-(Painel!$E$19^2)/2+NORMSINV(AleatProd!G620)*Painel!$E$19))</f>
        <v>991445.86826136836</v>
      </c>
      <c r="H621" s="15">
        <f>(G621*EXP(Painel!$E$12-(Painel!$E$19^2)/2+NORMSINV(AleatProd!H620)*Painel!$E$19))</f>
        <v>993359.85689623968</v>
      </c>
      <c r="I621" s="15">
        <f>(H621*EXP(Painel!$E$12-(Painel!$E$19^2)/2+NORMSINV(AleatProd!I620)*Painel!$E$19))</f>
        <v>980240.90387333871</v>
      </c>
      <c r="J621" s="15">
        <f>(I621*EXP(Painel!$E$12-(Painel!$E$19^2)/2+NORMSINV(AleatProd!J620)*Painel!$E$19))</f>
        <v>978534.1733775232</v>
      </c>
      <c r="K621" s="15">
        <f>(J621*EXP(Painel!$E$12-(Painel!$E$19^2)/2+NORMSINV(AleatProd!K620)*Painel!$E$19))</f>
        <v>978815.45088251529</v>
      </c>
      <c r="L621" s="15">
        <f>(K621*EXP(Painel!$E$12-(Painel!$E$19^2)/2+NORMSINV(AleatProd!L620)*Painel!$E$19))</f>
        <v>968099.20831562532</v>
      </c>
      <c r="M621" s="15">
        <f>(L621*EXP(Painel!$E$12-(Painel!$E$19^2)/2+NORMSINV(AleatProd!M620)*Painel!$E$19))</f>
        <v>965371.59055273735</v>
      </c>
      <c r="N621" s="15">
        <f>(M621*EXP(Painel!$E$12-(Painel!$E$19^2)/2+NORMSINV(AleatProd!N620)*Painel!$E$19))</f>
        <v>974028.69693060836</v>
      </c>
      <c r="O621" s="15">
        <f>(N621*EXP(Painel!$E$12-(Painel!$E$19^2)/2+NORMSINV(AleatProd!O620)*Painel!$E$19))</f>
        <v>968195.49108472164</v>
      </c>
      <c r="P621" s="15">
        <f>(O621*EXP(Painel!$E$12-(Painel!$E$19^2)/2+NORMSINV(AleatProd!P620)*Painel!$E$19))</f>
        <v>960786.65593461471</v>
      </c>
      <c r="Q621" s="15">
        <f>(P621*EXP(Painel!$E$12-(Painel!$E$19^2)/2+NORMSINV(AleatProd!Q620)*Painel!$E$19))</f>
        <v>969389.77172250277</v>
      </c>
      <c r="R621" s="15">
        <f>(Q621*EXP(Painel!$E$12-(Painel!$E$19^2)/2+NORMSINV(AleatProd!R620)*Painel!$E$19))</f>
        <v>961759.02450473269</v>
      </c>
      <c r="S621" s="15">
        <f>(R621*EXP(Painel!$E$12-(Painel!$E$19^2)/2+NORMSINV(AleatProd!S620)*Painel!$E$19))</f>
        <v>953449.78371363855</v>
      </c>
      <c r="T621" s="15">
        <f>(S621*EXP(Painel!$E$12-(Painel!$E$19^2)/2+NORMSINV(AleatProd!T620)*Painel!$E$19))</f>
        <v>966714.59088500042</v>
      </c>
      <c r="U621" s="15">
        <f>(T621*EXP(Painel!$E$12-(Painel!$E$19^2)/2+NORMSINV(AleatProd!U620)*Painel!$E$19))</f>
        <v>968536.76282674656</v>
      </c>
      <c r="V621" s="15">
        <f>(U621*EXP(Painel!$E$12-(Painel!$E$19^2)/2+NORMSINV(AleatProd!V620)*Painel!$E$19))</f>
        <v>960901.16468358552</v>
      </c>
    </row>
    <row r="622" spans="1:22" x14ac:dyDescent="0.25">
      <c r="A622">
        <v>619</v>
      </c>
      <c r="B622" s="2">
        <f>Painel!$B$6</f>
        <v>1000000</v>
      </c>
      <c r="C622" s="15">
        <f>(B622*EXP(Painel!$E$12-(Painel!$E$19^2)/2+NORMSINV(AleatProd!C621)*Painel!$E$19))</f>
        <v>975761.64892130275</v>
      </c>
      <c r="D622" s="15">
        <f>(C622*EXP(Painel!$E$12-(Painel!$E$19^2)/2+NORMSINV(AleatProd!D621)*Painel!$E$19))</f>
        <v>984645.62093834928</v>
      </c>
      <c r="E622" s="15">
        <f>(D622*EXP(Painel!$E$12-(Painel!$E$19^2)/2+NORMSINV(AleatProd!E621)*Painel!$E$19))</f>
        <v>984393.47717798478</v>
      </c>
      <c r="F622" s="15">
        <f>(E622*EXP(Painel!$E$12-(Painel!$E$19^2)/2+NORMSINV(AleatProd!F621)*Painel!$E$19))</f>
        <v>1003614.7175306918</v>
      </c>
      <c r="G622" s="15">
        <f>(F622*EXP(Painel!$E$12-(Painel!$E$19^2)/2+NORMSINV(AleatProd!G621)*Painel!$E$19))</f>
        <v>995224.07322165312</v>
      </c>
      <c r="H622" s="15">
        <f>(G622*EXP(Painel!$E$12-(Painel!$E$19^2)/2+NORMSINV(AleatProd!H621)*Painel!$E$19))</f>
        <v>982606.12881765026</v>
      </c>
      <c r="I622" s="15">
        <f>(H622*EXP(Painel!$E$12-(Painel!$E$19^2)/2+NORMSINV(AleatProd!I621)*Painel!$E$19))</f>
        <v>997982.31917262217</v>
      </c>
      <c r="J622" s="15">
        <f>(I622*EXP(Painel!$E$12-(Painel!$E$19^2)/2+NORMSINV(AleatProd!J621)*Painel!$E$19))</f>
        <v>990074.33530861093</v>
      </c>
      <c r="K622" s="15">
        <f>(J622*EXP(Painel!$E$12-(Painel!$E$19^2)/2+NORMSINV(AleatProd!K621)*Painel!$E$19))</f>
        <v>983263.84844449302</v>
      </c>
      <c r="L622" s="15">
        <f>(K622*EXP(Painel!$E$12-(Painel!$E$19^2)/2+NORMSINV(AleatProd!L621)*Painel!$E$19))</f>
        <v>1000370.8216273261</v>
      </c>
      <c r="M622" s="15">
        <f>(L622*EXP(Painel!$E$12-(Painel!$E$19^2)/2+NORMSINV(AleatProd!M621)*Painel!$E$19))</f>
        <v>981235.03238069382</v>
      </c>
      <c r="N622" s="15">
        <f>(M622*EXP(Painel!$E$12-(Painel!$E$19^2)/2+NORMSINV(AleatProd!N621)*Painel!$E$19))</f>
        <v>995564.44612052245</v>
      </c>
      <c r="O622" s="15">
        <f>(N622*EXP(Painel!$E$12-(Painel!$E$19^2)/2+NORMSINV(AleatProd!O621)*Painel!$E$19))</f>
        <v>987266.51033512363</v>
      </c>
      <c r="P622" s="15">
        <f>(O622*EXP(Painel!$E$12-(Painel!$E$19^2)/2+NORMSINV(AleatProd!P621)*Painel!$E$19))</f>
        <v>995279.13730984356</v>
      </c>
      <c r="Q622" s="15">
        <f>(P622*EXP(Painel!$E$12-(Painel!$E$19^2)/2+NORMSINV(AleatProd!Q621)*Painel!$E$19))</f>
        <v>1018109.7476171572</v>
      </c>
      <c r="R622" s="15">
        <f>(Q622*EXP(Painel!$E$12-(Painel!$E$19^2)/2+NORMSINV(AleatProd!R621)*Painel!$E$19))</f>
        <v>1001085.047546763</v>
      </c>
      <c r="S622" s="15">
        <f>(R622*EXP(Painel!$E$12-(Painel!$E$19^2)/2+NORMSINV(AleatProd!S621)*Painel!$E$19))</f>
        <v>1005234.6500521714</v>
      </c>
      <c r="T622" s="15">
        <f>(S622*EXP(Painel!$E$12-(Painel!$E$19^2)/2+NORMSINV(AleatProd!T621)*Painel!$E$19))</f>
        <v>1001834.7315354067</v>
      </c>
      <c r="U622" s="15">
        <f>(T622*EXP(Painel!$E$12-(Painel!$E$19^2)/2+NORMSINV(AleatProd!U621)*Painel!$E$19))</f>
        <v>993908.43660836981</v>
      </c>
      <c r="V622" s="15">
        <f>(U622*EXP(Painel!$E$12-(Painel!$E$19^2)/2+NORMSINV(AleatProd!V621)*Painel!$E$19))</f>
        <v>1002135.1722875566</v>
      </c>
    </row>
    <row r="623" spans="1:22" x14ac:dyDescent="0.25">
      <c r="A623">
        <v>620</v>
      </c>
      <c r="B623" s="2">
        <f>Painel!$B$6</f>
        <v>1000000</v>
      </c>
      <c r="C623" s="15">
        <f>(B623*EXP(Painel!$E$12-(Painel!$E$19^2)/2+NORMSINV(AleatProd!C622)*Painel!$E$19))</f>
        <v>993995.21723999898</v>
      </c>
      <c r="D623" s="15">
        <f>(C623*EXP(Painel!$E$12-(Painel!$E$19^2)/2+NORMSINV(AleatProd!D622)*Painel!$E$19))</f>
        <v>988097.31033297314</v>
      </c>
      <c r="E623" s="15">
        <f>(D623*EXP(Painel!$E$12-(Painel!$E$19^2)/2+NORMSINV(AleatProd!E622)*Painel!$E$19))</f>
        <v>979731.22008447023</v>
      </c>
      <c r="F623" s="15">
        <f>(E623*EXP(Painel!$E$12-(Painel!$E$19^2)/2+NORMSINV(AleatProd!F622)*Painel!$E$19))</f>
        <v>976083.65715124237</v>
      </c>
      <c r="G623" s="15">
        <f>(F623*EXP(Painel!$E$12-(Painel!$E$19^2)/2+NORMSINV(AleatProd!G622)*Painel!$E$19))</f>
        <v>983783.26033952844</v>
      </c>
      <c r="H623" s="15">
        <f>(G623*EXP(Painel!$E$12-(Painel!$E$19^2)/2+NORMSINV(AleatProd!H622)*Painel!$E$19))</f>
        <v>991502.53154213692</v>
      </c>
      <c r="I623" s="15">
        <f>(H623*EXP(Painel!$E$12-(Painel!$E$19^2)/2+NORMSINV(AleatProd!I622)*Painel!$E$19))</f>
        <v>1006899.3657306529</v>
      </c>
      <c r="J623" s="15">
        <f>(I623*EXP(Painel!$E$12-(Painel!$E$19^2)/2+NORMSINV(AleatProd!J622)*Painel!$E$19))</f>
        <v>1004981.1542319333</v>
      </c>
      <c r="K623" s="15">
        <f>(J623*EXP(Painel!$E$12-(Painel!$E$19^2)/2+NORMSINV(AleatProd!K622)*Painel!$E$19))</f>
        <v>987666.99967638531</v>
      </c>
      <c r="L623" s="15">
        <f>(K623*EXP(Painel!$E$12-(Painel!$E$19^2)/2+NORMSINV(AleatProd!L622)*Painel!$E$19))</f>
        <v>992584.59238086757</v>
      </c>
      <c r="M623" s="15">
        <f>(L623*EXP(Painel!$E$12-(Painel!$E$19^2)/2+NORMSINV(AleatProd!M622)*Painel!$E$19))</f>
        <v>989066.93796096172</v>
      </c>
      <c r="N623" s="15">
        <f>(M623*EXP(Painel!$E$12-(Painel!$E$19^2)/2+NORMSINV(AleatProd!N622)*Painel!$E$19))</f>
        <v>998724.74931998609</v>
      </c>
      <c r="O623" s="15">
        <f>(N623*EXP(Painel!$E$12-(Painel!$E$19^2)/2+NORMSINV(AleatProd!O622)*Painel!$E$19))</f>
        <v>1008959.3767909952</v>
      </c>
      <c r="P623" s="15">
        <f>(O623*EXP(Painel!$E$12-(Painel!$E$19^2)/2+NORMSINV(AleatProd!P622)*Painel!$E$19))</f>
        <v>1026699.110458923</v>
      </c>
      <c r="Q623" s="15">
        <f>(P623*EXP(Painel!$E$12-(Painel!$E$19^2)/2+NORMSINV(AleatProd!Q622)*Painel!$E$19))</f>
        <v>1034988.4622602273</v>
      </c>
      <c r="R623" s="15">
        <f>(Q623*EXP(Painel!$E$12-(Painel!$E$19^2)/2+NORMSINV(AleatProd!R622)*Painel!$E$19))</f>
        <v>1046312.2884168944</v>
      </c>
      <c r="S623" s="15">
        <f>(R623*EXP(Painel!$E$12-(Painel!$E$19^2)/2+NORMSINV(AleatProd!S622)*Painel!$E$19))</f>
        <v>1056512.3080972342</v>
      </c>
      <c r="T623" s="15">
        <f>(S623*EXP(Painel!$E$12-(Painel!$E$19^2)/2+NORMSINV(AleatProd!T622)*Painel!$E$19))</f>
        <v>1057693.5962569232</v>
      </c>
      <c r="U623" s="15">
        <f>(T623*EXP(Painel!$E$12-(Painel!$E$19^2)/2+NORMSINV(AleatProd!U622)*Painel!$E$19))</f>
        <v>1063837.4859654319</v>
      </c>
      <c r="V623" s="15">
        <f>(U623*EXP(Painel!$E$12-(Painel!$E$19^2)/2+NORMSINV(AleatProd!V622)*Painel!$E$19))</f>
        <v>1047281.0727073943</v>
      </c>
    </row>
    <row r="624" spans="1:22" x14ac:dyDescent="0.25">
      <c r="A624">
        <v>621</v>
      </c>
      <c r="B624" s="2">
        <f>Painel!$B$6</f>
        <v>1000000</v>
      </c>
      <c r="C624" s="15">
        <f>(B624*EXP(Painel!$E$12-(Painel!$E$19^2)/2+NORMSINV(AleatProd!C623)*Painel!$E$19))</f>
        <v>1005203.6974077352</v>
      </c>
      <c r="D624" s="15">
        <f>(C624*EXP(Painel!$E$12-(Painel!$E$19^2)/2+NORMSINV(AleatProd!D623)*Painel!$E$19))</f>
        <v>1011425.0063178251</v>
      </c>
      <c r="E624" s="15">
        <f>(D624*EXP(Painel!$E$12-(Painel!$E$19^2)/2+NORMSINV(AleatProd!E623)*Painel!$E$19))</f>
        <v>996666.1648641713</v>
      </c>
      <c r="F624" s="15">
        <f>(E624*EXP(Painel!$E$12-(Painel!$E$19^2)/2+NORMSINV(AleatProd!F623)*Painel!$E$19))</f>
        <v>991775.57613318972</v>
      </c>
      <c r="G624" s="15">
        <f>(F624*EXP(Painel!$E$12-(Painel!$E$19^2)/2+NORMSINV(AleatProd!G623)*Painel!$E$19))</f>
        <v>971277.76616167929</v>
      </c>
      <c r="H624" s="15">
        <f>(G624*EXP(Painel!$E$12-(Painel!$E$19^2)/2+NORMSINV(AleatProd!H623)*Painel!$E$19))</f>
        <v>982239.42292004672</v>
      </c>
      <c r="I624" s="15">
        <f>(H624*EXP(Painel!$E$12-(Painel!$E$19^2)/2+NORMSINV(AleatProd!I623)*Painel!$E$19))</f>
        <v>977563.58419991855</v>
      </c>
      <c r="J624" s="15">
        <f>(I624*EXP(Painel!$E$12-(Painel!$E$19^2)/2+NORMSINV(AleatProd!J623)*Painel!$E$19))</f>
        <v>977263.6659785345</v>
      </c>
      <c r="K624" s="15">
        <f>(J624*EXP(Painel!$E$12-(Painel!$E$19^2)/2+NORMSINV(AleatProd!K623)*Painel!$E$19))</f>
        <v>978574.08574148768</v>
      </c>
      <c r="L624" s="15">
        <f>(K624*EXP(Painel!$E$12-(Painel!$E$19^2)/2+NORMSINV(AleatProd!L623)*Painel!$E$19))</f>
        <v>966699.50317253929</v>
      </c>
      <c r="M624" s="15">
        <f>(L624*EXP(Painel!$E$12-(Painel!$E$19^2)/2+NORMSINV(AleatProd!M623)*Painel!$E$19))</f>
        <v>948520.80838889361</v>
      </c>
      <c r="N624" s="15">
        <f>(M624*EXP(Painel!$E$12-(Painel!$E$19^2)/2+NORMSINV(AleatProd!N623)*Painel!$E$19))</f>
        <v>947537.12556489394</v>
      </c>
      <c r="O624" s="15">
        <f>(N624*EXP(Painel!$E$12-(Painel!$E$19^2)/2+NORMSINV(AleatProd!O623)*Painel!$E$19))</f>
        <v>940537.46125911654</v>
      </c>
      <c r="P624" s="15">
        <f>(O624*EXP(Painel!$E$12-(Painel!$E$19^2)/2+NORMSINV(AleatProd!P623)*Painel!$E$19))</f>
        <v>949624.51435463724</v>
      </c>
      <c r="Q624" s="15">
        <f>(P624*EXP(Painel!$E$12-(Painel!$E$19^2)/2+NORMSINV(AleatProd!Q623)*Painel!$E$19))</f>
        <v>954417.14660460316</v>
      </c>
      <c r="R624" s="15">
        <f>(Q624*EXP(Painel!$E$12-(Painel!$E$19^2)/2+NORMSINV(AleatProd!R623)*Painel!$E$19))</f>
        <v>949331.76332004508</v>
      </c>
      <c r="S624" s="15">
        <f>(R624*EXP(Painel!$E$12-(Painel!$E$19^2)/2+NORMSINV(AleatProd!S623)*Painel!$E$19))</f>
        <v>956396.14461797941</v>
      </c>
      <c r="T624" s="15">
        <f>(S624*EXP(Painel!$E$12-(Painel!$E$19^2)/2+NORMSINV(AleatProd!T623)*Painel!$E$19))</f>
        <v>948051.18647586682</v>
      </c>
      <c r="U624" s="15">
        <f>(T624*EXP(Painel!$E$12-(Painel!$E$19^2)/2+NORMSINV(AleatProd!U623)*Painel!$E$19))</f>
        <v>957119.69321072695</v>
      </c>
      <c r="V624" s="15">
        <f>(U624*EXP(Painel!$E$12-(Painel!$E$19^2)/2+NORMSINV(AleatProd!V623)*Painel!$E$19))</f>
        <v>950244.2669204839</v>
      </c>
    </row>
    <row r="625" spans="1:22" x14ac:dyDescent="0.25">
      <c r="A625">
        <v>622</v>
      </c>
      <c r="B625" s="2">
        <f>Painel!$B$6</f>
        <v>1000000</v>
      </c>
      <c r="C625" s="15">
        <f>(B625*EXP(Painel!$E$12-(Painel!$E$19^2)/2+NORMSINV(AleatProd!C624)*Painel!$E$19))</f>
        <v>1007039.461098759</v>
      </c>
      <c r="D625" s="15">
        <f>(C625*EXP(Painel!$E$12-(Painel!$E$19^2)/2+NORMSINV(AleatProd!D624)*Painel!$E$19))</f>
        <v>1010336.9321363771</v>
      </c>
      <c r="E625" s="15">
        <f>(D625*EXP(Painel!$E$12-(Painel!$E$19^2)/2+NORMSINV(AleatProd!E624)*Painel!$E$19))</f>
        <v>1015733.8760134154</v>
      </c>
      <c r="F625" s="15">
        <f>(E625*EXP(Painel!$E$12-(Painel!$E$19^2)/2+NORMSINV(AleatProd!F624)*Painel!$E$19))</f>
        <v>1030553.611766756</v>
      </c>
      <c r="G625" s="15">
        <f>(F625*EXP(Painel!$E$12-(Painel!$E$19^2)/2+NORMSINV(AleatProd!G624)*Painel!$E$19))</f>
        <v>1031315.0150400904</v>
      </c>
      <c r="H625" s="15">
        <f>(G625*EXP(Painel!$E$12-(Painel!$E$19^2)/2+NORMSINV(AleatProd!H624)*Painel!$E$19))</f>
        <v>1059612.646456769</v>
      </c>
      <c r="I625" s="15">
        <f>(H625*EXP(Painel!$E$12-(Painel!$E$19^2)/2+NORMSINV(AleatProd!I624)*Painel!$E$19))</f>
        <v>1053096.2492616661</v>
      </c>
      <c r="J625" s="15">
        <f>(I625*EXP(Painel!$E$12-(Painel!$E$19^2)/2+NORMSINV(AleatProd!J624)*Painel!$E$19))</f>
        <v>1060959.4584002548</v>
      </c>
      <c r="K625" s="15">
        <f>(J625*EXP(Painel!$E$12-(Painel!$E$19^2)/2+NORMSINV(AleatProd!K624)*Painel!$E$19))</f>
        <v>1064874.8297809856</v>
      </c>
      <c r="L625" s="15">
        <f>(K625*EXP(Painel!$E$12-(Painel!$E$19^2)/2+NORMSINV(AleatProd!L624)*Painel!$E$19))</f>
        <v>1062291.7151564879</v>
      </c>
      <c r="M625" s="15">
        <f>(L625*EXP(Painel!$E$12-(Painel!$E$19^2)/2+NORMSINV(AleatProd!M624)*Painel!$E$19))</f>
        <v>1070180.0559401789</v>
      </c>
      <c r="N625" s="15">
        <f>(M625*EXP(Painel!$E$12-(Painel!$E$19^2)/2+NORMSINV(AleatProd!N624)*Painel!$E$19))</f>
        <v>1080652.5581106821</v>
      </c>
      <c r="O625" s="15">
        <f>(N625*EXP(Painel!$E$12-(Painel!$E$19^2)/2+NORMSINV(AleatProd!O624)*Painel!$E$19))</f>
        <v>1072150.6921736186</v>
      </c>
      <c r="P625" s="15">
        <f>(O625*EXP(Painel!$E$12-(Painel!$E$19^2)/2+NORMSINV(AleatProd!P624)*Painel!$E$19))</f>
        <v>1072608.4602402872</v>
      </c>
      <c r="Q625" s="15">
        <f>(P625*EXP(Painel!$E$12-(Painel!$E$19^2)/2+NORMSINV(AleatProd!Q624)*Painel!$E$19))</f>
        <v>1077230.4339554836</v>
      </c>
      <c r="R625" s="15">
        <f>(Q625*EXP(Painel!$E$12-(Painel!$E$19^2)/2+NORMSINV(AleatProd!R624)*Painel!$E$19))</f>
        <v>1061808.1878854663</v>
      </c>
      <c r="S625" s="15">
        <f>(R625*EXP(Painel!$E$12-(Painel!$E$19^2)/2+NORMSINV(AleatProd!S624)*Painel!$E$19))</f>
        <v>1060287.0712637519</v>
      </c>
      <c r="T625" s="15">
        <f>(S625*EXP(Painel!$E$12-(Painel!$E$19^2)/2+NORMSINV(AleatProd!T624)*Painel!$E$19))</f>
        <v>1064873.3778169169</v>
      </c>
      <c r="U625" s="15">
        <f>(T625*EXP(Painel!$E$12-(Painel!$E$19^2)/2+NORMSINV(AleatProd!U624)*Painel!$E$19))</f>
        <v>1064347.4236049973</v>
      </c>
      <c r="V625" s="15">
        <f>(U625*EXP(Painel!$E$12-(Painel!$E$19^2)/2+NORMSINV(AleatProd!V624)*Painel!$E$19))</f>
        <v>1065905.6781135083</v>
      </c>
    </row>
    <row r="626" spans="1:22" x14ac:dyDescent="0.25">
      <c r="A626">
        <v>623</v>
      </c>
      <c r="B626" s="2">
        <f>Painel!$B$6</f>
        <v>1000000</v>
      </c>
      <c r="C626" s="15">
        <f>(B626*EXP(Painel!$E$12-(Painel!$E$19^2)/2+NORMSINV(AleatProd!C625)*Painel!$E$19))</f>
        <v>986252.54567704874</v>
      </c>
      <c r="D626" s="15">
        <f>(C626*EXP(Painel!$E$12-(Painel!$E$19^2)/2+NORMSINV(AleatProd!D625)*Painel!$E$19))</f>
        <v>987149.97995133477</v>
      </c>
      <c r="E626" s="15">
        <f>(D626*EXP(Painel!$E$12-(Painel!$E$19^2)/2+NORMSINV(AleatProd!E625)*Painel!$E$19))</f>
        <v>989912.54310551833</v>
      </c>
      <c r="F626" s="15">
        <f>(E626*EXP(Painel!$E$12-(Painel!$E$19^2)/2+NORMSINV(AleatProd!F625)*Painel!$E$19))</f>
        <v>983145.48263620422</v>
      </c>
      <c r="G626" s="15">
        <f>(F626*EXP(Painel!$E$12-(Painel!$E$19^2)/2+NORMSINV(AleatProd!G625)*Painel!$E$19))</f>
        <v>992710.02321628353</v>
      </c>
      <c r="H626" s="15">
        <f>(G626*EXP(Painel!$E$12-(Painel!$E$19^2)/2+NORMSINV(AleatProd!H625)*Painel!$E$19))</f>
        <v>987167.02066324151</v>
      </c>
      <c r="I626" s="15">
        <f>(H626*EXP(Painel!$E$12-(Painel!$E$19^2)/2+NORMSINV(AleatProd!I625)*Painel!$E$19))</f>
        <v>1000860.8268518811</v>
      </c>
      <c r="J626" s="15">
        <f>(I626*EXP(Painel!$E$12-(Painel!$E$19^2)/2+NORMSINV(AleatProd!J625)*Painel!$E$19))</f>
        <v>1001669.2670045842</v>
      </c>
      <c r="K626" s="15">
        <f>(J626*EXP(Painel!$E$12-(Painel!$E$19^2)/2+NORMSINV(AleatProd!K625)*Painel!$E$19))</f>
        <v>996255.92579082283</v>
      </c>
      <c r="L626" s="15">
        <f>(K626*EXP(Painel!$E$12-(Painel!$E$19^2)/2+NORMSINV(AleatProd!L625)*Painel!$E$19))</f>
        <v>990297.41498236265</v>
      </c>
      <c r="M626" s="15">
        <f>(L626*EXP(Painel!$E$12-(Painel!$E$19^2)/2+NORMSINV(AleatProd!M625)*Painel!$E$19))</f>
        <v>1003664.2892706031</v>
      </c>
      <c r="N626" s="15">
        <f>(M626*EXP(Painel!$E$12-(Painel!$E$19^2)/2+NORMSINV(AleatProd!N625)*Painel!$E$19))</f>
        <v>1007793.4446035927</v>
      </c>
      <c r="O626" s="15">
        <f>(N626*EXP(Painel!$E$12-(Painel!$E$19^2)/2+NORMSINV(AleatProd!O625)*Painel!$E$19))</f>
        <v>1005448.5832012306</v>
      </c>
      <c r="P626" s="15">
        <f>(O626*EXP(Painel!$E$12-(Painel!$E$19^2)/2+NORMSINV(AleatProd!P625)*Painel!$E$19))</f>
        <v>1002704.0368890407</v>
      </c>
      <c r="Q626" s="15">
        <f>(P626*EXP(Painel!$E$12-(Painel!$E$19^2)/2+NORMSINV(AleatProd!Q625)*Painel!$E$19))</f>
        <v>1016553.717356832</v>
      </c>
      <c r="R626" s="15">
        <f>(Q626*EXP(Painel!$E$12-(Painel!$E$19^2)/2+NORMSINV(AleatProd!R625)*Painel!$E$19))</f>
        <v>1007231.5016475341</v>
      </c>
      <c r="S626" s="15">
        <f>(R626*EXP(Painel!$E$12-(Painel!$E$19^2)/2+NORMSINV(AleatProd!S625)*Painel!$E$19))</f>
        <v>997826.38525891036</v>
      </c>
      <c r="T626" s="15">
        <f>(S626*EXP(Painel!$E$12-(Painel!$E$19^2)/2+NORMSINV(AleatProd!T625)*Painel!$E$19))</f>
        <v>981344.91322614974</v>
      </c>
      <c r="U626" s="15">
        <f>(T626*EXP(Painel!$E$12-(Painel!$E$19^2)/2+NORMSINV(AleatProd!U625)*Painel!$E$19))</f>
        <v>971198.552292204</v>
      </c>
      <c r="V626" s="15">
        <f>(U626*EXP(Painel!$E$12-(Painel!$E$19^2)/2+NORMSINV(AleatProd!V625)*Painel!$E$19))</f>
        <v>960396.76442876656</v>
      </c>
    </row>
    <row r="627" spans="1:22" x14ac:dyDescent="0.25">
      <c r="A627">
        <v>624</v>
      </c>
      <c r="B627" s="2">
        <f>Painel!$B$6</f>
        <v>1000000</v>
      </c>
      <c r="C627" s="15">
        <f>(B627*EXP(Painel!$E$12-(Painel!$E$19^2)/2+NORMSINV(AleatProd!C626)*Painel!$E$19))</f>
        <v>1000653.0226954013</v>
      </c>
      <c r="D627" s="15">
        <f>(C627*EXP(Painel!$E$12-(Painel!$E$19^2)/2+NORMSINV(AleatProd!D626)*Painel!$E$19))</f>
        <v>1012780.8509317787</v>
      </c>
      <c r="E627" s="15">
        <f>(D627*EXP(Painel!$E$12-(Painel!$E$19^2)/2+NORMSINV(AleatProd!E626)*Painel!$E$19))</f>
        <v>1029849.1966046549</v>
      </c>
      <c r="F627" s="15">
        <f>(E627*EXP(Painel!$E$12-(Painel!$E$19^2)/2+NORMSINV(AleatProd!F626)*Painel!$E$19))</f>
        <v>1035244.0431780705</v>
      </c>
      <c r="G627" s="15">
        <f>(F627*EXP(Painel!$E$12-(Painel!$E$19^2)/2+NORMSINV(AleatProd!G626)*Painel!$E$19))</f>
        <v>1028866.5813859052</v>
      </c>
      <c r="H627" s="15">
        <f>(G627*EXP(Painel!$E$12-(Painel!$E$19^2)/2+NORMSINV(AleatProd!H626)*Painel!$E$19))</f>
        <v>1023861.9234364114</v>
      </c>
      <c r="I627" s="15">
        <f>(H627*EXP(Painel!$E$12-(Painel!$E$19^2)/2+NORMSINV(AleatProd!I626)*Painel!$E$19))</f>
        <v>1010605.092564291</v>
      </c>
      <c r="J627" s="15">
        <f>(I627*EXP(Painel!$E$12-(Painel!$E$19^2)/2+NORMSINV(AleatProd!J626)*Painel!$E$19))</f>
        <v>1031670.366675287</v>
      </c>
      <c r="K627" s="15">
        <f>(J627*EXP(Painel!$E$12-(Painel!$E$19^2)/2+NORMSINV(AleatProd!K626)*Painel!$E$19))</f>
        <v>1021577.1258906458</v>
      </c>
      <c r="L627" s="15">
        <f>(K627*EXP(Painel!$E$12-(Painel!$E$19^2)/2+NORMSINV(AleatProd!L626)*Painel!$E$19))</f>
        <v>1021218.1278880333</v>
      </c>
      <c r="M627" s="15">
        <f>(L627*EXP(Painel!$E$12-(Painel!$E$19^2)/2+NORMSINV(AleatProd!M626)*Painel!$E$19))</f>
        <v>1004713.8234384063</v>
      </c>
      <c r="N627" s="15">
        <f>(M627*EXP(Painel!$E$12-(Painel!$E$19^2)/2+NORMSINV(AleatProd!N626)*Painel!$E$19))</f>
        <v>1001764.6341419234</v>
      </c>
      <c r="O627" s="15">
        <f>(N627*EXP(Painel!$E$12-(Painel!$E$19^2)/2+NORMSINV(AleatProd!O626)*Painel!$E$19))</f>
        <v>992664.29352596949</v>
      </c>
      <c r="P627" s="15">
        <f>(O627*EXP(Painel!$E$12-(Painel!$E$19^2)/2+NORMSINV(AleatProd!P626)*Painel!$E$19))</f>
        <v>1010095.1577082995</v>
      </c>
      <c r="Q627" s="15">
        <f>(P627*EXP(Painel!$E$12-(Painel!$E$19^2)/2+NORMSINV(AleatProd!Q626)*Painel!$E$19))</f>
        <v>1000326.2632975368</v>
      </c>
      <c r="R627" s="15">
        <f>(Q627*EXP(Painel!$E$12-(Painel!$E$19^2)/2+NORMSINV(AleatProd!R626)*Painel!$E$19))</f>
        <v>1013182.4946642909</v>
      </c>
      <c r="S627" s="15">
        <f>(R627*EXP(Painel!$E$12-(Painel!$E$19^2)/2+NORMSINV(AleatProd!S626)*Painel!$E$19))</f>
        <v>1000997.2604364365</v>
      </c>
      <c r="T627" s="15">
        <f>(S627*EXP(Painel!$E$12-(Painel!$E$19^2)/2+NORMSINV(AleatProd!T626)*Painel!$E$19))</f>
        <v>1002160.4351735427</v>
      </c>
      <c r="U627" s="15">
        <f>(T627*EXP(Painel!$E$12-(Painel!$E$19^2)/2+NORMSINV(AleatProd!U626)*Painel!$E$19))</f>
        <v>1019010.0903884829</v>
      </c>
      <c r="V627" s="15">
        <f>(U627*EXP(Painel!$E$12-(Painel!$E$19^2)/2+NORMSINV(AleatProd!V626)*Painel!$E$19))</f>
        <v>1010107.6757465225</v>
      </c>
    </row>
    <row r="628" spans="1:22" x14ac:dyDescent="0.25">
      <c r="A628">
        <v>625</v>
      </c>
      <c r="B628" s="2">
        <f>Painel!$B$6</f>
        <v>1000000</v>
      </c>
      <c r="C628" s="15">
        <f>(B628*EXP(Painel!$E$12-(Painel!$E$19^2)/2+NORMSINV(AleatProd!C627)*Painel!$E$19))</f>
        <v>993729.72936839331</v>
      </c>
      <c r="D628" s="15">
        <f>(C628*EXP(Painel!$E$12-(Painel!$E$19^2)/2+NORMSINV(AleatProd!D627)*Painel!$E$19))</f>
        <v>996105.25419467723</v>
      </c>
      <c r="E628" s="15">
        <f>(D628*EXP(Painel!$E$12-(Painel!$E$19^2)/2+NORMSINV(AleatProd!E627)*Painel!$E$19))</f>
        <v>1009435.3408149838</v>
      </c>
      <c r="F628" s="15">
        <f>(E628*EXP(Painel!$E$12-(Painel!$E$19^2)/2+NORMSINV(AleatProd!F627)*Painel!$E$19))</f>
        <v>1008708.9873997495</v>
      </c>
      <c r="G628" s="15">
        <f>(F628*EXP(Painel!$E$12-(Painel!$E$19^2)/2+NORMSINV(AleatProd!G627)*Painel!$E$19))</f>
        <v>1011482.7085265095</v>
      </c>
      <c r="H628" s="15">
        <f>(G628*EXP(Painel!$E$12-(Painel!$E$19^2)/2+NORMSINV(AleatProd!H627)*Painel!$E$19))</f>
        <v>1009088.7282184452</v>
      </c>
      <c r="I628" s="15">
        <f>(H628*EXP(Painel!$E$12-(Painel!$E$19^2)/2+NORMSINV(AleatProd!I627)*Painel!$E$19))</f>
        <v>1010939.6456431849</v>
      </c>
      <c r="J628" s="15">
        <f>(I628*EXP(Painel!$E$12-(Painel!$E$19^2)/2+NORMSINV(AleatProd!J627)*Painel!$E$19))</f>
        <v>1009367.5037818819</v>
      </c>
      <c r="K628" s="15">
        <f>(J628*EXP(Painel!$E$12-(Painel!$E$19^2)/2+NORMSINV(AleatProd!K627)*Painel!$E$19))</f>
        <v>1004268.4925892251</v>
      </c>
      <c r="L628" s="15">
        <f>(K628*EXP(Painel!$E$12-(Painel!$E$19^2)/2+NORMSINV(AleatProd!L627)*Painel!$E$19))</f>
        <v>988923.55512400693</v>
      </c>
      <c r="M628" s="15">
        <f>(L628*EXP(Painel!$E$12-(Painel!$E$19^2)/2+NORMSINV(AleatProd!M627)*Painel!$E$19))</f>
        <v>980764.40115706972</v>
      </c>
      <c r="N628" s="15">
        <f>(M628*EXP(Painel!$E$12-(Painel!$E$19^2)/2+NORMSINV(AleatProd!N627)*Painel!$E$19))</f>
        <v>979729.87108789047</v>
      </c>
      <c r="O628" s="15">
        <f>(N628*EXP(Painel!$E$12-(Painel!$E$19^2)/2+NORMSINV(AleatProd!O627)*Painel!$E$19))</f>
        <v>980936.7539277433</v>
      </c>
      <c r="P628" s="15">
        <f>(O628*EXP(Painel!$E$12-(Painel!$E$19^2)/2+NORMSINV(AleatProd!P627)*Painel!$E$19))</f>
        <v>983425.70765581622</v>
      </c>
      <c r="Q628" s="15">
        <f>(P628*EXP(Painel!$E$12-(Painel!$E$19^2)/2+NORMSINV(AleatProd!Q627)*Painel!$E$19))</f>
        <v>987106.39679323055</v>
      </c>
      <c r="R628" s="15">
        <f>(Q628*EXP(Painel!$E$12-(Painel!$E$19^2)/2+NORMSINV(AleatProd!R627)*Painel!$E$19))</f>
        <v>986918.50976459833</v>
      </c>
      <c r="S628" s="15">
        <f>(R628*EXP(Painel!$E$12-(Painel!$E$19^2)/2+NORMSINV(AleatProd!S627)*Painel!$E$19))</f>
        <v>992015.94265539001</v>
      </c>
      <c r="T628" s="15">
        <f>(S628*EXP(Painel!$E$12-(Painel!$E$19^2)/2+NORMSINV(AleatProd!T627)*Painel!$E$19))</f>
        <v>978619.20907956478</v>
      </c>
      <c r="U628" s="15">
        <f>(T628*EXP(Painel!$E$12-(Painel!$E$19^2)/2+NORMSINV(AleatProd!U627)*Painel!$E$19))</f>
        <v>993319.65217128955</v>
      </c>
      <c r="V628" s="15">
        <f>(U628*EXP(Painel!$E$12-(Painel!$E$19^2)/2+NORMSINV(AleatProd!V627)*Painel!$E$19))</f>
        <v>989672.85816660651</v>
      </c>
    </row>
    <row r="629" spans="1:22" x14ac:dyDescent="0.25">
      <c r="A629">
        <v>626</v>
      </c>
      <c r="B629" s="2">
        <f>Painel!$B$6</f>
        <v>1000000</v>
      </c>
      <c r="C629" s="15">
        <f>(B629*EXP(Painel!$E$12-(Painel!$E$19^2)/2+NORMSINV(AleatProd!C628)*Painel!$E$19))</f>
        <v>1006989.7329322759</v>
      </c>
      <c r="D629" s="15">
        <f>(C629*EXP(Painel!$E$12-(Painel!$E$19^2)/2+NORMSINV(AleatProd!D628)*Painel!$E$19))</f>
        <v>1010678.1606692389</v>
      </c>
      <c r="E629" s="15">
        <f>(D629*EXP(Painel!$E$12-(Painel!$E$19^2)/2+NORMSINV(AleatProd!E628)*Painel!$E$19))</f>
        <v>1021990.2319522675</v>
      </c>
      <c r="F629" s="15">
        <f>(E629*EXP(Painel!$E$12-(Painel!$E$19^2)/2+NORMSINV(AleatProd!F628)*Painel!$E$19))</f>
        <v>1029982.3166701217</v>
      </c>
      <c r="G629" s="15">
        <f>(F629*EXP(Painel!$E$12-(Painel!$E$19^2)/2+NORMSINV(AleatProd!G628)*Painel!$E$19))</f>
        <v>1028313.8365752139</v>
      </c>
      <c r="H629" s="15">
        <f>(G629*EXP(Painel!$E$12-(Painel!$E$19^2)/2+NORMSINV(AleatProd!H628)*Painel!$E$19))</f>
        <v>1031201.3732102098</v>
      </c>
      <c r="I629" s="15">
        <f>(H629*EXP(Painel!$E$12-(Painel!$E$19^2)/2+NORMSINV(AleatProd!I628)*Painel!$E$19))</f>
        <v>1033187.9550901476</v>
      </c>
      <c r="J629" s="15">
        <f>(I629*EXP(Painel!$E$12-(Painel!$E$19^2)/2+NORMSINV(AleatProd!J628)*Painel!$E$19))</f>
        <v>1026739.0327891338</v>
      </c>
      <c r="K629" s="15">
        <f>(J629*EXP(Painel!$E$12-(Painel!$E$19^2)/2+NORMSINV(AleatProd!K628)*Painel!$E$19))</f>
        <v>1038506.5227870665</v>
      </c>
      <c r="L629" s="15">
        <f>(K629*EXP(Painel!$E$12-(Painel!$E$19^2)/2+NORMSINV(AleatProd!L628)*Painel!$E$19))</f>
        <v>1051331.8621239881</v>
      </c>
      <c r="M629" s="15">
        <f>(L629*EXP(Painel!$E$12-(Painel!$E$19^2)/2+NORMSINV(AleatProd!M628)*Painel!$E$19))</f>
        <v>1038919.6594158043</v>
      </c>
      <c r="N629" s="15">
        <f>(M629*EXP(Painel!$E$12-(Painel!$E$19^2)/2+NORMSINV(AleatProd!N628)*Painel!$E$19))</f>
        <v>1035649.2724840769</v>
      </c>
      <c r="O629" s="15">
        <f>(N629*EXP(Painel!$E$12-(Painel!$E$19^2)/2+NORMSINV(AleatProd!O628)*Painel!$E$19))</f>
        <v>1055716.7602380421</v>
      </c>
      <c r="P629" s="15">
        <f>(O629*EXP(Painel!$E$12-(Painel!$E$19^2)/2+NORMSINV(AleatProd!P628)*Painel!$E$19))</f>
        <v>1047161.6516031718</v>
      </c>
      <c r="Q629" s="15">
        <f>(P629*EXP(Painel!$E$12-(Painel!$E$19^2)/2+NORMSINV(AleatProd!Q628)*Painel!$E$19))</f>
        <v>1048613.7942809407</v>
      </c>
      <c r="R629" s="15">
        <f>(Q629*EXP(Painel!$E$12-(Painel!$E$19^2)/2+NORMSINV(AleatProd!R628)*Painel!$E$19))</f>
        <v>1047472.0891196193</v>
      </c>
      <c r="S629" s="15">
        <f>(R629*EXP(Painel!$E$12-(Painel!$E$19^2)/2+NORMSINV(AleatProd!S628)*Painel!$E$19))</f>
        <v>1042906.1586818142</v>
      </c>
      <c r="T629" s="15">
        <f>(S629*EXP(Painel!$E$12-(Painel!$E$19^2)/2+NORMSINV(AleatProd!T628)*Painel!$E$19))</f>
        <v>1040764.2732572919</v>
      </c>
      <c r="U629" s="15">
        <f>(T629*EXP(Painel!$E$12-(Painel!$E$19^2)/2+NORMSINV(AleatProd!U628)*Painel!$E$19))</f>
        <v>1035199.8227244676</v>
      </c>
      <c r="V629" s="15">
        <f>(U629*EXP(Painel!$E$12-(Painel!$E$19^2)/2+NORMSINV(AleatProd!V628)*Painel!$E$19))</f>
        <v>1028771.7191879461</v>
      </c>
    </row>
    <row r="630" spans="1:22" x14ac:dyDescent="0.25">
      <c r="A630">
        <v>627</v>
      </c>
      <c r="B630" s="2">
        <f>Painel!$B$6</f>
        <v>1000000</v>
      </c>
      <c r="C630" s="15">
        <f>(B630*EXP(Painel!$E$12-(Painel!$E$19^2)/2+NORMSINV(AleatProd!C629)*Painel!$E$19))</f>
        <v>1008869.1900871817</v>
      </c>
      <c r="D630" s="15">
        <f>(C630*EXP(Painel!$E$12-(Painel!$E$19^2)/2+NORMSINV(AleatProd!D629)*Painel!$E$19))</f>
        <v>1007753.5750769178</v>
      </c>
      <c r="E630" s="15">
        <f>(D630*EXP(Painel!$E$12-(Painel!$E$19^2)/2+NORMSINV(AleatProd!E629)*Painel!$E$19))</f>
        <v>1016793.1574263561</v>
      </c>
      <c r="F630" s="15">
        <f>(E630*EXP(Painel!$E$12-(Painel!$E$19^2)/2+NORMSINV(AleatProd!F629)*Painel!$E$19))</f>
        <v>1028861.6464301982</v>
      </c>
      <c r="G630" s="15">
        <f>(F630*EXP(Painel!$E$12-(Painel!$E$19^2)/2+NORMSINV(AleatProd!G629)*Painel!$E$19))</f>
        <v>1023229.9076686971</v>
      </c>
      <c r="H630" s="15">
        <f>(G630*EXP(Painel!$E$12-(Painel!$E$19^2)/2+NORMSINV(AleatProd!H629)*Painel!$E$19))</f>
        <v>1025139.1973443845</v>
      </c>
      <c r="I630" s="15">
        <f>(H630*EXP(Painel!$E$12-(Painel!$E$19^2)/2+NORMSINV(AleatProd!I629)*Painel!$E$19))</f>
        <v>1022638.5123456402</v>
      </c>
      <c r="J630" s="15">
        <f>(I630*EXP(Painel!$E$12-(Painel!$E$19^2)/2+NORMSINV(AleatProd!J629)*Painel!$E$19))</f>
        <v>1020906.9782475323</v>
      </c>
      <c r="K630" s="15">
        <f>(J630*EXP(Painel!$E$12-(Painel!$E$19^2)/2+NORMSINV(AleatProd!K629)*Painel!$E$19))</f>
        <v>1013973.3243400704</v>
      </c>
      <c r="L630" s="15">
        <f>(K630*EXP(Painel!$E$12-(Painel!$E$19^2)/2+NORMSINV(AleatProd!L629)*Painel!$E$19))</f>
        <v>1022985.7406802032</v>
      </c>
      <c r="M630" s="15">
        <f>(L630*EXP(Painel!$E$12-(Painel!$E$19^2)/2+NORMSINV(AleatProd!M629)*Painel!$E$19))</f>
        <v>1021388.5012777407</v>
      </c>
      <c r="N630" s="15">
        <f>(M630*EXP(Painel!$E$12-(Painel!$E$19^2)/2+NORMSINV(AleatProd!N629)*Painel!$E$19))</f>
        <v>1014205.5249995831</v>
      </c>
      <c r="O630" s="15">
        <f>(N630*EXP(Painel!$E$12-(Painel!$E$19^2)/2+NORMSINV(AleatProd!O629)*Painel!$E$19))</f>
        <v>1028548.0410651265</v>
      </c>
      <c r="P630" s="15">
        <f>(O630*EXP(Painel!$E$12-(Painel!$E$19^2)/2+NORMSINV(AleatProd!P629)*Painel!$E$19))</f>
        <v>1024920.3614274363</v>
      </c>
      <c r="Q630" s="15">
        <f>(P630*EXP(Painel!$E$12-(Painel!$E$19^2)/2+NORMSINV(AleatProd!Q629)*Painel!$E$19))</f>
        <v>1019649.8731734934</v>
      </c>
      <c r="R630" s="15">
        <f>(Q630*EXP(Painel!$E$12-(Painel!$E$19^2)/2+NORMSINV(AleatProd!R629)*Painel!$E$19))</f>
        <v>1049371.9391716367</v>
      </c>
      <c r="S630" s="15">
        <f>(R630*EXP(Painel!$E$12-(Painel!$E$19^2)/2+NORMSINV(AleatProd!S629)*Painel!$E$19))</f>
        <v>1036144.8961847835</v>
      </c>
      <c r="T630" s="15">
        <f>(S630*EXP(Painel!$E$12-(Painel!$E$19^2)/2+NORMSINV(AleatProd!T629)*Painel!$E$19))</f>
        <v>1050465.476501374</v>
      </c>
      <c r="U630" s="15">
        <f>(T630*EXP(Painel!$E$12-(Painel!$E$19^2)/2+NORMSINV(AleatProd!U629)*Painel!$E$19))</f>
        <v>1047227.8169350489</v>
      </c>
      <c r="V630" s="15">
        <f>(U630*EXP(Painel!$E$12-(Painel!$E$19^2)/2+NORMSINV(AleatProd!V629)*Painel!$E$19))</f>
        <v>1049455.2740570412</v>
      </c>
    </row>
    <row r="631" spans="1:22" x14ac:dyDescent="0.25">
      <c r="A631">
        <v>628</v>
      </c>
      <c r="B631" s="2">
        <f>Painel!$B$6</f>
        <v>1000000</v>
      </c>
      <c r="C631" s="15">
        <f>(B631*EXP(Painel!$E$12-(Painel!$E$19^2)/2+NORMSINV(AleatProd!C630)*Painel!$E$19))</f>
        <v>1007800.4976137711</v>
      </c>
      <c r="D631" s="15">
        <f>(C631*EXP(Painel!$E$12-(Painel!$E$19^2)/2+NORMSINV(AleatProd!D630)*Painel!$E$19))</f>
        <v>1024101.964738557</v>
      </c>
      <c r="E631" s="15">
        <f>(D631*EXP(Painel!$E$12-(Painel!$E$19^2)/2+NORMSINV(AleatProd!E630)*Painel!$E$19))</f>
        <v>1030281.1404345629</v>
      </c>
      <c r="F631" s="15">
        <f>(E631*EXP(Painel!$E$12-(Painel!$E$19^2)/2+NORMSINV(AleatProd!F630)*Painel!$E$19))</f>
        <v>1024017.8846186482</v>
      </c>
      <c r="G631" s="15">
        <f>(F631*EXP(Painel!$E$12-(Painel!$E$19^2)/2+NORMSINV(AleatProd!G630)*Painel!$E$19))</f>
        <v>1022007.796040184</v>
      </c>
      <c r="H631" s="15">
        <f>(G631*EXP(Painel!$E$12-(Painel!$E$19^2)/2+NORMSINV(AleatProd!H630)*Painel!$E$19))</f>
        <v>1018659.967652426</v>
      </c>
      <c r="I631" s="15">
        <f>(H631*EXP(Painel!$E$12-(Painel!$E$19^2)/2+NORMSINV(AleatProd!I630)*Painel!$E$19))</f>
        <v>1017758.2672924161</v>
      </c>
      <c r="J631" s="15">
        <f>(I631*EXP(Painel!$E$12-(Painel!$E$19^2)/2+NORMSINV(AleatProd!J630)*Painel!$E$19))</f>
        <v>1016268.8959122733</v>
      </c>
      <c r="K631" s="15">
        <f>(J631*EXP(Painel!$E$12-(Painel!$E$19^2)/2+NORMSINV(AleatProd!K630)*Painel!$E$19))</f>
        <v>1028411.2025038392</v>
      </c>
      <c r="L631" s="15">
        <f>(K631*EXP(Painel!$E$12-(Painel!$E$19^2)/2+NORMSINV(AleatProd!L630)*Painel!$E$19))</f>
        <v>1039450.9523439277</v>
      </c>
      <c r="M631" s="15">
        <f>(L631*EXP(Painel!$E$12-(Painel!$E$19^2)/2+NORMSINV(AleatProd!M630)*Painel!$E$19))</f>
        <v>1023818.2437344141</v>
      </c>
      <c r="N631" s="15">
        <f>(M631*EXP(Painel!$E$12-(Painel!$E$19^2)/2+NORMSINV(AleatProd!N630)*Painel!$E$19))</f>
        <v>1029461.2576182252</v>
      </c>
      <c r="O631" s="15">
        <f>(N631*EXP(Painel!$E$12-(Painel!$E$19^2)/2+NORMSINV(AleatProd!O630)*Painel!$E$19))</f>
        <v>1028351.535341942</v>
      </c>
      <c r="P631" s="15">
        <f>(O631*EXP(Painel!$E$12-(Painel!$E$19^2)/2+NORMSINV(AleatProd!P630)*Painel!$E$19))</f>
        <v>1038635.876504411</v>
      </c>
      <c r="Q631" s="15">
        <f>(P631*EXP(Painel!$E$12-(Painel!$E$19^2)/2+NORMSINV(AleatProd!Q630)*Painel!$E$19))</f>
        <v>1027238.2407562045</v>
      </c>
      <c r="R631" s="15">
        <f>(Q631*EXP(Painel!$E$12-(Painel!$E$19^2)/2+NORMSINV(AleatProd!R630)*Painel!$E$19))</f>
        <v>1039953.8733927903</v>
      </c>
      <c r="S631" s="15">
        <f>(R631*EXP(Painel!$E$12-(Painel!$E$19^2)/2+NORMSINV(AleatProd!S630)*Painel!$E$19))</f>
        <v>1044900.4744242606</v>
      </c>
      <c r="T631" s="15">
        <f>(S631*EXP(Painel!$E$12-(Painel!$E$19^2)/2+NORMSINV(AleatProd!T630)*Painel!$E$19))</f>
        <v>1058640.8503522908</v>
      </c>
      <c r="U631" s="15">
        <f>(T631*EXP(Painel!$E$12-(Painel!$E$19^2)/2+NORMSINV(AleatProd!U630)*Painel!$E$19))</f>
        <v>1050057.2011286966</v>
      </c>
      <c r="V631" s="15">
        <f>(U631*EXP(Painel!$E$12-(Painel!$E$19^2)/2+NORMSINV(AleatProd!V630)*Painel!$E$19))</f>
        <v>1054057.6497581245</v>
      </c>
    </row>
    <row r="632" spans="1:22" x14ac:dyDescent="0.25">
      <c r="A632">
        <v>629</v>
      </c>
      <c r="B632" s="2">
        <f>Painel!$B$6</f>
        <v>1000000</v>
      </c>
      <c r="C632" s="15">
        <f>(B632*EXP(Painel!$E$12-(Painel!$E$19^2)/2+NORMSINV(AleatProd!C631)*Painel!$E$19))</f>
        <v>990721.26361204544</v>
      </c>
      <c r="D632" s="15">
        <f>(C632*EXP(Painel!$E$12-(Painel!$E$19^2)/2+NORMSINV(AleatProd!D631)*Painel!$E$19))</f>
        <v>983037.55082059302</v>
      </c>
      <c r="E632" s="15">
        <f>(D632*EXP(Painel!$E$12-(Painel!$E$19^2)/2+NORMSINV(AleatProd!E631)*Painel!$E$19))</f>
        <v>979427.36906483094</v>
      </c>
      <c r="F632" s="15">
        <f>(E632*EXP(Painel!$E$12-(Painel!$E$19^2)/2+NORMSINV(AleatProd!F631)*Painel!$E$19))</f>
        <v>977110.73363406223</v>
      </c>
      <c r="G632" s="15">
        <f>(F632*EXP(Painel!$E$12-(Painel!$E$19^2)/2+NORMSINV(AleatProd!G631)*Painel!$E$19))</f>
        <v>972385.02594001126</v>
      </c>
      <c r="H632" s="15">
        <f>(G632*EXP(Painel!$E$12-(Painel!$E$19^2)/2+NORMSINV(AleatProd!H631)*Painel!$E$19))</f>
        <v>960905.3405240752</v>
      </c>
      <c r="I632" s="15">
        <f>(H632*EXP(Painel!$E$12-(Painel!$E$19^2)/2+NORMSINV(AleatProd!I631)*Painel!$E$19))</f>
        <v>958846.13144031609</v>
      </c>
      <c r="J632" s="15">
        <f>(I632*EXP(Painel!$E$12-(Painel!$E$19^2)/2+NORMSINV(AleatProd!J631)*Painel!$E$19))</f>
        <v>952319.96395830007</v>
      </c>
      <c r="K632" s="15">
        <f>(J632*EXP(Painel!$E$12-(Painel!$E$19^2)/2+NORMSINV(AleatProd!K631)*Painel!$E$19))</f>
        <v>933624.75841951638</v>
      </c>
      <c r="L632" s="15">
        <f>(K632*EXP(Painel!$E$12-(Painel!$E$19^2)/2+NORMSINV(AleatProd!L631)*Painel!$E$19))</f>
        <v>934367.9710458687</v>
      </c>
      <c r="M632" s="15">
        <f>(L632*EXP(Painel!$E$12-(Painel!$E$19^2)/2+NORMSINV(AleatProd!M631)*Painel!$E$19))</f>
        <v>932078.75231666805</v>
      </c>
      <c r="N632" s="15">
        <f>(M632*EXP(Painel!$E$12-(Painel!$E$19^2)/2+NORMSINV(AleatProd!N631)*Painel!$E$19))</f>
        <v>943630.50915033335</v>
      </c>
      <c r="O632" s="15">
        <f>(N632*EXP(Painel!$E$12-(Painel!$E$19^2)/2+NORMSINV(AleatProd!O631)*Painel!$E$19))</f>
        <v>931818.16915064049</v>
      </c>
      <c r="P632" s="15">
        <f>(O632*EXP(Painel!$E$12-(Painel!$E$19^2)/2+NORMSINV(AleatProd!P631)*Painel!$E$19))</f>
        <v>936066.37528026127</v>
      </c>
      <c r="Q632" s="15">
        <f>(P632*EXP(Painel!$E$12-(Painel!$E$19^2)/2+NORMSINV(AleatProd!Q631)*Painel!$E$19))</f>
        <v>941943.60056744306</v>
      </c>
      <c r="R632" s="15">
        <f>(Q632*EXP(Painel!$E$12-(Painel!$E$19^2)/2+NORMSINV(AleatProd!R631)*Painel!$E$19))</f>
        <v>951865.63494487118</v>
      </c>
      <c r="S632" s="15">
        <f>(R632*EXP(Painel!$E$12-(Painel!$E$19^2)/2+NORMSINV(AleatProd!S631)*Painel!$E$19))</f>
        <v>959224.56398368173</v>
      </c>
      <c r="T632" s="15">
        <f>(S632*EXP(Painel!$E$12-(Painel!$E$19^2)/2+NORMSINV(AleatProd!T631)*Painel!$E$19))</f>
        <v>948727.83166254056</v>
      </c>
      <c r="U632" s="15">
        <f>(T632*EXP(Painel!$E$12-(Painel!$E$19^2)/2+NORMSINV(AleatProd!U631)*Painel!$E$19))</f>
        <v>946694.61534714478</v>
      </c>
      <c r="V632" s="15">
        <f>(U632*EXP(Painel!$E$12-(Painel!$E$19^2)/2+NORMSINV(AleatProd!V631)*Painel!$E$19))</f>
        <v>932504.74456439749</v>
      </c>
    </row>
    <row r="633" spans="1:22" x14ac:dyDescent="0.25">
      <c r="A633">
        <v>630</v>
      </c>
      <c r="B633" s="2">
        <f>Painel!$B$6</f>
        <v>1000000</v>
      </c>
      <c r="C633" s="15">
        <f>(B633*EXP(Painel!$E$12-(Painel!$E$19^2)/2+NORMSINV(AleatProd!C632)*Painel!$E$19))</f>
        <v>993153.79811297392</v>
      </c>
      <c r="D633" s="15">
        <f>(C633*EXP(Painel!$E$12-(Painel!$E$19^2)/2+NORMSINV(AleatProd!D632)*Painel!$E$19))</f>
        <v>985084.85867486568</v>
      </c>
      <c r="E633" s="15">
        <f>(D633*EXP(Painel!$E$12-(Painel!$E$19^2)/2+NORMSINV(AleatProd!E632)*Painel!$E$19))</f>
        <v>990197.85068455373</v>
      </c>
      <c r="F633" s="15">
        <f>(E633*EXP(Painel!$E$12-(Painel!$E$19^2)/2+NORMSINV(AleatProd!F632)*Painel!$E$19))</f>
        <v>980642.87388810888</v>
      </c>
      <c r="G633" s="15">
        <f>(F633*EXP(Painel!$E$12-(Painel!$E$19^2)/2+NORMSINV(AleatProd!G632)*Painel!$E$19))</f>
        <v>964288.01875743642</v>
      </c>
      <c r="H633" s="15">
        <f>(G633*EXP(Painel!$E$12-(Painel!$E$19^2)/2+NORMSINV(AleatProd!H632)*Painel!$E$19))</f>
        <v>960255.39248540043</v>
      </c>
      <c r="I633" s="15">
        <f>(H633*EXP(Painel!$E$12-(Painel!$E$19^2)/2+NORMSINV(AleatProd!I632)*Painel!$E$19))</f>
        <v>957694.69232402206</v>
      </c>
      <c r="J633" s="15">
        <f>(I633*EXP(Painel!$E$12-(Painel!$E$19^2)/2+NORMSINV(AleatProd!J632)*Painel!$E$19))</f>
        <v>960425.13756031031</v>
      </c>
      <c r="K633" s="15">
        <f>(J633*EXP(Painel!$E$12-(Painel!$E$19^2)/2+NORMSINV(AleatProd!K632)*Painel!$E$19))</f>
        <v>969171.64784620609</v>
      </c>
      <c r="L633" s="15">
        <f>(K633*EXP(Painel!$E$12-(Painel!$E$19^2)/2+NORMSINV(AleatProd!L632)*Painel!$E$19))</f>
        <v>967557.08412951173</v>
      </c>
      <c r="M633" s="15">
        <f>(L633*EXP(Painel!$E$12-(Painel!$E$19^2)/2+NORMSINV(AleatProd!M632)*Painel!$E$19))</f>
        <v>947650.0892188712</v>
      </c>
      <c r="N633" s="15">
        <f>(M633*EXP(Painel!$E$12-(Painel!$E$19^2)/2+NORMSINV(AleatProd!N632)*Painel!$E$19))</f>
        <v>936684.25854941644</v>
      </c>
      <c r="O633" s="15">
        <f>(N633*EXP(Painel!$E$12-(Painel!$E$19^2)/2+NORMSINV(AleatProd!O632)*Painel!$E$19))</f>
        <v>933275.47568422358</v>
      </c>
      <c r="P633" s="15">
        <f>(O633*EXP(Painel!$E$12-(Painel!$E$19^2)/2+NORMSINV(AleatProd!P632)*Painel!$E$19))</f>
        <v>924803.71512520895</v>
      </c>
      <c r="Q633" s="15">
        <f>(P633*EXP(Painel!$E$12-(Painel!$E$19^2)/2+NORMSINV(AleatProd!Q632)*Painel!$E$19))</f>
        <v>929293.7842665388</v>
      </c>
      <c r="R633" s="15">
        <f>(Q633*EXP(Painel!$E$12-(Painel!$E$19^2)/2+NORMSINV(AleatProd!R632)*Painel!$E$19))</f>
        <v>926070.46567431779</v>
      </c>
      <c r="S633" s="15">
        <f>(R633*EXP(Painel!$E$12-(Painel!$E$19^2)/2+NORMSINV(AleatProd!S632)*Painel!$E$19))</f>
        <v>932753.47510403476</v>
      </c>
      <c r="T633" s="15">
        <f>(S633*EXP(Painel!$E$12-(Painel!$E$19^2)/2+NORMSINV(AleatProd!T632)*Painel!$E$19))</f>
        <v>922963.53514234803</v>
      </c>
      <c r="U633" s="15">
        <f>(T633*EXP(Painel!$E$12-(Painel!$E$19^2)/2+NORMSINV(AleatProd!U632)*Painel!$E$19))</f>
        <v>942212.83646005508</v>
      </c>
      <c r="V633" s="15">
        <f>(U633*EXP(Painel!$E$12-(Painel!$E$19^2)/2+NORMSINV(AleatProd!V632)*Painel!$E$19))</f>
        <v>952044.00766694709</v>
      </c>
    </row>
    <row r="634" spans="1:22" x14ac:dyDescent="0.25">
      <c r="A634">
        <v>631</v>
      </c>
      <c r="B634" s="2">
        <f>Painel!$B$6</f>
        <v>1000000</v>
      </c>
      <c r="C634" s="15">
        <f>(B634*EXP(Painel!$E$12-(Painel!$E$19^2)/2+NORMSINV(AleatProd!C633)*Painel!$E$19))</f>
        <v>979763.67509697285</v>
      </c>
      <c r="D634" s="15">
        <f>(C634*EXP(Painel!$E$12-(Painel!$E$19^2)/2+NORMSINV(AleatProd!D633)*Painel!$E$19))</f>
        <v>980843.66708757845</v>
      </c>
      <c r="E634" s="15">
        <f>(D634*EXP(Painel!$E$12-(Painel!$E$19^2)/2+NORMSINV(AleatProd!E633)*Painel!$E$19))</f>
        <v>1001838.5752785436</v>
      </c>
      <c r="F634" s="15">
        <f>(E634*EXP(Painel!$E$12-(Painel!$E$19^2)/2+NORMSINV(AleatProd!F633)*Painel!$E$19))</f>
        <v>993273.1009263288</v>
      </c>
      <c r="G634" s="15">
        <f>(F634*EXP(Painel!$E$12-(Painel!$E$19^2)/2+NORMSINV(AleatProd!G633)*Painel!$E$19))</f>
        <v>1004271.790242893</v>
      </c>
      <c r="H634" s="15">
        <f>(G634*EXP(Painel!$E$12-(Painel!$E$19^2)/2+NORMSINV(AleatProd!H633)*Painel!$E$19))</f>
        <v>986452.95312733331</v>
      </c>
      <c r="I634" s="15">
        <f>(H634*EXP(Painel!$E$12-(Painel!$E$19^2)/2+NORMSINV(AleatProd!I633)*Painel!$E$19))</f>
        <v>977191.13878316362</v>
      </c>
      <c r="J634" s="15">
        <f>(I634*EXP(Painel!$E$12-(Painel!$E$19^2)/2+NORMSINV(AleatProd!J633)*Painel!$E$19))</f>
        <v>989274.88603905053</v>
      </c>
      <c r="K634" s="15">
        <f>(J634*EXP(Painel!$E$12-(Painel!$E$19^2)/2+NORMSINV(AleatProd!K633)*Painel!$E$19))</f>
        <v>969562.68562339304</v>
      </c>
      <c r="L634" s="15">
        <f>(K634*EXP(Painel!$E$12-(Painel!$E$19^2)/2+NORMSINV(AleatProd!L633)*Painel!$E$19))</f>
        <v>957878.65309115895</v>
      </c>
      <c r="M634" s="15">
        <f>(L634*EXP(Painel!$E$12-(Painel!$E$19^2)/2+NORMSINV(AleatProd!M633)*Painel!$E$19))</f>
        <v>949708.40178324573</v>
      </c>
      <c r="N634" s="15">
        <f>(M634*EXP(Painel!$E$12-(Painel!$E$19^2)/2+NORMSINV(AleatProd!N633)*Painel!$E$19))</f>
        <v>946529.14232636068</v>
      </c>
      <c r="O634" s="15">
        <f>(N634*EXP(Painel!$E$12-(Painel!$E$19^2)/2+NORMSINV(AleatProd!O633)*Painel!$E$19))</f>
        <v>957863.6543465585</v>
      </c>
      <c r="P634" s="15">
        <f>(O634*EXP(Painel!$E$12-(Painel!$E$19^2)/2+NORMSINV(AleatProd!P633)*Painel!$E$19))</f>
        <v>958320.40120027121</v>
      </c>
      <c r="Q634" s="15">
        <f>(P634*EXP(Painel!$E$12-(Painel!$E$19^2)/2+NORMSINV(AleatProd!Q633)*Painel!$E$19))</f>
        <v>966738.00169002707</v>
      </c>
      <c r="R634" s="15">
        <f>(Q634*EXP(Painel!$E$12-(Painel!$E$19^2)/2+NORMSINV(AleatProd!R633)*Painel!$E$19))</f>
        <v>969154.02590515895</v>
      </c>
      <c r="S634" s="15">
        <f>(R634*EXP(Painel!$E$12-(Painel!$E$19^2)/2+NORMSINV(AleatProd!S633)*Painel!$E$19))</f>
        <v>968002.25501485891</v>
      </c>
      <c r="T634" s="15">
        <f>(S634*EXP(Painel!$E$12-(Painel!$E$19^2)/2+NORMSINV(AleatProd!T633)*Painel!$E$19))</f>
        <v>955406.92183510074</v>
      </c>
      <c r="U634" s="15">
        <f>(T634*EXP(Painel!$E$12-(Painel!$E$19^2)/2+NORMSINV(AleatProd!U633)*Painel!$E$19))</f>
        <v>951121.53512200934</v>
      </c>
      <c r="V634" s="15">
        <f>(U634*EXP(Painel!$E$12-(Painel!$E$19^2)/2+NORMSINV(AleatProd!V633)*Painel!$E$19))</f>
        <v>939430.01539148332</v>
      </c>
    </row>
    <row r="635" spans="1:22" x14ac:dyDescent="0.25">
      <c r="A635">
        <v>632</v>
      </c>
      <c r="B635" s="2">
        <f>Painel!$B$6</f>
        <v>1000000</v>
      </c>
      <c r="C635" s="15">
        <f>(B635*EXP(Painel!$E$12-(Painel!$E$19^2)/2+NORMSINV(AleatProd!C634)*Painel!$E$19))</f>
        <v>1000639.4154583778</v>
      </c>
      <c r="D635" s="15">
        <f>(C635*EXP(Painel!$E$12-(Painel!$E$19^2)/2+NORMSINV(AleatProd!D634)*Painel!$E$19))</f>
        <v>1006059.2764499864</v>
      </c>
      <c r="E635" s="15">
        <f>(D635*EXP(Painel!$E$12-(Painel!$E$19^2)/2+NORMSINV(AleatProd!E634)*Painel!$E$19))</f>
        <v>999159.09861804103</v>
      </c>
      <c r="F635" s="15">
        <f>(E635*EXP(Painel!$E$12-(Painel!$E$19^2)/2+NORMSINV(AleatProd!F634)*Painel!$E$19))</f>
        <v>994978.74169600417</v>
      </c>
      <c r="G635" s="15">
        <f>(F635*EXP(Painel!$E$12-(Painel!$E$19^2)/2+NORMSINV(AleatProd!G634)*Painel!$E$19))</f>
        <v>996856.49197292374</v>
      </c>
      <c r="H635" s="15">
        <f>(G635*EXP(Painel!$E$12-(Painel!$E$19^2)/2+NORMSINV(AleatProd!H634)*Painel!$E$19))</f>
        <v>1005429.6855428386</v>
      </c>
      <c r="I635" s="15">
        <f>(H635*EXP(Painel!$E$12-(Painel!$E$19^2)/2+NORMSINV(AleatProd!I634)*Painel!$E$19))</f>
        <v>1005057.854028395</v>
      </c>
      <c r="J635" s="15">
        <f>(I635*EXP(Painel!$E$12-(Painel!$E$19^2)/2+NORMSINV(AleatProd!J634)*Painel!$E$19))</f>
        <v>1007809.6406433791</v>
      </c>
      <c r="K635" s="15">
        <f>(J635*EXP(Painel!$E$12-(Painel!$E$19^2)/2+NORMSINV(AleatProd!K634)*Painel!$E$19))</f>
        <v>992567.34788817563</v>
      </c>
      <c r="L635" s="15">
        <f>(K635*EXP(Painel!$E$12-(Painel!$E$19^2)/2+NORMSINV(AleatProd!L634)*Painel!$E$19))</f>
        <v>1011883.4125002478</v>
      </c>
      <c r="M635" s="15">
        <f>(L635*EXP(Painel!$E$12-(Painel!$E$19^2)/2+NORMSINV(AleatProd!M634)*Painel!$E$19))</f>
        <v>998443.6597443131</v>
      </c>
      <c r="N635" s="15">
        <f>(M635*EXP(Painel!$E$12-(Painel!$E$19^2)/2+NORMSINV(AleatProd!N634)*Painel!$E$19))</f>
        <v>993294.0985096927</v>
      </c>
      <c r="O635" s="15">
        <f>(N635*EXP(Painel!$E$12-(Painel!$E$19^2)/2+NORMSINV(AleatProd!O634)*Painel!$E$19))</f>
        <v>987711.29967727931</v>
      </c>
      <c r="P635" s="15">
        <f>(O635*EXP(Painel!$E$12-(Painel!$E$19^2)/2+NORMSINV(AleatProd!P634)*Painel!$E$19))</f>
        <v>987408.9488000446</v>
      </c>
      <c r="Q635" s="15">
        <f>(P635*EXP(Painel!$E$12-(Painel!$E$19^2)/2+NORMSINV(AleatProd!Q634)*Painel!$E$19))</f>
        <v>1004690.9650537032</v>
      </c>
      <c r="R635" s="15">
        <f>(Q635*EXP(Painel!$E$12-(Painel!$E$19^2)/2+NORMSINV(AleatProd!R634)*Painel!$E$19))</f>
        <v>996535.8903868827</v>
      </c>
      <c r="S635" s="15">
        <f>(R635*EXP(Painel!$E$12-(Painel!$E$19^2)/2+NORMSINV(AleatProd!S634)*Painel!$E$19))</f>
        <v>1011632.1843074489</v>
      </c>
      <c r="T635" s="15">
        <f>(S635*EXP(Painel!$E$12-(Painel!$E$19^2)/2+NORMSINV(AleatProd!T634)*Painel!$E$19))</f>
        <v>1004188.3028734229</v>
      </c>
      <c r="U635" s="15">
        <f>(T635*EXP(Painel!$E$12-(Painel!$E$19^2)/2+NORMSINV(AleatProd!U634)*Painel!$E$19))</f>
        <v>1006211.1755405971</v>
      </c>
      <c r="V635" s="15">
        <f>(U635*EXP(Painel!$E$12-(Painel!$E$19^2)/2+NORMSINV(AleatProd!V634)*Painel!$E$19))</f>
        <v>1011753.6074494271</v>
      </c>
    </row>
    <row r="636" spans="1:22" x14ac:dyDescent="0.25">
      <c r="A636">
        <v>633</v>
      </c>
      <c r="B636" s="2">
        <f>Painel!$B$6</f>
        <v>1000000</v>
      </c>
      <c r="C636" s="15">
        <f>(B636*EXP(Painel!$E$12-(Painel!$E$19^2)/2+NORMSINV(AleatProd!C635)*Painel!$E$19))</f>
        <v>999946.29443359585</v>
      </c>
      <c r="D636" s="15">
        <f>(C636*EXP(Painel!$E$12-(Painel!$E$19^2)/2+NORMSINV(AleatProd!D635)*Painel!$E$19))</f>
        <v>985308.51125357975</v>
      </c>
      <c r="E636" s="15">
        <f>(D636*EXP(Painel!$E$12-(Painel!$E$19^2)/2+NORMSINV(AleatProd!E635)*Painel!$E$19))</f>
        <v>986685.73246066377</v>
      </c>
      <c r="F636" s="15">
        <f>(E636*EXP(Painel!$E$12-(Painel!$E$19^2)/2+NORMSINV(AleatProd!F635)*Painel!$E$19))</f>
        <v>1001506.3968298358</v>
      </c>
      <c r="G636" s="15">
        <f>(F636*EXP(Painel!$E$12-(Painel!$E$19^2)/2+NORMSINV(AleatProd!G635)*Painel!$E$19))</f>
        <v>986582.33416497009</v>
      </c>
      <c r="H636" s="15">
        <f>(G636*EXP(Painel!$E$12-(Painel!$E$19^2)/2+NORMSINV(AleatProd!H635)*Painel!$E$19))</f>
        <v>977308.08428044384</v>
      </c>
      <c r="I636" s="15">
        <f>(H636*EXP(Painel!$E$12-(Painel!$E$19^2)/2+NORMSINV(AleatProd!I635)*Painel!$E$19))</f>
        <v>975661.41987241374</v>
      </c>
      <c r="J636" s="15">
        <f>(I636*EXP(Painel!$E$12-(Painel!$E$19^2)/2+NORMSINV(AleatProd!J635)*Painel!$E$19))</f>
        <v>954649.89068798628</v>
      </c>
      <c r="K636" s="15">
        <f>(J636*EXP(Painel!$E$12-(Painel!$E$19^2)/2+NORMSINV(AleatProd!K635)*Painel!$E$19))</f>
        <v>944649.48226419487</v>
      </c>
      <c r="L636" s="15">
        <f>(K636*EXP(Painel!$E$12-(Painel!$E$19^2)/2+NORMSINV(AleatProd!L635)*Painel!$E$19))</f>
        <v>947250.58478710044</v>
      </c>
      <c r="M636" s="15">
        <f>(L636*EXP(Painel!$E$12-(Painel!$E$19^2)/2+NORMSINV(AleatProd!M635)*Painel!$E$19))</f>
        <v>963700.33519141981</v>
      </c>
      <c r="N636" s="15">
        <f>(M636*EXP(Painel!$E$12-(Painel!$E$19^2)/2+NORMSINV(AleatProd!N635)*Painel!$E$19))</f>
        <v>967193.53867228574</v>
      </c>
      <c r="O636" s="15">
        <f>(N636*EXP(Painel!$E$12-(Painel!$E$19^2)/2+NORMSINV(AleatProd!O635)*Painel!$E$19))</f>
        <v>960836.30056986038</v>
      </c>
      <c r="P636" s="15">
        <f>(O636*EXP(Painel!$E$12-(Painel!$E$19^2)/2+NORMSINV(AleatProd!P635)*Painel!$E$19))</f>
        <v>966326.79831718863</v>
      </c>
      <c r="Q636" s="15">
        <f>(P636*EXP(Painel!$E$12-(Painel!$E$19^2)/2+NORMSINV(AleatProd!Q635)*Painel!$E$19))</f>
        <v>966560.66086799663</v>
      </c>
      <c r="R636" s="15">
        <f>(Q636*EXP(Painel!$E$12-(Painel!$E$19^2)/2+NORMSINV(AleatProd!R635)*Painel!$E$19))</f>
        <v>962831.55293229898</v>
      </c>
      <c r="S636" s="15">
        <f>(R636*EXP(Painel!$E$12-(Painel!$E$19^2)/2+NORMSINV(AleatProd!S635)*Painel!$E$19))</f>
        <v>979015.68714351894</v>
      </c>
      <c r="T636" s="15">
        <f>(S636*EXP(Painel!$E$12-(Painel!$E$19^2)/2+NORMSINV(AleatProd!T635)*Painel!$E$19))</f>
        <v>965992.75948226731</v>
      </c>
      <c r="U636" s="15">
        <f>(T636*EXP(Painel!$E$12-(Painel!$E$19^2)/2+NORMSINV(AleatProd!U635)*Painel!$E$19))</f>
        <v>960382.99342263909</v>
      </c>
      <c r="V636" s="15">
        <f>(U636*EXP(Painel!$E$12-(Painel!$E$19^2)/2+NORMSINV(AleatProd!V635)*Painel!$E$19))</f>
        <v>958790.4197598655</v>
      </c>
    </row>
    <row r="637" spans="1:22" x14ac:dyDescent="0.25">
      <c r="A637">
        <v>634</v>
      </c>
      <c r="B637" s="2">
        <f>Painel!$B$6</f>
        <v>1000000</v>
      </c>
      <c r="C637" s="15">
        <f>(B637*EXP(Painel!$E$12-(Painel!$E$19^2)/2+NORMSINV(AleatProd!C636)*Painel!$E$19))</f>
        <v>1004617.0348890935</v>
      </c>
      <c r="D637" s="15">
        <f>(C637*EXP(Painel!$E$12-(Painel!$E$19^2)/2+NORMSINV(AleatProd!D636)*Painel!$E$19))</f>
        <v>1008025.9361254844</v>
      </c>
      <c r="E637" s="15">
        <f>(D637*EXP(Painel!$E$12-(Painel!$E$19^2)/2+NORMSINV(AleatProd!E636)*Painel!$E$19))</f>
        <v>1029538.664462271</v>
      </c>
      <c r="F637" s="15">
        <f>(E637*EXP(Painel!$E$12-(Painel!$E$19^2)/2+NORMSINV(AleatProd!F636)*Painel!$E$19))</f>
        <v>1044190.8643189678</v>
      </c>
      <c r="G637" s="15">
        <f>(F637*EXP(Painel!$E$12-(Painel!$E$19^2)/2+NORMSINV(AleatProd!G636)*Painel!$E$19))</f>
        <v>1051135.6774347033</v>
      </c>
      <c r="H637" s="15">
        <f>(G637*EXP(Painel!$E$12-(Painel!$E$19^2)/2+NORMSINV(AleatProd!H636)*Painel!$E$19))</f>
        <v>1044178.7550949487</v>
      </c>
      <c r="I637" s="15">
        <f>(H637*EXP(Painel!$E$12-(Painel!$E$19^2)/2+NORMSINV(AleatProd!I636)*Painel!$E$19))</f>
        <v>1034675.6008721067</v>
      </c>
      <c r="J637" s="15">
        <f>(I637*EXP(Painel!$E$12-(Painel!$E$19^2)/2+NORMSINV(AleatProd!J636)*Painel!$E$19))</f>
        <v>1023434.3257421753</v>
      </c>
      <c r="K637" s="15">
        <f>(J637*EXP(Painel!$E$12-(Painel!$E$19^2)/2+NORMSINV(AleatProd!K636)*Painel!$E$19))</f>
        <v>1025477.5685932225</v>
      </c>
      <c r="L637" s="15">
        <f>(K637*EXP(Painel!$E$12-(Painel!$E$19^2)/2+NORMSINV(AleatProd!L636)*Painel!$E$19))</f>
        <v>1007775.9270934386</v>
      </c>
      <c r="M637" s="15">
        <f>(L637*EXP(Painel!$E$12-(Painel!$E$19^2)/2+NORMSINV(AleatProd!M636)*Painel!$E$19))</f>
        <v>1008710.1287043735</v>
      </c>
      <c r="N637" s="15">
        <f>(M637*EXP(Painel!$E$12-(Painel!$E$19^2)/2+NORMSINV(AleatProd!N636)*Painel!$E$19))</f>
        <v>1013156.4172003742</v>
      </c>
      <c r="O637" s="15">
        <f>(N637*EXP(Painel!$E$12-(Painel!$E$19^2)/2+NORMSINV(AleatProd!O636)*Painel!$E$19))</f>
        <v>1018240.2148485255</v>
      </c>
      <c r="P637" s="15">
        <f>(O637*EXP(Painel!$E$12-(Painel!$E$19^2)/2+NORMSINV(AleatProd!P636)*Painel!$E$19))</f>
        <v>1020924.0018073373</v>
      </c>
      <c r="Q637" s="15">
        <f>(P637*EXP(Painel!$E$12-(Painel!$E$19^2)/2+NORMSINV(AleatProd!Q636)*Painel!$E$19))</f>
        <v>1023854.2187925419</v>
      </c>
      <c r="R637" s="15">
        <f>(Q637*EXP(Painel!$E$12-(Painel!$E$19^2)/2+NORMSINV(AleatProd!R636)*Painel!$E$19))</f>
        <v>1005520.7773788898</v>
      </c>
      <c r="S637" s="15">
        <f>(R637*EXP(Painel!$E$12-(Painel!$E$19^2)/2+NORMSINV(AleatProd!S636)*Painel!$E$19))</f>
        <v>998107.15566964482</v>
      </c>
      <c r="T637" s="15">
        <f>(S637*EXP(Painel!$E$12-(Painel!$E$19^2)/2+NORMSINV(AleatProd!T636)*Painel!$E$19))</f>
        <v>984448.25341103994</v>
      </c>
      <c r="U637" s="15">
        <f>(T637*EXP(Painel!$E$12-(Painel!$E$19^2)/2+NORMSINV(AleatProd!U636)*Painel!$E$19))</f>
        <v>1010647.5703651294</v>
      </c>
      <c r="V637" s="15">
        <f>(U637*EXP(Painel!$E$12-(Painel!$E$19^2)/2+NORMSINV(AleatProd!V636)*Painel!$E$19))</f>
        <v>997727.94114082842</v>
      </c>
    </row>
    <row r="638" spans="1:22" x14ac:dyDescent="0.25">
      <c r="A638">
        <v>635</v>
      </c>
      <c r="B638" s="2">
        <f>Painel!$B$6</f>
        <v>1000000</v>
      </c>
      <c r="C638" s="15">
        <f>(B638*EXP(Painel!$E$12-(Painel!$E$19^2)/2+NORMSINV(AleatProd!C637)*Painel!$E$19))</f>
        <v>984016.54678954161</v>
      </c>
      <c r="D638" s="15">
        <f>(C638*EXP(Painel!$E$12-(Painel!$E$19^2)/2+NORMSINV(AleatProd!D637)*Painel!$E$19))</f>
        <v>986035.0015717994</v>
      </c>
      <c r="E638" s="15">
        <f>(D638*EXP(Painel!$E$12-(Painel!$E$19^2)/2+NORMSINV(AleatProd!E637)*Painel!$E$19))</f>
        <v>993762.51059174608</v>
      </c>
      <c r="F638" s="15">
        <f>(E638*EXP(Painel!$E$12-(Painel!$E$19^2)/2+NORMSINV(AleatProd!F637)*Painel!$E$19))</f>
        <v>993773.2521338918</v>
      </c>
      <c r="G638" s="15">
        <f>(F638*EXP(Painel!$E$12-(Painel!$E$19^2)/2+NORMSINV(AleatProd!G637)*Painel!$E$19))</f>
        <v>974361.03683141293</v>
      </c>
      <c r="H638" s="15">
        <f>(G638*EXP(Painel!$E$12-(Painel!$E$19^2)/2+NORMSINV(AleatProd!H637)*Painel!$E$19))</f>
        <v>975320.97217853554</v>
      </c>
      <c r="I638" s="15">
        <f>(H638*EXP(Painel!$E$12-(Painel!$E$19^2)/2+NORMSINV(AleatProd!I637)*Painel!$E$19))</f>
        <v>975534.22446689405</v>
      </c>
      <c r="J638" s="15">
        <f>(I638*EXP(Painel!$E$12-(Painel!$E$19^2)/2+NORMSINV(AleatProd!J637)*Painel!$E$19))</f>
        <v>977586.87440386345</v>
      </c>
      <c r="K638" s="15">
        <f>(J638*EXP(Painel!$E$12-(Painel!$E$19^2)/2+NORMSINV(AleatProd!K637)*Painel!$E$19))</f>
        <v>962378.65020207618</v>
      </c>
      <c r="L638" s="15">
        <f>(K638*EXP(Painel!$E$12-(Painel!$E$19^2)/2+NORMSINV(AleatProd!L637)*Painel!$E$19))</f>
        <v>952619.38012115972</v>
      </c>
      <c r="M638" s="15">
        <f>(L638*EXP(Painel!$E$12-(Painel!$E$19^2)/2+NORMSINV(AleatProd!M637)*Painel!$E$19))</f>
        <v>949836.8360828259</v>
      </c>
      <c r="N638" s="15">
        <f>(M638*EXP(Painel!$E$12-(Painel!$E$19^2)/2+NORMSINV(AleatProd!N637)*Painel!$E$19))</f>
        <v>950278.74224833201</v>
      </c>
      <c r="O638" s="15">
        <f>(N638*EXP(Painel!$E$12-(Painel!$E$19^2)/2+NORMSINV(AleatProd!O637)*Painel!$E$19))</f>
        <v>926882.55946857226</v>
      </c>
      <c r="P638" s="15">
        <f>(O638*EXP(Painel!$E$12-(Painel!$E$19^2)/2+NORMSINV(AleatProd!P637)*Painel!$E$19))</f>
        <v>921025.12002361205</v>
      </c>
      <c r="Q638" s="15">
        <f>(P638*EXP(Painel!$E$12-(Painel!$E$19^2)/2+NORMSINV(AleatProd!Q637)*Painel!$E$19))</f>
        <v>924058.95371167723</v>
      </c>
      <c r="R638" s="15">
        <f>(Q638*EXP(Painel!$E$12-(Painel!$E$19^2)/2+NORMSINV(AleatProd!R637)*Painel!$E$19))</f>
        <v>926678.017571287</v>
      </c>
      <c r="S638" s="15">
        <f>(R638*EXP(Painel!$E$12-(Painel!$E$19^2)/2+NORMSINV(AleatProd!S637)*Painel!$E$19))</f>
        <v>931677.60681366466</v>
      </c>
      <c r="T638" s="15">
        <f>(S638*EXP(Painel!$E$12-(Painel!$E$19^2)/2+NORMSINV(AleatProd!T637)*Painel!$E$19))</f>
        <v>943317.10140053276</v>
      </c>
      <c r="U638" s="15">
        <f>(T638*EXP(Painel!$E$12-(Painel!$E$19^2)/2+NORMSINV(AleatProd!U637)*Painel!$E$19))</f>
        <v>956846.24800122436</v>
      </c>
      <c r="V638" s="15">
        <f>(U638*EXP(Painel!$E$12-(Painel!$E$19^2)/2+NORMSINV(AleatProd!V637)*Painel!$E$19))</f>
        <v>955673.93630014267</v>
      </c>
    </row>
    <row r="639" spans="1:22" x14ac:dyDescent="0.25">
      <c r="A639">
        <v>636</v>
      </c>
      <c r="B639" s="2">
        <f>Painel!$B$6</f>
        <v>1000000</v>
      </c>
      <c r="C639" s="15">
        <f>(B639*EXP(Painel!$E$12-(Painel!$E$19^2)/2+NORMSINV(AleatProd!C638)*Painel!$E$19))</f>
        <v>1003117.7586430943</v>
      </c>
      <c r="D639" s="15">
        <f>(C639*EXP(Painel!$E$12-(Painel!$E$19^2)/2+NORMSINV(AleatProd!D638)*Painel!$E$19))</f>
        <v>1024304.3829576591</v>
      </c>
      <c r="E639" s="15">
        <f>(D639*EXP(Painel!$E$12-(Painel!$E$19^2)/2+NORMSINV(AleatProd!E638)*Painel!$E$19))</f>
        <v>1020018.6712334794</v>
      </c>
      <c r="F639" s="15">
        <f>(E639*EXP(Painel!$E$12-(Painel!$E$19^2)/2+NORMSINV(AleatProd!F638)*Painel!$E$19))</f>
        <v>1030846.3135144316</v>
      </c>
      <c r="G639" s="15">
        <f>(F639*EXP(Painel!$E$12-(Painel!$E$19^2)/2+NORMSINV(AleatProd!G638)*Painel!$E$19))</f>
        <v>1035486.3673186421</v>
      </c>
      <c r="H639" s="15">
        <f>(G639*EXP(Painel!$E$12-(Painel!$E$19^2)/2+NORMSINV(AleatProd!H638)*Painel!$E$19))</f>
        <v>1026890.6027631019</v>
      </c>
      <c r="I639" s="15">
        <f>(H639*EXP(Painel!$E$12-(Painel!$E$19^2)/2+NORMSINV(AleatProd!I638)*Painel!$E$19))</f>
        <v>1020591.8283585784</v>
      </c>
      <c r="J639" s="15">
        <f>(I639*EXP(Painel!$E$12-(Painel!$E$19^2)/2+NORMSINV(AleatProd!J638)*Painel!$E$19))</f>
        <v>1009033.6379861034</v>
      </c>
      <c r="K639" s="15">
        <f>(J639*EXP(Painel!$E$12-(Painel!$E$19^2)/2+NORMSINV(AleatProd!K638)*Painel!$E$19))</f>
        <v>994545.75955348439</v>
      </c>
      <c r="L639" s="15">
        <f>(K639*EXP(Painel!$E$12-(Painel!$E$19^2)/2+NORMSINV(AleatProd!L638)*Painel!$E$19))</f>
        <v>1000699.5909289977</v>
      </c>
      <c r="M639" s="15">
        <f>(L639*EXP(Painel!$E$12-(Painel!$E$19^2)/2+NORMSINV(AleatProd!M638)*Painel!$E$19))</f>
        <v>1004428.6942885837</v>
      </c>
      <c r="N639" s="15">
        <f>(M639*EXP(Painel!$E$12-(Painel!$E$19^2)/2+NORMSINV(AleatProd!N638)*Painel!$E$19))</f>
        <v>1008296.5774129151</v>
      </c>
      <c r="O639" s="15">
        <f>(N639*EXP(Painel!$E$12-(Painel!$E$19^2)/2+NORMSINV(AleatProd!O638)*Painel!$E$19))</f>
        <v>1008895.8408892388</v>
      </c>
      <c r="P639" s="15">
        <f>(O639*EXP(Painel!$E$12-(Painel!$E$19^2)/2+NORMSINV(AleatProd!P638)*Painel!$E$19))</f>
        <v>1003571.4477833215</v>
      </c>
      <c r="Q639" s="15">
        <f>(P639*EXP(Painel!$E$12-(Painel!$E$19^2)/2+NORMSINV(AleatProd!Q638)*Painel!$E$19))</f>
        <v>1011320.8833879131</v>
      </c>
      <c r="R639" s="15">
        <f>(Q639*EXP(Painel!$E$12-(Painel!$E$19^2)/2+NORMSINV(AleatProd!R638)*Painel!$E$19))</f>
        <v>1020225.9604778989</v>
      </c>
      <c r="S639" s="15">
        <f>(R639*EXP(Painel!$E$12-(Painel!$E$19^2)/2+NORMSINV(AleatProd!S638)*Painel!$E$19))</f>
        <v>1019627.2099461315</v>
      </c>
      <c r="T639" s="15">
        <f>(S639*EXP(Painel!$E$12-(Painel!$E$19^2)/2+NORMSINV(AleatProd!T638)*Painel!$E$19))</f>
        <v>1023211.9874302674</v>
      </c>
      <c r="U639" s="15">
        <f>(T639*EXP(Painel!$E$12-(Painel!$E$19^2)/2+NORMSINV(AleatProd!U638)*Painel!$E$19))</f>
        <v>1033211.4461827839</v>
      </c>
      <c r="V639" s="15">
        <f>(U639*EXP(Painel!$E$12-(Painel!$E$19^2)/2+NORMSINV(AleatProd!V638)*Painel!$E$19))</f>
        <v>1017996.2835051003</v>
      </c>
    </row>
    <row r="640" spans="1:22" x14ac:dyDescent="0.25">
      <c r="A640">
        <v>637</v>
      </c>
      <c r="B640" s="2">
        <f>Painel!$B$6</f>
        <v>1000000</v>
      </c>
      <c r="C640" s="15">
        <f>(B640*EXP(Painel!$E$12-(Painel!$E$19^2)/2+NORMSINV(AleatProd!C639)*Painel!$E$19))</f>
        <v>995819.71574414824</v>
      </c>
      <c r="D640" s="15">
        <f>(C640*EXP(Painel!$E$12-(Painel!$E$19^2)/2+NORMSINV(AleatProd!D639)*Painel!$E$19))</f>
        <v>998512.9489566026</v>
      </c>
      <c r="E640" s="15">
        <f>(D640*EXP(Painel!$E$12-(Painel!$E$19^2)/2+NORMSINV(AleatProd!E639)*Painel!$E$19))</f>
        <v>992483.87005545269</v>
      </c>
      <c r="F640" s="15">
        <f>(E640*EXP(Painel!$E$12-(Painel!$E$19^2)/2+NORMSINV(AleatProd!F639)*Painel!$E$19))</f>
        <v>1007992.7059722617</v>
      </c>
      <c r="G640" s="15">
        <f>(F640*EXP(Painel!$E$12-(Painel!$E$19^2)/2+NORMSINV(AleatProd!G639)*Painel!$E$19))</f>
        <v>1006912.6600033488</v>
      </c>
      <c r="H640" s="15">
        <f>(G640*EXP(Painel!$E$12-(Painel!$E$19^2)/2+NORMSINV(AleatProd!H639)*Painel!$E$19))</f>
        <v>1003172.9560244889</v>
      </c>
      <c r="I640" s="15">
        <f>(H640*EXP(Painel!$E$12-(Painel!$E$19^2)/2+NORMSINV(AleatProd!I639)*Painel!$E$19))</f>
        <v>995818.26712894544</v>
      </c>
      <c r="J640" s="15">
        <f>(I640*EXP(Painel!$E$12-(Painel!$E$19^2)/2+NORMSINV(AleatProd!J639)*Painel!$E$19))</f>
        <v>1005404.0245326385</v>
      </c>
      <c r="K640" s="15">
        <f>(J640*EXP(Painel!$E$12-(Painel!$E$19^2)/2+NORMSINV(AleatProd!K639)*Painel!$E$19))</f>
        <v>1009406.5233344742</v>
      </c>
      <c r="L640" s="15">
        <f>(K640*EXP(Painel!$E$12-(Painel!$E$19^2)/2+NORMSINV(AleatProd!L639)*Painel!$E$19))</f>
        <v>1025670.0904547872</v>
      </c>
      <c r="M640" s="15">
        <f>(L640*EXP(Painel!$E$12-(Painel!$E$19^2)/2+NORMSINV(AleatProd!M639)*Painel!$E$19))</f>
        <v>1032266.1573533453</v>
      </c>
      <c r="N640" s="15">
        <f>(M640*EXP(Painel!$E$12-(Painel!$E$19^2)/2+NORMSINV(AleatProd!N639)*Painel!$E$19))</f>
        <v>1037277.0969126117</v>
      </c>
      <c r="O640" s="15">
        <f>(N640*EXP(Painel!$E$12-(Painel!$E$19^2)/2+NORMSINV(AleatProd!O639)*Painel!$E$19))</f>
        <v>1035318.8442522833</v>
      </c>
      <c r="P640" s="15">
        <f>(O640*EXP(Painel!$E$12-(Painel!$E$19^2)/2+NORMSINV(AleatProd!P639)*Painel!$E$19))</f>
        <v>1036540.1915474304</v>
      </c>
      <c r="Q640" s="15">
        <f>(P640*EXP(Painel!$E$12-(Painel!$E$19^2)/2+NORMSINV(AleatProd!Q639)*Painel!$E$19))</f>
        <v>1048182.6795880909</v>
      </c>
      <c r="R640" s="15">
        <f>(Q640*EXP(Painel!$E$12-(Painel!$E$19^2)/2+NORMSINV(AleatProd!R639)*Painel!$E$19))</f>
        <v>1062621.3067408747</v>
      </c>
      <c r="S640" s="15">
        <f>(R640*EXP(Painel!$E$12-(Painel!$E$19^2)/2+NORMSINV(AleatProd!S639)*Painel!$E$19))</f>
        <v>1045530.6372355651</v>
      </c>
      <c r="T640" s="15">
        <f>(S640*EXP(Painel!$E$12-(Painel!$E$19^2)/2+NORMSINV(AleatProd!T639)*Painel!$E$19))</f>
        <v>1049599.290471921</v>
      </c>
      <c r="U640" s="15">
        <f>(T640*EXP(Painel!$E$12-(Painel!$E$19^2)/2+NORMSINV(AleatProd!U639)*Painel!$E$19))</f>
        <v>1064174.4293576451</v>
      </c>
      <c r="V640" s="15">
        <f>(U640*EXP(Painel!$E$12-(Painel!$E$19^2)/2+NORMSINV(AleatProd!V639)*Painel!$E$19))</f>
        <v>1070738.8463497374</v>
      </c>
    </row>
    <row r="641" spans="1:22" x14ac:dyDescent="0.25">
      <c r="A641">
        <v>638</v>
      </c>
      <c r="B641" s="2">
        <f>Painel!$B$6</f>
        <v>1000000</v>
      </c>
      <c r="C641" s="15">
        <f>(B641*EXP(Painel!$E$12-(Painel!$E$19^2)/2+NORMSINV(AleatProd!C640)*Painel!$E$19))</f>
        <v>988695.63617911784</v>
      </c>
      <c r="D641" s="15">
        <f>(C641*EXP(Painel!$E$12-(Painel!$E$19^2)/2+NORMSINV(AleatProd!D640)*Painel!$E$19))</f>
        <v>997834.48371013987</v>
      </c>
      <c r="E641" s="15">
        <f>(D641*EXP(Painel!$E$12-(Painel!$E$19^2)/2+NORMSINV(AleatProd!E640)*Painel!$E$19))</f>
        <v>1004224.8184113333</v>
      </c>
      <c r="F641" s="15">
        <f>(E641*EXP(Painel!$E$12-(Painel!$E$19^2)/2+NORMSINV(AleatProd!F640)*Painel!$E$19))</f>
        <v>1005332.8439118315</v>
      </c>
      <c r="G641" s="15">
        <f>(F641*EXP(Painel!$E$12-(Painel!$E$19^2)/2+NORMSINV(AleatProd!G640)*Painel!$E$19))</f>
        <v>1004354.4608533222</v>
      </c>
      <c r="H641" s="15">
        <f>(G641*EXP(Painel!$E$12-(Painel!$E$19^2)/2+NORMSINV(AleatProd!H640)*Painel!$E$19))</f>
        <v>996808.52207742748</v>
      </c>
      <c r="I641" s="15">
        <f>(H641*EXP(Painel!$E$12-(Painel!$E$19^2)/2+NORMSINV(AleatProd!I640)*Painel!$E$19))</f>
        <v>998221.32830953063</v>
      </c>
      <c r="J641" s="15">
        <f>(I641*EXP(Painel!$E$12-(Painel!$E$19^2)/2+NORMSINV(AleatProd!J640)*Painel!$E$19))</f>
        <v>995210.95531701285</v>
      </c>
      <c r="K641" s="15">
        <f>(J641*EXP(Painel!$E$12-(Painel!$E$19^2)/2+NORMSINV(AleatProd!K640)*Painel!$E$19))</f>
        <v>1006468.1923546082</v>
      </c>
      <c r="L641" s="15">
        <f>(K641*EXP(Painel!$E$12-(Painel!$E$19^2)/2+NORMSINV(AleatProd!L640)*Painel!$E$19))</f>
        <v>994407.54539382725</v>
      </c>
      <c r="M641" s="15">
        <f>(L641*EXP(Painel!$E$12-(Painel!$E$19^2)/2+NORMSINV(AleatProd!M640)*Painel!$E$19))</f>
        <v>1000209.269392317</v>
      </c>
      <c r="N641" s="15">
        <f>(M641*EXP(Painel!$E$12-(Painel!$E$19^2)/2+NORMSINV(AleatProd!N640)*Painel!$E$19))</f>
        <v>997939.18722764647</v>
      </c>
      <c r="O641" s="15">
        <f>(N641*EXP(Painel!$E$12-(Painel!$E$19^2)/2+NORMSINV(AleatProd!O640)*Painel!$E$19))</f>
        <v>992420.76143497985</v>
      </c>
      <c r="P641" s="15">
        <f>(O641*EXP(Painel!$E$12-(Painel!$E$19^2)/2+NORMSINV(AleatProd!P640)*Painel!$E$19))</f>
        <v>1000601.2888460254</v>
      </c>
      <c r="Q641" s="15">
        <f>(P641*EXP(Painel!$E$12-(Painel!$E$19^2)/2+NORMSINV(AleatProd!Q640)*Painel!$E$19))</f>
        <v>993034.16099641053</v>
      </c>
      <c r="R641" s="15">
        <f>(Q641*EXP(Painel!$E$12-(Painel!$E$19^2)/2+NORMSINV(AleatProd!R640)*Painel!$E$19))</f>
        <v>997954.31853598822</v>
      </c>
      <c r="S641" s="15">
        <f>(R641*EXP(Painel!$E$12-(Painel!$E$19^2)/2+NORMSINV(AleatProd!S640)*Painel!$E$19))</f>
        <v>986099.73764499568</v>
      </c>
      <c r="T641" s="15">
        <f>(S641*EXP(Painel!$E$12-(Painel!$E$19^2)/2+NORMSINV(AleatProd!T640)*Painel!$E$19))</f>
        <v>988614.85522467294</v>
      </c>
      <c r="U641" s="15">
        <f>(T641*EXP(Painel!$E$12-(Painel!$E$19^2)/2+NORMSINV(AleatProd!U640)*Painel!$E$19))</f>
        <v>989587.84800950845</v>
      </c>
      <c r="V641" s="15">
        <f>(U641*EXP(Painel!$E$12-(Painel!$E$19^2)/2+NORMSINV(AleatProd!V640)*Painel!$E$19))</f>
        <v>980869.88813495461</v>
      </c>
    </row>
    <row r="642" spans="1:22" x14ac:dyDescent="0.25">
      <c r="A642">
        <v>639</v>
      </c>
      <c r="B642" s="2">
        <f>Painel!$B$6</f>
        <v>1000000</v>
      </c>
      <c r="C642" s="15">
        <f>(B642*EXP(Painel!$E$12-(Painel!$E$19^2)/2+NORMSINV(AleatProd!C641)*Painel!$E$19))</f>
        <v>987212.77162960684</v>
      </c>
      <c r="D642" s="15">
        <f>(C642*EXP(Painel!$E$12-(Painel!$E$19^2)/2+NORMSINV(AleatProd!D641)*Painel!$E$19))</f>
        <v>986802.9898472192</v>
      </c>
      <c r="E642" s="15">
        <f>(D642*EXP(Painel!$E$12-(Painel!$E$19^2)/2+NORMSINV(AleatProd!E641)*Painel!$E$19))</f>
        <v>980450.58550046012</v>
      </c>
      <c r="F642" s="15">
        <f>(E642*EXP(Painel!$E$12-(Painel!$E$19^2)/2+NORMSINV(AleatProd!F641)*Painel!$E$19))</f>
        <v>984242.35732260195</v>
      </c>
      <c r="G642" s="15">
        <f>(F642*EXP(Painel!$E$12-(Painel!$E$19^2)/2+NORMSINV(AleatProd!G641)*Painel!$E$19))</f>
        <v>993389.36934701435</v>
      </c>
      <c r="H642" s="15">
        <f>(G642*EXP(Painel!$E$12-(Painel!$E$19^2)/2+NORMSINV(AleatProd!H641)*Painel!$E$19))</f>
        <v>994982.29077752691</v>
      </c>
      <c r="I642" s="15">
        <f>(H642*EXP(Painel!$E$12-(Painel!$E$19^2)/2+NORMSINV(AleatProd!I641)*Painel!$E$19))</f>
        <v>998291.19220778241</v>
      </c>
      <c r="J642" s="15">
        <f>(I642*EXP(Painel!$E$12-(Painel!$E$19^2)/2+NORMSINV(AleatProd!J641)*Painel!$E$19))</f>
        <v>999563.89187487098</v>
      </c>
      <c r="K642" s="15">
        <f>(J642*EXP(Painel!$E$12-(Painel!$E$19^2)/2+NORMSINV(AleatProd!K641)*Painel!$E$19))</f>
        <v>987790.32148170308</v>
      </c>
      <c r="L642" s="15">
        <f>(K642*EXP(Painel!$E$12-(Painel!$E$19^2)/2+NORMSINV(AleatProd!L641)*Painel!$E$19))</f>
        <v>1005218.3539096116</v>
      </c>
      <c r="M642" s="15">
        <f>(L642*EXP(Painel!$E$12-(Painel!$E$19^2)/2+NORMSINV(AleatProd!M641)*Painel!$E$19))</f>
        <v>1015395.1494446953</v>
      </c>
      <c r="N642" s="15">
        <f>(M642*EXP(Painel!$E$12-(Painel!$E$19^2)/2+NORMSINV(AleatProd!N641)*Painel!$E$19))</f>
        <v>1013825.8898054655</v>
      </c>
      <c r="O642" s="15">
        <f>(N642*EXP(Painel!$E$12-(Painel!$E$19^2)/2+NORMSINV(AleatProd!O641)*Painel!$E$19))</f>
        <v>1004923.0394309711</v>
      </c>
      <c r="P642" s="15">
        <f>(O642*EXP(Painel!$E$12-(Painel!$E$19^2)/2+NORMSINV(AleatProd!P641)*Painel!$E$19))</f>
        <v>998480.2080970495</v>
      </c>
      <c r="Q642" s="15">
        <f>(P642*EXP(Painel!$E$12-(Painel!$E$19^2)/2+NORMSINV(AleatProd!Q641)*Painel!$E$19))</f>
        <v>1008048.2351974831</v>
      </c>
      <c r="R642" s="15">
        <f>(Q642*EXP(Painel!$E$12-(Painel!$E$19^2)/2+NORMSINV(AleatProd!R641)*Painel!$E$19))</f>
        <v>1021667.475112681</v>
      </c>
      <c r="S642" s="15">
        <f>(R642*EXP(Painel!$E$12-(Painel!$E$19^2)/2+NORMSINV(AleatProd!S641)*Painel!$E$19))</f>
        <v>1009800.4228282474</v>
      </c>
      <c r="T642" s="15">
        <f>(S642*EXP(Painel!$E$12-(Painel!$E$19^2)/2+NORMSINV(AleatProd!T641)*Painel!$E$19))</f>
        <v>998004.58269238588</v>
      </c>
      <c r="U642" s="15">
        <f>(T642*EXP(Painel!$E$12-(Painel!$E$19^2)/2+NORMSINV(AleatProd!U641)*Painel!$E$19))</f>
        <v>999660.7034802743</v>
      </c>
      <c r="V642" s="15">
        <f>(U642*EXP(Painel!$E$12-(Painel!$E$19^2)/2+NORMSINV(AleatProd!V641)*Painel!$E$19))</f>
        <v>989380.29201482655</v>
      </c>
    </row>
    <row r="643" spans="1:22" x14ac:dyDescent="0.25">
      <c r="A643">
        <v>640</v>
      </c>
      <c r="B643" s="2">
        <f>Painel!$B$6</f>
        <v>1000000</v>
      </c>
      <c r="C643" s="15">
        <f>(B643*EXP(Painel!$E$12-(Painel!$E$19^2)/2+NORMSINV(AleatProd!C642)*Painel!$E$19))</f>
        <v>995578.31441892008</v>
      </c>
      <c r="D643" s="15">
        <f>(C643*EXP(Painel!$E$12-(Painel!$E$19^2)/2+NORMSINV(AleatProd!D642)*Painel!$E$19))</f>
        <v>1006900.1073750053</v>
      </c>
      <c r="E643" s="15">
        <f>(D643*EXP(Painel!$E$12-(Painel!$E$19^2)/2+NORMSINV(AleatProd!E642)*Painel!$E$19))</f>
        <v>1006024.7553203496</v>
      </c>
      <c r="F643" s="15">
        <f>(E643*EXP(Painel!$E$12-(Painel!$E$19^2)/2+NORMSINV(AleatProd!F642)*Painel!$E$19))</f>
        <v>998510.65855560894</v>
      </c>
      <c r="G643" s="15">
        <f>(F643*EXP(Painel!$E$12-(Painel!$E$19^2)/2+NORMSINV(AleatProd!G642)*Painel!$E$19))</f>
        <v>994298.81839508808</v>
      </c>
      <c r="H643" s="15">
        <f>(G643*EXP(Painel!$E$12-(Painel!$E$19^2)/2+NORMSINV(AleatProd!H642)*Painel!$E$19))</f>
        <v>992709.81059204531</v>
      </c>
      <c r="I643" s="15">
        <f>(H643*EXP(Painel!$E$12-(Painel!$E$19^2)/2+NORMSINV(AleatProd!I642)*Painel!$E$19))</f>
        <v>995191.83600221085</v>
      </c>
      <c r="J643" s="15">
        <f>(I643*EXP(Painel!$E$12-(Painel!$E$19^2)/2+NORMSINV(AleatProd!J642)*Painel!$E$19))</f>
        <v>998895.26796709478</v>
      </c>
      <c r="K643" s="15">
        <f>(J643*EXP(Painel!$E$12-(Painel!$E$19^2)/2+NORMSINV(AleatProd!K642)*Painel!$E$19))</f>
        <v>1004470.2004435442</v>
      </c>
      <c r="L643" s="15">
        <f>(K643*EXP(Painel!$E$12-(Painel!$E$19^2)/2+NORMSINV(AleatProd!L642)*Painel!$E$19))</f>
        <v>1000952.9856657303</v>
      </c>
      <c r="M643" s="15">
        <f>(L643*EXP(Painel!$E$12-(Painel!$E$19^2)/2+NORMSINV(AleatProd!M642)*Painel!$E$19))</f>
        <v>1008454.2814377531</v>
      </c>
      <c r="N643" s="15">
        <f>(M643*EXP(Painel!$E$12-(Painel!$E$19^2)/2+NORMSINV(AleatProd!N642)*Painel!$E$19))</f>
        <v>1007975.9738375035</v>
      </c>
      <c r="O643" s="15">
        <f>(N643*EXP(Painel!$E$12-(Painel!$E$19^2)/2+NORMSINV(AleatProd!O642)*Painel!$E$19))</f>
        <v>1007979.1424746776</v>
      </c>
      <c r="P643" s="15">
        <f>(O643*EXP(Painel!$E$12-(Painel!$E$19^2)/2+NORMSINV(AleatProd!P642)*Painel!$E$19))</f>
        <v>1019140.0943709654</v>
      </c>
      <c r="Q643" s="15">
        <f>(P643*EXP(Painel!$E$12-(Painel!$E$19^2)/2+NORMSINV(AleatProd!Q642)*Painel!$E$19))</f>
        <v>1016178.5397194077</v>
      </c>
      <c r="R643" s="15">
        <f>(Q643*EXP(Painel!$E$12-(Painel!$E$19^2)/2+NORMSINV(AleatProd!R642)*Painel!$E$19))</f>
        <v>1015553.6791092198</v>
      </c>
      <c r="S643" s="15">
        <f>(R643*EXP(Painel!$E$12-(Painel!$E$19^2)/2+NORMSINV(AleatProd!S642)*Painel!$E$19))</f>
        <v>1008180.6976017478</v>
      </c>
      <c r="T643" s="15">
        <f>(S643*EXP(Painel!$E$12-(Painel!$E$19^2)/2+NORMSINV(AleatProd!T642)*Painel!$E$19))</f>
        <v>1027689.67492176</v>
      </c>
      <c r="U643" s="15">
        <f>(T643*EXP(Painel!$E$12-(Painel!$E$19^2)/2+NORMSINV(AleatProd!U642)*Painel!$E$19))</f>
        <v>1025783.6380569126</v>
      </c>
      <c r="V643" s="15">
        <f>(U643*EXP(Painel!$E$12-(Painel!$E$19^2)/2+NORMSINV(AleatProd!V642)*Painel!$E$19))</f>
        <v>1024098.9279574442</v>
      </c>
    </row>
    <row r="644" spans="1:22" x14ac:dyDescent="0.25">
      <c r="A644">
        <v>641</v>
      </c>
      <c r="B644" s="2">
        <f>Painel!$B$6</f>
        <v>1000000</v>
      </c>
      <c r="C644" s="15">
        <f>(B644*EXP(Painel!$E$12-(Painel!$E$19^2)/2+NORMSINV(AleatProd!C643)*Painel!$E$19))</f>
        <v>1000516.0740019712</v>
      </c>
      <c r="D644" s="15">
        <f>(C644*EXP(Painel!$E$12-(Painel!$E$19^2)/2+NORMSINV(AleatProd!D643)*Painel!$E$19))</f>
        <v>993235.56040356448</v>
      </c>
      <c r="E644" s="15">
        <f>(D644*EXP(Painel!$E$12-(Painel!$E$19^2)/2+NORMSINV(AleatProd!E643)*Painel!$E$19))</f>
        <v>999327.38951989939</v>
      </c>
      <c r="F644" s="15">
        <f>(E644*EXP(Painel!$E$12-(Painel!$E$19^2)/2+NORMSINV(AleatProd!F643)*Painel!$E$19))</f>
        <v>999368.93610223813</v>
      </c>
      <c r="G644" s="15">
        <f>(F644*EXP(Painel!$E$12-(Painel!$E$19^2)/2+NORMSINV(AleatProd!G643)*Painel!$E$19))</f>
        <v>998656.76668011968</v>
      </c>
      <c r="H644" s="15">
        <f>(G644*EXP(Painel!$E$12-(Painel!$E$19^2)/2+NORMSINV(AleatProd!H643)*Painel!$E$19))</f>
        <v>979801.19841359009</v>
      </c>
      <c r="I644" s="15">
        <f>(H644*EXP(Painel!$E$12-(Painel!$E$19^2)/2+NORMSINV(AleatProd!I643)*Painel!$E$19))</f>
        <v>988327.11223610351</v>
      </c>
      <c r="J644" s="15">
        <f>(I644*EXP(Painel!$E$12-(Painel!$E$19^2)/2+NORMSINV(AleatProd!J643)*Painel!$E$19))</f>
        <v>978586.0017699101</v>
      </c>
      <c r="K644" s="15">
        <f>(J644*EXP(Painel!$E$12-(Painel!$E$19^2)/2+NORMSINV(AleatProd!K643)*Painel!$E$19))</f>
        <v>971294.72372259037</v>
      </c>
      <c r="L644" s="15">
        <f>(K644*EXP(Painel!$E$12-(Painel!$E$19^2)/2+NORMSINV(AleatProd!L643)*Painel!$E$19))</f>
        <v>974016.70745971601</v>
      </c>
      <c r="M644" s="15">
        <f>(L644*EXP(Painel!$E$12-(Painel!$E$19^2)/2+NORMSINV(AleatProd!M643)*Painel!$E$19))</f>
        <v>979003.34519762185</v>
      </c>
      <c r="N644" s="15">
        <f>(M644*EXP(Painel!$E$12-(Painel!$E$19^2)/2+NORMSINV(AleatProd!N643)*Painel!$E$19))</f>
        <v>970001.19225343387</v>
      </c>
      <c r="O644" s="15">
        <f>(N644*EXP(Painel!$E$12-(Painel!$E$19^2)/2+NORMSINV(AleatProd!O643)*Painel!$E$19))</f>
        <v>955834.13832573255</v>
      </c>
      <c r="P644" s="15">
        <f>(O644*EXP(Painel!$E$12-(Painel!$E$19^2)/2+NORMSINV(AleatProd!P643)*Painel!$E$19))</f>
        <v>965127.39173420216</v>
      </c>
      <c r="Q644" s="15">
        <f>(P644*EXP(Painel!$E$12-(Painel!$E$19^2)/2+NORMSINV(AleatProd!Q643)*Painel!$E$19))</f>
        <v>968026.6135065729</v>
      </c>
      <c r="R644" s="15">
        <f>(Q644*EXP(Painel!$E$12-(Painel!$E$19^2)/2+NORMSINV(AleatProd!R643)*Painel!$E$19))</f>
        <v>960855.13010437472</v>
      </c>
      <c r="S644" s="15">
        <f>(R644*EXP(Painel!$E$12-(Painel!$E$19^2)/2+NORMSINV(AleatProd!S643)*Painel!$E$19))</f>
        <v>956505.39689743926</v>
      </c>
      <c r="T644" s="15">
        <f>(S644*EXP(Painel!$E$12-(Painel!$E$19^2)/2+NORMSINV(AleatProd!T643)*Painel!$E$19))</f>
        <v>941302.78148362064</v>
      </c>
      <c r="U644" s="15">
        <f>(T644*EXP(Painel!$E$12-(Painel!$E$19^2)/2+NORMSINV(AleatProd!U643)*Painel!$E$19))</f>
        <v>946442.84282771556</v>
      </c>
      <c r="V644" s="15">
        <f>(U644*EXP(Painel!$E$12-(Painel!$E$19^2)/2+NORMSINV(AleatProd!V643)*Painel!$E$19))</f>
        <v>957566.33582718379</v>
      </c>
    </row>
    <row r="645" spans="1:22" x14ac:dyDescent="0.25">
      <c r="A645">
        <v>642</v>
      </c>
      <c r="B645" s="2">
        <f>Painel!$B$6</f>
        <v>1000000</v>
      </c>
      <c r="C645" s="15">
        <f>(B645*EXP(Painel!$E$12-(Painel!$E$19^2)/2+NORMSINV(AleatProd!C644)*Painel!$E$19))</f>
        <v>1012331.4169987052</v>
      </c>
      <c r="D645" s="15">
        <f>(C645*EXP(Painel!$E$12-(Painel!$E$19^2)/2+NORMSINV(AleatProd!D644)*Painel!$E$19))</f>
        <v>1014390.5969456042</v>
      </c>
      <c r="E645" s="15">
        <f>(D645*EXP(Painel!$E$12-(Painel!$E$19^2)/2+NORMSINV(AleatProd!E644)*Painel!$E$19))</f>
        <v>1002647.8674792578</v>
      </c>
      <c r="F645" s="15">
        <f>(E645*EXP(Painel!$E$12-(Painel!$E$19^2)/2+NORMSINV(AleatProd!F644)*Painel!$E$19))</f>
        <v>1005405.7240939969</v>
      </c>
      <c r="G645" s="15">
        <f>(F645*EXP(Painel!$E$12-(Painel!$E$19^2)/2+NORMSINV(AleatProd!G644)*Painel!$E$19))</f>
        <v>989849.9261122254</v>
      </c>
      <c r="H645" s="15">
        <f>(G645*EXP(Painel!$E$12-(Painel!$E$19^2)/2+NORMSINV(AleatProd!H644)*Painel!$E$19))</f>
        <v>980087.73248492915</v>
      </c>
      <c r="I645" s="15">
        <f>(H645*EXP(Painel!$E$12-(Painel!$E$19^2)/2+NORMSINV(AleatProd!I644)*Painel!$E$19))</f>
        <v>979568.12869023485</v>
      </c>
      <c r="J645" s="15">
        <f>(I645*EXP(Painel!$E$12-(Painel!$E$19^2)/2+NORMSINV(AleatProd!J644)*Painel!$E$19))</f>
        <v>993582.96321660525</v>
      </c>
      <c r="K645" s="15">
        <f>(J645*EXP(Painel!$E$12-(Painel!$E$19^2)/2+NORMSINV(AleatProd!K644)*Painel!$E$19))</f>
        <v>990141.05734624586</v>
      </c>
      <c r="L645" s="15">
        <f>(K645*EXP(Painel!$E$12-(Painel!$E$19^2)/2+NORMSINV(AleatProd!L644)*Painel!$E$19))</f>
        <v>1010947.0266338035</v>
      </c>
      <c r="M645" s="15">
        <f>(L645*EXP(Painel!$E$12-(Painel!$E$19^2)/2+NORMSINV(AleatProd!M644)*Painel!$E$19))</f>
        <v>1008363.2873097855</v>
      </c>
      <c r="N645" s="15">
        <f>(M645*EXP(Painel!$E$12-(Painel!$E$19^2)/2+NORMSINV(AleatProd!N644)*Painel!$E$19))</f>
        <v>999433.17583372945</v>
      </c>
      <c r="O645" s="15">
        <f>(N645*EXP(Painel!$E$12-(Painel!$E$19^2)/2+NORMSINV(AleatProd!O644)*Painel!$E$19))</f>
        <v>1007165.9989762645</v>
      </c>
      <c r="P645" s="15">
        <f>(O645*EXP(Painel!$E$12-(Painel!$E$19^2)/2+NORMSINV(AleatProd!P644)*Painel!$E$19))</f>
        <v>1009254.4585599054</v>
      </c>
      <c r="Q645" s="15">
        <f>(P645*EXP(Painel!$E$12-(Painel!$E$19^2)/2+NORMSINV(AleatProd!Q644)*Painel!$E$19))</f>
        <v>1015059.0205335696</v>
      </c>
      <c r="R645" s="15">
        <f>(Q645*EXP(Painel!$E$12-(Painel!$E$19^2)/2+NORMSINV(AleatProd!R644)*Painel!$E$19))</f>
        <v>998482.11368402909</v>
      </c>
      <c r="S645" s="15">
        <f>(R645*EXP(Painel!$E$12-(Painel!$E$19^2)/2+NORMSINV(AleatProd!S644)*Painel!$E$19))</f>
        <v>978036.18220713257</v>
      </c>
      <c r="T645" s="15">
        <f>(S645*EXP(Painel!$E$12-(Painel!$E$19^2)/2+NORMSINV(AleatProd!T644)*Painel!$E$19))</f>
        <v>972672.09327126492</v>
      </c>
      <c r="U645" s="15">
        <f>(T645*EXP(Painel!$E$12-(Painel!$E$19^2)/2+NORMSINV(AleatProd!U644)*Painel!$E$19))</f>
        <v>959930.78278322297</v>
      </c>
      <c r="V645" s="15">
        <f>(U645*EXP(Painel!$E$12-(Painel!$E$19^2)/2+NORMSINV(AleatProd!V644)*Painel!$E$19))</f>
        <v>936502.82501858787</v>
      </c>
    </row>
    <row r="646" spans="1:22" x14ac:dyDescent="0.25">
      <c r="A646">
        <v>643</v>
      </c>
      <c r="B646" s="2">
        <f>Painel!$B$6</f>
        <v>1000000</v>
      </c>
      <c r="C646" s="15">
        <f>(B646*EXP(Painel!$E$12-(Painel!$E$19^2)/2+NORMSINV(AleatProd!C645)*Painel!$E$19))</f>
        <v>1003816.5535397982</v>
      </c>
      <c r="D646" s="15">
        <f>(C646*EXP(Painel!$E$12-(Painel!$E$19^2)/2+NORMSINV(AleatProd!D645)*Painel!$E$19))</f>
        <v>1003048.5266092129</v>
      </c>
      <c r="E646" s="15">
        <f>(D646*EXP(Painel!$E$12-(Painel!$E$19^2)/2+NORMSINV(AleatProd!E645)*Painel!$E$19))</f>
        <v>1016811.4300990689</v>
      </c>
      <c r="F646" s="15">
        <f>(E646*EXP(Painel!$E$12-(Painel!$E$19^2)/2+NORMSINV(AleatProd!F645)*Painel!$E$19))</f>
        <v>1011207.8879043909</v>
      </c>
      <c r="G646" s="15">
        <f>(F646*EXP(Painel!$E$12-(Painel!$E$19^2)/2+NORMSINV(AleatProd!G645)*Painel!$E$19))</f>
        <v>1009189.8281869254</v>
      </c>
      <c r="H646" s="15">
        <f>(G646*EXP(Painel!$E$12-(Painel!$E$19^2)/2+NORMSINV(AleatProd!H645)*Painel!$E$19))</f>
        <v>1006824.1717184314</v>
      </c>
      <c r="I646" s="15">
        <f>(H646*EXP(Painel!$E$12-(Painel!$E$19^2)/2+NORMSINV(AleatProd!I645)*Painel!$E$19))</f>
        <v>997434.95615067543</v>
      </c>
      <c r="J646" s="15">
        <f>(I646*EXP(Painel!$E$12-(Painel!$E$19^2)/2+NORMSINV(AleatProd!J645)*Painel!$E$19))</f>
        <v>1000820.2345556973</v>
      </c>
      <c r="K646" s="15">
        <f>(J646*EXP(Painel!$E$12-(Painel!$E$19^2)/2+NORMSINV(AleatProd!K645)*Painel!$E$19))</f>
        <v>981750.28330450458</v>
      </c>
      <c r="L646" s="15">
        <f>(K646*EXP(Painel!$E$12-(Painel!$E$19^2)/2+NORMSINV(AleatProd!L645)*Painel!$E$19))</f>
        <v>973111.68362304673</v>
      </c>
      <c r="M646" s="15">
        <f>(L646*EXP(Painel!$E$12-(Painel!$E$19^2)/2+NORMSINV(AleatProd!M645)*Painel!$E$19))</f>
        <v>967536.14346381777</v>
      </c>
      <c r="N646" s="15">
        <f>(M646*EXP(Painel!$E$12-(Painel!$E$19^2)/2+NORMSINV(AleatProd!N645)*Painel!$E$19))</f>
        <v>966997.15474817296</v>
      </c>
      <c r="O646" s="15">
        <f>(N646*EXP(Painel!$E$12-(Painel!$E$19^2)/2+NORMSINV(AleatProd!O645)*Painel!$E$19))</f>
        <v>977494.603916427</v>
      </c>
      <c r="P646" s="15">
        <f>(O646*EXP(Painel!$E$12-(Painel!$E$19^2)/2+NORMSINV(AleatProd!P645)*Painel!$E$19))</f>
        <v>979824.87880853307</v>
      </c>
      <c r="Q646" s="15">
        <f>(P646*EXP(Painel!$E$12-(Painel!$E$19^2)/2+NORMSINV(AleatProd!Q645)*Painel!$E$19))</f>
        <v>971255.86731184414</v>
      </c>
      <c r="R646" s="15">
        <f>(Q646*EXP(Painel!$E$12-(Painel!$E$19^2)/2+NORMSINV(AleatProd!R645)*Painel!$E$19))</f>
        <v>972734.20043340558</v>
      </c>
      <c r="S646" s="15">
        <f>(R646*EXP(Painel!$E$12-(Painel!$E$19^2)/2+NORMSINV(AleatProd!S645)*Painel!$E$19))</f>
        <v>963120.80050682288</v>
      </c>
      <c r="T646" s="15">
        <f>(S646*EXP(Painel!$E$12-(Painel!$E$19^2)/2+NORMSINV(AleatProd!T645)*Painel!$E$19))</f>
        <v>963191.89949498116</v>
      </c>
      <c r="U646" s="15">
        <f>(T646*EXP(Painel!$E$12-(Painel!$E$19^2)/2+NORMSINV(AleatProd!U645)*Painel!$E$19))</f>
        <v>960922.15449563414</v>
      </c>
      <c r="V646" s="15">
        <f>(U646*EXP(Painel!$E$12-(Painel!$E$19^2)/2+NORMSINV(AleatProd!V645)*Painel!$E$19))</f>
        <v>964319.42891323927</v>
      </c>
    </row>
    <row r="647" spans="1:22" x14ac:dyDescent="0.25">
      <c r="A647">
        <v>644</v>
      </c>
      <c r="B647" s="2">
        <f>Painel!$B$6</f>
        <v>1000000</v>
      </c>
      <c r="C647" s="15">
        <f>(B647*EXP(Painel!$E$12-(Painel!$E$19^2)/2+NORMSINV(AleatProd!C646)*Painel!$E$19))</f>
        <v>1006736.1390804062</v>
      </c>
      <c r="D647" s="15">
        <f>(C647*EXP(Painel!$E$12-(Painel!$E$19^2)/2+NORMSINV(AleatProd!D646)*Painel!$E$19))</f>
        <v>997843.55392834835</v>
      </c>
      <c r="E647" s="15">
        <f>(D647*EXP(Painel!$E$12-(Painel!$E$19^2)/2+NORMSINV(AleatProd!E646)*Painel!$E$19))</f>
        <v>985718.99152223777</v>
      </c>
      <c r="F647" s="15">
        <f>(E647*EXP(Painel!$E$12-(Painel!$E$19^2)/2+NORMSINV(AleatProd!F646)*Painel!$E$19))</f>
        <v>989503.68869264715</v>
      </c>
      <c r="G647" s="15">
        <f>(F647*EXP(Painel!$E$12-(Painel!$E$19^2)/2+NORMSINV(AleatProd!G646)*Painel!$E$19))</f>
        <v>1000266.3951112613</v>
      </c>
      <c r="H647" s="15">
        <f>(G647*EXP(Painel!$E$12-(Painel!$E$19^2)/2+NORMSINV(AleatProd!H646)*Painel!$E$19))</f>
        <v>976807.3211839993</v>
      </c>
      <c r="I647" s="15">
        <f>(H647*EXP(Painel!$E$12-(Painel!$E$19^2)/2+NORMSINV(AleatProd!I646)*Painel!$E$19))</f>
        <v>988988.37080592162</v>
      </c>
      <c r="J647" s="15">
        <f>(I647*EXP(Painel!$E$12-(Painel!$E$19^2)/2+NORMSINV(AleatProd!J646)*Painel!$E$19))</f>
        <v>978913.64474617969</v>
      </c>
      <c r="K647" s="15">
        <f>(J647*EXP(Painel!$E$12-(Painel!$E$19^2)/2+NORMSINV(AleatProd!K646)*Painel!$E$19))</f>
        <v>985215.95594083657</v>
      </c>
      <c r="L647" s="15">
        <f>(K647*EXP(Painel!$E$12-(Painel!$E$19^2)/2+NORMSINV(AleatProd!L646)*Painel!$E$19))</f>
        <v>979317.77082132804</v>
      </c>
      <c r="M647" s="15">
        <f>(L647*EXP(Painel!$E$12-(Painel!$E$19^2)/2+NORMSINV(AleatProd!M646)*Painel!$E$19))</f>
        <v>964288.22700100078</v>
      </c>
      <c r="N647" s="15">
        <f>(M647*EXP(Painel!$E$12-(Painel!$E$19^2)/2+NORMSINV(AleatProd!N646)*Painel!$E$19))</f>
        <v>974949.10311855993</v>
      </c>
      <c r="O647" s="15">
        <f>(N647*EXP(Painel!$E$12-(Painel!$E$19^2)/2+NORMSINV(AleatProd!O646)*Painel!$E$19))</f>
        <v>969343.42552492372</v>
      </c>
      <c r="P647" s="15">
        <f>(O647*EXP(Painel!$E$12-(Painel!$E$19^2)/2+NORMSINV(AleatProd!P646)*Painel!$E$19))</f>
        <v>965480.35197030462</v>
      </c>
      <c r="Q647" s="15">
        <f>(P647*EXP(Painel!$E$12-(Painel!$E$19^2)/2+NORMSINV(AleatProd!Q646)*Painel!$E$19))</f>
        <v>977751.12635673268</v>
      </c>
      <c r="R647" s="15">
        <f>(Q647*EXP(Painel!$E$12-(Painel!$E$19^2)/2+NORMSINV(AleatProd!R646)*Painel!$E$19))</f>
        <v>949183.14945188316</v>
      </c>
      <c r="S647" s="15">
        <f>(R647*EXP(Painel!$E$12-(Painel!$E$19^2)/2+NORMSINV(AleatProd!S646)*Painel!$E$19))</f>
        <v>940776.96522434684</v>
      </c>
      <c r="T647" s="15">
        <f>(S647*EXP(Painel!$E$12-(Painel!$E$19^2)/2+NORMSINV(AleatProd!T646)*Painel!$E$19))</f>
        <v>946976.47106667224</v>
      </c>
      <c r="U647" s="15">
        <f>(T647*EXP(Painel!$E$12-(Painel!$E$19^2)/2+NORMSINV(AleatProd!U646)*Painel!$E$19))</f>
        <v>958143.06154277071</v>
      </c>
      <c r="V647" s="15">
        <f>(U647*EXP(Painel!$E$12-(Painel!$E$19^2)/2+NORMSINV(AleatProd!V646)*Painel!$E$19))</f>
        <v>962427.78461414319</v>
      </c>
    </row>
    <row r="648" spans="1:22" x14ac:dyDescent="0.25">
      <c r="A648">
        <v>645</v>
      </c>
      <c r="B648" s="2">
        <f>Painel!$B$6</f>
        <v>1000000</v>
      </c>
      <c r="C648" s="15">
        <f>(B648*EXP(Painel!$E$12-(Painel!$E$19^2)/2+NORMSINV(AleatProd!C647)*Painel!$E$19))</f>
        <v>993666.1982855486</v>
      </c>
      <c r="D648" s="15">
        <f>(C648*EXP(Painel!$E$12-(Painel!$E$19^2)/2+NORMSINV(AleatProd!D647)*Painel!$E$19))</f>
        <v>981530.44645279518</v>
      </c>
      <c r="E648" s="15">
        <f>(D648*EXP(Painel!$E$12-(Painel!$E$19^2)/2+NORMSINV(AleatProd!E647)*Painel!$E$19))</f>
        <v>981523.34326893673</v>
      </c>
      <c r="F648" s="15">
        <f>(E648*EXP(Painel!$E$12-(Painel!$E$19^2)/2+NORMSINV(AleatProd!F647)*Painel!$E$19))</f>
        <v>970761.88204845029</v>
      </c>
      <c r="G648" s="15">
        <f>(F648*EXP(Painel!$E$12-(Painel!$E$19^2)/2+NORMSINV(AleatProd!G647)*Painel!$E$19))</f>
        <v>969192.77314669965</v>
      </c>
      <c r="H648" s="15">
        <f>(G648*EXP(Painel!$E$12-(Painel!$E$19^2)/2+NORMSINV(AleatProd!H647)*Painel!$E$19))</f>
        <v>974518.78437939181</v>
      </c>
      <c r="I648" s="15">
        <f>(H648*EXP(Painel!$E$12-(Painel!$E$19^2)/2+NORMSINV(AleatProd!I647)*Painel!$E$19))</f>
        <v>968894.43399409635</v>
      </c>
      <c r="J648" s="15">
        <f>(I648*EXP(Painel!$E$12-(Painel!$E$19^2)/2+NORMSINV(AleatProd!J647)*Painel!$E$19))</f>
        <v>969085.80927111581</v>
      </c>
      <c r="K648" s="15">
        <f>(J648*EXP(Painel!$E$12-(Painel!$E$19^2)/2+NORMSINV(AleatProd!K647)*Painel!$E$19))</f>
        <v>985569.48326702137</v>
      </c>
      <c r="L648" s="15">
        <f>(K648*EXP(Painel!$E$12-(Painel!$E$19^2)/2+NORMSINV(AleatProd!L647)*Painel!$E$19))</f>
        <v>993804.58306311816</v>
      </c>
      <c r="M648" s="15">
        <f>(L648*EXP(Painel!$E$12-(Painel!$E$19^2)/2+NORMSINV(AleatProd!M647)*Painel!$E$19))</f>
        <v>984708.15170362173</v>
      </c>
      <c r="N648" s="15">
        <f>(M648*EXP(Painel!$E$12-(Painel!$E$19^2)/2+NORMSINV(AleatProd!N647)*Painel!$E$19))</f>
        <v>993542.03004943044</v>
      </c>
      <c r="O648" s="15">
        <f>(N648*EXP(Painel!$E$12-(Painel!$E$19^2)/2+NORMSINV(AleatProd!O647)*Painel!$E$19))</f>
        <v>991013.23451235541</v>
      </c>
      <c r="P648" s="15">
        <f>(O648*EXP(Painel!$E$12-(Painel!$E$19^2)/2+NORMSINV(AleatProd!P647)*Painel!$E$19))</f>
        <v>975363.22436428932</v>
      </c>
      <c r="Q648" s="15">
        <f>(P648*EXP(Painel!$E$12-(Painel!$E$19^2)/2+NORMSINV(AleatProd!Q647)*Painel!$E$19))</f>
        <v>981872.49156106438</v>
      </c>
      <c r="R648" s="15">
        <f>(Q648*EXP(Painel!$E$12-(Painel!$E$19^2)/2+NORMSINV(AleatProd!R647)*Painel!$E$19))</f>
        <v>987692.78587731486</v>
      </c>
      <c r="S648" s="15">
        <f>(R648*EXP(Painel!$E$12-(Painel!$E$19^2)/2+NORMSINV(AleatProd!S647)*Painel!$E$19))</f>
        <v>992938.92032728449</v>
      </c>
      <c r="T648" s="15">
        <f>(S648*EXP(Painel!$E$12-(Painel!$E$19^2)/2+NORMSINV(AleatProd!T647)*Painel!$E$19))</f>
        <v>987114.35161470203</v>
      </c>
      <c r="U648" s="15">
        <f>(T648*EXP(Painel!$E$12-(Painel!$E$19^2)/2+NORMSINV(AleatProd!U647)*Painel!$E$19))</f>
        <v>992371.00292517035</v>
      </c>
      <c r="V648" s="15">
        <f>(U648*EXP(Painel!$E$12-(Painel!$E$19^2)/2+NORMSINV(AleatProd!V647)*Painel!$E$19))</f>
        <v>979171.8675957591</v>
      </c>
    </row>
    <row r="649" spans="1:22" x14ac:dyDescent="0.25">
      <c r="A649">
        <v>646</v>
      </c>
      <c r="B649" s="2">
        <f>Painel!$B$6</f>
        <v>1000000</v>
      </c>
      <c r="C649" s="15">
        <f>(B649*EXP(Painel!$E$12-(Painel!$E$19^2)/2+NORMSINV(AleatProd!C648)*Painel!$E$19))</f>
        <v>1010998.7342611048</v>
      </c>
      <c r="D649" s="15">
        <f>(C649*EXP(Painel!$E$12-(Painel!$E$19^2)/2+NORMSINV(AleatProd!D648)*Painel!$E$19))</f>
        <v>1027149.378296789</v>
      </c>
      <c r="E649" s="15">
        <f>(D649*EXP(Painel!$E$12-(Painel!$E$19^2)/2+NORMSINV(AleatProd!E648)*Painel!$E$19))</f>
        <v>1029079.2019467319</v>
      </c>
      <c r="F649" s="15">
        <f>(E649*EXP(Painel!$E$12-(Painel!$E$19^2)/2+NORMSINV(AleatProd!F648)*Painel!$E$19))</f>
        <v>1016240.0350806339</v>
      </c>
      <c r="G649" s="15">
        <f>(F649*EXP(Painel!$E$12-(Painel!$E$19^2)/2+NORMSINV(AleatProd!G648)*Painel!$E$19))</f>
        <v>1023186.2061150803</v>
      </c>
      <c r="H649" s="15">
        <f>(G649*EXP(Painel!$E$12-(Painel!$E$19^2)/2+NORMSINV(AleatProd!H648)*Painel!$E$19))</f>
        <v>1007894.2711095421</v>
      </c>
      <c r="I649" s="15">
        <f>(H649*EXP(Painel!$E$12-(Painel!$E$19^2)/2+NORMSINV(AleatProd!I648)*Painel!$E$19))</f>
        <v>997916.99754670577</v>
      </c>
      <c r="J649" s="15">
        <f>(I649*EXP(Painel!$E$12-(Painel!$E$19^2)/2+NORMSINV(AleatProd!J648)*Painel!$E$19))</f>
        <v>995709.01169800025</v>
      </c>
      <c r="K649" s="15">
        <f>(J649*EXP(Painel!$E$12-(Painel!$E$19^2)/2+NORMSINV(AleatProd!K648)*Painel!$E$19))</f>
        <v>998167.8351504365</v>
      </c>
      <c r="L649" s="15">
        <f>(K649*EXP(Painel!$E$12-(Painel!$E$19^2)/2+NORMSINV(AleatProd!L648)*Painel!$E$19))</f>
        <v>986695.72155668226</v>
      </c>
      <c r="M649" s="15">
        <f>(L649*EXP(Painel!$E$12-(Painel!$E$19^2)/2+NORMSINV(AleatProd!M648)*Painel!$E$19))</f>
        <v>1009600.3660496481</v>
      </c>
      <c r="N649" s="15">
        <f>(M649*EXP(Painel!$E$12-(Painel!$E$19^2)/2+NORMSINV(AleatProd!N648)*Painel!$E$19))</f>
        <v>1014750.3208341321</v>
      </c>
      <c r="O649" s="15">
        <f>(N649*EXP(Painel!$E$12-(Painel!$E$19^2)/2+NORMSINV(AleatProd!O648)*Painel!$E$19))</f>
        <v>1006228.8508529058</v>
      </c>
      <c r="P649" s="15">
        <f>(O649*EXP(Painel!$E$12-(Painel!$E$19^2)/2+NORMSINV(AleatProd!P648)*Painel!$E$19))</f>
        <v>999939.52412327053</v>
      </c>
      <c r="Q649" s="15">
        <f>(P649*EXP(Painel!$E$12-(Painel!$E$19^2)/2+NORMSINV(AleatProd!Q648)*Painel!$E$19))</f>
        <v>988334.98452190426</v>
      </c>
      <c r="R649" s="15">
        <f>(Q649*EXP(Painel!$E$12-(Painel!$E$19^2)/2+NORMSINV(AleatProd!R648)*Painel!$E$19))</f>
        <v>992770.80975052365</v>
      </c>
      <c r="S649" s="15">
        <f>(R649*EXP(Painel!$E$12-(Painel!$E$19^2)/2+NORMSINV(AleatProd!S648)*Painel!$E$19))</f>
        <v>994211.65354938176</v>
      </c>
      <c r="T649" s="15">
        <f>(S649*EXP(Painel!$E$12-(Painel!$E$19^2)/2+NORMSINV(AleatProd!T648)*Painel!$E$19))</f>
        <v>986332.27408531785</v>
      </c>
      <c r="U649" s="15">
        <f>(T649*EXP(Painel!$E$12-(Painel!$E$19^2)/2+NORMSINV(AleatProd!U648)*Painel!$E$19))</f>
        <v>979100.26114296343</v>
      </c>
      <c r="V649" s="15">
        <f>(U649*EXP(Painel!$E$12-(Painel!$E$19^2)/2+NORMSINV(AleatProd!V648)*Painel!$E$19))</f>
        <v>985265.50935032754</v>
      </c>
    </row>
    <row r="650" spans="1:22" x14ac:dyDescent="0.25">
      <c r="A650">
        <v>647</v>
      </c>
      <c r="B650" s="2">
        <f>Painel!$B$6</f>
        <v>1000000</v>
      </c>
      <c r="C650" s="15">
        <f>(B650*EXP(Painel!$E$12-(Painel!$E$19^2)/2+NORMSINV(AleatProd!C649)*Painel!$E$19))</f>
        <v>1008473.4860318915</v>
      </c>
      <c r="D650" s="15">
        <f>(C650*EXP(Painel!$E$12-(Painel!$E$19^2)/2+NORMSINV(AleatProd!D649)*Painel!$E$19))</f>
        <v>1017318.4785745428</v>
      </c>
      <c r="E650" s="15">
        <f>(D650*EXP(Painel!$E$12-(Painel!$E$19^2)/2+NORMSINV(AleatProd!E649)*Painel!$E$19))</f>
        <v>1026475.9911746021</v>
      </c>
      <c r="F650" s="15">
        <f>(E650*EXP(Painel!$E$12-(Painel!$E$19^2)/2+NORMSINV(AleatProd!F649)*Painel!$E$19))</f>
        <v>1015735.1219371965</v>
      </c>
      <c r="G650" s="15">
        <f>(F650*EXP(Painel!$E$12-(Painel!$E$19^2)/2+NORMSINV(AleatProd!G649)*Painel!$E$19))</f>
        <v>1029369.0025534753</v>
      </c>
      <c r="H650" s="15">
        <f>(G650*EXP(Painel!$E$12-(Painel!$E$19^2)/2+NORMSINV(AleatProd!H649)*Painel!$E$19))</f>
        <v>1033052.3002280545</v>
      </c>
      <c r="I650" s="15">
        <f>(H650*EXP(Painel!$E$12-(Painel!$E$19^2)/2+NORMSINV(AleatProd!I649)*Painel!$E$19))</f>
        <v>1013446.0990632273</v>
      </c>
      <c r="J650" s="15">
        <f>(I650*EXP(Painel!$E$12-(Painel!$E$19^2)/2+NORMSINV(AleatProd!J649)*Painel!$E$19))</f>
        <v>1010173.9581852161</v>
      </c>
      <c r="K650" s="15">
        <f>(J650*EXP(Painel!$E$12-(Painel!$E$19^2)/2+NORMSINV(AleatProd!K649)*Painel!$E$19))</f>
        <v>1002697.5990275582</v>
      </c>
      <c r="L650" s="15">
        <f>(K650*EXP(Painel!$E$12-(Painel!$E$19^2)/2+NORMSINV(AleatProd!L649)*Painel!$E$19))</f>
        <v>990598.83535214106</v>
      </c>
      <c r="M650" s="15">
        <f>(L650*EXP(Painel!$E$12-(Painel!$E$19^2)/2+NORMSINV(AleatProd!M649)*Painel!$E$19))</f>
        <v>978388.6653095074</v>
      </c>
      <c r="N650" s="15">
        <f>(M650*EXP(Painel!$E$12-(Painel!$E$19^2)/2+NORMSINV(AleatProd!N649)*Painel!$E$19))</f>
        <v>967368.13068595668</v>
      </c>
      <c r="O650" s="15">
        <f>(N650*EXP(Painel!$E$12-(Painel!$E$19^2)/2+NORMSINV(AleatProd!O649)*Painel!$E$19))</f>
        <v>979334.91902954446</v>
      </c>
      <c r="P650" s="15">
        <f>(O650*EXP(Painel!$E$12-(Painel!$E$19^2)/2+NORMSINV(AleatProd!P649)*Painel!$E$19))</f>
        <v>986662.44975066045</v>
      </c>
      <c r="Q650" s="15">
        <f>(P650*EXP(Painel!$E$12-(Painel!$E$19^2)/2+NORMSINV(AleatProd!Q649)*Painel!$E$19))</f>
        <v>997821.85472602048</v>
      </c>
      <c r="R650" s="15">
        <f>(Q650*EXP(Painel!$E$12-(Painel!$E$19^2)/2+NORMSINV(AleatProd!R649)*Painel!$E$19))</f>
        <v>998429.35497999575</v>
      </c>
      <c r="S650" s="15">
        <f>(R650*EXP(Painel!$E$12-(Painel!$E$19^2)/2+NORMSINV(AleatProd!S649)*Painel!$E$19))</f>
        <v>987994.06403773301</v>
      </c>
      <c r="T650" s="15">
        <f>(S650*EXP(Painel!$E$12-(Painel!$E$19^2)/2+NORMSINV(AleatProd!T649)*Painel!$E$19))</f>
        <v>999246.11049378221</v>
      </c>
      <c r="U650" s="15">
        <f>(T650*EXP(Painel!$E$12-(Painel!$E$19^2)/2+NORMSINV(AleatProd!U649)*Painel!$E$19))</f>
        <v>999753.81877230236</v>
      </c>
      <c r="V650" s="15">
        <f>(U650*EXP(Painel!$E$12-(Painel!$E$19^2)/2+NORMSINV(AleatProd!V649)*Painel!$E$19))</f>
        <v>992192.15650801826</v>
      </c>
    </row>
    <row r="651" spans="1:22" x14ac:dyDescent="0.25">
      <c r="A651">
        <v>648</v>
      </c>
      <c r="B651" s="2">
        <f>Painel!$B$6</f>
        <v>1000000</v>
      </c>
      <c r="C651" s="15">
        <f>(B651*EXP(Painel!$E$12-(Painel!$E$19^2)/2+NORMSINV(AleatProd!C650)*Painel!$E$19))</f>
        <v>998738.63839063293</v>
      </c>
      <c r="D651" s="15">
        <f>(C651*EXP(Painel!$E$12-(Painel!$E$19^2)/2+NORMSINV(AleatProd!D650)*Painel!$E$19))</f>
        <v>1000386.8548995412</v>
      </c>
      <c r="E651" s="15">
        <f>(D651*EXP(Painel!$E$12-(Painel!$E$19^2)/2+NORMSINV(AleatProd!E650)*Painel!$E$19))</f>
        <v>985164.60912054707</v>
      </c>
      <c r="F651" s="15">
        <f>(E651*EXP(Painel!$E$12-(Painel!$E$19^2)/2+NORMSINV(AleatProd!F650)*Painel!$E$19))</f>
        <v>994265.78415674064</v>
      </c>
      <c r="G651" s="15">
        <f>(F651*EXP(Painel!$E$12-(Painel!$E$19^2)/2+NORMSINV(AleatProd!G650)*Painel!$E$19))</f>
        <v>1005211.3037112117</v>
      </c>
      <c r="H651" s="15">
        <f>(G651*EXP(Painel!$E$12-(Painel!$E$19^2)/2+NORMSINV(AleatProd!H650)*Painel!$E$19))</f>
        <v>1012507.555991962</v>
      </c>
      <c r="I651" s="15">
        <f>(H651*EXP(Painel!$E$12-(Painel!$E$19^2)/2+NORMSINV(AleatProd!I650)*Painel!$E$19))</f>
        <v>1024736.5897095862</v>
      </c>
      <c r="J651" s="15">
        <f>(I651*EXP(Painel!$E$12-(Painel!$E$19^2)/2+NORMSINV(AleatProd!J650)*Painel!$E$19))</f>
        <v>1034538.4907149457</v>
      </c>
      <c r="K651" s="15">
        <f>(J651*EXP(Painel!$E$12-(Painel!$E$19^2)/2+NORMSINV(AleatProd!K650)*Painel!$E$19))</f>
        <v>1030679.8452174509</v>
      </c>
      <c r="L651" s="15">
        <f>(K651*EXP(Painel!$E$12-(Painel!$E$19^2)/2+NORMSINV(AleatProd!L650)*Painel!$E$19))</f>
        <v>1019851.9320999738</v>
      </c>
      <c r="M651" s="15">
        <f>(L651*EXP(Painel!$E$12-(Painel!$E$19^2)/2+NORMSINV(AleatProd!M650)*Painel!$E$19))</f>
        <v>1019221.5338384246</v>
      </c>
      <c r="N651" s="15">
        <f>(M651*EXP(Painel!$E$12-(Painel!$E$19^2)/2+NORMSINV(AleatProd!N650)*Painel!$E$19))</f>
        <v>1000428.9045061815</v>
      </c>
      <c r="O651" s="15">
        <f>(N651*EXP(Painel!$E$12-(Painel!$E$19^2)/2+NORMSINV(AleatProd!O650)*Painel!$E$19))</f>
        <v>1003296.5377633049</v>
      </c>
      <c r="P651" s="15">
        <f>(O651*EXP(Painel!$E$12-(Painel!$E$19^2)/2+NORMSINV(AleatProd!P650)*Painel!$E$19))</f>
        <v>993980.0715244516</v>
      </c>
      <c r="Q651" s="15">
        <f>(P651*EXP(Painel!$E$12-(Painel!$E$19^2)/2+NORMSINV(AleatProd!Q650)*Painel!$E$19))</f>
        <v>998499.99809656804</v>
      </c>
      <c r="R651" s="15">
        <f>(Q651*EXP(Painel!$E$12-(Painel!$E$19^2)/2+NORMSINV(AleatProd!R650)*Painel!$E$19))</f>
        <v>985340.83790555003</v>
      </c>
      <c r="S651" s="15">
        <f>(R651*EXP(Painel!$E$12-(Painel!$E$19^2)/2+NORMSINV(AleatProd!S650)*Painel!$E$19))</f>
        <v>997161.50460228871</v>
      </c>
      <c r="T651" s="15">
        <f>(S651*EXP(Painel!$E$12-(Painel!$E$19^2)/2+NORMSINV(AleatProd!T650)*Painel!$E$19))</f>
        <v>986440.05190948851</v>
      </c>
      <c r="U651" s="15">
        <f>(T651*EXP(Painel!$E$12-(Painel!$E$19^2)/2+NORMSINV(AleatProd!U650)*Painel!$E$19))</f>
        <v>987988.70999855106</v>
      </c>
      <c r="V651" s="15">
        <f>(U651*EXP(Painel!$E$12-(Painel!$E$19^2)/2+NORMSINV(AleatProd!V650)*Painel!$E$19))</f>
        <v>981996.04782409652</v>
      </c>
    </row>
    <row r="652" spans="1:22" x14ac:dyDescent="0.25">
      <c r="A652">
        <v>649</v>
      </c>
      <c r="B652" s="2">
        <f>Painel!$B$6</f>
        <v>1000000</v>
      </c>
      <c r="C652" s="15">
        <f>(B652*EXP(Painel!$E$12-(Painel!$E$19^2)/2+NORMSINV(AleatProd!C651)*Painel!$E$19))</f>
        <v>1001549.5695565868</v>
      </c>
      <c r="D652" s="15">
        <f>(C652*EXP(Painel!$E$12-(Painel!$E$19^2)/2+NORMSINV(AleatProd!D651)*Painel!$E$19))</f>
        <v>1006455.7032839195</v>
      </c>
      <c r="E652" s="15">
        <f>(D652*EXP(Painel!$E$12-(Painel!$E$19^2)/2+NORMSINV(AleatProd!E651)*Painel!$E$19))</f>
        <v>1006730.6435217852</v>
      </c>
      <c r="F652" s="15">
        <f>(E652*EXP(Painel!$E$12-(Painel!$E$19^2)/2+NORMSINV(AleatProd!F651)*Painel!$E$19))</f>
        <v>1018918.268335153</v>
      </c>
      <c r="G652" s="15">
        <f>(F652*EXP(Painel!$E$12-(Painel!$E$19^2)/2+NORMSINV(AleatProd!G651)*Painel!$E$19))</f>
        <v>1015621.6659052847</v>
      </c>
      <c r="H652" s="15">
        <f>(G652*EXP(Painel!$E$12-(Painel!$E$19^2)/2+NORMSINV(AleatProd!H651)*Painel!$E$19))</f>
        <v>994263.25653735339</v>
      </c>
      <c r="I652" s="15">
        <f>(H652*EXP(Painel!$E$12-(Painel!$E$19^2)/2+NORMSINV(AleatProd!I651)*Painel!$E$19))</f>
        <v>989591.01542123861</v>
      </c>
      <c r="J652" s="15">
        <f>(I652*EXP(Painel!$E$12-(Painel!$E$19^2)/2+NORMSINV(AleatProd!J651)*Painel!$E$19))</f>
        <v>964423.20427279372</v>
      </c>
      <c r="K652" s="15">
        <f>(J652*EXP(Painel!$E$12-(Painel!$E$19^2)/2+NORMSINV(AleatProd!K651)*Painel!$E$19))</f>
        <v>968623.32749646145</v>
      </c>
      <c r="L652" s="15">
        <f>(K652*EXP(Painel!$E$12-(Painel!$E$19^2)/2+NORMSINV(AleatProd!L651)*Painel!$E$19))</f>
        <v>971713.99082887219</v>
      </c>
      <c r="M652" s="15">
        <f>(L652*EXP(Painel!$E$12-(Painel!$E$19^2)/2+NORMSINV(AleatProd!M651)*Painel!$E$19))</f>
        <v>974383.93131921138</v>
      </c>
      <c r="N652" s="15">
        <f>(M652*EXP(Painel!$E$12-(Painel!$E$19^2)/2+NORMSINV(AleatProd!N651)*Painel!$E$19))</f>
        <v>975087.30243582034</v>
      </c>
      <c r="O652" s="15">
        <f>(N652*EXP(Painel!$E$12-(Painel!$E$19^2)/2+NORMSINV(AleatProd!O651)*Painel!$E$19))</f>
        <v>986094.17951871501</v>
      </c>
      <c r="P652" s="15">
        <f>(O652*EXP(Painel!$E$12-(Painel!$E$19^2)/2+NORMSINV(AleatProd!P651)*Painel!$E$19))</f>
        <v>978764.65748796437</v>
      </c>
      <c r="Q652" s="15">
        <f>(P652*EXP(Painel!$E$12-(Painel!$E$19^2)/2+NORMSINV(AleatProd!Q651)*Painel!$E$19))</f>
        <v>963341.70786637801</v>
      </c>
      <c r="R652" s="15">
        <f>(Q652*EXP(Painel!$E$12-(Painel!$E$19^2)/2+NORMSINV(AleatProd!R651)*Painel!$E$19))</f>
        <v>987684.82606316509</v>
      </c>
      <c r="S652" s="15">
        <f>(R652*EXP(Painel!$E$12-(Painel!$E$19^2)/2+NORMSINV(AleatProd!S651)*Painel!$E$19))</f>
        <v>994249.24306376744</v>
      </c>
      <c r="T652" s="15">
        <f>(S652*EXP(Painel!$E$12-(Painel!$E$19^2)/2+NORMSINV(AleatProd!T651)*Painel!$E$19))</f>
        <v>972157.66515413241</v>
      </c>
      <c r="U652" s="15">
        <f>(T652*EXP(Painel!$E$12-(Painel!$E$19^2)/2+NORMSINV(AleatProd!U651)*Painel!$E$19))</f>
        <v>963639.93472139654</v>
      </c>
      <c r="V652" s="15">
        <f>(U652*EXP(Painel!$E$12-(Painel!$E$19^2)/2+NORMSINV(AleatProd!V651)*Painel!$E$19))</f>
        <v>960875.56384041137</v>
      </c>
    </row>
    <row r="653" spans="1:22" x14ac:dyDescent="0.25">
      <c r="A653">
        <v>650</v>
      </c>
      <c r="B653" s="2">
        <f>Painel!$B$6</f>
        <v>1000000</v>
      </c>
      <c r="C653" s="15">
        <f>(B653*EXP(Painel!$E$12-(Painel!$E$19^2)/2+NORMSINV(AleatProd!C652)*Painel!$E$19))</f>
        <v>1005708.1511083145</v>
      </c>
      <c r="D653" s="15">
        <f>(C653*EXP(Painel!$E$12-(Painel!$E$19^2)/2+NORMSINV(AleatProd!D652)*Painel!$E$19))</f>
        <v>1012999.2361936788</v>
      </c>
      <c r="E653" s="15">
        <f>(D653*EXP(Painel!$E$12-(Painel!$E$19^2)/2+NORMSINV(AleatProd!E652)*Painel!$E$19))</f>
        <v>1006094.9875087055</v>
      </c>
      <c r="F653" s="15">
        <f>(E653*EXP(Painel!$E$12-(Painel!$E$19^2)/2+NORMSINV(AleatProd!F652)*Painel!$E$19))</f>
        <v>1017205.6524522073</v>
      </c>
      <c r="G653" s="15">
        <f>(F653*EXP(Painel!$E$12-(Painel!$E$19^2)/2+NORMSINV(AleatProd!G652)*Painel!$E$19))</f>
        <v>1024224.919761473</v>
      </c>
      <c r="H653" s="15">
        <f>(G653*EXP(Painel!$E$12-(Painel!$E$19^2)/2+NORMSINV(AleatProd!H652)*Painel!$E$19))</f>
        <v>1019724.9833165265</v>
      </c>
      <c r="I653" s="15">
        <f>(H653*EXP(Painel!$E$12-(Painel!$E$19^2)/2+NORMSINV(AleatProd!I652)*Painel!$E$19))</f>
        <v>1023356.4651730893</v>
      </c>
      <c r="J653" s="15">
        <f>(I653*EXP(Painel!$E$12-(Painel!$E$19^2)/2+NORMSINV(AleatProd!J652)*Painel!$E$19))</f>
        <v>1041381.3220124134</v>
      </c>
      <c r="K653" s="15">
        <f>(J653*EXP(Painel!$E$12-(Painel!$E$19^2)/2+NORMSINV(AleatProd!K652)*Painel!$E$19))</f>
        <v>1046485.6103166433</v>
      </c>
      <c r="L653" s="15">
        <f>(K653*EXP(Painel!$E$12-(Painel!$E$19^2)/2+NORMSINV(AleatProd!L652)*Painel!$E$19))</f>
        <v>1030579.3614840602</v>
      </c>
      <c r="M653" s="15">
        <f>(L653*EXP(Painel!$E$12-(Painel!$E$19^2)/2+NORMSINV(AleatProd!M652)*Painel!$E$19))</f>
        <v>1020901.9676730598</v>
      </c>
      <c r="N653" s="15">
        <f>(M653*EXP(Painel!$E$12-(Painel!$E$19^2)/2+NORMSINV(AleatProd!N652)*Painel!$E$19))</f>
        <v>1025293.1891891527</v>
      </c>
      <c r="O653" s="15">
        <f>(N653*EXP(Painel!$E$12-(Painel!$E$19^2)/2+NORMSINV(AleatProd!O652)*Painel!$E$19))</f>
        <v>1023753.1871009514</v>
      </c>
      <c r="P653" s="15">
        <f>(O653*EXP(Painel!$E$12-(Painel!$E$19^2)/2+NORMSINV(AleatProd!P652)*Painel!$E$19))</f>
        <v>1025245.05282572</v>
      </c>
      <c r="Q653" s="15">
        <f>(P653*EXP(Painel!$E$12-(Painel!$E$19^2)/2+NORMSINV(AleatProd!Q652)*Painel!$E$19))</f>
        <v>1032881.9798009328</v>
      </c>
      <c r="R653" s="15">
        <f>(Q653*EXP(Painel!$E$12-(Painel!$E$19^2)/2+NORMSINV(AleatProd!R652)*Painel!$E$19))</f>
        <v>1041830.130650081</v>
      </c>
      <c r="S653" s="15">
        <f>(R653*EXP(Painel!$E$12-(Painel!$E$19^2)/2+NORMSINV(AleatProd!S652)*Painel!$E$19))</f>
        <v>1022706.8852219299</v>
      </c>
      <c r="T653" s="15">
        <f>(S653*EXP(Painel!$E$12-(Painel!$E$19^2)/2+NORMSINV(AleatProd!T652)*Painel!$E$19))</f>
        <v>1013282.1780332605</v>
      </c>
      <c r="U653" s="15">
        <f>(T653*EXP(Painel!$E$12-(Painel!$E$19^2)/2+NORMSINV(AleatProd!U652)*Painel!$E$19))</f>
        <v>1009558.3597991047</v>
      </c>
      <c r="V653" s="15">
        <f>(U653*EXP(Painel!$E$12-(Painel!$E$19^2)/2+NORMSINV(AleatProd!V652)*Painel!$E$19))</f>
        <v>1013493.4596630253</v>
      </c>
    </row>
    <row r="654" spans="1:22" x14ac:dyDescent="0.25">
      <c r="A654">
        <v>651</v>
      </c>
      <c r="B654" s="2">
        <f>Painel!$B$6</f>
        <v>1000000</v>
      </c>
      <c r="C654" s="15">
        <f>(B654*EXP(Painel!$E$12-(Painel!$E$19^2)/2+NORMSINV(AleatProd!C653)*Painel!$E$19))</f>
        <v>994414.24143656192</v>
      </c>
      <c r="D654" s="15">
        <f>(C654*EXP(Painel!$E$12-(Painel!$E$19^2)/2+NORMSINV(AleatProd!D653)*Painel!$E$19))</f>
        <v>992303.70791850355</v>
      </c>
      <c r="E654" s="15">
        <f>(D654*EXP(Painel!$E$12-(Painel!$E$19^2)/2+NORMSINV(AleatProd!E653)*Painel!$E$19))</f>
        <v>972138.42634663498</v>
      </c>
      <c r="F654" s="15">
        <f>(E654*EXP(Painel!$E$12-(Painel!$E$19^2)/2+NORMSINV(AleatProd!F653)*Painel!$E$19))</f>
        <v>969342.50378657121</v>
      </c>
      <c r="G654" s="15">
        <f>(F654*EXP(Painel!$E$12-(Painel!$E$19^2)/2+NORMSINV(AleatProd!G653)*Painel!$E$19))</f>
        <v>970990.1789335371</v>
      </c>
      <c r="H654" s="15">
        <f>(G654*EXP(Painel!$E$12-(Painel!$E$19^2)/2+NORMSINV(AleatProd!H653)*Painel!$E$19))</f>
        <v>978679.52734116861</v>
      </c>
      <c r="I654" s="15">
        <f>(H654*EXP(Painel!$E$12-(Painel!$E$19^2)/2+NORMSINV(AleatProd!I653)*Painel!$E$19))</f>
        <v>980849.67523202766</v>
      </c>
      <c r="J654" s="15">
        <f>(I654*EXP(Painel!$E$12-(Painel!$E$19^2)/2+NORMSINV(AleatProd!J653)*Painel!$E$19))</f>
        <v>979155.79008597566</v>
      </c>
      <c r="K654" s="15">
        <f>(J654*EXP(Painel!$E$12-(Painel!$E$19^2)/2+NORMSINV(AleatProd!K653)*Painel!$E$19))</f>
        <v>974676.94792366342</v>
      </c>
      <c r="L654" s="15">
        <f>(K654*EXP(Painel!$E$12-(Painel!$E$19^2)/2+NORMSINV(AleatProd!L653)*Painel!$E$19))</f>
        <v>957885.32617011853</v>
      </c>
      <c r="M654" s="15">
        <f>(L654*EXP(Painel!$E$12-(Painel!$E$19^2)/2+NORMSINV(AleatProd!M653)*Painel!$E$19))</f>
        <v>949651.89663803426</v>
      </c>
      <c r="N654" s="15">
        <f>(M654*EXP(Painel!$E$12-(Painel!$E$19^2)/2+NORMSINV(AleatProd!N653)*Painel!$E$19))</f>
        <v>939902.4514143269</v>
      </c>
      <c r="O654" s="15">
        <f>(N654*EXP(Painel!$E$12-(Painel!$E$19^2)/2+NORMSINV(AleatProd!O653)*Painel!$E$19))</f>
        <v>947913.98326075717</v>
      </c>
      <c r="P654" s="15">
        <f>(O654*EXP(Painel!$E$12-(Painel!$E$19^2)/2+NORMSINV(AleatProd!P653)*Painel!$E$19))</f>
        <v>934656.52471578133</v>
      </c>
      <c r="Q654" s="15">
        <f>(P654*EXP(Painel!$E$12-(Painel!$E$19^2)/2+NORMSINV(AleatProd!Q653)*Painel!$E$19))</f>
        <v>936935.53289499565</v>
      </c>
      <c r="R654" s="15">
        <f>(Q654*EXP(Painel!$E$12-(Painel!$E$19^2)/2+NORMSINV(AleatProd!R653)*Painel!$E$19))</f>
        <v>938206.73814088874</v>
      </c>
      <c r="S654" s="15">
        <f>(R654*EXP(Painel!$E$12-(Painel!$E$19^2)/2+NORMSINV(AleatProd!S653)*Painel!$E$19))</f>
        <v>949370.54469750333</v>
      </c>
      <c r="T654" s="15">
        <f>(S654*EXP(Painel!$E$12-(Painel!$E$19^2)/2+NORMSINV(AleatProd!T653)*Painel!$E$19))</f>
        <v>959148.21571529109</v>
      </c>
      <c r="U654" s="15">
        <f>(T654*EXP(Painel!$E$12-(Painel!$E$19^2)/2+NORMSINV(AleatProd!U653)*Painel!$E$19))</f>
        <v>950038.80368887191</v>
      </c>
      <c r="V654" s="15">
        <f>(U654*EXP(Painel!$E$12-(Painel!$E$19^2)/2+NORMSINV(AleatProd!V653)*Painel!$E$19))</f>
        <v>960015.08972178563</v>
      </c>
    </row>
    <row r="655" spans="1:22" x14ac:dyDescent="0.25">
      <c r="A655">
        <v>652</v>
      </c>
      <c r="B655" s="2">
        <f>Painel!$B$6</f>
        <v>1000000</v>
      </c>
      <c r="C655" s="15">
        <f>(B655*EXP(Painel!$E$12-(Painel!$E$19^2)/2+NORMSINV(AleatProd!C654)*Painel!$E$19))</f>
        <v>1018143.0226448675</v>
      </c>
      <c r="D655" s="15">
        <f>(C655*EXP(Painel!$E$12-(Painel!$E$19^2)/2+NORMSINV(AleatProd!D654)*Painel!$E$19))</f>
        <v>1032005.9831717311</v>
      </c>
      <c r="E655" s="15">
        <f>(D655*EXP(Painel!$E$12-(Painel!$E$19^2)/2+NORMSINV(AleatProd!E654)*Painel!$E$19))</f>
        <v>1030378.1642068934</v>
      </c>
      <c r="F655" s="15">
        <f>(E655*EXP(Painel!$E$12-(Painel!$E$19^2)/2+NORMSINV(AleatProd!F654)*Painel!$E$19))</f>
        <v>1032965.470767169</v>
      </c>
      <c r="G655" s="15">
        <f>(F655*EXP(Painel!$E$12-(Painel!$E$19^2)/2+NORMSINV(AleatProd!G654)*Painel!$E$19))</f>
        <v>1035786.5419395069</v>
      </c>
      <c r="H655" s="15">
        <f>(G655*EXP(Painel!$E$12-(Painel!$E$19^2)/2+NORMSINV(AleatProd!H654)*Painel!$E$19))</f>
        <v>1036462.1029890198</v>
      </c>
      <c r="I655" s="15">
        <f>(H655*EXP(Painel!$E$12-(Painel!$E$19^2)/2+NORMSINV(AleatProd!I654)*Painel!$E$19))</f>
        <v>1045115.0509925997</v>
      </c>
      <c r="J655" s="15">
        <f>(I655*EXP(Painel!$E$12-(Painel!$E$19^2)/2+NORMSINV(AleatProd!J654)*Painel!$E$19))</f>
        <v>1035736.5394655595</v>
      </c>
      <c r="K655" s="15">
        <f>(J655*EXP(Painel!$E$12-(Painel!$E$19^2)/2+NORMSINV(AleatProd!K654)*Painel!$E$19))</f>
        <v>1041216.4847258122</v>
      </c>
      <c r="L655" s="15">
        <f>(K655*EXP(Painel!$E$12-(Painel!$E$19^2)/2+NORMSINV(AleatProd!L654)*Painel!$E$19))</f>
        <v>1042167.3941045314</v>
      </c>
      <c r="M655" s="15">
        <f>(L655*EXP(Painel!$E$12-(Painel!$E$19^2)/2+NORMSINV(AleatProd!M654)*Painel!$E$19))</f>
        <v>1022398.519623214</v>
      </c>
      <c r="N655" s="15">
        <f>(M655*EXP(Painel!$E$12-(Painel!$E$19^2)/2+NORMSINV(AleatProd!N654)*Painel!$E$19))</f>
        <v>1036396.9315269396</v>
      </c>
      <c r="O655" s="15">
        <f>(N655*EXP(Painel!$E$12-(Painel!$E$19^2)/2+NORMSINV(AleatProd!O654)*Painel!$E$19))</f>
        <v>1039482.1733994859</v>
      </c>
      <c r="P655" s="15">
        <f>(O655*EXP(Painel!$E$12-(Painel!$E$19^2)/2+NORMSINV(AleatProd!P654)*Painel!$E$19))</f>
        <v>1036007.2547742281</v>
      </c>
      <c r="Q655" s="15">
        <f>(P655*EXP(Painel!$E$12-(Painel!$E$19^2)/2+NORMSINV(AleatProd!Q654)*Painel!$E$19))</f>
        <v>1026142.3156148166</v>
      </c>
      <c r="R655" s="15">
        <f>(Q655*EXP(Painel!$E$12-(Painel!$E$19^2)/2+NORMSINV(AleatProd!R654)*Painel!$E$19))</f>
        <v>1036684.9750978082</v>
      </c>
      <c r="S655" s="15">
        <f>(R655*EXP(Painel!$E$12-(Painel!$E$19^2)/2+NORMSINV(AleatProd!S654)*Painel!$E$19))</f>
        <v>1044962.8997380856</v>
      </c>
      <c r="T655" s="15">
        <f>(S655*EXP(Painel!$E$12-(Painel!$E$19^2)/2+NORMSINV(AleatProd!T654)*Painel!$E$19))</f>
        <v>1043971.3240117833</v>
      </c>
      <c r="U655" s="15">
        <f>(T655*EXP(Painel!$E$12-(Painel!$E$19^2)/2+NORMSINV(AleatProd!U654)*Painel!$E$19))</f>
        <v>1035387.7034054773</v>
      </c>
      <c r="V655" s="15">
        <f>(U655*EXP(Painel!$E$12-(Painel!$E$19^2)/2+NORMSINV(AleatProd!V654)*Painel!$E$19))</f>
        <v>1038756.1006033687</v>
      </c>
    </row>
    <row r="656" spans="1:22" x14ac:dyDescent="0.25">
      <c r="A656">
        <v>653</v>
      </c>
      <c r="B656" s="2">
        <f>Painel!$B$6</f>
        <v>1000000</v>
      </c>
      <c r="C656" s="15">
        <f>(B656*EXP(Painel!$E$12-(Painel!$E$19^2)/2+NORMSINV(AleatProd!C655)*Painel!$E$19))</f>
        <v>983693.76948232693</v>
      </c>
      <c r="D656" s="15">
        <f>(C656*EXP(Painel!$E$12-(Painel!$E$19^2)/2+NORMSINV(AleatProd!D655)*Painel!$E$19))</f>
        <v>982865.76651435392</v>
      </c>
      <c r="E656" s="15">
        <f>(D656*EXP(Painel!$E$12-(Painel!$E$19^2)/2+NORMSINV(AleatProd!E655)*Painel!$E$19))</f>
        <v>992086.01002189971</v>
      </c>
      <c r="F656" s="15">
        <f>(E656*EXP(Painel!$E$12-(Painel!$E$19^2)/2+NORMSINV(AleatProd!F655)*Painel!$E$19))</f>
        <v>987239.7084622269</v>
      </c>
      <c r="G656" s="15">
        <f>(F656*EXP(Painel!$E$12-(Painel!$E$19^2)/2+NORMSINV(AleatProd!G655)*Painel!$E$19))</f>
        <v>963594.54547715851</v>
      </c>
      <c r="H656" s="15">
        <f>(G656*EXP(Painel!$E$12-(Painel!$E$19^2)/2+NORMSINV(AleatProd!H655)*Painel!$E$19))</f>
        <v>964682.52678595029</v>
      </c>
      <c r="I656" s="15">
        <f>(H656*EXP(Painel!$E$12-(Painel!$E$19^2)/2+NORMSINV(AleatProd!I655)*Painel!$E$19))</f>
        <v>956329.09322292591</v>
      </c>
      <c r="J656" s="15">
        <f>(I656*EXP(Painel!$E$12-(Painel!$E$19^2)/2+NORMSINV(AleatProd!J655)*Painel!$E$19))</f>
        <v>965704.2933148829</v>
      </c>
      <c r="K656" s="15">
        <f>(J656*EXP(Painel!$E$12-(Painel!$E$19^2)/2+NORMSINV(AleatProd!K655)*Painel!$E$19))</f>
        <v>968075.80797030893</v>
      </c>
      <c r="L656" s="15">
        <f>(K656*EXP(Painel!$E$12-(Painel!$E$19^2)/2+NORMSINV(AleatProd!L655)*Painel!$E$19))</f>
        <v>961586.1905846165</v>
      </c>
      <c r="M656" s="15">
        <f>(L656*EXP(Painel!$E$12-(Painel!$E$19^2)/2+NORMSINV(AleatProd!M655)*Painel!$E$19))</f>
        <v>954926.20940403675</v>
      </c>
      <c r="N656" s="15">
        <f>(M656*EXP(Painel!$E$12-(Painel!$E$19^2)/2+NORMSINV(AleatProd!N655)*Painel!$E$19))</f>
        <v>957538.61917434819</v>
      </c>
      <c r="O656" s="15">
        <f>(N656*EXP(Painel!$E$12-(Painel!$E$19^2)/2+NORMSINV(AleatProd!O655)*Painel!$E$19))</f>
        <v>967335.24983689794</v>
      </c>
      <c r="P656" s="15">
        <f>(O656*EXP(Painel!$E$12-(Painel!$E$19^2)/2+NORMSINV(AleatProd!P655)*Painel!$E$19))</f>
        <v>973129.99903570733</v>
      </c>
      <c r="Q656" s="15">
        <f>(P656*EXP(Painel!$E$12-(Painel!$E$19^2)/2+NORMSINV(AleatProd!Q655)*Painel!$E$19))</f>
        <v>987013.08515424258</v>
      </c>
      <c r="R656" s="15">
        <f>(Q656*EXP(Painel!$E$12-(Painel!$E$19^2)/2+NORMSINV(AleatProd!R655)*Painel!$E$19))</f>
        <v>997499.79241323296</v>
      </c>
      <c r="S656" s="15">
        <f>(R656*EXP(Painel!$E$12-(Painel!$E$19^2)/2+NORMSINV(AleatProd!S655)*Painel!$E$19))</f>
        <v>995285.09834193799</v>
      </c>
      <c r="T656" s="15">
        <f>(S656*EXP(Painel!$E$12-(Painel!$E$19^2)/2+NORMSINV(AleatProd!T655)*Painel!$E$19))</f>
        <v>999316.03220762801</v>
      </c>
      <c r="U656" s="15">
        <f>(T656*EXP(Painel!$E$12-(Painel!$E$19^2)/2+NORMSINV(AleatProd!U655)*Painel!$E$19))</f>
        <v>997063.70928056643</v>
      </c>
      <c r="V656" s="15">
        <f>(U656*EXP(Painel!$E$12-(Painel!$E$19^2)/2+NORMSINV(AleatProd!V655)*Painel!$E$19))</f>
        <v>985854.35527206108</v>
      </c>
    </row>
    <row r="657" spans="1:22" x14ac:dyDescent="0.25">
      <c r="A657">
        <v>654</v>
      </c>
      <c r="B657" s="2">
        <f>Painel!$B$6</f>
        <v>1000000</v>
      </c>
      <c r="C657" s="15">
        <f>(B657*EXP(Painel!$E$12-(Painel!$E$19^2)/2+NORMSINV(AleatProd!C656)*Painel!$E$19))</f>
        <v>1009410.3424051754</v>
      </c>
      <c r="D657" s="15">
        <f>(C657*EXP(Painel!$E$12-(Painel!$E$19^2)/2+NORMSINV(AleatProd!D656)*Painel!$E$19))</f>
        <v>1011606.7615097906</v>
      </c>
      <c r="E657" s="15">
        <f>(D657*EXP(Painel!$E$12-(Painel!$E$19^2)/2+NORMSINV(AleatProd!E656)*Painel!$E$19))</f>
        <v>1015548.232747027</v>
      </c>
      <c r="F657" s="15">
        <f>(E657*EXP(Painel!$E$12-(Painel!$E$19^2)/2+NORMSINV(AleatProd!F656)*Painel!$E$19))</f>
        <v>991563.4919461949</v>
      </c>
      <c r="G657" s="15">
        <f>(F657*EXP(Painel!$E$12-(Painel!$E$19^2)/2+NORMSINV(AleatProd!G656)*Painel!$E$19))</f>
        <v>999166.2992065266</v>
      </c>
      <c r="H657" s="15">
        <f>(G657*EXP(Painel!$E$12-(Painel!$E$19^2)/2+NORMSINV(AleatProd!H656)*Painel!$E$19))</f>
        <v>996711.30564297619</v>
      </c>
      <c r="I657" s="15">
        <f>(H657*EXP(Painel!$E$12-(Painel!$E$19^2)/2+NORMSINV(AleatProd!I656)*Painel!$E$19))</f>
        <v>1008438.2801773415</v>
      </c>
      <c r="J657" s="15">
        <f>(I657*EXP(Painel!$E$12-(Painel!$E$19^2)/2+NORMSINV(AleatProd!J656)*Painel!$E$19))</f>
        <v>1036646.0281834776</v>
      </c>
      <c r="K657" s="15">
        <f>(J657*EXP(Painel!$E$12-(Painel!$E$19^2)/2+NORMSINV(AleatProd!K656)*Painel!$E$19))</f>
        <v>1050230.9696650417</v>
      </c>
      <c r="L657" s="15">
        <f>(K657*EXP(Painel!$E$12-(Painel!$E$19^2)/2+NORMSINV(AleatProd!L656)*Painel!$E$19))</f>
        <v>1041781.123056206</v>
      </c>
      <c r="M657" s="15">
        <f>(L657*EXP(Painel!$E$12-(Painel!$E$19^2)/2+NORMSINV(AleatProd!M656)*Painel!$E$19))</f>
        <v>1030132.0055372405</v>
      </c>
      <c r="N657" s="15">
        <f>(M657*EXP(Painel!$E$12-(Painel!$E$19^2)/2+NORMSINV(AleatProd!N656)*Painel!$E$19))</f>
        <v>1043770.07871987</v>
      </c>
      <c r="O657" s="15">
        <f>(N657*EXP(Painel!$E$12-(Painel!$E$19^2)/2+NORMSINV(AleatProd!O656)*Painel!$E$19))</f>
        <v>1035495.8581308747</v>
      </c>
      <c r="P657" s="15">
        <f>(O657*EXP(Painel!$E$12-(Painel!$E$19^2)/2+NORMSINV(AleatProd!P656)*Painel!$E$19))</f>
        <v>1032971.2160604892</v>
      </c>
      <c r="Q657" s="15">
        <f>(P657*EXP(Painel!$E$12-(Painel!$E$19^2)/2+NORMSINV(AleatProd!Q656)*Painel!$E$19))</f>
        <v>1026774.3494070836</v>
      </c>
      <c r="R657" s="15">
        <f>(Q657*EXP(Painel!$E$12-(Painel!$E$19^2)/2+NORMSINV(AleatProd!R656)*Painel!$E$19))</f>
        <v>1041918.1363486784</v>
      </c>
      <c r="S657" s="15">
        <f>(R657*EXP(Painel!$E$12-(Painel!$E$19^2)/2+NORMSINV(AleatProd!S656)*Painel!$E$19))</f>
        <v>1025278.9785640801</v>
      </c>
      <c r="T657" s="15">
        <f>(S657*EXP(Painel!$E$12-(Painel!$E$19^2)/2+NORMSINV(AleatProd!T656)*Painel!$E$19))</f>
        <v>1011381.669132982</v>
      </c>
      <c r="U657" s="15">
        <f>(T657*EXP(Painel!$E$12-(Painel!$E$19^2)/2+NORMSINV(AleatProd!U656)*Painel!$E$19))</f>
        <v>1010332.6287630349</v>
      </c>
      <c r="V657" s="15">
        <f>(U657*EXP(Painel!$E$12-(Painel!$E$19^2)/2+NORMSINV(AleatProd!V656)*Painel!$E$19))</f>
        <v>1009095.9876613416</v>
      </c>
    </row>
    <row r="658" spans="1:22" x14ac:dyDescent="0.25">
      <c r="A658">
        <v>655</v>
      </c>
      <c r="B658" s="2">
        <f>Painel!$B$6</f>
        <v>1000000</v>
      </c>
      <c r="C658" s="15">
        <f>(B658*EXP(Painel!$E$12-(Painel!$E$19^2)/2+NORMSINV(AleatProd!C657)*Painel!$E$19))</f>
        <v>1013323.6310759241</v>
      </c>
      <c r="D658" s="15">
        <f>(C658*EXP(Painel!$E$12-(Painel!$E$19^2)/2+NORMSINV(AleatProd!D657)*Painel!$E$19))</f>
        <v>1018676.333510071</v>
      </c>
      <c r="E658" s="15">
        <f>(D658*EXP(Painel!$E$12-(Painel!$E$19^2)/2+NORMSINV(AleatProd!E657)*Painel!$E$19))</f>
        <v>1027799.1699919429</v>
      </c>
      <c r="F658" s="15">
        <f>(E658*EXP(Painel!$E$12-(Painel!$E$19^2)/2+NORMSINV(AleatProd!F657)*Painel!$E$19))</f>
        <v>1035051.4223999226</v>
      </c>
      <c r="G658" s="15">
        <f>(F658*EXP(Painel!$E$12-(Painel!$E$19^2)/2+NORMSINV(AleatProd!G657)*Painel!$E$19))</f>
        <v>1034811.6817568636</v>
      </c>
      <c r="H658" s="15">
        <f>(G658*EXP(Painel!$E$12-(Painel!$E$19^2)/2+NORMSINV(AleatProd!H657)*Painel!$E$19))</f>
        <v>1036307.3734708327</v>
      </c>
      <c r="I658" s="15">
        <f>(H658*EXP(Painel!$E$12-(Painel!$E$19^2)/2+NORMSINV(AleatProd!I657)*Painel!$E$19))</f>
        <v>1031684.8606617241</v>
      </c>
      <c r="J658" s="15">
        <f>(I658*EXP(Painel!$E$12-(Painel!$E$19^2)/2+NORMSINV(AleatProd!J657)*Painel!$E$19))</f>
        <v>1016647.5081575024</v>
      </c>
      <c r="K658" s="15">
        <f>(J658*EXP(Painel!$E$12-(Painel!$E$19^2)/2+NORMSINV(AleatProd!K657)*Painel!$E$19))</f>
        <v>1023169.3500741279</v>
      </c>
      <c r="L658" s="15">
        <f>(K658*EXP(Painel!$E$12-(Painel!$E$19^2)/2+NORMSINV(AleatProd!L657)*Painel!$E$19))</f>
        <v>1001521.7183000672</v>
      </c>
      <c r="M658" s="15">
        <f>(L658*EXP(Painel!$E$12-(Painel!$E$19^2)/2+NORMSINV(AleatProd!M657)*Painel!$E$19))</f>
        <v>998477.71237905067</v>
      </c>
      <c r="N658" s="15">
        <f>(M658*EXP(Painel!$E$12-(Painel!$E$19^2)/2+NORMSINV(AleatProd!N657)*Painel!$E$19))</f>
        <v>995589.65068319696</v>
      </c>
      <c r="O658" s="15">
        <f>(N658*EXP(Painel!$E$12-(Painel!$E$19^2)/2+NORMSINV(AleatProd!O657)*Painel!$E$19))</f>
        <v>991384.80659570976</v>
      </c>
      <c r="P658" s="15">
        <f>(O658*EXP(Painel!$E$12-(Painel!$E$19^2)/2+NORMSINV(AleatProd!P657)*Painel!$E$19))</f>
        <v>990852.35054926609</v>
      </c>
      <c r="Q658" s="15">
        <f>(P658*EXP(Painel!$E$12-(Painel!$E$19^2)/2+NORMSINV(AleatProd!Q657)*Painel!$E$19))</f>
        <v>985005.31061743177</v>
      </c>
      <c r="R658" s="15">
        <f>(Q658*EXP(Painel!$E$12-(Painel!$E$19^2)/2+NORMSINV(AleatProd!R657)*Painel!$E$19))</f>
        <v>974585.32764203707</v>
      </c>
      <c r="S658" s="15">
        <f>(R658*EXP(Painel!$E$12-(Painel!$E$19^2)/2+NORMSINV(AleatProd!S657)*Painel!$E$19))</f>
        <v>974550.26522418321</v>
      </c>
      <c r="T658" s="15">
        <f>(S658*EXP(Painel!$E$12-(Painel!$E$19^2)/2+NORMSINV(AleatProd!T657)*Painel!$E$19))</f>
        <v>951543.9477791338</v>
      </c>
      <c r="U658" s="15">
        <f>(T658*EXP(Painel!$E$12-(Painel!$E$19^2)/2+NORMSINV(AleatProd!U657)*Painel!$E$19))</f>
        <v>939155.03953520907</v>
      </c>
      <c r="V658" s="15">
        <f>(U658*EXP(Painel!$E$12-(Painel!$E$19^2)/2+NORMSINV(AleatProd!V657)*Painel!$E$19))</f>
        <v>944114.25679572602</v>
      </c>
    </row>
    <row r="659" spans="1:22" x14ac:dyDescent="0.25">
      <c r="A659">
        <v>656</v>
      </c>
      <c r="B659" s="2">
        <f>Painel!$B$6</f>
        <v>1000000</v>
      </c>
      <c r="C659" s="15">
        <f>(B659*EXP(Painel!$E$12-(Painel!$E$19^2)/2+NORMSINV(AleatProd!C658)*Painel!$E$19))</f>
        <v>1003886.5060197344</v>
      </c>
      <c r="D659" s="15">
        <f>(C659*EXP(Painel!$E$12-(Painel!$E$19^2)/2+NORMSINV(AleatProd!D658)*Painel!$E$19))</f>
        <v>1002639.5089525145</v>
      </c>
      <c r="E659" s="15">
        <f>(D659*EXP(Painel!$E$12-(Painel!$E$19^2)/2+NORMSINV(AleatProd!E658)*Painel!$E$19))</f>
        <v>999745.57754851913</v>
      </c>
      <c r="F659" s="15">
        <f>(E659*EXP(Painel!$E$12-(Painel!$E$19^2)/2+NORMSINV(AleatProd!F658)*Painel!$E$19))</f>
        <v>983788.42255793116</v>
      </c>
      <c r="G659" s="15">
        <f>(F659*EXP(Painel!$E$12-(Painel!$E$19^2)/2+NORMSINV(AleatProd!G658)*Painel!$E$19))</f>
        <v>987044.82438369771</v>
      </c>
      <c r="H659" s="15">
        <f>(G659*EXP(Painel!$E$12-(Painel!$E$19^2)/2+NORMSINV(AleatProd!H658)*Painel!$E$19))</f>
        <v>991580.8965052116</v>
      </c>
      <c r="I659" s="15">
        <f>(H659*EXP(Painel!$E$12-(Painel!$E$19^2)/2+NORMSINV(AleatProd!I658)*Painel!$E$19))</f>
        <v>982498.99945035274</v>
      </c>
      <c r="J659" s="15">
        <f>(I659*EXP(Painel!$E$12-(Painel!$E$19^2)/2+NORMSINV(AleatProd!J658)*Painel!$E$19))</f>
        <v>1002633.2462164324</v>
      </c>
      <c r="K659" s="15">
        <f>(J659*EXP(Painel!$E$12-(Painel!$E$19^2)/2+NORMSINV(AleatProd!K658)*Painel!$E$19))</f>
        <v>1000392.7996532363</v>
      </c>
      <c r="L659" s="15">
        <f>(K659*EXP(Painel!$E$12-(Painel!$E$19^2)/2+NORMSINV(AleatProd!L658)*Painel!$E$19))</f>
        <v>1002557.3753111615</v>
      </c>
      <c r="M659" s="15">
        <f>(L659*EXP(Painel!$E$12-(Painel!$E$19^2)/2+NORMSINV(AleatProd!M658)*Painel!$E$19))</f>
        <v>997786.02988277073</v>
      </c>
      <c r="N659" s="15">
        <f>(M659*EXP(Painel!$E$12-(Painel!$E$19^2)/2+NORMSINV(AleatProd!N658)*Painel!$E$19))</f>
        <v>1011749.1160191189</v>
      </c>
      <c r="O659" s="15">
        <f>(N659*EXP(Painel!$E$12-(Painel!$E$19^2)/2+NORMSINV(AleatProd!O658)*Painel!$E$19))</f>
        <v>1000284.5030649562</v>
      </c>
      <c r="P659" s="15">
        <f>(O659*EXP(Painel!$E$12-(Painel!$E$19^2)/2+NORMSINV(AleatProd!P658)*Painel!$E$19))</f>
        <v>995417.45529148832</v>
      </c>
      <c r="Q659" s="15">
        <f>(P659*EXP(Painel!$E$12-(Painel!$E$19^2)/2+NORMSINV(AleatProd!Q658)*Painel!$E$19))</f>
        <v>1013382.8573643971</v>
      </c>
      <c r="R659" s="15">
        <f>(Q659*EXP(Painel!$E$12-(Painel!$E$19^2)/2+NORMSINV(AleatProd!R658)*Painel!$E$19))</f>
        <v>1006620.8809229126</v>
      </c>
      <c r="S659" s="15">
        <f>(R659*EXP(Painel!$E$12-(Painel!$E$19^2)/2+NORMSINV(AleatProd!S658)*Painel!$E$19))</f>
        <v>1000855.3707734258</v>
      </c>
      <c r="T659" s="15">
        <f>(S659*EXP(Painel!$E$12-(Painel!$E$19^2)/2+NORMSINV(AleatProd!T658)*Painel!$E$19))</f>
        <v>994712.15491499996</v>
      </c>
      <c r="U659" s="15">
        <f>(T659*EXP(Painel!$E$12-(Painel!$E$19^2)/2+NORMSINV(AleatProd!U658)*Painel!$E$19))</f>
        <v>982122.54999791307</v>
      </c>
      <c r="V659" s="15">
        <f>(U659*EXP(Painel!$E$12-(Painel!$E$19^2)/2+NORMSINV(AleatProd!V658)*Painel!$E$19))</f>
        <v>963516.90021374915</v>
      </c>
    </row>
    <row r="660" spans="1:22" x14ac:dyDescent="0.25">
      <c r="A660">
        <v>657</v>
      </c>
      <c r="B660" s="2">
        <f>Painel!$B$6</f>
        <v>1000000</v>
      </c>
      <c r="C660" s="15">
        <f>(B660*EXP(Painel!$E$12-(Painel!$E$19^2)/2+NORMSINV(AleatProd!C659)*Painel!$E$19))</f>
        <v>1016515.2588216686</v>
      </c>
      <c r="D660" s="15">
        <f>(C660*EXP(Painel!$E$12-(Painel!$E$19^2)/2+NORMSINV(AleatProd!D659)*Painel!$E$19))</f>
        <v>1004122.6475131559</v>
      </c>
      <c r="E660" s="15">
        <f>(D660*EXP(Painel!$E$12-(Painel!$E$19^2)/2+NORMSINV(AleatProd!E659)*Painel!$E$19))</f>
        <v>1006760.7799459494</v>
      </c>
      <c r="F660" s="15">
        <f>(E660*EXP(Painel!$E$12-(Painel!$E$19^2)/2+NORMSINV(AleatProd!F659)*Painel!$E$19))</f>
        <v>1016327.2483494757</v>
      </c>
      <c r="G660" s="15">
        <f>(F660*EXP(Painel!$E$12-(Painel!$E$19^2)/2+NORMSINV(AleatProd!G659)*Painel!$E$19))</f>
        <v>988565.75214196101</v>
      </c>
      <c r="H660" s="15">
        <f>(G660*EXP(Painel!$E$12-(Painel!$E$19^2)/2+NORMSINV(AleatProd!H659)*Painel!$E$19))</f>
        <v>999431.39824698155</v>
      </c>
      <c r="I660" s="15">
        <f>(H660*EXP(Painel!$E$12-(Painel!$E$19^2)/2+NORMSINV(AleatProd!I659)*Painel!$E$19))</f>
        <v>990118.2041590875</v>
      </c>
      <c r="J660" s="15">
        <f>(I660*EXP(Painel!$E$12-(Painel!$E$19^2)/2+NORMSINV(AleatProd!J659)*Painel!$E$19))</f>
        <v>984610.59149279876</v>
      </c>
      <c r="K660" s="15">
        <f>(J660*EXP(Painel!$E$12-(Painel!$E$19^2)/2+NORMSINV(AleatProd!K659)*Painel!$E$19))</f>
        <v>991644.71650407347</v>
      </c>
      <c r="L660" s="15">
        <f>(K660*EXP(Painel!$E$12-(Painel!$E$19^2)/2+NORMSINV(AleatProd!L659)*Painel!$E$19))</f>
        <v>1000324.3773370065</v>
      </c>
      <c r="M660" s="15">
        <f>(L660*EXP(Painel!$E$12-(Painel!$E$19^2)/2+NORMSINV(AleatProd!M659)*Painel!$E$19))</f>
        <v>994023.14947644272</v>
      </c>
      <c r="N660" s="15">
        <f>(M660*EXP(Painel!$E$12-(Painel!$E$19^2)/2+NORMSINV(AleatProd!N659)*Painel!$E$19))</f>
        <v>986292.01870230993</v>
      </c>
      <c r="O660" s="15">
        <f>(N660*EXP(Painel!$E$12-(Painel!$E$19^2)/2+NORMSINV(AleatProd!O659)*Painel!$E$19))</f>
        <v>986992.61537997355</v>
      </c>
      <c r="P660" s="15">
        <f>(O660*EXP(Painel!$E$12-(Painel!$E$19^2)/2+NORMSINV(AleatProd!P659)*Painel!$E$19))</f>
        <v>978812.05512378458</v>
      </c>
      <c r="Q660" s="15">
        <f>(P660*EXP(Painel!$E$12-(Painel!$E$19^2)/2+NORMSINV(AleatProd!Q659)*Painel!$E$19))</f>
        <v>984590.48772685463</v>
      </c>
      <c r="R660" s="15">
        <f>(Q660*EXP(Painel!$E$12-(Painel!$E$19^2)/2+NORMSINV(AleatProd!R659)*Painel!$E$19))</f>
        <v>982999.4715359956</v>
      </c>
      <c r="S660" s="15">
        <f>(R660*EXP(Painel!$E$12-(Painel!$E$19^2)/2+NORMSINV(AleatProd!S659)*Painel!$E$19))</f>
        <v>964760.94147788326</v>
      </c>
      <c r="T660" s="15">
        <f>(S660*EXP(Painel!$E$12-(Painel!$E$19^2)/2+NORMSINV(AleatProd!T659)*Painel!$E$19))</f>
        <v>963473.32759078394</v>
      </c>
      <c r="U660" s="15">
        <f>(T660*EXP(Painel!$E$12-(Painel!$E$19^2)/2+NORMSINV(AleatProd!U659)*Painel!$E$19))</f>
        <v>971734.46560738399</v>
      </c>
      <c r="V660" s="15">
        <f>(U660*EXP(Painel!$E$12-(Painel!$E$19^2)/2+NORMSINV(AleatProd!V659)*Painel!$E$19))</f>
        <v>986057.06993203273</v>
      </c>
    </row>
    <row r="661" spans="1:22" x14ac:dyDescent="0.25">
      <c r="A661">
        <v>658</v>
      </c>
      <c r="B661" s="2">
        <f>Painel!$B$6</f>
        <v>1000000</v>
      </c>
      <c r="C661" s="15">
        <f>(B661*EXP(Painel!$E$12-(Painel!$E$19^2)/2+NORMSINV(AleatProd!C660)*Painel!$E$19))</f>
        <v>1005550.897280085</v>
      </c>
      <c r="D661" s="15">
        <f>(C661*EXP(Painel!$E$12-(Painel!$E$19^2)/2+NORMSINV(AleatProd!D660)*Painel!$E$19))</f>
        <v>996574.41912372853</v>
      </c>
      <c r="E661" s="15">
        <f>(D661*EXP(Painel!$E$12-(Painel!$E$19^2)/2+NORMSINV(AleatProd!E660)*Painel!$E$19))</f>
        <v>1012993.5706336404</v>
      </c>
      <c r="F661" s="15">
        <f>(E661*EXP(Painel!$E$12-(Painel!$E$19^2)/2+NORMSINV(AleatProd!F660)*Painel!$E$19))</f>
        <v>1012856.4575104769</v>
      </c>
      <c r="G661" s="15">
        <f>(F661*EXP(Painel!$E$12-(Painel!$E$19^2)/2+NORMSINV(AleatProd!G660)*Painel!$E$19))</f>
        <v>1003677.3536438643</v>
      </c>
      <c r="H661" s="15">
        <f>(G661*EXP(Painel!$E$12-(Painel!$E$19^2)/2+NORMSINV(AleatProd!H660)*Painel!$E$19))</f>
        <v>1005985.9505658048</v>
      </c>
      <c r="I661" s="15">
        <f>(H661*EXP(Painel!$E$12-(Painel!$E$19^2)/2+NORMSINV(AleatProd!I660)*Painel!$E$19))</f>
        <v>993816.69645539369</v>
      </c>
      <c r="J661" s="15">
        <f>(I661*EXP(Painel!$E$12-(Painel!$E$19^2)/2+NORMSINV(AleatProd!J660)*Painel!$E$19))</f>
        <v>1004870.1099494414</v>
      </c>
      <c r="K661" s="15">
        <f>(J661*EXP(Painel!$E$12-(Painel!$E$19^2)/2+NORMSINV(AleatProd!K660)*Painel!$E$19))</f>
        <v>1008399.4131768658</v>
      </c>
      <c r="L661" s="15">
        <f>(K661*EXP(Painel!$E$12-(Painel!$E$19^2)/2+NORMSINV(AleatProd!L660)*Painel!$E$19))</f>
        <v>999483.19625820243</v>
      </c>
      <c r="M661" s="15">
        <f>(L661*EXP(Painel!$E$12-(Painel!$E$19^2)/2+NORMSINV(AleatProd!M660)*Painel!$E$19))</f>
        <v>990452.29119961802</v>
      </c>
      <c r="N661" s="15">
        <f>(M661*EXP(Painel!$E$12-(Painel!$E$19^2)/2+NORMSINV(AleatProd!N660)*Painel!$E$19))</f>
        <v>995178.06037732633</v>
      </c>
      <c r="O661" s="15">
        <f>(N661*EXP(Painel!$E$12-(Painel!$E$19^2)/2+NORMSINV(AleatProd!O660)*Painel!$E$19))</f>
        <v>993566.64778347977</v>
      </c>
      <c r="P661" s="15">
        <f>(O661*EXP(Painel!$E$12-(Painel!$E$19^2)/2+NORMSINV(AleatProd!P660)*Painel!$E$19))</f>
        <v>972683.85083334555</v>
      </c>
      <c r="Q661" s="15">
        <f>(P661*EXP(Painel!$E$12-(Painel!$E$19^2)/2+NORMSINV(AleatProd!Q660)*Painel!$E$19))</f>
        <v>983213.33513229014</v>
      </c>
      <c r="R661" s="15">
        <f>(Q661*EXP(Painel!$E$12-(Painel!$E$19^2)/2+NORMSINV(AleatProd!R660)*Painel!$E$19))</f>
        <v>979202.55016364809</v>
      </c>
      <c r="S661" s="15">
        <f>(R661*EXP(Painel!$E$12-(Painel!$E$19^2)/2+NORMSINV(AleatProd!S660)*Painel!$E$19))</f>
        <v>973030.33844719431</v>
      </c>
      <c r="T661" s="15">
        <f>(S661*EXP(Painel!$E$12-(Painel!$E$19^2)/2+NORMSINV(AleatProd!T660)*Painel!$E$19))</f>
        <v>977306.25415526377</v>
      </c>
      <c r="U661" s="15">
        <f>(T661*EXP(Painel!$E$12-(Painel!$E$19^2)/2+NORMSINV(AleatProd!U660)*Painel!$E$19))</f>
        <v>970681.22853655205</v>
      </c>
      <c r="V661" s="15">
        <f>(U661*EXP(Painel!$E$12-(Painel!$E$19^2)/2+NORMSINV(AleatProd!V660)*Painel!$E$19))</f>
        <v>962135.42333014891</v>
      </c>
    </row>
    <row r="662" spans="1:22" x14ac:dyDescent="0.25">
      <c r="A662">
        <v>659</v>
      </c>
      <c r="B662" s="2">
        <f>Painel!$B$6</f>
        <v>1000000</v>
      </c>
      <c r="C662" s="15">
        <f>(B662*EXP(Painel!$E$12-(Painel!$E$19^2)/2+NORMSINV(AleatProd!C661)*Painel!$E$19))</f>
        <v>979900.5055837119</v>
      </c>
      <c r="D662" s="15">
        <f>(C662*EXP(Painel!$E$12-(Painel!$E$19^2)/2+NORMSINV(AleatProd!D661)*Painel!$E$19))</f>
        <v>981526.02058603952</v>
      </c>
      <c r="E662" s="15">
        <f>(D662*EXP(Painel!$E$12-(Painel!$E$19^2)/2+NORMSINV(AleatProd!E661)*Painel!$E$19))</f>
        <v>1005126.9236862165</v>
      </c>
      <c r="F662" s="15">
        <f>(E662*EXP(Painel!$E$12-(Painel!$E$19^2)/2+NORMSINV(AleatProd!F661)*Painel!$E$19))</f>
        <v>1017075.8502673646</v>
      </c>
      <c r="G662" s="15">
        <f>(F662*EXP(Painel!$E$12-(Painel!$E$19^2)/2+NORMSINV(AleatProd!G661)*Painel!$E$19))</f>
        <v>1023104.7163465241</v>
      </c>
      <c r="H662" s="15">
        <f>(G662*EXP(Painel!$E$12-(Painel!$E$19^2)/2+NORMSINV(AleatProd!H661)*Painel!$E$19))</f>
        <v>1036712.2007500635</v>
      </c>
      <c r="I662" s="15">
        <f>(H662*EXP(Painel!$E$12-(Painel!$E$19^2)/2+NORMSINV(AleatProd!I661)*Painel!$E$19))</f>
        <v>1048079.946075354</v>
      </c>
      <c r="J662" s="15">
        <f>(I662*EXP(Painel!$E$12-(Painel!$E$19^2)/2+NORMSINV(AleatProd!J661)*Painel!$E$19))</f>
        <v>1039681.4976532829</v>
      </c>
      <c r="K662" s="15">
        <f>(J662*EXP(Painel!$E$12-(Painel!$E$19^2)/2+NORMSINV(AleatProd!K661)*Painel!$E$19))</f>
        <v>1037044.3483441249</v>
      </c>
      <c r="L662" s="15">
        <f>(K662*EXP(Painel!$E$12-(Painel!$E$19^2)/2+NORMSINV(AleatProd!L661)*Painel!$E$19))</f>
        <v>1035456.617366329</v>
      </c>
      <c r="M662" s="15">
        <f>(L662*EXP(Painel!$E$12-(Painel!$E$19^2)/2+NORMSINV(AleatProd!M661)*Painel!$E$19))</f>
        <v>1031979.3298736</v>
      </c>
      <c r="N662" s="15">
        <f>(M662*EXP(Painel!$E$12-(Painel!$E$19^2)/2+NORMSINV(AleatProd!N661)*Painel!$E$19))</f>
        <v>1036177.8926474388</v>
      </c>
      <c r="O662" s="15">
        <f>(N662*EXP(Painel!$E$12-(Painel!$E$19^2)/2+NORMSINV(AleatProd!O661)*Painel!$E$19))</f>
        <v>1025725.239325432</v>
      </c>
      <c r="P662" s="15">
        <f>(O662*EXP(Painel!$E$12-(Painel!$E$19^2)/2+NORMSINV(AleatProd!P661)*Painel!$E$19))</f>
        <v>1034854.7728700901</v>
      </c>
      <c r="Q662" s="15">
        <f>(P662*EXP(Painel!$E$12-(Painel!$E$19^2)/2+NORMSINV(AleatProd!Q661)*Painel!$E$19))</f>
        <v>1018885.6563677641</v>
      </c>
      <c r="R662" s="15">
        <f>(Q662*EXP(Painel!$E$12-(Painel!$E$19^2)/2+NORMSINV(AleatProd!R661)*Painel!$E$19))</f>
        <v>1015387.1558229136</v>
      </c>
      <c r="S662" s="15">
        <f>(R662*EXP(Painel!$E$12-(Painel!$E$19^2)/2+NORMSINV(AleatProd!S661)*Painel!$E$19))</f>
        <v>1007002.4157134524</v>
      </c>
      <c r="T662" s="15">
        <f>(S662*EXP(Painel!$E$12-(Painel!$E$19^2)/2+NORMSINV(AleatProd!T661)*Painel!$E$19))</f>
        <v>1000059.7930185023</v>
      </c>
      <c r="U662" s="15">
        <f>(T662*EXP(Painel!$E$12-(Painel!$E$19^2)/2+NORMSINV(AleatProd!U661)*Painel!$E$19))</f>
        <v>980197.05290653545</v>
      </c>
      <c r="V662" s="15">
        <f>(U662*EXP(Painel!$E$12-(Painel!$E$19^2)/2+NORMSINV(AleatProd!V661)*Painel!$E$19))</f>
        <v>980472.72491581819</v>
      </c>
    </row>
    <row r="663" spans="1:22" x14ac:dyDescent="0.25">
      <c r="A663">
        <v>660</v>
      </c>
      <c r="B663" s="2">
        <f>Painel!$B$6</f>
        <v>1000000</v>
      </c>
      <c r="C663" s="15">
        <f>(B663*EXP(Painel!$E$12-(Painel!$E$19^2)/2+NORMSINV(AleatProd!C662)*Painel!$E$19))</f>
        <v>1014961.2707769085</v>
      </c>
      <c r="D663" s="15">
        <f>(C663*EXP(Painel!$E$12-(Painel!$E$19^2)/2+NORMSINV(AleatProd!D662)*Painel!$E$19))</f>
        <v>993345.33349539037</v>
      </c>
      <c r="E663" s="15">
        <f>(D663*EXP(Painel!$E$12-(Painel!$E$19^2)/2+NORMSINV(AleatProd!E662)*Painel!$E$19))</f>
        <v>1009303.723053074</v>
      </c>
      <c r="F663" s="15">
        <f>(E663*EXP(Painel!$E$12-(Painel!$E$19^2)/2+NORMSINV(AleatProd!F662)*Painel!$E$19))</f>
        <v>1019282.9819470611</v>
      </c>
      <c r="G663" s="15">
        <f>(F663*EXP(Painel!$E$12-(Painel!$E$19^2)/2+NORMSINV(AleatProd!G662)*Painel!$E$19))</f>
        <v>1010732.7424525277</v>
      </c>
      <c r="H663" s="15">
        <f>(G663*EXP(Painel!$E$12-(Painel!$E$19^2)/2+NORMSINV(AleatProd!H662)*Painel!$E$19))</f>
        <v>1014381.484391761</v>
      </c>
      <c r="I663" s="15">
        <f>(H663*EXP(Painel!$E$12-(Painel!$E$19^2)/2+NORMSINV(AleatProd!I662)*Painel!$E$19))</f>
        <v>1014216.9507975412</v>
      </c>
      <c r="J663" s="15">
        <f>(I663*EXP(Painel!$E$12-(Painel!$E$19^2)/2+NORMSINV(AleatProd!J662)*Painel!$E$19))</f>
        <v>1019956.7724528193</v>
      </c>
      <c r="K663" s="15">
        <f>(J663*EXP(Painel!$E$12-(Painel!$E$19^2)/2+NORMSINV(AleatProd!K662)*Painel!$E$19))</f>
        <v>1035144.4790928276</v>
      </c>
      <c r="L663" s="15">
        <f>(K663*EXP(Painel!$E$12-(Painel!$E$19^2)/2+NORMSINV(AleatProd!L662)*Painel!$E$19))</f>
        <v>1028315.5790902156</v>
      </c>
      <c r="M663" s="15">
        <f>(L663*EXP(Painel!$E$12-(Painel!$E$19^2)/2+NORMSINV(AleatProd!M662)*Painel!$E$19))</f>
        <v>1025267.545537381</v>
      </c>
      <c r="N663" s="15">
        <f>(M663*EXP(Painel!$E$12-(Painel!$E$19^2)/2+NORMSINV(AleatProd!N662)*Painel!$E$19))</f>
        <v>1024942.0479209216</v>
      </c>
      <c r="O663" s="15">
        <f>(N663*EXP(Painel!$E$12-(Painel!$E$19^2)/2+NORMSINV(AleatProd!O662)*Painel!$E$19))</f>
        <v>1020185.9394493954</v>
      </c>
      <c r="P663" s="15">
        <f>(O663*EXP(Painel!$E$12-(Painel!$E$19^2)/2+NORMSINV(AleatProd!P662)*Painel!$E$19))</f>
        <v>1019139.8919112773</v>
      </c>
      <c r="Q663" s="15">
        <f>(P663*EXP(Painel!$E$12-(Painel!$E$19^2)/2+NORMSINV(AleatProd!Q662)*Painel!$E$19))</f>
        <v>1031021.5383064543</v>
      </c>
      <c r="R663" s="15">
        <f>(Q663*EXP(Painel!$E$12-(Painel!$E$19^2)/2+NORMSINV(AleatProd!R662)*Painel!$E$19))</f>
        <v>1022816.0103187807</v>
      </c>
      <c r="S663" s="15">
        <f>(R663*EXP(Painel!$E$12-(Painel!$E$19^2)/2+NORMSINV(AleatProd!S662)*Painel!$E$19))</f>
        <v>1031057.3755999414</v>
      </c>
      <c r="T663" s="15">
        <f>(S663*EXP(Painel!$E$12-(Painel!$E$19^2)/2+NORMSINV(AleatProd!T662)*Painel!$E$19))</f>
        <v>1022792.8504736825</v>
      </c>
      <c r="U663" s="15">
        <f>(T663*EXP(Painel!$E$12-(Painel!$E$19^2)/2+NORMSINV(AleatProd!U662)*Painel!$E$19))</f>
        <v>1013570.2120002568</v>
      </c>
      <c r="V663" s="15">
        <f>(U663*EXP(Painel!$E$12-(Painel!$E$19^2)/2+NORMSINV(AleatProd!V662)*Painel!$E$19))</f>
        <v>1003895.0398520025</v>
      </c>
    </row>
    <row r="664" spans="1:22" x14ac:dyDescent="0.25">
      <c r="A664">
        <v>661</v>
      </c>
      <c r="B664" s="2">
        <f>Painel!$B$6</f>
        <v>1000000</v>
      </c>
      <c r="C664" s="15">
        <f>(B664*EXP(Painel!$E$12-(Painel!$E$19^2)/2+NORMSINV(AleatProd!C663)*Painel!$E$19))</f>
        <v>996880.18944760622</v>
      </c>
      <c r="D664" s="15">
        <f>(C664*EXP(Painel!$E$12-(Painel!$E$19^2)/2+NORMSINV(AleatProd!D663)*Painel!$E$19))</f>
        <v>993197.17982382001</v>
      </c>
      <c r="E664" s="15">
        <f>(D664*EXP(Painel!$E$12-(Painel!$E$19^2)/2+NORMSINV(AleatProd!E663)*Painel!$E$19))</f>
        <v>990815.19950683147</v>
      </c>
      <c r="F664" s="15">
        <f>(E664*EXP(Painel!$E$12-(Painel!$E$19^2)/2+NORMSINV(AleatProd!F663)*Painel!$E$19))</f>
        <v>973638.33831113484</v>
      </c>
      <c r="G664" s="15">
        <f>(F664*EXP(Painel!$E$12-(Painel!$E$19^2)/2+NORMSINV(AleatProd!G663)*Painel!$E$19))</f>
        <v>968747.46528190537</v>
      </c>
      <c r="H664" s="15">
        <f>(G664*EXP(Painel!$E$12-(Painel!$E$19^2)/2+NORMSINV(AleatProd!H663)*Painel!$E$19))</f>
        <v>966578.97704991605</v>
      </c>
      <c r="I664" s="15">
        <f>(H664*EXP(Painel!$E$12-(Painel!$E$19^2)/2+NORMSINV(AleatProd!I663)*Painel!$E$19))</f>
        <v>951729.87766904361</v>
      </c>
      <c r="J664" s="15">
        <f>(I664*EXP(Painel!$E$12-(Painel!$E$19^2)/2+NORMSINV(AleatProd!J663)*Painel!$E$19))</f>
        <v>936107.1344280286</v>
      </c>
      <c r="K664" s="15">
        <f>(J664*EXP(Painel!$E$12-(Painel!$E$19^2)/2+NORMSINV(AleatProd!K663)*Painel!$E$19))</f>
        <v>946855.73976500216</v>
      </c>
      <c r="L664" s="15">
        <f>(K664*EXP(Painel!$E$12-(Painel!$E$19^2)/2+NORMSINV(AleatProd!L663)*Painel!$E$19))</f>
        <v>949864.36406250333</v>
      </c>
      <c r="M664" s="15">
        <f>(L664*EXP(Painel!$E$12-(Painel!$E$19^2)/2+NORMSINV(AleatProd!M663)*Painel!$E$19))</f>
        <v>948802.82733564556</v>
      </c>
      <c r="N664" s="15">
        <f>(M664*EXP(Painel!$E$12-(Painel!$E$19^2)/2+NORMSINV(AleatProd!N663)*Painel!$E$19))</f>
        <v>940546.18123188661</v>
      </c>
      <c r="O664" s="15">
        <f>(N664*EXP(Painel!$E$12-(Painel!$E$19^2)/2+NORMSINV(AleatProd!O663)*Painel!$E$19))</f>
        <v>942192.32625331776</v>
      </c>
      <c r="P664" s="15">
        <f>(O664*EXP(Painel!$E$12-(Painel!$E$19^2)/2+NORMSINV(AleatProd!P663)*Painel!$E$19))</f>
        <v>950731.99653609667</v>
      </c>
      <c r="Q664" s="15">
        <f>(P664*EXP(Painel!$E$12-(Painel!$E$19^2)/2+NORMSINV(AleatProd!Q663)*Painel!$E$19))</f>
        <v>961549.26485993899</v>
      </c>
      <c r="R664" s="15">
        <f>(Q664*EXP(Painel!$E$12-(Painel!$E$19^2)/2+NORMSINV(AleatProd!R663)*Painel!$E$19))</f>
        <v>966915.18813182937</v>
      </c>
      <c r="S664" s="15">
        <f>(R664*EXP(Painel!$E$12-(Painel!$E$19^2)/2+NORMSINV(AleatProd!S663)*Painel!$E$19))</f>
        <v>969567.95632190024</v>
      </c>
      <c r="T664" s="15">
        <f>(S664*EXP(Painel!$E$12-(Painel!$E$19^2)/2+NORMSINV(AleatProd!T663)*Painel!$E$19))</f>
        <v>976734.08075998805</v>
      </c>
      <c r="U664" s="15">
        <f>(T664*EXP(Painel!$E$12-(Painel!$E$19^2)/2+NORMSINV(AleatProd!U663)*Painel!$E$19))</f>
        <v>977641.41238304251</v>
      </c>
      <c r="V664" s="15">
        <f>(U664*EXP(Painel!$E$12-(Painel!$E$19^2)/2+NORMSINV(AleatProd!V663)*Painel!$E$19))</f>
        <v>965079.29024323449</v>
      </c>
    </row>
    <row r="665" spans="1:22" x14ac:dyDescent="0.25">
      <c r="A665">
        <v>662</v>
      </c>
      <c r="B665" s="2">
        <f>Painel!$B$6</f>
        <v>1000000</v>
      </c>
      <c r="C665" s="15">
        <f>(B665*EXP(Painel!$E$12-(Painel!$E$19^2)/2+NORMSINV(AleatProd!C664)*Painel!$E$19))</f>
        <v>1000395.3737738469</v>
      </c>
      <c r="D665" s="15">
        <f>(C665*EXP(Painel!$E$12-(Painel!$E$19^2)/2+NORMSINV(AleatProd!D664)*Painel!$E$19))</f>
        <v>994336.65353046381</v>
      </c>
      <c r="E665" s="15">
        <f>(D665*EXP(Painel!$E$12-(Painel!$E$19^2)/2+NORMSINV(AleatProd!E664)*Painel!$E$19))</f>
        <v>1007707.4315940529</v>
      </c>
      <c r="F665" s="15">
        <f>(E665*EXP(Painel!$E$12-(Painel!$E$19^2)/2+NORMSINV(AleatProd!F664)*Painel!$E$19))</f>
        <v>1003070.4231747917</v>
      </c>
      <c r="G665" s="15">
        <f>(F665*EXP(Painel!$E$12-(Painel!$E$19^2)/2+NORMSINV(AleatProd!G664)*Painel!$E$19))</f>
        <v>1009180.7312031662</v>
      </c>
      <c r="H665" s="15">
        <f>(G665*EXP(Painel!$E$12-(Painel!$E$19^2)/2+NORMSINV(AleatProd!H664)*Painel!$E$19))</f>
        <v>1010005.8954240058</v>
      </c>
      <c r="I665" s="15">
        <f>(H665*EXP(Painel!$E$12-(Painel!$E$19^2)/2+NORMSINV(AleatProd!I664)*Painel!$E$19))</f>
        <v>1023315.0074948414</v>
      </c>
      <c r="J665" s="15">
        <f>(I665*EXP(Painel!$E$12-(Painel!$E$19^2)/2+NORMSINV(AleatProd!J664)*Painel!$E$19))</f>
        <v>1038427.3582495189</v>
      </c>
      <c r="K665" s="15">
        <f>(J665*EXP(Painel!$E$12-(Painel!$E$19^2)/2+NORMSINV(AleatProd!K664)*Painel!$E$19))</f>
        <v>1047770.0855133082</v>
      </c>
      <c r="L665" s="15">
        <f>(K665*EXP(Painel!$E$12-(Painel!$E$19^2)/2+NORMSINV(AleatProd!L664)*Painel!$E$19))</f>
        <v>1045300.3098882386</v>
      </c>
      <c r="M665" s="15">
        <f>(L665*EXP(Painel!$E$12-(Painel!$E$19^2)/2+NORMSINV(AleatProd!M664)*Painel!$E$19))</f>
        <v>1038489.56516754</v>
      </c>
      <c r="N665" s="15">
        <f>(M665*EXP(Painel!$E$12-(Painel!$E$19^2)/2+NORMSINV(AleatProd!N664)*Painel!$E$19))</f>
        <v>1056573.7074715826</v>
      </c>
      <c r="O665" s="15">
        <f>(N665*EXP(Painel!$E$12-(Painel!$E$19^2)/2+NORMSINV(AleatProd!O664)*Painel!$E$19))</f>
        <v>1062580.3444270059</v>
      </c>
      <c r="P665" s="15">
        <f>(O665*EXP(Painel!$E$12-(Painel!$E$19^2)/2+NORMSINV(AleatProd!P664)*Painel!$E$19))</f>
        <v>1060340.9562350644</v>
      </c>
      <c r="Q665" s="15">
        <f>(P665*EXP(Painel!$E$12-(Painel!$E$19^2)/2+NORMSINV(AleatProd!Q664)*Painel!$E$19))</f>
        <v>1076434.7295999099</v>
      </c>
      <c r="R665" s="15">
        <f>(Q665*EXP(Painel!$E$12-(Painel!$E$19^2)/2+NORMSINV(AleatProd!R664)*Painel!$E$19))</f>
        <v>1085508.5601545603</v>
      </c>
      <c r="S665" s="15">
        <f>(R665*EXP(Painel!$E$12-(Painel!$E$19^2)/2+NORMSINV(AleatProd!S664)*Painel!$E$19))</f>
        <v>1073060.1460256656</v>
      </c>
      <c r="T665" s="15">
        <f>(S665*EXP(Painel!$E$12-(Painel!$E$19^2)/2+NORMSINV(AleatProd!T664)*Painel!$E$19))</f>
        <v>1064307.7190408229</v>
      </c>
      <c r="U665" s="15">
        <f>(T665*EXP(Painel!$E$12-(Painel!$E$19^2)/2+NORMSINV(AleatProd!U664)*Painel!$E$19))</f>
        <v>1060469.8778675576</v>
      </c>
      <c r="V665" s="15">
        <f>(U665*EXP(Painel!$E$12-(Painel!$E$19^2)/2+NORMSINV(AleatProd!V664)*Painel!$E$19))</f>
        <v>1045075.051740532</v>
      </c>
    </row>
    <row r="666" spans="1:22" x14ac:dyDescent="0.25">
      <c r="A666">
        <v>663</v>
      </c>
      <c r="B666" s="2">
        <f>Painel!$B$6</f>
        <v>1000000</v>
      </c>
      <c r="C666" s="15">
        <f>(B666*EXP(Painel!$E$12-(Painel!$E$19^2)/2+NORMSINV(AleatProd!C665)*Painel!$E$19))</f>
        <v>989650.52219700289</v>
      </c>
      <c r="D666" s="15">
        <f>(C666*EXP(Painel!$E$12-(Painel!$E$19^2)/2+NORMSINV(AleatProd!D665)*Painel!$E$19))</f>
        <v>994112.30242965161</v>
      </c>
      <c r="E666" s="15">
        <f>(D666*EXP(Painel!$E$12-(Painel!$E$19^2)/2+NORMSINV(AleatProd!E665)*Painel!$E$19))</f>
        <v>992040.77849893912</v>
      </c>
      <c r="F666" s="15">
        <f>(E666*EXP(Painel!$E$12-(Painel!$E$19^2)/2+NORMSINV(AleatProd!F665)*Painel!$E$19))</f>
        <v>998361.69457914052</v>
      </c>
      <c r="G666" s="15">
        <f>(F666*EXP(Painel!$E$12-(Painel!$E$19^2)/2+NORMSINV(AleatProd!G665)*Painel!$E$19))</f>
        <v>999990.48051929206</v>
      </c>
      <c r="H666" s="15">
        <f>(G666*EXP(Painel!$E$12-(Painel!$E$19^2)/2+NORMSINV(AleatProd!H665)*Painel!$E$19))</f>
        <v>989209.57006824936</v>
      </c>
      <c r="I666" s="15">
        <f>(H666*EXP(Painel!$E$12-(Painel!$E$19^2)/2+NORMSINV(AleatProd!I665)*Painel!$E$19))</f>
        <v>993957.04838065919</v>
      </c>
      <c r="J666" s="15">
        <f>(I666*EXP(Painel!$E$12-(Painel!$E$19^2)/2+NORMSINV(AleatProd!J665)*Painel!$E$19))</f>
        <v>982589.7535319539</v>
      </c>
      <c r="K666" s="15">
        <f>(J666*EXP(Painel!$E$12-(Painel!$E$19^2)/2+NORMSINV(AleatProd!K665)*Painel!$E$19))</f>
        <v>981509.3046037982</v>
      </c>
      <c r="L666" s="15">
        <f>(K666*EXP(Painel!$E$12-(Painel!$E$19^2)/2+NORMSINV(AleatProd!L665)*Painel!$E$19))</f>
        <v>991252.32054240105</v>
      </c>
      <c r="M666" s="15">
        <f>(L666*EXP(Painel!$E$12-(Painel!$E$19^2)/2+NORMSINV(AleatProd!M665)*Painel!$E$19))</f>
        <v>1006659.6929589246</v>
      </c>
      <c r="N666" s="15">
        <f>(M666*EXP(Painel!$E$12-(Painel!$E$19^2)/2+NORMSINV(AleatProd!N665)*Painel!$E$19))</f>
        <v>1003915.5628666145</v>
      </c>
      <c r="O666" s="15">
        <f>(N666*EXP(Painel!$E$12-(Painel!$E$19^2)/2+NORMSINV(AleatProd!O665)*Painel!$E$19))</f>
        <v>1016928.932050638</v>
      </c>
      <c r="P666" s="15">
        <f>(O666*EXP(Painel!$E$12-(Painel!$E$19^2)/2+NORMSINV(AleatProd!P665)*Painel!$E$19))</f>
        <v>1011562.0588521545</v>
      </c>
      <c r="Q666" s="15">
        <f>(P666*EXP(Painel!$E$12-(Painel!$E$19^2)/2+NORMSINV(AleatProd!Q665)*Painel!$E$19))</f>
        <v>1007156.8312312795</v>
      </c>
      <c r="R666" s="15">
        <f>(Q666*EXP(Painel!$E$12-(Painel!$E$19^2)/2+NORMSINV(AleatProd!R665)*Painel!$E$19))</f>
        <v>996150.09245637734</v>
      </c>
      <c r="S666" s="15">
        <f>(R666*EXP(Painel!$E$12-(Painel!$E$19^2)/2+NORMSINV(AleatProd!S665)*Painel!$E$19))</f>
        <v>991581.45125342056</v>
      </c>
      <c r="T666" s="15">
        <f>(S666*EXP(Painel!$E$12-(Painel!$E$19^2)/2+NORMSINV(AleatProd!T665)*Painel!$E$19))</f>
        <v>1004949.1888303139</v>
      </c>
      <c r="U666" s="15">
        <f>(T666*EXP(Painel!$E$12-(Painel!$E$19^2)/2+NORMSINV(AleatProd!U665)*Painel!$E$19))</f>
        <v>1009081.0744208687</v>
      </c>
      <c r="V666" s="15">
        <f>(U666*EXP(Painel!$E$12-(Painel!$E$19^2)/2+NORMSINV(AleatProd!V665)*Painel!$E$19))</f>
        <v>1010317.4399970046</v>
      </c>
    </row>
    <row r="667" spans="1:22" x14ac:dyDescent="0.25">
      <c r="A667">
        <v>664</v>
      </c>
      <c r="B667" s="2">
        <f>Painel!$B$6</f>
        <v>1000000</v>
      </c>
      <c r="C667" s="15">
        <f>(B667*EXP(Painel!$E$12-(Painel!$E$19^2)/2+NORMSINV(AleatProd!C666)*Painel!$E$19))</f>
        <v>1004313.9714996356</v>
      </c>
      <c r="D667" s="15">
        <f>(C667*EXP(Painel!$E$12-(Painel!$E$19^2)/2+NORMSINV(AleatProd!D666)*Painel!$E$19))</f>
        <v>1036704.2235113281</v>
      </c>
      <c r="E667" s="15">
        <f>(D667*EXP(Painel!$E$12-(Painel!$E$19^2)/2+NORMSINV(AleatProd!E666)*Painel!$E$19))</f>
        <v>1040403.3951328862</v>
      </c>
      <c r="F667" s="15">
        <f>(E667*EXP(Painel!$E$12-(Painel!$E$19^2)/2+NORMSINV(AleatProd!F666)*Painel!$E$19))</f>
        <v>1027996.4863899207</v>
      </c>
      <c r="G667" s="15">
        <f>(F667*EXP(Painel!$E$12-(Painel!$E$19^2)/2+NORMSINV(AleatProd!G666)*Painel!$E$19))</f>
        <v>1025116.0463811479</v>
      </c>
      <c r="H667" s="15">
        <f>(G667*EXP(Painel!$E$12-(Painel!$E$19^2)/2+NORMSINV(AleatProd!H666)*Painel!$E$19))</f>
        <v>1019284.9214776981</v>
      </c>
      <c r="I667" s="15">
        <f>(H667*EXP(Painel!$E$12-(Painel!$E$19^2)/2+NORMSINV(AleatProd!I666)*Painel!$E$19))</f>
        <v>1013200.5494355719</v>
      </c>
      <c r="J667" s="15">
        <f>(I667*EXP(Painel!$E$12-(Painel!$E$19^2)/2+NORMSINV(AleatProd!J666)*Painel!$E$19))</f>
        <v>1000197.0131377834</v>
      </c>
      <c r="K667" s="15">
        <f>(J667*EXP(Painel!$E$12-(Painel!$E$19^2)/2+NORMSINV(AleatProd!K666)*Painel!$E$19))</f>
        <v>984133.78514697857</v>
      </c>
      <c r="L667" s="15">
        <f>(K667*EXP(Painel!$E$12-(Painel!$E$19^2)/2+NORMSINV(AleatProd!L666)*Painel!$E$19))</f>
        <v>961915.47027873877</v>
      </c>
      <c r="M667" s="15">
        <f>(L667*EXP(Painel!$E$12-(Painel!$E$19^2)/2+NORMSINV(AleatProd!M666)*Painel!$E$19))</f>
        <v>977331.50017338025</v>
      </c>
      <c r="N667" s="15">
        <f>(M667*EXP(Painel!$E$12-(Painel!$E$19^2)/2+NORMSINV(AleatProd!N666)*Painel!$E$19))</f>
        <v>993567.2740651241</v>
      </c>
      <c r="O667" s="15">
        <f>(N667*EXP(Painel!$E$12-(Painel!$E$19^2)/2+NORMSINV(AleatProd!O666)*Painel!$E$19))</f>
        <v>1000328.5620701299</v>
      </c>
      <c r="P667" s="15">
        <f>(O667*EXP(Painel!$E$12-(Painel!$E$19^2)/2+NORMSINV(AleatProd!P666)*Painel!$E$19))</f>
        <v>990622.67685189226</v>
      </c>
      <c r="Q667" s="15">
        <f>(P667*EXP(Painel!$E$12-(Painel!$E$19^2)/2+NORMSINV(AleatProd!Q666)*Painel!$E$19))</f>
        <v>996208.04740314081</v>
      </c>
      <c r="R667" s="15">
        <f>(Q667*EXP(Painel!$E$12-(Painel!$E$19^2)/2+NORMSINV(AleatProd!R666)*Painel!$E$19))</f>
        <v>992727.66169391293</v>
      </c>
      <c r="S667" s="15">
        <f>(R667*EXP(Painel!$E$12-(Painel!$E$19^2)/2+NORMSINV(AleatProd!S666)*Painel!$E$19))</f>
        <v>993464.56771829759</v>
      </c>
      <c r="T667" s="15">
        <f>(S667*EXP(Painel!$E$12-(Painel!$E$19^2)/2+NORMSINV(AleatProd!T666)*Painel!$E$19))</f>
        <v>993747.75528120226</v>
      </c>
      <c r="U667" s="15">
        <f>(T667*EXP(Painel!$E$12-(Painel!$E$19^2)/2+NORMSINV(AleatProd!U666)*Painel!$E$19))</f>
        <v>999426.43270062073</v>
      </c>
      <c r="V667" s="15">
        <f>(U667*EXP(Painel!$E$12-(Painel!$E$19^2)/2+NORMSINV(AleatProd!V666)*Painel!$E$19))</f>
        <v>988950.15284686594</v>
      </c>
    </row>
    <row r="668" spans="1:22" x14ac:dyDescent="0.25">
      <c r="A668">
        <v>665</v>
      </c>
      <c r="B668" s="2">
        <f>Painel!$B$6</f>
        <v>1000000</v>
      </c>
      <c r="C668" s="15">
        <f>(B668*EXP(Painel!$E$12-(Painel!$E$19^2)/2+NORMSINV(AleatProd!C667)*Painel!$E$19))</f>
        <v>998607.31066075561</v>
      </c>
      <c r="D668" s="15">
        <f>(C668*EXP(Painel!$E$12-(Painel!$E$19^2)/2+NORMSINV(AleatProd!D667)*Painel!$E$19))</f>
        <v>1002092.8754164279</v>
      </c>
      <c r="E668" s="15">
        <f>(D668*EXP(Painel!$E$12-(Painel!$E$19^2)/2+NORMSINV(AleatProd!E667)*Painel!$E$19))</f>
        <v>1003776.7787925068</v>
      </c>
      <c r="F668" s="15">
        <f>(E668*EXP(Painel!$E$12-(Painel!$E$19^2)/2+NORMSINV(AleatProd!F667)*Painel!$E$19))</f>
        <v>1004876.6393104241</v>
      </c>
      <c r="G668" s="15">
        <f>(F668*EXP(Painel!$E$12-(Painel!$E$19^2)/2+NORMSINV(AleatProd!G667)*Painel!$E$19))</f>
        <v>1005371.0288798274</v>
      </c>
      <c r="H668" s="15">
        <f>(G668*EXP(Painel!$E$12-(Painel!$E$19^2)/2+NORMSINV(AleatProd!H667)*Painel!$E$19))</f>
        <v>1026040.9578518311</v>
      </c>
      <c r="I668" s="15">
        <f>(H668*EXP(Painel!$E$12-(Painel!$E$19^2)/2+NORMSINV(AleatProd!I667)*Painel!$E$19))</f>
        <v>1032854.0140404064</v>
      </c>
      <c r="J668" s="15">
        <f>(I668*EXP(Painel!$E$12-(Painel!$E$19^2)/2+NORMSINV(AleatProd!J667)*Painel!$E$19))</f>
        <v>1031583.2123709484</v>
      </c>
      <c r="K668" s="15">
        <f>(J668*EXP(Painel!$E$12-(Painel!$E$19^2)/2+NORMSINV(AleatProd!K667)*Painel!$E$19))</f>
        <v>1047647.8732049051</v>
      </c>
      <c r="L668" s="15">
        <f>(K668*EXP(Painel!$E$12-(Painel!$E$19^2)/2+NORMSINV(AleatProd!L667)*Painel!$E$19))</f>
        <v>1055726.4158243823</v>
      </c>
      <c r="M668" s="15">
        <f>(L668*EXP(Painel!$E$12-(Painel!$E$19^2)/2+NORMSINV(AleatProd!M667)*Painel!$E$19))</f>
        <v>1046457.0916573661</v>
      </c>
      <c r="N668" s="15">
        <f>(M668*EXP(Painel!$E$12-(Painel!$E$19^2)/2+NORMSINV(AleatProd!N667)*Painel!$E$19))</f>
        <v>1064020.9607298831</v>
      </c>
      <c r="O668" s="15">
        <f>(N668*EXP(Painel!$E$12-(Painel!$E$19^2)/2+NORMSINV(AleatProd!O667)*Painel!$E$19))</f>
        <v>1078655.5964577426</v>
      </c>
      <c r="P668" s="15">
        <f>(O668*EXP(Painel!$E$12-(Painel!$E$19^2)/2+NORMSINV(AleatProd!P667)*Painel!$E$19))</f>
        <v>1085524.4862170715</v>
      </c>
      <c r="Q668" s="15">
        <f>(P668*EXP(Painel!$E$12-(Painel!$E$19^2)/2+NORMSINV(AleatProd!Q667)*Painel!$E$19))</f>
        <v>1075139.158767727</v>
      </c>
      <c r="R668" s="15">
        <f>(Q668*EXP(Painel!$E$12-(Painel!$E$19^2)/2+NORMSINV(AleatProd!R667)*Painel!$E$19))</f>
        <v>1068962.2056432008</v>
      </c>
      <c r="S668" s="15">
        <f>(R668*EXP(Painel!$E$12-(Painel!$E$19^2)/2+NORMSINV(AleatProd!S667)*Painel!$E$19))</f>
        <v>1082491.9842338129</v>
      </c>
      <c r="T668" s="15">
        <f>(S668*EXP(Painel!$E$12-(Painel!$E$19^2)/2+NORMSINV(AleatProd!T667)*Painel!$E$19))</f>
        <v>1100737.3833214005</v>
      </c>
      <c r="U668" s="15">
        <f>(T668*EXP(Painel!$E$12-(Painel!$E$19^2)/2+NORMSINV(AleatProd!U667)*Painel!$E$19))</f>
        <v>1102260.7306879708</v>
      </c>
      <c r="V668" s="15">
        <f>(U668*EXP(Painel!$E$12-(Painel!$E$19^2)/2+NORMSINV(AleatProd!V667)*Painel!$E$19))</f>
        <v>1090511.7053453652</v>
      </c>
    </row>
    <row r="669" spans="1:22" x14ac:dyDescent="0.25">
      <c r="A669">
        <v>666</v>
      </c>
      <c r="B669" s="2">
        <f>Painel!$B$6</f>
        <v>1000000</v>
      </c>
      <c r="C669" s="15">
        <f>(B669*EXP(Painel!$E$12-(Painel!$E$19^2)/2+NORMSINV(AleatProd!C668)*Painel!$E$19))</f>
        <v>1000816.8010914429</v>
      </c>
      <c r="D669" s="15">
        <f>(C669*EXP(Painel!$E$12-(Painel!$E$19^2)/2+NORMSINV(AleatProd!D668)*Painel!$E$19))</f>
        <v>1003569.1716238888</v>
      </c>
      <c r="E669" s="15">
        <f>(D669*EXP(Painel!$E$12-(Painel!$E$19^2)/2+NORMSINV(AleatProd!E668)*Painel!$E$19))</f>
        <v>1011336.4351818977</v>
      </c>
      <c r="F669" s="15">
        <f>(E669*EXP(Painel!$E$12-(Painel!$E$19^2)/2+NORMSINV(AleatProd!F668)*Painel!$E$19))</f>
        <v>1011710.3766276392</v>
      </c>
      <c r="G669" s="15">
        <f>(F669*EXP(Painel!$E$12-(Painel!$E$19^2)/2+NORMSINV(AleatProd!G668)*Painel!$E$19))</f>
        <v>1009319.4464265236</v>
      </c>
      <c r="H669" s="15">
        <f>(G669*EXP(Painel!$E$12-(Painel!$E$19^2)/2+NORMSINV(AleatProd!H668)*Painel!$E$19))</f>
        <v>1011509.528757124</v>
      </c>
      <c r="I669" s="15">
        <f>(H669*EXP(Painel!$E$12-(Painel!$E$19^2)/2+NORMSINV(AleatProd!I668)*Painel!$E$19))</f>
        <v>1021444.2060989521</v>
      </c>
      <c r="J669" s="15">
        <f>(I669*EXP(Painel!$E$12-(Painel!$E$19^2)/2+NORMSINV(AleatProd!J668)*Painel!$E$19))</f>
        <v>1033737.0726186568</v>
      </c>
      <c r="K669" s="15">
        <f>(J669*EXP(Painel!$E$12-(Painel!$E$19^2)/2+NORMSINV(AleatProd!K668)*Painel!$E$19))</f>
        <v>1035177.2773055985</v>
      </c>
      <c r="L669" s="15">
        <f>(K669*EXP(Painel!$E$12-(Painel!$E$19^2)/2+NORMSINV(AleatProd!L668)*Painel!$E$19))</f>
        <v>1033752.7253718798</v>
      </c>
      <c r="M669" s="15">
        <f>(L669*EXP(Painel!$E$12-(Painel!$E$19^2)/2+NORMSINV(AleatProd!M668)*Painel!$E$19))</f>
        <v>1031405.9261767133</v>
      </c>
      <c r="N669" s="15">
        <f>(M669*EXP(Painel!$E$12-(Painel!$E$19^2)/2+NORMSINV(AleatProd!N668)*Painel!$E$19))</f>
        <v>1031940.116539408</v>
      </c>
      <c r="O669" s="15">
        <f>(N669*EXP(Painel!$E$12-(Painel!$E$19^2)/2+NORMSINV(AleatProd!O668)*Painel!$E$19))</f>
        <v>1048932.8319324376</v>
      </c>
      <c r="P669" s="15">
        <f>(O669*EXP(Painel!$E$12-(Painel!$E$19^2)/2+NORMSINV(AleatProd!P668)*Painel!$E$19))</f>
        <v>1071741.9778588915</v>
      </c>
      <c r="Q669" s="15">
        <f>(P669*EXP(Painel!$E$12-(Painel!$E$19^2)/2+NORMSINV(AleatProd!Q668)*Painel!$E$19))</f>
        <v>1080575.7853718502</v>
      </c>
      <c r="R669" s="15">
        <f>(Q669*EXP(Painel!$E$12-(Painel!$E$19^2)/2+NORMSINV(AleatProd!R668)*Painel!$E$19))</f>
        <v>1090137.8884313242</v>
      </c>
      <c r="S669" s="15">
        <f>(R669*EXP(Painel!$E$12-(Painel!$E$19^2)/2+NORMSINV(AleatProd!S668)*Painel!$E$19))</f>
        <v>1094309.0621571485</v>
      </c>
      <c r="T669" s="15">
        <f>(S669*EXP(Painel!$E$12-(Painel!$E$19^2)/2+NORMSINV(AleatProd!T668)*Painel!$E$19))</f>
        <v>1103804.1613408478</v>
      </c>
      <c r="U669" s="15">
        <f>(T669*EXP(Painel!$E$12-(Painel!$E$19^2)/2+NORMSINV(AleatProd!U668)*Painel!$E$19))</f>
        <v>1095889.6763835573</v>
      </c>
      <c r="V669" s="15">
        <f>(U669*EXP(Painel!$E$12-(Painel!$E$19^2)/2+NORMSINV(AleatProd!V668)*Painel!$E$19))</f>
        <v>1087878.3107873469</v>
      </c>
    </row>
    <row r="670" spans="1:22" x14ac:dyDescent="0.25">
      <c r="A670">
        <v>667</v>
      </c>
      <c r="B670" s="2">
        <f>Painel!$B$6</f>
        <v>1000000</v>
      </c>
      <c r="C670" s="15">
        <f>(B670*EXP(Painel!$E$12-(Painel!$E$19^2)/2+NORMSINV(AleatProd!C669)*Painel!$E$19))</f>
        <v>1010562.5407998929</v>
      </c>
      <c r="D670" s="15">
        <f>(C670*EXP(Painel!$E$12-(Painel!$E$19^2)/2+NORMSINV(AleatProd!D669)*Painel!$E$19))</f>
        <v>1010448.9945254984</v>
      </c>
      <c r="E670" s="15">
        <f>(D670*EXP(Painel!$E$12-(Painel!$E$19^2)/2+NORMSINV(AleatProd!E669)*Painel!$E$19))</f>
        <v>1013720.3092904161</v>
      </c>
      <c r="F670" s="15">
        <f>(E670*EXP(Painel!$E$12-(Painel!$E$19^2)/2+NORMSINV(AleatProd!F669)*Painel!$E$19))</f>
        <v>1006823.4817866841</v>
      </c>
      <c r="G670" s="15">
        <f>(F670*EXP(Painel!$E$12-(Painel!$E$19^2)/2+NORMSINV(AleatProd!G669)*Painel!$E$19))</f>
        <v>1003260.488743411</v>
      </c>
      <c r="H670" s="15">
        <f>(G670*EXP(Painel!$E$12-(Painel!$E$19^2)/2+NORMSINV(AleatProd!H669)*Painel!$E$19))</f>
        <v>992620.26934583741</v>
      </c>
      <c r="I670" s="15">
        <f>(H670*EXP(Painel!$E$12-(Painel!$E$19^2)/2+NORMSINV(AleatProd!I669)*Painel!$E$19))</f>
        <v>982224.95987770322</v>
      </c>
      <c r="J670" s="15">
        <f>(I670*EXP(Painel!$E$12-(Painel!$E$19^2)/2+NORMSINV(AleatProd!J669)*Painel!$E$19))</f>
        <v>968052.70008366497</v>
      </c>
      <c r="K670" s="15">
        <f>(J670*EXP(Painel!$E$12-(Painel!$E$19^2)/2+NORMSINV(AleatProd!K669)*Painel!$E$19))</f>
        <v>966308.30390196375</v>
      </c>
      <c r="L670" s="15">
        <f>(K670*EXP(Painel!$E$12-(Painel!$E$19^2)/2+NORMSINV(AleatProd!L669)*Painel!$E$19))</f>
        <v>955577.9824682296</v>
      </c>
      <c r="M670" s="15">
        <f>(L670*EXP(Painel!$E$12-(Painel!$E$19^2)/2+NORMSINV(AleatProd!M669)*Painel!$E$19))</f>
        <v>962179.12384775549</v>
      </c>
      <c r="N670" s="15">
        <f>(M670*EXP(Painel!$E$12-(Painel!$E$19^2)/2+NORMSINV(AleatProd!N669)*Painel!$E$19))</f>
        <v>970450.95805008651</v>
      </c>
      <c r="O670" s="15">
        <f>(N670*EXP(Painel!$E$12-(Painel!$E$19^2)/2+NORMSINV(AleatProd!O669)*Painel!$E$19))</f>
        <v>975021.05244393297</v>
      </c>
      <c r="P670" s="15">
        <f>(O670*EXP(Painel!$E$12-(Painel!$E$19^2)/2+NORMSINV(AleatProd!P669)*Painel!$E$19))</f>
        <v>997258.67295601452</v>
      </c>
      <c r="Q670" s="15">
        <f>(P670*EXP(Painel!$E$12-(Painel!$E$19^2)/2+NORMSINV(AleatProd!Q669)*Painel!$E$19))</f>
        <v>1010314.6621010974</v>
      </c>
      <c r="R670" s="15">
        <f>(Q670*EXP(Painel!$E$12-(Painel!$E$19^2)/2+NORMSINV(AleatProd!R669)*Painel!$E$19))</f>
        <v>1002061.3302516128</v>
      </c>
      <c r="S670" s="15">
        <f>(R670*EXP(Painel!$E$12-(Painel!$E$19^2)/2+NORMSINV(AleatProd!S669)*Painel!$E$19))</f>
        <v>989580.08520864439</v>
      </c>
      <c r="T670" s="15">
        <f>(S670*EXP(Painel!$E$12-(Painel!$E$19^2)/2+NORMSINV(AleatProd!T669)*Painel!$E$19))</f>
        <v>992818.5787026519</v>
      </c>
      <c r="U670" s="15">
        <f>(T670*EXP(Painel!$E$12-(Painel!$E$19^2)/2+NORMSINV(AleatProd!U669)*Painel!$E$19))</f>
        <v>985539.40193550242</v>
      </c>
      <c r="V670" s="15">
        <f>(U670*EXP(Painel!$E$12-(Painel!$E$19^2)/2+NORMSINV(AleatProd!V669)*Painel!$E$19))</f>
        <v>972200.71816877602</v>
      </c>
    </row>
    <row r="671" spans="1:22" x14ac:dyDescent="0.25">
      <c r="A671">
        <v>668</v>
      </c>
      <c r="B671" s="2">
        <f>Painel!$B$6</f>
        <v>1000000</v>
      </c>
      <c r="C671" s="15">
        <f>(B671*EXP(Painel!$E$12-(Painel!$E$19^2)/2+NORMSINV(AleatProd!C670)*Painel!$E$19))</f>
        <v>1004538.1458719282</v>
      </c>
      <c r="D671" s="15">
        <f>(C671*EXP(Painel!$E$12-(Painel!$E$19^2)/2+NORMSINV(AleatProd!D670)*Painel!$E$19))</f>
        <v>1020420.0301399369</v>
      </c>
      <c r="E671" s="15">
        <f>(D671*EXP(Painel!$E$12-(Painel!$E$19^2)/2+NORMSINV(AleatProd!E670)*Painel!$E$19))</f>
        <v>1020339.5370794163</v>
      </c>
      <c r="F671" s="15">
        <f>(E671*EXP(Painel!$E$12-(Painel!$E$19^2)/2+NORMSINV(AleatProd!F670)*Painel!$E$19))</f>
        <v>1026048.2990951842</v>
      </c>
      <c r="G671" s="15">
        <f>(F671*EXP(Painel!$E$12-(Painel!$E$19^2)/2+NORMSINV(AleatProd!G670)*Painel!$E$19))</f>
        <v>1014644.8279506963</v>
      </c>
      <c r="H671" s="15">
        <f>(G671*EXP(Painel!$E$12-(Painel!$E$19^2)/2+NORMSINV(AleatProd!H670)*Painel!$E$19))</f>
        <v>1006816.5353296535</v>
      </c>
      <c r="I671" s="15">
        <f>(H671*EXP(Painel!$E$12-(Painel!$E$19^2)/2+NORMSINV(AleatProd!I670)*Painel!$E$19))</f>
        <v>1006422.1255569113</v>
      </c>
      <c r="J671" s="15">
        <f>(I671*EXP(Painel!$E$12-(Painel!$E$19^2)/2+NORMSINV(AleatProd!J670)*Painel!$E$19))</f>
        <v>986440.78611174168</v>
      </c>
      <c r="K671" s="15">
        <f>(J671*EXP(Painel!$E$12-(Painel!$E$19^2)/2+NORMSINV(AleatProd!K670)*Painel!$E$19))</f>
        <v>971555.20095297066</v>
      </c>
      <c r="L671" s="15">
        <f>(K671*EXP(Painel!$E$12-(Painel!$E$19^2)/2+NORMSINV(AleatProd!L670)*Painel!$E$19))</f>
        <v>968026.33606129291</v>
      </c>
      <c r="M671" s="15">
        <f>(L671*EXP(Painel!$E$12-(Painel!$E$19^2)/2+NORMSINV(AleatProd!M670)*Painel!$E$19))</f>
        <v>975192.70092439232</v>
      </c>
      <c r="N671" s="15">
        <f>(M671*EXP(Painel!$E$12-(Painel!$E$19^2)/2+NORMSINV(AleatProd!N670)*Painel!$E$19))</f>
        <v>972300.18782186229</v>
      </c>
      <c r="O671" s="15">
        <f>(N671*EXP(Painel!$E$12-(Painel!$E$19^2)/2+NORMSINV(AleatProd!O670)*Painel!$E$19))</f>
        <v>974847.118876355</v>
      </c>
      <c r="P671" s="15">
        <f>(O671*EXP(Painel!$E$12-(Painel!$E$19^2)/2+NORMSINV(AleatProd!P670)*Painel!$E$19))</f>
        <v>979324.80631355813</v>
      </c>
      <c r="Q671" s="15">
        <f>(P671*EXP(Painel!$E$12-(Painel!$E$19^2)/2+NORMSINV(AleatProd!Q670)*Painel!$E$19))</f>
        <v>988405.84705683682</v>
      </c>
      <c r="R671" s="15">
        <f>(Q671*EXP(Painel!$E$12-(Painel!$E$19^2)/2+NORMSINV(AleatProd!R670)*Painel!$E$19))</f>
        <v>991249.16738243517</v>
      </c>
      <c r="S671" s="15">
        <f>(R671*EXP(Painel!$E$12-(Painel!$E$19^2)/2+NORMSINV(AleatProd!S670)*Painel!$E$19))</f>
        <v>1006524.3399192468</v>
      </c>
      <c r="T671" s="15">
        <f>(S671*EXP(Painel!$E$12-(Painel!$E$19^2)/2+NORMSINV(AleatProd!T670)*Painel!$E$19))</f>
        <v>1009868.1622934504</v>
      </c>
      <c r="U671" s="15">
        <f>(T671*EXP(Painel!$E$12-(Painel!$E$19^2)/2+NORMSINV(AleatProd!U670)*Painel!$E$19))</f>
        <v>1009868.5386145756</v>
      </c>
      <c r="V671" s="15">
        <f>(U671*EXP(Painel!$E$12-(Painel!$E$19^2)/2+NORMSINV(AleatProd!V670)*Painel!$E$19))</f>
        <v>1014967.4288838187</v>
      </c>
    </row>
    <row r="672" spans="1:22" x14ac:dyDescent="0.25">
      <c r="A672">
        <v>669</v>
      </c>
      <c r="B672" s="2">
        <f>Painel!$B$6</f>
        <v>1000000</v>
      </c>
      <c r="C672" s="15">
        <f>(B672*EXP(Painel!$E$12-(Painel!$E$19^2)/2+NORMSINV(AleatProd!C671)*Painel!$E$19))</f>
        <v>1007483.2491682799</v>
      </c>
      <c r="D672" s="15">
        <f>(C672*EXP(Painel!$E$12-(Painel!$E$19^2)/2+NORMSINV(AleatProd!D671)*Painel!$E$19))</f>
        <v>999996.14692871924</v>
      </c>
      <c r="E672" s="15">
        <f>(D672*EXP(Painel!$E$12-(Painel!$E$19^2)/2+NORMSINV(AleatProd!E671)*Painel!$E$19))</f>
        <v>996814.19802947913</v>
      </c>
      <c r="F672" s="15">
        <f>(E672*EXP(Painel!$E$12-(Painel!$E$19^2)/2+NORMSINV(AleatProd!F671)*Painel!$E$19))</f>
        <v>1006547.7895257008</v>
      </c>
      <c r="G672" s="15">
        <f>(F672*EXP(Painel!$E$12-(Painel!$E$19^2)/2+NORMSINV(AleatProd!G671)*Painel!$E$19))</f>
        <v>1016289.7407162169</v>
      </c>
      <c r="H672" s="15">
        <f>(G672*EXP(Painel!$E$12-(Painel!$E$19^2)/2+NORMSINV(AleatProd!H671)*Painel!$E$19))</f>
        <v>1006209.9239000384</v>
      </c>
      <c r="I672" s="15">
        <f>(H672*EXP(Painel!$E$12-(Painel!$E$19^2)/2+NORMSINV(AleatProd!I671)*Painel!$E$19))</f>
        <v>1009340.4095394906</v>
      </c>
      <c r="J672" s="15">
        <f>(I672*EXP(Painel!$E$12-(Painel!$E$19^2)/2+NORMSINV(AleatProd!J671)*Painel!$E$19))</f>
        <v>1006314.6939248113</v>
      </c>
      <c r="K672" s="15">
        <f>(J672*EXP(Painel!$E$12-(Painel!$E$19^2)/2+NORMSINV(AleatProd!K671)*Painel!$E$19))</f>
        <v>1017700.1903134516</v>
      </c>
      <c r="L672" s="15">
        <f>(K672*EXP(Painel!$E$12-(Painel!$E$19^2)/2+NORMSINV(AleatProd!L671)*Painel!$E$19))</f>
        <v>1019054.1649963955</v>
      </c>
      <c r="M672" s="15">
        <f>(L672*EXP(Painel!$E$12-(Painel!$E$19^2)/2+NORMSINV(AleatProd!M671)*Painel!$E$19))</f>
        <v>1019968.0741642048</v>
      </c>
      <c r="N672" s="15">
        <f>(M672*EXP(Painel!$E$12-(Painel!$E$19^2)/2+NORMSINV(AleatProd!N671)*Painel!$E$19))</f>
        <v>1033379.8747478483</v>
      </c>
      <c r="O672" s="15">
        <f>(N672*EXP(Painel!$E$12-(Painel!$E$19^2)/2+NORMSINV(AleatProd!O671)*Painel!$E$19))</f>
        <v>1043495.5728700554</v>
      </c>
      <c r="P672" s="15">
        <f>(O672*EXP(Painel!$E$12-(Painel!$E$19^2)/2+NORMSINV(AleatProd!P671)*Painel!$E$19))</f>
        <v>1050553.0699912356</v>
      </c>
      <c r="Q672" s="15">
        <f>(P672*EXP(Painel!$E$12-(Painel!$E$19^2)/2+NORMSINV(AleatProd!Q671)*Painel!$E$19))</f>
        <v>1048810.883029823</v>
      </c>
      <c r="R672" s="15">
        <f>(Q672*EXP(Painel!$E$12-(Painel!$E$19^2)/2+NORMSINV(AleatProd!R671)*Painel!$E$19))</f>
        <v>1058065.1099363698</v>
      </c>
      <c r="S672" s="15">
        <f>(R672*EXP(Painel!$E$12-(Painel!$E$19^2)/2+NORMSINV(AleatProd!S671)*Painel!$E$19))</f>
        <v>1040934.3811102075</v>
      </c>
      <c r="T672" s="15">
        <f>(S672*EXP(Painel!$E$12-(Painel!$E$19^2)/2+NORMSINV(AleatProd!T671)*Painel!$E$19))</f>
        <v>1043193.9901769225</v>
      </c>
      <c r="U672" s="15">
        <f>(T672*EXP(Painel!$E$12-(Painel!$E$19^2)/2+NORMSINV(AleatProd!U671)*Painel!$E$19))</f>
        <v>1045408.6269853077</v>
      </c>
      <c r="V672" s="15">
        <f>(U672*EXP(Painel!$E$12-(Painel!$E$19^2)/2+NORMSINV(AleatProd!V671)*Painel!$E$19))</f>
        <v>1035458.7022718141</v>
      </c>
    </row>
    <row r="673" spans="1:22" x14ac:dyDescent="0.25">
      <c r="A673">
        <v>670</v>
      </c>
      <c r="B673" s="2">
        <f>Painel!$B$6</f>
        <v>1000000</v>
      </c>
      <c r="C673" s="15">
        <f>(B673*EXP(Painel!$E$12-(Painel!$E$19^2)/2+NORMSINV(AleatProd!C672)*Painel!$E$19))</f>
        <v>1009961.2495955254</v>
      </c>
      <c r="D673" s="15">
        <f>(C673*EXP(Painel!$E$12-(Painel!$E$19^2)/2+NORMSINV(AleatProd!D672)*Painel!$E$19))</f>
        <v>1014625.6384001081</v>
      </c>
      <c r="E673" s="15">
        <f>(D673*EXP(Painel!$E$12-(Painel!$E$19^2)/2+NORMSINV(AleatProd!E672)*Painel!$E$19))</f>
        <v>1020063.8525054898</v>
      </c>
      <c r="F673" s="15">
        <f>(E673*EXP(Painel!$E$12-(Painel!$E$19^2)/2+NORMSINV(AleatProd!F672)*Painel!$E$19))</f>
        <v>1004415.2180449433</v>
      </c>
      <c r="G673" s="15">
        <f>(F673*EXP(Painel!$E$12-(Painel!$E$19^2)/2+NORMSINV(AleatProd!G672)*Painel!$E$19))</f>
        <v>1009181.3588274022</v>
      </c>
      <c r="H673" s="15">
        <f>(G673*EXP(Painel!$E$12-(Painel!$E$19^2)/2+NORMSINV(AleatProd!H672)*Painel!$E$19))</f>
        <v>1003466.0802647053</v>
      </c>
      <c r="I673" s="15">
        <f>(H673*EXP(Painel!$E$12-(Painel!$E$19^2)/2+NORMSINV(AleatProd!I672)*Painel!$E$19))</f>
        <v>996413.84186208202</v>
      </c>
      <c r="J673" s="15">
        <f>(I673*EXP(Painel!$E$12-(Painel!$E$19^2)/2+NORMSINV(AleatProd!J672)*Painel!$E$19))</f>
        <v>998064.58185725438</v>
      </c>
      <c r="K673" s="15">
        <f>(J673*EXP(Painel!$E$12-(Painel!$E$19^2)/2+NORMSINV(AleatProd!K672)*Painel!$E$19))</f>
        <v>1006134.859639633</v>
      </c>
      <c r="L673" s="15">
        <f>(K673*EXP(Painel!$E$12-(Painel!$E$19^2)/2+NORMSINV(AleatProd!L672)*Painel!$E$19))</f>
        <v>1008684.6551742416</v>
      </c>
      <c r="M673" s="15">
        <f>(L673*EXP(Painel!$E$12-(Painel!$E$19^2)/2+NORMSINV(AleatProd!M672)*Painel!$E$19))</f>
        <v>1000579.2438793017</v>
      </c>
      <c r="N673" s="15">
        <f>(M673*EXP(Painel!$E$12-(Painel!$E$19^2)/2+NORMSINV(AleatProd!N672)*Painel!$E$19))</f>
        <v>1001965.9442713921</v>
      </c>
      <c r="O673" s="15">
        <f>(N673*EXP(Painel!$E$12-(Painel!$E$19^2)/2+NORMSINV(AleatProd!O672)*Painel!$E$19))</f>
        <v>996721.83103503357</v>
      </c>
      <c r="P673" s="15">
        <f>(O673*EXP(Painel!$E$12-(Painel!$E$19^2)/2+NORMSINV(AleatProd!P672)*Painel!$E$19))</f>
        <v>1021399.2570179953</v>
      </c>
      <c r="Q673" s="15">
        <f>(P673*EXP(Painel!$E$12-(Painel!$E$19^2)/2+NORMSINV(AleatProd!Q672)*Painel!$E$19))</f>
        <v>1019991.7258902133</v>
      </c>
      <c r="R673" s="15">
        <f>(Q673*EXP(Painel!$E$12-(Painel!$E$19^2)/2+NORMSINV(AleatProd!R672)*Painel!$E$19))</f>
        <v>1023809.558429183</v>
      </c>
      <c r="S673" s="15">
        <f>(R673*EXP(Painel!$E$12-(Painel!$E$19^2)/2+NORMSINV(AleatProd!S672)*Painel!$E$19))</f>
        <v>1014824.6478324125</v>
      </c>
      <c r="T673" s="15">
        <f>(S673*EXP(Painel!$E$12-(Painel!$E$19^2)/2+NORMSINV(AleatProd!T672)*Painel!$E$19))</f>
        <v>1002668.4688095836</v>
      </c>
      <c r="U673" s="15">
        <f>(T673*EXP(Painel!$E$12-(Painel!$E$19^2)/2+NORMSINV(AleatProd!U672)*Painel!$E$19))</f>
        <v>992428.63797110284</v>
      </c>
      <c r="V673" s="15">
        <f>(U673*EXP(Painel!$E$12-(Painel!$E$19^2)/2+NORMSINV(AleatProd!V672)*Painel!$E$19))</f>
        <v>991303.05252231972</v>
      </c>
    </row>
    <row r="674" spans="1:22" x14ac:dyDescent="0.25">
      <c r="A674">
        <v>671</v>
      </c>
      <c r="B674" s="2">
        <f>Painel!$B$6</f>
        <v>1000000</v>
      </c>
      <c r="C674" s="15">
        <f>(B674*EXP(Painel!$E$12-(Painel!$E$19^2)/2+NORMSINV(AleatProd!C673)*Painel!$E$19))</f>
        <v>995222.57883838727</v>
      </c>
      <c r="D674" s="15">
        <f>(C674*EXP(Painel!$E$12-(Painel!$E$19^2)/2+NORMSINV(AleatProd!D673)*Painel!$E$19))</f>
        <v>989621.01595691952</v>
      </c>
      <c r="E674" s="15">
        <f>(D674*EXP(Painel!$E$12-(Painel!$E$19^2)/2+NORMSINV(AleatProd!E673)*Painel!$E$19))</f>
        <v>1000502.2960197751</v>
      </c>
      <c r="F674" s="15">
        <f>(E674*EXP(Painel!$E$12-(Painel!$E$19^2)/2+NORMSINV(AleatProd!F673)*Painel!$E$19))</f>
        <v>986721.89014936972</v>
      </c>
      <c r="G674" s="15">
        <f>(F674*EXP(Painel!$E$12-(Painel!$E$19^2)/2+NORMSINV(AleatProd!G673)*Painel!$E$19))</f>
        <v>988162.11395689333</v>
      </c>
      <c r="H674" s="15">
        <f>(G674*EXP(Painel!$E$12-(Painel!$E$19^2)/2+NORMSINV(AleatProd!H673)*Painel!$E$19))</f>
        <v>1003655.0068605841</v>
      </c>
      <c r="I674" s="15">
        <f>(H674*EXP(Painel!$E$12-(Painel!$E$19^2)/2+NORMSINV(AleatProd!I673)*Painel!$E$19))</f>
        <v>999057.62849261006</v>
      </c>
      <c r="J674" s="15">
        <f>(I674*EXP(Painel!$E$12-(Painel!$E$19^2)/2+NORMSINV(AleatProd!J673)*Painel!$E$19))</f>
        <v>998255.06529249402</v>
      </c>
      <c r="K674" s="15">
        <f>(J674*EXP(Painel!$E$12-(Painel!$E$19^2)/2+NORMSINV(AleatProd!K673)*Painel!$E$19))</f>
        <v>989070.6692713761</v>
      </c>
      <c r="L674" s="15">
        <f>(K674*EXP(Painel!$E$12-(Painel!$E$19^2)/2+NORMSINV(AleatProd!L673)*Painel!$E$19))</f>
        <v>983593.89090795303</v>
      </c>
      <c r="M674" s="15">
        <f>(L674*EXP(Painel!$E$12-(Painel!$E$19^2)/2+NORMSINV(AleatProd!M673)*Painel!$E$19))</f>
        <v>997881.88474551705</v>
      </c>
      <c r="N674" s="15">
        <f>(M674*EXP(Painel!$E$12-(Painel!$E$19^2)/2+NORMSINV(AleatProd!N673)*Painel!$E$19))</f>
        <v>1006922.3582049459</v>
      </c>
      <c r="O674" s="15">
        <f>(N674*EXP(Painel!$E$12-(Painel!$E$19^2)/2+NORMSINV(AleatProd!O673)*Painel!$E$19))</f>
        <v>1005647.6739742702</v>
      </c>
      <c r="P674" s="15">
        <f>(O674*EXP(Painel!$E$12-(Painel!$E$19^2)/2+NORMSINV(AleatProd!P673)*Painel!$E$19))</f>
        <v>1016983.1027965765</v>
      </c>
      <c r="Q674" s="15">
        <f>(P674*EXP(Painel!$E$12-(Painel!$E$19^2)/2+NORMSINV(AleatProd!Q673)*Painel!$E$19))</f>
        <v>1037783.5708232902</v>
      </c>
      <c r="R674" s="15">
        <f>(Q674*EXP(Painel!$E$12-(Painel!$E$19^2)/2+NORMSINV(AleatProd!R673)*Painel!$E$19))</f>
        <v>1035135.9316329546</v>
      </c>
      <c r="S674" s="15">
        <f>(R674*EXP(Painel!$E$12-(Painel!$E$19^2)/2+NORMSINV(AleatProd!S673)*Painel!$E$19))</f>
        <v>1030428.975902713</v>
      </c>
      <c r="T674" s="15">
        <f>(S674*EXP(Painel!$E$12-(Painel!$E$19^2)/2+NORMSINV(AleatProd!T673)*Painel!$E$19))</f>
        <v>1017699.0851024912</v>
      </c>
      <c r="U674" s="15">
        <f>(T674*EXP(Painel!$E$12-(Painel!$E$19^2)/2+NORMSINV(AleatProd!U673)*Painel!$E$19))</f>
        <v>1019858.9660259372</v>
      </c>
      <c r="V674" s="15">
        <f>(U674*EXP(Painel!$E$12-(Painel!$E$19^2)/2+NORMSINV(AleatProd!V673)*Painel!$E$19))</f>
        <v>1020935.8936277539</v>
      </c>
    </row>
    <row r="675" spans="1:22" x14ac:dyDescent="0.25">
      <c r="A675">
        <v>672</v>
      </c>
      <c r="B675" s="2">
        <f>Painel!$B$6</f>
        <v>1000000</v>
      </c>
      <c r="C675" s="15">
        <f>(B675*EXP(Painel!$E$12-(Painel!$E$19^2)/2+NORMSINV(AleatProd!C674)*Painel!$E$19))</f>
        <v>1007083.1683156145</v>
      </c>
      <c r="D675" s="15">
        <f>(C675*EXP(Painel!$E$12-(Painel!$E$19^2)/2+NORMSINV(AleatProd!D674)*Painel!$E$19))</f>
        <v>1016642.8684055608</v>
      </c>
      <c r="E675" s="15">
        <f>(D675*EXP(Painel!$E$12-(Painel!$E$19^2)/2+NORMSINV(AleatProd!E674)*Painel!$E$19))</f>
        <v>1016135.7896142741</v>
      </c>
      <c r="F675" s="15">
        <f>(E675*EXP(Painel!$E$12-(Painel!$E$19^2)/2+NORMSINV(AleatProd!F674)*Painel!$E$19))</f>
        <v>1005927.6214828289</v>
      </c>
      <c r="G675" s="15">
        <f>(F675*EXP(Painel!$E$12-(Painel!$E$19^2)/2+NORMSINV(AleatProd!G674)*Painel!$E$19))</f>
        <v>1013411.086518485</v>
      </c>
      <c r="H675" s="15">
        <f>(G675*EXP(Painel!$E$12-(Painel!$E$19^2)/2+NORMSINV(AleatProd!H674)*Painel!$E$19))</f>
        <v>1020748.1690300532</v>
      </c>
      <c r="I675" s="15">
        <f>(H675*EXP(Painel!$E$12-(Painel!$E$19^2)/2+NORMSINV(AleatProd!I674)*Painel!$E$19))</f>
        <v>1015643.3820197633</v>
      </c>
      <c r="J675" s="15">
        <f>(I675*EXP(Painel!$E$12-(Painel!$E$19^2)/2+NORMSINV(AleatProd!J674)*Painel!$E$19))</f>
        <v>1008116.8203169272</v>
      </c>
      <c r="K675" s="15">
        <f>(J675*EXP(Painel!$E$12-(Painel!$E$19^2)/2+NORMSINV(AleatProd!K674)*Painel!$E$19))</f>
        <v>1025140.0552674434</v>
      </c>
      <c r="L675" s="15">
        <f>(K675*EXP(Painel!$E$12-(Painel!$E$19^2)/2+NORMSINV(AleatProd!L674)*Painel!$E$19))</f>
        <v>1027502.6016905897</v>
      </c>
      <c r="M675" s="15">
        <f>(L675*EXP(Painel!$E$12-(Painel!$E$19^2)/2+NORMSINV(AleatProd!M674)*Painel!$E$19))</f>
        <v>1022998.2332088221</v>
      </c>
      <c r="N675" s="15">
        <f>(M675*EXP(Painel!$E$12-(Painel!$E$19^2)/2+NORMSINV(AleatProd!N674)*Painel!$E$19))</f>
        <v>1030546.874388451</v>
      </c>
      <c r="O675" s="15">
        <f>(N675*EXP(Painel!$E$12-(Painel!$E$19^2)/2+NORMSINV(AleatProd!O674)*Painel!$E$19))</f>
        <v>1030621.2552590425</v>
      </c>
      <c r="P675" s="15">
        <f>(O675*EXP(Painel!$E$12-(Painel!$E$19^2)/2+NORMSINV(AleatProd!P674)*Painel!$E$19))</f>
        <v>1022993.5582201645</v>
      </c>
      <c r="Q675" s="15">
        <f>(P675*EXP(Painel!$E$12-(Painel!$E$19^2)/2+NORMSINV(AleatProd!Q674)*Painel!$E$19))</f>
        <v>1026045.5682259972</v>
      </c>
      <c r="R675" s="15">
        <f>(Q675*EXP(Painel!$E$12-(Painel!$E$19^2)/2+NORMSINV(AleatProd!R674)*Painel!$E$19))</f>
        <v>1025691.18041088</v>
      </c>
      <c r="S675" s="15">
        <f>(R675*EXP(Painel!$E$12-(Painel!$E$19^2)/2+NORMSINV(AleatProd!S674)*Painel!$E$19))</f>
        <v>999071.35408929398</v>
      </c>
      <c r="T675" s="15">
        <f>(S675*EXP(Painel!$E$12-(Painel!$E$19^2)/2+NORMSINV(AleatProd!T674)*Painel!$E$19))</f>
        <v>1003517.1730288224</v>
      </c>
      <c r="U675" s="15">
        <f>(T675*EXP(Painel!$E$12-(Painel!$E$19^2)/2+NORMSINV(AleatProd!U674)*Painel!$E$19))</f>
        <v>1003069.3426632909</v>
      </c>
      <c r="V675" s="15">
        <f>(U675*EXP(Painel!$E$12-(Painel!$E$19^2)/2+NORMSINV(AleatProd!V674)*Painel!$E$19))</f>
        <v>1014033.9703448346</v>
      </c>
    </row>
    <row r="676" spans="1:22" x14ac:dyDescent="0.25">
      <c r="A676">
        <v>673</v>
      </c>
      <c r="B676" s="2">
        <f>Painel!$B$6</f>
        <v>1000000</v>
      </c>
      <c r="C676" s="15">
        <f>(B676*EXP(Painel!$E$12-(Painel!$E$19^2)/2+NORMSINV(AleatProd!C675)*Painel!$E$19))</f>
        <v>994240.19685028086</v>
      </c>
      <c r="D676" s="15">
        <f>(C676*EXP(Painel!$E$12-(Painel!$E$19^2)/2+NORMSINV(AleatProd!D675)*Painel!$E$19))</f>
        <v>977505.48437732528</v>
      </c>
      <c r="E676" s="15">
        <f>(D676*EXP(Painel!$E$12-(Painel!$E$19^2)/2+NORMSINV(AleatProd!E675)*Painel!$E$19))</f>
        <v>969021.20966157236</v>
      </c>
      <c r="F676" s="15">
        <f>(E676*EXP(Painel!$E$12-(Painel!$E$19^2)/2+NORMSINV(AleatProd!F675)*Painel!$E$19))</f>
        <v>982130.6643806051</v>
      </c>
      <c r="G676" s="15">
        <f>(F676*EXP(Painel!$E$12-(Painel!$E$19^2)/2+NORMSINV(AleatProd!G675)*Painel!$E$19))</f>
        <v>983659.72369015147</v>
      </c>
      <c r="H676" s="15">
        <f>(G676*EXP(Painel!$E$12-(Painel!$E$19^2)/2+NORMSINV(AleatProd!H675)*Painel!$E$19))</f>
        <v>974977.35191719816</v>
      </c>
      <c r="I676" s="15">
        <f>(H676*EXP(Painel!$E$12-(Painel!$E$19^2)/2+NORMSINV(AleatProd!I675)*Painel!$E$19))</f>
        <v>971003.26934204099</v>
      </c>
      <c r="J676" s="15">
        <f>(I676*EXP(Painel!$E$12-(Painel!$E$19^2)/2+NORMSINV(AleatProd!J675)*Painel!$E$19))</f>
        <v>971902.25146969641</v>
      </c>
      <c r="K676" s="15">
        <f>(J676*EXP(Painel!$E$12-(Painel!$E$19^2)/2+NORMSINV(AleatProd!K675)*Painel!$E$19))</f>
        <v>953865.4274655116</v>
      </c>
      <c r="L676" s="15">
        <f>(K676*EXP(Painel!$E$12-(Painel!$E$19^2)/2+NORMSINV(AleatProd!L675)*Painel!$E$19))</f>
        <v>945358.0919387372</v>
      </c>
      <c r="M676" s="15">
        <f>(L676*EXP(Painel!$E$12-(Painel!$E$19^2)/2+NORMSINV(AleatProd!M675)*Painel!$E$19))</f>
        <v>951588.49439630122</v>
      </c>
      <c r="N676" s="15">
        <f>(M676*EXP(Painel!$E$12-(Painel!$E$19^2)/2+NORMSINV(AleatProd!N675)*Painel!$E$19))</f>
        <v>947097.84066572879</v>
      </c>
      <c r="O676" s="15">
        <f>(N676*EXP(Painel!$E$12-(Painel!$E$19^2)/2+NORMSINV(AleatProd!O675)*Painel!$E$19))</f>
        <v>940830.28627319005</v>
      </c>
      <c r="P676" s="15">
        <f>(O676*EXP(Painel!$E$12-(Painel!$E$19^2)/2+NORMSINV(AleatProd!P675)*Painel!$E$19))</f>
        <v>948061.43502230954</v>
      </c>
      <c r="Q676" s="15">
        <f>(P676*EXP(Painel!$E$12-(Painel!$E$19^2)/2+NORMSINV(AleatProd!Q675)*Painel!$E$19))</f>
        <v>944279.53636179818</v>
      </c>
      <c r="R676" s="15">
        <f>(Q676*EXP(Painel!$E$12-(Painel!$E$19^2)/2+NORMSINV(AleatProd!R675)*Painel!$E$19))</f>
        <v>938043.08892563451</v>
      </c>
      <c r="S676" s="15">
        <f>(R676*EXP(Painel!$E$12-(Painel!$E$19^2)/2+NORMSINV(AleatProd!S675)*Painel!$E$19))</f>
        <v>943673.4360611483</v>
      </c>
      <c r="T676" s="15">
        <f>(S676*EXP(Painel!$E$12-(Painel!$E$19^2)/2+NORMSINV(AleatProd!T675)*Painel!$E$19))</f>
        <v>930871.89232204808</v>
      </c>
      <c r="U676" s="15">
        <f>(T676*EXP(Painel!$E$12-(Painel!$E$19^2)/2+NORMSINV(AleatProd!U675)*Painel!$E$19))</f>
        <v>913302.76321574254</v>
      </c>
      <c r="V676" s="15">
        <f>(U676*EXP(Painel!$E$12-(Painel!$E$19^2)/2+NORMSINV(AleatProd!V675)*Painel!$E$19))</f>
        <v>904325.24293736531</v>
      </c>
    </row>
    <row r="677" spans="1:22" x14ac:dyDescent="0.25">
      <c r="A677">
        <v>674</v>
      </c>
      <c r="B677" s="2">
        <f>Painel!$B$6</f>
        <v>1000000</v>
      </c>
      <c r="C677" s="15">
        <f>(B677*EXP(Painel!$E$12-(Painel!$E$19^2)/2+NORMSINV(AleatProd!C676)*Painel!$E$19))</f>
        <v>1002850.8461603008</v>
      </c>
      <c r="D677" s="15">
        <f>(C677*EXP(Painel!$E$12-(Painel!$E$19^2)/2+NORMSINV(AleatProd!D676)*Painel!$E$19))</f>
        <v>992130.78357292642</v>
      </c>
      <c r="E677" s="15">
        <f>(D677*EXP(Painel!$E$12-(Painel!$E$19^2)/2+NORMSINV(AleatProd!E676)*Painel!$E$19))</f>
        <v>987111.7242283643</v>
      </c>
      <c r="F677" s="15">
        <f>(E677*EXP(Painel!$E$12-(Painel!$E$19^2)/2+NORMSINV(AleatProd!F676)*Painel!$E$19))</f>
        <v>980404.19562740263</v>
      </c>
      <c r="G677" s="15">
        <f>(F677*EXP(Painel!$E$12-(Painel!$E$19^2)/2+NORMSINV(AleatProd!G676)*Painel!$E$19))</f>
        <v>984626.25939033774</v>
      </c>
      <c r="H677" s="15">
        <f>(G677*EXP(Painel!$E$12-(Painel!$E$19^2)/2+NORMSINV(AleatProd!H676)*Painel!$E$19))</f>
        <v>991624.77497474453</v>
      </c>
      <c r="I677" s="15">
        <f>(H677*EXP(Painel!$E$12-(Painel!$E$19^2)/2+NORMSINV(AleatProd!I676)*Painel!$E$19))</f>
        <v>986458.11999927473</v>
      </c>
      <c r="J677" s="15">
        <f>(I677*EXP(Painel!$E$12-(Painel!$E$19^2)/2+NORMSINV(AleatProd!J676)*Painel!$E$19))</f>
        <v>965155.49265536922</v>
      </c>
      <c r="K677" s="15">
        <f>(J677*EXP(Painel!$E$12-(Painel!$E$19^2)/2+NORMSINV(AleatProd!K676)*Painel!$E$19))</f>
        <v>961515.37900664716</v>
      </c>
      <c r="L677" s="15">
        <f>(K677*EXP(Painel!$E$12-(Painel!$E$19^2)/2+NORMSINV(AleatProd!L676)*Painel!$E$19))</f>
        <v>964480.25123670534</v>
      </c>
      <c r="M677" s="15">
        <f>(L677*EXP(Painel!$E$12-(Painel!$E$19^2)/2+NORMSINV(AleatProd!M676)*Painel!$E$19))</f>
        <v>958499.9617971176</v>
      </c>
      <c r="N677" s="15">
        <f>(M677*EXP(Painel!$E$12-(Painel!$E$19^2)/2+NORMSINV(AleatProd!N676)*Painel!$E$19))</f>
        <v>969831.74299881782</v>
      </c>
      <c r="O677" s="15">
        <f>(N677*EXP(Painel!$E$12-(Painel!$E$19^2)/2+NORMSINV(AleatProd!O676)*Painel!$E$19))</f>
        <v>960568.43677601917</v>
      </c>
      <c r="P677" s="15">
        <f>(O677*EXP(Painel!$E$12-(Painel!$E$19^2)/2+NORMSINV(AleatProd!P676)*Painel!$E$19))</f>
        <v>953406.28550022433</v>
      </c>
      <c r="Q677" s="15">
        <f>(P677*EXP(Painel!$E$12-(Painel!$E$19^2)/2+NORMSINV(AleatProd!Q676)*Painel!$E$19))</f>
        <v>964348.1572721824</v>
      </c>
      <c r="R677" s="15">
        <f>(Q677*EXP(Painel!$E$12-(Painel!$E$19^2)/2+NORMSINV(AleatProd!R676)*Painel!$E$19))</f>
        <v>979064.49884396303</v>
      </c>
      <c r="S677" s="15">
        <f>(R677*EXP(Painel!$E$12-(Painel!$E$19^2)/2+NORMSINV(AleatProd!S676)*Painel!$E$19))</f>
        <v>960499.66487696324</v>
      </c>
      <c r="T677" s="15">
        <f>(S677*EXP(Painel!$E$12-(Painel!$E$19^2)/2+NORMSINV(AleatProd!T676)*Painel!$E$19))</f>
        <v>963065.98219434358</v>
      </c>
      <c r="U677" s="15">
        <f>(T677*EXP(Painel!$E$12-(Painel!$E$19^2)/2+NORMSINV(AleatProd!U676)*Painel!$E$19))</f>
        <v>951867.70054147625</v>
      </c>
      <c r="V677" s="15">
        <f>(U677*EXP(Painel!$E$12-(Painel!$E$19^2)/2+NORMSINV(AleatProd!V676)*Painel!$E$19))</f>
        <v>961282.17774408183</v>
      </c>
    </row>
    <row r="678" spans="1:22" x14ac:dyDescent="0.25">
      <c r="A678">
        <v>675</v>
      </c>
      <c r="B678" s="2">
        <f>Painel!$B$6</f>
        <v>1000000</v>
      </c>
      <c r="C678" s="15">
        <f>(B678*EXP(Painel!$E$12-(Painel!$E$19^2)/2+NORMSINV(AleatProd!C677)*Painel!$E$19))</f>
        <v>998225.98114957905</v>
      </c>
      <c r="D678" s="15">
        <f>(C678*EXP(Painel!$E$12-(Painel!$E$19^2)/2+NORMSINV(AleatProd!D677)*Painel!$E$19))</f>
        <v>1003800.3149621232</v>
      </c>
      <c r="E678" s="15">
        <f>(D678*EXP(Painel!$E$12-(Painel!$E$19^2)/2+NORMSINV(AleatProd!E677)*Painel!$E$19))</f>
        <v>998427.0476753728</v>
      </c>
      <c r="F678" s="15">
        <f>(E678*EXP(Painel!$E$12-(Painel!$E$19^2)/2+NORMSINV(AleatProd!F677)*Painel!$E$19))</f>
        <v>990285.57564200519</v>
      </c>
      <c r="G678" s="15">
        <f>(F678*EXP(Painel!$E$12-(Painel!$E$19^2)/2+NORMSINV(AleatProd!G677)*Painel!$E$19))</f>
        <v>967372.75851447764</v>
      </c>
      <c r="H678" s="15">
        <f>(G678*EXP(Painel!$E$12-(Painel!$E$19^2)/2+NORMSINV(AleatProd!H677)*Painel!$E$19))</f>
        <v>976927.85526672308</v>
      </c>
      <c r="I678" s="15">
        <f>(H678*EXP(Painel!$E$12-(Painel!$E$19^2)/2+NORMSINV(AleatProd!I677)*Painel!$E$19))</f>
        <v>962768.67418523831</v>
      </c>
      <c r="J678" s="15">
        <f>(I678*EXP(Painel!$E$12-(Painel!$E$19^2)/2+NORMSINV(AleatProd!J677)*Painel!$E$19))</f>
        <v>968034.76871068589</v>
      </c>
      <c r="K678" s="15">
        <f>(J678*EXP(Painel!$E$12-(Painel!$E$19^2)/2+NORMSINV(AleatProd!K677)*Painel!$E$19))</f>
        <v>951727.2926999873</v>
      </c>
      <c r="L678" s="15">
        <f>(K678*EXP(Painel!$E$12-(Painel!$E$19^2)/2+NORMSINV(AleatProd!L677)*Painel!$E$19))</f>
        <v>945993.42852495529</v>
      </c>
      <c r="M678" s="15">
        <f>(L678*EXP(Painel!$E$12-(Painel!$E$19^2)/2+NORMSINV(AleatProd!M677)*Painel!$E$19))</f>
        <v>946044.76629534818</v>
      </c>
      <c r="N678" s="15">
        <f>(M678*EXP(Painel!$E$12-(Painel!$E$19^2)/2+NORMSINV(AleatProd!N677)*Painel!$E$19))</f>
        <v>923075.77817397076</v>
      </c>
      <c r="O678" s="15">
        <f>(N678*EXP(Painel!$E$12-(Painel!$E$19^2)/2+NORMSINV(AleatProd!O677)*Painel!$E$19))</f>
        <v>902204.46738041937</v>
      </c>
      <c r="P678" s="15">
        <f>(O678*EXP(Painel!$E$12-(Painel!$E$19^2)/2+NORMSINV(AleatProd!P677)*Painel!$E$19))</f>
        <v>898645.02708555281</v>
      </c>
      <c r="Q678" s="15">
        <f>(P678*EXP(Painel!$E$12-(Painel!$E$19^2)/2+NORMSINV(AleatProd!Q677)*Painel!$E$19))</f>
        <v>893640.32967971929</v>
      </c>
      <c r="R678" s="15">
        <f>(Q678*EXP(Painel!$E$12-(Painel!$E$19^2)/2+NORMSINV(AleatProd!R677)*Painel!$E$19))</f>
        <v>898896.23707447993</v>
      </c>
      <c r="S678" s="15">
        <f>(R678*EXP(Painel!$E$12-(Painel!$E$19^2)/2+NORMSINV(AleatProd!S677)*Painel!$E$19))</f>
        <v>914037.04626175168</v>
      </c>
      <c r="T678" s="15">
        <f>(S678*EXP(Painel!$E$12-(Painel!$E$19^2)/2+NORMSINV(AleatProd!T677)*Painel!$E$19))</f>
        <v>918539.76604852604</v>
      </c>
      <c r="U678" s="15">
        <f>(T678*EXP(Painel!$E$12-(Painel!$E$19^2)/2+NORMSINV(AleatProd!U677)*Painel!$E$19))</f>
        <v>921102.2025857924</v>
      </c>
      <c r="V678" s="15">
        <f>(U678*EXP(Painel!$E$12-(Painel!$E$19^2)/2+NORMSINV(AleatProd!V677)*Painel!$E$19))</f>
        <v>918012.05924764345</v>
      </c>
    </row>
    <row r="679" spans="1:22" x14ac:dyDescent="0.25">
      <c r="A679">
        <v>676</v>
      </c>
      <c r="B679" s="2">
        <f>Painel!$B$6</f>
        <v>1000000</v>
      </c>
      <c r="C679" s="15">
        <f>(B679*EXP(Painel!$E$12-(Painel!$E$19^2)/2+NORMSINV(AleatProd!C678)*Painel!$E$19))</f>
        <v>996915.12906157994</v>
      </c>
      <c r="D679" s="15">
        <f>(C679*EXP(Painel!$E$12-(Painel!$E$19^2)/2+NORMSINV(AleatProd!D678)*Painel!$E$19))</f>
        <v>995570.37315693637</v>
      </c>
      <c r="E679" s="15">
        <f>(D679*EXP(Painel!$E$12-(Painel!$E$19^2)/2+NORMSINV(AleatProd!E678)*Painel!$E$19))</f>
        <v>1003316.1109281841</v>
      </c>
      <c r="F679" s="15">
        <f>(E679*EXP(Painel!$E$12-(Painel!$E$19^2)/2+NORMSINV(AleatProd!F678)*Painel!$E$19))</f>
        <v>1010097.4509528712</v>
      </c>
      <c r="G679" s="15">
        <f>(F679*EXP(Painel!$E$12-(Painel!$E$19^2)/2+NORMSINV(AleatProd!G678)*Painel!$E$19))</f>
        <v>1007709.3608130307</v>
      </c>
      <c r="H679" s="15">
        <f>(G679*EXP(Painel!$E$12-(Painel!$E$19^2)/2+NORMSINV(AleatProd!H678)*Painel!$E$19))</f>
        <v>1007767.1876890876</v>
      </c>
      <c r="I679" s="15">
        <f>(H679*EXP(Painel!$E$12-(Painel!$E$19^2)/2+NORMSINV(AleatProd!I678)*Painel!$E$19))</f>
        <v>1008064.9807721581</v>
      </c>
      <c r="J679" s="15">
        <f>(I679*EXP(Painel!$E$12-(Painel!$E$19^2)/2+NORMSINV(AleatProd!J678)*Painel!$E$19))</f>
        <v>1010693.0955948486</v>
      </c>
      <c r="K679" s="15">
        <f>(J679*EXP(Painel!$E$12-(Painel!$E$19^2)/2+NORMSINV(AleatProd!K678)*Painel!$E$19))</f>
        <v>1009580.9493395427</v>
      </c>
      <c r="L679" s="15">
        <f>(K679*EXP(Painel!$E$12-(Painel!$E$19^2)/2+NORMSINV(AleatProd!L678)*Painel!$E$19))</f>
        <v>1018719.077881281</v>
      </c>
      <c r="M679" s="15">
        <f>(L679*EXP(Painel!$E$12-(Painel!$E$19^2)/2+NORMSINV(AleatProd!M678)*Painel!$E$19))</f>
        <v>1027211.5261591668</v>
      </c>
      <c r="N679" s="15">
        <f>(M679*EXP(Painel!$E$12-(Painel!$E$19^2)/2+NORMSINV(AleatProd!N678)*Painel!$E$19))</f>
        <v>1014541.4310700269</v>
      </c>
      <c r="O679" s="15">
        <f>(N679*EXP(Painel!$E$12-(Painel!$E$19^2)/2+NORMSINV(AleatProd!O678)*Painel!$E$19))</f>
        <v>1010067.6546270675</v>
      </c>
      <c r="P679" s="15">
        <f>(O679*EXP(Painel!$E$12-(Painel!$E$19^2)/2+NORMSINV(AleatProd!P678)*Painel!$E$19))</f>
        <v>1003433.8585700544</v>
      </c>
      <c r="Q679" s="15">
        <f>(P679*EXP(Painel!$E$12-(Painel!$E$19^2)/2+NORMSINV(AleatProd!Q678)*Painel!$E$19))</f>
        <v>1004277.7006848026</v>
      </c>
      <c r="R679" s="15">
        <f>(Q679*EXP(Painel!$E$12-(Painel!$E$19^2)/2+NORMSINV(AleatProd!R678)*Painel!$E$19))</f>
        <v>980449.73442476185</v>
      </c>
      <c r="S679" s="15">
        <f>(R679*EXP(Painel!$E$12-(Painel!$E$19^2)/2+NORMSINV(AleatProd!S678)*Painel!$E$19))</f>
        <v>985331.82387941179</v>
      </c>
      <c r="T679" s="15">
        <f>(S679*EXP(Painel!$E$12-(Painel!$E$19^2)/2+NORMSINV(AleatProd!T678)*Painel!$E$19))</f>
        <v>988486.13774285081</v>
      </c>
      <c r="U679" s="15">
        <f>(T679*EXP(Painel!$E$12-(Painel!$E$19^2)/2+NORMSINV(AleatProd!U678)*Painel!$E$19))</f>
        <v>977480.50381990976</v>
      </c>
      <c r="V679" s="15">
        <f>(U679*EXP(Painel!$E$12-(Painel!$E$19^2)/2+NORMSINV(AleatProd!V678)*Painel!$E$19))</f>
        <v>973990.53342404449</v>
      </c>
    </row>
    <row r="680" spans="1:22" x14ac:dyDescent="0.25">
      <c r="A680">
        <v>677</v>
      </c>
      <c r="B680" s="2">
        <f>Painel!$B$6</f>
        <v>1000000</v>
      </c>
      <c r="C680" s="15">
        <f>(B680*EXP(Painel!$E$12-(Painel!$E$19^2)/2+NORMSINV(AleatProd!C679)*Painel!$E$19))</f>
        <v>991151.41705726495</v>
      </c>
      <c r="D680" s="15">
        <f>(C680*EXP(Painel!$E$12-(Painel!$E$19^2)/2+NORMSINV(AleatProd!D679)*Painel!$E$19))</f>
        <v>984850.5503401882</v>
      </c>
      <c r="E680" s="15">
        <f>(D680*EXP(Painel!$E$12-(Painel!$E$19^2)/2+NORMSINV(AleatProd!E679)*Painel!$E$19))</f>
        <v>985374.37920002127</v>
      </c>
      <c r="F680" s="15">
        <f>(E680*EXP(Painel!$E$12-(Painel!$E$19^2)/2+NORMSINV(AleatProd!F679)*Painel!$E$19))</f>
        <v>989168.3700334304</v>
      </c>
      <c r="G680" s="15">
        <f>(F680*EXP(Painel!$E$12-(Painel!$E$19^2)/2+NORMSINV(AleatProd!G679)*Painel!$E$19))</f>
        <v>1005228.301660449</v>
      </c>
      <c r="H680" s="15">
        <f>(G680*EXP(Painel!$E$12-(Painel!$E$19^2)/2+NORMSINV(AleatProd!H679)*Painel!$E$19))</f>
        <v>1007413.6128528864</v>
      </c>
      <c r="I680" s="15">
        <f>(H680*EXP(Painel!$E$12-(Painel!$E$19^2)/2+NORMSINV(AleatProd!I679)*Painel!$E$19))</f>
        <v>1002299.1677744145</v>
      </c>
      <c r="J680" s="15">
        <f>(I680*EXP(Painel!$E$12-(Painel!$E$19^2)/2+NORMSINV(AleatProd!J679)*Painel!$E$19))</f>
        <v>1003398.9155294287</v>
      </c>
      <c r="K680" s="15">
        <f>(J680*EXP(Painel!$E$12-(Painel!$E$19^2)/2+NORMSINV(AleatProd!K679)*Painel!$E$19))</f>
        <v>997140.60911252233</v>
      </c>
      <c r="L680" s="15">
        <f>(K680*EXP(Painel!$E$12-(Painel!$E$19^2)/2+NORMSINV(AleatProd!L679)*Painel!$E$19))</f>
        <v>1000848.5792709324</v>
      </c>
      <c r="M680" s="15">
        <f>(L680*EXP(Painel!$E$12-(Painel!$E$19^2)/2+NORMSINV(AleatProd!M679)*Painel!$E$19))</f>
        <v>984381.03308168694</v>
      </c>
      <c r="N680" s="15">
        <f>(M680*EXP(Painel!$E$12-(Painel!$E$19^2)/2+NORMSINV(AleatProd!N679)*Painel!$E$19))</f>
        <v>985800.62997194601</v>
      </c>
      <c r="O680" s="15">
        <f>(N680*EXP(Painel!$E$12-(Painel!$E$19^2)/2+NORMSINV(AleatProd!O679)*Painel!$E$19))</f>
        <v>994508.49351104186</v>
      </c>
      <c r="P680" s="15">
        <f>(O680*EXP(Painel!$E$12-(Painel!$E$19^2)/2+NORMSINV(AleatProd!P679)*Painel!$E$19))</f>
        <v>991649.30881171674</v>
      </c>
      <c r="Q680" s="15">
        <f>(P680*EXP(Painel!$E$12-(Painel!$E$19^2)/2+NORMSINV(AleatProd!Q679)*Painel!$E$19))</f>
        <v>980863.85522373894</v>
      </c>
      <c r="R680" s="15">
        <f>(Q680*EXP(Painel!$E$12-(Painel!$E$19^2)/2+NORMSINV(AleatProd!R679)*Painel!$E$19))</f>
        <v>1002674.3753242425</v>
      </c>
      <c r="S680" s="15">
        <f>(R680*EXP(Painel!$E$12-(Painel!$E$19^2)/2+NORMSINV(AleatProd!S679)*Painel!$E$19))</f>
        <v>1001560.7666485416</v>
      </c>
      <c r="T680" s="15">
        <f>(S680*EXP(Painel!$E$12-(Painel!$E$19^2)/2+NORMSINV(AleatProd!T679)*Painel!$E$19))</f>
        <v>991482.92693087028</v>
      </c>
      <c r="U680" s="15">
        <f>(T680*EXP(Painel!$E$12-(Painel!$E$19^2)/2+NORMSINV(AleatProd!U679)*Painel!$E$19))</f>
        <v>990608.21658706781</v>
      </c>
      <c r="V680" s="15">
        <f>(U680*EXP(Painel!$E$12-(Painel!$E$19^2)/2+NORMSINV(AleatProd!V679)*Painel!$E$19))</f>
        <v>1010402.518962435</v>
      </c>
    </row>
    <row r="681" spans="1:22" x14ac:dyDescent="0.25">
      <c r="A681">
        <v>678</v>
      </c>
      <c r="B681" s="2">
        <f>Painel!$B$6</f>
        <v>1000000</v>
      </c>
      <c r="C681" s="15">
        <f>(B681*EXP(Painel!$E$12-(Painel!$E$19^2)/2+NORMSINV(AleatProd!C680)*Painel!$E$19))</f>
        <v>989732.44267762685</v>
      </c>
      <c r="D681" s="15">
        <f>(C681*EXP(Painel!$E$12-(Painel!$E$19^2)/2+NORMSINV(AleatProd!D680)*Painel!$E$19))</f>
        <v>985786.25718385575</v>
      </c>
      <c r="E681" s="15">
        <f>(D681*EXP(Painel!$E$12-(Painel!$E$19^2)/2+NORMSINV(AleatProd!E680)*Painel!$E$19))</f>
        <v>998188.65380666405</v>
      </c>
      <c r="F681" s="15">
        <f>(E681*EXP(Painel!$E$12-(Painel!$E$19^2)/2+NORMSINV(AleatProd!F680)*Painel!$E$19))</f>
        <v>986049.16863107122</v>
      </c>
      <c r="G681" s="15">
        <f>(F681*EXP(Painel!$E$12-(Painel!$E$19^2)/2+NORMSINV(AleatProd!G680)*Painel!$E$19))</f>
        <v>981889.91335956182</v>
      </c>
      <c r="H681" s="15">
        <f>(G681*EXP(Painel!$E$12-(Painel!$E$19^2)/2+NORMSINV(AleatProd!H680)*Painel!$E$19))</f>
        <v>980384.87173085485</v>
      </c>
      <c r="I681" s="15">
        <f>(H681*EXP(Painel!$E$12-(Painel!$E$19^2)/2+NORMSINV(AleatProd!I680)*Painel!$E$19))</f>
        <v>981084.7727804397</v>
      </c>
      <c r="J681" s="15">
        <f>(I681*EXP(Painel!$E$12-(Painel!$E$19^2)/2+NORMSINV(AleatProd!J680)*Painel!$E$19))</f>
        <v>971464.2686433018</v>
      </c>
      <c r="K681" s="15">
        <f>(J681*EXP(Painel!$E$12-(Painel!$E$19^2)/2+NORMSINV(AleatProd!K680)*Painel!$E$19))</f>
        <v>970133.09712244791</v>
      </c>
      <c r="L681" s="15">
        <f>(K681*EXP(Painel!$E$12-(Painel!$E$19^2)/2+NORMSINV(AleatProd!L680)*Painel!$E$19))</f>
        <v>965120.09317616839</v>
      </c>
      <c r="M681" s="15">
        <f>(L681*EXP(Painel!$E$12-(Painel!$E$19^2)/2+NORMSINV(AleatProd!M680)*Painel!$E$19))</f>
        <v>957579.10191183619</v>
      </c>
      <c r="N681" s="15">
        <f>(M681*EXP(Painel!$E$12-(Painel!$E$19^2)/2+NORMSINV(AleatProd!N680)*Painel!$E$19))</f>
        <v>956011.00437913428</v>
      </c>
      <c r="O681" s="15">
        <f>(N681*EXP(Painel!$E$12-(Painel!$E$19^2)/2+NORMSINV(AleatProd!O680)*Painel!$E$19))</f>
        <v>957687.27096042549</v>
      </c>
      <c r="P681" s="15">
        <f>(O681*EXP(Painel!$E$12-(Painel!$E$19^2)/2+NORMSINV(AleatProd!P680)*Painel!$E$19))</f>
        <v>954361.55962932669</v>
      </c>
      <c r="Q681" s="15">
        <f>(P681*EXP(Painel!$E$12-(Painel!$E$19^2)/2+NORMSINV(AleatProd!Q680)*Painel!$E$19))</f>
        <v>957868.07652884943</v>
      </c>
      <c r="R681" s="15">
        <f>(Q681*EXP(Painel!$E$12-(Painel!$E$19^2)/2+NORMSINV(AleatProd!R680)*Painel!$E$19))</f>
        <v>943039.63366296666</v>
      </c>
      <c r="S681" s="15">
        <f>(R681*EXP(Painel!$E$12-(Painel!$E$19^2)/2+NORMSINV(AleatProd!S680)*Painel!$E$19))</f>
        <v>950746.06219744508</v>
      </c>
      <c r="T681" s="15">
        <f>(S681*EXP(Painel!$E$12-(Painel!$E$19^2)/2+NORMSINV(AleatProd!T680)*Painel!$E$19))</f>
        <v>954372.5162736252</v>
      </c>
      <c r="U681" s="15">
        <f>(T681*EXP(Painel!$E$12-(Painel!$E$19^2)/2+NORMSINV(AleatProd!U680)*Painel!$E$19))</f>
        <v>946785.27221327322</v>
      </c>
      <c r="V681" s="15">
        <f>(U681*EXP(Painel!$E$12-(Painel!$E$19^2)/2+NORMSINV(AleatProd!V680)*Painel!$E$19))</f>
        <v>946229.23368504492</v>
      </c>
    </row>
    <row r="682" spans="1:22" x14ac:dyDescent="0.25">
      <c r="A682">
        <v>679</v>
      </c>
      <c r="B682" s="2">
        <f>Painel!$B$6</f>
        <v>1000000</v>
      </c>
      <c r="C682" s="15">
        <f>(B682*EXP(Painel!$E$12-(Painel!$E$19^2)/2+NORMSINV(AleatProd!C681)*Painel!$E$19))</f>
        <v>995450.60432812013</v>
      </c>
      <c r="D682" s="15">
        <f>(C682*EXP(Painel!$E$12-(Painel!$E$19^2)/2+NORMSINV(AleatProd!D681)*Painel!$E$19))</f>
        <v>973619.55637041735</v>
      </c>
      <c r="E682" s="15">
        <f>(D682*EXP(Painel!$E$12-(Painel!$E$19^2)/2+NORMSINV(AleatProd!E681)*Painel!$E$19))</f>
        <v>981102.07231064595</v>
      </c>
      <c r="F682" s="15">
        <f>(E682*EXP(Painel!$E$12-(Painel!$E$19^2)/2+NORMSINV(AleatProd!F681)*Painel!$E$19))</f>
        <v>976022.79220267222</v>
      </c>
      <c r="G682" s="15">
        <f>(F682*EXP(Painel!$E$12-(Painel!$E$19^2)/2+NORMSINV(AleatProd!G681)*Painel!$E$19))</f>
        <v>987543.0471312938</v>
      </c>
      <c r="H682" s="15">
        <f>(G682*EXP(Painel!$E$12-(Painel!$E$19^2)/2+NORMSINV(AleatProd!H681)*Painel!$E$19))</f>
        <v>1012825.9267351099</v>
      </c>
      <c r="I682" s="15">
        <f>(H682*EXP(Painel!$E$12-(Painel!$E$19^2)/2+NORMSINV(AleatProd!I681)*Painel!$E$19))</f>
        <v>1003934.0818707993</v>
      </c>
      <c r="J682" s="15">
        <f>(I682*EXP(Painel!$E$12-(Painel!$E$19^2)/2+NORMSINV(AleatProd!J681)*Painel!$E$19))</f>
        <v>1005472.5145909784</v>
      </c>
      <c r="K682" s="15">
        <f>(J682*EXP(Painel!$E$12-(Painel!$E$19^2)/2+NORMSINV(AleatProd!K681)*Painel!$E$19))</f>
        <v>993408.39919554093</v>
      </c>
      <c r="L682" s="15">
        <f>(K682*EXP(Painel!$E$12-(Painel!$E$19^2)/2+NORMSINV(AleatProd!L681)*Painel!$E$19))</f>
        <v>986986.46417441999</v>
      </c>
      <c r="M682" s="15">
        <f>(L682*EXP(Painel!$E$12-(Painel!$E$19^2)/2+NORMSINV(AleatProd!M681)*Painel!$E$19))</f>
        <v>979378.47880441474</v>
      </c>
      <c r="N682" s="15">
        <f>(M682*EXP(Painel!$E$12-(Painel!$E$19^2)/2+NORMSINV(AleatProd!N681)*Painel!$E$19))</f>
        <v>974376.99058394996</v>
      </c>
      <c r="O682" s="15">
        <f>(N682*EXP(Painel!$E$12-(Painel!$E$19^2)/2+NORMSINV(AleatProd!O681)*Painel!$E$19))</f>
        <v>967706.72409568285</v>
      </c>
      <c r="P682" s="15">
        <f>(O682*EXP(Painel!$E$12-(Painel!$E$19^2)/2+NORMSINV(AleatProd!P681)*Painel!$E$19))</f>
        <v>953078.47629069129</v>
      </c>
      <c r="Q682" s="15">
        <f>(P682*EXP(Painel!$E$12-(Painel!$E$19^2)/2+NORMSINV(AleatProd!Q681)*Painel!$E$19))</f>
        <v>963284.21531609516</v>
      </c>
      <c r="R682" s="15">
        <f>(Q682*EXP(Painel!$E$12-(Painel!$E$19^2)/2+NORMSINV(AleatProd!R681)*Painel!$E$19))</f>
        <v>952655.28301305778</v>
      </c>
      <c r="S682" s="15">
        <f>(R682*EXP(Painel!$E$12-(Painel!$E$19^2)/2+NORMSINV(AleatProd!S681)*Painel!$E$19))</f>
        <v>972798.39577343035</v>
      </c>
      <c r="T682" s="15">
        <f>(S682*EXP(Painel!$E$12-(Painel!$E$19^2)/2+NORMSINV(AleatProd!T681)*Painel!$E$19))</f>
        <v>963880.71830060205</v>
      </c>
      <c r="U682" s="15">
        <f>(T682*EXP(Painel!$E$12-(Painel!$E$19^2)/2+NORMSINV(AleatProd!U681)*Painel!$E$19))</f>
        <v>971082.98467471916</v>
      </c>
      <c r="V682" s="15">
        <f>(U682*EXP(Painel!$E$12-(Painel!$E$19^2)/2+NORMSINV(AleatProd!V681)*Painel!$E$19))</f>
        <v>976682.26688481472</v>
      </c>
    </row>
    <row r="683" spans="1:22" x14ac:dyDescent="0.25">
      <c r="A683">
        <v>680</v>
      </c>
      <c r="B683" s="2">
        <f>Painel!$B$6</f>
        <v>1000000</v>
      </c>
      <c r="C683" s="15">
        <f>(B683*EXP(Painel!$E$12-(Painel!$E$19^2)/2+NORMSINV(AleatProd!C682)*Painel!$E$19))</f>
        <v>1001585.7511792802</v>
      </c>
      <c r="D683" s="15">
        <f>(C683*EXP(Painel!$E$12-(Painel!$E$19^2)/2+NORMSINV(AleatProd!D682)*Painel!$E$19))</f>
        <v>988356.36857879756</v>
      </c>
      <c r="E683" s="15">
        <f>(D683*EXP(Painel!$E$12-(Painel!$E$19^2)/2+NORMSINV(AleatProd!E682)*Painel!$E$19))</f>
        <v>1005329.2247193784</v>
      </c>
      <c r="F683" s="15">
        <f>(E683*EXP(Painel!$E$12-(Painel!$E$19^2)/2+NORMSINV(AleatProd!F682)*Painel!$E$19))</f>
        <v>995739.10446586122</v>
      </c>
      <c r="G683" s="15">
        <f>(F683*EXP(Painel!$E$12-(Painel!$E$19^2)/2+NORMSINV(AleatProd!G682)*Painel!$E$19))</f>
        <v>1007670.8618215935</v>
      </c>
      <c r="H683" s="15">
        <f>(G683*EXP(Painel!$E$12-(Painel!$E$19^2)/2+NORMSINV(AleatProd!H682)*Painel!$E$19))</f>
        <v>1025393.9839225791</v>
      </c>
      <c r="I683" s="15">
        <f>(H683*EXP(Painel!$E$12-(Painel!$E$19^2)/2+NORMSINV(AleatProd!I682)*Painel!$E$19))</f>
        <v>1014124.490354115</v>
      </c>
      <c r="J683" s="15">
        <f>(I683*EXP(Painel!$E$12-(Painel!$E$19^2)/2+NORMSINV(AleatProd!J682)*Painel!$E$19))</f>
        <v>1010857.7074993856</v>
      </c>
      <c r="K683" s="15">
        <f>(J683*EXP(Painel!$E$12-(Painel!$E$19^2)/2+NORMSINV(AleatProd!K682)*Painel!$E$19))</f>
        <v>1005549.2995579465</v>
      </c>
      <c r="L683" s="15">
        <f>(K683*EXP(Painel!$E$12-(Painel!$E$19^2)/2+NORMSINV(AleatProd!L682)*Painel!$E$19))</f>
        <v>991152.60661982233</v>
      </c>
      <c r="M683" s="15">
        <f>(L683*EXP(Painel!$E$12-(Painel!$E$19^2)/2+NORMSINV(AleatProd!M682)*Painel!$E$19))</f>
        <v>984338.67493574414</v>
      </c>
      <c r="N683" s="15">
        <f>(M683*EXP(Painel!$E$12-(Painel!$E$19^2)/2+NORMSINV(AleatProd!N682)*Painel!$E$19))</f>
        <v>978828.02571324341</v>
      </c>
      <c r="O683" s="15">
        <f>(N683*EXP(Painel!$E$12-(Painel!$E$19^2)/2+NORMSINV(AleatProd!O682)*Painel!$E$19))</f>
        <v>978075.78675737698</v>
      </c>
      <c r="P683" s="15">
        <f>(O683*EXP(Painel!$E$12-(Painel!$E$19^2)/2+NORMSINV(AleatProd!P682)*Painel!$E$19))</f>
        <v>972365.82569789456</v>
      </c>
      <c r="Q683" s="15">
        <f>(P683*EXP(Painel!$E$12-(Painel!$E$19^2)/2+NORMSINV(AleatProd!Q682)*Painel!$E$19))</f>
        <v>971294.70371693023</v>
      </c>
      <c r="R683" s="15">
        <f>(Q683*EXP(Painel!$E$12-(Painel!$E$19^2)/2+NORMSINV(AleatProd!R682)*Painel!$E$19))</f>
        <v>991133.28761397488</v>
      </c>
      <c r="S683" s="15">
        <f>(R683*EXP(Painel!$E$12-(Painel!$E$19^2)/2+NORMSINV(AleatProd!S682)*Painel!$E$19))</f>
        <v>981437.04523639858</v>
      </c>
      <c r="T683" s="15">
        <f>(S683*EXP(Painel!$E$12-(Painel!$E$19^2)/2+NORMSINV(AleatProd!T682)*Painel!$E$19))</f>
        <v>967199.78068921773</v>
      </c>
      <c r="U683" s="15">
        <f>(T683*EXP(Painel!$E$12-(Painel!$E$19^2)/2+NORMSINV(AleatProd!U682)*Painel!$E$19))</f>
        <v>964096.39625011082</v>
      </c>
      <c r="V683" s="15">
        <f>(U683*EXP(Painel!$E$12-(Painel!$E$19^2)/2+NORMSINV(AleatProd!V682)*Painel!$E$19))</f>
        <v>952761.62174558162</v>
      </c>
    </row>
    <row r="684" spans="1:22" x14ac:dyDescent="0.25">
      <c r="A684">
        <v>681</v>
      </c>
      <c r="B684" s="2">
        <f>Painel!$B$6</f>
        <v>1000000</v>
      </c>
      <c r="C684" s="15">
        <f>(B684*EXP(Painel!$E$12-(Painel!$E$19^2)/2+NORMSINV(AleatProd!C683)*Painel!$E$19))</f>
        <v>992308.61694752087</v>
      </c>
      <c r="D684" s="15">
        <f>(C684*EXP(Painel!$E$12-(Painel!$E$19^2)/2+NORMSINV(AleatProd!D683)*Painel!$E$19))</f>
        <v>984529.54774093232</v>
      </c>
      <c r="E684" s="15">
        <f>(D684*EXP(Painel!$E$12-(Painel!$E$19^2)/2+NORMSINV(AleatProd!E683)*Painel!$E$19))</f>
        <v>989186.47028186219</v>
      </c>
      <c r="F684" s="15">
        <f>(E684*EXP(Painel!$E$12-(Painel!$E$19^2)/2+NORMSINV(AleatProd!F683)*Painel!$E$19))</f>
        <v>992849.61226884043</v>
      </c>
      <c r="G684" s="15">
        <f>(F684*EXP(Painel!$E$12-(Painel!$E$19^2)/2+NORMSINV(AleatProd!G683)*Painel!$E$19))</f>
        <v>979931.42212661752</v>
      </c>
      <c r="H684" s="15">
        <f>(G684*EXP(Painel!$E$12-(Painel!$E$19^2)/2+NORMSINV(AleatProd!H683)*Painel!$E$19))</f>
        <v>977532.86354781745</v>
      </c>
      <c r="I684" s="15">
        <f>(H684*EXP(Painel!$E$12-(Painel!$E$19^2)/2+NORMSINV(AleatProd!I683)*Painel!$E$19))</f>
        <v>978283.35649010283</v>
      </c>
      <c r="J684" s="15">
        <f>(I684*EXP(Painel!$E$12-(Painel!$E$19^2)/2+NORMSINV(AleatProd!J683)*Painel!$E$19))</f>
        <v>975183.32128244464</v>
      </c>
      <c r="K684" s="15">
        <f>(J684*EXP(Painel!$E$12-(Painel!$E$19^2)/2+NORMSINV(AleatProd!K683)*Painel!$E$19))</f>
        <v>983402.66074082232</v>
      </c>
      <c r="L684" s="15">
        <f>(K684*EXP(Painel!$E$12-(Painel!$E$19^2)/2+NORMSINV(AleatProd!L683)*Painel!$E$19))</f>
        <v>979442.43881949235</v>
      </c>
      <c r="M684" s="15">
        <f>(L684*EXP(Painel!$E$12-(Painel!$E$19^2)/2+NORMSINV(AleatProd!M683)*Painel!$E$19))</f>
        <v>972248.74658225907</v>
      </c>
      <c r="N684" s="15">
        <f>(M684*EXP(Painel!$E$12-(Painel!$E$19^2)/2+NORMSINV(AleatProd!N683)*Painel!$E$19))</f>
        <v>953709.45416849433</v>
      </c>
      <c r="O684" s="15">
        <f>(N684*EXP(Painel!$E$12-(Painel!$E$19^2)/2+NORMSINV(AleatProd!O683)*Painel!$E$19))</f>
        <v>949605.75511370949</v>
      </c>
      <c r="P684" s="15">
        <f>(O684*EXP(Painel!$E$12-(Painel!$E$19^2)/2+NORMSINV(AleatProd!P683)*Painel!$E$19))</f>
        <v>950133.6120719749</v>
      </c>
      <c r="Q684" s="15">
        <f>(P684*EXP(Painel!$E$12-(Painel!$E$19^2)/2+NORMSINV(AleatProd!Q683)*Painel!$E$19))</f>
        <v>956560.23085087794</v>
      </c>
      <c r="R684" s="15">
        <f>(Q684*EXP(Painel!$E$12-(Painel!$E$19^2)/2+NORMSINV(AleatProd!R683)*Painel!$E$19))</f>
        <v>951363.76382879494</v>
      </c>
      <c r="S684" s="15">
        <f>(R684*EXP(Painel!$E$12-(Painel!$E$19^2)/2+NORMSINV(AleatProd!S683)*Painel!$E$19))</f>
        <v>958476.734138367</v>
      </c>
      <c r="T684" s="15">
        <f>(S684*EXP(Painel!$E$12-(Painel!$E$19^2)/2+NORMSINV(AleatProd!T683)*Painel!$E$19))</f>
        <v>948237.28891627525</v>
      </c>
      <c r="U684" s="15">
        <f>(T684*EXP(Painel!$E$12-(Painel!$E$19^2)/2+NORMSINV(AleatProd!U683)*Painel!$E$19))</f>
        <v>948710.7734613358</v>
      </c>
      <c r="V684" s="15">
        <f>(U684*EXP(Painel!$E$12-(Painel!$E$19^2)/2+NORMSINV(AleatProd!V683)*Painel!$E$19))</f>
        <v>940403.56770075543</v>
      </c>
    </row>
    <row r="685" spans="1:22" x14ac:dyDescent="0.25">
      <c r="A685">
        <v>682</v>
      </c>
      <c r="B685" s="2">
        <f>Painel!$B$6</f>
        <v>1000000</v>
      </c>
      <c r="C685" s="15">
        <f>(B685*EXP(Painel!$E$12-(Painel!$E$19^2)/2+NORMSINV(AleatProd!C684)*Painel!$E$19))</f>
        <v>997375.83799430938</v>
      </c>
      <c r="D685" s="15">
        <f>(C685*EXP(Painel!$E$12-(Painel!$E$19^2)/2+NORMSINV(AleatProd!D684)*Painel!$E$19))</f>
        <v>1026771.0569086289</v>
      </c>
      <c r="E685" s="15">
        <f>(D685*EXP(Painel!$E$12-(Painel!$E$19^2)/2+NORMSINV(AleatProd!E684)*Painel!$E$19))</f>
        <v>1040896.9143481239</v>
      </c>
      <c r="F685" s="15">
        <f>(E685*EXP(Painel!$E$12-(Painel!$E$19^2)/2+NORMSINV(AleatProd!F684)*Painel!$E$19))</f>
        <v>1069656.9991214792</v>
      </c>
      <c r="G685" s="15">
        <f>(F685*EXP(Painel!$E$12-(Painel!$E$19^2)/2+NORMSINV(AleatProd!G684)*Painel!$E$19))</f>
        <v>1061248.7654706161</v>
      </c>
      <c r="H685" s="15">
        <f>(G685*EXP(Painel!$E$12-(Painel!$E$19^2)/2+NORMSINV(AleatProd!H684)*Painel!$E$19))</f>
        <v>1066007.8233353775</v>
      </c>
      <c r="I685" s="15">
        <f>(H685*EXP(Painel!$E$12-(Painel!$E$19^2)/2+NORMSINV(AleatProd!I684)*Painel!$E$19))</f>
        <v>1064712.707715675</v>
      </c>
      <c r="J685" s="15">
        <f>(I685*EXP(Painel!$E$12-(Painel!$E$19^2)/2+NORMSINV(AleatProd!J684)*Painel!$E$19))</f>
        <v>1076751.994830216</v>
      </c>
      <c r="K685" s="15">
        <f>(J685*EXP(Painel!$E$12-(Painel!$E$19^2)/2+NORMSINV(AleatProd!K684)*Painel!$E$19))</f>
        <v>1075364.9121133136</v>
      </c>
      <c r="L685" s="15">
        <f>(K685*EXP(Painel!$E$12-(Painel!$E$19^2)/2+NORMSINV(AleatProd!L684)*Painel!$E$19))</f>
        <v>1074054.5370183429</v>
      </c>
      <c r="M685" s="15">
        <f>(L685*EXP(Painel!$E$12-(Painel!$E$19^2)/2+NORMSINV(AleatProd!M684)*Painel!$E$19))</f>
        <v>1064171.855288628</v>
      </c>
      <c r="N685" s="15">
        <f>(M685*EXP(Painel!$E$12-(Painel!$E$19^2)/2+NORMSINV(AleatProd!N684)*Painel!$E$19))</f>
        <v>1072142.6831312766</v>
      </c>
      <c r="O685" s="15">
        <f>(N685*EXP(Painel!$E$12-(Painel!$E$19^2)/2+NORMSINV(AleatProd!O684)*Painel!$E$19))</f>
        <v>1086652.18320512</v>
      </c>
      <c r="P685" s="15">
        <f>(O685*EXP(Painel!$E$12-(Painel!$E$19^2)/2+NORMSINV(AleatProd!P684)*Painel!$E$19))</f>
        <v>1084124.6522746768</v>
      </c>
      <c r="Q685" s="15">
        <f>(P685*EXP(Painel!$E$12-(Painel!$E$19^2)/2+NORMSINV(AleatProd!Q684)*Painel!$E$19))</f>
        <v>1099535.8126498384</v>
      </c>
      <c r="R685" s="15">
        <f>(Q685*EXP(Painel!$E$12-(Painel!$E$19^2)/2+NORMSINV(AleatProd!R684)*Painel!$E$19))</f>
        <v>1099225.3025662107</v>
      </c>
      <c r="S685" s="15">
        <f>(R685*EXP(Painel!$E$12-(Painel!$E$19^2)/2+NORMSINV(AleatProd!S684)*Painel!$E$19))</f>
        <v>1106851.9849014746</v>
      </c>
      <c r="T685" s="15">
        <f>(S685*EXP(Painel!$E$12-(Painel!$E$19^2)/2+NORMSINV(AleatProd!T684)*Painel!$E$19))</f>
        <v>1103699.0176515852</v>
      </c>
      <c r="U685" s="15">
        <f>(T685*EXP(Painel!$E$12-(Painel!$E$19^2)/2+NORMSINV(AleatProd!U684)*Painel!$E$19))</f>
        <v>1099407.4582373498</v>
      </c>
      <c r="V685" s="15">
        <f>(U685*EXP(Painel!$E$12-(Painel!$E$19^2)/2+NORMSINV(AleatProd!V684)*Painel!$E$19))</f>
        <v>1108008.412020799</v>
      </c>
    </row>
    <row r="686" spans="1:22" x14ac:dyDescent="0.25">
      <c r="A686">
        <v>683</v>
      </c>
      <c r="B686" s="2">
        <f>Painel!$B$6</f>
        <v>1000000</v>
      </c>
      <c r="C686" s="15">
        <f>(B686*EXP(Painel!$E$12-(Painel!$E$19^2)/2+NORMSINV(AleatProd!C685)*Painel!$E$19))</f>
        <v>1038733.0822886213</v>
      </c>
      <c r="D686" s="15">
        <f>(C686*EXP(Painel!$E$12-(Painel!$E$19^2)/2+NORMSINV(AleatProd!D685)*Painel!$E$19))</f>
        <v>1059018.5177292023</v>
      </c>
      <c r="E686" s="15">
        <f>(D686*EXP(Painel!$E$12-(Painel!$E$19^2)/2+NORMSINV(AleatProd!E685)*Painel!$E$19))</f>
        <v>1037805.7070207592</v>
      </c>
      <c r="F686" s="15">
        <f>(E686*EXP(Painel!$E$12-(Painel!$E$19^2)/2+NORMSINV(AleatProd!F685)*Painel!$E$19))</f>
        <v>1040787.1563400913</v>
      </c>
      <c r="G686" s="15">
        <f>(F686*EXP(Painel!$E$12-(Painel!$E$19^2)/2+NORMSINV(AleatProd!G685)*Painel!$E$19))</f>
        <v>1037229.4738796765</v>
      </c>
      <c r="H686" s="15">
        <f>(G686*EXP(Painel!$E$12-(Painel!$E$19^2)/2+NORMSINV(AleatProd!H685)*Painel!$E$19))</f>
        <v>1032194.9419990557</v>
      </c>
      <c r="I686" s="15">
        <f>(H686*EXP(Painel!$E$12-(Painel!$E$19^2)/2+NORMSINV(AleatProd!I685)*Painel!$E$19))</f>
        <v>1033110.2599599861</v>
      </c>
      <c r="J686" s="15">
        <f>(I686*EXP(Painel!$E$12-(Painel!$E$19^2)/2+NORMSINV(AleatProd!J685)*Painel!$E$19))</f>
        <v>1033078.7148178129</v>
      </c>
      <c r="K686" s="15">
        <f>(J686*EXP(Painel!$E$12-(Painel!$E$19^2)/2+NORMSINV(AleatProd!K685)*Painel!$E$19))</f>
        <v>1037349.0775320758</v>
      </c>
      <c r="L686" s="15">
        <f>(K686*EXP(Painel!$E$12-(Painel!$E$19^2)/2+NORMSINV(AleatProd!L685)*Painel!$E$19))</f>
        <v>1033006.8620455757</v>
      </c>
      <c r="M686" s="15">
        <f>(L686*EXP(Painel!$E$12-(Painel!$E$19^2)/2+NORMSINV(AleatProd!M685)*Painel!$E$19))</f>
        <v>1036733.111719802</v>
      </c>
      <c r="N686" s="15">
        <f>(M686*EXP(Painel!$E$12-(Painel!$E$19^2)/2+NORMSINV(AleatProd!N685)*Painel!$E$19))</f>
        <v>1020085.3034430008</v>
      </c>
      <c r="O686" s="15">
        <f>(N686*EXP(Painel!$E$12-(Painel!$E$19^2)/2+NORMSINV(AleatProd!O685)*Painel!$E$19))</f>
        <v>1010266.0122333588</v>
      </c>
      <c r="P686" s="15">
        <f>(O686*EXP(Painel!$E$12-(Painel!$E$19^2)/2+NORMSINV(AleatProd!P685)*Painel!$E$19))</f>
        <v>1010930.4075986559</v>
      </c>
      <c r="Q686" s="15">
        <f>(P686*EXP(Painel!$E$12-(Painel!$E$19^2)/2+NORMSINV(AleatProd!Q685)*Painel!$E$19))</f>
        <v>1031378.3638604354</v>
      </c>
      <c r="R686" s="15">
        <f>(Q686*EXP(Painel!$E$12-(Painel!$E$19^2)/2+NORMSINV(AleatProd!R685)*Painel!$E$19))</f>
        <v>1025151.8620314047</v>
      </c>
      <c r="S686" s="15">
        <f>(R686*EXP(Painel!$E$12-(Painel!$E$19^2)/2+NORMSINV(AleatProd!S685)*Painel!$E$19))</f>
        <v>1027863.5904851782</v>
      </c>
      <c r="T686" s="15">
        <f>(S686*EXP(Painel!$E$12-(Painel!$E$19^2)/2+NORMSINV(AleatProd!T685)*Painel!$E$19))</f>
        <v>1037002.3396593133</v>
      </c>
      <c r="U686" s="15">
        <f>(T686*EXP(Painel!$E$12-(Painel!$E$19^2)/2+NORMSINV(AleatProd!U685)*Painel!$E$19))</f>
        <v>1044200.3187401808</v>
      </c>
      <c r="V686" s="15">
        <f>(U686*EXP(Painel!$E$12-(Painel!$E$19^2)/2+NORMSINV(AleatProd!V685)*Painel!$E$19))</f>
        <v>1054371.3713414499</v>
      </c>
    </row>
    <row r="687" spans="1:22" x14ac:dyDescent="0.25">
      <c r="A687">
        <v>684</v>
      </c>
      <c r="B687" s="2">
        <f>Painel!$B$6</f>
        <v>1000000</v>
      </c>
      <c r="C687" s="15">
        <f>(B687*EXP(Painel!$E$12-(Painel!$E$19^2)/2+NORMSINV(AleatProd!C686)*Painel!$E$19))</f>
        <v>1004935.1437849309</v>
      </c>
      <c r="D687" s="15">
        <f>(C687*EXP(Painel!$E$12-(Painel!$E$19^2)/2+NORMSINV(AleatProd!D686)*Painel!$E$19))</f>
        <v>1000238.5794789197</v>
      </c>
      <c r="E687" s="15">
        <f>(D687*EXP(Painel!$E$12-(Painel!$E$19^2)/2+NORMSINV(AleatProd!E686)*Painel!$E$19))</f>
        <v>995285.01747458661</v>
      </c>
      <c r="F687" s="15">
        <f>(E687*EXP(Painel!$E$12-(Painel!$E$19^2)/2+NORMSINV(AleatProd!F686)*Painel!$E$19))</f>
        <v>981267.21486250439</v>
      </c>
      <c r="G687" s="15">
        <f>(F687*EXP(Painel!$E$12-(Painel!$E$19^2)/2+NORMSINV(AleatProd!G686)*Painel!$E$19))</f>
        <v>1000414.935590443</v>
      </c>
      <c r="H687" s="15">
        <f>(G687*EXP(Painel!$E$12-(Painel!$E$19^2)/2+NORMSINV(AleatProd!H686)*Painel!$E$19))</f>
        <v>1017480.6480078303</v>
      </c>
      <c r="I687" s="15">
        <f>(H687*EXP(Painel!$E$12-(Painel!$E$19^2)/2+NORMSINV(AleatProd!I686)*Painel!$E$19))</f>
        <v>1016864.1623205395</v>
      </c>
      <c r="J687" s="15">
        <f>(I687*EXP(Painel!$E$12-(Painel!$E$19^2)/2+NORMSINV(AleatProd!J686)*Painel!$E$19))</f>
        <v>1029183.8263363926</v>
      </c>
      <c r="K687" s="15">
        <f>(J687*EXP(Painel!$E$12-(Painel!$E$19^2)/2+NORMSINV(AleatProd!K686)*Painel!$E$19))</f>
        <v>1022397.2747534426</v>
      </c>
      <c r="L687" s="15">
        <f>(K687*EXP(Painel!$E$12-(Painel!$E$19^2)/2+NORMSINV(AleatProd!L686)*Painel!$E$19))</f>
        <v>1020443.9834662051</v>
      </c>
      <c r="M687" s="15">
        <f>(L687*EXP(Painel!$E$12-(Painel!$E$19^2)/2+NORMSINV(AleatProd!M686)*Painel!$E$19))</f>
        <v>1028014.306443417</v>
      </c>
      <c r="N687" s="15">
        <f>(M687*EXP(Painel!$E$12-(Painel!$E$19^2)/2+NORMSINV(AleatProd!N686)*Painel!$E$19))</f>
        <v>1023396.6902285418</v>
      </c>
      <c r="O687" s="15">
        <f>(N687*EXP(Painel!$E$12-(Painel!$E$19^2)/2+NORMSINV(AleatProd!O686)*Painel!$E$19))</f>
        <v>1034522.4159058199</v>
      </c>
      <c r="P687" s="15">
        <f>(O687*EXP(Painel!$E$12-(Painel!$E$19^2)/2+NORMSINV(AleatProd!P686)*Painel!$E$19))</f>
        <v>1030364.379884921</v>
      </c>
      <c r="Q687" s="15">
        <f>(P687*EXP(Painel!$E$12-(Painel!$E$19^2)/2+NORMSINV(AleatProd!Q686)*Painel!$E$19))</f>
        <v>1030195.5951861319</v>
      </c>
      <c r="R687" s="15">
        <f>(Q687*EXP(Painel!$E$12-(Painel!$E$19^2)/2+NORMSINV(AleatProd!R686)*Painel!$E$19))</f>
        <v>1037269.3921580908</v>
      </c>
      <c r="S687" s="15">
        <f>(R687*EXP(Painel!$E$12-(Painel!$E$19^2)/2+NORMSINV(AleatProd!S686)*Painel!$E$19))</f>
        <v>1036029.1477774109</v>
      </c>
      <c r="T687" s="15">
        <f>(S687*EXP(Painel!$E$12-(Painel!$E$19^2)/2+NORMSINV(AleatProd!T686)*Painel!$E$19))</f>
        <v>1047174.9068153346</v>
      </c>
      <c r="U687" s="15">
        <f>(T687*EXP(Painel!$E$12-(Painel!$E$19^2)/2+NORMSINV(AleatProd!U686)*Painel!$E$19))</f>
        <v>1042725.4937622744</v>
      </c>
      <c r="V687" s="15">
        <f>(U687*EXP(Painel!$E$12-(Painel!$E$19^2)/2+NORMSINV(AleatProd!V686)*Painel!$E$19))</f>
        <v>1038726.9437541906</v>
      </c>
    </row>
    <row r="688" spans="1:22" x14ac:dyDescent="0.25">
      <c r="A688">
        <v>685</v>
      </c>
      <c r="B688" s="2">
        <f>Painel!$B$6</f>
        <v>1000000</v>
      </c>
      <c r="C688" s="15">
        <f>(B688*EXP(Painel!$E$12-(Painel!$E$19^2)/2+NORMSINV(AleatProd!C687)*Painel!$E$19))</f>
        <v>987303.12017348956</v>
      </c>
      <c r="D688" s="15">
        <f>(C688*EXP(Painel!$E$12-(Painel!$E$19^2)/2+NORMSINV(AleatProd!D687)*Painel!$E$19))</f>
        <v>1000691.4286301021</v>
      </c>
      <c r="E688" s="15">
        <f>(D688*EXP(Painel!$E$12-(Painel!$E$19^2)/2+NORMSINV(AleatProd!E687)*Painel!$E$19))</f>
        <v>995256.99774322007</v>
      </c>
      <c r="F688" s="15">
        <f>(E688*EXP(Painel!$E$12-(Painel!$E$19^2)/2+NORMSINV(AleatProd!F687)*Painel!$E$19))</f>
        <v>998791.9402777683</v>
      </c>
      <c r="G688" s="15">
        <f>(F688*EXP(Painel!$E$12-(Painel!$E$19^2)/2+NORMSINV(AleatProd!G687)*Painel!$E$19))</f>
        <v>1003703.4405421122</v>
      </c>
      <c r="H688" s="15">
        <f>(G688*EXP(Painel!$E$12-(Painel!$E$19^2)/2+NORMSINV(AleatProd!H687)*Painel!$E$19))</f>
        <v>1019200.4973229682</v>
      </c>
      <c r="I688" s="15">
        <f>(H688*EXP(Painel!$E$12-(Painel!$E$19^2)/2+NORMSINV(AleatProd!I687)*Painel!$E$19))</f>
        <v>1012159.1227263198</v>
      </c>
      <c r="J688" s="15">
        <f>(I688*EXP(Painel!$E$12-(Painel!$E$19^2)/2+NORMSINV(AleatProd!J687)*Painel!$E$19))</f>
        <v>1038699.3949259954</v>
      </c>
      <c r="K688" s="15">
        <f>(J688*EXP(Painel!$E$12-(Painel!$E$19^2)/2+NORMSINV(AleatProd!K687)*Painel!$E$19))</f>
        <v>1061507.58309632</v>
      </c>
      <c r="L688" s="15">
        <f>(K688*EXP(Painel!$E$12-(Painel!$E$19^2)/2+NORMSINV(AleatProd!L687)*Painel!$E$19))</f>
        <v>1068717.8665712718</v>
      </c>
      <c r="M688" s="15">
        <f>(L688*EXP(Painel!$E$12-(Painel!$E$19^2)/2+NORMSINV(AleatProd!M687)*Painel!$E$19))</f>
        <v>1061073.7237708732</v>
      </c>
      <c r="N688" s="15">
        <f>(M688*EXP(Painel!$E$12-(Painel!$E$19^2)/2+NORMSINV(AleatProd!N687)*Painel!$E$19))</f>
        <v>1056509.1949041069</v>
      </c>
      <c r="O688" s="15">
        <f>(N688*EXP(Painel!$E$12-(Painel!$E$19^2)/2+NORMSINV(AleatProd!O687)*Painel!$E$19))</f>
        <v>1050455.0434022669</v>
      </c>
      <c r="P688" s="15">
        <f>(O688*EXP(Painel!$E$12-(Painel!$E$19^2)/2+NORMSINV(AleatProd!P687)*Painel!$E$19))</f>
        <v>1057836.2460946706</v>
      </c>
      <c r="Q688" s="15">
        <f>(P688*EXP(Painel!$E$12-(Painel!$E$19^2)/2+NORMSINV(AleatProd!Q687)*Painel!$E$19))</f>
        <v>1064933.4912048592</v>
      </c>
      <c r="R688" s="15">
        <f>(Q688*EXP(Painel!$E$12-(Painel!$E$19^2)/2+NORMSINV(AleatProd!R687)*Painel!$E$19))</f>
        <v>1062562.8695947418</v>
      </c>
      <c r="S688" s="15">
        <f>(R688*EXP(Painel!$E$12-(Painel!$E$19^2)/2+NORMSINV(AleatProd!S687)*Painel!$E$19))</f>
        <v>1063349.6133614478</v>
      </c>
      <c r="T688" s="15">
        <f>(S688*EXP(Painel!$E$12-(Painel!$E$19^2)/2+NORMSINV(AleatProd!T687)*Painel!$E$19))</f>
        <v>1073367.1352821938</v>
      </c>
      <c r="U688" s="15">
        <f>(T688*EXP(Painel!$E$12-(Painel!$E$19^2)/2+NORMSINV(AleatProd!U687)*Painel!$E$19))</f>
        <v>1048959.9172723687</v>
      </c>
      <c r="V688" s="15">
        <f>(U688*EXP(Painel!$E$12-(Painel!$E$19^2)/2+NORMSINV(AleatProd!V687)*Painel!$E$19))</f>
        <v>1065567.2696031793</v>
      </c>
    </row>
    <row r="689" spans="1:22" x14ac:dyDescent="0.25">
      <c r="A689">
        <v>686</v>
      </c>
      <c r="B689" s="2">
        <f>Painel!$B$6</f>
        <v>1000000</v>
      </c>
      <c r="C689" s="15">
        <f>(B689*EXP(Painel!$E$12-(Painel!$E$19^2)/2+NORMSINV(AleatProd!C688)*Painel!$E$19))</f>
        <v>1002135.9883567145</v>
      </c>
      <c r="D689" s="15">
        <f>(C689*EXP(Painel!$E$12-(Painel!$E$19^2)/2+NORMSINV(AleatProd!D688)*Painel!$E$19))</f>
        <v>1000229.3576266281</v>
      </c>
      <c r="E689" s="15">
        <f>(D689*EXP(Painel!$E$12-(Painel!$E$19^2)/2+NORMSINV(AleatProd!E688)*Painel!$E$19))</f>
        <v>1017333.1050114969</v>
      </c>
      <c r="F689" s="15">
        <f>(E689*EXP(Painel!$E$12-(Painel!$E$19^2)/2+NORMSINV(AleatProd!F688)*Painel!$E$19))</f>
        <v>1012243.7397331753</v>
      </c>
      <c r="G689" s="15">
        <f>(F689*EXP(Painel!$E$12-(Painel!$E$19^2)/2+NORMSINV(AleatProd!G688)*Painel!$E$19))</f>
        <v>994983.46336794063</v>
      </c>
      <c r="H689" s="15">
        <f>(G689*EXP(Painel!$E$12-(Painel!$E$19^2)/2+NORMSINV(AleatProd!H688)*Painel!$E$19))</f>
        <v>1001450.288349353</v>
      </c>
      <c r="I689" s="15">
        <f>(H689*EXP(Painel!$E$12-(Painel!$E$19^2)/2+NORMSINV(AleatProd!I688)*Painel!$E$19))</f>
        <v>996668.51001995732</v>
      </c>
      <c r="J689" s="15">
        <f>(I689*EXP(Painel!$E$12-(Painel!$E$19^2)/2+NORMSINV(AleatProd!J688)*Painel!$E$19))</f>
        <v>1009034.0930390639</v>
      </c>
      <c r="K689" s="15">
        <f>(J689*EXP(Painel!$E$12-(Painel!$E$19^2)/2+NORMSINV(AleatProd!K688)*Painel!$E$19))</f>
        <v>1014587.3427893211</v>
      </c>
      <c r="L689" s="15">
        <f>(K689*EXP(Painel!$E$12-(Painel!$E$19^2)/2+NORMSINV(AleatProd!L688)*Painel!$E$19))</f>
        <v>1011510.7306873651</v>
      </c>
      <c r="M689" s="15">
        <f>(L689*EXP(Painel!$E$12-(Painel!$E$19^2)/2+NORMSINV(AleatProd!M688)*Painel!$E$19))</f>
        <v>1002288.2042757923</v>
      </c>
      <c r="N689" s="15">
        <f>(M689*EXP(Painel!$E$12-(Painel!$E$19^2)/2+NORMSINV(AleatProd!N688)*Painel!$E$19))</f>
        <v>998901.2849332497</v>
      </c>
      <c r="O689" s="15">
        <f>(N689*EXP(Painel!$E$12-(Painel!$E$19^2)/2+NORMSINV(AleatProd!O688)*Painel!$E$19))</f>
        <v>996063.66804386803</v>
      </c>
      <c r="P689" s="15">
        <f>(O689*EXP(Painel!$E$12-(Painel!$E$19^2)/2+NORMSINV(AleatProd!P688)*Painel!$E$19))</f>
        <v>1003184.0008188463</v>
      </c>
      <c r="Q689" s="15">
        <f>(P689*EXP(Painel!$E$12-(Painel!$E$19^2)/2+NORMSINV(AleatProd!Q688)*Painel!$E$19))</f>
        <v>1024210.3076069733</v>
      </c>
      <c r="R689" s="15">
        <f>(Q689*EXP(Painel!$E$12-(Painel!$E$19^2)/2+NORMSINV(AleatProd!R688)*Painel!$E$19))</f>
        <v>1028655.5866250074</v>
      </c>
      <c r="S689" s="15">
        <f>(R689*EXP(Painel!$E$12-(Painel!$E$19^2)/2+NORMSINV(AleatProd!S688)*Painel!$E$19))</f>
        <v>1028245.6557505664</v>
      </c>
      <c r="T689" s="15">
        <f>(S689*EXP(Painel!$E$12-(Painel!$E$19^2)/2+NORMSINV(AleatProd!T688)*Painel!$E$19))</f>
        <v>1034562.9721107933</v>
      </c>
      <c r="U689" s="15">
        <f>(T689*EXP(Painel!$E$12-(Painel!$E$19^2)/2+NORMSINV(AleatProd!U688)*Painel!$E$19))</f>
        <v>1032600.5824497871</v>
      </c>
      <c r="V689" s="15">
        <f>(U689*EXP(Painel!$E$12-(Painel!$E$19^2)/2+NORMSINV(AleatProd!V688)*Painel!$E$19))</f>
        <v>1038998.169187494</v>
      </c>
    </row>
    <row r="690" spans="1:22" x14ac:dyDescent="0.25">
      <c r="A690">
        <v>687</v>
      </c>
      <c r="B690" s="2">
        <f>Painel!$B$6</f>
        <v>1000000</v>
      </c>
      <c r="C690" s="15">
        <f>(B690*EXP(Painel!$E$12-(Painel!$E$19^2)/2+NORMSINV(AleatProd!C689)*Painel!$E$19))</f>
        <v>967364.63009680377</v>
      </c>
      <c r="D690" s="15">
        <f>(C690*EXP(Painel!$E$12-(Painel!$E$19^2)/2+NORMSINV(AleatProd!D689)*Painel!$E$19))</f>
        <v>961819.08240759082</v>
      </c>
      <c r="E690" s="15">
        <f>(D690*EXP(Painel!$E$12-(Painel!$E$19^2)/2+NORMSINV(AleatProd!E689)*Painel!$E$19))</f>
        <v>975178.1434859304</v>
      </c>
      <c r="F690" s="15">
        <f>(E690*EXP(Painel!$E$12-(Painel!$E$19^2)/2+NORMSINV(AleatProd!F689)*Painel!$E$19))</f>
        <v>974871.5307930978</v>
      </c>
      <c r="G690" s="15">
        <f>(F690*EXP(Painel!$E$12-(Painel!$E$19^2)/2+NORMSINV(AleatProd!G689)*Painel!$E$19))</f>
        <v>970287.14803751209</v>
      </c>
      <c r="H690" s="15">
        <f>(G690*EXP(Painel!$E$12-(Painel!$E$19^2)/2+NORMSINV(AleatProd!H689)*Painel!$E$19))</f>
        <v>958746.2431941519</v>
      </c>
      <c r="I690" s="15">
        <f>(H690*EXP(Painel!$E$12-(Painel!$E$19^2)/2+NORMSINV(AleatProd!I689)*Painel!$E$19))</f>
        <v>956671.35572674428</v>
      </c>
      <c r="J690" s="15">
        <f>(I690*EXP(Painel!$E$12-(Painel!$E$19^2)/2+NORMSINV(AleatProd!J689)*Painel!$E$19))</f>
        <v>952847.54943144962</v>
      </c>
      <c r="K690" s="15">
        <f>(J690*EXP(Painel!$E$12-(Painel!$E$19^2)/2+NORMSINV(AleatProd!K689)*Painel!$E$19))</f>
        <v>952045.36590657837</v>
      </c>
      <c r="L690" s="15">
        <f>(K690*EXP(Painel!$E$12-(Painel!$E$19^2)/2+NORMSINV(AleatProd!L689)*Painel!$E$19))</f>
        <v>944676.13521652028</v>
      </c>
      <c r="M690" s="15">
        <f>(L690*EXP(Painel!$E$12-(Painel!$E$19^2)/2+NORMSINV(AleatProd!M689)*Painel!$E$19))</f>
        <v>959155.85254241002</v>
      </c>
      <c r="N690" s="15">
        <f>(M690*EXP(Painel!$E$12-(Painel!$E$19^2)/2+NORMSINV(AleatProd!N689)*Painel!$E$19))</f>
        <v>965289.90643798187</v>
      </c>
      <c r="O690" s="15">
        <f>(N690*EXP(Painel!$E$12-(Painel!$E$19^2)/2+NORMSINV(AleatProd!O689)*Painel!$E$19))</f>
        <v>968352.87842457672</v>
      </c>
      <c r="P690" s="15">
        <f>(O690*EXP(Painel!$E$12-(Painel!$E$19^2)/2+NORMSINV(AleatProd!P689)*Painel!$E$19))</f>
        <v>968410.99136268115</v>
      </c>
      <c r="Q690" s="15">
        <f>(P690*EXP(Painel!$E$12-(Painel!$E$19^2)/2+NORMSINV(AleatProd!Q689)*Painel!$E$19))</f>
        <v>966977.61179325543</v>
      </c>
      <c r="R690" s="15">
        <f>(Q690*EXP(Painel!$E$12-(Painel!$E$19^2)/2+NORMSINV(AleatProd!R689)*Painel!$E$19))</f>
        <v>981608.4286801503</v>
      </c>
      <c r="S690" s="15">
        <f>(R690*EXP(Painel!$E$12-(Painel!$E$19^2)/2+NORMSINV(AleatProd!S689)*Painel!$E$19))</f>
        <v>993210.3750765468</v>
      </c>
      <c r="T690" s="15">
        <f>(S690*EXP(Painel!$E$12-(Painel!$E$19^2)/2+NORMSINV(AleatProd!T689)*Painel!$E$19))</f>
        <v>989141.57536864781</v>
      </c>
      <c r="U690" s="15">
        <f>(T690*EXP(Painel!$E$12-(Painel!$E$19^2)/2+NORMSINV(AleatProd!U689)*Painel!$E$19))</f>
        <v>977115.39962247992</v>
      </c>
      <c r="V690" s="15">
        <f>(U690*EXP(Painel!$E$12-(Painel!$E$19^2)/2+NORMSINV(AleatProd!V689)*Painel!$E$19))</f>
        <v>981559.97512714565</v>
      </c>
    </row>
    <row r="691" spans="1:22" x14ac:dyDescent="0.25">
      <c r="A691">
        <v>688</v>
      </c>
      <c r="B691" s="2">
        <f>Painel!$B$6</f>
        <v>1000000</v>
      </c>
      <c r="C691" s="15">
        <f>(B691*EXP(Painel!$E$12-(Painel!$E$19^2)/2+NORMSINV(AleatProd!C690)*Painel!$E$19))</f>
        <v>994614.4096285433</v>
      </c>
      <c r="D691" s="15">
        <f>(C691*EXP(Painel!$E$12-(Painel!$E$19^2)/2+NORMSINV(AleatProd!D690)*Painel!$E$19))</f>
        <v>1001873.5184400585</v>
      </c>
      <c r="E691" s="15">
        <f>(D691*EXP(Painel!$E$12-(Painel!$E$19^2)/2+NORMSINV(AleatProd!E690)*Painel!$E$19))</f>
        <v>1015141.2224738033</v>
      </c>
      <c r="F691" s="15">
        <f>(E691*EXP(Painel!$E$12-(Painel!$E$19^2)/2+NORMSINV(AleatProd!F690)*Painel!$E$19))</f>
        <v>1025570.8677623729</v>
      </c>
      <c r="G691" s="15">
        <f>(F691*EXP(Painel!$E$12-(Painel!$E$19^2)/2+NORMSINV(AleatProd!G690)*Painel!$E$19))</f>
        <v>1015714.591050234</v>
      </c>
      <c r="H691" s="15">
        <f>(G691*EXP(Painel!$E$12-(Painel!$E$19^2)/2+NORMSINV(AleatProd!H690)*Painel!$E$19))</f>
        <v>1016670.2085198774</v>
      </c>
      <c r="I691" s="15">
        <f>(H691*EXP(Painel!$E$12-(Painel!$E$19^2)/2+NORMSINV(AleatProd!I690)*Painel!$E$19))</f>
        <v>1015108.2336900178</v>
      </c>
      <c r="J691" s="15">
        <f>(I691*EXP(Painel!$E$12-(Painel!$E$19^2)/2+NORMSINV(AleatProd!J690)*Painel!$E$19))</f>
        <v>1001815.3689286067</v>
      </c>
      <c r="K691" s="15">
        <f>(J691*EXP(Painel!$E$12-(Painel!$E$19^2)/2+NORMSINV(AleatProd!K690)*Painel!$E$19))</f>
        <v>1004087.5024579146</v>
      </c>
      <c r="L691" s="15">
        <f>(K691*EXP(Painel!$E$12-(Painel!$E$19^2)/2+NORMSINV(AleatProd!L690)*Painel!$E$19))</f>
        <v>1018924.9452719353</v>
      </c>
      <c r="M691" s="15">
        <f>(L691*EXP(Painel!$E$12-(Painel!$E$19^2)/2+NORMSINV(AleatProd!M690)*Painel!$E$19))</f>
        <v>1022745.5823595092</v>
      </c>
      <c r="N691" s="15">
        <f>(M691*EXP(Painel!$E$12-(Painel!$E$19^2)/2+NORMSINV(AleatProd!N690)*Painel!$E$19))</f>
        <v>1043343.3238089957</v>
      </c>
      <c r="O691" s="15">
        <f>(N691*EXP(Painel!$E$12-(Painel!$E$19^2)/2+NORMSINV(AleatProd!O690)*Painel!$E$19))</f>
        <v>1035051.2845488884</v>
      </c>
      <c r="P691" s="15">
        <f>(O691*EXP(Painel!$E$12-(Painel!$E$19^2)/2+NORMSINV(AleatProd!P690)*Painel!$E$19))</f>
        <v>1040364.9684706024</v>
      </c>
      <c r="Q691" s="15">
        <f>(P691*EXP(Painel!$E$12-(Painel!$E$19^2)/2+NORMSINV(AleatProd!Q690)*Painel!$E$19))</f>
        <v>1028218.0122254041</v>
      </c>
      <c r="R691" s="15">
        <f>(Q691*EXP(Painel!$E$12-(Painel!$E$19^2)/2+NORMSINV(AleatProd!R690)*Painel!$E$19))</f>
        <v>1022723.2248860414</v>
      </c>
      <c r="S691" s="15">
        <f>(R691*EXP(Painel!$E$12-(Painel!$E$19^2)/2+NORMSINV(AleatProd!S690)*Painel!$E$19))</f>
        <v>1018491.8047819947</v>
      </c>
      <c r="T691" s="15">
        <f>(S691*EXP(Painel!$E$12-(Painel!$E$19^2)/2+NORMSINV(AleatProd!T690)*Painel!$E$19))</f>
        <v>1015687.4455934006</v>
      </c>
      <c r="U691" s="15">
        <f>(T691*EXP(Painel!$E$12-(Painel!$E$19^2)/2+NORMSINV(AleatProd!U690)*Painel!$E$19))</f>
        <v>1025056.0974109912</v>
      </c>
      <c r="V691" s="15">
        <f>(U691*EXP(Painel!$E$12-(Painel!$E$19^2)/2+NORMSINV(AleatProd!V690)*Painel!$E$19))</f>
        <v>1033821.4744493124</v>
      </c>
    </row>
    <row r="692" spans="1:22" x14ac:dyDescent="0.25">
      <c r="A692">
        <v>689</v>
      </c>
      <c r="B692" s="2">
        <f>Painel!$B$6</f>
        <v>1000000</v>
      </c>
      <c r="C692" s="15">
        <f>(B692*EXP(Painel!$E$12-(Painel!$E$19^2)/2+NORMSINV(AleatProd!C691)*Painel!$E$19))</f>
        <v>979088.2671831972</v>
      </c>
      <c r="D692" s="15">
        <f>(C692*EXP(Painel!$E$12-(Painel!$E$19^2)/2+NORMSINV(AleatProd!D691)*Painel!$E$19))</f>
        <v>973678.72015697719</v>
      </c>
      <c r="E692" s="15">
        <f>(D692*EXP(Painel!$E$12-(Painel!$E$19^2)/2+NORMSINV(AleatProd!E691)*Painel!$E$19))</f>
        <v>978968.60439459421</v>
      </c>
      <c r="F692" s="15">
        <f>(E692*EXP(Painel!$E$12-(Painel!$E$19^2)/2+NORMSINV(AleatProd!F691)*Painel!$E$19))</f>
        <v>963474.30130840256</v>
      </c>
      <c r="G692" s="15">
        <f>(F692*EXP(Painel!$E$12-(Painel!$E$19^2)/2+NORMSINV(AleatProd!G691)*Painel!$E$19))</f>
        <v>969510.15412712225</v>
      </c>
      <c r="H692" s="15">
        <f>(G692*EXP(Painel!$E$12-(Painel!$E$19^2)/2+NORMSINV(AleatProd!H691)*Painel!$E$19))</f>
        <v>970401.94683238794</v>
      </c>
      <c r="I692" s="15">
        <f>(H692*EXP(Painel!$E$12-(Painel!$E$19^2)/2+NORMSINV(AleatProd!I691)*Painel!$E$19))</f>
        <v>962605.83825508389</v>
      </c>
      <c r="J692" s="15">
        <f>(I692*EXP(Painel!$E$12-(Painel!$E$19^2)/2+NORMSINV(AleatProd!J691)*Painel!$E$19))</f>
        <v>960123.71967581485</v>
      </c>
      <c r="K692" s="15">
        <f>(J692*EXP(Painel!$E$12-(Painel!$E$19^2)/2+NORMSINV(AleatProd!K691)*Painel!$E$19))</f>
        <v>953782.13715407753</v>
      </c>
      <c r="L692" s="15">
        <f>(K692*EXP(Painel!$E$12-(Painel!$E$19^2)/2+NORMSINV(AleatProd!L691)*Painel!$E$19))</f>
        <v>956395.06062629598</v>
      </c>
      <c r="M692" s="15">
        <f>(L692*EXP(Painel!$E$12-(Painel!$E$19^2)/2+NORMSINV(AleatProd!M691)*Painel!$E$19))</f>
        <v>952241.28995286347</v>
      </c>
      <c r="N692" s="15">
        <f>(M692*EXP(Painel!$E$12-(Painel!$E$19^2)/2+NORMSINV(AleatProd!N691)*Painel!$E$19))</f>
        <v>946037.04695900006</v>
      </c>
      <c r="O692" s="15">
        <f>(N692*EXP(Painel!$E$12-(Painel!$E$19^2)/2+NORMSINV(AleatProd!O691)*Painel!$E$19))</f>
        <v>943802.46739418339</v>
      </c>
      <c r="P692" s="15">
        <f>(O692*EXP(Painel!$E$12-(Painel!$E$19^2)/2+NORMSINV(AleatProd!P691)*Painel!$E$19))</f>
        <v>954325.77513685182</v>
      </c>
      <c r="Q692" s="15">
        <f>(P692*EXP(Painel!$E$12-(Painel!$E$19^2)/2+NORMSINV(AleatProd!Q691)*Painel!$E$19))</f>
        <v>943554.4245212411</v>
      </c>
      <c r="R692" s="15">
        <f>(Q692*EXP(Painel!$E$12-(Painel!$E$19^2)/2+NORMSINV(AleatProd!R691)*Painel!$E$19))</f>
        <v>936174.25623822946</v>
      </c>
      <c r="S692" s="15">
        <f>(R692*EXP(Painel!$E$12-(Painel!$E$19^2)/2+NORMSINV(AleatProd!S691)*Painel!$E$19))</f>
        <v>929558.38990146946</v>
      </c>
      <c r="T692" s="15">
        <f>(S692*EXP(Painel!$E$12-(Painel!$E$19^2)/2+NORMSINV(AleatProd!T691)*Painel!$E$19))</f>
        <v>924332.82325621892</v>
      </c>
      <c r="U692" s="15">
        <f>(T692*EXP(Painel!$E$12-(Painel!$E$19^2)/2+NORMSINV(AleatProd!U691)*Painel!$E$19))</f>
        <v>926304.05205489462</v>
      </c>
      <c r="V692" s="15">
        <f>(U692*EXP(Painel!$E$12-(Painel!$E$19^2)/2+NORMSINV(AleatProd!V691)*Painel!$E$19))</f>
        <v>924937.53745218809</v>
      </c>
    </row>
    <row r="693" spans="1:22" x14ac:dyDescent="0.25">
      <c r="A693">
        <v>690</v>
      </c>
      <c r="B693" s="2">
        <f>Painel!$B$6</f>
        <v>1000000</v>
      </c>
      <c r="C693" s="15">
        <f>(B693*EXP(Painel!$E$12-(Painel!$E$19^2)/2+NORMSINV(AleatProd!C692)*Painel!$E$19))</f>
        <v>992370.20009754889</v>
      </c>
      <c r="D693" s="15">
        <f>(C693*EXP(Painel!$E$12-(Painel!$E$19^2)/2+NORMSINV(AleatProd!D692)*Painel!$E$19))</f>
        <v>986356.76791741408</v>
      </c>
      <c r="E693" s="15">
        <f>(D693*EXP(Painel!$E$12-(Painel!$E$19^2)/2+NORMSINV(AleatProd!E692)*Painel!$E$19))</f>
        <v>980734.89307401155</v>
      </c>
      <c r="F693" s="15">
        <f>(E693*EXP(Painel!$E$12-(Painel!$E$19^2)/2+NORMSINV(AleatProd!F692)*Painel!$E$19))</f>
        <v>981703.91363107099</v>
      </c>
      <c r="G693" s="15">
        <f>(F693*EXP(Painel!$E$12-(Painel!$E$19^2)/2+NORMSINV(AleatProd!G692)*Painel!$E$19))</f>
        <v>981413.27000093658</v>
      </c>
      <c r="H693" s="15">
        <f>(G693*EXP(Painel!$E$12-(Painel!$E$19^2)/2+NORMSINV(AleatProd!H692)*Painel!$E$19))</f>
        <v>973621.75708535349</v>
      </c>
      <c r="I693" s="15">
        <f>(H693*EXP(Painel!$E$12-(Painel!$E$19^2)/2+NORMSINV(AleatProd!I692)*Painel!$E$19))</f>
        <v>964290.80602606048</v>
      </c>
      <c r="J693" s="15">
        <f>(I693*EXP(Painel!$E$12-(Painel!$E$19^2)/2+NORMSINV(AleatProd!J692)*Painel!$E$19))</f>
        <v>971562.43286327564</v>
      </c>
      <c r="K693" s="15">
        <f>(J693*EXP(Painel!$E$12-(Painel!$E$19^2)/2+NORMSINV(AleatProd!K692)*Painel!$E$19))</f>
        <v>974304.89332776912</v>
      </c>
      <c r="L693" s="15">
        <f>(K693*EXP(Painel!$E$12-(Painel!$E$19^2)/2+NORMSINV(AleatProd!L692)*Painel!$E$19))</f>
        <v>947632.4285200102</v>
      </c>
      <c r="M693" s="15">
        <f>(L693*EXP(Painel!$E$12-(Painel!$E$19^2)/2+NORMSINV(AleatProd!M692)*Painel!$E$19))</f>
        <v>956362.10673937225</v>
      </c>
      <c r="N693" s="15">
        <f>(M693*EXP(Painel!$E$12-(Painel!$E$19^2)/2+NORMSINV(AleatProd!N692)*Painel!$E$19))</f>
        <v>963799.20642874215</v>
      </c>
      <c r="O693" s="15">
        <f>(N693*EXP(Painel!$E$12-(Painel!$E$19^2)/2+NORMSINV(AleatProd!O692)*Painel!$E$19))</f>
        <v>979389.46451832179</v>
      </c>
      <c r="P693" s="15">
        <f>(O693*EXP(Painel!$E$12-(Painel!$E$19^2)/2+NORMSINV(AleatProd!P692)*Painel!$E$19))</f>
        <v>977527.52219735773</v>
      </c>
      <c r="Q693" s="15">
        <f>(P693*EXP(Painel!$E$12-(Painel!$E$19^2)/2+NORMSINV(AleatProd!Q692)*Painel!$E$19))</f>
        <v>957559.84924593975</v>
      </c>
      <c r="R693" s="15">
        <f>(Q693*EXP(Painel!$E$12-(Painel!$E$19^2)/2+NORMSINV(AleatProd!R692)*Painel!$E$19))</f>
        <v>954683.79099108581</v>
      </c>
      <c r="S693" s="15">
        <f>(R693*EXP(Painel!$E$12-(Painel!$E$19^2)/2+NORMSINV(AleatProd!S692)*Painel!$E$19))</f>
        <v>974256.63836005132</v>
      </c>
      <c r="T693" s="15">
        <f>(S693*EXP(Painel!$E$12-(Painel!$E$19^2)/2+NORMSINV(AleatProd!T692)*Painel!$E$19))</f>
        <v>970377.97733757994</v>
      </c>
      <c r="U693" s="15">
        <f>(T693*EXP(Painel!$E$12-(Painel!$E$19^2)/2+NORMSINV(AleatProd!U692)*Painel!$E$19))</f>
        <v>976557.89230334177</v>
      </c>
      <c r="V693" s="15">
        <f>(U693*EXP(Painel!$E$12-(Painel!$E$19^2)/2+NORMSINV(AleatProd!V692)*Painel!$E$19))</f>
        <v>972305.1964284135</v>
      </c>
    </row>
    <row r="694" spans="1:22" x14ac:dyDescent="0.25">
      <c r="A694">
        <v>691</v>
      </c>
      <c r="B694" s="2">
        <f>Painel!$B$6</f>
        <v>1000000</v>
      </c>
      <c r="C694" s="15">
        <f>(B694*EXP(Painel!$E$12-(Painel!$E$19^2)/2+NORMSINV(AleatProd!C693)*Painel!$E$19))</f>
        <v>1011841.1974454977</v>
      </c>
      <c r="D694" s="15">
        <f>(C694*EXP(Painel!$E$12-(Painel!$E$19^2)/2+NORMSINV(AleatProd!D693)*Painel!$E$19))</f>
        <v>1030182.9996562838</v>
      </c>
      <c r="E694" s="15">
        <f>(D694*EXP(Painel!$E$12-(Painel!$E$19^2)/2+NORMSINV(AleatProd!E693)*Painel!$E$19))</f>
        <v>1035624.1613220363</v>
      </c>
      <c r="F694" s="15">
        <f>(E694*EXP(Painel!$E$12-(Painel!$E$19^2)/2+NORMSINV(AleatProd!F693)*Painel!$E$19))</f>
        <v>1034642.6894460735</v>
      </c>
      <c r="G694" s="15">
        <f>(F694*EXP(Painel!$E$12-(Painel!$E$19^2)/2+NORMSINV(AleatProd!G693)*Painel!$E$19))</f>
        <v>1045917.349839929</v>
      </c>
      <c r="H694" s="15">
        <f>(G694*EXP(Painel!$E$12-(Painel!$E$19^2)/2+NORMSINV(AleatProd!H693)*Painel!$E$19))</f>
        <v>1052155.0686185081</v>
      </c>
      <c r="I694" s="15">
        <f>(H694*EXP(Painel!$E$12-(Painel!$E$19^2)/2+NORMSINV(AleatProd!I693)*Painel!$E$19))</f>
        <v>1042946.3053236131</v>
      </c>
      <c r="J694" s="15">
        <f>(I694*EXP(Painel!$E$12-(Painel!$E$19^2)/2+NORMSINV(AleatProd!J693)*Painel!$E$19))</f>
        <v>1038973.6303600968</v>
      </c>
      <c r="K694" s="15">
        <f>(J694*EXP(Painel!$E$12-(Painel!$E$19^2)/2+NORMSINV(AleatProd!K693)*Painel!$E$19))</f>
        <v>1033055.4868670302</v>
      </c>
      <c r="L694" s="15">
        <f>(K694*EXP(Painel!$E$12-(Painel!$E$19^2)/2+NORMSINV(AleatProd!L693)*Painel!$E$19))</f>
        <v>1047250.4668167373</v>
      </c>
      <c r="M694" s="15">
        <f>(L694*EXP(Painel!$E$12-(Painel!$E$19^2)/2+NORMSINV(AleatProd!M693)*Painel!$E$19))</f>
        <v>1065921.8440856463</v>
      </c>
      <c r="N694" s="15">
        <f>(M694*EXP(Painel!$E$12-(Painel!$E$19^2)/2+NORMSINV(AleatProd!N693)*Painel!$E$19))</f>
        <v>1076713.96418027</v>
      </c>
      <c r="O694" s="15">
        <f>(N694*EXP(Painel!$E$12-(Painel!$E$19^2)/2+NORMSINV(AleatProd!O693)*Painel!$E$19))</f>
        <v>1079168.0548283106</v>
      </c>
      <c r="P694" s="15">
        <f>(O694*EXP(Painel!$E$12-(Painel!$E$19^2)/2+NORMSINV(AleatProd!P693)*Painel!$E$19))</f>
        <v>1072554.6338928528</v>
      </c>
      <c r="Q694" s="15">
        <f>(P694*EXP(Painel!$E$12-(Painel!$E$19^2)/2+NORMSINV(AleatProd!Q693)*Painel!$E$19))</f>
        <v>1079999.9715215741</v>
      </c>
      <c r="R694" s="15">
        <f>(Q694*EXP(Painel!$E$12-(Painel!$E$19^2)/2+NORMSINV(AleatProd!R693)*Painel!$E$19))</f>
        <v>1089477.9118033098</v>
      </c>
      <c r="S694" s="15">
        <f>(R694*EXP(Painel!$E$12-(Painel!$E$19^2)/2+NORMSINV(AleatProd!S693)*Painel!$E$19))</f>
        <v>1095998.5066525142</v>
      </c>
      <c r="T694" s="15">
        <f>(S694*EXP(Painel!$E$12-(Painel!$E$19^2)/2+NORMSINV(AleatProd!T693)*Painel!$E$19))</f>
        <v>1098368.1847591328</v>
      </c>
      <c r="U694" s="15">
        <f>(T694*EXP(Painel!$E$12-(Painel!$E$19^2)/2+NORMSINV(AleatProd!U693)*Painel!$E$19))</f>
        <v>1079901.2055084375</v>
      </c>
      <c r="V694" s="15">
        <f>(U694*EXP(Painel!$E$12-(Painel!$E$19^2)/2+NORMSINV(AleatProd!V693)*Painel!$E$19))</f>
        <v>1086735.4099250492</v>
      </c>
    </row>
    <row r="695" spans="1:22" x14ac:dyDescent="0.25">
      <c r="A695">
        <v>692</v>
      </c>
      <c r="B695" s="2">
        <f>Painel!$B$6</f>
        <v>1000000</v>
      </c>
      <c r="C695" s="15">
        <f>(B695*EXP(Painel!$E$12-(Painel!$E$19^2)/2+NORMSINV(AleatProd!C694)*Painel!$E$19))</f>
        <v>997558.9909791731</v>
      </c>
      <c r="D695" s="15">
        <f>(C695*EXP(Painel!$E$12-(Painel!$E$19^2)/2+NORMSINV(AleatProd!D694)*Painel!$E$19))</f>
        <v>997190.40174562659</v>
      </c>
      <c r="E695" s="15">
        <f>(D695*EXP(Painel!$E$12-(Painel!$E$19^2)/2+NORMSINV(AleatProd!E694)*Painel!$E$19))</f>
        <v>1017945.9444738504</v>
      </c>
      <c r="F695" s="15">
        <f>(E695*EXP(Painel!$E$12-(Painel!$E$19^2)/2+NORMSINV(AleatProd!F694)*Painel!$E$19))</f>
        <v>1017345.1163269432</v>
      </c>
      <c r="G695" s="15">
        <f>(F695*EXP(Painel!$E$12-(Painel!$E$19^2)/2+NORMSINV(AleatProd!G694)*Painel!$E$19))</f>
        <v>1015861.3544231849</v>
      </c>
      <c r="H695" s="15">
        <f>(G695*EXP(Painel!$E$12-(Painel!$E$19^2)/2+NORMSINV(AleatProd!H694)*Painel!$E$19))</f>
        <v>1016351.0817495546</v>
      </c>
      <c r="I695" s="15">
        <f>(H695*EXP(Painel!$E$12-(Painel!$E$19^2)/2+NORMSINV(AleatProd!I694)*Painel!$E$19))</f>
        <v>1011317.1113188578</v>
      </c>
      <c r="J695" s="15">
        <f>(I695*EXP(Painel!$E$12-(Painel!$E$19^2)/2+NORMSINV(AleatProd!J694)*Painel!$E$19))</f>
        <v>1011992.2418065256</v>
      </c>
      <c r="K695" s="15">
        <f>(J695*EXP(Painel!$E$12-(Painel!$E$19^2)/2+NORMSINV(AleatProd!K694)*Painel!$E$19))</f>
        <v>998976.49459157581</v>
      </c>
      <c r="L695" s="15">
        <f>(K695*EXP(Painel!$E$12-(Painel!$E$19^2)/2+NORMSINV(AleatProd!L694)*Painel!$E$19))</f>
        <v>966837.67670357926</v>
      </c>
      <c r="M695" s="15">
        <f>(L695*EXP(Painel!$E$12-(Painel!$E$19^2)/2+NORMSINV(AleatProd!M694)*Painel!$E$19))</f>
        <v>970223.42907434597</v>
      </c>
      <c r="N695" s="15">
        <f>(M695*EXP(Painel!$E$12-(Painel!$E$19^2)/2+NORMSINV(AleatProd!N694)*Painel!$E$19))</f>
        <v>960360.62288083264</v>
      </c>
      <c r="O695" s="15">
        <f>(N695*EXP(Painel!$E$12-(Painel!$E$19^2)/2+NORMSINV(AleatProd!O694)*Painel!$E$19))</f>
        <v>952692.73851525609</v>
      </c>
      <c r="P695" s="15">
        <f>(O695*EXP(Painel!$E$12-(Painel!$E$19^2)/2+NORMSINV(AleatProd!P694)*Painel!$E$19))</f>
        <v>949373.45461746585</v>
      </c>
      <c r="Q695" s="15">
        <f>(P695*EXP(Painel!$E$12-(Painel!$E$19^2)/2+NORMSINV(AleatProd!Q694)*Painel!$E$19))</f>
        <v>929890.95675785234</v>
      </c>
      <c r="R695" s="15">
        <f>(Q695*EXP(Painel!$E$12-(Painel!$E$19^2)/2+NORMSINV(AleatProd!R694)*Painel!$E$19))</f>
        <v>935842.03112771793</v>
      </c>
      <c r="S695" s="15">
        <f>(R695*EXP(Painel!$E$12-(Painel!$E$19^2)/2+NORMSINV(AleatProd!S694)*Painel!$E$19))</f>
        <v>932226.80977105477</v>
      </c>
      <c r="T695" s="15">
        <f>(S695*EXP(Painel!$E$12-(Painel!$E$19^2)/2+NORMSINV(AleatProd!T694)*Painel!$E$19))</f>
        <v>928412.16818193195</v>
      </c>
      <c r="U695" s="15">
        <f>(T695*EXP(Painel!$E$12-(Painel!$E$19^2)/2+NORMSINV(AleatProd!U694)*Painel!$E$19))</f>
        <v>918357.61385346181</v>
      </c>
      <c r="V695" s="15">
        <f>(U695*EXP(Painel!$E$12-(Painel!$E$19^2)/2+NORMSINV(AleatProd!V694)*Painel!$E$19))</f>
        <v>933645.77936287201</v>
      </c>
    </row>
    <row r="696" spans="1:22" x14ac:dyDescent="0.25">
      <c r="A696">
        <v>693</v>
      </c>
      <c r="B696" s="2">
        <f>Painel!$B$6</f>
        <v>1000000</v>
      </c>
      <c r="C696" s="15">
        <f>(B696*EXP(Painel!$E$12-(Painel!$E$19^2)/2+NORMSINV(AleatProd!C695)*Painel!$E$19))</f>
        <v>1004380.661928919</v>
      </c>
      <c r="D696" s="15">
        <f>(C696*EXP(Painel!$E$12-(Painel!$E$19^2)/2+NORMSINV(AleatProd!D695)*Painel!$E$19))</f>
        <v>993993.56186898274</v>
      </c>
      <c r="E696" s="15">
        <f>(D696*EXP(Painel!$E$12-(Painel!$E$19^2)/2+NORMSINV(AleatProd!E695)*Painel!$E$19))</f>
        <v>986021.11686963576</v>
      </c>
      <c r="F696" s="15">
        <f>(E696*EXP(Painel!$E$12-(Painel!$E$19^2)/2+NORMSINV(AleatProd!F695)*Painel!$E$19))</f>
        <v>977250.67602593964</v>
      </c>
      <c r="G696" s="15">
        <f>(F696*EXP(Painel!$E$12-(Painel!$E$19^2)/2+NORMSINV(AleatProd!G695)*Painel!$E$19))</f>
        <v>965303.83590867859</v>
      </c>
      <c r="H696" s="15">
        <f>(G696*EXP(Painel!$E$12-(Painel!$E$19^2)/2+NORMSINV(AleatProd!H695)*Painel!$E$19))</f>
        <v>975890.43088532262</v>
      </c>
      <c r="I696" s="15">
        <f>(H696*EXP(Painel!$E$12-(Painel!$E$19^2)/2+NORMSINV(AleatProd!I695)*Painel!$E$19))</f>
        <v>972519.63951075159</v>
      </c>
      <c r="J696" s="15">
        <f>(I696*EXP(Painel!$E$12-(Painel!$E$19^2)/2+NORMSINV(AleatProd!J695)*Painel!$E$19))</f>
        <v>977101.67660295859</v>
      </c>
      <c r="K696" s="15">
        <f>(J696*EXP(Painel!$E$12-(Painel!$E$19^2)/2+NORMSINV(AleatProd!K695)*Painel!$E$19))</f>
        <v>978736.03192877118</v>
      </c>
      <c r="L696" s="15">
        <f>(K696*EXP(Painel!$E$12-(Painel!$E$19^2)/2+NORMSINV(AleatProd!L695)*Painel!$E$19))</f>
        <v>964660.47353292361</v>
      </c>
      <c r="M696" s="15">
        <f>(L696*EXP(Painel!$E$12-(Painel!$E$19^2)/2+NORMSINV(AleatProd!M695)*Painel!$E$19))</f>
        <v>944821.4405995952</v>
      </c>
      <c r="N696" s="15">
        <f>(M696*EXP(Painel!$E$12-(Painel!$E$19^2)/2+NORMSINV(AleatProd!N695)*Painel!$E$19))</f>
        <v>949708.91431468748</v>
      </c>
      <c r="O696" s="15">
        <f>(N696*EXP(Painel!$E$12-(Painel!$E$19^2)/2+NORMSINV(AleatProd!O695)*Painel!$E$19))</f>
        <v>943647.63131736941</v>
      </c>
      <c r="P696" s="15">
        <f>(O696*EXP(Painel!$E$12-(Painel!$E$19^2)/2+NORMSINV(AleatProd!P695)*Painel!$E$19))</f>
        <v>937155.28394589573</v>
      </c>
      <c r="Q696" s="15">
        <f>(P696*EXP(Painel!$E$12-(Painel!$E$19^2)/2+NORMSINV(AleatProd!Q695)*Painel!$E$19))</f>
        <v>936156.26851899992</v>
      </c>
      <c r="R696" s="15">
        <f>(Q696*EXP(Painel!$E$12-(Painel!$E$19^2)/2+NORMSINV(AleatProd!R695)*Painel!$E$19))</f>
        <v>939917.09353008098</v>
      </c>
      <c r="S696" s="15">
        <f>(R696*EXP(Painel!$E$12-(Painel!$E$19^2)/2+NORMSINV(AleatProd!S695)*Painel!$E$19))</f>
        <v>950031.57191863004</v>
      </c>
      <c r="T696" s="15">
        <f>(S696*EXP(Painel!$E$12-(Painel!$E$19^2)/2+NORMSINV(AleatProd!T695)*Painel!$E$19))</f>
        <v>947651.42871983349</v>
      </c>
      <c r="U696" s="15">
        <f>(T696*EXP(Painel!$E$12-(Painel!$E$19^2)/2+NORMSINV(AleatProd!U695)*Painel!$E$19))</f>
        <v>922353.72108621337</v>
      </c>
      <c r="V696" s="15">
        <f>(U696*EXP(Painel!$E$12-(Painel!$E$19^2)/2+NORMSINV(AleatProd!V695)*Painel!$E$19))</f>
        <v>925069.13822203968</v>
      </c>
    </row>
    <row r="697" spans="1:22" x14ac:dyDescent="0.25">
      <c r="A697">
        <v>694</v>
      </c>
      <c r="B697" s="2">
        <f>Painel!$B$6</f>
        <v>1000000</v>
      </c>
      <c r="C697" s="15">
        <f>(B697*EXP(Painel!$E$12-(Painel!$E$19^2)/2+NORMSINV(AleatProd!C696)*Painel!$E$19))</f>
        <v>996373.78586868511</v>
      </c>
      <c r="D697" s="15">
        <f>(C697*EXP(Painel!$E$12-(Painel!$E$19^2)/2+NORMSINV(AleatProd!D696)*Painel!$E$19))</f>
        <v>1001088.1662812266</v>
      </c>
      <c r="E697" s="15">
        <f>(D697*EXP(Painel!$E$12-(Painel!$E$19^2)/2+NORMSINV(AleatProd!E696)*Painel!$E$19))</f>
        <v>989628.51229701308</v>
      </c>
      <c r="F697" s="15">
        <f>(E697*EXP(Painel!$E$12-(Painel!$E$19^2)/2+NORMSINV(AleatProd!F696)*Painel!$E$19))</f>
        <v>988219.30879488203</v>
      </c>
      <c r="G697" s="15">
        <f>(F697*EXP(Painel!$E$12-(Painel!$E$19^2)/2+NORMSINV(AleatProd!G696)*Painel!$E$19))</f>
        <v>962478.54167891922</v>
      </c>
      <c r="H697" s="15">
        <f>(G697*EXP(Painel!$E$12-(Painel!$E$19^2)/2+NORMSINV(AleatProd!H696)*Painel!$E$19))</f>
        <v>972664.4380315498</v>
      </c>
      <c r="I697" s="15">
        <f>(H697*EXP(Painel!$E$12-(Painel!$E$19^2)/2+NORMSINV(AleatProd!I696)*Painel!$E$19))</f>
        <v>991721.2353484187</v>
      </c>
      <c r="J697" s="15">
        <f>(I697*EXP(Painel!$E$12-(Painel!$E$19^2)/2+NORMSINV(AleatProd!J696)*Painel!$E$19))</f>
        <v>986462.39847591438</v>
      </c>
      <c r="K697" s="15">
        <f>(J697*EXP(Painel!$E$12-(Painel!$E$19^2)/2+NORMSINV(AleatProd!K696)*Painel!$E$19))</f>
        <v>984010.60291941161</v>
      </c>
      <c r="L697" s="15">
        <f>(K697*EXP(Painel!$E$12-(Painel!$E$19^2)/2+NORMSINV(AleatProd!L696)*Painel!$E$19))</f>
        <v>984306.86430216662</v>
      </c>
      <c r="M697" s="15">
        <f>(L697*EXP(Painel!$E$12-(Painel!$E$19^2)/2+NORMSINV(AleatProd!M696)*Painel!$E$19))</f>
        <v>978191.78907693352</v>
      </c>
      <c r="N697" s="15">
        <f>(M697*EXP(Painel!$E$12-(Painel!$E$19^2)/2+NORMSINV(AleatProd!N696)*Painel!$E$19))</f>
        <v>984003.91768758942</v>
      </c>
      <c r="O697" s="15">
        <f>(N697*EXP(Painel!$E$12-(Painel!$E$19^2)/2+NORMSINV(AleatProd!O696)*Painel!$E$19))</f>
        <v>981905.01999007119</v>
      </c>
      <c r="P697" s="15">
        <f>(O697*EXP(Painel!$E$12-(Painel!$E$19^2)/2+NORMSINV(AleatProd!P696)*Painel!$E$19))</f>
        <v>989282.89739587274</v>
      </c>
      <c r="Q697" s="15">
        <f>(P697*EXP(Painel!$E$12-(Painel!$E$19^2)/2+NORMSINV(AleatProd!Q696)*Painel!$E$19))</f>
        <v>979211.20433292189</v>
      </c>
      <c r="R697" s="15">
        <f>(Q697*EXP(Painel!$E$12-(Painel!$E$19^2)/2+NORMSINV(AleatProd!R696)*Painel!$E$19))</f>
        <v>979657.60776284919</v>
      </c>
      <c r="S697" s="15">
        <f>(R697*EXP(Painel!$E$12-(Painel!$E$19^2)/2+NORMSINV(AleatProd!S696)*Painel!$E$19))</f>
        <v>988316.99303258804</v>
      </c>
      <c r="T697" s="15">
        <f>(S697*EXP(Painel!$E$12-(Painel!$E$19^2)/2+NORMSINV(AleatProd!T696)*Painel!$E$19))</f>
        <v>998707.1081564934</v>
      </c>
      <c r="U697" s="15">
        <f>(T697*EXP(Painel!$E$12-(Painel!$E$19^2)/2+NORMSINV(AleatProd!U696)*Painel!$E$19))</f>
        <v>987000.9708671571</v>
      </c>
      <c r="V697" s="15">
        <f>(U697*EXP(Painel!$E$12-(Painel!$E$19^2)/2+NORMSINV(AleatProd!V696)*Painel!$E$19))</f>
        <v>987503.8471568675</v>
      </c>
    </row>
    <row r="698" spans="1:22" x14ac:dyDescent="0.25">
      <c r="A698">
        <v>695</v>
      </c>
      <c r="B698" s="2">
        <f>Painel!$B$6</f>
        <v>1000000</v>
      </c>
      <c r="C698" s="15">
        <f>(B698*EXP(Painel!$E$12-(Painel!$E$19^2)/2+NORMSINV(AleatProd!C697)*Painel!$E$19))</f>
        <v>1000185.5941545499</v>
      </c>
      <c r="D698" s="15">
        <f>(C698*EXP(Painel!$E$12-(Painel!$E$19^2)/2+NORMSINV(AleatProd!D697)*Painel!$E$19))</f>
        <v>1012402.7309932368</v>
      </c>
      <c r="E698" s="15">
        <f>(D698*EXP(Painel!$E$12-(Painel!$E$19^2)/2+NORMSINV(AleatProd!E697)*Painel!$E$19))</f>
        <v>993533.09082220797</v>
      </c>
      <c r="F698" s="15">
        <f>(E698*EXP(Painel!$E$12-(Painel!$E$19^2)/2+NORMSINV(AleatProd!F697)*Painel!$E$19))</f>
        <v>985358.09825626388</v>
      </c>
      <c r="G698" s="15">
        <f>(F698*EXP(Painel!$E$12-(Painel!$E$19^2)/2+NORMSINV(AleatProd!G697)*Painel!$E$19))</f>
        <v>987202.13805723179</v>
      </c>
      <c r="H698" s="15">
        <f>(G698*EXP(Painel!$E$12-(Painel!$E$19^2)/2+NORMSINV(AleatProd!H697)*Painel!$E$19))</f>
        <v>996434.18249747716</v>
      </c>
      <c r="I698" s="15">
        <f>(H698*EXP(Painel!$E$12-(Painel!$E$19^2)/2+NORMSINV(AleatProd!I697)*Painel!$E$19))</f>
        <v>990092.25145475299</v>
      </c>
      <c r="J698" s="15">
        <f>(I698*EXP(Painel!$E$12-(Painel!$E$19^2)/2+NORMSINV(AleatProd!J697)*Painel!$E$19))</f>
        <v>990229.3991671768</v>
      </c>
      <c r="K698" s="15">
        <f>(J698*EXP(Painel!$E$12-(Painel!$E$19^2)/2+NORMSINV(AleatProd!K697)*Painel!$E$19))</f>
        <v>982934.25175685401</v>
      </c>
      <c r="L698" s="15">
        <f>(K698*EXP(Painel!$E$12-(Painel!$E$19^2)/2+NORMSINV(AleatProd!L697)*Painel!$E$19))</f>
        <v>982137.48286722938</v>
      </c>
      <c r="M698" s="15">
        <f>(L698*EXP(Painel!$E$12-(Painel!$E$19^2)/2+NORMSINV(AleatProd!M697)*Painel!$E$19))</f>
        <v>969350.66210835392</v>
      </c>
      <c r="N698" s="15">
        <f>(M698*EXP(Painel!$E$12-(Painel!$E$19^2)/2+NORMSINV(AleatProd!N697)*Painel!$E$19))</f>
        <v>977703.74039961991</v>
      </c>
      <c r="O698" s="15">
        <f>(N698*EXP(Painel!$E$12-(Painel!$E$19^2)/2+NORMSINV(AleatProd!O697)*Painel!$E$19))</f>
        <v>998547.02414982778</v>
      </c>
      <c r="P698" s="15">
        <f>(O698*EXP(Painel!$E$12-(Painel!$E$19^2)/2+NORMSINV(AleatProd!P697)*Painel!$E$19))</f>
        <v>994802.95812191803</v>
      </c>
      <c r="Q698" s="15">
        <f>(P698*EXP(Painel!$E$12-(Painel!$E$19^2)/2+NORMSINV(AleatProd!Q697)*Painel!$E$19))</f>
        <v>989560.39632067387</v>
      </c>
      <c r="R698" s="15">
        <f>(Q698*EXP(Painel!$E$12-(Painel!$E$19^2)/2+NORMSINV(AleatProd!R697)*Painel!$E$19))</f>
        <v>990709.0597521048</v>
      </c>
      <c r="S698" s="15">
        <f>(R698*EXP(Painel!$E$12-(Painel!$E$19^2)/2+NORMSINV(AleatProd!S697)*Painel!$E$19))</f>
        <v>981186.43561968999</v>
      </c>
      <c r="T698" s="15">
        <f>(S698*EXP(Painel!$E$12-(Painel!$E$19^2)/2+NORMSINV(AleatProd!T697)*Painel!$E$19))</f>
        <v>972905.29415141197</v>
      </c>
      <c r="U698" s="15">
        <f>(T698*EXP(Painel!$E$12-(Painel!$E$19^2)/2+NORMSINV(AleatProd!U697)*Painel!$E$19))</f>
        <v>969471.93159821944</v>
      </c>
      <c r="V698" s="15">
        <f>(U698*EXP(Painel!$E$12-(Painel!$E$19^2)/2+NORMSINV(AleatProd!V697)*Painel!$E$19))</f>
        <v>983226.02652756649</v>
      </c>
    </row>
    <row r="699" spans="1:22" x14ac:dyDescent="0.25">
      <c r="A699">
        <v>696</v>
      </c>
      <c r="B699" s="2">
        <f>Painel!$B$6</f>
        <v>1000000</v>
      </c>
      <c r="C699" s="15">
        <f>(B699*EXP(Painel!$E$12-(Painel!$E$19^2)/2+NORMSINV(AleatProd!C698)*Painel!$E$19))</f>
        <v>987931.0230933564</v>
      </c>
      <c r="D699" s="15">
        <f>(C699*EXP(Painel!$E$12-(Painel!$E$19^2)/2+NORMSINV(AleatProd!D698)*Painel!$E$19))</f>
        <v>985916.32347734692</v>
      </c>
      <c r="E699" s="15">
        <f>(D699*EXP(Painel!$E$12-(Painel!$E$19^2)/2+NORMSINV(AleatProd!E698)*Painel!$E$19))</f>
        <v>982953.16561044659</v>
      </c>
      <c r="F699" s="15">
        <f>(E699*EXP(Painel!$E$12-(Painel!$E$19^2)/2+NORMSINV(AleatProd!F698)*Painel!$E$19))</f>
        <v>981781.69300897745</v>
      </c>
      <c r="G699" s="15">
        <f>(F699*EXP(Painel!$E$12-(Painel!$E$19^2)/2+NORMSINV(AleatProd!G698)*Painel!$E$19))</f>
        <v>973639.04551398358</v>
      </c>
      <c r="H699" s="15">
        <f>(G699*EXP(Painel!$E$12-(Painel!$E$19^2)/2+NORMSINV(AleatProd!H698)*Painel!$E$19))</f>
        <v>995375.20019440551</v>
      </c>
      <c r="I699" s="15">
        <f>(H699*EXP(Painel!$E$12-(Painel!$E$19^2)/2+NORMSINV(AleatProd!I698)*Painel!$E$19))</f>
        <v>1016102.0109519714</v>
      </c>
      <c r="J699" s="15">
        <f>(I699*EXP(Painel!$E$12-(Painel!$E$19^2)/2+NORMSINV(AleatProd!J698)*Painel!$E$19))</f>
        <v>1024813.9232590282</v>
      </c>
      <c r="K699" s="15">
        <f>(J699*EXP(Painel!$E$12-(Painel!$E$19^2)/2+NORMSINV(AleatProd!K698)*Painel!$E$19))</f>
        <v>1044498.9856570335</v>
      </c>
      <c r="L699" s="15">
        <f>(K699*EXP(Painel!$E$12-(Painel!$E$19^2)/2+NORMSINV(AleatProd!L698)*Painel!$E$19))</f>
        <v>1049361.1799216601</v>
      </c>
      <c r="M699" s="15">
        <f>(L699*EXP(Painel!$E$12-(Painel!$E$19^2)/2+NORMSINV(AleatProd!M698)*Painel!$E$19))</f>
        <v>1052234.1358984478</v>
      </c>
      <c r="N699" s="15">
        <f>(M699*EXP(Painel!$E$12-(Painel!$E$19^2)/2+NORMSINV(AleatProd!N698)*Painel!$E$19))</f>
        <v>1047227.3036320574</v>
      </c>
      <c r="O699" s="15">
        <f>(N699*EXP(Painel!$E$12-(Painel!$E$19^2)/2+NORMSINV(AleatProd!O698)*Painel!$E$19))</f>
        <v>1040928.9526352596</v>
      </c>
      <c r="P699" s="15">
        <f>(O699*EXP(Painel!$E$12-(Painel!$E$19^2)/2+NORMSINV(AleatProd!P698)*Painel!$E$19))</f>
        <v>1038886.6886645213</v>
      </c>
      <c r="Q699" s="15">
        <f>(P699*EXP(Painel!$E$12-(Painel!$E$19^2)/2+NORMSINV(AleatProd!Q698)*Painel!$E$19))</f>
        <v>1041088.8449601852</v>
      </c>
      <c r="R699" s="15">
        <f>(Q699*EXP(Painel!$E$12-(Painel!$E$19^2)/2+NORMSINV(AleatProd!R698)*Painel!$E$19))</f>
        <v>1038374.5544295863</v>
      </c>
      <c r="S699" s="15">
        <f>(R699*EXP(Painel!$E$12-(Painel!$E$19^2)/2+NORMSINV(AleatProd!S698)*Painel!$E$19))</f>
        <v>1040333.5450006052</v>
      </c>
      <c r="T699" s="15">
        <f>(S699*EXP(Painel!$E$12-(Painel!$E$19^2)/2+NORMSINV(AleatProd!T698)*Painel!$E$19))</f>
        <v>1039393.016346538</v>
      </c>
      <c r="U699" s="15">
        <f>(T699*EXP(Painel!$E$12-(Painel!$E$19^2)/2+NORMSINV(AleatProd!U698)*Painel!$E$19))</f>
        <v>1052125.9585131111</v>
      </c>
      <c r="V699" s="15">
        <f>(U699*EXP(Painel!$E$12-(Painel!$E$19^2)/2+NORMSINV(AleatProd!V698)*Painel!$E$19))</f>
        <v>1058209.2383517635</v>
      </c>
    </row>
    <row r="700" spans="1:22" x14ac:dyDescent="0.25">
      <c r="A700">
        <v>697</v>
      </c>
      <c r="B700" s="2">
        <f>Painel!$B$6</f>
        <v>1000000</v>
      </c>
      <c r="C700" s="15">
        <f>(B700*EXP(Painel!$E$12-(Painel!$E$19^2)/2+NORMSINV(AleatProd!C699)*Painel!$E$19))</f>
        <v>997018.57477914507</v>
      </c>
      <c r="D700" s="15">
        <f>(C700*EXP(Painel!$E$12-(Painel!$E$19^2)/2+NORMSINV(AleatProd!D699)*Painel!$E$19))</f>
        <v>990525.74464348366</v>
      </c>
      <c r="E700" s="15">
        <f>(D700*EXP(Painel!$E$12-(Painel!$E$19^2)/2+NORMSINV(AleatProd!E699)*Painel!$E$19))</f>
        <v>1008065.7934360766</v>
      </c>
      <c r="F700" s="15">
        <f>(E700*EXP(Painel!$E$12-(Painel!$E$19^2)/2+NORMSINV(AleatProd!F699)*Painel!$E$19))</f>
        <v>1009491.1639763896</v>
      </c>
      <c r="G700" s="15">
        <f>(F700*EXP(Painel!$E$12-(Painel!$E$19^2)/2+NORMSINV(AleatProd!G699)*Painel!$E$19))</f>
        <v>1001241.9308902004</v>
      </c>
      <c r="H700" s="15">
        <f>(G700*EXP(Painel!$E$12-(Painel!$E$19^2)/2+NORMSINV(AleatProd!H699)*Painel!$E$19))</f>
        <v>1007338.0892248946</v>
      </c>
      <c r="I700" s="15">
        <f>(H700*EXP(Painel!$E$12-(Painel!$E$19^2)/2+NORMSINV(AleatProd!I699)*Painel!$E$19))</f>
        <v>1027601.6854298058</v>
      </c>
      <c r="J700" s="15">
        <f>(I700*EXP(Painel!$E$12-(Painel!$E$19^2)/2+NORMSINV(AleatProd!J699)*Painel!$E$19))</f>
        <v>1025568.0319523402</v>
      </c>
      <c r="K700" s="15">
        <f>(J700*EXP(Painel!$E$12-(Painel!$E$19^2)/2+NORMSINV(AleatProd!K699)*Painel!$E$19))</f>
        <v>1018694.6305741684</v>
      </c>
      <c r="L700" s="15">
        <f>(K700*EXP(Painel!$E$12-(Painel!$E$19^2)/2+NORMSINV(AleatProd!L699)*Painel!$E$19))</f>
        <v>1001012.6340904895</v>
      </c>
      <c r="M700" s="15">
        <f>(L700*EXP(Painel!$E$12-(Painel!$E$19^2)/2+NORMSINV(AleatProd!M699)*Painel!$E$19))</f>
        <v>1006536.2141042891</v>
      </c>
      <c r="N700" s="15">
        <f>(M700*EXP(Painel!$E$12-(Painel!$E$19^2)/2+NORMSINV(AleatProd!N699)*Painel!$E$19))</f>
        <v>999277.0049442373</v>
      </c>
      <c r="O700" s="15">
        <f>(N700*EXP(Painel!$E$12-(Painel!$E$19^2)/2+NORMSINV(AleatProd!O699)*Painel!$E$19))</f>
        <v>993724.92073862371</v>
      </c>
      <c r="P700" s="15">
        <f>(O700*EXP(Painel!$E$12-(Painel!$E$19^2)/2+NORMSINV(AleatProd!P699)*Painel!$E$19))</f>
        <v>988486.98214450071</v>
      </c>
      <c r="Q700" s="15">
        <f>(P700*EXP(Painel!$E$12-(Painel!$E$19^2)/2+NORMSINV(AleatProd!Q699)*Painel!$E$19))</f>
        <v>1009506.1343993263</v>
      </c>
      <c r="R700" s="15">
        <f>(Q700*EXP(Painel!$E$12-(Painel!$E$19^2)/2+NORMSINV(AleatProd!R699)*Painel!$E$19))</f>
        <v>1010678.0727913461</v>
      </c>
      <c r="S700" s="15">
        <f>(R700*EXP(Painel!$E$12-(Painel!$E$19^2)/2+NORMSINV(AleatProd!S699)*Painel!$E$19))</f>
        <v>1019069.4741561477</v>
      </c>
      <c r="T700" s="15">
        <f>(S700*EXP(Painel!$E$12-(Painel!$E$19^2)/2+NORMSINV(AleatProd!T699)*Painel!$E$19))</f>
        <v>1040782.8850010555</v>
      </c>
      <c r="U700" s="15">
        <f>(T700*EXP(Painel!$E$12-(Painel!$E$19^2)/2+NORMSINV(AleatProd!U699)*Painel!$E$19))</f>
        <v>1035259.4907901331</v>
      </c>
      <c r="V700" s="15">
        <f>(U700*EXP(Painel!$E$12-(Painel!$E$19^2)/2+NORMSINV(AleatProd!V699)*Painel!$E$19))</f>
        <v>1046049.3125467167</v>
      </c>
    </row>
    <row r="701" spans="1:22" x14ac:dyDescent="0.25">
      <c r="A701">
        <v>698</v>
      </c>
      <c r="B701" s="2">
        <f>Painel!$B$6</f>
        <v>1000000</v>
      </c>
      <c r="C701" s="15">
        <f>(B701*EXP(Painel!$E$12-(Painel!$E$19^2)/2+NORMSINV(AleatProd!C700)*Painel!$E$19))</f>
        <v>1015043.1736003263</v>
      </c>
      <c r="D701" s="15">
        <f>(C701*EXP(Painel!$E$12-(Painel!$E$19^2)/2+NORMSINV(AleatProd!D700)*Painel!$E$19))</f>
        <v>1041965.8181665798</v>
      </c>
      <c r="E701" s="15">
        <f>(D701*EXP(Painel!$E$12-(Painel!$E$19^2)/2+NORMSINV(AleatProd!E700)*Painel!$E$19))</f>
        <v>1058254.9049230882</v>
      </c>
      <c r="F701" s="15">
        <f>(E701*EXP(Painel!$E$12-(Painel!$E$19^2)/2+NORMSINV(AleatProd!F700)*Painel!$E$19))</f>
        <v>1052704.539471654</v>
      </c>
      <c r="G701" s="15">
        <f>(F701*EXP(Painel!$E$12-(Painel!$E$19^2)/2+NORMSINV(AleatProd!G700)*Painel!$E$19))</f>
        <v>1052373.7679030979</v>
      </c>
      <c r="H701" s="15">
        <f>(G701*EXP(Painel!$E$12-(Painel!$E$19^2)/2+NORMSINV(AleatProd!H700)*Painel!$E$19))</f>
        <v>1047746.4008552755</v>
      </c>
      <c r="I701" s="15">
        <f>(H701*EXP(Painel!$E$12-(Painel!$E$19^2)/2+NORMSINV(AleatProd!I700)*Painel!$E$19))</f>
        <v>1055867.6361852931</v>
      </c>
      <c r="J701" s="15">
        <f>(I701*EXP(Painel!$E$12-(Painel!$E$19^2)/2+NORMSINV(AleatProd!J700)*Painel!$E$19))</f>
        <v>1051038.9522773433</v>
      </c>
      <c r="K701" s="15">
        <f>(J701*EXP(Painel!$E$12-(Painel!$E$19^2)/2+NORMSINV(AleatProd!K700)*Painel!$E$19))</f>
        <v>1057402.1220308482</v>
      </c>
      <c r="L701" s="15">
        <f>(K701*EXP(Painel!$E$12-(Painel!$E$19^2)/2+NORMSINV(AleatProd!L700)*Painel!$E$19))</f>
        <v>1057382.7947108948</v>
      </c>
      <c r="M701" s="15">
        <f>(L701*EXP(Painel!$E$12-(Painel!$E$19^2)/2+NORMSINV(AleatProd!M700)*Painel!$E$19))</f>
        <v>1055574.9496082664</v>
      </c>
      <c r="N701" s="15">
        <f>(M701*EXP(Painel!$E$12-(Painel!$E$19^2)/2+NORMSINV(AleatProd!N700)*Painel!$E$19))</f>
        <v>1051130.12014319</v>
      </c>
      <c r="O701" s="15">
        <f>(N701*EXP(Painel!$E$12-(Painel!$E$19^2)/2+NORMSINV(AleatProd!O700)*Painel!$E$19))</f>
        <v>1050586.4797476139</v>
      </c>
      <c r="P701" s="15">
        <f>(O701*EXP(Painel!$E$12-(Painel!$E$19^2)/2+NORMSINV(AleatProd!P700)*Painel!$E$19))</f>
        <v>1058954.4358900245</v>
      </c>
      <c r="Q701" s="15">
        <f>(P701*EXP(Painel!$E$12-(Painel!$E$19^2)/2+NORMSINV(AleatProd!Q700)*Painel!$E$19))</f>
        <v>1058040.9913752424</v>
      </c>
      <c r="R701" s="15">
        <f>(Q701*EXP(Painel!$E$12-(Painel!$E$19^2)/2+NORMSINV(AleatProd!R700)*Painel!$E$19))</f>
        <v>1072706.4048902076</v>
      </c>
      <c r="S701" s="15">
        <f>(R701*EXP(Painel!$E$12-(Painel!$E$19^2)/2+NORMSINV(AleatProd!S700)*Painel!$E$19))</f>
        <v>1080111.3418356485</v>
      </c>
      <c r="T701" s="15">
        <f>(S701*EXP(Painel!$E$12-(Painel!$E$19^2)/2+NORMSINV(AleatProd!T700)*Painel!$E$19))</f>
        <v>1083991.204342501</v>
      </c>
      <c r="U701" s="15">
        <f>(T701*EXP(Painel!$E$12-(Painel!$E$19^2)/2+NORMSINV(AleatProd!U700)*Painel!$E$19))</f>
        <v>1085642.0705111059</v>
      </c>
      <c r="V701" s="15">
        <f>(U701*EXP(Painel!$E$12-(Painel!$E$19^2)/2+NORMSINV(AleatProd!V700)*Painel!$E$19))</f>
        <v>1072206.9209169438</v>
      </c>
    </row>
    <row r="702" spans="1:22" x14ac:dyDescent="0.25">
      <c r="A702">
        <v>699</v>
      </c>
      <c r="B702" s="2">
        <f>Painel!$B$6</f>
        <v>1000000</v>
      </c>
      <c r="C702" s="15">
        <f>(B702*EXP(Painel!$E$12-(Painel!$E$19^2)/2+NORMSINV(AleatProd!C701)*Painel!$E$19))</f>
        <v>1010220.4539435813</v>
      </c>
      <c r="D702" s="15">
        <f>(C702*EXP(Painel!$E$12-(Painel!$E$19^2)/2+NORMSINV(AleatProd!D701)*Painel!$E$19))</f>
        <v>1020172.3678392253</v>
      </c>
      <c r="E702" s="15">
        <f>(D702*EXP(Painel!$E$12-(Painel!$E$19^2)/2+NORMSINV(AleatProd!E701)*Painel!$E$19))</f>
        <v>1021126.4001288451</v>
      </c>
      <c r="F702" s="15">
        <f>(E702*EXP(Painel!$E$12-(Painel!$E$19^2)/2+NORMSINV(AleatProd!F701)*Painel!$E$19))</f>
        <v>1027884.2737269348</v>
      </c>
      <c r="G702" s="15">
        <f>(F702*EXP(Painel!$E$12-(Painel!$E$19^2)/2+NORMSINV(AleatProd!G701)*Painel!$E$19))</f>
        <v>1034784.0170953601</v>
      </c>
      <c r="H702" s="15">
        <f>(G702*EXP(Painel!$E$12-(Painel!$E$19^2)/2+NORMSINV(AleatProd!H701)*Painel!$E$19))</f>
        <v>1040019.8558613341</v>
      </c>
      <c r="I702" s="15">
        <f>(H702*EXP(Painel!$E$12-(Painel!$E$19^2)/2+NORMSINV(AleatProd!I701)*Painel!$E$19))</f>
        <v>1034263.9726715807</v>
      </c>
      <c r="J702" s="15">
        <f>(I702*EXP(Painel!$E$12-(Painel!$E$19^2)/2+NORMSINV(AleatProd!J701)*Painel!$E$19))</f>
        <v>1039936.2667022325</v>
      </c>
      <c r="K702" s="15">
        <f>(J702*EXP(Painel!$E$12-(Painel!$E$19^2)/2+NORMSINV(AleatProd!K701)*Painel!$E$19))</f>
        <v>1034627.842361781</v>
      </c>
      <c r="L702" s="15">
        <f>(K702*EXP(Painel!$E$12-(Painel!$E$19^2)/2+NORMSINV(AleatProd!L701)*Painel!$E$19))</f>
        <v>1037342.5844591457</v>
      </c>
      <c r="M702" s="15">
        <f>(L702*EXP(Painel!$E$12-(Painel!$E$19^2)/2+NORMSINV(AleatProd!M701)*Painel!$E$19))</f>
        <v>1041552.8024467439</v>
      </c>
      <c r="N702" s="15">
        <f>(M702*EXP(Painel!$E$12-(Painel!$E$19^2)/2+NORMSINV(AleatProd!N701)*Painel!$E$19))</f>
        <v>1048077.6412503828</v>
      </c>
      <c r="O702" s="15">
        <f>(N702*EXP(Painel!$E$12-(Painel!$E$19^2)/2+NORMSINV(AleatProd!O701)*Painel!$E$19))</f>
        <v>1045220.4901043244</v>
      </c>
      <c r="P702" s="15">
        <f>(O702*EXP(Painel!$E$12-(Painel!$E$19^2)/2+NORMSINV(AleatProd!P701)*Painel!$E$19))</f>
        <v>1052469.8086435169</v>
      </c>
      <c r="Q702" s="15">
        <f>(P702*EXP(Painel!$E$12-(Painel!$E$19^2)/2+NORMSINV(AleatProd!Q701)*Painel!$E$19))</f>
        <v>1056275.6999031743</v>
      </c>
      <c r="R702" s="15">
        <f>(Q702*EXP(Painel!$E$12-(Painel!$E$19^2)/2+NORMSINV(AleatProd!R701)*Painel!$E$19))</f>
        <v>1037803.0574331018</v>
      </c>
      <c r="S702" s="15">
        <f>(R702*EXP(Painel!$E$12-(Painel!$E$19^2)/2+NORMSINV(AleatProd!S701)*Painel!$E$19))</f>
        <v>1052188.8974720752</v>
      </c>
      <c r="T702" s="15">
        <f>(S702*EXP(Painel!$E$12-(Painel!$E$19^2)/2+NORMSINV(AleatProd!T701)*Painel!$E$19))</f>
        <v>1054407.9514434305</v>
      </c>
      <c r="U702" s="15">
        <f>(T702*EXP(Painel!$E$12-(Painel!$E$19^2)/2+NORMSINV(AleatProd!U701)*Painel!$E$19))</f>
        <v>1065578.9145981628</v>
      </c>
      <c r="V702" s="15">
        <f>(U702*EXP(Painel!$E$12-(Painel!$E$19^2)/2+NORMSINV(AleatProd!V701)*Painel!$E$19))</f>
        <v>1073474.359826341</v>
      </c>
    </row>
    <row r="703" spans="1:22" x14ac:dyDescent="0.25">
      <c r="A703">
        <v>700</v>
      </c>
      <c r="B703" s="2">
        <f>Painel!$B$6</f>
        <v>1000000</v>
      </c>
      <c r="C703" s="15">
        <f>(B703*EXP(Painel!$E$12-(Painel!$E$19^2)/2+NORMSINV(AleatProd!C702)*Painel!$E$19))</f>
        <v>998254.65847658657</v>
      </c>
      <c r="D703" s="15">
        <f>(C703*EXP(Painel!$E$12-(Painel!$E$19^2)/2+NORMSINV(AleatProd!D702)*Painel!$E$19))</f>
        <v>1005507.6568671486</v>
      </c>
      <c r="E703" s="15">
        <f>(D703*EXP(Painel!$E$12-(Painel!$E$19^2)/2+NORMSINV(AleatProd!E702)*Painel!$E$19))</f>
        <v>1003131.1468941985</v>
      </c>
      <c r="F703" s="15">
        <f>(E703*EXP(Painel!$E$12-(Painel!$E$19^2)/2+NORMSINV(AleatProd!F702)*Painel!$E$19))</f>
        <v>995163.71453495743</v>
      </c>
      <c r="G703" s="15">
        <f>(F703*EXP(Painel!$E$12-(Painel!$E$19^2)/2+NORMSINV(AleatProd!G702)*Painel!$E$19))</f>
        <v>990849.5334433997</v>
      </c>
      <c r="H703" s="15">
        <f>(G703*EXP(Painel!$E$12-(Painel!$E$19^2)/2+NORMSINV(AleatProd!H702)*Painel!$E$19))</f>
        <v>1002999.46456399</v>
      </c>
      <c r="I703" s="15">
        <f>(H703*EXP(Painel!$E$12-(Painel!$E$19^2)/2+NORMSINV(AleatProd!I702)*Painel!$E$19))</f>
        <v>997221.20925842389</v>
      </c>
      <c r="J703" s="15">
        <f>(I703*EXP(Painel!$E$12-(Painel!$E$19^2)/2+NORMSINV(AleatProd!J702)*Painel!$E$19))</f>
        <v>1006466.2009090548</v>
      </c>
      <c r="K703" s="15">
        <f>(J703*EXP(Painel!$E$12-(Painel!$E$19^2)/2+NORMSINV(AleatProd!K702)*Painel!$E$19))</f>
        <v>998443.82158547302</v>
      </c>
      <c r="L703" s="15">
        <f>(K703*EXP(Painel!$E$12-(Painel!$E$19^2)/2+NORMSINV(AleatProd!L702)*Painel!$E$19))</f>
        <v>1000687.5803029537</v>
      </c>
      <c r="M703" s="15">
        <f>(L703*EXP(Painel!$E$12-(Painel!$E$19^2)/2+NORMSINV(AleatProd!M702)*Painel!$E$19))</f>
        <v>1009679.0073034281</v>
      </c>
      <c r="N703" s="15">
        <f>(M703*EXP(Painel!$E$12-(Painel!$E$19^2)/2+NORMSINV(AleatProd!N702)*Painel!$E$19))</f>
        <v>1012375.7823061391</v>
      </c>
      <c r="O703" s="15">
        <f>(N703*EXP(Painel!$E$12-(Painel!$E$19^2)/2+NORMSINV(AleatProd!O702)*Painel!$E$19))</f>
        <v>1003188.4882087178</v>
      </c>
      <c r="P703" s="15">
        <f>(O703*EXP(Painel!$E$12-(Painel!$E$19^2)/2+NORMSINV(AleatProd!P702)*Painel!$E$19))</f>
        <v>1000566.1461985519</v>
      </c>
      <c r="Q703" s="15">
        <f>(P703*EXP(Painel!$E$12-(Painel!$E$19^2)/2+NORMSINV(AleatProd!Q702)*Painel!$E$19))</f>
        <v>995431.69730015122</v>
      </c>
      <c r="R703" s="15">
        <f>(Q703*EXP(Painel!$E$12-(Painel!$E$19^2)/2+NORMSINV(AleatProd!R702)*Painel!$E$19))</f>
        <v>999904.66642207804</v>
      </c>
      <c r="S703" s="15">
        <f>(R703*EXP(Painel!$E$12-(Painel!$E$19^2)/2+NORMSINV(AleatProd!S702)*Painel!$E$19))</f>
        <v>1000315.010396596</v>
      </c>
      <c r="T703" s="15">
        <f>(S703*EXP(Painel!$E$12-(Painel!$E$19^2)/2+NORMSINV(AleatProd!T702)*Painel!$E$19))</f>
        <v>998196.92587423325</v>
      </c>
      <c r="U703" s="15">
        <f>(T703*EXP(Painel!$E$12-(Painel!$E$19^2)/2+NORMSINV(AleatProd!U702)*Painel!$E$19))</f>
        <v>993669.49672048504</v>
      </c>
      <c r="V703" s="15">
        <f>(U703*EXP(Painel!$E$12-(Painel!$E$19^2)/2+NORMSINV(AleatProd!V702)*Painel!$E$19))</f>
        <v>985391.21867593064</v>
      </c>
    </row>
    <row r="704" spans="1:22" x14ac:dyDescent="0.25">
      <c r="A704">
        <v>701</v>
      </c>
      <c r="B704" s="2">
        <f>Painel!$B$6</f>
        <v>1000000</v>
      </c>
      <c r="C704" s="15">
        <f>(B704*EXP(Painel!$E$12-(Painel!$E$19^2)/2+NORMSINV(AleatProd!C703)*Painel!$E$19))</f>
        <v>1007102.0372142614</v>
      </c>
      <c r="D704" s="15">
        <f>(C704*EXP(Painel!$E$12-(Painel!$E$19^2)/2+NORMSINV(AleatProd!D703)*Painel!$E$19))</f>
        <v>1022384.7853379943</v>
      </c>
      <c r="E704" s="15">
        <f>(D704*EXP(Painel!$E$12-(Painel!$E$19^2)/2+NORMSINV(AleatProd!E703)*Painel!$E$19))</f>
        <v>1033865.8016765917</v>
      </c>
      <c r="F704" s="15">
        <f>(E704*EXP(Painel!$E$12-(Painel!$E$19^2)/2+NORMSINV(AleatProd!F703)*Painel!$E$19))</f>
        <v>1048567.4035541753</v>
      </c>
      <c r="G704" s="15">
        <f>(F704*EXP(Painel!$E$12-(Painel!$E$19^2)/2+NORMSINV(AleatProd!G703)*Painel!$E$19))</f>
        <v>1052923.2036872318</v>
      </c>
      <c r="H704" s="15">
        <f>(G704*EXP(Painel!$E$12-(Painel!$E$19^2)/2+NORMSINV(AleatProd!H703)*Painel!$E$19))</f>
        <v>1057235.2983390107</v>
      </c>
      <c r="I704" s="15">
        <f>(H704*EXP(Painel!$E$12-(Painel!$E$19^2)/2+NORMSINV(AleatProd!I703)*Painel!$E$19))</f>
        <v>1050210.1083131919</v>
      </c>
      <c r="J704" s="15">
        <f>(I704*EXP(Painel!$E$12-(Painel!$E$19^2)/2+NORMSINV(AleatProd!J703)*Painel!$E$19))</f>
        <v>1062532.4155287149</v>
      </c>
      <c r="K704" s="15">
        <f>(J704*EXP(Painel!$E$12-(Painel!$E$19^2)/2+NORMSINV(AleatProd!K703)*Painel!$E$19))</f>
        <v>1050234.0741955512</v>
      </c>
      <c r="L704" s="15">
        <f>(K704*EXP(Painel!$E$12-(Painel!$E$19^2)/2+NORMSINV(AleatProd!L703)*Painel!$E$19))</f>
        <v>1049540.2393268128</v>
      </c>
      <c r="M704" s="15">
        <f>(L704*EXP(Painel!$E$12-(Painel!$E$19^2)/2+NORMSINV(AleatProd!M703)*Painel!$E$19))</f>
        <v>1055051.1823688392</v>
      </c>
      <c r="N704" s="15">
        <f>(M704*EXP(Painel!$E$12-(Painel!$E$19^2)/2+NORMSINV(AleatProd!N703)*Painel!$E$19))</f>
        <v>1060216.3142446901</v>
      </c>
      <c r="O704" s="15">
        <f>(N704*EXP(Painel!$E$12-(Painel!$E$19^2)/2+NORMSINV(AleatProd!O703)*Painel!$E$19))</f>
        <v>1058408.5527349445</v>
      </c>
      <c r="P704" s="15">
        <f>(O704*EXP(Painel!$E$12-(Painel!$E$19^2)/2+NORMSINV(AleatProd!P703)*Painel!$E$19))</f>
        <v>1061262.8197643182</v>
      </c>
      <c r="Q704" s="15">
        <f>(P704*EXP(Painel!$E$12-(Painel!$E$19^2)/2+NORMSINV(AleatProd!Q703)*Painel!$E$19))</f>
        <v>1040505.61355527</v>
      </c>
      <c r="R704" s="15">
        <f>(Q704*EXP(Painel!$E$12-(Painel!$E$19^2)/2+NORMSINV(AleatProd!R703)*Painel!$E$19))</f>
        <v>1050851.8969760886</v>
      </c>
      <c r="S704" s="15">
        <f>(R704*EXP(Painel!$E$12-(Painel!$E$19^2)/2+NORMSINV(AleatProd!S703)*Painel!$E$19))</f>
        <v>1049549.1984141592</v>
      </c>
      <c r="T704" s="15">
        <f>(S704*EXP(Painel!$E$12-(Painel!$E$19^2)/2+NORMSINV(AleatProd!T703)*Painel!$E$19))</f>
        <v>1040165.7879874343</v>
      </c>
      <c r="U704" s="15">
        <f>(T704*EXP(Painel!$E$12-(Painel!$E$19^2)/2+NORMSINV(AleatProd!U703)*Painel!$E$19))</f>
        <v>1031491.75824893</v>
      </c>
      <c r="V704" s="15">
        <f>(U704*EXP(Painel!$E$12-(Painel!$E$19^2)/2+NORMSINV(AleatProd!V703)*Painel!$E$19))</f>
        <v>1022269.2479741753</v>
      </c>
    </row>
    <row r="705" spans="1:22" x14ac:dyDescent="0.25">
      <c r="A705">
        <v>702</v>
      </c>
      <c r="B705" s="2">
        <f>Painel!$B$6</f>
        <v>1000000</v>
      </c>
      <c r="C705" s="15">
        <f>(B705*EXP(Painel!$E$12-(Painel!$E$19^2)/2+NORMSINV(AleatProd!C704)*Painel!$E$19))</f>
        <v>1015385.9027480079</v>
      </c>
      <c r="D705" s="15">
        <f>(C705*EXP(Painel!$E$12-(Painel!$E$19^2)/2+NORMSINV(AleatProd!D704)*Painel!$E$19))</f>
        <v>1016476.5955277068</v>
      </c>
      <c r="E705" s="15">
        <f>(D705*EXP(Painel!$E$12-(Painel!$E$19^2)/2+NORMSINV(AleatProd!E704)*Painel!$E$19))</f>
        <v>1017497.4632209835</v>
      </c>
      <c r="F705" s="15">
        <f>(E705*EXP(Painel!$E$12-(Painel!$E$19^2)/2+NORMSINV(AleatProd!F704)*Painel!$E$19))</f>
        <v>1019525.4124202234</v>
      </c>
      <c r="G705" s="15">
        <f>(F705*EXP(Painel!$E$12-(Painel!$E$19^2)/2+NORMSINV(AleatProd!G704)*Painel!$E$19))</f>
        <v>1023353.6182003035</v>
      </c>
      <c r="H705" s="15">
        <f>(G705*EXP(Painel!$E$12-(Painel!$E$19^2)/2+NORMSINV(AleatProd!H704)*Painel!$E$19))</f>
        <v>1018971.8528781625</v>
      </c>
      <c r="I705" s="15">
        <f>(H705*EXP(Painel!$E$12-(Painel!$E$19^2)/2+NORMSINV(AleatProd!I704)*Painel!$E$19))</f>
        <v>1023282.3947784735</v>
      </c>
      <c r="J705" s="15">
        <f>(I705*EXP(Painel!$E$12-(Painel!$E$19^2)/2+NORMSINV(AleatProd!J704)*Painel!$E$19))</f>
        <v>1020405.3506870258</v>
      </c>
      <c r="K705" s="15">
        <f>(J705*EXP(Painel!$E$12-(Painel!$E$19^2)/2+NORMSINV(AleatProd!K704)*Painel!$E$19))</f>
        <v>1023169.0125146318</v>
      </c>
      <c r="L705" s="15">
        <f>(K705*EXP(Painel!$E$12-(Painel!$E$19^2)/2+NORMSINV(AleatProd!L704)*Painel!$E$19))</f>
        <v>1019389.6141967636</v>
      </c>
      <c r="M705" s="15">
        <f>(L705*EXP(Painel!$E$12-(Painel!$E$19^2)/2+NORMSINV(AleatProd!M704)*Painel!$E$19))</f>
        <v>1015336.3641422498</v>
      </c>
      <c r="N705" s="15">
        <f>(M705*EXP(Painel!$E$12-(Painel!$E$19^2)/2+NORMSINV(AleatProd!N704)*Painel!$E$19))</f>
        <v>1031217.0139052407</v>
      </c>
      <c r="O705" s="15">
        <f>(N705*EXP(Painel!$E$12-(Painel!$E$19^2)/2+NORMSINV(AleatProd!O704)*Painel!$E$19))</f>
        <v>1038329.3324898386</v>
      </c>
      <c r="P705" s="15">
        <f>(O705*EXP(Painel!$E$12-(Painel!$E$19^2)/2+NORMSINV(AleatProd!P704)*Painel!$E$19))</f>
        <v>1060603.5788454353</v>
      </c>
      <c r="Q705" s="15">
        <f>(P705*EXP(Painel!$E$12-(Painel!$E$19^2)/2+NORMSINV(AleatProd!Q704)*Painel!$E$19))</f>
        <v>1064157.8555237425</v>
      </c>
      <c r="R705" s="15">
        <f>(Q705*EXP(Painel!$E$12-(Painel!$E$19^2)/2+NORMSINV(AleatProd!R704)*Painel!$E$19))</f>
        <v>1062633.9445144485</v>
      </c>
      <c r="S705" s="15">
        <f>(R705*EXP(Painel!$E$12-(Painel!$E$19^2)/2+NORMSINV(AleatProd!S704)*Painel!$E$19))</f>
        <v>1063695.5826346534</v>
      </c>
      <c r="T705" s="15">
        <f>(S705*EXP(Painel!$E$12-(Painel!$E$19^2)/2+NORMSINV(AleatProd!T704)*Painel!$E$19))</f>
        <v>1064535.9812452206</v>
      </c>
      <c r="U705" s="15">
        <f>(T705*EXP(Painel!$E$12-(Painel!$E$19^2)/2+NORMSINV(AleatProd!U704)*Painel!$E$19))</f>
        <v>1055255.9218947636</v>
      </c>
      <c r="V705" s="15">
        <f>(U705*EXP(Painel!$E$12-(Painel!$E$19^2)/2+NORMSINV(AleatProd!V704)*Painel!$E$19))</f>
        <v>1043973.9219454704</v>
      </c>
    </row>
    <row r="706" spans="1:22" x14ac:dyDescent="0.25">
      <c r="A706">
        <v>703</v>
      </c>
      <c r="B706" s="2">
        <f>Painel!$B$6</f>
        <v>1000000</v>
      </c>
      <c r="C706" s="15">
        <f>(B706*EXP(Painel!$E$12-(Painel!$E$19^2)/2+NORMSINV(AleatProd!C705)*Painel!$E$19))</f>
        <v>1001991.3168748406</v>
      </c>
      <c r="D706" s="15">
        <f>(C706*EXP(Painel!$E$12-(Painel!$E$19^2)/2+NORMSINV(AleatProd!D705)*Painel!$E$19))</f>
        <v>1004568.5408972488</v>
      </c>
      <c r="E706" s="15">
        <f>(D706*EXP(Painel!$E$12-(Painel!$E$19^2)/2+NORMSINV(AleatProd!E705)*Painel!$E$19))</f>
        <v>1008786.7429625688</v>
      </c>
      <c r="F706" s="15">
        <f>(E706*EXP(Painel!$E$12-(Painel!$E$19^2)/2+NORMSINV(AleatProd!F705)*Painel!$E$19))</f>
        <v>1008969.5196747725</v>
      </c>
      <c r="G706" s="15">
        <f>(F706*EXP(Painel!$E$12-(Painel!$E$19^2)/2+NORMSINV(AleatProd!G705)*Painel!$E$19))</f>
        <v>1019928.6372945372</v>
      </c>
      <c r="H706" s="15">
        <f>(G706*EXP(Painel!$E$12-(Painel!$E$19^2)/2+NORMSINV(AleatProd!H705)*Painel!$E$19))</f>
        <v>1016639.4671259403</v>
      </c>
      <c r="I706" s="15">
        <f>(H706*EXP(Painel!$E$12-(Painel!$E$19^2)/2+NORMSINV(AleatProd!I705)*Painel!$E$19))</f>
        <v>1015972.0841617042</v>
      </c>
      <c r="J706" s="15">
        <f>(I706*EXP(Painel!$E$12-(Painel!$E$19^2)/2+NORMSINV(AleatProd!J705)*Painel!$E$19))</f>
        <v>1019311.4451235774</v>
      </c>
      <c r="K706" s="15">
        <f>(J706*EXP(Painel!$E$12-(Painel!$E$19^2)/2+NORMSINV(AleatProd!K705)*Painel!$E$19))</f>
        <v>1017544.5456915181</v>
      </c>
      <c r="L706" s="15">
        <f>(K706*EXP(Painel!$E$12-(Painel!$E$19^2)/2+NORMSINV(AleatProd!L705)*Painel!$E$19))</f>
        <v>1024808.2578229962</v>
      </c>
      <c r="M706" s="15">
        <f>(L706*EXP(Painel!$E$12-(Painel!$E$19^2)/2+NORMSINV(AleatProd!M705)*Painel!$E$19))</f>
        <v>1019809.9338308241</v>
      </c>
      <c r="N706" s="15">
        <f>(M706*EXP(Painel!$E$12-(Painel!$E$19^2)/2+NORMSINV(AleatProd!N705)*Painel!$E$19))</f>
        <v>1016285.3360508579</v>
      </c>
      <c r="O706" s="15">
        <f>(N706*EXP(Painel!$E$12-(Painel!$E$19^2)/2+NORMSINV(AleatProd!O705)*Painel!$E$19))</f>
        <v>1033473.3743134108</v>
      </c>
      <c r="P706" s="15">
        <f>(O706*EXP(Painel!$E$12-(Painel!$E$19^2)/2+NORMSINV(AleatProd!P705)*Painel!$E$19))</f>
        <v>1028919.5534693481</v>
      </c>
      <c r="Q706" s="15">
        <f>(P706*EXP(Painel!$E$12-(Painel!$E$19^2)/2+NORMSINV(AleatProd!Q705)*Painel!$E$19))</f>
        <v>1028521.0888247608</v>
      </c>
      <c r="R706" s="15">
        <f>(Q706*EXP(Painel!$E$12-(Painel!$E$19^2)/2+NORMSINV(AleatProd!R705)*Painel!$E$19))</f>
        <v>1008061.3809768306</v>
      </c>
      <c r="S706" s="15">
        <f>(R706*EXP(Painel!$E$12-(Painel!$E$19^2)/2+NORMSINV(AleatProd!S705)*Painel!$E$19))</f>
        <v>1016938.8802789705</v>
      </c>
      <c r="T706" s="15">
        <f>(S706*EXP(Painel!$E$12-(Painel!$E$19^2)/2+NORMSINV(AleatProd!T705)*Painel!$E$19))</f>
        <v>1008288.1335545533</v>
      </c>
      <c r="U706" s="15">
        <f>(T706*EXP(Painel!$E$12-(Painel!$E$19^2)/2+NORMSINV(AleatProd!U705)*Painel!$E$19))</f>
        <v>1020072.0470515494</v>
      </c>
      <c r="V706" s="15">
        <f>(U706*EXP(Painel!$E$12-(Painel!$E$19^2)/2+NORMSINV(AleatProd!V705)*Painel!$E$19))</f>
        <v>1009988.0469855698</v>
      </c>
    </row>
    <row r="707" spans="1:22" x14ac:dyDescent="0.25">
      <c r="A707">
        <v>704</v>
      </c>
      <c r="B707" s="2">
        <f>Painel!$B$6</f>
        <v>1000000</v>
      </c>
      <c r="C707" s="15">
        <f>(B707*EXP(Painel!$E$12-(Painel!$E$19^2)/2+NORMSINV(AleatProd!C706)*Painel!$E$19))</f>
        <v>1011307.095584562</v>
      </c>
      <c r="D707" s="15">
        <f>(C707*EXP(Painel!$E$12-(Painel!$E$19^2)/2+NORMSINV(AleatProd!D706)*Painel!$E$19))</f>
        <v>1020720.8016170984</v>
      </c>
      <c r="E707" s="15">
        <f>(D707*EXP(Painel!$E$12-(Painel!$E$19^2)/2+NORMSINV(AleatProd!E706)*Painel!$E$19))</f>
        <v>1027447.0313387846</v>
      </c>
      <c r="F707" s="15">
        <f>(E707*EXP(Painel!$E$12-(Painel!$E$19^2)/2+NORMSINV(AleatProd!F706)*Painel!$E$19))</f>
        <v>1044220.8800012773</v>
      </c>
      <c r="G707" s="15">
        <f>(F707*EXP(Painel!$E$12-(Painel!$E$19^2)/2+NORMSINV(AleatProd!G706)*Painel!$E$19))</f>
        <v>1041896.3213547592</v>
      </c>
      <c r="H707" s="15">
        <f>(G707*EXP(Painel!$E$12-(Painel!$E$19^2)/2+NORMSINV(AleatProd!H706)*Painel!$E$19))</f>
        <v>1025390.1457836821</v>
      </c>
      <c r="I707" s="15">
        <f>(H707*EXP(Painel!$E$12-(Painel!$E$19^2)/2+NORMSINV(AleatProd!I706)*Painel!$E$19))</f>
        <v>1019304.4938088966</v>
      </c>
      <c r="J707" s="15">
        <f>(I707*EXP(Painel!$E$12-(Painel!$E$19^2)/2+NORMSINV(AleatProd!J706)*Painel!$E$19))</f>
        <v>1026103.4042250379</v>
      </c>
      <c r="K707" s="15">
        <f>(J707*EXP(Painel!$E$12-(Painel!$E$19^2)/2+NORMSINV(AleatProd!K706)*Painel!$E$19))</f>
        <v>1035297.0161610418</v>
      </c>
      <c r="L707" s="15">
        <f>(K707*EXP(Painel!$E$12-(Painel!$E$19^2)/2+NORMSINV(AleatProd!L706)*Painel!$E$19))</f>
        <v>1031740.9466385457</v>
      </c>
      <c r="M707" s="15">
        <f>(L707*EXP(Painel!$E$12-(Painel!$E$19^2)/2+NORMSINV(AleatProd!M706)*Painel!$E$19))</f>
        <v>1032842.1207938688</v>
      </c>
      <c r="N707" s="15">
        <f>(M707*EXP(Painel!$E$12-(Painel!$E$19^2)/2+NORMSINV(AleatProd!N706)*Painel!$E$19))</f>
        <v>1038997.6508456449</v>
      </c>
      <c r="O707" s="15">
        <f>(N707*EXP(Painel!$E$12-(Painel!$E$19^2)/2+NORMSINV(AleatProd!O706)*Painel!$E$19))</f>
        <v>1049472.5672831992</v>
      </c>
      <c r="P707" s="15">
        <f>(O707*EXP(Painel!$E$12-(Painel!$E$19^2)/2+NORMSINV(AleatProd!P706)*Painel!$E$19))</f>
        <v>1054204.6086103073</v>
      </c>
      <c r="Q707" s="15">
        <f>(P707*EXP(Painel!$E$12-(Painel!$E$19^2)/2+NORMSINV(AleatProd!Q706)*Painel!$E$19))</f>
        <v>1060342.4138292924</v>
      </c>
      <c r="R707" s="15">
        <f>(Q707*EXP(Painel!$E$12-(Painel!$E$19^2)/2+NORMSINV(AleatProd!R706)*Painel!$E$19))</f>
        <v>1059442.2185281594</v>
      </c>
      <c r="S707" s="15">
        <f>(R707*EXP(Painel!$E$12-(Painel!$E$19^2)/2+NORMSINV(AleatProd!S706)*Painel!$E$19))</f>
        <v>1052376.0318714494</v>
      </c>
      <c r="T707" s="15">
        <f>(S707*EXP(Painel!$E$12-(Painel!$E$19^2)/2+NORMSINV(AleatProd!T706)*Painel!$E$19))</f>
        <v>1060929.1216509447</v>
      </c>
      <c r="U707" s="15">
        <f>(T707*EXP(Painel!$E$12-(Painel!$E$19^2)/2+NORMSINV(AleatProd!U706)*Painel!$E$19))</f>
        <v>1063428.3829666432</v>
      </c>
      <c r="V707" s="15">
        <f>(U707*EXP(Painel!$E$12-(Painel!$E$19^2)/2+NORMSINV(AleatProd!V706)*Painel!$E$19))</f>
        <v>1052696.4834177662</v>
      </c>
    </row>
    <row r="708" spans="1:22" x14ac:dyDescent="0.25">
      <c r="A708">
        <v>705</v>
      </c>
      <c r="B708" s="2">
        <f>Painel!$B$6</f>
        <v>1000000</v>
      </c>
      <c r="C708" s="15">
        <f>(B708*EXP(Painel!$E$12-(Painel!$E$19^2)/2+NORMSINV(AleatProd!C707)*Painel!$E$19))</f>
        <v>1008111.476293422</v>
      </c>
      <c r="D708" s="15">
        <f>(C708*EXP(Painel!$E$12-(Painel!$E$19^2)/2+NORMSINV(AleatProd!D707)*Painel!$E$19))</f>
        <v>1018928.1941702028</v>
      </c>
      <c r="E708" s="15">
        <f>(D708*EXP(Painel!$E$12-(Painel!$E$19^2)/2+NORMSINV(AleatProd!E707)*Painel!$E$19))</f>
        <v>1039702.9091484279</v>
      </c>
      <c r="F708" s="15">
        <f>(E708*EXP(Painel!$E$12-(Painel!$E$19^2)/2+NORMSINV(AleatProd!F707)*Painel!$E$19))</f>
        <v>1040472.5440454902</v>
      </c>
      <c r="G708" s="15">
        <f>(F708*EXP(Painel!$E$12-(Painel!$E$19^2)/2+NORMSINV(AleatProd!G707)*Painel!$E$19))</f>
        <v>1051041.3198209594</v>
      </c>
      <c r="H708" s="15">
        <f>(G708*EXP(Painel!$E$12-(Painel!$E$19^2)/2+NORMSINV(AleatProd!H707)*Painel!$E$19))</f>
        <v>1051268.5108184735</v>
      </c>
      <c r="I708" s="15">
        <f>(H708*EXP(Painel!$E$12-(Painel!$E$19^2)/2+NORMSINV(AleatProd!I707)*Painel!$E$19))</f>
        <v>1047255.1286438956</v>
      </c>
      <c r="J708" s="15">
        <f>(I708*EXP(Painel!$E$12-(Painel!$E$19^2)/2+NORMSINV(AleatProd!J707)*Painel!$E$19))</f>
        <v>1031203.6877359722</v>
      </c>
      <c r="K708" s="15">
        <f>(J708*EXP(Painel!$E$12-(Painel!$E$19^2)/2+NORMSINV(AleatProd!K707)*Painel!$E$19))</f>
        <v>1042550.6599980027</v>
      </c>
      <c r="L708" s="15">
        <f>(K708*EXP(Painel!$E$12-(Painel!$E$19^2)/2+NORMSINV(AleatProd!L707)*Painel!$E$19))</f>
        <v>1035720.7369786714</v>
      </c>
      <c r="M708" s="15">
        <f>(L708*EXP(Painel!$E$12-(Painel!$E$19^2)/2+NORMSINV(AleatProd!M707)*Painel!$E$19))</f>
        <v>1042347.782394733</v>
      </c>
      <c r="N708" s="15">
        <f>(M708*EXP(Painel!$E$12-(Painel!$E$19^2)/2+NORMSINV(AleatProd!N707)*Painel!$E$19))</f>
        <v>1040890.348310067</v>
      </c>
      <c r="O708" s="15">
        <f>(N708*EXP(Painel!$E$12-(Painel!$E$19^2)/2+NORMSINV(AleatProd!O707)*Painel!$E$19))</f>
        <v>1053452.5534047161</v>
      </c>
      <c r="P708" s="15">
        <f>(O708*EXP(Painel!$E$12-(Painel!$E$19^2)/2+NORMSINV(AleatProd!P707)*Painel!$E$19))</f>
        <v>1065975.6793304188</v>
      </c>
      <c r="Q708" s="15">
        <f>(P708*EXP(Painel!$E$12-(Painel!$E$19^2)/2+NORMSINV(AleatProd!Q707)*Painel!$E$19))</f>
        <v>1061403.9073791071</v>
      </c>
      <c r="R708" s="15">
        <f>(Q708*EXP(Painel!$E$12-(Painel!$E$19^2)/2+NORMSINV(AleatProd!R707)*Painel!$E$19))</f>
        <v>1070007.3130793057</v>
      </c>
      <c r="S708" s="15">
        <f>(R708*EXP(Painel!$E$12-(Painel!$E$19^2)/2+NORMSINV(AleatProd!S707)*Painel!$E$19))</f>
        <v>1092190.328064379</v>
      </c>
      <c r="T708" s="15">
        <f>(S708*EXP(Painel!$E$12-(Painel!$E$19^2)/2+NORMSINV(AleatProd!T707)*Painel!$E$19))</f>
        <v>1080533.6956743181</v>
      </c>
      <c r="U708" s="15">
        <f>(T708*EXP(Painel!$E$12-(Painel!$E$19^2)/2+NORMSINV(AleatProd!U707)*Painel!$E$19))</f>
        <v>1076886.0410671853</v>
      </c>
      <c r="V708" s="15">
        <f>(U708*EXP(Painel!$E$12-(Painel!$E$19^2)/2+NORMSINV(AleatProd!V707)*Painel!$E$19))</f>
        <v>1087232.854600508</v>
      </c>
    </row>
    <row r="709" spans="1:22" x14ac:dyDescent="0.25">
      <c r="A709">
        <v>706</v>
      </c>
      <c r="B709" s="2">
        <f>Painel!$B$6</f>
        <v>1000000</v>
      </c>
      <c r="C709" s="15">
        <f>(B709*EXP(Painel!$E$12-(Painel!$E$19^2)/2+NORMSINV(AleatProd!C708)*Painel!$E$19))</f>
        <v>987834.97500934592</v>
      </c>
      <c r="D709" s="15">
        <f>(C709*EXP(Painel!$E$12-(Painel!$E$19^2)/2+NORMSINV(AleatProd!D708)*Painel!$E$19))</f>
        <v>980360.64559030463</v>
      </c>
      <c r="E709" s="15">
        <f>(D709*EXP(Painel!$E$12-(Painel!$E$19^2)/2+NORMSINV(AleatProd!E708)*Painel!$E$19))</f>
        <v>984418.66374274832</v>
      </c>
      <c r="F709" s="15">
        <f>(E709*EXP(Painel!$E$12-(Painel!$E$19^2)/2+NORMSINV(AleatProd!F708)*Painel!$E$19))</f>
        <v>1003942.6708692189</v>
      </c>
      <c r="G709" s="15">
        <f>(F709*EXP(Painel!$E$12-(Painel!$E$19^2)/2+NORMSINV(AleatProd!G708)*Painel!$E$19))</f>
        <v>1010082.154996961</v>
      </c>
      <c r="H709" s="15">
        <f>(G709*EXP(Painel!$E$12-(Painel!$E$19^2)/2+NORMSINV(AleatProd!H708)*Painel!$E$19))</f>
        <v>1016608.841682165</v>
      </c>
      <c r="I709" s="15">
        <f>(H709*EXP(Painel!$E$12-(Painel!$E$19^2)/2+NORMSINV(AleatProd!I708)*Painel!$E$19))</f>
        <v>1026623.2227694242</v>
      </c>
      <c r="J709" s="15">
        <f>(I709*EXP(Painel!$E$12-(Painel!$E$19^2)/2+NORMSINV(AleatProd!J708)*Painel!$E$19))</f>
        <v>1024041.6961119772</v>
      </c>
      <c r="K709" s="15">
        <f>(J709*EXP(Painel!$E$12-(Painel!$E$19^2)/2+NORMSINV(AleatProd!K708)*Painel!$E$19))</f>
        <v>1048435.6414721803</v>
      </c>
      <c r="L709" s="15">
        <f>(K709*EXP(Painel!$E$12-(Painel!$E$19^2)/2+NORMSINV(AleatProd!L708)*Painel!$E$19))</f>
        <v>1063384.2533813622</v>
      </c>
      <c r="M709" s="15">
        <f>(L709*EXP(Painel!$E$12-(Painel!$E$19^2)/2+NORMSINV(AleatProd!M708)*Painel!$E$19))</f>
        <v>1059860.4255861444</v>
      </c>
      <c r="N709" s="15">
        <f>(M709*EXP(Painel!$E$12-(Painel!$E$19^2)/2+NORMSINV(AleatProd!N708)*Painel!$E$19))</f>
        <v>1070378.1426325436</v>
      </c>
      <c r="O709" s="15">
        <f>(N709*EXP(Painel!$E$12-(Painel!$E$19^2)/2+NORMSINV(AleatProd!O708)*Painel!$E$19))</f>
        <v>1055068.8857709372</v>
      </c>
      <c r="P709" s="15">
        <f>(O709*EXP(Painel!$E$12-(Painel!$E$19^2)/2+NORMSINV(AleatProd!P708)*Painel!$E$19))</f>
        <v>1043796.1195811518</v>
      </c>
      <c r="Q709" s="15">
        <f>(P709*EXP(Painel!$E$12-(Painel!$E$19^2)/2+NORMSINV(AleatProd!Q708)*Painel!$E$19))</f>
        <v>1046321.9669570575</v>
      </c>
      <c r="R709" s="15">
        <f>(Q709*EXP(Painel!$E$12-(Painel!$E$19^2)/2+NORMSINV(AleatProd!R708)*Painel!$E$19))</f>
        <v>1040287.4789090059</v>
      </c>
      <c r="S709" s="15">
        <f>(R709*EXP(Painel!$E$12-(Painel!$E$19^2)/2+NORMSINV(AleatProd!S708)*Painel!$E$19))</f>
        <v>1030743.277716723</v>
      </c>
      <c r="T709" s="15">
        <f>(S709*EXP(Painel!$E$12-(Painel!$E$19^2)/2+NORMSINV(AleatProd!T708)*Painel!$E$19))</f>
        <v>1019356.4457749577</v>
      </c>
      <c r="U709" s="15">
        <f>(T709*EXP(Painel!$E$12-(Painel!$E$19^2)/2+NORMSINV(AleatProd!U708)*Painel!$E$19))</f>
        <v>1032578.7855305143</v>
      </c>
      <c r="V709" s="15">
        <f>(U709*EXP(Painel!$E$12-(Painel!$E$19^2)/2+NORMSINV(AleatProd!V708)*Painel!$E$19))</f>
        <v>1033417.875235851</v>
      </c>
    </row>
    <row r="710" spans="1:22" x14ac:dyDescent="0.25">
      <c r="A710">
        <v>707</v>
      </c>
      <c r="B710" s="2">
        <f>Painel!$B$6</f>
        <v>1000000</v>
      </c>
      <c r="C710" s="15">
        <f>(B710*EXP(Painel!$E$12-(Painel!$E$19^2)/2+NORMSINV(AleatProd!C709)*Painel!$E$19))</f>
        <v>997928.48277813266</v>
      </c>
      <c r="D710" s="15">
        <f>(C710*EXP(Painel!$E$12-(Painel!$E$19^2)/2+NORMSINV(AleatProd!D709)*Painel!$E$19))</f>
        <v>991462.38093773287</v>
      </c>
      <c r="E710" s="15">
        <f>(D710*EXP(Painel!$E$12-(Painel!$E$19^2)/2+NORMSINV(AleatProd!E709)*Painel!$E$19))</f>
        <v>999219.18355411571</v>
      </c>
      <c r="F710" s="15">
        <f>(E710*EXP(Painel!$E$12-(Painel!$E$19^2)/2+NORMSINV(AleatProd!F709)*Painel!$E$19))</f>
        <v>1001650.9634716384</v>
      </c>
      <c r="G710" s="15">
        <f>(F710*EXP(Painel!$E$12-(Painel!$E$19^2)/2+NORMSINV(AleatProd!G709)*Painel!$E$19))</f>
        <v>991710.58688047156</v>
      </c>
      <c r="H710" s="15">
        <f>(G710*EXP(Painel!$E$12-(Painel!$E$19^2)/2+NORMSINV(AleatProd!H709)*Painel!$E$19))</f>
        <v>982858.15551456693</v>
      </c>
      <c r="I710" s="15">
        <f>(H710*EXP(Painel!$E$12-(Painel!$E$19^2)/2+NORMSINV(AleatProd!I709)*Painel!$E$19))</f>
        <v>988891.29575096723</v>
      </c>
      <c r="J710" s="15">
        <f>(I710*EXP(Painel!$E$12-(Painel!$E$19^2)/2+NORMSINV(AleatProd!J709)*Painel!$E$19))</f>
        <v>984849.10249434283</v>
      </c>
      <c r="K710" s="15">
        <f>(J710*EXP(Painel!$E$12-(Painel!$E$19^2)/2+NORMSINV(AleatProd!K709)*Painel!$E$19))</f>
        <v>971419.34086747246</v>
      </c>
      <c r="L710" s="15">
        <f>(K710*EXP(Painel!$E$12-(Painel!$E$19^2)/2+NORMSINV(AleatProd!L709)*Painel!$E$19))</f>
        <v>972285.74210117327</v>
      </c>
      <c r="M710" s="15">
        <f>(L710*EXP(Painel!$E$12-(Painel!$E$19^2)/2+NORMSINV(AleatProd!M709)*Painel!$E$19))</f>
        <v>975805.48528402124</v>
      </c>
      <c r="N710" s="15">
        <f>(M710*EXP(Painel!$E$12-(Painel!$E$19^2)/2+NORMSINV(AleatProd!N709)*Painel!$E$19))</f>
        <v>981097.26310833974</v>
      </c>
      <c r="O710" s="15">
        <f>(N710*EXP(Painel!$E$12-(Painel!$E$19^2)/2+NORMSINV(AleatProd!O709)*Painel!$E$19))</f>
        <v>984502.49475025327</v>
      </c>
      <c r="P710" s="15">
        <f>(O710*EXP(Painel!$E$12-(Painel!$E$19^2)/2+NORMSINV(AleatProd!P709)*Painel!$E$19))</f>
        <v>987547.19393491815</v>
      </c>
      <c r="Q710" s="15">
        <f>(P710*EXP(Painel!$E$12-(Painel!$E$19^2)/2+NORMSINV(AleatProd!Q709)*Painel!$E$19))</f>
        <v>978403.56766365899</v>
      </c>
      <c r="R710" s="15">
        <f>(Q710*EXP(Painel!$E$12-(Painel!$E$19^2)/2+NORMSINV(AleatProd!R709)*Painel!$E$19))</f>
        <v>982221.90799894859</v>
      </c>
      <c r="S710" s="15">
        <f>(R710*EXP(Painel!$E$12-(Painel!$E$19^2)/2+NORMSINV(AleatProd!S709)*Painel!$E$19))</f>
        <v>980302.78709320631</v>
      </c>
      <c r="T710" s="15">
        <f>(S710*EXP(Painel!$E$12-(Painel!$E$19^2)/2+NORMSINV(AleatProd!T709)*Painel!$E$19))</f>
        <v>981134.37468349724</v>
      </c>
      <c r="U710" s="15">
        <f>(T710*EXP(Painel!$E$12-(Painel!$E$19^2)/2+NORMSINV(AleatProd!U709)*Painel!$E$19))</f>
        <v>985681.34530235874</v>
      </c>
      <c r="V710" s="15">
        <f>(U710*EXP(Painel!$E$12-(Painel!$E$19^2)/2+NORMSINV(AleatProd!V709)*Painel!$E$19))</f>
        <v>974696.61852511787</v>
      </c>
    </row>
    <row r="711" spans="1:22" x14ac:dyDescent="0.25">
      <c r="A711">
        <v>708</v>
      </c>
      <c r="B711" s="2">
        <f>Painel!$B$6</f>
        <v>1000000</v>
      </c>
      <c r="C711" s="15">
        <f>(B711*EXP(Painel!$E$12-(Painel!$E$19^2)/2+NORMSINV(AleatProd!C710)*Painel!$E$19))</f>
        <v>1009127.8691550468</v>
      </c>
      <c r="D711" s="15">
        <f>(C711*EXP(Painel!$E$12-(Painel!$E$19^2)/2+NORMSINV(AleatProd!D710)*Painel!$E$19))</f>
        <v>1014084.7461466942</v>
      </c>
      <c r="E711" s="15">
        <f>(D711*EXP(Painel!$E$12-(Painel!$E$19^2)/2+NORMSINV(AleatProd!E710)*Painel!$E$19))</f>
        <v>1019176.2418733959</v>
      </c>
      <c r="F711" s="15">
        <f>(E711*EXP(Painel!$E$12-(Painel!$E$19^2)/2+NORMSINV(AleatProd!F710)*Painel!$E$19))</f>
        <v>1015262.561530459</v>
      </c>
      <c r="G711" s="15">
        <f>(F711*EXP(Painel!$E$12-(Painel!$E$19^2)/2+NORMSINV(AleatProd!G710)*Painel!$E$19))</f>
        <v>1008950.817265642</v>
      </c>
      <c r="H711" s="15">
        <f>(G711*EXP(Painel!$E$12-(Painel!$E$19^2)/2+NORMSINV(AleatProd!H710)*Painel!$E$19))</f>
        <v>1001688.3022374306</v>
      </c>
      <c r="I711" s="15">
        <f>(H711*EXP(Painel!$E$12-(Painel!$E$19^2)/2+NORMSINV(AleatProd!I710)*Painel!$E$19))</f>
        <v>1005009.9692043832</v>
      </c>
      <c r="J711" s="15">
        <f>(I711*EXP(Painel!$E$12-(Painel!$E$19^2)/2+NORMSINV(AleatProd!J710)*Painel!$E$19))</f>
        <v>1014438.206638683</v>
      </c>
      <c r="K711" s="15">
        <f>(J711*EXP(Painel!$E$12-(Painel!$E$19^2)/2+NORMSINV(AleatProd!K710)*Painel!$E$19))</f>
        <v>1033280.7723281437</v>
      </c>
      <c r="L711" s="15">
        <f>(K711*EXP(Painel!$E$12-(Painel!$E$19^2)/2+NORMSINV(AleatProd!L710)*Painel!$E$19))</f>
        <v>1051219.7046556785</v>
      </c>
      <c r="M711" s="15">
        <f>(L711*EXP(Painel!$E$12-(Painel!$E$19^2)/2+NORMSINV(AleatProd!M710)*Painel!$E$19))</f>
        <v>1049103.9946228403</v>
      </c>
      <c r="N711" s="15">
        <f>(M711*EXP(Painel!$E$12-(Painel!$E$19^2)/2+NORMSINV(AleatProd!N710)*Painel!$E$19))</f>
        <v>1054443.6913113245</v>
      </c>
      <c r="O711" s="15">
        <f>(N711*EXP(Painel!$E$12-(Painel!$E$19^2)/2+NORMSINV(AleatProd!O710)*Painel!$E$19))</f>
        <v>1052402.542580077</v>
      </c>
      <c r="P711" s="15">
        <f>(O711*EXP(Painel!$E$12-(Painel!$E$19^2)/2+NORMSINV(AleatProd!P710)*Painel!$E$19))</f>
        <v>1056610.5912271871</v>
      </c>
      <c r="Q711" s="15">
        <f>(P711*EXP(Painel!$E$12-(Painel!$E$19^2)/2+NORMSINV(AleatProd!Q710)*Painel!$E$19))</f>
        <v>1056769.4108759295</v>
      </c>
      <c r="R711" s="15">
        <f>(Q711*EXP(Painel!$E$12-(Painel!$E$19^2)/2+NORMSINV(AleatProd!R710)*Painel!$E$19))</f>
        <v>1046011.9882787081</v>
      </c>
      <c r="S711" s="15">
        <f>(R711*EXP(Painel!$E$12-(Painel!$E$19^2)/2+NORMSINV(AleatProd!S710)*Painel!$E$19))</f>
        <v>1042079.6033425365</v>
      </c>
      <c r="T711" s="15">
        <f>(S711*EXP(Painel!$E$12-(Painel!$E$19^2)/2+NORMSINV(AleatProd!T710)*Painel!$E$19))</f>
        <v>1041589.0445403343</v>
      </c>
      <c r="U711" s="15">
        <f>(T711*EXP(Painel!$E$12-(Painel!$E$19^2)/2+NORMSINV(AleatProd!U710)*Painel!$E$19))</f>
        <v>1053935.3851755271</v>
      </c>
      <c r="V711" s="15">
        <f>(U711*EXP(Painel!$E$12-(Painel!$E$19^2)/2+NORMSINV(AleatProd!V710)*Painel!$E$19))</f>
        <v>1057056.5873506947</v>
      </c>
    </row>
    <row r="712" spans="1:22" x14ac:dyDescent="0.25">
      <c r="A712">
        <v>709</v>
      </c>
      <c r="B712" s="2">
        <f>Painel!$B$6</f>
        <v>1000000</v>
      </c>
      <c r="C712" s="15">
        <f>(B712*EXP(Painel!$E$12-(Painel!$E$19^2)/2+NORMSINV(AleatProd!C711)*Painel!$E$19))</f>
        <v>1005502.8886441404</v>
      </c>
      <c r="D712" s="15">
        <f>(C712*EXP(Painel!$E$12-(Painel!$E$19^2)/2+NORMSINV(AleatProd!D711)*Painel!$E$19))</f>
        <v>1013156.6550490812</v>
      </c>
      <c r="E712" s="15">
        <f>(D712*EXP(Painel!$E$12-(Painel!$E$19^2)/2+NORMSINV(AleatProd!E711)*Painel!$E$19))</f>
        <v>1013889.3788507906</v>
      </c>
      <c r="F712" s="15">
        <f>(E712*EXP(Painel!$E$12-(Painel!$E$19^2)/2+NORMSINV(AleatProd!F711)*Painel!$E$19))</f>
        <v>1021906.1912789353</v>
      </c>
      <c r="G712" s="15">
        <f>(F712*EXP(Painel!$E$12-(Painel!$E$19^2)/2+NORMSINV(AleatProd!G711)*Painel!$E$19))</f>
        <v>1030788.0541491999</v>
      </c>
      <c r="H712" s="15">
        <f>(G712*EXP(Painel!$E$12-(Painel!$E$19^2)/2+NORMSINV(AleatProd!H711)*Painel!$E$19))</f>
        <v>1040587.5761211124</v>
      </c>
      <c r="I712" s="15">
        <f>(H712*EXP(Painel!$E$12-(Painel!$E$19^2)/2+NORMSINV(AleatProd!I711)*Painel!$E$19))</f>
        <v>1033035.4880849802</v>
      </c>
      <c r="J712" s="15">
        <f>(I712*EXP(Painel!$E$12-(Painel!$E$19^2)/2+NORMSINV(AleatProd!J711)*Painel!$E$19))</f>
        <v>1045014.86868586</v>
      </c>
      <c r="K712" s="15">
        <f>(J712*EXP(Painel!$E$12-(Painel!$E$19^2)/2+NORMSINV(AleatProd!K711)*Painel!$E$19))</f>
        <v>1040912.6136428446</v>
      </c>
      <c r="L712" s="15">
        <f>(K712*EXP(Painel!$E$12-(Painel!$E$19^2)/2+NORMSINV(AleatProd!L711)*Painel!$E$19))</f>
        <v>1062591.2995569257</v>
      </c>
      <c r="M712" s="15">
        <f>(L712*EXP(Painel!$E$12-(Painel!$E$19^2)/2+NORMSINV(AleatProd!M711)*Painel!$E$19))</f>
        <v>1060719.9107602318</v>
      </c>
      <c r="N712" s="15">
        <f>(M712*EXP(Painel!$E$12-(Painel!$E$19^2)/2+NORMSINV(AleatProd!N711)*Painel!$E$19))</f>
        <v>1079448.4342892503</v>
      </c>
      <c r="O712" s="15">
        <f>(N712*EXP(Painel!$E$12-(Painel!$E$19^2)/2+NORMSINV(AleatProd!O711)*Painel!$E$19))</f>
        <v>1081964.2668337277</v>
      </c>
      <c r="P712" s="15">
        <f>(O712*EXP(Painel!$E$12-(Painel!$E$19^2)/2+NORMSINV(AleatProd!P711)*Painel!$E$19))</f>
        <v>1064418.1574909028</v>
      </c>
      <c r="Q712" s="15">
        <f>(P712*EXP(Painel!$E$12-(Painel!$E$19^2)/2+NORMSINV(AleatProd!Q711)*Painel!$E$19))</f>
        <v>1062499.7584999239</v>
      </c>
      <c r="R712" s="15">
        <f>(Q712*EXP(Painel!$E$12-(Painel!$E$19^2)/2+NORMSINV(AleatProd!R711)*Painel!$E$19))</f>
        <v>1049603.238177266</v>
      </c>
      <c r="S712" s="15">
        <f>(R712*EXP(Painel!$E$12-(Painel!$E$19^2)/2+NORMSINV(AleatProd!S711)*Painel!$E$19))</f>
        <v>1044184.8466692121</v>
      </c>
      <c r="T712" s="15">
        <f>(S712*EXP(Painel!$E$12-(Painel!$E$19^2)/2+NORMSINV(AleatProd!T711)*Painel!$E$19))</f>
        <v>1043232.1592888609</v>
      </c>
      <c r="U712" s="15">
        <f>(T712*EXP(Painel!$E$12-(Painel!$E$19^2)/2+NORMSINV(AleatProd!U711)*Painel!$E$19))</f>
        <v>1024825.1082092976</v>
      </c>
      <c r="V712" s="15">
        <f>(U712*EXP(Painel!$E$12-(Painel!$E$19^2)/2+NORMSINV(AleatProd!V711)*Painel!$E$19))</f>
        <v>1042101.7705588487</v>
      </c>
    </row>
    <row r="713" spans="1:22" x14ac:dyDescent="0.25">
      <c r="A713">
        <v>710</v>
      </c>
      <c r="B713" s="2">
        <f>Painel!$B$6</f>
        <v>1000000</v>
      </c>
      <c r="C713" s="15">
        <f>(B713*EXP(Painel!$E$12-(Painel!$E$19^2)/2+NORMSINV(AleatProd!C712)*Painel!$E$19))</f>
        <v>982492.89536678547</v>
      </c>
      <c r="D713" s="15">
        <f>(C713*EXP(Painel!$E$12-(Painel!$E$19^2)/2+NORMSINV(AleatProd!D712)*Painel!$E$19))</f>
        <v>987728.6575080707</v>
      </c>
      <c r="E713" s="15">
        <f>(D713*EXP(Painel!$E$12-(Painel!$E$19^2)/2+NORMSINV(AleatProd!E712)*Painel!$E$19))</f>
        <v>975749.88089552731</v>
      </c>
      <c r="F713" s="15">
        <f>(E713*EXP(Painel!$E$12-(Painel!$E$19^2)/2+NORMSINV(AleatProd!F712)*Painel!$E$19))</f>
        <v>982983.84687332134</v>
      </c>
      <c r="G713" s="15">
        <f>(F713*EXP(Painel!$E$12-(Painel!$E$19^2)/2+NORMSINV(AleatProd!G712)*Painel!$E$19))</f>
        <v>982797.52536088531</v>
      </c>
      <c r="H713" s="15">
        <f>(G713*EXP(Painel!$E$12-(Painel!$E$19^2)/2+NORMSINV(AleatProd!H712)*Painel!$E$19))</f>
        <v>982389.57769536891</v>
      </c>
      <c r="I713" s="15">
        <f>(H713*EXP(Painel!$E$12-(Painel!$E$19^2)/2+NORMSINV(AleatProd!I712)*Painel!$E$19))</f>
        <v>987066.00007676077</v>
      </c>
      <c r="J713" s="15">
        <f>(I713*EXP(Painel!$E$12-(Painel!$E$19^2)/2+NORMSINV(AleatProd!J712)*Painel!$E$19))</f>
        <v>997608.09730283567</v>
      </c>
      <c r="K713" s="15">
        <f>(J713*EXP(Painel!$E$12-(Painel!$E$19^2)/2+NORMSINV(AleatProd!K712)*Painel!$E$19))</f>
        <v>992423.20524622744</v>
      </c>
      <c r="L713" s="15">
        <f>(K713*EXP(Painel!$E$12-(Painel!$E$19^2)/2+NORMSINV(AleatProd!L712)*Painel!$E$19))</f>
        <v>986061.67445227213</v>
      </c>
      <c r="M713" s="15">
        <f>(L713*EXP(Painel!$E$12-(Painel!$E$19^2)/2+NORMSINV(AleatProd!M712)*Painel!$E$19))</f>
        <v>969988.7057034676</v>
      </c>
      <c r="N713" s="15">
        <f>(M713*EXP(Painel!$E$12-(Painel!$E$19^2)/2+NORMSINV(AleatProd!N712)*Painel!$E$19))</f>
        <v>960288.07469083089</v>
      </c>
      <c r="O713" s="15">
        <f>(N713*EXP(Painel!$E$12-(Painel!$E$19^2)/2+NORMSINV(AleatProd!O712)*Painel!$E$19))</f>
        <v>949180.54303073708</v>
      </c>
      <c r="P713" s="15">
        <f>(O713*EXP(Painel!$E$12-(Painel!$E$19^2)/2+NORMSINV(AleatProd!P712)*Painel!$E$19))</f>
        <v>955136.24047272746</v>
      </c>
      <c r="Q713" s="15">
        <f>(P713*EXP(Painel!$E$12-(Painel!$E$19^2)/2+NORMSINV(AleatProd!Q712)*Painel!$E$19))</f>
        <v>956038.90283095348</v>
      </c>
      <c r="R713" s="15">
        <f>(Q713*EXP(Painel!$E$12-(Painel!$E$19^2)/2+NORMSINV(AleatProd!R712)*Painel!$E$19))</f>
        <v>952408.62009561993</v>
      </c>
      <c r="S713" s="15">
        <f>(R713*EXP(Painel!$E$12-(Painel!$E$19^2)/2+NORMSINV(AleatProd!S712)*Painel!$E$19))</f>
        <v>937493.69772316283</v>
      </c>
      <c r="T713" s="15">
        <f>(S713*EXP(Painel!$E$12-(Painel!$E$19^2)/2+NORMSINV(AleatProd!T712)*Painel!$E$19))</f>
        <v>931099.84198980266</v>
      </c>
      <c r="U713" s="15">
        <f>(T713*EXP(Painel!$E$12-(Painel!$E$19^2)/2+NORMSINV(AleatProd!U712)*Painel!$E$19))</f>
        <v>941041.71134802536</v>
      </c>
      <c r="V713" s="15">
        <f>(U713*EXP(Painel!$E$12-(Painel!$E$19^2)/2+NORMSINV(AleatProd!V712)*Painel!$E$19))</f>
        <v>951853.73460321908</v>
      </c>
    </row>
    <row r="714" spans="1:22" x14ac:dyDescent="0.25">
      <c r="A714">
        <v>711</v>
      </c>
      <c r="B714" s="2">
        <f>Painel!$B$6</f>
        <v>1000000</v>
      </c>
      <c r="C714" s="15">
        <f>(B714*EXP(Painel!$E$12-(Painel!$E$19^2)/2+NORMSINV(AleatProd!C713)*Painel!$E$19))</f>
        <v>1014027.9737712068</v>
      </c>
      <c r="D714" s="15">
        <f>(C714*EXP(Painel!$E$12-(Painel!$E$19^2)/2+NORMSINV(AleatProd!D713)*Painel!$E$19))</f>
        <v>1026671.8158878211</v>
      </c>
      <c r="E714" s="15">
        <f>(D714*EXP(Painel!$E$12-(Painel!$E$19^2)/2+NORMSINV(AleatProd!E713)*Painel!$E$19))</f>
        <v>1049655.6210625493</v>
      </c>
      <c r="F714" s="15">
        <f>(E714*EXP(Painel!$E$12-(Painel!$E$19^2)/2+NORMSINV(AleatProd!F713)*Painel!$E$19))</f>
        <v>1038355.0823539405</v>
      </c>
      <c r="G714" s="15">
        <f>(F714*EXP(Painel!$E$12-(Painel!$E$19^2)/2+NORMSINV(AleatProd!G713)*Painel!$E$19))</f>
        <v>1046932.7483922754</v>
      </c>
      <c r="H714" s="15">
        <f>(G714*EXP(Painel!$E$12-(Painel!$E$19^2)/2+NORMSINV(AleatProd!H713)*Painel!$E$19))</f>
        <v>1043160.5321047745</v>
      </c>
      <c r="I714" s="15">
        <f>(H714*EXP(Painel!$E$12-(Painel!$E$19^2)/2+NORMSINV(AleatProd!I713)*Painel!$E$19))</f>
        <v>1060263.5248500304</v>
      </c>
      <c r="J714" s="15">
        <f>(I714*EXP(Painel!$E$12-(Painel!$E$19^2)/2+NORMSINV(AleatProd!J713)*Painel!$E$19))</f>
        <v>1073388.3104330013</v>
      </c>
      <c r="K714" s="15">
        <f>(J714*EXP(Painel!$E$12-(Painel!$E$19^2)/2+NORMSINV(AleatProd!K713)*Painel!$E$19))</f>
        <v>1083385.9130162201</v>
      </c>
      <c r="L714" s="15">
        <f>(K714*EXP(Painel!$E$12-(Painel!$E$19^2)/2+NORMSINV(AleatProd!L713)*Painel!$E$19))</f>
        <v>1078950.2011719637</v>
      </c>
      <c r="M714" s="15">
        <f>(L714*EXP(Painel!$E$12-(Painel!$E$19^2)/2+NORMSINV(AleatProd!M713)*Painel!$E$19))</f>
        <v>1081869.6141109932</v>
      </c>
      <c r="N714" s="15">
        <f>(M714*EXP(Painel!$E$12-(Painel!$E$19^2)/2+NORMSINV(AleatProd!N713)*Painel!$E$19))</f>
        <v>1068592.0054690859</v>
      </c>
      <c r="O714" s="15">
        <f>(N714*EXP(Painel!$E$12-(Painel!$E$19^2)/2+NORMSINV(AleatProd!O713)*Painel!$E$19))</f>
        <v>1074940.1793781968</v>
      </c>
      <c r="P714" s="15">
        <f>(O714*EXP(Painel!$E$12-(Painel!$E$19^2)/2+NORMSINV(AleatProd!P713)*Painel!$E$19))</f>
        <v>1084966.0333706778</v>
      </c>
      <c r="Q714" s="15">
        <f>(P714*EXP(Painel!$E$12-(Painel!$E$19^2)/2+NORMSINV(AleatProd!Q713)*Painel!$E$19))</f>
        <v>1093554.8976027507</v>
      </c>
      <c r="R714" s="15">
        <f>(Q714*EXP(Painel!$E$12-(Painel!$E$19^2)/2+NORMSINV(AleatProd!R713)*Painel!$E$19))</f>
        <v>1092543.7582672264</v>
      </c>
      <c r="S714" s="15">
        <f>(R714*EXP(Painel!$E$12-(Painel!$E$19^2)/2+NORMSINV(AleatProd!S713)*Painel!$E$19))</f>
        <v>1086163.4107216038</v>
      </c>
      <c r="T714" s="15">
        <f>(S714*EXP(Painel!$E$12-(Painel!$E$19^2)/2+NORMSINV(AleatProd!T713)*Painel!$E$19))</f>
        <v>1077843.6678957506</v>
      </c>
      <c r="U714" s="15">
        <f>(T714*EXP(Painel!$E$12-(Painel!$E$19^2)/2+NORMSINV(AleatProd!U713)*Painel!$E$19))</f>
        <v>1079833.5670309952</v>
      </c>
      <c r="V714" s="15">
        <f>(U714*EXP(Painel!$E$12-(Painel!$E$19^2)/2+NORMSINV(AleatProd!V713)*Painel!$E$19))</f>
        <v>1086531.441433378</v>
      </c>
    </row>
    <row r="715" spans="1:22" x14ac:dyDescent="0.25">
      <c r="A715">
        <v>712</v>
      </c>
      <c r="B715" s="2">
        <f>Painel!$B$6</f>
        <v>1000000</v>
      </c>
      <c r="C715" s="15">
        <f>(B715*EXP(Painel!$E$12-(Painel!$E$19^2)/2+NORMSINV(AleatProd!C714)*Painel!$E$19))</f>
        <v>994371.93981007894</v>
      </c>
      <c r="D715" s="15">
        <f>(C715*EXP(Painel!$E$12-(Painel!$E$19^2)/2+NORMSINV(AleatProd!D714)*Painel!$E$19))</f>
        <v>986836.45524256094</v>
      </c>
      <c r="E715" s="15">
        <f>(D715*EXP(Painel!$E$12-(Painel!$E$19^2)/2+NORMSINV(AleatProd!E714)*Painel!$E$19))</f>
        <v>982279.74196562159</v>
      </c>
      <c r="F715" s="15">
        <f>(E715*EXP(Painel!$E$12-(Painel!$E$19^2)/2+NORMSINV(AleatProd!F714)*Painel!$E$19))</f>
        <v>990816.74163657264</v>
      </c>
      <c r="G715" s="15">
        <f>(F715*EXP(Painel!$E$12-(Painel!$E$19^2)/2+NORMSINV(AleatProd!G714)*Painel!$E$19))</f>
        <v>992820.4427783771</v>
      </c>
      <c r="H715" s="15">
        <f>(G715*EXP(Painel!$E$12-(Painel!$E$19^2)/2+NORMSINV(AleatProd!H714)*Painel!$E$19))</f>
        <v>1017142.1809945217</v>
      </c>
      <c r="I715" s="15">
        <f>(H715*EXP(Painel!$E$12-(Painel!$E$19^2)/2+NORMSINV(AleatProd!I714)*Painel!$E$19))</f>
        <v>1014025.9157617133</v>
      </c>
      <c r="J715" s="15">
        <f>(I715*EXP(Painel!$E$12-(Painel!$E$19^2)/2+NORMSINV(AleatProd!J714)*Painel!$E$19))</f>
        <v>1037929.6685863846</v>
      </c>
      <c r="K715" s="15">
        <f>(J715*EXP(Painel!$E$12-(Painel!$E$19^2)/2+NORMSINV(AleatProd!K714)*Painel!$E$19))</f>
        <v>1059875.3885979727</v>
      </c>
      <c r="L715" s="15">
        <f>(K715*EXP(Painel!$E$12-(Painel!$E$19^2)/2+NORMSINV(AleatProd!L714)*Painel!$E$19))</f>
        <v>1059489.7585148937</v>
      </c>
      <c r="M715" s="15">
        <f>(L715*EXP(Painel!$E$12-(Painel!$E$19^2)/2+NORMSINV(AleatProd!M714)*Painel!$E$19))</f>
        <v>1070229.8465387116</v>
      </c>
      <c r="N715" s="15">
        <f>(M715*EXP(Painel!$E$12-(Painel!$E$19^2)/2+NORMSINV(AleatProd!N714)*Painel!$E$19))</f>
        <v>1063143.766204586</v>
      </c>
      <c r="O715" s="15">
        <f>(N715*EXP(Painel!$E$12-(Painel!$E$19^2)/2+NORMSINV(AleatProd!O714)*Painel!$E$19))</f>
        <v>1067573.8020376852</v>
      </c>
      <c r="P715" s="15">
        <f>(O715*EXP(Painel!$E$12-(Painel!$E$19^2)/2+NORMSINV(AleatProd!P714)*Painel!$E$19))</f>
        <v>1071385.4598372721</v>
      </c>
      <c r="Q715" s="15">
        <f>(P715*EXP(Painel!$E$12-(Painel!$E$19^2)/2+NORMSINV(AleatProd!Q714)*Painel!$E$19))</f>
        <v>1057845.4756961267</v>
      </c>
      <c r="R715" s="15">
        <f>(Q715*EXP(Painel!$E$12-(Painel!$E$19^2)/2+NORMSINV(AleatProd!R714)*Painel!$E$19))</f>
        <v>1044644.503368302</v>
      </c>
      <c r="S715" s="15">
        <f>(R715*EXP(Painel!$E$12-(Painel!$E$19^2)/2+NORMSINV(AleatProd!S714)*Painel!$E$19))</f>
        <v>1059092.4902588765</v>
      </c>
      <c r="T715" s="15">
        <f>(S715*EXP(Painel!$E$12-(Painel!$E$19^2)/2+NORMSINV(AleatProd!T714)*Painel!$E$19))</f>
        <v>1057610.2762893874</v>
      </c>
      <c r="U715" s="15">
        <f>(T715*EXP(Painel!$E$12-(Painel!$E$19^2)/2+NORMSINV(AleatProd!U714)*Painel!$E$19))</f>
        <v>1063339.9841404085</v>
      </c>
      <c r="V715" s="15">
        <f>(U715*EXP(Painel!$E$12-(Painel!$E$19^2)/2+NORMSINV(AleatProd!V714)*Painel!$E$19))</f>
        <v>1052122.3572458222</v>
      </c>
    </row>
    <row r="716" spans="1:22" x14ac:dyDescent="0.25">
      <c r="A716">
        <v>713</v>
      </c>
      <c r="B716" s="2">
        <f>Painel!$B$6</f>
        <v>1000000</v>
      </c>
      <c r="C716" s="15">
        <f>(B716*EXP(Painel!$E$12-(Painel!$E$19^2)/2+NORMSINV(AleatProd!C715)*Painel!$E$19))</f>
        <v>1001536.7933089017</v>
      </c>
      <c r="D716" s="15">
        <f>(C716*EXP(Painel!$E$12-(Painel!$E$19^2)/2+NORMSINV(AleatProd!D715)*Painel!$E$19))</f>
        <v>992456.0186408303</v>
      </c>
      <c r="E716" s="15">
        <f>(D716*EXP(Painel!$E$12-(Painel!$E$19^2)/2+NORMSINV(AleatProd!E715)*Painel!$E$19))</f>
        <v>993285.88718770223</v>
      </c>
      <c r="F716" s="15">
        <f>(E716*EXP(Painel!$E$12-(Painel!$E$19^2)/2+NORMSINV(AleatProd!F715)*Painel!$E$19))</f>
        <v>983865.95546056982</v>
      </c>
      <c r="G716" s="15">
        <f>(F716*EXP(Painel!$E$12-(Painel!$E$19^2)/2+NORMSINV(AleatProd!G715)*Painel!$E$19))</f>
        <v>993194.39359637583</v>
      </c>
      <c r="H716" s="15">
        <f>(G716*EXP(Painel!$E$12-(Painel!$E$19^2)/2+NORMSINV(AleatProd!H715)*Painel!$E$19))</f>
        <v>1004189.1960003845</v>
      </c>
      <c r="I716" s="15">
        <f>(H716*EXP(Painel!$E$12-(Painel!$E$19^2)/2+NORMSINV(AleatProd!I715)*Painel!$E$19))</f>
        <v>1003834.2896118271</v>
      </c>
      <c r="J716" s="15">
        <f>(I716*EXP(Painel!$E$12-(Painel!$E$19^2)/2+NORMSINV(AleatProd!J715)*Painel!$E$19))</f>
        <v>1004682.2135821241</v>
      </c>
      <c r="K716" s="15">
        <f>(J716*EXP(Painel!$E$12-(Painel!$E$19^2)/2+NORMSINV(AleatProd!K715)*Painel!$E$19))</f>
        <v>982329.04096287501</v>
      </c>
      <c r="L716" s="15">
        <f>(K716*EXP(Painel!$E$12-(Painel!$E$19^2)/2+NORMSINV(AleatProd!L715)*Painel!$E$19))</f>
        <v>989448.71778425633</v>
      </c>
      <c r="M716" s="15">
        <f>(L716*EXP(Painel!$E$12-(Painel!$E$19^2)/2+NORMSINV(AleatProd!M715)*Painel!$E$19))</f>
        <v>994476.53787143144</v>
      </c>
      <c r="N716" s="15">
        <f>(M716*EXP(Painel!$E$12-(Painel!$E$19^2)/2+NORMSINV(AleatProd!N715)*Painel!$E$19))</f>
        <v>997518.64542589232</v>
      </c>
      <c r="O716" s="15">
        <f>(N716*EXP(Painel!$E$12-(Painel!$E$19^2)/2+NORMSINV(AleatProd!O715)*Painel!$E$19))</f>
        <v>1005319.7847041752</v>
      </c>
      <c r="P716" s="15">
        <f>(O716*EXP(Painel!$E$12-(Painel!$E$19^2)/2+NORMSINV(AleatProd!P715)*Painel!$E$19))</f>
        <v>995223.16928349924</v>
      </c>
      <c r="Q716" s="15">
        <f>(P716*EXP(Painel!$E$12-(Painel!$E$19^2)/2+NORMSINV(AleatProd!Q715)*Painel!$E$19))</f>
        <v>1010030.221166237</v>
      </c>
      <c r="R716" s="15">
        <f>(Q716*EXP(Painel!$E$12-(Painel!$E$19^2)/2+NORMSINV(AleatProd!R715)*Painel!$E$19))</f>
        <v>1014878.4176396827</v>
      </c>
      <c r="S716" s="15">
        <f>(R716*EXP(Painel!$E$12-(Painel!$E$19^2)/2+NORMSINV(AleatProd!S715)*Painel!$E$19))</f>
        <v>998044.34327556135</v>
      </c>
      <c r="T716" s="15">
        <f>(S716*EXP(Painel!$E$12-(Painel!$E$19^2)/2+NORMSINV(AleatProd!T715)*Painel!$E$19))</f>
        <v>1003498.0340560565</v>
      </c>
      <c r="U716" s="15">
        <f>(T716*EXP(Painel!$E$12-(Painel!$E$19^2)/2+NORMSINV(AleatProd!U715)*Painel!$E$19))</f>
        <v>1006072.6960352362</v>
      </c>
      <c r="V716" s="15">
        <f>(U716*EXP(Painel!$E$12-(Painel!$E$19^2)/2+NORMSINV(AleatProd!V715)*Painel!$E$19))</f>
        <v>982282.99245636293</v>
      </c>
    </row>
    <row r="717" spans="1:22" x14ac:dyDescent="0.25">
      <c r="A717">
        <v>714</v>
      </c>
      <c r="B717" s="2">
        <f>Painel!$B$6</f>
        <v>1000000</v>
      </c>
      <c r="C717" s="15">
        <f>(B717*EXP(Painel!$E$12-(Painel!$E$19^2)/2+NORMSINV(AleatProd!C716)*Painel!$E$19))</f>
        <v>996941.6389318892</v>
      </c>
      <c r="D717" s="15">
        <f>(C717*EXP(Painel!$E$12-(Painel!$E$19^2)/2+NORMSINV(AleatProd!D716)*Painel!$E$19))</f>
        <v>1007813.4836145289</v>
      </c>
      <c r="E717" s="15">
        <f>(D717*EXP(Painel!$E$12-(Painel!$E$19^2)/2+NORMSINV(AleatProd!E716)*Painel!$E$19))</f>
        <v>987952.03900897386</v>
      </c>
      <c r="F717" s="15">
        <f>(E717*EXP(Painel!$E$12-(Painel!$E$19^2)/2+NORMSINV(AleatProd!F716)*Painel!$E$19))</f>
        <v>995863.88375118899</v>
      </c>
      <c r="G717" s="15">
        <f>(F717*EXP(Painel!$E$12-(Painel!$E$19^2)/2+NORMSINV(AleatProd!G716)*Painel!$E$19))</f>
        <v>1004460.3529069974</v>
      </c>
      <c r="H717" s="15">
        <f>(G717*EXP(Painel!$E$12-(Painel!$E$19^2)/2+NORMSINV(AleatProd!H716)*Painel!$E$19))</f>
        <v>1003559.278339989</v>
      </c>
      <c r="I717" s="15">
        <f>(H717*EXP(Painel!$E$12-(Painel!$E$19^2)/2+NORMSINV(AleatProd!I716)*Painel!$E$19))</f>
        <v>1006962.0450927718</v>
      </c>
      <c r="J717" s="15">
        <f>(I717*EXP(Painel!$E$12-(Painel!$E$19^2)/2+NORMSINV(AleatProd!J716)*Painel!$E$19))</f>
        <v>1006003.3933516272</v>
      </c>
      <c r="K717" s="15">
        <f>(J717*EXP(Painel!$E$12-(Painel!$E$19^2)/2+NORMSINV(AleatProd!K716)*Painel!$E$19))</f>
        <v>1005619.9882116156</v>
      </c>
      <c r="L717" s="15">
        <f>(K717*EXP(Painel!$E$12-(Painel!$E$19^2)/2+NORMSINV(AleatProd!L716)*Painel!$E$19))</f>
        <v>1026546.8023202985</v>
      </c>
      <c r="M717" s="15">
        <f>(L717*EXP(Painel!$E$12-(Painel!$E$19^2)/2+NORMSINV(AleatProd!M716)*Painel!$E$19))</f>
        <v>1021699.4449530124</v>
      </c>
      <c r="N717" s="15">
        <f>(M717*EXP(Painel!$E$12-(Painel!$E$19^2)/2+NORMSINV(AleatProd!N716)*Painel!$E$19))</f>
        <v>1014873.3077935453</v>
      </c>
      <c r="O717" s="15">
        <f>(N717*EXP(Painel!$E$12-(Painel!$E$19^2)/2+NORMSINV(AleatProd!O716)*Painel!$E$19))</f>
        <v>1018046.9690533077</v>
      </c>
      <c r="P717" s="15">
        <f>(O717*EXP(Painel!$E$12-(Painel!$E$19^2)/2+NORMSINV(AleatProd!P716)*Painel!$E$19))</f>
        <v>1015129.0624193299</v>
      </c>
      <c r="Q717" s="15">
        <f>(P717*EXP(Painel!$E$12-(Painel!$E$19^2)/2+NORMSINV(AleatProd!Q716)*Painel!$E$19))</f>
        <v>1021767.4393224492</v>
      </c>
      <c r="R717" s="15">
        <f>(Q717*EXP(Painel!$E$12-(Painel!$E$19^2)/2+NORMSINV(AleatProd!R716)*Painel!$E$19))</f>
        <v>1032909.9283764892</v>
      </c>
      <c r="S717" s="15">
        <f>(R717*EXP(Painel!$E$12-(Painel!$E$19^2)/2+NORMSINV(AleatProd!S716)*Painel!$E$19))</f>
        <v>1038285.9228676859</v>
      </c>
      <c r="T717" s="15">
        <f>(S717*EXP(Painel!$E$12-(Painel!$E$19^2)/2+NORMSINV(AleatProd!T716)*Painel!$E$19))</f>
        <v>1034429.1249215819</v>
      </c>
      <c r="U717" s="15">
        <f>(T717*EXP(Painel!$E$12-(Painel!$E$19^2)/2+NORMSINV(AleatProd!U716)*Painel!$E$19))</f>
        <v>1033065.9642374909</v>
      </c>
      <c r="V717" s="15">
        <f>(U717*EXP(Painel!$E$12-(Painel!$E$19^2)/2+NORMSINV(AleatProd!V716)*Painel!$E$19))</f>
        <v>1015896.0560383203</v>
      </c>
    </row>
    <row r="718" spans="1:22" x14ac:dyDescent="0.25">
      <c r="A718">
        <v>715</v>
      </c>
      <c r="B718" s="2">
        <f>Painel!$B$6</f>
        <v>1000000</v>
      </c>
      <c r="C718" s="15">
        <f>(B718*EXP(Painel!$E$12-(Painel!$E$19^2)/2+NORMSINV(AleatProd!C717)*Painel!$E$19))</f>
        <v>1005342.0992559756</v>
      </c>
      <c r="D718" s="15">
        <f>(C718*EXP(Painel!$E$12-(Painel!$E$19^2)/2+NORMSINV(AleatProd!D717)*Painel!$E$19))</f>
        <v>1018501.3200815674</v>
      </c>
      <c r="E718" s="15">
        <f>(D718*EXP(Painel!$E$12-(Painel!$E$19^2)/2+NORMSINV(AleatProd!E717)*Painel!$E$19))</f>
        <v>1005540.3833419903</v>
      </c>
      <c r="F718" s="15">
        <f>(E718*EXP(Painel!$E$12-(Painel!$E$19^2)/2+NORMSINV(AleatProd!F717)*Painel!$E$19))</f>
        <v>1008721.8282568105</v>
      </c>
      <c r="G718" s="15">
        <f>(F718*EXP(Painel!$E$12-(Painel!$E$19^2)/2+NORMSINV(AleatProd!G717)*Painel!$E$19))</f>
        <v>1007635.8399925029</v>
      </c>
      <c r="H718" s="15">
        <f>(G718*EXP(Painel!$E$12-(Painel!$E$19^2)/2+NORMSINV(AleatProd!H717)*Painel!$E$19))</f>
        <v>1010436.2595467091</v>
      </c>
      <c r="I718" s="15">
        <f>(H718*EXP(Painel!$E$12-(Painel!$E$19^2)/2+NORMSINV(AleatProd!I717)*Painel!$E$19))</f>
        <v>1012503.1957390697</v>
      </c>
      <c r="J718" s="15">
        <f>(I718*EXP(Painel!$E$12-(Painel!$E$19^2)/2+NORMSINV(AleatProd!J717)*Painel!$E$19))</f>
        <v>1010297.749530491</v>
      </c>
      <c r="K718" s="15">
        <f>(J718*EXP(Painel!$E$12-(Painel!$E$19^2)/2+NORMSINV(AleatProd!K717)*Painel!$E$19))</f>
        <v>1004260.9325147145</v>
      </c>
      <c r="L718" s="15">
        <f>(K718*EXP(Painel!$E$12-(Painel!$E$19^2)/2+NORMSINV(AleatProd!L717)*Painel!$E$19))</f>
        <v>997731.62927098083</v>
      </c>
      <c r="M718" s="15">
        <f>(L718*EXP(Painel!$E$12-(Painel!$E$19^2)/2+NORMSINV(AleatProd!M717)*Painel!$E$19))</f>
        <v>1003579.3260889457</v>
      </c>
      <c r="N718" s="15">
        <f>(M718*EXP(Painel!$E$12-(Painel!$E$19^2)/2+NORMSINV(AleatProd!N717)*Painel!$E$19))</f>
        <v>991605.93706818053</v>
      </c>
      <c r="O718" s="15">
        <f>(N718*EXP(Painel!$E$12-(Painel!$E$19^2)/2+NORMSINV(AleatProd!O717)*Painel!$E$19))</f>
        <v>981200.32540643495</v>
      </c>
      <c r="P718" s="15">
        <f>(O718*EXP(Painel!$E$12-(Painel!$E$19^2)/2+NORMSINV(AleatProd!P717)*Painel!$E$19))</f>
        <v>984389.05683092505</v>
      </c>
      <c r="Q718" s="15">
        <f>(P718*EXP(Painel!$E$12-(Painel!$E$19^2)/2+NORMSINV(AleatProd!Q717)*Painel!$E$19))</f>
        <v>983068.67624192545</v>
      </c>
      <c r="R718" s="15">
        <f>(Q718*EXP(Painel!$E$12-(Painel!$E$19^2)/2+NORMSINV(AleatProd!R717)*Painel!$E$19))</f>
        <v>985015.21636639955</v>
      </c>
      <c r="S718" s="15">
        <f>(R718*EXP(Painel!$E$12-(Painel!$E$19^2)/2+NORMSINV(AleatProd!S717)*Painel!$E$19))</f>
        <v>979107.75228917971</v>
      </c>
      <c r="T718" s="15">
        <f>(S718*EXP(Painel!$E$12-(Painel!$E$19^2)/2+NORMSINV(AleatProd!T717)*Painel!$E$19))</f>
        <v>974969.14607795537</v>
      </c>
      <c r="U718" s="15">
        <f>(T718*EXP(Painel!$E$12-(Painel!$E$19^2)/2+NORMSINV(AleatProd!U717)*Painel!$E$19))</f>
        <v>961909.53288048797</v>
      </c>
      <c r="V718" s="15">
        <f>(U718*EXP(Painel!$E$12-(Painel!$E$19^2)/2+NORMSINV(AleatProd!V717)*Painel!$E$19))</f>
        <v>944048.35960248183</v>
      </c>
    </row>
    <row r="719" spans="1:22" x14ac:dyDescent="0.25">
      <c r="A719">
        <v>716</v>
      </c>
      <c r="B719" s="2">
        <f>Painel!$B$6</f>
        <v>1000000</v>
      </c>
      <c r="C719" s="15">
        <f>(B719*EXP(Painel!$E$12-(Painel!$E$19^2)/2+NORMSINV(AleatProd!C718)*Painel!$E$19))</f>
        <v>1026494.6158349437</v>
      </c>
      <c r="D719" s="15">
        <f>(C719*EXP(Painel!$E$12-(Painel!$E$19^2)/2+NORMSINV(AleatProd!D718)*Painel!$E$19))</f>
        <v>1017326.937761466</v>
      </c>
      <c r="E719" s="15">
        <f>(D719*EXP(Painel!$E$12-(Painel!$E$19^2)/2+NORMSINV(AleatProd!E718)*Painel!$E$19))</f>
        <v>1008844.2688676798</v>
      </c>
      <c r="F719" s="15">
        <f>(E719*EXP(Painel!$E$12-(Painel!$E$19^2)/2+NORMSINV(AleatProd!F718)*Painel!$E$19))</f>
        <v>994298.95154526224</v>
      </c>
      <c r="G719" s="15">
        <f>(F719*EXP(Painel!$E$12-(Painel!$E$19^2)/2+NORMSINV(AleatProd!G718)*Painel!$E$19))</f>
        <v>998542.14508823422</v>
      </c>
      <c r="H719" s="15">
        <f>(G719*EXP(Painel!$E$12-(Painel!$E$19^2)/2+NORMSINV(AleatProd!H718)*Painel!$E$19))</f>
        <v>1010733.7786757887</v>
      </c>
      <c r="I719" s="15">
        <f>(H719*EXP(Painel!$E$12-(Painel!$E$19^2)/2+NORMSINV(AleatProd!I718)*Painel!$E$19))</f>
        <v>997251.13923076889</v>
      </c>
      <c r="J719" s="15">
        <f>(I719*EXP(Painel!$E$12-(Painel!$E$19^2)/2+NORMSINV(AleatProd!J718)*Painel!$E$19))</f>
        <v>1008691.2206323956</v>
      </c>
      <c r="K719" s="15">
        <f>(J719*EXP(Painel!$E$12-(Painel!$E$19^2)/2+NORMSINV(AleatProd!K718)*Painel!$E$19))</f>
        <v>1021911.8488919067</v>
      </c>
      <c r="L719" s="15">
        <f>(K719*EXP(Painel!$E$12-(Painel!$E$19^2)/2+NORMSINV(AleatProd!L718)*Painel!$E$19))</f>
        <v>1017086.510034763</v>
      </c>
      <c r="M719" s="15">
        <f>(L719*EXP(Painel!$E$12-(Painel!$E$19^2)/2+NORMSINV(AleatProd!M718)*Painel!$E$19))</f>
        <v>1023385.8219570412</v>
      </c>
      <c r="N719" s="15">
        <f>(M719*EXP(Painel!$E$12-(Painel!$E$19^2)/2+NORMSINV(AleatProd!N718)*Painel!$E$19))</f>
        <v>1034870.8267448242</v>
      </c>
      <c r="O719" s="15">
        <f>(N719*EXP(Painel!$E$12-(Painel!$E$19^2)/2+NORMSINV(AleatProd!O718)*Painel!$E$19))</f>
        <v>1024679.6557374714</v>
      </c>
      <c r="P719" s="15">
        <f>(O719*EXP(Painel!$E$12-(Painel!$E$19^2)/2+NORMSINV(AleatProd!P718)*Painel!$E$19))</f>
        <v>1034900.1895645923</v>
      </c>
      <c r="Q719" s="15">
        <f>(P719*EXP(Painel!$E$12-(Painel!$E$19^2)/2+NORMSINV(AleatProd!Q718)*Painel!$E$19))</f>
        <v>1039956.2521251193</v>
      </c>
      <c r="R719" s="15">
        <f>(Q719*EXP(Painel!$E$12-(Painel!$E$19^2)/2+NORMSINV(AleatProd!R718)*Painel!$E$19))</f>
        <v>1040303.7773441231</v>
      </c>
      <c r="S719" s="15">
        <f>(R719*EXP(Painel!$E$12-(Painel!$E$19^2)/2+NORMSINV(AleatProd!S718)*Painel!$E$19))</f>
        <v>1047762.5219349028</v>
      </c>
      <c r="T719" s="15">
        <f>(S719*EXP(Painel!$E$12-(Painel!$E$19^2)/2+NORMSINV(AleatProd!T718)*Painel!$E$19))</f>
        <v>1057684.2857181553</v>
      </c>
      <c r="U719" s="15">
        <f>(T719*EXP(Painel!$E$12-(Painel!$E$19^2)/2+NORMSINV(AleatProd!U718)*Painel!$E$19))</f>
        <v>1074531.7766433833</v>
      </c>
      <c r="V719" s="15">
        <f>(U719*EXP(Painel!$E$12-(Painel!$E$19^2)/2+NORMSINV(AleatProd!V718)*Painel!$E$19))</f>
        <v>1078339.5154257738</v>
      </c>
    </row>
    <row r="720" spans="1:22" x14ac:dyDescent="0.25">
      <c r="A720">
        <v>717</v>
      </c>
      <c r="B720" s="2">
        <f>Painel!$B$6</f>
        <v>1000000</v>
      </c>
      <c r="C720" s="15">
        <f>(B720*EXP(Painel!$E$12-(Painel!$E$19^2)/2+NORMSINV(AleatProd!C719)*Painel!$E$19))</f>
        <v>999443.46477508696</v>
      </c>
      <c r="D720" s="15">
        <f>(C720*EXP(Painel!$E$12-(Painel!$E$19^2)/2+NORMSINV(AleatProd!D719)*Painel!$E$19))</f>
        <v>969695.82529480837</v>
      </c>
      <c r="E720" s="15">
        <f>(D720*EXP(Painel!$E$12-(Painel!$E$19^2)/2+NORMSINV(AleatProd!E719)*Painel!$E$19))</f>
        <v>963605.61330351641</v>
      </c>
      <c r="F720" s="15">
        <f>(E720*EXP(Painel!$E$12-(Painel!$E$19^2)/2+NORMSINV(AleatProd!F719)*Painel!$E$19))</f>
        <v>984188.33526969783</v>
      </c>
      <c r="G720" s="15">
        <f>(F720*EXP(Painel!$E$12-(Painel!$E$19^2)/2+NORMSINV(AleatProd!G719)*Painel!$E$19))</f>
        <v>996778.00174542202</v>
      </c>
      <c r="H720" s="15">
        <f>(G720*EXP(Painel!$E$12-(Painel!$E$19^2)/2+NORMSINV(AleatProd!H719)*Painel!$E$19))</f>
        <v>982222.92945977917</v>
      </c>
      <c r="I720" s="15">
        <f>(H720*EXP(Painel!$E$12-(Painel!$E$19^2)/2+NORMSINV(AleatProd!I719)*Painel!$E$19))</f>
        <v>980577.47248228069</v>
      </c>
      <c r="J720" s="15">
        <f>(I720*EXP(Painel!$E$12-(Painel!$E$19^2)/2+NORMSINV(AleatProd!J719)*Painel!$E$19))</f>
        <v>992921.98499315453</v>
      </c>
      <c r="K720" s="15">
        <f>(J720*EXP(Painel!$E$12-(Painel!$E$19^2)/2+NORMSINV(AleatProd!K719)*Painel!$E$19))</f>
        <v>991860.84435411065</v>
      </c>
      <c r="L720" s="15">
        <f>(K720*EXP(Painel!$E$12-(Painel!$E$19^2)/2+NORMSINV(AleatProd!L719)*Painel!$E$19))</f>
        <v>995559.93999961205</v>
      </c>
      <c r="M720" s="15">
        <f>(L720*EXP(Painel!$E$12-(Painel!$E$19^2)/2+NORMSINV(AleatProd!M719)*Painel!$E$19))</f>
        <v>1011164.4962951452</v>
      </c>
      <c r="N720" s="15">
        <f>(M720*EXP(Painel!$E$12-(Painel!$E$19^2)/2+NORMSINV(AleatProd!N719)*Painel!$E$19))</f>
        <v>990224.84954705881</v>
      </c>
      <c r="O720" s="15">
        <f>(N720*EXP(Painel!$E$12-(Painel!$E$19^2)/2+NORMSINV(AleatProd!O719)*Painel!$E$19))</f>
        <v>982651.50971087208</v>
      </c>
      <c r="P720" s="15">
        <f>(O720*EXP(Painel!$E$12-(Painel!$E$19^2)/2+NORMSINV(AleatProd!P719)*Painel!$E$19))</f>
        <v>995381.71391850675</v>
      </c>
      <c r="Q720" s="15">
        <f>(P720*EXP(Painel!$E$12-(Painel!$E$19^2)/2+NORMSINV(AleatProd!Q719)*Painel!$E$19))</f>
        <v>1004601.0122256743</v>
      </c>
      <c r="R720" s="15">
        <f>(Q720*EXP(Painel!$E$12-(Painel!$E$19^2)/2+NORMSINV(AleatProd!R719)*Painel!$E$19))</f>
        <v>996914.52001254447</v>
      </c>
      <c r="S720" s="15">
        <f>(R720*EXP(Painel!$E$12-(Painel!$E$19^2)/2+NORMSINV(AleatProd!S719)*Painel!$E$19))</f>
        <v>1002511.2426633093</v>
      </c>
      <c r="T720" s="15">
        <f>(S720*EXP(Painel!$E$12-(Painel!$E$19^2)/2+NORMSINV(AleatProd!T719)*Painel!$E$19))</f>
        <v>1003631.6071762278</v>
      </c>
      <c r="U720" s="15">
        <f>(T720*EXP(Painel!$E$12-(Painel!$E$19^2)/2+NORMSINV(AleatProd!U719)*Painel!$E$19))</f>
        <v>993755.29038768436</v>
      </c>
      <c r="V720" s="15">
        <f>(U720*EXP(Painel!$E$12-(Painel!$E$19^2)/2+NORMSINV(AleatProd!V719)*Painel!$E$19))</f>
        <v>1000155.6519563058</v>
      </c>
    </row>
    <row r="721" spans="1:22" x14ac:dyDescent="0.25">
      <c r="A721">
        <v>718</v>
      </c>
      <c r="B721" s="2">
        <f>Painel!$B$6</f>
        <v>1000000</v>
      </c>
      <c r="C721" s="15">
        <f>(B721*EXP(Painel!$E$12-(Painel!$E$19^2)/2+NORMSINV(AleatProd!C720)*Painel!$E$19))</f>
        <v>1008113.5897711102</v>
      </c>
      <c r="D721" s="15">
        <f>(C721*EXP(Painel!$E$12-(Painel!$E$19^2)/2+NORMSINV(AleatProd!D720)*Painel!$E$19))</f>
        <v>1005705.3342084</v>
      </c>
      <c r="E721" s="15">
        <f>(D721*EXP(Painel!$E$12-(Painel!$E$19^2)/2+NORMSINV(AleatProd!E720)*Painel!$E$19))</f>
        <v>1003226.1561267078</v>
      </c>
      <c r="F721" s="15">
        <f>(E721*EXP(Painel!$E$12-(Painel!$E$19^2)/2+NORMSINV(AleatProd!F720)*Painel!$E$19))</f>
        <v>1013491.2821068901</v>
      </c>
      <c r="G721" s="15">
        <f>(F721*EXP(Painel!$E$12-(Painel!$E$19^2)/2+NORMSINV(AleatProd!G720)*Painel!$E$19))</f>
        <v>1008205.5485226766</v>
      </c>
      <c r="H721" s="15">
        <f>(G721*EXP(Painel!$E$12-(Painel!$E$19^2)/2+NORMSINV(AleatProd!H720)*Painel!$E$19))</f>
        <v>1009815.0098481176</v>
      </c>
      <c r="I721" s="15">
        <f>(H721*EXP(Painel!$E$12-(Painel!$E$19^2)/2+NORMSINV(AleatProd!I720)*Painel!$E$19))</f>
        <v>1007620.7675942297</v>
      </c>
      <c r="J721" s="15">
        <f>(I721*EXP(Painel!$E$12-(Painel!$E$19^2)/2+NORMSINV(AleatProd!J720)*Painel!$E$19))</f>
        <v>1001697.4025764398</v>
      </c>
      <c r="K721" s="15">
        <f>(J721*EXP(Painel!$E$12-(Painel!$E$19^2)/2+NORMSINV(AleatProd!K720)*Painel!$E$19))</f>
        <v>995859.65602414275</v>
      </c>
      <c r="L721" s="15">
        <f>(K721*EXP(Painel!$E$12-(Painel!$E$19^2)/2+NORMSINV(AleatProd!L720)*Painel!$E$19))</f>
        <v>1002898.3712717891</v>
      </c>
      <c r="M721" s="15">
        <f>(L721*EXP(Painel!$E$12-(Painel!$E$19^2)/2+NORMSINV(AleatProd!M720)*Painel!$E$19))</f>
        <v>979530.09381607396</v>
      </c>
      <c r="N721" s="15">
        <f>(M721*EXP(Painel!$E$12-(Painel!$E$19^2)/2+NORMSINV(AleatProd!N720)*Painel!$E$19))</f>
        <v>966648.12246043142</v>
      </c>
      <c r="O721" s="15">
        <f>(N721*EXP(Painel!$E$12-(Painel!$E$19^2)/2+NORMSINV(AleatProd!O720)*Painel!$E$19))</f>
        <v>975764.00526157313</v>
      </c>
      <c r="P721" s="15">
        <f>(O721*EXP(Painel!$E$12-(Painel!$E$19^2)/2+NORMSINV(AleatProd!P720)*Painel!$E$19))</f>
        <v>963159.13874765998</v>
      </c>
      <c r="Q721" s="15">
        <f>(P721*EXP(Painel!$E$12-(Painel!$E$19^2)/2+NORMSINV(AleatProd!Q720)*Painel!$E$19))</f>
        <v>967862.9989873023</v>
      </c>
      <c r="R721" s="15">
        <f>(Q721*EXP(Painel!$E$12-(Painel!$E$19^2)/2+NORMSINV(AleatProd!R720)*Painel!$E$19))</f>
        <v>970480.14549683535</v>
      </c>
      <c r="S721" s="15">
        <f>(R721*EXP(Painel!$E$12-(Painel!$E$19^2)/2+NORMSINV(AleatProd!S720)*Painel!$E$19))</f>
        <v>990296.07755805633</v>
      </c>
      <c r="T721" s="15">
        <f>(S721*EXP(Painel!$E$12-(Painel!$E$19^2)/2+NORMSINV(AleatProd!T720)*Painel!$E$19))</f>
        <v>981834.70098736009</v>
      </c>
      <c r="U721" s="15">
        <f>(T721*EXP(Painel!$E$12-(Painel!$E$19^2)/2+NORMSINV(AleatProd!U720)*Painel!$E$19))</f>
        <v>996018.77387995843</v>
      </c>
      <c r="V721" s="15">
        <f>(U721*EXP(Painel!$E$12-(Painel!$E$19^2)/2+NORMSINV(AleatProd!V720)*Painel!$E$19))</f>
        <v>1004928.7826917544</v>
      </c>
    </row>
    <row r="722" spans="1:22" x14ac:dyDescent="0.25">
      <c r="A722">
        <v>719</v>
      </c>
      <c r="B722" s="2">
        <f>Painel!$B$6</f>
        <v>1000000</v>
      </c>
      <c r="C722" s="15">
        <f>(B722*EXP(Painel!$E$12-(Painel!$E$19^2)/2+NORMSINV(AleatProd!C721)*Painel!$E$19))</f>
        <v>981997.36713754502</v>
      </c>
      <c r="D722" s="15">
        <f>(C722*EXP(Painel!$E$12-(Painel!$E$19^2)/2+NORMSINV(AleatProd!D721)*Painel!$E$19))</f>
        <v>993821.64175697777</v>
      </c>
      <c r="E722" s="15">
        <f>(D722*EXP(Painel!$E$12-(Painel!$E$19^2)/2+NORMSINV(AleatProd!E721)*Painel!$E$19))</f>
        <v>986055.08435943141</v>
      </c>
      <c r="F722" s="15">
        <f>(E722*EXP(Painel!$E$12-(Painel!$E$19^2)/2+NORMSINV(AleatProd!F721)*Painel!$E$19))</f>
        <v>987280.96966415073</v>
      </c>
      <c r="G722" s="15">
        <f>(F722*EXP(Painel!$E$12-(Painel!$E$19^2)/2+NORMSINV(AleatProd!G721)*Painel!$E$19))</f>
        <v>990700.04040515085</v>
      </c>
      <c r="H722" s="15">
        <f>(G722*EXP(Painel!$E$12-(Painel!$E$19^2)/2+NORMSINV(AleatProd!H721)*Painel!$E$19))</f>
        <v>990937.39467544202</v>
      </c>
      <c r="I722" s="15">
        <f>(H722*EXP(Painel!$E$12-(Painel!$E$19^2)/2+NORMSINV(AleatProd!I721)*Painel!$E$19))</f>
        <v>988658.75966232864</v>
      </c>
      <c r="J722" s="15">
        <f>(I722*EXP(Painel!$E$12-(Painel!$E$19^2)/2+NORMSINV(AleatProd!J721)*Painel!$E$19))</f>
        <v>993216.61999160273</v>
      </c>
      <c r="K722" s="15">
        <f>(J722*EXP(Painel!$E$12-(Painel!$E$19^2)/2+NORMSINV(AleatProd!K721)*Painel!$E$19))</f>
        <v>1012154.3070663774</v>
      </c>
      <c r="L722" s="15">
        <f>(K722*EXP(Painel!$E$12-(Painel!$E$19^2)/2+NORMSINV(AleatProd!L721)*Painel!$E$19))</f>
        <v>1000257.5018750244</v>
      </c>
      <c r="M722" s="15">
        <f>(L722*EXP(Painel!$E$12-(Painel!$E$19^2)/2+NORMSINV(AleatProd!M721)*Painel!$E$19))</f>
        <v>992421.21145538939</v>
      </c>
      <c r="N722" s="15">
        <f>(M722*EXP(Painel!$E$12-(Painel!$E$19^2)/2+NORMSINV(AleatProd!N721)*Painel!$E$19))</f>
        <v>989573.45472273871</v>
      </c>
      <c r="O722" s="15">
        <f>(N722*EXP(Painel!$E$12-(Painel!$E$19^2)/2+NORMSINV(AleatProd!O721)*Painel!$E$19))</f>
        <v>983320.82518299983</v>
      </c>
      <c r="P722" s="15">
        <f>(O722*EXP(Painel!$E$12-(Painel!$E$19^2)/2+NORMSINV(AleatProd!P721)*Painel!$E$19))</f>
        <v>985028.75339211896</v>
      </c>
      <c r="Q722" s="15">
        <f>(P722*EXP(Painel!$E$12-(Painel!$E$19^2)/2+NORMSINV(AleatProd!Q721)*Painel!$E$19))</f>
        <v>988684.16604692768</v>
      </c>
      <c r="R722" s="15">
        <f>(Q722*EXP(Painel!$E$12-(Painel!$E$19^2)/2+NORMSINV(AleatProd!R721)*Painel!$E$19))</f>
        <v>993084.16839142831</v>
      </c>
      <c r="S722" s="15">
        <f>(R722*EXP(Painel!$E$12-(Painel!$E$19^2)/2+NORMSINV(AleatProd!S721)*Painel!$E$19))</f>
        <v>1000895.412114298</v>
      </c>
      <c r="T722" s="15">
        <f>(S722*EXP(Painel!$E$12-(Painel!$E$19^2)/2+NORMSINV(AleatProd!T721)*Painel!$E$19))</f>
        <v>997280.25176203332</v>
      </c>
      <c r="U722" s="15">
        <f>(T722*EXP(Painel!$E$12-(Painel!$E$19^2)/2+NORMSINV(AleatProd!U721)*Painel!$E$19))</f>
        <v>990565.79636551731</v>
      </c>
      <c r="V722" s="15">
        <f>(U722*EXP(Painel!$E$12-(Painel!$E$19^2)/2+NORMSINV(AleatProd!V721)*Painel!$E$19))</f>
        <v>1003849.5923829068</v>
      </c>
    </row>
    <row r="723" spans="1:22" x14ac:dyDescent="0.25">
      <c r="A723">
        <v>720</v>
      </c>
      <c r="B723" s="2">
        <f>Painel!$B$6</f>
        <v>1000000</v>
      </c>
      <c r="C723" s="15">
        <f>(B723*EXP(Painel!$E$12-(Painel!$E$19^2)/2+NORMSINV(AleatProd!C722)*Painel!$E$19))</f>
        <v>999850.8507484463</v>
      </c>
      <c r="D723" s="15">
        <f>(C723*EXP(Painel!$E$12-(Painel!$E$19^2)/2+NORMSINV(AleatProd!D722)*Painel!$E$19))</f>
        <v>1017358.3112420635</v>
      </c>
      <c r="E723" s="15">
        <f>(D723*EXP(Painel!$E$12-(Painel!$E$19^2)/2+NORMSINV(AleatProd!E722)*Painel!$E$19))</f>
        <v>1012031.4808666651</v>
      </c>
      <c r="F723" s="15">
        <f>(E723*EXP(Painel!$E$12-(Painel!$E$19^2)/2+NORMSINV(AleatProd!F722)*Painel!$E$19))</f>
        <v>1007616.8220905029</v>
      </c>
      <c r="G723" s="15">
        <f>(F723*EXP(Painel!$E$12-(Painel!$E$19^2)/2+NORMSINV(AleatProd!G722)*Painel!$E$19))</f>
        <v>1007918.5937693249</v>
      </c>
      <c r="H723" s="15">
        <f>(G723*EXP(Painel!$E$12-(Painel!$E$19^2)/2+NORMSINV(AleatProd!H722)*Painel!$E$19))</f>
        <v>1014096.215851713</v>
      </c>
      <c r="I723" s="15">
        <f>(H723*EXP(Painel!$E$12-(Painel!$E$19^2)/2+NORMSINV(AleatProd!I722)*Painel!$E$19))</f>
        <v>997378.49996128934</v>
      </c>
      <c r="J723" s="15">
        <f>(I723*EXP(Painel!$E$12-(Painel!$E$19^2)/2+NORMSINV(AleatProd!J722)*Painel!$E$19))</f>
        <v>991808.83165777649</v>
      </c>
      <c r="K723" s="15">
        <f>(J723*EXP(Painel!$E$12-(Painel!$E$19^2)/2+NORMSINV(AleatProd!K722)*Painel!$E$19))</f>
        <v>1001542.2700424378</v>
      </c>
      <c r="L723" s="15">
        <f>(K723*EXP(Painel!$E$12-(Painel!$E$19^2)/2+NORMSINV(AleatProd!L722)*Painel!$E$19))</f>
        <v>992720.46733822254</v>
      </c>
      <c r="M723" s="15">
        <f>(L723*EXP(Painel!$E$12-(Painel!$E$19^2)/2+NORMSINV(AleatProd!M722)*Painel!$E$19))</f>
        <v>1003090.3799702793</v>
      </c>
      <c r="N723" s="15">
        <f>(M723*EXP(Painel!$E$12-(Painel!$E$19^2)/2+NORMSINV(AleatProd!N722)*Painel!$E$19))</f>
        <v>1010107.909315001</v>
      </c>
      <c r="O723" s="15">
        <f>(N723*EXP(Painel!$E$12-(Painel!$E$19^2)/2+NORMSINV(AleatProd!O722)*Painel!$E$19))</f>
        <v>1001994.5197837362</v>
      </c>
      <c r="P723" s="15">
        <f>(O723*EXP(Painel!$E$12-(Painel!$E$19^2)/2+NORMSINV(AleatProd!P722)*Painel!$E$19))</f>
        <v>1000516.6368977645</v>
      </c>
      <c r="Q723" s="15">
        <f>(P723*EXP(Painel!$E$12-(Painel!$E$19^2)/2+NORMSINV(AleatProd!Q722)*Painel!$E$19))</f>
        <v>1004708.5908563832</v>
      </c>
      <c r="R723" s="15">
        <f>(Q723*EXP(Painel!$E$12-(Painel!$E$19^2)/2+NORMSINV(AleatProd!R722)*Painel!$E$19))</f>
        <v>1016036.3446946733</v>
      </c>
      <c r="S723" s="15">
        <f>(R723*EXP(Painel!$E$12-(Painel!$E$19^2)/2+NORMSINV(AleatProd!S722)*Painel!$E$19))</f>
        <v>1019310.7668368757</v>
      </c>
      <c r="T723" s="15">
        <f>(S723*EXP(Painel!$E$12-(Painel!$E$19^2)/2+NORMSINV(AleatProd!T722)*Painel!$E$19))</f>
        <v>1007338.0883907081</v>
      </c>
      <c r="U723" s="15">
        <f>(T723*EXP(Painel!$E$12-(Painel!$E$19^2)/2+NORMSINV(AleatProd!U722)*Painel!$E$19))</f>
        <v>1005278.7891622143</v>
      </c>
      <c r="V723" s="15">
        <f>(U723*EXP(Painel!$E$12-(Painel!$E$19^2)/2+NORMSINV(AleatProd!V722)*Painel!$E$19))</f>
        <v>985339.26037033251</v>
      </c>
    </row>
    <row r="724" spans="1:22" x14ac:dyDescent="0.25">
      <c r="A724">
        <v>721</v>
      </c>
      <c r="B724" s="2">
        <f>Painel!$B$6</f>
        <v>1000000</v>
      </c>
      <c r="C724" s="15">
        <f>(B724*EXP(Painel!$E$12-(Painel!$E$19^2)/2+NORMSINV(AleatProd!C723)*Painel!$E$19))</f>
        <v>1002640.7875641987</v>
      </c>
      <c r="D724" s="15">
        <f>(C724*EXP(Painel!$E$12-(Painel!$E$19^2)/2+NORMSINV(AleatProd!D723)*Painel!$E$19))</f>
        <v>1013674.9858579369</v>
      </c>
      <c r="E724" s="15">
        <f>(D724*EXP(Painel!$E$12-(Painel!$E$19^2)/2+NORMSINV(AleatProd!E723)*Painel!$E$19))</f>
        <v>994788.96362777054</v>
      </c>
      <c r="F724" s="15">
        <f>(E724*EXP(Painel!$E$12-(Painel!$E$19^2)/2+NORMSINV(AleatProd!F723)*Painel!$E$19))</f>
        <v>991847.55304430763</v>
      </c>
      <c r="G724" s="15">
        <f>(F724*EXP(Painel!$E$12-(Painel!$E$19^2)/2+NORMSINV(AleatProd!G723)*Painel!$E$19))</f>
        <v>986591.66466933594</v>
      </c>
      <c r="H724" s="15">
        <f>(G724*EXP(Painel!$E$12-(Painel!$E$19^2)/2+NORMSINV(AleatProd!H723)*Painel!$E$19))</f>
        <v>993717.57275843748</v>
      </c>
      <c r="I724" s="15">
        <f>(H724*EXP(Painel!$E$12-(Painel!$E$19^2)/2+NORMSINV(AleatProd!I723)*Painel!$E$19))</f>
        <v>986718.83782400773</v>
      </c>
      <c r="J724" s="15">
        <f>(I724*EXP(Painel!$E$12-(Painel!$E$19^2)/2+NORMSINV(AleatProd!J723)*Painel!$E$19))</f>
        <v>996929.22495471151</v>
      </c>
      <c r="K724" s="15">
        <f>(J724*EXP(Painel!$E$12-(Painel!$E$19^2)/2+NORMSINV(AleatProd!K723)*Painel!$E$19))</f>
        <v>1017572.4767878402</v>
      </c>
      <c r="L724" s="15">
        <f>(K724*EXP(Painel!$E$12-(Painel!$E$19^2)/2+NORMSINV(AleatProd!L723)*Painel!$E$19))</f>
        <v>1033470.441514265</v>
      </c>
      <c r="M724" s="15">
        <f>(L724*EXP(Painel!$E$12-(Painel!$E$19^2)/2+NORMSINV(AleatProd!M723)*Painel!$E$19))</f>
        <v>1043146.6863635218</v>
      </c>
      <c r="N724" s="15">
        <f>(M724*EXP(Painel!$E$12-(Painel!$E$19^2)/2+NORMSINV(AleatProd!N723)*Painel!$E$19))</f>
        <v>1040250.5847742922</v>
      </c>
      <c r="O724" s="15">
        <f>(N724*EXP(Painel!$E$12-(Painel!$E$19^2)/2+NORMSINV(AleatProd!O723)*Painel!$E$19))</f>
        <v>1043346.9806690654</v>
      </c>
      <c r="P724" s="15">
        <f>(O724*EXP(Painel!$E$12-(Painel!$E$19^2)/2+NORMSINV(AleatProd!P723)*Painel!$E$19))</f>
        <v>1046928.6290687413</v>
      </c>
      <c r="Q724" s="15">
        <f>(P724*EXP(Painel!$E$12-(Painel!$E$19^2)/2+NORMSINV(AleatProd!Q723)*Painel!$E$19))</f>
        <v>1068460.0971961024</v>
      </c>
      <c r="R724" s="15">
        <f>(Q724*EXP(Painel!$E$12-(Painel!$E$19^2)/2+NORMSINV(AleatProd!R723)*Painel!$E$19))</f>
        <v>1062582.6587212309</v>
      </c>
      <c r="S724" s="15">
        <f>(R724*EXP(Painel!$E$12-(Painel!$E$19^2)/2+NORMSINV(AleatProd!S723)*Painel!$E$19))</f>
        <v>1056707.6201966004</v>
      </c>
      <c r="T724" s="15">
        <f>(S724*EXP(Painel!$E$12-(Painel!$E$19^2)/2+NORMSINV(AleatProd!T723)*Painel!$E$19))</f>
        <v>1064598.6424037097</v>
      </c>
      <c r="U724" s="15">
        <f>(T724*EXP(Painel!$E$12-(Painel!$E$19^2)/2+NORMSINV(AleatProd!U723)*Painel!$E$19))</f>
        <v>1059680.7476736784</v>
      </c>
      <c r="V724" s="15">
        <f>(U724*EXP(Painel!$E$12-(Painel!$E$19^2)/2+NORMSINV(AleatProd!V723)*Painel!$E$19))</f>
        <v>1060835.0048505368</v>
      </c>
    </row>
    <row r="725" spans="1:22" x14ac:dyDescent="0.25">
      <c r="A725">
        <v>722</v>
      </c>
      <c r="B725" s="2">
        <f>Painel!$B$6</f>
        <v>1000000</v>
      </c>
      <c r="C725" s="15">
        <f>(B725*EXP(Painel!$E$12-(Painel!$E$19^2)/2+NORMSINV(AleatProd!C724)*Painel!$E$19))</f>
        <v>992469.06532306515</v>
      </c>
      <c r="D725" s="15">
        <f>(C725*EXP(Painel!$E$12-(Painel!$E$19^2)/2+NORMSINV(AleatProd!D724)*Painel!$E$19))</f>
        <v>997785.44795099169</v>
      </c>
      <c r="E725" s="15">
        <f>(D725*EXP(Painel!$E$12-(Painel!$E$19^2)/2+NORMSINV(AleatProd!E724)*Painel!$E$19))</f>
        <v>1000755.9100471601</v>
      </c>
      <c r="F725" s="15">
        <f>(E725*EXP(Painel!$E$12-(Painel!$E$19^2)/2+NORMSINV(AleatProd!F724)*Painel!$E$19))</f>
        <v>996302.62087939808</v>
      </c>
      <c r="G725" s="15">
        <f>(F725*EXP(Painel!$E$12-(Painel!$E$19^2)/2+NORMSINV(AleatProd!G724)*Painel!$E$19))</f>
        <v>984122.38447750802</v>
      </c>
      <c r="H725" s="15">
        <f>(G725*EXP(Painel!$E$12-(Painel!$E$19^2)/2+NORMSINV(AleatProd!H724)*Painel!$E$19))</f>
        <v>972860.70770248573</v>
      </c>
      <c r="I725" s="15">
        <f>(H725*EXP(Painel!$E$12-(Painel!$E$19^2)/2+NORMSINV(AleatProd!I724)*Painel!$E$19))</f>
        <v>965495.75893873535</v>
      </c>
      <c r="J725" s="15">
        <f>(I725*EXP(Painel!$E$12-(Painel!$E$19^2)/2+NORMSINV(AleatProd!J724)*Painel!$E$19))</f>
        <v>965588.44386945234</v>
      </c>
      <c r="K725" s="15">
        <f>(J725*EXP(Painel!$E$12-(Painel!$E$19^2)/2+NORMSINV(AleatProd!K724)*Painel!$E$19))</f>
        <v>977892.82196226157</v>
      </c>
      <c r="L725" s="15">
        <f>(K725*EXP(Painel!$E$12-(Painel!$E$19^2)/2+NORMSINV(AleatProd!L724)*Painel!$E$19))</f>
        <v>968428.29351411411</v>
      </c>
      <c r="M725" s="15">
        <f>(L725*EXP(Painel!$E$12-(Painel!$E$19^2)/2+NORMSINV(AleatProd!M724)*Painel!$E$19))</f>
        <v>969383.5214677566</v>
      </c>
      <c r="N725" s="15">
        <f>(M725*EXP(Painel!$E$12-(Painel!$E$19^2)/2+NORMSINV(AleatProd!N724)*Painel!$E$19))</f>
        <v>983589.87523918913</v>
      </c>
      <c r="O725" s="15">
        <f>(N725*EXP(Painel!$E$12-(Painel!$E$19^2)/2+NORMSINV(AleatProd!O724)*Painel!$E$19))</f>
        <v>990643.51833651937</v>
      </c>
      <c r="P725" s="15">
        <f>(O725*EXP(Painel!$E$12-(Painel!$E$19^2)/2+NORMSINV(AleatProd!P724)*Painel!$E$19))</f>
        <v>995395.97121262178</v>
      </c>
      <c r="Q725" s="15">
        <f>(P725*EXP(Painel!$E$12-(Painel!$E$19^2)/2+NORMSINV(AleatProd!Q724)*Painel!$E$19))</f>
        <v>1006339.8156253226</v>
      </c>
      <c r="R725" s="15">
        <f>(Q725*EXP(Painel!$E$12-(Painel!$E$19^2)/2+NORMSINV(AleatProd!R724)*Painel!$E$19))</f>
        <v>1001901.7389826286</v>
      </c>
      <c r="S725" s="15">
        <f>(R725*EXP(Painel!$E$12-(Painel!$E$19^2)/2+NORMSINV(AleatProd!S724)*Painel!$E$19))</f>
        <v>1008150.3268425023</v>
      </c>
      <c r="T725" s="15">
        <f>(S725*EXP(Painel!$E$12-(Painel!$E$19^2)/2+NORMSINV(AleatProd!T724)*Painel!$E$19))</f>
        <v>1020125.1788674777</v>
      </c>
      <c r="U725" s="15">
        <f>(T725*EXP(Painel!$E$12-(Painel!$E$19^2)/2+NORMSINV(AleatProd!U724)*Painel!$E$19))</f>
        <v>1035779.7191532119</v>
      </c>
      <c r="V725" s="15">
        <f>(U725*EXP(Painel!$E$12-(Painel!$E$19^2)/2+NORMSINV(AleatProd!V724)*Painel!$E$19))</f>
        <v>1038446.6324101523</v>
      </c>
    </row>
    <row r="726" spans="1:22" x14ac:dyDescent="0.25">
      <c r="A726">
        <v>723</v>
      </c>
      <c r="B726" s="2">
        <f>Painel!$B$6</f>
        <v>1000000</v>
      </c>
      <c r="C726" s="15">
        <f>(B726*EXP(Painel!$E$12-(Painel!$E$19^2)/2+NORMSINV(AleatProd!C725)*Painel!$E$19))</f>
        <v>1009789.7643606442</v>
      </c>
      <c r="D726" s="15">
        <f>(C726*EXP(Painel!$E$12-(Painel!$E$19^2)/2+NORMSINV(AleatProd!D725)*Painel!$E$19))</f>
        <v>1016022.1128649318</v>
      </c>
      <c r="E726" s="15">
        <f>(D726*EXP(Painel!$E$12-(Painel!$E$19^2)/2+NORMSINV(AleatProd!E725)*Painel!$E$19))</f>
        <v>1027767.9377590301</v>
      </c>
      <c r="F726" s="15">
        <f>(E726*EXP(Painel!$E$12-(Painel!$E$19^2)/2+NORMSINV(AleatProd!F725)*Painel!$E$19))</f>
        <v>1002056.2388205304</v>
      </c>
      <c r="G726" s="15">
        <f>(F726*EXP(Painel!$E$12-(Painel!$E$19^2)/2+NORMSINV(AleatProd!G725)*Painel!$E$19))</f>
        <v>1011852.2514272446</v>
      </c>
      <c r="H726" s="15">
        <f>(G726*EXP(Painel!$E$12-(Painel!$E$19^2)/2+NORMSINV(AleatProd!H725)*Painel!$E$19))</f>
        <v>1013595.8703706663</v>
      </c>
      <c r="I726" s="15">
        <f>(H726*EXP(Painel!$E$12-(Painel!$E$19^2)/2+NORMSINV(AleatProd!I725)*Painel!$E$19))</f>
        <v>1006625.4402805535</v>
      </c>
      <c r="J726" s="15">
        <f>(I726*EXP(Painel!$E$12-(Painel!$E$19^2)/2+NORMSINV(AleatProd!J725)*Painel!$E$19))</f>
        <v>1002630.9256113779</v>
      </c>
      <c r="K726" s="15">
        <f>(J726*EXP(Painel!$E$12-(Painel!$E$19^2)/2+NORMSINV(AleatProd!K725)*Painel!$E$19))</f>
        <v>999000.85432278644</v>
      </c>
      <c r="L726" s="15">
        <f>(K726*EXP(Painel!$E$12-(Painel!$E$19^2)/2+NORMSINV(AleatProd!L725)*Painel!$E$19))</f>
        <v>999447.1094714402</v>
      </c>
      <c r="M726" s="15">
        <f>(L726*EXP(Painel!$E$12-(Painel!$E$19^2)/2+NORMSINV(AleatProd!M725)*Painel!$E$19))</f>
        <v>998350.76558687363</v>
      </c>
      <c r="N726" s="15">
        <f>(M726*EXP(Painel!$E$12-(Painel!$E$19^2)/2+NORMSINV(AleatProd!N725)*Painel!$E$19))</f>
        <v>997389.22925435298</v>
      </c>
      <c r="O726" s="15">
        <f>(N726*EXP(Painel!$E$12-(Painel!$E$19^2)/2+NORMSINV(AleatProd!O725)*Painel!$E$19))</f>
        <v>1000749.697272042</v>
      </c>
      <c r="P726" s="15">
        <f>(O726*EXP(Painel!$E$12-(Painel!$E$19^2)/2+NORMSINV(AleatProd!P725)*Painel!$E$19))</f>
        <v>986704.34560262435</v>
      </c>
      <c r="Q726" s="15">
        <f>(P726*EXP(Painel!$E$12-(Painel!$E$19^2)/2+NORMSINV(AleatProd!Q725)*Painel!$E$19))</f>
        <v>973805.62708299037</v>
      </c>
      <c r="R726" s="15">
        <f>(Q726*EXP(Painel!$E$12-(Painel!$E$19^2)/2+NORMSINV(AleatProd!R725)*Painel!$E$19))</f>
        <v>979082.64217718737</v>
      </c>
      <c r="S726" s="15">
        <f>(R726*EXP(Painel!$E$12-(Painel!$E$19^2)/2+NORMSINV(AleatProd!S725)*Painel!$E$19))</f>
        <v>976856.4018015617</v>
      </c>
      <c r="T726" s="15">
        <f>(S726*EXP(Painel!$E$12-(Painel!$E$19^2)/2+NORMSINV(AleatProd!T725)*Painel!$E$19))</f>
        <v>981151.21212576807</v>
      </c>
      <c r="U726" s="15">
        <f>(T726*EXP(Painel!$E$12-(Painel!$E$19^2)/2+NORMSINV(AleatProd!U725)*Painel!$E$19))</f>
        <v>980680.15166527126</v>
      </c>
      <c r="V726" s="15">
        <f>(U726*EXP(Painel!$E$12-(Painel!$E$19^2)/2+NORMSINV(AleatProd!V725)*Painel!$E$19))</f>
        <v>999590.16492196859</v>
      </c>
    </row>
    <row r="727" spans="1:22" x14ac:dyDescent="0.25">
      <c r="A727">
        <v>724</v>
      </c>
      <c r="B727" s="2">
        <f>Painel!$B$6</f>
        <v>1000000</v>
      </c>
      <c r="C727" s="15">
        <f>(B727*EXP(Painel!$E$12-(Painel!$E$19^2)/2+NORMSINV(AleatProd!C726)*Painel!$E$19))</f>
        <v>1012779.9350663278</v>
      </c>
      <c r="D727" s="15">
        <f>(C727*EXP(Painel!$E$12-(Painel!$E$19^2)/2+NORMSINV(AleatProd!D726)*Painel!$E$19))</f>
        <v>1007104.5286378434</v>
      </c>
      <c r="E727" s="15">
        <f>(D727*EXP(Painel!$E$12-(Painel!$E$19^2)/2+NORMSINV(AleatProd!E726)*Painel!$E$19))</f>
        <v>991695.42834738165</v>
      </c>
      <c r="F727" s="15">
        <f>(E727*EXP(Painel!$E$12-(Painel!$E$19^2)/2+NORMSINV(AleatProd!F726)*Painel!$E$19))</f>
        <v>1011839.9798706949</v>
      </c>
      <c r="G727" s="15">
        <f>(F727*EXP(Painel!$E$12-(Painel!$E$19^2)/2+NORMSINV(AleatProd!G726)*Painel!$E$19))</f>
        <v>1017741.9518540583</v>
      </c>
      <c r="H727" s="15">
        <f>(G727*EXP(Painel!$E$12-(Painel!$E$19^2)/2+NORMSINV(AleatProd!H726)*Painel!$E$19))</f>
        <v>996328.4616514201</v>
      </c>
      <c r="I727" s="15">
        <f>(H727*EXP(Painel!$E$12-(Painel!$E$19^2)/2+NORMSINV(AleatProd!I726)*Painel!$E$19))</f>
        <v>998773.29517627391</v>
      </c>
      <c r="J727" s="15">
        <f>(I727*EXP(Painel!$E$12-(Painel!$E$19^2)/2+NORMSINV(AleatProd!J726)*Painel!$E$19))</f>
        <v>998090.09657646541</v>
      </c>
      <c r="K727" s="15">
        <f>(J727*EXP(Painel!$E$12-(Painel!$E$19^2)/2+NORMSINV(AleatProd!K726)*Painel!$E$19))</f>
        <v>993700.94352313026</v>
      </c>
      <c r="L727" s="15">
        <f>(K727*EXP(Painel!$E$12-(Painel!$E$19^2)/2+NORMSINV(AleatProd!L726)*Painel!$E$19))</f>
        <v>980312.28394827154</v>
      </c>
      <c r="M727" s="15">
        <f>(L727*EXP(Painel!$E$12-(Painel!$E$19^2)/2+NORMSINV(AleatProd!M726)*Painel!$E$19))</f>
        <v>983692.48149834655</v>
      </c>
      <c r="N727" s="15">
        <f>(M727*EXP(Painel!$E$12-(Painel!$E$19^2)/2+NORMSINV(AleatProd!N726)*Painel!$E$19))</f>
        <v>984516.64997408772</v>
      </c>
      <c r="O727" s="15">
        <f>(N727*EXP(Painel!$E$12-(Painel!$E$19^2)/2+NORMSINV(AleatProd!O726)*Painel!$E$19))</f>
        <v>976891.59378244658</v>
      </c>
      <c r="P727" s="15">
        <f>(O727*EXP(Painel!$E$12-(Painel!$E$19^2)/2+NORMSINV(AleatProd!P726)*Painel!$E$19))</f>
        <v>968047.18966298434</v>
      </c>
      <c r="Q727" s="15">
        <f>(P727*EXP(Painel!$E$12-(Painel!$E$19^2)/2+NORMSINV(AleatProd!Q726)*Painel!$E$19))</f>
        <v>960179.19054173364</v>
      </c>
      <c r="R727" s="15">
        <f>(Q727*EXP(Painel!$E$12-(Painel!$E$19^2)/2+NORMSINV(AleatProd!R726)*Painel!$E$19))</f>
        <v>967437.30321940919</v>
      </c>
      <c r="S727" s="15">
        <f>(R727*EXP(Painel!$E$12-(Painel!$E$19^2)/2+NORMSINV(AleatProd!S726)*Painel!$E$19))</f>
        <v>969912.8383546758</v>
      </c>
      <c r="T727" s="15">
        <f>(S727*EXP(Painel!$E$12-(Painel!$E$19^2)/2+NORMSINV(AleatProd!T726)*Painel!$E$19))</f>
        <v>975717.18185902771</v>
      </c>
      <c r="U727" s="15">
        <f>(T727*EXP(Painel!$E$12-(Painel!$E$19^2)/2+NORMSINV(AleatProd!U726)*Painel!$E$19))</f>
        <v>986138.07219143887</v>
      </c>
      <c r="V727" s="15">
        <f>(U727*EXP(Painel!$E$12-(Painel!$E$19^2)/2+NORMSINV(AleatProd!V726)*Painel!$E$19))</f>
        <v>991092.42958056589</v>
      </c>
    </row>
    <row r="728" spans="1:22" x14ac:dyDescent="0.25">
      <c r="A728">
        <v>725</v>
      </c>
      <c r="B728" s="2">
        <f>Painel!$B$6</f>
        <v>1000000</v>
      </c>
      <c r="C728" s="15">
        <f>(B728*EXP(Painel!$E$12-(Painel!$E$19^2)/2+NORMSINV(AleatProd!C727)*Painel!$E$19))</f>
        <v>991694.1112555716</v>
      </c>
      <c r="D728" s="15">
        <f>(C728*EXP(Painel!$E$12-(Painel!$E$19^2)/2+NORMSINV(AleatProd!D727)*Painel!$E$19))</f>
        <v>993802.80614551541</v>
      </c>
      <c r="E728" s="15">
        <f>(D728*EXP(Painel!$E$12-(Painel!$E$19^2)/2+NORMSINV(AleatProd!E727)*Painel!$E$19))</f>
        <v>1006926.4991662361</v>
      </c>
      <c r="F728" s="15">
        <f>(E728*EXP(Painel!$E$12-(Painel!$E$19^2)/2+NORMSINV(AleatProd!F727)*Painel!$E$19))</f>
        <v>992914.58943516598</v>
      </c>
      <c r="G728" s="15">
        <f>(F728*EXP(Painel!$E$12-(Painel!$E$19^2)/2+NORMSINV(AleatProd!G727)*Painel!$E$19))</f>
        <v>996003.64604878821</v>
      </c>
      <c r="H728" s="15">
        <f>(G728*EXP(Painel!$E$12-(Painel!$E$19^2)/2+NORMSINV(AleatProd!H727)*Painel!$E$19))</f>
        <v>1003697.5892264122</v>
      </c>
      <c r="I728" s="15">
        <f>(H728*EXP(Painel!$E$12-(Painel!$E$19^2)/2+NORMSINV(AleatProd!I727)*Painel!$E$19))</f>
        <v>1004336.5527550344</v>
      </c>
      <c r="J728" s="15">
        <f>(I728*EXP(Painel!$E$12-(Painel!$E$19^2)/2+NORMSINV(AleatProd!J727)*Painel!$E$19))</f>
        <v>1002858.3929594357</v>
      </c>
      <c r="K728" s="15">
        <f>(J728*EXP(Painel!$E$12-(Painel!$E$19^2)/2+NORMSINV(AleatProd!K727)*Painel!$E$19))</f>
        <v>993313.05103770632</v>
      </c>
      <c r="L728" s="15">
        <f>(K728*EXP(Painel!$E$12-(Painel!$E$19^2)/2+NORMSINV(AleatProd!L727)*Painel!$E$19))</f>
        <v>1000255.1818139013</v>
      </c>
      <c r="M728" s="15">
        <f>(L728*EXP(Painel!$E$12-(Painel!$E$19^2)/2+NORMSINV(AleatProd!M727)*Painel!$E$19))</f>
        <v>997501.9437457961</v>
      </c>
      <c r="N728" s="15">
        <f>(M728*EXP(Painel!$E$12-(Painel!$E$19^2)/2+NORMSINV(AleatProd!N727)*Painel!$E$19))</f>
        <v>991364.07375921553</v>
      </c>
      <c r="O728" s="15">
        <f>(N728*EXP(Painel!$E$12-(Painel!$E$19^2)/2+NORMSINV(AleatProd!O727)*Painel!$E$19))</f>
        <v>990509.22539465735</v>
      </c>
      <c r="P728" s="15">
        <f>(O728*EXP(Painel!$E$12-(Painel!$E$19^2)/2+NORMSINV(AleatProd!P727)*Painel!$E$19))</f>
        <v>994587.51056749548</v>
      </c>
      <c r="Q728" s="15">
        <f>(P728*EXP(Painel!$E$12-(Painel!$E$19^2)/2+NORMSINV(AleatProd!Q727)*Painel!$E$19))</f>
        <v>984870.130914832</v>
      </c>
      <c r="R728" s="15">
        <f>(Q728*EXP(Painel!$E$12-(Painel!$E$19^2)/2+NORMSINV(AleatProd!R727)*Painel!$E$19))</f>
        <v>995628.35582069342</v>
      </c>
      <c r="S728" s="15">
        <f>(R728*EXP(Painel!$E$12-(Painel!$E$19^2)/2+NORMSINV(AleatProd!S727)*Painel!$E$19))</f>
        <v>1006286.4125576261</v>
      </c>
      <c r="T728" s="15">
        <f>(S728*EXP(Painel!$E$12-(Painel!$E$19^2)/2+NORMSINV(AleatProd!T727)*Painel!$E$19))</f>
        <v>1017327.6272933182</v>
      </c>
      <c r="U728" s="15">
        <f>(T728*EXP(Painel!$E$12-(Painel!$E$19^2)/2+NORMSINV(AleatProd!U727)*Painel!$E$19))</f>
        <v>1027329.9322231598</v>
      </c>
      <c r="V728" s="15">
        <f>(U728*EXP(Painel!$E$12-(Painel!$E$19^2)/2+NORMSINV(AleatProd!V727)*Painel!$E$19))</f>
        <v>1031669.68469757</v>
      </c>
    </row>
    <row r="729" spans="1:22" x14ac:dyDescent="0.25">
      <c r="A729">
        <v>726</v>
      </c>
      <c r="B729" s="2">
        <f>Painel!$B$6</f>
        <v>1000000</v>
      </c>
      <c r="C729" s="15">
        <f>(B729*EXP(Painel!$E$12-(Painel!$E$19^2)/2+NORMSINV(AleatProd!C728)*Painel!$E$19))</f>
        <v>1011782.8452382685</v>
      </c>
      <c r="D729" s="15">
        <f>(C729*EXP(Painel!$E$12-(Painel!$E$19^2)/2+NORMSINV(AleatProd!D728)*Painel!$E$19))</f>
        <v>1014294.2592228772</v>
      </c>
      <c r="E729" s="15">
        <f>(D729*EXP(Painel!$E$12-(Painel!$E$19^2)/2+NORMSINV(AleatProd!E728)*Painel!$E$19))</f>
        <v>1008995.9765482679</v>
      </c>
      <c r="F729" s="15">
        <f>(E729*EXP(Painel!$E$12-(Painel!$E$19^2)/2+NORMSINV(AleatProd!F728)*Painel!$E$19))</f>
        <v>986228.50210887275</v>
      </c>
      <c r="G729" s="15">
        <f>(F729*EXP(Painel!$E$12-(Painel!$E$19^2)/2+NORMSINV(AleatProd!G728)*Painel!$E$19))</f>
        <v>997299.38184580114</v>
      </c>
      <c r="H729" s="15">
        <f>(G729*EXP(Painel!$E$12-(Painel!$E$19^2)/2+NORMSINV(AleatProd!H728)*Painel!$E$19))</f>
        <v>1000765.3315267372</v>
      </c>
      <c r="I729" s="15">
        <f>(H729*EXP(Painel!$E$12-(Painel!$E$19^2)/2+NORMSINV(AleatProd!I728)*Painel!$E$19))</f>
        <v>994988.16646366706</v>
      </c>
      <c r="J729" s="15">
        <f>(I729*EXP(Painel!$E$12-(Painel!$E$19^2)/2+NORMSINV(AleatProd!J728)*Painel!$E$19))</f>
        <v>994062.41067267582</v>
      </c>
      <c r="K729" s="15">
        <f>(J729*EXP(Painel!$E$12-(Painel!$E$19^2)/2+NORMSINV(AleatProd!K728)*Painel!$E$19))</f>
        <v>995116.86687953107</v>
      </c>
      <c r="L729" s="15">
        <f>(K729*EXP(Painel!$E$12-(Painel!$E$19^2)/2+NORMSINV(AleatProd!L728)*Painel!$E$19))</f>
        <v>982830.99882550898</v>
      </c>
      <c r="M729" s="15">
        <f>(L729*EXP(Painel!$E$12-(Painel!$E$19^2)/2+NORMSINV(AleatProd!M728)*Painel!$E$19))</f>
        <v>977525.60959725617</v>
      </c>
      <c r="N729" s="15">
        <f>(M729*EXP(Painel!$E$12-(Painel!$E$19^2)/2+NORMSINV(AleatProd!N728)*Painel!$E$19))</f>
        <v>977281.77244332898</v>
      </c>
      <c r="O729" s="15">
        <f>(N729*EXP(Painel!$E$12-(Painel!$E$19^2)/2+NORMSINV(AleatProd!O728)*Painel!$E$19))</f>
        <v>978104.05794141849</v>
      </c>
      <c r="P729" s="15">
        <f>(O729*EXP(Painel!$E$12-(Painel!$E$19^2)/2+NORMSINV(AleatProd!P728)*Painel!$E$19))</f>
        <v>984657.13425902394</v>
      </c>
      <c r="Q729" s="15">
        <f>(P729*EXP(Painel!$E$12-(Painel!$E$19^2)/2+NORMSINV(AleatProd!Q728)*Painel!$E$19))</f>
        <v>994296.16171990265</v>
      </c>
      <c r="R729" s="15">
        <f>(Q729*EXP(Painel!$E$12-(Painel!$E$19^2)/2+NORMSINV(AleatProd!R728)*Painel!$E$19))</f>
        <v>990966.99008509924</v>
      </c>
      <c r="S729" s="15">
        <f>(R729*EXP(Painel!$E$12-(Painel!$E$19^2)/2+NORMSINV(AleatProd!S728)*Painel!$E$19))</f>
        <v>990415.45414114464</v>
      </c>
      <c r="T729" s="15">
        <f>(S729*EXP(Painel!$E$12-(Painel!$E$19^2)/2+NORMSINV(AleatProd!T728)*Painel!$E$19))</f>
        <v>996425.27831734915</v>
      </c>
      <c r="U729" s="15">
        <f>(T729*EXP(Painel!$E$12-(Painel!$E$19^2)/2+NORMSINV(AleatProd!U728)*Painel!$E$19))</f>
        <v>986102.5748949768</v>
      </c>
      <c r="V729" s="15">
        <f>(U729*EXP(Painel!$E$12-(Painel!$E$19^2)/2+NORMSINV(AleatProd!V728)*Painel!$E$19))</f>
        <v>986569.44859490765</v>
      </c>
    </row>
    <row r="730" spans="1:22" x14ac:dyDescent="0.25">
      <c r="A730">
        <v>727</v>
      </c>
      <c r="B730" s="2">
        <f>Painel!$B$6</f>
        <v>1000000</v>
      </c>
      <c r="C730" s="15">
        <f>(B730*EXP(Painel!$E$12-(Painel!$E$19^2)/2+NORMSINV(AleatProd!C729)*Painel!$E$19))</f>
        <v>988466.81935526209</v>
      </c>
      <c r="D730" s="15">
        <f>(C730*EXP(Painel!$E$12-(Painel!$E$19^2)/2+NORMSINV(AleatProd!D729)*Painel!$E$19))</f>
        <v>994664.05669002398</v>
      </c>
      <c r="E730" s="15">
        <f>(D730*EXP(Painel!$E$12-(Painel!$E$19^2)/2+NORMSINV(AleatProd!E729)*Painel!$E$19))</f>
        <v>989352.76387232228</v>
      </c>
      <c r="F730" s="15">
        <f>(E730*EXP(Painel!$E$12-(Painel!$E$19^2)/2+NORMSINV(AleatProd!F729)*Painel!$E$19))</f>
        <v>965049.53460804955</v>
      </c>
      <c r="G730" s="15">
        <f>(F730*EXP(Painel!$E$12-(Painel!$E$19^2)/2+NORMSINV(AleatProd!G729)*Painel!$E$19))</f>
        <v>964291.10587319592</v>
      </c>
      <c r="H730" s="15">
        <f>(G730*EXP(Painel!$E$12-(Painel!$E$19^2)/2+NORMSINV(AleatProd!H729)*Painel!$E$19))</f>
        <v>974564.4417511794</v>
      </c>
      <c r="I730" s="15">
        <f>(H730*EXP(Painel!$E$12-(Painel!$E$19^2)/2+NORMSINV(AleatProd!I729)*Painel!$E$19))</f>
        <v>981365.08180895832</v>
      </c>
      <c r="J730" s="15">
        <f>(I730*EXP(Painel!$E$12-(Painel!$E$19^2)/2+NORMSINV(AleatProd!J729)*Painel!$E$19))</f>
        <v>987397.98890366242</v>
      </c>
      <c r="K730" s="15">
        <f>(J730*EXP(Painel!$E$12-(Painel!$E$19^2)/2+NORMSINV(AleatProd!K729)*Painel!$E$19))</f>
        <v>986679.72809314087</v>
      </c>
      <c r="L730" s="15">
        <f>(K730*EXP(Painel!$E$12-(Painel!$E$19^2)/2+NORMSINV(AleatProd!L729)*Painel!$E$19))</f>
        <v>998916.88615205348</v>
      </c>
      <c r="M730" s="15">
        <f>(L730*EXP(Painel!$E$12-(Painel!$E$19^2)/2+NORMSINV(AleatProd!M729)*Painel!$E$19))</f>
        <v>995818.62205060339</v>
      </c>
      <c r="N730" s="15">
        <f>(M730*EXP(Painel!$E$12-(Painel!$E$19^2)/2+NORMSINV(AleatProd!N729)*Painel!$E$19))</f>
        <v>999437.1551113684</v>
      </c>
      <c r="O730" s="15">
        <f>(N730*EXP(Painel!$E$12-(Painel!$E$19^2)/2+NORMSINV(AleatProd!O729)*Painel!$E$19))</f>
        <v>983990.13966944302</v>
      </c>
      <c r="P730" s="15">
        <f>(O730*EXP(Painel!$E$12-(Painel!$E$19^2)/2+NORMSINV(AleatProd!P729)*Painel!$E$19))</f>
        <v>1002210.8955775149</v>
      </c>
      <c r="Q730" s="15">
        <f>(P730*EXP(Painel!$E$12-(Painel!$E$19^2)/2+NORMSINV(AleatProd!Q729)*Painel!$E$19))</f>
        <v>997639.73333354562</v>
      </c>
      <c r="R730" s="15">
        <f>(Q730*EXP(Painel!$E$12-(Painel!$E$19^2)/2+NORMSINV(AleatProd!R729)*Painel!$E$19))</f>
        <v>991099.51788087073</v>
      </c>
      <c r="S730" s="15">
        <f>(R730*EXP(Painel!$E$12-(Painel!$E$19^2)/2+NORMSINV(AleatProd!S729)*Painel!$E$19))</f>
        <v>981109.03621312196</v>
      </c>
      <c r="T730" s="15">
        <f>(S730*EXP(Painel!$E$12-(Painel!$E$19^2)/2+NORMSINV(AleatProd!T729)*Painel!$E$19))</f>
        <v>1005512.3487195594</v>
      </c>
      <c r="U730" s="15">
        <f>(T730*EXP(Painel!$E$12-(Painel!$E$19^2)/2+NORMSINV(AleatProd!U729)*Painel!$E$19))</f>
        <v>1012812.7054283631</v>
      </c>
      <c r="V730" s="15">
        <f>(U730*EXP(Painel!$E$12-(Painel!$E$19^2)/2+NORMSINV(AleatProd!V729)*Painel!$E$19))</f>
        <v>1026370.3589991488</v>
      </c>
    </row>
    <row r="731" spans="1:22" x14ac:dyDescent="0.25">
      <c r="A731">
        <v>728</v>
      </c>
      <c r="B731" s="2">
        <f>Painel!$B$6</f>
        <v>1000000</v>
      </c>
      <c r="C731" s="15">
        <f>(B731*EXP(Painel!$E$12-(Painel!$E$19^2)/2+NORMSINV(AleatProd!C730)*Painel!$E$19))</f>
        <v>995509.22258344828</v>
      </c>
      <c r="D731" s="15">
        <f>(C731*EXP(Painel!$E$12-(Painel!$E$19^2)/2+NORMSINV(AleatProd!D730)*Painel!$E$19))</f>
        <v>988150.93051315483</v>
      </c>
      <c r="E731" s="15">
        <f>(D731*EXP(Painel!$E$12-(Painel!$E$19^2)/2+NORMSINV(AleatProd!E730)*Painel!$E$19))</f>
        <v>1004131.6172879679</v>
      </c>
      <c r="F731" s="15">
        <f>(E731*EXP(Painel!$E$12-(Painel!$E$19^2)/2+NORMSINV(AleatProd!F730)*Painel!$E$19))</f>
        <v>1019734.7772081397</v>
      </c>
      <c r="G731" s="15">
        <f>(F731*EXP(Painel!$E$12-(Painel!$E$19^2)/2+NORMSINV(AleatProd!G730)*Painel!$E$19))</f>
        <v>1013748.2806280941</v>
      </c>
      <c r="H731" s="15">
        <f>(G731*EXP(Painel!$E$12-(Painel!$E$19^2)/2+NORMSINV(AleatProd!H730)*Painel!$E$19))</f>
        <v>1013273.2044511655</v>
      </c>
      <c r="I731" s="15">
        <f>(H731*EXP(Painel!$E$12-(Painel!$E$19^2)/2+NORMSINV(AleatProd!I730)*Painel!$E$19))</f>
        <v>1030024.5945384692</v>
      </c>
      <c r="J731" s="15">
        <f>(I731*EXP(Painel!$E$12-(Painel!$E$19^2)/2+NORMSINV(AleatProd!J730)*Painel!$E$19))</f>
        <v>1042321.2811771524</v>
      </c>
      <c r="K731" s="15">
        <f>(J731*EXP(Painel!$E$12-(Painel!$E$19^2)/2+NORMSINV(AleatProd!K730)*Painel!$E$19))</f>
        <v>1047181.5885255612</v>
      </c>
      <c r="L731" s="15">
        <f>(K731*EXP(Painel!$E$12-(Painel!$E$19^2)/2+NORMSINV(AleatProd!L730)*Painel!$E$19))</f>
        <v>1024584.7192088504</v>
      </c>
      <c r="M731" s="15">
        <f>(L731*EXP(Painel!$E$12-(Painel!$E$19^2)/2+NORMSINV(AleatProd!M730)*Painel!$E$19))</f>
        <v>1029329.1097440324</v>
      </c>
      <c r="N731" s="15">
        <f>(M731*EXP(Painel!$E$12-(Painel!$E$19^2)/2+NORMSINV(AleatProd!N730)*Painel!$E$19))</f>
        <v>1047397.9618199602</v>
      </c>
      <c r="O731" s="15">
        <f>(N731*EXP(Painel!$E$12-(Painel!$E$19^2)/2+NORMSINV(AleatProd!O730)*Painel!$E$19))</f>
        <v>1050473.3488929118</v>
      </c>
      <c r="P731" s="15">
        <f>(O731*EXP(Painel!$E$12-(Painel!$E$19^2)/2+NORMSINV(AleatProd!P730)*Painel!$E$19))</f>
        <v>1048571.0344169565</v>
      </c>
      <c r="Q731" s="15">
        <f>(P731*EXP(Painel!$E$12-(Painel!$E$19^2)/2+NORMSINV(AleatProd!Q730)*Painel!$E$19))</f>
        <v>1047265.8816968581</v>
      </c>
      <c r="R731" s="15">
        <f>(Q731*EXP(Painel!$E$12-(Painel!$E$19^2)/2+NORMSINV(AleatProd!R730)*Painel!$E$19))</f>
        <v>1056453.2750787679</v>
      </c>
      <c r="S731" s="15">
        <f>(R731*EXP(Painel!$E$12-(Painel!$E$19^2)/2+NORMSINV(AleatProd!S730)*Painel!$E$19))</f>
        <v>1063218.9273571286</v>
      </c>
      <c r="T731" s="15">
        <f>(S731*EXP(Painel!$E$12-(Painel!$E$19^2)/2+NORMSINV(AleatProd!T730)*Painel!$E$19))</f>
        <v>1069443.2076207015</v>
      </c>
      <c r="U731" s="15">
        <f>(T731*EXP(Painel!$E$12-(Painel!$E$19^2)/2+NORMSINV(AleatProd!U730)*Painel!$E$19))</f>
        <v>1088339.4624451536</v>
      </c>
      <c r="V731" s="15">
        <f>(U731*EXP(Painel!$E$12-(Painel!$E$19^2)/2+NORMSINV(AleatProd!V730)*Painel!$E$19))</f>
        <v>1093909.7450326304</v>
      </c>
    </row>
    <row r="732" spans="1:22" x14ac:dyDescent="0.25">
      <c r="A732">
        <v>729</v>
      </c>
      <c r="B732" s="2">
        <f>Painel!$B$6</f>
        <v>1000000</v>
      </c>
      <c r="C732" s="15">
        <f>(B732*EXP(Painel!$E$12-(Painel!$E$19^2)/2+NORMSINV(AleatProd!C731)*Painel!$E$19))</f>
        <v>1000748.0863089723</v>
      </c>
      <c r="D732" s="15">
        <f>(C732*EXP(Painel!$E$12-(Painel!$E$19^2)/2+NORMSINV(AleatProd!D731)*Painel!$E$19))</f>
        <v>989222.48948279081</v>
      </c>
      <c r="E732" s="15">
        <f>(D732*EXP(Painel!$E$12-(Painel!$E$19^2)/2+NORMSINV(AleatProd!E731)*Painel!$E$19))</f>
        <v>999506.69773642125</v>
      </c>
      <c r="F732" s="15">
        <f>(E732*EXP(Painel!$E$12-(Painel!$E$19^2)/2+NORMSINV(AleatProd!F731)*Painel!$E$19))</f>
        <v>996328.93277563306</v>
      </c>
      <c r="G732" s="15">
        <f>(F732*EXP(Painel!$E$12-(Painel!$E$19^2)/2+NORMSINV(AleatProd!G731)*Painel!$E$19))</f>
        <v>980263.05368126906</v>
      </c>
      <c r="H732" s="15">
        <f>(G732*EXP(Painel!$E$12-(Painel!$E$19^2)/2+NORMSINV(AleatProd!H731)*Painel!$E$19))</f>
        <v>992271.96432016592</v>
      </c>
      <c r="I732" s="15">
        <f>(H732*EXP(Painel!$E$12-(Painel!$E$19^2)/2+NORMSINV(AleatProd!I731)*Painel!$E$19))</f>
        <v>977446.95578608592</v>
      </c>
      <c r="J732" s="15">
        <f>(I732*EXP(Painel!$E$12-(Painel!$E$19^2)/2+NORMSINV(AleatProd!J731)*Painel!$E$19))</f>
        <v>983218.98330067261</v>
      </c>
      <c r="K732" s="15">
        <f>(J732*EXP(Painel!$E$12-(Painel!$E$19^2)/2+NORMSINV(AleatProd!K731)*Painel!$E$19))</f>
        <v>997138.95127940364</v>
      </c>
      <c r="L732" s="15">
        <f>(K732*EXP(Painel!$E$12-(Painel!$E$19^2)/2+NORMSINV(AleatProd!L731)*Painel!$E$19))</f>
        <v>978642.03070867155</v>
      </c>
      <c r="M732" s="15">
        <f>(L732*EXP(Painel!$E$12-(Painel!$E$19^2)/2+NORMSINV(AleatProd!M731)*Painel!$E$19))</f>
        <v>971968.48204381252</v>
      </c>
      <c r="N732" s="15">
        <f>(M732*EXP(Painel!$E$12-(Painel!$E$19^2)/2+NORMSINV(AleatProd!N731)*Painel!$E$19))</f>
        <v>975172.18322136521</v>
      </c>
      <c r="O732" s="15">
        <f>(N732*EXP(Painel!$E$12-(Painel!$E$19^2)/2+NORMSINV(AleatProd!O731)*Painel!$E$19))</f>
        <v>977262.81013934768</v>
      </c>
      <c r="P732" s="15">
        <f>(O732*EXP(Painel!$E$12-(Painel!$E$19^2)/2+NORMSINV(AleatProd!P731)*Painel!$E$19))</f>
        <v>989525.42386386031</v>
      </c>
      <c r="Q732" s="15">
        <f>(P732*EXP(Painel!$E$12-(Painel!$E$19^2)/2+NORMSINV(AleatProd!Q731)*Painel!$E$19))</f>
        <v>988237.34628910141</v>
      </c>
      <c r="R732" s="15">
        <f>(Q732*EXP(Painel!$E$12-(Painel!$E$19^2)/2+NORMSINV(AleatProd!R731)*Painel!$E$19))</f>
        <v>999821.93186628062</v>
      </c>
      <c r="S732" s="15">
        <f>(R732*EXP(Painel!$E$12-(Painel!$E$19^2)/2+NORMSINV(AleatProd!S731)*Painel!$E$19))</f>
        <v>998276.19356290367</v>
      </c>
      <c r="T732" s="15">
        <f>(S732*EXP(Painel!$E$12-(Painel!$E$19^2)/2+NORMSINV(AleatProd!T731)*Painel!$E$19))</f>
        <v>1012602.914778313</v>
      </c>
      <c r="U732" s="15">
        <f>(T732*EXP(Painel!$E$12-(Painel!$E$19^2)/2+NORMSINV(AleatProd!U731)*Painel!$E$19))</f>
        <v>1001475.6046612101</v>
      </c>
      <c r="V732" s="15">
        <f>(U732*EXP(Painel!$E$12-(Painel!$E$19^2)/2+NORMSINV(AleatProd!V731)*Painel!$E$19))</f>
        <v>997293.63874685566</v>
      </c>
    </row>
    <row r="733" spans="1:22" x14ac:dyDescent="0.25">
      <c r="A733">
        <v>730</v>
      </c>
      <c r="B733" s="2">
        <f>Painel!$B$6</f>
        <v>1000000</v>
      </c>
      <c r="C733" s="15">
        <f>(B733*EXP(Painel!$E$12-(Painel!$E$19^2)/2+NORMSINV(AleatProd!C732)*Painel!$E$19))</f>
        <v>973097.33824308217</v>
      </c>
      <c r="D733" s="15">
        <f>(C733*EXP(Painel!$E$12-(Painel!$E$19^2)/2+NORMSINV(AleatProd!D732)*Painel!$E$19))</f>
        <v>970236.10089768621</v>
      </c>
      <c r="E733" s="15">
        <f>(D733*EXP(Painel!$E$12-(Painel!$E$19^2)/2+NORMSINV(AleatProd!E732)*Painel!$E$19))</f>
        <v>975480.36516433011</v>
      </c>
      <c r="F733" s="15">
        <f>(E733*EXP(Painel!$E$12-(Painel!$E$19^2)/2+NORMSINV(AleatProd!F732)*Painel!$E$19))</f>
        <v>971995.04489532486</v>
      </c>
      <c r="G733" s="15">
        <f>(F733*EXP(Painel!$E$12-(Painel!$E$19^2)/2+NORMSINV(AleatProd!G732)*Painel!$E$19))</f>
        <v>974106.37194464833</v>
      </c>
      <c r="H733" s="15">
        <f>(G733*EXP(Painel!$E$12-(Painel!$E$19^2)/2+NORMSINV(AleatProd!H732)*Painel!$E$19))</f>
        <v>981993.39749566908</v>
      </c>
      <c r="I733" s="15">
        <f>(H733*EXP(Painel!$E$12-(Painel!$E$19^2)/2+NORMSINV(AleatProd!I732)*Painel!$E$19))</f>
        <v>973295.3965620388</v>
      </c>
      <c r="J733" s="15">
        <f>(I733*EXP(Painel!$E$12-(Painel!$E$19^2)/2+NORMSINV(AleatProd!J732)*Painel!$E$19))</f>
        <v>962162.5303927022</v>
      </c>
      <c r="K733" s="15">
        <f>(J733*EXP(Painel!$E$12-(Painel!$E$19^2)/2+NORMSINV(AleatProd!K732)*Painel!$E$19))</f>
        <v>952592.95432787389</v>
      </c>
      <c r="L733" s="15">
        <f>(K733*EXP(Painel!$E$12-(Painel!$E$19^2)/2+NORMSINV(AleatProd!L732)*Painel!$E$19))</f>
        <v>964539.09960197087</v>
      </c>
      <c r="M733" s="15">
        <f>(L733*EXP(Painel!$E$12-(Painel!$E$19^2)/2+NORMSINV(AleatProd!M732)*Painel!$E$19))</f>
        <v>966701.22869704256</v>
      </c>
      <c r="N733" s="15">
        <f>(M733*EXP(Painel!$E$12-(Painel!$E$19^2)/2+NORMSINV(AleatProd!N732)*Painel!$E$19))</f>
        <v>960900.63264412759</v>
      </c>
      <c r="O733" s="15">
        <f>(N733*EXP(Painel!$E$12-(Painel!$E$19^2)/2+NORMSINV(AleatProd!O732)*Painel!$E$19))</f>
        <v>953603.1034232938</v>
      </c>
      <c r="P733" s="15">
        <f>(O733*EXP(Painel!$E$12-(Painel!$E$19^2)/2+NORMSINV(AleatProd!P732)*Painel!$E$19))</f>
        <v>954649.98799554119</v>
      </c>
      <c r="Q733" s="15">
        <f>(P733*EXP(Painel!$E$12-(Painel!$E$19^2)/2+NORMSINV(AleatProd!Q732)*Painel!$E$19))</f>
        <v>967116.94722365332</v>
      </c>
      <c r="R733" s="15">
        <f>(Q733*EXP(Painel!$E$12-(Painel!$E$19^2)/2+NORMSINV(AleatProd!R732)*Painel!$E$19))</f>
        <v>967644.52173097362</v>
      </c>
      <c r="S733" s="15">
        <f>(R733*EXP(Painel!$E$12-(Painel!$E$19^2)/2+NORMSINV(AleatProd!S732)*Painel!$E$19))</f>
        <v>952875.25311414339</v>
      </c>
      <c r="T733" s="15">
        <f>(S733*EXP(Painel!$E$12-(Painel!$E$19^2)/2+NORMSINV(AleatProd!T732)*Painel!$E$19))</f>
        <v>972966.92438896676</v>
      </c>
      <c r="U733" s="15">
        <f>(T733*EXP(Painel!$E$12-(Painel!$E$19^2)/2+NORMSINV(AleatProd!U732)*Painel!$E$19))</f>
        <v>973834.33604143793</v>
      </c>
      <c r="V733" s="15">
        <f>(U733*EXP(Painel!$E$12-(Painel!$E$19^2)/2+NORMSINV(AleatProd!V732)*Painel!$E$19))</f>
        <v>972817.42594970623</v>
      </c>
    </row>
    <row r="734" spans="1:22" x14ac:dyDescent="0.25">
      <c r="A734">
        <v>731</v>
      </c>
      <c r="B734" s="2">
        <f>Painel!$B$6</f>
        <v>1000000</v>
      </c>
      <c r="C734" s="15">
        <f>(B734*EXP(Painel!$E$12-(Painel!$E$19^2)/2+NORMSINV(AleatProd!C733)*Painel!$E$19))</f>
        <v>992060.86997211166</v>
      </c>
      <c r="D734" s="15">
        <f>(C734*EXP(Painel!$E$12-(Painel!$E$19^2)/2+NORMSINV(AleatProd!D733)*Painel!$E$19))</f>
        <v>978880.66192668315</v>
      </c>
      <c r="E734" s="15">
        <f>(D734*EXP(Painel!$E$12-(Painel!$E$19^2)/2+NORMSINV(AleatProd!E733)*Painel!$E$19))</f>
        <v>982193.99271812895</v>
      </c>
      <c r="F734" s="15">
        <f>(E734*EXP(Painel!$E$12-(Painel!$E$19^2)/2+NORMSINV(AleatProd!F733)*Painel!$E$19))</f>
        <v>986377.74791472184</v>
      </c>
      <c r="G734" s="15">
        <f>(F734*EXP(Painel!$E$12-(Painel!$E$19^2)/2+NORMSINV(AleatProd!G733)*Painel!$E$19))</f>
        <v>980687.13302137412</v>
      </c>
      <c r="H734" s="15">
        <f>(G734*EXP(Painel!$E$12-(Painel!$E$19^2)/2+NORMSINV(AleatProd!H733)*Painel!$E$19))</f>
        <v>975040.41802976548</v>
      </c>
      <c r="I734" s="15">
        <f>(H734*EXP(Painel!$E$12-(Painel!$E$19^2)/2+NORMSINV(AleatProd!I733)*Painel!$E$19))</f>
        <v>996968.53635190183</v>
      </c>
      <c r="J734" s="15">
        <f>(I734*EXP(Painel!$E$12-(Painel!$E$19^2)/2+NORMSINV(AleatProd!J733)*Painel!$E$19))</f>
        <v>993675.83169643895</v>
      </c>
      <c r="K734" s="15">
        <f>(J734*EXP(Painel!$E$12-(Painel!$E$19^2)/2+NORMSINV(AleatProd!K733)*Painel!$E$19))</f>
        <v>995116.16168503521</v>
      </c>
      <c r="L734" s="15">
        <f>(K734*EXP(Painel!$E$12-(Painel!$E$19^2)/2+NORMSINV(AleatProd!L733)*Painel!$E$19))</f>
        <v>981172.3407733792</v>
      </c>
      <c r="M734" s="15">
        <f>(L734*EXP(Painel!$E$12-(Painel!$E$19^2)/2+NORMSINV(AleatProd!M733)*Painel!$E$19))</f>
        <v>983034.78308642039</v>
      </c>
      <c r="N734" s="15">
        <f>(M734*EXP(Painel!$E$12-(Painel!$E$19^2)/2+NORMSINV(AleatProd!N733)*Painel!$E$19))</f>
        <v>976324.42100278055</v>
      </c>
      <c r="O734" s="15">
        <f>(N734*EXP(Painel!$E$12-(Painel!$E$19^2)/2+NORMSINV(AleatProd!O733)*Painel!$E$19))</f>
        <v>971415.93907066283</v>
      </c>
      <c r="P734" s="15">
        <f>(O734*EXP(Painel!$E$12-(Painel!$E$19^2)/2+NORMSINV(AleatProd!P733)*Painel!$E$19))</f>
        <v>947889.01551970525</v>
      </c>
      <c r="Q734" s="15">
        <f>(P734*EXP(Painel!$E$12-(Painel!$E$19^2)/2+NORMSINV(AleatProd!Q733)*Painel!$E$19))</f>
        <v>951698.4090387763</v>
      </c>
      <c r="R734" s="15">
        <f>(Q734*EXP(Painel!$E$12-(Painel!$E$19^2)/2+NORMSINV(AleatProd!R733)*Painel!$E$19))</f>
        <v>954064.4795657309</v>
      </c>
      <c r="S734" s="15">
        <f>(R734*EXP(Painel!$E$12-(Painel!$E$19^2)/2+NORMSINV(AleatProd!S733)*Painel!$E$19))</f>
        <v>943515.59016816283</v>
      </c>
      <c r="T734" s="15">
        <f>(S734*EXP(Painel!$E$12-(Painel!$E$19^2)/2+NORMSINV(AleatProd!T733)*Painel!$E$19))</f>
        <v>967862.90688377223</v>
      </c>
      <c r="U734" s="15">
        <f>(T734*EXP(Painel!$E$12-(Painel!$E$19^2)/2+NORMSINV(AleatProd!U733)*Painel!$E$19))</f>
        <v>966592.21428974811</v>
      </c>
      <c r="V734" s="15">
        <f>(U734*EXP(Painel!$E$12-(Painel!$E$19^2)/2+NORMSINV(AleatProd!V733)*Painel!$E$19))</f>
        <v>974148.9342782551</v>
      </c>
    </row>
    <row r="735" spans="1:22" x14ac:dyDescent="0.25">
      <c r="A735">
        <v>732</v>
      </c>
      <c r="B735" s="2">
        <f>Painel!$B$6</f>
        <v>1000000</v>
      </c>
      <c r="C735" s="15">
        <f>(B735*EXP(Painel!$E$12-(Painel!$E$19^2)/2+NORMSINV(AleatProd!C734)*Painel!$E$19))</f>
        <v>1002744.1199409903</v>
      </c>
      <c r="D735" s="15">
        <f>(C735*EXP(Painel!$E$12-(Painel!$E$19^2)/2+NORMSINV(AleatProd!D734)*Painel!$E$19))</f>
        <v>1017524.8918369624</v>
      </c>
      <c r="E735" s="15">
        <f>(D735*EXP(Painel!$E$12-(Painel!$E$19^2)/2+NORMSINV(AleatProd!E734)*Painel!$E$19))</f>
        <v>1023842.192746434</v>
      </c>
      <c r="F735" s="15">
        <f>(E735*EXP(Painel!$E$12-(Painel!$E$19^2)/2+NORMSINV(AleatProd!F734)*Painel!$E$19))</f>
        <v>1018530.3741149637</v>
      </c>
      <c r="G735" s="15">
        <f>(F735*EXP(Painel!$E$12-(Painel!$E$19^2)/2+NORMSINV(AleatProd!G734)*Painel!$E$19))</f>
        <v>1024475.1837300071</v>
      </c>
      <c r="H735" s="15">
        <f>(G735*EXP(Painel!$E$12-(Painel!$E$19^2)/2+NORMSINV(AleatProd!H734)*Painel!$E$19))</f>
        <v>1035442.5814766205</v>
      </c>
      <c r="I735" s="15">
        <f>(H735*EXP(Painel!$E$12-(Painel!$E$19^2)/2+NORMSINV(AleatProd!I734)*Painel!$E$19))</f>
        <v>1023396.1044432537</v>
      </c>
      <c r="J735" s="15">
        <f>(I735*EXP(Painel!$E$12-(Painel!$E$19^2)/2+NORMSINV(AleatProd!J734)*Painel!$E$19))</f>
        <v>1026048.9033922538</v>
      </c>
      <c r="K735" s="15">
        <f>(J735*EXP(Painel!$E$12-(Painel!$E$19^2)/2+NORMSINV(AleatProd!K734)*Painel!$E$19))</f>
        <v>1010963.6209217472</v>
      </c>
      <c r="L735" s="15">
        <f>(K735*EXP(Painel!$E$12-(Painel!$E$19^2)/2+NORMSINV(AleatProd!L734)*Painel!$E$19))</f>
        <v>1003817.0689089119</v>
      </c>
      <c r="M735" s="15">
        <f>(L735*EXP(Painel!$E$12-(Painel!$E$19^2)/2+NORMSINV(AleatProd!M734)*Painel!$E$19))</f>
        <v>1000010.2306331912</v>
      </c>
      <c r="N735" s="15">
        <f>(M735*EXP(Painel!$E$12-(Painel!$E$19^2)/2+NORMSINV(AleatProd!N734)*Painel!$E$19))</f>
        <v>999596.80811263889</v>
      </c>
      <c r="O735" s="15">
        <f>(N735*EXP(Painel!$E$12-(Painel!$E$19^2)/2+NORMSINV(AleatProd!O734)*Painel!$E$19))</f>
        <v>993094.09108418226</v>
      </c>
      <c r="P735" s="15">
        <f>(O735*EXP(Painel!$E$12-(Painel!$E$19^2)/2+NORMSINV(AleatProd!P734)*Painel!$E$19))</f>
        <v>1003432.5226246351</v>
      </c>
      <c r="Q735" s="15">
        <f>(P735*EXP(Painel!$E$12-(Painel!$E$19^2)/2+NORMSINV(AleatProd!Q734)*Painel!$E$19))</f>
        <v>1001548.7536537084</v>
      </c>
      <c r="R735" s="15">
        <f>(Q735*EXP(Painel!$E$12-(Painel!$E$19^2)/2+NORMSINV(AleatProd!R734)*Painel!$E$19))</f>
        <v>996712.81474617415</v>
      </c>
      <c r="S735" s="15">
        <f>(R735*EXP(Painel!$E$12-(Painel!$E$19^2)/2+NORMSINV(AleatProd!S734)*Painel!$E$19))</f>
        <v>991364.10473845946</v>
      </c>
      <c r="T735" s="15">
        <f>(S735*EXP(Painel!$E$12-(Painel!$E$19^2)/2+NORMSINV(AleatProd!T734)*Painel!$E$19))</f>
        <v>1001575.7520692649</v>
      </c>
      <c r="U735" s="15">
        <f>(T735*EXP(Painel!$E$12-(Painel!$E$19^2)/2+NORMSINV(AleatProd!U734)*Painel!$E$19))</f>
        <v>1003410.8609052798</v>
      </c>
      <c r="V735" s="15">
        <f>(U735*EXP(Painel!$E$12-(Painel!$E$19^2)/2+NORMSINV(AleatProd!V734)*Painel!$E$19))</f>
        <v>1011304.7643460787</v>
      </c>
    </row>
    <row r="736" spans="1:22" x14ac:dyDescent="0.25">
      <c r="A736">
        <v>733</v>
      </c>
      <c r="B736" s="2">
        <f>Painel!$B$6</f>
        <v>1000000</v>
      </c>
      <c r="C736" s="15">
        <f>(B736*EXP(Painel!$E$12-(Painel!$E$19^2)/2+NORMSINV(AleatProd!C735)*Painel!$E$19))</f>
        <v>991651.27682543208</v>
      </c>
      <c r="D736" s="15">
        <f>(C736*EXP(Painel!$E$12-(Painel!$E$19^2)/2+NORMSINV(AleatProd!D735)*Painel!$E$19))</f>
        <v>1001293.431902386</v>
      </c>
      <c r="E736" s="15">
        <f>(D736*EXP(Painel!$E$12-(Painel!$E$19^2)/2+NORMSINV(AleatProd!E735)*Painel!$E$19))</f>
        <v>1005144.2671776459</v>
      </c>
      <c r="F736" s="15">
        <f>(E736*EXP(Painel!$E$12-(Painel!$E$19^2)/2+NORMSINV(AleatProd!F735)*Painel!$E$19))</f>
        <v>1010408.2727497088</v>
      </c>
      <c r="G736" s="15">
        <f>(F736*EXP(Painel!$E$12-(Painel!$E$19^2)/2+NORMSINV(AleatProd!G735)*Painel!$E$19))</f>
        <v>1026299.62191687</v>
      </c>
      <c r="H736" s="15">
        <f>(G736*EXP(Painel!$E$12-(Painel!$E$19^2)/2+NORMSINV(AleatProd!H735)*Painel!$E$19))</f>
        <v>1011446.116705516</v>
      </c>
      <c r="I736" s="15">
        <f>(H736*EXP(Painel!$E$12-(Painel!$E$19^2)/2+NORMSINV(AleatProd!I735)*Painel!$E$19))</f>
        <v>1009783.9689938875</v>
      </c>
      <c r="J736" s="15">
        <f>(I736*EXP(Painel!$E$12-(Painel!$E$19^2)/2+NORMSINV(AleatProd!J735)*Painel!$E$19))</f>
        <v>1020202.9647055578</v>
      </c>
      <c r="K736" s="15">
        <f>(J736*EXP(Painel!$E$12-(Painel!$E$19^2)/2+NORMSINV(AleatProd!K735)*Painel!$E$19))</f>
        <v>1025751.1609857653</v>
      </c>
      <c r="L736" s="15">
        <f>(K736*EXP(Painel!$E$12-(Painel!$E$19^2)/2+NORMSINV(AleatProd!L735)*Painel!$E$19))</f>
        <v>1050468.1989077015</v>
      </c>
      <c r="M736" s="15">
        <f>(L736*EXP(Painel!$E$12-(Painel!$E$19^2)/2+NORMSINV(AleatProd!M735)*Painel!$E$19))</f>
        <v>1046779.3493137928</v>
      </c>
      <c r="N736" s="15">
        <f>(M736*EXP(Painel!$E$12-(Painel!$E$19^2)/2+NORMSINV(AleatProd!N735)*Painel!$E$19))</f>
        <v>1043367.6260417881</v>
      </c>
      <c r="O736" s="15">
        <f>(N736*EXP(Painel!$E$12-(Painel!$E$19^2)/2+NORMSINV(AleatProd!O735)*Painel!$E$19))</f>
        <v>1053238.0238565993</v>
      </c>
      <c r="P736" s="15">
        <f>(O736*EXP(Painel!$E$12-(Painel!$E$19^2)/2+NORMSINV(AleatProd!P735)*Painel!$E$19))</f>
        <v>1053867.5648250578</v>
      </c>
      <c r="Q736" s="15">
        <f>(P736*EXP(Painel!$E$12-(Painel!$E$19^2)/2+NORMSINV(AleatProd!Q735)*Painel!$E$19))</f>
        <v>1068516.1936215488</v>
      </c>
      <c r="R736" s="15">
        <f>(Q736*EXP(Painel!$E$12-(Painel!$E$19^2)/2+NORMSINV(AleatProd!R735)*Painel!$E$19))</f>
        <v>1076777.0226007982</v>
      </c>
      <c r="S736" s="15">
        <f>(R736*EXP(Painel!$E$12-(Painel!$E$19^2)/2+NORMSINV(AleatProd!S735)*Painel!$E$19))</f>
        <v>1069884.4751934663</v>
      </c>
      <c r="T736" s="15">
        <f>(S736*EXP(Painel!$E$12-(Painel!$E$19^2)/2+NORMSINV(AleatProd!T735)*Painel!$E$19))</f>
        <v>1063744.2883520315</v>
      </c>
      <c r="U736" s="15">
        <f>(T736*EXP(Painel!$E$12-(Painel!$E$19^2)/2+NORMSINV(AleatProd!U735)*Painel!$E$19))</f>
        <v>1079674.8233719317</v>
      </c>
      <c r="V736" s="15">
        <f>(U736*EXP(Painel!$E$12-(Painel!$E$19^2)/2+NORMSINV(AleatProd!V735)*Painel!$E$19))</f>
        <v>1090166.8467993988</v>
      </c>
    </row>
    <row r="737" spans="1:22" x14ac:dyDescent="0.25">
      <c r="A737">
        <v>734</v>
      </c>
      <c r="B737" s="2">
        <f>Painel!$B$6</f>
        <v>1000000</v>
      </c>
      <c r="C737" s="15">
        <f>(B737*EXP(Painel!$E$12-(Painel!$E$19^2)/2+NORMSINV(AleatProd!C736)*Painel!$E$19))</f>
        <v>997148.53459900629</v>
      </c>
      <c r="D737" s="15">
        <f>(C737*EXP(Painel!$E$12-(Painel!$E$19^2)/2+NORMSINV(AleatProd!D736)*Painel!$E$19))</f>
        <v>997091.29533249477</v>
      </c>
      <c r="E737" s="15">
        <f>(D737*EXP(Painel!$E$12-(Painel!$E$19^2)/2+NORMSINV(AleatProd!E736)*Painel!$E$19))</f>
        <v>1000429.3873531314</v>
      </c>
      <c r="F737" s="15">
        <f>(E737*EXP(Painel!$E$12-(Painel!$E$19^2)/2+NORMSINV(AleatProd!F736)*Painel!$E$19))</f>
        <v>1021484.0304089269</v>
      </c>
      <c r="G737" s="15">
        <f>(F737*EXP(Painel!$E$12-(Painel!$E$19^2)/2+NORMSINV(AleatProd!G736)*Painel!$E$19))</f>
        <v>1032995.3071143508</v>
      </c>
      <c r="H737" s="15">
        <f>(G737*EXP(Painel!$E$12-(Painel!$E$19^2)/2+NORMSINV(AleatProd!H736)*Painel!$E$19))</f>
        <v>1024372.7458643569</v>
      </c>
      <c r="I737" s="15">
        <f>(H737*EXP(Painel!$E$12-(Painel!$E$19^2)/2+NORMSINV(AleatProd!I736)*Painel!$E$19))</f>
        <v>1016802.9803095796</v>
      </c>
      <c r="J737" s="15">
        <f>(I737*EXP(Painel!$E$12-(Painel!$E$19^2)/2+NORMSINV(AleatProd!J736)*Painel!$E$19))</f>
        <v>1016085.9353882306</v>
      </c>
      <c r="K737" s="15">
        <f>(J737*EXP(Painel!$E$12-(Painel!$E$19^2)/2+NORMSINV(AleatProd!K736)*Painel!$E$19))</f>
        <v>1014263.3581821966</v>
      </c>
      <c r="L737" s="15">
        <f>(K737*EXP(Painel!$E$12-(Painel!$E$19^2)/2+NORMSINV(AleatProd!L736)*Painel!$E$19))</f>
        <v>1019683.3190169124</v>
      </c>
      <c r="M737" s="15">
        <f>(L737*EXP(Painel!$E$12-(Painel!$E$19^2)/2+NORMSINV(AleatProd!M736)*Painel!$E$19))</f>
        <v>1023184.0305192337</v>
      </c>
      <c r="N737" s="15">
        <f>(M737*EXP(Painel!$E$12-(Painel!$E$19^2)/2+NORMSINV(AleatProd!N736)*Painel!$E$19))</f>
        <v>1034708.9453583632</v>
      </c>
      <c r="O737" s="15">
        <f>(N737*EXP(Painel!$E$12-(Painel!$E$19^2)/2+NORMSINV(AleatProd!O736)*Painel!$E$19))</f>
        <v>1047293.7232961582</v>
      </c>
      <c r="P737" s="15">
        <f>(O737*EXP(Painel!$E$12-(Painel!$E$19^2)/2+NORMSINV(AleatProd!P736)*Painel!$E$19))</f>
        <v>1059021.6056055804</v>
      </c>
      <c r="Q737" s="15">
        <f>(P737*EXP(Painel!$E$12-(Painel!$E$19^2)/2+NORMSINV(AleatProd!Q736)*Painel!$E$19))</f>
        <v>1045616.576360913</v>
      </c>
      <c r="R737" s="15">
        <f>(Q737*EXP(Painel!$E$12-(Painel!$E$19^2)/2+NORMSINV(AleatProd!R736)*Painel!$E$19))</f>
        <v>1057912.8130246422</v>
      </c>
      <c r="S737" s="15">
        <f>(R737*EXP(Painel!$E$12-(Painel!$E$19^2)/2+NORMSINV(AleatProd!S736)*Painel!$E$19))</f>
        <v>1053540.8408430796</v>
      </c>
      <c r="T737" s="15">
        <f>(S737*EXP(Painel!$E$12-(Painel!$E$19^2)/2+NORMSINV(AleatProd!T736)*Painel!$E$19))</f>
        <v>1054069.914251107</v>
      </c>
      <c r="U737" s="15">
        <f>(T737*EXP(Painel!$E$12-(Painel!$E$19^2)/2+NORMSINV(AleatProd!U736)*Painel!$E$19))</f>
        <v>1057303.1142877936</v>
      </c>
      <c r="V737" s="15">
        <f>(U737*EXP(Painel!$E$12-(Painel!$E$19^2)/2+NORMSINV(AleatProd!V736)*Painel!$E$19))</f>
        <v>1043756.7425357952</v>
      </c>
    </row>
    <row r="738" spans="1:22" x14ac:dyDescent="0.25">
      <c r="A738">
        <v>735</v>
      </c>
      <c r="B738" s="2">
        <f>Painel!$B$6</f>
        <v>1000000</v>
      </c>
      <c r="C738" s="15">
        <f>(B738*EXP(Painel!$E$12-(Painel!$E$19^2)/2+NORMSINV(AleatProd!C737)*Painel!$E$19))</f>
        <v>1015345.890671068</v>
      </c>
      <c r="D738" s="15">
        <f>(C738*EXP(Painel!$E$12-(Painel!$E$19^2)/2+NORMSINV(AleatProd!D737)*Painel!$E$19))</f>
        <v>1029779.4519358616</v>
      </c>
      <c r="E738" s="15">
        <f>(D738*EXP(Painel!$E$12-(Painel!$E$19^2)/2+NORMSINV(AleatProd!E737)*Painel!$E$19))</f>
        <v>1034897.8441212026</v>
      </c>
      <c r="F738" s="15">
        <f>(E738*EXP(Painel!$E$12-(Painel!$E$19^2)/2+NORMSINV(AleatProd!F737)*Painel!$E$19))</f>
        <v>1025388.4040153807</v>
      </c>
      <c r="G738" s="15">
        <f>(F738*EXP(Painel!$E$12-(Painel!$E$19^2)/2+NORMSINV(AleatProd!G737)*Painel!$E$19))</f>
        <v>1032377.5843640282</v>
      </c>
      <c r="H738" s="15">
        <f>(G738*EXP(Painel!$E$12-(Painel!$E$19^2)/2+NORMSINV(AleatProd!H737)*Painel!$E$19))</f>
        <v>1036927.2618689567</v>
      </c>
      <c r="I738" s="15">
        <f>(H738*EXP(Painel!$E$12-(Painel!$E$19^2)/2+NORMSINV(AleatProd!I737)*Painel!$E$19))</f>
        <v>1040212.5384610489</v>
      </c>
      <c r="J738" s="15">
        <f>(I738*EXP(Painel!$E$12-(Painel!$E$19^2)/2+NORMSINV(AleatProd!J737)*Painel!$E$19))</f>
        <v>1045310.6800924757</v>
      </c>
      <c r="K738" s="15">
        <f>(J738*EXP(Painel!$E$12-(Painel!$E$19^2)/2+NORMSINV(AleatProd!K737)*Painel!$E$19))</f>
        <v>1055625.4542592671</v>
      </c>
      <c r="L738" s="15">
        <f>(K738*EXP(Painel!$E$12-(Painel!$E$19^2)/2+NORMSINV(AleatProd!L737)*Painel!$E$19))</f>
        <v>1033257.5709047707</v>
      </c>
      <c r="M738" s="15">
        <f>(L738*EXP(Painel!$E$12-(Painel!$E$19^2)/2+NORMSINV(AleatProd!M737)*Painel!$E$19))</f>
        <v>1030340.9056133585</v>
      </c>
      <c r="N738" s="15">
        <f>(M738*EXP(Painel!$E$12-(Painel!$E$19^2)/2+NORMSINV(AleatProd!N737)*Painel!$E$19))</f>
        <v>1013915.1949582041</v>
      </c>
      <c r="O738" s="15">
        <f>(N738*EXP(Painel!$E$12-(Painel!$E$19^2)/2+NORMSINV(AleatProd!O737)*Painel!$E$19))</f>
        <v>1039667.0259632863</v>
      </c>
      <c r="P738" s="15">
        <f>(O738*EXP(Painel!$E$12-(Painel!$E$19^2)/2+NORMSINV(AleatProd!P737)*Painel!$E$19))</f>
        <v>1030891.6364720428</v>
      </c>
      <c r="Q738" s="15">
        <f>(P738*EXP(Painel!$E$12-(Painel!$E$19^2)/2+NORMSINV(AleatProd!Q737)*Painel!$E$19))</f>
        <v>1032033.273660698</v>
      </c>
      <c r="R738" s="15">
        <f>(Q738*EXP(Painel!$E$12-(Painel!$E$19^2)/2+NORMSINV(AleatProd!R737)*Painel!$E$19))</f>
        <v>1037080.1805178593</v>
      </c>
      <c r="S738" s="15">
        <f>(R738*EXP(Painel!$E$12-(Painel!$E$19^2)/2+NORMSINV(AleatProd!S737)*Painel!$E$19))</f>
        <v>1029268.1885600414</v>
      </c>
      <c r="T738" s="15">
        <f>(S738*EXP(Painel!$E$12-(Painel!$E$19^2)/2+NORMSINV(AleatProd!T737)*Painel!$E$19))</f>
        <v>1043011.6483746272</v>
      </c>
      <c r="U738" s="15">
        <f>(T738*EXP(Painel!$E$12-(Painel!$E$19^2)/2+NORMSINV(AleatProd!U737)*Painel!$E$19))</f>
        <v>1034005.9325398993</v>
      </c>
      <c r="V738" s="15">
        <f>(U738*EXP(Painel!$E$12-(Painel!$E$19^2)/2+NORMSINV(AleatProd!V737)*Painel!$E$19))</f>
        <v>1035749.6092796122</v>
      </c>
    </row>
    <row r="739" spans="1:22" x14ac:dyDescent="0.25">
      <c r="A739">
        <v>736</v>
      </c>
      <c r="B739" s="2">
        <f>Painel!$B$6</f>
        <v>1000000</v>
      </c>
      <c r="C739" s="15">
        <f>(B739*EXP(Painel!$E$12-(Painel!$E$19^2)/2+NORMSINV(AleatProd!C738)*Painel!$E$19))</f>
        <v>1015484.4136937795</v>
      </c>
      <c r="D739" s="15">
        <f>(C739*EXP(Painel!$E$12-(Painel!$E$19^2)/2+NORMSINV(AleatProd!D738)*Painel!$E$19))</f>
        <v>1009462.4884182176</v>
      </c>
      <c r="E739" s="15">
        <f>(D739*EXP(Painel!$E$12-(Painel!$E$19^2)/2+NORMSINV(AleatProd!E738)*Painel!$E$19))</f>
        <v>1008772.5440175695</v>
      </c>
      <c r="F739" s="15">
        <f>(E739*EXP(Painel!$E$12-(Painel!$E$19^2)/2+NORMSINV(AleatProd!F738)*Painel!$E$19))</f>
        <v>1011144.2452496325</v>
      </c>
      <c r="G739" s="15">
        <f>(F739*EXP(Painel!$E$12-(Painel!$E$19^2)/2+NORMSINV(AleatProd!G738)*Painel!$E$19))</f>
        <v>1015319.4182102659</v>
      </c>
      <c r="H739" s="15">
        <f>(G739*EXP(Painel!$E$12-(Painel!$E$19^2)/2+NORMSINV(AleatProd!H738)*Painel!$E$19))</f>
        <v>1015371.5969537164</v>
      </c>
      <c r="I739" s="15">
        <f>(H739*EXP(Painel!$E$12-(Painel!$E$19^2)/2+NORMSINV(AleatProd!I738)*Painel!$E$19))</f>
        <v>1002260.6839238446</v>
      </c>
      <c r="J739" s="15">
        <f>(I739*EXP(Painel!$E$12-(Painel!$E$19^2)/2+NORMSINV(AleatProd!J738)*Painel!$E$19))</f>
        <v>1017594.0998793582</v>
      </c>
      <c r="K739" s="15">
        <f>(J739*EXP(Painel!$E$12-(Painel!$E$19^2)/2+NORMSINV(AleatProd!K738)*Painel!$E$19))</f>
        <v>1018237.9342151046</v>
      </c>
      <c r="L739" s="15">
        <f>(K739*EXP(Painel!$E$12-(Painel!$E$19^2)/2+NORMSINV(AleatProd!L738)*Painel!$E$19))</f>
        <v>1008180.8313054766</v>
      </c>
      <c r="M739" s="15">
        <f>(L739*EXP(Painel!$E$12-(Painel!$E$19^2)/2+NORMSINV(AleatProd!M738)*Painel!$E$19))</f>
        <v>999614.82981839986</v>
      </c>
      <c r="N739" s="15">
        <f>(M739*EXP(Painel!$E$12-(Painel!$E$19^2)/2+NORMSINV(AleatProd!N738)*Painel!$E$19))</f>
        <v>995171.3094035968</v>
      </c>
      <c r="O739" s="15">
        <f>(N739*EXP(Painel!$E$12-(Painel!$E$19^2)/2+NORMSINV(AleatProd!O738)*Painel!$E$19))</f>
        <v>990127.67788192094</v>
      </c>
      <c r="P739" s="15">
        <f>(O739*EXP(Painel!$E$12-(Painel!$E$19^2)/2+NORMSINV(AleatProd!P738)*Painel!$E$19))</f>
        <v>981033.85852759832</v>
      </c>
      <c r="Q739" s="15">
        <f>(P739*EXP(Painel!$E$12-(Painel!$E$19^2)/2+NORMSINV(AleatProd!Q738)*Painel!$E$19))</f>
        <v>970920.5860300801</v>
      </c>
      <c r="R739" s="15">
        <f>(Q739*EXP(Painel!$E$12-(Painel!$E$19^2)/2+NORMSINV(AleatProd!R738)*Painel!$E$19))</f>
        <v>963198.91619389947</v>
      </c>
      <c r="S739" s="15">
        <f>(R739*EXP(Painel!$E$12-(Painel!$E$19^2)/2+NORMSINV(AleatProd!S738)*Painel!$E$19))</f>
        <v>971540.04834116506</v>
      </c>
      <c r="T739" s="15">
        <f>(S739*EXP(Painel!$E$12-(Painel!$E$19^2)/2+NORMSINV(AleatProd!T738)*Painel!$E$19))</f>
        <v>947885.77675998735</v>
      </c>
      <c r="U739" s="15">
        <f>(T739*EXP(Painel!$E$12-(Painel!$E$19^2)/2+NORMSINV(AleatProd!U738)*Painel!$E$19))</f>
        <v>956906.7946239356</v>
      </c>
      <c r="V739" s="15">
        <f>(U739*EXP(Painel!$E$12-(Painel!$E$19^2)/2+NORMSINV(AleatProd!V738)*Painel!$E$19))</f>
        <v>954934.42491779907</v>
      </c>
    </row>
    <row r="740" spans="1:22" x14ac:dyDescent="0.25">
      <c r="A740">
        <v>737</v>
      </c>
      <c r="B740" s="2">
        <f>Painel!$B$6</f>
        <v>1000000</v>
      </c>
      <c r="C740" s="15">
        <f>(B740*EXP(Painel!$E$12-(Painel!$E$19^2)/2+NORMSINV(AleatProd!C739)*Painel!$E$19))</f>
        <v>1007626.7736253613</v>
      </c>
      <c r="D740" s="15">
        <f>(C740*EXP(Painel!$E$12-(Painel!$E$19^2)/2+NORMSINV(AleatProd!D739)*Painel!$E$19))</f>
        <v>1006733.2503825164</v>
      </c>
      <c r="E740" s="15">
        <f>(D740*EXP(Painel!$E$12-(Painel!$E$19^2)/2+NORMSINV(AleatProd!E739)*Painel!$E$19))</f>
        <v>999893.19742300536</v>
      </c>
      <c r="F740" s="15">
        <f>(E740*EXP(Painel!$E$12-(Painel!$E$19^2)/2+NORMSINV(AleatProd!F739)*Painel!$E$19))</f>
        <v>1009924.5133514648</v>
      </c>
      <c r="G740" s="15">
        <f>(F740*EXP(Painel!$E$12-(Painel!$E$19^2)/2+NORMSINV(AleatProd!G739)*Painel!$E$19))</f>
        <v>1003148.1970234369</v>
      </c>
      <c r="H740" s="15">
        <f>(G740*EXP(Painel!$E$12-(Painel!$E$19^2)/2+NORMSINV(AleatProd!H739)*Painel!$E$19))</f>
        <v>999418.30042003456</v>
      </c>
      <c r="I740" s="15">
        <f>(H740*EXP(Painel!$E$12-(Painel!$E$19^2)/2+NORMSINV(AleatProd!I739)*Painel!$E$19))</f>
        <v>1006388.9338315617</v>
      </c>
      <c r="J740" s="15">
        <f>(I740*EXP(Painel!$E$12-(Painel!$E$19^2)/2+NORMSINV(AleatProd!J739)*Painel!$E$19))</f>
        <v>1001596.9450255107</v>
      </c>
      <c r="K740" s="15">
        <f>(J740*EXP(Painel!$E$12-(Painel!$E$19^2)/2+NORMSINV(AleatProd!K739)*Painel!$E$19))</f>
        <v>1008576.662536977</v>
      </c>
      <c r="L740" s="15">
        <f>(K740*EXP(Painel!$E$12-(Painel!$E$19^2)/2+NORMSINV(AleatProd!L739)*Painel!$E$19))</f>
        <v>1006305.2913938726</v>
      </c>
      <c r="M740" s="15">
        <f>(L740*EXP(Painel!$E$12-(Painel!$E$19^2)/2+NORMSINV(AleatProd!M739)*Painel!$E$19))</f>
        <v>1001651.1830660263</v>
      </c>
      <c r="N740" s="15">
        <f>(M740*EXP(Painel!$E$12-(Painel!$E$19^2)/2+NORMSINV(AleatProd!N739)*Painel!$E$19))</f>
        <v>1011291.1324415702</v>
      </c>
      <c r="O740" s="15">
        <f>(N740*EXP(Painel!$E$12-(Painel!$E$19^2)/2+NORMSINV(AleatProd!O739)*Painel!$E$19))</f>
        <v>999084.92243987625</v>
      </c>
      <c r="P740" s="15">
        <f>(O740*EXP(Painel!$E$12-(Painel!$E$19^2)/2+NORMSINV(AleatProd!P739)*Painel!$E$19))</f>
        <v>998750.48369368154</v>
      </c>
      <c r="Q740" s="15">
        <f>(P740*EXP(Painel!$E$12-(Painel!$E$19^2)/2+NORMSINV(AleatProd!Q739)*Painel!$E$19))</f>
        <v>980174.58988478628</v>
      </c>
      <c r="R740" s="15">
        <f>(Q740*EXP(Painel!$E$12-(Painel!$E$19^2)/2+NORMSINV(AleatProd!R739)*Painel!$E$19))</f>
        <v>968590.45995861245</v>
      </c>
      <c r="S740" s="15">
        <f>(R740*EXP(Painel!$E$12-(Painel!$E$19^2)/2+NORMSINV(AleatProd!S739)*Painel!$E$19))</f>
        <v>966072.99158642557</v>
      </c>
      <c r="T740" s="15">
        <f>(S740*EXP(Painel!$E$12-(Painel!$E$19^2)/2+NORMSINV(AleatProd!T739)*Painel!$E$19))</f>
        <v>971774.35906206514</v>
      </c>
      <c r="U740" s="15">
        <f>(T740*EXP(Painel!$E$12-(Painel!$E$19^2)/2+NORMSINV(AleatProd!U739)*Painel!$E$19))</f>
        <v>963153.63665678853</v>
      </c>
      <c r="V740" s="15">
        <f>(U740*EXP(Painel!$E$12-(Painel!$E$19^2)/2+NORMSINV(AleatProd!V739)*Painel!$E$19))</f>
        <v>958560.61585069064</v>
      </c>
    </row>
    <row r="741" spans="1:22" x14ac:dyDescent="0.25">
      <c r="A741">
        <v>738</v>
      </c>
      <c r="B741" s="2">
        <f>Painel!$B$6</f>
        <v>1000000</v>
      </c>
      <c r="C741" s="15">
        <f>(B741*EXP(Painel!$E$12-(Painel!$E$19^2)/2+NORMSINV(AleatProd!C740)*Painel!$E$19))</f>
        <v>1017681.7635054749</v>
      </c>
      <c r="D741" s="15">
        <f>(C741*EXP(Painel!$E$12-(Painel!$E$19^2)/2+NORMSINV(AleatProd!D740)*Painel!$E$19))</f>
        <v>1025715.6862062548</v>
      </c>
      <c r="E741" s="15">
        <f>(D741*EXP(Painel!$E$12-(Painel!$E$19^2)/2+NORMSINV(AleatProd!E740)*Painel!$E$19))</f>
        <v>1022048.0844850201</v>
      </c>
      <c r="F741" s="15">
        <f>(E741*EXP(Painel!$E$12-(Painel!$E$19^2)/2+NORMSINV(AleatProd!F740)*Painel!$E$19))</f>
        <v>1017998.5180386142</v>
      </c>
      <c r="G741" s="15">
        <f>(F741*EXP(Painel!$E$12-(Painel!$E$19^2)/2+NORMSINV(AleatProd!G740)*Painel!$E$19))</f>
        <v>1020366.0803990758</v>
      </c>
      <c r="H741" s="15">
        <f>(G741*EXP(Painel!$E$12-(Painel!$E$19^2)/2+NORMSINV(AleatProd!H740)*Painel!$E$19))</f>
        <v>1008262.5266581118</v>
      </c>
      <c r="I741" s="15">
        <f>(H741*EXP(Painel!$E$12-(Painel!$E$19^2)/2+NORMSINV(AleatProd!I740)*Painel!$E$19))</f>
        <v>1001429.8437633431</v>
      </c>
      <c r="J741" s="15">
        <f>(I741*EXP(Painel!$E$12-(Painel!$E$19^2)/2+NORMSINV(AleatProd!J740)*Painel!$E$19))</f>
        <v>1010462.9823481392</v>
      </c>
      <c r="K741" s="15">
        <f>(J741*EXP(Painel!$E$12-(Painel!$E$19^2)/2+NORMSINV(AleatProd!K740)*Painel!$E$19))</f>
        <v>1007040.189554761</v>
      </c>
      <c r="L741" s="15">
        <f>(K741*EXP(Painel!$E$12-(Painel!$E$19^2)/2+NORMSINV(AleatProd!L740)*Painel!$E$19))</f>
        <v>1005909.3953961866</v>
      </c>
      <c r="M741" s="15">
        <f>(L741*EXP(Painel!$E$12-(Painel!$E$19^2)/2+NORMSINV(AleatProd!M740)*Painel!$E$19))</f>
        <v>995968.80805447174</v>
      </c>
      <c r="N741" s="15">
        <f>(M741*EXP(Painel!$E$12-(Painel!$E$19^2)/2+NORMSINV(AleatProd!N740)*Painel!$E$19))</f>
        <v>989924.18897825095</v>
      </c>
      <c r="O741" s="15">
        <f>(N741*EXP(Painel!$E$12-(Painel!$E$19^2)/2+NORMSINV(AleatProd!O740)*Painel!$E$19))</f>
        <v>997133.8310152886</v>
      </c>
      <c r="P741" s="15">
        <f>(O741*EXP(Painel!$E$12-(Painel!$E$19^2)/2+NORMSINV(AleatProd!P740)*Painel!$E$19))</f>
        <v>993056.55909984722</v>
      </c>
      <c r="Q741" s="15">
        <f>(P741*EXP(Painel!$E$12-(Painel!$E$19^2)/2+NORMSINV(AleatProd!Q740)*Painel!$E$19))</f>
        <v>987480.49757051421</v>
      </c>
      <c r="R741" s="15">
        <f>(Q741*EXP(Painel!$E$12-(Painel!$E$19^2)/2+NORMSINV(AleatProd!R740)*Painel!$E$19))</f>
        <v>1006090.0589176127</v>
      </c>
      <c r="S741" s="15">
        <f>(R741*EXP(Painel!$E$12-(Painel!$E$19^2)/2+NORMSINV(AleatProd!S740)*Painel!$E$19))</f>
        <v>1020013.451366178</v>
      </c>
      <c r="T741" s="15">
        <f>(S741*EXP(Painel!$E$12-(Painel!$E$19^2)/2+NORMSINV(AleatProd!T740)*Painel!$E$19))</f>
        <v>1026609.7824047076</v>
      </c>
      <c r="U741" s="15">
        <f>(T741*EXP(Painel!$E$12-(Painel!$E$19^2)/2+NORMSINV(AleatProd!U740)*Painel!$E$19))</f>
        <v>1033104.6603579605</v>
      </c>
      <c r="V741" s="15">
        <f>(U741*EXP(Painel!$E$12-(Painel!$E$19^2)/2+NORMSINV(AleatProd!V740)*Painel!$E$19))</f>
        <v>1044022.2783678912</v>
      </c>
    </row>
    <row r="742" spans="1:22" x14ac:dyDescent="0.25">
      <c r="A742">
        <v>739</v>
      </c>
      <c r="B742" s="2">
        <f>Painel!$B$6</f>
        <v>1000000</v>
      </c>
      <c r="C742" s="15">
        <f>(B742*EXP(Painel!$E$12-(Painel!$E$19^2)/2+NORMSINV(AleatProd!C741)*Painel!$E$19))</f>
        <v>1016430.4961380834</v>
      </c>
      <c r="D742" s="15">
        <f>(C742*EXP(Painel!$E$12-(Painel!$E$19^2)/2+NORMSINV(AleatProd!D741)*Painel!$E$19))</f>
        <v>1008188.9173948916</v>
      </c>
      <c r="E742" s="15">
        <f>(D742*EXP(Painel!$E$12-(Painel!$E$19^2)/2+NORMSINV(AleatProd!E741)*Painel!$E$19))</f>
        <v>999665.13956080656</v>
      </c>
      <c r="F742" s="15">
        <f>(E742*EXP(Painel!$E$12-(Painel!$E$19^2)/2+NORMSINV(AleatProd!F741)*Painel!$E$19))</f>
        <v>1006171.3550855652</v>
      </c>
      <c r="G742" s="15">
        <f>(F742*EXP(Painel!$E$12-(Painel!$E$19^2)/2+NORMSINV(AleatProd!G741)*Painel!$E$19))</f>
        <v>1008831.9597385739</v>
      </c>
      <c r="H742" s="15">
        <f>(G742*EXP(Painel!$E$12-(Painel!$E$19^2)/2+NORMSINV(AleatProd!H741)*Painel!$E$19))</f>
        <v>1017666.8773468551</v>
      </c>
      <c r="I742" s="15">
        <f>(H742*EXP(Painel!$E$12-(Painel!$E$19^2)/2+NORMSINV(AleatProd!I741)*Painel!$E$19))</f>
        <v>1014832.1566743327</v>
      </c>
      <c r="J742" s="15">
        <f>(I742*EXP(Painel!$E$12-(Painel!$E$19^2)/2+NORMSINV(AleatProd!J741)*Painel!$E$19))</f>
        <v>1011812.4762767291</v>
      </c>
      <c r="K742" s="15">
        <f>(J742*EXP(Painel!$E$12-(Painel!$E$19^2)/2+NORMSINV(AleatProd!K741)*Painel!$E$19))</f>
        <v>1014270.3176836919</v>
      </c>
      <c r="L742" s="15">
        <f>(K742*EXP(Painel!$E$12-(Painel!$E$19^2)/2+NORMSINV(AleatProd!L741)*Painel!$E$19))</f>
        <v>1006016.1307359129</v>
      </c>
      <c r="M742" s="15">
        <f>(L742*EXP(Painel!$E$12-(Painel!$E$19^2)/2+NORMSINV(AleatProd!M741)*Painel!$E$19))</f>
        <v>1009295.5452889694</v>
      </c>
      <c r="N742" s="15">
        <f>(M742*EXP(Painel!$E$12-(Painel!$E$19^2)/2+NORMSINV(AleatProd!N741)*Painel!$E$19))</f>
        <v>1015648.8695819891</v>
      </c>
      <c r="O742" s="15">
        <f>(N742*EXP(Painel!$E$12-(Painel!$E$19^2)/2+NORMSINV(AleatProd!O741)*Painel!$E$19))</f>
        <v>1015509.5668598762</v>
      </c>
      <c r="P742" s="15">
        <f>(O742*EXP(Painel!$E$12-(Painel!$E$19^2)/2+NORMSINV(AleatProd!P741)*Painel!$E$19))</f>
        <v>1015233.9174523394</v>
      </c>
      <c r="Q742" s="15">
        <f>(P742*EXP(Painel!$E$12-(Painel!$E$19^2)/2+NORMSINV(AleatProd!Q741)*Painel!$E$19))</f>
        <v>1011682.1614047777</v>
      </c>
      <c r="R742" s="15">
        <f>(Q742*EXP(Painel!$E$12-(Painel!$E$19^2)/2+NORMSINV(AleatProd!R741)*Painel!$E$19))</f>
        <v>1005416.1578653386</v>
      </c>
      <c r="S742" s="15">
        <f>(R742*EXP(Painel!$E$12-(Painel!$E$19^2)/2+NORMSINV(AleatProd!S741)*Painel!$E$19))</f>
        <v>1004779.9630741129</v>
      </c>
      <c r="T742" s="15">
        <f>(S742*EXP(Painel!$E$12-(Painel!$E$19^2)/2+NORMSINV(AleatProd!T741)*Painel!$E$19))</f>
        <v>994213.75510812458</v>
      </c>
      <c r="U742" s="15">
        <f>(T742*EXP(Painel!$E$12-(Painel!$E$19^2)/2+NORMSINV(AleatProd!U741)*Painel!$E$19))</f>
        <v>989188.03781009419</v>
      </c>
      <c r="V742" s="15">
        <f>(U742*EXP(Painel!$E$12-(Painel!$E$19^2)/2+NORMSINV(AleatProd!V741)*Painel!$E$19))</f>
        <v>1004348.9180994654</v>
      </c>
    </row>
    <row r="743" spans="1:22" x14ac:dyDescent="0.25">
      <c r="A743">
        <v>740</v>
      </c>
      <c r="B743" s="2">
        <f>Painel!$B$6</f>
        <v>1000000</v>
      </c>
      <c r="C743" s="15">
        <f>(B743*EXP(Painel!$E$12-(Painel!$E$19^2)/2+NORMSINV(AleatProd!C742)*Painel!$E$19))</f>
        <v>1021689.79317917</v>
      </c>
      <c r="D743" s="15">
        <f>(C743*EXP(Painel!$E$12-(Painel!$E$19^2)/2+NORMSINV(AleatProd!D742)*Painel!$E$19))</f>
        <v>1022857.2291777822</v>
      </c>
      <c r="E743" s="15">
        <f>(D743*EXP(Painel!$E$12-(Painel!$E$19^2)/2+NORMSINV(AleatProd!E742)*Painel!$E$19))</f>
        <v>1024142.7344120208</v>
      </c>
      <c r="F743" s="15">
        <f>(E743*EXP(Painel!$E$12-(Painel!$E$19^2)/2+NORMSINV(AleatProd!F742)*Painel!$E$19))</f>
        <v>1019042.3918198486</v>
      </c>
      <c r="G743" s="15">
        <f>(F743*EXP(Painel!$E$12-(Painel!$E$19^2)/2+NORMSINV(AleatProd!G742)*Painel!$E$19))</f>
        <v>1031452.6941373283</v>
      </c>
      <c r="H743" s="15">
        <f>(G743*EXP(Painel!$E$12-(Painel!$E$19^2)/2+NORMSINV(AleatProd!H742)*Painel!$E$19))</f>
        <v>1027880.3210180155</v>
      </c>
      <c r="I743" s="15">
        <f>(H743*EXP(Painel!$E$12-(Painel!$E$19^2)/2+NORMSINV(AleatProd!I742)*Painel!$E$19))</f>
        <v>1014048.8328605685</v>
      </c>
      <c r="J743" s="15">
        <f>(I743*EXP(Painel!$E$12-(Painel!$E$19^2)/2+NORMSINV(AleatProd!J742)*Painel!$E$19))</f>
        <v>1016549.1411784746</v>
      </c>
      <c r="K743" s="15">
        <f>(J743*EXP(Painel!$E$12-(Painel!$E$19^2)/2+NORMSINV(AleatProd!K742)*Painel!$E$19))</f>
        <v>1011604.0228395496</v>
      </c>
      <c r="L743" s="15">
        <f>(K743*EXP(Painel!$E$12-(Painel!$E$19^2)/2+NORMSINV(AleatProd!L742)*Painel!$E$19))</f>
        <v>1010489.6453203422</v>
      </c>
      <c r="M743" s="15">
        <f>(L743*EXP(Painel!$E$12-(Painel!$E$19^2)/2+NORMSINV(AleatProd!M742)*Painel!$E$19))</f>
        <v>1006702.6133295122</v>
      </c>
      <c r="N743" s="15">
        <f>(M743*EXP(Painel!$E$12-(Painel!$E$19^2)/2+NORMSINV(AleatProd!N742)*Painel!$E$19))</f>
        <v>1008696.5856245353</v>
      </c>
      <c r="O743" s="15">
        <f>(N743*EXP(Painel!$E$12-(Painel!$E$19^2)/2+NORMSINV(AleatProd!O742)*Painel!$E$19))</f>
        <v>1013587.973039393</v>
      </c>
      <c r="P743" s="15">
        <f>(O743*EXP(Painel!$E$12-(Painel!$E$19^2)/2+NORMSINV(AleatProd!P742)*Painel!$E$19))</f>
        <v>1006255.3042709668</v>
      </c>
      <c r="Q743" s="15">
        <f>(P743*EXP(Painel!$E$12-(Painel!$E$19^2)/2+NORMSINV(AleatProd!Q742)*Painel!$E$19))</f>
        <v>992272.60429285106</v>
      </c>
      <c r="R743" s="15">
        <f>(Q743*EXP(Painel!$E$12-(Painel!$E$19^2)/2+NORMSINV(AleatProd!R742)*Painel!$E$19))</f>
        <v>990960.25174204819</v>
      </c>
      <c r="S743" s="15">
        <f>(R743*EXP(Painel!$E$12-(Painel!$E$19^2)/2+NORMSINV(AleatProd!S742)*Painel!$E$19))</f>
        <v>984283.13414671295</v>
      </c>
      <c r="T743" s="15">
        <f>(S743*EXP(Painel!$E$12-(Painel!$E$19^2)/2+NORMSINV(AleatProd!T742)*Painel!$E$19))</f>
        <v>976450.25816365902</v>
      </c>
      <c r="U743" s="15">
        <f>(T743*EXP(Painel!$E$12-(Painel!$E$19^2)/2+NORMSINV(AleatProd!U742)*Painel!$E$19))</f>
        <v>968065.26962719217</v>
      </c>
      <c r="V743" s="15">
        <f>(U743*EXP(Painel!$E$12-(Painel!$E$19^2)/2+NORMSINV(AleatProd!V742)*Painel!$E$19))</f>
        <v>956766.55187996267</v>
      </c>
    </row>
    <row r="744" spans="1:22" x14ac:dyDescent="0.25">
      <c r="A744">
        <v>741</v>
      </c>
      <c r="B744" s="2">
        <f>Painel!$B$6</f>
        <v>1000000</v>
      </c>
      <c r="C744" s="15">
        <f>(B744*EXP(Painel!$E$12-(Painel!$E$19^2)/2+NORMSINV(AleatProd!C743)*Painel!$E$19))</f>
        <v>987477.96774094005</v>
      </c>
      <c r="D744" s="15">
        <f>(C744*EXP(Painel!$E$12-(Painel!$E$19^2)/2+NORMSINV(AleatProd!D743)*Painel!$E$19))</f>
        <v>968934.30714090588</v>
      </c>
      <c r="E744" s="15">
        <f>(D744*EXP(Painel!$E$12-(Painel!$E$19^2)/2+NORMSINV(AleatProd!E743)*Painel!$E$19))</f>
        <v>978511.95374830405</v>
      </c>
      <c r="F744" s="15">
        <f>(E744*EXP(Painel!$E$12-(Painel!$E$19^2)/2+NORMSINV(AleatProd!F743)*Painel!$E$19))</f>
        <v>977567.72522918589</v>
      </c>
      <c r="G744" s="15">
        <f>(F744*EXP(Painel!$E$12-(Painel!$E$19^2)/2+NORMSINV(AleatProd!G743)*Painel!$E$19))</f>
        <v>983074.94256050431</v>
      </c>
      <c r="H744" s="15">
        <f>(G744*EXP(Painel!$E$12-(Painel!$E$19^2)/2+NORMSINV(AleatProd!H743)*Painel!$E$19))</f>
        <v>982613.51045490871</v>
      </c>
      <c r="I744" s="15">
        <f>(H744*EXP(Painel!$E$12-(Painel!$E$19^2)/2+NORMSINV(AleatProd!I743)*Painel!$E$19))</f>
        <v>990028.48826162098</v>
      </c>
      <c r="J744" s="15">
        <f>(I744*EXP(Painel!$E$12-(Painel!$E$19^2)/2+NORMSINV(AleatProd!J743)*Painel!$E$19))</f>
        <v>992719.12913428084</v>
      </c>
      <c r="K744" s="15">
        <f>(J744*EXP(Painel!$E$12-(Painel!$E$19^2)/2+NORMSINV(AleatProd!K743)*Painel!$E$19))</f>
        <v>988963.6523701218</v>
      </c>
      <c r="L744" s="15">
        <f>(K744*EXP(Painel!$E$12-(Painel!$E$19^2)/2+NORMSINV(AleatProd!L743)*Painel!$E$19))</f>
        <v>993905.14004304376</v>
      </c>
      <c r="M744" s="15">
        <f>(L744*EXP(Painel!$E$12-(Painel!$E$19^2)/2+NORMSINV(AleatProd!M743)*Painel!$E$19))</f>
        <v>1003099.8431382135</v>
      </c>
      <c r="N744" s="15">
        <f>(M744*EXP(Painel!$E$12-(Painel!$E$19^2)/2+NORMSINV(AleatProd!N743)*Painel!$E$19))</f>
        <v>1003735.718896462</v>
      </c>
      <c r="O744" s="15">
        <f>(N744*EXP(Painel!$E$12-(Painel!$E$19^2)/2+NORMSINV(AleatProd!O743)*Painel!$E$19))</f>
        <v>1006559.4124488297</v>
      </c>
      <c r="P744" s="15">
        <f>(O744*EXP(Painel!$E$12-(Painel!$E$19^2)/2+NORMSINV(AleatProd!P743)*Painel!$E$19))</f>
        <v>1014105.8350528531</v>
      </c>
      <c r="Q744" s="15">
        <f>(P744*EXP(Painel!$E$12-(Painel!$E$19^2)/2+NORMSINV(AleatProd!Q743)*Painel!$E$19))</f>
        <v>1011514.2092333648</v>
      </c>
      <c r="R744" s="15">
        <f>(Q744*EXP(Painel!$E$12-(Painel!$E$19^2)/2+NORMSINV(AleatProd!R743)*Painel!$E$19))</f>
        <v>1040428.2722264141</v>
      </c>
      <c r="S744" s="15">
        <f>(R744*EXP(Painel!$E$12-(Painel!$E$19^2)/2+NORMSINV(AleatProd!S743)*Painel!$E$19))</f>
        <v>1041970.507708592</v>
      </c>
      <c r="T744" s="15">
        <f>(S744*EXP(Painel!$E$12-(Painel!$E$19^2)/2+NORMSINV(AleatProd!T743)*Painel!$E$19))</f>
        <v>1048416.5006423787</v>
      </c>
      <c r="U744" s="15">
        <f>(T744*EXP(Painel!$E$12-(Painel!$E$19^2)/2+NORMSINV(AleatProd!U743)*Painel!$E$19))</f>
        <v>1057001.0554386165</v>
      </c>
      <c r="V744" s="15">
        <f>(U744*EXP(Painel!$E$12-(Painel!$E$19^2)/2+NORMSINV(AleatProd!V743)*Painel!$E$19))</f>
        <v>1065541.686250329</v>
      </c>
    </row>
    <row r="745" spans="1:22" x14ac:dyDescent="0.25">
      <c r="A745">
        <v>742</v>
      </c>
      <c r="B745" s="2">
        <f>Painel!$B$6</f>
        <v>1000000</v>
      </c>
      <c r="C745" s="15">
        <f>(B745*EXP(Painel!$E$12-(Painel!$E$19^2)/2+NORMSINV(AleatProd!C744)*Painel!$E$19))</f>
        <v>1006458.0486405108</v>
      </c>
      <c r="D745" s="15">
        <f>(C745*EXP(Painel!$E$12-(Painel!$E$19^2)/2+NORMSINV(AleatProd!D744)*Painel!$E$19))</f>
        <v>1000752.6690064076</v>
      </c>
      <c r="E745" s="15">
        <f>(D745*EXP(Painel!$E$12-(Painel!$E$19^2)/2+NORMSINV(AleatProd!E744)*Painel!$E$19))</f>
        <v>1006826.0423239893</v>
      </c>
      <c r="F745" s="15">
        <f>(E745*EXP(Painel!$E$12-(Painel!$E$19^2)/2+NORMSINV(AleatProd!F744)*Painel!$E$19))</f>
        <v>1010160.3620134641</v>
      </c>
      <c r="G745" s="15">
        <f>(F745*EXP(Painel!$E$12-(Painel!$E$19^2)/2+NORMSINV(AleatProd!G744)*Painel!$E$19))</f>
        <v>1017227.0660648985</v>
      </c>
      <c r="H745" s="15">
        <f>(G745*EXP(Painel!$E$12-(Painel!$E$19^2)/2+NORMSINV(AleatProd!H744)*Painel!$E$19))</f>
        <v>1025256.3483392904</v>
      </c>
      <c r="I745" s="15">
        <f>(H745*EXP(Painel!$E$12-(Painel!$E$19^2)/2+NORMSINV(AleatProd!I744)*Painel!$E$19))</f>
        <v>1013982.2068439071</v>
      </c>
      <c r="J745" s="15">
        <f>(I745*EXP(Painel!$E$12-(Painel!$E$19^2)/2+NORMSINV(AleatProd!J744)*Painel!$E$19))</f>
        <v>1001410.0535295067</v>
      </c>
      <c r="K745" s="15">
        <f>(J745*EXP(Painel!$E$12-(Painel!$E$19^2)/2+NORMSINV(AleatProd!K744)*Painel!$E$19))</f>
        <v>1002872.357834139</v>
      </c>
      <c r="L745" s="15">
        <f>(K745*EXP(Painel!$E$12-(Painel!$E$19^2)/2+NORMSINV(AleatProd!L744)*Painel!$E$19))</f>
        <v>1005458.3438604268</v>
      </c>
      <c r="M745" s="15">
        <f>(L745*EXP(Painel!$E$12-(Painel!$E$19^2)/2+NORMSINV(AleatProd!M744)*Painel!$E$19))</f>
        <v>1019016.5103845361</v>
      </c>
      <c r="N745" s="15">
        <f>(M745*EXP(Painel!$E$12-(Painel!$E$19^2)/2+NORMSINV(AleatProd!N744)*Painel!$E$19))</f>
        <v>1027376.0597200514</v>
      </c>
      <c r="O745" s="15">
        <f>(N745*EXP(Painel!$E$12-(Painel!$E$19^2)/2+NORMSINV(AleatProd!O744)*Painel!$E$19))</f>
        <v>1051418.9877172322</v>
      </c>
      <c r="P745" s="15">
        <f>(O745*EXP(Painel!$E$12-(Painel!$E$19^2)/2+NORMSINV(AleatProd!P744)*Painel!$E$19))</f>
        <v>1050933.351273692</v>
      </c>
      <c r="Q745" s="15">
        <f>(P745*EXP(Painel!$E$12-(Painel!$E$19^2)/2+NORMSINV(AleatProd!Q744)*Painel!$E$19))</f>
        <v>1058497.5465410065</v>
      </c>
      <c r="R745" s="15">
        <f>(Q745*EXP(Painel!$E$12-(Painel!$E$19^2)/2+NORMSINV(AleatProd!R744)*Painel!$E$19))</f>
        <v>1075871.1048187062</v>
      </c>
      <c r="S745" s="15">
        <f>(R745*EXP(Painel!$E$12-(Painel!$E$19^2)/2+NORMSINV(AleatProd!S744)*Painel!$E$19))</f>
        <v>1073506.7072166654</v>
      </c>
      <c r="T745" s="15">
        <f>(S745*EXP(Painel!$E$12-(Painel!$E$19^2)/2+NORMSINV(AleatProd!T744)*Painel!$E$19))</f>
        <v>1089252.404444359</v>
      </c>
      <c r="U745" s="15">
        <f>(T745*EXP(Painel!$E$12-(Painel!$E$19^2)/2+NORMSINV(AleatProd!U744)*Painel!$E$19))</f>
        <v>1080242.1807684198</v>
      </c>
      <c r="V745" s="15">
        <f>(U745*EXP(Painel!$E$12-(Painel!$E$19^2)/2+NORMSINV(AleatProd!V744)*Painel!$E$19))</f>
        <v>1083219.8190023697</v>
      </c>
    </row>
    <row r="746" spans="1:22" x14ac:dyDescent="0.25">
      <c r="A746">
        <v>743</v>
      </c>
      <c r="B746" s="2">
        <f>Painel!$B$6</f>
        <v>1000000</v>
      </c>
      <c r="C746" s="15">
        <f>(B746*EXP(Painel!$E$12-(Painel!$E$19^2)/2+NORMSINV(AleatProd!C745)*Painel!$E$19))</f>
        <v>1005391.0537628313</v>
      </c>
      <c r="D746" s="15">
        <f>(C746*EXP(Painel!$E$12-(Painel!$E$19^2)/2+NORMSINV(AleatProd!D745)*Painel!$E$19))</f>
        <v>1006075.4696278303</v>
      </c>
      <c r="E746" s="15">
        <f>(D746*EXP(Painel!$E$12-(Painel!$E$19^2)/2+NORMSINV(AleatProd!E745)*Painel!$E$19))</f>
        <v>1009631.6050691789</v>
      </c>
      <c r="F746" s="15">
        <f>(E746*EXP(Painel!$E$12-(Painel!$E$19^2)/2+NORMSINV(AleatProd!F745)*Painel!$E$19))</f>
        <v>1021604.3398925089</v>
      </c>
      <c r="G746" s="15">
        <f>(F746*EXP(Painel!$E$12-(Painel!$E$19^2)/2+NORMSINV(AleatProd!G745)*Painel!$E$19))</f>
        <v>1001659.8090400068</v>
      </c>
      <c r="H746" s="15">
        <f>(G746*EXP(Painel!$E$12-(Painel!$E$19^2)/2+NORMSINV(AleatProd!H745)*Painel!$E$19))</f>
        <v>977061.00252784567</v>
      </c>
      <c r="I746" s="15">
        <f>(H746*EXP(Painel!$E$12-(Painel!$E$19^2)/2+NORMSINV(AleatProd!I745)*Painel!$E$19))</f>
        <v>994945.70660528797</v>
      </c>
      <c r="J746" s="15">
        <f>(I746*EXP(Painel!$E$12-(Painel!$E$19^2)/2+NORMSINV(AleatProd!J745)*Painel!$E$19))</f>
        <v>1008840.7041323355</v>
      </c>
      <c r="K746" s="15">
        <f>(J746*EXP(Painel!$E$12-(Painel!$E$19^2)/2+NORMSINV(AleatProd!K745)*Painel!$E$19))</f>
        <v>1010937.6523641663</v>
      </c>
      <c r="L746" s="15">
        <f>(K746*EXP(Painel!$E$12-(Painel!$E$19^2)/2+NORMSINV(AleatProd!L745)*Painel!$E$19))</f>
        <v>1014982.9066064509</v>
      </c>
      <c r="M746" s="15">
        <f>(L746*EXP(Painel!$E$12-(Painel!$E$19^2)/2+NORMSINV(AleatProd!M745)*Painel!$E$19))</f>
        <v>1018740.3720156708</v>
      </c>
      <c r="N746" s="15">
        <f>(M746*EXP(Painel!$E$12-(Painel!$E$19^2)/2+NORMSINV(AleatProd!N745)*Painel!$E$19))</f>
        <v>1007063.9732450623</v>
      </c>
      <c r="O746" s="15">
        <f>(N746*EXP(Painel!$E$12-(Painel!$E$19^2)/2+NORMSINV(AleatProd!O745)*Painel!$E$19))</f>
        <v>1007621.4898275518</v>
      </c>
      <c r="P746" s="15">
        <f>(O746*EXP(Painel!$E$12-(Painel!$E$19^2)/2+NORMSINV(AleatProd!P745)*Painel!$E$19))</f>
        <v>1007070.7853054859</v>
      </c>
      <c r="Q746" s="15">
        <f>(P746*EXP(Painel!$E$12-(Painel!$E$19^2)/2+NORMSINV(AleatProd!Q745)*Painel!$E$19))</f>
        <v>1009822.3105138647</v>
      </c>
      <c r="R746" s="15">
        <f>(Q746*EXP(Painel!$E$12-(Painel!$E$19^2)/2+NORMSINV(AleatProd!R745)*Painel!$E$19))</f>
        <v>1015110.6585559888</v>
      </c>
      <c r="S746" s="15">
        <f>(R746*EXP(Painel!$E$12-(Painel!$E$19^2)/2+NORMSINV(AleatProd!S745)*Painel!$E$19))</f>
        <v>1015945.9696125743</v>
      </c>
      <c r="T746" s="15">
        <f>(S746*EXP(Painel!$E$12-(Painel!$E$19^2)/2+NORMSINV(AleatProd!T745)*Painel!$E$19))</f>
        <v>1030523.7504507324</v>
      </c>
      <c r="U746" s="15">
        <f>(T746*EXP(Painel!$E$12-(Painel!$E$19^2)/2+NORMSINV(AleatProd!U745)*Painel!$E$19))</f>
        <v>1029855.1775056026</v>
      </c>
      <c r="V746" s="15">
        <f>(U746*EXP(Painel!$E$12-(Painel!$E$19^2)/2+NORMSINV(AleatProd!V745)*Painel!$E$19))</f>
        <v>1031409.4023771087</v>
      </c>
    </row>
    <row r="747" spans="1:22" x14ac:dyDescent="0.25">
      <c r="A747">
        <v>744</v>
      </c>
      <c r="B747" s="2">
        <f>Painel!$B$6</f>
        <v>1000000</v>
      </c>
      <c r="C747" s="15">
        <f>(B747*EXP(Painel!$E$12-(Painel!$E$19^2)/2+NORMSINV(AleatProd!C746)*Painel!$E$19))</f>
        <v>1009709.0475045998</v>
      </c>
      <c r="D747" s="15">
        <f>(C747*EXP(Painel!$E$12-(Painel!$E$19^2)/2+NORMSINV(AleatProd!D746)*Painel!$E$19))</f>
        <v>1008913.1240988806</v>
      </c>
      <c r="E747" s="15">
        <f>(D747*EXP(Painel!$E$12-(Painel!$E$19^2)/2+NORMSINV(AleatProd!E746)*Painel!$E$19))</f>
        <v>1006911.0207550313</v>
      </c>
      <c r="F747" s="15">
        <f>(E747*EXP(Painel!$E$12-(Painel!$E$19^2)/2+NORMSINV(AleatProd!F746)*Painel!$E$19))</f>
        <v>999428.11861949286</v>
      </c>
      <c r="G747" s="15">
        <f>(F747*EXP(Painel!$E$12-(Painel!$E$19^2)/2+NORMSINV(AleatProd!G746)*Painel!$E$19))</f>
        <v>1002105.1307205589</v>
      </c>
      <c r="H747" s="15">
        <f>(G747*EXP(Painel!$E$12-(Painel!$E$19^2)/2+NORMSINV(AleatProd!H746)*Painel!$E$19))</f>
        <v>996241.43050468538</v>
      </c>
      <c r="I747" s="15">
        <f>(H747*EXP(Painel!$E$12-(Painel!$E$19^2)/2+NORMSINV(AleatProd!I746)*Painel!$E$19))</f>
        <v>1005218.5775928928</v>
      </c>
      <c r="J747" s="15">
        <f>(I747*EXP(Painel!$E$12-(Painel!$E$19^2)/2+NORMSINV(AleatProd!J746)*Painel!$E$19))</f>
        <v>1000760.3327323443</v>
      </c>
      <c r="K747" s="15">
        <f>(J747*EXP(Painel!$E$12-(Painel!$E$19^2)/2+NORMSINV(AleatProd!K746)*Painel!$E$19))</f>
        <v>1004239.9572271404</v>
      </c>
      <c r="L747" s="15">
        <f>(K747*EXP(Painel!$E$12-(Painel!$E$19^2)/2+NORMSINV(AleatProd!L746)*Painel!$E$19))</f>
        <v>982191.52242958196</v>
      </c>
      <c r="M747" s="15">
        <f>(L747*EXP(Painel!$E$12-(Painel!$E$19^2)/2+NORMSINV(AleatProd!M746)*Painel!$E$19))</f>
        <v>982902.54436255281</v>
      </c>
      <c r="N747" s="15">
        <f>(M747*EXP(Painel!$E$12-(Painel!$E$19^2)/2+NORMSINV(AleatProd!N746)*Painel!$E$19))</f>
        <v>995638.27503669634</v>
      </c>
      <c r="O747" s="15">
        <f>(N747*EXP(Painel!$E$12-(Painel!$E$19^2)/2+NORMSINV(AleatProd!O746)*Painel!$E$19))</f>
        <v>992929.408883731</v>
      </c>
      <c r="P747" s="15">
        <f>(O747*EXP(Painel!$E$12-(Painel!$E$19^2)/2+NORMSINV(AleatProd!P746)*Painel!$E$19))</f>
        <v>1001552.8079920954</v>
      </c>
      <c r="Q747" s="15">
        <f>(P747*EXP(Painel!$E$12-(Painel!$E$19^2)/2+NORMSINV(AleatProd!Q746)*Painel!$E$19))</f>
        <v>996490.48731837037</v>
      </c>
      <c r="R747" s="15">
        <f>(Q747*EXP(Painel!$E$12-(Painel!$E$19^2)/2+NORMSINV(AleatProd!R746)*Painel!$E$19))</f>
        <v>986120.7756288636</v>
      </c>
      <c r="S747" s="15">
        <f>(R747*EXP(Painel!$E$12-(Painel!$E$19^2)/2+NORMSINV(AleatProd!S746)*Painel!$E$19))</f>
        <v>988675.4176365548</v>
      </c>
      <c r="T747" s="15">
        <f>(S747*EXP(Painel!$E$12-(Painel!$E$19^2)/2+NORMSINV(AleatProd!T746)*Painel!$E$19))</f>
        <v>978394.85753975075</v>
      </c>
      <c r="U747" s="15">
        <f>(T747*EXP(Painel!$E$12-(Painel!$E$19^2)/2+NORMSINV(AleatProd!U746)*Painel!$E$19))</f>
        <v>973415.75950889394</v>
      </c>
      <c r="V747" s="15">
        <f>(U747*EXP(Painel!$E$12-(Painel!$E$19^2)/2+NORMSINV(AleatProd!V746)*Painel!$E$19))</f>
        <v>970110.20095516054</v>
      </c>
    </row>
    <row r="748" spans="1:22" x14ac:dyDescent="0.25">
      <c r="A748">
        <v>745</v>
      </c>
      <c r="B748" s="2">
        <f>Painel!$B$6</f>
        <v>1000000</v>
      </c>
      <c r="C748" s="15">
        <f>(B748*EXP(Painel!$E$12-(Painel!$E$19^2)/2+NORMSINV(AleatProd!C747)*Painel!$E$19))</f>
        <v>1007893.9551612367</v>
      </c>
      <c r="D748" s="15">
        <f>(C748*EXP(Painel!$E$12-(Painel!$E$19^2)/2+NORMSINV(AleatProd!D747)*Painel!$E$19))</f>
        <v>1014024.9091308338</v>
      </c>
      <c r="E748" s="15">
        <f>(D748*EXP(Painel!$E$12-(Painel!$E$19^2)/2+NORMSINV(AleatProd!E747)*Painel!$E$19))</f>
        <v>1012807.1067959965</v>
      </c>
      <c r="F748" s="15">
        <f>(E748*EXP(Painel!$E$12-(Painel!$E$19^2)/2+NORMSINV(AleatProd!F747)*Painel!$E$19))</f>
        <v>1030554.2777181595</v>
      </c>
      <c r="G748" s="15">
        <f>(F748*EXP(Painel!$E$12-(Painel!$E$19^2)/2+NORMSINV(AleatProd!G747)*Painel!$E$19))</f>
        <v>1016189.5423747725</v>
      </c>
      <c r="H748" s="15">
        <f>(G748*EXP(Painel!$E$12-(Painel!$E$19^2)/2+NORMSINV(AleatProd!H747)*Painel!$E$19))</f>
        <v>1008812.2342414861</v>
      </c>
      <c r="I748" s="15">
        <f>(H748*EXP(Painel!$E$12-(Painel!$E$19^2)/2+NORMSINV(AleatProd!I747)*Painel!$E$19))</f>
        <v>1005572.0058219376</v>
      </c>
      <c r="J748" s="15">
        <f>(I748*EXP(Painel!$E$12-(Painel!$E$19^2)/2+NORMSINV(AleatProd!J747)*Painel!$E$19))</f>
        <v>1011354.6686775977</v>
      </c>
      <c r="K748" s="15">
        <f>(J748*EXP(Painel!$E$12-(Painel!$E$19^2)/2+NORMSINV(AleatProd!K747)*Painel!$E$19))</f>
        <v>1008945.4273480537</v>
      </c>
      <c r="L748" s="15">
        <f>(K748*EXP(Painel!$E$12-(Painel!$E$19^2)/2+NORMSINV(AleatProd!L747)*Painel!$E$19))</f>
        <v>1013090.8200975698</v>
      </c>
      <c r="M748" s="15">
        <f>(L748*EXP(Painel!$E$12-(Painel!$E$19^2)/2+NORMSINV(AleatProd!M747)*Painel!$E$19))</f>
        <v>994856.38931979088</v>
      </c>
      <c r="N748" s="15">
        <f>(M748*EXP(Painel!$E$12-(Painel!$E$19^2)/2+NORMSINV(AleatProd!N747)*Painel!$E$19))</f>
        <v>995417.35324253072</v>
      </c>
      <c r="O748" s="15">
        <f>(N748*EXP(Painel!$E$12-(Painel!$E$19^2)/2+NORMSINV(AleatProd!O747)*Painel!$E$19))</f>
        <v>1017487.1098239586</v>
      </c>
      <c r="P748" s="15">
        <f>(O748*EXP(Painel!$E$12-(Painel!$E$19^2)/2+NORMSINV(AleatProd!P747)*Painel!$E$19))</f>
        <v>1014542.7935342999</v>
      </c>
      <c r="Q748" s="15">
        <f>(P748*EXP(Painel!$E$12-(Painel!$E$19^2)/2+NORMSINV(AleatProd!Q747)*Painel!$E$19))</f>
        <v>1023653.358762092</v>
      </c>
      <c r="R748" s="15">
        <f>(Q748*EXP(Painel!$E$12-(Painel!$E$19^2)/2+NORMSINV(AleatProd!R747)*Painel!$E$19))</f>
        <v>1020761.6605259475</v>
      </c>
      <c r="S748" s="15">
        <f>(R748*EXP(Painel!$E$12-(Painel!$E$19^2)/2+NORMSINV(AleatProd!S747)*Painel!$E$19))</f>
        <v>1010674.0157452674</v>
      </c>
      <c r="T748" s="15">
        <f>(S748*EXP(Painel!$E$12-(Painel!$E$19^2)/2+NORMSINV(AleatProd!T747)*Painel!$E$19))</f>
        <v>1004739.8062084597</v>
      </c>
      <c r="U748" s="15">
        <f>(T748*EXP(Painel!$E$12-(Painel!$E$19^2)/2+NORMSINV(AleatProd!U747)*Painel!$E$19))</f>
        <v>994360.59389924607</v>
      </c>
      <c r="V748" s="15">
        <f>(U748*EXP(Painel!$E$12-(Painel!$E$19^2)/2+NORMSINV(AleatProd!V747)*Painel!$E$19))</f>
        <v>999841.11160233617</v>
      </c>
    </row>
    <row r="749" spans="1:22" x14ac:dyDescent="0.25">
      <c r="A749">
        <v>746</v>
      </c>
      <c r="B749" s="2">
        <f>Painel!$B$6</f>
        <v>1000000</v>
      </c>
      <c r="C749" s="15">
        <f>(B749*EXP(Painel!$E$12-(Painel!$E$19^2)/2+NORMSINV(AleatProd!C748)*Painel!$E$19))</f>
        <v>997960.68053222843</v>
      </c>
      <c r="D749" s="15">
        <f>(C749*EXP(Painel!$E$12-(Painel!$E$19^2)/2+NORMSINV(AleatProd!D748)*Painel!$E$19))</f>
        <v>1004406.7132173603</v>
      </c>
      <c r="E749" s="15">
        <f>(D749*EXP(Painel!$E$12-(Painel!$E$19^2)/2+NORMSINV(AleatProd!E748)*Painel!$E$19))</f>
        <v>1008683.8193708789</v>
      </c>
      <c r="F749" s="15">
        <f>(E749*EXP(Painel!$E$12-(Painel!$E$19^2)/2+NORMSINV(AleatProd!F748)*Painel!$E$19))</f>
        <v>1008272.6368548502</v>
      </c>
      <c r="G749" s="15">
        <f>(F749*EXP(Painel!$E$12-(Painel!$E$19^2)/2+NORMSINV(AleatProd!G748)*Painel!$E$19))</f>
        <v>1009539.7878794739</v>
      </c>
      <c r="H749" s="15">
        <f>(G749*EXP(Painel!$E$12-(Painel!$E$19^2)/2+NORMSINV(AleatProd!H748)*Painel!$E$19))</f>
        <v>997735.87599858479</v>
      </c>
      <c r="I749" s="15">
        <f>(H749*EXP(Painel!$E$12-(Painel!$E$19^2)/2+NORMSINV(AleatProd!I748)*Painel!$E$19))</f>
        <v>989689.40967779094</v>
      </c>
      <c r="J749" s="15">
        <f>(I749*EXP(Painel!$E$12-(Painel!$E$19^2)/2+NORMSINV(AleatProd!J748)*Painel!$E$19))</f>
        <v>989660.87683883298</v>
      </c>
      <c r="K749" s="15">
        <f>(J749*EXP(Painel!$E$12-(Painel!$E$19^2)/2+NORMSINV(AleatProd!K748)*Painel!$E$19))</f>
        <v>991115.0077396027</v>
      </c>
      <c r="L749" s="15">
        <f>(K749*EXP(Painel!$E$12-(Painel!$E$19^2)/2+NORMSINV(AleatProd!L748)*Painel!$E$19))</f>
        <v>1011983.4407212224</v>
      </c>
      <c r="M749" s="15">
        <f>(L749*EXP(Painel!$E$12-(Painel!$E$19^2)/2+NORMSINV(AleatProd!M748)*Painel!$E$19))</f>
        <v>1008685.2937996169</v>
      </c>
      <c r="N749" s="15">
        <f>(M749*EXP(Painel!$E$12-(Painel!$E$19^2)/2+NORMSINV(AleatProd!N748)*Painel!$E$19))</f>
        <v>1006721.9863956418</v>
      </c>
      <c r="O749" s="15">
        <f>(N749*EXP(Painel!$E$12-(Painel!$E$19^2)/2+NORMSINV(AleatProd!O748)*Painel!$E$19))</f>
        <v>1012799.8816821291</v>
      </c>
      <c r="P749" s="15">
        <f>(O749*EXP(Painel!$E$12-(Painel!$E$19^2)/2+NORMSINV(AleatProd!P748)*Painel!$E$19))</f>
        <v>1005146.1000070134</v>
      </c>
      <c r="Q749" s="15">
        <f>(P749*EXP(Painel!$E$12-(Painel!$E$19^2)/2+NORMSINV(AleatProd!Q748)*Painel!$E$19))</f>
        <v>1005225.1752058648</v>
      </c>
      <c r="R749" s="15">
        <f>(Q749*EXP(Painel!$E$12-(Painel!$E$19^2)/2+NORMSINV(AleatProd!R748)*Painel!$E$19))</f>
        <v>989563.90600454947</v>
      </c>
      <c r="S749" s="15">
        <f>(R749*EXP(Painel!$E$12-(Painel!$E$19^2)/2+NORMSINV(AleatProd!S748)*Painel!$E$19))</f>
        <v>997793.39021672716</v>
      </c>
      <c r="T749" s="15">
        <f>(S749*EXP(Painel!$E$12-(Painel!$E$19^2)/2+NORMSINV(AleatProd!T748)*Painel!$E$19))</f>
        <v>1011628.5904437987</v>
      </c>
      <c r="U749" s="15">
        <f>(T749*EXP(Painel!$E$12-(Painel!$E$19^2)/2+NORMSINV(AleatProd!U748)*Painel!$E$19))</f>
        <v>1010004.1599524689</v>
      </c>
      <c r="V749" s="15">
        <f>(U749*EXP(Painel!$E$12-(Painel!$E$19^2)/2+NORMSINV(AleatProd!V748)*Painel!$E$19))</f>
        <v>998612.74833917397</v>
      </c>
    </row>
    <row r="750" spans="1:22" x14ac:dyDescent="0.25">
      <c r="A750">
        <v>747</v>
      </c>
      <c r="B750" s="2">
        <f>Painel!$B$6</f>
        <v>1000000</v>
      </c>
      <c r="C750" s="15">
        <f>(B750*EXP(Painel!$E$12-(Painel!$E$19^2)/2+NORMSINV(AleatProd!C749)*Painel!$E$19))</f>
        <v>1014384.1104513583</v>
      </c>
      <c r="D750" s="15">
        <f>(C750*EXP(Painel!$E$12-(Painel!$E$19^2)/2+NORMSINV(AleatProd!D749)*Painel!$E$19))</f>
        <v>1000493.0849800594</v>
      </c>
      <c r="E750" s="15">
        <f>(D750*EXP(Painel!$E$12-(Painel!$E$19^2)/2+NORMSINV(AleatProd!E749)*Painel!$E$19))</f>
        <v>1007603.5324730483</v>
      </c>
      <c r="F750" s="15">
        <f>(E750*EXP(Painel!$E$12-(Painel!$E$19^2)/2+NORMSINV(AleatProd!F749)*Painel!$E$19))</f>
        <v>998574.42593738483</v>
      </c>
      <c r="G750" s="15">
        <f>(F750*EXP(Painel!$E$12-(Painel!$E$19^2)/2+NORMSINV(AleatProd!G749)*Painel!$E$19))</f>
        <v>992173.50268218061</v>
      </c>
      <c r="H750" s="15">
        <f>(G750*EXP(Painel!$E$12-(Painel!$E$19^2)/2+NORMSINV(AleatProd!H749)*Painel!$E$19))</f>
        <v>1001911.6560233707</v>
      </c>
      <c r="I750" s="15">
        <f>(H750*EXP(Painel!$E$12-(Painel!$E$19^2)/2+NORMSINV(AleatProd!I749)*Painel!$E$19))</f>
        <v>1005527.3853787526</v>
      </c>
      <c r="J750" s="15">
        <f>(I750*EXP(Painel!$E$12-(Painel!$E$19^2)/2+NORMSINV(AleatProd!J749)*Painel!$E$19))</f>
        <v>1012477.5011470896</v>
      </c>
      <c r="K750" s="15">
        <f>(J750*EXP(Painel!$E$12-(Painel!$E$19^2)/2+NORMSINV(AleatProd!K749)*Painel!$E$19))</f>
        <v>998359.9612685357</v>
      </c>
      <c r="L750" s="15">
        <f>(K750*EXP(Painel!$E$12-(Painel!$E$19^2)/2+NORMSINV(AleatProd!L749)*Painel!$E$19))</f>
        <v>987449.81533003727</v>
      </c>
      <c r="M750" s="15">
        <f>(L750*EXP(Painel!$E$12-(Painel!$E$19^2)/2+NORMSINV(AleatProd!M749)*Painel!$E$19))</f>
        <v>990266.44159206899</v>
      </c>
      <c r="N750" s="15">
        <f>(M750*EXP(Painel!$E$12-(Painel!$E$19^2)/2+NORMSINV(AleatProd!N749)*Painel!$E$19))</f>
        <v>984859.85204084124</v>
      </c>
      <c r="O750" s="15">
        <f>(N750*EXP(Painel!$E$12-(Painel!$E$19^2)/2+NORMSINV(AleatProd!O749)*Painel!$E$19))</f>
        <v>985905.3447068946</v>
      </c>
      <c r="P750" s="15">
        <f>(O750*EXP(Painel!$E$12-(Painel!$E$19^2)/2+NORMSINV(AleatProd!P749)*Painel!$E$19))</f>
        <v>997876.01250656322</v>
      </c>
      <c r="Q750" s="15">
        <f>(P750*EXP(Painel!$E$12-(Painel!$E$19^2)/2+NORMSINV(AleatProd!Q749)*Painel!$E$19))</f>
        <v>986629.17574773636</v>
      </c>
      <c r="R750" s="15">
        <f>(Q750*EXP(Painel!$E$12-(Painel!$E$19^2)/2+NORMSINV(AleatProd!R749)*Painel!$E$19))</f>
        <v>1002936.3635094188</v>
      </c>
      <c r="S750" s="15">
        <f>(R750*EXP(Painel!$E$12-(Painel!$E$19^2)/2+NORMSINV(AleatProd!S749)*Painel!$E$19))</f>
        <v>1007980.7021669035</v>
      </c>
      <c r="T750" s="15">
        <f>(S750*EXP(Painel!$E$12-(Painel!$E$19^2)/2+NORMSINV(AleatProd!T749)*Painel!$E$19))</f>
        <v>1015321.8667181812</v>
      </c>
      <c r="U750" s="15">
        <f>(T750*EXP(Painel!$E$12-(Painel!$E$19^2)/2+NORMSINV(AleatProd!U749)*Painel!$E$19))</f>
        <v>1034640.1735885973</v>
      </c>
      <c r="V750" s="15">
        <f>(U750*EXP(Painel!$E$12-(Painel!$E$19^2)/2+NORMSINV(AleatProd!V749)*Painel!$E$19))</f>
        <v>1028476.5661728363</v>
      </c>
    </row>
    <row r="751" spans="1:22" x14ac:dyDescent="0.25">
      <c r="A751">
        <v>748</v>
      </c>
      <c r="B751" s="2">
        <f>Painel!$B$6</f>
        <v>1000000</v>
      </c>
      <c r="C751" s="15">
        <f>(B751*EXP(Painel!$E$12-(Painel!$E$19^2)/2+NORMSINV(AleatProd!C750)*Painel!$E$19))</f>
        <v>999234.15438988432</v>
      </c>
      <c r="D751" s="15">
        <f>(C751*EXP(Painel!$E$12-(Painel!$E$19^2)/2+NORMSINV(AleatProd!D750)*Painel!$E$19))</f>
        <v>1001718.4117930772</v>
      </c>
      <c r="E751" s="15">
        <f>(D751*EXP(Painel!$E$12-(Painel!$E$19^2)/2+NORMSINV(AleatProd!E750)*Painel!$E$19))</f>
        <v>1004584.1780566605</v>
      </c>
      <c r="F751" s="15">
        <f>(E751*EXP(Painel!$E$12-(Painel!$E$19^2)/2+NORMSINV(AleatProd!F750)*Painel!$E$19))</f>
        <v>1019270.2797625487</v>
      </c>
      <c r="G751" s="15">
        <f>(F751*EXP(Painel!$E$12-(Painel!$E$19^2)/2+NORMSINV(AleatProd!G750)*Painel!$E$19))</f>
        <v>1044127.9431242048</v>
      </c>
      <c r="H751" s="15">
        <f>(G751*EXP(Painel!$E$12-(Painel!$E$19^2)/2+NORMSINV(AleatProd!H750)*Painel!$E$19))</f>
        <v>1025515.7658767872</v>
      </c>
      <c r="I751" s="15">
        <f>(H751*EXP(Painel!$E$12-(Painel!$E$19^2)/2+NORMSINV(AleatProd!I750)*Painel!$E$19))</f>
        <v>1033383.3133838206</v>
      </c>
      <c r="J751" s="15">
        <f>(I751*EXP(Painel!$E$12-(Painel!$E$19^2)/2+NORMSINV(AleatProd!J750)*Painel!$E$19))</f>
        <v>1027457.6418244115</v>
      </c>
      <c r="K751" s="15">
        <f>(J751*EXP(Painel!$E$12-(Painel!$E$19^2)/2+NORMSINV(AleatProd!K750)*Painel!$E$19))</f>
        <v>1039280.3521917453</v>
      </c>
      <c r="L751" s="15">
        <f>(K751*EXP(Painel!$E$12-(Painel!$E$19^2)/2+NORMSINV(AleatProd!L750)*Painel!$E$19))</f>
        <v>1036517.834512072</v>
      </c>
      <c r="M751" s="15">
        <f>(L751*EXP(Painel!$E$12-(Painel!$E$19^2)/2+NORMSINV(AleatProd!M750)*Painel!$E$19))</f>
        <v>1031136.8698457944</v>
      </c>
      <c r="N751" s="15">
        <f>(M751*EXP(Painel!$E$12-(Painel!$E$19^2)/2+NORMSINV(AleatProd!N750)*Painel!$E$19))</f>
        <v>1021323.9660618192</v>
      </c>
      <c r="O751" s="15">
        <f>(N751*EXP(Painel!$E$12-(Painel!$E$19^2)/2+NORMSINV(AleatProd!O750)*Painel!$E$19))</f>
        <v>1012117.782331664</v>
      </c>
      <c r="P751" s="15">
        <f>(O751*EXP(Painel!$E$12-(Painel!$E$19^2)/2+NORMSINV(AleatProd!P750)*Painel!$E$19))</f>
        <v>1026662.6196912136</v>
      </c>
      <c r="Q751" s="15">
        <f>(P751*EXP(Painel!$E$12-(Painel!$E$19^2)/2+NORMSINV(AleatProd!Q750)*Painel!$E$19))</f>
        <v>1039582.8066438746</v>
      </c>
      <c r="R751" s="15">
        <f>(Q751*EXP(Painel!$E$12-(Painel!$E$19^2)/2+NORMSINV(AleatProd!R750)*Painel!$E$19))</f>
        <v>1043582.1950700897</v>
      </c>
      <c r="S751" s="15">
        <f>(R751*EXP(Painel!$E$12-(Painel!$E$19^2)/2+NORMSINV(AleatProd!S750)*Painel!$E$19))</f>
        <v>1024905.2162991856</v>
      </c>
      <c r="T751" s="15">
        <f>(S751*EXP(Painel!$E$12-(Painel!$E$19^2)/2+NORMSINV(AleatProd!T750)*Painel!$E$19))</f>
        <v>1003727.5496478385</v>
      </c>
      <c r="U751" s="15">
        <f>(T751*EXP(Painel!$E$12-(Painel!$E$19^2)/2+NORMSINV(AleatProd!U750)*Painel!$E$19))</f>
        <v>1001402.7292639571</v>
      </c>
      <c r="V751" s="15">
        <f>(U751*EXP(Painel!$E$12-(Painel!$E$19^2)/2+NORMSINV(AleatProd!V750)*Painel!$E$19))</f>
        <v>986046.21247753082</v>
      </c>
    </row>
    <row r="752" spans="1:22" x14ac:dyDescent="0.25">
      <c r="A752">
        <v>749</v>
      </c>
      <c r="B752" s="2">
        <f>Painel!$B$6</f>
        <v>1000000</v>
      </c>
      <c r="C752" s="15">
        <f>(B752*EXP(Painel!$E$12-(Painel!$E$19^2)/2+NORMSINV(AleatProd!C751)*Painel!$E$19))</f>
        <v>1004665.823810106</v>
      </c>
      <c r="D752" s="15">
        <f>(C752*EXP(Painel!$E$12-(Painel!$E$19^2)/2+NORMSINV(AleatProd!D751)*Painel!$E$19))</f>
        <v>1003694.0466238216</v>
      </c>
      <c r="E752" s="15">
        <f>(D752*EXP(Painel!$E$12-(Painel!$E$19^2)/2+NORMSINV(AleatProd!E751)*Painel!$E$19))</f>
        <v>1007249.5608375568</v>
      </c>
      <c r="F752" s="15">
        <f>(E752*EXP(Painel!$E$12-(Painel!$E$19^2)/2+NORMSINV(AleatProd!F751)*Painel!$E$19))</f>
        <v>1025386.2169333709</v>
      </c>
      <c r="G752" s="15">
        <f>(F752*EXP(Painel!$E$12-(Painel!$E$19^2)/2+NORMSINV(AleatProd!G751)*Painel!$E$19))</f>
        <v>1029296.1354086716</v>
      </c>
      <c r="H752" s="15">
        <f>(G752*EXP(Painel!$E$12-(Painel!$E$19^2)/2+NORMSINV(AleatProd!H751)*Painel!$E$19))</f>
        <v>1019633.8909882697</v>
      </c>
      <c r="I752" s="15">
        <f>(H752*EXP(Painel!$E$12-(Painel!$E$19^2)/2+NORMSINV(AleatProd!I751)*Painel!$E$19))</f>
        <v>1014130.187097613</v>
      </c>
      <c r="J752" s="15">
        <f>(I752*EXP(Painel!$E$12-(Painel!$E$19^2)/2+NORMSINV(AleatProd!J751)*Painel!$E$19))</f>
        <v>1001479.6540968239</v>
      </c>
      <c r="K752" s="15">
        <f>(J752*EXP(Painel!$E$12-(Painel!$E$19^2)/2+NORMSINV(AleatProd!K751)*Painel!$E$19))</f>
        <v>990020.6610218361</v>
      </c>
      <c r="L752" s="15">
        <f>(K752*EXP(Painel!$E$12-(Painel!$E$19^2)/2+NORMSINV(AleatProd!L751)*Painel!$E$19))</f>
        <v>974977.27921088925</v>
      </c>
      <c r="M752" s="15">
        <f>(L752*EXP(Painel!$E$12-(Painel!$E$19^2)/2+NORMSINV(AleatProd!M751)*Painel!$E$19))</f>
        <v>961435.21021177771</v>
      </c>
      <c r="N752" s="15">
        <f>(M752*EXP(Painel!$E$12-(Painel!$E$19^2)/2+NORMSINV(AleatProd!N751)*Painel!$E$19))</f>
        <v>978282.35511491494</v>
      </c>
      <c r="O752" s="15">
        <f>(N752*EXP(Painel!$E$12-(Painel!$E$19^2)/2+NORMSINV(AleatProd!O751)*Painel!$E$19))</f>
        <v>976035.22772376158</v>
      </c>
      <c r="P752" s="15">
        <f>(O752*EXP(Painel!$E$12-(Painel!$E$19^2)/2+NORMSINV(AleatProd!P751)*Painel!$E$19))</f>
        <v>981640.58969551686</v>
      </c>
      <c r="Q752" s="15">
        <f>(P752*EXP(Painel!$E$12-(Painel!$E$19^2)/2+NORMSINV(AleatProd!Q751)*Painel!$E$19))</f>
        <v>993456.77704315237</v>
      </c>
      <c r="R752" s="15">
        <f>(Q752*EXP(Painel!$E$12-(Painel!$E$19^2)/2+NORMSINV(AleatProd!R751)*Painel!$E$19))</f>
        <v>999251.82454387448</v>
      </c>
      <c r="S752" s="15">
        <f>(R752*EXP(Painel!$E$12-(Painel!$E$19^2)/2+NORMSINV(AleatProd!S751)*Painel!$E$19))</f>
        <v>997943.91634621273</v>
      </c>
      <c r="T752" s="15">
        <f>(S752*EXP(Painel!$E$12-(Painel!$E$19^2)/2+NORMSINV(AleatProd!T751)*Painel!$E$19))</f>
        <v>1010149.0061189684</v>
      </c>
      <c r="U752" s="15">
        <f>(T752*EXP(Painel!$E$12-(Painel!$E$19^2)/2+NORMSINV(AleatProd!U751)*Painel!$E$19))</f>
        <v>1035888.9599938287</v>
      </c>
      <c r="V752" s="15">
        <f>(U752*EXP(Painel!$E$12-(Painel!$E$19^2)/2+NORMSINV(AleatProd!V751)*Painel!$E$19))</f>
        <v>1031056.9551066973</v>
      </c>
    </row>
    <row r="753" spans="1:22" x14ac:dyDescent="0.25">
      <c r="A753">
        <v>750</v>
      </c>
      <c r="B753" s="2">
        <f>Painel!$B$6</f>
        <v>1000000</v>
      </c>
      <c r="C753" s="15">
        <f>(B753*EXP(Painel!$E$12-(Painel!$E$19^2)/2+NORMSINV(AleatProd!C752)*Painel!$E$19))</f>
        <v>989481.84896974487</v>
      </c>
      <c r="D753" s="15">
        <f>(C753*EXP(Painel!$E$12-(Painel!$E$19^2)/2+NORMSINV(AleatProd!D752)*Painel!$E$19))</f>
        <v>993788.92007062712</v>
      </c>
      <c r="E753" s="15">
        <f>(D753*EXP(Painel!$E$12-(Painel!$E$19^2)/2+NORMSINV(AleatProd!E752)*Painel!$E$19))</f>
        <v>1002446.6452708907</v>
      </c>
      <c r="F753" s="15">
        <f>(E753*EXP(Painel!$E$12-(Painel!$E$19^2)/2+NORMSINV(AleatProd!F752)*Painel!$E$19))</f>
        <v>990549.68450548849</v>
      </c>
      <c r="G753" s="15">
        <f>(F753*EXP(Painel!$E$12-(Painel!$E$19^2)/2+NORMSINV(AleatProd!G752)*Painel!$E$19))</f>
        <v>978456.4585539907</v>
      </c>
      <c r="H753" s="15">
        <f>(G753*EXP(Painel!$E$12-(Painel!$E$19^2)/2+NORMSINV(AleatProd!H752)*Painel!$E$19))</f>
        <v>958377.93207932613</v>
      </c>
      <c r="I753" s="15">
        <f>(H753*EXP(Painel!$E$12-(Painel!$E$19^2)/2+NORMSINV(AleatProd!I752)*Painel!$E$19))</f>
        <v>962036.2030770235</v>
      </c>
      <c r="J753" s="15">
        <f>(I753*EXP(Painel!$E$12-(Painel!$E$19^2)/2+NORMSINV(AleatProd!J752)*Painel!$E$19))</f>
        <v>978036.00150330388</v>
      </c>
      <c r="K753" s="15">
        <f>(J753*EXP(Painel!$E$12-(Painel!$E$19^2)/2+NORMSINV(AleatProd!K752)*Painel!$E$19))</f>
        <v>983494.48876687931</v>
      </c>
      <c r="L753" s="15">
        <f>(K753*EXP(Painel!$E$12-(Painel!$E$19^2)/2+NORMSINV(AleatProd!L752)*Painel!$E$19))</f>
        <v>978480.9029373345</v>
      </c>
      <c r="M753" s="15">
        <f>(L753*EXP(Painel!$E$12-(Painel!$E$19^2)/2+NORMSINV(AleatProd!M752)*Painel!$E$19))</f>
        <v>977303.83180907811</v>
      </c>
      <c r="N753" s="15">
        <f>(M753*EXP(Painel!$E$12-(Painel!$E$19^2)/2+NORMSINV(AleatProd!N752)*Painel!$E$19))</f>
        <v>979786.80799861252</v>
      </c>
      <c r="O753" s="15">
        <f>(N753*EXP(Painel!$E$12-(Painel!$E$19^2)/2+NORMSINV(AleatProd!O752)*Painel!$E$19))</f>
        <v>990499.77295784815</v>
      </c>
      <c r="P753" s="15">
        <f>(O753*EXP(Painel!$E$12-(Painel!$E$19^2)/2+NORMSINV(AleatProd!P752)*Painel!$E$19))</f>
        <v>1002704.0851922526</v>
      </c>
      <c r="Q753" s="15">
        <f>(P753*EXP(Painel!$E$12-(Painel!$E$19^2)/2+NORMSINV(AleatProd!Q752)*Painel!$E$19))</f>
        <v>1000568.5056196927</v>
      </c>
      <c r="R753" s="15">
        <f>(Q753*EXP(Painel!$E$12-(Painel!$E$19^2)/2+NORMSINV(AleatProd!R752)*Painel!$E$19))</f>
        <v>991972.85542569798</v>
      </c>
      <c r="S753" s="15">
        <f>(R753*EXP(Painel!$E$12-(Painel!$E$19^2)/2+NORMSINV(AleatProd!S752)*Painel!$E$19))</f>
        <v>975806.19451783656</v>
      </c>
      <c r="T753" s="15">
        <f>(S753*EXP(Painel!$E$12-(Painel!$E$19^2)/2+NORMSINV(AleatProd!T752)*Painel!$E$19))</f>
        <v>972823.24939614267</v>
      </c>
      <c r="U753" s="15">
        <f>(T753*EXP(Painel!$E$12-(Painel!$E$19^2)/2+NORMSINV(AleatProd!U752)*Painel!$E$19))</f>
        <v>969146.67548431258</v>
      </c>
      <c r="V753" s="15">
        <f>(U753*EXP(Painel!$E$12-(Painel!$E$19^2)/2+NORMSINV(AleatProd!V752)*Painel!$E$19))</f>
        <v>953624.72679321677</v>
      </c>
    </row>
    <row r="754" spans="1:22" x14ac:dyDescent="0.25">
      <c r="A754">
        <v>751</v>
      </c>
      <c r="B754" s="2">
        <f>Painel!$B$6</f>
        <v>1000000</v>
      </c>
      <c r="C754" s="15">
        <f>(B754*EXP(Painel!$E$12-(Painel!$E$19^2)/2+NORMSINV(AleatProd!C753)*Painel!$E$19))</f>
        <v>1003291.2142505961</v>
      </c>
      <c r="D754" s="15">
        <f>(C754*EXP(Painel!$E$12-(Painel!$E$19^2)/2+NORMSINV(AleatProd!D753)*Painel!$E$19))</f>
        <v>998188.56573804654</v>
      </c>
      <c r="E754" s="15">
        <f>(D754*EXP(Painel!$E$12-(Painel!$E$19^2)/2+NORMSINV(AleatProd!E753)*Painel!$E$19))</f>
        <v>997748.3250332704</v>
      </c>
      <c r="F754" s="15">
        <f>(E754*EXP(Painel!$E$12-(Painel!$E$19^2)/2+NORMSINV(AleatProd!F753)*Painel!$E$19))</f>
        <v>1012502.6199082</v>
      </c>
      <c r="G754" s="15">
        <f>(F754*EXP(Painel!$E$12-(Painel!$E$19^2)/2+NORMSINV(AleatProd!G753)*Painel!$E$19))</f>
        <v>1013265.1389573873</v>
      </c>
      <c r="H754" s="15">
        <f>(G754*EXP(Painel!$E$12-(Painel!$E$19^2)/2+NORMSINV(AleatProd!H753)*Painel!$E$19))</f>
        <v>1013302.2271837034</v>
      </c>
      <c r="I754" s="15">
        <f>(H754*EXP(Painel!$E$12-(Painel!$E$19^2)/2+NORMSINV(AleatProd!I753)*Painel!$E$19))</f>
        <v>1009109.1781920753</v>
      </c>
      <c r="J754" s="15">
        <f>(I754*EXP(Painel!$E$12-(Painel!$E$19^2)/2+NORMSINV(AleatProd!J753)*Painel!$E$19))</f>
        <v>1005546.8290963066</v>
      </c>
      <c r="K754" s="15">
        <f>(J754*EXP(Painel!$E$12-(Painel!$E$19^2)/2+NORMSINV(AleatProd!K753)*Painel!$E$19))</f>
        <v>1013977.4020918934</v>
      </c>
      <c r="L754" s="15">
        <f>(K754*EXP(Painel!$E$12-(Painel!$E$19^2)/2+NORMSINV(AleatProd!L753)*Painel!$E$19))</f>
        <v>1033079.9232602846</v>
      </c>
      <c r="M754" s="15">
        <f>(L754*EXP(Painel!$E$12-(Painel!$E$19^2)/2+NORMSINV(AleatProd!M753)*Painel!$E$19))</f>
        <v>1047303.6044271284</v>
      </c>
      <c r="N754" s="15">
        <f>(M754*EXP(Painel!$E$12-(Painel!$E$19^2)/2+NORMSINV(AleatProd!N753)*Painel!$E$19))</f>
        <v>1066025.7285189582</v>
      </c>
      <c r="O754" s="15">
        <f>(N754*EXP(Painel!$E$12-(Painel!$E$19^2)/2+NORMSINV(AleatProd!O753)*Painel!$E$19))</f>
        <v>1076621.0695407386</v>
      </c>
      <c r="P754" s="15">
        <f>(O754*EXP(Painel!$E$12-(Painel!$E$19^2)/2+NORMSINV(AleatProd!P753)*Painel!$E$19))</f>
        <v>1081161.1337802568</v>
      </c>
      <c r="Q754" s="15">
        <f>(P754*EXP(Painel!$E$12-(Painel!$E$19^2)/2+NORMSINV(AleatProd!Q753)*Painel!$E$19))</f>
        <v>1107074.085315407</v>
      </c>
      <c r="R754" s="15">
        <f>(Q754*EXP(Painel!$E$12-(Painel!$E$19^2)/2+NORMSINV(AleatProd!R753)*Painel!$E$19))</f>
        <v>1105182.4684973366</v>
      </c>
      <c r="S754" s="15">
        <f>(R754*EXP(Painel!$E$12-(Painel!$E$19^2)/2+NORMSINV(AleatProd!S753)*Painel!$E$19))</f>
        <v>1111047.7713643233</v>
      </c>
      <c r="T754" s="15">
        <f>(S754*EXP(Painel!$E$12-(Painel!$E$19^2)/2+NORMSINV(AleatProd!T753)*Painel!$E$19))</f>
        <v>1128480.5669661018</v>
      </c>
      <c r="U754" s="15">
        <f>(T754*EXP(Painel!$E$12-(Painel!$E$19^2)/2+NORMSINV(AleatProd!U753)*Painel!$E$19))</f>
        <v>1148134.5759628813</v>
      </c>
      <c r="V754" s="15">
        <f>(U754*EXP(Painel!$E$12-(Painel!$E$19^2)/2+NORMSINV(AleatProd!V753)*Painel!$E$19))</f>
        <v>1123100.9817890807</v>
      </c>
    </row>
    <row r="755" spans="1:22" x14ac:dyDescent="0.25">
      <c r="A755">
        <v>752</v>
      </c>
      <c r="B755" s="2">
        <f>Painel!$B$6</f>
        <v>1000000</v>
      </c>
      <c r="C755" s="15">
        <f>(B755*EXP(Painel!$E$12-(Painel!$E$19^2)/2+NORMSINV(AleatProd!C754)*Painel!$E$19))</f>
        <v>1011545.8386062151</v>
      </c>
      <c r="D755" s="15">
        <f>(C755*EXP(Painel!$E$12-(Painel!$E$19^2)/2+NORMSINV(AleatProd!D754)*Painel!$E$19))</f>
        <v>1026757.1047119123</v>
      </c>
      <c r="E755" s="15">
        <f>(D755*EXP(Painel!$E$12-(Painel!$E$19^2)/2+NORMSINV(AleatProd!E754)*Painel!$E$19))</f>
        <v>1018070.2422860308</v>
      </c>
      <c r="F755" s="15">
        <f>(E755*EXP(Painel!$E$12-(Painel!$E$19^2)/2+NORMSINV(AleatProd!F754)*Painel!$E$19))</f>
        <v>1027908.4463595033</v>
      </c>
      <c r="G755" s="15">
        <f>(F755*EXP(Painel!$E$12-(Painel!$E$19^2)/2+NORMSINV(AleatProd!G754)*Painel!$E$19))</f>
        <v>1008461.2053644372</v>
      </c>
      <c r="H755" s="15">
        <f>(G755*EXP(Painel!$E$12-(Painel!$E$19^2)/2+NORMSINV(AleatProd!H754)*Painel!$E$19))</f>
        <v>1003433.8507534688</v>
      </c>
      <c r="I755" s="15">
        <f>(H755*EXP(Painel!$E$12-(Painel!$E$19^2)/2+NORMSINV(AleatProd!I754)*Painel!$E$19))</f>
        <v>984059.53091707872</v>
      </c>
      <c r="J755" s="15">
        <f>(I755*EXP(Painel!$E$12-(Painel!$E$19^2)/2+NORMSINV(AleatProd!J754)*Painel!$E$19))</f>
        <v>972558.96462425753</v>
      </c>
      <c r="K755" s="15">
        <f>(J755*EXP(Painel!$E$12-(Painel!$E$19^2)/2+NORMSINV(AleatProd!K754)*Painel!$E$19))</f>
        <v>975953.78437734896</v>
      </c>
      <c r="L755" s="15">
        <f>(K755*EXP(Painel!$E$12-(Painel!$E$19^2)/2+NORMSINV(AleatProd!L754)*Painel!$E$19))</f>
        <v>967866.69739095261</v>
      </c>
      <c r="M755" s="15">
        <f>(L755*EXP(Painel!$E$12-(Painel!$E$19^2)/2+NORMSINV(AleatProd!M754)*Painel!$E$19))</f>
        <v>952838.37286874617</v>
      </c>
      <c r="N755" s="15">
        <f>(M755*EXP(Painel!$E$12-(Painel!$E$19^2)/2+NORMSINV(AleatProd!N754)*Painel!$E$19))</f>
        <v>963642.38818895665</v>
      </c>
      <c r="O755" s="15">
        <f>(N755*EXP(Painel!$E$12-(Painel!$E$19^2)/2+NORMSINV(AleatProd!O754)*Painel!$E$19))</f>
        <v>951374.84817665129</v>
      </c>
      <c r="P755" s="15">
        <f>(O755*EXP(Painel!$E$12-(Painel!$E$19^2)/2+NORMSINV(AleatProd!P754)*Painel!$E$19))</f>
        <v>969349.09454441129</v>
      </c>
      <c r="Q755" s="15">
        <f>(P755*EXP(Painel!$E$12-(Painel!$E$19^2)/2+NORMSINV(AleatProd!Q754)*Painel!$E$19))</f>
        <v>973345.79599607177</v>
      </c>
      <c r="R755" s="15">
        <f>(Q755*EXP(Painel!$E$12-(Painel!$E$19^2)/2+NORMSINV(AleatProd!R754)*Painel!$E$19))</f>
        <v>981822.45470554219</v>
      </c>
      <c r="S755" s="15">
        <f>(R755*EXP(Painel!$E$12-(Painel!$E$19^2)/2+NORMSINV(AleatProd!S754)*Painel!$E$19))</f>
        <v>981284.90660921205</v>
      </c>
      <c r="T755" s="15">
        <f>(S755*EXP(Painel!$E$12-(Painel!$E$19^2)/2+NORMSINV(AleatProd!T754)*Painel!$E$19))</f>
        <v>995778.49141824606</v>
      </c>
      <c r="U755" s="15">
        <f>(T755*EXP(Painel!$E$12-(Painel!$E$19^2)/2+NORMSINV(AleatProd!U754)*Painel!$E$19))</f>
        <v>998778.86951685941</v>
      </c>
      <c r="V755" s="15">
        <f>(U755*EXP(Painel!$E$12-(Painel!$E$19^2)/2+NORMSINV(AleatProd!V754)*Painel!$E$19))</f>
        <v>989560.57784977381</v>
      </c>
    </row>
    <row r="756" spans="1:22" x14ac:dyDescent="0.25">
      <c r="A756">
        <v>753</v>
      </c>
      <c r="B756" s="2">
        <f>Painel!$B$6</f>
        <v>1000000</v>
      </c>
      <c r="C756" s="15">
        <f>(B756*EXP(Painel!$E$12-(Painel!$E$19^2)/2+NORMSINV(AleatProd!C755)*Painel!$E$19))</f>
        <v>1011490.1681386031</v>
      </c>
      <c r="D756" s="15">
        <f>(C756*EXP(Painel!$E$12-(Painel!$E$19^2)/2+NORMSINV(AleatProd!D755)*Painel!$E$19))</f>
        <v>988944.18516629946</v>
      </c>
      <c r="E756" s="15">
        <f>(D756*EXP(Painel!$E$12-(Painel!$E$19^2)/2+NORMSINV(AleatProd!E755)*Painel!$E$19))</f>
        <v>986191.85331197118</v>
      </c>
      <c r="F756" s="15">
        <f>(E756*EXP(Painel!$E$12-(Painel!$E$19^2)/2+NORMSINV(AleatProd!F755)*Painel!$E$19))</f>
        <v>989355.81055289379</v>
      </c>
      <c r="G756" s="15">
        <f>(F756*EXP(Painel!$E$12-(Painel!$E$19^2)/2+NORMSINV(AleatProd!G755)*Painel!$E$19))</f>
        <v>983536.75271645433</v>
      </c>
      <c r="H756" s="15">
        <f>(G756*EXP(Painel!$E$12-(Painel!$E$19^2)/2+NORMSINV(AleatProd!H755)*Painel!$E$19))</f>
        <v>973336.66008100484</v>
      </c>
      <c r="I756" s="15">
        <f>(H756*EXP(Painel!$E$12-(Painel!$E$19^2)/2+NORMSINV(AleatProd!I755)*Painel!$E$19))</f>
        <v>976197.46850783634</v>
      </c>
      <c r="J756" s="15">
        <f>(I756*EXP(Painel!$E$12-(Painel!$E$19^2)/2+NORMSINV(AleatProd!J755)*Painel!$E$19))</f>
        <v>976125.18560445507</v>
      </c>
      <c r="K756" s="15">
        <f>(J756*EXP(Painel!$E$12-(Painel!$E$19^2)/2+NORMSINV(AleatProd!K755)*Painel!$E$19))</f>
        <v>986775.74957980262</v>
      </c>
      <c r="L756" s="15">
        <f>(K756*EXP(Painel!$E$12-(Painel!$E$19^2)/2+NORMSINV(AleatProd!L755)*Painel!$E$19))</f>
        <v>992112.51850488211</v>
      </c>
      <c r="M756" s="15">
        <f>(L756*EXP(Painel!$E$12-(Painel!$E$19^2)/2+NORMSINV(AleatProd!M755)*Painel!$E$19))</f>
        <v>995286.10503655265</v>
      </c>
      <c r="N756" s="15">
        <f>(M756*EXP(Painel!$E$12-(Painel!$E$19^2)/2+NORMSINV(AleatProd!N755)*Painel!$E$19))</f>
        <v>996831.08256088803</v>
      </c>
      <c r="O756" s="15">
        <f>(N756*EXP(Painel!$E$12-(Painel!$E$19^2)/2+NORMSINV(AleatProd!O755)*Painel!$E$19))</f>
        <v>988266.44923324499</v>
      </c>
      <c r="P756" s="15">
        <f>(O756*EXP(Painel!$E$12-(Painel!$E$19^2)/2+NORMSINV(AleatProd!P755)*Painel!$E$19))</f>
        <v>977966.55670666252</v>
      </c>
      <c r="Q756" s="15">
        <f>(P756*EXP(Painel!$E$12-(Painel!$E$19^2)/2+NORMSINV(AleatProd!Q755)*Painel!$E$19))</f>
        <v>977185.35374211287</v>
      </c>
      <c r="R756" s="15">
        <f>(Q756*EXP(Painel!$E$12-(Painel!$E$19^2)/2+NORMSINV(AleatProd!R755)*Painel!$E$19))</f>
        <v>983396.12824313028</v>
      </c>
      <c r="S756" s="15">
        <f>(R756*EXP(Painel!$E$12-(Painel!$E$19^2)/2+NORMSINV(AleatProd!S755)*Painel!$E$19))</f>
        <v>968891.45242086041</v>
      </c>
      <c r="T756" s="15">
        <f>(S756*EXP(Painel!$E$12-(Painel!$E$19^2)/2+NORMSINV(AleatProd!T755)*Painel!$E$19))</f>
        <v>970428.85124636197</v>
      </c>
      <c r="U756" s="15">
        <f>(T756*EXP(Painel!$E$12-(Painel!$E$19^2)/2+NORMSINV(AleatProd!U755)*Painel!$E$19))</f>
        <v>972429.58809981658</v>
      </c>
      <c r="V756" s="15">
        <f>(U756*EXP(Painel!$E$12-(Painel!$E$19^2)/2+NORMSINV(AleatProd!V755)*Painel!$E$19))</f>
        <v>960417.75062574539</v>
      </c>
    </row>
    <row r="757" spans="1:22" x14ac:dyDescent="0.25">
      <c r="A757">
        <v>754</v>
      </c>
      <c r="B757" s="2">
        <f>Painel!$B$6</f>
        <v>1000000</v>
      </c>
      <c r="C757" s="15">
        <f>(B757*EXP(Painel!$E$12-(Painel!$E$19^2)/2+NORMSINV(AleatProd!C756)*Painel!$E$19))</f>
        <v>1000161.6057001388</v>
      </c>
      <c r="D757" s="15">
        <f>(C757*EXP(Painel!$E$12-(Painel!$E$19^2)/2+NORMSINV(AleatProd!D756)*Painel!$E$19))</f>
        <v>1009407.4779948127</v>
      </c>
      <c r="E757" s="15">
        <f>(D757*EXP(Painel!$E$12-(Painel!$E$19^2)/2+NORMSINV(AleatProd!E756)*Painel!$E$19))</f>
        <v>1013756.8341346696</v>
      </c>
      <c r="F757" s="15">
        <f>(E757*EXP(Painel!$E$12-(Painel!$E$19^2)/2+NORMSINV(AleatProd!F756)*Painel!$E$19))</f>
        <v>1010513.1028070105</v>
      </c>
      <c r="G757" s="15">
        <f>(F757*EXP(Painel!$E$12-(Painel!$E$19^2)/2+NORMSINV(AleatProd!G756)*Painel!$E$19))</f>
        <v>1015523.4817847067</v>
      </c>
      <c r="H757" s="15">
        <f>(G757*EXP(Painel!$E$12-(Painel!$E$19^2)/2+NORMSINV(AleatProd!H756)*Painel!$E$19))</f>
        <v>1046011.7484384337</v>
      </c>
      <c r="I757" s="15">
        <f>(H757*EXP(Painel!$E$12-(Painel!$E$19^2)/2+NORMSINV(AleatProd!I756)*Painel!$E$19))</f>
        <v>1044476.6592257041</v>
      </c>
      <c r="J757" s="15">
        <f>(I757*EXP(Painel!$E$12-(Painel!$E$19^2)/2+NORMSINV(AleatProd!J756)*Painel!$E$19))</f>
        <v>1042410.1340078432</v>
      </c>
      <c r="K757" s="15">
        <f>(J757*EXP(Painel!$E$12-(Painel!$E$19^2)/2+NORMSINV(AleatProd!K756)*Painel!$E$19))</f>
        <v>1065386.1669250361</v>
      </c>
      <c r="L757" s="15">
        <f>(K757*EXP(Painel!$E$12-(Painel!$E$19^2)/2+NORMSINV(AleatProd!L756)*Painel!$E$19))</f>
        <v>1076639.6097373166</v>
      </c>
      <c r="M757" s="15">
        <f>(L757*EXP(Painel!$E$12-(Painel!$E$19^2)/2+NORMSINV(AleatProd!M756)*Painel!$E$19))</f>
        <v>1070177.0611576489</v>
      </c>
      <c r="N757" s="15">
        <f>(M757*EXP(Painel!$E$12-(Painel!$E$19^2)/2+NORMSINV(AleatProd!N756)*Painel!$E$19))</f>
        <v>1074812.8554287718</v>
      </c>
      <c r="O757" s="15">
        <f>(N757*EXP(Painel!$E$12-(Painel!$E$19^2)/2+NORMSINV(AleatProd!O756)*Painel!$E$19))</f>
        <v>1083635.1612680017</v>
      </c>
      <c r="P757" s="15">
        <f>(O757*EXP(Painel!$E$12-(Painel!$E$19^2)/2+NORMSINV(AleatProd!P756)*Painel!$E$19))</f>
        <v>1091789.8420825063</v>
      </c>
      <c r="Q757" s="15">
        <f>(P757*EXP(Painel!$E$12-(Painel!$E$19^2)/2+NORMSINV(AleatProd!Q756)*Painel!$E$19))</f>
        <v>1085031.7055534581</v>
      </c>
      <c r="R757" s="15">
        <f>(Q757*EXP(Painel!$E$12-(Painel!$E$19^2)/2+NORMSINV(AleatProd!R756)*Painel!$E$19))</f>
        <v>1079661.5835746943</v>
      </c>
      <c r="S757" s="15">
        <f>(R757*EXP(Painel!$E$12-(Painel!$E$19^2)/2+NORMSINV(AleatProd!S756)*Painel!$E$19))</f>
        <v>1068546.6034907401</v>
      </c>
      <c r="T757" s="15">
        <f>(S757*EXP(Painel!$E$12-(Painel!$E$19^2)/2+NORMSINV(AleatProd!T756)*Painel!$E$19))</f>
        <v>1080821.328752632</v>
      </c>
      <c r="U757" s="15">
        <f>(T757*EXP(Painel!$E$12-(Painel!$E$19^2)/2+NORMSINV(AleatProd!U756)*Painel!$E$19))</f>
        <v>1085594.6483520784</v>
      </c>
      <c r="V757" s="15">
        <f>(U757*EXP(Painel!$E$12-(Painel!$E$19^2)/2+NORMSINV(AleatProd!V756)*Painel!$E$19))</f>
        <v>1093710.290214227</v>
      </c>
    </row>
    <row r="758" spans="1:22" x14ac:dyDescent="0.25">
      <c r="A758">
        <v>755</v>
      </c>
      <c r="B758" s="2">
        <f>Painel!$B$6</f>
        <v>1000000</v>
      </c>
      <c r="C758" s="15">
        <f>(B758*EXP(Painel!$E$12-(Painel!$E$19^2)/2+NORMSINV(AleatProd!C757)*Painel!$E$19))</f>
        <v>1014832.8756203577</v>
      </c>
      <c r="D758" s="15">
        <f>(C758*EXP(Painel!$E$12-(Painel!$E$19^2)/2+NORMSINV(AleatProd!D757)*Painel!$E$19))</f>
        <v>1016137.7639567551</v>
      </c>
      <c r="E758" s="15">
        <f>(D758*EXP(Painel!$E$12-(Painel!$E$19^2)/2+NORMSINV(AleatProd!E757)*Painel!$E$19))</f>
        <v>1010812.6459522435</v>
      </c>
      <c r="F758" s="15">
        <f>(E758*EXP(Painel!$E$12-(Painel!$E$19^2)/2+NORMSINV(AleatProd!F757)*Painel!$E$19))</f>
        <v>1018082.7346839857</v>
      </c>
      <c r="G758" s="15">
        <f>(F758*EXP(Painel!$E$12-(Painel!$E$19^2)/2+NORMSINV(AleatProd!G757)*Painel!$E$19))</f>
        <v>1021048.8616727965</v>
      </c>
      <c r="H758" s="15">
        <f>(G758*EXP(Painel!$E$12-(Painel!$E$19^2)/2+NORMSINV(AleatProd!H757)*Painel!$E$19))</f>
        <v>1018462.5777597667</v>
      </c>
      <c r="I758" s="15">
        <f>(H758*EXP(Painel!$E$12-(Painel!$E$19^2)/2+NORMSINV(AleatProd!I757)*Painel!$E$19))</f>
        <v>1006437.9598315643</v>
      </c>
      <c r="J758" s="15">
        <f>(I758*EXP(Painel!$E$12-(Painel!$E$19^2)/2+NORMSINV(AleatProd!J757)*Painel!$E$19))</f>
        <v>1008664.6130501622</v>
      </c>
      <c r="K758" s="15">
        <f>(J758*EXP(Painel!$E$12-(Painel!$E$19^2)/2+NORMSINV(AleatProd!K757)*Painel!$E$19))</f>
        <v>1009878.6493117235</v>
      </c>
      <c r="L758" s="15">
        <f>(K758*EXP(Painel!$E$12-(Painel!$E$19^2)/2+NORMSINV(AleatProd!L757)*Painel!$E$19))</f>
        <v>1002450.9442978561</v>
      </c>
      <c r="M758" s="15">
        <f>(L758*EXP(Painel!$E$12-(Painel!$E$19^2)/2+NORMSINV(AleatProd!M757)*Painel!$E$19))</f>
        <v>1026049.5728684205</v>
      </c>
      <c r="N758" s="15">
        <f>(M758*EXP(Painel!$E$12-(Painel!$E$19^2)/2+NORMSINV(AleatProd!N757)*Painel!$E$19))</f>
        <v>1020276.356992366</v>
      </c>
      <c r="O758" s="15">
        <f>(N758*EXP(Painel!$E$12-(Painel!$E$19^2)/2+NORMSINV(AleatProd!O757)*Painel!$E$19))</f>
        <v>1019108.0799894934</v>
      </c>
      <c r="P758" s="15">
        <f>(O758*EXP(Painel!$E$12-(Painel!$E$19^2)/2+NORMSINV(AleatProd!P757)*Painel!$E$19))</f>
        <v>1025733.8109599549</v>
      </c>
      <c r="Q758" s="15">
        <f>(P758*EXP(Painel!$E$12-(Painel!$E$19^2)/2+NORMSINV(AleatProd!Q757)*Painel!$E$19))</f>
        <v>1005655.8397314207</v>
      </c>
      <c r="R758" s="15">
        <f>(Q758*EXP(Painel!$E$12-(Painel!$E$19^2)/2+NORMSINV(AleatProd!R757)*Painel!$E$19))</f>
        <v>1000519.4196136825</v>
      </c>
      <c r="S758" s="15">
        <f>(R758*EXP(Painel!$E$12-(Painel!$E$19^2)/2+NORMSINV(AleatProd!S757)*Painel!$E$19))</f>
        <v>987604.59113925032</v>
      </c>
      <c r="T758" s="15">
        <f>(S758*EXP(Painel!$E$12-(Painel!$E$19^2)/2+NORMSINV(AleatProd!T757)*Painel!$E$19))</f>
        <v>983709.43057246367</v>
      </c>
      <c r="U758" s="15">
        <f>(T758*EXP(Painel!$E$12-(Painel!$E$19^2)/2+NORMSINV(AleatProd!U757)*Painel!$E$19))</f>
        <v>970591.10605376179</v>
      </c>
      <c r="V758" s="15">
        <f>(U758*EXP(Painel!$E$12-(Painel!$E$19^2)/2+NORMSINV(AleatProd!V757)*Painel!$E$19))</f>
        <v>969756.23809620482</v>
      </c>
    </row>
    <row r="759" spans="1:22" x14ac:dyDescent="0.25">
      <c r="A759">
        <v>756</v>
      </c>
      <c r="B759" s="2">
        <f>Painel!$B$6</f>
        <v>1000000</v>
      </c>
      <c r="C759" s="15">
        <f>(B759*EXP(Painel!$E$12-(Painel!$E$19^2)/2+NORMSINV(AleatProd!C758)*Painel!$E$19))</f>
        <v>1013083.2009612389</v>
      </c>
      <c r="D759" s="15">
        <f>(C759*EXP(Painel!$E$12-(Painel!$E$19^2)/2+NORMSINV(AleatProd!D758)*Painel!$E$19))</f>
        <v>1006973.5142460903</v>
      </c>
      <c r="E759" s="15">
        <f>(D759*EXP(Painel!$E$12-(Painel!$E$19^2)/2+NORMSINV(AleatProd!E758)*Painel!$E$19))</f>
        <v>1006888.5206915309</v>
      </c>
      <c r="F759" s="15">
        <f>(E759*EXP(Painel!$E$12-(Painel!$E$19^2)/2+NORMSINV(AleatProd!F758)*Painel!$E$19))</f>
        <v>1014587.8329256653</v>
      </c>
      <c r="G759" s="15">
        <f>(F759*EXP(Painel!$E$12-(Painel!$E$19^2)/2+NORMSINV(AleatProd!G758)*Painel!$E$19))</f>
        <v>1010211.5328156161</v>
      </c>
      <c r="H759" s="15">
        <f>(G759*EXP(Painel!$E$12-(Painel!$E$19^2)/2+NORMSINV(AleatProd!H758)*Painel!$E$19))</f>
        <v>1015321.7772610709</v>
      </c>
      <c r="I759" s="15">
        <f>(H759*EXP(Painel!$E$12-(Painel!$E$19^2)/2+NORMSINV(AleatProd!I758)*Painel!$E$19))</f>
        <v>1009558.569582668</v>
      </c>
      <c r="J759" s="15">
        <f>(I759*EXP(Painel!$E$12-(Painel!$E$19^2)/2+NORMSINV(AleatProd!J758)*Painel!$E$19))</f>
        <v>1025789.2308222158</v>
      </c>
      <c r="K759" s="15">
        <f>(J759*EXP(Painel!$E$12-(Painel!$E$19^2)/2+NORMSINV(AleatProd!K758)*Painel!$E$19))</f>
        <v>1039447.3307118018</v>
      </c>
      <c r="L759" s="15">
        <f>(K759*EXP(Painel!$E$12-(Painel!$E$19^2)/2+NORMSINV(AleatProd!L758)*Painel!$E$19))</f>
        <v>1034236.0317707399</v>
      </c>
      <c r="M759" s="15">
        <f>(L759*EXP(Painel!$E$12-(Painel!$E$19^2)/2+NORMSINV(AleatProd!M758)*Painel!$E$19))</f>
        <v>1040645.9723459036</v>
      </c>
      <c r="N759" s="15">
        <f>(M759*EXP(Painel!$E$12-(Painel!$E$19^2)/2+NORMSINV(AleatProd!N758)*Painel!$E$19))</f>
        <v>1048829.0352645449</v>
      </c>
      <c r="O759" s="15">
        <f>(N759*EXP(Painel!$E$12-(Painel!$E$19^2)/2+NORMSINV(AleatProd!O758)*Painel!$E$19))</f>
        <v>1040973.7965072897</v>
      </c>
      <c r="P759" s="15">
        <f>(O759*EXP(Painel!$E$12-(Painel!$E$19^2)/2+NORMSINV(AleatProd!P758)*Painel!$E$19))</f>
        <v>1039715.5254686242</v>
      </c>
      <c r="Q759" s="15">
        <f>(P759*EXP(Painel!$E$12-(Painel!$E$19^2)/2+NORMSINV(AleatProd!Q758)*Painel!$E$19))</f>
        <v>1037266.9235186581</v>
      </c>
      <c r="R759" s="15">
        <f>(Q759*EXP(Painel!$E$12-(Painel!$E$19^2)/2+NORMSINV(AleatProd!R758)*Painel!$E$19))</f>
        <v>1063435.2147585528</v>
      </c>
      <c r="S759" s="15">
        <f>(R759*EXP(Painel!$E$12-(Painel!$E$19^2)/2+NORMSINV(AleatProd!S758)*Painel!$E$19))</f>
        <v>1061876.6981549987</v>
      </c>
      <c r="T759" s="15">
        <f>(S759*EXP(Painel!$E$12-(Painel!$E$19^2)/2+NORMSINV(AleatProd!T758)*Painel!$E$19))</f>
        <v>1060603.2560681296</v>
      </c>
      <c r="U759" s="15">
        <f>(T759*EXP(Painel!$E$12-(Painel!$E$19^2)/2+NORMSINV(AleatProd!U758)*Painel!$E$19))</f>
        <v>1063678.2025917801</v>
      </c>
      <c r="V759" s="15">
        <f>(U759*EXP(Painel!$E$12-(Painel!$E$19^2)/2+NORMSINV(AleatProd!V758)*Painel!$E$19))</f>
        <v>1062328.4659441933</v>
      </c>
    </row>
    <row r="760" spans="1:22" x14ac:dyDescent="0.25">
      <c r="A760">
        <v>757</v>
      </c>
      <c r="B760" s="2">
        <f>Painel!$B$6</f>
        <v>1000000</v>
      </c>
      <c r="C760" s="15">
        <f>(B760*EXP(Painel!$E$12-(Painel!$E$19^2)/2+NORMSINV(AleatProd!C759)*Painel!$E$19))</f>
        <v>1005534.8837693663</v>
      </c>
      <c r="D760" s="15">
        <f>(C760*EXP(Painel!$E$12-(Painel!$E$19^2)/2+NORMSINV(AleatProd!D759)*Painel!$E$19))</f>
        <v>1024668.5584866657</v>
      </c>
      <c r="E760" s="15">
        <f>(D760*EXP(Painel!$E$12-(Painel!$E$19^2)/2+NORMSINV(AleatProd!E759)*Painel!$E$19))</f>
        <v>1011988.3454662849</v>
      </c>
      <c r="F760" s="15">
        <f>(E760*EXP(Painel!$E$12-(Painel!$E$19^2)/2+NORMSINV(AleatProd!F759)*Painel!$E$19))</f>
        <v>1002869.9788462365</v>
      </c>
      <c r="G760" s="15">
        <f>(F760*EXP(Painel!$E$12-(Painel!$E$19^2)/2+NORMSINV(AleatProd!G759)*Painel!$E$19))</f>
        <v>1005440.2452052912</v>
      </c>
      <c r="H760" s="15">
        <f>(G760*EXP(Painel!$E$12-(Painel!$E$19^2)/2+NORMSINV(AleatProd!H759)*Painel!$E$19))</f>
        <v>1016872.4378579765</v>
      </c>
      <c r="I760" s="15">
        <f>(H760*EXP(Painel!$E$12-(Painel!$E$19^2)/2+NORMSINV(AleatProd!I759)*Painel!$E$19))</f>
        <v>1005492.4928497433</v>
      </c>
      <c r="J760" s="15">
        <f>(I760*EXP(Painel!$E$12-(Painel!$E$19^2)/2+NORMSINV(AleatProd!J759)*Painel!$E$19))</f>
        <v>1015991.9071472007</v>
      </c>
      <c r="K760" s="15">
        <f>(J760*EXP(Painel!$E$12-(Painel!$E$19^2)/2+NORMSINV(AleatProd!K759)*Painel!$E$19))</f>
        <v>1013530.7342151013</v>
      </c>
      <c r="L760" s="15">
        <f>(K760*EXP(Painel!$E$12-(Painel!$E$19^2)/2+NORMSINV(AleatProd!L759)*Painel!$E$19))</f>
        <v>1010821.4635915743</v>
      </c>
      <c r="M760" s="15">
        <f>(L760*EXP(Painel!$E$12-(Painel!$E$19^2)/2+NORMSINV(AleatProd!M759)*Painel!$E$19))</f>
        <v>1001721.9350673566</v>
      </c>
      <c r="N760" s="15">
        <f>(M760*EXP(Painel!$E$12-(Painel!$E$19^2)/2+NORMSINV(AleatProd!N759)*Painel!$E$19))</f>
        <v>1002008.1234555618</v>
      </c>
      <c r="O760" s="15">
        <f>(N760*EXP(Painel!$E$12-(Painel!$E$19^2)/2+NORMSINV(AleatProd!O759)*Painel!$E$19))</f>
        <v>984646.19567848975</v>
      </c>
      <c r="P760" s="15">
        <f>(O760*EXP(Painel!$E$12-(Painel!$E$19^2)/2+NORMSINV(AleatProd!P759)*Painel!$E$19))</f>
        <v>997461.58685579477</v>
      </c>
      <c r="Q760" s="15">
        <f>(P760*EXP(Painel!$E$12-(Painel!$E$19^2)/2+NORMSINV(AleatProd!Q759)*Painel!$E$19))</f>
        <v>1004936.7005366654</v>
      </c>
      <c r="R760" s="15">
        <f>(Q760*EXP(Painel!$E$12-(Painel!$E$19^2)/2+NORMSINV(AleatProd!R759)*Painel!$E$19))</f>
        <v>1001781.5611205214</v>
      </c>
      <c r="S760" s="15">
        <f>(R760*EXP(Painel!$E$12-(Painel!$E$19^2)/2+NORMSINV(AleatProd!S759)*Painel!$E$19))</f>
        <v>999078.10691654787</v>
      </c>
      <c r="T760" s="15">
        <f>(S760*EXP(Painel!$E$12-(Painel!$E$19^2)/2+NORMSINV(AleatProd!T759)*Painel!$E$19))</f>
        <v>1027306.4500319728</v>
      </c>
      <c r="U760" s="15">
        <f>(T760*EXP(Painel!$E$12-(Painel!$E$19^2)/2+NORMSINV(AleatProd!U759)*Painel!$E$19))</f>
        <v>1045678.5331780188</v>
      </c>
      <c r="V760" s="15">
        <f>(U760*EXP(Painel!$E$12-(Painel!$E$19^2)/2+NORMSINV(AleatProd!V759)*Painel!$E$19))</f>
        <v>1059347.2705124964</v>
      </c>
    </row>
    <row r="761" spans="1:22" x14ac:dyDescent="0.25">
      <c r="A761">
        <v>758</v>
      </c>
      <c r="B761" s="2">
        <f>Painel!$B$6</f>
        <v>1000000</v>
      </c>
      <c r="C761" s="15">
        <f>(B761*EXP(Painel!$E$12-(Painel!$E$19^2)/2+NORMSINV(AleatProd!C760)*Painel!$E$19))</f>
        <v>1010012.1026350133</v>
      </c>
      <c r="D761" s="15">
        <f>(C761*EXP(Painel!$E$12-(Painel!$E$19^2)/2+NORMSINV(AleatProd!D760)*Painel!$E$19))</f>
        <v>1014050.0921934078</v>
      </c>
      <c r="E761" s="15">
        <f>(D761*EXP(Painel!$E$12-(Painel!$E$19^2)/2+NORMSINV(AleatProd!E760)*Painel!$E$19))</f>
        <v>999921.9102932876</v>
      </c>
      <c r="F761" s="15">
        <f>(E761*EXP(Painel!$E$12-(Painel!$E$19^2)/2+NORMSINV(AleatProd!F760)*Painel!$E$19))</f>
        <v>994183.62134778081</v>
      </c>
      <c r="G761" s="15">
        <f>(F761*EXP(Painel!$E$12-(Painel!$E$19^2)/2+NORMSINV(AleatProd!G760)*Painel!$E$19))</f>
        <v>992911.66641825717</v>
      </c>
      <c r="H761" s="15">
        <f>(G761*EXP(Painel!$E$12-(Painel!$E$19^2)/2+NORMSINV(AleatProd!H760)*Painel!$E$19))</f>
        <v>1002111.8244448961</v>
      </c>
      <c r="I761" s="15">
        <f>(H761*EXP(Painel!$E$12-(Painel!$E$19^2)/2+NORMSINV(AleatProd!I760)*Painel!$E$19))</f>
        <v>994032.05732879555</v>
      </c>
      <c r="J761" s="15">
        <f>(I761*EXP(Painel!$E$12-(Painel!$E$19^2)/2+NORMSINV(AleatProd!J760)*Painel!$E$19))</f>
        <v>1001365.6497897623</v>
      </c>
      <c r="K761" s="15">
        <f>(J761*EXP(Painel!$E$12-(Painel!$E$19^2)/2+NORMSINV(AleatProd!K760)*Painel!$E$19))</f>
        <v>1001034.1263248656</v>
      </c>
      <c r="L761" s="15">
        <f>(K761*EXP(Painel!$E$12-(Painel!$E$19^2)/2+NORMSINV(AleatProd!L760)*Painel!$E$19))</f>
        <v>993907.7787530889</v>
      </c>
      <c r="M761" s="15">
        <f>(L761*EXP(Painel!$E$12-(Painel!$E$19^2)/2+NORMSINV(AleatProd!M760)*Painel!$E$19))</f>
        <v>977257.15647400043</v>
      </c>
      <c r="N761" s="15">
        <f>(M761*EXP(Painel!$E$12-(Painel!$E$19^2)/2+NORMSINV(AleatProd!N760)*Painel!$E$19))</f>
        <v>968719.39102353132</v>
      </c>
      <c r="O761" s="15">
        <f>(N761*EXP(Painel!$E$12-(Painel!$E$19^2)/2+NORMSINV(AleatProd!O760)*Painel!$E$19))</f>
        <v>965161.06798630732</v>
      </c>
      <c r="P761" s="15">
        <f>(O761*EXP(Painel!$E$12-(Painel!$E$19^2)/2+NORMSINV(AleatProd!P760)*Painel!$E$19))</f>
        <v>951539.28197977343</v>
      </c>
      <c r="Q761" s="15">
        <f>(P761*EXP(Painel!$E$12-(Painel!$E$19^2)/2+NORMSINV(AleatProd!Q760)*Painel!$E$19))</f>
        <v>952816.69304954645</v>
      </c>
      <c r="R761" s="15">
        <f>(Q761*EXP(Painel!$E$12-(Painel!$E$19^2)/2+NORMSINV(AleatProd!R760)*Painel!$E$19))</f>
        <v>948922.64374635683</v>
      </c>
      <c r="S761" s="15">
        <f>(R761*EXP(Painel!$E$12-(Painel!$E$19^2)/2+NORMSINV(AleatProd!S760)*Painel!$E$19))</f>
        <v>959966.50480024004</v>
      </c>
      <c r="T761" s="15">
        <f>(S761*EXP(Painel!$E$12-(Painel!$E$19^2)/2+NORMSINV(AleatProd!T760)*Painel!$E$19))</f>
        <v>941428.77070960344</v>
      </c>
      <c r="U761" s="15">
        <f>(T761*EXP(Painel!$E$12-(Painel!$E$19^2)/2+NORMSINV(AleatProd!U760)*Painel!$E$19))</f>
        <v>937379.86901809112</v>
      </c>
      <c r="V761" s="15">
        <f>(U761*EXP(Painel!$E$12-(Painel!$E$19^2)/2+NORMSINV(AleatProd!V760)*Painel!$E$19))</f>
        <v>940107.83178133436</v>
      </c>
    </row>
    <row r="762" spans="1:22" x14ac:dyDescent="0.25">
      <c r="A762">
        <v>759</v>
      </c>
      <c r="B762" s="2">
        <f>Painel!$B$6</f>
        <v>1000000</v>
      </c>
      <c r="C762" s="15">
        <f>(B762*EXP(Painel!$E$12-(Painel!$E$19^2)/2+NORMSINV(AleatProd!C761)*Painel!$E$19))</f>
        <v>998534.49584253447</v>
      </c>
      <c r="D762" s="15">
        <f>(C762*EXP(Painel!$E$12-(Painel!$E$19^2)/2+NORMSINV(AleatProd!D761)*Painel!$E$19))</f>
        <v>991762.98921788973</v>
      </c>
      <c r="E762" s="15">
        <f>(D762*EXP(Painel!$E$12-(Painel!$E$19^2)/2+NORMSINV(AleatProd!E761)*Painel!$E$19))</f>
        <v>994536.04929939017</v>
      </c>
      <c r="F762" s="15">
        <f>(E762*EXP(Painel!$E$12-(Painel!$E$19^2)/2+NORMSINV(AleatProd!F761)*Painel!$E$19))</f>
        <v>1009913.3172125054</v>
      </c>
      <c r="G762" s="15">
        <f>(F762*EXP(Painel!$E$12-(Painel!$E$19^2)/2+NORMSINV(AleatProd!G761)*Painel!$E$19))</f>
        <v>1007052.828041396</v>
      </c>
      <c r="H762" s="15">
        <f>(G762*EXP(Painel!$E$12-(Painel!$E$19^2)/2+NORMSINV(AleatProd!H761)*Painel!$E$19))</f>
        <v>998722.13087886607</v>
      </c>
      <c r="I762" s="15">
        <f>(H762*EXP(Painel!$E$12-(Painel!$E$19^2)/2+NORMSINV(AleatProd!I761)*Painel!$E$19))</f>
        <v>1000316.2209644626</v>
      </c>
      <c r="J762" s="15">
        <f>(I762*EXP(Painel!$E$12-(Painel!$E$19^2)/2+NORMSINV(AleatProd!J761)*Painel!$E$19))</f>
        <v>1004975.3596963655</v>
      </c>
      <c r="K762" s="15">
        <f>(J762*EXP(Painel!$E$12-(Painel!$E$19^2)/2+NORMSINV(AleatProd!K761)*Painel!$E$19))</f>
        <v>996484.19314290001</v>
      </c>
      <c r="L762" s="15">
        <f>(K762*EXP(Painel!$E$12-(Painel!$E$19^2)/2+NORMSINV(AleatProd!L761)*Painel!$E$19))</f>
        <v>988170.7660236964</v>
      </c>
      <c r="M762" s="15">
        <f>(L762*EXP(Painel!$E$12-(Painel!$E$19^2)/2+NORMSINV(AleatProd!M761)*Painel!$E$19))</f>
        <v>994433.96195187536</v>
      </c>
      <c r="N762" s="15">
        <f>(M762*EXP(Painel!$E$12-(Painel!$E$19^2)/2+NORMSINV(AleatProd!N761)*Painel!$E$19))</f>
        <v>982195.64199050784</v>
      </c>
      <c r="O762" s="15">
        <f>(N762*EXP(Painel!$E$12-(Painel!$E$19^2)/2+NORMSINV(AleatProd!O761)*Painel!$E$19))</f>
        <v>985103.17367192591</v>
      </c>
      <c r="P762" s="15">
        <f>(O762*EXP(Painel!$E$12-(Painel!$E$19^2)/2+NORMSINV(AleatProd!P761)*Painel!$E$19))</f>
        <v>996748.01576804533</v>
      </c>
      <c r="Q762" s="15">
        <f>(P762*EXP(Painel!$E$12-(Painel!$E$19^2)/2+NORMSINV(AleatProd!Q761)*Painel!$E$19))</f>
        <v>988658.44755314954</v>
      </c>
      <c r="R762" s="15">
        <f>(Q762*EXP(Painel!$E$12-(Painel!$E$19^2)/2+NORMSINV(AleatProd!R761)*Painel!$E$19))</f>
        <v>987316.61089317431</v>
      </c>
      <c r="S762" s="15">
        <f>(R762*EXP(Painel!$E$12-(Painel!$E$19^2)/2+NORMSINV(AleatProd!S761)*Painel!$E$19))</f>
        <v>975581.0536224331</v>
      </c>
      <c r="T762" s="15">
        <f>(S762*EXP(Painel!$E$12-(Painel!$E$19^2)/2+NORMSINV(AleatProd!T761)*Painel!$E$19))</f>
        <v>973233.40415546752</v>
      </c>
      <c r="U762" s="15">
        <f>(T762*EXP(Painel!$E$12-(Painel!$E$19^2)/2+NORMSINV(AleatProd!U761)*Painel!$E$19))</f>
        <v>993314.67664386763</v>
      </c>
      <c r="V762" s="15">
        <f>(U762*EXP(Painel!$E$12-(Painel!$E$19^2)/2+NORMSINV(AleatProd!V761)*Painel!$E$19))</f>
        <v>987820.99772287486</v>
      </c>
    </row>
    <row r="763" spans="1:22" x14ac:dyDescent="0.25">
      <c r="A763">
        <v>760</v>
      </c>
      <c r="B763" s="2">
        <f>Painel!$B$6</f>
        <v>1000000</v>
      </c>
      <c r="C763" s="15">
        <f>(B763*EXP(Painel!$E$12-(Painel!$E$19^2)/2+NORMSINV(AleatProd!C762)*Painel!$E$19))</f>
        <v>1004623.7498769</v>
      </c>
      <c r="D763" s="15">
        <f>(C763*EXP(Painel!$E$12-(Painel!$E$19^2)/2+NORMSINV(AleatProd!D762)*Painel!$E$19))</f>
        <v>1012545.7669709658</v>
      </c>
      <c r="E763" s="15">
        <f>(D763*EXP(Painel!$E$12-(Painel!$E$19^2)/2+NORMSINV(AleatProd!E762)*Painel!$E$19))</f>
        <v>1012430.4861600109</v>
      </c>
      <c r="F763" s="15">
        <f>(E763*EXP(Painel!$E$12-(Painel!$E$19^2)/2+NORMSINV(AleatProd!F762)*Painel!$E$19))</f>
        <v>1030756.0823277923</v>
      </c>
      <c r="G763" s="15">
        <f>(F763*EXP(Painel!$E$12-(Painel!$E$19^2)/2+NORMSINV(AleatProd!G762)*Painel!$E$19))</f>
        <v>1025531.4897694306</v>
      </c>
      <c r="H763" s="15">
        <f>(G763*EXP(Painel!$E$12-(Painel!$E$19^2)/2+NORMSINV(AleatProd!H762)*Painel!$E$19))</f>
        <v>1015968.4447962263</v>
      </c>
      <c r="I763" s="15">
        <f>(H763*EXP(Painel!$E$12-(Painel!$E$19^2)/2+NORMSINV(AleatProd!I762)*Painel!$E$19))</f>
        <v>1050134.1769793422</v>
      </c>
      <c r="J763" s="15">
        <f>(I763*EXP(Painel!$E$12-(Painel!$E$19^2)/2+NORMSINV(AleatProd!J762)*Painel!$E$19))</f>
        <v>1039360.4979801286</v>
      </c>
      <c r="K763" s="15">
        <f>(J763*EXP(Painel!$E$12-(Painel!$E$19^2)/2+NORMSINV(AleatProd!K762)*Painel!$E$19))</f>
        <v>1043403.9321893256</v>
      </c>
      <c r="L763" s="15">
        <f>(K763*EXP(Painel!$E$12-(Painel!$E$19^2)/2+NORMSINV(AleatProd!L762)*Painel!$E$19))</f>
        <v>1064276.1425203762</v>
      </c>
      <c r="M763" s="15">
        <f>(L763*EXP(Painel!$E$12-(Painel!$E$19^2)/2+NORMSINV(AleatProd!M762)*Painel!$E$19))</f>
        <v>1064176.904962207</v>
      </c>
      <c r="N763" s="15">
        <f>(M763*EXP(Painel!$E$12-(Painel!$E$19^2)/2+NORMSINV(AleatProd!N762)*Painel!$E$19))</f>
        <v>1081157.9697315292</v>
      </c>
      <c r="O763" s="15">
        <f>(N763*EXP(Painel!$E$12-(Painel!$E$19^2)/2+NORMSINV(AleatProd!O762)*Painel!$E$19))</f>
        <v>1092895.3720877955</v>
      </c>
      <c r="P763" s="15">
        <f>(O763*EXP(Painel!$E$12-(Painel!$E$19^2)/2+NORMSINV(AleatProd!P762)*Painel!$E$19))</f>
        <v>1092416.1871492895</v>
      </c>
      <c r="Q763" s="15">
        <f>(P763*EXP(Painel!$E$12-(Painel!$E$19^2)/2+NORMSINV(AleatProd!Q762)*Painel!$E$19))</f>
        <v>1091371.3060229807</v>
      </c>
      <c r="R763" s="15">
        <f>(Q763*EXP(Painel!$E$12-(Painel!$E$19^2)/2+NORMSINV(AleatProd!R762)*Painel!$E$19))</f>
        <v>1102674.5526352122</v>
      </c>
      <c r="S763" s="15">
        <f>(R763*EXP(Painel!$E$12-(Painel!$E$19^2)/2+NORMSINV(AleatProd!S762)*Painel!$E$19))</f>
        <v>1101574.1010471568</v>
      </c>
      <c r="T763" s="15">
        <f>(S763*EXP(Painel!$E$12-(Painel!$E$19^2)/2+NORMSINV(AleatProd!T762)*Painel!$E$19))</f>
        <v>1075013.3902742576</v>
      </c>
      <c r="U763" s="15">
        <f>(T763*EXP(Painel!$E$12-(Painel!$E$19^2)/2+NORMSINV(AleatProd!U762)*Painel!$E$19))</f>
        <v>1096228.2757734219</v>
      </c>
      <c r="V763" s="15">
        <f>(U763*EXP(Painel!$E$12-(Painel!$E$19^2)/2+NORMSINV(AleatProd!V762)*Painel!$E$19))</f>
        <v>1074042.8178172349</v>
      </c>
    </row>
    <row r="764" spans="1:22" x14ac:dyDescent="0.25">
      <c r="A764">
        <v>761</v>
      </c>
      <c r="B764" s="2">
        <f>Painel!$B$6</f>
        <v>1000000</v>
      </c>
      <c r="C764" s="15">
        <f>(B764*EXP(Painel!$E$12-(Painel!$E$19^2)/2+NORMSINV(AleatProd!C763)*Painel!$E$19))</f>
        <v>985162.12588765565</v>
      </c>
      <c r="D764" s="15">
        <f>(C764*EXP(Painel!$E$12-(Painel!$E$19^2)/2+NORMSINV(AleatProd!D763)*Painel!$E$19))</f>
        <v>974931.08490688947</v>
      </c>
      <c r="E764" s="15">
        <f>(D764*EXP(Painel!$E$12-(Painel!$E$19^2)/2+NORMSINV(AleatProd!E763)*Painel!$E$19))</f>
        <v>981366.86181415373</v>
      </c>
      <c r="F764" s="15">
        <f>(E764*EXP(Painel!$E$12-(Painel!$E$19^2)/2+NORMSINV(AleatProd!F763)*Painel!$E$19))</f>
        <v>974757.56177473324</v>
      </c>
      <c r="G764" s="15">
        <f>(F764*EXP(Painel!$E$12-(Painel!$E$19^2)/2+NORMSINV(AleatProd!G763)*Painel!$E$19))</f>
        <v>988137.18916069064</v>
      </c>
      <c r="H764" s="15">
        <f>(G764*EXP(Painel!$E$12-(Painel!$E$19^2)/2+NORMSINV(AleatProd!H763)*Painel!$E$19))</f>
        <v>982077.84562245244</v>
      </c>
      <c r="I764" s="15">
        <f>(H764*EXP(Painel!$E$12-(Painel!$E$19^2)/2+NORMSINV(AleatProd!I763)*Painel!$E$19))</f>
        <v>967082.82068314485</v>
      </c>
      <c r="J764" s="15">
        <f>(I764*EXP(Painel!$E$12-(Painel!$E$19^2)/2+NORMSINV(AleatProd!J763)*Painel!$E$19))</f>
        <v>959535.30018153775</v>
      </c>
      <c r="K764" s="15">
        <f>(J764*EXP(Painel!$E$12-(Painel!$E$19^2)/2+NORMSINV(AleatProd!K763)*Painel!$E$19))</f>
        <v>950005.65805311385</v>
      </c>
      <c r="L764" s="15">
        <f>(K764*EXP(Painel!$E$12-(Painel!$E$19^2)/2+NORMSINV(AleatProd!L763)*Painel!$E$19))</f>
        <v>951311.22779138642</v>
      </c>
      <c r="M764" s="15">
        <f>(L764*EXP(Painel!$E$12-(Painel!$E$19^2)/2+NORMSINV(AleatProd!M763)*Painel!$E$19))</f>
        <v>956473.05823918572</v>
      </c>
      <c r="N764" s="15">
        <f>(M764*EXP(Painel!$E$12-(Painel!$E$19^2)/2+NORMSINV(AleatProd!N763)*Painel!$E$19))</f>
        <v>973013.94999931741</v>
      </c>
      <c r="O764" s="15">
        <f>(N764*EXP(Painel!$E$12-(Painel!$E$19^2)/2+NORMSINV(AleatProd!O763)*Painel!$E$19))</f>
        <v>975875.83281044057</v>
      </c>
      <c r="P764" s="15">
        <f>(O764*EXP(Painel!$E$12-(Painel!$E$19^2)/2+NORMSINV(AleatProd!P763)*Painel!$E$19))</f>
        <v>977044.33487738541</v>
      </c>
      <c r="Q764" s="15">
        <f>(P764*EXP(Painel!$E$12-(Painel!$E$19^2)/2+NORMSINV(AleatProd!Q763)*Painel!$E$19))</f>
        <v>952263.08411284583</v>
      </c>
      <c r="R764" s="15">
        <f>(Q764*EXP(Painel!$E$12-(Painel!$E$19^2)/2+NORMSINV(AleatProd!R763)*Painel!$E$19))</f>
        <v>941812.71032884845</v>
      </c>
      <c r="S764" s="15">
        <f>(R764*EXP(Painel!$E$12-(Painel!$E$19^2)/2+NORMSINV(AleatProd!S763)*Painel!$E$19))</f>
        <v>938419.82975934457</v>
      </c>
      <c r="T764" s="15">
        <f>(S764*EXP(Painel!$E$12-(Painel!$E$19^2)/2+NORMSINV(AleatProd!T763)*Painel!$E$19))</f>
        <v>937429.25527851586</v>
      </c>
      <c r="U764" s="15">
        <f>(T764*EXP(Painel!$E$12-(Painel!$E$19^2)/2+NORMSINV(AleatProd!U763)*Painel!$E$19))</f>
        <v>932163.70071623195</v>
      </c>
      <c r="V764" s="15">
        <f>(U764*EXP(Painel!$E$12-(Painel!$E$19^2)/2+NORMSINV(AleatProd!V763)*Painel!$E$19))</f>
        <v>934607.913716465</v>
      </c>
    </row>
    <row r="765" spans="1:22" x14ac:dyDescent="0.25">
      <c r="A765">
        <v>762</v>
      </c>
      <c r="B765" s="2">
        <f>Painel!$B$6</f>
        <v>1000000</v>
      </c>
      <c r="C765" s="15">
        <f>(B765*EXP(Painel!$E$12-(Painel!$E$19^2)/2+NORMSINV(AleatProd!C764)*Painel!$E$19))</f>
        <v>1007789.7867724546</v>
      </c>
      <c r="D765" s="15">
        <f>(C765*EXP(Painel!$E$12-(Painel!$E$19^2)/2+NORMSINV(AleatProd!D764)*Painel!$E$19))</f>
        <v>1020944.9204323856</v>
      </c>
      <c r="E765" s="15">
        <f>(D765*EXP(Painel!$E$12-(Painel!$E$19^2)/2+NORMSINV(AleatProd!E764)*Painel!$E$19))</f>
        <v>1026737.3580604286</v>
      </c>
      <c r="F765" s="15">
        <f>(E765*EXP(Painel!$E$12-(Painel!$E$19^2)/2+NORMSINV(AleatProd!F764)*Painel!$E$19))</f>
        <v>1023390.2041979487</v>
      </c>
      <c r="G765" s="15">
        <f>(F765*EXP(Painel!$E$12-(Painel!$E$19^2)/2+NORMSINV(AleatProd!G764)*Painel!$E$19))</f>
        <v>1042275.0624731516</v>
      </c>
      <c r="H765" s="15">
        <f>(G765*EXP(Painel!$E$12-(Painel!$E$19^2)/2+NORMSINV(AleatProd!H764)*Painel!$E$19))</f>
        <v>1048121.1694735362</v>
      </c>
      <c r="I765" s="15">
        <f>(H765*EXP(Painel!$E$12-(Painel!$E$19^2)/2+NORMSINV(AleatProd!I764)*Painel!$E$19))</f>
        <v>1041922.7175463563</v>
      </c>
      <c r="J765" s="15">
        <f>(I765*EXP(Painel!$E$12-(Painel!$E$19^2)/2+NORMSINV(AleatProd!J764)*Painel!$E$19))</f>
        <v>1035519.7607858299</v>
      </c>
      <c r="K765" s="15">
        <f>(J765*EXP(Painel!$E$12-(Painel!$E$19^2)/2+NORMSINV(AleatProd!K764)*Painel!$E$19))</f>
        <v>1030800.8307781052</v>
      </c>
      <c r="L765" s="15">
        <f>(K765*EXP(Painel!$E$12-(Painel!$E$19^2)/2+NORMSINV(AleatProd!L764)*Painel!$E$19))</f>
        <v>1046386.3324363767</v>
      </c>
      <c r="M765" s="15">
        <f>(L765*EXP(Painel!$E$12-(Painel!$E$19^2)/2+NORMSINV(AleatProd!M764)*Painel!$E$19))</f>
        <v>1033843.7712385322</v>
      </c>
      <c r="N765" s="15">
        <f>(M765*EXP(Painel!$E$12-(Painel!$E$19^2)/2+NORMSINV(AleatProd!N764)*Painel!$E$19))</f>
        <v>1044492.6889568256</v>
      </c>
      <c r="O765" s="15">
        <f>(N765*EXP(Painel!$E$12-(Painel!$E$19^2)/2+NORMSINV(AleatProd!O764)*Painel!$E$19))</f>
        <v>1048764.8057760254</v>
      </c>
      <c r="P765" s="15">
        <f>(O765*EXP(Painel!$E$12-(Painel!$E$19^2)/2+NORMSINV(AleatProd!P764)*Painel!$E$19))</f>
        <v>1025029.3822905814</v>
      </c>
      <c r="Q765" s="15">
        <f>(P765*EXP(Painel!$E$12-(Painel!$E$19^2)/2+NORMSINV(AleatProd!Q764)*Painel!$E$19))</f>
        <v>1017968.4418694341</v>
      </c>
      <c r="R765" s="15">
        <f>(Q765*EXP(Painel!$E$12-(Painel!$E$19^2)/2+NORMSINV(AleatProd!R764)*Painel!$E$19))</f>
        <v>1027108.7579501183</v>
      </c>
      <c r="S765" s="15">
        <f>(R765*EXP(Painel!$E$12-(Painel!$E$19^2)/2+NORMSINV(AleatProd!S764)*Painel!$E$19))</f>
        <v>1028118.4973898366</v>
      </c>
      <c r="T765" s="15">
        <f>(S765*EXP(Painel!$E$12-(Painel!$E$19^2)/2+NORMSINV(AleatProd!T764)*Painel!$E$19))</f>
        <v>1034301.5784276217</v>
      </c>
      <c r="U765" s="15">
        <f>(T765*EXP(Painel!$E$12-(Painel!$E$19^2)/2+NORMSINV(AleatProd!U764)*Painel!$E$19))</f>
        <v>1042844.5386434577</v>
      </c>
      <c r="V765" s="15">
        <f>(U765*EXP(Painel!$E$12-(Painel!$E$19^2)/2+NORMSINV(AleatProd!V764)*Painel!$E$19))</f>
        <v>1048712.5203295934</v>
      </c>
    </row>
    <row r="766" spans="1:22" x14ac:dyDescent="0.25">
      <c r="A766">
        <v>763</v>
      </c>
      <c r="B766" s="2">
        <f>Painel!$B$6</f>
        <v>1000000</v>
      </c>
      <c r="C766" s="15">
        <f>(B766*EXP(Painel!$E$12-(Painel!$E$19^2)/2+NORMSINV(AleatProd!C765)*Painel!$E$19))</f>
        <v>1014415.3647572367</v>
      </c>
      <c r="D766" s="15">
        <f>(C766*EXP(Painel!$E$12-(Painel!$E$19^2)/2+NORMSINV(AleatProd!D765)*Painel!$E$19))</f>
        <v>1017592.776261434</v>
      </c>
      <c r="E766" s="15">
        <f>(D766*EXP(Painel!$E$12-(Painel!$E$19^2)/2+NORMSINV(AleatProd!E765)*Painel!$E$19))</f>
        <v>1019618.175036629</v>
      </c>
      <c r="F766" s="15">
        <f>(E766*EXP(Painel!$E$12-(Painel!$E$19^2)/2+NORMSINV(AleatProd!F765)*Painel!$E$19))</f>
        <v>1016224.7990055984</v>
      </c>
      <c r="G766" s="15">
        <f>(F766*EXP(Painel!$E$12-(Painel!$E$19^2)/2+NORMSINV(AleatProd!G765)*Painel!$E$19))</f>
        <v>997559.44193059893</v>
      </c>
      <c r="H766" s="15">
        <f>(G766*EXP(Painel!$E$12-(Painel!$E$19^2)/2+NORMSINV(AleatProd!H765)*Painel!$E$19))</f>
        <v>993069.00114906544</v>
      </c>
      <c r="I766" s="15">
        <f>(H766*EXP(Painel!$E$12-(Painel!$E$19^2)/2+NORMSINV(AleatProd!I765)*Painel!$E$19))</f>
        <v>995764.19169277581</v>
      </c>
      <c r="J766" s="15">
        <f>(I766*EXP(Painel!$E$12-(Painel!$E$19^2)/2+NORMSINV(AleatProd!J765)*Painel!$E$19))</f>
        <v>991095.85915975145</v>
      </c>
      <c r="K766" s="15">
        <f>(J766*EXP(Painel!$E$12-(Painel!$E$19^2)/2+NORMSINV(AleatProd!K765)*Painel!$E$19))</f>
        <v>975084.57848274522</v>
      </c>
      <c r="L766" s="15">
        <f>(K766*EXP(Painel!$E$12-(Painel!$E$19^2)/2+NORMSINV(AleatProd!L765)*Painel!$E$19))</f>
        <v>987956.40593240468</v>
      </c>
      <c r="M766" s="15">
        <f>(L766*EXP(Painel!$E$12-(Painel!$E$19^2)/2+NORMSINV(AleatProd!M765)*Painel!$E$19))</f>
        <v>977503.93080044596</v>
      </c>
      <c r="N766" s="15">
        <f>(M766*EXP(Painel!$E$12-(Painel!$E$19^2)/2+NORMSINV(AleatProd!N765)*Painel!$E$19))</f>
        <v>976439.05096341029</v>
      </c>
      <c r="O766" s="15">
        <f>(N766*EXP(Painel!$E$12-(Painel!$E$19^2)/2+NORMSINV(AleatProd!O765)*Painel!$E$19))</f>
        <v>991319.71337518934</v>
      </c>
      <c r="P766" s="15">
        <f>(O766*EXP(Painel!$E$12-(Painel!$E$19^2)/2+NORMSINV(AleatProd!P765)*Painel!$E$19))</f>
        <v>981824.98265740555</v>
      </c>
      <c r="Q766" s="15">
        <f>(P766*EXP(Painel!$E$12-(Painel!$E$19^2)/2+NORMSINV(AleatProd!Q765)*Painel!$E$19))</f>
        <v>995171.22712975496</v>
      </c>
      <c r="R766" s="15">
        <f>(Q766*EXP(Painel!$E$12-(Painel!$E$19^2)/2+NORMSINV(AleatProd!R765)*Painel!$E$19))</f>
        <v>1009663.8595888261</v>
      </c>
      <c r="S766" s="15">
        <f>(R766*EXP(Painel!$E$12-(Painel!$E$19^2)/2+NORMSINV(AleatProd!S765)*Painel!$E$19))</f>
        <v>1010171.776554336</v>
      </c>
      <c r="T766" s="15">
        <f>(S766*EXP(Painel!$E$12-(Painel!$E$19^2)/2+NORMSINV(AleatProd!T765)*Painel!$E$19))</f>
        <v>1002103.5927469931</v>
      </c>
      <c r="U766" s="15">
        <f>(T766*EXP(Painel!$E$12-(Painel!$E$19^2)/2+NORMSINV(AleatProd!U765)*Painel!$E$19))</f>
        <v>998610.78630552301</v>
      </c>
      <c r="V766" s="15">
        <f>(U766*EXP(Painel!$E$12-(Painel!$E$19^2)/2+NORMSINV(AleatProd!V765)*Painel!$E$19))</f>
        <v>1001232.1521759559</v>
      </c>
    </row>
    <row r="767" spans="1:22" x14ac:dyDescent="0.25">
      <c r="A767">
        <v>764</v>
      </c>
      <c r="B767" s="2">
        <f>Painel!$B$6</f>
        <v>1000000</v>
      </c>
      <c r="C767" s="15">
        <f>(B767*EXP(Painel!$E$12-(Painel!$E$19^2)/2+NORMSINV(AleatProd!C766)*Painel!$E$19))</f>
        <v>978311.19222770794</v>
      </c>
      <c r="D767" s="15">
        <f>(C767*EXP(Painel!$E$12-(Painel!$E$19^2)/2+NORMSINV(AleatProd!D766)*Painel!$E$19))</f>
        <v>991043.22792909108</v>
      </c>
      <c r="E767" s="15">
        <f>(D767*EXP(Painel!$E$12-(Painel!$E$19^2)/2+NORMSINV(AleatProd!E766)*Painel!$E$19))</f>
        <v>998534.71525021072</v>
      </c>
      <c r="F767" s="15">
        <f>(E767*EXP(Painel!$E$12-(Painel!$E$19^2)/2+NORMSINV(AleatProd!F766)*Painel!$E$19))</f>
        <v>1027686.6618090017</v>
      </c>
      <c r="G767" s="15">
        <f>(F767*EXP(Painel!$E$12-(Painel!$E$19^2)/2+NORMSINV(AleatProd!G766)*Painel!$E$19))</f>
        <v>1036675.5889735586</v>
      </c>
      <c r="H767" s="15">
        <f>(G767*EXP(Painel!$E$12-(Painel!$E$19^2)/2+NORMSINV(AleatProd!H766)*Painel!$E$19))</f>
        <v>1053072.6453830884</v>
      </c>
      <c r="I767" s="15">
        <f>(H767*EXP(Painel!$E$12-(Painel!$E$19^2)/2+NORMSINV(AleatProd!I766)*Painel!$E$19))</f>
        <v>1050613.9083407125</v>
      </c>
      <c r="J767" s="15">
        <f>(I767*EXP(Painel!$E$12-(Painel!$E$19^2)/2+NORMSINV(AleatProd!J766)*Painel!$E$19))</f>
        <v>1025885.3055469828</v>
      </c>
      <c r="K767" s="15">
        <f>(J767*EXP(Painel!$E$12-(Painel!$E$19^2)/2+NORMSINV(AleatProd!K766)*Painel!$E$19))</f>
        <v>1008614.7634732982</v>
      </c>
      <c r="L767" s="15">
        <f>(K767*EXP(Painel!$E$12-(Painel!$E$19^2)/2+NORMSINV(AleatProd!L766)*Painel!$E$19))</f>
        <v>1008321.3344307023</v>
      </c>
      <c r="M767" s="15">
        <f>(L767*EXP(Painel!$E$12-(Painel!$E$19^2)/2+NORMSINV(AleatProd!M766)*Painel!$E$19))</f>
        <v>1005065.8532813649</v>
      </c>
      <c r="N767" s="15">
        <f>(M767*EXP(Painel!$E$12-(Painel!$E$19^2)/2+NORMSINV(AleatProd!N766)*Painel!$E$19))</f>
        <v>1011102.2255334195</v>
      </c>
      <c r="O767" s="15">
        <f>(N767*EXP(Painel!$E$12-(Painel!$E$19^2)/2+NORMSINV(AleatProd!O766)*Painel!$E$19))</f>
        <v>1010820.1824000417</v>
      </c>
      <c r="P767" s="15">
        <f>(O767*EXP(Painel!$E$12-(Painel!$E$19^2)/2+NORMSINV(AleatProd!P766)*Painel!$E$19))</f>
        <v>1006100.0929820243</v>
      </c>
      <c r="Q767" s="15">
        <f>(P767*EXP(Painel!$E$12-(Painel!$E$19^2)/2+NORMSINV(AleatProd!Q766)*Painel!$E$19))</f>
        <v>1014087.596932255</v>
      </c>
      <c r="R767" s="15">
        <f>(Q767*EXP(Painel!$E$12-(Painel!$E$19^2)/2+NORMSINV(AleatProd!R766)*Painel!$E$19))</f>
        <v>991423.9604640482</v>
      </c>
      <c r="S767" s="15">
        <f>(R767*EXP(Painel!$E$12-(Painel!$E$19^2)/2+NORMSINV(AleatProd!S766)*Painel!$E$19))</f>
        <v>977607.28919590393</v>
      </c>
      <c r="T767" s="15">
        <f>(S767*EXP(Painel!$E$12-(Painel!$E$19^2)/2+NORMSINV(AleatProd!T766)*Painel!$E$19))</f>
        <v>975969.04847187735</v>
      </c>
      <c r="U767" s="15">
        <f>(T767*EXP(Painel!$E$12-(Painel!$E$19^2)/2+NORMSINV(AleatProd!U766)*Painel!$E$19))</f>
        <v>992925.38502424269</v>
      </c>
      <c r="V767" s="15">
        <f>(U767*EXP(Painel!$E$12-(Painel!$E$19^2)/2+NORMSINV(AleatProd!V766)*Painel!$E$19))</f>
        <v>993624.3499913835</v>
      </c>
    </row>
    <row r="768" spans="1:22" x14ac:dyDescent="0.25">
      <c r="A768">
        <v>765</v>
      </c>
      <c r="B768" s="2">
        <f>Painel!$B$6</f>
        <v>1000000</v>
      </c>
      <c r="C768" s="15">
        <f>(B768*EXP(Painel!$E$12-(Painel!$E$19^2)/2+NORMSINV(AleatProd!C767)*Painel!$E$19))</f>
        <v>997143.49184665713</v>
      </c>
      <c r="D768" s="15">
        <f>(C768*EXP(Painel!$E$12-(Painel!$E$19^2)/2+NORMSINV(AleatProd!D767)*Painel!$E$19))</f>
        <v>1000937.761285247</v>
      </c>
      <c r="E768" s="15">
        <f>(D768*EXP(Painel!$E$12-(Painel!$E$19^2)/2+NORMSINV(AleatProd!E767)*Painel!$E$19))</f>
        <v>1004923.0996923572</v>
      </c>
      <c r="F768" s="15">
        <f>(E768*EXP(Painel!$E$12-(Painel!$E$19^2)/2+NORMSINV(AleatProd!F767)*Painel!$E$19))</f>
        <v>1000601.8236914901</v>
      </c>
      <c r="G768" s="15">
        <f>(F768*EXP(Painel!$E$12-(Painel!$E$19^2)/2+NORMSINV(AleatProd!G767)*Painel!$E$19))</f>
        <v>1002072.1117098094</v>
      </c>
      <c r="H768" s="15">
        <f>(G768*EXP(Painel!$E$12-(Painel!$E$19^2)/2+NORMSINV(AleatProd!H767)*Painel!$E$19))</f>
        <v>1001396.2065979154</v>
      </c>
      <c r="I768" s="15">
        <f>(H768*EXP(Painel!$E$12-(Painel!$E$19^2)/2+NORMSINV(AleatProd!I767)*Painel!$E$19))</f>
        <v>996320.08926097443</v>
      </c>
      <c r="J768" s="15">
        <f>(I768*EXP(Painel!$E$12-(Painel!$E$19^2)/2+NORMSINV(AleatProd!J767)*Painel!$E$19))</f>
        <v>1011413.0558130341</v>
      </c>
      <c r="K768" s="15">
        <f>(J768*EXP(Painel!$E$12-(Painel!$E$19^2)/2+NORMSINV(AleatProd!K767)*Painel!$E$19))</f>
        <v>1011670.5959779487</v>
      </c>
      <c r="L768" s="15">
        <f>(K768*EXP(Painel!$E$12-(Painel!$E$19^2)/2+NORMSINV(AleatProd!L767)*Painel!$E$19))</f>
        <v>1008359.969853962</v>
      </c>
      <c r="M768" s="15">
        <f>(L768*EXP(Painel!$E$12-(Painel!$E$19^2)/2+NORMSINV(AleatProd!M767)*Painel!$E$19))</f>
        <v>998038.39550315659</v>
      </c>
      <c r="N768" s="15">
        <f>(M768*EXP(Painel!$E$12-(Painel!$E$19^2)/2+NORMSINV(AleatProd!N767)*Painel!$E$19))</f>
        <v>983768.97784543328</v>
      </c>
      <c r="O768" s="15">
        <f>(N768*EXP(Painel!$E$12-(Painel!$E$19^2)/2+NORMSINV(AleatProd!O767)*Painel!$E$19))</f>
        <v>972814.55054696591</v>
      </c>
      <c r="P768" s="15">
        <f>(O768*EXP(Painel!$E$12-(Painel!$E$19^2)/2+NORMSINV(AleatProd!P767)*Painel!$E$19))</f>
        <v>977068.90155659849</v>
      </c>
      <c r="Q768" s="15">
        <f>(P768*EXP(Painel!$E$12-(Painel!$E$19^2)/2+NORMSINV(AleatProd!Q767)*Painel!$E$19))</f>
        <v>977014.98537810857</v>
      </c>
      <c r="R768" s="15">
        <f>(Q768*EXP(Painel!$E$12-(Painel!$E$19^2)/2+NORMSINV(AleatProd!R767)*Painel!$E$19))</f>
        <v>948352.6837676859</v>
      </c>
      <c r="S768" s="15">
        <f>(R768*EXP(Painel!$E$12-(Painel!$E$19^2)/2+NORMSINV(AleatProd!S767)*Painel!$E$19))</f>
        <v>949293.50974895002</v>
      </c>
      <c r="T768" s="15">
        <f>(S768*EXP(Painel!$E$12-(Painel!$E$19^2)/2+NORMSINV(AleatProd!T767)*Painel!$E$19))</f>
        <v>950515.61461305618</v>
      </c>
      <c r="U768" s="15">
        <f>(T768*EXP(Painel!$E$12-(Painel!$E$19^2)/2+NORMSINV(AleatProd!U767)*Painel!$E$19))</f>
        <v>936894.27519269381</v>
      </c>
      <c r="V768" s="15">
        <f>(U768*EXP(Painel!$E$12-(Painel!$E$19^2)/2+NORMSINV(AleatProd!V767)*Painel!$E$19))</f>
        <v>942045.93101604702</v>
      </c>
    </row>
    <row r="769" spans="1:22" x14ac:dyDescent="0.25">
      <c r="A769">
        <v>766</v>
      </c>
      <c r="B769" s="2">
        <f>Painel!$B$6</f>
        <v>1000000</v>
      </c>
      <c r="C769" s="15">
        <f>(B769*EXP(Painel!$E$12-(Painel!$E$19^2)/2+NORMSINV(AleatProd!C768)*Painel!$E$19))</f>
        <v>1002581.7988327055</v>
      </c>
      <c r="D769" s="15">
        <f>(C769*EXP(Painel!$E$12-(Painel!$E$19^2)/2+NORMSINV(AleatProd!D768)*Painel!$E$19))</f>
        <v>1011996.6337757553</v>
      </c>
      <c r="E769" s="15">
        <f>(D769*EXP(Painel!$E$12-(Painel!$E$19^2)/2+NORMSINV(AleatProd!E768)*Painel!$E$19))</f>
        <v>1022070.4451700259</v>
      </c>
      <c r="F769" s="15">
        <f>(E769*EXP(Painel!$E$12-(Painel!$E$19^2)/2+NORMSINV(AleatProd!F768)*Painel!$E$19))</f>
        <v>1019480.545240177</v>
      </c>
      <c r="G769" s="15">
        <f>(F769*EXP(Painel!$E$12-(Painel!$E$19^2)/2+NORMSINV(AleatProd!G768)*Painel!$E$19))</f>
        <v>1022041.9044341176</v>
      </c>
      <c r="H769" s="15">
        <f>(G769*EXP(Painel!$E$12-(Painel!$E$19^2)/2+NORMSINV(AleatProd!H768)*Painel!$E$19))</f>
        <v>1013944.5182144187</v>
      </c>
      <c r="I769" s="15">
        <f>(H769*EXP(Painel!$E$12-(Painel!$E$19^2)/2+NORMSINV(AleatProd!I768)*Painel!$E$19))</f>
        <v>995145.37135801977</v>
      </c>
      <c r="J769" s="15">
        <f>(I769*EXP(Painel!$E$12-(Painel!$E$19^2)/2+NORMSINV(AleatProd!J768)*Painel!$E$19))</f>
        <v>980862.38841299608</v>
      </c>
      <c r="K769" s="15">
        <f>(J769*EXP(Painel!$E$12-(Painel!$E$19^2)/2+NORMSINV(AleatProd!K768)*Painel!$E$19))</f>
        <v>977126.17354607093</v>
      </c>
      <c r="L769" s="15">
        <f>(K769*EXP(Painel!$E$12-(Painel!$E$19^2)/2+NORMSINV(AleatProd!L768)*Painel!$E$19))</f>
        <v>984397.70474888629</v>
      </c>
      <c r="M769" s="15">
        <f>(L769*EXP(Painel!$E$12-(Painel!$E$19^2)/2+NORMSINV(AleatProd!M768)*Painel!$E$19))</f>
        <v>972718.9755602692</v>
      </c>
      <c r="N769" s="15">
        <f>(M769*EXP(Painel!$E$12-(Painel!$E$19^2)/2+NORMSINV(AleatProd!N768)*Painel!$E$19))</f>
        <v>972520.2420053602</v>
      </c>
      <c r="O769" s="15">
        <f>(N769*EXP(Painel!$E$12-(Painel!$E$19^2)/2+NORMSINV(AleatProd!O768)*Painel!$E$19))</f>
        <v>968387.97218102298</v>
      </c>
      <c r="P769" s="15">
        <f>(O769*EXP(Painel!$E$12-(Painel!$E$19^2)/2+NORMSINV(AleatProd!P768)*Painel!$E$19))</f>
        <v>979012.29647933808</v>
      </c>
      <c r="Q769" s="15">
        <f>(P769*EXP(Painel!$E$12-(Painel!$E$19^2)/2+NORMSINV(AleatProd!Q768)*Painel!$E$19))</f>
        <v>952712.91280698043</v>
      </c>
      <c r="R769" s="15">
        <f>(Q769*EXP(Painel!$E$12-(Painel!$E$19^2)/2+NORMSINV(AleatProd!R768)*Painel!$E$19))</f>
        <v>965613.1182381066</v>
      </c>
      <c r="S769" s="15">
        <f>(R769*EXP(Painel!$E$12-(Painel!$E$19^2)/2+NORMSINV(AleatProd!S768)*Painel!$E$19))</f>
        <v>938351.29325690458</v>
      </c>
      <c r="T769" s="15">
        <f>(S769*EXP(Painel!$E$12-(Painel!$E$19^2)/2+NORMSINV(AleatProd!T768)*Painel!$E$19))</f>
        <v>945106.76552127325</v>
      </c>
      <c r="U769" s="15">
        <f>(T769*EXP(Painel!$E$12-(Painel!$E$19^2)/2+NORMSINV(AleatProd!U768)*Painel!$E$19))</f>
        <v>945471.82703414303</v>
      </c>
      <c r="V769" s="15">
        <f>(U769*EXP(Painel!$E$12-(Painel!$E$19^2)/2+NORMSINV(AleatProd!V768)*Painel!$E$19))</f>
        <v>943361.91970287508</v>
      </c>
    </row>
    <row r="770" spans="1:22" x14ac:dyDescent="0.25">
      <c r="A770">
        <v>767</v>
      </c>
      <c r="B770" s="2">
        <f>Painel!$B$6</f>
        <v>1000000</v>
      </c>
      <c r="C770" s="15">
        <f>(B770*EXP(Painel!$E$12-(Painel!$E$19^2)/2+NORMSINV(AleatProd!C769)*Painel!$E$19))</f>
        <v>1014777.8253356479</v>
      </c>
      <c r="D770" s="15">
        <f>(C770*EXP(Painel!$E$12-(Painel!$E$19^2)/2+NORMSINV(AleatProd!D769)*Painel!$E$19))</f>
        <v>1009713.1227163463</v>
      </c>
      <c r="E770" s="15">
        <f>(D770*EXP(Painel!$E$12-(Painel!$E$19^2)/2+NORMSINV(AleatProd!E769)*Painel!$E$19))</f>
        <v>1012846.1646263513</v>
      </c>
      <c r="F770" s="15">
        <f>(E770*EXP(Painel!$E$12-(Painel!$E$19^2)/2+NORMSINV(AleatProd!F769)*Painel!$E$19))</f>
        <v>1033252.9958339036</v>
      </c>
      <c r="G770" s="15">
        <f>(F770*EXP(Painel!$E$12-(Painel!$E$19^2)/2+NORMSINV(AleatProd!G769)*Painel!$E$19))</f>
        <v>1038167.5776772001</v>
      </c>
      <c r="H770" s="15">
        <f>(G770*EXP(Painel!$E$12-(Painel!$E$19^2)/2+NORMSINV(AleatProd!H769)*Painel!$E$19))</f>
        <v>1020691.754811473</v>
      </c>
      <c r="I770" s="15">
        <f>(H770*EXP(Painel!$E$12-(Painel!$E$19^2)/2+NORMSINV(AleatProd!I769)*Painel!$E$19))</f>
        <v>1023773.2579436693</v>
      </c>
      <c r="J770" s="15">
        <f>(I770*EXP(Painel!$E$12-(Painel!$E$19^2)/2+NORMSINV(AleatProd!J769)*Painel!$E$19))</f>
        <v>1015902.7474602051</v>
      </c>
      <c r="K770" s="15">
        <f>(J770*EXP(Painel!$E$12-(Painel!$E$19^2)/2+NORMSINV(AleatProd!K769)*Painel!$E$19))</f>
        <v>1006440.6459753426</v>
      </c>
      <c r="L770" s="15">
        <f>(K770*EXP(Painel!$E$12-(Painel!$E$19^2)/2+NORMSINV(AleatProd!L769)*Painel!$E$19))</f>
        <v>1021742.7524984609</v>
      </c>
      <c r="M770" s="15">
        <f>(L770*EXP(Painel!$E$12-(Painel!$E$19^2)/2+NORMSINV(AleatProd!M769)*Painel!$E$19))</f>
        <v>1037153.0839820812</v>
      </c>
      <c r="N770" s="15">
        <f>(M770*EXP(Painel!$E$12-(Painel!$E$19^2)/2+NORMSINV(AleatProd!N769)*Painel!$E$19))</f>
        <v>1037373.0761953067</v>
      </c>
      <c r="O770" s="15">
        <f>(N770*EXP(Painel!$E$12-(Painel!$E$19^2)/2+NORMSINV(AleatProd!O769)*Painel!$E$19))</f>
        <v>1040098.5433140004</v>
      </c>
      <c r="P770" s="15">
        <f>(O770*EXP(Painel!$E$12-(Painel!$E$19^2)/2+NORMSINV(AleatProd!P769)*Painel!$E$19))</f>
        <v>1052095.833329885</v>
      </c>
      <c r="Q770" s="15">
        <f>(P770*EXP(Painel!$E$12-(Painel!$E$19^2)/2+NORMSINV(AleatProd!Q769)*Painel!$E$19))</f>
        <v>1058950.6418269027</v>
      </c>
      <c r="R770" s="15">
        <f>(Q770*EXP(Painel!$E$12-(Painel!$E$19^2)/2+NORMSINV(AleatProd!R769)*Painel!$E$19))</f>
        <v>1060743.9521536664</v>
      </c>
      <c r="S770" s="15">
        <f>(R770*EXP(Painel!$E$12-(Painel!$E$19^2)/2+NORMSINV(AleatProd!S769)*Painel!$E$19))</f>
        <v>1048825.4116853569</v>
      </c>
      <c r="T770" s="15">
        <f>(S770*EXP(Painel!$E$12-(Painel!$E$19^2)/2+NORMSINV(AleatProd!T769)*Painel!$E$19))</f>
        <v>1040167.9982502336</v>
      </c>
      <c r="U770" s="15">
        <f>(T770*EXP(Painel!$E$12-(Painel!$E$19^2)/2+NORMSINV(AleatProd!U769)*Painel!$E$19))</f>
        <v>1024204.0434093788</v>
      </c>
      <c r="V770" s="15">
        <f>(U770*EXP(Painel!$E$12-(Painel!$E$19^2)/2+NORMSINV(AleatProd!V769)*Painel!$E$19))</f>
        <v>1008612.580150921</v>
      </c>
    </row>
    <row r="771" spans="1:22" x14ac:dyDescent="0.25">
      <c r="A771">
        <v>768</v>
      </c>
      <c r="B771" s="2">
        <f>Painel!$B$6</f>
        <v>1000000</v>
      </c>
      <c r="C771" s="15">
        <f>(B771*EXP(Painel!$E$12-(Painel!$E$19^2)/2+NORMSINV(AleatProd!C770)*Painel!$E$19))</f>
        <v>994381.15237191354</v>
      </c>
      <c r="D771" s="15">
        <f>(C771*EXP(Painel!$E$12-(Painel!$E$19^2)/2+NORMSINV(AleatProd!D770)*Painel!$E$19))</f>
        <v>1001051.1675764301</v>
      </c>
      <c r="E771" s="15">
        <f>(D771*EXP(Painel!$E$12-(Painel!$E$19^2)/2+NORMSINV(AleatProd!E770)*Painel!$E$19))</f>
        <v>1012201.3850364514</v>
      </c>
      <c r="F771" s="15">
        <f>(E771*EXP(Painel!$E$12-(Painel!$E$19^2)/2+NORMSINV(AleatProd!F770)*Painel!$E$19))</f>
        <v>1021052.727186702</v>
      </c>
      <c r="G771" s="15">
        <f>(F771*EXP(Painel!$E$12-(Painel!$E$19^2)/2+NORMSINV(AleatProd!G770)*Painel!$E$19))</f>
        <v>1023834.9164076825</v>
      </c>
      <c r="H771" s="15">
        <f>(G771*EXP(Painel!$E$12-(Painel!$E$19^2)/2+NORMSINV(AleatProd!H770)*Painel!$E$19))</f>
        <v>1037483.5359971817</v>
      </c>
      <c r="I771" s="15">
        <f>(H771*EXP(Painel!$E$12-(Painel!$E$19^2)/2+NORMSINV(AleatProd!I770)*Painel!$E$19))</f>
        <v>1026980.245179078</v>
      </c>
      <c r="J771" s="15">
        <f>(I771*EXP(Painel!$E$12-(Painel!$E$19^2)/2+NORMSINV(AleatProd!J770)*Painel!$E$19))</f>
        <v>1021194.2541924643</v>
      </c>
      <c r="K771" s="15">
        <f>(J771*EXP(Painel!$E$12-(Painel!$E$19^2)/2+NORMSINV(AleatProd!K770)*Painel!$E$19))</f>
        <v>1029811.9726634828</v>
      </c>
      <c r="L771" s="15">
        <f>(K771*EXP(Painel!$E$12-(Painel!$E$19^2)/2+NORMSINV(AleatProd!L770)*Painel!$E$19))</f>
        <v>1038391.8856239005</v>
      </c>
      <c r="M771" s="15">
        <f>(L771*EXP(Painel!$E$12-(Painel!$E$19^2)/2+NORMSINV(AleatProd!M770)*Painel!$E$19))</f>
        <v>1025612.6369637079</v>
      </c>
      <c r="N771" s="15">
        <f>(M771*EXP(Painel!$E$12-(Painel!$E$19^2)/2+NORMSINV(AleatProd!N770)*Painel!$E$19))</f>
        <v>1034635.7592153599</v>
      </c>
      <c r="O771" s="15">
        <f>(N771*EXP(Painel!$E$12-(Painel!$E$19^2)/2+NORMSINV(AleatProd!O770)*Painel!$E$19))</f>
        <v>1036706.4560814304</v>
      </c>
      <c r="P771" s="15">
        <f>(O771*EXP(Painel!$E$12-(Painel!$E$19^2)/2+NORMSINV(AleatProd!P770)*Painel!$E$19))</f>
        <v>1044701.6310619948</v>
      </c>
      <c r="Q771" s="15">
        <f>(P771*EXP(Painel!$E$12-(Painel!$E$19^2)/2+NORMSINV(AleatProd!Q770)*Painel!$E$19))</f>
        <v>1054142.9591973198</v>
      </c>
      <c r="R771" s="15">
        <f>(Q771*EXP(Painel!$E$12-(Painel!$E$19^2)/2+NORMSINV(AleatProd!R770)*Painel!$E$19))</f>
        <v>1057527.4210003086</v>
      </c>
      <c r="S771" s="15">
        <f>(R771*EXP(Painel!$E$12-(Painel!$E$19^2)/2+NORMSINV(AleatProd!S770)*Painel!$E$19))</f>
        <v>1058614.6106206726</v>
      </c>
      <c r="T771" s="15">
        <f>(S771*EXP(Painel!$E$12-(Painel!$E$19^2)/2+NORMSINV(AleatProd!T770)*Painel!$E$19))</f>
        <v>1055453.2545729892</v>
      </c>
      <c r="U771" s="15">
        <f>(T771*EXP(Painel!$E$12-(Painel!$E$19^2)/2+NORMSINV(AleatProd!U770)*Painel!$E$19))</f>
        <v>1047058.4500935159</v>
      </c>
      <c r="V771" s="15">
        <f>(U771*EXP(Painel!$E$12-(Painel!$E$19^2)/2+NORMSINV(AleatProd!V770)*Painel!$E$19))</f>
        <v>1040042.1970775166</v>
      </c>
    </row>
    <row r="772" spans="1:22" x14ac:dyDescent="0.25">
      <c r="A772">
        <v>769</v>
      </c>
      <c r="B772" s="2">
        <f>Painel!$B$6</f>
        <v>1000000</v>
      </c>
      <c r="C772" s="15">
        <f>(B772*EXP(Painel!$E$12-(Painel!$E$19^2)/2+NORMSINV(AleatProd!C771)*Painel!$E$19))</f>
        <v>1014264.7637153344</v>
      </c>
      <c r="D772" s="15">
        <f>(C772*EXP(Painel!$E$12-(Painel!$E$19^2)/2+NORMSINV(AleatProd!D771)*Painel!$E$19))</f>
        <v>1028927.432806332</v>
      </c>
      <c r="E772" s="15">
        <f>(D772*EXP(Painel!$E$12-(Painel!$E$19^2)/2+NORMSINV(AleatProd!E771)*Painel!$E$19))</f>
        <v>1040583.0288543365</v>
      </c>
      <c r="F772" s="15">
        <f>(E772*EXP(Painel!$E$12-(Painel!$E$19^2)/2+NORMSINV(AleatProd!F771)*Painel!$E$19))</f>
        <v>1036810.5989911935</v>
      </c>
      <c r="G772" s="15">
        <f>(F772*EXP(Painel!$E$12-(Painel!$E$19^2)/2+NORMSINV(AleatProd!G771)*Painel!$E$19))</f>
        <v>1047964.8068511817</v>
      </c>
      <c r="H772" s="15">
        <f>(G772*EXP(Painel!$E$12-(Painel!$E$19^2)/2+NORMSINV(AleatProd!H771)*Painel!$E$19))</f>
        <v>1074356.5672765281</v>
      </c>
      <c r="I772" s="15">
        <f>(H772*EXP(Painel!$E$12-(Painel!$E$19^2)/2+NORMSINV(AleatProd!I771)*Painel!$E$19))</f>
        <v>1053881.1544573281</v>
      </c>
      <c r="J772" s="15">
        <f>(I772*EXP(Painel!$E$12-(Painel!$E$19^2)/2+NORMSINV(AleatProd!J771)*Painel!$E$19))</f>
        <v>1064879.6429893416</v>
      </c>
      <c r="K772" s="15">
        <f>(J772*EXP(Painel!$E$12-(Painel!$E$19^2)/2+NORMSINV(AleatProd!K771)*Painel!$E$19))</f>
        <v>1055762.994213094</v>
      </c>
      <c r="L772" s="15">
        <f>(K772*EXP(Painel!$E$12-(Painel!$E$19^2)/2+NORMSINV(AleatProd!L771)*Painel!$E$19))</f>
        <v>1057970.4291944974</v>
      </c>
      <c r="M772" s="15">
        <f>(L772*EXP(Painel!$E$12-(Painel!$E$19^2)/2+NORMSINV(AleatProd!M771)*Painel!$E$19))</f>
        <v>1045735.8428840399</v>
      </c>
      <c r="N772" s="15">
        <f>(M772*EXP(Painel!$E$12-(Painel!$E$19^2)/2+NORMSINV(AleatProd!N771)*Painel!$E$19))</f>
        <v>1063007.3012273097</v>
      </c>
      <c r="O772" s="15">
        <f>(N772*EXP(Painel!$E$12-(Painel!$E$19^2)/2+NORMSINV(AleatProd!O771)*Painel!$E$19))</f>
        <v>1056208.8609377458</v>
      </c>
      <c r="P772" s="15">
        <f>(O772*EXP(Painel!$E$12-(Painel!$E$19^2)/2+NORMSINV(AleatProd!P771)*Painel!$E$19))</f>
        <v>1051160.4029786603</v>
      </c>
      <c r="Q772" s="15">
        <f>(P772*EXP(Painel!$E$12-(Painel!$E$19^2)/2+NORMSINV(AleatProd!Q771)*Painel!$E$19))</f>
        <v>1059257.2703318915</v>
      </c>
      <c r="R772" s="15">
        <f>(Q772*EXP(Painel!$E$12-(Painel!$E$19^2)/2+NORMSINV(AleatProd!R771)*Painel!$E$19))</f>
        <v>1063558.5416002185</v>
      </c>
      <c r="S772" s="15">
        <f>(R772*EXP(Painel!$E$12-(Painel!$E$19^2)/2+NORMSINV(AleatProd!S771)*Painel!$E$19))</f>
        <v>1055807.2192870702</v>
      </c>
      <c r="T772" s="15">
        <f>(S772*EXP(Painel!$E$12-(Painel!$E$19^2)/2+NORMSINV(AleatProd!T771)*Painel!$E$19))</f>
        <v>1046712.2813670228</v>
      </c>
      <c r="U772" s="15">
        <f>(T772*EXP(Painel!$E$12-(Painel!$E$19^2)/2+NORMSINV(AleatProd!U771)*Painel!$E$19))</f>
        <v>1027971.1587752796</v>
      </c>
      <c r="V772" s="15">
        <f>(U772*EXP(Painel!$E$12-(Painel!$E$19^2)/2+NORMSINV(AleatProd!V771)*Painel!$E$19))</f>
        <v>1042450.1284267806</v>
      </c>
    </row>
    <row r="773" spans="1:22" x14ac:dyDescent="0.25">
      <c r="A773">
        <v>770</v>
      </c>
      <c r="B773" s="2">
        <f>Painel!$B$6</f>
        <v>1000000</v>
      </c>
      <c r="C773" s="15">
        <f>(B773*EXP(Painel!$E$12-(Painel!$E$19^2)/2+NORMSINV(AleatProd!C772)*Painel!$E$19))</f>
        <v>1009475.8260175578</v>
      </c>
      <c r="D773" s="15">
        <f>(C773*EXP(Painel!$E$12-(Painel!$E$19^2)/2+NORMSINV(AleatProd!D772)*Painel!$E$19))</f>
        <v>1007866.9268586147</v>
      </c>
      <c r="E773" s="15">
        <f>(D773*EXP(Painel!$E$12-(Painel!$E$19^2)/2+NORMSINV(AleatProd!E772)*Painel!$E$19))</f>
        <v>985707.44650577952</v>
      </c>
      <c r="F773" s="15">
        <f>(E773*EXP(Painel!$E$12-(Painel!$E$19^2)/2+NORMSINV(AleatProd!F772)*Painel!$E$19))</f>
        <v>966827.69417466852</v>
      </c>
      <c r="G773" s="15">
        <f>(F773*EXP(Painel!$E$12-(Painel!$E$19^2)/2+NORMSINV(AleatProd!G772)*Painel!$E$19))</f>
        <v>966876.9204474492</v>
      </c>
      <c r="H773" s="15">
        <f>(G773*EXP(Painel!$E$12-(Painel!$E$19^2)/2+NORMSINV(AleatProd!H772)*Painel!$E$19))</f>
        <v>963061.32601967012</v>
      </c>
      <c r="I773" s="15">
        <f>(H773*EXP(Painel!$E$12-(Painel!$E$19^2)/2+NORMSINV(AleatProd!I772)*Painel!$E$19))</f>
        <v>959439.51722763409</v>
      </c>
      <c r="J773" s="15">
        <f>(I773*EXP(Painel!$E$12-(Painel!$E$19^2)/2+NORMSINV(AleatProd!J772)*Painel!$E$19))</f>
        <v>972885.52852626517</v>
      </c>
      <c r="K773" s="15">
        <f>(J773*EXP(Painel!$E$12-(Painel!$E$19^2)/2+NORMSINV(AleatProd!K772)*Painel!$E$19))</f>
        <v>952853.90782909922</v>
      </c>
      <c r="L773" s="15">
        <f>(K773*EXP(Painel!$E$12-(Painel!$E$19^2)/2+NORMSINV(AleatProd!L772)*Painel!$E$19))</f>
        <v>952728.63188888598</v>
      </c>
      <c r="M773" s="15">
        <f>(L773*EXP(Painel!$E$12-(Painel!$E$19^2)/2+NORMSINV(AleatProd!M772)*Painel!$E$19))</f>
        <v>961324.6951534088</v>
      </c>
      <c r="N773" s="15">
        <f>(M773*EXP(Painel!$E$12-(Painel!$E$19^2)/2+NORMSINV(AleatProd!N772)*Painel!$E$19))</f>
        <v>950631.48856828234</v>
      </c>
      <c r="O773" s="15">
        <f>(N773*EXP(Painel!$E$12-(Painel!$E$19^2)/2+NORMSINV(AleatProd!O772)*Painel!$E$19))</f>
        <v>969224.26607305894</v>
      </c>
      <c r="P773" s="15">
        <f>(O773*EXP(Painel!$E$12-(Painel!$E$19^2)/2+NORMSINV(AleatProd!P772)*Painel!$E$19))</f>
        <v>956887.6717594954</v>
      </c>
      <c r="Q773" s="15">
        <f>(P773*EXP(Painel!$E$12-(Painel!$E$19^2)/2+NORMSINV(AleatProd!Q772)*Painel!$E$19))</f>
        <v>954204.30487180525</v>
      </c>
      <c r="R773" s="15">
        <f>(Q773*EXP(Painel!$E$12-(Painel!$E$19^2)/2+NORMSINV(AleatProd!R772)*Painel!$E$19))</f>
        <v>962445.14559764008</v>
      </c>
      <c r="S773" s="15">
        <f>(R773*EXP(Painel!$E$12-(Painel!$E$19^2)/2+NORMSINV(AleatProd!S772)*Painel!$E$19))</f>
        <v>972555.49596752692</v>
      </c>
      <c r="T773" s="15">
        <f>(S773*EXP(Painel!$E$12-(Painel!$E$19^2)/2+NORMSINV(AleatProd!T772)*Painel!$E$19))</f>
        <v>959583.60298802785</v>
      </c>
      <c r="U773" s="15">
        <f>(T773*EXP(Painel!$E$12-(Painel!$E$19^2)/2+NORMSINV(AleatProd!U772)*Painel!$E$19))</f>
        <v>960944.7998516236</v>
      </c>
      <c r="V773" s="15">
        <f>(U773*EXP(Painel!$E$12-(Painel!$E$19^2)/2+NORMSINV(AleatProd!V772)*Painel!$E$19))</f>
        <v>964818.98812676303</v>
      </c>
    </row>
    <row r="774" spans="1:22" x14ac:dyDescent="0.25">
      <c r="A774">
        <v>771</v>
      </c>
      <c r="B774" s="2">
        <f>Painel!$B$6</f>
        <v>1000000</v>
      </c>
      <c r="C774" s="15">
        <f>(B774*EXP(Painel!$E$12-(Painel!$E$19^2)/2+NORMSINV(AleatProd!C773)*Painel!$E$19))</f>
        <v>988269.66903597175</v>
      </c>
      <c r="D774" s="15">
        <f>(C774*EXP(Painel!$E$12-(Painel!$E$19^2)/2+NORMSINV(AleatProd!D773)*Painel!$E$19))</f>
        <v>992283.10854727775</v>
      </c>
      <c r="E774" s="15">
        <f>(D774*EXP(Painel!$E$12-(Painel!$E$19^2)/2+NORMSINV(AleatProd!E773)*Painel!$E$19))</f>
        <v>993702.58001626795</v>
      </c>
      <c r="F774" s="15">
        <f>(E774*EXP(Painel!$E$12-(Painel!$E$19^2)/2+NORMSINV(AleatProd!F773)*Painel!$E$19))</f>
        <v>1006659.9372106983</v>
      </c>
      <c r="G774" s="15">
        <f>(F774*EXP(Painel!$E$12-(Painel!$E$19^2)/2+NORMSINV(AleatProd!G773)*Painel!$E$19))</f>
        <v>1004556.7237479715</v>
      </c>
      <c r="H774" s="15">
        <f>(G774*EXP(Painel!$E$12-(Painel!$E$19^2)/2+NORMSINV(AleatProd!H773)*Painel!$E$19))</f>
        <v>1011005.9404103403</v>
      </c>
      <c r="I774" s="15">
        <f>(H774*EXP(Painel!$E$12-(Painel!$E$19^2)/2+NORMSINV(AleatProd!I773)*Painel!$E$19))</f>
        <v>1018692.3380807</v>
      </c>
      <c r="J774" s="15">
        <f>(I774*EXP(Painel!$E$12-(Painel!$E$19^2)/2+NORMSINV(AleatProd!J773)*Painel!$E$19))</f>
        <v>1037288.5516351305</v>
      </c>
      <c r="K774" s="15">
        <f>(J774*EXP(Painel!$E$12-(Painel!$E$19^2)/2+NORMSINV(AleatProd!K773)*Painel!$E$19))</f>
        <v>1037272.0830344956</v>
      </c>
      <c r="L774" s="15">
        <f>(K774*EXP(Painel!$E$12-(Painel!$E$19^2)/2+NORMSINV(AleatProd!L773)*Painel!$E$19))</f>
        <v>1038542.3154935448</v>
      </c>
      <c r="M774" s="15">
        <f>(L774*EXP(Painel!$E$12-(Painel!$E$19^2)/2+NORMSINV(AleatProd!M773)*Painel!$E$19))</f>
        <v>1027786.1843619169</v>
      </c>
      <c r="N774" s="15">
        <f>(M774*EXP(Painel!$E$12-(Painel!$E$19^2)/2+NORMSINV(AleatProd!N773)*Painel!$E$19))</f>
        <v>1035029.0974781153</v>
      </c>
      <c r="O774" s="15">
        <f>(N774*EXP(Painel!$E$12-(Painel!$E$19^2)/2+NORMSINV(AleatProd!O773)*Painel!$E$19))</f>
        <v>1033569.8326827968</v>
      </c>
      <c r="P774" s="15">
        <f>(O774*EXP(Painel!$E$12-(Painel!$E$19^2)/2+NORMSINV(AleatProd!P773)*Painel!$E$19))</f>
        <v>1051276.2166304814</v>
      </c>
      <c r="Q774" s="15">
        <f>(P774*EXP(Painel!$E$12-(Painel!$E$19^2)/2+NORMSINV(AleatProd!Q773)*Painel!$E$19))</f>
        <v>1060037.374496174</v>
      </c>
      <c r="R774" s="15">
        <f>(Q774*EXP(Painel!$E$12-(Painel!$E$19^2)/2+NORMSINV(AleatProd!R773)*Painel!$E$19))</f>
        <v>1043950.2376933278</v>
      </c>
      <c r="S774" s="15">
        <f>(R774*EXP(Painel!$E$12-(Painel!$E$19^2)/2+NORMSINV(AleatProd!S773)*Painel!$E$19))</f>
        <v>1032590.4915760318</v>
      </c>
      <c r="T774" s="15">
        <f>(S774*EXP(Painel!$E$12-(Painel!$E$19^2)/2+NORMSINV(AleatProd!T773)*Painel!$E$19))</f>
        <v>1023544.0892881019</v>
      </c>
      <c r="U774" s="15">
        <f>(T774*EXP(Painel!$E$12-(Painel!$E$19^2)/2+NORMSINV(AleatProd!U773)*Painel!$E$19))</f>
        <v>1036225.6426069494</v>
      </c>
      <c r="V774" s="15">
        <f>(U774*EXP(Painel!$E$12-(Painel!$E$19^2)/2+NORMSINV(AleatProd!V773)*Painel!$E$19))</f>
        <v>1031116.0566176395</v>
      </c>
    </row>
    <row r="775" spans="1:22" x14ac:dyDescent="0.25">
      <c r="A775">
        <v>772</v>
      </c>
      <c r="B775" s="2">
        <f>Painel!$B$6</f>
        <v>1000000</v>
      </c>
      <c r="C775" s="15">
        <f>(B775*EXP(Painel!$E$12-(Painel!$E$19^2)/2+NORMSINV(AleatProd!C774)*Painel!$E$19))</f>
        <v>1006577.2582933201</v>
      </c>
      <c r="D775" s="15">
        <f>(C775*EXP(Painel!$E$12-(Painel!$E$19^2)/2+NORMSINV(AleatProd!D774)*Painel!$E$19))</f>
        <v>985035.66109489242</v>
      </c>
      <c r="E775" s="15">
        <f>(D775*EXP(Painel!$E$12-(Painel!$E$19^2)/2+NORMSINV(AleatProd!E774)*Painel!$E$19))</f>
        <v>979821.84125061112</v>
      </c>
      <c r="F775" s="15">
        <f>(E775*EXP(Painel!$E$12-(Painel!$E$19^2)/2+NORMSINV(AleatProd!F774)*Painel!$E$19))</f>
        <v>985208.30384412315</v>
      </c>
      <c r="G775" s="15">
        <f>(F775*EXP(Painel!$E$12-(Painel!$E$19^2)/2+NORMSINV(AleatProd!G774)*Painel!$E$19))</f>
        <v>983956.67756351386</v>
      </c>
      <c r="H775" s="15">
        <f>(G775*EXP(Painel!$E$12-(Painel!$E$19^2)/2+NORMSINV(AleatProd!H774)*Painel!$E$19))</f>
        <v>975802.89827648678</v>
      </c>
      <c r="I775" s="15">
        <f>(H775*EXP(Painel!$E$12-(Painel!$E$19^2)/2+NORMSINV(AleatProd!I774)*Painel!$E$19))</f>
        <v>984443.33685905952</v>
      </c>
      <c r="J775" s="15">
        <f>(I775*EXP(Painel!$E$12-(Painel!$E$19^2)/2+NORMSINV(AleatProd!J774)*Painel!$E$19))</f>
        <v>966627.14482820977</v>
      </c>
      <c r="K775" s="15">
        <f>(J775*EXP(Painel!$E$12-(Painel!$E$19^2)/2+NORMSINV(AleatProd!K774)*Painel!$E$19))</f>
        <v>958668.91789034568</v>
      </c>
      <c r="L775" s="15">
        <f>(K775*EXP(Painel!$E$12-(Painel!$E$19^2)/2+NORMSINV(AleatProd!L774)*Painel!$E$19))</f>
        <v>959655.79781299585</v>
      </c>
      <c r="M775" s="15">
        <f>(L775*EXP(Painel!$E$12-(Painel!$E$19^2)/2+NORMSINV(AleatProd!M774)*Painel!$E$19))</f>
        <v>974215.89027745277</v>
      </c>
      <c r="N775" s="15">
        <f>(M775*EXP(Painel!$E$12-(Painel!$E$19^2)/2+NORMSINV(AleatProd!N774)*Painel!$E$19))</f>
        <v>970197.62885479059</v>
      </c>
      <c r="O775" s="15">
        <f>(N775*EXP(Painel!$E$12-(Painel!$E$19^2)/2+NORMSINV(AleatProd!O774)*Painel!$E$19))</f>
        <v>963726.11333894194</v>
      </c>
      <c r="P775" s="15">
        <f>(O775*EXP(Painel!$E$12-(Painel!$E$19^2)/2+NORMSINV(AleatProd!P774)*Painel!$E$19))</f>
        <v>971543.82794297964</v>
      </c>
      <c r="Q775" s="15">
        <f>(P775*EXP(Painel!$E$12-(Painel!$E$19^2)/2+NORMSINV(AleatProd!Q774)*Painel!$E$19))</f>
        <v>971065.44998456247</v>
      </c>
      <c r="R775" s="15">
        <f>(Q775*EXP(Painel!$E$12-(Painel!$E$19^2)/2+NORMSINV(AleatProd!R774)*Painel!$E$19))</f>
        <v>969350.74119628116</v>
      </c>
      <c r="S775" s="15">
        <f>(R775*EXP(Painel!$E$12-(Painel!$E$19^2)/2+NORMSINV(AleatProd!S774)*Painel!$E$19))</f>
        <v>986484.07968469395</v>
      </c>
      <c r="T775" s="15">
        <f>(S775*EXP(Painel!$E$12-(Painel!$E$19^2)/2+NORMSINV(AleatProd!T774)*Painel!$E$19))</f>
        <v>983700.94779562217</v>
      </c>
      <c r="U775" s="15">
        <f>(T775*EXP(Painel!$E$12-(Painel!$E$19^2)/2+NORMSINV(AleatProd!U774)*Painel!$E$19))</f>
        <v>1007974.3528945275</v>
      </c>
      <c r="V775" s="15">
        <f>(U775*EXP(Painel!$E$12-(Painel!$E$19^2)/2+NORMSINV(AleatProd!V774)*Painel!$E$19))</f>
        <v>1013874.617289366</v>
      </c>
    </row>
    <row r="776" spans="1:22" x14ac:dyDescent="0.25">
      <c r="A776">
        <v>773</v>
      </c>
      <c r="B776" s="2">
        <f>Painel!$B$6</f>
        <v>1000000</v>
      </c>
      <c r="C776" s="15">
        <f>(B776*EXP(Painel!$E$12-(Painel!$E$19^2)/2+NORMSINV(AleatProd!C775)*Painel!$E$19))</f>
        <v>1000505.313431669</v>
      </c>
      <c r="D776" s="15">
        <f>(C776*EXP(Painel!$E$12-(Painel!$E$19^2)/2+NORMSINV(AleatProd!D775)*Painel!$E$19))</f>
        <v>998231.65310801554</v>
      </c>
      <c r="E776" s="15">
        <f>(D776*EXP(Painel!$E$12-(Painel!$E$19^2)/2+NORMSINV(AleatProd!E775)*Painel!$E$19))</f>
        <v>985635.12085788103</v>
      </c>
      <c r="F776" s="15">
        <f>(E776*EXP(Painel!$E$12-(Painel!$E$19^2)/2+NORMSINV(AleatProd!F775)*Painel!$E$19))</f>
        <v>992288.16386742017</v>
      </c>
      <c r="G776" s="15">
        <f>(F776*EXP(Painel!$E$12-(Painel!$E$19^2)/2+NORMSINV(AleatProd!G775)*Painel!$E$19))</f>
        <v>992572.26228264195</v>
      </c>
      <c r="H776" s="15">
        <f>(G776*EXP(Painel!$E$12-(Painel!$E$19^2)/2+NORMSINV(AleatProd!H775)*Painel!$E$19))</f>
        <v>1007345.424470646</v>
      </c>
      <c r="I776" s="15">
        <f>(H776*EXP(Painel!$E$12-(Painel!$E$19^2)/2+NORMSINV(AleatProd!I775)*Painel!$E$19))</f>
        <v>1020178.0794034379</v>
      </c>
      <c r="J776" s="15">
        <f>(I776*EXP(Painel!$E$12-(Painel!$E$19^2)/2+NORMSINV(AleatProd!J775)*Painel!$E$19))</f>
        <v>1022777.4453810495</v>
      </c>
      <c r="K776" s="15">
        <f>(J776*EXP(Painel!$E$12-(Painel!$E$19^2)/2+NORMSINV(AleatProd!K775)*Painel!$E$19))</f>
        <v>1024971.8124791209</v>
      </c>
      <c r="L776" s="15">
        <f>(K776*EXP(Painel!$E$12-(Painel!$E$19^2)/2+NORMSINV(AleatProd!L775)*Painel!$E$19))</f>
        <v>1033938.7942720212</v>
      </c>
      <c r="M776" s="15">
        <f>(L776*EXP(Painel!$E$12-(Painel!$E$19^2)/2+NORMSINV(AleatProd!M775)*Painel!$E$19))</f>
        <v>1025478.0416329828</v>
      </c>
      <c r="N776" s="15">
        <f>(M776*EXP(Painel!$E$12-(Painel!$E$19^2)/2+NORMSINV(AleatProd!N775)*Painel!$E$19))</f>
        <v>1031308.5718106792</v>
      </c>
      <c r="O776" s="15">
        <f>(N776*EXP(Painel!$E$12-(Painel!$E$19^2)/2+NORMSINV(AleatProd!O775)*Painel!$E$19))</f>
        <v>1028725.2639220295</v>
      </c>
      <c r="P776" s="15">
        <f>(O776*EXP(Painel!$E$12-(Painel!$E$19^2)/2+NORMSINV(AleatProd!P775)*Painel!$E$19))</f>
        <v>1020657.173247023</v>
      </c>
      <c r="Q776" s="15">
        <f>(P776*EXP(Painel!$E$12-(Painel!$E$19^2)/2+NORMSINV(AleatProd!Q775)*Painel!$E$19))</f>
        <v>1014706.9498428938</v>
      </c>
      <c r="R776" s="15">
        <f>(Q776*EXP(Painel!$E$12-(Painel!$E$19^2)/2+NORMSINV(AleatProd!R775)*Painel!$E$19))</f>
        <v>1016892.4432265084</v>
      </c>
      <c r="S776" s="15">
        <f>(R776*EXP(Painel!$E$12-(Painel!$E$19^2)/2+NORMSINV(AleatProd!S775)*Painel!$E$19))</f>
        <v>1023966.2506476656</v>
      </c>
      <c r="T776" s="15">
        <f>(S776*EXP(Painel!$E$12-(Painel!$E$19^2)/2+NORMSINV(AleatProd!T775)*Painel!$E$19))</f>
        <v>1025022.7800286398</v>
      </c>
      <c r="U776" s="15">
        <f>(T776*EXP(Painel!$E$12-(Painel!$E$19^2)/2+NORMSINV(AleatProd!U775)*Painel!$E$19))</f>
        <v>1014372.0487785866</v>
      </c>
      <c r="V776" s="15">
        <f>(U776*EXP(Painel!$E$12-(Painel!$E$19^2)/2+NORMSINV(AleatProd!V775)*Painel!$E$19))</f>
        <v>1034053.8531097274</v>
      </c>
    </row>
    <row r="777" spans="1:22" x14ac:dyDescent="0.25">
      <c r="A777">
        <v>774</v>
      </c>
      <c r="B777" s="2">
        <f>Painel!$B$6</f>
        <v>1000000</v>
      </c>
      <c r="C777" s="15">
        <f>(B777*EXP(Painel!$E$12-(Painel!$E$19^2)/2+NORMSINV(AleatProd!C776)*Painel!$E$19))</f>
        <v>1001078.4429776736</v>
      </c>
      <c r="D777" s="15">
        <f>(C777*EXP(Painel!$E$12-(Painel!$E$19^2)/2+NORMSINV(AleatProd!D776)*Painel!$E$19))</f>
        <v>1025968.3002038684</v>
      </c>
      <c r="E777" s="15">
        <f>(D777*EXP(Painel!$E$12-(Painel!$E$19^2)/2+NORMSINV(AleatProd!E776)*Painel!$E$19))</f>
        <v>1015242.3558110166</v>
      </c>
      <c r="F777" s="15">
        <f>(E777*EXP(Painel!$E$12-(Painel!$E$19^2)/2+NORMSINV(AleatProd!F776)*Painel!$E$19))</f>
        <v>1022745.9904075627</v>
      </c>
      <c r="G777" s="15">
        <f>(F777*EXP(Painel!$E$12-(Painel!$E$19^2)/2+NORMSINV(AleatProd!G776)*Painel!$E$19))</f>
        <v>1015653.3662166302</v>
      </c>
      <c r="H777" s="15">
        <f>(G777*EXP(Painel!$E$12-(Painel!$E$19^2)/2+NORMSINV(AleatProd!H776)*Painel!$E$19))</f>
        <v>1024472.5070472269</v>
      </c>
      <c r="I777" s="15">
        <f>(H777*EXP(Painel!$E$12-(Painel!$E$19^2)/2+NORMSINV(AleatProd!I776)*Painel!$E$19))</f>
        <v>1019659.6422862097</v>
      </c>
      <c r="J777" s="15">
        <f>(I777*EXP(Painel!$E$12-(Painel!$E$19^2)/2+NORMSINV(AleatProd!J776)*Painel!$E$19))</f>
        <v>1023164.65670713</v>
      </c>
      <c r="K777" s="15">
        <f>(J777*EXP(Painel!$E$12-(Painel!$E$19^2)/2+NORMSINV(AleatProd!K776)*Painel!$E$19))</f>
        <v>1019920.1376042133</v>
      </c>
      <c r="L777" s="15">
        <f>(K777*EXP(Painel!$E$12-(Painel!$E$19^2)/2+NORMSINV(AleatProd!L776)*Painel!$E$19))</f>
        <v>1018592.4564724362</v>
      </c>
      <c r="M777" s="15">
        <f>(L777*EXP(Painel!$E$12-(Painel!$E$19^2)/2+NORMSINV(AleatProd!M776)*Painel!$E$19))</f>
        <v>1023210.1698201766</v>
      </c>
      <c r="N777" s="15">
        <f>(M777*EXP(Painel!$E$12-(Painel!$E$19^2)/2+NORMSINV(AleatProd!N776)*Painel!$E$19))</f>
        <v>1009066.564930544</v>
      </c>
      <c r="O777" s="15">
        <f>(N777*EXP(Painel!$E$12-(Painel!$E$19^2)/2+NORMSINV(AleatProd!O776)*Painel!$E$19))</f>
        <v>1012950.0828274974</v>
      </c>
      <c r="P777" s="15">
        <f>(O777*EXP(Painel!$E$12-(Painel!$E$19^2)/2+NORMSINV(AleatProd!P776)*Painel!$E$19))</f>
        <v>1020694.4886285155</v>
      </c>
      <c r="Q777" s="15">
        <f>(P777*EXP(Painel!$E$12-(Painel!$E$19^2)/2+NORMSINV(AleatProd!Q776)*Painel!$E$19))</f>
        <v>1019975.4914071788</v>
      </c>
      <c r="R777" s="15">
        <f>(Q777*EXP(Painel!$E$12-(Painel!$E$19^2)/2+NORMSINV(AleatProd!R776)*Painel!$E$19))</f>
        <v>1029813.5036989178</v>
      </c>
      <c r="S777" s="15">
        <f>(R777*EXP(Painel!$E$12-(Painel!$E$19^2)/2+NORMSINV(AleatProd!S776)*Painel!$E$19))</f>
        <v>1027872.5860407822</v>
      </c>
      <c r="T777" s="15">
        <f>(S777*EXP(Painel!$E$12-(Painel!$E$19^2)/2+NORMSINV(AleatProd!T776)*Painel!$E$19))</f>
        <v>1029646.7621679059</v>
      </c>
      <c r="U777" s="15">
        <f>(T777*EXP(Painel!$E$12-(Painel!$E$19^2)/2+NORMSINV(AleatProd!U776)*Painel!$E$19))</f>
        <v>1017683.638487599</v>
      </c>
      <c r="V777" s="15">
        <f>(U777*EXP(Painel!$E$12-(Painel!$E$19^2)/2+NORMSINV(AleatProd!V776)*Painel!$E$19))</f>
        <v>1010228.3557831657</v>
      </c>
    </row>
    <row r="778" spans="1:22" x14ac:dyDescent="0.25">
      <c r="A778">
        <v>775</v>
      </c>
      <c r="B778" s="2">
        <f>Painel!$B$6</f>
        <v>1000000</v>
      </c>
      <c r="C778" s="15">
        <f>(B778*EXP(Painel!$E$12-(Painel!$E$19^2)/2+NORMSINV(AleatProd!C777)*Painel!$E$19))</f>
        <v>1003253.6551685507</v>
      </c>
      <c r="D778" s="15">
        <f>(C778*EXP(Painel!$E$12-(Painel!$E$19^2)/2+NORMSINV(AleatProd!D777)*Painel!$E$19))</f>
        <v>1019057.5944274876</v>
      </c>
      <c r="E778" s="15">
        <f>(D778*EXP(Painel!$E$12-(Painel!$E$19^2)/2+NORMSINV(AleatProd!E777)*Painel!$E$19))</f>
        <v>1027676.5458241332</v>
      </c>
      <c r="F778" s="15">
        <f>(E778*EXP(Painel!$E$12-(Painel!$E$19^2)/2+NORMSINV(AleatProd!F777)*Painel!$E$19))</f>
        <v>1037954.3684466755</v>
      </c>
      <c r="G778" s="15">
        <f>(F778*EXP(Painel!$E$12-(Painel!$E$19^2)/2+NORMSINV(AleatProd!G777)*Painel!$E$19))</f>
        <v>1021313.1471103719</v>
      </c>
      <c r="H778" s="15">
        <f>(G778*EXP(Painel!$E$12-(Painel!$E$19^2)/2+NORMSINV(AleatProd!H777)*Painel!$E$19))</f>
        <v>1017301.4958134127</v>
      </c>
      <c r="I778" s="15">
        <f>(H778*EXP(Painel!$E$12-(Painel!$E$19^2)/2+NORMSINV(AleatProd!I777)*Painel!$E$19))</f>
        <v>1004914.0352108056</v>
      </c>
      <c r="J778" s="15">
        <f>(I778*EXP(Painel!$E$12-(Painel!$E$19^2)/2+NORMSINV(AleatProd!J777)*Painel!$E$19))</f>
        <v>994845.25202114973</v>
      </c>
      <c r="K778" s="15">
        <f>(J778*EXP(Painel!$E$12-(Painel!$E$19^2)/2+NORMSINV(AleatProd!K777)*Painel!$E$19))</f>
        <v>1013265.8933255409</v>
      </c>
      <c r="L778" s="15">
        <f>(K778*EXP(Painel!$E$12-(Painel!$E$19^2)/2+NORMSINV(AleatProd!L777)*Painel!$E$19))</f>
        <v>1014868.4137107622</v>
      </c>
      <c r="M778" s="15">
        <f>(L778*EXP(Painel!$E$12-(Painel!$E$19^2)/2+NORMSINV(AleatProd!M777)*Painel!$E$19))</f>
        <v>1006243.1437809116</v>
      </c>
      <c r="N778" s="15">
        <f>(M778*EXP(Painel!$E$12-(Painel!$E$19^2)/2+NORMSINV(AleatProd!N777)*Painel!$E$19))</f>
        <v>1026628.8559250449</v>
      </c>
      <c r="O778" s="15">
        <f>(N778*EXP(Painel!$E$12-(Painel!$E$19^2)/2+NORMSINV(AleatProd!O777)*Painel!$E$19))</f>
        <v>1026772.6718359272</v>
      </c>
      <c r="P778" s="15">
        <f>(O778*EXP(Painel!$E$12-(Painel!$E$19^2)/2+NORMSINV(AleatProd!P777)*Painel!$E$19))</f>
        <v>1036094.2869589697</v>
      </c>
      <c r="Q778" s="15">
        <f>(P778*EXP(Painel!$E$12-(Painel!$E$19^2)/2+NORMSINV(AleatProd!Q777)*Painel!$E$19))</f>
        <v>1024183.9056781089</v>
      </c>
      <c r="R778" s="15">
        <f>(Q778*EXP(Painel!$E$12-(Painel!$E$19^2)/2+NORMSINV(AleatProd!R777)*Painel!$E$19))</f>
        <v>997818.79800893378</v>
      </c>
      <c r="S778" s="15">
        <f>(R778*EXP(Painel!$E$12-(Painel!$E$19^2)/2+NORMSINV(AleatProd!S777)*Painel!$E$19))</f>
        <v>1012561.6158458674</v>
      </c>
      <c r="T778" s="15">
        <f>(S778*EXP(Painel!$E$12-(Painel!$E$19^2)/2+NORMSINV(AleatProd!T777)*Painel!$E$19))</f>
        <v>1017831.67192131</v>
      </c>
      <c r="U778" s="15">
        <f>(T778*EXP(Painel!$E$12-(Painel!$E$19^2)/2+NORMSINV(AleatProd!U777)*Painel!$E$19))</f>
        <v>1003546.46597278</v>
      </c>
      <c r="V778" s="15">
        <f>(U778*EXP(Painel!$E$12-(Painel!$E$19^2)/2+NORMSINV(AleatProd!V777)*Painel!$E$19))</f>
        <v>990307.51559831505</v>
      </c>
    </row>
    <row r="779" spans="1:22" x14ac:dyDescent="0.25">
      <c r="A779">
        <v>776</v>
      </c>
      <c r="B779" s="2">
        <f>Painel!$B$6</f>
        <v>1000000</v>
      </c>
      <c r="C779" s="15">
        <f>(B779*EXP(Painel!$E$12-(Painel!$E$19^2)/2+NORMSINV(AleatProd!C778)*Painel!$E$19))</f>
        <v>989547.86530488764</v>
      </c>
      <c r="D779" s="15">
        <f>(C779*EXP(Painel!$E$12-(Painel!$E$19^2)/2+NORMSINV(AleatProd!D778)*Painel!$E$19))</f>
        <v>995486.15257213486</v>
      </c>
      <c r="E779" s="15">
        <f>(D779*EXP(Painel!$E$12-(Painel!$E$19^2)/2+NORMSINV(AleatProd!E778)*Painel!$E$19))</f>
        <v>1002849.9154309151</v>
      </c>
      <c r="F779" s="15">
        <f>(E779*EXP(Painel!$E$12-(Painel!$E$19^2)/2+NORMSINV(AleatProd!F778)*Painel!$E$19))</f>
        <v>1008715.0464922356</v>
      </c>
      <c r="G779" s="15">
        <f>(F779*EXP(Painel!$E$12-(Painel!$E$19^2)/2+NORMSINV(AleatProd!G778)*Painel!$E$19))</f>
        <v>1009490.811752398</v>
      </c>
      <c r="H779" s="15">
        <f>(G779*EXP(Painel!$E$12-(Painel!$E$19^2)/2+NORMSINV(AleatProd!H778)*Painel!$E$19))</f>
        <v>1007272.9555293235</v>
      </c>
      <c r="I779" s="15">
        <f>(H779*EXP(Painel!$E$12-(Painel!$E$19^2)/2+NORMSINV(AleatProd!I778)*Painel!$E$19))</f>
        <v>990186.37402990565</v>
      </c>
      <c r="J779" s="15">
        <f>(I779*EXP(Painel!$E$12-(Painel!$E$19^2)/2+NORMSINV(AleatProd!J778)*Painel!$E$19))</f>
        <v>1001699.0915933459</v>
      </c>
      <c r="K779" s="15">
        <f>(J779*EXP(Painel!$E$12-(Painel!$E$19^2)/2+NORMSINV(AleatProd!K778)*Painel!$E$19))</f>
        <v>1004001.7740035385</v>
      </c>
      <c r="L779" s="15">
        <f>(K779*EXP(Painel!$E$12-(Painel!$E$19^2)/2+NORMSINV(AleatProd!L778)*Painel!$E$19))</f>
        <v>1018977.3559241397</v>
      </c>
      <c r="M779" s="15">
        <f>(L779*EXP(Painel!$E$12-(Painel!$E$19^2)/2+NORMSINV(AleatProd!M778)*Painel!$E$19))</f>
        <v>1004903.1149194596</v>
      </c>
      <c r="N779" s="15">
        <f>(M779*EXP(Painel!$E$12-(Painel!$E$19^2)/2+NORMSINV(AleatProd!N778)*Painel!$E$19))</f>
        <v>1001357.7337330133</v>
      </c>
      <c r="O779" s="15">
        <f>(N779*EXP(Painel!$E$12-(Painel!$E$19^2)/2+NORMSINV(AleatProd!O778)*Painel!$E$19))</f>
        <v>1011833.0304750287</v>
      </c>
      <c r="P779" s="15">
        <f>(O779*EXP(Painel!$E$12-(Painel!$E$19^2)/2+NORMSINV(AleatProd!P778)*Painel!$E$19))</f>
        <v>1001979.7830272544</v>
      </c>
      <c r="Q779" s="15">
        <f>(P779*EXP(Painel!$E$12-(Painel!$E$19^2)/2+NORMSINV(AleatProd!Q778)*Painel!$E$19))</f>
        <v>1005578.0100119284</v>
      </c>
      <c r="R779" s="15">
        <f>(Q779*EXP(Painel!$E$12-(Painel!$E$19^2)/2+NORMSINV(AleatProd!R778)*Painel!$E$19))</f>
        <v>993220.78485799721</v>
      </c>
      <c r="S779" s="15">
        <f>(R779*EXP(Painel!$E$12-(Painel!$E$19^2)/2+NORMSINV(AleatProd!S778)*Painel!$E$19))</f>
        <v>1004119.730431207</v>
      </c>
      <c r="T779" s="15">
        <f>(S779*EXP(Painel!$E$12-(Painel!$E$19^2)/2+NORMSINV(AleatProd!T778)*Painel!$E$19))</f>
        <v>1006521.6114822116</v>
      </c>
      <c r="U779" s="15">
        <f>(T779*EXP(Painel!$E$12-(Painel!$E$19^2)/2+NORMSINV(AleatProd!U778)*Painel!$E$19))</f>
        <v>1005320.7592086177</v>
      </c>
      <c r="V779" s="15">
        <f>(U779*EXP(Painel!$E$12-(Painel!$E$19^2)/2+NORMSINV(AleatProd!V778)*Painel!$E$19))</f>
        <v>1021251.5403271498</v>
      </c>
    </row>
    <row r="780" spans="1:22" x14ac:dyDescent="0.25">
      <c r="A780">
        <v>777</v>
      </c>
      <c r="B780" s="2">
        <f>Painel!$B$6</f>
        <v>1000000</v>
      </c>
      <c r="C780" s="15">
        <f>(B780*EXP(Painel!$E$12-(Painel!$E$19^2)/2+NORMSINV(AleatProd!C779)*Painel!$E$19))</f>
        <v>1017699.6556936324</v>
      </c>
      <c r="D780" s="15">
        <f>(C780*EXP(Painel!$E$12-(Painel!$E$19^2)/2+NORMSINV(AleatProd!D779)*Painel!$E$19))</f>
        <v>1020630.1990019812</v>
      </c>
      <c r="E780" s="15">
        <f>(D780*EXP(Painel!$E$12-(Painel!$E$19^2)/2+NORMSINV(AleatProd!E779)*Painel!$E$19))</f>
        <v>1004039.0185769238</v>
      </c>
      <c r="F780" s="15">
        <f>(E780*EXP(Painel!$E$12-(Painel!$E$19^2)/2+NORMSINV(AleatProd!F779)*Painel!$E$19))</f>
        <v>987031.25659135182</v>
      </c>
      <c r="G780" s="15">
        <f>(F780*EXP(Painel!$E$12-(Painel!$E$19^2)/2+NORMSINV(AleatProd!G779)*Painel!$E$19))</f>
        <v>992131.11633663636</v>
      </c>
      <c r="H780" s="15">
        <f>(G780*EXP(Painel!$E$12-(Painel!$E$19^2)/2+NORMSINV(AleatProd!H779)*Painel!$E$19))</f>
        <v>990169.18176736985</v>
      </c>
      <c r="I780" s="15">
        <f>(H780*EXP(Painel!$E$12-(Painel!$E$19^2)/2+NORMSINV(AleatProd!I779)*Painel!$E$19))</f>
        <v>968495.50133951427</v>
      </c>
      <c r="J780" s="15">
        <f>(I780*EXP(Painel!$E$12-(Painel!$E$19^2)/2+NORMSINV(AleatProd!J779)*Painel!$E$19))</f>
        <v>959570.84111330705</v>
      </c>
      <c r="K780" s="15">
        <f>(J780*EXP(Painel!$E$12-(Painel!$E$19^2)/2+NORMSINV(AleatProd!K779)*Painel!$E$19))</f>
        <v>963178.61155155511</v>
      </c>
      <c r="L780" s="15">
        <f>(K780*EXP(Painel!$E$12-(Painel!$E$19^2)/2+NORMSINV(AleatProd!L779)*Painel!$E$19))</f>
        <v>971370.54860889481</v>
      </c>
      <c r="M780" s="15">
        <f>(L780*EXP(Painel!$E$12-(Painel!$E$19^2)/2+NORMSINV(AleatProd!M779)*Painel!$E$19))</f>
        <v>982889.25938121881</v>
      </c>
      <c r="N780" s="15">
        <f>(M780*EXP(Painel!$E$12-(Painel!$E$19^2)/2+NORMSINV(AleatProd!N779)*Painel!$E$19))</f>
        <v>974668.16432695882</v>
      </c>
      <c r="O780" s="15">
        <f>(N780*EXP(Painel!$E$12-(Painel!$E$19^2)/2+NORMSINV(AleatProd!O779)*Painel!$E$19))</f>
        <v>974442.29367903306</v>
      </c>
      <c r="P780" s="15">
        <f>(O780*EXP(Painel!$E$12-(Painel!$E$19^2)/2+NORMSINV(AleatProd!P779)*Painel!$E$19))</f>
        <v>991844.9606375515</v>
      </c>
      <c r="Q780" s="15">
        <f>(P780*EXP(Painel!$E$12-(Painel!$E$19^2)/2+NORMSINV(AleatProd!Q779)*Painel!$E$19))</f>
        <v>986477.67190028913</v>
      </c>
      <c r="R780" s="15">
        <f>(Q780*EXP(Painel!$E$12-(Painel!$E$19^2)/2+NORMSINV(AleatProd!R779)*Painel!$E$19))</f>
        <v>989356.41120712901</v>
      </c>
      <c r="S780" s="15">
        <f>(R780*EXP(Painel!$E$12-(Painel!$E$19^2)/2+NORMSINV(AleatProd!S779)*Painel!$E$19))</f>
        <v>987230.77411778434</v>
      </c>
      <c r="T780" s="15">
        <f>(S780*EXP(Painel!$E$12-(Painel!$E$19^2)/2+NORMSINV(AleatProd!T779)*Painel!$E$19))</f>
        <v>999111.92772757681</v>
      </c>
      <c r="U780" s="15">
        <f>(T780*EXP(Painel!$E$12-(Painel!$E$19^2)/2+NORMSINV(AleatProd!U779)*Painel!$E$19))</f>
        <v>1000950.1728185322</v>
      </c>
      <c r="V780" s="15">
        <f>(U780*EXP(Painel!$E$12-(Painel!$E$19^2)/2+NORMSINV(AleatProd!V779)*Painel!$E$19))</f>
        <v>987838.53332028817</v>
      </c>
    </row>
    <row r="781" spans="1:22" x14ac:dyDescent="0.25">
      <c r="A781">
        <v>778</v>
      </c>
      <c r="B781" s="2">
        <f>Painel!$B$6</f>
        <v>1000000</v>
      </c>
      <c r="C781" s="15">
        <f>(B781*EXP(Painel!$E$12-(Painel!$E$19^2)/2+NORMSINV(AleatProd!C780)*Painel!$E$19))</f>
        <v>999630.84492477111</v>
      </c>
      <c r="D781" s="15">
        <f>(C781*EXP(Painel!$E$12-(Painel!$E$19^2)/2+NORMSINV(AleatProd!D780)*Painel!$E$19))</f>
        <v>986985.08473618142</v>
      </c>
      <c r="E781" s="15">
        <f>(D781*EXP(Painel!$E$12-(Painel!$E$19^2)/2+NORMSINV(AleatProd!E780)*Painel!$E$19))</f>
        <v>990112.61396088824</v>
      </c>
      <c r="F781" s="15">
        <f>(E781*EXP(Painel!$E$12-(Painel!$E$19^2)/2+NORMSINV(AleatProd!F780)*Painel!$E$19))</f>
        <v>983415.45198310411</v>
      </c>
      <c r="G781" s="15">
        <f>(F781*EXP(Painel!$E$12-(Painel!$E$19^2)/2+NORMSINV(AleatProd!G780)*Painel!$E$19))</f>
        <v>986738.08662367275</v>
      </c>
      <c r="H781" s="15">
        <f>(G781*EXP(Painel!$E$12-(Painel!$E$19^2)/2+NORMSINV(AleatProd!H780)*Painel!$E$19))</f>
        <v>985514.46173040778</v>
      </c>
      <c r="I781" s="15">
        <f>(H781*EXP(Painel!$E$12-(Painel!$E$19^2)/2+NORMSINV(AleatProd!I780)*Painel!$E$19))</f>
        <v>968093.8901266352</v>
      </c>
      <c r="J781" s="15">
        <f>(I781*EXP(Painel!$E$12-(Painel!$E$19^2)/2+NORMSINV(AleatProd!J780)*Painel!$E$19))</f>
        <v>972676.73290736426</v>
      </c>
      <c r="K781" s="15">
        <f>(J781*EXP(Painel!$E$12-(Painel!$E$19^2)/2+NORMSINV(AleatProd!K780)*Painel!$E$19))</f>
        <v>957296.60115873499</v>
      </c>
      <c r="L781" s="15">
        <f>(K781*EXP(Painel!$E$12-(Painel!$E$19^2)/2+NORMSINV(AleatProd!L780)*Painel!$E$19))</f>
        <v>973624.01200774533</v>
      </c>
      <c r="M781" s="15">
        <f>(L781*EXP(Painel!$E$12-(Painel!$E$19^2)/2+NORMSINV(AleatProd!M780)*Painel!$E$19))</f>
        <v>979019.10751527338</v>
      </c>
      <c r="N781" s="15">
        <f>(M781*EXP(Painel!$E$12-(Painel!$E$19^2)/2+NORMSINV(AleatProd!N780)*Painel!$E$19))</f>
        <v>984248.83090332977</v>
      </c>
      <c r="O781" s="15">
        <f>(N781*EXP(Painel!$E$12-(Painel!$E$19^2)/2+NORMSINV(AleatProd!O780)*Painel!$E$19))</f>
        <v>1004697.5905057639</v>
      </c>
      <c r="P781" s="15">
        <f>(O781*EXP(Painel!$E$12-(Painel!$E$19^2)/2+NORMSINV(AleatProd!P780)*Painel!$E$19))</f>
        <v>1009090.8304746618</v>
      </c>
      <c r="Q781" s="15">
        <f>(P781*EXP(Painel!$E$12-(Painel!$E$19^2)/2+NORMSINV(AleatProd!Q780)*Painel!$E$19))</f>
        <v>1009345.7098622874</v>
      </c>
      <c r="R781" s="15">
        <f>(Q781*EXP(Painel!$E$12-(Painel!$E$19^2)/2+NORMSINV(AleatProd!R780)*Painel!$E$19))</f>
        <v>1001037.4235527921</v>
      </c>
      <c r="S781" s="15">
        <f>(R781*EXP(Painel!$E$12-(Painel!$E$19^2)/2+NORMSINV(AleatProd!S780)*Painel!$E$19))</f>
        <v>1007259.3407574355</v>
      </c>
      <c r="T781" s="15">
        <f>(S781*EXP(Painel!$E$12-(Painel!$E$19^2)/2+NORMSINV(AleatProd!T780)*Painel!$E$19))</f>
        <v>1017940.8189440178</v>
      </c>
      <c r="U781" s="15">
        <f>(T781*EXP(Painel!$E$12-(Painel!$E$19^2)/2+NORMSINV(AleatProd!U780)*Painel!$E$19))</f>
        <v>1021689.7292429577</v>
      </c>
      <c r="V781" s="15">
        <f>(U781*EXP(Painel!$E$12-(Painel!$E$19^2)/2+NORMSINV(AleatProd!V780)*Painel!$E$19))</f>
        <v>1029790.2222347215</v>
      </c>
    </row>
    <row r="782" spans="1:22" x14ac:dyDescent="0.25">
      <c r="A782">
        <v>779</v>
      </c>
      <c r="B782" s="2">
        <f>Painel!$B$6</f>
        <v>1000000</v>
      </c>
      <c r="C782" s="15">
        <f>(B782*EXP(Painel!$E$12-(Painel!$E$19^2)/2+NORMSINV(AleatProd!C781)*Painel!$E$19))</f>
        <v>1002958.9135860846</v>
      </c>
      <c r="D782" s="15">
        <f>(C782*EXP(Painel!$E$12-(Painel!$E$19^2)/2+NORMSINV(AleatProd!D781)*Painel!$E$19))</f>
        <v>1001904.172407958</v>
      </c>
      <c r="E782" s="15">
        <f>(D782*EXP(Painel!$E$12-(Painel!$E$19^2)/2+NORMSINV(AleatProd!E781)*Painel!$E$19))</f>
        <v>1008020.7289223069</v>
      </c>
      <c r="F782" s="15">
        <f>(E782*EXP(Painel!$E$12-(Painel!$E$19^2)/2+NORMSINV(AleatProd!F781)*Painel!$E$19))</f>
        <v>1007029.2722790558</v>
      </c>
      <c r="G782" s="15">
        <f>(F782*EXP(Painel!$E$12-(Painel!$E$19^2)/2+NORMSINV(AleatProd!G781)*Painel!$E$19))</f>
        <v>1022454.5932581899</v>
      </c>
      <c r="H782" s="15">
        <f>(G782*EXP(Painel!$E$12-(Painel!$E$19^2)/2+NORMSINV(AleatProd!H781)*Painel!$E$19))</f>
        <v>1024493.9666156726</v>
      </c>
      <c r="I782" s="15">
        <f>(H782*EXP(Painel!$E$12-(Painel!$E$19^2)/2+NORMSINV(AleatProd!I781)*Painel!$E$19))</f>
        <v>1019011.7023597085</v>
      </c>
      <c r="J782" s="15">
        <f>(I782*EXP(Painel!$E$12-(Painel!$E$19^2)/2+NORMSINV(AleatProd!J781)*Painel!$E$19))</f>
        <v>1022933.1629842337</v>
      </c>
      <c r="K782" s="15">
        <f>(J782*EXP(Painel!$E$12-(Painel!$E$19^2)/2+NORMSINV(AleatProd!K781)*Painel!$E$19))</f>
        <v>1030750.1719437432</v>
      </c>
      <c r="L782" s="15">
        <f>(K782*EXP(Painel!$E$12-(Painel!$E$19^2)/2+NORMSINV(AleatProd!L781)*Painel!$E$19))</f>
        <v>1059565.8022127603</v>
      </c>
      <c r="M782" s="15">
        <f>(L782*EXP(Painel!$E$12-(Painel!$E$19^2)/2+NORMSINV(AleatProd!M781)*Painel!$E$19))</f>
        <v>1065547.0096062459</v>
      </c>
      <c r="N782" s="15">
        <f>(M782*EXP(Painel!$E$12-(Painel!$E$19^2)/2+NORMSINV(AleatProd!N781)*Painel!$E$19))</f>
        <v>1077955.2046823422</v>
      </c>
      <c r="O782" s="15">
        <f>(N782*EXP(Painel!$E$12-(Painel!$E$19^2)/2+NORMSINV(AleatProd!O781)*Painel!$E$19))</f>
        <v>1069288.5144603197</v>
      </c>
      <c r="P782" s="15">
        <f>(O782*EXP(Painel!$E$12-(Painel!$E$19^2)/2+NORMSINV(AleatProd!P781)*Painel!$E$19))</f>
        <v>1063384.0791229408</v>
      </c>
      <c r="Q782" s="15">
        <f>(P782*EXP(Painel!$E$12-(Painel!$E$19^2)/2+NORMSINV(AleatProd!Q781)*Painel!$E$19))</f>
        <v>1048949.3728615341</v>
      </c>
      <c r="R782" s="15">
        <f>(Q782*EXP(Painel!$E$12-(Painel!$E$19^2)/2+NORMSINV(AleatProd!R781)*Painel!$E$19))</f>
        <v>1051930.6383574456</v>
      </c>
      <c r="S782" s="15">
        <f>(R782*EXP(Painel!$E$12-(Painel!$E$19^2)/2+NORMSINV(AleatProd!S781)*Painel!$E$19))</f>
        <v>1073376.6079545126</v>
      </c>
      <c r="T782" s="15">
        <f>(S782*EXP(Painel!$E$12-(Painel!$E$19^2)/2+NORMSINV(AleatProd!T781)*Painel!$E$19))</f>
        <v>1066219.6266939379</v>
      </c>
      <c r="U782" s="15">
        <f>(T782*EXP(Painel!$E$12-(Painel!$E$19^2)/2+NORMSINV(AleatProd!U781)*Painel!$E$19))</f>
        <v>1085559.7613946646</v>
      </c>
      <c r="V782" s="15">
        <f>(U782*EXP(Painel!$E$12-(Painel!$E$19^2)/2+NORMSINV(AleatProd!V781)*Painel!$E$19))</f>
        <v>1096991.8738120324</v>
      </c>
    </row>
    <row r="783" spans="1:22" x14ac:dyDescent="0.25">
      <c r="A783">
        <v>780</v>
      </c>
      <c r="B783" s="2">
        <f>Painel!$B$6</f>
        <v>1000000</v>
      </c>
      <c r="C783" s="15">
        <f>(B783*EXP(Painel!$E$12-(Painel!$E$19^2)/2+NORMSINV(AleatProd!C782)*Painel!$E$19))</f>
        <v>1014116.9308744315</v>
      </c>
      <c r="D783" s="15">
        <f>(C783*EXP(Painel!$E$12-(Painel!$E$19^2)/2+NORMSINV(AleatProd!D782)*Painel!$E$19))</f>
        <v>1013984.5166474778</v>
      </c>
      <c r="E783" s="15">
        <f>(D783*EXP(Painel!$E$12-(Painel!$E$19^2)/2+NORMSINV(AleatProd!E782)*Painel!$E$19))</f>
        <v>1036344.0939708366</v>
      </c>
      <c r="F783" s="15">
        <f>(E783*EXP(Painel!$E$12-(Painel!$E$19^2)/2+NORMSINV(AleatProd!F782)*Painel!$E$19))</f>
        <v>1045522.5665355653</v>
      </c>
      <c r="G783" s="15">
        <f>(F783*EXP(Painel!$E$12-(Painel!$E$19^2)/2+NORMSINV(AleatProd!G782)*Painel!$E$19))</f>
        <v>1025364.5096144575</v>
      </c>
      <c r="H783" s="15">
        <f>(G783*EXP(Painel!$E$12-(Painel!$E$19^2)/2+NORMSINV(AleatProd!H782)*Painel!$E$19))</f>
        <v>1052660.8290709942</v>
      </c>
      <c r="I783" s="15">
        <f>(H783*EXP(Painel!$E$12-(Painel!$E$19^2)/2+NORMSINV(AleatProd!I782)*Painel!$E$19))</f>
        <v>1038062.4337146218</v>
      </c>
      <c r="J783" s="15">
        <f>(I783*EXP(Painel!$E$12-(Painel!$E$19^2)/2+NORMSINV(AleatProd!J782)*Painel!$E$19))</f>
        <v>1028877.6756819299</v>
      </c>
      <c r="K783" s="15">
        <f>(J783*EXP(Painel!$E$12-(Painel!$E$19^2)/2+NORMSINV(AleatProd!K782)*Painel!$E$19))</f>
        <v>1025510.9196480999</v>
      </c>
      <c r="L783" s="15">
        <f>(K783*EXP(Painel!$E$12-(Painel!$E$19^2)/2+NORMSINV(AleatProd!L782)*Painel!$E$19))</f>
        <v>1023759.6883876466</v>
      </c>
      <c r="M783" s="15">
        <f>(L783*EXP(Painel!$E$12-(Painel!$E$19^2)/2+NORMSINV(AleatProd!M782)*Painel!$E$19))</f>
        <v>1020269.7400172753</v>
      </c>
      <c r="N783" s="15">
        <f>(M783*EXP(Painel!$E$12-(Painel!$E$19^2)/2+NORMSINV(AleatProd!N782)*Painel!$E$19))</f>
        <v>1018153.539319468</v>
      </c>
      <c r="O783" s="15">
        <f>(N783*EXP(Painel!$E$12-(Painel!$E$19^2)/2+NORMSINV(AleatProd!O782)*Painel!$E$19))</f>
        <v>1020298.9150846702</v>
      </c>
      <c r="P783" s="15">
        <f>(O783*EXP(Painel!$E$12-(Painel!$E$19^2)/2+NORMSINV(AleatProd!P782)*Painel!$E$19))</f>
        <v>1017729.8220033612</v>
      </c>
      <c r="Q783" s="15">
        <f>(P783*EXP(Painel!$E$12-(Painel!$E$19^2)/2+NORMSINV(AleatProd!Q782)*Painel!$E$19))</f>
        <v>1029911.05082423</v>
      </c>
      <c r="R783" s="15">
        <f>(Q783*EXP(Painel!$E$12-(Painel!$E$19^2)/2+NORMSINV(AleatProd!R782)*Painel!$E$19))</f>
        <v>1032400.6274653559</v>
      </c>
      <c r="S783" s="15">
        <f>(R783*EXP(Painel!$E$12-(Painel!$E$19^2)/2+NORMSINV(AleatProd!S782)*Painel!$E$19))</f>
        <v>1026376.3393833629</v>
      </c>
      <c r="T783" s="15">
        <f>(S783*EXP(Painel!$E$12-(Painel!$E$19^2)/2+NORMSINV(AleatProd!T782)*Painel!$E$19))</f>
        <v>1028839.3845608738</v>
      </c>
      <c r="U783" s="15">
        <f>(T783*EXP(Painel!$E$12-(Painel!$E$19^2)/2+NORMSINV(AleatProd!U782)*Painel!$E$19))</f>
        <v>1023897.1120907619</v>
      </c>
      <c r="V783" s="15">
        <f>(U783*EXP(Painel!$E$12-(Painel!$E$19^2)/2+NORMSINV(AleatProd!V782)*Painel!$E$19))</f>
        <v>1024794.6767851952</v>
      </c>
    </row>
    <row r="784" spans="1:22" x14ac:dyDescent="0.25">
      <c r="A784">
        <v>781</v>
      </c>
      <c r="B784" s="2">
        <f>Painel!$B$6</f>
        <v>1000000</v>
      </c>
      <c r="C784" s="15">
        <f>(B784*EXP(Painel!$E$12-(Painel!$E$19^2)/2+NORMSINV(AleatProd!C783)*Painel!$E$19))</f>
        <v>996205.5603531095</v>
      </c>
      <c r="D784" s="15">
        <f>(C784*EXP(Painel!$E$12-(Painel!$E$19^2)/2+NORMSINV(AleatProd!D783)*Painel!$E$19))</f>
        <v>1002581.8955937332</v>
      </c>
      <c r="E784" s="15">
        <f>(D784*EXP(Painel!$E$12-(Painel!$E$19^2)/2+NORMSINV(AleatProd!E783)*Painel!$E$19))</f>
        <v>1006607.5969219988</v>
      </c>
      <c r="F784" s="15">
        <f>(E784*EXP(Painel!$E$12-(Painel!$E$19^2)/2+NORMSINV(AleatProd!F783)*Painel!$E$19))</f>
        <v>1019424.0051534079</v>
      </c>
      <c r="G784" s="15">
        <f>(F784*EXP(Painel!$E$12-(Painel!$E$19^2)/2+NORMSINV(AleatProd!G783)*Painel!$E$19))</f>
        <v>1031562.8543259177</v>
      </c>
      <c r="H784" s="15">
        <f>(G784*EXP(Painel!$E$12-(Painel!$E$19^2)/2+NORMSINV(AleatProd!H783)*Painel!$E$19))</f>
        <v>1033661.0413696849</v>
      </c>
      <c r="I784" s="15">
        <f>(H784*EXP(Painel!$E$12-(Painel!$E$19^2)/2+NORMSINV(AleatProd!I783)*Painel!$E$19))</f>
        <v>1045544.7250765553</v>
      </c>
      <c r="J784" s="15">
        <f>(I784*EXP(Painel!$E$12-(Painel!$E$19^2)/2+NORMSINV(AleatProd!J783)*Painel!$E$19))</f>
        <v>1061972.37358225</v>
      </c>
      <c r="K784" s="15">
        <f>(J784*EXP(Painel!$E$12-(Painel!$E$19^2)/2+NORMSINV(AleatProd!K783)*Painel!$E$19))</f>
        <v>1045886.9262222829</v>
      </c>
      <c r="L784" s="15">
        <f>(K784*EXP(Painel!$E$12-(Painel!$E$19^2)/2+NORMSINV(AleatProd!L783)*Painel!$E$19))</f>
        <v>1049199.6780169182</v>
      </c>
      <c r="M784" s="15">
        <f>(L784*EXP(Painel!$E$12-(Painel!$E$19^2)/2+NORMSINV(AleatProd!M783)*Painel!$E$19))</f>
        <v>1068224.5118064992</v>
      </c>
      <c r="N784" s="15">
        <f>(M784*EXP(Painel!$E$12-(Painel!$E$19^2)/2+NORMSINV(AleatProd!N783)*Painel!$E$19))</f>
        <v>1051380.1893070859</v>
      </c>
      <c r="O784" s="15">
        <f>(N784*EXP(Painel!$E$12-(Painel!$E$19^2)/2+NORMSINV(AleatProd!O783)*Painel!$E$19))</f>
        <v>1043938.1034518335</v>
      </c>
      <c r="P784" s="15">
        <f>(O784*EXP(Painel!$E$12-(Painel!$E$19^2)/2+NORMSINV(AleatProd!P783)*Painel!$E$19))</f>
        <v>1050963.1037794859</v>
      </c>
      <c r="Q784" s="15">
        <f>(P784*EXP(Painel!$E$12-(Painel!$E$19^2)/2+NORMSINV(AleatProd!Q783)*Painel!$E$19))</f>
        <v>1039504.5479481686</v>
      </c>
      <c r="R784" s="15">
        <f>(Q784*EXP(Painel!$E$12-(Painel!$E$19^2)/2+NORMSINV(AleatProd!R783)*Painel!$E$19))</f>
        <v>1023874.8000989241</v>
      </c>
      <c r="S784" s="15">
        <f>(R784*EXP(Painel!$E$12-(Painel!$E$19^2)/2+NORMSINV(AleatProd!S783)*Painel!$E$19))</f>
        <v>1012016.9526474407</v>
      </c>
      <c r="T784" s="15">
        <f>(S784*EXP(Painel!$E$12-(Painel!$E$19^2)/2+NORMSINV(AleatProd!T783)*Painel!$E$19))</f>
        <v>1020606.1895522682</v>
      </c>
      <c r="U784" s="15">
        <f>(T784*EXP(Painel!$E$12-(Painel!$E$19^2)/2+NORMSINV(AleatProd!U783)*Painel!$E$19))</f>
        <v>1018633.1596779169</v>
      </c>
      <c r="V784" s="15">
        <f>(U784*EXP(Painel!$E$12-(Painel!$E$19^2)/2+NORMSINV(AleatProd!V783)*Painel!$E$19))</f>
        <v>1009668.2801471255</v>
      </c>
    </row>
    <row r="785" spans="1:22" x14ac:dyDescent="0.25">
      <c r="A785">
        <v>782</v>
      </c>
      <c r="B785" s="2">
        <f>Painel!$B$6</f>
        <v>1000000</v>
      </c>
      <c r="C785" s="15">
        <f>(B785*EXP(Painel!$E$12-(Painel!$E$19^2)/2+NORMSINV(AleatProd!C784)*Painel!$E$19))</f>
        <v>991069.96723267273</v>
      </c>
      <c r="D785" s="15">
        <f>(C785*EXP(Painel!$E$12-(Painel!$E$19^2)/2+NORMSINV(AleatProd!D784)*Painel!$E$19))</f>
        <v>1000218.3026816748</v>
      </c>
      <c r="E785" s="15">
        <f>(D785*EXP(Painel!$E$12-(Painel!$E$19^2)/2+NORMSINV(AleatProd!E784)*Painel!$E$19))</f>
        <v>1000156.0208372653</v>
      </c>
      <c r="F785" s="15">
        <f>(E785*EXP(Painel!$E$12-(Painel!$E$19^2)/2+NORMSINV(AleatProd!F784)*Painel!$E$19))</f>
        <v>1012217.924513554</v>
      </c>
      <c r="G785" s="15">
        <f>(F785*EXP(Painel!$E$12-(Painel!$E$19^2)/2+NORMSINV(AleatProd!G784)*Painel!$E$19))</f>
        <v>1032366.500485351</v>
      </c>
      <c r="H785" s="15">
        <f>(G785*EXP(Painel!$E$12-(Painel!$E$19^2)/2+NORMSINV(AleatProd!H784)*Painel!$E$19))</f>
        <v>1050407.0848291928</v>
      </c>
      <c r="I785" s="15">
        <f>(H785*EXP(Painel!$E$12-(Painel!$E$19^2)/2+NORMSINV(AleatProd!I784)*Painel!$E$19))</f>
        <v>1041511.8269763673</v>
      </c>
      <c r="J785" s="15">
        <f>(I785*EXP(Painel!$E$12-(Painel!$E$19^2)/2+NORMSINV(AleatProd!J784)*Painel!$E$19))</f>
        <v>1035054.059246281</v>
      </c>
      <c r="K785" s="15">
        <f>(J785*EXP(Painel!$E$12-(Painel!$E$19^2)/2+NORMSINV(AleatProd!K784)*Painel!$E$19))</f>
        <v>1044297.0448963902</v>
      </c>
      <c r="L785" s="15">
        <f>(K785*EXP(Painel!$E$12-(Painel!$E$19^2)/2+NORMSINV(AleatProd!L784)*Painel!$E$19))</f>
        <v>1048270.8221970861</v>
      </c>
      <c r="M785" s="15">
        <f>(L785*EXP(Painel!$E$12-(Painel!$E$19^2)/2+NORMSINV(AleatProd!M784)*Painel!$E$19))</f>
        <v>1055697.1741782911</v>
      </c>
      <c r="N785" s="15">
        <f>(M785*EXP(Painel!$E$12-(Painel!$E$19^2)/2+NORMSINV(AleatProd!N784)*Painel!$E$19))</f>
        <v>1034269.3304488497</v>
      </c>
      <c r="O785" s="15">
        <f>(N785*EXP(Painel!$E$12-(Painel!$E$19^2)/2+NORMSINV(AleatProd!O784)*Painel!$E$19))</f>
        <v>1026866.6584742592</v>
      </c>
      <c r="P785" s="15">
        <f>(O785*EXP(Painel!$E$12-(Painel!$E$19^2)/2+NORMSINV(AleatProd!P784)*Painel!$E$19))</f>
        <v>1048939.6237511991</v>
      </c>
      <c r="Q785" s="15">
        <f>(P785*EXP(Painel!$E$12-(Painel!$E$19^2)/2+NORMSINV(AleatProd!Q784)*Painel!$E$19))</f>
        <v>1058315.9807256288</v>
      </c>
      <c r="R785" s="15">
        <f>(Q785*EXP(Painel!$E$12-(Painel!$E$19^2)/2+NORMSINV(AleatProd!R784)*Painel!$E$19))</f>
        <v>1057290.7635188317</v>
      </c>
      <c r="S785" s="15">
        <f>(R785*EXP(Painel!$E$12-(Painel!$E$19^2)/2+NORMSINV(AleatProd!S784)*Painel!$E$19))</f>
        <v>1049371.109052293</v>
      </c>
      <c r="T785" s="15">
        <f>(S785*EXP(Painel!$E$12-(Painel!$E$19^2)/2+NORMSINV(AleatProd!T784)*Painel!$E$19))</f>
        <v>1043426.4106963008</v>
      </c>
      <c r="U785" s="15">
        <f>(T785*EXP(Painel!$E$12-(Painel!$E$19^2)/2+NORMSINV(AleatProd!U784)*Painel!$E$19))</f>
        <v>1044618.6978669084</v>
      </c>
      <c r="V785" s="15">
        <f>(U785*EXP(Painel!$E$12-(Painel!$E$19^2)/2+NORMSINV(AleatProd!V784)*Painel!$E$19))</f>
        <v>1045660.3778942471</v>
      </c>
    </row>
    <row r="786" spans="1:22" x14ac:dyDescent="0.25">
      <c r="A786">
        <v>783</v>
      </c>
      <c r="B786" s="2">
        <f>Painel!$B$6</f>
        <v>1000000</v>
      </c>
      <c r="C786" s="15">
        <f>(B786*EXP(Painel!$E$12-(Painel!$E$19^2)/2+NORMSINV(AleatProd!C785)*Painel!$E$19))</f>
        <v>998094.51963661646</v>
      </c>
      <c r="D786" s="15">
        <f>(C786*EXP(Painel!$E$12-(Painel!$E$19^2)/2+NORMSINV(AleatProd!D785)*Painel!$E$19))</f>
        <v>993770.63065209449</v>
      </c>
      <c r="E786" s="15">
        <f>(D786*EXP(Painel!$E$12-(Painel!$E$19^2)/2+NORMSINV(AleatProd!E785)*Painel!$E$19))</f>
        <v>1020047.2886333705</v>
      </c>
      <c r="F786" s="15">
        <f>(E786*EXP(Painel!$E$12-(Painel!$E$19^2)/2+NORMSINV(AleatProd!F785)*Painel!$E$19))</f>
        <v>1025812.1728504449</v>
      </c>
      <c r="G786" s="15">
        <f>(F786*EXP(Painel!$E$12-(Painel!$E$19^2)/2+NORMSINV(AleatProd!G785)*Painel!$E$19))</f>
        <v>1021055.2576210764</v>
      </c>
      <c r="H786" s="15">
        <f>(G786*EXP(Painel!$E$12-(Painel!$E$19^2)/2+NORMSINV(AleatProd!H785)*Painel!$E$19))</f>
        <v>1020246.9336703577</v>
      </c>
      <c r="I786" s="15">
        <f>(H786*EXP(Painel!$E$12-(Painel!$E$19^2)/2+NORMSINV(AleatProd!I785)*Painel!$E$19))</f>
        <v>1032744.1097263544</v>
      </c>
      <c r="J786" s="15">
        <f>(I786*EXP(Painel!$E$12-(Painel!$E$19^2)/2+NORMSINV(AleatProd!J785)*Painel!$E$19))</f>
        <v>1026002.6181357864</v>
      </c>
      <c r="K786" s="15">
        <f>(J786*EXP(Painel!$E$12-(Painel!$E$19^2)/2+NORMSINV(AleatProd!K785)*Painel!$E$19))</f>
        <v>1035775.8591759703</v>
      </c>
      <c r="L786" s="15">
        <f>(K786*EXP(Painel!$E$12-(Painel!$E$19^2)/2+NORMSINV(AleatProd!L785)*Painel!$E$19))</f>
        <v>1031327.6069262277</v>
      </c>
      <c r="M786" s="15">
        <f>(L786*EXP(Painel!$E$12-(Painel!$E$19^2)/2+NORMSINV(AleatProd!M785)*Painel!$E$19))</f>
        <v>1026248.815413037</v>
      </c>
      <c r="N786" s="15">
        <f>(M786*EXP(Painel!$E$12-(Painel!$E$19^2)/2+NORMSINV(AleatProd!N785)*Painel!$E$19))</f>
        <v>1028221.6325945365</v>
      </c>
      <c r="O786" s="15">
        <f>(N786*EXP(Painel!$E$12-(Painel!$E$19^2)/2+NORMSINV(AleatProd!O785)*Painel!$E$19))</f>
        <v>1013147.1046883631</v>
      </c>
      <c r="P786" s="15">
        <f>(O786*EXP(Painel!$E$12-(Painel!$E$19^2)/2+NORMSINV(AleatProd!P785)*Painel!$E$19))</f>
        <v>1011878.3382481065</v>
      </c>
      <c r="Q786" s="15">
        <f>(P786*EXP(Painel!$E$12-(Painel!$E$19^2)/2+NORMSINV(AleatProd!Q785)*Painel!$E$19))</f>
        <v>1028500.7449646218</v>
      </c>
      <c r="R786" s="15">
        <f>(Q786*EXP(Painel!$E$12-(Painel!$E$19^2)/2+NORMSINV(AleatProd!R785)*Painel!$E$19))</f>
        <v>1041212.9517806594</v>
      </c>
      <c r="S786" s="15">
        <f>(R786*EXP(Painel!$E$12-(Painel!$E$19^2)/2+NORMSINV(AleatProd!S785)*Painel!$E$19))</f>
        <v>1055368.0921277953</v>
      </c>
      <c r="T786" s="15">
        <f>(S786*EXP(Painel!$E$12-(Painel!$E$19^2)/2+NORMSINV(AleatProd!T785)*Painel!$E$19))</f>
        <v>1054514.5073065357</v>
      </c>
      <c r="U786" s="15">
        <f>(T786*EXP(Painel!$E$12-(Painel!$E$19^2)/2+NORMSINV(AleatProd!U785)*Painel!$E$19))</f>
        <v>1050732.1866382784</v>
      </c>
      <c r="V786" s="15">
        <f>(U786*EXP(Painel!$E$12-(Painel!$E$19^2)/2+NORMSINV(AleatProd!V785)*Painel!$E$19))</f>
        <v>1049539.8393046395</v>
      </c>
    </row>
    <row r="787" spans="1:22" x14ac:dyDescent="0.25">
      <c r="A787">
        <v>784</v>
      </c>
      <c r="B787" s="2">
        <f>Painel!$B$6</f>
        <v>1000000</v>
      </c>
      <c r="C787" s="15">
        <f>(B787*EXP(Painel!$E$12-(Painel!$E$19^2)/2+NORMSINV(AleatProd!C786)*Painel!$E$19))</f>
        <v>1006022.8416112085</v>
      </c>
      <c r="D787" s="15">
        <f>(C787*EXP(Painel!$E$12-(Painel!$E$19^2)/2+NORMSINV(AleatProd!D786)*Painel!$E$19))</f>
        <v>1006746.4250397764</v>
      </c>
      <c r="E787" s="15">
        <f>(D787*EXP(Painel!$E$12-(Painel!$E$19^2)/2+NORMSINV(AleatProd!E786)*Painel!$E$19))</f>
        <v>1006494.4930262401</v>
      </c>
      <c r="F787" s="15">
        <f>(E787*EXP(Painel!$E$12-(Painel!$E$19^2)/2+NORMSINV(AleatProd!F786)*Painel!$E$19))</f>
        <v>999326.86486896093</v>
      </c>
      <c r="G787" s="15">
        <f>(F787*EXP(Painel!$E$12-(Painel!$E$19^2)/2+NORMSINV(AleatProd!G786)*Painel!$E$19))</f>
        <v>992442.79730199208</v>
      </c>
      <c r="H787" s="15">
        <f>(G787*EXP(Painel!$E$12-(Painel!$E$19^2)/2+NORMSINV(AleatProd!H786)*Painel!$E$19))</f>
        <v>981977.40865053947</v>
      </c>
      <c r="I787" s="15">
        <f>(H787*EXP(Painel!$E$12-(Painel!$E$19^2)/2+NORMSINV(AleatProd!I786)*Painel!$E$19))</f>
        <v>982681.02252389421</v>
      </c>
      <c r="J787" s="15">
        <f>(I787*EXP(Painel!$E$12-(Painel!$E$19^2)/2+NORMSINV(AleatProd!J786)*Painel!$E$19))</f>
        <v>977930.28577587823</v>
      </c>
      <c r="K787" s="15">
        <f>(J787*EXP(Painel!$E$12-(Painel!$E$19^2)/2+NORMSINV(AleatProd!K786)*Painel!$E$19))</f>
        <v>987158.41456447053</v>
      </c>
      <c r="L787" s="15">
        <f>(K787*EXP(Painel!$E$12-(Painel!$E$19^2)/2+NORMSINV(AleatProd!L786)*Painel!$E$19))</f>
        <v>991563.38448045263</v>
      </c>
      <c r="M787" s="15">
        <f>(L787*EXP(Painel!$E$12-(Painel!$E$19^2)/2+NORMSINV(AleatProd!M786)*Painel!$E$19))</f>
        <v>997515.51140701747</v>
      </c>
      <c r="N787" s="15">
        <f>(M787*EXP(Painel!$E$12-(Painel!$E$19^2)/2+NORMSINV(AleatProd!N786)*Painel!$E$19))</f>
        <v>971876.19138268137</v>
      </c>
      <c r="O787" s="15">
        <f>(N787*EXP(Painel!$E$12-(Painel!$E$19^2)/2+NORMSINV(AleatProd!O786)*Painel!$E$19))</f>
        <v>978376.88677563018</v>
      </c>
      <c r="P787" s="15">
        <f>(O787*EXP(Painel!$E$12-(Painel!$E$19^2)/2+NORMSINV(AleatProd!P786)*Painel!$E$19))</f>
        <v>986703.95179191593</v>
      </c>
      <c r="Q787" s="15">
        <f>(P787*EXP(Painel!$E$12-(Painel!$E$19^2)/2+NORMSINV(AleatProd!Q786)*Painel!$E$19))</f>
        <v>974210.31266902853</v>
      </c>
      <c r="R787" s="15">
        <f>(Q787*EXP(Painel!$E$12-(Painel!$E$19^2)/2+NORMSINV(AleatProd!R786)*Painel!$E$19))</f>
        <v>979721.12404480146</v>
      </c>
      <c r="S787" s="15">
        <f>(R787*EXP(Painel!$E$12-(Painel!$E$19^2)/2+NORMSINV(AleatProd!S786)*Painel!$E$19))</f>
        <v>988376.79144100042</v>
      </c>
      <c r="T787" s="15">
        <f>(S787*EXP(Painel!$E$12-(Painel!$E$19^2)/2+NORMSINV(AleatProd!T786)*Painel!$E$19))</f>
        <v>987097.48531031341</v>
      </c>
      <c r="U787" s="15">
        <f>(T787*EXP(Painel!$E$12-(Painel!$E$19^2)/2+NORMSINV(AleatProd!U786)*Painel!$E$19))</f>
        <v>979271.58189864166</v>
      </c>
      <c r="V787" s="15">
        <f>(U787*EXP(Painel!$E$12-(Painel!$E$19^2)/2+NORMSINV(AleatProd!V786)*Painel!$E$19))</f>
        <v>981908.34072922356</v>
      </c>
    </row>
    <row r="788" spans="1:22" x14ac:dyDescent="0.25">
      <c r="A788">
        <v>785</v>
      </c>
      <c r="B788" s="2">
        <f>Painel!$B$6</f>
        <v>1000000</v>
      </c>
      <c r="C788" s="15">
        <f>(B788*EXP(Painel!$E$12-(Painel!$E$19^2)/2+NORMSINV(AleatProd!C787)*Painel!$E$19))</f>
        <v>994400.68585156021</v>
      </c>
      <c r="D788" s="15">
        <f>(C788*EXP(Painel!$E$12-(Painel!$E$19^2)/2+NORMSINV(AleatProd!D787)*Painel!$E$19))</f>
        <v>990088.77453969908</v>
      </c>
      <c r="E788" s="15">
        <f>(D788*EXP(Painel!$E$12-(Painel!$E$19^2)/2+NORMSINV(AleatProd!E787)*Painel!$E$19))</f>
        <v>988292.91575796239</v>
      </c>
      <c r="F788" s="15">
        <f>(E788*EXP(Painel!$E$12-(Painel!$E$19^2)/2+NORMSINV(AleatProd!F787)*Painel!$E$19))</f>
        <v>990728.57461127581</v>
      </c>
      <c r="G788" s="15">
        <f>(F788*EXP(Painel!$E$12-(Painel!$E$19^2)/2+NORMSINV(AleatProd!G787)*Painel!$E$19))</f>
        <v>976124.19207955874</v>
      </c>
      <c r="H788" s="15">
        <f>(G788*EXP(Painel!$E$12-(Painel!$E$19^2)/2+NORMSINV(AleatProd!H787)*Painel!$E$19))</f>
        <v>964874.44120403903</v>
      </c>
      <c r="I788" s="15">
        <f>(H788*EXP(Painel!$E$12-(Painel!$E$19^2)/2+NORMSINV(AleatProd!I787)*Painel!$E$19))</f>
        <v>959424.67765591037</v>
      </c>
      <c r="J788" s="15">
        <f>(I788*EXP(Painel!$E$12-(Painel!$E$19^2)/2+NORMSINV(AleatProd!J787)*Painel!$E$19))</f>
        <v>950277.42133494106</v>
      </c>
      <c r="K788" s="15">
        <f>(J788*EXP(Painel!$E$12-(Painel!$E$19^2)/2+NORMSINV(AleatProd!K787)*Painel!$E$19))</f>
        <v>952686.73147245799</v>
      </c>
      <c r="L788" s="15">
        <f>(K788*EXP(Painel!$E$12-(Painel!$E$19^2)/2+NORMSINV(AleatProd!L787)*Painel!$E$19))</f>
        <v>962770.26578033657</v>
      </c>
      <c r="M788" s="15">
        <f>(L788*EXP(Painel!$E$12-(Painel!$E$19^2)/2+NORMSINV(AleatProd!M787)*Painel!$E$19))</f>
        <v>967147.56740925333</v>
      </c>
      <c r="N788" s="15">
        <f>(M788*EXP(Painel!$E$12-(Painel!$E$19^2)/2+NORMSINV(AleatProd!N787)*Painel!$E$19))</f>
        <v>951316.03398088703</v>
      </c>
      <c r="O788" s="15">
        <f>(N788*EXP(Painel!$E$12-(Painel!$E$19^2)/2+NORMSINV(AleatProd!O787)*Painel!$E$19))</f>
        <v>954371.29866192327</v>
      </c>
      <c r="P788" s="15">
        <f>(O788*EXP(Painel!$E$12-(Painel!$E$19^2)/2+NORMSINV(AleatProd!P787)*Painel!$E$19))</f>
        <v>951087.31697792199</v>
      </c>
      <c r="Q788" s="15">
        <f>(P788*EXP(Painel!$E$12-(Painel!$E$19^2)/2+NORMSINV(AleatProd!Q787)*Painel!$E$19))</f>
        <v>962285.85651158984</v>
      </c>
      <c r="R788" s="15">
        <f>(Q788*EXP(Painel!$E$12-(Painel!$E$19^2)/2+NORMSINV(AleatProd!R787)*Painel!$E$19))</f>
        <v>961764.97413519002</v>
      </c>
      <c r="S788" s="15">
        <f>(R788*EXP(Painel!$E$12-(Painel!$E$19^2)/2+NORMSINV(AleatProd!S787)*Painel!$E$19))</f>
        <v>952424.70555730455</v>
      </c>
      <c r="T788" s="15">
        <f>(S788*EXP(Painel!$E$12-(Painel!$E$19^2)/2+NORMSINV(AleatProd!T787)*Painel!$E$19))</f>
        <v>962216.98216765956</v>
      </c>
      <c r="U788" s="15">
        <f>(T788*EXP(Painel!$E$12-(Painel!$E$19^2)/2+NORMSINV(AleatProd!U787)*Painel!$E$19))</f>
        <v>957968.11954522901</v>
      </c>
      <c r="V788" s="15">
        <f>(U788*EXP(Painel!$E$12-(Painel!$E$19^2)/2+NORMSINV(AleatProd!V787)*Painel!$E$19))</f>
        <v>951108.80571353214</v>
      </c>
    </row>
    <row r="789" spans="1:22" x14ac:dyDescent="0.25">
      <c r="A789">
        <v>786</v>
      </c>
      <c r="B789" s="2">
        <f>Painel!$B$6</f>
        <v>1000000</v>
      </c>
      <c r="C789" s="15">
        <f>(B789*EXP(Painel!$E$12-(Painel!$E$19^2)/2+NORMSINV(AleatProd!C788)*Painel!$E$19))</f>
        <v>988982.74310889316</v>
      </c>
      <c r="D789" s="15">
        <f>(C789*EXP(Painel!$E$12-(Painel!$E$19^2)/2+NORMSINV(AleatProd!D788)*Painel!$E$19))</f>
        <v>978518.84984992526</v>
      </c>
      <c r="E789" s="15">
        <f>(D789*EXP(Painel!$E$12-(Painel!$E$19^2)/2+NORMSINV(AleatProd!E788)*Painel!$E$19))</f>
        <v>984945.67780124536</v>
      </c>
      <c r="F789" s="15">
        <f>(E789*EXP(Painel!$E$12-(Painel!$E$19^2)/2+NORMSINV(AleatProd!F788)*Painel!$E$19))</f>
        <v>995480.62555460492</v>
      </c>
      <c r="G789" s="15">
        <f>(F789*EXP(Painel!$E$12-(Painel!$E$19^2)/2+NORMSINV(AleatProd!G788)*Painel!$E$19))</f>
        <v>1000193.9959302036</v>
      </c>
      <c r="H789" s="15">
        <f>(G789*EXP(Painel!$E$12-(Painel!$E$19^2)/2+NORMSINV(AleatProd!H788)*Painel!$E$19))</f>
        <v>1001485.2439591731</v>
      </c>
      <c r="I789" s="15">
        <f>(H789*EXP(Painel!$E$12-(Painel!$E$19^2)/2+NORMSINV(AleatProd!I788)*Painel!$E$19))</f>
        <v>1012048.4949625676</v>
      </c>
      <c r="J789" s="15">
        <f>(I789*EXP(Painel!$E$12-(Painel!$E$19^2)/2+NORMSINV(AleatProd!J788)*Painel!$E$19))</f>
        <v>1012734.916752074</v>
      </c>
      <c r="K789" s="15">
        <f>(J789*EXP(Painel!$E$12-(Painel!$E$19^2)/2+NORMSINV(AleatProd!K788)*Painel!$E$19))</f>
        <v>1003903.0189523014</v>
      </c>
      <c r="L789" s="15">
        <f>(K789*EXP(Painel!$E$12-(Painel!$E$19^2)/2+NORMSINV(AleatProd!L788)*Painel!$E$19))</f>
        <v>1009381.1545283211</v>
      </c>
      <c r="M789" s="15">
        <f>(L789*EXP(Painel!$E$12-(Painel!$E$19^2)/2+NORMSINV(AleatProd!M788)*Painel!$E$19))</f>
        <v>1014355.0708717621</v>
      </c>
      <c r="N789" s="15">
        <f>(M789*EXP(Painel!$E$12-(Painel!$E$19^2)/2+NORMSINV(AleatProd!N788)*Painel!$E$19))</f>
        <v>1001398.4398661612</v>
      </c>
      <c r="O789" s="15">
        <f>(N789*EXP(Painel!$E$12-(Painel!$E$19^2)/2+NORMSINV(AleatProd!O788)*Painel!$E$19))</f>
        <v>988486.76038682275</v>
      </c>
      <c r="P789" s="15">
        <f>(O789*EXP(Painel!$E$12-(Painel!$E$19^2)/2+NORMSINV(AleatProd!P788)*Painel!$E$19))</f>
        <v>1000703.6396498672</v>
      </c>
      <c r="Q789" s="15">
        <f>(P789*EXP(Painel!$E$12-(Painel!$E$19^2)/2+NORMSINV(AleatProd!Q788)*Painel!$E$19))</f>
        <v>1014100.5035182125</v>
      </c>
      <c r="R789" s="15">
        <f>(Q789*EXP(Painel!$E$12-(Painel!$E$19^2)/2+NORMSINV(AleatProd!R788)*Painel!$E$19))</f>
        <v>1008726.7773785403</v>
      </c>
      <c r="S789" s="15">
        <f>(R789*EXP(Painel!$E$12-(Painel!$E$19^2)/2+NORMSINV(AleatProd!S788)*Painel!$E$19))</f>
        <v>999141.59228197497</v>
      </c>
      <c r="T789" s="15">
        <f>(S789*EXP(Painel!$E$12-(Painel!$E$19^2)/2+NORMSINV(AleatProd!T788)*Painel!$E$19))</f>
        <v>1003786.8591386297</v>
      </c>
      <c r="U789" s="15">
        <f>(T789*EXP(Painel!$E$12-(Painel!$E$19^2)/2+NORMSINV(AleatProd!U788)*Painel!$E$19))</f>
        <v>1008036.1119446757</v>
      </c>
      <c r="V789" s="15">
        <f>(U789*EXP(Painel!$E$12-(Painel!$E$19^2)/2+NORMSINV(AleatProd!V788)*Painel!$E$19))</f>
        <v>980227.97592883091</v>
      </c>
    </row>
    <row r="790" spans="1:22" x14ac:dyDescent="0.25">
      <c r="A790">
        <v>787</v>
      </c>
      <c r="B790" s="2">
        <f>Painel!$B$6</f>
        <v>1000000</v>
      </c>
      <c r="C790" s="15">
        <f>(B790*EXP(Painel!$E$12-(Painel!$E$19^2)/2+NORMSINV(AleatProd!C789)*Painel!$E$19))</f>
        <v>995270.99994989252</v>
      </c>
      <c r="D790" s="15">
        <f>(C790*EXP(Painel!$E$12-(Painel!$E$19^2)/2+NORMSINV(AleatProd!D789)*Painel!$E$19))</f>
        <v>1003163.0871420932</v>
      </c>
      <c r="E790" s="15">
        <f>(D790*EXP(Painel!$E$12-(Painel!$E$19^2)/2+NORMSINV(AleatProd!E789)*Painel!$E$19))</f>
        <v>999913.35716336803</v>
      </c>
      <c r="F790" s="15">
        <f>(E790*EXP(Painel!$E$12-(Painel!$E$19^2)/2+NORMSINV(AleatProd!F789)*Painel!$E$19))</f>
        <v>992828.69157913595</v>
      </c>
      <c r="G790" s="15">
        <f>(F790*EXP(Painel!$E$12-(Painel!$E$19^2)/2+NORMSINV(AleatProd!G789)*Painel!$E$19))</f>
        <v>988195.64360822074</v>
      </c>
      <c r="H790" s="15">
        <f>(G790*EXP(Painel!$E$12-(Painel!$E$19^2)/2+NORMSINV(AleatProd!H789)*Painel!$E$19))</f>
        <v>997618.4160649355</v>
      </c>
      <c r="I790" s="15">
        <f>(H790*EXP(Painel!$E$12-(Painel!$E$19^2)/2+NORMSINV(AleatProd!I789)*Painel!$E$19))</f>
        <v>1002711.4371984992</v>
      </c>
      <c r="J790" s="15">
        <f>(I790*EXP(Painel!$E$12-(Painel!$E$19^2)/2+NORMSINV(AleatProd!J789)*Painel!$E$19))</f>
        <v>990512.69813683396</v>
      </c>
      <c r="K790" s="15">
        <f>(J790*EXP(Painel!$E$12-(Painel!$E$19^2)/2+NORMSINV(AleatProd!K789)*Painel!$E$19))</f>
        <v>992004.55830586015</v>
      </c>
      <c r="L790" s="15">
        <f>(K790*EXP(Painel!$E$12-(Painel!$E$19^2)/2+NORMSINV(AleatProd!L789)*Painel!$E$19))</f>
        <v>978974.29580842936</v>
      </c>
      <c r="M790" s="15">
        <f>(L790*EXP(Painel!$E$12-(Painel!$E$19^2)/2+NORMSINV(AleatProd!M789)*Painel!$E$19))</f>
        <v>968007.80481205496</v>
      </c>
      <c r="N790" s="15">
        <f>(M790*EXP(Painel!$E$12-(Painel!$E$19^2)/2+NORMSINV(AleatProd!N789)*Painel!$E$19))</f>
        <v>957154.88791151904</v>
      </c>
      <c r="O790" s="15">
        <f>(N790*EXP(Painel!$E$12-(Painel!$E$19^2)/2+NORMSINV(AleatProd!O789)*Painel!$E$19))</f>
        <v>946173.84548394184</v>
      </c>
      <c r="P790" s="15">
        <f>(O790*EXP(Painel!$E$12-(Painel!$E$19^2)/2+NORMSINV(AleatProd!P789)*Painel!$E$19))</f>
        <v>952558.15358212683</v>
      </c>
      <c r="Q790" s="15">
        <f>(P790*EXP(Painel!$E$12-(Painel!$E$19^2)/2+NORMSINV(AleatProd!Q789)*Painel!$E$19))</f>
        <v>952736.87750417145</v>
      </c>
      <c r="R790" s="15">
        <f>(Q790*EXP(Painel!$E$12-(Painel!$E$19^2)/2+NORMSINV(AleatProd!R789)*Painel!$E$19))</f>
        <v>956207.51898119121</v>
      </c>
      <c r="S790" s="15">
        <f>(R790*EXP(Painel!$E$12-(Painel!$E$19^2)/2+NORMSINV(AleatProd!S789)*Painel!$E$19))</f>
        <v>935083.3551909544</v>
      </c>
      <c r="T790" s="15">
        <f>(S790*EXP(Painel!$E$12-(Painel!$E$19^2)/2+NORMSINV(AleatProd!T789)*Painel!$E$19))</f>
        <v>923166.26768691628</v>
      </c>
      <c r="U790" s="15">
        <f>(T790*EXP(Painel!$E$12-(Painel!$E$19^2)/2+NORMSINV(AleatProd!U789)*Painel!$E$19))</f>
        <v>906918.86630680901</v>
      </c>
      <c r="V790" s="15">
        <f>(U790*EXP(Painel!$E$12-(Painel!$E$19^2)/2+NORMSINV(AleatProd!V789)*Painel!$E$19))</f>
        <v>910651.83327134303</v>
      </c>
    </row>
    <row r="791" spans="1:22" x14ac:dyDescent="0.25">
      <c r="A791">
        <v>788</v>
      </c>
      <c r="B791" s="2">
        <f>Painel!$B$6</f>
        <v>1000000</v>
      </c>
      <c r="C791" s="15">
        <f>(B791*EXP(Painel!$E$12-(Painel!$E$19^2)/2+NORMSINV(AleatProd!C790)*Painel!$E$19))</f>
        <v>997991.0790574149</v>
      </c>
      <c r="D791" s="15">
        <f>(C791*EXP(Painel!$E$12-(Painel!$E$19^2)/2+NORMSINV(AleatProd!D790)*Painel!$E$19))</f>
        <v>1003555.2108398669</v>
      </c>
      <c r="E791" s="15">
        <f>(D791*EXP(Painel!$E$12-(Painel!$E$19^2)/2+NORMSINV(AleatProd!E790)*Painel!$E$19))</f>
        <v>995270.03786315827</v>
      </c>
      <c r="F791" s="15">
        <f>(E791*EXP(Painel!$E$12-(Painel!$E$19^2)/2+NORMSINV(AleatProd!F790)*Painel!$E$19))</f>
        <v>988481.60177380848</v>
      </c>
      <c r="G791" s="15">
        <f>(F791*EXP(Painel!$E$12-(Painel!$E$19^2)/2+NORMSINV(AleatProd!G790)*Painel!$E$19))</f>
        <v>1022956.4589853695</v>
      </c>
      <c r="H791" s="15">
        <f>(G791*EXP(Painel!$E$12-(Painel!$E$19^2)/2+NORMSINV(AleatProd!H790)*Painel!$E$19))</f>
        <v>1027697.416487726</v>
      </c>
      <c r="I791" s="15">
        <f>(H791*EXP(Painel!$E$12-(Painel!$E$19^2)/2+NORMSINV(AleatProd!I790)*Painel!$E$19))</f>
        <v>1032565.2387315339</v>
      </c>
      <c r="J791" s="15">
        <f>(I791*EXP(Painel!$E$12-(Painel!$E$19^2)/2+NORMSINV(AleatProd!J790)*Painel!$E$19))</f>
        <v>1023161.977391112</v>
      </c>
      <c r="K791" s="15">
        <f>(J791*EXP(Painel!$E$12-(Painel!$E$19^2)/2+NORMSINV(AleatProd!K790)*Painel!$E$19))</f>
        <v>1023756.6270248244</v>
      </c>
      <c r="L791" s="15">
        <f>(K791*EXP(Painel!$E$12-(Painel!$E$19^2)/2+NORMSINV(AleatProd!L790)*Painel!$E$19))</f>
        <v>1019104.1664492959</v>
      </c>
      <c r="M791" s="15">
        <f>(L791*EXP(Painel!$E$12-(Painel!$E$19^2)/2+NORMSINV(AleatProd!M790)*Painel!$E$19))</f>
        <v>1020391.4929625219</v>
      </c>
      <c r="N791" s="15">
        <f>(M791*EXP(Painel!$E$12-(Painel!$E$19^2)/2+NORMSINV(AleatProd!N790)*Painel!$E$19))</f>
        <v>1013900.8696006946</v>
      </c>
      <c r="O791" s="15">
        <f>(N791*EXP(Painel!$E$12-(Painel!$E$19^2)/2+NORMSINV(AleatProd!O790)*Painel!$E$19))</f>
        <v>1007973.9489277711</v>
      </c>
      <c r="P791" s="15">
        <f>(O791*EXP(Painel!$E$12-(Painel!$E$19^2)/2+NORMSINV(AleatProd!P790)*Painel!$E$19))</f>
        <v>1011737.4770625549</v>
      </c>
      <c r="Q791" s="15">
        <f>(P791*EXP(Painel!$E$12-(Painel!$E$19^2)/2+NORMSINV(AleatProd!Q790)*Painel!$E$19))</f>
        <v>1017037.4381601465</v>
      </c>
      <c r="R791" s="15">
        <f>(Q791*EXP(Painel!$E$12-(Painel!$E$19^2)/2+NORMSINV(AleatProd!R790)*Painel!$E$19))</f>
        <v>1034804.4246891033</v>
      </c>
      <c r="S791" s="15">
        <f>(R791*EXP(Painel!$E$12-(Painel!$E$19^2)/2+NORMSINV(AleatProd!S790)*Painel!$E$19))</f>
        <v>1050610.0101923847</v>
      </c>
      <c r="T791" s="15">
        <f>(S791*EXP(Painel!$E$12-(Painel!$E$19^2)/2+NORMSINV(AleatProd!T790)*Painel!$E$19))</f>
        <v>1044541.2478415396</v>
      </c>
      <c r="U791" s="15">
        <f>(T791*EXP(Painel!$E$12-(Painel!$E$19^2)/2+NORMSINV(AleatProd!U790)*Painel!$E$19))</f>
        <v>1045875.9684276914</v>
      </c>
      <c r="V791" s="15">
        <f>(U791*EXP(Painel!$E$12-(Painel!$E$19^2)/2+NORMSINV(AleatProd!V790)*Painel!$E$19))</f>
        <v>1047992.5121081105</v>
      </c>
    </row>
    <row r="792" spans="1:22" x14ac:dyDescent="0.25">
      <c r="A792">
        <v>789</v>
      </c>
      <c r="B792" s="2">
        <f>Painel!$B$6</f>
        <v>1000000</v>
      </c>
      <c r="C792" s="15">
        <f>(B792*EXP(Painel!$E$12-(Painel!$E$19^2)/2+NORMSINV(AleatProd!C791)*Painel!$E$19))</f>
        <v>997783.31648286083</v>
      </c>
      <c r="D792" s="15">
        <f>(C792*EXP(Painel!$E$12-(Painel!$E$19^2)/2+NORMSINV(AleatProd!D791)*Painel!$E$19))</f>
        <v>1021725.4076309814</v>
      </c>
      <c r="E792" s="15">
        <f>(D792*EXP(Painel!$E$12-(Painel!$E$19^2)/2+NORMSINV(AleatProd!E791)*Painel!$E$19))</f>
        <v>1035118.2668066714</v>
      </c>
      <c r="F792" s="15">
        <f>(E792*EXP(Painel!$E$12-(Painel!$E$19^2)/2+NORMSINV(AleatProd!F791)*Painel!$E$19))</f>
        <v>1029228.7926134991</v>
      </c>
      <c r="G792" s="15">
        <f>(F792*EXP(Painel!$E$12-(Painel!$E$19^2)/2+NORMSINV(AleatProd!G791)*Painel!$E$19))</f>
        <v>1032247.4488670302</v>
      </c>
      <c r="H792" s="15">
        <f>(G792*EXP(Painel!$E$12-(Painel!$E$19^2)/2+NORMSINV(AleatProd!H791)*Painel!$E$19))</f>
        <v>1015389.5058663657</v>
      </c>
      <c r="I792" s="15">
        <f>(H792*EXP(Painel!$E$12-(Painel!$E$19^2)/2+NORMSINV(AleatProd!I791)*Painel!$E$19))</f>
        <v>1002026.4894111295</v>
      </c>
      <c r="J792" s="15">
        <f>(I792*EXP(Painel!$E$12-(Painel!$E$19^2)/2+NORMSINV(AleatProd!J791)*Painel!$E$19))</f>
        <v>980351.55576177419</v>
      </c>
      <c r="K792" s="15">
        <f>(J792*EXP(Painel!$E$12-(Painel!$E$19^2)/2+NORMSINV(AleatProd!K791)*Painel!$E$19))</f>
        <v>985259.22074905154</v>
      </c>
      <c r="L792" s="15">
        <f>(K792*EXP(Painel!$E$12-(Painel!$E$19^2)/2+NORMSINV(AleatProd!L791)*Painel!$E$19))</f>
        <v>1010757.3555732496</v>
      </c>
      <c r="M792" s="15">
        <f>(L792*EXP(Painel!$E$12-(Painel!$E$19^2)/2+NORMSINV(AleatProd!M791)*Painel!$E$19))</f>
        <v>1006153.6584025096</v>
      </c>
      <c r="N792" s="15">
        <f>(M792*EXP(Painel!$E$12-(Painel!$E$19^2)/2+NORMSINV(AleatProd!N791)*Painel!$E$19))</f>
        <v>992943.57690715243</v>
      </c>
      <c r="O792" s="15">
        <f>(N792*EXP(Painel!$E$12-(Painel!$E$19^2)/2+NORMSINV(AleatProd!O791)*Painel!$E$19))</f>
        <v>1000737.4133565027</v>
      </c>
      <c r="P792" s="15">
        <f>(O792*EXP(Painel!$E$12-(Painel!$E$19^2)/2+NORMSINV(AleatProd!P791)*Painel!$E$19))</f>
        <v>1002829.4480180581</v>
      </c>
      <c r="Q792" s="15">
        <f>(P792*EXP(Painel!$E$12-(Painel!$E$19^2)/2+NORMSINV(AleatProd!Q791)*Painel!$E$19))</f>
        <v>1009213.8524721198</v>
      </c>
      <c r="R792" s="15">
        <f>(Q792*EXP(Painel!$E$12-(Painel!$E$19^2)/2+NORMSINV(AleatProd!R791)*Painel!$E$19))</f>
        <v>1008031.1351611542</v>
      </c>
      <c r="S792" s="15">
        <f>(R792*EXP(Painel!$E$12-(Painel!$E$19^2)/2+NORMSINV(AleatProd!S791)*Painel!$E$19))</f>
        <v>1014035.8918184345</v>
      </c>
      <c r="T792" s="15">
        <f>(S792*EXP(Painel!$E$12-(Painel!$E$19^2)/2+NORMSINV(AleatProd!T791)*Painel!$E$19))</f>
        <v>1024371.2394846056</v>
      </c>
      <c r="U792" s="15">
        <f>(T792*EXP(Painel!$E$12-(Painel!$E$19^2)/2+NORMSINV(AleatProd!U791)*Painel!$E$19))</f>
        <v>1024254.1823104921</v>
      </c>
      <c r="V792" s="15">
        <f>(U792*EXP(Painel!$E$12-(Painel!$E$19^2)/2+NORMSINV(AleatProd!V791)*Painel!$E$19))</f>
        <v>1009836.5521994616</v>
      </c>
    </row>
    <row r="793" spans="1:22" x14ac:dyDescent="0.25">
      <c r="A793">
        <v>790</v>
      </c>
      <c r="B793" s="2">
        <f>Painel!$B$6</f>
        <v>1000000</v>
      </c>
      <c r="C793" s="15">
        <f>(B793*EXP(Painel!$E$12-(Painel!$E$19^2)/2+NORMSINV(AleatProd!C792)*Painel!$E$19))</f>
        <v>1001373.5555039654</v>
      </c>
      <c r="D793" s="15">
        <f>(C793*EXP(Painel!$E$12-(Painel!$E$19^2)/2+NORMSINV(AleatProd!D792)*Painel!$E$19))</f>
        <v>1003896.5215808458</v>
      </c>
      <c r="E793" s="15">
        <f>(D793*EXP(Painel!$E$12-(Painel!$E$19^2)/2+NORMSINV(AleatProd!E792)*Painel!$E$19))</f>
        <v>995513.92541640392</v>
      </c>
      <c r="F793" s="15">
        <f>(E793*EXP(Painel!$E$12-(Painel!$E$19^2)/2+NORMSINV(AleatProd!F792)*Painel!$E$19))</f>
        <v>981362.07552699919</v>
      </c>
      <c r="G793" s="15">
        <f>(F793*EXP(Painel!$E$12-(Painel!$E$19^2)/2+NORMSINV(AleatProd!G792)*Painel!$E$19))</f>
        <v>979134.2894878044</v>
      </c>
      <c r="H793" s="15">
        <f>(G793*EXP(Painel!$E$12-(Painel!$E$19^2)/2+NORMSINV(AleatProd!H792)*Painel!$E$19))</f>
        <v>978404.44555953436</v>
      </c>
      <c r="I793" s="15">
        <f>(H793*EXP(Painel!$E$12-(Painel!$E$19^2)/2+NORMSINV(AleatProd!I792)*Painel!$E$19))</f>
        <v>976852.98552284704</v>
      </c>
      <c r="J793" s="15">
        <f>(I793*EXP(Painel!$E$12-(Painel!$E$19^2)/2+NORMSINV(AleatProd!J792)*Painel!$E$19))</f>
        <v>970058.4543570414</v>
      </c>
      <c r="K793" s="15">
        <f>(J793*EXP(Painel!$E$12-(Painel!$E$19^2)/2+NORMSINV(AleatProd!K792)*Painel!$E$19))</f>
        <v>975408.96467998857</v>
      </c>
      <c r="L793" s="15">
        <f>(K793*EXP(Painel!$E$12-(Painel!$E$19^2)/2+NORMSINV(AleatProd!L792)*Painel!$E$19))</f>
        <v>980666.50214220164</v>
      </c>
      <c r="M793" s="15">
        <f>(L793*EXP(Painel!$E$12-(Painel!$E$19^2)/2+NORMSINV(AleatProd!M792)*Painel!$E$19))</f>
        <v>957812.96122090775</v>
      </c>
      <c r="N793" s="15">
        <f>(M793*EXP(Painel!$E$12-(Painel!$E$19^2)/2+NORMSINV(AleatProd!N792)*Painel!$E$19))</f>
        <v>965352.93849881843</v>
      </c>
      <c r="O793" s="15">
        <f>(N793*EXP(Painel!$E$12-(Painel!$E$19^2)/2+NORMSINV(AleatProd!O792)*Painel!$E$19))</f>
        <v>980756.61423324817</v>
      </c>
      <c r="P793" s="15">
        <f>(O793*EXP(Painel!$E$12-(Painel!$E$19^2)/2+NORMSINV(AleatProd!P792)*Painel!$E$19))</f>
        <v>969737.41803026362</v>
      </c>
      <c r="Q793" s="15">
        <f>(P793*EXP(Painel!$E$12-(Painel!$E$19^2)/2+NORMSINV(AleatProd!Q792)*Painel!$E$19))</f>
        <v>952145.73503920122</v>
      </c>
      <c r="R793" s="15">
        <f>(Q793*EXP(Painel!$E$12-(Painel!$E$19^2)/2+NORMSINV(AleatProd!R792)*Painel!$E$19))</f>
        <v>954736.16763870092</v>
      </c>
      <c r="S793" s="15">
        <f>(R793*EXP(Painel!$E$12-(Painel!$E$19^2)/2+NORMSINV(AleatProd!S792)*Painel!$E$19))</f>
        <v>954387.80070796167</v>
      </c>
      <c r="T793" s="15">
        <f>(S793*EXP(Painel!$E$12-(Painel!$E$19^2)/2+NORMSINV(AleatProd!T792)*Painel!$E$19))</f>
        <v>942216.36327143374</v>
      </c>
      <c r="U793" s="15">
        <f>(T793*EXP(Painel!$E$12-(Painel!$E$19^2)/2+NORMSINV(AleatProd!U792)*Painel!$E$19))</f>
        <v>930534.59152593871</v>
      </c>
      <c r="V793" s="15">
        <f>(U793*EXP(Painel!$E$12-(Painel!$E$19^2)/2+NORMSINV(AleatProd!V792)*Painel!$E$19))</f>
        <v>930959.94550309714</v>
      </c>
    </row>
    <row r="794" spans="1:22" x14ac:dyDescent="0.25">
      <c r="A794">
        <v>791</v>
      </c>
      <c r="B794" s="2">
        <f>Painel!$B$6</f>
        <v>1000000</v>
      </c>
      <c r="C794" s="15">
        <f>(B794*EXP(Painel!$E$12-(Painel!$E$19^2)/2+NORMSINV(AleatProd!C793)*Painel!$E$19))</f>
        <v>995579.7421643415</v>
      </c>
      <c r="D794" s="15">
        <f>(C794*EXP(Painel!$E$12-(Painel!$E$19^2)/2+NORMSINV(AleatProd!D793)*Painel!$E$19))</f>
        <v>1018037.037647358</v>
      </c>
      <c r="E794" s="15">
        <f>(D794*EXP(Painel!$E$12-(Painel!$E$19^2)/2+NORMSINV(AleatProd!E793)*Painel!$E$19))</f>
        <v>1028706.0819657898</v>
      </c>
      <c r="F794" s="15">
        <f>(E794*EXP(Painel!$E$12-(Painel!$E$19^2)/2+NORMSINV(AleatProd!F793)*Painel!$E$19))</f>
        <v>1029197.2439607432</v>
      </c>
      <c r="G794" s="15">
        <f>(F794*EXP(Painel!$E$12-(Painel!$E$19^2)/2+NORMSINV(AleatProd!G793)*Painel!$E$19))</f>
        <v>1029883.4367981331</v>
      </c>
      <c r="H794" s="15">
        <f>(G794*EXP(Painel!$E$12-(Painel!$E$19^2)/2+NORMSINV(AleatProd!H793)*Painel!$E$19))</f>
        <v>1028887.655764395</v>
      </c>
      <c r="I794" s="15">
        <f>(H794*EXP(Painel!$E$12-(Painel!$E$19^2)/2+NORMSINV(AleatProd!I793)*Painel!$E$19))</f>
        <v>1052627.9599795621</v>
      </c>
      <c r="J794" s="15">
        <f>(I794*EXP(Painel!$E$12-(Painel!$E$19^2)/2+NORMSINV(AleatProd!J793)*Painel!$E$19))</f>
        <v>1054400.7535677732</v>
      </c>
      <c r="K794" s="15">
        <f>(J794*EXP(Painel!$E$12-(Painel!$E$19^2)/2+NORMSINV(AleatProd!K793)*Painel!$E$19))</f>
        <v>1056277.4733788583</v>
      </c>
      <c r="L794" s="15">
        <f>(K794*EXP(Painel!$E$12-(Painel!$E$19^2)/2+NORMSINV(AleatProd!L793)*Painel!$E$19))</f>
        <v>1049260.0371525146</v>
      </c>
      <c r="M794" s="15">
        <f>(L794*EXP(Painel!$E$12-(Painel!$E$19^2)/2+NORMSINV(AleatProd!M793)*Painel!$E$19))</f>
        <v>1039717.5839399246</v>
      </c>
      <c r="N794" s="15">
        <f>(M794*EXP(Painel!$E$12-(Painel!$E$19^2)/2+NORMSINV(AleatProd!N793)*Painel!$E$19))</f>
        <v>1034626.3980454833</v>
      </c>
      <c r="O794" s="15">
        <f>(N794*EXP(Painel!$E$12-(Painel!$E$19^2)/2+NORMSINV(AleatProd!O793)*Painel!$E$19))</f>
        <v>1017600.4521885725</v>
      </c>
      <c r="P794" s="15">
        <f>(O794*EXP(Painel!$E$12-(Painel!$E$19^2)/2+NORMSINV(AleatProd!P793)*Painel!$E$19))</f>
        <v>1017112.4404985092</v>
      </c>
      <c r="Q794" s="15">
        <f>(P794*EXP(Painel!$E$12-(Painel!$E$19^2)/2+NORMSINV(AleatProd!Q793)*Painel!$E$19))</f>
        <v>998276.07254959643</v>
      </c>
      <c r="R794" s="15">
        <f>(Q794*EXP(Painel!$E$12-(Painel!$E$19^2)/2+NORMSINV(AleatProd!R793)*Painel!$E$19))</f>
        <v>992113.57456786383</v>
      </c>
      <c r="S794" s="15">
        <f>(R794*EXP(Painel!$E$12-(Painel!$E$19^2)/2+NORMSINV(AleatProd!S793)*Painel!$E$19))</f>
        <v>996130.67715397698</v>
      </c>
      <c r="T794" s="15">
        <f>(S794*EXP(Painel!$E$12-(Painel!$E$19^2)/2+NORMSINV(AleatProd!T793)*Painel!$E$19))</f>
        <v>1001217.6936095865</v>
      </c>
      <c r="U794" s="15">
        <f>(T794*EXP(Painel!$E$12-(Painel!$E$19^2)/2+NORMSINV(AleatProd!U793)*Painel!$E$19))</f>
        <v>985709.87412055978</v>
      </c>
      <c r="V794" s="15">
        <f>(U794*EXP(Painel!$E$12-(Painel!$E$19^2)/2+NORMSINV(AleatProd!V793)*Painel!$E$19))</f>
        <v>968386.92026198038</v>
      </c>
    </row>
    <row r="795" spans="1:22" x14ac:dyDescent="0.25">
      <c r="A795">
        <v>792</v>
      </c>
      <c r="B795" s="2">
        <f>Painel!$B$6</f>
        <v>1000000</v>
      </c>
      <c r="C795" s="15">
        <f>(B795*EXP(Painel!$E$12-(Painel!$E$19^2)/2+NORMSINV(AleatProd!C794)*Painel!$E$19))</f>
        <v>1005911.5133413399</v>
      </c>
      <c r="D795" s="15">
        <f>(C795*EXP(Painel!$E$12-(Painel!$E$19^2)/2+NORMSINV(AleatProd!D794)*Painel!$E$19))</f>
        <v>1005544.4088997153</v>
      </c>
      <c r="E795" s="15">
        <f>(D795*EXP(Painel!$E$12-(Painel!$E$19^2)/2+NORMSINV(AleatProd!E794)*Painel!$E$19))</f>
        <v>1013822.6587341654</v>
      </c>
      <c r="F795" s="15">
        <f>(E795*EXP(Painel!$E$12-(Painel!$E$19^2)/2+NORMSINV(AleatProd!F794)*Painel!$E$19))</f>
        <v>1017271.7668671628</v>
      </c>
      <c r="G795" s="15">
        <f>(F795*EXP(Painel!$E$12-(Painel!$E$19^2)/2+NORMSINV(AleatProd!G794)*Painel!$E$19))</f>
        <v>1011294.9095063177</v>
      </c>
      <c r="H795" s="15">
        <f>(G795*EXP(Painel!$E$12-(Painel!$E$19^2)/2+NORMSINV(AleatProd!H794)*Painel!$E$19))</f>
        <v>1027866.1637362576</v>
      </c>
      <c r="I795" s="15">
        <f>(H795*EXP(Painel!$E$12-(Painel!$E$19^2)/2+NORMSINV(AleatProd!I794)*Painel!$E$19))</f>
        <v>1043976.0979035915</v>
      </c>
      <c r="J795" s="15">
        <f>(I795*EXP(Painel!$E$12-(Painel!$E$19^2)/2+NORMSINV(AleatProd!J794)*Painel!$E$19))</f>
        <v>1037956.1463688647</v>
      </c>
      <c r="K795" s="15">
        <f>(J795*EXP(Painel!$E$12-(Painel!$E$19^2)/2+NORMSINV(AleatProd!K794)*Painel!$E$19))</f>
        <v>1027505.1568180954</v>
      </c>
      <c r="L795" s="15">
        <f>(K795*EXP(Painel!$E$12-(Painel!$E$19^2)/2+NORMSINV(AleatProd!L794)*Painel!$E$19))</f>
        <v>1031095.2038800005</v>
      </c>
      <c r="M795" s="15">
        <f>(L795*EXP(Painel!$E$12-(Painel!$E$19^2)/2+NORMSINV(AleatProd!M794)*Painel!$E$19))</f>
        <v>1028633.7150787143</v>
      </c>
      <c r="N795" s="15">
        <f>(M795*EXP(Painel!$E$12-(Painel!$E$19^2)/2+NORMSINV(AleatProd!N794)*Painel!$E$19))</f>
        <v>1022920.6721865857</v>
      </c>
      <c r="O795" s="15">
        <f>(N795*EXP(Painel!$E$12-(Painel!$E$19^2)/2+NORMSINV(AleatProd!O794)*Painel!$E$19))</f>
        <v>1033763.2135618334</v>
      </c>
      <c r="P795" s="15">
        <f>(O795*EXP(Painel!$E$12-(Painel!$E$19^2)/2+NORMSINV(AleatProd!P794)*Painel!$E$19))</f>
        <v>1035134.2200750114</v>
      </c>
      <c r="Q795" s="15">
        <f>(P795*EXP(Painel!$E$12-(Painel!$E$19^2)/2+NORMSINV(AleatProd!Q794)*Painel!$E$19))</f>
        <v>1048757.2295925557</v>
      </c>
      <c r="R795" s="15">
        <f>(Q795*EXP(Painel!$E$12-(Painel!$E$19^2)/2+NORMSINV(AleatProd!R794)*Painel!$E$19))</f>
        <v>1060140.5638196038</v>
      </c>
      <c r="S795" s="15">
        <f>(R795*EXP(Painel!$E$12-(Painel!$E$19^2)/2+NORMSINV(AleatProd!S794)*Painel!$E$19))</f>
        <v>1064337.7454006535</v>
      </c>
      <c r="T795" s="15">
        <f>(S795*EXP(Painel!$E$12-(Painel!$E$19^2)/2+NORMSINV(AleatProd!T794)*Painel!$E$19))</f>
        <v>1058748.1255825097</v>
      </c>
      <c r="U795" s="15">
        <f>(T795*EXP(Painel!$E$12-(Painel!$E$19^2)/2+NORMSINV(AleatProd!U794)*Painel!$E$19))</f>
        <v>1051573.6031340074</v>
      </c>
      <c r="V795" s="15">
        <f>(U795*EXP(Painel!$E$12-(Painel!$E$19^2)/2+NORMSINV(AleatProd!V794)*Painel!$E$19))</f>
        <v>1051213.7821395509</v>
      </c>
    </row>
    <row r="796" spans="1:22" x14ac:dyDescent="0.25">
      <c r="A796">
        <v>793</v>
      </c>
      <c r="B796" s="2">
        <f>Painel!$B$6</f>
        <v>1000000</v>
      </c>
      <c r="C796" s="15">
        <f>(B796*EXP(Painel!$E$12-(Painel!$E$19^2)/2+NORMSINV(AleatProd!C795)*Painel!$E$19))</f>
        <v>1013097.7823573611</v>
      </c>
      <c r="D796" s="15">
        <f>(C796*EXP(Painel!$E$12-(Painel!$E$19^2)/2+NORMSINV(AleatProd!D795)*Painel!$E$19))</f>
        <v>1022443.6106651963</v>
      </c>
      <c r="E796" s="15">
        <f>(D796*EXP(Painel!$E$12-(Painel!$E$19^2)/2+NORMSINV(AleatProd!E795)*Painel!$E$19))</f>
        <v>1015869.5510550748</v>
      </c>
      <c r="F796" s="15">
        <f>(E796*EXP(Painel!$E$12-(Painel!$E$19^2)/2+NORMSINV(AleatProd!F795)*Painel!$E$19))</f>
        <v>1007506.722855294</v>
      </c>
      <c r="G796" s="15">
        <f>(F796*EXP(Painel!$E$12-(Painel!$E$19^2)/2+NORMSINV(AleatProd!G795)*Painel!$E$19))</f>
        <v>1008751.8663904816</v>
      </c>
      <c r="H796" s="15">
        <f>(G796*EXP(Painel!$E$12-(Painel!$E$19^2)/2+NORMSINV(AleatProd!H795)*Painel!$E$19))</f>
        <v>1009548.7243858214</v>
      </c>
      <c r="I796" s="15">
        <f>(H796*EXP(Painel!$E$12-(Painel!$E$19^2)/2+NORMSINV(AleatProd!I795)*Painel!$E$19))</f>
        <v>1023285.415730827</v>
      </c>
      <c r="J796" s="15">
        <f>(I796*EXP(Painel!$E$12-(Painel!$E$19^2)/2+NORMSINV(AleatProd!J795)*Painel!$E$19))</f>
        <v>1025120.3820108315</v>
      </c>
      <c r="K796" s="15">
        <f>(J796*EXP(Painel!$E$12-(Painel!$E$19^2)/2+NORMSINV(AleatProd!K795)*Painel!$E$19))</f>
        <v>1016597.6322775336</v>
      </c>
      <c r="L796" s="15">
        <f>(K796*EXP(Painel!$E$12-(Painel!$E$19^2)/2+NORMSINV(AleatProd!L795)*Painel!$E$19))</f>
        <v>1026894.8112285803</v>
      </c>
      <c r="M796" s="15">
        <f>(L796*EXP(Painel!$E$12-(Painel!$E$19^2)/2+NORMSINV(AleatProd!M795)*Painel!$E$19))</f>
        <v>998089.11918010982</v>
      </c>
      <c r="N796" s="15">
        <f>(M796*EXP(Painel!$E$12-(Painel!$E$19^2)/2+NORMSINV(AleatProd!N795)*Painel!$E$19))</f>
        <v>984594.6721758215</v>
      </c>
      <c r="O796" s="15">
        <f>(N796*EXP(Painel!$E$12-(Painel!$E$19^2)/2+NORMSINV(AleatProd!O795)*Painel!$E$19))</f>
        <v>980231.8571921991</v>
      </c>
      <c r="P796" s="15">
        <f>(O796*EXP(Painel!$E$12-(Painel!$E$19^2)/2+NORMSINV(AleatProd!P795)*Painel!$E$19))</f>
        <v>988575.03411726188</v>
      </c>
      <c r="Q796" s="15">
        <f>(P796*EXP(Painel!$E$12-(Painel!$E$19^2)/2+NORMSINV(AleatProd!Q795)*Painel!$E$19))</f>
        <v>1002338.3566691064</v>
      </c>
      <c r="R796" s="15">
        <f>(Q796*EXP(Painel!$E$12-(Painel!$E$19^2)/2+NORMSINV(AleatProd!R795)*Painel!$E$19))</f>
        <v>1022390.3251349258</v>
      </c>
      <c r="S796" s="15">
        <f>(R796*EXP(Painel!$E$12-(Painel!$E$19^2)/2+NORMSINV(AleatProd!S795)*Painel!$E$19))</f>
        <v>1019329.56055265</v>
      </c>
      <c r="T796" s="15">
        <f>(S796*EXP(Painel!$E$12-(Painel!$E$19^2)/2+NORMSINV(AleatProd!T795)*Painel!$E$19))</f>
        <v>1016986.3904564723</v>
      </c>
      <c r="U796" s="15">
        <f>(T796*EXP(Painel!$E$12-(Painel!$E$19^2)/2+NORMSINV(AleatProd!U795)*Painel!$E$19))</f>
        <v>1012339.7801238041</v>
      </c>
      <c r="V796" s="15">
        <f>(U796*EXP(Painel!$E$12-(Painel!$E$19^2)/2+NORMSINV(AleatProd!V795)*Painel!$E$19))</f>
        <v>1015274.7124553641</v>
      </c>
    </row>
    <row r="797" spans="1:22" x14ac:dyDescent="0.25">
      <c r="A797">
        <v>794</v>
      </c>
      <c r="B797" s="2">
        <f>Painel!$B$6</f>
        <v>1000000</v>
      </c>
      <c r="C797" s="15">
        <f>(B797*EXP(Painel!$E$12-(Painel!$E$19^2)/2+NORMSINV(AleatProd!C796)*Painel!$E$19))</f>
        <v>1004992.1831661226</v>
      </c>
      <c r="D797" s="15">
        <f>(C797*EXP(Painel!$E$12-(Painel!$E$19^2)/2+NORMSINV(AleatProd!D796)*Painel!$E$19))</f>
        <v>1003833.2695711268</v>
      </c>
      <c r="E797" s="15">
        <f>(D797*EXP(Painel!$E$12-(Painel!$E$19^2)/2+NORMSINV(AleatProd!E796)*Painel!$E$19))</f>
        <v>1017636.6813961605</v>
      </c>
      <c r="F797" s="15">
        <f>(E797*EXP(Painel!$E$12-(Painel!$E$19^2)/2+NORMSINV(AleatProd!F796)*Painel!$E$19))</f>
        <v>1016984.2076935119</v>
      </c>
      <c r="G797" s="15">
        <f>(F797*EXP(Painel!$E$12-(Painel!$E$19^2)/2+NORMSINV(AleatProd!G796)*Painel!$E$19))</f>
        <v>1019362.7509177066</v>
      </c>
      <c r="H797" s="15">
        <f>(G797*EXP(Painel!$E$12-(Painel!$E$19^2)/2+NORMSINV(AleatProd!H796)*Painel!$E$19))</f>
        <v>1027054.9517153915</v>
      </c>
      <c r="I797" s="15">
        <f>(H797*EXP(Painel!$E$12-(Painel!$E$19^2)/2+NORMSINV(AleatProd!I796)*Painel!$E$19))</f>
        <v>1039824.3260316986</v>
      </c>
      <c r="J797" s="15">
        <f>(I797*EXP(Painel!$E$12-(Painel!$E$19^2)/2+NORMSINV(AleatProd!J796)*Painel!$E$19))</f>
        <v>1046297.4608811497</v>
      </c>
      <c r="K797" s="15">
        <f>(J797*EXP(Painel!$E$12-(Painel!$E$19^2)/2+NORMSINV(AleatProd!K796)*Painel!$E$19))</f>
        <v>1047143.9989124391</v>
      </c>
      <c r="L797" s="15">
        <f>(K797*EXP(Painel!$E$12-(Painel!$E$19^2)/2+NORMSINV(AleatProd!L796)*Painel!$E$19))</f>
        <v>1048672.3333778696</v>
      </c>
      <c r="M797" s="15">
        <f>(L797*EXP(Painel!$E$12-(Painel!$E$19^2)/2+NORMSINV(AleatProd!M796)*Painel!$E$19))</f>
        <v>1031586.066840068</v>
      </c>
      <c r="N797" s="15">
        <f>(M797*EXP(Painel!$E$12-(Painel!$E$19^2)/2+NORMSINV(AleatProd!N796)*Painel!$E$19))</f>
        <v>1025183.0502968684</v>
      </c>
      <c r="O797" s="15">
        <f>(N797*EXP(Painel!$E$12-(Painel!$E$19^2)/2+NORMSINV(AleatProd!O796)*Painel!$E$19))</f>
        <v>1036663.5385475497</v>
      </c>
      <c r="P797" s="15">
        <f>(O797*EXP(Painel!$E$12-(Painel!$E$19^2)/2+NORMSINV(AleatProd!P796)*Painel!$E$19))</f>
        <v>1016511.6690302751</v>
      </c>
      <c r="Q797" s="15">
        <f>(P797*EXP(Painel!$E$12-(Painel!$E$19^2)/2+NORMSINV(AleatProd!Q796)*Painel!$E$19))</f>
        <v>994279.58358371444</v>
      </c>
      <c r="R797" s="15">
        <f>(Q797*EXP(Painel!$E$12-(Painel!$E$19^2)/2+NORMSINV(AleatProd!R796)*Painel!$E$19))</f>
        <v>1008197.5982610757</v>
      </c>
      <c r="S797" s="15">
        <f>(R797*EXP(Painel!$E$12-(Painel!$E$19^2)/2+NORMSINV(AleatProd!S796)*Painel!$E$19))</f>
        <v>1010618.0761469003</v>
      </c>
      <c r="T797" s="15">
        <f>(S797*EXP(Painel!$E$12-(Painel!$E$19^2)/2+NORMSINV(AleatProd!T796)*Painel!$E$19))</f>
        <v>1027680.0145328623</v>
      </c>
      <c r="U797" s="15">
        <f>(T797*EXP(Painel!$E$12-(Painel!$E$19^2)/2+NORMSINV(AleatProd!U796)*Painel!$E$19))</f>
        <v>1024139.6892152432</v>
      </c>
      <c r="V797" s="15">
        <f>(U797*EXP(Painel!$E$12-(Painel!$E$19^2)/2+NORMSINV(AleatProd!V796)*Painel!$E$19))</f>
        <v>1021851.8607283283</v>
      </c>
    </row>
    <row r="798" spans="1:22" x14ac:dyDescent="0.25">
      <c r="A798">
        <v>795</v>
      </c>
      <c r="B798" s="2">
        <f>Painel!$B$6</f>
        <v>1000000</v>
      </c>
      <c r="C798" s="15">
        <f>(B798*EXP(Painel!$E$12-(Painel!$E$19^2)/2+NORMSINV(AleatProd!C797)*Painel!$E$19))</f>
        <v>991394.62157782004</v>
      </c>
      <c r="D798" s="15">
        <f>(C798*EXP(Painel!$E$12-(Painel!$E$19^2)/2+NORMSINV(AleatProd!D797)*Painel!$E$19))</f>
        <v>977467.97142551956</v>
      </c>
      <c r="E798" s="15">
        <f>(D798*EXP(Painel!$E$12-(Painel!$E$19^2)/2+NORMSINV(AleatProd!E797)*Painel!$E$19))</f>
        <v>957815.14131815592</v>
      </c>
      <c r="F798" s="15">
        <f>(E798*EXP(Painel!$E$12-(Painel!$E$19^2)/2+NORMSINV(AleatProd!F797)*Painel!$E$19))</f>
        <v>958231.81928662362</v>
      </c>
      <c r="G798" s="15">
        <f>(F798*EXP(Painel!$E$12-(Painel!$E$19^2)/2+NORMSINV(AleatProd!G797)*Painel!$E$19))</f>
        <v>942444.50089158944</v>
      </c>
      <c r="H798" s="15">
        <f>(G798*EXP(Painel!$E$12-(Painel!$E$19^2)/2+NORMSINV(AleatProd!H797)*Painel!$E$19))</f>
        <v>972201.43103150162</v>
      </c>
      <c r="I798" s="15">
        <f>(H798*EXP(Painel!$E$12-(Painel!$E$19^2)/2+NORMSINV(AleatProd!I797)*Painel!$E$19))</f>
        <v>988059.92054717301</v>
      </c>
      <c r="J798" s="15">
        <f>(I798*EXP(Painel!$E$12-(Painel!$E$19^2)/2+NORMSINV(AleatProd!J797)*Painel!$E$19))</f>
        <v>982120.42442173033</v>
      </c>
      <c r="K798" s="15">
        <f>(J798*EXP(Painel!$E$12-(Painel!$E$19^2)/2+NORMSINV(AleatProd!K797)*Painel!$E$19))</f>
        <v>981291.11883309786</v>
      </c>
      <c r="L798" s="15">
        <f>(K798*EXP(Painel!$E$12-(Painel!$E$19^2)/2+NORMSINV(AleatProd!L797)*Painel!$E$19))</f>
        <v>992563.07532351417</v>
      </c>
      <c r="M798" s="15">
        <f>(L798*EXP(Painel!$E$12-(Painel!$E$19^2)/2+NORMSINV(AleatProd!M797)*Painel!$E$19))</f>
        <v>988886.7550363465</v>
      </c>
      <c r="N798" s="15">
        <f>(M798*EXP(Painel!$E$12-(Painel!$E$19^2)/2+NORMSINV(AleatProd!N797)*Painel!$E$19))</f>
        <v>995508.17784983036</v>
      </c>
      <c r="O798" s="15">
        <f>(N798*EXP(Painel!$E$12-(Painel!$E$19^2)/2+NORMSINV(AleatProd!O797)*Painel!$E$19))</f>
        <v>1001920.515739974</v>
      </c>
      <c r="P798" s="15">
        <f>(O798*EXP(Painel!$E$12-(Painel!$E$19^2)/2+NORMSINV(AleatProd!P797)*Painel!$E$19))</f>
        <v>991737.15109095362</v>
      </c>
      <c r="Q798" s="15">
        <f>(P798*EXP(Painel!$E$12-(Painel!$E$19^2)/2+NORMSINV(AleatProd!Q797)*Painel!$E$19))</f>
        <v>991556.45371990127</v>
      </c>
      <c r="R798" s="15">
        <f>(Q798*EXP(Painel!$E$12-(Painel!$E$19^2)/2+NORMSINV(AleatProd!R797)*Painel!$E$19))</f>
        <v>974396.8649471883</v>
      </c>
      <c r="S798" s="15">
        <f>(R798*EXP(Painel!$E$12-(Painel!$E$19^2)/2+NORMSINV(AleatProd!S797)*Painel!$E$19))</f>
        <v>982087.20763371733</v>
      </c>
      <c r="T798" s="15">
        <f>(S798*EXP(Painel!$E$12-(Painel!$E$19^2)/2+NORMSINV(AleatProd!T797)*Painel!$E$19))</f>
        <v>979888.48975367949</v>
      </c>
      <c r="U798" s="15">
        <f>(T798*EXP(Painel!$E$12-(Painel!$E$19^2)/2+NORMSINV(AleatProd!U797)*Painel!$E$19))</f>
        <v>983841.50547147379</v>
      </c>
      <c r="V798" s="15">
        <f>(U798*EXP(Painel!$E$12-(Painel!$E$19^2)/2+NORMSINV(AleatProd!V797)*Painel!$E$19))</f>
        <v>982774.21720932948</v>
      </c>
    </row>
    <row r="799" spans="1:22" x14ac:dyDescent="0.25">
      <c r="A799">
        <v>796</v>
      </c>
      <c r="B799" s="2">
        <f>Painel!$B$6</f>
        <v>1000000</v>
      </c>
      <c r="C799" s="15">
        <f>(B799*EXP(Painel!$E$12-(Painel!$E$19^2)/2+NORMSINV(AleatProd!C798)*Painel!$E$19))</f>
        <v>991726.73167139315</v>
      </c>
      <c r="D799" s="15">
        <f>(C799*EXP(Painel!$E$12-(Painel!$E$19^2)/2+NORMSINV(AleatProd!D798)*Painel!$E$19))</f>
        <v>987532.27046297467</v>
      </c>
      <c r="E799" s="15">
        <f>(D799*EXP(Painel!$E$12-(Painel!$E$19^2)/2+NORMSINV(AleatProd!E798)*Painel!$E$19))</f>
        <v>984317.92756248149</v>
      </c>
      <c r="F799" s="15">
        <f>(E799*EXP(Painel!$E$12-(Painel!$E$19^2)/2+NORMSINV(AleatProd!F798)*Painel!$E$19))</f>
        <v>978650.09866015136</v>
      </c>
      <c r="G799" s="15">
        <f>(F799*EXP(Painel!$E$12-(Painel!$E$19^2)/2+NORMSINV(AleatProd!G798)*Painel!$E$19))</f>
        <v>974009.91912006307</v>
      </c>
      <c r="H799" s="15">
        <f>(G799*EXP(Painel!$E$12-(Painel!$E$19^2)/2+NORMSINV(AleatProd!H798)*Painel!$E$19))</f>
        <v>969203.46666294767</v>
      </c>
      <c r="I799" s="15">
        <f>(H799*EXP(Painel!$E$12-(Painel!$E$19^2)/2+NORMSINV(AleatProd!I798)*Painel!$E$19))</f>
        <v>985220.42497308424</v>
      </c>
      <c r="J799" s="15">
        <f>(I799*EXP(Painel!$E$12-(Painel!$E$19^2)/2+NORMSINV(AleatProd!J798)*Painel!$E$19))</f>
        <v>982703.26595108444</v>
      </c>
      <c r="K799" s="15">
        <f>(J799*EXP(Painel!$E$12-(Painel!$E$19^2)/2+NORMSINV(AleatProd!K798)*Painel!$E$19))</f>
        <v>965609.98238350521</v>
      </c>
      <c r="L799" s="15">
        <f>(K799*EXP(Painel!$E$12-(Painel!$E$19^2)/2+NORMSINV(AleatProd!L798)*Painel!$E$19))</f>
        <v>973974.28809386608</v>
      </c>
      <c r="M799" s="15">
        <f>(L799*EXP(Painel!$E$12-(Painel!$E$19^2)/2+NORMSINV(AleatProd!M798)*Painel!$E$19))</f>
        <v>991673.83422976302</v>
      </c>
      <c r="N799" s="15">
        <f>(M799*EXP(Painel!$E$12-(Painel!$E$19^2)/2+NORMSINV(AleatProd!N798)*Painel!$E$19))</f>
        <v>969478.54025441606</v>
      </c>
      <c r="O799" s="15">
        <f>(N799*EXP(Painel!$E$12-(Painel!$E$19^2)/2+NORMSINV(AleatProd!O798)*Painel!$E$19))</f>
        <v>972138.5854364055</v>
      </c>
      <c r="P799" s="15">
        <f>(O799*EXP(Painel!$E$12-(Painel!$E$19^2)/2+NORMSINV(AleatProd!P798)*Painel!$E$19))</f>
        <v>978438.25594532385</v>
      </c>
      <c r="Q799" s="15">
        <f>(P799*EXP(Painel!$E$12-(Painel!$E$19^2)/2+NORMSINV(AleatProd!Q798)*Painel!$E$19))</f>
        <v>999379.29363719176</v>
      </c>
      <c r="R799" s="15">
        <f>(Q799*EXP(Painel!$E$12-(Painel!$E$19^2)/2+NORMSINV(AleatProd!R798)*Painel!$E$19))</f>
        <v>1013001.1249720819</v>
      </c>
      <c r="S799" s="15">
        <f>(R799*EXP(Painel!$E$12-(Painel!$E$19^2)/2+NORMSINV(AleatProd!S798)*Painel!$E$19))</f>
        <v>1010261.1726594459</v>
      </c>
      <c r="T799" s="15">
        <f>(S799*EXP(Painel!$E$12-(Painel!$E$19^2)/2+NORMSINV(AleatProd!T798)*Painel!$E$19))</f>
        <v>1025009.6632801662</v>
      </c>
      <c r="U799" s="15">
        <f>(T799*EXP(Painel!$E$12-(Painel!$E$19^2)/2+NORMSINV(AleatProd!U798)*Painel!$E$19))</f>
        <v>1027849.7589736346</v>
      </c>
      <c r="V799" s="15">
        <f>(U799*EXP(Painel!$E$12-(Painel!$E$19^2)/2+NORMSINV(AleatProd!V798)*Painel!$E$19))</f>
        <v>1013147.79267376</v>
      </c>
    </row>
    <row r="800" spans="1:22" x14ac:dyDescent="0.25">
      <c r="A800">
        <v>797</v>
      </c>
      <c r="B800" s="2">
        <f>Painel!$B$6</f>
        <v>1000000</v>
      </c>
      <c r="C800" s="15">
        <f>(B800*EXP(Painel!$E$12-(Painel!$E$19^2)/2+NORMSINV(AleatProd!C799)*Painel!$E$19))</f>
        <v>1002765.4156380015</v>
      </c>
      <c r="D800" s="15">
        <f>(C800*EXP(Painel!$E$12-(Painel!$E$19^2)/2+NORMSINV(AleatProd!D799)*Painel!$E$19))</f>
        <v>1000640.2718310881</v>
      </c>
      <c r="E800" s="15">
        <f>(D800*EXP(Painel!$E$12-(Painel!$E$19^2)/2+NORMSINV(AleatProd!E799)*Painel!$E$19))</f>
        <v>999192.23820626631</v>
      </c>
      <c r="F800" s="15">
        <f>(E800*EXP(Painel!$E$12-(Painel!$E$19^2)/2+NORMSINV(AleatProd!F799)*Painel!$E$19))</f>
        <v>1016850.8317838972</v>
      </c>
      <c r="G800" s="15">
        <f>(F800*EXP(Painel!$E$12-(Painel!$E$19^2)/2+NORMSINV(AleatProd!G799)*Painel!$E$19))</f>
        <v>1008792.850570093</v>
      </c>
      <c r="H800" s="15">
        <f>(G800*EXP(Painel!$E$12-(Painel!$E$19^2)/2+NORMSINV(AleatProd!H799)*Painel!$E$19))</f>
        <v>1013229.0489836317</v>
      </c>
      <c r="I800" s="15">
        <f>(H800*EXP(Painel!$E$12-(Painel!$E$19^2)/2+NORMSINV(AleatProd!I799)*Painel!$E$19))</f>
        <v>1019662.5193977691</v>
      </c>
      <c r="J800" s="15">
        <f>(I800*EXP(Painel!$E$12-(Painel!$E$19^2)/2+NORMSINV(AleatProd!J799)*Painel!$E$19))</f>
        <v>1021973.7049804099</v>
      </c>
      <c r="K800" s="15">
        <f>(J800*EXP(Painel!$E$12-(Painel!$E$19^2)/2+NORMSINV(AleatProd!K799)*Painel!$E$19))</f>
        <v>1040230.8702217493</v>
      </c>
      <c r="L800" s="15">
        <f>(K800*EXP(Painel!$E$12-(Painel!$E$19^2)/2+NORMSINV(AleatProd!L799)*Painel!$E$19))</f>
        <v>1035805.7793506773</v>
      </c>
      <c r="M800" s="15">
        <f>(L800*EXP(Painel!$E$12-(Painel!$E$19^2)/2+NORMSINV(AleatProd!M799)*Painel!$E$19))</f>
        <v>1035528.3196276281</v>
      </c>
      <c r="N800" s="15">
        <f>(M800*EXP(Painel!$E$12-(Painel!$E$19^2)/2+NORMSINV(AleatProd!N799)*Painel!$E$19))</f>
        <v>1036381.9149545052</v>
      </c>
      <c r="O800" s="15">
        <f>(N800*EXP(Painel!$E$12-(Painel!$E$19^2)/2+NORMSINV(AleatProd!O799)*Painel!$E$19))</f>
        <v>1049320.078962252</v>
      </c>
      <c r="P800" s="15">
        <f>(O800*EXP(Painel!$E$12-(Painel!$E$19^2)/2+NORMSINV(AleatProd!P799)*Painel!$E$19))</f>
        <v>1050012.6778275494</v>
      </c>
      <c r="Q800" s="15">
        <f>(P800*EXP(Painel!$E$12-(Painel!$E$19^2)/2+NORMSINV(AleatProd!Q799)*Painel!$E$19))</f>
        <v>1059586.1918493723</v>
      </c>
      <c r="R800" s="15">
        <f>(Q800*EXP(Painel!$E$12-(Painel!$E$19^2)/2+NORMSINV(AleatProd!R799)*Painel!$E$19))</f>
        <v>1059486.6980162698</v>
      </c>
      <c r="S800" s="15">
        <f>(R800*EXP(Painel!$E$12-(Painel!$E$19^2)/2+NORMSINV(AleatProd!S799)*Painel!$E$19))</f>
        <v>1060555.0056583469</v>
      </c>
      <c r="T800" s="15">
        <f>(S800*EXP(Painel!$E$12-(Painel!$E$19^2)/2+NORMSINV(AleatProd!T799)*Painel!$E$19))</f>
        <v>1055492.4970166464</v>
      </c>
      <c r="U800" s="15">
        <f>(T800*EXP(Painel!$E$12-(Painel!$E$19^2)/2+NORMSINV(AleatProd!U799)*Painel!$E$19))</f>
        <v>1055529.9366186662</v>
      </c>
      <c r="V800" s="15">
        <f>(U800*EXP(Painel!$E$12-(Painel!$E$19^2)/2+NORMSINV(AleatProd!V799)*Painel!$E$19))</f>
        <v>1049659.9948618258</v>
      </c>
    </row>
    <row r="801" spans="1:22" x14ac:dyDescent="0.25">
      <c r="A801">
        <v>798</v>
      </c>
      <c r="B801" s="2">
        <f>Painel!$B$6</f>
        <v>1000000</v>
      </c>
      <c r="C801" s="15">
        <f>(B801*EXP(Painel!$E$12-(Painel!$E$19^2)/2+NORMSINV(AleatProd!C800)*Painel!$E$19))</f>
        <v>983338.84444844781</v>
      </c>
      <c r="D801" s="15">
        <f>(C801*EXP(Painel!$E$12-(Painel!$E$19^2)/2+NORMSINV(AleatProd!D800)*Painel!$E$19))</f>
        <v>1008033.6102143667</v>
      </c>
      <c r="E801" s="15">
        <f>(D801*EXP(Painel!$E$12-(Painel!$E$19^2)/2+NORMSINV(AleatProd!E800)*Painel!$E$19))</f>
        <v>1007415.3362550889</v>
      </c>
      <c r="F801" s="15">
        <f>(E801*EXP(Painel!$E$12-(Painel!$E$19^2)/2+NORMSINV(AleatProd!F800)*Painel!$E$19))</f>
        <v>1012467.070492484</v>
      </c>
      <c r="G801" s="15">
        <f>(F801*EXP(Painel!$E$12-(Painel!$E$19^2)/2+NORMSINV(AleatProd!G800)*Painel!$E$19))</f>
        <v>1015913.11379814</v>
      </c>
      <c r="H801" s="15">
        <f>(G801*EXP(Painel!$E$12-(Painel!$E$19^2)/2+NORMSINV(AleatProd!H800)*Painel!$E$19))</f>
        <v>1008727.6963464044</v>
      </c>
      <c r="I801" s="15">
        <f>(H801*EXP(Painel!$E$12-(Painel!$E$19^2)/2+NORMSINV(AleatProd!I800)*Painel!$E$19))</f>
        <v>995375.89006277616</v>
      </c>
      <c r="J801" s="15">
        <f>(I801*EXP(Painel!$E$12-(Painel!$E$19^2)/2+NORMSINV(AleatProd!J800)*Painel!$E$19))</f>
        <v>996365.22237524041</v>
      </c>
      <c r="K801" s="15">
        <f>(J801*EXP(Painel!$E$12-(Painel!$E$19^2)/2+NORMSINV(AleatProd!K800)*Painel!$E$19))</f>
        <v>1014099.0232636158</v>
      </c>
      <c r="L801" s="15">
        <f>(K801*EXP(Painel!$E$12-(Painel!$E$19^2)/2+NORMSINV(AleatProd!L800)*Painel!$E$19))</f>
        <v>1017350.6148837786</v>
      </c>
      <c r="M801" s="15">
        <f>(L801*EXP(Painel!$E$12-(Painel!$E$19^2)/2+NORMSINV(AleatProd!M800)*Painel!$E$19))</f>
        <v>1013113.2607908717</v>
      </c>
      <c r="N801" s="15">
        <f>(M801*EXP(Painel!$E$12-(Painel!$E$19^2)/2+NORMSINV(AleatProd!N800)*Painel!$E$19))</f>
        <v>1003167.0514546689</v>
      </c>
      <c r="O801" s="15">
        <f>(N801*EXP(Painel!$E$12-(Painel!$E$19^2)/2+NORMSINV(AleatProd!O800)*Painel!$E$19))</f>
        <v>1007147.5682810497</v>
      </c>
      <c r="P801" s="15">
        <f>(O801*EXP(Painel!$E$12-(Painel!$E$19^2)/2+NORMSINV(AleatProd!P800)*Painel!$E$19))</f>
        <v>1022929.8558635312</v>
      </c>
      <c r="Q801" s="15">
        <f>(P801*EXP(Painel!$E$12-(Painel!$E$19^2)/2+NORMSINV(AleatProd!Q800)*Painel!$E$19))</f>
        <v>1023375.8500051015</v>
      </c>
      <c r="R801" s="15">
        <f>(Q801*EXP(Painel!$E$12-(Painel!$E$19^2)/2+NORMSINV(AleatProd!R800)*Painel!$E$19))</f>
        <v>1014354.8325563872</v>
      </c>
      <c r="S801" s="15">
        <f>(R801*EXP(Painel!$E$12-(Painel!$E$19^2)/2+NORMSINV(AleatProd!S800)*Painel!$E$19))</f>
        <v>1005760.2386032767</v>
      </c>
      <c r="T801" s="15">
        <f>(S801*EXP(Painel!$E$12-(Painel!$E$19^2)/2+NORMSINV(AleatProd!T800)*Painel!$E$19))</f>
        <v>992620.17057398497</v>
      </c>
      <c r="U801" s="15">
        <f>(T801*EXP(Painel!$E$12-(Painel!$E$19^2)/2+NORMSINV(AleatProd!U800)*Painel!$E$19))</f>
        <v>992222.49459828902</v>
      </c>
      <c r="V801" s="15">
        <f>(U801*EXP(Painel!$E$12-(Painel!$E$19^2)/2+NORMSINV(AleatProd!V800)*Painel!$E$19))</f>
        <v>984136.73109513114</v>
      </c>
    </row>
    <row r="802" spans="1:22" x14ac:dyDescent="0.25">
      <c r="A802">
        <v>799</v>
      </c>
      <c r="B802" s="2">
        <f>Painel!$B$6</f>
        <v>1000000</v>
      </c>
      <c r="C802" s="15">
        <f>(B802*EXP(Painel!$E$12-(Painel!$E$19^2)/2+NORMSINV(AleatProd!C801)*Painel!$E$19))</f>
        <v>1008175.2647211561</v>
      </c>
      <c r="D802" s="15">
        <f>(C802*EXP(Painel!$E$12-(Painel!$E$19^2)/2+NORMSINV(AleatProd!D801)*Painel!$E$19))</f>
        <v>1023024.5990117769</v>
      </c>
      <c r="E802" s="15">
        <f>(D802*EXP(Painel!$E$12-(Painel!$E$19^2)/2+NORMSINV(AleatProd!E801)*Painel!$E$19))</f>
        <v>1025219.6228496165</v>
      </c>
      <c r="F802" s="15">
        <f>(E802*EXP(Painel!$E$12-(Painel!$E$19^2)/2+NORMSINV(AleatProd!F801)*Painel!$E$19))</f>
        <v>1037050.3894664407</v>
      </c>
      <c r="G802" s="15">
        <f>(F802*EXP(Painel!$E$12-(Painel!$E$19^2)/2+NORMSINV(AleatProd!G801)*Painel!$E$19))</f>
        <v>1046695.5244038036</v>
      </c>
      <c r="H802" s="15">
        <f>(G802*EXP(Painel!$E$12-(Painel!$E$19^2)/2+NORMSINV(AleatProd!H801)*Painel!$E$19))</f>
        <v>1043797.6781821676</v>
      </c>
      <c r="I802" s="15">
        <f>(H802*EXP(Painel!$E$12-(Painel!$E$19^2)/2+NORMSINV(AleatProd!I801)*Painel!$E$19))</f>
        <v>1045907.1907276473</v>
      </c>
      <c r="J802" s="15">
        <f>(I802*EXP(Painel!$E$12-(Painel!$E$19^2)/2+NORMSINV(AleatProd!J801)*Painel!$E$19))</f>
        <v>1060291.7677410829</v>
      </c>
      <c r="K802" s="15">
        <f>(J802*EXP(Painel!$E$12-(Painel!$E$19^2)/2+NORMSINV(AleatProd!K801)*Painel!$E$19))</f>
        <v>1056605.3075109164</v>
      </c>
      <c r="L802" s="15">
        <f>(K802*EXP(Painel!$E$12-(Painel!$E$19^2)/2+NORMSINV(AleatProd!L801)*Painel!$E$19))</f>
        <v>1053862.259234403</v>
      </c>
      <c r="M802" s="15">
        <f>(L802*EXP(Painel!$E$12-(Painel!$E$19^2)/2+NORMSINV(AleatProd!M801)*Painel!$E$19))</f>
        <v>1039193.5635136827</v>
      </c>
      <c r="N802" s="15">
        <f>(M802*EXP(Painel!$E$12-(Painel!$E$19^2)/2+NORMSINV(AleatProd!N801)*Painel!$E$19))</f>
        <v>1042733.6812352083</v>
      </c>
      <c r="O802" s="15">
        <f>(N802*EXP(Painel!$E$12-(Painel!$E$19^2)/2+NORMSINV(AleatProd!O801)*Painel!$E$19))</f>
        <v>1044445.2877257576</v>
      </c>
      <c r="P802" s="15">
        <f>(O802*EXP(Painel!$E$12-(Painel!$E$19^2)/2+NORMSINV(AleatProd!P801)*Painel!$E$19))</f>
        <v>1053012.7777995828</v>
      </c>
      <c r="Q802" s="15">
        <f>(P802*EXP(Painel!$E$12-(Painel!$E$19^2)/2+NORMSINV(AleatProd!Q801)*Painel!$E$19))</f>
        <v>1047262.8168242995</v>
      </c>
      <c r="R802" s="15">
        <f>(Q802*EXP(Painel!$E$12-(Painel!$E$19^2)/2+NORMSINV(AleatProd!R801)*Painel!$E$19))</f>
        <v>1058926.7315678466</v>
      </c>
      <c r="S802" s="15">
        <f>(R802*EXP(Painel!$E$12-(Painel!$E$19^2)/2+NORMSINV(AleatProd!S801)*Painel!$E$19))</f>
        <v>1043075.5277127355</v>
      </c>
      <c r="T802" s="15">
        <f>(S802*EXP(Painel!$E$12-(Painel!$E$19^2)/2+NORMSINV(AleatProd!T801)*Painel!$E$19))</f>
        <v>1049921.6555675857</v>
      </c>
      <c r="U802" s="15">
        <f>(T802*EXP(Painel!$E$12-(Painel!$E$19^2)/2+NORMSINV(AleatProd!U801)*Painel!$E$19))</f>
        <v>1052000.5990459088</v>
      </c>
      <c r="V802" s="15">
        <f>(U802*EXP(Painel!$E$12-(Painel!$E$19^2)/2+NORMSINV(AleatProd!V801)*Painel!$E$19))</f>
        <v>1060370.331243678</v>
      </c>
    </row>
    <row r="803" spans="1:22" x14ac:dyDescent="0.25">
      <c r="A803">
        <v>800</v>
      </c>
      <c r="B803" s="2">
        <f>Painel!$B$6</f>
        <v>1000000</v>
      </c>
      <c r="C803" s="15">
        <f>(B803*EXP(Painel!$E$12-(Painel!$E$19^2)/2+NORMSINV(AleatProd!C802)*Painel!$E$19))</f>
        <v>997370.56922367925</v>
      </c>
      <c r="D803" s="15">
        <f>(C803*EXP(Painel!$E$12-(Painel!$E$19^2)/2+NORMSINV(AleatProd!D802)*Painel!$E$19))</f>
        <v>1008757.9905050336</v>
      </c>
      <c r="E803" s="15">
        <f>(D803*EXP(Painel!$E$12-(Painel!$E$19^2)/2+NORMSINV(AleatProd!E802)*Painel!$E$19))</f>
        <v>1008776.8403106475</v>
      </c>
      <c r="F803" s="15">
        <f>(E803*EXP(Painel!$E$12-(Painel!$E$19^2)/2+NORMSINV(AleatProd!F802)*Painel!$E$19))</f>
        <v>990044.61079600104</v>
      </c>
      <c r="G803" s="15">
        <f>(F803*EXP(Painel!$E$12-(Painel!$E$19^2)/2+NORMSINV(AleatProd!G802)*Painel!$E$19))</f>
        <v>992509.76305681397</v>
      </c>
      <c r="H803" s="15">
        <f>(G803*EXP(Painel!$E$12-(Painel!$E$19^2)/2+NORMSINV(AleatProd!H802)*Painel!$E$19))</f>
        <v>1004082.6779889098</v>
      </c>
      <c r="I803" s="15">
        <f>(H803*EXP(Painel!$E$12-(Painel!$E$19^2)/2+NORMSINV(AleatProd!I802)*Painel!$E$19))</f>
        <v>1001802.0144103061</v>
      </c>
      <c r="J803" s="15">
        <f>(I803*EXP(Painel!$E$12-(Painel!$E$19^2)/2+NORMSINV(AleatProd!J802)*Painel!$E$19))</f>
        <v>992079.63848876068</v>
      </c>
      <c r="K803" s="15">
        <f>(J803*EXP(Painel!$E$12-(Painel!$E$19^2)/2+NORMSINV(AleatProd!K802)*Painel!$E$19))</f>
        <v>1009238.8692830213</v>
      </c>
      <c r="L803" s="15">
        <f>(K803*EXP(Painel!$E$12-(Painel!$E$19^2)/2+NORMSINV(AleatProd!L802)*Painel!$E$19))</f>
        <v>1009773.9031759173</v>
      </c>
      <c r="M803" s="15">
        <f>(L803*EXP(Painel!$E$12-(Painel!$E$19^2)/2+NORMSINV(AleatProd!M802)*Painel!$E$19))</f>
        <v>1008624.8647700885</v>
      </c>
      <c r="N803" s="15">
        <f>(M803*EXP(Painel!$E$12-(Painel!$E$19^2)/2+NORMSINV(AleatProd!N802)*Painel!$E$19))</f>
        <v>1010589.9076948303</v>
      </c>
      <c r="O803" s="15">
        <f>(N803*EXP(Painel!$E$12-(Painel!$E$19^2)/2+NORMSINV(AleatProd!O802)*Painel!$E$19))</f>
        <v>1013570.4212335845</v>
      </c>
      <c r="P803" s="15">
        <f>(O803*EXP(Painel!$E$12-(Painel!$E$19^2)/2+NORMSINV(AleatProd!P802)*Painel!$E$19))</f>
        <v>1000053.7546455681</v>
      </c>
      <c r="Q803" s="15">
        <f>(P803*EXP(Painel!$E$12-(Painel!$E$19^2)/2+NORMSINV(AleatProd!Q802)*Painel!$E$19))</f>
        <v>1013017.3831053321</v>
      </c>
      <c r="R803" s="15">
        <f>(Q803*EXP(Painel!$E$12-(Painel!$E$19^2)/2+NORMSINV(AleatProd!R802)*Painel!$E$19))</f>
        <v>1006371.5868347462</v>
      </c>
      <c r="S803" s="15">
        <f>(R803*EXP(Painel!$E$12-(Painel!$E$19^2)/2+NORMSINV(AleatProd!S802)*Painel!$E$19))</f>
        <v>992427.212103753</v>
      </c>
      <c r="T803" s="15">
        <f>(S803*EXP(Painel!$E$12-(Painel!$E$19^2)/2+NORMSINV(AleatProd!T802)*Painel!$E$19))</f>
        <v>977789.30593464302</v>
      </c>
      <c r="U803" s="15">
        <f>(T803*EXP(Painel!$E$12-(Painel!$E$19^2)/2+NORMSINV(AleatProd!U802)*Painel!$E$19))</f>
        <v>965175.72483112477</v>
      </c>
      <c r="V803" s="15">
        <f>(U803*EXP(Painel!$E$12-(Painel!$E$19^2)/2+NORMSINV(AleatProd!V802)*Painel!$E$19))</f>
        <v>989321.19611070037</v>
      </c>
    </row>
    <row r="804" spans="1:22" x14ac:dyDescent="0.25">
      <c r="A804">
        <v>801</v>
      </c>
      <c r="B804" s="2">
        <f>Painel!$B$6</f>
        <v>1000000</v>
      </c>
      <c r="C804" s="15">
        <f>(B804*EXP(Painel!$E$12-(Painel!$E$19^2)/2+NORMSINV(AleatProd!C803)*Painel!$E$19))</f>
        <v>1007541.4036942434</v>
      </c>
      <c r="D804" s="15">
        <f>(C804*EXP(Painel!$E$12-(Painel!$E$19^2)/2+NORMSINV(AleatProd!D803)*Painel!$E$19))</f>
        <v>986192.97301921307</v>
      </c>
      <c r="E804" s="15">
        <f>(D804*EXP(Painel!$E$12-(Painel!$E$19^2)/2+NORMSINV(AleatProd!E803)*Painel!$E$19))</f>
        <v>989637.4514960266</v>
      </c>
      <c r="F804" s="15">
        <f>(E804*EXP(Painel!$E$12-(Painel!$E$19^2)/2+NORMSINV(AleatProd!F803)*Painel!$E$19))</f>
        <v>993322.88569273136</v>
      </c>
      <c r="G804" s="15">
        <f>(F804*EXP(Painel!$E$12-(Painel!$E$19^2)/2+NORMSINV(AleatProd!G803)*Painel!$E$19))</f>
        <v>983253.62532428396</v>
      </c>
      <c r="H804" s="15">
        <f>(G804*EXP(Painel!$E$12-(Painel!$E$19^2)/2+NORMSINV(AleatProd!H803)*Painel!$E$19))</f>
        <v>975354.5248590043</v>
      </c>
      <c r="I804" s="15">
        <f>(H804*EXP(Painel!$E$12-(Painel!$E$19^2)/2+NORMSINV(AleatProd!I803)*Painel!$E$19))</f>
        <v>974304.76158566552</v>
      </c>
      <c r="J804" s="15">
        <f>(I804*EXP(Painel!$E$12-(Painel!$E$19^2)/2+NORMSINV(AleatProd!J803)*Painel!$E$19))</f>
        <v>980620.68129819189</v>
      </c>
      <c r="K804" s="15">
        <f>(J804*EXP(Painel!$E$12-(Painel!$E$19^2)/2+NORMSINV(AleatProd!K803)*Painel!$E$19))</f>
        <v>977217.96798690793</v>
      </c>
      <c r="L804" s="15">
        <f>(K804*EXP(Painel!$E$12-(Painel!$E$19^2)/2+NORMSINV(AleatProd!L803)*Painel!$E$19))</f>
        <v>995703.94649919285</v>
      </c>
      <c r="M804" s="15">
        <f>(L804*EXP(Painel!$E$12-(Painel!$E$19^2)/2+NORMSINV(AleatProd!M803)*Painel!$E$19))</f>
        <v>978032.00976961118</v>
      </c>
      <c r="N804" s="15">
        <f>(M804*EXP(Painel!$E$12-(Painel!$E$19^2)/2+NORMSINV(AleatProd!N803)*Painel!$E$19))</f>
        <v>979723.86555869342</v>
      </c>
      <c r="O804" s="15">
        <f>(N804*EXP(Painel!$E$12-(Painel!$E$19^2)/2+NORMSINV(AleatProd!O803)*Painel!$E$19))</f>
        <v>988272.31803592958</v>
      </c>
      <c r="P804" s="15">
        <f>(O804*EXP(Painel!$E$12-(Painel!$E$19^2)/2+NORMSINV(AleatProd!P803)*Painel!$E$19))</f>
        <v>1002328.743885327</v>
      </c>
      <c r="Q804" s="15">
        <f>(P804*EXP(Painel!$E$12-(Painel!$E$19^2)/2+NORMSINV(AleatProd!Q803)*Painel!$E$19))</f>
        <v>994604.93087458494</v>
      </c>
      <c r="R804" s="15">
        <f>(Q804*EXP(Painel!$E$12-(Painel!$E$19^2)/2+NORMSINV(AleatProd!R803)*Painel!$E$19))</f>
        <v>994893.1008589972</v>
      </c>
      <c r="S804" s="15">
        <f>(R804*EXP(Painel!$E$12-(Painel!$E$19^2)/2+NORMSINV(AleatProd!S803)*Painel!$E$19))</f>
        <v>980700.04334990657</v>
      </c>
      <c r="T804" s="15">
        <f>(S804*EXP(Painel!$E$12-(Painel!$E$19^2)/2+NORMSINV(AleatProd!T803)*Painel!$E$19))</f>
        <v>977477.83006738545</v>
      </c>
      <c r="U804" s="15">
        <f>(T804*EXP(Painel!$E$12-(Painel!$E$19^2)/2+NORMSINV(AleatProd!U803)*Painel!$E$19))</f>
        <v>968952.87159242516</v>
      </c>
      <c r="V804" s="15">
        <f>(U804*EXP(Painel!$E$12-(Painel!$E$19^2)/2+NORMSINV(AleatProd!V803)*Painel!$E$19))</f>
        <v>943310.06129023631</v>
      </c>
    </row>
    <row r="805" spans="1:22" x14ac:dyDescent="0.25">
      <c r="A805">
        <v>802</v>
      </c>
      <c r="B805" s="2">
        <f>Painel!$B$6</f>
        <v>1000000</v>
      </c>
      <c r="C805" s="15">
        <f>(B805*EXP(Painel!$E$12-(Painel!$E$19^2)/2+NORMSINV(AleatProd!C804)*Painel!$E$19))</f>
        <v>1006843.4645156108</v>
      </c>
      <c r="D805" s="15">
        <f>(C805*EXP(Painel!$E$12-(Painel!$E$19^2)/2+NORMSINV(AleatProd!D804)*Painel!$E$19))</f>
        <v>1005028.4845358629</v>
      </c>
      <c r="E805" s="15">
        <f>(D805*EXP(Painel!$E$12-(Painel!$E$19^2)/2+NORMSINV(AleatProd!E804)*Painel!$E$19))</f>
        <v>999902.10262238153</v>
      </c>
      <c r="F805" s="15">
        <f>(E805*EXP(Painel!$E$12-(Painel!$E$19^2)/2+NORMSINV(AleatProd!F804)*Painel!$E$19))</f>
        <v>997739.02574703051</v>
      </c>
      <c r="G805" s="15">
        <f>(F805*EXP(Painel!$E$12-(Painel!$E$19^2)/2+NORMSINV(AleatProd!G804)*Painel!$E$19))</f>
        <v>1006229.5886532096</v>
      </c>
      <c r="H805" s="15">
        <f>(G805*EXP(Painel!$E$12-(Painel!$E$19^2)/2+NORMSINV(AleatProd!H804)*Painel!$E$19))</f>
        <v>1014720.0574862002</v>
      </c>
      <c r="I805" s="15">
        <f>(H805*EXP(Painel!$E$12-(Painel!$E$19^2)/2+NORMSINV(AleatProd!I804)*Painel!$E$19))</f>
        <v>1029218.4182183413</v>
      </c>
      <c r="J805" s="15">
        <f>(I805*EXP(Painel!$E$12-(Painel!$E$19^2)/2+NORMSINV(AleatProd!J804)*Painel!$E$19))</f>
        <v>1026242.8586010803</v>
      </c>
      <c r="K805" s="15">
        <f>(J805*EXP(Painel!$E$12-(Painel!$E$19^2)/2+NORMSINV(AleatProd!K804)*Painel!$E$19))</f>
        <v>1008313.8450889962</v>
      </c>
      <c r="L805" s="15">
        <f>(K805*EXP(Painel!$E$12-(Painel!$E$19^2)/2+NORMSINV(AleatProd!L804)*Painel!$E$19))</f>
        <v>994202.25289026124</v>
      </c>
      <c r="M805" s="15">
        <f>(L805*EXP(Painel!$E$12-(Painel!$E$19^2)/2+NORMSINV(AleatProd!M804)*Painel!$E$19))</f>
        <v>1006539.65014933</v>
      </c>
      <c r="N805" s="15">
        <f>(M805*EXP(Painel!$E$12-(Painel!$E$19^2)/2+NORMSINV(AleatProd!N804)*Painel!$E$19))</f>
        <v>995915.36428857839</v>
      </c>
      <c r="O805" s="15">
        <f>(N805*EXP(Painel!$E$12-(Painel!$E$19^2)/2+NORMSINV(AleatProd!O804)*Painel!$E$19))</f>
        <v>992143.4624665482</v>
      </c>
      <c r="P805" s="15">
        <f>(O805*EXP(Painel!$E$12-(Painel!$E$19^2)/2+NORMSINV(AleatProd!P804)*Painel!$E$19))</f>
        <v>972676.60935846949</v>
      </c>
      <c r="Q805" s="15">
        <f>(P805*EXP(Painel!$E$12-(Painel!$E$19^2)/2+NORMSINV(AleatProd!Q804)*Painel!$E$19))</f>
        <v>960810.46520241455</v>
      </c>
      <c r="R805" s="15">
        <f>(Q805*EXP(Painel!$E$12-(Painel!$E$19^2)/2+NORMSINV(AleatProd!R804)*Painel!$E$19))</f>
        <v>968109.9699988747</v>
      </c>
      <c r="S805" s="15">
        <f>(R805*EXP(Painel!$E$12-(Painel!$E$19^2)/2+NORMSINV(AleatProd!S804)*Painel!$E$19))</f>
        <v>984738.27527477837</v>
      </c>
      <c r="T805" s="15">
        <f>(S805*EXP(Painel!$E$12-(Painel!$E$19^2)/2+NORMSINV(AleatProd!T804)*Painel!$E$19))</f>
        <v>984491.09917556203</v>
      </c>
      <c r="U805" s="15">
        <f>(T805*EXP(Painel!$E$12-(Painel!$E$19^2)/2+NORMSINV(AleatProd!U804)*Painel!$E$19))</f>
        <v>989117.59843913547</v>
      </c>
      <c r="V805" s="15">
        <f>(U805*EXP(Painel!$E$12-(Painel!$E$19^2)/2+NORMSINV(AleatProd!V804)*Painel!$E$19))</f>
        <v>979687.77638434421</v>
      </c>
    </row>
    <row r="806" spans="1:22" x14ac:dyDescent="0.25">
      <c r="A806">
        <v>803</v>
      </c>
      <c r="B806" s="2">
        <f>Painel!$B$6</f>
        <v>1000000</v>
      </c>
      <c r="C806" s="15">
        <f>(B806*EXP(Painel!$E$12-(Painel!$E$19^2)/2+NORMSINV(AleatProd!C805)*Painel!$E$19))</f>
        <v>1028311.77734828</v>
      </c>
      <c r="D806" s="15">
        <f>(C806*EXP(Painel!$E$12-(Painel!$E$19^2)/2+NORMSINV(AleatProd!D805)*Painel!$E$19))</f>
        <v>1015241.4584965602</v>
      </c>
      <c r="E806" s="15">
        <f>(D806*EXP(Painel!$E$12-(Painel!$E$19^2)/2+NORMSINV(AleatProd!E805)*Painel!$E$19))</f>
        <v>1017580.1975100049</v>
      </c>
      <c r="F806" s="15">
        <f>(E806*EXP(Painel!$E$12-(Painel!$E$19^2)/2+NORMSINV(AleatProd!F805)*Painel!$E$19))</f>
        <v>1000442.1318296054</v>
      </c>
      <c r="G806" s="15">
        <f>(F806*EXP(Painel!$E$12-(Painel!$E$19^2)/2+NORMSINV(AleatProd!G805)*Painel!$E$19))</f>
        <v>1008734.7537225821</v>
      </c>
      <c r="H806" s="15">
        <f>(G806*EXP(Painel!$E$12-(Painel!$E$19^2)/2+NORMSINV(AleatProd!H805)*Painel!$E$19))</f>
        <v>996103.71703516692</v>
      </c>
      <c r="I806" s="15">
        <f>(H806*EXP(Painel!$E$12-(Painel!$E$19^2)/2+NORMSINV(AleatProd!I805)*Painel!$E$19))</f>
        <v>1002462.4332333889</v>
      </c>
      <c r="J806" s="15">
        <f>(I806*EXP(Painel!$E$12-(Painel!$E$19^2)/2+NORMSINV(AleatProd!J805)*Painel!$E$19))</f>
        <v>994169.83516594977</v>
      </c>
      <c r="K806" s="15">
        <f>(J806*EXP(Painel!$E$12-(Painel!$E$19^2)/2+NORMSINV(AleatProd!K805)*Painel!$E$19))</f>
        <v>995805.10794773314</v>
      </c>
      <c r="L806" s="15">
        <f>(K806*EXP(Painel!$E$12-(Painel!$E$19^2)/2+NORMSINV(AleatProd!L805)*Painel!$E$19))</f>
        <v>1004763.68231602</v>
      </c>
      <c r="M806" s="15">
        <f>(L806*EXP(Painel!$E$12-(Painel!$E$19^2)/2+NORMSINV(AleatProd!M805)*Painel!$E$19))</f>
        <v>992171.50614710338</v>
      </c>
      <c r="N806" s="15">
        <f>(M806*EXP(Painel!$E$12-(Painel!$E$19^2)/2+NORMSINV(AleatProd!N805)*Painel!$E$19))</f>
        <v>995580.34060056345</v>
      </c>
      <c r="O806" s="15">
        <f>(N806*EXP(Painel!$E$12-(Painel!$E$19^2)/2+NORMSINV(AleatProd!O805)*Painel!$E$19))</f>
        <v>1000631.2472748981</v>
      </c>
      <c r="P806" s="15">
        <f>(O806*EXP(Painel!$E$12-(Painel!$E$19^2)/2+NORMSINV(AleatProd!P805)*Painel!$E$19))</f>
        <v>994169.56118118332</v>
      </c>
      <c r="Q806" s="15">
        <f>(P806*EXP(Painel!$E$12-(Painel!$E$19^2)/2+NORMSINV(AleatProd!Q805)*Painel!$E$19))</f>
        <v>988120.35634646064</v>
      </c>
      <c r="R806" s="15">
        <f>(Q806*EXP(Painel!$E$12-(Painel!$E$19^2)/2+NORMSINV(AleatProd!R805)*Painel!$E$19))</f>
        <v>978444.25406504609</v>
      </c>
      <c r="S806" s="15">
        <f>(R806*EXP(Painel!$E$12-(Painel!$E$19^2)/2+NORMSINV(AleatProd!S805)*Painel!$E$19))</f>
        <v>991012.88170094707</v>
      </c>
      <c r="T806" s="15">
        <f>(S806*EXP(Painel!$E$12-(Painel!$E$19^2)/2+NORMSINV(AleatProd!T805)*Painel!$E$19))</f>
        <v>1000911.9925734807</v>
      </c>
      <c r="U806" s="15">
        <f>(T806*EXP(Painel!$E$12-(Painel!$E$19^2)/2+NORMSINV(AleatProd!U805)*Painel!$E$19))</f>
        <v>996534.45012508857</v>
      </c>
      <c r="V806" s="15">
        <f>(U806*EXP(Painel!$E$12-(Painel!$E$19^2)/2+NORMSINV(AleatProd!V805)*Painel!$E$19))</f>
        <v>982602.83943127817</v>
      </c>
    </row>
    <row r="807" spans="1:22" x14ac:dyDescent="0.25">
      <c r="A807">
        <v>804</v>
      </c>
      <c r="B807" s="2">
        <f>Painel!$B$6</f>
        <v>1000000</v>
      </c>
      <c r="C807" s="15">
        <f>(B807*EXP(Painel!$E$12-(Painel!$E$19^2)/2+NORMSINV(AleatProd!C806)*Painel!$E$19))</f>
        <v>1016133.233793264</v>
      </c>
      <c r="D807" s="15">
        <f>(C807*EXP(Painel!$E$12-(Painel!$E$19^2)/2+NORMSINV(AleatProd!D806)*Painel!$E$19))</f>
        <v>1023558.2334957321</v>
      </c>
      <c r="E807" s="15">
        <f>(D807*EXP(Painel!$E$12-(Painel!$E$19^2)/2+NORMSINV(AleatProd!E806)*Painel!$E$19))</f>
        <v>997347.1168021108</v>
      </c>
      <c r="F807" s="15">
        <f>(E807*EXP(Painel!$E$12-(Painel!$E$19^2)/2+NORMSINV(AleatProd!F806)*Painel!$E$19))</f>
        <v>985720.66718491691</v>
      </c>
      <c r="G807" s="15">
        <f>(F807*EXP(Painel!$E$12-(Painel!$E$19^2)/2+NORMSINV(AleatProd!G806)*Painel!$E$19))</f>
        <v>989405.69743768801</v>
      </c>
      <c r="H807" s="15">
        <f>(G807*EXP(Painel!$E$12-(Painel!$E$19^2)/2+NORMSINV(AleatProd!H806)*Painel!$E$19))</f>
        <v>989231.48051559797</v>
      </c>
      <c r="I807" s="15">
        <f>(H807*EXP(Painel!$E$12-(Painel!$E$19^2)/2+NORMSINV(AleatProd!I806)*Painel!$E$19))</f>
        <v>987034.7390310003</v>
      </c>
      <c r="J807" s="15">
        <f>(I807*EXP(Painel!$E$12-(Painel!$E$19^2)/2+NORMSINV(AleatProd!J806)*Painel!$E$19))</f>
        <v>1008158.2178341973</v>
      </c>
      <c r="K807" s="15">
        <f>(J807*EXP(Painel!$E$12-(Painel!$E$19^2)/2+NORMSINV(AleatProd!K806)*Painel!$E$19))</f>
        <v>1008770.8608415436</v>
      </c>
      <c r="L807" s="15">
        <f>(K807*EXP(Painel!$E$12-(Painel!$E$19^2)/2+NORMSINV(AleatProd!L806)*Painel!$E$19))</f>
        <v>1022536.111775932</v>
      </c>
      <c r="M807" s="15">
        <f>(L807*EXP(Painel!$E$12-(Painel!$E$19^2)/2+NORMSINV(AleatProd!M806)*Painel!$E$19))</f>
        <v>1018144.8661079998</v>
      </c>
      <c r="N807" s="15">
        <f>(M807*EXP(Painel!$E$12-(Painel!$E$19^2)/2+NORMSINV(AleatProd!N806)*Painel!$E$19))</f>
        <v>1051559.5764293324</v>
      </c>
      <c r="O807" s="15">
        <f>(N807*EXP(Painel!$E$12-(Painel!$E$19^2)/2+NORMSINV(AleatProd!O806)*Painel!$E$19))</f>
        <v>1045066.2990903317</v>
      </c>
      <c r="P807" s="15">
        <f>(O807*EXP(Painel!$E$12-(Painel!$E$19^2)/2+NORMSINV(AleatProd!P806)*Painel!$E$19))</f>
        <v>1049491.9841676711</v>
      </c>
      <c r="Q807" s="15">
        <f>(P807*EXP(Painel!$E$12-(Painel!$E$19^2)/2+NORMSINV(AleatProd!Q806)*Painel!$E$19))</f>
        <v>1058858.8711701168</v>
      </c>
      <c r="R807" s="15">
        <f>(Q807*EXP(Painel!$E$12-(Painel!$E$19^2)/2+NORMSINV(AleatProd!R806)*Painel!$E$19))</f>
        <v>1064132.83162427</v>
      </c>
      <c r="S807" s="15">
        <f>(R807*EXP(Painel!$E$12-(Painel!$E$19^2)/2+NORMSINV(AleatProd!S806)*Painel!$E$19))</f>
        <v>1053725.5868282286</v>
      </c>
      <c r="T807" s="15">
        <f>(S807*EXP(Painel!$E$12-(Painel!$E$19^2)/2+NORMSINV(AleatProd!T806)*Painel!$E$19))</f>
        <v>1063955.2631488238</v>
      </c>
      <c r="U807" s="15">
        <f>(T807*EXP(Painel!$E$12-(Painel!$E$19^2)/2+NORMSINV(AleatProd!U806)*Painel!$E$19))</f>
        <v>1056485.9350463422</v>
      </c>
      <c r="V807" s="15">
        <f>(U807*EXP(Painel!$E$12-(Painel!$E$19^2)/2+NORMSINV(AleatProd!V806)*Painel!$E$19))</f>
        <v>1061656.8927049432</v>
      </c>
    </row>
    <row r="808" spans="1:22" x14ac:dyDescent="0.25">
      <c r="A808">
        <v>805</v>
      </c>
      <c r="B808" s="2">
        <f>Painel!$B$6</f>
        <v>1000000</v>
      </c>
      <c r="C808" s="15">
        <f>(B808*EXP(Painel!$E$12-(Painel!$E$19^2)/2+NORMSINV(AleatProd!C807)*Painel!$E$19))</f>
        <v>999869.02584815747</v>
      </c>
      <c r="D808" s="15">
        <f>(C808*EXP(Painel!$E$12-(Painel!$E$19^2)/2+NORMSINV(AleatProd!D807)*Painel!$E$19))</f>
        <v>997467.03370362683</v>
      </c>
      <c r="E808" s="15">
        <f>(D808*EXP(Painel!$E$12-(Painel!$E$19^2)/2+NORMSINV(AleatProd!E807)*Painel!$E$19))</f>
        <v>994250.28203450132</v>
      </c>
      <c r="F808" s="15">
        <f>(E808*EXP(Painel!$E$12-(Painel!$E$19^2)/2+NORMSINV(AleatProd!F807)*Painel!$E$19))</f>
        <v>1004590.1685062043</v>
      </c>
      <c r="G808" s="15">
        <f>(F808*EXP(Painel!$E$12-(Painel!$E$19^2)/2+NORMSINV(AleatProd!G807)*Painel!$E$19))</f>
        <v>1012678.1927126412</v>
      </c>
      <c r="H808" s="15">
        <f>(G808*EXP(Painel!$E$12-(Painel!$E$19^2)/2+NORMSINV(AleatProd!H807)*Painel!$E$19))</f>
        <v>1015381.2254632672</v>
      </c>
      <c r="I808" s="15">
        <f>(H808*EXP(Painel!$E$12-(Painel!$E$19^2)/2+NORMSINV(AleatProd!I807)*Painel!$E$19))</f>
        <v>1005631.4301347446</v>
      </c>
      <c r="J808" s="15">
        <f>(I808*EXP(Painel!$E$12-(Painel!$E$19^2)/2+NORMSINV(AleatProd!J807)*Painel!$E$19))</f>
        <v>1013345.7929343615</v>
      </c>
      <c r="K808" s="15">
        <f>(J808*EXP(Painel!$E$12-(Painel!$E$19^2)/2+NORMSINV(AleatProd!K807)*Painel!$E$19))</f>
        <v>1011377.760806857</v>
      </c>
      <c r="L808" s="15">
        <f>(K808*EXP(Painel!$E$12-(Painel!$E$19^2)/2+NORMSINV(AleatProd!L807)*Painel!$E$19))</f>
        <v>1031487.8973542918</v>
      </c>
      <c r="M808" s="15">
        <f>(L808*EXP(Painel!$E$12-(Painel!$E$19^2)/2+NORMSINV(AleatProd!M807)*Painel!$E$19))</f>
        <v>1026742.5853735169</v>
      </c>
      <c r="N808" s="15">
        <f>(M808*EXP(Painel!$E$12-(Painel!$E$19^2)/2+NORMSINV(AleatProd!N807)*Painel!$E$19))</f>
        <v>1032007.6468096784</v>
      </c>
      <c r="O808" s="15">
        <f>(N808*EXP(Painel!$E$12-(Painel!$E$19^2)/2+NORMSINV(AleatProd!O807)*Painel!$E$19))</f>
        <v>1028521.1250324567</v>
      </c>
      <c r="P808" s="15">
        <f>(O808*EXP(Painel!$E$12-(Painel!$E$19^2)/2+NORMSINV(AleatProd!P807)*Painel!$E$19))</f>
        <v>1050532.1493835435</v>
      </c>
      <c r="Q808" s="15">
        <f>(P808*EXP(Painel!$E$12-(Painel!$E$19^2)/2+NORMSINV(AleatProd!Q807)*Painel!$E$19))</f>
        <v>1057724.4550563616</v>
      </c>
      <c r="R808" s="15">
        <f>(Q808*EXP(Painel!$E$12-(Painel!$E$19^2)/2+NORMSINV(AleatProd!R807)*Painel!$E$19))</f>
        <v>1062433.2634108565</v>
      </c>
      <c r="S808" s="15">
        <f>(R808*EXP(Painel!$E$12-(Painel!$E$19^2)/2+NORMSINV(AleatProd!S807)*Painel!$E$19))</f>
        <v>1056752.1109825308</v>
      </c>
      <c r="T808" s="15">
        <f>(S808*EXP(Painel!$E$12-(Painel!$E$19^2)/2+NORMSINV(AleatProd!T807)*Painel!$E$19))</f>
        <v>1052033.6878306039</v>
      </c>
      <c r="U808" s="15">
        <f>(T808*EXP(Painel!$E$12-(Painel!$E$19^2)/2+NORMSINV(AleatProd!U807)*Painel!$E$19))</f>
        <v>1058783.4415982536</v>
      </c>
      <c r="V808" s="15">
        <f>(U808*EXP(Painel!$E$12-(Painel!$E$19^2)/2+NORMSINV(AleatProd!V807)*Painel!$E$19))</f>
        <v>1035408.5916482921</v>
      </c>
    </row>
    <row r="809" spans="1:22" x14ac:dyDescent="0.25">
      <c r="A809">
        <v>806</v>
      </c>
      <c r="B809" s="2">
        <f>Painel!$B$6</f>
        <v>1000000</v>
      </c>
      <c r="C809" s="15">
        <f>(B809*EXP(Painel!$E$12-(Painel!$E$19^2)/2+NORMSINV(AleatProd!C808)*Painel!$E$19))</f>
        <v>987460.22269905242</v>
      </c>
      <c r="D809" s="15">
        <f>(C809*EXP(Painel!$E$12-(Painel!$E$19^2)/2+NORMSINV(AleatProd!D808)*Painel!$E$19))</f>
        <v>975938.04152416612</v>
      </c>
      <c r="E809" s="15">
        <f>(D809*EXP(Painel!$E$12-(Painel!$E$19^2)/2+NORMSINV(AleatProd!E808)*Painel!$E$19))</f>
        <v>994567.48125986883</v>
      </c>
      <c r="F809" s="15">
        <f>(E809*EXP(Painel!$E$12-(Painel!$E$19^2)/2+NORMSINV(AleatProd!F808)*Painel!$E$19))</f>
        <v>1012332.4548089494</v>
      </c>
      <c r="G809" s="15">
        <f>(F809*EXP(Painel!$E$12-(Painel!$E$19^2)/2+NORMSINV(AleatProd!G808)*Painel!$E$19))</f>
        <v>1014187.4185922031</v>
      </c>
      <c r="H809" s="15">
        <f>(G809*EXP(Painel!$E$12-(Painel!$E$19^2)/2+NORMSINV(AleatProd!H808)*Painel!$E$19))</f>
        <v>1009487.4849996908</v>
      </c>
      <c r="I809" s="15">
        <f>(H809*EXP(Painel!$E$12-(Painel!$E$19^2)/2+NORMSINV(AleatProd!I808)*Painel!$E$19))</f>
        <v>1008827.1748867841</v>
      </c>
      <c r="J809" s="15">
        <f>(I809*EXP(Painel!$E$12-(Painel!$E$19^2)/2+NORMSINV(AleatProd!J808)*Painel!$E$19))</f>
        <v>1016827.6850230958</v>
      </c>
      <c r="K809" s="15">
        <f>(J809*EXP(Painel!$E$12-(Painel!$E$19^2)/2+NORMSINV(AleatProd!K808)*Painel!$E$19))</f>
        <v>1025795.7891859441</v>
      </c>
      <c r="L809" s="15">
        <f>(K809*EXP(Painel!$E$12-(Painel!$E$19^2)/2+NORMSINV(AleatProd!L808)*Painel!$E$19))</f>
        <v>1023167.6114210555</v>
      </c>
      <c r="M809" s="15">
        <f>(L809*EXP(Painel!$E$12-(Painel!$E$19^2)/2+NORMSINV(AleatProd!M808)*Painel!$E$19))</f>
        <v>1011288.3954466819</v>
      </c>
      <c r="N809" s="15">
        <f>(M809*EXP(Painel!$E$12-(Painel!$E$19^2)/2+NORMSINV(AleatProd!N808)*Painel!$E$19))</f>
        <v>1027249.1440115566</v>
      </c>
      <c r="O809" s="15">
        <f>(N809*EXP(Painel!$E$12-(Painel!$E$19^2)/2+NORMSINV(AleatProd!O808)*Painel!$E$19))</f>
        <v>1011590.8492802675</v>
      </c>
      <c r="P809" s="15">
        <f>(O809*EXP(Painel!$E$12-(Painel!$E$19^2)/2+NORMSINV(AleatProd!P808)*Painel!$E$19))</f>
        <v>1014337.4976846268</v>
      </c>
      <c r="Q809" s="15">
        <f>(P809*EXP(Painel!$E$12-(Painel!$E$19^2)/2+NORMSINV(AleatProd!Q808)*Painel!$E$19))</f>
        <v>1008716.5355029218</v>
      </c>
      <c r="R809" s="15">
        <f>(Q809*EXP(Painel!$E$12-(Painel!$E$19^2)/2+NORMSINV(AleatProd!R808)*Painel!$E$19))</f>
        <v>996476.8751647108</v>
      </c>
      <c r="S809" s="15">
        <f>(R809*EXP(Painel!$E$12-(Painel!$E$19^2)/2+NORMSINV(AleatProd!S808)*Painel!$E$19))</f>
        <v>997172.7889872815</v>
      </c>
      <c r="T809" s="15">
        <f>(S809*EXP(Painel!$E$12-(Painel!$E$19^2)/2+NORMSINV(AleatProd!T808)*Painel!$E$19))</f>
        <v>999463.65514031867</v>
      </c>
      <c r="U809" s="15">
        <f>(T809*EXP(Painel!$E$12-(Painel!$E$19^2)/2+NORMSINV(AleatProd!U808)*Painel!$E$19))</f>
        <v>992184.64464532782</v>
      </c>
      <c r="V809" s="15">
        <f>(U809*EXP(Painel!$E$12-(Painel!$E$19^2)/2+NORMSINV(AleatProd!V808)*Painel!$E$19))</f>
        <v>980169.14240680588</v>
      </c>
    </row>
    <row r="810" spans="1:22" x14ac:dyDescent="0.25">
      <c r="A810">
        <v>807</v>
      </c>
      <c r="B810" s="2">
        <f>Painel!$B$6</f>
        <v>1000000</v>
      </c>
      <c r="C810" s="15">
        <f>(B810*EXP(Painel!$E$12-(Painel!$E$19^2)/2+NORMSINV(AleatProd!C809)*Painel!$E$19))</f>
        <v>995665.15020498564</v>
      </c>
      <c r="D810" s="15">
        <f>(C810*EXP(Painel!$E$12-(Painel!$E$19^2)/2+NORMSINV(AleatProd!D809)*Painel!$E$19))</f>
        <v>987806.8608088817</v>
      </c>
      <c r="E810" s="15">
        <f>(D810*EXP(Painel!$E$12-(Painel!$E$19^2)/2+NORMSINV(AleatProd!E809)*Painel!$E$19))</f>
        <v>987356.84987060772</v>
      </c>
      <c r="F810" s="15">
        <f>(E810*EXP(Painel!$E$12-(Painel!$E$19^2)/2+NORMSINV(AleatProd!F809)*Painel!$E$19))</f>
        <v>988411.26749852847</v>
      </c>
      <c r="G810" s="15">
        <f>(F810*EXP(Painel!$E$12-(Painel!$E$19^2)/2+NORMSINV(AleatProd!G809)*Painel!$E$19))</f>
        <v>1002785.542691538</v>
      </c>
      <c r="H810" s="15">
        <f>(G810*EXP(Painel!$E$12-(Painel!$E$19^2)/2+NORMSINV(AleatProd!H809)*Painel!$E$19))</f>
        <v>993276.98949529522</v>
      </c>
      <c r="I810" s="15">
        <f>(H810*EXP(Painel!$E$12-(Painel!$E$19^2)/2+NORMSINV(AleatProd!I809)*Painel!$E$19))</f>
        <v>990669.84645107458</v>
      </c>
      <c r="J810" s="15">
        <f>(I810*EXP(Painel!$E$12-(Painel!$E$19^2)/2+NORMSINV(AleatProd!J809)*Painel!$E$19))</f>
        <v>1003741.2882265089</v>
      </c>
      <c r="K810" s="15">
        <f>(J810*EXP(Painel!$E$12-(Painel!$E$19^2)/2+NORMSINV(AleatProd!K809)*Painel!$E$19))</f>
        <v>1009461.0721332399</v>
      </c>
      <c r="L810" s="15">
        <f>(K810*EXP(Painel!$E$12-(Painel!$E$19^2)/2+NORMSINV(AleatProd!L809)*Painel!$E$19))</f>
        <v>1008882.5852273633</v>
      </c>
      <c r="M810" s="15">
        <f>(L810*EXP(Painel!$E$12-(Painel!$E$19^2)/2+NORMSINV(AleatProd!M809)*Painel!$E$19))</f>
        <v>999199.84553219413</v>
      </c>
      <c r="N810" s="15">
        <f>(M810*EXP(Painel!$E$12-(Painel!$E$19^2)/2+NORMSINV(AleatProd!N809)*Painel!$E$19))</f>
        <v>998956.92678991787</v>
      </c>
      <c r="O810" s="15">
        <f>(N810*EXP(Painel!$E$12-(Painel!$E$19^2)/2+NORMSINV(AleatProd!O809)*Painel!$E$19))</f>
        <v>1010490.4532359377</v>
      </c>
      <c r="P810" s="15">
        <f>(O810*EXP(Painel!$E$12-(Painel!$E$19^2)/2+NORMSINV(AleatProd!P809)*Painel!$E$19))</f>
        <v>998505.38428355043</v>
      </c>
      <c r="Q810" s="15">
        <f>(P810*EXP(Painel!$E$12-(Painel!$E$19^2)/2+NORMSINV(AleatProd!Q809)*Painel!$E$19))</f>
        <v>1013710.0160261596</v>
      </c>
      <c r="R810" s="15">
        <f>(Q810*EXP(Painel!$E$12-(Painel!$E$19^2)/2+NORMSINV(AleatProd!R809)*Painel!$E$19))</f>
        <v>1016483.5177047551</v>
      </c>
      <c r="S810" s="15">
        <f>(R810*EXP(Painel!$E$12-(Painel!$E$19^2)/2+NORMSINV(AleatProd!S809)*Painel!$E$19))</f>
        <v>1024898.8119822179</v>
      </c>
      <c r="T810" s="15">
        <f>(S810*EXP(Painel!$E$12-(Painel!$E$19^2)/2+NORMSINV(AleatProd!T809)*Painel!$E$19))</f>
        <v>1010930.3969390705</v>
      </c>
      <c r="U810" s="15">
        <f>(T810*EXP(Painel!$E$12-(Painel!$E$19^2)/2+NORMSINV(AleatProd!U809)*Painel!$E$19))</f>
        <v>1018476.1937191952</v>
      </c>
      <c r="V810" s="15">
        <f>(U810*EXP(Painel!$E$12-(Painel!$E$19^2)/2+NORMSINV(AleatProd!V809)*Painel!$E$19))</f>
        <v>998629.30277282558</v>
      </c>
    </row>
    <row r="811" spans="1:22" x14ac:dyDescent="0.25">
      <c r="A811">
        <v>808</v>
      </c>
      <c r="B811" s="2">
        <f>Painel!$B$6</f>
        <v>1000000</v>
      </c>
      <c r="C811" s="15">
        <f>(B811*EXP(Painel!$E$12-(Painel!$E$19^2)/2+NORMSINV(AleatProd!C810)*Painel!$E$19))</f>
        <v>987377.61484843434</v>
      </c>
      <c r="D811" s="15">
        <f>(C811*EXP(Painel!$E$12-(Painel!$E$19^2)/2+NORMSINV(AleatProd!D810)*Painel!$E$19))</f>
        <v>989834.61430692859</v>
      </c>
      <c r="E811" s="15">
        <f>(D811*EXP(Painel!$E$12-(Painel!$E$19^2)/2+NORMSINV(AleatProd!E810)*Painel!$E$19))</f>
        <v>991383.87633915327</v>
      </c>
      <c r="F811" s="15">
        <f>(E811*EXP(Painel!$E$12-(Painel!$E$19^2)/2+NORMSINV(AleatProd!F810)*Painel!$E$19))</f>
        <v>994726.5237961089</v>
      </c>
      <c r="G811" s="15">
        <f>(F811*EXP(Painel!$E$12-(Painel!$E$19^2)/2+NORMSINV(AleatProd!G810)*Painel!$E$19))</f>
        <v>1001464.9811274061</v>
      </c>
      <c r="H811" s="15">
        <f>(G811*EXP(Painel!$E$12-(Painel!$E$19^2)/2+NORMSINV(AleatProd!H810)*Painel!$E$19))</f>
        <v>1016659.1296803432</v>
      </c>
      <c r="I811" s="15">
        <f>(H811*EXP(Painel!$E$12-(Painel!$E$19^2)/2+NORMSINV(AleatProd!I810)*Painel!$E$19))</f>
        <v>1008195.6885941048</v>
      </c>
      <c r="J811" s="15">
        <f>(I811*EXP(Painel!$E$12-(Painel!$E$19^2)/2+NORMSINV(AleatProd!J810)*Painel!$E$19))</f>
        <v>1000389.8870717459</v>
      </c>
      <c r="K811" s="15">
        <f>(J811*EXP(Painel!$E$12-(Painel!$E$19^2)/2+NORMSINV(AleatProd!K810)*Painel!$E$19))</f>
        <v>997935.44351260352</v>
      </c>
      <c r="L811" s="15">
        <f>(K811*EXP(Painel!$E$12-(Painel!$E$19^2)/2+NORMSINV(AleatProd!L810)*Painel!$E$19))</f>
        <v>1008763.2760951575</v>
      </c>
      <c r="M811" s="15">
        <f>(L811*EXP(Painel!$E$12-(Painel!$E$19^2)/2+NORMSINV(AleatProd!M810)*Painel!$E$19))</f>
        <v>1001677.4644257384</v>
      </c>
      <c r="N811" s="15">
        <f>(M811*EXP(Painel!$E$12-(Painel!$E$19^2)/2+NORMSINV(AleatProd!N810)*Painel!$E$19))</f>
        <v>987689.36345700093</v>
      </c>
      <c r="O811" s="15">
        <f>(N811*EXP(Painel!$E$12-(Painel!$E$19^2)/2+NORMSINV(AleatProd!O810)*Painel!$E$19))</f>
        <v>999767.15529785701</v>
      </c>
      <c r="P811" s="15">
        <f>(O811*EXP(Painel!$E$12-(Painel!$E$19^2)/2+NORMSINV(AleatProd!P810)*Painel!$E$19))</f>
        <v>986002.28947759594</v>
      </c>
      <c r="Q811" s="15">
        <f>(P811*EXP(Painel!$E$12-(Painel!$E$19^2)/2+NORMSINV(AleatProd!Q810)*Painel!$E$19))</f>
        <v>995156.32091464777</v>
      </c>
      <c r="R811" s="15">
        <f>(Q811*EXP(Painel!$E$12-(Painel!$E$19^2)/2+NORMSINV(AleatProd!R810)*Painel!$E$19))</f>
        <v>995403.55390339775</v>
      </c>
      <c r="S811" s="15">
        <f>(R811*EXP(Painel!$E$12-(Painel!$E$19^2)/2+NORMSINV(AleatProd!S810)*Painel!$E$19))</f>
        <v>986376.94928790734</v>
      </c>
      <c r="T811" s="15">
        <f>(S811*EXP(Painel!$E$12-(Painel!$E$19^2)/2+NORMSINV(AleatProd!T810)*Painel!$E$19))</f>
        <v>995372.10651092033</v>
      </c>
      <c r="U811" s="15">
        <f>(T811*EXP(Painel!$E$12-(Painel!$E$19^2)/2+NORMSINV(AleatProd!U810)*Painel!$E$19))</f>
        <v>1003752.7451447839</v>
      </c>
      <c r="V811" s="15">
        <f>(U811*EXP(Painel!$E$12-(Painel!$E$19^2)/2+NORMSINV(AleatProd!V810)*Painel!$E$19))</f>
        <v>989072.92237282591</v>
      </c>
    </row>
    <row r="812" spans="1:22" x14ac:dyDescent="0.25">
      <c r="A812">
        <v>809</v>
      </c>
      <c r="B812" s="2">
        <f>Painel!$B$6</f>
        <v>1000000</v>
      </c>
      <c r="C812" s="15">
        <f>(B812*EXP(Painel!$E$12-(Painel!$E$19^2)/2+NORMSINV(AleatProd!C811)*Painel!$E$19))</f>
        <v>996236.50718865055</v>
      </c>
      <c r="D812" s="15">
        <f>(C812*EXP(Painel!$E$12-(Painel!$E$19^2)/2+NORMSINV(AleatProd!D811)*Painel!$E$19))</f>
        <v>1014866.6971222578</v>
      </c>
      <c r="E812" s="15">
        <f>(D812*EXP(Painel!$E$12-(Painel!$E$19^2)/2+NORMSINV(AleatProd!E811)*Painel!$E$19))</f>
        <v>1002583.7845666055</v>
      </c>
      <c r="F812" s="15">
        <f>(E812*EXP(Painel!$E$12-(Painel!$E$19^2)/2+NORMSINV(AleatProd!F811)*Painel!$E$19))</f>
        <v>1000614.815786482</v>
      </c>
      <c r="G812" s="15">
        <f>(F812*EXP(Painel!$E$12-(Painel!$E$19^2)/2+NORMSINV(AleatProd!G811)*Painel!$E$19))</f>
        <v>1005727.0041595597</v>
      </c>
      <c r="H812" s="15">
        <f>(G812*EXP(Painel!$E$12-(Painel!$E$19^2)/2+NORMSINV(AleatProd!H811)*Painel!$E$19))</f>
        <v>1011554.5997678</v>
      </c>
      <c r="I812" s="15">
        <f>(H812*EXP(Painel!$E$12-(Painel!$E$19^2)/2+NORMSINV(AleatProd!I811)*Painel!$E$19))</f>
        <v>1020586.3643533734</v>
      </c>
      <c r="J812" s="15">
        <f>(I812*EXP(Painel!$E$12-(Painel!$E$19^2)/2+NORMSINV(AleatProd!J811)*Painel!$E$19))</f>
        <v>1013638.6865002342</v>
      </c>
      <c r="K812" s="15">
        <f>(J812*EXP(Painel!$E$12-(Painel!$E$19^2)/2+NORMSINV(AleatProd!K811)*Painel!$E$19))</f>
        <v>1009276.3351553351</v>
      </c>
      <c r="L812" s="15">
        <f>(K812*EXP(Painel!$E$12-(Painel!$E$19^2)/2+NORMSINV(AleatProd!L811)*Painel!$E$19))</f>
        <v>1010081.5107820985</v>
      </c>
      <c r="M812" s="15">
        <f>(L812*EXP(Painel!$E$12-(Painel!$E$19^2)/2+NORMSINV(AleatProd!M811)*Painel!$E$19))</f>
        <v>995487.91838846856</v>
      </c>
      <c r="N812" s="15">
        <f>(M812*EXP(Painel!$E$12-(Painel!$E$19^2)/2+NORMSINV(AleatProd!N811)*Painel!$E$19))</f>
        <v>998718.50633886969</v>
      </c>
      <c r="O812" s="15">
        <f>(N812*EXP(Painel!$E$12-(Painel!$E$19^2)/2+NORMSINV(AleatProd!O811)*Painel!$E$19))</f>
        <v>996412.97938961431</v>
      </c>
      <c r="P812" s="15">
        <f>(O812*EXP(Painel!$E$12-(Painel!$E$19^2)/2+NORMSINV(AleatProd!P811)*Painel!$E$19))</f>
        <v>994426.34606103518</v>
      </c>
      <c r="Q812" s="15">
        <f>(P812*EXP(Painel!$E$12-(Painel!$E$19^2)/2+NORMSINV(AleatProd!Q811)*Painel!$E$19))</f>
        <v>1001984.6451672525</v>
      </c>
      <c r="R812" s="15">
        <f>(Q812*EXP(Painel!$E$12-(Painel!$E$19^2)/2+NORMSINV(AleatProd!R811)*Painel!$E$19))</f>
        <v>1005690.492260281</v>
      </c>
      <c r="S812" s="15">
        <f>(R812*EXP(Painel!$E$12-(Painel!$E$19^2)/2+NORMSINV(AleatProd!S811)*Painel!$E$19))</f>
        <v>1019698.5114871886</v>
      </c>
      <c r="T812" s="15">
        <f>(S812*EXP(Painel!$E$12-(Painel!$E$19^2)/2+NORMSINV(AleatProd!T811)*Painel!$E$19))</f>
        <v>1015618.6445847108</v>
      </c>
      <c r="U812" s="15">
        <f>(T812*EXP(Painel!$E$12-(Painel!$E$19^2)/2+NORMSINV(AleatProd!U811)*Painel!$E$19))</f>
        <v>1005209.4383690142</v>
      </c>
      <c r="V812" s="15">
        <f>(U812*EXP(Painel!$E$12-(Painel!$E$19^2)/2+NORMSINV(AleatProd!V811)*Painel!$E$19))</f>
        <v>998444.45301042742</v>
      </c>
    </row>
    <row r="813" spans="1:22" x14ac:dyDescent="0.25">
      <c r="A813">
        <v>810</v>
      </c>
      <c r="B813" s="2">
        <f>Painel!$B$6</f>
        <v>1000000</v>
      </c>
      <c r="C813" s="15">
        <f>(B813*EXP(Painel!$E$12-(Painel!$E$19^2)/2+NORMSINV(AleatProd!C812)*Painel!$E$19))</f>
        <v>1005018.8841529374</v>
      </c>
      <c r="D813" s="15">
        <f>(C813*EXP(Painel!$E$12-(Painel!$E$19^2)/2+NORMSINV(AleatProd!D812)*Painel!$E$19))</f>
        <v>1021757.667976553</v>
      </c>
      <c r="E813" s="15">
        <f>(D813*EXP(Painel!$E$12-(Painel!$E$19^2)/2+NORMSINV(AleatProd!E812)*Painel!$E$19))</f>
        <v>1009311.5354911266</v>
      </c>
      <c r="F813" s="15">
        <f>(E813*EXP(Painel!$E$12-(Painel!$E$19^2)/2+NORMSINV(AleatProd!F812)*Painel!$E$19))</f>
        <v>1007470.5077554482</v>
      </c>
      <c r="G813" s="15">
        <f>(F813*EXP(Painel!$E$12-(Painel!$E$19^2)/2+NORMSINV(AleatProd!G812)*Painel!$E$19))</f>
        <v>995070.34031490167</v>
      </c>
      <c r="H813" s="15">
        <f>(G813*EXP(Painel!$E$12-(Painel!$E$19^2)/2+NORMSINV(AleatProd!H812)*Painel!$E$19))</f>
        <v>998728.20018913539</v>
      </c>
      <c r="I813" s="15">
        <f>(H813*EXP(Painel!$E$12-(Painel!$E$19^2)/2+NORMSINV(AleatProd!I812)*Painel!$E$19))</f>
        <v>988117.12314160471</v>
      </c>
      <c r="J813" s="15">
        <f>(I813*EXP(Painel!$E$12-(Painel!$E$19^2)/2+NORMSINV(AleatProd!J812)*Painel!$E$19))</f>
        <v>993366.53478654416</v>
      </c>
      <c r="K813" s="15">
        <f>(J813*EXP(Painel!$E$12-(Painel!$E$19^2)/2+NORMSINV(AleatProd!K812)*Painel!$E$19))</f>
        <v>1003502.2737659905</v>
      </c>
      <c r="L813" s="15">
        <f>(K813*EXP(Painel!$E$12-(Painel!$E$19^2)/2+NORMSINV(AleatProd!L812)*Painel!$E$19))</f>
        <v>1000789.3171885505</v>
      </c>
      <c r="M813" s="15">
        <f>(L813*EXP(Painel!$E$12-(Painel!$E$19^2)/2+NORMSINV(AleatProd!M812)*Painel!$E$19))</f>
        <v>1010304.706587501</v>
      </c>
      <c r="N813" s="15">
        <f>(M813*EXP(Painel!$E$12-(Painel!$E$19^2)/2+NORMSINV(AleatProd!N812)*Painel!$E$19))</f>
        <v>1010814.2182245839</v>
      </c>
      <c r="O813" s="15">
        <f>(N813*EXP(Painel!$E$12-(Painel!$E$19^2)/2+NORMSINV(AleatProd!O812)*Painel!$E$19))</f>
        <v>1018675.2599339455</v>
      </c>
      <c r="P813" s="15">
        <f>(O813*EXP(Painel!$E$12-(Painel!$E$19^2)/2+NORMSINV(AleatProd!P812)*Painel!$E$19))</f>
        <v>1035528.849408575</v>
      </c>
      <c r="Q813" s="15">
        <f>(P813*EXP(Painel!$E$12-(Painel!$E$19^2)/2+NORMSINV(AleatProd!Q812)*Painel!$E$19))</f>
        <v>1035159.7770425905</v>
      </c>
      <c r="R813" s="15">
        <f>(Q813*EXP(Painel!$E$12-(Painel!$E$19^2)/2+NORMSINV(AleatProd!R812)*Painel!$E$19))</f>
        <v>1035708.6998524222</v>
      </c>
      <c r="S813" s="15">
        <f>(R813*EXP(Painel!$E$12-(Painel!$E$19^2)/2+NORMSINV(AleatProd!S812)*Painel!$E$19))</f>
        <v>1035287.2766012169</v>
      </c>
      <c r="T813" s="15">
        <f>(S813*EXP(Painel!$E$12-(Painel!$E$19^2)/2+NORMSINV(AleatProd!T812)*Painel!$E$19))</f>
        <v>1024935.2781635518</v>
      </c>
      <c r="U813" s="15">
        <f>(T813*EXP(Painel!$E$12-(Painel!$E$19^2)/2+NORMSINV(AleatProd!U812)*Painel!$E$19))</f>
        <v>1037545.9161029916</v>
      </c>
      <c r="V813" s="15">
        <f>(U813*EXP(Painel!$E$12-(Painel!$E$19^2)/2+NORMSINV(AleatProd!V812)*Painel!$E$19))</f>
        <v>1044194.8208797934</v>
      </c>
    </row>
    <row r="814" spans="1:22" x14ac:dyDescent="0.25">
      <c r="A814">
        <v>811</v>
      </c>
      <c r="B814" s="2">
        <f>Painel!$B$6</f>
        <v>1000000</v>
      </c>
      <c r="C814" s="15">
        <f>(B814*EXP(Painel!$E$12-(Painel!$E$19^2)/2+NORMSINV(AleatProd!C813)*Painel!$E$19))</f>
        <v>1000246.8766546713</v>
      </c>
      <c r="D814" s="15">
        <f>(C814*EXP(Painel!$E$12-(Painel!$E$19^2)/2+NORMSINV(AleatProd!D813)*Painel!$E$19))</f>
        <v>994244.9969902928</v>
      </c>
      <c r="E814" s="15">
        <f>(D814*EXP(Painel!$E$12-(Painel!$E$19^2)/2+NORMSINV(AleatProd!E813)*Painel!$E$19))</f>
        <v>980261.49931128602</v>
      </c>
      <c r="F814" s="15">
        <f>(E814*EXP(Painel!$E$12-(Painel!$E$19^2)/2+NORMSINV(AleatProd!F813)*Painel!$E$19))</f>
        <v>961541.51465692348</v>
      </c>
      <c r="G814" s="15">
        <f>(F814*EXP(Painel!$E$12-(Painel!$E$19^2)/2+NORMSINV(AleatProd!G813)*Painel!$E$19))</f>
        <v>967704.75315128441</v>
      </c>
      <c r="H814" s="15">
        <f>(G814*EXP(Painel!$E$12-(Painel!$E$19^2)/2+NORMSINV(AleatProd!H813)*Painel!$E$19))</f>
        <v>995355.60401824105</v>
      </c>
      <c r="I814" s="15">
        <f>(H814*EXP(Painel!$E$12-(Painel!$E$19^2)/2+NORMSINV(AleatProd!I813)*Painel!$E$19))</f>
        <v>995167.98875502765</v>
      </c>
      <c r="J814" s="15">
        <f>(I814*EXP(Painel!$E$12-(Painel!$E$19^2)/2+NORMSINV(AleatProd!J813)*Painel!$E$19))</f>
        <v>994457.8625910437</v>
      </c>
      <c r="K814" s="15">
        <f>(J814*EXP(Painel!$E$12-(Painel!$E$19^2)/2+NORMSINV(AleatProd!K813)*Painel!$E$19))</f>
        <v>1017035.2511681815</v>
      </c>
      <c r="L814" s="15">
        <f>(K814*EXP(Painel!$E$12-(Painel!$E$19^2)/2+NORMSINV(AleatProd!L813)*Painel!$E$19))</f>
        <v>1005353.1356073382</v>
      </c>
      <c r="M814" s="15">
        <f>(L814*EXP(Painel!$E$12-(Painel!$E$19^2)/2+NORMSINV(AleatProd!M813)*Painel!$E$19))</f>
        <v>1005990.3491515873</v>
      </c>
      <c r="N814" s="15">
        <f>(M814*EXP(Painel!$E$12-(Painel!$E$19^2)/2+NORMSINV(AleatProd!N813)*Painel!$E$19))</f>
        <v>1010393.5548242046</v>
      </c>
      <c r="O814" s="15">
        <f>(N814*EXP(Painel!$E$12-(Painel!$E$19^2)/2+NORMSINV(AleatProd!O813)*Painel!$E$19))</f>
        <v>1010908.9601684789</v>
      </c>
      <c r="P814" s="15">
        <f>(O814*EXP(Painel!$E$12-(Painel!$E$19^2)/2+NORMSINV(AleatProd!P813)*Painel!$E$19))</f>
        <v>1006664.7029695645</v>
      </c>
      <c r="Q814" s="15">
        <f>(P814*EXP(Painel!$E$12-(Painel!$E$19^2)/2+NORMSINV(AleatProd!Q813)*Painel!$E$19))</f>
        <v>1011866.6236029512</v>
      </c>
      <c r="R814" s="15">
        <f>(Q814*EXP(Painel!$E$12-(Painel!$E$19^2)/2+NORMSINV(AleatProd!R813)*Painel!$E$19))</f>
        <v>1002341.859025862</v>
      </c>
      <c r="S814" s="15">
        <f>(R814*EXP(Painel!$E$12-(Painel!$E$19^2)/2+NORMSINV(AleatProd!S813)*Painel!$E$19))</f>
        <v>987169.09005041141</v>
      </c>
      <c r="T814" s="15">
        <f>(S814*EXP(Painel!$E$12-(Painel!$E$19^2)/2+NORMSINV(AleatProd!T813)*Painel!$E$19))</f>
        <v>983859.86262994818</v>
      </c>
      <c r="U814" s="15">
        <f>(T814*EXP(Painel!$E$12-(Painel!$E$19^2)/2+NORMSINV(AleatProd!U813)*Painel!$E$19))</f>
        <v>975297.4513615123</v>
      </c>
      <c r="V814" s="15">
        <f>(U814*EXP(Painel!$E$12-(Painel!$E$19^2)/2+NORMSINV(AleatProd!V813)*Painel!$E$19))</f>
        <v>982386.44638401852</v>
      </c>
    </row>
    <row r="815" spans="1:22" x14ac:dyDescent="0.25">
      <c r="A815">
        <v>812</v>
      </c>
      <c r="B815" s="2">
        <f>Painel!$B$6</f>
        <v>1000000</v>
      </c>
      <c r="C815" s="15">
        <f>(B815*EXP(Painel!$E$12-(Painel!$E$19^2)/2+NORMSINV(AleatProd!C814)*Painel!$E$19))</f>
        <v>995282.02524476347</v>
      </c>
      <c r="D815" s="15">
        <f>(C815*EXP(Painel!$E$12-(Painel!$E$19^2)/2+NORMSINV(AleatProd!D814)*Painel!$E$19))</f>
        <v>993299.86905626091</v>
      </c>
      <c r="E815" s="15">
        <f>(D815*EXP(Painel!$E$12-(Painel!$E$19^2)/2+NORMSINV(AleatProd!E814)*Painel!$E$19))</f>
        <v>997515.11823369388</v>
      </c>
      <c r="F815" s="15">
        <f>(E815*EXP(Painel!$E$12-(Painel!$E$19^2)/2+NORMSINV(AleatProd!F814)*Painel!$E$19))</f>
        <v>991948.40296171478</v>
      </c>
      <c r="G815" s="15">
        <f>(F815*EXP(Painel!$E$12-(Painel!$E$19^2)/2+NORMSINV(AleatProd!G814)*Painel!$E$19))</f>
        <v>1015496.9077468185</v>
      </c>
      <c r="H815" s="15">
        <f>(G815*EXP(Painel!$E$12-(Painel!$E$19^2)/2+NORMSINV(AleatProd!H814)*Painel!$E$19))</f>
        <v>1015650.872259144</v>
      </c>
      <c r="I815" s="15">
        <f>(H815*EXP(Painel!$E$12-(Painel!$E$19^2)/2+NORMSINV(AleatProd!I814)*Painel!$E$19))</f>
        <v>1026716.7594378648</v>
      </c>
      <c r="J815" s="15">
        <f>(I815*EXP(Painel!$E$12-(Painel!$E$19^2)/2+NORMSINV(AleatProd!J814)*Painel!$E$19))</f>
        <v>1013115.5580054781</v>
      </c>
      <c r="K815" s="15">
        <f>(J815*EXP(Painel!$E$12-(Painel!$E$19^2)/2+NORMSINV(AleatProd!K814)*Painel!$E$19))</f>
        <v>1021859.5500275128</v>
      </c>
      <c r="L815" s="15">
        <f>(K815*EXP(Painel!$E$12-(Painel!$E$19^2)/2+NORMSINV(AleatProd!L814)*Painel!$E$19))</f>
        <v>1022190.9431660001</v>
      </c>
      <c r="M815" s="15">
        <f>(L815*EXP(Painel!$E$12-(Painel!$E$19^2)/2+NORMSINV(AleatProd!M814)*Painel!$E$19))</f>
        <v>1014282.6424302533</v>
      </c>
      <c r="N815" s="15">
        <f>(M815*EXP(Painel!$E$12-(Painel!$E$19^2)/2+NORMSINV(AleatProd!N814)*Painel!$E$19))</f>
        <v>996113.4700562756</v>
      </c>
      <c r="O815" s="15">
        <f>(N815*EXP(Painel!$E$12-(Painel!$E$19^2)/2+NORMSINV(AleatProd!O814)*Painel!$E$19))</f>
        <v>1003927.4729355612</v>
      </c>
      <c r="P815" s="15">
        <f>(O815*EXP(Painel!$E$12-(Painel!$E$19^2)/2+NORMSINV(AleatProd!P814)*Painel!$E$19))</f>
        <v>1013579.7923641086</v>
      </c>
      <c r="Q815" s="15">
        <f>(P815*EXP(Painel!$E$12-(Painel!$E$19^2)/2+NORMSINV(AleatProd!Q814)*Painel!$E$19))</f>
        <v>1002924.9924000426</v>
      </c>
      <c r="R815" s="15">
        <f>(Q815*EXP(Painel!$E$12-(Painel!$E$19^2)/2+NORMSINV(AleatProd!R814)*Painel!$E$19))</f>
        <v>1030344.3586703012</v>
      </c>
      <c r="S815" s="15">
        <f>(R815*EXP(Painel!$E$12-(Painel!$E$19^2)/2+NORMSINV(AleatProd!S814)*Painel!$E$19))</f>
        <v>1030336.0692981598</v>
      </c>
      <c r="T815" s="15">
        <f>(S815*EXP(Painel!$E$12-(Painel!$E$19^2)/2+NORMSINV(AleatProd!T814)*Painel!$E$19))</f>
        <v>1037971.8133197877</v>
      </c>
      <c r="U815" s="15">
        <f>(T815*EXP(Painel!$E$12-(Painel!$E$19^2)/2+NORMSINV(AleatProd!U814)*Painel!$E$19))</f>
        <v>1061455.9066968185</v>
      </c>
      <c r="V815" s="15">
        <f>(U815*EXP(Painel!$E$12-(Painel!$E$19^2)/2+NORMSINV(AleatProd!V814)*Painel!$E$19))</f>
        <v>1061818.2587573722</v>
      </c>
    </row>
    <row r="816" spans="1:22" x14ac:dyDescent="0.25">
      <c r="A816">
        <v>813</v>
      </c>
      <c r="B816" s="2">
        <f>Painel!$B$6</f>
        <v>1000000</v>
      </c>
      <c r="C816" s="15">
        <f>(B816*EXP(Painel!$E$12-(Painel!$E$19^2)/2+NORMSINV(AleatProd!C815)*Painel!$E$19))</f>
        <v>989209.67099525768</v>
      </c>
      <c r="D816" s="15">
        <f>(C816*EXP(Painel!$E$12-(Painel!$E$19^2)/2+NORMSINV(AleatProd!D815)*Painel!$E$19))</f>
        <v>980630.63082415122</v>
      </c>
      <c r="E816" s="15">
        <f>(D816*EXP(Painel!$E$12-(Painel!$E$19^2)/2+NORMSINV(AleatProd!E815)*Painel!$E$19))</f>
        <v>977186.88347223937</v>
      </c>
      <c r="F816" s="15">
        <f>(E816*EXP(Painel!$E$12-(Painel!$E$19^2)/2+NORMSINV(AleatProd!F815)*Painel!$E$19))</f>
        <v>965149.49564697861</v>
      </c>
      <c r="G816" s="15">
        <f>(F816*EXP(Painel!$E$12-(Painel!$E$19^2)/2+NORMSINV(AleatProd!G815)*Painel!$E$19))</f>
        <v>946625.59331341682</v>
      </c>
      <c r="H816" s="15">
        <f>(G816*EXP(Painel!$E$12-(Painel!$E$19^2)/2+NORMSINV(AleatProd!H815)*Painel!$E$19))</f>
        <v>945396.23045473697</v>
      </c>
      <c r="I816" s="15">
        <f>(H816*EXP(Painel!$E$12-(Painel!$E$19^2)/2+NORMSINV(AleatProd!I815)*Painel!$E$19))</f>
        <v>964694.65089036431</v>
      </c>
      <c r="J816" s="15">
        <f>(I816*EXP(Painel!$E$12-(Painel!$E$19^2)/2+NORMSINV(AleatProd!J815)*Painel!$E$19))</f>
        <v>969426.77047446417</v>
      </c>
      <c r="K816" s="15">
        <f>(J816*EXP(Painel!$E$12-(Painel!$E$19^2)/2+NORMSINV(AleatProd!K815)*Painel!$E$19))</f>
        <v>965024.09272925439</v>
      </c>
      <c r="L816" s="15">
        <f>(K816*EXP(Painel!$E$12-(Painel!$E$19^2)/2+NORMSINV(AleatProd!L815)*Painel!$E$19))</f>
        <v>962496.89271001727</v>
      </c>
      <c r="M816" s="15">
        <f>(L816*EXP(Painel!$E$12-(Painel!$E$19^2)/2+NORMSINV(AleatProd!M815)*Painel!$E$19))</f>
        <v>964359.07464058523</v>
      </c>
      <c r="N816" s="15">
        <f>(M816*EXP(Painel!$E$12-(Painel!$E$19^2)/2+NORMSINV(AleatProd!N815)*Painel!$E$19))</f>
        <v>955086.89900403377</v>
      </c>
      <c r="O816" s="15">
        <f>(N816*EXP(Painel!$E$12-(Painel!$E$19^2)/2+NORMSINV(AleatProd!O815)*Painel!$E$19))</f>
        <v>947868.13127623091</v>
      </c>
      <c r="P816" s="15">
        <f>(O816*EXP(Painel!$E$12-(Painel!$E$19^2)/2+NORMSINV(AleatProd!P815)*Painel!$E$19))</f>
        <v>953182.90768440533</v>
      </c>
      <c r="Q816" s="15">
        <f>(P816*EXP(Painel!$E$12-(Painel!$E$19^2)/2+NORMSINV(AleatProd!Q815)*Painel!$E$19))</f>
        <v>943429.37971728796</v>
      </c>
      <c r="R816" s="15">
        <f>(Q816*EXP(Painel!$E$12-(Painel!$E$19^2)/2+NORMSINV(AleatProd!R815)*Painel!$E$19))</f>
        <v>929692.88046654779</v>
      </c>
      <c r="S816" s="15">
        <f>(R816*EXP(Painel!$E$12-(Painel!$E$19^2)/2+NORMSINV(AleatProd!S815)*Painel!$E$19))</f>
        <v>911630.00362395111</v>
      </c>
      <c r="T816" s="15">
        <f>(S816*EXP(Painel!$E$12-(Painel!$E$19^2)/2+NORMSINV(AleatProd!T815)*Painel!$E$19))</f>
        <v>902178.4162651709</v>
      </c>
      <c r="U816" s="15">
        <f>(T816*EXP(Painel!$E$12-(Painel!$E$19^2)/2+NORMSINV(AleatProd!U815)*Painel!$E$19))</f>
        <v>908213.73488777305</v>
      </c>
      <c r="V816" s="15">
        <f>(U816*EXP(Painel!$E$12-(Painel!$E$19^2)/2+NORMSINV(AleatProd!V815)*Painel!$E$19))</f>
        <v>910966.20391069155</v>
      </c>
    </row>
    <row r="817" spans="1:22" x14ac:dyDescent="0.25">
      <c r="A817">
        <v>814</v>
      </c>
      <c r="B817" s="2">
        <f>Painel!$B$6</f>
        <v>1000000</v>
      </c>
      <c r="C817" s="15">
        <f>(B817*EXP(Painel!$E$12-(Painel!$E$19^2)/2+NORMSINV(AleatProd!C816)*Painel!$E$19))</f>
        <v>1001743.2495415654</v>
      </c>
      <c r="D817" s="15">
        <f>(C817*EXP(Painel!$E$12-(Painel!$E$19^2)/2+NORMSINV(AleatProd!D816)*Painel!$E$19))</f>
        <v>1003006.4511757175</v>
      </c>
      <c r="E817" s="15">
        <f>(D817*EXP(Painel!$E$12-(Painel!$E$19^2)/2+NORMSINV(AleatProd!E816)*Painel!$E$19))</f>
        <v>996870.26053460478</v>
      </c>
      <c r="F817" s="15">
        <f>(E817*EXP(Painel!$E$12-(Painel!$E$19^2)/2+NORMSINV(AleatProd!F816)*Painel!$E$19))</f>
        <v>983344.85466911457</v>
      </c>
      <c r="G817" s="15">
        <f>(F817*EXP(Painel!$E$12-(Painel!$E$19^2)/2+NORMSINV(AleatProd!G816)*Painel!$E$19))</f>
        <v>978410.67228293535</v>
      </c>
      <c r="H817" s="15">
        <f>(G817*EXP(Painel!$E$12-(Painel!$E$19^2)/2+NORMSINV(AleatProd!H816)*Painel!$E$19))</f>
        <v>969468.7255237021</v>
      </c>
      <c r="I817" s="15">
        <f>(H817*EXP(Painel!$E$12-(Painel!$E$19^2)/2+NORMSINV(AleatProd!I816)*Painel!$E$19))</f>
        <v>977869.4586148212</v>
      </c>
      <c r="J817" s="15">
        <f>(I817*EXP(Painel!$E$12-(Painel!$E$19^2)/2+NORMSINV(AleatProd!J816)*Painel!$E$19))</f>
        <v>980366.07511910645</v>
      </c>
      <c r="K817" s="15">
        <f>(J817*EXP(Painel!$E$12-(Painel!$E$19^2)/2+NORMSINV(AleatProd!K816)*Painel!$E$19))</f>
        <v>982383.54649343714</v>
      </c>
      <c r="L817" s="15">
        <f>(K817*EXP(Painel!$E$12-(Painel!$E$19^2)/2+NORMSINV(AleatProd!L816)*Painel!$E$19))</f>
        <v>977993.29714072635</v>
      </c>
      <c r="M817" s="15">
        <f>(L817*EXP(Painel!$E$12-(Painel!$E$19^2)/2+NORMSINV(AleatProd!M816)*Painel!$E$19))</f>
        <v>978493.5689072191</v>
      </c>
      <c r="N817" s="15">
        <f>(M817*EXP(Painel!$E$12-(Painel!$E$19^2)/2+NORMSINV(AleatProd!N816)*Painel!$E$19))</f>
        <v>962664.97993050492</v>
      </c>
      <c r="O817" s="15">
        <f>(N817*EXP(Painel!$E$12-(Painel!$E$19^2)/2+NORMSINV(AleatProd!O816)*Painel!$E$19))</f>
        <v>958853.88598632591</v>
      </c>
      <c r="P817" s="15">
        <f>(O817*EXP(Painel!$E$12-(Painel!$E$19^2)/2+NORMSINV(AleatProd!P816)*Painel!$E$19))</f>
        <v>969270.82679669186</v>
      </c>
      <c r="Q817" s="15">
        <f>(P817*EXP(Painel!$E$12-(Painel!$E$19^2)/2+NORMSINV(AleatProd!Q816)*Painel!$E$19))</f>
        <v>951355.97801914567</v>
      </c>
      <c r="R817" s="15">
        <f>(Q817*EXP(Painel!$E$12-(Painel!$E$19^2)/2+NORMSINV(AleatProd!R816)*Painel!$E$19))</f>
        <v>953517.72308590985</v>
      </c>
      <c r="S817" s="15">
        <f>(R817*EXP(Painel!$E$12-(Painel!$E$19^2)/2+NORMSINV(AleatProd!S816)*Painel!$E$19))</f>
        <v>957435.58045207686</v>
      </c>
      <c r="T817" s="15">
        <f>(S817*EXP(Painel!$E$12-(Painel!$E$19^2)/2+NORMSINV(AleatProd!T816)*Painel!$E$19))</f>
        <v>949100.40745748859</v>
      </c>
      <c r="U817" s="15">
        <f>(T817*EXP(Painel!$E$12-(Painel!$E$19^2)/2+NORMSINV(AleatProd!U816)*Painel!$E$19))</f>
        <v>966395.03344136849</v>
      </c>
      <c r="V817" s="15">
        <f>(U817*EXP(Painel!$E$12-(Painel!$E$19^2)/2+NORMSINV(AleatProd!V816)*Painel!$E$19))</f>
        <v>944928.17926124507</v>
      </c>
    </row>
    <row r="818" spans="1:22" x14ac:dyDescent="0.25">
      <c r="A818">
        <v>815</v>
      </c>
      <c r="B818" s="2">
        <f>Painel!$B$6</f>
        <v>1000000</v>
      </c>
      <c r="C818" s="15">
        <f>(B818*EXP(Painel!$E$12-(Painel!$E$19^2)/2+NORMSINV(AleatProd!C817)*Painel!$E$19))</f>
        <v>981576.26986619993</v>
      </c>
      <c r="D818" s="15">
        <f>(C818*EXP(Painel!$E$12-(Painel!$E$19^2)/2+NORMSINV(AleatProd!D817)*Painel!$E$19))</f>
        <v>973169.61277203541</v>
      </c>
      <c r="E818" s="15">
        <f>(D818*EXP(Painel!$E$12-(Painel!$E$19^2)/2+NORMSINV(AleatProd!E817)*Painel!$E$19))</f>
        <v>965153.83673090208</v>
      </c>
      <c r="F818" s="15">
        <f>(E818*EXP(Painel!$E$12-(Painel!$E$19^2)/2+NORMSINV(AleatProd!F817)*Painel!$E$19))</f>
        <v>977269.10738668195</v>
      </c>
      <c r="G818" s="15">
        <f>(F818*EXP(Painel!$E$12-(Painel!$E$19^2)/2+NORMSINV(AleatProd!G817)*Painel!$E$19))</f>
        <v>981191.69037702086</v>
      </c>
      <c r="H818" s="15">
        <f>(G818*EXP(Painel!$E$12-(Painel!$E$19^2)/2+NORMSINV(AleatProd!H817)*Painel!$E$19))</f>
        <v>974574.17747294239</v>
      </c>
      <c r="I818" s="15">
        <f>(H818*EXP(Painel!$E$12-(Painel!$E$19^2)/2+NORMSINV(AleatProd!I817)*Painel!$E$19))</f>
        <v>946467.49641827133</v>
      </c>
      <c r="J818" s="15">
        <f>(I818*EXP(Painel!$E$12-(Painel!$E$19^2)/2+NORMSINV(AleatProd!J817)*Painel!$E$19))</f>
        <v>921063.52746006404</v>
      </c>
      <c r="K818" s="15">
        <f>(J818*EXP(Painel!$E$12-(Painel!$E$19^2)/2+NORMSINV(AleatProd!K817)*Painel!$E$19))</f>
        <v>913517.01663551747</v>
      </c>
      <c r="L818" s="15">
        <f>(K818*EXP(Painel!$E$12-(Painel!$E$19^2)/2+NORMSINV(AleatProd!L817)*Painel!$E$19))</f>
        <v>915709.26452803612</v>
      </c>
      <c r="M818" s="15">
        <f>(L818*EXP(Painel!$E$12-(Painel!$E$19^2)/2+NORMSINV(AleatProd!M817)*Painel!$E$19))</f>
        <v>935474.955584649</v>
      </c>
      <c r="N818" s="15">
        <f>(M818*EXP(Painel!$E$12-(Painel!$E$19^2)/2+NORMSINV(AleatProd!N817)*Painel!$E$19))</f>
        <v>937171.16339152062</v>
      </c>
      <c r="O818" s="15">
        <f>(N818*EXP(Painel!$E$12-(Painel!$E$19^2)/2+NORMSINV(AleatProd!O817)*Painel!$E$19))</f>
        <v>947641.67917811661</v>
      </c>
      <c r="P818" s="15">
        <f>(O818*EXP(Painel!$E$12-(Painel!$E$19^2)/2+NORMSINV(AleatProd!P817)*Painel!$E$19))</f>
        <v>948588.52978782845</v>
      </c>
      <c r="Q818" s="15">
        <f>(P818*EXP(Painel!$E$12-(Painel!$E$19^2)/2+NORMSINV(AleatProd!Q817)*Painel!$E$19))</f>
        <v>956811.16840216343</v>
      </c>
      <c r="R818" s="15">
        <f>(Q818*EXP(Painel!$E$12-(Painel!$E$19^2)/2+NORMSINV(AleatProd!R817)*Painel!$E$19))</f>
        <v>936980.18763122975</v>
      </c>
      <c r="S818" s="15">
        <f>(R818*EXP(Painel!$E$12-(Painel!$E$19^2)/2+NORMSINV(AleatProd!S817)*Painel!$E$19))</f>
        <v>936561.69583958364</v>
      </c>
      <c r="T818" s="15">
        <f>(S818*EXP(Painel!$E$12-(Painel!$E$19^2)/2+NORMSINV(AleatProd!T817)*Painel!$E$19))</f>
        <v>946957.73848190426</v>
      </c>
      <c r="U818" s="15">
        <f>(T818*EXP(Painel!$E$12-(Painel!$E$19^2)/2+NORMSINV(AleatProd!U817)*Painel!$E$19))</f>
        <v>956834.61560883478</v>
      </c>
      <c r="V818" s="15">
        <f>(U818*EXP(Painel!$E$12-(Painel!$E$19^2)/2+NORMSINV(AleatProd!V817)*Painel!$E$19))</f>
        <v>944561.11693816329</v>
      </c>
    </row>
    <row r="819" spans="1:22" x14ac:dyDescent="0.25">
      <c r="A819">
        <v>816</v>
      </c>
      <c r="B819" s="2">
        <f>Painel!$B$6</f>
        <v>1000000</v>
      </c>
      <c r="C819" s="15">
        <f>(B819*EXP(Painel!$E$12-(Painel!$E$19^2)/2+NORMSINV(AleatProd!C818)*Painel!$E$19))</f>
        <v>1012861.6615926749</v>
      </c>
      <c r="D819" s="15">
        <f>(C819*EXP(Painel!$E$12-(Painel!$E$19^2)/2+NORMSINV(AleatProd!D818)*Painel!$E$19))</f>
        <v>1015388.4189756456</v>
      </c>
      <c r="E819" s="15">
        <f>(D819*EXP(Painel!$E$12-(Painel!$E$19^2)/2+NORMSINV(AleatProd!E818)*Painel!$E$19))</f>
        <v>1024823.0178834659</v>
      </c>
      <c r="F819" s="15">
        <f>(E819*EXP(Painel!$E$12-(Painel!$E$19^2)/2+NORMSINV(AleatProd!F818)*Painel!$E$19))</f>
        <v>1030890.8350880919</v>
      </c>
      <c r="G819" s="15">
        <f>(F819*EXP(Painel!$E$12-(Painel!$E$19^2)/2+NORMSINV(AleatProd!G818)*Painel!$E$19))</f>
        <v>1024302.733847254</v>
      </c>
      <c r="H819" s="15">
        <f>(G819*EXP(Painel!$E$12-(Painel!$E$19^2)/2+NORMSINV(AleatProd!H818)*Painel!$E$19))</f>
        <v>1016478.0644050846</v>
      </c>
      <c r="I819" s="15">
        <f>(H819*EXP(Painel!$E$12-(Painel!$E$19^2)/2+NORMSINV(AleatProd!I818)*Painel!$E$19))</f>
        <v>1011902.6038564654</v>
      </c>
      <c r="J819" s="15">
        <f>(I819*EXP(Painel!$E$12-(Painel!$E$19^2)/2+NORMSINV(AleatProd!J818)*Painel!$E$19))</f>
        <v>1016288.3137338365</v>
      </c>
      <c r="K819" s="15">
        <f>(J819*EXP(Painel!$E$12-(Painel!$E$19^2)/2+NORMSINV(AleatProd!K818)*Painel!$E$19))</f>
        <v>1031430.85918779</v>
      </c>
      <c r="L819" s="15">
        <f>(K819*EXP(Painel!$E$12-(Painel!$E$19^2)/2+NORMSINV(AleatProd!L818)*Painel!$E$19))</f>
        <v>1045996.1813731604</v>
      </c>
      <c r="M819" s="15">
        <f>(L819*EXP(Painel!$E$12-(Painel!$E$19^2)/2+NORMSINV(AleatProd!M818)*Painel!$E$19))</f>
        <v>1053752.9821064714</v>
      </c>
      <c r="N819" s="15">
        <f>(M819*EXP(Painel!$E$12-(Painel!$E$19^2)/2+NORMSINV(AleatProd!N818)*Painel!$E$19))</f>
        <v>1056689.2393657842</v>
      </c>
      <c r="O819" s="15">
        <f>(N819*EXP(Painel!$E$12-(Painel!$E$19^2)/2+NORMSINV(AleatProd!O818)*Painel!$E$19))</f>
        <v>1048085.6760272587</v>
      </c>
      <c r="P819" s="15">
        <f>(O819*EXP(Painel!$E$12-(Painel!$E$19^2)/2+NORMSINV(AleatProd!P818)*Painel!$E$19))</f>
        <v>1049186.2438137897</v>
      </c>
      <c r="Q819" s="15">
        <f>(P819*EXP(Painel!$E$12-(Painel!$E$19^2)/2+NORMSINV(AleatProd!Q818)*Painel!$E$19))</f>
        <v>1055676.2735689182</v>
      </c>
      <c r="R819" s="15">
        <f>(Q819*EXP(Painel!$E$12-(Painel!$E$19^2)/2+NORMSINV(AleatProd!R818)*Painel!$E$19))</f>
        <v>1053451.1515544397</v>
      </c>
      <c r="S819" s="15">
        <f>(R819*EXP(Painel!$E$12-(Painel!$E$19^2)/2+NORMSINV(AleatProd!S818)*Painel!$E$19))</f>
        <v>1045240.1451119514</v>
      </c>
      <c r="T819" s="15">
        <f>(S819*EXP(Painel!$E$12-(Painel!$E$19^2)/2+NORMSINV(AleatProd!T818)*Painel!$E$19))</f>
        <v>1044968.5149815994</v>
      </c>
      <c r="U819" s="15">
        <f>(T819*EXP(Painel!$E$12-(Painel!$E$19^2)/2+NORMSINV(AleatProd!U818)*Painel!$E$19))</f>
        <v>1051303.2657162996</v>
      </c>
      <c r="V819" s="15">
        <f>(U819*EXP(Painel!$E$12-(Painel!$E$19^2)/2+NORMSINV(AleatProd!V818)*Painel!$E$19))</f>
        <v>1064813.4329895549</v>
      </c>
    </row>
    <row r="820" spans="1:22" x14ac:dyDescent="0.25">
      <c r="A820">
        <v>817</v>
      </c>
      <c r="B820" s="2">
        <f>Painel!$B$6</f>
        <v>1000000</v>
      </c>
      <c r="C820" s="15">
        <f>(B820*EXP(Painel!$E$12-(Painel!$E$19^2)/2+NORMSINV(AleatProd!C819)*Painel!$E$19))</f>
        <v>1007246.7489546873</v>
      </c>
      <c r="D820" s="15">
        <f>(C820*EXP(Painel!$E$12-(Painel!$E$19^2)/2+NORMSINV(AleatProd!D819)*Painel!$E$19))</f>
        <v>1001513.1917655047</v>
      </c>
      <c r="E820" s="15">
        <f>(D820*EXP(Painel!$E$12-(Painel!$E$19^2)/2+NORMSINV(AleatProd!E819)*Painel!$E$19))</f>
        <v>1018029.2769096688</v>
      </c>
      <c r="F820" s="15">
        <f>(E820*EXP(Painel!$E$12-(Painel!$E$19^2)/2+NORMSINV(AleatProd!F819)*Painel!$E$19))</f>
        <v>1009535.9206765762</v>
      </c>
      <c r="G820" s="15">
        <f>(F820*EXP(Painel!$E$12-(Painel!$E$19^2)/2+NORMSINV(AleatProd!G819)*Painel!$E$19))</f>
        <v>1004052.5130692635</v>
      </c>
      <c r="H820" s="15">
        <f>(G820*EXP(Painel!$E$12-(Painel!$E$19^2)/2+NORMSINV(AleatProd!H819)*Painel!$E$19))</f>
        <v>999842.74151041696</v>
      </c>
      <c r="I820" s="15">
        <f>(H820*EXP(Painel!$E$12-(Painel!$E$19^2)/2+NORMSINV(AleatProd!I819)*Painel!$E$19))</f>
        <v>981510.25199121854</v>
      </c>
      <c r="J820" s="15">
        <f>(I820*EXP(Painel!$E$12-(Painel!$E$19^2)/2+NORMSINV(AleatProd!J819)*Painel!$E$19))</f>
        <v>982346.73270322033</v>
      </c>
      <c r="K820" s="15">
        <f>(J820*EXP(Painel!$E$12-(Painel!$E$19^2)/2+NORMSINV(AleatProd!K819)*Painel!$E$19))</f>
        <v>987953.26276129845</v>
      </c>
      <c r="L820" s="15">
        <f>(K820*EXP(Painel!$E$12-(Painel!$E$19^2)/2+NORMSINV(AleatProd!L819)*Painel!$E$19))</f>
        <v>969250.83929315058</v>
      </c>
      <c r="M820" s="15">
        <f>(L820*EXP(Painel!$E$12-(Painel!$E$19^2)/2+NORMSINV(AleatProd!M819)*Painel!$E$19))</f>
        <v>982398.31638817384</v>
      </c>
      <c r="N820" s="15">
        <f>(M820*EXP(Painel!$E$12-(Painel!$E$19^2)/2+NORMSINV(AleatProd!N819)*Painel!$E$19))</f>
        <v>986188.75571410276</v>
      </c>
      <c r="O820" s="15">
        <f>(N820*EXP(Painel!$E$12-(Painel!$E$19^2)/2+NORMSINV(AleatProd!O819)*Painel!$E$19))</f>
        <v>971884.32215068513</v>
      </c>
      <c r="P820" s="15">
        <f>(O820*EXP(Painel!$E$12-(Painel!$E$19^2)/2+NORMSINV(AleatProd!P819)*Painel!$E$19))</f>
        <v>963062.7074678198</v>
      </c>
      <c r="Q820" s="15">
        <f>(P820*EXP(Painel!$E$12-(Painel!$E$19^2)/2+NORMSINV(AleatProd!Q819)*Painel!$E$19))</f>
        <v>966044.49923120392</v>
      </c>
      <c r="R820" s="15">
        <f>(Q820*EXP(Painel!$E$12-(Painel!$E$19^2)/2+NORMSINV(AleatProd!R819)*Painel!$E$19))</f>
        <v>973022.84457842691</v>
      </c>
      <c r="S820" s="15">
        <f>(R820*EXP(Painel!$E$12-(Painel!$E$19^2)/2+NORMSINV(AleatProd!S819)*Painel!$E$19))</f>
        <v>980594.15639805852</v>
      </c>
      <c r="T820" s="15">
        <f>(S820*EXP(Painel!$E$12-(Painel!$E$19^2)/2+NORMSINV(AleatProd!T819)*Painel!$E$19))</f>
        <v>965607.71337049769</v>
      </c>
      <c r="U820" s="15">
        <f>(T820*EXP(Painel!$E$12-(Painel!$E$19^2)/2+NORMSINV(AleatProd!U819)*Painel!$E$19))</f>
        <v>966335.94388118177</v>
      </c>
      <c r="V820" s="15">
        <f>(U820*EXP(Painel!$E$12-(Painel!$E$19^2)/2+NORMSINV(AleatProd!V819)*Painel!$E$19))</f>
        <v>967375.72374123347</v>
      </c>
    </row>
    <row r="821" spans="1:22" x14ac:dyDescent="0.25">
      <c r="A821">
        <v>818</v>
      </c>
      <c r="B821" s="2">
        <f>Painel!$B$6</f>
        <v>1000000</v>
      </c>
      <c r="C821" s="15">
        <f>(B821*EXP(Painel!$E$12-(Painel!$E$19^2)/2+NORMSINV(AleatProd!C820)*Painel!$E$19))</f>
        <v>1005012.7745205181</v>
      </c>
      <c r="D821" s="15">
        <f>(C821*EXP(Painel!$E$12-(Painel!$E$19^2)/2+NORMSINV(AleatProd!D820)*Painel!$E$19))</f>
        <v>995000.85051684757</v>
      </c>
      <c r="E821" s="15">
        <f>(D821*EXP(Painel!$E$12-(Painel!$E$19^2)/2+NORMSINV(AleatProd!E820)*Painel!$E$19))</f>
        <v>1003576.2253184259</v>
      </c>
      <c r="F821" s="15">
        <f>(E821*EXP(Painel!$E$12-(Painel!$E$19^2)/2+NORMSINV(AleatProd!F820)*Painel!$E$19))</f>
        <v>1003951.3533995023</v>
      </c>
      <c r="G821" s="15">
        <f>(F821*EXP(Painel!$E$12-(Painel!$E$19^2)/2+NORMSINV(AleatProd!G820)*Painel!$E$19))</f>
        <v>996729.06806732295</v>
      </c>
      <c r="H821" s="15">
        <f>(G821*EXP(Painel!$E$12-(Painel!$E$19^2)/2+NORMSINV(AleatProd!H820)*Painel!$E$19))</f>
        <v>1006442.5230045656</v>
      </c>
      <c r="I821" s="15">
        <f>(H821*EXP(Painel!$E$12-(Painel!$E$19^2)/2+NORMSINV(AleatProd!I820)*Painel!$E$19))</f>
        <v>1017645.3411136727</v>
      </c>
      <c r="J821" s="15">
        <f>(I821*EXP(Painel!$E$12-(Painel!$E$19^2)/2+NORMSINV(AleatProd!J820)*Painel!$E$19))</f>
        <v>1023528.6760262939</v>
      </c>
      <c r="K821" s="15">
        <f>(J821*EXP(Painel!$E$12-(Painel!$E$19^2)/2+NORMSINV(AleatProd!K820)*Painel!$E$19))</f>
        <v>1043313.726071776</v>
      </c>
      <c r="L821" s="15">
        <f>(K821*EXP(Painel!$E$12-(Painel!$E$19^2)/2+NORMSINV(AleatProd!L820)*Painel!$E$19))</f>
        <v>1025422.0569699447</v>
      </c>
      <c r="M821" s="15">
        <f>(L821*EXP(Painel!$E$12-(Painel!$E$19^2)/2+NORMSINV(AleatProd!M820)*Painel!$E$19))</f>
        <v>1039571.7159933728</v>
      </c>
      <c r="N821" s="15">
        <f>(M821*EXP(Painel!$E$12-(Painel!$E$19^2)/2+NORMSINV(AleatProd!N820)*Painel!$E$19))</f>
        <v>1045065.6975655912</v>
      </c>
      <c r="O821" s="15">
        <f>(N821*EXP(Painel!$E$12-(Painel!$E$19^2)/2+NORMSINV(AleatProd!O820)*Painel!$E$19))</f>
        <v>1037381.3957635468</v>
      </c>
      <c r="P821" s="15">
        <f>(O821*EXP(Painel!$E$12-(Painel!$E$19^2)/2+NORMSINV(AleatProd!P820)*Painel!$E$19))</f>
        <v>1029427.5609067036</v>
      </c>
      <c r="Q821" s="15">
        <f>(P821*EXP(Painel!$E$12-(Painel!$E$19^2)/2+NORMSINV(AleatProd!Q820)*Painel!$E$19))</f>
        <v>1027525.9234356732</v>
      </c>
      <c r="R821" s="15">
        <f>(Q821*EXP(Painel!$E$12-(Painel!$E$19^2)/2+NORMSINV(AleatProd!R820)*Painel!$E$19))</f>
        <v>1016422.9648847331</v>
      </c>
      <c r="S821" s="15">
        <f>(R821*EXP(Painel!$E$12-(Painel!$E$19^2)/2+NORMSINV(AleatProd!S820)*Painel!$E$19))</f>
        <v>1003564.0457440502</v>
      </c>
      <c r="T821" s="15">
        <f>(S821*EXP(Painel!$E$12-(Painel!$E$19^2)/2+NORMSINV(AleatProd!T820)*Painel!$E$19))</f>
        <v>1002019.7178500752</v>
      </c>
      <c r="U821" s="15">
        <f>(T821*EXP(Painel!$E$12-(Painel!$E$19^2)/2+NORMSINV(AleatProd!U820)*Painel!$E$19))</f>
        <v>1008499.700920163</v>
      </c>
      <c r="V821" s="15">
        <f>(U821*EXP(Painel!$E$12-(Painel!$E$19^2)/2+NORMSINV(AleatProd!V820)*Painel!$E$19))</f>
        <v>1027857.3038883816</v>
      </c>
    </row>
    <row r="822" spans="1:22" x14ac:dyDescent="0.25">
      <c r="A822">
        <v>819</v>
      </c>
      <c r="B822" s="2">
        <f>Painel!$B$6</f>
        <v>1000000</v>
      </c>
      <c r="C822" s="15">
        <f>(B822*EXP(Painel!$E$12-(Painel!$E$19^2)/2+NORMSINV(AleatProd!C821)*Painel!$E$19))</f>
        <v>1002793.8793226451</v>
      </c>
      <c r="D822" s="15">
        <f>(C822*EXP(Painel!$E$12-(Painel!$E$19^2)/2+NORMSINV(AleatProd!D821)*Painel!$E$19))</f>
        <v>1012268.8336636467</v>
      </c>
      <c r="E822" s="15">
        <f>(D822*EXP(Painel!$E$12-(Painel!$E$19^2)/2+NORMSINV(AleatProd!E821)*Painel!$E$19))</f>
        <v>1013891.1587572956</v>
      </c>
      <c r="F822" s="15">
        <f>(E822*EXP(Painel!$E$12-(Painel!$E$19^2)/2+NORMSINV(AleatProd!F821)*Painel!$E$19))</f>
        <v>1027773.1809574381</v>
      </c>
      <c r="G822" s="15">
        <f>(F822*EXP(Painel!$E$12-(Painel!$E$19^2)/2+NORMSINV(AleatProd!G821)*Painel!$E$19))</f>
        <v>1022277.2760613742</v>
      </c>
      <c r="H822" s="15">
        <f>(G822*EXP(Painel!$E$12-(Painel!$E$19^2)/2+NORMSINV(AleatProd!H821)*Painel!$E$19))</f>
        <v>1002692.4136124887</v>
      </c>
      <c r="I822" s="15">
        <f>(H822*EXP(Painel!$E$12-(Painel!$E$19^2)/2+NORMSINV(AleatProd!I821)*Painel!$E$19))</f>
        <v>1017183.2472710928</v>
      </c>
      <c r="J822" s="15">
        <f>(I822*EXP(Painel!$E$12-(Painel!$E$19^2)/2+NORMSINV(AleatProd!J821)*Painel!$E$19))</f>
        <v>1019570.186581856</v>
      </c>
      <c r="K822" s="15">
        <f>(J822*EXP(Painel!$E$12-(Painel!$E$19^2)/2+NORMSINV(AleatProd!K821)*Painel!$E$19))</f>
        <v>1010527.3213764136</v>
      </c>
      <c r="L822" s="15">
        <f>(K822*EXP(Painel!$E$12-(Painel!$E$19^2)/2+NORMSINV(AleatProd!L821)*Painel!$E$19))</f>
        <v>990879.89483667247</v>
      </c>
      <c r="M822" s="15">
        <f>(L822*EXP(Painel!$E$12-(Painel!$E$19^2)/2+NORMSINV(AleatProd!M821)*Painel!$E$19))</f>
        <v>983841.43466680695</v>
      </c>
      <c r="N822" s="15">
        <f>(M822*EXP(Painel!$E$12-(Painel!$E$19^2)/2+NORMSINV(AleatProd!N821)*Painel!$E$19))</f>
        <v>976392.18739468534</v>
      </c>
      <c r="O822" s="15">
        <f>(N822*EXP(Painel!$E$12-(Painel!$E$19^2)/2+NORMSINV(AleatProd!O821)*Painel!$E$19))</f>
        <v>967641.68926663289</v>
      </c>
      <c r="P822" s="15">
        <f>(O822*EXP(Painel!$E$12-(Painel!$E$19^2)/2+NORMSINV(AleatProd!P821)*Painel!$E$19))</f>
        <v>951021.23771689541</v>
      </c>
      <c r="Q822" s="15">
        <f>(P822*EXP(Painel!$E$12-(Painel!$E$19^2)/2+NORMSINV(AleatProd!Q821)*Painel!$E$19))</f>
        <v>935374.55400174286</v>
      </c>
      <c r="R822" s="15">
        <f>(Q822*EXP(Painel!$E$12-(Painel!$E$19^2)/2+NORMSINV(AleatProd!R821)*Painel!$E$19))</f>
        <v>939395.6404857228</v>
      </c>
      <c r="S822" s="15">
        <f>(R822*EXP(Painel!$E$12-(Painel!$E$19^2)/2+NORMSINV(AleatProd!S821)*Painel!$E$19))</f>
        <v>930258.12680948514</v>
      </c>
      <c r="T822" s="15">
        <f>(S822*EXP(Painel!$E$12-(Painel!$E$19^2)/2+NORMSINV(AleatProd!T821)*Painel!$E$19))</f>
        <v>919608.29674116673</v>
      </c>
      <c r="U822" s="15">
        <f>(T822*EXP(Painel!$E$12-(Painel!$E$19^2)/2+NORMSINV(AleatProd!U821)*Painel!$E$19))</f>
        <v>925726.08432302368</v>
      </c>
      <c r="V822" s="15">
        <f>(U822*EXP(Painel!$E$12-(Painel!$E$19^2)/2+NORMSINV(AleatProd!V821)*Painel!$E$19))</f>
        <v>914567.26300748589</v>
      </c>
    </row>
    <row r="823" spans="1:22" x14ac:dyDescent="0.25">
      <c r="A823">
        <v>820</v>
      </c>
      <c r="B823" s="2">
        <f>Painel!$B$6</f>
        <v>1000000</v>
      </c>
      <c r="C823" s="15">
        <f>(B823*EXP(Painel!$E$12-(Painel!$E$19^2)/2+NORMSINV(AleatProd!C822)*Painel!$E$19))</f>
        <v>1000786.11063836</v>
      </c>
      <c r="D823" s="15">
        <f>(C823*EXP(Painel!$E$12-(Painel!$E$19^2)/2+NORMSINV(AleatProd!D822)*Painel!$E$19))</f>
        <v>1001455.4959658823</v>
      </c>
      <c r="E823" s="15">
        <f>(D823*EXP(Painel!$E$12-(Painel!$E$19^2)/2+NORMSINV(AleatProd!E822)*Painel!$E$19))</f>
        <v>984519.2133224475</v>
      </c>
      <c r="F823" s="15">
        <f>(E823*EXP(Painel!$E$12-(Painel!$E$19^2)/2+NORMSINV(AleatProd!F822)*Painel!$E$19))</f>
        <v>985086.40540463792</v>
      </c>
      <c r="G823" s="15">
        <f>(F823*EXP(Painel!$E$12-(Painel!$E$19^2)/2+NORMSINV(AleatProd!G822)*Painel!$E$19))</f>
        <v>986986.01466199395</v>
      </c>
      <c r="H823" s="15">
        <f>(G823*EXP(Painel!$E$12-(Painel!$E$19^2)/2+NORMSINV(AleatProd!H822)*Painel!$E$19))</f>
        <v>975904.16462889744</v>
      </c>
      <c r="I823" s="15">
        <f>(H823*EXP(Painel!$E$12-(Painel!$E$19^2)/2+NORMSINV(AleatProd!I822)*Painel!$E$19))</f>
        <v>978071.83102809265</v>
      </c>
      <c r="J823" s="15">
        <f>(I823*EXP(Painel!$E$12-(Painel!$E$19^2)/2+NORMSINV(AleatProd!J822)*Painel!$E$19))</f>
        <v>984026.68113651918</v>
      </c>
      <c r="K823" s="15">
        <f>(J823*EXP(Painel!$E$12-(Painel!$E$19^2)/2+NORMSINV(AleatProd!K822)*Painel!$E$19))</f>
        <v>999681.92449106707</v>
      </c>
      <c r="L823" s="15">
        <f>(K823*EXP(Painel!$E$12-(Painel!$E$19^2)/2+NORMSINV(AleatProd!L822)*Painel!$E$19))</f>
        <v>1000271.7787621928</v>
      </c>
      <c r="M823" s="15">
        <f>(L823*EXP(Painel!$E$12-(Painel!$E$19^2)/2+NORMSINV(AleatProd!M822)*Painel!$E$19))</f>
        <v>1004665.3607615328</v>
      </c>
      <c r="N823" s="15">
        <f>(M823*EXP(Painel!$E$12-(Painel!$E$19^2)/2+NORMSINV(AleatProd!N822)*Painel!$E$19))</f>
        <v>997737.73647425533</v>
      </c>
      <c r="O823" s="15">
        <f>(N823*EXP(Painel!$E$12-(Painel!$E$19^2)/2+NORMSINV(AleatProd!O822)*Painel!$E$19))</f>
        <v>993446.36488011759</v>
      </c>
      <c r="P823" s="15">
        <f>(O823*EXP(Painel!$E$12-(Painel!$E$19^2)/2+NORMSINV(AleatProd!P822)*Painel!$E$19))</f>
        <v>1011284.9415284561</v>
      </c>
      <c r="Q823" s="15">
        <f>(P823*EXP(Painel!$E$12-(Painel!$E$19^2)/2+NORMSINV(AleatProd!Q822)*Painel!$E$19))</f>
        <v>986526.76201607881</v>
      </c>
      <c r="R823" s="15">
        <f>(Q823*EXP(Painel!$E$12-(Painel!$E$19^2)/2+NORMSINV(AleatProd!R822)*Painel!$E$19))</f>
        <v>970072.4532554301</v>
      </c>
      <c r="S823" s="15">
        <f>(R823*EXP(Painel!$E$12-(Painel!$E$19^2)/2+NORMSINV(AleatProd!S822)*Painel!$E$19))</f>
        <v>957383.59291783476</v>
      </c>
      <c r="T823" s="15">
        <f>(S823*EXP(Painel!$E$12-(Painel!$E$19^2)/2+NORMSINV(AleatProd!T822)*Painel!$E$19))</f>
        <v>950821.85268722347</v>
      </c>
      <c r="U823" s="15">
        <f>(T823*EXP(Painel!$E$12-(Painel!$E$19^2)/2+NORMSINV(AleatProd!U822)*Painel!$E$19))</f>
        <v>934146.9912729651</v>
      </c>
      <c r="V823" s="15">
        <f>(U823*EXP(Painel!$E$12-(Painel!$E$19^2)/2+NORMSINV(AleatProd!V822)*Painel!$E$19))</f>
        <v>930409.03974258737</v>
      </c>
    </row>
    <row r="824" spans="1:22" x14ac:dyDescent="0.25">
      <c r="A824">
        <v>821</v>
      </c>
      <c r="B824" s="2">
        <f>Painel!$B$6</f>
        <v>1000000</v>
      </c>
      <c r="C824" s="15">
        <f>(B824*EXP(Painel!$E$12-(Painel!$E$19^2)/2+NORMSINV(AleatProd!C823)*Painel!$E$19))</f>
        <v>994886.58160844748</v>
      </c>
      <c r="D824" s="15">
        <f>(C824*EXP(Painel!$E$12-(Painel!$E$19^2)/2+NORMSINV(AleatProd!D823)*Painel!$E$19))</f>
        <v>983128.60471409059</v>
      </c>
      <c r="E824" s="15">
        <f>(D824*EXP(Painel!$E$12-(Painel!$E$19^2)/2+NORMSINV(AleatProd!E823)*Painel!$E$19))</f>
        <v>983798.7182398733</v>
      </c>
      <c r="F824" s="15">
        <f>(E824*EXP(Painel!$E$12-(Painel!$E$19^2)/2+NORMSINV(AleatProd!F823)*Painel!$E$19))</f>
        <v>990014.88020905759</v>
      </c>
      <c r="G824" s="15">
        <f>(F824*EXP(Painel!$E$12-(Painel!$E$19^2)/2+NORMSINV(AleatProd!G823)*Painel!$E$19))</f>
        <v>974995.83631470404</v>
      </c>
      <c r="H824" s="15">
        <f>(G824*EXP(Painel!$E$12-(Painel!$E$19^2)/2+NORMSINV(AleatProd!H823)*Painel!$E$19))</f>
        <v>973795.45514378487</v>
      </c>
      <c r="I824" s="15">
        <f>(H824*EXP(Painel!$E$12-(Painel!$E$19^2)/2+NORMSINV(AleatProd!I823)*Painel!$E$19))</f>
        <v>979302.76180483308</v>
      </c>
      <c r="J824" s="15">
        <f>(I824*EXP(Painel!$E$12-(Painel!$E$19^2)/2+NORMSINV(AleatProd!J823)*Painel!$E$19))</f>
        <v>976831.88490153931</v>
      </c>
      <c r="K824" s="15">
        <f>(J824*EXP(Painel!$E$12-(Painel!$E$19^2)/2+NORMSINV(AleatProd!K823)*Painel!$E$19))</f>
        <v>974937.86001250101</v>
      </c>
      <c r="L824" s="15">
        <f>(K824*EXP(Painel!$E$12-(Painel!$E$19^2)/2+NORMSINV(AleatProd!L823)*Painel!$E$19))</f>
        <v>966759.11513280938</v>
      </c>
      <c r="M824" s="15">
        <f>(L824*EXP(Painel!$E$12-(Painel!$E$19^2)/2+NORMSINV(AleatProd!M823)*Painel!$E$19))</f>
        <v>952577.13900489768</v>
      </c>
      <c r="N824" s="15">
        <f>(M824*EXP(Painel!$E$12-(Painel!$E$19^2)/2+NORMSINV(AleatProd!N823)*Painel!$E$19))</f>
        <v>970883.55865897203</v>
      </c>
      <c r="O824" s="15">
        <f>(N824*EXP(Painel!$E$12-(Painel!$E$19^2)/2+NORMSINV(AleatProd!O823)*Painel!$E$19))</f>
        <v>984892.28287883301</v>
      </c>
      <c r="P824" s="15">
        <f>(O824*EXP(Painel!$E$12-(Painel!$E$19^2)/2+NORMSINV(AleatProd!P823)*Painel!$E$19))</f>
        <v>989407.32576610916</v>
      </c>
      <c r="Q824" s="15">
        <f>(P824*EXP(Painel!$E$12-(Painel!$E$19^2)/2+NORMSINV(AleatProd!Q823)*Painel!$E$19))</f>
        <v>982307.72662318358</v>
      </c>
      <c r="R824" s="15">
        <f>(Q824*EXP(Painel!$E$12-(Painel!$E$19^2)/2+NORMSINV(AleatProd!R823)*Painel!$E$19))</f>
        <v>954131.10854496888</v>
      </c>
      <c r="S824" s="15">
        <f>(R824*EXP(Painel!$E$12-(Painel!$E$19^2)/2+NORMSINV(AleatProd!S823)*Painel!$E$19))</f>
        <v>947501.69919238263</v>
      </c>
      <c r="T824" s="15">
        <f>(S824*EXP(Painel!$E$12-(Painel!$E$19^2)/2+NORMSINV(AleatProd!T823)*Painel!$E$19))</f>
        <v>953063.3819941543</v>
      </c>
      <c r="U824" s="15">
        <f>(T824*EXP(Painel!$E$12-(Painel!$E$19^2)/2+NORMSINV(AleatProd!U823)*Painel!$E$19))</f>
        <v>939538.45054069918</v>
      </c>
      <c r="V824" s="15">
        <f>(U824*EXP(Painel!$E$12-(Painel!$E$19^2)/2+NORMSINV(AleatProd!V823)*Painel!$E$19))</f>
        <v>935954.2377736175</v>
      </c>
    </row>
    <row r="825" spans="1:22" x14ac:dyDescent="0.25">
      <c r="A825">
        <v>822</v>
      </c>
      <c r="B825" s="2">
        <f>Painel!$B$6</f>
        <v>1000000</v>
      </c>
      <c r="C825" s="15">
        <f>(B825*EXP(Painel!$E$12-(Painel!$E$19^2)/2+NORMSINV(AleatProd!C824)*Painel!$E$19))</f>
        <v>1003635.6295426892</v>
      </c>
      <c r="D825" s="15">
        <f>(C825*EXP(Painel!$E$12-(Painel!$E$19^2)/2+NORMSINV(AleatProd!D824)*Painel!$E$19))</f>
        <v>1008550.7640055078</v>
      </c>
      <c r="E825" s="15">
        <f>(D825*EXP(Painel!$E$12-(Painel!$E$19^2)/2+NORMSINV(AleatProd!E824)*Painel!$E$19))</f>
        <v>1007357.5829240773</v>
      </c>
      <c r="F825" s="15">
        <f>(E825*EXP(Painel!$E$12-(Painel!$E$19^2)/2+NORMSINV(AleatProd!F824)*Painel!$E$19))</f>
        <v>1016281.649839486</v>
      </c>
      <c r="G825" s="15">
        <f>(F825*EXP(Painel!$E$12-(Painel!$E$19^2)/2+NORMSINV(AleatProd!G824)*Painel!$E$19))</f>
        <v>1021981.7557892144</v>
      </c>
      <c r="H825" s="15">
        <f>(G825*EXP(Painel!$E$12-(Painel!$E$19^2)/2+NORMSINV(AleatProd!H824)*Painel!$E$19))</f>
        <v>1000004.1128723837</v>
      </c>
      <c r="I825" s="15">
        <f>(H825*EXP(Painel!$E$12-(Painel!$E$19^2)/2+NORMSINV(AleatProd!I824)*Painel!$E$19))</f>
        <v>1008567.7559103511</v>
      </c>
      <c r="J825" s="15">
        <f>(I825*EXP(Painel!$E$12-(Painel!$E$19^2)/2+NORMSINV(AleatProd!J824)*Painel!$E$19))</f>
        <v>1016320.9628758223</v>
      </c>
      <c r="K825" s="15">
        <f>(J825*EXP(Painel!$E$12-(Painel!$E$19^2)/2+NORMSINV(AleatProd!K824)*Painel!$E$19))</f>
        <v>1012365.7432890655</v>
      </c>
      <c r="L825" s="15">
        <f>(K825*EXP(Painel!$E$12-(Painel!$E$19^2)/2+NORMSINV(AleatProd!L824)*Painel!$E$19))</f>
        <v>1004138.8565914159</v>
      </c>
      <c r="M825" s="15">
        <f>(L825*EXP(Painel!$E$12-(Painel!$E$19^2)/2+NORMSINV(AleatProd!M824)*Painel!$E$19))</f>
        <v>1017758.7625393844</v>
      </c>
      <c r="N825" s="15">
        <f>(M825*EXP(Painel!$E$12-(Painel!$E$19^2)/2+NORMSINV(AleatProd!N824)*Painel!$E$19))</f>
        <v>1017019.4542587748</v>
      </c>
      <c r="O825" s="15">
        <f>(N825*EXP(Painel!$E$12-(Painel!$E$19^2)/2+NORMSINV(AleatProd!O824)*Painel!$E$19))</f>
        <v>1008403.3783291245</v>
      </c>
      <c r="P825" s="15">
        <f>(O825*EXP(Painel!$E$12-(Painel!$E$19^2)/2+NORMSINV(AleatProd!P824)*Painel!$E$19))</f>
        <v>1004469.6401350896</v>
      </c>
      <c r="Q825" s="15">
        <f>(P825*EXP(Painel!$E$12-(Painel!$E$19^2)/2+NORMSINV(AleatProd!Q824)*Painel!$E$19))</f>
        <v>999274.34431840444</v>
      </c>
      <c r="R825" s="15">
        <f>(Q825*EXP(Painel!$E$12-(Painel!$E$19^2)/2+NORMSINV(AleatProd!R824)*Painel!$E$19))</f>
        <v>988681.20593031403</v>
      </c>
      <c r="S825" s="15">
        <f>(R825*EXP(Painel!$E$12-(Painel!$E$19^2)/2+NORMSINV(AleatProd!S824)*Painel!$E$19))</f>
        <v>987635.59927155264</v>
      </c>
      <c r="T825" s="15">
        <f>(S825*EXP(Painel!$E$12-(Painel!$E$19^2)/2+NORMSINV(AleatProd!T824)*Painel!$E$19))</f>
        <v>988510.62862944847</v>
      </c>
      <c r="U825" s="15">
        <f>(T825*EXP(Painel!$E$12-(Painel!$E$19^2)/2+NORMSINV(AleatProd!U824)*Painel!$E$19))</f>
        <v>975398.00897444028</v>
      </c>
      <c r="V825" s="15">
        <f>(U825*EXP(Painel!$E$12-(Painel!$E$19^2)/2+NORMSINV(AleatProd!V824)*Painel!$E$19))</f>
        <v>960463.29980867147</v>
      </c>
    </row>
    <row r="826" spans="1:22" x14ac:dyDescent="0.25">
      <c r="A826">
        <v>823</v>
      </c>
      <c r="B826" s="2">
        <f>Painel!$B$6</f>
        <v>1000000</v>
      </c>
      <c r="C826" s="15">
        <f>(B826*EXP(Painel!$E$12-(Painel!$E$19^2)/2+NORMSINV(AleatProd!C825)*Painel!$E$19))</f>
        <v>991589.01766024623</v>
      </c>
      <c r="D826" s="15">
        <f>(C826*EXP(Painel!$E$12-(Painel!$E$19^2)/2+NORMSINV(AleatProd!D825)*Painel!$E$19))</f>
        <v>990071.06524272065</v>
      </c>
      <c r="E826" s="15">
        <f>(D826*EXP(Painel!$E$12-(Painel!$E$19^2)/2+NORMSINV(AleatProd!E825)*Painel!$E$19))</f>
        <v>973163.51867514686</v>
      </c>
      <c r="F826" s="15">
        <f>(E826*EXP(Painel!$E$12-(Painel!$E$19^2)/2+NORMSINV(AleatProd!F825)*Painel!$E$19))</f>
        <v>983012.57797173108</v>
      </c>
      <c r="G826" s="15">
        <f>(F826*EXP(Painel!$E$12-(Painel!$E$19^2)/2+NORMSINV(AleatProd!G825)*Painel!$E$19))</f>
        <v>985708.06685763306</v>
      </c>
      <c r="H826" s="15">
        <f>(G826*EXP(Painel!$E$12-(Painel!$E$19^2)/2+NORMSINV(AleatProd!H825)*Painel!$E$19))</f>
        <v>1005544.5833225928</v>
      </c>
      <c r="I826" s="15">
        <f>(H826*EXP(Painel!$E$12-(Painel!$E$19^2)/2+NORMSINV(AleatProd!I825)*Painel!$E$19))</f>
        <v>1009015.5681602006</v>
      </c>
      <c r="J826" s="15">
        <f>(I826*EXP(Painel!$E$12-(Painel!$E$19^2)/2+NORMSINV(AleatProd!J825)*Painel!$E$19))</f>
        <v>1004365.1596241881</v>
      </c>
      <c r="K826" s="15">
        <f>(J826*EXP(Painel!$E$12-(Painel!$E$19^2)/2+NORMSINV(AleatProd!K825)*Painel!$E$19))</f>
        <v>1001435.6296410016</v>
      </c>
      <c r="L826" s="15">
        <f>(K826*EXP(Painel!$E$12-(Painel!$E$19^2)/2+NORMSINV(AleatProd!L825)*Painel!$E$19))</f>
        <v>989006.48423581559</v>
      </c>
      <c r="M826" s="15">
        <f>(L826*EXP(Painel!$E$12-(Painel!$E$19^2)/2+NORMSINV(AleatProd!M825)*Painel!$E$19))</f>
        <v>996888.40627575328</v>
      </c>
      <c r="N826" s="15">
        <f>(M826*EXP(Painel!$E$12-(Painel!$E$19^2)/2+NORMSINV(AleatProd!N825)*Painel!$E$19))</f>
        <v>999489.70680358156</v>
      </c>
      <c r="O826" s="15">
        <f>(N826*EXP(Painel!$E$12-(Painel!$E$19^2)/2+NORMSINV(AleatProd!O825)*Painel!$E$19))</f>
        <v>1025407.5159341372</v>
      </c>
      <c r="P826" s="15">
        <f>(O826*EXP(Painel!$E$12-(Painel!$E$19^2)/2+NORMSINV(AleatProd!P825)*Painel!$E$19))</f>
        <v>1010263.4541100456</v>
      </c>
      <c r="Q826" s="15">
        <f>(P826*EXP(Painel!$E$12-(Painel!$E$19^2)/2+NORMSINV(AleatProd!Q825)*Painel!$E$19))</f>
        <v>1001987.6795745923</v>
      </c>
      <c r="R826" s="15">
        <f>(Q826*EXP(Painel!$E$12-(Painel!$E$19^2)/2+NORMSINV(AleatProd!R825)*Painel!$E$19))</f>
        <v>999416.49761438614</v>
      </c>
      <c r="S826" s="15">
        <f>(R826*EXP(Painel!$E$12-(Painel!$E$19^2)/2+NORMSINV(AleatProd!S825)*Painel!$E$19))</f>
        <v>1015137.8416770704</v>
      </c>
      <c r="T826" s="15">
        <f>(S826*EXP(Painel!$E$12-(Painel!$E$19^2)/2+NORMSINV(AleatProd!T825)*Painel!$E$19))</f>
        <v>1027421.5120500039</v>
      </c>
      <c r="U826" s="15">
        <f>(T826*EXP(Painel!$E$12-(Painel!$E$19^2)/2+NORMSINV(AleatProd!U825)*Painel!$E$19))</f>
        <v>1018650.6707035707</v>
      </c>
      <c r="V826" s="15">
        <f>(U826*EXP(Painel!$E$12-(Painel!$E$19^2)/2+NORMSINV(AleatProd!V825)*Painel!$E$19))</f>
        <v>1015825.9253206127</v>
      </c>
    </row>
    <row r="827" spans="1:22" x14ac:dyDescent="0.25">
      <c r="A827">
        <v>824</v>
      </c>
      <c r="B827" s="2">
        <f>Painel!$B$6</f>
        <v>1000000</v>
      </c>
      <c r="C827" s="15">
        <f>(B827*EXP(Painel!$E$12-(Painel!$E$19^2)/2+NORMSINV(AleatProd!C826)*Painel!$E$19))</f>
        <v>1001406.7315246782</v>
      </c>
      <c r="D827" s="15">
        <f>(C827*EXP(Painel!$E$12-(Painel!$E$19^2)/2+NORMSINV(AleatProd!D826)*Painel!$E$19))</f>
        <v>982708.08975673025</v>
      </c>
      <c r="E827" s="15">
        <f>(D827*EXP(Painel!$E$12-(Painel!$E$19^2)/2+NORMSINV(AleatProd!E826)*Painel!$E$19))</f>
        <v>993800.03801114834</v>
      </c>
      <c r="F827" s="15">
        <f>(E827*EXP(Painel!$E$12-(Painel!$E$19^2)/2+NORMSINV(AleatProd!F826)*Painel!$E$19))</f>
        <v>1001993.7415116348</v>
      </c>
      <c r="G827" s="15">
        <f>(F827*EXP(Painel!$E$12-(Painel!$E$19^2)/2+NORMSINV(AleatProd!G826)*Painel!$E$19))</f>
        <v>1009816.4493355622</v>
      </c>
      <c r="H827" s="15">
        <f>(G827*EXP(Painel!$E$12-(Painel!$E$19^2)/2+NORMSINV(AleatProd!H826)*Painel!$E$19))</f>
        <v>1021479.2788724476</v>
      </c>
      <c r="I827" s="15">
        <f>(H827*EXP(Painel!$E$12-(Painel!$E$19^2)/2+NORMSINV(AleatProd!I826)*Painel!$E$19))</f>
        <v>1025304.0762266067</v>
      </c>
      <c r="J827" s="15">
        <f>(I827*EXP(Painel!$E$12-(Painel!$E$19^2)/2+NORMSINV(AleatProd!J826)*Painel!$E$19))</f>
        <v>1021792.4674214731</v>
      </c>
      <c r="K827" s="15">
        <f>(J827*EXP(Painel!$E$12-(Painel!$E$19^2)/2+NORMSINV(AleatProd!K826)*Painel!$E$19))</f>
        <v>1019796.2638799662</v>
      </c>
      <c r="L827" s="15">
        <f>(K827*EXP(Painel!$E$12-(Painel!$E$19^2)/2+NORMSINV(AleatProd!L826)*Painel!$E$19))</f>
        <v>1006637.8891765822</v>
      </c>
      <c r="M827" s="15">
        <f>(L827*EXP(Painel!$E$12-(Painel!$E$19^2)/2+NORMSINV(AleatProd!M826)*Painel!$E$19))</f>
        <v>1007941.2266591039</v>
      </c>
      <c r="N827" s="15">
        <f>(M827*EXP(Painel!$E$12-(Painel!$E$19^2)/2+NORMSINV(AleatProd!N826)*Painel!$E$19))</f>
        <v>1006860.8600762278</v>
      </c>
      <c r="O827" s="15">
        <f>(N827*EXP(Painel!$E$12-(Painel!$E$19^2)/2+NORMSINV(AleatProd!O826)*Painel!$E$19))</f>
        <v>1008029.8055691276</v>
      </c>
      <c r="P827" s="15">
        <f>(O827*EXP(Painel!$E$12-(Painel!$E$19^2)/2+NORMSINV(AleatProd!P826)*Painel!$E$19))</f>
        <v>1007904.4020460433</v>
      </c>
      <c r="Q827" s="15">
        <f>(P827*EXP(Painel!$E$12-(Painel!$E$19^2)/2+NORMSINV(AleatProd!Q826)*Painel!$E$19))</f>
        <v>1014298.5300276206</v>
      </c>
      <c r="R827" s="15">
        <f>(Q827*EXP(Painel!$E$12-(Painel!$E$19^2)/2+NORMSINV(AleatProd!R826)*Painel!$E$19))</f>
        <v>1035193.3987823015</v>
      </c>
      <c r="S827" s="15">
        <f>(R827*EXP(Painel!$E$12-(Painel!$E$19^2)/2+NORMSINV(AleatProd!S826)*Painel!$E$19))</f>
        <v>1031178.8003263103</v>
      </c>
      <c r="T827" s="15">
        <f>(S827*EXP(Painel!$E$12-(Painel!$E$19^2)/2+NORMSINV(AleatProd!T826)*Painel!$E$19))</f>
        <v>1052896.3135841</v>
      </c>
      <c r="U827" s="15">
        <f>(T827*EXP(Painel!$E$12-(Painel!$E$19^2)/2+NORMSINV(AleatProd!U826)*Painel!$E$19))</f>
        <v>1052607.4505003456</v>
      </c>
      <c r="V827" s="15">
        <f>(U827*EXP(Painel!$E$12-(Painel!$E$19^2)/2+NORMSINV(AleatProd!V826)*Painel!$E$19))</f>
        <v>1043451.6153724687</v>
      </c>
    </row>
    <row r="828" spans="1:22" x14ac:dyDescent="0.25">
      <c r="A828">
        <v>825</v>
      </c>
      <c r="B828" s="2">
        <f>Painel!$B$6</f>
        <v>1000000</v>
      </c>
      <c r="C828" s="15">
        <f>(B828*EXP(Painel!$E$12-(Painel!$E$19^2)/2+NORMSINV(AleatProd!C827)*Painel!$E$19))</f>
        <v>1001694.0331623266</v>
      </c>
      <c r="D828" s="15">
        <f>(C828*EXP(Painel!$E$12-(Painel!$E$19^2)/2+NORMSINV(AleatProd!D827)*Painel!$E$19))</f>
        <v>993487.81783657603</v>
      </c>
      <c r="E828" s="15">
        <f>(D828*EXP(Painel!$E$12-(Painel!$E$19^2)/2+NORMSINV(AleatProd!E827)*Painel!$E$19))</f>
        <v>1009361.6554058426</v>
      </c>
      <c r="F828" s="15">
        <f>(E828*EXP(Painel!$E$12-(Painel!$E$19^2)/2+NORMSINV(AleatProd!F827)*Painel!$E$19))</f>
        <v>1004074.0361360847</v>
      </c>
      <c r="G828" s="15">
        <f>(F828*EXP(Painel!$E$12-(Painel!$E$19^2)/2+NORMSINV(AleatProd!G827)*Painel!$E$19))</f>
        <v>1009974.0841111379</v>
      </c>
      <c r="H828" s="15">
        <f>(G828*EXP(Painel!$E$12-(Painel!$E$19^2)/2+NORMSINV(AleatProd!H827)*Painel!$E$19))</f>
        <v>1007474.5823909561</v>
      </c>
      <c r="I828" s="15">
        <f>(H828*EXP(Painel!$E$12-(Painel!$E$19^2)/2+NORMSINV(AleatProd!I827)*Painel!$E$19))</f>
        <v>999075.73272205389</v>
      </c>
      <c r="J828" s="15">
        <f>(I828*EXP(Painel!$E$12-(Painel!$E$19^2)/2+NORMSINV(AleatProd!J827)*Painel!$E$19))</f>
        <v>998892.89765850268</v>
      </c>
      <c r="K828" s="15">
        <f>(J828*EXP(Painel!$E$12-(Painel!$E$19^2)/2+NORMSINV(AleatProd!K827)*Painel!$E$19))</f>
        <v>1009992.2481642552</v>
      </c>
      <c r="L828" s="15">
        <f>(K828*EXP(Painel!$E$12-(Painel!$E$19^2)/2+NORMSINV(AleatProd!L827)*Painel!$E$19))</f>
        <v>1019372.4854484178</v>
      </c>
      <c r="M828" s="15">
        <f>(L828*EXP(Painel!$E$12-(Painel!$E$19^2)/2+NORMSINV(AleatProd!M827)*Painel!$E$19))</f>
        <v>1025045.9475461663</v>
      </c>
      <c r="N828" s="15">
        <f>(M828*EXP(Painel!$E$12-(Painel!$E$19^2)/2+NORMSINV(AleatProd!N827)*Painel!$E$19))</f>
        <v>1022788.7546023605</v>
      </c>
      <c r="O828" s="15">
        <f>(N828*EXP(Painel!$E$12-(Painel!$E$19^2)/2+NORMSINV(AleatProd!O827)*Painel!$E$19))</f>
        <v>1036991.9461271213</v>
      </c>
      <c r="P828" s="15">
        <f>(O828*EXP(Painel!$E$12-(Painel!$E$19^2)/2+NORMSINV(AleatProd!P827)*Painel!$E$19))</f>
        <v>1020314.318751469</v>
      </c>
      <c r="Q828" s="15">
        <f>(P828*EXP(Painel!$E$12-(Painel!$E$19^2)/2+NORMSINV(AleatProd!Q827)*Painel!$E$19))</f>
        <v>1040288.4344921291</v>
      </c>
      <c r="R828" s="15">
        <f>(Q828*EXP(Painel!$E$12-(Painel!$E$19^2)/2+NORMSINV(AleatProd!R827)*Painel!$E$19))</f>
        <v>1038523.687801307</v>
      </c>
      <c r="S828" s="15">
        <f>(R828*EXP(Painel!$E$12-(Painel!$E$19^2)/2+NORMSINV(AleatProd!S827)*Painel!$E$19))</f>
        <v>1055722.6035399029</v>
      </c>
      <c r="T828" s="15">
        <f>(S828*EXP(Painel!$E$12-(Painel!$E$19^2)/2+NORMSINV(AleatProd!T827)*Painel!$E$19))</f>
        <v>1068525.2436702924</v>
      </c>
      <c r="U828" s="15">
        <f>(T828*EXP(Painel!$E$12-(Painel!$E$19^2)/2+NORMSINV(AleatProd!U827)*Painel!$E$19))</f>
        <v>1060421.0008388699</v>
      </c>
      <c r="V828" s="15">
        <f>(U828*EXP(Painel!$E$12-(Painel!$E$19^2)/2+NORMSINV(AleatProd!V827)*Painel!$E$19))</f>
        <v>1056548.8800806473</v>
      </c>
    </row>
    <row r="829" spans="1:22" x14ac:dyDescent="0.25">
      <c r="A829">
        <v>826</v>
      </c>
      <c r="B829" s="2">
        <f>Painel!$B$6</f>
        <v>1000000</v>
      </c>
      <c r="C829" s="15">
        <f>(B829*EXP(Painel!$E$12-(Painel!$E$19^2)/2+NORMSINV(AleatProd!C828)*Painel!$E$19))</f>
        <v>981807.90976895078</v>
      </c>
      <c r="D829" s="15">
        <f>(C829*EXP(Painel!$E$12-(Painel!$E$19^2)/2+NORMSINV(AleatProd!D828)*Painel!$E$19))</f>
        <v>966466.76256882958</v>
      </c>
      <c r="E829" s="15">
        <f>(D829*EXP(Painel!$E$12-(Painel!$E$19^2)/2+NORMSINV(AleatProd!E828)*Painel!$E$19))</f>
        <v>950784.26623509813</v>
      </c>
      <c r="F829" s="15">
        <f>(E829*EXP(Painel!$E$12-(Painel!$E$19^2)/2+NORMSINV(AleatProd!F828)*Painel!$E$19))</f>
        <v>937789.56493747327</v>
      </c>
      <c r="G829" s="15">
        <f>(F829*EXP(Painel!$E$12-(Painel!$E$19^2)/2+NORMSINV(AleatProd!G828)*Painel!$E$19))</f>
        <v>921836.68499764043</v>
      </c>
      <c r="H829" s="15">
        <f>(G829*EXP(Painel!$E$12-(Painel!$E$19^2)/2+NORMSINV(AleatProd!H828)*Painel!$E$19))</f>
        <v>919246.68070794339</v>
      </c>
      <c r="I829" s="15">
        <f>(H829*EXP(Painel!$E$12-(Painel!$E$19^2)/2+NORMSINV(AleatProd!I828)*Painel!$E$19))</f>
        <v>911566.09874738799</v>
      </c>
      <c r="J829" s="15">
        <f>(I829*EXP(Painel!$E$12-(Painel!$E$19^2)/2+NORMSINV(AleatProd!J828)*Painel!$E$19))</f>
        <v>895803.88158861198</v>
      </c>
      <c r="K829" s="15">
        <f>(J829*EXP(Painel!$E$12-(Painel!$E$19^2)/2+NORMSINV(AleatProd!K828)*Painel!$E$19))</f>
        <v>905240.42514291254</v>
      </c>
      <c r="L829" s="15">
        <f>(K829*EXP(Painel!$E$12-(Painel!$E$19^2)/2+NORMSINV(AleatProd!L828)*Painel!$E$19))</f>
        <v>899472.62532275857</v>
      </c>
      <c r="M829" s="15">
        <f>(L829*EXP(Painel!$E$12-(Painel!$E$19^2)/2+NORMSINV(AleatProd!M828)*Painel!$E$19))</f>
        <v>903490.79523431719</v>
      </c>
      <c r="N829" s="15">
        <f>(M829*EXP(Painel!$E$12-(Painel!$E$19^2)/2+NORMSINV(AleatProd!N828)*Painel!$E$19))</f>
        <v>898607.69726626726</v>
      </c>
      <c r="O829" s="15">
        <f>(N829*EXP(Painel!$E$12-(Painel!$E$19^2)/2+NORMSINV(AleatProd!O828)*Painel!$E$19))</f>
        <v>906868.11328227143</v>
      </c>
      <c r="P829" s="15">
        <f>(O829*EXP(Painel!$E$12-(Painel!$E$19^2)/2+NORMSINV(AleatProd!P828)*Painel!$E$19))</f>
        <v>908138.19542449608</v>
      </c>
      <c r="Q829" s="15">
        <f>(P829*EXP(Painel!$E$12-(Painel!$E$19^2)/2+NORMSINV(AleatProd!Q828)*Painel!$E$19))</f>
        <v>893846.78525384283</v>
      </c>
      <c r="R829" s="15">
        <f>(Q829*EXP(Painel!$E$12-(Painel!$E$19^2)/2+NORMSINV(AleatProd!R828)*Painel!$E$19))</f>
        <v>891741.5611672505</v>
      </c>
      <c r="S829" s="15">
        <f>(R829*EXP(Painel!$E$12-(Painel!$E$19^2)/2+NORMSINV(AleatProd!S828)*Painel!$E$19))</f>
        <v>894059.73120194476</v>
      </c>
      <c r="T829" s="15">
        <f>(S829*EXP(Painel!$E$12-(Painel!$E$19^2)/2+NORMSINV(AleatProd!T828)*Painel!$E$19))</f>
        <v>884297.88450310496</v>
      </c>
      <c r="U829" s="15">
        <f>(T829*EXP(Painel!$E$12-(Painel!$E$19^2)/2+NORMSINV(AleatProd!U828)*Painel!$E$19))</f>
        <v>905576.24612030631</v>
      </c>
      <c r="V829" s="15">
        <f>(U829*EXP(Painel!$E$12-(Painel!$E$19^2)/2+NORMSINV(AleatProd!V828)*Painel!$E$19))</f>
        <v>909810.33298683167</v>
      </c>
    </row>
    <row r="830" spans="1:22" x14ac:dyDescent="0.25">
      <c r="A830">
        <v>827</v>
      </c>
      <c r="B830" s="2">
        <f>Painel!$B$6</f>
        <v>1000000</v>
      </c>
      <c r="C830" s="15">
        <f>(B830*EXP(Painel!$E$12-(Painel!$E$19^2)/2+NORMSINV(AleatProd!C829)*Painel!$E$19))</f>
        <v>994836.04091167101</v>
      </c>
      <c r="D830" s="15">
        <f>(C830*EXP(Painel!$E$12-(Painel!$E$19^2)/2+NORMSINV(AleatProd!D829)*Painel!$E$19))</f>
        <v>1002833.7304429379</v>
      </c>
      <c r="E830" s="15">
        <f>(D830*EXP(Painel!$E$12-(Painel!$E$19^2)/2+NORMSINV(AleatProd!E829)*Painel!$E$19))</f>
        <v>993303.30964475498</v>
      </c>
      <c r="F830" s="15">
        <f>(E830*EXP(Painel!$E$12-(Painel!$E$19^2)/2+NORMSINV(AleatProd!F829)*Painel!$E$19))</f>
        <v>1004920.7338254902</v>
      </c>
      <c r="G830" s="15">
        <f>(F830*EXP(Painel!$E$12-(Painel!$E$19^2)/2+NORMSINV(AleatProd!G829)*Painel!$E$19))</f>
        <v>1002196.7057008434</v>
      </c>
      <c r="H830" s="15">
        <f>(G830*EXP(Painel!$E$12-(Painel!$E$19^2)/2+NORMSINV(AleatProd!H829)*Painel!$E$19))</f>
        <v>1012485.9062520125</v>
      </c>
      <c r="I830" s="15">
        <f>(H830*EXP(Painel!$E$12-(Painel!$E$19^2)/2+NORMSINV(AleatProd!I829)*Painel!$E$19))</f>
        <v>1008372.6414776705</v>
      </c>
      <c r="J830" s="15">
        <f>(I830*EXP(Painel!$E$12-(Painel!$E$19^2)/2+NORMSINV(AleatProd!J829)*Painel!$E$19))</f>
        <v>1018309.2678018975</v>
      </c>
      <c r="K830" s="15">
        <f>(J830*EXP(Painel!$E$12-(Painel!$E$19^2)/2+NORMSINV(AleatProd!K829)*Painel!$E$19))</f>
        <v>1037070.6655028779</v>
      </c>
      <c r="L830" s="15">
        <f>(K830*EXP(Painel!$E$12-(Painel!$E$19^2)/2+NORMSINV(AleatProd!L829)*Painel!$E$19))</f>
        <v>1046002.4403340011</v>
      </c>
      <c r="M830" s="15">
        <f>(L830*EXP(Painel!$E$12-(Painel!$E$19^2)/2+NORMSINV(AleatProd!M829)*Painel!$E$19))</f>
        <v>1048090.6099230407</v>
      </c>
      <c r="N830" s="15">
        <f>(M830*EXP(Painel!$E$12-(Painel!$E$19^2)/2+NORMSINV(AleatProd!N829)*Painel!$E$19))</f>
        <v>1045392.2070691565</v>
      </c>
      <c r="O830" s="15">
        <f>(N830*EXP(Painel!$E$12-(Painel!$E$19^2)/2+NORMSINV(AleatProd!O829)*Painel!$E$19))</f>
        <v>1043589.559641803</v>
      </c>
      <c r="P830" s="15">
        <f>(O830*EXP(Painel!$E$12-(Painel!$E$19^2)/2+NORMSINV(AleatProd!P829)*Painel!$E$19))</f>
        <v>1039637.4802296032</v>
      </c>
      <c r="Q830" s="15">
        <f>(P830*EXP(Painel!$E$12-(Painel!$E$19^2)/2+NORMSINV(AleatProd!Q829)*Painel!$E$19))</f>
        <v>1017515.1101489213</v>
      </c>
      <c r="R830" s="15">
        <f>(Q830*EXP(Painel!$E$12-(Painel!$E$19^2)/2+NORMSINV(AleatProd!R829)*Painel!$E$19))</f>
        <v>1018658.5554693589</v>
      </c>
      <c r="S830" s="15">
        <f>(R830*EXP(Painel!$E$12-(Painel!$E$19^2)/2+NORMSINV(AleatProd!S829)*Painel!$E$19))</f>
        <v>1017248.2695300245</v>
      </c>
      <c r="T830" s="15">
        <f>(S830*EXP(Painel!$E$12-(Painel!$E$19^2)/2+NORMSINV(AleatProd!T829)*Painel!$E$19))</f>
        <v>1029446.9330454048</v>
      </c>
      <c r="U830" s="15">
        <f>(T830*EXP(Painel!$E$12-(Painel!$E$19^2)/2+NORMSINV(AleatProd!U829)*Painel!$E$19))</f>
        <v>1034135.6461845891</v>
      </c>
      <c r="V830" s="15">
        <f>(U830*EXP(Painel!$E$12-(Painel!$E$19^2)/2+NORMSINV(AleatProd!V829)*Painel!$E$19))</f>
        <v>1037947.8428091772</v>
      </c>
    </row>
    <row r="831" spans="1:22" x14ac:dyDescent="0.25">
      <c r="A831">
        <v>828</v>
      </c>
      <c r="B831" s="2">
        <f>Painel!$B$6</f>
        <v>1000000</v>
      </c>
      <c r="C831" s="15">
        <f>(B831*EXP(Painel!$E$12-(Painel!$E$19^2)/2+NORMSINV(AleatProd!C830)*Painel!$E$19))</f>
        <v>995809.41634789552</v>
      </c>
      <c r="D831" s="15">
        <f>(C831*EXP(Painel!$E$12-(Painel!$E$19^2)/2+NORMSINV(AleatProd!D830)*Painel!$E$19))</f>
        <v>1000923.1916002259</v>
      </c>
      <c r="E831" s="15">
        <f>(D831*EXP(Painel!$E$12-(Painel!$E$19^2)/2+NORMSINV(AleatProd!E830)*Painel!$E$19))</f>
        <v>1003078.8472839755</v>
      </c>
      <c r="F831" s="15">
        <f>(E831*EXP(Painel!$E$12-(Painel!$E$19^2)/2+NORMSINV(AleatProd!F830)*Painel!$E$19))</f>
        <v>996006.23828975053</v>
      </c>
      <c r="G831" s="15">
        <f>(F831*EXP(Painel!$E$12-(Painel!$E$19^2)/2+NORMSINV(AleatProd!G830)*Painel!$E$19))</f>
        <v>986610.78182807751</v>
      </c>
      <c r="H831" s="15">
        <f>(G831*EXP(Painel!$E$12-(Painel!$E$19^2)/2+NORMSINV(AleatProd!H830)*Painel!$E$19))</f>
        <v>987755.73594951362</v>
      </c>
      <c r="I831" s="15">
        <f>(H831*EXP(Painel!$E$12-(Painel!$E$19^2)/2+NORMSINV(AleatProd!I830)*Painel!$E$19))</f>
        <v>978962.83150136634</v>
      </c>
      <c r="J831" s="15">
        <f>(I831*EXP(Painel!$E$12-(Painel!$E$19^2)/2+NORMSINV(AleatProd!J830)*Painel!$E$19))</f>
        <v>989805.67786683084</v>
      </c>
      <c r="K831" s="15">
        <f>(J831*EXP(Painel!$E$12-(Painel!$E$19^2)/2+NORMSINV(AleatProd!K830)*Painel!$E$19))</f>
        <v>988956.69237195503</v>
      </c>
      <c r="L831" s="15">
        <f>(K831*EXP(Painel!$E$12-(Painel!$E$19^2)/2+NORMSINV(AleatProd!L830)*Painel!$E$19))</f>
        <v>989970.31876686763</v>
      </c>
      <c r="M831" s="15">
        <f>(L831*EXP(Painel!$E$12-(Painel!$E$19^2)/2+NORMSINV(AleatProd!M830)*Painel!$E$19))</f>
        <v>985410.74686408846</v>
      </c>
      <c r="N831" s="15">
        <f>(M831*EXP(Painel!$E$12-(Painel!$E$19^2)/2+NORMSINV(AleatProd!N830)*Painel!$E$19))</f>
        <v>990429.31195805094</v>
      </c>
      <c r="O831" s="15">
        <f>(N831*EXP(Painel!$E$12-(Painel!$E$19^2)/2+NORMSINV(AleatProd!O830)*Painel!$E$19))</f>
        <v>993054.62729047099</v>
      </c>
      <c r="P831" s="15">
        <f>(O831*EXP(Painel!$E$12-(Painel!$E$19^2)/2+NORMSINV(AleatProd!P830)*Painel!$E$19))</f>
        <v>991174.44483368227</v>
      </c>
      <c r="Q831" s="15">
        <f>(P831*EXP(Painel!$E$12-(Painel!$E$19^2)/2+NORMSINV(AleatProd!Q830)*Painel!$E$19))</f>
        <v>983863.91903331201</v>
      </c>
      <c r="R831" s="15">
        <f>(Q831*EXP(Painel!$E$12-(Painel!$E$19^2)/2+NORMSINV(AleatProd!R830)*Painel!$E$19))</f>
        <v>973411.88484982029</v>
      </c>
      <c r="S831" s="15">
        <f>(R831*EXP(Painel!$E$12-(Painel!$E$19^2)/2+NORMSINV(AleatProd!S830)*Painel!$E$19))</f>
        <v>966347.73841660575</v>
      </c>
      <c r="T831" s="15">
        <f>(S831*EXP(Painel!$E$12-(Painel!$E$19^2)/2+NORMSINV(AleatProd!T830)*Painel!$E$19))</f>
        <v>960256.37369868543</v>
      </c>
      <c r="U831" s="15">
        <f>(T831*EXP(Painel!$E$12-(Painel!$E$19^2)/2+NORMSINV(AleatProd!U830)*Painel!$E$19))</f>
        <v>959390.82676605671</v>
      </c>
      <c r="V831" s="15">
        <f>(U831*EXP(Painel!$E$12-(Painel!$E$19^2)/2+NORMSINV(AleatProd!V830)*Painel!$E$19))</f>
        <v>950014.1198936695</v>
      </c>
    </row>
    <row r="832" spans="1:22" x14ac:dyDescent="0.25">
      <c r="A832">
        <v>829</v>
      </c>
      <c r="B832" s="2">
        <f>Painel!$B$6</f>
        <v>1000000</v>
      </c>
      <c r="C832" s="15">
        <f>(B832*EXP(Painel!$E$12-(Painel!$E$19^2)/2+NORMSINV(AleatProd!C831)*Painel!$E$19))</f>
        <v>1017078.3821862903</v>
      </c>
      <c r="D832" s="15">
        <f>(C832*EXP(Painel!$E$12-(Painel!$E$19^2)/2+NORMSINV(AleatProd!D831)*Painel!$E$19))</f>
        <v>1003445.8240431017</v>
      </c>
      <c r="E832" s="15">
        <f>(D832*EXP(Painel!$E$12-(Painel!$E$19^2)/2+NORMSINV(AleatProd!E831)*Painel!$E$19))</f>
        <v>997896.50419684115</v>
      </c>
      <c r="F832" s="15">
        <f>(E832*EXP(Painel!$E$12-(Painel!$E$19^2)/2+NORMSINV(AleatProd!F831)*Painel!$E$19))</f>
        <v>993814.24783974432</v>
      </c>
      <c r="G832" s="15">
        <f>(F832*EXP(Painel!$E$12-(Painel!$E$19^2)/2+NORMSINV(AleatProd!G831)*Painel!$E$19))</f>
        <v>985149.95034270058</v>
      </c>
      <c r="H832" s="15">
        <f>(G832*EXP(Painel!$E$12-(Painel!$E$19^2)/2+NORMSINV(AleatProd!H831)*Painel!$E$19))</f>
        <v>999471.23750087933</v>
      </c>
      <c r="I832" s="15">
        <f>(H832*EXP(Painel!$E$12-(Painel!$E$19^2)/2+NORMSINV(AleatProd!I831)*Painel!$E$19))</f>
        <v>1006076.3190547499</v>
      </c>
      <c r="J832" s="15">
        <f>(I832*EXP(Painel!$E$12-(Painel!$E$19^2)/2+NORMSINV(AleatProd!J831)*Painel!$E$19))</f>
        <v>996121.39404361555</v>
      </c>
      <c r="K832" s="15">
        <f>(J832*EXP(Painel!$E$12-(Painel!$E$19^2)/2+NORMSINV(AleatProd!K831)*Painel!$E$19))</f>
        <v>984057.52251083148</v>
      </c>
      <c r="L832" s="15">
        <f>(K832*EXP(Painel!$E$12-(Painel!$E$19^2)/2+NORMSINV(AleatProd!L831)*Painel!$E$19))</f>
        <v>984863.905932419</v>
      </c>
      <c r="M832" s="15">
        <f>(L832*EXP(Painel!$E$12-(Painel!$E$19^2)/2+NORMSINV(AleatProd!M831)*Painel!$E$19))</f>
        <v>1001162.6861771098</v>
      </c>
      <c r="N832" s="15">
        <f>(M832*EXP(Painel!$E$12-(Painel!$E$19^2)/2+NORMSINV(AleatProd!N831)*Painel!$E$19))</f>
        <v>998297.54766311857</v>
      </c>
      <c r="O832" s="15">
        <f>(N832*EXP(Painel!$E$12-(Painel!$E$19^2)/2+NORMSINV(AleatProd!O831)*Painel!$E$19))</f>
        <v>1003512.6213639486</v>
      </c>
      <c r="P832" s="15">
        <f>(O832*EXP(Painel!$E$12-(Painel!$E$19^2)/2+NORMSINV(AleatProd!P831)*Painel!$E$19))</f>
        <v>1008109.6611630192</v>
      </c>
      <c r="Q832" s="15">
        <f>(P832*EXP(Painel!$E$12-(Painel!$E$19^2)/2+NORMSINV(AleatProd!Q831)*Painel!$E$19))</f>
        <v>994339.13184449123</v>
      </c>
      <c r="R832" s="15">
        <f>(Q832*EXP(Painel!$E$12-(Painel!$E$19^2)/2+NORMSINV(AleatProd!R831)*Painel!$E$19))</f>
        <v>1000954.2669662258</v>
      </c>
      <c r="S832" s="15">
        <f>(R832*EXP(Painel!$E$12-(Painel!$E$19^2)/2+NORMSINV(AleatProd!S831)*Painel!$E$19))</f>
        <v>998681.31797732855</v>
      </c>
      <c r="T832" s="15">
        <f>(S832*EXP(Painel!$E$12-(Painel!$E$19^2)/2+NORMSINV(AleatProd!T831)*Painel!$E$19))</f>
        <v>999205.1550790508</v>
      </c>
      <c r="U832" s="15">
        <f>(T832*EXP(Painel!$E$12-(Painel!$E$19^2)/2+NORMSINV(AleatProd!U831)*Painel!$E$19))</f>
        <v>969629.52459151496</v>
      </c>
      <c r="V832" s="15">
        <f>(U832*EXP(Painel!$E$12-(Painel!$E$19^2)/2+NORMSINV(AleatProd!V831)*Painel!$E$19))</f>
        <v>973903.80166673986</v>
      </c>
    </row>
    <row r="833" spans="1:22" x14ac:dyDescent="0.25">
      <c r="A833">
        <v>830</v>
      </c>
      <c r="B833" s="2">
        <f>Painel!$B$6</f>
        <v>1000000</v>
      </c>
      <c r="C833" s="15">
        <f>(B833*EXP(Painel!$E$12-(Painel!$E$19^2)/2+NORMSINV(AleatProd!C832)*Painel!$E$19))</f>
        <v>1007312.9301468693</v>
      </c>
      <c r="D833" s="15">
        <f>(C833*EXP(Painel!$E$12-(Painel!$E$19^2)/2+NORMSINV(AleatProd!D832)*Painel!$E$19))</f>
        <v>1024155.6601004266</v>
      </c>
      <c r="E833" s="15">
        <f>(D833*EXP(Painel!$E$12-(Painel!$E$19^2)/2+NORMSINV(AleatProd!E832)*Painel!$E$19))</f>
        <v>1032003.7425194251</v>
      </c>
      <c r="F833" s="15">
        <f>(E833*EXP(Painel!$E$12-(Painel!$E$19^2)/2+NORMSINV(AleatProd!F832)*Painel!$E$19))</f>
        <v>1028925.5334306099</v>
      </c>
      <c r="G833" s="15">
        <f>(F833*EXP(Painel!$E$12-(Painel!$E$19^2)/2+NORMSINV(AleatProd!G832)*Painel!$E$19))</f>
        <v>1033894.7383434152</v>
      </c>
      <c r="H833" s="15">
        <f>(G833*EXP(Painel!$E$12-(Painel!$E$19^2)/2+NORMSINV(AleatProd!H832)*Painel!$E$19))</f>
        <v>1050178.7445259828</v>
      </c>
      <c r="I833" s="15">
        <f>(H833*EXP(Painel!$E$12-(Painel!$E$19^2)/2+NORMSINV(AleatProd!I832)*Painel!$E$19))</f>
        <v>1043471.9873191819</v>
      </c>
      <c r="J833" s="15">
        <f>(I833*EXP(Painel!$E$12-(Painel!$E$19^2)/2+NORMSINV(AleatProd!J832)*Painel!$E$19))</f>
        <v>1057361.9794876298</v>
      </c>
      <c r="K833" s="15">
        <f>(J833*EXP(Painel!$E$12-(Painel!$E$19^2)/2+NORMSINV(AleatProd!K832)*Painel!$E$19))</f>
        <v>1060150.9917373613</v>
      </c>
      <c r="L833" s="15">
        <f>(K833*EXP(Painel!$E$12-(Painel!$E$19^2)/2+NORMSINV(AleatProd!L832)*Painel!$E$19))</f>
        <v>1055245.8633817961</v>
      </c>
      <c r="M833" s="15">
        <f>(L833*EXP(Painel!$E$12-(Painel!$E$19^2)/2+NORMSINV(AleatProd!M832)*Painel!$E$19))</f>
        <v>1042832.3215119202</v>
      </c>
      <c r="N833" s="15">
        <f>(M833*EXP(Painel!$E$12-(Painel!$E$19^2)/2+NORMSINV(AleatProd!N832)*Painel!$E$19))</f>
        <v>1052895.4015905384</v>
      </c>
      <c r="O833" s="15">
        <f>(N833*EXP(Painel!$E$12-(Painel!$E$19^2)/2+NORMSINV(AleatProd!O832)*Painel!$E$19))</f>
        <v>1048553.4971137914</v>
      </c>
      <c r="P833" s="15">
        <f>(O833*EXP(Painel!$E$12-(Painel!$E$19^2)/2+NORMSINV(AleatProd!P832)*Painel!$E$19))</f>
        <v>1058490.0995823983</v>
      </c>
      <c r="Q833" s="15">
        <f>(P833*EXP(Painel!$E$12-(Painel!$E$19^2)/2+NORMSINV(AleatProd!Q832)*Painel!$E$19))</f>
        <v>1056585.8866206724</v>
      </c>
      <c r="R833" s="15">
        <f>(Q833*EXP(Painel!$E$12-(Painel!$E$19^2)/2+NORMSINV(AleatProd!R832)*Painel!$E$19))</f>
        <v>1050657.6441820441</v>
      </c>
      <c r="S833" s="15">
        <f>(R833*EXP(Painel!$E$12-(Painel!$E$19^2)/2+NORMSINV(AleatProd!S832)*Painel!$E$19))</f>
        <v>1053118.9099876536</v>
      </c>
      <c r="T833" s="15">
        <f>(S833*EXP(Painel!$E$12-(Painel!$E$19^2)/2+NORMSINV(AleatProd!T832)*Painel!$E$19))</f>
        <v>1063237.4036407154</v>
      </c>
      <c r="U833" s="15">
        <f>(T833*EXP(Painel!$E$12-(Painel!$E$19^2)/2+NORMSINV(AleatProd!U832)*Painel!$E$19))</f>
        <v>1072207.5245970248</v>
      </c>
      <c r="V833" s="15">
        <f>(U833*EXP(Painel!$E$12-(Painel!$E$19^2)/2+NORMSINV(AleatProd!V832)*Painel!$E$19))</f>
        <v>1066174.8642395707</v>
      </c>
    </row>
    <row r="834" spans="1:22" x14ac:dyDescent="0.25">
      <c r="A834">
        <v>831</v>
      </c>
      <c r="B834" s="2">
        <f>Painel!$B$6</f>
        <v>1000000</v>
      </c>
      <c r="C834" s="15">
        <f>(B834*EXP(Painel!$E$12-(Painel!$E$19^2)/2+NORMSINV(AleatProd!C833)*Painel!$E$19))</f>
        <v>987301.61299955647</v>
      </c>
      <c r="D834" s="15">
        <f>(C834*EXP(Painel!$E$12-(Painel!$E$19^2)/2+NORMSINV(AleatProd!D833)*Painel!$E$19))</f>
        <v>982485.85315137589</v>
      </c>
      <c r="E834" s="15">
        <f>(D834*EXP(Painel!$E$12-(Painel!$E$19^2)/2+NORMSINV(AleatProd!E833)*Painel!$E$19))</f>
        <v>973615.46010191517</v>
      </c>
      <c r="F834" s="15">
        <f>(E834*EXP(Painel!$E$12-(Painel!$E$19^2)/2+NORMSINV(AleatProd!F833)*Painel!$E$19))</f>
        <v>978394.59976998391</v>
      </c>
      <c r="G834" s="15">
        <f>(F834*EXP(Painel!$E$12-(Painel!$E$19^2)/2+NORMSINV(AleatProd!G833)*Painel!$E$19))</f>
        <v>987405.70832798583</v>
      </c>
      <c r="H834" s="15">
        <f>(G834*EXP(Painel!$E$12-(Painel!$E$19^2)/2+NORMSINV(AleatProd!H833)*Painel!$E$19))</f>
        <v>991544.54891010001</v>
      </c>
      <c r="I834" s="15">
        <f>(H834*EXP(Painel!$E$12-(Painel!$E$19^2)/2+NORMSINV(AleatProd!I833)*Painel!$E$19))</f>
        <v>1005478.8550555269</v>
      </c>
      <c r="J834" s="15">
        <f>(I834*EXP(Painel!$E$12-(Painel!$E$19^2)/2+NORMSINV(AleatProd!J833)*Painel!$E$19))</f>
        <v>1000162.5505511381</v>
      </c>
      <c r="K834" s="15">
        <f>(J834*EXP(Painel!$E$12-(Painel!$E$19^2)/2+NORMSINV(AleatProd!K833)*Painel!$E$19))</f>
        <v>1009436.1971673872</v>
      </c>
      <c r="L834" s="15">
        <f>(K834*EXP(Painel!$E$12-(Painel!$E$19^2)/2+NORMSINV(AleatProd!L833)*Painel!$E$19))</f>
        <v>1007678.3817820518</v>
      </c>
      <c r="M834" s="15">
        <f>(L834*EXP(Painel!$E$12-(Painel!$E$19^2)/2+NORMSINV(AleatProd!M833)*Painel!$E$19))</f>
        <v>1009844.6551147666</v>
      </c>
      <c r="N834" s="15">
        <f>(M834*EXP(Painel!$E$12-(Painel!$E$19^2)/2+NORMSINV(AleatProd!N833)*Painel!$E$19))</f>
        <v>1046549.0144653778</v>
      </c>
      <c r="O834" s="15">
        <f>(N834*EXP(Painel!$E$12-(Painel!$E$19^2)/2+NORMSINV(AleatProd!O833)*Painel!$E$19))</f>
        <v>1028761.6780419073</v>
      </c>
      <c r="P834" s="15">
        <f>(O834*EXP(Painel!$E$12-(Painel!$E$19^2)/2+NORMSINV(AleatProd!P833)*Painel!$E$19))</f>
        <v>1045314.5981017628</v>
      </c>
      <c r="Q834" s="15">
        <f>(P834*EXP(Painel!$E$12-(Painel!$E$19^2)/2+NORMSINV(AleatProd!Q833)*Painel!$E$19))</f>
        <v>1053472.1059180743</v>
      </c>
      <c r="R834" s="15">
        <f>(Q834*EXP(Painel!$E$12-(Painel!$E$19^2)/2+NORMSINV(AleatProd!R833)*Painel!$E$19))</f>
        <v>1046878.1998426523</v>
      </c>
      <c r="S834" s="15">
        <f>(R834*EXP(Painel!$E$12-(Painel!$E$19^2)/2+NORMSINV(AleatProd!S833)*Painel!$E$19))</f>
        <v>1033556.8335332616</v>
      </c>
      <c r="T834" s="15">
        <f>(S834*EXP(Painel!$E$12-(Painel!$E$19^2)/2+NORMSINV(AleatProd!T833)*Painel!$E$19))</f>
        <v>1033601.3643374003</v>
      </c>
      <c r="U834" s="15">
        <f>(T834*EXP(Painel!$E$12-(Painel!$E$19^2)/2+NORMSINV(AleatProd!U833)*Painel!$E$19))</f>
        <v>1035436.1914450583</v>
      </c>
      <c r="V834" s="15">
        <f>(U834*EXP(Painel!$E$12-(Painel!$E$19^2)/2+NORMSINV(AleatProd!V833)*Painel!$E$19))</f>
        <v>1026181.8099579511</v>
      </c>
    </row>
    <row r="835" spans="1:22" x14ac:dyDescent="0.25">
      <c r="A835">
        <v>832</v>
      </c>
      <c r="B835" s="2">
        <f>Painel!$B$6</f>
        <v>1000000</v>
      </c>
      <c r="C835" s="15">
        <f>(B835*EXP(Painel!$E$12-(Painel!$E$19^2)/2+NORMSINV(AleatProd!C834)*Painel!$E$19))</f>
        <v>984938.11438607518</v>
      </c>
      <c r="D835" s="15">
        <f>(C835*EXP(Painel!$E$12-(Painel!$E$19^2)/2+NORMSINV(AleatProd!D834)*Painel!$E$19))</f>
        <v>989708.91991400393</v>
      </c>
      <c r="E835" s="15">
        <f>(D835*EXP(Painel!$E$12-(Painel!$E$19^2)/2+NORMSINV(AleatProd!E834)*Painel!$E$19))</f>
        <v>1007319.4428628004</v>
      </c>
      <c r="F835" s="15">
        <f>(E835*EXP(Painel!$E$12-(Painel!$E$19^2)/2+NORMSINV(AleatProd!F834)*Painel!$E$19))</f>
        <v>1004641.4709728166</v>
      </c>
      <c r="G835" s="15">
        <f>(F835*EXP(Painel!$E$12-(Painel!$E$19^2)/2+NORMSINV(AleatProd!G834)*Painel!$E$19))</f>
        <v>991693.6841988404</v>
      </c>
      <c r="H835" s="15">
        <f>(G835*EXP(Painel!$E$12-(Painel!$E$19^2)/2+NORMSINV(AleatProd!H834)*Painel!$E$19))</f>
        <v>993272.47883549577</v>
      </c>
      <c r="I835" s="15">
        <f>(H835*EXP(Painel!$E$12-(Painel!$E$19^2)/2+NORMSINV(AleatProd!I834)*Painel!$E$19))</f>
        <v>1000182.0709700659</v>
      </c>
      <c r="J835" s="15">
        <f>(I835*EXP(Painel!$E$12-(Painel!$E$19^2)/2+NORMSINV(AleatProd!J834)*Painel!$E$19))</f>
        <v>1001556.650481807</v>
      </c>
      <c r="K835" s="15">
        <f>(J835*EXP(Painel!$E$12-(Painel!$E$19^2)/2+NORMSINV(AleatProd!K834)*Painel!$E$19))</f>
        <v>996981.35941475828</v>
      </c>
      <c r="L835" s="15">
        <f>(K835*EXP(Painel!$E$12-(Painel!$E$19^2)/2+NORMSINV(AleatProd!L834)*Painel!$E$19))</f>
        <v>1002174.9862744813</v>
      </c>
      <c r="M835" s="15">
        <f>(L835*EXP(Painel!$E$12-(Painel!$E$19^2)/2+NORMSINV(AleatProd!M834)*Painel!$E$19))</f>
        <v>991802.43925709021</v>
      </c>
      <c r="N835" s="15">
        <f>(M835*EXP(Painel!$E$12-(Painel!$E$19^2)/2+NORMSINV(AleatProd!N834)*Painel!$E$19))</f>
        <v>990666.61412407912</v>
      </c>
      <c r="O835" s="15">
        <f>(N835*EXP(Painel!$E$12-(Painel!$E$19^2)/2+NORMSINV(AleatProd!O834)*Painel!$E$19))</f>
        <v>975634.07345330168</v>
      </c>
      <c r="P835" s="15">
        <f>(O835*EXP(Painel!$E$12-(Painel!$E$19^2)/2+NORMSINV(AleatProd!P834)*Painel!$E$19))</f>
        <v>972025.86269126704</v>
      </c>
      <c r="Q835" s="15">
        <f>(P835*EXP(Painel!$E$12-(Painel!$E$19^2)/2+NORMSINV(AleatProd!Q834)*Painel!$E$19))</f>
        <v>975084.00629620161</v>
      </c>
      <c r="R835" s="15">
        <f>(Q835*EXP(Painel!$E$12-(Painel!$E$19^2)/2+NORMSINV(AleatProd!R834)*Painel!$E$19))</f>
        <v>974248.37817909708</v>
      </c>
      <c r="S835" s="15">
        <f>(R835*EXP(Painel!$E$12-(Painel!$E$19^2)/2+NORMSINV(AleatProd!S834)*Painel!$E$19))</f>
        <v>969291.32604148134</v>
      </c>
      <c r="T835" s="15">
        <f>(S835*EXP(Painel!$E$12-(Painel!$E$19^2)/2+NORMSINV(AleatProd!T834)*Painel!$E$19))</f>
        <v>992758.8058556508</v>
      </c>
      <c r="U835" s="15">
        <f>(T835*EXP(Painel!$E$12-(Painel!$E$19^2)/2+NORMSINV(AleatProd!U834)*Painel!$E$19))</f>
        <v>982536.99985345395</v>
      </c>
      <c r="V835" s="15">
        <f>(U835*EXP(Painel!$E$12-(Painel!$E$19^2)/2+NORMSINV(AleatProd!V834)*Painel!$E$19))</f>
        <v>990416.34154927451</v>
      </c>
    </row>
    <row r="836" spans="1:22" x14ac:dyDescent="0.25">
      <c r="A836">
        <v>833</v>
      </c>
      <c r="B836" s="2">
        <f>Painel!$B$6</f>
        <v>1000000</v>
      </c>
      <c r="C836" s="15">
        <f>(B836*EXP(Painel!$E$12-(Painel!$E$19^2)/2+NORMSINV(AleatProd!C835)*Painel!$E$19))</f>
        <v>998707.45117290469</v>
      </c>
      <c r="D836" s="15">
        <f>(C836*EXP(Painel!$E$12-(Painel!$E$19^2)/2+NORMSINV(AleatProd!D835)*Painel!$E$19))</f>
        <v>1000691.5472604537</v>
      </c>
      <c r="E836" s="15">
        <f>(D836*EXP(Painel!$E$12-(Painel!$E$19^2)/2+NORMSINV(AleatProd!E835)*Painel!$E$19))</f>
        <v>1016365.2675513712</v>
      </c>
      <c r="F836" s="15">
        <f>(E836*EXP(Painel!$E$12-(Painel!$E$19^2)/2+NORMSINV(AleatProd!F835)*Painel!$E$19))</f>
        <v>998731.97305398632</v>
      </c>
      <c r="G836" s="15">
        <f>(F836*EXP(Painel!$E$12-(Painel!$E$19^2)/2+NORMSINV(AleatProd!G835)*Painel!$E$19))</f>
        <v>996852.61917367228</v>
      </c>
      <c r="H836" s="15">
        <f>(G836*EXP(Painel!$E$12-(Painel!$E$19^2)/2+NORMSINV(AleatProd!H835)*Painel!$E$19))</f>
        <v>1011100.5061680833</v>
      </c>
      <c r="I836" s="15">
        <f>(H836*EXP(Painel!$E$12-(Painel!$E$19^2)/2+NORMSINV(AleatProd!I835)*Painel!$E$19))</f>
        <v>1026082.7754232819</v>
      </c>
      <c r="J836" s="15">
        <f>(I836*EXP(Painel!$E$12-(Painel!$E$19^2)/2+NORMSINV(AleatProd!J835)*Painel!$E$19))</f>
        <v>1021611.2084596157</v>
      </c>
      <c r="K836" s="15">
        <f>(J836*EXP(Painel!$E$12-(Painel!$E$19^2)/2+NORMSINV(AleatProd!K835)*Painel!$E$19))</f>
        <v>1024760.7547981566</v>
      </c>
      <c r="L836" s="15">
        <f>(K836*EXP(Painel!$E$12-(Painel!$E$19^2)/2+NORMSINV(AleatProd!L835)*Painel!$E$19))</f>
        <v>1010050.2427746967</v>
      </c>
      <c r="M836" s="15">
        <f>(L836*EXP(Painel!$E$12-(Painel!$E$19^2)/2+NORMSINV(AleatProd!M835)*Painel!$E$19))</f>
        <v>1005283.2700531271</v>
      </c>
      <c r="N836" s="15">
        <f>(M836*EXP(Painel!$E$12-(Painel!$E$19^2)/2+NORMSINV(AleatProd!N835)*Painel!$E$19))</f>
        <v>996188.16037218319</v>
      </c>
      <c r="O836" s="15">
        <f>(N836*EXP(Painel!$E$12-(Painel!$E$19^2)/2+NORMSINV(AleatProd!O835)*Painel!$E$19))</f>
        <v>988963.81344815413</v>
      </c>
      <c r="P836" s="15">
        <f>(O836*EXP(Painel!$E$12-(Painel!$E$19^2)/2+NORMSINV(AleatProd!P835)*Painel!$E$19))</f>
        <v>1001247.9632953267</v>
      </c>
      <c r="Q836" s="15">
        <f>(P836*EXP(Painel!$E$12-(Painel!$E$19^2)/2+NORMSINV(AleatProd!Q835)*Painel!$E$19))</f>
        <v>1012614.9408198266</v>
      </c>
      <c r="R836" s="15">
        <f>(Q836*EXP(Painel!$E$12-(Painel!$E$19^2)/2+NORMSINV(AleatProd!R835)*Painel!$E$19))</f>
        <v>1023232.0059883612</v>
      </c>
      <c r="S836" s="15">
        <f>(R836*EXP(Painel!$E$12-(Painel!$E$19^2)/2+NORMSINV(AleatProd!S835)*Painel!$E$19))</f>
        <v>1012392.9604181274</v>
      </c>
      <c r="T836" s="15">
        <f>(S836*EXP(Painel!$E$12-(Painel!$E$19^2)/2+NORMSINV(AleatProd!T835)*Painel!$E$19))</f>
        <v>1013011.5799115973</v>
      </c>
      <c r="U836" s="15">
        <f>(T836*EXP(Painel!$E$12-(Painel!$E$19^2)/2+NORMSINV(AleatProd!U835)*Painel!$E$19))</f>
        <v>1009051.8531407575</v>
      </c>
      <c r="V836" s="15">
        <f>(U836*EXP(Painel!$E$12-(Painel!$E$19^2)/2+NORMSINV(AleatProd!V835)*Painel!$E$19))</f>
        <v>1012368.7375311315</v>
      </c>
    </row>
    <row r="837" spans="1:22" x14ac:dyDescent="0.25">
      <c r="A837">
        <v>834</v>
      </c>
      <c r="B837" s="2">
        <f>Painel!$B$6</f>
        <v>1000000</v>
      </c>
      <c r="C837" s="15">
        <f>(B837*EXP(Painel!$E$12-(Painel!$E$19^2)/2+NORMSINV(AleatProd!C836)*Painel!$E$19))</f>
        <v>993011.09844234656</v>
      </c>
      <c r="D837" s="15">
        <f>(C837*EXP(Painel!$E$12-(Painel!$E$19^2)/2+NORMSINV(AleatProd!D836)*Painel!$E$19))</f>
        <v>984061.36386821244</v>
      </c>
      <c r="E837" s="15">
        <f>(D837*EXP(Painel!$E$12-(Painel!$E$19^2)/2+NORMSINV(AleatProd!E836)*Painel!$E$19))</f>
        <v>976792.55746262346</v>
      </c>
      <c r="F837" s="15">
        <f>(E837*EXP(Painel!$E$12-(Painel!$E$19^2)/2+NORMSINV(AleatProd!F836)*Painel!$E$19))</f>
        <v>965892.05997327459</v>
      </c>
      <c r="G837" s="15">
        <f>(F837*EXP(Painel!$E$12-(Painel!$E$19^2)/2+NORMSINV(AleatProd!G836)*Painel!$E$19))</f>
        <v>971204.54145545594</v>
      </c>
      <c r="H837" s="15">
        <f>(G837*EXP(Painel!$E$12-(Painel!$E$19^2)/2+NORMSINV(AleatProd!H836)*Painel!$E$19))</f>
        <v>986409.58377436246</v>
      </c>
      <c r="I837" s="15">
        <f>(H837*EXP(Painel!$E$12-(Painel!$E$19^2)/2+NORMSINV(AleatProd!I836)*Painel!$E$19))</f>
        <v>992801.13191147544</v>
      </c>
      <c r="J837" s="15">
        <f>(I837*EXP(Painel!$E$12-(Painel!$E$19^2)/2+NORMSINV(AleatProd!J836)*Painel!$E$19))</f>
        <v>1000273.0168696177</v>
      </c>
      <c r="K837" s="15">
        <f>(J837*EXP(Painel!$E$12-(Painel!$E$19^2)/2+NORMSINV(AleatProd!K836)*Painel!$E$19))</f>
        <v>1008275.5909896938</v>
      </c>
      <c r="L837" s="15">
        <f>(K837*EXP(Painel!$E$12-(Painel!$E$19^2)/2+NORMSINV(AleatProd!L836)*Painel!$E$19))</f>
        <v>1009207.6349429272</v>
      </c>
      <c r="M837" s="15">
        <f>(L837*EXP(Painel!$E$12-(Painel!$E$19^2)/2+NORMSINV(AleatProd!M836)*Painel!$E$19))</f>
        <v>1001797.9288702043</v>
      </c>
      <c r="N837" s="15">
        <f>(M837*EXP(Painel!$E$12-(Painel!$E$19^2)/2+NORMSINV(AleatProd!N836)*Painel!$E$19))</f>
        <v>987960.33611720486</v>
      </c>
      <c r="O837" s="15">
        <f>(N837*EXP(Painel!$E$12-(Painel!$E$19^2)/2+NORMSINV(AleatProd!O836)*Painel!$E$19))</f>
        <v>999260.84596333548</v>
      </c>
      <c r="P837" s="15">
        <f>(O837*EXP(Painel!$E$12-(Painel!$E$19^2)/2+NORMSINV(AleatProd!P836)*Painel!$E$19))</f>
        <v>1014765.6665645987</v>
      </c>
      <c r="Q837" s="15">
        <f>(P837*EXP(Painel!$E$12-(Painel!$E$19^2)/2+NORMSINV(AleatProd!Q836)*Painel!$E$19))</f>
        <v>1009663.4336138943</v>
      </c>
      <c r="R837" s="15">
        <f>(Q837*EXP(Painel!$E$12-(Painel!$E$19^2)/2+NORMSINV(AleatProd!R836)*Painel!$E$19))</f>
        <v>1000920.5123876736</v>
      </c>
      <c r="S837" s="15">
        <f>(R837*EXP(Painel!$E$12-(Painel!$E$19^2)/2+NORMSINV(AleatProd!S836)*Painel!$E$19))</f>
        <v>1002855.0712710668</v>
      </c>
      <c r="T837" s="15">
        <f>(S837*EXP(Painel!$E$12-(Painel!$E$19^2)/2+NORMSINV(AleatProd!T836)*Painel!$E$19))</f>
        <v>999427.60106650274</v>
      </c>
      <c r="U837" s="15">
        <f>(T837*EXP(Painel!$E$12-(Painel!$E$19^2)/2+NORMSINV(AleatProd!U836)*Painel!$E$19))</f>
        <v>999705.02027688071</v>
      </c>
      <c r="V837" s="15">
        <f>(U837*EXP(Painel!$E$12-(Painel!$E$19^2)/2+NORMSINV(AleatProd!V836)*Painel!$E$19))</f>
        <v>981141.68029315351</v>
      </c>
    </row>
    <row r="838" spans="1:22" x14ac:dyDescent="0.25">
      <c r="A838">
        <v>835</v>
      </c>
      <c r="B838" s="2">
        <f>Painel!$B$6</f>
        <v>1000000</v>
      </c>
      <c r="C838" s="15">
        <f>(B838*EXP(Painel!$E$12-(Painel!$E$19^2)/2+NORMSINV(AleatProd!C837)*Painel!$E$19))</f>
        <v>1004841.4744018521</v>
      </c>
      <c r="D838" s="15">
        <f>(C838*EXP(Painel!$E$12-(Painel!$E$19^2)/2+NORMSINV(AleatProd!D837)*Painel!$E$19))</f>
        <v>1010585.6738697746</v>
      </c>
      <c r="E838" s="15">
        <f>(D838*EXP(Painel!$E$12-(Painel!$E$19^2)/2+NORMSINV(AleatProd!E837)*Painel!$E$19))</f>
        <v>1011012.9129125486</v>
      </c>
      <c r="F838" s="15">
        <f>(E838*EXP(Painel!$E$12-(Painel!$E$19^2)/2+NORMSINV(AleatProd!F837)*Painel!$E$19))</f>
        <v>1003518.2308966797</v>
      </c>
      <c r="G838" s="15">
        <f>(F838*EXP(Painel!$E$12-(Painel!$E$19^2)/2+NORMSINV(AleatProd!G837)*Painel!$E$19))</f>
        <v>1003746.3948272275</v>
      </c>
      <c r="H838" s="15">
        <f>(G838*EXP(Painel!$E$12-(Painel!$E$19^2)/2+NORMSINV(AleatProd!H837)*Painel!$E$19))</f>
        <v>1034190.2151858486</v>
      </c>
      <c r="I838" s="15">
        <f>(H838*EXP(Painel!$E$12-(Painel!$E$19^2)/2+NORMSINV(AleatProd!I837)*Painel!$E$19))</f>
        <v>1044534.2044778042</v>
      </c>
      <c r="J838" s="15">
        <f>(I838*EXP(Painel!$E$12-(Painel!$E$19^2)/2+NORMSINV(AleatProd!J837)*Painel!$E$19))</f>
        <v>1060200.0912733763</v>
      </c>
      <c r="K838" s="15">
        <f>(J838*EXP(Painel!$E$12-(Painel!$E$19^2)/2+NORMSINV(AleatProd!K837)*Painel!$E$19))</f>
        <v>1063542.4004628463</v>
      </c>
      <c r="L838" s="15">
        <f>(K838*EXP(Painel!$E$12-(Painel!$E$19^2)/2+NORMSINV(AleatProd!L837)*Painel!$E$19))</f>
        <v>1028439.8858726692</v>
      </c>
      <c r="M838" s="15">
        <f>(L838*EXP(Painel!$E$12-(Painel!$E$19^2)/2+NORMSINV(AleatProd!M837)*Painel!$E$19))</f>
        <v>1024475.2441560418</v>
      </c>
      <c r="N838" s="15">
        <f>(M838*EXP(Painel!$E$12-(Painel!$E$19^2)/2+NORMSINV(AleatProd!N837)*Painel!$E$19))</f>
        <v>1021937.2465564205</v>
      </c>
      <c r="O838" s="15">
        <f>(N838*EXP(Painel!$E$12-(Painel!$E$19^2)/2+NORMSINV(AleatProd!O837)*Painel!$E$19))</f>
        <v>1019195.9579341311</v>
      </c>
      <c r="P838" s="15">
        <f>(O838*EXP(Painel!$E$12-(Painel!$E$19^2)/2+NORMSINV(AleatProd!P837)*Painel!$E$19))</f>
        <v>1006878.8803273761</v>
      </c>
      <c r="Q838" s="15">
        <f>(P838*EXP(Painel!$E$12-(Painel!$E$19^2)/2+NORMSINV(AleatProd!Q837)*Painel!$E$19))</f>
        <v>1009843.1804046545</v>
      </c>
      <c r="R838" s="15">
        <f>(Q838*EXP(Painel!$E$12-(Painel!$E$19^2)/2+NORMSINV(AleatProd!R837)*Painel!$E$19))</f>
        <v>1024146.6236134451</v>
      </c>
      <c r="S838" s="15">
        <f>(R838*EXP(Painel!$E$12-(Painel!$E$19^2)/2+NORMSINV(AleatProd!S837)*Painel!$E$19))</f>
        <v>1011191.871653639</v>
      </c>
      <c r="T838" s="15">
        <f>(S838*EXP(Painel!$E$12-(Painel!$E$19^2)/2+NORMSINV(AleatProd!T837)*Painel!$E$19))</f>
        <v>1015290.8844478462</v>
      </c>
      <c r="U838" s="15">
        <f>(T838*EXP(Painel!$E$12-(Painel!$E$19^2)/2+NORMSINV(AleatProd!U837)*Painel!$E$19))</f>
        <v>1014240.4481748643</v>
      </c>
      <c r="V838" s="15">
        <f>(U838*EXP(Painel!$E$12-(Painel!$E$19^2)/2+NORMSINV(AleatProd!V837)*Painel!$E$19))</f>
        <v>1011751.2524366608</v>
      </c>
    </row>
    <row r="839" spans="1:22" x14ac:dyDescent="0.25">
      <c r="A839">
        <v>836</v>
      </c>
      <c r="B839" s="2">
        <f>Painel!$B$6</f>
        <v>1000000</v>
      </c>
      <c r="C839" s="15">
        <f>(B839*EXP(Painel!$E$12-(Painel!$E$19^2)/2+NORMSINV(AleatProd!C838)*Painel!$E$19))</f>
        <v>1004566.4935910167</v>
      </c>
      <c r="D839" s="15">
        <f>(C839*EXP(Painel!$E$12-(Painel!$E$19^2)/2+NORMSINV(AleatProd!D838)*Painel!$E$19))</f>
        <v>994887.01677981205</v>
      </c>
      <c r="E839" s="15">
        <f>(D839*EXP(Painel!$E$12-(Painel!$E$19^2)/2+NORMSINV(AleatProd!E838)*Painel!$E$19))</f>
        <v>1008880.8036434167</v>
      </c>
      <c r="F839" s="15">
        <f>(E839*EXP(Painel!$E$12-(Painel!$E$19^2)/2+NORMSINV(AleatProd!F838)*Painel!$E$19))</f>
        <v>1024924.587787734</v>
      </c>
      <c r="G839" s="15">
        <f>(F839*EXP(Painel!$E$12-(Painel!$E$19^2)/2+NORMSINV(AleatProd!G838)*Painel!$E$19))</f>
        <v>1034211.9863996911</v>
      </c>
      <c r="H839" s="15">
        <f>(G839*EXP(Painel!$E$12-(Painel!$E$19^2)/2+NORMSINV(AleatProd!H838)*Painel!$E$19))</f>
        <v>1030909.3766729421</v>
      </c>
      <c r="I839" s="15">
        <f>(H839*EXP(Painel!$E$12-(Painel!$E$19^2)/2+NORMSINV(AleatProd!I838)*Painel!$E$19))</f>
        <v>1036747.2560873919</v>
      </c>
      <c r="J839" s="15">
        <f>(I839*EXP(Painel!$E$12-(Painel!$E$19^2)/2+NORMSINV(AleatProd!J838)*Painel!$E$19))</f>
        <v>1038777.8459667896</v>
      </c>
      <c r="K839" s="15">
        <f>(J839*EXP(Painel!$E$12-(Painel!$E$19^2)/2+NORMSINV(AleatProd!K838)*Painel!$E$19))</f>
        <v>1031872.7082155959</v>
      </c>
      <c r="L839" s="15">
        <f>(K839*EXP(Painel!$E$12-(Painel!$E$19^2)/2+NORMSINV(AleatProd!L838)*Painel!$E$19))</f>
        <v>1031892.5189201969</v>
      </c>
      <c r="M839" s="15">
        <f>(L839*EXP(Painel!$E$12-(Painel!$E$19^2)/2+NORMSINV(AleatProd!M838)*Painel!$E$19))</f>
        <v>1048966.7324458915</v>
      </c>
      <c r="N839" s="15">
        <f>(M839*EXP(Painel!$E$12-(Painel!$E$19^2)/2+NORMSINV(AleatProd!N838)*Painel!$E$19))</f>
        <v>1052356.4213833997</v>
      </c>
      <c r="O839" s="15">
        <f>(N839*EXP(Painel!$E$12-(Painel!$E$19^2)/2+NORMSINV(AleatProd!O838)*Painel!$E$19))</f>
        <v>1049299.4360749463</v>
      </c>
      <c r="P839" s="15">
        <f>(O839*EXP(Painel!$E$12-(Painel!$E$19^2)/2+NORMSINV(AleatProd!P838)*Painel!$E$19))</f>
        <v>1053886.9105741656</v>
      </c>
      <c r="Q839" s="15">
        <f>(P839*EXP(Painel!$E$12-(Painel!$E$19^2)/2+NORMSINV(AleatProd!Q838)*Painel!$E$19))</f>
        <v>1048714.7169813321</v>
      </c>
      <c r="R839" s="15">
        <f>(Q839*EXP(Painel!$E$12-(Painel!$E$19^2)/2+NORMSINV(AleatProd!R838)*Painel!$E$19))</f>
        <v>1060903.116410051</v>
      </c>
      <c r="S839" s="15">
        <f>(R839*EXP(Painel!$E$12-(Painel!$E$19^2)/2+NORMSINV(AleatProd!S838)*Painel!$E$19))</f>
        <v>1067479.5633886363</v>
      </c>
      <c r="T839" s="15">
        <f>(S839*EXP(Painel!$E$12-(Painel!$E$19^2)/2+NORMSINV(AleatProd!T838)*Painel!$E$19))</f>
        <v>1059613.6577962444</v>
      </c>
      <c r="U839" s="15">
        <f>(T839*EXP(Painel!$E$12-(Painel!$E$19^2)/2+NORMSINV(AleatProd!U838)*Painel!$E$19))</f>
        <v>1068945.2210691413</v>
      </c>
      <c r="V839" s="15">
        <f>(U839*EXP(Painel!$E$12-(Painel!$E$19^2)/2+NORMSINV(AleatProd!V838)*Painel!$E$19))</f>
        <v>1077246.8338441628</v>
      </c>
    </row>
    <row r="840" spans="1:22" x14ac:dyDescent="0.25">
      <c r="A840">
        <v>837</v>
      </c>
      <c r="B840" s="2">
        <f>Painel!$B$6</f>
        <v>1000000</v>
      </c>
      <c r="C840" s="15">
        <f>(B840*EXP(Painel!$E$12-(Painel!$E$19^2)/2+NORMSINV(AleatProd!C839)*Painel!$E$19))</f>
        <v>1013729.0349326435</v>
      </c>
      <c r="D840" s="15">
        <f>(C840*EXP(Painel!$E$12-(Painel!$E$19^2)/2+NORMSINV(AleatProd!D839)*Painel!$E$19))</f>
        <v>1009778.3133696305</v>
      </c>
      <c r="E840" s="15">
        <f>(D840*EXP(Painel!$E$12-(Painel!$E$19^2)/2+NORMSINV(AleatProd!E839)*Painel!$E$19))</f>
        <v>1026610.2476599548</v>
      </c>
      <c r="F840" s="15">
        <f>(E840*EXP(Painel!$E$12-(Painel!$E$19^2)/2+NORMSINV(AleatProd!F839)*Painel!$E$19))</f>
        <v>1034455.2352756023</v>
      </c>
      <c r="G840" s="15">
        <f>(F840*EXP(Painel!$E$12-(Painel!$E$19^2)/2+NORMSINV(AleatProd!G839)*Painel!$E$19))</f>
        <v>1001751.9788533979</v>
      </c>
      <c r="H840" s="15">
        <f>(G840*EXP(Painel!$E$12-(Painel!$E$19^2)/2+NORMSINV(AleatProd!H839)*Painel!$E$19))</f>
        <v>991603.40231056605</v>
      </c>
      <c r="I840" s="15">
        <f>(H840*EXP(Painel!$E$12-(Painel!$E$19^2)/2+NORMSINV(AleatProd!I839)*Painel!$E$19))</f>
        <v>976111.6934034297</v>
      </c>
      <c r="J840" s="15">
        <f>(I840*EXP(Painel!$E$12-(Painel!$E$19^2)/2+NORMSINV(AleatProd!J839)*Painel!$E$19))</f>
        <v>977659.17672667652</v>
      </c>
      <c r="K840" s="15">
        <f>(J840*EXP(Painel!$E$12-(Painel!$E$19^2)/2+NORMSINV(AleatProd!K839)*Painel!$E$19))</f>
        <v>992683.529211235</v>
      </c>
      <c r="L840" s="15">
        <f>(K840*EXP(Painel!$E$12-(Painel!$E$19^2)/2+NORMSINV(AleatProd!L839)*Painel!$E$19))</f>
        <v>998174.70197363687</v>
      </c>
      <c r="M840" s="15">
        <f>(L840*EXP(Painel!$E$12-(Painel!$E$19^2)/2+NORMSINV(AleatProd!M839)*Painel!$E$19))</f>
        <v>1012449.7475612157</v>
      </c>
      <c r="N840" s="15">
        <f>(M840*EXP(Painel!$E$12-(Painel!$E$19^2)/2+NORMSINV(AleatProd!N839)*Painel!$E$19))</f>
        <v>1020484.3907063238</v>
      </c>
      <c r="O840" s="15">
        <f>(N840*EXP(Painel!$E$12-(Painel!$E$19^2)/2+NORMSINV(AleatProd!O839)*Painel!$E$19))</f>
        <v>1011189.5974266371</v>
      </c>
      <c r="P840" s="15">
        <f>(O840*EXP(Painel!$E$12-(Painel!$E$19^2)/2+NORMSINV(AleatProd!P839)*Painel!$E$19))</f>
        <v>1031578.8956079824</v>
      </c>
      <c r="Q840" s="15">
        <f>(P840*EXP(Painel!$E$12-(Painel!$E$19^2)/2+NORMSINV(AleatProd!Q839)*Painel!$E$19))</f>
        <v>1025212.5276972577</v>
      </c>
      <c r="R840" s="15">
        <f>(Q840*EXP(Painel!$E$12-(Painel!$E$19^2)/2+NORMSINV(AleatProd!R839)*Painel!$E$19))</f>
        <v>1022468.1974211697</v>
      </c>
      <c r="S840" s="15">
        <f>(R840*EXP(Painel!$E$12-(Painel!$E$19^2)/2+NORMSINV(AleatProd!S839)*Painel!$E$19))</f>
        <v>1047794.3690661674</v>
      </c>
      <c r="T840" s="15">
        <f>(S840*EXP(Painel!$E$12-(Painel!$E$19^2)/2+NORMSINV(AleatProd!T839)*Painel!$E$19))</f>
        <v>1046795.081986922</v>
      </c>
      <c r="U840" s="15">
        <f>(T840*EXP(Painel!$E$12-(Painel!$E$19^2)/2+NORMSINV(AleatProd!U839)*Painel!$E$19))</f>
        <v>1060646.9508456427</v>
      </c>
      <c r="V840" s="15">
        <f>(U840*EXP(Painel!$E$12-(Painel!$E$19^2)/2+NORMSINV(AleatProd!V839)*Painel!$E$19))</f>
        <v>1058144.0066565822</v>
      </c>
    </row>
    <row r="841" spans="1:22" x14ac:dyDescent="0.25">
      <c r="A841">
        <v>838</v>
      </c>
      <c r="B841" s="2">
        <f>Painel!$B$6</f>
        <v>1000000</v>
      </c>
      <c r="C841" s="15">
        <f>(B841*EXP(Painel!$E$12-(Painel!$E$19^2)/2+NORMSINV(AleatProd!C840)*Painel!$E$19))</f>
        <v>995266.63799170649</v>
      </c>
      <c r="D841" s="15">
        <f>(C841*EXP(Painel!$E$12-(Painel!$E$19^2)/2+NORMSINV(AleatProd!D840)*Painel!$E$19))</f>
        <v>995180.62513183465</v>
      </c>
      <c r="E841" s="15">
        <f>(D841*EXP(Painel!$E$12-(Painel!$E$19^2)/2+NORMSINV(AleatProd!E840)*Painel!$E$19))</f>
        <v>992910.80718801415</v>
      </c>
      <c r="F841" s="15">
        <f>(E841*EXP(Painel!$E$12-(Painel!$E$19^2)/2+NORMSINV(AleatProd!F840)*Painel!$E$19))</f>
        <v>981599.73963494191</v>
      </c>
      <c r="G841" s="15">
        <f>(F841*EXP(Painel!$E$12-(Painel!$E$19^2)/2+NORMSINV(AleatProd!G840)*Painel!$E$19))</f>
        <v>993483.6143165282</v>
      </c>
      <c r="H841" s="15">
        <f>(G841*EXP(Painel!$E$12-(Painel!$E$19^2)/2+NORMSINV(AleatProd!H840)*Painel!$E$19))</f>
        <v>986331.29041353217</v>
      </c>
      <c r="I841" s="15">
        <f>(H841*EXP(Painel!$E$12-(Painel!$E$19^2)/2+NORMSINV(AleatProd!I840)*Painel!$E$19))</f>
        <v>971846.38762210007</v>
      </c>
      <c r="J841" s="15">
        <f>(I841*EXP(Painel!$E$12-(Painel!$E$19^2)/2+NORMSINV(AleatProd!J840)*Painel!$E$19))</f>
        <v>956437.45363808319</v>
      </c>
      <c r="K841" s="15">
        <f>(J841*EXP(Painel!$E$12-(Painel!$E$19^2)/2+NORMSINV(AleatProd!K840)*Painel!$E$19))</f>
        <v>962968.15856561589</v>
      </c>
      <c r="L841" s="15">
        <f>(K841*EXP(Painel!$E$12-(Painel!$E$19^2)/2+NORMSINV(AleatProd!L840)*Painel!$E$19))</f>
        <v>963506.70366184786</v>
      </c>
      <c r="M841" s="15">
        <f>(L841*EXP(Painel!$E$12-(Painel!$E$19^2)/2+NORMSINV(AleatProd!M840)*Painel!$E$19))</f>
        <v>958496.73563915153</v>
      </c>
      <c r="N841" s="15">
        <f>(M841*EXP(Painel!$E$12-(Painel!$E$19^2)/2+NORMSINV(AleatProd!N840)*Painel!$E$19))</f>
        <v>959115.50284201151</v>
      </c>
      <c r="O841" s="15">
        <f>(N841*EXP(Painel!$E$12-(Painel!$E$19^2)/2+NORMSINV(AleatProd!O840)*Painel!$E$19))</f>
        <v>964004.88763716037</v>
      </c>
      <c r="P841" s="15">
        <f>(O841*EXP(Painel!$E$12-(Painel!$E$19^2)/2+NORMSINV(AleatProd!P840)*Painel!$E$19))</f>
        <v>957467.51074641047</v>
      </c>
      <c r="Q841" s="15">
        <f>(P841*EXP(Painel!$E$12-(Painel!$E$19^2)/2+NORMSINV(AleatProd!Q840)*Painel!$E$19))</f>
        <v>943243.00619413436</v>
      </c>
      <c r="R841" s="15">
        <f>(Q841*EXP(Painel!$E$12-(Painel!$E$19^2)/2+NORMSINV(AleatProd!R840)*Painel!$E$19))</f>
        <v>940518.34822993109</v>
      </c>
      <c r="S841" s="15">
        <f>(R841*EXP(Painel!$E$12-(Painel!$E$19^2)/2+NORMSINV(AleatProd!S840)*Painel!$E$19))</f>
        <v>950802.03888179164</v>
      </c>
      <c r="T841" s="15">
        <f>(S841*EXP(Painel!$E$12-(Painel!$E$19^2)/2+NORMSINV(AleatProd!T840)*Painel!$E$19))</f>
        <v>955121.08425456984</v>
      </c>
      <c r="U841" s="15">
        <f>(T841*EXP(Painel!$E$12-(Painel!$E$19^2)/2+NORMSINV(AleatProd!U840)*Painel!$E$19))</f>
        <v>937576.86754806584</v>
      </c>
      <c r="V841" s="15">
        <f>(U841*EXP(Painel!$E$12-(Painel!$E$19^2)/2+NORMSINV(AleatProd!V840)*Painel!$E$19))</f>
        <v>935934.14671043551</v>
      </c>
    </row>
    <row r="842" spans="1:22" x14ac:dyDescent="0.25">
      <c r="A842">
        <v>839</v>
      </c>
      <c r="B842" s="2">
        <f>Painel!$B$6</f>
        <v>1000000</v>
      </c>
      <c r="C842" s="15">
        <f>(B842*EXP(Painel!$E$12-(Painel!$E$19^2)/2+NORMSINV(AleatProd!C841)*Painel!$E$19))</f>
        <v>999141.01251732791</v>
      </c>
      <c r="D842" s="15">
        <f>(C842*EXP(Painel!$E$12-(Painel!$E$19^2)/2+NORMSINV(AleatProd!D841)*Painel!$E$19))</f>
        <v>1010946.7589261167</v>
      </c>
      <c r="E842" s="15">
        <f>(D842*EXP(Painel!$E$12-(Painel!$E$19^2)/2+NORMSINV(AleatProd!E841)*Painel!$E$19))</f>
        <v>1007653.390199214</v>
      </c>
      <c r="F842" s="15">
        <f>(E842*EXP(Painel!$E$12-(Painel!$E$19^2)/2+NORMSINV(AleatProd!F841)*Painel!$E$19))</f>
        <v>996680.63821402134</v>
      </c>
      <c r="G842" s="15">
        <f>(F842*EXP(Painel!$E$12-(Painel!$E$19^2)/2+NORMSINV(AleatProd!G841)*Painel!$E$19))</f>
        <v>984251.01989460725</v>
      </c>
      <c r="H842" s="15">
        <f>(G842*EXP(Painel!$E$12-(Painel!$E$19^2)/2+NORMSINV(AleatProd!H841)*Painel!$E$19))</f>
        <v>1008658.6441175615</v>
      </c>
      <c r="I842" s="15">
        <f>(H842*EXP(Painel!$E$12-(Painel!$E$19^2)/2+NORMSINV(AleatProd!I841)*Painel!$E$19))</f>
        <v>995183.93372595322</v>
      </c>
      <c r="J842" s="15">
        <f>(I842*EXP(Painel!$E$12-(Painel!$E$19^2)/2+NORMSINV(AleatProd!J841)*Painel!$E$19))</f>
        <v>998618.27127995179</v>
      </c>
      <c r="K842" s="15">
        <f>(J842*EXP(Painel!$E$12-(Painel!$E$19^2)/2+NORMSINV(AleatProd!K841)*Painel!$E$19))</f>
        <v>984843.86548542557</v>
      </c>
      <c r="L842" s="15">
        <f>(K842*EXP(Painel!$E$12-(Painel!$E$19^2)/2+NORMSINV(AleatProd!L841)*Painel!$E$19))</f>
        <v>990050.43519051443</v>
      </c>
      <c r="M842" s="15">
        <f>(L842*EXP(Painel!$E$12-(Painel!$E$19^2)/2+NORMSINV(AleatProd!M841)*Painel!$E$19))</f>
        <v>997397.35730772745</v>
      </c>
      <c r="N842" s="15">
        <f>(M842*EXP(Painel!$E$12-(Painel!$E$19^2)/2+NORMSINV(AleatProd!N841)*Painel!$E$19))</f>
        <v>1005166.7477289506</v>
      </c>
      <c r="O842" s="15">
        <f>(N842*EXP(Painel!$E$12-(Painel!$E$19^2)/2+NORMSINV(AleatProd!O841)*Painel!$E$19))</f>
        <v>1007980.8913096657</v>
      </c>
      <c r="P842" s="15">
        <f>(O842*EXP(Painel!$E$12-(Painel!$E$19^2)/2+NORMSINV(AleatProd!P841)*Painel!$E$19))</f>
        <v>1001031.9154561588</v>
      </c>
      <c r="Q842" s="15">
        <f>(P842*EXP(Painel!$E$12-(Painel!$E$19^2)/2+NORMSINV(AleatProd!Q841)*Painel!$E$19))</f>
        <v>1001311.7646792773</v>
      </c>
      <c r="R842" s="15">
        <f>(Q842*EXP(Painel!$E$12-(Painel!$E$19^2)/2+NORMSINV(AleatProd!R841)*Painel!$E$19))</f>
        <v>1019285.8838156917</v>
      </c>
      <c r="S842" s="15">
        <f>(R842*EXP(Painel!$E$12-(Painel!$E$19^2)/2+NORMSINV(AleatProd!S841)*Painel!$E$19))</f>
        <v>1019565.2345137604</v>
      </c>
      <c r="T842" s="15">
        <f>(S842*EXP(Painel!$E$12-(Painel!$E$19^2)/2+NORMSINV(AleatProd!T841)*Painel!$E$19))</f>
        <v>1024716.4429496481</v>
      </c>
      <c r="U842" s="15">
        <f>(T842*EXP(Painel!$E$12-(Painel!$E$19^2)/2+NORMSINV(AleatProd!U841)*Painel!$E$19))</f>
        <v>1019547.3939710229</v>
      </c>
      <c r="V842" s="15">
        <f>(U842*EXP(Painel!$E$12-(Painel!$E$19^2)/2+NORMSINV(AleatProd!V841)*Painel!$E$19))</f>
        <v>1003247.8095073028</v>
      </c>
    </row>
    <row r="843" spans="1:22" x14ac:dyDescent="0.25">
      <c r="A843">
        <v>840</v>
      </c>
      <c r="B843" s="2">
        <f>Painel!$B$6</f>
        <v>1000000</v>
      </c>
      <c r="C843" s="15">
        <f>(B843*EXP(Painel!$E$12-(Painel!$E$19^2)/2+NORMSINV(AleatProd!C842)*Painel!$E$19))</f>
        <v>1004664.8179513436</v>
      </c>
      <c r="D843" s="15">
        <f>(C843*EXP(Painel!$E$12-(Painel!$E$19^2)/2+NORMSINV(AleatProd!D842)*Painel!$E$19))</f>
        <v>1004406.2334630388</v>
      </c>
      <c r="E843" s="15">
        <f>(D843*EXP(Painel!$E$12-(Painel!$E$19^2)/2+NORMSINV(AleatProd!E842)*Painel!$E$19))</f>
        <v>1011232.6923178909</v>
      </c>
      <c r="F843" s="15">
        <f>(E843*EXP(Painel!$E$12-(Painel!$E$19^2)/2+NORMSINV(AleatProd!F842)*Painel!$E$19))</f>
        <v>1003819.6811539017</v>
      </c>
      <c r="G843" s="15">
        <f>(F843*EXP(Painel!$E$12-(Painel!$E$19^2)/2+NORMSINV(AleatProd!G842)*Painel!$E$19))</f>
        <v>1000943.7394198951</v>
      </c>
      <c r="H843" s="15">
        <f>(G843*EXP(Painel!$E$12-(Painel!$E$19^2)/2+NORMSINV(AleatProd!H842)*Painel!$E$19))</f>
        <v>1002027.5983630881</v>
      </c>
      <c r="I843" s="15">
        <f>(H843*EXP(Painel!$E$12-(Painel!$E$19^2)/2+NORMSINV(AleatProd!I842)*Painel!$E$19))</f>
        <v>1008146.7102790199</v>
      </c>
      <c r="J843" s="15">
        <f>(I843*EXP(Painel!$E$12-(Painel!$E$19^2)/2+NORMSINV(AleatProd!J842)*Painel!$E$19))</f>
        <v>997349.54650913854</v>
      </c>
      <c r="K843" s="15">
        <f>(J843*EXP(Painel!$E$12-(Painel!$E$19^2)/2+NORMSINV(AleatProd!K842)*Painel!$E$19))</f>
        <v>1005590.453392414</v>
      </c>
      <c r="L843" s="15">
        <f>(K843*EXP(Painel!$E$12-(Painel!$E$19^2)/2+NORMSINV(AleatProd!L842)*Painel!$E$19))</f>
        <v>1009170.1919744954</v>
      </c>
      <c r="M843" s="15">
        <f>(L843*EXP(Painel!$E$12-(Painel!$E$19^2)/2+NORMSINV(AleatProd!M842)*Painel!$E$19))</f>
        <v>992628.90807397186</v>
      </c>
      <c r="N843" s="15">
        <f>(M843*EXP(Painel!$E$12-(Painel!$E$19^2)/2+NORMSINV(AleatProd!N842)*Painel!$E$19))</f>
        <v>981410.00178643316</v>
      </c>
      <c r="O843" s="15">
        <f>(N843*EXP(Painel!$E$12-(Painel!$E$19^2)/2+NORMSINV(AleatProd!O842)*Painel!$E$19))</f>
        <v>1003182.7927563627</v>
      </c>
      <c r="P843" s="15">
        <f>(O843*EXP(Painel!$E$12-(Painel!$E$19^2)/2+NORMSINV(AleatProd!P842)*Painel!$E$19))</f>
        <v>991193.05871444987</v>
      </c>
      <c r="Q843" s="15">
        <f>(P843*EXP(Painel!$E$12-(Painel!$E$19^2)/2+NORMSINV(AleatProd!Q842)*Painel!$E$19))</f>
        <v>990703.16885638644</v>
      </c>
      <c r="R843" s="15">
        <f>(Q843*EXP(Painel!$E$12-(Painel!$E$19^2)/2+NORMSINV(AleatProd!R842)*Painel!$E$19))</f>
        <v>996565.97427963687</v>
      </c>
      <c r="S843" s="15">
        <f>(R843*EXP(Painel!$E$12-(Painel!$E$19^2)/2+NORMSINV(AleatProd!S842)*Painel!$E$19))</f>
        <v>977158.23299509299</v>
      </c>
      <c r="T843" s="15">
        <f>(S843*EXP(Painel!$E$12-(Painel!$E$19^2)/2+NORMSINV(AleatProd!T842)*Painel!$E$19))</f>
        <v>974490.86318068579</v>
      </c>
      <c r="U843" s="15">
        <f>(T843*EXP(Painel!$E$12-(Painel!$E$19^2)/2+NORMSINV(AleatProd!U842)*Painel!$E$19))</f>
        <v>982886.43057269498</v>
      </c>
      <c r="V843" s="15">
        <f>(U843*EXP(Painel!$E$12-(Painel!$E$19^2)/2+NORMSINV(AleatProd!V842)*Painel!$E$19))</f>
        <v>994319.90252412076</v>
      </c>
    </row>
    <row r="844" spans="1:22" x14ac:dyDescent="0.25">
      <c r="A844">
        <v>841</v>
      </c>
      <c r="B844" s="2">
        <f>Painel!$B$6</f>
        <v>1000000</v>
      </c>
      <c r="C844" s="15">
        <f>(B844*EXP(Painel!$E$12-(Painel!$E$19^2)/2+NORMSINV(AleatProd!C843)*Painel!$E$19))</f>
        <v>987443.62221599743</v>
      </c>
      <c r="D844" s="15">
        <f>(C844*EXP(Painel!$E$12-(Painel!$E$19^2)/2+NORMSINV(AleatProd!D843)*Painel!$E$19))</f>
        <v>980394.82466160005</v>
      </c>
      <c r="E844" s="15">
        <f>(D844*EXP(Painel!$E$12-(Painel!$E$19^2)/2+NORMSINV(AleatProd!E843)*Painel!$E$19))</f>
        <v>974071.76378441963</v>
      </c>
      <c r="F844" s="15">
        <f>(E844*EXP(Painel!$E$12-(Painel!$E$19^2)/2+NORMSINV(AleatProd!F843)*Painel!$E$19))</f>
        <v>967468.87295336451</v>
      </c>
      <c r="G844" s="15">
        <f>(F844*EXP(Painel!$E$12-(Painel!$E$19^2)/2+NORMSINV(AleatProd!G843)*Painel!$E$19))</f>
        <v>968224.34086722019</v>
      </c>
      <c r="H844" s="15">
        <f>(G844*EXP(Painel!$E$12-(Painel!$E$19^2)/2+NORMSINV(AleatProd!H843)*Painel!$E$19))</f>
        <v>961785.58651258191</v>
      </c>
      <c r="I844" s="15">
        <f>(H844*EXP(Painel!$E$12-(Painel!$E$19^2)/2+NORMSINV(AleatProd!I843)*Painel!$E$19))</f>
        <v>961573.41953957605</v>
      </c>
      <c r="J844" s="15">
        <f>(I844*EXP(Painel!$E$12-(Painel!$E$19^2)/2+NORMSINV(AleatProd!J843)*Painel!$E$19))</f>
        <v>957356.87310246297</v>
      </c>
      <c r="K844" s="15">
        <f>(J844*EXP(Painel!$E$12-(Painel!$E$19^2)/2+NORMSINV(AleatProd!K843)*Painel!$E$19))</f>
        <v>965679.96606870601</v>
      </c>
      <c r="L844" s="15">
        <f>(K844*EXP(Painel!$E$12-(Painel!$E$19^2)/2+NORMSINV(AleatProd!L843)*Painel!$E$19))</f>
        <v>959785.25326789997</v>
      </c>
      <c r="M844" s="15">
        <f>(L844*EXP(Painel!$E$12-(Painel!$E$19^2)/2+NORMSINV(AleatProd!M843)*Painel!$E$19))</f>
        <v>938418.28348931891</v>
      </c>
      <c r="N844" s="15">
        <f>(M844*EXP(Painel!$E$12-(Painel!$E$19^2)/2+NORMSINV(AleatProd!N843)*Painel!$E$19))</f>
        <v>933587.77797570243</v>
      </c>
      <c r="O844" s="15">
        <f>(N844*EXP(Painel!$E$12-(Painel!$E$19^2)/2+NORMSINV(AleatProd!O843)*Painel!$E$19))</f>
        <v>930210.53318446933</v>
      </c>
      <c r="P844" s="15">
        <f>(O844*EXP(Painel!$E$12-(Painel!$E$19^2)/2+NORMSINV(AleatProd!P843)*Painel!$E$19))</f>
        <v>926099.27109697764</v>
      </c>
      <c r="Q844" s="15">
        <f>(P844*EXP(Painel!$E$12-(Painel!$E$19^2)/2+NORMSINV(AleatProd!Q843)*Painel!$E$19))</f>
        <v>932752.1705665075</v>
      </c>
      <c r="R844" s="15">
        <f>(Q844*EXP(Painel!$E$12-(Painel!$E$19^2)/2+NORMSINV(AleatProd!R843)*Painel!$E$19))</f>
        <v>936047.4027822885</v>
      </c>
      <c r="S844" s="15">
        <f>(R844*EXP(Painel!$E$12-(Painel!$E$19^2)/2+NORMSINV(AleatProd!S843)*Painel!$E$19))</f>
        <v>953000.39086587797</v>
      </c>
      <c r="T844" s="15">
        <f>(S844*EXP(Painel!$E$12-(Painel!$E$19^2)/2+NORMSINV(AleatProd!T843)*Painel!$E$19))</f>
        <v>966508.68723165058</v>
      </c>
      <c r="U844" s="15">
        <f>(T844*EXP(Painel!$E$12-(Painel!$E$19^2)/2+NORMSINV(AleatProd!U843)*Painel!$E$19))</f>
        <v>971925.23752690305</v>
      </c>
      <c r="V844" s="15">
        <f>(U844*EXP(Painel!$E$12-(Painel!$E$19^2)/2+NORMSINV(AleatProd!V843)*Painel!$E$19))</f>
        <v>962884.06284431473</v>
      </c>
    </row>
    <row r="845" spans="1:22" x14ac:dyDescent="0.25">
      <c r="A845">
        <v>842</v>
      </c>
      <c r="B845" s="2">
        <f>Painel!$B$6</f>
        <v>1000000</v>
      </c>
      <c r="C845" s="15">
        <f>(B845*EXP(Painel!$E$12-(Painel!$E$19^2)/2+NORMSINV(AleatProd!C844)*Painel!$E$19))</f>
        <v>1010975.8454794365</v>
      </c>
      <c r="D845" s="15">
        <f>(C845*EXP(Painel!$E$12-(Painel!$E$19^2)/2+NORMSINV(AleatProd!D844)*Painel!$E$19))</f>
        <v>1006887.1192312984</v>
      </c>
      <c r="E845" s="15">
        <f>(D845*EXP(Painel!$E$12-(Painel!$E$19^2)/2+NORMSINV(AleatProd!E844)*Painel!$E$19))</f>
        <v>1005717.2690457568</v>
      </c>
      <c r="F845" s="15">
        <f>(E845*EXP(Painel!$E$12-(Painel!$E$19^2)/2+NORMSINV(AleatProd!F844)*Painel!$E$19))</f>
        <v>993783.33910102444</v>
      </c>
      <c r="G845" s="15">
        <f>(F845*EXP(Painel!$E$12-(Painel!$E$19^2)/2+NORMSINV(AleatProd!G844)*Painel!$E$19))</f>
        <v>987302.28277271171</v>
      </c>
      <c r="H845" s="15">
        <f>(G845*EXP(Painel!$E$12-(Painel!$E$19^2)/2+NORMSINV(AleatProd!H844)*Painel!$E$19))</f>
        <v>972817.7081015372</v>
      </c>
      <c r="I845" s="15">
        <f>(H845*EXP(Painel!$E$12-(Painel!$E$19^2)/2+NORMSINV(AleatProd!I844)*Painel!$E$19))</f>
        <v>982952.4643086727</v>
      </c>
      <c r="J845" s="15">
        <f>(I845*EXP(Painel!$E$12-(Painel!$E$19^2)/2+NORMSINV(AleatProd!J844)*Painel!$E$19))</f>
        <v>979860.63139711297</v>
      </c>
      <c r="K845" s="15">
        <f>(J845*EXP(Painel!$E$12-(Painel!$E$19^2)/2+NORMSINV(AleatProd!K844)*Painel!$E$19))</f>
        <v>964263.97622281429</v>
      </c>
      <c r="L845" s="15">
        <f>(K845*EXP(Painel!$E$12-(Painel!$E$19^2)/2+NORMSINV(AleatProd!L844)*Painel!$E$19))</f>
        <v>966173.67763164674</v>
      </c>
      <c r="M845" s="15">
        <f>(L845*EXP(Painel!$E$12-(Painel!$E$19^2)/2+NORMSINV(AleatProd!M844)*Painel!$E$19))</f>
        <v>963397.4067157642</v>
      </c>
      <c r="N845" s="15">
        <f>(M845*EXP(Painel!$E$12-(Painel!$E$19^2)/2+NORMSINV(AleatProd!N844)*Painel!$E$19))</f>
        <v>963772.02581987227</v>
      </c>
      <c r="O845" s="15">
        <f>(N845*EXP(Painel!$E$12-(Painel!$E$19^2)/2+NORMSINV(AleatProd!O844)*Painel!$E$19))</f>
        <v>957042.64391492109</v>
      </c>
      <c r="P845" s="15">
        <f>(O845*EXP(Painel!$E$12-(Painel!$E$19^2)/2+NORMSINV(AleatProd!P844)*Painel!$E$19))</f>
        <v>948923.79457036091</v>
      </c>
      <c r="Q845" s="15">
        <f>(P845*EXP(Painel!$E$12-(Painel!$E$19^2)/2+NORMSINV(AleatProd!Q844)*Painel!$E$19))</f>
        <v>934768.31210940017</v>
      </c>
      <c r="R845" s="15">
        <f>(Q845*EXP(Painel!$E$12-(Painel!$E$19^2)/2+NORMSINV(AleatProd!R844)*Painel!$E$19))</f>
        <v>952785.99210959685</v>
      </c>
      <c r="S845" s="15">
        <f>(R845*EXP(Painel!$E$12-(Painel!$E$19^2)/2+NORMSINV(AleatProd!S844)*Painel!$E$19))</f>
        <v>948819.33988534263</v>
      </c>
      <c r="T845" s="15">
        <f>(S845*EXP(Painel!$E$12-(Painel!$E$19^2)/2+NORMSINV(AleatProd!T844)*Painel!$E$19))</f>
        <v>940376.13386043685</v>
      </c>
      <c r="U845" s="15">
        <f>(T845*EXP(Painel!$E$12-(Painel!$E$19^2)/2+NORMSINV(AleatProd!U844)*Painel!$E$19))</f>
        <v>926325.63294064393</v>
      </c>
      <c r="V845" s="15">
        <f>(U845*EXP(Painel!$E$12-(Painel!$E$19^2)/2+NORMSINV(AleatProd!V844)*Painel!$E$19))</f>
        <v>928174.14675448276</v>
      </c>
    </row>
    <row r="846" spans="1:22" x14ac:dyDescent="0.25">
      <c r="A846">
        <v>843</v>
      </c>
      <c r="B846" s="2">
        <f>Painel!$B$6</f>
        <v>1000000</v>
      </c>
      <c r="C846" s="15">
        <f>(B846*EXP(Painel!$E$12-(Painel!$E$19^2)/2+NORMSINV(AleatProd!C845)*Painel!$E$19))</f>
        <v>1015592.8965940526</v>
      </c>
      <c r="D846" s="15">
        <f>(C846*EXP(Painel!$E$12-(Painel!$E$19^2)/2+NORMSINV(AleatProd!D845)*Painel!$E$19))</f>
        <v>997014.18968730839</v>
      </c>
      <c r="E846" s="15">
        <f>(D846*EXP(Painel!$E$12-(Painel!$E$19^2)/2+NORMSINV(AleatProd!E845)*Painel!$E$19))</f>
        <v>983126.03725806007</v>
      </c>
      <c r="F846" s="15">
        <f>(E846*EXP(Painel!$E$12-(Painel!$E$19^2)/2+NORMSINV(AleatProd!F845)*Painel!$E$19))</f>
        <v>973997.14929465589</v>
      </c>
      <c r="G846" s="15">
        <f>(F846*EXP(Painel!$E$12-(Painel!$E$19^2)/2+NORMSINV(AleatProd!G845)*Painel!$E$19))</f>
        <v>967068.85875771381</v>
      </c>
      <c r="H846" s="15">
        <f>(G846*EXP(Painel!$E$12-(Painel!$E$19^2)/2+NORMSINV(AleatProd!H845)*Painel!$E$19))</f>
        <v>969243.48417682585</v>
      </c>
      <c r="I846" s="15">
        <f>(H846*EXP(Painel!$E$12-(Painel!$E$19^2)/2+NORMSINV(AleatProd!I845)*Painel!$E$19))</f>
        <v>945866.90197721869</v>
      </c>
      <c r="J846" s="15">
        <f>(I846*EXP(Painel!$E$12-(Painel!$E$19^2)/2+NORMSINV(AleatProd!J845)*Painel!$E$19))</f>
        <v>938876.78991141974</v>
      </c>
      <c r="K846" s="15">
        <f>(J846*EXP(Painel!$E$12-(Painel!$E$19^2)/2+NORMSINV(AleatProd!K845)*Painel!$E$19))</f>
        <v>930298.99126804748</v>
      </c>
      <c r="L846" s="15">
        <f>(K846*EXP(Painel!$E$12-(Painel!$E$19^2)/2+NORMSINV(AleatProd!L845)*Painel!$E$19))</f>
        <v>934315.39449220314</v>
      </c>
      <c r="M846" s="15">
        <f>(L846*EXP(Painel!$E$12-(Painel!$E$19^2)/2+NORMSINV(AleatProd!M845)*Painel!$E$19))</f>
        <v>935127.64340756973</v>
      </c>
      <c r="N846" s="15">
        <f>(M846*EXP(Painel!$E$12-(Painel!$E$19^2)/2+NORMSINV(AleatProd!N845)*Painel!$E$19))</f>
        <v>944085.22385287471</v>
      </c>
      <c r="O846" s="15">
        <f>(N846*EXP(Painel!$E$12-(Painel!$E$19^2)/2+NORMSINV(AleatProd!O845)*Painel!$E$19))</f>
        <v>952800.61139876966</v>
      </c>
      <c r="P846" s="15">
        <f>(O846*EXP(Painel!$E$12-(Painel!$E$19^2)/2+NORMSINV(AleatProd!P845)*Painel!$E$19))</f>
        <v>945900.10127069126</v>
      </c>
      <c r="Q846" s="15">
        <f>(P846*EXP(Painel!$E$12-(Painel!$E$19^2)/2+NORMSINV(AleatProd!Q845)*Painel!$E$19))</f>
        <v>955956.54304653825</v>
      </c>
      <c r="R846" s="15">
        <f>(Q846*EXP(Painel!$E$12-(Painel!$E$19^2)/2+NORMSINV(AleatProd!R845)*Painel!$E$19))</f>
        <v>964796.11155625153</v>
      </c>
      <c r="S846" s="15">
        <f>(R846*EXP(Painel!$E$12-(Painel!$E$19^2)/2+NORMSINV(AleatProd!S845)*Painel!$E$19))</f>
        <v>977204.47215620894</v>
      </c>
      <c r="T846" s="15">
        <f>(S846*EXP(Painel!$E$12-(Painel!$E$19^2)/2+NORMSINV(AleatProd!T845)*Painel!$E$19))</f>
        <v>988589.50332544977</v>
      </c>
      <c r="U846" s="15">
        <f>(T846*EXP(Painel!$E$12-(Painel!$E$19^2)/2+NORMSINV(AleatProd!U845)*Painel!$E$19))</f>
        <v>988850.74245436396</v>
      </c>
      <c r="V846" s="15">
        <f>(U846*EXP(Painel!$E$12-(Painel!$E$19^2)/2+NORMSINV(AleatProd!V845)*Painel!$E$19))</f>
        <v>997803.88520773221</v>
      </c>
    </row>
    <row r="847" spans="1:22" x14ac:dyDescent="0.25">
      <c r="A847">
        <v>844</v>
      </c>
      <c r="B847" s="2">
        <f>Painel!$B$6</f>
        <v>1000000</v>
      </c>
      <c r="C847" s="15">
        <f>(B847*EXP(Painel!$E$12-(Painel!$E$19^2)/2+NORMSINV(AleatProd!C846)*Painel!$E$19))</f>
        <v>1004438.2100083116</v>
      </c>
      <c r="D847" s="15">
        <f>(C847*EXP(Painel!$E$12-(Painel!$E$19^2)/2+NORMSINV(AleatProd!D846)*Painel!$E$19))</f>
        <v>1014796.1094741698</v>
      </c>
      <c r="E847" s="15">
        <f>(D847*EXP(Painel!$E$12-(Painel!$E$19^2)/2+NORMSINV(AleatProd!E846)*Painel!$E$19))</f>
        <v>1015177.939533278</v>
      </c>
      <c r="F847" s="15">
        <f>(E847*EXP(Painel!$E$12-(Painel!$E$19^2)/2+NORMSINV(AleatProd!F846)*Painel!$E$19))</f>
        <v>1022045.2697791455</v>
      </c>
      <c r="G847" s="15">
        <f>(F847*EXP(Painel!$E$12-(Painel!$E$19^2)/2+NORMSINV(AleatProd!G846)*Painel!$E$19))</f>
        <v>1027934.8892346183</v>
      </c>
      <c r="H847" s="15">
        <f>(G847*EXP(Painel!$E$12-(Painel!$E$19^2)/2+NORMSINV(AleatProd!H846)*Painel!$E$19))</f>
        <v>1019630.1477364401</v>
      </c>
      <c r="I847" s="15">
        <f>(H847*EXP(Painel!$E$12-(Painel!$E$19^2)/2+NORMSINV(AleatProd!I846)*Painel!$E$19))</f>
        <v>1013503.8940742768</v>
      </c>
      <c r="J847" s="15">
        <f>(I847*EXP(Painel!$E$12-(Painel!$E$19^2)/2+NORMSINV(AleatProd!J846)*Painel!$E$19))</f>
        <v>1026118.9556657046</v>
      </c>
      <c r="K847" s="15">
        <f>(J847*EXP(Painel!$E$12-(Painel!$E$19^2)/2+NORMSINV(AleatProd!K846)*Painel!$E$19))</f>
        <v>1033230.7450337404</v>
      </c>
      <c r="L847" s="15">
        <f>(K847*EXP(Painel!$E$12-(Painel!$E$19^2)/2+NORMSINV(AleatProd!L846)*Painel!$E$19))</f>
        <v>1044003.8523847655</v>
      </c>
      <c r="M847" s="15">
        <f>(L847*EXP(Painel!$E$12-(Painel!$E$19^2)/2+NORMSINV(AleatProd!M846)*Painel!$E$19))</f>
        <v>1047319.0026122965</v>
      </c>
      <c r="N847" s="15">
        <f>(M847*EXP(Painel!$E$12-(Painel!$E$19^2)/2+NORMSINV(AleatProd!N846)*Painel!$E$19))</f>
        <v>1050958.2287387569</v>
      </c>
      <c r="O847" s="15">
        <f>(N847*EXP(Painel!$E$12-(Painel!$E$19^2)/2+NORMSINV(AleatProd!O846)*Painel!$E$19))</f>
        <v>1047838.6947576134</v>
      </c>
      <c r="P847" s="15">
        <f>(O847*EXP(Painel!$E$12-(Painel!$E$19^2)/2+NORMSINV(AleatProd!P846)*Painel!$E$19))</f>
        <v>1049556.1501990363</v>
      </c>
      <c r="Q847" s="15">
        <f>(P847*EXP(Painel!$E$12-(Painel!$E$19^2)/2+NORMSINV(AleatProd!Q846)*Painel!$E$19))</f>
        <v>1046416.7249356249</v>
      </c>
      <c r="R847" s="15">
        <f>(Q847*EXP(Painel!$E$12-(Painel!$E$19^2)/2+NORMSINV(AleatProd!R846)*Painel!$E$19))</f>
        <v>1050545.3313979253</v>
      </c>
      <c r="S847" s="15">
        <f>(R847*EXP(Painel!$E$12-(Painel!$E$19^2)/2+NORMSINV(AleatProd!S846)*Painel!$E$19))</f>
        <v>1061715.2254607133</v>
      </c>
      <c r="T847" s="15">
        <f>(S847*EXP(Painel!$E$12-(Painel!$E$19^2)/2+NORMSINV(AleatProd!T846)*Painel!$E$19))</f>
        <v>1058955.740732522</v>
      </c>
      <c r="U847" s="15">
        <f>(T847*EXP(Painel!$E$12-(Painel!$E$19^2)/2+NORMSINV(AleatProd!U846)*Painel!$E$19))</f>
        <v>1061568.5015551569</v>
      </c>
      <c r="V847" s="15">
        <f>(U847*EXP(Painel!$E$12-(Painel!$E$19^2)/2+NORMSINV(AleatProd!V846)*Painel!$E$19))</f>
        <v>1072339.7912153821</v>
      </c>
    </row>
    <row r="848" spans="1:22" x14ac:dyDescent="0.25">
      <c r="A848">
        <v>845</v>
      </c>
      <c r="B848" s="2">
        <f>Painel!$B$6</f>
        <v>1000000</v>
      </c>
      <c r="C848" s="15">
        <f>(B848*EXP(Painel!$E$12-(Painel!$E$19^2)/2+NORMSINV(AleatProd!C847)*Painel!$E$19))</f>
        <v>1003626.9713555046</v>
      </c>
      <c r="D848" s="15">
        <f>(C848*EXP(Painel!$E$12-(Painel!$E$19^2)/2+NORMSINV(AleatProd!D847)*Painel!$E$19))</f>
        <v>1018970.1506414076</v>
      </c>
      <c r="E848" s="15">
        <f>(D848*EXP(Painel!$E$12-(Painel!$E$19^2)/2+NORMSINV(AleatProd!E847)*Painel!$E$19))</f>
        <v>1023434.6234688452</v>
      </c>
      <c r="F848" s="15">
        <f>(E848*EXP(Painel!$E$12-(Painel!$E$19^2)/2+NORMSINV(AleatProd!F847)*Painel!$E$19))</f>
        <v>1013438.5647293673</v>
      </c>
      <c r="G848" s="15">
        <f>(F848*EXP(Painel!$E$12-(Painel!$E$19^2)/2+NORMSINV(AleatProd!G847)*Painel!$E$19))</f>
        <v>1014039.5531050061</v>
      </c>
      <c r="H848" s="15">
        <f>(G848*EXP(Painel!$E$12-(Painel!$E$19^2)/2+NORMSINV(AleatProd!H847)*Painel!$E$19))</f>
        <v>1009086.4854738385</v>
      </c>
      <c r="I848" s="15">
        <f>(H848*EXP(Painel!$E$12-(Painel!$E$19^2)/2+NORMSINV(AleatProd!I847)*Painel!$E$19))</f>
        <v>1020946.4754027313</v>
      </c>
      <c r="J848" s="15">
        <f>(I848*EXP(Painel!$E$12-(Painel!$E$19^2)/2+NORMSINV(AleatProd!J847)*Painel!$E$19))</f>
        <v>1042409.1662415254</v>
      </c>
      <c r="K848" s="15">
        <f>(J848*EXP(Painel!$E$12-(Painel!$E$19^2)/2+NORMSINV(AleatProd!K847)*Painel!$E$19))</f>
        <v>1047255.764198034</v>
      </c>
      <c r="L848" s="15">
        <f>(K848*EXP(Painel!$E$12-(Painel!$E$19^2)/2+NORMSINV(AleatProd!L847)*Painel!$E$19))</f>
        <v>1057419.108738651</v>
      </c>
      <c r="M848" s="15">
        <f>(L848*EXP(Painel!$E$12-(Painel!$E$19^2)/2+NORMSINV(AleatProd!M847)*Painel!$E$19))</f>
        <v>1044945.4310635176</v>
      </c>
      <c r="N848" s="15">
        <f>(M848*EXP(Painel!$E$12-(Painel!$E$19^2)/2+NORMSINV(AleatProd!N847)*Painel!$E$19))</f>
        <v>1039416.1620482103</v>
      </c>
      <c r="O848" s="15">
        <f>(N848*EXP(Painel!$E$12-(Painel!$E$19^2)/2+NORMSINV(AleatProd!O847)*Painel!$E$19))</f>
        <v>1031503.4990633732</v>
      </c>
      <c r="P848" s="15">
        <f>(O848*EXP(Painel!$E$12-(Painel!$E$19^2)/2+NORMSINV(AleatProd!P847)*Painel!$E$19))</f>
        <v>1030071.8366846015</v>
      </c>
      <c r="Q848" s="15">
        <f>(P848*EXP(Painel!$E$12-(Painel!$E$19^2)/2+NORMSINV(AleatProd!Q847)*Painel!$E$19))</f>
        <v>1031674.8800423403</v>
      </c>
      <c r="R848" s="15">
        <f>(Q848*EXP(Painel!$E$12-(Painel!$E$19^2)/2+NORMSINV(AleatProd!R847)*Painel!$E$19))</f>
        <v>1029946.4969648842</v>
      </c>
      <c r="S848" s="15">
        <f>(R848*EXP(Painel!$E$12-(Painel!$E$19^2)/2+NORMSINV(AleatProd!S847)*Painel!$E$19))</f>
        <v>1026340.7842210126</v>
      </c>
      <c r="T848" s="15">
        <f>(S848*EXP(Painel!$E$12-(Painel!$E$19^2)/2+NORMSINV(AleatProd!T847)*Painel!$E$19))</f>
        <v>1032160.7187466966</v>
      </c>
      <c r="U848" s="15">
        <f>(T848*EXP(Painel!$E$12-(Painel!$E$19^2)/2+NORMSINV(AleatProd!U847)*Painel!$E$19))</f>
        <v>1028981.1276938783</v>
      </c>
      <c r="V848" s="15">
        <f>(U848*EXP(Painel!$E$12-(Painel!$E$19^2)/2+NORMSINV(AleatProd!V847)*Painel!$E$19))</f>
        <v>1033522.826669988</v>
      </c>
    </row>
    <row r="849" spans="1:22" x14ac:dyDescent="0.25">
      <c r="A849">
        <v>846</v>
      </c>
      <c r="B849" s="2">
        <f>Painel!$B$6</f>
        <v>1000000</v>
      </c>
      <c r="C849" s="15">
        <f>(B849*EXP(Painel!$E$12-(Painel!$E$19^2)/2+NORMSINV(AleatProd!C848)*Painel!$E$19))</f>
        <v>1005386.3128629989</v>
      </c>
      <c r="D849" s="15">
        <f>(C849*EXP(Painel!$E$12-(Painel!$E$19^2)/2+NORMSINV(AleatProd!D848)*Painel!$E$19))</f>
        <v>986172.85100453801</v>
      </c>
      <c r="E849" s="15">
        <f>(D849*EXP(Painel!$E$12-(Painel!$E$19^2)/2+NORMSINV(AleatProd!E848)*Painel!$E$19))</f>
        <v>986975.51463714766</v>
      </c>
      <c r="F849" s="15">
        <f>(E849*EXP(Painel!$E$12-(Painel!$E$19^2)/2+NORMSINV(AleatProd!F848)*Painel!$E$19))</f>
        <v>996958.80278209527</v>
      </c>
      <c r="G849" s="15">
        <f>(F849*EXP(Painel!$E$12-(Painel!$E$19^2)/2+NORMSINV(AleatProd!G848)*Painel!$E$19))</f>
        <v>1015815.9417718288</v>
      </c>
      <c r="H849" s="15">
        <f>(G849*EXP(Painel!$E$12-(Painel!$E$19^2)/2+NORMSINV(AleatProd!H848)*Painel!$E$19))</f>
        <v>1029724.6789029015</v>
      </c>
      <c r="I849" s="15">
        <f>(H849*EXP(Painel!$E$12-(Painel!$E$19^2)/2+NORMSINV(AleatProd!I848)*Painel!$E$19))</f>
        <v>1012896.3568285429</v>
      </c>
      <c r="J849" s="15">
        <f>(I849*EXP(Painel!$E$12-(Painel!$E$19^2)/2+NORMSINV(AleatProd!J848)*Painel!$E$19))</f>
        <v>1011493.9261379992</v>
      </c>
      <c r="K849" s="15">
        <f>(J849*EXP(Painel!$E$12-(Painel!$E$19^2)/2+NORMSINV(AleatProd!K848)*Painel!$E$19))</f>
        <v>1026822.4540542742</v>
      </c>
      <c r="L849" s="15">
        <f>(K849*EXP(Painel!$E$12-(Painel!$E$19^2)/2+NORMSINV(AleatProd!L848)*Painel!$E$19))</f>
        <v>1047725.1778191745</v>
      </c>
      <c r="M849" s="15">
        <f>(L849*EXP(Painel!$E$12-(Painel!$E$19^2)/2+NORMSINV(AleatProd!M848)*Painel!$E$19))</f>
        <v>1043745.3955500105</v>
      </c>
      <c r="N849" s="15">
        <f>(M849*EXP(Painel!$E$12-(Painel!$E$19^2)/2+NORMSINV(AleatProd!N848)*Painel!$E$19))</f>
        <v>1047206.6638007518</v>
      </c>
      <c r="O849" s="15">
        <f>(N849*EXP(Painel!$E$12-(Painel!$E$19^2)/2+NORMSINV(AleatProd!O848)*Painel!$E$19))</f>
        <v>1056476.0600454207</v>
      </c>
      <c r="P849" s="15">
        <f>(O849*EXP(Painel!$E$12-(Painel!$E$19^2)/2+NORMSINV(AleatProd!P848)*Painel!$E$19))</f>
        <v>1049492.1516000615</v>
      </c>
      <c r="Q849" s="15">
        <f>(P849*EXP(Painel!$E$12-(Painel!$E$19^2)/2+NORMSINV(AleatProd!Q848)*Painel!$E$19))</f>
        <v>1063732.4780377438</v>
      </c>
      <c r="R849" s="15">
        <f>(Q849*EXP(Painel!$E$12-(Painel!$E$19^2)/2+NORMSINV(AleatProd!R848)*Painel!$E$19))</f>
        <v>1058622.3825937207</v>
      </c>
      <c r="S849" s="15">
        <f>(R849*EXP(Painel!$E$12-(Painel!$E$19^2)/2+NORMSINV(AleatProd!S848)*Painel!$E$19))</f>
        <v>1060571.9579989149</v>
      </c>
      <c r="T849" s="15">
        <f>(S849*EXP(Painel!$E$12-(Painel!$E$19^2)/2+NORMSINV(AleatProd!T848)*Painel!$E$19))</f>
        <v>1083798.4593314163</v>
      </c>
      <c r="U849" s="15">
        <f>(T849*EXP(Painel!$E$12-(Painel!$E$19^2)/2+NORMSINV(AleatProd!U848)*Painel!$E$19))</f>
        <v>1092158.8811247332</v>
      </c>
      <c r="V849" s="15">
        <f>(U849*EXP(Painel!$E$12-(Painel!$E$19^2)/2+NORMSINV(AleatProd!V848)*Painel!$E$19))</f>
        <v>1102606.2576372838</v>
      </c>
    </row>
    <row r="850" spans="1:22" x14ac:dyDescent="0.25">
      <c r="A850">
        <v>847</v>
      </c>
      <c r="B850" s="2">
        <f>Painel!$B$6</f>
        <v>1000000</v>
      </c>
      <c r="C850" s="15">
        <f>(B850*EXP(Painel!$E$12-(Painel!$E$19^2)/2+NORMSINV(AleatProd!C849)*Painel!$E$19))</f>
        <v>1001572.4265848413</v>
      </c>
      <c r="D850" s="15">
        <f>(C850*EXP(Painel!$E$12-(Painel!$E$19^2)/2+NORMSINV(AleatProd!D849)*Painel!$E$19))</f>
        <v>1003810.2834349351</v>
      </c>
      <c r="E850" s="15">
        <f>(D850*EXP(Painel!$E$12-(Painel!$E$19^2)/2+NORMSINV(AleatProd!E849)*Painel!$E$19))</f>
        <v>1012854.1797317838</v>
      </c>
      <c r="F850" s="15">
        <f>(E850*EXP(Painel!$E$12-(Painel!$E$19^2)/2+NORMSINV(AleatProd!F849)*Painel!$E$19))</f>
        <v>1015055.1434390165</v>
      </c>
      <c r="G850" s="15">
        <f>(F850*EXP(Painel!$E$12-(Painel!$E$19^2)/2+NORMSINV(AleatProd!G849)*Painel!$E$19))</f>
        <v>1011021.9160090423</v>
      </c>
      <c r="H850" s="15">
        <f>(G850*EXP(Painel!$E$12-(Painel!$E$19^2)/2+NORMSINV(AleatProd!H849)*Painel!$E$19))</f>
        <v>1016484.0025494117</v>
      </c>
      <c r="I850" s="15">
        <f>(H850*EXP(Painel!$E$12-(Painel!$E$19^2)/2+NORMSINV(AleatProd!I849)*Painel!$E$19))</f>
        <v>1017550.7510647461</v>
      </c>
      <c r="J850" s="15">
        <f>(I850*EXP(Painel!$E$12-(Painel!$E$19^2)/2+NORMSINV(AleatProd!J849)*Painel!$E$19))</f>
        <v>1023345.9768359779</v>
      </c>
      <c r="K850" s="15">
        <f>(J850*EXP(Painel!$E$12-(Painel!$E$19^2)/2+NORMSINV(AleatProd!K849)*Painel!$E$19))</f>
        <v>1020225.7974112966</v>
      </c>
      <c r="L850" s="15">
        <f>(K850*EXP(Painel!$E$12-(Painel!$E$19^2)/2+NORMSINV(AleatProd!L849)*Painel!$E$19))</f>
        <v>1001148.622865402</v>
      </c>
      <c r="M850" s="15">
        <f>(L850*EXP(Painel!$E$12-(Painel!$E$19^2)/2+NORMSINV(AleatProd!M849)*Painel!$E$19))</f>
        <v>1005843.8497963334</v>
      </c>
      <c r="N850" s="15">
        <f>(M850*EXP(Painel!$E$12-(Painel!$E$19^2)/2+NORMSINV(AleatProd!N849)*Painel!$E$19))</f>
        <v>1018952.6634194496</v>
      </c>
      <c r="O850" s="15">
        <f>(N850*EXP(Painel!$E$12-(Painel!$E$19^2)/2+NORMSINV(AleatProd!O849)*Painel!$E$19))</f>
        <v>1011150.9556239501</v>
      </c>
      <c r="P850" s="15">
        <f>(O850*EXP(Painel!$E$12-(Painel!$E$19^2)/2+NORMSINV(AleatProd!P849)*Painel!$E$19))</f>
        <v>1028069.0150005168</v>
      </c>
      <c r="Q850" s="15">
        <f>(P850*EXP(Painel!$E$12-(Painel!$E$19^2)/2+NORMSINV(AleatProd!Q849)*Painel!$E$19))</f>
        <v>1031416.6465920274</v>
      </c>
      <c r="R850" s="15">
        <f>(Q850*EXP(Painel!$E$12-(Painel!$E$19^2)/2+NORMSINV(AleatProd!R849)*Painel!$E$19))</f>
        <v>1036868.7115685609</v>
      </c>
      <c r="S850" s="15">
        <f>(R850*EXP(Painel!$E$12-(Painel!$E$19^2)/2+NORMSINV(AleatProd!S849)*Painel!$E$19))</f>
        <v>1038619.8189619457</v>
      </c>
      <c r="T850" s="15">
        <f>(S850*EXP(Painel!$E$12-(Painel!$E$19^2)/2+NORMSINV(AleatProd!T849)*Painel!$E$19))</f>
        <v>1049669.2148433877</v>
      </c>
      <c r="U850" s="15">
        <f>(T850*EXP(Painel!$E$12-(Painel!$E$19^2)/2+NORMSINV(AleatProd!U849)*Painel!$E$19))</f>
        <v>1055938.608599222</v>
      </c>
      <c r="V850" s="15">
        <f>(U850*EXP(Painel!$E$12-(Painel!$E$19^2)/2+NORMSINV(AleatProd!V849)*Painel!$E$19))</f>
        <v>1052730.8387320687</v>
      </c>
    </row>
    <row r="851" spans="1:22" x14ac:dyDescent="0.25">
      <c r="A851">
        <v>848</v>
      </c>
      <c r="B851" s="2">
        <f>Painel!$B$6</f>
        <v>1000000</v>
      </c>
      <c r="C851" s="15">
        <f>(B851*EXP(Painel!$E$12-(Painel!$E$19^2)/2+NORMSINV(AleatProd!C850)*Painel!$E$19))</f>
        <v>989294.72020913393</v>
      </c>
      <c r="D851" s="15">
        <f>(C851*EXP(Painel!$E$12-(Painel!$E$19^2)/2+NORMSINV(AleatProd!D850)*Painel!$E$19))</f>
        <v>972154.56324231054</v>
      </c>
      <c r="E851" s="15">
        <f>(D851*EXP(Painel!$E$12-(Painel!$E$19^2)/2+NORMSINV(AleatProd!E850)*Painel!$E$19))</f>
        <v>958716.7947042475</v>
      </c>
      <c r="F851" s="15">
        <f>(E851*EXP(Painel!$E$12-(Painel!$E$19^2)/2+NORMSINV(AleatProd!F850)*Painel!$E$19))</f>
        <v>961392.87426509138</v>
      </c>
      <c r="G851" s="15">
        <f>(F851*EXP(Painel!$E$12-(Painel!$E$19^2)/2+NORMSINV(AleatProd!G850)*Painel!$E$19))</f>
        <v>974839.00537746458</v>
      </c>
      <c r="H851" s="15">
        <f>(G851*EXP(Painel!$E$12-(Painel!$E$19^2)/2+NORMSINV(AleatProd!H850)*Painel!$E$19))</f>
        <v>952135.54735666444</v>
      </c>
      <c r="I851" s="15">
        <f>(H851*EXP(Painel!$E$12-(Painel!$E$19^2)/2+NORMSINV(AleatProd!I850)*Painel!$E$19))</f>
        <v>938567.94895566755</v>
      </c>
      <c r="J851" s="15">
        <f>(I851*EXP(Painel!$E$12-(Painel!$E$19^2)/2+NORMSINV(AleatProd!J850)*Painel!$E$19))</f>
        <v>958477.78721170605</v>
      </c>
      <c r="K851" s="15">
        <f>(J851*EXP(Painel!$E$12-(Painel!$E$19^2)/2+NORMSINV(AleatProd!K850)*Painel!$E$19))</f>
        <v>953375.83946380834</v>
      </c>
      <c r="L851" s="15">
        <f>(K851*EXP(Painel!$E$12-(Painel!$E$19^2)/2+NORMSINV(AleatProd!L850)*Painel!$E$19))</f>
        <v>935536.97212947707</v>
      </c>
      <c r="M851" s="15">
        <f>(L851*EXP(Painel!$E$12-(Painel!$E$19^2)/2+NORMSINV(AleatProd!M850)*Painel!$E$19))</f>
        <v>937584.8681847176</v>
      </c>
      <c r="N851" s="15">
        <f>(M851*EXP(Painel!$E$12-(Painel!$E$19^2)/2+NORMSINV(AleatProd!N850)*Painel!$E$19))</f>
        <v>930588.38823308062</v>
      </c>
      <c r="O851" s="15">
        <f>(N851*EXP(Painel!$E$12-(Painel!$E$19^2)/2+NORMSINV(AleatProd!O850)*Painel!$E$19))</f>
        <v>928312.59230562998</v>
      </c>
      <c r="P851" s="15">
        <f>(O851*EXP(Painel!$E$12-(Painel!$E$19^2)/2+NORMSINV(AleatProd!P850)*Painel!$E$19))</f>
        <v>937239.64037754619</v>
      </c>
      <c r="Q851" s="15">
        <f>(P851*EXP(Painel!$E$12-(Painel!$E$19^2)/2+NORMSINV(AleatProd!Q850)*Painel!$E$19))</f>
        <v>933854.92475026171</v>
      </c>
      <c r="R851" s="15">
        <f>(Q851*EXP(Painel!$E$12-(Painel!$E$19^2)/2+NORMSINV(AleatProd!R850)*Painel!$E$19))</f>
        <v>928384.56153515889</v>
      </c>
      <c r="S851" s="15">
        <f>(R851*EXP(Painel!$E$12-(Painel!$E$19^2)/2+NORMSINV(AleatProd!S850)*Painel!$E$19))</f>
        <v>923571.9192175467</v>
      </c>
      <c r="T851" s="15">
        <f>(S851*EXP(Painel!$E$12-(Painel!$E$19^2)/2+NORMSINV(AleatProd!T850)*Painel!$E$19))</f>
        <v>924994.22339576646</v>
      </c>
      <c r="U851" s="15">
        <f>(T851*EXP(Painel!$E$12-(Painel!$E$19^2)/2+NORMSINV(AleatProd!U850)*Painel!$E$19))</f>
        <v>920133.55728430219</v>
      </c>
      <c r="V851" s="15">
        <f>(U851*EXP(Painel!$E$12-(Painel!$E$19^2)/2+NORMSINV(AleatProd!V850)*Painel!$E$19))</f>
        <v>925634.19772598997</v>
      </c>
    </row>
    <row r="852" spans="1:22" x14ac:dyDescent="0.25">
      <c r="A852">
        <v>849</v>
      </c>
      <c r="B852" s="2">
        <f>Painel!$B$6</f>
        <v>1000000</v>
      </c>
      <c r="C852" s="15">
        <f>(B852*EXP(Painel!$E$12-(Painel!$E$19^2)/2+NORMSINV(AleatProd!C851)*Painel!$E$19))</f>
        <v>1004899.503154522</v>
      </c>
      <c r="D852" s="15">
        <f>(C852*EXP(Painel!$E$12-(Painel!$E$19^2)/2+NORMSINV(AleatProd!D851)*Painel!$E$19))</f>
        <v>980245.46010828135</v>
      </c>
      <c r="E852" s="15">
        <f>(D852*EXP(Painel!$E$12-(Painel!$E$19^2)/2+NORMSINV(AleatProd!E851)*Painel!$E$19))</f>
        <v>977690.56752094603</v>
      </c>
      <c r="F852" s="15">
        <f>(E852*EXP(Painel!$E$12-(Painel!$E$19^2)/2+NORMSINV(AleatProd!F851)*Painel!$E$19))</f>
        <v>982604.67573327501</v>
      </c>
      <c r="G852" s="15">
        <f>(F852*EXP(Painel!$E$12-(Painel!$E$19^2)/2+NORMSINV(AleatProd!G851)*Painel!$E$19))</f>
        <v>972096.54797546996</v>
      </c>
      <c r="H852" s="15">
        <f>(G852*EXP(Painel!$E$12-(Painel!$E$19^2)/2+NORMSINV(AleatProd!H851)*Painel!$E$19))</f>
        <v>972530.42309713364</v>
      </c>
      <c r="I852" s="15">
        <f>(H852*EXP(Painel!$E$12-(Painel!$E$19^2)/2+NORMSINV(AleatProd!I851)*Painel!$E$19))</f>
        <v>960255.06608144636</v>
      </c>
      <c r="J852" s="15">
        <f>(I852*EXP(Painel!$E$12-(Painel!$E$19^2)/2+NORMSINV(AleatProd!J851)*Painel!$E$19))</f>
        <v>974855.85392137372</v>
      </c>
      <c r="K852" s="15">
        <f>(J852*EXP(Painel!$E$12-(Painel!$E$19^2)/2+NORMSINV(AleatProd!K851)*Painel!$E$19))</f>
        <v>974628.90322732273</v>
      </c>
      <c r="L852" s="15">
        <f>(K852*EXP(Painel!$E$12-(Painel!$E$19^2)/2+NORMSINV(AleatProd!L851)*Painel!$E$19))</f>
        <v>974943.53168031282</v>
      </c>
      <c r="M852" s="15">
        <f>(L852*EXP(Painel!$E$12-(Painel!$E$19^2)/2+NORMSINV(AleatProd!M851)*Painel!$E$19))</f>
        <v>960860.4111314906</v>
      </c>
      <c r="N852" s="15">
        <f>(M852*EXP(Painel!$E$12-(Painel!$E$19^2)/2+NORMSINV(AleatProd!N851)*Painel!$E$19))</f>
        <v>955177.25526467967</v>
      </c>
      <c r="O852" s="15">
        <f>(N852*EXP(Painel!$E$12-(Painel!$E$19^2)/2+NORMSINV(AleatProd!O851)*Painel!$E$19))</f>
        <v>964683.03238970577</v>
      </c>
      <c r="P852" s="15">
        <f>(O852*EXP(Painel!$E$12-(Painel!$E$19^2)/2+NORMSINV(AleatProd!P851)*Painel!$E$19))</f>
        <v>976116.957138511</v>
      </c>
      <c r="Q852" s="15">
        <f>(P852*EXP(Painel!$E$12-(Painel!$E$19^2)/2+NORMSINV(AleatProd!Q851)*Painel!$E$19))</f>
        <v>968316.49836296542</v>
      </c>
      <c r="R852" s="15">
        <f>(Q852*EXP(Painel!$E$12-(Painel!$E$19^2)/2+NORMSINV(AleatProd!R851)*Painel!$E$19))</f>
        <v>963937.30557454901</v>
      </c>
      <c r="S852" s="15">
        <f>(R852*EXP(Painel!$E$12-(Painel!$E$19^2)/2+NORMSINV(AleatProd!S851)*Painel!$E$19))</f>
        <v>961875.46551021363</v>
      </c>
      <c r="T852" s="15">
        <f>(S852*EXP(Painel!$E$12-(Painel!$E$19^2)/2+NORMSINV(AleatProd!T851)*Painel!$E$19))</f>
        <v>969986.33700796089</v>
      </c>
      <c r="U852" s="15">
        <f>(T852*EXP(Painel!$E$12-(Painel!$E$19^2)/2+NORMSINV(AleatProd!U851)*Painel!$E$19))</f>
        <v>960709.53327712091</v>
      </c>
      <c r="V852" s="15">
        <f>(U852*EXP(Painel!$E$12-(Painel!$E$19^2)/2+NORMSINV(AleatProd!V851)*Painel!$E$19))</f>
        <v>958907.6795336525</v>
      </c>
    </row>
    <row r="853" spans="1:22" x14ac:dyDescent="0.25">
      <c r="A853">
        <v>850</v>
      </c>
      <c r="B853" s="2">
        <f>Painel!$B$6</f>
        <v>1000000</v>
      </c>
      <c r="C853" s="15">
        <f>(B853*EXP(Painel!$E$12-(Painel!$E$19^2)/2+NORMSINV(AleatProd!C852)*Painel!$E$19))</f>
        <v>985736.08026705566</v>
      </c>
      <c r="D853" s="15">
        <f>(C853*EXP(Painel!$E$12-(Painel!$E$19^2)/2+NORMSINV(AleatProd!D852)*Painel!$E$19))</f>
        <v>996238.02384114754</v>
      </c>
      <c r="E853" s="15">
        <f>(D853*EXP(Painel!$E$12-(Painel!$E$19^2)/2+NORMSINV(AleatProd!E852)*Painel!$E$19))</f>
        <v>989139.30411914282</v>
      </c>
      <c r="F853" s="15">
        <f>(E853*EXP(Painel!$E$12-(Painel!$E$19^2)/2+NORMSINV(AleatProd!F852)*Painel!$E$19))</f>
        <v>995301.33316340472</v>
      </c>
      <c r="G853" s="15">
        <f>(F853*EXP(Painel!$E$12-(Painel!$E$19^2)/2+NORMSINV(AleatProd!G852)*Painel!$E$19))</f>
        <v>989330.78107004927</v>
      </c>
      <c r="H853" s="15">
        <f>(G853*EXP(Painel!$E$12-(Painel!$E$19^2)/2+NORMSINV(AleatProd!H852)*Painel!$E$19))</f>
        <v>1001432.6528029577</v>
      </c>
      <c r="I853" s="15">
        <f>(H853*EXP(Painel!$E$12-(Painel!$E$19^2)/2+NORMSINV(AleatProd!I852)*Painel!$E$19))</f>
        <v>1001648.9460039762</v>
      </c>
      <c r="J853" s="15">
        <f>(I853*EXP(Painel!$E$12-(Painel!$E$19^2)/2+NORMSINV(AleatProd!J852)*Painel!$E$19))</f>
        <v>1009156.7575688674</v>
      </c>
      <c r="K853" s="15">
        <f>(J853*EXP(Painel!$E$12-(Painel!$E$19^2)/2+NORMSINV(AleatProd!K852)*Painel!$E$19))</f>
        <v>1015694.8195900045</v>
      </c>
      <c r="L853" s="15">
        <f>(K853*EXP(Painel!$E$12-(Painel!$E$19^2)/2+NORMSINV(AleatProd!L852)*Painel!$E$19))</f>
        <v>1019938.7230770049</v>
      </c>
      <c r="M853" s="15">
        <f>(L853*EXP(Painel!$E$12-(Painel!$E$19^2)/2+NORMSINV(AleatProd!M852)*Painel!$E$19))</f>
        <v>1019910.4506541061</v>
      </c>
      <c r="N853" s="15">
        <f>(M853*EXP(Painel!$E$12-(Painel!$E$19^2)/2+NORMSINV(AleatProd!N852)*Painel!$E$19))</f>
        <v>1004855.4895414193</v>
      </c>
      <c r="O853" s="15">
        <f>(N853*EXP(Painel!$E$12-(Painel!$E$19^2)/2+NORMSINV(AleatProd!O852)*Painel!$E$19))</f>
        <v>999623.74625001766</v>
      </c>
      <c r="P853" s="15">
        <f>(O853*EXP(Painel!$E$12-(Painel!$E$19^2)/2+NORMSINV(AleatProd!P852)*Painel!$E$19))</f>
        <v>996596.71249309124</v>
      </c>
      <c r="Q853" s="15">
        <f>(P853*EXP(Painel!$E$12-(Painel!$E$19^2)/2+NORMSINV(AleatProd!Q852)*Painel!$E$19))</f>
        <v>1001485.4293325264</v>
      </c>
      <c r="R853" s="15">
        <f>(Q853*EXP(Painel!$E$12-(Painel!$E$19^2)/2+NORMSINV(AleatProd!R852)*Painel!$E$19))</f>
        <v>993000.6540161632</v>
      </c>
      <c r="S853" s="15">
        <f>(R853*EXP(Painel!$E$12-(Painel!$E$19^2)/2+NORMSINV(AleatProd!S852)*Painel!$E$19))</f>
        <v>977759.3009906403</v>
      </c>
      <c r="T853" s="15">
        <f>(S853*EXP(Painel!$E$12-(Painel!$E$19^2)/2+NORMSINV(AleatProd!T852)*Painel!$E$19))</f>
        <v>973357.07166873012</v>
      </c>
      <c r="U853" s="15">
        <f>(T853*EXP(Painel!$E$12-(Painel!$E$19^2)/2+NORMSINV(AleatProd!U852)*Painel!$E$19))</f>
        <v>966912.70150044991</v>
      </c>
      <c r="V853" s="15">
        <f>(U853*EXP(Painel!$E$12-(Painel!$E$19^2)/2+NORMSINV(AleatProd!V852)*Painel!$E$19))</f>
        <v>954799.21403521905</v>
      </c>
    </row>
    <row r="854" spans="1:22" x14ac:dyDescent="0.25">
      <c r="A854">
        <v>851</v>
      </c>
      <c r="B854" s="2">
        <f>Painel!$B$6</f>
        <v>1000000</v>
      </c>
      <c r="C854" s="15">
        <f>(B854*EXP(Painel!$E$12-(Painel!$E$19^2)/2+NORMSINV(AleatProd!C853)*Painel!$E$19))</f>
        <v>982211.12870788435</v>
      </c>
      <c r="D854" s="15">
        <f>(C854*EXP(Painel!$E$12-(Painel!$E$19^2)/2+NORMSINV(AleatProd!D853)*Painel!$E$19))</f>
        <v>983289.55880104552</v>
      </c>
      <c r="E854" s="15">
        <f>(D854*EXP(Painel!$E$12-(Painel!$E$19^2)/2+NORMSINV(AleatProd!E853)*Painel!$E$19))</f>
        <v>988270.03898314992</v>
      </c>
      <c r="F854" s="15">
        <f>(E854*EXP(Painel!$E$12-(Painel!$E$19^2)/2+NORMSINV(AleatProd!F853)*Painel!$E$19))</f>
        <v>998154.90508999059</v>
      </c>
      <c r="G854" s="15">
        <f>(F854*EXP(Painel!$E$12-(Painel!$E$19^2)/2+NORMSINV(AleatProd!G853)*Painel!$E$19))</f>
        <v>995264.8719679371</v>
      </c>
      <c r="H854" s="15">
        <f>(G854*EXP(Painel!$E$12-(Painel!$E$19^2)/2+NORMSINV(AleatProd!H853)*Painel!$E$19))</f>
        <v>985819.58420729788</v>
      </c>
      <c r="I854" s="15">
        <f>(H854*EXP(Painel!$E$12-(Painel!$E$19^2)/2+NORMSINV(AleatProd!I853)*Painel!$E$19))</f>
        <v>984576.93790849636</v>
      </c>
      <c r="J854" s="15">
        <f>(I854*EXP(Painel!$E$12-(Painel!$E$19^2)/2+NORMSINV(AleatProd!J853)*Painel!$E$19))</f>
        <v>975717.57188941247</v>
      </c>
      <c r="K854" s="15">
        <f>(J854*EXP(Painel!$E$12-(Painel!$E$19^2)/2+NORMSINV(AleatProd!K853)*Painel!$E$19))</f>
        <v>981215.10981349181</v>
      </c>
      <c r="L854" s="15">
        <f>(K854*EXP(Painel!$E$12-(Painel!$E$19^2)/2+NORMSINV(AleatProd!L853)*Painel!$E$19))</f>
        <v>957463.67437027697</v>
      </c>
      <c r="M854" s="15">
        <f>(L854*EXP(Painel!$E$12-(Painel!$E$19^2)/2+NORMSINV(AleatProd!M853)*Painel!$E$19))</f>
        <v>938883.43978771265</v>
      </c>
      <c r="N854" s="15">
        <f>(M854*EXP(Painel!$E$12-(Painel!$E$19^2)/2+NORMSINV(AleatProd!N853)*Painel!$E$19))</f>
        <v>928467.26527712925</v>
      </c>
      <c r="O854" s="15">
        <f>(N854*EXP(Painel!$E$12-(Painel!$E$19^2)/2+NORMSINV(AleatProd!O853)*Painel!$E$19))</f>
        <v>950220.29007516068</v>
      </c>
      <c r="P854" s="15">
        <f>(O854*EXP(Painel!$E$12-(Painel!$E$19^2)/2+NORMSINV(AleatProd!P853)*Painel!$E$19))</f>
        <v>958126.90764026321</v>
      </c>
      <c r="Q854" s="15">
        <f>(P854*EXP(Painel!$E$12-(Painel!$E$19^2)/2+NORMSINV(AleatProd!Q853)*Painel!$E$19))</f>
        <v>957601.49439306336</v>
      </c>
      <c r="R854" s="15">
        <f>(Q854*EXP(Painel!$E$12-(Painel!$E$19^2)/2+NORMSINV(AleatProd!R853)*Painel!$E$19))</f>
        <v>965713.36927117978</v>
      </c>
      <c r="S854" s="15">
        <f>(R854*EXP(Painel!$E$12-(Painel!$E$19^2)/2+NORMSINV(AleatProd!S853)*Painel!$E$19))</f>
        <v>969428.93138064735</v>
      </c>
      <c r="T854" s="15">
        <f>(S854*EXP(Painel!$E$12-(Painel!$E$19^2)/2+NORMSINV(AleatProd!T853)*Painel!$E$19))</f>
        <v>968479.44580112363</v>
      </c>
      <c r="U854" s="15">
        <f>(T854*EXP(Painel!$E$12-(Painel!$E$19^2)/2+NORMSINV(AleatProd!U853)*Painel!$E$19))</f>
        <v>964442.7498959169</v>
      </c>
      <c r="V854" s="15">
        <f>(U854*EXP(Painel!$E$12-(Painel!$E$19^2)/2+NORMSINV(AleatProd!V853)*Painel!$E$19))</f>
        <v>962976.44547186606</v>
      </c>
    </row>
    <row r="855" spans="1:22" x14ac:dyDescent="0.25">
      <c r="A855">
        <v>852</v>
      </c>
      <c r="B855" s="2">
        <f>Painel!$B$6</f>
        <v>1000000</v>
      </c>
      <c r="C855" s="15">
        <f>(B855*EXP(Painel!$E$12-(Painel!$E$19^2)/2+NORMSINV(AleatProd!C854)*Painel!$E$19))</f>
        <v>996954.87700846361</v>
      </c>
      <c r="D855" s="15">
        <f>(C855*EXP(Painel!$E$12-(Painel!$E$19^2)/2+NORMSINV(AleatProd!D854)*Painel!$E$19))</f>
        <v>973304.48984259961</v>
      </c>
      <c r="E855" s="15">
        <f>(D855*EXP(Painel!$E$12-(Painel!$E$19^2)/2+NORMSINV(AleatProd!E854)*Painel!$E$19))</f>
        <v>984408.81955391367</v>
      </c>
      <c r="F855" s="15">
        <f>(E855*EXP(Painel!$E$12-(Painel!$E$19^2)/2+NORMSINV(AleatProd!F854)*Painel!$E$19))</f>
        <v>976312.23540331854</v>
      </c>
      <c r="G855" s="15">
        <f>(F855*EXP(Painel!$E$12-(Painel!$E$19^2)/2+NORMSINV(AleatProd!G854)*Painel!$E$19))</f>
        <v>979848.09851369204</v>
      </c>
      <c r="H855" s="15">
        <f>(G855*EXP(Painel!$E$12-(Painel!$E$19^2)/2+NORMSINV(AleatProd!H854)*Painel!$E$19))</f>
        <v>977488.38618331775</v>
      </c>
      <c r="I855" s="15">
        <f>(H855*EXP(Painel!$E$12-(Painel!$E$19^2)/2+NORMSINV(AleatProd!I854)*Painel!$E$19))</f>
        <v>968057.18043676578</v>
      </c>
      <c r="J855" s="15">
        <f>(I855*EXP(Painel!$E$12-(Painel!$E$19^2)/2+NORMSINV(AleatProd!J854)*Painel!$E$19))</f>
        <v>963350.50505441439</v>
      </c>
      <c r="K855" s="15">
        <f>(J855*EXP(Painel!$E$12-(Painel!$E$19^2)/2+NORMSINV(AleatProd!K854)*Painel!$E$19))</f>
        <v>966248.6167072414</v>
      </c>
      <c r="L855" s="15">
        <f>(K855*EXP(Painel!$E$12-(Painel!$E$19^2)/2+NORMSINV(AleatProd!L854)*Painel!$E$19))</f>
        <v>961445.92778307653</v>
      </c>
      <c r="M855" s="15">
        <f>(L855*EXP(Painel!$E$12-(Painel!$E$19^2)/2+NORMSINV(AleatProd!M854)*Painel!$E$19))</f>
        <v>936411.19619898533</v>
      </c>
      <c r="N855" s="15">
        <f>(M855*EXP(Painel!$E$12-(Painel!$E$19^2)/2+NORMSINV(AleatProd!N854)*Painel!$E$19))</f>
        <v>925670.47629050352</v>
      </c>
      <c r="O855" s="15">
        <f>(N855*EXP(Painel!$E$12-(Painel!$E$19^2)/2+NORMSINV(AleatProd!O854)*Painel!$E$19))</f>
        <v>915533.47244671662</v>
      </c>
      <c r="P855" s="15">
        <f>(O855*EXP(Painel!$E$12-(Painel!$E$19^2)/2+NORMSINV(AleatProd!P854)*Painel!$E$19))</f>
        <v>910690.97204442788</v>
      </c>
      <c r="Q855" s="15">
        <f>(P855*EXP(Painel!$E$12-(Painel!$E$19^2)/2+NORMSINV(AleatProd!Q854)*Painel!$E$19))</f>
        <v>916627.57546609337</v>
      </c>
      <c r="R855" s="15">
        <f>(Q855*EXP(Painel!$E$12-(Painel!$E$19^2)/2+NORMSINV(AleatProd!R854)*Painel!$E$19))</f>
        <v>910225.83233424427</v>
      </c>
      <c r="S855" s="15">
        <f>(R855*EXP(Painel!$E$12-(Painel!$E$19^2)/2+NORMSINV(AleatProd!S854)*Painel!$E$19))</f>
        <v>913327.32503282698</v>
      </c>
      <c r="T855" s="15">
        <f>(S855*EXP(Painel!$E$12-(Painel!$E$19^2)/2+NORMSINV(AleatProd!T854)*Painel!$E$19))</f>
        <v>929822.0034473259</v>
      </c>
      <c r="U855" s="15">
        <f>(T855*EXP(Painel!$E$12-(Painel!$E$19^2)/2+NORMSINV(AleatProd!U854)*Painel!$E$19))</f>
        <v>932201.54100972915</v>
      </c>
      <c r="V855" s="15">
        <f>(U855*EXP(Painel!$E$12-(Painel!$E$19^2)/2+NORMSINV(AleatProd!V854)*Painel!$E$19))</f>
        <v>940071.45184584451</v>
      </c>
    </row>
    <row r="856" spans="1:22" x14ac:dyDescent="0.25">
      <c r="A856">
        <v>853</v>
      </c>
      <c r="B856" s="2">
        <f>Painel!$B$6</f>
        <v>1000000</v>
      </c>
      <c r="C856" s="15">
        <f>(B856*EXP(Painel!$E$12-(Painel!$E$19^2)/2+NORMSINV(AleatProd!C855)*Painel!$E$19))</f>
        <v>1002434.3620825431</v>
      </c>
      <c r="D856" s="15">
        <f>(C856*EXP(Painel!$E$12-(Painel!$E$19^2)/2+NORMSINV(AleatProd!D855)*Painel!$E$19))</f>
        <v>983168.52418587322</v>
      </c>
      <c r="E856" s="15">
        <f>(D856*EXP(Painel!$E$12-(Painel!$E$19^2)/2+NORMSINV(AleatProd!E855)*Painel!$E$19))</f>
        <v>992075.24990007328</v>
      </c>
      <c r="F856" s="15">
        <f>(E856*EXP(Painel!$E$12-(Painel!$E$19^2)/2+NORMSINV(AleatProd!F855)*Painel!$E$19))</f>
        <v>995228.54397169617</v>
      </c>
      <c r="G856" s="15">
        <f>(F856*EXP(Painel!$E$12-(Painel!$E$19^2)/2+NORMSINV(AleatProd!G855)*Painel!$E$19))</f>
        <v>992151.36002239527</v>
      </c>
      <c r="H856" s="15">
        <f>(G856*EXP(Painel!$E$12-(Painel!$E$19^2)/2+NORMSINV(AleatProd!H855)*Painel!$E$19))</f>
        <v>987621.24409284745</v>
      </c>
      <c r="I856" s="15">
        <f>(H856*EXP(Painel!$E$12-(Painel!$E$19^2)/2+NORMSINV(AleatProd!I855)*Painel!$E$19))</f>
        <v>987628.72721856798</v>
      </c>
      <c r="J856" s="15">
        <f>(I856*EXP(Painel!$E$12-(Painel!$E$19^2)/2+NORMSINV(AleatProd!J855)*Painel!$E$19))</f>
        <v>974488.79774647602</v>
      </c>
      <c r="K856" s="15">
        <f>(J856*EXP(Painel!$E$12-(Painel!$E$19^2)/2+NORMSINV(AleatProd!K855)*Painel!$E$19))</f>
        <v>964849.01728927169</v>
      </c>
      <c r="L856" s="15">
        <f>(K856*EXP(Painel!$E$12-(Painel!$E$19^2)/2+NORMSINV(AleatProd!L855)*Painel!$E$19))</f>
        <v>972845.12155296979</v>
      </c>
      <c r="M856" s="15">
        <f>(L856*EXP(Painel!$E$12-(Painel!$E$19^2)/2+NORMSINV(AleatProd!M855)*Painel!$E$19))</f>
        <v>951907.42701165704</v>
      </c>
      <c r="N856" s="15">
        <f>(M856*EXP(Painel!$E$12-(Painel!$E$19^2)/2+NORMSINV(AleatProd!N855)*Painel!$E$19))</f>
        <v>963066.9425986323</v>
      </c>
      <c r="O856" s="15">
        <f>(N856*EXP(Painel!$E$12-(Painel!$E$19^2)/2+NORMSINV(AleatProd!O855)*Painel!$E$19))</f>
        <v>962168.32197630394</v>
      </c>
      <c r="P856" s="15">
        <f>(O856*EXP(Painel!$E$12-(Painel!$E$19^2)/2+NORMSINV(AleatProd!P855)*Painel!$E$19))</f>
        <v>956811.80395579233</v>
      </c>
      <c r="Q856" s="15">
        <f>(P856*EXP(Painel!$E$12-(Painel!$E$19^2)/2+NORMSINV(AleatProd!Q855)*Painel!$E$19))</f>
        <v>934384.14875067456</v>
      </c>
      <c r="R856" s="15">
        <f>(Q856*EXP(Painel!$E$12-(Painel!$E$19^2)/2+NORMSINV(AleatProd!R855)*Painel!$E$19))</f>
        <v>947817.62828628789</v>
      </c>
      <c r="S856" s="15">
        <f>(R856*EXP(Painel!$E$12-(Painel!$E$19^2)/2+NORMSINV(AleatProd!S855)*Painel!$E$19))</f>
        <v>970845.94430743158</v>
      </c>
      <c r="T856" s="15">
        <f>(S856*EXP(Painel!$E$12-(Painel!$E$19^2)/2+NORMSINV(AleatProd!T855)*Painel!$E$19))</f>
        <v>987871.36486914556</v>
      </c>
      <c r="U856" s="15">
        <f>(T856*EXP(Painel!$E$12-(Painel!$E$19^2)/2+NORMSINV(AleatProd!U855)*Painel!$E$19))</f>
        <v>1006408.300561231</v>
      </c>
      <c r="V856" s="15">
        <f>(U856*EXP(Painel!$E$12-(Painel!$E$19^2)/2+NORMSINV(AleatProd!V855)*Painel!$E$19))</f>
        <v>1016203.8846776267</v>
      </c>
    </row>
    <row r="857" spans="1:22" x14ac:dyDescent="0.25">
      <c r="A857">
        <v>854</v>
      </c>
      <c r="B857" s="2">
        <f>Painel!$B$6</f>
        <v>1000000</v>
      </c>
      <c r="C857" s="15">
        <f>(B857*EXP(Painel!$E$12-(Painel!$E$19^2)/2+NORMSINV(AleatProd!C856)*Painel!$E$19))</f>
        <v>1002938.9622312482</v>
      </c>
      <c r="D857" s="15">
        <f>(C857*EXP(Painel!$E$12-(Painel!$E$19^2)/2+NORMSINV(AleatProd!D856)*Painel!$E$19))</f>
        <v>995465.08183621406</v>
      </c>
      <c r="E857" s="15">
        <f>(D857*EXP(Painel!$E$12-(Painel!$E$19^2)/2+NORMSINV(AleatProd!E856)*Painel!$E$19))</f>
        <v>988291.98681218841</v>
      </c>
      <c r="F857" s="15">
        <f>(E857*EXP(Painel!$E$12-(Painel!$E$19^2)/2+NORMSINV(AleatProd!F856)*Painel!$E$19))</f>
        <v>984469.44171978394</v>
      </c>
      <c r="G857" s="15">
        <f>(F857*EXP(Painel!$E$12-(Painel!$E$19^2)/2+NORMSINV(AleatProd!G856)*Painel!$E$19))</f>
        <v>975458.21628425329</v>
      </c>
      <c r="H857" s="15">
        <f>(G857*EXP(Painel!$E$12-(Painel!$E$19^2)/2+NORMSINV(AleatProd!H856)*Painel!$E$19))</f>
        <v>972967.73652032856</v>
      </c>
      <c r="I857" s="15">
        <f>(H857*EXP(Painel!$E$12-(Painel!$E$19^2)/2+NORMSINV(AleatProd!I856)*Painel!$E$19))</f>
        <v>965519.76827339106</v>
      </c>
      <c r="J857" s="15">
        <f>(I857*EXP(Painel!$E$12-(Painel!$E$19^2)/2+NORMSINV(AleatProd!J856)*Painel!$E$19))</f>
        <v>962423.19757846079</v>
      </c>
      <c r="K857" s="15">
        <f>(J857*EXP(Painel!$E$12-(Painel!$E$19^2)/2+NORMSINV(AleatProd!K856)*Painel!$E$19))</f>
        <v>958709.65813220514</v>
      </c>
      <c r="L857" s="15">
        <f>(K857*EXP(Painel!$E$12-(Painel!$E$19^2)/2+NORMSINV(AleatProd!L856)*Painel!$E$19))</f>
        <v>953361.11272213119</v>
      </c>
      <c r="M857" s="15">
        <f>(L857*EXP(Painel!$E$12-(Painel!$E$19^2)/2+NORMSINV(AleatProd!M856)*Painel!$E$19))</f>
        <v>941180.65716176014</v>
      </c>
      <c r="N857" s="15">
        <f>(M857*EXP(Painel!$E$12-(Painel!$E$19^2)/2+NORMSINV(AleatProd!N856)*Painel!$E$19))</f>
        <v>928252.42501322506</v>
      </c>
      <c r="O857" s="15">
        <f>(N857*EXP(Painel!$E$12-(Painel!$E$19^2)/2+NORMSINV(AleatProd!O856)*Painel!$E$19))</f>
        <v>934276.79959698999</v>
      </c>
      <c r="P857" s="15">
        <f>(O857*EXP(Painel!$E$12-(Painel!$E$19^2)/2+NORMSINV(AleatProd!P856)*Painel!$E$19))</f>
        <v>932853.50551554421</v>
      </c>
      <c r="Q857" s="15">
        <f>(P857*EXP(Painel!$E$12-(Painel!$E$19^2)/2+NORMSINV(AleatProd!Q856)*Painel!$E$19))</f>
        <v>945144.20401658327</v>
      </c>
      <c r="R857" s="15">
        <f>(Q857*EXP(Painel!$E$12-(Painel!$E$19^2)/2+NORMSINV(AleatProd!R856)*Painel!$E$19))</f>
        <v>949328.08224221657</v>
      </c>
      <c r="S857" s="15">
        <f>(R857*EXP(Painel!$E$12-(Painel!$E$19^2)/2+NORMSINV(AleatProd!S856)*Painel!$E$19))</f>
        <v>956700.75442489667</v>
      </c>
      <c r="T857" s="15">
        <f>(S857*EXP(Painel!$E$12-(Painel!$E$19^2)/2+NORMSINV(AleatProd!T856)*Painel!$E$19))</f>
        <v>974078.81612876803</v>
      </c>
      <c r="U857" s="15">
        <f>(T857*EXP(Painel!$E$12-(Painel!$E$19^2)/2+NORMSINV(AleatProd!U856)*Painel!$E$19))</f>
        <v>955627.66583828244</v>
      </c>
      <c r="V857" s="15">
        <f>(U857*EXP(Painel!$E$12-(Painel!$E$19^2)/2+NORMSINV(AleatProd!V856)*Painel!$E$19))</f>
        <v>965920.27212437813</v>
      </c>
    </row>
    <row r="858" spans="1:22" x14ac:dyDescent="0.25">
      <c r="A858">
        <v>855</v>
      </c>
      <c r="B858" s="2">
        <f>Painel!$B$6</f>
        <v>1000000</v>
      </c>
      <c r="C858" s="15">
        <f>(B858*EXP(Painel!$E$12-(Painel!$E$19^2)/2+NORMSINV(AleatProd!C857)*Painel!$E$19))</f>
        <v>996711.58108929696</v>
      </c>
      <c r="D858" s="15">
        <f>(C858*EXP(Painel!$E$12-(Painel!$E$19^2)/2+NORMSINV(AleatProd!D857)*Painel!$E$19))</f>
        <v>985113.12135242054</v>
      </c>
      <c r="E858" s="15">
        <f>(D858*EXP(Painel!$E$12-(Painel!$E$19^2)/2+NORMSINV(AleatProd!E857)*Painel!$E$19))</f>
        <v>983329.39504806069</v>
      </c>
      <c r="F858" s="15">
        <f>(E858*EXP(Painel!$E$12-(Painel!$E$19^2)/2+NORMSINV(AleatProd!F857)*Painel!$E$19))</f>
        <v>970918.01347056217</v>
      </c>
      <c r="G858" s="15">
        <f>(F858*EXP(Painel!$E$12-(Painel!$E$19^2)/2+NORMSINV(AleatProd!G857)*Painel!$E$19))</f>
        <v>964888.34827875451</v>
      </c>
      <c r="H858" s="15">
        <f>(G858*EXP(Painel!$E$12-(Painel!$E$19^2)/2+NORMSINV(AleatProd!H857)*Painel!$E$19))</f>
        <v>969144.05219273944</v>
      </c>
      <c r="I858" s="15">
        <f>(H858*EXP(Painel!$E$12-(Painel!$E$19^2)/2+NORMSINV(AleatProd!I857)*Painel!$E$19))</f>
        <v>958102.99741847056</v>
      </c>
      <c r="J858" s="15">
        <f>(I858*EXP(Painel!$E$12-(Painel!$E$19^2)/2+NORMSINV(AleatProd!J857)*Painel!$E$19))</f>
        <v>951757.96373048343</v>
      </c>
      <c r="K858" s="15">
        <f>(J858*EXP(Painel!$E$12-(Painel!$E$19^2)/2+NORMSINV(AleatProd!K857)*Painel!$E$19))</f>
        <v>953664.23322075675</v>
      </c>
      <c r="L858" s="15">
        <f>(K858*EXP(Painel!$E$12-(Painel!$E$19^2)/2+NORMSINV(AleatProd!L857)*Painel!$E$19))</f>
        <v>964207.972011187</v>
      </c>
      <c r="M858" s="15">
        <f>(L858*EXP(Painel!$E$12-(Painel!$E$19^2)/2+NORMSINV(AleatProd!M857)*Painel!$E$19))</f>
        <v>976007.3449181671</v>
      </c>
      <c r="N858" s="15">
        <f>(M858*EXP(Painel!$E$12-(Painel!$E$19^2)/2+NORMSINV(AleatProd!N857)*Painel!$E$19))</f>
        <v>994814.32669916423</v>
      </c>
      <c r="O858" s="15">
        <f>(N858*EXP(Painel!$E$12-(Painel!$E$19^2)/2+NORMSINV(AleatProd!O857)*Painel!$E$19))</f>
        <v>989569.69699637475</v>
      </c>
      <c r="P858" s="15">
        <f>(O858*EXP(Painel!$E$12-(Painel!$E$19^2)/2+NORMSINV(AleatProd!P857)*Painel!$E$19))</f>
        <v>977146.23312292865</v>
      </c>
      <c r="Q858" s="15">
        <f>(P858*EXP(Painel!$E$12-(Painel!$E$19^2)/2+NORMSINV(AleatProd!Q857)*Painel!$E$19))</f>
        <v>981160.26947066234</v>
      </c>
      <c r="R858" s="15">
        <f>(Q858*EXP(Painel!$E$12-(Painel!$E$19^2)/2+NORMSINV(AleatProd!R857)*Painel!$E$19))</f>
        <v>999025.04523006</v>
      </c>
      <c r="S858" s="15">
        <f>(R858*EXP(Painel!$E$12-(Painel!$E$19^2)/2+NORMSINV(AleatProd!S857)*Painel!$E$19))</f>
        <v>1003081.3656193319</v>
      </c>
      <c r="T858" s="15">
        <f>(S858*EXP(Painel!$E$12-(Painel!$E$19^2)/2+NORMSINV(AleatProd!T857)*Painel!$E$19))</f>
        <v>1006694.2646539749</v>
      </c>
      <c r="U858" s="15">
        <f>(T858*EXP(Painel!$E$12-(Painel!$E$19^2)/2+NORMSINV(AleatProd!U857)*Painel!$E$19))</f>
        <v>1000958.353025729</v>
      </c>
      <c r="V858" s="15">
        <f>(U858*EXP(Painel!$E$12-(Painel!$E$19^2)/2+NORMSINV(AleatProd!V857)*Painel!$E$19))</f>
        <v>996960.19813447807</v>
      </c>
    </row>
    <row r="859" spans="1:22" x14ac:dyDescent="0.25">
      <c r="A859">
        <v>856</v>
      </c>
      <c r="B859" s="2">
        <f>Painel!$B$6</f>
        <v>1000000</v>
      </c>
      <c r="C859" s="15">
        <f>(B859*EXP(Painel!$E$12-(Painel!$E$19^2)/2+NORMSINV(AleatProd!C858)*Painel!$E$19))</f>
        <v>991314.76107970462</v>
      </c>
      <c r="D859" s="15">
        <f>(C859*EXP(Painel!$E$12-(Painel!$E$19^2)/2+NORMSINV(AleatProd!D858)*Painel!$E$19))</f>
        <v>1015847.6262153883</v>
      </c>
      <c r="E859" s="15">
        <f>(D859*EXP(Painel!$E$12-(Painel!$E$19^2)/2+NORMSINV(AleatProd!E858)*Painel!$E$19))</f>
        <v>982950.38077262638</v>
      </c>
      <c r="F859" s="15">
        <f>(E859*EXP(Painel!$E$12-(Painel!$E$19^2)/2+NORMSINV(AleatProd!F858)*Painel!$E$19))</f>
        <v>983673.97767404793</v>
      </c>
      <c r="G859" s="15">
        <f>(F859*EXP(Painel!$E$12-(Painel!$E$19^2)/2+NORMSINV(AleatProd!G858)*Painel!$E$19))</f>
        <v>995003.10270273674</v>
      </c>
      <c r="H859" s="15">
        <f>(G859*EXP(Painel!$E$12-(Painel!$E$19^2)/2+NORMSINV(AleatProd!H858)*Painel!$E$19))</f>
        <v>997992.2395003445</v>
      </c>
      <c r="I859" s="15">
        <f>(H859*EXP(Painel!$E$12-(Painel!$E$19^2)/2+NORMSINV(AleatProd!I858)*Painel!$E$19))</f>
        <v>1003292.7795564841</v>
      </c>
      <c r="J859" s="15">
        <f>(I859*EXP(Painel!$E$12-(Painel!$E$19^2)/2+NORMSINV(AleatProd!J858)*Painel!$E$19))</f>
        <v>999416.83825088874</v>
      </c>
      <c r="K859" s="15">
        <f>(J859*EXP(Painel!$E$12-(Painel!$E$19^2)/2+NORMSINV(AleatProd!K858)*Painel!$E$19))</f>
        <v>980571.08052267274</v>
      </c>
      <c r="L859" s="15">
        <f>(K859*EXP(Painel!$E$12-(Painel!$E$19^2)/2+NORMSINV(AleatProd!L858)*Painel!$E$19))</f>
        <v>1004396.5825743916</v>
      </c>
      <c r="M859" s="15">
        <f>(L859*EXP(Painel!$E$12-(Painel!$E$19^2)/2+NORMSINV(AleatProd!M858)*Painel!$E$19))</f>
        <v>997859.5548115347</v>
      </c>
      <c r="N859" s="15">
        <f>(M859*EXP(Painel!$E$12-(Painel!$E$19^2)/2+NORMSINV(AleatProd!N858)*Painel!$E$19))</f>
        <v>991070.22826957167</v>
      </c>
      <c r="O859" s="15">
        <f>(N859*EXP(Painel!$E$12-(Painel!$E$19^2)/2+NORMSINV(AleatProd!O858)*Painel!$E$19))</f>
        <v>984438.11608083476</v>
      </c>
      <c r="P859" s="15">
        <f>(O859*EXP(Painel!$E$12-(Painel!$E$19^2)/2+NORMSINV(AleatProd!P858)*Painel!$E$19))</f>
        <v>1002372.2425848302</v>
      </c>
      <c r="Q859" s="15">
        <f>(P859*EXP(Painel!$E$12-(Painel!$E$19^2)/2+NORMSINV(AleatProd!Q858)*Painel!$E$19))</f>
        <v>990984.69056281203</v>
      </c>
      <c r="R859" s="15">
        <f>(Q859*EXP(Painel!$E$12-(Painel!$E$19^2)/2+NORMSINV(AleatProd!R858)*Painel!$E$19))</f>
        <v>1006500.3319599214</v>
      </c>
      <c r="S859" s="15">
        <f>(R859*EXP(Painel!$E$12-(Painel!$E$19^2)/2+NORMSINV(AleatProd!S858)*Painel!$E$19))</f>
        <v>1017266.4822698034</v>
      </c>
      <c r="T859" s="15">
        <f>(S859*EXP(Painel!$E$12-(Painel!$E$19^2)/2+NORMSINV(AleatProd!T858)*Painel!$E$19))</f>
        <v>1031688.602575913</v>
      </c>
      <c r="U859" s="15">
        <f>(T859*EXP(Painel!$E$12-(Painel!$E$19^2)/2+NORMSINV(AleatProd!U858)*Painel!$E$19))</f>
        <v>1037577.5612254338</v>
      </c>
      <c r="V859" s="15">
        <f>(U859*EXP(Painel!$E$12-(Painel!$E$19^2)/2+NORMSINV(AleatProd!V858)*Painel!$E$19))</f>
        <v>1031955.2595023843</v>
      </c>
    </row>
    <row r="860" spans="1:22" x14ac:dyDescent="0.25">
      <c r="A860">
        <v>857</v>
      </c>
      <c r="B860" s="2">
        <f>Painel!$B$6</f>
        <v>1000000</v>
      </c>
      <c r="C860" s="15">
        <f>(B860*EXP(Painel!$E$12-(Painel!$E$19^2)/2+NORMSINV(AleatProd!C859)*Painel!$E$19))</f>
        <v>991869.39307939168</v>
      </c>
      <c r="D860" s="15">
        <f>(C860*EXP(Painel!$E$12-(Painel!$E$19^2)/2+NORMSINV(AleatProd!D859)*Painel!$E$19))</f>
        <v>992852.62953216222</v>
      </c>
      <c r="E860" s="15">
        <f>(D860*EXP(Painel!$E$12-(Painel!$E$19^2)/2+NORMSINV(AleatProd!E859)*Painel!$E$19))</f>
        <v>974357.5898661071</v>
      </c>
      <c r="F860" s="15">
        <f>(E860*EXP(Painel!$E$12-(Painel!$E$19^2)/2+NORMSINV(AleatProd!F859)*Painel!$E$19))</f>
        <v>957870.84952416155</v>
      </c>
      <c r="G860" s="15">
        <f>(F860*EXP(Painel!$E$12-(Painel!$E$19^2)/2+NORMSINV(AleatProd!G859)*Painel!$E$19))</f>
        <v>965887.14182149118</v>
      </c>
      <c r="H860" s="15">
        <f>(G860*EXP(Painel!$E$12-(Painel!$E$19^2)/2+NORMSINV(AleatProd!H859)*Painel!$E$19))</f>
        <v>973776.38095081726</v>
      </c>
      <c r="I860" s="15">
        <f>(H860*EXP(Painel!$E$12-(Painel!$E$19^2)/2+NORMSINV(AleatProd!I859)*Painel!$E$19))</f>
        <v>992210.86721054767</v>
      </c>
      <c r="J860" s="15">
        <f>(I860*EXP(Painel!$E$12-(Painel!$E$19^2)/2+NORMSINV(AleatProd!J859)*Painel!$E$19))</f>
        <v>993703.73458575096</v>
      </c>
      <c r="K860" s="15">
        <f>(J860*EXP(Painel!$E$12-(Painel!$E$19^2)/2+NORMSINV(AleatProd!K859)*Painel!$E$19))</f>
        <v>982096.00452240545</v>
      </c>
      <c r="L860" s="15">
        <f>(K860*EXP(Painel!$E$12-(Painel!$E$19^2)/2+NORMSINV(AleatProd!L859)*Painel!$E$19))</f>
        <v>985470.10806266405</v>
      </c>
      <c r="M860" s="15">
        <f>(L860*EXP(Painel!$E$12-(Painel!$E$19^2)/2+NORMSINV(AleatProd!M859)*Painel!$E$19))</f>
        <v>996709.44901341863</v>
      </c>
      <c r="N860" s="15">
        <f>(M860*EXP(Painel!$E$12-(Painel!$E$19^2)/2+NORMSINV(AleatProd!N859)*Painel!$E$19))</f>
        <v>994366.02872175397</v>
      </c>
      <c r="O860" s="15">
        <f>(N860*EXP(Painel!$E$12-(Painel!$E$19^2)/2+NORMSINV(AleatProd!O859)*Painel!$E$19))</f>
        <v>1008089.9460191047</v>
      </c>
      <c r="P860" s="15">
        <f>(O860*EXP(Painel!$E$12-(Painel!$E$19^2)/2+NORMSINV(AleatProd!P859)*Painel!$E$19))</f>
        <v>992370.06908628624</v>
      </c>
      <c r="Q860" s="15">
        <f>(P860*EXP(Painel!$E$12-(Painel!$E$19^2)/2+NORMSINV(AleatProd!Q859)*Painel!$E$19))</f>
        <v>987727.91340593516</v>
      </c>
      <c r="R860" s="15">
        <f>(Q860*EXP(Painel!$E$12-(Painel!$E$19^2)/2+NORMSINV(AleatProd!R859)*Painel!$E$19))</f>
        <v>971109.49024839711</v>
      </c>
      <c r="S860" s="15">
        <f>(R860*EXP(Painel!$E$12-(Painel!$E$19^2)/2+NORMSINV(AleatProd!S859)*Painel!$E$19))</f>
        <v>952316.49245010817</v>
      </c>
      <c r="T860" s="15">
        <f>(S860*EXP(Painel!$E$12-(Painel!$E$19^2)/2+NORMSINV(AleatProd!T859)*Painel!$E$19))</f>
        <v>961672.72223285551</v>
      </c>
      <c r="U860" s="15">
        <f>(T860*EXP(Painel!$E$12-(Painel!$E$19^2)/2+NORMSINV(AleatProd!U859)*Painel!$E$19))</f>
        <v>965963.28994868929</v>
      </c>
      <c r="V860" s="15">
        <f>(U860*EXP(Painel!$E$12-(Painel!$E$19^2)/2+NORMSINV(AleatProd!V859)*Painel!$E$19))</f>
        <v>952995.61358834396</v>
      </c>
    </row>
    <row r="861" spans="1:22" x14ac:dyDescent="0.25">
      <c r="A861">
        <v>858</v>
      </c>
      <c r="B861" s="2">
        <f>Painel!$B$6</f>
        <v>1000000</v>
      </c>
      <c r="C861" s="15">
        <f>(B861*EXP(Painel!$E$12-(Painel!$E$19^2)/2+NORMSINV(AleatProd!C860)*Painel!$E$19))</f>
        <v>980492.60423492885</v>
      </c>
      <c r="D861" s="15">
        <f>(C861*EXP(Painel!$E$12-(Painel!$E$19^2)/2+NORMSINV(AleatProd!D860)*Painel!$E$19))</f>
        <v>971266.91711752862</v>
      </c>
      <c r="E861" s="15">
        <f>(D861*EXP(Painel!$E$12-(Painel!$E$19^2)/2+NORMSINV(AleatProd!E860)*Painel!$E$19))</f>
        <v>977740.16049462953</v>
      </c>
      <c r="F861" s="15">
        <f>(E861*EXP(Painel!$E$12-(Painel!$E$19^2)/2+NORMSINV(AleatProd!F860)*Painel!$E$19))</f>
        <v>974540.47033971106</v>
      </c>
      <c r="G861" s="15">
        <f>(F861*EXP(Painel!$E$12-(Painel!$E$19^2)/2+NORMSINV(AleatProd!G860)*Painel!$E$19))</f>
        <v>982575.78609927802</v>
      </c>
      <c r="H861" s="15">
        <f>(G861*EXP(Painel!$E$12-(Painel!$E$19^2)/2+NORMSINV(AleatProd!H860)*Painel!$E$19))</f>
        <v>993097.74955739104</v>
      </c>
      <c r="I861" s="15">
        <f>(H861*EXP(Painel!$E$12-(Painel!$E$19^2)/2+NORMSINV(AleatProd!I860)*Painel!$E$19))</f>
        <v>1003659.7859605086</v>
      </c>
      <c r="J861" s="15">
        <f>(I861*EXP(Painel!$E$12-(Painel!$E$19^2)/2+NORMSINV(AleatProd!J860)*Painel!$E$19))</f>
        <v>1010953.5058742907</v>
      </c>
      <c r="K861" s="15">
        <f>(J861*EXP(Painel!$E$12-(Painel!$E$19^2)/2+NORMSINV(AleatProd!K860)*Painel!$E$19))</f>
        <v>1014078.7719295465</v>
      </c>
      <c r="L861" s="15">
        <f>(K861*EXP(Painel!$E$12-(Painel!$E$19^2)/2+NORMSINV(AleatProd!L860)*Painel!$E$19))</f>
        <v>1001220.8503752318</v>
      </c>
      <c r="M861" s="15">
        <f>(L861*EXP(Painel!$E$12-(Painel!$E$19^2)/2+NORMSINV(AleatProd!M860)*Painel!$E$19))</f>
        <v>1006511.0219362499</v>
      </c>
      <c r="N861" s="15">
        <f>(M861*EXP(Painel!$E$12-(Painel!$E$19^2)/2+NORMSINV(AleatProd!N860)*Painel!$E$19))</f>
        <v>1012199.7489879846</v>
      </c>
      <c r="O861" s="15">
        <f>(N861*EXP(Painel!$E$12-(Painel!$E$19^2)/2+NORMSINV(AleatProd!O860)*Painel!$E$19))</f>
        <v>1009221.1700336973</v>
      </c>
      <c r="P861" s="15">
        <f>(O861*EXP(Painel!$E$12-(Painel!$E$19^2)/2+NORMSINV(AleatProd!P860)*Painel!$E$19))</f>
        <v>1023228.8876999246</v>
      </c>
      <c r="Q861" s="15">
        <f>(P861*EXP(Painel!$E$12-(Painel!$E$19^2)/2+NORMSINV(AleatProd!Q860)*Painel!$E$19))</f>
        <v>1024052.8002663249</v>
      </c>
      <c r="R861" s="15">
        <f>(Q861*EXP(Painel!$E$12-(Painel!$E$19^2)/2+NORMSINV(AleatProd!R860)*Painel!$E$19))</f>
        <v>1012283.3979790676</v>
      </c>
      <c r="S861" s="15">
        <f>(R861*EXP(Painel!$E$12-(Painel!$E$19^2)/2+NORMSINV(AleatProd!S860)*Painel!$E$19))</f>
        <v>1017616.7095657809</v>
      </c>
      <c r="T861" s="15">
        <f>(S861*EXP(Painel!$E$12-(Painel!$E$19^2)/2+NORMSINV(AleatProd!T860)*Painel!$E$19))</f>
        <v>1009876.2476019907</v>
      </c>
      <c r="U861" s="15">
        <f>(T861*EXP(Painel!$E$12-(Painel!$E$19^2)/2+NORMSINV(AleatProd!U860)*Painel!$E$19))</f>
        <v>1016096.9351377671</v>
      </c>
      <c r="V861" s="15">
        <f>(U861*EXP(Painel!$E$12-(Painel!$E$19^2)/2+NORMSINV(AleatProd!V860)*Painel!$E$19))</f>
        <v>1019038.9787106855</v>
      </c>
    </row>
    <row r="862" spans="1:22" x14ac:dyDescent="0.25">
      <c r="A862">
        <v>859</v>
      </c>
      <c r="B862" s="2">
        <f>Painel!$B$6</f>
        <v>1000000</v>
      </c>
      <c r="C862" s="15">
        <f>(B862*EXP(Painel!$E$12-(Painel!$E$19^2)/2+NORMSINV(AleatProd!C861)*Painel!$E$19))</f>
        <v>1008813.6905741873</v>
      </c>
      <c r="D862" s="15">
        <f>(C862*EXP(Painel!$E$12-(Painel!$E$19^2)/2+NORMSINV(AleatProd!D861)*Painel!$E$19))</f>
        <v>1008485.821618596</v>
      </c>
      <c r="E862" s="15">
        <f>(D862*EXP(Painel!$E$12-(Painel!$E$19^2)/2+NORMSINV(AleatProd!E861)*Painel!$E$19))</f>
        <v>1004849.8968454693</v>
      </c>
      <c r="F862" s="15">
        <f>(E862*EXP(Painel!$E$12-(Painel!$E$19^2)/2+NORMSINV(AleatProd!F861)*Painel!$E$19))</f>
        <v>1013814.3508999507</v>
      </c>
      <c r="G862" s="15">
        <f>(F862*EXP(Painel!$E$12-(Painel!$E$19^2)/2+NORMSINV(AleatProd!G861)*Painel!$E$19))</f>
        <v>1010461.0452799054</v>
      </c>
      <c r="H862" s="15">
        <f>(G862*EXP(Painel!$E$12-(Painel!$E$19^2)/2+NORMSINV(AleatProd!H861)*Painel!$E$19))</f>
        <v>994276.39234387525</v>
      </c>
      <c r="I862" s="15">
        <f>(H862*EXP(Painel!$E$12-(Painel!$E$19^2)/2+NORMSINV(AleatProd!I861)*Painel!$E$19))</f>
        <v>987458.22172971838</v>
      </c>
      <c r="J862" s="15">
        <f>(I862*EXP(Painel!$E$12-(Painel!$E$19^2)/2+NORMSINV(AleatProd!J861)*Painel!$E$19))</f>
        <v>992406.49073187949</v>
      </c>
      <c r="K862" s="15">
        <f>(J862*EXP(Painel!$E$12-(Painel!$E$19^2)/2+NORMSINV(AleatProd!K861)*Painel!$E$19))</f>
        <v>994708.64719939604</v>
      </c>
      <c r="L862" s="15">
        <f>(K862*EXP(Painel!$E$12-(Painel!$E$19^2)/2+NORMSINV(AleatProd!L861)*Painel!$E$19))</f>
        <v>973114.06556212623</v>
      </c>
      <c r="M862" s="15">
        <f>(L862*EXP(Painel!$E$12-(Painel!$E$19^2)/2+NORMSINV(AleatProd!M861)*Painel!$E$19))</f>
        <v>986822.15190373559</v>
      </c>
      <c r="N862" s="15">
        <f>(M862*EXP(Painel!$E$12-(Painel!$E$19^2)/2+NORMSINV(AleatProd!N861)*Painel!$E$19))</f>
        <v>980022.67871103669</v>
      </c>
      <c r="O862" s="15">
        <f>(N862*EXP(Painel!$E$12-(Painel!$E$19^2)/2+NORMSINV(AleatProd!O861)*Painel!$E$19))</f>
        <v>1005644.9289661749</v>
      </c>
      <c r="P862" s="15">
        <f>(O862*EXP(Painel!$E$12-(Painel!$E$19^2)/2+NORMSINV(AleatProd!P861)*Painel!$E$19))</f>
        <v>1013370.7628319931</v>
      </c>
      <c r="Q862" s="15">
        <f>(P862*EXP(Painel!$E$12-(Painel!$E$19^2)/2+NORMSINV(AleatProd!Q861)*Painel!$E$19))</f>
        <v>1000769.223681089</v>
      </c>
      <c r="R862" s="15">
        <f>(Q862*EXP(Painel!$E$12-(Painel!$E$19^2)/2+NORMSINV(AleatProd!R861)*Painel!$E$19))</f>
        <v>999687.34870621364</v>
      </c>
      <c r="S862" s="15">
        <f>(R862*EXP(Painel!$E$12-(Painel!$E$19^2)/2+NORMSINV(AleatProd!S861)*Painel!$E$19))</f>
        <v>996309.3863401314</v>
      </c>
      <c r="T862" s="15">
        <f>(S862*EXP(Painel!$E$12-(Painel!$E$19^2)/2+NORMSINV(AleatProd!T861)*Painel!$E$19))</f>
        <v>983640.84843684174</v>
      </c>
      <c r="U862" s="15">
        <f>(T862*EXP(Painel!$E$12-(Painel!$E$19^2)/2+NORMSINV(AleatProd!U861)*Painel!$E$19))</f>
        <v>980600.18292289833</v>
      </c>
      <c r="V862" s="15">
        <f>(U862*EXP(Painel!$E$12-(Painel!$E$19^2)/2+NORMSINV(AleatProd!V861)*Painel!$E$19))</f>
        <v>979169.61700045969</v>
      </c>
    </row>
    <row r="863" spans="1:22" x14ac:dyDescent="0.25">
      <c r="A863">
        <v>860</v>
      </c>
      <c r="B863" s="2">
        <f>Painel!$B$6</f>
        <v>1000000</v>
      </c>
      <c r="C863" s="15">
        <f>(B863*EXP(Painel!$E$12-(Painel!$E$19^2)/2+NORMSINV(AleatProd!C862)*Painel!$E$19))</f>
        <v>986223.73512748512</v>
      </c>
      <c r="D863" s="15">
        <f>(C863*EXP(Painel!$E$12-(Painel!$E$19^2)/2+NORMSINV(AleatProd!D862)*Painel!$E$19))</f>
        <v>1002028.5599074304</v>
      </c>
      <c r="E863" s="15">
        <f>(D863*EXP(Painel!$E$12-(Painel!$E$19^2)/2+NORMSINV(AleatProd!E862)*Painel!$E$19))</f>
        <v>990970.06810967345</v>
      </c>
      <c r="F863" s="15">
        <f>(E863*EXP(Painel!$E$12-(Painel!$E$19^2)/2+NORMSINV(AleatProd!F862)*Painel!$E$19))</f>
        <v>990310.50465833361</v>
      </c>
      <c r="G863" s="15">
        <f>(F863*EXP(Painel!$E$12-(Painel!$E$19^2)/2+NORMSINV(AleatProd!G862)*Painel!$E$19))</f>
        <v>987283.99087244389</v>
      </c>
      <c r="H863" s="15">
        <f>(G863*EXP(Painel!$E$12-(Painel!$E$19^2)/2+NORMSINV(AleatProd!H862)*Painel!$E$19))</f>
        <v>986174.39216082578</v>
      </c>
      <c r="I863" s="15">
        <f>(H863*EXP(Painel!$E$12-(Painel!$E$19^2)/2+NORMSINV(AleatProd!I862)*Painel!$E$19))</f>
        <v>989474.70469789999</v>
      </c>
      <c r="J863" s="15">
        <f>(I863*EXP(Painel!$E$12-(Painel!$E$19^2)/2+NORMSINV(AleatProd!J862)*Painel!$E$19))</f>
        <v>989432.2459786362</v>
      </c>
      <c r="K863" s="15">
        <f>(J863*EXP(Painel!$E$12-(Painel!$E$19^2)/2+NORMSINV(AleatProd!K862)*Painel!$E$19))</f>
        <v>1009675.0555641887</v>
      </c>
      <c r="L863" s="15">
        <f>(K863*EXP(Painel!$E$12-(Painel!$E$19^2)/2+NORMSINV(AleatProd!L862)*Painel!$E$19))</f>
        <v>1009587.6009147367</v>
      </c>
      <c r="M863" s="15">
        <f>(L863*EXP(Painel!$E$12-(Painel!$E$19^2)/2+NORMSINV(AleatProd!M862)*Painel!$E$19))</f>
        <v>1001653.5816553877</v>
      </c>
      <c r="N863" s="15">
        <f>(M863*EXP(Painel!$E$12-(Painel!$E$19^2)/2+NORMSINV(AleatProd!N862)*Painel!$E$19))</f>
        <v>996894.93808456813</v>
      </c>
      <c r="O863" s="15">
        <f>(N863*EXP(Painel!$E$12-(Painel!$E$19^2)/2+NORMSINV(AleatProd!O862)*Painel!$E$19))</f>
        <v>992326.92559682589</v>
      </c>
      <c r="P863" s="15">
        <f>(O863*EXP(Painel!$E$12-(Painel!$E$19^2)/2+NORMSINV(AleatProd!P862)*Painel!$E$19))</f>
        <v>981901.80087531987</v>
      </c>
      <c r="Q863" s="15">
        <f>(P863*EXP(Painel!$E$12-(Painel!$E$19^2)/2+NORMSINV(AleatProd!Q862)*Painel!$E$19))</f>
        <v>964646.21208845463</v>
      </c>
      <c r="R863" s="15">
        <f>(Q863*EXP(Painel!$E$12-(Painel!$E$19^2)/2+NORMSINV(AleatProd!R862)*Painel!$E$19))</f>
        <v>966172.22510739614</v>
      </c>
      <c r="S863" s="15">
        <f>(R863*EXP(Painel!$E$12-(Painel!$E$19^2)/2+NORMSINV(AleatProd!S862)*Painel!$E$19))</f>
        <v>963092.73939410388</v>
      </c>
      <c r="T863" s="15">
        <f>(S863*EXP(Painel!$E$12-(Painel!$E$19^2)/2+NORMSINV(AleatProd!T862)*Painel!$E$19))</f>
        <v>964237.46725147904</v>
      </c>
      <c r="U863" s="15">
        <f>(T863*EXP(Painel!$E$12-(Painel!$E$19^2)/2+NORMSINV(AleatProd!U862)*Painel!$E$19))</f>
        <v>967577.27000674093</v>
      </c>
      <c r="V863" s="15">
        <f>(U863*EXP(Painel!$E$12-(Painel!$E$19^2)/2+NORMSINV(AleatProd!V862)*Painel!$E$19))</f>
        <v>966493.98686285142</v>
      </c>
    </row>
    <row r="864" spans="1:22" x14ac:dyDescent="0.25">
      <c r="A864">
        <v>861</v>
      </c>
      <c r="B864" s="2">
        <f>Painel!$B$6</f>
        <v>1000000</v>
      </c>
      <c r="C864" s="15">
        <f>(B864*EXP(Painel!$E$12-(Painel!$E$19^2)/2+NORMSINV(AleatProd!C863)*Painel!$E$19))</f>
        <v>987929.39827935421</v>
      </c>
      <c r="D864" s="15">
        <f>(C864*EXP(Painel!$E$12-(Painel!$E$19^2)/2+NORMSINV(AleatProd!D863)*Painel!$E$19))</f>
        <v>985918.48658606457</v>
      </c>
      <c r="E864" s="15">
        <f>(D864*EXP(Painel!$E$12-(Painel!$E$19^2)/2+NORMSINV(AleatProd!E863)*Painel!$E$19))</f>
        <v>979869.89471225499</v>
      </c>
      <c r="F864" s="15">
        <f>(E864*EXP(Painel!$E$12-(Painel!$E$19^2)/2+NORMSINV(AleatProd!F863)*Painel!$E$19))</f>
        <v>989045.76968730683</v>
      </c>
      <c r="G864" s="15">
        <f>(F864*EXP(Painel!$E$12-(Painel!$E$19^2)/2+NORMSINV(AleatProd!G863)*Painel!$E$19))</f>
        <v>987533.47183847416</v>
      </c>
      <c r="H864" s="15">
        <f>(G864*EXP(Painel!$E$12-(Painel!$E$19^2)/2+NORMSINV(AleatProd!H863)*Painel!$E$19))</f>
        <v>996962.20772804203</v>
      </c>
      <c r="I864" s="15">
        <f>(H864*EXP(Painel!$E$12-(Painel!$E$19^2)/2+NORMSINV(AleatProd!I863)*Painel!$E$19))</f>
        <v>998097.87142023083</v>
      </c>
      <c r="J864" s="15">
        <f>(I864*EXP(Painel!$E$12-(Painel!$E$19^2)/2+NORMSINV(AleatProd!J863)*Painel!$E$19))</f>
        <v>998931.39344427944</v>
      </c>
      <c r="K864" s="15">
        <f>(J864*EXP(Painel!$E$12-(Painel!$E$19^2)/2+NORMSINV(AleatProd!K863)*Painel!$E$19))</f>
        <v>1000560.2414870502</v>
      </c>
      <c r="L864" s="15">
        <f>(K864*EXP(Painel!$E$12-(Painel!$E$19^2)/2+NORMSINV(AleatProd!L863)*Painel!$E$19))</f>
        <v>993565.01021085936</v>
      </c>
      <c r="M864" s="15">
        <f>(L864*EXP(Painel!$E$12-(Painel!$E$19^2)/2+NORMSINV(AleatProd!M863)*Painel!$E$19))</f>
        <v>988376.32049141312</v>
      </c>
      <c r="N864" s="15">
        <f>(M864*EXP(Painel!$E$12-(Painel!$E$19^2)/2+NORMSINV(AleatProd!N863)*Painel!$E$19))</f>
        <v>994629.87619476463</v>
      </c>
      <c r="O864" s="15">
        <f>(N864*EXP(Painel!$E$12-(Painel!$E$19^2)/2+NORMSINV(AleatProd!O863)*Painel!$E$19))</f>
        <v>991744.04996087682</v>
      </c>
      <c r="P864" s="15">
        <f>(O864*EXP(Painel!$E$12-(Painel!$E$19^2)/2+NORMSINV(AleatProd!P863)*Painel!$E$19))</f>
        <v>994730.49200670922</v>
      </c>
      <c r="Q864" s="15">
        <f>(P864*EXP(Painel!$E$12-(Painel!$E$19^2)/2+NORMSINV(AleatProd!Q863)*Painel!$E$19))</f>
        <v>1001162.2373143719</v>
      </c>
      <c r="R864" s="15">
        <f>(Q864*EXP(Painel!$E$12-(Painel!$E$19^2)/2+NORMSINV(AleatProd!R863)*Painel!$E$19))</f>
        <v>991097.51224737789</v>
      </c>
      <c r="S864" s="15">
        <f>(R864*EXP(Painel!$E$12-(Painel!$E$19^2)/2+NORMSINV(AleatProd!S863)*Painel!$E$19))</f>
        <v>995080.19438325556</v>
      </c>
      <c r="T864" s="15">
        <f>(S864*EXP(Painel!$E$12-(Painel!$E$19^2)/2+NORMSINV(AleatProd!T863)*Painel!$E$19))</f>
        <v>986764.66193053825</v>
      </c>
      <c r="U864" s="15">
        <f>(T864*EXP(Painel!$E$12-(Painel!$E$19^2)/2+NORMSINV(AleatProd!U863)*Painel!$E$19))</f>
        <v>995662.93449119548</v>
      </c>
      <c r="V864" s="15">
        <f>(U864*EXP(Painel!$E$12-(Painel!$E$19^2)/2+NORMSINV(AleatProd!V863)*Painel!$E$19))</f>
        <v>991636.50707909465</v>
      </c>
    </row>
    <row r="865" spans="1:22" x14ac:dyDescent="0.25">
      <c r="A865">
        <v>862</v>
      </c>
      <c r="B865" s="2">
        <f>Painel!$B$6</f>
        <v>1000000</v>
      </c>
      <c r="C865" s="15">
        <f>(B865*EXP(Painel!$E$12-(Painel!$E$19^2)/2+NORMSINV(AleatProd!C864)*Painel!$E$19))</f>
        <v>979613.59412284801</v>
      </c>
      <c r="D865" s="15">
        <f>(C865*EXP(Painel!$E$12-(Painel!$E$19^2)/2+NORMSINV(AleatProd!D864)*Painel!$E$19))</f>
        <v>969377.30671788205</v>
      </c>
      <c r="E865" s="15">
        <f>(D865*EXP(Painel!$E$12-(Painel!$E$19^2)/2+NORMSINV(AleatProd!E864)*Painel!$E$19))</f>
        <v>968545.98731891531</v>
      </c>
      <c r="F865" s="15">
        <f>(E865*EXP(Painel!$E$12-(Painel!$E$19^2)/2+NORMSINV(AleatProd!F864)*Painel!$E$19))</f>
        <v>973120.02666943439</v>
      </c>
      <c r="G865" s="15">
        <f>(F865*EXP(Painel!$E$12-(Painel!$E$19^2)/2+NORMSINV(AleatProd!G864)*Painel!$E$19))</f>
        <v>973090.6755901298</v>
      </c>
      <c r="H865" s="15">
        <f>(G865*EXP(Painel!$E$12-(Painel!$E$19^2)/2+NORMSINV(AleatProd!H864)*Painel!$E$19))</f>
        <v>982756.69072084129</v>
      </c>
      <c r="I865" s="15">
        <f>(H865*EXP(Painel!$E$12-(Painel!$E$19^2)/2+NORMSINV(AleatProd!I864)*Painel!$E$19))</f>
        <v>987434.17089408205</v>
      </c>
      <c r="J865" s="15">
        <f>(I865*EXP(Painel!$E$12-(Painel!$E$19^2)/2+NORMSINV(AleatProd!J864)*Painel!$E$19))</f>
        <v>993043.33622040309</v>
      </c>
      <c r="K865" s="15">
        <f>(J865*EXP(Painel!$E$12-(Painel!$E$19^2)/2+NORMSINV(AleatProd!K864)*Painel!$E$19))</f>
        <v>986804.0170370267</v>
      </c>
      <c r="L865" s="15">
        <f>(K865*EXP(Painel!$E$12-(Painel!$E$19^2)/2+NORMSINV(AleatProd!L864)*Painel!$E$19))</f>
        <v>990298.50313786312</v>
      </c>
      <c r="M865" s="15">
        <f>(L865*EXP(Painel!$E$12-(Painel!$E$19^2)/2+NORMSINV(AleatProd!M864)*Painel!$E$19))</f>
        <v>999460.38806701091</v>
      </c>
      <c r="N865" s="15">
        <f>(M865*EXP(Painel!$E$12-(Painel!$E$19^2)/2+NORMSINV(AleatProd!N864)*Painel!$E$19))</f>
        <v>999156.2454202373</v>
      </c>
      <c r="O865" s="15">
        <f>(N865*EXP(Painel!$E$12-(Painel!$E$19^2)/2+NORMSINV(AleatProd!O864)*Painel!$E$19))</f>
        <v>991219.18146493321</v>
      </c>
      <c r="P865" s="15">
        <f>(O865*EXP(Painel!$E$12-(Painel!$E$19^2)/2+NORMSINV(AleatProd!P864)*Painel!$E$19))</f>
        <v>980845.05989709101</v>
      </c>
      <c r="Q865" s="15">
        <f>(P865*EXP(Painel!$E$12-(Painel!$E$19^2)/2+NORMSINV(AleatProd!Q864)*Painel!$E$19))</f>
        <v>987636.46527970454</v>
      </c>
      <c r="R865" s="15">
        <f>(Q865*EXP(Painel!$E$12-(Painel!$E$19^2)/2+NORMSINV(AleatProd!R864)*Painel!$E$19))</f>
        <v>982767.42502409243</v>
      </c>
      <c r="S865" s="15">
        <f>(R865*EXP(Painel!$E$12-(Painel!$E$19^2)/2+NORMSINV(AleatProd!S864)*Painel!$E$19))</f>
        <v>977909.47628751455</v>
      </c>
      <c r="T865" s="15">
        <f>(S865*EXP(Painel!$E$12-(Painel!$E$19^2)/2+NORMSINV(AleatProd!T864)*Painel!$E$19))</f>
        <v>998287.41672869667</v>
      </c>
      <c r="U865" s="15">
        <f>(T865*EXP(Painel!$E$12-(Painel!$E$19^2)/2+NORMSINV(AleatProd!U864)*Painel!$E$19))</f>
        <v>989125.12909091066</v>
      </c>
      <c r="V865" s="15">
        <f>(U865*EXP(Painel!$E$12-(Painel!$E$19^2)/2+NORMSINV(AleatProd!V864)*Painel!$E$19))</f>
        <v>989017.93591019593</v>
      </c>
    </row>
    <row r="866" spans="1:22" x14ac:dyDescent="0.25">
      <c r="A866">
        <v>863</v>
      </c>
      <c r="B866" s="2">
        <f>Painel!$B$6</f>
        <v>1000000</v>
      </c>
      <c r="C866" s="15">
        <f>(B866*EXP(Painel!$E$12-(Painel!$E$19^2)/2+NORMSINV(AleatProd!C865)*Painel!$E$19))</f>
        <v>1002587.9865667755</v>
      </c>
      <c r="D866" s="15">
        <f>(C866*EXP(Painel!$E$12-(Painel!$E$19^2)/2+NORMSINV(AleatProd!D865)*Painel!$E$19))</f>
        <v>1012670.0562740143</v>
      </c>
      <c r="E866" s="15">
        <f>(D866*EXP(Painel!$E$12-(Painel!$E$19^2)/2+NORMSINV(AleatProd!E865)*Painel!$E$19))</f>
        <v>1010855.642769736</v>
      </c>
      <c r="F866" s="15">
        <f>(E866*EXP(Painel!$E$12-(Painel!$E$19^2)/2+NORMSINV(AleatProd!F865)*Painel!$E$19))</f>
        <v>991018.41331612354</v>
      </c>
      <c r="G866" s="15">
        <f>(F866*EXP(Painel!$E$12-(Painel!$E$19^2)/2+NORMSINV(AleatProd!G865)*Painel!$E$19))</f>
        <v>1007598.7452232538</v>
      </c>
      <c r="H866" s="15">
        <f>(G866*EXP(Painel!$E$12-(Painel!$E$19^2)/2+NORMSINV(AleatProd!H865)*Painel!$E$19))</f>
        <v>1005995.7402148914</v>
      </c>
      <c r="I866" s="15">
        <f>(H866*EXP(Painel!$E$12-(Painel!$E$19^2)/2+NORMSINV(AleatProd!I865)*Painel!$E$19))</f>
        <v>1005408.934931096</v>
      </c>
      <c r="J866" s="15">
        <f>(I866*EXP(Painel!$E$12-(Painel!$E$19^2)/2+NORMSINV(AleatProd!J865)*Painel!$E$19))</f>
        <v>991690.23589045589</v>
      </c>
      <c r="K866" s="15">
        <f>(J866*EXP(Painel!$E$12-(Painel!$E$19^2)/2+NORMSINV(AleatProd!K865)*Painel!$E$19))</f>
        <v>970832.16488439322</v>
      </c>
      <c r="L866" s="15">
        <f>(K866*EXP(Painel!$E$12-(Painel!$E$19^2)/2+NORMSINV(AleatProd!L865)*Painel!$E$19))</f>
        <v>968483.85976757563</v>
      </c>
      <c r="M866" s="15">
        <f>(L866*EXP(Painel!$E$12-(Painel!$E$19^2)/2+NORMSINV(AleatProd!M865)*Painel!$E$19))</f>
        <v>979146.48687934107</v>
      </c>
      <c r="N866" s="15">
        <f>(M866*EXP(Painel!$E$12-(Painel!$E$19^2)/2+NORMSINV(AleatProd!N865)*Painel!$E$19))</f>
        <v>982676.09110412945</v>
      </c>
      <c r="O866" s="15">
        <f>(N866*EXP(Painel!$E$12-(Painel!$E$19^2)/2+NORMSINV(AleatProd!O865)*Painel!$E$19))</f>
        <v>968861.82269964973</v>
      </c>
      <c r="P866" s="15">
        <f>(O866*EXP(Painel!$E$12-(Painel!$E$19^2)/2+NORMSINV(AleatProd!P865)*Painel!$E$19))</f>
        <v>964457.18536660471</v>
      </c>
      <c r="Q866" s="15">
        <f>(P866*EXP(Painel!$E$12-(Painel!$E$19^2)/2+NORMSINV(AleatProd!Q865)*Painel!$E$19))</f>
        <v>962147.69630734483</v>
      </c>
      <c r="R866" s="15">
        <f>(Q866*EXP(Painel!$E$12-(Painel!$E$19^2)/2+NORMSINV(AleatProd!R865)*Painel!$E$19))</f>
        <v>957305.11189629394</v>
      </c>
      <c r="S866" s="15">
        <f>(R866*EXP(Painel!$E$12-(Painel!$E$19^2)/2+NORMSINV(AleatProd!S865)*Painel!$E$19))</f>
        <v>976160.93056717655</v>
      </c>
      <c r="T866" s="15">
        <f>(S866*EXP(Painel!$E$12-(Painel!$E$19^2)/2+NORMSINV(AleatProd!T865)*Painel!$E$19))</f>
        <v>972118.86942354939</v>
      </c>
      <c r="U866" s="15">
        <f>(T866*EXP(Painel!$E$12-(Painel!$E$19^2)/2+NORMSINV(AleatProd!U865)*Painel!$E$19))</f>
        <v>984923.20042842871</v>
      </c>
      <c r="V866" s="15">
        <f>(U866*EXP(Painel!$E$12-(Painel!$E$19^2)/2+NORMSINV(AleatProd!V865)*Painel!$E$19))</f>
        <v>983845.95711137797</v>
      </c>
    </row>
    <row r="867" spans="1:22" x14ac:dyDescent="0.25">
      <c r="A867">
        <v>864</v>
      </c>
      <c r="B867" s="2">
        <f>Painel!$B$6</f>
        <v>1000000</v>
      </c>
      <c r="C867" s="15">
        <f>(B867*EXP(Painel!$E$12-(Painel!$E$19^2)/2+NORMSINV(AleatProd!C866)*Painel!$E$19))</f>
        <v>1014953.0109436782</v>
      </c>
      <c r="D867" s="15">
        <f>(C867*EXP(Painel!$E$12-(Painel!$E$19^2)/2+NORMSINV(AleatProd!D866)*Painel!$E$19))</f>
        <v>1005722.1374268768</v>
      </c>
      <c r="E867" s="15">
        <f>(D867*EXP(Painel!$E$12-(Painel!$E$19^2)/2+NORMSINV(AleatProd!E866)*Painel!$E$19))</f>
        <v>998367.64529081364</v>
      </c>
      <c r="F867" s="15">
        <f>(E867*EXP(Painel!$E$12-(Painel!$E$19^2)/2+NORMSINV(AleatProd!F866)*Painel!$E$19))</f>
        <v>995929.84485576733</v>
      </c>
      <c r="G867" s="15">
        <f>(F867*EXP(Painel!$E$12-(Painel!$E$19^2)/2+NORMSINV(AleatProd!G866)*Painel!$E$19))</f>
        <v>1002188.7300879973</v>
      </c>
      <c r="H867" s="15">
        <f>(G867*EXP(Painel!$E$12-(Painel!$E$19^2)/2+NORMSINV(AleatProd!H866)*Painel!$E$19))</f>
        <v>1025161.2926271525</v>
      </c>
      <c r="I867" s="15">
        <f>(H867*EXP(Painel!$E$12-(Painel!$E$19^2)/2+NORMSINV(AleatProd!I866)*Painel!$E$19))</f>
        <v>1046906.1939682581</v>
      </c>
      <c r="J867" s="15">
        <f>(I867*EXP(Painel!$E$12-(Painel!$E$19^2)/2+NORMSINV(AleatProd!J866)*Painel!$E$19))</f>
        <v>1045078.1305571643</v>
      </c>
      <c r="K867" s="15">
        <f>(J867*EXP(Painel!$E$12-(Painel!$E$19^2)/2+NORMSINV(AleatProd!K866)*Painel!$E$19))</f>
        <v>1053212.461144123</v>
      </c>
      <c r="L867" s="15">
        <f>(K867*EXP(Painel!$E$12-(Painel!$E$19^2)/2+NORMSINV(AleatProd!L866)*Painel!$E$19))</f>
        <v>1047588.1635143878</v>
      </c>
      <c r="M867" s="15">
        <f>(L867*EXP(Painel!$E$12-(Painel!$E$19^2)/2+NORMSINV(AleatProd!M866)*Painel!$E$19))</f>
        <v>1037525.1544226989</v>
      </c>
      <c r="N867" s="15">
        <f>(M867*EXP(Painel!$E$12-(Painel!$E$19^2)/2+NORMSINV(AleatProd!N866)*Painel!$E$19))</f>
        <v>1051325.9530974934</v>
      </c>
      <c r="O867" s="15">
        <f>(N867*EXP(Painel!$E$12-(Painel!$E$19^2)/2+NORMSINV(AleatProd!O866)*Painel!$E$19))</f>
        <v>1052361.6861979573</v>
      </c>
      <c r="P867" s="15">
        <f>(O867*EXP(Painel!$E$12-(Painel!$E$19^2)/2+NORMSINV(AleatProd!P866)*Painel!$E$19))</f>
        <v>1069092.1763546194</v>
      </c>
      <c r="Q867" s="15">
        <f>(P867*EXP(Painel!$E$12-(Painel!$E$19^2)/2+NORMSINV(AleatProd!Q866)*Painel!$E$19))</f>
        <v>1081839.7813725928</v>
      </c>
      <c r="R867" s="15">
        <f>(Q867*EXP(Painel!$E$12-(Painel!$E$19^2)/2+NORMSINV(AleatProd!R866)*Painel!$E$19))</f>
        <v>1075624.5257331408</v>
      </c>
      <c r="S867" s="15">
        <f>(R867*EXP(Painel!$E$12-(Painel!$E$19^2)/2+NORMSINV(AleatProd!S866)*Painel!$E$19))</f>
        <v>1095145.403978494</v>
      </c>
      <c r="T867" s="15">
        <f>(S867*EXP(Painel!$E$12-(Painel!$E$19^2)/2+NORMSINV(AleatProd!T866)*Painel!$E$19))</f>
        <v>1080234.9375192088</v>
      </c>
      <c r="U867" s="15">
        <f>(T867*EXP(Painel!$E$12-(Painel!$E$19^2)/2+NORMSINV(AleatProd!U866)*Painel!$E$19))</f>
        <v>1067729.6730499193</v>
      </c>
      <c r="V867" s="15">
        <f>(U867*EXP(Painel!$E$12-(Painel!$E$19^2)/2+NORMSINV(AleatProd!V866)*Painel!$E$19))</f>
        <v>1075161.8988724118</v>
      </c>
    </row>
    <row r="868" spans="1:22" x14ac:dyDescent="0.25">
      <c r="A868">
        <v>865</v>
      </c>
      <c r="B868" s="2">
        <f>Painel!$B$6</f>
        <v>1000000</v>
      </c>
      <c r="C868" s="15">
        <f>(B868*EXP(Painel!$E$12-(Painel!$E$19^2)/2+NORMSINV(AleatProd!C867)*Painel!$E$19))</f>
        <v>997754.00856305426</v>
      </c>
      <c r="D868" s="15">
        <f>(C868*EXP(Painel!$E$12-(Painel!$E$19^2)/2+NORMSINV(AleatProd!D867)*Painel!$E$19))</f>
        <v>1008728.6233872251</v>
      </c>
      <c r="E868" s="15">
        <f>(D868*EXP(Painel!$E$12-(Painel!$E$19^2)/2+NORMSINV(AleatProd!E867)*Painel!$E$19))</f>
        <v>1020774.5724150075</v>
      </c>
      <c r="F868" s="15">
        <f>(E868*EXP(Painel!$E$12-(Painel!$E$19^2)/2+NORMSINV(AleatProd!F867)*Painel!$E$19))</f>
        <v>1021249.8139089138</v>
      </c>
      <c r="G868" s="15">
        <f>(F868*EXP(Painel!$E$12-(Painel!$E$19^2)/2+NORMSINV(AleatProd!G867)*Painel!$E$19))</f>
        <v>1012352.213127575</v>
      </c>
      <c r="H868" s="15">
        <f>(G868*EXP(Painel!$E$12-(Painel!$E$19^2)/2+NORMSINV(AleatProd!H867)*Painel!$E$19))</f>
        <v>1018038.3078108412</v>
      </c>
      <c r="I868" s="15">
        <f>(H868*EXP(Painel!$E$12-(Painel!$E$19^2)/2+NORMSINV(AleatProd!I867)*Painel!$E$19))</f>
        <v>1030580.5973651102</v>
      </c>
      <c r="J868" s="15">
        <f>(I868*EXP(Painel!$E$12-(Painel!$E$19^2)/2+NORMSINV(AleatProd!J867)*Painel!$E$19))</f>
        <v>1040981.0101339852</v>
      </c>
      <c r="K868" s="15">
        <f>(J868*EXP(Painel!$E$12-(Painel!$E$19^2)/2+NORMSINV(AleatProd!K867)*Painel!$E$19))</f>
        <v>1041964.1356600224</v>
      </c>
      <c r="L868" s="15">
        <f>(K868*EXP(Painel!$E$12-(Painel!$E$19^2)/2+NORMSINV(AleatProd!L867)*Painel!$E$19))</f>
        <v>1056774.793206441</v>
      </c>
      <c r="M868" s="15">
        <f>(L868*EXP(Painel!$E$12-(Painel!$E$19^2)/2+NORMSINV(AleatProd!M867)*Painel!$E$19))</f>
        <v>1069090.5350735325</v>
      </c>
      <c r="N868" s="15">
        <f>(M868*EXP(Painel!$E$12-(Painel!$E$19^2)/2+NORMSINV(AleatProd!N867)*Painel!$E$19))</f>
        <v>1082307.604550869</v>
      </c>
      <c r="O868" s="15">
        <f>(N868*EXP(Painel!$E$12-(Painel!$E$19^2)/2+NORMSINV(AleatProd!O867)*Painel!$E$19))</f>
        <v>1064687.3184494253</v>
      </c>
      <c r="P868" s="15">
        <f>(O868*EXP(Painel!$E$12-(Painel!$E$19^2)/2+NORMSINV(AleatProd!P867)*Painel!$E$19))</f>
        <v>1073487.468996855</v>
      </c>
      <c r="Q868" s="15">
        <f>(P868*EXP(Painel!$E$12-(Painel!$E$19^2)/2+NORMSINV(AleatProd!Q867)*Painel!$E$19))</f>
        <v>1076421.1306776814</v>
      </c>
      <c r="R868" s="15">
        <f>(Q868*EXP(Painel!$E$12-(Painel!$E$19^2)/2+NORMSINV(AleatProd!R867)*Painel!$E$19))</f>
        <v>1086904.5197098241</v>
      </c>
      <c r="S868" s="15">
        <f>(R868*EXP(Painel!$E$12-(Painel!$E$19^2)/2+NORMSINV(AleatProd!S867)*Painel!$E$19))</f>
        <v>1084211.5728936754</v>
      </c>
      <c r="T868" s="15">
        <f>(S868*EXP(Painel!$E$12-(Painel!$E$19^2)/2+NORMSINV(AleatProd!T867)*Painel!$E$19))</f>
        <v>1069442.2578862193</v>
      </c>
      <c r="U868" s="15">
        <f>(T868*EXP(Painel!$E$12-(Painel!$E$19^2)/2+NORMSINV(AleatProd!U867)*Painel!$E$19))</f>
        <v>1069275.5422791506</v>
      </c>
      <c r="V868" s="15">
        <f>(U868*EXP(Painel!$E$12-(Painel!$E$19^2)/2+NORMSINV(AleatProd!V867)*Painel!$E$19))</f>
        <v>1066000.3371217486</v>
      </c>
    </row>
    <row r="869" spans="1:22" x14ac:dyDescent="0.25">
      <c r="A869">
        <v>866</v>
      </c>
      <c r="B869" s="2">
        <f>Painel!$B$6</f>
        <v>1000000</v>
      </c>
      <c r="C869" s="15">
        <f>(B869*EXP(Painel!$E$12-(Painel!$E$19^2)/2+NORMSINV(AleatProd!C868)*Painel!$E$19))</f>
        <v>999571.81868437422</v>
      </c>
      <c r="D869" s="15">
        <f>(C869*EXP(Painel!$E$12-(Painel!$E$19^2)/2+NORMSINV(AleatProd!D868)*Painel!$E$19))</f>
        <v>985038.61371032777</v>
      </c>
      <c r="E869" s="15">
        <f>(D869*EXP(Painel!$E$12-(Painel!$E$19^2)/2+NORMSINV(AleatProd!E868)*Painel!$E$19))</f>
        <v>984091.08623876434</v>
      </c>
      <c r="F869" s="15">
        <f>(E869*EXP(Painel!$E$12-(Painel!$E$19^2)/2+NORMSINV(AleatProd!F868)*Painel!$E$19))</f>
        <v>984094.86559101206</v>
      </c>
      <c r="G869" s="15">
        <f>(F869*EXP(Painel!$E$12-(Painel!$E$19^2)/2+NORMSINV(AleatProd!G868)*Painel!$E$19))</f>
        <v>977426.82750517922</v>
      </c>
      <c r="H869" s="15">
        <f>(G869*EXP(Painel!$E$12-(Painel!$E$19^2)/2+NORMSINV(AleatProd!H868)*Painel!$E$19))</f>
        <v>964720.63286473404</v>
      </c>
      <c r="I869" s="15">
        <f>(H869*EXP(Painel!$E$12-(Painel!$E$19^2)/2+NORMSINV(AleatProd!I868)*Painel!$E$19))</f>
        <v>976832.31185042951</v>
      </c>
      <c r="J869" s="15">
        <f>(I869*EXP(Painel!$E$12-(Painel!$E$19^2)/2+NORMSINV(AleatProd!J868)*Painel!$E$19))</f>
        <v>971628.48851003137</v>
      </c>
      <c r="K869" s="15">
        <f>(J869*EXP(Painel!$E$12-(Painel!$E$19^2)/2+NORMSINV(AleatProd!K868)*Painel!$E$19))</f>
        <v>970865.39091637521</v>
      </c>
      <c r="L869" s="15">
        <f>(K869*EXP(Painel!$E$12-(Painel!$E$19^2)/2+NORMSINV(AleatProd!L868)*Painel!$E$19))</f>
        <v>970699.7309295804</v>
      </c>
      <c r="M869" s="15">
        <f>(L869*EXP(Painel!$E$12-(Painel!$E$19^2)/2+NORMSINV(AleatProd!M868)*Painel!$E$19))</f>
        <v>979504.81544376654</v>
      </c>
      <c r="N869" s="15">
        <f>(M869*EXP(Painel!$E$12-(Painel!$E$19^2)/2+NORMSINV(AleatProd!N868)*Painel!$E$19))</f>
        <v>975145.68023493304</v>
      </c>
      <c r="O869" s="15">
        <f>(N869*EXP(Painel!$E$12-(Painel!$E$19^2)/2+NORMSINV(AleatProd!O868)*Painel!$E$19))</f>
        <v>971456.27805853658</v>
      </c>
      <c r="P869" s="15">
        <f>(O869*EXP(Painel!$E$12-(Painel!$E$19^2)/2+NORMSINV(AleatProd!P868)*Painel!$E$19))</f>
        <v>988369.10271694348</v>
      </c>
      <c r="Q869" s="15">
        <f>(P869*EXP(Painel!$E$12-(Painel!$E$19^2)/2+NORMSINV(AleatProd!Q868)*Painel!$E$19))</f>
        <v>985208.49754974979</v>
      </c>
      <c r="R869" s="15">
        <f>(Q869*EXP(Painel!$E$12-(Painel!$E$19^2)/2+NORMSINV(AleatProd!R868)*Painel!$E$19))</f>
        <v>985629.97561197134</v>
      </c>
      <c r="S869" s="15">
        <f>(R869*EXP(Painel!$E$12-(Painel!$E$19^2)/2+NORMSINV(AleatProd!S868)*Painel!$E$19))</f>
        <v>980691.2321715568</v>
      </c>
      <c r="T869" s="15">
        <f>(S869*EXP(Painel!$E$12-(Painel!$E$19^2)/2+NORMSINV(AleatProd!T868)*Painel!$E$19))</f>
        <v>986073.10403845902</v>
      </c>
      <c r="U869" s="15">
        <f>(T869*EXP(Painel!$E$12-(Painel!$E$19^2)/2+NORMSINV(AleatProd!U868)*Painel!$E$19))</f>
        <v>1006811.0636207253</v>
      </c>
      <c r="V869" s="15">
        <f>(U869*EXP(Painel!$E$12-(Painel!$E$19^2)/2+NORMSINV(AleatProd!V868)*Painel!$E$19))</f>
        <v>1011018.9252381738</v>
      </c>
    </row>
    <row r="870" spans="1:22" x14ac:dyDescent="0.25">
      <c r="A870">
        <v>867</v>
      </c>
      <c r="B870" s="2">
        <f>Painel!$B$6</f>
        <v>1000000</v>
      </c>
      <c r="C870" s="15">
        <f>(B870*EXP(Painel!$E$12-(Painel!$E$19^2)/2+NORMSINV(AleatProd!C869)*Painel!$E$19))</f>
        <v>990504.34718728403</v>
      </c>
      <c r="D870" s="15">
        <f>(C870*EXP(Painel!$E$12-(Painel!$E$19^2)/2+NORMSINV(AleatProd!D869)*Painel!$E$19))</f>
        <v>992013.5825363358</v>
      </c>
      <c r="E870" s="15">
        <f>(D870*EXP(Painel!$E$12-(Painel!$E$19^2)/2+NORMSINV(AleatProd!E869)*Painel!$E$19))</f>
        <v>978066.33350230206</v>
      </c>
      <c r="F870" s="15">
        <f>(E870*EXP(Painel!$E$12-(Painel!$E$19^2)/2+NORMSINV(AleatProd!F869)*Painel!$E$19))</f>
        <v>977421.63900509535</v>
      </c>
      <c r="G870" s="15">
        <f>(F870*EXP(Painel!$E$12-(Painel!$E$19^2)/2+NORMSINV(AleatProd!G869)*Painel!$E$19))</f>
        <v>965652.72061781469</v>
      </c>
      <c r="H870" s="15">
        <f>(G870*EXP(Painel!$E$12-(Painel!$E$19^2)/2+NORMSINV(AleatProd!H869)*Painel!$E$19))</f>
        <v>955950.3420828511</v>
      </c>
      <c r="I870" s="15">
        <f>(H870*EXP(Painel!$E$12-(Painel!$E$19^2)/2+NORMSINV(AleatProd!I869)*Painel!$E$19))</f>
        <v>956930.82687712554</v>
      </c>
      <c r="J870" s="15">
        <f>(I870*EXP(Painel!$E$12-(Painel!$E$19^2)/2+NORMSINV(AleatProd!J869)*Painel!$E$19))</f>
        <v>944302.44187531795</v>
      </c>
      <c r="K870" s="15">
        <f>(J870*EXP(Painel!$E$12-(Painel!$E$19^2)/2+NORMSINV(AleatProd!K869)*Painel!$E$19))</f>
        <v>945267.49067765311</v>
      </c>
      <c r="L870" s="15">
        <f>(K870*EXP(Painel!$E$12-(Painel!$E$19^2)/2+NORMSINV(AleatProd!L869)*Painel!$E$19))</f>
        <v>947967.79634018056</v>
      </c>
      <c r="M870" s="15">
        <f>(L870*EXP(Painel!$E$12-(Painel!$E$19^2)/2+NORMSINV(AleatProd!M869)*Painel!$E$19))</f>
        <v>946350.2151750077</v>
      </c>
      <c r="N870" s="15">
        <f>(M870*EXP(Painel!$E$12-(Painel!$E$19^2)/2+NORMSINV(AleatProd!N869)*Painel!$E$19))</f>
        <v>944290.38624798041</v>
      </c>
      <c r="O870" s="15">
        <f>(N870*EXP(Painel!$E$12-(Painel!$E$19^2)/2+NORMSINV(AleatProd!O869)*Painel!$E$19))</f>
        <v>942004.33490176371</v>
      </c>
      <c r="P870" s="15">
        <f>(O870*EXP(Painel!$E$12-(Painel!$E$19^2)/2+NORMSINV(AleatProd!P869)*Painel!$E$19))</f>
        <v>941407.91487109463</v>
      </c>
      <c r="Q870" s="15">
        <f>(P870*EXP(Painel!$E$12-(Painel!$E$19^2)/2+NORMSINV(AleatProd!Q869)*Painel!$E$19))</f>
        <v>946611.49800825841</v>
      </c>
      <c r="R870" s="15">
        <f>(Q870*EXP(Painel!$E$12-(Painel!$E$19^2)/2+NORMSINV(AleatProd!R869)*Painel!$E$19))</f>
        <v>953038.78685699264</v>
      </c>
      <c r="S870" s="15">
        <f>(R870*EXP(Painel!$E$12-(Painel!$E$19^2)/2+NORMSINV(AleatProd!S869)*Painel!$E$19))</f>
        <v>957314.99501464388</v>
      </c>
      <c r="T870" s="15">
        <f>(S870*EXP(Painel!$E$12-(Painel!$E$19^2)/2+NORMSINV(AleatProd!T869)*Painel!$E$19))</f>
        <v>943723.96548516897</v>
      </c>
      <c r="U870" s="15">
        <f>(T870*EXP(Painel!$E$12-(Painel!$E$19^2)/2+NORMSINV(AleatProd!U869)*Painel!$E$19))</f>
        <v>946879.43592845951</v>
      </c>
      <c r="V870" s="15">
        <f>(U870*EXP(Painel!$E$12-(Painel!$E$19^2)/2+NORMSINV(AleatProd!V869)*Painel!$E$19))</f>
        <v>942492.88180213177</v>
      </c>
    </row>
    <row r="871" spans="1:22" x14ac:dyDescent="0.25">
      <c r="A871">
        <v>868</v>
      </c>
      <c r="B871" s="2">
        <f>Painel!$B$6</f>
        <v>1000000</v>
      </c>
      <c r="C871" s="15">
        <f>(B871*EXP(Painel!$E$12-(Painel!$E$19^2)/2+NORMSINV(AleatProd!C870)*Painel!$E$19))</f>
        <v>990374.08403216442</v>
      </c>
      <c r="D871" s="15">
        <f>(C871*EXP(Painel!$E$12-(Painel!$E$19^2)/2+NORMSINV(AleatProd!D870)*Painel!$E$19))</f>
        <v>991995.53931281052</v>
      </c>
      <c r="E871" s="15">
        <f>(D871*EXP(Painel!$E$12-(Painel!$E$19^2)/2+NORMSINV(AleatProd!E870)*Painel!$E$19))</f>
        <v>989799.63453625527</v>
      </c>
      <c r="F871" s="15">
        <f>(E871*EXP(Painel!$E$12-(Painel!$E$19^2)/2+NORMSINV(AleatProd!F870)*Painel!$E$19))</f>
        <v>986490.66071147774</v>
      </c>
      <c r="G871" s="15">
        <f>(F871*EXP(Painel!$E$12-(Painel!$E$19^2)/2+NORMSINV(AleatProd!G870)*Painel!$E$19))</f>
        <v>981096.91845346929</v>
      </c>
      <c r="H871" s="15">
        <f>(G871*EXP(Painel!$E$12-(Painel!$E$19^2)/2+NORMSINV(AleatProd!H870)*Painel!$E$19))</f>
        <v>994118.14886693947</v>
      </c>
      <c r="I871" s="15">
        <f>(H871*EXP(Painel!$E$12-(Painel!$E$19^2)/2+NORMSINV(AleatProd!I870)*Painel!$E$19))</f>
        <v>975509.39561552752</v>
      </c>
      <c r="J871" s="15">
        <f>(I871*EXP(Painel!$E$12-(Painel!$E$19^2)/2+NORMSINV(AleatProd!J870)*Painel!$E$19))</f>
        <v>993763.19342407701</v>
      </c>
      <c r="K871" s="15">
        <f>(J871*EXP(Painel!$E$12-(Painel!$E$19^2)/2+NORMSINV(AleatProd!K870)*Painel!$E$19))</f>
        <v>988889.75735971658</v>
      </c>
      <c r="L871" s="15">
        <f>(K871*EXP(Painel!$E$12-(Painel!$E$19^2)/2+NORMSINV(AleatProd!L870)*Painel!$E$19))</f>
        <v>987904.64211236895</v>
      </c>
      <c r="M871" s="15">
        <f>(L871*EXP(Painel!$E$12-(Painel!$E$19^2)/2+NORMSINV(AleatProd!M870)*Painel!$E$19))</f>
        <v>1001158.0933156209</v>
      </c>
      <c r="N871" s="15">
        <f>(M871*EXP(Painel!$E$12-(Painel!$E$19^2)/2+NORMSINV(AleatProd!N870)*Painel!$E$19))</f>
        <v>999626.81299825897</v>
      </c>
      <c r="O871" s="15">
        <f>(N871*EXP(Painel!$E$12-(Painel!$E$19^2)/2+NORMSINV(AleatProd!O870)*Painel!$E$19))</f>
        <v>1006386.2695875108</v>
      </c>
      <c r="P871" s="15">
        <f>(O871*EXP(Painel!$E$12-(Painel!$E$19^2)/2+NORMSINV(AleatProd!P870)*Painel!$E$19))</f>
        <v>1031298.9356619708</v>
      </c>
      <c r="Q871" s="15">
        <f>(P871*EXP(Painel!$E$12-(Painel!$E$19^2)/2+NORMSINV(AleatProd!Q870)*Painel!$E$19))</f>
        <v>1012183.5374770109</v>
      </c>
      <c r="R871" s="15">
        <f>(Q871*EXP(Painel!$E$12-(Painel!$E$19^2)/2+NORMSINV(AleatProd!R870)*Painel!$E$19))</f>
        <v>1007192.1945676534</v>
      </c>
      <c r="S871" s="15">
        <f>(R871*EXP(Painel!$E$12-(Painel!$E$19^2)/2+NORMSINV(AleatProd!S870)*Painel!$E$19))</f>
        <v>1021233.5276023677</v>
      </c>
      <c r="T871" s="15">
        <f>(S871*EXP(Painel!$E$12-(Painel!$E$19^2)/2+NORMSINV(AleatProd!T870)*Painel!$E$19))</f>
        <v>1004996.9075276945</v>
      </c>
      <c r="U871" s="15">
        <f>(T871*EXP(Painel!$E$12-(Painel!$E$19^2)/2+NORMSINV(AleatProd!U870)*Painel!$E$19))</f>
        <v>1000550.7366177886</v>
      </c>
      <c r="V871" s="15">
        <f>(U871*EXP(Painel!$E$12-(Painel!$E$19^2)/2+NORMSINV(AleatProd!V870)*Painel!$E$19))</f>
        <v>989368.13392014848</v>
      </c>
    </row>
    <row r="872" spans="1:22" x14ac:dyDescent="0.25">
      <c r="A872">
        <v>869</v>
      </c>
      <c r="B872" s="2">
        <f>Painel!$B$6</f>
        <v>1000000</v>
      </c>
      <c r="C872" s="15">
        <f>(B872*EXP(Painel!$E$12-(Painel!$E$19^2)/2+NORMSINV(AleatProd!C871)*Painel!$E$19))</f>
        <v>993336.97831649892</v>
      </c>
      <c r="D872" s="15">
        <f>(C872*EXP(Painel!$E$12-(Painel!$E$19^2)/2+NORMSINV(AleatProd!D871)*Painel!$E$19))</f>
        <v>991821.52969382226</v>
      </c>
      <c r="E872" s="15">
        <f>(D872*EXP(Painel!$E$12-(Painel!$E$19^2)/2+NORMSINV(AleatProd!E871)*Painel!$E$19))</f>
        <v>1003085.0819899972</v>
      </c>
      <c r="F872" s="15">
        <f>(E872*EXP(Painel!$E$12-(Painel!$E$19^2)/2+NORMSINV(AleatProd!F871)*Painel!$E$19))</f>
        <v>995831.50713543524</v>
      </c>
      <c r="G872" s="15">
        <f>(F872*EXP(Painel!$E$12-(Painel!$E$19^2)/2+NORMSINV(AleatProd!G871)*Painel!$E$19))</f>
        <v>998348.62886467413</v>
      </c>
      <c r="H872" s="15">
        <f>(G872*EXP(Painel!$E$12-(Painel!$E$19^2)/2+NORMSINV(AleatProd!H871)*Painel!$E$19))</f>
        <v>989616.32668251905</v>
      </c>
      <c r="I872" s="15">
        <f>(H872*EXP(Painel!$E$12-(Painel!$E$19^2)/2+NORMSINV(AleatProd!I871)*Painel!$E$19))</f>
        <v>995801.82768102526</v>
      </c>
      <c r="J872" s="15">
        <f>(I872*EXP(Painel!$E$12-(Painel!$E$19^2)/2+NORMSINV(AleatProd!J871)*Painel!$E$19))</f>
        <v>995614.40221663855</v>
      </c>
      <c r="K872" s="15">
        <f>(J872*EXP(Painel!$E$12-(Painel!$E$19^2)/2+NORMSINV(AleatProd!K871)*Painel!$E$19))</f>
        <v>1001270.9643530942</v>
      </c>
      <c r="L872" s="15">
        <f>(K872*EXP(Painel!$E$12-(Painel!$E$19^2)/2+NORMSINV(AleatProd!L871)*Painel!$E$19))</f>
        <v>1002302.1120176095</v>
      </c>
      <c r="M872" s="15">
        <f>(L872*EXP(Painel!$E$12-(Painel!$E$19^2)/2+NORMSINV(AleatProd!M871)*Painel!$E$19))</f>
        <v>1009466.417666508</v>
      </c>
      <c r="N872" s="15">
        <f>(M872*EXP(Painel!$E$12-(Painel!$E$19^2)/2+NORMSINV(AleatProd!N871)*Painel!$E$19))</f>
        <v>1012041.670298488</v>
      </c>
      <c r="O872" s="15">
        <f>(N872*EXP(Painel!$E$12-(Painel!$E$19^2)/2+NORMSINV(AleatProd!O871)*Painel!$E$19))</f>
        <v>1018693.9528827491</v>
      </c>
      <c r="P872" s="15">
        <f>(O872*EXP(Painel!$E$12-(Painel!$E$19^2)/2+NORMSINV(AleatProd!P871)*Painel!$E$19))</f>
        <v>1011115.6473096833</v>
      </c>
      <c r="Q872" s="15">
        <f>(P872*EXP(Painel!$E$12-(Painel!$E$19^2)/2+NORMSINV(AleatProd!Q871)*Painel!$E$19))</f>
        <v>1013522.3519317111</v>
      </c>
      <c r="R872" s="15">
        <f>(Q872*EXP(Painel!$E$12-(Painel!$E$19^2)/2+NORMSINV(AleatProd!R871)*Painel!$E$19))</f>
        <v>1006390.030708857</v>
      </c>
      <c r="S872" s="15">
        <f>(R872*EXP(Painel!$E$12-(Painel!$E$19^2)/2+NORMSINV(AleatProd!S871)*Painel!$E$19))</f>
        <v>1002485.7751899427</v>
      </c>
      <c r="T872" s="15">
        <f>(S872*EXP(Painel!$E$12-(Painel!$E$19^2)/2+NORMSINV(AleatProd!T871)*Painel!$E$19))</f>
        <v>999583.51255622983</v>
      </c>
      <c r="U872" s="15">
        <f>(T872*EXP(Painel!$E$12-(Painel!$E$19^2)/2+NORMSINV(AleatProd!U871)*Painel!$E$19))</f>
        <v>1001830.0075763526</v>
      </c>
      <c r="V872" s="15">
        <f>(U872*EXP(Painel!$E$12-(Painel!$E$19^2)/2+NORMSINV(AleatProd!V871)*Painel!$E$19))</f>
        <v>996488.15787922533</v>
      </c>
    </row>
    <row r="873" spans="1:22" x14ac:dyDescent="0.25">
      <c r="A873">
        <v>870</v>
      </c>
      <c r="B873" s="2">
        <f>Painel!$B$6</f>
        <v>1000000</v>
      </c>
      <c r="C873" s="15">
        <f>(B873*EXP(Painel!$E$12-(Painel!$E$19^2)/2+NORMSINV(AleatProd!C872)*Painel!$E$19))</f>
        <v>999733.7981435759</v>
      </c>
      <c r="D873" s="15">
        <f>(C873*EXP(Painel!$E$12-(Painel!$E$19^2)/2+NORMSINV(AleatProd!D872)*Painel!$E$19))</f>
        <v>998796.8875054504</v>
      </c>
      <c r="E873" s="15">
        <f>(D873*EXP(Painel!$E$12-(Painel!$E$19^2)/2+NORMSINV(AleatProd!E872)*Painel!$E$19))</f>
        <v>999885.4363506051</v>
      </c>
      <c r="F873" s="15">
        <f>(E873*EXP(Painel!$E$12-(Painel!$E$19^2)/2+NORMSINV(AleatProd!F872)*Painel!$E$19))</f>
        <v>1008459.0532037517</v>
      </c>
      <c r="G873" s="15">
        <f>(F873*EXP(Painel!$E$12-(Painel!$E$19^2)/2+NORMSINV(AleatProd!G872)*Painel!$E$19))</f>
        <v>1001424.3833614397</v>
      </c>
      <c r="H873" s="15">
        <f>(G873*EXP(Painel!$E$12-(Painel!$E$19^2)/2+NORMSINV(AleatProd!H872)*Painel!$E$19))</f>
        <v>1004361.3157124602</v>
      </c>
      <c r="I873" s="15">
        <f>(H873*EXP(Painel!$E$12-(Painel!$E$19^2)/2+NORMSINV(AleatProd!I872)*Painel!$E$19))</f>
        <v>1002541.146293524</v>
      </c>
      <c r="J873" s="15">
        <f>(I873*EXP(Painel!$E$12-(Painel!$E$19^2)/2+NORMSINV(AleatProd!J872)*Painel!$E$19))</f>
        <v>1015319.1891123865</v>
      </c>
      <c r="K873" s="15">
        <f>(J873*EXP(Painel!$E$12-(Painel!$E$19^2)/2+NORMSINV(AleatProd!K872)*Painel!$E$19))</f>
        <v>1017298.3931480984</v>
      </c>
      <c r="L873" s="15">
        <f>(K873*EXP(Painel!$E$12-(Painel!$E$19^2)/2+NORMSINV(AleatProd!L872)*Painel!$E$19))</f>
        <v>1024140.3607724363</v>
      </c>
      <c r="M873" s="15">
        <f>(L873*EXP(Painel!$E$12-(Painel!$E$19^2)/2+NORMSINV(AleatProd!M872)*Painel!$E$19))</f>
        <v>1024104.1191565837</v>
      </c>
      <c r="N873" s="15">
        <f>(M873*EXP(Painel!$E$12-(Painel!$E$19^2)/2+NORMSINV(AleatProd!N872)*Painel!$E$19))</f>
        <v>1024723.0978090853</v>
      </c>
      <c r="O873" s="15">
        <f>(N873*EXP(Painel!$E$12-(Painel!$E$19^2)/2+NORMSINV(AleatProd!O872)*Painel!$E$19))</f>
        <v>1018739.3678759845</v>
      </c>
      <c r="P873" s="15">
        <f>(O873*EXP(Painel!$E$12-(Painel!$E$19^2)/2+NORMSINV(AleatProd!P872)*Painel!$E$19))</f>
        <v>1003458.2505999154</v>
      </c>
      <c r="Q873" s="15">
        <f>(P873*EXP(Painel!$E$12-(Painel!$E$19^2)/2+NORMSINV(AleatProd!Q872)*Painel!$E$19))</f>
        <v>993761.8630722462</v>
      </c>
      <c r="R873" s="15">
        <f>(Q873*EXP(Painel!$E$12-(Painel!$E$19^2)/2+NORMSINV(AleatProd!R872)*Painel!$E$19))</f>
        <v>991115.78376033227</v>
      </c>
      <c r="S873" s="15">
        <f>(R873*EXP(Painel!$E$12-(Painel!$E$19^2)/2+NORMSINV(AleatProd!S872)*Painel!$E$19))</f>
        <v>979163.26027510571</v>
      </c>
      <c r="T873" s="15">
        <f>(S873*EXP(Painel!$E$12-(Painel!$E$19^2)/2+NORMSINV(AleatProd!T872)*Painel!$E$19))</f>
        <v>982693.8995916592</v>
      </c>
      <c r="U873" s="15">
        <f>(T873*EXP(Painel!$E$12-(Painel!$E$19^2)/2+NORMSINV(AleatProd!U872)*Painel!$E$19))</f>
        <v>990866.78525328741</v>
      </c>
      <c r="V873" s="15">
        <f>(U873*EXP(Painel!$E$12-(Painel!$E$19^2)/2+NORMSINV(AleatProd!V872)*Painel!$E$19))</f>
        <v>998393.04124759953</v>
      </c>
    </row>
    <row r="874" spans="1:22" x14ac:dyDescent="0.25">
      <c r="A874">
        <v>871</v>
      </c>
      <c r="B874" s="2">
        <f>Painel!$B$6</f>
        <v>1000000</v>
      </c>
      <c r="C874" s="15">
        <f>(B874*EXP(Painel!$E$12-(Painel!$E$19^2)/2+NORMSINV(AleatProd!C873)*Painel!$E$19))</f>
        <v>981694.33856366621</v>
      </c>
      <c r="D874" s="15">
        <f>(C874*EXP(Painel!$E$12-(Painel!$E$19^2)/2+NORMSINV(AleatProd!D873)*Painel!$E$19))</f>
        <v>987995.58815432549</v>
      </c>
      <c r="E874" s="15">
        <f>(D874*EXP(Painel!$E$12-(Painel!$E$19^2)/2+NORMSINV(AleatProd!E873)*Painel!$E$19))</f>
        <v>996238.7665205982</v>
      </c>
      <c r="F874" s="15">
        <f>(E874*EXP(Painel!$E$12-(Painel!$E$19^2)/2+NORMSINV(AleatProd!F873)*Painel!$E$19))</f>
        <v>1005425.479622733</v>
      </c>
      <c r="G874" s="15">
        <f>(F874*EXP(Painel!$E$12-(Painel!$E$19^2)/2+NORMSINV(AleatProd!G873)*Painel!$E$19))</f>
        <v>1003180.7426083019</v>
      </c>
      <c r="H874" s="15">
        <f>(G874*EXP(Painel!$E$12-(Painel!$E$19^2)/2+NORMSINV(AleatProd!H873)*Painel!$E$19))</f>
        <v>998012.50892811909</v>
      </c>
      <c r="I874" s="15">
        <f>(H874*EXP(Painel!$E$12-(Painel!$E$19^2)/2+NORMSINV(AleatProd!I873)*Painel!$E$19))</f>
        <v>995960.28404128703</v>
      </c>
      <c r="J874" s="15">
        <f>(I874*EXP(Painel!$E$12-(Painel!$E$19^2)/2+NORMSINV(AleatProd!J873)*Painel!$E$19))</f>
        <v>987894.00715511944</v>
      </c>
      <c r="K874" s="15">
        <f>(J874*EXP(Painel!$E$12-(Painel!$E$19^2)/2+NORMSINV(AleatProd!K873)*Painel!$E$19))</f>
        <v>970867.53920246742</v>
      </c>
      <c r="L874" s="15">
        <f>(K874*EXP(Painel!$E$12-(Painel!$E$19^2)/2+NORMSINV(AleatProd!L873)*Painel!$E$19))</f>
        <v>978962.34240016481</v>
      </c>
      <c r="M874" s="15">
        <f>(L874*EXP(Painel!$E$12-(Painel!$E$19^2)/2+NORMSINV(AleatProd!M873)*Painel!$E$19))</f>
        <v>969832.23163521604</v>
      </c>
      <c r="N874" s="15">
        <f>(M874*EXP(Painel!$E$12-(Painel!$E$19^2)/2+NORMSINV(AleatProd!N873)*Painel!$E$19))</f>
        <v>976796.59649010841</v>
      </c>
      <c r="O874" s="15">
        <f>(N874*EXP(Painel!$E$12-(Painel!$E$19^2)/2+NORMSINV(AleatProd!O873)*Painel!$E$19))</f>
        <v>975699.83913272968</v>
      </c>
      <c r="P874" s="15">
        <f>(O874*EXP(Painel!$E$12-(Painel!$E$19^2)/2+NORMSINV(AleatProd!P873)*Painel!$E$19))</f>
        <v>959523.21784426423</v>
      </c>
      <c r="Q874" s="15">
        <f>(P874*EXP(Painel!$E$12-(Painel!$E$19^2)/2+NORMSINV(AleatProd!Q873)*Painel!$E$19))</f>
        <v>978616.51130200014</v>
      </c>
      <c r="R874" s="15">
        <f>(Q874*EXP(Painel!$E$12-(Painel!$E$19^2)/2+NORMSINV(AleatProd!R873)*Painel!$E$19))</f>
        <v>979118.92241454509</v>
      </c>
      <c r="S874" s="15">
        <f>(R874*EXP(Painel!$E$12-(Painel!$E$19^2)/2+NORMSINV(AleatProd!S873)*Painel!$E$19))</f>
        <v>995230.6826335052</v>
      </c>
      <c r="T874" s="15">
        <f>(S874*EXP(Painel!$E$12-(Painel!$E$19^2)/2+NORMSINV(AleatProd!T873)*Painel!$E$19))</f>
        <v>993582.85471823823</v>
      </c>
      <c r="U874" s="15">
        <f>(T874*EXP(Painel!$E$12-(Painel!$E$19^2)/2+NORMSINV(AleatProd!U873)*Painel!$E$19))</f>
        <v>993536.31506872678</v>
      </c>
      <c r="V874" s="15">
        <f>(U874*EXP(Painel!$E$12-(Painel!$E$19^2)/2+NORMSINV(AleatProd!V873)*Painel!$E$19))</f>
        <v>1002877.0741801066</v>
      </c>
    </row>
    <row r="875" spans="1:22" x14ac:dyDescent="0.25">
      <c r="A875">
        <v>872</v>
      </c>
      <c r="B875" s="2">
        <f>Painel!$B$6</f>
        <v>1000000</v>
      </c>
      <c r="C875" s="15">
        <f>(B875*EXP(Painel!$E$12-(Painel!$E$19^2)/2+NORMSINV(AleatProd!C874)*Painel!$E$19))</f>
        <v>1005839.5557493087</v>
      </c>
      <c r="D875" s="15">
        <f>(C875*EXP(Painel!$E$12-(Painel!$E$19^2)/2+NORMSINV(AleatProd!D874)*Painel!$E$19))</f>
        <v>997723.46551067196</v>
      </c>
      <c r="E875" s="15">
        <f>(D875*EXP(Painel!$E$12-(Painel!$E$19^2)/2+NORMSINV(AleatProd!E874)*Painel!$E$19))</f>
        <v>979953.07692887832</v>
      </c>
      <c r="F875" s="15">
        <f>(E875*EXP(Painel!$E$12-(Painel!$E$19^2)/2+NORMSINV(AleatProd!F874)*Painel!$E$19))</f>
        <v>992334.59115139616</v>
      </c>
      <c r="G875" s="15">
        <f>(F875*EXP(Painel!$E$12-(Painel!$E$19^2)/2+NORMSINV(AleatProd!G874)*Painel!$E$19))</f>
        <v>971695.00843824586</v>
      </c>
      <c r="H875" s="15">
        <f>(G875*EXP(Painel!$E$12-(Painel!$E$19^2)/2+NORMSINV(AleatProd!H874)*Painel!$E$19))</f>
        <v>970982.52819256706</v>
      </c>
      <c r="I875" s="15">
        <f>(H875*EXP(Painel!$E$12-(Painel!$E$19^2)/2+NORMSINV(AleatProd!I874)*Painel!$E$19))</f>
        <v>967050.45713710634</v>
      </c>
      <c r="J875" s="15">
        <f>(I875*EXP(Painel!$E$12-(Painel!$E$19^2)/2+NORMSINV(AleatProd!J874)*Painel!$E$19))</f>
        <v>972006.43673901109</v>
      </c>
      <c r="K875" s="15">
        <f>(J875*EXP(Painel!$E$12-(Painel!$E$19^2)/2+NORMSINV(AleatProd!K874)*Painel!$E$19))</f>
        <v>970569.88170377316</v>
      </c>
      <c r="L875" s="15">
        <f>(K875*EXP(Painel!$E$12-(Painel!$E$19^2)/2+NORMSINV(AleatProd!L874)*Painel!$E$19))</f>
        <v>970221.13754044694</v>
      </c>
      <c r="M875" s="15">
        <f>(L875*EXP(Painel!$E$12-(Painel!$E$19^2)/2+NORMSINV(AleatProd!M874)*Painel!$E$19))</f>
        <v>971014.09754346462</v>
      </c>
      <c r="N875" s="15">
        <f>(M875*EXP(Painel!$E$12-(Painel!$E$19^2)/2+NORMSINV(AleatProd!N874)*Painel!$E$19))</f>
        <v>961136.1390687027</v>
      </c>
      <c r="O875" s="15">
        <f>(N875*EXP(Painel!$E$12-(Painel!$E$19^2)/2+NORMSINV(AleatProd!O874)*Painel!$E$19))</f>
        <v>957118.18205833877</v>
      </c>
      <c r="P875" s="15">
        <f>(O875*EXP(Painel!$E$12-(Painel!$E$19^2)/2+NORMSINV(AleatProd!P874)*Painel!$E$19))</f>
        <v>953203.89834492176</v>
      </c>
      <c r="Q875" s="15">
        <f>(P875*EXP(Painel!$E$12-(Painel!$E$19^2)/2+NORMSINV(AleatProd!Q874)*Painel!$E$19))</f>
        <v>942635.27775708889</v>
      </c>
      <c r="R875" s="15">
        <f>(Q875*EXP(Painel!$E$12-(Painel!$E$19^2)/2+NORMSINV(AleatProd!R874)*Painel!$E$19))</f>
        <v>937094.65162872733</v>
      </c>
      <c r="S875" s="15">
        <f>(R875*EXP(Painel!$E$12-(Painel!$E$19^2)/2+NORMSINV(AleatProd!S874)*Painel!$E$19))</f>
        <v>946252.68509441032</v>
      </c>
      <c r="T875" s="15">
        <f>(S875*EXP(Painel!$E$12-(Painel!$E$19^2)/2+NORMSINV(AleatProd!T874)*Painel!$E$19))</f>
        <v>939719.06722376402</v>
      </c>
      <c r="U875" s="15">
        <f>(T875*EXP(Painel!$E$12-(Painel!$E$19^2)/2+NORMSINV(AleatProd!U874)*Painel!$E$19))</f>
        <v>938423.56060748268</v>
      </c>
      <c r="V875" s="15">
        <f>(U875*EXP(Painel!$E$12-(Painel!$E$19^2)/2+NORMSINV(AleatProd!V874)*Painel!$E$19))</f>
        <v>934826.10746131861</v>
      </c>
    </row>
    <row r="876" spans="1:22" x14ac:dyDescent="0.25">
      <c r="A876">
        <v>873</v>
      </c>
      <c r="B876" s="2">
        <f>Painel!$B$6</f>
        <v>1000000</v>
      </c>
      <c r="C876" s="15">
        <f>(B876*EXP(Painel!$E$12-(Painel!$E$19^2)/2+NORMSINV(AleatProd!C875)*Painel!$E$19))</f>
        <v>1001905.6449376249</v>
      </c>
      <c r="D876" s="15">
        <f>(C876*EXP(Painel!$E$12-(Painel!$E$19^2)/2+NORMSINV(AleatProd!D875)*Painel!$E$19))</f>
        <v>1003149.5080716533</v>
      </c>
      <c r="E876" s="15">
        <f>(D876*EXP(Painel!$E$12-(Painel!$E$19^2)/2+NORMSINV(AleatProd!E875)*Painel!$E$19))</f>
        <v>1007248.2184116606</v>
      </c>
      <c r="F876" s="15">
        <f>(E876*EXP(Painel!$E$12-(Painel!$E$19^2)/2+NORMSINV(AleatProd!F875)*Painel!$E$19))</f>
        <v>988825.73588449927</v>
      </c>
      <c r="G876" s="15">
        <f>(F876*EXP(Painel!$E$12-(Painel!$E$19^2)/2+NORMSINV(AleatProd!G875)*Painel!$E$19))</f>
        <v>985466.88699244719</v>
      </c>
      <c r="H876" s="15">
        <f>(G876*EXP(Painel!$E$12-(Painel!$E$19^2)/2+NORMSINV(AleatProd!H875)*Painel!$E$19))</f>
        <v>990896.3801484874</v>
      </c>
      <c r="I876" s="15">
        <f>(H876*EXP(Painel!$E$12-(Painel!$E$19^2)/2+NORMSINV(AleatProd!I875)*Painel!$E$19))</f>
        <v>991586.49012060207</v>
      </c>
      <c r="J876" s="15">
        <f>(I876*EXP(Painel!$E$12-(Painel!$E$19^2)/2+NORMSINV(AleatProd!J875)*Painel!$E$19))</f>
        <v>1003174.2589325682</v>
      </c>
      <c r="K876" s="15">
        <f>(J876*EXP(Painel!$E$12-(Painel!$E$19^2)/2+NORMSINV(AleatProd!K875)*Painel!$E$19))</f>
        <v>1009577.2056259406</v>
      </c>
      <c r="L876" s="15">
        <f>(K876*EXP(Painel!$E$12-(Painel!$E$19^2)/2+NORMSINV(AleatProd!L875)*Painel!$E$19))</f>
        <v>1025356.3647930317</v>
      </c>
      <c r="M876" s="15">
        <f>(L876*EXP(Painel!$E$12-(Painel!$E$19^2)/2+NORMSINV(AleatProd!M875)*Painel!$E$19))</f>
        <v>1018379.0243912404</v>
      </c>
      <c r="N876" s="15">
        <f>(M876*EXP(Painel!$E$12-(Painel!$E$19^2)/2+NORMSINV(AleatProd!N875)*Painel!$E$19))</f>
        <v>1018268.303822796</v>
      </c>
      <c r="O876" s="15">
        <f>(N876*EXP(Painel!$E$12-(Painel!$E$19^2)/2+NORMSINV(AleatProd!O875)*Painel!$E$19))</f>
        <v>1036549.8251073504</v>
      </c>
      <c r="P876" s="15">
        <f>(O876*EXP(Painel!$E$12-(Painel!$E$19^2)/2+NORMSINV(AleatProd!P875)*Painel!$E$19))</f>
        <v>1038814.7393284333</v>
      </c>
      <c r="Q876" s="15">
        <f>(P876*EXP(Painel!$E$12-(Painel!$E$19^2)/2+NORMSINV(AleatProd!Q875)*Painel!$E$19))</f>
        <v>1045011.9969938317</v>
      </c>
      <c r="R876" s="15">
        <f>(Q876*EXP(Painel!$E$12-(Painel!$E$19^2)/2+NORMSINV(AleatProd!R875)*Painel!$E$19))</f>
        <v>1041175.8604583422</v>
      </c>
      <c r="S876" s="15">
        <f>(R876*EXP(Painel!$E$12-(Painel!$E$19^2)/2+NORMSINV(AleatProd!S875)*Painel!$E$19))</f>
        <v>1031488.8900358415</v>
      </c>
      <c r="T876" s="15">
        <f>(S876*EXP(Painel!$E$12-(Painel!$E$19^2)/2+NORMSINV(AleatProd!T875)*Painel!$E$19))</f>
        <v>1030294.5882365614</v>
      </c>
      <c r="U876" s="15">
        <f>(T876*EXP(Painel!$E$12-(Painel!$E$19^2)/2+NORMSINV(AleatProd!U875)*Painel!$E$19))</f>
        <v>1041677.7686667469</v>
      </c>
      <c r="V876" s="15">
        <f>(U876*EXP(Painel!$E$12-(Painel!$E$19^2)/2+NORMSINV(AleatProd!V875)*Painel!$E$19))</f>
        <v>1023450.841406855</v>
      </c>
    </row>
    <row r="877" spans="1:22" x14ac:dyDescent="0.25">
      <c r="A877">
        <v>874</v>
      </c>
      <c r="B877" s="2">
        <f>Painel!$B$6</f>
        <v>1000000</v>
      </c>
      <c r="C877" s="15">
        <f>(B877*EXP(Painel!$E$12-(Painel!$E$19^2)/2+NORMSINV(AleatProd!C876)*Painel!$E$19))</f>
        <v>982675.88042116701</v>
      </c>
      <c r="D877" s="15">
        <f>(C877*EXP(Painel!$E$12-(Painel!$E$19^2)/2+NORMSINV(AleatProd!D876)*Painel!$E$19))</f>
        <v>997323.13000104483</v>
      </c>
      <c r="E877" s="15">
        <f>(D877*EXP(Painel!$E$12-(Painel!$E$19^2)/2+NORMSINV(AleatProd!E876)*Painel!$E$19))</f>
        <v>979029.85772423644</v>
      </c>
      <c r="F877" s="15">
        <f>(E877*EXP(Painel!$E$12-(Painel!$E$19^2)/2+NORMSINV(AleatProd!F876)*Painel!$E$19))</f>
        <v>973387.70323683019</v>
      </c>
      <c r="G877" s="15">
        <f>(F877*EXP(Painel!$E$12-(Painel!$E$19^2)/2+NORMSINV(AleatProd!G876)*Painel!$E$19))</f>
        <v>987235.97587609163</v>
      </c>
      <c r="H877" s="15">
        <f>(G877*EXP(Painel!$E$12-(Painel!$E$19^2)/2+NORMSINV(AleatProd!H876)*Painel!$E$19))</f>
        <v>990084.81570323103</v>
      </c>
      <c r="I877" s="15">
        <f>(H877*EXP(Painel!$E$12-(Painel!$E$19^2)/2+NORMSINV(AleatProd!I876)*Painel!$E$19))</f>
        <v>978936.77814930351</v>
      </c>
      <c r="J877" s="15">
        <f>(I877*EXP(Painel!$E$12-(Painel!$E$19^2)/2+NORMSINV(AleatProd!J876)*Painel!$E$19))</f>
        <v>974351.44758531428</v>
      </c>
      <c r="K877" s="15">
        <f>(J877*EXP(Painel!$E$12-(Painel!$E$19^2)/2+NORMSINV(AleatProd!K876)*Painel!$E$19))</f>
        <v>972123.83943648811</v>
      </c>
      <c r="L877" s="15">
        <f>(K877*EXP(Painel!$E$12-(Painel!$E$19^2)/2+NORMSINV(AleatProd!L876)*Painel!$E$19))</f>
        <v>972240.68005046586</v>
      </c>
      <c r="M877" s="15">
        <f>(L877*EXP(Painel!$E$12-(Painel!$E$19^2)/2+NORMSINV(AleatProd!M876)*Painel!$E$19))</f>
        <v>979034.41538581776</v>
      </c>
      <c r="N877" s="15">
        <f>(M877*EXP(Painel!$E$12-(Painel!$E$19^2)/2+NORMSINV(AleatProd!N876)*Painel!$E$19))</f>
        <v>993194.34793608135</v>
      </c>
      <c r="O877" s="15">
        <f>(N877*EXP(Painel!$E$12-(Painel!$E$19^2)/2+NORMSINV(AleatProd!O876)*Painel!$E$19))</f>
        <v>983011.76925818727</v>
      </c>
      <c r="P877" s="15">
        <f>(O877*EXP(Painel!$E$12-(Painel!$E$19^2)/2+NORMSINV(AleatProd!P876)*Painel!$E$19))</f>
        <v>974553.5625498516</v>
      </c>
      <c r="Q877" s="15">
        <f>(P877*EXP(Painel!$E$12-(Painel!$E$19^2)/2+NORMSINV(AleatProd!Q876)*Painel!$E$19))</f>
        <v>981398.17522381106</v>
      </c>
      <c r="R877" s="15">
        <f>(Q877*EXP(Painel!$E$12-(Painel!$E$19^2)/2+NORMSINV(AleatProd!R876)*Painel!$E$19))</f>
        <v>975066.33012087119</v>
      </c>
      <c r="S877" s="15">
        <f>(R877*EXP(Painel!$E$12-(Painel!$E$19^2)/2+NORMSINV(AleatProd!S876)*Painel!$E$19))</f>
        <v>972566.19196036202</v>
      </c>
      <c r="T877" s="15">
        <f>(S877*EXP(Painel!$E$12-(Painel!$E$19^2)/2+NORMSINV(AleatProd!T876)*Painel!$E$19))</f>
        <v>968257.57228311093</v>
      </c>
      <c r="U877" s="15">
        <f>(T877*EXP(Painel!$E$12-(Painel!$E$19^2)/2+NORMSINV(AleatProd!U876)*Painel!$E$19))</f>
        <v>964568.80940866214</v>
      </c>
      <c r="V877" s="15">
        <f>(U877*EXP(Painel!$E$12-(Painel!$E$19^2)/2+NORMSINV(AleatProd!V876)*Painel!$E$19))</f>
        <v>965292.99632223195</v>
      </c>
    </row>
    <row r="878" spans="1:22" x14ac:dyDescent="0.25">
      <c r="A878">
        <v>875</v>
      </c>
      <c r="B878" s="2">
        <f>Painel!$B$6</f>
        <v>1000000</v>
      </c>
      <c r="C878" s="15">
        <f>(B878*EXP(Painel!$E$12-(Painel!$E$19^2)/2+NORMSINV(AleatProd!C877)*Painel!$E$19))</f>
        <v>1010510.8574739492</v>
      </c>
      <c r="D878" s="15">
        <f>(C878*EXP(Painel!$E$12-(Painel!$E$19^2)/2+NORMSINV(AleatProd!D877)*Painel!$E$19))</f>
        <v>1006974.2898835946</v>
      </c>
      <c r="E878" s="15">
        <f>(D878*EXP(Painel!$E$12-(Painel!$E$19^2)/2+NORMSINV(AleatProd!E877)*Painel!$E$19))</f>
        <v>1002499.1674114121</v>
      </c>
      <c r="F878" s="15">
        <f>(E878*EXP(Painel!$E$12-(Painel!$E$19^2)/2+NORMSINV(AleatProd!F877)*Painel!$E$19))</f>
        <v>1007532.2934304625</v>
      </c>
      <c r="G878" s="15">
        <f>(F878*EXP(Painel!$E$12-(Painel!$E$19^2)/2+NORMSINV(AleatProd!G877)*Painel!$E$19))</f>
        <v>1015059.8523159907</v>
      </c>
      <c r="H878" s="15">
        <f>(G878*EXP(Painel!$E$12-(Painel!$E$19^2)/2+NORMSINV(AleatProd!H877)*Painel!$E$19))</f>
        <v>1008127.8495368775</v>
      </c>
      <c r="I878" s="15">
        <f>(H878*EXP(Painel!$E$12-(Painel!$E$19^2)/2+NORMSINV(AleatProd!I877)*Painel!$E$19))</f>
        <v>1006676.1195196621</v>
      </c>
      <c r="J878" s="15">
        <f>(I878*EXP(Painel!$E$12-(Painel!$E$19^2)/2+NORMSINV(AleatProd!J877)*Painel!$E$19))</f>
        <v>1003597.009336768</v>
      </c>
      <c r="K878" s="15">
        <f>(J878*EXP(Painel!$E$12-(Painel!$E$19^2)/2+NORMSINV(AleatProd!K877)*Painel!$E$19))</f>
        <v>1004327.1868798197</v>
      </c>
      <c r="L878" s="15">
        <f>(K878*EXP(Painel!$E$12-(Painel!$E$19^2)/2+NORMSINV(AleatProd!L877)*Painel!$E$19))</f>
        <v>993608.64505172055</v>
      </c>
      <c r="M878" s="15">
        <f>(L878*EXP(Painel!$E$12-(Painel!$E$19^2)/2+NORMSINV(AleatProd!M877)*Painel!$E$19))</f>
        <v>976736.502932898</v>
      </c>
      <c r="N878" s="15">
        <f>(M878*EXP(Painel!$E$12-(Painel!$E$19^2)/2+NORMSINV(AleatProd!N877)*Painel!$E$19))</f>
        <v>981147.10212333943</v>
      </c>
      <c r="O878" s="15">
        <f>(N878*EXP(Painel!$E$12-(Painel!$E$19^2)/2+NORMSINV(AleatProd!O877)*Painel!$E$19))</f>
        <v>981991.59860986902</v>
      </c>
      <c r="P878" s="15">
        <f>(O878*EXP(Painel!$E$12-(Painel!$E$19^2)/2+NORMSINV(AleatProd!P877)*Painel!$E$19))</f>
        <v>986782.85746066365</v>
      </c>
      <c r="Q878" s="15">
        <f>(P878*EXP(Painel!$E$12-(Painel!$E$19^2)/2+NORMSINV(AleatProd!Q877)*Painel!$E$19))</f>
        <v>977696.32473382645</v>
      </c>
      <c r="R878" s="15">
        <f>(Q878*EXP(Painel!$E$12-(Painel!$E$19^2)/2+NORMSINV(AleatProd!R877)*Painel!$E$19))</f>
        <v>974275.70624087809</v>
      </c>
      <c r="S878" s="15">
        <f>(R878*EXP(Painel!$E$12-(Painel!$E$19^2)/2+NORMSINV(AleatProd!S877)*Painel!$E$19))</f>
        <v>984128.5770879226</v>
      </c>
      <c r="T878" s="15">
        <f>(S878*EXP(Painel!$E$12-(Painel!$E$19^2)/2+NORMSINV(AleatProd!T877)*Painel!$E$19))</f>
        <v>978524.24135752185</v>
      </c>
      <c r="U878" s="15">
        <f>(T878*EXP(Painel!$E$12-(Painel!$E$19^2)/2+NORMSINV(AleatProd!U877)*Painel!$E$19))</f>
        <v>966816.72057743941</v>
      </c>
      <c r="V878" s="15">
        <f>(U878*EXP(Painel!$E$12-(Painel!$E$19^2)/2+NORMSINV(AleatProd!V877)*Painel!$E$19))</f>
        <v>956944.23484143859</v>
      </c>
    </row>
    <row r="879" spans="1:22" x14ac:dyDescent="0.25">
      <c r="A879">
        <v>876</v>
      </c>
      <c r="B879" s="2">
        <f>Painel!$B$6</f>
        <v>1000000</v>
      </c>
      <c r="C879" s="15">
        <f>(B879*EXP(Painel!$E$12-(Painel!$E$19^2)/2+NORMSINV(AleatProd!C878)*Painel!$E$19))</f>
        <v>1013032.5277743668</v>
      </c>
      <c r="D879" s="15">
        <f>(C879*EXP(Painel!$E$12-(Painel!$E$19^2)/2+NORMSINV(AleatProd!D878)*Painel!$E$19))</f>
        <v>1025923.8772360352</v>
      </c>
      <c r="E879" s="15">
        <f>(D879*EXP(Painel!$E$12-(Painel!$E$19^2)/2+NORMSINV(AleatProd!E878)*Painel!$E$19))</f>
        <v>1024523.8444987466</v>
      </c>
      <c r="F879" s="15">
        <f>(E879*EXP(Painel!$E$12-(Painel!$E$19^2)/2+NORMSINV(AleatProd!F878)*Painel!$E$19))</f>
        <v>1012547.9503894119</v>
      </c>
      <c r="G879" s="15">
        <f>(F879*EXP(Painel!$E$12-(Painel!$E$19^2)/2+NORMSINV(AleatProd!G878)*Painel!$E$19))</f>
        <v>1016545.6019744015</v>
      </c>
      <c r="H879" s="15">
        <f>(G879*EXP(Painel!$E$12-(Painel!$E$19^2)/2+NORMSINV(AleatProd!H878)*Painel!$E$19))</f>
        <v>998789.54661211371</v>
      </c>
      <c r="I879" s="15">
        <f>(H879*EXP(Painel!$E$12-(Painel!$E$19^2)/2+NORMSINV(AleatProd!I878)*Painel!$E$19))</f>
        <v>990329.17334274796</v>
      </c>
      <c r="J879" s="15">
        <f>(I879*EXP(Painel!$E$12-(Painel!$E$19^2)/2+NORMSINV(AleatProd!J878)*Painel!$E$19))</f>
        <v>968872.51382170815</v>
      </c>
      <c r="K879" s="15">
        <f>(J879*EXP(Painel!$E$12-(Painel!$E$19^2)/2+NORMSINV(AleatProd!K878)*Painel!$E$19))</f>
        <v>970096.03215405217</v>
      </c>
      <c r="L879" s="15">
        <f>(K879*EXP(Painel!$E$12-(Painel!$E$19^2)/2+NORMSINV(AleatProd!L878)*Painel!$E$19))</f>
        <v>967054.13688576256</v>
      </c>
      <c r="M879" s="15">
        <f>(L879*EXP(Painel!$E$12-(Painel!$E$19^2)/2+NORMSINV(AleatProd!M878)*Painel!$E$19))</f>
        <v>957158.94791087287</v>
      </c>
      <c r="N879" s="15">
        <f>(M879*EXP(Painel!$E$12-(Painel!$E$19^2)/2+NORMSINV(AleatProd!N878)*Painel!$E$19))</f>
        <v>956468.76198662398</v>
      </c>
      <c r="O879" s="15">
        <f>(N879*EXP(Painel!$E$12-(Painel!$E$19^2)/2+NORMSINV(AleatProd!O878)*Painel!$E$19))</f>
        <v>942638.47224954818</v>
      </c>
      <c r="P879" s="15">
        <f>(O879*EXP(Painel!$E$12-(Painel!$E$19^2)/2+NORMSINV(AleatProd!P878)*Painel!$E$19))</f>
        <v>944504.56113380985</v>
      </c>
      <c r="Q879" s="15">
        <f>(P879*EXP(Painel!$E$12-(Painel!$E$19^2)/2+NORMSINV(AleatProd!Q878)*Painel!$E$19))</f>
        <v>949745.31139523</v>
      </c>
      <c r="R879" s="15">
        <f>(Q879*EXP(Painel!$E$12-(Painel!$E$19^2)/2+NORMSINV(AleatProd!R878)*Painel!$E$19))</f>
        <v>954579.16863600642</v>
      </c>
      <c r="S879" s="15">
        <f>(R879*EXP(Painel!$E$12-(Painel!$E$19^2)/2+NORMSINV(AleatProd!S878)*Painel!$E$19))</f>
        <v>959657.72986114246</v>
      </c>
      <c r="T879" s="15">
        <f>(S879*EXP(Painel!$E$12-(Painel!$E$19^2)/2+NORMSINV(AleatProd!T878)*Painel!$E$19))</f>
        <v>959170.18690386752</v>
      </c>
      <c r="U879" s="15">
        <f>(T879*EXP(Painel!$E$12-(Painel!$E$19^2)/2+NORMSINV(AleatProd!U878)*Painel!$E$19))</f>
        <v>948321.0605118461</v>
      </c>
      <c r="V879" s="15">
        <f>(U879*EXP(Painel!$E$12-(Painel!$E$19^2)/2+NORMSINV(AleatProd!V878)*Painel!$E$19))</f>
        <v>957707.92041033169</v>
      </c>
    </row>
    <row r="880" spans="1:22" x14ac:dyDescent="0.25">
      <c r="A880">
        <v>877</v>
      </c>
      <c r="B880" s="2">
        <f>Painel!$B$6</f>
        <v>1000000</v>
      </c>
      <c r="C880" s="15">
        <f>(B880*EXP(Painel!$E$12-(Painel!$E$19^2)/2+NORMSINV(AleatProd!C879)*Painel!$E$19))</f>
        <v>1009986.324971427</v>
      </c>
      <c r="D880" s="15">
        <f>(C880*EXP(Painel!$E$12-(Painel!$E$19^2)/2+NORMSINV(AleatProd!D879)*Painel!$E$19))</f>
        <v>1024272.5684445963</v>
      </c>
      <c r="E880" s="15">
        <f>(D880*EXP(Painel!$E$12-(Painel!$E$19^2)/2+NORMSINV(AleatProd!E879)*Painel!$E$19))</f>
        <v>1004853.5768179811</v>
      </c>
      <c r="F880" s="15">
        <f>(E880*EXP(Painel!$E$12-(Painel!$E$19^2)/2+NORMSINV(AleatProd!F879)*Painel!$E$19))</f>
        <v>1016904.6923978031</v>
      </c>
      <c r="G880" s="15">
        <f>(F880*EXP(Painel!$E$12-(Painel!$E$19^2)/2+NORMSINV(AleatProd!G879)*Painel!$E$19))</f>
        <v>1018842.9275894156</v>
      </c>
      <c r="H880" s="15">
        <f>(G880*EXP(Painel!$E$12-(Painel!$E$19^2)/2+NORMSINV(AleatProd!H879)*Painel!$E$19))</f>
        <v>1010815.2271827528</v>
      </c>
      <c r="I880" s="15">
        <f>(H880*EXP(Painel!$E$12-(Painel!$E$19^2)/2+NORMSINV(AleatProd!I879)*Painel!$E$19))</f>
        <v>1006403.7482513356</v>
      </c>
      <c r="J880" s="15">
        <f>(I880*EXP(Painel!$E$12-(Painel!$E$19^2)/2+NORMSINV(AleatProd!J879)*Painel!$E$19))</f>
        <v>1005630.6314002264</v>
      </c>
      <c r="K880" s="15">
        <f>(J880*EXP(Painel!$E$12-(Painel!$E$19^2)/2+NORMSINV(AleatProd!K879)*Painel!$E$19))</f>
        <v>996909.90695237869</v>
      </c>
      <c r="L880" s="15">
        <f>(K880*EXP(Painel!$E$12-(Painel!$E$19^2)/2+NORMSINV(AleatProd!L879)*Painel!$E$19))</f>
        <v>992457.75281955407</v>
      </c>
      <c r="M880" s="15">
        <f>(L880*EXP(Painel!$E$12-(Painel!$E$19^2)/2+NORMSINV(AleatProd!M879)*Painel!$E$19))</f>
        <v>994450.8619945409</v>
      </c>
      <c r="N880" s="15">
        <f>(M880*EXP(Painel!$E$12-(Painel!$E$19^2)/2+NORMSINV(AleatProd!N879)*Painel!$E$19))</f>
        <v>995358.66191560705</v>
      </c>
      <c r="O880" s="15">
        <f>(N880*EXP(Painel!$E$12-(Painel!$E$19^2)/2+NORMSINV(AleatProd!O879)*Painel!$E$19))</f>
        <v>980244.96762692952</v>
      </c>
      <c r="P880" s="15">
        <f>(O880*EXP(Painel!$E$12-(Painel!$E$19^2)/2+NORMSINV(AleatProd!P879)*Painel!$E$19))</f>
        <v>994093.32787141332</v>
      </c>
      <c r="Q880" s="15">
        <f>(P880*EXP(Painel!$E$12-(Painel!$E$19^2)/2+NORMSINV(AleatProd!Q879)*Painel!$E$19))</f>
        <v>995536.07672794024</v>
      </c>
      <c r="R880" s="15">
        <f>(Q880*EXP(Painel!$E$12-(Painel!$E$19^2)/2+NORMSINV(AleatProd!R879)*Painel!$E$19))</f>
        <v>979883.9257503124</v>
      </c>
      <c r="S880" s="15">
        <f>(R880*EXP(Painel!$E$12-(Painel!$E$19^2)/2+NORMSINV(AleatProd!S879)*Painel!$E$19))</f>
        <v>978661.9742156415</v>
      </c>
      <c r="T880" s="15">
        <f>(S880*EXP(Painel!$E$12-(Painel!$E$19^2)/2+NORMSINV(AleatProd!T879)*Painel!$E$19))</f>
        <v>1002003.5435109497</v>
      </c>
      <c r="U880" s="15">
        <f>(T880*EXP(Painel!$E$12-(Painel!$E$19^2)/2+NORMSINV(AleatProd!U879)*Painel!$E$19))</f>
        <v>1009463.2897992642</v>
      </c>
      <c r="V880" s="15">
        <f>(U880*EXP(Painel!$E$12-(Painel!$E$19^2)/2+NORMSINV(AleatProd!V879)*Painel!$E$19))</f>
        <v>1011405.9065228065</v>
      </c>
    </row>
    <row r="881" spans="1:22" x14ac:dyDescent="0.25">
      <c r="A881">
        <v>878</v>
      </c>
      <c r="B881" s="2">
        <f>Painel!$B$6</f>
        <v>1000000</v>
      </c>
      <c r="C881" s="15">
        <f>(B881*EXP(Painel!$E$12-(Painel!$E$19^2)/2+NORMSINV(AleatProd!C880)*Painel!$E$19))</f>
        <v>1002165.8378574685</v>
      </c>
      <c r="D881" s="15">
        <f>(C881*EXP(Painel!$E$12-(Painel!$E$19^2)/2+NORMSINV(AleatProd!D880)*Painel!$E$19))</f>
        <v>1007237.1166842739</v>
      </c>
      <c r="E881" s="15">
        <f>(D881*EXP(Painel!$E$12-(Painel!$E$19^2)/2+NORMSINV(AleatProd!E880)*Painel!$E$19))</f>
        <v>992838.19183584419</v>
      </c>
      <c r="F881" s="15">
        <f>(E881*EXP(Painel!$E$12-(Painel!$E$19^2)/2+NORMSINV(AleatProd!F880)*Painel!$E$19))</f>
        <v>982581.72128290439</v>
      </c>
      <c r="G881" s="15">
        <f>(F881*EXP(Painel!$E$12-(Painel!$E$19^2)/2+NORMSINV(AleatProd!G880)*Painel!$E$19))</f>
        <v>970475.25017864548</v>
      </c>
      <c r="H881" s="15">
        <f>(G881*EXP(Painel!$E$12-(Painel!$E$19^2)/2+NORMSINV(AleatProd!H880)*Painel!$E$19))</f>
        <v>961478.53678985662</v>
      </c>
      <c r="I881" s="15">
        <f>(H881*EXP(Painel!$E$12-(Painel!$E$19^2)/2+NORMSINV(AleatProd!I880)*Painel!$E$19))</f>
        <v>946653.71998491965</v>
      </c>
      <c r="J881" s="15">
        <f>(I881*EXP(Painel!$E$12-(Painel!$E$19^2)/2+NORMSINV(AleatProd!J880)*Painel!$E$19))</f>
        <v>929912.21599905042</v>
      </c>
      <c r="K881" s="15">
        <f>(J881*EXP(Painel!$E$12-(Painel!$E$19^2)/2+NORMSINV(AleatProd!K880)*Painel!$E$19))</f>
        <v>924414.80272993061</v>
      </c>
      <c r="L881" s="15">
        <f>(K881*EXP(Painel!$E$12-(Painel!$E$19^2)/2+NORMSINV(AleatProd!L880)*Painel!$E$19))</f>
        <v>911564.18104084698</v>
      </c>
      <c r="M881" s="15">
        <f>(L881*EXP(Painel!$E$12-(Painel!$E$19^2)/2+NORMSINV(AleatProd!M880)*Painel!$E$19))</f>
        <v>903629.00134737219</v>
      </c>
      <c r="N881" s="15">
        <f>(M881*EXP(Painel!$E$12-(Painel!$E$19^2)/2+NORMSINV(AleatProd!N880)*Painel!$E$19))</f>
        <v>887427.7330512593</v>
      </c>
      <c r="O881" s="15">
        <f>(N881*EXP(Painel!$E$12-(Painel!$E$19^2)/2+NORMSINV(AleatProd!O880)*Painel!$E$19))</f>
        <v>894934.33816221054</v>
      </c>
      <c r="P881" s="15">
        <f>(O881*EXP(Painel!$E$12-(Painel!$E$19^2)/2+NORMSINV(AleatProd!P880)*Painel!$E$19))</f>
        <v>879635.77829871315</v>
      </c>
      <c r="Q881" s="15">
        <f>(P881*EXP(Painel!$E$12-(Painel!$E$19^2)/2+NORMSINV(AleatProd!Q880)*Painel!$E$19))</f>
        <v>877741.16180086567</v>
      </c>
      <c r="R881" s="15">
        <f>(Q881*EXP(Painel!$E$12-(Painel!$E$19^2)/2+NORMSINV(AleatProd!R880)*Painel!$E$19))</f>
        <v>885899.3521617268</v>
      </c>
      <c r="S881" s="15">
        <f>(R881*EXP(Painel!$E$12-(Painel!$E$19^2)/2+NORMSINV(AleatProd!S880)*Painel!$E$19))</f>
        <v>900121.07913122675</v>
      </c>
      <c r="T881" s="15">
        <f>(S881*EXP(Painel!$E$12-(Painel!$E$19^2)/2+NORMSINV(AleatProd!T880)*Painel!$E$19))</f>
        <v>889888.93701175402</v>
      </c>
      <c r="U881" s="15">
        <f>(T881*EXP(Painel!$E$12-(Painel!$E$19^2)/2+NORMSINV(AleatProd!U880)*Painel!$E$19))</f>
        <v>889967.71618961229</v>
      </c>
      <c r="V881" s="15">
        <f>(U881*EXP(Painel!$E$12-(Painel!$E$19^2)/2+NORMSINV(AleatProd!V880)*Painel!$E$19))</f>
        <v>896809.46438250062</v>
      </c>
    </row>
    <row r="882" spans="1:22" x14ac:dyDescent="0.25">
      <c r="A882">
        <v>879</v>
      </c>
      <c r="B882" s="2">
        <f>Painel!$B$6</f>
        <v>1000000</v>
      </c>
      <c r="C882" s="15">
        <f>(B882*EXP(Painel!$E$12-(Painel!$E$19^2)/2+NORMSINV(AleatProd!C881)*Painel!$E$19))</f>
        <v>999181.72298115049</v>
      </c>
      <c r="D882" s="15">
        <f>(C882*EXP(Painel!$E$12-(Painel!$E$19^2)/2+NORMSINV(AleatProd!D881)*Painel!$E$19))</f>
        <v>992211.66513059731</v>
      </c>
      <c r="E882" s="15">
        <f>(D882*EXP(Painel!$E$12-(Painel!$E$19^2)/2+NORMSINV(AleatProd!E881)*Painel!$E$19))</f>
        <v>1011061.5176943884</v>
      </c>
      <c r="F882" s="15">
        <f>(E882*EXP(Painel!$E$12-(Painel!$E$19^2)/2+NORMSINV(AleatProd!F881)*Painel!$E$19))</f>
        <v>1007812.6456985469</v>
      </c>
      <c r="G882" s="15">
        <f>(F882*EXP(Painel!$E$12-(Painel!$E$19^2)/2+NORMSINV(AleatProd!G881)*Painel!$E$19))</f>
        <v>1012753.6143406496</v>
      </c>
      <c r="H882" s="15">
        <f>(G882*EXP(Painel!$E$12-(Painel!$E$19^2)/2+NORMSINV(AleatProd!H881)*Painel!$E$19))</f>
        <v>1012145.101080012</v>
      </c>
      <c r="I882" s="15">
        <f>(H882*EXP(Painel!$E$12-(Painel!$E$19^2)/2+NORMSINV(AleatProd!I881)*Painel!$E$19))</f>
        <v>1001526.1546362279</v>
      </c>
      <c r="J882" s="15">
        <f>(I882*EXP(Painel!$E$12-(Painel!$E$19^2)/2+NORMSINV(AleatProd!J881)*Painel!$E$19))</f>
        <v>996428.2894738079</v>
      </c>
      <c r="K882" s="15">
        <f>(J882*EXP(Painel!$E$12-(Painel!$E$19^2)/2+NORMSINV(AleatProd!K881)*Painel!$E$19))</f>
        <v>977766.73169347364</v>
      </c>
      <c r="L882" s="15">
        <f>(K882*EXP(Painel!$E$12-(Painel!$E$19^2)/2+NORMSINV(AleatProd!L881)*Painel!$E$19))</f>
        <v>978235.06686339492</v>
      </c>
      <c r="M882" s="15">
        <f>(L882*EXP(Painel!$E$12-(Painel!$E$19^2)/2+NORMSINV(AleatProd!M881)*Painel!$E$19))</f>
        <v>972093.29749401438</v>
      </c>
      <c r="N882" s="15">
        <f>(M882*EXP(Painel!$E$12-(Painel!$E$19^2)/2+NORMSINV(AleatProd!N881)*Painel!$E$19))</f>
        <v>975588.50544515997</v>
      </c>
      <c r="O882" s="15">
        <f>(N882*EXP(Painel!$E$12-(Painel!$E$19^2)/2+NORMSINV(AleatProd!O881)*Painel!$E$19))</f>
        <v>973267.22117307258</v>
      </c>
      <c r="P882" s="15">
        <f>(O882*EXP(Painel!$E$12-(Painel!$E$19^2)/2+NORMSINV(AleatProd!P881)*Painel!$E$19))</f>
        <v>978838.56145245268</v>
      </c>
      <c r="Q882" s="15">
        <f>(P882*EXP(Painel!$E$12-(Painel!$E$19^2)/2+NORMSINV(AleatProd!Q881)*Painel!$E$19))</f>
        <v>989030.51414407371</v>
      </c>
      <c r="R882" s="15">
        <f>(Q882*EXP(Painel!$E$12-(Painel!$E$19^2)/2+NORMSINV(AleatProd!R881)*Painel!$E$19))</f>
        <v>987241.62139575125</v>
      </c>
      <c r="S882" s="15">
        <f>(R882*EXP(Painel!$E$12-(Painel!$E$19^2)/2+NORMSINV(AleatProd!S881)*Painel!$E$19))</f>
        <v>992159.04155080975</v>
      </c>
      <c r="T882" s="15">
        <f>(S882*EXP(Painel!$E$12-(Painel!$E$19^2)/2+NORMSINV(AleatProd!T881)*Painel!$E$19))</f>
        <v>995843.4004993987</v>
      </c>
      <c r="U882" s="15">
        <f>(T882*EXP(Painel!$E$12-(Painel!$E$19^2)/2+NORMSINV(AleatProd!U881)*Painel!$E$19))</f>
        <v>996917.10248253879</v>
      </c>
      <c r="V882" s="15">
        <f>(U882*EXP(Painel!$E$12-(Painel!$E$19^2)/2+NORMSINV(AleatProd!V881)*Painel!$E$19))</f>
        <v>985860.60243064072</v>
      </c>
    </row>
    <row r="883" spans="1:22" x14ac:dyDescent="0.25">
      <c r="A883">
        <v>880</v>
      </c>
      <c r="B883" s="2">
        <f>Painel!$B$6</f>
        <v>1000000</v>
      </c>
      <c r="C883" s="15">
        <f>(B883*EXP(Painel!$E$12-(Painel!$E$19^2)/2+NORMSINV(AleatProd!C882)*Painel!$E$19))</f>
        <v>996604.34257367044</v>
      </c>
      <c r="D883" s="15">
        <f>(C883*EXP(Painel!$E$12-(Painel!$E$19^2)/2+NORMSINV(AleatProd!D882)*Painel!$E$19))</f>
        <v>986854.18144942878</v>
      </c>
      <c r="E883" s="15">
        <f>(D883*EXP(Painel!$E$12-(Painel!$E$19^2)/2+NORMSINV(AleatProd!E882)*Painel!$E$19))</f>
        <v>990838.18491524027</v>
      </c>
      <c r="F883" s="15">
        <f>(E883*EXP(Painel!$E$12-(Painel!$E$19^2)/2+NORMSINV(AleatProd!F882)*Painel!$E$19))</f>
        <v>993812.7871351043</v>
      </c>
      <c r="G883" s="15">
        <f>(F883*EXP(Painel!$E$12-(Painel!$E$19^2)/2+NORMSINV(AleatProd!G882)*Painel!$E$19))</f>
        <v>985560.70903856831</v>
      </c>
      <c r="H883" s="15">
        <f>(G883*EXP(Painel!$E$12-(Painel!$E$19^2)/2+NORMSINV(AleatProd!H882)*Painel!$E$19))</f>
        <v>961556.32406701532</v>
      </c>
      <c r="I883" s="15">
        <f>(H883*EXP(Painel!$E$12-(Painel!$E$19^2)/2+NORMSINV(AleatProd!I882)*Painel!$E$19))</f>
        <v>966461.03592538426</v>
      </c>
      <c r="J883" s="15">
        <f>(I883*EXP(Painel!$E$12-(Painel!$E$19^2)/2+NORMSINV(AleatProd!J882)*Painel!$E$19))</f>
        <v>973759.64844564523</v>
      </c>
      <c r="K883" s="15">
        <f>(J883*EXP(Painel!$E$12-(Painel!$E$19^2)/2+NORMSINV(AleatProd!K882)*Painel!$E$19))</f>
        <v>958110.53815674235</v>
      </c>
      <c r="L883" s="15">
        <f>(K883*EXP(Painel!$E$12-(Painel!$E$19^2)/2+NORMSINV(AleatProd!L882)*Painel!$E$19))</f>
        <v>963064.59365261754</v>
      </c>
      <c r="M883" s="15">
        <f>(L883*EXP(Painel!$E$12-(Painel!$E$19^2)/2+NORMSINV(AleatProd!M882)*Painel!$E$19))</f>
        <v>955730.52533770341</v>
      </c>
      <c r="N883" s="15">
        <f>(M883*EXP(Painel!$E$12-(Painel!$E$19^2)/2+NORMSINV(AleatProd!N882)*Painel!$E$19))</f>
        <v>940431.39101520122</v>
      </c>
      <c r="O883" s="15">
        <f>(N883*EXP(Painel!$E$12-(Painel!$E$19^2)/2+NORMSINV(AleatProd!O882)*Painel!$E$19))</f>
        <v>945075.80002868781</v>
      </c>
      <c r="P883" s="15">
        <f>(O883*EXP(Painel!$E$12-(Painel!$E$19^2)/2+NORMSINV(AleatProd!P882)*Painel!$E$19))</f>
        <v>936711.28174931486</v>
      </c>
      <c r="Q883" s="15">
        <f>(P883*EXP(Painel!$E$12-(Painel!$E$19^2)/2+NORMSINV(AleatProd!Q882)*Painel!$E$19))</f>
        <v>918623.14961891959</v>
      </c>
      <c r="R883" s="15">
        <f>(Q883*EXP(Painel!$E$12-(Painel!$E$19^2)/2+NORMSINV(AleatProd!R882)*Painel!$E$19))</f>
        <v>917251.39082306379</v>
      </c>
      <c r="S883" s="15">
        <f>(R883*EXP(Painel!$E$12-(Painel!$E$19^2)/2+NORMSINV(AleatProd!S882)*Painel!$E$19))</f>
        <v>933794.83833727695</v>
      </c>
      <c r="T883" s="15">
        <f>(S883*EXP(Painel!$E$12-(Painel!$E$19^2)/2+NORMSINV(AleatProd!T882)*Painel!$E$19))</f>
        <v>933024.96113932121</v>
      </c>
      <c r="U883" s="15">
        <f>(T883*EXP(Painel!$E$12-(Painel!$E$19^2)/2+NORMSINV(AleatProd!U882)*Painel!$E$19))</f>
        <v>934756.59694756113</v>
      </c>
      <c r="V883" s="15">
        <f>(U883*EXP(Painel!$E$12-(Painel!$E$19^2)/2+NORMSINV(AleatProd!V882)*Painel!$E$19))</f>
        <v>935726.78203578189</v>
      </c>
    </row>
    <row r="884" spans="1:22" x14ac:dyDescent="0.25">
      <c r="A884">
        <v>881</v>
      </c>
      <c r="B884" s="2">
        <f>Painel!$B$6</f>
        <v>1000000</v>
      </c>
      <c r="C884" s="15">
        <f>(B884*EXP(Painel!$E$12-(Painel!$E$19^2)/2+NORMSINV(AleatProd!C883)*Painel!$E$19))</f>
        <v>1004760.2406920997</v>
      </c>
      <c r="D884" s="15">
        <f>(C884*EXP(Painel!$E$12-(Painel!$E$19^2)/2+NORMSINV(AleatProd!D883)*Painel!$E$19))</f>
        <v>1010998.6961942633</v>
      </c>
      <c r="E884" s="15">
        <f>(D884*EXP(Painel!$E$12-(Painel!$E$19^2)/2+NORMSINV(AleatProd!E883)*Painel!$E$19))</f>
        <v>1023628.8499271212</v>
      </c>
      <c r="F884" s="15">
        <f>(E884*EXP(Painel!$E$12-(Painel!$E$19^2)/2+NORMSINV(AleatProd!F883)*Painel!$E$19))</f>
        <v>1014285.1597725222</v>
      </c>
      <c r="G884" s="15">
        <f>(F884*EXP(Painel!$E$12-(Painel!$E$19^2)/2+NORMSINV(AleatProd!G883)*Painel!$E$19))</f>
        <v>1014991.6155870237</v>
      </c>
      <c r="H884" s="15">
        <f>(G884*EXP(Painel!$E$12-(Painel!$E$19^2)/2+NORMSINV(AleatProd!H883)*Painel!$E$19))</f>
        <v>1020469.8637119893</v>
      </c>
      <c r="I884" s="15">
        <f>(H884*EXP(Painel!$E$12-(Painel!$E$19^2)/2+NORMSINV(AleatProd!I883)*Painel!$E$19))</f>
        <v>1024986.1424918679</v>
      </c>
      <c r="J884" s="15">
        <f>(I884*EXP(Painel!$E$12-(Painel!$E$19^2)/2+NORMSINV(AleatProd!J883)*Painel!$E$19))</f>
        <v>1014956.0631560519</v>
      </c>
      <c r="K884" s="15">
        <f>(J884*EXP(Painel!$E$12-(Painel!$E$19^2)/2+NORMSINV(AleatProd!K883)*Painel!$E$19))</f>
        <v>1005570.4866272254</v>
      </c>
      <c r="L884" s="15">
        <f>(K884*EXP(Painel!$E$12-(Painel!$E$19^2)/2+NORMSINV(AleatProd!L883)*Painel!$E$19))</f>
        <v>1012295.1121411233</v>
      </c>
      <c r="M884" s="15">
        <f>(L884*EXP(Painel!$E$12-(Painel!$E$19^2)/2+NORMSINV(AleatProd!M883)*Painel!$E$19))</f>
        <v>1005294.6611575747</v>
      </c>
      <c r="N884" s="15">
        <f>(M884*EXP(Painel!$E$12-(Painel!$E$19^2)/2+NORMSINV(AleatProd!N883)*Painel!$E$19))</f>
        <v>1017924.3852617744</v>
      </c>
      <c r="O884" s="15">
        <f>(N884*EXP(Painel!$E$12-(Painel!$E$19^2)/2+NORMSINV(AleatProd!O883)*Painel!$E$19))</f>
        <v>1017015.3164174769</v>
      </c>
      <c r="P884" s="15">
        <f>(O884*EXP(Painel!$E$12-(Painel!$E$19^2)/2+NORMSINV(AleatProd!P883)*Painel!$E$19))</f>
        <v>1020124.2670018614</v>
      </c>
      <c r="Q884" s="15">
        <f>(P884*EXP(Painel!$E$12-(Painel!$E$19^2)/2+NORMSINV(AleatProd!Q883)*Painel!$E$19))</f>
        <v>1020299.8761116363</v>
      </c>
      <c r="R884" s="15">
        <f>(Q884*EXP(Painel!$E$12-(Painel!$E$19^2)/2+NORMSINV(AleatProd!R883)*Painel!$E$19))</f>
        <v>1032388.140399</v>
      </c>
      <c r="S884" s="15">
        <f>(R884*EXP(Painel!$E$12-(Painel!$E$19^2)/2+NORMSINV(AleatProd!S883)*Painel!$E$19))</f>
        <v>1025337.7626367912</v>
      </c>
      <c r="T884" s="15">
        <f>(S884*EXP(Painel!$E$12-(Painel!$E$19^2)/2+NORMSINV(AleatProd!T883)*Painel!$E$19))</f>
        <v>1033029.1768587444</v>
      </c>
      <c r="U884" s="15">
        <f>(T884*EXP(Painel!$E$12-(Painel!$E$19^2)/2+NORMSINV(AleatProd!U883)*Painel!$E$19))</f>
        <v>1018985.7241985431</v>
      </c>
      <c r="V884" s="15">
        <f>(U884*EXP(Painel!$E$12-(Painel!$E$19^2)/2+NORMSINV(AleatProd!V883)*Painel!$E$19))</f>
        <v>1000337.3466440487</v>
      </c>
    </row>
    <row r="885" spans="1:22" x14ac:dyDescent="0.25">
      <c r="A885">
        <v>882</v>
      </c>
      <c r="B885" s="2">
        <f>Painel!$B$6</f>
        <v>1000000</v>
      </c>
      <c r="C885" s="15">
        <f>(B885*EXP(Painel!$E$12-(Painel!$E$19^2)/2+NORMSINV(AleatProd!C884)*Painel!$E$19))</f>
        <v>992255.71961091447</v>
      </c>
      <c r="D885" s="15">
        <f>(C885*EXP(Painel!$E$12-(Painel!$E$19^2)/2+NORMSINV(AleatProd!D884)*Painel!$E$19))</f>
        <v>988981.53450754716</v>
      </c>
      <c r="E885" s="15">
        <f>(D885*EXP(Painel!$E$12-(Painel!$E$19^2)/2+NORMSINV(AleatProd!E884)*Painel!$E$19))</f>
        <v>985318.01415020437</v>
      </c>
      <c r="F885" s="15">
        <f>(E885*EXP(Painel!$E$12-(Painel!$E$19^2)/2+NORMSINV(AleatProd!F884)*Painel!$E$19))</f>
        <v>1005441.0109685982</v>
      </c>
      <c r="G885" s="15">
        <f>(F885*EXP(Painel!$E$12-(Painel!$E$19^2)/2+NORMSINV(AleatProd!G884)*Painel!$E$19))</f>
        <v>1015453.9342299713</v>
      </c>
      <c r="H885" s="15">
        <f>(G885*EXP(Painel!$E$12-(Painel!$E$19^2)/2+NORMSINV(AleatProd!H884)*Painel!$E$19))</f>
        <v>1016144.2365219836</v>
      </c>
      <c r="I885" s="15">
        <f>(H885*EXP(Painel!$E$12-(Painel!$E$19^2)/2+NORMSINV(AleatProd!I884)*Painel!$E$19))</f>
        <v>1016535.2658698368</v>
      </c>
      <c r="J885" s="15">
        <f>(I885*EXP(Painel!$E$12-(Painel!$E$19^2)/2+NORMSINV(AleatProd!J884)*Painel!$E$19))</f>
        <v>1021467.4565060496</v>
      </c>
      <c r="K885" s="15">
        <f>(J885*EXP(Painel!$E$12-(Painel!$E$19^2)/2+NORMSINV(AleatProd!K884)*Painel!$E$19))</f>
        <v>1037929.3324991276</v>
      </c>
      <c r="L885" s="15">
        <f>(K885*EXP(Painel!$E$12-(Painel!$E$19^2)/2+NORMSINV(AleatProd!L884)*Painel!$E$19))</f>
        <v>1033607.0118597945</v>
      </c>
      <c r="M885" s="15">
        <f>(L885*EXP(Painel!$E$12-(Painel!$E$19^2)/2+NORMSINV(AleatProd!M884)*Painel!$E$19))</f>
        <v>1028651.859216487</v>
      </c>
      <c r="N885" s="15">
        <f>(M885*EXP(Painel!$E$12-(Painel!$E$19^2)/2+NORMSINV(AleatProd!N884)*Painel!$E$19))</f>
        <v>1031040.4169256735</v>
      </c>
      <c r="O885" s="15">
        <f>(N885*EXP(Painel!$E$12-(Painel!$E$19^2)/2+NORMSINV(AleatProd!O884)*Painel!$E$19))</f>
        <v>1016400.1627251945</v>
      </c>
      <c r="P885" s="15">
        <f>(O885*EXP(Painel!$E$12-(Painel!$E$19^2)/2+NORMSINV(AleatProd!P884)*Painel!$E$19))</f>
        <v>1005045.4568207788</v>
      </c>
      <c r="Q885" s="15">
        <f>(P885*EXP(Painel!$E$12-(Painel!$E$19^2)/2+NORMSINV(AleatProd!Q884)*Painel!$E$19))</f>
        <v>994529.10092675465</v>
      </c>
      <c r="R885" s="15">
        <f>(Q885*EXP(Painel!$E$12-(Painel!$E$19^2)/2+NORMSINV(AleatProd!R884)*Painel!$E$19))</f>
        <v>1013498.8294872934</v>
      </c>
      <c r="S885" s="15">
        <f>(R885*EXP(Painel!$E$12-(Painel!$E$19^2)/2+NORMSINV(AleatProd!S884)*Painel!$E$19))</f>
        <v>1024023.6899156983</v>
      </c>
      <c r="T885" s="15">
        <f>(S885*EXP(Painel!$E$12-(Painel!$E$19^2)/2+NORMSINV(AleatProd!T884)*Painel!$E$19))</f>
        <v>1027414.481470526</v>
      </c>
      <c r="U885" s="15">
        <f>(T885*EXP(Painel!$E$12-(Painel!$E$19^2)/2+NORMSINV(AleatProd!U884)*Painel!$E$19))</f>
        <v>1028652.4885950114</v>
      </c>
      <c r="V885" s="15">
        <f>(U885*EXP(Painel!$E$12-(Painel!$E$19^2)/2+NORMSINV(AleatProd!V884)*Painel!$E$19))</f>
        <v>1032394.2897936893</v>
      </c>
    </row>
    <row r="886" spans="1:22" x14ac:dyDescent="0.25">
      <c r="A886">
        <v>883</v>
      </c>
      <c r="B886" s="2">
        <f>Painel!$B$6</f>
        <v>1000000</v>
      </c>
      <c r="C886" s="15">
        <f>(B886*EXP(Painel!$E$12-(Painel!$E$19^2)/2+NORMSINV(AleatProd!C885)*Painel!$E$19))</f>
        <v>1007871.2891802557</v>
      </c>
      <c r="D886" s="15">
        <f>(C886*EXP(Painel!$E$12-(Painel!$E$19^2)/2+NORMSINV(AleatProd!D885)*Painel!$E$19))</f>
        <v>1000526.399327831</v>
      </c>
      <c r="E886" s="15">
        <f>(D886*EXP(Painel!$E$12-(Painel!$E$19^2)/2+NORMSINV(AleatProd!E885)*Painel!$E$19))</f>
        <v>1011450.7187308951</v>
      </c>
      <c r="F886" s="15">
        <f>(E886*EXP(Painel!$E$12-(Painel!$E$19^2)/2+NORMSINV(AleatProd!F885)*Painel!$E$19))</f>
        <v>1009326.5830720928</v>
      </c>
      <c r="G886" s="15">
        <f>(F886*EXP(Painel!$E$12-(Painel!$E$19^2)/2+NORMSINV(AleatProd!G885)*Painel!$E$19))</f>
        <v>1015161.5709105755</v>
      </c>
      <c r="H886" s="15">
        <f>(G886*EXP(Painel!$E$12-(Painel!$E$19^2)/2+NORMSINV(AleatProd!H885)*Painel!$E$19))</f>
        <v>1025701.1295690153</v>
      </c>
      <c r="I886" s="15">
        <f>(H886*EXP(Painel!$E$12-(Painel!$E$19^2)/2+NORMSINV(AleatProd!I885)*Painel!$E$19))</f>
        <v>1037752.6656756446</v>
      </c>
      <c r="J886" s="15">
        <f>(I886*EXP(Painel!$E$12-(Painel!$E$19^2)/2+NORMSINV(AleatProd!J885)*Painel!$E$19))</f>
        <v>1034244.0894755161</v>
      </c>
      <c r="K886" s="15">
        <f>(J886*EXP(Painel!$E$12-(Painel!$E$19^2)/2+NORMSINV(AleatProd!K885)*Painel!$E$19))</f>
        <v>1031636.7040893795</v>
      </c>
      <c r="L886" s="15">
        <f>(K886*EXP(Painel!$E$12-(Painel!$E$19^2)/2+NORMSINV(AleatProd!L885)*Painel!$E$19))</f>
        <v>1036080.6404110283</v>
      </c>
      <c r="M886" s="15">
        <f>(L886*EXP(Painel!$E$12-(Painel!$E$19^2)/2+NORMSINV(AleatProd!M885)*Painel!$E$19))</f>
        <v>1035117.2823039007</v>
      </c>
      <c r="N886" s="15">
        <f>(M886*EXP(Painel!$E$12-(Painel!$E$19^2)/2+NORMSINV(AleatProd!N885)*Painel!$E$19))</f>
        <v>1009540.6220105302</v>
      </c>
      <c r="O886" s="15">
        <f>(N886*EXP(Painel!$E$12-(Painel!$E$19^2)/2+NORMSINV(AleatProd!O885)*Painel!$E$19))</f>
        <v>1002078.659297716</v>
      </c>
      <c r="P886" s="15">
        <f>(O886*EXP(Painel!$E$12-(Painel!$E$19^2)/2+NORMSINV(AleatProd!P885)*Painel!$E$19))</f>
        <v>996812.95056798134</v>
      </c>
      <c r="Q886" s="15">
        <f>(P886*EXP(Painel!$E$12-(Painel!$E$19^2)/2+NORMSINV(AleatProd!Q885)*Painel!$E$19))</f>
        <v>988655.1465009508</v>
      </c>
      <c r="R886" s="15">
        <f>(Q886*EXP(Painel!$E$12-(Painel!$E$19^2)/2+NORMSINV(AleatProd!R885)*Painel!$E$19))</f>
        <v>987013.23594413407</v>
      </c>
      <c r="S886" s="15">
        <f>(R886*EXP(Painel!$E$12-(Painel!$E$19^2)/2+NORMSINV(AleatProd!S885)*Painel!$E$19))</f>
        <v>984535.58162506437</v>
      </c>
      <c r="T886" s="15">
        <f>(S886*EXP(Painel!$E$12-(Painel!$E$19^2)/2+NORMSINV(AleatProd!T885)*Painel!$E$19))</f>
        <v>987981.68670388905</v>
      </c>
      <c r="U886" s="15">
        <f>(T886*EXP(Painel!$E$12-(Painel!$E$19^2)/2+NORMSINV(AleatProd!U885)*Painel!$E$19))</f>
        <v>993765.64104887226</v>
      </c>
      <c r="V886" s="15">
        <f>(U886*EXP(Painel!$E$12-(Painel!$E$19^2)/2+NORMSINV(AleatProd!V885)*Painel!$E$19))</f>
        <v>1006597.6899122249</v>
      </c>
    </row>
    <row r="887" spans="1:22" x14ac:dyDescent="0.25">
      <c r="A887">
        <v>884</v>
      </c>
      <c r="B887" s="2">
        <f>Painel!$B$6</f>
        <v>1000000</v>
      </c>
      <c r="C887" s="15">
        <f>(B887*EXP(Painel!$E$12-(Painel!$E$19^2)/2+NORMSINV(AleatProd!C886)*Painel!$E$19))</f>
        <v>1005608.2037545076</v>
      </c>
      <c r="D887" s="15">
        <f>(C887*EXP(Painel!$E$12-(Painel!$E$19^2)/2+NORMSINV(AleatProd!D886)*Painel!$E$19))</f>
        <v>1011686.9815245578</v>
      </c>
      <c r="E887" s="15">
        <f>(D887*EXP(Painel!$E$12-(Painel!$E$19^2)/2+NORMSINV(AleatProd!E886)*Painel!$E$19))</f>
        <v>1017297.795582982</v>
      </c>
      <c r="F887" s="15">
        <f>(E887*EXP(Painel!$E$12-(Painel!$E$19^2)/2+NORMSINV(AleatProd!F886)*Painel!$E$19))</f>
        <v>1018535.4221797829</v>
      </c>
      <c r="G887" s="15">
        <f>(F887*EXP(Painel!$E$12-(Painel!$E$19^2)/2+NORMSINV(AleatProd!G886)*Painel!$E$19))</f>
        <v>1015986.6571816112</v>
      </c>
      <c r="H887" s="15">
        <f>(G887*EXP(Painel!$E$12-(Painel!$E$19^2)/2+NORMSINV(AleatProd!H886)*Painel!$E$19))</f>
        <v>987411.58734780841</v>
      </c>
      <c r="I887" s="15">
        <f>(H887*EXP(Painel!$E$12-(Painel!$E$19^2)/2+NORMSINV(AleatProd!I886)*Painel!$E$19))</f>
        <v>973083.96838608338</v>
      </c>
      <c r="J887" s="15">
        <f>(I887*EXP(Painel!$E$12-(Painel!$E$19^2)/2+NORMSINV(AleatProd!J886)*Painel!$E$19))</f>
        <v>975799.73170486069</v>
      </c>
      <c r="K887" s="15">
        <f>(J887*EXP(Painel!$E$12-(Painel!$E$19^2)/2+NORMSINV(AleatProd!K886)*Painel!$E$19))</f>
        <v>966836.14995742193</v>
      </c>
      <c r="L887" s="15">
        <f>(K887*EXP(Painel!$E$12-(Painel!$E$19^2)/2+NORMSINV(AleatProd!L886)*Painel!$E$19))</f>
        <v>968691.86005611031</v>
      </c>
      <c r="M887" s="15">
        <f>(L887*EXP(Painel!$E$12-(Painel!$E$19^2)/2+NORMSINV(AleatProd!M886)*Painel!$E$19))</f>
        <v>953100.19154931849</v>
      </c>
      <c r="N887" s="15">
        <f>(M887*EXP(Painel!$E$12-(Painel!$E$19^2)/2+NORMSINV(AleatProd!N886)*Painel!$E$19))</f>
        <v>946296.25455767708</v>
      </c>
      <c r="O887" s="15">
        <f>(N887*EXP(Painel!$E$12-(Painel!$E$19^2)/2+NORMSINV(AleatProd!O886)*Painel!$E$19))</f>
        <v>947897.95675783069</v>
      </c>
      <c r="P887" s="15">
        <f>(O887*EXP(Painel!$E$12-(Painel!$E$19^2)/2+NORMSINV(AleatProd!P886)*Painel!$E$19))</f>
        <v>926765.08032245701</v>
      </c>
      <c r="Q887" s="15">
        <f>(P887*EXP(Painel!$E$12-(Painel!$E$19^2)/2+NORMSINV(AleatProd!Q886)*Painel!$E$19))</f>
        <v>933115.67874872731</v>
      </c>
      <c r="R887" s="15">
        <f>(Q887*EXP(Painel!$E$12-(Painel!$E$19^2)/2+NORMSINV(AleatProd!R886)*Painel!$E$19))</f>
        <v>925410.09125275759</v>
      </c>
      <c r="S887" s="15">
        <f>(R887*EXP(Painel!$E$12-(Painel!$E$19^2)/2+NORMSINV(AleatProd!S886)*Painel!$E$19))</f>
        <v>912066.47981684597</v>
      </c>
      <c r="T887" s="15">
        <f>(S887*EXP(Painel!$E$12-(Painel!$E$19^2)/2+NORMSINV(AleatProd!T886)*Painel!$E$19))</f>
        <v>920102.37385936733</v>
      </c>
      <c r="U887" s="15">
        <f>(T887*EXP(Painel!$E$12-(Painel!$E$19^2)/2+NORMSINV(AleatProd!U886)*Painel!$E$19))</f>
        <v>927651.46455091424</v>
      </c>
      <c r="V887" s="15">
        <f>(U887*EXP(Painel!$E$12-(Painel!$E$19^2)/2+NORMSINV(AleatProd!V886)*Painel!$E$19))</f>
        <v>927246.09213090455</v>
      </c>
    </row>
    <row r="888" spans="1:22" x14ac:dyDescent="0.25">
      <c r="A888">
        <v>885</v>
      </c>
      <c r="B888" s="2">
        <f>Painel!$B$6</f>
        <v>1000000</v>
      </c>
      <c r="C888" s="15">
        <f>(B888*EXP(Painel!$E$12-(Painel!$E$19^2)/2+NORMSINV(AleatProd!C887)*Painel!$E$19))</f>
        <v>1010433.9279765526</v>
      </c>
      <c r="D888" s="15">
        <f>(C888*EXP(Painel!$E$12-(Painel!$E$19^2)/2+NORMSINV(AleatProd!D887)*Painel!$E$19))</f>
        <v>1011684.811082129</v>
      </c>
      <c r="E888" s="15">
        <f>(D888*EXP(Painel!$E$12-(Painel!$E$19^2)/2+NORMSINV(AleatProd!E887)*Painel!$E$19))</f>
        <v>1019044.9669949597</v>
      </c>
      <c r="F888" s="15">
        <f>(E888*EXP(Painel!$E$12-(Painel!$E$19^2)/2+NORMSINV(AleatProd!F887)*Painel!$E$19))</f>
        <v>1033885.7564584755</v>
      </c>
      <c r="G888" s="15">
        <f>(F888*EXP(Painel!$E$12-(Painel!$E$19^2)/2+NORMSINV(AleatProd!G887)*Painel!$E$19))</f>
        <v>1028680.0603537532</v>
      </c>
      <c r="H888" s="15">
        <f>(G888*EXP(Painel!$E$12-(Painel!$E$19^2)/2+NORMSINV(AleatProd!H887)*Painel!$E$19))</f>
        <v>1034326.5110502988</v>
      </c>
      <c r="I888" s="15">
        <f>(H888*EXP(Painel!$E$12-(Painel!$E$19^2)/2+NORMSINV(AleatProd!I887)*Painel!$E$19))</f>
        <v>1030196.5124350613</v>
      </c>
      <c r="J888" s="15">
        <f>(I888*EXP(Painel!$E$12-(Painel!$E$19^2)/2+NORMSINV(AleatProd!J887)*Painel!$E$19))</f>
        <v>1022515.5749463385</v>
      </c>
      <c r="K888" s="15">
        <f>(J888*EXP(Painel!$E$12-(Painel!$E$19^2)/2+NORMSINV(AleatProd!K887)*Painel!$E$19))</f>
        <v>1029190.5203714116</v>
      </c>
      <c r="L888" s="15">
        <f>(K888*EXP(Painel!$E$12-(Painel!$E$19^2)/2+NORMSINV(AleatProd!L887)*Painel!$E$19))</f>
        <v>1026870.9559484503</v>
      </c>
      <c r="M888" s="15">
        <f>(L888*EXP(Painel!$E$12-(Painel!$E$19^2)/2+NORMSINV(AleatProd!M887)*Painel!$E$19))</f>
        <v>1037580.1257590979</v>
      </c>
      <c r="N888" s="15">
        <f>(M888*EXP(Painel!$E$12-(Painel!$E$19^2)/2+NORMSINV(AleatProd!N887)*Painel!$E$19))</f>
        <v>1048225.3079836973</v>
      </c>
      <c r="O888" s="15">
        <f>(N888*EXP(Painel!$E$12-(Painel!$E$19^2)/2+NORMSINV(AleatProd!O887)*Painel!$E$19))</f>
        <v>1056720.5479348979</v>
      </c>
      <c r="P888" s="15">
        <f>(O888*EXP(Painel!$E$12-(Painel!$E$19^2)/2+NORMSINV(AleatProd!P887)*Painel!$E$19))</f>
        <v>1054973.5645364018</v>
      </c>
      <c r="Q888" s="15">
        <f>(P888*EXP(Painel!$E$12-(Painel!$E$19^2)/2+NORMSINV(AleatProd!Q887)*Painel!$E$19))</f>
        <v>1071306.156217057</v>
      </c>
      <c r="R888" s="15">
        <f>(Q888*EXP(Painel!$E$12-(Painel!$E$19^2)/2+NORMSINV(AleatProd!R887)*Painel!$E$19))</f>
        <v>1086106.2147086761</v>
      </c>
      <c r="S888" s="15">
        <f>(R888*EXP(Painel!$E$12-(Painel!$E$19^2)/2+NORMSINV(AleatProd!S887)*Painel!$E$19))</f>
        <v>1081305.1353962172</v>
      </c>
      <c r="T888" s="15">
        <f>(S888*EXP(Painel!$E$12-(Painel!$E$19^2)/2+NORMSINV(AleatProd!T887)*Painel!$E$19))</f>
        <v>1086468.1698230747</v>
      </c>
      <c r="U888" s="15">
        <f>(T888*EXP(Painel!$E$12-(Painel!$E$19^2)/2+NORMSINV(AleatProd!U887)*Painel!$E$19))</f>
        <v>1099285.5224924032</v>
      </c>
      <c r="V888" s="15">
        <f>(U888*EXP(Painel!$E$12-(Painel!$E$19^2)/2+NORMSINV(AleatProd!V887)*Painel!$E$19))</f>
        <v>1127964.7922094336</v>
      </c>
    </row>
    <row r="889" spans="1:22" x14ac:dyDescent="0.25">
      <c r="A889">
        <v>886</v>
      </c>
      <c r="B889" s="2">
        <f>Painel!$B$6</f>
        <v>1000000</v>
      </c>
      <c r="C889" s="15">
        <f>(B889*EXP(Painel!$E$12-(Painel!$E$19^2)/2+NORMSINV(AleatProd!C888)*Painel!$E$19))</f>
        <v>986766.20670368709</v>
      </c>
      <c r="D889" s="15">
        <f>(C889*EXP(Painel!$E$12-(Painel!$E$19^2)/2+NORMSINV(AleatProd!D888)*Painel!$E$19))</f>
        <v>995410.79476653214</v>
      </c>
      <c r="E889" s="15">
        <f>(D889*EXP(Painel!$E$12-(Painel!$E$19^2)/2+NORMSINV(AleatProd!E888)*Painel!$E$19))</f>
        <v>995888.14617137937</v>
      </c>
      <c r="F889" s="15">
        <f>(E889*EXP(Painel!$E$12-(Painel!$E$19^2)/2+NORMSINV(AleatProd!F888)*Painel!$E$19))</f>
        <v>996082.69764660532</v>
      </c>
      <c r="G889" s="15">
        <f>(F889*EXP(Painel!$E$12-(Painel!$E$19^2)/2+NORMSINV(AleatProd!G888)*Painel!$E$19))</f>
        <v>985071.08555438009</v>
      </c>
      <c r="H889" s="15">
        <f>(G889*EXP(Painel!$E$12-(Painel!$E$19^2)/2+NORMSINV(AleatProd!H888)*Painel!$E$19))</f>
        <v>1009013.1479097012</v>
      </c>
      <c r="I889" s="15">
        <f>(H889*EXP(Painel!$E$12-(Painel!$E$19^2)/2+NORMSINV(AleatProd!I888)*Painel!$E$19))</f>
        <v>1021593.1812476658</v>
      </c>
      <c r="J889" s="15">
        <f>(I889*EXP(Painel!$E$12-(Painel!$E$19^2)/2+NORMSINV(AleatProd!J888)*Painel!$E$19))</f>
        <v>1019934.5133771993</v>
      </c>
      <c r="K889" s="15">
        <f>(J889*EXP(Painel!$E$12-(Painel!$E$19^2)/2+NORMSINV(AleatProd!K888)*Painel!$E$19))</f>
        <v>1007625.1753354326</v>
      </c>
      <c r="L889" s="15">
        <f>(K889*EXP(Painel!$E$12-(Painel!$E$19^2)/2+NORMSINV(AleatProd!L888)*Painel!$E$19))</f>
        <v>1013433.0732878898</v>
      </c>
      <c r="M889" s="15">
        <f>(L889*EXP(Painel!$E$12-(Painel!$E$19^2)/2+NORMSINV(AleatProd!M888)*Painel!$E$19))</f>
        <v>1006915.7163205248</v>
      </c>
      <c r="N889" s="15">
        <f>(M889*EXP(Painel!$E$12-(Painel!$E$19^2)/2+NORMSINV(AleatProd!N888)*Painel!$E$19))</f>
        <v>1014479.2201312196</v>
      </c>
      <c r="O889" s="15">
        <f>(N889*EXP(Painel!$E$12-(Painel!$E$19^2)/2+NORMSINV(AleatProd!O888)*Painel!$E$19))</f>
        <v>1010667.9155306923</v>
      </c>
      <c r="P889" s="15">
        <f>(O889*EXP(Painel!$E$12-(Painel!$E$19^2)/2+NORMSINV(AleatProd!P888)*Painel!$E$19))</f>
        <v>1011876.3573398101</v>
      </c>
      <c r="Q889" s="15">
        <f>(P889*EXP(Painel!$E$12-(Painel!$E$19^2)/2+NORMSINV(AleatProd!Q888)*Painel!$E$19))</f>
        <v>1016022.4216827388</v>
      </c>
      <c r="R889" s="15">
        <f>(Q889*EXP(Painel!$E$12-(Painel!$E$19^2)/2+NORMSINV(AleatProd!R888)*Painel!$E$19))</f>
        <v>1011267.0070405402</v>
      </c>
      <c r="S889" s="15">
        <f>(R889*EXP(Painel!$E$12-(Painel!$E$19^2)/2+NORMSINV(AleatProd!S888)*Painel!$E$19))</f>
        <v>1018162.7819956024</v>
      </c>
      <c r="T889" s="15">
        <f>(S889*EXP(Painel!$E$12-(Painel!$E$19^2)/2+NORMSINV(AleatProd!T888)*Painel!$E$19))</f>
        <v>1025638.5106320621</v>
      </c>
      <c r="U889" s="15">
        <f>(T889*EXP(Painel!$E$12-(Painel!$E$19^2)/2+NORMSINV(AleatProd!U888)*Painel!$E$19))</f>
        <v>1037556.7247347352</v>
      </c>
      <c r="V889" s="15">
        <f>(U889*EXP(Painel!$E$12-(Painel!$E$19^2)/2+NORMSINV(AleatProd!V888)*Painel!$E$19))</f>
        <v>1031819.8758262711</v>
      </c>
    </row>
    <row r="890" spans="1:22" x14ac:dyDescent="0.25">
      <c r="A890">
        <v>887</v>
      </c>
      <c r="B890" s="2">
        <f>Painel!$B$6</f>
        <v>1000000</v>
      </c>
      <c r="C890" s="15">
        <f>(B890*EXP(Painel!$E$12-(Painel!$E$19^2)/2+NORMSINV(AleatProd!C889)*Painel!$E$19))</f>
        <v>1004738.1024983402</v>
      </c>
      <c r="D890" s="15">
        <f>(C890*EXP(Painel!$E$12-(Painel!$E$19^2)/2+NORMSINV(AleatProd!D889)*Painel!$E$19))</f>
        <v>1005236.0115922946</v>
      </c>
      <c r="E890" s="15">
        <f>(D890*EXP(Painel!$E$12-(Painel!$E$19^2)/2+NORMSINV(AleatProd!E889)*Painel!$E$19))</f>
        <v>990328.9778464291</v>
      </c>
      <c r="F890" s="15">
        <f>(E890*EXP(Painel!$E$12-(Painel!$E$19^2)/2+NORMSINV(AleatProd!F889)*Painel!$E$19))</f>
        <v>992228.5447631774</v>
      </c>
      <c r="G890" s="15">
        <f>(F890*EXP(Painel!$E$12-(Painel!$E$19^2)/2+NORMSINV(AleatProd!G889)*Painel!$E$19))</f>
        <v>984817.72474648221</v>
      </c>
      <c r="H890" s="15">
        <f>(G890*EXP(Painel!$E$12-(Painel!$E$19^2)/2+NORMSINV(AleatProd!H889)*Painel!$E$19))</f>
        <v>985610.16332257411</v>
      </c>
      <c r="I890" s="15">
        <f>(H890*EXP(Painel!$E$12-(Painel!$E$19^2)/2+NORMSINV(AleatProd!I889)*Painel!$E$19))</f>
        <v>983785.24815164809</v>
      </c>
      <c r="J890" s="15">
        <f>(I890*EXP(Painel!$E$12-(Painel!$E$19^2)/2+NORMSINV(AleatProd!J889)*Painel!$E$19))</f>
        <v>985850.4100041237</v>
      </c>
      <c r="K890" s="15">
        <f>(J890*EXP(Painel!$E$12-(Painel!$E$19^2)/2+NORMSINV(AleatProd!K889)*Painel!$E$19))</f>
        <v>980310.58471387054</v>
      </c>
      <c r="L890" s="15">
        <f>(K890*EXP(Painel!$E$12-(Painel!$E$19^2)/2+NORMSINV(AleatProd!L889)*Painel!$E$19))</f>
        <v>979715.80052192579</v>
      </c>
      <c r="M890" s="15">
        <f>(L890*EXP(Painel!$E$12-(Painel!$E$19^2)/2+NORMSINV(AleatProd!M889)*Painel!$E$19))</f>
        <v>974253.14588841132</v>
      </c>
      <c r="N890" s="15">
        <f>(M890*EXP(Painel!$E$12-(Painel!$E$19^2)/2+NORMSINV(AleatProd!N889)*Painel!$E$19))</f>
        <v>972645.68768498802</v>
      </c>
      <c r="O890" s="15">
        <f>(N890*EXP(Painel!$E$12-(Painel!$E$19^2)/2+NORMSINV(AleatProd!O889)*Painel!$E$19))</f>
        <v>988137.11531863897</v>
      </c>
      <c r="P890" s="15">
        <f>(O890*EXP(Painel!$E$12-(Painel!$E$19^2)/2+NORMSINV(AleatProd!P889)*Painel!$E$19))</f>
        <v>989695.02704548207</v>
      </c>
      <c r="Q890" s="15">
        <f>(P890*EXP(Painel!$E$12-(Painel!$E$19^2)/2+NORMSINV(AleatProd!Q889)*Painel!$E$19))</f>
        <v>1003972.6838862165</v>
      </c>
      <c r="R890" s="15">
        <f>(Q890*EXP(Painel!$E$12-(Painel!$E$19^2)/2+NORMSINV(AleatProd!R889)*Painel!$E$19))</f>
        <v>998905.06788224715</v>
      </c>
      <c r="S890" s="15">
        <f>(R890*EXP(Painel!$E$12-(Painel!$E$19^2)/2+NORMSINV(AleatProd!S889)*Painel!$E$19))</f>
        <v>999456.87069022213</v>
      </c>
      <c r="T890" s="15">
        <f>(S890*EXP(Painel!$E$12-(Painel!$E$19^2)/2+NORMSINV(AleatProd!T889)*Painel!$E$19))</f>
        <v>1007298.9366658442</v>
      </c>
      <c r="U890" s="15">
        <f>(T890*EXP(Painel!$E$12-(Painel!$E$19^2)/2+NORMSINV(AleatProd!U889)*Painel!$E$19))</f>
        <v>996042.89697778749</v>
      </c>
      <c r="V890" s="15">
        <f>(U890*EXP(Painel!$E$12-(Painel!$E$19^2)/2+NORMSINV(AleatProd!V889)*Painel!$E$19))</f>
        <v>996914.55133552465</v>
      </c>
    </row>
    <row r="891" spans="1:22" x14ac:dyDescent="0.25">
      <c r="A891">
        <v>888</v>
      </c>
      <c r="B891" s="2">
        <f>Painel!$B$6</f>
        <v>1000000</v>
      </c>
      <c r="C891" s="15">
        <f>(B891*EXP(Painel!$E$12-(Painel!$E$19^2)/2+NORMSINV(AleatProd!C890)*Painel!$E$19))</f>
        <v>987015.55975813046</v>
      </c>
      <c r="D891" s="15">
        <f>(C891*EXP(Painel!$E$12-(Painel!$E$19^2)/2+NORMSINV(AleatProd!D890)*Painel!$E$19))</f>
        <v>994262.91185214848</v>
      </c>
      <c r="E891" s="15">
        <f>(D891*EXP(Painel!$E$12-(Painel!$E$19^2)/2+NORMSINV(AleatProd!E890)*Painel!$E$19))</f>
        <v>982752.0715950611</v>
      </c>
      <c r="F891" s="15">
        <f>(E891*EXP(Painel!$E$12-(Painel!$E$19^2)/2+NORMSINV(AleatProd!F890)*Painel!$E$19))</f>
        <v>974516.75398018304</v>
      </c>
      <c r="G891" s="15">
        <f>(F891*EXP(Painel!$E$12-(Painel!$E$19^2)/2+NORMSINV(AleatProd!G890)*Painel!$E$19))</f>
        <v>970103.59844300454</v>
      </c>
      <c r="H891" s="15">
        <f>(G891*EXP(Painel!$E$12-(Painel!$E$19^2)/2+NORMSINV(AleatProd!H890)*Painel!$E$19))</f>
        <v>987435.03988120635</v>
      </c>
      <c r="I891" s="15">
        <f>(H891*EXP(Painel!$E$12-(Painel!$E$19^2)/2+NORMSINV(AleatProd!I890)*Painel!$E$19))</f>
        <v>988899.66765408288</v>
      </c>
      <c r="J891" s="15">
        <f>(I891*EXP(Painel!$E$12-(Painel!$E$19^2)/2+NORMSINV(AleatProd!J890)*Painel!$E$19))</f>
        <v>983012.4457355648</v>
      </c>
      <c r="K891" s="15">
        <f>(J891*EXP(Painel!$E$12-(Painel!$E$19^2)/2+NORMSINV(AleatProd!K890)*Painel!$E$19))</f>
        <v>983413.52443609037</v>
      </c>
      <c r="L891" s="15">
        <f>(K891*EXP(Painel!$E$12-(Painel!$E$19^2)/2+NORMSINV(AleatProd!L890)*Painel!$E$19))</f>
        <v>979655.64549673919</v>
      </c>
      <c r="M891" s="15">
        <f>(L891*EXP(Painel!$E$12-(Painel!$E$19^2)/2+NORMSINV(AleatProd!M890)*Painel!$E$19))</f>
        <v>984243.07811533299</v>
      </c>
      <c r="N891" s="15">
        <f>(M891*EXP(Painel!$E$12-(Painel!$E$19^2)/2+NORMSINV(AleatProd!N890)*Painel!$E$19))</f>
        <v>992575.95993323287</v>
      </c>
      <c r="O891" s="15">
        <f>(N891*EXP(Painel!$E$12-(Painel!$E$19^2)/2+NORMSINV(AleatProd!O890)*Painel!$E$19))</f>
        <v>984520.50502967066</v>
      </c>
      <c r="P891" s="15">
        <f>(O891*EXP(Painel!$E$12-(Painel!$E$19^2)/2+NORMSINV(AleatProd!P890)*Painel!$E$19))</f>
        <v>990815.54108599445</v>
      </c>
      <c r="Q891" s="15">
        <f>(P891*EXP(Painel!$E$12-(Painel!$E$19^2)/2+NORMSINV(AleatProd!Q890)*Painel!$E$19))</f>
        <v>993407.69369450153</v>
      </c>
      <c r="R891" s="15">
        <f>(Q891*EXP(Painel!$E$12-(Painel!$E$19^2)/2+NORMSINV(AleatProd!R890)*Painel!$E$19))</f>
        <v>988418.46642904275</v>
      </c>
      <c r="S891" s="15">
        <f>(R891*EXP(Painel!$E$12-(Painel!$E$19^2)/2+NORMSINV(AleatProd!S890)*Painel!$E$19))</f>
        <v>983323.17259508965</v>
      </c>
      <c r="T891" s="15">
        <f>(S891*EXP(Painel!$E$12-(Painel!$E$19^2)/2+NORMSINV(AleatProd!T890)*Painel!$E$19))</f>
        <v>996358.63567235903</v>
      </c>
      <c r="U891" s="15">
        <f>(T891*EXP(Painel!$E$12-(Painel!$E$19^2)/2+NORMSINV(AleatProd!U890)*Painel!$E$19))</f>
        <v>1004390.8466546135</v>
      </c>
      <c r="V891" s="15">
        <f>(U891*EXP(Painel!$E$12-(Painel!$E$19^2)/2+NORMSINV(AleatProd!V890)*Painel!$E$19))</f>
        <v>1011492.454403457</v>
      </c>
    </row>
    <row r="892" spans="1:22" x14ac:dyDescent="0.25">
      <c r="A892">
        <v>889</v>
      </c>
      <c r="B892" s="2">
        <f>Painel!$B$6</f>
        <v>1000000</v>
      </c>
      <c r="C892" s="15">
        <f>(B892*EXP(Painel!$E$12-(Painel!$E$19^2)/2+NORMSINV(AleatProd!C891)*Painel!$E$19))</f>
        <v>1013732.7396476608</v>
      </c>
      <c r="D892" s="15">
        <f>(C892*EXP(Painel!$E$12-(Painel!$E$19^2)/2+NORMSINV(AleatProd!D891)*Painel!$E$19))</f>
        <v>1022876.7091716246</v>
      </c>
      <c r="E892" s="15">
        <f>(D892*EXP(Painel!$E$12-(Painel!$E$19^2)/2+NORMSINV(AleatProd!E891)*Painel!$E$19))</f>
        <v>1012614.5161491417</v>
      </c>
      <c r="F892" s="15">
        <f>(E892*EXP(Painel!$E$12-(Painel!$E$19^2)/2+NORMSINV(AleatProd!F891)*Painel!$E$19))</f>
        <v>1006810.6533811068</v>
      </c>
      <c r="G892" s="15">
        <f>(F892*EXP(Painel!$E$12-(Painel!$E$19^2)/2+NORMSINV(AleatProd!G891)*Painel!$E$19))</f>
        <v>1006392.0823170821</v>
      </c>
      <c r="H892" s="15">
        <f>(G892*EXP(Painel!$E$12-(Painel!$E$19^2)/2+NORMSINV(AleatProd!H891)*Painel!$E$19))</f>
        <v>1006143.3872364573</v>
      </c>
      <c r="I892" s="15">
        <f>(H892*EXP(Painel!$E$12-(Painel!$E$19^2)/2+NORMSINV(AleatProd!I891)*Painel!$E$19))</f>
        <v>1001537.955342864</v>
      </c>
      <c r="J892" s="15">
        <f>(I892*EXP(Painel!$E$12-(Painel!$E$19^2)/2+NORMSINV(AleatProd!J891)*Painel!$E$19))</f>
        <v>1013280.7807048473</v>
      </c>
      <c r="K892" s="15">
        <f>(J892*EXP(Painel!$E$12-(Painel!$E$19^2)/2+NORMSINV(AleatProd!K891)*Painel!$E$19))</f>
        <v>1025112.4321053942</v>
      </c>
      <c r="L892" s="15">
        <f>(K892*EXP(Painel!$E$12-(Painel!$E$19^2)/2+NORMSINV(AleatProd!L891)*Painel!$E$19))</f>
        <v>1006373.1151176755</v>
      </c>
      <c r="M892" s="15">
        <f>(L892*EXP(Painel!$E$12-(Painel!$E$19^2)/2+NORMSINV(AleatProd!M891)*Painel!$E$19))</f>
        <v>981039.20150241023</v>
      </c>
      <c r="N892" s="15">
        <f>(M892*EXP(Painel!$E$12-(Painel!$E$19^2)/2+NORMSINV(AleatProd!N891)*Painel!$E$19))</f>
        <v>979504.77852193778</v>
      </c>
      <c r="O892" s="15">
        <f>(N892*EXP(Painel!$E$12-(Painel!$E$19^2)/2+NORMSINV(AleatProd!O891)*Painel!$E$19))</f>
        <v>980438.32697495981</v>
      </c>
      <c r="P892" s="15">
        <f>(O892*EXP(Painel!$E$12-(Painel!$E$19^2)/2+NORMSINV(AleatProd!P891)*Painel!$E$19))</f>
        <v>991360.02581079898</v>
      </c>
      <c r="Q892" s="15">
        <f>(P892*EXP(Painel!$E$12-(Painel!$E$19^2)/2+NORMSINV(AleatProd!Q891)*Painel!$E$19))</f>
        <v>1004692.730456164</v>
      </c>
      <c r="R892" s="15">
        <f>(Q892*EXP(Painel!$E$12-(Painel!$E$19^2)/2+NORMSINV(AleatProd!R891)*Painel!$E$19))</f>
        <v>998416.27168097475</v>
      </c>
      <c r="S892" s="15">
        <f>(R892*EXP(Painel!$E$12-(Painel!$E$19^2)/2+NORMSINV(AleatProd!S891)*Painel!$E$19))</f>
        <v>987704.75957622624</v>
      </c>
      <c r="T892" s="15">
        <f>(S892*EXP(Painel!$E$12-(Painel!$E$19^2)/2+NORMSINV(AleatProd!T891)*Painel!$E$19))</f>
        <v>1001219.5217476978</v>
      </c>
      <c r="U892" s="15">
        <f>(T892*EXP(Painel!$E$12-(Painel!$E$19^2)/2+NORMSINV(AleatProd!U891)*Painel!$E$19))</f>
        <v>1006687.1695717283</v>
      </c>
      <c r="V892" s="15">
        <f>(U892*EXP(Painel!$E$12-(Painel!$E$19^2)/2+NORMSINV(AleatProd!V891)*Painel!$E$19))</f>
        <v>1004457.1445943902</v>
      </c>
    </row>
    <row r="893" spans="1:22" x14ac:dyDescent="0.25">
      <c r="A893">
        <v>890</v>
      </c>
      <c r="B893" s="2">
        <f>Painel!$B$6</f>
        <v>1000000</v>
      </c>
      <c r="C893" s="15">
        <f>(B893*EXP(Painel!$E$12-(Painel!$E$19^2)/2+NORMSINV(AleatProd!C892)*Painel!$E$19))</f>
        <v>990683.95196237753</v>
      </c>
      <c r="D893" s="15">
        <f>(C893*EXP(Painel!$E$12-(Painel!$E$19^2)/2+NORMSINV(AleatProd!D892)*Painel!$E$19))</f>
        <v>996112.77637582959</v>
      </c>
      <c r="E893" s="15">
        <f>(D893*EXP(Painel!$E$12-(Painel!$E$19^2)/2+NORMSINV(AleatProd!E892)*Painel!$E$19))</f>
        <v>1005415.3129377806</v>
      </c>
      <c r="F893" s="15">
        <f>(E893*EXP(Painel!$E$12-(Painel!$E$19^2)/2+NORMSINV(AleatProd!F892)*Painel!$E$19))</f>
        <v>1013672.8348513974</v>
      </c>
      <c r="G893" s="15">
        <f>(F893*EXP(Painel!$E$12-(Painel!$E$19^2)/2+NORMSINV(AleatProd!G892)*Painel!$E$19))</f>
        <v>1005757.7579193448</v>
      </c>
      <c r="H893" s="15">
        <f>(G893*EXP(Painel!$E$12-(Painel!$E$19^2)/2+NORMSINV(AleatProd!H892)*Painel!$E$19))</f>
        <v>1005251.1932599423</v>
      </c>
      <c r="I893" s="15">
        <f>(H893*EXP(Painel!$E$12-(Painel!$E$19^2)/2+NORMSINV(AleatProd!I892)*Painel!$E$19))</f>
        <v>1001508.5348113012</v>
      </c>
      <c r="J893" s="15">
        <f>(I893*EXP(Painel!$E$12-(Painel!$E$19^2)/2+NORMSINV(AleatProd!J892)*Painel!$E$19))</f>
        <v>987224.1366279975</v>
      </c>
      <c r="K893" s="15">
        <f>(J893*EXP(Painel!$E$12-(Painel!$E$19^2)/2+NORMSINV(AleatProd!K892)*Painel!$E$19))</f>
        <v>991505.57547425618</v>
      </c>
      <c r="L893" s="15">
        <f>(K893*EXP(Painel!$E$12-(Painel!$E$19^2)/2+NORMSINV(AleatProd!L892)*Painel!$E$19))</f>
        <v>982586.43851718144</v>
      </c>
      <c r="M893" s="15">
        <f>(L893*EXP(Painel!$E$12-(Painel!$E$19^2)/2+NORMSINV(AleatProd!M892)*Painel!$E$19))</f>
        <v>977155.20280639885</v>
      </c>
      <c r="N893" s="15">
        <f>(M893*EXP(Painel!$E$12-(Painel!$E$19^2)/2+NORMSINV(AleatProd!N892)*Painel!$E$19))</f>
        <v>968701.6006671607</v>
      </c>
      <c r="O893" s="15">
        <f>(N893*EXP(Painel!$E$12-(Painel!$E$19^2)/2+NORMSINV(AleatProd!O892)*Painel!$E$19))</f>
        <v>973304.10877510882</v>
      </c>
      <c r="P893" s="15">
        <f>(O893*EXP(Painel!$E$12-(Painel!$E$19^2)/2+NORMSINV(AleatProd!P892)*Painel!$E$19))</f>
        <v>982311.60245930718</v>
      </c>
      <c r="Q893" s="15">
        <f>(P893*EXP(Painel!$E$12-(Painel!$E$19^2)/2+NORMSINV(AleatProd!Q892)*Painel!$E$19))</f>
        <v>992995.12653826794</v>
      </c>
      <c r="R893" s="15">
        <f>(Q893*EXP(Painel!$E$12-(Painel!$E$19^2)/2+NORMSINV(AleatProd!R892)*Painel!$E$19))</f>
        <v>988722.2828057484</v>
      </c>
      <c r="S893" s="15">
        <f>(R893*EXP(Painel!$E$12-(Painel!$E$19^2)/2+NORMSINV(AleatProd!S892)*Painel!$E$19))</f>
        <v>990026.56198348897</v>
      </c>
      <c r="T893" s="15">
        <f>(S893*EXP(Painel!$E$12-(Painel!$E$19^2)/2+NORMSINV(AleatProd!T892)*Painel!$E$19))</f>
        <v>987602.04995139549</v>
      </c>
      <c r="U893" s="15">
        <f>(T893*EXP(Painel!$E$12-(Painel!$E$19^2)/2+NORMSINV(AleatProd!U892)*Painel!$E$19))</f>
        <v>997190.79917731381</v>
      </c>
      <c r="V893" s="15">
        <f>(U893*EXP(Painel!$E$12-(Painel!$E$19^2)/2+NORMSINV(AleatProd!V892)*Painel!$E$19))</f>
        <v>1006922.340901591</v>
      </c>
    </row>
    <row r="894" spans="1:22" x14ac:dyDescent="0.25">
      <c r="A894">
        <v>891</v>
      </c>
      <c r="B894" s="2">
        <f>Painel!$B$6</f>
        <v>1000000</v>
      </c>
      <c r="C894" s="15">
        <f>(B894*EXP(Painel!$E$12-(Painel!$E$19^2)/2+NORMSINV(AleatProd!C893)*Painel!$E$19))</f>
        <v>1010341.0348081916</v>
      </c>
      <c r="D894" s="15">
        <f>(C894*EXP(Painel!$E$12-(Painel!$E$19^2)/2+NORMSINV(AleatProd!D893)*Painel!$E$19))</f>
        <v>1030748.2459359661</v>
      </c>
      <c r="E894" s="15">
        <f>(D894*EXP(Painel!$E$12-(Painel!$E$19^2)/2+NORMSINV(AleatProd!E893)*Painel!$E$19))</f>
        <v>1027540.43868993</v>
      </c>
      <c r="F894" s="15">
        <f>(E894*EXP(Painel!$E$12-(Painel!$E$19^2)/2+NORMSINV(AleatProd!F893)*Painel!$E$19))</f>
        <v>1026083.9731800011</v>
      </c>
      <c r="G894" s="15">
        <f>(F894*EXP(Painel!$E$12-(Painel!$E$19^2)/2+NORMSINV(AleatProd!G893)*Painel!$E$19))</f>
        <v>1008069.2385939913</v>
      </c>
      <c r="H894" s="15">
        <f>(G894*EXP(Painel!$E$12-(Painel!$E$19^2)/2+NORMSINV(AleatProd!H893)*Painel!$E$19))</f>
        <v>992633.97809085133</v>
      </c>
      <c r="I894" s="15">
        <f>(H894*EXP(Painel!$E$12-(Painel!$E$19^2)/2+NORMSINV(AleatProd!I893)*Painel!$E$19))</f>
        <v>1002930.2969228477</v>
      </c>
      <c r="J894" s="15">
        <f>(I894*EXP(Painel!$E$12-(Painel!$E$19^2)/2+NORMSINV(AleatProd!J893)*Painel!$E$19))</f>
        <v>993581.17247842927</v>
      </c>
      <c r="K894" s="15">
        <f>(J894*EXP(Painel!$E$12-(Painel!$E$19^2)/2+NORMSINV(AleatProd!K893)*Painel!$E$19))</f>
        <v>994034.65036955604</v>
      </c>
      <c r="L894" s="15">
        <f>(K894*EXP(Painel!$E$12-(Painel!$E$19^2)/2+NORMSINV(AleatProd!L893)*Painel!$E$19))</f>
        <v>982204.25865343492</v>
      </c>
      <c r="M894" s="15">
        <f>(L894*EXP(Painel!$E$12-(Painel!$E$19^2)/2+NORMSINV(AleatProd!M893)*Painel!$E$19))</f>
        <v>985832.81921574252</v>
      </c>
      <c r="N894" s="15">
        <f>(M894*EXP(Painel!$E$12-(Painel!$E$19^2)/2+NORMSINV(AleatProd!N893)*Painel!$E$19))</f>
        <v>978910.35287687322</v>
      </c>
      <c r="O894" s="15">
        <f>(N894*EXP(Painel!$E$12-(Painel!$E$19^2)/2+NORMSINV(AleatProd!O893)*Painel!$E$19))</f>
        <v>1001210.854779991</v>
      </c>
      <c r="P894" s="15">
        <f>(O894*EXP(Painel!$E$12-(Painel!$E$19^2)/2+NORMSINV(AleatProd!P893)*Painel!$E$19))</f>
        <v>993750.08328028012</v>
      </c>
      <c r="Q894" s="15">
        <f>(P894*EXP(Painel!$E$12-(Painel!$E$19^2)/2+NORMSINV(AleatProd!Q893)*Painel!$E$19))</f>
        <v>996502.3888359064</v>
      </c>
      <c r="R894" s="15">
        <f>(Q894*EXP(Painel!$E$12-(Painel!$E$19^2)/2+NORMSINV(AleatProd!R893)*Painel!$E$19))</f>
        <v>986311.8993266715</v>
      </c>
      <c r="S894" s="15">
        <f>(R894*EXP(Painel!$E$12-(Painel!$E$19^2)/2+NORMSINV(AleatProd!S893)*Painel!$E$19))</f>
        <v>988516.03302098054</v>
      </c>
      <c r="T894" s="15">
        <f>(S894*EXP(Painel!$E$12-(Painel!$E$19^2)/2+NORMSINV(AleatProd!T893)*Painel!$E$19))</f>
        <v>991758.71575018903</v>
      </c>
      <c r="U894" s="15">
        <f>(T894*EXP(Painel!$E$12-(Painel!$E$19^2)/2+NORMSINV(AleatProd!U893)*Painel!$E$19))</f>
        <v>992798.73134583002</v>
      </c>
      <c r="V894" s="15">
        <f>(U894*EXP(Painel!$E$12-(Painel!$E$19^2)/2+NORMSINV(AleatProd!V893)*Painel!$E$19))</f>
        <v>991013.41343985428</v>
      </c>
    </row>
    <row r="895" spans="1:22" x14ac:dyDescent="0.25">
      <c r="A895">
        <v>892</v>
      </c>
      <c r="B895" s="2">
        <f>Painel!$B$6</f>
        <v>1000000</v>
      </c>
      <c r="C895" s="15">
        <f>(B895*EXP(Painel!$E$12-(Painel!$E$19^2)/2+NORMSINV(AleatProd!C894)*Painel!$E$19))</f>
        <v>986871.81726991246</v>
      </c>
      <c r="D895" s="15">
        <f>(C895*EXP(Painel!$E$12-(Painel!$E$19^2)/2+NORMSINV(AleatProd!D894)*Painel!$E$19))</f>
        <v>979193.09664426511</v>
      </c>
      <c r="E895" s="15">
        <f>(D895*EXP(Painel!$E$12-(Painel!$E$19^2)/2+NORMSINV(AleatProd!E894)*Painel!$E$19))</f>
        <v>976624.46736165904</v>
      </c>
      <c r="F895" s="15">
        <f>(E895*EXP(Painel!$E$12-(Painel!$E$19^2)/2+NORMSINV(AleatProd!F894)*Painel!$E$19))</f>
        <v>965306.26751970372</v>
      </c>
      <c r="G895" s="15">
        <f>(F895*EXP(Painel!$E$12-(Painel!$E$19^2)/2+NORMSINV(AleatProd!G894)*Painel!$E$19))</f>
        <v>960462.73793591792</v>
      </c>
      <c r="H895" s="15">
        <f>(G895*EXP(Painel!$E$12-(Painel!$E$19^2)/2+NORMSINV(AleatProd!H894)*Painel!$E$19))</f>
        <v>967499.21048753336</v>
      </c>
      <c r="I895" s="15">
        <f>(H895*EXP(Painel!$E$12-(Painel!$E$19^2)/2+NORMSINV(AleatProd!I894)*Painel!$E$19))</f>
        <v>958950.62410438352</v>
      </c>
      <c r="J895" s="15">
        <f>(I895*EXP(Painel!$E$12-(Painel!$E$19^2)/2+NORMSINV(AleatProd!J894)*Painel!$E$19))</f>
        <v>969610.63534526981</v>
      </c>
      <c r="K895" s="15">
        <f>(J895*EXP(Painel!$E$12-(Painel!$E$19^2)/2+NORMSINV(AleatProd!K894)*Painel!$E$19))</f>
        <v>998229.82496765396</v>
      </c>
      <c r="L895" s="15">
        <f>(K895*EXP(Painel!$E$12-(Painel!$E$19^2)/2+NORMSINV(AleatProd!L894)*Painel!$E$19))</f>
        <v>991370.86990120227</v>
      </c>
      <c r="M895" s="15">
        <f>(L895*EXP(Painel!$E$12-(Painel!$E$19^2)/2+NORMSINV(AleatProd!M894)*Painel!$E$19))</f>
        <v>1018159.9705410047</v>
      </c>
      <c r="N895" s="15">
        <f>(M895*EXP(Painel!$E$12-(Painel!$E$19^2)/2+NORMSINV(AleatProd!N894)*Painel!$E$19))</f>
        <v>1015281.1098725778</v>
      </c>
      <c r="O895" s="15">
        <f>(N895*EXP(Painel!$E$12-(Painel!$E$19^2)/2+NORMSINV(AleatProd!O894)*Painel!$E$19))</f>
        <v>1024359.7783586299</v>
      </c>
      <c r="P895" s="15">
        <f>(O895*EXP(Painel!$E$12-(Painel!$E$19^2)/2+NORMSINV(AleatProd!P894)*Painel!$E$19))</f>
        <v>1012641.2793318859</v>
      </c>
      <c r="Q895" s="15">
        <f>(P895*EXP(Painel!$E$12-(Painel!$E$19^2)/2+NORMSINV(AleatProd!Q894)*Painel!$E$19))</f>
        <v>1000345.9956540102</v>
      </c>
      <c r="R895" s="15">
        <f>(Q895*EXP(Painel!$E$12-(Painel!$E$19^2)/2+NORMSINV(AleatProd!R894)*Painel!$E$19))</f>
        <v>1012494.7795413417</v>
      </c>
      <c r="S895" s="15">
        <f>(R895*EXP(Painel!$E$12-(Painel!$E$19^2)/2+NORMSINV(AleatProd!S894)*Painel!$E$19))</f>
        <v>1017385.9427693165</v>
      </c>
      <c r="T895" s="15">
        <f>(S895*EXP(Painel!$E$12-(Painel!$E$19^2)/2+NORMSINV(AleatProd!T894)*Painel!$E$19))</f>
        <v>1004803.3444400475</v>
      </c>
      <c r="U895" s="15">
        <f>(T895*EXP(Painel!$E$12-(Painel!$E$19^2)/2+NORMSINV(AleatProd!U894)*Painel!$E$19))</f>
        <v>1026954.4955970413</v>
      </c>
      <c r="V895" s="15">
        <f>(U895*EXP(Painel!$E$12-(Painel!$E$19^2)/2+NORMSINV(AleatProd!V894)*Painel!$E$19))</f>
        <v>1038703.0088646627</v>
      </c>
    </row>
    <row r="896" spans="1:22" x14ac:dyDescent="0.25">
      <c r="A896">
        <v>893</v>
      </c>
      <c r="B896" s="2">
        <f>Painel!$B$6</f>
        <v>1000000</v>
      </c>
      <c r="C896" s="15">
        <f>(B896*EXP(Painel!$E$12-(Painel!$E$19^2)/2+NORMSINV(AleatProd!C895)*Painel!$E$19))</f>
        <v>1017672.3749786209</v>
      </c>
      <c r="D896" s="15">
        <f>(C896*EXP(Painel!$E$12-(Painel!$E$19^2)/2+NORMSINV(AleatProd!D895)*Painel!$E$19))</f>
        <v>1015445.7647927274</v>
      </c>
      <c r="E896" s="15">
        <f>(D896*EXP(Painel!$E$12-(Painel!$E$19^2)/2+NORMSINV(AleatProd!E895)*Painel!$E$19))</f>
        <v>1016509.9870640701</v>
      </c>
      <c r="F896" s="15">
        <f>(E896*EXP(Painel!$E$12-(Painel!$E$19^2)/2+NORMSINV(AleatProd!F895)*Painel!$E$19))</f>
        <v>1012133.4906395207</v>
      </c>
      <c r="G896" s="15">
        <f>(F896*EXP(Painel!$E$12-(Painel!$E$19^2)/2+NORMSINV(AleatProd!G895)*Painel!$E$19))</f>
        <v>1004071.9502154537</v>
      </c>
      <c r="H896" s="15">
        <f>(G896*EXP(Painel!$E$12-(Painel!$E$19^2)/2+NORMSINV(AleatProd!H895)*Painel!$E$19))</f>
        <v>1011732.9900009631</v>
      </c>
      <c r="I896" s="15">
        <f>(H896*EXP(Painel!$E$12-(Painel!$E$19^2)/2+NORMSINV(AleatProd!I895)*Painel!$E$19))</f>
        <v>1045000.2671257376</v>
      </c>
      <c r="J896" s="15">
        <f>(I896*EXP(Painel!$E$12-(Painel!$E$19^2)/2+NORMSINV(AleatProd!J895)*Painel!$E$19))</f>
        <v>1047748.9086954856</v>
      </c>
      <c r="K896" s="15">
        <f>(J896*EXP(Painel!$E$12-(Painel!$E$19^2)/2+NORMSINV(AleatProd!K895)*Painel!$E$19))</f>
        <v>1051361.6539669088</v>
      </c>
      <c r="L896" s="15">
        <f>(K896*EXP(Painel!$E$12-(Painel!$E$19^2)/2+NORMSINV(AleatProd!L895)*Painel!$E$19))</f>
        <v>1046189.4982100399</v>
      </c>
      <c r="M896" s="15">
        <f>(L896*EXP(Painel!$E$12-(Painel!$E$19^2)/2+NORMSINV(AleatProd!M895)*Painel!$E$19))</f>
        <v>1035363.8304627775</v>
      </c>
      <c r="N896" s="15">
        <f>(M896*EXP(Painel!$E$12-(Painel!$E$19^2)/2+NORMSINV(AleatProd!N895)*Painel!$E$19))</f>
        <v>1034460.3726118607</v>
      </c>
      <c r="O896" s="15">
        <f>(N896*EXP(Painel!$E$12-(Painel!$E$19^2)/2+NORMSINV(AleatProd!O895)*Painel!$E$19))</f>
        <v>1013013.9357644467</v>
      </c>
      <c r="P896" s="15">
        <f>(O896*EXP(Painel!$E$12-(Painel!$E$19^2)/2+NORMSINV(AleatProd!P895)*Painel!$E$19))</f>
        <v>1017148.0487828682</v>
      </c>
      <c r="Q896" s="15">
        <f>(P896*EXP(Painel!$E$12-(Painel!$E$19^2)/2+NORMSINV(AleatProd!Q895)*Painel!$E$19))</f>
        <v>1005571.3513559187</v>
      </c>
      <c r="R896" s="15">
        <f>(Q896*EXP(Painel!$E$12-(Painel!$E$19^2)/2+NORMSINV(AleatProd!R895)*Painel!$E$19))</f>
        <v>999979.61524235213</v>
      </c>
      <c r="S896" s="15">
        <f>(R896*EXP(Painel!$E$12-(Painel!$E$19^2)/2+NORMSINV(AleatProd!S895)*Painel!$E$19))</f>
        <v>1005258.0606659121</v>
      </c>
      <c r="T896" s="15">
        <f>(S896*EXP(Painel!$E$12-(Painel!$E$19^2)/2+NORMSINV(AleatProd!T895)*Painel!$E$19))</f>
        <v>1007365.963736638</v>
      </c>
      <c r="U896" s="15">
        <f>(T896*EXP(Painel!$E$12-(Painel!$E$19^2)/2+NORMSINV(AleatProd!U895)*Painel!$E$19))</f>
        <v>1011851.1154621305</v>
      </c>
      <c r="V896" s="15">
        <f>(U896*EXP(Painel!$E$12-(Painel!$E$19^2)/2+NORMSINV(AleatProd!V895)*Painel!$E$19))</f>
        <v>1010438.8949259575</v>
      </c>
    </row>
    <row r="897" spans="1:22" x14ac:dyDescent="0.25">
      <c r="A897">
        <v>894</v>
      </c>
      <c r="B897" s="2">
        <f>Painel!$B$6</f>
        <v>1000000</v>
      </c>
      <c r="C897" s="15">
        <f>(B897*EXP(Painel!$E$12-(Painel!$E$19^2)/2+NORMSINV(AleatProd!C896)*Painel!$E$19))</f>
        <v>1004732.8254226265</v>
      </c>
      <c r="D897" s="15">
        <f>(C897*EXP(Painel!$E$12-(Painel!$E$19^2)/2+NORMSINV(AleatProd!D896)*Painel!$E$19))</f>
        <v>996162.57739235775</v>
      </c>
      <c r="E897" s="15">
        <f>(D897*EXP(Painel!$E$12-(Painel!$E$19^2)/2+NORMSINV(AleatProd!E896)*Painel!$E$19))</f>
        <v>1004902.5997888691</v>
      </c>
      <c r="F897" s="15">
        <f>(E897*EXP(Painel!$E$12-(Painel!$E$19^2)/2+NORMSINV(AleatProd!F896)*Painel!$E$19))</f>
        <v>1008416.2780018727</v>
      </c>
      <c r="G897" s="15">
        <f>(F897*EXP(Painel!$E$12-(Painel!$E$19^2)/2+NORMSINV(AleatProd!G896)*Painel!$E$19))</f>
        <v>1007579.9608350185</v>
      </c>
      <c r="H897" s="15">
        <f>(G897*EXP(Painel!$E$12-(Painel!$E$19^2)/2+NORMSINV(AleatProd!H896)*Painel!$E$19))</f>
        <v>987067.49583741697</v>
      </c>
      <c r="I897" s="15">
        <f>(H897*EXP(Painel!$E$12-(Painel!$E$19^2)/2+NORMSINV(AleatProd!I896)*Painel!$E$19))</f>
        <v>985617.42487402854</v>
      </c>
      <c r="J897" s="15">
        <f>(I897*EXP(Painel!$E$12-(Painel!$E$19^2)/2+NORMSINV(AleatProd!J896)*Painel!$E$19))</f>
        <v>971306.69826619257</v>
      </c>
      <c r="K897" s="15">
        <f>(J897*EXP(Painel!$E$12-(Painel!$E$19^2)/2+NORMSINV(AleatProd!K896)*Painel!$E$19))</f>
        <v>956067.40910110413</v>
      </c>
      <c r="L897" s="15">
        <f>(K897*EXP(Painel!$E$12-(Painel!$E$19^2)/2+NORMSINV(AleatProd!L896)*Painel!$E$19))</f>
        <v>944369.00150656514</v>
      </c>
      <c r="M897" s="15">
        <f>(L897*EXP(Painel!$E$12-(Painel!$E$19^2)/2+NORMSINV(AleatProd!M896)*Painel!$E$19))</f>
        <v>946849.16118363815</v>
      </c>
      <c r="N897" s="15">
        <f>(M897*EXP(Painel!$E$12-(Painel!$E$19^2)/2+NORMSINV(AleatProd!N896)*Painel!$E$19))</f>
        <v>939797.38011225918</v>
      </c>
      <c r="O897" s="15">
        <f>(N897*EXP(Painel!$E$12-(Painel!$E$19^2)/2+NORMSINV(AleatProd!O896)*Painel!$E$19))</f>
        <v>953760.5805803343</v>
      </c>
      <c r="P897" s="15">
        <f>(O897*EXP(Painel!$E$12-(Painel!$E$19^2)/2+NORMSINV(AleatProd!P896)*Painel!$E$19))</f>
        <v>949531.42619618902</v>
      </c>
      <c r="Q897" s="15">
        <f>(P897*EXP(Painel!$E$12-(Painel!$E$19^2)/2+NORMSINV(AleatProd!Q896)*Painel!$E$19))</f>
        <v>936216.37162397162</v>
      </c>
      <c r="R897" s="15">
        <f>(Q897*EXP(Painel!$E$12-(Painel!$E$19^2)/2+NORMSINV(AleatProd!R896)*Painel!$E$19))</f>
        <v>940873.48986166611</v>
      </c>
      <c r="S897" s="15">
        <f>(R897*EXP(Painel!$E$12-(Painel!$E$19^2)/2+NORMSINV(AleatProd!S896)*Painel!$E$19))</f>
        <v>927757.92644597753</v>
      </c>
      <c r="T897" s="15">
        <f>(S897*EXP(Painel!$E$12-(Painel!$E$19^2)/2+NORMSINV(AleatProd!T896)*Painel!$E$19))</f>
        <v>914968.72673901543</v>
      </c>
      <c r="U897" s="15">
        <f>(T897*EXP(Painel!$E$12-(Painel!$E$19^2)/2+NORMSINV(AleatProd!U896)*Painel!$E$19))</f>
        <v>916511.49900961039</v>
      </c>
      <c r="V897" s="15">
        <f>(U897*EXP(Painel!$E$12-(Painel!$E$19^2)/2+NORMSINV(AleatProd!V896)*Painel!$E$19))</f>
        <v>928663.4449683472</v>
      </c>
    </row>
    <row r="898" spans="1:22" x14ac:dyDescent="0.25">
      <c r="A898">
        <v>895</v>
      </c>
      <c r="B898" s="2">
        <f>Painel!$B$6</f>
        <v>1000000</v>
      </c>
      <c r="C898" s="15">
        <f>(B898*EXP(Painel!$E$12-(Painel!$E$19^2)/2+NORMSINV(AleatProd!C897)*Painel!$E$19))</f>
        <v>1005145.2824433044</v>
      </c>
      <c r="D898" s="15">
        <f>(C898*EXP(Painel!$E$12-(Painel!$E$19^2)/2+NORMSINV(AleatProd!D897)*Painel!$E$19))</f>
        <v>995639.03412716545</v>
      </c>
      <c r="E898" s="15">
        <f>(D898*EXP(Painel!$E$12-(Painel!$E$19^2)/2+NORMSINV(AleatProd!E897)*Painel!$E$19))</f>
        <v>1017505.3092359443</v>
      </c>
      <c r="F898" s="15">
        <f>(E898*EXP(Painel!$E$12-(Painel!$E$19^2)/2+NORMSINV(AleatProd!F897)*Painel!$E$19))</f>
        <v>1030291.3323017212</v>
      </c>
      <c r="G898" s="15">
        <f>(F898*EXP(Painel!$E$12-(Painel!$E$19^2)/2+NORMSINV(AleatProd!G897)*Painel!$E$19))</f>
        <v>1040399.8017308911</v>
      </c>
      <c r="H898" s="15">
        <f>(G898*EXP(Painel!$E$12-(Painel!$E$19^2)/2+NORMSINV(AleatProd!H897)*Painel!$E$19))</f>
        <v>1048953.8285358534</v>
      </c>
      <c r="I898" s="15">
        <f>(H898*EXP(Painel!$E$12-(Painel!$E$19^2)/2+NORMSINV(AleatProd!I897)*Painel!$E$19))</f>
        <v>1038822.1747747883</v>
      </c>
      <c r="J898" s="15">
        <f>(I898*EXP(Painel!$E$12-(Painel!$E$19^2)/2+NORMSINV(AleatProd!J897)*Painel!$E$19))</f>
        <v>1062707.4536903456</v>
      </c>
      <c r="K898" s="15">
        <f>(J898*EXP(Painel!$E$12-(Painel!$E$19^2)/2+NORMSINV(AleatProd!K897)*Painel!$E$19))</f>
        <v>1057046.9355724284</v>
      </c>
      <c r="L898" s="15">
        <f>(K898*EXP(Painel!$E$12-(Painel!$E$19^2)/2+NORMSINV(AleatProd!L897)*Painel!$E$19))</f>
        <v>1070790.8486657187</v>
      </c>
      <c r="M898" s="15">
        <f>(L898*EXP(Painel!$E$12-(Painel!$E$19^2)/2+NORMSINV(AleatProd!M897)*Painel!$E$19))</f>
        <v>1053645.4380538799</v>
      </c>
      <c r="N898" s="15">
        <f>(M898*EXP(Painel!$E$12-(Painel!$E$19^2)/2+NORMSINV(AleatProd!N897)*Painel!$E$19))</f>
        <v>1045434.4519177502</v>
      </c>
      <c r="O898" s="15">
        <f>(N898*EXP(Painel!$E$12-(Painel!$E$19^2)/2+NORMSINV(AleatProd!O897)*Painel!$E$19))</f>
        <v>1048833.1485072905</v>
      </c>
      <c r="P898" s="15">
        <f>(O898*EXP(Painel!$E$12-(Painel!$E$19^2)/2+NORMSINV(AleatProd!P897)*Painel!$E$19))</f>
        <v>1044643.854652615</v>
      </c>
      <c r="Q898" s="15">
        <f>(P898*EXP(Painel!$E$12-(Painel!$E$19^2)/2+NORMSINV(AleatProd!Q897)*Painel!$E$19))</f>
        <v>1052423.9553935663</v>
      </c>
      <c r="R898" s="15">
        <f>(Q898*EXP(Painel!$E$12-(Painel!$E$19^2)/2+NORMSINV(AleatProd!R897)*Painel!$E$19))</f>
        <v>1045812.2285413392</v>
      </c>
      <c r="S898" s="15">
        <f>(R898*EXP(Painel!$E$12-(Painel!$E$19^2)/2+NORMSINV(AleatProd!S897)*Painel!$E$19))</f>
        <v>1052185.1827227208</v>
      </c>
      <c r="T898" s="15">
        <f>(S898*EXP(Painel!$E$12-(Painel!$E$19^2)/2+NORMSINV(AleatProd!T897)*Painel!$E$19))</f>
        <v>1051159.9688290376</v>
      </c>
      <c r="U898" s="15">
        <f>(T898*EXP(Painel!$E$12-(Painel!$E$19^2)/2+NORMSINV(AleatProd!U897)*Painel!$E$19))</f>
        <v>1045031.8900695567</v>
      </c>
      <c r="V898" s="15">
        <f>(U898*EXP(Painel!$E$12-(Painel!$E$19^2)/2+NORMSINV(AleatProd!V897)*Painel!$E$19))</f>
        <v>1048266.9800064554</v>
      </c>
    </row>
    <row r="899" spans="1:22" x14ac:dyDescent="0.25">
      <c r="A899">
        <v>896</v>
      </c>
      <c r="B899" s="2">
        <f>Painel!$B$6</f>
        <v>1000000</v>
      </c>
      <c r="C899" s="15">
        <f>(B899*EXP(Painel!$E$12-(Painel!$E$19^2)/2+NORMSINV(AleatProd!C898)*Painel!$E$19))</f>
        <v>1001309.6381195447</v>
      </c>
      <c r="D899" s="15">
        <f>(C899*EXP(Painel!$E$12-(Painel!$E$19^2)/2+NORMSINV(AleatProd!D898)*Painel!$E$19))</f>
        <v>999883.75866261451</v>
      </c>
      <c r="E899" s="15">
        <f>(D899*EXP(Painel!$E$12-(Painel!$E$19^2)/2+NORMSINV(AleatProd!E898)*Painel!$E$19))</f>
        <v>996611.11080847203</v>
      </c>
      <c r="F899" s="15">
        <f>(E899*EXP(Painel!$E$12-(Painel!$E$19^2)/2+NORMSINV(AleatProd!F898)*Painel!$E$19))</f>
        <v>1016242.221037786</v>
      </c>
      <c r="G899" s="15">
        <f>(F899*EXP(Painel!$E$12-(Painel!$E$19^2)/2+NORMSINV(AleatProd!G898)*Painel!$E$19))</f>
        <v>1012016.7405710886</v>
      </c>
      <c r="H899" s="15">
        <f>(G899*EXP(Painel!$E$12-(Painel!$E$19^2)/2+NORMSINV(AleatProd!H898)*Painel!$E$19))</f>
        <v>1018946.181941926</v>
      </c>
      <c r="I899" s="15">
        <f>(H899*EXP(Painel!$E$12-(Painel!$E$19^2)/2+NORMSINV(AleatProd!I898)*Painel!$E$19))</f>
        <v>1017968.4143859645</v>
      </c>
      <c r="J899" s="15">
        <f>(I899*EXP(Painel!$E$12-(Painel!$E$19^2)/2+NORMSINV(AleatProd!J898)*Painel!$E$19))</f>
        <v>1040914.8108478958</v>
      </c>
      <c r="K899" s="15">
        <f>(J899*EXP(Painel!$E$12-(Painel!$E$19^2)/2+NORMSINV(AleatProd!K898)*Painel!$E$19))</f>
        <v>1045625.3104741548</v>
      </c>
      <c r="L899" s="15">
        <f>(K899*EXP(Painel!$E$12-(Painel!$E$19^2)/2+NORMSINV(AleatProd!L898)*Painel!$E$19))</f>
        <v>1049888.023415562</v>
      </c>
      <c r="M899" s="15">
        <f>(L899*EXP(Painel!$E$12-(Painel!$E$19^2)/2+NORMSINV(AleatProd!M898)*Painel!$E$19))</f>
        <v>1061131.4711868912</v>
      </c>
      <c r="N899" s="15">
        <f>(M899*EXP(Painel!$E$12-(Painel!$E$19^2)/2+NORMSINV(AleatProd!N898)*Painel!$E$19))</f>
        <v>1075917.5924685798</v>
      </c>
      <c r="O899" s="15">
        <f>(N899*EXP(Painel!$E$12-(Painel!$E$19^2)/2+NORMSINV(AleatProd!O898)*Painel!$E$19))</f>
        <v>1077773.0718559979</v>
      </c>
      <c r="P899" s="15">
        <f>(O899*EXP(Painel!$E$12-(Painel!$E$19^2)/2+NORMSINV(AleatProd!P898)*Painel!$E$19))</f>
        <v>1086336.1875832165</v>
      </c>
      <c r="Q899" s="15">
        <f>(P899*EXP(Painel!$E$12-(Painel!$E$19^2)/2+NORMSINV(AleatProd!Q898)*Painel!$E$19))</f>
        <v>1092838.3329093216</v>
      </c>
      <c r="R899" s="15">
        <f>(Q899*EXP(Painel!$E$12-(Painel!$E$19^2)/2+NORMSINV(AleatProd!R898)*Painel!$E$19))</f>
        <v>1082290.6081524577</v>
      </c>
      <c r="S899" s="15">
        <f>(R899*EXP(Painel!$E$12-(Painel!$E$19^2)/2+NORMSINV(AleatProd!S898)*Painel!$E$19))</f>
        <v>1081518.7521602807</v>
      </c>
      <c r="T899" s="15">
        <f>(S899*EXP(Painel!$E$12-(Painel!$E$19^2)/2+NORMSINV(AleatProd!T898)*Painel!$E$19))</f>
        <v>1069702.4294931181</v>
      </c>
      <c r="U899" s="15">
        <f>(T899*EXP(Painel!$E$12-(Painel!$E$19^2)/2+NORMSINV(AleatProd!U898)*Painel!$E$19))</f>
        <v>1075603.0150453949</v>
      </c>
      <c r="V899" s="15">
        <f>(U899*EXP(Painel!$E$12-(Painel!$E$19^2)/2+NORMSINV(AleatProd!V898)*Painel!$E$19))</f>
        <v>1072709.9454101375</v>
      </c>
    </row>
    <row r="900" spans="1:22" x14ac:dyDescent="0.25">
      <c r="A900">
        <v>897</v>
      </c>
      <c r="B900" s="2">
        <f>Painel!$B$6</f>
        <v>1000000</v>
      </c>
      <c r="C900" s="15">
        <f>(B900*EXP(Painel!$E$12-(Painel!$E$19^2)/2+NORMSINV(AleatProd!C899)*Painel!$E$19))</f>
        <v>1009910.777848277</v>
      </c>
      <c r="D900" s="15">
        <f>(C900*EXP(Painel!$E$12-(Painel!$E$19^2)/2+NORMSINV(AleatProd!D899)*Painel!$E$19))</f>
        <v>1020945.6548735307</v>
      </c>
      <c r="E900" s="15">
        <f>(D900*EXP(Painel!$E$12-(Painel!$E$19^2)/2+NORMSINV(AleatProd!E899)*Painel!$E$19))</f>
        <v>1017821.8976349744</v>
      </c>
      <c r="F900" s="15">
        <f>(E900*EXP(Painel!$E$12-(Painel!$E$19^2)/2+NORMSINV(AleatProd!F899)*Painel!$E$19))</f>
        <v>1026538.7632030923</v>
      </c>
      <c r="G900" s="15">
        <f>(F900*EXP(Painel!$E$12-(Painel!$E$19^2)/2+NORMSINV(AleatProd!G899)*Painel!$E$19))</f>
        <v>1024937.2733922815</v>
      </c>
      <c r="H900" s="15">
        <f>(G900*EXP(Painel!$E$12-(Painel!$E$19^2)/2+NORMSINV(AleatProd!H899)*Painel!$E$19))</f>
        <v>1024905.0497286117</v>
      </c>
      <c r="I900" s="15">
        <f>(H900*EXP(Painel!$E$12-(Painel!$E$19^2)/2+NORMSINV(AleatProd!I899)*Painel!$E$19))</f>
        <v>1030749.7155286773</v>
      </c>
      <c r="J900" s="15">
        <f>(I900*EXP(Painel!$E$12-(Painel!$E$19^2)/2+NORMSINV(AleatProd!J899)*Painel!$E$19))</f>
        <v>1033463.9150037899</v>
      </c>
      <c r="K900" s="15">
        <f>(J900*EXP(Painel!$E$12-(Painel!$E$19^2)/2+NORMSINV(AleatProd!K899)*Painel!$E$19))</f>
        <v>1051218.4707385374</v>
      </c>
      <c r="L900" s="15">
        <f>(K900*EXP(Painel!$E$12-(Painel!$E$19^2)/2+NORMSINV(AleatProd!L899)*Painel!$E$19))</f>
        <v>1041176.5848992482</v>
      </c>
      <c r="M900" s="15">
        <f>(L900*EXP(Painel!$E$12-(Painel!$E$19^2)/2+NORMSINV(AleatProd!M899)*Painel!$E$19))</f>
        <v>1041037.597024459</v>
      </c>
      <c r="N900" s="15">
        <f>(M900*EXP(Painel!$E$12-(Painel!$E$19^2)/2+NORMSINV(AleatProd!N899)*Painel!$E$19))</f>
        <v>1047734.6650036123</v>
      </c>
      <c r="O900" s="15">
        <f>(N900*EXP(Painel!$E$12-(Painel!$E$19^2)/2+NORMSINV(AleatProd!O899)*Painel!$E$19))</f>
        <v>1052606.6823676878</v>
      </c>
      <c r="P900" s="15">
        <f>(O900*EXP(Painel!$E$12-(Painel!$E$19^2)/2+NORMSINV(AleatProd!P899)*Painel!$E$19))</f>
        <v>1036096.6872463028</v>
      </c>
      <c r="Q900" s="15">
        <f>(P900*EXP(Painel!$E$12-(Painel!$E$19^2)/2+NORMSINV(AleatProd!Q899)*Painel!$E$19))</f>
        <v>1035858.4107610541</v>
      </c>
      <c r="R900" s="15">
        <f>(Q900*EXP(Painel!$E$12-(Painel!$E$19^2)/2+NORMSINV(AleatProd!R899)*Painel!$E$19))</f>
        <v>1037032.6049277055</v>
      </c>
      <c r="S900" s="15">
        <f>(R900*EXP(Painel!$E$12-(Painel!$E$19^2)/2+NORMSINV(AleatProd!S899)*Painel!$E$19))</f>
        <v>1027310.5739539606</v>
      </c>
      <c r="T900" s="15">
        <f>(S900*EXP(Painel!$E$12-(Painel!$E$19^2)/2+NORMSINV(AleatProd!T899)*Painel!$E$19))</f>
        <v>1020389.9027117005</v>
      </c>
      <c r="U900" s="15">
        <f>(T900*EXP(Painel!$E$12-(Painel!$E$19^2)/2+NORMSINV(AleatProd!U899)*Painel!$E$19))</f>
        <v>1029731.8143735275</v>
      </c>
      <c r="V900" s="15">
        <f>(U900*EXP(Painel!$E$12-(Painel!$E$19^2)/2+NORMSINV(AleatProd!V899)*Painel!$E$19))</f>
        <v>1034363.1253330596</v>
      </c>
    </row>
    <row r="901" spans="1:22" x14ac:dyDescent="0.25">
      <c r="A901">
        <v>898</v>
      </c>
      <c r="B901" s="2">
        <f>Painel!$B$6</f>
        <v>1000000</v>
      </c>
      <c r="C901" s="15">
        <f>(B901*EXP(Painel!$E$12-(Painel!$E$19^2)/2+NORMSINV(AleatProd!C900)*Painel!$E$19))</f>
        <v>980996.31306611607</v>
      </c>
      <c r="D901" s="15">
        <f>(C901*EXP(Painel!$E$12-(Painel!$E$19^2)/2+NORMSINV(AleatProd!D900)*Painel!$E$19))</f>
        <v>985045.01313668606</v>
      </c>
      <c r="E901" s="15">
        <f>(D901*EXP(Painel!$E$12-(Painel!$E$19^2)/2+NORMSINV(AleatProd!E900)*Painel!$E$19))</f>
        <v>982814.41073646548</v>
      </c>
      <c r="F901" s="15">
        <f>(E901*EXP(Painel!$E$12-(Painel!$E$19^2)/2+NORMSINV(AleatProd!F900)*Painel!$E$19))</f>
        <v>979361.42211176129</v>
      </c>
      <c r="G901" s="15">
        <f>(F901*EXP(Painel!$E$12-(Painel!$E$19^2)/2+NORMSINV(AleatProd!G900)*Painel!$E$19))</f>
        <v>965284.13437211444</v>
      </c>
      <c r="H901" s="15">
        <f>(G901*EXP(Painel!$E$12-(Painel!$E$19^2)/2+NORMSINV(AleatProd!H900)*Painel!$E$19))</f>
        <v>965744.04243744689</v>
      </c>
      <c r="I901" s="15">
        <f>(H901*EXP(Painel!$E$12-(Painel!$E$19^2)/2+NORMSINV(AleatProd!I900)*Painel!$E$19))</f>
        <v>953983.4231964777</v>
      </c>
      <c r="J901" s="15">
        <f>(I901*EXP(Painel!$E$12-(Painel!$E$19^2)/2+NORMSINV(AleatProd!J900)*Painel!$E$19))</f>
        <v>953875.73284422269</v>
      </c>
      <c r="K901" s="15">
        <f>(J901*EXP(Painel!$E$12-(Painel!$E$19^2)/2+NORMSINV(AleatProd!K900)*Painel!$E$19))</f>
        <v>960726.08894098713</v>
      </c>
      <c r="L901" s="15">
        <f>(K901*EXP(Painel!$E$12-(Painel!$E$19^2)/2+NORMSINV(AleatProd!L900)*Painel!$E$19))</f>
        <v>938446.35959429306</v>
      </c>
      <c r="M901" s="15">
        <f>(L901*EXP(Painel!$E$12-(Painel!$E$19^2)/2+NORMSINV(AleatProd!M900)*Painel!$E$19))</f>
        <v>940835.31843795266</v>
      </c>
      <c r="N901" s="15">
        <f>(M901*EXP(Painel!$E$12-(Painel!$E$19^2)/2+NORMSINV(AleatProd!N900)*Painel!$E$19))</f>
        <v>944006.53176333418</v>
      </c>
      <c r="O901" s="15">
        <f>(N901*EXP(Painel!$E$12-(Painel!$E$19^2)/2+NORMSINV(AleatProd!O900)*Painel!$E$19))</f>
        <v>934433.78714877262</v>
      </c>
      <c r="P901" s="15">
        <f>(O901*EXP(Painel!$E$12-(Painel!$E$19^2)/2+NORMSINV(AleatProd!P900)*Painel!$E$19))</f>
        <v>940775.20173708641</v>
      </c>
      <c r="Q901" s="15">
        <f>(P901*EXP(Painel!$E$12-(Painel!$E$19^2)/2+NORMSINV(AleatProd!Q900)*Painel!$E$19))</f>
        <v>940339.53255236766</v>
      </c>
      <c r="R901" s="15">
        <f>(Q901*EXP(Painel!$E$12-(Painel!$E$19^2)/2+NORMSINV(AleatProd!R900)*Painel!$E$19))</f>
        <v>935048.20668812864</v>
      </c>
      <c r="S901" s="15">
        <f>(R901*EXP(Painel!$E$12-(Painel!$E$19^2)/2+NORMSINV(AleatProd!S900)*Painel!$E$19))</f>
        <v>915382.43617163762</v>
      </c>
      <c r="T901" s="15">
        <f>(S901*EXP(Painel!$E$12-(Painel!$E$19^2)/2+NORMSINV(AleatProd!T900)*Painel!$E$19))</f>
        <v>927642.34566137299</v>
      </c>
      <c r="U901" s="15">
        <f>(T901*EXP(Painel!$E$12-(Painel!$E$19^2)/2+NORMSINV(AleatProd!U900)*Painel!$E$19))</f>
        <v>932068.82332145574</v>
      </c>
      <c r="V901" s="15">
        <f>(U901*EXP(Painel!$E$12-(Painel!$E$19^2)/2+NORMSINV(AleatProd!V900)*Painel!$E$19))</f>
        <v>928373.06662204803</v>
      </c>
    </row>
    <row r="902" spans="1:22" x14ac:dyDescent="0.25">
      <c r="A902">
        <v>899</v>
      </c>
      <c r="B902" s="2">
        <f>Painel!$B$6</f>
        <v>1000000</v>
      </c>
      <c r="C902" s="15">
        <f>(B902*EXP(Painel!$E$12-(Painel!$E$19^2)/2+NORMSINV(AleatProd!C901)*Painel!$E$19))</f>
        <v>1002110.7699035649</v>
      </c>
      <c r="D902" s="15">
        <f>(C902*EXP(Painel!$E$12-(Painel!$E$19^2)/2+NORMSINV(AleatProd!D901)*Painel!$E$19))</f>
        <v>1017927.3513546116</v>
      </c>
      <c r="E902" s="15">
        <f>(D902*EXP(Painel!$E$12-(Painel!$E$19^2)/2+NORMSINV(AleatProd!E901)*Painel!$E$19))</f>
        <v>1015143.4869998413</v>
      </c>
      <c r="F902" s="15">
        <f>(E902*EXP(Painel!$E$12-(Painel!$E$19^2)/2+NORMSINV(AleatProd!F901)*Painel!$E$19))</f>
        <v>1028826.2038414902</v>
      </c>
      <c r="G902" s="15">
        <f>(F902*EXP(Painel!$E$12-(Painel!$E$19^2)/2+NORMSINV(AleatProd!G901)*Painel!$E$19))</f>
        <v>1035513.4228559692</v>
      </c>
      <c r="H902" s="15">
        <f>(G902*EXP(Painel!$E$12-(Painel!$E$19^2)/2+NORMSINV(AleatProd!H901)*Painel!$E$19))</f>
        <v>1025514.1307273632</v>
      </c>
      <c r="I902" s="15">
        <f>(H902*EXP(Painel!$E$12-(Painel!$E$19^2)/2+NORMSINV(AleatProd!I901)*Painel!$E$19))</f>
        <v>1025852.4582013686</v>
      </c>
      <c r="J902" s="15">
        <f>(I902*EXP(Painel!$E$12-(Painel!$E$19^2)/2+NORMSINV(AleatProd!J901)*Painel!$E$19))</f>
        <v>1026944.1517784282</v>
      </c>
      <c r="K902" s="15">
        <f>(J902*EXP(Painel!$E$12-(Painel!$E$19^2)/2+NORMSINV(AleatProd!K901)*Painel!$E$19))</f>
        <v>1027650.6253081629</v>
      </c>
      <c r="L902" s="15">
        <f>(K902*EXP(Painel!$E$12-(Painel!$E$19^2)/2+NORMSINV(AleatProd!L901)*Painel!$E$19))</f>
        <v>1023822.2306297813</v>
      </c>
      <c r="M902" s="15">
        <f>(L902*EXP(Painel!$E$12-(Painel!$E$19^2)/2+NORMSINV(AleatProd!M901)*Painel!$E$19))</f>
        <v>1012176.8703080185</v>
      </c>
      <c r="N902" s="15">
        <f>(M902*EXP(Painel!$E$12-(Painel!$E$19^2)/2+NORMSINV(AleatProd!N901)*Painel!$E$19))</f>
        <v>1012708.748306631</v>
      </c>
      <c r="O902" s="15">
        <f>(N902*EXP(Painel!$E$12-(Painel!$E$19^2)/2+NORMSINV(AleatProd!O901)*Painel!$E$19))</f>
        <v>1009230.7357798395</v>
      </c>
      <c r="P902" s="15">
        <f>(O902*EXP(Painel!$E$12-(Painel!$E$19^2)/2+NORMSINV(AleatProd!P901)*Painel!$E$19))</f>
        <v>993769.13743594743</v>
      </c>
      <c r="Q902" s="15">
        <f>(P902*EXP(Painel!$E$12-(Painel!$E$19^2)/2+NORMSINV(AleatProd!Q901)*Painel!$E$19))</f>
        <v>989485.06142616575</v>
      </c>
      <c r="R902" s="15">
        <f>(Q902*EXP(Painel!$E$12-(Painel!$E$19^2)/2+NORMSINV(AleatProd!R901)*Painel!$E$19))</f>
        <v>990750.50542874529</v>
      </c>
      <c r="S902" s="15">
        <f>(R902*EXP(Painel!$E$12-(Painel!$E$19^2)/2+NORMSINV(AleatProd!S901)*Painel!$E$19))</f>
        <v>1001808.8733405393</v>
      </c>
      <c r="T902" s="15">
        <f>(S902*EXP(Painel!$E$12-(Painel!$E$19^2)/2+NORMSINV(AleatProd!T901)*Painel!$E$19))</f>
        <v>1020309.2302864647</v>
      </c>
      <c r="U902" s="15">
        <f>(T902*EXP(Painel!$E$12-(Painel!$E$19^2)/2+NORMSINV(AleatProd!U901)*Painel!$E$19))</f>
        <v>1018724.5482872158</v>
      </c>
      <c r="V902" s="15">
        <f>(U902*EXP(Painel!$E$12-(Painel!$E$19^2)/2+NORMSINV(AleatProd!V901)*Painel!$E$19))</f>
        <v>1015968.483973932</v>
      </c>
    </row>
    <row r="903" spans="1:22" x14ac:dyDescent="0.25">
      <c r="A903">
        <v>900</v>
      </c>
      <c r="B903" s="2">
        <f>Painel!$B$6</f>
        <v>1000000</v>
      </c>
      <c r="C903" s="15">
        <f>(B903*EXP(Painel!$E$12-(Painel!$E$19^2)/2+NORMSINV(AleatProd!C902)*Painel!$E$19))</f>
        <v>991461.59767273464</v>
      </c>
      <c r="D903" s="15">
        <f>(C903*EXP(Painel!$E$12-(Painel!$E$19^2)/2+NORMSINV(AleatProd!D902)*Painel!$E$19))</f>
        <v>983059.02690413245</v>
      </c>
      <c r="E903" s="15">
        <f>(D903*EXP(Painel!$E$12-(Painel!$E$19^2)/2+NORMSINV(AleatProd!E902)*Painel!$E$19))</f>
        <v>969919.00416593533</v>
      </c>
      <c r="F903" s="15">
        <f>(E903*EXP(Painel!$E$12-(Painel!$E$19^2)/2+NORMSINV(AleatProd!F902)*Painel!$E$19))</f>
        <v>976143.68499065214</v>
      </c>
      <c r="G903" s="15">
        <f>(F903*EXP(Painel!$E$12-(Painel!$E$19^2)/2+NORMSINV(AleatProd!G902)*Painel!$E$19))</f>
        <v>961379.00897942425</v>
      </c>
      <c r="H903" s="15">
        <f>(G903*EXP(Painel!$E$12-(Painel!$E$19^2)/2+NORMSINV(AleatProd!H902)*Painel!$E$19))</f>
        <v>958794.26577940327</v>
      </c>
      <c r="I903" s="15">
        <f>(H903*EXP(Painel!$E$12-(Painel!$E$19^2)/2+NORMSINV(AleatProd!I902)*Painel!$E$19))</f>
        <v>952506.5311501096</v>
      </c>
      <c r="J903" s="15">
        <f>(I903*EXP(Painel!$E$12-(Painel!$E$19^2)/2+NORMSINV(AleatProd!J902)*Painel!$E$19))</f>
        <v>943176.2091230012</v>
      </c>
      <c r="K903" s="15">
        <f>(J903*EXP(Painel!$E$12-(Painel!$E$19^2)/2+NORMSINV(AleatProd!K902)*Painel!$E$19))</f>
        <v>951624.87729263119</v>
      </c>
      <c r="L903" s="15">
        <f>(K903*EXP(Painel!$E$12-(Painel!$E$19^2)/2+NORMSINV(AleatProd!L902)*Painel!$E$19))</f>
        <v>944755.48628428055</v>
      </c>
      <c r="M903" s="15">
        <f>(L903*EXP(Painel!$E$12-(Painel!$E$19^2)/2+NORMSINV(AleatProd!M902)*Painel!$E$19))</f>
        <v>931026.93224049034</v>
      </c>
      <c r="N903" s="15">
        <f>(M903*EXP(Painel!$E$12-(Painel!$E$19^2)/2+NORMSINV(AleatProd!N902)*Painel!$E$19))</f>
        <v>932125.19847161882</v>
      </c>
      <c r="O903" s="15">
        <f>(N903*EXP(Painel!$E$12-(Painel!$E$19^2)/2+NORMSINV(AleatProd!O902)*Painel!$E$19))</f>
        <v>907929.00111359963</v>
      </c>
      <c r="P903" s="15">
        <f>(O903*EXP(Painel!$E$12-(Painel!$E$19^2)/2+NORMSINV(AleatProd!P902)*Painel!$E$19))</f>
        <v>915186.32593747065</v>
      </c>
      <c r="Q903" s="15">
        <f>(P903*EXP(Painel!$E$12-(Painel!$E$19^2)/2+NORMSINV(AleatProd!Q902)*Painel!$E$19))</f>
        <v>918165.84840578283</v>
      </c>
      <c r="R903" s="15">
        <f>(Q903*EXP(Painel!$E$12-(Painel!$E$19^2)/2+NORMSINV(AleatProd!R902)*Painel!$E$19))</f>
        <v>917481.87845026772</v>
      </c>
      <c r="S903" s="15">
        <f>(R903*EXP(Painel!$E$12-(Painel!$E$19^2)/2+NORMSINV(AleatProd!S902)*Painel!$E$19))</f>
        <v>905916.64631471317</v>
      </c>
      <c r="T903" s="15">
        <f>(S903*EXP(Painel!$E$12-(Painel!$E$19^2)/2+NORMSINV(AleatProd!T902)*Painel!$E$19))</f>
        <v>912071.96285982896</v>
      </c>
      <c r="U903" s="15">
        <f>(T903*EXP(Painel!$E$12-(Painel!$E$19^2)/2+NORMSINV(AleatProd!U902)*Painel!$E$19))</f>
        <v>903065.51257161656</v>
      </c>
      <c r="V903" s="15">
        <f>(U903*EXP(Painel!$E$12-(Painel!$E$19^2)/2+NORMSINV(AleatProd!V902)*Painel!$E$19))</f>
        <v>892138.22015567566</v>
      </c>
    </row>
    <row r="904" spans="1:22" x14ac:dyDescent="0.25">
      <c r="A904">
        <v>901</v>
      </c>
      <c r="B904" s="2">
        <f>Painel!$B$6</f>
        <v>1000000</v>
      </c>
      <c r="C904" s="15">
        <f>(B904*EXP(Painel!$E$12-(Painel!$E$19^2)/2+NORMSINV(AleatProd!C903)*Painel!$E$19))</f>
        <v>994783.97970288433</v>
      </c>
      <c r="D904" s="15">
        <f>(C904*EXP(Painel!$E$12-(Painel!$E$19^2)/2+NORMSINV(AleatProd!D903)*Painel!$E$19))</f>
        <v>980531.54659216898</v>
      </c>
      <c r="E904" s="15">
        <f>(D904*EXP(Painel!$E$12-(Painel!$E$19^2)/2+NORMSINV(AleatProd!E903)*Painel!$E$19))</f>
        <v>985484.74542390474</v>
      </c>
      <c r="F904" s="15">
        <f>(E904*EXP(Painel!$E$12-(Painel!$E$19^2)/2+NORMSINV(AleatProd!F903)*Painel!$E$19))</f>
        <v>989918.09750777646</v>
      </c>
      <c r="G904" s="15">
        <f>(F904*EXP(Painel!$E$12-(Painel!$E$19^2)/2+NORMSINV(AleatProd!G903)*Painel!$E$19))</f>
        <v>979026.41486648086</v>
      </c>
      <c r="H904" s="15">
        <f>(G904*EXP(Painel!$E$12-(Painel!$E$19^2)/2+NORMSINV(AleatProd!H903)*Painel!$E$19))</f>
        <v>995449.2794772028</v>
      </c>
      <c r="I904" s="15">
        <f>(H904*EXP(Painel!$E$12-(Painel!$E$19^2)/2+NORMSINV(AleatProd!I903)*Painel!$E$19))</f>
        <v>1011210.7953060594</v>
      </c>
      <c r="J904" s="15">
        <f>(I904*EXP(Painel!$E$12-(Painel!$E$19^2)/2+NORMSINV(AleatProd!J903)*Painel!$E$19))</f>
        <v>1018872.715610064</v>
      </c>
      <c r="K904" s="15">
        <f>(J904*EXP(Painel!$E$12-(Painel!$E$19^2)/2+NORMSINV(AleatProd!K903)*Painel!$E$19))</f>
        <v>1019635.8037820427</v>
      </c>
      <c r="L904" s="15">
        <f>(K904*EXP(Painel!$E$12-(Painel!$E$19^2)/2+NORMSINV(AleatProd!L903)*Painel!$E$19))</f>
        <v>1026907.4640067826</v>
      </c>
      <c r="M904" s="15">
        <f>(L904*EXP(Painel!$E$12-(Painel!$E$19^2)/2+NORMSINV(AleatProd!M903)*Painel!$E$19))</f>
        <v>1024719.6367997836</v>
      </c>
      <c r="N904" s="15">
        <f>(M904*EXP(Painel!$E$12-(Painel!$E$19^2)/2+NORMSINV(AleatProd!N903)*Painel!$E$19))</f>
        <v>1005635.6441858092</v>
      </c>
      <c r="O904" s="15">
        <f>(N904*EXP(Painel!$E$12-(Painel!$E$19^2)/2+NORMSINV(AleatProd!O903)*Painel!$E$19))</f>
        <v>1014673.16758301</v>
      </c>
      <c r="P904" s="15">
        <f>(O904*EXP(Painel!$E$12-(Painel!$E$19^2)/2+NORMSINV(AleatProd!P903)*Painel!$E$19))</f>
        <v>1012823.3716627355</v>
      </c>
      <c r="Q904" s="15">
        <f>(P904*EXP(Painel!$E$12-(Painel!$E$19^2)/2+NORMSINV(AleatProd!Q903)*Painel!$E$19))</f>
        <v>997092.8973923024</v>
      </c>
      <c r="R904" s="15">
        <f>(Q904*EXP(Painel!$E$12-(Painel!$E$19^2)/2+NORMSINV(AleatProd!R903)*Painel!$E$19))</f>
        <v>1001042.8986097849</v>
      </c>
      <c r="S904" s="15">
        <f>(R904*EXP(Painel!$E$12-(Painel!$E$19^2)/2+NORMSINV(AleatProd!S903)*Painel!$E$19))</f>
        <v>1002614.0947645609</v>
      </c>
      <c r="T904" s="15">
        <f>(S904*EXP(Painel!$E$12-(Painel!$E$19^2)/2+NORMSINV(AleatProd!T903)*Painel!$E$19))</f>
        <v>1000656.5287478208</v>
      </c>
      <c r="U904" s="15">
        <f>(T904*EXP(Painel!$E$12-(Painel!$E$19^2)/2+NORMSINV(AleatProd!U903)*Painel!$E$19))</f>
        <v>1000819.3686493076</v>
      </c>
      <c r="V904" s="15">
        <f>(U904*EXP(Painel!$E$12-(Painel!$E$19^2)/2+NORMSINV(AleatProd!V903)*Painel!$E$19))</f>
        <v>1001279.9020357559</v>
      </c>
    </row>
    <row r="905" spans="1:22" x14ac:dyDescent="0.25">
      <c r="A905">
        <v>902</v>
      </c>
      <c r="B905" s="2">
        <f>Painel!$B$6</f>
        <v>1000000</v>
      </c>
      <c r="C905" s="15">
        <f>(B905*EXP(Painel!$E$12-(Painel!$E$19^2)/2+NORMSINV(AleatProd!C904)*Painel!$E$19))</f>
        <v>1000622.0012607015</v>
      </c>
      <c r="D905" s="15">
        <f>(C905*EXP(Painel!$E$12-(Painel!$E$19^2)/2+NORMSINV(AleatProd!D904)*Painel!$E$19))</f>
        <v>999239.21040004399</v>
      </c>
      <c r="E905" s="15">
        <f>(D905*EXP(Painel!$E$12-(Painel!$E$19^2)/2+NORMSINV(AleatProd!E904)*Painel!$E$19))</f>
        <v>989128.66501641611</v>
      </c>
      <c r="F905" s="15">
        <f>(E905*EXP(Painel!$E$12-(Painel!$E$19^2)/2+NORMSINV(AleatProd!F904)*Painel!$E$19))</f>
        <v>1014073.721561783</v>
      </c>
      <c r="G905" s="15">
        <f>(F905*EXP(Painel!$E$12-(Painel!$E$19^2)/2+NORMSINV(AleatProd!G904)*Painel!$E$19))</f>
        <v>1009518.6467200685</v>
      </c>
      <c r="H905" s="15">
        <f>(G905*EXP(Painel!$E$12-(Painel!$E$19^2)/2+NORMSINV(AleatProd!H904)*Painel!$E$19))</f>
        <v>1003725.6600391489</v>
      </c>
      <c r="I905" s="15">
        <f>(H905*EXP(Painel!$E$12-(Painel!$E$19^2)/2+NORMSINV(AleatProd!I904)*Painel!$E$19))</f>
        <v>1000441.4215708115</v>
      </c>
      <c r="J905" s="15">
        <f>(I905*EXP(Painel!$E$12-(Painel!$E$19^2)/2+NORMSINV(AleatProd!J904)*Painel!$E$19))</f>
        <v>995962.23418411496</v>
      </c>
      <c r="K905" s="15">
        <f>(J905*EXP(Painel!$E$12-(Painel!$E$19^2)/2+NORMSINV(AleatProd!K904)*Painel!$E$19))</f>
        <v>1002121.7162634456</v>
      </c>
      <c r="L905" s="15">
        <f>(K905*EXP(Painel!$E$12-(Painel!$E$19^2)/2+NORMSINV(AleatProd!L904)*Painel!$E$19))</f>
        <v>1006704.2679326949</v>
      </c>
      <c r="M905" s="15">
        <f>(L905*EXP(Painel!$E$12-(Painel!$E$19^2)/2+NORMSINV(AleatProd!M904)*Painel!$E$19))</f>
        <v>1011740.701276425</v>
      </c>
      <c r="N905" s="15">
        <f>(M905*EXP(Painel!$E$12-(Painel!$E$19^2)/2+NORMSINV(AleatProd!N904)*Painel!$E$19))</f>
        <v>1000379.8388918488</v>
      </c>
      <c r="O905" s="15">
        <f>(N905*EXP(Painel!$E$12-(Painel!$E$19^2)/2+NORMSINV(AleatProd!O904)*Painel!$E$19))</f>
        <v>1013234.2005096739</v>
      </c>
      <c r="P905" s="15">
        <f>(O905*EXP(Painel!$E$12-(Painel!$E$19^2)/2+NORMSINV(AleatProd!P904)*Painel!$E$19))</f>
        <v>1009395.2308396918</v>
      </c>
      <c r="Q905" s="15">
        <f>(P905*EXP(Painel!$E$12-(Painel!$E$19^2)/2+NORMSINV(AleatProd!Q904)*Painel!$E$19))</f>
        <v>1031289.1251205548</v>
      </c>
      <c r="R905" s="15">
        <f>(Q905*EXP(Painel!$E$12-(Painel!$E$19^2)/2+NORMSINV(AleatProd!R904)*Painel!$E$19))</f>
        <v>1013795.1272087422</v>
      </c>
      <c r="S905" s="15">
        <f>(R905*EXP(Painel!$E$12-(Painel!$E$19^2)/2+NORMSINV(AleatProd!S904)*Painel!$E$19))</f>
        <v>1005951.8991642768</v>
      </c>
      <c r="T905" s="15">
        <f>(S905*EXP(Painel!$E$12-(Painel!$E$19^2)/2+NORMSINV(AleatProd!T904)*Painel!$E$19))</f>
        <v>997909.3198233021</v>
      </c>
      <c r="U905" s="15">
        <f>(T905*EXP(Painel!$E$12-(Painel!$E$19^2)/2+NORMSINV(AleatProd!U904)*Painel!$E$19))</f>
        <v>1007842.5556057795</v>
      </c>
      <c r="V905" s="15">
        <f>(U905*EXP(Painel!$E$12-(Painel!$E$19^2)/2+NORMSINV(AleatProd!V904)*Painel!$E$19))</f>
        <v>992126.50625845161</v>
      </c>
    </row>
    <row r="906" spans="1:22" x14ac:dyDescent="0.25">
      <c r="A906">
        <v>903</v>
      </c>
      <c r="B906" s="2">
        <f>Painel!$B$6</f>
        <v>1000000</v>
      </c>
      <c r="C906" s="15">
        <f>(B906*EXP(Painel!$E$12-(Painel!$E$19^2)/2+NORMSINV(AleatProd!C905)*Painel!$E$19))</f>
        <v>996976.54244677199</v>
      </c>
      <c r="D906" s="15">
        <f>(C906*EXP(Painel!$E$12-(Painel!$E$19^2)/2+NORMSINV(AleatProd!D905)*Painel!$E$19))</f>
        <v>993350.36357111239</v>
      </c>
      <c r="E906" s="15">
        <f>(D906*EXP(Painel!$E$12-(Painel!$E$19^2)/2+NORMSINV(AleatProd!E905)*Painel!$E$19))</f>
        <v>999415.12498886883</v>
      </c>
      <c r="F906" s="15">
        <f>(E906*EXP(Painel!$E$12-(Painel!$E$19^2)/2+NORMSINV(AleatProd!F905)*Painel!$E$19))</f>
        <v>1000157.7215052189</v>
      </c>
      <c r="G906" s="15">
        <f>(F906*EXP(Painel!$E$12-(Painel!$E$19^2)/2+NORMSINV(AleatProd!G905)*Painel!$E$19))</f>
        <v>1005434.0841183749</v>
      </c>
      <c r="H906" s="15">
        <f>(G906*EXP(Painel!$E$12-(Painel!$E$19^2)/2+NORMSINV(AleatProd!H905)*Painel!$E$19))</f>
        <v>1005372.9962928662</v>
      </c>
      <c r="I906" s="15">
        <f>(H906*EXP(Painel!$E$12-(Painel!$E$19^2)/2+NORMSINV(AleatProd!I905)*Painel!$E$19))</f>
        <v>1012873.8085343698</v>
      </c>
      <c r="J906" s="15">
        <f>(I906*EXP(Painel!$E$12-(Painel!$E$19^2)/2+NORMSINV(AleatProd!J905)*Painel!$E$19))</f>
        <v>1006865.4194423099</v>
      </c>
      <c r="K906" s="15">
        <f>(J906*EXP(Painel!$E$12-(Painel!$E$19^2)/2+NORMSINV(AleatProd!K905)*Painel!$E$19))</f>
        <v>1009890.5273508986</v>
      </c>
      <c r="L906" s="15">
        <f>(K906*EXP(Painel!$E$12-(Painel!$E$19^2)/2+NORMSINV(AleatProd!L905)*Painel!$E$19))</f>
        <v>1021795.7939126211</v>
      </c>
      <c r="M906" s="15">
        <f>(L906*EXP(Painel!$E$12-(Painel!$E$19^2)/2+NORMSINV(AleatProd!M905)*Painel!$E$19))</f>
        <v>1006946.9726419473</v>
      </c>
      <c r="N906" s="15">
        <f>(M906*EXP(Painel!$E$12-(Painel!$E$19^2)/2+NORMSINV(AleatProd!N905)*Painel!$E$19))</f>
        <v>990610.54958863591</v>
      </c>
      <c r="O906" s="15">
        <f>(N906*EXP(Painel!$E$12-(Painel!$E$19^2)/2+NORMSINV(AleatProd!O905)*Painel!$E$19))</f>
        <v>1013479.2152149312</v>
      </c>
      <c r="P906" s="15">
        <f>(O906*EXP(Painel!$E$12-(Painel!$E$19^2)/2+NORMSINV(AleatProd!P905)*Painel!$E$19))</f>
        <v>1002727.7529245385</v>
      </c>
      <c r="Q906" s="15">
        <f>(P906*EXP(Painel!$E$12-(Painel!$E$19^2)/2+NORMSINV(AleatProd!Q905)*Painel!$E$19))</f>
        <v>1000983.3530327061</v>
      </c>
      <c r="R906" s="15">
        <f>(Q906*EXP(Painel!$E$12-(Painel!$E$19^2)/2+NORMSINV(AleatProd!R905)*Painel!$E$19))</f>
        <v>1011294.5200918696</v>
      </c>
      <c r="S906" s="15">
        <f>(R906*EXP(Painel!$E$12-(Painel!$E$19^2)/2+NORMSINV(AleatProd!S905)*Painel!$E$19))</f>
        <v>1010375.3825105786</v>
      </c>
      <c r="T906" s="15">
        <f>(S906*EXP(Painel!$E$12-(Painel!$E$19^2)/2+NORMSINV(AleatProd!T905)*Painel!$E$19))</f>
        <v>1000410.0740155019</v>
      </c>
      <c r="U906" s="15">
        <f>(T906*EXP(Painel!$E$12-(Painel!$E$19^2)/2+NORMSINV(AleatProd!U905)*Painel!$E$19))</f>
        <v>984940.8756999959</v>
      </c>
      <c r="V906" s="15">
        <f>(U906*EXP(Painel!$E$12-(Painel!$E$19^2)/2+NORMSINV(AleatProd!V905)*Painel!$E$19))</f>
        <v>975925.52858564607</v>
      </c>
    </row>
    <row r="907" spans="1:22" x14ac:dyDescent="0.25">
      <c r="A907">
        <v>904</v>
      </c>
      <c r="B907" s="2">
        <f>Painel!$B$6</f>
        <v>1000000</v>
      </c>
      <c r="C907" s="15">
        <f>(B907*EXP(Painel!$E$12-(Painel!$E$19^2)/2+NORMSINV(AleatProd!C906)*Painel!$E$19))</f>
        <v>996680.30173376878</v>
      </c>
      <c r="D907" s="15">
        <f>(C907*EXP(Painel!$E$12-(Painel!$E$19^2)/2+NORMSINV(AleatProd!D906)*Painel!$E$19))</f>
        <v>984626.6305476214</v>
      </c>
      <c r="E907" s="15">
        <f>(D907*EXP(Painel!$E$12-(Painel!$E$19^2)/2+NORMSINV(AleatProd!E906)*Painel!$E$19))</f>
        <v>1002851.0676175653</v>
      </c>
      <c r="F907" s="15">
        <f>(E907*EXP(Painel!$E$12-(Painel!$E$19^2)/2+NORMSINV(AleatProd!F906)*Painel!$E$19))</f>
        <v>1006730.8734013147</v>
      </c>
      <c r="G907" s="15">
        <f>(F907*EXP(Painel!$E$12-(Painel!$E$19^2)/2+NORMSINV(AleatProd!G906)*Painel!$E$19))</f>
        <v>1017589.6571248244</v>
      </c>
      <c r="H907" s="15">
        <f>(G907*EXP(Painel!$E$12-(Painel!$E$19^2)/2+NORMSINV(AleatProd!H906)*Painel!$E$19))</f>
        <v>1014784.4604719633</v>
      </c>
      <c r="I907" s="15">
        <f>(H907*EXP(Painel!$E$12-(Painel!$E$19^2)/2+NORMSINV(AleatProd!I906)*Painel!$E$19))</f>
        <v>1007442.0982704317</v>
      </c>
      <c r="J907" s="15">
        <f>(I907*EXP(Painel!$E$12-(Painel!$E$19^2)/2+NORMSINV(AleatProd!J906)*Painel!$E$19))</f>
        <v>990690.44741723803</v>
      </c>
      <c r="K907" s="15">
        <f>(J907*EXP(Painel!$E$12-(Painel!$E$19^2)/2+NORMSINV(AleatProd!K906)*Painel!$E$19))</f>
        <v>989359.13711487385</v>
      </c>
      <c r="L907" s="15">
        <f>(K907*EXP(Painel!$E$12-(Painel!$E$19^2)/2+NORMSINV(AleatProd!L906)*Painel!$E$19))</f>
        <v>986331.47654134</v>
      </c>
      <c r="M907" s="15">
        <f>(L907*EXP(Painel!$E$12-(Painel!$E$19^2)/2+NORMSINV(AleatProd!M906)*Painel!$E$19))</f>
        <v>980209.16084562626</v>
      </c>
      <c r="N907" s="15">
        <f>(M907*EXP(Painel!$E$12-(Painel!$E$19^2)/2+NORMSINV(AleatProd!N906)*Painel!$E$19))</f>
        <v>963178.26501398277</v>
      </c>
      <c r="O907" s="15">
        <f>(N907*EXP(Painel!$E$12-(Painel!$E$19^2)/2+NORMSINV(AleatProd!O906)*Painel!$E$19))</f>
        <v>974007.99618849193</v>
      </c>
      <c r="P907" s="15">
        <f>(O907*EXP(Painel!$E$12-(Painel!$E$19^2)/2+NORMSINV(AleatProd!P906)*Painel!$E$19))</f>
        <v>968738.80077460478</v>
      </c>
      <c r="Q907" s="15">
        <f>(P907*EXP(Painel!$E$12-(Painel!$E$19^2)/2+NORMSINV(AleatProd!Q906)*Painel!$E$19))</f>
        <v>969052.7244787541</v>
      </c>
      <c r="R907" s="15">
        <f>(Q907*EXP(Painel!$E$12-(Painel!$E$19^2)/2+NORMSINV(AleatProd!R906)*Painel!$E$19))</f>
        <v>968292.17555512791</v>
      </c>
      <c r="S907" s="15">
        <f>(R907*EXP(Painel!$E$12-(Painel!$E$19^2)/2+NORMSINV(AleatProd!S906)*Painel!$E$19))</f>
        <v>956598.89786149585</v>
      </c>
      <c r="T907" s="15">
        <f>(S907*EXP(Painel!$E$12-(Painel!$E$19^2)/2+NORMSINV(AleatProd!T906)*Painel!$E$19))</f>
        <v>951186.48723753414</v>
      </c>
      <c r="U907" s="15">
        <f>(T907*EXP(Painel!$E$12-(Painel!$E$19^2)/2+NORMSINV(AleatProd!U906)*Painel!$E$19))</f>
        <v>940458.29003519274</v>
      </c>
      <c r="V907" s="15">
        <f>(U907*EXP(Painel!$E$12-(Painel!$E$19^2)/2+NORMSINV(AleatProd!V906)*Painel!$E$19))</f>
        <v>937151.78964173829</v>
      </c>
    </row>
    <row r="908" spans="1:22" x14ac:dyDescent="0.25">
      <c r="A908">
        <v>905</v>
      </c>
      <c r="B908" s="2">
        <f>Painel!$B$6</f>
        <v>1000000</v>
      </c>
      <c r="C908" s="15">
        <f>(B908*EXP(Painel!$E$12-(Painel!$E$19^2)/2+NORMSINV(AleatProd!C907)*Painel!$E$19))</f>
        <v>999167.8689373791</v>
      </c>
      <c r="D908" s="15">
        <f>(C908*EXP(Painel!$E$12-(Painel!$E$19^2)/2+NORMSINV(AleatProd!D907)*Painel!$E$19))</f>
        <v>994286.20159843983</v>
      </c>
      <c r="E908" s="15">
        <f>(D908*EXP(Painel!$E$12-(Painel!$E$19^2)/2+NORMSINV(AleatProd!E907)*Painel!$E$19))</f>
        <v>1002473.8866433213</v>
      </c>
      <c r="F908" s="15">
        <f>(E908*EXP(Painel!$E$12-(Painel!$E$19^2)/2+NORMSINV(AleatProd!F907)*Painel!$E$19))</f>
        <v>1022748.1002500459</v>
      </c>
      <c r="G908" s="15">
        <f>(F908*EXP(Painel!$E$12-(Painel!$E$19^2)/2+NORMSINV(AleatProd!G907)*Painel!$E$19))</f>
        <v>1014955.6459493133</v>
      </c>
      <c r="H908" s="15">
        <f>(G908*EXP(Painel!$E$12-(Painel!$E$19^2)/2+NORMSINV(AleatProd!H907)*Painel!$E$19))</f>
        <v>1015035.8934544685</v>
      </c>
      <c r="I908" s="15">
        <f>(H908*EXP(Painel!$E$12-(Painel!$E$19^2)/2+NORMSINV(AleatProd!I907)*Painel!$E$19))</f>
        <v>1008741.0727558045</v>
      </c>
      <c r="J908" s="15">
        <f>(I908*EXP(Painel!$E$12-(Painel!$E$19^2)/2+NORMSINV(AleatProd!J907)*Painel!$E$19))</f>
        <v>1001849.9388971345</v>
      </c>
      <c r="K908" s="15">
        <f>(J908*EXP(Painel!$E$12-(Painel!$E$19^2)/2+NORMSINV(AleatProd!K907)*Painel!$E$19))</f>
        <v>1005036.6794248606</v>
      </c>
      <c r="L908" s="15">
        <f>(K908*EXP(Painel!$E$12-(Painel!$E$19^2)/2+NORMSINV(AleatProd!L907)*Painel!$E$19))</f>
        <v>1007042.224477814</v>
      </c>
      <c r="M908" s="15">
        <f>(L908*EXP(Painel!$E$12-(Painel!$E$19^2)/2+NORMSINV(AleatProd!M907)*Painel!$E$19))</f>
        <v>1011181.2198476616</v>
      </c>
      <c r="N908" s="15">
        <f>(M908*EXP(Painel!$E$12-(Painel!$E$19^2)/2+NORMSINV(AleatProd!N907)*Painel!$E$19))</f>
        <v>1026136.6922296175</v>
      </c>
      <c r="O908" s="15">
        <f>(N908*EXP(Painel!$E$12-(Painel!$E$19^2)/2+NORMSINV(AleatProd!O907)*Painel!$E$19))</f>
        <v>1021773.3789139279</v>
      </c>
      <c r="P908" s="15">
        <f>(O908*EXP(Painel!$E$12-(Painel!$E$19^2)/2+NORMSINV(AleatProd!P907)*Painel!$E$19))</f>
        <v>1029998.6516221717</v>
      </c>
      <c r="Q908" s="15">
        <f>(P908*EXP(Painel!$E$12-(Painel!$E$19^2)/2+NORMSINV(AleatProd!Q907)*Painel!$E$19))</f>
        <v>1031773.6413973998</v>
      </c>
      <c r="R908" s="15">
        <f>(Q908*EXP(Painel!$E$12-(Painel!$E$19^2)/2+NORMSINV(AleatProd!R907)*Painel!$E$19))</f>
        <v>1045056.5415420454</v>
      </c>
      <c r="S908" s="15">
        <f>(R908*EXP(Painel!$E$12-(Painel!$E$19^2)/2+NORMSINV(AleatProd!S907)*Painel!$E$19))</f>
        <v>1046212.9629681199</v>
      </c>
      <c r="T908" s="15">
        <f>(S908*EXP(Painel!$E$12-(Painel!$E$19^2)/2+NORMSINV(AleatProd!T907)*Painel!$E$19))</f>
        <v>1036762.5138478893</v>
      </c>
      <c r="U908" s="15">
        <f>(T908*EXP(Painel!$E$12-(Painel!$E$19^2)/2+NORMSINV(AleatProd!U907)*Painel!$E$19))</f>
        <v>1030247.4706423982</v>
      </c>
      <c r="V908" s="15">
        <f>(U908*EXP(Painel!$E$12-(Painel!$E$19^2)/2+NORMSINV(AleatProd!V907)*Painel!$E$19))</f>
        <v>1025518.2547954799</v>
      </c>
    </row>
    <row r="909" spans="1:22" x14ac:dyDescent="0.25">
      <c r="A909">
        <v>906</v>
      </c>
      <c r="B909" s="2">
        <f>Painel!$B$6</f>
        <v>1000000</v>
      </c>
      <c r="C909" s="15">
        <f>(B909*EXP(Painel!$E$12-(Painel!$E$19^2)/2+NORMSINV(AleatProd!C908)*Painel!$E$19))</f>
        <v>991270.84472616832</v>
      </c>
      <c r="D909" s="15">
        <f>(C909*EXP(Painel!$E$12-(Painel!$E$19^2)/2+NORMSINV(AleatProd!D908)*Painel!$E$19))</f>
        <v>987334.61316676566</v>
      </c>
      <c r="E909" s="15">
        <f>(D909*EXP(Painel!$E$12-(Painel!$E$19^2)/2+NORMSINV(AleatProd!E908)*Painel!$E$19))</f>
        <v>994163.04658109427</v>
      </c>
      <c r="F909" s="15">
        <f>(E909*EXP(Painel!$E$12-(Painel!$E$19^2)/2+NORMSINV(AleatProd!F908)*Painel!$E$19))</f>
        <v>1016009.9638849014</v>
      </c>
      <c r="G909" s="15">
        <f>(F909*EXP(Painel!$E$12-(Painel!$E$19^2)/2+NORMSINV(AleatProd!G908)*Painel!$E$19))</f>
        <v>1009590.5905950527</v>
      </c>
      <c r="H909" s="15">
        <f>(G909*EXP(Painel!$E$12-(Painel!$E$19^2)/2+NORMSINV(AleatProd!H908)*Painel!$E$19))</f>
        <v>1018933.4326251246</v>
      </c>
      <c r="I909" s="15">
        <f>(H909*EXP(Painel!$E$12-(Painel!$E$19^2)/2+NORMSINV(AleatProd!I908)*Painel!$E$19))</f>
        <v>1015248.3397825926</v>
      </c>
      <c r="J909" s="15">
        <f>(I909*EXP(Painel!$E$12-(Painel!$E$19^2)/2+NORMSINV(AleatProd!J908)*Painel!$E$19))</f>
        <v>1019299.1225039657</v>
      </c>
      <c r="K909" s="15">
        <f>(J909*EXP(Painel!$E$12-(Painel!$E$19^2)/2+NORMSINV(AleatProd!K908)*Painel!$E$19))</f>
        <v>1025653.5384455482</v>
      </c>
      <c r="L909" s="15">
        <f>(K909*EXP(Painel!$E$12-(Painel!$E$19^2)/2+NORMSINV(AleatProd!L908)*Painel!$E$19))</f>
        <v>1032511.6811783843</v>
      </c>
      <c r="M909" s="15">
        <f>(L909*EXP(Painel!$E$12-(Painel!$E$19^2)/2+NORMSINV(AleatProd!M908)*Painel!$E$19))</f>
        <v>1057365.9227195899</v>
      </c>
      <c r="N909" s="15">
        <f>(M909*EXP(Painel!$E$12-(Painel!$E$19^2)/2+NORMSINV(AleatProd!N908)*Painel!$E$19))</f>
        <v>1060239.479196239</v>
      </c>
      <c r="O909" s="15">
        <f>(N909*EXP(Painel!$E$12-(Painel!$E$19^2)/2+NORMSINV(AleatProd!O908)*Painel!$E$19))</f>
        <v>1047712.4567275937</v>
      </c>
      <c r="P909" s="15">
        <f>(O909*EXP(Painel!$E$12-(Painel!$E$19^2)/2+NORMSINV(AleatProd!P908)*Painel!$E$19))</f>
        <v>1061835.9418714601</v>
      </c>
      <c r="Q909" s="15">
        <f>(P909*EXP(Painel!$E$12-(Painel!$E$19^2)/2+NORMSINV(AleatProd!Q908)*Painel!$E$19))</f>
        <v>1055037.0367152796</v>
      </c>
      <c r="R909" s="15">
        <f>(Q909*EXP(Painel!$E$12-(Painel!$E$19^2)/2+NORMSINV(AleatProd!R908)*Painel!$E$19))</f>
        <v>1058173.1451683664</v>
      </c>
      <c r="S909" s="15">
        <f>(R909*EXP(Painel!$E$12-(Painel!$E$19^2)/2+NORMSINV(AleatProd!S908)*Painel!$E$19))</f>
        <v>1052479.3390614493</v>
      </c>
      <c r="T909" s="15">
        <f>(S909*EXP(Painel!$E$12-(Painel!$E$19^2)/2+NORMSINV(AleatProd!T908)*Painel!$E$19))</f>
        <v>1057739.1894243902</v>
      </c>
      <c r="U909" s="15">
        <f>(T909*EXP(Painel!$E$12-(Painel!$E$19^2)/2+NORMSINV(AleatProd!U908)*Painel!$E$19))</f>
        <v>1051736.3917501939</v>
      </c>
      <c r="V909" s="15">
        <f>(U909*EXP(Painel!$E$12-(Painel!$E$19^2)/2+NORMSINV(AleatProd!V908)*Painel!$E$19))</f>
        <v>1049142.0388742401</v>
      </c>
    </row>
    <row r="910" spans="1:22" x14ac:dyDescent="0.25">
      <c r="A910">
        <v>907</v>
      </c>
      <c r="B910" s="2">
        <f>Painel!$B$6</f>
        <v>1000000</v>
      </c>
      <c r="C910" s="15">
        <f>(B910*EXP(Painel!$E$12-(Painel!$E$19^2)/2+NORMSINV(AleatProd!C909)*Painel!$E$19))</f>
        <v>1005968.8942433713</v>
      </c>
      <c r="D910" s="15">
        <f>(C910*EXP(Painel!$E$12-(Painel!$E$19^2)/2+NORMSINV(AleatProd!D909)*Painel!$E$19))</f>
        <v>999134.34011372074</v>
      </c>
      <c r="E910" s="15">
        <f>(D910*EXP(Painel!$E$12-(Painel!$E$19^2)/2+NORMSINV(AleatProd!E909)*Painel!$E$19))</f>
        <v>1000854.3530715704</v>
      </c>
      <c r="F910" s="15">
        <f>(E910*EXP(Painel!$E$12-(Painel!$E$19^2)/2+NORMSINV(AleatProd!F909)*Painel!$E$19))</f>
        <v>1014257.4340725931</v>
      </c>
      <c r="G910" s="15">
        <f>(F910*EXP(Painel!$E$12-(Painel!$E$19^2)/2+NORMSINV(AleatProd!G909)*Painel!$E$19))</f>
        <v>1021446.8972904326</v>
      </c>
      <c r="H910" s="15">
        <f>(G910*EXP(Painel!$E$12-(Painel!$E$19^2)/2+NORMSINV(AleatProd!H909)*Painel!$E$19))</f>
        <v>1030069.6324043133</v>
      </c>
      <c r="I910" s="15">
        <f>(H910*EXP(Painel!$E$12-(Painel!$E$19^2)/2+NORMSINV(AleatProd!I909)*Painel!$E$19))</f>
        <v>1036825.3359853524</v>
      </c>
      <c r="J910" s="15">
        <f>(I910*EXP(Painel!$E$12-(Painel!$E$19^2)/2+NORMSINV(AleatProd!J909)*Painel!$E$19))</f>
        <v>1040994.4059991506</v>
      </c>
      <c r="K910" s="15">
        <f>(J910*EXP(Painel!$E$12-(Painel!$E$19^2)/2+NORMSINV(AleatProd!K909)*Painel!$E$19))</f>
        <v>1031424.5715107942</v>
      </c>
      <c r="L910" s="15">
        <f>(K910*EXP(Painel!$E$12-(Painel!$E$19^2)/2+NORMSINV(AleatProd!L909)*Painel!$E$19))</f>
        <v>1018047.3355618501</v>
      </c>
      <c r="M910" s="15">
        <f>(L910*EXP(Painel!$E$12-(Painel!$E$19^2)/2+NORMSINV(AleatProd!M909)*Painel!$E$19))</f>
        <v>1009534.7521511805</v>
      </c>
      <c r="N910" s="15">
        <f>(M910*EXP(Painel!$E$12-(Painel!$E$19^2)/2+NORMSINV(AleatProd!N909)*Painel!$E$19))</f>
        <v>1012913.0965714316</v>
      </c>
      <c r="O910" s="15">
        <f>(N910*EXP(Painel!$E$12-(Painel!$E$19^2)/2+NORMSINV(AleatProd!O909)*Painel!$E$19))</f>
        <v>1008975.4016910661</v>
      </c>
      <c r="P910" s="15">
        <f>(O910*EXP(Painel!$E$12-(Painel!$E$19^2)/2+NORMSINV(AleatProd!P909)*Painel!$E$19))</f>
        <v>1019729.6554120375</v>
      </c>
      <c r="Q910" s="15">
        <f>(P910*EXP(Painel!$E$12-(Painel!$E$19^2)/2+NORMSINV(AleatProd!Q909)*Painel!$E$19))</f>
        <v>1019114.436297543</v>
      </c>
      <c r="R910" s="15">
        <f>(Q910*EXP(Painel!$E$12-(Painel!$E$19^2)/2+NORMSINV(AleatProd!R909)*Painel!$E$19))</f>
        <v>1019855.5034520107</v>
      </c>
      <c r="S910" s="15">
        <f>(R910*EXP(Painel!$E$12-(Painel!$E$19^2)/2+NORMSINV(AleatProd!S909)*Painel!$E$19))</f>
        <v>1021691.7404222375</v>
      </c>
      <c r="T910" s="15">
        <f>(S910*EXP(Painel!$E$12-(Painel!$E$19^2)/2+NORMSINV(AleatProd!T909)*Painel!$E$19))</f>
        <v>1009738.7479209686</v>
      </c>
      <c r="U910" s="15">
        <f>(T910*EXP(Painel!$E$12-(Painel!$E$19^2)/2+NORMSINV(AleatProd!U909)*Painel!$E$19))</f>
        <v>1001204.4860826825</v>
      </c>
      <c r="V910" s="15">
        <f>(U910*EXP(Painel!$E$12-(Painel!$E$19^2)/2+NORMSINV(AleatProd!V909)*Painel!$E$19))</f>
        <v>999222.36053654784</v>
      </c>
    </row>
    <row r="911" spans="1:22" x14ac:dyDescent="0.25">
      <c r="A911">
        <v>908</v>
      </c>
      <c r="B911" s="2">
        <f>Painel!$B$6</f>
        <v>1000000</v>
      </c>
      <c r="C911" s="15">
        <f>(B911*EXP(Painel!$E$12-(Painel!$E$19^2)/2+NORMSINV(AleatProd!C910)*Painel!$E$19))</f>
        <v>988954.05418563855</v>
      </c>
      <c r="D911" s="15">
        <f>(C911*EXP(Painel!$E$12-(Painel!$E$19^2)/2+NORMSINV(AleatProd!D910)*Painel!$E$19))</f>
        <v>992503.5054271135</v>
      </c>
      <c r="E911" s="15">
        <f>(D911*EXP(Painel!$E$12-(Painel!$E$19^2)/2+NORMSINV(AleatProd!E910)*Painel!$E$19))</f>
        <v>983725.66094855207</v>
      </c>
      <c r="F911" s="15">
        <f>(E911*EXP(Painel!$E$12-(Painel!$E$19^2)/2+NORMSINV(AleatProd!F910)*Painel!$E$19))</f>
        <v>991633.15722387575</v>
      </c>
      <c r="G911" s="15">
        <f>(F911*EXP(Painel!$E$12-(Painel!$E$19^2)/2+NORMSINV(AleatProd!G910)*Painel!$E$19))</f>
        <v>977571.58797927701</v>
      </c>
      <c r="H911" s="15">
        <f>(G911*EXP(Painel!$E$12-(Painel!$E$19^2)/2+NORMSINV(AleatProd!H910)*Painel!$E$19))</f>
        <v>975303.71503775939</v>
      </c>
      <c r="I911" s="15">
        <f>(H911*EXP(Painel!$E$12-(Painel!$E$19^2)/2+NORMSINV(AleatProd!I910)*Painel!$E$19))</f>
        <v>963040.15803517215</v>
      </c>
      <c r="J911" s="15">
        <f>(I911*EXP(Painel!$E$12-(Painel!$E$19^2)/2+NORMSINV(AleatProd!J910)*Painel!$E$19))</f>
        <v>963688.88526257116</v>
      </c>
      <c r="K911" s="15">
        <f>(J911*EXP(Painel!$E$12-(Painel!$E$19^2)/2+NORMSINV(AleatProd!K910)*Painel!$E$19))</f>
        <v>958629.02598740836</v>
      </c>
      <c r="L911" s="15">
        <f>(K911*EXP(Painel!$E$12-(Painel!$E$19^2)/2+NORMSINV(AleatProd!L910)*Painel!$E$19))</f>
        <v>940341.81867620046</v>
      </c>
      <c r="M911" s="15">
        <f>(L911*EXP(Painel!$E$12-(Painel!$E$19^2)/2+NORMSINV(AleatProd!M910)*Painel!$E$19))</f>
        <v>926780.42083392886</v>
      </c>
      <c r="N911" s="15">
        <f>(M911*EXP(Painel!$E$12-(Painel!$E$19^2)/2+NORMSINV(AleatProd!N910)*Painel!$E$19))</f>
        <v>935716.14344943373</v>
      </c>
      <c r="O911" s="15">
        <f>(N911*EXP(Painel!$E$12-(Painel!$E$19^2)/2+NORMSINV(AleatProd!O910)*Painel!$E$19))</f>
        <v>932668.10039668612</v>
      </c>
      <c r="P911" s="15">
        <f>(O911*EXP(Painel!$E$12-(Painel!$E$19^2)/2+NORMSINV(AleatProd!P910)*Painel!$E$19))</f>
        <v>913910.813744143</v>
      </c>
      <c r="Q911" s="15">
        <f>(P911*EXP(Painel!$E$12-(Painel!$E$19^2)/2+NORMSINV(AleatProd!Q910)*Painel!$E$19))</f>
        <v>919896.02892319334</v>
      </c>
      <c r="R911" s="15">
        <f>(Q911*EXP(Painel!$E$12-(Painel!$E$19^2)/2+NORMSINV(AleatProd!R910)*Painel!$E$19))</f>
        <v>921117.57821730804</v>
      </c>
      <c r="S911" s="15">
        <f>(R911*EXP(Painel!$E$12-(Painel!$E$19^2)/2+NORMSINV(AleatProd!S910)*Painel!$E$19))</f>
        <v>923222.59986265318</v>
      </c>
      <c r="T911" s="15">
        <f>(S911*EXP(Painel!$E$12-(Painel!$E$19^2)/2+NORMSINV(AleatProd!T910)*Painel!$E$19))</f>
        <v>937738.10065478948</v>
      </c>
      <c r="U911" s="15">
        <f>(T911*EXP(Painel!$E$12-(Painel!$E$19^2)/2+NORMSINV(AleatProd!U910)*Painel!$E$19))</f>
        <v>953441.4659224021</v>
      </c>
      <c r="V911" s="15">
        <f>(U911*EXP(Painel!$E$12-(Painel!$E$19^2)/2+NORMSINV(AleatProd!V910)*Painel!$E$19))</f>
        <v>934012.37196832267</v>
      </c>
    </row>
    <row r="912" spans="1:22" x14ac:dyDescent="0.25">
      <c r="A912">
        <v>909</v>
      </c>
      <c r="B912" s="2">
        <f>Painel!$B$6</f>
        <v>1000000</v>
      </c>
      <c r="C912" s="15">
        <f>(B912*EXP(Painel!$E$12-(Painel!$E$19^2)/2+NORMSINV(AleatProd!C911)*Painel!$E$19))</f>
        <v>1003919.4218949658</v>
      </c>
      <c r="D912" s="15">
        <f>(C912*EXP(Painel!$E$12-(Painel!$E$19^2)/2+NORMSINV(AleatProd!D911)*Painel!$E$19))</f>
        <v>1008502.8660692335</v>
      </c>
      <c r="E912" s="15">
        <f>(D912*EXP(Painel!$E$12-(Painel!$E$19^2)/2+NORMSINV(AleatProd!E911)*Painel!$E$19))</f>
        <v>1007857.058688751</v>
      </c>
      <c r="F912" s="15">
        <f>(E912*EXP(Painel!$E$12-(Painel!$E$19^2)/2+NORMSINV(AleatProd!F911)*Painel!$E$19))</f>
        <v>1000803.7495651611</v>
      </c>
      <c r="G912" s="15">
        <f>(F912*EXP(Painel!$E$12-(Painel!$E$19^2)/2+NORMSINV(AleatProd!G911)*Painel!$E$19))</f>
        <v>1013284.8816024519</v>
      </c>
      <c r="H912" s="15">
        <f>(G912*EXP(Painel!$E$12-(Painel!$E$19^2)/2+NORMSINV(AleatProd!H911)*Painel!$E$19))</f>
        <v>1020820.7986742251</v>
      </c>
      <c r="I912" s="15">
        <f>(H912*EXP(Painel!$E$12-(Painel!$E$19^2)/2+NORMSINV(AleatProd!I911)*Painel!$E$19))</f>
        <v>1049515.3749683786</v>
      </c>
      <c r="J912" s="15">
        <f>(I912*EXP(Painel!$E$12-(Painel!$E$19^2)/2+NORMSINV(AleatProd!J911)*Painel!$E$19))</f>
        <v>1053512.4784485037</v>
      </c>
      <c r="K912" s="15">
        <f>(J912*EXP(Painel!$E$12-(Painel!$E$19^2)/2+NORMSINV(AleatProd!K911)*Painel!$E$19))</f>
        <v>1058612.4785701467</v>
      </c>
      <c r="L912" s="15">
        <f>(K912*EXP(Painel!$E$12-(Painel!$E$19^2)/2+NORMSINV(AleatProd!L911)*Painel!$E$19))</f>
        <v>1068002.1041946416</v>
      </c>
      <c r="M912" s="15">
        <f>(L912*EXP(Painel!$E$12-(Painel!$E$19^2)/2+NORMSINV(AleatProd!M911)*Painel!$E$19))</f>
        <v>1076281.6361045057</v>
      </c>
      <c r="N912" s="15">
        <f>(M912*EXP(Painel!$E$12-(Painel!$E$19^2)/2+NORMSINV(AleatProd!N911)*Painel!$E$19))</f>
        <v>1074017.6165863748</v>
      </c>
      <c r="O912" s="15">
        <f>(N912*EXP(Painel!$E$12-(Painel!$E$19^2)/2+NORMSINV(AleatProd!O911)*Painel!$E$19))</f>
        <v>1065917.8568476129</v>
      </c>
      <c r="P912" s="15">
        <f>(O912*EXP(Painel!$E$12-(Painel!$E$19^2)/2+NORMSINV(AleatProd!P911)*Painel!$E$19))</f>
        <v>1069026.4740942756</v>
      </c>
      <c r="Q912" s="15">
        <f>(P912*EXP(Painel!$E$12-(Painel!$E$19^2)/2+NORMSINV(AleatProd!Q911)*Painel!$E$19))</f>
        <v>1076528.678819665</v>
      </c>
      <c r="R912" s="15">
        <f>(Q912*EXP(Painel!$E$12-(Painel!$E$19^2)/2+NORMSINV(AleatProd!R911)*Painel!$E$19))</f>
        <v>1089038.2149388511</v>
      </c>
      <c r="S912" s="15">
        <f>(R912*EXP(Painel!$E$12-(Painel!$E$19^2)/2+NORMSINV(AleatProd!S911)*Painel!$E$19))</f>
        <v>1091495.2063856388</v>
      </c>
      <c r="T912" s="15">
        <f>(S912*EXP(Painel!$E$12-(Painel!$E$19^2)/2+NORMSINV(AleatProd!T911)*Painel!$E$19))</f>
        <v>1086474.398545848</v>
      </c>
      <c r="U912" s="15">
        <f>(T912*EXP(Painel!$E$12-(Painel!$E$19^2)/2+NORMSINV(AleatProd!U911)*Painel!$E$19))</f>
        <v>1095299.8533518119</v>
      </c>
      <c r="V912" s="15">
        <f>(U912*EXP(Painel!$E$12-(Painel!$E$19^2)/2+NORMSINV(AleatProd!V911)*Painel!$E$19))</f>
        <v>1093263.8779972331</v>
      </c>
    </row>
    <row r="913" spans="1:22" x14ac:dyDescent="0.25">
      <c r="A913">
        <v>910</v>
      </c>
      <c r="B913" s="2">
        <f>Painel!$B$6</f>
        <v>1000000</v>
      </c>
      <c r="C913" s="15">
        <f>(B913*EXP(Painel!$E$12-(Painel!$E$19^2)/2+NORMSINV(AleatProd!C912)*Painel!$E$19))</f>
        <v>992183.26372276072</v>
      </c>
      <c r="D913" s="15">
        <f>(C913*EXP(Painel!$E$12-(Painel!$E$19^2)/2+NORMSINV(AleatProd!D912)*Painel!$E$19))</f>
        <v>1004886.5635975258</v>
      </c>
      <c r="E913" s="15">
        <f>(D913*EXP(Painel!$E$12-(Painel!$E$19^2)/2+NORMSINV(AleatProd!E912)*Painel!$E$19))</f>
        <v>1001559.1854478135</v>
      </c>
      <c r="F913" s="15">
        <f>(E913*EXP(Painel!$E$12-(Painel!$E$19^2)/2+NORMSINV(AleatProd!F912)*Painel!$E$19))</f>
        <v>992412.6575497014</v>
      </c>
      <c r="G913" s="15">
        <f>(F913*EXP(Painel!$E$12-(Painel!$E$19^2)/2+NORMSINV(AleatProd!G912)*Painel!$E$19))</f>
        <v>996768.43367745727</v>
      </c>
      <c r="H913" s="15">
        <f>(G913*EXP(Painel!$E$12-(Painel!$E$19^2)/2+NORMSINV(AleatProd!H912)*Painel!$E$19))</f>
        <v>980442.52707159182</v>
      </c>
      <c r="I913" s="15">
        <f>(H913*EXP(Painel!$E$12-(Painel!$E$19^2)/2+NORMSINV(AleatProd!I912)*Painel!$E$19))</f>
        <v>969358.36173398513</v>
      </c>
      <c r="J913" s="15">
        <f>(I913*EXP(Painel!$E$12-(Painel!$E$19^2)/2+NORMSINV(AleatProd!J912)*Painel!$E$19))</f>
        <v>991530.70252556365</v>
      </c>
      <c r="K913" s="15">
        <f>(J913*EXP(Painel!$E$12-(Painel!$E$19^2)/2+NORMSINV(AleatProd!K912)*Painel!$E$19))</f>
        <v>993891.62214670493</v>
      </c>
      <c r="L913" s="15">
        <f>(K913*EXP(Painel!$E$12-(Painel!$E$19^2)/2+NORMSINV(AleatProd!L912)*Painel!$E$19))</f>
        <v>989325.20363271923</v>
      </c>
      <c r="M913" s="15">
        <f>(L913*EXP(Painel!$E$12-(Painel!$E$19^2)/2+NORMSINV(AleatProd!M912)*Painel!$E$19))</f>
        <v>983199.61174128961</v>
      </c>
      <c r="N913" s="15">
        <f>(M913*EXP(Painel!$E$12-(Painel!$E$19^2)/2+NORMSINV(AleatProd!N912)*Painel!$E$19))</f>
        <v>970002.37848841725</v>
      </c>
      <c r="O913" s="15">
        <f>(N913*EXP(Painel!$E$12-(Painel!$E$19^2)/2+NORMSINV(AleatProd!O912)*Painel!$E$19))</f>
        <v>967602.02740711265</v>
      </c>
      <c r="P913" s="15">
        <f>(O913*EXP(Painel!$E$12-(Painel!$E$19^2)/2+NORMSINV(AleatProd!P912)*Painel!$E$19))</f>
        <v>956810.91422491067</v>
      </c>
      <c r="Q913" s="15">
        <f>(P913*EXP(Painel!$E$12-(Painel!$E$19^2)/2+NORMSINV(AleatProd!Q912)*Painel!$E$19))</f>
        <v>967294.36294862186</v>
      </c>
      <c r="R913" s="15">
        <f>(Q913*EXP(Painel!$E$12-(Painel!$E$19^2)/2+NORMSINV(AleatProd!R912)*Painel!$E$19))</f>
        <v>972888.59741845401</v>
      </c>
      <c r="S913" s="15">
        <f>(R913*EXP(Painel!$E$12-(Painel!$E$19^2)/2+NORMSINV(AleatProd!S912)*Painel!$E$19))</f>
        <v>992477.43770286546</v>
      </c>
      <c r="T913" s="15">
        <f>(S913*EXP(Painel!$E$12-(Painel!$E$19^2)/2+NORMSINV(AleatProd!T912)*Painel!$E$19))</f>
        <v>982713.93263722409</v>
      </c>
      <c r="U913" s="15">
        <f>(T913*EXP(Painel!$E$12-(Painel!$E$19^2)/2+NORMSINV(AleatProd!U912)*Painel!$E$19))</f>
        <v>963894.71564062394</v>
      </c>
      <c r="V913" s="15">
        <f>(U913*EXP(Painel!$E$12-(Painel!$E$19^2)/2+NORMSINV(AleatProd!V912)*Painel!$E$19))</f>
        <v>964963.53163672111</v>
      </c>
    </row>
    <row r="914" spans="1:22" x14ac:dyDescent="0.25">
      <c r="A914">
        <v>911</v>
      </c>
      <c r="B914" s="2">
        <f>Painel!$B$6</f>
        <v>1000000</v>
      </c>
      <c r="C914" s="15">
        <f>(B914*EXP(Painel!$E$12-(Painel!$E$19^2)/2+NORMSINV(AleatProd!C913)*Painel!$E$19))</f>
        <v>1008135.2693973631</v>
      </c>
      <c r="D914" s="15">
        <f>(C914*EXP(Painel!$E$12-(Painel!$E$19^2)/2+NORMSINV(AleatProd!D913)*Painel!$E$19))</f>
        <v>1024488.019184632</v>
      </c>
      <c r="E914" s="15">
        <f>(D914*EXP(Painel!$E$12-(Painel!$E$19^2)/2+NORMSINV(AleatProd!E913)*Painel!$E$19))</f>
        <v>1034249.0565011931</v>
      </c>
      <c r="F914" s="15">
        <f>(E914*EXP(Painel!$E$12-(Painel!$E$19^2)/2+NORMSINV(AleatProd!F913)*Painel!$E$19))</f>
        <v>1022653.2952516426</v>
      </c>
      <c r="G914" s="15">
        <f>(F914*EXP(Painel!$E$12-(Painel!$E$19^2)/2+NORMSINV(AleatProd!G913)*Painel!$E$19))</f>
        <v>1025837.6303578845</v>
      </c>
      <c r="H914" s="15">
        <f>(G914*EXP(Painel!$E$12-(Painel!$E$19^2)/2+NORMSINV(AleatProd!H913)*Painel!$E$19))</f>
        <v>1026309.1019069975</v>
      </c>
      <c r="I914" s="15">
        <f>(H914*EXP(Painel!$E$12-(Painel!$E$19^2)/2+NORMSINV(AleatProd!I913)*Painel!$E$19))</f>
        <v>1018772.6372696419</v>
      </c>
      <c r="J914" s="15">
        <f>(I914*EXP(Painel!$E$12-(Painel!$E$19^2)/2+NORMSINV(AleatProd!J913)*Painel!$E$19))</f>
        <v>1022013.7264170806</v>
      </c>
      <c r="K914" s="15">
        <f>(J914*EXP(Painel!$E$12-(Painel!$E$19^2)/2+NORMSINV(AleatProd!K913)*Painel!$E$19))</f>
        <v>1005122.8267120459</v>
      </c>
      <c r="L914" s="15">
        <f>(K914*EXP(Painel!$E$12-(Painel!$E$19^2)/2+NORMSINV(AleatProd!L913)*Painel!$E$19))</f>
        <v>998863.60204679868</v>
      </c>
      <c r="M914" s="15">
        <f>(L914*EXP(Painel!$E$12-(Painel!$E$19^2)/2+NORMSINV(AleatProd!M913)*Painel!$E$19))</f>
        <v>995649.98242953967</v>
      </c>
      <c r="N914" s="15">
        <f>(M914*EXP(Painel!$E$12-(Painel!$E$19^2)/2+NORMSINV(AleatProd!N913)*Painel!$E$19))</f>
        <v>995032.37231704034</v>
      </c>
      <c r="O914" s="15">
        <f>(N914*EXP(Painel!$E$12-(Painel!$E$19^2)/2+NORMSINV(AleatProd!O913)*Painel!$E$19))</f>
        <v>994635.15661124932</v>
      </c>
      <c r="P914" s="15">
        <f>(O914*EXP(Painel!$E$12-(Painel!$E$19^2)/2+NORMSINV(AleatProd!P913)*Painel!$E$19))</f>
        <v>996824.63460670353</v>
      </c>
      <c r="Q914" s="15">
        <f>(P914*EXP(Painel!$E$12-(Painel!$E$19^2)/2+NORMSINV(AleatProd!Q913)*Painel!$E$19))</f>
        <v>996875.2276952517</v>
      </c>
      <c r="R914" s="15">
        <f>(Q914*EXP(Painel!$E$12-(Painel!$E$19^2)/2+NORMSINV(AleatProd!R913)*Painel!$E$19))</f>
        <v>1009162.6011426167</v>
      </c>
      <c r="S914" s="15">
        <f>(R914*EXP(Painel!$E$12-(Painel!$E$19^2)/2+NORMSINV(AleatProd!S913)*Painel!$E$19))</f>
        <v>1016986.8790516895</v>
      </c>
      <c r="T914" s="15">
        <f>(S914*EXP(Painel!$E$12-(Painel!$E$19^2)/2+NORMSINV(AleatProd!T913)*Painel!$E$19))</f>
        <v>1020869.8902771389</v>
      </c>
      <c r="U914" s="15">
        <f>(T914*EXP(Painel!$E$12-(Painel!$E$19^2)/2+NORMSINV(AleatProd!U913)*Painel!$E$19))</f>
        <v>1025972.1241089088</v>
      </c>
      <c r="V914" s="15">
        <f>(U914*EXP(Painel!$E$12-(Painel!$E$19^2)/2+NORMSINV(AleatProd!V913)*Painel!$E$19))</f>
        <v>1024704.3387706825</v>
      </c>
    </row>
    <row r="915" spans="1:22" x14ac:dyDescent="0.25">
      <c r="A915">
        <v>912</v>
      </c>
      <c r="B915" s="2">
        <f>Painel!$B$6</f>
        <v>1000000</v>
      </c>
      <c r="C915" s="15">
        <f>(B915*EXP(Painel!$E$12-(Painel!$E$19^2)/2+NORMSINV(AleatProd!C914)*Painel!$E$19))</f>
        <v>988029.13614966325</v>
      </c>
      <c r="D915" s="15">
        <f>(C915*EXP(Painel!$E$12-(Painel!$E$19^2)/2+NORMSINV(AleatProd!D914)*Painel!$E$19))</f>
        <v>1000975.1692948156</v>
      </c>
      <c r="E915" s="15">
        <f>(D915*EXP(Painel!$E$12-(Painel!$E$19^2)/2+NORMSINV(AleatProd!E914)*Painel!$E$19))</f>
        <v>1001953.161352171</v>
      </c>
      <c r="F915" s="15">
        <f>(E915*EXP(Painel!$E$12-(Painel!$E$19^2)/2+NORMSINV(AleatProd!F914)*Painel!$E$19))</f>
        <v>996491.7967839709</v>
      </c>
      <c r="G915" s="15">
        <f>(F915*EXP(Painel!$E$12-(Painel!$E$19^2)/2+NORMSINV(AleatProd!G914)*Painel!$E$19))</f>
        <v>983562.94137517759</v>
      </c>
      <c r="H915" s="15">
        <f>(G915*EXP(Painel!$E$12-(Painel!$E$19^2)/2+NORMSINV(AleatProd!H914)*Painel!$E$19))</f>
        <v>983646.71325946797</v>
      </c>
      <c r="I915" s="15">
        <f>(H915*EXP(Painel!$E$12-(Painel!$E$19^2)/2+NORMSINV(AleatProd!I914)*Painel!$E$19))</f>
        <v>981750.91004733904</v>
      </c>
      <c r="J915" s="15">
        <f>(I915*EXP(Painel!$E$12-(Painel!$E$19^2)/2+NORMSINV(AleatProd!J914)*Painel!$E$19))</f>
        <v>987090.15734292148</v>
      </c>
      <c r="K915" s="15">
        <f>(J915*EXP(Painel!$E$12-(Painel!$E$19^2)/2+NORMSINV(AleatProd!K914)*Painel!$E$19))</f>
        <v>980033.1795175235</v>
      </c>
      <c r="L915" s="15">
        <f>(K915*EXP(Painel!$E$12-(Painel!$E$19^2)/2+NORMSINV(AleatProd!L914)*Painel!$E$19))</f>
        <v>984707.08445981808</v>
      </c>
      <c r="M915" s="15">
        <f>(L915*EXP(Painel!$E$12-(Painel!$E$19^2)/2+NORMSINV(AleatProd!M914)*Painel!$E$19))</f>
        <v>990446.34883516957</v>
      </c>
      <c r="N915" s="15">
        <f>(M915*EXP(Painel!$E$12-(Painel!$E$19^2)/2+NORMSINV(AleatProd!N914)*Painel!$E$19))</f>
        <v>985856.20065874921</v>
      </c>
      <c r="O915" s="15">
        <f>(N915*EXP(Painel!$E$12-(Painel!$E$19^2)/2+NORMSINV(AleatProd!O914)*Painel!$E$19))</f>
        <v>975880.51305847394</v>
      </c>
      <c r="P915" s="15">
        <f>(O915*EXP(Painel!$E$12-(Painel!$E$19^2)/2+NORMSINV(AleatProd!P914)*Painel!$E$19))</f>
        <v>966938.85172265687</v>
      </c>
      <c r="Q915" s="15">
        <f>(P915*EXP(Painel!$E$12-(Painel!$E$19^2)/2+NORMSINV(AleatProd!Q914)*Painel!$E$19))</f>
        <v>956339.69130762701</v>
      </c>
      <c r="R915" s="15">
        <f>(Q915*EXP(Painel!$E$12-(Painel!$E$19^2)/2+NORMSINV(AleatProd!R914)*Painel!$E$19))</f>
        <v>956039.97534872498</v>
      </c>
      <c r="S915" s="15">
        <f>(R915*EXP(Painel!$E$12-(Painel!$E$19^2)/2+NORMSINV(AleatProd!S914)*Painel!$E$19))</f>
        <v>969351.62123711093</v>
      </c>
      <c r="T915" s="15">
        <f>(S915*EXP(Painel!$E$12-(Painel!$E$19^2)/2+NORMSINV(AleatProd!T914)*Painel!$E$19))</f>
        <v>960307.37630937621</v>
      </c>
      <c r="U915" s="15">
        <f>(T915*EXP(Painel!$E$12-(Painel!$E$19^2)/2+NORMSINV(AleatProd!U914)*Painel!$E$19))</f>
        <v>964467.54428167525</v>
      </c>
      <c r="V915" s="15">
        <f>(U915*EXP(Painel!$E$12-(Painel!$E$19^2)/2+NORMSINV(AleatProd!V914)*Painel!$E$19))</f>
        <v>967113.17358071299</v>
      </c>
    </row>
    <row r="916" spans="1:22" x14ac:dyDescent="0.25">
      <c r="A916">
        <v>913</v>
      </c>
      <c r="B916" s="2">
        <f>Painel!$B$6</f>
        <v>1000000</v>
      </c>
      <c r="C916" s="15">
        <f>(B916*EXP(Painel!$E$12-(Painel!$E$19^2)/2+NORMSINV(AleatProd!C915)*Painel!$E$19))</f>
        <v>971735.65940933989</v>
      </c>
      <c r="D916" s="15">
        <f>(C916*EXP(Painel!$E$12-(Painel!$E$19^2)/2+NORMSINV(AleatProd!D915)*Painel!$E$19))</f>
        <v>967124.0374947266</v>
      </c>
      <c r="E916" s="15">
        <f>(D916*EXP(Painel!$E$12-(Painel!$E$19^2)/2+NORMSINV(AleatProd!E915)*Painel!$E$19))</f>
        <v>971814.94374355639</v>
      </c>
      <c r="F916" s="15">
        <f>(E916*EXP(Painel!$E$12-(Painel!$E$19^2)/2+NORMSINV(AleatProd!F915)*Painel!$E$19))</f>
        <v>972210.57672476629</v>
      </c>
      <c r="G916" s="15">
        <f>(F916*EXP(Painel!$E$12-(Painel!$E$19^2)/2+NORMSINV(AleatProd!G915)*Painel!$E$19))</f>
        <v>964027.26754968939</v>
      </c>
      <c r="H916" s="15">
        <f>(G916*EXP(Painel!$E$12-(Painel!$E$19^2)/2+NORMSINV(AleatProd!H915)*Painel!$E$19))</f>
        <v>941161.35452198284</v>
      </c>
      <c r="I916" s="15">
        <f>(H916*EXP(Painel!$E$12-(Painel!$E$19^2)/2+NORMSINV(AleatProd!I915)*Painel!$E$19))</f>
        <v>939847.66440563812</v>
      </c>
      <c r="J916" s="15">
        <f>(I916*EXP(Painel!$E$12-(Painel!$E$19^2)/2+NORMSINV(AleatProd!J915)*Painel!$E$19))</f>
        <v>936699.0761204398</v>
      </c>
      <c r="K916" s="15">
        <f>(J916*EXP(Painel!$E$12-(Painel!$E$19^2)/2+NORMSINV(AleatProd!K915)*Painel!$E$19))</f>
        <v>934589.56131141423</v>
      </c>
      <c r="L916" s="15">
        <f>(K916*EXP(Painel!$E$12-(Painel!$E$19^2)/2+NORMSINV(AleatProd!L915)*Painel!$E$19))</f>
        <v>940244.02717394161</v>
      </c>
      <c r="M916" s="15">
        <f>(L916*EXP(Painel!$E$12-(Painel!$E$19^2)/2+NORMSINV(AleatProd!M915)*Painel!$E$19))</f>
        <v>925186.43965169881</v>
      </c>
      <c r="N916" s="15">
        <f>(M916*EXP(Painel!$E$12-(Painel!$E$19^2)/2+NORMSINV(AleatProd!N915)*Painel!$E$19))</f>
        <v>930820.81863594463</v>
      </c>
      <c r="O916" s="15">
        <f>(N916*EXP(Painel!$E$12-(Painel!$E$19^2)/2+NORMSINV(AleatProd!O915)*Painel!$E$19))</f>
        <v>935923.02801512438</v>
      </c>
      <c r="P916" s="15">
        <f>(O916*EXP(Painel!$E$12-(Painel!$E$19^2)/2+NORMSINV(AleatProd!P915)*Painel!$E$19))</f>
        <v>932932.48122294701</v>
      </c>
      <c r="Q916" s="15">
        <f>(P916*EXP(Painel!$E$12-(Painel!$E$19^2)/2+NORMSINV(AleatProd!Q915)*Painel!$E$19))</f>
        <v>938871.2671465677</v>
      </c>
      <c r="R916" s="15">
        <f>(Q916*EXP(Painel!$E$12-(Painel!$E$19^2)/2+NORMSINV(AleatProd!R915)*Painel!$E$19))</f>
        <v>948233.69436710246</v>
      </c>
      <c r="S916" s="15">
        <f>(R916*EXP(Painel!$E$12-(Painel!$E$19^2)/2+NORMSINV(AleatProd!S915)*Painel!$E$19))</f>
        <v>943601.88420522481</v>
      </c>
      <c r="T916" s="15">
        <f>(S916*EXP(Painel!$E$12-(Painel!$E$19^2)/2+NORMSINV(AleatProd!T915)*Painel!$E$19))</f>
        <v>957258.87899153726</v>
      </c>
      <c r="U916" s="15">
        <f>(T916*EXP(Painel!$E$12-(Painel!$E$19^2)/2+NORMSINV(AleatProd!U915)*Painel!$E$19))</f>
        <v>968822.8016105626</v>
      </c>
      <c r="V916" s="15">
        <f>(U916*EXP(Painel!$E$12-(Painel!$E$19^2)/2+NORMSINV(AleatProd!V915)*Painel!$E$19))</f>
        <v>954214.34020049847</v>
      </c>
    </row>
    <row r="917" spans="1:22" x14ac:dyDescent="0.25">
      <c r="A917">
        <v>914</v>
      </c>
      <c r="B917" s="2">
        <f>Painel!$B$6</f>
        <v>1000000</v>
      </c>
      <c r="C917" s="15">
        <f>(B917*EXP(Painel!$E$12-(Painel!$E$19^2)/2+NORMSINV(AleatProd!C916)*Painel!$E$19))</f>
        <v>1007213.8341842145</v>
      </c>
      <c r="D917" s="15">
        <f>(C917*EXP(Painel!$E$12-(Painel!$E$19^2)/2+NORMSINV(AleatProd!D916)*Painel!$E$19))</f>
        <v>988548.67586735007</v>
      </c>
      <c r="E917" s="15">
        <f>(D917*EXP(Painel!$E$12-(Painel!$E$19^2)/2+NORMSINV(AleatProd!E916)*Painel!$E$19))</f>
        <v>979417.75584386149</v>
      </c>
      <c r="F917" s="15">
        <f>(E917*EXP(Painel!$E$12-(Painel!$E$19^2)/2+NORMSINV(AleatProd!F916)*Painel!$E$19))</f>
        <v>965506.92020294548</v>
      </c>
      <c r="G917" s="15">
        <f>(F917*EXP(Painel!$E$12-(Painel!$E$19^2)/2+NORMSINV(AleatProd!G916)*Painel!$E$19))</f>
        <v>967848.11701812921</v>
      </c>
      <c r="H917" s="15">
        <f>(G917*EXP(Painel!$E$12-(Painel!$E$19^2)/2+NORMSINV(AleatProd!H916)*Painel!$E$19))</f>
        <v>953912.17741812335</v>
      </c>
      <c r="I917" s="15">
        <f>(H917*EXP(Painel!$E$12-(Painel!$E$19^2)/2+NORMSINV(AleatProd!I916)*Painel!$E$19))</f>
        <v>939652.08719274867</v>
      </c>
      <c r="J917" s="15">
        <f>(I917*EXP(Painel!$E$12-(Painel!$E$19^2)/2+NORMSINV(AleatProd!J916)*Painel!$E$19))</f>
        <v>945308.84266709595</v>
      </c>
      <c r="K917" s="15">
        <f>(J917*EXP(Painel!$E$12-(Painel!$E$19^2)/2+NORMSINV(AleatProd!K916)*Painel!$E$19))</f>
        <v>939714.11431464157</v>
      </c>
      <c r="L917" s="15">
        <f>(K917*EXP(Painel!$E$12-(Painel!$E$19^2)/2+NORMSINV(AleatProd!L916)*Painel!$E$19))</f>
        <v>940112.82675451296</v>
      </c>
      <c r="M917" s="15">
        <f>(L917*EXP(Painel!$E$12-(Painel!$E$19^2)/2+NORMSINV(AleatProd!M916)*Painel!$E$19))</f>
        <v>942885.39706522878</v>
      </c>
      <c r="N917" s="15">
        <f>(M917*EXP(Painel!$E$12-(Painel!$E$19^2)/2+NORMSINV(AleatProd!N916)*Painel!$E$19))</f>
        <v>937731.66721689713</v>
      </c>
      <c r="O917" s="15">
        <f>(N917*EXP(Painel!$E$12-(Painel!$E$19^2)/2+NORMSINV(AleatProd!O916)*Painel!$E$19))</f>
        <v>928644.05950202083</v>
      </c>
      <c r="P917" s="15">
        <f>(O917*EXP(Painel!$E$12-(Painel!$E$19^2)/2+NORMSINV(AleatProd!P916)*Painel!$E$19))</f>
        <v>913406.41215147998</v>
      </c>
      <c r="Q917" s="15">
        <f>(P917*EXP(Painel!$E$12-(Painel!$E$19^2)/2+NORMSINV(AleatProd!Q916)*Painel!$E$19))</f>
        <v>935161.56363484683</v>
      </c>
      <c r="R917" s="15">
        <f>(Q917*EXP(Painel!$E$12-(Painel!$E$19^2)/2+NORMSINV(AleatProd!R916)*Painel!$E$19))</f>
        <v>933232.62266947865</v>
      </c>
      <c r="S917" s="15">
        <f>(R917*EXP(Painel!$E$12-(Painel!$E$19^2)/2+NORMSINV(AleatProd!S916)*Painel!$E$19))</f>
        <v>933974.9581622089</v>
      </c>
      <c r="T917" s="15">
        <f>(S917*EXP(Painel!$E$12-(Painel!$E$19^2)/2+NORMSINV(AleatProd!T916)*Painel!$E$19))</f>
        <v>936259.22141530609</v>
      </c>
      <c r="U917" s="15">
        <f>(T917*EXP(Painel!$E$12-(Painel!$E$19^2)/2+NORMSINV(AleatProd!U916)*Painel!$E$19))</f>
        <v>921231.68160610914</v>
      </c>
      <c r="V917" s="15">
        <f>(U917*EXP(Painel!$E$12-(Painel!$E$19^2)/2+NORMSINV(AleatProd!V916)*Painel!$E$19))</f>
        <v>895305.42908099596</v>
      </c>
    </row>
    <row r="918" spans="1:22" x14ac:dyDescent="0.25">
      <c r="A918">
        <v>915</v>
      </c>
      <c r="B918" s="2">
        <f>Painel!$B$6</f>
        <v>1000000</v>
      </c>
      <c r="C918" s="15">
        <f>(B918*EXP(Painel!$E$12-(Painel!$E$19^2)/2+NORMSINV(AleatProd!C917)*Painel!$E$19))</f>
        <v>995503.0371857062</v>
      </c>
      <c r="D918" s="15">
        <f>(C918*EXP(Painel!$E$12-(Painel!$E$19^2)/2+NORMSINV(AleatProd!D917)*Painel!$E$19))</f>
        <v>983480.5541554942</v>
      </c>
      <c r="E918" s="15">
        <f>(D918*EXP(Painel!$E$12-(Painel!$E$19^2)/2+NORMSINV(AleatProd!E917)*Painel!$E$19))</f>
        <v>1003042.2329703476</v>
      </c>
      <c r="F918" s="15">
        <f>(E918*EXP(Painel!$E$12-(Painel!$E$19^2)/2+NORMSINV(AleatProd!F917)*Painel!$E$19))</f>
        <v>995973.70092041232</v>
      </c>
      <c r="G918" s="15">
        <f>(F918*EXP(Painel!$E$12-(Painel!$E$19^2)/2+NORMSINV(AleatProd!G917)*Painel!$E$19))</f>
        <v>990439.93486542813</v>
      </c>
      <c r="H918" s="15">
        <f>(G918*EXP(Painel!$E$12-(Painel!$E$19^2)/2+NORMSINV(AleatProd!H917)*Painel!$E$19))</f>
        <v>981656.08947745105</v>
      </c>
      <c r="I918" s="15">
        <f>(H918*EXP(Painel!$E$12-(Painel!$E$19^2)/2+NORMSINV(AleatProd!I917)*Painel!$E$19))</f>
        <v>977614.89026332507</v>
      </c>
      <c r="J918" s="15">
        <f>(I918*EXP(Painel!$E$12-(Painel!$E$19^2)/2+NORMSINV(AleatProd!J917)*Painel!$E$19))</f>
        <v>968139.70037703344</v>
      </c>
      <c r="K918" s="15">
        <f>(J918*EXP(Painel!$E$12-(Painel!$E$19^2)/2+NORMSINV(AleatProd!K917)*Painel!$E$19))</f>
        <v>984664.6834183688</v>
      </c>
      <c r="L918" s="15">
        <f>(K918*EXP(Painel!$E$12-(Painel!$E$19^2)/2+NORMSINV(AleatProd!L917)*Painel!$E$19))</f>
        <v>964405.37814215571</v>
      </c>
      <c r="M918" s="15">
        <f>(L918*EXP(Painel!$E$12-(Painel!$E$19^2)/2+NORMSINV(AleatProd!M917)*Painel!$E$19))</f>
        <v>967261.69218241831</v>
      </c>
      <c r="N918" s="15">
        <f>(M918*EXP(Painel!$E$12-(Painel!$E$19^2)/2+NORMSINV(AleatProd!N917)*Painel!$E$19))</f>
        <v>976400.62954377069</v>
      </c>
      <c r="O918" s="15">
        <f>(N918*EXP(Painel!$E$12-(Painel!$E$19^2)/2+NORMSINV(AleatProd!O917)*Painel!$E$19))</f>
        <v>979551.66411971627</v>
      </c>
      <c r="P918" s="15">
        <f>(O918*EXP(Painel!$E$12-(Painel!$E$19^2)/2+NORMSINV(AleatProd!P917)*Painel!$E$19))</f>
        <v>985069.12431942101</v>
      </c>
      <c r="Q918" s="15">
        <f>(P918*EXP(Painel!$E$12-(Painel!$E$19^2)/2+NORMSINV(AleatProd!Q917)*Painel!$E$19))</f>
        <v>1000889.6164501013</v>
      </c>
      <c r="R918" s="15">
        <f>(Q918*EXP(Painel!$E$12-(Painel!$E$19^2)/2+NORMSINV(AleatProd!R917)*Painel!$E$19))</f>
        <v>1020307.9703960784</v>
      </c>
      <c r="S918" s="15">
        <f>(R918*EXP(Painel!$E$12-(Painel!$E$19^2)/2+NORMSINV(AleatProd!S917)*Painel!$E$19))</f>
        <v>1011745.7354066998</v>
      </c>
      <c r="T918" s="15">
        <f>(S918*EXP(Painel!$E$12-(Painel!$E$19^2)/2+NORMSINV(AleatProd!T917)*Painel!$E$19))</f>
        <v>1017845.8122559026</v>
      </c>
      <c r="U918" s="15">
        <f>(T918*EXP(Painel!$E$12-(Painel!$E$19^2)/2+NORMSINV(AleatProd!U917)*Painel!$E$19))</f>
        <v>1016317.3620503139</v>
      </c>
      <c r="V918" s="15">
        <f>(U918*EXP(Painel!$E$12-(Painel!$E$19^2)/2+NORMSINV(AleatProd!V917)*Painel!$E$19))</f>
        <v>1027362.764288723</v>
      </c>
    </row>
    <row r="919" spans="1:22" x14ac:dyDescent="0.25">
      <c r="A919">
        <v>916</v>
      </c>
      <c r="B919" s="2">
        <f>Painel!$B$6</f>
        <v>1000000</v>
      </c>
      <c r="C919" s="15">
        <f>(B919*EXP(Painel!$E$12-(Painel!$E$19^2)/2+NORMSINV(AleatProd!C918)*Painel!$E$19))</f>
        <v>983536.3669761495</v>
      </c>
      <c r="D919" s="15">
        <f>(C919*EXP(Painel!$E$12-(Painel!$E$19^2)/2+NORMSINV(AleatProd!D918)*Painel!$E$19))</f>
        <v>974663.64441947255</v>
      </c>
      <c r="E919" s="15">
        <f>(D919*EXP(Painel!$E$12-(Painel!$E$19^2)/2+NORMSINV(AleatProd!E918)*Painel!$E$19))</f>
        <v>975251.27184203814</v>
      </c>
      <c r="F919" s="15">
        <f>(E919*EXP(Painel!$E$12-(Painel!$E$19^2)/2+NORMSINV(AleatProd!F918)*Painel!$E$19))</f>
        <v>955270.73610363225</v>
      </c>
      <c r="G919" s="15">
        <f>(F919*EXP(Painel!$E$12-(Painel!$E$19^2)/2+NORMSINV(AleatProd!G918)*Painel!$E$19))</f>
        <v>970585.20964789449</v>
      </c>
      <c r="H919" s="15">
        <f>(G919*EXP(Painel!$E$12-(Painel!$E$19^2)/2+NORMSINV(AleatProd!H918)*Painel!$E$19))</f>
        <v>960350.90935963369</v>
      </c>
      <c r="I919" s="15">
        <f>(H919*EXP(Painel!$E$12-(Painel!$E$19^2)/2+NORMSINV(AleatProd!I918)*Painel!$E$19))</f>
        <v>948801.68128327187</v>
      </c>
      <c r="J919" s="15">
        <f>(I919*EXP(Painel!$E$12-(Painel!$E$19^2)/2+NORMSINV(AleatProd!J918)*Painel!$E$19))</f>
        <v>939940.1226865116</v>
      </c>
      <c r="K919" s="15">
        <f>(J919*EXP(Painel!$E$12-(Painel!$E$19^2)/2+NORMSINV(AleatProd!K918)*Painel!$E$19))</f>
        <v>928438.92910294665</v>
      </c>
      <c r="L919" s="15">
        <f>(K919*EXP(Painel!$E$12-(Painel!$E$19^2)/2+NORMSINV(AleatProd!L918)*Painel!$E$19))</f>
        <v>939611.85810253269</v>
      </c>
      <c r="M919" s="15">
        <f>(L919*EXP(Painel!$E$12-(Painel!$E$19^2)/2+NORMSINV(AleatProd!M918)*Painel!$E$19))</f>
        <v>934534.2834805341</v>
      </c>
      <c r="N919" s="15">
        <f>(M919*EXP(Painel!$E$12-(Painel!$E$19^2)/2+NORMSINV(AleatProd!N918)*Painel!$E$19))</f>
        <v>915101.86633006181</v>
      </c>
      <c r="O919" s="15">
        <f>(N919*EXP(Painel!$E$12-(Painel!$E$19^2)/2+NORMSINV(AleatProd!O918)*Painel!$E$19))</f>
        <v>916486.91342208674</v>
      </c>
      <c r="P919" s="15">
        <f>(O919*EXP(Painel!$E$12-(Painel!$E$19^2)/2+NORMSINV(AleatProd!P918)*Painel!$E$19))</f>
        <v>919979.64697888191</v>
      </c>
      <c r="Q919" s="15">
        <f>(P919*EXP(Painel!$E$12-(Painel!$E$19^2)/2+NORMSINV(AleatProd!Q918)*Painel!$E$19))</f>
        <v>918858.665223232</v>
      </c>
      <c r="R919" s="15">
        <f>(Q919*EXP(Painel!$E$12-(Painel!$E$19^2)/2+NORMSINV(AleatProd!R918)*Painel!$E$19))</f>
        <v>914393.63612692722</v>
      </c>
      <c r="S919" s="15">
        <f>(R919*EXP(Painel!$E$12-(Painel!$E$19^2)/2+NORMSINV(AleatProd!S918)*Painel!$E$19))</f>
        <v>910604.31595525995</v>
      </c>
      <c r="T919" s="15">
        <f>(S919*EXP(Painel!$E$12-(Painel!$E$19^2)/2+NORMSINV(AleatProd!T918)*Painel!$E$19))</f>
        <v>916408.84283384995</v>
      </c>
      <c r="U919" s="15">
        <f>(T919*EXP(Painel!$E$12-(Painel!$E$19^2)/2+NORMSINV(AleatProd!U918)*Painel!$E$19))</f>
        <v>921404.0017515677</v>
      </c>
      <c r="V919" s="15">
        <f>(U919*EXP(Painel!$E$12-(Painel!$E$19^2)/2+NORMSINV(AleatProd!V918)*Painel!$E$19))</f>
        <v>924020.28580782819</v>
      </c>
    </row>
    <row r="920" spans="1:22" x14ac:dyDescent="0.25">
      <c r="A920">
        <v>917</v>
      </c>
      <c r="B920" s="2">
        <f>Painel!$B$6</f>
        <v>1000000</v>
      </c>
      <c r="C920" s="15">
        <f>(B920*EXP(Painel!$E$12-(Painel!$E$19^2)/2+NORMSINV(AleatProd!C919)*Painel!$E$19))</f>
        <v>992405.45004600752</v>
      </c>
      <c r="D920" s="15">
        <f>(C920*EXP(Painel!$E$12-(Painel!$E$19^2)/2+NORMSINV(AleatProd!D919)*Painel!$E$19))</f>
        <v>1006556.5764596354</v>
      </c>
      <c r="E920" s="15">
        <f>(D920*EXP(Painel!$E$12-(Painel!$E$19^2)/2+NORMSINV(AleatProd!E919)*Painel!$E$19))</f>
        <v>1004020.8175338374</v>
      </c>
      <c r="F920" s="15">
        <f>(E920*EXP(Painel!$E$12-(Painel!$E$19^2)/2+NORMSINV(AleatProd!F919)*Painel!$E$19))</f>
        <v>1011382.1798648967</v>
      </c>
      <c r="G920" s="15">
        <f>(F920*EXP(Painel!$E$12-(Painel!$E$19^2)/2+NORMSINV(AleatProd!G919)*Painel!$E$19))</f>
        <v>997068.98370528244</v>
      </c>
      <c r="H920" s="15">
        <f>(G920*EXP(Painel!$E$12-(Painel!$E$19^2)/2+NORMSINV(AleatProd!H919)*Painel!$E$19))</f>
        <v>994292.05673718092</v>
      </c>
      <c r="I920" s="15">
        <f>(H920*EXP(Painel!$E$12-(Painel!$E$19^2)/2+NORMSINV(AleatProd!I919)*Painel!$E$19))</f>
        <v>993799.38903915556</v>
      </c>
      <c r="J920" s="15">
        <f>(I920*EXP(Painel!$E$12-(Painel!$E$19^2)/2+NORMSINV(AleatProd!J919)*Painel!$E$19))</f>
        <v>993173.52810784266</v>
      </c>
      <c r="K920" s="15">
        <f>(J920*EXP(Painel!$E$12-(Painel!$E$19^2)/2+NORMSINV(AleatProd!K919)*Painel!$E$19))</f>
        <v>998462.65930324793</v>
      </c>
      <c r="L920" s="15">
        <f>(K920*EXP(Painel!$E$12-(Painel!$E$19^2)/2+NORMSINV(AleatProd!L919)*Painel!$E$19))</f>
        <v>1014118.1322409414</v>
      </c>
      <c r="M920" s="15">
        <f>(L920*EXP(Painel!$E$12-(Painel!$E$19^2)/2+NORMSINV(AleatProd!M919)*Painel!$E$19))</f>
        <v>1010961.7320461283</v>
      </c>
      <c r="N920" s="15">
        <f>(M920*EXP(Painel!$E$12-(Painel!$E$19^2)/2+NORMSINV(AleatProd!N919)*Painel!$E$19))</f>
        <v>1016063.7962502285</v>
      </c>
      <c r="O920" s="15">
        <f>(N920*EXP(Painel!$E$12-(Painel!$E$19^2)/2+NORMSINV(AleatProd!O919)*Painel!$E$19))</f>
        <v>1029430.5134725719</v>
      </c>
      <c r="P920" s="15">
        <f>(O920*EXP(Painel!$E$12-(Painel!$E$19^2)/2+NORMSINV(AleatProd!P919)*Painel!$E$19))</f>
        <v>1007087.6158530227</v>
      </c>
      <c r="Q920" s="15">
        <f>(P920*EXP(Painel!$E$12-(Painel!$E$19^2)/2+NORMSINV(AleatProd!Q919)*Painel!$E$19))</f>
        <v>1003003.028981299</v>
      </c>
      <c r="R920" s="15">
        <f>(Q920*EXP(Painel!$E$12-(Painel!$E$19^2)/2+NORMSINV(AleatProd!R919)*Painel!$E$19))</f>
        <v>994454.21873711655</v>
      </c>
      <c r="S920" s="15">
        <f>(R920*EXP(Painel!$E$12-(Painel!$E$19^2)/2+NORMSINV(AleatProd!S919)*Painel!$E$19))</f>
        <v>992242.22870514961</v>
      </c>
      <c r="T920" s="15">
        <f>(S920*EXP(Painel!$E$12-(Painel!$E$19^2)/2+NORMSINV(AleatProd!T919)*Painel!$E$19))</f>
        <v>991094.40516472072</v>
      </c>
      <c r="U920" s="15">
        <f>(T920*EXP(Painel!$E$12-(Painel!$E$19^2)/2+NORMSINV(AleatProd!U919)*Painel!$E$19))</f>
        <v>989642.28843737766</v>
      </c>
      <c r="V920" s="15">
        <f>(U920*EXP(Painel!$E$12-(Painel!$E$19^2)/2+NORMSINV(AleatProd!V919)*Painel!$E$19))</f>
        <v>983524.19701971475</v>
      </c>
    </row>
    <row r="921" spans="1:22" x14ac:dyDescent="0.25">
      <c r="A921">
        <v>918</v>
      </c>
      <c r="B921" s="2">
        <f>Painel!$B$6</f>
        <v>1000000</v>
      </c>
      <c r="C921" s="15">
        <f>(B921*EXP(Painel!$E$12-(Painel!$E$19^2)/2+NORMSINV(AleatProd!C920)*Painel!$E$19))</f>
        <v>1007438.5526665013</v>
      </c>
      <c r="D921" s="15">
        <f>(C921*EXP(Painel!$E$12-(Painel!$E$19^2)/2+NORMSINV(AleatProd!D920)*Painel!$E$19))</f>
        <v>1001089.1482286807</v>
      </c>
      <c r="E921" s="15">
        <f>(D921*EXP(Painel!$E$12-(Painel!$E$19^2)/2+NORMSINV(AleatProd!E920)*Painel!$E$19))</f>
        <v>992049.85668938258</v>
      </c>
      <c r="F921" s="15">
        <f>(E921*EXP(Painel!$E$12-(Painel!$E$19^2)/2+NORMSINV(AleatProd!F920)*Painel!$E$19))</f>
        <v>1003637.8919478842</v>
      </c>
      <c r="G921" s="15">
        <f>(F921*EXP(Painel!$E$12-(Painel!$E$19^2)/2+NORMSINV(AleatProd!G920)*Painel!$E$19))</f>
        <v>1001763.172608453</v>
      </c>
      <c r="H921" s="15">
        <f>(G921*EXP(Painel!$E$12-(Painel!$E$19^2)/2+NORMSINV(AleatProd!H920)*Painel!$E$19))</f>
        <v>1002589.117074386</v>
      </c>
      <c r="I921" s="15">
        <f>(H921*EXP(Painel!$E$12-(Painel!$E$19^2)/2+NORMSINV(AleatProd!I920)*Painel!$E$19))</f>
        <v>996172.43820098485</v>
      </c>
      <c r="J921" s="15">
        <f>(I921*EXP(Painel!$E$12-(Painel!$E$19^2)/2+NORMSINV(AleatProd!J920)*Painel!$E$19))</f>
        <v>1006844.6645651105</v>
      </c>
      <c r="K921" s="15">
        <f>(J921*EXP(Painel!$E$12-(Painel!$E$19^2)/2+NORMSINV(AleatProd!K920)*Painel!$E$19))</f>
        <v>994849.93111349049</v>
      </c>
      <c r="L921" s="15">
        <f>(K921*EXP(Painel!$E$12-(Painel!$E$19^2)/2+NORMSINV(AleatProd!L920)*Painel!$E$19))</f>
        <v>1007547.5910177485</v>
      </c>
      <c r="M921" s="15">
        <f>(L921*EXP(Painel!$E$12-(Painel!$E$19^2)/2+NORMSINV(AleatProd!M920)*Painel!$E$19))</f>
        <v>986955.02666515531</v>
      </c>
      <c r="N921" s="15">
        <f>(M921*EXP(Painel!$E$12-(Painel!$E$19^2)/2+NORMSINV(AleatProd!N920)*Painel!$E$19))</f>
        <v>983988.96827680571</v>
      </c>
      <c r="O921" s="15">
        <f>(N921*EXP(Painel!$E$12-(Painel!$E$19^2)/2+NORMSINV(AleatProd!O920)*Painel!$E$19))</f>
        <v>981429.40421266831</v>
      </c>
      <c r="P921" s="15">
        <f>(O921*EXP(Painel!$E$12-(Painel!$E$19^2)/2+NORMSINV(AleatProd!P920)*Painel!$E$19))</f>
        <v>962188.74379048462</v>
      </c>
      <c r="Q921" s="15">
        <f>(P921*EXP(Painel!$E$12-(Painel!$E$19^2)/2+NORMSINV(AleatProd!Q920)*Painel!$E$19))</f>
        <v>964209.38317367854</v>
      </c>
      <c r="R921" s="15">
        <f>(Q921*EXP(Painel!$E$12-(Painel!$E$19^2)/2+NORMSINV(AleatProd!R920)*Painel!$E$19))</f>
        <v>963911.10028194881</v>
      </c>
      <c r="S921" s="15">
        <f>(R921*EXP(Painel!$E$12-(Painel!$E$19^2)/2+NORMSINV(AleatProd!S920)*Painel!$E$19))</f>
        <v>963511.24717668479</v>
      </c>
      <c r="T921" s="15">
        <f>(S921*EXP(Painel!$E$12-(Painel!$E$19^2)/2+NORMSINV(AleatProd!T920)*Painel!$E$19))</f>
        <v>967954.84345450113</v>
      </c>
      <c r="U921" s="15">
        <f>(T921*EXP(Painel!$E$12-(Painel!$E$19^2)/2+NORMSINV(AleatProd!U920)*Painel!$E$19))</f>
        <v>964756.66275395651</v>
      </c>
      <c r="V921" s="15">
        <f>(U921*EXP(Painel!$E$12-(Painel!$E$19^2)/2+NORMSINV(AleatProd!V920)*Painel!$E$19))</f>
        <v>970918.45720114198</v>
      </c>
    </row>
    <row r="922" spans="1:22" x14ac:dyDescent="0.25">
      <c r="A922">
        <v>919</v>
      </c>
      <c r="B922" s="2">
        <f>Painel!$B$6</f>
        <v>1000000</v>
      </c>
      <c r="C922" s="15">
        <f>(B922*EXP(Painel!$E$12-(Painel!$E$19^2)/2+NORMSINV(AleatProd!C921)*Painel!$E$19))</f>
        <v>996940.50975345587</v>
      </c>
      <c r="D922" s="15">
        <f>(C922*EXP(Painel!$E$12-(Painel!$E$19^2)/2+NORMSINV(AleatProd!D921)*Painel!$E$19))</f>
        <v>1024957.3275616248</v>
      </c>
      <c r="E922" s="15">
        <f>(D922*EXP(Painel!$E$12-(Painel!$E$19^2)/2+NORMSINV(AleatProd!E921)*Painel!$E$19))</f>
        <v>1021306.6933624303</v>
      </c>
      <c r="F922" s="15">
        <f>(E922*EXP(Painel!$E$12-(Painel!$E$19^2)/2+NORMSINV(AleatProd!F921)*Painel!$E$19))</f>
        <v>1015953.3582108909</v>
      </c>
      <c r="G922" s="15">
        <f>(F922*EXP(Painel!$E$12-(Painel!$E$19^2)/2+NORMSINV(AleatProd!G921)*Painel!$E$19))</f>
        <v>1020361.7022920019</v>
      </c>
      <c r="H922" s="15">
        <f>(G922*EXP(Painel!$E$12-(Painel!$E$19^2)/2+NORMSINV(AleatProd!H921)*Painel!$E$19))</f>
        <v>1008204.643361407</v>
      </c>
      <c r="I922" s="15">
        <f>(H922*EXP(Painel!$E$12-(Painel!$E$19^2)/2+NORMSINV(AleatProd!I921)*Painel!$E$19))</f>
        <v>996501.80128362949</v>
      </c>
      <c r="J922" s="15">
        <f>(I922*EXP(Painel!$E$12-(Painel!$E$19^2)/2+NORMSINV(AleatProd!J921)*Painel!$E$19))</f>
        <v>1008679.5138693778</v>
      </c>
      <c r="K922" s="15">
        <f>(J922*EXP(Painel!$E$12-(Painel!$E$19^2)/2+NORMSINV(AleatProd!K921)*Painel!$E$19))</f>
        <v>1020114.6477941499</v>
      </c>
      <c r="L922" s="15">
        <f>(K922*EXP(Painel!$E$12-(Painel!$E$19^2)/2+NORMSINV(AleatProd!L921)*Painel!$E$19))</f>
        <v>1024009.8013365711</v>
      </c>
      <c r="M922" s="15">
        <f>(L922*EXP(Painel!$E$12-(Painel!$E$19^2)/2+NORMSINV(AleatProd!M921)*Painel!$E$19))</f>
        <v>1025276.9616784761</v>
      </c>
      <c r="N922" s="15">
        <f>(M922*EXP(Painel!$E$12-(Painel!$E$19^2)/2+NORMSINV(AleatProd!N921)*Painel!$E$19))</f>
        <v>1006573.642184656</v>
      </c>
      <c r="O922" s="15">
        <f>(N922*EXP(Painel!$E$12-(Painel!$E$19^2)/2+NORMSINV(AleatProd!O921)*Painel!$E$19))</f>
        <v>1022400.4275555654</v>
      </c>
      <c r="P922" s="15">
        <f>(O922*EXP(Painel!$E$12-(Painel!$E$19^2)/2+NORMSINV(AleatProd!P921)*Painel!$E$19))</f>
        <v>1032644.6145055535</v>
      </c>
      <c r="Q922" s="15">
        <f>(P922*EXP(Painel!$E$12-(Painel!$E$19^2)/2+NORMSINV(AleatProd!Q921)*Painel!$E$19))</f>
        <v>1034808.0156973123</v>
      </c>
      <c r="R922" s="15">
        <f>(Q922*EXP(Painel!$E$12-(Painel!$E$19^2)/2+NORMSINV(AleatProd!R921)*Painel!$E$19))</f>
        <v>1030990.4903262787</v>
      </c>
      <c r="S922" s="15">
        <f>(R922*EXP(Painel!$E$12-(Painel!$E$19^2)/2+NORMSINV(AleatProd!S921)*Painel!$E$19))</f>
        <v>1024612.9158861969</v>
      </c>
      <c r="T922" s="15">
        <f>(S922*EXP(Painel!$E$12-(Painel!$E$19^2)/2+NORMSINV(AleatProd!T921)*Painel!$E$19))</f>
        <v>1015360.3643900133</v>
      </c>
      <c r="U922" s="15">
        <f>(T922*EXP(Painel!$E$12-(Painel!$E$19^2)/2+NORMSINV(AleatProd!U921)*Painel!$E$19))</f>
        <v>1034161.6986766597</v>
      </c>
      <c r="V922" s="15">
        <f>(U922*EXP(Painel!$E$12-(Painel!$E$19^2)/2+NORMSINV(AleatProd!V921)*Painel!$E$19))</f>
        <v>1049612.0836937393</v>
      </c>
    </row>
    <row r="923" spans="1:22" x14ac:dyDescent="0.25">
      <c r="A923">
        <v>920</v>
      </c>
      <c r="B923" s="2">
        <f>Painel!$B$6</f>
        <v>1000000</v>
      </c>
      <c r="C923" s="15">
        <f>(B923*EXP(Painel!$E$12-(Painel!$E$19^2)/2+NORMSINV(AleatProd!C922)*Painel!$E$19))</f>
        <v>987214.95180737926</v>
      </c>
      <c r="D923" s="15">
        <f>(C923*EXP(Painel!$E$12-(Painel!$E$19^2)/2+NORMSINV(AleatProd!D922)*Painel!$E$19))</f>
        <v>986506.42532618076</v>
      </c>
      <c r="E923" s="15">
        <f>(D923*EXP(Painel!$E$12-(Painel!$E$19^2)/2+NORMSINV(AleatProd!E922)*Painel!$E$19))</f>
        <v>990673.49247035221</v>
      </c>
      <c r="F923" s="15">
        <f>(E923*EXP(Painel!$E$12-(Painel!$E$19^2)/2+NORMSINV(AleatProd!F922)*Painel!$E$19))</f>
        <v>978637.76650791743</v>
      </c>
      <c r="G923" s="15">
        <f>(F923*EXP(Painel!$E$12-(Painel!$E$19^2)/2+NORMSINV(AleatProd!G922)*Painel!$E$19))</f>
        <v>976976.08525614173</v>
      </c>
      <c r="H923" s="15">
        <f>(G923*EXP(Painel!$E$12-(Painel!$E$19^2)/2+NORMSINV(AleatProd!H922)*Painel!$E$19))</f>
        <v>981701.2361771554</v>
      </c>
      <c r="I923" s="15">
        <f>(H923*EXP(Painel!$E$12-(Painel!$E$19^2)/2+NORMSINV(AleatProd!I922)*Painel!$E$19))</f>
        <v>999522.94030610472</v>
      </c>
      <c r="J923" s="15">
        <f>(I923*EXP(Painel!$E$12-(Painel!$E$19^2)/2+NORMSINV(AleatProd!J922)*Painel!$E$19))</f>
        <v>1011510.2932118126</v>
      </c>
      <c r="K923" s="15">
        <f>(J923*EXP(Painel!$E$12-(Painel!$E$19^2)/2+NORMSINV(AleatProd!K922)*Painel!$E$19))</f>
        <v>1011170.4600694842</v>
      </c>
      <c r="L923" s="15">
        <f>(K923*EXP(Painel!$E$12-(Painel!$E$19^2)/2+NORMSINV(AleatProd!L922)*Painel!$E$19))</f>
        <v>1021858.0251015277</v>
      </c>
      <c r="M923" s="15">
        <f>(L923*EXP(Painel!$E$12-(Painel!$E$19^2)/2+NORMSINV(AleatProd!M922)*Painel!$E$19))</f>
        <v>1022251.7528949158</v>
      </c>
      <c r="N923" s="15">
        <f>(M923*EXP(Painel!$E$12-(Painel!$E$19^2)/2+NORMSINV(AleatProd!N922)*Painel!$E$19))</f>
        <v>1024005.1543137465</v>
      </c>
      <c r="O923" s="15">
        <f>(N923*EXP(Painel!$E$12-(Painel!$E$19^2)/2+NORMSINV(AleatProd!O922)*Painel!$E$19))</f>
        <v>1021792.8127267679</v>
      </c>
      <c r="P923" s="15">
        <f>(O923*EXP(Painel!$E$12-(Painel!$E$19^2)/2+NORMSINV(AleatProd!P922)*Painel!$E$19))</f>
        <v>1025132.2441293399</v>
      </c>
      <c r="Q923" s="15">
        <f>(P923*EXP(Painel!$E$12-(Painel!$E$19^2)/2+NORMSINV(AleatProd!Q922)*Painel!$E$19))</f>
        <v>1023771.7995652326</v>
      </c>
      <c r="R923" s="15">
        <f>(Q923*EXP(Painel!$E$12-(Painel!$E$19^2)/2+NORMSINV(AleatProd!R922)*Painel!$E$19))</f>
        <v>1008530.4732436577</v>
      </c>
      <c r="S923" s="15">
        <f>(R923*EXP(Painel!$E$12-(Painel!$E$19^2)/2+NORMSINV(AleatProd!S922)*Painel!$E$19))</f>
        <v>1006321.7362702113</v>
      </c>
      <c r="T923" s="15">
        <f>(S923*EXP(Painel!$E$12-(Painel!$E$19^2)/2+NORMSINV(AleatProd!T922)*Painel!$E$19))</f>
        <v>1001797.2373945139</v>
      </c>
      <c r="U923" s="15">
        <f>(T923*EXP(Painel!$E$12-(Painel!$E$19^2)/2+NORMSINV(AleatProd!U922)*Painel!$E$19))</f>
        <v>1005228.8104432382</v>
      </c>
      <c r="V923" s="15">
        <f>(U923*EXP(Painel!$E$12-(Painel!$E$19^2)/2+NORMSINV(AleatProd!V922)*Painel!$E$19))</f>
        <v>1004800.8384075154</v>
      </c>
    </row>
    <row r="924" spans="1:22" x14ac:dyDescent="0.25">
      <c r="A924">
        <v>921</v>
      </c>
      <c r="B924" s="2">
        <f>Painel!$B$6</f>
        <v>1000000</v>
      </c>
      <c r="C924" s="15">
        <f>(B924*EXP(Painel!$E$12-(Painel!$E$19^2)/2+NORMSINV(AleatProd!C923)*Painel!$E$19))</f>
        <v>1013345.4523477508</v>
      </c>
      <c r="D924" s="15">
        <f>(C924*EXP(Painel!$E$12-(Painel!$E$19^2)/2+NORMSINV(AleatProd!D923)*Painel!$E$19))</f>
        <v>1014848.3492440099</v>
      </c>
      <c r="E924" s="15">
        <f>(D924*EXP(Painel!$E$12-(Painel!$E$19^2)/2+NORMSINV(AleatProd!E923)*Painel!$E$19))</f>
        <v>1015395.3754374624</v>
      </c>
      <c r="F924" s="15">
        <f>(E924*EXP(Painel!$E$12-(Painel!$E$19^2)/2+NORMSINV(AleatProd!F923)*Painel!$E$19))</f>
        <v>1011888.2807412257</v>
      </c>
      <c r="G924" s="15">
        <f>(F924*EXP(Painel!$E$12-(Painel!$E$19^2)/2+NORMSINV(AleatProd!G923)*Painel!$E$19))</f>
        <v>1022887.5235164538</v>
      </c>
      <c r="H924" s="15">
        <f>(G924*EXP(Painel!$E$12-(Painel!$E$19^2)/2+NORMSINV(AleatProd!H923)*Painel!$E$19))</f>
        <v>1031648.2377647737</v>
      </c>
      <c r="I924" s="15">
        <f>(H924*EXP(Painel!$E$12-(Painel!$E$19^2)/2+NORMSINV(AleatProd!I923)*Painel!$E$19))</f>
        <v>1038889.902665643</v>
      </c>
      <c r="J924" s="15">
        <f>(I924*EXP(Painel!$E$12-(Painel!$E$19^2)/2+NORMSINV(AleatProd!J923)*Painel!$E$19))</f>
        <v>1037233.3102362229</v>
      </c>
      <c r="K924" s="15">
        <f>(J924*EXP(Painel!$E$12-(Painel!$E$19^2)/2+NORMSINV(AleatProd!K923)*Painel!$E$19))</f>
        <v>1052033.0971414961</v>
      </c>
      <c r="L924" s="15">
        <f>(K924*EXP(Painel!$E$12-(Painel!$E$19^2)/2+NORMSINV(AleatProd!L923)*Painel!$E$19))</f>
        <v>1059115.1469628583</v>
      </c>
      <c r="M924" s="15">
        <f>(L924*EXP(Painel!$E$12-(Painel!$E$19^2)/2+NORMSINV(AleatProd!M923)*Painel!$E$19))</f>
        <v>1059929.1637173167</v>
      </c>
      <c r="N924" s="15">
        <f>(M924*EXP(Painel!$E$12-(Painel!$E$19^2)/2+NORMSINV(AleatProd!N923)*Painel!$E$19))</f>
        <v>1067217.827933117</v>
      </c>
      <c r="O924" s="15">
        <f>(N924*EXP(Painel!$E$12-(Painel!$E$19^2)/2+NORMSINV(AleatProd!O923)*Painel!$E$19))</f>
        <v>1076987.611600125</v>
      </c>
      <c r="P924" s="15">
        <f>(O924*EXP(Painel!$E$12-(Painel!$E$19^2)/2+NORMSINV(AleatProd!P923)*Painel!$E$19))</f>
        <v>1062908.4419448294</v>
      </c>
      <c r="Q924" s="15">
        <f>(P924*EXP(Painel!$E$12-(Painel!$E$19^2)/2+NORMSINV(AleatProd!Q923)*Painel!$E$19))</f>
        <v>1069554.6785591452</v>
      </c>
      <c r="R924" s="15">
        <f>(Q924*EXP(Painel!$E$12-(Painel!$E$19^2)/2+NORMSINV(AleatProd!R923)*Painel!$E$19))</f>
        <v>1060474.1634704485</v>
      </c>
      <c r="S924" s="15">
        <f>(R924*EXP(Painel!$E$12-(Painel!$E$19^2)/2+NORMSINV(AleatProd!S923)*Painel!$E$19))</f>
        <v>1039402.2204514577</v>
      </c>
      <c r="T924" s="15">
        <f>(S924*EXP(Painel!$E$12-(Painel!$E$19^2)/2+NORMSINV(AleatProd!T923)*Painel!$E$19))</f>
        <v>1048701.2920524217</v>
      </c>
      <c r="U924" s="15">
        <f>(T924*EXP(Painel!$E$12-(Painel!$E$19^2)/2+NORMSINV(AleatProd!U923)*Painel!$E$19))</f>
        <v>1058427.8610244892</v>
      </c>
      <c r="V924" s="15">
        <f>(U924*EXP(Painel!$E$12-(Painel!$E$19^2)/2+NORMSINV(AleatProd!V923)*Painel!$E$19))</f>
        <v>1067870.9235870743</v>
      </c>
    </row>
    <row r="925" spans="1:22" x14ac:dyDescent="0.25">
      <c r="A925">
        <v>922</v>
      </c>
      <c r="B925" s="2">
        <f>Painel!$B$6</f>
        <v>1000000</v>
      </c>
      <c r="C925" s="15">
        <f>(B925*EXP(Painel!$E$12-(Painel!$E$19^2)/2+NORMSINV(AleatProd!C924)*Painel!$E$19))</f>
        <v>1004063.4552517592</v>
      </c>
      <c r="D925" s="15">
        <f>(C925*EXP(Painel!$E$12-(Painel!$E$19^2)/2+NORMSINV(AleatProd!D924)*Painel!$E$19))</f>
        <v>1001471.8605613097</v>
      </c>
      <c r="E925" s="15">
        <f>(D925*EXP(Painel!$E$12-(Painel!$E$19^2)/2+NORMSINV(AleatProd!E924)*Painel!$E$19))</f>
        <v>992777.42178146727</v>
      </c>
      <c r="F925" s="15">
        <f>(E925*EXP(Painel!$E$12-(Painel!$E$19^2)/2+NORMSINV(AleatProd!F924)*Painel!$E$19))</f>
        <v>985347.85847112455</v>
      </c>
      <c r="G925" s="15">
        <f>(F925*EXP(Painel!$E$12-(Painel!$E$19^2)/2+NORMSINV(AleatProd!G924)*Painel!$E$19))</f>
        <v>979732.33602512814</v>
      </c>
      <c r="H925" s="15">
        <f>(G925*EXP(Painel!$E$12-(Painel!$E$19^2)/2+NORMSINV(AleatProd!H924)*Painel!$E$19))</f>
        <v>976180.8917435332</v>
      </c>
      <c r="I925" s="15">
        <f>(H925*EXP(Painel!$E$12-(Painel!$E$19^2)/2+NORMSINV(AleatProd!I924)*Painel!$E$19))</f>
        <v>983042.55016788398</v>
      </c>
      <c r="J925" s="15">
        <f>(I925*EXP(Painel!$E$12-(Painel!$E$19^2)/2+NORMSINV(AleatProd!J924)*Painel!$E$19))</f>
        <v>983040.93039176706</v>
      </c>
      <c r="K925" s="15">
        <f>(J925*EXP(Painel!$E$12-(Painel!$E$19^2)/2+NORMSINV(AleatProd!K924)*Painel!$E$19))</f>
        <v>957879.896051644</v>
      </c>
      <c r="L925" s="15">
        <f>(K925*EXP(Painel!$E$12-(Painel!$E$19^2)/2+NORMSINV(AleatProd!L924)*Painel!$E$19))</f>
        <v>955395.28696850757</v>
      </c>
      <c r="M925" s="15">
        <f>(L925*EXP(Painel!$E$12-(Painel!$E$19^2)/2+NORMSINV(AleatProd!M924)*Painel!$E$19))</f>
        <v>945360.71379970387</v>
      </c>
      <c r="N925" s="15">
        <f>(M925*EXP(Painel!$E$12-(Painel!$E$19^2)/2+NORMSINV(AleatProd!N924)*Painel!$E$19))</f>
        <v>943353.34169261891</v>
      </c>
      <c r="O925" s="15">
        <f>(N925*EXP(Painel!$E$12-(Painel!$E$19^2)/2+NORMSINV(AleatProd!O924)*Painel!$E$19))</f>
        <v>936575.04566517018</v>
      </c>
      <c r="P925" s="15">
        <f>(O925*EXP(Painel!$E$12-(Painel!$E$19^2)/2+NORMSINV(AleatProd!P924)*Painel!$E$19))</f>
        <v>937475.87633572181</v>
      </c>
      <c r="Q925" s="15">
        <f>(P925*EXP(Painel!$E$12-(Painel!$E$19^2)/2+NORMSINV(AleatProd!Q924)*Painel!$E$19))</f>
        <v>932883.59018115909</v>
      </c>
      <c r="R925" s="15">
        <f>(Q925*EXP(Painel!$E$12-(Painel!$E$19^2)/2+NORMSINV(AleatProd!R924)*Painel!$E$19))</f>
        <v>940719.46104482375</v>
      </c>
      <c r="S925" s="15">
        <f>(R925*EXP(Painel!$E$12-(Painel!$E$19^2)/2+NORMSINV(AleatProd!S924)*Painel!$E$19))</f>
        <v>943338.99729162897</v>
      </c>
      <c r="T925" s="15">
        <f>(S925*EXP(Painel!$E$12-(Painel!$E$19^2)/2+NORMSINV(AleatProd!T924)*Painel!$E$19))</f>
        <v>940932.42337423586</v>
      </c>
      <c r="U925" s="15">
        <f>(T925*EXP(Painel!$E$12-(Painel!$E$19^2)/2+NORMSINV(AleatProd!U924)*Painel!$E$19))</f>
        <v>937220.40374675626</v>
      </c>
      <c r="V925" s="15">
        <f>(U925*EXP(Painel!$E$12-(Painel!$E$19^2)/2+NORMSINV(AleatProd!V924)*Painel!$E$19))</f>
        <v>934269.75825758558</v>
      </c>
    </row>
    <row r="926" spans="1:22" x14ac:dyDescent="0.25">
      <c r="A926">
        <v>923</v>
      </c>
      <c r="B926" s="2">
        <f>Painel!$B$6</f>
        <v>1000000</v>
      </c>
      <c r="C926" s="15">
        <f>(B926*EXP(Painel!$E$12-(Painel!$E$19^2)/2+NORMSINV(AleatProd!C925)*Painel!$E$19))</f>
        <v>994684.50660355482</v>
      </c>
      <c r="D926" s="15">
        <f>(C926*EXP(Painel!$E$12-(Painel!$E$19^2)/2+NORMSINV(AleatProd!D925)*Painel!$E$19))</f>
        <v>1010558.9196776941</v>
      </c>
      <c r="E926" s="15">
        <f>(D926*EXP(Painel!$E$12-(Painel!$E$19^2)/2+NORMSINV(AleatProd!E925)*Painel!$E$19))</f>
        <v>1003535.6392905485</v>
      </c>
      <c r="F926" s="15">
        <f>(E926*EXP(Painel!$E$12-(Painel!$E$19^2)/2+NORMSINV(AleatProd!F925)*Painel!$E$19))</f>
        <v>999009.8391156767</v>
      </c>
      <c r="G926" s="15">
        <f>(F926*EXP(Painel!$E$12-(Painel!$E$19^2)/2+NORMSINV(AleatProd!G925)*Painel!$E$19))</f>
        <v>984371.27670874598</v>
      </c>
      <c r="H926" s="15">
        <f>(G926*EXP(Painel!$E$12-(Painel!$E$19^2)/2+NORMSINV(AleatProd!H925)*Painel!$E$19))</f>
        <v>984092.20736389107</v>
      </c>
      <c r="I926" s="15">
        <f>(H926*EXP(Painel!$E$12-(Painel!$E$19^2)/2+NORMSINV(AleatProd!I925)*Painel!$E$19))</f>
        <v>986249.40633905004</v>
      </c>
      <c r="J926" s="15">
        <f>(I926*EXP(Painel!$E$12-(Painel!$E$19^2)/2+NORMSINV(AleatProd!J925)*Painel!$E$19))</f>
        <v>968687.3717922573</v>
      </c>
      <c r="K926" s="15">
        <f>(J926*EXP(Painel!$E$12-(Painel!$E$19^2)/2+NORMSINV(AleatProd!K925)*Painel!$E$19))</f>
        <v>954292.08580751228</v>
      </c>
      <c r="L926" s="15">
        <f>(K926*EXP(Painel!$E$12-(Painel!$E$19^2)/2+NORMSINV(AleatProd!L925)*Painel!$E$19))</f>
        <v>952712.88728440192</v>
      </c>
      <c r="M926" s="15">
        <f>(L926*EXP(Painel!$E$12-(Painel!$E$19^2)/2+NORMSINV(AleatProd!M925)*Painel!$E$19))</f>
        <v>958431.44324506598</v>
      </c>
      <c r="N926" s="15">
        <f>(M926*EXP(Painel!$E$12-(Painel!$E$19^2)/2+NORMSINV(AleatProd!N925)*Painel!$E$19))</f>
        <v>955716.04899511696</v>
      </c>
      <c r="O926" s="15">
        <f>(N926*EXP(Painel!$E$12-(Painel!$E$19^2)/2+NORMSINV(AleatProd!O925)*Painel!$E$19))</f>
        <v>966783.40895552456</v>
      </c>
      <c r="P926" s="15">
        <f>(O926*EXP(Painel!$E$12-(Painel!$E$19^2)/2+NORMSINV(AleatProd!P925)*Painel!$E$19))</f>
        <v>964393.04129781609</v>
      </c>
      <c r="Q926" s="15">
        <f>(P926*EXP(Painel!$E$12-(Painel!$E$19^2)/2+NORMSINV(AleatProd!Q925)*Painel!$E$19))</f>
        <v>965086.95983941713</v>
      </c>
      <c r="R926" s="15">
        <f>(Q926*EXP(Painel!$E$12-(Painel!$E$19^2)/2+NORMSINV(AleatProd!R925)*Painel!$E$19))</f>
        <v>972220.20161544066</v>
      </c>
      <c r="S926" s="15">
        <f>(R926*EXP(Painel!$E$12-(Painel!$E$19^2)/2+NORMSINV(AleatProd!S925)*Painel!$E$19))</f>
        <v>971369.1371009422</v>
      </c>
      <c r="T926" s="15">
        <f>(S926*EXP(Painel!$E$12-(Painel!$E$19^2)/2+NORMSINV(AleatProd!T925)*Painel!$E$19))</f>
        <v>979252.96465686359</v>
      </c>
      <c r="U926" s="15">
        <f>(T926*EXP(Painel!$E$12-(Painel!$E$19^2)/2+NORMSINV(AleatProd!U925)*Painel!$E$19))</f>
        <v>973031.50954442739</v>
      </c>
      <c r="V926" s="15">
        <f>(U926*EXP(Painel!$E$12-(Painel!$E$19^2)/2+NORMSINV(AleatProd!V925)*Painel!$E$19))</f>
        <v>971437.01379445347</v>
      </c>
    </row>
    <row r="927" spans="1:22" x14ac:dyDescent="0.25">
      <c r="A927">
        <v>924</v>
      </c>
      <c r="B927" s="2">
        <f>Painel!$B$6</f>
        <v>1000000</v>
      </c>
      <c r="C927" s="15">
        <f>(B927*EXP(Painel!$E$12-(Painel!$E$19^2)/2+NORMSINV(AleatProd!C926)*Painel!$E$19))</f>
        <v>995659.93252385326</v>
      </c>
      <c r="D927" s="15">
        <f>(C927*EXP(Painel!$E$12-(Painel!$E$19^2)/2+NORMSINV(AleatProd!D926)*Painel!$E$19))</f>
        <v>982904.97269041999</v>
      </c>
      <c r="E927" s="15">
        <f>(D927*EXP(Painel!$E$12-(Painel!$E$19^2)/2+NORMSINV(AleatProd!E926)*Painel!$E$19))</f>
        <v>973304.4469882705</v>
      </c>
      <c r="F927" s="15">
        <f>(E927*EXP(Painel!$E$12-(Painel!$E$19^2)/2+NORMSINV(AleatProd!F926)*Painel!$E$19))</f>
        <v>974298.66193542222</v>
      </c>
      <c r="G927" s="15">
        <f>(F927*EXP(Painel!$E$12-(Painel!$E$19^2)/2+NORMSINV(AleatProd!G926)*Painel!$E$19))</f>
        <v>966178.76083990943</v>
      </c>
      <c r="H927" s="15">
        <f>(G927*EXP(Painel!$E$12-(Painel!$E$19^2)/2+NORMSINV(AleatProd!H926)*Painel!$E$19))</f>
        <v>961441.25256805902</v>
      </c>
      <c r="I927" s="15">
        <f>(H927*EXP(Painel!$E$12-(Painel!$E$19^2)/2+NORMSINV(AleatProd!I926)*Painel!$E$19))</f>
        <v>975276.0013636779</v>
      </c>
      <c r="J927" s="15">
        <f>(I927*EXP(Painel!$E$12-(Painel!$E$19^2)/2+NORMSINV(AleatProd!J926)*Painel!$E$19))</f>
        <v>982204.24497285765</v>
      </c>
      <c r="K927" s="15">
        <f>(J927*EXP(Painel!$E$12-(Painel!$E$19^2)/2+NORMSINV(AleatProd!K926)*Painel!$E$19))</f>
        <v>978274.26045659545</v>
      </c>
      <c r="L927" s="15">
        <f>(K927*EXP(Painel!$E$12-(Painel!$E$19^2)/2+NORMSINV(AleatProd!L926)*Painel!$E$19))</f>
        <v>967875.12975042465</v>
      </c>
      <c r="M927" s="15">
        <f>(L927*EXP(Painel!$E$12-(Painel!$E$19^2)/2+NORMSINV(AleatProd!M926)*Painel!$E$19))</f>
        <v>966132.97254797409</v>
      </c>
      <c r="N927" s="15">
        <f>(M927*EXP(Painel!$E$12-(Painel!$E$19^2)/2+NORMSINV(AleatProd!N926)*Painel!$E$19))</f>
        <v>965372.53074008867</v>
      </c>
      <c r="O927" s="15">
        <f>(N927*EXP(Painel!$E$12-(Painel!$E$19^2)/2+NORMSINV(AleatProd!O926)*Painel!$E$19))</f>
        <v>971492.43118022138</v>
      </c>
      <c r="P927" s="15">
        <f>(O927*EXP(Painel!$E$12-(Painel!$E$19^2)/2+NORMSINV(AleatProd!P926)*Painel!$E$19))</f>
        <v>979682.90773814695</v>
      </c>
      <c r="Q927" s="15">
        <f>(P927*EXP(Painel!$E$12-(Painel!$E$19^2)/2+NORMSINV(AleatProd!Q926)*Painel!$E$19))</f>
        <v>982097.07896581071</v>
      </c>
      <c r="R927" s="15">
        <f>(Q927*EXP(Painel!$E$12-(Painel!$E$19^2)/2+NORMSINV(AleatProd!R926)*Painel!$E$19))</f>
        <v>994269.60247720242</v>
      </c>
      <c r="S927" s="15">
        <f>(R927*EXP(Painel!$E$12-(Painel!$E$19^2)/2+NORMSINV(AleatProd!S926)*Painel!$E$19))</f>
        <v>986225.53355061507</v>
      </c>
      <c r="T927" s="15">
        <f>(S927*EXP(Painel!$E$12-(Painel!$E$19^2)/2+NORMSINV(AleatProd!T926)*Painel!$E$19))</f>
        <v>972494.55678870657</v>
      </c>
      <c r="U927" s="15">
        <f>(T927*EXP(Painel!$E$12-(Painel!$E$19^2)/2+NORMSINV(AleatProd!U926)*Painel!$E$19))</f>
        <v>972230.70811095857</v>
      </c>
      <c r="V927" s="15">
        <f>(U927*EXP(Painel!$E$12-(Painel!$E$19^2)/2+NORMSINV(AleatProd!V926)*Painel!$E$19))</f>
        <v>958758.42879480391</v>
      </c>
    </row>
    <row r="928" spans="1:22" x14ac:dyDescent="0.25">
      <c r="A928">
        <v>925</v>
      </c>
      <c r="B928" s="2">
        <f>Painel!$B$6</f>
        <v>1000000</v>
      </c>
      <c r="C928" s="15">
        <f>(B928*EXP(Painel!$E$12-(Painel!$E$19^2)/2+NORMSINV(AleatProd!C927)*Painel!$E$19))</f>
        <v>1001920.2090587391</v>
      </c>
      <c r="D928" s="15">
        <f>(C928*EXP(Painel!$E$12-(Painel!$E$19^2)/2+NORMSINV(AleatProd!D927)*Painel!$E$19))</f>
        <v>1011189.3120193391</v>
      </c>
      <c r="E928" s="15">
        <f>(D928*EXP(Painel!$E$12-(Painel!$E$19^2)/2+NORMSINV(AleatProd!E927)*Painel!$E$19))</f>
        <v>1024761.8685980184</v>
      </c>
      <c r="F928" s="15">
        <f>(E928*EXP(Painel!$E$12-(Painel!$E$19^2)/2+NORMSINV(AleatProd!F927)*Painel!$E$19))</f>
        <v>1023743.1636571045</v>
      </c>
      <c r="G928" s="15">
        <f>(F928*EXP(Painel!$E$12-(Painel!$E$19^2)/2+NORMSINV(AleatProd!G927)*Painel!$E$19))</f>
        <v>1015338.5998703856</v>
      </c>
      <c r="H928" s="15">
        <f>(G928*EXP(Painel!$E$12-(Painel!$E$19^2)/2+NORMSINV(AleatProd!H927)*Painel!$E$19))</f>
        <v>1023011.2324683242</v>
      </c>
      <c r="I928" s="15">
        <f>(H928*EXP(Painel!$E$12-(Painel!$E$19^2)/2+NORMSINV(AleatProd!I927)*Painel!$E$19))</f>
        <v>1018980.9070563013</v>
      </c>
      <c r="J928" s="15">
        <f>(I928*EXP(Painel!$E$12-(Painel!$E$19^2)/2+NORMSINV(AleatProd!J927)*Painel!$E$19))</f>
        <v>1025416.518317559</v>
      </c>
      <c r="K928" s="15">
        <f>(J928*EXP(Painel!$E$12-(Painel!$E$19^2)/2+NORMSINV(AleatProd!K927)*Painel!$E$19))</f>
        <v>1030767.0429543979</v>
      </c>
      <c r="L928" s="15">
        <f>(K928*EXP(Painel!$E$12-(Painel!$E$19^2)/2+NORMSINV(AleatProd!L927)*Painel!$E$19))</f>
        <v>1018443.9430819387</v>
      </c>
      <c r="M928" s="15">
        <f>(L928*EXP(Painel!$E$12-(Painel!$E$19^2)/2+NORMSINV(AleatProd!M927)*Painel!$E$19))</f>
        <v>1011785.3399168466</v>
      </c>
      <c r="N928" s="15">
        <f>(M928*EXP(Painel!$E$12-(Painel!$E$19^2)/2+NORMSINV(AleatProd!N927)*Painel!$E$19))</f>
        <v>1004289.8014383394</v>
      </c>
      <c r="O928" s="15">
        <f>(N928*EXP(Painel!$E$12-(Painel!$E$19^2)/2+NORMSINV(AleatProd!O927)*Painel!$E$19))</f>
        <v>1005733.7648145043</v>
      </c>
      <c r="P928" s="15">
        <f>(O928*EXP(Painel!$E$12-(Painel!$E$19^2)/2+NORMSINV(AleatProd!P927)*Painel!$E$19))</f>
        <v>991364.96466446074</v>
      </c>
      <c r="Q928" s="15">
        <f>(P928*EXP(Painel!$E$12-(Painel!$E$19^2)/2+NORMSINV(AleatProd!Q927)*Painel!$E$19))</f>
        <v>984589.49207390891</v>
      </c>
      <c r="R928" s="15">
        <f>(Q928*EXP(Painel!$E$12-(Painel!$E$19^2)/2+NORMSINV(AleatProd!R927)*Painel!$E$19))</f>
        <v>987948.55673153221</v>
      </c>
      <c r="S928" s="15">
        <f>(R928*EXP(Painel!$E$12-(Painel!$E$19^2)/2+NORMSINV(AleatProd!S927)*Painel!$E$19))</f>
        <v>980125.08419567801</v>
      </c>
      <c r="T928" s="15">
        <f>(S928*EXP(Painel!$E$12-(Painel!$E$19^2)/2+NORMSINV(AleatProd!T927)*Painel!$E$19))</f>
        <v>979800.94560738455</v>
      </c>
      <c r="U928" s="15">
        <f>(T928*EXP(Painel!$E$12-(Painel!$E$19^2)/2+NORMSINV(AleatProd!U927)*Painel!$E$19))</f>
        <v>983996.1248574733</v>
      </c>
      <c r="V928" s="15">
        <f>(U928*EXP(Painel!$E$12-(Painel!$E$19^2)/2+NORMSINV(AleatProd!V927)*Painel!$E$19))</f>
        <v>975666.61762765108</v>
      </c>
    </row>
    <row r="929" spans="1:22" x14ac:dyDescent="0.25">
      <c r="A929">
        <v>926</v>
      </c>
      <c r="B929" s="2">
        <f>Painel!$B$6</f>
        <v>1000000</v>
      </c>
      <c r="C929" s="15">
        <f>(B929*EXP(Painel!$E$12-(Painel!$E$19^2)/2+NORMSINV(AleatProd!C928)*Painel!$E$19))</f>
        <v>1011206.5345892181</v>
      </c>
      <c r="D929" s="15">
        <f>(C929*EXP(Painel!$E$12-(Painel!$E$19^2)/2+NORMSINV(AleatProd!D928)*Painel!$E$19))</f>
        <v>1016199.7942591512</v>
      </c>
      <c r="E929" s="15">
        <f>(D929*EXP(Painel!$E$12-(Painel!$E$19^2)/2+NORMSINV(AleatProd!E928)*Painel!$E$19))</f>
        <v>1030348.8972930622</v>
      </c>
      <c r="F929" s="15">
        <f>(E929*EXP(Painel!$E$12-(Painel!$E$19^2)/2+NORMSINV(AleatProd!F928)*Painel!$E$19))</f>
        <v>1026049.4893113637</v>
      </c>
      <c r="G929" s="15">
        <f>(F929*EXP(Painel!$E$12-(Painel!$E$19^2)/2+NORMSINV(AleatProd!G928)*Painel!$E$19))</f>
        <v>1025039.2291647844</v>
      </c>
      <c r="H929" s="15">
        <f>(G929*EXP(Painel!$E$12-(Painel!$E$19^2)/2+NORMSINV(AleatProd!H928)*Painel!$E$19))</f>
        <v>1006546.8804197449</v>
      </c>
      <c r="I929" s="15">
        <f>(H929*EXP(Painel!$E$12-(Painel!$E$19^2)/2+NORMSINV(AleatProd!I928)*Painel!$E$19))</f>
        <v>1010879.316598346</v>
      </c>
      <c r="J929" s="15">
        <f>(I929*EXP(Painel!$E$12-(Painel!$E$19^2)/2+NORMSINV(AleatProd!J928)*Painel!$E$19))</f>
        <v>1021751.3769393474</v>
      </c>
      <c r="K929" s="15">
        <f>(J929*EXP(Painel!$E$12-(Painel!$E$19^2)/2+NORMSINV(AleatProd!K928)*Painel!$E$19))</f>
        <v>1019950.7461454445</v>
      </c>
      <c r="L929" s="15">
        <f>(K929*EXP(Painel!$E$12-(Painel!$E$19^2)/2+NORMSINV(AleatProd!L928)*Painel!$E$19))</f>
        <v>1010710.1320513217</v>
      </c>
      <c r="M929" s="15">
        <f>(L929*EXP(Painel!$E$12-(Painel!$E$19^2)/2+NORMSINV(AleatProd!M928)*Painel!$E$19))</f>
        <v>1019497.2108702705</v>
      </c>
      <c r="N929" s="15">
        <f>(M929*EXP(Painel!$E$12-(Painel!$E$19^2)/2+NORMSINV(AleatProd!N928)*Painel!$E$19))</f>
        <v>1010348.7934980334</v>
      </c>
      <c r="O929" s="15">
        <f>(N929*EXP(Painel!$E$12-(Painel!$E$19^2)/2+NORMSINV(AleatProd!O928)*Painel!$E$19))</f>
        <v>1025366.020051707</v>
      </c>
      <c r="P929" s="15">
        <f>(O929*EXP(Painel!$E$12-(Painel!$E$19^2)/2+NORMSINV(AleatProd!P928)*Painel!$E$19))</f>
        <v>1022117.3767703138</v>
      </c>
      <c r="Q929" s="15">
        <f>(P929*EXP(Painel!$E$12-(Painel!$E$19^2)/2+NORMSINV(AleatProd!Q928)*Painel!$E$19))</f>
        <v>1018791.6204082048</v>
      </c>
      <c r="R929" s="15">
        <f>(Q929*EXP(Painel!$E$12-(Painel!$E$19^2)/2+NORMSINV(AleatProd!R928)*Painel!$E$19))</f>
        <v>1032502.5750019058</v>
      </c>
      <c r="S929" s="15">
        <f>(R929*EXP(Painel!$E$12-(Painel!$E$19^2)/2+NORMSINV(AleatProd!S928)*Painel!$E$19))</f>
        <v>1050589.6381248352</v>
      </c>
      <c r="T929" s="15">
        <f>(S929*EXP(Painel!$E$12-(Painel!$E$19^2)/2+NORMSINV(AleatProd!T928)*Painel!$E$19))</f>
        <v>1074758.7855191242</v>
      </c>
      <c r="U929" s="15">
        <f>(T929*EXP(Painel!$E$12-(Painel!$E$19^2)/2+NORMSINV(AleatProd!U928)*Painel!$E$19))</f>
        <v>1062509.5251131549</v>
      </c>
      <c r="V929" s="15">
        <f>(U929*EXP(Painel!$E$12-(Painel!$E$19^2)/2+NORMSINV(AleatProd!V928)*Painel!$E$19))</f>
        <v>1069268.7267806407</v>
      </c>
    </row>
    <row r="930" spans="1:22" x14ac:dyDescent="0.25">
      <c r="A930">
        <v>927</v>
      </c>
      <c r="B930" s="2">
        <f>Painel!$B$6</f>
        <v>1000000</v>
      </c>
      <c r="C930" s="15">
        <f>(B930*EXP(Painel!$E$12-(Painel!$E$19^2)/2+NORMSINV(AleatProd!C929)*Painel!$E$19))</f>
        <v>998016.72690045799</v>
      </c>
      <c r="D930" s="15">
        <f>(C930*EXP(Painel!$E$12-(Painel!$E$19^2)/2+NORMSINV(AleatProd!D929)*Painel!$E$19))</f>
        <v>992335.77045934182</v>
      </c>
      <c r="E930" s="15">
        <f>(D930*EXP(Painel!$E$12-(Painel!$E$19^2)/2+NORMSINV(AleatProd!E929)*Painel!$E$19))</f>
        <v>976974.65064720158</v>
      </c>
      <c r="F930" s="15">
        <f>(E930*EXP(Painel!$E$12-(Painel!$E$19^2)/2+NORMSINV(AleatProd!F929)*Painel!$E$19))</f>
        <v>972448.03128466068</v>
      </c>
      <c r="G930" s="15">
        <f>(F930*EXP(Painel!$E$12-(Painel!$E$19^2)/2+NORMSINV(AleatProd!G929)*Painel!$E$19))</f>
        <v>966415.48661467305</v>
      </c>
      <c r="H930" s="15">
        <f>(G930*EXP(Painel!$E$12-(Painel!$E$19^2)/2+NORMSINV(AleatProd!H929)*Painel!$E$19))</f>
        <v>979681.1223194818</v>
      </c>
      <c r="I930" s="15">
        <f>(H930*EXP(Painel!$E$12-(Painel!$E$19^2)/2+NORMSINV(AleatProd!I929)*Painel!$E$19))</f>
        <v>965317.26094633143</v>
      </c>
      <c r="J930" s="15">
        <f>(I930*EXP(Painel!$E$12-(Painel!$E$19^2)/2+NORMSINV(AleatProd!J929)*Painel!$E$19))</f>
        <v>969658.55959853902</v>
      </c>
      <c r="K930" s="15">
        <f>(J930*EXP(Painel!$E$12-(Painel!$E$19^2)/2+NORMSINV(AleatProd!K929)*Painel!$E$19))</f>
        <v>974733.0541042533</v>
      </c>
      <c r="L930" s="15">
        <f>(K930*EXP(Painel!$E$12-(Painel!$E$19^2)/2+NORMSINV(AleatProd!L929)*Painel!$E$19))</f>
        <v>964403.47369522543</v>
      </c>
      <c r="M930" s="15">
        <f>(L930*EXP(Painel!$E$12-(Painel!$E$19^2)/2+NORMSINV(AleatProd!M929)*Painel!$E$19))</f>
        <v>966338.46257111826</v>
      </c>
      <c r="N930" s="15">
        <f>(M930*EXP(Painel!$E$12-(Painel!$E$19^2)/2+NORMSINV(AleatProd!N929)*Painel!$E$19))</f>
        <v>982189.78635857149</v>
      </c>
      <c r="O930" s="15">
        <f>(N930*EXP(Painel!$E$12-(Painel!$E$19^2)/2+NORMSINV(AleatProd!O929)*Painel!$E$19))</f>
        <v>983809.02219227562</v>
      </c>
      <c r="P930" s="15">
        <f>(O930*EXP(Painel!$E$12-(Painel!$E$19^2)/2+NORMSINV(AleatProd!P929)*Painel!$E$19))</f>
        <v>990581.3601793769</v>
      </c>
      <c r="Q930" s="15">
        <f>(P930*EXP(Painel!$E$12-(Painel!$E$19^2)/2+NORMSINV(AleatProd!Q929)*Painel!$E$19))</f>
        <v>972113.68668656121</v>
      </c>
      <c r="R930" s="15">
        <f>(Q930*EXP(Painel!$E$12-(Painel!$E$19^2)/2+NORMSINV(AleatProd!R929)*Painel!$E$19))</f>
        <v>962527.83164616663</v>
      </c>
      <c r="S930" s="15">
        <f>(R930*EXP(Painel!$E$12-(Painel!$E$19^2)/2+NORMSINV(AleatProd!S929)*Painel!$E$19))</f>
        <v>961045.16884600802</v>
      </c>
      <c r="T930" s="15">
        <f>(S930*EXP(Painel!$E$12-(Painel!$E$19^2)/2+NORMSINV(AleatProd!T929)*Painel!$E$19))</f>
        <v>967331.31129123946</v>
      </c>
      <c r="U930" s="15">
        <f>(T930*EXP(Painel!$E$12-(Painel!$E$19^2)/2+NORMSINV(AleatProd!U929)*Painel!$E$19))</f>
        <v>954753.41729778482</v>
      </c>
      <c r="V930" s="15">
        <f>(U930*EXP(Painel!$E$12-(Painel!$E$19^2)/2+NORMSINV(AleatProd!V929)*Painel!$E$19))</f>
        <v>950287.26027231652</v>
      </c>
    </row>
    <row r="931" spans="1:22" x14ac:dyDescent="0.25">
      <c r="A931">
        <v>928</v>
      </c>
      <c r="B931" s="2">
        <f>Painel!$B$6</f>
        <v>1000000</v>
      </c>
      <c r="C931" s="15">
        <f>(B931*EXP(Painel!$E$12-(Painel!$E$19^2)/2+NORMSINV(AleatProd!C930)*Painel!$E$19))</f>
        <v>988030.50108658103</v>
      </c>
      <c r="D931" s="15">
        <f>(C931*EXP(Painel!$E$12-(Painel!$E$19^2)/2+NORMSINV(AleatProd!D930)*Painel!$E$19))</f>
        <v>994479.55206905317</v>
      </c>
      <c r="E931" s="15">
        <f>(D931*EXP(Painel!$E$12-(Painel!$E$19^2)/2+NORMSINV(AleatProd!E930)*Painel!$E$19))</f>
        <v>972530.22252809803</v>
      </c>
      <c r="F931" s="15">
        <f>(E931*EXP(Painel!$E$12-(Painel!$E$19^2)/2+NORMSINV(AleatProd!F930)*Painel!$E$19))</f>
        <v>969374.2194450862</v>
      </c>
      <c r="G931" s="15">
        <f>(F931*EXP(Painel!$E$12-(Painel!$E$19^2)/2+NORMSINV(AleatProd!G930)*Painel!$E$19))</f>
        <v>974861.01134109113</v>
      </c>
      <c r="H931" s="15">
        <f>(G931*EXP(Painel!$E$12-(Painel!$E$19^2)/2+NORMSINV(AleatProd!H930)*Painel!$E$19))</f>
        <v>953624.58182878909</v>
      </c>
      <c r="I931" s="15">
        <f>(H931*EXP(Painel!$E$12-(Painel!$E$19^2)/2+NORMSINV(AleatProd!I930)*Painel!$E$19))</f>
        <v>967334.29387942515</v>
      </c>
      <c r="J931" s="15">
        <f>(I931*EXP(Painel!$E$12-(Painel!$E$19^2)/2+NORMSINV(AleatProd!J930)*Painel!$E$19))</f>
        <v>964907.63311717927</v>
      </c>
      <c r="K931" s="15">
        <f>(J931*EXP(Painel!$E$12-(Painel!$E$19^2)/2+NORMSINV(AleatProd!K930)*Painel!$E$19))</f>
        <v>969971.54208094289</v>
      </c>
      <c r="L931" s="15">
        <f>(K931*EXP(Painel!$E$12-(Painel!$E$19^2)/2+NORMSINV(AleatProd!L930)*Painel!$E$19))</f>
        <v>961764.64607644978</v>
      </c>
      <c r="M931" s="15">
        <f>(L931*EXP(Painel!$E$12-(Painel!$E$19^2)/2+NORMSINV(AleatProd!M930)*Painel!$E$19))</f>
        <v>968486.03429715172</v>
      </c>
      <c r="N931" s="15">
        <f>(M931*EXP(Painel!$E$12-(Painel!$E$19^2)/2+NORMSINV(AleatProd!N930)*Painel!$E$19))</f>
        <v>980407.9840348179</v>
      </c>
      <c r="O931" s="15">
        <f>(N931*EXP(Painel!$E$12-(Painel!$E$19^2)/2+NORMSINV(AleatProd!O930)*Painel!$E$19))</f>
        <v>961204.89658380195</v>
      </c>
      <c r="P931" s="15">
        <f>(O931*EXP(Painel!$E$12-(Painel!$E$19^2)/2+NORMSINV(AleatProd!P930)*Painel!$E$19))</f>
        <v>973030.9206625534</v>
      </c>
      <c r="Q931" s="15">
        <f>(P931*EXP(Painel!$E$12-(Painel!$E$19^2)/2+NORMSINV(AleatProd!Q930)*Painel!$E$19))</f>
        <v>970806.05525076308</v>
      </c>
      <c r="R931" s="15">
        <f>(Q931*EXP(Painel!$E$12-(Painel!$E$19^2)/2+NORMSINV(AleatProd!R930)*Painel!$E$19))</f>
        <v>975799.04746939731</v>
      </c>
      <c r="S931" s="15">
        <f>(R931*EXP(Painel!$E$12-(Painel!$E$19^2)/2+NORMSINV(AleatProd!S930)*Painel!$E$19))</f>
        <v>1000330.5423358481</v>
      </c>
      <c r="T931" s="15">
        <f>(S931*EXP(Painel!$E$12-(Painel!$E$19^2)/2+NORMSINV(AleatProd!T930)*Painel!$E$19))</f>
        <v>996347.96243125689</v>
      </c>
      <c r="U931" s="15">
        <f>(T931*EXP(Painel!$E$12-(Painel!$E$19^2)/2+NORMSINV(AleatProd!U930)*Painel!$E$19))</f>
        <v>1009459.2631816507</v>
      </c>
      <c r="V931" s="15">
        <f>(U931*EXP(Painel!$E$12-(Painel!$E$19^2)/2+NORMSINV(AleatProd!V930)*Painel!$E$19))</f>
        <v>1029341.9080808759</v>
      </c>
    </row>
    <row r="932" spans="1:22" x14ac:dyDescent="0.25">
      <c r="A932">
        <v>929</v>
      </c>
      <c r="B932" s="2">
        <f>Painel!$B$6</f>
        <v>1000000</v>
      </c>
      <c r="C932" s="15">
        <f>(B932*EXP(Painel!$E$12-(Painel!$E$19^2)/2+NORMSINV(AleatProd!C931)*Painel!$E$19))</f>
        <v>996476.64599568781</v>
      </c>
      <c r="D932" s="15">
        <f>(C932*EXP(Painel!$E$12-(Painel!$E$19^2)/2+NORMSINV(AleatProd!D931)*Painel!$E$19))</f>
        <v>982209.6837338733</v>
      </c>
      <c r="E932" s="15">
        <f>(D932*EXP(Painel!$E$12-(Painel!$E$19^2)/2+NORMSINV(AleatProd!E931)*Painel!$E$19))</f>
        <v>972843.16128728539</v>
      </c>
      <c r="F932" s="15">
        <f>(E932*EXP(Painel!$E$12-(Painel!$E$19^2)/2+NORMSINV(AleatProd!F931)*Painel!$E$19))</f>
        <v>978117.60062404815</v>
      </c>
      <c r="G932" s="15">
        <f>(F932*EXP(Painel!$E$12-(Painel!$E$19^2)/2+NORMSINV(AleatProd!G931)*Painel!$E$19))</f>
        <v>983657.22411792434</v>
      </c>
      <c r="H932" s="15">
        <f>(G932*EXP(Painel!$E$12-(Painel!$E$19^2)/2+NORMSINV(AleatProd!H931)*Painel!$E$19))</f>
        <v>990705.10944447143</v>
      </c>
      <c r="I932" s="15">
        <f>(H932*EXP(Painel!$E$12-(Painel!$E$19^2)/2+NORMSINV(AleatProd!I931)*Painel!$E$19))</f>
        <v>1007409.5074890699</v>
      </c>
      <c r="J932" s="15">
        <f>(I932*EXP(Painel!$E$12-(Painel!$E$19^2)/2+NORMSINV(AleatProd!J931)*Painel!$E$19))</f>
        <v>1016840.240279629</v>
      </c>
      <c r="K932" s="15">
        <f>(J932*EXP(Painel!$E$12-(Painel!$E$19^2)/2+NORMSINV(AleatProd!K931)*Painel!$E$19))</f>
        <v>1010900.2768867788</v>
      </c>
      <c r="L932" s="15">
        <f>(K932*EXP(Painel!$E$12-(Painel!$E$19^2)/2+NORMSINV(AleatProd!L931)*Painel!$E$19))</f>
        <v>1004173.8877191141</v>
      </c>
      <c r="M932" s="15">
        <f>(L932*EXP(Painel!$E$12-(Painel!$E$19^2)/2+NORMSINV(AleatProd!M931)*Painel!$E$19))</f>
        <v>1003661.8170411679</v>
      </c>
      <c r="N932" s="15">
        <f>(M932*EXP(Painel!$E$12-(Painel!$E$19^2)/2+NORMSINV(AleatProd!N931)*Painel!$E$19))</f>
        <v>981662.23663745623</v>
      </c>
      <c r="O932" s="15">
        <f>(N932*EXP(Painel!$E$12-(Painel!$E$19^2)/2+NORMSINV(AleatProd!O931)*Painel!$E$19))</f>
        <v>968111.5202887503</v>
      </c>
      <c r="P932" s="15">
        <f>(O932*EXP(Painel!$E$12-(Painel!$E$19^2)/2+NORMSINV(AleatProd!P931)*Painel!$E$19))</f>
        <v>972821.5535248419</v>
      </c>
      <c r="Q932" s="15">
        <f>(P932*EXP(Painel!$E$12-(Painel!$E$19^2)/2+NORMSINV(AleatProd!Q931)*Painel!$E$19))</f>
        <v>974721.29676435643</v>
      </c>
      <c r="R932" s="15">
        <f>(Q932*EXP(Painel!$E$12-(Painel!$E$19^2)/2+NORMSINV(AleatProd!R931)*Painel!$E$19))</f>
        <v>967313.05904325191</v>
      </c>
      <c r="S932" s="15">
        <f>(R932*EXP(Painel!$E$12-(Painel!$E$19^2)/2+NORMSINV(AleatProd!S931)*Painel!$E$19))</f>
        <v>975725.13683054142</v>
      </c>
      <c r="T932" s="15">
        <f>(S932*EXP(Painel!$E$12-(Painel!$E$19^2)/2+NORMSINV(AleatProd!T931)*Painel!$E$19))</f>
        <v>983727.2239024411</v>
      </c>
      <c r="U932" s="15">
        <f>(T932*EXP(Painel!$E$12-(Painel!$E$19^2)/2+NORMSINV(AleatProd!U931)*Painel!$E$19))</f>
        <v>997139.76431042829</v>
      </c>
      <c r="V932" s="15">
        <f>(U932*EXP(Painel!$E$12-(Painel!$E$19^2)/2+NORMSINV(AleatProd!V931)*Painel!$E$19))</f>
        <v>984418.37112449447</v>
      </c>
    </row>
    <row r="933" spans="1:22" x14ac:dyDescent="0.25">
      <c r="A933">
        <v>930</v>
      </c>
      <c r="B933" s="2">
        <f>Painel!$B$6</f>
        <v>1000000</v>
      </c>
      <c r="C933" s="15">
        <f>(B933*EXP(Painel!$E$12-(Painel!$E$19^2)/2+NORMSINV(AleatProd!C932)*Painel!$E$19))</f>
        <v>995811.98919736571</v>
      </c>
      <c r="D933" s="15">
        <f>(C933*EXP(Painel!$E$12-(Painel!$E$19^2)/2+NORMSINV(AleatProd!D932)*Painel!$E$19))</f>
        <v>998782.1017474354</v>
      </c>
      <c r="E933" s="15">
        <f>(D933*EXP(Painel!$E$12-(Painel!$E$19^2)/2+NORMSINV(AleatProd!E932)*Painel!$E$19))</f>
        <v>991106.10467334278</v>
      </c>
      <c r="F933" s="15">
        <f>(E933*EXP(Painel!$E$12-(Painel!$E$19^2)/2+NORMSINV(AleatProd!F932)*Painel!$E$19))</f>
        <v>989192.41457062506</v>
      </c>
      <c r="G933" s="15">
        <f>(F933*EXP(Painel!$E$12-(Painel!$E$19^2)/2+NORMSINV(AleatProd!G932)*Painel!$E$19))</f>
        <v>980709.61238209077</v>
      </c>
      <c r="H933" s="15">
        <f>(G933*EXP(Painel!$E$12-(Painel!$E$19^2)/2+NORMSINV(AleatProd!H932)*Painel!$E$19))</f>
        <v>969326.8602331127</v>
      </c>
      <c r="I933" s="15">
        <f>(H933*EXP(Painel!$E$12-(Painel!$E$19^2)/2+NORMSINV(AleatProd!I932)*Painel!$E$19))</f>
        <v>974737.32898213807</v>
      </c>
      <c r="J933" s="15">
        <f>(I933*EXP(Painel!$E$12-(Painel!$E$19^2)/2+NORMSINV(AleatProd!J932)*Painel!$E$19))</f>
        <v>976966.91209943243</v>
      </c>
      <c r="K933" s="15">
        <f>(J933*EXP(Painel!$E$12-(Painel!$E$19^2)/2+NORMSINV(AleatProd!K932)*Painel!$E$19))</f>
        <v>964058.10160549963</v>
      </c>
      <c r="L933" s="15">
        <f>(K933*EXP(Painel!$E$12-(Painel!$E$19^2)/2+NORMSINV(AleatProd!L932)*Painel!$E$19))</f>
        <v>973248.57856333209</v>
      </c>
      <c r="M933" s="15">
        <f>(L933*EXP(Painel!$E$12-(Painel!$E$19^2)/2+NORMSINV(AleatProd!M932)*Painel!$E$19))</f>
        <v>971705.42084329075</v>
      </c>
      <c r="N933" s="15">
        <f>(M933*EXP(Painel!$E$12-(Painel!$E$19^2)/2+NORMSINV(AleatProd!N932)*Painel!$E$19))</f>
        <v>972589.08095446287</v>
      </c>
      <c r="O933" s="15">
        <f>(N933*EXP(Painel!$E$12-(Painel!$E$19^2)/2+NORMSINV(AleatProd!O932)*Painel!$E$19))</f>
        <v>976938.88700382912</v>
      </c>
      <c r="P933" s="15">
        <f>(O933*EXP(Painel!$E$12-(Painel!$E$19^2)/2+NORMSINV(AleatProd!P932)*Painel!$E$19))</f>
        <v>975252.7163508191</v>
      </c>
      <c r="Q933" s="15">
        <f>(P933*EXP(Painel!$E$12-(Painel!$E$19^2)/2+NORMSINV(AleatProd!Q932)*Painel!$E$19))</f>
        <v>971270.50674712704</v>
      </c>
      <c r="R933" s="15">
        <f>(Q933*EXP(Painel!$E$12-(Painel!$E$19^2)/2+NORMSINV(AleatProd!R932)*Painel!$E$19))</f>
        <v>957623.38898867299</v>
      </c>
      <c r="S933" s="15">
        <f>(R933*EXP(Painel!$E$12-(Painel!$E$19^2)/2+NORMSINV(AleatProd!S932)*Painel!$E$19))</f>
        <v>945479.35819263279</v>
      </c>
      <c r="T933" s="15">
        <f>(S933*EXP(Painel!$E$12-(Painel!$E$19^2)/2+NORMSINV(AleatProd!T932)*Painel!$E$19))</f>
        <v>949414.0170009362</v>
      </c>
      <c r="U933" s="15">
        <f>(T933*EXP(Painel!$E$12-(Painel!$E$19^2)/2+NORMSINV(AleatProd!U932)*Painel!$E$19))</f>
        <v>942163.90031200182</v>
      </c>
      <c r="V933" s="15">
        <f>(U933*EXP(Painel!$E$12-(Painel!$E$19^2)/2+NORMSINV(AleatProd!V932)*Painel!$E$19))</f>
        <v>939208.59914806671</v>
      </c>
    </row>
    <row r="934" spans="1:22" x14ac:dyDescent="0.25">
      <c r="A934">
        <v>931</v>
      </c>
      <c r="B934" s="2">
        <f>Painel!$B$6</f>
        <v>1000000</v>
      </c>
      <c r="C934" s="15">
        <f>(B934*EXP(Painel!$E$12-(Painel!$E$19^2)/2+NORMSINV(AleatProd!C933)*Painel!$E$19))</f>
        <v>1007395.3277263958</v>
      </c>
      <c r="D934" s="15">
        <f>(C934*EXP(Painel!$E$12-(Painel!$E$19^2)/2+NORMSINV(AleatProd!D933)*Painel!$E$19))</f>
        <v>1010287.7873300206</v>
      </c>
      <c r="E934" s="15">
        <f>(D934*EXP(Painel!$E$12-(Painel!$E$19^2)/2+NORMSINV(AleatProd!E933)*Painel!$E$19))</f>
        <v>1006900.2948336672</v>
      </c>
      <c r="F934" s="15">
        <f>(E934*EXP(Painel!$E$12-(Painel!$E$19^2)/2+NORMSINV(AleatProd!F933)*Painel!$E$19))</f>
        <v>1014923.4501558685</v>
      </c>
      <c r="G934" s="15">
        <f>(F934*EXP(Painel!$E$12-(Painel!$E$19^2)/2+NORMSINV(AleatProd!G933)*Painel!$E$19))</f>
        <v>1019483.683592386</v>
      </c>
      <c r="H934" s="15">
        <f>(G934*EXP(Painel!$E$12-(Painel!$E$19^2)/2+NORMSINV(AleatProd!H933)*Painel!$E$19))</f>
        <v>1010067.236274198</v>
      </c>
      <c r="I934" s="15">
        <f>(H934*EXP(Painel!$E$12-(Painel!$E$19^2)/2+NORMSINV(AleatProd!I933)*Painel!$E$19))</f>
        <v>1018007.5497809969</v>
      </c>
      <c r="J934" s="15">
        <f>(I934*EXP(Painel!$E$12-(Painel!$E$19^2)/2+NORMSINV(AleatProd!J933)*Painel!$E$19))</f>
        <v>1030810.0148497038</v>
      </c>
      <c r="K934" s="15">
        <f>(J934*EXP(Painel!$E$12-(Painel!$E$19^2)/2+NORMSINV(AleatProd!K933)*Painel!$E$19))</f>
        <v>1035046.2074557272</v>
      </c>
      <c r="L934" s="15">
        <f>(K934*EXP(Painel!$E$12-(Painel!$E$19^2)/2+NORMSINV(AleatProd!L933)*Painel!$E$19))</f>
        <v>1049384.8377013868</v>
      </c>
      <c r="M934" s="15">
        <f>(L934*EXP(Painel!$E$12-(Painel!$E$19^2)/2+NORMSINV(AleatProd!M933)*Painel!$E$19))</f>
        <v>1038603.2548802397</v>
      </c>
      <c r="N934" s="15">
        <f>(M934*EXP(Painel!$E$12-(Painel!$E$19^2)/2+NORMSINV(AleatProd!N933)*Painel!$E$19))</f>
        <v>1038791.5864814117</v>
      </c>
      <c r="O934" s="15">
        <f>(N934*EXP(Painel!$E$12-(Painel!$E$19^2)/2+NORMSINV(AleatProd!O933)*Painel!$E$19))</f>
        <v>1036038.0489401928</v>
      </c>
      <c r="P934" s="15">
        <f>(O934*EXP(Painel!$E$12-(Painel!$E$19^2)/2+NORMSINV(AleatProd!P933)*Painel!$E$19))</f>
        <v>1034567.3321632945</v>
      </c>
      <c r="Q934" s="15">
        <f>(P934*EXP(Painel!$E$12-(Painel!$E$19^2)/2+NORMSINV(AleatProd!Q933)*Painel!$E$19))</f>
        <v>1031184.9633675235</v>
      </c>
      <c r="R934" s="15">
        <f>(Q934*EXP(Painel!$E$12-(Painel!$E$19^2)/2+NORMSINV(AleatProd!R933)*Painel!$E$19))</f>
        <v>1018394.7386172954</v>
      </c>
      <c r="S934" s="15">
        <f>(R934*EXP(Painel!$E$12-(Painel!$E$19^2)/2+NORMSINV(AleatProd!S933)*Painel!$E$19))</f>
        <v>1041889.3466540802</v>
      </c>
      <c r="T934" s="15">
        <f>(S934*EXP(Painel!$E$12-(Painel!$E$19^2)/2+NORMSINV(AleatProd!T933)*Painel!$E$19))</f>
        <v>1026186.8110323081</v>
      </c>
      <c r="U934" s="15">
        <f>(T934*EXP(Painel!$E$12-(Painel!$E$19^2)/2+NORMSINV(AleatProd!U933)*Painel!$E$19))</f>
        <v>1015767.8359695751</v>
      </c>
      <c r="V934" s="15">
        <f>(U934*EXP(Painel!$E$12-(Painel!$E$19^2)/2+NORMSINV(AleatProd!V933)*Painel!$E$19))</f>
        <v>1015634.3777001284</v>
      </c>
    </row>
    <row r="935" spans="1:22" x14ac:dyDescent="0.25">
      <c r="A935">
        <v>932</v>
      </c>
      <c r="B935" s="2">
        <f>Painel!$B$6</f>
        <v>1000000</v>
      </c>
      <c r="C935" s="15">
        <f>(B935*EXP(Painel!$E$12-(Painel!$E$19^2)/2+NORMSINV(AleatProd!C934)*Painel!$E$19))</f>
        <v>998931.46001561161</v>
      </c>
      <c r="D935" s="15">
        <f>(C935*EXP(Painel!$E$12-(Painel!$E$19^2)/2+NORMSINV(AleatProd!D934)*Painel!$E$19))</f>
        <v>1007329.353866212</v>
      </c>
      <c r="E935" s="15">
        <f>(D935*EXP(Painel!$E$12-(Painel!$E$19^2)/2+NORMSINV(AleatProd!E934)*Painel!$E$19))</f>
        <v>1032006.2237616886</v>
      </c>
      <c r="F935" s="15">
        <f>(E935*EXP(Painel!$E$12-(Painel!$E$19^2)/2+NORMSINV(AleatProd!F934)*Painel!$E$19))</f>
        <v>1047007.313930325</v>
      </c>
      <c r="G935" s="15">
        <f>(F935*EXP(Painel!$E$12-(Painel!$E$19^2)/2+NORMSINV(AleatProd!G934)*Painel!$E$19))</f>
        <v>1057280.616530746</v>
      </c>
      <c r="H935" s="15">
        <f>(G935*EXP(Painel!$E$12-(Painel!$E$19^2)/2+NORMSINV(AleatProd!H934)*Painel!$E$19))</f>
        <v>1045810.3668936633</v>
      </c>
      <c r="I935" s="15">
        <f>(H935*EXP(Painel!$E$12-(Painel!$E$19^2)/2+NORMSINV(AleatProd!I934)*Painel!$E$19))</f>
        <v>1040900.5896044226</v>
      </c>
      <c r="J935" s="15">
        <f>(I935*EXP(Painel!$E$12-(Painel!$E$19^2)/2+NORMSINV(AleatProd!J934)*Painel!$E$19))</f>
        <v>1042211.0796930389</v>
      </c>
      <c r="K935" s="15">
        <f>(J935*EXP(Painel!$E$12-(Painel!$E$19^2)/2+NORMSINV(AleatProd!K934)*Painel!$E$19))</f>
        <v>1051955.2984684322</v>
      </c>
      <c r="L935" s="15">
        <f>(K935*EXP(Painel!$E$12-(Painel!$E$19^2)/2+NORMSINV(AleatProd!L934)*Painel!$E$19))</f>
        <v>1068494.8315603894</v>
      </c>
      <c r="M935" s="15">
        <f>(L935*EXP(Painel!$E$12-(Painel!$E$19^2)/2+NORMSINV(AleatProd!M934)*Painel!$E$19))</f>
        <v>1076586.4089713597</v>
      </c>
      <c r="N935" s="15">
        <f>(M935*EXP(Painel!$E$12-(Painel!$E$19^2)/2+NORMSINV(AleatProd!N934)*Painel!$E$19))</f>
        <v>1060394.0557603389</v>
      </c>
      <c r="O935" s="15">
        <f>(N935*EXP(Painel!$E$12-(Painel!$E$19^2)/2+NORMSINV(AleatProd!O934)*Painel!$E$19))</f>
        <v>1061337.4387621414</v>
      </c>
      <c r="P935" s="15">
        <f>(O935*EXP(Painel!$E$12-(Painel!$E$19^2)/2+NORMSINV(AleatProd!P934)*Painel!$E$19))</f>
        <v>1053576.3890057805</v>
      </c>
      <c r="Q935" s="15">
        <f>(P935*EXP(Painel!$E$12-(Painel!$E$19^2)/2+NORMSINV(AleatProd!Q934)*Painel!$E$19))</f>
        <v>1053857.3074001533</v>
      </c>
      <c r="R935" s="15">
        <f>(Q935*EXP(Painel!$E$12-(Painel!$E$19^2)/2+NORMSINV(AleatProd!R934)*Painel!$E$19))</f>
        <v>1058355.660170682</v>
      </c>
      <c r="S935" s="15">
        <f>(R935*EXP(Painel!$E$12-(Painel!$E$19^2)/2+NORMSINV(AleatProd!S934)*Painel!$E$19))</f>
        <v>1061911.1735437394</v>
      </c>
      <c r="T935" s="15">
        <f>(S935*EXP(Painel!$E$12-(Painel!$E$19^2)/2+NORMSINV(AleatProd!T934)*Painel!$E$19))</f>
        <v>1067003.4879312599</v>
      </c>
      <c r="U935" s="15">
        <f>(T935*EXP(Painel!$E$12-(Painel!$E$19^2)/2+NORMSINV(AleatProd!U934)*Painel!$E$19))</f>
        <v>1058730.7019249022</v>
      </c>
      <c r="V935" s="15">
        <f>(U935*EXP(Painel!$E$12-(Painel!$E$19^2)/2+NORMSINV(AleatProd!V934)*Painel!$E$19))</f>
        <v>1060210.741574636</v>
      </c>
    </row>
    <row r="936" spans="1:22" x14ac:dyDescent="0.25">
      <c r="A936">
        <v>933</v>
      </c>
      <c r="B936" s="2">
        <f>Painel!$B$6</f>
        <v>1000000</v>
      </c>
      <c r="C936" s="15">
        <f>(B936*EXP(Painel!$E$12-(Painel!$E$19^2)/2+NORMSINV(AleatProd!C935)*Painel!$E$19))</f>
        <v>1003653.2235511997</v>
      </c>
      <c r="D936" s="15">
        <f>(C936*EXP(Painel!$E$12-(Painel!$E$19^2)/2+NORMSINV(AleatProd!D935)*Painel!$E$19))</f>
        <v>1007733.6746217038</v>
      </c>
      <c r="E936" s="15">
        <f>(D936*EXP(Painel!$E$12-(Painel!$E$19^2)/2+NORMSINV(AleatProd!E935)*Painel!$E$19))</f>
        <v>1003087.0749335506</v>
      </c>
      <c r="F936" s="15">
        <f>(E936*EXP(Painel!$E$12-(Painel!$E$19^2)/2+NORMSINV(AleatProd!F935)*Painel!$E$19))</f>
        <v>1007489.594631294</v>
      </c>
      <c r="G936" s="15">
        <f>(F936*EXP(Painel!$E$12-(Painel!$E$19^2)/2+NORMSINV(AleatProd!G935)*Painel!$E$19))</f>
        <v>1001466.4132269322</v>
      </c>
      <c r="H936" s="15">
        <f>(G936*EXP(Painel!$E$12-(Painel!$E$19^2)/2+NORMSINV(AleatProd!H935)*Painel!$E$19))</f>
        <v>996986.00262042705</v>
      </c>
      <c r="I936" s="15">
        <f>(H936*EXP(Painel!$E$12-(Painel!$E$19^2)/2+NORMSINV(AleatProd!I935)*Painel!$E$19))</f>
        <v>1002438.8660242388</v>
      </c>
      <c r="J936" s="15">
        <f>(I936*EXP(Painel!$E$12-(Painel!$E$19^2)/2+NORMSINV(AleatProd!J935)*Painel!$E$19))</f>
        <v>1014468.7913150297</v>
      </c>
      <c r="K936" s="15">
        <f>(J936*EXP(Painel!$E$12-(Painel!$E$19^2)/2+NORMSINV(AleatProd!K935)*Painel!$E$19))</f>
        <v>1038947.1360430265</v>
      </c>
      <c r="L936" s="15">
        <f>(K936*EXP(Painel!$E$12-(Painel!$E$19^2)/2+NORMSINV(AleatProd!L935)*Painel!$E$19))</f>
        <v>1048846.6486270374</v>
      </c>
      <c r="M936" s="15">
        <f>(L936*EXP(Painel!$E$12-(Painel!$E$19^2)/2+NORMSINV(AleatProd!M935)*Painel!$E$19))</f>
        <v>1054561.0197368916</v>
      </c>
      <c r="N936" s="15">
        <f>(M936*EXP(Painel!$E$12-(Painel!$E$19^2)/2+NORMSINV(AleatProd!N935)*Painel!$E$19))</f>
        <v>1055584.4144179444</v>
      </c>
      <c r="O936" s="15">
        <f>(N936*EXP(Painel!$E$12-(Painel!$E$19^2)/2+NORMSINV(AleatProd!O935)*Painel!$E$19))</f>
        <v>1056521.7795720897</v>
      </c>
      <c r="P936" s="15">
        <f>(O936*EXP(Painel!$E$12-(Painel!$E$19^2)/2+NORMSINV(AleatProd!P935)*Painel!$E$19))</f>
        <v>1064492.217391321</v>
      </c>
      <c r="Q936" s="15">
        <f>(P936*EXP(Painel!$E$12-(Painel!$E$19^2)/2+NORMSINV(AleatProd!Q935)*Painel!$E$19))</f>
        <v>1060839.9218972595</v>
      </c>
      <c r="R936" s="15">
        <f>(Q936*EXP(Painel!$E$12-(Painel!$E$19^2)/2+NORMSINV(AleatProd!R935)*Painel!$E$19))</f>
        <v>1081168.3081546337</v>
      </c>
      <c r="S936" s="15">
        <f>(R936*EXP(Painel!$E$12-(Painel!$E$19^2)/2+NORMSINV(AleatProd!S935)*Painel!$E$19))</f>
        <v>1111314.1634253331</v>
      </c>
      <c r="T936" s="15">
        <f>(S936*EXP(Painel!$E$12-(Painel!$E$19^2)/2+NORMSINV(AleatProd!T935)*Painel!$E$19))</f>
        <v>1108957.4455778352</v>
      </c>
      <c r="U936" s="15">
        <f>(T936*EXP(Painel!$E$12-(Painel!$E$19^2)/2+NORMSINV(AleatProd!U935)*Painel!$E$19))</f>
        <v>1091209.566932739</v>
      </c>
      <c r="V936" s="15">
        <f>(U936*EXP(Painel!$E$12-(Painel!$E$19^2)/2+NORMSINV(AleatProd!V935)*Painel!$E$19))</f>
        <v>1098971.4405359747</v>
      </c>
    </row>
    <row r="937" spans="1:22" x14ac:dyDescent="0.25">
      <c r="A937">
        <v>934</v>
      </c>
      <c r="B937" s="2">
        <f>Painel!$B$6</f>
        <v>1000000</v>
      </c>
      <c r="C937" s="15">
        <f>(B937*EXP(Painel!$E$12-(Painel!$E$19^2)/2+NORMSINV(AleatProd!C936)*Painel!$E$19))</f>
        <v>986820.64126106421</v>
      </c>
      <c r="D937" s="15">
        <f>(C937*EXP(Painel!$E$12-(Painel!$E$19^2)/2+NORMSINV(AleatProd!D936)*Painel!$E$19))</f>
        <v>1006625.9950161147</v>
      </c>
      <c r="E937" s="15">
        <f>(D937*EXP(Painel!$E$12-(Painel!$E$19^2)/2+NORMSINV(AleatProd!E936)*Painel!$E$19))</f>
        <v>994171.29893465701</v>
      </c>
      <c r="F937" s="15">
        <f>(E937*EXP(Painel!$E$12-(Painel!$E$19^2)/2+NORMSINV(AleatProd!F936)*Painel!$E$19))</f>
        <v>993258.15594402875</v>
      </c>
      <c r="G937" s="15">
        <f>(F937*EXP(Painel!$E$12-(Painel!$E$19^2)/2+NORMSINV(AleatProd!G936)*Painel!$E$19))</f>
        <v>1011962.4032149302</v>
      </c>
      <c r="H937" s="15">
        <f>(G937*EXP(Painel!$E$12-(Painel!$E$19^2)/2+NORMSINV(AleatProd!H936)*Painel!$E$19))</f>
        <v>1013174.5838759834</v>
      </c>
      <c r="I937" s="15">
        <f>(H937*EXP(Painel!$E$12-(Painel!$E$19^2)/2+NORMSINV(AleatProd!I936)*Painel!$E$19))</f>
        <v>1009486.5750054095</v>
      </c>
      <c r="J937" s="15">
        <f>(I937*EXP(Painel!$E$12-(Painel!$E$19^2)/2+NORMSINV(AleatProd!J936)*Painel!$E$19))</f>
        <v>1020475.3581720772</v>
      </c>
      <c r="K937" s="15">
        <f>(J937*EXP(Painel!$E$12-(Painel!$E$19^2)/2+NORMSINV(AleatProd!K936)*Painel!$E$19))</f>
        <v>1018824.8072883186</v>
      </c>
      <c r="L937" s="15">
        <f>(K937*EXP(Painel!$E$12-(Painel!$E$19^2)/2+NORMSINV(AleatProd!L936)*Painel!$E$19))</f>
        <v>1016817.1662861166</v>
      </c>
      <c r="M937" s="15">
        <f>(L937*EXP(Painel!$E$12-(Painel!$E$19^2)/2+NORMSINV(AleatProd!M936)*Painel!$E$19))</f>
        <v>1029655.5373627323</v>
      </c>
      <c r="N937" s="15">
        <f>(M937*EXP(Painel!$E$12-(Painel!$E$19^2)/2+NORMSINV(AleatProd!N936)*Painel!$E$19))</f>
        <v>1021298.055856251</v>
      </c>
      <c r="O937" s="15">
        <f>(N937*EXP(Painel!$E$12-(Painel!$E$19^2)/2+NORMSINV(AleatProd!O936)*Painel!$E$19))</f>
        <v>1022449.1130478696</v>
      </c>
      <c r="P937" s="15">
        <f>(O937*EXP(Painel!$E$12-(Painel!$E$19^2)/2+NORMSINV(AleatProd!P936)*Painel!$E$19))</f>
        <v>1023051.842065879</v>
      </c>
      <c r="Q937" s="15">
        <f>(P937*EXP(Painel!$E$12-(Painel!$E$19^2)/2+NORMSINV(AleatProd!Q936)*Painel!$E$19))</f>
        <v>1028261.4461090973</v>
      </c>
      <c r="R937" s="15">
        <f>(Q937*EXP(Painel!$E$12-(Painel!$E$19^2)/2+NORMSINV(AleatProd!R936)*Painel!$E$19))</f>
        <v>1027564.4323555862</v>
      </c>
      <c r="S937" s="15">
        <f>(R937*EXP(Painel!$E$12-(Painel!$E$19^2)/2+NORMSINV(AleatProd!S936)*Painel!$E$19))</f>
        <v>1038156.7118203895</v>
      </c>
      <c r="T937" s="15">
        <f>(S937*EXP(Painel!$E$12-(Painel!$E$19^2)/2+NORMSINV(AleatProd!T936)*Painel!$E$19))</f>
        <v>1040554.1815489526</v>
      </c>
      <c r="U937" s="15">
        <f>(T937*EXP(Painel!$E$12-(Painel!$E$19^2)/2+NORMSINV(AleatProd!U936)*Painel!$E$19))</f>
        <v>1035254.9232405557</v>
      </c>
      <c r="V937" s="15">
        <f>(U937*EXP(Painel!$E$12-(Painel!$E$19^2)/2+NORMSINV(AleatProd!V936)*Painel!$E$19))</f>
        <v>1035292.1197889633</v>
      </c>
    </row>
    <row r="938" spans="1:22" x14ac:dyDescent="0.25">
      <c r="A938">
        <v>935</v>
      </c>
      <c r="B938" s="2">
        <f>Painel!$B$6</f>
        <v>1000000</v>
      </c>
      <c r="C938" s="15">
        <f>(B938*EXP(Painel!$E$12-(Painel!$E$19^2)/2+NORMSINV(AleatProd!C937)*Painel!$E$19))</f>
        <v>1007121.1552723264</v>
      </c>
      <c r="D938" s="15">
        <f>(C938*EXP(Painel!$E$12-(Painel!$E$19^2)/2+NORMSINV(AleatProd!D937)*Painel!$E$19))</f>
        <v>1006487.4338874187</v>
      </c>
      <c r="E938" s="15">
        <f>(D938*EXP(Painel!$E$12-(Painel!$E$19^2)/2+NORMSINV(AleatProd!E937)*Painel!$E$19))</f>
        <v>1025213.7349591295</v>
      </c>
      <c r="F938" s="15">
        <f>(E938*EXP(Painel!$E$12-(Painel!$E$19^2)/2+NORMSINV(AleatProd!F937)*Painel!$E$19))</f>
        <v>1041548.7878050295</v>
      </c>
      <c r="G938" s="15">
        <f>(F938*EXP(Painel!$E$12-(Painel!$E$19^2)/2+NORMSINV(AleatProd!G937)*Painel!$E$19))</f>
        <v>1031977.3798318622</v>
      </c>
      <c r="H938" s="15">
        <f>(G938*EXP(Painel!$E$12-(Painel!$E$19^2)/2+NORMSINV(AleatProd!H937)*Painel!$E$19))</f>
        <v>1026323.8248351578</v>
      </c>
      <c r="I938" s="15">
        <f>(H938*EXP(Painel!$E$12-(Painel!$E$19^2)/2+NORMSINV(AleatProd!I937)*Painel!$E$19))</f>
        <v>1037754.5755510794</v>
      </c>
      <c r="J938" s="15">
        <f>(I938*EXP(Painel!$E$12-(Painel!$E$19^2)/2+NORMSINV(AleatProd!J937)*Painel!$E$19))</f>
        <v>1033198.3676936604</v>
      </c>
      <c r="K938" s="15">
        <f>(J938*EXP(Painel!$E$12-(Painel!$E$19^2)/2+NORMSINV(AleatProd!K937)*Painel!$E$19))</f>
        <v>1042603.1386827868</v>
      </c>
      <c r="L938" s="15">
        <f>(K938*EXP(Painel!$E$12-(Painel!$E$19^2)/2+NORMSINV(AleatProd!L937)*Painel!$E$19))</f>
        <v>1048865.6182668398</v>
      </c>
      <c r="M938" s="15">
        <f>(L938*EXP(Painel!$E$12-(Painel!$E$19^2)/2+NORMSINV(AleatProd!M937)*Painel!$E$19))</f>
        <v>1059579.258753927</v>
      </c>
      <c r="N938" s="15">
        <f>(M938*EXP(Painel!$E$12-(Painel!$E$19^2)/2+NORMSINV(AleatProd!N937)*Painel!$E$19))</f>
        <v>1064237.2767587542</v>
      </c>
      <c r="O938" s="15">
        <f>(N938*EXP(Painel!$E$12-(Painel!$E$19^2)/2+NORMSINV(AleatProd!O937)*Painel!$E$19))</f>
        <v>1069190.7369948614</v>
      </c>
      <c r="P938" s="15">
        <f>(O938*EXP(Painel!$E$12-(Painel!$E$19^2)/2+NORMSINV(AleatProd!P937)*Painel!$E$19))</f>
        <v>1068755.7030133463</v>
      </c>
      <c r="Q938" s="15">
        <f>(P938*EXP(Painel!$E$12-(Painel!$E$19^2)/2+NORMSINV(AleatProd!Q937)*Painel!$E$19))</f>
        <v>1074687.3250529417</v>
      </c>
      <c r="R938" s="15">
        <f>(Q938*EXP(Painel!$E$12-(Painel!$E$19^2)/2+NORMSINV(AleatProd!R937)*Painel!$E$19))</f>
        <v>1063257.7486487951</v>
      </c>
      <c r="S938" s="15">
        <f>(R938*EXP(Painel!$E$12-(Painel!$E$19^2)/2+NORMSINV(AleatProd!S937)*Painel!$E$19))</f>
        <v>1058074.2250817232</v>
      </c>
      <c r="T938" s="15">
        <f>(S938*EXP(Painel!$E$12-(Painel!$E$19^2)/2+NORMSINV(AleatProd!T937)*Painel!$E$19))</f>
        <v>1054099.6555328532</v>
      </c>
      <c r="U938" s="15">
        <f>(T938*EXP(Painel!$E$12-(Painel!$E$19^2)/2+NORMSINV(AleatProd!U937)*Painel!$E$19))</f>
        <v>1046667.4052050386</v>
      </c>
      <c r="V938" s="15">
        <f>(U938*EXP(Painel!$E$12-(Painel!$E$19^2)/2+NORMSINV(AleatProd!V937)*Painel!$E$19))</f>
        <v>1060273.5921122129</v>
      </c>
    </row>
    <row r="939" spans="1:22" x14ac:dyDescent="0.25">
      <c r="A939">
        <v>936</v>
      </c>
      <c r="B939" s="2">
        <f>Painel!$B$6</f>
        <v>1000000</v>
      </c>
      <c r="C939" s="15">
        <f>(B939*EXP(Painel!$E$12-(Painel!$E$19^2)/2+NORMSINV(AleatProd!C938)*Painel!$E$19))</f>
        <v>988521.57220566308</v>
      </c>
      <c r="D939" s="15">
        <f>(C939*EXP(Painel!$E$12-(Painel!$E$19^2)/2+NORMSINV(AleatProd!D938)*Painel!$E$19))</f>
        <v>990573.80726386071</v>
      </c>
      <c r="E939" s="15">
        <f>(D939*EXP(Painel!$E$12-(Painel!$E$19^2)/2+NORMSINV(AleatProd!E938)*Painel!$E$19))</f>
        <v>960853.20556811639</v>
      </c>
      <c r="F939" s="15">
        <f>(E939*EXP(Painel!$E$12-(Painel!$E$19^2)/2+NORMSINV(AleatProd!F938)*Painel!$E$19))</f>
        <v>973867.03758987633</v>
      </c>
      <c r="G939" s="15">
        <f>(F939*EXP(Painel!$E$12-(Painel!$E$19^2)/2+NORMSINV(AleatProd!G938)*Painel!$E$19))</f>
        <v>978644.01219874958</v>
      </c>
      <c r="H939" s="15">
        <f>(G939*EXP(Painel!$E$12-(Painel!$E$19^2)/2+NORMSINV(AleatProd!H938)*Painel!$E$19))</f>
        <v>971279.78069612873</v>
      </c>
      <c r="I939" s="15">
        <f>(H939*EXP(Painel!$E$12-(Painel!$E$19^2)/2+NORMSINV(AleatProd!I938)*Painel!$E$19))</f>
        <v>967097.22056211683</v>
      </c>
      <c r="J939" s="15">
        <f>(I939*EXP(Painel!$E$12-(Painel!$E$19^2)/2+NORMSINV(AleatProd!J938)*Painel!$E$19))</f>
        <v>965160.80643560062</v>
      </c>
      <c r="K939" s="15">
        <f>(J939*EXP(Painel!$E$12-(Painel!$E$19^2)/2+NORMSINV(AleatProd!K938)*Painel!$E$19))</f>
        <v>982070.87062816997</v>
      </c>
      <c r="L939" s="15">
        <f>(K939*EXP(Painel!$E$12-(Painel!$E$19^2)/2+NORMSINV(AleatProd!L938)*Painel!$E$19))</f>
        <v>983996.69288958015</v>
      </c>
      <c r="M939" s="15">
        <f>(L939*EXP(Painel!$E$12-(Painel!$E$19^2)/2+NORMSINV(AleatProd!M938)*Painel!$E$19))</f>
        <v>974990.06261748425</v>
      </c>
      <c r="N939" s="15">
        <f>(M939*EXP(Painel!$E$12-(Painel!$E$19^2)/2+NORMSINV(AleatProd!N938)*Painel!$E$19))</f>
        <v>981103.63113267149</v>
      </c>
      <c r="O939" s="15">
        <f>(N939*EXP(Painel!$E$12-(Painel!$E$19^2)/2+NORMSINV(AleatProd!O938)*Painel!$E$19))</f>
        <v>980433.86313863797</v>
      </c>
      <c r="P939" s="15">
        <f>(O939*EXP(Painel!$E$12-(Painel!$E$19^2)/2+NORMSINV(AleatProd!P938)*Painel!$E$19))</f>
        <v>974980.68436236877</v>
      </c>
      <c r="Q939" s="15">
        <f>(P939*EXP(Painel!$E$12-(Painel!$E$19^2)/2+NORMSINV(AleatProd!Q938)*Painel!$E$19))</f>
        <v>983387.67959384492</v>
      </c>
      <c r="R939" s="15">
        <f>(Q939*EXP(Painel!$E$12-(Painel!$E$19^2)/2+NORMSINV(AleatProd!R938)*Painel!$E$19))</f>
        <v>975136.26461486518</v>
      </c>
      <c r="S939" s="15">
        <f>(R939*EXP(Painel!$E$12-(Painel!$E$19^2)/2+NORMSINV(AleatProd!S938)*Painel!$E$19))</f>
        <v>972512.14196197584</v>
      </c>
      <c r="T939" s="15">
        <f>(S939*EXP(Painel!$E$12-(Painel!$E$19^2)/2+NORMSINV(AleatProd!T938)*Painel!$E$19))</f>
        <v>973198.86688760307</v>
      </c>
      <c r="U939" s="15">
        <f>(T939*EXP(Painel!$E$12-(Painel!$E$19^2)/2+NORMSINV(AleatProd!U938)*Painel!$E$19))</f>
        <v>964120.62498939759</v>
      </c>
      <c r="V939" s="15">
        <f>(U939*EXP(Painel!$E$12-(Painel!$E$19^2)/2+NORMSINV(AleatProd!V938)*Painel!$E$19))</f>
        <v>955520.16871536162</v>
      </c>
    </row>
    <row r="940" spans="1:22" x14ac:dyDescent="0.25">
      <c r="A940">
        <v>937</v>
      </c>
      <c r="B940" s="2">
        <f>Painel!$B$6</f>
        <v>1000000</v>
      </c>
      <c r="C940" s="15">
        <f>(B940*EXP(Painel!$E$12-(Painel!$E$19^2)/2+NORMSINV(AleatProd!C939)*Painel!$E$19))</f>
        <v>1007455.0938431881</v>
      </c>
      <c r="D940" s="15">
        <f>(C940*EXP(Painel!$E$12-(Painel!$E$19^2)/2+NORMSINV(AleatProd!D939)*Painel!$E$19))</f>
        <v>1012492.7797994361</v>
      </c>
      <c r="E940" s="15">
        <f>(D940*EXP(Painel!$E$12-(Painel!$E$19^2)/2+NORMSINV(AleatProd!E939)*Painel!$E$19))</f>
        <v>1013686.0333452123</v>
      </c>
      <c r="F940" s="15">
        <f>(E940*EXP(Painel!$E$12-(Painel!$E$19^2)/2+NORMSINV(AleatProd!F939)*Painel!$E$19))</f>
        <v>1006889.6722559893</v>
      </c>
      <c r="G940" s="15">
        <f>(F940*EXP(Painel!$E$12-(Painel!$E$19^2)/2+NORMSINV(AleatProd!G939)*Painel!$E$19))</f>
        <v>1021028.8165821886</v>
      </c>
      <c r="H940" s="15">
        <f>(G940*EXP(Painel!$E$12-(Painel!$E$19^2)/2+NORMSINV(AleatProd!H939)*Painel!$E$19))</f>
        <v>997838.84602309333</v>
      </c>
      <c r="I940" s="15">
        <f>(H940*EXP(Painel!$E$12-(Painel!$E$19^2)/2+NORMSINV(AleatProd!I939)*Painel!$E$19))</f>
        <v>1014699.3382524685</v>
      </c>
      <c r="J940" s="15">
        <f>(I940*EXP(Painel!$E$12-(Painel!$E$19^2)/2+NORMSINV(AleatProd!J939)*Painel!$E$19))</f>
        <v>1021153.9156256791</v>
      </c>
      <c r="K940" s="15">
        <f>(J940*EXP(Painel!$E$12-(Painel!$E$19^2)/2+NORMSINV(AleatProd!K939)*Painel!$E$19))</f>
        <v>998577.62984416564</v>
      </c>
      <c r="L940" s="15">
        <f>(K940*EXP(Painel!$E$12-(Painel!$E$19^2)/2+NORMSINV(AleatProd!L939)*Painel!$E$19))</f>
        <v>996089.71636183723</v>
      </c>
      <c r="M940" s="15">
        <f>(L940*EXP(Painel!$E$12-(Painel!$E$19^2)/2+NORMSINV(AleatProd!M939)*Painel!$E$19))</f>
        <v>986155.68565802986</v>
      </c>
      <c r="N940" s="15">
        <f>(M940*EXP(Painel!$E$12-(Painel!$E$19^2)/2+NORMSINV(AleatProd!N939)*Painel!$E$19))</f>
        <v>967698.01877932006</v>
      </c>
      <c r="O940" s="15">
        <f>(N940*EXP(Painel!$E$12-(Painel!$E$19^2)/2+NORMSINV(AleatProd!O939)*Painel!$E$19))</f>
        <v>979362.01316228847</v>
      </c>
      <c r="P940" s="15">
        <f>(O940*EXP(Painel!$E$12-(Painel!$E$19^2)/2+NORMSINV(AleatProd!P939)*Painel!$E$19))</f>
        <v>958648.56110174092</v>
      </c>
      <c r="Q940" s="15">
        <f>(P940*EXP(Painel!$E$12-(Painel!$E$19^2)/2+NORMSINV(AleatProd!Q939)*Painel!$E$19))</f>
        <v>938052.32449796633</v>
      </c>
      <c r="R940" s="15">
        <f>(Q940*EXP(Painel!$E$12-(Painel!$E$19^2)/2+NORMSINV(AleatProd!R939)*Painel!$E$19))</f>
        <v>939989.98352111713</v>
      </c>
      <c r="S940" s="15">
        <f>(R940*EXP(Painel!$E$12-(Painel!$E$19^2)/2+NORMSINV(AleatProd!S939)*Painel!$E$19))</f>
        <v>944352.16683579423</v>
      </c>
      <c r="T940" s="15">
        <f>(S940*EXP(Painel!$E$12-(Painel!$E$19^2)/2+NORMSINV(AleatProd!T939)*Painel!$E$19))</f>
        <v>944019.4282834616</v>
      </c>
      <c r="U940" s="15">
        <f>(T940*EXP(Painel!$E$12-(Painel!$E$19^2)/2+NORMSINV(AleatProd!U939)*Painel!$E$19))</f>
        <v>949674.51355225779</v>
      </c>
      <c r="V940" s="15">
        <f>(U940*EXP(Painel!$E$12-(Painel!$E$19^2)/2+NORMSINV(AleatProd!V939)*Painel!$E$19))</f>
        <v>958615.65927333175</v>
      </c>
    </row>
    <row r="941" spans="1:22" x14ac:dyDescent="0.25">
      <c r="A941">
        <v>938</v>
      </c>
      <c r="B941" s="2">
        <f>Painel!$B$6</f>
        <v>1000000</v>
      </c>
      <c r="C941" s="15">
        <f>(B941*EXP(Painel!$E$12-(Painel!$E$19^2)/2+NORMSINV(AleatProd!C940)*Painel!$E$19))</f>
        <v>990082.33085621218</v>
      </c>
      <c r="D941" s="15">
        <f>(C941*EXP(Painel!$E$12-(Painel!$E$19^2)/2+NORMSINV(AleatProd!D940)*Painel!$E$19))</f>
        <v>1002790.3631598403</v>
      </c>
      <c r="E941" s="15">
        <f>(D941*EXP(Painel!$E$12-(Painel!$E$19^2)/2+NORMSINV(AleatProd!E940)*Painel!$E$19))</f>
        <v>1015296.2445933907</v>
      </c>
      <c r="F941" s="15">
        <f>(E941*EXP(Painel!$E$12-(Painel!$E$19^2)/2+NORMSINV(AleatProd!F940)*Painel!$E$19))</f>
        <v>1022774.792513076</v>
      </c>
      <c r="G941" s="15">
        <f>(F941*EXP(Painel!$E$12-(Painel!$E$19^2)/2+NORMSINV(AleatProd!G940)*Painel!$E$19))</f>
        <v>1016361.2608427469</v>
      </c>
      <c r="H941" s="15">
        <f>(G941*EXP(Painel!$E$12-(Painel!$E$19^2)/2+NORMSINV(AleatProd!H940)*Painel!$E$19))</f>
        <v>1021449.6503199254</v>
      </c>
      <c r="I941" s="15">
        <f>(H941*EXP(Painel!$E$12-(Painel!$E$19^2)/2+NORMSINV(AleatProd!I940)*Painel!$E$19))</f>
        <v>1033310.9494911169</v>
      </c>
      <c r="J941" s="15">
        <f>(I941*EXP(Painel!$E$12-(Painel!$E$19^2)/2+NORMSINV(AleatProd!J940)*Painel!$E$19))</f>
        <v>1035169.2544149981</v>
      </c>
      <c r="K941" s="15">
        <f>(J941*EXP(Painel!$E$12-(Painel!$E$19^2)/2+NORMSINV(AleatProd!K940)*Painel!$E$19))</f>
        <v>1034210.5405426888</v>
      </c>
      <c r="L941" s="15">
        <f>(K941*EXP(Painel!$E$12-(Painel!$E$19^2)/2+NORMSINV(AleatProd!L940)*Painel!$E$19))</f>
        <v>1052059.6267408112</v>
      </c>
      <c r="M941" s="15">
        <f>(L941*EXP(Painel!$E$12-(Painel!$E$19^2)/2+NORMSINV(AleatProd!M940)*Painel!$E$19))</f>
        <v>1053116.7506963112</v>
      </c>
      <c r="N941" s="15">
        <f>(M941*EXP(Painel!$E$12-(Painel!$E$19^2)/2+NORMSINV(AleatProd!N940)*Painel!$E$19))</f>
        <v>1043025.1102050343</v>
      </c>
      <c r="O941" s="15">
        <f>(N941*EXP(Painel!$E$12-(Painel!$E$19^2)/2+NORMSINV(AleatProd!O940)*Painel!$E$19))</f>
        <v>1046881.3107853804</v>
      </c>
      <c r="P941" s="15">
        <f>(O941*EXP(Painel!$E$12-(Painel!$E$19^2)/2+NORMSINV(AleatProd!P940)*Painel!$E$19))</f>
        <v>1057607.2646373915</v>
      </c>
      <c r="Q941" s="15">
        <f>(P941*EXP(Painel!$E$12-(Painel!$E$19^2)/2+NORMSINV(AleatProd!Q940)*Painel!$E$19))</f>
        <v>1053262.664054879</v>
      </c>
      <c r="R941" s="15">
        <f>(Q941*EXP(Painel!$E$12-(Painel!$E$19^2)/2+NORMSINV(AleatProd!R940)*Painel!$E$19))</f>
        <v>1030079.296857527</v>
      </c>
      <c r="S941" s="15">
        <f>(R941*EXP(Painel!$E$12-(Painel!$E$19^2)/2+NORMSINV(AleatProd!S940)*Painel!$E$19))</f>
        <v>1038679.8265650134</v>
      </c>
      <c r="T941" s="15">
        <f>(S941*EXP(Painel!$E$12-(Painel!$E$19^2)/2+NORMSINV(AleatProd!T940)*Painel!$E$19))</f>
        <v>1053266.7228969561</v>
      </c>
      <c r="U941" s="15">
        <f>(T941*EXP(Painel!$E$12-(Painel!$E$19^2)/2+NORMSINV(AleatProd!U940)*Painel!$E$19))</f>
        <v>1063515.0590536024</v>
      </c>
      <c r="V941" s="15">
        <f>(U941*EXP(Painel!$E$12-(Painel!$E$19^2)/2+NORMSINV(AleatProd!V940)*Painel!$E$19))</f>
        <v>1068966.3204483401</v>
      </c>
    </row>
    <row r="942" spans="1:22" x14ac:dyDescent="0.25">
      <c r="A942">
        <v>939</v>
      </c>
      <c r="B942" s="2">
        <f>Painel!$B$6</f>
        <v>1000000</v>
      </c>
      <c r="C942" s="15">
        <f>(B942*EXP(Painel!$E$12-(Painel!$E$19^2)/2+NORMSINV(AleatProd!C941)*Painel!$E$19))</f>
        <v>988173.56951257773</v>
      </c>
      <c r="D942" s="15">
        <f>(C942*EXP(Painel!$E$12-(Painel!$E$19^2)/2+NORMSINV(AleatProd!D941)*Painel!$E$19))</f>
        <v>990666.49472288962</v>
      </c>
      <c r="E942" s="15">
        <f>(D942*EXP(Painel!$E$12-(Painel!$E$19^2)/2+NORMSINV(AleatProd!E941)*Painel!$E$19))</f>
        <v>965210.15870066779</v>
      </c>
      <c r="F942" s="15">
        <f>(E942*EXP(Painel!$E$12-(Painel!$E$19^2)/2+NORMSINV(AleatProd!F941)*Painel!$E$19))</f>
        <v>946092.23546358221</v>
      </c>
      <c r="G942" s="15">
        <f>(F942*EXP(Painel!$E$12-(Painel!$E$19^2)/2+NORMSINV(AleatProd!G941)*Painel!$E$19))</f>
        <v>921744.2478035175</v>
      </c>
      <c r="H942" s="15">
        <f>(G942*EXP(Painel!$E$12-(Painel!$E$19^2)/2+NORMSINV(AleatProd!H941)*Painel!$E$19))</f>
        <v>918703.56099867274</v>
      </c>
      <c r="I942" s="15">
        <f>(H942*EXP(Painel!$E$12-(Painel!$E$19^2)/2+NORMSINV(AleatProd!I941)*Painel!$E$19))</f>
        <v>923424.44303470699</v>
      </c>
      <c r="J942" s="15">
        <f>(I942*EXP(Painel!$E$12-(Painel!$E$19^2)/2+NORMSINV(AleatProd!J941)*Painel!$E$19))</f>
        <v>910599.99672756903</v>
      </c>
      <c r="K942" s="15">
        <f>(J942*EXP(Painel!$E$12-(Painel!$E$19^2)/2+NORMSINV(AleatProd!K941)*Painel!$E$19))</f>
        <v>917019.39611840504</v>
      </c>
      <c r="L942" s="15">
        <f>(K942*EXP(Painel!$E$12-(Painel!$E$19^2)/2+NORMSINV(AleatProd!L941)*Painel!$E$19))</f>
        <v>917484.39206154912</v>
      </c>
      <c r="M942" s="15">
        <f>(L942*EXP(Painel!$E$12-(Painel!$E$19^2)/2+NORMSINV(AleatProd!M941)*Painel!$E$19))</f>
        <v>912663.67240067397</v>
      </c>
      <c r="N942" s="15">
        <f>(M942*EXP(Painel!$E$12-(Painel!$E$19^2)/2+NORMSINV(AleatProd!N941)*Painel!$E$19))</f>
        <v>926469.65788993309</v>
      </c>
      <c r="O942" s="15">
        <f>(N942*EXP(Painel!$E$12-(Painel!$E$19^2)/2+NORMSINV(AleatProd!O941)*Painel!$E$19))</f>
        <v>927321.92855301127</v>
      </c>
      <c r="P942" s="15">
        <f>(O942*EXP(Painel!$E$12-(Painel!$E$19^2)/2+NORMSINV(AleatProd!P941)*Painel!$E$19))</f>
        <v>900747.27545704134</v>
      </c>
      <c r="Q942" s="15">
        <f>(P942*EXP(Painel!$E$12-(Painel!$E$19^2)/2+NORMSINV(AleatProd!Q941)*Painel!$E$19))</f>
        <v>907322.62350779108</v>
      </c>
      <c r="R942" s="15">
        <f>(Q942*EXP(Painel!$E$12-(Painel!$E$19^2)/2+NORMSINV(AleatProd!R941)*Painel!$E$19))</f>
        <v>904781.10556203627</v>
      </c>
      <c r="S942" s="15">
        <f>(R942*EXP(Painel!$E$12-(Painel!$E$19^2)/2+NORMSINV(AleatProd!S941)*Painel!$E$19))</f>
        <v>904415.45527798671</v>
      </c>
      <c r="T942" s="15">
        <f>(S942*EXP(Painel!$E$12-(Painel!$E$19^2)/2+NORMSINV(AleatProd!T941)*Painel!$E$19))</f>
        <v>905793.12734845106</v>
      </c>
      <c r="U942" s="15">
        <f>(T942*EXP(Painel!$E$12-(Painel!$E$19^2)/2+NORMSINV(AleatProd!U941)*Painel!$E$19))</f>
        <v>901069.3764317102</v>
      </c>
      <c r="V942" s="15">
        <f>(U942*EXP(Painel!$E$12-(Painel!$E$19^2)/2+NORMSINV(AleatProd!V941)*Painel!$E$19))</f>
        <v>892116.39254881605</v>
      </c>
    </row>
    <row r="943" spans="1:22" x14ac:dyDescent="0.25">
      <c r="A943">
        <v>940</v>
      </c>
      <c r="B943" s="2">
        <f>Painel!$B$6</f>
        <v>1000000</v>
      </c>
      <c r="C943" s="15">
        <f>(B943*EXP(Painel!$E$12-(Painel!$E$19^2)/2+NORMSINV(AleatProd!C942)*Painel!$E$19))</f>
        <v>988009.64429943578</v>
      </c>
      <c r="D943" s="15">
        <f>(C943*EXP(Painel!$E$12-(Painel!$E$19^2)/2+NORMSINV(AleatProd!D942)*Painel!$E$19))</f>
        <v>989830.54822902428</v>
      </c>
      <c r="E943" s="15">
        <f>(D943*EXP(Painel!$E$12-(Painel!$E$19^2)/2+NORMSINV(AleatProd!E942)*Painel!$E$19))</f>
        <v>967023.47827427473</v>
      </c>
      <c r="F943" s="15">
        <f>(E943*EXP(Painel!$E$12-(Painel!$E$19^2)/2+NORMSINV(AleatProd!F942)*Painel!$E$19))</f>
        <v>959635.97734006122</v>
      </c>
      <c r="G943" s="15">
        <f>(F943*EXP(Painel!$E$12-(Painel!$E$19^2)/2+NORMSINV(AleatProd!G942)*Painel!$E$19))</f>
        <v>969320.17589434469</v>
      </c>
      <c r="H943" s="15">
        <f>(G943*EXP(Painel!$E$12-(Painel!$E$19^2)/2+NORMSINV(AleatProd!H942)*Painel!$E$19))</f>
        <v>967736.6993943979</v>
      </c>
      <c r="I943" s="15">
        <f>(H943*EXP(Painel!$E$12-(Painel!$E$19^2)/2+NORMSINV(AleatProd!I942)*Painel!$E$19))</f>
        <v>965505.48830129683</v>
      </c>
      <c r="J943" s="15">
        <f>(I943*EXP(Painel!$E$12-(Painel!$E$19^2)/2+NORMSINV(AleatProd!J942)*Painel!$E$19))</f>
        <v>976134.68822756631</v>
      </c>
      <c r="K943" s="15">
        <f>(J943*EXP(Painel!$E$12-(Painel!$E$19^2)/2+NORMSINV(AleatProd!K942)*Painel!$E$19))</f>
        <v>974799.28756336425</v>
      </c>
      <c r="L943" s="15">
        <f>(K943*EXP(Painel!$E$12-(Painel!$E$19^2)/2+NORMSINV(AleatProd!L942)*Painel!$E$19))</f>
        <v>981078.31098875043</v>
      </c>
      <c r="M943" s="15">
        <f>(L943*EXP(Painel!$E$12-(Painel!$E$19^2)/2+NORMSINV(AleatProd!M942)*Painel!$E$19))</f>
        <v>976705.8012182411</v>
      </c>
      <c r="N943" s="15">
        <f>(M943*EXP(Painel!$E$12-(Painel!$E$19^2)/2+NORMSINV(AleatProd!N942)*Painel!$E$19))</f>
        <v>961113.85416833474</v>
      </c>
      <c r="O943" s="15">
        <f>(N943*EXP(Painel!$E$12-(Painel!$E$19^2)/2+NORMSINV(AleatProd!O942)*Painel!$E$19))</f>
        <v>956361.95863537304</v>
      </c>
      <c r="P943" s="15">
        <f>(O943*EXP(Painel!$E$12-(Painel!$E$19^2)/2+NORMSINV(AleatProd!P942)*Painel!$E$19))</f>
        <v>974394.03438670607</v>
      </c>
      <c r="Q943" s="15">
        <f>(P943*EXP(Painel!$E$12-(Painel!$E$19^2)/2+NORMSINV(AleatProd!Q942)*Painel!$E$19))</f>
        <v>953169.22154649207</v>
      </c>
      <c r="R943" s="15">
        <f>(Q943*EXP(Painel!$E$12-(Painel!$E$19^2)/2+NORMSINV(AleatProd!R942)*Painel!$E$19))</f>
        <v>953397.2690455874</v>
      </c>
      <c r="S943" s="15">
        <f>(R943*EXP(Painel!$E$12-(Painel!$E$19^2)/2+NORMSINV(AleatProd!S942)*Painel!$E$19))</f>
        <v>963356.58319925249</v>
      </c>
      <c r="T943" s="15">
        <f>(S943*EXP(Painel!$E$12-(Painel!$E$19^2)/2+NORMSINV(AleatProd!T942)*Painel!$E$19))</f>
        <v>956988.90318636736</v>
      </c>
      <c r="U943" s="15">
        <f>(T943*EXP(Painel!$E$12-(Painel!$E$19^2)/2+NORMSINV(AleatProd!U942)*Painel!$E$19))</f>
        <v>959321.63588112185</v>
      </c>
      <c r="V943" s="15">
        <f>(U943*EXP(Painel!$E$12-(Painel!$E$19^2)/2+NORMSINV(AleatProd!V942)*Painel!$E$19))</f>
        <v>963711.81636105641</v>
      </c>
    </row>
    <row r="944" spans="1:22" x14ac:dyDescent="0.25">
      <c r="A944">
        <v>941</v>
      </c>
      <c r="B944" s="2">
        <f>Painel!$B$6</f>
        <v>1000000</v>
      </c>
      <c r="C944" s="15">
        <f>(B944*EXP(Painel!$E$12-(Painel!$E$19^2)/2+NORMSINV(AleatProd!C943)*Painel!$E$19))</f>
        <v>996500.18852792319</v>
      </c>
      <c r="D944" s="15">
        <f>(C944*EXP(Painel!$E$12-(Painel!$E$19^2)/2+NORMSINV(AleatProd!D943)*Painel!$E$19))</f>
        <v>971153.58756239456</v>
      </c>
      <c r="E944" s="15">
        <f>(D944*EXP(Painel!$E$12-(Painel!$E$19^2)/2+NORMSINV(AleatProd!E943)*Painel!$E$19))</f>
        <v>974950.26401270425</v>
      </c>
      <c r="F944" s="15">
        <f>(E944*EXP(Painel!$E$12-(Painel!$E$19^2)/2+NORMSINV(AleatProd!F943)*Painel!$E$19))</f>
        <v>984757.08195628237</v>
      </c>
      <c r="G944" s="15">
        <f>(F944*EXP(Painel!$E$12-(Painel!$E$19^2)/2+NORMSINV(AleatProd!G943)*Painel!$E$19))</f>
        <v>987270.39729005529</v>
      </c>
      <c r="H944" s="15">
        <f>(G944*EXP(Painel!$E$12-(Painel!$E$19^2)/2+NORMSINV(AleatProd!H943)*Painel!$E$19))</f>
        <v>980495.68182582408</v>
      </c>
      <c r="I944" s="15">
        <f>(H944*EXP(Painel!$E$12-(Painel!$E$19^2)/2+NORMSINV(AleatProd!I943)*Painel!$E$19))</f>
        <v>976650.76396724372</v>
      </c>
      <c r="J944" s="15">
        <f>(I944*EXP(Painel!$E$12-(Painel!$E$19^2)/2+NORMSINV(AleatProd!J943)*Painel!$E$19))</f>
        <v>972086.10971759085</v>
      </c>
      <c r="K944" s="15">
        <f>(J944*EXP(Painel!$E$12-(Painel!$E$19^2)/2+NORMSINV(AleatProd!K943)*Painel!$E$19))</f>
        <v>980136.06259151781</v>
      </c>
      <c r="L944" s="15">
        <f>(K944*EXP(Painel!$E$12-(Painel!$E$19^2)/2+NORMSINV(AleatProd!L943)*Painel!$E$19))</f>
        <v>981567.09954085096</v>
      </c>
      <c r="M944" s="15">
        <f>(L944*EXP(Painel!$E$12-(Painel!$E$19^2)/2+NORMSINV(AleatProd!M943)*Painel!$E$19))</f>
        <v>991994.62654233188</v>
      </c>
      <c r="N944" s="15">
        <f>(M944*EXP(Painel!$E$12-(Painel!$E$19^2)/2+NORMSINV(AleatProd!N943)*Painel!$E$19))</f>
        <v>990493.77496625483</v>
      </c>
      <c r="O944" s="15">
        <f>(N944*EXP(Painel!$E$12-(Painel!$E$19^2)/2+NORMSINV(AleatProd!O943)*Painel!$E$19))</f>
        <v>993218.26135356829</v>
      </c>
      <c r="P944" s="15">
        <f>(O944*EXP(Painel!$E$12-(Painel!$E$19^2)/2+NORMSINV(AleatProd!P943)*Painel!$E$19))</f>
        <v>995374.21033699042</v>
      </c>
      <c r="Q944" s="15">
        <f>(P944*EXP(Painel!$E$12-(Painel!$E$19^2)/2+NORMSINV(AleatProd!Q943)*Painel!$E$19))</f>
        <v>980089.97965760028</v>
      </c>
      <c r="R944" s="15">
        <f>(Q944*EXP(Painel!$E$12-(Painel!$E$19^2)/2+NORMSINV(AleatProd!R943)*Painel!$E$19))</f>
        <v>992161.637299811</v>
      </c>
      <c r="S944" s="15">
        <f>(R944*EXP(Painel!$E$12-(Painel!$E$19^2)/2+NORMSINV(AleatProd!S943)*Painel!$E$19))</f>
        <v>999459.98260939459</v>
      </c>
      <c r="T944" s="15">
        <f>(S944*EXP(Painel!$E$12-(Painel!$E$19^2)/2+NORMSINV(AleatProd!T943)*Painel!$E$19))</f>
        <v>1001653.36518166</v>
      </c>
      <c r="U944" s="15">
        <f>(T944*EXP(Painel!$E$12-(Painel!$E$19^2)/2+NORMSINV(AleatProd!U943)*Painel!$E$19))</f>
        <v>993647.9053775979</v>
      </c>
      <c r="V944" s="15">
        <f>(U944*EXP(Painel!$E$12-(Painel!$E$19^2)/2+NORMSINV(AleatProd!V943)*Painel!$E$19))</f>
        <v>1009916.419435014</v>
      </c>
    </row>
    <row r="945" spans="1:22" x14ac:dyDescent="0.25">
      <c r="A945">
        <v>942</v>
      </c>
      <c r="B945" s="2">
        <f>Painel!$B$6</f>
        <v>1000000</v>
      </c>
      <c r="C945" s="15">
        <f>(B945*EXP(Painel!$E$12-(Painel!$E$19^2)/2+NORMSINV(AleatProd!C944)*Painel!$E$19))</f>
        <v>1017276.3913512575</v>
      </c>
      <c r="D945" s="15">
        <f>(C945*EXP(Painel!$E$12-(Painel!$E$19^2)/2+NORMSINV(AleatProd!D944)*Painel!$E$19))</f>
        <v>1011425.7124671451</v>
      </c>
      <c r="E945" s="15">
        <f>(D945*EXP(Painel!$E$12-(Painel!$E$19^2)/2+NORMSINV(AleatProd!E944)*Painel!$E$19))</f>
        <v>1008989.1354750587</v>
      </c>
      <c r="F945" s="15">
        <f>(E945*EXP(Painel!$E$12-(Painel!$E$19^2)/2+NORMSINV(AleatProd!F944)*Painel!$E$19))</f>
        <v>994057.73405012663</v>
      </c>
      <c r="G945" s="15">
        <f>(F945*EXP(Painel!$E$12-(Painel!$E$19^2)/2+NORMSINV(AleatProd!G944)*Painel!$E$19))</f>
        <v>993581.92644722108</v>
      </c>
      <c r="H945" s="15">
        <f>(G945*EXP(Painel!$E$12-(Painel!$E$19^2)/2+NORMSINV(AleatProd!H944)*Painel!$E$19))</f>
        <v>994425.4087912431</v>
      </c>
      <c r="I945" s="15">
        <f>(H945*EXP(Painel!$E$12-(Painel!$E$19^2)/2+NORMSINV(AleatProd!I944)*Painel!$E$19))</f>
        <v>993762.97179071559</v>
      </c>
      <c r="J945" s="15">
        <f>(I945*EXP(Painel!$E$12-(Painel!$E$19^2)/2+NORMSINV(AleatProd!J944)*Painel!$E$19))</f>
        <v>995608.81348868296</v>
      </c>
      <c r="K945" s="15">
        <f>(J945*EXP(Painel!$E$12-(Painel!$E$19^2)/2+NORMSINV(AleatProd!K944)*Painel!$E$19))</f>
        <v>998949.77652107074</v>
      </c>
      <c r="L945" s="15">
        <f>(K945*EXP(Painel!$E$12-(Painel!$E$19^2)/2+NORMSINV(AleatProd!L944)*Painel!$E$19))</f>
        <v>983956.8038883796</v>
      </c>
      <c r="M945" s="15">
        <f>(L945*EXP(Painel!$E$12-(Painel!$E$19^2)/2+NORMSINV(AleatProd!M944)*Painel!$E$19))</f>
        <v>983563.95322698483</v>
      </c>
      <c r="N945" s="15">
        <f>(M945*EXP(Painel!$E$12-(Painel!$E$19^2)/2+NORMSINV(AleatProd!N944)*Painel!$E$19))</f>
        <v>972267.18757284747</v>
      </c>
      <c r="O945" s="15">
        <f>(N945*EXP(Painel!$E$12-(Painel!$E$19^2)/2+NORMSINV(AleatProd!O944)*Painel!$E$19))</f>
        <v>990077.59075729188</v>
      </c>
      <c r="P945" s="15">
        <f>(O945*EXP(Painel!$E$12-(Painel!$E$19^2)/2+NORMSINV(AleatProd!P944)*Painel!$E$19))</f>
        <v>989860.70357738761</v>
      </c>
      <c r="Q945" s="15">
        <f>(P945*EXP(Painel!$E$12-(Painel!$E$19^2)/2+NORMSINV(AleatProd!Q944)*Painel!$E$19))</f>
        <v>972498.54838357784</v>
      </c>
      <c r="R945" s="15">
        <f>(Q945*EXP(Painel!$E$12-(Painel!$E$19^2)/2+NORMSINV(AleatProd!R944)*Painel!$E$19))</f>
        <v>983190.52158196864</v>
      </c>
      <c r="S945" s="15">
        <f>(R945*EXP(Painel!$E$12-(Painel!$E$19^2)/2+NORMSINV(AleatProd!S944)*Painel!$E$19))</f>
        <v>962011.89713051671</v>
      </c>
      <c r="T945" s="15">
        <f>(S945*EXP(Painel!$E$12-(Painel!$E$19^2)/2+NORMSINV(AleatProd!T944)*Painel!$E$19))</f>
        <v>942780.33665250696</v>
      </c>
      <c r="U945" s="15">
        <f>(T945*EXP(Painel!$E$12-(Painel!$E$19^2)/2+NORMSINV(AleatProd!U944)*Painel!$E$19))</f>
        <v>931365.35578893567</v>
      </c>
      <c r="V945" s="15">
        <f>(U945*EXP(Painel!$E$12-(Painel!$E$19^2)/2+NORMSINV(AleatProd!V944)*Painel!$E$19))</f>
        <v>938593.33460953552</v>
      </c>
    </row>
    <row r="946" spans="1:22" x14ac:dyDescent="0.25">
      <c r="A946">
        <v>943</v>
      </c>
      <c r="B946" s="2">
        <f>Painel!$B$6</f>
        <v>1000000</v>
      </c>
      <c r="C946" s="15">
        <f>(B946*EXP(Painel!$E$12-(Painel!$E$19^2)/2+NORMSINV(AleatProd!C945)*Painel!$E$19))</f>
        <v>1010866.6366523338</v>
      </c>
      <c r="D946" s="15">
        <f>(C946*EXP(Painel!$E$12-(Painel!$E$19^2)/2+NORMSINV(AleatProd!D945)*Painel!$E$19))</f>
        <v>1014411.3357264379</v>
      </c>
      <c r="E946" s="15">
        <f>(D946*EXP(Painel!$E$12-(Painel!$E$19^2)/2+NORMSINV(AleatProd!E945)*Painel!$E$19))</f>
        <v>1012037.1598457006</v>
      </c>
      <c r="F946" s="15">
        <f>(E946*EXP(Painel!$E$12-(Painel!$E$19^2)/2+NORMSINV(AleatProd!F945)*Painel!$E$19))</f>
        <v>1004197.7575067003</v>
      </c>
      <c r="G946" s="15">
        <f>(F946*EXP(Painel!$E$12-(Painel!$E$19^2)/2+NORMSINV(AleatProd!G945)*Painel!$E$19))</f>
        <v>1000587.0612860533</v>
      </c>
      <c r="H946" s="15">
        <f>(G946*EXP(Painel!$E$12-(Painel!$E$19^2)/2+NORMSINV(AleatProd!H945)*Painel!$E$19))</f>
        <v>976581.35976360564</v>
      </c>
      <c r="I946" s="15">
        <f>(H946*EXP(Painel!$E$12-(Painel!$E$19^2)/2+NORMSINV(AleatProd!I945)*Painel!$E$19))</f>
        <v>979382.92497943796</v>
      </c>
      <c r="J946" s="15">
        <f>(I946*EXP(Painel!$E$12-(Painel!$E$19^2)/2+NORMSINV(AleatProd!J945)*Painel!$E$19))</f>
        <v>971198.14658360858</v>
      </c>
      <c r="K946" s="15">
        <f>(J946*EXP(Painel!$E$12-(Painel!$E$19^2)/2+NORMSINV(AleatProd!K945)*Painel!$E$19))</f>
        <v>968019.37451752892</v>
      </c>
      <c r="L946" s="15">
        <f>(K946*EXP(Painel!$E$12-(Painel!$E$19^2)/2+NORMSINV(AleatProd!L945)*Painel!$E$19))</f>
        <v>954654.4443259543</v>
      </c>
      <c r="M946" s="15">
        <f>(L946*EXP(Painel!$E$12-(Painel!$E$19^2)/2+NORMSINV(AleatProd!M945)*Painel!$E$19))</f>
        <v>954718.80191416643</v>
      </c>
      <c r="N946" s="15">
        <f>(M946*EXP(Painel!$E$12-(Painel!$E$19^2)/2+NORMSINV(AleatProd!N945)*Painel!$E$19))</f>
        <v>955744.70443170087</v>
      </c>
      <c r="O946" s="15">
        <f>(N946*EXP(Painel!$E$12-(Painel!$E$19^2)/2+NORMSINV(AleatProd!O945)*Painel!$E$19))</f>
        <v>958084.01839043095</v>
      </c>
      <c r="P946" s="15">
        <f>(O946*EXP(Painel!$E$12-(Painel!$E$19^2)/2+NORMSINV(AleatProd!P945)*Painel!$E$19))</f>
        <v>960708.42624145711</v>
      </c>
      <c r="Q946" s="15">
        <f>(P946*EXP(Painel!$E$12-(Painel!$E$19^2)/2+NORMSINV(AleatProd!Q945)*Painel!$E$19))</f>
        <v>956544.19868497644</v>
      </c>
      <c r="R946" s="15">
        <f>(Q946*EXP(Painel!$E$12-(Painel!$E$19^2)/2+NORMSINV(AleatProd!R945)*Painel!$E$19))</f>
        <v>949456.55279459246</v>
      </c>
      <c r="S946" s="15">
        <f>(R946*EXP(Painel!$E$12-(Painel!$E$19^2)/2+NORMSINV(AleatProd!S945)*Painel!$E$19))</f>
        <v>939961.18255418376</v>
      </c>
      <c r="T946" s="15">
        <f>(S946*EXP(Painel!$E$12-(Painel!$E$19^2)/2+NORMSINV(AleatProd!T945)*Painel!$E$19))</f>
        <v>931251.2609888115</v>
      </c>
      <c r="U946" s="15">
        <f>(T946*EXP(Painel!$E$12-(Painel!$E$19^2)/2+NORMSINV(AleatProd!U945)*Painel!$E$19))</f>
        <v>935378.44260946312</v>
      </c>
      <c r="V946" s="15">
        <f>(U946*EXP(Painel!$E$12-(Painel!$E$19^2)/2+NORMSINV(AleatProd!V945)*Painel!$E$19))</f>
        <v>935575.90421260719</v>
      </c>
    </row>
    <row r="947" spans="1:22" x14ac:dyDescent="0.25">
      <c r="A947">
        <v>944</v>
      </c>
      <c r="B947" s="2">
        <f>Painel!$B$6</f>
        <v>1000000</v>
      </c>
      <c r="C947" s="15">
        <f>(B947*EXP(Painel!$E$12-(Painel!$E$19^2)/2+NORMSINV(AleatProd!C946)*Painel!$E$19))</f>
        <v>984019.69615069695</v>
      </c>
      <c r="D947" s="15">
        <f>(C947*EXP(Painel!$E$12-(Painel!$E$19^2)/2+NORMSINV(AleatProd!D946)*Painel!$E$19))</f>
        <v>979630.15554716147</v>
      </c>
      <c r="E947" s="15">
        <f>(D947*EXP(Painel!$E$12-(Painel!$E$19^2)/2+NORMSINV(AleatProd!E946)*Painel!$E$19))</f>
        <v>970608.7937620451</v>
      </c>
      <c r="F947" s="15">
        <f>(E947*EXP(Painel!$E$12-(Painel!$E$19^2)/2+NORMSINV(AleatProd!F946)*Painel!$E$19))</f>
        <v>972394.97281176015</v>
      </c>
      <c r="G947" s="15">
        <f>(F947*EXP(Painel!$E$12-(Painel!$E$19^2)/2+NORMSINV(AleatProd!G946)*Painel!$E$19))</f>
        <v>989949.55233928969</v>
      </c>
      <c r="H947" s="15">
        <f>(G947*EXP(Painel!$E$12-(Painel!$E$19^2)/2+NORMSINV(AleatProd!H946)*Painel!$E$19))</f>
        <v>999199.46626746224</v>
      </c>
      <c r="I947" s="15">
        <f>(H947*EXP(Painel!$E$12-(Painel!$E$19^2)/2+NORMSINV(AleatProd!I946)*Painel!$E$19))</f>
        <v>997190.43144794612</v>
      </c>
      <c r="J947" s="15">
        <f>(I947*EXP(Painel!$E$12-(Painel!$E$19^2)/2+NORMSINV(AleatProd!J946)*Painel!$E$19))</f>
        <v>998097.99423725659</v>
      </c>
      <c r="K947" s="15">
        <f>(J947*EXP(Painel!$E$12-(Painel!$E$19^2)/2+NORMSINV(AleatProd!K946)*Painel!$E$19))</f>
        <v>989845.01243010454</v>
      </c>
      <c r="L947" s="15">
        <f>(K947*EXP(Painel!$E$12-(Painel!$E$19^2)/2+NORMSINV(AleatProd!L946)*Painel!$E$19))</f>
        <v>982160.414444478</v>
      </c>
      <c r="M947" s="15">
        <f>(L947*EXP(Painel!$E$12-(Painel!$E$19^2)/2+NORMSINV(AleatProd!M946)*Painel!$E$19))</f>
        <v>975697.20894704235</v>
      </c>
      <c r="N947" s="15">
        <f>(M947*EXP(Painel!$E$12-(Painel!$E$19^2)/2+NORMSINV(AleatProd!N946)*Painel!$E$19))</f>
        <v>957611.24631015176</v>
      </c>
      <c r="O947" s="15">
        <f>(N947*EXP(Painel!$E$12-(Painel!$E$19^2)/2+NORMSINV(AleatProd!O946)*Painel!$E$19))</f>
        <v>957977.89369510207</v>
      </c>
      <c r="P947" s="15">
        <f>(O947*EXP(Painel!$E$12-(Painel!$E$19^2)/2+NORMSINV(AleatProd!P946)*Painel!$E$19))</f>
        <v>977218.26302026445</v>
      </c>
      <c r="Q947" s="15">
        <f>(P947*EXP(Painel!$E$12-(Painel!$E$19^2)/2+NORMSINV(AleatProd!Q946)*Painel!$E$19))</f>
        <v>982124.06392735243</v>
      </c>
      <c r="R947" s="15">
        <f>(Q947*EXP(Painel!$E$12-(Painel!$E$19^2)/2+NORMSINV(AleatProd!R946)*Painel!$E$19))</f>
        <v>970800.32034621446</v>
      </c>
      <c r="S947" s="15">
        <f>(R947*EXP(Painel!$E$12-(Painel!$E$19^2)/2+NORMSINV(AleatProd!S946)*Painel!$E$19))</f>
        <v>968807.13969558687</v>
      </c>
      <c r="T947" s="15">
        <f>(S947*EXP(Painel!$E$12-(Painel!$E$19^2)/2+NORMSINV(AleatProd!T946)*Painel!$E$19))</f>
        <v>983198.62946365739</v>
      </c>
      <c r="U947" s="15">
        <f>(T947*EXP(Painel!$E$12-(Painel!$E$19^2)/2+NORMSINV(AleatProd!U946)*Painel!$E$19))</f>
        <v>989577.35169827379</v>
      </c>
      <c r="V947" s="15">
        <f>(U947*EXP(Painel!$E$12-(Painel!$E$19^2)/2+NORMSINV(AleatProd!V946)*Painel!$E$19))</f>
        <v>998093.65167006478</v>
      </c>
    </row>
    <row r="948" spans="1:22" x14ac:dyDescent="0.25">
      <c r="A948">
        <v>945</v>
      </c>
      <c r="B948" s="2">
        <f>Painel!$B$6</f>
        <v>1000000</v>
      </c>
      <c r="C948" s="15">
        <f>(B948*EXP(Painel!$E$12-(Painel!$E$19^2)/2+NORMSINV(AleatProd!C947)*Painel!$E$19))</f>
        <v>997401.39032622473</v>
      </c>
      <c r="D948" s="15">
        <f>(C948*EXP(Painel!$E$12-(Painel!$E$19^2)/2+NORMSINV(AleatProd!D947)*Painel!$E$19))</f>
        <v>992072.95023193897</v>
      </c>
      <c r="E948" s="15">
        <f>(D948*EXP(Painel!$E$12-(Painel!$E$19^2)/2+NORMSINV(AleatProd!E947)*Painel!$E$19))</f>
        <v>991924.04208978172</v>
      </c>
      <c r="F948" s="15">
        <f>(E948*EXP(Painel!$E$12-(Painel!$E$19^2)/2+NORMSINV(AleatProd!F947)*Painel!$E$19))</f>
        <v>981580.97244406363</v>
      </c>
      <c r="G948" s="15">
        <f>(F948*EXP(Painel!$E$12-(Painel!$E$19^2)/2+NORMSINV(AleatProd!G947)*Painel!$E$19))</f>
        <v>982006.38138942921</v>
      </c>
      <c r="H948" s="15">
        <f>(G948*EXP(Painel!$E$12-(Painel!$E$19^2)/2+NORMSINV(AleatProd!H947)*Painel!$E$19))</f>
        <v>982894.17859032727</v>
      </c>
      <c r="I948" s="15">
        <f>(H948*EXP(Painel!$E$12-(Painel!$E$19^2)/2+NORMSINV(AleatProd!I947)*Painel!$E$19))</f>
        <v>981880.21894072485</v>
      </c>
      <c r="J948" s="15">
        <f>(I948*EXP(Painel!$E$12-(Painel!$E$19^2)/2+NORMSINV(AleatProd!J947)*Painel!$E$19))</f>
        <v>987906.72123847541</v>
      </c>
      <c r="K948" s="15">
        <f>(J948*EXP(Painel!$E$12-(Painel!$E$19^2)/2+NORMSINV(AleatProd!K947)*Painel!$E$19))</f>
        <v>980775.26406448649</v>
      </c>
      <c r="L948" s="15">
        <f>(K948*EXP(Painel!$E$12-(Painel!$E$19^2)/2+NORMSINV(AleatProd!L947)*Painel!$E$19))</f>
        <v>972272.15197619027</v>
      </c>
      <c r="M948" s="15">
        <f>(L948*EXP(Painel!$E$12-(Painel!$E$19^2)/2+NORMSINV(AleatProd!M947)*Painel!$E$19))</f>
        <v>984720.58845231589</v>
      </c>
      <c r="N948" s="15">
        <f>(M948*EXP(Painel!$E$12-(Painel!$E$19^2)/2+NORMSINV(AleatProd!N947)*Painel!$E$19))</f>
        <v>1003191.9876090448</v>
      </c>
      <c r="O948" s="15">
        <f>(N948*EXP(Painel!$E$12-(Painel!$E$19^2)/2+NORMSINV(AleatProd!O947)*Painel!$E$19))</f>
        <v>1020844.6779323546</v>
      </c>
      <c r="P948" s="15">
        <f>(O948*EXP(Painel!$E$12-(Painel!$E$19^2)/2+NORMSINV(AleatProd!P947)*Painel!$E$19))</f>
        <v>1026237.7844107716</v>
      </c>
      <c r="Q948" s="15">
        <f>(P948*EXP(Painel!$E$12-(Painel!$E$19^2)/2+NORMSINV(AleatProd!Q947)*Painel!$E$19))</f>
        <v>1009739.6765065205</v>
      </c>
      <c r="R948" s="15">
        <f>(Q948*EXP(Painel!$E$12-(Painel!$E$19^2)/2+NORMSINV(AleatProd!R947)*Painel!$E$19))</f>
        <v>1004147.0324985764</v>
      </c>
      <c r="S948" s="15">
        <f>(R948*EXP(Painel!$E$12-(Painel!$E$19^2)/2+NORMSINV(AleatProd!S947)*Painel!$E$19))</f>
        <v>990376.65719074022</v>
      </c>
      <c r="T948" s="15">
        <f>(S948*EXP(Painel!$E$12-(Painel!$E$19^2)/2+NORMSINV(AleatProd!T947)*Painel!$E$19))</f>
        <v>980228.33758621523</v>
      </c>
      <c r="U948" s="15">
        <f>(T948*EXP(Painel!$E$12-(Painel!$E$19^2)/2+NORMSINV(AleatProd!U947)*Painel!$E$19))</f>
        <v>993014.62916197057</v>
      </c>
      <c r="V948" s="15">
        <f>(U948*EXP(Painel!$E$12-(Painel!$E$19^2)/2+NORMSINV(AleatProd!V947)*Painel!$E$19))</f>
        <v>1007807.8696588657</v>
      </c>
    </row>
    <row r="949" spans="1:22" x14ac:dyDescent="0.25">
      <c r="A949">
        <v>946</v>
      </c>
      <c r="B949" s="2">
        <f>Painel!$B$6</f>
        <v>1000000</v>
      </c>
      <c r="C949" s="15">
        <f>(B949*EXP(Painel!$E$12-(Painel!$E$19^2)/2+NORMSINV(AleatProd!C948)*Painel!$E$19))</f>
        <v>1006363.4559076113</v>
      </c>
      <c r="D949" s="15">
        <f>(C949*EXP(Painel!$E$12-(Painel!$E$19^2)/2+NORMSINV(AleatProd!D948)*Painel!$E$19))</f>
        <v>990966.58004851534</v>
      </c>
      <c r="E949" s="15">
        <f>(D949*EXP(Painel!$E$12-(Painel!$E$19^2)/2+NORMSINV(AleatProd!E948)*Painel!$E$19))</f>
        <v>1009886.1792473476</v>
      </c>
      <c r="F949" s="15">
        <f>(E949*EXP(Painel!$E$12-(Painel!$E$19^2)/2+NORMSINV(AleatProd!F948)*Painel!$E$19))</f>
        <v>987955.86347957666</v>
      </c>
      <c r="G949" s="15">
        <f>(F949*EXP(Painel!$E$12-(Painel!$E$19^2)/2+NORMSINV(AleatProd!G948)*Painel!$E$19))</f>
        <v>1002305.7467880721</v>
      </c>
      <c r="H949" s="15">
        <f>(G949*EXP(Painel!$E$12-(Painel!$E$19^2)/2+NORMSINV(AleatProd!H948)*Painel!$E$19))</f>
        <v>996667.34640840103</v>
      </c>
      <c r="I949" s="15">
        <f>(H949*EXP(Painel!$E$12-(Painel!$E$19^2)/2+NORMSINV(AleatProd!I948)*Painel!$E$19))</f>
        <v>1005266.227676155</v>
      </c>
      <c r="J949" s="15">
        <f>(I949*EXP(Painel!$E$12-(Painel!$E$19^2)/2+NORMSINV(AleatProd!J948)*Painel!$E$19))</f>
        <v>1006118.1960669291</v>
      </c>
      <c r="K949" s="15">
        <f>(J949*EXP(Painel!$E$12-(Painel!$E$19^2)/2+NORMSINV(AleatProd!K948)*Painel!$E$19))</f>
        <v>1021354.3693977661</v>
      </c>
      <c r="L949" s="15">
        <f>(K949*EXP(Painel!$E$12-(Painel!$E$19^2)/2+NORMSINV(AleatProd!L948)*Painel!$E$19))</f>
        <v>1034145.2001347453</v>
      </c>
      <c r="M949" s="15">
        <f>(L949*EXP(Painel!$E$12-(Painel!$E$19^2)/2+NORMSINV(AleatProd!M948)*Painel!$E$19))</f>
        <v>1032418.2392572926</v>
      </c>
      <c r="N949" s="15">
        <f>(M949*EXP(Painel!$E$12-(Painel!$E$19^2)/2+NORMSINV(AleatProd!N948)*Painel!$E$19))</f>
        <v>1026174.8196336392</v>
      </c>
      <c r="O949" s="15">
        <f>(N949*EXP(Painel!$E$12-(Painel!$E$19^2)/2+NORMSINV(AleatProd!O948)*Painel!$E$19))</f>
        <v>1008141.8891444032</v>
      </c>
      <c r="P949" s="15">
        <f>(O949*EXP(Painel!$E$12-(Painel!$E$19^2)/2+NORMSINV(AleatProd!P948)*Painel!$E$19))</f>
        <v>995117.57698759425</v>
      </c>
      <c r="Q949" s="15">
        <f>(P949*EXP(Painel!$E$12-(Painel!$E$19^2)/2+NORMSINV(AleatProd!Q948)*Painel!$E$19))</f>
        <v>996729.20470140292</v>
      </c>
      <c r="R949" s="15">
        <f>(Q949*EXP(Painel!$E$12-(Painel!$E$19^2)/2+NORMSINV(AleatProd!R948)*Painel!$E$19))</f>
        <v>1005416.1245989599</v>
      </c>
      <c r="S949" s="15">
        <f>(R949*EXP(Painel!$E$12-(Painel!$E$19^2)/2+NORMSINV(AleatProd!S948)*Painel!$E$19))</f>
        <v>1008256.5898448646</v>
      </c>
      <c r="T949" s="15">
        <f>(S949*EXP(Painel!$E$12-(Painel!$E$19^2)/2+NORMSINV(AleatProd!T948)*Painel!$E$19))</f>
        <v>993753.55615406507</v>
      </c>
      <c r="U949" s="15">
        <f>(T949*EXP(Painel!$E$12-(Painel!$E$19^2)/2+NORMSINV(AleatProd!U948)*Painel!$E$19))</f>
        <v>979866.380111187</v>
      </c>
      <c r="V949" s="15">
        <f>(U949*EXP(Painel!$E$12-(Painel!$E$19^2)/2+NORMSINV(AleatProd!V948)*Painel!$E$19))</f>
        <v>998088.71066221467</v>
      </c>
    </row>
    <row r="950" spans="1:22" x14ac:dyDescent="0.25">
      <c r="A950">
        <v>947</v>
      </c>
      <c r="B950" s="2">
        <f>Painel!$B$6</f>
        <v>1000000</v>
      </c>
      <c r="C950" s="15">
        <f>(B950*EXP(Painel!$E$12-(Painel!$E$19^2)/2+NORMSINV(AleatProd!C949)*Painel!$E$19))</f>
        <v>998323.73920864856</v>
      </c>
      <c r="D950" s="15">
        <f>(C950*EXP(Painel!$E$12-(Painel!$E$19^2)/2+NORMSINV(AleatProd!D949)*Painel!$E$19))</f>
        <v>998282.94437296328</v>
      </c>
      <c r="E950" s="15">
        <f>(D950*EXP(Painel!$E$12-(Painel!$E$19^2)/2+NORMSINV(AleatProd!E949)*Painel!$E$19))</f>
        <v>993735.17367129331</v>
      </c>
      <c r="F950" s="15">
        <f>(E950*EXP(Painel!$E$12-(Painel!$E$19^2)/2+NORMSINV(AleatProd!F949)*Painel!$E$19))</f>
        <v>983406.03324557224</v>
      </c>
      <c r="G950" s="15">
        <f>(F950*EXP(Painel!$E$12-(Painel!$E$19^2)/2+NORMSINV(AleatProd!G949)*Painel!$E$19))</f>
        <v>974402.44781162159</v>
      </c>
      <c r="H950" s="15">
        <f>(G950*EXP(Painel!$E$12-(Painel!$E$19^2)/2+NORMSINV(AleatProd!H949)*Painel!$E$19))</f>
        <v>993491.1732730621</v>
      </c>
      <c r="I950" s="15">
        <f>(H950*EXP(Painel!$E$12-(Painel!$E$19^2)/2+NORMSINV(AleatProd!I949)*Painel!$E$19))</f>
        <v>978411.99067868106</v>
      </c>
      <c r="J950" s="15">
        <f>(I950*EXP(Painel!$E$12-(Painel!$E$19^2)/2+NORMSINV(AleatProd!J949)*Painel!$E$19))</f>
        <v>986955.21694366541</v>
      </c>
      <c r="K950" s="15">
        <f>(J950*EXP(Painel!$E$12-(Painel!$E$19^2)/2+NORMSINV(AleatProd!K949)*Painel!$E$19))</f>
        <v>991419.35309341014</v>
      </c>
      <c r="L950" s="15">
        <f>(K950*EXP(Painel!$E$12-(Painel!$E$19^2)/2+NORMSINV(AleatProd!L949)*Painel!$E$19))</f>
        <v>1003761.4978660998</v>
      </c>
      <c r="M950" s="15">
        <f>(L950*EXP(Painel!$E$12-(Painel!$E$19^2)/2+NORMSINV(AleatProd!M949)*Painel!$E$19))</f>
        <v>1023212.1414793768</v>
      </c>
      <c r="N950" s="15">
        <f>(M950*EXP(Painel!$E$12-(Painel!$E$19^2)/2+NORMSINV(AleatProd!N949)*Painel!$E$19))</f>
        <v>1022248.7549442973</v>
      </c>
      <c r="O950" s="15">
        <f>(N950*EXP(Painel!$E$12-(Painel!$E$19^2)/2+NORMSINV(AleatProd!O949)*Painel!$E$19))</f>
        <v>1013785.9469858938</v>
      </c>
      <c r="P950" s="15">
        <f>(O950*EXP(Painel!$E$12-(Painel!$E$19^2)/2+NORMSINV(AleatProd!P949)*Painel!$E$19))</f>
        <v>1011112.0924660986</v>
      </c>
      <c r="Q950" s="15">
        <f>(P950*EXP(Painel!$E$12-(Painel!$E$19^2)/2+NORMSINV(AleatProd!Q949)*Painel!$E$19))</f>
        <v>992814.76803105371</v>
      </c>
      <c r="R950" s="15">
        <f>(Q950*EXP(Painel!$E$12-(Painel!$E$19^2)/2+NORMSINV(AleatProd!R949)*Painel!$E$19))</f>
        <v>1009899.5539194411</v>
      </c>
      <c r="S950" s="15">
        <f>(R950*EXP(Painel!$E$12-(Painel!$E$19^2)/2+NORMSINV(AleatProd!S949)*Painel!$E$19))</f>
        <v>1028570.1436619889</v>
      </c>
      <c r="T950" s="15">
        <f>(S950*EXP(Painel!$E$12-(Painel!$E$19^2)/2+NORMSINV(AleatProd!T949)*Painel!$E$19))</f>
        <v>1045217.5329725529</v>
      </c>
      <c r="U950" s="15">
        <f>(T950*EXP(Painel!$E$12-(Painel!$E$19^2)/2+NORMSINV(AleatProd!U949)*Painel!$E$19))</f>
        <v>1040683.1950953046</v>
      </c>
      <c r="V950" s="15">
        <f>(U950*EXP(Painel!$E$12-(Painel!$E$19^2)/2+NORMSINV(AleatProd!V949)*Painel!$E$19))</f>
        <v>1046204.1856168079</v>
      </c>
    </row>
    <row r="951" spans="1:22" x14ac:dyDescent="0.25">
      <c r="A951">
        <v>948</v>
      </c>
      <c r="B951" s="2">
        <f>Painel!$B$6</f>
        <v>1000000</v>
      </c>
      <c r="C951" s="15">
        <f>(B951*EXP(Painel!$E$12-(Painel!$E$19^2)/2+NORMSINV(AleatProd!C950)*Painel!$E$19))</f>
        <v>997744.41444478894</v>
      </c>
      <c r="D951" s="15">
        <f>(C951*EXP(Painel!$E$12-(Painel!$E$19^2)/2+NORMSINV(AleatProd!D950)*Painel!$E$19))</f>
        <v>991697.08775475749</v>
      </c>
      <c r="E951" s="15">
        <f>(D951*EXP(Painel!$E$12-(Painel!$E$19^2)/2+NORMSINV(AleatProd!E950)*Painel!$E$19))</f>
        <v>994710.77480894723</v>
      </c>
      <c r="F951" s="15">
        <f>(E951*EXP(Painel!$E$12-(Painel!$E$19^2)/2+NORMSINV(AleatProd!F950)*Painel!$E$19))</f>
        <v>995782.58415113343</v>
      </c>
      <c r="G951" s="15">
        <f>(F951*EXP(Painel!$E$12-(Painel!$E$19^2)/2+NORMSINV(AleatProd!G950)*Painel!$E$19))</f>
        <v>1007569.6308417015</v>
      </c>
      <c r="H951" s="15">
        <f>(G951*EXP(Painel!$E$12-(Painel!$E$19^2)/2+NORMSINV(AleatProd!H950)*Painel!$E$19))</f>
        <v>1009549.2846023127</v>
      </c>
      <c r="I951" s="15">
        <f>(H951*EXP(Painel!$E$12-(Painel!$E$19^2)/2+NORMSINV(AleatProd!I950)*Painel!$E$19))</f>
        <v>1012036.3640526047</v>
      </c>
      <c r="J951" s="15">
        <f>(I951*EXP(Painel!$E$12-(Painel!$E$19^2)/2+NORMSINV(AleatProd!J950)*Painel!$E$19))</f>
        <v>1015835.3027116675</v>
      </c>
      <c r="K951" s="15">
        <f>(J951*EXP(Painel!$E$12-(Painel!$E$19^2)/2+NORMSINV(AleatProd!K950)*Painel!$E$19))</f>
        <v>1022887.4925913092</v>
      </c>
      <c r="L951" s="15">
        <f>(K951*EXP(Painel!$E$12-(Painel!$E$19^2)/2+NORMSINV(AleatProd!L950)*Painel!$E$19))</f>
        <v>1016517.4805061747</v>
      </c>
      <c r="M951" s="15">
        <f>(L951*EXP(Painel!$E$12-(Painel!$E$19^2)/2+NORMSINV(AleatProd!M950)*Painel!$E$19))</f>
        <v>1024358.2790326114</v>
      </c>
      <c r="N951" s="15">
        <f>(M951*EXP(Painel!$E$12-(Painel!$E$19^2)/2+NORMSINV(AleatProd!N950)*Painel!$E$19))</f>
        <v>1035482.9525524464</v>
      </c>
      <c r="O951" s="15">
        <f>(N951*EXP(Painel!$E$12-(Painel!$E$19^2)/2+NORMSINV(AleatProd!O950)*Painel!$E$19))</f>
        <v>1046284.3917948933</v>
      </c>
      <c r="P951" s="15">
        <f>(O951*EXP(Painel!$E$12-(Painel!$E$19^2)/2+NORMSINV(AleatProd!P950)*Painel!$E$19))</f>
        <v>1036124.1743353909</v>
      </c>
      <c r="Q951" s="15">
        <f>(P951*EXP(Painel!$E$12-(Painel!$E$19^2)/2+NORMSINV(AleatProd!Q950)*Painel!$E$19))</f>
        <v>1030458.1783771876</v>
      </c>
      <c r="R951" s="15">
        <f>(Q951*EXP(Painel!$E$12-(Painel!$E$19^2)/2+NORMSINV(AleatProd!R950)*Painel!$E$19))</f>
        <v>1028803.9114296364</v>
      </c>
      <c r="S951" s="15">
        <f>(R951*EXP(Painel!$E$12-(Painel!$E$19^2)/2+NORMSINV(AleatProd!S950)*Painel!$E$19))</f>
        <v>1025846.3625261119</v>
      </c>
      <c r="T951" s="15">
        <f>(S951*EXP(Painel!$E$12-(Painel!$E$19^2)/2+NORMSINV(AleatProd!T950)*Painel!$E$19))</f>
        <v>1020432.2691386597</v>
      </c>
      <c r="U951" s="15">
        <f>(T951*EXP(Painel!$E$12-(Painel!$E$19^2)/2+NORMSINV(AleatProd!U950)*Painel!$E$19))</f>
        <v>1008190.0600510761</v>
      </c>
      <c r="V951" s="15">
        <f>(U951*EXP(Painel!$E$12-(Painel!$E$19^2)/2+NORMSINV(AleatProd!V950)*Painel!$E$19))</f>
        <v>1009795.5563631252</v>
      </c>
    </row>
    <row r="952" spans="1:22" x14ac:dyDescent="0.25">
      <c r="A952">
        <v>949</v>
      </c>
      <c r="B952" s="2">
        <f>Painel!$B$6</f>
        <v>1000000</v>
      </c>
      <c r="C952" s="15">
        <f>(B952*EXP(Painel!$E$12-(Painel!$E$19^2)/2+NORMSINV(AleatProd!C951)*Painel!$E$19))</f>
        <v>999829.97131601709</v>
      </c>
      <c r="D952" s="15">
        <f>(C952*EXP(Painel!$E$12-(Painel!$E$19^2)/2+NORMSINV(AleatProd!D951)*Painel!$E$19))</f>
        <v>1009281.0330095766</v>
      </c>
      <c r="E952" s="15">
        <f>(D952*EXP(Painel!$E$12-(Painel!$E$19^2)/2+NORMSINV(AleatProd!E951)*Painel!$E$19))</f>
        <v>1018861.3466418324</v>
      </c>
      <c r="F952" s="15">
        <f>(E952*EXP(Painel!$E$12-(Painel!$E$19^2)/2+NORMSINV(AleatProd!F951)*Painel!$E$19))</f>
        <v>1017442.6327705025</v>
      </c>
      <c r="G952" s="15">
        <f>(F952*EXP(Painel!$E$12-(Painel!$E$19^2)/2+NORMSINV(AleatProd!G951)*Painel!$E$19))</f>
        <v>1014957.6226828386</v>
      </c>
      <c r="H952" s="15">
        <f>(G952*EXP(Painel!$E$12-(Painel!$E$19^2)/2+NORMSINV(AleatProd!H951)*Painel!$E$19))</f>
        <v>1022139.8911579616</v>
      </c>
      <c r="I952" s="15">
        <f>(H952*EXP(Painel!$E$12-(Painel!$E$19^2)/2+NORMSINV(AleatProd!I951)*Painel!$E$19))</f>
        <v>1019747.3352153178</v>
      </c>
      <c r="J952" s="15">
        <f>(I952*EXP(Painel!$E$12-(Painel!$E$19^2)/2+NORMSINV(AleatProd!J951)*Painel!$E$19))</f>
        <v>1019351.6679852643</v>
      </c>
      <c r="K952" s="15">
        <f>(J952*EXP(Painel!$E$12-(Painel!$E$19^2)/2+NORMSINV(AleatProd!K951)*Painel!$E$19))</f>
        <v>1013724.7979818162</v>
      </c>
      <c r="L952" s="15">
        <f>(K952*EXP(Painel!$E$12-(Painel!$E$19^2)/2+NORMSINV(AleatProd!L951)*Painel!$E$19))</f>
        <v>1010908.6613007771</v>
      </c>
      <c r="M952" s="15">
        <f>(L952*EXP(Painel!$E$12-(Painel!$E$19^2)/2+NORMSINV(AleatProd!M951)*Painel!$E$19))</f>
        <v>1013318.3543034388</v>
      </c>
      <c r="N952" s="15">
        <f>(M952*EXP(Painel!$E$12-(Painel!$E$19^2)/2+NORMSINV(AleatProd!N951)*Painel!$E$19))</f>
        <v>1010140.9006557438</v>
      </c>
      <c r="O952" s="15">
        <f>(N952*EXP(Painel!$E$12-(Painel!$E$19^2)/2+NORMSINV(AleatProd!O951)*Painel!$E$19))</f>
        <v>1005870.0038868247</v>
      </c>
      <c r="P952" s="15">
        <f>(O952*EXP(Painel!$E$12-(Painel!$E$19^2)/2+NORMSINV(AleatProd!P951)*Painel!$E$19))</f>
        <v>1010732.6650919633</v>
      </c>
      <c r="Q952" s="15">
        <f>(P952*EXP(Painel!$E$12-(Painel!$E$19^2)/2+NORMSINV(AleatProd!Q951)*Painel!$E$19))</f>
        <v>992896.18758419796</v>
      </c>
      <c r="R952" s="15">
        <f>(Q952*EXP(Painel!$E$12-(Painel!$E$19^2)/2+NORMSINV(AleatProd!R951)*Painel!$E$19))</f>
        <v>998352.56069172826</v>
      </c>
      <c r="S952" s="15">
        <f>(R952*EXP(Painel!$E$12-(Painel!$E$19^2)/2+NORMSINV(AleatProd!S951)*Painel!$E$19))</f>
        <v>994379.83430996991</v>
      </c>
      <c r="T952" s="15">
        <f>(S952*EXP(Painel!$E$12-(Painel!$E$19^2)/2+NORMSINV(AleatProd!T951)*Painel!$E$19))</f>
        <v>983605.46593333769</v>
      </c>
      <c r="U952" s="15">
        <f>(T952*EXP(Painel!$E$12-(Painel!$E$19^2)/2+NORMSINV(AleatProd!U951)*Painel!$E$19))</f>
        <v>980066.80792214081</v>
      </c>
      <c r="V952" s="15">
        <f>(U952*EXP(Painel!$E$12-(Painel!$E$19^2)/2+NORMSINV(AleatProd!V951)*Painel!$E$19))</f>
        <v>979430.30171151832</v>
      </c>
    </row>
    <row r="953" spans="1:22" x14ac:dyDescent="0.25">
      <c r="A953">
        <v>950</v>
      </c>
      <c r="B953" s="2">
        <f>Painel!$B$6</f>
        <v>1000000</v>
      </c>
      <c r="C953" s="15">
        <f>(B953*EXP(Painel!$E$12-(Painel!$E$19^2)/2+NORMSINV(AleatProd!C952)*Painel!$E$19))</f>
        <v>996305.43281393521</v>
      </c>
      <c r="D953" s="15">
        <f>(C953*EXP(Painel!$E$12-(Painel!$E$19^2)/2+NORMSINV(AleatProd!D952)*Painel!$E$19))</f>
        <v>991032.9007769156</v>
      </c>
      <c r="E953" s="15">
        <f>(D953*EXP(Painel!$E$12-(Painel!$E$19^2)/2+NORMSINV(AleatProd!E952)*Painel!$E$19))</f>
        <v>994460.81679131964</v>
      </c>
      <c r="F953" s="15">
        <f>(E953*EXP(Painel!$E$12-(Painel!$E$19^2)/2+NORMSINV(AleatProd!F952)*Painel!$E$19))</f>
        <v>1008663.9905168312</v>
      </c>
      <c r="G953" s="15">
        <f>(F953*EXP(Painel!$E$12-(Painel!$E$19^2)/2+NORMSINV(AleatProd!G952)*Painel!$E$19))</f>
        <v>1003889.1774213642</v>
      </c>
      <c r="H953" s="15">
        <f>(G953*EXP(Painel!$E$12-(Painel!$E$19^2)/2+NORMSINV(AleatProd!H952)*Painel!$E$19))</f>
        <v>998256.90136849915</v>
      </c>
      <c r="I953" s="15">
        <f>(H953*EXP(Painel!$E$12-(Painel!$E$19^2)/2+NORMSINV(AleatProd!I952)*Painel!$E$19))</f>
        <v>1001269.7264261649</v>
      </c>
      <c r="J953" s="15">
        <f>(I953*EXP(Painel!$E$12-(Painel!$E$19^2)/2+NORMSINV(AleatProd!J952)*Painel!$E$19))</f>
        <v>993037.06212475162</v>
      </c>
      <c r="K953" s="15">
        <f>(J953*EXP(Painel!$E$12-(Painel!$E$19^2)/2+NORMSINV(AleatProd!K952)*Painel!$E$19))</f>
        <v>989664.28890503943</v>
      </c>
      <c r="L953" s="15">
        <f>(K953*EXP(Painel!$E$12-(Painel!$E$19^2)/2+NORMSINV(AleatProd!L952)*Painel!$E$19))</f>
        <v>993928.7962008391</v>
      </c>
      <c r="M953" s="15">
        <f>(L953*EXP(Painel!$E$12-(Painel!$E$19^2)/2+NORMSINV(AleatProd!M952)*Painel!$E$19))</f>
        <v>986045.94607144757</v>
      </c>
      <c r="N953" s="15">
        <f>(M953*EXP(Painel!$E$12-(Painel!$E$19^2)/2+NORMSINV(AleatProd!N952)*Painel!$E$19))</f>
        <v>976539.57567425747</v>
      </c>
      <c r="O953" s="15">
        <f>(N953*EXP(Painel!$E$12-(Painel!$E$19^2)/2+NORMSINV(AleatProd!O952)*Painel!$E$19))</f>
        <v>963821.19878246239</v>
      </c>
      <c r="P953" s="15">
        <f>(O953*EXP(Painel!$E$12-(Painel!$E$19^2)/2+NORMSINV(AleatProd!P952)*Painel!$E$19))</f>
        <v>975397.39116170921</v>
      </c>
      <c r="Q953" s="15">
        <f>(P953*EXP(Painel!$E$12-(Painel!$E$19^2)/2+NORMSINV(AleatProd!Q952)*Painel!$E$19))</f>
        <v>963918.4331105228</v>
      </c>
      <c r="R953" s="15">
        <f>(Q953*EXP(Painel!$E$12-(Painel!$E$19^2)/2+NORMSINV(AleatProd!R952)*Painel!$E$19))</f>
        <v>973345.51893014053</v>
      </c>
      <c r="S953" s="15">
        <f>(R953*EXP(Painel!$E$12-(Painel!$E$19^2)/2+NORMSINV(AleatProd!S952)*Painel!$E$19))</f>
        <v>978413.70383227488</v>
      </c>
      <c r="T953" s="15">
        <f>(S953*EXP(Painel!$E$12-(Painel!$E$19^2)/2+NORMSINV(AleatProd!T952)*Painel!$E$19))</f>
        <v>987556.42883869016</v>
      </c>
      <c r="U953" s="15">
        <f>(T953*EXP(Painel!$E$12-(Painel!$E$19^2)/2+NORMSINV(AleatProd!U952)*Painel!$E$19))</f>
        <v>975735.93336426339</v>
      </c>
      <c r="V953" s="15">
        <f>(U953*EXP(Painel!$E$12-(Painel!$E$19^2)/2+NORMSINV(AleatProd!V952)*Painel!$E$19))</f>
        <v>1002754.0512151081</v>
      </c>
    </row>
    <row r="954" spans="1:22" x14ac:dyDescent="0.25">
      <c r="A954">
        <v>951</v>
      </c>
      <c r="B954" s="2">
        <f>Painel!$B$6</f>
        <v>1000000</v>
      </c>
      <c r="C954" s="15">
        <f>(B954*EXP(Painel!$E$12-(Painel!$E$19^2)/2+NORMSINV(AleatProd!C953)*Painel!$E$19))</f>
        <v>989261.96774659713</v>
      </c>
      <c r="D954" s="15">
        <f>(C954*EXP(Painel!$E$12-(Painel!$E$19^2)/2+NORMSINV(AleatProd!D953)*Painel!$E$19))</f>
        <v>994733.49664319574</v>
      </c>
      <c r="E954" s="15">
        <f>(D954*EXP(Painel!$E$12-(Painel!$E$19^2)/2+NORMSINV(AleatProd!E953)*Painel!$E$19))</f>
        <v>997584.22284839326</v>
      </c>
      <c r="F954" s="15">
        <f>(E954*EXP(Painel!$E$12-(Painel!$E$19^2)/2+NORMSINV(AleatProd!F953)*Painel!$E$19))</f>
        <v>994741.20582395932</v>
      </c>
      <c r="G954" s="15">
        <f>(F954*EXP(Painel!$E$12-(Painel!$E$19^2)/2+NORMSINV(AleatProd!G953)*Painel!$E$19))</f>
        <v>1002457.1958894638</v>
      </c>
      <c r="H954" s="15">
        <f>(G954*EXP(Painel!$E$12-(Painel!$E$19^2)/2+NORMSINV(AleatProd!H953)*Painel!$E$19))</f>
        <v>1002169.9924904819</v>
      </c>
      <c r="I954" s="15">
        <f>(H954*EXP(Painel!$E$12-(Painel!$E$19^2)/2+NORMSINV(AleatProd!I953)*Painel!$E$19))</f>
        <v>990511.3083094575</v>
      </c>
      <c r="J954" s="15">
        <f>(I954*EXP(Painel!$E$12-(Painel!$E$19^2)/2+NORMSINV(AleatProd!J953)*Painel!$E$19))</f>
        <v>983470.12663127726</v>
      </c>
      <c r="K954" s="15">
        <f>(J954*EXP(Painel!$E$12-(Painel!$E$19^2)/2+NORMSINV(AleatProd!K953)*Painel!$E$19))</f>
        <v>998527.38619664614</v>
      </c>
      <c r="L954" s="15">
        <f>(K954*EXP(Painel!$E$12-(Painel!$E$19^2)/2+NORMSINV(AleatProd!L953)*Painel!$E$19))</f>
        <v>1005669.484768666</v>
      </c>
      <c r="M954" s="15">
        <f>(L954*EXP(Painel!$E$12-(Painel!$E$19^2)/2+NORMSINV(AleatProd!M953)*Painel!$E$19))</f>
        <v>1000743.8659676353</v>
      </c>
      <c r="N954" s="15">
        <f>(M954*EXP(Painel!$E$12-(Painel!$E$19^2)/2+NORMSINV(AleatProd!N953)*Painel!$E$19))</f>
        <v>993159.34094145685</v>
      </c>
      <c r="O954" s="15">
        <f>(N954*EXP(Painel!$E$12-(Painel!$E$19^2)/2+NORMSINV(AleatProd!O953)*Painel!$E$19))</f>
        <v>979883.34422994219</v>
      </c>
      <c r="P954" s="15">
        <f>(O954*EXP(Painel!$E$12-(Painel!$E$19^2)/2+NORMSINV(AleatProd!P953)*Painel!$E$19))</f>
        <v>959270.37412260554</v>
      </c>
      <c r="Q954" s="15">
        <f>(P954*EXP(Painel!$E$12-(Painel!$E$19^2)/2+NORMSINV(AleatProd!Q953)*Painel!$E$19))</f>
        <v>967203.85571324802</v>
      </c>
      <c r="R954" s="15">
        <f>(Q954*EXP(Painel!$E$12-(Painel!$E$19^2)/2+NORMSINV(AleatProd!R953)*Painel!$E$19))</f>
        <v>960243.75270595192</v>
      </c>
      <c r="S954" s="15">
        <f>(R954*EXP(Painel!$E$12-(Painel!$E$19^2)/2+NORMSINV(AleatProd!S953)*Painel!$E$19))</f>
        <v>946617.22713227116</v>
      </c>
      <c r="T954" s="15">
        <f>(S954*EXP(Painel!$E$12-(Painel!$E$19^2)/2+NORMSINV(AleatProd!T953)*Painel!$E$19))</f>
        <v>949301.69515194756</v>
      </c>
      <c r="U954" s="15">
        <f>(T954*EXP(Painel!$E$12-(Painel!$E$19^2)/2+NORMSINV(AleatProd!U953)*Painel!$E$19))</f>
        <v>952558.80158232304</v>
      </c>
      <c r="V954" s="15">
        <f>(U954*EXP(Painel!$E$12-(Painel!$E$19^2)/2+NORMSINV(AleatProd!V953)*Painel!$E$19))</f>
        <v>958640.33101636812</v>
      </c>
    </row>
    <row r="955" spans="1:22" x14ac:dyDescent="0.25">
      <c r="A955">
        <v>952</v>
      </c>
      <c r="B955" s="2">
        <f>Painel!$B$6</f>
        <v>1000000</v>
      </c>
      <c r="C955" s="15">
        <f>(B955*EXP(Painel!$E$12-(Painel!$E$19^2)/2+NORMSINV(AleatProd!C954)*Painel!$E$19))</f>
        <v>997489.25092737318</v>
      </c>
      <c r="D955" s="15">
        <f>(C955*EXP(Painel!$E$12-(Painel!$E$19^2)/2+NORMSINV(AleatProd!D954)*Painel!$E$19))</f>
        <v>998802.49158527923</v>
      </c>
      <c r="E955" s="15">
        <f>(D955*EXP(Painel!$E$12-(Painel!$E$19^2)/2+NORMSINV(AleatProd!E954)*Painel!$E$19))</f>
        <v>993359.31523124618</v>
      </c>
      <c r="F955" s="15">
        <f>(E955*EXP(Painel!$E$12-(Painel!$E$19^2)/2+NORMSINV(AleatProd!F954)*Painel!$E$19))</f>
        <v>999290.42524446163</v>
      </c>
      <c r="G955" s="15">
        <f>(F955*EXP(Painel!$E$12-(Painel!$E$19^2)/2+NORMSINV(AleatProd!G954)*Painel!$E$19))</f>
        <v>1009996.824029311</v>
      </c>
      <c r="H955" s="15">
        <f>(G955*EXP(Painel!$E$12-(Painel!$E$19^2)/2+NORMSINV(AleatProd!H954)*Painel!$E$19))</f>
        <v>1021623.1594576141</v>
      </c>
      <c r="I955" s="15">
        <f>(H955*EXP(Painel!$E$12-(Painel!$E$19^2)/2+NORMSINV(AleatProd!I954)*Painel!$E$19))</f>
        <v>1027188.0898876305</v>
      </c>
      <c r="J955" s="15">
        <f>(I955*EXP(Painel!$E$12-(Painel!$E$19^2)/2+NORMSINV(AleatProd!J954)*Painel!$E$19))</f>
        <v>1027964.560051725</v>
      </c>
      <c r="K955" s="15">
        <f>(J955*EXP(Painel!$E$12-(Painel!$E$19^2)/2+NORMSINV(AleatProd!K954)*Painel!$E$19))</f>
        <v>1021810.4374363961</v>
      </c>
      <c r="L955" s="15">
        <f>(K955*EXP(Painel!$E$12-(Painel!$E$19^2)/2+NORMSINV(AleatProd!L954)*Painel!$E$19))</f>
        <v>1014744.8479142791</v>
      </c>
      <c r="M955" s="15">
        <f>(L955*EXP(Painel!$E$12-(Painel!$E$19^2)/2+NORMSINV(AleatProd!M954)*Painel!$E$19))</f>
        <v>1005044.6677354285</v>
      </c>
      <c r="N955" s="15">
        <f>(M955*EXP(Painel!$E$12-(Painel!$E$19^2)/2+NORMSINV(AleatProd!N954)*Painel!$E$19))</f>
        <v>1014789.1649868321</v>
      </c>
      <c r="O955" s="15">
        <f>(N955*EXP(Painel!$E$12-(Painel!$E$19^2)/2+NORMSINV(AleatProd!O954)*Painel!$E$19))</f>
        <v>1012310.9230790036</v>
      </c>
      <c r="P955" s="15">
        <f>(O955*EXP(Painel!$E$12-(Painel!$E$19^2)/2+NORMSINV(AleatProd!P954)*Painel!$E$19))</f>
        <v>1000959.3832297703</v>
      </c>
      <c r="Q955" s="15">
        <f>(P955*EXP(Painel!$E$12-(Painel!$E$19^2)/2+NORMSINV(AleatProd!Q954)*Painel!$E$19))</f>
        <v>988060.37807263876</v>
      </c>
      <c r="R955" s="15">
        <f>(Q955*EXP(Painel!$E$12-(Painel!$E$19^2)/2+NORMSINV(AleatProd!R954)*Painel!$E$19))</f>
        <v>989299.99644861172</v>
      </c>
      <c r="S955" s="15">
        <f>(R955*EXP(Painel!$E$12-(Painel!$E$19^2)/2+NORMSINV(AleatProd!S954)*Painel!$E$19))</f>
        <v>989135.389419902</v>
      </c>
      <c r="T955" s="15">
        <f>(S955*EXP(Painel!$E$12-(Painel!$E$19^2)/2+NORMSINV(AleatProd!T954)*Painel!$E$19))</f>
        <v>980856.75386773248</v>
      </c>
      <c r="U955" s="15">
        <f>(T955*EXP(Painel!$E$12-(Painel!$E$19^2)/2+NORMSINV(AleatProd!U954)*Painel!$E$19))</f>
        <v>965943.53778290306</v>
      </c>
      <c r="V955" s="15">
        <f>(U955*EXP(Painel!$E$12-(Painel!$E$19^2)/2+NORMSINV(AleatProd!V954)*Painel!$E$19))</f>
        <v>967897.74516860256</v>
      </c>
    </row>
    <row r="956" spans="1:22" x14ac:dyDescent="0.25">
      <c r="A956">
        <v>953</v>
      </c>
      <c r="B956" s="2">
        <f>Painel!$B$6</f>
        <v>1000000</v>
      </c>
      <c r="C956" s="15">
        <f>(B956*EXP(Painel!$E$12-(Painel!$E$19^2)/2+NORMSINV(AleatProd!C955)*Painel!$E$19))</f>
        <v>994272.37720503937</v>
      </c>
      <c r="D956" s="15">
        <f>(C956*EXP(Painel!$E$12-(Painel!$E$19^2)/2+NORMSINV(AleatProd!D955)*Painel!$E$19))</f>
        <v>978899.27955050813</v>
      </c>
      <c r="E956" s="15">
        <f>(D956*EXP(Painel!$E$12-(Painel!$E$19^2)/2+NORMSINV(AleatProd!E955)*Painel!$E$19))</f>
        <v>964504.18766197877</v>
      </c>
      <c r="F956" s="15">
        <f>(E956*EXP(Painel!$E$12-(Painel!$E$19^2)/2+NORMSINV(AleatProd!F955)*Painel!$E$19))</f>
        <v>977652.16241241083</v>
      </c>
      <c r="G956" s="15">
        <f>(F956*EXP(Painel!$E$12-(Painel!$E$19^2)/2+NORMSINV(AleatProd!G955)*Painel!$E$19))</f>
        <v>977917.1817432557</v>
      </c>
      <c r="H956" s="15">
        <f>(G956*EXP(Painel!$E$12-(Painel!$E$19^2)/2+NORMSINV(AleatProd!H955)*Painel!$E$19))</f>
        <v>977734.97046053864</v>
      </c>
      <c r="I956" s="15">
        <f>(H956*EXP(Painel!$E$12-(Painel!$E$19^2)/2+NORMSINV(AleatProd!I955)*Painel!$E$19))</f>
        <v>975846.8552382678</v>
      </c>
      <c r="J956" s="15">
        <f>(I956*EXP(Painel!$E$12-(Painel!$E$19^2)/2+NORMSINV(AleatProd!J955)*Painel!$E$19))</f>
        <v>972934.85174235178</v>
      </c>
      <c r="K956" s="15">
        <f>(J956*EXP(Painel!$E$12-(Painel!$E$19^2)/2+NORMSINV(AleatProd!K955)*Painel!$E$19))</f>
        <v>968938.98244641593</v>
      </c>
      <c r="L956" s="15">
        <f>(K956*EXP(Painel!$E$12-(Painel!$E$19^2)/2+NORMSINV(AleatProd!L955)*Painel!$E$19))</f>
        <v>967455.88455230684</v>
      </c>
      <c r="M956" s="15">
        <f>(L956*EXP(Painel!$E$12-(Painel!$E$19^2)/2+NORMSINV(AleatProd!M955)*Painel!$E$19))</f>
        <v>964483.7276336418</v>
      </c>
      <c r="N956" s="15">
        <f>(M956*EXP(Painel!$E$12-(Painel!$E$19^2)/2+NORMSINV(AleatProd!N955)*Painel!$E$19))</f>
        <v>950028.1521334385</v>
      </c>
      <c r="O956" s="15">
        <f>(N956*EXP(Painel!$E$12-(Painel!$E$19^2)/2+NORMSINV(AleatProd!O955)*Painel!$E$19))</f>
        <v>934735.96916543238</v>
      </c>
      <c r="P956" s="15">
        <f>(O956*EXP(Painel!$E$12-(Painel!$E$19^2)/2+NORMSINV(AleatProd!P955)*Painel!$E$19))</f>
        <v>937330.6771803922</v>
      </c>
      <c r="Q956" s="15">
        <f>(P956*EXP(Painel!$E$12-(Painel!$E$19^2)/2+NORMSINV(AleatProd!Q955)*Painel!$E$19))</f>
        <v>927044.07702570339</v>
      </c>
      <c r="R956" s="15">
        <f>(Q956*EXP(Painel!$E$12-(Painel!$E$19^2)/2+NORMSINV(AleatProd!R955)*Painel!$E$19))</f>
        <v>913230.89387533953</v>
      </c>
      <c r="S956" s="15">
        <f>(R956*EXP(Painel!$E$12-(Painel!$E$19^2)/2+NORMSINV(AleatProd!S955)*Painel!$E$19))</f>
        <v>913947.61444189865</v>
      </c>
      <c r="T956" s="15">
        <f>(S956*EXP(Painel!$E$12-(Painel!$E$19^2)/2+NORMSINV(AleatProd!T955)*Painel!$E$19))</f>
        <v>923085.96282120491</v>
      </c>
      <c r="U956" s="15">
        <f>(T956*EXP(Painel!$E$12-(Painel!$E$19^2)/2+NORMSINV(AleatProd!U955)*Painel!$E$19))</f>
        <v>928774.67351775453</v>
      </c>
      <c r="V956" s="15">
        <f>(U956*EXP(Painel!$E$12-(Painel!$E$19^2)/2+NORMSINV(AleatProd!V955)*Painel!$E$19))</f>
        <v>930354.34141680389</v>
      </c>
    </row>
    <row r="957" spans="1:22" x14ac:dyDescent="0.25">
      <c r="A957">
        <v>954</v>
      </c>
      <c r="B957" s="2">
        <f>Painel!$B$6</f>
        <v>1000000</v>
      </c>
      <c r="C957" s="15">
        <f>(B957*EXP(Painel!$E$12-(Painel!$E$19^2)/2+NORMSINV(AleatProd!C956)*Painel!$E$19))</f>
        <v>1002037.1820162244</v>
      </c>
      <c r="D957" s="15">
        <f>(C957*EXP(Painel!$E$12-(Painel!$E$19^2)/2+NORMSINV(AleatProd!D956)*Painel!$E$19))</f>
        <v>1005168.1416188298</v>
      </c>
      <c r="E957" s="15">
        <f>(D957*EXP(Painel!$E$12-(Painel!$E$19^2)/2+NORMSINV(AleatProd!E956)*Painel!$E$19))</f>
        <v>1008407.928218488</v>
      </c>
      <c r="F957" s="15">
        <f>(E957*EXP(Painel!$E$12-(Painel!$E$19^2)/2+NORMSINV(AleatProd!F956)*Painel!$E$19))</f>
        <v>1015436.1469359543</v>
      </c>
      <c r="G957" s="15">
        <f>(F957*EXP(Painel!$E$12-(Painel!$E$19^2)/2+NORMSINV(AleatProd!G956)*Painel!$E$19))</f>
        <v>1012697.3032188064</v>
      </c>
      <c r="H957" s="15">
        <f>(G957*EXP(Painel!$E$12-(Painel!$E$19^2)/2+NORMSINV(AleatProd!H956)*Painel!$E$19))</f>
        <v>1011975.9164778884</v>
      </c>
      <c r="I957" s="15">
        <f>(H957*EXP(Painel!$E$12-(Painel!$E$19^2)/2+NORMSINV(AleatProd!I956)*Painel!$E$19))</f>
        <v>1009484.0127145411</v>
      </c>
      <c r="J957" s="15">
        <f>(I957*EXP(Painel!$E$12-(Painel!$E$19^2)/2+NORMSINV(AleatProd!J956)*Painel!$E$19))</f>
        <v>1015370.6272743387</v>
      </c>
      <c r="K957" s="15">
        <f>(J957*EXP(Painel!$E$12-(Painel!$E$19^2)/2+NORMSINV(AleatProd!K956)*Painel!$E$19))</f>
        <v>1032958.756942491</v>
      </c>
      <c r="L957" s="15">
        <f>(K957*EXP(Painel!$E$12-(Painel!$E$19^2)/2+NORMSINV(AleatProd!L956)*Painel!$E$19))</f>
        <v>1041621.7848044574</v>
      </c>
      <c r="M957" s="15">
        <f>(L957*EXP(Painel!$E$12-(Painel!$E$19^2)/2+NORMSINV(AleatProd!M956)*Painel!$E$19))</f>
        <v>1046625.1838319092</v>
      </c>
      <c r="N957" s="15">
        <f>(M957*EXP(Painel!$E$12-(Painel!$E$19^2)/2+NORMSINV(AleatProd!N956)*Painel!$E$19))</f>
        <v>1057723.3148699543</v>
      </c>
      <c r="O957" s="15">
        <f>(N957*EXP(Painel!$E$12-(Painel!$E$19^2)/2+NORMSINV(AleatProd!O956)*Painel!$E$19))</f>
        <v>1035675.7962671386</v>
      </c>
      <c r="P957" s="15">
        <f>(O957*EXP(Painel!$E$12-(Painel!$E$19^2)/2+NORMSINV(AleatProd!P956)*Painel!$E$19))</f>
        <v>1021634.2647795728</v>
      </c>
      <c r="Q957" s="15">
        <f>(P957*EXP(Painel!$E$12-(Painel!$E$19^2)/2+NORMSINV(AleatProd!Q956)*Painel!$E$19))</f>
        <v>1015354.7083164845</v>
      </c>
      <c r="R957" s="15">
        <f>(Q957*EXP(Painel!$E$12-(Painel!$E$19^2)/2+NORMSINV(AleatProd!R956)*Painel!$E$19))</f>
        <v>1015616.0542518803</v>
      </c>
      <c r="S957" s="15">
        <f>(R957*EXP(Painel!$E$12-(Painel!$E$19^2)/2+NORMSINV(AleatProd!S956)*Painel!$E$19))</f>
        <v>1018804.8690571609</v>
      </c>
      <c r="T957" s="15">
        <f>(S957*EXP(Painel!$E$12-(Painel!$E$19^2)/2+NORMSINV(AleatProd!T956)*Painel!$E$19))</f>
        <v>993968.17808118823</v>
      </c>
      <c r="U957" s="15">
        <f>(T957*EXP(Painel!$E$12-(Painel!$E$19^2)/2+NORMSINV(AleatProd!U956)*Painel!$E$19))</f>
        <v>984760.56259155273</v>
      </c>
      <c r="V957" s="15">
        <f>(U957*EXP(Painel!$E$12-(Painel!$E$19^2)/2+NORMSINV(AleatProd!V956)*Painel!$E$19))</f>
        <v>989193.60322306864</v>
      </c>
    </row>
    <row r="958" spans="1:22" x14ac:dyDescent="0.25">
      <c r="A958">
        <v>955</v>
      </c>
      <c r="B958" s="2">
        <f>Painel!$B$6</f>
        <v>1000000</v>
      </c>
      <c r="C958" s="15">
        <f>(B958*EXP(Painel!$E$12-(Painel!$E$19^2)/2+NORMSINV(AleatProd!C957)*Painel!$E$19))</f>
        <v>993977.66715388035</v>
      </c>
      <c r="D958" s="15">
        <f>(C958*EXP(Painel!$E$12-(Painel!$E$19^2)/2+NORMSINV(AleatProd!D957)*Painel!$E$19))</f>
        <v>991505.87989366497</v>
      </c>
      <c r="E958" s="15">
        <f>(D958*EXP(Painel!$E$12-(Painel!$E$19^2)/2+NORMSINV(AleatProd!E957)*Painel!$E$19))</f>
        <v>987290.96539086394</v>
      </c>
      <c r="F958" s="15">
        <f>(E958*EXP(Painel!$E$12-(Painel!$E$19^2)/2+NORMSINV(AleatProd!F957)*Painel!$E$19))</f>
        <v>980351.23412632069</v>
      </c>
      <c r="G958" s="15">
        <f>(F958*EXP(Painel!$E$12-(Painel!$E$19^2)/2+NORMSINV(AleatProd!G957)*Painel!$E$19))</f>
        <v>981607.38108098926</v>
      </c>
      <c r="H958" s="15">
        <f>(G958*EXP(Painel!$E$12-(Painel!$E$19^2)/2+NORMSINV(AleatProd!H957)*Painel!$E$19))</f>
        <v>972277.11018826813</v>
      </c>
      <c r="I958" s="15">
        <f>(H958*EXP(Painel!$E$12-(Painel!$E$19^2)/2+NORMSINV(AleatProd!I957)*Painel!$E$19))</f>
        <v>975837.12708385685</v>
      </c>
      <c r="J958" s="15">
        <f>(I958*EXP(Painel!$E$12-(Painel!$E$19^2)/2+NORMSINV(AleatProd!J957)*Painel!$E$19))</f>
        <v>969075.92744133167</v>
      </c>
      <c r="K958" s="15">
        <f>(J958*EXP(Painel!$E$12-(Painel!$E$19^2)/2+NORMSINV(AleatProd!K957)*Painel!$E$19))</f>
        <v>978394.20752494247</v>
      </c>
      <c r="L958" s="15">
        <f>(K958*EXP(Painel!$E$12-(Painel!$E$19^2)/2+NORMSINV(AleatProd!L957)*Painel!$E$19))</f>
        <v>973333.10113024572</v>
      </c>
      <c r="M958" s="15">
        <f>(L958*EXP(Painel!$E$12-(Painel!$E$19^2)/2+NORMSINV(AleatProd!M957)*Painel!$E$19))</f>
        <v>971162.18279561866</v>
      </c>
      <c r="N958" s="15">
        <f>(M958*EXP(Painel!$E$12-(Painel!$E$19^2)/2+NORMSINV(AleatProd!N957)*Painel!$E$19))</f>
        <v>981138.87198497925</v>
      </c>
      <c r="O958" s="15">
        <f>(N958*EXP(Painel!$E$12-(Painel!$E$19^2)/2+NORMSINV(AleatProd!O957)*Painel!$E$19))</f>
        <v>989716.43260024569</v>
      </c>
      <c r="P958" s="15">
        <f>(O958*EXP(Painel!$E$12-(Painel!$E$19^2)/2+NORMSINV(AleatProd!P957)*Painel!$E$19))</f>
        <v>988851.76000817481</v>
      </c>
      <c r="Q958" s="15">
        <f>(P958*EXP(Painel!$E$12-(Painel!$E$19^2)/2+NORMSINV(AleatProd!Q957)*Painel!$E$19))</f>
        <v>983023.82865072158</v>
      </c>
      <c r="R958" s="15">
        <f>(Q958*EXP(Painel!$E$12-(Painel!$E$19^2)/2+NORMSINV(AleatProd!R957)*Painel!$E$19))</f>
        <v>968131.2383866969</v>
      </c>
      <c r="S958" s="15">
        <f>(R958*EXP(Painel!$E$12-(Painel!$E$19^2)/2+NORMSINV(AleatProd!S957)*Painel!$E$19))</f>
        <v>965558.72674968245</v>
      </c>
      <c r="T958" s="15">
        <f>(S958*EXP(Painel!$E$12-(Painel!$E$19^2)/2+NORMSINV(AleatProd!T957)*Painel!$E$19))</f>
        <v>958448.24814694212</v>
      </c>
      <c r="U958" s="15">
        <f>(T958*EXP(Painel!$E$12-(Painel!$E$19^2)/2+NORMSINV(AleatProd!U957)*Painel!$E$19))</f>
        <v>975044.59332684334</v>
      </c>
      <c r="V958" s="15">
        <f>(U958*EXP(Painel!$E$12-(Painel!$E$19^2)/2+NORMSINV(AleatProd!V957)*Painel!$E$19))</f>
        <v>972492.62220937316</v>
      </c>
    </row>
    <row r="959" spans="1:22" x14ac:dyDescent="0.25">
      <c r="A959">
        <v>956</v>
      </c>
      <c r="B959" s="2">
        <f>Painel!$B$6</f>
        <v>1000000</v>
      </c>
      <c r="C959" s="15">
        <f>(B959*EXP(Painel!$E$12-(Painel!$E$19^2)/2+NORMSINV(AleatProd!C958)*Painel!$E$19))</f>
        <v>999997.74830726441</v>
      </c>
      <c r="D959" s="15">
        <f>(C959*EXP(Painel!$E$12-(Painel!$E$19^2)/2+NORMSINV(AleatProd!D958)*Painel!$E$19))</f>
        <v>1015755.4212883172</v>
      </c>
      <c r="E959" s="15">
        <f>(D959*EXP(Painel!$E$12-(Painel!$E$19^2)/2+NORMSINV(AleatProd!E958)*Painel!$E$19))</f>
        <v>1023550.3562800792</v>
      </c>
      <c r="F959" s="15">
        <f>(E959*EXP(Painel!$E$12-(Painel!$E$19^2)/2+NORMSINV(AleatProd!F958)*Painel!$E$19))</f>
        <v>1033627.06843551</v>
      </c>
      <c r="G959" s="15">
        <f>(F959*EXP(Painel!$E$12-(Painel!$E$19^2)/2+NORMSINV(AleatProd!G958)*Painel!$E$19))</f>
        <v>1027159.7786450714</v>
      </c>
      <c r="H959" s="15">
        <f>(G959*EXP(Painel!$E$12-(Painel!$E$19^2)/2+NORMSINV(AleatProd!H958)*Painel!$E$19))</f>
        <v>1038163.9763455965</v>
      </c>
      <c r="I959" s="15">
        <f>(H959*EXP(Painel!$E$12-(Painel!$E$19^2)/2+NORMSINV(AleatProd!I958)*Painel!$E$19))</f>
        <v>1034954.9298153564</v>
      </c>
      <c r="J959" s="15">
        <f>(I959*EXP(Painel!$E$12-(Painel!$E$19^2)/2+NORMSINV(AleatProd!J958)*Painel!$E$19))</f>
        <v>1046587.7733210818</v>
      </c>
      <c r="K959" s="15">
        <f>(J959*EXP(Painel!$E$12-(Painel!$E$19^2)/2+NORMSINV(AleatProd!K958)*Painel!$E$19))</f>
        <v>1036196.1717022005</v>
      </c>
      <c r="L959" s="15">
        <f>(K959*EXP(Painel!$E$12-(Painel!$E$19^2)/2+NORMSINV(AleatProd!L958)*Painel!$E$19))</f>
        <v>1028390.1498185128</v>
      </c>
      <c r="M959" s="15">
        <f>(L959*EXP(Painel!$E$12-(Painel!$E$19^2)/2+NORMSINV(AleatProd!M958)*Painel!$E$19))</f>
        <v>1032924.4603075956</v>
      </c>
      <c r="N959" s="15">
        <f>(M959*EXP(Painel!$E$12-(Painel!$E$19^2)/2+NORMSINV(AleatProd!N958)*Painel!$E$19))</f>
        <v>1038040.8957002281</v>
      </c>
      <c r="O959" s="15">
        <f>(N959*EXP(Painel!$E$12-(Painel!$E$19^2)/2+NORMSINV(AleatProd!O958)*Painel!$E$19))</f>
        <v>1039693.0471661882</v>
      </c>
      <c r="P959" s="15">
        <f>(O959*EXP(Painel!$E$12-(Painel!$E$19^2)/2+NORMSINV(AleatProd!P958)*Painel!$E$19))</f>
        <v>1034741.1454707289</v>
      </c>
      <c r="Q959" s="15">
        <f>(P959*EXP(Painel!$E$12-(Painel!$E$19^2)/2+NORMSINV(AleatProd!Q958)*Painel!$E$19))</f>
        <v>1033124.9077547976</v>
      </c>
      <c r="R959" s="15">
        <f>(Q959*EXP(Painel!$E$12-(Painel!$E$19^2)/2+NORMSINV(AleatProd!R958)*Painel!$E$19))</f>
        <v>1033352.9263161998</v>
      </c>
      <c r="S959" s="15">
        <f>(R959*EXP(Painel!$E$12-(Painel!$E$19^2)/2+NORMSINV(AleatProd!S958)*Painel!$E$19))</f>
        <v>1023862.4672540542</v>
      </c>
      <c r="T959" s="15">
        <f>(S959*EXP(Painel!$E$12-(Painel!$E$19^2)/2+NORMSINV(AleatProd!T958)*Painel!$E$19))</f>
        <v>1018012.1286531399</v>
      </c>
      <c r="U959" s="15">
        <f>(T959*EXP(Painel!$E$12-(Painel!$E$19^2)/2+NORMSINV(AleatProd!U958)*Painel!$E$19))</f>
        <v>1014918.0702978539</v>
      </c>
      <c r="V959" s="15">
        <f>(U959*EXP(Painel!$E$12-(Painel!$E$19^2)/2+NORMSINV(AleatProd!V958)*Painel!$E$19))</f>
        <v>1012849.6593902688</v>
      </c>
    </row>
    <row r="960" spans="1:22" x14ac:dyDescent="0.25">
      <c r="A960">
        <v>957</v>
      </c>
      <c r="B960" s="2">
        <f>Painel!$B$6</f>
        <v>1000000</v>
      </c>
      <c r="C960" s="15">
        <f>(B960*EXP(Painel!$E$12-(Painel!$E$19^2)/2+NORMSINV(AleatProd!C959)*Painel!$E$19))</f>
        <v>1021101.4666349331</v>
      </c>
      <c r="D960" s="15">
        <f>(C960*EXP(Painel!$E$12-(Painel!$E$19^2)/2+NORMSINV(AleatProd!D959)*Painel!$E$19))</f>
        <v>1010497.9742863178</v>
      </c>
      <c r="E960" s="15">
        <f>(D960*EXP(Painel!$E$12-(Painel!$E$19^2)/2+NORMSINV(AleatProd!E959)*Painel!$E$19))</f>
        <v>1031008.8383113842</v>
      </c>
      <c r="F960" s="15">
        <f>(E960*EXP(Painel!$E$12-(Painel!$E$19^2)/2+NORMSINV(AleatProd!F959)*Painel!$E$19))</f>
        <v>1037274.7543600949</v>
      </c>
      <c r="G960" s="15">
        <f>(F960*EXP(Painel!$E$12-(Painel!$E$19^2)/2+NORMSINV(AleatProd!G959)*Painel!$E$19))</f>
        <v>1027518.2221870967</v>
      </c>
      <c r="H960" s="15">
        <f>(G960*EXP(Painel!$E$12-(Painel!$E$19^2)/2+NORMSINV(AleatProd!H959)*Painel!$E$19))</f>
        <v>1037332.4069183368</v>
      </c>
      <c r="I960" s="15">
        <f>(H960*EXP(Painel!$E$12-(Painel!$E$19^2)/2+NORMSINV(AleatProd!I959)*Painel!$E$19))</f>
        <v>1034950.5467693602</v>
      </c>
      <c r="J960" s="15">
        <f>(I960*EXP(Painel!$E$12-(Painel!$E$19^2)/2+NORMSINV(AleatProd!J959)*Painel!$E$19))</f>
        <v>1028029.3282081431</v>
      </c>
      <c r="K960" s="15">
        <f>(J960*EXP(Painel!$E$12-(Painel!$E$19^2)/2+NORMSINV(AleatProd!K959)*Painel!$E$19))</f>
        <v>1012265.2263431661</v>
      </c>
      <c r="L960" s="15">
        <f>(K960*EXP(Painel!$E$12-(Painel!$E$19^2)/2+NORMSINV(AleatProd!L959)*Painel!$E$19))</f>
        <v>1017117.5501085425</v>
      </c>
      <c r="M960" s="15">
        <f>(L960*EXP(Painel!$E$12-(Painel!$E$19^2)/2+NORMSINV(AleatProd!M959)*Painel!$E$19))</f>
        <v>1010210.4676750441</v>
      </c>
      <c r="N960" s="15">
        <f>(M960*EXP(Painel!$E$12-(Painel!$E$19^2)/2+NORMSINV(AleatProd!N959)*Painel!$E$19))</f>
        <v>996223.83733034029</v>
      </c>
      <c r="O960" s="15">
        <f>(N960*EXP(Painel!$E$12-(Painel!$E$19^2)/2+NORMSINV(AleatProd!O959)*Painel!$E$19))</f>
        <v>997747.50327798061</v>
      </c>
      <c r="P960" s="15">
        <f>(O960*EXP(Painel!$E$12-(Painel!$E$19^2)/2+NORMSINV(AleatProd!P959)*Painel!$E$19))</f>
        <v>988358.52252466476</v>
      </c>
      <c r="Q960" s="15">
        <f>(P960*EXP(Painel!$E$12-(Painel!$E$19^2)/2+NORMSINV(AleatProd!Q959)*Painel!$E$19))</f>
        <v>1002642.7605518914</v>
      </c>
      <c r="R960" s="15">
        <f>(Q960*EXP(Painel!$E$12-(Painel!$E$19^2)/2+NORMSINV(AleatProd!R959)*Painel!$E$19))</f>
        <v>1008967.4471862105</v>
      </c>
      <c r="S960" s="15">
        <f>(R960*EXP(Painel!$E$12-(Painel!$E$19^2)/2+NORMSINV(AleatProd!S959)*Painel!$E$19))</f>
        <v>999756.19870120229</v>
      </c>
      <c r="T960" s="15">
        <f>(S960*EXP(Painel!$E$12-(Painel!$E$19^2)/2+NORMSINV(AleatProd!T959)*Painel!$E$19))</f>
        <v>1002307.9864965418</v>
      </c>
      <c r="U960" s="15">
        <f>(T960*EXP(Painel!$E$12-(Painel!$E$19^2)/2+NORMSINV(AleatProd!U959)*Painel!$E$19))</f>
        <v>996937.48771046451</v>
      </c>
      <c r="V960" s="15">
        <f>(U960*EXP(Painel!$E$12-(Painel!$E$19^2)/2+NORMSINV(AleatProd!V959)*Painel!$E$19))</f>
        <v>1001500.2829538771</v>
      </c>
    </row>
    <row r="961" spans="1:22" x14ac:dyDescent="0.25">
      <c r="A961">
        <v>958</v>
      </c>
      <c r="B961" s="2">
        <f>Painel!$B$6</f>
        <v>1000000</v>
      </c>
      <c r="C961" s="15">
        <f>(B961*EXP(Painel!$E$12-(Painel!$E$19^2)/2+NORMSINV(AleatProd!C960)*Painel!$E$19))</f>
        <v>990529.8697832037</v>
      </c>
      <c r="D961" s="15">
        <f>(C961*EXP(Painel!$E$12-(Painel!$E$19^2)/2+NORMSINV(AleatProd!D960)*Painel!$E$19))</f>
        <v>993708.4663249742</v>
      </c>
      <c r="E961" s="15">
        <f>(D961*EXP(Painel!$E$12-(Painel!$E$19^2)/2+NORMSINV(AleatProd!E960)*Painel!$E$19))</f>
        <v>988025.64153134229</v>
      </c>
      <c r="F961" s="15">
        <f>(E961*EXP(Painel!$E$12-(Painel!$E$19^2)/2+NORMSINV(AleatProd!F960)*Painel!$E$19))</f>
        <v>985836.03230094619</v>
      </c>
      <c r="G961" s="15">
        <f>(F961*EXP(Painel!$E$12-(Painel!$E$19^2)/2+NORMSINV(AleatProd!G960)*Painel!$E$19))</f>
        <v>972452.07556935283</v>
      </c>
      <c r="H961" s="15">
        <f>(G961*EXP(Painel!$E$12-(Painel!$E$19^2)/2+NORMSINV(AleatProd!H960)*Painel!$E$19))</f>
        <v>973491.05768539128</v>
      </c>
      <c r="I961" s="15">
        <f>(H961*EXP(Painel!$E$12-(Painel!$E$19^2)/2+NORMSINV(AleatProd!I960)*Painel!$E$19))</f>
        <v>978862.07784989616</v>
      </c>
      <c r="J961" s="15">
        <f>(I961*EXP(Painel!$E$12-(Painel!$E$19^2)/2+NORMSINV(AleatProd!J960)*Painel!$E$19))</f>
        <v>966772.02258460154</v>
      </c>
      <c r="K961" s="15">
        <f>(J961*EXP(Painel!$E$12-(Painel!$E$19^2)/2+NORMSINV(AleatProd!K960)*Painel!$E$19))</f>
        <v>1000878.7167221397</v>
      </c>
      <c r="L961" s="15">
        <f>(K961*EXP(Painel!$E$12-(Painel!$E$19^2)/2+NORMSINV(AleatProd!L960)*Painel!$E$19))</f>
        <v>1005501.9253041389</v>
      </c>
      <c r="M961" s="15">
        <f>(L961*EXP(Painel!$E$12-(Painel!$E$19^2)/2+NORMSINV(AleatProd!M960)*Painel!$E$19))</f>
        <v>1010078.4072763547</v>
      </c>
      <c r="N961" s="15">
        <f>(M961*EXP(Painel!$E$12-(Painel!$E$19^2)/2+NORMSINV(AleatProd!N960)*Painel!$E$19))</f>
        <v>1009090.3317307184</v>
      </c>
      <c r="O961" s="15">
        <f>(N961*EXP(Painel!$E$12-(Painel!$E$19^2)/2+NORMSINV(AleatProd!O960)*Painel!$E$19))</f>
        <v>997757.10005097592</v>
      </c>
      <c r="P961" s="15">
        <f>(O961*EXP(Painel!$E$12-(Painel!$E$19^2)/2+NORMSINV(AleatProd!P960)*Painel!$E$19))</f>
        <v>1021358.3126981837</v>
      </c>
      <c r="Q961" s="15">
        <f>(P961*EXP(Painel!$E$12-(Painel!$E$19^2)/2+NORMSINV(AleatProd!Q960)*Painel!$E$19))</f>
        <v>1009410.8797423079</v>
      </c>
      <c r="R961" s="15">
        <f>(Q961*EXP(Painel!$E$12-(Painel!$E$19^2)/2+NORMSINV(AleatProd!R960)*Painel!$E$19))</f>
        <v>1019491.6744920578</v>
      </c>
      <c r="S961" s="15">
        <f>(R961*EXP(Painel!$E$12-(Painel!$E$19^2)/2+NORMSINV(AleatProd!S960)*Painel!$E$19))</f>
        <v>1022982.4589011022</v>
      </c>
      <c r="T961" s="15">
        <f>(S961*EXP(Painel!$E$12-(Painel!$E$19^2)/2+NORMSINV(AleatProd!T960)*Painel!$E$19))</f>
        <v>1012209.4806629228</v>
      </c>
      <c r="U961" s="15">
        <f>(T961*EXP(Painel!$E$12-(Painel!$E$19^2)/2+NORMSINV(AleatProd!U960)*Painel!$E$19))</f>
        <v>1005200.4364283431</v>
      </c>
      <c r="V961" s="15">
        <f>(U961*EXP(Painel!$E$12-(Painel!$E$19^2)/2+NORMSINV(AleatProd!V960)*Painel!$E$19))</f>
        <v>1033989.7755216147</v>
      </c>
    </row>
    <row r="962" spans="1:22" x14ac:dyDescent="0.25">
      <c r="A962">
        <v>959</v>
      </c>
      <c r="B962" s="2">
        <f>Painel!$B$6</f>
        <v>1000000</v>
      </c>
      <c r="C962" s="15">
        <f>(B962*EXP(Painel!$E$12-(Painel!$E$19^2)/2+NORMSINV(AleatProd!C961)*Painel!$E$19))</f>
        <v>999103.09995732852</v>
      </c>
      <c r="D962" s="15">
        <f>(C962*EXP(Painel!$E$12-(Painel!$E$19^2)/2+NORMSINV(AleatProd!D961)*Painel!$E$19))</f>
        <v>996380.21517142979</v>
      </c>
      <c r="E962" s="15">
        <f>(D962*EXP(Painel!$E$12-(Painel!$E$19^2)/2+NORMSINV(AleatProd!E961)*Painel!$E$19))</f>
        <v>986138.67747289804</v>
      </c>
      <c r="F962" s="15">
        <f>(E962*EXP(Painel!$E$12-(Painel!$E$19^2)/2+NORMSINV(AleatProd!F961)*Painel!$E$19))</f>
        <v>979695.24110093154</v>
      </c>
      <c r="G962" s="15">
        <f>(F962*EXP(Painel!$E$12-(Painel!$E$19^2)/2+NORMSINV(AleatProd!G961)*Painel!$E$19))</f>
        <v>982433.32369305368</v>
      </c>
      <c r="H962" s="15">
        <f>(G962*EXP(Painel!$E$12-(Painel!$E$19^2)/2+NORMSINV(AleatProd!H961)*Painel!$E$19))</f>
        <v>986466.17792288994</v>
      </c>
      <c r="I962" s="15">
        <f>(H962*EXP(Painel!$E$12-(Painel!$E$19^2)/2+NORMSINV(AleatProd!I961)*Painel!$E$19))</f>
        <v>986675.58629872277</v>
      </c>
      <c r="J962" s="15">
        <f>(I962*EXP(Painel!$E$12-(Painel!$E$19^2)/2+NORMSINV(AleatProd!J961)*Painel!$E$19))</f>
        <v>992134.18524552265</v>
      </c>
      <c r="K962" s="15">
        <f>(J962*EXP(Painel!$E$12-(Painel!$E$19^2)/2+NORMSINV(AleatProd!K961)*Painel!$E$19))</f>
        <v>996231.27001052396</v>
      </c>
      <c r="L962" s="15">
        <f>(K962*EXP(Painel!$E$12-(Painel!$E$19^2)/2+NORMSINV(AleatProd!L961)*Painel!$E$19))</f>
        <v>998971.64739590581</v>
      </c>
      <c r="M962" s="15">
        <f>(L962*EXP(Painel!$E$12-(Painel!$E$19^2)/2+NORMSINV(AleatProd!M961)*Painel!$E$19))</f>
        <v>1009205.2955271715</v>
      </c>
      <c r="N962" s="15">
        <f>(M962*EXP(Painel!$E$12-(Painel!$E$19^2)/2+NORMSINV(AleatProd!N961)*Painel!$E$19))</f>
        <v>1002903.8817354036</v>
      </c>
      <c r="O962" s="15">
        <f>(N962*EXP(Painel!$E$12-(Painel!$E$19^2)/2+NORMSINV(AleatProd!O961)*Painel!$E$19))</f>
        <v>1006168.8524765349</v>
      </c>
      <c r="P962" s="15">
        <f>(O962*EXP(Painel!$E$12-(Painel!$E$19^2)/2+NORMSINV(AleatProd!P961)*Painel!$E$19))</f>
        <v>1004495.7648262035</v>
      </c>
      <c r="Q962" s="15">
        <f>(P962*EXP(Painel!$E$12-(Painel!$E$19^2)/2+NORMSINV(AleatProd!Q961)*Painel!$E$19))</f>
        <v>997544.29970723181</v>
      </c>
      <c r="R962" s="15">
        <f>(Q962*EXP(Painel!$E$12-(Painel!$E$19^2)/2+NORMSINV(AleatProd!R961)*Painel!$E$19))</f>
        <v>993820.57855507731</v>
      </c>
      <c r="S962" s="15">
        <f>(R962*EXP(Painel!$E$12-(Painel!$E$19^2)/2+NORMSINV(AleatProd!S961)*Painel!$E$19))</f>
        <v>1006994.8683434456</v>
      </c>
      <c r="T962" s="15">
        <f>(S962*EXP(Painel!$E$12-(Painel!$E$19^2)/2+NORMSINV(AleatProd!T961)*Painel!$E$19))</f>
        <v>1000820.5014075161</v>
      </c>
      <c r="U962" s="15">
        <f>(T962*EXP(Painel!$E$12-(Painel!$E$19^2)/2+NORMSINV(AleatProd!U961)*Painel!$E$19))</f>
        <v>994497.37599866837</v>
      </c>
      <c r="V962" s="15">
        <f>(U962*EXP(Painel!$E$12-(Painel!$E$19^2)/2+NORMSINV(AleatProd!V961)*Painel!$E$19))</f>
        <v>980490.58200881898</v>
      </c>
    </row>
    <row r="963" spans="1:22" x14ac:dyDescent="0.25">
      <c r="A963">
        <v>960</v>
      </c>
      <c r="B963" s="2">
        <f>Painel!$B$6</f>
        <v>1000000</v>
      </c>
      <c r="C963" s="15">
        <f>(B963*EXP(Painel!$E$12-(Painel!$E$19^2)/2+NORMSINV(AleatProd!C962)*Painel!$E$19))</f>
        <v>987579.09111825982</v>
      </c>
      <c r="D963" s="15">
        <f>(C963*EXP(Painel!$E$12-(Painel!$E$19^2)/2+NORMSINV(AleatProd!D962)*Painel!$E$19))</f>
        <v>987853.71298287367</v>
      </c>
      <c r="E963" s="15">
        <f>(D963*EXP(Painel!$E$12-(Painel!$E$19^2)/2+NORMSINV(AleatProd!E962)*Painel!$E$19))</f>
        <v>976763.23033408308</v>
      </c>
      <c r="F963" s="15">
        <f>(E963*EXP(Painel!$E$12-(Painel!$E$19^2)/2+NORMSINV(AleatProd!F962)*Painel!$E$19))</f>
        <v>976352.7333832439</v>
      </c>
      <c r="G963" s="15">
        <f>(F963*EXP(Painel!$E$12-(Painel!$E$19^2)/2+NORMSINV(AleatProd!G962)*Painel!$E$19))</f>
        <v>968655.91895574389</v>
      </c>
      <c r="H963" s="15">
        <f>(G963*EXP(Painel!$E$12-(Painel!$E$19^2)/2+NORMSINV(AleatProd!H962)*Painel!$E$19))</f>
        <v>956906.4444749658</v>
      </c>
      <c r="I963" s="15">
        <f>(H963*EXP(Painel!$E$12-(Painel!$E$19^2)/2+NORMSINV(AleatProd!I962)*Painel!$E$19))</f>
        <v>965469.28829962108</v>
      </c>
      <c r="J963" s="15">
        <f>(I963*EXP(Painel!$E$12-(Painel!$E$19^2)/2+NORMSINV(AleatProd!J962)*Painel!$E$19))</f>
        <v>964846.87387104193</v>
      </c>
      <c r="K963" s="15">
        <f>(J963*EXP(Painel!$E$12-(Painel!$E$19^2)/2+NORMSINV(AleatProd!K962)*Painel!$E$19))</f>
        <v>968589.59324999654</v>
      </c>
      <c r="L963" s="15">
        <f>(K963*EXP(Painel!$E$12-(Painel!$E$19^2)/2+NORMSINV(AleatProd!L962)*Painel!$E$19))</f>
        <v>957735.90013021848</v>
      </c>
      <c r="M963" s="15">
        <f>(L963*EXP(Painel!$E$12-(Painel!$E$19^2)/2+NORMSINV(AleatProd!M962)*Painel!$E$19))</f>
        <v>957944.89860565565</v>
      </c>
      <c r="N963" s="15">
        <f>(M963*EXP(Painel!$E$12-(Painel!$E$19^2)/2+NORMSINV(AleatProd!N962)*Painel!$E$19))</f>
        <v>951156.95333662478</v>
      </c>
      <c r="O963" s="15">
        <f>(N963*EXP(Painel!$E$12-(Painel!$E$19^2)/2+NORMSINV(AleatProd!O962)*Painel!$E$19))</f>
        <v>953007.13712637476</v>
      </c>
      <c r="P963" s="15">
        <f>(O963*EXP(Painel!$E$12-(Painel!$E$19^2)/2+NORMSINV(AleatProd!P962)*Painel!$E$19))</f>
        <v>949122.94586763217</v>
      </c>
      <c r="Q963" s="15">
        <f>(P963*EXP(Painel!$E$12-(Painel!$E$19^2)/2+NORMSINV(AleatProd!Q962)*Painel!$E$19))</f>
        <v>950855.4631881126</v>
      </c>
      <c r="R963" s="15">
        <f>(Q963*EXP(Painel!$E$12-(Painel!$E$19^2)/2+NORMSINV(AleatProd!R962)*Painel!$E$19))</f>
        <v>961339.1769755045</v>
      </c>
      <c r="S963" s="15">
        <f>(R963*EXP(Painel!$E$12-(Painel!$E$19^2)/2+NORMSINV(AleatProd!S962)*Painel!$E$19))</f>
        <v>956847.29254246166</v>
      </c>
      <c r="T963" s="15">
        <f>(S963*EXP(Painel!$E$12-(Painel!$E$19^2)/2+NORMSINV(AleatProd!T962)*Painel!$E$19))</f>
        <v>955006.52140422293</v>
      </c>
      <c r="U963" s="15">
        <f>(T963*EXP(Painel!$E$12-(Painel!$E$19^2)/2+NORMSINV(AleatProd!U962)*Painel!$E$19))</f>
        <v>963639.14276756719</v>
      </c>
      <c r="V963" s="15">
        <f>(U963*EXP(Painel!$E$12-(Painel!$E$19^2)/2+NORMSINV(AleatProd!V962)*Painel!$E$19))</f>
        <v>975189.03768560663</v>
      </c>
    </row>
    <row r="964" spans="1:22" x14ac:dyDescent="0.25">
      <c r="A964">
        <v>961</v>
      </c>
      <c r="B964" s="2">
        <f>Painel!$B$6</f>
        <v>1000000</v>
      </c>
      <c r="C964" s="15">
        <f>(B964*EXP(Painel!$E$12-(Painel!$E$19^2)/2+NORMSINV(AleatProd!C963)*Painel!$E$19))</f>
        <v>993801.00669484236</v>
      </c>
      <c r="D964" s="15">
        <f>(C964*EXP(Painel!$E$12-(Painel!$E$19^2)/2+NORMSINV(AleatProd!D963)*Painel!$E$19))</f>
        <v>1025014.383541215</v>
      </c>
      <c r="E964" s="15">
        <f>(D964*EXP(Painel!$E$12-(Painel!$E$19^2)/2+NORMSINV(AleatProd!E963)*Painel!$E$19))</f>
        <v>1035726.2247947559</v>
      </c>
      <c r="F964" s="15">
        <f>(E964*EXP(Painel!$E$12-(Painel!$E$19^2)/2+NORMSINV(AleatProd!F963)*Painel!$E$19))</f>
        <v>1024285.8114835882</v>
      </c>
      <c r="G964" s="15">
        <f>(F964*EXP(Painel!$E$12-(Painel!$E$19^2)/2+NORMSINV(AleatProd!G963)*Painel!$E$19))</f>
        <v>1026629.6556809277</v>
      </c>
      <c r="H964" s="15">
        <f>(G964*EXP(Painel!$E$12-(Painel!$E$19^2)/2+NORMSINV(AleatProd!H963)*Painel!$E$19))</f>
        <v>1021063.3822938319</v>
      </c>
      <c r="I964" s="15">
        <f>(H964*EXP(Painel!$E$12-(Painel!$E$19^2)/2+NORMSINV(AleatProd!I963)*Painel!$E$19))</f>
        <v>1017659.4812898508</v>
      </c>
      <c r="J964" s="15">
        <f>(I964*EXP(Painel!$E$12-(Painel!$E$19^2)/2+NORMSINV(AleatProd!J963)*Painel!$E$19))</f>
        <v>1038290.6609429381</v>
      </c>
      <c r="K964" s="15">
        <f>(J964*EXP(Painel!$E$12-(Painel!$E$19^2)/2+NORMSINV(AleatProd!K963)*Painel!$E$19))</f>
        <v>1043307.7693350224</v>
      </c>
      <c r="L964" s="15">
        <f>(K964*EXP(Painel!$E$12-(Painel!$E$19^2)/2+NORMSINV(AleatProd!L963)*Painel!$E$19))</f>
        <v>1047228.585302811</v>
      </c>
      <c r="M964" s="15">
        <f>(L964*EXP(Painel!$E$12-(Painel!$E$19^2)/2+NORMSINV(AleatProd!M963)*Painel!$E$19))</f>
        <v>1062180.0810310661</v>
      </c>
      <c r="N964" s="15">
        <f>(M964*EXP(Painel!$E$12-(Painel!$E$19^2)/2+NORMSINV(AleatProd!N963)*Painel!$E$19))</f>
        <v>1075188.5323175162</v>
      </c>
      <c r="O964" s="15">
        <f>(N964*EXP(Painel!$E$12-(Painel!$E$19^2)/2+NORMSINV(AleatProd!O963)*Painel!$E$19))</f>
        <v>1058700.4774787317</v>
      </c>
      <c r="P964" s="15">
        <f>(O964*EXP(Painel!$E$12-(Painel!$E$19^2)/2+NORMSINV(AleatProd!P963)*Painel!$E$19))</f>
        <v>1042106.4260622596</v>
      </c>
      <c r="Q964" s="15">
        <f>(P964*EXP(Painel!$E$12-(Painel!$E$19^2)/2+NORMSINV(AleatProd!Q963)*Painel!$E$19))</f>
        <v>1043818.6858070494</v>
      </c>
      <c r="R964" s="15">
        <f>(Q964*EXP(Painel!$E$12-(Painel!$E$19^2)/2+NORMSINV(AleatProd!R963)*Painel!$E$19))</f>
        <v>1042638.5281278251</v>
      </c>
      <c r="S964" s="15">
        <f>(R964*EXP(Painel!$E$12-(Painel!$E$19^2)/2+NORMSINV(AleatProd!S963)*Painel!$E$19))</f>
        <v>1040274.2372460525</v>
      </c>
      <c r="T964" s="15">
        <f>(S964*EXP(Painel!$E$12-(Painel!$E$19^2)/2+NORMSINV(AleatProd!T963)*Painel!$E$19))</f>
        <v>1035277.9486983992</v>
      </c>
      <c r="U964" s="15">
        <f>(T964*EXP(Painel!$E$12-(Painel!$E$19^2)/2+NORMSINV(AleatProd!U963)*Painel!$E$19))</f>
        <v>1046407.6123148027</v>
      </c>
      <c r="V964" s="15">
        <f>(U964*EXP(Painel!$E$12-(Painel!$E$19^2)/2+NORMSINV(AleatProd!V963)*Painel!$E$19))</f>
        <v>1055519.5669469603</v>
      </c>
    </row>
    <row r="965" spans="1:22" x14ac:dyDescent="0.25">
      <c r="A965">
        <v>962</v>
      </c>
      <c r="B965" s="2">
        <f>Painel!$B$6</f>
        <v>1000000</v>
      </c>
      <c r="C965" s="15">
        <f>(B965*EXP(Painel!$E$12-(Painel!$E$19^2)/2+NORMSINV(AleatProd!C964)*Painel!$E$19))</f>
        <v>1019573.1115812244</v>
      </c>
      <c r="D965" s="15">
        <f>(C965*EXP(Painel!$E$12-(Painel!$E$19^2)/2+NORMSINV(AleatProd!D964)*Painel!$E$19))</f>
        <v>1019252.3715568731</v>
      </c>
      <c r="E965" s="15">
        <f>(D965*EXP(Painel!$E$12-(Painel!$E$19^2)/2+NORMSINV(AleatProd!E964)*Painel!$E$19))</f>
        <v>1005039.302138153</v>
      </c>
      <c r="F965" s="15">
        <f>(E965*EXP(Painel!$E$12-(Painel!$E$19^2)/2+NORMSINV(AleatProd!F964)*Painel!$E$19))</f>
        <v>992662.5186656866</v>
      </c>
      <c r="G965" s="15">
        <f>(F965*EXP(Painel!$E$12-(Painel!$E$19^2)/2+NORMSINV(AleatProd!G964)*Painel!$E$19))</f>
        <v>994578.8320758217</v>
      </c>
      <c r="H965" s="15">
        <f>(G965*EXP(Painel!$E$12-(Painel!$E$19^2)/2+NORMSINV(AleatProd!H964)*Painel!$E$19))</f>
        <v>977913.82026619802</v>
      </c>
      <c r="I965" s="15">
        <f>(H965*EXP(Painel!$E$12-(Painel!$E$19^2)/2+NORMSINV(AleatProd!I964)*Painel!$E$19))</f>
        <v>1007112.9799308459</v>
      </c>
      <c r="J965" s="15">
        <f>(I965*EXP(Painel!$E$12-(Painel!$E$19^2)/2+NORMSINV(AleatProd!J964)*Painel!$E$19))</f>
        <v>1006824.8264437023</v>
      </c>
      <c r="K965" s="15">
        <f>(J965*EXP(Painel!$E$12-(Painel!$E$19^2)/2+NORMSINV(AleatProd!K964)*Painel!$E$19))</f>
        <v>1021465.2945386348</v>
      </c>
      <c r="L965" s="15">
        <f>(K965*EXP(Painel!$E$12-(Painel!$E$19^2)/2+NORMSINV(AleatProd!L964)*Painel!$E$19))</f>
        <v>1030544.271494462</v>
      </c>
      <c r="M965" s="15">
        <f>(L965*EXP(Painel!$E$12-(Painel!$E$19^2)/2+NORMSINV(AleatProd!M964)*Painel!$E$19))</f>
        <v>1033904.1141193807</v>
      </c>
      <c r="N965" s="15">
        <f>(M965*EXP(Painel!$E$12-(Painel!$E$19^2)/2+NORMSINV(AleatProd!N964)*Painel!$E$19))</f>
        <v>1039566.2559491793</v>
      </c>
      <c r="O965" s="15">
        <f>(N965*EXP(Painel!$E$12-(Painel!$E$19^2)/2+NORMSINV(AleatProd!O964)*Painel!$E$19))</f>
        <v>1031778.9840537821</v>
      </c>
      <c r="P965" s="15">
        <f>(O965*EXP(Painel!$E$12-(Painel!$E$19^2)/2+NORMSINV(AleatProd!P964)*Painel!$E$19))</f>
        <v>1022000.2527253692</v>
      </c>
      <c r="Q965" s="15">
        <f>(P965*EXP(Painel!$E$12-(Painel!$E$19^2)/2+NORMSINV(AleatProd!Q964)*Painel!$E$19))</f>
        <v>1017330.2880596603</v>
      </c>
      <c r="R965" s="15">
        <f>(Q965*EXP(Painel!$E$12-(Painel!$E$19^2)/2+NORMSINV(AleatProd!R964)*Painel!$E$19))</f>
        <v>1022115.3505155781</v>
      </c>
      <c r="S965" s="15">
        <f>(R965*EXP(Painel!$E$12-(Painel!$E$19^2)/2+NORMSINV(AleatProd!S964)*Painel!$E$19))</f>
        <v>1027778.8280978081</v>
      </c>
      <c r="T965" s="15">
        <f>(S965*EXP(Painel!$E$12-(Painel!$E$19^2)/2+NORMSINV(AleatProd!T964)*Painel!$E$19))</f>
        <v>1036920.9674491376</v>
      </c>
      <c r="U965" s="15">
        <f>(T965*EXP(Painel!$E$12-(Painel!$E$19^2)/2+NORMSINV(AleatProd!U964)*Painel!$E$19))</f>
        <v>1030945.2418891846</v>
      </c>
      <c r="V965" s="15">
        <f>(U965*EXP(Painel!$E$12-(Painel!$E$19^2)/2+NORMSINV(AleatProd!V964)*Painel!$E$19))</f>
        <v>1030680.0077319145</v>
      </c>
    </row>
    <row r="966" spans="1:22" x14ac:dyDescent="0.25">
      <c r="A966">
        <v>963</v>
      </c>
      <c r="B966" s="2">
        <f>Painel!$B$6</f>
        <v>1000000</v>
      </c>
      <c r="C966" s="15">
        <f>(B966*EXP(Painel!$E$12-(Painel!$E$19^2)/2+NORMSINV(AleatProd!C965)*Painel!$E$19))</f>
        <v>993654.7915696206</v>
      </c>
      <c r="D966" s="15">
        <f>(C966*EXP(Painel!$E$12-(Painel!$E$19^2)/2+NORMSINV(AleatProd!D965)*Painel!$E$19))</f>
        <v>1005424.3346261318</v>
      </c>
      <c r="E966" s="15">
        <f>(D966*EXP(Painel!$E$12-(Painel!$E$19^2)/2+NORMSINV(AleatProd!E965)*Painel!$E$19))</f>
        <v>1016094.2960946941</v>
      </c>
      <c r="F966" s="15">
        <f>(E966*EXP(Painel!$E$12-(Painel!$E$19^2)/2+NORMSINV(AleatProd!F965)*Painel!$E$19))</f>
        <v>998462.16434359527</v>
      </c>
      <c r="G966" s="15">
        <f>(F966*EXP(Painel!$E$12-(Painel!$E$19^2)/2+NORMSINV(AleatProd!G965)*Painel!$E$19))</f>
        <v>991282.32364787941</v>
      </c>
      <c r="H966" s="15">
        <f>(G966*EXP(Painel!$E$12-(Painel!$E$19^2)/2+NORMSINV(AleatProd!H965)*Painel!$E$19))</f>
        <v>993548.06326769933</v>
      </c>
      <c r="I966" s="15">
        <f>(H966*EXP(Painel!$E$12-(Painel!$E$19^2)/2+NORMSINV(AleatProd!I965)*Painel!$E$19))</f>
        <v>983251.14413688146</v>
      </c>
      <c r="J966" s="15">
        <f>(I966*EXP(Painel!$E$12-(Painel!$E$19^2)/2+NORMSINV(AleatProd!J965)*Painel!$E$19))</f>
        <v>981786.67458866478</v>
      </c>
      <c r="K966" s="15">
        <f>(J966*EXP(Painel!$E$12-(Painel!$E$19^2)/2+NORMSINV(AleatProd!K965)*Painel!$E$19))</f>
        <v>977288.41476340231</v>
      </c>
      <c r="L966" s="15">
        <f>(K966*EXP(Painel!$E$12-(Painel!$E$19^2)/2+NORMSINV(AleatProd!L965)*Painel!$E$19))</f>
        <v>947201.2504864604</v>
      </c>
      <c r="M966" s="15">
        <f>(L966*EXP(Painel!$E$12-(Painel!$E$19^2)/2+NORMSINV(AleatProd!M965)*Painel!$E$19))</f>
        <v>939405.13384906389</v>
      </c>
      <c r="N966" s="15">
        <f>(M966*EXP(Painel!$E$12-(Painel!$E$19^2)/2+NORMSINV(AleatProd!N965)*Painel!$E$19))</f>
        <v>943961.91119783232</v>
      </c>
      <c r="O966" s="15">
        <f>(N966*EXP(Painel!$E$12-(Painel!$E$19^2)/2+NORMSINV(AleatProd!O965)*Painel!$E$19))</f>
        <v>942271.68942139321</v>
      </c>
      <c r="P966" s="15">
        <f>(O966*EXP(Painel!$E$12-(Painel!$E$19^2)/2+NORMSINV(AleatProd!P965)*Painel!$E$19))</f>
        <v>935378.98185127205</v>
      </c>
      <c r="Q966" s="15">
        <f>(P966*EXP(Painel!$E$12-(Painel!$E$19^2)/2+NORMSINV(AleatProd!Q965)*Painel!$E$19))</f>
        <v>945391.08003770572</v>
      </c>
      <c r="R966" s="15">
        <f>(Q966*EXP(Painel!$E$12-(Painel!$E$19^2)/2+NORMSINV(AleatProd!R965)*Painel!$E$19))</f>
        <v>950094.44873684598</v>
      </c>
      <c r="S966" s="15">
        <f>(R966*EXP(Painel!$E$12-(Painel!$E$19^2)/2+NORMSINV(AleatProd!S965)*Painel!$E$19))</f>
        <v>947092.90163304191</v>
      </c>
      <c r="T966" s="15">
        <f>(S966*EXP(Painel!$E$12-(Painel!$E$19^2)/2+NORMSINV(AleatProd!T965)*Painel!$E$19))</f>
        <v>956045.29467356566</v>
      </c>
      <c r="U966" s="15">
        <f>(T966*EXP(Painel!$E$12-(Painel!$E$19^2)/2+NORMSINV(AleatProd!U965)*Painel!$E$19))</f>
        <v>948878.47296892654</v>
      </c>
      <c r="V966" s="15">
        <f>(U966*EXP(Painel!$E$12-(Painel!$E$19^2)/2+NORMSINV(AleatProd!V965)*Painel!$E$19))</f>
        <v>950942.74557156302</v>
      </c>
    </row>
    <row r="967" spans="1:22" x14ac:dyDescent="0.25">
      <c r="A967">
        <v>964</v>
      </c>
      <c r="B967" s="2">
        <f>Painel!$B$6</f>
        <v>1000000</v>
      </c>
      <c r="C967" s="15">
        <f>(B967*EXP(Painel!$E$12-(Painel!$E$19^2)/2+NORMSINV(AleatProd!C966)*Painel!$E$19))</f>
        <v>1015736.6759134687</v>
      </c>
      <c r="D967" s="15">
        <f>(C967*EXP(Painel!$E$12-(Painel!$E$19^2)/2+NORMSINV(AleatProd!D966)*Painel!$E$19))</f>
        <v>1004309.9928355776</v>
      </c>
      <c r="E967" s="15">
        <f>(D967*EXP(Painel!$E$12-(Painel!$E$19^2)/2+NORMSINV(AleatProd!E966)*Painel!$E$19))</f>
        <v>1005540.881212049</v>
      </c>
      <c r="F967" s="15">
        <f>(E967*EXP(Painel!$E$12-(Painel!$E$19^2)/2+NORMSINV(AleatProd!F966)*Painel!$E$19))</f>
        <v>1011267.8798108816</v>
      </c>
      <c r="G967" s="15">
        <f>(F967*EXP(Painel!$E$12-(Painel!$E$19^2)/2+NORMSINV(AleatProd!G966)*Painel!$E$19))</f>
        <v>1011583.6082697007</v>
      </c>
      <c r="H967" s="15">
        <f>(G967*EXP(Painel!$E$12-(Painel!$E$19^2)/2+NORMSINV(AleatProd!H966)*Painel!$E$19))</f>
        <v>1000747.5692033399</v>
      </c>
      <c r="I967" s="15">
        <f>(H967*EXP(Painel!$E$12-(Painel!$E$19^2)/2+NORMSINV(AleatProd!I966)*Painel!$E$19))</f>
        <v>998456.94966054137</v>
      </c>
      <c r="J967" s="15">
        <f>(I967*EXP(Painel!$E$12-(Painel!$E$19^2)/2+NORMSINV(AleatProd!J966)*Painel!$E$19))</f>
        <v>997238.94519045053</v>
      </c>
      <c r="K967" s="15">
        <f>(J967*EXP(Painel!$E$12-(Painel!$E$19^2)/2+NORMSINV(AleatProd!K966)*Painel!$E$19))</f>
        <v>1003732.9765036542</v>
      </c>
      <c r="L967" s="15">
        <f>(K967*EXP(Painel!$E$12-(Painel!$E$19^2)/2+NORMSINV(AleatProd!L966)*Painel!$E$19))</f>
        <v>996394.37203086459</v>
      </c>
      <c r="M967" s="15">
        <f>(L967*EXP(Painel!$E$12-(Painel!$E$19^2)/2+NORMSINV(AleatProd!M966)*Painel!$E$19))</f>
        <v>994811.3262583497</v>
      </c>
      <c r="N967" s="15">
        <f>(M967*EXP(Painel!$E$12-(Painel!$E$19^2)/2+NORMSINV(AleatProd!N966)*Painel!$E$19))</f>
        <v>1005387.6821901345</v>
      </c>
      <c r="O967" s="15">
        <f>(N967*EXP(Painel!$E$12-(Painel!$E$19^2)/2+NORMSINV(AleatProd!O966)*Painel!$E$19))</f>
        <v>1004513.678689451</v>
      </c>
      <c r="P967" s="15">
        <f>(O967*EXP(Painel!$E$12-(Painel!$E$19^2)/2+NORMSINV(AleatProd!P966)*Painel!$E$19))</f>
        <v>1007139.2869796969</v>
      </c>
      <c r="Q967" s="15">
        <f>(P967*EXP(Painel!$E$12-(Painel!$E$19^2)/2+NORMSINV(AleatProd!Q966)*Painel!$E$19))</f>
        <v>1018811.4318005141</v>
      </c>
      <c r="R967" s="15">
        <f>(Q967*EXP(Painel!$E$12-(Painel!$E$19^2)/2+NORMSINV(AleatProd!R966)*Painel!$E$19))</f>
        <v>1012265.3129041557</v>
      </c>
      <c r="S967" s="15">
        <f>(R967*EXP(Painel!$E$12-(Painel!$E$19^2)/2+NORMSINV(AleatProd!S966)*Painel!$E$19))</f>
        <v>1023494.0682021528</v>
      </c>
      <c r="T967" s="15">
        <f>(S967*EXP(Painel!$E$12-(Painel!$E$19^2)/2+NORMSINV(AleatProd!T966)*Painel!$E$19))</f>
        <v>1004060.0902211538</v>
      </c>
      <c r="U967" s="15">
        <f>(T967*EXP(Painel!$E$12-(Painel!$E$19^2)/2+NORMSINV(AleatProd!U966)*Painel!$E$19))</f>
        <v>996908.97716168687</v>
      </c>
      <c r="V967" s="15">
        <f>(U967*EXP(Painel!$E$12-(Painel!$E$19^2)/2+NORMSINV(AleatProd!V966)*Painel!$E$19))</f>
        <v>993613.23487734643</v>
      </c>
    </row>
    <row r="968" spans="1:22" x14ac:dyDescent="0.25">
      <c r="A968">
        <v>965</v>
      </c>
      <c r="B968" s="2">
        <f>Painel!$B$6</f>
        <v>1000000</v>
      </c>
      <c r="C968" s="15">
        <f>(B968*EXP(Painel!$E$12-(Painel!$E$19^2)/2+NORMSINV(AleatProd!C967)*Painel!$E$19))</f>
        <v>983092.92353091575</v>
      </c>
      <c r="D968" s="15">
        <f>(C968*EXP(Painel!$E$12-(Painel!$E$19^2)/2+NORMSINV(AleatProd!D967)*Painel!$E$19))</f>
        <v>974146.06145976542</v>
      </c>
      <c r="E968" s="15">
        <f>(D968*EXP(Painel!$E$12-(Painel!$E$19^2)/2+NORMSINV(AleatProd!E967)*Painel!$E$19))</f>
        <v>967876.25153326185</v>
      </c>
      <c r="F968" s="15">
        <f>(E968*EXP(Painel!$E$12-(Painel!$E$19^2)/2+NORMSINV(AleatProd!F967)*Painel!$E$19))</f>
        <v>994858.54352750967</v>
      </c>
      <c r="G968" s="15">
        <f>(F968*EXP(Painel!$E$12-(Painel!$E$19^2)/2+NORMSINV(AleatProd!G967)*Painel!$E$19))</f>
        <v>987994.67333893501</v>
      </c>
      <c r="H968" s="15">
        <f>(G968*EXP(Painel!$E$12-(Painel!$E$19^2)/2+NORMSINV(AleatProd!H967)*Painel!$E$19))</f>
        <v>1001383.6954782691</v>
      </c>
      <c r="I968" s="15">
        <f>(H968*EXP(Painel!$E$12-(Painel!$E$19^2)/2+NORMSINV(AleatProd!I967)*Painel!$E$19))</f>
        <v>1005081.5362952459</v>
      </c>
      <c r="J968" s="15">
        <f>(I968*EXP(Painel!$E$12-(Painel!$E$19^2)/2+NORMSINV(AleatProd!J967)*Painel!$E$19))</f>
        <v>1007803.7598703039</v>
      </c>
      <c r="K968" s="15">
        <f>(J968*EXP(Painel!$E$12-(Painel!$E$19^2)/2+NORMSINV(AleatProd!K967)*Painel!$E$19))</f>
        <v>1006474.5203460982</v>
      </c>
      <c r="L968" s="15">
        <f>(K968*EXP(Painel!$E$12-(Painel!$E$19^2)/2+NORMSINV(AleatProd!L967)*Painel!$E$19))</f>
        <v>1002537.538187806</v>
      </c>
      <c r="M968" s="15">
        <f>(L968*EXP(Painel!$E$12-(Painel!$E$19^2)/2+NORMSINV(AleatProd!M967)*Painel!$E$19))</f>
        <v>1007337.1513943701</v>
      </c>
      <c r="N968" s="15">
        <f>(M968*EXP(Painel!$E$12-(Painel!$E$19^2)/2+NORMSINV(AleatProd!N967)*Painel!$E$19))</f>
        <v>1003923.7128040487</v>
      </c>
      <c r="O968" s="15">
        <f>(N968*EXP(Painel!$E$12-(Painel!$E$19^2)/2+NORMSINV(AleatProd!O967)*Painel!$E$19))</f>
        <v>1015608.364895782</v>
      </c>
      <c r="P968" s="15">
        <f>(O968*EXP(Painel!$E$12-(Painel!$E$19^2)/2+NORMSINV(AleatProd!P967)*Painel!$E$19))</f>
        <v>1028999.2331973476</v>
      </c>
      <c r="Q968" s="15">
        <f>(P968*EXP(Painel!$E$12-(Painel!$E$19^2)/2+NORMSINV(AleatProd!Q967)*Painel!$E$19))</f>
        <v>1030381.7078006979</v>
      </c>
      <c r="R968" s="15">
        <f>(Q968*EXP(Painel!$E$12-(Painel!$E$19^2)/2+NORMSINV(AleatProd!R967)*Painel!$E$19))</f>
        <v>1033366.5463685062</v>
      </c>
      <c r="S968" s="15">
        <f>(R968*EXP(Painel!$E$12-(Painel!$E$19^2)/2+NORMSINV(AleatProd!S967)*Painel!$E$19))</f>
        <v>1044333.8624482349</v>
      </c>
      <c r="T968" s="15">
        <f>(S968*EXP(Painel!$E$12-(Painel!$E$19^2)/2+NORMSINV(AleatProd!T967)*Painel!$E$19))</f>
        <v>1030817.8922850894</v>
      </c>
      <c r="U968" s="15">
        <f>(T968*EXP(Painel!$E$12-(Painel!$E$19^2)/2+NORMSINV(AleatProd!U967)*Painel!$E$19))</f>
        <v>1022438.3202508598</v>
      </c>
      <c r="V968" s="15">
        <f>(U968*EXP(Painel!$E$12-(Painel!$E$19^2)/2+NORMSINV(AleatProd!V967)*Painel!$E$19))</f>
        <v>1023739.3992653321</v>
      </c>
    </row>
    <row r="969" spans="1:22" x14ac:dyDescent="0.25">
      <c r="A969">
        <v>966</v>
      </c>
      <c r="B969" s="2">
        <f>Painel!$B$6</f>
        <v>1000000</v>
      </c>
      <c r="C969" s="15">
        <f>(B969*EXP(Painel!$E$12-(Painel!$E$19^2)/2+NORMSINV(AleatProd!C968)*Painel!$E$19))</f>
        <v>998434.53808376403</v>
      </c>
      <c r="D969" s="15">
        <f>(C969*EXP(Painel!$E$12-(Painel!$E$19^2)/2+NORMSINV(AleatProd!D968)*Painel!$E$19))</f>
        <v>998125.61806685815</v>
      </c>
      <c r="E969" s="15">
        <f>(D969*EXP(Painel!$E$12-(Painel!$E$19^2)/2+NORMSINV(AleatProd!E968)*Painel!$E$19))</f>
        <v>1003412.029656533</v>
      </c>
      <c r="F969" s="15">
        <f>(E969*EXP(Painel!$E$12-(Painel!$E$19^2)/2+NORMSINV(AleatProd!F968)*Painel!$E$19))</f>
        <v>1006423.2465239965</v>
      </c>
      <c r="G969" s="15">
        <f>(F969*EXP(Painel!$E$12-(Painel!$E$19^2)/2+NORMSINV(AleatProd!G968)*Painel!$E$19))</f>
        <v>1000472.317045553</v>
      </c>
      <c r="H969" s="15">
        <f>(G969*EXP(Painel!$E$12-(Painel!$E$19^2)/2+NORMSINV(AleatProd!H968)*Painel!$E$19))</f>
        <v>1002456.6979575113</v>
      </c>
      <c r="I969" s="15">
        <f>(H969*EXP(Painel!$E$12-(Painel!$E$19^2)/2+NORMSINV(AleatProd!I968)*Painel!$E$19))</f>
        <v>985339.95116581267</v>
      </c>
      <c r="J969" s="15">
        <f>(I969*EXP(Painel!$E$12-(Painel!$E$19^2)/2+NORMSINV(AleatProd!J968)*Painel!$E$19))</f>
        <v>1000951.3401400516</v>
      </c>
      <c r="K969" s="15">
        <f>(J969*EXP(Painel!$E$12-(Painel!$E$19^2)/2+NORMSINV(AleatProd!K968)*Painel!$E$19))</f>
        <v>1017905.3352058245</v>
      </c>
      <c r="L969" s="15">
        <f>(K969*EXP(Painel!$E$12-(Painel!$E$19^2)/2+NORMSINV(AleatProd!L968)*Painel!$E$19))</f>
        <v>1020537.8002256356</v>
      </c>
      <c r="M969" s="15">
        <f>(L969*EXP(Painel!$E$12-(Painel!$E$19^2)/2+NORMSINV(AleatProd!M968)*Painel!$E$19))</f>
        <v>1023790.5471629469</v>
      </c>
      <c r="N969" s="15">
        <f>(M969*EXP(Painel!$E$12-(Painel!$E$19^2)/2+NORMSINV(AleatProd!N968)*Painel!$E$19))</f>
        <v>1026592.643442238</v>
      </c>
      <c r="O969" s="15">
        <f>(N969*EXP(Painel!$E$12-(Painel!$E$19^2)/2+NORMSINV(AleatProd!O968)*Painel!$E$19))</f>
        <v>1032259.54460277</v>
      </c>
      <c r="P969" s="15">
        <f>(O969*EXP(Painel!$E$12-(Painel!$E$19^2)/2+NORMSINV(AleatProd!P968)*Painel!$E$19))</f>
        <v>1052606.1514140086</v>
      </c>
      <c r="Q969" s="15">
        <f>(P969*EXP(Painel!$E$12-(Painel!$E$19^2)/2+NORMSINV(AleatProd!Q968)*Painel!$E$19))</f>
        <v>1044955.2092135887</v>
      </c>
      <c r="R969" s="15">
        <f>(Q969*EXP(Painel!$E$12-(Painel!$E$19^2)/2+NORMSINV(AleatProd!R968)*Painel!$E$19))</f>
        <v>1048645.0724269203</v>
      </c>
      <c r="S969" s="15">
        <f>(R969*EXP(Painel!$E$12-(Painel!$E$19^2)/2+NORMSINV(AleatProd!S968)*Painel!$E$19))</f>
        <v>1033254.8021785879</v>
      </c>
      <c r="T969" s="15">
        <f>(S969*EXP(Painel!$E$12-(Painel!$E$19^2)/2+NORMSINV(AleatProd!T968)*Painel!$E$19))</f>
        <v>1047537.2068239731</v>
      </c>
      <c r="U969" s="15">
        <f>(T969*EXP(Painel!$E$12-(Painel!$E$19^2)/2+NORMSINV(AleatProd!U968)*Painel!$E$19))</f>
        <v>1045308.6228090355</v>
      </c>
      <c r="V969" s="15">
        <f>(U969*EXP(Painel!$E$12-(Painel!$E$19^2)/2+NORMSINV(AleatProd!V968)*Painel!$E$19))</f>
        <v>1059029.9223098266</v>
      </c>
    </row>
    <row r="970" spans="1:22" x14ac:dyDescent="0.25">
      <c r="A970">
        <v>967</v>
      </c>
      <c r="B970" s="2">
        <f>Painel!$B$6</f>
        <v>1000000</v>
      </c>
      <c r="C970" s="15">
        <f>(B970*EXP(Painel!$E$12-(Painel!$E$19^2)/2+NORMSINV(AleatProd!C969)*Painel!$E$19))</f>
        <v>988297.71102890768</v>
      </c>
      <c r="D970" s="15">
        <f>(C970*EXP(Painel!$E$12-(Painel!$E$19^2)/2+NORMSINV(AleatProd!D969)*Painel!$E$19))</f>
        <v>981739.73469130264</v>
      </c>
      <c r="E970" s="15">
        <f>(D970*EXP(Painel!$E$12-(Painel!$E$19^2)/2+NORMSINV(AleatProd!E969)*Painel!$E$19))</f>
        <v>982454.63976078946</v>
      </c>
      <c r="F970" s="15">
        <f>(E970*EXP(Painel!$E$12-(Painel!$E$19^2)/2+NORMSINV(AleatProd!F969)*Painel!$E$19))</f>
        <v>974156.25642885664</v>
      </c>
      <c r="G970" s="15">
        <f>(F970*EXP(Painel!$E$12-(Painel!$E$19^2)/2+NORMSINV(AleatProd!G969)*Painel!$E$19))</f>
        <v>972012.93126039405</v>
      </c>
      <c r="H970" s="15">
        <f>(G970*EXP(Painel!$E$12-(Painel!$E$19^2)/2+NORMSINV(AleatProd!H969)*Painel!$E$19))</f>
        <v>962859.7909644061</v>
      </c>
      <c r="I970" s="15">
        <f>(H970*EXP(Painel!$E$12-(Painel!$E$19^2)/2+NORMSINV(AleatProd!I969)*Painel!$E$19))</f>
        <v>960637.41197255789</v>
      </c>
      <c r="J970" s="15">
        <f>(I970*EXP(Painel!$E$12-(Painel!$E$19^2)/2+NORMSINV(AleatProd!J969)*Painel!$E$19))</f>
        <v>949820.58200739592</v>
      </c>
      <c r="K970" s="15">
        <f>(J970*EXP(Painel!$E$12-(Painel!$E$19^2)/2+NORMSINV(AleatProd!K969)*Painel!$E$19))</f>
        <v>962188.60188590025</v>
      </c>
      <c r="L970" s="15">
        <f>(K970*EXP(Painel!$E$12-(Painel!$E$19^2)/2+NORMSINV(AleatProd!L969)*Painel!$E$19))</f>
        <v>955344.41003899765</v>
      </c>
      <c r="M970" s="15">
        <f>(L970*EXP(Painel!$E$12-(Painel!$E$19^2)/2+NORMSINV(AleatProd!M969)*Painel!$E$19))</f>
        <v>955547.943151796</v>
      </c>
      <c r="N970" s="15">
        <f>(M970*EXP(Painel!$E$12-(Painel!$E$19^2)/2+NORMSINV(AleatProd!N969)*Painel!$E$19))</f>
        <v>942777.98701820266</v>
      </c>
      <c r="O970" s="15">
        <f>(N970*EXP(Painel!$E$12-(Painel!$E$19^2)/2+NORMSINV(AleatProd!O969)*Painel!$E$19))</f>
        <v>946169.87168898759</v>
      </c>
      <c r="P970" s="15">
        <f>(O970*EXP(Painel!$E$12-(Painel!$E$19^2)/2+NORMSINV(AleatProd!P969)*Painel!$E$19))</f>
        <v>952415.45541748044</v>
      </c>
      <c r="Q970" s="15">
        <f>(P970*EXP(Painel!$E$12-(Painel!$E$19^2)/2+NORMSINV(AleatProd!Q969)*Painel!$E$19))</f>
        <v>957742.77520489367</v>
      </c>
      <c r="R970" s="15">
        <f>(Q970*EXP(Painel!$E$12-(Painel!$E$19^2)/2+NORMSINV(AleatProd!R969)*Painel!$E$19))</f>
        <v>952627.9628813864</v>
      </c>
      <c r="S970" s="15">
        <f>(R970*EXP(Painel!$E$12-(Painel!$E$19^2)/2+NORMSINV(AleatProd!S969)*Painel!$E$19))</f>
        <v>957428.55089357693</v>
      </c>
      <c r="T970" s="15">
        <f>(S970*EXP(Painel!$E$12-(Painel!$E$19^2)/2+NORMSINV(AleatProd!T969)*Painel!$E$19))</f>
        <v>961207.81996190152</v>
      </c>
      <c r="U970" s="15">
        <f>(T970*EXP(Painel!$E$12-(Painel!$E$19^2)/2+NORMSINV(AleatProd!U969)*Painel!$E$19))</f>
        <v>970228.74112109269</v>
      </c>
      <c r="V970" s="15">
        <f>(U970*EXP(Painel!$E$12-(Painel!$E$19^2)/2+NORMSINV(AleatProd!V969)*Painel!$E$19))</f>
        <v>964603.17157006729</v>
      </c>
    </row>
    <row r="971" spans="1:22" x14ac:dyDescent="0.25">
      <c r="A971">
        <v>968</v>
      </c>
      <c r="B971" s="2">
        <f>Painel!$B$6</f>
        <v>1000000</v>
      </c>
      <c r="C971" s="15">
        <f>(B971*EXP(Painel!$E$12-(Painel!$E$19^2)/2+NORMSINV(AleatProd!C970)*Painel!$E$19))</f>
        <v>1007613.382272534</v>
      </c>
      <c r="D971" s="15">
        <f>(C971*EXP(Painel!$E$12-(Painel!$E$19^2)/2+NORMSINV(AleatProd!D970)*Painel!$E$19))</f>
        <v>1005816.0640619848</v>
      </c>
      <c r="E971" s="15">
        <f>(D971*EXP(Painel!$E$12-(Painel!$E$19^2)/2+NORMSINV(AleatProd!E970)*Painel!$E$19))</f>
        <v>1017804.8141409011</v>
      </c>
      <c r="F971" s="15">
        <f>(E971*EXP(Painel!$E$12-(Painel!$E$19^2)/2+NORMSINV(AleatProd!F970)*Painel!$E$19))</f>
        <v>1007034.0364100474</v>
      </c>
      <c r="G971" s="15">
        <f>(F971*EXP(Painel!$E$12-(Painel!$E$19^2)/2+NORMSINV(AleatProd!G970)*Painel!$E$19))</f>
        <v>1018268.0223186046</v>
      </c>
      <c r="H971" s="15">
        <f>(G971*EXP(Painel!$E$12-(Painel!$E$19^2)/2+NORMSINV(AleatProd!H970)*Painel!$E$19))</f>
        <v>1019480.2811163218</v>
      </c>
      <c r="I971" s="15">
        <f>(H971*EXP(Painel!$E$12-(Painel!$E$19^2)/2+NORMSINV(AleatProd!I970)*Painel!$E$19))</f>
        <v>1004629.7738230653</v>
      </c>
      <c r="J971" s="15">
        <f>(I971*EXP(Painel!$E$12-(Painel!$E$19^2)/2+NORMSINV(AleatProd!J970)*Painel!$E$19))</f>
        <v>1002050.5957147743</v>
      </c>
      <c r="K971" s="15">
        <f>(J971*EXP(Painel!$E$12-(Painel!$E$19^2)/2+NORMSINV(AleatProd!K970)*Painel!$E$19))</f>
        <v>987146.32668737893</v>
      </c>
      <c r="L971" s="15">
        <f>(K971*EXP(Painel!$E$12-(Painel!$E$19^2)/2+NORMSINV(AleatProd!L970)*Painel!$E$19))</f>
        <v>994193.74165274843</v>
      </c>
      <c r="M971" s="15">
        <f>(L971*EXP(Painel!$E$12-(Painel!$E$19^2)/2+NORMSINV(AleatProd!M970)*Painel!$E$19))</f>
        <v>989897.02479130332</v>
      </c>
      <c r="N971" s="15">
        <f>(M971*EXP(Painel!$E$12-(Painel!$E$19^2)/2+NORMSINV(AleatProd!N970)*Painel!$E$19))</f>
        <v>986916.66907630814</v>
      </c>
      <c r="O971" s="15">
        <f>(N971*EXP(Painel!$E$12-(Painel!$E$19^2)/2+NORMSINV(AleatProd!O970)*Painel!$E$19))</f>
        <v>994783.05417591473</v>
      </c>
      <c r="P971" s="15">
        <f>(O971*EXP(Painel!$E$12-(Painel!$E$19^2)/2+NORMSINV(AleatProd!P970)*Painel!$E$19))</f>
        <v>1000191.607345415</v>
      </c>
      <c r="Q971" s="15">
        <f>(P971*EXP(Painel!$E$12-(Painel!$E$19^2)/2+NORMSINV(AleatProd!Q970)*Painel!$E$19))</f>
        <v>997730.27563483384</v>
      </c>
      <c r="R971" s="15">
        <f>(Q971*EXP(Painel!$E$12-(Painel!$E$19^2)/2+NORMSINV(AleatProd!R970)*Painel!$E$19))</f>
        <v>1002707.2528271968</v>
      </c>
      <c r="S971" s="15">
        <f>(R971*EXP(Painel!$E$12-(Painel!$E$19^2)/2+NORMSINV(AleatProd!S970)*Painel!$E$19))</f>
        <v>998733.15405031061</v>
      </c>
      <c r="T971" s="15">
        <f>(S971*EXP(Painel!$E$12-(Painel!$E$19^2)/2+NORMSINV(AleatProd!T970)*Painel!$E$19))</f>
        <v>999785.84304532211</v>
      </c>
      <c r="U971" s="15">
        <f>(T971*EXP(Painel!$E$12-(Painel!$E$19^2)/2+NORMSINV(AleatProd!U970)*Painel!$E$19))</f>
        <v>1002859.4432929074</v>
      </c>
      <c r="V971" s="15">
        <f>(U971*EXP(Painel!$E$12-(Painel!$E$19^2)/2+NORMSINV(AleatProd!V970)*Painel!$E$19))</f>
        <v>1005667.2083123813</v>
      </c>
    </row>
    <row r="972" spans="1:22" x14ac:dyDescent="0.25">
      <c r="A972">
        <v>969</v>
      </c>
      <c r="B972" s="2">
        <f>Painel!$B$6</f>
        <v>1000000</v>
      </c>
      <c r="C972" s="15">
        <f>(B972*EXP(Painel!$E$12-(Painel!$E$19^2)/2+NORMSINV(AleatProd!C971)*Painel!$E$19))</f>
        <v>996828.24781725241</v>
      </c>
      <c r="D972" s="15">
        <f>(C972*EXP(Painel!$E$12-(Painel!$E$19^2)/2+NORMSINV(AleatProd!D971)*Painel!$E$19))</f>
        <v>1017950.1569562333</v>
      </c>
      <c r="E972" s="15">
        <f>(D972*EXP(Painel!$E$12-(Painel!$E$19^2)/2+NORMSINV(AleatProd!E971)*Painel!$E$19))</f>
        <v>1017200.881745129</v>
      </c>
      <c r="F972" s="15">
        <f>(E972*EXP(Painel!$E$12-(Painel!$E$19^2)/2+NORMSINV(AleatProd!F971)*Painel!$E$19))</f>
        <v>1017799.4300001899</v>
      </c>
      <c r="G972" s="15">
        <f>(F972*EXP(Painel!$E$12-(Painel!$E$19^2)/2+NORMSINV(AleatProd!G971)*Painel!$E$19))</f>
        <v>1000592.4854750457</v>
      </c>
      <c r="H972" s="15">
        <f>(G972*EXP(Painel!$E$12-(Painel!$E$19^2)/2+NORMSINV(AleatProd!H971)*Painel!$E$19))</f>
        <v>1005741.618487069</v>
      </c>
      <c r="I972" s="15">
        <f>(H972*EXP(Painel!$E$12-(Painel!$E$19^2)/2+NORMSINV(AleatProd!I971)*Painel!$E$19))</f>
        <v>1025255.7940420851</v>
      </c>
      <c r="J972" s="15">
        <f>(I972*EXP(Painel!$E$12-(Painel!$E$19^2)/2+NORMSINV(AleatProd!J971)*Painel!$E$19))</f>
        <v>1029108.7689877432</v>
      </c>
      <c r="K972" s="15">
        <f>(J972*EXP(Painel!$E$12-(Painel!$E$19^2)/2+NORMSINV(AleatProd!K971)*Painel!$E$19))</f>
        <v>1028870.9803558523</v>
      </c>
      <c r="L972" s="15">
        <f>(K972*EXP(Painel!$E$12-(Painel!$E$19^2)/2+NORMSINV(AleatProd!L971)*Painel!$E$19))</f>
        <v>1029127.0380908361</v>
      </c>
      <c r="M972" s="15">
        <f>(L972*EXP(Painel!$E$12-(Painel!$E$19^2)/2+NORMSINV(AleatProd!M971)*Painel!$E$19))</f>
        <v>1012141.3411391827</v>
      </c>
      <c r="N972" s="15">
        <f>(M972*EXP(Painel!$E$12-(Painel!$E$19^2)/2+NORMSINV(AleatProd!N971)*Painel!$E$19))</f>
        <v>1027386.8280877803</v>
      </c>
      <c r="O972" s="15">
        <f>(N972*EXP(Painel!$E$12-(Painel!$E$19^2)/2+NORMSINV(AleatProd!O971)*Painel!$E$19))</f>
        <v>1037846.0880504897</v>
      </c>
      <c r="P972" s="15">
        <f>(O972*EXP(Painel!$E$12-(Painel!$E$19^2)/2+NORMSINV(AleatProd!P971)*Painel!$E$19))</f>
        <v>1023022.3616730006</v>
      </c>
      <c r="Q972" s="15">
        <f>(P972*EXP(Painel!$E$12-(Painel!$E$19^2)/2+NORMSINV(AleatProd!Q971)*Painel!$E$19))</f>
        <v>1044469.0311791181</v>
      </c>
      <c r="R972" s="15">
        <f>(Q972*EXP(Painel!$E$12-(Painel!$E$19^2)/2+NORMSINV(AleatProd!R971)*Painel!$E$19))</f>
        <v>1055711.6124202497</v>
      </c>
      <c r="S972" s="15">
        <f>(R972*EXP(Painel!$E$12-(Painel!$E$19^2)/2+NORMSINV(AleatProd!S971)*Painel!$E$19))</f>
        <v>1072398.8284375081</v>
      </c>
      <c r="T972" s="15">
        <f>(S972*EXP(Painel!$E$12-(Painel!$E$19^2)/2+NORMSINV(AleatProd!T971)*Painel!$E$19))</f>
        <v>1062813.1514868832</v>
      </c>
      <c r="U972" s="15">
        <f>(T972*EXP(Painel!$E$12-(Painel!$E$19^2)/2+NORMSINV(AleatProd!U971)*Painel!$E$19))</f>
        <v>1047169.9772126892</v>
      </c>
      <c r="V972" s="15">
        <f>(U972*EXP(Painel!$E$12-(Painel!$E$19^2)/2+NORMSINV(AleatProd!V971)*Painel!$E$19))</f>
        <v>1047732.9966345761</v>
      </c>
    </row>
    <row r="973" spans="1:22" x14ac:dyDescent="0.25">
      <c r="A973">
        <v>970</v>
      </c>
      <c r="B973" s="2">
        <f>Painel!$B$6</f>
        <v>1000000</v>
      </c>
      <c r="C973" s="15">
        <f>(B973*EXP(Painel!$E$12-(Painel!$E$19^2)/2+NORMSINV(AleatProd!C972)*Painel!$E$19))</f>
        <v>996955.91873633303</v>
      </c>
      <c r="D973" s="15">
        <f>(C973*EXP(Painel!$E$12-(Painel!$E$19^2)/2+NORMSINV(AleatProd!D972)*Painel!$E$19))</f>
        <v>990167.4683980128</v>
      </c>
      <c r="E973" s="15">
        <f>(D973*EXP(Painel!$E$12-(Painel!$E$19^2)/2+NORMSINV(AleatProd!E972)*Painel!$E$19))</f>
        <v>1012260.2038878002</v>
      </c>
      <c r="F973" s="15">
        <f>(E973*EXP(Painel!$E$12-(Painel!$E$19^2)/2+NORMSINV(AleatProd!F972)*Painel!$E$19))</f>
        <v>1017757.3479711615</v>
      </c>
      <c r="G973" s="15">
        <f>(F973*EXP(Painel!$E$12-(Painel!$E$19^2)/2+NORMSINV(AleatProd!G972)*Painel!$E$19))</f>
        <v>1023082.2645777259</v>
      </c>
      <c r="H973" s="15">
        <f>(G973*EXP(Painel!$E$12-(Painel!$E$19^2)/2+NORMSINV(AleatProd!H972)*Painel!$E$19))</f>
        <v>1010496.3198666802</v>
      </c>
      <c r="I973" s="15">
        <f>(H973*EXP(Painel!$E$12-(Painel!$E$19^2)/2+NORMSINV(AleatProd!I972)*Painel!$E$19))</f>
        <v>995738.03712430596</v>
      </c>
      <c r="J973" s="15">
        <f>(I973*EXP(Painel!$E$12-(Painel!$E$19^2)/2+NORMSINV(AleatProd!J972)*Painel!$E$19))</f>
        <v>1004299.1295315586</v>
      </c>
      <c r="K973" s="15">
        <f>(J973*EXP(Painel!$E$12-(Painel!$E$19^2)/2+NORMSINV(AleatProd!K972)*Painel!$E$19))</f>
        <v>1007716.1218183116</v>
      </c>
      <c r="L973" s="15">
        <f>(K973*EXP(Painel!$E$12-(Painel!$E$19^2)/2+NORMSINV(AleatProd!L972)*Painel!$E$19))</f>
        <v>1007418.8947200014</v>
      </c>
      <c r="M973" s="15">
        <f>(L973*EXP(Painel!$E$12-(Painel!$E$19^2)/2+NORMSINV(AleatProd!M972)*Painel!$E$19))</f>
        <v>1007355.3883266317</v>
      </c>
      <c r="N973" s="15">
        <f>(M973*EXP(Painel!$E$12-(Painel!$E$19^2)/2+NORMSINV(AleatProd!N972)*Painel!$E$19))</f>
        <v>1007992.5151681214</v>
      </c>
      <c r="O973" s="15">
        <f>(N973*EXP(Painel!$E$12-(Painel!$E$19^2)/2+NORMSINV(AleatProd!O972)*Painel!$E$19))</f>
        <v>1006005.6345849662</v>
      </c>
      <c r="P973" s="15">
        <f>(O973*EXP(Painel!$E$12-(Painel!$E$19^2)/2+NORMSINV(AleatProd!P972)*Painel!$E$19))</f>
        <v>1003323.3735266126</v>
      </c>
      <c r="Q973" s="15">
        <f>(P973*EXP(Painel!$E$12-(Painel!$E$19^2)/2+NORMSINV(AleatProd!Q972)*Painel!$E$19))</f>
        <v>1008763.8048503255</v>
      </c>
      <c r="R973" s="15">
        <f>(Q973*EXP(Painel!$E$12-(Painel!$E$19^2)/2+NORMSINV(AleatProd!R972)*Painel!$E$19))</f>
        <v>996717.94220371533</v>
      </c>
      <c r="S973" s="15">
        <f>(R973*EXP(Painel!$E$12-(Painel!$E$19^2)/2+NORMSINV(AleatProd!S972)*Painel!$E$19))</f>
        <v>996589.90569693584</v>
      </c>
      <c r="T973" s="15">
        <f>(S973*EXP(Painel!$E$12-(Painel!$E$19^2)/2+NORMSINV(AleatProd!T972)*Painel!$E$19))</f>
        <v>1010793.8911811149</v>
      </c>
      <c r="U973" s="15">
        <f>(T973*EXP(Painel!$E$12-(Painel!$E$19^2)/2+NORMSINV(AleatProd!U972)*Painel!$E$19))</f>
        <v>1021591.4496069164</v>
      </c>
      <c r="V973" s="15">
        <f>(U973*EXP(Painel!$E$12-(Painel!$E$19^2)/2+NORMSINV(AleatProd!V972)*Painel!$E$19))</f>
        <v>1028858.8374103254</v>
      </c>
    </row>
    <row r="974" spans="1:22" x14ac:dyDescent="0.25">
      <c r="A974">
        <v>971</v>
      </c>
      <c r="B974" s="2">
        <f>Painel!$B$6</f>
        <v>1000000</v>
      </c>
      <c r="C974" s="15">
        <f>(B974*EXP(Painel!$E$12-(Painel!$E$19^2)/2+NORMSINV(AleatProd!C973)*Painel!$E$19))</f>
        <v>998764.26055219001</v>
      </c>
      <c r="D974" s="15">
        <f>(C974*EXP(Painel!$E$12-(Painel!$E$19^2)/2+NORMSINV(AleatProd!D973)*Painel!$E$19))</f>
        <v>997962.20262793661</v>
      </c>
      <c r="E974" s="15">
        <f>(D974*EXP(Painel!$E$12-(Painel!$E$19^2)/2+NORMSINV(AleatProd!E973)*Painel!$E$19))</f>
        <v>979217.06741535978</v>
      </c>
      <c r="F974" s="15">
        <f>(E974*EXP(Painel!$E$12-(Painel!$E$19^2)/2+NORMSINV(AleatProd!F973)*Painel!$E$19))</f>
        <v>977084.92604882654</v>
      </c>
      <c r="G974" s="15">
        <f>(F974*EXP(Painel!$E$12-(Painel!$E$19^2)/2+NORMSINV(AleatProd!G973)*Painel!$E$19))</f>
        <v>981609.75750028819</v>
      </c>
      <c r="H974" s="15">
        <f>(G974*EXP(Painel!$E$12-(Painel!$E$19^2)/2+NORMSINV(AleatProd!H973)*Painel!$E$19))</f>
        <v>981446.90278751426</v>
      </c>
      <c r="I974" s="15">
        <f>(H974*EXP(Painel!$E$12-(Painel!$E$19^2)/2+NORMSINV(AleatProd!I973)*Painel!$E$19))</f>
        <v>982063.61648724717</v>
      </c>
      <c r="J974" s="15">
        <f>(I974*EXP(Painel!$E$12-(Painel!$E$19^2)/2+NORMSINV(AleatProd!J973)*Painel!$E$19))</f>
        <v>984400.05615206354</v>
      </c>
      <c r="K974" s="15">
        <f>(J974*EXP(Painel!$E$12-(Painel!$E$19^2)/2+NORMSINV(AleatProd!K973)*Painel!$E$19))</f>
        <v>979972.46693562518</v>
      </c>
      <c r="L974" s="15">
        <f>(K974*EXP(Painel!$E$12-(Painel!$E$19^2)/2+NORMSINV(AleatProd!L973)*Painel!$E$19))</f>
        <v>973774.73363239574</v>
      </c>
      <c r="M974" s="15">
        <f>(L974*EXP(Painel!$E$12-(Painel!$E$19^2)/2+NORMSINV(AleatProd!M973)*Painel!$E$19))</f>
        <v>969046.2974355144</v>
      </c>
      <c r="N974" s="15">
        <f>(M974*EXP(Painel!$E$12-(Painel!$E$19^2)/2+NORMSINV(AleatProd!N973)*Painel!$E$19))</f>
        <v>963395.78250341746</v>
      </c>
      <c r="O974" s="15">
        <f>(N974*EXP(Painel!$E$12-(Painel!$E$19^2)/2+NORMSINV(AleatProd!O973)*Painel!$E$19))</f>
        <v>960704.35038623365</v>
      </c>
      <c r="P974" s="15">
        <f>(O974*EXP(Painel!$E$12-(Painel!$E$19^2)/2+NORMSINV(AleatProd!P973)*Painel!$E$19))</f>
        <v>953583.51963534614</v>
      </c>
      <c r="Q974" s="15">
        <f>(P974*EXP(Painel!$E$12-(Painel!$E$19^2)/2+NORMSINV(AleatProd!Q973)*Painel!$E$19))</f>
        <v>958346.11618029629</v>
      </c>
      <c r="R974" s="15">
        <f>(Q974*EXP(Painel!$E$12-(Painel!$E$19^2)/2+NORMSINV(AleatProd!R973)*Painel!$E$19))</f>
        <v>956965.18446291774</v>
      </c>
      <c r="S974" s="15">
        <f>(R974*EXP(Painel!$E$12-(Painel!$E$19^2)/2+NORMSINV(AleatProd!S973)*Painel!$E$19))</f>
        <v>965758.35157138156</v>
      </c>
      <c r="T974" s="15">
        <f>(S974*EXP(Painel!$E$12-(Painel!$E$19^2)/2+NORMSINV(AleatProd!T973)*Painel!$E$19))</f>
        <v>956821.05758944526</v>
      </c>
      <c r="U974" s="15">
        <f>(T974*EXP(Painel!$E$12-(Painel!$E$19^2)/2+NORMSINV(AleatProd!U973)*Painel!$E$19))</f>
        <v>940563.83524928382</v>
      </c>
      <c r="V974" s="15">
        <f>(U974*EXP(Painel!$E$12-(Painel!$E$19^2)/2+NORMSINV(AleatProd!V973)*Painel!$E$19))</f>
        <v>950851.24179346673</v>
      </c>
    </row>
    <row r="975" spans="1:22" x14ac:dyDescent="0.25">
      <c r="A975">
        <v>972</v>
      </c>
      <c r="B975" s="2">
        <f>Painel!$B$6</f>
        <v>1000000</v>
      </c>
      <c r="C975" s="15">
        <f>(B975*EXP(Painel!$E$12-(Painel!$E$19^2)/2+NORMSINV(AleatProd!C974)*Painel!$E$19))</f>
        <v>1002074.7513814887</v>
      </c>
      <c r="D975" s="15">
        <f>(C975*EXP(Painel!$E$12-(Painel!$E$19^2)/2+NORMSINV(AleatProd!D974)*Painel!$E$19))</f>
        <v>991021.25113081443</v>
      </c>
      <c r="E975" s="15">
        <f>(D975*EXP(Painel!$E$12-(Painel!$E$19^2)/2+NORMSINV(AleatProd!E974)*Painel!$E$19))</f>
        <v>975933.26983535767</v>
      </c>
      <c r="F975" s="15">
        <f>(E975*EXP(Painel!$E$12-(Painel!$E$19^2)/2+NORMSINV(AleatProd!F974)*Painel!$E$19))</f>
        <v>967144.27350735548</v>
      </c>
      <c r="G975" s="15">
        <f>(F975*EXP(Painel!$E$12-(Painel!$E$19^2)/2+NORMSINV(AleatProd!G974)*Painel!$E$19))</f>
        <v>965032.88842992915</v>
      </c>
      <c r="H975" s="15">
        <f>(G975*EXP(Painel!$E$12-(Painel!$E$19^2)/2+NORMSINV(AleatProd!H974)*Painel!$E$19))</f>
        <v>948338.59374528751</v>
      </c>
      <c r="I975" s="15">
        <f>(H975*EXP(Painel!$E$12-(Painel!$E$19^2)/2+NORMSINV(AleatProd!I974)*Painel!$E$19))</f>
        <v>947501.15894849238</v>
      </c>
      <c r="J975" s="15">
        <f>(I975*EXP(Painel!$E$12-(Painel!$E$19^2)/2+NORMSINV(AleatProd!J974)*Painel!$E$19))</f>
        <v>950727.42874860123</v>
      </c>
      <c r="K975" s="15">
        <f>(J975*EXP(Painel!$E$12-(Painel!$E$19^2)/2+NORMSINV(AleatProd!K974)*Painel!$E$19))</f>
        <v>935061.17079368059</v>
      </c>
      <c r="L975" s="15">
        <f>(K975*EXP(Painel!$E$12-(Painel!$E$19^2)/2+NORMSINV(AleatProd!L974)*Painel!$E$19))</f>
        <v>944518.27197468677</v>
      </c>
      <c r="M975" s="15">
        <f>(L975*EXP(Painel!$E$12-(Painel!$E$19^2)/2+NORMSINV(AleatProd!M974)*Painel!$E$19))</f>
        <v>937017.11054855841</v>
      </c>
      <c r="N975" s="15">
        <f>(M975*EXP(Painel!$E$12-(Painel!$E$19^2)/2+NORMSINV(AleatProd!N974)*Painel!$E$19))</f>
        <v>954521.39793088636</v>
      </c>
      <c r="O975" s="15">
        <f>(N975*EXP(Painel!$E$12-(Painel!$E$19^2)/2+NORMSINV(AleatProd!O974)*Painel!$E$19))</f>
        <v>943277.35916335776</v>
      </c>
      <c r="P975" s="15">
        <f>(O975*EXP(Painel!$E$12-(Painel!$E$19^2)/2+NORMSINV(AleatProd!P974)*Painel!$E$19))</f>
        <v>954268.98928065214</v>
      </c>
      <c r="Q975" s="15">
        <f>(P975*EXP(Painel!$E$12-(Painel!$E$19^2)/2+NORMSINV(AleatProd!Q974)*Painel!$E$19))</f>
        <v>952963.55012624478</v>
      </c>
      <c r="R975" s="15">
        <f>(Q975*EXP(Painel!$E$12-(Painel!$E$19^2)/2+NORMSINV(AleatProd!R974)*Painel!$E$19))</f>
        <v>958241.94824308087</v>
      </c>
      <c r="S975" s="15">
        <f>(R975*EXP(Painel!$E$12-(Painel!$E$19^2)/2+NORMSINV(AleatProd!S974)*Painel!$E$19))</f>
        <v>950921.02275032655</v>
      </c>
      <c r="T975" s="15">
        <f>(S975*EXP(Painel!$E$12-(Painel!$E$19^2)/2+NORMSINV(AleatProd!T974)*Painel!$E$19))</f>
        <v>952514.5051029867</v>
      </c>
      <c r="U975" s="15">
        <f>(T975*EXP(Painel!$E$12-(Painel!$E$19^2)/2+NORMSINV(AleatProd!U974)*Painel!$E$19))</f>
        <v>955239.46524764819</v>
      </c>
      <c r="V975" s="15">
        <f>(U975*EXP(Painel!$E$12-(Painel!$E$19^2)/2+NORMSINV(AleatProd!V974)*Painel!$E$19))</f>
        <v>955775.28809043509</v>
      </c>
    </row>
    <row r="976" spans="1:22" x14ac:dyDescent="0.25">
      <c r="A976">
        <v>973</v>
      </c>
      <c r="B976" s="2">
        <f>Painel!$B$6</f>
        <v>1000000</v>
      </c>
      <c r="C976" s="15">
        <f>(B976*EXP(Painel!$E$12-(Painel!$E$19^2)/2+NORMSINV(AleatProd!C975)*Painel!$E$19))</f>
        <v>1007658.3826782657</v>
      </c>
      <c r="D976" s="15">
        <f>(C976*EXP(Painel!$E$12-(Painel!$E$19^2)/2+NORMSINV(AleatProd!D975)*Painel!$E$19))</f>
        <v>1014414.9392996938</v>
      </c>
      <c r="E976" s="15">
        <f>(D976*EXP(Painel!$E$12-(Painel!$E$19^2)/2+NORMSINV(AleatProd!E975)*Painel!$E$19))</f>
        <v>1003313.4523314006</v>
      </c>
      <c r="F976" s="15">
        <f>(E976*EXP(Painel!$E$12-(Painel!$E$19^2)/2+NORMSINV(AleatProd!F975)*Painel!$E$19))</f>
        <v>1010888.3237263099</v>
      </c>
      <c r="G976" s="15">
        <f>(F976*EXP(Painel!$E$12-(Painel!$E$19^2)/2+NORMSINV(AleatProd!G975)*Painel!$E$19))</f>
        <v>1001568.056909138</v>
      </c>
      <c r="H976" s="15">
        <f>(G976*EXP(Painel!$E$12-(Painel!$E$19^2)/2+NORMSINV(AleatProd!H975)*Painel!$E$19))</f>
        <v>993152.00611941621</v>
      </c>
      <c r="I976" s="15">
        <f>(H976*EXP(Painel!$E$12-(Painel!$E$19^2)/2+NORMSINV(AleatProd!I975)*Painel!$E$19))</f>
        <v>984350.87372646132</v>
      </c>
      <c r="J976" s="15">
        <f>(I976*EXP(Painel!$E$12-(Painel!$E$19^2)/2+NORMSINV(AleatProd!J975)*Painel!$E$19))</f>
        <v>978223.93090463616</v>
      </c>
      <c r="K976" s="15">
        <f>(J976*EXP(Painel!$E$12-(Painel!$E$19^2)/2+NORMSINV(AleatProd!K975)*Painel!$E$19))</f>
        <v>965477.35598366114</v>
      </c>
      <c r="L976" s="15">
        <f>(K976*EXP(Painel!$E$12-(Painel!$E$19^2)/2+NORMSINV(AleatProd!L975)*Painel!$E$19))</f>
        <v>941652.15662320727</v>
      </c>
      <c r="M976" s="15">
        <f>(L976*EXP(Painel!$E$12-(Painel!$E$19^2)/2+NORMSINV(AleatProd!M975)*Painel!$E$19))</f>
        <v>932595.65634866909</v>
      </c>
      <c r="N976" s="15">
        <f>(M976*EXP(Painel!$E$12-(Painel!$E$19^2)/2+NORMSINV(AleatProd!N975)*Painel!$E$19))</f>
        <v>952109.87312356068</v>
      </c>
      <c r="O976" s="15">
        <f>(N976*EXP(Painel!$E$12-(Painel!$E$19^2)/2+NORMSINV(AleatProd!O975)*Painel!$E$19))</f>
        <v>951604.13937505311</v>
      </c>
      <c r="P976" s="15">
        <f>(O976*EXP(Painel!$E$12-(Painel!$E$19^2)/2+NORMSINV(AleatProd!P975)*Painel!$E$19))</f>
        <v>965756.43824138388</v>
      </c>
      <c r="Q976" s="15">
        <f>(P976*EXP(Painel!$E$12-(Painel!$E$19^2)/2+NORMSINV(AleatProd!Q975)*Painel!$E$19))</f>
        <v>968696.67885711743</v>
      </c>
      <c r="R976" s="15">
        <f>(Q976*EXP(Painel!$E$12-(Painel!$E$19^2)/2+NORMSINV(AleatProd!R975)*Painel!$E$19))</f>
        <v>971752.65459849813</v>
      </c>
      <c r="S976" s="15">
        <f>(R976*EXP(Painel!$E$12-(Painel!$E$19^2)/2+NORMSINV(AleatProd!S975)*Painel!$E$19))</f>
        <v>964102.17492761335</v>
      </c>
      <c r="T976" s="15">
        <f>(S976*EXP(Painel!$E$12-(Painel!$E$19^2)/2+NORMSINV(AleatProd!T975)*Painel!$E$19))</f>
        <v>959031.68296298629</v>
      </c>
      <c r="U976" s="15">
        <f>(T976*EXP(Painel!$E$12-(Painel!$E$19^2)/2+NORMSINV(AleatProd!U975)*Painel!$E$19))</f>
        <v>955088.2797065014</v>
      </c>
      <c r="V976" s="15">
        <f>(U976*EXP(Painel!$E$12-(Painel!$E$19^2)/2+NORMSINV(AleatProd!V975)*Painel!$E$19))</f>
        <v>956375.04450968606</v>
      </c>
    </row>
    <row r="977" spans="1:22" x14ac:dyDescent="0.25">
      <c r="A977">
        <v>974</v>
      </c>
      <c r="B977" s="2">
        <f>Painel!$B$6</f>
        <v>1000000</v>
      </c>
      <c r="C977" s="15">
        <f>(B977*EXP(Painel!$E$12-(Painel!$E$19^2)/2+NORMSINV(AleatProd!C976)*Painel!$E$19))</f>
        <v>991336.32878562342</v>
      </c>
      <c r="D977" s="15">
        <f>(C977*EXP(Painel!$E$12-(Painel!$E$19^2)/2+NORMSINV(AleatProd!D976)*Painel!$E$19))</f>
        <v>1001285.5731788963</v>
      </c>
      <c r="E977" s="15">
        <f>(D977*EXP(Painel!$E$12-(Painel!$E$19^2)/2+NORMSINV(AleatProd!E976)*Painel!$E$19))</f>
        <v>1005213.2476899222</v>
      </c>
      <c r="F977" s="15">
        <f>(E977*EXP(Painel!$E$12-(Painel!$E$19^2)/2+NORMSINV(AleatProd!F976)*Painel!$E$19))</f>
        <v>1001089.9416667944</v>
      </c>
      <c r="G977" s="15">
        <f>(F977*EXP(Painel!$E$12-(Painel!$E$19^2)/2+NORMSINV(AleatProd!G976)*Painel!$E$19))</f>
        <v>1005090.8376738566</v>
      </c>
      <c r="H977" s="15">
        <f>(G977*EXP(Painel!$E$12-(Painel!$E$19^2)/2+NORMSINV(AleatProd!H976)*Painel!$E$19))</f>
        <v>1017399.5361481607</v>
      </c>
      <c r="I977" s="15">
        <f>(H977*EXP(Painel!$E$12-(Painel!$E$19^2)/2+NORMSINV(AleatProd!I976)*Painel!$E$19))</f>
        <v>1021068.3688198351</v>
      </c>
      <c r="J977" s="15">
        <f>(I977*EXP(Painel!$E$12-(Painel!$E$19^2)/2+NORMSINV(AleatProd!J976)*Painel!$E$19))</f>
        <v>1019713.3033047471</v>
      </c>
      <c r="K977" s="15">
        <f>(J977*EXP(Painel!$E$12-(Painel!$E$19^2)/2+NORMSINV(AleatProd!K976)*Painel!$E$19))</f>
        <v>1018968.9198928119</v>
      </c>
      <c r="L977" s="15">
        <f>(K977*EXP(Painel!$E$12-(Painel!$E$19^2)/2+NORMSINV(AleatProd!L976)*Painel!$E$19))</f>
        <v>1024003.9222018314</v>
      </c>
      <c r="M977" s="15">
        <f>(L977*EXP(Painel!$E$12-(Painel!$E$19^2)/2+NORMSINV(AleatProd!M976)*Painel!$E$19))</f>
        <v>1012676.2127501075</v>
      </c>
      <c r="N977" s="15">
        <f>(M977*EXP(Painel!$E$12-(Painel!$E$19^2)/2+NORMSINV(AleatProd!N976)*Painel!$E$19))</f>
        <v>1034241.8087916446</v>
      </c>
      <c r="O977" s="15">
        <f>(N977*EXP(Painel!$E$12-(Painel!$E$19^2)/2+NORMSINV(AleatProd!O976)*Painel!$E$19))</f>
        <v>1028443.5781275239</v>
      </c>
      <c r="P977" s="15">
        <f>(O977*EXP(Painel!$E$12-(Painel!$E$19^2)/2+NORMSINV(AleatProd!P976)*Painel!$E$19))</f>
        <v>1048140.4332844081</v>
      </c>
      <c r="Q977" s="15">
        <f>(P977*EXP(Painel!$E$12-(Painel!$E$19^2)/2+NORMSINV(AleatProd!Q976)*Painel!$E$19))</f>
        <v>1041966.0595998302</v>
      </c>
      <c r="R977" s="15">
        <f>(Q977*EXP(Painel!$E$12-(Painel!$E$19^2)/2+NORMSINV(AleatProd!R976)*Painel!$E$19))</f>
        <v>1056332.408088699</v>
      </c>
      <c r="S977" s="15">
        <f>(R977*EXP(Painel!$E$12-(Painel!$E$19^2)/2+NORMSINV(AleatProd!S976)*Painel!$E$19))</f>
        <v>1068799.0135818354</v>
      </c>
      <c r="T977" s="15">
        <f>(S977*EXP(Painel!$E$12-(Painel!$E$19^2)/2+NORMSINV(AleatProd!T976)*Painel!$E$19))</f>
        <v>1058244.0311125577</v>
      </c>
      <c r="U977" s="15">
        <f>(T977*EXP(Painel!$E$12-(Painel!$E$19^2)/2+NORMSINV(AleatProd!U976)*Painel!$E$19))</f>
        <v>1059843.9239963302</v>
      </c>
      <c r="V977" s="15">
        <f>(U977*EXP(Painel!$E$12-(Painel!$E$19^2)/2+NORMSINV(AleatProd!V976)*Painel!$E$19))</f>
        <v>1042663.8250599264</v>
      </c>
    </row>
    <row r="978" spans="1:22" x14ac:dyDescent="0.25">
      <c r="A978">
        <v>975</v>
      </c>
      <c r="B978" s="2">
        <f>Painel!$B$6</f>
        <v>1000000</v>
      </c>
      <c r="C978" s="15">
        <f>(B978*EXP(Painel!$E$12-(Painel!$E$19^2)/2+NORMSINV(AleatProd!C977)*Painel!$E$19))</f>
        <v>997586.65355209052</v>
      </c>
      <c r="D978" s="15">
        <f>(C978*EXP(Painel!$E$12-(Painel!$E$19^2)/2+NORMSINV(AleatProd!D977)*Painel!$E$19))</f>
        <v>1025165.9877405838</v>
      </c>
      <c r="E978" s="15">
        <f>(D978*EXP(Painel!$E$12-(Painel!$E$19^2)/2+NORMSINV(AleatProd!E977)*Painel!$E$19))</f>
        <v>1029212.8706161103</v>
      </c>
      <c r="F978" s="15">
        <f>(E978*EXP(Painel!$E$12-(Painel!$E$19^2)/2+NORMSINV(AleatProd!F977)*Painel!$E$19))</f>
        <v>1022675.0830570614</v>
      </c>
      <c r="G978" s="15">
        <f>(F978*EXP(Painel!$E$12-(Painel!$E$19^2)/2+NORMSINV(AleatProd!G977)*Painel!$E$19))</f>
        <v>1035775.8457318876</v>
      </c>
      <c r="H978" s="15">
        <f>(G978*EXP(Painel!$E$12-(Painel!$E$19^2)/2+NORMSINV(AleatProd!H977)*Painel!$E$19))</f>
        <v>1040849.1683810948</v>
      </c>
      <c r="I978" s="15">
        <f>(H978*EXP(Painel!$E$12-(Painel!$E$19^2)/2+NORMSINV(AleatProd!I977)*Painel!$E$19))</f>
        <v>1037123.8752975515</v>
      </c>
      <c r="J978" s="15">
        <f>(I978*EXP(Painel!$E$12-(Painel!$E$19^2)/2+NORMSINV(AleatProd!J977)*Painel!$E$19))</f>
        <v>1056214.7582346869</v>
      </c>
      <c r="K978" s="15">
        <f>(J978*EXP(Painel!$E$12-(Painel!$E$19^2)/2+NORMSINV(AleatProd!K977)*Painel!$E$19))</f>
        <v>1052789.2104266728</v>
      </c>
      <c r="L978" s="15">
        <f>(K978*EXP(Painel!$E$12-(Painel!$E$19^2)/2+NORMSINV(AleatProd!L977)*Painel!$E$19))</f>
        <v>1052357.7926299446</v>
      </c>
      <c r="M978" s="15">
        <f>(L978*EXP(Painel!$E$12-(Painel!$E$19^2)/2+NORMSINV(AleatProd!M977)*Painel!$E$19))</f>
        <v>1046409.6961078778</v>
      </c>
      <c r="N978" s="15">
        <f>(M978*EXP(Painel!$E$12-(Painel!$E$19^2)/2+NORMSINV(AleatProd!N977)*Painel!$E$19))</f>
        <v>1046081.7733748115</v>
      </c>
      <c r="O978" s="15">
        <f>(N978*EXP(Painel!$E$12-(Painel!$E$19^2)/2+NORMSINV(AleatProd!O977)*Painel!$E$19))</f>
        <v>1052332.9441436406</v>
      </c>
      <c r="P978" s="15">
        <f>(O978*EXP(Painel!$E$12-(Painel!$E$19^2)/2+NORMSINV(AleatProd!P977)*Painel!$E$19))</f>
        <v>1047719.8374916785</v>
      </c>
      <c r="Q978" s="15">
        <f>(P978*EXP(Painel!$E$12-(Painel!$E$19^2)/2+NORMSINV(AleatProd!Q977)*Painel!$E$19))</f>
        <v>1044165.7888583799</v>
      </c>
      <c r="R978" s="15">
        <f>(Q978*EXP(Painel!$E$12-(Painel!$E$19^2)/2+NORMSINV(AleatProd!R977)*Painel!$E$19))</f>
        <v>1069685.5773086611</v>
      </c>
      <c r="S978" s="15">
        <f>(R978*EXP(Painel!$E$12-(Painel!$E$19^2)/2+NORMSINV(AleatProd!S977)*Painel!$E$19))</f>
        <v>1056725.5232264213</v>
      </c>
      <c r="T978" s="15">
        <f>(S978*EXP(Painel!$E$12-(Painel!$E$19^2)/2+NORMSINV(AleatProd!T977)*Painel!$E$19))</f>
        <v>1065112.6743127033</v>
      </c>
      <c r="U978" s="15">
        <f>(T978*EXP(Painel!$E$12-(Painel!$E$19^2)/2+NORMSINV(AleatProd!U977)*Painel!$E$19))</f>
        <v>1050729.064900083</v>
      </c>
      <c r="V978" s="15">
        <f>(U978*EXP(Painel!$E$12-(Painel!$E$19^2)/2+NORMSINV(AleatProd!V977)*Painel!$E$19))</f>
        <v>1045450.6610095437</v>
      </c>
    </row>
    <row r="979" spans="1:22" x14ac:dyDescent="0.25">
      <c r="A979">
        <v>976</v>
      </c>
      <c r="B979" s="2">
        <f>Painel!$B$6</f>
        <v>1000000</v>
      </c>
      <c r="C979" s="15">
        <f>(B979*EXP(Painel!$E$12-(Painel!$E$19^2)/2+NORMSINV(AleatProd!C978)*Painel!$E$19))</f>
        <v>1007226.66516073</v>
      </c>
      <c r="D979" s="15">
        <f>(C979*EXP(Painel!$E$12-(Painel!$E$19^2)/2+NORMSINV(AleatProd!D978)*Painel!$E$19))</f>
        <v>1014089.8318550506</v>
      </c>
      <c r="E979" s="15">
        <f>(D979*EXP(Painel!$E$12-(Painel!$E$19^2)/2+NORMSINV(AleatProd!E978)*Painel!$E$19))</f>
        <v>1018464.062806422</v>
      </c>
      <c r="F979" s="15">
        <f>(E979*EXP(Painel!$E$12-(Painel!$E$19^2)/2+NORMSINV(AleatProd!F978)*Painel!$E$19))</f>
        <v>1007914.6627241423</v>
      </c>
      <c r="G979" s="15">
        <f>(F979*EXP(Painel!$E$12-(Painel!$E$19^2)/2+NORMSINV(AleatProd!G978)*Painel!$E$19))</f>
        <v>1022739.0827815784</v>
      </c>
      <c r="H979" s="15">
        <f>(G979*EXP(Painel!$E$12-(Painel!$E$19^2)/2+NORMSINV(AleatProd!H978)*Painel!$E$19))</f>
        <v>1027900.2522143888</v>
      </c>
      <c r="I979" s="15">
        <f>(H979*EXP(Painel!$E$12-(Painel!$E$19^2)/2+NORMSINV(AleatProd!I978)*Painel!$E$19))</f>
        <v>1012868.7749796262</v>
      </c>
      <c r="J979" s="15">
        <f>(I979*EXP(Painel!$E$12-(Painel!$E$19^2)/2+NORMSINV(AleatProd!J978)*Painel!$E$19))</f>
        <v>1009663.2875550924</v>
      </c>
      <c r="K979" s="15">
        <f>(J979*EXP(Painel!$E$12-(Painel!$E$19^2)/2+NORMSINV(AleatProd!K978)*Painel!$E$19))</f>
        <v>1009033.449118846</v>
      </c>
      <c r="L979" s="15">
        <f>(K979*EXP(Painel!$E$12-(Painel!$E$19^2)/2+NORMSINV(AleatProd!L978)*Painel!$E$19))</f>
        <v>1022958.5341369094</v>
      </c>
      <c r="M979" s="15">
        <f>(L979*EXP(Painel!$E$12-(Painel!$E$19^2)/2+NORMSINV(AleatProd!M978)*Painel!$E$19))</f>
        <v>1018417.341763182</v>
      </c>
      <c r="N979" s="15">
        <f>(M979*EXP(Painel!$E$12-(Painel!$E$19^2)/2+NORMSINV(AleatProd!N978)*Painel!$E$19))</f>
        <v>1012460.8633422583</v>
      </c>
      <c r="O979" s="15">
        <f>(N979*EXP(Painel!$E$12-(Painel!$E$19^2)/2+NORMSINV(AleatProd!O978)*Painel!$E$19))</f>
        <v>1012267.9835683549</v>
      </c>
      <c r="P979" s="15">
        <f>(O979*EXP(Painel!$E$12-(Painel!$E$19^2)/2+NORMSINV(AleatProd!P978)*Painel!$E$19))</f>
        <v>974847.05718889087</v>
      </c>
      <c r="Q979" s="15">
        <f>(P979*EXP(Painel!$E$12-(Painel!$E$19^2)/2+NORMSINV(AleatProd!Q978)*Painel!$E$19))</f>
        <v>986156.62279397517</v>
      </c>
      <c r="R979" s="15">
        <f>(Q979*EXP(Painel!$E$12-(Painel!$E$19^2)/2+NORMSINV(AleatProd!R978)*Painel!$E$19))</f>
        <v>994374.98350603308</v>
      </c>
      <c r="S979" s="15">
        <f>(R979*EXP(Painel!$E$12-(Painel!$E$19^2)/2+NORMSINV(AleatProd!S978)*Painel!$E$19))</f>
        <v>981097.05480418867</v>
      </c>
      <c r="T979" s="15">
        <f>(S979*EXP(Painel!$E$12-(Painel!$E$19^2)/2+NORMSINV(AleatProd!T978)*Painel!$E$19))</f>
        <v>997994.03576572496</v>
      </c>
      <c r="U979" s="15">
        <f>(T979*EXP(Painel!$E$12-(Painel!$E$19^2)/2+NORMSINV(AleatProd!U978)*Painel!$E$19))</f>
        <v>982224.49052466208</v>
      </c>
      <c r="V979" s="15">
        <f>(U979*EXP(Painel!$E$12-(Painel!$E$19^2)/2+NORMSINV(AleatProd!V978)*Painel!$E$19))</f>
        <v>985830.7232783488</v>
      </c>
    </row>
    <row r="980" spans="1:22" x14ac:dyDescent="0.25">
      <c r="A980">
        <v>977</v>
      </c>
      <c r="B980" s="2">
        <f>Painel!$B$6</f>
        <v>1000000</v>
      </c>
      <c r="C980" s="15">
        <f>(B980*EXP(Painel!$E$12-(Painel!$E$19^2)/2+NORMSINV(AleatProd!C979)*Painel!$E$19))</f>
        <v>1012375.1673383523</v>
      </c>
      <c r="D980" s="15">
        <f>(C980*EXP(Painel!$E$12-(Painel!$E$19^2)/2+NORMSINV(AleatProd!D979)*Painel!$E$19))</f>
        <v>1006034.6658923666</v>
      </c>
      <c r="E980" s="15">
        <f>(D980*EXP(Painel!$E$12-(Painel!$E$19^2)/2+NORMSINV(AleatProd!E979)*Painel!$E$19))</f>
        <v>1000578.6005560574</v>
      </c>
      <c r="F980" s="15">
        <f>(E980*EXP(Painel!$E$12-(Painel!$E$19^2)/2+NORMSINV(AleatProd!F979)*Painel!$E$19))</f>
        <v>1005014.2970461703</v>
      </c>
      <c r="G980" s="15">
        <f>(F980*EXP(Painel!$E$12-(Painel!$E$19^2)/2+NORMSINV(AleatProd!G979)*Painel!$E$19))</f>
        <v>1009830.5723353191</v>
      </c>
      <c r="H980" s="15">
        <f>(G980*EXP(Painel!$E$12-(Painel!$E$19^2)/2+NORMSINV(AleatProd!H979)*Painel!$E$19))</f>
        <v>1015445.1141239108</v>
      </c>
      <c r="I980" s="15">
        <f>(H980*EXP(Painel!$E$12-(Painel!$E$19^2)/2+NORMSINV(AleatProd!I979)*Painel!$E$19))</f>
        <v>1010981.0561551459</v>
      </c>
      <c r="J980" s="15">
        <f>(I980*EXP(Painel!$E$12-(Painel!$E$19^2)/2+NORMSINV(AleatProd!J979)*Painel!$E$19))</f>
        <v>1028236.0525891611</v>
      </c>
      <c r="K980" s="15">
        <f>(J980*EXP(Painel!$E$12-(Painel!$E$19^2)/2+NORMSINV(AleatProd!K979)*Painel!$E$19))</f>
        <v>1017851.0216142046</v>
      </c>
      <c r="L980" s="15">
        <f>(K980*EXP(Painel!$E$12-(Painel!$E$19^2)/2+NORMSINV(AleatProd!L979)*Painel!$E$19))</f>
        <v>1020027.0849657182</v>
      </c>
      <c r="M980" s="15">
        <f>(L980*EXP(Painel!$E$12-(Painel!$E$19^2)/2+NORMSINV(AleatProd!M979)*Painel!$E$19))</f>
        <v>1024822.3313546634</v>
      </c>
      <c r="N980" s="15">
        <f>(M980*EXP(Painel!$E$12-(Painel!$E$19^2)/2+NORMSINV(AleatProd!N979)*Painel!$E$19))</f>
        <v>1016606.4750135865</v>
      </c>
      <c r="O980" s="15">
        <f>(N980*EXP(Painel!$E$12-(Painel!$E$19^2)/2+NORMSINV(AleatProd!O979)*Painel!$E$19))</f>
        <v>1020854.5810562149</v>
      </c>
      <c r="P980" s="15">
        <f>(O980*EXP(Painel!$E$12-(Painel!$E$19^2)/2+NORMSINV(AleatProd!P979)*Painel!$E$19))</f>
        <v>1021598.5284717747</v>
      </c>
      <c r="Q980" s="15">
        <f>(P980*EXP(Painel!$E$12-(Painel!$E$19^2)/2+NORMSINV(AleatProd!Q979)*Painel!$E$19))</f>
        <v>1028750.8241424757</v>
      </c>
      <c r="R980" s="15">
        <f>(Q980*EXP(Painel!$E$12-(Painel!$E$19^2)/2+NORMSINV(AleatProd!R979)*Painel!$E$19))</f>
        <v>1025123.832350474</v>
      </c>
      <c r="S980" s="15">
        <f>(R980*EXP(Painel!$E$12-(Painel!$E$19^2)/2+NORMSINV(AleatProd!S979)*Painel!$E$19))</f>
        <v>1018188.8305151075</v>
      </c>
      <c r="T980" s="15">
        <f>(S980*EXP(Painel!$E$12-(Painel!$E$19^2)/2+NORMSINV(AleatProd!T979)*Painel!$E$19))</f>
        <v>1038389.8493612297</v>
      </c>
      <c r="U980" s="15">
        <f>(T980*EXP(Painel!$E$12-(Painel!$E$19^2)/2+NORMSINV(AleatProd!U979)*Painel!$E$19))</f>
        <v>1044950.4921832877</v>
      </c>
      <c r="V980" s="15">
        <f>(U980*EXP(Painel!$E$12-(Painel!$E$19^2)/2+NORMSINV(AleatProd!V979)*Painel!$E$19))</f>
        <v>1034543.7402888704</v>
      </c>
    </row>
    <row r="981" spans="1:22" x14ac:dyDescent="0.25">
      <c r="A981">
        <v>978</v>
      </c>
      <c r="B981" s="2">
        <f>Painel!$B$6</f>
        <v>1000000</v>
      </c>
      <c r="C981" s="15">
        <f>(B981*EXP(Painel!$E$12-(Painel!$E$19^2)/2+NORMSINV(AleatProd!C980)*Painel!$E$19))</f>
        <v>996903.51604213647</v>
      </c>
      <c r="D981" s="15">
        <f>(C981*EXP(Painel!$E$12-(Painel!$E$19^2)/2+NORMSINV(AleatProd!D980)*Painel!$E$19))</f>
        <v>974828.79700873268</v>
      </c>
      <c r="E981" s="15">
        <f>(D981*EXP(Painel!$E$12-(Painel!$E$19^2)/2+NORMSINV(AleatProd!E980)*Painel!$E$19))</f>
        <v>981384.36302180542</v>
      </c>
      <c r="F981" s="15">
        <f>(E981*EXP(Painel!$E$12-(Painel!$E$19^2)/2+NORMSINV(AleatProd!F980)*Painel!$E$19))</f>
        <v>967521.56940032111</v>
      </c>
      <c r="G981" s="15">
        <f>(F981*EXP(Painel!$E$12-(Painel!$E$19^2)/2+NORMSINV(AleatProd!G980)*Painel!$E$19))</f>
        <v>967618.21405471896</v>
      </c>
      <c r="H981" s="15">
        <f>(G981*EXP(Painel!$E$12-(Painel!$E$19^2)/2+NORMSINV(AleatProd!H980)*Painel!$E$19))</f>
        <v>979849.92761963548</v>
      </c>
      <c r="I981" s="15">
        <f>(H981*EXP(Painel!$E$12-(Painel!$E$19^2)/2+NORMSINV(AleatProd!I980)*Painel!$E$19))</f>
        <v>975021.94759696675</v>
      </c>
      <c r="J981" s="15">
        <f>(I981*EXP(Painel!$E$12-(Painel!$E$19^2)/2+NORMSINV(AleatProd!J980)*Painel!$E$19))</f>
        <v>973107.59317333915</v>
      </c>
      <c r="K981" s="15">
        <f>(J981*EXP(Painel!$E$12-(Painel!$E$19^2)/2+NORMSINV(AleatProd!K980)*Painel!$E$19))</f>
        <v>975627.45818774612</v>
      </c>
      <c r="L981" s="15">
        <f>(K981*EXP(Painel!$E$12-(Painel!$E$19^2)/2+NORMSINV(AleatProd!L980)*Painel!$E$19))</f>
        <v>981549.19869318861</v>
      </c>
      <c r="M981" s="15">
        <f>(L981*EXP(Painel!$E$12-(Painel!$E$19^2)/2+NORMSINV(AleatProd!M980)*Painel!$E$19))</f>
        <v>971634.9795171147</v>
      </c>
      <c r="N981" s="15">
        <f>(M981*EXP(Painel!$E$12-(Painel!$E$19^2)/2+NORMSINV(AleatProd!N980)*Painel!$E$19))</f>
        <v>964279.39051121112</v>
      </c>
      <c r="O981" s="15">
        <f>(N981*EXP(Painel!$E$12-(Painel!$E$19^2)/2+NORMSINV(AleatProd!O980)*Painel!$E$19))</f>
        <v>971625.93090999336</v>
      </c>
      <c r="P981" s="15">
        <f>(O981*EXP(Painel!$E$12-(Painel!$E$19^2)/2+NORMSINV(AleatProd!P980)*Painel!$E$19))</f>
        <v>964855.31455502205</v>
      </c>
      <c r="Q981" s="15">
        <f>(P981*EXP(Painel!$E$12-(Painel!$E$19^2)/2+NORMSINV(AleatProd!Q980)*Painel!$E$19))</f>
        <v>964853.39967771654</v>
      </c>
      <c r="R981" s="15">
        <f>(Q981*EXP(Painel!$E$12-(Painel!$E$19^2)/2+NORMSINV(AleatProd!R980)*Painel!$E$19))</f>
        <v>959777.06538126606</v>
      </c>
      <c r="S981" s="15">
        <f>(R981*EXP(Painel!$E$12-(Painel!$E$19^2)/2+NORMSINV(AleatProd!S980)*Painel!$E$19))</f>
        <v>974587.63918972504</v>
      </c>
      <c r="T981" s="15">
        <f>(S981*EXP(Painel!$E$12-(Painel!$E$19^2)/2+NORMSINV(AleatProd!T980)*Painel!$E$19))</f>
        <v>988312.26992441237</v>
      </c>
      <c r="U981" s="15">
        <f>(T981*EXP(Painel!$E$12-(Painel!$E$19^2)/2+NORMSINV(AleatProd!U980)*Painel!$E$19))</f>
        <v>980988.08029336506</v>
      </c>
      <c r="V981" s="15">
        <f>(U981*EXP(Painel!$E$12-(Painel!$E$19^2)/2+NORMSINV(AleatProd!V980)*Painel!$E$19))</f>
        <v>1002231.7548809384</v>
      </c>
    </row>
    <row r="982" spans="1:22" x14ac:dyDescent="0.25">
      <c r="A982">
        <v>979</v>
      </c>
      <c r="B982" s="2">
        <f>Painel!$B$6</f>
        <v>1000000</v>
      </c>
      <c r="C982" s="15">
        <f>(B982*EXP(Painel!$E$12-(Painel!$E$19^2)/2+NORMSINV(AleatProd!C981)*Painel!$E$19))</f>
        <v>988135.75356052257</v>
      </c>
      <c r="D982" s="15">
        <f>(C982*EXP(Painel!$E$12-(Painel!$E$19^2)/2+NORMSINV(AleatProd!D981)*Painel!$E$19))</f>
        <v>997172.1064442714</v>
      </c>
      <c r="E982" s="15">
        <f>(D982*EXP(Painel!$E$12-(Painel!$E$19^2)/2+NORMSINV(AleatProd!E981)*Painel!$E$19))</f>
        <v>985626.63646829105</v>
      </c>
      <c r="F982" s="15">
        <f>(E982*EXP(Painel!$E$12-(Painel!$E$19^2)/2+NORMSINV(AleatProd!F981)*Painel!$E$19))</f>
        <v>980465.09729803284</v>
      </c>
      <c r="G982" s="15">
        <f>(F982*EXP(Painel!$E$12-(Painel!$E$19^2)/2+NORMSINV(AleatProd!G981)*Painel!$E$19))</f>
        <v>993194.12279344769</v>
      </c>
      <c r="H982" s="15">
        <f>(G982*EXP(Painel!$E$12-(Painel!$E$19^2)/2+NORMSINV(AleatProd!H981)*Painel!$E$19))</f>
        <v>982953.09384126123</v>
      </c>
      <c r="I982" s="15">
        <f>(H982*EXP(Painel!$E$12-(Painel!$E$19^2)/2+NORMSINV(AleatProd!I981)*Painel!$E$19))</f>
        <v>957257.48563622264</v>
      </c>
      <c r="J982" s="15">
        <f>(I982*EXP(Painel!$E$12-(Painel!$E$19^2)/2+NORMSINV(AleatProd!J981)*Painel!$E$19))</f>
        <v>958512.29066486855</v>
      </c>
      <c r="K982" s="15">
        <f>(J982*EXP(Painel!$E$12-(Painel!$E$19^2)/2+NORMSINV(AleatProd!K981)*Painel!$E$19))</f>
        <v>948802.15564259537</v>
      </c>
      <c r="L982" s="15">
        <f>(K982*EXP(Painel!$E$12-(Painel!$E$19^2)/2+NORMSINV(AleatProd!L981)*Painel!$E$19))</f>
        <v>955994.95382752607</v>
      </c>
      <c r="M982" s="15">
        <f>(L982*EXP(Painel!$E$12-(Painel!$E$19^2)/2+NORMSINV(AleatProd!M981)*Painel!$E$19))</f>
        <v>969134.18310291064</v>
      </c>
      <c r="N982" s="15">
        <f>(M982*EXP(Painel!$E$12-(Painel!$E$19^2)/2+NORMSINV(AleatProd!N981)*Painel!$E$19))</f>
        <v>960619.61236229492</v>
      </c>
      <c r="O982" s="15">
        <f>(N982*EXP(Painel!$E$12-(Painel!$E$19^2)/2+NORMSINV(AleatProd!O981)*Painel!$E$19))</f>
        <v>952300.47284900898</v>
      </c>
      <c r="P982" s="15">
        <f>(O982*EXP(Painel!$E$12-(Painel!$E$19^2)/2+NORMSINV(AleatProd!P981)*Painel!$E$19))</f>
        <v>936768.80494555051</v>
      </c>
      <c r="Q982" s="15">
        <f>(P982*EXP(Painel!$E$12-(Painel!$E$19^2)/2+NORMSINV(AleatProd!Q981)*Painel!$E$19))</f>
        <v>934630.78320554178</v>
      </c>
      <c r="R982" s="15">
        <f>(Q982*EXP(Painel!$E$12-(Painel!$E$19^2)/2+NORMSINV(AleatProd!R981)*Painel!$E$19))</f>
        <v>943068.36738760339</v>
      </c>
      <c r="S982" s="15">
        <f>(R982*EXP(Painel!$E$12-(Painel!$E$19^2)/2+NORMSINV(AleatProd!S981)*Painel!$E$19))</f>
        <v>935205.71177896904</v>
      </c>
      <c r="T982" s="15">
        <f>(S982*EXP(Painel!$E$12-(Painel!$E$19^2)/2+NORMSINV(AleatProd!T981)*Painel!$E$19))</f>
        <v>931177.87568995799</v>
      </c>
      <c r="U982" s="15">
        <f>(T982*EXP(Painel!$E$12-(Painel!$E$19^2)/2+NORMSINV(AleatProd!U981)*Painel!$E$19))</f>
        <v>929773.86019975995</v>
      </c>
      <c r="V982" s="15">
        <f>(U982*EXP(Painel!$E$12-(Painel!$E$19^2)/2+NORMSINV(AleatProd!V981)*Painel!$E$19))</f>
        <v>938385.71599941375</v>
      </c>
    </row>
    <row r="983" spans="1:22" x14ac:dyDescent="0.25">
      <c r="A983">
        <v>980</v>
      </c>
      <c r="B983" s="2">
        <f>Painel!$B$6</f>
        <v>1000000</v>
      </c>
      <c r="C983" s="15">
        <f>(B983*EXP(Painel!$E$12-(Painel!$E$19^2)/2+NORMSINV(AleatProd!C982)*Painel!$E$19))</f>
        <v>1003484.1179266289</v>
      </c>
      <c r="D983" s="15">
        <f>(C983*EXP(Painel!$E$12-(Painel!$E$19^2)/2+NORMSINV(AleatProd!D982)*Painel!$E$19))</f>
        <v>1009494.8205100994</v>
      </c>
      <c r="E983" s="15">
        <f>(D983*EXP(Painel!$E$12-(Painel!$E$19^2)/2+NORMSINV(AleatProd!E982)*Painel!$E$19))</f>
        <v>998516.94868005277</v>
      </c>
      <c r="F983" s="15">
        <f>(E983*EXP(Painel!$E$12-(Painel!$E$19^2)/2+NORMSINV(AleatProd!F982)*Painel!$E$19))</f>
        <v>1005405.6557628548</v>
      </c>
      <c r="G983" s="15">
        <f>(F983*EXP(Painel!$E$12-(Painel!$E$19^2)/2+NORMSINV(AleatProd!G982)*Painel!$E$19))</f>
        <v>1014181.3114270978</v>
      </c>
      <c r="H983" s="15">
        <f>(G983*EXP(Painel!$E$12-(Painel!$E$19^2)/2+NORMSINV(AleatProd!H982)*Painel!$E$19))</f>
        <v>1029772.5407351021</v>
      </c>
      <c r="I983" s="15">
        <f>(H983*EXP(Painel!$E$12-(Painel!$E$19^2)/2+NORMSINV(AleatProd!I982)*Painel!$E$19))</f>
        <v>1008073.7545674402</v>
      </c>
      <c r="J983" s="15">
        <f>(I983*EXP(Painel!$E$12-(Painel!$E$19^2)/2+NORMSINV(AleatProd!J982)*Painel!$E$19))</f>
        <v>1011211.739883179</v>
      </c>
      <c r="K983" s="15">
        <f>(J983*EXP(Painel!$E$12-(Painel!$E$19^2)/2+NORMSINV(AleatProd!K982)*Painel!$E$19))</f>
        <v>1020017.5893442398</v>
      </c>
      <c r="L983" s="15">
        <f>(K983*EXP(Painel!$E$12-(Painel!$E$19^2)/2+NORMSINV(AleatProd!L982)*Painel!$E$19))</f>
        <v>1027589.9816914147</v>
      </c>
      <c r="M983" s="15">
        <f>(L983*EXP(Painel!$E$12-(Painel!$E$19^2)/2+NORMSINV(AleatProd!M982)*Painel!$E$19))</f>
        <v>1041876.733146984</v>
      </c>
      <c r="N983" s="15">
        <f>(M983*EXP(Painel!$E$12-(Painel!$E$19^2)/2+NORMSINV(AleatProd!N982)*Painel!$E$19))</f>
        <v>1019841.2382419931</v>
      </c>
      <c r="O983" s="15">
        <f>(N983*EXP(Painel!$E$12-(Painel!$E$19^2)/2+NORMSINV(AleatProd!O982)*Painel!$E$19))</f>
        <v>1023636.9830211424</v>
      </c>
      <c r="P983" s="15">
        <f>(O983*EXP(Painel!$E$12-(Painel!$E$19^2)/2+NORMSINV(AleatProd!P982)*Painel!$E$19))</f>
        <v>1012800.3219526171</v>
      </c>
      <c r="Q983" s="15">
        <f>(P983*EXP(Painel!$E$12-(Painel!$E$19^2)/2+NORMSINV(AleatProd!Q982)*Painel!$E$19))</f>
        <v>1004587.0105987113</v>
      </c>
      <c r="R983" s="15">
        <f>(Q983*EXP(Painel!$E$12-(Painel!$E$19^2)/2+NORMSINV(AleatProd!R982)*Painel!$E$19))</f>
        <v>990940.38022189436</v>
      </c>
      <c r="S983" s="15">
        <f>(R983*EXP(Painel!$E$12-(Painel!$E$19^2)/2+NORMSINV(AleatProd!S982)*Painel!$E$19))</f>
        <v>996244.61077867821</v>
      </c>
      <c r="T983" s="15">
        <f>(S983*EXP(Painel!$E$12-(Painel!$E$19^2)/2+NORMSINV(AleatProd!T982)*Painel!$E$19))</f>
        <v>999284.0751859257</v>
      </c>
      <c r="U983" s="15">
        <f>(T983*EXP(Painel!$E$12-(Painel!$E$19^2)/2+NORMSINV(AleatProd!U982)*Painel!$E$19))</f>
        <v>988548.97971990018</v>
      </c>
      <c r="V983" s="15">
        <f>(U983*EXP(Painel!$E$12-(Painel!$E$19^2)/2+NORMSINV(AleatProd!V982)*Painel!$E$19))</f>
        <v>976092.76537641673</v>
      </c>
    </row>
    <row r="984" spans="1:22" x14ac:dyDescent="0.25">
      <c r="A984">
        <v>981</v>
      </c>
      <c r="B984" s="2">
        <f>Painel!$B$6</f>
        <v>1000000</v>
      </c>
      <c r="C984" s="15">
        <f>(B984*EXP(Painel!$E$12-(Painel!$E$19^2)/2+NORMSINV(AleatProd!C983)*Painel!$E$19))</f>
        <v>993686.82078584738</v>
      </c>
      <c r="D984" s="15">
        <f>(C984*EXP(Painel!$E$12-(Painel!$E$19^2)/2+NORMSINV(AleatProd!D983)*Painel!$E$19))</f>
        <v>980707.48624519003</v>
      </c>
      <c r="E984" s="15">
        <f>(D984*EXP(Painel!$E$12-(Painel!$E$19^2)/2+NORMSINV(AleatProd!E983)*Painel!$E$19))</f>
        <v>983120.27755669598</v>
      </c>
      <c r="F984" s="15">
        <f>(E984*EXP(Painel!$E$12-(Painel!$E$19^2)/2+NORMSINV(AleatProd!F983)*Painel!$E$19))</f>
        <v>976343.02422947122</v>
      </c>
      <c r="G984" s="15">
        <f>(F984*EXP(Painel!$E$12-(Painel!$E$19^2)/2+NORMSINV(AleatProd!G983)*Painel!$E$19))</f>
        <v>983266.27409892913</v>
      </c>
      <c r="H984" s="15">
        <f>(G984*EXP(Painel!$E$12-(Painel!$E$19^2)/2+NORMSINV(AleatProd!H983)*Painel!$E$19))</f>
        <v>994027.78645954258</v>
      </c>
      <c r="I984" s="15">
        <f>(H984*EXP(Painel!$E$12-(Painel!$E$19^2)/2+NORMSINV(AleatProd!I983)*Painel!$E$19))</f>
        <v>1011735.1953301909</v>
      </c>
      <c r="J984" s="15">
        <f>(I984*EXP(Painel!$E$12-(Painel!$E$19^2)/2+NORMSINV(AleatProd!J983)*Painel!$E$19))</f>
        <v>1018268.032853259</v>
      </c>
      <c r="K984" s="15">
        <f>(J984*EXP(Painel!$E$12-(Painel!$E$19^2)/2+NORMSINV(AleatProd!K983)*Painel!$E$19))</f>
        <v>1001532.1804042646</v>
      </c>
      <c r="L984" s="15">
        <f>(K984*EXP(Painel!$E$12-(Painel!$E$19^2)/2+NORMSINV(AleatProd!L983)*Painel!$E$19))</f>
        <v>997092.12938156037</v>
      </c>
      <c r="M984" s="15">
        <f>(L984*EXP(Painel!$E$12-(Painel!$E$19^2)/2+NORMSINV(AleatProd!M983)*Painel!$E$19))</f>
        <v>1013999.616310627</v>
      </c>
      <c r="N984" s="15">
        <f>(M984*EXP(Painel!$E$12-(Painel!$E$19^2)/2+NORMSINV(AleatProd!N983)*Painel!$E$19))</f>
        <v>1029516.2357057178</v>
      </c>
      <c r="O984" s="15">
        <f>(N984*EXP(Painel!$E$12-(Painel!$E$19^2)/2+NORMSINV(AleatProd!O983)*Painel!$E$19))</f>
        <v>1009647.5069552406</v>
      </c>
      <c r="P984" s="15">
        <f>(O984*EXP(Painel!$E$12-(Painel!$E$19^2)/2+NORMSINV(AleatProd!P983)*Painel!$E$19))</f>
        <v>990846.68129463354</v>
      </c>
      <c r="Q984" s="15">
        <f>(P984*EXP(Painel!$E$12-(Painel!$E$19^2)/2+NORMSINV(AleatProd!Q983)*Painel!$E$19))</f>
        <v>985652.48640775576</v>
      </c>
      <c r="R984" s="15">
        <f>(Q984*EXP(Painel!$E$12-(Painel!$E$19^2)/2+NORMSINV(AleatProd!R983)*Painel!$E$19))</f>
        <v>966582.03684580326</v>
      </c>
      <c r="S984" s="15">
        <f>(R984*EXP(Painel!$E$12-(Painel!$E$19^2)/2+NORMSINV(AleatProd!S983)*Painel!$E$19))</f>
        <v>959739.28548619093</v>
      </c>
      <c r="T984" s="15">
        <f>(S984*EXP(Painel!$E$12-(Painel!$E$19^2)/2+NORMSINV(AleatProd!T983)*Painel!$E$19))</f>
        <v>950917.26177628222</v>
      </c>
      <c r="U984" s="15">
        <f>(T984*EXP(Painel!$E$12-(Painel!$E$19^2)/2+NORMSINV(AleatProd!U983)*Painel!$E$19))</f>
        <v>972158.61423779721</v>
      </c>
      <c r="V984" s="15">
        <f>(U984*EXP(Painel!$E$12-(Painel!$E$19^2)/2+NORMSINV(AleatProd!V983)*Painel!$E$19))</f>
        <v>990280.4415719005</v>
      </c>
    </row>
    <row r="985" spans="1:22" x14ac:dyDescent="0.25">
      <c r="A985">
        <v>982</v>
      </c>
      <c r="B985" s="2">
        <f>Painel!$B$6</f>
        <v>1000000</v>
      </c>
      <c r="C985" s="15">
        <f>(B985*EXP(Painel!$E$12-(Painel!$E$19^2)/2+NORMSINV(AleatProd!C984)*Painel!$E$19))</f>
        <v>1005451.8968192727</v>
      </c>
      <c r="D985" s="15">
        <f>(C985*EXP(Painel!$E$12-(Painel!$E$19^2)/2+NORMSINV(AleatProd!D984)*Painel!$E$19))</f>
        <v>993026.06884879747</v>
      </c>
      <c r="E985" s="15">
        <f>(D985*EXP(Painel!$E$12-(Painel!$E$19^2)/2+NORMSINV(AleatProd!E984)*Painel!$E$19))</f>
        <v>1008801.3932549572</v>
      </c>
      <c r="F985" s="15">
        <f>(E985*EXP(Painel!$E$12-(Painel!$E$19^2)/2+NORMSINV(AleatProd!F984)*Painel!$E$19))</f>
        <v>1011780.2495189271</v>
      </c>
      <c r="G985" s="15">
        <f>(F985*EXP(Painel!$E$12-(Painel!$E$19^2)/2+NORMSINV(AleatProd!G984)*Painel!$E$19))</f>
        <v>1023361.2486433083</v>
      </c>
      <c r="H985" s="15">
        <f>(G985*EXP(Painel!$E$12-(Painel!$E$19^2)/2+NORMSINV(AleatProd!H984)*Painel!$E$19))</f>
        <v>1008143.5054986601</v>
      </c>
      <c r="I985" s="15">
        <f>(H985*EXP(Painel!$E$12-(Painel!$E$19^2)/2+NORMSINV(AleatProd!I984)*Painel!$E$19))</f>
        <v>1014886.7971112392</v>
      </c>
      <c r="J985" s="15">
        <f>(I985*EXP(Painel!$E$12-(Painel!$E$19^2)/2+NORMSINV(AleatProd!J984)*Painel!$E$19))</f>
        <v>1011789.1557604442</v>
      </c>
      <c r="K985" s="15">
        <f>(J985*EXP(Painel!$E$12-(Painel!$E$19^2)/2+NORMSINV(AleatProd!K984)*Painel!$E$19))</f>
        <v>1007841.771105502</v>
      </c>
      <c r="L985" s="15">
        <f>(K985*EXP(Painel!$E$12-(Painel!$E$19^2)/2+NORMSINV(AleatProd!L984)*Painel!$E$19))</f>
        <v>1013043.9606606523</v>
      </c>
      <c r="M985" s="15">
        <f>(L985*EXP(Painel!$E$12-(Painel!$E$19^2)/2+NORMSINV(AleatProd!M984)*Painel!$E$19))</f>
        <v>1013091.700652963</v>
      </c>
      <c r="N985" s="15">
        <f>(M985*EXP(Painel!$E$12-(Painel!$E$19^2)/2+NORMSINV(AleatProd!N984)*Painel!$E$19))</f>
        <v>1026888.8313440506</v>
      </c>
      <c r="O985" s="15">
        <f>(N985*EXP(Painel!$E$12-(Painel!$E$19^2)/2+NORMSINV(AleatProd!O984)*Painel!$E$19))</f>
        <v>1029860.1943453073</v>
      </c>
      <c r="P985" s="15">
        <f>(O985*EXP(Painel!$E$12-(Painel!$E$19^2)/2+NORMSINV(AleatProd!P984)*Painel!$E$19))</f>
        <v>1038539.5888723696</v>
      </c>
      <c r="Q985" s="15">
        <f>(P985*EXP(Painel!$E$12-(Painel!$E$19^2)/2+NORMSINV(AleatProd!Q984)*Painel!$E$19))</f>
        <v>1039385.6447615252</v>
      </c>
      <c r="R985" s="15">
        <f>(Q985*EXP(Painel!$E$12-(Painel!$E$19^2)/2+NORMSINV(AleatProd!R984)*Painel!$E$19))</f>
        <v>1040643.3417453797</v>
      </c>
      <c r="S985" s="15">
        <f>(R985*EXP(Painel!$E$12-(Painel!$E$19^2)/2+NORMSINV(AleatProd!S984)*Painel!$E$19))</f>
        <v>1050861.2090574203</v>
      </c>
      <c r="T985" s="15">
        <f>(S985*EXP(Painel!$E$12-(Painel!$E$19^2)/2+NORMSINV(AleatProd!T984)*Painel!$E$19))</f>
        <v>1047137.8570333767</v>
      </c>
      <c r="U985" s="15">
        <f>(T985*EXP(Painel!$E$12-(Painel!$E$19^2)/2+NORMSINV(AleatProd!U984)*Painel!$E$19))</f>
        <v>1058501.5538128582</v>
      </c>
      <c r="V985" s="15">
        <f>(U985*EXP(Painel!$E$12-(Painel!$E$19^2)/2+NORMSINV(AleatProd!V984)*Painel!$E$19))</f>
        <v>1056665.2423720025</v>
      </c>
    </row>
    <row r="986" spans="1:22" x14ac:dyDescent="0.25">
      <c r="A986">
        <v>983</v>
      </c>
      <c r="B986" s="2">
        <f>Painel!$B$6</f>
        <v>1000000</v>
      </c>
      <c r="C986" s="15">
        <f>(B986*EXP(Painel!$E$12-(Painel!$E$19^2)/2+NORMSINV(AleatProd!C985)*Painel!$E$19))</f>
        <v>1003721.3791167117</v>
      </c>
      <c r="D986" s="15">
        <f>(C986*EXP(Painel!$E$12-(Painel!$E$19^2)/2+NORMSINV(AleatProd!D985)*Painel!$E$19))</f>
        <v>999410.29116211564</v>
      </c>
      <c r="E986" s="15">
        <f>(D986*EXP(Painel!$E$12-(Painel!$E$19^2)/2+NORMSINV(AleatProd!E985)*Painel!$E$19))</f>
        <v>1006349.9897701385</v>
      </c>
      <c r="F986" s="15">
        <f>(E986*EXP(Painel!$E$12-(Painel!$E$19^2)/2+NORMSINV(AleatProd!F985)*Painel!$E$19))</f>
        <v>996786.63403002359</v>
      </c>
      <c r="G986" s="15">
        <f>(F986*EXP(Painel!$E$12-(Painel!$E$19^2)/2+NORMSINV(AleatProd!G985)*Painel!$E$19))</f>
        <v>985433.80324763653</v>
      </c>
      <c r="H986" s="15">
        <f>(G986*EXP(Painel!$E$12-(Painel!$E$19^2)/2+NORMSINV(AleatProd!H985)*Painel!$E$19))</f>
        <v>980769.13848101755</v>
      </c>
      <c r="I986" s="15">
        <f>(H986*EXP(Painel!$E$12-(Painel!$E$19^2)/2+NORMSINV(AleatProd!I985)*Painel!$E$19))</f>
        <v>985214.88791580952</v>
      </c>
      <c r="J986" s="15">
        <f>(I986*EXP(Painel!$E$12-(Painel!$E$19^2)/2+NORMSINV(AleatProd!J985)*Painel!$E$19))</f>
        <v>992198.86818398349</v>
      </c>
      <c r="K986" s="15">
        <f>(J986*EXP(Painel!$E$12-(Painel!$E$19^2)/2+NORMSINV(AleatProd!K985)*Painel!$E$19))</f>
        <v>996881.03533716046</v>
      </c>
      <c r="L986" s="15">
        <f>(K986*EXP(Painel!$E$12-(Painel!$E$19^2)/2+NORMSINV(AleatProd!L985)*Painel!$E$19))</f>
        <v>1004978.2155850575</v>
      </c>
      <c r="M986" s="15">
        <f>(L986*EXP(Painel!$E$12-(Painel!$E$19^2)/2+NORMSINV(AleatProd!M985)*Painel!$E$19))</f>
        <v>1013181.7246020245</v>
      </c>
      <c r="N986" s="15">
        <f>(M986*EXP(Painel!$E$12-(Painel!$E$19^2)/2+NORMSINV(AleatProd!N985)*Painel!$E$19))</f>
        <v>1024167.4680118372</v>
      </c>
      <c r="O986" s="15">
        <f>(N986*EXP(Painel!$E$12-(Painel!$E$19^2)/2+NORMSINV(AleatProd!O985)*Painel!$E$19))</f>
        <v>1018934.3399146001</v>
      </c>
      <c r="P986" s="15">
        <f>(O986*EXP(Painel!$E$12-(Painel!$E$19^2)/2+NORMSINV(AleatProd!P985)*Painel!$E$19))</f>
        <v>1000350.3310051588</v>
      </c>
      <c r="Q986" s="15">
        <f>(P986*EXP(Painel!$E$12-(Painel!$E$19^2)/2+NORMSINV(AleatProd!Q985)*Painel!$E$19))</f>
        <v>988346.06271330442</v>
      </c>
      <c r="R986" s="15">
        <f>(Q986*EXP(Painel!$E$12-(Painel!$E$19^2)/2+NORMSINV(AleatProd!R985)*Painel!$E$19))</f>
        <v>994735.17448246782</v>
      </c>
      <c r="S986" s="15">
        <f>(R986*EXP(Painel!$E$12-(Painel!$E$19^2)/2+NORMSINV(AleatProd!S985)*Painel!$E$19))</f>
        <v>1004963.3484354487</v>
      </c>
      <c r="T986" s="15">
        <f>(S986*EXP(Painel!$E$12-(Painel!$E$19^2)/2+NORMSINV(AleatProd!T985)*Painel!$E$19))</f>
        <v>1006045.8454337835</v>
      </c>
      <c r="U986" s="15">
        <f>(T986*EXP(Painel!$E$12-(Painel!$E$19^2)/2+NORMSINV(AleatProd!U985)*Painel!$E$19))</f>
        <v>1016793.3087680165</v>
      </c>
      <c r="V986" s="15">
        <f>(U986*EXP(Painel!$E$12-(Painel!$E$19^2)/2+NORMSINV(AleatProd!V985)*Painel!$E$19))</f>
        <v>1005506.5979997602</v>
      </c>
    </row>
    <row r="987" spans="1:22" x14ac:dyDescent="0.25">
      <c r="A987">
        <v>984</v>
      </c>
      <c r="B987" s="2">
        <f>Painel!$B$6</f>
        <v>1000000</v>
      </c>
      <c r="C987" s="15">
        <f>(B987*EXP(Painel!$E$12-(Painel!$E$19^2)/2+NORMSINV(AleatProd!C986)*Painel!$E$19))</f>
        <v>999676.35521781479</v>
      </c>
      <c r="D987" s="15">
        <f>(C987*EXP(Painel!$E$12-(Painel!$E$19^2)/2+NORMSINV(AleatProd!D986)*Painel!$E$19))</f>
        <v>987327.76570288301</v>
      </c>
      <c r="E987" s="15">
        <f>(D987*EXP(Painel!$E$12-(Painel!$E$19^2)/2+NORMSINV(AleatProd!E986)*Painel!$E$19))</f>
        <v>979669.01683251397</v>
      </c>
      <c r="F987" s="15">
        <f>(E987*EXP(Painel!$E$12-(Painel!$E$19^2)/2+NORMSINV(AleatProd!F986)*Painel!$E$19))</f>
        <v>986317.46635224717</v>
      </c>
      <c r="G987" s="15">
        <f>(F987*EXP(Painel!$E$12-(Painel!$E$19^2)/2+NORMSINV(AleatProd!G986)*Painel!$E$19))</f>
        <v>977414.67473017622</v>
      </c>
      <c r="H987" s="15">
        <f>(G987*EXP(Painel!$E$12-(Painel!$E$19^2)/2+NORMSINV(AleatProd!H986)*Painel!$E$19))</f>
        <v>981839.25573759689</v>
      </c>
      <c r="I987" s="15">
        <f>(H987*EXP(Painel!$E$12-(Painel!$E$19^2)/2+NORMSINV(AleatProd!I986)*Painel!$E$19))</f>
        <v>988295.34322185384</v>
      </c>
      <c r="J987" s="15">
        <f>(I987*EXP(Painel!$E$12-(Painel!$E$19^2)/2+NORMSINV(AleatProd!J986)*Painel!$E$19))</f>
        <v>984459.27001351328</v>
      </c>
      <c r="K987" s="15">
        <f>(J987*EXP(Painel!$E$12-(Painel!$E$19^2)/2+NORMSINV(AleatProd!K986)*Painel!$E$19))</f>
        <v>1009838.2798397713</v>
      </c>
      <c r="L987" s="15">
        <f>(K987*EXP(Painel!$E$12-(Painel!$E$19^2)/2+NORMSINV(AleatProd!L986)*Painel!$E$19))</f>
        <v>1030227.0621323322</v>
      </c>
      <c r="M987" s="15">
        <f>(L987*EXP(Painel!$E$12-(Painel!$E$19^2)/2+NORMSINV(AleatProd!M986)*Painel!$E$19))</f>
        <v>1009548.6816694826</v>
      </c>
      <c r="N987" s="15">
        <f>(M987*EXP(Painel!$E$12-(Painel!$E$19^2)/2+NORMSINV(AleatProd!N986)*Painel!$E$19))</f>
        <v>1027985.5919700948</v>
      </c>
      <c r="O987" s="15">
        <f>(N987*EXP(Painel!$E$12-(Painel!$E$19^2)/2+NORMSINV(AleatProd!O986)*Painel!$E$19))</f>
        <v>1022224.5822223955</v>
      </c>
      <c r="P987" s="15">
        <f>(O987*EXP(Painel!$E$12-(Painel!$E$19^2)/2+NORMSINV(AleatProd!P986)*Painel!$E$19))</f>
        <v>1021614.6633827135</v>
      </c>
      <c r="Q987" s="15">
        <f>(P987*EXP(Painel!$E$12-(Painel!$E$19^2)/2+NORMSINV(AleatProd!Q986)*Painel!$E$19))</f>
        <v>1016201.6617943683</v>
      </c>
      <c r="R987" s="15">
        <f>(Q987*EXP(Painel!$E$12-(Painel!$E$19^2)/2+NORMSINV(AleatProd!R986)*Painel!$E$19))</f>
        <v>1015846.338231136</v>
      </c>
      <c r="S987" s="15">
        <f>(R987*EXP(Painel!$E$12-(Painel!$E$19^2)/2+NORMSINV(AleatProd!S986)*Painel!$E$19))</f>
        <v>1023972.3150852359</v>
      </c>
      <c r="T987" s="15">
        <f>(S987*EXP(Painel!$E$12-(Painel!$E$19^2)/2+NORMSINV(AleatProd!T986)*Painel!$E$19))</f>
        <v>1046202.5301964527</v>
      </c>
      <c r="U987" s="15">
        <f>(T987*EXP(Painel!$E$12-(Painel!$E$19^2)/2+NORMSINV(AleatProd!U986)*Painel!$E$19))</f>
        <v>1036645.024357549</v>
      </c>
      <c r="V987" s="15">
        <f>(U987*EXP(Painel!$E$12-(Painel!$E$19^2)/2+NORMSINV(AleatProd!V986)*Painel!$E$19))</f>
        <v>1025906.4989779571</v>
      </c>
    </row>
    <row r="988" spans="1:22" x14ac:dyDescent="0.25">
      <c r="A988">
        <v>985</v>
      </c>
      <c r="B988" s="2">
        <f>Painel!$B$6</f>
        <v>1000000</v>
      </c>
      <c r="C988" s="15">
        <f>(B988*EXP(Painel!$E$12-(Painel!$E$19^2)/2+NORMSINV(AleatProd!C987)*Painel!$E$19))</f>
        <v>1001969.229095579</v>
      </c>
      <c r="D988" s="15">
        <f>(C988*EXP(Painel!$E$12-(Painel!$E$19^2)/2+NORMSINV(AleatProd!D987)*Painel!$E$19))</f>
        <v>1009422.5843700948</v>
      </c>
      <c r="E988" s="15">
        <f>(D988*EXP(Painel!$E$12-(Painel!$E$19^2)/2+NORMSINV(AleatProd!E987)*Painel!$E$19))</f>
        <v>1001323.7086047296</v>
      </c>
      <c r="F988" s="15">
        <f>(E988*EXP(Painel!$E$12-(Painel!$E$19^2)/2+NORMSINV(AleatProd!F987)*Painel!$E$19))</f>
        <v>994300.53298864793</v>
      </c>
      <c r="G988" s="15">
        <f>(F988*EXP(Painel!$E$12-(Painel!$E$19^2)/2+NORMSINV(AleatProd!G987)*Painel!$E$19))</f>
        <v>994363.94485782867</v>
      </c>
      <c r="H988" s="15">
        <f>(G988*EXP(Painel!$E$12-(Painel!$E$19^2)/2+NORMSINV(AleatProd!H987)*Painel!$E$19))</f>
        <v>1001551.124704399</v>
      </c>
      <c r="I988" s="15">
        <f>(H988*EXP(Painel!$E$12-(Painel!$E$19^2)/2+NORMSINV(AleatProd!I987)*Painel!$E$19))</f>
        <v>994515.51478490897</v>
      </c>
      <c r="J988" s="15">
        <f>(I988*EXP(Painel!$E$12-(Painel!$E$19^2)/2+NORMSINV(AleatProd!J987)*Painel!$E$19))</f>
        <v>1003835.0641831399</v>
      </c>
      <c r="K988" s="15">
        <f>(J988*EXP(Painel!$E$12-(Painel!$E$19^2)/2+NORMSINV(AleatProd!K987)*Painel!$E$19))</f>
        <v>990615.71927222447</v>
      </c>
      <c r="L988" s="15">
        <f>(K988*EXP(Painel!$E$12-(Painel!$E$19^2)/2+NORMSINV(AleatProd!L987)*Painel!$E$19))</f>
        <v>991046.4015479876</v>
      </c>
      <c r="M988" s="15">
        <f>(L988*EXP(Painel!$E$12-(Painel!$E$19^2)/2+NORMSINV(AleatProd!M987)*Painel!$E$19))</f>
        <v>997221.63229510712</v>
      </c>
      <c r="N988" s="15">
        <f>(M988*EXP(Painel!$E$12-(Painel!$E$19^2)/2+NORMSINV(AleatProd!N987)*Painel!$E$19))</f>
        <v>1015607.0458884742</v>
      </c>
      <c r="O988" s="15">
        <f>(N988*EXP(Painel!$E$12-(Painel!$E$19^2)/2+NORMSINV(AleatProd!O987)*Painel!$E$19))</f>
        <v>1023175.2136242319</v>
      </c>
      <c r="P988" s="15">
        <f>(O988*EXP(Painel!$E$12-(Painel!$E$19^2)/2+NORMSINV(AleatProd!P987)*Painel!$E$19))</f>
        <v>1033136.6137484475</v>
      </c>
      <c r="Q988" s="15">
        <f>(P988*EXP(Painel!$E$12-(Painel!$E$19^2)/2+NORMSINV(AleatProd!Q987)*Painel!$E$19))</f>
        <v>1028788.087317214</v>
      </c>
      <c r="R988" s="15">
        <f>(Q988*EXP(Painel!$E$12-(Painel!$E$19^2)/2+NORMSINV(AleatProd!R987)*Painel!$E$19))</f>
        <v>1021983.3575122979</v>
      </c>
      <c r="S988" s="15">
        <f>(R988*EXP(Painel!$E$12-(Painel!$E$19^2)/2+NORMSINV(AleatProd!S987)*Painel!$E$19))</f>
        <v>1013912.7857799813</v>
      </c>
      <c r="T988" s="15">
        <f>(S988*EXP(Painel!$E$12-(Painel!$E$19^2)/2+NORMSINV(AleatProd!T987)*Painel!$E$19))</f>
        <v>1011547.0682386645</v>
      </c>
      <c r="U988" s="15">
        <f>(T988*EXP(Painel!$E$12-(Painel!$E$19^2)/2+NORMSINV(AleatProd!U987)*Painel!$E$19))</f>
        <v>1006161.6713298806</v>
      </c>
      <c r="V988" s="15">
        <f>(U988*EXP(Painel!$E$12-(Painel!$E$19^2)/2+NORMSINV(AleatProd!V987)*Painel!$E$19))</f>
        <v>999765.37394479802</v>
      </c>
    </row>
    <row r="989" spans="1:22" x14ac:dyDescent="0.25">
      <c r="A989">
        <v>986</v>
      </c>
      <c r="B989" s="2">
        <f>Painel!$B$6</f>
        <v>1000000</v>
      </c>
      <c r="C989" s="15">
        <f>(B989*EXP(Painel!$E$12-(Painel!$E$19^2)/2+NORMSINV(AleatProd!C988)*Painel!$E$19))</f>
        <v>998502.12303655187</v>
      </c>
      <c r="D989" s="15">
        <f>(C989*EXP(Painel!$E$12-(Painel!$E$19^2)/2+NORMSINV(AleatProd!D988)*Painel!$E$19))</f>
        <v>980464.54017587495</v>
      </c>
      <c r="E989" s="15">
        <f>(D989*EXP(Painel!$E$12-(Painel!$E$19^2)/2+NORMSINV(AleatProd!E988)*Painel!$E$19))</f>
        <v>963701.96782520623</v>
      </c>
      <c r="F989" s="15">
        <f>(E989*EXP(Painel!$E$12-(Painel!$E$19^2)/2+NORMSINV(AleatProd!F988)*Painel!$E$19))</f>
        <v>963185.63200783147</v>
      </c>
      <c r="G989" s="15">
        <f>(F989*EXP(Painel!$E$12-(Painel!$E$19^2)/2+NORMSINV(AleatProd!G988)*Painel!$E$19))</f>
        <v>958957.41398419335</v>
      </c>
      <c r="H989" s="15">
        <f>(G989*EXP(Painel!$E$12-(Painel!$E$19^2)/2+NORMSINV(AleatProd!H988)*Painel!$E$19))</f>
        <v>966638.46425659221</v>
      </c>
      <c r="I989" s="15">
        <f>(H989*EXP(Painel!$E$12-(Painel!$E$19^2)/2+NORMSINV(AleatProd!I988)*Painel!$E$19))</f>
        <v>961951.87138808158</v>
      </c>
      <c r="J989" s="15">
        <f>(I989*EXP(Painel!$E$12-(Painel!$E$19^2)/2+NORMSINV(AleatProd!J988)*Painel!$E$19))</f>
        <v>960783.66249230341</v>
      </c>
      <c r="K989" s="15">
        <f>(J989*EXP(Painel!$E$12-(Painel!$E$19^2)/2+NORMSINV(AleatProd!K988)*Painel!$E$19))</f>
        <v>963647.71045628353</v>
      </c>
      <c r="L989" s="15">
        <f>(K989*EXP(Painel!$E$12-(Painel!$E$19^2)/2+NORMSINV(AleatProd!L988)*Painel!$E$19))</f>
        <v>976621.0280569687</v>
      </c>
      <c r="M989" s="15">
        <f>(L989*EXP(Painel!$E$12-(Painel!$E$19^2)/2+NORMSINV(AleatProd!M988)*Painel!$E$19))</f>
        <v>968452.57523207343</v>
      </c>
      <c r="N989" s="15">
        <f>(M989*EXP(Painel!$E$12-(Painel!$E$19^2)/2+NORMSINV(AleatProd!N988)*Painel!$E$19))</f>
        <v>953743.067383238</v>
      </c>
      <c r="O989" s="15">
        <f>(N989*EXP(Painel!$E$12-(Painel!$E$19^2)/2+NORMSINV(AleatProd!O988)*Painel!$E$19))</f>
        <v>953681.94833160425</v>
      </c>
      <c r="P989" s="15">
        <f>(O989*EXP(Painel!$E$12-(Painel!$E$19^2)/2+NORMSINV(AleatProd!P988)*Painel!$E$19))</f>
        <v>970046.60975585156</v>
      </c>
      <c r="Q989" s="15">
        <f>(P989*EXP(Painel!$E$12-(Painel!$E$19^2)/2+NORMSINV(AleatProd!Q988)*Painel!$E$19))</f>
        <v>951967.42471214628</v>
      </c>
      <c r="R989" s="15">
        <f>(Q989*EXP(Painel!$E$12-(Painel!$E$19^2)/2+NORMSINV(AleatProd!R988)*Painel!$E$19))</f>
        <v>955335.53160998109</v>
      </c>
      <c r="S989" s="15">
        <f>(R989*EXP(Painel!$E$12-(Painel!$E$19^2)/2+NORMSINV(AleatProd!S988)*Painel!$E$19))</f>
        <v>950118.94022607477</v>
      </c>
      <c r="T989" s="15">
        <f>(S989*EXP(Painel!$E$12-(Painel!$E$19^2)/2+NORMSINV(AleatProd!T988)*Painel!$E$19))</f>
        <v>932277.17543423129</v>
      </c>
      <c r="U989" s="15">
        <f>(T989*EXP(Painel!$E$12-(Painel!$E$19^2)/2+NORMSINV(AleatProd!U988)*Painel!$E$19))</f>
        <v>919309.89193825051</v>
      </c>
      <c r="V989" s="15">
        <f>(U989*EXP(Painel!$E$12-(Painel!$E$19^2)/2+NORMSINV(AleatProd!V988)*Painel!$E$19))</f>
        <v>919477.29377637827</v>
      </c>
    </row>
    <row r="990" spans="1:22" x14ac:dyDescent="0.25">
      <c r="A990">
        <v>987</v>
      </c>
      <c r="B990" s="2">
        <f>Painel!$B$6</f>
        <v>1000000</v>
      </c>
      <c r="C990" s="15">
        <f>(B990*EXP(Painel!$E$12-(Painel!$E$19^2)/2+NORMSINV(AleatProd!C989)*Painel!$E$19))</f>
        <v>1006258.6221549672</v>
      </c>
      <c r="D990" s="15">
        <f>(C990*EXP(Painel!$E$12-(Painel!$E$19^2)/2+NORMSINV(AleatProd!D989)*Painel!$E$19))</f>
        <v>995888.78253448079</v>
      </c>
      <c r="E990" s="15">
        <f>(D990*EXP(Painel!$E$12-(Painel!$E$19^2)/2+NORMSINV(AleatProd!E989)*Painel!$E$19))</f>
        <v>991405.67714454629</v>
      </c>
      <c r="F990" s="15">
        <f>(E990*EXP(Painel!$E$12-(Painel!$E$19^2)/2+NORMSINV(AleatProd!F989)*Painel!$E$19))</f>
        <v>998459.56203833094</v>
      </c>
      <c r="G990" s="15">
        <f>(F990*EXP(Painel!$E$12-(Painel!$E$19^2)/2+NORMSINV(AleatProd!G989)*Painel!$E$19))</f>
        <v>995906.51921799534</v>
      </c>
      <c r="H990" s="15">
        <f>(G990*EXP(Painel!$E$12-(Painel!$E$19^2)/2+NORMSINV(AleatProd!H989)*Painel!$E$19))</f>
        <v>978110.99451404996</v>
      </c>
      <c r="I990" s="15">
        <f>(H990*EXP(Painel!$E$12-(Painel!$E$19^2)/2+NORMSINV(AleatProd!I989)*Painel!$E$19))</f>
        <v>984907.21060603601</v>
      </c>
      <c r="J990" s="15">
        <f>(I990*EXP(Painel!$E$12-(Painel!$E$19^2)/2+NORMSINV(AleatProd!J989)*Painel!$E$19))</f>
        <v>993168.33411280985</v>
      </c>
      <c r="K990" s="15">
        <f>(J990*EXP(Painel!$E$12-(Painel!$E$19^2)/2+NORMSINV(AleatProd!K989)*Painel!$E$19))</f>
        <v>1001532.8129054495</v>
      </c>
      <c r="L990" s="15">
        <f>(K990*EXP(Painel!$E$12-(Painel!$E$19^2)/2+NORMSINV(AleatProd!L989)*Painel!$E$19))</f>
        <v>1007585.9817479601</v>
      </c>
      <c r="M990" s="15">
        <f>(L990*EXP(Painel!$E$12-(Painel!$E$19^2)/2+NORMSINV(AleatProd!M989)*Painel!$E$19))</f>
        <v>1019582.1775904068</v>
      </c>
      <c r="N990" s="15">
        <f>(M990*EXP(Painel!$E$12-(Painel!$E$19^2)/2+NORMSINV(AleatProd!N989)*Painel!$E$19))</f>
        <v>1015862.9869562342</v>
      </c>
      <c r="O990" s="15">
        <f>(N990*EXP(Painel!$E$12-(Painel!$E$19^2)/2+NORMSINV(AleatProd!O989)*Painel!$E$19))</f>
        <v>1021049.3831319005</v>
      </c>
      <c r="P990" s="15">
        <f>(O990*EXP(Painel!$E$12-(Painel!$E$19^2)/2+NORMSINV(AleatProd!P989)*Painel!$E$19))</f>
        <v>1025065.9876271442</v>
      </c>
      <c r="Q990" s="15">
        <f>(P990*EXP(Painel!$E$12-(Painel!$E$19^2)/2+NORMSINV(AleatProd!Q989)*Painel!$E$19))</f>
        <v>1036369.0970073518</v>
      </c>
      <c r="R990" s="15">
        <f>(Q990*EXP(Painel!$E$12-(Painel!$E$19^2)/2+NORMSINV(AleatProd!R989)*Painel!$E$19))</f>
        <v>1031366.6882181304</v>
      </c>
      <c r="S990" s="15">
        <f>(R990*EXP(Painel!$E$12-(Painel!$E$19^2)/2+NORMSINV(AleatProd!S989)*Painel!$E$19))</f>
        <v>1021210.2873275082</v>
      </c>
      <c r="T990" s="15">
        <f>(S990*EXP(Painel!$E$12-(Painel!$E$19^2)/2+NORMSINV(AleatProd!T989)*Painel!$E$19))</f>
        <v>1029414.610613503</v>
      </c>
      <c r="U990" s="15">
        <f>(T990*EXP(Painel!$E$12-(Painel!$E$19^2)/2+NORMSINV(AleatProd!U989)*Painel!$E$19))</f>
        <v>1042849.3862468782</v>
      </c>
      <c r="V990" s="15">
        <f>(U990*EXP(Painel!$E$12-(Painel!$E$19^2)/2+NORMSINV(AleatProd!V989)*Painel!$E$19))</f>
        <v>1054055.204736504</v>
      </c>
    </row>
    <row r="991" spans="1:22" x14ac:dyDescent="0.25">
      <c r="A991">
        <v>988</v>
      </c>
      <c r="B991" s="2">
        <f>Painel!$B$6</f>
        <v>1000000</v>
      </c>
      <c r="C991" s="15">
        <f>(B991*EXP(Painel!$E$12-(Painel!$E$19^2)/2+NORMSINV(AleatProd!C990)*Painel!$E$19))</f>
        <v>1007249.7516941965</v>
      </c>
      <c r="D991" s="15">
        <f>(C991*EXP(Painel!$E$12-(Painel!$E$19^2)/2+NORMSINV(AleatProd!D990)*Painel!$E$19))</f>
        <v>1007487.3141210872</v>
      </c>
      <c r="E991" s="15">
        <f>(D991*EXP(Painel!$E$12-(Painel!$E$19^2)/2+NORMSINV(AleatProd!E990)*Painel!$E$19))</f>
        <v>1000620.8868509484</v>
      </c>
      <c r="F991" s="15">
        <f>(E991*EXP(Painel!$E$12-(Painel!$E$19^2)/2+NORMSINV(AleatProd!F990)*Painel!$E$19))</f>
        <v>991281.90992462577</v>
      </c>
      <c r="G991" s="15">
        <f>(F991*EXP(Painel!$E$12-(Painel!$E$19^2)/2+NORMSINV(AleatProd!G990)*Painel!$E$19))</f>
        <v>990038.66131422063</v>
      </c>
      <c r="H991" s="15">
        <f>(G991*EXP(Painel!$E$12-(Painel!$E$19^2)/2+NORMSINV(AleatProd!H990)*Painel!$E$19))</f>
        <v>983953.41130894294</v>
      </c>
      <c r="I991" s="15">
        <f>(H991*EXP(Painel!$E$12-(Painel!$E$19^2)/2+NORMSINV(AleatProd!I990)*Painel!$E$19))</f>
        <v>992166.22486802947</v>
      </c>
      <c r="J991" s="15">
        <f>(I991*EXP(Painel!$E$12-(Painel!$E$19^2)/2+NORMSINV(AleatProd!J990)*Painel!$E$19))</f>
        <v>978499.57348051656</v>
      </c>
      <c r="K991" s="15">
        <f>(J991*EXP(Painel!$E$12-(Painel!$E$19^2)/2+NORMSINV(AleatProd!K990)*Painel!$E$19))</f>
        <v>987352.50099956128</v>
      </c>
      <c r="L991" s="15">
        <f>(K991*EXP(Painel!$E$12-(Painel!$E$19^2)/2+NORMSINV(AleatProd!L990)*Painel!$E$19))</f>
        <v>1003992.0473123993</v>
      </c>
      <c r="M991" s="15">
        <f>(L991*EXP(Painel!$E$12-(Painel!$E$19^2)/2+NORMSINV(AleatProd!M990)*Painel!$E$19))</f>
        <v>989521.46997465065</v>
      </c>
      <c r="N991" s="15">
        <f>(M991*EXP(Painel!$E$12-(Painel!$E$19^2)/2+NORMSINV(AleatProd!N990)*Painel!$E$19))</f>
        <v>967401.89848371432</v>
      </c>
      <c r="O991" s="15">
        <f>(N991*EXP(Painel!$E$12-(Painel!$E$19^2)/2+NORMSINV(AleatProd!O990)*Painel!$E$19))</f>
        <v>962183.7255776691</v>
      </c>
      <c r="P991" s="15">
        <f>(O991*EXP(Painel!$E$12-(Painel!$E$19^2)/2+NORMSINV(AleatProd!P990)*Painel!$E$19))</f>
        <v>977007.32911344466</v>
      </c>
      <c r="Q991" s="15">
        <f>(P991*EXP(Painel!$E$12-(Painel!$E$19^2)/2+NORMSINV(AleatProd!Q990)*Painel!$E$19))</f>
        <v>996962.33617294114</v>
      </c>
      <c r="R991" s="15">
        <f>(Q991*EXP(Painel!$E$12-(Painel!$E$19^2)/2+NORMSINV(AleatProd!R990)*Painel!$E$19))</f>
        <v>994632.54850149876</v>
      </c>
      <c r="S991" s="15">
        <f>(R991*EXP(Painel!$E$12-(Painel!$E$19^2)/2+NORMSINV(AleatProd!S990)*Painel!$E$19))</f>
        <v>1007081.4771643161</v>
      </c>
      <c r="T991" s="15">
        <f>(S991*EXP(Painel!$E$12-(Painel!$E$19^2)/2+NORMSINV(AleatProd!T990)*Painel!$E$19))</f>
        <v>1005456.7794450175</v>
      </c>
      <c r="U991" s="15">
        <f>(T991*EXP(Painel!$E$12-(Painel!$E$19^2)/2+NORMSINV(AleatProd!U990)*Painel!$E$19))</f>
        <v>1013771.6995939235</v>
      </c>
      <c r="V991" s="15">
        <f>(U991*EXP(Painel!$E$12-(Painel!$E$19^2)/2+NORMSINV(AleatProd!V990)*Painel!$E$19))</f>
        <v>1018879.4021416233</v>
      </c>
    </row>
    <row r="992" spans="1:22" x14ac:dyDescent="0.25">
      <c r="A992">
        <v>989</v>
      </c>
      <c r="B992" s="2">
        <f>Painel!$B$6</f>
        <v>1000000</v>
      </c>
      <c r="C992" s="15">
        <f>(B992*EXP(Painel!$E$12-(Painel!$E$19^2)/2+NORMSINV(AleatProd!C991)*Painel!$E$19))</f>
        <v>1029554.4893617721</v>
      </c>
      <c r="D992" s="15">
        <f>(C992*EXP(Painel!$E$12-(Painel!$E$19^2)/2+NORMSINV(AleatProd!D991)*Painel!$E$19))</f>
        <v>1025720.1938215345</v>
      </c>
      <c r="E992" s="15">
        <f>(D992*EXP(Painel!$E$12-(Painel!$E$19^2)/2+NORMSINV(AleatProd!E991)*Painel!$E$19))</f>
        <v>1012028.883626388</v>
      </c>
      <c r="F992" s="15">
        <f>(E992*EXP(Painel!$E$12-(Painel!$E$19^2)/2+NORMSINV(AleatProd!F991)*Painel!$E$19))</f>
        <v>1010095.3873154818</v>
      </c>
      <c r="G992" s="15">
        <f>(F992*EXP(Painel!$E$12-(Painel!$E$19^2)/2+NORMSINV(AleatProd!G991)*Painel!$E$19))</f>
        <v>1020916.5134926228</v>
      </c>
      <c r="H992" s="15">
        <f>(G992*EXP(Painel!$E$12-(Painel!$E$19^2)/2+NORMSINV(AleatProd!H991)*Painel!$E$19))</f>
        <v>1013005.962036153</v>
      </c>
      <c r="I992" s="15">
        <f>(H992*EXP(Painel!$E$12-(Painel!$E$19^2)/2+NORMSINV(AleatProd!I991)*Painel!$E$19))</f>
        <v>1006700.3026426393</v>
      </c>
      <c r="J992" s="15">
        <f>(I992*EXP(Painel!$E$12-(Painel!$E$19^2)/2+NORMSINV(AleatProd!J991)*Painel!$E$19))</f>
        <v>1005828.3940230012</v>
      </c>
      <c r="K992" s="15">
        <f>(J992*EXP(Painel!$E$12-(Painel!$E$19^2)/2+NORMSINV(AleatProd!K991)*Painel!$E$19))</f>
        <v>994680.13410593942</v>
      </c>
      <c r="L992" s="15">
        <f>(K992*EXP(Painel!$E$12-(Painel!$E$19^2)/2+NORMSINV(AleatProd!L991)*Painel!$E$19))</f>
        <v>984858.84217329486</v>
      </c>
      <c r="M992" s="15">
        <f>(L992*EXP(Painel!$E$12-(Painel!$E$19^2)/2+NORMSINV(AleatProd!M991)*Painel!$E$19))</f>
        <v>986066.62985070306</v>
      </c>
      <c r="N992" s="15">
        <f>(M992*EXP(Painel!$E$12-(Painel!$E$19^2)/2+NORMSINV(AleatProd!N991)*Painel!$E$19))</f>
        <v>995202.54818608961</v>
      </c>
      <c r="O992" s="15">
        <f>(N992*EXP(Painel!$E$12-(Painel!$E$19^2)/2+NORMSINV(AleatProd!O991)*Painel!$E$19))</f>
        <v>986955.34965006681</v>
      </c>
      <c r="P992" s="15">
        <f>(O992*EXP(Painel!$E$12-(Painel!$E$19^2)/2+NORMSINV(AleatProd!P991)*Painel!$E$19))</f>
        <v>987860.68825480377</v>
      </c>
      <c r="Q992" s="15">
        <f>(P992*EXP(Painel!$E$12-(Painel!$E$19^2)/2+NORMSINV(AleatProd!Q991)*Painel!$E$19))</f>
        <v>998724.44079159584</v>
      </c>
      <c r="R992" s="15">
        <f>(Q992*EXP(Painel!$E$12-(Painel!$E$19^2)/2+NORMSINV(AleatProd!R991)*Painel!$E$19))</f>
        <v>986262.36951051746</v>
      </c>
      <c r="S992" s="15">
        <f>(R992*EXP(Painel!$E$12-(Painel!$E$19^2)/2+NORMSINV(AleatProd!S991)*Painel!$E$19))</f>
        <v>991649.26480911882</v>
      </c>
      <c r="T992" s="15">
        <f>(S992*EXP(Painel!$E$12-(Painel!$E$19^2)/2+NORMSINV(AleatProd!T991)*Painel!$E$19))</f>
        <v>992383.247357602</v>
      </c>
      <c r="U992" s="15">
        <f>(T992*EXP(Painel!$E$12-(Painel!$E$19^2)/2+NORMSINV(AleatProd!U991)*Painel!$E$19))</f>
        <v>993149.07746969454</v>
      </c>
      <c r="V992" s="15">
        <f>(U992*EXP(Painel!$E$12-(Painel!$E$19^2)/2+NORMSINV(AleatProd!V991)*Painel!$E$19))</f>
        <v>1001465.8907093476</v>
      </c>
    </row>
    <row r="993" spans="1:22" x14ac:dyDescent="0.25">
      <c r="A993">
        <v>990</v>
      </c>
      <c r="B993" s="2">
        <f>Painel!$B$6</f>
        <v>1000000</v>
      </c>
      <c r="C993" s="15">
        <f>(B993*EXP(Painel!$E$12-(Painel!$E$19^2)/2+NORMSINV(AleatProd!C992)*Painel!$E$19))</f>
        <v>995364.1677711847</v>
      </c>
      <c r="D993" s="15">
        <f>(C993*EXP(Painel!$E$12-(Painel!$E$19^2)/2+NORMSINV(AleatProd!D992)*Painel!$E$19))</f>
        <v>1002339.9901708312</v>
      </c>
      <c r="E993" s="15">
        <f>(D993*EXP(Painel!$E$12-(Painel!$E$19^2)/2+NORMSINV(AleatProd!E992)*Painel!$E$19))</f>
        <v>1007610.5750669508</v>
      </c>
      <c r="F993" s="15">
        <f>(E993*EXP(Painel!$E$12-(Painel!$E$19^2)/2+NORMSINV(AleatProd!F992)*Painel!$E$19))</f>
        <v>1011405.3147018512</v>
      </c>
      <c r="G993" s="15">
        <f>(F993*EXP(Painel!$E$12-(Painel!$E$19^2)/2+NORMSINV(AleatProd!G992)*Painel!$E$19))</f>
        <v>999627.84511869412</v>
      </c>
      <c r="H993" s="15">
        <f>(G993*EXP(Painel!$E$12-(Painel!$E$19^2)/2+NORMSINV(AleatProd!H992)*Painel!$E$19))</f>
        <v>985135.59537584591</v>
      </c>
      <c r="I993" s="15">
        <f>(H993*EXP(Painel!$E$12-(Painel!$E$19^2)/2+NORMSINV(AleatProd!I992)*Painel!$E$19))</f>
        <v>990694.22795603366</v>
      </c>
      <c r="J993" s="15">
        <f>(I993*EXP(Painel!$E$12-(Painel!$E$19^2)/2+NORMSINV(AleatProd!J992)*Painel!$E$19))</f>
        <v>967814.45756326569</v>
      </c>
      <c r="K993" s="15">
        <f>(J993*EXP(Painel!$E$12-(Painel!$E$19^2)/2+NORMSINV(AleatProd!K992)*Painel!$E$19))</f>
        <v>962728.24316764111</v>
      </c>
      <c r="L993" s="15">
        <f>(K993*EXP(Painel!$E$12-(Painel!$E$19^2)/2+NORMSINV(AleatProd!L992)*Painel!$E$19))</f>
        <v>957744.73373338452</v>
      </c>
      <c r="M993" s="15">
        <f>(L993*EXP(Painel!$E$12-(Painel!$E$19^2)/2+NORMSINV(AleatProd!M992)*Painel!$E$19))</f>
        <v>942769.84162488894</v>
      </c>
      <c r="N993" s="15">
        <f>(M993*EXP(Painel!$E$12-(Painel!$E$19^2)/2+NORMSINV(AleatProd!N992)*Painel!$E$19))</f>
        <v>949344.1913887884</v>
      </c>
      <c r="O993" s="15">
        <f>(N993*EXP(Painel!$E$12-(Painel!$E$19^2)/2+NORMSINV(AleatProd!O992)*Painel!$E$19))</f>
        <v>938732.33623767574</v>
      </c>
      <c r="P993" s="15">
        <f>(O993*EXP(Painel!$E$12-(Painel!$E$19^2)/2+NORMSINV(AleatProd!P992)*Painel!$E$19))</f>
        <v>954589.40827734733</v>
      </c>
      <c r="Q993" s="15">
        <f>(P993*EXP(Painel!$E$12-(Painel!$E$19^2)/2+NORMSINV(AleatProd!Q992)*Painel!$E$19))</f>
        <v>956610.0925698725</v>
      </c>
      <c r="R993" s="15">
        <f>(Q993*EXP(Painel!$E$12-(Painel!$E$19^2)/2+NORMSINV(AleatProd!R992)*Painel!$E$19))</f>
        <v>968513.2249040457</v>
      </c>
      <c r="S993" s="15">
        <f>(R993*EXP(Painel!$E$12-(Painel!$E$19^2)/2+NORMSINV(AleatProd!S992)*Painel!$E$19))</f>
        <v>980393.18292061775</v>
      </c>
      <c r="T993" s="15">
        <f>(S993*EXP(Painel!$E$12-(Painel!$E$19^2)/2+NORMSINV(AleatProd!T992)*Painel!$E$19))</f>
        <v>987882.77050562494</v>
      </c>
      <c r="U993" s="15">
        <f>(T993*EXP(Painel!$E$12-(Painel!$E$19^2)/2+NORMSINV(AleatProd!U992)*Painel!$E$19))</f>
        <v>970300.78508739849</v>
      </c>
      <c r="V993" s="15">
        <f>(U993*EXP(Painel!$E$12-(Painel!$E$19^2)/2+NORMSINV(AleatProd!V992)*Painel!$E$19))</f>
        <v>979171.63920558209</v>
      </c>
    </row>
    <row r="994" spans="1:22" x14ac:dyDescent="0.25">
      <c r="A994">
        <v>991</v>
      </c>
      <c r="B994" s="2">
        <f>Painel!$B$6</f>
        <v>1000000</v>
      </c>
      <c r="C994" s="15">
        <f>(B994*EXP(Painel!$E$12-(Painel!$E$19^2)/2+NORMSINV(AleatProd!C993)*Painel!$E$19))</f>
        <v>1000643.081440844</v>
      </c>
      <c r="D994" s="15">
        <f>(C994*EXP(Painel!$E$12-(Painel!$E$19^2)/2+NORMSINV(AleatProd!D993)*Painel!$E$19))</f>
        <v>1012522.3020823468</v>
      </c>
      <c r="E994" s="15">
        <f>(D994*EXP(Painel!$E$12-(Painel!$E$19^2)/2+NORMSINV(AleatProd!E993)*Painel!$E$19))</f>
        <v>1017010.2992244966</v>
      </c>
      <c r="F994" s="15">
        <f>(E994*EXP(Painel!$E$12-(Painel!$E$19^2)/2+NORMSINV(AleatProd!F993)*Painel!$E$19))</f>
        <v>1018592.1441322116</v>
      </c>
      <c r="G994" s="15">
        <f>(F994*EXP(Painel!$E$12-(Painel!$E$19^2)/2+NORMSINV(AleatProd!G993)*Painel!$E$19))</f>
        <v>1013464.1792425378</v>
      </c>
      <c r="H994" s="15">
        <f>(G994*EXP(Painel!$E$12-(Painel!$E$19^2)/2+NORMSINV(AleatProd!H993)*Painel!$E$19))</f>
        <v>1020567.5908412708</v>
      </c>
      <c r="I994" s="15">
        <f>(H994*EXP(Painel!$E$12-(Painel!$E$19^2)/2+NORMSINV(AleatProd!I993)*Painel!$E$19))</f>
        <v>1022752.5105701797</v>
      </c>
      <c r="J994" s="15">
        <f>(I994*EXP(Painel!$E$12-(Painel!$E$19^2)/2+NORMSINV(AleatProd!J993)*Painel!$E$19))</f>
        <v>1010300.5485746185</v>
      </c>
      <c r="K994" s="15">
        <f>(J994*EXP(Painel!$E$12-(Painel!$E$19^2)/2+NORMSINV(AleatProd!K993)*Painel!$E$19))</f>
        <v>1030244.6860546904</v>
      </c>
      <c r="L994" s="15">
        <f>(K994*EXP(Painel!$E$12-(Painel!$E$19^2)/2+NORMSINV(AleatProd!L993)*Painel!$E$19))</f>
        <v>1020719.157782211</v>
      </c>
      <c r="M994" s="15">
        <f>(L994*EXP(Painel!$E$12-(Painel!$E$19^2)/2+NORMSINV(AleatProd!M993)*Painel!$E$19))</f>
        <v>1026238.198727479</v>
      </c>
      <c r="N994" s="15">
        <f>(M994*EXP(Painel!$E$12-(Painel!$E$19^2)/2+NORMSINV(AleatProd!N993)*Painel!$E$19))</f>
        <v>1025968.4467843298</v>
      </c>
      <c r="O994" s="15">
        <f>(N994*EXP(Painel!$E$12-(Painel!$E$19^2)/2+NORMSINV(AleatProd!O993)*Painel!$E$19))</f>
        <v>1037298.6939256967</v>
      </c>
      <c r="P994" s="15">
        <f>(O994*EXP(Painel!$E$12-(Painel!$E$19^2)/2+NORMSINV(AleatProd!P993)*Painel!$E$19))</f>
        <v>1041179.9669027164</v>
      </c>
      <c r="Q994" s="15">
        <f>(P994*EXP(Painel!$E$12-(Painel!$E$19^2)/2+NORMSINV(AleatProd!Q993)*Painel!$E$19))</f>
        <v>1037732.5215026789</v>
      </c>
      <c r="R994" s="15">
        <f>(Q994*EXP(Painel!$E$12-(Painel!$E$19^2)/2+NORMSINV(AleatProd!R993)*Painel!$E$19))</f>
        <v>1033525.6512557367</v>
      </c>
      <c r="S994" s="15">
        <f>(R994*EXP(Painel!$E$12-(Painel!$E$19^2)/2+NORMSINV(AleatProd!S993)*Painel!$E$19))</f>
        <v>1022481.5746646179</v>
      </c>
      <c r="T994" s="15">
        <f>(S994*EXP(Painel!$E$12-(Painel!$E$19^2)/2+NORMSINV(AleatProd!T993)*Painel!$E$19))</f>
        <v>1010366.5134858988</v>
      </c>
      <c r="U994" s="15">
        <f>(T994*EXP(Painel!$E$12-(Painel!$E$19^2)/2+NORMSINV(AleatProd!U993)*Painel!$E$19))</f>
        <v>1017532.005669749</v>
      </c>
      <c r="V994" s="15">
        <f>(U994*EXP(Painel!$E$12-(Painel!$E$19^2)/2+NORMSINV(AleatProd!V993)*Painel!$E$19))</f>
        <v>1020220.4676478221</v>
      </c>
    </row>
    <row r="995" spans="1:22" x14ac:dyDescent="0.25">
      <c r="A995">
        <v>992</v>
      </c>
      <c r="B995" s="2">
        <f>Painel!$B$6</f>
        <v>1000000</v>
      </c>
      <c r="C995" s="15">
        <f>(B995*EXP(Painel!$E$12-(Painel!$E$19^2)/2+NORMSINV(AleatProd!C994)*Painel!$E$19))</f>
        <v>1000434.9098172791</v>
      </c>
      <c r="D995" s="15">
        <f>(C995*EXP(Painel!$E$12-(Painel!$E$19^2)/2+NORMSINV(AleatProd!D994)*Painel!$E$19))</f>
        <v>979334.62716651883</v>
      </c>
      <c r="E995" s="15">
        <f>(D995*EXP(Painel!$E$12-(Painel!$E$19^2)/2+NORMSINV(AleatProd!E994)*Painel!$E$19))</f>
        <v>984706.51333562296</v>
      </c>
      <c r="F995" s="15">
        <f>(E995*EXP(Painel!$E$12-(Painel!$E$19^2)/2+NORMSINV(AleatProd!F994)*Painel!$E$19))</f>
        <v>993900.21308755921</v>
      </c>
      <c r="G995" s="15">
        <f>(F995*EXP(Painel!$E$12-(Painel!$E$19^2)/2+NORMSINV(AleatProd!G994)*Painel!$E$19))</f>
        <v>982877.89946120628</v>
      </c>
      <c r="H995" s="15">
        <f>(G995*EXP(Painel!$E$12-(Painel!$E$19^2)/2+NORMSINV(AleatProd!H994)*Painel!$E$19))</f>
        <v>984764.0403807594</v>
      </c>
      <c r="I995" s="15">
        <f>(H995*EXP(Painel!$E$12-(Painel!$E$19^2)/2+NORMSINV(AleatProd!I994)*Painel!$E$19))</f>
        <v>967952.52059730014</v>
      </c>
      <c r="J995" s="15">
        <f>(I995*EXP(Painel!$E$12-(Painel!$E$19^2)/2+NORMSINV(AleatProd!J994)*Painel!$E$19))</f>
        <v>966693.51194640726</v>
      </c>
      <c r="K995" s="15">
        <f>(J995*EXP(Painel!$E$12-(Painel!$E$19^2)/2+NORMSINV(AleatProd!K994)*Painel!$E$19))</f>
        <v>961620.05467225472</v>
      </c>
      <c r="L995" s="15">
        <f>(K995*EXP(Painel!$E$12-(Painel!$E$19^2)/2+NORMSINV(AleatProd!L994)*Painel!$E$19))</f>
        <v>972769.00215060811</v>
      </c>
      <c r="M995" s="15">
        <f>(L995*EXP(Painel!$E$12-(Painel!$E$19^2)/2+NORMSINV(AleatProd!M994)*Painel!$E$19))</f>
        <v>965489.43933979014</v>
      </c>
      <c r="N995" s="15">
        <f>(M995*EXP(Painel!$E$12-(Painel!$E$19^2)/2+NORMSINV(AleatProd!N994)*Painel!$E$19))</f>
        <v>959577.034807408</v>
      </c>
      <c r="O995" s="15">
        <f>(N995*EXP(Painel!$E$12-(Painel!$E$19^2)/2+NORMSINV(AleatProd!O994)*Painel!$E$19))</f>
        <v>962189.8972854024</v>
      </c>
      <c r="P995" s="15">
        <f>(O995*EXP(Painel!$E$12-(Painel!$E$19^2)/2+NORMSINV(AleatProd!P994)*Painel!$E$19))</f>
        <v>965586.07225688</v>
      </c>
      <c r="Q995" s="15">
        <f>(P995*EXP(Painel!$E$12-(Painel!$E$19^2)/2+NORMSINV(AleatProd!Q994)*Painel!$E$19))</f>
        <v>962145.48175063811</v>
      </c>
      <c r="R995" s="15">
        <f>(Q995*EXP(Painel!$E$12-(Painel!$E$19^2)/2+NORMSINV(AleatProd!R994)*Painel!$E$19))</f>
        <v>981982.40183983929</v>
      </c>
      <c r="S995" s="15">
        <f>(R995*EXP(Painel!$E$12-(Painel!$E$19^2)/2+NORMSINV(AleatProd!S994)*Painel!$E$19))</f>
        <v>968067.54113442509</v>
      </c>
      <c r="T995" s="15">
        <f>(S995*EXP(Painel!$E$12-(Painel!$E$19^2)/2+NORMSINV(AleatProd!T994)*Painel!$E$19))</f>
        <v>980156.06756902521</v>
      </c>
      <c r="U995" s="15">
        <f>(T995*EXP(Painel!$E$12-(Painel!$E$19^2)/2+NORMSINV(AleatProd!U994)*Painel!$E$19))</f>
        <v>969558.82420752314</v>
      </c>
      <c r="V995" s="15">
        <f>(U995*EXP(Painel!$E$12-(Painel!$E$19^2)/2+NORMSINV(AleatProd!V994)*Painel!$E$19))</f>
        <v>962021.08348408062</v>
      </c>
    </row>
    <row r="996" spans="1:22" x14ac:dyDescent="0.25">
      <c r="A996">
        <v>993</v>
      </c>
      <c r="B996" s="2">
        <f>Painel!$B$6</f>
        <v>1000000</v>
      </c>
      <c r="C996" s="15">
        <f>(B996*EXP(Painel!$E$12-(Painel!$E$19^2)/2+NORMSINV(AleatProd!C995)*Painel!$E$19))</f>
        <v>988552.0950683821</v>
      </c>
      <c r="D996" s="15">
        <f>(C996*EXP(Painel!$E$12-(Painel!$E$19^2)/2+NORMSINV(AleatProd!D995)*Painel!$E$19))</f>
        <v>982019.76378553081</v>
      </c>
      <c r="E996" s="15">
        <f>(D996*EXP(Painel!$E$12-(Painel!$E$19^2)/2+NORMSINV(AleatProd!E995)*Painel!$E$19))</f>
        <v>970331.64071791526</v>
      </c>
      <c r="F996" s="15">
        <f>(E996*EXP(Painel!$E$12-(Painel!$E$19^2)/2+NORMSINV(AleatProd!F995)*Painel!$E$19))</f>
        <v>945954.2365745717</v>
      </c>
      <c r="G996" s="15">
        <f>(F996*EXP(Painel!$E$12-(Painel!$E$19^2)/2+NORMSINV(AleatProd!G995)*Painel!$E$19))</f>
        <v>953313.56719972391</v>
      </c>
      <c r="H996" s="15">
        <f>(G996*EXP(Painel!$E$12-(Painel!$E$19^2)/2+NORMSINV(AleatProd!H995)*Painel!$E$19))</f>
        <v>953568.67363519163</v>
      </c>
      <c r="I996" s="15">
        <f>(H996*EXP(Painel!$E$12-(Painel!$E$19^2)/2+NORMSINV(AleatProd!I995)*Painel!$E$19))</f>
        <v>940427.4165411992</v>
      </c>
      <c r="J996" s="15">
        <f>(I996*EXP(Painel!$E$12-(Painel!$E$19^2)/2+NORMSINV(AleatProd!J995)*Painel!$E$19))</f>
        <v>943204.08477701526</v>
      </c>
      <c r="K996" s="15">
        <f>(J996*EXP(Painel!$E$12-(Painel!$E$19^2)/2+NORMSINV(AleatProd!K995)*Painel!$E$19))</f>
        <v>945062.50927554071</v>
      </c>
      <c r="L996" s="15">
        <f>(K996*EXP(Painel!$E$12-(Painel!$E$19^2)/2+NORMSINV(AleatProd!L995)*Painel!$E$19))</f>
        <v>934962.3456927411</v>
      </c>
      <c r="M996" s="15">
        <f>(L996*EXP(Painel!$E$12-(Painel!$E$19^2)/2+NORMSINV(AleatProd!M995)*Painel!$E$19))</f>
        <v>924126.93407260429</v>
      </c>
      <c r="N996" s="15">
        <f>(M996*EXP(Painel!$E$12-(Painel!$E$19^2)/2+NORMSINV(AleatProd!N995)*Painel!$E$19))</f>
        <v>904267.00653389329</v>
      </c>
      <c r="O996" s="15">
        <f>(N996*EXP(Painel!$E$12-(Painel!$E$19^2)/2+NORMSINV(AleatProd!O995)*Painel!$E$19))</f>
        <v>913238.82244319422</v>
      </c>
      <c r="P996" s="15">
        <f>(O996*EXP(Painel!$E$12-(Painel!$E$19^2)/2+NORMSINV(AleatProd!P995)*Painel!$E$19))</f>
        <v>911206.95012099342</v>
      </c>
      <c r="Q996" s="15">
        <f>(P996*EXP(Painel!$E$12-(Painel!$E$19^2)/2+NORMSINV(AleatProd!Q995)*Painel!$E$19))</f>
        <v>906826.18791776674</v>
      </c>
      <c r="R996" s="15">
        <f>(Q996*EXP(Painel!$E$12-(Painel!$E$19^2)/2+NORMSINV(AleatProd!R995)*Painel!$E$19))</f>
        <v>906739.46323497058</v>
      </c>
      <c r="S996" s="15">
        <f>(R996*EXP(Painel!$E$12-(Painel!$E$19^2)/2+NORMSINV(AleatProd!S995)*Painel!$E$19))</f>
        <v>902397.66393688833</v>
      </c>
      <c r="T996" s="15">
        <f>(S996*EXP(Painel!$E$12-(Painel!$E$19^2)/2+NORMSINV(AleatProd!T995)*Painel!$E$19))</f>
        <v>896968.44185013906</v>
      </c>
      <c r="U996" s="15">
        <f>(T996*EXP(Painel!$E$12-(Painel!$E$19^2)/2+NORMSINV(AleatProd!U995)*Painel!$E$19))</f>
        <v>875672.61107468558</v>
      </c>
      <c r="V996" s="15">
        <f>(U996*EXP(Painel!$E$12-(Painel!$E$19^2)/2+NORMSINV(AleatProd!V995)*Painel!$E$19))</f>
        <v>876714.47512583528</v>
      </c>
    </row>
    <row r="997" spans="1:22" x14ac:dyDescent="0.25">
      <c r="A997">
        <v>994</v>
      </c>
      <c r="B997" s="2">
        <f>Painel!$B$6</f>
        <v>1000000</v>
      </c>
      <c r="C997" s="15">
        <f>(B997*EXP(Painel!$E$12-(Painel!$E$19^2)/2+NORMSINV(AleatProd!C996)*Painel!$E$19))</f>
        <v>1002626.0987787568</v>
      </c>
      <c r="D997" s="15">
        <f>(C997*EXP(Painel!$E$12-(Painel!$E$19^2)/2+NORMSINV(AleatProd!D996)*Painel!$E$19))</f>
        <v>1026403.6214004419</v>
      </c>
      <c r="E997" s="15">
        <f>(D997*EXP(Painel!$E$12-(Painel!$E$19^2)/2+NORMSINV(AleatProd!E996)*Painel!$E$19))</f>
        <v>1015168.7311772519</v>
      </c>
      <c r="F997" s="15">
        <f>(E997*EXP(Painel!$E$12-(Painel!$E$19^2)/2+NORMSINV(AleatProd!F996)*Painel!$E$19))</f>
        <v>1007655.8100746904</v>
      </c>
      <c r="G997" s="15">
        <f>(F997*EXP(Painel!$E$12-(Painel!$E$19^2)/2+NORMSINV(AleatProd!G996)*Painel!$E$19))</f>
        <v>1014119.7479825565</v>
      </c>
      <c r="H997" s="15">
        <f>(G997*EXP(Painel!$E$12-(Painel!$E$19^2)/2+NORMSINV(AleatProd!H996)*Painel!$E$19))</f>
        <v>1016792.730636623</v>
      </c>
      <c r="I997" s="15">
        <f>(H997*EXP(Painel!$E$12-(Painel!$E$19^2)/2+NORMSINV(AleatProd!I996)*Painel!$E$19))</f>
        <v>1027045.0939588717</v>
      </c>
      <c r="J997" s="15">
        <f>(I997*EXP(Painel!$E$12-(Painel!$E$19^2)/2+NORMSINV(AleatProd!J996)*Painel!$E$19))</f>
        <v>1018281.3507697879</v>
      </c>
      <c r="K997" s="15">
        <f>(J997*EXP(Painel!$E$12-(Painel!$E$19^2)/2+NORMSINV(AleatProd!K996)*Painel!$E$19))</f>
        <v>1015027.674361682</v>
      </c>
      <c r="L997" s="15">
        <f>(K997*EXP(Painel!$E$12-(Painel!$E$19^2)/2+NORMSINV(AleatProd!L996)*Painel!$E$19))</f>
        <v>1027798.0723806741</v>
      </c>
      <c r="M997" s="15">
        <f>(L997*EXP(Painel!$E$12-(Painel!$E$19^2)/2+NORMSINV(AleatProd!M996)*Painel!$E$19))</f>
        <v>1024334.2336551413</v>
      </c>
      <c r="N997" s="15">
        <f>(M997*EXP(Painel!$E$12-(Painel!$E$19^2)/2+NORMSINV(AleatProd!N996)*Painel!$E$19))</f>
        <v>1046505.4014590963</v>
      </c>
      <c r="O997" s="15">
        <f>(N997*EXP(Painel!$E$12-(Painel!$E$19^2)/2+NORMSINV(AleatProd!O996)*Painel!$E$19))</f>
        <v>1047108.3895991944</v>
      </c>
      <c r="P997" s="15">
        <f>(O997*EXP(Painel!$E$12-(Painel!$E$19^2)/2+NORMSINV(AleatProd!P996)*Painel!$E$19))</f>
        <v>1056634.7899169694</v>
      </c>
      <c r="Q997" s="15">
        <f>(P997*EXP(Painel!$E$12-(Painel!$E$19^2)/2+NORMSINV(AleatProd!Q996)*Painel!$E$19))</f>
        <v>1058703.0103767933</v>
      </c>
      <c r="R997" s="15">
        <f>(Q997*EXP(Painel!$E$12-(Painel!$E$19^2)/2+NORMSINV(AleatProd!R996)*Painel!$E$19))</f>
        <v>1049774.9519000039</v>
      </c>
      <c r="S997" s="15">
        <f>(R997*EXP(Painel!$E$12-(Painel!$E$19^2)/2+NORMSINV(AleatProd!S996)*Painel!$E$19))</f>
        <v>1048586.9978802081</v>
      </c>
      <c r="T997" s="15">
        <f>(S997*EXP(Painel!$E$12-(Painel!$E$19^2)/2+NORMSINV(AleatProd!T996)*Painel!$E$19))</f>
        <v>1017074.9013838238</v>
      </c>
      <c r="U997" s="15">
        <f>(T997*EXP(Painel!$E$12-(Painel!$E$19^2)/2+NORMSINV(AleatProd!U996)*Painel!$E$19))</f>
        <v>1025313.9629956736</v>
      </c>
      <c r="V997" s="15">
        <f>(U997*EXP(Painel!$E$12-(Painel!$E$19^2)/2+NORMSINV(AleatProd!V996)*Painel!$E$19))</f>
        <v>1047510.1343754485</v>
      </c>
    </row>
    <row r="998" spans="1:22" x14ac:dyDescent="0.25">
      <c r="A998">
        <v>995</v>
      </c>
      <c r="B998" s="2">
        <f>Painel!$B$6</f>
        <v>1000000</v>
      </c>
      <c r="C998" s="15">
        <f>(B998*EXP(Painel!$E$12-(Painel!$E$19^2)/2+NORMSINV(AleatProd!C997)*Painel!$E$19))</f>
        <v>1008838.5247151284</v>
      </c>
      <c r="D998" s="15">
        <f>(C998*EXP(Painel!$E$12-(Painel!$E$19^2)/2+NORMSINV(AleatProd!D997)*Painel!$E$19))</f>
        <v>1003085.4977908111</v>
      </c>
      <c r="E998" s="15">
        <f>(D998*EXP(Painel!$E$12-(Painel!$E$19^2)/2+NORMSINV(AleatProd!E997)*Painel!$E$19))</f>
        <v>995132.68554972159</v>
      </c>
      <c r="F998" s="15">
        <f>(E998*EXP(Painel!$E$12-(Painel!$E$19^2)/2+NORMSINV(AleatProd!F997)*Painel!$E$19))</f>
        <v>1012044.0304302581</v>
      </c>
      <c r="G998" s="15">
        <f>(F998*EXP(Painel!$E$12-(Painel!$E$19^2)/2+NORMSINV(AleatProd!G997)*Painel!$E$19))</f>
        <v>1024563.0938948457</v>
      </c>
      <c r="H998" s="15">
        <f>(G998*EXP(Painel!$E$12-(Painel!$E$19^2)/2+NORMSINV(AleatProd!H997)*Painel!$E$19))</f>
        <v>1015069.4656357425</v>
      </c>
      <c r="I998" s="15">
        <f>(H998*EXP(Painel!$E$12-(Painel!$E$19^2)/2+NORMSINV(AleatProd!I997)*Painel!$E$19))</f>
        <v>1005718.9908916908</v>
      </c>
      <c r="J998" s="15">
        <f>(I998*EXP(Painel!$E$12-(Painel!$E$19^2)/2+NORMSINV(AleatProd!J997)*Painel!$E$19))</f>
        <v>1001417.6039375495</v>
      </c>
      <c r="K998" s="15">
        <f>(J998*EXP(Painel!$E$12-(Painel!$E$19^2)/2+NORMSINV(AleatProd!K997)*Painel!$E$19))</f>
        <v>984563.65063191147</v>
      </c>
      <c r="L998" s="15">
        <f>(K998*EXP(Painel!$E$12-(Painel!$E$19^2)/2+NORMSINV(AleatProd!L997)*Painel!$E$19))</f>
        <v>981582.0599832366</v>
      </c>
      <c r="M998" s="15">
        <f>(L998*EXP(Painel!$E$12-(Painel!$E$19^2)/2+NORMSINV(AleatProd!M997)*Painel!$E$19))</f>
        <v>991355.56847960351</v>
      </c>
      <c r="N998" s="15">
        <f>(M998*EXP(Painel!$E$12-(Painel!$E$19^2)/2+NORMSINV(AleatProd!N997)*Painel!$E$19))</f>
        <v>989863.2053271879</v>
      </c>
      <c r="O998" s="15">
        <f>(N998*EXP(Painel!$E$12-(Painel!$E$19^2)/2+NORMSINV(AleatProd!O997)*Painel!$E$19))</f>
        <v>979561.15162980673</v>
      </c>
      <c r="P998" s="15">
        <f>(O998*EXP(Painel!$E$12-(Painel!$E$19^2)/2+NORMSINV(AleatProd!P997)*Painel!$E$19))</f>
        <v>986941.02190241881</v>
      </c>
      <c r="Q998" s="15">
        <f>(P998*EXP(Painel!$E$12-(Painel!$E$19^2)/2+NORMSINV(AleatProd!Q997)*Painel!$E$19))</f>
        <v>978110.85960480059</v>
      </c>
      <c r="R998" s="15">
        <f>(Q998*EXP(Painel!$E$12-(Painel!$E$19^2)/2+NORMSINV(AleatProd!R997)*Painel!$E$19))</f>
        <v>990167.82728500233</v>
      </c>
      <c r="S998" s="15">
        <f>(R998*EXP(Painel!$E$12-(Painel!$E$19^2)/2+NORMSINV(AleatProd!S997)*Painel!$E$19))</f>
        <v>993995.32677740185</v>
      </c>
      <c r="T998" s="15">
        <f>(S998*EXP(Painel!$E$12-(Painel!$E$19^2)/2+NORMSINV(AleatProd!T997)*Painel!$E$19))</f>
        <v>997089.8816056021</v>
      </c>
      <c r="U998" s="15">
        <f>(T998*EXP(Painel!$E$12-(Painel!$E$19^2)/2+NORMSINV(AleatProd!U997)*Painel!$E$19))</f>
        <v>989834.5174841109</v>
      </c>
      <c r="V998" s="15">
        <f>(U998*EXP(Painel!$E$12-(Painel!$E$19^2)/2+NORMSINV(AleatProd!V997)*Painel!$E$19))</f>
        <v>988665.75971910404</v>
      </c>
    </row>
    <row r="999" spans="1:22" x14ac:dyDescent="0.25">
      <c r="A999">
        <v>996</v>
      </c>
      <c r="B999" s="2">
        <f>Painel!$B$6</f>
        <v>1000000</v>
      </c>
      <c r="C999" s="15">
        <f>(B999*EXP(Painel!$E$12-(Painel!$E$19^2)/2+NORMSINV(AleatProd!C998)*Painel!$E$19))</f>
        <v>1016079.9814480494</v>
      </c>
      <c r="D999" s="15">
        <f>(C999*EXP(Painel!$E$12-(Painel!$E$19^2)/2+NORMSINV(AleatProd!D998)*Painel!$E$19))</f>
        <v>1023101.0600253256</v>
      </c>
      <c r="E999" s="15">
        <f>(D999*EXP(Painel!$E$12-(Painel!$E$19^2)/2+NORMSINV(AleatProd!E998)*Painel!$E$19))</f>
        <v>1020444.2465906806</v>
      </c>
      <c r="F999" s="15">
        <f>(E999*EXP(Painel!$E$12-(Painel!$E$19^2)/2+NORMSINV(AleatProd!F998)*Painel!$E$19))</f>
        <v>1001495.4483951766</v>
      </c>
      <c r="G999" s="15">
        <f>(F999*EXP(Painel!$E$12-(Painel!$E$19^2)/2+NORMSINV(AleatProd!G998)*Painel!$E$19))</f>
        <v>1021781.1930067698</v>
      </c>
      <c r="H999" s="15">
        <f>(G999*EXP(Painel!$E$12-(Painel!$E$19^2)/2+NORMSINV(AleatProd!H998)*Painel!$E$19))</f>
        <v>1004726.9339744474</v>
      </c>
      <c r="I999" s="15">
        <f>(H999*EXP(Painel!$E$12-(Painel!$E$19^2)/2+NORMSINV(AleatProd!I998)*Painel!$E$19))</f>
        <v>1024633.3940643192</v>
      </c>
      <c r="J999" s="15">
        <f>(I999*EXP(Painel!$E$12-(Painel!$E$19^2)/2+NORMSINV(AleatProd!J998)*Painel!$E$19))</f>
        <v>1024667.8470270004</v>
      </c>
      <c r="K999" s="15">
        <f>(J999*EXP(Painel!$E$12-(Painel!$E$19^2)/2+NORMSINV(AleatProd!K998)*Painel!$E$19))</f>
        <v>1030985.8045197101</v>
      </c>
      <c r="L999" s="15">
        <f>(K999*EXP(Painel!$E$12-(Painel!$E$19^2)/2+NORMSINV(AleatProd!L998)*Painel!$E$19))</f>
        <v>1029568.7336710837</v>
      </c>
      <c r="M999" s="15">
        <f>(L999*EXP(Painel!$E$12-(Painel!$E$19^2)/2+NORMSINV(AleatProd!M998)*Painel!$E$19))</f>
        <v>1032164.3029367459</v>
      </c>
      <c r="N999" s="15">
        <f>(M999*EXP(Painel!$E$12-(Painel!$E$19^2)/2+NORMSINV(AleatProd!N998)*Painel!$E$19))</f>
        <v>1042648.2012079793</v>
      </c>
      <c r="O999" s="15">
        <f>(N999*EXP(Painel!$E$12-(Painel!$E$19^2)/2+NORMSINV(AleatProd!O998)*Painel!$E$19))</f>
        <v>1040329.5743093875</v>
      </c>
      <c r="P999" s="15">
        <f>(O999*EXP(Painel!$E$12-(Painel!$E$19^2)/2+NORMSINV(AleatProd!P998)*Painel!$E$19))</f>
        <v>1025798.4624638188</v>
      </c>
      <c r="Q999" s="15">
        <f>(P999*EXP(Painel!$E$12-(Painel!$E$19^2)/2+NORMSINV(AleatProd!Q998)*Painel!$E$19))</f>
        <v>1038541.2086984821</v>
      </c>
      <c r="R999" s="15">
        <f>(Q999*EXP(Painel!$E$12-(Painel!$E$19^2)/2+NORMSINV(AleatProd!R998)*Painel!$E$19))</f>
        <v>1054987.65879694</v>
      </c>
      <c r="S999" s="15">
        <f>(R999*EXP(Painel!$E$12-(Painel!$E$19^2)/2+NORMSINV(AleatProd!S998)*Painel!$E$19))</f>
        <v>1046344.2791484045</v>
      </c>
      <c r="T999" s="15">
        <f>(S999*EXP(Painel!$E$12-(Painel!$E$19^2)/2+NORMSINV(AleatProd!T998)*Painel!$E$19))</f>
        <v>1051407.0071254945</v>
      </c>
      <c r="U999" s="15">
        <f>(T999*EXP(Painel!$E$12-(Painel!$E$19^2)/2+NORMSINV(AleatProd!U998)*Painel!$E$19))</f>
        <v>1052010.4283207157</v>
      </c>
      <c r="V999" s="15">
        <f>(U999*EXP(Painel!$E$12-(Painel!$E$19^2)/2+NORMSINV(AleatProd!V998)*Painel!$E$19))</f>
        <v>1059904.7738430551</v>
      </c>
    </row>
    <row r="1000" spans="1:22" x14ac:dyDescent="0.25">
      <c r="A1000">
        <v>997</v>
      </c>
      <c r="B1000" s="2">
        <f>Painel!$B$6</f>
        <v>1000000</v>
      </c>
      <c r="C1000" s="15">
        <f>(B1000*EXP(Painel!$E$12-(Painel!$E$19^2)/2+NORMSINV(AleatProd!C999)*Painel!$E$19))</f>
        <v>992258.43435061281</v>
      </c>
      <c r="D1000" s="15">
        <f>(C1000*EXP(Painel!$E$12-(Painel!$E$19^2)/2+NORMSINV(AleatProd!D999)*Painel!$E$19))</f>
        <v>1005596.7291923459</v>
      </c>
      <c r="E1000" s="15">
        <f>(D1000*EXP(Painel!$E$12-(Painel!$E$19^2)/2+NORMSINV(AleatProd!E999)*Painel!$E$19))</f>
        <v>1010680.9862551156</v>
      </c>
      <c r="F1000" s="15">
        <f>(E1000*EXP(Painel!$E$12-(Painel!$E$19^2)/2+NORMSINV(AleatProd!F999)*Painel!$E$19))</f>
        <v>1000800.498241735</v>
      </c>
      <c r="G1000" s="15">
        <f>(F1000*EXP(Painel!$E$12-(Painel!$E$19^2)/2+NORMSINV(AleatProd!G999)*Painel!$E$19))</f>
        <v>986533.87530564866</v>
      </c>
      <c r="H1000" s="15">
        <f>(G1000*EXP(Painel!$E$12-(Painel!$E$19^2)/2+NORMSINV(AleatProd!H999)*Painel!$E$19))</f>
        <v>985526.59725562518</v>
      </c>
      <c r="I1000" s="15">
        <f>(H1000*EXP(Painel!$E$12-(Painel!$E$19^2)/2+NORMSINV(AleatProd!I999)*Painel!$E$19))</f>
        <v>986171.10038376378</v>
      </c>
      <c r="J1000" s="15">
        <f>(I1000*EXP(Painel!$E$12-(Painel!$E$19^2)/2+NORMSINV(AleatProd!J999)*Painel!$E$19))</f>
        <v>976293.55796421494</v>
      </c>
      <c r="K1000" s="15">
        <f>(J1000*EXP(Painel!$E$12-(Painel!$E$19^2)/2+NORMSINV(AleatProd!K999)*Painel!$E$19))</f>
        <v>985197.32073003997</v>
      </c>
      <c r="L1000" s="15">
        <f>(K1000*EXP(Painel!$E$12-(Painel!$E$19^2)/2+NORMSINV(AleatProd!L999)*Painel!$E$19))</f>
        <v>999865.14915696019</v>
      </c>
      <c r="M1000" s="15">
        <f>(L1000*EXP(Painel!$E$12-(Painel!$E$19^2)/2+NORMSINV(AleatProd!M999)*Painel!$E$19))</f>
        <v>1006898.4951757696</v>
      </c>
      <c r="N1000" s="15">
        <f>(M1000*EXP(Painel!$E$12-(Painel!$E$19^2)/2+NORMSINV(AleatProd!N999)*Painel!$E$19))</f>
        <v>1014948.760980882</v>
      </c>
      <c r="O1000" s="15">
        <f>(N1000*EXP(Painel!$E$12-(Painel!$E$19^2)/2+NORMSINV(AleatProd!O999)*Painel!$E$19))</f>
        <v>1017724.2118366379</v>
      </c>
      <c r="P1000" s="15">
        <f>(O1000*EXP(Painel!$E$12-(Painel!$E$19^2)/2+NORMSINV(AleatProd!P999)*Painel!$E$19))</f>
        <v>1028853.7049611392</v>
      </c>
      <c r="Q1000" s="15">
        <f>(P1000*EXP(Painel!$E$12-(Painel!$E$19^2)/2+NORMSINV(AleatProd!Q999)*Painel!$E$19))</f>
        <v>1014493.2250251798</v>
      </c>
      <c r="R1000" s="15">
        <f>(Q1000*EXP(Painel!$E$12-(Painel!$E$19^2)/2+NORMSINV(AleatProd!R999)*Painel!$E$19))</f>
        <v>1010382.682185475</v>
      </c>
      <c r="S1000" s="15">
        <f>(R1000*EXP(Painel!$E$12-(Painel!$E$19^2)/2+NORMSINV(AleatProd!S999)*Painel!$E$19))</f>
        <v>1012504.1199776378</v>
      </c>
      <c r="T1000" s="15">
        <f>(S1000*EXP(Painel!$E$12-(Painel!$E$19^2)/2+NORMSINV(AleatProd!T999)*Painel!$E$19))</f>
        <v>1019813.3021296543</v>
      </c>
      <c r="U1000" s="15">
        <f>(T1000*EXP(Painel!$E$12-(Painel!$E$19^2)/2+NORMSINV(AleatProd!U999)*Painel!$E$19))</f>
        <v>1003368.6875131573</v>
      </c>
      <c r="V1000" s="15">
        <f>(U1000*EXP(Painel!$E$12-(Painel!$E$19^2)/2+NORMSINV(AleatProd!V999)*Painel!$E$19))</f>
        <v>996725.50641560112</v>
      </c>
    </row>
    <row r="1001" spans="1:22" x14ac:dyDescent="0.25">
      <c r="A1001">
        <v>998</v>
      </c>
      <c r="B1001" s="2">
        <f>Painel!$B$6</f>
        <v>1000000</v>
      </c>
      <c r="C1001" s="15">
        <f>(B1001*EXP(Painel!$E$12-(Painel!$E$19^2)/2+NORMSINV(AleatProd!C1000)*Painel!$E$19))</f>
        <v>998976.09546763927</v>
      </c>
      <c r="D1001" s="15">
        <f>(C1001*EXP(Painel!$E$12-(Painel!$E$19^2)/2+NORMSINV(AleatProd!D1000)*Painel!$E$19))</f>
        <v>1012239.4030620939</v>
      </c>
      <c r="E1001" s="15">
        <f>(D1001*EXP(Painel!$E$12-(Painel!$E$19^2)/2+NORMSINV(AleatProd!E1000)*Painel!$E$19))</f>
        <v>1010008.8622754361</v>
      </c>
      <c r="F1001" s="15">
        <f>(E1001*EXP(Painel!$E$12-(Painel!$E$19^2)/2+NORMSINV(AleatProd!F1000)*Painel!$E$19))</f>
        <v>1002887.3621370143</v>
      </c>
      <c r="G1001" s="15">
        <f>(F1001*EXP(Painel!$E$12-(Painel!$E$19^2)/2+NORMSINV(AleatProd!G1000)*Painel!$E$19))</f>
        <v>1008649.2771617022</v>
      </c>
      <c r="H1001" s="15">
        <f>(G1001*EXP(Painel!$E$12-(Painel!$E$19^2)/2+NORMSINV(AleatProd!H1000)*Painel!$E$19))</f>
        <v>1004651.5007684485</v>
      </c>
      <c r="I1001" s="15">
        <f>(H1001*EXP(Painel!$E$12-(Painel!$E$19^2)/2+NORMSINV(AleatProd!I1000)*Painel!$E$19))</f>
        <v>1004879.4589897769</v>
      </c>
      <c r="J1001" s="15">
        <f>(I1001*EXP(Painel!$E$12-(Painel!$E$19^2)/2+NORMSINV(AleatProd!J1000)*Painel!$E$19))</f>
        <v>1006607.6885918459</v>
      </c>
      <c r="K1001" s="15">
        <f>(J1001*EXP(Painel!$E$12-(Painel!$E$19^2)/2+NORMSINV(AleatProd!K1000)*Painel!$E$19))</f>
        <v>1005996.5440241618</v>
      </c>
      <c r="L1001" s="15">
        <f>(K1001*EXP(Painel!$E$12-(Painel!$E$19^2)/2+NORMSINV(AleatProd!L1000)*Painel!$E$19))</f>
        <v>1017195.4269756161</v>
      </c>
      <c r="M1001" s="15">
        <f>(L1001*EXP(Painel!$E$12-(Painel!$E$19^2)/2+NORMSINV(AleatProd!M1000)*Painel!$E$19))</f>
        <v>1020748.2129722959</v>
      </c>
      <c r="N1001" s="15">
        <f>(M1001*EXP(Painel!$E$12-(Painel!$E$19^2)/2+NORMSINV(AleatProd!N1000)*Painel!$E$19))</f>
        <v>1021233.8549605974</v>
      </c>
      <c r="O1001" s="15">
        <f>(N1001*EXP(Painel!$E$12-(Painel!$E$19^2)/2+NORMSINV(AleatProd!O1000)*Painel!$E$19))</f>
        <v>1025861.0691500809</v>
      </c>
      <c r="P1001" s="15">
        <f>(O1001*EXP(Painel!$E$12-(Painel!$E$19^2)/2+NORMSINV(AleatProd!P1000)*Painel!$E$19))</f>
        <v>1034666.8869855921</v>
      </c>
      <c r="Q1001" s="15">
        <f>(P1001*EXP(Painel!$E$12-(Painel!$E$19^2)/2+NORMSINV(AleatProd!Q1000)*Painel!$E$19))</f>
        <v>1038324.6705998654</v>
      </c>
      <c r="R1001" s="15">
        <f>(Q1001*EXP(Painel!$E$12-(Painel!$E$19^2)/2+NORMSINV(AleatProd!R1000)*Painel!$E$19))</f>
        <v>1031390.1423421142</v>
      </c>
      <c r="S1001" s="15">
        <f>(R1001*EXP(Painel!$E$12-(Painel!$E$19^2)/2+NORMSINV(AleatProd!S1000)*Painel!$E$19))</f>
        <v>1028872.6713231648</v>
      </c>
      <c r="T1001" s="15">
        <f>(S1001*EXP(Painel!$E$12-(Painel!$E$19^2)/2+NORMSINV(AleatProd!T1000)*Painel!$E$19))</f>
        <v>1048728.8802845115</v>
      </c>
      <c r="U1001" s="15">
        <f>(T1001*EXP(Painel!$E$12-(Painel!$E$19^2)/2+NORMSINV(AleatProd!U1000)*Painel!$E$19))</f>
        <v>1032500.8421027823</v>
      </c>
      <c r="V1001" s="15">
        <f>(U1001*EXP(Painel!$E$12-(Painel!$E$19^2)/2+NORMSINV(AleatProd!V1000)*Painel!$E$19))</f>
        <v>1031445.7803943465</v>
      </c>
    </row>
    <row r="1002" spans="1:22" x14ac:dyDescent="0.25">
      <c r="A1002">
        <v>999</v>
      </c>
      <c r="B1002" s="2">
        <f>Painel!$B$6</f>
        <v>1000000</v>
      </c>
      <c r="C1002" s="15">
        <f>(B1002*EXP(Painel!$E$12-(Painel!$E$19^2)/2+NORMSINV(AleatProd!C1001)*Painel!$E$19))</f>
        <v>991123.88780456455</v>
      </c>
      <c r="D1002" s="15">
        <f>(C1002*EXP(Painel!$E$12-(Painel!$E$19^2)/2+NORMSINV(AleatProd!D1001)*Painel!$E$19))</f>
        <v>988443.4638022217</v>
      </c>
      <c r="E1002" s="15">
        <f>(D1002*EXP(Painel!$E$12-(Painel!$E$19^2)/2+NORMSINV(AleatProd!E1001)*Painel!$E$19))</f>
        <v>986355.58076626272</v>
      </c>
      <c r="F1002" s="15">
        <f>(E1002*EXP(Painel!$E$12-(Painel!$E$19^2)/2+NORMSINV(AleatProd!F1001)*Painel!$E$19))</f>
        <v>999265.10695111728</v>
      </c>
      <c r="G1002" s="15">
        <f>(F1002*EXP(Painel!$E$12-(Painel!$E$19^2)/2+NORMSINV(AleatProd!G1001)*Painel!$E$19))</f>
        <v>985850.32553491381</v>
      </c>
      <c r="H1002" s="15">
        <f>(G1002*EXP(Painel!$E$12-(Painel!$E$19^2)/2+NORMSINV(AleatProd!H1001)*Painel!$E$19))</f>
        <v>986923.61127243843</v>
      </c>
      <c r="I1002" s="15">
        <f>(H1002*EXP(Painel!$E$12-(Painel!$E$19^2)/2+NORMSINV(AleatProd!I1001)*Painel!$E$19))</f>
        <v>988981.08691932447</v>
      </c>
      <c r="J1002" s="15">
        <f>(I1002*EXP(Painel!$E$12-(Painel!$E$19^2)/2+NORMSINV(AleatProd!J1001)*Painel!$E$19))</f>
        <v>993852.36404919426</v>
      </c>
      <c r="K1002" s="15">
        <f>(J1002*EXP(Painel!$E$12-(Painel!$E$19^2)/2+NORMSINV(AleatProd!K1001)*Painel!$E$19))</f>
        <v>990162.73578582739</v>
      </c>
      <c r="L1002" s="15">
        <f>(K1002*EXP(Painel!$E$12-(Painel!$E$19^2)/2+NORMSINV(AleatProd!L1001)*Painel!$E$19))</f>
        <v>978236.06407954392</v>
      </c>
      <c r="M1002" s="15">
        <f>(L1002*EXP(Painel!$E$12-(Painel!$E$19^2)/2+NORMSINV(AleatProd!M1001)*Painel!$E$19))</f>
        <v>979728.57736134029</v>
      </c>
      <c r="N1002" s="15">
        <f>(M1002*EXP(Painel!$E$12-(Painel!$E$19^2)/2+NORMSINV(AleatProd!N1001)*Painel!$E$19))</f>
        <v>997694.78728656773</v>
      </c>
      <c r="O1002" s="15">
        <f>(N1002*EXP(Painel!$E$12-(Painel!$E$19^2)/2+NORMSINV(AleatProd!O1001)*Painel!$E$19))</f>
        <v>992893.69816569297</v>
      </c>
      <c r="P1002" s="15">
        <f>(O1002*EXP(Painel!$E$12-(Painel!$E$19^2)/2+NORMSINV(AleatProd!P1001)*Painel!$E$19))</f>
        <v>997575.07112352282</v>
      </c>
      <c r="Q1002" s="15">
        <f>(P1002*EXP(Painel!$E$12-(Painel!$E$19^2)/2+NORMSINV(AleatProd!Q1001)*Painel!$E$19))</f>
        <v>1007701.8006912502</v>
      </c>
      <c r="R1002" s="15">
        <f>(Q1002*EXP(Painel!$E$12-(Painel!$E$19^2)/2+NORMSINV(AleatProd!R1001)*Painel!$E$19))</f>
        <v>1009315.3845162647</v>
      </c>
      <c r="S1002" s="15">
        <f>(R1002*EXP(Painel!$E$12-(Painel!$E$19^2)/2+NORMSINV(AleatProd!S1001)*Painel!$E$19))</f>
        <v>1010623.4895446161</v>
      </c>
      <c r="T1002" s="15">
        <f>(S1002*EXP(Painel!$E$12-(Painel!$E$19^2)/2+NORMSINV(AleatProd!T1001)*Painel!$E$19))</f>
        <v>999658.4591955482</v>
      </c>
      <c r="U1002" s="15">
        <f>(T1002*EXP(Painel!$E$12-(Painel!$E$19^2)/2+NORMSINV(AleatProd!U1001)*Painel!$E$19))</f>
        <v>997639.97545184218</v>
      </c>
      <c r="V1002" s="15">
        <f>(U1002*EXP(Painel!$E$12-(Painel!$E$19^2)/2+NORMSINV(AleatProd!V1001)*Painel!$E$19))</f>
        <v>1015402.5715594138</v>
      </c>
    </row>
    <row r="1003" spans="1:22" x14ac:dyDescent="0.25">
      <c r="A1003">
        <v>1000</v>
      </c>
      <c r="B1003" s="2">
        <f>Painel!$B$6</f>
        <v>1000000</v>
      </c>
      <c r="C1003" s="15">
        <f>(B1003*EXP(Painel!$E$12-(Painel!$E$19^2)/2+NORMSINV(AleatProd!C1002)*Painel!$E$19))</f>
        <v>1004028.4360268879</v>
      </c>
      <c r="D1003" s="15">
        <f>(C1003*EXP(Painel!$E$12-(Painel!$E$19^2)/2+NORMSINV(AleatProd!D1002)*Painel!$E$19))</f>
        <v>994872.55375644343</v>
      </c>
      <c r="E1003" s="15">
        <f>(D1003*EXP(Painel!$E$12-(Painel!$E$19^2)/2+NORMSINV(AleatProd!E1002)*Painel!$E$19))</f>
        <v>996234.37936446618</v>
      </c>
      <c r="F1003" s="15">
        <f>(E1003*EXP(Painel!$E$12-(Painel!$E$19^2)/2+NORMSINV(AleatProd!F1002)*Painel!$E$19))</f>
        <v>1009968.979166818</v>
      </c>
      <c r="G1003" s="15">
        <f>(F1003*EXP(Painel!$E$12-(Painel!$E$19^2)/2+NORMSINV(AleatProd!G1002)*Painel!$E$19))</f>
        <v>1017126.6337068294</v>
      </c>
      <c r="H1003" s="15">
        <f>(G1003*EXP(Painel!$E$12-(Painel!$E$19^2)/2+NORMSINV(AleatProd!H1002)*Painel!$E$19))</f>
        <v>1015257.2154182467</v>
      </c>
      <c r="I1003" s="15">
        <f>(H1003*EXP(Painel!$E$12-(Painel!$E$19^2)/2+NORMSINV(AleatProd!I1002)*Painel!$E$19))</f>
        <v>1015703.9407871019</v>
      </c>
      <c r="J1003" s="15">
        <f>(I1003*EXP(Painel!$E$12-(Painel!$E$19^2)/2+NORMSINV(AleatProd!J1002)*Painel!$E$19))</f>
        <v>1032076.7142795372</v>
      </c>
      <c r="K1003" s="15">
        <f>(J1003*EXP(Painel!$E$12-(Painel!$E$19^2)/2+NORMSINV(AleatProd!K1002)*Painel!$E$19))</f>
        <v>1030039.9713737541</v>
      </c>
      <c r="L1003" s="15">
        <f>(K1003*EXP(Painel!$E$12-(Painel!$E$19^2)/2+NORMSINV(AleatProd!L1002)*Painel!$E$19))</f>
        <v>1040676.4553181633</v>
      </c>
      <c r="M1003" s="15">
        <f>(L1003*EXP(Painel!$E$12-(Painel!$E$19^2)/2+NORMSINV(AleatProd!M1002)*Painel!$E$19))</f>
        <v>1037426.1335953857</v>
      </c>
      <c r="N1003" s="15">
        <f>(M1003*EXP(Painel!$E$12-(Painel!$E$19^2)/2+NORMSINV(AleatProd!N1002)*Painel!$E$19))</f>
        <v>1040647.7080361132</v>
      </c>
      <c r="O1003" s="15">
        <f>(N1003*EXP(Painel!$E$12-(Painel!$E$19^2)/2+NORMSINV(AleatProd!O1002)*Painel!$E$19))</f>
        <v>1050020.5841857581</v>
      </c>
      <c r="P1003" s="15">
        <f>(O1003*EXP(Painel!$E$12-(Painel!$E$19^2)/2+NORMSINV(AleatProd!P1002)*Painel!$E$19))</f>
        <v>1022239.8868235048</v>
      </c>
      <c r="Q1003" s="15">
        <f>(P1003*EXP(Painel!$E$12-(Painel!$E$19^2)/2+NORMSINV(AleatProd!Q1002)*Painel!$E$19))</f>
        <v>1011724.397815056</v>
      </c>
      <c r="R1003" s="15">
        <f>(Q1003*EXP(Painel!$E$12-(Painel!$E$19^2)/2+NORMSINV(AleatProd!R1002)*Painel!$E$19))</f>
        <v>999543.38108831318</v>
      </c>
      <c r="S1003" s="15">
        <f>(R1003*EXP(Painel!$E$12-(Painel!$E$19^2)/2+NORMSINV(AleatProd!S1002)*Painel!$E$19))</f>
        <v>1005150.6941205686</v>
      </c>
      <c r="T1003" s="15">
        <f>(S1003*EXP(Painel!$E$12-(Painel!$E$19^2)/2+NORMSINV(AleatProd!T1002)*Painel!$E$19))</f>
        <v>989298.64481519419</v>
      </c>
      <c r="U1003" s="15">
        <f>(T1003*EXP(Painel!$E$12-(Painel!$E$19^2)/2+NORMSINV(AleatProd!U1002)*Painel!$E$19))</f>
        <v>977761.43136187608</v>
      </c>
      <c r="V1003" s="15">
        <f>(U1003*EXP(Painel!$E$12-(Painel!$E$19^2)/2+NORMSINV(AleatProd!V1002)*Painel!$E$19))</f>
        <v>975497.30837348022</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85095-E168-44A2-9848-75F7481530B0}">
  <dimension ref="A1:E20"/>
  <sheetViews>
    <sheetView showGridLines="0" workbookViewId="0">
      <selection activeCell="B3" sqref="B3"/>
    </sheetView>
  </sheetViews>
  <sheetFormatPr defaultRowHeight="15" x14ac:dyDescent="0.25"/>
  <cols>
    <col min="1" max="1" width="27.140625" customWidth="1"/>
    <col min="2" max="5" width="13.85546875" bestFit="1" customWidth="1"/>
  </cols>
  <sheetData>
    <row r="1" spans="1:5" ht="18.75" x14ac:dyDescent="0.3">
      <c r="A1" s="101" t="s">
        <v>191</v>
      </c>
    </row>
    <row r="3" spans="1:5" x14ac:dyDescent="0.25">
      <c r="A3" s="5" t="s">
        <v>13</v>
      </c>
      <c r="B3" s="5">
        <f>EXP(Painel!N8*Painel!E23^0.5)</f>
        <v>1.0447881561644974</v>
      </c>
    </row>
    <row r="4" spans="1:5" x14ac:dyDescent="0.25">
      <c r="A4" s="5" t="s">
        <v>14</v>
      </c>
      <c r="B4" s="5">
        <f>1/B3</f>
        <v>0.95713183012246394</v>
      </c>
    </row>
    <row r="5" spans="1:5" x14ac:dyDescent="0.25">
      <c r="A5" s="5" t="s">
        <v>15</v>
      </c>
      <c r="B5" s="5">
        <f>(EXP((Painel!E21-Painel!E25)*Painel!E23)-B4)/(B3-B4)</f>
        <v>0.60370242914730776</v>
      </c>
    </row>
    <row r="7" spans="1:5" x14ac:dyDescent="0.25">
      <c r="A7" t="s">
        <v>100</v>
      </c>
    </row>
    <row r="8" spans="1:5" x14ac:dyDescent="0.25">
      <c r="A8" s="5">
        <v>0</v>
      </c>
      <c r="B8" s="5">
        <v>1</v>
      </c>
      <c r="C8" s="5">
        <v>2</v>
      </c>
      <c r="D8" s="5">
        <v>3</v>
      </c>
      <c r="E8" s="5">
        <v>4</v>
      </c>
    </row>
    <row r="9" spans="1:5" x14ac:dyDescent="0.25">
      <c r="A9" s="9">
        <f>Painel!B19</f>
        <v>227634760.00963745</v>
      </c>
      <c r="B9" s="9">
        <f>A9*$B$3</f>
        <v>237830101.18941697</v>
      </c>
      <c r="C9" s="9">
        <f>B9*$B$3</f>
        <v>248482072.90210679</v>
      </c>
      <c r="D9" s="9">
        <f>C9*$B$3</f>
        <v>259611126.78732437</v>
      </c>
      <c r="E9" s="9">
        <f>D9*$B$3</f>
        <v>271238630.47591621</v>
      </c>
    </row>
    <row r="10" spans="1:5" x14ac:dyDescent="0.25">
      <c r="A10" s="9"/>
      <c r="B10" s="9">
        <f>A9*$B$4</f>
        <v>217876474.44751215</v>
      </c>
      <c r="C10" s="9">
        <f>B9*$B$4</f>
        <v>227634760.00963745</v>
      </c>
      <c r="D10" s="9">
        <f>C9*$B$4</f>
        <v>237830101.18941697</v>
      </c>
      <c r="E10" s="9">
        <f>D9*$B$4</f>
        <v>248482072.90210679</v>
      </c>
    </row>
    <row r="11" spans="1:5" x14ac:dyDescent="0.25">
      <c r="A11" s="9"/>
      <c r="B11" s="9"/>
      <c r="C11" s="9">
        <f>B10*$B$4</f>
        <v>208536508.72857755</v>
      </c>
      <c r="D11" s="9">
        <f>C10*$B$4</f>
        <v>217876474.44751215</v>
      </c>
      <c r="E11" s="9">
        <f>D10*$B$4</f>
        <v>227634760.00963745</v>
      </c>
    </row>
    <row r="12" spans="1:5" x14ac:dyDescent="0.25">
      <c r="A12" s="9"/>
      <c r="B12" s="9"/>
      <c r="C12" s="9"/>
      <c r="D12" s="9">
        <f>C11*$B$4</f>
        <v>199596930.24673262</v>
      </c>
      <c r="E12" s="9">
        <f>D11*$B$4</f>
        <v>208536508.72857755</v>
      </c>
    </row>
    <row r="13" spans="1:5" x14ac:dyDescent="0.25">
      <c r="A13" s="9"/>
      <c r="B13" s="9"/>
      <c r="C13" s="9"/>
      <c r="D13" s="9"/>
      <c r="E13" s="9">
        <f>D12*B4</f>
        <v>191040575.13388097</v>
      </c>
    </row>
    <row r="15" spans="1:5" x14ac:dyDescent="0.25">
      <c r="A15" t="s">
        <v>101</v>
      </c>
    </row>
    <row r="16" spans="1:5" x14ac:dyDescent="0.25">
      <c r="A16" s="9">
        <f>(B16*$B$5+B17*(1-$B$5))*EXP(-Painel!$E$21*Painel!$E$23)</f>
        <v>50837553.907498784</v>
      </c>
      <c r="B16" s="9">
        <f>(C16*$B$5+C17*(1-$B$5))*EXP(-Painel!$E$21*Painel!$E$23)</f>
        <v>59610895.132617697</v>
      </c>
      <c r="C16" s="9">
        <f>(D16*$B$5+D17*(1-$B$5))*EXP(-Painel!$E$21*Painel!$E$23)</f>
        <v>69025099.472005948</v>
      </c>
      <c r="D16" s="9">
        <f>(E16*$B$5+E17*(1-$B$5))*EXP(-Painel!$E$21*Painel!$E$23)</f>
        <v>79120309.965414912</v>
      </c>
      <c r="E16" s="9">
        <f>MAX(E9-Painel!$B$14,0)</f>
        <v>89939063.80924958</v>
      </c>
    </row>
    <row r="17" spans="1:5" x14ac:dyDescent="0.25">
      <c r="A17" s="9"/>
      <c r="B17" s="9">
        <f>(C17*$B$5+C18*(1-$B$5))*EXP(-Painel!$E$21*Painel!$E$23)</f>
        <v>40391673.241530061</v>
      </c>
      <c r="C17" s="9">
        <f>(D17*$B$5+D18*(1-$B$5))*EXP(-Painel!$E$21*Painel!$E$23)</f>
        <v>48692508.568824537</v>
      </c>
      <c r="D17" s="9">
        <f>(E17*$B$5+E18*(1-$B$5))*EXP(-Painel!$E$21*Painel!$E$23)</f>
        <v>57609852.61293257</v>
      </c>
      <c r="E17" s="9">
        <f>MAX(E10-Painel!$B$14,0)</f>
        <v>67182506.235440165</v>
      </c>
    </row>
    <row r="18" spans="1:5" x14ac:dyDescent="0.25">
      <c r="A18" s="9"/>
      <c r="B18" s="9"/>
      <c r="C18" s="9">
        <f>(D18*$B$5+D19*(1-$B$5))*EXP(-Painel!$E$21*Painel!$E$23)</f>
        <v>30065794.791999035</v>
      </c>
      <c r="D18" s="9">
        <f>(E18*$B$5+E19*(1-$B$5))*EXP(-Painel!$E$21*Painel!$E$23)</f>
        <v>37904093.803286321</v>
      </c>
      <c r="E18" s="9">
        <f>MAX(E11-Painel!$B$14,0)</f>
        <v>46335193.342970818</v>
      </c>
    </row>
    <row r="19" spans="1:5" x14ac:dyDescent="0.25">
      <c r="A19" s="9"/>
      <c r="B19" s="9"/>
      <c r="C19" s="9"/>
      <c r="D19" s="9">
        <f>(E19*$B$5+E20*(1-$B$5))*EXP(-Painel!$E$21*Painel!$E$23)</f>
        <v>19851621.747449782</v>
      </c>
      <c r="E19" s="9">
        <f>MAX(E12-Painel!$B$14,0)</f>
        <v>27236942.061910927</v>
      </c>
    </row>
    <row r="20" spans="1:5" x14ac:dyDescent="0.25">
      <c r="A20" s="9"/>
      <c r="B20" s="9"/>
      <c r="C20" s="9"/>
      <c r="D20" s="9">
        <f>(E20*$B$5+Painel!H42*(1-$B$5))*EXP(-Painel!$E$21*Painel!$E$23)</f>
        <v>5749832.8314815778</v>
      </c>
      <c r="E20" s="9">
        <f>MAX(E13-Painel!$B$14,0)</f>
        <v>9741008.4672143459</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12"/>
  <dimension ref="A1:D16"/>
  <sheetViews>
    <sheetView showGridLines="0" workbookViewId="0">
      <selection activeCell="D7" sqref="D7"/>
    </sheetView>
  </sheetViews>
  <sheetFormatPr defaultRowHeight="15" x14ac:dyDescent="0.25"/>
  <cols>
    <col min="3" max="3" width="11.42578125" customWidth="1"/>
    <col min="4" max="4" width="26.28515625" customWidth="1"/>
    <col min="5" max="5" width="12" bestFit="1" customWidth="1"/>
  </cols>
  <sheetData>
    <row r="1" spans="1:4" ht="18.75" x14ac:dyDescent="0.3">
      <c r="A1" s="101" t="s">
        <v>192</v>
      </c>
    </row>
    <row r="3" spans="1:4" x14ac:dyDescent="0.25">
      <c r="C3" s="47" t="s">
        <v>18</v>
      </c>
      <c r="D3" s="47">
        <f>Painel!$B$19</f>
        <v>227634760.00963745</v>
      </c>
    </row>
    <row r="4" spans="1:4" x14ac:dyDescent="0.25">
      <c r="C4" s="48" t="s">
        <v>19</v>
      </c>
      <c r="D4" s="48">
        <f>Painel!B14</f>
        <v>181299566.66666663</v>
      </c>
    </row>
    <row r="5" spans="1:4" x14ac:dyDescent="0.25">
      <c r="C5" s="48" t="s">
        <v>20</v>
      </c>
      <c r="D5" s="52">
        <f>Painel!E21</f>
        <v>0.09</v>
      </c>
    </row>
    <row r="6" spans="1:4" x14ac:dyDescent="0.25">
      <c r="C6" s="48" t="s">
        <v>21</v>
      </c>
      <c r="D6" s="36">
        <v>1</v>
      </c>
    </row>
    <row r="7" spans="1:4" x14ac:dyDescent="0.25">
      <c r="C7" s="48" t="s">
        <v>22</v>
      </c>
      <c r="D7" s="52">
        <f>Painel!N8</f>
        <v>8.7628286984665044E-2</v>
      </c>
    </row>
    <row r="8" spans="1:4" x14ac:dyDescent="0.25">
      <c r="C8" s="49" t="s">
        <v>6</v>
      </c>
      <c r="D8" s="53">
        <f>Painel!E25</f>
        <v>0.05</v>
      </c>
    </row>
    <row r="10" spans="1:4" x14ac:dyDescent="0.25">
      <c r="C10" s="34" t="s">
        <v>23</v>
      </c>
      <c r="D10" s="34">
        <f>LN(D3*EXP(-D6*D8)/(D4*EXP(-D5*D6)))/(D7*D6^0.5)+(D7*D6^0.5)/2</f>
        <v>3.0975276908635627</v>
      </c>
    </row>
    <row r="11" spans="1:4" x14ac:dyDescent="0.25">
      <c r="C11" s="37" t="s">
        <v>24</v>
      </c>
      <c r="D11" s="37">
        <f>D10-D7*D6^0.5</f>
        <v>3.0098994038788978</v>
      </c>
    </row>
    <row r="13" spans="1:4" x14ac:dyDescent="0.25">
      <c r="C13" s="34" t="s">
        <v>25</v>
      </c>
      <c r="D13" s="34">
        <f>NORMSDIST(D10)</f>
        <v>0.99902428917911734</v>
      </c>
    </row>
    <row r="14" spans="1:4" x14ac:dyDescent="0.25">
      <c r="C14" s="37" t="s">
        <v>26</v>
      </c>
      <c r="D14" s="37">
        <f>NORMSDIST(D11)</f>
        <v>0.99869332885677031</v>
      </c>
    </row>
    <row r="16" spans="1:4" x14ac:dyDescent="0.25">
      <c r="C16" s="5" t="s">
        <v>27</v>
      </c>
      <c r="D16" s="7">
        <f>D3*EXP(-D8*D6)*D13-D4*EXP(-D5*D6)*D14</f>
        <v>50842789.735161692</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J51"/>
  <sheetViews>
    <sheetView showGridLines="0" workbookViewId="0">
      <selection activeCell="D5" sqref="D5"/>
    </sheetView>
  </sheetViews>
  <sheetFormatPr defaultRowHeight="15" x14ac:dyDescent="0.25"/>
  <cols>
    <col min="2" max="2" width="35.140625" customWidth="1"/>
    <col min="3" max="3" width="21.5703125" customWidth="1"/>
    <col min="4" max="4" width="15.7109375" customWidth="1"/>
    <col min="5" max="5" width="13.7109375" customWidth="1"/>
    <col min="6" max="6" width="22.85546875" customWidth="1"/>
    <col min="7" max="7" width="20.7109375" customWidth="1"/>
    <col min="8" max="8" width="22.140625" customWidth="1"/>
    <col min="9" max="9" width="22.28515625" customWidth="1"/>
  </cols>
  <sheetData>
    <row r="2" spans="2:10" x14ac:dyDescent="0.25">
      <c r="B2" s="11" t="s">
        <v>66</v>
      </c>
      <c r="C2" s="44">
        <f>Painel!B10</f>
        <v>0</v>
      </c>
    </row>
    <row r="3" spans="2:10" ht="20.25" x14ac:dyDescent="0.25">
      <c r="B3" s="141" t="s">
        <v>71</v>
      </c>
      <c r="C3" s="141"/>
      <c r="E3" s="142" t="s">
        <v>57</v>
      </c>
      <c r="F3" s="143"/>
      <c r="G3" s="143"/>
      <c r="H3" s="143"/>
      <c r="I3" s="144"/>
    </row>
    <row r="4" spans="2:10" ht="16.5" x14ac:dyDescent="0.3">
      <c r="B4" s="22" t="s">
        <v>50</v>
      </c>
      <c r="C4" s="23">
        <f>Painel!$B$5*Painel!B10</f>
        <v>0</v>
      </c>
      <c r="E4" s="25" t="s">
        <v>58</v>
      </c>
      <c r="F4" s="25" t="s">
        <v>59</v>
      </c>
      <c r="G4" s="25" t="s">
        <v>60</v>
      </c>
      <c r="H4" s="25" t="s">
        <v>61</v>
      </c>
      <c r="I4" s="25" t="s">
        <v>62</v>
      </c>
    </row>
    <row r="5" spans="2:10" ht="16.5" x14ac:dyDescent="0.3">
      <c r="B5" s="22" t="s">
        <v>51</v>
      </c>
      <c r="C5" s="23">
        <v>0</v>
      </c>
      <c r="E5" s="26">
        <v>0</v>
      </c>
      <c r="F5" s="27"/>
      <c r="G5" s="27"/>
      <c r="H5" s="27"/>
      <c r="I5" s="27">
        <f>$C$4</f>
        <v>0</v>
      </c>
    </row>
    <row r="6" spans="2:10" ht="16.5" x14ac:dyDescent="0.3">
      <c r="B6" s="22" t="s">
        <v>52</v>
      </c>
      <c r="C6" s="24">
        <v>16</v>
      </c>
      <c r="E6" s="26">
        <v>1</v>
      </c>
      <c r="F6" s="27">
        <f>($C$4/$C$6)</f>
        <v>0</v>
      </c>
      <c r="G6" s="27">
        <f>Painel!$B$11*I5</f>
        <v>0</v>
      </c>
      <c r="H6" s="27">
        <f>(F6+G6)</f>
        <v>0</v>
      </c>
      <c r="I6" s="27">
        <f>IF(I5&gt;0.001,I5-F6,0)</f>
        <v>0</v>
      </c>
      <c r="J6" s="21"/>
    </row>
    <row r="7" spans="2:10" ht="16.5" x14ac:dyDescent="0.3">
      <c r="B7" s="39"/>
      <c r="C7" s="40"/>
      <c r="E7" s="26">
        <v>2</v>
      </c>
      <c r="F7" s="27">
        <f t="shared" ref="F7:F21" si="0">$C$4/$C$6</f>
        <v>0</v>
      </c>
      <c r="G7" s="27">
        <f>Painel!$B$11*I6</f>
        <v>0</v>
      </c>
      <c r="H7" s="27">
        <f t="shared" ref="H7:H25" si="1">(F7+G7)</f>
        <v>0</v>
      </c>
      <c r="I7" s="27">
        <f>IF(I6&gt;0.001,I6-F7,0)</f>
        <v>0</v>
      </c>
      <c r="J7" s="21"/>
    </row>
    <row r="8" spans="2:10" ht="16.5" x14ac:dyDescent="0.3">
      <c r="B8" s="39"/>
      <c r="C8" s="40"/>
      <c r="E8" s="26">
        <v>3</v>
      </c>
      <c r="F8" s="27">
        <f t="shared" si="0"/>
        <v>0</v>
      </c>
      <c r="G8" s="27">
        <f>Painel!$B$11*I7</f>
        <v>0</v>
      </c>
      <c r="H8" s="27">
        <f t="shared" si="1"/>
        <v>0</v>
      </c>
      <c r="I8" s="27">
        <f>IF(I7&gt;0.001,I7-F8,0)</f>
        <v>0</v>
      </c>
      <c r="J8" s="21"/>
    </row>
    <row r="9" spans="2:10" ht="16.5" x14ac:dyDescent="0.3">
      <c r="B9" s="39"/>
      <c r="C9" s="40"/>
      <c r="E9" s="26">
        <v>4</v>
      </c>
      <c r="F9" s="27">
        <f t="shared" si="0"/>
        <v>0</v>
      </c>
      <c r="G9" s="27">
        <f>Painel!$B$11*I8</f>
        <v>0</v>
      </c>
      <c r="H9" s="27">
        <f t="shared" si="1"/>
        <v>0</v>
      </c>
      <c r="I9" s="27">
        <f>IF(I8&gt;0.001,I8-F9,0)</f>
        <v>0</v>
      </c>
      <c r="J9" s="21"/>
    </row>
    <row r="10" spans="2:10" ht="16.5" x14ac:dyDescent="0.3">
      <c r="E10" s="26">
        <v>5</v>
      </c>
      <c r="F10" s="27">
        <f t="shared" si="0"/>
        <v>0</v>
      </c>
      <c r="G10" s="27">
        <f>Painel!$B$11*I9</f>
        <v>0</v>
      </c>
      <c r="H10" s="27">
        <f>(F10+G10)</f>
        <v>0</v>
      </c>
      <c r="I10" s="27">
        <f>IF(I9&gt;0.001,I9-F10,0)</f>
        <v>0</v>
      </c>
      <c r="J10" s="21"/>
    </row>
    <row r="11" spans="2:10" ht="16.5" x14ac:dyDescent="0.3">
      <c r="B11" s="22" t="s">
        <v>53</v>
      </c>
      <c r="C11" s="23">
        <f>H6</f>
        <v>0</v>
      </c>
      <c r="E11" s="26">
        <v>6</v>
      </c>
      <c r="F11" s="27">
        <f t="shared" si="0"/>
        <v>0</v>
      </c>
      <c r="G11" s="27">
        <f>Painel!$B$11*I10</f>
        <v>0</v>
      </c>
      <c r="H11" s="27">
        <f t="shared" si="1"/>
        <v>0</v>
      </c>
      <c r="I11" s="27">
        <f t="shared" ref="I11:I25" si="2">IF(I10&gt;0.001,I10-F11,0)</f>
        <v>0</v>
      </c>
      <c r="J11" s="21"/>
    </row>
    <row r="12" spans="2:10" ht="16.5" x14ac:dyDescent="0.3">
      <c r="B12" s="22" t="s">
        <v>54</v>
      </c>
      <c r="C12" s="23">
        <f>H25</f>
        <v>0</v>
      </c>
      <c r="E12" s="26">
        <v>7</v>
      </c>
      <c r="F12" s="27">
        <f t="shared" si="0"/>
        <v>0</v>
      </c>
      <c r="G12" s="27">
        <f>Painel!$B$11*I11</f>
        <v>0</v>
      </c>
      <c r="H12" s="27">
        <f>(F12+G12)</f>
        <v>0</v>
      </c>
      <c r="I12" s="27">
        <f t="shared" si="2"/>
        <v>0</v>
      </c>
      <c r="J12" s="21"/>
    </row>
    <row r="13" spans="2:10" ht="16.5" x14ac:dyDescent="0.3">
      <c r="B13" s="22" t="s">
        <v>55</v>
      </c>
      <c r="C13" s="23">
        <f>G26</f>
        <v>0</v>
      </c>
      <c r="E13" s="26">
        <v>8</v>
      </c>
      <c r="F13" s="27">
        <f t="shared" si="0"/>
        <v>0</v>
      </c>
      <c r="G13" s="27">
        <f>Painel!$B$11*I12</f>
        <v>0</v>
      </c>
      <c r="H13" s="27">
        <f t="shared" si="1"/>
        <v>0</v>
      </c>
      <c r="I13" s="27">
        <f t="shared" si="2"/>
        <v>0</v>
      </c>
      <c r="J13" s="21"/>
    </row>
    <row r="14" spans="2:10" ht="16.5" x14ac:dyDescent="0.3">
      <c r="B14" s="22" t="s">
        <v>56</v>
      </c>
      <c r="C14" s="23">
        <f>H26</f>
        <v>0</v>
      </c>
      <c r="E14" s="26">
        <v>9</v>
      </c>
      <c r="F14" s="27">
        <f t="shared" si="0"/>
        <v>0</v>
      </c>
      <c r="G14" s="27">
        <f>Painel!$B$11*I13</f>
        <v>0</v>
      </c>
      <c r="H14" s="27">
        <f t="shared" si="1"/>
        <v>0</v>
      </c>
      <c r="I14" s="27">
        <f t="shared" si="2"/>
        <v>0</v>
      </c>
      <c r="J14" s="21"/>
    </row>
    <row r="15" spans="2:10" ht="16.5" x14ac:dyDescent="0.3">
      <c r="B15" s="31" t="s">
        <v>64</v>
      </c>
      <c r="E15" s="26">
        <v>10</v>
      </c>
      <c r="F15" s="27">
        <f t="shared" si="0"/>
        <v>0</v>
      </c>
      <c r="G15" s="27">
        <f>Painel!$B$11*I14</f>
        <v>0</v>
      </c>
      <c r="H15" s="27">
        <f t="shared" si="1"/>
        <v>0</v>
      </c>
      <c r="I15" s="27">
        <f t="shared" si="2"/>
        <v>0</v>
      </c>
      <c r="J15" s="21"/>
    </row>
    <row r="16" spans="2:10" ht="16.5" x14ac:dyDescent="0.3">
      <c r="B16" s="31" t="s">
        <v>68</v>
      </c>
      <c r="C16" s="2">
        <f>Painel!B14</f>
        <v>181299566.66666663</v>
      </c>
      <c r="E16" s="26">
        <v>11</v>
      </c>
      <c r="F16" s="27">
        <f t="shared" si="0"/>
        <v>0</v>
      </c>
      <c r="G16" s="27">
        <f>Painel!$B$11*I15</f>
        <v>0</v>
      </c>
      <c r="H16" s="27">
        <f t="shared" si="1"/>
        <v>0</v>
      </c>
      <c r="I16" s="27">
        <f t="shared" si="2"/>
        <v>0</v>
      </c>
      <c r="J16" s="21"/>
    </row>
    <row r="17" spans="2:10" ht="16.5" x14ac:dyDescent="0.3">
      <c r="B17" s="31" t="s">
        <v>67</v>
      </c>
      <c r="C17" s="21">
        <f>C4</f>
        <v>0</v>
      </c>
      <c r="E17" s="26">
        <v>12</v>
      </c>
      <c r="F17" s="27">
        <f t="shared" si="0"/>
        <v>0</v>
      </c>
      <c r="G17" s="27">
        <f>Painel!$B$11*I16</f>
        <v>0</v>
      </c>
      <c r="H17" s="27">
        <f t="shared" si="1"/>
        <v>0</v>
      </c>
      <c r="I17" s="27">
        <f t="shared" si="2"/>
        <v>0</v>
      </c>
      <c r="J17" s="21"/>
    </row>
    <row r="18" spans="2:10" ht="16.5" x14ac:dyDescent="0.3">
      <c r="B18" s="31" t="s">
        <v>69</v>
      </c>
      <c r="C18" s="1">
        <f>Painel!E5</f>
        <v>0.14000000000000001</v>
      </c>
      <c r="E18" s="26">
        <v>13</v>
      </c>
      <c r="F18" s="27">
        <f t="shared" si="0"/>
        <v>0</v>
      </c>
      <c r="G18" s="27">
        <f>Painel!$B$11*I17</f>
        <v>0</v>
      </c>
      <c r="H18" s="27">
        <f t="shared" si="1"/>
        <v>0</v>
      </c>
      <c r="I18" s="27">
        <f t="shared" si="2"/>
        <v>0</v>
      </c>
      <c r="J18" s="21"/>
    </row>
    <row r="19" spans="2:10" ht="16.5" x14ac:dyDescent="0.3">
      <c r="B19" s="31" t="s">
        <v>70</v>
      </c>
      <c r="C19" s="17">
        <f>Painel!B11</f>
        <v>0.105</v>
      </c>
      <c r="E19" s="26">
        <v>14</v>
      </c>
      <c r="F19" s="27">
        <f t="shared" si="0"/>
        <v>0</v>
      </c>
      <c r="G19" s="27">
        <f>Painel!$B$11*I18</f>
        <v>0</v>
      </c>
      <c r="H19" s="27">
        <f t="shared" si="1"/>
        <v>0</v>
      </c>
      <c r="I19" s="27">
        <f t="shared" si="2"/>
        <v>0</v>
      </c>
      <c r="J19" s="21"/>
    </row>
    <row r="20" spans="2:10" ht="16.5" x14ac:dyDescent="0.3">
      <c r="B20" s="115" t="s">
        <v>64</v>
      </c>
      <c r="C20" s="116">
        <f>C18*(C16/(C16+C17))+C19*(C17/(C16+C17))*(1-Painel!E7)</f>
        <v>0.14000000000000001</v>
      </c>
      <c r="E20" s="26">
        <v>15</v>
      </c>
      <c r="F20" s="27">
        <f t="shared" si="0"/>
        <v>0</v>
      </c>
      <c r="G20" s="27">
        <f>Painel!$B$11*I19</f>
        <v>0</v>
      </c>
      <c r="H20" s="27">
        <f>(F20+G20)</f>
        <v>0</v>
      </c>
      <c r="I20" s="27">
        <f t="shared" si="2"/>
        <v>0</v>
      </c>
      <c r="J20" s="21"/>
    </row>
    <row r="21" spans="2:10" ht="16.5" x14ac:dyDescent="0.3">
      <c r="E21" s="26">
        <v>16</v>
      </c>
      <c r="F21" s="27">
        <f t="shared" si="0"/>
        <v>0</v>
      </c>
      <c r="G21" s="27">
        <f>Painel!$B$11*I20</f>
        <v>0</v>
      </c>
      <c r="H21" s="27">
        <f>(F21+G21)</f>
        <v>0</v>
      </c>
      <c r="I21" s="27">
        <f t="shared" si="2"/>
        <v>0</v>
      </c>
      <c r="J21" s="21"/>
    </row>
    <row r="22" spans="2:10" ht="16.5" x14ac:dyDescent="0.3">
      <c r="E22" s="26">
        <v>17</v>
      </c>
      <c r="F22" s="27">
        <f>IF($C$6-E21&gt;0,$C$4/$C$6,0)</f>
        <v>0</v>
      </c>
      <c r="G22" s="27">
        <f>Painel!$B$11*I21</f>
        <v>0</v>
      </c>
      <c r="H22" s="27">
        <f>(F22+G22)</f>
        <v>0</v>
      </c>
      <c r="I22" s="27">
        <f t="shared" si="2"/>
        <v>0</v>
      </c>
      <c r="J22" s="21"/>
    </row>
    <row r="23" spans="2:10" ht="16.5" x14ac:dyDescent="0.3">
      <c r="E23" s="26">
        <v>18</v>
      </c>
      <c r="F23" s="27">
        <f>IF($C$6-E22&gt;0,$C$4/$C$6,0)</f>
        <v>0</v>
      </c>
      <c r="G23" s="27">
        <f>Painel!$B$11*I22</f>
        <v>0</v>
      </c>
      <c r="H23" s="27">
        <f>(F23+G23)</f>
        <v>0</v>
      </c>
      <c r="I23" s="27">
        <f t="shared" si="2"/>
        <v>0</v>
      </c>
      <c r="J23" s="21"/>
    </row>
    <row r="24" spans="2:10" ht="16.5" x14ac:dyDescent="0.3">
      <c r="E24" s="26">
        <v>19</v>
      </c>
      <c r="F24" s="27">
        <f>IF($C$6-E23&gt;0,$C$4/$C$6,0)</f>
        <v>0</v>
      </c>
      <c r="G24" s="27">
        <f>Painel!$B$11*I23</f>
        <v>0</v>
      </c>
      <c r="H24" s="27">
        <f>(F24+G24)</f>
        <v>0</v>
      </c>
      <c r="I24" s="27">
        <f t="shared" si="2"/>
        <v>0</v>
      </c>
      <c r="J24" s="21"/>
    </row>
    <row r="25" spans="2:10" ht="17.25" thickBot="1" x14ac:dyDescent="0.35">
      <c r="E25" s="26">
        <v>20</v>
      </c>
      <c r="F25" s="27">
        <f>IF($C$6-E24&gt;0,$C$4/$C$6,0)</f>
        <v>0</v>
      </c>
      <c r="G25" s="27">
        <f>Painel!$B$11*I24</f>
        <v>0</v>
      </c>
      <c r="H25" s="27">
        <f t="shared" si="1"/>
        <v>0</v>
      </c>
      <c r="I25" s="27">
        <f t="shared" si="2"/>
        <v>0</v>
      </c>
      <c r="J25" s="21"/>
    </row>
    <row r="26" spans="2:10" ht="18" thickTop="1" thickBot="1" x14ac:dyDescent="0.35">
      <c r="E26" s="28"/>
      <c r="F26" s="29">
        <f>SUM(F6:F25)</f>
        <v>0</v>
      </c>
      <c r="G26" s="29">
        <f>SUM(G6:G25)</f>
        <v>0</v>
      </c>
      <c r="H26" s="29">
        <f>SUM(H6:H25)</f>
        <v>0</v>
      </c>
      <c r="I26" s="30" t="s">
        <v>63</v>
      </c>
    </row>
    <row r="28" spans="2:10" ht="20.25" x14ac:dyDescent="0.25">
      <c r="E28" s="142" t="s">
        <v>73</v>
      </c>
      <c r="F28" s="143"/>
      <c r="G28" s="143"/>
      <c r="H28" s="143"/>
      <c r="I28" s="144"/>
    </row>
    <row r="29" spans="2:10" x14ac:dyDescent="0.25">
      <c r="E29" s="25" t="s">
        <v>58</v>
      </c>
      <c r="F29" s="25" t="s">
        <v>59</v>
      </c>
      <c r="G29" s="25" t="s">
        <v>60</v>
      </c>
      <c r="H29" s="25" t="s">
        <v>61</v>
      </c>
      <c r="I29" s="25" t="s">
        <v>62</v>
      </c>
    </row>
    <row r="30" spans="2:10" ht="16.5" x14ac:dyDescent="0.3">
      <c r="E30" s="26">
        <v>0</v>
      </c>
      <c r="F30" s="27">
        <f>0</f>
        <v>0</v>
      </c>
      <c r="G30" s="27"/>
      <c r="H30" s="27"/>
      <c r="I30" s="27">
        <f>$C$4</f>
        <v>0</v>
      </c>
    </row>
    <row r="31" spans="2:10" ht="16.5" x14ac:dyDescent="0.3">
      <c r="E31" s="26">
        <v>1</v>
      </c>
      <c r="F31" s="27">
        <f>H31-G31</f>
        <v>0</v>
      </c>
      <c r="G31" s="27">
        <f>I30*Painel!$B$11</f>
        <v>0</v>
      </c>
      <c r="H31" s="27">
        <f>($I$30*Painel!$B$11)/(1-(1/(1+Painel!$B$11)^$C$6))</f>
        <v>0</v>
      </c>
      <c r="I31" s="27">
        <f>IF(I30&gt;0,I30-F31,0)</f>
        <v>0</v>
      </c>
    </row>
    <row r="32" spans="2:10" ht="16.5" x14ac:dyDescent="0.3">
      <c r="E32" s="26">
        <v>2</v>
      </c>
      <c r="F32" s="27">
        <f t="shared" ref="F32:F46" si="3">H32-G32</f>
        <v>0</v>
      </c>
      <c r="G32" s="27">
        <f>I31*Painel!$B$11</f>
        <v>0</v>
      </c>
      <c r="H32" s="27">
        <f>($I$30*Painel!$B$11)/(1-(1/(1+Painel!$B$11)^$C$6))</f>
        <v>0</v>
      </c>
      <c r="I32" s="27">
        <f t="shared" ref="I32:I47" si="4">IF(I31&gt;0,I31-F32,0)</f>
        <v>0</v>
      </c>
    </row>
    <row r="33" spans="5:9" ht="16.5" x14ac:dyDescent="0.3">
      <c r="E33" s="26">
        <v>3</v>
      </c>
      <c r="F33" s="27">
        <f t="shared" si="3"/>
        <v>0</v>
      </c>
      <c r="G33" s="27">
        <f>I32*Painel!$B$11</f>
        <v>0</v>
      </c>
      <c r="H33" s="27">
        <f>($I$30*Painel!$B$11)/(1-(1/(1+Painel!$B$11)^$C$6))</f>
        <v>0</v>
      </c>
      <c r="I33" s="27">
        <f t="shared" si="4"/>
        <v>0</v>
      </c>
    </row>
    <row r="34" spans="5:9" ht="16.5" x14ac:dyDescent="0.3">
      <c r="E34" s="26">
        <v>4</v>
      </c>
      <c r="F34" s="27">
        <f t="shared" si="3"/>
        <v>0</v>
      </c>
      <c r="G34" s="27">
        <f>I33*Painel!$B$11</f>
        <v>0</v>
      </c>
      <c r="H34" s="27">
        <f>($I$30*Painel!$B$11)/(1-(1/(1+Painel!$B$11)^$C$6))</f>
        <v>0</v>
      </c>
      <c r="I34" s="27">
        <f t="shared" si="4"/>
        <v>0</v>
      </c>
    </row>
    <row r="35" spans="5:9" ht="16.5" x14ac:dyDescent="0.3">
      <c r="E35" s="26">
        <v>5</v>
      </c>
      <c r="F35" s="27">
        <f t="shared" si="3"/>
        <v>0</v>
      </c>
      <c r="G35" s="27">
        <f>I34*Painel!$B$11</f>
        <v>0</v>
      </c>
      <c r="H35" s="27">
        <f>($I$30*Painel!$B$11)/(1-(1/(1+Painel!$B$11)^$C$6))</f>
        <v>0</v>
      </c>
      <c r="I35" s="27">
        <f t="shared" si="4"/>
        <v>0</v>
      </c>
    </row>
    <row r="36" spans="5:9" ht="16.5" x14ac:dyDescent="0.3">
      <c r="E36" s="26">
        <v>6</v>
      </c>
      <c r="F36" s="27">
        <f t="shared" si="3"/>
        <v>0</v>
      </c>
      <c r="G36" s="27">
        <f>I35*Painel!$B$11</f>
        <v>0</v>
      </c>
      <c r="H36" s="27">
        <f>($I$30*Painel!$B$11)/(1-(1/(1+Painel!$B$11)^$C$6))</f>
        <v>0</v>
      </c>
      <c r="I36" s="27">
        <f t="shared" si="4"/>
        <v>0</v>
      </c>
    </row>
    <row r="37" spans="5:9" ht="16.5" x14ac:dyDescent="0.3">
      <c r="E37" s="26">
        <v>7</v>
      </c>
      <c r="F37" s="27">
        <f t="shared" si="3"/>
        <v>0</v>
      </c>
      <c r="G37" s="27">
        <f>I36*Painel!$B$11</f>
        <v>0</v>
      </c>
      <c r="H37" s="27">
        <f>($I$30*Painel!$B$11)/(1-(1/(1+Painel!$B$11)^$C$6))</f>
        <v>0</v>
      </c>
      <c r="I37" s="27">
        <f t="shared" si="4"/>
        <v>0</v>
      </c>
    </row>
    <row r="38" spans="5:9" ht="16.5" x14ac:dyDescent="0.3">
      <c r="E38" s="26">
        <v>8</v>
      </c>
      <c r="F38" s="27">
        <f t="shared" si="3"/>
        <v>0</v>
      </c>
      <c r="G38" s="27">
        <f>I37*Painel!$B$11</f>
        <v>0</v>
      </c>
      <c r="H38" s="27">
        <f>($I$30*Painel!$B$11)/(1-(1/(1+Painel!$B$11)^$C$6))</f>
        <v>0</v>
      </c>
      <c r="I38" s="27">
        <f t="shared" si="4"/>
        <v>0</v>
      </c>
    </row>
    <row r="39" spans="5:9" ht="16.5" x14ac:dyDescent="0.3">
      <c r="E39" s="26">
        <v>9</v>
      </c>
      <c r="F39" s="27">
        <f t="shared" si="3"/>
        <v>0</v>
      </c>
      <c r="G39" s="27">
        <f>I38*Painel!$B$11</f>
        <v>0</v>
      </c>
      <c r="H39" s="27">
        <f>($I$30*Painel!$B$11)/(1-(1/(1+Painel!$B$11)^$C$6))</f>
        <v>0</v>
      </c>
      <c r="I39" s="27">
        <f t="shared" si="4"/>
        <v>0</v>
      </c>
    </row>
    <row r="40" spans="5:9" ht="16.5" x14ac:dyDescent="0.3">
      <c r="E40" s="26">
        <v>10</v>
      </c>
      <c r="F40" s="27">
        <f t="shared" si="3"/>
        <v>0</v>
      </c>
      <c r="G40" s="27">
        <f>I39*Painel!$B$11</f>
        <v>0</v>
      </c>
      <c r="H40" s="27">
        <f>($I$30*Painel!$B$11)/(1-(1/(1+Painel!$B$11)^$C$6))</f>
        <v>0</v>
      </c>
      <c r="I40" s="27">
        <f t="shared" si="4"/>
        <v>0</v>
      </c>
    </row>
    <row r="41" spans="5:9" ht="16.5" x14ac:dyDescent="0.3">
      <c r="E41" s="26">
        <v>11</v>
      </c>
      <c r="F41" s="27">
        <f t="shared" si="3"/>
        <v>0</v>
      </c>
      <c r="G41" s="27">
        <f>I40*Painel!$B$11</f>
        <v>0</v>
      </c>
      <c r="H41" s="27">
        <f>($I$30*Painel!$B$11)/(1-(1/(1+Painel!$B$11)^$C$6))</f>
        <v>0</v>
      </c>
      <c r="I41" s="27">
        <f t="shared" si="4"/>
        <v>0</v>
      </c>
    </row>
    <row r="42" spans="5:9" ht="16.5" x14ac:dyDescent="0.3">
      <c r="E42" s="26">
        <v>12</v>
      </c>
      <c r="F42" s="27">
        <f t="shared" si="3"/>
        <v>0</v>
      </c>
      <c r="G42" s="27">
        <f>I41*Painel!$B$11</f>
        <v>0</v>
      </c>
      <c r="H42" s="27">
        <f>($I$30*Painel!$B$11)/(1-(1/(1+Painel!$B$11)^$C$6))</f>
        <v>0</v>
      </c>
      <c r="I42" s="27">
        <f t="shared" si="4"/>
        <v>0</v>
      </c>
    </row>
    <row r="43" spans="5:9" ht="16.5" x14ac:dyDescent="0.3">
      <c r="E43" s="26">
        <v>13</v>
      </c>
      <c r="F43" s="27">
        <f t="shared" si="3"/>
        <v>0</v>
      </c>
      <c r="G43" s="27">
        <f>I42*Painel!$B$11</f>
        <v>0</v>
      </c>
      <c r="H43" s="27">
        <f>($I$30*Painel!$B$11)/(1-(1/(1+Painel!$B$11)^$C$6))</f>
        <v>0</v>
      </c>
      <c r="I43" s="27">
        <f t="shared" si="4"/>
        <v>0</v>
      </c>
    </row>
    <row r="44" spans="5:9" ht="16.5" x14ac:dyDescent="0.3">
      <c r="E44" s="26">
        <v>14</v>
      </c>
      <c r="F44" s="27">
        <f t="shared" si="3"/>
        <v>0</v>
      </c>
      <c r="G44" s="27">
        <f>I43*Painel!$B$11</f>
        <v>0</v>
      </c>
      <c r="H44" s="27">
        <f>($I$30*Painel!$B$11)/(1-(1/(1+Painel!$B$11)^$C$6))</f>
        <v>0</v>
      </c>
      <c r="I44" s="27">
        <f t="shared" si="4"/>
        <v>0</v>
      </c>
    </row>
    <row r="45" spans="5:9" ht="16.5" x14ac:dyDescent="0.3">
      <c r="E45" s="26">
        <v>15</v>
      </c>
      <c r="F45" s="27">
        <f t="shared" si="3"/>
        <v>0</v>
      </c>
      <c r="G45" s="27">
        <f>I44*Painel!$B$11</f>
        <v>0</v>
      </c>
      <c r="H45" s="27">
        <f>($I$30*Painel!$B$11)/(1-(1/(1+Painel!$B$11)^$C$6))</f>
        <v>0</v>
      </c>
      <c r="I45" s="27">
        <f t="shared" si="4"/>
        <v>0</v>
      </c>
    </row>
    <row r="46" spans="5:9" ht="16.5" x14ac:dyDescent="0.3">
      <c r="E46" s="26">
        <v>16</v>
      </c>
      <c r="F46" s="27">
        <f t="shared" si="3"/>
        <v>0</v>
      </c>
      <c r="G46" s="27">
        <f>I45*Painel!$B$11</f>
        <v>0</v>
      </c>
      <c r="H46" s="27">
        <f>($I$30*Painel!$B$11)/(1-(1/(1+Painel!$B$11)^$C$6))</f>
        <v>0</v>
      </c>
      <c r="I46" s="27">
        <f t="shared" si="4"/>
        <v>0</v>
      </c>
    </row>
    <row r="47" spans="5:9" ht="16.5" x14ac:dyDescent="0.3">
      <c r="E47" s="26">
        <v>17</v>
      </c>
      <c r="F47" s="27">
        <f>IF($C$6-E46&gt;0,$C$4/$C$6,0)</f>
        <v>0</v>
      </c>
      <c r="G47" s="27">
        <f>Painel!$B$11*I46</f>
        <v>0</v>
      </c>
      <c r="H47" s="27">
        <f>(F47+G47)</f>
        <v>0</v>
      </c>
      <c r="I47" s="27">
        <f t="shared" si="4"/>
        <v>0</v>
      </c>
    </row>
    <row r="48" spans="5:9" ht="16.5" x14ac:dyDescent="0.3">
      <c r="E48" s="26">
        <v>18</v>
      </c>
      <c r="F48" s="27">
        <f>IF($C$6-E47&gt;0,$C$4/$C$6,0)</f>
        <v>0</v>
      </c>
      <c r="G48" s="27">
        <f>Painel!$B$11*I47</f>
        <v>0</v>
      </c>
      <c r="H48" s="27">
        <f>(F48+G48)</f>
        <v>0</v>
      </c>
      <c r="I48" s="27">
        <f>IF(I47&gt;0,I47-F47,0)</f>
        <v>0</v>
      </c>
    </row>
    <row r="49" spans="5:9" ht="16.5" x14ac:dyDescent="0.3">
      <c r="E49" s="26">
        <v>19</v>
      </c>
      <c r="F49" s="27">
        <f>IF($C$6-E48&gt;0,$C$4/$C$6,0)</f>
        <v>0</v>
      </c>
      <c r="G49" s="27">
        <f>Painel!$B$11*I48</f>
        <v>0</v>
      </c>
      <c r="H49" s="27">
        <f>(F49+G49)</f>
        <v>0</v>
      </c>
      <c r="I49" s="27">
        <f>IF(I48&gt;0,I48-F48,0)</f>
        <v>0</v>
      </c>
    </row>
    <row r="50" spans="5:9" ht="17.25" thickBot="1" x14ac:dyDescent="0.35">
      <c r="E50" s="26">
        <v>20</v>
      </c>
      <c r="F50" s="27">
        <f>IF($C$6-E49&gt;0,$C$4/$C$6,0)</f>
        <v>0</v>
      </c>
      <c r="G50" s="27">
        <f>Painel!$B$11*I49</f>
        <v>0</v>
      </c>
      <c r="H50" s="27">
        <f>(F50+G50)</f>
        <v>0</v>
      </c>
      <c r="I50" s="27">
        <f>IF(I49&gt;0,I49-F49,0)</f>
        <v>0</v>
      </c>
    </row>
    <row r="51" spans="5:9" ht="18" thickTop="1" thickBot="1" x14ac:dyDescent="0.35">
      <c r="E51" s="28"/>
      <c r="F51" s="29">
        <f>SUM(F31:F50)</f>
        <v>0</v>
      </c>
      <c r="G51" s="29">
        <f>SUM(G31:G50)</f>
        <v>0</v>
      </c>
      <c r="H51" s="29">
        <f>SUM(H31:H50)</f>
        <v>0</v>
      </c>
      <c r="I51" s="30" t="s">
        <v>63</v>
      </c>
    </row>
  </sheetData>
  <mergeCells count="3">
    <mergeCell ref="B3:C3"/>
    <mergeCell ref="E3:I3"/>
    <mergeCell ref="E28:I28"/>
  </mergeCells>
  <conditionalFormatting sqref="E5:I26 E30:I51">
    <cfRule type="expression" dxfId="1" priority="7">
      <formula>#REF!=""</formula>
    </cfRule>
  </conditionalFormatting>
  <conditionalFormatting sqref="F5:I26 F30:I51">
    <cfRule type="expression" dxfId="0" priority="6">
      <formula>#REF!&lt;&gt;""</formula>
    </cfRule>
  </conditionalFormatting>
  <pageMargins left="0.511811024" right="0.511811024" top="0.78740157499999996" bottom="0.78740157499999996" header="0.31496062000000002" footer="0.31496062000000002"/>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B22"/>
  <sheetViews>
    <sheetView showGridLines="0" topLeftCell="A9" workbookViewId="0">
      <selection activeCell="B22" sqref="B22"/>
    </sheetView>
  </sheetViews>
  <sheetFormatPr defaultRowHeight="15" x14ac:dyDescent="0.25"/>
  <sheetData>
    <row r="4" spans="1:2" x14ac:dyDescent="0.25">
      <c r="A4" s="34"/>
      <c r="B4" s="34" t="s">
        <v>74</v>
      </c>
    </row>
    <row r="5" spans="1:2" x14ac:dyDescent="0.25">
      <c r="A5" s="36">
        <v>2000</v>
      </c>
      <c r="B5" s="54">
        <v>5.9699999999999996E-2</v>
      </c>
    </row>
    <row r="6" spans="1:2" x14ac:dyDescent="0.25">
      <c r="A6" s="36">
        <v>2001</v>
      </c>
      <c r="B6" s="54">
        <v>7.6700000000000004E-2</v>
      </c>
    </row>
    <row r="7" spans="1:2" x14ac:dyDescent="0.25">
      <c r="A7" s="36">
        <v>2002</v>
      </c>
      <c r="B7" s="54">
        <v>0.12529999999999999</v>
      </c>
    </row>
    <row r="8" spans="1:2" x14ac:dyDescent="0.25">
      <c r="A8" s="36">
        <v>2003</v>
      </c>
      <c r="B8" s="54">
        <v>9.3000000000000013E-2</v>
      </c>
    </row>
    <row r="9" spans="1:2" x14ac:dyDescent="0.25">
      <c r="A9" s="36">
        <v>2004</v>
      </c>
      <c r="B9" s="54">
        <v>7.5999999999999998E-2</v>
      </c>
    </row>
    <row r="10" spans="1:2" x14ac:dyDescent="0.25">
      <c r="A10" s="36">
        <v>2005</v>
      </c>
      <c r="B10" s="54">
        <v>5.6900000000000006E-2</v>
      </c>
    </row>
    <row r="11" spans="1:2" x14ac:dyDescent="0.25">
      <c r="A11" s="36">
        <v>2006</v>
      </c>
      <c r="B11" s="54">
        <v>3.1400000000000004E-2</v>
      </c>
    </row>
    <row r="12" spans="1:2" x14ac:dyDescent="0.25">
      <c r="A12" s="36">
        <v>2007</v>
      </c>
      <c r="B12" s="54">
        <v>4.4600000000000001E-2</v>
      </c>
    </row>
    <row r="13" spans="1:2" x14ac:dyDescent="0.25">
      <c r="A13" s="36">
        <v>2008</v>
      </c>
      <c r="B13" s="54">
        <v>5.9000000000000004E-2</v>
      </c>
    </row>
    <row r="14" spans="1:2" x14ac:dyDescent="0.25">
      <c r="A14" s="36">
        <v>2009</v>
      </c>
      <c r="B14" s="54">
        <v>4.3099999999999999E-2</v>
      </c>
    </row>
    <row r="15" spans="1:2" x14ac:dyDescent="0.25">
      <c r="A15" s="36">
        <v>2010</v>
      </c>
      <c r="B15" s="54">
        <v>5.91E-2</v>
      </c>
    </row>
    <row r="16" spans="1:2" x14ac:dyDescent="0.25">
      <c r="A16" s="36">
        <v>2011</v>
      </c>
      <c r="B16" s="54">
        <v>6.5000000000000002E-2</v>
      </c>
    </row>
    <row r="17" spans="1:2" x14ac:dyDescent="0.25">
      <c r="A17" s="36">
        <v>2012</v>
      </c>
      <c r="B17" s="54">
        <v>5.8400000000000001E-2</v>
      </c>
    </row>
    <row r="18" spans="1:2" x14ac:dyDescent="0.25">
      <c r="A18" s="36">
        <v>2013</v>
      </c>
      <c r="B18" s="54">
        <v>5.91E-2</v>
      </c>
    </row>
    <row r="19" spans="1:2" x14ac:dyDescent="0.25">
      <c r="A19" s="37">
        <v>2014</v>
      </c>
      <c r="B19" s="55">
        <v>6.4100000000000004E-2</v>
      </c>
    </row>
    <row r="21" spans="1:2" x14ac:dyDescent="0.25">
      <c r="B21" s="17">
        <f>AVERAGE(B5:B19)</f>
        <v>6.4760000000000012E-2</v>
      </c>
    </row>
    <row r="22" spans="1:2" x14ac:dyDescent="0.25">
      <c r="B22" s="51">
        <f>STDEV(B5:B19)</f>
        <v>2.2273520473551401E-2</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C72"/>
  <sheetViews>
    <sheetView showGridLines="0" workbookViewId="0">
      <selection activeCell="E7" sqref="E7"/>
    </sheetView>
  </sheetViews>
  <sheetFormatPr defaultRowHeight="15" x14ac:dyDescent="0.25"/>
  <cols>
    <col min="1" max="22" width="8.7109375" customWidth="1"/>
    <col min="23" max="23" width="24.85546875" bestFit="1" customWidth="1"/>
    <col min="24" max="24" width="10.5703125" bestFit="1" customWidth="1"/>
    <col min="25" max="25" width="13.85546875" customWidth="1"/>
    <col min="26" max="26" width="12.42578125" customWidth="1"/>
    <col min="27" max="27" width="10.5703125" customWidth="1"/>
    <col min="28" max="28" width="12.42578125" customWidth="1"/>
    <col min="29" max="29" width="11.7109375" customWidth="1"/>
  </cols>
  <sheetData>
    <row r="2" spans="1:26" x14ac:dyDescent="0.25">
      <c r="X2" s="63" t="s">
        <v>90</v>
      </c>
      <c r="Y2" s="63" t="s">
        <v>91</v>
      </c>
    </row>
    <row r="3" spans="1:26" x14ac:dyDescent="0.25">
      <c r="W3" s="61"/>
      <c r="X3" s="62" t="s">
        <v>93</v>
      </c>
      <c r="Y3" s="62" t="s">
        <v>94</v>
      </c>
    </row>
    <row r="4" spans="1:26" x14ac:dyDescent="0.25">
      <c r="A4" s="62" t="s">
        <v>79</v>
      </c>
      <c r="B4" s="62">
        <f>AleatProd!C2</f>
        <v>1</v>
      </c>
      <c r="C4" s="62">
        <f>AleatProd!D2</f>
        <v>2</v>
      </c>
      <c r="D4" s="62">
        <f>AleatProd!E2</f>
        <v>3</v>
      </c>
      <c r="E4" s="62">
        <f>AleatProd!F2</f>
        <v>4</v>
      </c>
      <c r="F4" s="62">
        <f>AleatProd!G2</f>
        <v>5</v>
      </c>
      <c r="G4" s="62">
        <f>AleatProd!H2</f>
        <v>6</v>
      </c>
      <c r="H4" s="62">
        <f>AleatProd!I2</f>
        <v>7</v>
      </c>
      <c r="I4" s="62">
        <f>AleatProd!J2</f>
        <v>8</v>
      </c>
      <c r="J4" s="62">
        <f>AleatProd!K2</f>
        <v>9</v>
      </c>
      <c r="K4" s="62">
        <f>AleatProd!L2</f>
        <v>10</v>
      </c>
      <c r="L4" s="62">
        <f>AleatProd!M2</f>
        <v>11</v>
      </c>
      <c r="M4" s="62">
        <f>AleatProd!N2</f>
        <v>12</v>
      </c>
      <c r="N4" s="62">
        <f>AleatProd!O2</f>
        <v>13</v>
      </c>
      <c r="O4" s="62">
        <f>AleatProd!P2</f>
        <v>14</v>
      </c>
      <c r="P4" s="62">
        <f>AleatProd!Q2</f>
        <v>15</v>
      </c>
      <c r="Q4" s="62">
        <f>AleatProd!R2</f>
        <v>16</v>
      </c>
      <c r="R4" s="62">
        <f>AleatProd!S2</f>
        <v>17</v>
      </c>
      <c r="S4" s="62">
        <f>AleatProd!T2</f>
        <v>18</v>
      </c>
      <c r="T4" s="62">
        <f>AleatProd!U2</f>
        <v>19</v>
      </c>
      <c r="U4" s="62">
        <f>AleatProd!V2</f>
        <v>20</v>
      </c>
      <c r="V4" s="63"/>
      <c r="W4" t="s">
        <v>84</v>
      </c>
      <c r="X4" s="70">
        <v>68</v>
      </c>
      <c r="Y4" s="2">
        <f>PreçoLivre!B6</f>
        <v>50</v>
      </c>
      <c r="Z4" s="17"/>
    </row>
    <row r="5" spans="1:26" x14ac:dyDescent="0.25">
      <c r="A5" s="63"/>
      <c r="B5" t="s">
        <v>76</v>
      </c>
      <c r="W5" t="s">
        <v>85</v>
      </c>
      <c r="X5" s="17">
        <f>Painel!$E$12</f>
        <v>0</v>
      </c>
      <c r="Y5" s="17">
        <f>Painel!E9</f>
        <v>4.8790164169432049E-2</v>
      </c>
      <c r="Z5" s="17"/>
    </row>
    <row r="6" spans="1:26" x14ac:dyDescent="0.25">
      <c r="A6" s="63">
        <v>1</v>
      </c>
      <c r="B6" s="64">
        <f>AleatProd!C3</f>
        <v>0.89569746221874103</v>
      </c>
      <c r="C6" s="64">
        <f>AleatProd!D3</f>
        <v>1.3163181290387627E-3</v>
      </c>
      <c r="D6" s="64">
        <f>AleatProd!E3</f>
        <v>0.40357023585860219</v>
      </c>
      <c r="E6" s="64">
        <f>AleatProd!F3</f>
        <v>0.16006674582472247</v>
      </c>
      <c r="F6" s="64">
        <f>AleatProd!G3</f>
        <v>0.10357982341998939</v>
      </c>
      <c r="G6" s="64">
        <f>AleatProd!H3</f>
        <v>0.74876151109005562</v>
      </c>
      <c r="H6" s="64">
        <f>AleatProd!I3</f>
        <v>0.56614293332434795</v>
      </c>
      <c r="I6" s="64">
        <f>AleatProd!J3</f>
        <v>0.84658884037114035</v>
      </c>
      <c r="J6" s="64">
        <f>AleatProd!K3</f>
        <v>0.95208639499752579</v>
      </c>
      <c r="K6" s="64">
        <f>AleatProd!L3</f>
        <v>0.73579660534579294</v>
      </c>
      <c r="L6" s="64">
        <f>AleatProd!M3</f>
        <v>0.30477549348394017</v>
      </c>
      <c r="M6" s="64">
        <f>AleatProd!N3</f>
        <v>0.22831527399067664</v>
      </c>
      <c r="N6" s="64">
        <f>AleatProd!O3</f>
        <v>2.8633556977282204E-3</v>
      </c>
      <c r="O6" s="64">
        <f>AleatProd!P3</f>
        <v>0.94829743188979787</v>
      </c>
      <c r="P6" s="64">
        <f>AleatProd!Q3</f>
        <v>0.33993366274468606</v>
      </c>
      <c r="Q6" s="64">
        <f>AleatProd!R3</f>
        <v>0.80290100536827858</v>
      </c>
      <c r="R6" s="64">
        <f>AleatProd!S3</f>
        <v>0.84147366795636946</v>
      </c>
      <c r="S6" s="64">
        <f>AleatProd!T3</f>
        <v>0.11381286056350692</v>
      </c>
      <c r="T6" s="64">
        <f>AleatProd!U3</f>
        <v>0.51933905783961176</v>
      </c>
      <c r="U6" s="64">
        <f>AleatProd!V3</f>
        <v>0.55352044820398771</v>
      </c>
      <c r="V6" s="64"/>
      <c r="W6" t="s">
        <v>86</v>
      </c>
      <c r="X6" s="17">
        <f>Painel!$E$19</f>
        <v>0.01</v>
      </c>
      <c r="Y6" s="17">
        <f>Painel!E18</f>
        <v>0.02</v>
      </c>
    </row>
    <row r="7" spans="1:26" ht="17.25" x14ac:dyDescent="0.25">
      <c r="A7" s="63">
        <v>2</v>
      </c>
      <c r="B7" s="64">
        <f>AleatProd!C4</f>
        <v>0.42737052315714763</v>
      </c>
      <c r="C7" s="64">
        <f>AleatProd!D4</f>
        <v>0.11022232834491508</v>
      </c>
      <c r="D7" s="64">
        <f>AleatProd!E4</f>
        <v>0.20892536345906487</v>
      </c>
      <c r="E7" s="64">
        <f>AleatProd!F4</f>
        <v>0.34575990498480502</v>
      </c>
      <c r="F7" s="64">
        <f>AleatProd!G4</f>
        <v>0.93930825484190361</v>
      </c>
      <c r="G7" s="64">
        <f>AleatProd!H4</f>
        <v>0.43776112926743971</v>
      </c>
      <c r="H7" s="64">
        <f>AleatProd!I4</f>
        <v>0.12531223148259496</v>
      </c>
      <c r="I7" s="64">
        <f>AleatProd!J4</f>
        <v>0.26522800139714375</v>
      </c>
      <c r="J7" s="64">
        <f>AleatProd!K4</f>
        <v>0.64272058561478773</v>
      </c>
      <c r="K7" s="64">
        <f>AleatProd!L4</f>
        <v>0.54333542305569971</v>
      </c>
      <c r="L7" s="64">
        <f>AleatProd!M4</f>
        <v>0.41107281154555686</v>
      </c>
      <c r="M7" s="64">
        <f>AleatProd!N4</f>
        <v>0.76731866373256752</v>
      </c>
      <c r="N7" s="64">
        <f>AleatProd!O4</f>
        <v>0.75170524269115235</v>
      </c>
      <c r="O7" s="64">
        <f>AleatProd!P4</f>
        <v>0.25962229055137809</v>
      </c>
      <c r="P7" s="64">
        <f>AleatProd!Q4</f>
        <v>0.10644779579601593</v>
      </c>
      <c r="Q7" s="64">
        <f>AleatProd!R4</f>
        <v>0.65765681596650527</v>
      </c>
      <c r="R7" s="64">
        <f>AleatProd!S4</f>
        <v>0.37781346299039731</v>
      </c>
      <c r="S7" s="64">
        <f>AleatProd!T4</f>
        <v>0.92378093098275027</v>
      </c>
      <c r="T7" s="64">
        <f>AleatProd!U4</f>
        <v>0.19074949753765225</v>
      </c>
      <c r="U7" s="64">
        <f>AleatProd!V4</f>
        <v>0.35545270993922884</v>
      </c>
      <c r="V7" s="64"/>
      <c r="W7" t="s">
        <v>87</v>
      </c>
      <c r="X7" s="60">
        <f>(Painel!$E$19^2)/2</f>
        <v>5.0000000000000002E-5</v>
      </c>
      <c r="Y7" s="60">
        <f>(Painel!E18^2)/2</f>
        <v>2.0000000000000001E-4</v>
      </c>
    </row>
    <row r="8" spans="1:26" x14ac:dyDescent="0.25">
      <c r="A8" s="63">
        <v>3</v>
      </c>
      <c r="B8" s="64">
        <f>AleatProd!C5</f>
        <v>0.59671402330673917</v>
      </c>
      <c r="C8" s="64">
        <f>AleatProd!D5</f>
        <v>0.15763749887023071</v>
      </c>
      <c r="D8" s="64">
        <f>AleatProd!E5</f>
        <v>5.0281941529424223E-2</v>
      </c>
      <c r="E8" s="64">
        <f>AleatProd!F5</f>
        <v>0.4323138787502272</v>
      </c>
      <c r="F8" s="64">
        <f>AleatProd!G5</f>
        <v>0.90746189284353562</v>
      </c>
      <c r="G8" s="64">
        <f>AleatProd!H5</f>
        <v>0.90510384832812485</v>
      </c>
      <c r="H8" s="64">
        <f>AleatProd!I5</f>
        <v>0.87044776676586721</v>
      </c>
      <c r="I8" s="64">
        <f>AleatProd!J5</f>
        <v>0.22121993939119777</v>
      </c>
      <c r="J8" s="64">
        <f>AleatProd!K5</f>
        <v>0.53167123325330157</v>
      </c>
      <c r="K8" s="64">
        <f>AleatProd!L5</f>
        <v>0.98011728904037376</v>
      </c>
      <c r="L8" s="64">
        <f>AleatProd!M5</f>
        <v>0.9713313765443905</v>
      </c>
      <c r="M8" s="64">
        <f>AleatProd!N5</f>
        <v>0.13302242526378372</v>
      </c>
      <c r="N8" s="64">
        <f>AleatProd!O5</f>
        <v>3.154139442896442E-2</v>
      </c>
      <c r="O8" s="64">
        <f>AleatProd!P5</f>
        <v>0.85541760297829672</v>
      </c>
      <c r="P8" s="64">
        <f>AleatProd!Q5</f>
        <v>0.8419397340990129</v>
      </c>
      <c r="Q8" s="64">
        <f>AleatProd!R5</f>
        <v>0.34030697117266406</v>
      </c>
      <c r="R8" s="64">
        <f>AleatProd!S5</f>
        <v>0.44893685356183832</v>
      </c>
      <c r="S8" s="64">
        <f>AleatProd!T5</f>
        <v>0.82836584125948676</v>
      </c>
      <c r="T8" s="64">
        <f>AleatProd!U5</f>
        <v>0.41613420061979456</v>
      </c>
      <c r="U8" s="64">
        <f>AleatProd!V5</f>
        <v>0.21115117563986363</v>
      </c>
      <c r="V8" s="64"/>
      <c r="W8" t="s">
        <v>88</v>
      </c>
      <c r="X8" s="51">
        <f>Painel!$E$12-(Painel!$E$19^2)/2</f>
        <v>-5.0000000000000002E-5</v>
      </c>
      <c r="Y8" s="17">
        <f>Y5-Y7</f>
        <v>4.859016416943205E-2</v>
      </c>
    </row>
    <row r="9" spans="1:26" x14ac:dyDescent="0.25">
      <c r="A9" s="63">
        <v>4</v>
      </c>
      <c r="B9" s="64">
        <f>AleatProd!C6</f>
        <v>0.86366406833738374</v>
      </c>
      <c r="C9" s="64">
        <f>AleatProd!D6</f>
        <v>9.4976698821460204E-2</v>
      </c>
      <c r="D9" s="64">
        <f>AleatProd!E6</f>
        <v>0.34013816733756208</v>
      </c>
      <c r="E9" s="64">
        <f>AleatProd!F6</f>
        <v>0.17403128037773374</v>
      </c>
      <c r="F9" s="64">
        <f>AleatProd!G6</f>
        <v>0.87292204998356571</v>
      </c>
      <c r="G9" s="64">
        <f>AleatProd!H6</f>
        <v>0.759195379348655</v>
      </c>
      <c r="H9" s="64">
        <f>AleatProd!I6</f>
        <v>0.56248231584356856</v>
      </c>
      <c r="I9" s="64">
        <f>AleatProd!J6</f>
        <v>0.27669614241169427</v>
      </c>
      <c r="J9" s="64">
        <f>AleatProd!K6</f>
        <v>0.62397322401273692</v>
      </c>
      <c r="K9" s="64">
        <f>AleatProd!L6</f>
        <v>0.14805317748963542</v>
      </c>
      <c r="L9" s="64">
        <f>AleatProd!M6</f>
        <v>0.87242246461563111</v>
      </c>
      <c r="M9" s="64">
        <f>AleatProd!N6</f>
        <v>4.6655844766294807E-2</v>
      </c>
      <c r="N9" s="64">
        <f>AleatProd!O6</f>
        <v>0.96228310297148489</v>
      </c>
      <c r="O9" s="64">
        <f>AleatProd!P6</f>
        <v>0.65789623749156867</v>
      </c>
      <c r="P9" s="64">
        <f>AleatProd!Q6</f>
        <v>0.80815790093886308</v>
      </c>
      <c r="Q9" s="64">
        <f>AleatProd!R6</f>
        <v>0.74543604072226888</v>
      </c>
      <c r="R9" s="64">
        <f>AleatProd!S6</f>
        <v>0.26519178895537454</v>
      </c>
      <c r="S9" s="64">
        <f>AleatProd!T6</f>
        <v>1.9182806257640017E-2</v>
      </c>
      <c r="T9" s="64">
        <f>AleatProd!U6</f>
        <v>0.40031743421874744</v>
      </c>
      <c r="U9" s="64">
        <f>AleatProd!V6</f>
        <v>0.61437875625624394</v>
      </c>
      <c r="V9" s="64"/>
      <c r="W9" t="s">
        <v>92</v>
      </c>
      <c r="X9" s="60">
        <f>+NORMSINV(AleatProd!C3)</f>
        <v>1.2574103714974278</v>
      </c>
      <c r="Y9" s="60">
        <f>NORMSINV(AleatLivre!B3)</f>
        <v>0.27894643935149793</v>
      </c>
      <c r="Z9" s="2"/>
    </row>
    <row r="10" spans="1:26" x14ac:dyDescent="0.25">
      <c r="A10" s="63">
        <v>5</v>
      </c>
      <c r="B10" s="64">
        <f>AleatProd!C7</f>
        <v>0.91518557158726854</v>
      </c>
      <c r="C10" s="64">
        <f>AleatProd!D7</f>
        <v>2.412645639433908E-2</v>
      </c>
      <c r="D10" s="64">
        <f>AleatProd!E7</f>
        <v>0.66526004751665813</v>
      </c>
      <c r="E10" s="64">
        <f>AleatProd!F7</f>
        <v>0.59115676215377833</v>
      </c>
      <c r="F10" s="64">
        <f>AleatProd!G7</f>
        <v>0.68664307250707513</v>
      </c>
      <c r="G10" s="64">
        <f>AleatProd!H7</f>
        <v>0.85126683273057591</v>
      </c>
      <c r="H10" s="64">
        <f>AleatProd!I7</f>
        <v>0.7694295589361424</v>
      </c>
      <c r="I10" s="64">
        <f>AleatProd!J7</f>
        <v>0.33975463373463555</v>
      </c>
      <c r="J10" s="64">
        <f>AleatProd!K7</f>
        <v>1.2667651606150798E-3</v>
      </c>
      <c r="K10" s="64">
        <f>AleatProd!L7</f>
        <v>0.49286546261269315</v>
      </c>
      <c r="L10" s="64">
        <f>AleatProd!M7</f>
        <v>0.40666415849032145</v>
      </c>
      <c r="M10" s="64">
        <f>AleatProd!N7</f>
        <v>0.77708796636374711</v>
      </c>
      <c r="N10" s="64">
        <f>AleatProd!O7</f>
        <v>0.35364133344455273</v>
      </c>
      <c r="O10" s="64">
        <f>AleatProd!P7</f>
        <v>0.79205159526136004</v>
      </c>
      <c r="P10" s="64">
        <f>AleatProd!Q7</f>
        <v>0.92121609417119821</v>
      </c>
      <c r="Q10" s="64">
        <f>AleatProd!R7</f>
        <v>0.46364021051869209</v>
      </c>
      <c r="R10" s="64">
        <f>AleatProd!S7</f>
        <v>0.34629574390052031</v>
      </c>
      <c r="S10" s="64">
        <f>AleatProd!T7</f>
        <v>0.68018637207869759</v>
      </c>
      <c r="T10" s="64">
        <f>AleatProd!U7</f>
        <v>4.5667914150691935E-2</v>
      </c>
      <c r="U10" s="64">
        <f>AleatProd!V7</f>
        <v>0.65226833767407055</v>
      </c>
      <c r="V10" s="64"/>
      <c r="W10" s="61" t="s">
        <v>89</v>
      </c>
      <c r="X10" s="75">
        <f>X4*EXP(X8+X6*X9)</f>
        <v>68.856994394127582</v>
      </c>
      <c r="Y10" s="75">
        <f>Y4*EXP(Y8+Y6*Y9)</f>
        <v>52.783154612862134</v>
      </c>
    </row>
    <row r="11" spans="1:26" x14ac:dyDescent="0.25">
      <c r="A11" s="63"/>
      <c r="B11" t="s">
        <v>77</v>
      </c>
      <c r="Y11" s="72"/>
    </row>
    <row r="12" spans="1:26" x14ac:dyDescent="0.25">
      <c r="A12" s="63">
        <v>1</v>
      </c>
      <c r="B12" s="64">
        <f>AleatLivre!B3</f>
        <v>0.60985703551890547</v>
      </c>
      <c r="C12" s="64">
        <f>AleatLivre!C3</f>
        <v>0.80749724174146031</v>
      </c>
      <c r="D12" s="64">
        <f>AleatLivre!D3</f>
        <v>0.34060494088778936</v>
      </c>
      <c r="E12" s="64">
        <f>AleatLivre!E3</f>
        <v>0.72152215548425369</v>
      </c>
      <c r="F12" s="64">
        <f>AleatLivre!F3</f>
        <v>0.17942579927262559</v>
      </c>
      <c r="G12" s="64">
        <f>AleatLivre!G3</f>
        <v>0.1723130542361242</v>
      </c>
      <c r="H12" s="64">
        <f>AleatLivre!H3</f>
        <v>0.11168922762940614</v>
      </c>
      <c r="I12" s="64">
        <f>AleatLivre!I3</f>
        <v>0.41939473154150453</v>
      </c>
      <c r="J12" s="64">
        <f>AleatLivre!J3</f>
        <v>0.50913378178220814</v>
      </c>
      <c r="K12" s="64">
        <f>AleatLivre!K3</f>
        <v>0.22841907671486883</v>
      </c>
      <c r="L12" s="64">
        <f>AleatLivre!L3</f>
        <v>0.42233763417280645</v>
      </c>
      <c r="M12" s="64">
        <f>AleatLivre!M3</f>
        <v>0.91321639179415537</v>
      </c>
      <c r="N12" s="64">
        <f>AleatLivre!N3</f>
        <v>0.62962626676468103</v>
      </c>
      <c r="O12" s="64">
        <f>AleatLivre!O3</f>
        <v>0.7839573890463698</v>
      </c>
      <c r="P12" s="64">
        <f>AleatLivre!P3</f>
        <v>0.82447436334622637</v>
      </c>
      <c r="Q12" s="64">
        <f>AleatLivre!Q3</f>
        <v>0.40665268347929917</v>
      </c>
      <c r="R12" s="64">
        <f>AleatLivre!R3</f>
        <v>0.13070735599506156</v>
      </c>
      <c r="S12" s="64">
        <f>AleatLivre!S3</f>
        <v>0.68500136623258023</v>
      </c>
      <c r="T12" s="64">
        <f>AleatLivre!T3</f>
        <v>0.28186857516752473</v>
      </c>
      <c r="U12" s="64">
        <f>AleatLivre!U3</f>
        <v>0.39514149629956874</v>
      </c>
      <c r="V12" s="64"/>
    </row>
    <row r="13" spans="1:26" x14ac:dyDescent="0.25">
      <c r="A13" s="63">
        <v>2</v>
      </c>
      <c r="B13" s="64">
        <f>AleatLivre!B4</f>
        <v>0.26982093266042906</v>
      </c>
      <c r="C13" s="64">
        <f>AleatLivre!C4</f>
        <v>0.98088208813537991</v>
      </c>
      <c r="D13" s="64">
        <f>AleatLivre!D4</f>
        <v>2.5809591611465121E-2</v>
      </c>
      <c r="E13" s="64">
        <f>AleatLivre!E4</f>
        <v>0.14223207177479225</v>
      </c>
      <c r="F13" s="64">
        <f>AleatLivre!F4</f>
        <v>0.97688016934048783</v>
      </c>
      <c r="G13" s="64">
        <f>AleatLivre!G4</f>
        <v>0.8113177003671046</v>
      </c>
      <c r="H13" s="64">
        <f>AleatLivre!H4</f>
        <v>0.25150533492163429</v>
      </c>
      <c r="I13" s="64">
        <f>AleatLivre!I4</f>
        <v>0.30638391369493956</v>
      </c>
      <c r="J13" s="64">
        <f>AleatLivre!J4</f>
        <v>0.49119448462976667</v>
      </c>
      <c r="K13" s="64">
        <f>AleatLivre!K4</f>
        <v>0.4761537036959691</v>
      </c>
      <c r="L13" s="64">
        <f>AleatLivre!L4</f>
        <v>0.54358687695339314</v>
      </c>
      <c r="M13" s="64">
        <f>AleatLivre!M4</f>
        <v>0.45954282194746732</v>
      </c>
      <c r="N13" s="64">
        <f>AleatLivre!N4</f>
        <v>0.22597018596266505</v>
      </c>
      <c r="O13" s="64">
        <f>AleatLivre!O4</f>
        <v>3.6750072566385406E-2</v>
      </c>
      <c r="P13" s="64">
        <f>AleatLivre!P4</f>
        <v>0.84281898473387784</v>
      </c>
      <c r="Q13" s="64">
        <f>AleatLivre!Q4</f>
        <v>0.97226627001145705</v>
      </c>
      <c r="R13" s="64">
        <f>AleatLivre!R4</f>
        <v>0.37279414540758715</v>
      </c>
      <c r="S13" s="64">
        <f>AleatLivre!S4</f>
        <v>8.8571325967954806E-2</v>
      </c>
      <c r="T13" s="64">
        <f>AleatLivre!T4</f>
        <v>0.43127229403249512</v>
      </c>
      <c r="U13" s="64">
        <f>AleatLivre!U4</f>
        <v>0.23629087466747123</v>
      </c>
      <c r="V13" s="64"/>
    </row>
    <row r="14" spans="1:26" x14ac:dyDescent="0.25">
      <c r="A14" s="63">
        <v>3</v>
      </c>
      <c r="B14" s="64">
        <f>AleatLivre!B5</f>
        <v>0.48558445005069206</v>
      </c>
      <c r="C14" s="64">
        <f>AleatLivre!C5</f>
        <v>0.76908059719338073</v>
      </c>
      <c r="D14" s="64">
        <f>AleatLivre!D5</f>
        <v>0.66117128098149713</v>
      </c>
      <c r="E14" s="64">
        <f>AleatLivre!E5</f>
        <v>0.22739173793781164</v>
      </c>
      <c r="F14" s="64">
        <f>AleatLivre!F5</f>
        <v>0.34290853104529262</v>
      </c>
      <c r="G14" s="64">
        <f>AleatLivre!G5</f>
        <v>0.78649733397698185</v>
      </c>
      <c r="H14" s="64">
        <f>AleatLivre!H5</f>
        <v>7.0311631450707957E-2</v>
      </c>
      <c r="I14" s="64">
        <f>AleatLivre!I5</f>
        <v>0.72424893323090145</v>
      </c>
      <c r="J14" s="64">
        <f>AleatLivre!J5</f>
        <v>0.27118636780367855</v>
      </c>
      <c r="K14" s="64">
        <f>AleatLivre!K5</f>
        <v>0.12794354204831682</v>
      </c>
      <c r="L14" s="64">
        <f>AleatLivre!L5</f>
        <v>4.8045974614296938E-2</v>
      </c>
      <c r="M14" s="64">
        <f>AleatLivre!M5</f>
        <v>0.706586453624789</v>
      </c>
      <c r="N14" s="64">
        <f>AleatLivre!N5</f>
        <v>0.70874886262651859</v>
      </c>
      <c r="O14" s="64">
        <f>AleatLivre!O5</f>
        <v>0.90787016322454539</v>
      </c>
      <c r="P14" s="64">
        <f>AleatLivre!P5</f>
        <v>0.88343613381427399</v>
      </c>
      <c r="Q14" s="64">
        <f>AleatLivre!Q5</f>
        <v>0.89588762681348033</v>
      </c>
      <c r="R14" s="64">
        <f>AleatLivre!R5</f>
        <v>0.72680240830015563</v>
      </c>
      <c r="S14" s="64">
        <f>AleatLivre!S5</f>
        <v>0.39475957639984816</v>
      </c>
      <c r="T14" s="64">
        <f>AleatLivre!T5</f>
        <v>0.17729345448469247</v>
      </c>
      <c r="U14" s="64">
        <f>AleatLivre!U5</f>
        <v>9.291090989316686E-2</v>
      </c>
      <c r="V14" s="64"/>
    </row>
    <row r="15" spans="1:26" x14ac:dyDescent="0.25">
      <c r="A15" s="63">
        <v>4</v>
      </c>
      <c r="B15" s="64">
        <f>AleatLivre!B6</f>
        <v>0.1391309108979808</v>
      </c>
      <c r="C15" s="64">
        <f>AleatLivre!C6</f>
        <v>0.49266170485163996</v>
      </c>
      <c r="D15" s="64">
        <f>AleatLivre!D6</f>
        <v>8.4381289708345131E-2</v>
      </c>
      <c r="E15" s="64">
        <f>AleatLivre!E6</f>
        <v>8.8034030267614582E-2</v>
      </c>
      <c r="F15" s="64">
        <f>AleatLivre!F6</f>
        <v>0.7668995192724577</v>
      </c>
      <c r="G15" s="64">
        <f>AleatLivre!G6</f>
        <v>0.33512375382211346</v>
      </c>
      <c r="H15" s="64">
        <f>AleatLivre!H6</f>
        <v>0.36171352988917249</v>
      </c>
      <c r="I15" s="64">
        <f>AleatLivre!I6</f>
        <v>0.33229665534517072</v>
      </c>
      <c r="J15" s="64">
        <f>AleatLivre!J6</f>
        <v>9.6571622144288494E-2</v>
      </c>
      <c r="K15" s="64">
        <f>AleatLivre!K6</f>
        <v>0.93825966391985038</v>
      </c>
      <c r="L15" s="64">
        <f>AleatLivre!L6</f>
        <v>0.72531188634491439</v>
      </c>
      <c r="M15" s="64">
        <f>AleatLivre!M6</f>
        <v>0.21813393942391546</v>
      </c>
      <c r="N15" s="64">
        <f>AleatLivre!N6</f>
        <v>0.94989010617788661</v>
      </c>
      <c r="O15" s="64">
        <f>AleatLivre!O6</f>
        <v>0.71716640936946652</v>
      </c>
      <c r="P15" s="64">
        <f>AleatLivre!P6</f>
        <v>0.26633876248257682</v>
      </c>
      <c r="Q15" s="64">
        <f>AleatLivre!Q6</f>
        <v>0.69265342041610034</v>
      </c>
      <c r="R15" s="64">
        <f>AleatLivre!R6</f>
        <v>0.55749428492430741</v>
      </c>
      <c r="S15" s="64">
        <f>AleatLivre!S6</f>
        <v>0.75637465230389456</v>
      </c>
      <c r="T15" s="64">
        <f>AleatLivre!T6</f>
        <v>0.71608037234129562</v>
      </c>
      <c r="U15" s="64">
        <f>AleatLivre!U6</f>
        <v>0.72255354092085788</v>
      </c>
      <c r="V15" s="64"/>
    </row>
    <row r="16" spans="1:26" x14ac:dyDescent="0.25">
      <c r="A16" s="62">
        <v>5</v>
      </c>
      <c r="B16" s="65">
        <f>AleatLivre!B7</f>
        <v>0.77794933864268367</v>
      </c>
      <c r="C16" s="65">
        <f>AleatLivre!C7</f>
        <v>0.45605058833235046</v>
      </c>
      <c r="D16" s="65">
        <f>AleatLivre!D7</f>
        <v>0.60541026020961208</v>
      </c>
      <c r="E16" s="65">
        <f>AleatLivre!E7</f>
        <v>0.40900411356727595</v>
      </c>
      <c r="F16" s="65">
        <f>AleatLivre!F7</f>
        <v>0.55243427562599101</v>
      </c>
      <c r="G16" s="65">
        <f>AleatLivre!G7</f>
        <v>0.42555226790579592</v>
      </c>
      <c r="H16" s="65">
        <f>AleatLivre!H7</f>
        <v>0.12788602476958921</v>
      </c>
      <c r="I16" s="65">
        <f>AleatLivre!I7</f>
        <v>0.39254937612160745</v>
      </c>
      <c r="J16" s="65">
        <f>AleatLivre!J7</f>
        <v>0.55157766375305428</v>
      </c>
      <c r="K16" s="65">
        <f>AleatLivre!K7</f>
        <v>0.38057211774179422</v>
      </c>
      <c r="L16" s="65">
        <f>AleatLivre!L7</f>
        <v>0.80822067706123346</v>
      </c>
      <c r="M16" s="65">
        <f>AleatLivre!M7</f>
        <v>0.80476240394432641</v>
      </c>
      <c r="N16" s="65">
        <f>AleatLivre!N7</f>
        <v>1.5502532691078486E-3</v>
      </c>
      <c r="O16" s="65">
        <f>AleatLivre!O7</f>
        <v>0.32751687109092487</v>
      </c>
      <c r="P16" s="65">
        <f>AleatLivre!P7</f>
        <v>0.28972909628094623</v>
      </c>
      <c r="Q16" s="65">
        <f>AleatLivre!Q7</f>
        <v>0.7825736164962469</v>
      </c>
      <c r="R16" s="65">
        <f>AleatLivre!R7</f>
        <v>0.89891916833951613</v>
      </c>
      <c r="S16" s="65">
        <f>AleatLivre!S7</f>
        <v>0.72826545229376127</v>
      </c>
      <c r="T16" s="65">
        <f>AleatLivre!T7</f>
        <v>0.71229137113482643</v>
      </c>
      <c r="U16" s="65">
        <f>AleatLivre!U7</f>
        <v>0.19299465047718201</v>
      </c>
      <c r="V16" s="64"/>
    </row>
    <row r="20" spans="1:22" x14ac:dyDescent="0.25">
      <c r="A20" s="62" t="s">
        <v>79</v>
      </c>
      <c r="B20" s="62">
        <f>B4</f>
        <v>1</v>
      </c>
      <c r="C20" s="62">
        <f t="shared" ref="C20:U20" si="0">C4</f>
        <v>2</v>
      </c>
      <c r="D20" s="62">
        <f t="shared" si="0"/>
        <v>3</v>
      </c>
      <c r="E20" s="62">
        <f t="shared" si="0"/>
        <v>4</v>
      </c>
      <c r="F20" s="62">
        <f t="shared" si="0"/>
        <v>5</v>
      </c>
      <c r="G20" s="62">
        <f t="shared" si="0"/>
        <v>6</v>
      </c>
      <c r="H20" s="62">
        <f t="shared" si="0"/>
        <v>7</v>
      </c>
      <c r="I20" s="62">
        <f t="shared" si="0"/>
        <v>8</v>
      </c>
      <c r="J20" s="62">
        <f t="shared" si="0"/>
        <v>9</v>
      </c>
      <c r="K20" s="62">
        <f t="shared" si="0"/>
        <v>10</v>
      </c>
      <c r="L20" s="62">
        <f t="shared" si="0"/>
        <v>11</v>
      </c>
      <c r="M20" s="62">
        <f t="shared" si="0"/>
        <v>12</v>
      </c>
      <c r="N20" s="62">
        <f t="shared" si="0"/>
        <v>13</v>
      </c>
      <c r="O20" s="62">
        <f t="shared" si="0"/>
        <v>14</v>
      </c>
      <c r="P20" s="62">
        <f t="shared" si="0"/>
        <v>15</v>
      </c>
      <c r="Q20" s="62">
        <f t="shared" si="0"/>
        <v>16</v>
      </c>
      <c r="R20" s="62">
        <f t="shared" si="0"/>
        <v>17</v>
      </c>
      <c r="S20" s="62">
        <f t="shared" si="0"/>
        <v>18</v>
      </c>
      <c r="T20" s="62">
        <f t="shared" si="0"/>
        <v>19</v>
      </c>
      <c r="U20" s="62">
        <f t="shared" si="0"/>
        <v>20</v>
      </c>
      <c r="V20" s="63"/>
    </row>
    <row r="21" spans="1:22" x14ac:dyDescent="0.25">
      <c r="A21" s="63"/>
      <c r="B21" t="s">
        <v>81</v>
      </c>
    </row>
    <row r="22" spans="1:22" x14ac:dyDescent="0.25">
      <c r="A22" s="63">
        <v>1</v>
      </c>
      <c r="B22" s="74">
        <f>Produção!C4/1000</f>
        <v>1012.6028587371702</v>
      </c>
      <c r="C22" s="74">
        <f>Produção!D4/1000</f>
        <v>982.55147869894677</v>
      </c>
      <c r="D22" s="74">
        <f>Produção!E4/1000</f>
        <v>980.10682557759287</v>
      </c>
      <c r="E22" s="74">
        <f>Produção!F4/1000</f>
        <v>970.36252174267463</v>
      </c>
      <c r="F22" s="74">
        <f>Produção!G4/1000</f>
        <v>958.15119892825862</v>
      </c>
      <c r="G22" s="74">
        <f>Produção!H4/1000</f>
        <v>964.54990049640287</v>
      </c>
      <c r="H22" s="74">
        <f>Produção!I4/1000</f>
        <v>966.10951303475497</v>
      </c>
      <c r="I22" s="74">
        <f>Produção!J4/1000</f>
        <v>975.9841243466692</v>
      </c>
      <c r="J22" s="74">
        <f>Produção!K4/1000</f>
        <v>992.32493552757376</v>
      </c>
      <c r="K22" s="74">
        <f>Produção!L4/1000</f>
        <v>998.55078113165484</v>
      </c>
      <c r="L22" s="74">
        <f>Produção!M4/1000</f>
        <v>993.41436598111818</v>
      </c>
      <c r="M22" s="74">
        <f>Produção!N4/1000</f>
        <v>985.99747952519942</v>
      </c>
      <c r="N22" s="74">
        <f>Produção!O4/1000</f>
        <v>959.07902610535814</v>
      </c>
      <c r="O22" s="74">
        <f>Produção!P4/1000</f>
        <v>974.77738933609919</v>
      </c>
      <c r="P22" s="74">
        <f>Produção!Q4/1000</f>
        <v>970.71477781221461</v>
      </c>
      <c r="Q22" s="74">
        <f>Produção!R4/1000</f>
        <v>978.97193450341854</v>
      </c>
      <c r="R22" s="74">
        <f>Produção!S4/1000</f>
        <v>988.76659624747822</v>
      </c>
      <c r="S22" s="74">
        <f>Produção!T4/1000</f>
        <v>976.8599834077512</v>
      </c>
      <c r="T22" s="74">
        <f>Produção!U4/1000</f>
        <v>977.28495941560652</v>
      </c>
      <c r="U22" s="74">
        <f>Produção!V4/1000</f>
        <v>978.55195862692528</v>
      </c>
      <c r="V22" s="74"/>
    </row>
    <row r="23" spans="1:22" x14ac:dyDescent="0.25">
      <c r="A23" s="63">
        <v>2</v>
      </c>
      <c r="B23" s="74">
        <f>Produção!C5/1000</f>
        <v>998.12104135343986</v>
      </c>
      <c r="C23" s="74">
        <f>Produção!D5/1000</f>
        <v>985.91592958466867</v>
      </c>
      <c r="D23" s="74">
        <f>Produção!E5/1000</f>
        <v>977.91184742486905</v>
      </c>
      <c r="E23" s="74">
        <f>Produção!F5/1000</f>
        <v>973.99054509882671</v>
      </c>
      <c r="F23" s="74">
        <f>Produção!G5/1000</f>
        <v>989.14558265459971</v>
      </c>
      <c r="G23" s="74">
        <f>Produção!H5/1000</f>
        <v>987.5479400737695</v>
      </c>
      <c r="H23" s="74">
        <f>Produção!I5/1000</f>
        <v>976.21876244329928</v>
      </c>
      <c r="I23" s="74">
        <f>Produção!J5/1000</f>
        <v>970.06550721576559</v>
      </c>
      <c r="J23" s="74">
        <f>Produção!K5/1000</f>
        <v>973.57124449390471</v>
      </c>
      <c r="K23" s="74">
        <f>Produção!L5/1000</f>
        <v>974.58272892972661</v>
      </c>
      <c r="L23" s="74">
        <f>Produção!M5/1000</f>
        <v>972.34584358401094</v>
      </c>
      <c r="M23" s="74">
        <f>Produção!N5/1000</f>
        <v>979.42140811942181</v>
      </c>
      <c r="N23" s="74">
        <f>Produção!O5/1000</f>
        <v>986.05354088321315</v>
      </c>
      <c r="O23" s="74">
        <f>Produção!P5/1000</f>
        <v>979.66977562663396</v>
      </c>
      <c r="P23" s="74">
        <f>Produção!Q5/1000</f>
        <v>967.49390393550823</v>
      </c>
      <c r="Q23" s="74">
        <f>Produção!R5/1000</f>
        <v>971.3820870214779</v>
      </c>
      <c r="R23" s="74">
        <f>Produção!S5/1000</f>
        <v>968.31515193354517</v>
      </c>
      <c r="S23" s="74">
        <f>Produção!T5/1000</f>
        <v>982.22197640514503</v>
      </c>
      <c r="T23" s="74">
        <f>Produção!U5/1000</f>
        <v>973.61500282200029</v>
      </c>
      <c r="U23" s="74">
        <f>Produção!V5/1000</f>
        <v>969.96457249694242</v>
      </c>
      <c r="V23" s="74"/>
    </row>
    <row r="24" spans="1:22" x14ac:dyDescent="0.25">
      <c r="A24" s="63">
        <v>3</v>
      </c>
      <c r="B24" s="74">
        <f>Produção!C6/1000</f>
        <v>1002.4013867825381</v>
      </c>
      <c r="C24" s="74">
        <f>Produção!D6/1000</f>
        <v>992.33587845570969</v>
      </c>
      <c r="D24" s="74">
        <f>Produção!E6/1000</f>
        <v>976.12473117372349</v>
      </c>
      <c r="E24" s="74">
        <f>Produção!F6/1000</f>
        <v>974.41326874798881</v>
      </c>
      <c r="F24" s="74">
        <f>Produção!G6/1000</f>
        <v>987.36361625944289</v>
      </c>
      <c r="G24" s="74">
        <f>Produção!H6/1000</f>
        <v>1000.3450954673207</v>
      </c>
      <c r="H24" s="74">
        <f>Produção!I6/1000</f>
        <v>1011.6474483814428</v>
      </c>
      <c r="I24" s="74">
        <f>Produção!J6/1000</f>
        <v>1003.8567609543464</v>
      </c>
      <c r="J24" s="74">
        <f>Produção!K6/1000</f>
        <v>1004.6046274159028</v>
      </c>
      <c r="K24" s="74">
        <f>Produção!L6/1000</f>
        <v>1025.4236377602354</v>
      </c>
      <c r="L24" s="74">
        <f>Produção!M6/1000</f>
        <v>1045.0483403152289</v>
      </c>
      <c r="M24" s="74">
        <f>Produção!N6/1000</f>
        <v>1033.4378602568238</v>
      </c>
      <c r="N24" s="74">
        <f>Produção!O6/1000</f>
        <v>1014.356983032207</v>
      </c>
      <c r="O24" s="74">
        <f>Produção!P6/1000</f>
        <v>1025.1146434416787</v>
      </c>
      <c r="P24" s="74">
        <f>Produção!Q6/1000</f>
        <v>1035.3909378807427</v>
      </c>
      <c r="Q24" s="74">
        <f>Produção!R6/1000</f>
        <v>1031.0862087943358</v>
      </c>
      <c r="R24" s="74">
        <f>Produção!S6/1000</f>
        <v>1029.7121939172785</v>
      </c>
      <c r="S24" s="74">
        <f>Produção!T6/1000</f>
        <v>1039.4654726862407</v>
      </c>
      <c r="T24" s="74">
        <f>Produção!U6/1000</f>
        <v>1037.2144235326869</v>
      </c>
      <c r="U24" s="74">
        <f>Produção!V6/1000</f>
        <v>1028.8733284891098</v>
      </c>
      <c r="V24" s="74"/>
    </row>
    <row r="25" spans="1:22" x14ac:dyDescent="0.25">
      <c r="A25" s="63">
        <v>4</v>
      </c>
      <c r="B25" s="74">
        <f>Produção!C7/1000</f>
        <v>1010.9791361412748</v>
      </c>
      <c r="C25" s="74">
        <f>Produção!D7/1000</f>
        <v>997.7646352657033</v>
      </c>
      <c r="D25" s="74">
        <f>Produção!E7/1000</f>
        <v>993.61176445273611</v>
      </c>
      <c r="E25" s="74">
        <f>Produção!F7/1000</f>
        <v>984.28256185269595</v>
      </c>
      <c r="F25" s="74">
        <f>Produção!G7/1000</f>
        <v>995.52092488276276</v>
      </c>
      <c r="G25" s="74">
        <f>Produção!H7/1000</f>
        <v>1002.5011530778942</v>
      </c>
      <c r="H25" s="74">
        <f>Produção!I7/1000</f>
        <v>1004.02878226481</v>
      </c>
      <c r="I25" s="74">
        <f>Produção!J7/1000</f>
        <v>998.04575500765259</v>
      </c>
      <c r="J25" s="74">
        <f>Produção!K7/1000</f>
        <v>1001.1538356519389</v>
      </c>
      <c r="K25" s="74">
        <f>Produção!L7/1000</f>
        <v>990.69850355947085</v>
      </c>
      <c r="L25" s="74">
        <f>Produção!M7/1000</f>
        <v>1001.9861159321946</v>
      </c>
      <c r="M25" s="74">
        <f>Produção!N7/1000</f>
        <v>985.26201520546385</v>
      </c>
      <c r="N25" s="74">
        <f>Produção!O7/1000</f>
        <v>1002.8846621467339</v>
      </c>
      <c r="O25" s="74">
        <f>Produção!P7/1000</f>
        <v>1006.9216374376721</v>
      </c>
      <c r="P25" s="74">
        <f>Produção!Q7/1000</f>
        <v>1015.6807467503855</v>
      </c>
      <c r="Q25" s="74">
        <f>Produção!R7/1000</f>
        <v>1022.3572969648361</v>
      </c>
      <c r="R25" s="74">
        <f>Produção!S7/1000</f>
        <v>1015.9121008244475</v>
      </c>
      <c r="S25" s="74">
        <f>Produção!T7/1000</f>
        <v>995.03990194814162</v>
      </c>
      <c r="T25" s="74">
        <f>Produção!U7/1000</f>
        <v>992.48071666801013</v>
      </c>
      <c r="U25" s="74">
        <f>Produção!V7/1000</f>
        <v>995.32078666233974</v>
      </c>
      <c r="V25" s="74"/>
    </row>
    <row r="26" spans="1:22" x14ac:dyDescent="0.25">
      <c r="A26" s="63">
        <v>5</v>
      </c>
      <c r="B26" s="74">
        <f>Produção!C8/1000</f>
        <v>1013.7780274672812</v>
      </c>
      <c r="C26" s="74">
        <f>Produção!D8/1000</f>
        <v>993.90130369818041</v>
      </c>
      <c r="D26" s="74">
        <f>Produção!E8/1000</f>
        <v>998.10305134930127</v>
      </c>
      <c r="E26" s="74">
        <f>Produção!F8/1000</f>
        <v>1000.3565294738016</v>
      </c>
      <c r="F26" s="74">
        <f>Produção!G8/1000</f>
        <v>1005.1834267107919</v>
      </c>
      <c r="G26" s="74">
        <f>Produção!H8/1000</f>
        <v>1015.6602160524014</v>
      </c>
      <c r="H26" s="74">
        <f>Produção!I8/1000</f>
        <v>1023.1218143100033</v>
      </c>
      <c r="I26" s="74">
        <f>Produção!J8/1000</f>
        <v>1018.8527371227868</v>
      </c>
      <c r="J26" s="74">
        <f>Produção!K8/1000</f>
        <v>988.50077659416468</v>
      </c>
      <c r="K26" s="74">
        <f>Produção!L8/1000</f>
        <v>988.27458816084163</v>
      </c>
      <c r="L26" s="74">
        <f>Produção!M8/1000</f>
        <v>985.89438823853868</v>
      </c>
      <c r="M26" s="74">
        <f>Produção!N8/1000</f>
        <v>993.38985604465483</v>
      </c>
      <c r="N26" s="74">
        <f>Produção!O8/1000</f>
        <v>989.61711011005195</v>
      </c>
      <c r="O26" s="74">
        <f>Produção!P8/1000</f>
        <v>997.65119901557875</v>
      </c>
      <c r="P26" s="74">
        <f>Produção!Q8/1000</f>
        <v>1011.8005098793926</v>
      </c>
      <c r="Q26" s="74">
        <f>Produção!R8/1000</f>
        <v>1010.8269483420639</v>
      </c>
      <c r="R26" s="74">
        <f>Produção!S8/1000</f>
        <v>1006.7882865515758</v>
      </c>
      <c r="S26" s="74">
        <f>Produção!T8/1000</f>
        <v>1011.4627496342302</v>
      </c>
      <c r="T26" s="74">
        <f>Produção!U8/1000</f>
        <v>994.47891837506756</v>
      </c>
      <c r="U26" s="74">
        <f>Produção!V8/1000</f>
        <v>998.32953545363466</v>
      </c>
      <c r="V26" s="74"/>
    </row>
    <row r="27" spans="1:22" x14ac:dyDescent="0.25">
      <c r="A27" s="63"/>
      <c r="B27" t="s">
        <v>75</v>
      </c>
    </row>
    <row r="28" spans="1:22" x14ac:dyDescent="0.25">
      <c r="A28" s="63">
        <v>1</v>
      </c>
      <c r="B28" s="71">
        <f>PreçoLivre!C6</f>
        <v>52.783154612862134</v>
      </c>
      <c r="C28" s="71">
        <f>PreçoLivre!D6</f>
        <v>56.38236722875078</v>
      </c>
      <c r="D28" s="71">
        <f>PreçoLivre!E6</f>
        <v>58.705321702518731</v>
      </c>
      <c r="E28" s="71">
        <f>PreçoLivre!F6</f>
        <v>62.356500990389549</v>
      </c>
      <c r="F28" s="71">
        <f>PreçoLivre!G6</f>
        <v>64.270901494783089</v>
      </c>
      <c r="G28" s="71">
        <f>PreçoLivre!H6</f>
        <v>66.207640151733585</v>
      </c>
      <c r="H28" s="71">
        <f>PreçoLivre!I6</f>
        <v>67.832006715079942</v>
      </c>
      <c r="I28" s="71">
        <f>PreçoLivre!J6</f>
        <v>70.920212696484114</v>
      </c>
      <c r="J28" s="71">
        <f>PreçoLivre!K6</f>
        <v>74.485433620772923</v>
      </c>
      <c r="K28" s="71">
        <f>PreçoLivre!L6</f>
        <v>77.039053505937687</v>
      </c>
      <c r="L28" s="71">
        <f>PreçoLivre!M6</f>
        <v>80.558554841756091</v>
      </c>
      <c r="M28" s="71">
        <f>PreçoLivre!N6</f>
        <v>86.902872445062485</v>
      </c>
      <c r="N28" s="71">
        <f>PreçoLivre!O6</f>
        <v>91.835462415911763</v>
      </c>
      <c r="O28" s="71">
        <f>PreçoLivre!P6</f>
        <v>97.934731922783087</v>
      </c>
      <c r="P28" s="71">
        <f>PreçoLivre!Q6</f>
        <v>104.74642844487775</v>
      </c>
      <c r="Q28" s="71">
        <f>PreçoLivre!R6</f>
        <v>109.44359968637765</v>
      </c>
      <c r="R28" s="71">
        <f>PreçoLivre!S6</f>
        <v>112.34094920755386</v>
      </c>
      <c r="S28" s="71">
        <f>PreçoLivre!T6</f>
        <v>119.07615120833992</v>
      </c>
      <c r="T28" s="71">
        <f>PreçoLivre!U6</f>
        <v>123.56994953261024</v>
      </c>
      <c r="U28" s="71">
        <f>PreçoLivre!V6</f>
        <v>129.03435540571269</v>
      </c>
      <c r="V28" s="71"/>
    </row>
    <row r="29" spans="1:22" x14ac:dyDescent="0.25">
      <c r="A29" s="63">
        <v>2</v>
      </c>
      <c r="B29" s="71">
        <f>PreçoLivre!C7</f>
        <v>51.84954071083888</v>
      </c>
      <c r="C29" s="71">
        <f>PreçoLivre!D7</f>
        <v>56.73450585909044</v>
      </c>
      <c r="D29" s="71">
        <f>PreçoLivre!E7</f>
        <v>57.285459864886271</v>
      </c>
      <c r="E29" s="71">
        <f>PreçoLivre!F7</f>
        <v>58.864023964846567</v>
      </c>
      <c r="F29" s="71">
        <f>PreçoLivre!G7</f>
        <v>64.30801345440419</v>
      </c>
      <c r="G29" s="71">
        <f>PreçoLivre!H7</f>
        <v>68.712399043168602</v>
      </c>
      <c r="H29" s="71">
        <f>PreçoLivre!I7</f>
        <v>71.173789391822837</v>
      </c>
      <c r="I29" s="71">
        <f>PreçoLivre!J7</f>
        <v>73.965018443183951</v>
      </c>
      <c r="J29" s="71">
        <f>PreçoLivre!K7</f>
        <v>77.613465990351187</v>
      </c>
      <c r="K29" s="71">
        <f>PreçoLivre!L7</f>
        <v>81.380437479183868</v>
      </c>
      <c r="L29" s="71">
        <f>PreçoLivre!M7</f>
        <v>85.619629202138668</v>
      </c>
      <c r="M29" s="71">
        <f>PreçoLivre!N7</f>
        <v>89.700202177845398</v>
      </c>
      <c r="N29" s="71">
        <f>PreçoLivre!O7</f>
        <v>92.76037042592796</v>
      </c>
      <c r="O29" s="71">
        <f>PreçoLivre!P7</f>
        <v>93.954950776550632</v>
      </c>
      <c r="P29" s="71">
        <f>PreçoLivre!Q7</f>
        <v>100.63778772354962</v>
      </c>
      <c r="Q29" s="71">
        <f>PreçoLivre!R7</f>
        <v>109.77380198601671</v>
      </c>
      <c r="R29" s="71">
        <f>PreçoLivre!S7</f>
        <v>114.49404664768002</v>
      </c>
      <c r="S29" s="71">
        <f>PreçoLivre!T7</f>
        <v>116.99379360257019</v>
      </c>
      <c r="T29" s="71">
        <f>PreçoLivre!U7</f>
        <v>122.39436518502025</v>
      </c>
      <c r="U29" s="71">
        <f>PreçoLivre!V7</f>
        <v>126.65575336640676</v>
      </c>
      <c r="V29" s="71"/>
    </row>
    <row r="30" spans="1:22" x14ac:dyDescent="0.25">
      <c r="A30" s="63">
        <v>3</v>
      </c>
      <c r="B30" s="71">
        <f>PreçoLivre!C8</f>
        <v>52.451572942059144</v>
      </c>
      <c r="C30" s="71">
        <f>PreçoLivre!D8</f>
        <v>55.87946360679225</v>
      </c>
      <c r="D30" s="71">
        <f>PreçoLivre!E8</f>
        <v>59.151404633953533</v>
      </c>
      <c r="E30" s="71">
        <f>PreçoLivre!F8</f>
        <v>61.175159686281731</v>
      </c>
      <c r="F30" s="71">
        <f>PreçoLivre!G8</f>
        <v>63.703571065490209</v>
      </c>
      <c r="G30" s="71">
        <f>PreçoLivre!H8</f>
        <v>67.946274874602665</v>
      </c>
      <c r="H30" s="71">
        <f>PreçoLivre!I8</f>
        <v>69.25795424434223</v>
      </c>
      <c r="I30" s="71">
        <f>PreçoLivre!J8</f>
        <v>73.57743432179717</v>
      </c>
      <c r="J30" s="71">
        <f>PreçoLivre!K8</f>
        <v>76.305419627003957</v>
      </c>
      <c r="K30" s="71">
        <f>PreçoLivre!L8</f>
        <v>78.304949250036202</v>
      </c>
      <c r="L30" s="71">
        <f>PreçoLivre!M8</f>
        <v>79.512872289787495</v>
      </c>
      <c r="M30" s="71">
        <f>PreçoLivre!N8</f>
        <v>84.384006100490552</v>
      </c>
      <c r="N30" s="71">
        <f>PreçoLivre!O8</f>
        <v>89.564829386899461</v>
      </c>
      <c r="O30" s="71">
        <f>PreçoLivre!P8</f>
        <v>96.55453136788249</v>
      </c>
      <c r="P30" s="71">
        <f>PreçoLivre!Q8</f>
        <v>103.8081948662647</v>
      </c>
      <c r="Q30" s="71">
        <f>PreçoLivre!R8</f>
        <v>111.75447964876163</v>
      </c>
      <c r="R30" s="71">
        <f>PreçoLivre!S8</f>
        <v>118.74257276421613</v>
      </c>
      <c r="S30" s="71">
        <f>PreçoLivre!T8</f>
        <v>123.99104664864058</v>
      </c>
      <c r="T30" s="71">
        <f>PreçoLivre!U8</f>
        <v>127.77679410012057</v>
      </c>
      <c r="U30" s="71">
        <f>PreçoLivre!V8</f>
        <v>130.63593007066422</v>
      </c>
      <c r="V30" s="71"/>
    </row>
    <row r="31" spans="1:22" x14ac:dyDescent="0.25">
      <c r="A31" s="63">
        <v>4</v>
      </c>
      <c r="B31" s="71">
        <f>PreçoLivre!C9</f>
        <v>51.363537006594271</v>
      </c>
      <c r="C31" s="71">
        <f>PreçoLivre!D9</f>
        <v>53.90109428379921</v>
      </c>
      <c r="D31" s="71">
        <f>PreçoLivre!E9</f>
        <v>55.048638379973617</v>
      </c>
      <c r="E31" s="71">
        <f>PreçoLivre!F9</f>
        <v>56.246739274239893</v>
      </c>
      <c r="F31" s="71">
        <f>PreçoLivre!G9</f>
        <v>59.914091008381725</v>
      </c>
      <c r="G31" s="71">
        <f>PreçoLivre!H9</f>
        <v>62.363846034457211</v>
      </c>
      <c r="H31" s="71">
        <f>PreçoLivre!I9</f>
        <v>65.007213085835389</v>
      </c>
      <c r="I31" s="71">
        <f>PreçoLivre!J9</f>
        <v>67.654697759464852</v>
      </c>
      <c r="J31" s="71">
        <f>PreçoLivre!K9</f>
        <v>69.198571912733229</v>
      </c>
      <c r="K31" s="71">
        <f>PreçoLivre!L9</f>
        <v>74.916707440616577</v>
      </c>
      <c r="L31" s="71">
        <f>PreçoLivre!M9</f>
        <v>79.594181627877703</v>
      </c>
      <c r="M31" s="71">
        <f>PreçoLivre!N9</f>
        <v>82.266250209705234</v>
      </c>
      <c r="N31" s="71">
        <f>PreçoLivre!O9</f>
        <v>89.248702780744807</v>
      </c>
      <c r="O31" s="71">
        <f>PreçoLivre!P9</f>
        <v>94.775026033428503</v>
      </c>
      <c r="P31" s="71">
        <f>PreçoLivre!Q9</f>
        <v>98.260058400139528</v>
      </c>
      <c r="Q31" s="71">
        <f>PreçoLivre!R9</f>
        <v>104.19618311142308</v>
      </c>
      <c r="R31" s="71">
        <f>PreçoLivre!S9</f>
        <v>109.70095240191485</v>
      </c>
      <c r="S31" s="71">
        <f>PreçoLivre!T9</f>
        <v>116.77417928862107</v>
      </c>
      <c r="T31" s="71">
        <f>PreçoLivre!U9</f>
        <v>123.9969383866372</v>
      </c>
      <c r="U31" s="71">
        <f>PreçoLivre!V9</f>
        <v>131.7170316633954</v>
      </c>
      <c r="V31" s="71"/>
    </row>
    <row r="32" spans="1:22" x14ac:dyDescent="0.25">
      <c r="A32" s="62">
        <v>5</v>
      </c>
      <c r="B32" s="73">
        <f>PreçoLivre!C10</f>
        <v>53.299070257696826</v>
      </c>
      <c r="C32" s="73">
        <f>PreçoLivre!D10</f>
        <v>55.829437228918522</v>
      </c>
      <c r="D32" s="73">
        <f>PreçoLivre!E10</f>
        <v>58.923439665620492</v>
      </c>
      <c r="E32" s="73">
        <f>PreçoLivre!F10</f>
        <v>61.573216713543012</v>
      </c>
      <c r="F32" s="73">
        <f>PreçoLivre!G10</f>
        <v>64.809579591750094</v>
      </c>
      <c r="G32" s="73">
        <f>PreçoLivre!H10</f>
        <v>67.78150727680945</v>
      </c>
      <c r="H32" s="73">
        <f>PreçoLivre!I10</f>
        <v>69.557291290448688</v>
      </c>
      <c r="I32" s="73">
        <f>PreçoLivre!J10</f>
        <v>72.623408454832884</v>
      </c>
      <c r="J32" s="73">
        <f>PreçoLivre!K10</f>
        <v>76.437272023836186</v>
      </c>
      <c r="K32" s="73">
        <f>PreçoLivre!L10</f>
        <v>79.756721812277078</v>
      </c>
      <c r="L32" s="73">
        <f>PreçoLivre!M10</f>
        <v>85.19973731798153</v>
      </c>
      <c r="M32" s="73">
        <f>PreçoLivre!N10</f>
        <v>90.991275951813819</v>
      </c>
      <c r="N32" s="73">
        <f>PreçoLivre!O10</f>
        <v>90.035309978159745</v>
      </c>
      <c r="O32" s="73">
        <f>PreçoLivre!P10</f>
        <v>93.677355134586108</v>
      </c>
      <c r="P32" s="73">
        <f>PreçoLivre!Q10</f>
        <v>97.257599555206369</v>
      </c>
      <c r="Q32" s="73">
        <f>PreçoLivre!R10</f>
        <v>103.70720361092388</v>
      </c>
      <c r="R32" s="73">
        <f>PreçoLivre!S10</f>
        <v>111.6836235229563</v>
      </c>
      <c r="S32" s="73">
        <f>PreçoLivre!T10</f>
        <v>118.6777405414937</v>
      </c>
      <c r="T32" s="73">
        <f>PreçoLivre!U10</f>
        <v>125.99015190723379</v>
      </c>
      <c r="U32" s="73">
        <f>PreçoLivre!V10</f>
        <v>129.98975436369111</v>
      </c>
      <c r="V32" s="71"/>
    </row>
    <row r="35" spans="1:29" x14ac:dyDescent="0.25">
      <c r="B35" s="68">
        <f>AVERAGE(B39:B43)</f>
        <v>219.76936967385487</v>
      </c>
    </row>
    <row r="37" spans="1:29" x14ac:dyDescent="0.25">
      <c r="A37" s="63"/>
      <c r="C37" s="61"/>
      <c r="D37" s="61"/>
      <c r="E37" s="61"/>
      <c r="F37" s="61"/>
      <c r="G37" s="61"/>
      <c r="H37" s="61"/>
      <c r="I37" s="61"/>
      <c r="J37" s="61"/>
      <c r="K37" s="61" t="s">
        <v>82</v>
      </c>
      <c r="L37" s="61"/>
      <c r="M37" s="61"/>
      <c r="N37" s="61"/>
      <c r="O37" s="61"/>
      <c r="P37" s="61"/>
      <c r="Q37" s="61"/>
      <c r="R37" s="61"/>
      <c r="S37" s="61"/>
      <c r="T37" s="61"/>
      <c r="U37" s="61"/>
      <c r="V37" s="61"/>
      <c r="W37" s="61"/>
    </row>
    <row r="38" spans="1:29" x14ac:dyDescent="0.25">
      <c r="A38" s="62" t="s">
        <v>79</v>
      </c>
      <c r="B38" s="62" t="s">
        <v>78</v>
      </c>
      <c r="C38" s="61">
        <f t="shared" ref="C38:U38" si="1">B20</f>
        <v>1</v>
      </c>
      <c r="D38" s="61">
        <f t="shared" si="1"/>
        <v>2</v>
      </c>
      <c r="E38" s="61">
        <f t="shared" si="1"/>
        <v>3</v>
      </c>
      <c r="F38" s="61">
        <f t="shared" si="1"/>
        <v>4</v>
      </c>
      <c r="G38" s="61">
        <f t="shared" si="1"/>
        <v>5</v>
      </c>
      <c r="H38" s="61">
        <f t="shared" si="1"/>
        <v>6</v>
      </c>
      <c r="I38" s="61">
        <f t="shared" si="1"/>
        <v>7</v>
      </c>
      <c r="J38" s="61">
        <f t="shared" si="1"/>
        <v>8</v>
      </c>
      <c r="K38" s="61">
        <f t="shared" si="1"/>
        <v>9</v>
      </c>
      <c r="L38" s="61">
        <f t="shared" si="1"/>
        <v>10</v>
      </c>
      <c r="M38" s="61">
        <f t="shared" si="1"/>
        <v>11</v>
      </c>
      <c r="N38" s="61">
        <f t="shared" si="1"/>
        <v>12</v>
      </c>
      <c r="O38" s="61">
        <f t="shared" si="1"/>
        <v>13</v>
      </c>
      <c r="P38" s="61">
        <f t="shared" si="1"/>
        <v>14</v>
      </c>
      <c r="Q38" s="61">
        <f t="shared" si="1"/>
        <v>15</v>
      </c>
      <c r="R38" s="61">
        <f t="shared" si="1"/>
        <v>16</v>
      </c>
      <c r="S38" s="61">
        <f t="shared" si="1"/>
        <v>17</v>
      </c>
      <c r="T38" s="61">
        <f t="shared" si="1"/>
        <v>18</v>
      </c>
      <c r="U38" s="61">
        <f t="shared" si="1"/>
        <v>19</v>
      </c>
      <c r="V38" s="61">
        <f>U20</f>
        <v>20</v>
      </c>
      <c r="Y38" s="5">
        <v>0</v>
      </c>
      <c r="Z38" s="5">
        <v>1</v>
      </c>
      <c r="AA38" s="5">
        <v>2</v>
      </c>
      <c r="AB38" s="5">
        <v>3</v>
      </c>
      <c r="AC38" s="5">
        <v>4</v>
      </c>
    </row>
    <row r="39" spans="1:29" x14ac:dyDescent="0.25">
      <c r="A39" s="63">
        <v>1</v>
      </c>
      <c r="B39" s="66">
        <f>VPOi!B10/1000000</f>
        <v>217.09056768318578</v>
      </c>
      <c r="C39" s="66">
        <f>VPOi!C10/1000000</f>
        <v>23.405156236328772</v>
      </c>
      <c r="D39" s="66">
        <f>VPOi!D10/1000000</f>
        <v>21.053400714021731</v>
      </c>
      <c r="E39" s="66">
        <f>VPOi!E10/1000000</f>
        <v>18.995366850453255</v>
      </c>
      <c r="F39" s="66">
        <f>VPOi!F10/1000000</f>
        <v>17.470406873762265</v>
      </c>
      <c r="G39" s="66">
        <f>VPOi!G10/1000000</f>
        <v>15.271727547034676</v>
      </c>
      <c r="H39" s="66">
        <f>VPOi!H10/1000000</f>
        <v>13.741181417683158</v>
      </c>
      <c r="I39" s="66">
        <f>VPOi!I10/1000000</f>
        <v>12.15534477155706</v>
      </c>
      <c r="J39" s="66">
        <f>VPOi!J10/1000000</f>
        <v>11.263049703559798</v>
      </c>
      <c r="K39" s="66">
        <f>VPOi!K10/1000000</f>
        <v>10.62405426848826</v>
      </c>
      <c r="L39" s="66">
        <f>VPOi!L10/1000000</f>
        <v>9.6167670902386035</v>
      </c>
      <c r="M39" s="66">
        <f>VPOi!M10/1000000</f>
        <v>8.6983936304215703</v>
      </c>
      <c r="N39" s="66">
        <f>VPOi!N10/1000000</f>
        <v>8.2460390221239699</v>
      </c>
      <c r="O39" s="66">
        <f>VPOi!O10/1000000</f>
        <v>7.3159329955986685</v>
      </c>
      <c r="P39" s="66">
        <f>VPOi!P10/1000000</f>
        <v>7.0776001479689556</v>
      </c>
      <c r="Q39" s="66">
        <f>VPOi!Q10/1000000</f>
        <v>6.6543890151813319</v>
      </c>
      <c r="R39" s="66">
        <f>VPOi!R10/1000000</f>
        <v>6.150082629161675</v>
      </c>
      <c r="S39" s="66">
        <f>VPOi!S10/1000000</f>
        <v>5.537500186235734</v>
      </c>
      <c r="T39" s="66">
        <f>VPOi!T10/1000000</f>
        <v>5.0674727123487777</v>
      </c>
      <c r="U39" s="66">
        <f>VPOi!U10/1000000</f>
        <v>4.5725497445427008</v>
      </c>
      <c r="V39" s="66">
        <f>VPOi!V10/1000000</f>
        <v>4.1741521264747865</v>
      </c>
      <c r="Y39" s="9">
        <f>VPOi!B9/1000000</f>
        <v>227.63476000963743</v>
      </c>
      <c r="Z39" s="9">
        <f>Y39*Binomial!$B$3</f>
        <v>237.83010118941695</v>
      </c>
      <c r="AA39" s="9">
        <f>Z39*Binomial!$B$3</f>
        <v>248.48207290210678</v>
      </c>
      <c r="AB39" s="9">
        <f>AA39*Binomial!$B$3</f>
        <v>259.61112678732434</v>
      </c>
      <c r="AC39" s="9">
        <f>AB39*Binomial!$B$3</f>
        <v>271.23863047591612</v>
      </c>
    </row>
    <row r="40" spans="1:29" x14ac:dyDescent="0.25">
      <c r="A40" s="63">
        <v>2</v>
      </c>
      <c r="B40" s="66">
        <f>VPOi!B11/1000000</f>
        <v>219.03407195359563</v>
      </c>
      <c r="C40" s="66">
        <f>VPOi!C11/1000000</f>
        <v>22.289198548072086</v>
      </c>
      <c r="D40" s="66">
        <f>VPOi!D11/1000000</f>
        <v>21.36323150259275</v>
      </c>
      <c r="E40" s="66">
        <f>VPOi!E11/1000000</f>
        <v>18.227237481035498</v>
      </c>
      <c r="F40" s="66">
        <f>VPOi!F11/1000000</f>
        <v>16.060334199289283</v>
      </c>
      <c r="G40" s="66">
        <f>VPOi!G11/1000000</f>
        <v>16.061977916812666</v>
      </c>
      <c r="H40" s="66">
        <f>VPOi!H11/1000000</f>
        <v>15.106647905251151</v>
      </c>
      <c r="I40" s="66">
        <f>VPOi!I11/1000000</f>
        <v>13.338683359089009</v>
      </c>
      <c r="J40" s="66">
        <f>VPOi!J11/1000000</f>
        <v>11.929263904552389</v>
      </c>
      <c r="K40" s="66">
        <f>VPOi!K11/1000000</f>
        <v>11.004246070613181</v>
      </c>
      <c r="L40" s="66">
        <f>VPOi!L11/1000000</f>
        <v>10.099182674967633</v>
      </c>
      <c r="M40" s="66">
        <f>VPOi!M11/1000000</f>
        <v>9.2705104724510274</v>
      </c>
      <c r="N40" s="66">
        <f>VPOi!N11/1000000</f>
        <v>8.5835745088723137</v>
      </c>
      <c r="O40" s="66">
        <f>VPOi!O11/1000000</f>
        <v>7.778738703938207</v>
      </c>
      <c r="P40" s="66">
        <f>VPOi!P11/1000000</f>
        <v>6.6679755559647917</v>
      </c>
      <c r="Q40" s="66">
        <f>VPOi!Q11/1000000</f>
        <v>6.201268670819311</v>
      </c>
      <c r="R40" s="66">
        <f>VPOi!R11/1000000</f>
        <v>6.1030850862553034</v>
      </c>
      <c r="S40" s="66">
        <f>VPOi!S11/1000000</f>
        <v>5.5203068525862165</v>
      </c>
      <c r="T40" s="66">
        <f>VPOi!T11/1000000</f>
        <v>4.9676975770998357</v>
      </c>
      <c r="U40" s="66">
        <f>VPOi!U11/1000000</f>
        <v>4.4731322166879499</v>
      </c>
      <c r="V40" s="66">
        <f>VPOi!V11/1000000</f>
        <v>3.9877787466450396</v>
      </c>
      <c r="Z40" s="9">
        <f>Y39*Binomial!$B$4</f>
        <v>217.87647444751215</v>
      </c>
      <c r="AA40" s="9">
        <f>Z39*Binomial!$B$4</f>
        <v>227.63476000963743</v>
      </c>
      <c r="AB40" s="9">
        <f>AA39*Binomial!$B$4</f>
        <v>237.83010118941698</v>
      </c>
      <c r="AC40" s="9">
        <f>AB39*Binomial!$B$4</f>
        <v>248.48207290210678</v>
      </c>
    </row>
    <row r="41" spans="1:29" x14ac:dyDescent="0.25">
      <c r="A41" s="63">
        <v>3</v>
      </c>
      <c r="B41" s="66">
        <f>VPOi!B12/1000000</f>
        <v>227.96948830885989</v>
      </c>
      <c r="C41" s="66">
        <f>VPOi!C12/1000000</f>
        <v>22.832232684944096</v>
      </c>
      <c r="D41" s="66">
        <f>VPOi!D12/1000000</f>
        <v>21.083766776304699</v>
      </c>
      <c r="E41" s="66">
        <f>VPOi!E12/1000000</f>
        <v>19.097454156921554</v>
      </c>
      <c r="F41" s="66">
        <f>VPOi!F12/1000000</f>
        <v>17.071408016385124</v>
      </c>
      <c r="G41" s="66">
        <f>VPOi!G12/1000000</f>
        <v>15.78486910021423</v>
      </c>
      <c r="H41" s="66">
        <f>VPOi!H12/1000000</f>
        <v>15.145236550586743</v>
      </c>
      <c r="I41" s="66">
        <f>VPOi!I12/1000000</f>
        <v>13.513557885444989</v>
      </c>
      <c r="J41" s="66">
        <f>VPOi!J12/1000000</f>
        <v>12.484100319579515</v>
      </c>
      <c r="K41" s="66">
        <f>VPOi!K12/1000000</f>
        <v>11.256680643308897</v>
      </c>
      <c r="L41" s="66">
        <f>VPOi!L12/1000000</f>
        <v>10.298208506841656</v>
      </c>
      <c r="M41" s="66">
        <f>VPOi!M12/1000000</f>
        <v>9.2426318527933855</v>
      </c>
      <c r="N41" s="66">
        <f>VPOi!N12/1000000</f>
        <v>8.4825962342658716</v>
      </c>
      <c r="O41" s="66">
        <f>VPOi!O12/1000000</f>
        <v>7.6946251606375773</v>
      </c>
      <c r="P41" s="66">
        <f>VPOi!P12/1000000</f>
        <v>7.4986238317486098</v>
      </c>
      <c r="Q41" s="66">
        <f>VPOi!Q12/1000000</f>
        <v>7.2641405546350359</v>
      </c>
      <c r="R41" s="66">
        <f>VPOi!R12/1000000</f>
        <v>6.8953857966684602</v>
      </c>
      <c r="S41" s="66">
        <f>VPOi!S12/1000000</f>
        <v>6.4423463302998272</v>
      </c>
      <c r="T41" s="66">
        <f>VPOi!T12/1000000</f>
        <v>5.9584999338253812</v>
      </c>
      <c r="U41" s="66">
        <f>VPOi!U12/1000000</f>
        <v>5.3047067955500102</v>
      </c>
      <c r="V41" s="66">
        <f>VPOi!V12/1000000</f>
        <v>4.6184171779041758</v>
      </c>
      <c r="AA41" s="9">
        <f>Z40*Binomial!$B$4</f>
        <v>208.53650872857756</v>
      </c>
      <c r="AB41" s="9">
        <f>AA40*Binomial!$B$4</f>
        <v>217.87647444751215</v>
      </c>
      <c r="AC41" s="9">
        <f>AB40*Binomial!$B$4</f>
        <v>227.63476000963746</v>
      </c>
    </row>
    <row r="42" spans="1:29" x14ac:dyDescent="0.25">
      <c r="A42" s="63">
        <v>4</v>
      </c>
      <c r="B42" s="66">
        <f>VPOi!B13/1000000</f>
        <v>207.67441612417952</v>
      </c>
      <c r="C42" s="66">
        <f>VPOi!C13/1000000</f>
        <v>22.404558221813534</v>
      </c>
      <c r="D42" s="66">
        <f>VPOi!D13/1000000</f>
        <v>20.119667672321068</v>
      </c>
      <c r="E42" s="66">
        <f>VPOi!E13/1000000</f>
        <v>17.557418439747526</v>
      </c>
      <c r="F42" s="66">
        <f>VPOi!F13/1000000</f>
        <v>15.185394307491386</v>
      </c>
      <c r="G42" s="66">
        <f>VPOi!G13/1000000</f>
        <v>14.517795102973858</v>
      </c>
      <c r="H42" s="66">
        <f>VPOi!H13/1000000</f>
        <v>13.283062323422042</v>
      </c>
      <c r="I42" s="66">
        <f>VPOi!I13/1000000</f>
        <v>12.076206396136971</v>
      </c>
      <c r="J42" s="66">
        <f>VPOi!J13/1000000</f>
        <v>10.817528289522334</v>
      </c>
      <c r="K42" s="66">
        <f>VPOi!K13/1000000</f>
        <v>9.555001961867152</v>
      </c>
      <c r="L42" s="66">
        <f>VPOi!L13/1000000</f>
        <v>9.0690110608107393</v>
      </c>
      <c r="M42" s="66">
        <f>VPOi!M13/1000000</f>
        <v>8.6494562857179194</v>
      </c>
      <c r="N42" s="66">
        <f>VPOi!N13/1000000</f>
        <v>7.5249472972123135</v>
      </c>
      <c r="O42" s="66">
        <f>VPOi!O13/1000000</f>
        <v>7.5110234327750991</v>
      </c>
      <c r="P42" s="66">
        <f>VPOi!P13/1000000</f>
        <v>7.0735828938572043</v>
      </c>
      <c r="Q42" s="66">
        <f>VPOi!Q13/1000000</f>
        <v>6.4570571811920923</v>
      </c>
      <c r="R42" s="66">
        <f>VPOi!R13/1000000</f>
        <v>6.0932620413530953</v>
      </c>
      <c r="S42" s="66">
        <f>VPOi!S13/1000000</f>
        <v>5.5672162808150443</v>
      </c>
      <c r="T42" s="66">
        <f>VPOi!T13/1000000</f>
        <v>5.0585537639596936</v>
      </c>
      <c r="U42" s="66">
        <f>VPOi!U13/1000000</f>
        <v>4.7157300568722329</v>
      </c>
      <c r="V42" s="66">
        <f>VPOi!V13/1000000</f>
        <v>4.4379431143181618</v>
      </c>
      <c r="AB42" s="9">
        <f>AA41*Binomial!$B$4</f>
        <v>199.59693024673263</v>
      </c>
      <c r="AC42" s="9">
        <f>AB41*Binomial!$B$4</f>
        <v>208.53650872857756</v>
      </c>
    </row>
    <row r="43" spans="1:29" x14ac:dyDescent="0.25">
      <c r="A43" s="63">
        <v>5</v>
      </c>
      <c r="B43" s="66">
        <f>VPOi!B14/1000000</f>
        <v>227.07830429945344</v>
      </c>
      <c r="C43" s="66">
        <f>VPOi!C14/1000000</f>
        <v>23.790059563656193</v>
      </c>
      <c r="D43" s="66">
        <f>VPOi!D14/1000000</f>
        <v>21.105554542162153</v>
      </c>
      <c r="E43" s="66">
        <f>VPOi!E14/1000000</f>
        <v>19.640392459489465</v>
      </c>
      <c r="F43" s="66">
        <f>VPOi!F14/1000000</f>
        <v>17.952992782722145</v>
      </c>
      <c r="G43" s="66">
        <f>VPOi!G14/1000000</f>
        <v>16.660106707116107</v>
      </c>
      <c r="H43" s="66">
        <f>VPOi!H14/1000000</f>
        <v>15.443619827506357</v>
      </c>
      <c r="I43" s="66">
        <f>VPOi!I14/1000000</f>
        <v>13.843543229944926</v>
      </c>
      <c r="J43" s="66">
        <f>VPOi!J14/1000000</f>
        <v>12.518635711241801</v>
      </c>
      <c r="K43" s="66">
        <f>VPOi!K14/1000000</f>
        <v>11.003338326213678</v>
      </c>
      <c r="L43" s="66">
        <f>VPOi!L14/1000000</f>
        <v>9.9999653509296831</v>
      </c>
      <c r="M43" s="66">
        <f>VPOi!M14/1000000</f>
        <v>9.4029071791396479</v>
      </c>
      <c r="N43" s="66">
        <f>VPOi!N14/1000000</f>
        <v>8.9782759851812433</v>
      </c>
      <c r="O43" s="66">
        <f>VPOi!O14/1000000</f>
        <v>7.4556281113505909</v>
      </c>
      <c r="P43" s="66">
        <f>VPOi!P14/1000000</f>
        <v>6.8371683410490265</v>
      </c>
      <c r="Q43" s="66">
        <f>VPOi!Q14/1000000</f>
        <v>6.3104223256975454</v>
      </c>
      <c r="R43" s="66">
        <f>VPOi!R14/1000000</f>
        <v>5.9369722518451011</v>
      </c>
      <c r="S43" s="66">
        <f>VPOi!S14/1000000</f>
        <v>5.6476811210040241</v>
      </c>
      <c r="T43" s="66">
        <f>VPOi!T14/1000000</f>
        <v>5.331112939521784</v>
      </c>
      <c r="U43" s="66">
        <f>VPOi!U14/1000000</f>
        <v>4.8544599339546908</v>
      </c>
      <c r="V43" s="66">
        <f>VPOi!V14/1000000</f>
        <v>4.3654676097272782</v>
      </c>
      <c r="AC43" s="9">
        <f>AB42*Binomial!B4</f>
        <v>191.04057513388096</v>
      </c>
    </row>
    <row r="44" spans="1:29" x14ac:dyDescent="0.25">
      <c r="A44" s="63" t="s">
        <v>95</v>
      </c>
      <c r="B44" s="63"/>
      <c r="C44" s="63"/>
      <c r="D44" s="63"/>
      <c r="E44" s="63"/>
      <c r="F44" s="63"/>
      <c r="G44" s="63"/>
      <c r="H44" s="63"/>
      <c r="I44" s="63"/>
      <c r="J44" s="63"/>
      <c r="K44" s="63"/>
      <c r="L44" s="63" t="s">
        <v>95</v>
      </c>
      <c r="M44" s="63"/>
      <c r="N44" s="63"/>
      <c r="O44" s="63"/>
      <c r="P44" s="63"/>
      <c r="Q44" s="63"/>
      <c r="R44" s="63"/>
      <c r="S44" s="63"/>
      <c r="T44" s="63"/>
      <c r="U44" s="63"/>
      <c r="V44" s="63" t="s">
        <v>95</v>
      </c>
    </row>
    <row r="45" spans="1:29" x14ac:dyDescent="0.25">
      <c r="A45" s="63">
        <f>VPOi!A1005</f>
        <v>996</v>
      </c>
      <c r="B45" s="66">
        <f>VPOi!B1005/1000000</f>
        <v>251.86331292457831</v>
      </c>
      <c r="C45" s="66">
        <f>VPOi!C1005/1000000</f>
        <v>24.436246370414612</v>
      </c>
      <c r="D45" s="66">
        <f>VPOi!D1005/1000000</f>
        <v>23.495698029973862</v>
      </c>
      <c r="E45" s="66">
        <f>VPOi!E1005/1000000</f>
        <v>22.151239707762446</v>
      </c>
      <c r="F45" s="66">
        <f>VPOi!F1005/1000000</f>
        <v>19.755733241207565</v>
      </c>
      <c r="G45" s="66">
        <f>VPOi!G1005/1000000</f>
        <v>18.788278768640961</v>
      </c>
      <c r="H45" s="66">
        <f>VPOi!H1005/1000000</f>
        <v>16.799682472766058</v>
      </c>
      <c r="I45" s="66">
        <f>VPOi!I1005/1000000</f>
        <v>15.67099346358645</v>
      </c>
      <c r="J45" s="66">
        <f>VPOi!J1005/1000000</f>
        <v>13.836356310149066</v>
      </c>
      <c r="K45" s="66">
        <f>VPOi!K1005/1000000</f>
        <v>13.414806715464829</v>
      </c>
      <c r="L45" s="66">
        <f>VPOi!L1005/1000000</f>
        <v>11.774615723674252</v>
      </c>
      <c r="M45" s="66">
        <f>VPOi!M1005/1000000</f>
        <v>10.574104487659806</v>
      </c>
      <c r="N45" s="66">
        <f>VPOi!N1005/1000000</f>
        <v>10.024482013794508</v>
      </c>
      <c r="O45" s="66">
        <f>VPOi!O1005/1000000</f>
        <v>9.3308546371588843</v>
      </c>
      <c r="P45" s="66">
        <f>VPOi!P1005/1000000</f>
        <v>7.9213694330855322</v>
      </c>
      <c r="Q45" s="66">
        <f>VPOi!Q1005/1000000</f>
        <v>7.1998369317298021</v>
      </c>
      <c r="R45" s="66">
        <f>VPOi!R1005/1000000</f>
        <v>6.4273653178372925</v>
      </c>
      <c r="S45" s="66">
        <f>VPOi!S1005/1000000</f>
        <v>5.7145971235121893</v>
      </c>
      <c r="T45" s="66">
        <f>VPOi!T1005/1000000</f>
        <v>5.2672838529347743</v>
      </c>
      <c r="U45" s="66">
        <f>VPOi!U1005/1000000</f>
        <v>4.776322035211213</v>
      </c>
      <c r="V45" s="66">
        <f>VPOi!V1005/1000000</f>
        <v>4.5034462880141968</v>
      </c>
      <c r="Y45" s="9">
        <f>(Z45*Binomial!$B$5+Z46*(1-Binomial!$B$5))*EXP(-Painel!$E$21*Painel!$E$23)</f>
        <v>50.837553907498751</v>
      </c>
      <c r="Z45" s="9">
        <f>(AA45*Binomial!$B$5+AA46*(1-Binomial!$B$5))*EXP(-Painel!$E$21*Painel!$E$23)</f>
        <v>59.610895132617649</v>
      </c>
      <c r="AA45" s="9">
        <f>(AB45*Binomial!$B$5+AB46*(1-Binomial!$B$5))*EXP(-Painel!$E$21*Painel!$E$23)</f>
        <v>69.025099472005891</v>
      </c>
      <c r="AB45" s="9">
        <f>(AC45*Binomial!$B$5+AC46*(1-Binomial!$B$5))*EXP(-Painel!$E$21*Painel!$E$23)</f>
        <v>79.120309965414833</v>
      </c>
      <c r="AC45" s="9">
        <f>MAX(AC39-Painel!$B$14/1000000,0)</f>
        <v>89.93906380924949</v>
      </c>
    </row>
    <row r="46" spans="1:29" x14ac:dyDescent="0.25">
      <c r="A46" s="63">
        <f>VPOi!A1006</f>
        <v>997</v>
      </c>
      <c r="B46" s="66">
        <f>VPOi!B1006/1000000</f>
        <v>255.93355406157286</v>
      </c>
      <c r="C46" s="66">
        <f>VPOi!C1006/1000000</f>
        <v>22.83028073722781</v>
      </c>
      <c r="D46" s="66">
        <f>VPOi!D1006/1000000</f>
        <v>22.225915783696248</v>
      </c>
      <c r="E46" s="66">
        <f>VPOi!E1006/1000000</f>
        <v>21.459000685892537</v>
      </c>
      <c r="F46" s="66">
        <f>VPOi!F1006/1000000</f>
        <v>20.135943777667936</v>
      </c>
      <c r="G46" s="66">
        <f>VPOi!G1006/1000000</f>
        <v>17.978631377343195</v>
      </c>
      <c r="H46" s="66">
        <f>VPOi!H1006/1000000</f>
        <v>16.137218153254228</v>
      </c>
      <c r="I46" s="66">
        <f>VPOi!I1006/1000000</f>
        <v>14.3161823990723</v>
      </c>
      <c r="J46" s="66">
        <f>VPOi!J1006/1000000</f>
        <v>12.639939231557355</v>
      </c>
      <c r="K46" s="66">
        <f>VPOi!K1006/1000000</f>
        <v>11.670350999684796</v>
      </c>
      <c r="L46" s="66">
        <f>VPOi!L1006/1000000</f>
        <v>10.930486432998038</v>
      </c>
      <c r="M46" s="66">
        <f>VPOi!M1006/1000000</f>
        <v>10.349223994446087</v>
      </c>
      <c r="N46" s="66">
        <f>VPOi!N1006/1000000</f>
        <v>10.134024854831889</v>
      </c>
      <c r="O46" s="66">
        <f>VPOi!O1006/1000000</f>
        <v>10.10492194979828</v>
      </c>
      <c r="P46" s="66">
        <f>VPOi!P1006/1000000</f>
        <v>9.6487848212877427</v>
      </c>
      <c r="Q46" s="66">
        <f>VPOi!Q1006/1000000</f>
        <v>8.8621415222908997</v>
      </c>
      <c r="R46" s="66">
        <f>VPOi!R1006/1000000</f>
        <v>8.4788383127510585</v>
      </c>
      <c r="S46" s="66">
        <f>VPOi!S1006/1000000</f>
        <v>7.9553863450174145</v>
      </c>
      <c r="T46" s="66">
        <f>VPOi!T1006/1000000</f>
        <v>7.5368984384107396</v>
      </c>
      <c r="U46" s="66">
        <f>VPOi!U1006/1000000</f>
        <v>6.5707121446938661</v>
      </c>
      <c r="V46" s="66">
        <f>VPOi!V1006/1000000</f>
        <v>5.9686720996504388</v>
      </c>
      <c r="Z46" s="9">
        <f>(AA46*Binomial!$B$5+AA47*(1-Binomial!$B$5))*EXP(-Painel!$E$21*Painel!$E$23)</f>
        <v>40.391673241530057</v>
      </c>
      <c r="AA46" s="9">
        <f>(AB46*Binomial!$B$5+AB47*(1-Binomial!$B$5))*EXP(-Painel!$E$21*Painel!$E$23)</f>
        <v>48.692508568824529</v>
      </c>
      <c r="AB46" s="9">
        <f>(AC46*Binomial!$B$5+AC47*(1-Binomial!$B$5))*EXP(-Painel!$E$21*Painel!$E$23)</f>
        <v>57.609852612932556</v>
      </c>
      <c r="AC46" s="9">
        <f>MAX(AC40-Painel!$B$14/1000000,0)</f>
        <v>67.182506235440144</v>
      </c>
    </row>
    <row r="47" spans="1:29" x14ac:dyDescent="0.25">
      <c r="A47" s="63">
        <f>VPOi!A1007</f>
        <v>998</v>
      </c>
      <c r="B47" s="66">
        <f>VPOi!B1007/1000000</f>
        <v>249.24038138917464</v>
      </c>
      <c r="C47" s="66">
        <f>VPOi!C1007/1000000</f>
        <v>23.115983422871146</v>
      </c>
      <c r="D47" s="66">
        <f>VPOi!D1007/1000000</f>
        <v>21.125482367025839</v>
      </c>
      <c r="E47" s="66">
        <f>VPOi!E1007/1000000</f>
        <v>20.015470702727907</v>
      </c>
      <c r="F47" s="66">
        <f>VPOi!F1007/1000000</f>
        <v>18.806450938130837</v>
      </c>
      <c r="G47" s="66">
        <f>VPOi!G1007/1000000</f>
        <v>18.611206892877298</v>
      </c>
      <c r="H47" s="66">
        <f>VPOi!H1007/1000000</f>
        <v>16.54549618422795</v>
      </c>
      <c r="I47" s="66">
        <f>VPOi!I1007/1000000</f>
        <v>14.768878259094933</v>
      </c>
      <c r="J47" s="66">
        <f>VPOi!J1007/1000000</f>
        <v>13.893067214341938</v>
      </c>
      <c r="K47" s="66">
        <f>VPOi!K1007/1000000</f>
        <v>12.420245571866632</v>
      </c>
      <c r="L47" s="66">
        <f>VPOi!L1007/1000000</f>
        <v>11.684731707224337</v>
      </c>
      <c r="M47" s="66">
        <f>VPOi!M1007/1000000</f>
        <v>10.555061914195001</v>
      </c>
      <c r="N47" s="66">
        <f>VPOi!N1007/1000000</f>
        <v>10.017432781732818</v>
      </c>
      <c r="O47" s="66">
        <f>VPOi!O1007/1000000</f>
        <v>9.7815073876024812</v>
      </c>
      <c r="P47" s="66">
        <f>VPOi!P1007/1000000</f>
        <v>9.0936359070242379</v>
      </c>
      <c r="Q47" s="66">
        <f>VPOi!Q1007/1000000</f>
        <v>8.1998043450498361</v>
      </c>
      <c r="R47" s="66">
        <f>VPOi!R1007/1000000</f>
        <v>7.3490535141077107</v>
      </c>
      <c r="S47" s="66">
        <f>VPOi!S1007/1000000</f>
        <v>6.7108342669906467</v>
      </c>
      <c r="T47" s="66">
        <f>VPOi!T1007/1000000</f>
        <v>6.2654797054703701</v>
      </c>
      <c r="U47" s="66">
        <f>VPOi!U1007/1000000</f>
        <v>5.4607978370775143</v>
      </c>
      <c r="V47" s="66">
        <f>VPOi!V1007/1000000</f>
        <v>4.8197604695352014</v>
      </c>
      <c r="AA47" s="9">
        <f>(AB47*Binomial!$B$5+AB48*(1-Binomial!$B$5))*EXP(-Painel!$E$21*Painel!$E$23)</f>
        <v>30.065794791999032</v>
      </c>
      <c r="AB47" s="9">
        <f>(AC47*Binomial!$B$5+AC48*(1-Binomial!$B$5))*EXP(-Painel!$E$21*Painel!$E$23)</f>
        <v>37.904093803286322</v>
      </c>
      <c r="AC47" s="9">
        <f>MAX(AC41-Painel!$B$14/1000000,0)</f>
        <v>46.335193342970825</v>
      </c>
    </row>
    <row r="48" spans="1:29" x14ac:dyDescent="0.25">
      <c r="A48" s="63">
        <f>VPOi!A1008</f>
        <v>999</v>
      </c>
      <c r="B48" s="66">
        <f>VPOi!B1008/1000000</f>
        <v>220.45724594635806</v>
      </c>
      <c r="C48" s="66">
        <f>VPOi!C1008/1000000</f>
        <v>22.467248917039495</v>
      </c>
      <c r="D48" s="66">
        <f>VPOi!D1008/1000000</f>
        <v>21.854936123315991</v>
      </c>
      <c r="E48" s="66">
        <f>VPOi!E1008/1000000</f>
        <v>19.563467312113083</v>
      </c>
      <c r="F48" s="66">
        <f>VPOi!F1008/1000000</f>
        <v>17.644594358077576</v>
      </c>
      <c r="G48" s="66">
        <f>VPOi!G1008/1000000</f>
        <v>15.761139180646577</v>
      </c>
      <c r="H48" s="66">
        <f>VPOi!H1008/1000000</f>
        <v>14.158579215923787</v>
      </c>
      <c r="I48" s="66">
        <f>VPOi!I1008/1000000</f>
        <v>13.215031572690348</v>
      </c>
      <c r="J48" s="66">
        <f>VPOi!J1008/1000000</f>
        <v>11.853881809155537</v>
      </c>
      <c r="K48" s="66">
        <f>VPOi!K1008/1000000</f>
        <v>10.883671707616829</v>
      </c>
      <c r="L48" s="66">
        <f>VPOi!L1008/1000000</f>
        <v>9.5639430244913815</v>
      </c>
      <c r="M48" s="66">
        <f>VPOi!M1008/1000000</f>
        <v>8.735446329398366</v>
      </c>
      <c r="N48" s="66">
        <f>VPOi!N1008/1000000</f>
        <v>7.9722323184805752</v>
      </c>
      <c r="O48" s="66">
        <f>VPOi!O1008/1000000</f>
        <v>7.4708056792304181</v>
      </c>
      <c r="P48" s="66">
        <f>VPOi!P1008/1000000</f>
        <v>6.9960479795042962</v>
      </c>
      <c r="Q48" s="66">
        <f>VPOi!Q1008/1000000</f>
        <v>6.408487977562066</v>
      </c>
      <c r="R48" s="66">
        <f>VPOi!R1008/1000000</f>
        <v>5.8086618985650471</v>
      </c>
      <c r="S48" s="66">
        <f>VPOi!S1008/1000000</f>
        <v>5.6939653012797979</v>
      </c>
      <c r="T48" s="66">
        <f>VPOi!T1008/1000000</f>
        <v>5.0352660507912743</v>
      </c>
      <c r="U48" s="66">
        <f>VPOi!U1008/1000000</f>
        <v>4.8057635377571009</v>
      </c>
      <c r="V48" s="66">
        <f>VPOi!V1008/1000000</f>
        <v>4.5640756527185058</v>
      </c>
      <c r="AB48" s="9">
        <f>(AC48*Binomial!$B$5+AC49*(1-Binomial!$B$5))*EXP(-Painel!$E$21*Painel!$E$23)</f>
        <v>19.851621747449773</v>
      </c>
      <c r="AC48" s="9">
        <f>MAX(AC42-Painel!$B$14/1000000,0)</f>
        <v>27.236942061910923</v>
      </c>
    </row>
    <row r="49" spans="1:29" x14ac:dyDescent="0.25">
      <c r="A49" s="62">
        <f>VPOi!A1009</f>
        <v>1000</v>
      </c>
      <c r="B49" s="67">
        <f>VPOi!B1009/1000000</f>
        <v>220.0104161263676</v>
      </c>
      <c r="C49" s="67">
        <f>VPOi!C1009/1000000</f>
        <v>22.566194351265803</v>
      </c>
      <c r="D49" s="67">
        <f>VPOi!D1009/1000000</f>
        <v>19.954039359676283</v>
      </c>
      <c r="E49" s="67">
        <f>VPOi!E1009/1000000</f>
        <v>18.343373015778109</v>
      </c>
      <c r="F49" s="67">
        <f>VPOi!F1009/1000000</f>
        <v>16.762267493784968</v>
      </c>
      <c r="G49" s="67">
        <f>VPOi!G1009/1000000</f>
        <v>15.007785847472924</v>
      </c>
      <c r="H49" s="67">
        <f>VPOi!H1009/1000000</f>
        <v>13.987143099432915</v>
      </c>
      <c r="I49" s="67">
        <f>VPOi!I1009/1000000</f>
        <v>12.652783381477333</v>
      </c>
      <c r="J49" s="67">
        <f>VPOi!J1009/1000000</f>
        <v>11.891017329429847</v>
      </c>
      <c r="K49" s="67">
        <f>VPOi!K1009/1000000</f>
        <v>10.867324379774765</v>
      </c>
      <c r="L49" s="67">
        <f>VPOi!L1009/1000000</f>
        <v>10.207528961395292</v>
      </c>
      <c r="M49" s="67">
        <f>VPOi!M1009/1000000</f>
        <v>9.6984638718725389</v>
      </c>
      <c r="N49" s="67">
        <f>VPOi!N1009/1000000</f>
        <v>9.2176351562370904</v>
      </c>
      <c r="O49" s="67">
        <f>VPOi!O1009/1000000</f>
        <v>8.5734342474301553</v>
      </c>
      <c r="P49" s="67">
        <f>VPOi!P1009/1000000</f>
        <v>7.3577685917897684</v>
      </c>
      <c r="Q49" s="67">
        <f>VPOi!Q1009/1000000</f>
        <v>7.0141806152358681</v>
      </c>
      <c r="R49" s="67">
        <f>VPOi!R1009/1000000</f>
        <v>6.0195420527239465</v>
      </c>
      <c r="S49" s="67">
        <f>VPOi!S1009/1000000</f>
        <v>5.7939824808127449</v>
      </c>
      <c r="T49" s="67">
        <f>VPOi!T1009/1000000</f>
        <v>5.314160088122982</v>
      </c>
      <c r="U49" s="67">
        <f>VPOi!U1009/1000000</f>
        <v>4.5647887903969915</v>
      </c>
      <c r="V49" s="67">
        <f>VPOi!V1009/1000000</f>
        <v>4.2170030122572442</v>
      </c>
      <c r="AC49" s="9">
        <f>MAX(AC43-Painel!$B$14/1000000,0)</f>
        <v>9.7410084672143284</v>
      </c>
    </row>
    <row r="50" spans="1:29" x14ac:dyDescent="0.25">
      <c r="A50" s="78" t="s">
        <v>96</v>
      </c>
      <c r="B50" s="67">
        <f>VPOi!B9/1000000</f>
        <v>227.63476000963743</v>
      </c>
      <c r="W50" s="15">
        <f>Produção!C4</f>
        <v>1012602.8587371702</v>
      </c>
    </row>
    <row r="51" spans="1:29" x14ac:dyDescent="0.25">
      <c r="W51">
        <f>PreçoLivre!C6</f>
        <v>52.783154612862134</v>
      </c>
    </row>
    <row r="52" spans="1:29" x14ac:dyDescent="0.25">
      <c r="W52">
        <f>W50*W51*(1-0.005)-630000</f>
        <v>52551131.387879498</v>
      </c>
    </row>
    <row r="53" spans="1:29" x14ac:dyDescent="0.25">
      <c r="A53" s="63"/>
      <c r="C53" s="61"/>
      <c r="D53" s="61"/>
      <c r="E53" s="61"/>
      <c r="F53" s="61"/>
      <c r="G53" s="61"/>
      <c r="H53" s="61"/>
      <c r="I53" s="61"/>
      <c r="J53" s="61"/>
      <c r="K53" s="61" t="s">
        <v>83</v>
      </c>
      <c r="L53" s="61"/>
      <c r="M53" s="61"/>
      <c r="N53" s="61"/>
      <c r="O53" s="61"/>
      <c r="P53" s="61"/>
      <c r="Q53" s="61"/>
      <c r="R53" s="61"/>
      <c r="S53" s="61"/>
      <c r="T53" s="61"/>
      <c r="U53" s="61"/>
      <c r="V53" s="61"/>
      <c r="W53">
        <f>W52/1.15</f>
        <v>45696635.989460438</v>
      </c>
      <c r="X53" s="4"/>
    </row>
    <row r="54" spans="1:29" x14ac:dyDescent="0.25">
      <c r="A54" s="62" t="s">
        <v>79</v>
      </c>
      <c r="B54" s="62" t="s">
        <v>80</v>
      </c>
      <c r="C54" s="61">
        <f t="shared" ref="C54:V54" si="2">C38</f>
        <v>1</v>
      </c>
      <c r="D54" s="61">
        <f t="shared" si="2"/>
        <v>2</v>
      </c>
      <c r="E54" s="61">
        <f t="shared" si="2"/>
        <v>3</v>
      </c>
      <c r="F54" s="61">
        <f t="shared" si="2"/>
        <v>4</v>
      </c>
      <c r="G54" s="61">
        <f t="shared" si="2"/>
        <v>5</v>
      </c>
      <c r="H54" s="61">
        <f t="shared" si="2"/>
        <v>6</v>
      </c>
      <c r="I54" s="61">
        <f t="shared" si="2"/>
        <v>7</v>
      </c>
      <c r="J54" s="61">
        <f t="shared" si="2"/>
        <v>8</v>
      </c>
      <c r="K54" s="61">
        <f t="shared" si="2"/>
        <v>9</v>
      </c>
      <c r="L54" s="61">
        <f t="shared" si="2"/>
        <v>10</v>
      </c>
      <c r="M54" s="61">
        <f t="shared" si="2"/>
        <v>11</v>
      </c>
      <c r="N54" s="61">
        <f t="shared" si="2"/>
        <v>12</v>
      </c>
      <c r="O54" s="61">
        <f t="shared" si="2"/>
        <v>13</v>
      </c>
      <c r="P54" s="61">
        <f t="shared" si="2"/>
        <v>14</v>
      </c>
      <c r="Q54" s="61">
        <f t="shared" si="2"/>
        <v>15</v>
      </c>
      <c r="R54" s="61">
        <f t="shared" si="2"/>
        <v>16</v>
      </c>
      <c r="S54" s="61">
        <f t="shared" si="2"/>
        <v>17</v>
      </c>
      <c r="T54" s="61">
        <f t="shared" si="2"/>
        <v>18</v>
      </c>
      <c r="U54" s="61">
        <f t="shared" si="2"/>
        <v>19</v>
      </c>
      <c r="V54" s="61">
        <f t="shared" si="2"/>
        <v>20</v>
      </c>
    </row>
    <row r="55" spans="1:29" x14ac:dyDescent="0.25">
      <c r="A55" s="63">
        <v>1</v>
      </c>
      <c r="B55" s="66">
        <f>'VPI1'!B10/1000000</f>
        <v>247.48324715883177</v>
      </c>
      <c r="C55" s="68">
        <f>'VPI1'!C10/1000000</f>
        <v>26.681878109414804</v>
      </c>
      <c r="D55" s="68">
        <f>'VPI1'!D10/1000000</f>
        <v>24.000876813984775</v>
      </c>
      <c r="E55" s="68">
        <f>'VPI1'!E10/1000000</f>
        <v>21.654718209516712</v>
      </c>
      <c r="F55" s="68">
        <f>'VPI1'!F10/1000000</f>
        <v>19.916263836088984</v>
      </c>
      <c r="G55" s="68">
        <f>'VPI1'!G10/1000000</f>
        <v>17.409769403619531</v>
      </c>
      <c r="H55" s="68">
        <f>'VPI1'!H10/1000000</f>
        <v>15.6649468161588</v>
      </c>
      <c r="I55" s="68">
        <f>'VPI1'!I10/1000000</f>
        <v>13.857093039575052</v>
      </c>
      <c r="J55" s="68">
        <f>'VPI1'!J10/1000000</f>
        <v>12.83987666205817</v>
      </c>
      <c r="K55" s="68">
        <f>'VPI1'!K10/1000000</f>
        <v>12.111421866076618</v>
      </c>
      <c r="L55" s="68">
        <f>'VPI1'!L10/1000000</f>
        <v>10.963114482872008</v>
      </c>
      <c r="M55" s="68">
        <f>'VPI1'!M10/1000000</f>
        <v>9.9161687386805912</v>
      </c>
      <c r="N55" s="68">
        <f>'VPI1'!N10/1000000</f>
        <v>9.4004844852213285</v>
      </c>
      <c r="O55" s="68">
        <f>'VPI1'!O10/1000000</f>
        <v>8.3401636149824832</v>
      </c>
      <c r="P55" s="68">
        <f>'VPI1'!P10/1000000</f>
        <v>8.0684641686846099</v>
      </c>
      <c r="Q55" s="68">
        <f>'VPI1'!Q10/1000000</f>
        <v>7.5860034773067193</v>
      </c>
      <c r="R55" s="68">
        <f>'VPI1'!R10/1000000</f>
        <v>7.0110941972443115</v>
      </c>
      <c r="S55" s="68">
        <f>'VPI1'!S10/1000000</f>
        <v>6.312750212308738</v>
      </c>
      <c r="T55" s="68">
        <f>'VPI1'!T10/1000000</f>
        <v>5.7769188920776067</v>
      </c>
      <c r="U55" s="68">
        <f>'VPI1'!U10/1000000</f>
        <v>5.2127067087786791</v>
      </c>
      <c r="V55" s="68">
        <f>'VPI1'!V10/1000000</f>
        <v>4.7585334241812571</v>
      </c>
      <c r="W55">
        <f>71.78*217.91*(1-0.005)-600*1.05</f>
        <v>14933.371900999999</v>
      </c>
    </row>
    <row r="56" spans="1:29" x14ac:dyDescent="0.25">
      <c r="A56" s="63">
        <v>2</v>
      </c>
      <c r="B56" s="66">
        <f>'VPI1'!B11/1000000</f>
        <v>249.69884202709906</v>
      </c>
      <c r="C56" s="68">
        <f>'VPI1'!C11/1000000</f>
        <v>25.409686344802179</v>
      </c>
      <c r="D56" s="68">
        <f>'VPI1'!D11/1000000</f>
        <v>24.354083912955737</v>
      </c>
      <c r="E56" s="68">
        <f>'VPI1'!E11/1000000</f>
        <v>20.779050728380469</v>
      </c>
      <c r="F56" s="68">
        <f>'VPI1'!F11/1000000</f>
        <v>18.308780987189788</v>
      </c>
      <c r="G56" s="68">
        <f>'VPI1'!G11/1000000</f>
        <v>18.310654825166441</v>
      </c>
      <c r="H56" s="68">
        <f>'VPI1'!H11/1000000</f>
        <v>17.22157861198631</v>
      </c>
      <c r="I56" s="68">
        <f>'VPI1'!I11/1000000</f>
        <v>15.206099029361475</v>
      </c>
      <c r="J56" s="68">
        <f>'VPI1'!J11/1000000</f>
        <v>13.599360851189726</v>
      </c>
      <c r="K56" s="68">
        <f>'VPI1'!K11/1000000</f>
        <v>12.544840520499028</v>
      </c>
      <c r="L56" s="68">
        <f>'VPI1'!L11/1000000</f>
        <v>11.513068249463101</v>
      </c>
      <c r="M56" s="68">
        <f>'VPI1'!M11/1000000</f>
        <v>10.568381938594174</v>
      </c>
      <c r="N56" s="68">
        <f>'VPI1'!N11/1000000</f>
        <v>9.785274940114439</v>
      </c>
      <c r="O56" s="68">
        <f>'VPI1'!O11/1000000</f>
        <v>8.8677621224895571</v>
      </c>
      <c r="P56" s="68">
        <f>'VPI1'!P11/1000000</f>
        <v>7.6014921337998631</v>
      </c>
      <c r="Q56" s="68">
        <f>'VPI1'!Q11/1000000</f>
        <v>7.0694462847340152</v>
      </c>
      <c r="R56" s="68">
        <f>'VPI1'!R11/1000000</f>
        <v>6.9575169983310481</v>
      </c>
      <c r="S56" s="68">
        <f>'VPI1'!S11/1000000</f>
        <v>6.2931498119482869</v>
      </c>
      <c r="T56" s="68">
        <f>'VPI1'!T11/1000000</f>
        <v>5.6631752378938129</v>
      </c>
      <c r="U56" s="68">
        <f>'VPI1'!U11/1000000</f>
        <v>5.0993707270242625</v>
      </c>
      <c r="V56" s="68">
        <f>'VPI1'!V11/1000000</f>
        <v>4.5460677711753466</v>
      </c>
      <c r="W56">
        <f>W55/1.15</f>
        <v>12985.54078347826</v>
      </c>
    </row>
    <row r="57" spans="1:29" x14ac:dyDescent="0.25">
      <c r="A57" s="63">
        <v>3</v>
      </c>
      <c r="B57" s="66">
        <f>'VPI1'!B12/1000000</f>
        <v>259.88521667210023</v>
      </c>
      <c r="C57" s="68">
        <f>'VPI1'!C12/1000000</f>
        <v>26.028745260836274</v>
      </c>
      <c r="D57" s="68">
        <f>'VPI1'!D12/1000000</f>
        <v>24.035494124987359</v>
      </c>
      <c r="E57" s="68">
        <f>'VPI1'!E12/1000000</f>
        <v>21.771097738890575</v>
      </c>
      <c r="F57" s="68">
        <f>'VPI1'!F12/1000000</f>
        <v>19.461405138679048</v>
      </c>
      <c r="G57" s="68">
        <f>'VPI1'!G12/1000000</f>
        <v>17.994750774244224</v>
      </c>
      <c r="H57" s="68">
        <f>'VPI1'!H12/1000000</f>
        <v>17.265569667668885</v>
      </c>
      <c r="I57" s="68">
        <f>'VPI1'!I12/1000000</f>
        <v>15.405455989407294</v>
      </c>
      <c r="J57" s="68">
        <f>'VPI1'!J12/1000000</f>
        <v>14.231874364320648</v>
      </c>
      <c r="K57" s="68">
        <f>'VPI1'!K12/1000000</f>
        <v>12.832615933372143</v>
      </c>
      <c r="L57" s="68">
        <f>'VPI1'!L12/1000000</f>
        <v>11.739957697799486</v>
      </c>
      <c r="M57" s="68">
        <f>'VPI1'!M12/1000000</f>
        <v>10.536600312184463</v>
      </c>
      <c r="N57" s="68">
        <f>'VPI1'!N12/1000000</f>
        <v>9.670159707063096</v>
      </c>
      <c r="O57" s="68">
        <f>'VPI1'!O12/1000000</f>
        <v>8.7718726831268388</v>
      </c>
      <c r="P57" s="68">
        <f>'VPI1'!P12/1000000</f>
        <v>8.5484311681934155</v>
      </c>
      <c r="Q57" s="68">
        <f>'VPI1'!Q12/1000000</f>
        <v>8.281120232283941</v>
      </c>
      <c r="R57" s="68">
        <f>'VPI1'!R12/1000000</f>
        <v>7.8607398082020481</v>
      </c>
      <c r="S57" s="68">
        <f>'VPI1'!S12/1000000</f>
        <v>7.3442748165418044</v>
      </c>
      <c r="T57" s="68">
        <f>'VPI1'!T12/1000000</f>
        <v>6.7926899245609365</v>
      </c>
      <c r="U57" s="68">
        <f>'VPI1'!U12/1000000</f>
        <v>6.047365746927011</v>
      </c>
      <c r="V57" s="68">
        <f>'VPI1'!V12/1000000</f>
        <v>5.2649955828107613</v>
      </c>
    </row>
    <row r="58" spans="1:29" x14ac:dyDescent="0.25">
      <c r="A58" s="63">
        <v>4</v>
      </c>
      <c r="B58" s="66">
        <f>'VPI1'!B13/1000000</f>
        <v>236.74883438156465</v>
      </c>
      <c r="C58" s="68">
        <f>'VPI1'!C13/1000000</f>
        <v>25.541196372867429</v>
      </c>
      <c r="D58" s="68">
        <f>'VPI1'!D13/1000000</f>
        <v>22.936421146446015</v>
      </c>
      <c r="E58" s="68">
        <f>'VPI1'!E13/1000000</f>
        <v>20.01545702131218</v>
      </c>
      <c r="F58" s="68">
        <f>'VPI1'!F13/1000000</f>
        <v>17.311349510540186</v>
      </c>
      <c r="G58" s="68">
        <f>'VPI1'!G13/1000000</f>
        <v>16.5502864173902</v>
      </c>
      <c r="H58" s="68">
        <f>'VPI1'!H13/1000000</f>
        <v>15.142691048701128</v>
      </c>
      <c r="I58" s="68">
        <f>'VPI1'!I13/1000000</f>
        <v>13.766875291596152</v>
      </c>
      <c r="J58" s="68">
        <f>'VPI1'!J13/1000000</f>
        <v>12.331982250055463</v>
      </c>
      <c r="K58" s="68">
        <f>'VPI1'!K13/1000000</f>
        <v>10.892702236528553</v>
      </c>
      <c r="L58" s="68">
        <f>'VPI1'!L13/1000000</f>
        <v>10.338672609324243</v>
      </c>
      <c r="M58" s="68">
        <f>'VPI1'!M13/1000000</f>
        <v>9.8603801657184302</v>
      </c>
      <c r="N58" s="68">
        <f>'VPI1'!N13/1000000</f>
        <v>8.5784399188220384</v>
      </c>
      <c r="O58" s="68">
        <f>'VPI1'!O13/1000000</f>
        <v>8.5625667133636139</v>
      </c>
      <c r="P58" s="68">
        <f>'VPI1'!P13/1000000</f>
        <v>8.0638844989972132</v>
      </c>
      <c r="Q58" s="68">
        <f>'VPI1'!Q13/1000000</f>
        <v>7.361045186558985</v>
      </c>
      <c r="R58" s="68">
        <f>'VPI1'!R13/1000000</f>
        <v>6.9463187271425308</v>
      </c>
      <c r="S58" s="68">
        <f>'VPI1'!S13/1000000</f>
        <v>6.3466265601291516</v>
      </c>
      <c r="T58" s="68">
        <f>'VPI1'!T13/1000000</f>
        <v>5.7667512909140513</v>
      </c>
      <c r="U58" s="68">
        <f>'VPI1'!U13/1000000</f>
        <v>5.3759322648343453</v>
      </c>
      <c r="V58" s="68">
        <f>'VPI1'!V13/1000000</f>
        <v>5.0592551503227057</v>
      </c>
    </row>
    <row r="59" spans="1:29" x14ac:dyDescent="0.25">
      <c r="A59" s="63">
        <v>5</v>
      </c>
      <c r="B59" s="66">
        <f>'VPI1'!B14/1000000</f>
        <v>258.86926690137693</v>
      </c>
      <c r="C59" s="68">
        <f>'VPI1'!C14/1000000</f>
        <v>27.120667902568062</v>
      </c>
      <c r="D59" s="68">
        <f>'VPI1'!D14/1000000</f>
        <v>24.060332178064861</v>
      </c>
      <c r="E59" s="68">
        <f>'VPI1'!E14/1000000</f>
        <v>22.390047403817988</v>
      </c>
      <c r="F59" s="68">
        <f>'VPI1'!F14/1000000</f>
        <v>20.466411772303253</v>
      </c>
      <c r="G59" s="68">
        <f>'VPI1'!G14/1000000</f>
        <v>18.992521646112365</v>
      </c>
      <c r="H59" s="68">
        <f>'VPI1'!H14/1000000</f>
        <v>17.605726603357244</v>
      </c>
      <c r="I59" s="68">
        <f>'VPI1'!I14/1000000</f>
        <v>15.781639282137219</v>
      </c>
      <c r="J59" s="68">
        <f>'VPI1'!J14/1000000</f>
        <v>14.271244710815653</v>
      </c>
      <c r="K59" s="68">
        <f>'VPI1'!K14/1000000</f>
        <v>12.543805691883597</v>
      </c>
      <c r="L59" s="68">
        <f>'VPI1'!L14/1000000</f>
        <v>11.399960500059837</v>
      </c>
      <c r="M59" s="68">
        <f>'VPI1'!M14/1000000</f>
        <v>10.719314184219201</v>
      </c>
      <c r="N59" s="68">
        <f>'VPI1'!N14/1000000</f>
        <v>10.235234623106619</v>
      </c>
      <c r="O59" s="68">
        <f>'VPI1'!O14/1000000</f>
        <v>8.4994160469396771</v>
      </c>
      <c r="P59" s="68">
        <f>'VPI1'!P14/1000000</f>
        <v>7.79437190879589</v>
      </c>
      <c r="Q59" s="68">
        <f>'VPI1'!Q14/1000000</f>
        <v>7.1938814512952014</v>
      </c>
      <c r="R59" s="68">
        <f>'VPI1'!R14/1000000</f>
        <v>6.7681483671034171</v>
      </c>
      <c r="S59" s="68">
        <f>'VPI1'!S14/1000000</f>
        <v>6.4383564779445885</v>
      </c>
      <c r="T59" s="68">
        <f>'VPI1'!T14/1000000</f>
        <v>6.0774687510548349</v>
      </c>
      <c r="U59" s="68">
        <f>'VPI1'!U14/1000000</f>
        <v>5.5340843247083473</v>
      </c>
      <c r="V59" s="68">
        <f>'VPI1'!V14/1000000</f>
        <v>4.9766330750890981</v>
      </c>
    </row>
    <row r="60" spans="1:29" x14ac:dyDescent="0.25">
      <c r="A60" s="63" t="s">
        <v>95</v>
      </c>
      <c r="B60" s="63"/>
      <c r="C60" s="63"/>
      <c r="D60" s="63"/>
      <c r="E60" s="63"/>
      <c r="F60" s="63"/>
      <c r="G60" s="63"/>
      <c r="H60" s="63"/>
      <c r="I60" s="63"/>
      <c r="J60" s="63"/>
      <c r="K60" s="63"/>
      <c r="L60" s="63" t="s">
        <v>95</v>
      </c>
      <c r="M60" s="63"/>
      <c r="N60" s="63"/>
      <c r="O60" s="63"/>
      <c r="P60" s="63"/>
      <c r="Q60" s="63"/>
      <c r="R60" s="63"/>
      <c r="S60" s="63"/>
      <c r="T60" s="63"/>
      <c r="U60" s="63"/>
      <c r="V60" s="63" t="s">
        <v>95</v>
      </c>
    </row>
    <row r="61" spans="1:29" x14ac:dyDescent="0.25">
      <c r="A61" s="63">
        <f>'VPI1'!A1005</f>
        <v>996</v>
      </c>
      <c r="B61" s="66">
        <f>'VPI1'!B1005/1000000</f>
        <v>287.12417673401933</v>
      </c>
      <c r="C61" s="68">
        <f>'VPI1'!C1005/1000000</f>
        <v>27.857320862272658</v>
      </c>
      <c r="D61" s="68">
        <f>'VPI1'!D1005/1000000</f>
        <v>26.785095754170204</v>
      </c>
      <c r="E61" s="68">
        <f>'VPI1'!E1005/1000000</f>
        <v>25.252413266849192</v>
      </c>
      <c r="F61" s="68">
        <f>'VPI1'!F1005/1000000</f>
        <v>22.521535894976633</v>
      </c>
      <c r="G61" s="68">
        <f>'VPI1'!G1005/1000000</f>
        <v>21.418637796250696</v>
      </c>
      <c r="H61" s="68">
        <f>'VPI1'!H1005/1000000</f>
        <v>19.151638018953303</v>
      </c>
      <c r="I61" s="68">
        <f>'VPI1'!I1005/1000000</f>
        <v>17.864932548488557</v>
      </c>
      <c r="J61" s="68">
        <f>'VPI1'!J1005/1000000</f>
        <v>15.773446193569939</v>
      </c>
      <c r="K61" s="68">
        <f>'VPI1'!K1005/1000000</f>
        <v>15.292879655629907</v>
      </c>
      <c r="L61" s="68">
        <f>'VPI1'!L1005/1000000</f>
        <v>13.423061924988648</v>
      </c>
      <c r="M61" s="68">
        <f>'VPI1'!M1005/1000000</f>
        <v>12.054479115932182</v>
      </c>
      <c r="N61" s="68">
        <f>'VPI1'!N1005/1000000</f>
        <v>11.427909495725741</v>
      </c>
      <c r="O61" s="68">
        <f>'VPI1'!O1005/1000000</f>
        <v>10.63717428636113</v>
      </c>
      <c r="P61" s="68">
        <f>'VPI1'!P1005/1000000</f>
        <v>9.0303611537175072</v>
      </c>
      <c r="Q61" s="68">
        <f>'VPI1'!Q1005/1000000</f>
        <v>8.2078141021719748</v>
      </c>
      <c r="R61" s="68">
        <f>'VPI1'!R1005/1000000</f>
        <v>7.3271964623345154</v>
      </c>
      <c r="S61" s="68">
        <f>'VPI1'!S1005/1000000</f>
        <v>6.5146407208038966</v>
      </c>
      <c r="T61" s="68">
        <f>'VPI1'!T1005/1000000</f>
        <v>6.0047035923456438</v>
      </c>
      <c r="U61" s="68">
        <f>'VPI1'!U1005/1000000</f>
        <v>5.4450071201407821</v>
      </c>
      <c r="V61" s="68">
        <f>'VPI1'!V1005/1000000</f>
        <v>5.1339287683361849</v>
      </c>
      <c r="Y61" s="38" t="str">
        <f>Painel!M10</f>
        <v>Simulação</v>
      </c>
      <c r="Z61" s="61" t="str">
        <f>Painel!N10</f>
        <v>Retorno</v>
      </c>
    </row>
    <row r="62" spans="1:29" x14ac:dyDescent="0.25">
      <c r="A62" s="63">
        <f>'VPI1'!A1006</f>
        <v>997</v>
      </c>
      <c r="B62" s="66">
        <f>'VPI1'!B1006/1000000</f>
        <v>291.76425163019309</v>
      </c>
      <c r="C62" s="68">
        <f>'VPI1'!C1006/1000000</f>
        <v>26.026520040439703</v>
      </c>
      <c r="D62" s="68">
        <f>'VPI1'!D1006/1000000</f>
        <v>25.337543993413728</v>
      </c>
      <c r="E62" s="68">
        <f>'VPI1'!E1006/1000000</f>
        <v>24.463260781917494</v>
      </c>
      <c r="F62" s="68">
        <f>'VPI1'!F1006/1000000</f>
        <v>22.954975906541453</v>
      </c>
      <c r="G62" s="68">
        <f>'VPI1'!G1006/1000000</f>
        <v>20.495639770171248</v>
      </c>
      <c r="H62" s="68">
        <f>'VPI1'!H1006/1000000</f>
        <v>18.396428694709822</v>
      </c>
      <c r="I62" s="68">
        <f>'VPI1'!I1006/1000000</f>
        <v>16.320447934942429</v>
      </c>
      <c r="J62" s="68">
        <f>'VPI1'!J1006/1000000</f>
        <v>14.409530723975386</v>
      </c>
      <c r="K62" s="68">
        <f>'VPI1'!K1006/1000000</f>
        <v>13.30420013964067</v>
      </c>
      <c r="L62" s="68">
        <f>'VPI1'!L1006/1000000</f>
        <v>12.460754533617761</v>
      </c>
      <c r="M62" s="68">
        <f>'VPI1'!M1006/1000000</f>
        <v>11.798115353668541</v>
      </c>
      <c r="N62" s="68">
        <f>'VPI1'!N1006/1000000</f>
        <v>11.552788334508355</v>
      </c>
      <c r="O62" s="68">
        <f>'VPI1'!O1006/1000000</f>
        <v>11.519611022770041</v>
      </c>
      <c r="P62" s="68">
        <f>'VPI1'!P1006/1000000</f>
        <v>10.999614696268026</v>
      </c>
      <c r="Q62" s="68">
        <f>'VPI1'!Q1006/1000000</f>
        <v>10.102841335411627</v>
      </c>
      <c r="R62" s="68">
        <f>'VPI1'!R1006/1000000</f>
        <v>9.6658756765362099</v>
      </c>
      <c r="S62" s="68">
        <f>'VPI1'!S1006/1000000</f>
        <v>9.0691404333198538</v>
      </c>
      <c r="T62" s="68">
        <f>'VPI1'!T1006/1000000</f>
        <v>8.5920642197882433</v>
      </c>
      <c r="U62" s="68">
        <f>'VPI1'!U1006/1000000</f>
        <v>7.4906118449510073</v>
      </c>
      <c r="V62" s="68">
        <f>'VPI1'!V1006/1000000</f>
        <v>6.8042861936015022</v>
      </c>
      <c r="Y62">
        <v>1</v>
      </c>
      <c r="Z62" s="79">
        <f>Painel!N11</f>
        <v>8.7194447580650758E-2</v>
      </c>
    </row>
    <row r="63" spans="1:29" x14ac:dyDescent="0.25">
      <c r="A63" s="63">
        <f>'VPI1'!A1007</f>
        <v>998</v>
      </c>
      <c r="B63" s="66">
        <f>'VPI1'!B1007/1000000</f>
        <v>284.1340347836591</v>
      </c>
      <c r="C63" s="68">
        <f>'VPI1'!C1007/1000000</f>
        <v>26.352221102073106</v>
      </c>
      <c r="D63" s="68">
        <f>'VPI1'!D1007/1000000</f>
        <v>24.083049898409456</v>
      </c>
      <c r="E63" s="68">
        <f>'VPI1'!E1007/1000000</f>
        <v>22.817636601109815</v>
      </c>
      <c r="F63" s="68">
        <f>'VPI1'!F1007/1000000</f>
        <v>21.439354069469157</v>
      </c>
      <c r="G63" s="68">
        <f>'VPI1'!G1007/1000000</f>
        <v>21.216775857880123</v>
      </c>
      <c r="H63" s="68">
        <f>'VPI1'!H1007/1000000</f>
        <v>18.861865650019862</v>
      </c>
      <c r="I63" s="68">
        <f>'VPI1'!I1007/1000000</f>
        <v>16.836521215368226</v>
      </c>
      <c r="J63" s="68">
        <f>'VPI1'!J1007/1000000</f>
        <v>15.838096624349813</v>
      </c>
      <c r="K63" s="68">
        <f>'VPI1'!K1007/1000000</f>
        <v>14.159079951927962</v>
      </c>
      <c r="L63" s="68">
        <f>'VPI1'!L1007/1000000</f>
        <v>13.320594146235745</v>
      </c>
      <c r="M63" s="68">
        <f>'VPI1'!M1007/1000000</f>
        <v>12.032770582182303</v>
      </c>
      <c r="N63" s="68">
        <f>'VPI1'!N1007/1000000</f>
        <v>11.419873371175415</v>
      </c>
      <c r="O63" s="68">
        <f>'VPI1'!O1007/1000000</f>
        <v>11.15091842186683</v>
      </c>
      <c r="P63" s="68">
        <f>'VPI1'!P1007/1000000</f>
        <v>10.366744934007631</v>
      </c>
      <c r="Q63" s="68">
        <f>'VPI1'!Q1007/1000000</f>
        <v>9.3477769533568118</v>
      </c>
      <c r="R63" s="68">
        <f>'VPI1'!R1007/1000000</f>
        <v>8.3779210060827936</v>
      </c>
      <c r="S63" s="68">
        <f>'VPI1'!S1007/1000000</f>
        <v>7.650351064369338</v>
      </c>
      <c r="T63" s="68">
        <f>'VPI1'!T1007/1000000</f>
        <v>7.1426468642362222</v>
      </c>
      <c r="U63" s="68">
        <f>'VPI1'!U1007/1000000</f>
        <v>6.2253095342683658</v>
      </c>
      <c r="V63" s="68">
        <f>'VPI1'!V1007/1000000</f>
        <v>5.4945269352701303</v>
      </c>
      <c r="Y63">
        <v>2</v>
      </c>
      <c r="Z63" s="79">
        <f>Painel!N12</f>
        <v>9.692756069647479E-2</v>
      </c>
    </row>
    <row r="64" spans="1:29" x14ac:dyDescent="0.25">
      <c r="A64" s="63">
        <f>'VPI1'!A1008</f>
        <v>999</v>
      </c>
      <c r="B64" s="66">
        <f>'VPI1'!B1008/1000000</f>
        <v>251.32126037884819</v>
      </c>
      <c r="C64" s="68">
        <f>'VPI1'!C1008/1000000</f>
        <v>25.612663765425026</v>
      </c>
      <c r="D64" s="68">
        <f>'VPI1'!D1008/1000000</f>
        <v>24.914627180580233</v>
      </c>
      <c r="E64" s="68">
        <f>'VPI1'!E1008/1000000</f>
        <v>22.302352735808917</v>
      </c>
      <c r="F64" s="68">
        <f>'VPI1'!F1008/1000000</f>
        <v>20.114837568208436</v>
      </c>
      <c r="G64" s="68">
        <f>'VPI1'!G1008/1000000</f>
        <v>17.9676986659371</v>
      </c>
      <c r="H64" s="68">
        <f>'VPI1'!H1008/1000000</f>
        <v>16.140780306153115</v>
      </c>
      <c r="I64" s="68">
        <f>'VPI1'!I1008/1000000</f>
        <v>15.065135992867003</v>
      </c>
      <c r="J64" s="68">
        <f>'VPI1'!J1008/1000000</f>
        <v>13.513425262437314</v>
      </c>
      <c r="K64" s="68">
        <f>'VPI1'!K1008/1000000</f>
        <v>12.407385746683188</v>
      </c>
      <c r="L64" s="68">
        <f>'VPI1'!L1008/1000000</f>
        <v>10.902895047920175</v>
      </c>
      <c r="M64" s="68">
        <f>'VPI1'!M1008/1000000</f>
        <v>9.9584088155141401</v>
      </c>
      <c r="N64" s="68">
        <f>'VPI1'!N1008/1000000</f>
        <v>9.0883448430678566</v>
      </c>
      <c r="O64" s="68">
        <f>'VPI1'!O1008/1000000</f>
        <v>8.516718474322678</v>
      </c>
      <c r="P64" s="68">
        <f>'VPI1'!P1008/1000000</f>
        <v>7.9754946966348976</v>
      </c>
      <c r="Q64" s="68">
        <f>'VPI1'!Q1008/1000000</f>
        <v>7.3056762944207554</v>
      </c>
      <c r="R64" s="68">
        <f>'VPI1'!R1008/1000000</f>
        <v>6.6218745643641554</v>
      </c>
      <c r="S64" s="68">
        <f>'VPI1'!S1008/1000000</f>
        <v>6.4911204434589704</v>
      </c>
      <c r="T64" s="68">
        <f>'VPI1'!T1008/1000000</f>
        <v>5.7402032979020534</v>
      </c>
      <c r="U64" s="68">
        <f>'VPI1'!U1008/1000000</f>
        <v>5.4785704330430951</v>
      </c>
      <c r="V64" s="68">
        <f>'VPI1'!V1008/1000000</f>
        <v>5.2030462440990979</v>
      </c>
      <c r="Y64">
        <v>3</v>
      </c>
      <c r="Z64" s="79">
        <f>Painel!N13</f>
        <v>0.14167632685402443</v>
      </c>
    </row>
    <row r="65" spans="1:26" x14ac:dyDescent="0.25">
      <c r="A65" s="62">
        <f>'VPI1'!A1009</f>
        <v>1000</v>
      </c>
      <c r="B65" s="67">
        <f>'VPI1'!B1009/1000000</f>
        <v>250.81187438405905</v>
      </c>
      <c r="C65" s="69">
        <f>'VPI1'!C1009/1000000</f>
        <v>25.725461560443019</v>
      </c>
      <c r="D65" s="69">
        <f>'VPI1'!D1009/1000000</f>
        <v>22.747604870030965</v>
      </c>
      <c r="E65" s="69">
        <f>'VPI1'!E1009/1000000</f>
        <v>20.911445237987049</v>
      </c>
      <c r="F65" s="69">
        <f>'VPI1'!F1009/1000000</f>
        <v>19.108984942914869</v>
      </c>
      <c r="G65" s="69">
        <f>'VPI1'!G1009/1000000</f>
        <v>17.108875866119135</v>
      </c>
      <c r="H65" s="69">
        <f>'VPI1'!H1009/1000000</f>
        <v>15.945343133353523</v>
      </c>
      <c r="I65" s="69">
        <f>'VPI1'!I1009/1000000</f>
        <v>14.424173054884164</v>
      </c>
      <c r="J65" s="69">
        <f>'VPI1'!J1009/1000000</f>
        <v>13.555759755550024</v>
      </c>
      <c r="K65" s="69">
        <f>'VPI1'!K1009/1000000</f>
        <v>12.388749792943234</v>
      </c>
      <c r="L65" s="69">
        <f>'VPI1'!L1009/1000000</f>
        <v>11.636583015990631</v>
      </c>
      <c r="M65" s="69">
        <f>'VPI1'!M1009/1000000</f>
        <v>11.056248813934697</v>
      </c>
      <c r="N65" s="69">
        <f>'VPI1'!N1009/1000000</f>
        <v>10.508104078110284</v>
      </c>
      <c r="O65" s="69">
        <f>'VPI1'!O1009/1000000</f>
        <v>9.7737150420703784</v>
      </c>
      <c r="P65" s="69">
        <f>'VPI1'!P1009/1000000</f>
        <v>8.3878561946403369</v>
      </c>
      <c r="Q65" s="69">
        <f>'VPI1'!Q1009/1000000</f>
        <v>7.9961659013688893</v>
      </c>
      <c r="R65" s="69">
        <f>'VPI1'!R1009/1000000</f>
        <v>6.8622779401053</v>
      </c>
      <c r="S65" s="69">
        <f>'VPI1'!S1009/1000000</f>
        <v>6.60514002812653</v>
      </c>
      <c r="T65" s="69">
        <f>'VPI1'!T1009/1000000</f>
        <v>6.0581425004601996</v>
      </c>
      <c r="U65" s="69">
        <f>'VPI1'!U1009/1000000</f>
        <v>5.2038592210525696</v>
      </c>
      <c r="V65" s="69">
        <f>'VPI1'!V1009/1000000</f>
        <v>4.8073834339732606</v>
      </c>
      <c r="Y65">
        <v>4</v>
      </c>
      <c r="Z65" s="79">
        <f>Painel!N14</f>
        <v>4.0038148706029508E-2</v>
      </c>
    </row>
    <row r="66" spans="1:26" x14ac:dyDescent="0.25">
      <c r="Y66">
        <v>5</v>
      </c>
      <c r="Z66" s="79">
        <f>Painel!N15</f>
        <v>0.13721325728292588</v>
      </c>
    </row>
    <row r="67" spans="1:26" x14ac:dyDescent="0.25">
      <c r="Y67" s="80" t="s">
        <v>95</v>
      </c>
      <c r="Z67" s="79"/>
    </row>
    <row r="68" spans="1:26" x14ac:dyDescent="0.25">
      <c r="Y68">
        <f>A61</f>
        <v>996</v>
      </c>
      <c r="Z68" s="79">
        <f>Painel!N1006</f>
        <v>0.26133713815000514</v>
      </c>
    </row>
    <row r="69" spans="1:26" x14ac:dyDescent="0.25">
      <c r="Y69">
        <f>A62</f>
        <v>997</v>
      </c>
      <c r="Z69" s="79">
        <f>Painel!N1007</f>
        <v>0.28172099734610212</v>
      </c>
    </row>
    <row r="70" spans="1:26" x14ac:dyDescent="0.25">
      <c r="Y70">
        <f>A63</f>
        <v>998</v>
      </c>
      <c r="Z70" s="79">
        <f>Painel!N1008</f>
        <v>0.24820143800371097</v>
      </c>
    </row>
    <row r="71" spans="1:26" x14ac:dyDescent="0.25">
      <c r="Y71">
        <f>A64</f>
        <v>999</v>
      </c>
      <c r="Z71" s="79">
        <f>Painel!N1009</f>
        <v>0.10405484807420406</v>
      </c>
    </row>
    <row r="72" spans="1:26" x14ac:dyDescent="0.25">
      <c r="Y72" s="61">
        <f>A65</f>
        <v>1000</v>
      </c>
      <c r="Z72" s="81">
        <f>Painel!N1010</f>
        <v>0.10181711428184492</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9"/>
  <dimension ref="B2:V1002"/>
  <sheetViews>
    <sheetView showGridLines="0" workbookViewId="0">
      <selection activeCell="A2" sqref="A2"/>
    </sheetView>
  </sheetViews>
  <sheetFormatPr defaultRowHeight="15" x14ac:dyDescent="0.25"/>
  <sheetData>
    <row r="2" spans="2:22" x14ac:dyDescent="0.25">
      <c r="C2">
        <v>1</v>
      </c>
      <c r="D2">
        <v>2</v>
      </c>
      <c r="E2">
        <v>3</v>
      </c>
      <c r="F2">
        <v>4</v>
      </c>
      <c r="G2">
        <v>5</v>
      </c>
      <c r="H2">
        <v>6</v>
      </c>
      <c r="I2">
        <v>7</v>
      </c>
      <c r="J2">
        <v>8</v>
      </c>
      <c r="K2">
        <v>9</v>
      </c>
      <c r="L2">
        <v>10</v>
      </c>
      <c r="M2">
        <v>11</v>
      </c>
      <c r="N2">
        <v>12</v>
      </c>
      <c r="O2">
        <v>13</v>
      </c>
      <c r="P2">
        <v>14</v>
      </c>
      <c r="Q2">
        <v>15</v>
      </c>
      <c r="R2">
        <v>16</v>
      </c>
      <c r="S2">
        <v>17</v>
      </c>
      <c r="T2">
        <v>18</v>
      </c>
      <c r="U2">
        <v>19</v>
      </c>
      <c r="V2">
        <v>20</v>
      </c>
    </row>
    <row r="3" spans="2:22" x14ac:dyDescent="0.25">
      <c r="B3">
        <v>1</v>
      </c>
      <c r="C3" s="60">
        <v>0.89569746221874103</v>
      </c>
      <c r="D3" s="60">
        <v>1.3163181290387627E-3</v>
      </c>
      <c r="E3" s="60">
        <v>0.40357023585860219</v>
      </c>
      <c r="F3" s="60">
        <v>0.16006674582472247</v>
      </c>
      <c r="G3" s="60">
        <v>0.10357982341998939</v>
      </c>
      <c r="H3" s="60">
        <v>0.74876151109005562</v>
      </c>
      <c r="I3" s="60">
        <v>0.56614293332434795</v>
      </c>
      <c r="J3" s="60">
        <v>0.84658884037114035</v>
      </c>
      <c r="K3" s="60">
        <v>0.95208639499752579</v>
      </c>
      <c r="L3" s="60">
        <v>0.73579660534579294</v>
      </c>
      <c r="M3" s="60">
        <v>0.30477549348394017</v>
      </c>
      <c r="N3" s="60">
        <v>0.22831527399067664</v>
      </c>
      <c r="O3" s="60">
        <v>2.8633556977282204E-3</v>
      </c>
      <c r="P3" s="60">
        <v>0.94829743188979787</v>
      </c>
      <c r="Q3" s="60">
        <v>0.33993366274468606</v>
      </c>
      <c r="R3" s="60">
        <v>0.80290100536827858</v>
      </c>
      <c r="S3" s="60">
        <v>0.84147366795636946</v>
      </c>
      <c r="T3" s="60">
        <v>0.11381286056350692</v>
      </c>
      <c r="U3" s="60">
        <v>0.51933905783961176</v>
      </c>
      <c r="V3" s="60">
        <v>0.55352044820398771</v>
      </c>
    </row>
    <row r="4" spans="2:22" x14ac:dyDescent="0.25">
      <c r="B4">
        <v>2</v>
      </c>
      <c r="C4" s="60">
        <v>0.42737052315714763</v>
      </c>
      <c r="D4" s="60">
        <v>0.11022232834491508</v>
      </c>
      <c r="E4" s="60">
        <v>0.20892536345906487</v>
      </c>
      <c r="F4" s="60">
        <v>0.34575990498480502</v>
      </c>
      <c r="G4" s="60">
        <v>0.93930825484190361</v>
      </c>
      <c r="H4" s="60">
        <v>0.43776112926743971</v>
      </c>
      <c r="I4" s="60">
        <v>0.12531223148259496</v>
      </c>
      <c r="J4" s="60">
        <v>0.26522800139714375</v>
      </c>
      <c r="K4" s="60">
        <v>0.64272058561478773</v>
      </c>
      <c r="L4" s="60">
        <v>0.54333542305569971</v>
      </c>
      <c r="M4" s="60">
        <v>0.41107281154555686</v>
      </c>
      <c r="N4" s="60">
        <v>0.76731866373256752</v>
      </c>
      <c r="O4" s="60">
        <v>0.75170524269115235</v>
      </c>
      <c r="P4" s="60">
        <v>0.25962229055137809</v>
      </c>
      <c r="Q4" s="60">
        <v>0.10644779579601593</v>
      </c>
      <c r="R4" s="60">
        <v>0.65765681596650527</v>
      </c>
      <c r="S4" s="60">
        <v>0.37781346299039731</v>
      </c>
      <c r="T4" s="60">
        <v>0.92378093098275027</v>
      </c>
      <c r="U4" s="60">
        <v>0.19074949753765225</v>
      </c>
      <c r="V4" s="60">
        <v>0.35545270993922884</v>
      </c>
    </row>
    <row r="5" spans="2:22" x14ac:dyDescent="0.25">
      <c r="B5">
        <v>3</v>
      </c>
      <c r="C5" s="60">
        <v>0.59671402330673917</v>
      </c>
      <c r="D5" s="60">
        <v>0.15763749887023071</v>
      </c>
      <c r="E5" s="60">
        <v>5.0281941529424223E-2</v>
      </c>
      <c r="F5" s="60">
        <v>0.4323138787502272</v>
      </c>
      <c r="G5" s="60">
        <v>0.90746189284353562</v>
      </c>
      <c r="H5" s="60">
        <v>0.90510384832812485</v>
      </c>
      <c r="I5" s="60">
        <v>0.87044776676586721</v>
      </c>
      <c r="J5" s="60">
        <v>0.22121993939119777</v>
      </c>
      <c r="K5" s="60">
        <v>0.53167123325330157</v>
      </c>
      <c r="L5" s="60">
        <v>0.98011728904037376</v>
      </c>
      <c r="M5" s="60">
        <v>0.9713313765443905</v>
      </c>
      <c r="N5" s="60">
        <v>0.13302242526378372</v>
      </c>
      <c r="O5" s="60">
        <v>3.154139442896442E-2</v>
      </c>
      <c r="P5" s="60">
        <v>0.85541760297829672</v>
      </c>
      <c r="Q5" s="60">
        <v>0.8419397340990129</v>
      </c>
      <c r="R5" s="60">
        <v>0.34030697117266406</v>
      </c>
      <c r="S5" s="60">
        <v>0.44893685356183832</v>
      </c>
      <c r="T5" s="60">
        <v>0.82836584125948676</v>
      </c>
      <c r="U5" s="60">
        <v>0.41613420061979456</v>
      </c>
      <c r="V5" s="60">
        <v>0.21115117563986363</v>
      </c>
    </row>
    <row r="6" spans="2:22" x14ac:dyDescent="0.25">
      <c r="B6">
        <v>4</v>
      </c>
      <c r="C6" s="60">
        <v>0.86366406833738374</v>
      </c>
      <c r="D6" s="60">
        <v>9.4976698821460204E-2</v>
      </c>
      <c r="E6" s="60">
        <v>0.34013816733756208</v>
      </c>
      <c r="F6" s="60">
        <v>0.17403128037773374</v>
      </c>
      <c r="G6" s="60">
        <v>0.87292204998356571</v>
      </c>
      <c r="H6" s="60">
        <v>0.759195379348655</v>
      </c>
      <c r="I6" s="60">
        <v>0.56248231584356856</v>
      </c>
      <c r="J6" s="60">
        <v>0.27669614241169427</v>
      </c>
      <c r="K6" s="60">
        <v>0.62397322401273692</v>
      </c>
      <c r="L6" s="60">
        <v>0.14805317748963542</v>
      </c>
      <c r="M6" s="60">
        <v>0.87242246461563111</v>
      </c>
      <c r="N6" s="60">
        <v>4.6655844766294807E-2</v>
      </c>
      <c r="O6" s="60">
        <v>0.96228310297148489</v>
      </c>
      <c r="P6" s="60">
        <v>0.65789623749156867</v>
      </c>
      <c r="Q6" s="60">
        <v>0.80815790093886308</v>
      </c>
      <c r="R6" s="60">
        <v>0.74543604072226888</v>
      </c>
      <c r="S6" s="60">
        <v>0.26519178895537454</v>
      </c>
      <c r="T6" s="60">
        <v>1.9182806257640017E-2</v>
      </c>
      <c r="U6" s="60">
        <v>0.40031743421874744</v>
      </c>
      <c r="V6" s="60">
        <v>0.61437875625624394</v>
      </c>
    </row>
    <row r="7" spans="2:22" x14ac:dyDescent="0.25">
      <c r="B7">
        <v>5</v>
      </c>
      <c r="C7" s="60">
        <v>0.91518557158726854</v>
      </c>
      <c r="D7" s="60">
        <v>2.412645639433908E-2</v>
      </c>
      <c r="E7" s="60">
        <v>0.66526004751665813</v>
      </c>
      <c r="F7" s="60">
        <v>0.59115676215377833</v>
      </c>
      <c r="G7" s="60">
        <v>0.68664307250707513</v>
      </c>
      <c r="H7" s="60">
        <v>0.85126683273057591</v>
      </c>
      <c r="I7" s="60">
        <v>0.7694295589361424</v>
      </c>
      <c r="J7" s="60">
        <v>0.33975463373463555</v>
      </c>
      <c r="K7" s="60">
        <v>1.2667651606150798E-3</v>
      </c>
      <c r="L7" s="60">
        <v>0.49286546261269315</v>
      </c>
      <c r="M7" s="60">
        <v>0.40666415849032145</v>
      </c>
      <c r="N7" s="60">
        <v>0.77708796636374711</v>
      </c>
      <c r="O7" s="60">
        <v>0.35364133344455273</v>
      </c>
      <c r="P7" s="60">
        <v>0.79205159526136004</v>
      </c>
      <c r="Q7" s="60">
        <v>0.92121609417119821</v>
      </c>
      <c r="R7" s="60">
        <v>0.46364021051869209</v>
      </c>
      <c r="S7" s="60">
        <v>0.34629574390052031</v>
      </c>
      <c r="T7" s="60">
        <v>0.68018637207869759</v>
      </c>
      <c r="U7" s="60">
        <v>4.5667914150691935E-2</v>
      </c>
      <c r="V7" s="60">
        <v>0.65226833767407055</v>
      </c>
    </row>
    <row r="8" spans="2:22" x14ac:dyDescent="0.25">
      <c r="B8">
        <v>6</v>
      </c>
      <c r="C8">
        <v>9.9492275855210588E-2</v>
      </c>
      <c r="D8">
        <v>0.26791473672374444</v>
      </c>
      <c r="E8">
        <v>0.76848005945726983</v>
      </c>
      <c r="F8">
        <v>0.82345997200257504</v>
      </c>
      <c r="G8">
        <v>0.31820526711419461</v>
      </c>
      <c r="H8">
        <v>0.12160886762301093</v>
      </c>
      <c r="I8">
        <v>0.60610973191758077</v>
      </c>
      <c r="J8">
        <v>0.98351256747907478</v>
      </c>
      <c r="K8">
        <v>0.54015051314140106</v>
      </c>
      <c r="L8">
        <v>0.94384149307424559</v>
      </c>
      <c r="M8">
        <v>0.98670285225436705</v>
      </c>
      <c r="N8">
        <v>0.89706984034542536</v>
      </c>
      <c r="O8">
        <v>0.9727857120313903</v>
      </c>
      <c r="P8">
        <v>0.40870253345259222</v>
      </c>
      <c r="Q8">
        <v>8.275472649625959E-2</v>
      </c>
      <c r="R8">
        <v>0.16241615536349929</v>
      </c>
      <c r="S8">
        <v>0.14664406435153876</v>
      </c>
      <c r="T8">
        <v>7.9806429149404501E-2</v>
      </c>
      <c r="U8">
        <v>4.1116507233577293E-2</v>
      </c>
      <c r="V8">
        <v>0.85827061234587299</v>
      </c>
    </row>
    <row r="9" spans="2:22" x14ac:dyDescent="0.25">
      <c r="B9">
        <v>7</v>
      </c>
      <c r="C9">
        <v>0.34453898517157988</v>
      </c>
      <c r="D9">
        <v>5.822858535091946E-2</v>
      </c>
      <c r="E9">
        <v>3.1801147670550201E-2</v>
      </c>
      <c r="F9">
        <v>0.21090903427248708</v>
      </c>
      <c r="G9">
        <v>7.81674062140576E-2</v>
      </c>
      <c r="H9">
        <v>0.1107201863931131</v>
      </c>
      <c r="I9">
        <v>0.62330175869368554</v>
      </c>
      <c r="J9">
        <v>0.19540693925584307</v>
      </c>
      <c r="K9">
        <v>0.74871335128684535</v>
      </c>
      <c r="L9">
        <v>0.69409888097937422</v>
      </c>
      <c r="M9">
        <v>0.3953527850941132</v>
      </c>
      <c r="N9">
        <v>0.37986006391419314</v>
      </c>
      <c r="O9">
        <v>0.83441782491736216</v>
      </c>
      <c r="P9">
        <v>6.3839350467587153E-2</v>
      </c>
      <c r="Q9">
        <v>0.95432081360754228</v>
      </c>
      <c r="R9">
        <v>0.55627814666254727</v>
      </c>
      <c r="S9">
        <v>0.84126110531174647</v>
      </c>
      <c r="T9">
        <v>0.93624955504173446</v>
      </c>
      <c r="U9">
        <v>0.3753500502989946</v>
      </c>
      <c r="V9">
        <v>0.48600646861684549</v>
      </c>
    </row>
    <row r="10" spans="2:22" x14ac:dyDescent="0.25">
      <c r="B10">
        <v>8</v>
      </c>
      <c r="C10">
        <v>0.25237991261075887</v>
      </c>
      <c r="D10">
        <v>0.29928600665126437</v>
      </c>
      <c r="E10">
        <v>0.83203912037899141</v>
      </c>
      <c r="F10">
        <v>0.88905812974839038</v>
      </c>
      <c r="G10">
        <v>5.6569235322871947E-3</v>
      </c>
      <c r="H10">
        <v>0.98840848251651603</v>
      </c>
      <c r="I10">
        <v>0.25175333043260917</v>
      </c>
      <c r="J10">
        <v>5.8308343561578102E-2</v>
      </c>
      <c r="K10">
        <v>0.39733358838260546</v>
      </c>
      <c r="L10">
        <v>0.54507522982641365</v>
      </c>
      <c r="M10">
        <v>0.28437951158806563</v>
      </c>
      <c r="N10">
        <v>0.45665512606035596</v>
      </c>
      <c r="O10">
        <v>0.65828030710492791</v>
      </c>
      <c r="P10">
        <v>0.73056286561453376</v>
      </c>
      <c r="Q10">
        <v>0.66111088112433425</v>
      </c>
      <c r="R10">
        <v>0.41938326629022415</v>
      </c>
      <c r="S10">
        <v>0.38095506616488772</v>
      </c>
      <c r="T10">
        <v>0.59460270575690455</v>
      </c>
      <c r="U10">
        <v>0.77225682424310471</v>
      </c>
      <c r="V10">
        <v>0.79089168169929192</v>
      </c>
    </row>
    <row r="11" spans="2:22" x14ac:dyDescent="0.25">
      <c r="B11">
        <v>9</v>
      </c>
      <c r="C11">
        <v>0.90500381138499475</v>
      </c>
      <c r="D11">
        <v>8.9782327344614998E-2</v>
      </c>
      <c r="E11">
        <v>0.51459665416803801</v>
      </c>
      <c r="F11">
        <v>0.78237793449337056</v>
      </c>
      <c r="G11">
        <v>0.81287875183903635</v>
      </c>
      <c r="H11">
        <v>0.23444422279388633</v>
      </c>
      <c r="I11">
        <v>0.51563366749416684</v>
      </c>
      <c r="J11">
        <v>0.51478217567765761</v>
      </c>
      <c r="K11">
        <v>0.36168883996564172</v>
      </c>
      <c r="L11">
        <v>0.81568064720708033</v>
      </c>
      <c r="M11">
        <v>0.62818806793001336</v>
      </c>
      <c r="N11">
        <v>0.67155666035809736</v>
      </c>
      <c r="O11">
        <v>0.73767383264428776</v>
      </c>
      <c r="P11">
        <v>7.8454305073192288E-2</v>
      </c>
      <c r="Q11">
        <v>0.96456606410596391</v>
      </c>
      <c r="R11">
        <v>0.70591971666258058</v>
      </c>
      <c r="S11">
        <v>0.87037489749972607</v>
      </c>
      <c r="T11">
        <v>0.46601387588329946</v>
      </c>
      <c r="U11">
        <v>0.32478949462367535</v>
      </c>
      <c r="V11">
        <v>0.38211888913088821</v>
      </c>
    </row>
    <row r="12" spans="2:22" x14ac:dyDescent="0.25">
      <c r="B12">
        <v>10</v>
      </c>
      <c r="C12">
        <v>0.88114533559385233</v>
      </c>
      <c r="D12">
        <v>0.25243855164494722</v>
      </c>
      <c r="E12">
        <v>0.23164580648604627</v>
      </c>
      <c r="F12">
        <v>0.54940720644358643</v>
      </c>
      <c r="G12">
        <v>2.5884077949474005E-3</v>
      </c>
      <c r="H12">
        <v>0.44280241109466445</v>
      </c>
      <c r="I12">
        <v>0.83901533476275514</v>
      </c>
      <c r="J12">
        <v>0.85174702427328519</v>
      </c>
      <c r="K12">
        <v>0.44677921655901986</v>
      </c>
      <c r="L12">
        <v>0.47940433952989903</v>
      </c>
      <c r="M12">
        <v>0.19149567138593504</v>
      </c>
      <c r="N12">
        <v>0.80002512266567405</v>
      </c>
      <c r="O12">
        <v>0.89152189593447062</v>
      </c>
      <c r="P12">
        <v>0.75293741657286106</v>
      </c>
      <c r="Q12">
        <v>0.96628451304778196</v>
      </c>
      <c r="R12">
        <v>0.47084434708306011</v>
      </c>
      <c r="S12">
        <v>0.38894746219064213</v>
      </c>
      <c r="T12">
        <v>0.68182194996941803</v>
      </c>
      <c r="U12">
        <v>0.17195153705533794</v>
      </c>
      <c r="V12">
        <v>0.89381864924747756</v>
      </c>
    </row>
    <row r="13" spans="2:22" x14ac:dyDescent="0.25">
      <c r="B13">
        <v>11</v>
      </c>
      <c r="C13">
        <v>0.34102060855654859</v>
      </c>
      <c r="D13">
        <v>0.27158943058179896</v>
      </c>
      <c r="E13">
        <v>3.5273613664649872E-2</v>
      </c>
      <c r="F13">
        <v>0.31533986626151878</v>
      </c>
      <c r="G13">
        <v>0.32619332347130126</v>
      </c>
      <c r="H13">
        <v>0.34564472783346223</v>
      </c>
      <c r="I13">
        <v>0.45508759531856935</v>
      </c>
      <c r="J13">
        <v>0.18862903946233311</v>
      </c>
      <c r="K13">
        <v>0.80746067856056247</v>
      </c>
      <c r="L13">
        <v>4.7432829378168062E-2</v>
      </c>
      <c r="M13">
        <v>0.74358511024947149</v>
      </c>
      <c r="N13">
        <v>0.74609766469322358</v>
      </c>
      <c r="O13">
        <v>0.19176559373262236</v>
      </c>
      <c r="P13">
        <v>0.75470965635493203</v>
      </c>
      <c r="Q13">
        <v>0.58347126839082719</v>
      </c>
      <c r="R13">
        <v>0.88665231844558079</v>
      </c>
      <c r="S13">
        <v>0.4263904873174269</v>
      </c>
      <c r="T13">
        <v>0.76419456129160235</v>
      </c>
      <c r="U13">
        <v>0.48705662300482455</v>
      </c>
      <c r="V13">
        <v>0.60018985800820635</v>
      </c>
    </row>
    <row r="14" spans="2:22" x14ac:dyDescent="0.25">
      <c r="B14">
        <v>12</v>
      </c>
      <c r="C14">
        <v>7.8743976009236549E-2</v>
      </c>
      <c r="D14">
        <v>0.59487575102080226</v>
      </c>
      <c r="E14">
        <v>0.36439752750657783</v>
      </c>
      <c r="F14">
        <v>0.107419205630916</v>
      </c>
      <c r="G14">
        <v>0.54104831937456921</v>
      </c>
      <c r="H14">
        <v>0.55768578225315846</v>
      </c>
      <c r="I14">
        <v>0.86265824738559926</v>
      </c>
      <c r="J14">
        <v>0.23274358205187817</v>
      </c>
      <c r="K14">
        <v>0.21815868511185066</v>
      </c>
      <c r="L14">
        <v>0.14925701847352557</v>
      </c>
      <c r="M14">
        <v>8.644997187011727E-2</v>
      </c>
      <c r="N14">
        <v>0.9551171239265468</v>
      </c>
      <c r="O14">
        <v>0.952816084117033</v>
      </c>
      <c r="P14">
        <v>0.65010514920552298</v>
      </c>
      <c r="Q14">
        <v>0.14967259401715527</v>
      </c>
      <c r="R14">
        <v>0.68148113328830195</v>
      </c>
      <c r="S14">
        <v>0.11869762912055304</v>
      </c>
      <c r="T14">
        <v>0.11901828389863445</v>
      </c>
      <c r="U14">
        <v>0.85740325968580322</v>
      </c>
      <c r="V14">
        <v>0.34456375363402003</v>
      </c>
    </row>
    <row r="15" spans="2:22" x14ac:dyDescent="0.25">
      <c r="B15">
        <v>13</v>
      </c>
      <c r="C15">
        <v>0.88164901881349689</v>
      </c>
      <c r="D15">
        <v>0.97876887413750868</v>
      </c>
      <c r="E15">
        <v>0.37202345983622953</v>
      </c>
      <c r="F15">
        <v>0.58757336148632366</v>
      </c>
      <c r="G15">
        <v>0.55742020925795366</v>
      </c>
      <c r="H15">
        <v>0.10165417625659501</v>
      </c>
      <c r="I15">
        <v>0.93790601925205275</v>
      </c>
      <c r="J15">
        <v>0.47890482414256175</v>
      </c>
      <c r="K15">
        <v>0.75336105886560745</v>
      </c>
      <c r="L15">
        <v>0.44546001333211915</v>
      </c>
      <c r="M15">
        <v>0.48492055727631778</v>
      </c>
      <c r="N15">
        <v>0.53175086776773983</v>
      </c>
      <c r="O15">
        <v>0.25620495095599249</v>
      </c>
      <c r="P15">
        <v>0.5337320626165809</v>
      </c>
      <c r="Q15">
        <v>0.74703615914102972</v>
      </c>
      <c r="R15">
        <v>0.50698854921002035</v>
      </c>
      <c r="S15">
        <v>0.22121868530268252</v>
      </c>
      <c r="T15">
        <v>0.27580962475559279</v>
      </c>
      <c r="U15">
        <v>0.91652310563057071</v>
      </c>
      <c r="V15">
        <v>0.13008482304196023</v>
      </c>
    </row>
    <row r="16" spans="2:22" x14ac:dyDescent="0.25">
      <c r="B16">
        <v>14</v>
      </c>
      <c r="C16">
        <v>0.27491779142399686</v>
      </c>
      <c r="D16">
        <v>0.14572079597614351</v>
      </c>
      <c r="E16">
        <v>0.98750574872382813</v>
      </c>
      <c r="F16">
        <v>0.8782600808688763</v>
      </c>
      <c r="G16">
        <v>0.68708309306376703</v>
      </c>
      <c r="H16">
        <v>0.28162478037220851</v>
      </c>
      <c r="I16">
        <v>0.53741909399339072</v>
      </c>
      <c r="J16">
        <v>0.72280433106253827</v>
      </c>
      <c r="K16">
        <v>0.89718400461847647</v>
      </c>
      <c r="L16">
        <v>0.44405548224661029</v>
      </c>
      <c r="M16">
        <v>0.22535958438639003</v>
      </c>
      <c r="N16">
        <v>0.92235410188654399</v>
      </c>
      <c r="O16">
        <v>0.48079044541018079</v>
      </c>
      <c r="P16">
        <v>0.87747966220180462</v>
      </c>
      <c r="Q16">
        <v>0.30406449413163017</v>
      </c>
      <c r="R16">
        <v>0.7659687302379643</v>
      </c>
      <c r="S16">
        <v>3.5612648619750775E-2</v>
      </c>
      <c r="T16">
        <v>0.10553238505209706</v>
      </c>
      <c r="U16">
        <v>4.2147542038587282E-2</v>
      </c>
      <c r="V16">
        <v>0.10871145045284258</v>
      </c>
    </row>
    <row r="17" spans="2:22" x14ac:dyDescent="0.25">
      <c r="B17">
        <v>15</v>
      </c>
      <c r="C17">
        <v>0.93258004785122939</v>
      </c>
      <c r="D17">
        <v>0.35810371208435487</v>
      </c>
      <c r="E17">
        <v>0.23215581478909497</v>
      </c>
      <c r="F17">
        <v>0.90973005599022838</v>
      </c>
      <c r="G17">
        <v>0.13644948682555125</v>
      </c>
      <c r="H17">
        <v>0.84562080601494594</v>
      </c>
      <c r="I17">
        <v>0.26111298116071158</v>
      </c>
      <c r="J17">
        <v>0.43078771775952429</v>
      </c>
      <c r="K17">
        <v>0.97802540137841643</v>
      </c>
      <c r="L17">
        <v>0.27773000129928072</v>
      </c>
      <c r="M17">
        <v>0.92443274689695798</v>
      </c>
      <c r="N17">
        <v>0.54271357790458041</v>
      </c>
      <c r="O17">
        <v>0.76666397021504018</v>
      </c>
      <c r="P17">
        <v>0.80208476568138676</v>
      </c>
      <c r="Q17">
        <v>0.68695786747553389</v>
      </c>
      <c r="R17">
        <v>0.40096008498457936</v>
      </c>
      <c r="S17">
        <v>0.974679345938541</v>
      </c>
      <c r="T17">
        <v>0.82711991689347197</v>
      </c>
      <c r="U17">
        <v>0.98071313015717454</v>
      </c>
      <c r="V17">
        <v>0.35178361866509977</v>
      </c>
    </row>
    <row r="18" spans="2:22" x14ac:dyDescent="0.25">
      <c r="B18">
        <v>16</v>
      </c>
      <c r="C18">
        <v>0.27313001706964113</v>
      </c>
      <c r="D18">
        <v>0.5321920903238877</v>
      </c>
      <c r="E18">
        <v>0.44879579946336112</v>
      </c>
      <c r="F18">
        <v>0.29111097516923312</v>
      </c>
      <c r="G18">
        <v>0.67800351891908361</v>
      </c>
      <c r="H18">
        <v>0.27222473874557074</v>
      </c>
      <c r="I18">
        <v>0.69568410753899945</v>
      </c>
      <c r="J18">
        <v>0.46750154586722203</v>
      </c>
      <c r="K18">
        <v>0.81508636158831838</v>
      </c>
      <c r="L18">
        <v>2.2392726306183164E-2</v>
      </c>
      <c r="M18">
        <v>0.81047585993827642</v>
      </c>
      <c r="N18">
        <v>0.39314692385207461</v>
      </c>
      <c r="O18">
        <v>0.33779578936220744</v>
      </c>
      <c r="P18">
        <v>0.84223069196344302</v>
      </c>
      <c r="Q18">
        <v>0.41107143748201835</v>
      </c>
      <c r="R18">
        <v>0.6391451113573885</v>
      </c>
      <c r="S18">
        <v>0.72145905414648492</v>
      </c>
      <c r="T18">
        <v>0.52417287862197304</v>
      </c>
      <c r="U18">
        <v>0.67864102333434939</v>
      </c>
      <c r="V18">
        <v>0.45820410479104723</v>
      </c>
    </row>
    <row r="19" spans="2:22" x14ac:dyDescent="0.25">
      <c r="B19">
        <v>17</v>
      </c>
      <c r="C19">
        <v>0.42755419327408672</v>
      </c>
      <c r="D19">
        <v>0.48195956869363599</v>
      </c>
      <c r="E19">
        <v>0.2203595194253789</v>
      </c>
      <c r="F19">
        <v>0.11829202418302742</v>
      </c>
      <c r="G19">
        <v>0.78047096855526421</v>
      </c>
      <c r="H19">
        <v>0.91661824043782691</v>
      </c>
      <c r="I19">
        <v>0.48838142326136591</v>
      </c>
      <c r="J19">
        <v>5.9216003532195138E-2</v>
      </c>
      <c r="K19">
        <v>0.35497330087490475</v>
      </c>
      <c r="L19">
        <v>0.11994206326009493</v>
      </c>
      <c r="M19">
        <v>0.22859553503237873</v>
      </c>
      <c r="N19">
        <v>0.97781248847270952</v>
      </c>
      <c r="O19">
        <v>0.70998894210092622</v>
      </c>
      <c r="P19">
        <v>0.27472979588217683</v>
      </c>
      <c r="Q19">
        <v>0.45642590010604245</v>
      </c>
      <c r="R19">
        <v>0.53106676370290717</v>
      </c>
      <c r="S19">
        <v>0.5886771016853638</v>
      </c>
      <c r="T19">
        <v>0.82392689451462697</v>
      </c>
      <c r="U19">
        <v>0.1041732931999324</v>
      </c>
      <c r="V19">
        <v>0.51726232560858065</v>
      </c>
    </row>
    <row r="20" spans="2:22" x14ac:dyDescent="0.25">
      <c r="B20">
        <v>18</v>
      </c>
      <c r="C20">
        <v>0.50937515125772137</v>
      </c>
      <c r="D20">
        <v>0.69622950298709996</v>
      </c>
      <c r="E20">
        <v>0.98030985323630393</v>
      </c>
      <c r="F20">
        <v>0.76326082870562661</v>
      </c>
      <c r="G20">
        <v>0.85330961435574704</v>
      </c>
      <c r="H20">
        <v>0.92375887248218902</v>
      </c>
      <c r="I20">
        <v>0.57885541181134337</v>
      </c>
      <c r="J20">
        <v>0.10135605001802639</v>
      </c>
      <c r="K20">
        <v>0.16884332806417213</v>
      </c>
      <c r="L20">
        <v>0.89848799786389155</v>
      </c>
      <c r="M20">
        <v>0.76486390649882274</v>
      </c>
      <c r="N20">
        <v>0.52495895843650864</v>
      </c>
      <c r="O20">
        <v>0.65101333314382015</v>
      </c>
      <c r="P20">
        <v>0.69942967278154189</v>
      </c>
      <c r="Q20">
        <v>0.83352511840320287</v>
      </c>
      <c r="R20">
        <v>0.88550273641076149</v>
      </c>
      <c r="S20">
        <v>0.57457397859535586</v>
      </c>
      <c r="T20">
        <v>0.4404848279621163</v>
      </c>
      <c r="U20">
        <v>0.81127747451132093</v>
      </c>
      <c r="V20">
        <v>0.75498548288914358</v>
      </c>
    </row>
    <row r="21" spans="2:22" x14ac:dyDescent="0.25">
      <c r="B21">
        <v>19</v>
      </c>
      <c r="C21">
        <v>0.60802609865228252</v>
      </c>
      <c r="D21">
        <v>0.92804807507120746</v>
      </c>
      <c r="E21">
        <v>0.57568656714982414</v>
      </c>
      <c r="F21">
        <v>0.75077126289241769</v>
      </c>
      <c r="G21">
        <v>0.90404864264062468</v>
      </c>
      <c r="H21">
        <v>0.37818110566850649</v>
      </c>
      <c r="I21">
        <v>0.85516455502767763</v>
      </c>
      <c r="J21">
        <v>0.17777614674190367</v>
      </c>
      <c r="K21">
        <v>0.99555969759725405</v>
      </c>
      <c r="L21">
        <v>0.90444882635144719</v>
      </c>
      <c r="M21">
        <v>0.31064559038996409</v>
      </c>
      <c r="N21">
        <v>0.76219638995646566</v>
      </c>
      <c r="O21">
        <v>0.45984526897375932</v>
      </c>
      <c r="P21">
        <v>0.63445452019219162</v>
      </c>
      <c r="Q21">
        <v>0.85715252750980908</v>
      </c>
      <c r="R21">
        <v>0.34251153608128249</v>
      </c>
      <c r="S21">
        <v>0.60815110154232599</v>
      </c>
      <c r="T21">
        <v>0.17230544813506343</v>
      </c>
      <c r="U21">
        <v>0.86878819994032264</v>
      </c>
      <c r="V21">
        <v>0.89843421129880774</v>
      </c>
    </row>
    <row r="22" spans="2:22" x14ac:dyDescent="0.25">
      <c r="B22">
        <v>20</v>
      </c>
      <c r="C22">
        <v>0.36034331995040159</v>
      </c>
      <c r="D22">
        <v>0.57370107537521275</v>
      </c>
      <c r="E22">
        <v>0.73287085912062011</v>
      </c>
      <c r="F22">
        <v>0.72961903852553878</v>
      </c>
      <c r="G22">
        <v>0.82914713054088041</v>
      </c>
      <c r="H22">
        <v>0.28286994269418297</v>
      </c>
      <c r="I22">
        <v>0.6212340940571428</v>
      </c>
      <c r="J22">
        <v>0.26541642639587004</v>
      </c>
      <c r="K22">
        <v>0.12562625112247616</v>
      </c>
      <c r="L22">
        <v>0.98980892333922377</v>
      </c>
      <c r="M22">
        <v>0.73026199979928763</v>
      </c>
      <c r="N22">
        <v>0.55632955139072315</v>
      </c>
      <c r="O22">
        <v>0.545064490012517</v>
      </c>
      <c r="P22">
        <v>0.52179987556207519</v>
      </c>
      <c r="Q22">
        <v>0.58592191210215328</v>
      </c>
      <c r="R22">
        <v>3.8873420559014882E-2</v>
      </c>
      <c r="S22">
        <v>0.348071988840434</v>
      </c>
      <c r="T22">
        <v>0.8342068453561724</v>
      </c>
      <c r="U22">
        <v>0.96581836269779897</v>
      </c>
      <c r="V22">
        <v>0.10587093623910016</v>
      </c>
    </row>
    <row r="23" spans="2:22" x14ac:dyDescent="0.25">
      <c r="B23">
        <v>21</v>
      </c>
      <c r="C23">
        <v>0.52095953679980167</v>
      </c>
      <c r="D23">
        <v>0.33053964877167008</v>
      </c>
      <c r="E23">
        <v>0.41032900370965297</v>
      </c>
      <c r="F23">
        <v>4.7624378930599676E-4</v>
      </c>
      <c r="G23">
        <v>0.561678272304305</v>
      </c>
      <c r="H23">
        <v>0.30393888073597219</v>
      </c>
      <c r="I23">
        <v>0.1882059475260327</v>
      </c>
      <c r="J23">
        <v>0.3669908883019497</v>
      </c>
      <c r="K23">
        <v>0.61949390386441494</v>
      </c>
      <c r="L23">
        <v>0.84648501944232635</v>
      </c>
      <c r="M23">
        <v>0.1926392439436091</v>
      </c>
      <c r="N23">
        <v>0.96123420096532897</v>
      </c>
      <c r="O23">
        <v>0.86541520566849117</v>
      </c>
      <c r="P23">
        <v>0.77676502275510284</v>
      </c>
      <c r="Q23">
        <v>0.15580913950293329</v>
      </c>
      <c r="R23">
        <v>0.616559792263355</v>
      </c>
      <c r="S23">
        <v>0.64478420351913135</v>
      </c>
      <c r="T23">
        <v>0.94598696381356207</v>
      </c>
      <c r="U23">
        <v>0.89775389931318128</v>
      </c>
      <c r="V23">
        <v>0.84949572995711464</v>
      </c>
    </row>
    <row r="24" spans="2:22" x14ac:dyDescent="0.25">
      <c r="B24">
        <v>22</v>
      </c>
      <c r="C24">
        <v>0.93047076985823129</v>
      </c>
      <c r="D24">
        <v>0.76623345846494306</v>
      </c>
      <c r="E24">
        <v>0.61035015695068662</v>
      </c>
      <c r="F24">
        <v>0.57571426758966582</v>
      </c>
      <c r="G24">
        <v>0.85775545382365426</v>
      </c>
      <c r="H24">
        <v>0.34451559851760649</v>
      </c>
      <c r="I24">
        <v>2.9433697353729693E-2</v>
      </c>
      <c r="J24">
        <v>0.86519213279174112</v>
      </c>
      <c r="K24">
        <v>0.98220893120158004</v>
      </c>
      <c r="L24">
        <v>0.20797532636647187</v>
      </c>
      <c r="M24">
        <v>1.0484330209585835E-2</v>
      </c>
      <c r="N24">
        <v>0.15443766409731019</v>
      </c>
      <c r="O24">
        <v>0.17139219682014195</v>
      </c>
      <c r="P24">
        <v>0.9748600420324165</v>
      </c>
      <c r="Q24">
        <v>0.23839845992108177</v>
      </c>
      <c r="R24">
        <v>0.1908244895243012</v>
      </c>
      <c r="S24">
        <v>0.89639332475228084</v>
      </c>
      <c r="T24">
        <v>0.35962649282437553</v>
      </c>
      <c r="U24">
        <v>0.59188528094972703</v>
      </c>
      <c r="V24">
        <v>0.52749801295082333</v>
      </c>
    </row>
    <row r="25" spans="2:22" x14ac:dyDescent="0.25">
      <c r="B25">
        <v>23</v>
      </c>
      <c r="C25">
        <v>0.45266016429156708</v>
      </c>
      <c r="D25">
        <v>7.451294072165382E-3</v>
      </c>
      <c r="E25">
        <v>0.77466989153338228</v>
      </c>
      <c r="F25">
        <v>0.67859586478182643</v>
      </c>
      <c r="G25">
        <v>0.25994705038705135</v>
      </c>
      <c r="H25">
        <v>0.73135023445244851</v>
      </c>
      <c r="I25">
        <v>9.6424104837123714E-2</v>
      </c>
      <c r="J25">
        <v>0.52934700926919653</v>
      </c>
      <c r="K25">
        <v>0.81320865630026073</v>
      </c>
      <c r="L25">
        <v>0.8188150980298925</v>
      </c>
      <c r="M25">
        <v>0.14342168856574844</v>
      </c>
      <c r="N25">
        <v>0.58943328552382912</v>
      </c>
      <c r="O25">
        <v>9.8169765567240441E-2</v>
      </c>
      <c r="P25">
        <v>0.9342022304884674</v>
      </c>
      <c r="Q25">
        <v>0.83743534858760338</v>
      </c>
      <c r="R25">
        <v>0.85510082339660709</v>
      </c>
      <c r="S25">
        <v>0.81776031317740916</v>
      </c>
      <c r="T25">
        <v>0.35197998026758626</v>
      </c>
      <c r="U25">
        <v>0.2150693880305623</v>
      </c>
      <c r="V25">
        <v>0.52467713393875415</v>
      </c>
    </row>
    <row r="26" spans="2:22" x14ac:dyDescent="0.25">
      <c r="B26">
        <v>24</v>
      </c>
      <c r="C26">
        <v>0.64127237835823259</v>
      </c>
      <c r="D26">
        <v>0.82894951395226268</v>
      </c>
      <c r="E26">
        <v>0.84551495547968902</v>
      </c>
      <c r="F26">
        <v>0.25309373261890067</v>
      </c>
      <c r="G26">
        <v>0.79433302588187349</v>
      </c>
      <c r="H26">
        <v>0.21549468022996821</v>
      </c>
      <c r="I26">
        <v>0.27100338458151119</v>
      </c>
      <c r="J26">
        <v>0.73595140639602796</v>
      </c>
      <c r="K26">
        <v>0.4733764116123389</v>
      </c>
      <c r="L26">
        <v>0.76287735946920421</v>
      </c>
      <c r="M26">
        <v>0.26320073142051603</v>
      </c>
      <c r="N26">
        <v>0.30274433647865084</v>
      </c>
      <c r="O26">
        <v>0.853740306926702</v>
      </c>
      <c r="P26">
        <v>0.69488765438752087</v>
      </c>
      <c r="Q26">
        <v>0.3804918358253131</v>
      </c>
      <c r="R26">
        <v>0.41027447505249981</v>
      </c>
      <c r="S26">
        <v>0.68496306060550971</v>
      </c>
      <c r="T26">
        <v>0.99183137513261022</v>
      </c>
      <c r="U26">
        <v>0.22921978602789217</v>
      </c>
      <c r="V26">
        <v>0.58431918963596186</v>
      </c>
    </row>
    <row r="27" spans="2:22" x14ac:dyDescent="0.25">
      <c r="B27">
        <v>25</v>
      </c>
      <c r="C27">
        <v>0.66045592131088693</v>
      </c>
      <c r="D27">
        <v>0.37897249881276718</v>
      </c>
      <c r="E27">
        <v>4.2517923625119636E-2</v>
      </c>
      <c r="F27">
        <v>0.94457914564254519</v>
      </c>
      <c r="G27">
        <v>0.63129245884811724</v>
      </c>
      <c r="H27">
        <v>0.4497717855084904</v>
      </c>
      <c r="I27">
        <v>0.91460564613874862</v>
      </c>
      <c r="J27">
        <v>0.94693803717423664</v>
      </c>
      <c r="K27">
        <v>0.97284789222379375</v>
      </c>
      <c r="L27">
        <v>3.8332648590523322E-2</v>
      </c>
      <c r="M27">
        <v>0.13313577670773391</v>
      </c>
      <c r="N27">
        <v>0.11791939759326775</v>
      </c>
      <c r="O27">
        <v>0.45442412166006618</v>
      </c>
      <c r="P27">
        <v>0.29464372146043472</v>
      </c>
      <c r="Q27">
        <v>0.35204815717795857</v>
      </c>
      <c r="R27">
        <v>0.35320620708417705</v>
      </c>
      <c r="S27">
        <v>0.32899232722549421</v>
      </c>
      <c r="T27">
        <v>0.26521700630817024</v>
      </c>
      <c r="U27">
        <v>0.24806296222450541</v>
      </c>
      <c r="V27">
        <v>0.41979669282167409</v>
      </c>
    </row>
    <row r="28" spans="2:22" x14ac:dyDescent="0.25">
      <c r="B28">
        <v>26</v>
      </c>
      <c r="C28">
        <v>4.8792926413105731E-2</v>
      </c>
      <c r="D28">
        <v>0.31248941134810182</v>
      </c>
      <c r="E28">
        <v>0.69564518210016146</v>
      </c>
      <c r="F28">
        <v>0.17170628335822657</v>
      </c>
      <c r="G28">
        <v>0.62145494891864583</v>
      </c>
      <c r="H28">
        <v>1.1547758286300169E-2</v>
      </c>
      <c r="I28">
        <v>0.75621598606330931</v>
      </c>
      <c r="J28">
        <v>0.77920141275795074</v>
      </c>
      <c r="K28">
        <v>7.5178962880910305E-2</v>
      </c>
      <c r="L28">
        <v>0.58779817795075484</v>
      </c>
      <c r="M28">
        <v>0.52636040372164516</v>
      </c>
      <c r="N28">
        <v>0.3711243513689606</v>
      </c>
      <c r="O28">
        <v>0.24074354559000111</v>
      </c>
      <c r="P28">
        <v>4.4931068722198209E-3</v>
      </c>
      <c r="Q28">
        <v>9.1946160419432932E-2</v>
      </c>
      <c r="R28">
        <v>0.76818980938409109</v>
      </c>
      <c r="S28">
        <v>0.6853005465600992</v>
      </c>
      <c r="T28">
        <v>0.91571216023391244</v>
      </c>
      <c r="U28">
        <v>6.5562848498751602E-2</v>
      </c>
      <c r="V28">
        <v>0.56523477777659448</v>
      </c>
    </row>
    <row r="29" spans="2:22" x14ac:dyDescent="0.25">
      <c r="B29">
        <v>27</v>
      </c>
      <c r="C29">
        <v>0.46319833105916519</v>
      </c>
      <c r="D29">
        <v>0.30819324039179374</v>
      </c>
      <c r="E29">
        <v>0.83870516105120996</v>
      </c>
      <c r="F29">
        <v>0.54044522342802281</v>
      </c>
      <c r="G29">
        <v>0.45424045231586163</v>
      </c>
      <c r="H29">
        <v>0.5732416949962964</v>
      </c>
      <c r="I29">
        <v>0.93076628884670454</v>
      </c>
      <c r="J29">
        <v>0.64398001108219471</v>
      </c>
      <c r="K29">
        <v>0.4802444052587227</v>
      </c>
      <c r="L29">
        <v>1.5123868068034341E-4</v>
      </c>
      <c r="M29">
        <v>0.7665654461769662</v>
      </c>
      <c r="N29">
        <v>0.55776946815715611</v>
      </c>
      <c r="O29">
        <v>0.97036602792929205</v>
      </c>
      <c r="P29">
        <v>0.64083973768795444</v>
      </c>
      <c r="Q29">
        <v>0.35075379820702768</v>
      </c>
      <c r="R29">
        <v>7.964495792500248E-2</v>
      </c>
      <c r="S29">
        <v>0.62440726537150604</v>
      </c>
      <c r="T29">
        <v>0.91285241033914555</v>
      </c>
      <c r="U29">
        <v>0.16759431344172881</v>
      </c>
      <c r="V29">
        <v>0.17702530857975329</v>
      </c>
    </row>
    <row r="30" spans="2:22" x14ac:dyDescent="0.25">
      <c r="B30">
        <v>28</v>
      </c>
      <c r="C30">
        <v>0.78508381081530509</v>
      </c>
      <c r="D30">
        <v>0.95855391256085754</v>
      </c>
      <c r="E30">
        <v>5.3233650324469695E-2</v>
      </c>
      <c r="F30">
        <v>0.87123258161781236</v>
      </c>
      <c r="G30">
        <v>0.60913466987047171</v>
      </c>
      <c r="H30">
        <v>0.97882089545428608</v>
      </c>
      <c r="I30">
        <v>0.13909812613154582</v>
      </c>
      <c r="J30">
        <v>0.77047575314081307</v>
      </c>
      <c r="K30">
        <v>0.61619159239878951</v>
      </c>
      <c r="L30">
        <v>0.80120461647169661</v>
      </c>
      <c r="M30">
        <v>0.90271181370538933</v>
      </c>
      <c r="N30">
        <v>0.81849220053749949</v>
      </c>
      <c r="O30">
        <v>6.4432641650273403E-2</v>
      </c>
      <c r="P30">
        <v>0.62131322209759143</v>
      </c>
      <c r="Q30">
        <v>0.89838978725214713</v>
      </c>
      <c r="R30">
        <v>0.91134502326760747</v>
      </c>
      <c r="S30">
        <v>0.27570911581997337</v>
      </c>
      <c r="T30">
        <v>0.34550983830435289</v>
      </c>
      <c r="U30">
        <v>0.51338618813548065</v>
      </c>
      <c r="V30">
        <v>0.60100748114936842</v>
      </c>
    </row>
    <row r="31" spans="2:22" x14ac:dyDescent="0.25">
      <c r="B31">
        <v>29</v>
      </c>
      <c r="C31">
        <v>0.16628966945650614</v>
      </c>
      <c r="D31">
        <v>0.79960019541631144</v>
      </c>
      <c r="E31">
        <v>0.64542249116891837</v>
      </c>
      <c r="F31">
        <v>0.28853138884626439</v>
      </c>
      <c r="G31">
        <v>6.9058733311914366E-2</v>
      </c>
      <c r="H31">
        <v>0.5891375094022564</v>
      </c>
      <c r="I31">
        <v>0.49250826560042871</v>
      </c>
      <c r="J31">
        <v>0.53754637688948859</v>
      </c>
      <c r="K31">
        <v>0.56660814476314147</v>
      </c>
      <c r="L31">
        <v>0.81209034333091812</v>
      </c>
      <c r="M31">
        <v>0.8181078874790515</v>
      </c>
      <c r="N31">
        <v>2.1265790947122554E-4</v>
      </c>
      <c r="O31">
        <v>0.56012217363877781</v>
      </c>
      <c r="P31">
        <v>0.49484168369063175</v>
      </c>
      <c r="Q31">
        <v>0.89628834995286422</v>
      </c>
      <c r="R31">
        <v>0.64438618503510803</v>
      </c>
      <c r="S31">
        <v>2.1090320173590804E-2</v>
      </c>
      <c r="T31">
        <v>0.91335734713798056</v>
      </c>
      <c r="U31">
        <v>0.15122876878379721</v>
      </c>
      <c r="V31">
        <v>0.51950214612736656</v>
      </c>
    </row>
    <row r="32" spans="2:22" x14ac:dyDescent="0.25">
      <c r="B32">
        <v>30</v>
      </c>
      <c r="C32">
        <v>0.14423560226918131</v>
      </c>
      <c r="D32">
        <v>0.54714330434346081</v>
      </c>
      <c r="E32">
        <v>0.43332697310322654</v>
      </c>
      <c r="F32">
        <v>1.3852371384648343E-4</v>
      </c>
      <c r="G32">
        <v>0.77753734185786882</v>
      </c>
      <c r="H32">
        <v>0.65222711140167089</v>
      </c>
      <c r="I32">
        <v>0.1094370632119972</v>
      </c>
      <c r="J32">
        <v>0.20418654935647984</v>
      </c>
      <c r="K32">
        <v>0.29971667983280437</v>
      </c>
      <c r="L32">
        <v>0.73218475743147415</v>
      </c>
      <c r="M32">
        <v>9.8599349266885072E-2</v>
      </c>
      <c r="N32">
        <v>0.85319121712535528</v>
      </c>
      <c r="O32">
        <v>0.72564944837169598</v>
      </c>
      <c r="P32">
        <v>0.56344857758068767</v>
      </c>
      <c r="Q32">
        <v>0.22974610103574333</v>
      </c>
      <c r="R32">
        <v>0.54775054405906287</v>
      </c>
      <c r="S32">
        <v>0.2082910227096102</v>
      </c>
      <c r="T32">
        <v>0.25809584896848703</v>
      </c>
      <c r="U32">
        <v>0.34181615096097007</v>
      </c>
      <c r="V32">
        <v>0.97044338930960494</v>
      </c>
    </row>
    <row r="33" spans="2:22" x14ac:dyDescent="0.25">
      <c r="B33">
        <v>31</v>
      </c>
      <c r="C33">
        <v>0.33611953638223846</v>
      </c>
      <c r="D33">
        <v>0.19877174994391811</v>
      </c>
      <c r="E33">
        <v>0.97822463215814204</v>
      </c>
      <c r="F33">
        <v>0.51278807831438833</v>
      </c>
      <c r="G33">
        <v>0.40673067386259776</v>
      </c>
      <c r="H33">
        <v>0.99567111425825527</v>
      </c>
      <c r="I33">
        <v>0.44526982367197898</v>
      </c>
      <c r="J33">
        <v>2.6791289618782521E-2</v>
      </c>
      <c r="K33">
        <v>9.2555214114992568E-2</v>
      </c>
      <c r="L33">
        <v>0.74046027612277809</v>
      </c>
      <c r="M33">
        <v>0.16290820824486563</v>
      </c>
      <c r="N33">
        <v>0.18439069352674764</v>
      </c>
      <c r="O33">
        <v>0.76710983726565329</v>
      </c>
      <c r="P33">
        <v>0.16071066169745851</v>
      </c>
      <c r="Q33">
        <v>0.61185880142257809</v>
      </c>
      <c r="R33">
        <v>0.85817758678479006</v>
      </c>
      <c r="S33">
        <v>0.40810496048813927</v>
      </c>
      <c r="T33">
        <v>0.88744866598251115</v>
      </c>
      <c r="U33">
        <v>0.82439413913565085</v>
      </c>
      <c r="V33">
        <v>0.47738427453582788</v>
      </c>
    </row>
    <row r="34" spans="2:22" x14ac:dyDescent="0.25">
      <c r="B34">
        <v>32</v>
      </c>
      <c r="C34">
        <v>0.67184671564303833</v>
      </c>
      <c r="D34">
        <v>0.59489621291790318</v>
      </c>
      <c r="E34">
        <v>0.62658741191089873</v>
      </c>
      <c r="F34">
        <v>2.4727579975261094E-3</v>
      </c>
      <c r="G34">
        <v>0.13513201471617897</v>
      </c>
      <c r="H34">
        <v>0.13372796397442244</v>
      </c>
      <c r="I34">
        <v>0.3631618456558936</v>
      </c>
      <c r="J34">
        <v>0.82982104062323891</v>
      </c>
      <c r="K34">
        <v>0.68353536228296075</v>
      </c>
      <c r="L34">
        <v>0.3649341715854062</v>
      </c>
      <c r="M34">
        <v>0.46496485317228431</v>
      </c>
      <c r="N34">
        <v>0.46047824296343731</v>
      </c>
      <c r="O34">
        <v>0.73739108374354689</v>
      </c>
      <c r="P34">
        <v>0.51448935555384345</v>
      </c>
      <c r="Q34">
        <v>0.89948725475951496</v>
      </c>
      <c r="R34">
        <v>0.17229763937930453</v>
      </c>
      <c r="S34">
        <v>0.77912562732079493</v>
      </c>
      <c r="T34">
        <v>0.50622571651925807</v>
      </c>
      <c r="U34">
        <v>8.3814378951190704E-2</v>
      </c>
      <c r="V34">
        <v>1.1834699902779855E-2</v>
      </c>
    </row>
    <row r="35" spans="2:22" x14ac:dyDescent="0.25">
      <c r="B35">
        <v>33</v>
      </c>
      <c r="C35">
        <v>0.54940929362489932</v>
      </c>
      <c r="D35">
        <v>0.32912602315813566</v>
      </c>
      <c r="E35">
        <v>0.4977980442924439</v>
      </c>
      <c r="F35">
        <v>0.13490124655813407</v>
      </c>
      <c r="G35">
        <v>0.55376119383266098</v>
      </c>
      <c r="H35">
        <v>0.9105375315970492</v>
      </c>
      <c r="I35">
        <v>5.9734692165049452E-2</v>
      </c>
      <c r="J35">
        <v>0.77218775704391285</v>
      </c>
      <c r="K35">
        <v>0.31156458428358302</v>
      </c>
      <c r="L35">
        <v>0.94388853374361181</v>
      </c>
      <c r="M35">
        <v>0.84998676525497641</v>
      </c>
      <c r="N35">
        <v>0.10835853011680152</v>
      </c>
      <c r="O35">
        <v>0.34149376673855336</v>
      </c>
      <c r="P35">
        <v>0.22387748319537204</v>
      </c>
      <c r="Q35">
        <v>0.34062502476407897</v>
      </c>
      <c r="R35">
        <v>0.40589690669831846</v>
      </c>
      <c r="S35">
        <v>0.72017490717008781</v>
      </c>
      <c r="T35">
        <v>0.82874656683703929</v>
      </c>
      <c r="U35">
        <v>0.50814370984485024</v>
      </c>
      <c r="V35">
        <v>0.32401319079997126</v>
      </c>
    </row>
    <row r="36" spans="2:22" x14ac:dyDescent="0.25">
      <c r="B36">
        <v>34</v>
      </c>
      <c r="C36">
        <v>0.83921571676645357</v>
      </c>
      <c r="D36">
        <v>0.59741166089492892</v>
      </c>
      <c r="E36">
        <v>0.74064115854915191</v>
      </c>
      <c r="F36">
        <v>0.37660002472638365</v>
      </c>
      <c r="G36">
        <v>0.79137389607059117</v>
      </c>
      <c r="H36">
        <v>0.4629716036085636</v>
      </c>
      <c r="I36">
        <v>0.4792135912357316</v>
      </c>
      <c r="J36">
        <v>0.22087688479948309</v>
      </c>
      <c r="K36">
        <v>0.88123819175645401</v>
      </c>
      <c r="L36">
        <v>0.5800280978943928</v>
      </c>
      <c r="M36">
        <v>0.16371710170059339</v>
      </c>
      <c r="N36">
        <v>0.41287814306714155</v>
      </c>
      <c r="O36">
        <v>0.31965806437270072</v>
      </c>
      <c r="P36">
        <v>1.1214086055786332E-2</v>
      </c>
      <c r="Q36">
        <v>0.73620307979080035</v>
      </c>
      <c r="R36">
        <v>0.91112386298000247</v>
      </c>
      <c r="S36">
        <v>0.190437719983652</v>
      </c>
      <c r="T36">
        <v>0.17020824281532598</v>
      </c>
      <c r="U36">
        <v>0.458702972965364</v>
      </c>
      <c r="V36">
        <v>0.71499084961837212</v>
      </c>
    </row>
    <row r="37" spans="2:22" x14ac:dyDescent="0.25">
      <c r="B37">
        <v>35</v>
      </c>
      <c r="C37">
        <v>9.0234317655879082E-2</v>
      </c>
      <c r="D37">
        <v>0.69847802782674773</v>
      </c>
      <c r="E37">
        <v>0.75803011050891866</v>
      </c>
      <c r="F37">
        <v>0.37522545460306023</v>
      </c>
      <c r="G37">
        <v>0.64062465965375104</v>
      </c>
      <c r="H37">
        <v>9.558949260133609E-2</v>
      </c>
      <c r="I37">
        <v>0.44343590807723121</v>
      </c>
      <c r="J37">
        <v>0.87939458252728908</v>
      </c>
      <c r="K37">
        <v>0.73927001365955758</v>
      </c>
      <c r="L37">
        <v>0.67598711618582019</v>
      </c>
      <c r="M37">
        <v>0.41820950877150764</v>
      </c>
      <c r="N37">
        <v>0.57382462234750009</v>
      </c>
      <c r="O37">
        <v>0.75520488932783691</v>
      </c>
      <c r="P37">
        <v>5.5741831757142535E-2</v>
      </c>
      <c r="Q37">
        <v>0.48562532531637626</v>
      </c>
      <c r="R37">
        <v>0.30975941965506126</v>
      </c>
      <c r="S37">
        <v>0.35970565214968353</v>
      </c>
      <c r="T37">
        <v>0.98559090120434756</v>
      </c>
      <c r="U37">
        <v>0.51144753170624391</v>
      </c>
      <c r="V37">
        <v>0.59761920914251743</v>
      </c>
    </row>
    <row r="38" spans="2:22" x14ac:dyDescent="0.25">
      <c r="B38">
        <v>36</v>
      </c>
      <c r="C38">
        <v>0.39337392303412599</v>
      </c>
      <c r="D38">
        <v>0.30303275185762057</v>
      </c>
      <c r="E38">
        <v>0.5519266858623384</v>
      </c>
      <c r="F38">
        <v>0.30940290720793051</v>
      </c>
      <c r="G38">
        <v>0.15713051070280937</v>
      </c>
      <c r="H38">
        <v>0.18376050122964038</v>
      </c>
      <c r="I38">
        <v>0.27799738876201374</v>
      </c>
      <c r="J38">
        <v>0.9823047065129924</v>
      </c>
      <c r="K38">
        <v>4.495200348418571E-2</v>
      </c>
      <c r="L38">
        <v>0.25380213850987676</v>
      </c>
      <c r="M38">
        <v>0.73208570252476979</v>
      </c>
      <c r="N38">
        <v>0.84567131388815309</v>
      </c>
      <c r="O38">
        <v>0.16966540166552946</v>
      </c>
      <c r="P38">
        <v>0.30371547450412351</v>
      </c>
      <c r="Q38">
        <v>6.501759689552733E-2</v>
      </c>
      <c r="R38">
        <v>0.45056014765603281</v>
      </c>
      <c r="S38">
        <v>8.3294453984115613E-2</v>
      </c>
      <c r="T38">
        <v>1.3735296481537596E-2</v>
      </c>
      <c r="U38">
        <v>0.16201204772949485</v>
      </c>
      <c r="V38">
        <v>0.27772361256610667</v>
      </c>
    </row>
    <row r="39" spans="2:22" x14ac:dyDescent="0.25">
      <c r="B39">
        <v>37</v>
      </c>
      <c r="C39">
        <v>0.70377792893765845</v>
      </c>
      <c r="D39">
        <v>0.64279568629613149</v>
      </c>
      <c r="E39">
        <v>0.99408409560648114</v>
      </c>
      <c r="F39">
        <v>0.91053979333179269</v>
      </c>
      <c r="G39">
        <v>7.5555174996215779E-2</v>
      </c>
      <c r="H39">
        <v>0.1627648635063661</v>
      </c>
      <c r="I39">
        <v>0.91148203144782958</v>
      </c>
      <c r="J39">
        <v>0.96919242532843386</v>
      </c>
      <c r="K39">
        <v>0.9268219566523066</v>
      </c>
      <c r="L39">
        <v>0.99412384124876496</v>
      </c>
      <c r="M39">
        <v>3.305013678609825E-2</v>
      </c>
      <c r="N39">
        <v>0.31274805230903757</v>
      </c>
      <c r="O39">
        <v>0.79090017176082039</v>
      </c>
      <c r="P39">
        <v>0.51051488257730004</v>
      </c>
      <c r="Q39">
        <v>0.68826553974061788</v>
      </c>
      <c r="R39">
        <v>0.44904709713321944</v>
      </c>
      <c r="S39">
        <v>0.39339438278864436</v>
      </c>
      <c r="T39">
        <v>0.91575458367594909</v>
      </c>
      <c r="U39">
        <v>0.79441482396312413</v>
      </c>
      <c r="V39">
        <v>0.26134830347191595</v>
      </c>
    </row>
    <row r="40" spans="2:22" x14ac:dyDescent="0.25">
      <c r="B40">
        <v>38</v>
      </c>
      <c r="C40">
        <v>0.98951304511462279</v>
      </c>
      <c r="D40">
        <v>0.59490354830522074</v>
      </c>
      <c r="E40">
        <v>0.37029648701459483</v>
      </c>
      <c r="F40">
        <v>0.97518519238735202</v>
      </c>
      <c r="G40">
        <v>0.61256862813307067</v>
      </c>
      <c r="H40">
        <v>0.44115903383351718</v>
      </c>
      <c r="I40">
        <v>0.92433561799134045</v>
      </c>
      <c r="J40">
        <v>0.1512314764721383</v>
      </c>
      <c r="K40">
        <v>0.68626672139093259</v>
      </c>
      <c r="L40">
        <v>0.89003371972709466</v>
      </c>
      <c r="M40">
        <v>0.99024461931337893</v>
      </c>
      <c r="N40">
        <v>0.15803497572364122</v>
      </c>
      <c r="O40">
        <v>0.25101656703374342</v>
      </c>
      <c r="P40">
        <v>0.32108220216465089</v>
      </c>
      <c r="Q40">
        <v>6.096013745049178E-2</v>
      </c>
      <c r="R40">
        <v>0.56618274230374444</v>
      </c>
      <c r="S40">
        <v>0.3179710823068318</v>
      </c>
      <c r="T40">
        <v>1.0321334769296975E-2</v>
      </c>
      <c r="U40">
        <v>0.81524980837167549</v>
      </c>
      <c r="V40">
        <v>0.70931390243164549</v>
      </c>
    </row>
    <row r="41" spans="2:22" x14ac:dyDescent="0.25">
      <c r="B41">
        <v>39</v>
      </c>
      <c r="C41">
        <v>0.93398718184758156</v>
      </c>
      <c r="D41">
        <v>0.39429161283012948</v>
      </c>
      <c r="E41">
        <v>0.60187784512406428</v>
      </c>
      <c r="F41">
        <v>0.30591281038520313</v>
      </c>
      <c r="G41">
        <v>0.19716062560089753</v>
      </c>
      <c r="H41">
        <v>0.45276377776243604</v>
      </c>
      <c r="I41">
        <v>0.27731076250375697</v>
      </c>
      <c r="J41">
        <v>0.63399528316646236</v>
      </c>
      <c r="K41">
        <v>0.70448674021127911</v>
      </c>
      <c r="L41">
        <v>2.2728026905042054E-2</v>
      </c>
      <c r="M41">
        <v>0.18083481148215341</v>
      </c>
      <c r="N41">
        <v>0.83463115050761694</v>
      </c>
      <c r="O41">
        <v>0.74405435034940681</v>
      </c>
      <c r="P41">
        <v>0.92164129877958056</v>
      </c>
      <c r="Q41">
        <v>0.67265601825121668</v>
      </c>
      <c r="R41">
        <v>0.43566648348885284</v>
      </c>
      <c r="S41">
        <v>0.53904454497151977</v>
      </c>
      <c r="T41">
        <v>0.10725148792100203</v>
      </c>
      <c r="U41">
        <v>0.16878616222554133</v>
      </c>
      <c r="V41">
        <v>4.1497255011599066E-2</v>
      </c>
    </row>
    <row r="42" spans="2:22" x14ac:dyDescent="0.25">
      <c r="B42">
        <v>40</v>
      </c>
      <c r="C42">
        <v>0.79286859555186506</v>
      </c>
      <c r="D42">
        <v>0.45129343901767438</v>
      </c>
      <c r="E42">
        <v>0.31948842191204285</v>
      </c>
      <c r="F42">
        <v>0.92004898044354388</v>
      </c>
      <c r="G42">
        <v>9.5565326295234954E-2</v>
      </c>
      <c r="H42">
        <v>0.10902949180678512</v>
      </c>
      <c r="I42">
        <v>0.58524373074662361</v>
      </c>
      <c r="J42">
        <v>0.29811894450358079</v>
      </c>
      <c r="K42">
        <v>0.43995846256905313</v>
      </c>
      <c r="L42">
        <v>0.48400852038901232</v>
      </c>
      <c r="M42">
        <v>0.90506830929041682</v>
      </c>
      <c r="N42">
        <v>0.86357348108237098</v>
      </c>
      <c r="O42">
        <v>9.8432273481407151E-2</v>
      </c>
      <c r="P42">
        <v>0.78607727011629591</v>
      </c>
      <c r="Q42">
        <v>0.21898003798875076</v>
      </c>
      <c r="R42">
        <v>0.14570162533437991</v>
      </c>
      <c r="S42">
        <v>0.6202309121634384</v>
      </c>
      <c r="T42">
        <v>0.12460148786427361</v>
      </c>
      <c r="U42">
        <v>0.99444248752850317</v>
      </c>
      <c r="V42">
        <v>0.78575578710942606</v>
      </c>
    </row>
    <row r="43" spans="2:22" x14ac:dyDescent="0.25">
      <c r="B43">
        <v>41</v>
      </c>
      <c r="C43">
        <v>0.43110816308080779</v>
      </c>
      <c r="D43">
        <v>0.23922499974086486</v>
      </c>
      <c r="E43">
        <v>0.37284385334582826</v>
      </c>
      <c r="F43">
        <v>0.99852846844278087</v>
      </c>
      <c r="G43">
        <v>5.4724701109004403E-2</v>
      </c>
      <c r="H43">
        <v>0.21656837807802587</v>
      </c>
      <c r="I43">
        <v>0.96428480782330439</v>
      </c>
      <c r="J43">
        <v>5.0220648376084753E-2</v>
      </c>
      <c r="K43">
        <v>0.91173357852167491</v>
      </c>
      <c r="L43">
        <v>0.54602784688582839</v>
      </c>
      <c r="M43">
        <v>0.64974810398017535</v>
      </c>
      <c r="N43">
        <v>0.17768297122333099</v>
      </c>
      <c r="O43">
        <v>0.68167109083844335</v>
      </c>
      <c r="P43">
        <v>0.33065052533955086</v>
      </c>
      <c r="Q43">
        <v>0.66082594862333566</v>
      </c>
      <c r="R43">
        <v>0.89306818706037583</v>
      </c>
      <c r="S43">
        <v>0.19513147342459458</v>
      </c>
      <c r="T43">
        <v>0.78632447553252405</v>
      </c>
      <c r="U43">
        <v>0.35961165234990844</v>
      </c>
      <c r="V43">
        <v>0.67813367478347253</v>
      </c>
    </row>
    <row r="44" spans="2:22" x14ac:dyDescent="0.25">
      <c r="B44">
        <v>42</v>
      </c>
      <c r="C44">
        <v>7.73767660052882E-2</v>
      </c>
      <c r="D44">
        <v>0.92804404300575305</v>
      </c>
      <c r="E44">
        <v>0.80174341239575142</v>
      </c>
      <c r="F44">
        <v>9.2142371551517499E-2</v>
      </c>
      <c r="G44">
        <v>0.34444811741501136</v>
      </c>
      <c r="H44">
        <v>0.17610655647450346</v>
      </c>
      <c r="I44">
        <v>0.79905530194374141</v>
      </c>
      <c r="J44">
        <v>0.75883309647885544</v>
      </c>
      <c r="K44">
        <v>0.21342953101798612</v>
      </c>
      <c r="L44">
        <v>0.7735251303930728</v>
      </c>
      <c r="M44">
        <v>0.18730814921953343</v>
      </c>
      <c r="N44">
        <v>0.71802321551184978</v>
      </c>
      <c r="O44">
        <v>0.50822797814572307</v>
      </c>
      <c r="P44">
        <v>0.51916270382661933</v>
      </c>
      <c r="Q44">
        <v>0.49469233299157644</v>
      </c>
      <c r="R44">
        <v>0.85845594762662358</v>
      </c>
      <c r="S44">
        <v>0.2604553592363219</v>
      </c>
      <c r="T44">
        <v>0.98076877923527706</v>
      </c>
      <c r="U44">
        <v>0.12825548291020006</v>
      </c>
      <c r="V44">
        <v>0.85473537349590156</v>
      </c>
    </row>
    <row r="45" spans="2:22" x14ac:dyDescent="0.25">
      <c r="B45">
        <v>43</v>
      </c>
      <c r="C45">
        <v>0.3517254062760018</v>
      </c>
      <c r="D45">
        <v>0.29113215961400396</v>
      </c>
      <c r="E45">
        <v>0.9838204598589757</v>
      </c>
      <c r="F45">
        <v>0.31653439815061279</v>
      </c>
      <c r="G45">
        <v>0.39422694810311709</v>
      </c>
      <c r="H45">
        <v>0.79128063051679653</v>
      </c>
      <c r="I45">
        <v>0.28498995127373883</v>
      </c>
      <c r="J45">
        <v>0.27596391836637579</v>
      </c>
      <c r="K45">
        <v>0.74088938906279789</v>
      </c>
      <c r="L45">
        <v>0.97040828079323393</v>
      </c>
      <c r="M45">
        <v>0.4008645727084319</v>
      </c>
      <c r="N45">
        <v>0.83601339982844358</v>
      </c>
      <c r="O45">
        <v>8.2754340731871601E-2</v>
      </c>
      <c r="P45">
        <v>0.65285971303674373</v>
      </c>
      <c r="Q45">
        <v>0.97292827758179556</v>
      </c>
      <c r="R45">
        <v>0.5816675703613976</v>
      </c>
      <c r="S45">
        <v>0.63551036988437581</v>
      </c>
      <c r="T45">
        <v>0.54909125607122111</v>
      </c>
      <c r="U45">
        <v>0.53873317116228847</v>
      </c>
      <c r="V45">
        <v>0.83089707259718892</v>
      </c>
    </row>
    <row r="46" spans="2:22" x14ac:dyDescent="0.25">
      <c r="B46">
        <v>44</v>
      </c>
      <c r="C46">
        <v>0.12714188720037711</v>
      </c>
      <c r="D46">
        <v>0.45130505267121368</v>
      </c>
      <c r="E46">
        <v>0.95578154093307632</v>
      </c>
      <c r="F46">
        <v>0.10418548122104099</v>
      </c>
      <c r="G46">
        <v>0.52535953855253514</v>
      </c>
      <c r="H46">
        <v>0.23801215856115832</v>
      </c>
      <c r="I46">
        <v>0.34435484223591928</v>
      </c>
      <c r="J46">
        <v>0.99214076041832944</v>
      </c>
      <c r="K46">
        <v>7.2335611078492956E-2</v>
      </c>
      <c r="L46">
        <v>0.10310306389553059</v>
      </c>
      <c r="M46">
        <v>0.87464703816458833</v>
      </c>
      <c r="N46">
        <v>0.55619447426774604</v>
      </c>
      <c r="O46">
        <v>0.63119793390179924</v>
      </c>
      <c r="P46">
        <v>0.6719093643050853</v>
      </c>
      <c r="Q46">
        <v>3.7834963525380516E-3</v>
      </c>
      <c r="R46">
        <v>0.96887814219266732</v>
      </c>
      <c r="S46">
        <v>0.22486584753896266</v>
      </c>
      <c r="T46">
        <v>0.2417875813014827</v>
      </c>
      <c r="U46">
        <v>0.51484127528014145</v>
      </c>
      <c r="V46">
        <v>5.6992118459549879E-2</v>
      </c>
    </row>
    <row r="47" spans="2:22" x14ac:dyDescent="0.25">
      <c r="B47">
        <v>45</v>
      </c>
      <c r="C47">
        <v>0.54122761491128757</v>
      </c>
      <c r="D47">
        <v>0.65077706168580285</v>
      </c>
      <c r="E47">
        <v>0.6569931318884461</v>
      </c>
      <c r="F47">
        <v>0.63768529758495429</v>
      </c>
      <c r="G47">
        <v>0.97585062953345103</v>
      </c>
      <c r="H47">
        <v>4.6285022683048682E-2</v>
      </c>
      <c r="I47">
        <v>0.82470344553660935</v>
      </c>
      <c r="J47">
        <v>2.0493227513663115E-2</v>
      </c>
      <c r="K47">
        <v>0.73655913964263475</v>
      </c>
      <c r="L47">
        <v>0.39080861637055175</v>
      </c>
      <c r="M47">
        <v>0.38759557476673567</v>
      </c>
      <c r="N47">
        <v>0.63071626739261877</v>
      </c>
      <c r="O47">
        <v>0.68087336326211023</v>
      </c>
      <c r="P47">
        <v>0.78101304317659448</v>
      </c>
      <c r="Q47">
        <v>0.2581823366794822</v>
      </c>
      <c r="R47">
        <v>6.6347263983519866E-2</v>
      </c>
      <c r="S47">
        <v>8.3607019643561209E-3</v>
      </c>
      <c r="T47">
        <v>0.70326464211648432</v>
      </c>
      <c r="U47">
        <v>0.35460491473678513</v>
      </c>
      <c r="V47">
        <v>0.75581443398985337</v>
      </c>
    </row>
    <row r="48" spans="2:22" x14ac:dyDescent="0.25">
      <c r="B48">
        <v>46</v>
      </c>
      <c r="C48">
        <v>0.38605029429495286</v>
      </c>
      <c r="D48">
        <v>0.46381998717703699</v>
      </c>
      <c r="E48">
        <v>0.19953908448415492</v>
      </c>
      <c r="F48">
        <v>0.93912888578859488</v>
      </c>
      <c r="G48">
        <v>0.51313682736575417</v>
      </c>
      <c r="H48">
        <v>0.60543730270072516</v>
      </c>
      <c r="I48">
        <v>2.1458156448373122E-2</v>
      </c>
      <c r="J48">
        <v>0.59260777661725506</v>
      </c>
      <c r="K48">
        <v>0.70047800642217339</v>
      </c>
      <c r="L48">
        <v>0.3559914210946209</v>
      </c>
      <c r="M48">
        <v>0.26435082778385954</v>
      </c>
      <c r="N48">
        <v>0.72442712699500444</v>
      </c>
      <c r="O48">
        <v>0.35013268444383794</v>
      </c>
      <c r="P48">
        <v>0.2090779454911722</v>
      </c>
      <c r="Q48">
        <v>0.60688112290018825</v>
      </c>
      <c r="R48">
        <v>0.79816092275737471</v>
      </c>
      <c r="S48">
        <v>0.46077596069610571</v>
      </c>
      <c r="T48">
        <v>0.71453917460080163</v>
      </c>
      <c r="U48">
        <v>0.65661204302177723</v>
      </c>
      <c r="V48">
        <v>0.86249147848135088</v>
      </c>
    </row>
    <row r="49" spans="2:22" x14ac:dyDescent="0.25">
      <c r="B49">
        <v>47</v>
      </c>
      <c r="C49">
        <v>0.90677643731457125</v>
      </c>
      <c r="D49">
        <v>0.56195565535898329</v>
      </c>
      <c r="E49">
        <v>9.8247032483320673E-2</v>
      </c>
      <c r="F49">
        <v>0.50433574025675121</v>
      </c>
      <c r="G49">
        <v>0.80949141357119148</v>
      </c>
      <c r="H49">
        <v>0.91355414402204005</v>
      </c>
      <c r="I49">
        <v>0.97608610201676371</v>
      </c>
      <c r="J49">
        <v>0.46639193923534794</v>
      </c>
      <c r="K49">
        <v>0.36043569180844504</v>
      </c>
      <c r="L49">
        <v>0.61076513557517753</v>
      </c>
      <c r="M49">
        <v>0.29729414955198297</v>
      </c>
      <c r="N49">
        <v>0.8294804809128884</v>
      </c>
      <c r="O49">
        <v>9.1664791419699521E-2</v>
      </c>
      <c r="P49">
        <v>0.74587482835626973</v>
      </c>
      <c r="Q49">
        <v>0.26335712223235941</v>
      </c>
      <c r="R49">
        <v>0.73187126070597142</v>
      </c>
      <c r="S49">
        <v>0.33917167601264575</v>
      </c>
      <c r="T49">
        <v>0.78615757925857821</v>
      </c>
      <c r="U49">
        <v>0.92918013858182924</v>
      </c>
      <c r="V49">
        <v>3.221273689666404E-3</v>
      </c>
    </row>
    <row r="50" spans="2:22" x14ac:dyDescent="0.25">
      <c r="B50">
        <v>48</v>
      </c>
      <c r="C50">
        <v>0.77133820129992814</v>
      </c>
      <c r="D50">
        <v>0.93833561454016157</v>
      </c>
      <c r="E50">
        <v>2.8293474272871322E-2</v>
      </c>
      <c r="F50">
        <v>0.84817850583659737</v>
      </c>
      <c r="G50">
        <v>3.4200026677642104E-2</v>
      </c>
      <c r="H50">
        <v>0.53531115815831365</v>
      </c>
      <c r="I50">
        <v>0.78514813488701218</v>
      </c>
      <c r="J50">
        <v>0.143634032436875</v>
      </c>
      <c r="K50">
        <v>0.18716704644361015</v>
      </c>
      <c r="L50">
        <v>0.24081772574024263</v>
      </c>
      <c r="M50">
        <v>0.29322012440213463</v>
      </c>
      <c r="N50">
        <v>2.3275087558834784E-2</v>
      </c>
      <c r="O50">
        <v>0.37157731846760989</v>
      </c>
      <c r="P50">
        <v>0.16060639667531618</v>
      </c>
      <c r="Q50">
        <v>0.22181768582116934</v>
      </c>
      <c r="R50">
        <v>0.48507860189897767</v>
      </c>
      <c r="S50">
        <v>0.1688913976427715</v>
      </c>
      <c r="T50">
        <v>0.65110257432615892</v>
      </c>
      <c r="U50">
        <v>0.55859454850694146</v>
      </c>
      <c r="V50">
        <v>0.79706111500059418</v>
      </c>
    </row>
    <row r="51" spans="2:22" x14ac:dyDescent="0.25">
      <c r="B51">
        <v>49</v>
      </c>
      <c r="C51">
        <v>0.70451879091860592</v>
      </c>
      <c r="D51">
        <v>0.68280071681971077</v>
      </c>
      <c r="E51">
        <v>0.78232709693622215</v>
      </c>
      <c r="F51">
        <v>0.73873014576931806</v>
      </c>
      <c r="G51">
        <v>0.51620155726548367</v>
      </c>
      <c r="H51">
        <v>0.50734580998637835</v>
      </c>
      <c r="I51">
        <v>0.22729310998966668</v>
      </c>
      <c r="J51">
        <v>0.72407492692872166</v>
      </c>
      <c r="K51">
        <v>0.22105991274177095</v>
      </c>
      <c r="L51">
        <v>9.1876982461082335E-2</v>
      </c>
      <c r="M51">
        <v>0.3663689268639656</v>
      </c>
      <c r="N51">
        <v>0.62703409675128707</v>
      </c>
      <c r="O51">
        <v>0.85515110655451521</v>
      </c>
      <c r="P51">
        <v>0.32238310883900212</v>
      </c>
      <c r="Q51">
        <v>0.90540544948345492</v>
      </c>
      <c r="R51">
        <v>0.13605635270982042</v>
      </c>
      <c r="S51">
        <v>0.69250647302680046</v>
      </c>
      <c r="T51">
        <v>0.94393228876785362</v>
      </c>
      <c r="U51">
        <v>0.8772291414932285</v>
      </c>
      <c r="V51">
        <v>0.22635237731752622</v>
      </c>
    </row>
    <row r="52" spans="2:22" x14ac:dyDescent="0.25">
      <c r="B52">
        <v>50</v>
      </c>
      <c r="C52">
        <v>0.45237931774816453</v>
      </c>
      <c r="D52">
        <v>0.19319475496631267</v>
      </c>
      <c r="E52">
        <v>0.5836913742215839</v>
      </c>
      <c r="F52">
        <v>0.19992518591248265</v>
      </c>
      <c r="G52">
        <v>0.51420212903494766</v>
      </c>
      <c r="H52">
        <v>7.3222109940195068E-2</v>
      </c>
      <c r="I52">
        <v>0.34080557431651703</v>
      </c>
      <c r="J52">
        <v>0.17985365816431864</v>
      </c>
      <c r="K52">
        <v>0.4952067814911767</v>
      </c>
      <c r="L52">
        <v>0.93911078598736797</v>
      </c>
      <c r="M52">
        <v>8.3772474904317162E-2</v>
      </c>
      <c r="N52">
        <v>0.71975777578888245</v>
      </c>
      <c r="O52">
        <v>0.72197398498655163</v>
      </c>
      <c r="P52">
        <v>0.64520858701207828</v>
      </c>
      <c r="Q52">
        <v>0.64804258886401112</v>
      </c>
      <c r="R52">
        <v>0.1479563902674137</v>
      </c>
      <c r="S52">
        <v>0.81935665425337367</v>
      </c>
      <c r="T52">
        <v>0.12997328252496065</v>
      </c>
      <c r="U52">
        <v>6.7973001362974017E-2</v>
      </c>
      <c r="V52">
        <v>0.77228771169760702</v>
      </c>
    </row>
    <row r="53" spans="2:22" x14ac:dyDescent="0.25">
      <c r="B53">
        <v>51</v>
      </c>
      <c r="C53">
        <v>0.8489112971315067</v>
      </c>
      <c r="D53">
        <v>0.38848166069231738</v>
      </c>
      <c r="E53">
        <v>0.62100107022438067</v>
      </c>
      <c r="F53">
        <v>0.58920728183014837</v>
      </c>
      <c r="G53">
        <v>0.88445416989009784</v>
      </c>
      <c r="H53">
        <v>0.67592741078246288</v>
      </c>
      <c r="I53">
        <v>0.44285251043072815</v>
      </c>
      <c r="J53">
        <v>0.18571092319030313</v>
      </c>
      <c r="K53">
        <v>0.6960893143546627</v>
      </c>
      <c r="L53">
        <v>0.92350514498220648</v>
      </c>
      <c r="M53">
        <v>0.85298772261254818</v>
      </c>
      <c r="N53">
        <v>0.15520738259795674</v>
      </c>
      <c r="O53">
        <v>0.83139788562094896</v>
      </c>
      <c r="P53">
        <v>0.93528120470345044</v>
      </c>
      <c r="Q53">
        <v>0.90922746517204178</v>
      </c>
      <c r="R53">
        <v>0.9582615815750426</v>
      </c>
      <c r="S53">
        <v>0.24822080571143013</v>
      </c>
      <c r="T53">
        <v>0.67492410258219149</v>
      </c>
      <c r="U53">
        <v>0.51879713877189104</v>
      </c>
      <c r="V53">
        <v>0.94493524311882826</v>
      </c>
    </row>
    <row r="54" spans="2:22" x14ac:dyDescent="0.25">
      <c r="B54">
        <v>52</v>
      </c>
      <c r="C54">
        <v>0.85370280077592442</v>
      </c>
      <c r="D54">
        <v>0.31792971683799953</v>
      </c>
      <c r="E54">
        <v>0.90819779130162726</v>
      </c>
      <c r="F54">
        <v>0.77252915849565706</v>
      </c>
      <c r="G54">
        <v>0.2015113576944616</v>
      </c>
      <c r="H54">
        <v>0.95777963643381536</v>
      </c>
      <c r="I54">
        <v>7.181297981623147E-2</v>
      </c>
      <c r="J54">
        <v>0.24338064040964547</v>
      </c>
      <c r="K54">
        <v>0.36793971501494482</v>
      </c>
      <c r="L54">
        <v>0.24635325247632012</v>
      </c>
      <c r="M54">
        <v>0.59498319558318657</v>
      </c>
      <c r="N54">
        <v>0.60020444528677874</v>
      </c>
      <c r="O54">
        <v>0.76333097279014983</v>
      </c>
      <c r="P54">
        <v>0.16213453976561354</v>
      </c>
      <c r="Q54">
        <v>0.46285030528823312</v>
      </c>
      <c r="R54">
        <v>3.0927575856040335E-2</v>
      </c>
      <c r="S54">
        <v>0.20076106143011874</v>
      </c>
      <c r="T54">
        <v>0.85269010920677513</v>
      </c>
      <c r="U54">
        <v>0.9341018850695324</v>
      </c>
      <c r="V54">
        <v>0.18594405586281404</v>
      </c>
    </row>
    <row r="55" spans="2:22" x14ac:dyDescent="0.25">
      <c r="B55">
        <v>53</v>
      </c>
      <c r="C55">
        <v>0.43677742567045752</v>
      </c>
      <c r="D55">
        <v>5.4876155456899278E-2</v>
      </c>
      <c r="E55">
        <v>0.91400308902354177</v>
      </c>
      <c r="F55">
        <v>0.29556578495072316</v>
      </c>
      <c r="G55">
        <v>0.46473850730881505</v>
      </c>
      <c r="H55">
        <v>0.91739001487283511</v>
      </c>
      <c r="I55">
        <v>0.55032195258126437</v>
      </c>
      <c r="J55">
        <v>1.8323492213355053E-2</v>
      </c>
      <c r="K55">
        <v>0.35120300693485107</v>
      </c>
      <c r="L55">
        <v>0.4909424705154275</v>
      </c>
      <c r="M55">
        <v>0.75441507878039094</v>
      </c>
      <c r="N55">
        <v>0.8255078898267838</v>
      </c>
      <c r="O55">
        <v>0.14349186972270944</v>
      </c>
      <c r="P55">
        <v>0.75554164365858556</v>
      </c>
      <c r="Q55">
        <v>0.97540448894060461</v>
      </c>
      <c r="R55">
        <v>0.65535044948379984</v>
      </c>
      <c r="S55">
        <v>0.213982058826788</v>
      </c>
      <c r="T55">
        <v>0.12842909405037295</v>
      </c>
      <c r="U55">
        <v>4.4597496783775448E-2</v>
      </c>
      <c r="V55">
        <v>0.22513319472542026</v>
      </c>
    </row>
    <row r="56" spans="2:22" x14ac:dyDescent="0.25">
      <c r="B56">
        <v>54</v>
      </c>
      <c r="C56">
        <v>0.42997134107986668</v>
      </c>
      <c r="D56">
        <v>0.95606897779746891</v>
      </c>
      <c r="E56">
        <v>0.20823844746978826</v>
      </c>
      <c r="F56">
        <v>0.54774438184142937</v>
      </c>
      <c r="G56">
        <v>0.92123218040045174</v>
      </c>
      <c r="H56">
        <v>0.67509688717840888</v>
      </c>
      <c r="I56">
        <v>0.92232875584151008</v>
      </c>
      <c r="J56">
        <v>0.77894834785047973</v>
      </c>
      <c r="K56">
        <v>0.74488639739348894</v>
      </c>
      <c r="L56">
        <v>7.0282801339103251E-2</v>
      </c>
      <c r="M56">
        <v>0.84249446514791071</v>
      </c>
      <c r="N56">
        <v>9.3612520044784375E-2</v>
      </c>
      <c r="O56">
        <v>0.23986156692158467</v>
      </c>
      <c r="P56">
        <v>0.31164323865221455</v>
      </c>
      <c r="Q56">
        <v>0.37153141519152122</v>
      </c>
      <c r="R56">
        <v>0.11518189726745565</v>
      </c>
      <c r="S56">
        <v>0.53624335892472619</v>
      </c>
      <c r="T56">
        <v>0.58851828382042726</v>
      </c>
      <c r="U56">
        <v>0.43863365359266471</v>
      </c>
      <c r="V56">
        <v>0.9819920927432193</v>
      </c>
    </row>
    <row r="57" spans="2:22" x14ac:dyDescent="0.25">
      <c r="B57">
        <v>55</v>
      </c>
      <c r="C57">
        <v>0.88053717563813283</v>
      </c>
      <c r="D57">
        <v>0.28871608204178578</v>
      </c>
      <c r="E57">
        <v>0.65630650842964533</v>
      </c>
      <c r="F57">
        <v>0.17464067447845211</v>
      </c>
      <c r="G57">
        <v>0.83312181939515284</v>
      </c>
      <c r="H57">
        <v>0.59808136485954666</v>
      </c>
      <c r="I57">
        <v>0.58659485496106933</v>
      </c>
      <c r="J57">
        <v>0.59107454959123618</v>
      </c>
      <c r="K57">
        <v>0.33571971676580414</v>
      </c>
      <c r="L57">
        <v>0.76663220319026237</v>
      </c>
      <c r="M57">
        <v>0.48766247989720979</v>
      </c>
      <c r="N57">
        <v>5.0137535211955075E-2</v>
      </c>
      <c r="O57">
        <v>0.50592611202677862</v>
      </c>
      <c r="P57">
        <v>0.13531873079326839</v>
      </c>
      <c r="Q57">
        <v>0.47523164960606268</v>
      </c>
      <c r="R57">
        <v>0.5550216815953084</v>
      </c>
      <c r="S57">
        <v>0.8669756918757443</v>
      </c>
      <c r="T57">
        <v>0.67210256341530172</v>
      </c>
      <c r="U57">
        <v>0.7421219311091436</v>
      </c>
      <c r="V57">
        <v>0.749112565170448</v>
      </c>
    </row>
    <row r="58" spans="2:22" x14ac:dyDescent="0.25">
      <c r="B58">
        <v>56</v>
      </c>
      <c r="C58">
        <v>0.9985269615270298</v>
      </c>
      <c r="D58">
        <v>0.20948343284997195</v>
      </c>
      <c r="E58">
        <v>0.90186705341167528</v>
      </c>
      <c r="F58">
        <v>0.12508141948347173</v>
      </c>
      <c r="G58">
        <v>0.20326105370534142</v>
      </c>
      <c r="H58">
        <v>8.5014617145711124E-2</v>
      </c>
      <c r="I58">
        <v>0.59203732248041874</v>
      </c>
      <c r="J58">
        <v>0.59172032589217882</v>
      </c>
      <c r="K58">
        <v>0.91801341872140685</v>
      </c>
      <c r="L58">
        <v>0.70230350361294436</v>
      </c>
      <c r="M58">
        <v>6.2448566826673657E-2</v>
      </c>
      <c r="N58">
        <v>0.87619750787997308</v>
      </c>
      <c r="O58">
        <v>0.7349891957955359</v>
      </c>
      <c r="P58">
        <v>0.32061071896406146</v>
      </c>
      <c r="Q58">
        <v>0.54893497955727089</v>
      </c>
      <c r="R58">
        <v>0.24338295059188653</v>
      </c>
      <c r="S58">
        <v>9.8155308134248775E-2</v>
      </c>
      <c r="T58">
        <v>0.23411833629588275</v>
      </c>
      <c r="U58">
        <v>8.2269294526792436E-2</v>
      </c>
      <c r="V58">
        <v>0.30078432732683358</v>
      </c>
    </row>
    <row r="59" spans="2:22" x14ac:dyDescent="0.25">
      <c r="B59">
        <v>57</v>
      </c>
      <c r="C59">
        <v>0.56588919066850218</v>
      </c>
      <c r="D59">
        <v>0.83967527866454894</v>
      </c>
      <c r="E59">
        <v>0.89699599387862472</v>
      </c>
      <c r="F59">
        <v>0.63650155169143208</v>
      </c>
      <c r="G59">
        <v>2.1169985060804475E-2</v>
      </c>
      <c r="H59">
        <v>0.50744326687927921</v>
      </c>
      <c r="I59">
        <v>0.36741591102897031</v>
      </c>
      <c r="J59">
        <v>0.45760183302697754</v>
      </c>
      <c r="K59">
        <v>0.62455591749380868</v>
      </c>
      <c r="L59">
        <v>0.59120297447842685</v>
      </c>
      <c r="M59">
        <v>0.52791771676577492</v>
      </c>
      <c r="N59">
        <v>0.9714170021752111</v>
      </c>
      <c r="O59">
        <v>0.58352652124445914</v>
      </c>
      <c r="P59">
        <v>7.6197291539584322E-2</v>
      </c>
      <c r="Q59">
        <v>0.65597666854801862</v>
      </c>
      <c r="R59">
        <v>0.20289456100318048</v>
      </c>
      <c r="S59">
        <v>9.150488535394885E-2</v>
      </c>
      <c r="T59">
        <v>0.93620330182766054</v>
      </c>
      <c r="U59">
        <v>6.4750834445757244E-2</v>
      </c>
      <c r="V59">
        <v>0.77541925457306604</v>
      </c>
    </row>
    <row r="60" spans="2:22" x14ac:dyDescent="0.25">
      <c r="B60">
        <v>58</v>
      </c>
      <c r="C60">
        <v>0.92183740113015666</v>
      </c>
      <c r="D60">
        <v>0.14213975137366197</v>
      </c>
      <c r="E60">
        <v>0.77291870279077646</v>
      </c>
      <c r="F60">
        <v>0.51392741800795516</v>
      </c>
      <c r="G60">
        <v>0.16258012534827504</v>
      </c>
      <c r="H60">
        <v>0.63508113515674935</v>
      </c>
      <c r="I60">
        <v>0.83684164109637038</v>
      </c>
      <c r="J60">
        <v>0.37125825285272129</v>
      </c>
      <c r="K60">
        <v>0.72853001422605623</v>
      </c>
      <c r="L60">
        <v>0.50537093511007836</v>
      </c>
      <c r="M60">
        <v>0.42337210146405657</v>
      </c>
      <c r="N60">
        <v>7.6109890463291974E-2</v>
      </c>
      <c r="O60">
        <v>0.540295421453449</v>
      </c>
      <c r="P60">
        <v>0.88359107245809376</v>
      </c>
      <c r="Q60">
        <v>0.24742560086554155</v>
      </c>
      <c r="R60">
        <v>0.56993822577881925</v>
      </c>
      <c r="S60">
        <v>0.92765933002512901</v>
      </c>
      <c r="T60">
        <v>1.3897563257033063E-2</v>
      </c>
      <c r="U60">
        <v>0.58419135498300445</v>
      </c>
      <c r="V60">
        <v>5.1326591748601658E-3</v>
      </c>
    </row>
    <row r="61" spans="2:22" x14ac:dyDescent="0.25">
      <c r="B61">
        <v>59</v>
      </c>
      <c r="C61">
        <v>0.25864955060244488</v>
      </c>
      <c r="D61">
        <v>0.49474725526258823</v>
      </c>
      <c r="E61">
        <v>0.72490933973073179</v>
      </c>
      <c r="F61">
        <v>0.56534681959792454</v>
      </c>
      <c r="G61">
        <v>0.64529133039415942</v>
      </c>
      <c r="H61">
        <v>0.1284365101622269</v>
      </c>
      <c r="I61">
        <v>0.92872063662272297</v>
      </c>
      <c r="J61">
        <v>0.24590157044230332</v>
      </c>
      <c r="K61">
        <v>0.6383039744822272</v>
      </c>
      <c r="L61">
        <v>0.81295968108773486</v>
      </c>
      <c r="M61">
        <v>0.52333994802230777</v>
      </c>
      <c r="N61">
        <v>0.73274328208582817</v>
      </c>
      <c r="O61">
        <v>0.11606313043183469</v>
      </c>
      <c r="P61">
        <v>0.60690677123976156</v>
      </c>
      <c r="Q61">
        <v>0.5799944802229211</v>
      </c>
      <c r="R61">
        <v>0.63243744802085633</v>
      </c>
      <c r="S61">
        <v>0.64930166272943257</v>
      </c>
      <c r="T61">
        <v>0.21440494107520491</v>
      </c>
      <c r="U61">
        <v>0.1912978139229633</v>
      </c>
      <c r="V61">
        <v>0.38822730160450547</v>
      </c>
    </row>
    <row r="62" spans="2:22" x14ac:dyDescent="0.25">
      <c r="B62">
        <v>60</v>
      </c>
      <c r="C62">
        <v>0.53672680338787959</v>
      </c>
      <c r="D62">
        <v>0.49271795371125093</v>
      </c>
      <c r="E62">
        <v>0.50404427439214294</v>
      </c>
      <c r="F62">
        <v>0.24731773361530274</v>
      </c>
      <c r="G62">
        <v>0.4431156278788535</v>
      </c>
      <c r="H62">
        <v>0.59069258631530452</v>
      </c>
      <c r="I62">
        <v>0.37180887861167022</v>
      </c>
      <c r="J62">
        <v>0.19329984422477753</v>
      </c>
      <c r="K62">
        <v>8.3026627579630308E-2</v>
      </c>
      <c r="L62">
        <v>0.60012499112082285</v>
      </c>
      <c r="M62">
        <v>0.5772750888522602</v>
      </c>
      <c r="N62">
        <v>0.86160405819587549</v>
      </c>
      <c r="O62">
        <v>0.78504200965581195</v>
      </c>
      <c r="P62">
        <v>0.5497444632143671</v>
      </c>
      <c r="Q62">
        <v>2.0986064761812084E-2</v>
      </c>
      <c r="R62">
        <v>0.2569731059679603</v>
      </c>
      <c r="S62">
        <v>4.3697033798253182E-2</v>
      </c>
      <c r="T62">
        <v>0.14282784446631958</v>
      </c>
      <c r="U62">
        <v>0.77441303351080637</v>
      </c>
      <c r="V62">
        <v>3.8762496797648982E-2</v>
      </c>
    </row>
    <row r="63" spans="2:22" x14ac:dyDescent="0.25">
      <c r="B63">
        <v>61</v>
      </c>
      <c r="C63">
        <v>0.61278030675395767</v>
      </c>
      <c r="D63">
        <v>8.3357465439208633E-2</v>
      </c>
      <c r="E63">
        <v>0.68013829519160574</v>
      </c>
      <c r="F63">
        <v>0.46929570773826246</v>
      </c>
      <c r="G63">
        <v>0.66031559195060696</v>
      </c>
      <c r="H63">
        <v>0.66975008072819664</v>
      </c>
      <c r="I63">
        <v>0.57182809311162441</v>
      </c>
      <c r="J63">
        <v>0.25675514171425839</v>
      </c>
      <c r="K63">
        <v>0.92831875048419632</v>
      </c>
      <c r="L63">
        <v>0.99162484818451957</v>
      </c>
      <c r="M63">
        <v>1.1010839739593603E-2</v>
      </c>
      <c r="N63">
        <v>0.42106111689723669</v>
      </c>
      <c r="O63">
        <v>0.31662659548485372</v>
      </c>
      <c r="P63">
        <v>0.99649492924910454</v>
      </c>
      <c r="Q63">
        <v>0.31353535594240656</v>
      </c>
      <c r="R63">
        <v>0.91067451651735798</v>
      </c>
      <c r="S63">
        <v>0.5973866502439773</v>
      </c>
      <c r="T63">
        <v>0.28804572230257453</v>
      </c>
      <c r="U63">
        <v>0.97912202612599319</v>
      </c>
      <c r="V63">
        <v>0.46316842536168323</v>
      </c>
    </row>
    <row r="64" spans="2:22" x14ac:dyDescent="0.25">
      <c r="B64">
        <v>62</v>
      </c>
      <c r="C64">
        <v>0.34182471061393294</v>
      </c>
      <c r="D64">
        <v>0.39553657517918817</v>
      </c>
      <c r="E64">
        <v>0.97900362640333172</v>
      </c>
      <c r="F64">
        <v>0.35669340580385356</v>
      </c>
      <c r="G64">
        <v>0.78221503286683802</v>
      </c>
      <c r="H64">
        <v>0.26680438014465135</v>
      </c>
      <c r="I64">
        <v>0.48416977579643383</v>
      </c>
      <c r="J64">
        <v>0.12815571243666568</v>
      </c>
      <c r="K64">
        <v>0.87961236579216284</v>
      </c>
      <c r="L64">
        <v>0.38638406946707904</v>
      </c>
      <c r="M64">
        <v>0.51010211360314184</v>
      </c>
      <c r="N64">
        <v>0.54531059741923382</v>
      </c>
      <c r="O64">
        <v>0.18753953302898418</v>
      </c>
      <c r="P64">
        <v>0.80066479244620981</v>
      </c>
      <c r="Q64">
        <v>0.84462817170241977</v>
      </c>
      <c r="R64">
        <v>0.31177016630365451</v>
      </c>
      <c r="S64">
        <v>0.86184718572290442</v>
      </c>
      <c r="T64">
        <v>0.57741098214141351</v>
      </c>
      <c r="U64">
        <v>5.3713239862073436E-2</v>
      </c>
      <c r="V64">
        <v>8.7538297985592983E-2</v>
      </c>
    </row>
    <row r="65" spans="2:22" x14ac:dyDescent="0.25">
      <c r="B65">
        <v>63</v>
      </c>
      <c r="C65">
        <v>0.88399587983899464</v>
      </c>
      <c r="D65">
        <v>0.25211163179276985</v>
      </c>
      <c r="E65">
        <v>0.82722087425440671</v>
      </c>
      <c r="F65">
        <v>0.72274697452240044</v>
      </c>
      <c r="G65">
        <v>0.70542912381819933</v>
      </c>
      <c r="H65">
        <v>8.8601800205959647E-2</v>
      </c>
      <c r="I65">
        <v>0.30123594959457645</v>
      </c>
      <c r="J65">
        <v>0.13235673517479984</v>
      </c>
      <c r="K65">
        <v>0.31600215777209861</v>
      </c>
      <c r="L65">
        <v>0.46162471175251607</v>
      </c>
      <c r="M65">
        <v>0.98019236393159148</v>
      </c>
      <c r="N65">
        <v>0.88216032207174444</v>
      </c>
      <c r="O65">
        <v>0.91361397118759946</v>
      </c>
      <c r="P65">
        <v>0.67714037423742646</v>
      </c>
      <c r="Q65">
        <v>0.19453005661956979</v>
      </c>
      <c r="R65">
        <v>4.6240458667197615E-2</v>
      </c>
      <c r="S65">
        <v>0.13848970177215225</v>
      </c>
      <c r="T65">
        <v>0.99640293750397024</v>
      </c>
      <c r="U65">
        <v>0.40744870813168466</v>
      </c>
      <c r="V65">
        <v>0.96312934370870917</v>
      </c>
    </row>
    <row r="66" spans="2:22" x14ac:dyDescent="0.25">
      <c r="B66">
        <v>64</v>
      </c>
      <c r="C66">
        <v>0.29089001774803974</v>
      </c>
      <c r="D66">
        <v>0.6114348668269689</v>
      </c>
      <c r="E66">
        <v>0.93084707371452158</v>
      </c>
      <c r="F66">
        <v>0.5942493614318185</v>
      </c>
      <c r="G66">
        <v>0.87086705064886138</v>
      </c>
      <c r="H66">
        <v>0.55202906760728054</v>
      </c>
      <c r="I66">
        <v>0.227622213784205</v>
      </c>
      <c r="J66">
        <v>0.86504004171219417</v>
      </c>
      <c r="K66">
        <v>0.1930356325266338</v>
      </c>
      <c r="L66">
        <v>0.84407138227712686</v>
      </c>
      <c r="M66">
        <v>0.18108656194203654</v>
      </c>
      <c r="N66">
        <v>0.95661829574066282</v>
      </c>
      <c r="O66">
        <v>0.65789204660450817</v>
      </c>
      <c r="P66">
        <v>0.5656187725971864</v>
      </c>
      <c r="Q66">
        <v>0.15863447259115393</v>
      </c>
      <c r="R66">
        <v>0.24349788057142963</v>
      </c>
      <c r="S66">
        <v>8.3800026973362307E-2</v>
      </c>
      <c r="T66">
        <v>0.84978131258109091</v>
      </c>
      <c r="U66">
        <v>0.39913836172909356</v>
      </c>
      <c r="V66">
        <v>0.91799922789968047</v>
      </c>
    </row>
    <row r="67" spans="2:22" x14ac:dyDescent="0.25">
      <c r="B67">
        <v>65</v>
      </c>
      <c r="C67">
        <v>0.59002652691049828</v>
      </c>
      <c r="D67">
        <v>0.14833731188187649</v>
      </c>
      <c r="E67">
        <v>0.47210743404616906</v>
      </c>
      <c r="F67">
        <v>0.45186406416405167</v>
      </c>
      <c r="G67">
        <v>0.45731469979639705</v>
      </c>
      <c r="H67">
        <v>0.97719841299816057</v>
      </c>
      <c r="I67">
        <v>0.16424337264618938</v>
      </c>
      <c r="J67">
        <v>0.34751599329862293</v>
      </c>
      <c r="K67">
        <v>6.1544260055364397E-2</v>
      </c>
      <c r="L67">
        <v>0.97696577894161507</v>
      </c>
      <c r="M67">
        <v>0.11830334064623393</v>
      </c>
      <c r="N67">
        <v>0.3270472985239139</v>
      </c>
      <c r="O67">
        <v>0.73953091517854141</v>
      </c>
      <c r="P67">
        <v>0.85928083161753865</v>
      </c>
      <c r="Q67">
        <v>0.92352968107570033</v>
      </c>
      <c r="R67">
        <v>0.38455069945081233</v>
      </c>
      <c r="S67">
        <v>0.70431855148332723</v>
      </c>
      <c r="T67">
        <v>0.42754297887147885</v>
      </c>
      <c r="U67">
        <v>0.690451402756735</v>
      </c>
      <c r="V67">
        <v>4.4375534418155338E-2</v>
      </c>
    </row>
    <row r="68" spans="2:22" x14ac:dyDescent="0.25">
      <c r="B68">
        <v>66</v>
      </c>
      <c r="C68">
        <v>0.84973126106697006</v>
      </c>
      <c r="D68">
        <v>0.92222041365742058</v>
      </c>
      <c r="E68">
        <v>0.1415617966993461</v>
      </c>
      <c r="F68">
        <v>0.47462967320672833</v>
      </c>
      <c r="G68">
        <v>0.10166275252411872</v>
      </c>
      <c r="H68">
        <v>4.1013770517191794E-2</v>
      </c>
      <c r="I68">
        <v>0.34495285113022156</v>
      </c>
      <c r="J68">
        <v>0.42880619955722343</v>
      </c>
      <c r="K68">
        <v>0.43466819127787293</v>
      </c>
      <c r="L68">
        <v>3.6965239417290352E-3</v>
      </c>
      <c r="M68">
        <v>0.35097498974855168</v>
      </c>
      <c r="N68">
        <v>0.245831944925476</v>
      </c>
      <c r="O68">
        <v>0.56679243321760708</v>
      </c>
      <c r="P68">
        <v>0.50679562318214622</v>
      </c>
      <c r="Q68">
        <v>0.37378758680472535</v>
      </c>
      <c r="R68">
        <v>0.90887910812064332</v>
      </c>
      <c r="S68">
        <v>0.21442445314881819</v>
      </c>
      <c r="T68">
        <v>0.75089245510128588</v>
      </c>
      <c r="U68">
        <v>0.85091066207590327</v>
      </c>
      <c r="V68">
        <v>0.7979272869467775</v>
      </c>
    </row>
    <row r="69" spans="2:22" x14ac:dyDescent="0.25">
      <c r="B69">
        <v>67</v>
      </c>
      <c r="C69">
        <v>1.5391648886080134E-2</v>
      </c>
      <c r="D69">
        <v>0.66391322050956347</v>
      </c>
      <c r="E69">
        <v>0.30273972785140546</v>
      </c>
      <c r="F69">
        <v>0.50823582319222793</v>
      </c>
      <c r="G69">
        <v>0.75329036059506227</v>
      </c>
      <c r="H69">
        <v>0.30026615519031008</v>
      </c>
      <c r="I69">
        <v>0.86546496102602344</v>
      </c>
      <c r="J69">
        <v>0.46241065945350535</v>
      </c>
      <c r="K69">
        <v>0.79624009148543085</v>
      </c>
      <c r="L69">
        <v>0.44273840076678717</v>
      </c>
      <c r="M69">
        <v>0.37728019355140852</v>
      </c>
      <c r="N69">
        <v>0.42688230844111286</v>
      </c>
      <c r="O69">
        <v>9.1587787791141295E-2</v>
      </c>
      <c r="P69">
        <v>0.20951855109443063</v>
      </c>
      <c r="Q69">
        <v>0.13640534348259781</v>
      </c>
      <c r="R69">
        <v>0.45982710835477825</v>
      </c>
      <c r="S69">
        <v>0.84147175512461847</v>
      </c>
      <c r="T69">
        <v>0.61215022844355027</v>
      </c>
      <c r="U69">
        <v>0.83123700291362024</v>
      </c>
      <c r="V69">
        <v>1.6256372098817806E-2</v>
      </c>
    </row>
    <row r="70" spans="2:22" x14ac:dyDescent="0.25">
      <c r="B70">
        <v>68</v>
      </c>
      <c r="C70">
        <v>0.27252112131146999</v>
      </c>
      <c r="D70">
        <v>0.45731462319166782</v>
      </c>
      <c r="E70">
        <v>0.84468292237938725</v>
      </c>
      <c r="F70">
        <v>0.45433015349985606</v>
      </c>
      <c r="G70">
        <v>0.70937186270582675</v>
      </c>
      <c r="H70">
        <v>0.77123770159084826</v>
      </c>
      <c r="I70">
        <v>0.24095162864932784</v>
      </c>
      <c r="J70">
        <v>0.34771814609644935</v>
      </c>
      <c r="K70">
        <v>0.90468316565325679</v>
      </c>
      <c r="L70">
        <v>0.42037634948710378</v>
      </c>
      <c r="M70">
        <v>0.60949172189040102</v>
      </c>
      <c r="N70">
        <v>2.5516957899594406E-2</v>
      </c>
      <c r="O70">
        <v>9.9452059324923958E-2</v>
      </c>
      <c r="P70">
        <v>0.40454801404293539</v>
      </c>
      <c r="Q70">
        <v>0.42743074058100916</v>
      </c>
      <c r="R70">
        <v>0.62541059267524934</v>
      </c>
      <c r="S70">
        <v>0.33982245493971952</v>
      </c>
      <c r="T70">
        <v>0.78141628615375947</v>
      </c>
      <c r="U70">
        <v>0.42242902534016036</v>
      </c>
      <c r="V70">
        <v>0.87146630753148702</v>
      </c>
    </row>
    <row r="71" spans="2:22" x14ac:dyDescent="0.25">
      <c r="B71">
        <v>69</v>
      </c>
      <c r="C71">
        <v>0.33368595581789506</v>
      </c>
      <c r="D71">
        <v>0.12526380083983923</v>
      </c>
      <c r="E71">
        <v>0.43206178074029999</v>
      </c>
      <c r="F71">
        <v>0.75804555980426902</v>
      </c>
      <c r="G71">
        <v>0.45802012498295075</v>
      </c>
      <c r="H71">
        <v>0.89009844769289437</v>
      </c>
      <c r="I71">
        <v>0.32712929402579238</v>
      </c>
      <c r="J71">
        <v>0.66942704020827026</v>
      </c>
      <c r="K71">
        <v>0.32084788089724459</v>
      </c>
      <c r="L71">
        <v>0.88333183230369361</v>
      </c>
      <c r="M71">
        <v>0.34369757116255339</v>
      </c>
      <c r="N71">
        <v>0.36474022013714347</v>
      </c>
      <c r="O71">
        <v>0.16832356501145895</v>
      </c>
      <c r="P71">
        <v>0.13620343697354187</v>
      </c>
      <c r="Q71">
        <v>0.82482249131681784</v>
      </c>
      <c r="R71">
        <v>0.20660750172752818</v>
      </c>
      <c r="S71">
        <v>0.92223962849003804</v>
      </c>
      <c r="T71">
        <v>0.31961038196972957</v>
      </c>
      <c r="U71">
        <v>0.88367494353162712</v>
      </c>
      <c r="V71">
        <v>0.77416282140661385</v>
      </c>
    </row>
    <row r="72" spans="2:22" x14ac:dyDescent="0.25">
      <c r="B72">
        <v>70</v>
      </c>
      <c r="C72">
        <v>0.32200405291104062</v>
      </c>
      <c r="D72">
        <v>0.29214097395325744</v>
      </c>
      <c r="E72">
        <v>0.92411340451992086</v>
      </c>
      <c r="F72">
        <v>0.32749180983373516</v>
      </c>
      <c r="G72">
        <v>0.58898739053343552</v>
      </c>
      <c r="H72">
        <v>0.9555806396177513</v>
      </c>
      <c r="I72">
        <v>0.39500226854963061</v>
      </c>
      <c r="J72">
        <v>0.43877449335267915</v>
      </c>
      <c r="K72">
        <v>2.4858263127343516E-2</v>
      </c>
      <c r="L72">
        <v>0.46631029500347321</v>
      </c>
      <c r="M72">
        <v>0.10346977035312932</v>
      </c>
      <c r="N72">
        <v>0.10528344915324461</v>
      </c>
      <c r="O72">
        <v>0.25116386540359636</v>
      </c>
      <c r="P72">
        <v>8.8193066381107466E-2</v>
      </c>
      <c r="Q72">
        <v>0.5195543263860456</v>
      </c>
      <c r="R72">
        <v>0.10511488633753707</v>
      </c>
      <c r="S72">
        <v>0.29820338062915308</v>
      </c>
      <c r="T72">
        <v>0.58859614990477427</v>
      </c>
      <c r="U72">
        <v>0.87843872086018315</v>
      </c>
      <c r="V72">
        <v>0.33334333357575585</v>
      </c>
    </row>
    <row r="73" spans="2:22" x14ac:dyDescent="0.25">
      <c r="B73">
        <v>71</v>
      </c>
      <c r="C73">
        <v>0.31536531302168758</v>
      </c>
      <c r="D73">
        <v>0.63720951715790286</v>
      </c>
      <c r="E73">
        <v>0.9731278594813928</v>
      </c>
      <c r="F73">
        <v>3.3904788896008675E-2</v>
      </c>
      <c r="G73">
        <v>0.51672120933010035</v>
      </c>
      <c r="H73">
        <v>0.7040288972955373</v>
      </c>
      <c r="I73">
        <v>7.5869870112498905E-2</v>
      </c>
      <c r="J73">
        <v>0.68431977069810146</v>
      </c>
      <c r="K73">
        <v>9.6475697311237951E-3</v>
      </c>
      <c r="L73">
        <v>2.5153301109356541E-2</v>
      </c>
      <c r="M73">
        <v>0.15585764913400757</v>
      </c>
      <c r="N73">
        <v>0.44775351666455521</v>
      </c>
      <c r="O73">
        <v>0.49618846788417148</v>
      </c>
      <c r="P73">
        <v>0.1774093502850036</v>
      </c>
      <c r="Q73">
        <v>0.86714195285811857</v>
      </c>
      <c r="R73">
        <v>0.38601813355348735</v>
      </c>
      <c r="S73">
        <v>0.34023045979663302</v>
      </c>
      <c r="T73">
        <v>0.59877565504564512</v>
      </c>
      <c r="U73">
        <v>6.356841080638187E-2</v>
      </c>
      <c r="V73">
        <v>0.655735855779499</v>
      </c>
    </row>
    <row r="74" spans="2:22" x14ac:dyDescent="0.25">
      <c r="B74">
        <v>72</v>
      </c>
      <c r="C74">
        <v>0.84443969860051049</v>
      </c>
      <c r="D74">
        <v>0.84900086063274327</v>
      </c>
      <c r="E74">
        <v>0.36489790036908598</v>
      </c>
      <c r="F74">
        <v>0.66971511594531563</v>
      </c>
      <c r="G74">
        <v>0.75497761731926483</v>
      </c>
      <c r="H74">
        <v>0.50900117272741507</v>
      </c>
      <c r="I74">
        <v>0.320662263911208</v>
      </c>
      <c r="J74">
        <v>0.55848156619239386</v>
      </c>
      <c r="K74">
        <v>0.91766146946047278</v>
      </c>
      <c r="L74">
        <v>0.86185788619780901</v>
      </c>
      <c r="M74">
        <v>0.67287680626207447</v>
      </c>
      <c r="N74">
        <v>0.19343265196110515</v>
      </c>
      <c r="O74">
        <v>8.8609411022929407E-2</v>
      </c>
      <c r="P74">
        <v>0.54486518122851035</v>
      </c>
      <c r="Q74">
        <v>0.82769087711720157</v>
      </c>
      <c r="R74">
        <v>0.68398432401523124</v>
      </c>
      <c r="S74">
        <v>0.64703571755102307</v>
      </c>
      <c r="T74">
        <v>0.4281606982727566</v>
      </c>
      <c r="U74">
        <v>0.96053959770698527</v>
      </c>
      <c r="V74">
        <v>0.28955272544738553</v>
      </c>
    </row>
    <row r="75" spans="2:22" x14ac:dyDescent="0.25">
      <c r="B75">
        <v>73</v>
      </c>
      <c r="C75">
        <v>0.82100866066374234</v>
      </c>
      <c r="D75">
        <v>9.635708537169263E-2</v>
      </c>
      <c r="E75">
        <v>0.13717817958827894</v>
      </c>
      <c r="F75">
        <v>0.89777701308053115</v>
      </c>
      <c r="G75">
        <v>0.62409741276853303</v>
      </c>
      <c r="H75">
        <v>0.32288722868441222</v>
      </c>
      <c r="I75">
        <v>0.69061752673944277</v>
      </c>
      <c r="J75">
        <v>0.73370508380189481</v>
      </c>
      <c r="K75">
        <v>0.40169731274051745</v>
      </c>
      <c r="L75">
        <v>0.70162669017004209</v>
      </c>
      <c r="M75">
        <v>8.9128559925094386E-2</v>
      </c>
      <c r="N75">
        <v>0.32765474904360303</v>
      </c>
      <c r="O75">
        <v>0.10556096649965951</v>
      </c>
      <c r="P75">
        <v>0.49933424079962307</v>
      </c>
      <c r="Q75">
        <v>0.18781850373638798</v>
      </c>
      <c r="R75">
        <v>0.59451665661073072</v>
      </c>
      <c r="S75">
        <v>3.7441891031194885E-2</v>
      </c>
      <c r="T75">
        <v>0.34627211190352991</v>
      </c>
      <c r="U75">
        <v>6.6257660191806345E-2</v>
      </c>
      <c r="V75">
        <v>0.62764857469021718</v>
      </c>
    </row>
    <row r="76" spans="2:22" x14ac:dyDescent="0.25">
      <c r="B76">
        <v>74</v>
      </c>
      <c r="C76">
        <v>0.36338230515371395</v>
      </c>
      <c r="D76">
        <v>0.19791576113818032</v>
      </c>
      <c r="E76">
        <v>0.99317879019530353</v>
      </c>
      <c r="F76">
        <v>8.1253174041004073E-2</v>
      </c>
      <c r="G76">
        <v>0.28961346876476446</v>
      </c>
      <c r="H76">
        <v>0.37074970157763554</v>
      </c>
      <c r="I76">
        <v>0.29708674059510898</v>
      </c>
      <c r="J76">
        <v>0.66723103579950771</v>
      </c>
      <c r="K76">
        <v>0.12306271487746878</v>
      </c>
      <c r="L76">
        <v>0.23584810087809371</v>
      </c>
      <c r="M76">
        <v>0.17305621257010895</v>
      </c>
      <c r="N76">
        <v>0.7121944036303256</v>
      </c>
      <c r="O76">
        <v>0.81503150484104459</v>
      </c>
      <c r="P76">
        <v>0.54613508469166727</v>
      </c>
      <c r="Q76">
        <v>0.19448032813756289</v>
      </c>
      <c r="R76">
        <v>0.97209865900328829</v>
      </c>
      <c r="S76">
        <v>0.259940053670217</v>
      </c>
      <c r="T76">
        <v>4.9852980115092649E-3</v>
      </c>
      <c r="U76">
        <v>0.82229666242543353</v>
      </c>
      <c r="V76">
        <v>0.6836388953108683</v>
      </c>
    </row>
    <row r="77" spans="2:22" x14ac:dyDescent="0.25">
      <c r="B77">
        <v>75</v>
      </c>
      <c r="C77">
        <v>0.10704251663326314</v>
      </c>
      <c r="D77">
        <v>0.31340089946106642</v>
      </c>
      <c r="E77">
        <v>0.11061139000598708</v>
      </c>
      <c r="F77">
        <v>0.89307762509881883</v>
      </c>
      <c r="G77">
        <v>1.2260553460363255E-2</v>
      </c>
      <c r="H77">
        <v>0.96399319547159634</v>
      </c>
      <c r="I77">
        <v>2.1650851986632524E-2</v>
      </c>
      <c r="J77">
        <v>0.55503735903820517</v>
      </c>
      <c r="K77">
        <v>0.14821825068012462</v>
      </c>
      <c r="L77">
        <v>0.59050110150762514</v>
      </c>
      <c r="M77">
        <v>0.31729350794244837</v>
      </c>
      <c r="N77">
        <v>0.86542231123592606</v>
      </c>
      <c r="O77">
        <v>3.1307660578490548E-2</v>
      </c>
      <c r="P77">
        <v>0.64513283883008743</v>
      </c>
      <c r="Q77">
        <v>0.89971820466904795</v>
      </c>
      <c r="R77">
        <v>0.35970133134161753</v>
      </c>
      <c r="S77">
        <v>0.46083636840683639</v>
      </c>
      <c r="T77">
        <v>0.82555486159426295</v>
      </c>
      <c r="U77">
        <v>0.58107408506201441</v>
      </c>
      <c r="V77">
        <v>0.67227283494760393</v>
      </c>
    </row>
    <row r="78" spans="2:22" x14ac:dyDescent="0.25">
      <c r="B78">
        <v>76</v>
      </c>
      <c r="C78">
        <v>0.63924879882527241</v>
      </c>
      <c r="D78">
        <v>0.76029579227174304</v>
      </c>
      <c r="E78">
        <v>0.12378768084618486</v>
      </c>
      <c r="F78">
        <v>0.5545811316361311</v>
      </c>
      <c r="G78">
        <v>0.97819609098994542</v>
      </c>
      <c r="H78">
        <v>0.70184378732838915</v>
      </c>
      <c r="I78">
        <v>0.20850633652194528</v>
      </c>
      <c r="J78">
        <v>0.24160279044980748</v>
      </c>
      <c r="K78">
        <v>0.54422537525256565</v>
      </c>
      <c r="L78">
        <v>0.65592422607029732</v>
      </c>
      <c r="M78">
        <v>0.3848181759685636</v>
      </c>
      <c r="N78">
        <v>0.83999956754006933</v>
      </c>
      <c r="O78">
        <v>0.79583410260717002</v>
      </c>
      <c r="P78">
        <v>0.33914453468216532</v>
      </c>
      <c r="Q78">
        <v>0.72249058064712202</v>
      </c>
      <c r="R78">
        <v>0.66484482340430318</v>
      </c>
      <c r="S78">
        <v>0.28160576835794782</v>
      </c>
      <c r="T78">
        <v>9.1069871408430814E-2</v>
      </c>
      <c r="U78">
        <v>0.18713386663372145</v>
      </c>
      <c r="V78">
        <v>0.64369131448340333</v>
      </c>
    </row>
    <row r="79" spans="2:22" x14ac:dyDescent="0.25">
      <c r="B79">
        <v>77</v>
      </c>
      <c r="C79">
        <v>0.43567246388677816</v>
      </c>
      <c r="D79">
        <v>0.59459361104149733</v>
      </c>
      <c r="E79">
        <v>0.76923728459464513</v>
      </c>
      <c r="F79">
        <v>0.41096072723895838</v>
      </c>
      <c r="G79">
        <v>0.56727858339299719</v>
      </c>
      <c r="H79">
        <v>0.80838726537096672</v>
      </c>
      <c r="I79">
        <v>0.29623473174917625</v>
      </c>
      <c r="J79">
        <v>0.48004890128810945</v>
      </c>
      <c r="K79">
        <v>3.0792039010866468E-2</v>
      </c>
      <c r="L79">
        <v>0.90437829307635376</v>
      </c>
      <c r="M79">
        <v>0.88583518626271829</v>
      </c>
      <c r="N79">
        <v>0.76985360508073875</v>
      </c>
      <c r="O79">
        <v>0.86913701109083186</v>
      </c>
      <c r="P79">
        <v>0.24027096447989149</v>
      </c>
      <c r="Q79">
        <v>0.35578971678426541</v>
      </c>
      <c r="R79">
        <v>0.30697869549266787</v>
      </c>
      <c r="S79">
        <v>0.5643608372577078</v>
      </c>
      <c r="T79">
        <v>0.46326818037434858</v>
      </c>
      <c r="U79">
        <v>0.99829730120289195</v>
      </c>
      <c r="V79">
        <v>3.4641113420248892E-2</v>
      </c>
    </row>
    <row r="80" spans="2:22" x14ac:dyDescent="0.25">
      <c r="B80">
        <v>78</v>
      </c>
      <c r="C80">
        <v>0.69191895011712123</v>
      </c>
      <c r="D80">
        <v>0.17988117419542715</v>
      </c>
      <c r="E80">
        <v>0.85309912450815517</v>
      </c>
      <c r="F80">
        <v>0.53293874454468626</v>
      </c>
      <c r="G80">
        <v>0.7584613101751998</v>
      </c>
      <c r="H80">
        <v>0.2812363896764678</v>
      </c>
      <c r="I80">
        <v>0.89277820097735661</v>
      </c>
      <c r="J80">
        <v>0.71857475332935428</v>
      </c>
      <c r="K80">
        <v>0.27910647427526247</v>
      </c>
      <c r="L80">
        <v>0.24750964676081311</v>
      </c>
      <c r="M80">
        <v>2.8558230924975003E-2</v>
      </c>
      <c r="N80">
        <v>0.56784783791008198</v>
      </c>
      <c r="O80">
        <v>0.2667695101143237</v>
      </c>
      <c r="P80">
        <v>0.92929890083407574</v>
      </c>
      <c r="Q80">
        <v>0.97494896121009234</v>
      </c>
      <c r="R80">
        <v>0.11309289018173541</v>
      </c>
      <c r="S80">
        <v>0.90279177597607574</v>
      </c>
      <c r="T80">
        <v>0.69862233746763192</v>
      </c>
      <c r="U80">
        <v>0.54520091382938229</v>
      </c>
      <c r="V80">
        <v>0.51865280347689158</v>
      </c>
    </row>
    <row r="81" spans="2:22" x14ac:dyDescent="0.25">
      <c r="B81">
        <v>79</v>
      </c>
      <c r="C81">
        <v>0.47314198248450001</v>
      </c>
      <c r="D81">
        <v>0.74667211419752277</v>
      </c>
      <c r="E81">
        <v>0.41143937609484338</v>
      </c>
      <c r="F81">
        <v>0.79367457563541577</v>
      </c>
      <c r="G81">
        <v>0.7122206738743202</v>
      </c>
      <c r="H81">
        <v>0.33288305159996701</v>
      </c>
      <c r="I81">
        <v>0.14968022327438812</v>
      </c>
      <c r="J81">
        <v>0.90323209225479495</v>
      </c>
      <c r="K81">
        <v>0.2451437869817239</v>
      </c>
      <c r="L81">
        <v>0.98831699521909488</v>
      </c>
      <c r="M81">
        <v>9.2271957888280021E-2</v>
      </c>
      <c r="N81">
        <v>0.27614263396849847</v>
      </c>
      <c r="O81">
        <v>0.77997663614242363</v>
      </c>
      <c r="P81">
        <v>0.34358928209577777</v>
      </c>
      <c r="Q81">
        <v>0.3951674808048653</v>
      </c>
      <c r="R81">
        <v>0.86142252595263269</v>
      </c>
      <c r="S81">
        <v>0.93756100302661349</v>
      </c>
      <c r="T81">
        <v>0.44387875220470097</v>
      </c>
      <c r="U81">
        <v>0.48643673080366234</v>
      </c>
      <c r="V81">
        <v>3.5490388209970192E-2</v>
      </c>
    </row>
    <row r="82" spans="2:22" x14ac:dyDescent="0.25">
      <c r="B82">
        <v>80</v>
      </c>
      <c r="C82">
        <v>0.44492060726488725</v>
      </c>
      <c r="D82">
        <v>0.53142926833320936</v>
      </c>
      <c r="E82">
        <v>8.0803799213924998E-2</v>
      </c>
      <c r="F82">
        <v>8.5508643504742743E-2</v>
      </c>
      <c r="G82">
        <v>0.36694479764931609</v>
      </c>
      <c r="H82">
        <v>2.8540735997898636E-2</v>
      </c>
      <c r="I82">
        <v>0.44393784399549441</v>
      </c>
      <c r="J82">
        <v>0.97653460013546933</v>
      </c>
      <c r="K82">
        <v>0.87214090237364394</v>
      </c>
      <c r="L82">
        <v>0.54700732237384497</v>
      </c>
      <c r="M82">
        <v>0.52676813724264426</v>
      </c>
      <c r="N82">
        <v>0.8235764244025523</v>
      </c>
      <c r="O82">
        <v>0.4367735875966865</v>
      </c>
      <c r="P82">
        <v>0.63407734145588446</v>
      </c>
      <c r="Q82">
        <v>0.61134464992194104</v>
      </c>
      <c r="R82">
        <v>0.72381215107344432</v>
      </c>
      <c r="S82">
        <v>0.66535008527776451</v>
      </c>
      <c r="T82">
        <v>0.15719499675566162</v>
      </c>
      <c r="U82">
        <v>0.38815434112756453</v>
      </c>
      <c r="V82">
        <v>0.55061437869498775</v>
      </c>
    </row>
    <row r="83" spans="2:22" x14ac:dyDescent="0.25">
      <c r="B83">
        <v>81</v>
      </c>
      <c r="C83">
        <v>0.81049128703208595</v>
      </c>
      <c r="D83">
        <v>0.90540297099259881</v>
      </c>
      <c r="E83">
        <v>0.16181709235553532</v>
      </c>
      <c r="F83">
        <v>0.68923448719166469</v>
      </c>
      <c r="G83">
        <v>0.55308028813490329</v>
      </c>
      <c r="H83">
        <v>0.36432383855827499</v>
      </c>
      <c r="I83">
        <v>0.40981733649274954</v>
      </c>
      <c r="J83">
        <v>0.72336179329946249</v>
      </c>
      <c r="K83">
        <v>0.83403713063468721</v>
      </c>
      <c r="L83">
        <v>4.7220579184621636E-2</v>
      </c>
      <c r="M83">
        <v>7.8713629058369428E-2</v>
      </c>
      <c r="N83">
        <v>4.4696895106088874E-2</v>
      </c>
      <c r="O83">
        <v>0.94316313683083308</v>
      </c>
      <c r="P83">
        <v>0.21777901054303195</v>
      </c>
      <c r="Q83">
        <v>0.54436934648679447</v>
      </c>
      <c r="R83">
        <v>0.23583778506281927</v>
      </c>
      <c r="S83">
        <v>0.13710096819291362</v>
      </c>
      <c r="T83">
        <v>0.17296432951755469</v>
      </c>
      <c r="U83">
        <v>0.51679351636987403</v>
      </c>
      <c r="V83">
        <v>0.61919732800893557</v>
      </c>
    </row>
    <row r="84" spans="2:22" x14ac:dyDescent="0.25">
      <c r="B84">
        <v>82</v>
      </c>
      <c r="C84">
        <v>0.12400369238975628</v>
      </c>
      <c r="D84">
        <v>0.43285482836422617</v>
      </c>
      <c r="E84">
        <v>0.64478728567020638</v>
      </c>
      <c r="F84">
        <v>0.21265428888222404</v>
      </c>
      <c r="G84">
        <v>0.54811746956027729</v>
      </c>
      <c r="H84">
        <v>9.3780451626458206E-2</v>
      </c>
      <c r="I84">
        <v>0.93441357524694091</v>
      </c>
      <c r="J84">
        <v>0.84008762989293562</v>
      </c>
      <c r="K84">
        <v>0.9762948950692607</v>
      </c>
      <c r="L84">
        <v>0.33610650497129368</v>
      </c>
      <c r="M84">
        <v>0.62846088514680876</v>
      </c>
      <c r="N84">
        <v>0.43639638448478046</v>
      </c>
      <c r="O84">
        <v>0.78758012206271832</v>
      </c>
      <c r="P84">
        <v>0.52202932975303962</v>
      </c>
      <c r="Q84">
        <v>9.7071174774754354E-3</v>
      </c>
      <c r="R84">
        <v>0.80817127788818688</v>
      </c>
      <c r="S84">
        <v>0.42571532530758915</v>
      </c>
      <c r="T84">
        <v>0.28830102949266578</v>
      </c>
      <c r="U84">
        <v>0.84264177107061267</v>
      </c>
      <c r="V84">
        <v>0.80472519910700147</v>
      </c>
    </row>
    <row r="85" spans="2:22" x14ac:dyDescent="0.25">
      <c r="B85">
        <v>83</v>
      </c>
      <c r="C85">
        <v>0.99187074525250818</v>
      </c>
      <c r="D85">
        <v>0.98663875933420586</v>
      </c>
      <c r="E85">
        <v>0.33604750997835531</v>
      </c>
      <c r="F85">
        <v>0.58723830677427458</v>
      </c>
      <c r="G85">
        <v>0.63839254337800555</v>
      </c>
      <c r="H85">
        <v>0.45807038228961416</v>
      </c>
      <c r="I85">
        <v>0.7927238384843005</v>
      </c>
      <c r="J85">
        <v>0.62585914038468649</v>
      </c>
      <c r="K85">
        <v>0.33546245055028523</v>
      </c>
      <c r="L85">
        <v>0.9298623972680371</v>
      </c>
      <c r="M85">
        <v>0.43637739458165381</v>
      </c>
      <c r="N85">
        <v>0.87642453348906546</v>
      </c>
      <c r="O85">
        <v>0.88699327314396248</v>
      </c>
      <c r="P85">
        <v>0.33252828643909371</v>
      </c>
      <c r="Q85">
        <v>0.12122669922432827</v>
      </c>
      <c r="R85">
        <v>0.19603978373853437</v>
      </c>
      <c r="S85">
        <v>0.53954512818485756</v>
      </c>
      <c r="T85">
        <v>0.60989369827823481</v>
      </c>
      <c r="U85">
        <v>6.4224564431533793E-2</v>
      </c>
      <c r="V85">
        <v>0.5857976032130261</v>
      </c>
    </row>
    <row r="86" spans="2:22" x14ac:dyDescent="0.25">
      <c r="B86">
        <v>84</v>
      </c>
      <c r="C86">
        <v>0.47680748104520121</v>
      </c>
      <c r="D86">
        <v>0.8102522022909624</v>
      </c>
      <c r="E86">
        <v>0.86063708760006108</v>
      </c>
      <c r="F86">
        <v>0.33063506690068789</v>
      </c>
      <c r="G86">
        <v>0.1131296428432087</v>
      </c>
      <c r="H86">
        <v>4.4085939743658376E-2</v>
      </c>
      <c r="I86">
        <v>0.46602463027752616</v>
      </c>
      <c r="J86">
        <v>3.2191164189935062E-2</v>
      </c>
      <c r="K86">
        <v>0.4797264216109689</v>
      </c>
      <c r="L86">
        <v>8.6765702424712821E-2</v>
      </c>
      <c r="M86">
        <v>0.37306698820393258</v>
      </c>
      <c r="N86">
        <v>0.99500692325719409</v>
      </c>
      <c r="O86">
        <v>3.9043571678737177E-2</v>
      </c>
      <c r="P86">
        <v>0.80321801594350561</v>
      </c>
      <c r="Q86">
        <v>0.10537838908787234</v>
      </c>
      <c r="R86">
        <v>0.76820765290585147</v>
      </c>
      <c r="S86">
        <v>2.8705175747975487E-2</v>
      </c>
      <c r="T86">
        <v>0.64069215302854099</v>
      </c>
      <c r="U86">
        <v>0.81014228649098952</v>
      </c>
      <c r="V86">
        <v>0.90788964202727862</v>
      </c>
    </row>
    <row r="87" spans="2:22" x14ac:dyDescent="0.25">
      <c r="B87">
        <v>85</v>
      </c>
      <c r="C87">
        <v>0.73843270175262732</v>
      </c>
      <c r="D87">
        <v>0.73594250300373587</v>
      </c>
      <c r="E87">
        <v>0.69793233261102916</v>
      </c>
      <c r="F87">
        <v>0.3635306402809384</v>
      </c>
      <c r="G87">
        <v>0.39215256931406417</v>
      </c>
      <c r="H87">
        <v>9.1160122406575894E-2</v>
      </c>
      <c r="I87">
        <v>0.52254010700314879</v>
      </c>
      <c r="J87">
        <v>0.33400864816886067</v>
      </c>
      <c r="K87">
        <v>0.82135925266554621</v>
      </c>
      <c r="L87">
        <v>0.98651425535607817</v>
      </c>
      <c r="M87">
        <v>0.4120354172771945</v>
      </c>
      <c r="N87">
        <v>0.84728358186312924</v>
      </c>
      <c r="O87">
        <v>0.66356151123799201</v>
      </c>
      <c r="P87">
        <v>0.96426481019079091</v>
      </c>
      <c r="Q87">
        <v>0.70384999283850491</v>
      </c>
      <c r="R87">
        <v>1.9430440364389234E-2</v>
      </c>
      <c r="S87">
        <v>0.41195012285899785</v>
      </c>
      <c r="T87">
        <v>4.768452714260274E-2</v>
      </c>
      <c r="U87">
        <v>0.11517411628747953</v>
      </c>
      <c r="V87">
        <v>0.80229833787939242</v>
      </c>
    </row>
    <row r="88" spans="2:22" x14ac:dyDescent="0.25">
      <c r="B88">
        <v>86</v>
      </c>
      <c r="C88">
        <v>0.85829997432133354</v>
      </c>
      <c r="D88">
        <v>0.53601877817643562</v>
      </c>
      <c r="E88">
        <v>5.6723502774176815E-2</v>
      </c>
      <c r="F88">
        <v>0.28454941094596098</v>
      </c>
      <c r="G88">
        <v>0.68253733639250935</v>
      </c>
      <c r="H88">
        <v>0.55161395040943706</v>
      </c>
      <c r="I88">
        <v>0.28224381066405635</v>
      </c>
      <c r="J88">
        <v>0.31563364666071791</v>
      </c>
      <c r="K88">
        <v>0.87674789335331327</v>
      </c>
      <c r="L88">
        <v>5.8132881556137272E-2</v>
      </c>
      <c r="M88">
        <v>0.37077454508890106</v>
      </c>
      <c r="N88">
        <v>0.6882673500144767</v>
      </c>
      <c r="O88">
        <v>4.4012720283593154E-2</v>
      </c>
      <c r="P88">
        <v>0.90806787794599408</v>
      </c>
      <c r="Q88">
        <v>0.5092146987755275</v>
      </c>
      <c r="R88">
        <v>0.94756407607037674</v>
      </c>
      <c r="S88">
        <v>0.77938304273111858</v>
      </c>
      <c r="T88">
        <v>0.7798674227718374</v>
      </c>
      <c r="U88">
        <v>0.48527747542943755</v>
      </c>
      <c r="V88">
        <v>0.34213668596487423</v>
      </c>
    </row>
    <row r="89" spans="2:22" x14ac:dyDescent="0.25">
      <c r="B89">
        <v>87</v>
      </c>
      <c r="C89">
        <v>0.61669274464712664</v>
      </c>
      <c r="D89">
        <v>1.191939615620341E-2</v>
      </c>
      <c r="E89">
        <v>0.33080291192051536</v>
      </c>
      <c r="F89">
        <v>0.90842002661611598</v>
      </c>
      <c r="G89">
        <v>0.40124604231720884</v>
      </c>
      <c r="H89">
        <v>0.50027109888502785</v>
      </c>
      <c r="I89">
        <v>0.2869899938976348</v>
      </c>
      <c r="J89">
        <v>0.8857405439964996</v>
      </c>
      <c r="K89">
        <v>7.7715334778641676E-2</v>
      </c>
      <c r="L89">
        <v>0.24927068088253268</v>
      </c>
      <c r="M89">
        <v>0.51654146870530759</v>
      </c>
      <c r="N89">
        <v>0.31256456579975112</v>
      </c>
      <c r="O89">
        <v>0.97945175544717156</v>
      </c>
      <c r="P89">
        <v>0.28569387498387777</v>
      </c>
      <c r="Q89">
        <v>0.59967532540578805</v>
      </c>
      <c r="R89">
        <v>0.41477730631935472</v>
      </c>
      <c r="S89">
        <v>0.83994893808001891</v>
      </c>
      <c r="T89">
        <v>4.884847020034444E-2</v>
      </c>
      <c r="U89">
        <v>0.78649962933052464</v>
      </c>
      <c r="V89">
        <v>6.4134512079070838E-2</v>
      </c>
    </row>
    <row r="90" spans="2:22" x14ac:dyDescent="0.25">
      <c r="B90">
        <v>88</v>
      </c>
      <c r="C90">
        <v>0.77335452310767394</v>
      </c>
      <c r="D90">
        <v>3.7844468427668865E-2</v>
      </c>
      <c r="E90">
        <v>0.7674145269391488</v>
      </c>
      <c r="F90">
        <v>0.43259355322405391</v>
      </c>
      <c r="G90">
        <v>0.69821056562408668</v>
      </c>
      <c r="H90">
        <v>0.57766025601296533</v>
      </c>
      <c r="I90">
        <v>0.53328922781618626</v>
      </c>
      <c r="J90">
        <v>0.30920257009425445</v>
      </c>
      <c r="K90">
        <v>0.47930570787270987</v>
      </c>
      <c r="L90">
        <v>0.56901251730273028</v>
      </c>
      <c r="M90">
        <v>0.45597409884117668</v>
      </c>
      <c r="N90">
        <v>5.4990391700055596E-2</v>
      </c>
      <c r="O90">
        <v>0.51236195074214042</v>
      </c>
      <c r="P90">
        <v>0.98409383553629759</v>
      </c>
      <c r="Q90">
        <v>0.72869502964766442</v>
      </c>
      <c r="R90">
        <v>0.80475069399202503</v>
      </c>
      <c r="S90">
        <v>0.37229418569898343</v>
      </c>
      <c r="T90">
        <v>0.57901307506136224</v>
      </c>
      <c r="U90">
        <v>0.25334662165086064</v>
      </c>
      <c r="V90">
        <v>0.83920549162982749</v>
      </c>
    </row>
    <row r="91" spans="2:22" x14ac:dyDescent="0.25">
      <c r="B91">
        <v>89</v>
      </c>
      <c r="C91">
        <v>0.3695676359738469</v>
      </c>
      <c r="D91">
        <v>0.59860408721819502</v>
      </c>
      <c r="E91">
        <v>0.64565917307788667</v>
      </c>
      <c r="F91">
        <v>9.4614457209296177E-2</v>
      </c>
      <c r="G91">
        <v>0.75163230271960124</v>
      </c>
      <c r="H91">
        <v>0.75682787100646465</v>
      </c>
      <c r="I91">
        <v>0.49536449229718471</v>
      </c>
      <c r="J91">
        <v>0.72778652811180855</v>
      </c>
      <c r="K91">
        <v>0.49211373076236686</v>
      </c>
      <c r="L91">
        <v>0.85667642015626488</v>
      </c>
      <c r="M91">
        <v>0.40713118515231184</v>
      </c>
      <c r="N91">
        <v>0.18246167054551865</v>
      </c>
      <c r="O91">
        <v>0.668704430060995</v>
      </c>
      <c r="P91">
        <v>0.33726072314284838</v>
      </c>
      <c r="Q91">
        <v>0.81029465007871182</v>
      </c>
      <c r="R91">
        <v>0.76231475450189756</v>
      </c>
      <c r="S91">
        <v>8.6484485790043752E-2</v>
      </c>
      <c r="T91">
        <v>0.90149572352765972</v>
      </c>
      <c r="U91">
        <v>9.0599924362020801E-2</v>
      </c>
      <c r="V91">
        <v>0.33835164478188129</v>
      </c>
    </row>
    <row r="92" spans="2:22" x14ac:dyDescent="0.25">
      <c r="B92">
        <v>90</v>
      </c>
      <c r="C92">
        <v>0.48176745287823142</v>
      </c>
      <c r="D92">
        <v>0.20524493737948779</v>
      </c>
      <c r="E92">
        <v>0.54037470787765329</v>
      </c>
      <c r="F92">
        <v>0.14827984704778796</v>
      </c>
      <c r="G92">
        <v>0.46522653436767314</v>
      </c>
      <c r="H92">
        <v>0.26824549295754241</v>
      </c>
      <c r="I92">
        <v>0.22868089815906534</v>
      </c>
      <c r="J92">
        <v>0.80441304438250527</v>
      </c>
      <c r="K92">
        <v>0.13479644468994234</v>
      </c>
      <c r="L92">
        <v>0.50310378134616496</v>
      </c>
      <c r="M92">
        <v>0.4276657230548091</v>
      </c>
      <c r="N92">
        <v>0.46418169528916309</v>
      </c>
      <c r="O92">
        <v>0.55731294146183208</v>
      </c>
      <c r="P92">
        <v>8.0344718332073128E-2</v>
      </c>
      <c r="Q92">
        <v>0.26451705945135728</v>
      </c>
      <c r="R92">
        <v>0.52632914157005506</v>
      </c>
      <c r="S92">
        <v>0.32865527886580903</v>
      </c>
      <c r="T92">
        <v>0.54083367939956628</v>
      </c>
      <c r="U92">
        <v>0.38301241375313144</v>
      </c>
      <c r="V92">
        <v>0.99888327336288141</v>
      </c>
    </row>
    <row r="93" spans="2:22" x14ac:dyDescent="0.25">
      <c r="B93">
        <v>91</v>
      </c>
      <c r="C93">
        <v>0.31053314038281066</v>
      </c>
      <c r="D93">
        <v>0.2855902501883989</v>
      </c>
      <c r="E93">
        <v>0.16663490523931235</v>
      </c>
      <c r="F93">
        <v>0.67188452523016906</v>
      </c>
      <c r="G93">
        <v>0.21596365031188225</v>
      </c>
      <c r="H93">
        <v>0.6148157473362188</v>
      </c>
      <c r="I93">
        <v>0.24106646881195593</v>
      </c>
      <c r="J93">
        <v>4.9629821808170549E-2</v>
      </c>
      <c r="K93">
        <v>0.61184048036674721</v>
      </c>
      <c r="L93">
        <v>0.52658228314263233</v>
      </c>
      <c r="M93">
        <v>0.62687062781728509</v>
      </c>
      <c r="N93">
        <v>4.7594389017463268E-2</v>
      </c>
      <c r="O93">
        <v>0.78544645254958034</v>
      </c>
      <c r="P93">
        <v>0.65583162977848741</v>
      </c>
      <c r="Q93">
        <v>0.48024852658906148</v>
      </c>
      <c r="R93">
        <v>0.51252584591713801</v>
      </c>
      <c r="S93">
        <v>0.21604855314734284</v>
      </c>
      <c r="T93">
        <v>0.56716881147525866</v>
      </c>
      <c r="U93">
        <v>0.60594982422694699</v>
      </c>
      <c r="V93">
        <v>0.79621024950588914</v>
      </c>
    </row>
    <row r="94" spans="2:22" x14ac:dyDescent="0.25">
      <c r="B94">
        <v>92</v>
      </c>
      <c r="C94">
        <v>8.4314855130963373E-2</v>
      </c>
      <c r="D94">
        <v>6.911970283082014E-2</v>
      </c>
      <c r="E94">
        <v>0.25921761334084481</v>
      </c>
      <c r="F94">
        <v>0.19096758715078099</v>
      </c>
      <c r="G94">
        <v>9.2399960376162937E-2</v>
      </c>
      <c r="H94">
        <v>0.23693258940955175</v>
      </c>
      <c r="I94">
        <v>0.98711038528177486</v>
      </c>
      <c r="J94">
        <v>0.88602008855858116</v>
      </c>
      <c r="K94">
        <v>0.31621892395857465</v>
      </c>
      <c r="L94">
        <v>0.53289813970400868</v>
      </c>
      <c r="M94">
        <v>0.77417424810672486</v>
      </c>
      <c r="N94">
        <v>0.92190025154393429</v>
      </c>
      <c r="O94">
        <v>0.93653702883048351</v>
      </c>
      <c r="P94">
        <v>0.35584073057898813</v>
      </c>
      <c r="Q94">
        <v>0.68574912944769562</v>
      </c>
      <c r="R94">
        <v>0.82639867581035364</v>
      </c>
      <c r="S94">
        <v>0.43113709563651792</v>
      </c>
      <c r="T94">
        <v>0.27451092035836666</v>
      </c>
      <c r="U94">
        <v>0.54444689008734515</v>
      </c>
      <c r="V94">
        <v>9.3796067918987314E-2</v>
      </c>
    </row>
    <row r="95" spans="2:22" x14ac:dyDescent="0.25">
      <c r="B95">
        <v>93</v>
      </c>
      <c r="C95">
        <v>0.91703086041605708</v>
      </c>
      <c r="D95">
        <v>0.19763628201439243</v>
      </c>
      <c r="E95">
        <v>0.87888183952768228</v>
      </c>
      <c r="F95">
        <v>0.79072121173771404</v>
      </c>
      <c r="G95">
        <v>0.99396395170724805</v>
      </c>
      <c r="H95">
        <v>0.28194597599299542</v>
      </c>
      <c r="I95">
        <v>0.96141840079513319</v>
      </c>
      <c r="J95">
        <v>0.33672992142493463</v>
      </c>
      <c r="K95">
        <v>0.5946811544441355</v>
      </c>
      <c r="L95">
        <v>0.29313825347605871</v>
      </c>
      <c r="M95">
        <v>0.13118718712002675</v>
      </c>
      <c r="N95">
        <v>0.70870076828920237</v>
      </c>
      <c r="O95">
        <v>0.81287324596227828</v>
      </c>
      <c r="P95">
        <v>0.27177195074763727</v>
      </c>
      <c r="Q95">
        <v>5.7615339598197757E-2</v>
      </c>
      <c r="R95">
        <v>9.0714378468373491E-2</v>
      </c>
      <c r="S95">
        <v>0.11833918053024894</v>
      </c>
      <c r="T95">
        <v>0.3466822683859565</v>
      </c>
      <c r="U95">
        <v>0.59178830520513248</v>
      </c>
      <c r="V95">
        <v>0.48717917248467835</v>
      </c>
    </row>
    <row r="96" spans="2:22" x14ac:dyDescent="0.25">
      <c r="B96">
        <v>94</v>
      </c>
      <c r="C96">
        <v>0.98394550575917972</v>
      </c>
      <c r="D96">
        <v>0.62534626424029871</v>
      </c>
      <c r="E96">
        <v>0.38370728871996773</v>
      </c>
      <c r="F96">
        <v>0.11192054917095895</v>
      </c>
      <c r="G96">
        <v>6.8724367039939338E-2</v>
      </c>
      <c r="H96">
        <v>6.7034429895101777E-2</v>
      </c>
      <c r="I96">
        <v>0.33718966714236576</v>
      </c>
      <c r="J96">
        <v>0.78429893622041758</v>
      </c>
      <c r="K96">
        <v>0.6480788228947898</v>
      </c>
      <c r="L96">
        <v>0.56483420393235351</v>
      </c>
      <c r="M96">
        <v>0.37282323184161847</v>
      </c>
      <c r="N96">
        <v>0.1045528478404516</v>
      </c>
      <c r="O96">
        <v>0.19441475135126662</v>
      </c>
      <c r="P96">
        <v>0.88229414460831435</v>
      </c>
      <c r="Q96">
        <v>0.35362020663513327</v>
      </c>
      <c r="R96">
        <v>0.4355770758972608</v>
      </c>
      <c r="S96">
        <v>0.3075872931712933</v>
      </c>
      <c r="T96">
        <v>0.4403291238127347</v>
      </c>
      <c r="U96">
        <v>3.3318183520294475E-2</v>
      </c>
      <c r="V96">
        <v>0.63060495401493233</v>
      </c>
    </row>
    <row r="97" spans="2:22" x14ac:dyDescent="0.25">
      <c r="B97">
        <v>95</v>
      </c>
      <c r="C97">
        <v>0.96967091927211069</v>
      </c>
      <c r="D97">
        <v>0.26954632865962758</v>
      </c>
      <c r="E97">
        <v>0.4827709622701688</v>
      </c>
      <c r="F97">
        <v>0.30387919659924556</v>
      </c>
      <c r="G97">
        <v>0.52882755258077729</v>
      </c>
      <c r="H97">
        <v>0.12526458334110058</v>
      </c>
      <c r="I97">
        <v>0.567765028875167</v>
      </c>
      <c r="J97">
        <v>0.4714488208058194</v>
      </c>
      <c r="K97">
        <v>0.38428375368226853</v>
      </c>
      <c r="L97">
        <v>0.98700293293595065</v>
      </c>
      <c r="M97">
        <v>0.71768518079342059</v>
      </c>
      <c r="N97">
        <v>0.58704671512147399</v>
      </c>
      <c r="O97">
        <v>0.98186490566861817</v>
      </c>
      <c r="P97">
        <v>0.27945795021782249</v>
      </c>
      <c r="Q97">
        <v>0.39148927067752415</v>
      </c>
      <c r="R97">
        <v>0.39928737870761499</v>
      </c>
      <c r="S97">
        <v>2.7707455555907146E-2</v>
      </c>
      <c r="T97">
        <v>4.6338824391714661E-2</v>
      </c>
      <c r="U97">
        <v>0.69747740765094313</v>
      </c>
      <c r="V97">
        <v>0.24449676761608519</v>
      </c>
    </row>
    <row r="98" spans="2:22" x14ac:dyDescent="0.25">
      <c r="B98">
        <v>96</v>
      </c>
      <c r="C98">
        <v>0.53461373978179783</v>
      </c>
      <c r="D98">
        <v>0.84411553025960662</v>
      </c>
      <c r="E98">
        <v>0.50237813273258247</v>
      </c>
      <c r="F98">
        <v>0.73673501758205084</v>
      </c>
      <c r="G98">
        <v>0.2690610459450582</v>
      </c>
      <c r="H98">
        <v>0.23340011141976857</v>
      </c>
      <c r="I98">
        <v>0.44650948695002524</v>
      </c>
      <c r="J98">
        <v>0.6105125521116328</v>
      </c>
      <c r="K98">
        <v>0.42371364064117767</v>
      </c>
      <c r="L98">
        <v>0.24544387317716598</v>
      </c>
      <c r="M98">
        <v>0.88478627097796458</v>
      </c>
      <c r="N98">
        <v>4.2558593538678302E-2</v>
      </c>
      <c r="O98">
        <v>0.71622501420753992</v>
      </c>
      <c r="P98">
        <v>0.79117563905811306</v>
      </c>
      <c r="Q98">
        <v>0.99942551018969716</v>
      </c>
      <c r="R98">
        <v>6.6987367055359792E-2</v>
      </c>
      <c r="S98">
        <v>0.179912456268851</v>
      </c>
      <c r="T98">
        <v>0.75446583039528492</v>
      </c>
      <c r="U98">
        <v>0.70306206656151193</v>
      </c>
      <c r="V98">
        <v>7.6161777848781753E-2</v>
      </c>
    </row>
    <row r="99" spans="2:22" x14ac:dyDescent="0.25">
      <c r="B99">
        <v>97</v>
      </c>
      <c r="C99">
        <v>0.32511353556374356</v>
      </c>
      <c r="D99">
        <v>0.17813729345688412</v>
      </c>
      <c r="E99">
        <v>0.41068554670809609</v>
      </c>
      <c r="F99">
        <v>0.28593092664159098</v>
      </c>
      <c r="G99">
        <v>0.66255125883782839</v>
      </c>
      <c r="H99">
        <v>0.983391040223208</v>
      </c>
      <c r="I99">
        <v>0.21520109361438111</v>
      </c>
      <c r="J99">
        <v>0.82062949714634559</v>
      </c>
      <c r="K99">
        <v>0.11546604280695094</v>
      </c>
      <c r="L99">
        <v>0.10335576786453871</v>
      </c>
      <c r="M99">
        <v>0.65248007611740588</v>
      </c>
      <c r="N99">
        <v>0.18578647104282764</v>
      </c>
      <c r="O99">
        <v>4.2132108828349057E-2</v>
      </c>
      <c r="P99">
        <v>0.21273098853390526</v>
      </c>
      <c r="Q99">
        <v>0.15721373390733806</v>
      </c>
      <c r="R99">
        <v>0.11920495578367296</v>
      </c>
      <c r="S99">
        <v>0.11396345140945252</v>
      </c>
      <c r="T99">
        <v>0.82652386867074501</v>
      </c>
      <c r="U99">
        <v>0.91671993431349552</v>
      </c>
      <c r="V99">
        <v>0.35856622998316912</v>
      </c>
    </row>
    <row r="100" spans="2:22" x14ac:dyDescent="0.25">
      <c r="B100">
        <v>98</v>
      </c>
      <c r="C100">
        <v>0.78379061538755046</v>
      </c>
      <c r="D100">
        <v>0.56958785485629271</v>
      </c>
      <c r="E100">
        <v>0.60122516055831743</v>
      </c>
      <c r="F100">
        <v>0.64996656924893093</v>
      </c>
      <c r="G100">
        <v>0.16069432580263854</v>
      </c>
      <c r="H100">
        <v>8.5052408056836004E-3</v>
      </c>
      <c r="I100">
        <v>0.9215988879228556</v>
      </c>
      <c r="J100">
        <v>0.85288324482025946</v>
      </c>
      <c r="K100">
        <v>0.50125192274184371</v>
      </c>
      <c r="L100">
        <v>0.93010980452446201</v>
      </c>
      <c r="M100">
        <v>0.98188880393470868</v>
      </c>
      <c r="N100">
        <v>0.10711036008809671</v>
      </c>
      <c r="O100">
        <v>0.35576298655206795</v>
      </c>
      <c r="P100">
        <v>0.50603785253642841</v>
      </c>
      <c r="Q100">
        <v>0.32623050729869174</v>
      </c>
      <c r="R100">
        <v>0.20687361145040417</v>
      </c>
      <c r="S100">
        <v>0.62658798415473371</v>
      </c>
      <c r="T100">
        <v>0.2066686461877727</v>
      </c>
      <c r="U100">
        <v>0.92985701870727611</v>
      </c>
      <c r="V100">
        <v>0.99444344687173958</v>
      </c>
    </row>
    <row r="101" spans="2:22" x14ac:dyDescent="0.25">
      <c r="B101">
        <v>99</v>
      </c>
      <c r="C101">
        <v>0.77252885088135592</v>
      </c>
      <c r="D101">
        <v>0.85064330776282215</v>
      </c>
      <c r="E101">
        <v>0.11127611558745354</v>
      </c>
      <c r="F101">
        <v>0.73899115987626929</v>
      </c>
      <c r="G101">
        <v>0.31678181956966345</v>
      </c>
      <c r="H101">
        <v>0.36200903415214292</v>
      </c>
      <c r="I101">
        <v>7.1802517165993507E-2</v>
      </c>
      <c r="J101">
        <v>0.15807776711889021</v>
      </c>
      <c r="K101">
        <v>0.60127009733579229</v>
      </c>
      <c r="L101">
        <v>0.93357520809182515</v>
      </c>
      <c r="M101">
        <v>0.47291735565560789</v>
      </c>
      <c r="N101">
        <v>0.48153643055757689</v>
      </c>
      <c r="O101">
        <v>4.6903533845703116E-2</v>
      </c>
      <c r="P101">
        <v>0.4511782137600937</v>
      </c>
      <c r="Q101">
        <v>0.59948237265551185</v>
      </c>
      <c r="R101">
        <v>0.38210194990755642</v>
      </c>
      <c r="S101">
        <v>0.58846816672079516</v>
      </c>
      <c r="T101">
        <v>0.17904842677797994</v>
      </c>
      <c r="U101">
        <v>0.78680636333838461</v>
      </c>
      <c r="V101">
        <v>0.3288068058578153</v>
      </c>
    </row>
    <row r="102" spans="2:22" x14ac:dyDescent="0.25">
      <c r="B102">
        <v>100</v>
      </c>
      <c r="C102">
        <v>0.70936721168187855</v>
      </c>
      <c r="D102">
        <v>0.3917484857865241</v>
      </c>
      <c r="E102">
        <v>0.85816866936937686</v>
      </c>
      <c r="F102">
        <v>0.32768631097207734</v>
      </c>
      <c r="G102">
        <v>0.82783637276327782</v>
      </c>
      <c r="H102">
        <v>0.76386887486453814</v>
      </c>
      <c r="I102">
        <v>0.1673457206843123</v>
      </c>
      <c r="J102">
        <v>0.33423286475308345</v>
      </c>
      <c r="K102">
        <v>0.46535679658298834</v>
      </c>
      <c r="L102">
        <v>0.64641341944766917</v>
      </c>
      <c r="M102">
        <v>0.10597522703613471</v>
      </c>
      <c r="N102">
        <v>0.40114270910869299</v>
      </c>
      <c r="O102">
        <v>0.5498107717151528</v>
      </c>
      <c r="P102">
        <v>0.79503796121365955</v>
      </c>
      <c r="Q102">
        <v>0.56344238870238894</v>
      </c>
      <c r="R102">
        <v>0.71228406207285722</v>
      </c>
      <c r="S102">
        <v>0.68098522382309845</v>
      </c>
      <c r="T102">
        <v>0.15253135647675009</v>
      </c>
      <c r="U102">
        <v>0.32266205292753636</v>
      </c>
      <c r="V102">
        <v>0.94963455402567831</v>
      </c>
    </row>
    <row r="103" spans="2:22" x14ac:dyDescent="0.25">
      <c r="B103">
        <v>101</v>
      </c>
      <c r="C103">
        <v>0.85421790742060666</v>
      </c>
      <c r="D103">
        <v>0.4774040220546969</v>
      </c>
      <c r="E103">
        <v>0.90480893502032367</v>
      </c>
      <c r="F103">
        <v>0.40036476900132989</v>
      </c>
      <c r="G103">
        <v>0.92410628850874232</v>
      </c>
      <c r="H103">
        <v>0.6733973467822838</v>
      </c>
      <c r="I103">
        <v>0.12303327588292312</v>
      </c>
      <c r="J103">
        <v>0.79940513906127553</v>
      </c>
      <c r="K103">
        <v>0.13714628310075394</v>
      </c>
      <c r="L103">
        <v>9.9851522706662088E-3</v>
      </c>
      <c r="M103">
        <v>0.40001185433006103</v>
      </c>
      <c r="N103">
        <v>0.81488857915105584</v>
      </c>
      <c r="O103">
        <v>0.93296958156366649</v>
      </c>
      <c r="P103">
        <v>0.54832559834897499</v>
      </c>
      <c r="Q103">
        <v>0.19325206815636875</v>
      </c>
      <c r="R103">
        <v>0.69024189916380774</v>
      </c>
      <c r="S103">
        <v>0.99207540044712861</v>
      </c>
      <c r="T103">
        <v>0.48247198450742013</v>
      </c>
      <c r="U103">
        <v>0.80304010472532905</v>
      </c>
      <c r="V103">
        <v>0.14706308606358753</v>
      </c>
    </row>
    <row r="104" spans="2:22" x14ac:dyDescent="0.25">
      <c r="B104">
        <v>102</v>
      </c>
      <c r="C104">
        <v>0.47883705594780324</v>
      </c>
      <c r="D104">
        <v>0.48626291676879063</v>
      </c>
      <c r="E104">
        <v>0.90151786147789892</v>
      </c>
      <c r="F104">
        <v>0.20684500812325002</v>
      </c>
      <c r="G104">
        <v>0.64710866728804461</v>
      </c>
      <c r="H104">
        <v>0.79819662437873196</v>
      </c>
      <c r="I104">
        <v>0.41597342620881061</v>
      </c>
      <c r="J104">
        <v>0.75587125394616472</v>
      </c>
      <c r="K104">
        <v>2.3040870864643459E-2</v>
      </c>
      <c r="L104">
        <v>0.92151550356749801</v>
      </c>
      <c r="M104">
        <v>0.73047535016628218</v>
      </c>
      <c r="N104">
        <v>0.47849313984146669</v>
      </c>
      <c r="O104">
        <v>0.61978510122868791</v>
      </c>
      <c r="P104">
        <v>0.88366015297507161</v>
      </c>
      <c r="Q104">
        <v>0.99488139312237545</v>
      </c>
      <c r="R104">
        <v>0.98262877924831682</v>
      </c>
      <c r="S104">
        <v>0.534618506249811</v>
      </c>
      <c r="T104">
        <v>0.72625042622272606</v>
      </c>
      <c r="U104">
        <v>0.80120784815541368</v>
      </c>
      <c r="V104">
        <v>0.90105707957293779</v>
      </c>
    </row>
    <row r="105" spans="2:22" x14ac:dyDescent="0.25">
      <c r="B105">
        <v>103</v>
      </c>
      <c r="C105">
        <v>0.97798602149035463</v>
      </c>
      <c r="D105">
        <v>0.95099577328465745</v>
      </c>
      <c r="E105">
        <v>7.6486558701605034E-3</v>
      </c>
      <c r="F105">
        <v>0.49627213471115628</v>
      </c>
      <c r="G105">
        <v>0.5080348695507384</v>
      </c>
      <c r="H105">
        <v>0.85109686489823511</v>
      </c>
      <c r="I105">
        <v>0.15481536366140869</v>
      </c>
      <c r="J105">
        <v>0.86226701955180118</v>
      </c>
      <c r="K105">
        <v>0.18139509915785013</v>
      </c>
      <c r="L105">
        <v>0.74250577642589199</v>
      </c>
      <c r="M105">
        <v>0.38539280617604454</v>
      </c>
      <c r="N105">
        <v>0.3879261687292328</v>
      </c>
      <c r="O105">
        <v>0.69101891968351392</v>
      </c>
      <c r="P105">
        <v>0.43474278419465495</v>
      </c>
      <c r="Q105">
        <v>0.70703753619987464</v>
      </c>
      <c r="R105">
        <v>3.7654913079486541E-2</v>
      </c>
      <c r="S105">
        <v>0.43031707585780588</v>
      </c>
      <c r="T105">
        <v>0.48576541209868673</v>
      </c>
      <c r="U105">
        <v>0.34690447650933987</v>
      </c>
      <c r="V105">
        <v>6.5697697299576641E-2</v>
      </c>
    </row>
    <row r="106" spans="2:22" x14ac:dyDescent="0.25">
      <c r="B106">
        <v>104</v>
      </c>
      <c r="C106">
        <v>0.87778289090498607</v>
      </c>
      <c r="D106">
        <v>0.36277221646073099</v>
      </c>
      <c r="E106">
        <v>0.91706630075162421</v>
      </c>
      <c r="F106">
        <v>0.75776774347406062</v>
      </c>
      <c r="G106">
        <v>8.5831995856000987E-2</v>
      </c>
      <c r="H106">
        <v>0.23191270110050821</v>
      </c>
      <c r="I106">
        <v>0.38175558589141256</v>
      </c>
      <c r="J106">
        <v>0.45174436195729584</v>
      </c>
      <c r="K106">
        <v>0.28817399611999273</v>
      </c>
      <c r="L106">
        <v>0.22893002394312179</v>
      </c>
      <c r="M106">
        <v>0.33602747022684643</v>
      </c>
      <c r="N106">
        <v>0.89125736887274609</v>
      </c>
      <c r="O106">
        <v>0.27699100130967436</v>
      </c>
      <c r="P106">
        <v>0.87224480957803641</v>
      </c>
      <c r="Q106">
        <v>0.23554846537049223</v>
      </c>
      <c r="R106">
        <v>0.50720729003107046</v>
      </c>
      <c r="S106">
        <v>3.4657075786125757E-2</v>
      </c>
      <c r="T106">
        <v>0.1440995820634885</v>
      </c>
      <c r="U106">
        <v>0.29134800113090087</v>
      </c>
      <c r="V106">
        <v>0.78632473371927336</v>
      </c>
    </row>
    <row r="107" spans="2:22" x14ac:dyDescent="0.25">
      <c r="B107">
        <v>105</v>
      </c>
      <c r="C107">
        <v>0.52483267111818988</v>
      </c>
      <c r="D107">
        <v>0.3142274017645863</v>
      </c>
      <c r="E107">
        <v>0.31347767211837319</v>
      </c>
      <c r="F107">
        <v>0.54250743542423319</v>
      </c>
      <c r="G107">
        <v>0.15687475704786324</v>
      </c>
      <c r="H107">
        <v>0.40623252393796672</v>
      </c>
      <c r="I107">
        <v>2.4961470242634398E-2</v>
      </c>
      <c r="J107">
        <v>0.85082200536865393</v>
      </c>
      <c r="K107">
        <v>0.47949255679232805</v>
      </c>
      <c r="L107">
        <v>0.15508509552283112</v>
      </c>
      <c r="M107">
        <v>9.3153629135034777E-2</v>
      </c>
      <c r="N107">
        <v>0.57268420909462581</v>
      </c>
      <c r="O107">
        <v>0.57650531336008193</v>
      </c>
      <c r="P107">
        <v>0.44242090287701563</v>
      </c>
      <c r="Q107">
        <v>0.68380166969917067</v>
      </c>
      <c r="R107">
        <v>0.64708439952858776</v>
      </c>
      <c r="S107">
        <v>0.53010643486166953</v>
      </c>
      <c r="T107">
        <v>0.65732371904571574</v>
      </c>
      <c r="U107">
        <v>0.38611001426536817</v>
      </c>
      <c r="V107">
        <v>7.9567925873350376E-2</v>
      </c>
    </row>
    <row r="108" spans="2:22" x14ac:dyDescent="0.25">
      <c r="B108">
        <v>106</v>
      </c>
      <c r="C108">
        <v>0.16237218583582846</v>
      </c>
      <c r="D108">
        <v>9.7493924042825642E-2</v>
      </c>
      <c r="E108">
        <v>1.1543042641303458E-2</v>
      </c>
      <c r="F108">
        <v>0.98810596020058772</v>
      </c>
      <c r="G108">
        <v>0.54256793339697551</v>
      </c>
      <c r="H108">
        <v>0.45861207448197794</v>
      </c>
      <c r="I108">
        <v>0.3832522901680584</v>
      </c>
      <c r="J108">
        <v>0.16328612246275132</v>
      </c>
      <c r="K108">
        <v>0.54748114059234632</v>
      </c>
      <c r="L108">
        <v>0.67188191185249346</v>
      </c>
      <c r="M108">
        <v>0.72442968405733899</v>
      </c>
      <c r="N108">
        <v>0.13918800815905286</v>
      </c>
      <c r="O108">
        <v>0.81777927118229066</v>
      </c>
      <c r="P108">
        <v>0.95497608268858114</v>
      </c>
      <c r="Q108">
        <v>0.6318886223845035</v>
      </c>
      <c r="R108">
        <v>0.36573685682591339</v>
      </c>
      <c r="S108">
        <v>3.6564962787197786E-3</v>
      </c>
      <c r="T108">
        <v>0.12981168648981356</v>
      </c>
      <c r="U108">
        <v>0.75179222107626109</v>
      </c>
      <c r="V108">
        <v>0.48142829315060442</v>
      </c>
    </row>
    <row r="109" spans="2:22" x14ac:dyDescent="0.25">
      <c r="B109">
        <v>107</v>
      </c>
      <c r="C109">
        <v>0.13403823222536815</v>
      </c>
      <c r="D109">
        <v>3.1189977340373432E-3</v>
      </c>
      <c r="E109">
        <v>0.56929630840278245</v>
      </c>
      <c r="F109">
        <v>0.52536216967075333</v>
      </c>
      <c r="G109">
        <v>0.38073863130730157</v>
      </c>
      <c r="H109">
        <v>0.27349692196417585</v>
      </c>
      <c r="I109">
        <v>0.23120331686568063</v>
      </c>
      <c r="J109">
        <v>0.42304347396637265</v>
      </c>
      <c r="K109">
        <v>0.97415912715039887</v>
      </c>
      <c r="L109">
        <v>0.54469976537965192</v>
      </c>
      <c r="M109">
        <v>0.76692147715801839</v>
      </c>
      <c r="N109">
        <v>6.9434340179290288E-2</v>
      </c>
      <c r="O109">
        <v>0.19514173471942176</v>
      </c>
      <c r="P109">
        <v>0.98829300282070687</v>
      </c>
      <c r="Q109">
        <v>0.98757885556895308</v>
      </c>
      <c r="R109">
        <v>0.22525783811600109</v>
      </c>
      <c r="S109">
        <v>7.1514675830449903E-2</v>
      </c>
      <c r="T109">
        <v>0.57261684768761434</v>
      </c>
      <c r="U109">
        <v>0.20705898341356965</v>
      </c>
      <c r="V109">
        <v>0.48439787301402593</v>
      </c>
    </row>
    <row r="110" spans="2:22" x14ac:dyDescent="0.25">
      <c r="B110">
        <v>108</v>
      </c>
      <c r="C110">
        <v>0.91501532649077078</v>
      </c>
      <c r="D110">
        <v>0.66655346460776688</v>
      </c>
      <c r="E110">
        <v>0.65985837145411641</v>
      </c>
      <c r="F110">
        <v>0.3872231407478246</v>
      </c>
      <c r="G110">
        <v>0.12476186817873636</v>
      </c>
      <c r="H110">
        <v>5.674618672492926E-2</v>
      </c>
      <c r="I110">
        <v>5.9945400325469134E-2</v>
      </c>
      <c r="J110">
        <v>1.3463597909654901E-2</v>
      </c>
      <c r="K110">
        <v>0.57667279474862276</v>
      </c>
      <c r="L110">
        <v>0.57519050887617151</v>
      </c>
      <c r="M110">
        <v>0.83104270814195647</v>
      </c>
      <c r="N110">
        <v>0.87531693828402801</v>
      </c>
      <c r="O110">
        <v>0.61506810723040073</v>
      </c>
      <c r="P110">
        <v>0.98884992282893536</v>
      </c>
      <c r="Q110">
        <v>0.91173418884969859</v>
      </c>
      <c r="R110">
        <v>0.30496236662802656</v>
      </c>
      <c r="S110">
        <v>0.96395127311280415</v>
      </c>
      <c r="T110">
        <v>1.5317522115911419E-2</v>
      </c>
      <c r="U110">
        <v>0.46099040171401207</v>
      </c>
      <c r="V110">
        <v>0.87999625183506591</v>
      </c>
    </row>
    <row r="111" spans="2:22" x14ac:dyDescent="0.25">
      <c r="B111">
        <v>109</v>
      </c>
      <c r="C111">
        <v>0.61001920742506321</v>
      </c>
      <c r="D111">
        <v>9.9100274227147622E-2</v>
      </c>
      <c r="E111">
        <v>6.1645655101322916E-2</v>
      </c>
      <c r="F111">
        <v>0.63703051874583405</v>
      </c>
      <c r="G111">
        <v>0.86524743712633279</v>
      </c>
      <c r="H111">
        <v>0.54482447902150977</v>
      </c>
      <c r="I111">
        <v>0.5256923951710164</v>
      </c>
      <c r="J111">
        <v>0.74219533706594554</v>
      </c>
      <c r="K111">
        <v>9.6045081351828099E-2</v>
      </c>
      <c r="L111">
        <v>0.42862194848075497</v>
      </c>
      <c r="M111">
        <v>0.63268364086716478</v>
      </c>
      <c r="N111">
        <v>0.92060897021615506</v>
      </c>
      <c r="O111">
        <v>0.18583355846855465</v>
      </c>
      <c r="P111">
        <v>0.63734636319879101</v>
      </c>
      <c r="Q111">
        <v>0.39561962053544897</v>
      </c>
      <c r="R111">
        <v>3.3186479614261799E-2</v>
      </c>
      <c r="S111">
        <v>0.9240523365861455</v>
      </c>
      <c r="T111">
        <v>0.61352741345212469</v>
      </c>
      <c r="U111">
        <v>0.85001162915205208</v>
      </c>
      <c r="V111">
        <v>0.74021211414437649</v>
      </c>
    </row>
    <row r="112" spans="2:22" x14ac:dyDescent="0.25">
      <c r="B112">
        <v>110</v>
      </c>
      <c r="C112">
        <v>0.62655666965590151</v>
      </c>
      <c r="D112">
        <v>0.86661307551799638</v>
      </c>
      <c r="E112">
        <v>0.51111545614762477</v>
      </c>
      <c r="F112">
        <v>0.71299495350610287</v>
      </c>
      <c r="G112">
        <v>0.68915921064352226</v>
      </c>
      <c r="H112">
        <v>0.31395517165901321</v>
      </c>
      <c r="I112">
        <v>8.0457856401472405E-2</v>
      </c>
      <c r="J112">
        <v>0.71707754416663549</v>
      </c>
      <c r="K112">
        <v>0.71636169288456952</v>
      </c>
      <c r="L112">
        <v>0.91338253611007936</v>
      </c>
      <c r="M112">
        <v>0.4273915631903249</v>
      </c>
      <c r="N112">
        <v>0.15115808860832036</v>
      </c>
      <c r="O112">
        <v>0.76257998139418204</v>
      </c>
      <c r="P112">
        <v>0.48422335598889976</v>
      </c>
      <c r="Q112">
        <v>0.33714869709261608</v>
      </c>
      <c r="R112">
        <v>0.56129639902440709</v>
      </c>
      <c r="S112">
        <v>0.50040103970640759</v>
      </c>
      <c r="T112">
        <v>0.45467922671032213</v>
      </c>
      <c r="U112">
        <v>0.35382562347307189</v>
      </c>
      <c r="V112">
        <v>0.76745205741623757</v>
      </c>
    </row>
    <row r="113" spans="2:22" x14ac:dyDescent="0.25">
      <c r="B113">
        <v>111</v>
      </c>
      <c r="C113">
        <v>0.50390811220563703</v>
      </c>
      <c r="D113">
        <v>0.15268382012827697</v>
      </c>
      <c r="E113">
        <v>0.66568674796183114</v>
      </c>
      <c r="F113">
        <v>0.25847244511347367</v>
      </c>
      <c r="G113">
        <v>8.2649234391972026E-2</v>
      </c>
      <c r="H113">
        <v>9.4687088050159574E-2</v>
      </c>
      <c r="I113">
        <v>0.82568288837412673</v>
      </c>
      <c r="J113">
        <v>0.27335433414465227</v>
      </c>
      <c r="K113">
        <v>0.78928722128393902</v>
      </c>
      <c r="L113">
        <v>2.2891437207595011E-2</v>
      </c>
      <c r="M113">
        <v>0.49757801719477346</v>
      </c>
      <c r="N113">
        <v>7.4110312551340929E-2</v>
      </c>
      <c r="O113">
        <v>0.92983586036538401</v>
      </c>
      <c r="P113">
        <v>0.62879690826104717</v>
      </c>
      <c r="Q113">
        <v>0.34046510113043738</v>
      </c>
      <c r="R113">
        <v>0.597541776057257</v>
      </c>
      <c r="S113">
        <v>0.61774575454793634</v>
      </c>
      <c r="T113">
        <v>0.89023921182087129</v>
      </c>
      <c r="U113">
        <v>0.49812486510186393</v>
      </c>
      <c r="V113">
        <v>0.68081240447334346</v>
      </c>
    </row>
    <row r="114" spans="2:22" x14ac:dyDescent="0.25">
      <c r="B114">
        <v>112</v>
      </c>
      <c r="C114">
        <v>0.44778605096709878</v>
      </c>
      <c r="D114">
        <v>0.61779218135345326</v>
      </c>
      <c r="E114">
        <v>0.21974400763966639</v>
      </c>
      <c r="F114">
        <v>0.11144010007025096</v>
      </c>
      <c r="G114">
        <v>0.29556064901238166</v>
      </c>
      <c r="H114">
        <v>0.70096499227505671</v>
      </c>
      <c r="I114">
        <v>0.52691798580294913</v>
      </c>
      <c r="J114">
        <v>0.59472710600426248</v>
      </c>
      <c r="K114">
        <v>0.19780161737339697</v>
      </c>
      <c r="L114">
        <v>1.2382721209208469E-2</v>
      </c>
      <c r="M114">
        <v>6.3923935273934251E-2</v>
      </c>
      <c r="N114">
        <v>0.43489740194637205</v>
      </c>
      <c r="O114">
        <v>0.20798359189511384</v>
      </c>
      <c r="P114">
        <v>7.8373840433511477E-2</v>
      </c>
      <c r="Q114">
        <v>0.84962425914331319</v>
      </c>
      <c r="R114">
        <v>0.19637493814288565</v>
      </c>
      <c r="S114">
        <v>0.5761227578296142</v>
      </c>
      <c r="T114">
        <v>0.629580685760462</v>
      </c>
      <c r="U114">
        <v>0.4027454230666816</v>
      </c>
      <c r="V114">
        <v>0.3502754163971995</v>
      </c>
    </row>
    <row r="115" spans="2:22" x14ac:dyDescent="0.25">
      <c r="B115">
        <v>113</v>
      </c>
      <c r="C115">
        <v>0.59197195900343913</v>
      </c>
      <c r="D115">
        <v>0.9847560225746721</v>
      </c>
      <c r="E115">
        <v>0.43565895604084748</v>
      </c>
      <c r="F115">
        <v>0.79766978094625873</v>
      </c>
      <c r="G115">
        <v>0.89256418349232369</v>
      </c>
      <c r="H115">
        <v>0.24417943886876481</v>
      </c>
      <c r="I115">
        <v>3.7465247021252424E-2</v>
      </c>
      <c r="J115">
        <v>0.18277800774333053</v>
      </c>
      <c r="K115">
        <v>0.31009879188852896</v>
      </c>
      <c r="L115">
        <v>0.19047330654318584</v>
      </c>
      <c r="M115">
        <v>0.1971970275391568</v>
      </c>
      <c r="N115">
        <v>0.22321934286182676</v>
      </c>
      <c r="O115">
        <v>0.48508953200887817</v>
      </c>
      <c r="P115">
        <v>0.19289641251595713</v>
      </c>
      <c r="Q115">
        <v>0.99521792725959046</v>
      </c>
      <c r="R115">
        <v>0.91791450303272937</v>
      </c>
      <c r="S115">
        <v>0.65341615894042637</v>
      </c>
      <c r="T115">
        <v>0.37068817315762592</v>
      </c>
      <c r="U115">
        <v>0.23763784978105562</v>
      </c>
      <c r="V115">
        <v>0.74907306431005405</v>
      </c>
    </row>
    <row r="116" spans="2:22" x14ac:dyDescent="0.25">
      <c r="B116">
        <v>114</v>
      </c>
      <c r="C116">
        <v>0.82243017342259517</v>
      </c>
      <c r="D116">
        <v>0.7034703350118483</v>
      </c>
      <c r="E116">
        <v>0.30695321153103117</v>
      </c>
      <c r="F116">
        <v>0.2222364771263603</v>
      </c>
      <c r="G116">
        <v>0.71306291677615086</v>
      </c>
      <c r="H116">
        <v>0.20284736344980803</v>
      </c>
      <c r="I116">
        <v>0.64985392036578737</v>
      </c>
      <c r="J116">
        <v>0.86380433273005242</v>
      </c>
      <c r="K116">
        <v>0.45972284646094264</v>
      </c>
      <c r="L116">
        <v>0.63875477573728556</v>
      </c>
      <c r="M116">
        <v>0.81472790582138277</v>
      </c>
      <c r="N116">
        <v>2.5646828206657313E-2</v>
      </c>
      <c r="O116">
        <v>0.7933159878093643</v>
      </c>
      <c r="P116">
        <v>3.3343671889278781E-2</v>
      </c>
      <c r="Q116">
        <v>0.25417237985415042</v>
      </c>
      <c r="R116">
        <v>7.64117810223639E-2</v>
      </c>
      <c r="S116">
        <v>0.29996658256570585</v>
      </c>
      <c r="T116">
        <v>8.9169395012437924E-2</v>
      </c>
      <c r="U116">
        <v>0.64566870728334003</v>
      </c>
      <c r="V116">
        <v>0.81588450500647891</v>
      </c>
    </row>
    <row r="117" spans="2:22" x14ac:dyDescent="0.25">
      <c r="B117">
        <v>115</v>
      </c>
      <c r="C117">
        <v>0.57882653062300649</v>
      </c>
      <c r="D117">
        <v>5.5968563281062256E-2</v>
      </c>
      <c r="E117">
        <v>0.37926619830960906</v>
      </c>
      <c r="F117">
        <v>0.69529245054967515</v>
      </c>
      <c r="G117">
        <v>0.33751257310304439</v>
      </c>
      <c r="H117">
        <v>0.84498936497096788</v>
      </c>
      <c r="I117">
        <v>2.1169712056845924E-2</v>
      </c>
      <c r="J117">
        <v>0.15641323187591105</v>
      </c>
      <c r="K117">
        <v>0.19034229058953311</v>
      </c>
      <c r="L117">
        <v>0.73565165038910596</v>
      </c>
      <c r="M117">
        <v>0.28455395592209531</v>
      </c>
      <c r="N117">
        <v>0.79722776682837537</v>
      </c>
      <c r="O117">
        <v>0.96389433872495367</v>
      </c>
      <c r="P117">
        <v>0.53428334771998132</v>
      </c>
      <c r="Q117">
        <v>0.63662075803967033</v>
      </c>
      <c r="R117">
        <v>0.82247086130874814</v>
      </c>
      <c r="S117">
        <v>0.52501384248689309</v>
      </c>
      <c r="T117">
        <v>0.30252230081811926</v>
      </c>
      <c r="U117">
        <v>0.6212930239988439</v>
      </c>
      <c r="V117">
        <v>0.93019100723819115</v>
      </c>
    </row>
    <row r="118" spans="2:22" x14ac:dyDescent="0.25">
      <c r="B118">
        <v>116</v>
      </c>
      <c r="C118">
        <v>0.74683589390166105</v>
      </c>
      <c r="D118">
        <v>0.60040716053106102</v>
      </c>
      <c r="E118">
        <v>0.61165617421367102</v>
      </c>
      <c r="F118">
        <v>0.47347293592538797</v>
      </c>
      <c r="G118">
        <v>0.94222326333823792</v>
      </c>
      <c r="H118">
        <v>0.72091276829470385</v>
      </c>
      <c r="I118">
        <v>0.19464351292847493</v>
      </c>
      <c r="J118">
        <v>0.16039797809070322</v>
      </c>
      <c r="K118">
        <v>0.86780819444527513</v>
      </c>
      <c r="L118">
        <v>0.93178836363824669</v>
      </c>
      <c r="M118">
        <v>0.54224236555271177</v>
      </c>
      <c r="N118">
        <v>0.92908705911070566</v>
      </c>
      <c r="O118">
        <v>0.81856613302896619</v>
      </c>
      <c r="P118">
        <v>0.3512653901939784</v>
      </c>
      <c r="Q118">
        <v>0.45529108546515262</v>
      </c>
      <c r="R118">
        <v>0.40415925827382004</v>
      </c>
      <c r="S118">
        <v>0.35533355633248487</v>
      </c>
      <c r="T118">
        <v>0.86556112511500105</v>
      </c>
      <c r="U118">
        <v>0.91195480659108852</v>
      </c>
      <c r="V118">
        <v>0.373738219979316</v>
      </c>
    </row>
    <row r="119" spans="2:22" x14ac:dyDescent="0.25">
      <c r="B119">
        <v>117</v>
      </c>
      <c r="C119">
        <v>0.30968441999652718</v>
      </c>
      <c r="D119">
        <v>0.40133745574934676</v>
      </c>
      <c r="E119">
        <v>0.62060673185288273</v>
      </c>
      <c r="F119">
        <v>0.211117533407573</v>
      </c>
      <c r="G119">
        <v>0.35647728713419125</v>
      </c>
      <c r="H119">
        <v>0.75362108722043342</v>
      </c>
      <c r="I119">
        <v>0.38692413132460945</v>
      </c>
      <c r="J119">
        <v>8.132455705334074E-2</v>
      </c>
      <c r="K119">
        <v>0.61042336836271627</v>
      </c>
      <c r="L119">
        <v>0.88684778018148513</v>
      </c>
      <c r="M119">
        <v>0.21884809012260931</v>
      </c>
      <c r="N119">
        <v>0.97857445512721708</v>
      </c>
      <c r="O119">
        <v>0.46452665051986308</v>
      </c>
      <c r="P119">
        <v>8.2674124554228179E-2</v>
      </c>
      <c r="Q119">
        <v>0.25574135173724866</v>
      </c>
      <c r="R119">
        <v>0.87251089289038175</v>
      </c>
      <c r="S119">
        <v>0.62642361680427516</v>
      </c>
      <c r="T119">
        <v>0.17084281423650438</v>
      </c>
      <c r="U119">
        <v>0.82510287885979938</v>
      </c>
      <c r="V119">
        <v>0.33236345424883229</v>
      </c>
    </row>
    <row r="120" spans="2:22" x14ac:dyDescent="0.25">
      <c r="B120">
        <v>118</v>
      </c>
      <c r="C120">
        <v>0.81576550261069958</v>
      </c>
      <c r="D120">
        <v>0.96739642969136885</v>
      </c>
      <c r="E120">
        <v>0.71589105636523609</v>
      </c>
      <c r="F120">
        <v>0.4872161826567325</v>
      </c>
      <c r="G120">
        <v>7.5487826722788753E-2</v>
      </c>
      <c r="H120">
        <v>0.1743254901353164</v>
      </c>
      <c r="I120">
        <v>0.29591070823395249</v>
      </c>
      <c r="J120">
        <v>0.947070185087175</v>
      </c>
      <c r="K120">
        <v>0.75393694127642696</v>
      </c>
      <c r="L120">
        <v>0.35838520667478257</v>
      </c>
      <c r="M120">
        <v>0.61068810574178745</v>
      </c>
      <c r="N120">
        <v>6.6587061776804291E-2</v>
      </c>
      <c r="O120">
        <v>0.43364261554522532</v>
      </c>
      <c r="P120">
        <v>0.49550550473161969</v>
      </c>
      <c r="Q120">
        <v>0.7031237800973289</v>
      </c>
      <c r="R120">
        <v>0.58795066532483187</v>
      </c>
      <c r="S120">
        <v>0.66549948574137829</v>
      </c>
      <c r="T120">
        <v>2.2511357329823234E-2</v>
      </c>
      <c r="U120">
        <v>0.26160921368903667</v>
      </c>
      <c r="V120">
        <v>1.548845145689981E-3</v>
      </c>
    </row>
    <row r="121" spans="2:22" x14ac:dyDescent="0.25">
      <c r="B121">
        <v>119</v>
      </c>
      <c r="C121">
        <v>0.1441612723446104</v>
      </c>
      <c r="D121">
        <v>0.35888571427788296</v>
      </c>
      <c r="E121">
        <v>1.7609608409709487E-2</v>
      </c>
      <c r="F121">
        <v>0.62545619852843259</v>
      </c>
      <c r="G121">
        <v>0.85064451344490344</v>
      </c>
      <c r="H121">
        <v>0.92875150268508122</v>
      </c>
      <c r="I121">
        <v>0.4338652412296844</v>
      </c>
      <c r="J121">
        <v>0.45669673283510814</v>
      </c>
      <c r="K121">
        <v>0.31185766106249813</v>
      </c>
      <c r="L121">
        <v>0.1268713499687053</v>
      </c>
      <c r="M121">
        <v>0.65958503230737975</v>
      </c>
      <c r="N121">
        <v>0.12267134940158719</v>
      </c>
      <c r="O121">
        <v>0.60264452131607937</v>
      </c>
      <c r="P121">
        <v>2.5054094983041786E-2</v>
      </c>
      <c r="Q121">
        <v>0.91115104151274462</v>
      </c>
      <c r="R121">
        <v>0.35434257150123205</v>
      </c>
      <c r="S121">
        <v>0.19882561298584722</v>
      </c>
      <c r="T121">
        <v>0.14506279323685334</v>
      </c>
      <c r="U121">
        <v>0.12379244717226179</v>
      </c>
      <c r="V121">
        <v>0.16169695676824158</v>
      </c>
    </row>
    <row r="122" spans="2:22" x14ac:dyDescent="0.25">
      <c r="B122">
        <v>120</v>
      </c>
      <c r="C122">
        <v>0.79565782905867111</v>
      </c>
      <c r="D122">
        <v>0.94325689636762178</v>
      </c>
      <c r="E122">
        <v>0.12253237207371726</v>
      </c>
      <c r="F122">
        <v>5.4132896377842687E-2</v>
      </c>
      <c r="G122">
        <v>0.3011042465177991</v>
      </c>
      <c r="H122">
        <v>0.77754891402625059</v>
      </c>
      <c r="I122">
        <v>0.61363657361067592</v>
      </c>
      <c r="J122">
        <v>0.36999143630917741</v>
      </c>
      <c r="K122">
        <v>0.90327007170066054</v>
      </c>
      <c r="L122">
        <v>0.89906910253071892</v>
      </c>
      <c r="M122">
        <v>0.74999364344943409</v>
      </c>
      <c r="N122">
        <v>0.32165246892534061</v>
      </c>
      <c r="O122">
        <v>0.23072733369390885</v>
      </c>
      <c r="P122">
        <v>0.48155256049470307</v>
      </c>
      <c r="Q122">
        <v>0.74067866812662086</v>
      </c>
      <c r="R122">
        <v>0.19796955568169872</v>
      </c>
      <c r="S122">
        <v>0.89197580816533617</v>
      </c>
      <c r="T122">
        <v>0.93087164618504215</v>
      </c>
      <c r="U122">
        <v>0.24091624845544057</v>
      </c>
      <c r="V122">
        <v>0.40070480208602355</v>
      </c>
    </row>
    <row r="123" spans="2:22" x14ac:dyDescent="0.25">
      <c r="B123">
        <v>121</v>
      </c>
      <c r="C123">
        <v>4.62896308484404E-2</v>
      </c>
      <c r="D123">
        <v>0.71547097002773175</v>
      </c>
      <c r="E123">
        <v>0.63451972135384715</v>
      </c>
      <c r="F123">
        <v>0.10629667374335661</v>
      </c>
      <c r="G123">
        <v>0.53698930451957505</v>
      </c>
      <c r="H123">
        <v>7.0252619715908793E-2</v>
      </c>
      <c r="I123">
        <v>0.67574290488377331</v>
      </c>
      <c r="J123">
        <v>0.42279611432798792</v>
      </c>
      <c r="K123">
        <v>0.31480427881905548</v>
      </c>
      <c r="L123">
        <v>0.95146460425182089</v>
      </c>
      <c r="M123">
        <v>0.38720327914226749</v>
      </c>
      <c r="N123">
        <v>0.66120241580116379</v>
      </c>
      <c r="O123">
        <v>0.20095745023594458</v>
      </c>
      <c r="P123">
        <v>0.91222942119697681</v>
      </c>
      <c r="Q123">
        <v>0.29488890128211653</v>
      </c>
      <c r="R123">
        <v>0.39536396139081553</v>
      </c>
      <c r="S123">
        <v>0.89848630096296089</v>
      </c>
      <c r="T123">
        <v>0.82303614362447064</v>
      </c>
      <c r="U123">
        <v>0.37402338919703038</v>
      </c>
      <c r="V123">
        <v>0.10703963535966654</v>
      </c>
    </row>
    <row r="124" spans="2:22" x14ac:dyDescent="0.25">
      <c r="B124">
        <v>122</v>
      </c>
      <c r="C124">
        <v>0.48227553829743108</v>
      </c>
      <c r="D124">
        <v>0.78263535379934712</v>
      </c>
      <c r="E124">
        <v>4.4227604587503855E-2</v>
      </c>
      <c r="F124">
        <v>0.43407663282672271</v>
      </c>
      <c r="G124">
        <v>0.49638707944017213</v>
      </c>
      <c r="H124">
        <v>0.7679614573229081</v>
      </c>
      <c r="I124">
        <v>3.9965719789512022E-2</v>
      </c>
      <c r="J124">
        <v>0.74776838503491483</v>
      </c>
      <c r="K124">
        <v>0.64451578250116537</v>
      </c>
      <c r="L124">
        <v>0.7223771324339614</v>
      </c>
      <c r="M124">
        <v>0.93558501300646046</v>
      </c>
      <c r="N124">
        <v>0.80880522682202494</v>
      </c>
      <c r="O124">
        <v>0.77520846230903651</v>
      </c>
      <c r="P124">
        <v>0.79086333755690519</v>
      </c>
      <c r="Q124">
        <v>0.30199231947510463</v>
      </c>
      <c r="R124">
        <v>1.2607429685246085E-2</v>
      </c>
      <c r="S124">
        <v>0.43600561111444702</v>
      </c>
      <c r="T124">
        <v>0.39304800520660166</v>
      </c>
      <c r="U124">
        <v>0.66021886448302292</v>
      </c>
      <c r="V124">
        <v>0.36955205216220977</v>
      </c>
    </row>
    <row r="125" spans="2:22" x14ac:dyDescent="0.25">
      <c r="B125">
        <v>123</v>
      </c>
      <c r="C125">
        <v>0.65730686289273255</v>
      </c>
      <c r="D125">
        <v>0.95501181965909909</v>
      </c>
      <c r="E125">
        <v>0.51694082469130609</v>
      </c>
      <c r="F125">
        <v>6.8266385752449033E-2</v>
      </c>
      <c r="G125">
        <v>0.25481627668003881</v>
      </c>
      <c r="H125">
        <v>0.55724778609008174</v>
      </c>
      <c r="I125">
        <v>0.16574935501219823</v>
      </c>
      <c r="J125">
        <v>0.32761578745072129</v>
      </c>
      <c r="K125">
        <v>4.2173871739488611E-2</v>
      </c>
      <c r="L125">
        <v>0.13380947575908553</v>
      </c>
      <c r="M125">
        <v>0.48839604268682479</v>
      </c>
      <c r="N125">
        <v>0.8965819282765235</v>
      </c>
      <c r="O125">
        <v>0.70056954902278967</v>
      </c>
      <c r="P125">
        <v>0.47569884624772474</v>
      </c>
      <c r="Q125">
        <v>0.72225697024033408</v>
      </c>
      <c r="R125">
        <v>0.11192728787271844</v>
      </c>
      <c r="S125">
        <v>0.97632641767829154</v>
      </c>
      <c r="T125">
        <v>0.29383165832660652</v>
      </c>
      <c r="U125">
        <v>0.68371975114642591</v>
      </c>
      <c r="V125">
        <v>0.75052869737651573</v>
      </c>
    </row>
    <row r="126" spans="2:22" x14ac:dyDescent="0.25">
      <c r="B126">
        <v>124</v>
      </c>
      <c r="C126">
        <v>0.36174477232250113</v>
      </c>
      <c r="D126">
        <v>0.42035776655782908</v>
      </c>
      <c r="E126">
        <v>3.8202149790947715E-2</v>
      </c>
      <c r="F126">
        <v>0.48772391018312788</v>
      </c>
      <c r="G126">
        <v>4.1437079500288299E-3</v>
      </c>
      <c r="H126">
        <v>0.90770416128103815</v>
      </c>
      <c r="I126">
        <v>0.69351623343887359</v>
      </c>
      <c r="J126">
        <v>0.61311194737262564</v>
      </c>
      <c r="K126">
        <v>1.9145555575480699E-2</v>
      </c>
      <c r="L126">
        <v>0.35062026033636862</v>
      </c>
      <c r="M126">
        <v>0.77427350602859368</v>
      </c>
      <c r="N126">
        <v>0.31156266483074724</v>
      </c>
      <c r="O126">
        <v>0.50299771463940246</v>
      </c>
      <c r="P126">
        <v>0.8974933369470588</v>
      </c>
      <c r="Q126">
        <v>0.86494787634084846</v>
      </c>
      <c r="R126">
        <v>0.27131013806716209</v>
      </c>
      <c r="S126">
        <v>0.19065183792637441</v>
      </c>
      <c r="T126">
        <v>0.50127482176534399</v>
      </c>
      <c r="U126">
        <v>5.6717569987781324E-2</v>
      </c>
      <c r="V126">
        <v>0.69947060104101677</v>
      </c>
    </row>
    <row r="127" spans="2:22" x14ac:dyDescent="0.25">
      <c r="B127">
        <v>125</v>
      </c>
      <c r="C127">
        <v>0.67082203635127069</v>
      </c>
      <c r="D127">
        <v>0.87385776977051677</v>
      </c>
      <c r="E127">
        <v>0.565109176759091</v>
      </c>
      <c r="F127">
        <v>0.20992158029520525</v>
      </c>
      <c r="G127">
        <v>0.2059976709924829</v>
      </c>
      <c r="H127">
        <v>0.74253056975431786</v>
      </c>
      <c r="I127">
        <v>0.80632094560251977</v>
      </c>
      <c r="J127">
        <v>0.88724576207852746</v>
      </c>
      <c r="K127">
        <v>0.74891657309301718</v>
      </c>
      <c r="L127">
        <v>0.83259962360581796</v>
      </c>
      <c r="M127">
        <v>4.4826169430147278E-2</v>
      </c>
      <c r="N127">
        <v>0.18279798901423128</v>
      </c>
      <c r="O127">
        <v>0.12044797269855279</v>
      </c>
      <c r="P127">
        <v>0.53600202034845212</v>
      </c>
      <c r="Q127">
        <v>0.48264578089714716</v>
      </c>
      <c r="R127">
        <v>0.7388017538316316</v>
      </c>
      <c r="S127">
        <v>0.48452688973887437</v>
      </c>
      <c r="T127">
        <v>0.88230622966242356</v>
      </c>
      <c r="U127">
        <v>1.273647405675904E-2</v>
      </c>
      <c r="V127">
        <v>0.83015118621380579</v>
      </c>
    </row>
    <row r="128" spans="2:22" x14ac:dyDescent="0.25">
      <c r="B128">
        <v>126</v>
      </c>
      <c r="C128">
        <v>0.45214219478864681</v>
      </c>
      <c r="D128">
        <v>0.538127140963232</v>
      </c>
      <c r="E128">
        <v>0.14888912966964885</v>
      </c>
      <c r="F128">
        <v>6.7826854399977599E-2</v>
      </c>
      <c r="G128">
        <v>0.57333580728627664</v>
      </c>
      <c r="H128">
        <v>1.5737234859527938E-2</v>
      </c>
      <c r="I128">
        <v>0.5546403275536067</v>
      </c>
      <c r="J128">
        <v>0.31324726735757569</v>
      </c>
      <c r="K128">
        <v>0.94325473187306574</v>
      </c>
      <c r="L128">
        <v>0.39807129489340398</v>
      </c>
      <c r="M128">
        <v>0.76435322150303131</v>
      </c>
      <c r="N128">
        <v>0.56973267276655548</v>
      </c>
      <c r="O128">
        <v>0.71928035212770802</v>
      </c>
      <c r="P128">
        <v>0.8669227348609998</v>
      </c>
      <c r="Q128">
        <v>2.7858916145415691E-2</v>
      </c>
      <c r="R128">
        <v>0.86515251219224076</v>
      </c>
      <c r="S128">
        <v>0.45963289067353763</v>
      </c>
      <c r="T128">
        <v>7.0927970866657031E-2</v>
      </c>
      <c r="U128">
        <v>0.39935197466628125</v>
      </c>
      <c r="V128">
        <v>0.30272663328991922</v>
      </c>
    </row>
    <row r="129" spans="2:22" x14ac:dyDescent="0.25">
      <c r="B129">
        <v>127</v>
      </c>
      <c r="C129">
        <v>6.4579255045209116E-2</v>
      </c>
      <c r="D129">
        <v>0.6809663998193054</v>
      </c>
      <c r="E129">
        <v>0.83913217124529105</v>
      </c>
      <c r="F129">
        <v>2.3448568686460725E-2</v>
      </c>
      <c r="G129">
        <v>9.9408789277928733E-2</v>
      </c>
      <c r="H129">
        <v>8.8435773889251834E-2</v>
      </c>
      <c r="I129">
        <v>0.66800016831812048</v>
      </c>
      <c r="J129">
        <v>3.8095387778979806E-2</v>
      </c>
      <c r="K129">
        <v>0.98860801085373251</v>
      </c>
      <c r="L129">
        <v>0.39798688659081005</v>
      </c>
      <c r="M129">
        <v>0.58576466372477753</v>
      </c>
      <c r="N129">
        <v>0.59361583621153202</v>
      </c>
      <c r="O129">
        <v>1.393290099911404E-3</v>
      </c>
      <c r="P129">
        <v>0.44270214364328986</v>
      </c>
      <c r="Q129">
        <v>0.56708637581170418</v>
      </c>
      <c r="R129">
        <v>0.51352794887117925</v>
      </c>
      <c r="S129">
        <v>0.66481814450641807</v>
      </c>
      <c r="T129">
        <v>0.10632809385581954</v>
      </c>
      <c r="U129">
        <v>0.72343849644786751</v>
      </c>
      <c r="V129">
        <v>0.65976285269344137</v>
      </c>
    </row>
    <row r="130" spans="2:22" x14ac:dyDescent="0.25">
      <c r="B130">
        <v>128</v>
      </c>
      <c r="C130">
        <v>0.964462818907591</v>
      </c>
      <c r="D130">
        <v>5.0823669857273046E-2</v>
      </c>
      <c r="E130">
        <v>0.44605495376820326</v>
      </c>
      <c r="F130">
        <v>0.17709866502602445</v>
      </c>
      <c r="G130">
        <v>0.33454012615145912</v>
      </c>
      <c r="H130">
        <v>0.10151990144623402</v>
      </c>
      <c r="I130">
        <v>0.74044842251669074</v>
      </c>
      <c r="J130">
        <v>0.52253518420915857</v>
      </c>
      <c r="K130">
        <v>0.63599064980001851</v>
      </c>
      <c r="L130">
        <v>6.9609574739160074E-3</v>
      </c>
      <c r="M130">
        <v>0.33438141399468524</v>
      </c>
      <c r="N130">
        <v>0.59138009508260958</v>
      </c>
      <c r="O130">
        <v>0.65494936480721311</v>
      </c>
      <c r="P130">
        <v>0.99268323782415369</v>
      </c>
      <c r="Q130">
        <v>0.86376881967849095</v>
      </c>
      <c r="R130">
        <v>0.42915526267618098</v>
      </c>
      <c r="S130">
        <v>0.88585464860068797</v>
      </c>
      <c r="T130">
        <v>0.93516557086800867</v>
      </c>
      <c r="U130">
        <v>0.89383600785605388</v>
      </c>
      <c r="V130">
        <v>0.71936891755140753</v>
      </c>
    </row>
    <row r="131" spans="2:22" x14ac:dyDescent="0.25">
      <c r="B131">
        <v>129</v>
      </c>
      <c r="C131">
        <v>0.38362885911384592</v>
      </c>
      <c r="D131">
        <v>0.71836730485794731</v>
      </c>
      <c r="E131">
        <v>0.30371922071184976</v>
      </c>
      <c r="F131">
        <v>0.30218897730093719</v>
      </c>
      <c r="G131">
        <v>0.27967965342535761</v>
      </c>
      <c r="H131">
        <v>1.5765618905492218E-2</v>
      </c>
      <c r="I131">
        <v>0.23979143904782529</v>
      </c>
      <c r="J131">
        <v>0.55075561049116484</v>
      </c>
      <c r="K131">
        <v>0.90468219027363306</v>
      </c>
      <c r="L131">
        <v>0.77298471662078061</v>
      </c>
      <c r="M131">
        <v>0.76472519952559592</v>
      </c>
      <c r="N131">
        <v>0.79983574220269404</v>
      </c>
      <c r="O131">
        <v>5.0332639713503546E-2</v>
      </c>
      <c r="P131">
        <v>0.95961839003137706</v>
      </c>
      <c r="Q131">
        <v>0.72756476633522071</v>
      </c>
      <c r="R131">
        <v>0.69322071816564135</v>
      </c>
      <c r="S131">
        <v>0.63318610083901228</v>
      </c>
      <c r="T131">
        <v>0.99833145655383371</v>
      </c>
      <c r="U131">
        <v>0.53388633968843791</v>
      </c>
      <c r="V131">
        <v>0.85272133169429143</v>
      </c>
    </row>
    <row r="132" spans="2:22" x14ac:dyDescent="0.25">
      <c r="B132">
        <v>130</v>
      </c>
      <c r="C132">
        <v>3.2322642452531358E-2</v>
      </c>
      <c r="D132">
        <v>0.10213245310342334</v>
      </c>
      <c r="E132">
        <v>0.47722416514821697</v>
      </c>
      <c r="F132">
        <v>0.28337754832915962</v>
      </c>
      <c r="G132">
        <v>0.85688597605183303</v>
      </c>
      <c r="H132">
        <v>0.91988277904884796</v>
      </c>
      <c r="I132">
        <v>0.36942956732448406</v>
      </c>
      <c r="J132">
        <v>0.54270451871315761</v>
      </c>
      <c r="K132">
        <v>0.41056641285936202</v>
      </c>
      <c r="L132">
        <v>0.16657051154851654</v>
      </c>
      <c r="M132">
        <v>0.77628668638705345</v>
      </c>
      <c r="N132">
        <v>7.3701125278138768E-2</v>
      </c>
      <c r="O132">
        <v>0.60641352080438549</v>
      </c>
      <c r="P132">
        <v>0.90951911868580826</v>
      </c>
      <c r="Q132">
        <v>0.91396544749742592</v>
      </c>
      <c r="R132">
        <v>0.15976120180404862</v>
      </c>
      <c r="S132">
        <v>0.36983749938951416</v>
      </c>
      <c r="T132">
        <v>0.60932277396362644</v>
      </c>
      <c r="U132">
        <v>0.48879577344052216</v>
      </c>
      <c r="V132">
        <v>0.56200411400808203</v>
      </c>
    </row>
    <row r="133" spans="2:22" x14ac:dyDescent="0.25">
      <c r="B133">
        <v>131</v>
      </c>
      <c r="C133">
        <v>0.23044071982650838</v>
      </c>
      <c r="D133">
        <v>0.80907648878634331</v>
      </c>
      <c r="E133">
        <v>0.75993384413579523</v>
      </c>
      <c r="F133">
        <v>0.46034103120561864</v>
      </c>
      <c r="G133">
        <v>0.71600973576463312</v>
      </c>
      <c r="H133">
        <v>0.35276948326267954</v>
      </c>
      <c r="I133">
        <v>0.99033486606631294</v>
      </c>
      <c r="J133">
        <v>0.78719079982573081</v>
      </c>
      <c r="K133">
        <v>0.85489081607437223</v>
      </c>
      <c r="L133">
        <v>0.76180295377894769</v>
      </c>
      <c r="M133">
        <v>6.9670562945221448E-2</v>
      </c>
      <c r="N133">
        <v>0.86277877172489781</v>
      </c>
      <c r="O133">
        <v>0.80217418540630225</v>
      </c>
      <c r="P133">
        <v>0.77605431741512398</v>
      </c>
      <c r="Q133">
        <v>0.75061390027557895</v>
      </c>
      <c r="R133">
        <v>0.69112281999360481</v>
      </c>
      <c r="S133">
        <v>0.16031718767999203</v>
      </c>
      <c r="T133">
        <v>0.37064564657019305</v>
      </c>
      <c r="U133">
        <v>0.35192100804929893</v>
      </c>
      <c r="V133">
        <v>0.13846803524077078</v>
      </c>
    </row>
    <row r="134" spans="2:22" x14ac:dyDescent="0.25">
      <c r="B134">
        <v>132</v>
      </c>
      <c r="C134">
        <v>0.96205847739717765</v>
      </c>
      <c r="D134">
        <v>0.80816552456743995</v>
      </c>
      <c r="E134">
        <v>0.44139332561180833</v>
      </c>
      <c r="F134">
        <v>0.52833705282156762</v>
      </c>
      <c r="G134">
        <v>4.204572655172556E-2</v>
      </c>
      <c r="H134">
        <v>0.66283390577742907</v>
      </c>
      <c r="I134">
        <v>0.35351763440425721</v>
      </c>
      <c r="J134">
        <v>0.83498420785452732</v>
      </c>
      <c r="K134">
        <v>0.98754300449967802</v>
      </c>
      <c r="L134">
        <v>6.3224121199026762E-2</v>
      </c>
      <c r="M134">
        <v>0.57888970272067031</v>
      </c>
      <c r="N134">
        <v>0.85225174801562087</v>
      </c>
      <c r="O134">
        <v>0.93104613896351784</v>
      </c>
      <c r="P134">
        <v>0.17665552067871904</v>
      </c>
      <c r="Q134">
        <v>0.83732499917753622</v>
      </c>
      <c r="R134">
        <v>0.62488618102544002</v>
      </c>
      <c r="S134">
        <v>0.62625837389227601</v>
      </c>
      <c r="T134">
        <v>0.48507518789348247</v>
      </c>
      <c r="U134">
        <v>0.36411141778066813</v>
      </c>
      <c r="V134">
        <v>0.58385519664891672</v>
      </c>
    </row>
    <row r="135" spans="2:22" x14ac:dyDescent="0.25">
      <c r="B135">
        <v>133</v>
      </c>
      <c r="C135">
        <v>0.26093386039571076</v>
      </c>
      <c r="D135">
        <v>0.41986262600395374</v>
      </c>
      <c r="E135">
        <v>0.44981591630951878</v>
      </c>
      <c r="F135">
        <v>0.30111057759433746</v>
      </c>
      <c r="G135">
        <v>0.66260826152385732</v>
      </c>
      <c r="H135">
        <v>0.88194261373194927</v>
      </c>
      <c r="I135">
        <v>0.65172794590591199</v>
      </c>
      <c r="J135">
        <v>6.234511263025766E-3</v>
      </c>
      <c r="K135">
        <v>0.23692739012199393</v>
      </c>
      <c r="L135">
        <v>8.0233477188380364E-2</v>
      </c>
      <c r="M135">
        <v>0.2583265059815929</v>
      </c>
      <c r="N135">
        <v>0.93852901633451147</v>
      </c>
      <c r="O135">
        <v>0.48910970001683474</v>
      </c>
      <c r="P135">
        <v>0.65816425754809371</v>
      </c>
      <c r="Q135">
        <v>3.2481447556388154E-2</v>
      </c>
      <c r="R135">
        <v>0.76141301364435154</v>
      </c>
      <c r="S135">
        <v>0.82708339744416026</v>
      </c>
      <c r="T135">
        <v>0.15651979493683088</v>
      </c>
      <c r="U135">
        <v>0.64173916595729175</v>
      </c>
      <c r="V135">
        <v>0.1829973710228574</v>
      </c>
    </row>
    <row r="136" spans="2:22" x14ac:dyDescent="0.25">
      <c r="B136">
        <v>134</v>
      </c>
      <c r="C136">
        <v>0.87352219271557141</v>
      </c>
      <c r="D136">
        <v>0.52195610673638537</v>
      </c>
      <c r="E136">
        <v>0.18645027066180431</v>
      </c>
      <c r="F136">
        <v>0.17904708045024442</v>
      </c>
      <c r="G136">
        <v>0.68268743922137864</v>
      </c>
      <c r="H136">
        <v>0.57051578357346444</v>
      </c>
      <c r="I136">
        <v>0.16119959402334505</v>
      </c>
      <c r="J136">
        <v>0.43306414515242375</v>
      </c>
      <c r="K136">
        <v>0.77980668271235487</v>
      </c>
      <c r="L136">
        <v>0.68990849762346929</v>
      </c>
      <c r="M136">
        <v>0.15327069421464046</v>
      </c>
      <c r="N136">
        <v>0.61275549485741343</v>
      </c>
      <c r="O136">
        <v>0.95073798159480827</v>
      </c>
      <c r="P136">
        <v>0.48951072866962075</v>
      </c>
      <c r="Q136">
        <v>0.80763115737193236</v>
      </c>
      <c r="R136">
        <v>0.78043481596869846</v>
      </c>
      <c r="S136">
        <v>4.3705276361579948E-2</v>
      </c>
      <c r="T136">
        <v>3.740126221884843E-2</v>
      </c>
      <c r="U136">
        <v>0.91993524668242932</v>
      </c>
      <c r="V136">
        <v>0.49827538855155229</v>
      </c>
    </row>
    <row r="137" spans="2:22" x14ac:dyDescent="0.25">
      <c r="B137">
        <v>135</v>
      </c>
      <c r="C137">
        <v>0.99724378365851818</v>
      </c>
      <c r="D137">
        <v>0.23198641439942191</v>
      </c>
      <c r="E137">
        <v>1.073002564840575E-2</v>
      </c>
      <c r="F137">
        <v>0.64025584933896518</v>
      </c>
      <c r="G137">
        <v>0.76520149074221844</v>
      </c>
      <c r="H137">
        <v>0.15774538759187062</v>
      </c>
      <c r="I137">
        <v>0.99428481662644508</v>
      </c>
      <c r="J137">
        <v>0.8806154223371625</v>
      </c>
      <c r="K137">
        <v>2.1113252315621667E-2</v>
      </c>
      <c r="L137">
        <v>0.90133481810376725</v>
      </c>
      <c r="M137">
        <v>0.90320625013657097</v>
      </c>
      <c r="N137">
        <v>0.41451811139007599</v>
      </c>
      <c r="O137">
        <v>0.35125852620239062</v>
      </c>
      <c r="P137">
        <v>0.21522238916542258</v>
      </c>
      <c r="Q137">
        <v>0.95762448292999403</v>
      </c>
      <c r="R137">
        <v>0.83779916604648186</v>
      </c>
      <c r="S137">
        <v>0.26688195253565894</v>
      </c>
      <c r="T137">
        <v>0.17948638729190103</v>
      </c>
      <c r="U137">
        <v>0.78539228233479941</v>
      </c>
      <c r="V137">
        <v>0.24666591925804671</v>
      </c>
    </row>
    <row r="138" spans="2:22" x14ac:dyDescent="0.25">
      <c r="B138">
        <v>136</v>
      </c>
      <c r="C138">
        <v>0.13846489187076516</v>
      </c>
      <c r="D138">
        <v>6.5867702509081472E-2</v>
      </c>
      <c r="E138">
        <v>0.33488525359634935</v>
      </c>
      <c r="F138">
        <v>0.62068925733618485</v>
      </c>
      <c r="G138">
        <v>0.7699705019772245</v>
      </c>
      <c r="H138">
        <v>0.28342871658327473</v>
      </c>
      <c r="I138">
        <v>0.63499159834386987</v>
      </c>
      <c r="J138">
        <v>0.63047882907088781</v>
      </c>
      <c r="K138">
        <v>0.10645889342421344</v>
      </c>
      <c r="L138">
        <v>0.61311383298070044</v>
      </c>
      <c r="M138">
        <v>0.47865866331102236</v>
      </c>
      <c r="N138">
        <v>0.7723984598277267</v>
      </c>
      <c r="O138">
        <v>0.88165872108291876</v>
      </c>
      <c r="P138">
        <v>0.38115177777785814</v>
      </c>
      <c r="Q138">
        <v>0.36963387894581068</v>
      </c>
      <c r="R138">
        <v>0.23201948576801712</v>
      </c>
      <c r="S138">
        <v>0.88732571622497458</v>
      </c>
      <c r="T138">
        <v>0.82535390496803096</v>
      </c>
      <c r="U138">
        <v>9.4371633666455956E-2</v>
      </c>
      <c r="V138">
        <v>0.85435998052663753</v>
      </c>
    </row>
    <row r="139" spans="2:22" x14ac:dyDescent="0.25">
      <c r="B139">
        <v>137</v>
      </c>
      <c r="C139">
        <v>0.93415065926853114</v>
      </c>
      <c r="D139">
        <v>2.391303322883509E-3</v>
      </c>
      <c r="E139">
        <v>0.53203010717416177</v>
      </c>
      <c r="F139">
        <v>0.8668289078888094</v>
      </c>
      <c r="G139">
        <v>0.2609781230635928</v>
      </c>
      <c r="H139">
        <v>0.78858262937460299</v>
      </c>
      <c r="I139">
        <v>0.80720166035183549</v>
      </c>
      <c r="J139">
        <v>0.57941424309494072</v>
      </c>
      <c r="K139">
        <v>0.80111084271175059</v>
      </c>
      <c r="L139">
        <v>0.55828683097794851</v>
      </c>
      <c r="M139">
        <v>0.7568150234261477</v>
      </c>
      <c r="N139">
        <v>0.95461202623446062</v>
      </c>
      <c r="O139">
        <v>4.5417897899841186E-2</v>
      </c>
      <c r="P139">
        <v>0.90238834113971489</v>
      </c>
      <c r="Q139">
        <v>0.67066186006671646</v>
      </c>
      <c r="R139">
        <v>0.40809404004285454</v>
      </c>
      <c r="S139">
        <v>0.88750767261375985</v>
      </c>
      <c r="T139">
        <v>0.48685191182854659</v>
      </c>
      <c r="U139">
        <v>0.34137299963859391</v>
      </c>
      <c r="V139">
        <v>0.125113948574753</v>
      </c>
    </row>
    <row r="140" spans="2:22" x14ac:dyDescent="0.25">
      <c r="B140">
        <v>138</v>
      </c>
      <c r="C140">
        <v>0.79975187227481492</v>
      </c>
      <c r="D140">
        <v>0.93703446428198767</v>
      </c>
      <c r="E140">
        <v>0.94352642334361314</v>
      </c>
      <c r="F140">
        <v>0.70068734276499889</v>
      </c>
      <c r="G140">
        <v>0.68334438576624601</v>
      </c>
      <c r="H140">
        <v>0.28985583860572195</v>
      </c>
      <c r="I140">
        <v>5.2740072244947811E-3</v>
      </c>
      <c r="J140">
        <v>0.20453067551291415</v>
      </c>
      <c r="K140">
        <v>0.26437016857227724</v>
      </c>
      <c r="L140">
        <v>0.91679192462845105</v>
      </c>
      <c r="M140">
        <v>0.2950683106633154</v>
      </c>
      <c r="N140">
        <v>0.92300153976659427</v>
      </c>
      <c r="O140">
        <v>0.192338119057613</v>
      </c>
      <c r="P140">
        <v>0.57425856388244001</v>
      </c>
      <c r="Q140">
        <v>0.94349453736574684</v>
      </c>
      <c r="R140">
        <v>0.27691779819916307</v>
      </c>
      <c r="S140">
        <v>0.69937900922301499</v>
      </c>
      <c r="T140">
        <v>0.8178942112740839</v>
      </c>
      <c r="U140">
        <v>0.96428199106205348</v>
      </c>
      <c r="V140">
        <v>0.58347678925002344</v>
      </c>
    </row>
    <row r="141" spans="2:22" x14ac:dyDescent="0.25">
      <c r="B141">
        <v>139</v>
      </c>
      <c r="C141">
        <v>0.16716297562828153</v>
      </c>
      <c r="D141">
        <v>0.36432379144626381</v>
      </c>
      <c r="E141">
        <v>3.378073680674909E-2</v>
      </c>
      <c r="F141">
        <v>0.77214410899394048</v>
      </c>
      <c r="G141">
        <v>0.8201513517966863</v>
      </c>
      <c r="H141">
        <v>0.26135699462550055</v>
      </c>
      <c r="I141">
        <v>0.17091808648103513</v>
      </c>
      <c r="J141">
        <v>0.37015354423365165</v>
      </c>
      <c r="K141">
        <v>0.41513980841991893</v>
      </c>
      <c r="L141">
        <v>0.39296747708189406</v>
      </c>
      <c r="M141">
        <v>0.81410643071364674</v>
      </c>
      <c r="N141">
        <v>0.42910023131687725</v>
      </c>
      <c r="O141">
        <v>0.79427987736166084</v>
      </c>
      <c r="P141">
        <v>0.25998794412226767</v>
      </c>
      <c r="Q141">
        <v>0.52501294413926214</v>
      </c>
      <c r="R141">
        <v>0.87155372277775967</v>
      </c>
      <c r="S141">
        <v>0.2644557501378495</v>
      </c>
      <c r="T141">
        <v>0.2657209757196346</v>
      </c>
      <c r="U141">
        <v>0.26855233335148476</v>
      </c>
      <c r="V141">
        <v>0.86288294063934878</v>
      </c>
    </row>
    <row r="142" spans="2:22" x14ac:dyDescent="0.25">
      <c r="B142">
        <v>140</v>
      </c>
      <c r="C142">
        <v>0.17989147708434228</v>
      </c>
      <c r="D142">
        <v>4.3770400522292974E-2</v>
      </c>
      <c r="E142">
        <v>8.7130261302776013E-2</v>
      </c>
      <c r="F142">
        <v>0.68369470800910959</v>
      </c>
      <c r="G142">
        <v>0.78981615634502078</v>
      </c>
      <c r="H142">
        <v>0.50766035111909069</v>
      </c>
      <c r="I142">
        <v>0.68108564903916169</v>
      </c>
      <c r="J142">
        <v>0.63002251380298491</v>
      </c>
      <c r="K142">
        <v>0.79960086527649921</v>
      </c>
      <c r="L142">
        <v>0.19391394760052183</v>
      </c>
      <c r="M142">
        <v>0.83632951132690403</v>
      </c>
      <c r="N142">
        <v>0.59983343319542981</v>
      </c>
      <c r="O142">
        <v>0.28561004804974655</v>
      </c>
      <c r="P142">
        <v>0.56716987795284979</v>
      </c>
      <c r="Q142">
        <v>0.25096753695179408</v>
      </c>
      <c r="R142">
        <v>0.78291816245363144</v>
      </c>
      <c r="S142">
        <v>0.91827514655346665</v>
      </c>
      <c r="T142">
        <v>0.2651198603618099</v>
      </c>
      <c r="U142">
        <v>0.70040275617165548</v>
      </c>
      <c r="V142">
        <v>0.64852010148317252</v>
      </c>
    </row>
    <row r="143" spans="2:22" x14ac:dyDescent="0.25">
      <c r="B143">
        <v>141</v>
      </c>
      <c r="C143">
        <v>0.28750209608320176</v>
      </c>
      <c r="D143">
        <v>0.46828165648556763</v>
      </c>
      <c r="E143">
        <v>0.41859830567287593</v>
      </c>
      <c r="F143">
        <v>0.3778095048009702</v>
      </c>
      <c r="G143">
        <v>0.54531186479121896</v>
      </c>
      <c r="H143">
        <v>0.54760999951448897</v>
      </c>
      <c r="I143">
        <v>0.95366364862749808</v>
      </c>
      <c r="J143">
        <v>0.58132539581456699</v>
      </c>
      <c r="K143">
        <v>0.28749253994858215</v>
      </c>
      <c r="L143">
        <v>0.65678028827157475</v>
      </c>
      <c r="M143">
        <v>6.21073591409671E-2</v>
      </c>
      <c r="N143">
        <v>0.87278745391336954</v>
      </c>
      <c r="O143">
        <v>0.22681171164366742</v>
      </c>
      <c r="P143">
        <v>0.2668491318139099</v>
      </c>
      <c r="Q143">
        <v>0.97305425854124827</v>
      </c>
      <c r="R143">
        <v>5.5610850897464204E-2</v>
      </c>
      <c r="S143">
        <v>0.52316879301353536</v>
      </c>
      <c r="T143">
        <v>0.12988011539397881</v>
      </c>
      <c r="U143">
        <v>0.43219738734322721</v>
      </c>
      <c r="V143">
        <v>0.58694992348500219</v>
      </c>
    </row>
    <row r="144" spans="2:22" x14ac:dyDescent="0.25">
      <c r="B144">
        <v>142</v>
      </c>
      <c r="C144">
        <v>0.39260678780736669</v>
      </c>
      <c r="D144">
        <v>0.68505419473313411</v>
      </c>
      <c r="E144">
        <v>0.37334339252594528</v>
      </c>
      <c r="F144">
        <v>0.32111834821041185</v>
      </c>
      <c r="G144">
        <v>0.92971473523681714</v>
      </c>
      <c r="H144">
        <v>6.6992087856897475E-2</v>
      </c>
      <c r="I144">
        <v>0.16783482285775442</v>
      </c>
      <c r="J144">
        <v>0.36145637356554072</v>
      </c>
      <c r="K144">
        <v>0.37141814856741084</v>
      </c>
      <c r="L144">
        <v>0.91513547464920286</v>
      </c>
      <c r="M144">
        <v>0.19825235252015094</v>
      </c>
      <c r="N144">
        <v>0.58793733377558688</v>
      </c>
      <c r="O144">
        <v>0.92696396800833014</v>
      </c>
      <c r="P144">
        <v>0.19139804444876862</v>
      </c>
      <c r="Q144">
        <v>0.90144835833125847</v>
      </c>
      <c r="R144">
        <v>5.3144649322871773E-2</v>
      </c>
      <c r="S144">
        <v>0.54496887808195549</v>
      </c>
      <c r="T144">
        <v>0.73030742669865134</v>
      </c>
      <c r="U144">
        <v>0.21991390186636028</v>
      </c>
      <c r="V144">
        <v>0.53946392888775341</v>
      </c>
    </row>
    <row r="145" spans="2:22" x14ac:dyDescent="0.25">
      <c r="B145">
        <v>143</v>
      </c>
      <c r="C145">
        <v>0.96686530667990866</v>
      </c>
      <c r="D145">
        <v>0.27422486859663664</v>
      </c>
      <c r="E145">
        <v>0.79052085566679198</v>
      </c>
      <c r="F145">
        <v>0.66166390739669989</v>
      </c>
      <c r="G145">
        <v>0.66429616903606248</v>
      </c>
      <c r="H145">
        <v>0.77013741191944796</v>
      </c>
      <c r="I145">
        <v>0.53673267333520314</v>
      </c>
      <c r="J145">
        <v>0.28158114075841034</v>
      </c>
      <c r="K145">
        <v>0.82366392532269028</v>
      </c>
      <c r="L145">
        <v>0.13679330164048853</v>
      </c>
      <c r="M145">
        <v>0.43914086684426223</v>
      </c>
      <c r="N145">
        <v>0.49996993200527218</v>
      </c>
      <c r="O145">
        <v>0.77300105692262422</v>
      </c>
      <c r="P145">
        <v>0.96564914794553425</v>
      </c>
      <c r="Q145">
        <v>0.15558305037900338</v>
      </c>
      <c r="R145">
        <v>0.56698387263040217</v>
      </c>
      <c r="S145">
        <v>0.18191051948190484</v>
      </c>
      <c r="T145">
        <v>0.62134559089541774</v>
      </c>
      <c r="U145">
        <v>0.84882383402384987</v>
      </c>
      <c r="V145">
        <v>0.30536784578019915</v>
      </c>
    </row>
    <row r="146" spans="2:22" x14ac:dyDescent="0.25">
      <c r="B146">
        <v>144</v>
      </c>
      <c r="C146">
        <v>0.82730672344029799</v>
      </c>
      <c r="D146">
        <v>0.78919560367891162</v>
      </c>
      <c r="E146">
        <v>0.11866597609486451</v>
      </c>
      <c r="F146">
        <v>0.69281400127667325</v>
      </c>
      <c r="G146">
        <v>0.12132670823578362</v>
      </c>
      <c r="H146">
        <v>0.94572661214368559</v>
      </c>
      <c r="I146">
        <v>0.33385101432932984</v>
      </c>
      <c r="J146">
        <v>0.1153149187183431</v>
      </c>
      <c r="K146">
        <v>0.64955822874011049</v>
      </c>
      <c r="L146">
        <v>0.27153929495605045</v>
      </c>
      <c r="M146">
        <v>0.84753738471105255</v>
      </c>
      <c r="N146">
        <v>0.28969724422869225</v>
      </c>
      <c r="O146">
        <v>0.42272174174456967</v>
      </c>
      <c r="P146">
        <v>0.27142349299905533</v>
      </c>
      <c r="Q146">
        <v>0.62484334288236232</v>
      </c>
      <c r="R146">
        <v>0.64735271791103255</v>
      </c>
      <c r="S146">
        <v>0.16552628262776903</v>
      </c>
      <c r="T146">
        <v>0.55382841694395335</v>
      </c>
      <c r="U146">
        <v>0.25780462348351119</v>
      </c>
      <c r="V146">
        <v>0.67230943574595003</v>
      </c>
    </row>
    <row r="147" spans="2:22" x14ac:dyDescent="0.25">
      <c r="B147">
        <v>145</v>
      </c>
      <c r="C147">
        <v>0.34022391005357022</v>
      </c>
      <c r="D147">
        <v>0.9219033590068304</v>
      </c>
      <c r="E147">
        <v>0.76098261607955364</v>
      </c>
      <c r="F147">
        <v>8.4319537674279132E-2</v>
      </c>
      <c r="G147">
        <v>0.21464508272169436</v>
      </c>
      <c r="H147">
        <v>0.82003089840659715</v>
      </c>
      <c r="I147">
        <v>0.71767807407182027</v>
      </c>
      <c r="J147">
        <v>0.44159156100530872</v>
      </c>
      <c r="K147">
        <v>0.44058961341565173</v>
      </c>
      <c r="L147">
        <v>0.92392566721198577</v>
      </c>
      <c r="M147">
        <v>0.87557852995597552</v>
      </c>
      <c r="N147">
        <v>0.65666679223937141</v>
      </c>
      <c r="O147">
        <v>6.7939612422656781E-2</v>
      </c>
      <c r="P147">
        <v>0.91628276954253263</v>
      </c>
      <c r="Q147">
        <v>0.86612304868019008</v>
      </c>
      <c r="R147">
        <v>0.10752057874305643</v>
      </c>
      <c r="S147">
        <v>0.96163648529940771</v>
      </c>
      <c r="T147">
        <v>0.84491260918638567</v>
      </c>
      <c r="U147">
        <v>0.93946593434006376</v>
      </c>
      <c r="V147">
        <v>0.75331586892623825</v>
      </c>
    </row>
    <row r="148" spans="2:22" x14ac:dyDescent="0.25">
      <c r="B148">
        <v>146</v>
      </c>
      <c r="C148">
        <v>0.75950391104268555</v>
      </c>
      <c r="D148">
        <v>0.96913022508075208</v>
      </c>
      <c r="E148">
        <v>0.11785018379972834</v>
      </c>
      <c r="F148">
        <v>9.6852330832643219E-2</v>
      </c>
      <c r="G148">
        <v>0.5575553872423118</v>
      </c>
      <c r="H148">
        <v>0.55710364177112215</v>
      </c>
      <c r="I148">
        <v>0.59165380166270731</v>
      </c>
      <c r="J148">
        <v>0.64840305569036549</v>
      </c>
      <c r="K148">
        <v>0.78522092419256229</v>
      </c>
      <c r="L148">
        <v>0.82229270558764256</v>
      </c>
      <c r="M148">
        <v>0.27663459076285291</v>
      </c>
      <c r="N148">
        <v>0.28681400126205103</v>
      </c>
      <c r="O148">
        <v>3.6746383936833382E-2</v>
      </c>
      <c r="P148">
        <v>5.1078355852967938E-2</v>
      </c>
      <c r="Q148">
        <v>0.27698035831943857</v>
      </c>
      <c r="R148">
        <v>0.72922703469222649</v>
      </c>
      <c r="S148">
        <v>0.61551969189084499</v>
      </c>
      <c r="T148">
        <v>0.9268338026497478</v>
      </c>
      <c r="U148">
        <v>0.90353493274581864</v>
      </c>
      <c r="V148">
        <v>0.14028984765417807</v>
      </c>
    </row>
    <row r="149" spans="2:22" x14ac:dyDescent="0.25">
      <c r="B149">
        <v>147</v>
      </c>
      <c r="C149">
        <v>0.4480662424513997</v>
      </c>
      <c r="D149">
        <v>0.61201202444946023</v>
      </c>
      <c r="E149">
        <v>0.5541524995751943</v>
      </c>
      <c r="F149">
        <v>0.92055530286926324</v>
      </c>
      <c r="G149">
        <v>0.88229827688810825</v>
      </c>
      <c r="H149">
        <v>0.24536073718195817</v>
      </c>
      <c r="I149">
        <v>0.58628968721900021</v>
      </c>
      <c r="J149">
        <v>0.88259086605054371</v>
      </c>
      <c r="K149">
        <v>0.80387399131550641</v>
      </c>
      <c r="L149">
        <v>7.2806605330968388E-3</v>
      </c>
      <c r="M149">
        <v>0.40623924818795554</v>
      </c>
      <c r="N149">
        <v>0.83324229783472004</v>
      </c>
      <c r="O149">
        <v>0.24248579762211642</v>
      </c>
      <c r="P149">
        <v>0.233596933774187</v>
      </c>
      <c r="Q149">
        <v>0.52073278991558869</v>
      </c>
      <c r="R149">
        <v>0.41319180019780388</v>
      </c>
      <c r="S149">
        <v>0.91233817098555159</v>
      </c>
      <c r="T149">
        <v>0.52206718544380593</v>
      </c>
      <c r="U149">
        <v>0.64593998429173283</v>
      </c>
      <c r="V149">
        <v>0.17904590522839259</v>
      </c>
    </row>
    <row r="150" spans="2:22" x14ac:dyDescent="0.25">
      <c r="B150">
        <v>148</v>
      </c>
      <c r="C150">
        <v>0.866798690471275</v>
      </c>
      <c r="D150">
        <v>6.719540118070233E-2</v>
      </c>
      <c r="E150">
        <v>0.55853584771069964</v>
      </c>
      <c r="F150">
        <v>0.66544986817519547</v>
      </c>
      <c r="G150">
        <v>0.51200184713248476</v>
      </c>
      <c r="H150">
        <v>0.16306904683553336</v>
      </c>
      <c r="I150">
        <v>0.45399398804657576</v>
      </c>
      <c r="J150">
        <v>0.74840034667018807</v>
      </c>
      <c r="K150">
        <v>0.89349275832321151</v>
      </c>
      <c r="L150">
        <v>0.75620331970499022</v>
      </c>
      <c r="M150">
        <v>0.59392669709914081</v>
      </c>
      <c r="N150">
        <v>0.25396869489785212</v>
      </c>
      <c r="O150">
        <v>0.37424539454296557</v>
      </c>
      <c r="P150">
        <v>0.66006699249919687</v>
      </c>
      <c r="Q150">
        <v>0.48327874111080948</v>
      </c>
      <c r="R150">
        <v>0.99212436340544796</v>
      </c>
      <c r="S150">
        <v>0.92576266807146457</v>
      </c>
      <c r="T150">
        <v>0.18966601216944756</v>
      </c>
      <c r="U150">
        <v>0.58744381585235339</v>
      </c>
      <c r="V150">
        <v>0.41375759288565961</v>
      </c>
    </row>
    <row r="151" spans="2:22" x14ac:dyDescent="0.25">
      <c r="B151">
        <v>149</v>
      </c>
      <c r="C151">
        <v>6.3948554370735211E-2</v>
      </c>
      <c r="D151">
        <v>0.5102668956329568</v>
      </c>
      <c r="E151">
        <v>0.74078358922677867</v>
      </c>
      <c r="F151">
        <v>0.25925191604098252</v>
      </c>
      <c r="G151">
        <v>0.50150006229176247</v>
      </c>
      <c r="H151">
        <v>0.60545139694221817</v>
      </c>
      <c r="I151">
        <v>0.8331967718841744</v>
      </c>
      <c r="J151">
        <v>0.57728700719681303</v>
      </c>
      <c r="K151">
        <v>0.59962865611497884</v>
      </c>
      <c r="L151">
        <v>7.974398629250512E-2</v>
      </c>
      <c r="M151">
        <v>0.82691539768047151</v>
      </c>
      <c r="N151">
        <v>0.49924478900586799</v>
      </c>
      <c r="O151">
        <v>0.6051848530019297</v>
      </c>
      <c r="P151">
        <v>0.60437746172348561</v>
      </c>
      <c r="Q151">
        <v>0.82208050894305318</v>
      </c>
      <c r="R151">
        <v>0.67282722781461368</v>
      </c>
      <c r="S151">
        <v>0.38121502799461027</v>
      </c>
      <c r="T151">
        <v>0.15308236223489136</v>
      </c>
      <c r="U151">
        <v>0.68582442652893305</v>
      </c>
      <c r="V151">
        <v>0.9751792708825624</v>
      </c>
    </row>
    <row r="152" spans="2:22" x14ac:dyDescent="0.25">
      <c r="B152">
        <v>150</v>
      </c>
      <c r="C152">
        <v>0.23413378018149622</v>
      </c>
      <c r="D152">
        <v>0.10333970475265009</v>
      </c>
      <c r="E152">
        <v>0.62866333117935613</v>
      </c>
      <c r="F152">
        <v>0.34537708772609932</v>
      </c>
      <c r="G152">
        <v>0.19591380376695344</v>
      </c>
      <c r="H152">
        <v>0.11313337692165981</v>
      </c>
      <c r="I152">
        <v>0.11660684671561494</v>
      </c>
      <c r="J152">
        <v>2.7676906183800032E-3</v>
      </c>
      <c r="K152">
        <v>0.26370265509873669</v>
      </c>
      <c r="L152">
        <v>5.2982006176423013E-2</v>
      </c>
      <c r="M152">
        <v>0.98922618930734019</v>
      </c>
      <c r="N152">
        <v>0.45065552459205938</v>
      </c>
      <c r="O152">
        <v>0.66068653728748039</v>
      </c>
      <c r="P152">
        <v>0.47534211326326403</v>
      </c>
      <c r="Q152">
        <v>0.68936477195981283</v>
      </c>
      <c r="R152">
        <v>0.85614739744985147</v>
      </c>
      <c r="S152">
        <v>0.26453352723014323</v>
      </c>
      <c r="T152">
        <v>0.8227410444997183</v>
      </c>
      <c r="U152">
        <v>0.57006903075193716</v>
      </c>
      <c r="V152">
        <v>0.93473112027864769</v>
      </c>
    </row>
    <row r="153" spans="2:22" x14ac:dyDescent="0.25">
      <c r="B153">
        <v>151</v>
      </c>
      <c r="C153">
        <v>0.51769843682183248</v>
      </c>
      <c r="D153">
        <v>6.1032411652387708E-2</v>
      </c>
      <c r="E153">
        <v>0.33146564236380494</v>
      </c>
      <c r="F153">
        <v>0.61492983019327685</v>
      </c>
      <c r="G153">
        <v>0.30492165144807526</v>
      </c>
      <c r="H153">
        <v>0.66939803194428227</v>
      </c>
      <c r="I153">
        <v>0.79656700398165348</v>
      </c>
      <c r="J153">
        <v>0.19981329391214331</v>
      </c>
      <c r="K153">
        <v>0.28610087334956624</v>
      </c>
      <c r="L153">
        <v>0.70440769060132657</v>
      </c>
      <c r="M153">
        <v>0.72406455703725214</v>
      </c>
      <c r="N153">
        <v>0.96553375590114321</v>
      </c>
      <c r="O153">
        <v>0.15673822900014844</v>
      </c>
      <c r="P153">
        <v>0.43392648332341333</v>
      </c>
      <c r="Q153">
        <v>0.60694738838010931</v>
      </c>
      <c r="R153">
        <v>3.7737518737533948E-2</v>
      </c>
      <c r="S153">
        <v>0.80399185823645691</v>
      </c>
      <c r="T153">
        <v>0.56063972096365311</v>
      </c>
      <c r="U153">
        <v>0.54393566625975076</v>
      </c>
      <c r="V153">
        <v>0.97117455577143641</v>
      </c>
    </row>
    <row r="154" spans="2:22" x14ac:dyDescent="0.25">
      <c r="B154">
        <v>152</v>
      </c>
      <c r="C154">
        <v>0.40633763770364606</v>
      </c>
      <c r="D154">
        <v>0.23300322729314882</v>
      </c>
      <c r="E154">
        <v>8.1536619889835293E-2</v>
      </c>
      <c r="F154">
        <v>7.5237050157568541E-2</v>
      </c>
      <c r="G154">
        <v>0.93203993039353805</v>
      </c>
      <c r="H154">
        <v>0.34346798075384499</v>
      </c>
      <c r="I154">
        <v>0.84732634674093443</v>
      </c>
      <c r="J154">
        <v>0.82327961501503388</v>
      </c>
      <c r="K154">
        <v>0.51647807188480144</v>
      </c>
      <c r="L154">
        <v>0.27062989738152865</v>
      </c>
      <c r="M154">
        <v>0.31783789309777255</v>
      </c>
      <c r="N154">
        <v>0.67507473881780289</v>
      </c>
      <c r="O154">
        <v>0.58725199495815095</v>
      </c>
      <c r="P154">
        <v>0.61958675089312631</v>
      </c>
      <c r="Q154">
        <v>0.72261537229938111</v>
      </c>
      <c r="R154">
        <v>0.93789986737867914</v>
      </c>
      <c r="S154">
        <v>0.16973171399140785</v>
      </c>
      <c r="T154">
        <v>0.89065364675783876</v>
      </c>
      <c r="U154">
        <v>8.6949009017373236E-2</v>
      </c>
      <c r="V154">
        <v>0.33102203443833211</v>
      </c>
    </row>
    <row r="155" spans="2:22" x14ac:dyDescent="0.25">
      <c r="B155">
        <v>153</v>
      </c>
      <c r="C155">
        <v>2.7724800378060133E-2</v>
      </c>
      <c r="D155">
        <v>0.55125654227415355</v>
      </c>
      <c r="E155">
        <v>0.71165017508200656</v>
      </c>
      <c r="F155">
        <v>0.59237514297477922</v>
      </c>
      <c r="G155">
        <v>0.45054232038076414</v>
      </c>
      <c r="H155">
        <v>0.78659939267890255</v>
      </c>
      <c r="I155">
        <v>0.81760451995632089</v>
      </c>
      <c r="J155">
        <v>0.76652874532406745</v>
      </c>
      <c r="K155">
        <v>0.66998295689537923</v>
      </c>
      <c r="L155">
        <v>0.671843550207889</v>
      </c>
      <c r="M155">
        <v>0.3232339677539473</v>
      </c>
      <c r="N155">
        <v>1.2433631946180412E-3</v>
      </c>
      <c r="O155">
        <v>0.34288307350924452</v>
      </c>
      <c r="P155">
        <v>0.7718634738704353</v>
      </c>
      <c r="Q155">
        <v>0.65015060145635672</v>
      </c>
      <c r="R155">
        <v>0.78450543315550481</v>
      </c>
      <c r="S155">
        <v>0.56505990242052406</v>
      </c>
      <c r="T155">
        <v>0.14458382377150647</v>
      </c>
      <c r="U155">
        <v>0.91952516207281509</v>
      </c>
      <c r="V155">
        <v>0.16027639062933607</v>
      </c>
    </row>
    <row r="156" spans="2:22" x14ac:dyDescent="0.25">
      <c r="B156">
        <v>154</v>
      </c>
      <c r="C156">
        <v>0.89377593992656967</v>
      </c>
      <c r="D156">
        <v>0.78878975279540509</v>
      </c>
      <c r="E156">
        <v>0.72052361334382176</v>
      </c>
      <c r="F156">
        <v>0.14139301292748563</v>
      </c>
      <c r="G156">
        <v>0.21636672502896626</v>
      </c>
      <c r="H156">
        <v>0.44494145308111599</v>
      </c>
      <c r="I156">
        <v>0.10012221437931501</v>
      </c>
      <c r="J156">
        <v>0.88773439628432271</v>
      </c>
      <c r="K156">
        <v>0.3551378642400842</v>
      </c>
      <c r="L156">
        <v>0.91219162783490448</v>
      </c>
      <c r="M156">
        <v>0.77055910683855378</v>
      </c>
      <c r="N156">
        <v>0.19081948894364142</v>
      </c>
      <c r="O156">
        <v>0.5570292034881752</v>
      </c>
      <c r="P156">
        <v>0.25814972718081286</v>
      </c>
      <c r="Q156">
        <v>0.50946039326303127</v>
      </c>
      <c r="R156">
        <v>0.71636266925418313</v>
      </c>
      <c r="S156">
        <v>0.5976001944674203</v>
      </c>
      <c r="T156">
        <v>0.64222618990485536</v>
      </c>
      <c r="U156">
        <v>8.2905319670930622E-2</v>
      </c>
      <c r="V156">
        <v>0.32923472210288551</v>
      </c>
    </row>
    <row r="157" spans="2:22" x14ac:dyDescent="0.25">
      <c r="B157">
        <v>155</v>
      </c>
      <c r="C157">
        <v>0.60633106976366546</v>
      </c>
      <c r="D157">
        <v>0.82622863817738734</v>
      </c>
      <c r="E157">
        <v>0.6657338344842143</v>
      </c>
      <c r="F157">
        <v>0.67021119621527858</v>
      </c>
      <c r="G157">
        <v>0.73266025941512747</v>
      </c>
      <c r="H157">
        <v>0.43054402629376431</v>
      </c>
      <c r="I157">
        <v>0.13860027059420688</v>
      </c>
      <c r="J157">
        <v>0.73712083025495723</v>
      </c>
      <c r="K157">
        <v>0.47008394693991651</v>
      </c>
      <c r="L157">
        <v>0.37277102224089953</v>
      </c>
      <c r="M157">
        <v>0.62926603212768262</v>
      </c>
      <c r="N157">
        <v>5.5085272719140876E-2</v>
      </c>
      <c r="O157">
        <v>9.5148918445410402E-2</v>
      </c>
      <c r="P157">
        <v>0.13705875791998423</v>
      </c>
      <c r="Q157">
        <v>0.32532181825499729</v>
      </c>
      <c r="R157">
        <v>0.42538621334850912</v>
      </c>
      <c r="S157">
        <v>0.39244481728569447</v>
      </c>
      <c r="T157">
        <v>0.10419858861093445</v>
      </c>
      <c r="U157">
        <v>0.71926860931542058</v>
      </c>
      <c r="V157">
        <v>0.97158263933698485</v>
      </c>
    </row>
    <row r="158" spans="2:22" x14ac:dyDescent="0.25">
      <c r="B158">
        <v>156</v>
      </c>
      <c r="C158">
        <v>0.86451235277334026</v>
      </c>
      <c r="D158">
        <v>0.48749574587689803</v>
      </c>
      <c r="E158">
        <v>0.88036558766922468</v>
      </c>
      <c r="F158">
        <v>4.0051962922564854E-3</v>
      </c>
      <c r="G158">
        <v>0.11737533102571884</v>
      </c>
      <c r="H158">
        <v>0.91747106630552921</v>
      </c>
      <c r="I158">
        <v>0.61949366875185352</v>
      </c>
      <c r="J158">
        <v>0.56001160428797636</v>
      </c>
      <c r="K158">
        <v>0.54355828183831356</v>
      </c>
      <c r="L158">
        <v>0.4866426284416363</v>
      </c>
      <c r="M158">
        <v>0.73996265011830431</v>
      </c>
      <c r="N158">
        <v>0.10530303454822487</v>
      </c>
      <c r="O158">
        <v>0.1642190392620444</v>
      </c>
      <c r="P158">
        <v>0.90135247155476894</v>
      </c>
      <c r="Q158">
        <v>0.55781376962971763</v>
      </c>
      <c r="R158">
        <v>0.75844315285851782</v>
      </c>
      <c r="S158">
        <v>0.83480625715937862</v>
      </c>
      <c r="T158">
        <v>0.38792942951352805</v>
      </c>
      <c r="U158">
        <v>0.32183716852951516</v>
      </c>
      <c r="V158">
        <v>0.24907316252313882</v>
      </c>
    </row>
    <row r="159" spans="2:22" x14ac:dyDescent="0.25">
      <c r="B159">
        <v>157</v>
      </c>
      <c r="C159">
        <v>0.53213719000360182</v>
      </c>
      <c r="D159">
        <v>9.8558617937588799E-2</v>
      </c>
      <c r="E159">
        <v>0.2996225295172521</v>
      </c>
      <c r="F159">
        <v>0.89062054893718567</v>
      </c>
      <c r="G159">
        <v>0.46950769069294829</v>
      </c>
      <c r="H159">
        <v>0.11780896946279551</v>
      </c>
      <c r="I159">
        <v>0.7597370197197777</v>
      </c>
      <c r="J159">
        <v>0.90741103208913931</v>
      </c>
      <c r="K159">
        <v>0.7351822888170938</v>
      </c>
      <c r="L159">
        <v>0.98507648501626655</v>
      </c>
      <c r="M159">
        <v>0.92948217463916816</v>
      </c>
      <c r="N159">
        <v>0.97217709006987096</v>
      </c>
      <c r="O159">
        <v>0.68811233506108493</v>
      </c>
      <c r="P159">
        <v>0.3012924649109836</v>
      </c>
      <c r="Q159">
        <v>2.389606686693746E-2</v>
      </c>
      <c r="R159">
        <v>0.7082443582490543</v>
      </c>
      <c r="S159">
        <v>0.23392482876851806</v>
      </c>
      <c r="T159">
        <v>0.77741208644691207</v>
      </c>
      <c r="U159">
        <v>0.36400326512275516</v>
      </c>
      <c r="V159">
        <v>0.47499344168764601</v>
      </c>
    </row>
    <row r="160" spans="2:22" x14ac:dyDescent="0.25">
      <c r="B160">
        <v>158</v>
      </c>
      <c r="C160">
        <v>0.88510208258919887</v>
      </c>
      <c r="D160">
        <v>0.6791370802750647</v>
      </c>
      <c r="E160">
        <v>0.6234865034723891</v>
      </c>
      <c r="F160">
        <v>0.7070952754331632</v>
      </c>
      <c r="G160">
        <v>0.85011512868276329</v>
      </c>
      <c r="H160">
        <v>0.17838537495810503</v>
      </c>
      <c r="I160">
        <v>0.71204476632470981</v>
      </c>
      <c r="J160">
        <v>0.8450970516787466</v>
      </c>
      <c r="K160">
        <v>2.700022872861485E-2</v>
      </c>
      <c r="L160">
        <v>0.23436211224635195</v>
      </c>
      <c r="M160">
        <v>0.57773683845427914</v>
      </c>
      <c r="N160">
        <v>0.6459628147842944</v>
      </c>
      <c r="O160">
        <v>0.73454327532892116</v>
      </c>
      <c r="P160">
        <v>0.74720930759498794</v>
      </c>
      <c r="Q160">
        <v>0.18833646882720978</v>
      </c>
      <c r="R160">
        <v>0.55214949270494218</v>
      </c>
      <c r="S160">
        <v>0.97987877414501945</v>
      </c>
      <c r="T160">
        <v>7.4798381456950835E-3</v>
      </c>
      <c r="U160">
        <v>2.21344727397077E-3</v>
      </c>
      <c r="V160">
        <v>0.32180030664440284</v>
      </c>
    </row>
    <row r="161" spans="2:22" x14ac:dyDescent="0.25">
      <c r="B161">
        <v>159</v>
      </c>
      <c r="C161">
        <v>0.77529481277060608</v>
      </c>
      <c r="D161">
        <v>0.46257816632375537</v>
      </c>
      <c r="E161">
        <v>0.31560944283097481</v>
      </c>
      <c r="F161">
        <v>0.84407767561032609</v>
      </c>
      <c r="G161">
        <v>0.61286555692955069</v>
      </c>
      <c r="H161">
        <v>0.67464790469792679</v>
      </c>
      <c r="I161">
        <v>0.47677786625148699</v>
      </c>
      <c r="J161">
        <v>0.30155831129696953</v>
      </c>
      <c r="K161">
        <v>0.58599896817189645</v>
      </c>
      <c r="L161">
        <v>0.75454108121431762</v>
      </c>
      <c r="M161">
        <v>0.62383469206566433</v>
      </c>
      <c r="N161">
        <v>5.3846261461512057E-2</v>
      </c>
      <c r="O161">
        <v>0.19113530500424414</v>
      </c>
      <c r="P161">
        <v>0.88102393832335579</v>
      </c>
      <c r="Q161">
        <v>0.30104283245163188</v>
      </c>
      <c r="R161">
        <v>0.96866128344895164</v>
      </c>
      <c r="S161">
        <v>0.46680214005849496</v>
      </c>
      <c r="T161">
        <v>0.87113688947810108</v>
      </c>
      <c r="U161">
        <v>0.88634868012906698</v>
      </c>
      <c r="V161">
        <v>0.52140278666655382</v>
      </c>
    </row>
    <row r="162" spans="2:22" x14ac:dyDescent="0.25">
      <c r="B162">
        <v>160</v>
      </c>
      <c r="C162">
        <v>0.71144426699747143</v>
      </c>
      <c r="D162">
        <v>0.84836196476148373</v>
      </c>
      <c r="E162">
        <v>0.29482604386813716</v>
      </c>
      <c r="F162">
        <v>0.24387209057146553</v>
      </c>
      <c r="G162">
        <v>8.8938631399527956E-2</v>
      </c>
      <c r="H162">
        <v>0.6569365152613138</v>
      </c>
      <c r="I162">
        <v>0.23542335843686346</v>
      </c>
      <c r="J162">
        <v>0.28213668918011336</v>
      </c>
      <c r="K162">
        <v>0.71376510535640669</v>
      </c>
      <c r="L162">
        <v>8.4265329790189192E-2</v>
      </c>
      <c r="M162">
        <v>0.30318281868438035</v>
      </c>
      <c r="N162">
        <v>4.9538209192990124E-2</v>
      </c>
      <c r="O162">
        <v>0.77000761595280753</v>
      </c>
      <c r="P162">
        <v>0.8965776961239591</v>
      </c>
      <c r="Q162">
        <v>0.95832325175911759</v>
      </c>
      <c r="R162">
        <v>0.10480858935173121</v>
      </c>
      <c r="S162">
        <v>0.209820191010337</v>
      </c>
      <c r="T162">
        <v>0.93426577133656163</v>
      </c>
      <c r="U162">
        <v>0.72587842368230171</v>
      </c>
      <c r="V162">
        <v>0.37841365117506243</v>
      </c>
    </row>
    <row r="163" spans="2:22" x14ac:dyDescent="0.25">
      <c r="B163">
        <v>161</v>
      </c>
      <c r="C163">
        <v>9.0232365557014749E-2</v>
      </c>
      <c r="D163">
        <v>0.16022611579180346</v>
      </c>
      <c r="E163">
        <v>0.68762076404915451</v>
      </c>
      <c r="F163">
        <v>0.70018065603835122</v>
      </c>
      <c r="G163">
        <v>0.46303381546504019</v>
      </c>
      <c r="H163">
        <v>0.33188152633136725</v>
      </c>
      <c r="I163">
        <v>0.70601248564612362</v>
      </c>
      <c r="J163">
        <v>0.79533422794071584</v>
      </c>
      <c r="K163">
        <v>4.4671711277273207E-2</v>
      </c>
      <c r="L163">
        <v>0.53517704182122472</v>
      </c>
      <c r="M163">
        <v>0.52734886684565563</v>
      </c>
      <c r="N163">
        <v>0.39021639361345573</v>
      </c>
      <c r="O163">
        <v>0.56949887903836993</v>
      </c>
      <c r="P163">
        <v>0.25655425274867039</v>
      </c>
      <c r="Q163">
        <v>0.54018428704879384</v>
      </c>
      <c r="R163">
        <v>0.24687968830966822</v>
      </c>
      <c r="S163">
        <v>0.65991355823481657</v>
      </c>
      <c r="T163">
        <v>0.28483337969399791</v>
      </c>
      <c r="U163">
        <v>0.6215254052384509</v>
      </c>
      <c r="V163">
        <v>0.21017889386929478</v>
      </c>
    </row>
    <row r="164" spans="2:22" x14ac:dyDescent="0.25">
      <c r="B164">
        <v>162</v>
      </c>
      <c r="C164">
        <v>0.30038053324592817</v>
      </c>
      <c r="D164">
        <v>0.30647065648877181</v>
      </c>
      <c r="E164">
        <v>0.99371948080530026</v>
      </c>
      <c r="F164">
        <v>0.41174919732207838</v>
      </c>
      <c r="G164">
        <v>0.11813053560814035</v>
      </c>
      <c r="H164">
        <v>0.4401531567073651</v>
      </c>
      <c r="I164">
        <v>0.15381856347123213</v>
      </c>
      <c r="J164">
        <v>0.45836252596332683</v>
      </c>
      <c r="K164">
        <v>0.65874493095414599</v>
      </c>
      <c r="L164">
        <v>0.25043165426218916</v>
      </c>
      <c r="M164">
        <v>0.13432422909305997</v>
      </c>
      <c r="N164">
        <v>0.23598886804732233</v>
      </c>
      <c r="O164">
        <v>0.88915108174001034</v>
      </c>
      <c r="P164">
        <v>0.52535702275229745</v>
      </c>
      <c r="Q164">
        <v>0.75489505312895888</v>
      </c>
      <c r="R164">
        <v>0.84828392470661518</v>
      </c>
      <c r="S164">
        <v>0.85330769069584544</v>
      </c>
      <c r="T164">
        <v>0.149377957348098</v>
      </c>
      <c r="U164">
        <v>0.41678724514333743</v>
      </c>
      <c r="V164">
        <v>0.2775849415329561</v>
      </c>
    </row>
    <row r="165" spans="2:22" x14ac:dyDescent="0.25">
      <c r="B165">
        <v>163</v>
      </c>
      <c r="C165">
        <v>0.44288925762373932</v>
      </c>
      <c r="D165">
        <v>0.76041370429728117</v>
      </c>
      <c r="E165">
        <v>0.75011220710988979</v>
      </c>
      <c r="F165">
        <v>0.16651439875619545</v>
      </c>
      <c r="G165">
        <v>0.28869838917947122</v>
      </c>
      <c r="H165">
        <v>0.13293521428827493</v>
      </c>
      <c r="I165">
        <v>6.9382805623731336E-2</v>
      </c>
      <c r="J165">
        <v>0.73011148944359938</v>
      </c>
      <c r="K165">
        <v>0.34992143388821262</v>
      </c>
      <c r="L165">
        <v>0.55033060877195084</v>
      </c>
      <c r="M165">
        <v>0.88929464825731053</v>
      </c>
      <c r="N165">
        <v>0.55078164709316835</v>
      </c>
      <c r="O165">
        <v>0.29025066737094374</v>
      </c>
      <c r="P165">
        <v>0.74567714008194752</v>
      </c>
      <c r="Q165">
        <v>0.75148240456377469</v>
      </c>
      <c r="R165">
        <v>0.56867850632133266</v>
      </c>
      <c r="S165">
        <v>0.65119697560558709</v>
      </c>
      <c r="T165">
        <v>0.49219564598114296</v>
      </c>
      <c r="U165">
        <v>0.31955162800458958</v>
      </c>
      <c r="V165">
        <v>0.74229935672942404</v>
      </c>
    </row>
    <row r="166" spans="2:22" x14ac:dyDescent="0.25">
      <c r="B166">
        <v>164</v>
      </c>
      <c r="C166">
        <v>0.92344758880153344</v>
      </c>
      <c r="D166">
        <v>1.774013096724536E-3</v>
      </c>
      <c r="E166">
        <v>0.10886079326987907</v>
      </c>
      <c r="F166">
        <v>0.10713541549526528</v>
      </c>
      <c r="G166">
        <v>0.87271003438586625</v>
      </c>
      <c r="H166">
        <v>8.2863847518154898E-2</v>
      </c>
      <c r="I166">
        <v>0.12164475308108713</v>
      </c>
      <c r="J166">
        <v>0.72704151918209448</v>
      </c>
      <c r="K166">
        <v>0.96284247412124646</v>
      </c>
      <c r="L166">
        <v>0.19722682910888789</v>
      </c>
      <c r="M166">
        <v>0.96188053587267786</v>
      </c>
      <c r="N166">
        <v>0.74275523148989753</v>
      </c>
      <c r="O166">
        <v>0.23245634069311927</v>
      </c>
      <c r="P166">
        <v>0.21945029829154272</v>
      </c>
      <c r="Q166">
        <v>0.52485380072073706</v>
      </c>
      <c r="R166">
        <v>6.8430310434821617E-2</v>
      </c>
      <c r="S166">
        <v>3.9322575120227965E-2</v>
      </c>
      <c r="T166">
        <v>0.28238026925743509</v>
      </c>
      <c r="U166">
        <v>0.78463896989630144</v>
      </c>
      <c r="V166">
        <v>0.44746387631511109</v>
      </c>
    </row>
    <row r="167" spans="2:22" x14ac:dyDescent="0.25">
      <c r="B167">
        <v>165</v>
      </c>
      <c r="C167">
        <v>0.20225404099119459</v>
      </c>
      <c r="D167">
        <v>0.90897433213195367</v>
      </c>
      <c r="E167">
        <v>6.8633172590928382E-2</v>
      </c>
      <c r="F167">
        <v>0.59200978339669119</v>
      </c>
      <c r="G167">
        <v>0.51407537869190278</v>
      </c>
      <c r="H167">
        <v>0.4810701737107177</v>
      </c>
      <c r="I167">
        <v>0.48011943588346218</v>
      </c>
      <c r="J167">
        <v>0.15577110683950668</v>
      </c>
      <c r="K167">
        <v>0.78286898797441662</v>
      </c>
      <c r="L167">
        <v>0.38780684310528923</v>
      </c>
      <c r="M167">
        <v>0.99557761350305274</v>
      </c>
      <c r="N167">
        <v>0.10606408482582008</v>
      </c>
      <c r="O167">
        <v>0.6191478280906022</v>
      </c>
      <c r="P167">
        <v>0.27964873934811818</v>
      </c>
      <c r="Q167">
        <v>0.90982231339931041</v>
      </c>
      <c r="R167">
        <v>0.89248077356439559</v>
      </c>
      <c r="S167">
        <v>0.57134041411901482</v>
      </c>
      <c r="T167">
        <v>0.77589064775634542</v>
      </c>
      <c r="U167">
        <v>0.47227282314394081</v>
      </c>
      <c r="V167">
        <v>0.76341596546557344</v>
      </c>
    </row>
    <row r="168" spans="2:22" x14ac:dyDescent="0.25">
      <c r="B168">
        <v>166</v>
      </c>
      <c r="C168">
        <v>0.87043116854411018</v>
      </c>
      <c r="D168">
        <v>0.29906114886231938</v>
      </c>
      <c r="E168">
        <v>0.93257551942550432</v>
      </c>
      <c r="F168">
        <v>0.32432510818329963</v>
      </c>
      <c r="G168">
        <v>0.64274462577100633</v>
      </c>
      <c r="H168">
        <v>0.66610522147150242</v>
      </c>
      <c r="I168">
        <v>0.13835515184011471</v>
      </c>
      <c r="J168">
        <v>0.30970852417203432</v>
      </c>
      <c r="K168">
        <v>0.21944645920677441</v>
      </c>
      <c r="L168">
        <v>0.83272732337619115</v>
      </c>
      <c r="M168">
        <v>0.77660624698361902</v>
      </c>
      <c r="N168">
        <v>0.46998629054647179</v>
      </c>
      <c r="O168">
        <v>0.43928494847449606</v>
      </c>
      <c r="P168">
        <v>0.32519832443839558</v>
      </c>
      <c r="Q168">
        <v>0.44132235328189195</v>
      </c>
      <c r="R168">
        <v>0.25894961784339032</v>
      </c>
      <c r="S168">
        <v>0.59350182698120801</v>
      </c>
      <c r="T168">
        <v>0.44027828685039871</v>
      </c>
      <c r="U168">
        <v>0.14818201443093493</v>
      </c>
      <c r="V168">
        <v>0.60635428164969385</v>
      </c>
    </row>
    <row r="169" spans="2:22" x14ac:dyDescent="0.25">
      <c r="B169">
        <v>167</v>
      </c>
      <c r="C169">
        <v>0.5401548212280991</v>
      </c>
      <c r="D169">
        <v>8.3233779709757982E-2</v>
      </c>
      <c r="E169">
        <v>0.85905644052189012</v>
      </c>
      <c r="F169">
        <v>0.78816250705499602</v>
      </c>
      <c r="G169">
        <v>0.90802228650567507</v>
      </c>
      <c r="H169">
        <v>1.7387692508728847E-2</v>
      </c>
      <c r="I169">
        <v>0.58119728354506783</v>
      </c>
      <c r="J169">
        <v>0.90910224128613848</v>
      </c>
      <c r="K169">
        <v>5.1563913916525372E-2</v>
      </c>
      <c r="L169">
        <v>0.72076539820166841</v>
      </c>
      <c r="M169">
        <v>0.58639350187634154</v>
      </c>
      <c r="N169">
        <v>0.42048779397636959</v>
      </c>
      <c r="O169">
        <v>9.0001856792270241E-2</v>
      </c>
      <c r="P169">
        <v>0.17652480474942944</v>
      </c>
      <c r="Q169">
        <v>0.47001009403699001</v>
      </c>
      <c r="R169">
        <v>0.26586235988996365</v>
      </c>
      <c r="S169">
        <v>0.59040998473103423</v>
      </c>
      <c r="T169">
        <v>9.5304861026209275E-2</v>
      </c>
      <c r="U169">
        <v>0.3181454487683899</v>
      </c>
      <c r="V169">
        <v>0.78682050314435514</v>
      </c>
    </row>
    <row r="170" spans="2:22" x14ac:dyDescent="0.25">
      <c r="B170">
        <v>168</v>
      </c>
      <c r="C170">
        <v>0.43409110564681441</v>
      </c>
      <c r="D170">
        <v>0.92120662958544242</v>
      </c>
      <c r="E170">
        <v>0.97975624568086972</v>
      </c>
      <c r="F170">
        <v>0.35296546968005083</v>
      </c>
      <c r="G170">
        <v>5.9027082456469593E-2</v>
      </c>
      <c r="H170">
        <v>0.72236633400590389</v>
      </c>
      <c r="I170">
        <v>0.17658491446311686</v>
      </c>
      <c r="J170">
        <v>3.9611382613900847E-2</v>
      </c>
      <c r="K170">
        <v>0.18463105606456964</v>
      </c>
      <c r="L170">
        <v>0.92942574227430264</v>
      </c>
      <c r="M170">
        <v>0.90721925844041973</v>
      </c>
      <c r="N170">
        <v>0.10583520993140993</v>
      </c>
      <c r="O170">
        <v>0.17527723007077256</v>
      </c>
      <c r="P170">
        <v>0.94420059567257764</v>
      </c>
      <c r="Q170">
        <v>0.21056442574512424</v>
      </c>
      <c r="R170">
        <v>0.28636480645459272</v>
      </c>
      <c r="S170">
        <v>0.24978924036722017</v>
      </c>
      <c r="T170">
        <v>0.66583762934914059</v>
      </c>
      <c r="U170">
        <v>8.6583705059872784E-2</v>
      </c>
      <c r="V170">
        <v>0.5640379502559183</v>
      </c>
    </row>
    <row r="171" spans="2:22" x14ac:dyDescent="0.25">
      <c r="B171">
        <v>169</v>
      </c>
      <c r="C171">
        <v>0.45435279083038527</v>
      </c>
      <c r="D171">
        <v>0.13634356515746227</v>
      </c>
      <c r="E171">
        <v>0.50566457121564401</v>
      </c>
      <c r="F171">
        <v>7.0790688865467466E-3</v>
      </c>
      <c r="G171">
        <v>0.76430297648735745</v>
      </c>
      <c r="H171">
        <v>0.41341275110518172</v>
      </c>
      <c r="I171">
        <v>0.3577415056873543</v>
      </c>
      <c r="J171">
        <v>0.87528532601819808</v>
      </c>
      <c r="K171">
        <v>0.51595335542792764</v>
      </c>
      <c r="L171">
        <v>0.19479681054026443</v>
      </c>
      <c r="M171">
        <v>0.50613832197634245</v>
      </c>
      <c r="N171">
        <v>0.28116380312266287</v>
      </c>
      <c r="O171">
        <v>0.56155108318776059</v>
      </c>
      <c r="P171">
        <v>0.92937745839303365</v>
      </c>
      <c r="Q171">
        <v>6.2545807022631239E-2</v>
      </c>
      <c r="R171">
        <v>0.6956383370892345</v>
      </c>
      <c r="S171">
        <v>0.12192238045227199</v>
      </c>
      <c r="T171">
        <v>0.90283473167090511</v>
      </c>
      <c r="U171">
        <v>0.17642514667610198</v>
      </c>
      <c r="V171">
        <v>0.42724949556605019</v>
      </c>
    </row>
    <row r="172" spans="2:22" x14ac:dyDescent="0.25">
      <c r="B172">
        <v>170</v>
      </c>
      <c r="C172">
        <v>3.6158716040146643E-4</v>
      </c>
      <c r="D172">
        <v>2.8691729484462192E-2</v>
      </c>
      <c r="E172">
        <v>0.54311211790535863</v>
      </c>
      <c r="F172">
        <v>0.71040030315828773</v>
      </c>
      <c r="G172">
        <v>0.46797722098985961</v>
      </c>
      <c r="H172">
        <v>0.36772430402727374</v>
      </c>
      <c r="I172">
        <v>0.42216224192497687</v>
      </c>
      <c r="J172">
        <v>0.85932044503476401</v>
      </c>
      <c r="K172">
        <v>0.55136435500109138</v>
      </c>
      <c r="L172">
        <v>0.13046759833838983</v>
      </c>
      <c r="M172">
        <v>0.44844490133777892</v>
      </c>
      <c r="N172">
        <v>1.4853219535686524E-3</v>
      </c>
      <c r="O172">
        <v>0.8151765766364627</v>
      </c>
      <c r="P172">
        <v>0.83275531374545242</v>
      </c>
      <c r="Q172">
        <v>5.4214199415744346E-2</v>
      </c>
      <c r="R172">
        <v>0.91014222112224674</v>
      </c>
      <c r="S172">
        <v>0.94309560347776844</v>
      </c>
      <c r="T172">
        <v>0.55442138085935277</v>
      </c>
      <c r="U172">
        <v>0.9947621294236777</v>
      </c>
      <c r="V172">
        <v>2.2532763075318485E-2</v>
      </c>
    </row>
    <row r="173" spans="2:22" x14ac:dyDescent="0.25">
      <c r="B173">
        <v>171</v>
      </c>
      <c r="C173">
        <v>0.15445866311080647</v>
      </c>
      <c r="D173">
        <v>0.83652896238346353</v>
      </c>
      <c r="E173">
        <v>0.8591883588836513</v>
      </c>
      <c r="F173">
        <v>0.7770937615361948</v>
      </c>
      <c r="G173">
        <v>0.746599653805045</v>
      </c>
      <c r="H173">
        <v>0.48506093685839224</v>
      </c>
      <c r="I173">
        <v>0.22798830097317069</v>
      </c>
      <c r="J173">
        <v>0.18251570757365454</v>
      </c>
      <c r="K173">
        <v>0.51354406317595713</v>
      </c>
      <c r="L173">
        <v>8.3205803760236563E-2</v>
      </c>
      <c r="M173">
        <v>0.64984497031564481</v>
      </c>
      <c r="N173">
        <v>0.9685304374267103</v>
      </c>
      <c r="O173">
        <v>0.62428783715478975</v>
      </c>
      <c r="P173">
        <v>0.63648049674887663</v>
      </c>
      <c r="Q173">
        <v>7.4133254575725616E-2</v>
      </c>
      <c r="R173">
        <v>0.20950038254920322</v>
      </c>
      <c r="S173">
        <v>0.66314340124781523</v>
      </c>
      <c r="T173">
        <v>0.76916232154425845</v>
      </c>
      <c r="U173">
        <v>0.65875257499707462</v>
      </c>
      <c r="V173">
        <v>6.6537432787616702E-2</v>
      </c>
    </row>
    <row r="174" spans="2:22" x14ac:dyDescent="0.25">
      <c r="B174">
        <v>172</v>
      </c>
      <c r="C174">
        <v>0.11587995032781162</v>
      </c>
      <c r="D174">
        <v>0.84621141086751317</v>
      </c>
      <c r="E174">
        <v>0.2838759532359898</v>
      </c>
      <c r="F174">
        <v>3.4161763143504942E-2</v>
      </c>
      <c r="G174">
        <v>9.9706063425580638E-2</v>
      </c>
      <c r="H174">
        <v>0.81023389678039925</v>
      </c>
      <c r="I174">
        <v>0.3681279203282708</v>
      </c>
      <c r="J174">
        <v>0.77104497357418378</v>
      </c>
      <c r="K174">
        <v>0.21094781915995964</v>
      </c>
      <c r="L174">
        <v>0.48512488376520224</v>
      </c>
      <c r="M174">
        <v>0.69691993871171487</v>
      </c>
      <c r="N174">
        <v>7.9245767022724678E-2</v>
      </c>
      <c r="O174">
        <v>0.3747027092347639</v>
      </c>
      <c r="P174">
        <v>0.65305722247267806</v>
      </c>
      <c r="Q174">
        <v>0.81388866537510851</v>
      </c>
      <c r="R174">
        <v>0.83401991478675885</v>
      </c>
      <c r="S174">
        <v>0.28914515563880694</v>
      </c>
      <c r="T174">
        <v>0.85286810565014726</v>
      </c>
      <c r="U174">
        <v>0.82194016294253203</v>
      </c>
      <c r="V174">
        <v>0.29191411808459833</v>
      </c>
    </row>
    <row r="175" spans="2:22" x14ac:dyDescent="0.25">
      <c r="B175">
        <v>173</v>
      </c>
      <c r="C175">
        <v>0.68730985830712754</v>
      </c>
      <c r="D175">
        <v>0.21003685521324855</v>
      </c>
      <c r="E175">
        <v>0.75852886681848219</v>
      </c>
      <c r="F175">
        <v>4.4635576652519937E-2</v>
      </c>
      <c r="G175">
        <v>0.56513692134181692</v>
      </c>
      <c r="H175">
        <v>0.73797713721814162</v>
      </c>
      <c r="I175">
        <v>0.42183002846021056</v>
      </c>
      <c r="J175">
        <v>0.72172056640124738</v>
      </c>
      <c r="K175">
        <v>0.30919952002054707</v>
      </c>
      <c r="L175">
        <v>0.71512745133697475</v>
      </c>
      <c r="M175">
        <v>0.85964604389886801</v>
      </c>
      <c r="N175">
        <v>0.95765611364808834</v>
      </c>
      <c r="O175">
        <v>0.64352495753694683</v>
      </c>
      <c r="P175">
        <v>0.2149521544485804</v>
      </c>
      <c r="Q175">
        <v>0.85090156131705363</v>
      </c>
      <c r="R175">
        <v>0.84868673159312547</v>
      </c>
      <c r="S175">
        <v>0.16179955511368416</v>
      </c>
      <c r="T175">
        <v>0.82828980503116156</v>
      </c>
      <c r="U175">
        <v>0.95507624968867799</v>
      </c>
      <c r="V175">
        <v>0.35574938940192014</v>
      </c>
    </row>
    <row r="176" spans="2:22" x14ac:dyDescent="0.25">
      <c r="B176">
        <v>174</v>
      </c>
      <c r="C176">
        <v>9.5533810348522152E-2</v>
      </c>
      <c r="D176">
        <v>0.22488883701812945</v>
      </c>
      <c r="E176">
        <v>0.34664427704762613</v>
      </c>
      <c r="F176">
        <v>4.9457699279738421E-2</v>
      </c>
      <c r="G176">
        <v>0.31247400793028124</v>
      </c>
      <c r="H176">
        <v>0.12107203628178542</v>
      </c>
      <c r="I176">
        <v>0.8448905864456171</v>
      </c>
      <c r="J176">
        <v>0.83981633837291181</v>
      </c>
      <c r="K176">
        <v>0.23978924117958922</v>
      </c>
      <c r="L176">
        <v>0.48126716975113126</v>
      </c>
      <c r="M176">
        <v>0.52054038697704996</v>
      </c>
      <c r="N176">
        <v>0.27995908505234546</v>
      </c>
      <c r="O176">
        <v>0.64161418114410829</v>
      </c>
      <c r="P176">
        <v>0.58727992369040227</v>
      </c>
      <c r="Q176">
        <v>0.14995008608415294</v>
      </c>
      <c r="R176">
        <v>0.68809915942322419</v>
      </c>
      <c r="S176">
        <v>0.48612720253816843</v>
      </c>
      <c r="T176">
        <v>0.92876331404861623</v>
      </c>
      <c r="U176">
        <v>0.32865310978464413</v>
      </c>
      <c r="V176">
        <v>1.3820362105060768E-2</v>
      </c>
    </row>
    <row r="177" spans="2:22" x14ac:dyDescent="0.25">
      <c r="B177">
        <v>175</v>
      </c>
      <c r="C177">
        <v>7.3728788969964931E-2</v>
      </c>
      <c r="D177">
        <v>0.5860460794312301</v>
      </c>
      <c r="E177">
        <v>4.6664438703210687E-2</v>
      </c>
      <c r="F177">
        <v>0.2121537339551276</v>
      </c>
      <c r="G177">
        <v>0.46263709572778389</v>
      </c>
      <c r="H177">
        <v>0.94120980456389169</v>
      </c>
      <c r="I177">
        <v>0.89072587149594762</v>
      </c>
      <c r="J177">
        <v>0.50148900768734705</v>
      </c>
      <c r="K177">
        <v>0.85012077406389008</v>
      </c>
      <c r="L177">
        <v>0.27763760880055077</v>
      </c>
      <c r="M177">
        <v>0.2008915924838095</v>
      </c>
      <c r="N177">
        <v>0.37589722542271442</v>
      </c>
      <c r="O177">
        <v>0.43146873645375106</v>
      </c>
      <c r="P177">
        <v>0.12600426071821413</v>
      </c>
      <c r="Q177">
        <v>0.67513916316801259</v>
      </c>
      <c r="R177">
        <v>0.90407939534772397</v>
      </c>
      <c r="S177">
        <v>0.57710538859489291</v>
      </c>
      <c r="T177">
        <v>0.6118268671271514</v>
      </c>
      <c r="U177">
        <v>0.45271184389935248</v>
      </c>
      <c r="V177">
        <v>0.31913435831388792</v>
      </c>
    </row>
    <row r="178" spans="2:22" x14ac:dyDescent="0.25">
      <c r="B178">
        <v>176</v>
      </c>
      <c r="C178">
        <v>0.44816359182910537</v>
      </c>
      <c r="D178">
        <v>0.51435083766470036</v>
      </c>
      <c r="E178">
        <v>0.70511065194197009</v>
      </c>
      <c r="F178">
        <v>0.55584768300206511</v>
      </c>
      <c r="G178">
        <v>0.84068367570344771</v>
      </c>
      <c r="H178">
        <v>0.14165191676363875</v>
      </c>
      <c r="I178">
        <v>9.8267088774123046E-2</v>
      </c>
      <c r="J178">
        <v>0.45970723150212844</v>
      </c>
      <c r="K178">
        <v>0.32477797009940068</v>
      </c>
      <c r="L178">
        <v>0.66458183976488439</v>
      </c>
      <c r="M178">
        <v>7.6788879408084654E-2</v>
      </c>
      <c r="N178">
        <v>0.79540532447459911</v>
      </c>
      <c r="O178">
        <v>0.32467065584870802</v>
      </c>
      <c r="P178">
        <v>0.29820251230867534</v>
      </c>
      <c r="Q178">
        <v>0.47392029754635989</v>
      </c>
      <c r="R178">
        <v>0.90139777895041151</v>
      </c>
      <c r="S178">
        <v>0.88917236540934041</v>
      </c>
      <c r="T178">
        <v>0.48948527605954806</v>
      </c>
      <c r="U178">
        <v>0.1248474541783664</v>
      </c>
      <c r="V178">
        <v>0.97803748197793694</v>
      </c>
    </row>
    <row r="179" spans="2:22" x14ac:dyDescent="0.25">
      <c r="B179">
        <v>177</v>
      </c>
      <c r="C179">
        <v>0.30515502842685116</v>
      </c>
      <c r="D179">
        <v>0.35081677368317088</v>
      </c>
      <c r="E179">
        <v>7.1489337960131571E-2</v>
      </c>
      <c r="F179">
        <v>0.94477296129727528</v>
      </c>
      <c r="G179">
        <v>0.22073786664660955</v>
      </c>
      <c r="H179">
        <v>0.332539879668591</v>
      </c>
      <c r="I179">
        <v>0.45929748975103735</v>
      </c>
      <c r="J179">
        <v>0.88382419230243636</v>
      </c>
      <c r="K179">
        <v>0.95965174899676198</v>
      </c>
      <c r="L179">
        <v>0.49857114783103551</v>
      </c>
      <c r="M179">
        <v>0.66200498598049062</v>
      </c>
      <c r="N179">
        <v>0.68458408476815036</v>
      </c>
      <c r="O179">
        <v>0.63386074498628342</v>
      </c>
      <c r="P179">
        <v>0.1565244001773165</v>
      </c>
      <c r="Q179">
        <v>5.2035204662923107E-2</v>
      </c>
      <c r="R179">
        <v>0.48999867465925528</v>
      </c>
      <c r="S179">
        <v>0.88267220914309252</v>
      </c>
      <c r="T179">
        <v>6.8830789926106029E-2</v>
      </c>
      <c r="U179">
        <v>0.66349137738060548</v>
      </c>
      <c r="V179">
        <v>0.38761441383705719</v>
      </c>
    </row>
    <row r="180" spans="2:22" x14ac:dyDescent="0.25">
      <c r="B180">
        <v>178</v>
      </c>
      <c r="C180">
        <v>0.77450506090048266</v>
      </c>
      <c r="D180">
        <v>0.90925730435874375</v>
      </c>
      <c r="E180">
        <v>0.86949723669193624</v>
      </c>
      <c r="F180">
        <v>0.91169321481973453</v>
      </c>
      <c r="G180">
        <v>0.44104028721293176</v>
      </c>
      <c r="H180">
        <v>0.83179267641902399</v>
      </c>
      <c r="I180">
        <v>0.52563278468487784</v>
      </c>
      <c r="J180">
        <v>0.66159448203768934</v>
      </c>
      <c r="K180">
        <v>0.4229624708673676</v>
      </c>
      <c r="L180">
        <v>0.92570774053568439</v>
      </c>
      <c r="M180">
        <v>0.86948046843425075</v>
      </c>
      <c r="N180">
        <v>0.4329597940227834</v>
      </c>
      <c r="O180">
        <v>0.74229975105568702</v>
      </c>
      <c r="P180">
        <v>0.20389774332963917</v>
      </c>
      <c r="Q180">
        <v>0.9346380276639572</v>
      </c>
      <c r="R180">
        <v>0.5827507595873862</v>
      </c>
      <c r="S180">
        <v>0.40952174206869452</v>
      </c>
      <c r="T180">
        <v>0.38186112230042202</v>
      </c>
      <c r="U180">
        <v>0.77575592229516621</v>
      </c>
      <c r="V180">
        <v>0.17850066797665987</v>
      </c>
    </row>
    <row r="181" spans="2:22" x14ac:dyDescent="0.25">
      <c r="B181">
        <v>179</v>
      </c>
      <c r="C181">
        <v>0.84110572241865578</v>
      </c>
      <c r="D181">
        <v>0.8511502298623379</v>
      </c>
      <c r="E181">
        <v>0.74665347679934602</v>
      </c>
      <c r="F181">
        <v>0.55911988974689919</v>
      </c>
      <c r="G181">
        <v>5.714595640303699E-2</v>
      </c>
      <c r="H181">
        <v>0.99892056634414539</v>
      </c>
      <c r="I181">
        <v>0.20296501724495641</v>
      </c>
      <c r="J181">
        <v>0.52851452544677291</v>
      </c>
      <c r="K181">
        <v>0.88303706318032482</v>
      </c>
      <c r="L181">
        <v>0.86755340116947322</v>
      </c>
      <c r="M181">
        <v>0.72516875128486458</v>
      </c>
      <c r="N181">
        <v>5.9104245770276176E-2</v>
      </c>
      <c r="O181">
        <v>0.77713724931637107</v>
      </c>
      <c r="P181">
        <v>0.50470972333856845</v>
      </c>
      <c r="Q181">
        <v>0.51423794035510384</v>
      </c>
      <c r="R181">
        <v>0.9783127676625889</v>
      </c>
      <c r="S181">
        <v>0.96397478415208715</v>
      </c>
      <c r="T181">
        <v>0.74453041256492458</v>
      </c>
      <c r="U181">
        <v>0.25447831579554148</v>
      </c>
      <c r="V181">
        <v>0.49056461876652313</v>
      </c>
    </row>
    <row r="182" spans="2:22" x14ac:dyDescent="0.25">
      <c r="B182">
        <v>180</v>
      </c>
      <c r="C182">
        <v>0.41011279218610319</v>
      </c>
      <c r="D182">
        <v>0.4470290661315186</v>
      </c>
      <c r="E182">
        <v>5.1366088975252744E-2</v>
      </c>
      <c r="F182">
        <v>0.42954165459048554</v>
      </c>
      <c r="G182">
        <v>0.94402563701093922</v>
      </c>
      <c r="H182">
        <v>7.888700923920422E-2</v>
      </c>
      <c r="I182">
        <v>0.74716416686219311</v>
      </c>
      <c r="J182">
        <v>4.8027134192885512E-2</v>
      </c>
      <c r="K182">
        <v>0.24488169240338875</v>
      </c>
      <c r="L182">
        <v>0.35596713930119872</v>
      </c>
      <c r="M182">
        <v>0.80223491655766299</v>
      </c>
      <c r="N182">
        <v>0.90736362167605034</v>
      </c>
      <c r="O182">
        <v>0.11744502926785261</v>
      </c>
      <c r="P182">
        <v>0.69598683013595597</v>
      </c>
      <c r="Q182">
        <v>9.1499283490573902E-2</v>
      </c>
      <c r="R182">
        <v>0.91407722881855769</v>
      </c>
      <c r="S182">
        <v>0.74108934599639809</v>
      </c>
      <c r="T182">
        <v>0.16665197897441519</v>
      </c>
      <c r="U182">
        <v>8.4673801098565704E-2</v>
      </c>
      <c r="V182">
        <v>0.64566652448220641</v>
      </c>
    </row>
    <row r="183" spans="2:22" x14ac:dyDescent="0.25">
      <c r="B183">
        <v>181</v>
      </c>
      <c r="C183">
        <v>0.31523432554089403</v>
      </c>
      <c r="D183">
        <v>0.71345319439629407</v>
      </c>
      <c r="E183">
        <v>8.6272915400569694E-2</v>
      </c>
      <c r="F183">
        <v>0.7544113346432253</v>
      </c>
      <c r="G183">
        <v>0.79930568338699448</v>
      </c>
      <c r="H183">
        <v>4.4394576565582433E-2</v>
      </c>
      <c r="I183">
        <v>0.4342059792181685</v>
      </c>
      <c r="J183">
        <v>0.65981794405851169</v>
      </c>
      <c r="K183">
        <v>0.70878037656681059</v>
      </c>
      <c r="L183">
        <v>0.86731995764798775</v>
      </c>
      <c r="M183">
        <v>0.22497801449586308</v>
      </c>
      <c r="N183">
        <v>0.62683144707961458</v>
      </c>
      <c r="O183">
        <v>0.69432820778857907</v>
      </c>
      <c r="P183">
        <v>0.11533860518466543</v>
      </c>
      <c r="Q183">
        <v>0.17501380751484685</v>
      </c>
      <c r="R183">
        <v>0.78376628738652299</v>
      </c>
      <c r="S183">
        <v>0.18748111177622651</v>
      </c>
      <c r="T183">
        <v>0.14086682087415525</v>
      </c>
      <c r="U183">
        <v>0.71768134646165471</v>
      </c>
      <c r="V183">
        <v>0.27236050844323767</v>
      </c>
    </row>
    <row r="184" spans="2:22" x14ac:dyDescent="0.25">
      <c r="B184">
        <v>182</v>
      </c>
      <c r="C184">
        <v>0.17708678359372065</v>
      </c>
      <c r="D184">
        <v>7.5745529850198778E-2</v>
      </c>
      <c r="E184">
        <v>0.65151980618917493</v>
      </c>
      <c r="F184">
        <v>0.22765668691717011</v>
      </c>
      <c r="G184">
        <v>0.45971732341021121</v>
      </c>
      <c r="H184">
        <v>0.69725071750085643</v>
      </c>
      <c r="I184">
        <v>0.97319447237768997</v>
      </c>
      <c r="J184">
        <v>6.1061431621567852E-2</v>
      </c>
      <c r="K184">
        <v>0.79436678743559197</v>
      </c>
      <c r="L184">
        <v>0.5142909841389367</v>
      </c>
      <c r="M184">
        <v>0.10403173020621104</v>
      </c>
      <c r="N184">
        <v>0.81340708916116133</v>
      </c>
      <c r="O184">
        <v>0.83153805409904091</v>
      </c>
      <c r="P184">
        <v>0.24527184207805464</v>
      </c>
      <c r="Q184">
        <v>0.2337024648921231</v>
      </c>
      <c r="R184">
        <v>0.95776244969331836</v>
      </c>
      <c r="S184">
        <v>0.7563754268494931</v>
      </c>
      <c r="T184">
        <v>0.36602230822712656</v>
      </c>
      <c r="U184">
        <v>0.8602246795572519</v>
      </c>
      <c r="V184">
        <v>0.65936243684749396</v>
      </c>
    </row>
    <row r="185" spans="2:22" x14ac:dyDescent="0.25">
      <c r="B185">
        <v>183</v>
      </c>
      <c r="C185">
        <v>0.9000985214913495</v>
      </c>
      <c r="D185">
        <v>0.24250885630566033</v>
      </c>
      <c r="E185">
        <v>9.8923132033768901E-2</v>
      </c>
      <c r="F185">
        <v>0.86811123544825941</v>
      </c>
      <c r="G185">
        <v>0.19621210492769681</v>
      </c>
      <c r="H185">
        <v>0.11591100254057141</v>
      </c>
      <c r="I185">
        <v>0.587989933186158</v>
      </c>
      <c r="J185">
        <v>0.65211492574901775</v>
      </c>
      <c r="K185">
        <v>0.54675968257178109</v>
      </c>
      <c r="L185">
        <v>0.31641414777661381</v>
      </c>
      <c r="M185">
        <v>0.77542859660254781</v>
      </c>
      <c r="N185">
        <v>0.93073991231861974</v>
      </c>
      <c r="O185">
        <v>0.597410185612544</v>
      </c>
      <c r="P185">
        <v>0.81263755460217646</v>
      </c>
      <c r="Q185">
        <v>0.11031503471246484</v>
      </c>
      <c r="R185">
        <v>0.1315222023478495</v>
      </c>
      <c r="S185">
        <v>0.74923157793400552</v>
      </c>
      <c r="T185">
        <v>0.51829501583804394</v>
      </c>
      <c r="U185">
        <v>0.48070407659657377</v>
      </c>
      <c r="V185">
        <v>0.29105862460113263</v>
      </c>
    </row>
    <row r="186" spans="2:22" x14ac:dyDescent="0.25">
      <c r="B186">
        <v>184</v>
      </c>
      <c r="C186">
        <v>0.3636512508187435</v>
      </c>
      <c r="D186">
        <v>0.64831485676319467</v>
      </c>
      <c r="E186">
        <v>7.4166697025215278E-2</v>
      </c>
      <c r="F186">
        <v>0.76538244183531701</v>
      </c>
      <c r="G186">
        <v>0.1672993191201062</v>
      </c>
      <c r="H186">
        <v>0.85679823391675214</v>
      </c>
      <c r="I186">
        <v>0.86256105469616018</v>
      </c>
      <c r="J186">
        <v>2.4207871572379691E-2</v>
      </c>
      <c r="K186">
        <v>0.50000264722976695</v>
      </c>
      <c r="L186">
        <v>0.98732779455546105</v>
      </c>
      <c r="M186">
        <v>0.41670048820026651</v>
      </c>
      <c r="N186">
        <v>0.1461733202949711</v>
      </c>
      <c r="O186">
        <v>0.3463362591616379</v>
      </c>
      <c r="P186">
        <v>0.9917141516640966</v>
      </c>
      <c r="Q186">
        <v>0.84130517394897364</v>
      </c>
      <c r="R186">
        <v>0.43976531077216663</v>
      </c>
      <c r="S186">
        <v>0.91868422486657964</v>
      </c>
      <c r="T186">
        <v>0.78175491815106568</v>
      </c>
      <c r="U186">
        <v>7.7224517054814257E-2</v>
      </c>
      <c r="V186">
        <v>0.36643133686456686</v>
      </c>
    </row>
    <row r="187" spans="2:22" x14ac:dyDescent="0.25">
      <c r="B187">
        <v>185</v>
      </c>
      <c r="C187">
        <v>0.98580259525696534</v>
      </c>
      <c r="D187">
        <v>0.60978873519903143</v>
      </c>
      <c r="E187">
        <v>0.50928712229904516</v>
      </c>
      <c r="F187">
        <v>1.578715997621849E-2</v>
      </c>
      <c r="G187">
        <v>0.10224895768440634</v>
      </c>
      <c r="H187">
        <v>0.43265212153160904</v>
      </c>
      <c r="I187">
        <v>0.40467407394195654</v>
      </c>
      <c r="J187">
        <v>0.56821047778189016</v>
      </c>
      <c r="K187">
        <v>2.074299737978258E-2</v>
      </c>
      <c r="L187">
        <v>4.253459090305256E-2</v>
      </c>
      <c r="M187">
        <v>0.61267978865904138</v>
      </c>
      <c r="N187">
        <v>0.75352451424403477</v>
      </c>
      <c r="O187">
        <v>0.70710239136264086</v>
      </c>
      <c r="P187">
        <v>0.57201280217028749</v>
      </c>
      <c r="Q187">
        <v>0.41211005923743027</v>
      </c>
      <c r="R187">
        <v>0.50262347261758089</v>
      </c>
      <c r="S187">
        <v>0.57661666774027953</v>
      </c>
      <c r="T187">
        <v>0.1788918199846723</v>
      </c>
      <c r="U187">
        <v>0.77177318149871788</v>
      </c>
      <c r="V187">
        <v>0.28852142567457717</v>
      </c>
    </row>
    <row r="188" spans="2:22" x14ac:dyDescent="0.25">
      <c r="B188">
        <v>186</v>
      </c>
      <c r="C188">
        <v>0.36421959295106987</v>
      </c>
      <c r="D188">
        <v>0.70832979224740056</v>
      </c>
      <c r="E188">
        <v>0.94043024069927217</v>
      </c>
      <c r="F188">
        <v>1.1252046528679394E-2</v>
      </c>
      <c r="G188">
        <v>0.61348676102035338</v>
      </c>
      <c r="H188">
        <v>0.10418835713841945</v>
      </c>
      <c r="I188">
        <v>0.29088886604942354</v>
      </c>
      <c r="J188">
        <v>4.4577653152881425E-2</v>
      </c>
      <c r="K188">
        <v>0.73168929914880287</v>
      </c>
      <c r="L188">
        <v>0.83275202244190338</v>
      </c>
      <c r="M188">
        <v>0.76276772252622749</v>
      </c>
      <c r="N188">
        <v>0.38441002797932744</v>
      </c>
      <c r="O188">
        <v>1.6160959196384717E-2</v>
      </c>
      <c r="P188">
        <v>0.2670367263044664</v>
      </c>
      <c r="Q188">
        <v>0.13953886109707536</v>
      </c>
      <c r="R188">
        <v>1.5971398011896731E-2</v>
      </c>
      <c r="S188">
        <v>0.26715947173915477</v>
      </c>
      <c r="T188">
        <v>0.7113404456493635</v>
      </c>
      <c r="U188">
        <v>0.40898291417705313</v>
      </c>
      <c r="V188">
        <v>0.9845300929164118</v>
      </c>
    </row>
    <row r="189" spans="2:22" x14ac:dyDescent="0.25">
      <c r="B189">
        <v>187</v>
      </c>
      <c r="C189">
        <v>0.93885569410623471</v>
      </c>
      <c r="D189">
        <v>0.27404988959099974</v>
      </c>
      <c r="E189">
        <v>0.75122312605191688</v>
      </c>
      <c r="F189">
        <v>0.41290193469345415</v>
      </c>
      <c r="G189">
        <v>0.98131061444364764</v>
      </c>
      <c r="H189">
        <v>0.7015183700105867</v>
      </c>
      <c r="I189">
        <v>0.77884668491390219</v>
      </c>
      <c r="J189">
        <v>0.54298585593389337</v>
      </c>
      <c r="K189">
        <v>2.3221678745432683E-2</v>
      </c>
      <c r="L189">
        <v>0.90497236896900923</v>
      </c>
      <c r="M189">
        <v>0.48430230742063429</v>
      </c>
      <c r="N189">
        <v>0.17804710585365058</v>
      </c>
      <c r="O189">
        <v>0.75049498315788488</v>
      </c>
      <c r="P189">
        <v>0.61535077697288942</v>
      </c>
      <c r="Q189">
        <v>0.30573446031695806</v>
      </c>
      <c r="R189">
        <v>0.14001521592641364</v>
      </c>
      <c r="S189">
        <v>0.18172655360934176</v>
      </c>
      <c r="T189">
        <v>0.908302328530181</v>
      </c>
      <c r="U189">
        <v>0.41314967434414118</v>
      </c>
      <c r="V189">
        <v>0.14276163746110093</v>
      </c>
    </row>
    <row r="190" spans="2:22" x14ac:dyDescent="0.25">
      <c r="B190">
        <v>188</v>
      </c>
      <c r="C190">
        <v>0.20204633895714075</v>
      </c>
      <c r="D190">
        <v>0.29141080295352406</v>
      </c>
      <c r="E190">
        <v>0.38154719700507211</v>
      </c>
      <c r="F190">
        <v>0.56426409742001593</v>
      </c>
      <c r="G190">
        <v>0.85107988138235147</v>
      </c>
      <c r="H190">
        <v>0.55351889725805337</v>
      </c>
      <c r="I190">
        <v>0.45976135419032182</v>
      </c>
      <c r="J190">
        <v>0.99295336918089472</v>
      </c>
      <c r="K190">
        <v>0.90493656472166961</v>
      </c>
      <c r="L190">
        <v>0.12060980428888657</v>
      </c>
      <c r="M190">
        <v>0.99078568649548249</v>
      </c>
      <c r="N190">
        <v>0.75499452071396966</v>
      </c>
      <c r="O190">
        <v>0.40456491700157127</v>
      </c>
      <c r="P190">
        <v>0.58008201710225449</v>
      </c>
      <c r="Q190">
        <v>0.57023059807834997</v>
      </c>
      <c r="R190">
        <v>0.94903872702393355</v>
      </c>
      <c r="S190">
        <v>0.68138799418129103</v>
      </c>
      <c r="T190">
        <v>0.69979725308474094</v>
      </c>
      <c r="U190">
        <v>0.97321553307503361</v>
      </c>
      <c r="V190">
        <v>0.40461993698942633</v>
      </c>
    </row>
    <row r="191" spans="2:22" x14ac:dyDescent="0.25">
      <c r="B191">
        <v>189</v>
      </c>
      <c r="C191">
        <v>0.52300145402706377</v>
      </c>
      <c r="D191">
        <v>0.13812627911899367</v>
      </c>
      <c r="E191">
        <v>0.38314185565706893</v>
      </c>
      <c r="F191">
        <v>0.78634117826500916</v>
      </c>
      <c r="G191">
        <v>6.1838870921390843E-2</v>
      </c>
      <c r="H191">
        <v>0.61651598466251922</v>
      </c>
      <c r="I191">
        <v>0.28975085088020958</v>
      </c>
      <c r="J191">
        <v>0.84905746271225646</v>
      </c>
      <c r="K191">
        <v>0.60422166673752131</v>
      </c>
      <c r="L191">
        <v>0.25649269654154061</v>
      </c>
      <c r="M191">
        <v>0.83401204916852656</v>
      </c>
      <c r="N191">
        <v>0.88786004950448039</v>
      </c>
      <c r="O191">
        <v>0.95755463269932051</v>
      </c>
      <c r="P191">
        <v>0.94433679179855634</v>
      </c>
      <c r="Q191">
        <v>0.80980645778784432</v>
      </c>
      <c r="R191">
        <v>0.66399196005611683</v>
      </c>
      <c r="S191">
        <v>0.27234263863395403</v>
      </c>
      <c r="T191">
        <v>5.3289602828748173E-2</v>
      </c>
      <c r="U191">
        <v>0.58478162952180579</v>
      </c>
      <c r="V191">
        <v>0.19056927342383245</v>
      </c>
    </row>
    <row r="192" spans="2:22" x14ac:dyDescent="0.25">
      <c r="B192">
        <v>190</v>
      </c>
      <c r="C192">
        <v>0.471150561265407</v>
      </c>
      <c r="D192">
        <v>0.84639177598411064</v>
      </c>
      <c r="E192">
        <v>0.56846043954326309</v>
      </c>
      <c r="F192">
        <v>0.89686270682060076</v>
      </c>
      <c r="G192">
        <v>0.95274772604669522</v>
      </c>
      <c r="H192">
        <v>0.55962265292895008</v>
      </c>
      <c r="I192">
        <v>0.50341548496232136</v>
      </c>
      <c r="J192">
        <v>0.23481482135819687</v>
      </c>
      <c r="K192">
        <v>9.0966671933214727E-3</v>
      </c>
      <c r="L192">
        <v>2.8954200371321903E-2</v>
      </c>
      <c r="M192">
        <v>0.19631012787767244</v>
      </c>
      <c r="N192">
        <v>0.21226829024334704</v>
      </c>
      <c r="O192">
        <v>0.95340536426611266</v>
      </c>
      <c r="P192">
        <v>0.63095258484273242</v>
      </c>
      <c r="Q192">
        <v>0.34937565010431104</v>
      </c>
      <c r="R192">
        <v>0.65350886278476916</v>
      </c>
      <c r="S192">
        <v>0.62366084675754196</v>
      </c>
      <c r="T192">
        <v>0.26350294991451717</v>
      </c>
      <c r="U192">
        <v>0.52638443874004182</v>
      </c>
      <c r="V192">
        <v>0.82438432127336658</v>
      </c>
    </row>
    <row r="193" spans="2:22" x14ac:dyDescent="0.25">
      <c r="B193">
        <v>191</v>
      </c>
      <c r="C193">
        <v>0.31232240208048201</v>
      </c>
      <c r="D193">
        <v>0.72490202143687377</v>
      </c>
      <c r="E193">
        <v>0.20607778261923926</v>
      </c>
      <c r="F193">
        <v>0.61745945016064852</v>
      </c>
      <c r="G193">
        <v>0.15221286796537203</v>
      </c>
      <c r="H193">
        <v>0.23576391457010804</v>
      </c>
      <c r="I193">
        <v>0.27815683561204718</v>
      </c>
      <c r="J193">
        <v>0.28606919473460746</v>
      </c>
      <c r="K193">
        <v>0.26344581334802442</v>
      </c>
      <c r="L193">
        <v>0.91936028328409147</v>
      </c>
      <c r="M193">
        <v>0.71653068729581748</v>
      </c>
      <c r="N193">
        <v>0.61141754393681524</v>
      </c>
      <c r="O193">
        <v>8.0631984768358977E-2</v>
      </c>
      <c r="P193">
        <v>0.16973523842810878</v>
      </c>
      <c r="Q193">
        <v>0.77056381381031658</v>
      </c>
      <c r="R193">
        <v>0.31264885984106883</v>
      </c>
      <c r="S193">
        <v>0.98251888937595044</v>
      </c>
      <c r="T193">
        <v>0.62969918589521301</v>
      </c>
      <c r="U193">
        <v>0.4264660493109651</v>
      </c>
      <c r="V193">
        <v>0.54012227590672102</v>
      </c>
    </row>
    <row r="194" spans="2:22" x14ac:dyDescent="0.25">
      <c r="B194">
        <v>192</v>
      </c>
      <c r="C194">
        <v>0.2495436406347622</v>
      </c>
      <c r="D194">
        <v>0.56650092483054504</v>
      </c>
      <c r="E194">
        <v>0.92768190980951482</v>
      </c>
      <c r="F194">
        <v>0.81778292208657</v>
      </c>
      <c r="G194">
        <v>0.24632435939778508</v>
      </c>
      <c r="H194">
        <v>0.22385209876704182</v>
      </c>
      <c r="I194">
        <v>0.78189538379150969</v>
      </c>
      <c r="J194">
        <v>0.42031651936679371</v>
      </c>
      <c r="K194">
        <v>0.31842698367730149</v>
      </c>
      <c r="L194">
        <v>0.63181128585695889</v>
      </c>
      <c r="M194">
        <v>0.82621082129032741</v>
      </c>
      <c r="N194">
        <v>0.26344001453820454</v>
      </c>
      <c r="O194">
        <v>0.49903164635252395</v>
      </c>
      <c r="P194">
        <v>0.45055903665178665</v>
      </c>
      <c r="Q194">
        <v>0.75090989647117157</v>
      </c>
      <c r="R194">
        <v>0.62518512674324977</v>
      </c>
      <c r="S194">
        <v>0.21499839826527811</v>
      </c>
      <c r="T194">
        <v>0.56682225674959241</v>
      </c>
      <c r="U194">
        <v>0.34145887314065404</v>
      </c>
      <c r="V194">
        <v>0.81479546646128576</v>
      </c>
    </row>
    <row r="195" spans="2:22" x14ac:dyDescent="0.25">
      <c r="B195">
        <v>193</v>
      </c>
      <c r="C195">
        <v>4.1920698038380388E-2</v>
      </c>
      <c r="D195">
        <v>0.72216686573538968</v>
      </c>
      <c r="E195">
        <v>0.21367659677416762</v>
      </c>
      <c r="F195">
        <v>0.92248454192501161</v>
      </c>
      <c r="G195">
        <v>0.96126555701500616</v>
      </c>
      <c r="H195">
        <v>0.44989445355466273</v>
      </c>
      <c r="I195">
        <v>0.85942160275398161</v>
      </c>
      <c r="J195">
        <v>0.87481549592434593</v>
      </c>
      <c r="K195">
        <v>0.8843953375573923</v>
      </c>
      <c r="L195">
        <v>0.68285414033396119</v>
      </c>
      <c r="M195">
        <v>0.36049350883009534</v>
      </c>
      <c r="N195">
        <v>0.54191044634810481</v>
      </c>
      <c r="O195">
        <v>0.59682791824727688</v>
      </c>
      <c r="P195">
        <v>0.70443463673634632</v>
      </c>
      <c r="Q195">
        <v>0.447580369160546</v>
      </c>
      <c r="R195">
        <v>0.27162788721234254</v>
      </c>
      <c r="S195">
        <v>0.36299392022311183</v>
      </c>
      <c r="T195">
        <v>0.52700695949272802</v>
      </c>
      <c r="U195">
        <v>0.80674456838773634</v>
      </c>
      <c r="V195">
        <v>0.2907984222636093</v>
      </c>
    </row>
    <row r="196" spans="2:22" x14ac:dyDescent="0.25">
      <c r="B196">
        <v>194</v>
      </c>
      <c r="C196">
        <v>0.35280477291198675</v>
      </c>
      <c r="D196">
        <v>0.93866468989987184</v>
      </c>
      <c r="E196">
        <v>0.34522000288081078</v>
      </c>
      <c r="F196">
        <v>0.24558249619250061</v>
      </c>
      <c r="G196">
        <v>0.36752803829619851</v>
      </c>
      <c r="H196">
        <v>0.32778757734103481</v>
      </c>
      <c r="I196">
        <v>0.31832818674888674</v>
      </c>
      <c r="J196">
        <v>0.60441288461321907</v>
      </c>
      <c r="K196">
        <v>0.56269787590746079</v>
      </c>
      <c r="L196">
        <v>0.57385559053189983</v>
      </c>
      <c r="M196">
        <v>0.58633491887563594</v>
      </c>
      <c r="N196">
        <v>0.58690329393344687</v>
      </c>
      <c r="O196">
        <v>0.86008102940321507</v>
      </c>
      <c r="P196">
        <v>0.24605756426772296</v>
      </c>
      <c r="Q196">
        <v>0.48311201815244242</v>
      </c>
      <c r="R196">
        <v>0.44820203604788844</v>
      </c>
      <c r="S196">
        <v>7.9872908015189203E-2</v>
      </c>
      <c r="T196">
        <v>0.61539875965478252</v>
      </c>
      <c r="U196">
        <v>0.51368637488756463</v>
      </c>
      <c r="V196">
        <v>0.10224858364183298</v>
      </c>
    </row>
    <row r="197" spans="2:22" x14ac:dyDescent="0.25">
      <c r="B197">
        <v>195</v>
      </c>
      <c r="C197">
        <v>0.42067136361071888</v>
      </c>
      <c r="D197">
        <v>0.8285457691753344</v>
      </c>
      <c r="E197">
        <v>0.65549130128330924</v>
      </c>
      <c r="F197">
        <v>0.12794276564152618</v>
      </c>
      <c r="G197">
        <v>0.40649371490283603</v>
      </c>
      <c r="H197">
        <v>5.069405477720812E-2</v>
      </c>
      <c r="I197">
        <v>0.47435397332777351</v>
      </c>
      <c r="J197">
        <v>0.58501706114025009</v>
      </c>
      <c r="K197">
        <v>8.3342396859945378E-2</v>
      </c>
      <c r="L197">
        <v>0.72206125966974799</v>
      </c>
      <c r="M197">
        <v>0.29238367399381193</v>
      </c>
      <c r="N197">
        <v>0.91557591900561075</v>
      </c>
      <c r="O197">
        <v>0.98018124437861776</v>
      </c>
      <c r="P197">
        <v>0.42294431893202877</v>
      </c>
      <c r="Q197">
        <v>0.70854101077004294</v>
      </c>
      <c r="R197">
        <v>0.2043940353119762</v>
      </c>
      <c r="S197">
        <v>0.56403170372756861</v>
      </c>
      <c r="T197">
        <v>0.23081831205771985</v>
      </c>
      <c r="U197">
        <v>0.91729717987935988</v>
      </c>
      <c r="V197">
        <v>0.55024633970115477</v>
      </c>
    </row>
    <row r="198" spans="2:22" x14ac:dyDescent="0.25">
      <c r="B198">
        <v>196</v>
      </c>
      <c r="C198">
        <v>0.59489680894232033</v>
      </c>
      <c r="D198">
        <v>0.90528137185704982</v>
      </c>
      <c r="E198">
        <v>0.5890657742847929</v>
      </c>
      <c r="F198">
        <v>0.61940385684286881</v>
      </c>
      <c r="G198">
        <v>7.6296070954033901E-2</v>
      </c>
      <c r="H198">
        <v>0.3407639924612953</v>
      </c>
      <c r="I198">
        <v>0.97951622499203572</v>
      </c>
      <c r="J198">
        <v>0.39225362745154446</v>
      </c>
      <c r="K198">
        <v>0.6141505472075901</v>
      </c>
      <c r="L198">
        <v>0.50043309385845114</v>
      </c>
      <c r="M198">
        <v>0.48438812329573722</v>
      </c>
      <c r="N198">
        <v>0.15520913745250153</v>
      </c>
      <c r="O198">
        <v>0.76934316148897475</v>
      </c>
      <c r="P198">
        <v>0.54263034339868277</v>
      </c>
      <c r="Q198">
        <v>0.79297754431081136</v>
      </c>
      <c r="R198">
        <v>0.83098204340748794</v>
      </c>
      <c r="S198">
        <v>0.68759914588635862</v>
      </c>
      <c r="T198">
        <v>0.45361143484935784</v>
      </c>
      <c r="U198">
        <v>1.9686584752154346E-4</v>
      </c>
      <c r="V198">
        <v>0.82382148275540867</v>
      </c>
    </row>
    <row r="199" spans="2:22" x14ac:dyDescent="0.25">
      <c r="B199">
        <v>197</v>
      </c>
      <c r="C199">
        <v>0.12283135935958978</v>
      </c>
      <c r="D199">
        <v>1.4163486918493451E-2</v>
      </c>
      <c r="E199">
        <v>0.50165253387121322</v>
      </c>
      <c r="F199">
        <v>0.85010370766722998</v>
      </c>
      <c r="G199">
        <v>0.39032169633341773</v>
      </c>
      <c r="H199">
        <v>0.36391739668333001</v>
      </c>
      <c r="I199">
        <v>0.41139447707547117</v>
      </c>
      <c r="J199">
        <v>0.58652427334699997</v>
      </c>
      <c r="K199">
        <v>5.5432126467775511E-2</v>
      </c>
      <c r="L199">
        <v>0.48119723669012249</v>
      </c>
      <c r="M199">
        <v>0.93188887492499539</v>
      </c>
      <c r="N199">
        <v>0.91652741026955575</v>
      </c>
      <c r="O199">
        <v>0.74898476842257011</v>
      </c>
      <c r="P199">
        <v>0.5937546549850623</v>
      </c>
      <c r="Q199">
        <v>0.36231347227733335</v>
      </c>
      <c r="R199">
        <v>0.8279553010978713</v>
      </c>
      <c r="S199">
        <v>7.1311624298643572E-2</v>
      </c>
      <c r="T199">
        <v>0.78305102216100675</v>
      </c>
      <c r="U199">
        <v>0.10146960847638153</v>
      </c>
      <c r="V199">
        <v>0.3332118731210949</v>
      </c>
    </row>
    <row r="200" spans="2:22" x14ac:dyDescent="0.25">
      <c r="B200">
        <v>198</v>
      </c>
      <c r="C200">
        <v>0.18202193683440715</v>
      </c>
      <c r="D200">
        <v>0.76680178936950383</v>
      </c>
      <c r="E200">
        <v>0.21990686008954707</v>
      </c>
      <c r="F200">
        <v>0.58552233986927771</v>
      </c>
      <c r="G200">
        <v>0.51893770617450152</v>
      </c>
      <c r="H200">
        <v>0.51082426087888955</v>
      </c>
      <c r="I200">
        <v>0.95402152357114467</v>
      </c>
      <c r="J200">
        <v>0.60487542956937368</v>
      </c>
      <c r="K200">
        <v>0.43675937604210269</v>
      </c>
      <c r="L200">
        <v>0.50158859421305468</v>
      </c>
      <c r="M200">
        <v>0.87948616675708746</v>
      </c>
      <c r="N200">
        <v>0.73855985962676929</v>
      </c>
      <c r="O200">
        <v>0.96810300579716935</v>
      </c>
      <c r="P200">
        <v>0.72815881769579271</v>
      </c>
      <c r="Q200">
        <v>0.50666781400828453</v>
      </c>
      <c r="R200">
        <v>0.54481329067778717</v>
      </c>
      <c r="S200">
        <v>0.21834026970019194</v>
      </c>
      <c r="T200">
        <v>0.26533477545601336</v>
      </c>
      <c r="U200">
        <v>2.0396317481051973E-2</v>
      </c>
      <c r="V200">
        <v>0.64329919599037577</v>
      </c>
    </row>
    <row r="201" spans="2:22" x14ac:dyDescent="0.25">
      <c r="B201">
        <v>199</v>
      </c>
      <c r="C201">
        <v>0.90601169285774219</v>
      </c>
      <c r="D201">
        <v>0.55990468143114924</v>
      </c>
      <c r="E201">
        <v>0.28744241366244005</v>
      </c>
      <c r="F201">
        <v>0.9093493680477589</v>
      </c>
      <c r="G201">
        <v>0.35350940032078793</v>
      </c>
      <c r="H201">
        <v>0.71459883216195696</v>
      </c>
      <c r="I201">
        <v>0.80998546568081231</v>
      </c>
      <c r="J201">
        <v>0.66366820956418149</v>
      </c>
      <c r="K201">
        <v>7.8297484988473443E-2</v>
      </c>
      <c r="L201">
        <v>0.57454079866104868</v>
      </c>
      <c r="M201">
        <v>0.3075860643510826</v>
      </c>
      <c r="N201">
        <v>0.12927891556820192</v>
      </c>
      <c r="O201">
        <v>7.4468904959986482E-2</v>
      </c>
      <c r="P201">
        <v>0.39586996460076196</v>
      </c>
      <c r="Q201">
        <v>0.41965379765771882</v>
      </c>
      <c r="R201">
        <v>0.75014135355961753</v>
      </c>
      <c r="S201">
        <v>0.1928212295523366</v>
      </c>
      <c r="T201">
        <v>0.68125612136972702</v>
      </c>
      <c r="U201">
        <v>0.35216282834357493</v>
      </c>
      <c r="V201">
        <v>0.7837973421324973</v>
      </c>
    </row>
    <row r="202" spans="2:22" x14ac:dyDescent="0.25">
      <c r="B202">
        <v>200</v>
      </c>
      <c r="C202">
        <v>0.51023074277831215</v>
      </c>
      <c r="D202">
        <v>0.28580294038676257</v>
      </c>
      <c r="E202">
        <v>0.76260364128347402</v>
      </c>
      <c r="F202">
        <v>2.7504096405464029E-2</v>
      </c>
      <c r="G202">
        <v>0.75219516581850954</v>
      </c>
      <c r="H202">
        <v>0.58227936493707766</v>
      </c>
      <c r="I202">
        <v>0.30288344833529157</v>
      </c>
      <c r="J202">
        <v>0.86367619088176872</v>
      </c>
      <c r="K202">
        <v>0.88873485502640581</v>
      </c>
      <c r="L202">
        <v>0.72830067901105</v>
      </c>
      <c r="M202">
        <v>5.9537370393537348E-2</v>
      </c>
      <c r="N202">
        <v>0.56274428187044023</v>
      </c>
      <c r="O202">
        <v>0.90290135806164518</v>
      </c>
      <c r="P202">
        <v>4.5261283645636752E-2</v>
      </c>
      <c r="Q202">
        <v>0.53387749332300749</v>
      </c>
      <c r="R202">
        <v>0.62176140254667356</v>
      </c>
      <c r="S202">
        <v>0.95626120634726774</v>
      </c>
      <c r="T202">
        <v>0.4735796672179573</v>
      </c>
      <c r="U202">
        <v>0.25704099487233578</v>
      </c>
      <c r="V202">
        <v>0.14232346615884062</v>
      </c>
    </row>
    <row r="203" spans="2:22" x14ac:dyDescent="0.25">
      <c r="B203">
        <v>201</v>
      </c>
      <c r="C203">
        <v>0.7619457841892201</v>
      </c>
      <c r="D203">
        <v>0.47327447618252361</v>
      </c>
      <c r="E203">
        <v>7.016901464251557E-2</v>
      </c>
      <c r="F203">
        <v>0.49380999170748763</v>
      </c>
      <c r="G203">
        <v>0.9625234158528535</v>
      </c>
      <c r="H203">
        <v>0.66905594135422164</v>
      </c>
      <c r="I203">
        <v>0.68254696474226328</v>
      </c>
      <c r="J203">
        <v>6.9722918758108321E-3</v>
      </c>
      <c r="K203">
        <v>0.74042221499210759</v>
      </c>
      <c r="L203">
        <v>0.67088138448864498</v>
      </c>
      <c r="M203">
        <v>0.21644909651884436</v>
      </c>
      <c r="N203">
        <v>0.50644116704990516</v>
      </c>
      <c r="O203">
        <v>0.26494412638191767</v>
      </c>
      <c r="P203">
        <v>0.15611207151013229</v>
      </c>
      <c r="Q203">
        <v>0.22925891468901227</v>
      </c>
      <c r="R203">
        <v>9.8505261542528588E-2</v>
      </c>
      <c r="S203">
        <v>0.87422281204218644</v>
      </c>
      <c r="T203">
        <v>0.49146751111701015</v>
      </c>
      <c r="U203">
        <v>8.8064997749635054E-2</v>
      </c>
      <c r="V203">
        <v>9.5123775257009546E-2</v>
      </c>
    </row>
    <row r="204" spans="2:22" x14ac:dyDescent="0.25">
      <c r="B204">
        <v>202</v>
      </c>
      <c r="C204">
        <v>0.33218807691179375</v>
      </c>
      <c r="D204">
        <v>7.8857043984260855E-2</v>
      </c>
      <c r="E204">
        <v>0.75807255392369766</v>
      </c>
      <c r="F204">
        <v>0.73699751498097754</v>
      </c>
      <c r="G204">
        <v>0.17560636526341455</v>
      </c>
      <c r="H204">
        <v>0.71290460419557</v>
      </c>
      <c r="I204">
        <v>0.87979824237813542</v>
      </c>
      <c r="J204">
        <v>0.78801382583147994</v>
      </c>
      <c r="K204">
        <v>0.15016597296429923</v>
      </c>
      <c r="L204">
        <v>0.67017232396674675</v>
      </c>
      <c r="M204">
        <v>0.54877183282654429</v>
      </c>
      <c r="N204">
        <v>8.8846105709452061E-2</v>
      </c>
      <c r="O204">
        <v>0.50856677252005311</v>
      </c>
      <c r="P204">
        <v>0.6692426579439188</v>
      </c>
      <c r="Q204">
        <v>0.70433056017148488</v>
      </c>
      <c r="R204">
        <v>0.91707401696724578</v>
      </c>
      <c r="S204">
        <v>0.29554946709004248</v>
      </c>
      <c r="T204">
        <v>0.20291257367307658</v>
      </c>
      <c r="U204">
        <v>0.61587728033048261</v>
      </c>
      <c r="V204">
        <v>0.1707939714947706</v>
      </c>
    </row>
    <row r="205" spans="2:22" x14ac:dyDescent="0.25">
      <c r="B205">
        <v>203</v>
      </c>
      <c r="C205">
        <v>0.63087099491989118</v>
      </c>
      <c r="D205">
        <v>0.10305051714280467</v>
      </c>
      <c r="E205">
        <v>0.70561919260469841</v>
      </c>
      <c r="F205">
        <v>0.23797335838525502</v>
      </c>
      <c r="G205">
        <v>0.87058463702460109</v>
      </c>
      <c r="H205">
        <v>0.47744857880923952</v>
      </c>
      <c r="I205">
        <v>0.99078278136375797</v>
      </c>
      <c r="J205">
        <v>0.12186164870161775</v>
      </c>
      <c r="K205">
        <v>0.24979067532864452</v>
      </c>
      <c r="L205">
        <v>2.977688716901139E-2</v>
      </c>
      <c r="M205">
        <v>0.45178564783187092</v>
      </c>
      <c r="N205">
        <v>0.82640278820110358</v>
      </c>
      <c r="O205">
        <v>0.19346533463457671</v>
      </c>
      <c r="P205">
        <v>0.21879621199876054</v>
      </c>
      <c r="Q205">
        <v>0.75743111907044369</v>
      </c>
      <c r="R205">
        <v>0.10169968369935978</v>
      </c>
      <c r="S205">
        <v>0.16016222937530422</v>
      </c>
      <c r="T205">
        <v>2.347785657585244E-2</v>
      </c>
      <c r="U205">
        <v>0.54331007066067727</v>
      </c>
      <c r="V205">
        <v>0.88865969930693356</v>
      </c>
    </row>
    <row r="206" spans="2:22" x14ac:dyDescent="0.25">
      <c r="B206">
        <v>204</v>
      </c>
      <c r="C206">
        <v>0.17709209814646165</v>
      </c>
      <c r="D206">
        <v>0.35499657341408941</v>
      </c>
      <c r="E206">
        <v>0.91095300235479426</v>
      </c>
      <c r="F206">
        <v>0.23152224871733496</v>
      </c>
      <c r="G206">
        <v>0.96095410012581528</v>
      </c>
      <c r="H206">
        <v>0.14834870340855133</v>
      </c>
      <c r="I206">
        <v>0.81871035796558278</v>
      </c>
      <c r="J206">
        <v>0.68603104466872944</v>
      </c>
      <c r="K206">
        <v>0.21519723489715759</v>
      </c>
      <c r="L206">
        <v>0.680868938274382</v>
      </c>
      <c r="M206">
        <v>0.60311901194000606</v>
      </c>
      <c r="N206">
        <v>1.0071350032670789E-2</v>
      </c>
      <c r="O206">
        <v>0.45071538070364081</v>
      </c>
      <c r="P206">
        <v>4.7284397417117319E-2</v>
      </c>
      <c r="Q206">
        <v>0.33005021446535032</v>
      </c>
      <c r="R206">
        <v>0.66155265891627768</v>
      </c>
      <c r="S206">
        <v>0.29241707972642494</v>
      </c>
      <c r="T206">
        <v>0.96386271365254328</v>
      </c>
      <c r="U206">
        <v>0.94624290001159839</v>
      </c>
      <c r="V206">
        <v>0.22914275458023559</v>
      </c>
    </row>
    <row r="207" spans="2:22" x14ac:dyDescent="0.25">
      <c r="B207">
        <v>205</v>
      </c>
      <c r="C207">
        <v>0.51116176337081676</v>
      </c>
      <c r="D207">
        <v>0.485092328295468</v>
      </c>
      <c r="E207">
        <v>0.62895008205556913</v>
      </c>
      <c r="F207">
        <v>2.6901386258844084E-2</v>
      </c>
      <c r="G207">
        <v>2.4604259079628266E-2</v>
      </c>
      <c r="H207">
        <v>0.89785195237973348</v>
      </c>
      <c r="I207">
        <v>0.21770670235437461</v>
      </c>
      <c r="J207">
        <v>0.62630739811996006</v>
      </c>
      <c r="K207">
        <v>0.67909751807318797</v>
      </c>
      <c r="L207">
        <v>0.22022559847733181</v>
      </c>
      <c r="M207">
        <v>0.45914065585823316</v>
      </c>
      <c r="N207">
        <v>0.62546215496927315</v>
      </c>
      <c r="O207">
        <v>0.1484459346051783</v>
      </c>
      <c r="P207">
        <v>0.7101074937401064</v>
      </c>
      <c r="Q207">
        <v>0.71786144059884016</v>
      </c>
      <c r="R207">
        <v>0.39698616117079455</v>
      </c>
      <c r="S207">
        <v>2.9385686493158314E-2</v>
      </c>
      <c r="T207">
        <v>0.20104071319718941</v>
      </c>
      <c r="U207">
        <v>0.79659305167873851</v>
      </c>
      <c r="V207">
        <v>0.41037503109894558</v>
      </c>
    </row>
    <row r="208" spans="2:22" x14ac:dyDescent="0.25">
      <c r="B208">
        <v>206</v>
      </c>
      <c r="C208">
        <v>0.76707498257272921</v>
      </c>
      <c r="D208">
        <v>0.84109731969371127</v>
      </c>
      <c r="E208">
        <v>0.70334051332539449</v>
      </c>
      <c r="F208">
        <v>0.69394936276172126</v>
      </c>
      <c r="G208">
        <v>0.28363930237829482</v>
      </c>
      <c r="H208">
        <v>0.33029484126515429</v>
      </c>
      <c r="I208">
        <v>0.36036117106343823</v>
      </c>
      <c r="J208">
        <v>0.69736065593078145</v>
      </c>
      <c r="K208">
        <v>0.47180478068627352</v>
      </c>
      <c r="L208">
        <v>0.60610393334176882</v>
      </c>
      <c r="M208">
        <v>0.26861682620209315</v>
      </c>
      <c r="N208">
        <v>0.38676973001159087</v>
      </c>
      <c r="O208">
        <v>5.6528999227615451E-2</v>
      </c>
      <c r="P208">
        <v>0.20942372774643547</v>
      </c>
      <c r="Q208">
        <v>0.48795854526565319</v>
      </c>
      <c r="R208">
        <v>0.46398268400539777</v>
      </c>
      <c r="S208">
        <v>0.14314401485422779</v>
      </c>
      <c r="T208">
        <v>0.50837482488663976</v>
      </c>
      <c r="U208">
        <v>0.36671662216385226</v>
      </c>
      <c r="V208">
        <v>0.857700845670194</v>
      </c>
    </row>
    <row r="209" spans="2:22" x14ac:dyDescent="0.25">
      <c r="B209">
        <v>207</v>
      </c>
      <c r="C209">
        <v>0.21280345782824139</v>
      </c>
      <c r="D209">
        <v>4.3906173951651528E-2</v>
      </c>
      <c r="E209">
        <v>0.23483252716709524</v>
      </c>
      <c r="F209">
        <v>0.49067516549546952</v>
      </c>
      <c r="G209">
        <v>0.98836741808041806</v>
      </c>
      <c r="H209">
        <v>0.72433470203800487</v>
      </c>
      <c r="I209">
        <v>0.28603431943112723</v>
      </c>
      <c r="J209">
        <v>0.70365904401452073</v>
      </c>
      <c r="K209">
        <v>0.38782015272227754</v>
      </c>
      <c r="L209">
        <v>0.73328351502385192</v>
      </c>
      <c r="M209">
        <v>0.73915159611127801</v>
      </c>
      <c r="N209">
        <v>0.64695229693111056</v>
      </c>
      <c r="O209">
        <v>0.27045077680717533</v>
      </c>
      <c r="P209">
        <v>0.91307895466807576</v>
      </c>
      <c r="Q209">
        <v>0.8292170763246256</v>
      </c>
      <c r="R209">
        <v>0.18591107911127658</v>
      </c>
      <c r="S209">
        <v>0.66717799446081294</v>
      </c>
      <c r="T209">
        <v>0.82482947281117625</v>
      </c>
      <c r="U209">
        <v>0.4611288323227003</v>
      </c>
      <c r="V209">
        <v>0.80822437397785851</v>
      </c>
    </row>
    <row r="210" spans="2:22" x14ac:dyDescent="0.25">
      <c r="B210">
        <v>208</v>
      </c>
      <c r="C210">
        <v>0.27901289197019974</v>
      </c>
      <c r="D210">
        <v>0.12748287207333431</v>
      </c>
      <c r="E210">
        <v>0.36473873837611426</v>
      </c>
      <c r="F210">
        <v>0.11847346087670196</v>
      </c>
      <c r="G210">
        <v>0.77994665513630856</v>
      </c>
      <c r="H210">
        <v>0.3106677568099725</v>
      </c>
      <c r="I210">
        <v>4.7764485942288992E-2</v>
      </c>
      <c r="J210">
        <v>0.88451532826030377</v>
      </c>
      <c r="K210">
        <v>0.11156311124736806</v>
      </c>
      <c r="L210">
        <v>0.62948702616185592</v>
      </c>
      <c r="M210">
        <v>0.26190061303667989</v>
      </c>
      <c r="N210">
        <v>0.25783029957102244</v>
      </c>
      <c r="O210">
        <v>0.47661866108495943</v>
      </c>
      <c r="P210">
        <v>0.65286230463418105</v>
      </c>
      <c r="Q210">
        <v>0.90433275033482663</v>
      </c>
      <c r="R210">
        <v>0.40756278787804878</v>
      </c>
      <c r="S210">
        <v>0.89454079784988316</v>
      </c>
      <c r="T210">
        <v>0.86571959402079157</v>
      </c>
      <c r="U210">
        <v>0.63038162261179664</v>
      </c>
      <c r="V210">
        <v>0.81206219976472216</v>
      </c>
    </row>
    <row r="211" spans="2:22" x14ac:dyDescent="0.25">
      <c r="B211">
        <v>209</v>
      </c>
      <c r="C211">
        <v>0.24353124828401551</v>
      </c>
      <c r="D211">
        <v>0.36814727464323749</v>
      </c>
      <c r="E211">
        <v>0.5910316922866965</v>
      </c>
      <c r="F211">
        <v>0.92611702125846485</v>
      </c>
      <c r="G211">
        <v>0.10088610640275419</v>
      </c>
      <c r="H211">
        <v>0.28267700738610735</v>
      </c>
      <c r="I211">
        <v>0.39021598716274841</v>
      </c>
      <c r="J211">
        <v>0.88618121050316501</v>
      </c>
      <c r="K211">
        <v>0.69049277429657541</v>
      </c>
      <c r="L211">
        <v>0.25949829416923809</v>
      </c>
      <c r="M211">
        <v>0.77490746191234905</v>
      </c>
      <c r="N211">
        <v>0.10981692460201264</v>
      </c>
      <c r="O211">
        <v>0.2785195131878182</v>
      </c>
      <c r="P211">
        <v>0.82641853830004219</v>
      </c>
      <c r="Q211">
        <v>0.2513700288177203</v>
      </c>
      <c r="R211">
        <v>0.50886499382813177</v>
      </c>
      <c r="S211">
        <v>0.7148089318737747</v>
      </c>
      <c r="T211">
        <v>0.70029164650252262</v>
      </c>
      <c r="U211">
        <v>0.3428476330794954</v>
      </c>
      <c r="V211">
        <v>0.11051178821799201</v>
      </c>
    </row>
    <row r="212" spans="2:22" x14ac:dyDescent="0.25">
      <c r="B212">
        <v>210</v>
      </c>
      <c r="C212">
        <v>0.36005420211752703</v>
      </c>
      <c r="D212">
        <v>0.2537838829725656</v>
      </c>
      <c r="E212">
        <v>4.0988169661150486E-2</v>
      </c>
      <c r="F212">
        <v>0.7097807598936674</v>
      </c>
      <c r="G212">
        <v>0.60465895952239102</v>
      </c>
      <c r="H212">
        <v>0.28303213663285653</v>
      </c>
      <c r="I212">
        <v>0.25149634160072853</v>
      </c>
      <c r="J212">
        <v>0.34759612682624508</v>
      </c>
      <c r="K212">
        <v>0.7790054578672756</v>
      </c>
      <c r="L212">
        <v>0.56606053738357542</v>
      </c>
      <c r="M212">
        <v>0.58017890452286736</v>
      </c>
      <c r="N212">
        <v>0.455723875273776</v>
      </c>
      <c r="O212">
        <v>0.99900315773472936</v>
      </c>
      <c r="P212">
        <v>0.55100282315244709</v>
      </c>
      <c r="Q212">
        <v>0.89094074323676331</v>
      </c>
      <c r="R212">
        <v>0.6854903342373746</v>
      </c>
      <c r="S212">
        <v>0.64038062605615842</v>
      </c>
      <c r="T212">
        <v>0.98491965530115011</v>
      </c>
      <c r="U212">
        <v>0.42716334511152798</v>
      </c>
      <c r="V212">
        <v>6.3889750304905846E-2</v>
      </c>
    </row>
    <row r="213" spans="2:22" x14ac:dyDescent="0.25">
      <c r="B213">
        <v>211</v>
      </c>
      <c r="C213">
        <v>0.59635891400810603</v>
      </c>
      <c r="D213">
        <v>0.51890310753314073</v>
      </c>
      <c r="E213">
        <v>0.10053438453139574</v>
      </c>
      <c r="F213">
        <v>0.40618755560283226</v>
      </c>
      <c r="G213">
        <v>1.0053124583902395E-2</v>
      </c>
      <c r="H213">
        <v>0.24223745380205219</v>
      </c>
      <c r="I213">
        <v>0.54048867019285129</v>
      </c>
      <c r="J213">
        <v>3.1791714121852443E-2</v>
      </c>
      <c r="K213">
        <v>0.45601673050104474</v>
      </c>
      <c r="L213">
        <v>0.28453678792708459</v>
      </c>
      <c r="M213">
        <v>0.22360738546893089</v>
      </c>
      <c r="N213">
        <v>0.33119372345744602</v>
      </c>
      <c r="O213">
        <v>0.87489008961043702</v>
      </c>
      <c r="P213">
        <v>0.19944451366273275</v>
      </c>
      <c r="Q213">
        <v>0.17305509857144874</v>
      </c>
      <c r="R213">
        <v>0.46182994414197687</v>
      </c>
      <c r="S213">
        <v>0.75642128515900797</v>
      </c>
      <c r="T213">
        <v>1.3298620302668152E-2</v>
      </c>
      <c r="U213">
        <v>0.82364863067437843</v>
      </c>
      <c r="V213">
        <v>0.74348478125077588</v>
      </c>
    </row>
    <row r="214" spans="2:22" x14ac:dyDescent="0.25">
      <c r="B214">
        <v>212</v>
      </c>
      <c r="C214">
        <v>0.86310351294505416</v>
      </c>
      <c r="D214">
        <v>0.37740351525393079</v>
      </c>
      <c r="E214">
        <v>0.33720889420438072</v>
      </c>
      <c r="F214">
        <v>0.90353565282812043</v>
      </c>
      <c r="G214">
        <v>0.46589145693383682</v>
      </c>
      <c r="H214">
        <v>0.80370826969830933</v>
      </c>
      <c r="I214">
        <v>0.1108078436497677</v>
      </c>
      <c r="J214">
        <v>1.8145084678746759E-2</v>
      </c>
      <c r="K214">
        <v>0.26486421679203032</v>
      </c>
      <c r="L214">
        <v>0.61977555120522632</v>
      </c>
      <c r="M214">
        <v>0.38171428368131766</v>
      </c>
      <c r="N214">
        <v>0.72683395576055165</v>
      </c>
      <c r="O214">
        <v>0.60987494829349553</v>
      </c>
      <c r="P214">
        <v>0.13866929212237089</v>
      </c>
      <c r="Q214">
        <v>0.58138095353000763</v>
      </c>
      <c r="R214">
        <v>0.98992298233295295</v>
      </c>
      <c r="S214">
        <v>0.33916682080121863</v>
      </c>
      <c r="T214">
        <v>0.78038279372530273</v>
      </c>
      <c r="U214">
        <v>0.8626926083381905</v>
      </c>
      <c r="V214">
        <v>0.80372137912500863</v>
      </c>
    </row>
    <row r="215" spans="2:22" x14ac:dyDescent="0.25">
      <c r="B215">
        <v>213</v>
      </c>
      <c r="C215">
        <v>0.56168711128629178</v>
      </c>
      <c r="D215">
        <v>0.72099634487327013</v>
      </c>
      <c r="E215">
        <v>0.84317138767251132</v>
      </c>
      <c r="F215">
        <v>0.45066078655556141</v>
      </c>
      <c r="G215">
        <v>0.78021422587283595</v>
      </c>
      <c r="H215">
        <v>0.34318982156251554</v>
      </c>
      <c r="I215">
        <v>0.53177259599967597</v>
      </c>
      <c r="J215">
        <v>0.17190510549021454</v>
      </c>
      <c r="K215">
        <v>0.17561998125706424</v>
      </c>
      <c r="L215">
        <v>0.56083445458140702</v>
      </c>
      <c r="M215">
        <v>0.3865476715851881</v>
      </c>
      <c r="N215">
        <v>0.80350939315052639</v>
      </c>
      <c r="O215">
        <v>0.24147734298451962</v>
      </c>
      <c r="P215">
        <v>0.58216037149044464</v>
      </c>
      <c r="Q215">
        <v>9.3814706029190287E-2</v>
      </c>
      <c r="R215">
        <v>0.63018252437173139</v>
      </c>
      <c r="S215">
        <v>0.77649537162983706</v>
      </c>
      <c r="T215">
        <v>0.88605958430207998</v>
      </c>
      <c r="U215">
        <v>0.15252737306135611</v>
      </c>
      <c r="V215">
        <v>0.72559463135574109</v>
      </c>
    </row>
    <row r="216" spans="2:22" x14ac:dyDescent="0.25">
      <c r="B216">
        <v>214</v>
      </c>
      <c r="C216">
        <v>0.10472312436051823</v>
      </c>
      <c r="D216">
        <v>1.9283164307904777E-2</v>
      </c>
      <c r="E216">
        <v>0.52949923657841258</v>
      </c>
      <c r="F216">
        <v>4.2916804138789511E-2</v>
      </c>
      <c r="G216">
        <v>0.83786920604439086</v>
      </c>
      <c r="H216">
        <v>0.59055917347774578</v>
      </c>
      <c r="I216">
        <v>0.74384390692876812</v>
      </c>
      <c r="J216">
        <v>0.73607347181107485</v>
      </c>
      <c r="K216">
        <v>0.36859598802042548</v>
      </c>
      <c r="L216">
        <v>0.26413453559880828</v>
      </c>
      <c r="M216">
        <v>0.72889864276897387</v>
      </c>
      <c r="N216">
        <v>0.30258525474308851</v>
      </c>
      <c r="O216">
        <v>0.2574838315793686</v>
      </c>
      <c r="P216">
        <v>0.27151463432496303</v>
      </c>
      <c r="Q216">
        <v>0.58520541698079054</v>
      </c>
      <c r="R216">
        <v>0.41991614686893031</v>
      </c>
      <c r="S216">
        <v>0.14540658156782982</v>
      </c>
      <c r="T216">
        <v>0.76152828934714378</v>
      </c>
      <c r="U216">
        <v>0.95203150322279662</v>
      </c>
      <c r="V216">
        <v>0.75905266867971877</v>
      </c>
    </row>
    <row r="217" spans="2:22" x14ac:dyDescent="0.25">
      <c r="B217">
        <v>215</v>
      </c>
      <c r="C217">
        <v>0.57871884366190773</v>
      </c>
      <c r="D217">
        <v>0.51392866267827486</v>
      </c>
      <c r="E217">
        <v>0.72477102695966167</v>
      </c>
      <c r="F217">
        <v>0.40896524188713457</v>
      </c>
      <c r="G217">
        <v>0.54388456464397827</v>
      </c>
      <c r="H217">
        <v>0.73310011813134235</v>
      </c>
      <c r="I217">
        <v>0.87521886942994565</v>
      </c>
      <c r="J217">
        <v>0.10070151498439994</v>
      </c>
      <c r="K217">
        <v>9.4575280658288907E-2</v>
      </c>
      <c r="L217">
        <v>0.19220940678764209</v>
      </c>
      <c r="M217">
        <v>0.25407463126924368</v>
      </c>
      <c r="N217">
        <v>0.33536552986529777</v>
      </c>
      <c r="O217">
        <v>0.54744529751926718</v>
      </c>
      <c r="P217">
        <v>0.77859300448634317</v>
      </c>
      <c r="Q217">
        <v>0.27731992499279623</v>
      </c>
      <c r="R217">
        <v>0.42654431902371304</v>
      </c>
      <c r="S217">
        <v>0.92521481458497301</v>
      </c>
      <c r="T217">
        <v>9.2724809142813225E-2</v>
      </c>
      <c r="U217">
        <v>0.69358634652550966</v>
      </c>
      <c r="V217">
        <v>6.8805363584722556E-2</v>
      </c>
    </row>
    <row r="218" spans="2:22" x14ac:dyDescent="0.25">
      <c r="B218">
        <v>216</v>
      </c>
      <c r="C218">
        <v>0.33864004479496712</v>
      </c>
      <c r="D218">
        <v>0.47451797938398288</v>
      </c>
      <c r="E218">
        <v>0.61102508546078926</v>
      </c>
      <c r="F218">
        <v>0.72975568230326981</v>
      </c>
      <c r="G218">
        <v>0.61891327216189107</v>
      </c>
      <c r="H218">
        <v>0.47346506998626992</v>
      </c>
      <c r="I218">
        <v>0.91857618225183324</v>
      </c>
      <c r="J218">
        <v>0.90289300008090656</v>
      </c>
      <c r="K218">
        <v>0.24077285691877481</v>
      </c>
      <c r="L218">
        <v>0.85943636621051489</v>
      </c>
      <c r="M218">
        <v>0.44750365589355789</v>
      </c>
      <c r="N218">
        <v>0.95076228045380962</v>
      </c>
      <c r="O218">
        <v>0.20500151178134018</v>
      </c>
      <c r="P218">
        <v>0.81463220970116712</v>
      </c>
      <c r="Q218">
        <v>0.67824296065718293</v>
      </c>
      <c r="R218">
        <v>0.79450480593276773</v>
      </c>
      <c r="S218">
        <v>0.88586153764894537</v>
      </c>
      <c r="T218">
        <v>0.47563491568734406</v>
      </c>
      <c r="U218">
        <v>0.745604984232493</v>
      </c>
      <c r="V218">
        <v>0.97733373034469828</v>
      </c>
    </row>
    <row r="219" spans="2:22" x14ac:dyDescent="0.25">
      <c r="B219">
        <v>217</v>
      </c>
      <c r="C219">
        <v>0.72552890415097071</v>
      </c>
      <c r="D219">
        <v>0.36371515909039331</v>
      </c>
      <c r="E219">
        <v>0.59048567732345347</v>
      </c>
      <c r="F219">
        <v>0.75100584026047112</v>
      </c>
      <c r="G219">
        <v>0.96080336909894726</v>
      </c>
      <c r="H219">
        <v>0.64813725799243738</v>
      </c>
      <c r="I219">
        <v>0.77117851961445116</v>
      </c>
      <c r="J219">
        <v>0.20015455264395343</v>
      </c>
      <c r="K219">
        <v>0.15671187660093278</v>
      </c>
      <c r="L219">
        <v>0.28591843673399175</v>
      </c>
      <c r="M219">
        <v>0.73286656909368508</v>
      </c>
      <c r="N219">
        <v>0.16777549339086661</v>
      </c>
      <c r="O219">
        <v>0.99742230012869193</v>
      </c>
      <c r="P219">
        <v>0.14717718492843179</v>
      </c>
      <c r="Q219">
        <v>0.92673860055584045</v>
      </c>
      <c r="R219">
        <v>0.24521087626504023</v>
      </c>
      <c r="S219">
        <v>0.54305820532860327</v>
      </c>
      <c r="T219">
        <v>0.48847554555178618</v>
      </c>
      <c r="U219">
        <v>0.99592516791215235</v>
      </c>
      <c r="V219">
        <v>6.2159445536066338E-2</v>
      </c>
    </row>
    <row r="220" spans="2:22" x14ac:dyDescent="0.25">
      <c r="B220">
        <v>218</v>
      </c>
      <c r="C220">
        <v>0.82020750729304215</v>
      </c>
      <c r="D220">
        <v>0.51558521416192926</v>
      </c>
      <c r="E220">
        <v>1.0325671891906474E-2</v>
      </c>
      <c r="F220">
        <v>4.7381976068224141E-2</v>
      </c>
      <c r="G220">
        <v>0.34125853287537944</v>
      </c>
      <c r="H220">
        <v>0.83404195017998672</v>
      </c>
      <c r="I220">
        <v>0.69681373429499183</v>
      </c>
      <c r="J220">
        <v>0.4732130137876629</v>
      </c>
      <c r="K220">
        <v>0.65960382259744854</v>
      </c>
      <c r="L220">
        <v>0.70157618043037639</v>
      </c>
      <c r="M220">
        <v>0.68025652670424996</v>
      </c>
      <c r="N220">
        <v>0.56411621565557213</v>
      </c>
      <c r="O220">
        <v>0.26525708179317764</v>
      </c>
      <c r="P220">
        <v>0.18988445000488685</v>
      </c>
      <c r="Q220">
        <v>0.32828186907221824</v>
      </c>
      <c r="R220">
        <v>0.74551739024158836</v>
      </c>
      <c r="S220">
        <v>0.84768140919245738</v>
      </c>
      <c r="T220">
        <v>3.1493411800799009E-2</v>
      </c>
      <c r="U220">
        <v>0.26327353700085965</v>
      </c>
      <c r="V220">
        <v>0.63619484583003461</v>
      </c>
    </row>
    <row r="221" spans="2:22" x14ac:dyDescent="0.25">
      <c r="B221">
        <v>219</v>
      </c>
      <c r="C221">
        <v>0.4999760777284239</v>
      </c>
      <c r="D221">
        <v>0.12556886139594603</v>
      </c>
      <c r="E221">
        <v>0.82800856135958845</v>
      </c>
      <c r="F221">
        <v>0.3967183263026941</v>
      </c>
      <c r="G221">
        <v>0.77902242798952082</v>
      </c>
      <c r="H221">
        <v>0.76534590912881129</v>
      </c>
      <c r="I221">
        <v>0.40399199246579443</v>
      </c>
      <c r="J221">
        <v>0.83441265749893412</v>
      </c>
      <c r="K221">
        <v>0.59889252393166537</v>
      </c>
      <c r="L221">
        <v>0.97011524567074314</v>
      </c>
      <c r="M221">
        <v>9.6170887895630663E-2</v>
      </c>
      <c r="N221">
        <v>0.39426730341587168</v>
      </c>
      <c r="O221">
        <v>0.15379846489430204</v>
      </c>
      <c r="P221">
        <v>0.88695852400500486</v>
      </c>
      <c r="Q221">
        <v>0.47442437457794839</v>
      </c>
      <c r="R221">
        <v>0.24232050101382807</v>
      </c>
      <c r="S221">
        <v>4.9550736715544552E-2</v>
      </c>
      <c r="T221">
        <v>1.4026495570515607E-2</v>
      </c>
      <c r="U221">
        <v>0.84914476230351044</v>
      </c>
      <c r="V221">
        <v>0.78861375879027484</v>
      </c>
    </row>
    <row r="222" spans="2:22" x14ac:dyDescent="0.25">
      <c r="B222">
        <v>220</v>
      </c>
      <c r="C222">
        <v>0.72232175331925497</v>
      </c>
      <c r="D222">
        <v>0.37587434151604349</v>
      </c>
      <c r="E222">
        <v>0.79269784466739424</v>
      </c>
      <c r="F222">
        <v>0.39790871216897639</v>
      </c>
      <c r="G222">
        <v>0.14177935222358062</v>
      </c>
      <c r="H222">
        <v>0.25791653998837294</v>
      </c>
      <c r="I222">
        <v>0.75788534236466898</v>
      </c>
      <c r="J222">
        <v>0.16775636816572437</v>
      </c>
      <c r="K222">
        <v>0.35440843471904793</v>
      </c>
      <c r="L222">
        <v>0.13685682763635043</v>
      </c>
      <c r="M222">
        <v>0.54936728490948128</v>
      </c>
      <c r="N222">
        <v>0.63942191791536462</v>
      </c>
      <c r="O222">
        <v>0.23980494142730358</v>
      </c>
      <c r="P222">
        <v>0.55540973441603403</v>
      </c>
      <c r="Q222">
        <v>0.46804428220911021</v>
      </c>
      <c r="R222">
        <v>0.74784863597100326</v>
      </c>
      <c r="S222">
        <v>0.54601637561615224</v>
      </c>
      <c r="T222">
        <v>0.99589687041713715</v>
      </c>
      <c r="U222">
        <v>0.48177876973834732</v>
      </c>
      <c r="V222">
        <v>0.63447076423031046</v>
      </c>
    </row>
    <row r="223" spans="2:22" x14ac:dyDescent="0.25">
      <c r="B223">
        <v>221</v>
      </c>
      <c r="C223">
        <v>0.51765251792813505</v>
      </c>
      <c r="D223">
        <v>9.8578891409419445E-2</v>
      </c>
      <c r="E223">
        <v>0.98550455371861689</v>
      </c>
      <c r="F223">
        <v>0.83460060982697559</v>
      </c>
      <c r="G223">
        <v>0.44804680069940872</v>
      </c>
      <c r="H223">
        <v>0.32717704681429494</v>
      </c>
      <c r="I223">
        <v>0.13739210644120248</v>
      </c>
      <c r="J223">
        <v>3.2433989974958166E-2</v>
      </c>
      <c r="K223">
        <v>0.32859679988974744</v>
      </c>
      <c r="L223">
        <v>7.8096713391603068E-2</v>
      </c>
      <c r="M223">
        <v>0.98905704915019932</v>
      </c>
      <c r="N223">
        <v>0.83902471059285166</v>
      </c>
      <c r="O223">
        <v>0.49927352943328973</v>
      </c>
      <c r="P223">
        <v>0.66443508638416748</v>
      </c>
      <c r="Q223">
        <v>0.90824290489314752</v>
      </c>
      <c r="R223">
        <v>0.52038715782839251</v>
      </c>
      <c r="S223">
        <v>0.8405085247380768</v>
      </c>
      <c r="T223">
        <v>0.53835555565331816</v>
      </c>
      <c r="U223">
        <v>0.88938148109062709</v>
      </c>
      <c r="V223">
        <v>0.16380810821771896</v>
      </c>
    </row>
    <row r="224" spans="2:22" x14ac:dyDescent="0.25">
      <c r="B224">
        <v>222</v>
      </c>
      <c r="C224">
        <v>0.2132163874916293</v>
      </c>
      <c r="D224">
        <v>9.8029539016406986E-2</v>
      </c>
      <c r="E224">
        <v>4.5407260536279193E-2</v>
      </c>
      <c r="F224">
        <v>0.86454222081952858</v>
      </c>
      <c r="G224">
        <v>4.453079088515155E-2</v>
      </c>
      <c r="H224">
        <v>0.20604377891472669</v>
      </c>
      <c r="I224">
        <v>0.63533569935311052</v>
      </c>
      <c r="J224">
        <v>0.51464688951569126</v>
      </c>
      <c r="K224">
        <v>0.35490499219698313</v>
      </c>
      <c r="L224">
        <v>0.87074649190973474</v>
      </c>
      <c r="M224">
        <v>0.67876441286022327</v>
      </c>
      <c r="N224">
        <v>0.2988541626764718</v>
      </c>
      <c r="O224">
        <v>0.28699148703370492</v>
      </c>
      <c r="P224">
        <v>0.19477344383178785</v>
      </c>
      <c r="Q224">
        <v>0.91177844454031209</v>
      </c>
      <c r="R224">
        <v>0.53132794132200911</v>
      </c>
      <c r="S224">
        <v>0.59644778894212447</v>
      </c>
      <c r="T224">
        <v>0.52171351195736015</v>
      </c>
      <c r="U224">
        <v>0.8154903919091272</v>
      </c>
      <c r="V224">
        <v>0.68882211445032748</v>
      </c>
    </row>
    <row r="225" spans="2:22" x14ac:dyDescent="0.25">
      <c r="B225">
        <v>223</v>
      </c>
      <c r="C225">
        <v>0.46195949675104159</v>
      </c>
      <c r="D225">
        <v>6.3070493455713361E-2</v>
      </c>
      <c r="E225">
        <v>0.16435792970926588</v>
      </c>
      <c r="F225">
        <v>0.85268326083030699</v>
      </c>
      <c r="G225">
        <v>0.50127313001577511</v>
      </c>
      <c r="H225">
        <v>8.8414254814620508E-2</v>
      </c>
      <c r="I225">
        <v>0.38483088119360431</v>
      </c>
      <c r="J225">
        <v>0.97314551114865178</v>
      </c>
      <c r="K225">
        <v>0.64360070834124983</v>
      </c>
      <c r="L225">
        <v>0.53256976453672933</v>
      </c>
      <c r="M225">
        <v>0.55814850278392125</v>
      </c>
      <c r="N225">
        <v>0.180069576749319</v>
      </c>
      <c r="O225">
        <v>0.84519269953845733</v>
      </c>
      <c r="P225">
        <v>0.23520724609375243</v>
      </c>
      <c r="Q225">
        <v>0.7294544047448337</v>
      </c>
      <c r="R225">
        <v>0.49708901533301741</v>
      </c>
      <c r="S225">
        <v>0.30241784662226756</v>
      </c>
      <c r="T225">
        <v>0.97593443108276023</v>
      </c>
      <c r="U225">
        <v>0.82547220535251231</v>
      </c>
      <c r="V225">
        <v>0.63515079236448724</v>
      </c>
    </row>
    <row r="226" spans="2:22" x14ac:dyDescent="0.25">
      <c r="B226">
        <v>224</v>
      </c>
      <c r="C226">
        <v>0.22550853734481402</v>
      </c>
      <c r="D226">
        <v>0.35609795694431345</v>
      </c>
      <c r="E226">
        <v>0.6790529136652026</v>
      </c>
      <c r="F226">
        <v>0.92869783331025069</v>
      </c>
      <c r="G226">
        <v>0.25372651747350927</v>
      </c>
      <c r="H226">
        <v>0.83709245076174588</v>
      </c>
      <c r="I226">
        <v>0.8578589531997125</v>
      </c>
      <c r="J226">
        <v>0.32943999662787693</v>
      </c>
      <c r="K226">
        <v>0.51739121544689648</v>
      </c>
      <c r="L226">
        <v>0.33621978279349096</v>
      </c>
      <c r="M226">
        <v>0.23661363839455962</v>
      </c>
      <c r="N226">
        <v>0.31838300919512363</v>
      </c>
      <c r="O226">
        <v>0.33424117594679803</v>
      </c>
      <c r="P226">
        <v>0.86429890381917485</v>
      </c>
      <c r="Q226">
        <v>0.70552795703815718</v>
      </c>
      <c r="R226">
        <v>0.26568796205512069</v>
      </c>
      <c r="S226">
        <v>2.7031912397001978E-3</v>
      </c>
      <c r="T226">
        <v>0.3230015725659765</v>
      </c>
      <c r="U226">
        <v>5.9082081721061108E-2</v>
      </c>
      <c r="V226">
        <v>0.54519498345408302</v>
      </c>
    </row>
    <row r="227" spans="2:22" x14ac:dyDescent="0.25">
      <c r="B227">
        <v>225</v>
      </c>
      <c r="C227">
        <v>0.70038476294838881</v>
      </c>
      <c r="D227">
        <v>0.56520497651147128</v>
      </c>
      <c r="E227">
        <v>7.4195031789431987E-2</v>
      </c>
      <c r="F227">
        <v>0.15513553161313043</v>
      </c>
      <c r="G227">
        <v>0.74721711391034229</v>
      </c>
      <c r="H227">
        <v>0.6378056849374083</v>
      </c>
      <c r="I227">
        <v>0.83593165751038079</v>
      </c>
      <c r="J227">
        <v>7.5442276314467094E-2</v>
      </c>
      <c r="K227">
        <v>6.3993211632944913E-2</v>
      </c>
      <c r="L227">
        <v>0.38138315654982247</v>
      </c>
      <c r="M227">
        <v>0.82406117496409093</v>
      </c>
      <c r="N227">
        <v>0.88096320266299166</v>
      </c>
      <c r="O227">
        <v>0.48156753290257015</v>
      </c>
      <c r="P227">
        <v>0.64315244484063627</v>
      </c>
      <c r="Q227">
        <v>0.91949251849252844</v>
      </c>
      <c r="R227">
        <v>0.6039115734904259</v>
      </c>
      <c r="S227">
        <v>0.71680175794091316</v>
      </c>
      <c r="T227">
        <v>0.64022672561086824</v>
      </c>
      <c r="U227">
        <v>0.62075518883705216</v>
      </c>
      <c r="V227">
        <v>0.20521429652973588</v>
      </c>
    </row>
    <row r="228" spans="2:22" x14ac:dyDescent="0.25">
      <c r="B228">
        <v>226</v>
      </c>
      <c r="C228">
        <v>0.53056690041697352</v>
      </c>
      <c r="D228">
        <v>0.6052805317500245</v>
      </c>
      <c r="E228">
        <v>0.13387229031568593</v>
      </c>
      <c r="F228">
        <v>0.28463092990324945</v>
      </c>
      <c r="G228">
        <v>0.61651901591449532</v>
      </c>
      <c r="H228">
        <v>0.44881133317253563</v>
      </c>
      <c r="I228">
        <v>0.58551257127571166</v>
      </c>
      <c r="J228">
        <v>0.45980964991270046</v>
      </c>
      <c r="K228">
        <v>0.87992939921348556</v>
      </c>
      <c r="L228">
        <v>0.96828006878041961</v>
      </c>
      <c r="M228">
        <v>0.73052134891143461</v>
      </c>
      <c r="N228">
        <v>0.30282930756287407</v>
      </c>
      <c r="O228">
        <v>9.7146106116954289E-2</v>
      </c>
      <c r="P228">
        <v>0.88209674306558061</v>
      </c>
      <c r="Q228">
        <v>0.26767581881481428</v>
      </c>
      <c r="R228">
        <v>0.91947353286533406</v>
      </c>
      <c r="S228">
        <v>0.32937766332610874</v>
      </c>
      <c r="T228">
        <v>2.685326116874398E-2</v>
      </c>
      <c r="U228">
        <v>0.70961543285586948</v>
      </c>
      <c r="V228">
        <v>0.33124396808245127</v>
      </c>
    </row>
    <row r="229" spans="2:22" x14ac:dyDescent="0.25">
      <c r="B229">
        <v>227</v>
      </c>
      <c r="C229">
        <v>0.1088054898198676</v>
      </c>
      <c r="D229">
        <v>0.37963979523077196</v>
      </c>
      <c r="E229">
        <v>0.51792539848218944</v>
      </c>
      <c r="F229">
        <v>0.64850122238268204</v>
      </c>
      <c r="G229">
        <v>0.33728875354847965</v>
      </c>
      <c r="H229">
        <v>0.57951675840351946</v>
      </c>
      <c r="I229">
        <v>0.91620119962569757</v>
      </c>
      <c r="J229">
        <v>0.89878660086575013</v>
      </c>
      <c r="K229">
        <v>0.2257734362322712</v>
      </c>
      <c r="L229">
        <v>0.13634781544388463</v>
      </c>
      <c r="M229">
        <v>0.39000560887956137</v>
      </c>
      <c r="N229">
        <v>0.61443335780215858</v>
      </c>
      <c r="O229">
        <v>0.69480382091856852</v>
      </c>
      <c r="P229">
        <v>0.64103195862880114</v>
      </c>
      <c r="Q229">
        <v>0.99866422755132156</v>
      </c>
      <c r="R229">
        <v>0.88377527607510786</v>
      </c>
      <c r="S229">
        <v>0.30361282268324219</v>
      </c>
      <c r="T229">
        <v>0.60995230026250891</v>
      </c>
      <c r="U229">
        <v>0.67487924821146894</v>
      </c>
      <c r="V229">
        <v>0.37062731595713316</v>
      </c>
    </row>
    <row r="230" spans="2:22" x14ac:dyDescent="0.25">
      <c r="B230">
        <v>228</v>
      </c>
      <c r="C230">
        <v>0.84628384358536479</v>
      </c>
      <c r="D230">
        <v>0.43728929684202722</v>
      </c>
      <c r="E230">
        <v>4.8405558059482878E-2</v>
      </c>
      <c r="F230">
        <v>0.8546199026687713</v>
      </c>
      <c r="G230">
        <v>0.59983623504824313</v>
      </c>
      <c r="H230">
        <v>0.99192571712128541</v>
      </c>
      <c r="I230">
        <v>0.80930986204982625</v>
      </c>
      <c r="J230">
        <v>0.82573790937659308</v>
      </c>
      <c r="K230">
        <v>0.19087667533818564</v>
      </c>
      <c r="L230">
        <v>0.70027885144386559</v>
      </c>
      <c r="M230">
        <v>0.33545869686151342</v>
      </c>
      <c r="N230">
        <v>0.29787023580023186</v>
      </c>
      <c r="O230">
        <v>0.1653982085804806</v>
      </c>
      <c r="P230">
        <v>0.33006645890708275</v>
      </c>
      <c r="Q230">
        <v>0.98653117090100384</v>
      </c>
      <c r="R230">
        <v>0.89214834257338227</v>
      </c>
      <c r="S230">
        <v>0.57398852876209983</v>
      </c>
      <c r="T230">
        <v>0.83886205044497064</v>
      </c>
      <c r="U230">
        <v>0.79661012125619379</v>
      </c>
      <c r="V230">
        <v>0.69023398149704951</v>
      </c>
    </row>
    <row r="231" spans="2:22" x14ac:dyDescent="0.25">
      <c r="B231">
        <v>229</v>
      </c>
      <c r="C231">
        <v>0.84070267960423362</v>
      </c>
      <c r="D231">
        <v>0.42128199144677048</v>
      </c>
      <c r="E231">
        <v>0.79381515976158123</v>
      </c>
      <c r="F231">
        <v>0.19362261648058965</v>
      </c>
      <c r="G231">
        <v>0.1886954840884183</v>
      </c>
      <c r="H231">
        <v>4.1100215016645514E-2</v>
      </c>
      <c r="I231">
        <v>0.82293904898018333</v>
      </c>
      <c r="J231">
        <v>0.32144193843205215</v>
      </c>
      <c r="K231">
        <v>0.93397792102720811</v>
      </c>
      <c r="L231">
        <v>0.30719512230989565</v>
      </c>
      <c r="M231">
        <v>0.42802717285399172</v>
      </c>
      <c r="N231">
        <v>5.0616594230244338E-2</v>
      </c>
      <c r="O231">
        <v>0.72557171793378128</v>
      </c>
      <c r="P231">
        <v>0.71518824917301704</v>
      </c>
      <c r="Q231">
        <v>0.32776663033321896</v>
      </c>
      <c r="R231">
        <v>0.51871910014854627</v>
      </c>
      <c r="S231">
        <v>0.80068757976402871</v>
      </c>
      <c r="T231">
        <v>0.17256496376976305</v>
      </c>
      <c r="U231">
        <v>0.38582952984133723</v>
      </c>
      <c r="V231">
        <v>0.11821181874730957</v>
      </c>
    </row>
    <row r="232" spans="2:22" x14ac:dyDescent="0.25">
      <c r="B232">
        <v>230</v>
      </c>
      <c r="C232">
        <v>0.51890008904794449</v>
      </c>
      <c r="D232">
        <v>0.64819844802912852</v>
      </c>
      <c r="E232">
        <v>0.51920286250503911</v>
      </c>
      <c r="F232">
        <v>0.48134796048366568</v>
      </c>
      <c r="G232">
        <v>0.49280375982032698</v>
      </c>
      <c r="H232">
        <v>0.6018659694678794</v>
      </c>
      <c r="I232">
        <v>0.11783227201449398</v>
      </c>
      <c r="J232">
        <v>0.99865946854090071</v>
      </c>
      <c r="K232">
        <v>0.44570374689585202</v>
      </c>
      <c r="L232">
        <v>0.91075128987185927</v>
      </c>
      <c r="M232">
        <v>0.68018853663027778</v>
      </c>
      <c r="N232">
        <v>0.55400516692916724</v>
      </c>
      <c r="O232">
        <v>0.9541223393336673</v>
      </c>
      <c r="P232">
        <v>0.70270783802632852</v>
      </c>
      <c r="Q232">
        <v>8.9349029517922229E-2</v>
      </c>
      <c r="R232">
        <v>0.68234055159495988</v>
      </c>
      <c r="S232">
        <v>0.84397987298133215</v>
      </c>
      <c r="T232">
        <v>0.25310912689180043</v>
      </c>
      <c r="U232">
        <v>0.10809851578208285</v>
      </c>
      <c r="V232">
        <v>0.86898748200345577</v>
      </c>
    </row>
    <row r="233" spans="2:22" x14ac:dyDescent="0.25">
      <c r="B233">
        <v>231</v>
      </c>
      <c r="C233">
        <v>0.62326360871441921</v>
      </c>
      <c r="D233">
        <v>0.95867698980394356</v>
      </c>
      <c r="E233">
        <v>0.27422128651935385</v>
      </c>
      <c r="F233">
        <v>5.2175551475337478E-3</v>
      </c>
      <c r="G233">
        <v>0.67715121361411568</v>
      </c>
      <c r="H233">
        <v>0.79303586916263091</v>
      </c>
      <c r="I233">
        <v>0.18226684810435145</v>
      </c>
      <c r="J233">
        <v>7.9341441282170244E-3</v>
      </c>
      <c r="K233">
        <v>0.71849483125108837</v>
      </c>
      <c r="L233">
        <v>0.33208770193130643</v>
      </c>
      <c r="M233">
        <v>0.797506088817449</v>
      </c>
      <c r="N233">
        <v>0.41295598454309657</v>
      </c>
      <c r="O233">
        <v>0.42710169279950438</v>
      </c>
      <c r="P233">
        <v>0.82174531574267284</v>
      </c>
      <c r="Q233">
        <v>0.58002096601116193</v>
      </c>
      <c r="R233">
        <v>0.43447828219732676</v>
      </c>
      <c r="S233">
        <v>0.38934260473639171</v>
      </c>
      <c r="T233">
        <v>0.50937165370691506</v>
      </c>
      <c r="U233">
        <v>0.48375525191358903</v>
      </c>
      <c r="V233">
        <v>0.10204811432308847</v>
      </c>
    </row>
    <row r="234" spans="2:22" x14ac:dyDescent="0.25">
      <c r="B234">
        <v>232</v>
      </c>
      <c r="C234">
        <v>0.36650396425499854</v>
      </c>
      <c r="D234">
        <v>7.7822718565391469E-2</v>
      </c>
      <c r="E234">
        <v>0.30801747883969988</v>
      </c>
      <c r="F234">
        <v>0.72901376363322612</v>
      </c>
      <c r="G234">
        <v>0.8085797043716747</v>
      </c>
      <c r="H234">
        <v>0.93119963636147052</v>
      </c>
      <c r="I234">
        <v>2.8729130161388783E-2</v>
      </c>
      <c r="J234">
        <v>0.28544958116466557</v>
      </c>
      <c r="K234">
        <v>0.47585526614771112</v>
      </c>
      <c r="L234">
        <v>0.45146070945425265</v>
      </c>
      <c r="M234">
        <v>0.55574122950042648</v>
      </c>
      <c r="N234">
        <v>7.1984984969668098E-2</v>
      </c>
      <c r="O234">
        <v>0.42905673416427259</v>
      </c>
      <c r="P234">
        <v>0.26251083559878374</v>
      </c>
      <c r="Q234">
        <v>0.44761056763934359</v>
      </c>
      <c r="R234">
        <v>0.15740095432153822</v>
      </c>
      <c r="S234">
        <v>0.85380828724047064</v>
      </c>
      <c r="T234">
        <v>7.009441357994195E-2</v>
      </c>
      <c r="U234">
        <v>0.74841819354042216</v>
      </c>
      <c r="V234">
        <v>0.41598817432810176</v>
      </c>
    </row>
    <row r="235" spans="2:22" x14ac:dyDescent="0.25">
      <c r="B235">
        <v>233</v>
      </c>
      <c r="C235">
        <v>3.0361177331061029E-2</v>
      </c>
      <c r="D235">
        <v>2.6158865776555018E-2</v>
      </c>
      <c r="E235">
        <v>0.94366341552320154</v>
      </c>
      <c r="F235">
        <v>0.20993846430010721</v>
      </c>
      <c r="G235">
        <v>0.46046258886798697</v>
      </c>
      <c r="H235">
        <v>0.52199492985631157</v>
      </c>
      <c r="I235">
        <v>0.26899672143009568</v>
      </c>
      <c r="J235">
        <v>0.39189950769870552</v>
      </c>
      <c r="K235">
        <v>0.17577053360839212</v>
      </c>
      <c r="L235">
        <v>0.66334786521581623</v>
      </c>
      <c r="M235">
        <v>0.64849849339817034</v>
      </c>
      <c r="N235">
        <v>4.9210613558808625E-2</v>
      </c>
      <c r="O235">
        <v>0.49627817785559891</v>
      </c>
      <c r="P235">
        <v>0.36709496821272936</v>
      </c>
      <c r="Q235">
        <v>0.56671102588831102</v>
      </c>
      <c r="R235">
        <v>0.47932113617966543</v>
      </c>
      <c r="S235">
        <v>0.5225977978131422</v>
      </c>
      <c r="T235">
        <v>0.27877593765098929</v>
      </c>
      <c r="U235">
        <v>3.6629414921863113E-2</v>
      </c>
      <c r="V235">
        <v>0.85472993063937719</v>
      </c>
    </row>
    <row r="236" spans="2:22" x14ac:dyDescent="0.25">
      <c r="B236">
        <v>234</v>
      </c>
      <c r="C236">
        <v>0.59253612134084177</v>
      </c>
      <c r="D236">
        <v>0.85223120868284452</v>
      </c>
      <c r="E236">
        <v>0.37553901403945589</v>
      </c>
      <c r="F236">
        <v>0.34440061220768392</v>
      </c>
      <c r="G236">
        <v>0.55605521199330044</v>
      </c>
      <c r="H236">
        <v>0.14416246562343549</v>
      </c>
      <c r="I236">
        <v>0.39838122763522366</v>
      </c>
      <c r="J236">
        <v>0.74875560494503279</v>
      </c>
      <c r="K236">
        <v>0.62203988923778786</v>
      </c>
      <c r="L236">
        <v>0.72501362238859812</v>
      </c>
      <c r="M236">
        <v>0.19019018391020182</v>
      </c>
      <c r="N236">
        <v>0.37739218524762941</v>
      </c>
      <c r="O236">
        <v>0.93859792160351918</v>
      </c>
      <c r="P236">
        <v>0.69971577494048565</v>
      </c>
      <c r="Q236">
        <v>0.74841446021588531</v>
      </c>
      <c r="R236">
        <v>0.23576107615802222</v>
      </c>
      <c r="S236">
        <v>0.75336995755472724</v>
      </c>
      <c r="T236">
        <v>0.36430333247539881</v>
      </c>
      <c r="U236">
        <v>0.63378278932488019</v>
      </c>
      <c r="V236">
        <v>0.91166575809781603</v>
      </c>
    </row>
    <row r="237" spans="2:22" x14ac:dyDescent="0.25">
      <c r="B237">
        <v>235</v>
      </c>
      <c r="C237">
        <v>8.6241439379733054E-2</v>
      </c>
      <c r="D237">
        <v>0.50157499289711804</v>
      </c>
      <c r="E237">
        <v>0.77733049081382499</v>
      </c>
      <c r="F237">
        <v>0.94370501132415896</v>
      </c>
      <c r="G237">
        <v>0.13610086063668581</v>
      </c>
      <c r="H237">
        <v>0.41914562999025962</v>
      </c>
      <c r="I237">
        <v>0.4306283220269842</v>
      </c>
      <c r="J237">
        <v>0.19493105836473656</v>
      </c>
      <c r="K237">
        <v>0.37906670774870088</v>
      </c>
      <c r="L237">
        <v>0.66792607054650688</v>
      </c>
      <c r="M237">
        <v>0.19888819531284008</v>
      </c>
      <c r="N237">
        <v>0.74355770957476386</v>
      </c>
      <c r="O237">
        <v>0.73825568989728985</v>
      </c>
      <c r="P237">
        <v>0.37953348260308939</v>
      </c>
      <c r="Q237">
        <v>0.46302736132348521</v>
      </c>
      <c r="R237">
        <v>0.81517247428014894</v>
      </c>
      <c r="S237">
        <v>0.90427277578774579</v>
      </c>
      <c r="T237">
        <v>0.62845161876457389</v>
      </c>
      <c r="U237">
        <v>0.75874617893339025</v>
      </c>
      <c r="V237">
        <v>0.30590688249270159</v>
      </c>
    </row>
    <row r="238" spans="2:22" x14ac:dyDescent="0.25">
      <c r="B238">
        <v>236</v>
      </c>
      <c r="C238">
        <v>0.18826739430297135</v>
      </c>
      <c r="D238">
        <v>0.44494110022628242</v>
      </c>
      <c r="E238">
        <v>2.5938051241759297E-2</v>
      </c>
      <c r="F238">
        <v>0.6000642755063883</v>
      </c>
      <c r="G238">
        <v>0.52962675993119923</v>
      </c>
      <c r="H238">
        <v>0.88214332913660076</v>
      </c>
      <c r="I238">
        <v>0.54315871835958807</v>
      </c>
      <c r="J238">
        <v>0.66117948006342031</v>
      </c>
      <c r="K238">
        <v>0.3303002328197282</v>
      </c>
      <c r="L238">
        <v>0.68862598754987303</v>
      </c>
      <c r="M238">
        <v>0.24884555633217875</v>
      </c>
      <c r="N238">
        <v>0.26244662832503751</v>
      </c>
      <c r="O238">
        <v>0.23246752257287095</v>
      </c>
      <c r="P238">
        <v>0.98846875110388677</v>
      </c>
      <c r="Q238">
        <v>0.87936101947071421</v>
      </c>
      <c r="R238">
        <v>0.49657844708450383</v>
      </c>
      <c r="S238">
        <v>0.13422625720213155</v>
      </c>
      <c r="T238">
        <v>0.37434748136396756</v>
      </c>
      <c r="U238">
        <v>0.97527128956857756</v>
      </c>
      <c r="V238">
        <v>0.58089445373955151</v>
      </c>
    </row>
    <row r="239" spans="2:22" x14ac:dyDescent="0.25">
      <c r="B239">
        <v>237</v>
      </c>
      <c r="C239">
        <v>0.55090286998387938</v>
      </c>
      <c r="D239">
        <v>0.79129474417934653</v>
      </c>
      <c r="E239">
        <v>0.35306451919849735</v>
      </c>
      <c r="F239">
        <v>0.78667741986495621</v>
      </c>
      <c r="G239">
        <v>0.15692901682126159</v>
      </c>
      <c r="H239">
        <v>0.70351904557309064</v>
      </c>
      <c r="I239">
        <v>8.3431489720939389E-2</v>
      </c>
      <c r="J239">
        <v>0.2354251158338283</v>
      </c>
      <c r="K239">
        <v>0.46346486382913277</v>
      </c>
      <c r="L239">
        <v>0.18388702656833811</v>
      </c>
      <c r="M239">
        <v>0.64158385900760551</v>
      </c>
      <c r="N239">
        <v>0.43836459856797161</v>
      </c>
      <c r="O239">
        <v>0.2254044787326599</v>
      </c>
      <c r="P239">
        <v>0.44642855865861208</v>
      </c>
      <c r="Q239">
        <v>0.77985005429943643</v>
      </c>
      <c r="R239">
        <v>0.30538833168128998</v>
      </c>
      <c r="S239">
        <v>0.46766463717026507</v>
      </c>
      <c r="T239">
        <v>0.79621458838649461</v>
      </c>
      <c r="U239">
        <v>0.60349937803480369</v>
      </c>
      <c r="V239">
        <v>0.1695182740500174</v>
      </c>
    </row>
    <row r="240" spans="2:22" x14ac:dyDescent="0.25">
      <c r="B240">
        <v>238</v>
      </c>
      <c r="C240">
        <v>3.0542784809983736E-2</v>
      </c>
      <c r="D240">
        <v>4.7260183681641976E-2</v>
      </c>
      <c r="E240">
        <v>0.24730876062999063</v>
      </c>
      <c r="F240">
        <v>0.59918287449225005</v>
      </c>
      <c r="G240">
        <v>0.14158407792691641</v>
      </c>
      <c r="H240">
        <v>0.27208468511921113</v>
      </c>
      <c r="I240">
        <v>0.53101380450706137</v>
      </c>
      <c r="J240">
        <v>0.38687820517165061</v>
      </c>
      <c r="K240">
        <v>0.11690124842342797</v>
      </c>
      <c r="L240">
        <v>0.69180105754256394</v>
      </c>
      <c r="M240">
        <v>0.66656577556351593</v>
      </c>
      <c r="N240">
        <v>7.8677595627626218E-2</v>
      </c>
      <c r="O240">
        <v>9.8208977681109921E-2</v>
      </c>
      <c r="P240">
        <v>0.25255542049950352</v>
      </c>
      <c r="Q240">
        <v>0.65497049785613282</v>
      </c>
      <c r="R240">
        <v>0.22722213735096775</v>
      </c>
      <c r="S240">
        <v>0.86093072318062713</v>
      </c>
      <c r="T240">
        <v>0.41654729681780989</v>
      </c>
      <c r="U240">
        <v>0.31771322678242875</v>
      </c>
      <c r="V240">
        <v>0.75420753330552293</v>
      </c>
    </row>
    <row r="241" spans="2:22" x14ac:dyDescent="0.25">
      <c r="B241">
        <v>239</v>
      </c>
      <c r="C241">
        <v>0.27865783028863933</v>
      </c>
      <c r="D241">
        <v>0.99787837752991404</v>
      </c>
      <c r="E241">
        <v>0.89088851183227558</v>
      </c>
      <c r="F241">
        <v>7.0395143444534014E-2</v>
      </c>
      <c r="G241">
        <v>7.2702418627005549E-2</v>
      </c>
      <c r="H241">
        <v>0.13324428305145908</v>
      </c>
      <c r="I241">
        <v>0.58879631279921263</v>
      </c>
      <c r="J241">
        <v>0.58334994949555696</v>
      </c>
      <c r="K241">
        <v>0.50100854627071989</v>
      </c>
      <c r="L241">
        <v>9.9190615673536264E-2</v>
      </c>
      <c r="M241">
        <v>0.57214097288519827</v>
      </c>
      <c r="N241">
        <v>0.46490430632992741</v>
      </c>
      <c r="O241">
        <v>0.23117815670415087</v>
      </c>
      <c r="P241">
        <v>0.22707001626319823</v>
      </c>
      <c r="Q241">
        <v>2.7761751008203328E-2</v>
      </c>
      <c r="R241">
        <v>0.60309590680285208</v>
      </c>
      <c r="S241">
        <v>0.32606477485194674</v>
      </c>
      <c r="T241">
        <v>0.42018484191203509</v>
      </c>
      <c r="U241">
        <v>0.85871893887357809</v>
      </c>
      <c r="V241">
        <v>2.1086752977916845E-2</v>
      </c>
    </row>
    <row r="242" spans="2:22" x14ac:dyDescent="0.25">
      <c r="B242">
        <v>240</v>
      </c>
      <c r="C242">
        <v>0.60058180227141134</v>
      </c>
      <c r="D242">
        <v>0.31487377359826318</v>
      </c>
      <c r="E242">
        <v>0.56710235613847648</v>
      </c>
      <c r="F242">
        <v>0.35420169263721291</v>
      </c>
      <c r="G242">
        <v>0.32017574260738524</v>
      </c>
      <c r="H242">
        <v>0.23147021167536597</v>
      </c>
      <c r="I242">
        <v>0.30990467057568827</v>
      </c>
      <c r="J242">
        <v>0.10261771337117231</v>
      </c>
      <c r="K242">
        <v>0.64696496812270454</v>
      </c>
      <c r="L242">
        <v>0.51658671557593294</v>
      </c>
      <c r="M242">
        <v>0.17343709270140106</v>
      </c>
      <c r="N242">
        <v>0.89207608300345353</v>
      </c>
      <c r="O242">
        <v>0.21199358497886012</v>
      </c>
      <c r="P242">
        <v>0.77544547015869658</v>
      </c>
      <c r="Q242">
        <v>0.42523564150450177</v>
      </c>
      <c r="R242">
        <v>0.72938273849400925</v>
      </c>
      <c r="S242">
        <v>0.24448173305441845</v>
      </c>
      <c r="T242">
        <v>0.93417896517831256</v>
      </c>
      <c r="U242">
        <v>0.55214533891898765</v>
      </c>
      <c r="V242">
        <v>0.81157292495402622</v>
      </c>
    </row>
    <row r="243" spans="2:22" x14ac:dyDescent="0.25">
      <c r="B243">
        <v>241</v>
      </c>
      <c r="C243">
        <v>0.18926442770528462</v>
      </c>
      <c r="D243">
        <v>0.22022681723493864</v>
      </c>
      <c r="E243">
        <v>0.96226266698526808</v>
      </c>
      <c r="F243">
        <v>0.50866474953175089</v>
      </c>
      <c r="G243">
        <v>0.23558088772143648</v>
      </c>
      <c r="H243">
        <v>0.27956416180187937</v>
      </c>
      <c r="I243">
        <v>0.76858523624357611</v>
      </c>
      <c r="J243">
        <v>0.51336902347403068</v>
      </c>
      <c r="K243">
        <v>0.41972168850153224</v>
      </c>
      <c r="L243">
        <v>0.85368674318016424</v>
      </c>
      <c r="M243">
        <v>0.76746921700480453</v>
      </c>
      <c r="N243">
        <v>0.32733105320200839</v>
      </c>
      <c r="O243">
        <v>0.66687931926538657</v>
      </c>
      <c r="P243">
        <v>0.40144473094347877</v>
      </c>
      <c r="Q243">
        <v>0.12346339786520311</v>
      </c>
      <c r="R243">
        <v>0.86538205031206905</v>
      </c>
      <c r="S243">
        <v>0.76514093576046438</v>
      </c>
      <c r="T243">
        <v>0.23505840223374364</v>
      </c>
      <c r="U243">
        <v>0.42502198846694239</v>
      </c>
      <c r="V243">
        <v>0.63286205418218588</v>
      </c>
    </row>
    <row r="244" spans="2:22" x14ac:dyDescent="0.25">
      <c r="B244">
        <v>242</v>
      </c>
      <c r="C244">
        <v>0.40665087458868343</v>
      </c>
      <c r="D244">
        <v>0.30617741429909451</v>
      </c>
      <c r="E244">
        <v>0.54098642351142168</v>
      </c>
      <c r="F244">
        <v>0.86633773952682902</v>
      </c>
      <c r="G244">
        <v>0.69256050564833282</v>
      </c>
      <c r="H244">
        <v>0.1998808080249761</v>
      </c>
      <c r="I244">
        <v>0.18267059532415897</v>
      </c>
      <c r="J244">
        <v>0.15891630919553146</v>
      </c>
      <c r="K244">
        <v>0.80793511243627925</v>
      </c>
      <c r="L244">
        <v>1.9770820353929963E-2</v>
      </c>
      <c r="M244">
        <v>0.91084064852735036</v>
      </c>
      <c r="N244">
        <v>0.94123991011395258</v>
      </c>
      <c r="O244">
        <v>0.44591264363457306</v>
      </c>
      <c r="P244">
        <v>0.36844718793176234</v>
      </c>
      <c r="Q244">
        <v>0.78183759246620554</v>
      </c>
      <c r="R244">
        <v>0.49757398156399724</v>
      </c>
      <c r="S244">
        <v>0.58507718191782243</v>
      </c>
      <c r="T244">
        <v>0.1934084502207094</v>
      </c>
      <c r="U244">
        <v>0.31443827246361766</v>
      </c>
      <c r="V244">
        <v>0.1815785493824551</v>
      </c>
    </row>
    <row r="245" spans="2:22" x14ac:dyDescent="0.25">
      <c r="B245">
        <v>243</v>
      </c>
      <c r="C245">
        <v>0.2351836085785477</v>
      </c>
      <c r="D245">
        <v>0.33940583025128568</v>
      </c>
      <c r="E245">
        <v>0.85796556195310014</v>
      </c>
      <c r="F245">
        <v>0.5832896160307266</v>
      </c>
      <c r="G245">
        <v>0.13286674637652318</v>
      </c>
      <c r="H245">
        <v>0.97970820767278699</v>
      </c>
      <c r="I245">
        <v>0.51413368545605764</v>
      </c>
      <c r="J245">
        <v>0.24990722436565727</v>
      </c>
      <c r="K245">
        <v>0.20058116427694372</v>
      </c>
      <c r="L245">
        <v>0.54372963946586594</v>
      </c>
      <c r="M245">
        <v>0.68208946071621357</v>
      </c>
      <c r="N245">
        <v>0.60790280544562814</v>
      </c>
      <c r="O245">
        <v>0.95839473324335867</v>
      </c>
      <c r="P245">
        <v>0.82238668665923176</v>
      </c>
      <c r="Q245">
        <v>0.16030858796784897</v>
      </c>
      <c r="R245">
        <v>7.7372298138373985E-2</v>
      </c>
      <c r="S245">
        <v>0.75741249471877659</v>
      </c>
      <c r="T245">
        <v>0.28264334181602724</v>
      </c>
      <c r="U245">
        <v>0.74594872833295334</v>
      </c>
      <c r="V245">
        <v>0.80994146059731009</v>
      </c>
    </row>
    <row r="246" spans="2:22" x14ac:dyDescent="0.25">
      <c r="B246">
        <v>244</v>
      </c>
      <c r="C246">
        <v>0.45327345552266518</v>
      </c>
      <c r="D246">
        <v>0.58481594961548922</v>
      </c>
      <c r="E246">
        <v>0.72863358905256081</v>
      </c>
      <c r="F246">
        <v>0.54550090858114264</v>
      </c>
      <c r="G246">
        <v>0.90301674192202519</v>
      </c>
      <c r="H246">
        <v>0.96661270890648421</v>
      </c>
      <c r="I246">
        <v>0.30964387800066717</v>
      </c>
      <c r="J246">
        <v>0.67283165781230414</v>
      </c>
      <c r="K246">
        <v>0.89283574897759377</v>
      </c>
      <c r="L246">
        <v>0.18660689013821674</v>
      </c>
      <c r="M246">
        <v>0.99296954424788364</v>
      </c>
      <c r="N246">
        <v>0.54559257481138612</v>
      </c>
      <c r="O246">
        <v>0.31149946621372804</v>
      </c>
      <c r="P246">
        <v>0.66789794988671236</v>
      </c>
      <c r="Q246">
        <v>0.70873191270945846</v>
      </c>
      <c r="R246">
        <v>0.71278427027261948</v>
      </c>
      <c r="S246">
        <v>0.80154475205682774</v>
      </c>
      <c r="T246">
        <v>0.93703786403822087</v>
      </c>
      <c r="U246">
        <v>0.48571842294919154</v>
      </c>
      <c r="V246">
        <v>0.67290225196629994</v>
      </c>
    </row>
    <row r="247" spans="2:22" x14ac:dyDescent="0.25">
      <c r="B247">
        <v>245</v>
      </c>
      <c r="C247">
        <v>0.27536120208346748</v>
      </c>
      <c r="D247">
        <v>0.37595049040737161</v>
      </c>
      <c r="E247">
        <v>8.2331030293063989E-2</v>
      </c>
      <c r="F247">
        <v>0.63838794338397431</v>
      </c>
      <c r="G247">
        <v>0.54649493476919275</v>
      </c>
      <c r="H247">
        <v>0.82700306748417396</v>
      </c>
      <c r="I247">
        <v>0.29246052061735117</v>
      </c>
      <c r="J247">
        <v>4.7929519641334517E-2</v>
      </c>
      <c r="K247">
        <v>0.29360655788234347</v>
      </c>
      <c r="L247">
        <v>0.4733504065917149</v>
      </c>
      <c r="M247">
        <v>0.16706091716799798</v>
      </c>
      <c r="N247">
        <v>0.89560915769414651</v>
      </c>
      <c r="O247">
        <v>0.70496860995802724</v>
      </c>
      <c r="P247">
        <v>0.9050888894276703</v>
      </c>
      <c r="Q247">
        <v>5.6203068900805508E-2</v>
      </c>
      <c r="R247">
        <v>0.17080537432631515</v>
      </c>
      <c r="S247">
        <v>0.78349191406089957</v>
      </c>
      <c r="T247">
        <v>0.54924175567054978</v>
      </c>
      <c r="U247">
        <v>0.98483252783442743</v>
      </c>
      <c r="V247">
        <v>0.43735096995470535</v>
      </c>
    </row>
    <row r="248" spans="2:22" x14ac:dyDescent="0.25">
      <c r="B248">
        <v>246</v>
      </c>
      <c r="C248">
        <v>0.61755329637265888</v>
      </c>
      <c r="D248">
        <v>0.64822958401567998</v>
      </c>
      <c r="E248">
        <v>0.73572859918073075</v>
      </c>
      <c r="F248">
        <v>0.30774189479861125</v>
      </c>
      <c r="G248">
        <v>0.64064259978725513</v>
      </c>
      <c r="H248">
        <v>0.89183932152628209</v>
      </c>
      <c r="I248">
        <v>0.22889924210516277</v>
      </c>
      <c r="J248">
        <v>0.52842160411404393</v>
      </c>
      <c r="K248">
        <v>0.15028898397551949</v>
      </c>
      <c r="L248">
        <v>0.32114570390200559</v>
      </c>
      <c r="M248">
        <v>0.42032475665678959</v>
      </c>
      <c r="N248">
        <v>0.70112583417604246</v>
      </c>
      <c r="O248">
        <v>0.38346271911432694</v>
      </c>
      <c r="P248">
        <v>0.21647062283129537</v>
      </c>
      <c r="Q248">
        <v>0.19466101396482838</v>
      </c>
      <c r="R248">
        <v>0.97472521292873315</v>
      </c>
      <c r="S248">
        <v>0.25668745665994219</v>
      </c>
      <c r="T248">
        <v>0.12889412839026626</v>
      </c>
      <c r="U248">
        <v>7.6565576855559314E-2</v>
      </c>
      <c r="V248">
        <v>0.50573646103309366</v>
      </c>
    </row>
    <row r="249" spans="2:22" x14ac:dyDescent="0.25">
      <c r="B249">
        <v>247</v>
      </c>
      <c r="C249">
        <v>0.47564847810496769</v>
      </c>
      <c r="D249">
        <v>0.38051376757184396</v>
      </c>
      <c r="E249">
        <v>9.4155989776137705E-2</v>
      </c>
      <c r="F249">
        <v>0.68580994605726442</v>
      </c>
      <c r="G249">
        <v>0.6372005381053345</v>
      </c>
      <c r="H249">
        <v>0.43195403495929874</v>
      </c>
      <c r="I249">
        <v>0.40791073856105475</v>
      </c>
      <c r="J249">
        <v>0.60607493933104628</v>
      </c>
      <c r="K249">
        <v>0.79413746436365518</v>
      </c>
      <c r="L249">
        <v>0.17360146786034125</v>
      </c>
      <c r="M249">
        <v>0.59475282502426796</v>
      </c>
      <c r="N249">
        <v>0.42019658396666171</v>
      </c>
      <c r="O249">
        <v>0.20327295449767391</v>
      </c>
      <c r="P249">
        <v>0.64608668064939323</v>
      </c>
      <c r="Q249">
        <v>0.84641277439571194</v>
      </c>
      <c r="R249">
        <v>0.777114926859658</v>
      </c>
      <c r="S249">
        <v>0.31314259915636389</v>
      </c>
      <c r="T249">
        <v>8.736603736658477E-2</v>
      </c>
      <c r="U249">
        <v>0.86411403317002766</v>
      </c>
      <c r="V249">
        <v>0.86569785728790083</v>
      </c>
    </row>
    <row r="250" spans="2:22" x14ac:dyDescent="0.25">
      <c r="B250">
        <v>248</v>
      </c>
      <c r="C250">
        <v>0.79333236591369927</v>
      </c>
      <c r="D250">
        <v>0.21955912118877219</v>
      </c>
      <c r="E250">
        <v>0.52854934561440281</v>
      </c>
      <c r="F250">
        <v>0.68332791996296383</v>
      </c>
      <c r="G250">
        <v>0.24041273591023682</v>
      </c>
      <c r="H250">
        <v>0.40201791506448892</v>
      </c>
      <c r="I250">
        <v>0.95245036823158546</v>
      </c>
      <c r="J250">
        <v>0.57518875076304088</v>
      </c>
      <c r="K250">
        <v>0.78324393411494864</v>
      </c>
      <c r="L250">
        <v>0.68096764357080364</v>
      </c>
      <c r="M250">
        <v>0.29196778017604075</v>
      </c>
      <c r="N250">
        <v>0.72624103051804667</v>
      </c>
      <c r="O250">
        <v>0.68272342390192442</v>
      </c>
      <c r="P250">
        <v>0.94549341910842344</v>
      </c>
      <c r="Q250">
        <v>0.14158035388653123</v>
      </c>
      <c r="R250">
        <v>0.21444580434619365</v>
      </c>
      <c r="S250">
        <v>0.53082475107881177</v>
      </c>
      <c r="T250">
        <v>0.93080018384268737</v>
      </c>
      <c r="U250">
        <v>0.80881015240804777</v>
      </c>
      <c r="V250">
        <v>0.30116336273958844</v>
      </c>
    </row>
    <row r="251" spans="2:22" x14ac:dyDescent="0.25">
      <c r="B251">
        <v>249</v>
      </c>
      <c r="C251">
        <v>0.80174310369340107</v>
      </c>
      <c r="D251">
        <v>0.13519183744710594</v>
      </c>
      <c r="E251">
        <v>0.94051183340962674</v>
      </c>
      <c r="F251">
        <v>0.23476107371428157</v>
      </c>
      <c r="G251">
        <v>0.15448412640430376</v>
      </c>
      <c r="H251">
        <v>6.3974074577124895E-2</v>
      </c>
      <c r="I251">
        <v>0.85050697672760656</v>
      </c>
      <c r="J251">
        <v>0.77341361967403355</v>
      </c>
      <c r="K251">
        <v>0.89094613729879235</v>
      </c>
      <c r="L251">
        <v>0.30455195808689961</v>
      </c>
      <c r="M251">
        <v>0.69664241028407159</v>
      </c>
      <c r="N251">
        <v>0.50304778701004182</v>
      </c>
      <c r="O251">
        <v>0.73451090582962264</v>
      </c>
      <c r="P251">
        <v>0.49134187883788827</v>
      </c>
      <c r="Q251">
        <v>0.1541321459570133</v>
      </c>
      <c r="R251">
        <v>0.46058627505160787</v>
      </c>
      <c r="S251">
        <v>0.37765473585192399</v>
      </c>
      <c r="T251">
        <v>0.36728033708996977</v>
      </c>
      <c r="U251">
        <v>1.6252262991896638E-2</v>
      </c>
      <c r="V251">
        <v>0.65128932853677446</v>
      </c>
    </row>
    <row r="252" spans="2:22" x14ac:dyDescent="0.25">
      <c r="B252">
        <v>250</v>
      </c>
      <c r="C252">
        <v>0.69092249232757741</v>
      </c>
      <c r="D252">
        <v>0.66459812431021992</v>
      </c>
      <c r="E252">
        <v>0.31043551787889623</v>
      </c>
      <c r="F252">
        <v>5.6121157914645003E-2</v>
      </c>
      <c r="G252">
        <v>0.88433175923824003</v>
      </c>
      <c r="H252">
        <v>0.66460956513590608</v>
      </c>
      <c r="I252">
        <v>0.11716885682928257</v>
      </c>
      <c r="J252">
        <v>0.88522482660319746</v>
      </c>
      <c r="K252">
        <v>0.41734537220157941</v>
      </c>
      <c r="L252">
        <v>0.42918897128281142</v>
      </c>
      <c r="M252">
        <v>0.39060960203555695</v>
      </c>
      <c r="N252">
        <v>0.23408083837189597</v>
      </c>
      <c r="O252">
        <v>0.16019267498605649</v>
      </c>
      <c r="P252">
        <v>0.81203665802414626</v>
      </c>
      <c r="Q252">
        <v>0.6916507591019958</v>
      </c>
      <c r="R252">
        <v>0.39019010350580197</v>
      </c>
      <c r="S252">
        <v>0.6179883122183476</v>
      </c>
      <c r="T252">
        <v>0.28787308594641647</v>
      </c>
      <c r="U252">
        <v>9.3829904548556442E-2</v>
      </c>
      <c r="V252">
        <v>0.64680916672493005</v>
      </c>
    </row>
    <row r="253" spans="2:22" x14ac:dyDescent="0.25">
      <c r="B253">
        <v>251</v>
      </c>
      <c r="C253">
        <v>0.73544562839804861</v>
      </c>
      <c r="D253">
        <v>0.80822638971315452</v>
      </c>
      <c r="E253">
        <v>0.73135857385215197</v>
      </c>
      <c r="F253">
        <v>0.25162510068531718</v>
      </c>
      <c r="G253">
        <v>7.8825908375994125E-2</v>
      </c>
      <c r="H253">
        <v>0.49751709821915391</v>
      </c>
      <c r="I253">
        <v>0.34274832207843353</v>
      </c>
      <c r="J253">
        <v>0.45550765660516523</v>
      </c>
      <c r="K253">
        <v>0.55255881691496311</v>
      </c>
      <c r="L253">
        <v>3.4151256854308087E-2</v>
      </c>
      <c r="M253">
        <v>0.19414820472727823</v>
      </c>
      <c r="N253">
        <v>0.50688116214430945</v>
      </c>
      <c r="O253">
        <v>0.14234706079368253</v>
      </c>
      <c r="P253">
        <v>0.6264772758307473</v>
      </c>
      <c r="Q253">
        <v>0.81173514128415958</v>
      </c>
      <c r="R253">
        <v>0.56360026464388668</v>
      </c>
      <c r="S253">
        <v>8.6894451442405707E-2</v>
      </c>
      <c r="T253">
        <v>0.47059230297093624</v>
      </c>
      <c r="U253">
        <v>0.96840841494189478</v>
      </c>
      <c r="V253">
        <v>0.46511742555751612</v>
      </c>
    </row>
    <row r="254" spans="2:22" x14ac:dyDescent="0.25">
      <c r="B254">
        <v>252</v>
      </c>
      <c r="C254">
        <v>0.34592987000183495</v>
      </c>
      <c r="D254">
        <v>0.13227327435503167</v>
      </c>
      <c r="E254">
        <v>0.86009624833696452</v>
      </c>
      <c r="F254">
        <v>0.35004459495080908</v>
      </c>
      <c r="G254">
        <v>0.20284501465983085</v>
      </c>
      <c r="H254">
        <v>0.48093225110116067</v>
      </c>
      <c r="I254">
        <v>0.63850701526531051</v>
      </c>
      <c r="J254">
        <v>1.2615189929970017E-2</v>
      </c>
      <c r="K254">
        <v>0.71822765360409235</v>
      </c>
      <c r="L254">
        <v>0.565647598001501</v>
      </c>
      <c r="M254">
        <v>0.75457478380113052</v>
      </c>
      <c r="N254">
        <v>0.75353568272488181</v>
      </c>
      <c r="O254">
        <v>0.61593677051721496</v>
      </c>
      <c r="P254">
        <v>0.82272096009091822</v>
      </c>
      <c r="Q254">
        <v>5.4746765010182941E-4</v>
      </c>
      <c r="R254">
        <v>0.16831065211386553</v>
      </c>
      <c r="S254">
        <v>0.1648006557804802</v>
      </c>
      <c r="T254">
        <v>3.9961271424934219E-2</v>
      </c>
      <c r="U254">
        <v>0.20779828470268336</v>
      </c>
      <c r="V254">
        <v>0.27845956279644191</v>
      </c>
    </row>
    <row r="255" spans="2:22" x14ac:dyDescent="0.25">
      <c r="B255">
        <v>253</v>
      </c>
      <c r="C255">
        <v>0.93176700194815387</v>
      </c>
      <c r="D255">
        <v>0.32635783539424512</v>
      </c>
      <c r="E255">
        <v>0.21929532622758918</v>
      </c>
      <c r="F255">
        <v>0.6678112230709865</v>
      </c>
      <c r="G255">
        <v>0.12249402535164822</v>
      </c>
      <c r="H255">
        <v>7.7455992070010637E-2</v>
      </c>
      <c r="I255">
        <v>0.26796363740564866</v>
      </c>
      <c r="J255">
        <v>0.94450216710894663</v>
      </c>
      <c r="K255">
        <v>0.4499817682685725</v>
      </c>
      <c r="L255">
        <v>0.55118506921092969</v>
      </c>
      <c r="M255">
        <v>2.9242162165601382E-2</v>
      </c>
      <c r="N255">
        <v>0.22344453839886635</v>
      </c>
      <c r="O255">
        <v>0.22339961356657079</v>
      </c>
      <c r="P255">
        <v>0.34878157211061556</v>
      </c>
      <c r="Q255">
        <v>1.1207676955156121E-2</v>
      </c>
      <c r="R255">
        <v>0.95558691848912591</v>
      </c>
      <c r="S255">
        <v>0.67531175753591777</v>
      </c>
      <c r="T255">
        <v>0.43637984939108065</v>
      </c>
      <c r="U255">
        <v>0.50013104720441026</v>
      </c>
      <c r="V255">
        <v>0.17949772718709056</v>
      </c>
    </row>
    <row r="256" spans="2:22" x14ac:dyDescent="0.25">
      <c r="B256">
        <v>254</v>
      </c>
      <c r="C256">
        <v>0.43421098247912315</v>
      </c>
      <c r="D256">
        <v>0.98552475631265946</v>
      </c>
      <c r="E256">
        <v>0.87874210394318375</v>
      </c>
      <c r="F256">
        <v>0.48153875811173363</v>
      </c>
      <c r="G256">
        <v>0.52142690065497987</v>
      </c>
      <c r="H256">
        <v>0.95677566130613378</v>
      </c>
      <c r="I256">
        <v>0.93071362844837058</v>
      </c>
      <c r="J256">
        <v>0.72738825128686635</v>
      </c>
      <c r="K256">
        <v>0.99339444467906457</v>
      </c>
      <c r="L256">
        <v>0.18129907117732547</v>
      </c>
      <c r="M256">
        <v>0.37061297135734272</v>
      </c>
      <c r="N256">
        <v>0.79278991623609696</v>
      </c>
      <c r="O256">
        <v>9.8449387793069443E-2</v>
      </c>
      <c r="P256">
        <v>0.18634492597367491</v>
      </c>
      <c r="Q256">
        <v>0.60906264916093855</v>
      </c>
      <c r="R256">
        <v>0.84989726098248175</v>
      </c>
      <c r="S256">
        <v>0.44460974083074589</v>
      </c>
      <c r="T256">
        <v>0.72936680621837846</v>
      </c>
      <c r="U256">
        <v>0.60360824167933824</v>
      </c>
      <c r="V256">
        <v>0.69439063725260164</v>
      </c>
    </row>
    <row r="257" spans="2:22" x14ac:dyDescent="0.25">
      <c r="B257">
        <v>255</v>
      </c>
      <c r="C257">
        <v>0.21597987162627108</v>
      </c>
      <c r="D257">
        <v>0.71974466954682814</v>
      </c>
      <c r="E257">
        <v>0.73914311365095786</v>
      </c>
      <c r="F257">
        <v>0.55361092665733125</v>
      </c>
      <c r="G257">
        <v>0.26117538029255405</v>
      </c>
      <c r="H257">
        <v>0.59706890097915277</v>
      </c>
      <c r="I257">
        <v>0.67979324881510683</v>
      </c>
      <c r="J257">
        <v>0.62495999669604085</v>
      </c>
      <c r="K257">
        <v>0.60883902609938434</v>
      </c>
      <c r="L257">
        <v>0.96787976581115043</v>
      </c>
      <c r="M257">
        <v>0.58545159077383113</v>
      </c>
      <c r="N257">
        <v>8.2871157051370048E-2</v>
      </c>
      <c r="O257">
        <v>0.29981932353383467</v>
      </c>
      <c r="P257">
        <v>9.5385837660964867E-2</v>
      </c>
      <c r="Q257">
        <v>0.16210671133981314</v>
      </c>
      <c r="R257">
        <v>7.9019807070502601E-2</v>
      </c>
      <c r="S257">
        <v>0.52831034666850663</v>
      </c>
      <c r="T257">
        <v>0.68115988353638568</v>
      </c>
      <c r="U257">
        <v>0.46842136968306392</v>
      </c>
      <c r="V257">
        <v>0.84223006538364498</v>
      </c>
    </row>
    <row r="258" spans="2:22" x14ac:dyDescent="0.25">
      <c r="B258">
        <v>256</v>
      </c>
      <c r="C258">
        <v>0.23155268535802565</v>
      </c>
      <c r="D258">
        <v>0.32672446145201839</v>
      </c>
      <c r="E258">
        <v>0.58953092211643932</v>
      </c>
      <c r="F258">
        <v>0.81208373084604868</v>
      </c>
      <c r="G258">
        <v>4.6001063937269659E-2</v>
      </c>
      <c r="H258">
        <v>0.3896202756288123</v>
      </c>
      <c r="I258">
        <v>0.52586803952764338</v>
      </c>
      <c r="J258">
        <v>0.24748175271645412</v>
      </c>
      <c r="K258">
        <v>0.45815733685515059</v>
      </c>
      <c r="L258">
        <v>0.49711875869527744</v>
      </c>
      <c r="M258">
        <v>0.34252392250703978</v>
      </c>
      <c r="N258">
        <v>0.18496737024382548</v>
      </c>
      <c r="O258">
        <v>0.50509759376077934</v>
      </c>
      <c r="P258">
        <v>0.47713298991524938</v>
      </c>
      <c r="Q258">
        <v>0.74177514226214214</v>
      </c>
      <c r="R258">
        <v>0.31233527300465846</v>
      </c>
      <c r="S258">
        <v>0.663471282532063</v>
      </c>
      <c r="T258">
        <v>0.40790408525260302</v>
      </c>
      <c r="U258">
        <v>1.6616422437667033E-2</v>
      </c>
      <c r="V258">
        <v>3.485221357515278E-2</v>
      </c>
    </row>
    <row r="259" spans="2:22" x14ac:dyDescent="0.25">
      <c r="B259">
        <v>257</v>
      </c>
      <c r="C259">
        <v>0.61253698173782301</v>
      </c>
      <c r="D259">
        <v>9.5616701425417894E-2</v>
      </c>
      <c r="E259">
        <v>0.73045845689380262</v>
      </c>
      <c r="F259">
        <v>0.97805506038459367</v>
      </c>
      <c r="G259">
        <v>0.31028327138558964</v>
      </c>
      <c r="H259">
        <v>0.3291254015075431</v>
      </c>
      <c r="I259">
        <v>0.60910007452962267</v>
      </c>
      <c r="J259">
        <v>0.67507014891747907</v>
      </c>
      <c r="K259">
        <v>0.25191901191355548</v>
      </c>
      <c r="L259">
        <v>0.82892367681227253</v>
      </c>
      <c r="M259">
        <v>0.98385139473636141</v>
      </c>
      <c r="N259">
        <v>0.50184142471673443</v>
      </c>
      <c r="O259">
        <v>0.28784401878687849</v>
      </c>
      <c r="P259">
        <v>0.5250521615170225</v>
      </c>
      <c r="Q259">
        <v>0.12337820671212363</v>
      </c>
      <c r="R259">
        <v>0.13994604170949643</v>
      </c>
      <c r="S259">
        <v>0.74926304871544169</v>
      </c>
      <c r="T259">
        <v>0.29257062814091594</v>
      </c>
      <c r="U259">
        <v>0.6099246492236361</v>
      </c>
      <c r="V259">
        <v>0.54061684781931452</v>
      </c>
    </row>
    <row r="260" spans="2:22" x14ac:dyDescent="0.25">
      <c r="B260">
        <v>258</v>
      </c>
      <c r="C260">
        <v>0.39173844048003126</v>
      </c>
      <c r="D260">
        <v>0.41618284756624946</v>
      </c>
      <c r="E260">
        <v>4.0411139371510085E-3</v>
      </c>
      <c r="F260">
        <v>0.93374407473254717</v>
      </c>
      <c r="G260">
        <v>0.43242997661644833</v>
      </c>
      <c r="H260">
        <v>0.16677433265981634</v>
      </c>
      <c r="I260">
        <v>0.34520902968707201</v>
      </c>
      <c r="J260">
        <v>0.94260855588587766</v>
      </c>
      <c r="K260">
        <v>0.75871935720983341</v>
      </c>
      <c r="L260">
        <v>0.29719893825289656</v>
      </c>
      <c r="M260">
        <v>0.92809520174039961</v>
      </c>
      <c r="N260">
        <v>0.79686619802756287</v>
      </c>
      <c r="O260">
        <v>0.45386714327045574</v>
      </c>
      <c r="P260">
        <v>0.9380264065052426</v>
      </c>
      <c r="Q260">
        <v>0.55924333615240229</v>
      </c>
      <c r="R260">
        <v>0.67508716557096116</v>
      </c>
      <c r="S260">
        <v>0.89040530956736408</v>
      </c>
      <c r="T260">
        <v>0.14651792456332058</v>
      </c>
      <c r="U260">
        <v>0.69326870878577918</v>
      </c>
      <c r="V260">
        <v>0.38233480956373755</v>
      </c>
    </row>
    <row r="261" spans="2:22" x14ac:dyDescent="0.25">
      <c r="B261">
        <v>259</v>
      </c>
      <c r="C261">
        <v>0.96463724377594495</v>
      </c>
      <c r="D261">
        <v>0.56911198685899267</v>
      </c>
      <c r="E261">
        <v>4.551089558584076E-2</v>
      </c>
      <c r="F261">
        <v>0.18423948435952475</v>
      </c>
      <c r="G261">
        <v>0.25591553912659126</v>
      </c>
      <c r="H261">
        <v>0.75286790562410899</v>
      </c>
      <c r="I261">
        <v>0.28596065728196107</v>
      </c>
      <c r="J261">
        <v>0.52484119922150985</v>
      </c>
      <c r="K261">
        <v>0.61083789784048292</v>
      </c>
      <c r="L261">
        <v>0.4381239979545557</v>
      </c>
      <c r="M261">
        <v>0.16779113030931558</v>
      </c>
      <c r="N261">
        <v>0.13943151037700496</v>
      </c>
      <c r="O261">
        <v>0.34031239663449053</v>
      </c>
      <c r="P261">
        <v>0.85627234705720179</v>
      </c>
      <c r="Q261">
        <v>0.53270531308787739</v>
      </c>
      <c r="R261">
        <v>0.29767272059587491</v>
      </c>
      <c r="S261">
        <v>0.94280418813684808</v>
      </c>
      <c r="T261">
        <v>5.4854962254178963E-2</v>
      </c>
      <c r="U261">
        <v>0.63117013532042954</v>
      </c>
      <c r="V261">
        <v>9.7917551920489565E-2</v>
      </c>
    </row>
    <row r="262" spans="2:22" x14ac:dyDescent="0.25">
      <c r="B262">
        <v>260</v>
      </c>
      <c r="C262">
        <v>0.63427918880317424</v>
      </c>
      <c r="D262">
        <v>0.49092786903387653</v>
      </c>
      <c r="E262">
        <v>0.28433613041991102</v>
      </c>
      <c r="F262">
        <v>8.5837650353463468E-2</v>
      </c>
      <c r="G262">
        <v>1.5015772749830569E-2</v>
      </c>
      <c r="H262">
        <v>0.51004843588110504</v>
      </c>
      <c r="I262">
        <v>0.90316099036124786</v>
      </c>
      <c r="J262">
        <v>0.95269890079047714</v>
      </c>
      <c r="K262">
        <v>0.94732910913999158</v>
      </c>
      <c r="L262">
        <v>8.2825818072155943E-2</v>
      </c>
      <c r="M262">
        <v>0.70585075842186384</v>
      </c>
      <c r="N262">
        <v>0.335671981709593</v>
      </c>
      <c r="O262">
        <v>0.1693957550300893</v>
      </c>
      <c r="P262">
        <v>0.78707282035966841</v>
      </c>
      <c r="Q262">
        <v>0.56258178546372672</v>
      </c>
      <c r="R262">
        <v>0.5734519126804134</v>
      </c>
      <c r="S262">
        <v>0.94498139524942015</v>
      </c>
      <c r="T262">
        <v>0.23049273263050107</v>
      </c>
      <c r="U262">
        <v>0.97841372691084261</v>
      </c>
      <c r="V262">
        <v>0.32742719454718117</v>
      </c>
    </row>
    <row r="263" spans="2:22" x14ac:dyDescent="0.25">
      <c r="B263">
        <v>261</v>
      </c>
      <c r="C263">
        <v>8.5211266512680517E-2</v>
      </c>
      <c r="D263">
        <v>0.14285644260047814</v>
      </c>
      <c r="E263">
        <v>0.39457936120127979</v>
      </c>
      <c r="F263">
        <v>7.1196104843229691E-3</v>
      </c>
      <c r="G263">
        <v>0.93139295387684506</v>
      </c>
      <c r="H263">
        <v>0.70586042752254663</v>
      </c>
      <c r="I263">
        <v>0.15968394837930155</v>
      </c>
      <c r="J263">
        <v>0.76395660963242151</v>
      </c>
      <c r="K263">
        <v>0.44637624746782167</v>
      </c>
      <c r="L263">
        <v>5.2955379171199191E-2</v>
      </c>
      <c r="M263">
        <v>1.461578182070955E-2</v>
      </c>
      <c r="N263">
        <v>0.13101904336631076</v>
      </c>
      <c r="O263">
        <v>0.15971842592851093</v>
      </c>
      <c r="P263">
        <v>0.31430864229007582</v>
      </c>
      <c r="Q263">
        <v>0.15609399096582877</v>
      </c>
      <c r="R263">
        <v>0.59019329519866215</v>
      </c>
      <c r="S263">
        <v>0.32790219819919653</v>
      </c>
      <c r="T263">
        <v>0.19403106303708562</v>
      </c>
      <c r="U263">
        <v>0.9468443509047999</v>
      </c>
      <c r="V263">
        <v>0.58730563307764272</v>
      </c>
    </row>
    <row r="264" spans="2:22" x14ac:dyDescent="0.25">
      <c r="B264">
        <v>262</v>
      </c>
      <c r="C264">
        <v>0.77528144024280676</v>
      </c>
      <c r="D264">
        <v>9.133418133167126E-2</v>
      </c>
      <c r="E264">
        <v>0.492165500502592</v>
      </c>
      <c r="F264">
        <v>0.43016310050857975</v>
      </c>
      <c r="G264">
        <v>2.7817772742721125E-2</v>
      </c>
      <c r="H264">
        <v>1.2114521917666154E-2</v>
      </c>
      <c r="I264">
        <v>0.48544564508442711</v>
      </c>
      <c r="J264">
        <v>0.18542812206927728</v>
      </c>
      <c r="K264">
        <v>0.90198145468145285</v>
      </c>
      <c r="L264">
        <v>0.43630063533060826</v>
      </c>
      <c r="M264">
        <v>0.42199396728034078</v>
      </c>
      <c r="N264">
        <v>6.3498634617120686E-3</v>
      </c>
      <c r="O264">
        <v>0.64937239855432694</v>
      </c>
      <c r="P264">
        <v>0.82278481339094833</v>
      </c>
      <c r="Q264">
        <v>0.52793594934342636</v>
      </c>
      <c r="R264">
        <v>0.10074361424645772</v>
      </c>
      <c r="S264">
        <v>0.3213141687987886</v>
      </c>
      <c r="T264">
        <v>0.49560093089366175</v>
      </c>
      <c r="U264">
        <v>0.27786307306311553</v>
      </c>
      <c r="V264">
        <v>0.24016661092165426</v>
      </c>
    </row>
    <row r="265" spans="2:22" x14ac:dyDescent="0.25">
      <c r="B265">
        <v>263</v>
      </c>
      <c r="C265">
        <v>0.16155794697442039</v>
      </c>
      <c r="D265">
        <v>0.38240241654513452</v>
      </c>
      <c r="E265">
        <v>0.73949234968585031</v>
      </c>
      <c r="F265">
        <v>0.79297029995578039</v>
      </c>
      <c r="G265">
        <v>0.4879235323230009</v>
      </c>
      <c r="H265">
        <v>0.57311577975402539</v>
      </c>
      <c r="I265">
        <v>0.14433910204291234</v>
      </c>
      <c r="J265">
        <v>0.1509270339626072</v>
      </c>
      <c r="K265">
        <v>0.49279538966242509</v>
      </c>
      <c r="L265">
        <v>0.17159312863195275</v>
      </c>
      <c r="M265">
        <v>0.92698774445478982</v>
      </c>
      <c r="N265">
        <v>0.47561095054343028</v>
      </c>
      <c r="O265">
        <v>0.58242238158341131</v>
      </c>
      <c r="P265">
        <v>9.3484668614515876E-2</v>
      </c>
      <c r="Q265">
        <v>0.40944497579736461</v>
      </c>
      <c r="R265">
        <v>0.72524725422235914</v>
      </c>
      <c r="S265">
        <v>0.87529263419808356</v>
      </c>
      <c r="T265">
        <v>0.18670710915650801</v>
      </c>
      <c r="U265">
        <v>0.85431077266890965</v>
      </c>
      <c r="V265">
        <v>0.5912853937305711</v>
      </c>
    </row>
    <row r="266" spans="2:22" x14ac:dyDescent="0.25">
      <c r="B266">
        <v>264</v>
      </c>
      <c r="C266">
        <v>0.56332118438599998</v>
      </c>
      <c r="D266">
        <v>0.51803761184914365</v>
      </c>
      <c r="E266">
        <v>3.0854832252638076E-3</v>
      </c>
      <c r="F266">
        <v>0.92735111789365776</v>
      </c>
      <c r="G266">
        <v>0.50186123272109495</v>
      </c>
      <c r="H266">
        <v>0.11597853821935944</v>
      </c>
      <c r="I266">
        <v>0.12984219516570761</v>
      </c>
      <c r="J266">
        <v>8.5469607453541485E-2</v>
      </c>
      <c r="K266">
        <v>0.75652672648094521</v>
      </c>
      <c r="L266">
        <v>2.2343441749506532E-2</v>
      </c>
      <c r="M266">
        <v>0.91248134461061436</v>
      </c>
      <c r="N266">
        <v>0.96763759038112873</v>
      </c>
      <c r="O266">
        <v>0.18652573067425537</v>
      </c>
      <c r="P266">
        <v>5.3912267906987665E-2</v>
      </c>
      <c r="Q266">
        <v>0.62974280182620568</v>
      </c>
      <c r="R266">
        <v>0.38710259056072349</v>
      </c>
      <c r="S266">
        <v>0.17808132424515022</v>
      </c>
      <c r="T266">
        <v>0.65324512259871459</v>
      </c>
      <c r="U266">
        <v>0.93591292221754441</v>
      </c>
      <c r="V266">
        <v>0.72645317631320694</v>
      </c>
    </row>
    <row r="267" spans="2:22" x14ac:dyDescent="0.25">
      <c r="B267">
        <v>265</v>
      </c>
      <c r="C267">
        <v>0.84720762477129208</v>
      </c>
      <c r="D267">
        <v>0.681670518462278</v>
      </c>
      <c r="E267">
        <v>0.46628439559695978</v>
      </c>
      <c r="F267">
        <v>0.56066100088804571</v>
      </c>
      <c r="G267">
        <v>0.54685120094774198</v>
      </c>
      <c r="H267">
        <v>7.2153630194179197E-2</v>
      </c>
      <c r="I267">
        <v>0.88247400937600062</v>
      </c>
      <c r="J267">
        <v>0.51786634613073623</v>
      </c>
      <c r="K267">
        <v>0.11173935387585843</v>
      </c>
      <c r="L267">
        <v>0.67073626970156819</v>
      </c>
      <c r="M267">
        <v>0.55950858085801425</v>
      </c>
      <c r="N267">
        <v>0.8569978037569268</v>
      </c>
      <c r="O267">
        <v>9.2762678401952847E-2</v>
      </c>
      <c r="P267">
        <v>1.7190002001069793E-2</v>
      </c>
      <c r="Q267">
        <v>0.76031886689103878</v>
      </c>
      <c r="R267">
        <v>0.36163257470780419</v>
      </c>
      <c r="S267">
        <v>0.48208965283870087</v>
      </c>
      <c r="T267">
        <v>0.15087515152275088</v>
      </c>
      <c r="U267">
        <v>0.14652778680812961</v>
      </c>
      <c r="V267">
        <v>0.27760733975197915</v>
      </c>
    </row>
    <row r="268" spans="2:22" x14ac:dyDescent="0.25">
      <c r="B268">
        <v>266</v>
      </c>
      <c r="C268">
        <v>0.86665609474136396</v>
      </c>
      <c r="D268">
        <v>0.52890097904671274</v>
      </c>
      <c r="E268">
        <v>2.9833591981641927E-2</v>
      </c>
      <c r="F268">
        <v>0.32940263921645596</v>
      </c>
      <c r="G268">
        <v>0.6766615386890189</v>
      </c>
      <c r="H268">
        <v>0.83584119208907359</v>
      </c>
      <c r="I268">
        <v>0.16161612566547912</v>
      </c>
      <c r="J268">
        <v>0.30543224581726136</v>
      </c>
      <c r="K268">
        <v>0.26060837348312305</v>
      </c>
      <c r="L268">
        <v>0.50131725419394257</v>
      </c>
      <c r="M268">
        <v>0.30372698406898468</v>
      </c>
      <c r="N268">
        <v>0.67935108188061744</v>
      </c>
      <c r="O268">
        <v>0.72279795103901545</v>
      </c>
      <c r="P268">
        <v>0.95912018451766845</v>
      </c>
      <c r="Q268">
        <v>0.48807254229967256</v>
      </c>
      <c r="R268">
        <v>0.86604605413444169</v>
      </c>
      <c r="S268">
        <v>0.34603918525099631</v>
      </c>
      <c r="T268">
        <v>0.625455340667878</v>
      </c>
      <c r="U268">
        <v>0.25892839725983596</v>
      </c>
      <c r="V268">
        <v>0.64305914312517953</v>
      </c>
    </row>
    <row r="269" spans="2:22" x14ac:dyDescent="0.25">
      <c r="B269">
        <v>267</v>
      </c>
      <c r="C269">
        <v>0.47315402925658301</v>
      </c>
      <c r="D269">
        <v>0.48936514513698159</v>
      </c>
      <c r="E269">
        <v>0.34056161617090108</v>
      </c>
      <c r="F269">
        <v>0.76536326309024716</v>
      </c>
      <c r="G269">
        <v>0.90085875939679561</v>
      </c>
      <c r="H269">
        <v>0.14044756312109552</v>
      </c>
      <c r="I269">
        <v>0.54462256186902458</v>
      </c>
      <c r="J269">
        <v>0.95762745081603318</v>
      </c>
      <c r="K269">
        <v>0.96632965677364613</v>
      </c>
      <c r="L269">
        <v>0.40146355767247344</v>
      </c>
      <c r="M269">
        <v>8.663266739098785E-2</v>
      </c>
      <c r="N269">
        <v>0.54183807006763351</v>
      </c>
      <c r="O269">
        <v>0.34161429859715753</v>
      </c>
      <c r="P269">
        <v>0.37547179271904385</v>
      </c>
      <c r="Q269">
        <v>0.40003217608590247</v>
      </c>
      <c r="R269">
        <v>0.49772656582550567</v>
      </c>
      <c r="S269">
        <v>0.67870923319052689</v>
      </c>
      <c r="T269">
        <v>0.52811952450304023</v>
      </c>
      <c r="U269">
        <v>0.77510539918271171</v>
      </c>
      <c r="V269">
        <v>0.25933543288730387</v>
      </c>
    </row>
    <row r="270" spans="2:22" x14ac:dyDescent="0.25">
      <c r="B270">
        <v>268</v>
      </c>
      <c r="C270">
        <v>3.5509455133376555E-2</v>
      </c>
      <c r="D270">
        <v>0.10753835013294122</v>
      </c>
      <c r="E270">
        <v>0.64459158668425687</v>
      </c>
      <c r="F270">
        <v>0.14020389972275193</v>
      </c>
      <c r="G270">
        <v>0.61318040713006372</v>
      </c>
      <c r="H270">
        <v>0.26817226382579218</v>
      </c>
      <c r="I270">
        <v>0.83467296761387222</v>
      </c>
      <c r="J270">
        <v>0.3841713667181299</v>
      </c>
      <c r="K270">
        <v>0.41062839467459256</v>
      </c>
      <c r="L270">
        <v>0.88387345255103811</v>
      </c>
      <c r="M270">
        <v>0.69727945438802541</v>
      </c>
      <c r="N270">
        <v>0.22830999485805603</v>
      </c>
      <c r="O270">
        <v>0.32583315477474795</v>
      </c>
      <c r="P270">
        <v>0.93908955337446942</v>
      </c>
      <c r="Q270">
        <v>0.16304166265453435</v>
      </c>
      <c r="R270">
        <v>0.64322179464275164</v>
      </c>
      <c r="S270">
        <v>6.8118441188521395E-2</v>
      </c>
      <c r="T270">
        <v>0.16202542905224737</v>
      </c>
      <c r="U270">
        <v>0.92239239929244743</v>
      </c>
      <c r="V270">
        <v>0.57501117991786588</v>
      </c>
    </row>
    <row r="271" spans="2:22" x14ac:dyDescent="0.25">
      <c r="B271">
        <v>269</v>
      </c>
      <c r="C271">
        <v>0.64466184617914934</v>
      </c>
      <c r="D271">
        <v>0.64156796542833772</v>
      </c>
      <c r="E271">
        <v>0.58468897675900999</v>
      </c>
      <c r="F271">
        <v>0.77363651448695081</v>
      </c>
      <c r="G271">
        <v>0.81670818176421633</v>
      </c>
      <c r="H271">
        <v>0.61728024702858075</v>
      </c>
      <c r="I271">
        <v>0.47539622888341837</v>
      </c>
      <c r="J271">
        <v>8.9826754060354119E-2</v>
      </c>
      <c r="K271">
        <v>0.86096096984441961</v>
      </c>
      <c r="L271">
        <v>0.44162171682144291</v>
      </c>
      <c r="M271">
        <v>0.76781816228770761</v>
      </c>
      <c r="N271">
        <v>0.5237497448009123</v>
      </c>
      <c r="O271">
        <v>0.90023909929618595</v>
      </c>
      <c r="P271">
        <v>0.32767267156214075</v>
      </c>
      <c r="Q271">
        <v>0.65634584641432969</v>
      </c>
      <c r="R271">
        <v>5.4767170251808661E-2</v>
      </c>
      <c r="S271">
        <v>0.70472873598480135</v>
      </c>
      <c r="T271">
        <v>0.47137609169114381</v>
      </c>
      <c r="U271">
        <v>3.849446337226059E-3</v>
      </c>
      <c r="V271">
        <v>3.8206917312482158E-3</v>
      </c>
    </row>
    <row r="272" spans="2:22" x14ac:dyDescent="0.25">
      <c r="B272">
        <v>270</v>
      </c>
      <c r="C272">
        <v>0.62500001139917205</v>
      </c>
      <c r="D272">
        <v>0.83732986936666798</v>
      </c>
      <c r="E272">
        <v>0.34014200285025664</v>
      </c>
      <c r="F272">
        <v>0.70787432477122536</v>
      </c>
      <c r="G272">
        <v>0.72364827729753411</v>
      </c>
      <c r="H272">
        <v>0.32101829528928594</v>
      </c>
      <c r="I272">
        <v>0.87143793984032358</v>
      </c>
      <c r="J272">
        <v>0.16680179689990648</v>
      </c>
      <c r="K272">
        <v>7.7751341068092339E-2</v>
      </c>
      <c r="L272">
        <v>0.2192701580139913</v>
      </c>
      <c r="M272">
        <v>0.5486890719079347</v>
      </c>
      <c r="N272">
        <v>0.73371809065398885</v>
      </c>
      <c r="O272">
        <v>4.9110612246380858E-2</v>
      </c>
      <c r="P272">
        <v>0.69404737122310856</v>
      </c>
      <c r="Q272">
        <v>0.26610614170940283</v>
      </c>
      <c r="R272">
        <v>0.98240596112278422</v>
      </c>
      <c r="S272">
        <v>0.43472477244716501</v>
      </c>
      <c r="T272">
        <v>0.45310368231110698</v>
      </c>
      <c r="U272">
        <v>0.10539080126737854</v>
      </c>
      <c r="V272">
        <v>4.8799036776482119E-2</v>
      </c>
    </row>
    <row r="273" spans="2:22" x14ac:dyDescent="0.25">
      <c r="B273">
        <v>271</v>
      </c>
      <c r="C273">
        <v>0.57409359766648471</v>
      </c>
      <c r="D273">
        <v>0.3296617216097435</v>
      </c>
      <c r="E273">
        <v>0.37719398571257745</v>
      </c>
      <c r="F273">
        <v>0.64129279656123961</v>
      </c>
      <c r="G273">
        <v>0.83397150557110433</v>
      </c>
      <c r="H273">
        <v>0.15334118358412763</v>
      </c>
      <c r="I273">
        <v>0.75929756223811418</v>
      </c>
      <c r="J273">
        <v>4.3591882298591234E-2</v>
      </c>
      <c r="K273">
        <v>0.12383742943759612</v>
      </c>
      <c r="L273">
        <v>0.58252830424135205</v>
      </c>
      <c r="M273">
        <v>0.12138879709319461</v>
      </c>
      <c r="N273">
        <v>0.39088170651261533</v>
      </c>
      <c r="O273">
        <v>0.9603900409104118</v>
      </c>
      <c r="P273">
        <v>0.95988566124669905</v>
      </c>
      <c r="Q273">
        <v>0.51161462278010195</v>
      </c>
      <c r="R273">
        <v>0.85816982053809876</v>
      </c>
      <c r="S273">
        <v>0.69318246876493261</v>
      </c>
      <c r="T273">
        <v>0.22420798895940308</v>
      </c>
      <c r="U273">
        <v>0.8818463288801015</v>
      </c>
      <c r="V273">
        <v>0.59803745245139073</v>
      </c>
    </row>
    <row r="274" spans="2:22" x14ac:dyDescent="0.25">
      <c r="B274">
        <v>272</v>
      </c>
      <c r="C274">
        <v>0.8053971337517607</v>
      </c>
      <c r="D274">
        <v>0.98179738613103318</v>
      </c>
      <c r="E274">
        <v>0.84906131853722333</v>
      </c>
      <c r="F274">
        <v>0.36025632999196189</v>
      </c>
      <c r="G274">
        <v>0.66089161810150543</v>
      </c>
      <c r="H274">
        <v>0.9170582791813735</v>
      </c>
      <c r="I274">
        <v>0.47960310602168255</v>
      </c>
      <c r="J274">
        <v>0.77619379507701747</v>
      </c>
      <c r="K274">
        <v>0.53994059055457111</v>
      </c>
      <c r="L274">
        <v>0.84059310027717027</v>
      </c>
      <c r="M274">
        <v>0.22787304117587803</v>
      </c>
      <c r="N274">
        <v>0.96118831253356962</v>
      </c>
      <c r="O274">
        <v>0.69179254616729047</v>
      </c>
      <c r="P274">
        <v>0.96966657801037881</v>
      </c>
      <c r="Q274">
        <v>0.10075066833413238</v>
      </c>
      <c r="R274">
        <v>0.20138160494055435</v>
      </c>
      <c r="S274">
        <v>0.12695889013796435</v>
      </c>
      <c r="T274">
        <v>0.86759113107161356</v>
      </c>
      <c r="U274">
        <v>0.78580484389726735</v>
      </c>
      <c r="V274">
        <v>0.34757854587068771</v>
      </c>
    </row>
    <row r="275" spans="2:22" x14ac:dyDescent="0.25">
      <c r="B275">
        <v>273</v>
      </c>
      <c r="C275">
        <v>0.36835059960776384</v>
      </c>
      <c r="D275">
        <v>0.10066077533883266</v>
      </c>
      <c r="E275">
        <v>0.10117056011861103</v>
      </c>
      <c r="F275">
        <v>0.36572961272746518</v>
      </c>
      <c r="G275">
        <v>0.22662771259896286</v>
      </c>
      <c r="H275">
        <v>0.55179674692578473</v>
      </c>
      <c r="I275">
        <v>4.0252469994808582E-2</v>
      </c>
      <c r="J275">
        <v>0.14860092567061844</v>
      </c>
      <c r="K275">
        <v>0.69736566806582245</v>
      </c>
      <c r="L275">
        <v>8.2972371673377232E-2</v>
      </c>
      <c r="M275">
        <v>0.79989161627659033</v>
      </c>
      <c r="N275">
        <v>1.750935988718183E-2</v>
      </c>
      <c r="O275">
        <v>0.84553801854745636</v>
      </c>
      <c r="P275">
        <v>0.22062589557183987</v>
      </c>
      <c r="Q275">
        <v>0.24467512800485025</v>
      </c>
      <c r="R275">
        <v>0.28372432085964672</v>
      </c>
      <c r="S275">
        <v>0.38820177715707271</v>
      </c>
      <c r="T275">
        <v>0.59722267785359051</v>
      </c>
      <c r="U275">
        <v>0.10738428392508159</v>
      </c>
      <c r="V275">
        <v>0.14785911489919634</v>
      </c>
    </row>
    <row r="276" spans="2:22" x14ac:dyDescent="0.25">
      <c r="B276">
        <v>274</v>
      </c>
      <c r="C276">
        <v>0.96305549119077005</v>
      </c>
      <c r="D276">
        <v>0.23955491525811112</v>
      </c>
      <c r="E276">
        <v>0.13366278013261201</v>
      </c>
      <c r="F276">
        <v>0.33055532715063762</v>
      </c>
      <c r="G276">
        <v>1.7424185832153327E-3</v>
      </c>
      <c r="H276">
        <v>0.31203290620892954</v>
      </c>
      <c r="I276">
        <v>0.6876555080582758</v>
      </c>
      <c r="J276">
        <v>0.78045193422223424</v>
      </c>
      <c r="K276">
        <v>0.10314199690588577</v>
      </c>
      <c r="L276">
        <v>0.72473799933407612</v>
      </c>
      <c r="M276">
        <v>0.89822986371720592</v>
      </c>
      <c r="N276">
        <v>0.50511732663492159</v>
      </c>
      <c r="O276">
        <v>0.47487911362157043</v>
      </c>
      <c r="P276">
        <v>0.22500637519138866</v>
      </c>
      <c r="Q276">
        <v>6.1492955082442791E-2</v>
      </c>
      <c r="R276">
        <v>0.36040507058906956</v>
      </c>
      <c r="S276">
        <v>0.86075601004774893</v>
      </c>
      <c r="T276">
        <v>0.8984908151596791</v>
      </c>
      <c r="U276">
        <v>0.8576170458074186</v>
      </c>
      <c r="V276">
        <v>0.26183905960857867</v>
      </c>
    </row>
    <row r="277" spans="2:22" x14ac:dyDescent="0.25">
      <c r="B277">
        <v>275</v>
      </c>
      <c r="C277">
        <v>0.39483490734567273</v>
      </c>
      <c r="D277">
        <v>0.83112577835162416</v>
      </c>
      <c r="E277">
        <v>0.77699179949981567</v>
      </c>
      <c r="F277">
        <v>0.9427945997664875</v>
      </c>
      <c r="G277">
        <v>0.27756007348235201</v>
      </c>
      <c r="H277">
        <v>0.89741891516634453</v>
      </c>
      <c r="I277">
        <v>0.69593183805859393</v>
      </c>
      <c r="J277">
        <v>0.53648931525866939</v>
      </c>
      <c r="K277">
        <v>0.68987410558863527</v>
      </c>
      <c r="L277">
        <v>0.16034485224402939</v>
      </c>
      <c r="M277">
        <v>0.28621986800108523</v>
      </c>
      <c r="N277">
        <v>0.72875964258419224</v>
      </c>
      <c r="O277">
        <v>0.7527590676062188</v>
      </c>
      <c r="P277">
        <v>0.33329041539825077</v>
      </c>
      <c r="Q277">
        <v>0.63158078465002387</v>
      </c>
      <c r="R277">
        <v>0.83918415964010618</v>
      </c>
      <c r="S277">
        <v>0.12669211067582853</v>
      </c>
      <c r="T277">
        <v>0.8796649613307832</v>
      </c>
      <c r="U277">
        <v>0.42539316477074163</v>
      </c>
      <c r="V277">
        <v>0.76245665157655607</v>
      </c>
    </row>
    <row r="278" spans="2:22" x14ac:dyDescent="0.25">
      <c r="B278">
        <v>276</v>
      </c>
      <c r="C278">
        <v>0.35302154153972243</v>
      </c>
      <c r="D278">
        <v>0.59753075699219638</v>
      </c>
      <c r="E278">
        <v>0.58310584410694388</v>
      </c>
      <c r="F278">
        <v>0.70516352699839446</v>
      </c>
      <c r="G278">
        <v>0.1164471577389925</v>
      </c>
      <c r="H278">
        <v>0.89445501660365578</v>
      </c>
      <c r="I278">
        <v>0.38904470672006042</v>
      </c>
      <c r="J278">
        <v>0.78106152254702499</v>
      </c>
      <c r="K278">
        <v>5.1575859780704114E-2</v>
      </c>
      <c r="L278">
        <v>0.35824428059918212</v>
      </c>
      <c r="M278">
        <v>0.3956867725338844</v>
      </c>
      <c r="N278">
        <v>0.96424055402998698</v>
      </c>
      <c r="O278">
        <v>0.96798009542616148</v>
      </c>
      <c r="P278">
        <v>5.6425641477799049E-2</v>
      </c>
      <c r="Q278">
        <v>0.13913406077798118</v>
      </c>
      <c r="R278">
        <v>0.56143276801328623</v>
      </c>
      <c r="S278">
        <v>0.75733289025849837</v>
      </c>
      <c r="T278">
        <v>0.33399655011213047</v>
      </c>
      <c r="U278">
        <v>0.2314525482754457</v>
      </c>
      <c r="V278">
        <v>0.62992796858463906</v>
      </c>
    </row>
    <row r="279" spans="2:22" x14ac:dyDescent="0.25">
      <c r="B279">
        <v>277</v>
      </c>
      <c r="C279">
        <v>8.5615631607283582E-2</v>
      </c>
      <c r="D279">
        <v>0.82850794971964437</v>
      </c>
      <c r="E279">
        <v>0.82544573516815056</v>
      </c>
      <c r="F279">
        <v>0.3916684873786318</v>
      </c>
      <c r="G279">
        <v>0.11543236925975009</v>
      </c>
      <c r="H279">
        <v>0.11855031624286738</v>
      </c>
      <c r="I279">
        <v>0.37209421004864485</v>
      </c>
      <c r="J279">
        <v>6.3673115881587083E-2</v>
      </c>
      <c r="K279">
        <v>0.18920370940580522</v>
      </c>
      <c r="L279">
        <v>0.62553614351018472</v>
      </c>
      <c r="M279">
        <v>0.3364468118209345</v>
      </c>
      <c r="N279">
        <v>0.28837069221881562</v>
      </c>
      <c r="O279">
        <v>0.42421127105689926</v>
      </c>
      <c r="P279">
        <v>0.10925839330642217</v>
      </c>
      <c r="Q279">
        <v>0.58670548642674003</v>
      </c>
      <c r="R279">
        <v>1.8866116197060689E-2</v>
      </c>
      <c r="S279">
        <v>0.6029641665908132</v>
      </c>
      <c r="T279">
        <v>0.99706737466294082</v>
      </c>
      <c r="U279">
        <v>0.44027690378950468</v>
      </c>
      <c r="V279">
        <v>0.87786733511419701</v>
      </c>
    </row>
    <row r="280" spans="2:22" x14ac:dyDescent="0.25">
      <c r="B280">
        <v>278</v>
      </c>
      <c r="C280">
        <v>3.926653276781189E-2</v>
      </c>
      <c r="D280">
        <v>0.31207931817834034</v>
      </c>
      <c r="E280">
        <v>0.76528611973689475</v>
      </c>
      <c r="F280">
        <v>0.38393137641928199</v>
      </c>
      <c r="G280">
        <v>0.58641011541699051</v>
      </c>
      <c r="H280">
        <v>0.62313887627915499</v>
      </c>
      <c r="I280">
        <v>0.58864788190901329</v>
      </c>
      <c r="J280">
        <v>0.43051450535967573</v>
      </c>
      <c r="K280">
        <v>0.92290001162256363</v>
      </c>
      <c r="L280">
        <v>0.51121503243369038</v>
      </c>
      <c r="M280">
        <v>0.51487686639728469</v>
      </c>
      <c r="N280">
        <v>0.48761159408802168</v>
      </c>
      <c r="O280">
        <v>0.38950287155298113</v>
      </c>
      <c r="P280">
        <v>0.14616053280240515</v>
      </c>
      <c r="Q280">
        <v>0.91382362335042089</v>
      </c>
      <c r="R280">
        <v>0.44818786340639449</v>
      </c>
      <c r="S280">
        <v>0.95648022716428405</v>
      </c>
      <c r="T280">
        <v>0.870714579559833</v>
      </c>
      <c r="U280">
        <v>0.11606539151406903</v>
      </c>
      <c r="V280">
        <v>0.21451245628463056</v>
      </c>
    </row>
    <row r="281" spans="2:22" x14ac:dyDescent="0.25">
      <c r="B281">
        <v>279</v>
      </c>
      <c r="C281">
        <v>0.58767356516544633</v>
      </c>
      <c r="D281">
        <v>0.79676275256319018</v>
      </c>
      <c r="E281">
        <v>0.6372334522537324</v>
      </c>
      <c r="F281">
        <v>7.0624210264361942E-2</v>
      </c>
      <c r="G281">
        <v>0.25392776875811141</v>
      </c>
      <c r="H281">
        <v>0.28879247646313777</v>
      </c>
      <c r="I281">
        <v>0.722503970432534</v>
      </c>
      <c r="J281">
        <v>0.54389817857798839</v>
      </c>
      <c r="K281">
        <v>0.44261791144752971</v>
      </c>
      <c r="L281">
        <v>7.9620747492135102E-2</v>
      </c>
      <c r="M281">
        <v>0.89722757554279586</v>
      </c>
      <c r="N281">
        <v>4.7758652137212643E-2</v>
      </c>
      <c r="O281">
        <v>0.64544086002755874</v>
      </c>
      <c r="P281">
        <v>0.71308552313923368</v>
      </c>
      <c r="Q281">
        <v>0.35674044209120215</v>
      </c>
      <c r="R281">
        <v>0.89570297883432115</v>
      </c>
      <c r="S281">
        <v>0.72362308068679271</v>
      </c>
      <c r="T281">
        <v>0.8723190993452743</v>
      </c>
      <c r="U281">
        <v>0.90346942260901386</v>
      </c>
      <c r="V281">
        <v>1.8519564183966608E-2</v>
      </c>
    </row>
    <row r="282" spans="2:22" x14ac:dyDescent="0.25">
      <c r="B282">
        <v>280</v>
      </c>
      <c r="C282">
        <v>0.2997324147675684</v>
      </c>
      <c r="D282">
        <v>0.51943731404831972</v>
      </c>
      <c r="E282">
        <v>0.6220192489821843</v>
      </c>
      <c r="F282">
        <v>0.21564624582158931</v>
      </c>
      <c r="G282">
        <v>0.36914452045931068</v>
      </c>
      <c r="H282">
        <v>0.13999022853942922</v>
      </c>
      <c r="I282">
        <v>5.3412467306040767E-2</v>
      </c>
      <c r="J282">
        <v>0.60795623191995696</v>
      </c>
      <c r="K282">
        <v>0.10609400630767318</v>
      </c>
      <c r="L282">
        <v>0.88042441631830237</v>
      </c>
      <c r="M282">
        <v>6.9249534309496319E-2</v>
      </c>
      <c r="N282">
        <v>0.77245485203165209</v>
      </c>
      <c r="O282">
        <v>0.43374422219160391</v>
      </c>
      <c r="P282">
        <v>0.41414995648977104</v>
      </c>
      <c r="Q282">
        <v>0.58486280543674596</v>
      </c>
      <c r="R282">
        <v>0.81934642961239934</v>
      </c>
      <c r="S282">
        <v>0.69603564225195469</v>
      </c>
      <c r="T282">
        <v>0.47538949200206648</v>
      </c>
      <c r="U282">
        <v>0.20548889239645174</v>
      </c>
      <c r="V282">
        <v>0.15892995868829374</v>
      </c>
    </row>
    <row r="283" spans="2:22" x14ac:dyDescent="0.25">
      <c r="B283">
        <v>281</v>
      </c>
      <c r="C283">
        <v>0.33762033843764794</v>
      </c>
      <c r="D283">
        <v>0.26225382114276741</v>
      </c>
      <c r="E283">
        <v>0.16004016179343727</v>
      </c>
      <c r="F283">
        <v>6.7270802140487529E-2</v>
      </c>
      <c r="G283">
        <v>0.87366567681666574</v>
      </c>
      <c r="H283">
        <v>0.90061479559054836</v>
      </c>
      <c r="I283">
        <v>0.73823455382232561</v>
      </c>
      <c r="J283">
        <v>0.55527280301407034</v>
      </c>
      <c r="K283">
        <v>0.77177959550710296</v>
      </c>
      <c r="L283">
        <v>0.35694850527109612</v>
      </c>
      <c r="M283">
        <v>0.23285238064861935</v>
      </c>
      <c r="N283">
        <v>0.275701805303322</v>
      </c>
      <c r="O283">
        <v>0.30658328700377124</v>
      </c>
      <c r="P283">
        <v>0.28104434709347359</v>
      </c>
      <c r="Q283">
        <v>0.36088637690837033</v>
      </c>
      <c r="R283">
        <v>0.88361110109703733</v>
      </c>
      <c r="S283">
        <v>0.61684459310213002</v>
      </c>
      <c r="T283">
        <v>7.6675956625264163E-2</v>
      </c>
      <c r="U283">
        <v>0.77712935096313984</v>
      </c>
      <c r="V283">
        <v>8.994500353659074E-2</v>
      </c>
    </row>
    <row r="284" spans="2:22" x14ac:dyDescent="0.25">
      <c r="B284">
        <v>282</v>
      </c>
      <c r="C284">
        <v>0.11612720870407856</v>
      </c>
      <c r="D284">
        <v>0.83705450034111584</v>
      </c>
      <c r="E284">
        <v>0.48033592632242073</v>
      </c>
      <c r="F284">
        <v>0.53850488538815666</v>
      </c>
      <c r="G284">
        <v>0.34924504403238821</v>
      </c>
      <c r="H284">
        <v>0.47623293115332177</v>
      </c>
      <c r="I284">
        <v>7.5092709222078113E-2</v>
      </c>
      <c r="J284">
        <v>0.53884477767777805</v>
      </c>
      <c r="K284">
        <v>0.71214446760491246</v>
      </c>
      <c r="L284">
        <v>0.3695047374341156</v>
      </c>
      <c r="M284">
        <v>0.22440593196877257</v>
      </c>
      <c r="N284">
        <v>0.71296527088231176</v>
      </c>
      <c r="O284">
        <v>0.99029471217171405</v>
      </c>
      <c r="P284">
        <v>0.13598867303373119</v>
      </c>
      <c r="Q284">
        <v>0.13235429609577265</v>
      </c>
      <c r="R284">
        <v>0.50771647512218365</v>
      </c>
      <c r="S284">
        <v>0.39231076746408089</v>
      </c>
      <c r="T284">
        <v>0.51038611425493219</v>
      </c>
      <c r="U284">
        <v>0.1747799256021314</v>
      </c>
      <c r="V284">
        <v>2.9430505722792155E-2</v>
      </c>
    </row>
    <row r="285" spans="2:22" x14ac:dyDescent="0.25">
      <c r="B285">
        <v>283</v>
      </c>
      <c r="C285">
        <v>0.20712465220713394</v>
      </c>
      <c r="D285">
        <v>0.9471774149758605</v>
      </c>
      <c r="E285">
        <v>0.15021129480605566</v>
      </c>
      <c r="F285">
        <v>0.91634548193864074</v>
      </c>
      <c r="G285">
        <v>0.92217430910774389</v>
      </c>
      <c r="H285">
        <v>3.3996559773149748E-2</v>
      </c>
      <c r="I285">
        <v>0.51052440585397374</v>
      </c>
      <c r="J285">
        <v>3.1645434732636701E-2</v>
      </c>
      <c r="K285">
        <v>0.33924130045174028</v>
      </c>
      <c r="L285">
        <v>0.18768808423628336</v>
      </c>
      <c r="M285">
        <v>0.57191725813769723</v>
      </c>
      <c r="N285">
        <v>0.64297965746131869</v>
      </c>
      <c r="O285">
        <v>0.56188106614094036</v>
      </c>
      <c r="P285">
        <v>0.28017425323737033</v>
      </c>
      <c r="Q285">
        <v>0.76351874088491556</v>
      </c>
      <c r="R285">
        <v>0.94963085601958852</v>
      </c>
      <c r="S285">
        <v>0.79837715475469473</v>
      </c>
      <c r="T285">
        <v>0.16756615961268917</v>
      </c>
      <c r="U285">
        <v>0.49356203357781592</v>
      </c>
      <c r="V285">
        <v>0.638787812791203</v>
      </c>
    </row>
    <row r="286" spans="2:22" x14ac:dyDescent="0.25">
      <c r="B286">
        <v>284</v>
      </c>
      <c r="C286">
        <v>0.45488757538577618</v>
      </c>
      <c r="D286">
        <v>0.44098531692361664</v>
      </c>
      <c r="E286">
        <v>0.8688397317626313</v>
      </c>
      <c r="F286">
        <v>8.7609582020968801E-2</v>
      </c>
      <c r="G286">
        <v>0.87134905366164062</v>
      </c>
      <c r="H286">
        <v>0.25184197879626424</v>
      </c>
      <c r="I286">
        <v>0.30545996800570308</v>
      </c>
      <c r="J286">
        <v>0.81787337896685575</v>
      </c>
      <c r="K286">
        <v>0.386069419253813</v>
      </c>
      <c r="L286">
        <v>0.10250263639653934</v>
      </c>
      <c r="M286">
        <v>0.13235555116486886</v>
      </c>
      <c r="N286">
        <v>5.5081648191365185E-2</v>
      </c>
      <c r="O286">
        <v>1.5957721711368222E-3</v>
      </c>
      <c r="P286">
        <v>0.88158262897079909</v>
      </c>
      <c r="Q286">
        <v>0.65066160811889628</v>
      </c>
      <c r="R286">
        <v>0.90586222283525197</v>
      </c>
      <c r="S286">
        <v>0.43040426177960711</v>
      </c>
      <c r="T286">
        <v>0.18345263403004353</v>
      </c>
      <c r="U286">
        <v>0.36792375558392321</v>
      </c>
      <c r="V286">
        <v>0.49778373249947228</v>
      </c>
    </row>
    <row r="287" spans="2:22" x14ac:dyDescent="0.25">
      <c r="B287">
        <v>285</v>
      </c>
      <c r="C287">
        <v>0.86513150562587349</v>
      </c>
      <c r="D287">
        <v>4.6781972931303706E-2</v>
      </c>
      <c r="E287">
        <v>6.7679233916683401E-2</v>
      </c>
      <c r="F287">
        <v>0.87394643432099195</v>
      </c>
      <c r="G287">
        <v>0.16659333566309531</v>
      </c>
      <c r="H287">
        <v>0.24238935573855613</v>
      </c>
      <c r="I287">
        <v>0.92893691329880568</v>
      </c>
      <c r="J287">
        <v>0.32714597409190294</v>
      </c>
      <c r="K287">
        <v>6.1840094347934915E-2</v>
      </c>
      <c r="L287">
        <v>0.98113639057670632</v>
      </c>
      <c r="M287">
        <v>0.6209534872801854</v>
      </c>
      <c r="N287">
        <v>0.70404659762460131</v>
      </c>
      <c r="O287">
        <v>0.51941815271240266</v>
      </c>
      <c r="P287">
        <v>0.7306014897599562</v>
      </c>
      <c r="Q287">
        <v>0.58128024741343998</v>
      </c>
      <c r="R287">
        <v>0.4258179404695035</v>
      </c>
      <c r="S287">
        <v>0.95029955564785329</v>
      </c>
      <c r="T287">
        <v>0.46599279776614128</v>
      </c>
      <c r="U287">
        <v>0.61686186494161799</v>
      </c>
      <c r="V287">
        <v>0.77299050103542943</v>
      </c>
    </row>
    <row r="288" spans="2:22" x14ac:dyDescent="0.25">
      <c r="B288">
        <v>286</v>
      </c>
      <c r="C288">
        <v>0.36401573395880238</v>
      </c>
      <c r="D288">
        <v>0.37306195986946844</v>
      </c>
      <c r="E288">
        <v>0.62809700601012608</v>
      </c>
      <c r="F288">
        <v>3.6767698737664389E-2</v>
      </c>
      <c r="G288">
        <v>2.356533972170638E-2</v>
      </c>
      <c r="H288">
        <v>0.76692123182839023</v>
      </c>
      <c r="I288">
        <v>0.54170346798820579</v>
      </c>
      <c r="J288">
        <v>9.2911306521568982E-2</v>
      </c>
      <c r="K288">
        <v>0.25480264948623255</v>
      </c>
      <c r="L288">
        <v>0.72462502419975827</v>
      </c>
      <c r="M288">
        <v>0.6589099865234167</v>
      </c>
      <c r="N288">
        <v>0.56432958399524225</v>
      </c>
      <c r="O288">
        <v>0.66919313778299916</v>
      </c>
      <c r="P288">
        <v>0.73992743018450935</v>
      </c>
      <c r="Q288">
        <v>0.62655693036150484</v>
      </c>
      <c r="R288">
        <v>1.2823979653929563E-2</v>
      </c>
      <c r="S288">
        <v>0.18702338819208575</v>
      </c>
      <c r="T288">
        <v>0.85565165609219829</v>
      </c>
      <c r="U288">
        <v>0.85713235419422329</v>
      </c>
      <c r="V288">
        <v>0.4229453470750264</v>
      </c>
    </row>
    <row r="289" spans="2:22" x14ac:dyDescent="0.25">
      <c r="B289">
        <v>287</v>
      </c>
      <c r="C289">
        <v>0.43839806526118252</v>
      </c>
      <c r="D289">
        <v>0.85563700100705842</v>
      </c>
      <c r="E289">
        <v>0.82582319305072671</v>
      </c>
      <c r="F289">
        <v>0.31269585972011282</v>
      </c>
      <c r="G289">
        <v>0.72108454570480074</v>
      </c>
      <c r="H289">
        <v>0.85278005049890337</v>
      </c>
      <c r="I289">
        <v>0.1802543257922129</v>
      </c>
      <c r="J289">
        <v>0.55757719024245977</v>
      </c>
      <c r="K289">
        <v>6.8018037829270739E-2</v>
      </c>
      <c r="L289">
        <v>0.10371809038269975</v>
      </c>
      <c r="M289">
        <v>0.13799464181618637</v>
      </c>
      <c r="N289">
        <v>0.20879182604859903</v>
      </c>
      <c r="O289">
        <v>0.87416771687511119</v>
      </c>
      <c r="P289">
        <v>0.42591700729127657</v>
      </c>
      <c r="Q289">
        <v>0.17755376097158271</v>
      </c>
      <c r="R289">
        <v>0.68799463931849836</v>
      </c>
      <c r="S289">
        <v>4.8648230100969414E-2</v>
      </c>
      <c r="T289">
        <v>0.46074405648548011</v>
      </c>
      <c r="U289">
        <v>0.615608480772452</v>
      </c>
      <c r="V289">
        <v>0.87258948730116015</v>
      </c>
    </row>
    <row r="290" spans="2:22" x14ac:dyDescent="0.25">
      <c r="B290">
        <v>288</v>
      </c>
      <c r="C290">
        <v>0.98489250422749386</v>
      </c>
      <c r="D290">
        <v>0.93385099396268179</v>
      </c>
      <c r="E290">
        <v>0.63355321716502466</v>
      </c>
      <c r="F290">
        <v>0.91901342537226349</v>
      </c>
      <c r="G290">
        <v>0.45030815175270877</v>
      </c>
      <c r="H290">
        <v>0.62399056997552882</v>
      </c>
      <c r="I290">
        <v>0.65221412096702114</v>
      </c>
      <c r="J290">
        <v>0.11462403457108161</v>
      </c>
      <c r="K290">
        <v>0.40158058575784139</v>
      </c>
      <c r="L290">
        <v>0.350238670470155</v>
      </c>
      <c r="M290">
        <v>0.17698175437923069</v>
      </c>
      <c r="N290">
        <v>0.85247517795314343</v>
      </c>
      <c r="O290">
        <v>0.99706986683894439</v>
      </c>
      <c r="P290">
        <v>0.59796933366491611</v>
      </c>
      <c r="Q290">
        <v>0.34427926299750955</v>
      </c>
      <c r="R290">
        <v>0.73063083764609171</v>
      </c>
      <c r="S290">
        <v>0.12059461069551425</v>
      </c>
      <c r="T290">
        <v>0.76454553679052317</v>
      </c>
      <c r="U290">
        <v>0.69653726232703139</v>
      </c>
      <c r="V290">
        <v>0.26467204824040191</v>
      </c>
    </row>
    <row r="291" spans="2:22" x14ac:dyDescent="0.25">
      <c r="B291">
        <v>289</v>
      </c>
      <c r="C291">
        <v>0.58779498034794742</v>
      </c>
      <c r="D291">
        <v>0.49208435361190705</v>
      </c>
      <c r="E291">
        <v>0.96107298839348676</v>
      </c>
      <c r="F291">
        <v>0.44848026063547097</v>
      </c>
      <c r="G291">
        <v>0.27895193629578241</v>
      </c>
      <c r="H291">
        <v>0.16196275065693833</v>
      </c>
      <c r="I291">
        <v>0.34224732818328008</v>
      </c>
      <c r="J291">
        <v>0.53911461298696839</v>
      </c>
      <c r="K291">
        <v>0.48672571745455251</v>
      </c>
      <c r="L291">
        <v>0.2493628396220311</v>
      </c>
      <c r="M291">
        <v>0.37595638931273978</v>
      </c>
      <c r="N291">
        <v>0.65552165944754748</v>
      </c>
      <c r="O291">
        <v>3.2109726815079398E-3</v>
      </c>
      <c r="P291">
        <v>0.53574828695615673</v>
      </c>
      <c r="Q291">
        <v>0.65112549427709432</v>
      </c>
      <c r="R291">
        <v>0.21251698237174499</v>
      </c>
      <c r="S291">
        <v>0.53583989029302903</v>
      </c>
      <c r="T291">
        <v>0.60825180416992675</v>
      </c>
      <c r="U291">
        <v>0.83604489655103809</v>
      </c>
      <c r="V291">
        <v>5.7986032171148061E-2</v>
      </c>
    </row>
    <row r="292" spans="2:22" x14ac:dyDescent="0.25">
      <c r="B292">
        <v>290</v>
      </c>
      <c r="C292">
        <v>0.64006941152540331</v>
      </c>
      <c r="D292">
        <v>0.74760513016010588</v>
      </c>
      <c r="E292">
        <v>9.1264801208459367E-2</v>
      </c>
      <c r="F292">
        <v>0.99849606711585803</v>
      </c>
      <c r="G292">
        <v>0.64210328792155114</v>
      </c>
      <c r="H292">
        <v>3.0196503781526829E-2</v>
      </c>
      <c r="I292">
        <v>0.91738037882621359</v>
      </c>
      <c r="J292">
        <v>0.14020298026043854</v>
      </c>
      <c r="K292">
        <v>0.13449242373328474</v>
      </c>
      <c r="L292">
        <v>0.32108854753941518</v>
      </c>
      <c r="M292">
        <v>0.66556282259358945</v>
      </c>
      <c r="N292">
        <v>0.72833598132613386</v>
      </c>
      <c r="O292">
        <v>0.8992567799557023</v>
      </c>
      <c r="P292">
        <v>4.0641754751828296E-2</v>
      </c>
      <c r="Q292">
        <v>0.40525297314760955</v>
      </c>
      <c r="R292">
        <v>0.39910378095880983</v>
      </c>
      <c r="S292">
        <v>3.9690056953307851E-2</v>
      </c>
      <c r="T292">
        <v>0.91550312768993147</v>
      </c>
      <c r="U292">
        <v>0.59195721519523059</v>
      </c>
      <c r="V292">
        <v>0.27984908642264927</v>
      </c>
    </row>
    <row r="293" spans="2:22" x14ac:dyDescent="0.25">
      <c r="B293">
        <v>291</v>
      </c>
      <c r="C293">
        <v>0.27426925645122702</v>
      </c>
      <c r="D293">
        <v>0.45322990334165469</v>
      </c>
      <c r="E293">
        <v>0.25590328743789836</v>
      </c>
      <c r="F293">
        <v>0.70686512316420114</v>
      </c>
      <c r="G293">
        <v>0.17246039653197154</v>
      </c>
      <c r="H293">
        <v>0.60132834007196356</v>
      </c>
      <c r="I293">
        <v>0.31432954748591335</v>
      </c>
      <c r="J293">
        <v>0.93819065387551337</v>
      </c>
      <c r="K293">
        <v>0.89036194049190431</v>
      </c>
      <c r="L293">
        <v>0.11496942140110145</v>
      </c>
      <c r="M293">
        <v>0.80386990723738205</v>
      </c>
      <c r="N293">
        <v>0.54700221446164599</v>
      </c>
      <c r="O293">
        <v>0.92143132099893776</v>
      </c>
      <c r="P293">
        <v>0.56335960516065242</v>
      </c>
      <c r="Q293">
        <v>0.74945521227117506</v>
      </c>
      <c r="R293">
        <v>0.49129559373694853</v>
      </c>
      <c r="S293">
        <v>0.12770370487751048</v>
      </c>
      <c r="T293">
        <v>0.89560838907704721</v>
      </c>
      <c r="U293">
        <v>2.640080749355378E-2</v>
      </c>
      <c r="V293">
        <v>0.72025936703600135</v>
      </c>
    </row>
    <row r="294" spans="2:22" x14ac:dyDescent="0.25">
      <c r="B294">
        <v>292</v>
      </c>
      <c r="C294">
        <v>0.49042253077937126</v>
      </c>
      <c r="D294">
        <v>0.14952386275001484</v>
      </c>
      <c r="E294">
        <v>0.43662589514736361</v>
      </c>
      <c r="F294">
        <v>0.37737965235962312</v>
      </c>
      <c r="G294">
        <v>0.18898287713495865</v>
      </c>
      <c r="H294">
        <v>0.51251660762004825</v>
      </c>
      <c r="I294">
        <v>0.44721216603346736</v>
      </c>
      <c r="J294">
        <v>0.27975433162646279</v>
      </c>
      <c r="K294">
        <v>0.20157213349410696</v>
      </c>
      <c r="L294">
        <v>0.1525837188999688</v>
      </c>
      <c r="M294">
        <v>0.80349761252777818</v>
      </c>
      <c r="N294">
        <v>0.1928418429974299</v>
      </c>
      <c r="O294">
        <v>0.86352532419494388</v>
      </c>
      <c r="P294">
        <v>0.98052645349735723</v>
      </c>
      <c r="Q294">
        <v>0.81040160057480115</v>
      </c>
      <c r="R294">
        <v>0.54922466600255193</v>
      </c>
      <c r="S294">
        <v>8.2487291644100402E-2</v>
      </c>
      <c r="T294">
        <v>0.37919735894877427</v>
      </c>
      <c r="U294">
        <v>0.86593543832316744</v>
      </c>
      <c r="V294">
        <v>0.37988238793057238</v>
      </c>
    </row>
    <row r="295" spans="2:22" x14ac:dyDescent="0.25">
      <c r="B295">
        <v>293</v>
      </c>
      <c r="C295">
        <v>0.17757586299763894</v>
      </c>
      <c r="D295">
        <v>0.39732768252552053</v>
      </c>
      <c r="E295">
        <v>0.14922308105631554</v>
      </c>
      <c r="F295">
        <v>0.75190286346961899</v>
      </c>
      <c r="G295">
        <v>0.80139381512140639</v>
      </c>
      <c r="H295">
        <v>0.3793116943336563</v>
      </c>
      <c r="I295">
        <v>0.89974180815953475</v>
      </c>
      <c r="J295">
        <v>0.24189458486180726</v>
      </c>
      <c r="K295">
        <v>0.33906839477650363</v>
      </c>
      <c r="L295">
        <v>0.9625561941242915</v>
      </c>
      <c r="M295">
        <v>0.42303494496415661</v>
      </c>
      <c r="N295">
        <v>0.63625670025096714</v>
      </c>
      <c r="O295">
        <v>0.94019694217094663</v>
      </c>
      <c r="P295">
        <v>0.54549058945630291</v>
      </c>
      <c r="Q295">
        <v>0.76426753356474064</v>
      </c>
      <c r="R295">
        <v>0.75496912980665076</v>
      </c>
      <c r="S295">
        <v>0.27016602041194648</v>
      </c>
      <c r="T295">
        <v>0.32424856891891896</v>
      </c>
      <c r="U295">
        <v>0.37778580871519951</v>
      </c>
      <c r="V295">
        <v>0.17235804106186592</v>
      </c>
    </row>
    <row r="296" spans="2:22" x14ac:dyDescent="0.25">
      <c r="B296">
        <v>294</v>
      </c>
      <c r="C296">
        <v>0.35527350535442537</v>
      </c>
      <c r="D296">
        <v>0.3473136065134052</v>
      </c>
      <c r="E296">
        <v>0.67291811671095747</v>
      </c>
      <c r="F296">
        <v>0.72416694401839821</v>
      </c>
      <c r="G296">
        <v>0.9909247001459125</v>
      </c>
      <c r="H296">
        <v>0.61383691139338237</v>
      </c>
      <c r="I296">
        <v>0.57487041152786489</v>
      </c>
      <c r="J296">
        <v>0.4699480746419411</v>
      </c>
      <c r="K296">
        <v>0.12158344130473364</v>
      </c>
      <c r="L296">
        <v>0.44000503475399011</v>
      </c>
      <c r="M296">
        <v>0.99717353682022658</v>
      </c>
      <c r="N296">
        <v>0.99385871487947508</v>
      </c>
      <c r="O296">
        <v>0.78122082877726795</v>
      </c>
      <c r="P296">
        <v>0.7320043974423831</v>
      </c>
      <c r="Q296">
        <v>0.47830553068238224</v>
      </c>
      <c r="R296">
        <v>0.62449927744597944</v>
      </c>
      <c r="S296">
        <v>5.3884500800784663E-2</v>
      </c>
      <c r="T296">
        <v>0.93836961866819379</v>
      </c>
      <c r="U296">
        <v>0.10430309485767086</v>
      </c>
      <c r="V296">
        <v>0.91052444437255886</v>
      </c>
    </row>
    <row r="297" spans="2:22" x14ac:dyDescent="0.25">
      <c r="B297">
        <v>295</v>
      </c>
      <c r="C297">
        <v>0.17249463162141687</v>
      </c>
      <c r="D297">
        <v>0.73733316489273037</v>
      </c>
      <c r="E297">
        <v>0.49266722166538379</v>
      </c>
      <c r="F297">
        <v>0.55545054069345934</v>
      </c>
      <c r="G297">
        <v>0.32306442314782058</v>
      </c>
      <c r="H297">
        <v>0.67964397908046692</v>
      </c>
      <c r="I297">
        <v>0.51081038712643423</v>
      </c>
      <c r="J297">
        <v>0.28694841254721304</v>
      </c>
      <c r="K297">
        <v>0.27308856645862489</v>
      </c>
      <c r="L297">
        <v>0.29650981227564732</v>
      </c>
      <c r="M297">
        <v>0.81566879678215565</v>
      </c>
      <c r="N297">
        <v>0.98094652126554127</v>
      </c>
      <c r="O297">
        <v>0.22970528424267345</v>
      </c>
      <c r="P297">
        <v>0.59545582961612897</v>
      </c>
      <c r="Q297">
        <v>0.71306808016474799</v>
      </c>
      <c r="R297">
        <v>0.70416910609251104</v>
      </c>
      <c r="S297">
        <v>0.55272570779739727</v>
      </c>
      <c r="T297">
        <v>0.39678064824765635</v>
      </c>
      <c r="U297">
        <v>0.34147045427048872</v>
      </c>
      <c r="V297">
        <v>0.96157050188990123</v>
      </c>
    </row>
    <row r="298" spans="2:22" x14ac:dyDescent="0.25">
      <c r="B298">
        <v>296</v>
      </c>
      <c r="C298">
        <v>0.14710260594830249</v>
      </c>
      <c r="D298">
        <v>0.22850593239239037</v>
      </c>
      <c r="E298">
        <v>0.61744424894810379</v>
      </c>
      <c r="F298">
        <v>0.80945196859366764</v>
      </c>
      <c r="G298">
        <v>0.18947452586808944</v>
      </c>
      <c r="H298">
        <v>0.72736836044374176</v>
      </c>
      <c r="I298">
        <v>0.23933549216229988</v>
      </c>
      <c r="J298">
        <v>0.62222001471059585</v>
      </c>
      <c r="K298">
        <v>0.49636792348530001</v>
      </c>
      <c r="L298">
        <v>0.25593041953160167</v>
      </c>
      <c r="M298">
        <v>0.84352704769660591</v>
      </c>
      <c r="N298">
        <v>0.70150658501882579</v>
      </c>
      <c r="O298">
        <v>0.53120746006037312</v>
      </c>
      <c r="P298">
        <v>0.13883436481183797</v>
      </c>
      <c r="Q298">
        <v>0.9792406916971399</v>
      </c>
      <c r="R298">
        <v>0.25598205023896003</v>
      </c>
      <c r="S298">
        <v>0.99980367936760217</v>
      </c>
      <c r="T298">
        <v>0.12883383104637236</v>
      </c>
      <c r="U298">
        <v>0.55338923017614849</v>
      </c>
      <c r="V298">
        <v>0.93662663582695793</v>
      </c>
    </row>
    <row r="299" spans="2:22" x14ac:dyDescent="0.25">
      <c r="B299">
        <v>297</v>
      </c>
      <c r="C299">
        <v>0.3426566175160719</v>
      </c>
      <c r="D299">
        <v>0.94527834841218716</v>
      </c>
      <c r="E299">
        <v>0.13218244862816508</v>
      </c>
      <c r="F299">
        <v>0.64057777984112829</v>
      </c>
      <c r="G299">
        <v>0.30701251717642908</v>
      </c>
      <c r="H299">
        <v>0.8187380995788287</v>
      </c>
      <c r="I299">
        <v>0.31797570503444916</v>
      </c>
      <c r="J299">
        <v>3.5565558568687372E-2</v>
      </c>
      <c r="K299">
        <v>0.64917612079202325</v>
      </c>
      <c r="L299">
        <v>0.68821371337438819</v>
      </c>
      <c r="M299">
        <v>0.26210806673254705</v>
      </c>
      <c r="N299">
        <v>0.84252562945693121</v>
      </c>
      <c r="O299">
        <v>0.93117578758461605</v>
      </c>
      <c r="P299">
        <v>0.72549675852192319</v>
      </c>
      <c r="Q299">
        <v>0.63079344737669096</v>
      </c>
      <c r="R299">
        <v>7.0724921063299639E-2</v>
      </c>
      <c r="S299">
        <v>0.60725497068331125</v>
      </c>
      <c r="T299">
        <v>0.47475980958924602</v>
      </c>
      <c r="U299">
        <v>0.79800889690065202</v>
      </c>
      <c r="V299">
        <v>0.80080123037243944</v>
      </c>
    </row>
    <row r="300" spans="2:22" x14ac:dyDescent="0.25">
      <c r="B300">
        <v>298</v>
      </c>
      <c r="C300">
        <v>0.90605632535914848</v>
      </c>
      <c r="D300">
        <v>0.32923748641050032</v>
      </c>
      <c r="E300">
        <v>0.92997854304246741</v>
      </c>
      <c r="F300">
        <v>0.38177271177946492</v>
      </c>
      <c r="G300">
        <v>8.071407117628171E-2</v>
      </c>
      <c r="H300">
        <v>0.32617793951266538</v>
      </c>
      <c r="I300">
        <v>0.49767145200792795</v>
      </c>
      <c r="J300">
        <v>0.44450107544462791</v>
      </c>
      <c r="K300">
        <v>0.81725689466264262</v>
      </c>
      <c r="L300">
        <v>0.2389284161043248</v>
      </c>
      <c r="M300">
        <v>0.68247531966546804</v>
      </c>
      <c r="N300">
        <v>0.38402557699423401</v>
      </c>
      <c r="O300">
        <v>0.52751757233783425</v>
      </c>
      <c r="P300">
        <v>0.17429747455628508</v>
      </c>
      <c r="Q300">
        <v>0.76120409721076276</v>
      </c>
      <c r="R300">
        <v>0.71664366084903008</v>
      </c>
      <c r="S300">
        <v>0.2779943747458935</v>
      </c>
      <c r="T300">
        <v>0.38653235186059232</v>
      </c>
      <c r="U300">
        <v>0.56109816229776288</v>
      </c>
      <c r="V300">
        <v>5.0750220701604398E-2</v>
      </c>
    </row>
    <row r="301" spans="2:22" x14ac:dyDescent="0.25">
      <c r="B301">
        <v>299</v>
      </c>
      <c r="C301">
        <v>2.8280183679564752E-2</v>
      </c>
      <c r="D301">
        <v>0.93610892376801957</v>
      </c>
      <c r="E301">
        <v>0.63257412358695331</v>
      </c>
      <c r="F301">
        <v>0.18391009029243599</v>
      </c>
      <c r="G301">
        <v>0.10007814007748195</v>
      </c>
      <c r="H301">
        <v>0.10957409323160405</v>
      </c>
      <c r="I301">
        <v>0.92938236212392678</v>
      </c>
      <c r="J301">
        <v>0.79359044304425419</v>
      </c>
      <c r="K301">
        <v>0.69991171347099557</v>
      </c>
      <c r="L301">
        <v>0.74338284350861894</v>
      </c>
      <c r="M301">
        <v>0.75286373944027396</v>
      </c>
      <c r="N301">
        <v>0.18391110107750896</v>
      </c>
      <c r="O301">
        <v>0.95864985546756731</v>
      </c>
      <c r="P301">
        <v>0.91873387229173709</v>
      </c>
      <c r="Q301">
        <v>0.27999899377546189</v>
      </c>
      <c r="R301">
        <v>0.13915390286349094</v>
      </c>
      <c r="S301">
        <v>0.24189523232518795</v>
      </c>
      <c r="T301">
        <v>0.65975621012378216</v>
      </c>
      <c r="U301">
        <v>0.92668356070556612</v>
      </c>
      <c r="V301">
        <v>0.82012066792531879</v>
      </c>
    </row>
    <row r="302" spans="2:22" x14ac:dyDescent="0.25">
      <c r="B302">
        <v>300</v>
      </c>
      <c r="C302">
        <v>0.45711220751433324</v>
      </c>
      <c r="D302">
        <v>0.11082988485507017</v>
      </c>
      <c r="E302">
        <v>0.75941092399882582</v>
      </c>
      <c r="F302">
        <v>0.38745472693911265</v>
      </c>
      <c r="G302">
        <v>0.86803376724672976</v>
      </c>
      <c r="H302">
        <v>0.13407504172055695</v>
      </c>
      <c r="I302">
        <v>0.49092452915580154</v>
      </c>
      <c r="J302">
        <v>0.63475729350422849</v>
      </c>
      <c r="K302">
        <v>0.57258705166273671</v>
      </c>
      <c r="L302">
        <v>0.41353542392730991</v>
      </c>
      <c r="M302">
        <v>0.36945034746200567</v>
      </c>
      <c r="N302">
        <v>0.91355175849558479</v>
      </c>
      <c r="O302">
        <v>0.6757761442846002</v>
      </c>
      <c r="P302">
        <v>0.64116076222479368</v>
      </c>
      <c r="Q302">
        <v>0.96301865228201411</v>
      </c>
      <c r="R302">
        <v>0.89964516191813049</v>
      </c>
      <c r="S302">
        <v>0.62379303056573066</v>
      </c>
      <c r="T302">
        <v>0.24122528920425901</v>
      </c>
      <c r="U302">
        <v>0.61500949369519375</v>
      </c>
      <c r="V302">
        <v>0.90637592142829337</v>
      </c>
    </row>
    <row r="303" spans="2:22" x14ac:dyDescent="0.25">
      <c r="B303">
        <v>301</v>
      </c>
      <c r="C303">
        <v>0.15799864540859421</v>
      </c>
      <c r="D303">
        <v>0.92619553587879544</v>
      </c>
      <c r="E303">
        <v>0.81200215270749521</v>
      </c>
      <c r="F303">
        <v>0.40818874602756772</v>
      </c>
      <c r="G303">
        <v>0.29086526719212813</v>
      </c>
      <c r="H303">
        <v>0.62641345387346892</v>
      </c>
      <c r="I303">
        <v>0.2385490001103765</v>
      </c>
      <c r="J303">
        <v>0.73374202941089206</v>
      </c>
      <c r="K303">
        <v>0.635292548913446</v>
      </c>
      <c r="L303">
        <v>0.54165127512214895</v>
      </c>
      <c r="M303">
        <v>0.88042091886551521</v>
      </c>
      <c r="N303">
        <v>0.61395287295199963</v>
      </c>
      <c r="O303">
        <v>0.82877637269322779</v>
      </c>
      <c r="P303">
        <v>0.4168031406566286</v>
      </c>
      <c r="Q303">
        <v>0.26552689636072913</v>
      </c>
      <c r="R303">
        <v>0.29273755258299694</v>
      </c>
      <c r="S303">
        <v>0.27400612754259157</v>
      </c>
      <c r="T303">
        <v>0.20391555982054488</v>
      </c>
      <c r="U303">
        <v>0.27432736311603567</v>
      </c>
      <c r="V303">
        <v>0.24875904084865486</v>
      </c>
    </row>
    <row r="304" spans="2:22" x14ac:dyDescent="0.25">
      <c r="B304">
        <v>302</v>
      </c>
      <c r="C304">
        <v>0.34083435250336724</v>
      </c>
      <c r="D304">
        <v>0.68670972587502188</v>
      </c>
      <c r="E304">
        <v>0.75518338955879738</v>
      </c>
      <c r="F304">
        <v>0.48422772491129695</v>
      </c>
      <c r="G304">
        <v>0.36888514928144067</v>
      </c>
      <c r="H304">
        <v>0.69247973747035907</v>
      </c>
      <c r="I304">
        <v>1.7507979246355276E-2</v>
      </c>
      <c r="J304">
        <v>7.6029180835593735E-2</v>
      </c>
      <c r="K304">
        <v>0.85961702528076867</v>
      </c>
      <c r="L304">
        <v>0.84284525408989919</v>
      </c>
      <c r="M304">
        <v>0.62230073560137544</v>
      </c>
      <c r="N304">
        <v>5.2503137605738548E-2</v>
      </c>
      <c r="O304">
        <v>0.64871101027043743</v>
      </c>
      <c r="P304">
        <v>0.46605236410450868</v>
      </c>
      <c r="Q304">
        <v>0.19081120931611917</v>
      </c>
      <c r="R304">
        <v>0.80908606325686305</v>
      </c>
      <c r="S304">
        <v>0.63390238348401429</v>
      </c>
      <c r="T304">
        <v>0.88456408350779925</v>
      </c>
      <c r="U304">
        <v>0.36699327681647476</v>
      </c>
      <c r="V304">
        <v>0.96559361332782334</v>
      </c>
    </row>
    <row r="305" spans="2:22" x14ac:dyDescent="0.25">
      <c r="B305">
        <v>303</v>
      </c>
      <c r="C305">
        <v>1.840154546079642E-2</v>
      </c>
      <c r="D305">
        <v>0.9106560344057959</v>
      </c>
      <c r="E305">
        <v>0.40106760345405768</v>
      </c>
      <c r="F305">
        <v>0.90328807977411518</v>
      </c>
      <c r="G305">
        <v>0.31675845698791072</v>
      </c>
      <c r="H305">
        <v>3.9033302304245732E-2</v>
      </c>
      <c r="I305">
        <v>0.87738022654694814</v>
      </c>
      <c r="J305">
        <v>0.97714459768788231</v>
      </c>
      <c r="K305">
        <v>0.26281736494225072</v>
      </c>
      <c r="L305">
        <v>0.42888796177893607</v>
      </c>
      <c r="M305">
        <v>0.38967870998947429</v>
      </c>
      <c r="N305">
        <v>4.5928446984848215E-2</v>
      </c>
      <c r="O305">
        <v>0.30144287739691134</v>
      </c>
      <c r="P305">
        <v>0.27715810704320187</v>
      </c>
      <c r="Q305">
        <v>0.4220723333566081</v>
      </c>
      <c r="R305">
        <v>0.41335148722336701</v>
      </c>
      <c r="S305">
        <v>0.93763992231681392</v>
      </c>
      <c r="T305">
        <v>8.223412991482526E-2</v>
      </c>
      <c r="U305">
        <v>0.62154395136614338</v>
      </c>
      <c r="V305">
        <v>0.15108548254995946</v>
      </c>
    </row>
    <row r="306" spans="2:22" x14ac:dyDescent="0.25">
      <c r="B306">
        <v>304</v>
      </c>
      <c r="C306">
        <v>0.81460497841422019</v>
      </c>
      <c r="D306">
        <v>0.29403668827915386</v>
      </c>
      <c r="E306">
        <v>0.19963157287489697</v>
      </c>
      <c r="F306">
        <v>0.34605533839815772</v>
      </c>
      <c r="G306">
        <v>0.77682270137800957</v>
      </c>
      <c r="H306">
        <v>0.52519464397524396</v>
      </c>
      <c r="I306">
        <v>0.57959087643076068</v>
      </c>
      <c r="J306">
        <v>0.59801159078681798</v>
      </c>
      <c r="K306">
        <v>0.92435543858833724</v>
      </c>
      <c r="L306">
        <v>7.1064099340146569E-2</v>
      </c>
      <c r="M306">
        <v>4.5736732570440086E-2</v>
      </c>
      <c r="N306">
        <v>0.25006308860709581</v>
      </c>
      <c r="O306">
        <v>0.46541381343988597</v>
      </c>
      <c r="P306">
        <v>0.81800146218899616</v>
      </c>
      <c r="Q306">
        <v>0.93980237769321673</v>
      </c>
      <c r="R306">
        <v>0.18819390814100867</v>
      </c>
      <c r="S306">
        <v>0.86031305826637205</v>
      </c>
      <c r="T306">
        <v>3.8636619082943469E-2</v>
      </c>
      <c r="U306">
        <v>0.83572731156410951</v>
      </c>
      <c r="V306">
        <v>0.1866813786716488</v>
      </c>
    </row>
    <row r="307" spans="2:22" x14ac:dyDescent="0.25">
      <c r="B307">
        <v>305</v>
      </c>
      <c r="C307">
        <v>0.55006904110363752</v>
      </c>
      <c r="D307">
        <v>0.82609681188441986</v>
      </c>
      <c r="E307">
        <v>0.4667517272289472</v>
      </c>
      <c r="F307">
        <v>0.31526708963440142</v>
      </c>
      <c r="G307">
        <v>0.93110447425315712</v>
      </c>
      <c r="H307">
        <v>0.20276128393339121</v>
      </c>
      <c r="I307">
        <v>0.98316846671503422</v>
      </c>
      <c r="J307">
        <v>0.6694006040971221</v>
      </c>
      <c r="K307">
        <v>0.50637391300217782</v>
      </c>
      <c r="L307">
        <v>0.4309487761944224</v>
      </c>
      <c r="M307">
        <v>0.98713971050686578</v>
      </c>
      <c r="N307">
        <v>0.3371944186628868</v>
      </c>
      <c r="O307">
        <v>0.3597069252609284</v>
      </c>
      <c r="P307">
        <v>8.3243778749541697E-2</v>
      </c>
      <c r="Q307">
        <v>0.64713183491287474</v>
      </c>
      <c r="R307">
        <v>0.45042649364831888</v>
      </c>
      <c r="S307">
        <v>0.1129682819980653</v>
      </c>
      <c r="T307">
        <v>0.42742021336376723</v>
      </c>
      <c r="U307">
        <v>0.81042716986613184</v>
      </c>
      <c r="V307">
        <v>0.76514963623598864</v>
      </c>
    </row>
    <row r="308" spans="2:22" x14ac:dyDescent="0.25">
      <c r="B308">
        <v>306</v>
      </c>
      <c r="C308">
        <v>0.78553970119245653</v>
      </c>
      <c r="D308">
        <v>7.8968771114714897E-2</v>
      </c>
      <c r="E308">
        <v>0.7826387161309718</v>
      </c>
      <c r="F308">
        <v>0.22725500689442724</v>
      </c>
      <c r="G308">
        <v>0.37264451119225472</v>
      </c>
      <c r="H308">
        <v>0.90875612931849847</v>
      </c>
      <c r="I308">
        <v>0.75371451065220096</v>
      </c>
      <c r="J308">
        <v>0.59784545072660267</v>
      </c>
      <c r="K308">
        <v>0.64400264991710454</v>
      </c>
      <c r="L308">
        <v>0.76722334207776322</v>
      </c>
      <c r="M308">
        <v>0.51765309438783036</v>
      </c>
      <c r="N308">
        <v>0.44971781971609359</v>
      </c>
      <c r="O308">
        <v>0.32214784041747002</v>
      </c>
      <c r="P308">
        <v>0.54962426412946508</v>
      </c>
      <c r="Q308">
        <v>0.5708830155777278</v>
      </c>
      <c r="R308">
        <v>0.94148262792788096</v>
      </c>
      <c r="S308">
        <v>0.26032619663239931</v>
      </c>
      <c r="T308">
        <v>0.31538675169666019</v>
      </c>
      <c r="U308">
        <v>0.79921715399918991</v>
      </c>
      <c r="V308">
        <v>0.21089072243412321</v>
      </c>
    </row>
    <row r="309" spans="2:22" x14ac:dyDescent="0.25">
      <c r="B309">
        <v>307</v>
      </c>
      <c r="C309">
        <v>0.75207765040831287</v>
      </c>
      <c r="D309">
        <v>0.52919006225276366</v>
      </c>
      <c r="E309">
        <v>0.71177591856374089</v>
      </c>
      <c r="F309">
        <v>0.32950402382219668</v>
      </c>
      <c r="G309">
        <v>0.6946676076507341</v>
      </c>
      <c r="H309">
        <v>0.40902996548855364</v>
      </c>
      <c r="I309">
        <v>4.2054218064295767E-2</v>
      </c>
      <c r="J309">
        <v>0.89112842720047092</v>
      </c>
      <c r="K309">
        <v>0.35040608112524407</v>
      </c>
      <c r="L309">
        <v>0.5483087230851198</v>
      </c>
      <c r="M309">
        <v>6.9894699832222074E-2</v>
      </c>
      <c r="N309">
        <v>0.10555280264620559</v>
      </c>
      <c r="O309">
        <v>0.66115001834362541</v>
      </c>
      <c r="P309">
        <v>0.40409229426684545</v>
      </c>
      <c r="Q309">
        <v>3.9249233260369998E-2</v>
      </c>
      <c r="R309">
        <v>0.47689917173560747</v>
      </c>
      <c r="S309">
        <v>0.45477477335114558</v>
      </c>
      <c r="T309">
        <v>7.2614366838469335E-2</v>
      </c>
      <c r="U309">
        <v>0.35558047665232584</v>
      </c>
      <c r="V309">
        <v>0.63572261882164227</v>
      </c>
    </row>
    <row r="310" spans="2:22" x14ac:dyDescent="0.25">
      <c r="B310">
        <v>308</v>
      </c>
      <c r="C310">
        <v>0.89364784177029954</v>
      </c>
      <c r="D310">
        <v>0.41842351359521768</v>
      </c>
      <c r="E310">
        <v>0.41510539413406455</v>
      </c>
      <c r="F310">
        <v>0.56128832552281893</v>
      </c>
      <c r="G310">
        <v>0.60200758336661941</v>
      </c>
      <c r="H310">
        <v>0.55764204143707197</v>
      </c>
      <c r="I310">
        <v>0.52401919851922774</v>
      </c>
      <c r="J310">
        <v>0.20870689747932802</v>
      </c>
      <c r="K310">
        <v>0.37704187767876474</v>
      </c>
      <c r="L310">
        <v>0.16700875972986395</v>
      </c>
      <c r="M310">
        <v>0.38609858395226127</v>
      </c>
      <c r="N310">
        <v>0.68562753593343273</v>
      </c>
      <c r="O310">
        <v>0.32662989231595585</v>
      </c>
      <c r="P310">
        <v>0.70661438127748899</v>
      </c>
      <c r="Q310">
        <v>0.8681585449625715</v>
      </c>
      <c r="R310">
        <v>3.6029080070678177E-2</v>
      </c>
      <c r="S310">
        <v>0.10005393129070073</v>
      </c>
      <c r="T310">
        <v>0.77856059105014896</v>
      </c>
      <c r="U310">
        <v>7.1340047690025443E-2</v>
      </c>
      <c r="V310">
        <v>3.0210352064256485E-2</v>
      </c>
    </row>
    <row r="311" spans="2:22" x14ac:dyDescent="0.25">
      <c r="B311">
        <v>309</v>
      </c>
      <c r="C311">
        <v>0.32790802549741294</v>
      </c>
      <c r="D311">
        <v>0.78695250191460797</v>
      </c>
      <c r="E311">
        <v>0.32174416755979429</v>
      </c>
      <c r="F311">
        <v>0.98085968541055557</v>
      </c>
      <c r="G311">
        <v>0.2366713935690834</v>
      </c>
      <c r="H311">
        <v>0.56508106319822282</v>
      </c>
      <c r="I311">
        <v>2.0620898591592551E-2</v>
      </c>
      <c r="J311">
        <v>0.13300832357184444</v>
      </c>
      <c r="K311">
        <v>0.66924484041204835</v>
      </c>
      <c r="L311">
        <v>5.943471379559373E-2</v>
      </c>
      <c r="M311">
        <v>3.075365939816832E-2</v>
      </c>
      <c r="N311">
        <v>0.48435953458356718</v>
      </c>
      <c r="O311">
        <v>0.24705238632131721</v>
      </c>
      <c r="P311">
        <v>0.49038448064980522</v>
      </c>
      <c r="Q311">
        <v>0.13137796966520954</v>
      </c>
      <c r="R311">
        <v>0.91922126005580473</v>
      </c>
      <c r="S311">
        <v>0.84055137652331702</v>
      </c>
      <c r="T311">
        <v>0.24358726245452589</v>
      </c>
      <c r="U311">
        <v>0.61170420041008899</v>
      </c>
      <c r="V311">
        <v>0.52182654301808751</v>
      </c>
    </row>
    <row r="312" spans="2:22" x14ac:dyDescent="0.25">
      <c r="B312">
        <v>310</v>
      </c>
      <c r="C312">
        <v>0.84019404497901107</v>
      </c>
      <c r="D312">
        <v>0.39307996219259</v>
      </c>
      <c r="E312">
        <v>0.55630889256854199</v>
      </c>
      <c r="F312">
        <v>0.22131648322799302</v>
      </c>
      <c r="G312">
        <v>9.6633667152146829E-2</v>
      </c>
      <c r="H312">
        <v>0.31761156641431487</v>
      </c>
      <c r="I312">
        <v>0.84638464507059741</v>
      </c>
      <c r="J312">
        <v>0.56820801564582979</v>
      </c>
      <c r="K312">
        <v>0.71414786695737309</v>
      </c>
      <c r="L312">
        <v>7.0406470200893745E-2</v>
      </c>
      <c r="M312">
        <v>0.28168048647938471</v>
      </c>
      <c r="N312">
        <v>0.17529534220877352</v>
      </c>
      <c r="O312">
        <v>0.2413152815780073</v>
      </c>
      <c r="P312">
        <v>0.88393773439772838</v>
      </c>
      <c r="Q312">
        <v>0.57328694763781662</v>
      </c>
      <c r="R312">
        <v>0.17371149332969704</v>
      </c>
      <c r="S312">
        <v>0.45561642139861558</v>
      </c>
      <c r="T312">
        <v>0.44860419689978226</v>
      </c>
      <c r="U312">
        <v>0.94596359666967178</v>
      </c>
      <c r="V312">
        <v>0.33885470451666144</v>
      </c>
    </row>
    <row r="313" spans="2:22" x14ac:dyDescent="0.25">
      <c r="B313">
        <v>311</v>
      </c>
      <c r="C313">
        <v>0.77439012773700355</v>
      </c>
      <c r="D313">
        <v>0.94876650520079697</v>
      </c>
      <c r="E313">
        <v>0.1516056215354169</v>
      </c>
      <c r="F313">
        <v>0.42674967276573317</v>
      </c>
      <c r="G313">
        <v>0.52963693999691874</v>
      </c>
      <c r="H313">
        <v>0.97224140575478746</v>
      </c>
      <c r="I313">
        <v>0.34679582404175857</v>
      </c>
      <c r="J313">
        <v>0.95783803094479314</v>
      </c>
      <c r="K313">
        <v>0.62342964051175631</v>
      </c>
      <c r="L313">
        <v>0.61245533148311893</v>
      </c>
      <c r="M313">
        <v>0.96173191230875776</v>
      </c>
      <c r="N313">
        <v>0.62215770167154716</v>
      </c>
      <c r="O313">
        <v>0.21774497663416192</v>
      </c>
      <c r="P313">
        <v>0.46716659132902105</v>
      </c>
      <c r="Q313">
        <v>0.23812364828170729</v>
      </c>
      <c r="R313">
        <v>0.8953336168788113</v>
      </c>
      <c r="S313">
        <v>0.10917740576107438</v>
      </c>
      <c r="T313">
        <v>0.77522915582638952</v>
      </c>
      <c r="U313">
        <v>2.688909545188789E-2</v>
      </c>
      <c r="V313">
        <v>0.13906662106679679</v>
      </c>
    </row>
    <row r="314" spans="2:22" x14ac:dyDescent="0.25">
      <c r="B314">
        <v>312</v>
      </c>
      <c r="C314">
        <v>0.96711956421168921</v>
      </c>
      <c r="D314">
        <v>0.9971155400790721</v>
      </c>
      <c r="E314">
        <v>4.0700547917675856E-2</v>
      </c>
      <c r="F314">
        <v>0.95461072112964995</v>
      </c>
      <c r="G314">
        <v>0.68452690941482008</v>
      </c>
      <c r="H314">
        <v>0.84319659683752524</v>
      </c>
      <c r="I314">
        <v>0.74682014401972396</v>
      </c>
      <c r="J314">
        <v>0.65058632156433482</v>
      </c>
      <c r="K314">
        <v>0.50003600834141571</v>
      </c>
      <c r="L314">
        <v>0.47922449306035109</v>
      </c>
      <c r="M314">
        <v>0.93299042037497637</v>
      </c>
      <c r="N314">
        <v>0.45019562165380234</v>
      </c>
      <c r="O314">
        <v>0.48389563063850249</v>
      </c>
      <c r="P314">
        <v>0.38832851271546787</v>
      </c>
      <c r="Q314">
        <v>0.50254604881221265</v>
      </c>
      <c r="R314">
        <v>0.4123396545851703</v>
      </c>
      <c r="S314">
        <v>0.90671283778037814</v>
      </c>
      <c r="T314">
        <v>0.93535168781401534</v>
      </c>
      <c r="U314">
        <v>0.44354916038667902</v>
      </c>
      <c r="V314">
        <v>0.53525455430480862</v>
      </c>
    </row>
    <row r="315" spans="2:22" x14ac:dyDescent="0.25">
      <c r="B315">
        <v>313</v>
      </c>
      <c r="C315">
        <v>0.23171303531017617</v>
      </c>
      <c r="D315">
        <v>0.735616475106041</v>
      </c>
      <c r="E315">
        <v>0.51661228893486499</v>
      </c>
      <c r="F315">
        <v>0.23049080744993855</v>
      </c>
      <c r="G315">
        <v>0.63590489023755126</v>
      </c>
      <c r="H315">
        <v>0.86760335693121782</v>
      </c>
      <c r="I315">
        <v>0.31556925672952962</v>
      </c>
      <c r="J315">
        <v>0.11318545282789749</v>
      </c>
      <c r="K315">
        <v>0.95030571976823741</v>
      </c>
      <c r="L315">
        <v>0.54281834469746659</v>
      </c>
      <c r="M315">
        <v>0.91032200792578055</v>
      </c>
      <c r="N315">
        <v>8.7566200077149325E-2</v>
      </c>
      <c r="O315">
        <v>4.4353850985471066E-2</v>
      </c>
      <c r="P315">
        <v>0.47587429979844842</v>
      </c>
      <c r="Q315">
        <v>9.1501206342196717E-2</v>
      </c>
      <c r="R315">
        <v>0.75167229512604194</v>
      </c>
      <c r="S315">
        <v>4.1298574205962613E-2</v>
      </c>
      <c r="T315">
        <v>0.49297830959180833</v>
      </c>
      <c r="U315">
        <v>0.50152215738828154</v>
      </c>
      <c r="V315">
        <v>0.5524858509029853</v>
      </c>
    </row>
    <row r="316" spans="2:22" x14ac:dyDescent="0.25">
      <c r="B316">
        <v>314</v>
      </c>
      <c r="C316">
        <v>0.27202190100703683</v>
      </c>
      <c r="D316">
        <v>0.67270348794864088</v>
      </c>
      <c r="E316">
        <v>0.53895306675528332</v>
      </c>
      <c r="F316">
        <v>0.4305689621725195</v>
      </c>
      <c r="G316">
        <v>0.99905051205633733</v>
      </c>
      <c r="H316">
        <v>7.4545266469705496E-4</v>
      </c>
      <c r="I316">
        <v>0.99617822382343757</v>
      </c>
      <c r="J316">
        <v>0.25745278425401708</v>
      </c>
      <c r="K316">
        <v>0.89477041880529828</v>
      </c>
      <c r="L316">
        <v>0.45224651174610742</v>
      </c>
      <c r="M316">
        <v>0.18719000829602273</v>
      </c>
      <c r="N316">
        <v>0.52582324658087676</v>
      </c>
      <c r="O316">
        <v>0.54570484308006351</v>
      </c>
      <c r="P316">
        <v>0.21597373141521725</v>
      </c>
      <c r="Q316">
        <v>0.4557122152542139</v>
      </c>
      <c r="R316">
        <v>0.4278521877584085</v>
      </c>
      <c r="S316">
        <v>8.7293778388512155E-2</v>
      </c>
      <c r="T316">
        <v>6.1072221310785935E-2</v>
      </c>
      <c r="U316">
        <v>0.47554717246810707</v>
      </c>
      <c r="V316">
        <v>0.16433010317193841</v>
      </c>
    </row>
    <row r="317" spans="2:22" x14ac:dyDescent="0.25">
      <c r="B317">
        <v>315</v>
      </c>
      <c r="C317">
        <v>0.29649241780783253</v>
      </c>
      <c r="D317">
        <v>0.33469672203100176</v>
      </c>
      <c r="E317">
        <v>0.98819610749800635</v>
      </c>
      <c r="F317">
        <v>0.72400463685739247</v>
      </c>
      <c r="G317">
        <v>9.9431683881247901E-2</v>
      </c>
      <c r="H317">
        <v>5.7941644507442103E-2</v>
      </c>
      <c r="I317">
        <v>0.45638792704743736</v>
      </c>
      <c r="J317">
        <v>0.38948443669619426</v>
      </c>
      <c r="K317">
        <v>0.35809546518329682</v>
      </c>
      <c r="L317">
        <v>0.83218540687821241</v>
      </c>
      <c r="M317">
        <v>0.14839777305182178</v>
      </c>
      <c r="N317">
        <v>0.95389538980894883</v>
      </c>
      <c r="O317">
        <v>0.2443204200279494</v>
      </c>
      <c r="P317">
        <v>0.38876293906988812</v>
      </c>
      <c r="Q317">
        <v>2.5521199600847311E-2</v>
      </c>
      <c r="R317">
        <v>0.48612022042192682</v>
      </c>
      <c r="S317">
        <v>1.3957773356794156E-2</v>
      </c>
      <c r="T317">
        <v>0.99229970288024738</v>
      </c>
      <c r="U317">
        <v>0.96784979929846671</v>
      </c>
      <c r="V317">
        <v>0.48486733918559954</v>
      </c>
    </row>
    <row r="318" spans="2:22" x14ac:dyDescent="0.25">
      <c r="B318">
        <v>316</v>
      </c>
      <c r="C318">
        <v>0.45289109568569708</v>
      </c>
      <c r="D318">
        <v>0.7724756663455834</v>
      </c>
      <c r="E318">
        <v>0.89040795688723717</v>
      </c>
      <c r="F318">
        <v>0.13667646349804929</v>
      </c>
      <c r="G318">
        <v>0.15926881404505489</v>
      </c>
      <c r="H318">
        <v>0.84748963702966806</v>
      </c>
      <c r="I318">
        <v>0.19270382870727731</v>
      </c>
      <c r="J318">
        <v>0.4449522325170534</v>
      </c>
      <c r="K318">
        <v>0.16221912768695246</v>
      </c>
      <c r="L318">
        <v>0.87154153464641282</v>
      </c>
      <c r="M318">
        <v>0.90410664611965563</v>
      </c>
      <c r="N318">
        <v>0.28667833197355019</v>
      </c>
      <c r="O318">
        <v>0.77023201641920447</v>
      </c>
      <c r="P318">
        <v>0.99501462559091713</v>
      </c>
      <c r="Q318">
        <v>0.58614868232386175</v>
      </c>
      <c r="R318">
        <v>7.9243288997313144E-2</v>
      </c>
      <c r="S318">
        <v>0.80463273644570865</v>
      </c>
      <c r="T318">
        <v>0.42560640550517914</v>
      </c>
      <c r="U318">
        <v>0.143698274932059</v>
      </c>
      <c r="V318">
        <v>0.49216505257179688</v>
      </c>
    </row>
    <row r="319" spans="2:22" x14ac:dyDescent="0.25">
      <c r="B319">
        <v>317</v>
      </c>
      <c r="C319">
        <v>0.80407647596091003</v>
      </c>
      <c r="D319">
        <v>0.92819034062978645</v>
      </c>
      <c r="E319">
        <v>0.75749510642870721</v>
      </c>
      <c r="F319">
        <v>2.3828586153752607E-2</v>
      </c>
      <c r="G319">
        <v>9.7048783576448194E-2</v>
      </c>
      <c r="H319">
        <v>0.57884317993006751</v>
      </c>
      <c r="I319">
        <v>0.80122191963516176</v>
      </c>
      <c r="J319">
        <v>0.9717425218805098</v>
      </c>
      <c r="K319">
        <v>0.42790432546089363</v>
      </c>
      <c r="L319">
        <v>0.50597364634644726</v>
      </c>
      <c r="M319">
        <v>0.89569871038862225</v>
      </c>
      <c r="N319">
        <v>0.13049108843030721</v>
      </c>
      <c r="O319">
        <v>0.8667483765980919</v>
      </c>
      <c r="P319">
        <v>0.27633056575696102</v>
      </c>
      <c r="Q319">
        <v>0.54707004155479177</v>
      </c>
      <c r="R319">
        <v>0.98842637570422953</v>
      </c>
      <c r="S319">
        <v>0.59265637888913991</v>
      </c>
      <c r="T319">
        <v>0.68755586999127072</v>
      </c>
      <c r="U319">
        <v>0.40214372540897236</v>
      </c>
      <c r="V319">
        <v>0.23819836672346062</v>
      </c>
    </row>
    <row r="320" spans="2:22" x14ac:dyDescent="0.25">
      <c r="B320">
        <v>318</v>
      </c>
      <c r="C320">
        <v>0.56605285571424035</v>
      </c>
      <c r="D320">
        <v>0.23812402416201461</v>
      </c>
      <c r="E320">
        <v>0.63580939761865629</v>
      </c>
      <c r="F320">
        <v>0.9855498923906123</v>
      </c>
      <c r="G320">
        <v>0.92630637333205712</v>
      </c>
      <c r="H320">
        <v>0.12328991885233798</v>
      </c>
      <c r="I320">
        <v>0.97000159878000969</v>
      </c>
      <c r="J320">
        <v>0.18093583435447691</v>
      </c>
      <c r="K320">
        <v>0.36671716930782505</v>
      </c>
      <c r="L320">
        <v>0.81866565637809874</v>
      </c>
      <c r="M320">
        <v>0.7512327486478787</v>
      </c>
      <c r="N320">
        <v>0.38554807511253308</v>
      </c>
      <c r="O320">
        <v>0.24692432472285297</v>
      </c>
      <c r="P320">
        <v>0.59927873940383947</v>
      </c>
      <c r="Q320">
        <v>0.54834437052070073</v>
      </c>
      <c r="R320">
        <v>0.58900754532833322</v>
      </c>
      <c r="S320">
        <v>0.11555870518640177</v>
      </c>
      <c r="T320">
        <v>0.23841556946103926</v>
      </c>
      <c r="U320">
        <v>0.74205043201201448</v>
      </c>
      <c r="V320">
        <v>0.54610214370639554</v>
      </c>
    </row>
    <row r="321" spans="2:22" x14ac:dyDescent="0.25">
      <c r="B321">
        <v>319</v>
      </c>
      <c r="C321">
        <v>0.35923835746281085</v>
      </c>
      <c r="D321">
        <v>6.4451063494262328E-2</v>
      </c>
      <c r="E321">
        <v>0.36475861112215391</v>
      </c>
      <c r="F321">
        <v>0.95895203189198708</v>
      </c>
      <c r="G321">
        <v>0.19649882799931984</v>
      </c>
      <c r="H321">
        <v>0.89463695333669802</v>
      </c>
      <c r="I321">
        <v>0.88501017379315639</v>
      </c>
      <c r="J321">
        <v>0.84862607249888367</v>
      </c>
      <c r="K321">
        <v>0.20784462571746154</v>
      </c>
      <c r="L321">
        <v>0.93933021201260458</v>
      </c>
      <c r="M321">
        <v>0.79650363029473592</v>
      </c>
      <c r="N321">
        <v>0.44061548848807974</v>
      </c>
      <c r="O321">
        <v>0.15796481245004768</v>
      </c>
      <c r="P321">
        <v>0.98089539965892136</v>
      </c>
      <c r="Q321">
        <v>0.76849228275691517</v>
      </c>
      <c r="R321">
        <v>0.36514561494592934</v>
      </c>
      <c r="S321">
        <v>0.55043274441883439</v>
      </c>
      <c r="T321">
        <v>8.6457296162092634E-2</v>
      </c>
      <c r="U321">
        <v>0.59074513435000853</v>
      </c>
      <c r="V321">
        <v>4.2629226313009028E-3</v>
      </c>
    </row>
    <row r="322" spans="2:22" x14ac:dyDescent="0.25">
      <c r="B322">
        <v>320</v>
      </c>
      <c r="C322">
        <v>0.57869433227082157</v>
      </c>
      <c r="D322">
        <v>0.40844388124797781</v>
      </c>
      <c r="E322">
        <v>0.39464577088969577</v>
      </c>
      <c r="F322">
        <v>0.79237614948573487</v>
      </c>
      <c r="G322">
        <v>0.56372818270079339</v>
      </c>
      <c r="H322">
        <v>0.21228617002486505</v>
      </c>
      <c r="I322">
        <v>0.13481697977703089</v>
      </c>
      <c r="J322">
        <v>0.41128747896835893</v>
      </c>
      <c r="K322">
        <v>0.58933908294074655</v>
      </c>
      <c r="L322">
        <v>0.53518654437277413</v>
      </c>
      <c r="M322">
        <v>0.69862335628098493</v>
      </c>
      <c r="N322">
        <v>0.86057549595586735</v>
      </c>
      <c r="O322">
        <v>1.9956108485696733E-2</v>
      </c>
      <c r="P322">
        <v>0.80937155476356359</v>
      </c>
      <c r="Q322">
        <v>0.89709026886370324</v>
      </c>
      <c r="R322">
        <v>0.77998577953296344</v>
      </c>
      <c r="S322">
        <v>0.47319752530829695</v>
      </c>
      <c r="T322">
        <v>0.56285422960722653</v>
      </c>
      <c r="U322">
        <v>0.70936030040377251</v>
      </c>
      <c r="V322">
        <v>0.71387238069352144</v>
      </c>
    </row>
    <row r="323" spans="2:22" x14ac:dyDescent="0.25">
      <c r="B323">
        <v>321</v>
      </c>
      <c r="C323">
        <v>0.73740644690640367</v>
      </c>
      <c r="D323">
        <v>0.17422424181848939</v>
      </c>
      <c r="E323">
        <v>0.58645060188721398</v>
      </c>
      <c r="F323">
        <v>0.36251483876966439</v>
      </c>
      <c r="G323">
        <v>0.98580695750752101</v>
      </c>
      <c r="H323">
        <v>0.89867760103014316</v>
      </c>
      <c r="I323">
        <v>0.78756965698403114</v>
      </c>
      <c r="J323">
        <v>0.48997970422050696</v>
      </c>
      <c r="K323">
        <v>0.36802948581481743</v>
      </c>
      <c r="L323">
        <v>0.94876283799428585</v>
      </c>
      <c r="M323">
        <v>0.49655590044434317</v>
      </c>
      <c r="N323">
        <v>0.37878288604525334</v>
      </c>
      <c r="O323">
        <v>0.75210867677048121</v>
      </c>
      <c r="P323">
        <v>0.99267497529231807</v>
      </c>
      <c r="Q323">
        <v>0.2789897326595101</v>
      </c>
      <c r="R323">
        <v>0.69130704025622158</v>
      </c>
      <c r="S323">
        <v>0.27638216968078755</v>
      </c>
      <c r="T323">
        <v>0.31902315339097242</v>
      </c>
      <c r="U323">
        <v>0.8426273259371353</v>
      </c>
      <c r="V323">
        <v>0.52580253182061409</v>
      </c>
    </row>
    <row r="324" spans="2:22" x14ac:dyDescent="0.25">
      <c r="B324">
        <v>322</v>
      </c>
      <c r="C324">
        <v>0.91781140504782321</v>
      </c>
      <c r="D324">
        <v>0.72779311372593725</v>
      </c>
      <c r="E324">
        <v>0.92122287257354607</v>
      </c>
      <c r="F324">
        <v>9.7035842457126265E-2</v>
      </c>
      <c r="G324">
        <v>9.5472456123777194E-2</v>
      </c>
      <c r="H324">
        <v>0.75136163302623804</v>
      </c>
      <c r="I324">
        <v>0.82043980337902145</v>
      </c>
      <c r="J324">
        <v>0.7067321842886507</v>
      </c>
      <c r="K324">
        <v>8.2275662800934679E-2</v>
      </c>
      <c r="L324">
        <v>0.60317984374829425</v>
      </c>
      <c r="M324">
        <v>0.9890955128621679</v>
      </c>
      <c r="N324">
        <v>0.60815853281832166</v>
      </c>
      <c r="O324">
        <v>0.88696543418748863</v>
      </c>
      <c r="P324">
        <v>0.26196481530772076</v>
      </c>
      <c r="Q324">
        <v>0.17637286947650277</v>
      </c>
      <c r="R324">
        <v>0.25004154641557141</v>
      </c>
      <c r="S324">
        <v>0.32096158017704113</v>
      </c>
      <c r="T324">
        <v>0.47046043554957784</v>
      </c>
      <c r="U324">
        <v>0.15193543910032847</v>
      </c>
      <c r="V324">
        <v>0.68491003904591241</v>
      </c>
    </row>
    <row r="325" spans="2:22" x14ac:dyDescent="0.25">
      <c r="B325">
        <v>323</v>
      </c>
      <c r="C325">
        <v>0.75693786981038969</v>
      </c>
      <c r="D325">
        <v>0.62762019689457738</v>
      </c>
      <c r="E325">
        <v>0.21459366786898393</v>
      </c>
      <c r="F325">
        <v>0.78108645492051565</v>
      </c>
      <c r="G325">
        <v>0.27360071145934395</v>
      </c>
      <c r="H325">
        <v>0.92527319765804816</v>
      </c>
      <c r="I325">
        <v>8.1524546799842668E-3</v>
      </c>
      <c r="J325">
        <v>9.8234178761294366E-2</v>
      </c>
      <c r="K325">
        <v>0.84476179940617602</v>
      </c>
      <c r="L325">
        <v>0.19025027262420746</v>
      </c>
      <c r="M325">
        <v>0.92223730233304746</v>
      </c>
      <c r="N325">
        <v>0.43775364463669053</v>
      </c>
      <c r="O325">
        <v>0.40299304546059411</v>
      </c>
      <c r="P325">
        <v>0.38758571017518961</v>
      </c>
      <c r="Q325">
        <v>0.91841922573751766</v>
      </c>
      <c r="R325">
        <v>0.6097012813219358</v>
      </c>
      <c r="S325">
        <v>0.66592078588331427</v>
      </c>
      <c r="T325">
        <v>0.9704088720521078</v>
      </c>
      <c r="U325">
        <v>0.17453460634456963</v>
      </c>
      <c r="V325">
        <v>0.52186685013722145</v>
      </c>
    </row>
    <row r="326" spans="2:22" x14ac:dyDescent="0.25">
      <c r="B326">
        <v>324</v>
      </c>
      <c r="C326">
        <v>0.78655858124598899</v>
      </c>
      <c r="D326">
        <v>0.82825011359989897</v>
      </c>
      <c r="E326">
        <v>0.27617742124125999</v>
      </c>
      <c r="F326">
        <v>0.62921164598292467</v>
      </c>
      <c r="G326">
        <v>0.21371296380530902</v>
      </c>
      <c r="H326">
        <v>0.11205615185147444</v>
      </c>
      <c r="I326">
        <v>0.23708100702882273</v>
      </c>
      <c r="J326">
        <v>0.41156176613056417</v>
      </c>
      <c r="K326">
        <v>0.30880223886813507</v>
      </c>
      <c r="L326">
        <v>0.859756763330773</v>
      </c>
      <c r="M326">
        <v>0.59116584630073454</v>
      </c>
      <c r="N326">
        <v>0.57292504740248429</v>
      </c>
      <c r="O326">
        <v>0.68437898349813686</v>
      </c>
      <c r="P326">
        <v>0.8557730084089874</v>
      </c>
      <c r="Q326">
        <v>0.34249492199693532</v>
      </c>
      <c r="R326">
        <v>0.30090587797734103</v>
      </c>
      <c r="S326">
        <v>0.55816770093774193</v>
      </c>
      <c r="T326">
        <v>0.39344627738758753</v>
      </c>
      <c r="U326">
        <v>0.26558158540710108</v>
      </c>
      <c r="V326">
        <v>0.46681956659998036</v>
      </c>
    </row>
    <row r="327" spans="2:22" x14ac:dyDescent="0.25">
      <c r="B327">
        <v>325</v>
      </c>
      <c r="C327">
        <v>0.25802340756069952</v>
      </c>
      <c r="D327">
        <v>0.34234251434300522</v>
      </c>
      <c r="E327">
        <v>0.5184883884762943</v>
      </c>
      <c r="F327">
        <v>0.75609926182003706</v>
      </c>
      <c r="G327">
        <v>0.87964753388886585</v>
      </c>
      <c r="H327">
        <v>2.07837254339025E-2</v>
      </c>
      <c r="I327">
        <v>0.79547955697387818</v>
      </c>
      <c r="J327">
        <v>7.512750485693509E-2</v>
      </c>
      <c r="K327">
        <v>3.1915797473705432E-2</v>
      </c>
      <c r="L327">
        <v>9.5808029723839727E-2</v>
      </c>
      <c r="M327">
        <v>0.66634804691852434</v>
      </c>
      <c r="N327">
        <v>0.37106802524198379</v>
      </c>
      <c r="O327">
        <v>0.80388749805773685</v>
      </c>
      <c r="P327">
        <v>0.31327388820692859</v>
      </c>
      <c r="Q327">
        <v>0.5762426760164221</v>
      </c>
      <c r="R327">
        <v>0.41142139350621409</v>
      </c>
      <c r="S327">
        <v>0.86865866374971934</v>
      </c>
      <c r="T327">
        <v>0.87498127584614993</v>
      </c>
      <c r="U327">
        <v>0.86315090147924156</v>
      </c>
      <c r="V327">
        <v>0.81202275166512816</v>
      </c>
    </row>
    <row r="328" spans="2:22" x14ac:dyDescent="0.25">
      <c r="B328">
        <v>326</v>
      </c>
      <c r="C328">
        <v>0.91101379735692456</v>
      </c>
      <c r="D328">
        <v>0.6755675891974473</v>
      </c>
      <c r="E328">
        <v>0.86122508315638879</v>
      </c>
      <c r="F328">
        <v>0.94235342820071022</v>
      </c>
      <c r="G328">
        <v>0.39857629261435346</v>
      </c>
      <c r="H328">
        <v>0.82065520186097363</v>
      </c>
      <c r="I328">
        <v>0.9228627530005542</v>
      </c>
      <c r="J328">
        <v>0.46116548713908223</v>
      </c>
      <c r="K328">
        <v>0.42037599210680732</v>
      </c>
      <c r="L328">
        <v>0.46973349440814616</v>
      </c>
      <c r="M328">
        <v>0.7828194642333135</v>
      </c>
      <c r="N328">
        <v>1.6117893766584679E-2</v>
      </c>
      <c r="O328">
        <v>0.63368452824573396</v>
      </c>
      <c r="P328">
        <v>0.63850580984134275</v>
      </c>
      <c r="Q328">
        <v>0.37406269618540611</v>
      </c>
      <c r="R328">
        <v>0.47414449737280417</v>
      </c>
      <c r="S328">
        <v>0.12936691504987063</v>
      </c>
      <c r="T328">
        <v>0.89675833180917142</v>
      </c>
      <c r="U328">
        <v>0.95062733091901785</v>
      </c>
      <c r="V328">
        <v>0.50661040238465738</v>
      </c>
    </row>
    <row r="329" spans="2:22" x14ac:dyDescent="0.25">
      <c r="B329">
        <v>327</v>
      </c>
      <c r="C329">
        <v>0.62756408358487814</v>
      </c>
      <c r="D329">
        <v>0.12936554016014057</v>
      </c>
      <c r="E329">
        <v>0.26182508130273163</v>
      </c>
      <c r="F329">
        <v>0.33092016414448278</v>
      </c>
      <c r="G329">
        <v>0.11962206477681847</v>
      </c>
      <c r="H329">
        <v>0.81453986341839557</v>
      </c>
      <c r="I329">
        <v>0.69598693977220005</v>
      </c>
      <c r="J329">
        <v>0.37891467233461817</v>
      </c>
      <c r="K329">
        <v>0.45428954176365766</v>
      </c>
      <c r="L329">
        <v>0.81487447091673948</v>
      </c>
      <c r="M329">
        <v>0.52820583621177719</v>
      </c>
      <c r="N329">
        <v>0.57181162841395161</v>
      </c>
      <c r="O329">
        <v>0.18239147815784107</v>
      </c>
      <c r="P329">
        <v>0.57010070881821906</v>
      </c>
      <c r="Q329">
        <v>0.47790550010710975</v>
      </c>
      <c r="R329">
        <v>0.13592292872738465</v>
      </c>
      <c r="S329">
        <v>0.79180595127610331</v>
      </c>
      <c r="T329">
        <v>0.4975022003377374</v>
      </c>
      <c r="U329">
        <v>0.53388666267694651</v>
      </c>
      <c r="V329">
        <v>0.40023317631895772</v>
      </c>
    </row>
    <row r="330" spans="2:22" x14ac:dyDescent="0.25">
      <c r="B330">
        <v>328</v>
      </c>
      <c r="C330">
        <v>0.38400621235754473</v>
      </c>
      <c r="D330">
        <v>0.82038154676399899</v>
      </c>
      <c r="E330">
        <v>0.68530408021284828</v>
      </c>
      <c r="F330">
        <v>0.31945262101053795</v>
      </c>
      <c r="G330">
        <v>0.12156172296674361</v>
      </c>
      <c r="H330">
        <v>4.2713679668825666E-2</v>
      </c>
      <c r="I330">
        <v>0.695952393630072</v>
      </c>
      <c r="J330">
        <v>0.6445912958447666</v>
      </c>
      <c r="K330">
        <v>0.20949376848173062</v>
      </c>
      <c r="L330">
        <v>0.48649195134591627</v>
      </c>
      <c r="M330">
        <v>8.1535058613245948E-2</v>
      </c>
      <c r="N330">
        <v>0.96607310020310777</v>
      </c>
      <c r="O330">
        <v>0.54610647827469005</v>
      </c>
      <c r="P330">
        <v>0.64557720424315557</v>
      </c>
      <c r="Q330">
        <v>0.25820443627544609</v>
      </c>
      <c r="R330">
        <v>0.12616477727089315</v>
      </c>
      <c r="S330">
        <v>0.91317186391286675</v>
      </c>
      <c r="T330">
        <v>0.51419707307158169</v>
      </c>
      <c r="U330">
        <v>2.1055604212175894E-2</v>
      </c>
      <c r="V330">
        <v>0.59469735593059014</v>
      </c>
    </row>
    <row r="331" spans="2:22" x14ac:dyDescent="0.25">
      <c r="B331">
        <v>329</v>
      </c>
      <c r="C331">
        <v>0.59731644243796733</v>
      </c>
      <c r="D331">
        <v>0.27842533900741051</v>
      </c>
      <c r="E331">
        <v>0.45804516275035367</v>
      </c>
      <c r="F331">
        <v>0.8394818122838732</v>
      </c>
      <c r="G331">
        <v>9.4197154653587134E-2</v>
      </c>
      <c r="H331">
        <v>0.87351547786299011</v>
      </c>
      <c r="I331">
        <v>0.42012614171300378</v>
      </c>
      <c r="J331">
        <v>0.80723391782584475</v>
      </c>
      <c r="K331">
        <v>0.23921772746371417</v>
      </c>
      <c r="L331">
        <v>0.20071168673089357</v>
      </c>
      <c r="M331">
        <v>0.77983636580823745</v>
      </c>
      <c r="N331">
        <v>0.32660035963172995</v>
      </c>
      <c r="O331">
        <v>0.80807073981475863</v>
      </c>
      <c r="P331">
        <v>0.87594483324628158</v>
      </c>
      <c r="Q331">
        <v>0.69264599025419238</v>
      </c>
      <c r="R331">
        <v>0.25168523192593106</v>
      </c>
      <c r="S331">
        <v>0.14668673059216375</v>
      </c>
      <c r="T331">
        <v>0.9479242922860216</v>
      </c>
      <c r="U331">
        <v>0.71816505165925015</v>
      </c>
      <c r="V331">
        <v>0.89324832167735591</v>
      </c>
    </row>
    <row r="332" spans="2:22" x14ac:dyDescent="0.25">
      <c r="B332">
        <v>330</v>
      </c>
      <c r="C332">
        <v>0.97943985777850662</v>
      </c>
      <c r="D332">
        <v>0.85199429698722495</v>
      </c>
      <c r="E332">
        <v>0.14819282452361815</v>
      </c>
      <c r="F332">
        <v>0.81512519314853371</v>
      </c>
      <c r="G332">
        <v>0.78498917229632292</v>
      </c>
      <c r="H332">
        <v>0.37279218835053118</v>
      </c>
      <c r="I332">
        <v>0.21594186292838025</v>
      </c>
      <c r="J332">
        <v>0.90723501180336297</v>
      </c>
      <c r="K332">
        <v>0.52743815882677891</v>
      </c>
      <c r="L332">
        <v>0.68509998414520457</v>
      </c>
      <c r="M332">
        <v>0.30832162017885167</v>
      </c>
      <c r="N332">
        <v>3.857577236636045E-2</v>
      </c>
      <c r="O332">
        <v>0.65713753878428438</v>
      </c>
      <c r="P332">
        <v>0.86889793514223634</v>
      </c>
      <c r="Q332">
        <v>0.52646304920164777</v>
      </c>
      <c r="R332">
        <v>9.8697414951708584E-2</v>
      </c>
      <c r="S332">
        <v>0.12050273704957704</v>
      </c>
      <c r="T332">
        <v>0.61456693697057796</v>
      </c>
      <c r="U332">
        <v>0.91978482146822871</v>
      </c>
      <c r="V332">
        <v>7.8888062936635972E-2</v>
      </c>
    </row>
    <row r="333" spans="2:22" x14ac:dyDescent="0.25">
      <c r="B333">
        <v>331</v>
      </c>
      <c r="C333">
        <v>6.2161187518277927E-2</v>
      </c>
      <c r="D333">
        <v>0.68641238073022404</v>
      </c>
      <c r="E333">
        <v>0.96155401573915333</v>
      </c>
      <c r="F333">
        <v>0.5907585905974031</v>
      </c>
      <c r="G333">
        <v>0.16123354053810157</v>
      </c>
      <c r="H333">
        <v>0.1966025274362535</v>
      </c>
      <c r="I333">
        <v>0.98614504545485282</v>
      </c>
      <c r="J333">
        <v>7.4895944623494914E-2</v>
      </c>
      <c r="K333">
        <v>0.35950652939676964</v>
      </c>
      <c r="L333">
        <v>0.10446043754682011</v>
      </c>
      <c r="M333">
        <v>0.57944767968290112</v>
      </c>
      <c r="N333">
        <v>0.80672348172656561</v>
      </c>
      <c r="O333">
        <v>0.41019624139542277</v>
      </c>
      <c r="P333">
        <v>0.24608015852975162</v>
      </c>
      <c r="Q333">
        <v>2.2177404392636157E-2</v>
      </c>
      <c r="R333">
        <v>0.40431179890130298</v>
      </c>
      <c r="S333">
        <v>0.50675120897031101</v>
      </c>
      <c r="T333">
        <v>0.18375675339906533</v>
      </c>
      <c r="U333">
        <v>9.7891660861056051E-2</v>
      </c>
      <c r="V333">
        <v>0.12292743274836848</v>
      </c>
    </row>
    <row r="334" spans="2:22" x14ac:dyDescent="0.25">
      <c r="B334">
        <v>332</v>
      </c>
      <c r="C334">
        <v>0.30970149728867447</v>
      </c>
      <c r="D334">
        <v>0.19001453573336491</v>
      </c>
      <c r="E334">
        <v>0.22894882281652262</v>
      </c>
      <c r="F334">
        <v>0.72915859604052025</v>
      </c>
      <c r="G334">
        <v>0.80637956856698167</v>
      </c>
      <c r="H334">
        <v>0.56303998098270758</v>
      </c>
      <c r="I334">
        <v>6.7125800533646363E-2</v>
      </c>
      <c r="J334">
        <v>0.79145680368245941</v>
      </c>
      <c r="K334">
        <v>0.11779051047719502</v>
      </c>
      <c r="L334">
        <v>0.71676051996612733</v>
      </c>
      <c r="M334">
        <v>0.66811799334988131</v>
      </c>
      <c r="N334">
        <v>0.13835364417544316</v>
      </c>
      <c r="O334">
        <v>0.46157578608359451</v>
      </c>
      <c r="P334">
        <v>0.2272528138650598</v>
      </c>
      <c r="Q334">
        <v>0.90513863966018926</v>
      </c>
      <c r="R334">
        <v>0.44263551346942998</v>
      </c>
      <c r="S334">
        <v>0.80712808531559332</v>
      </c>
      <c r="T334">
        <v>0.75198050865783905</v>
      </c>
      <c r="U334">
        <v>0.14318767872242999</v>
      </c>
      <c r="V334">
        <v>0.41624372894109563</v>
      </c>
    </row>
    <row r="335" spans="2:22" x14ac:dyDescent="0.25">
      <c r="B335">
        <v>333</v>
      </c>
      <c r="C335">
        <v>0.8094032088901848</v>
      </c>
      <c r="D335">
        <v>0.18205406640369493</v>
      </c>
      <c r="E335">
        <v>0.13272800485260872</v>
      </c>
      <c r="F335">
        <v>0.13295619459867769</v>
      </c>
      <c r="G335">
        <v>0.72040859662933965</v>
      </c>
      <c r="H335">
        <v>0.86824907188002953</v>
      </c>
      <c r="I335">
        <v>0.75050601636836634</v>
      </c>
      <c r="J335">
        <v>0.48077144691281148</v>
      </c>
      <c r="K335">
        <v>0.13430054958205595</v>
      </c>
      <c r="L335">
        <v>0.74396911398396814</v>
      </c>
      <c r="M335">
        <v>0.26852918408085258</v>
      </c>
      <c r="N335">
        <v>1.7653615904174913E-2</v>
      </c>
      <c r="O335">
        <v>0.48887874825463573</v>
      </c>
      <c r="P335">
        <v>0.95169040858941534</v>
      </c>
      <c r="Q335">
        <v>0.3694302963275593</v>
      </c>
      <c r="R335">
        <v>0.44883429465577263</v>
      </c>
      <c r="S335">
        <v>0.23050013478993492</v>
      </c>
      <c r="T335">
        <v>0.15753189316460103</v>
      </c>
      <c r="U335">
        <v>0.72221432930773677</v>
      </c>
      <c r="V335">
        <v>6.2922291407086384E-2</v>
      </c>
    </row>
    <row r="336" spans="2:22" x14ac:dyDescent="0.25">
      <c r="B336">
        <v>334</v>
      </c>
      <c r="C336">
        <v>0.32247487508584238</v>
      </c>
      <c r="D336">
        <v>0.7863787442994612</v>
      </c>
      <c r="E336">
        <v>0.28453756747191394</v>
      </c>
      <c r="F336">
        <v>0.69483764217735855</v>
      </c>
      <c r="G336">
        <v>0.52456499013382984</v>
      </c>
      <c r="H336">
        <v>4.0408421700915298E-2</v>
      </c>
      <c r="I336">
        <v>8.8824086968656069E-2</v>
      </c>
      <c r="J336">
        <v>0.46248382011530786</v>
      </c>
      <c r="K336">
        <v>0.350353830118312</v>
      </c>
      <c r="L336">
        <v>0.73299646741364199</v>
      </c>
      <c r="M336">
        <v>3.3509934280621323E-2</v>
      </c>
      <c r="N336">
        <v>0.15399002484700652</v>
      </c>
      <c r="O336">
        <v>0.96510189200723251</v>
      </c>
      <c r="P336">
        <v>0.43261642197278416</v>
      </c>
      <c r="Q336">
        <v>3.3999165664156727E-2</v>
      </c>
      <c r="R336">
        <v>0.27161822340741271</v>
      </c>
      <c r="S336">
        <v>0.31741085716827433</v>
      </c>
      <c r="T336">
        <v>0.24768498792993854</v>
      </c>
      <c r="U336">
        <v>0.4656287393047398</v>
      </c>
      <c r="V336">
        <v>0.57775983797483499</v>
      </c>
    </row>
    <row r="337" spans="2:22" x14ac:dyDescent="0.25">
      <c r="B337">
        <v>335</v>
      </c>
      <c r="C337">
        <v>3.2250624108753012E-2</v>
      </c>
      <c r="D337">
        <v>0.84467070965499946</v>
      </c>
      <c r="E337">
        <v>0.37839376751593168</v>
      </c>
      <c r="F337">
        <v>0.90669494353682722</v>
      </c>
      <c r="G337">
        <v>0.8502180493284992</v>
      </c>
      <c r="H337">
        <v>0.5292501846887987</v>
      </c>
      <c r="I337">
        <v>4.1903353721011172E-3</v>
      </c>
      <c r="J337">
        <v>0.25289552822544725</v>
      </c>
      <c r="K337">
        <v>0.66983482195474675</v>
      </c>
      <c r="L337">
        <v>0.81884029801993141</v>
      </c>
      <c r="M337">
        <v>0.31345342350350602</v>
      </c>
      <c r="N337">
        <v>0.7868296749130872</v>
      </c>
      <c r="O337">
        <v>0.99024273008309849</v>
      </c>
      <c r="P337">
        <v>0.62179474433461102</v>
      </c>
      <c r="Q337">
        <v>0.24451166541930491</v>
      </c>
      <c r="R337">
        <v>0.53449617254629089</v>
      </c>
      <c r="S337">
        <v>2.3494346915914566E-2</v>
      </c>
      <c r="T337">
        <v>0.49164841285188743</v>
      </c>
      <c r="U337">
        <v>9.2855869703747373E-3</v>
      </c>
      <c r="V337">
        <v>0.35910638873022105</v>
      </c>
    </row>
    <row r="338" spans="2:22" x14ac:dyDescent="0.25">
      <c r="B338">
        <v>336</v>
      </c>
      <c r="C338">
        <v>0.12683799366644299</v>
      </c>
      <c r="D338">
        <v>0.73647046772817948</v>
      </c>
      <c r="E338">
        <v>0.34682901520159981</v>
      </c>
      <c r="F338">
        <v>0.6000961759211707</v>
      </c>
      <c r="G338">
        <v>5.5146283692293796E-2</v>
      </c>
      <c r="H338">
        <v>0.15066818367763446</v>
      </c>
      <c r="I338">
        <v>0.4585471758340578</v>
      </c>
      <c r="J338">
        <v>0.84925750601339112</v>
      </c>
      <c r="K338">
        <v>0.23866200501442503</v>
      </c>
      <c r="L338">
        <v>0.38133344777069933</v>
      </c>
      <c r="M338">
        <v>0.65699881863795651</v>
      </c>
      <c r="N338">
        <v>0.29022153805634199</v>
      </c>
      <c r="O338">
        <v>0.89509026968798189</v>
      </c>
      <c r="P338">
        <v>0.9180105778600931</v>
      </c>
      <c r="Q338">
        <v>0.35030407248727879</v>
      </c>
      <c r="R338">
        <v>0.26004701339768843</v>
      </c>
      <c r="S338">
        <v>6.086084993472074E-2</v>
      </c>
      <c r="T338">
        <v>0.72939983062894242</v>
      </c>
      <c r="U338">
        <v>0.55776841276851941</v>
      </c>
      <c r="V338">
        <v>0.19599417815364362</v>
      </c>
    </row>
    <row r="339" spans="2:22" x14ac:dyDescent="0.25">
      <c r="B339">
        <v>337</v>
      </c>
      <c r="C339">
        <v>0.98019507895864733</v>
      </c>
      <c r="D339">
        <v>0.6675189014799221</v>
      </c>
      <c r="E339">
        <v>0.73480754129194104</v>
      </c>
      <c r="F339">
        <v>0.86187576495971285</v>
      </c>
      <c r="G339">
        <v>0.28933721313228844</v>
      </c>
      <c r="H339">
        <v>3.6144863333097632E-2</v>
      </c>
      <c r="I339">
        <v>0.83874395128294399</v>
      </c>
      <c r="J339">
        <v>0.32607607495097124</v>
      </c>
      <c r="K339">
        <v>0.25826578444651371</v>
      </c>
      <c r="L339">
        <v>0.38775063934893805</v>
      </c>
      <c r="M339">
        <v>0.31117783528880949</v>
      </c>
      <c r="N339">
        <v>0.12832839933762052</v>
      </c>
      <c r="O339">
        <v>0.70277598919863227</v>
      </c>
      <c r="P339">
        <v>0.9879266273567775</v>
      </c>
      <c r="Q339">
        <v>0.73560944774420567</v>
      </c>
      <c r="R339">
        <v>0.5324481298652417</v>
      </c>
      <c r="S339">
        <v>0.24076557847225288</v>
      </c>
      <c r="T339">
        <v>0.70457821069299764</v>
      </c>
      <c r="U339">
        <v>0.6416798036307596</v>
      </c>
      <c r="V339">
        <v>0.161591942498017</v>
      </c>
    </row>
    <row r="340" spans="2:22" x14ac:dyDescent="0.25">
      <c r="B340">
        <v>338</v>
      </c>
      <c r="C340">
        <v>0.59427461618861699</v>
      </c>
      <c r="D340">
        <v>0.62393992586718294</v>
      </c>
      <c r="E340">
        <v>0.31942159605133913</v>
      </c>
      <c r="F340">
        <v>3.688600852044388E-2</v>
      </c>
      <c r="G340">
        <v>0.40685082567040975</v>
      </c>
      <c r="H340">
        <v>0.29384862163641223</v>
      </c>
      <c r="I340">
        <v>0.52563448876352603</v>
      </c>
      <c r="J340">
        <v>0.92092929857879025</v>
      </c>
      <c r="K340">
        <v>0.90656993667282837</v>
      </c>
      <c r="L340">
        <v>0.45831093885888041</v>
      </c>
      <c r="M340">
        <v>5.4460779913569901E-3</v>
      </c>
      <c r="N340">
        <v>2.9474496789116955E-3</v>
      </c>
      <c r="O340">
        <v>0.20542656695734629</v>
      </c>
      <c r="P340">
        <v>0.21074109510485806</v>
      </c>
      <c r="Q340">
        <v>0.31742212583327478</v>
      </c>
      <c r="R340">
        <v>0.43439333818340597</v>
      </c>
      <c r="S340">
        <v>0.70996837040690575</v>
      </c>
      <c r="T340">
        <v>0.46507129243677703</v>
      </c>
      <c r="U340">
        <v>9.4050238568737399E-2</v>
      </c>
      <c r="V340">
        <v>0.73090003551624161</v>
      </c>
    </row>
    <row r="341" spans="2:22" x14ac:dyDescent="0.25">
      <c r="B341">
        <v>339</v>
      </c>
      <c r="C341">
        <v>0.78635344194441026</v>
      </c>
      <c r="D341">
        <v>0.46069009179499876</v>
      </c>
      <c r="E341">
        <v>0.48202675466254408</v>
      </c>
      <c r="F341">
        <v>0.11622704947671014</v>
      </c>
      <c r="G341">
        <v>0.75972554741598808</v>
      </c>
      <c r="H341">
        <v>0.98640225596077968</v>
      </c>
      <c r="I341">
        <v>0.47409288263462468</v>
      </c>
      <c r="J341">
        <v>0.66780553065643478</v>
      </c>
      <c r="K341">
        <v>0.55884535605653696</v>
      </c>
      <c r="L341">
        <v>0.20772080685044525</v>
      </c>
      <c r="M341">
        <v>0.32789935915794843</v>
      </c>
      <c r="N341">
        <v>0.16961410335045102</v>
      </c>
      <c r="O341">
        <v>0.15934396986383703</v>
      </c>
      <c r="P341">
        <v>0.26781713077406799</v>
      </c>
      <c r="Q341">
        <v>0.43140901157081801</v>
      </c>
      <c r="R341">
        <v>0.60285401358594548</v>
      </c>
      <c r="S341">
        <v>0.31338330093768629</v>
      </c>
      <c r="T341">
        <v>0.5051302627066443</v>
      </c>
      <c r="U341">
        <v>0.13086233935432112</v>
      </c>
      <c r="V341">
        <v>8.3335356697305407E-2</v>
      </c>
    </row>
    <row r="342" spans="2:22" x14ac:dyDescent="0.25">
      <c r="B342">
        <v>340</v>
      </c>
      <c r="C342">
        <v>0.9197003527726253</v>
      </c>
      <c r="D342">
        <v>0.97832509598384565</v>
      </c>
      <c r="E342">
        <v>0.5447976345445682</v>
      </c>
      <c r="F342">
        <v>0.7691333445065951</v>
      </c>
      <c r="G342">
        <v>0.78553702539468495</v>
      </c>
      <c r="H342">
        <v>0.12347328417154912</v>
      </c>
      <c r="I342">
        <v>0.56596805821105622</v>
      </c>
      <c r="J342">
        <v>0.82884493343200294</v>
      </c>
      <c r="K342">
        <v>0.21584536634615148</v>
      </c>
      <c r="L342">
        <v>0.54723214265297226</v>
      </c>
      <c r="M342">
        <v>0.57531863776651448</v>
      </c>
      <c r="N342">
        <v>0.32613548533274894</v>
      </c>
      <c r="O342">
        <v>0.38261799324143486</v>
      </c>
      <c r="P342">
        <v>0.93551577357290783</v>
      </c>
      <c r="Q342">
        <v>0.34183921168771558</v>
      </c>
      <c r="R342">
        <v>0.99363075180698535</v>
      </c>
      <c r="S342">
        <v>0.60311665636256206</v>
      </c>
      <c r="T342">
        <v>0.61671903686389129</v>
      </c>
      <c r="U342">
        <v>0.87132521252990536</v>
      </c>
      <c r="V342">
        <v>0.86379872124205681</v>
      </c>
    </row>
    <row r="343" spans="2:22" x14ac:dyDescent="0.25">
      <c r="B343">
        <v>341</v>
      </c>
      <c r="C343">
        <v>0.85298798004598297</v>
      </c>
      <c r="D343">
        <v>4.3489468483353999E-2</v>
      </c>
      <c r="E343">
        <v>4.4921106889005635E-2</v>
      </c>
      <c r="F343">
        <v>0.10563356949527769</v>
      </c>
      <c r="G343">
        <v>0.92085010226987096</v>
      </c>
      <c r="H343">
        <v>0.54751911590402425</v>
      </c>
      <c r="I343">
        <v>0.4317601420528574</v>
      </c>
      <c r="J343">
        <v>0.64715169141065765</v>
      </c>
      <c r="K343">
        <v>0.26874717113502355</v>
      </c>
      <c r="L343">
        <v>0.20171742490709565</v>
      </c>
      <c r="M343">
        <v>0.80437485337268089</v>
      </c>
      <c r="N343">
        <v>0.685015468330616</v>
      </c>
      <c r="O343">
        <v>3.9323935740037896E-2</v>
      </c>
      <c r="P343">
        <v>0.78773029339773637</v>
      </c>
      <c r="Q343">
        <v>0.65265665073799806</v>
      </c>
      <c r="R343">
        <v>0.29916723644094745</v>
      </c>
      <c r="S343">
        <v>0.40416283597568725</v>
      </c>
      <c r="T343">
        <v>1.7455876218294364E-2</v>
      </c>
      <c r="U343">
        <v>0.21357956052997396</v>
      </c>
      <c r="V343">
        <v>0.36400414939393411</v>
      </c>
    </row>
    <row r="344" spans="2:22" x14ac:dyDescent="0.25">
      <c r="B344">
        <v>342</v>
      </c>
      <c r="C344">
        <v>0.16281646459576038</v>
      </c>
      <c r="D344">
        <v>0.84135676275675952</v>
      </c>
      <c r="E344">
        <v>0.75967280349040411</v>
      </c>
      <c r="F344">
        <v>0.67388570711040763</v>
      </c>
      <c r="G344">
        <v>7.9068388727946415E-2</v>
      </c>
      <c r="H344">
        <v>0.95067010205978608</v>
      </c>
      <c r="I344">
        <v>0.31397207692992879</v>
      </c>
      <c r="J344">
        <v>0.23767289747732789</v>
      </c>
      <c r="K344">
        <v>0.45790393390512163</v>
      </c>
      <c r="L344">
        <v>0.27379416844591375</v>
      </c>
      <c r="M344">
        <v>0.66558702746688692</v>
      </c>
      <c r="N344">
        <v>0.52325045142587268</v>
      </c>
      <c r="O344">
        <v>0.43522581719435771</v>
      </c>
      <c r="P344">
        <v>0.44327637932521124</v>
      </c>
      <c r="Q344">
        <v>0.87031315931124653</v>
      </c>
      <c r="R344">
        <v>0.70875056353525978</v>
      </c>
      <c r="S344">
        <v>0.33375417253923212</v>
      </c>
      <c r="T344">
        <v>0.16926128891953418</v>
      </c>
      <c r="U344">
        <v>0.33197260532898198</v>
      </c>
      <c r="V344">
        <v>0.5011714583459228</v>
      </c>
    </row>
    <row r="345" spans="2:22" x14ac:dyDescent="0.25">
      <c r="B345">
        <v>343</v>
      </c>
      <c r="C345">
        <v>0.58149077109988956</v>
      </c>
      <c r="D345">
        <v>0.32356261645261064</v>
      </c>
      <c r="E345">
        <v>0.38303962816657</v>
      </c>
      <c r="F345">
        <v>0.79000124416228479</v>
      </c>
      <c r="G345">
        <v>0.47558009439732363</v>
      </c>
      <c r="H345">
        <v>0.74300799383515059</v>
      </c>
      <c r="I345">
        <v>5.0645420900501392E-2</v>
      </c>
      <c r="J345">
        <v>0.91470110945883087</v>
      </c>
      <c r="K345">
        <v>0.631467912832129</v>
      </c>
      <c r="L345">
        <v>0.69362291121552744</v>
      </c>
      <c r="M345">
        <v>0.36932974297791432</v>
      </c>
      <c r="N345">
        <v>1.4853645382437497E-2</v>
      </c>
      <c r="O345">
        <v>0.51518715751587019</v>
      </c>
      <c r="P345">
        <v>0.34995800404529409</v>
      </c>
      <c r="Q345">
        <v>0.33882649711511359</v>
      </c>
      <c r="R345">
        <v>0.9664630434707</v>
      </c>
      <c r="S345">
        <v>0.50372047286174015</v>
      </c>
      <c r="T345">
        <v>0.49418871132952891</v>
      </c>
      <c r="U345">
        <v>0.87733928193905619</v>
      </c>
      <c r="V345">
        <v>0.20843077758758621</v>
      </c>
    </row>
    <row r="346" spans="2:22" x14ac:dyDescent="0.25">
      <c r="B346">
        <v>344</v>
      </c>
      <c r="C346">
        <v>0.9439191249300789</v>
      </c>
      <c r="D346">
        <v>0.26956248721591436</v>
      </c>
      <c r="E346">
        <v>0.88143563758985977</v>
      </c>
      <c r="F346">
        <v>0.46394141740113404</v>
      </c>
      <c r="G346">
        <v>0.55848323782537967</v>
      </c>
      <c r="H346">
        <v>0.42742351152621016</v>
      </c>
      <c r="I346">
        <v>0.92024719653992126</v>
      </c>
      <c r="J346">
        <v>0.97424853749654972</v>
      </c>
      <c r="K346">
        <v>0.66199949318295115</v>
      </c>
      <c r="L346">
        <v>0.81658241721943003</v>
      </c>
      <c r="M346">
        <v>0.82459791497373791</v>
      </c>
      <c r="N346">
        <v>0.41777946272883337</v>
      </c>
      <c r="O346">
        <v>8.2231634848145774E-2</v>
      </c>
      <c r="P346">
        <v>0.49821167036568426</v>
      </c>
      <c r="Q346">
        <v>0.47570376510156942</v>
      </c>
      <c r="R346">
        <v>0.88181901492245096</v>
      </c>
      <c r="S346">
        <v>0.54678326557377144</v>
      </c>
      <c r="T346">
        <v>0.22400360713558776</v>
      </c>
      <c r="U346">
        <v>0.63269521747009261</v>
      </c>
      <c r="V346">
        <v>0.34761827568474235</v>
      </c>
    </row>
    <row r="347" spans="2:22" x14ac:dyDescent="0.25">
      <c r="B347">
        <v>345</v>
      </c>
      <c r="C347">
        <v>0.46720185495690014</v>
      </c>
      <c r="D347">
        <v>0.28580433718888631</v>
      </c>
      <c r="E347">
        <v>0.97513152395439495</v>
      </c>
      <c r="F347">
        <v>0.71023141930454181</v>
      </c>
      <c r="G347">
        <v>0.20781196769613963</v>
      </c>
      <c r="H347">
        <v>0.29531712286541989</v>
      </c>
      <c r="I347">
        <v>0.20712440070129423</v>
      </c>
      <c r="J347">
        <v>0.76094371362758517</v>
      </c>
      <c r="K347">
        <v>0.44235338177459926</v>
      </c>
      <c r="L347">
        <v>0.11975272984647756</v>
      </c>
      <c r="M347">
        <v>5.6698751342681764E-2</v>
      </c>
      <c r="N347">
        <v>6.6866902555158481E-2</v>
      </c>
      <c r="O347">
        <v>0.44225601907315948</v>
      </c>
      <c r="P347">
        <v>0.70082173589134045</v>
      </c>
      <c r="Q347">
        <v>0.13201924033731061</v>
      </c>
      <c r="R347">
        <v>0.53902171529031051</v>
      </c>
      <c r="S347">
        <v>0.25454577797909561</v>
      </c>
      <c r="T347">
        <v>0.11818024563575458</v>
      </c>
      <c r="U347">
        <v>0.11983597001577806</v>
      </c>
      <c r="V347">
        <v>0.59665845819007335</v>
      </c>
    </row>
    <row r="348" spans="2:22" x14ac:dyDescent="0.25">
      <c r="B348">
        <v>346</v>
      </c>
      <c r="C348">
        <v>0.30921905450235898</v>
      </c>
      <c r="D348">
        <v>2.0231155648634314E-2</v>
      </c>
      <c r="E348">
        <v>0.3327151102434911</v>
      </c>
      <c r="F348">
        <v>0.52228763000279255</v>
      </c>
      <c r="G348">
        <v>0.74700878912164725</v>
      </c>
      <c r="H348">
        <v>0.27476318937573296</v>
      </c>
      <c r="I348">
        <v>0.91733931910293176</v>
      </c>
      <c r="J348">
        <v>0.44151334046183011</v>
      </c>
      <c r="K348">
        <v>2.9301216558706322E-2</v>
      </c>
      <c r="L348">
        <v>0.88428475245264626</v>
      </c>
      <c r="M348">
        <v>0.98398057322099142</v>
      </c>
      <c r="N348">
        <v>0.54463867165664936</v>
      </c>
      <c r="O348">
        <v>0.36877597442797327</v>
      </c>
      <c r="P348">
        <v>0.57074085092333959</v>
      </c>
      <c r="Q348">
        <v>0.79525608744750986</v>
      </c>
      <c r="R348">
        <v>0.1481037103061551</v>
      </c>
      <c r="S348">
        <v>0.35983894134259842</v>
      </c>
      <c r="T348">
        <v>0.2587916514037758</v>
      </c>
      <c r="U348">
        <v>0.21947895298916009</v>
      </c>
      <c r="V348">
        <v>0.49737778987691028</v>
      </c>
    </row>
    <row r="349" spans="2:22" x14ac:dyDescent="0.25">
      <c r="B349">
        <v>347</v>
      </c>
      <c r="C349">
        <v>0.59395967658291404</v>
      </c>
      <c r="D349">
        <v>0.67575758055867841</v>
      </c>
      <c r="E349">
        <v>0.22241285150575241</v>
      </c>
      <c r="F349">
        <v>0.40570149204057859</v>
      </c>
      <c r="G349">
        <v>6.0741284725506439E-2</v>
      </c>
      <c r="H349">
        <v>0.75776112920776129</v>
      </c>
      <c r="I349">
        <v>0.40783719098720894</v>
      </c>
      <c r="J349">
        <v>0.86153225494176433</v>
      </c>
      <c r="K349">
        <v>0.55322565081896169</v>
      </c>
      <c r="L349">
        <v>0.48640317856673132</v>
      </c>
      <c r="M349">
        <v>0.50712818092798084</v>
      </c>
      <c r="N349">
        <v>0.48440050636079413</v>
      </c>
      <c r="O349">
        <v>0.87071847758772436</v>
      </c>
      <c r="P349">
        <v>0.94802607534160721</v>
      </c>
      <c r="Q349">
        <v>0.49051975468108289</v>
      </c>
      <c r="R349">
        <v>0.49682559163159556</v>
      </c>
      <c r="S349">
        <v>0.99431224113368133</v>
      </c>
      <c r="T349">
        <v>0.1217332908233868</v>
      </c>
      <c r="U349">
        <v>0.97629201565942925</v>
      </c>
      <c r="V349">
        <v>0.89636669027104077</v>
      </c>
    </row>
    <row r="350" spans="2:22" x14ac:dyDescent="0.25">
      <c r="B350">
        <v>348</v>
      </c>
      <c r="C350">
        <v>0.23474925013551928</v>
      </c>
      <c r="D350">
        <v>0.36138042388586822</v>
      </c>
      <c r="E350">
        <v>0.34032524965811994</v>
      </c>
      <c r="F350">
        <v>0.92593511178427557</v>
      </c>
      <c r="G350">
        <v>0.9983936042919952</v>
      </c>
      <c r="H350">
        <v>0.39804182089463147</v>
      </c>
      <c r="I350">
        <v>0.32214442510413566</v>
      </c>
      <c r="J350">
        <v>0.25772213681805978</v>
      </c>
      <c r="K350">
        <v>0.19761551800981558</v>
      </c>
      <c r="L350">
        <v>0.29097135629717119</v>
      </c>
      <c r="M350">
        <v>0.27869589255099214</v>
      </c>
      <c r="N350">
        <v>0.1132459125733658</v>
      </c>
      <c r="O350">
        <v>0.36677312692607567</v>
      </c>
      <c r="P350">
        <v>0.88893466112893571</v>
      </c>
      <c r="Q350">
        <v>0.19330254470068109</v>
      </c>
      <c r="R350">
        <v>9.526156913319106E-2</v>
      </c>
      <c r="S350">
        <v>0.37829472558421862</v>
      </c>
      <c r="T350">
        <v>0.32564011460000764</v>
      </c>
      <c r="U350">
        <v>0.84844428053546217</v>
      </c>
      <c r="V350">
        <v>0.56637323974772791</v>
      </c>
    </row>
    <row r="351" spans="2:22" x14ac:dyDescent="0.25">
      <c r="B351">
        <v>349</v>
      </c>
      <c r="C351">
        <v>3.8918082873055759E-2</v>
      </c>
      <c r="D351">
        <v>0.72795548216178596</v>
      </c>
      <c r="E351">
        <v>0.62273732423158279</v>
      </c>
      <c r="F351">
        <v>0.93482129323363772</v>
      </c>
      <c r="G351">
        <v>0.91301155685075663</v>
      </c>
      <c r="H351">
        <v>0.44358485593242003</v>
      </c>
      <c r="I351">
        <v>0.61458696707239047</v>
      </c>
      <c r="J351">
        <v>0.81996290969744567</v>
      </c>
      <c r="K351">
        <v>0.35937393778533999</v>
      </c>
      <c r="L351">
        <v>1.6259916042386191E-2</v>
      </c>
      <c r="M351">
        <v>0.86153930916228649</v>
      </c>
      <c r="N351">
        <v>0.49033437765066168</v>
      </c>
      <c r="O351">
        <v>0.758723386382822</v>
      </c>
      <c r="P351">
        <v>0.27300902925155857</v>
      </c>
      <c r="Q351">
        <v>0.34263116463251109</v>
      </c>
      <c r="R351">
        <v>7.6483497719560312E-2</v>
      </c>
      <c r="S351">
        <v>0.50953242519914066</v>
      </c>
      <c r="T351">
        <v>0.54797867237294628</v>
      </c>
      <c r="U351">
        <v>0.98259497691483766</v>
      </c>
      <c r="V351">
        <v>0.36966310933134339</v>
      </c>
    </row>
    <row r="352" spans="2:22" x14ac:dyDescent="0.25">
      <c r="B352">
        <v>350</v>
      </c>
      <c r="C352">
        <v>0.82753600384795911</v>
      </c>
      <c r="D352">
        <v>0.63544564639665446</v>
      </c>
      <c r="E352">
        <v>0.29789554875529745</v>
      </c>
      <c r="F352">
        <v>0.21604076218253221</v>
      </c>
      <c r="G352">
        <v>5.2869508876876026E-2</v>
      </c>
      <c r="H352">
        <v>0.44844432474919182</v>
      </c>
      <c r="I352">
        <v>0.92951283254942418</v>
      </c>
      <c r="J352">
        <v>0.42458447324875315</v>
      </c>
      <c r="K352">
        <v>0.59171615034998593</v>
      </c>
      <c r="L352">
        <v>0.6849844984324811</v>
      </c>
      <c r="M352">
        <v>0.51829082463109266</v>
      </c>
      <c r="N352">
        <v>0.27933822988305934</v>
      </c>
      <c r="O352">
        <v>8.0172644424058026E-2</v>
      </c>
      <c r="P352">
        <v>0.35751703457869866</v>
      </c>
      <c r="Q352">
        <v>0.79448454458664575</v>
      </c>
      <c r="R352">
        <v>0.76718607770308278</v>
      </c>
      <c r="S352">
        <v>0.94840576265166909</v>
      </c>
      <c r="T352">
        <v>0.40116763092687346</v>
      </c>
      <c r="U352">
        <v>0.25183864427604163</v>
      </c>
      <c r="V352">
        <v>0.72218246044835332</v>
      </c>
    </row>
    <row r="353" spans="2:22" x14ac:dyDescent="0.25">
      <c r="B353">
        <v>351</v>
      </c>
      <c r="C353">
        <v>0.20833171747607437</v>
      </c>
      <c r="D353">
        <v>0.69474282562933531</v>
      </c>
      <c r="E353">
        <v>0.85248031702824911</v>
      </c>
      <c r="F353">
        <v>0.66738857780865013</v>
      </c>
      <c r="G353">
        <v>0.46648461494753857</v>
      </c>
      <c r="H353">
        <v>0.69145024234329111</v>
      </c>
      <c r="I353">
        <v>0.63983143532946052</v>
      </c>
      <c r="J353">
        <v>0.96615525894606602</v>
      </c>
      <c r="K353">
        <v>0.82915503804760071</v>
      </c>
      <c r="L353">
        <v>0.12250261448952271</v>
      </c>
      <c r="M353">
        <v>0.69479101208847371</v>
      </c>
      <c r="N353">
        <v>5.0020398973883218E-2</v>
      </c>
      <c r="O353">
        <v>0.54020144213988264</v>
      </c>
      <c r="P353">
        <v>0.17154638827016644</v>
      </c>
      <c r="Q353">
        <v>3.7966283535766365E-2</v>
      </c>
      <c r="R353">
        <v>0.77813859793231188</v>
      </c>
      <c r="S353">
        <v>0.96537195649386143</v>
      </c>
      <c r="T353">
        <v>0.81165778726498439</v>
      </c>
      <c r="U353">
        <v>0.53517100845371868</v>
      </c>
      <c r="V353">
        <v>0.96980802154652945</v>
      </c>
    </row>
    <row r="354" spans="2:22" x14ac:dyDescent="0.25">
      <c r="B354">
        <v>352</v>
      </c>
      <c r="C354">
        <v>0.4743070187126337</v>
      </c>
      <c r="D354">
        <v>0.69698888855036945</v>
      </c>
      <c r="E354">
        <v>0.50456370685440288</v>
      </c>
      <c r="F354">
        <v>0.18051035445268959</v>
      </c>
      <c r="G354">
        <v>5.408137303066618E-2</v>
      </c>
      <c r="H354">
        <v>0.3661303250483634</v>
      </c>
      <c r="I354">
        <v>0.90689616638460802</v>
      </c>
      <c r="J354">
        <v>0.10247937356183989</v>
      </c>
      <c r="K354">
        <v>0.8094619701197332</v>
      </c>
      <c r="L354">
        <v>0.39231487164274559</v>
      </c>
      <c r="M354">
        <v>0.80544342258279933</v>
      </c>
      <c r="N354">
        <v>0.40148501310909634</v>
      </c>
      <c r="O354">
        <v>0.7655286628328497</v>
      </c>
      <c r="P354">
        <v>0.59737929475898488</v>
      </c>
      <c r="Q354">
        <v>0.51706730271348267</v>
      </c>
      <c r="R354">
        <v>0.84294140527823158</v>
      </c>
      <c r="S354">
        <v>0.22933832523088071</v>
      </c>
      <c r="T354">
        <v>0.4262289259053369</v>
      </c>
      <c r="U354">
        <v>9.0580392812167787E-2</v>
      </c>
      <c r="V354">
        <v>7.8562907681043459E-2</v>
      </c>
    </row>
    <row r="355" spans="2:22" x14ac:dyDescent="0.25">
      <c r="B355">
        <v>353</v>
      </c>
      <c r="C355">
        <v>0.16215650827541683</v>
      </c>
      <c r="D355">
        <v>0.28749316704326544</v>
      </c>
      <c r="E355">
        <v>0.75127185575220956</v>
      </c>
      <c r="F355">
        <v>8.1923646755166946E-2</v>
      </c>
      <c r="G355">
        <v>0.14087636409120652</v>
      </c>
      <c r="H355">
        <v>0.10079071614069779</v>
      </c>
      <c r="I355">
        <v>0.49938880916304829</v>
      </c>
      <c r="J355">
        <v>0.50443809048273947</v>
      </c>
      <c r="K355">
        <v>0.23240222370223051</v>
      </c>
      <c r="L355">
        <v>0.15128346831342032</v>
      </c>
      <c r="M355">
        <v>0.69881440886018975</v>
      </c>
      <c r="N355">
        <v>0.27472158483707476</v>
      </c>
      <c r="O355">
        <v>4.2370134651392721E-3</v>
      </c>
      <c r="P355">
        <v>0.30131827966131297</v>
      </c>
      <c r="Q355">
        <v>0.94412481566198814</v>
      </c>
      <c r="R355">
        <v>0.71581580208232665</v>
      </c>
      <c r="S355">
        <v>0.80923485641502046</v>
      </c>
      <c r="T355">
        <v>7.1003233081972539E-2</v>
      </c>
      <c r="U355">
        <v>0.58361544371589003</v>
      </c>
      <c r="V355">
        <v>0.86935059983133378</v>
      </c>
    </row>
    <row r="356" spans="2:22" x14ac:dyDescent="0.25">
      <c r="B356">
        <v>354</v>
      </c>
      <c r="C356">
        <v>0.63899911415022381</v>
      </c>
      <c r="D356">
        <v>1.9389356821307935E-2</v>
      </c>
      <c r="E356">
        <v>0.98205011952877208</v>
      </c>
      <c r="F356">
        <v>0.58115779719616456</v>
      </c>
      <c r="G356">
        <v>0.54330991589423583</v>
      </c>
      <c r="H356">
        <v>0.72503650939855735</v>
      </c>
      <c r="I356">
        <v>0.36578531475432152</v>
      </c>
      <c r="J356">
        <v>0.99088372026585292</v>
      </c>
      <c r="K356">
        <v>3.4192564005313564E-2</v>
      </c>
      <c r="L356">
        <v>0.56872803367091507</v>
      </c>
      <c r="M356">
        <v>0.8146140710271188</v>
      </c>
      <c r="N356">
        <v>0.87864093352864159</v>
      </c>
      <c r="O356">
        <v>0.63995582600312684</v>
      </c>
      <c r="P356">
        <v>5.2159350382420477E-2</v>
      </c>
      <c r="Q356">
        <v>0.49397169578056577</v>
      </c>
      <c r="R356">
        <v>0.38758324892499374</v>
      </c>
      <c r="S356">
        <v>0.49866984994946684</v>
      </c>
      <c r="T356">
        <v>0.41112789318131804</v>
      </c>
      <c r="U356">
        <v>0.59743205860867032</v>
      </c>
      <c r="V356">
        <v>3.2033159694448976E-2</v>
      </c>
    </row>
    <row r="357" spans="2:22" x14ac:dyDescent="0.25">
      <c r="B357">
        <v>355</v>
      </c>
      <c r="C357">
        <v>0.19385822572599598</v>
      </c>
      <c r="D357">
        <v>0.8201319377457601</v>
      </c>
      <c r="E357">
        <v>0.51092650842499454</v>
      </c>
      <c r="F357">
        <v>9.3619032815647429E-2</v>
      </c>
      <c r="G357">
        <v>0.2447873426202043</v>
      </c>
      <c r="H357">
        <v>7.4963851853786956E-2</v>
      </c>
      <c r="I357">
        <v>0.42945327056553984</v>
      </c>
      <c r="J357">
        <v>9.8286939044111676E-2</v>
      </c>
      <c r="K357">
        <v>0.44492221388498177</v>
      </c>
      <c r="L357">
        <v>0.22288427570340552</v>
      </c>
      <c r="M357">
        <v>0.72742009518417783</v>
      </c>
      <c r="N357">
        <v>0.21469059663796397</v>
      </c>
      <c r="O357">
        <v>0.76678673639313821</v>
      </c>
      <c r="P357">
        <v>0.73985210630630949</v>
      </c>
      <c r="Q357">
        <v>0.60369059468493425</v>
      </c>
      <c r="R357">
        <v>0.29771501094282904</v>
      </c>
      <c r="S357">
        <v>0.28064307707241642</v>
      </c>
      <c r="T357">
        <v>0.9032423219535346</v>
      </c>
      <c r="U357">
        <v>0.4537642272774427</v>
      </c>
      <c r="V357">
        <v>2.6157466607657831E-2</v>
      </c>
    </row>
    <row r="358" spans="2:22" x14ac:dyDescent="0.25">
      <c r="B358">
        <v>356</v>
      </c>
      <c r="C358">
        <v>0.61719736800522385</v>
      </c>
      <c r="D358">
        <v>5.1428178106609934E-2</v>
      </c>
      <c r="E358">
        <v>0.8511353475647585</v>
      </c>
      <c r="F358">
        <v>0.16934871351545855</v>
      </c>
      <c r="G358">
        <v>0.99401370922682375</v>
      </c>
      <c r="H358">
        <v>0.72113436493675254</v>
      </c>
      <c r="I358">
        <v>0.83620263624252278</v>
      </c>
      <c r="J358">
        <v>0.40581140557167128</v>
      </c>
      <c r="K358">
        <v>0.80048609441288132</v>
      </c>
      <c r="L358">
        <v>0.96704640367179584</v>
      </c>
      <c r="M358">
        <v>0.37120210731808734</v>
      </c>
      <c r="N358">
        <v>0.56419825854188788</v>
      </c>
      <c r="O358">
        <v>0.2023809836262398</v>
      </c>
      <c r="P358">
        <v>0.30419904081177274</v>
      </c>
      <c r="Q358">
        <v>5.7347805199439605E-2</v>
      </c>
      <c r="R358">
        <v>0.9301444899079141</v>
      </c>
      <c r="S358">
        <v>0.6945739578504313</v>
      </c>
      <c r="T358">
        <v>0.13198906296186386</v>
      </c>
      <c r="U358">
        <v>0.55525859098286756</v>
      </c>
      <c r="V358">
        <v>0.51391553174822269</v>
      </c>
    </row>
    <row r="359" spans="2:22" x14ac:dyDescent="0.25">
      <c r="B359">
        <v>357</v>
      </c>
      <c r="C359">
        <v>0.70205291544173942</v>
      </c>
      <c r="D359">
        <v>0.99073417768092575</v>
      </c>
      <c r="E359">
        <v>0.95568201357433535</v>
      </c>
      <c r="F359">
        <v>0.12001688884456141</v>
      </c>
      <c r="G359">
        <v>0.96919538355834889</v>
      </c>
      <c r="H359">
        <v>0.72957201716441578</v>
      </c>
      <c r="I359">
        <v>0.57237552025527139</v>
      </c>
      <c r="J359">
        <v>0.47999583021476311</v>
      </c>
      <c r="K359">
        <v>0.54787120672727241</v>
      </c>
      <c r="L359">
        <v>0.20872052086025406</v>
      </c>
      <c r="M359">
        <v>0.37241864416822912</v>
      </c>
      <c r="N359">
        <v>4.9819499378306986E-2</v>
      </c>
      <c r="O359">
        <v>0.36239978147510055</v>
      </c>
      <c r="P359">
        <v>0.57896574489594177</v>
      </c>
      <c r="Q359">
        <v>0.66296030412426066</v>
      </c>
      <c r="R359">
        <v>0.37478629769175198</v>
      </c>
      <c r="S359">
        <v>0.47917454269507864</v>
      </c>
      <c r="T359">
        <v>0.17791177128897662</v>
      </c>
      <c r="U359">
        <v>0.75867621434659949</v>
      </c>
      <c r="V359">
        <v>0.60578834446801078</v>
      </c>
    </row>
    <row r="360" spans="2:22" x14ac:dyDescent="0.25">
      <c r="B360">
        <v>358</v>
      </c>
      <c r="C360">
        <v>0.7689703458606969</v>
      </c>
      <c r="D360">
        <v>2.5988733720794244E-4</v>
      </c>
      <c r="E360">
        <v>0.58576073251570993</v>
      </c>
      <c r="F360">
        <v>0.41416610979615065</v>
      </c>
      <c r="G360">
        <v>0.22033295595519498</v>
      </c>
      <c r="H360">
        <v>0.71589923705687664</v>
      </c>
      <c r="I360">
        <v>2.077503979697326E-2</v>
      </c>
      <c r="J360">
        <v>0.29982655939838754</v>
      </c>
      <c r="K360">
        <v>0.70212481566384111</v>
      </c>
      <c r="L360">
        <v>0.46875569601597</v>
      </c>
      <c r="M360">
        <v>0.42974117189912686</v>
      </c>
      <c r="N360">
        <v>0.96324934897001313</v>
      </c>
      <c r="O360">
        <v>0.79415619361349399</v>
      </c>
      <c r="P360">
        <v>6.5399128160227527E-2</v>
      </c>
      <c r="Q360">
        <v>0.61880296054075701</v>
      </c>
      <c r="R360">
        <v>0.2345725472430964</v>
      </c>
      <c r="S360">
        <v>0.43049392099745809</v>
      </c>
      <c r="T360">
        <v>0.46271116728415884</v>
      </c>
      <c r="U360">
        <v>0.43638589953891582</v>
      </c>
      <c r="V360">
        <v>0.63476097563226608</v>
      </c>
    </row>
    <row r="361" spans="2:22" x14ac:dyDescent="0.25">
      <c r="B361">
        <v>359</v>
      </c>
      <c r="C361">
        <v>0.36848251048750402</v>
      </c>
      <c r="D361">
        <v>0.63199979601962486</v>
      </c>
      <c r="E361">
        <v>0.59877917107403733</v>
      </c>
      <c r="F361">
        <v>0.40459272272952429</v>
      </c>
      <c r="G361">
        <v>0.83745633880521808</v>
      </c>
      <c r="H361">
        <v>0.30950733609718029</v>
      </c>
      <c r="I361">
        <v>0.76299424302525765</v>
      </c>
      <c r="J361">
        <v>0.21909213741053968</v>
      </c>
      <c r="K361">
        <v>7.4850234318641684E-2</v>
      </c>
      <c r="L361">
        <v>2.0032478534331766E-2</v>
      </c>
      <c r="M361">
        <v>0.65169977555332448</v>
      </c>
      <c r="N361">
        <v>1.2654563130376495E-2</v>
      </c>
      <c r="O361">
        <v>0.44513917758980304</v>
      </c>
      <c r="P361">
        <v>0.39420198285816888</v>
      </c>
      <c r="Q361">
        <v>0.83803620540789425</v>
      </c>
      <c r="R361">
        <v>0.58342008471303353</v>
      </c>
      <c r="S361">
        <v>5.3658686602154004E-2</v>
      </c>
      <c r="T361">
        <v>0.18813049259628767</v>
      </c>
      <c r="U361">
        <v>0.8805755695659272</v>
      </c>
      <c r="V361">
        <v>0.41128191648845025</v>
      </c>
    </row>
    <row r="362" spans="2:22" x14ac:dyDescent="0.25">
      <c r="B362">
        <v>360</v>
      </c>
      <c r="C362">
        <v>0.79991982529349848</v>
      </c>
      <c r="D362">
        <v>0.63792455489023503</v>
      </c>
      <c r="E362">
        <v>0.39440923873695155</v>
      </c>
      <c r="F362">
        <v>0.74204236573187221</v>
      </c>
      <c r="G362">
        <v>0.45475698950357302</v>
      </c>
      <c r="H362">
        <v>0.31368487539910195</v>
      </c>
      <c r="I362">
        <v>0.91602998953928161</v>
      </c>
      <c r="J362">
        <v>0.24291942822140689</v>
      </c>
      <c r="K362">
        <v>0.79779181833701074</v>
      </c>
      <c r="L362">
        <v>0.24909751317764184</v>
      </c>
      <c r="M362">
        <v>0.49757270808233578</v>
      </c>
      <c r="N362">
        <v>0.62900529192825783</v>
      </c>
      <c r="O362">
        <v>0.5292277302564472</v>
      </c>
      <c r="P362">
        <v>0.36008494465143887</v>
      </c>
      <c r="Q362">
        <v>0.59818920143563137</v>
      </c>
      <c r="R362">
        <v>0.10071326789739654</v>
      </c>
      <c r="S362">
        <v>0.10297184136202819</v>
      </c>
      <c r="T362">
        <v>0.37577719801108778</v>
      </c>
      <c r="U362">
        <v>0.7797598841430613</v>
      </c>
      <c r="V362">
        <v>7.0672890877771621E-2</v>
      </c>
    </row>
    <row r="363" spans="2:22" x14ac:dyDescent="0.25">
      <c r="B363">
        <v>361</v>
      </c>
      <c r="C363">
        <v>0.6428451330725653</v>
      </c>
      <c r="D363">
        <v>0.47514534117481788</v>
      </c>
      <c r="E363">
        <v>0.7593129571247621</v>
      </c>
      <c r="F363">
        <v>0.8528173364156848</v>
      </c>
      <c r="G363">
        <v>0.52342679210993093</v>
      </c>
      <c r="H363">
        <v>0.88400099760286466</v>
      </c>
      <c r="I363">
        <v>0.30394224745528753</v>
      </c>
      <c r="J363">
        <v>6.379142333625909E-2</v>
      </c>
      <c r="K363">
        <v>0.97546684600968891</v>
      </c>
      <c r="L363">
        <v>0.82153204466598506</v>
      </c>
      <c r="M363">
        <v>0.44799967800982299</v>
      </c>
      <c r="N363">
        <v>0.23616957221692791</v>
      </c>
      <c r="O363">
        <v>0.15097358208773692</v>
      </c>
      <c r="P363">
        <v>0.89848085218900153</v>
      </c>
      <c r="Q363">
        <v>0.867936282861409</v>
      </c>
      <c r="R363">
        <v>0.22351808150696906</v>
      </c>
      <c r="S363">
        <v>0.59602263979130221</v>
      </c>
      <c r="T363">
        <v>0.83452592594475306</v>
      </c>
      <c r="U363">
        <v>2.2666944412696566E-2</v>
      </c>
      <c r="V363">
        <v>0.38897380748923283</v>
      </c>
    </row>
    <row r="364" spans="2:22" x14ac:dyDescent="0.25">
      <c r="B364">
        <v>362</v>
      </c>
      <c r="C364">
        <v>0.73321639430218344</v>
      </c>
      <c r="D364">
        <v>0.18890927213258335</v>
      </c>
      <c r="E364">
        <v>0.11253598471690918</v>
      </c>
      <c r="F364">
        <v>0.86844159085925021</v>
      </c>
      <c r="G364">
        <v>3.9108251678165118E-2</v>
      </c>
      <c r="H364">
        <v>0.97962351233449541</v>
      </c>
      <c r="I364">
        <v>0.16321693215073396</v>
      </c>
      <c r="J364">
        <v>0.86268744410618337</v>
      </c>
      <c r="K364">
        <v>0.12729705805738156</v>
      </c>
      <c r="L364">
        <v>0.81412088364805646</v>
      </c>
      <c r="M364">
        <v>0.22265740360183273</v>
      </c>
      <c r="N364">
        <v>0.82540432472325431</v>
      </c>
      <c r="O364">
        <v>0.61047973289205704</v>
      </c>
      <c r="P364">
        <v>0.79208535971893435</v>
      </c>
      <c r="Q364">
        <v>0.47776023091274245</v>
      </c>
      <c r="R364">
        <v>0.99260781715598001</v>
      </c>
      <c r="S364">
        <v>6.6839782477497778E-2</v>
      </c>
      <c r="T364">
        <v>0.57623804444523641</v>
      </c>
      <c r="U364">
        <v>0.56265451928998278</v>
      </c>
      <c r="V364">
        <v>0.49964823201780151</v>
      </c>
    </row>
    <row r="365" spans="2:22" x14ac:dyDescent="0.25">
      <c r="B365">
        <v>363</v>
      </c>
      <c r="C365">
        <v>0.64511346654784907</v>
      </c>
      <c r="D365">
        <v>0.86108979852114809</v>
      </c>
      <c r="E365">
        <v>0.19971958216961738</v>
      </c>
      <c r="F365">
        <v>0.98930188494783611</v>
      </c>
      <c r="G365">
        <v>0.19412259268931731</v>
      </c>
      <c r="H365">
        <v>0.92455345363600072</v>
      </c>
      <c r="I365">
        <v>0.44530449397686245</v>
      </c>
      <c r="J365">
        <v>0.87216175059123224</v>
      </c>
      <c r="K365">
        <v>0.51139115925879075</v>
      </c>
      <c r="L365">
        <v>0.75026294928988735</v>
      </c>
      <c r="M365">
        <v>9.9967300436600848E-2</v>
      </c>
      <c r="N365">
        <v>0.93623873238068178</v>
      </c>
      <c r="O365">
        <v>0.19845269228668716</v>
      </c>
      <c r="P365">
        <v>0.53235670039084737</v>
      </c>
      <c r="Q365">
        <v>0.52691147985140185</v>
      </c>
      <c r="R365">
        <v>0.91783653236824581</v>
      </c>
      <c r="S365">
        <v>5.2087291669856484E-2</v>
      </c>
      <c r="T365">
        <v>0.56238394091245092</v>
      </c>
      <c r="U365">
        <v>0.91133582828972548</v>
      </c>
      <c r="V365">
        <v>0.89087935927092943</v>
      </c>
    </row>
    <row r="366" spans="2:22" x14ac:dyDescent="0.25">
      <c r="B366">
        <v>364</v>
      </c>
      <c r="C366">
        <v>0.67607611215073837</v>
      </c>
      <c r="D366">
        <v>0.60312359279132877</v>
      </c>
      <c r="E366">
        <v>9.867407888411428E-2</v>
      </c>
      <c r="F366">
        <v>0.69923438758683898</v>
      </c>
      <c r="G366">
        <v>0.59674654868116406</v>
      </c>
      <c r="H366">
        <v>0.88740987814276018</v>
      </c>
      <c r="I366">
        <v>0.68383423398628906</v>
      </c>
      <c r="J366">
        <v>0.57371159619011092</v>
      </c>
      <c r="K366">
        <v>0.62626893806712691</v>
      </c>
      <c r="L366">
        <v>0.66727192253900935</v>
      </c>
      <c r="M366">
        <v>0.73755737433963287</v>
      </c>
      <c r="N366">
        <v>0.97368250380571397</v>
      </c>
      <c r="O366">
        <v>0.3530602904603457</v>
      </c>
      <c r="P366">
        <v>7.1443518524573868E-2</v>
      </c>
      <c r="Q366">
        <v>7.9455482489004803E-2</v>
      </c>
      <c r="R366">
        <v>0.17648255120417078</v>
      </c>
      <c r="S366">
        <v>0.25463649664095223</v>
      </c>
      <c r="T366">
        <v>0.40551785289465236</v>
      </c>
      <c r="U366">
        <v>0.17646065126847699</v>
      </c>
      <c r="V366">
        <v>0.81493283633714242</v>
      </c>
    </row>
    <row r="367" spans="2:22" x14ac:dyDescent="0.25">
      <c r="B367">
        <v>365</v>
      </c>
      <c r="C367">
        <v>0.72680487509725844</v>
      </c>
      <c r="D367">
        <v>0.58111455130291589</v>
      </c>
      <c r="E367">
        <v>0.61646570072864137</v>
      </c>
      <c r="F367">
        <v>0.83548166879346963</v>
      </c>
      <c r="G367">
        <v>0.85714128121731825</v>
      </c>
      <c r="H367">
        <v>0.62453403849718825</v>
      </c>
      <c r="I367">
        <v>0.39787944628273308</v>
      </c>
      <c r="J367">
        <v>0.723103515480509</v>
      </c>
      <c r="K367">
        <v>0.28222739637492555</v>
      </c>
      <c r="L367">
        <v>0.72721591626062154</v>
      </c>
      <c r="M367">
        <v>0.89394550870253564</v>
      </c>
      <c r="N367">
        <v>0.29849618032504388</v>
      </c>
      <c r="O367">
        <v>0.22479501338053254</v>
      </c>
      <c r="P367">
        <v>0.56384307869366612</v>
      </c>
      <c r="Q367">
        <v>0.48959201149634007</v>
      </c>
      <c r="R367">
        <v>0.17051669075227327</v>
      </c>
      <c r="S367">
        <v>0.79976178194467362</v>
      </c>
      <c r="T367">
        <v>0.36556404772818518</v>
      </c>
      <c r="U367">
        <v>0.35575380738667173</v>
      </c>
      <c r="V367">
        <v>0.48266659467238782</v>
      </c>
    </row>
    <row r="368" spans="2:22" x14ac:dyDescent="0.25">
      <c r="B368">
        <v>366</v>
      </c>
      <c r="C368">
        <v>0.8952506401253304</v>
      </c>
      <c r="D368">
        <v>0.40852065751290034</v>
      </c>
      <c r="E368">
        <v>0.62307232798154066</v>
      </c>
      <c r="F368">
        <v>0.67783418045313137</v>
      </c>
      <c r="G368">
        <v>0.14748766212084163</v>
      </c>
      <c r="H368">
        <v>0.39331461588570704</v>
      </c>
      <c r="I368">
        <v>8.9106173328821425E-2</v>
      </c>
      <c r="J368">
        <v>0.69511443871235734</v>
      </c>
      <c r="K368">
        <v>0.13784952769292791</v>
      </c>
      <c r="L368">
        <v>0.58262547593177327</v>
      </c>
      <c r="M368">
        <v>6.4590016989121146E-2</v>
      </c>
      <c r="N368">
        <v>0.1250647502637614</v>
      </c>
      <c r="O368">
        <v>0.39732284933748918</v>
      </c>
      <c r="P368">
        <v>0.31452612925933643</v>
      </c>
      <c r="Q368">
        <v>0.8377945052996536</v>
      </c>
      <c r="R368">
        <v>0.13353114829068602</v>
      </c>
      <c r="S368">
        <v>0.51395096226679393</v>
      </c>
      <c r="T368">
        <v>0.39690304284854716</v>
      </c>
      <c r="U368">
        <v>0.72264223601887068</v>
      </c>
      <c r="V368">
        <v>0.16878259085283087</v>
      </c>
    </row>
    <row r="369" spans="2:22" x14ac:dyDescent="0.25">
      <c r="B369">
        <v>367</v>
      </c>
      <c r="C369">
        <v>0.95012539083388314</v>
      </c>
      <c r="D369">
        <v>2.022459851688474E-2</v>
      </c>
      <c r="E369">
        <v>0.26499283705346954</v>
      </c>
      <c r="F369">
        <v>0.53382954155322859</v>
      </c>
      <c r="G369">
        <v>0.92799601830097433</v>
      </c>
      <c r="H369">
        <v>0.57668806044667509</v>
      </c>
      <c r="I369">
        <v>0.33419204975106975</v>
      </c>
      <c r="J369">
        <v>0.547630894116101</v>
      </c>
      <c r="K369">
        <v>0.15556113804755967</v>
      </c>
      <c r="L369">
        <v>0.37354173525124068</v>
      </c>
      <c r="M369">
        <v>0.97695375978765675</v>
      </c>
      <c r="N369">
        <v>0.43895288248898012</v>
      </c>
      <c r="O369">
        <v>0.65220941756837458</v>
      </c>
      <c r="P369">
        <v>0.42655250032367253</v>
      </c>
      <c r="Q369">
        <v>0.56002855496710868</v>
      </c>
      <c r="R369">
        <v>0.8184146347981518</v>
      </c>
      <c r="S369">
        <v>0.93818611796948859</v>
      </c>
      <c r="T369">
        <v>0.99174367627407367</v>
      </c>
      <c r="U369">
        <v>0.40955550109420713</v>
      </c>
      <c r="V369">
        <v>0.88709007543295559</v>
      </c>
    </row>
    <row r="370" spans="2:22" x14ac:dyDescent="0.25">
      <c r="B370">
        <v>368</v>
      </c>
      <c r="C370">
        <v>0.82886534417537572</v>
      </c>
      <c r="D370">
        <v>0.91632331706146708</v>
      </c>
      <c r="E370">
        <v>3.1386016184518972E-2</v>
      </c>
      <c r="F370">
        <v>0.99718555431379852</v>
      </c>
      <c r="G370">
        <v>0.95352378748978417</v>
      </c>
      <c r="H370">
        <v>0.97421215942109396</v>
      </c>
      <c r="I370">
        <v>0.29333809894273077</v>
      </c>
      <c r="J370">
        <v>0.42357300587355917</v>
      </c>
      <c r="K370">
        <v>0.78676961501036491</v>
      </c>
      <c r="L370">
        <v>0.15404892129934833</v>
      </c>
      <c r="M370">
        <v>0.16815703092813195</v>
      </c>
      <c r="N370">
        <v>0.14506722097732783</v>
      </c>
      <c r="O370">
        <v>0.5251577030663912</v>
      </c>
      <c r="P370">
        <v>0.29992475613378211</v>
      </c>
      <c r="Q370">
        <v>0.17587144320858439</v>
      </c>
      <c r="R370">
        <v>0.16535945152902798</v>
      </c>
      <c r="S370">
        <v>0.911277471038618</v>
      </c>
      <c r="T370">
        <v>0.17274549891140367</v>
      </c>
      <c r="U370">
        <v>0.48858070186117164</v>
      </c>
      <c r="V370">
        <v>0.80136710023183189</v>
      </c>
    </row>
    <row r="371" spans="2:22" x14ac:dyDescent="0.25">
      <c r="B371">
        <v>369</v>
      </c>
      <c r="C371">
        <v>8.417982029298976E-2</v>
      </c>
      <c r="D371">
        <v>2.7975758561010977E-2</v>
      </c>
      <c r="E371">
        <v>0.47841128609100281</v>
      </c>
      <c r="F371">
        <v>0.3826699540177847</v>
      </c>
      <c r="G371">
        <v>0.79452038996532526</v>
      </c>
      <c r="H371">
        <v>0.91033312937795441</v>
      </c>
      <c r="I371">
        <v>4.9810547255705551E-2</v>
      </c>
      <c r="J371">
        <v>0.60575153335070397</v>
      </c>
      <c r="K371">
        <v>0.58459747767323833</v>
      </c>
      <c r="L371">
        <v>0.95369325474797462</v>
      </c>
      <c r="M371">
        <v>0.44094288576361329</v>
      </c>
      <c r="N371">
        <v>0.46636208764008114</v>
      </c>
      <c r="O371">
        <v>0.68648768045559838</v>
      </c>
      <c r="P371">
        <v>0.62109578128312104</v>
      </c>
      <c r="Q371">
        <v>0.57050449233644418</v>
      </c>
      <c r="R371">
        <v>4.5241209931123016E-2</v>
      </c>
      <c r="S371">
        <v>0.95656981503007632</v>
      </c>
      <c r="T371">
        <v>0.14792952192270281</v>
      </c>
      <c r="U371">
        <v>0.26866360720523041</v>
      </c>
      <c r="V371">
        <v>0.84084094964648615</v>
      </c>
    </row>
    <row r="372" spans="2:22" x14ac:dyDescent="0.25">
      <c r="B372">
        <v>370</v>
      </c>
      <c r="C372">
        <v>0.90219419598500927</v>
      </c>
      <c r="D372">
        <v>0.42136819400202974</v>
      </c>
      <c r="E372">
        <v>0.84777704831304779</v>
      </c>
      <c r="F372">
        <v>0.61090047720668128</v>
      </c>
      <c r="G372">
        <v>0.15699949838651239</v>
      </c>
      <c r="H372">
        <v>0.64962797290453711</v>
      </c>
      <c r="I372">
        <v>0.19971296782058534</v>
      </c>
      <c r="J372">
        <v>0.32744619691336774</v>
      </c>
      <c r="K372">
        <v>0.90551865730658676</v>
      </c>
      <c r="L372">
        <v>0.32222004096180634</v>
      </c>
      <c r="M372">
        <v>0.20407871913864661</v>
      </c>
      <c r="N372">
        <v>9.1452981336451078E-2</v>
      </c>
      <c r="O372">
        <v>0.872192230097798</v>
      </c>
      <c r="P372">
        <v>0.3524932171641435</v>
      </c>
      <c r="Q372">
        <v>0.83964914340214669</v>
      </c>
      <c r="R372">
        <v>4.4376849700937804E-2</v>
      </c>
      <c r="S372">
        <v>0.47397131174508988</v>
      </c>
      <c r="T372">
        <v>0.86182624801007623</v>
      </c>
      <c r="U372">
        <v>0.55653618237386238</v>
      </c>
      <c r="V372">
        <v>0.12074141683358697</v>
      </c>
    </row>
    <row r="373" spans="2:22" x14ac:dyDescent="0.25">
      <c r="B373">
        <v>371</v>
      </c>
      <c r="C373">
        <v>0.99864685370253392</v>
      </c>
      <c r="D373">
        <v>0.12657571245679655</v>
      </c>
      <c r="E373">
        <v>0.127452272009001</v>
      </c>
      <c r="F373">
        <v>0.39795153444226572</v>
      </c>
      <c r="G373">
        <v>0.89897810934161537</v>
      </c>
      <c r="H373">
        <v>0.96323010303785228</v>
      </c>
      <c r="I373">
        <v>0.43065308851107709</v>
      </c>
      <c r="J373">
        <v>0.17979855044144344</v>
      </c>
      <c r="K373">
        <v>0.18069677406877305</v>
      </c>
      <c r="L373">
        <v>0.73186952225831448</v>
      </c>
      <c r="M373">
        <v>0.9511709585245649</v>
      </c>
      <c r="N373">
        <v>0.75897055963945004</v>
      </c>
      <c r="O373">
        <v>0.74188233642696022</v>
      </c>
      <c r="P373">
        <v>0.34168011879057336</v>
      </c>
      <c r="Q373">
        <v>0.56769486960961779</v>
      </c>
      <c r="R373">
        <v>0.10289760970247208</v>
      </c>
      <c r="S373">
        <v>8.5764349144091589E-2</v>
      </c>
      <c r="T373">
        <v>0.1336207913546672</v>
      </c>
      <c r="U373">
        <v>0.38411421103319476</v>
      </c>
      <c r="V373">
        <v>0.60939842313865</v>
      </c>
    </row>
    <row r="374" spans="2:22" x14ac:dyDescent="0.25">
      <c r="B374">
        <v>372</v>
      </c>
      <c r="C374">
        <v>0.95010893633305837</v>
      </c>
      <c r="D374">
        <v>1.4743313610356079E-2</v>
      </c>
      <c r="E374">
        <v>0.78827312435431285</v>
      </c>
      <c r="F374">
        <v>0.38958806101348653</v>
      </c>
      <c r="G374">
        <v>0.26794059655132507</v>
      </c>
      <c r="H374">
        <v>3.4664940241775799E-2</v>
      </c>
      <c r="I374">
        <v>0.76578993796712092</v>
      </c>
      <c r="J374">
        <v>0.85138318566687055</v>
      </c>
      <c r="K374">
        <v>0.96965188751352915</v>
      </c>
      <c r="L374">
        <v>0.54813869821654215</v>
      </c>
      <c r="M374">
        <v>0.18246242125272438</v>
      </c>
      <c r="N374">
        <v>3.5978689553179954E-2</v>
      </c>
      <c r="O374">
        <v>0.90908661586504302</v>
      </c>
      <c r="P374">
        <v>0.35853800846125061</v>
      </c>
      <c r="Q374">
        <v>0.18003514380198471</v>
      </c>
      <c r="R374">
        <v>0.2829367663037301</v>
      </c>
      <c r="S374">
        <v>9.188797319640063E-3</v>
      </c>
      <c r="T374">
        <v>0.94219880047598625</v>
      </c>
      <c r="U374">
        <v>0.95288176310797823</v>
      </c>
      <c r="V374">
        <v>0.6678271883017024</v>
      </c>
    </row>
    <row r="375" spans="2:22" x14ac:dyDescent="0.25">
      <c r="B375">
        <v>373</v>
      </c>
      <c r="C375">
        <v>0.47646080731746743</v>
      </c>
      <c r="D375">
        <v>0.81406941847867831</v>
      </c>
      <c r="E375">
        <v>0.3631343285982831</v>
      </c>
      <c r="F375">
        <v>0.31780236870607848</v>
      </c>
      <c r="G375">
        <v>0.62350381725620441</v>
      </c>
      <c r="H375">
        <v>0.75845598901539901</v>
      </c>
      <c r="I375">
        <v>0.10851199351259666</v>
      </c>
      <c r="J375">
        <v>0.36564968997734759</v>
      </c>
      <c r="K375">
        <v>0.92649101349796226</v>
      </c>
      <c r="L375">
        <v>0.23421542183797261</v>
      </c>
      <c r="M375">
        <v>0.61327506414002464</v>
      </c>
      <c r="N375">
        <v>0.50909153519465367</v>
      </c>
      <c r="O375">
        <v>0.87318144647924978</v>
      </c>
      <c r="P375">
        <v>0.17115898006876495</v>
      </c>
      <c r="Q375">
        <v>0.18617576516930345</v>
      </c>
      <c r="R375">
        <v>0.73722125569672081</v>
      </c>
      <c r="S375">
        <v>0.93710349825261652</v>
      </c>
      <c r="T375">
        <v>0.7972154622003238</v>
      </c>
      <c r="U375">
        <v>0.68716798071421437</v>
      </c>
      <c r="V375">
        <v>0.94243438438664962</v>
      </c>
    </row>
    <row r="376" spans="2:22" x14ac:dyDescent="0.25">
      <c r="B376">
        <v>374</v>
      </c>
      <c r="C376">
        <v>9.3810553789772211E-2</v>
      </c>
      <c r="D376">
        <v>8.5446161479412197E-2</v>
      </c>
      <c r="E376">
        <v>0.61436488099363906</v>
      </c>
      <c r="F376">
        <v>0.48899957215718648</v>
      </c>
      <c r="G376">
        <v>0.22688012921916134</v>
      </c>
      <c r="H376">
        <v>0.8078312093583806</v>
      </c>
      <c r="I376">
        <v>0.56547832242395768</v>
      </c>
      <c r="J376">
        <v>2.0128654282645098E-2</v>
      </c>
      <c r="K376">
        <v>0.76450939263468065</v>
      </c>
      <c r="L376">
        <v>0.29956489884177628</v>
      </c>
      <c r="M376">
        <v>0.10271202776929211</v>
      </c>
      <c r="N376">
        <v>0.70831615477041399</v>
      </c>
      <c r="O376">
        <v>0.78654286154534003</v>
      </c>
      <c r="P376">
        <v>1.0470426453976778E-2</v>
      </c>
      <c r="Q376">
        <v>0.78972240164404006</v>
      </c>
      <c r="R376">
        <v>8.862226307888843E-2</v>
      </c>
      <c r="S376">
        <v>0.23043853622103283</v>
      </c>
      <c r="T376">
        <v>0.45929564626218244</v>
      </c>
      <c r="U376">
        <v>0.66112461748471074</v>
      </c>
      <c r="V376">
        <v>0.42141787076456261</v>
      </c>
    </row>
    <row r="377" spans="2:22" x14ac:dyDescent="0.25">
      <c r="B377">
        <v>375</v>
      </c>
      <c r="C377">
        <v>0.75850418106873985</v>
      </c>
      <c r="D377">
        <v>0.43795571771664665</v>
      </c>
      <c r="E377">
        <v>0.66869843840276655</v>
      </c>
      <c r="F377">
        <v>0.32814355710548293</v>
      </c>
      <c r="G377">
        <v>0.97406218988378335</v>
      </c>
      <c r="H377">
        <v>0.88754601204792971</v>
      </c>
      <c r="I377">
        <v>0.94395715799379509</v>
      </c>
      <c r="J377">
        <v>0.46063659491265674</v>
      </c>
      <c r="K377">
        <v>0.42838757245789094</v>
      </c>
      <c r="L377">
        <v>0.12465638751382691</v>
      </c>
      <c r="M377">
        <v>0.65714107435134128</v>
      </c>
      <c r="N377">
        <v>0.81197657309011717</v>
      </c>
      <c r="O377">
        <v>0.12355728184236892</v>
      </c>
      <c r="P377">
        <v>0.81488089672619424</v>
      </c>
      <c r="Q377">
        <v>0.13340930235444759</v>
      </c>
      <c r="R377">
        <v>0.29769668847644848</v>
      </c>
      <c r="S377">
        <v>0.87738548534349037</v>
      </c>
      <c r="T377">
        <v>0.76668540704173727</v>
      </c>
      <c r="U377">
        <v>0.82057909635436421</v>
      </c>
      <c r="V377">
        <v>0.40281518112545278</v>
      </c>
    </row>
    <row r="378" spans="2:22" x14ac:dyDescent="0.25">
      <c r="B378">
        <v>376</v>
      </c>
      <c r="C378">
        <v>0.61012132580172818</v>
      </c>
      <c r="D378">
        <v>0.43467539501869745</v>
      </c>
      <c r="E378">
        <v>0.65778092249279041</v>
      </c>
      <c r="F378">
        <v>0.42043197083182338</v>
      </c>
      <c r="G378">
        <v>0.31155951987074393</v>
      </c>
      <c r="H378">
        <v>0.53100092871999616</v>
      </c>
      <c r="I378">
        <v>0.96873349724171764</v>
      </c>
      <c r="J378">
        <v>0.28937952033224246</v>
      </c>
      <c r="K378">
        <v>4.0920760720497551E-2</v>
      </c>
      <c r="L378">
        <v>0.15020468487037375</v>
      </c>
      <c r="M378">
        <v>0.71416864475892405</v>
      </c>
      <c r="N378">
        <v>0.71888643516187933</v>
      </c>
      <c r="O378">
        <v>0.43058104408240094</v>
      </c>
      <c r="P378">
        <v>0.64716222161314785</v>
      </c>
      <c r="Q378">
        <v>0.97591931017964506</v>
      </c>
      <c r="R378">
        <v>0.60139281414188606</v>
      </c>
      <c r="S378">
        <v>0.64659815392845688</v>
      </c>
      <c r="T378">
        <v>0.85999365528330163</v>
      </c>
      <c r="U378">
        <v>0.58546964053774397</v>
      </c>
      <c r="V378">
        <v>0.47020405918231867</v>
      </c>
    </row>
    <row r="379" spans="2:22" x14ac:dyDescent="0.25">
      <c r="B379">
        <v>377</v>
      </c>
      <c r="C379">
        <v>0.66783939600928388</v>
      </c>
      <c r="D379">
        <v>0.67161597420031116</v>
      </c>
      <c r="E379">
        <v>0.30439062807077821</v>
      </c>
      <c r="F379">
        <v>2.6846647407667845E-2</v>
      </c>
      <c r="G379">
        <v>0.71117628040392433</v>
      </c>
      <c r="H379">
        <v>0.39117254654697353</v>
      </c>
      <c r="I379">
        <v>0.2020668648961248</v>
      </c>
      <c r="J379">
        <v>0.34602076606334453</v>
      </c>
      <c r="K379">
        <v>0.34377129398142614</v>
      </c>
      <c r="L379">
        <v>0.44596732942213402</v>
      </c>
      <c r="M379">
        <v>0.37715215865084684</v>
      </c>
      <c r="N379">
        <v>0.26940484457820091</v>
      </c>
      <c r="O379">
        <v>0.12224010035763921</v>
      </c>
      <c r="P379">
        <v>0.58199044375256959</v>
      </c>
      <c r="Q379">
        <v>0.5229129774692618</v>
      </c>
      <c r="R379">
        <v>0.81571739526624687</v>
      </c>
      <c r="S379">
        <v>0.32608287036487926</v>
      </c>
      <c r="T379">
        <v>0.96243292560707583</v>
      </c>
      <c r="U379">
        <v>0.64433109762271101</v>
      </c>
      <c r="V379">
        <v>0.87552927088304688</v>
      </c>
    </row>
    <row r="380" spans="2:22" x14ac:dyDescent="0.25">
      <c r="B380">
        <v>378</v>
      </c>
      <c r="C380">
        <v>1.5721911608402195E-2</v>
      </c>
      <c r="D380">
        <v>0.77352596864406054</v>
      </c>
      <c r="E380">
        <v>0.70049565934251357</v>
      </c>
      <c r="F380">
        <v>0.9717145018992388</v>
      </c>
      <c r="G380">
        <v>0.81339357767660836</v>
      </c>
      <c r="H380">
        <v>0.41325790467066437</v>
      </c>
      <c r="I380">
        <v>0.15778947674311805</v>
      </c>
      <c r="J380">
        <v>0.90443538477749286</v>
      </c>
      <c r="K380">
        <v>0.34268174641779314</v>
      </c>
      <c r="L380">
        <v>0.55611163743292646</v>
      </c>
      <c r="M380">
        <v>0.53268445908013562</v>
      </c>
      <c r="N380">
        <v>0.77868351717318296</v>
      </c>
      <c r="O380">
        <v>0.42820255675441055</v>
      </c>
      <c r="P380">
        <v>5.9305847354620411E-2</v>
      </c>
      <c r="Q380">
        <v>0.20839517664439455</v>
      </c>
      <c r="R380">
        <v>0.48789557510827097</v>
      </c>
      <c r="S380">
        <v>7.1533064026227056E-2</v>
      </c>
      <c r="T380">
        <v>0.39332961461258265</v>
      </c>
      <c r="U380">
        <v>0.20335217019140406</v>
      </c>
      <c r="V380">
        <v>0.43492290552366608</v>
      </c>
    </row>
    <row r="381" spans="2:22" x14ac:dyDescent="0.25">
      <c r="B381">
        <v>379</v>
      </c>
      <c r="C381">
        <v>0.97635284530127286</v>
      </c>
      <c r="D381">
        <v>0.63371605493276917</v>
      </c>
      <c r="E381">
        <v>2.028024185901689E-2</v>
      </c>
      <c r="F381">
        <v>0.64280959865608733</v>
      </c>
      <c r="G381">
        <v>0.69320193730223867</v>
      </c>
      <c r="H381">
        <v>5.5368641142218955E-2</v>
      </c>
      <c r="I381">
        <v>0.25399515374746384</v>
      </c>
      <c r="J381">
        <v>0.66403676207422446</v>
      </c>
      <c r="K381">
        <v>9.2885296144267215E-3</v>
      </c>
      <c r="L381">
        <v>0.15746773505449774</v>
      </c>
      <c r="M381">
        <v>0.39283145664428831</v>
      </c>
      <c r="N381">
        <v>0.60484717469414129</v>
      </c>
      <c r="O381">
        <v>6.6431671488151878E-3</v>
      </c>
      <c r="P381">
        <v>0.60468071453150896</v>
      </c>
      <c r="Q381">
        <v>1.0738155302343344E-3</v>
      </c>
      <c r="R381">
        <v>0.41768943225663069</v>
      </c>
      <c r="S381">
        <v>0.59522285134337771</v>
      </c>
      <c r="T381">
        <v>0.21650655203780245</v>
      </c>
      <c r="U381">
        <v>0.9516382511022814</v>
      </c>
      <c r="V381">
        <v>9.849007490210937E-2</v>
      </c>
    </row>
    <row r="382" spans="2:22" x14ac:dyDescent="0.25">
      <c r="B382">
        <v>380</v>
      </c>
      <c r="C382">
        <v>0.63023723618203453</v>
      </c>
      <c r="D382">
        <v>0.67588975225961168</v>
      </c>
      <c r="E382">
        <v>9.0831703584017376E-2</v>
      </c>
      <c r="F382">
        <v>0.67797098245967358</v>
      </c>
      <c r="G382">
        <v>0.41757209910064463</v>
      </c>
      <c r="H382">
        <v>0.38737405556661408</v>
      </c>
      <c r="I382">
        <v>0.14158309607547781</v>
      </c>
      <c r="J382">
        <v>0.65502721483535442</v>
      </c>
      <c r="K382">
        <v>7.7174156167806096E-2</v>
      </c>
      <c r="L382">
        <v>9.9856307094947638E-4</v>
      </c>
      <c r="M382">
        <v>0.9228417405847571</v>
      </c>
      <c r="N382">
        <v>0.2015279564531165</v>
      </c>
      <c r="O382">
        <v>0.68422166960205133</v>
      </c>
      <c r="P382">
        <v>0.15829971917391772</v>
      </c>
      <c r="Q382">
        <v>0.5771824538914867</v>
      </c>
      <c r="R382">
        <v>6.8529148395219952E-2</v>
      </c>
      <c r="S382">
        <v>0.48367643105706293</v>
      </c>
      <c r="T382">
        <v>0.89046378036826157</v>
      </c>
      <c r="U382">
        <v>0.95837439263019153</v>
      </c>
      <c r="V382">
        <v>0.16909639782023511</v>
      </c>
    </row>
    <row r="383" spans="2:22" x14ac:dyDescent="0.25">
      <c r="B383">
        <v>381</v>
      </c>
      <c r="C383">
        <v>0.81855699780963853</v>
      </c>
      <c r="D383">
        <v>0.66251970340180755</v>
      </c>
      <c r="E383">
        <v>0.86050936042182058</v>
      </c>
      <c r="F383">
        <v>0.36207036647135737</v>
      </c>
      <c r="G383">
        <v>1.5337811293076875E-2</v>
      </c>
      <c r="H383">
        <v>0.32517824431713382</v>
      </c>
      <c r="I383">
        <v>0.43806782695222957</v>
      </c>
      <c r="J383">
        <v>0.51657729028183308</v>
      </c>
      <c r="K383">
        <v>0.25024070828851208</v>
      </c>
      <c r="L383">
        <v>0.82612230769788209</v>
      </c>
      <c r="M383">
        <v>0.92702368436251459</v>
      </c>
      <c r="N383">
        <v>7.1147258876971264E-2</v>
      </c>
      <c r="O383">
        <v>0.73289380629492418</v>
      </c>
      <c r="P383">
        <v>0.64110706882198265</v>
      </c>
      <c r="Q383">
        <v>0.6705148630279707</v>
      </c>
      <c r="R383">
        <v>0.65795280794063604</v>
      </c>
      <c r="S383">
        <v>0.91507155304805776</v>
      </c>
      <c r="T383">
        <v>0.14249412517140758</v>
      </c>
      <c r="U383">
        <v>0.87185097271948742</v>
      </c>
      <c r="V383">
        <v>0.79561107494754779</v>
      </c>
    </row>
    <row r="384" spans="2:22" x14ac:dyDescent="0.25">
      <c r="B384">
        <v>382</v>
      </c>
      <c r="C384">
        <v>0.43734589369388677</v>
      </c>
      <c r="D384">
        <v>0.53748338076379909</v>
      </c>
      <c r="E384">
        <v>0.49569966125974774</v>
      </c>
      <c r="F384">
        <v>0.54960270260184196</v>
      </c>
      <c r="G384">
        <v>0.92521258389004135</v>
      </c>
      <c r="H384">
        <v>0.17844414950703502</v>
      </c>
      <c r="I384">
        <v>0.11306321473246372</v>
      </c>
      <c r="J384">
        <v>0.24926977144106965</v>
      </c>
      <c r="K384">
        <v>0.19706971368023218</v>
      </c>
      <c r="L384">
        <v>0.23440877707010177</v>
      </c>
      <c r="M384">
        <v>0.9582265836207442</v>
      </c>
      <c r="N384">
        <v>0.8861423763749483</v>
      </c>
      <c r="O384">
        <v>0.36060592343740971</v>
      </c>
      <c r="P384">
        <v>0.25486207509686665</v>
      </c>
      <c r="Q384">
        <v>7.2717163766977677E-3</v>
      </c>
      <c r="R384">
        <v>0.24744353017984722</v>
      </c>
      <c r="S384">
        <v>0.94117482142890307</v>
      </c>
      <c r="T384">
        <v>0.75659076891919863</v>
      </c>
      <c r="U384">
        <v>0.20189868904742636</v>
      </c>
      <c r="V384">
        <v>0.43964987540547806</v>
      </c>
    </row>
    <row r="385" spans="2:22" x14ac:dyDescent="0.25">
      <c r="B385">
        <v>383</v>
      </c>
      <c r="C385">
        <v>0.11158796699214335</v>
      </c>
      <c r="D385">
        <v>0.28340103255443383</v>
      </c>
      <c r="E385">
        <v>0.26909799188482708</v>
      </c>
      <c r="F385">
        <v>0.25316896272568545</v>
      </c>
      <c r="G385">
        <v>5.001478815216176E-3</v>
      </c>
      <c r="H385">
        <v>0.70233310157797479</v>
      </c>
      <c r="I385">
        <v>0.60170109494461155</v>
      </c>
      <c r="J385">
        <v>0.18584783729633969</v>
      </c>
      <c r="K385">
        <v>0.1986631373571135</v>
      </c>
      <c r="L385">
        <v>0.86191125325816742</v>
      </c>
      <c r="M385">
        <v>0.93177723690914327</v>
      </c>
      <c r="N385">
        <v>0.12305913084251241</v>
      </c>
      <c r="O385">
        <v>0.59922330819346303</v>
      </c>
      <c r="P385">
        <v>0.16522723736909395</v>
      </c>
      <c r="Q385">
        <v>0.83216018202385289</v>
      </c>
      <c r="R385">
        <v>0.89804880979056478</v>
      </c>
      <c r="S385">
        <v>0.59065908809329315</v>
      </c>
      <c r="T385">
        <v>0.5541645851898922</v>
      </c>
      <c r="U385">
        <v>0.66738520899933129</v>
      </c>
      <c r="V385">
        <v>5.0349383808551806E-2</v>
      </c>
    </row>
    <row r="386" spans="2:22" x14ac:dyDescent="0.25">
      <c r="B386">
        <v>384</v>
      </c>
      <c r="C386">
        <v>0.59432073730284252</v>
      </c>
      <c r="D386">
        <v>0.75497658919383159</v>
      </c>
      <c r="E386">
        <v>0.89979132797177819</v>
      </c>
      <c r="F386">
        <v>0.40931695521234701</v>
      </c>
      <c r="G386">
        <v>0.23095466241096663</v>
      </c>
      <c r="H386">
        <v>0.70251744309622688</v>
      </c>
      <c r="I386">
        <v>0.74631262203276538</v>
      </c>
      <c r="J386">
        <v>0.28261591098497552</v>
      </c>
      <c r="K386">
        <v>0.59199162698568841</v>
      </c>
      <c r="L386">
        <v>0.16902526954037933</v>
      </c>
      <c r="M386">
        <v>0.8733608623164637</v>
      </c>
      <c r="N386">
        <v>0.86340413526453252</v>
      </c>
      <c r="O386">
        <v>0.69231916198580201</v>
      </c>
      <c r="P386">
        <v>0.32062476141017604</v>
      </c>
      <c r="Q386">
        <v>8.8400041495457771E-3</v>
      </c>
      <c r="R386">
        <v>0.94077885677343298</v>
      </c>
      <c r="S386">
        <v>0.10272757480368444</v>
      </c>
      <c r="T386">
        <v>0.91602769433094466</v>
      </c>
      <c r="U386">
        <v>0.31242597781355474</v>
      </c>
      <c r="V386">
        <v>0.83928588781738878</v>
      </c>
    </row>
    <row r="387" spans="2:22" x14ac:dyDescent="0.25">
      <c r="B387">
        <v>385</v>
      </c>
      <c r="C387">
        <v>0.71518699900343496</v>
      </c>
      <c r="D387">
        <v>0.41063192533983006</v>
      </c>
      <c r="E387">
        <v>0.69128612207260542</v>
      </c>
      <c r="F387">
        <v>0.47255859985160198</v>
      </c>
      <c r="G387">
        <v>0.32360323854693496</v>
      </c>
      <c r="H387">
        <v>0.94293654583692654</v>
      </c>
      <c r="I387">
        <v>0.22067452380191233</v>
      </c>
      <c r="J387">
        <v>0.81119892216868239</v>
      </c>
      <c r="K387">
        <v>0.66253471489613469</v>
      </c>
      <c r="L387">
        <v>0.82342196378724264</v>
      </c>
      <c r="M387">
        <v>0.13712074311820888</v>
      </c>
      <c r="N387">
        <v>0.72520571591800609</v>
      </c>
      <c r="O387">
        <v>0.46029870973105158</v>
      </c>
      <c r="P387">
        <v>0.37766317666877036</v>
      </c>
      <c r="Q387">
        <v>0.66580793774529123</v>
      </c>
      <c r="R387">
        <v>0.34483541904740855</v>
      </c>
      <c r="S387">
        <v>0.92891174057199977</v>
      </c>
      <c r="T387">
        <v>3.6942324507028168E-2</v>
      </c>
      <c r="U387">
        <v>0.80264045440403997</v>
      </c>
      <c r="V387">
        <v>0.34598417366655432</v>
      </c>
    </row>
    <row r="388" spans="2:22" x14ac:dyDescent="0.25">
      <c r="B388">
        <v>386</v>
      </c>
      <c r="C388">
        <v>0.41496284821295926</v>
      </c>
      <c r="D388">
        <v>0.78895585727264717</v>
      </c>
      <c r="E388">
        <v>0.60209604461320776</v>
      </c>
      <c r="F388">
        <v>0.70485278507853466</v>
      </c>
      <c r="G388">
        <v>0.56512367405719122</v>
      </c>
      <c r="H388">
        <v>0.58439228499991747</v>
      </c>
      <c r="I388">
        <v>0.98971329946682296</v>
      </c>
      <c r="J388">
        <v>0.97567820948774187</v>
      </c>
      <c r="K388">
        <v>5.6734972692069618E-2</v>
      </c>
      <c r="L388">
        <v>0.96624670265142631</v>
      </c>
      <c r="M388">
        <v>0.48136016569332174</v>
      </c>
      <c r="N388">
        <v>0.28825145453909595</v>
      </c>
      <c r="O388">
        <v>0.5106744448640399</v>
      </c>
      <c r="P388">
        <v>6.4990546231704194E-2</v>
      </c>
      <c r="Q388">
        <v>0.76972870659075809</v>
      </c>
      <c r="R388">
        <v>0.52836486346500977</v>
      </c>
      <c r="S388">
        <v>5.1695123542248034E-3</v>
      </c>
      <c r="T388">
        <v>0.21228782861713391</v>
      </c>
      <c r="U388">
        <v>0.61655201303650298</v>
      </c>
      <c r="V388">
        <v>3.0204900337671425E-2</v>
      </c>
    </row>
    <row r="389" spans="2:22" x14ac:dyDescent="0.25">
      <c r="B389">
        <v>387</v>
      </c>
      <c r="C389">
        <v>0.48758222465502143</v>
      </c>
      <c r="D389">
        <v>0.69748629329144163</v>
      </c>
      <c r="E389">
        <v>0.62961411118122457</v>
      </c>
      <c r="F389">
        <v>0.97321834888084613</v>
      </c>
      <c r="G389">
        <v>0.92585488325495224</v>
      </c>
      <c r="H389">
        <v>0.62785298512680665</v>
      </c>
      <c r="I389">
        <v>0.79169430323773371</v>
      </c>
      <c r="J389">
        <v>0.74080591037217047</v>
      </c>
      <c r="K389">
        <v>0.4205043216742661</v>
      </c>
      <c r="L389">
        <v>4.5804483084372905E-2</v>
      </c>
      <c r="M389">
        <v>0.25596313456216691</v>
      </c>
      <c r="N389">
        <v>0.8242987616758759</v>
      </c>
      <c r="O389">
        <v>0.89052961030358091</v>
      </c>
      <c r="P389">
        <v>0.77200640829411871</v>
      </c>
      <c r="Q389">
        <v>0.8678391875045437</v>
      </c>
      <c r="R389">
        <v>0.22117982002234804</v>
      </c>
      <c r="S389">
        <v>0.31106297251555337</v>
      </c>
      <c r="T389">
        <v>0.53069924300025684</v>
      </c>
      <c r="U389">
        <v>0.99906215935257059</v>
      </c>
      <c r="V389">
        <v>2.5630661331576654E-2</v>
      </c>
    </row>
    <row r="390" spans="2:22" x14ac:dyDescent="0.25">
      <c r="B390">
        <v>388</v>
      </c>
      <c r="C390">
        <v>0.98133790830727996</v>
      </c>
      <c r="D390">
        <v>0.82953042360347595</v>
      </c>
      <c r="E390">
        <v>0.54300098756047821</v>
      </c>
      <c r="F390">
        <v>0.5875182381154529</v>
      </c>
      <c r="G390">
        <v>0.27573333250860177</v>
      </c>
      <c r="H390">
        <v>0.84413587004426138</v>
      </c>
      <c r="I390">
        <v>0.5870808848098088</v>
      </c>
      <c r="J390">
        <v>0.43638577281633162</v>
      </c>
      <c r="K390">
        <v>0.29139565518331545</v>
      </c>
      <c r="L390">
        <v>0.89750828392802351</v>
      </c>
      <c r="M390">
        <v>0.80331260179390562</v>
      </c>
      <c r="N390">
        <v>7.4166100309082328E-2</v>
      </c>
      <c r="O390">
        <v>0.49418831283881737</v>
      </c>
      <c r="P390">
        <v>0.59734425781430289</v>
      </c>
      <c r="Q390">
        <v>0.75078389034092119</v>
      </c>
      <c r="R390">
        <v>0.97695620563265839</v>
      </c>
      <c r="S390">
        <v>0.19029495524715156</v>
      </c>
      <c r="T390">
        <v>0.54042564749555955</v>
      </c>
      <c r="U390">
        <v>0.53171469927403803</v>
      </c>
      <c r="V390">
        <v>0.52393494285474662</v>
      </c>
    </row>
    <row r="391" spans="2:22" x14ac:dyDescent="0.25">
      <c r="B391">
        <v>389</v>
      </c>
      <c r="C391">
        <v>0.29199674543200382</v>
      </c>
      <c r="D391">
        <v>0.87890294995335161</v>
      </c>
      <c r="E391">
        <v>0.4232864161377865</v>
      </c>
      <c r="F391">
        <v>0.2186014255004427</v>
      </c>
      <c r="G391">
        <v>0.23133647732155804</v>
      </c>
      <c r="H391">
        <v>0.82590271311477625</v>
      </c>
      <c r="I391">
        <v>0.55802425388249066</v>
      </c>
      <c r="J391">
        <v>0.98991857840505815</v>
      </c>
      <c r="K391">
        <v>0.37482455591104918</v>
      </c>
      <c r="L391">
        <v>0.790003939903418</v>
      </c>
      <c r="M391">
        <v>0.64211947366790056</v>
      </c>
      <c r="N391">
        <v>0.69489276214120288</v>
      </c>
      <c r="O391">
        <v>0.82480953082266129</v>
      </c>
      <c r="P391">
        <v>0.96770061629723436</v>
      </c>
      <c r="Q391">
        <v>0.62472258830562954</v>
      </c>
      <c r="R391">
        <v>0.34019630422703995</v>
      </c>
      <c r="S391">
        <v>0.40370985450643015</v>
      </c>
      <c r="T391">
        <v>0.44617051955301523</v>
      </c>
      <c r="U391">
        <v>2.5832153854250972E-2</v>
      </c>
      <c r="V391">
        <v>0.68143160201882846</v>
      </c>
    </row>
    <row r="392" spans="2:22" x14ac:dyDescent="0.25">
      <c r="B392">
        <v>390</v>
      </c>
      <c r="C392">
        <v>0.85863169314759635</v>
      </c>
      <c r="D392">
        <v>0.91097383144449728</v>
      </c>
      <c r="E392">
        <v>0.46172038207989319</v>
      </c>
      <c r="F392">
        <v>0.91243949479764819</v>
      </c>
      <c r="G392">
        <v>7.8618256242515283E-2</v>
      </c>
      <c r="H392">
        <v>0.93980123307097529</v>
      </c>
      <c r="I392">
        <v>0.74057754920580066</v>
      </c>
      <c r="J392">
        <v>0.26478337167493926</v>
      </c>
      <c r="K392">
        <v>0.59737840045063795</v>
      </c>
      <c r="L392">
        <v>0.82151749036536303</v>
      </c>
      <c r="M392">
        <v>5.8781902455766755E-3</v>
      </c>
      <c r="N392">
        <v>0.1415279191157568</v>
      </c>
      <c r="O392">
        <v>0.93396441192362545</v>
      </c>
      <c r="P392">
        <v>0.81484772433642916</v>
      </c>
      <c r="Q392">
        <v>0.79873583587148755</v>
      </c>
      <c r="R392">
        <v>0.80430833244744449</v>
      </c>
      <c r="S392">
        <v>0.91610857422166969</v>
      </c>
      <c r="T392">
        <v>1.8502502882514094E-2</v>
      </c>
      <c r="U392">
        <v>0.80883972476534494</v>
      </c>
      <c r="V392">
        <v>0.14134688513547577</v>
      </c>
    </row>
    <row r="393" spans="2:22" x14ac:dyDescent="0.25">
      <c r="B393">
        <v>391</v>
      </c>
      <c r="C393">
        <v>5.6809908482744698E-2</v>
      </c>
      <c r="D393">
        <v>0.54953368586351026</v>
      </c>
      <c r="E393">
        <v>0.23168651059826217</v>
      </c>
      <c r="F393">
        <v>0.23278294398625476</v>
      </c>
      <c r="G393">
        <v>0.77034496567461064</v>
      </c>
      <c r="H393">
        <v>0.92675320468752642</v>
      </c>
      <c r="I393">
        <v>0.32204132823720411</v>
      </c>
      <c r="J393">
        <v>5.1257065762312592E-2</v>
      </c>
      <c r="K393">
        <v>0.3880524879798033</v>
      </c>
      <c r="L393">
        <v>6.5047079058163426E-2</v>
      </c>
      <c r="M393">
        <v>0.9605282734557703</v>
      </c>
      <c r="N393">
        <v>0.96821521562270019</v>
      </c>
      <c r="O393">
        <v>0.44253258705260756</v>
      </c>
      <c r="P393">
        <v>0.28587496012355906</v>
      </c>
      <c r="Q393">
        <v>0.58284944721099663</v>
      </c>
      <c r="R393">
        <v>0.85421327715070516</v>
      </c>
      <c r="S393">
        <v>0.10970282411483945</v>
      </c>
      <c r="T393">
        <v>0.11251422028580738</v>
      </c>
      <c r="U393">
        <v>0.72487621633113553</v>
      </c>
      <c r="V393">
        <v>0.623588156125781</v>
      </c>
    </row>
    <row r="394" spans="2:22" x14ac:dyDescent="0.25">
      <c r="B394">
        <v>392</v>
      </c>
      <c r="C394">
        <v>0.94997627119845807</v>
      </c>
      <c r="D394">
        <v>0.36676355042337239</v>
      </c>
      <c r="E394">
        <v>0.74073141727689285</v>
      </c>
      <c r="F394">
        <v>0.88118632384465001</v>
      </c>
      <c r="G394">
        <v>0.1212001511276859</v>
      </c>
      <c r="H394">
        <v>0.97971717606350639</v>
      </c>
      <c r="I394">
        <v>0.60359802739929669</v>
      </c>
      <c r="J394">
        <v>0.63085388801577302</v>
      </c>
      <c r="K394">
        <v>0.79846913887821547</v>
      </c>
      <c r="L394">
        <v>0.47801434821950783</v>
      </c>
      <c r="M394">
        <v>0.38471712555446658</v>
      </c>
      <c r="N394">
        <v>0.14185971684385823</v>
      </c>
      <c r="O394">
        <v>0.48532799859192366</v>
      </c>
      <c r="P394">
        <v>0.75968776129315296</v>
      </c>
      <c r="Q394">
        <v>0.32218380124930524</v>
      </c>
      <c r="R394">
        <v>0.27043528589091559</v>
      </c>
      <c r="S394">
        <v>0.66361118867727886</v>
      </c>
      <c r="T394">
        <v>0.68776813907441747</v>
      </c>
      <c r="U394">
        <v>0.95173528877003255</v>
      </c>
      <c r="V394">
        <v>0.66010091263190285</v>
      </c>
    </row>
    <row r="395" spans="2:22" x14ac:dyDescent="0.25">
      <c r="B395">
        <v>393</v>
      </c>
      <c r="C395">
        <v>0.96121630298223071</v>
      </c>
      <c r="D395">
        <v>0.27205026394631115</v>
      </c>
      <c r="E395">
        <v>0.60632346128025194</v>
      </c>
      <c r="F395">
        <v>0.59146068897142534</v>
      </c>
      <c r="G395">
        <v>0.55581891494957603</v>
      </c>
      <c r="H395">
        <v>0.18984824206193274</v>
      </c>
      <c r="I395">
        <v>0.12848311231587317</v>
      </c>
      <c r="J395">
        <v>0.27015388580479982</v>
      </c>
      <c r="K395">
        <v>0.56118309081518714</v>
      </c>
      <c r="L395">
        <v>0.49329619410245673</v>
      </c>
      <c r="M395">
        <v>0.85221087505632021</v>
      </c>
      <c r="N395">
        <v>0.16529575085996506</v>
      </c>
      <c r="O395">
        <v>0.62836114309068769</v>
      </c>
      <c r="P395">
        <v>0.19497975982559979</v>
      </c>
      <c r="Q395">
        <v>7.9304917845846923E-2</v>
      </c>
      <c r="R395">
        <v>0.32195794302383796</v>
      </c>
      <c r="S395">
        <v>0.50423407110176055</v>
      </c>
      <c r="T395">
        <v>0.47723489546729958</v>
      </c>
      <c r="U395">
        <v>0.24510347851003211</v>
      </c>
      <c r="V395">
        <v>0.60206909510854789</v>
      </c>
    </row>
    <row r="396" spans="2:22" x14ac:dyDescent="0.25">
      <c r="B396">
        <v>394</v>
      </c>
      <c r="C396">
        <v>0.67659702556361889</v>
      </c>
      <c r="D396">
        <v>0.98825277331127692</v>
      </c>
      <c r="E396">
        <v>0.60521279231442127</v>
      </c>
      <c r="F396">
        <v>0.44860466070840954</v>
      </c>
      <c r="G396">
        <v>0.95047446767056165</v>
      </c>
      <c r="H396">
        <v>0.454709685661975</v>
      </c>
      <c r="I396">
        <v>0.81037408221458085</v>
      </c>
      <c r="J396">
        <v>0.20955566750929022</v>
      </c>
      <c r="K396">
        <v>6.5400882100900448E-2</v>
      </c>
      <c r="L396">
        <v>0.3179786604386492</v>
      </c>
      <c r="M396">
        <v>0.62480709795472844</v>
      </c>
      <c r="N396">
        <v>3.9701705571546952E-2</v>
      </c>
      <c r="O396">
        <v>9.8784316606173928E-2</v>
      </c>
      <c r="P396">
        <v>0.48585446604180649</v>
      </c>
      <c r="Q396">
        <v>0.2465141666346593</v>
      </c>
      <c r="R396">
        <v>0.98166835596779589</v>
      </c>
      <c r="S396">
        <v>1.4431870214061338E-2</v>
      </c>
      <c r="T396">
        <v>0.18990662305684847</v>
      </c>
      <c r="U396">
        <v>0.58789604195592249</v>
      </c>
      <c r="V396">
        <v>3.3243156015134723E-2</v>
      </c>
    </row>
    <row r="397" spans="2:22" x14ac:dyDescent="0.25">
      <c r="B397">
        <v>395</v>
      </c>
      <c r="C397">
        <v>0.1195262756095099</v>
      </c>
      <c r="D397">
        <v>0.29219145143058833</v>
      </c>
      <c r="E397">
        <v>0.33688544234161544</v>
      </c>
      <c r="F397">
        <v>0.66813123422121468</v>
      </c>
      <c r="G397">
        <v>0.82438442362410336</v>
      </c>
      <c r="H397">
        <v>0.39596324846919995</v>
      </c>
      <c r="I397">
        <v>0.81963269421956753</v>
      </c>
      <c r="J397">
        <v>0.61086926459956481</v>
      </c>
      <c r="K397">
        <v>0.53650906807189536</v>
      </c>
      <c r="L397">
        <v>0.11700995265245795</v>
      </c>
      <c r="M397">
        <v>0.66780072643908905</v>
      </c>
      <c r="N397">
        <v>0.78353451582514033</v>
      </c>
      <c r="O397">
        <v>0.53070142718503366</v>
      </c>
      <c r="P397">
        <v>0.34394452233736006</v>
      </c>
      <c r="Q397">
        <v>0.83581012678229016</v>
      </c>
      <c r="R397">
        <v>0.93451686509157827</v>
      </c>
      <c r="S397">
        <v>0.30648419537278571</v>
      </c>
      <c r="T397">
        <v>0.76497637851952915</v>
      </c>
      <c r="U397">
        <v>0.88042994827451082</v>
      </c>
      <c r="V397">
        <v>0.1751980479897064</v>
      </c>
    </row>
    <row r="398" spans="2:22" x14ac:dyDescent="0.25">
      <c r="B398">
        <v>396</v>
      </c>
      <c r="C398">
        <v>0.82887242242116455</v>
      </c>
      <c r="D398">
        <v>0.64780594711889194</v>
      </c>
      <c r="E398">
        <v>0.24001698376337366</v>
      </c>
      <c r="F398">
        <v>0.48074192165944041</v>
      </c>
      <c r="G398">
        <v>0.6557253686873703</v>
      </c>
      <c r="H398">
        <v>0.56008087677524232</v>
      </c>
      <c r="I398">
        <v>0.32519096004618664</v>
      </c>
      <c r="J398">
        <v>0.79694021986619212</v>
      </c>
      <c r="K398">
        <v>0.36752922200759452</v>
      </c>
      <c r="L398">
        <v>0.14889915979062884</v>
      </c>
      <c r="M398">
        <v>0.77150948012226195</v>
      </c>
      <c r="N398">
        <v>0.72324214055639491</v>
      </c>
      <c r="O398">
        <v>0.85455091567213248</v>
      </c>
      <c r="P398">
        <v>0.21812620555812323</v>
      </c>
      <c r="Q398">
        <v>0.75492628802975337</v>
      </c>
      <c r="R398">
        <v>0.21540351977549221</v>
      </c>
      <c r="S398">
        <v>0.44849474258019129</v>
      </c>
      <c r="T398">
        <v>0.82241241146654165</v>
      </c>
      <c r="U398">
        <v>0.52449642035320299</v>
      </c>
      <c r="V398">
        <v>0.20394735473648784</v>
      </c>
    </row>
    <row r="399" spans="2:22" x14ac:dyDescent="0.25">
      <c r="B399">
        <v>397</v>
      </c>
      <c r="C399">
        <v>7.6459229212374247E-2</v>
      </c>
      <c r="D399">
        <v>0.13424708020083931</v>
      </c>
      <c r="E399">
        <v>0.85801997380562511</v>
      </c>
      <c r="F399">
        <v>0.18766734122377304</v>
      </c>
      <c r="G399">
        <v>0.893481907866712</v>
      </c>
      <c r="H399">
        <v>0.14185299478713054</v>
      </c>
      <c r="I399">
        <v>1.2547985219486968E-2</v>
      </c>
      <c r="J399">
        <v>0.59840102438245424</v>
      </c>
      <c r="K399">
        <v>0.30074987043866153</v>
      </c>
      <c r="L399">
        <v>0.69003286282169407</v>
      </c>
      <c r="M399">
        <v>0.27683680622825535</v>
      </c>
      <c r="N399">
        <v>0.81352725624472821</v>
      </c>
      <c r="O399">
        <v>0.3809585321239326</v>
      </c>
      <c r="P399">
        <v>0.66405537418366811</v>
      </c>
      <c r="Q399">
        <v>0.71159556298502169</v>
      </c>
      <c r="R399">
        <v>0.69020350540581377</v>
      </c>
      <c r="S399">
        <v>0.58511016846719555</v>
      </c>
      <c r="T399">
        <v>0.55382040567802804</v>
      </c>
      <c r="U399">
        <v>0.63106569243511279</v>
      </c>
      <c r="V399">
        <v>0.3110508071031397</v>
      </c>
    </row>
    <row r="400" spans="2:22" x14ac:dyDescent="0.25">
      <c r="B400">
        <v>398</v>
      </c>
      <c r="C400">
        <v>0.76310238251327167</v>
      </c>
      <c r="D400">
        <v>0.7446095223139535</v>
      </c>
      <c r="E400">
        <v>0.48133779012550582</v>
      </c>
      <c r="F400">
        <v>0.89718558071072074</v>
      </c>
      <c r="G400">
        <v>0.90218454809951609</v>
      </c>
      <c r="H400">
        <v>0.23195300841828215</v>
      </c>
      <c r="I400">
        <v>0.94637188199889488</v>
      </c>
      <c r="J400">
        <v>0.43290223817826257</v>
      </c>
      <c r="K400">
        <v>0.96179102326244159</v>
      </c>
      <c r="L400">
        <v>0.18902209091745803</v>
      </c>
      <c r="M400">
        <v>0.34823691332406126</v>
      </c>
      <c r="N400">
        <v>0.89694373965141505</v>
      </c>
      <c r="O400">
        <v>5.9178672995839676E-2</v>
      </c>
      <c r="P400">
        <v>9.9663910576793135E-2</v>
      </c>
      <c r="Q400">
        <v>0.61578632761185115</v>
      </c>
      <c r="R400">
        <v>0.48673120646725643</v>
      </c>
      <c r="S400">
        <v>0.69996825493671455</v>
      </c>
      <c r="T400">
        <v>0.59602849298334171</v>
      </c>
      <c r="U400">
        <v>0.41226004286939233</v>
      </c>
      <c r="V400">
        <v>0.27270683387363093</v>
      </c>
    </row>
    <row r="401" spans="2:22" x14ac:dyDescent="0.25">
      <c r="B401">
        <v>399</v>
      </c>
      <c r="C401">
        <v>8.8972541582535314E-2</v>
      </c>
      <c r="D401">
        <v>0.60903594297455221</v>
      </c>
      <c r="E401">
        <v>0.7179695678481135</v>
      </c>
      <c r="F401">
        <v>0.1860922224635484</v>
      </c>
      <c r="G401">
        <v>0.75459368689341777</v>
      </c>
      <c r="H401">
        <v>0.52087924037899302</v>
      </c>
      <c r="I401">
        <v>0.31528523998249458</v>
      </c>
      <c r="J401">
        <v>7.7571293918965667E-2</v>
      </c>
      <c r="K401">
        <v>0.73680707116516109</v>
      </c>
      <c r="L401">
        <v>0.47957638850765605</v>
      </c>
      <c r="M401">
        <v>0.6634405360387623</v>
      </c>
      <c r="N401">
        <v>0.77103828908858629</v>
      </c>
      <c r="O401">
        <v>0.88995155858018693</v>
      </c>
      <c r="P401">
        <v>0.6093729307676119</v>
      </c>
      <c r="Q401">
        <v>0.10637068490699697</v>
      </c>
      <c r="R401">
        <v>0.82140124733790021</v>
      </c>
      <c r="S401">
        <v>0.15802245924596381</v>
      </c>
      <c r="T401">
        <v>5.1981496509950986E-2</v>
      </c>
      <c r="U401">
        <v>0.61622994236118789</v>
      </c>
      <c r="V401">
        <v>0.21937066807108341</v>
      </c>
    </row>
    <row r="402" spans="2:22" x14ac:dyDescent="0.25">
      <c r="B402">
        <v>400</v>
      </c>
      <c r="C402">
        <v>0.41875035007375794</v>
      </c>
      <c r="D402">
        <v>0.96812972062746194</v>
      </c>
      <c r="E402">
        <v>0.97768237582089679</v>
      </c>
      <c r="F402">
        <v>0.34608547940843315</v>
      </c>
      <c r="G402">
        <v>0.51186571968043149</v>
      </c>
      <c r="H402">
        <v>0.71017517226212057</v>
      </c>
      <c r="I402">
        <v>9.9654737318943809E-4</v>
      </c>
      <c r="J402">
        <v>0.40252684129244187</v>
      </c>
      <c r="K402">
        <v>0.37748266070348846</v>
      </c>
      <c r="L402">
        <v>0.82609139321246161</v>
      </c>
      <c r="M402">
        <v>0.42623822762504915</v>
      </c>
      <c r="N402">
        <v>0.82751376570610358</v>
      </c>
      <c r="O402">
        <v>0.59545677030102784</v>
      </c>
      <c r="P402">
        <v>0.42111867602881081</v>
      </c>
      <c r="Q402">
        <v>0.12545709586437948</v>
      </c>
      <c r="R402">
        <v>0.42101752295102757</v>
      </c>
      <c r="S402">
        <v>0.1814633242150594</v>
      </c>
      <c r="T402">
        <v>0.92296888365298235</v>
      </c>
      <c r="U402">
        <v>0.1002380387068289</v>
      </c>
      <c r="V402">
        <v>0.47700846023821586</v>
      </c>
    </row>
    <row r="403" spans="2:22" x14ac:dyDescent="0.25">
      <c r="B403">
        <v>401</v>
      </c>
      <c r="C403">
        <v>0.8927721230717689</v>
      </c>
      <c r="D403">
        <v>0.70731701796617519</v>
      </c>
      <c r="E403">
        <v>0.58944918538804147</v>
      </c>
      <c r="F403">
        <v>0.97124265145659217</v>
      </c>
      <c r="G403">
        <v>0.88336552824081416</v>
      </c>
      <c r="H403">
        <v>0.61751116511537152</v>
      </c>
      <c r="I403">
        <v>0.73832840036205871</v>
      </c>
      <c r="J403">
        <v>0.93510658773572652</v>
      </c>
      <c r="K403">
        <v>0.84112326128664794</v>
      </c>
      <c r="L403">
        <v>0.88328385545098009</v>
      </c>
      <c r="M403">
        <v>0.95051130886317625</v>
      </c>
      <c r="N403">
        <v>4.0369391264394316E-3</v>
      </c>
      <c r="O403">
        <v>0.14753880898182814</v>
      </c>
      <c r="P403">
        <v>0.79618885836138142</v>
      </c>
      <c r="Q403">
        <v>0.45739594720938381</v>
      </c>
      <c r="R403">
        <v>0.59849240839654572</v>
      </c>
      <c r="S403">
        <v>0.25941833259188773</v>
      </c>
      <c r="T403">
        <v>0.20059970129501803</v>
      </c>
      <c r="U403">
        <v>0.49807204005871419</v>
      </c>
      <c r="V403">
        <v>1.9780017199602096E-2</v>
      </c>
    </row>
    <row r="404" spans="2:22" x14ac:dyDescent="0.25">
      <c r="B404">
        <v>402</v>
      </c>
      <c r="C404">
        <v>0.54959874486684268</v>
      </c>
      <c r="D404">
        <v>0.97296705408225415</v>
      </c>
      <c r="E404">
        <v>0.19935587288859491</v>
      </c>
      <c r="F404">
        <v>0.69404093597089211</v>
      </c>
      <c r="G404">
        <v>0.85219263183575533</v>
      </c>
      <c r="H404">
        <v>8.5032491061129978E-2</v>
      </c>
      <c r="I404">
        <v>0.49697406371055131</v>
      </c>
      <c r="J404">
        <v>0.55816435616470472</v>
      </c>
      <c r="K404">
        <v>6.8667237635088973E-2</v>
      </c>
      <c r="L404">
        <v>0.81999791756478735</v>
      </c>
      <c r="M404">
        <v>4.4336452911289292E-2</v>
      </c>
      <c r="N404">
        <v>0.48532622555573002</v>
      </c>
      <c r="O404">
        <v>0.89835296885581628</v>
      </c>
      <c r="P404">
        <v>0.25771995772399947</v>
      </c>
      <c r="Q404">
        <v>0.3211045949528355</v>
      </c>
      <c r="R404">
        <v>0.90287156605089702</v>
      </c>
      <c r="S404">
        <v>0.7819545265738701</v>
      </c>
      <c r="T404">
        <v>0.60292571208477885</v>
      </c>
      <c r="U404">
        <v>0.64565011114694504</v>
      </c>
      <c r="V404">
        <v>0.64933135212896609</v>
      </c>
    </row>
    <row r="405" spans="2:22" x14ac:dyDescent="0.25">
      <c r="B405">
        <v>403</v>
      </c>
      <c r="C405">
        <v>0.87413963099276382</v>
      </c>
      <c r="D405">
        <v>0.63795461617784355</v>
      </c>
      <c r="E405">
        <v>0.59758486562456192</v>
      </c>
      <c r="F405">
        <v>0.108921934161333</v>
      </c>
      <c r="G405">
        <v>0.81633524830502302</v>
      </c>
      <c r="H405">
        <v>0.74498399263031967</v>
      </c>
      <c r="I405">
        <v>0.93267687156701307</v>
      </c>
      <c r="J405">
        <v>0.72393537673814112</v>
      </c>
      <c r="K405">
        <v>0.72178822601133774</v>
      </c>
      <c r="L405">
        <v>0.45159108263939829</v>
      </c>
      <c r="M405">
        <v>0.11796883054711049</v>
      </c>
      <c r="N405">
        <v>0.56249077791031277</v>
      </c>
      <c r="O405">
        <v>0.82331672973469883</v>
      </c>
      <c r="P405">
        <v>0.84822674586729763</v>
      </c>
      <c r="Q405">
        <v>0.93194813105872853</v>
      </c>
      <c r="R405">
        <v>0.1791475937615794</v>
      </c>
      <c r="S405">
        <v>5.8816566459779729E-2</v>
      </c>
      <c r="T405">
        <v>0.91356177061344623</v>
      </c>
      <c r="U405">
        <v>0.51846443443454793</v>
      </c>
      <c r="V405">
        <v>8.1071438161333997E-2</v>
      </c>
    </row>
    <row r="406" spans="2:22" x14ac:dyDescent="0.25">
      <c r="B406">
        <v>404</v>
      </c>
      <c r="C406">
        <v>0.27627082481052856</v>
      </c>
      <c r="D406">
        <v>0.32486031535345838</v>
      </c>
      <c r="E406">
        <v>0.86748749051263108</v>
      </c>
      <c r="F406">
        <v>0.56055445375810664</v>
      </c>
      <c r="G406">
        <v>0.56200254261426164</v>
      </c>
      <c r="H406">
        <v>0.93965841024985375</v>
      </c>
      <c r="I406">
        <v>0.92396406839955625</v>
      </c>
      <c r="J406">
        <v>0.76647240880992484</v>
      </c>
      <c r="K406">
        <v>0.78969756748563413</v>
      </c>
      <c r="L406">
        <v>0.47764622739496465</v>
      </c>
      <c r="M406">
        <v>0.94103526703367812</v>
      </c>
      <c r="N406">
        <v>0.32775708546095506</v>
      </c>
      <c r="O406">
        <v>0.99728230309662935</v>
      </c>
      <c r="P406">
        <v>0.1973133928976043</v>
      </c>
      <c r="Q406">
        <v>0.18211735044359489</v>
      </c>
      <c r="R406">
        <v>5.9525000156164687E-2</v>
      </c>
      <c r="S406">
        <v>0.47376039436610107</v>
      </c>
      <c r="T406">
        <v>0.79669334156662952</v>
      </c>
      <c r="U406">
        <v>0.60217253071461485</v>
      </c>
      <c r="V406">
        <v>3.0193744745837359E-2</v>
      </c>
    </row>
    <row r="407" spans="2:22" x14ac:dyDescent="0.25">
      <c r="B407">
        <v>405</v>
      </c>
      <c r="C407">
        <v>0.48052030664506207</v>
      </c>
      <c r="D407">
        <v>0.89526468672462967</v>
      </c>
      <c r="E407">
        <v>0.79352404270715793</v>
      </c>
      <c r="F407">
        <v>0.81778537981375976</v>
      </c>
      <c r="G407">
        <v>0.24825749136481168</v>
      </c>
      <c r="H407">
        <v>8.9492411802272631E-2</v>
      </c>
      <c r="I407">
        <v>0.3251543390177436</v>
      </c>
      <c r="J407">
        <v>0.91784875865784632</v>
      </c>
      <c r="K407">
        <v>0.42936900072962225</v>
      </c>
      <c r="L407">
        <v>2.0497843944430993E-2</v>
      </c>
      <c r="M407">
        <v>0.66491336864039985</v>
      </c>
      <c r="N407">
        <v>0.95063684429111595</v>
      </c>
      <c r="O407">
        <v>0.5611918857558269</v>
      </c>
      <c r="P407">
        <v>0.13380315368937334</v>
      </c>
      <c r="Q407">
        <v>0.89805511263459348</v>
      </c>
      <c r="R407">
        <v>0.12705422628204399</v>
      </c>
      <c r="S407">
        <v>0.63448554044110961</v>
      </c>
      <c r="T407">
        <v>0.19934472129871761</v>
      </c>
      <c r="U407">
        <v>0.40801386569515863</v>
      </c>
      <c r="V407">
        <v>0.27273583553854319</v>
      </c>
    </row>
    <row r="408" spans="2:22" x14ac:dyDescent="0.25">
      <c r="B408">
        <v>406</v>
      </c>
      <c r="C408">
        <v>0.53979579831257851</v>
      </c>
      <c r="D408">
        <v>0.57386900238933958</v>
      </c>
      <c r="E408">
        <v>0.18853347207953775</v>
      </c>
      <c r="F408">
        <v>0.11265069965955465</v>
      </c>
      <c r="G408">
        <v>0.49818161145478168</v>
      </c>
      <c r="H408">
        <v>0.85233239870074051</v>
      </c>
      <c r="I408">
        <v>0.45411844063832429</v>
      </c>
      <c r="J408">
        <v>0.55498985993951089</v>
      </c>
      <c r="K408">
        <v>0.67227737956115696</v>
      </c>
      <c r="L408">
        <v>0.22189025657069994</v>
      </c>
      <c r="M408">
        <v>0.68434765018391475</v>
      </c>
      <c r="N408">
        <v>0.22054808975291884</v>
      </c>
      <c r="O408">
        <v>0.82869661232986513</v>
      </c>
      <c r="P408">
        <v>0.64697418783105931</v>
      </c>
      <c r="Q408">
        <v>8.1297876274483372E-2</v>
      </c>
      <c r="R408">
        <v>0.87877977823527442</v>
      </c>
      <c r="S408">
        <v>8.9997268826400578E-2</v>
      </c>
      <c r="T408">
        <v>0.18830751957383929</v>
      </c>
      <c r="U408">
        <v>0.27793796249434455</v>
      </c>
      <c r="V408">
        <v>1.6666870060443539E-2</v>
      </c>
    </row>
    <row r="409" spans="2:22" x14ac:dyDescent="0.25">
      <c r="B409">
        <v>407</v>
      </c>
      <c r="C409">
        <v>0.22073472299062402</v>
      </c>
      <c r="D409">
        <v>0.52727202399240269</v>
      </c>
      <c r="E409">
        <v>0.28731980673875235</v>
      </c>
      <c r="F409">
        <v>0.33782174627319184</v>
      </c>
      <c r="G409">
        <v>2.064836049687746E-2</v>
      </c>
      <c r="H409">
        <v>0.27641795182523321</v>
      </c>
      <c r="I409">
        <v>0.63515761227779177</v>
      </c>
      <c r="J409">
        <v>0.23317619548099078</v>
      </c>
      <c r="K409">
        <v>0.77983808397843069</v>
      </c>
      <c r="L409">
        <v>1.3166658973056578E-2</v>
      </c>
      <c r="M409">
        <v>0.87055385298937704</v>
      </c>
      <c r="N409">
        <v>0.31118382368275044</v>
      </c>
      <c r="O409">
        <v>0.73136762994318882</v>
      </c>
      <c r="P409">
        <v>0.75631304468092986</v>
      </c>
      <c r="Q409">
        <v>0.69592117124943265</v>
      </c>
      <c r="R409">
        <v>3.9709875095104596E-2</v>
      </c>
      <c r="S409">
        <v>0.34247398664230566</v>
      </c>
      <c r="T409">
        <v>0.28269501200621683</v>
      </c>
      <c r="U409">
        <v>0.82083881839637218</v>
      </c>
      <c r="V409">
        <v>0.67024091414712395</v>
      </c>
    </row>
    <row r="410" spans="2:22" x14ac:dyDescent="0.25">
      <c r="B410">
        <v>408</v>
      </c>
      <c r="C410">
        <v>0.32568664126476499</v>
      </c>
      <c r="D410">
        <v>0.77945947089933232</v>
      </c>
      <c r="E410">
        <v>0.40310591903661752</v>
      </c>
      <c r="F410">
        <v>0.95767461647690255</v>
      </c>
      <c r="G410">
        <v>0.71098967839513882</v>
      </c>
      <c r="H410">
        <v>0.16104851364501815</v>
      </c>
      <c r="I410">
        <v>0.67358203052386356</v>
      </c>
      <c r="J410">
        <v>0.15304085150276237</v>
      </c>
      <c r="K410">
        <v>0.52771143427361</v>
      </c>
      <c r="L410">
        <v>0.41605021248257756</v>
      </c>
      <c r="M410">
        <v>0.57268551306790716</v>
      </c>
      <c r="N410">
        <v>0.90715288891038814</v>
      </c>
      <c r="O410">
        <v>0.61868982047388599</v>
      </c>
      <c r="P410">
        <v>0.48802640845777656</v>
      </c>
      <c r="Q410">
        <v>0.27235566875074468</v>
      </c>
      <c r="R410">
        <v>0.32209617270121971</v>
      </c>
      <c r="S410">
        <v>0.64871482433736016</v>
      </c>
      <c r="T410">
        <v>0.88514485272246035</v>
      </c>
      <c r="U410">
        <v>0.42358518505096665</v>
      </c>
      <c r="V410">
        <v>0.8916558612639387</v>
      </c>
    </row>
    <row r="411" spans="2:22" x14ac:dyDescent="0.25">
      <c r="B411">
        <v>409</v>
      </c>
      <c r="C411">
        <v>0.3342032211331043</v>
      </c>
      <c r="D411">
        <v>0.92132674308548812</v>
      </c>
      <c r="E411">
        <v>0.64568127693410649</v>
      </c>
      <c r="F411">
        <v>0.58099211957113539</v>
      </c>
      <c r="G411">
        <v>0.66485808438612715</v>
      </c>
      <c r="H411">
        <v>0.89901132347863832</v>
      </c>
      <c r="I411">
        <v>0.82413299196100098</v>
      </c>
      <c r="J411">
        <v>0.69046314119346452</v>
      </c>
      <c r="K411">
        <v>0.73367571490638039</v>
      </c>
      <c r="L411">
        <v>0.21835723373216198</v>
      </c>
      <c r="M411">
        <v>0.19156537116662786</v>
      </c>
      <c r="N411">
        <v>0.4038085028067413</v>
      </c>
      <c r="O411">
        <v>0.26291050477150968</v>
      </c>
      <c r="P411">
        <v>4.7741799541825003E-2</v>
      </c>
      <c r="Q411">
        <v>0.36246471582912765</v>
      </c>
      <c r="R411">
        <v>0.36795667783409991</v>
      </c>
      <c r="S411">
        <v>0.25196828601268528</v>
      </c>
      <c r="T411">
        <v>0.3093663252725094</v>
      </c>
      <c r="U411">
        <v>8.5465855748147135E-2</v>
      </c>
      <c r="V411">
        <v>0.67062230465659622</v>
      </c>
    </row>
    <row r="412" spans="2:22" x14ac:dyDescent="0.25">
      <c r="B412">
        <v>410</v>
      </c>
      <c r="C412">
        <v>0.84211745767072443</v>
      </c>
      <c r="D412">
        <v>8.6013336432583465E-2</v>
      </c>
      <c r="E412">
        <v>0.36772845717116609</v>
      </c>
      <c r="F412">
        <v>0.12357744788720915</v>
      </c>
      <c r="G412">
        <v>0.71931410360834303</v>
      </c>
      <c r="H412">
        <v>6.3638525798463519E-2</v>
      </c>
      <c r="I412">
        <v>0.78137410280892716</v>
      </c>
      <c r="J412">
        <v>0.1771012019060878</v>
      </c>
      <c r="K412">
        <v>0.77875499690650862</v>
      </c>
      <c r="L412">
        <v>0.79280234332040234</v>
      </c>
      <c r="M412">
        <v>0.14847896738987476</v>
      </c>
      <c r="N412">
        <v>0.54754382023151416</v>
      </c>
      <c r="O412">
        <v>0.74170990977959139</v>
      </c>
      <c r="P412">
        <v>0.36944786641824656</v>
      </c>
      <c r="Q412">
        <v>0.27923358545305277</v>
      </c>
      <c r="R412">
        <v>0.20379275631191085</v>
      </c>
      <c r="S412">
        <v>0.29849781931801922</v>
      </c>
      <c r="T412">
        <v>0.66262210888307127</v>
      </c>
      <c r="U412">
        <v>0.59635224571538537</v>
      </c>
      <c r="V412">
        <v>0.45082176220278658</v>
      </c>
    </row>
    <row r="413" spans="2:22" x14ac:dyDescent="0.25">
      <c r="B413">
        <v>411</v>
      </c>
      <c r="C413">
        <v>0.71914266869735366</v>
      </c>
      <c r="D413">
        <v>0.21324572450233514</v>
      </c>
      <c r="E413">
        <v>6.0416262982523783E-2</v>
      </c>
      <c r="F413">
        <v>0.63082465899154272</v>
      </c>
      <c r="G413">
        <v>6.2208612229452953E-4</v>
      </c>
      <c r="H413">
        <v>0.96686844462071364</v>
      </c>
      <c r="I413">
        <v>0.63509617885654479</v>
      </c>
      <c r="J413">
        <v>0.84753795845874724</v>
      </c>
      <c r="K413">
        <v>0.98075523127752073</v>
      </c>
      <c r="L413">
        <v>2.5914716999631882E-2</v>
      </c>
      <c r="M413">
        <v>0.92691616933186438</v>
      </c>
      <c r="N413">
        <v>0.95612473667399511</v>
      </c>
      <c r="O413">
        <v>0.90036778593015843</v>
      </c>
      <c r="P413">
        <v>0.92296445396950189</v>
      </c>
      <c r="Q413">
        <v>0.63454619800220424</v>
      </c>
      <c r="R413">
        <v>0.87077049976812848</v>
      </c>
      <c r="S413">
        <v>0.9415986330120063</v>
      </c>
      <c r="T413">
        <v>0.30700047861311264</v>
      </c>
      <c r="U413">
        <v>0.89632757388767281</v>
      </c>
      <c r="V413">
        <v>0.4637061284943087</v>
      </c>
    </row>
    <row r="414" spans="2:22" x14ac:dyDescent="0.25">
      <c r="B414">
        <v>412</v>
      </c>
      <c r="C414">
        <v>0.63745637831079316</v>
      </c>
      <c r="D414">
        <v>0.4513089586212109</v>
      </c>
      <c r="E414">
        <v>0.44601480995152176</v>
      </c>
      <c r="F414">
        <v>0.36351700206629278</v>
      </c>
      <c r="G414">
        <v>9.2345931793985425E-2</v>
      </c>
      <c r="H414">
        <v>0.35722256685305886</v>
      </c>
      <c r="I414">
        <v>0.75733547220680464</v>
      </c>
      <c r="J414">
        <v>0.93098163452259897</v>
      </c>
      <c r="K414">
        <v>0.22041101231919402</v>
      </c>
      <c r="L414">
        <v>0.63218189532226265</v>
      </c>
      <c r="M414">
        <v>0.52134777121472364</v>
      </c>
      <c r="N414">
        <v>0.74271486277473908</v>
      </c>
      <c r="O414">
        <v>0.72531972667237898</v>
      </c>
      <c r="P414">
        <v>0.30979901356496953</v>
      </c>
      <c r="Q414">
        <v>0.60170250863368779</v>
      </c>
      <c r="R414">
        <v>0.61333480692476705</v>
      </c>
      <c r="S414">
        <v>0.8070235350064332</v>
      </c>
      <c r="T414">
        <v>0.67024459046602924</v>
      </c>
      <c r="U414">
        <v>0.43562350613516942</v>
      </c>
      <c r="V414">
        <v>0.45033542607620181</v>
      </c>
    </row>
    <row r="415" spans="2:22" x14ac:dyDescent="0.25">
      <c r="B415">
        <v>413</v>
      </c>
      <c r="C415">
        <v>0.66081280678573862</v>
      </c>
      <c r="D415">
        <v>0.77044889356687563</v>
      </c>
      <c r="E415">
        <v>0.70321123086648196</v>
      </c>
      <c r="F415">
        <v>7.9671806932026357E-2</v>
      </c>
      <c r="G415">
        <v>0.15206366328948118</v>
      </c>
      <c r="H415">
        <v>0.7578637465802267</v>
      </c>
      <c r="I415">
        <v>0.74711267177730378</v>
      </c>
      <c r="J415">
        <v>0.46894800109108115</v>
      </c>
      <c r="K415">
        <v>0.77962665455054569</v>
      </c>
      <c r="L415">
        <v>0.24636658832995995</v>
      </c>
      <c r="M415">
        <v>0.67115569779724527</v>
      </c>
      <c r="N415">
        <v>0.94432798579640065</v>
      </c>
      <c r="O415">
        <v>0.13835061382796798</v>
      </c>
      <c r="P415">
        <v>0.38037110712125966</v>
      </c>
      <c r="Q415">
        <v>9.5119625846989742E-2</v>
      </c>
      <c r="R415">
        <v>2.440349283420673E-2</v>
      </c>
      <c r="S415">
        <v>0.39791347713809611</v>
      </c>
      <c r="T415">
        <v>0.47278110058466827</v>
      </c>
      <c r="U415">
        <v>0.70036698995411051</v>
      </c>
      <c r="V415">
        <v>0.15691003545177207</v>
      </c>
    </row>
    <row r="416" spans="2:22" x14ac:dyDescent="0.25">
      <c r="B416">
        <v>414</v>
      </c>
      <c r="C416">
        <v>0.80243489132795753</v>
      </c>
      <c r="D416">
        <v>0.15610481032587131</v>
      </c>
      <c r="E416">
        <v>0.67164028973176215</v>
      </c>
      <c r="F416">
        <v>0.90106122089100804</v>
      </c>
      <c r="G416">
        <v>0.46433857990902849</v>
      </c>
      <c r="H416">
        <v>0.67767052311485809</v>
      </c>
      <c r="I416">
        <v>5.2496078044010908E-2</v>
      </c>
      <c r="J416">
        <v>0.74561970228552887</v>
      </c>
      <c r="K416">
        <v>0.16235636148547217</v>
      </c>
      <c r="L416">
        <v>0.99695170014256895</v>
      </c>
      <c r="M416">
        <v>0.645482358271666</v>
      </c>
      <c r="N416">
        <v>8.3865921905386109E-2</v>
      </c>
      <c r="O416">
        <v>0.40093874447759403</v>
      </c>
      <c r="P416">
        <v>0.20738635402634475</v>
      </c>
      <c r="Q416">
        <v>0.25043776640022219</v>
      </c>
      <c r="R416">
        <v>0.76324786175358383</v>
      </c>
      <c r="S416">
        <v>0.73245551836678935</v>
      </c>
      <c r="T416">
        <v>0.31604687307470058</v>
      </c>
      <c r="U416">
        <v>0.34177708662105299</v>
      </c>
      <c r="V416">
        <v>0.52556812023050536</v>
      </c>
    </row>
    <row r="417" spans="2:22" x14ac:dyDescent="0.25">
      <c r="B417">
        <v>415</v>
      </c>
      <c r="C417">
        <v>0.50778902509855861</v>
      </c>
      <c r="D417">
        <v>0.94375474491446809</v>
      </c>
      <c r="E417">
        <v>1.833108531618155E-2</v>
      </c>
      <c r="F417">
        <v>0.19937928323055143</v>
      </c>
      <c r="G417">
        <v>0.26170830667626266</v>
      </c>
      <c r="H417">
        <v>0.98600714765457487</v>
      </c>
      <c r="I417">
        <v>0.65043952632168001</v>
      </c>
      <c r="J417">
        <v>0.99132110146060115</v>
      </c>
      <c r="K417">
        <v>0.15937216975681423</v>
      </c>
      <c r="L417">
        <v>0.8796885577557676</v>
      </c>
      <c r="M417">
        <v>0.37340664697921166</v>
      </c>
      <c r="N417">
        <v>0.18175733525565718</v>
      </c>
      <c r="O417">
        <v>0.59702539906833896</v>
      </c>
      <c r="P417">
        <v>0.38328875194323708</v>
      </c>
      <c r="Q417">
        <v>0.71331603888138595</v>
      </c>
      <c r="R417">
        <v>6.4795363796625871E-2</v>
      </c>
      <c r="S417">
        <v>0.13360657610766058</v>
      </c>
      <c r="T417">
        <v>0.39688676109655896</v>
      </c>
      <c r="U417">
        <v>0.78419288136840581</v>
      </c>
      <c r="V417">
        <v>0.61512319010178218</v>
      </c>
    </row>
    <row r="418" spans="2:22" x14ac:dyDescent="0.25">
      <c r="B418">
        <v>416</v>
      </c>
      <c r="C418">
        <v>0.97944462182548331</v>
      </c>
      <c r="D418">
        <v>0.82446659204390649</v>
      </c>
      <c r="E418">
        <v>0.92070479269063821</v>
      </c>
      <c r="F418">
        <v>0.13712878778600746</v>
      </c>
      <c r="G418">
        <v>0.2177479600283112</v>
      </c>
      <c r="H418">
        <v>3.3047037336314311E-2</v>
      </c>
      <c r="I418">
        <v>0.36856539299079039</v>
      </c>
      <c r="J418">
        <v>0.68575643941777997</v>
      </c>
      <c r="K418">
        <v>0.45595885612099507</v>
      </c>
      <c r="L418">
        <v>0.87716397571172089</v>
      </c>
      <c r="M418">
        <v>0.65537913132401471</v>
      </c>
      <c r="N418">
        <v>0.43110655645061091</v>
      </c>
      <c r="O418">
        <v>0.8184206226216002</v>
      </c>
      <c r="P418">
        <v>0.11447623825075048</v>
      </c>
      <c r="Q418">
        <v>0.17117750445543489</v>
      </c>
      <c r="R418">
        <v>0.38026164726961431</v>
      </c>
      <c r="S418">
        <v>0.41759463769582172</v>
      </c>
      <c r="T418">
        <v>0.64897681444409816</v>
      </c>
      <c r="U418">
        <v>0.9317772450443853</v>
      </c>
      <c r="V418">
        <v>0.76115674693716695</v>
      </c>
    </row>
    <row r="419" spans="2:22" x14ac:dyDescent="0.25">
      <c r="B419">
        <v>417</v>
      </c>
      <c r="C419">
        <v>0.17770144323413017</v>
      </c>
      <c r="D419">
        <v>0.46896861968809977</v>
      </c>
      <c r="E419">
        <v>7.2238094028605815E-2</v>
      </c>
      <c r="F419">
        <v>0.68047500744932865</v>
      </c>
      <c r="G419">
        <v>2.9713263067870699E-2</v>
      </c>
      <c r="H419">
        <v>0.35584163636852284</v>
      </c>
      <c r="I419">
        <v>8.7890478644143677E-2</v>
      </c>
      <c r="J419">
        <v>0.8527088960379352</v>
      </c>
      <c r="K419">
        <v>0.38098745007944945</v>
      </c>
      <c r="L419">
        <v>0.46658727978132131</v>
      </c>
      <c r="M419">
        <v>0.17045906555240187</v>
      </c>
      <c r="N419">
        <v>0.41403621127702106</v>
      </c>
      <c r="O419">
        <v>0.26841627963334602</v>
      </c>
      <c r="P419">
        <v>0.62882844234228763</v>
      </c>
      <c r="Q419">
        <v>0.77616522896720586</v>
      </c>
      <c r="R419">
        <v>0.59903762467566501</v>
      </c>
      <c r="S419">
        <v>0.78980548017732777</v>
      </c>
      <c r="T419">
        <v>0.73355688388277085</v>
      </c>
      <c r="U419">
        <v>0.13011139591880649</v>
      </c>
      <c r="V419">
        <v>0.93252373437049241</v>
      </c>
    </row>
    <row r="420" spans="2:22" x14ac:dyDescent="0.25">
      <c r="B420">
        <v>418</v>
      </c>
      <c r="C420">
        <v>0.18234359775330078</v>
      </c>
      <c r="D420">
        <v>0.24564230030504852</v>
      </c>
      <c r="E420">
        <v>0.75106414820514367</v>
      </c>
      <c r="F420">
        <v>0.28322936693680667</v>
      </c>
      <c r="G420">
        <v>0.17302523656593394</v>
      </c>
      <c r="H420">
        <v>0.46670826562621781</v>
      </c>
      <c r="I420">
        <v>0.76074335778560798</v>
      </c>
      <c r="J420">
        <v>0.11626809342748712</v>
      </c>
      <c r="K420">
        <v>0.87781643138460463</v>
      </c>
      <c r="L420">
        <v>0.64821664512016652</v>
      </c>
      <c r="M420">
        <v>0.96119702218990022</v>
      </c>
      <c r="N420">
        <v>0.85034617381612021</v>
      </c>
      <c r="O420">
        <v>5.3291410581261411E-2</v>
      </c>
      <c r="P420">
        <v>0.23206782720430219</v>
      </c>
      <c r="Q420">
        <v>0.97029923714697697</v>
      </c>
      <c r="R420">
        <v>0.5998430016554761</v>
      </c>
      <c r="S420">
        <v>0.35007654243709996</v>
      </c>
      <c r="T420">
        <v>0.46533139965077303</v>
      </c>
      <c r="U420">
        <v>0.76763695138120247</v>
      </c>
      <c r="V420">
        <v>0.72249964345012585</v>
      </c>
    </row>
    <row r="421" spans="2:22" x14ac:dyDescent="0.25">
      <c r="B421">
        <v>419</v>
      </c>
      <c r="C421">
        <v>0.53897866176687437</v>
      </c>
      <c r="D421">
        <v>0.11918732016274713</v>
      </c>
      <c r="E421">
        <v>0.94022072564520309</v>
      </c>
      <c r="F421">
        <v>0.64849399367825189</v>
      </c>
      <c r="G421">
        <v>0.4061375664312914</v>
      </c>
      <c r="H421">
        <v>0.37048454799991593</v>
      </c>
      <c r="I421">
        <v>0.11346312533847636</v>
      </c>
      <c r="J421">
        <v>0.73494993229265759</v>
      </c>
      <c r="K421">
        <v>0.6396589119929601</v>
      </c>
      <c r="L421">
        <v>0.99844840284652769</v>
      </c>
      <c r="M421">
        <v>0.49827384015415221</v>
      </c>
      <c r="N421">
        <v>0.98698798985095504</v>
      </c>
      <c r="O421">
        <v>8.2421890361596972E-2</v>
      </c>
      <c r="P421">
        <v>4.1398606486625411E-2</v>
      </c>
      <c r="Q421">
        <v>0.9153686410829045</v>
      </c>
      <c r="R421">
        <v>0.47229615743289538</v>
      </c>
      <c r="S421">
        <v>0.27322283036663642</v>
      </c>
      <c r="T421">
        <v>0.6444132724340339</v>
      </c>
      <c r="U421">
        <v>0.22527583759713377</v>
      </c>
      <c r="V421">
        <v>0.82447264980449009</v>
      </c>
    </row>
    <row r="422" spans="2:22" x14ac:dyDescent="0.25">
      <c r="B422">
        <v>420</v>
      </c>
      <c r="C422">
        <v>0.90134316216701849</v>
      </c>
      <c r="D422">
        <v>1.5852001581906805E-2</v>
      </c>
      <c r="E422">
        <v>0.95878664034561289</v>
      </c>
      <c r="F422">
        <v>0.92331749222049986</v>
      </c>
      <c r="G422">
        <v>0.5740564593413886</v>
      </c>
      <c r="H422">
        <v>0.22365692717832264</v>
      </c>
      <c r="I422">
        <v>0.87280272701784267</v>
      </c>
      <c r="J422">
        <v>0.31992365521519606</v>
      </c>
      <c r="K422">
        <v>0.20053186888827579</v>
      </c>
      <c r="L422">
        <v>0.2845908750674333</v>
      </c>
      <c r="M422">
        <v>0.64660182558859614</v>
      </c>
      <c r="N422">
        <v>0.19841262528403902</v>
      </c>
      <c r="O422">
        <v>0.89447263021110346</v>
      </c>
      <c r="P422">
        <v>0.99198599382259456</v>
      </c>
      <c r="Q422">
        <v>0.11094589594688209</v>
      </c>
      <c r="R422">
        <v>0.21339264499529342</v>
      </c>
      <c r="S422">
        <v>0.10055156129183995</v>
      </c>
      <c r="T422">
        <v>0.30427278016650483</v>
      </c>
      <c r="U422">
        <v>0.69498653526985632</v>
      </c>
      <c r="V422">
        <v>0.91915044638947418</v>
      </c>
    </row>
    <row r="423" spans="2:22" x14ac:dyDescent="0.25">
      <c r="B423">
        <v>421</v>
      </c>
      <c r="C423">
        <v>0.35879202234672558</v>
      </c>
      <c r="D423">
        <v>4.2750762283260357E-2</v>
      </c>
      <c r="E423">
        <v>0.55202543274680771</v>
      </c>
      <c r="F423">
        <v>0.57736541134866215</v>
      </c>
      <c r="G423">
        <v>2.8561826004262159E-2</v>
      </c>
      <c r="H423">
        <v>0.15484978374127767</v>
      </c>
      <c r="I423">
        <v>0.68254831047579612</v>
      </c>
      <c r="J423">
        <v>0.65772898800702184</v>
      </c>
      <c r="K423">
        <v>0.75137240100514191</v>
      </c>
      <c r="L423">
        <v>0.17285348853598514</v>
      </c>
      <c r="M423">
        <v>0.85856440899261255</v>
      </c>
      <c r="N423">
        <v>6.3578183388597331E-2</v>
      </c>
      <c r="O423">
        <v>0.69520354594137057</v>
      </c>
      <c r="P423">
        <v>0.25336914197831284</v>
      </c>
      <c r="Q423">
        <v>0.55879004028989065</v>
      </c>
      <c r="R423">
        <v>0.95263301221514141</v>
      </c>
      <c r="S423">
        <v>0.96703498139720012</v>
      </c>
      <c r="T423">
        <v>0.99980983195824269</v>
      </c>
      <c r="U423">
        <v>0.40972687456666623</v>
      </c>
      <c r="V423">
        <v>0.75785222896472182</v>
      </c>
    </row>
    <row r="424" spans="2:22" x14ac:dyDescent="0.25">
      <c r="B424">
        <v>422</v>
      </c>
      <c r="C424">
        <v>0.842825135540479</v>
      </c>
      <c r="D424">
        <v>0.42389017051017852</v>
      </c>
      <c r="E424">
        <v>0.9331087127277975</v>
      </c>
      <c r="F424">
        <v>0.52057449303684411</v>
      </c>
      <c r="G424">
        <v>0.71136431154755275</v>
      </c>
      <c r="H424">
        <v>0.19699050610145474</v>
      </c>
      <c r="I424">
        <v>5.3321127754969E-2</v>
      </c>
      <c r="J424">
        <v>0.4293562267520592</v>
      </c>
      <c r="K424">
        <v>0.75507435003512668</v>
      </c>
      <c r="L424">
        <v>0.36704652811708938</v>
      </c>
      <c r="M424">
        <v>0.13963131027655384</v>
      </c>
      <c r="N424">
        <v>0.90070389127630701</v>
      </c>
      <c r="O424">
        <v>0.71297447047851303</v>
      </c>
      <c r="P424">
        <v>0.15425954139431797</v>
      </c>
      <c r="Q424">
        <v>0.46259956592523555</v>
      </c>
      <c r="R424">
        <v>0.37812395786273179</v>
      </c>
      <c r="S424">
        <v>0.89378059441127355</v>
      </c>
      <c r="T424">
        <v>0.55578344582247841</v>
      </c>
      <c r="U424">
        <v>0.13356051610272246</v>
      </c>
      <c r="V424">
        <v>0.47425562584641162</v>
      </c>
    </row>
    <row r="425" spans="2:22" x14ac:dyDescent="0.25">
      <c r="B425">
        <v>423</v>
      </c>
      <c r="C425">
        <v>4.6769242477484596E-3</v>
      </c>
      <c r="D425">
        <v>0.48182646446623179</v>
      </c>
      <c r="E425">
        <v>0.59490544817635715</v>
      </c>
      <c r="F425">
        <v>0.92440378356049124</v>
      </c>
      <c r="G425">
        <v>0.1256727515140712</v>
      </c>
      <c r="H425">
        <v>0.53826973804943545</v>
      </c>
      <c r="I425">
        <v>0.90426892142692328</v>
      </c>
      <c r="J425">
        <v>0.33176849172474476</v>
      </c>
      <c r="K425">
        <v>0.62540103425195381</v>
      </c>
      <c r="L425">
        <v>0.4588072599017663</v>
      </c>
      <c r="M425">
        <v>8.2390226461388716E-2</v>
      </c>
      <c r="N425">
        <v>0.28493071106079793</v>
      </c>
      <c r="O425">
        <v>0.17863698362463554</v>
      </c>
      <c r="P425">
        <v>7.786734788884786E-2</v>
      </c>
      <c r="Q425">
        <v>0.63046183642027964</v>
      </c>
      <c r="R425">
        <v>0.81398586442974796</v>
      </c>
      <c r="S425">
        <v>0.84477569464498803</v>
      </c>
      <c r="T425">
        <v>0.60121984159074349</v>
      </c>
      <c r="U425">
        <v>4.2634025156114141E-3</v>
      </c>
      <c r="V425">
        <v>0.76670577602820789</v>
      </c>
    </row>
    <row r="426" spans="2:22" x14ac:dyDescent="0.25">
      <c r="B426">
        <v>424</v>
      </c>
      <c r="C426">
        <v>0.93277030965466445</v>
      </c>
      <c r="D426">
        <v>0.2136992138469056</v>
      </c>
      <c r="E426">
        <v>0.75515426012876086</v>
      </c>
      <c r="F426">
        <v>1.4923574886549495E-2</v>
      </c>
      <c r="G426">
        <v>0.47423225031079319</v>
      </c>
      <c r="H426">
        <v>0.53753757116096423</v>
      </c>
      <c r="I426">
        <v>3.873143243487398E-2</v>
      </c>
      <c r="J426">
        <v>0.94161944517963647</v>
      </c>
      <c r="K426">
        <v>0.69346555186886594</v>
      </c>
      <c r="L426">
        <v>0.22504954855894166</v>
      </c>
      <c r="M426">
        <v>3.9230996106664806E-2</v>
      </c>
      <c r="N426">
        <v>0.81366378063435629</v>
      </c>
      <c r="O426">
        <v>0.57028712643385049</v>
      </c>
      <c r="P426">
        <v>0.73605467280052572</v>
      </c>
      <c r="Q426">
        <v>0.64722217226880985</v>
      </c>
      <c r="R426">
        <v>0.83047024387402324</v>
      </c>
      <c r="S426">
        <v>0.20980326128137894</v>
      </c>
      <c r="T426">
        <v>0.43523229881472592</v>
      </c>
      <c r="U426">
        <v>0.64987201657044302</v>
      </c>
      <c r="V426">
        <v>0.61854386400200756</v>
      </c>
    </row>
    <row r="427" spans="2:22" x14ac:dyDescent="0.25">
      <c r="B427">
        <v>425</v>
      </c>
      <c r="C427">
        <v>0.54843056361270048</v>
      </c>
      <c r="D427">
        <v>0.53724966588204026</v>
      </c>
      <c r="E427">
        <v>0.75896133044663294</v>
      </c>
      <c r="F427">
        <v>0.50232458536299807</v>
      </c>
      <c r="G427">
        <v>0.37688814167710993</v>
      </c>
      <c r="H427">
        <v>0.78909192661733041</v>
      </c>
      <c r="I427">
        <v>0.30012830367441734</v>
      </c>
      <c r="J427">
        <v>0.7743036458948156</v>
      </c>
      <c r="K427">
        <v>0.2258306506370289</v>
      </c>
      <c r="L427">
        <v>0.96162160908766925</v>
      </c>
      <c r="M427">
        <v>0.91776992823739567</v>
      </c>
      <c r="N427">
        <v>0.22864555556010302</v>
      </c>
      <c r="O427">
        <v>0.53476092112475282</v>
      </c>
      <c r="P427">
        <v>0.19853295193984999</v>
      </c>
      <c r="Q427">
        <v>0.33944981588710976</v>
      </c>
      <c r="R427">
        <v>0.18337352063065815</v>
      </c>
      <c r="S427">
        <v>0.28502491859802781</v>
      </c>
      <c r="T427">
        <v>0.99057047736766002</v>
      </c>
      <c r="U427">
        <v>0.33969511252417117</v>
      </c>
      <c r="V427">
        <v>0.79617752586790491</v>
      </c>
    </row>
    <row r="428" spans="2:22" x14ac:dyDescent="0.25">
      <c r="B428">
        <v>426</v>
      </c>
      <c r="C428">
        <v>0.65188471529668846</v>
      </c>
      <c r="D428">
        <v>0.99385164270641368</v>
      </c>
      <c r="E428">
        <v>0.81033345618459673</v>
      </c>
      <c r="F428">
        <v>0.48642029478189297</v>
      </c>
      <c r="G428">
        <v>0.1916931926094092</v>
      </c>
      <c r="H428">
        <v>0.25428882928390739</v>
      </c>
      <c r="I428">
        <v>0.59745411567852535</v>
      </c>
      <c r="J428">
        <v>7.6438034012573652E-2</v>
      </c>
      <c r="K428">
        <v>0.40902987334779994</v>
      </c>
      <c r="L428">
        <v>0.3021231247376972</v>
      </c>
      <c r="M428">
        <v>0.75250208148905173</v>
      </c>
      <c r="N428">
        <v>0.99837035257450424</v>
      </c>
      <c r="O428">
        <v>0.91079109540615022</v>
      </c>
      <c r="P428">
        <v>0.46052422066761167</v>
      </c>
      <c r="Q428">
        <v>0.68277725666719302</v>
      </c>
      <c r="R428">
        <v>0.92958933710796554</v>
      </c>
      <c r="S428">
        <v>0.53270529443210468</v>
      </c>
      <c r="T428">
        <v>0.25506502770561834</v>
      </c>
      <c r="U428">
        <v>0.66514321990434255</v>
      </c>
      <c r="V428">
        <v>0.26621961026391894</v>
      </c>
    </row>
    <row r="429" spans="2:22" x14ac:dyDescent="0.25">
      <c r="B429">
        <v>427</v>
      </c>
      <c r="C429">
        <v>0.69412259315442615</v>
      </c>
      <c r="D429">
        <v>0.25144974189704361</v>
      </c>
      <c r="E429">
        <v>0.88351238956300548</v>
      </c>
      <c r="F429">
        <v>0.73309184865575006</v>
      </c>
      <c r="G429">
        <v>0.25143716162474306</v>
      </c>
      <c r="H429">
        <v>0.251416634733439</v>
      </c>
      <c r="I429">
        <v>0.61403706451946416</v>
      </c>
      <c r="J429">
        <v>0.38550947272914637</v>
      </c>
      <c r="K429">
        <v>0.89191031860998327</v>
      </c>
      <c r="L429">
        <v>0.34544015990211818</v>
      </c>
      <c r="M429">
        <v>0.29639320123955848</v>
      </c>
      <c r="N429">
        <v>0.20115874561652292</v>
      </c>
      <c r="O429">
        <v>0.59268680500565885</v>
      </c>
      <c r="P429">
        <v>0.43048783729966722</v>
      </c>
      <c r="Q429">
        <v>0.21377639748110511</v>
      </c>
      <c r="R429">
        <v>0.18645291544010023</v>
      </c>
      <c r="S429">
        <v>0.58061101724489106</v>
      </c>
      <c r="T429">
        <v>0.31139319755022865</v>
      </c>
      <c r="U429">
        <v>0.36125529538471857</v>
      </c>
      <c r="V429">
        <v>0.98301015701730554</v>
      </c>
    </row>
    <row r="430" spans="2:22" x14ac:dyDescent="0.25">
      <c r="B430">
        <v>428</v>
      </c>
      <c r="C430">
        <v>0.35946894616665137</v>
      </c>
      <c r="D430">
        <v>0.93326922557145053</v>
      </c>
      <c r="E430">
        <v>9.0459600549137598E-2</v>
      </c>
      <c r="F430">
        <v>0.70492892686413211</v>
      </c>
      <c r="G430">
        <v>0.7715601480085823</v>
      </c>
      <c r="H430">
        <v>0.83339364629908408</v>
      </c>
      <c r="I430">
        <v>0.47213957999536227</v>
      </c>
      <c r="J430">
        <v>6.9414147043583618E-2</v>
      </c>
      <c r="K430">
        <v>0.35876497516414485</v>
      </c>
      <c r="L430">
        <v>0.96820367921726724</v>
      </c>
      <c r="M430">
        <v>0.66068516221143736</v>
      </c>
      <c r="N430">
        <v>5.1409310461441038E-3</v>
      </c>
      <c r="O430">
        <v>9.1270337146683866E-2</v>
      </c>
      <c r="P430">
        <v>0.54474116753249846</v>
      </c>
      <c r="Q430">
        <v>0.23168481399613183</v>
      </c>
      <c r="R430">
        <v>0.70796459022059577</v>
      </c>
      <c r="S430">
        <v>0.2271934293050073</v>
      </c>
      <c r="T430">
        <v>0.94137159498096667</v>
      </c>
      <c r="U430">
        <v>0.54294204254790368</v>
      </c>
      <c r="V430">
        <v>7.126723608415686E-2</v>
      </c>
    </row>
    <row r="431" spans="2:22" x14ac:dyDescent="0.25">
      <c r="B431">
        <v>429</v>
      </c>
      <c r="C431">
        <v>0.88464560300654149</v>
      </c>
      <c r="D431">
        <v>0.27170626833441602</v>
      </c>
      <c r="E431">
        <v>0.97018661698344744</v>
      </c>
      <c r="F431">
        <v>0.11726080320706789</v>
      </c>
      <c r="G431">
        <v>0.76341031696224082</v>
      </c>
      <c r="H431">
        <v>0.12956337931922879</v>
      </c>
      <c r="I431">
        <v>3.5563005979734941E-2</v>
      </c>
      <c r="J431">
        <v>0.78686791128829037</v>
      </c>
      <c r="K431">
        <v>3.1411819160030774E-2</v>
      </c>
      <c r="L431">
        <v>0.58237598641811905</v>
      </c>
      <c r="M431">
        <v>9.42751262471484E-2</v>
      </c>
      <c r="N431">
        <v>0.40101977611748119</v>
      </c>
      <c r="O431">
        <v>0.46484891225349312</v>
      </c>
      <c r="P431">
        <v>0.50945215335520078</v>
      </c>
      <c r="Q431">
        <v>0.55277801890769496</v>
      </c>
      <c r="R431">
        <v>0.51143446988026864</v>
      </c>
      <c r="S431">
        <v>0.12551675852178157</v>
      </c>
      <c r="T431">
        <v>0.44494459131120134</v>
      </c>
      <c r="U431">
        <v>0.22991990600557255</v>
      </c>
      <c r="V431">
        <v>0.27363616403654856</v>
      </c>
    </row>
    <row r="432" spans="2:22" x14ac:dyDescent="0.25">
      <c r="B432">
        <v>430</v>
      </c>
      <c r="C432">
        <v>0.88977287475964784</v>
      </c>
      <c r="D432">
        <v>4.2750281376979338E-2</v>
      </c>
      <c r="E432">
        <v>0.32949559391037053</v>
      </c>
      <c r="F432">
        <v>0.69540372279754536</v>
      </c>
      <c r="G432">
        <v>0.54931475704747879</v>
      </c>
      <c r="H432">
        <v>0.54372470821379815</v>
      </c>
      <c r="I432">
        <v>0.35097280362620209</v>
      </c>
      <c r="J432">
        <v>0.53612457820727011</v>
      </c>
      <c r="K432">
        <v>0.54625321699322349</v>
      </c>
      <c r="L432">
        <v>0.53677753420787733</v>
      </c>
      <c r="M432">
        <v>0.10510242311501417</v>
      </c>
      <c r="N432">
        <v>0.54448775834742924</v>
      </c>
      <c r="O432">
        <v>0.8689309147238593</v>
      </c>
      <c r="P432">
        <v>3.1720431263607685E-2</v>
      </c>
      <c r="Q432">
        <v>0.37688602052925702</v>
      </c>
      <c r="R432">
        <v>0.43066864346834244</v>
      </c>
      <c r="S432">
        <v>0.12414069156364205</v>
      </c>
      <c r="T432">
        <v>0.34023366197143545</v>
      </c>
      <c r="U432">
        <v>0.74759426340358992</v>
      </c>
      <c r="V432">
        <v>0.40388333642968366</v>
      </c>
    </row>
    <row r="433" spans="2:22" x14ac:dyDescent="0.25">
      <c r="B433">
        <v>431</v>
      </c>
      <c r="C433">
        <v>0.94876314575059539</v>
      </c>
      <c r="D433">
        <v>0.11025035437814434</v>
      </c>
      <c r="E433">
        <v>0.87693875018803524</v>
      </c>
      <c r="F433">
        <v>0.25950971804860967</v>
      </c>
      <c r="G433">
        <v>0.60015779372636979</v>
      </c>
      <c r="H433">
        <v>0.71289070342080962</v>
      </c>
      <c r="I433">
        <v>0.39479638849761689</v>
      </c>
      <c r="J433">
        <v>0.45336594829262422</v>
      </c>
      <c r="K433">
        <v>0.93991626077659074</v>
      </c>
      <c r="L433">
        <v>5.9229585350707215E-2</v>
      </c>
      <c r="M433">
        <v>0.36438151355311721</v>
      </c>
      <c r="N433">
        <v>0.58373583519055261</v>
      </c>
      <c r="O433">
        <v>0.33985312932452238</v>
      </c>
      <c r="P433">
        <v>1.6369193893255751E-2</v>
      </c>
      <c r="Q433">
        <v>0.27281767361789755</v>
      </c>
      <c r="R433">
        <v>0.76843346112916455</v>
      </c>
      <c r="S433">
        <v>0.49436637803474892</v>
      </c>
      <c r="T433">
        <v>0.59007433670198717</v>
      </c>
      <c r="U433">
        <v>0.47679683931643391</v>
      </c>
      <c r="V433">
        <v>0.20804343736280262</v>
      </c>
    </row>
    <row r="434" spans="2:22" x14ac:dyDescent="0.25">
      <c r="B434">
        <v>432</v>
      </c>
      <c r="C434">
        <v>0.74779064077892787</v>
      </c>
      <c r="D434">
        <v>0.20911046335810468</v>
      </c>
      <c r="E434">
        <v>0.69950889481310741</v>
      </c>
      <c r="F434">
        <v>0.91211947242056413</v>
      </c>
      <c r="G434">
        <v>0.27958003289199618</v>
      </c>
      <c r="H434">
        <v>0.56775933420094926</v>
      </c>
      <c r="I434">
        <v>0.41476848214785078</v>
      </c>
      <c r="J434">
        <v>0.53194034109456267</v>
      </c>
      <c r="K434">
        <v>0.56660326046294651</v>
      </c>
      <c r="L434">
        <v>0.84302342257957563</v>
      </c>
      <c r="M434">
        <v>0.42343101259404214</v>
      </c>
      <c r="N434">
        <v>0.98190601173314285</v>
      </c>
      <c r="O434">
        <v>6.2841549363719107E-2</v>
      </c>
      <c r="P434">
        <v>0.34650037687464419</v>
      </c>
      <c r="Q434">
        <v>0.1073373416609098</v>
      </c>
      <c r="R434">
        <v>0.55663899080226398</v>
      </c>
      <c r="S434">
        <v>0.25636225520979994</v>
      </c>
      <c r="T434">
        <v>0.27952467932273617</v>
      </c>
      <c r="U434">
        <v>0.19283775904232625</v>
      </c>
      <c r="V434">
        <v>0.7738863847384887</v>
      </c>
    </row>
    <row r="435" spans="2:22" x14ac:dyDescent="0.25">
      <c r="B435">
        <v>433</v>
      </c>
      <c r="C435">
        <v>0.95859064285915463</v>
      </c>
      <c r="D435">
        <v>0.7294302623727722</v>
      </c>
      <c r="E435">
        <v>0.86240896220083663</v>
      </c>
      <c r="F435">
        <v>0.39301072368721224</v>
      </c>
      <c r="G435">
        <v>0.4664660404065688</v>
      </c>
      <c r="H435">
        <v>0.12211925169771254</v>
      </c>
      <c r="I435">
        <v>0.70285319717270167</v>
      </c>
      <c r="J435">
        <v>0.85343178528597896</v>
      </c>
      <c r="K435">
        <v>0.86809038625314461</v>
      </c>
      <c r="L435">
        <v>0.80362506328000816</v>
      </c>
      <c r="M435">
        <v>0.98654742566826981</v>
      </c>
      <c r="N435">
        <v>0.96472660732171356</v>
      </c>
      <c r="O435">
        <v>0.47861852544923544</v>
      </c>
      <c r="P435">
        <v>0.81590950964223019</v>
      </c>
      <c r="Q435">
        <v>2.3912784033424783E-2</v>
      </c>
      <c r="R435">
        <v>0.41855187893973866</v>
      </c>
      <c r="S435">
        <v>0.53204922619398043</v>
      </c>
      <c r="T435">
        <v>0.905656273556944</v>
      </c>
      <c r="U435">
        <v>0.80980246362023411</v>
      </c>
      <c r="V435">
        <v>0.62345291422198579</v>
      </c>
    </row>
    <row r="436" spans="2:22" x14ac:dyDescent="0.25">
      <c r="B436">
        <v>434</v>
      </c>
      <c r="C436">
        <v>0.54481084365526855</v>
      </c>
      <c r="D436">
        <v>0.64288721443182983</v>
      </c>
      <c r="E436">
        <v>0.42722193399394559</v>
      </c>
      <c r="F436">
        <v>0.55263736087145698</v>
      </c>
      <c r="G436">
        <v>0.5115980406394276</v>
      </c>
      <c r="H436">
        <v>0.60787100601520638</v>
      </c>
      <c r="I436">
        <v>0.87927002931269849</v>
      </c>
      <c r="J436">
        <v>0.40874356392587252</v>
      </c>
      <c r="K436">
        <v>0.3212467027564414</v>
      </c>
      <c r="L436">
        <v>0.40477855134362883</v>
      </c>
      <c r="M436">
        <v>0.78790602061108883</v>
      </c>
      <c r="N436">
        <v>0.66416489010978896</v>
      </c>
      <c r="O436">
        <v>0.66415928395525592</v>
      </c>
      <c r="P436">
        <v>0.37174187031938111</v>
      </c>
      <c r="Q436">
        <v>8.3190215190275252E-2</v>
      </c>
      <c r="R436">
        <v>0.76486108605128345</v>
      </c>
      <c r="S436">
        <v>0.21981848534966941</v>
      </c>
      <c r="T436">
        <v>0.94778081632126376</v>
      </c>
      <c r="U436">
        <v>0.56442599734219012</v>
      </c>
      <c r="V436">
        <v>0.33388638640337298</v>
      </c>
    </row>
    <row r="437" spans="2:22" x14ac:dyDescent="0.25">
      <c r="B437">
        <v>435</v>
      </c>
      <c r="C437">
        <v>0.57723017410890742</v>
      </c>
      <c r="D437">
        <v>0.44361901083654831</v>
      </c>
      <c r="E437">
        <v>0.93698848398270584</v>
      </c>
      <c r="F437">
        <v>0.52720757060190615</v>
      </c>
      <c r="G437">
        <v>0.87161042822324486</v>
      </c>
      <c r="H437">
        <v>0.36520664878195053</v>
      </c>
      <c r="I437">
        <v>0.55010673180897318</v>
      </c>
      <c r="J437">
        <v>0.27145507994491291</v>
      </c>
      <c r="K437">
        <v>0.86198907971922445</v>
      </c>
      <c r="L437">
        <v>0.7863018179491803</v>
      </c>
      <c r="M437">
        <v>0.95899355709581391</v>
      </c>
      <c r="N437">
        <v>0.6808352423270132</v>
      </c>
      <c r="O437">
        <v>8.0772709601245829E-2</v>
      </c>
      <c r="P437">
        <v>0.38722890976753188</v>
      </c>
      <c r="Q437">
        <v>5.2841473984644782E-2</v>
      </c>
      <c r="R437">
        <v>7.1166484735610158E-2</v>
      </c>
      <c r="S437">
        <v>0.76377466415770456</v>
      </c>
      <c r="T437">
        <v>4.6428145145023691E-2</v>
      </c>
      <c r="U437">
        <v>0.21035244657485519</v>
      </c>
      <c r="V437">
        <v>0.9605708938626778</v>
      </c>
    </row>
    <row r="438" spans="2:22" x14ac:dyDescent="0.25">
      <c r="B438">
        <v>436</v>
      </c>
      <c r="C438">
        <v>0.51851824973423177</v>
      </c>
      <c r="D438">
        <v>0.56274083378850381</v>
      </c>
      <c r="E438">
        <v>0.31756143352661947</v>
      </c>
      <c r="F438">
        <v>0.60853343192276066</v>
      </c>
      <c r="G438">
        <v>0.65870696907572968</v>
      </c>
      <c r="H438">
        <v>0.31174799538975861</v>
      </c>
      <c r="I438">
        <v>0.87449573029946315</v>
      </c>
      <c r="J438">
        <v>0.28088978021989752</v>
      </c>
      <c r="K438">
        <v>0.66031270056375524</v>
      </c>
      <c r="L438">
        <v>0.32411666345121692</v>
      </c>
      <c r="M438">
        <v>0.14412786699486535</v>
      </c>
      <c r="N438">
        <v>0.962903587135159</v>
      </c>
      <c r="O438">
        <v>0.99801691846243745</v>
      </c>
      <c r="P438">
        <v>0.65000720355531305</v>
      </c>
      <c r="Q438">
        <v>8.5590074644088077E-2</v>
      </c>
      <c r="R438">
        <v>9.1931806240185487E-2</v>
      </c>
      <c r="S438">
        <v>0.5006687545522901</v>
      </c>
      <c r="T438">
        <v>0.87626332087299974</v>
      </c>
      <c r="U438">
        <v>0.35040044417869165</v>
      </c>
      <c r="V438">
        <v>0.58970081284514664</v>
      </c>
    </row>
    <row r="439" spans="2:22" x14ac:dyDescent="0.25">
      <c r="B439">
        <v>437</v>
      </c>
      <c r="C439">
        <v>0.12252100908346919</v>
      </c>
      <c r="D439">
        <v>0.78524394417370513</v>
      </c>
      <c r="E439">
        <v>0.96915581626113489</v>
      </c>
      <c r="F439">
        <v>0.72336120765301448</v>
      </c>
      <c r="G439">
        <v>0.18583020346328327</v>
      </c>
      <c r="H439">
        <v>0.10609837738853001</v>
      </c>
      <c r="I439">
        <v>0.82711334907648926</v>
      </c>
      <c r="J439">
        <v>0.93044719281385824</v>
      </c>
      <c r="K439">
        <v>0.65431716885190028</v>
      </c>
      <c r="L439">
        <v>0.83074003718664424</v>
      </c>
      <c r="M439">
        <v>0.37175944012645457</v>
      </c>
      <c r="N439">
        <v>0.82629647118291683</v>
      </c>
      <c r="O439">
        <v>0.45382861419760356</v>
      </c>
      <c r="P439">
        <v>0.78931475769774639</v>
      </c>
      <c r="Q439">
        <v>0.26915968604754559</v>
      </c>
      <c r="R439">
        <v>0.33038931877455902</v>
      </c>
      <c r="S439">
        <v>0.94832461621328989</v>
      </c>
      <c r="T439">
        <v>0.53624862432812614</v>
      </c>
      <c r="U439">
        <v>0.34155041571936273</v>
      </c>
      <c r="V439">
        <v>0.87825934266274897</v>
      </c>
    </row>
    <row r="440" spans="2:22" x14ac:dyDescent="0.25">
      <c r="B440">
        <v>438</v>
      </c>
      <c r="C440">
        <v>0.46567932634221876</v>
      </c>
      <c r="D440">
        <v>0.79201041059293598</v>
      </c>
      <c r="E440">
        <v>0.47565132354273665</v>
      </c>
      <c r="F440">
        <v>0.91172446287326836</v>
      </c>
      <c r="G440">
        <v>0.18272793825442601</v>
      </c>
      <c r="H440">
        <v>0.81926970030071367</v>
      </c>
      <c r="I440">
        <v>0.25029701638118595</v>
      </c>
      <c r="J440">
        <v>0.85906503107630172</v>
      </c>
      <c r="K440">
        <v>0.15047496743793176</v>
      </c>
      <c r="L440">
        <v>0.52604172212795763</v>
      </c>
      <c r="M440">
        <v>9.2740072231328741E-2</v>
      </c>
      <c r="N440">
        <v>0.58261297665963863</v>
      </c>
      <c r="O440">
        <v>0.56411230338921259</v>
      </c>
      <c r="P440">
        <v>0.59065978900071681</v>
      </c>
      <c r="Q440">
        <v>2.831071188282186E-3</v>
      </c>
      <c r="R440">
        <v>0.72655442408931337</v>
      </c>
      <c r="S440">
        <v>0.55426403834677718</v>
      </c>
      <c r="T440">
        <v>0.67754409422937378</v>
      </c>
      <c r="U440">
        <v>0.73690932271746235</v>
      </c>
      <c r="V440">
        <v>0.59371246028590052</v>
      </c>
    </row>
    <row r="441" spans="2:22" x14ac:dyDescent="0.25">
      <c r="B441">
        <v>439</v>
      </c>
      <c r="C441">
        <v>0.54207596809570147</v>
      </c>
      <c r="D441">
        <v>0.9843904835641053</v>
      </c>
      <c r="E441">
        <v>0.94257170964246417</v>
      </c>
      <c r="F441">
        <v>0.35092507489793068</v>
      </c>
      <c r="G441">
        <v>0.85710194173930598</v>
      </c>
      <c r="H441">
        <v>0.11625236120976368</v>
      </c>
      <c r="I441">
        <v>0.91770569907297972</v>
      </c>
      <c r="J441">
        <v>0.70301134267110399</v>
      </c>
      <c r="K441">
        <v>6.6771419607289495E-2</v>
      </c>
      <c r="L441">
        <v>0.16205171034947963</v>
      </c>
      <c r="M441">
        <v>0.78665571181555216</v>
      </c>
      <c r="N441">
        <v>0.99770423433985833</v>
      </c>
      <c r="O441">
        <v>0.24734504510503186</v>
      </c>
      <c r="P441">
        <v>0.45275036772541299</v>
      </c>
      <c r="Q441">
        <v>0.80687666928927237</v>
      </c>
      <c r="R441">
        <v>0.9042896723316336</v>
      </c>
      <c r="S441">
        <v>0.38159265257568986</v>
      </c>
      <c r="T441">
        <v>0.96951682044825804</v>
      </c>
      <c r="U441">
        <v>0.71084930144225167</v>
      </c>
      <c r="V441">
        <v>0.16026118310969251</v>
      </c>
    </row>
    <row r="442" spans="2:22" x14ac:dyDescent="0.25">
      <c r="B442">
        <v>440</v>
      </c>
      <c r="C442">
        <v>0.37794723338545744</v>
      </c>
      <c r="D442">
        <v>0.45639653052180562</v>
      </c>
      <c r="E442">
        <v>0.67367654317330183</v>
      </c>
      <c r="F442">
        <v>0.39036627652283595</v>
      </c>
      <c r="G442">
        <v>0.7790588825490552</v>
      </c>
      <c r="H442">
        <v>0.30843494477370292</v>
      </c>
      <c r="I442">
        <v>0.80258103700084726</v>
      </c>
      <c r="J442">
        <v>0.44400600781237842</v>
      </c>
      <c r="K442">
        <v>0.24621185375627075</v>
      </c>
      <c r="L442">
        <v>0.69688089525293595</v>
      </c>
      <c r="M442">
        <v>0.37183561446297331</v>
      </c>
      <c r="N442">
        <v>0.59649585948752204</v>
      </c>
      <c r="O442">
        <v>0.72872984827951193</v>
      </c>
      <c r="P442">
        <v>0.40854968325114172</v>
      </c>
      <c r="Q442">
        <v>0.30336175079960714</v>
      </c>
      <c r="R442">
        <v>0.66166182699324505</v>
      </c>
      <c r="S442">
        <v>0.89450046300866259</v>
      </c>
      <c r="T442">
        <v>0.87351503930440022</v>
      </c>
      <c r="U442">
        <v>0.97672614500814015</v>
      </c>
      <c r="V442">
        <v>0.49956742187889169</v>
      </c>
    </row>
    <row r="443" spans="2:22" x14ac:dyDescent="0.25">
      <c r="B443">
        <v>441</v>
      </c>
      <c r="C443">
        <v>0.45189705429836735</v>
      </c>
      <c r="D443">
        <v>0.16098055902534636</v>
      </c>
      <c r="E443">
        <v>0.67619977476319826</v>
      </c>
      <c r="F443">
        <v>7.1924513804956014E-2</v>
      </c>
      <c r="G443">
        <v>0.28784586110424382</v>
      </c>
      <c r="H443">
        <v>0.13871038696986737</v>
      </c>
      <c r="I443">
        <v>0.82536607847225407</v>
      </c>
      <c r="J443">
        <v>0.95701433137599778</v>
      </c>
      <c r="K443">
        <v>0.54957934856782931</v>
      </c>
      <c r="L443">
        <v>0.71894675285243292</v>
      </c>
      <c r="M443">
        <v>0.66701927807614414</v>
      </c>
      <c r="N443">
        <v>0.51707496159187283</v>
      </c>
      <c r="O443">
        <v>2.7862493527276877E-2</v>
      </c>
      <c r="P443">
        <v>0.9276772147930088</v>
      </c>
      <c r="Q443">
        <v>0.17748827665269951</v>
      </c>
      <c r="R443">
        <v>0.50987445370278395</v>
      </c>
      <c r="S443">
        <v>0.48571600687348004</v>
      </c>
      <c r="T443">
        <v>0.3280639395776308</v>
      </c>
      <c r="U443">
        <v>0.21321566133746517</v>
      </c>
      <c r="V443">
        <v>0.12928726832254966</v>
      </c>
    </row>
    <row r="444" spans="2:22" x14ac:dyDescent="0.25">
      <c r="B444">
        <v>442</v>
      </c>
      <c r="C444">
        <v>0.30298287389525136</v>
      </c>
      <c r="D444">
        <v>6.8153040861968162E-2</v>
      </c>
      <c r="E444">
        <v>0.58890883387911863</v>
      </c>
      <c r="F444">
        <v>0.70413835932969349</v>
      </c>
      <c r="G444">
        <v>0.33576981566886954</v>
      </c>
      <c r="H444">
        <v>0.29811315096846203</v>
      </c>
      <c r="I444">
        <v>0.90042749423893764</v>
      </c>
      <c r="J444">
        <v>0.13878917503603017</v>
      </c>
      <c r="K444">
        <v>0.59074346669024846</v>
      </c>
      <c r="L444">
        <v>0.78659824215812213</v>
      </c>
      <c r="M444">
        <v>0.2992271047572812</v>
      </c>
      <c r="N444">
        <v>0.70387636775377715</v>
      </c>
      <c r="O444">
        <v>0.9657777877283249</v>
      </c>
      <c r="P444">
        <v>0.80846580311468474</v>
      </c>
      <c r="Q444">
        <v>0.97590909292618222</v>
      </c>
      <c r="R444">
        <v>0.31273621035605981</v>
      </c>
      <c r="S444">
        <v>0.38593925483629987</v>
      </c>
      <c r="T444">
        <v>0.5409689530218682</v>
      </c>
      <c r="U444">
        <v>0.92236706797698886</v>
      </c>
      <c r="V444">
        <v>0.20197665325248249</v>
      </c>
    </row>
    <row r="445" spans="2:22" x14ac:dyDescent="0.25">
      <c r="B445">
        <v>443</v>
      </c>
      <c r="C445">
        <v>0.99285988675075565</v>
      </c>
      <c r="D445">
        <v>0.16221546476726267</v>
      </c>
      <c r="E445">
        <v>0.3047386528323166</v>
      </c>
      <c r="F445">
        <v>0.59328031205319887</v>
      </c>
      <c r="G445">
        <v>0.1535967908804432</v>
      </c>
      <c r="H445">
        <v>0.79247456221537593</v>
      </c>
      <c r="I445">
        <v>0.59406183449038186</v>
      </c>
      <c r="J445">
        <v>0.5588307626961968</v>
      </c>
      <c r="K445">
        <v>0.41273230862337584</v>
      </c>
      <c r="L445">
        <v>0.21547782097614743</v>
      </c>
      <c r="M445">
        <v>0.82899104510827248</v>
      </c>
      <c r="N445">
        <v>0.15964482756305021</v>
      </c>
      <c r="O445">
        <v>0.4512754855412055</v>
      </c>
      <c r="P445">
        <v>9.5213008058808946E-2</v>
      </c>
      <c r="Q445">
        <v>0.69025383122481099</v>
      </c>
      <c r="R445">
        <v>0.69284102090774269</v>
      </c>
      <c r="S445">
        <v>0.64101425701587877</v>
      </c>
      <c r="T445">
        <v>0.33477626165152174</v>
      </c>
      <c r="U445">
        <v>0.70296020075007903</v>
      </c>
      <c r="V445">
        <v>0.64240734029499014</v>
      </c>
    </row>
    <row r="446" spans="2:22" x14ac:dyDescent="0.25">
      <c r="B446">
        <v>444</v>
      </c>
      <c r="C446">
        <v>0.43649015094828014</v>
      </c>
      <c r="D446">
        <v>0.22156408711820808</v>
      </c>
      <c r="E446">
        <v>0.34125280854230078</v>
      </c>
      <c r="F446">
        <v>0.54986902353616252</v>
      </c>
      <c r="G446">
        <v>0.66286020631966114</v>
      </c>
      <c r="H446">
        <v>0.53696113744390539</v>
      </c>
      <c r="I446">
        <v>0.63424811957223648</v>
      </c>
      <c r="J446">
        <v>0.76312947478770088</v>
      </c>
      <c r="K446">
        <v>0.89435225538894891</v>
      </c>
      <c r="L446">
        <v>0.22749848143125795</v>
      </c>
      <c r="M446">
        <v>0.48680413123228616</v>
      </c>
      <c r="N446">
        <v>0.43114935468814153</v>
      </c>
      <c r="O446">
        <v>0.83574372800696572</v>
      </c>
      <c r="P446">
        <v>0.61445941354972433</v>
      </c>
      <c r="Q446">
        <v>0.87546681531463877</v>
      </c>
      <c r="R446">
        <v>0.47919877634554009</v>
      </c>
      <c r="S446">
        <v>0.21546067457940499</v>
      </c>
      <c r="T446">
        <v>0.3728964668598449</v>
      </c>
      <c r="U446">
        <v>0.252608966778469</v>
      </c>
      <c r="V446">
        <v>0.51275983263355407</v>
      </c>
    </row>
    <row r="447" spans="2:22" x14ac:dyDescent="0.25">
      <c r="B447">
        <v>445</v>
      </c>
      <c r="C447">
        <v>8.8468069505687197E-3</v>
      </c>
      <c r="D447">
        <v>0.85041716018561542</v>
      </c>
      <c r="E447">
        <v>1.5585914560580783E-2</v>
      </c>
      <c r="F447">
        <v>0.84754560578704208</v>
      </c>
      <c r="G447">
        <v>0.75668128222707676</v>
      </c>
      <c r="H447">
        <v>0.59917419800415117</v>
      </c>
      <c r="I447">
        <v>0.81785626468584205</v>
      </c>
      <c r="J447">
        <v>0.1787487065262543</v>
      </c>
      <c r="K447">
        <v>0.52021116807923407</v>
      </c>
      <c r="L447">
        <v>0.22606012902682515</v>
      </c>
      <c r="M447">
        <v>0.83813153899631576</v>
      </c>
      <c r="N447">
        <v>0.48110190319655555</v>
      </c>
      <c r="O447">
        <v>0.9449555747681373</v>
      </c>
      <c r="P447">
        <v>0.39422140048097387</v>
      </c>
      <c r="Q447">
        <v>0.38071088315621915</v>
      </c>
      <c r="R447">
        <v>0.89041430377685238</v>
      </c>
      <c r="S447">
        <v>0.68787899695399357</v>
      </c>
      <c r="T447">
        <v>0.96205821339672237</v>
      </c>
      <c r="U447">
        <v>0.46388965422080908</v>
      </c>
      <c r="V447">
        <v>0.40877289513177306</v>
      </c>
    </row>
    <row r="448" spans="2:22" x14ac:dyDescent="0.25">
      <c r="B448">
        <v>446</v>
      </c>
      <c r="C448">
        <v>7.2151940405285053E-2</v>
      </c>
      <c r="D448">
        <v>0.73700918162742468</v>
      </c>
      <c r="E448">
        <v>4.0610421190947044E-2</v>
      </c>
      <c r="F448">
        <v>0.33714646370550483</v>
      </c>
      <c r="G448">
        <v>0.76543966715528455</v>
      </c>
      <c r="H448">
        <v>0.69785727731920044</v>
      </c>
      <c r="I448">
        <v>0.72947116362624076</v>
      </c>
      <c r="J448">
        <v>0.79039630978046138</v>
      </c>
      <c r="K448">
        <v>0.49688896006599759</v>
      </c>
      <c r="L448">
        <v>0.27580060896592862</v>
      </c>
      <c r="M448">
        <v>7.5396642936734537E-2</v>
      </c>
      <c r="N448">
        <v>0.29273930641442991</v>
      </c>
      <c r="O448">
        <v>0.78399965615042966</v>
      </c>
      <c r="P448">
        <v>0.86677977590976329</v>
      </c>
      <c r="Q448">
        <v>0.88060549939564159</v>
      </c>
      <c r="R448">
        <v>0.57413499229459952</v>
      </c>
      <c r="S448">
        <v>0.23372527281013067</v>
      </c>
      <c r="T448">
        <v>0.33038899129090282</v>
      </c>
      <c r="U448">
        <v>0.96155125132356734</v>
      </c>
      <c r="V448">
        <v>0.58751208505423458</v>
      </c>
    </row>
    <row r="449" spans="2:22" x14ac:dyDescent="0.25">
      <c r="B449">
        <v>447</v>
      </c>
      <c r="C449">
        <v>0.51588879661724185</v>
      </c>
      <c r="D449">
        <v>0.94306926695094795</v>
      </c>
      <c r="E449">
        <v>0.88652094699980033</v>
      </c>
      <c r="F449">
        <v>0.41575878393948162</v>
      </c>
      <c r="G449">
        <v>0.34359380537751338</v>
      </c>
      <c r="H449">
        <v>0.25638192712023145</v>
      </c>
      <c r="I449">
        <v>0.27667984978894911</v>
      </c>
      <c r="J449">
        <v>0.24459005491299024</v>
      </c>
      <c r="K449">
        <v>0.61530515463696034</v>
      </c>
      <c r="L449">
        <v>0.60935327771373693</v>
      </c>
      <c r="M449">
        <v>0.15546312330417322</v>
      </c>
      <c r="N449">
        <v>5.4651328559802259E-2</v>
      </c>
      <c r="O449">
        <v>0.71257257112015471</v>
      </c>
      <c r="P449">
        <v>0.27289502996655113</v>
      </c>
      <c r="Q449">
        <v>3.82273951340526E-2</v>
      </c>
      <c r="R449">
        <v>0.15945992412022836</v>
      </c>
      <c r="S449">
        <v>0.64462162879046492</v>
      </c>
      <c r="T449">
        <v>3.6651716793395517E-2</v>
      </c>
      <c r="U449">
        <v>4.4088128433505291E-2</v>
      </c>
      <c r="V449">
        <v>0.16090495271619454</v>
      </c>
    </row>
    <row r="450" spans="2:22" x14ac:dyDescent="0.25">
      <c r="B450">
        <v>448</v>
      </c>
      <c r="C450">
        <v>0.8874479866949494</v>
      </c>
      <c r="D450">
        <v>0.86674512921673319</v>
      </c>
      <c r="E450">
        <v>0.2557922458442885</v>
      </c>
      <c r="F450">
        <v>0.61196568556954367</v>
      </c>
      <c r="G450">
        <v>0.51593870948357967</v>
      </c>
      <c r="H450">
        <v>7.0931981731452431E-2</v>
      </c>
      <c r="I450">
        <v>0.92064214019422619</v>
      </c>
      <c r="J450">
        <v>0.70840253459186542</v>
      </c>
      <c r="K450">
        <v>0.60753680181131831</v>
      </c>
      <c r="L450">
        <v>4.2879038083905918E-2</v>
      </c>
      <c r="M450">
        <v>0.50213719160397741</v>
      </c>
      <c r="N450">
        <v>0.37511147729620031</v>
      </c>
      <c r="O450">
        <v>0.69828131232095481</v>
      </c>
      <c r="P450">
        <v>5.8962797136915768E-2</v>
      </c>
      <c r="Q450">
        <v>0.89442509727255093</v>
      </c>
      <c r="R450">
        <v>0.36823308302901681</v>
      </c>
      <c r="S450">
        <v>0.17582710679855085</v>
      </c>
      <c r="T450">
        <v>0.60077068662030553</v>
      </c>
      <c r="U450">
        <v>0.26633357448011541</v>
      </c>
      <c r="V450">
        <v>0.93145600957709762</v>
      </c>
    </row>
    <row r="451" spans="2:22" x14ac:dyDescent="0.25">
      <c r="B451">
        <v>449</v>
      </c>
      <c r="C451">
        <v>0.1997903689856404</v>
      </c>
      <c r="D451">
        <v>0.83428181757878694</v>
      </c>
      <c r="E451">
        <v>0.24353317177895528</v>
      </c>
      <c r="F451">
        <v>0.78644196168905123</v>
      </c>
      <c r="G451">
        <v>0.46817112801486371</v>
      </c>
      <c r="H451">
        <v>0.47844978526453108</v>
      </c>
      <c r="I451">
        <v>0.6086494573291783</v>
      </c>
      <c r="J451">
        <v>1.7596412179293974E-2</v>
      </c>
      <c r="K451">
        <v>0.81996206433026542</v>
      </c>
      <c r="L451">
        <v>0.47503643203505419</v>
      </c>
      <c r="M451">
        <v>0.37485582710884957</v>
      </c>
      <c r="N451">
        <v>0.57650537322629414</v>
      </c>
      <c r="O451">
        <v>0.6313183116161134</v>
      </c>
      <c r="P451">
        <v>0.88006828464096465</v>
      </c>
      <c r="Q451">
        <v>0.7850515494923278</v>
      </c>
      <c r="R451">
        <v>0.21314169519362647</v>
      </c>
      <c r="S451">
        <v>7.5104816274895292E-2</v>
      </c>
      <c r="T451">
        <v>0.15822255793191164</v>
      </c>
      <c r="U451">
        <v>0.58434999254008568</v>
      </c>
      <c r="V451">
        <v>0.77003422882060746</v>
      </c>
    </row>
    <row r="452" spans="2:22" x14ac:dyDescent="0.25">
      <c r="B452">
        <v>450</v>
      </c>
      <c r="C452">
        <v>0.52317949557147525</v>
      </c>
      <c r="D452">
        <v>0.495736279549988</v>
      </c>
      <c r="E452">
        <v>0.96517915545673905</v>
      </c>
      <c r="F452">
        <v>1.2266178802311511E-2</v>
      </c>
      <c r="G452">
        <v>0.11010659642098908</v>
      </c>
      <c r="H452">
        <v>0.47405720911132354</v>
      </c>
      <c r="I452">
        <v>6.54868206484025E-2</v>
      </c>
      <c r="J452">
        <v>0.27154317736196543</v>
      </c>
      <c r="K452">
        <v>0.7072302378452886</v>
      </c>
      <c r="L452">
        <v>0.66544105091506256</v>
      </c>
      <c r="M452">
        <v>0.67732966810582984</v>
      </c>
      <c r="N452">
        <v>0.29945599189544492</v>
      </c>
      <c r="O452">
        <v>0.12312481608316173</v>
      </c>
      <c r="P452">
        <v>0.41523607359545078</v>
      </c>
      <c r="Q452">
        <v>8.9011994913601011E-2</v>
      </c>
      <c r="R452">
        <v>0.1411399716795021</v>
      </c>
      <c r="S452">
        <v>0.51991659671400292</v>
      </c>
      <c r="T452">
        <v>0.77545627740498979</v>
      </c>
      <c r="U452">
        <v>0.65615008846036105</v>
      </c>
      <c r="V452">
        <v>0.56039658948583804</v>
      </c>
    </row>
    <row r="453" spans="2:22" x14ac:dyDescent="0.25">
      <c r="B453">
        <v>451</v>
      </c>
      <c r="C453">
        <v>0.32049993852012104</v>
      </c>
      <c r="D453">
        <v>0.83761879882445656</v>
      </c>
      <c r="E453">
        <v>0.5377521221181516</v>
      </c>
      <c r="F453">
        <v>0.71163106818401367</v>
      </c>
      <c r="G453">
        <v>0.47670730549687157</v>
      </c>
      <c r="H453">
        <v>0.48402571301377151</v>
      </c>
      <c r="I453">
        <v>0.52402311722673689</v>
      </c>
      <c r="J453">
        <v>0.21154477751317291</v>
      </c>
      <c r="K453">
        <v>0.52197081988615768</v>
      </c>
      <c r="L453">
        <v>0.14409188339017054</v>
      </c>
      <c r="M453">
        <v>0.61723385799316133</v>
      </c>
      <c r="N453">
        <v>0.66869792784511972</v>
      </c>
      <c r="O453">
        <v>0.61837840505227626</v>
      </c>
      <c r="P453">
        <v>0.39243177754182401</v>
      </c>
      <c r="Q453">
        <v>0.97388784158294506</v>
      </c>
      <c r="R453">
        <v>0.98212421190293431</v>
      </c>
      <c r="S453">
        <v>0.46093217663019681</v>
      </c>
      <c r="T453">
        <v>0.85200926834681234</v>
      </c>
      <c r="U453">
        <v>0.83590406001812778</v>
      </c>
      <c r="V453">
        <v>0.8058719321490786</v>
      </c>
    </row>
    <row r="454" spans="2:22" x14ac:dyDescent="0.25">
      <c r="B454">
        <v>452</v>
      </c>
      <c r="C454">
        <v>5.411148891033335E-2</v>
      </c>
      <c r="D454">
        <v>4.050951179741169E-2</v>
      </c>
      <c r="E454">
        <v>0.93512621698886922</v>
      </c>
      <c r="F454">
        <v>0.78942436858491005</v>
      </c>
      <c r="G454">
        <v>0.16570835771262438</v>
      </c>
      <c r="H454">
        <v>0.90401705325971893</v>
      </c>
      <c r="I454">
        <v>0.26767788906567125</v>
      </c>
      <c r="J454">
        <v>0.70280071885951312</v>
      </c>
      <c r="K454">
        <v>0.90726308659548782</v>
      </c>
      <c r="L454">
        <v>0.20350686752878411</v>
      </c>
      <c r="M454">
        <v>0.38631217996914113</v>
      </c>
      <c r="N454">
        <v>0.79504543883247281</v>
      </c>
      <c r="O454">
        <v>0.25825043411568904</v>
      </c>
      <c r="P454">
        <v>0.81699295134152417</v>
      </c>
      <c r="Q454">
        <v>0.76279453782908946</v>
      </c>
      <c r="R454">
        <v>0.88121620269339473</v>
      </c>
      <c r="S454">
        <v>0.88746561540616287</v>
      </c>
      <c r="T454">
        <v>0.96135893815814177</v>
      </c>
      <c r="U454">
        <v>0.32822834123821254</v>
      </c>
      <c r="V454">
        <v>0.96579030859085724</v>
      </c>
    </row>
    <row r="455" spans="2:22" x14ac:dyDescent="0.25">
      <c r="B455">
        <v>453</v>
      </c>
      <c r="C455">
        <v>0.90157855813156029</v>
      </c>
      <c r="D455">
        <v>0.89319810232322272</v>
      </c>
      <c r="E455">
        <v>0.22493888170737386</v>
      </c>
      <c r="F455">
        <v>2.1204232841967041E-3</v>
      </c>
      <c r="G455">
        <v>0.4476640810247885</v>
      </c>
      <c r="H455">
        <v>0.785040278027477</v>
      </c>
      <c r="I455">
        <v>0.46690672784357368</v>
      </c>
      <c r="J455">
        <v>0.34442827868376735</v>
      </c>
      <c r="K455">
        <v>0.88709495957004281</v>
      </c>
      <c r="L455">
        <v>0.75881082350542717</v>
      </c>
      <c r="M455">
        <v>2.3388337935061898E-3</v>
      </c>
      <c r="N455">
        <v>7.4360231982860014E-2</v>
      </c>
      <c r="O455">
        <v>0.9658381222654846</v>
      </c>
      <c r="P455">
        <v>0.24403993267362756</v>
      </c>
      <c r="Q455">
        <v>0.314470273815733</v>
      </c>
      <c r="R455">
        <v>0.28664168616217456</v>
      </c>
      <c r="S455">
        <v>3.2392115175006397E-2</v>
      </c>
      <c r="T455">
        <v>0.95921319397307991</v>
      </c>
      <c r="U455">
        <v>0.27645818033614766</v>
      </c>
      <c r="V455">
        <v>0.18721259693220227</v>
      </c>
    </row>
    <row r="456" spans="2:22" x14ac:dyDescent="0.25">
      <c r="B456">
        <v>454</v>
      </c>
      <c r="C456">
        <v>0.34677773788985178</v>
      </c>
      <c r="D456">
        <v>0.41461342028639336</v>
      </c>
      <c r="E456">
        <v>0.33959923628732813</v>
      </c>
      <c r="F456">
        <v>0.66867957894215313</v>
      </c>
      <c r="G456">
        <v>0.19129094586584761</v>
      </c>
      <c r="H456">
        <v>0.98630759206177299</v>
      </c>
      <c r="I456">
        <v>7.7472861565923035E-2</v>
      </c>
      <c r="J456">
        <v>8.6624455189669103E-2</v>
      </c>
      <c r="K456">
        <v>0.74425050589378916</v>
      </c>
      <c r="L456">
        <v>0.16045649288621355</v>
      </c>
      <c r="M456">
        <v>0.5808770916637318</v>
      </c>
      <c r="N456">
        <v>0.73205667503123317</v>
      </c>
      <c r="O456">
        <v>0.37263130705190428</v>
      </c>
      <c r="P456">
        <v>0.24150367702628484</v>
      </c>
      <c r="Q456">
        <v>0.99949045903942579</v>
      </c>
      <c r="R456">
        <v>0.72580410105308202</v>
      </c>
      <c r="S456">
        <v>0.3276208969733525</v>
      </c>
      <c r="T456">
        <v>3.3729192883998671E-2</v>
      </c>
      <c r="U456">
        <v>0.23573456162323603</v>
      </c>
      <c r="V456">
        <v>3.4177366907656825E-2</v>
      </c>
    </row>
    <row r="457" spans="2:22" x14ac:dyDescent="0.25">
      <c r="B457">
        <v>455</v>
      </c>
      <c r="C457">
        <v>0.53712614732199526</v>
      </c>
      <c r="D457">
        <v>0.1290850954149303</v>
      </c>
      <c r="E457">
        <v>0.85358454090119018</v>
      </c>
      <c r="F457">
        <v>0.84838221241536371</v>
      </c>
      <c r="G457">
        <v>0.57381600709911074</v>
      </c>
      <c r="H457">
        <v>0.42481221285460347</v>
      </c>
      <c r="I457">
        <v>0.12123894636612409</v>
      </c>
      <c r="J457">
        <v>0.86805461485330282</v>
      </c>
      <c r="K457">
        <v>0.69184101067041315</v>
      </c>
      <c r="L457">
        <v>0.64856163661375477</v>
      </c>
      <c r="M457">
        <v>9.9805226434265926E-2</v>
      </c>
      <c r="N457">
        <v>0.24853290505404901</v>
      </c>
      <c r="O457">
        <v>0.96794967627054618</v>
      </c>
      <c r="P457">
        <v>0.2838929114515949</v>
      </c>
      <c r="Q457">
        <v>0.45562064387529411</v>
      </c>
      <c r="R457">
        <v>0.85813345513833061</v>
      </c>
      <c r="S457">
        <v>0.78561860120562632</v>
      </c>
      <c r="T457">
        <v>0.86391970587522882</v>
      </c>
      <c r="U457">
        <v>0.15705843788208274</v>
      </c>
      <c r="V457">
        <v>0.59717379911930268</v>
      </c>
    </row>
    <row r="458" spans="2:22" x14ac:dyDescent="0.25">
      <c r="B458">
        <v>456</v>
      </c>
      <c r="C458">
        <v>0.14404006037663913</v>
      </c>
      <c r="D458">
        <v>0.4873886624328343</v>
      </c>
      <c r="E458">
        <v>0.49939043545503203</v>
      </c>
      <c r="F458">
        <v>0.27909990624229741</v>
      </c>
      <c r="G458">
        <v>0.57389864908136934</v>
      </c>
      <c r="H458">
        <v>0.18180495551454845</v>
      </c>
      <c r="I458">
        <v>0.96613197610013035</v>
      </c>
      <c r="J458">
        <v>0.23135384540201187</v>
      </c>
      <c r="K458">
        <v>0.41305347072113752</v>
      </c>
      <c r="L458">
        <v>0.42982794803620084</v>
      </c>
      <c r="M458">
        <v>3.6101961341245214E-2</v>
      </c>
      <c r="N458">
        <v>0.53125074212212842</v>
      </c>
      <c r="O458">
        <v>0.93322810796457834</v>
      </c>
      <c r="P458">
        <v>0.26797189358053242</v>
      </c>
      <c r="Q458">
        <v>0.70362651145784394</v>
      </c>
      <c r="R458">
        <v>0.12815350168736561</v>
      </c>
      <c r="S458">
        <v>0.22120868706623398</v>
      </c>
      <c r="T458">
        <v>0.71988711788408644</v>
      </c>
      <c r="U458">
        <v>0.73104204827924413</v>
      </c>
      <c r="V458">
        <v>0.13826057310616613</v>
      </c>
    </row>
    <row r="459" spans="2:22" x14ac:dyDescent="0.25">
      <c r="B459">
        <v>457</v>
      </c>
      <c r="C459">
        <v>0.30139888100481116</v>
      </c>
      <c r="D459">
        <v>0.24469426634053448</v>
      </c>
      <c r="E459">
        <v>0.47714266924988946</v>
      </c>
      <c r="F459">
        <v>0.95092011830103851</v>
      </c>
      <c r="G459">
        <v>0.90101940541649039</v>
      </c>
      <c r="H459">
        <v>0.7091050737233564</v>
      </c>
      <c r="I459">
        <v>0.62610219119151433</v>
      </c>
      <c r="J459">
        <v>0.87235446531183491</v>
      </c>
      <c r="K459">
        <v>0.67748470755002721</v>
      </c>
      <c r="L459">
        <v>0.73683734544812118</v>
      </c>
      <c r="M459">
        <v>0.28633074344784948</v>
      </c>
      <c r="N459">
        <v>0.5280347481994323</v>
      </c>
      <c r="O459">
        <v>0.36576545797110871</v>
      </c>
      <c r="P459">
        <v>0.54445399424948815</v>
      </c>
      <c r="Q459">
        <v>0.86210495650051655</v>
      </c>
      <c r="R459">
        <v>0.92069501539878384</v>
      </c>
      <c r="S459">
        <v>0.59856569624513778</v>
      </c>
      <c r="T459">
        <v>0.16388824032898119</v>
      </c>
      <c r="U459">
        <v>0.40561970505004563</v>
      </c>
      <c r="V459">
        <v>0.10633902144179608</v>
      </c>
    </row>
    <row r="460" spans="2:22" x14ac:dyDescent="0.25">
      <c r="B460">
        <v>458</v>
      </c>
      <c r="C460">
        <v>0.25512042295746196</v>
      </c>
      <c r="D460">
        <v>0.36497318901491838</v>
      </c>
      <c r="E460">
        <v>0.73845393171591689</v>
      </c>
      <c r="F460">
        <v>0.37900688407445937</v>
      </c>
      <c r="G460">
        <v>0.60329360069129434</v>
      </c>
      <c r="H460">
        <v>0.15277691139940264</v>
      </c>
      <c r="I460">
        <v>0.43041782054115352</v>
      </c>
      <c r="J460">
        <v>0.20551335204458554</v>
      </c>
      <c r="K460">
        <v>0.78313534814031693</v>
      </c>
      <c r="L460">
        <v>0.765895989739108</v>
      </c>
      <c r="M460">
        <v>0.21743094733501511</v>
      </c>
      <c r="N460">
        <v>0.58255224345986889</v>
      </c>
      <c r="O460">
        <v>0.79137484635228805</v>
      </c>
      <c r="P460">
        <v>0.96250796573453123</v>
      </c>
      <c r="Q460">
        <v>0.35430727014366692</v>
      </c>
      <c r="R460">
        <v>0.89459685036425118</v>
      </c>
      <c r="S460">
        <v>0.8728440699457034</v>
      </c>
      <c r="T460">
        <v>0.32261368894477904</v>
      </c>
      <c r="U460">
        <v>0.92503611749379844</v>
      </c>
      <c r="V460">
        <v>1.478344281075028E-2</v>
      </c>
    </row>
    <row r="461" spans="2:22" x14ac:dyDescent="0.25">
      <c r="B461">
        <v>459</v>
      </c>
      <c r="C461">
        <v>0.84885299960484795</v>
      </c>
      <c r="D461">
        <v>0.56690686877378393</v>
      </c>
      <c r="E461">
        <v>0.14265341983406277</v>
      </c>
      <c r="F461">
        <v>0.13950655978306536</v>
      </c>
      <c r="G461">
        <v>0.8701417294392666</v>
      </c>
      <c r="H461">
        <v>0.15297910423701033</v>
      </c>
      <c r="I461">
        <v>0.14002183829463721</v>
      </c>
      <c r="J461">
        <v>0.97853882581024942</v>
      </c>
      <c r="K461">
        <v>0.34309667095481533</v>
      </c>
      <c r="L461">
        <v>0.97520551744267547</v>
      </c>
      <c r="M461">
        <v>9.7431842798222812E-2</v>
      </c>
      <c r="N461">
        <v>0.48124351614985539</v>
      </c>
      <c r="O461">
        <v>7.9090162134973774E-2</v>
      </c>
      <c r="P461">
        <v>0.8356317410793177</v>
      </c>
      <c r="Q461">
        <v>0.41858508569230146</v>
      </c>
      <c r="R461">
        <v>0.78131965831456029</v>
      </c>
      <c r="S461">
        <v>0.57309824488051775</v>
      </c>
      <c r="T461">
        <v>0.64038675440290804</v>
      </c>
      <c r="U461">
        <v>0.71833738004880598</v>
      </c>
      <c r="V461">
        <v>0.91689251231183633</v>
      </c>
    </row>
    <row r="462" spans="2:22" x14ac:dyDescent="0.25">
      <c r="B462">
        <v>460</v>
      </c>
      <c r="C462">
        <v>0.1961362761714458</v>
      </c>
      <c r="D462">
        <v>3.8923583378813298E-2</v>
      </c>
      <c r="E462">
        <v>0.97232582091193187</v>
      </c>
      <c r="F462">
        <v>0.57884019776267159</v>
      </c>
      <c r="G462">
        <v>0.38423703902175288</v>
      </c>
      <c r="H462">
        <v>0.45656112693623818</v>
      </c>
      <c r="I462">
        <v>0.8136858431342171</v>
      </c>
      <c r="J462">
        <v>0.14753556556041136</v>
      </c>
      <c r="K462">
        <v>0.8077843732810126</v>
      </c>
      <c r="L462">
        <v>0.71340588390965576</v>
      </c>
      <c r="M462">
        <v>0.79972339081358967</v>
      </c>
      <c r="N462">
        <v>0.28855426445563381</v>
      </c>
      <c r="O462">
        <v>0.57086477199384777</v>
      </c>
      <c r="P462">
        <v>0.60439740202827164</v>
      </c>
      <c r="Q462">
        <v>0.75758340297970084</v>
      </c>
      <c r="R462">
        <v>0.49659226952445135</v>
      </c>
      <c r="S462">
        <v>0.21461156319589492</v>
      </c>
      <c r="T462">
        <v>0.44645772580654786</v>
      </c>
      <c r="U462">
        <v>0.17014344650221691</v>
      </c>
      <c r="V462">
        <v>0.74824438534381166</v>
      </c>
    </row>
    <row r="463" spans="2:22" x14ac:dyDescent="0.25">
      <c r="B463">
        <v>461</v>
      </c>
      <c r="C463">
        <v>6.1577829073006907E-2</v>
      </c>
      <c r="D463">
        <v>0.21792755975441036</v>
      </c>
      <c r="E463">
        <v>4.6616452567615596E-2</v>
      </c>
      <c r="F463">
        <v>0.58825566424263664</v>
      </c>
      <c r="G463">
        <v>0.51978665015582082</v>
      </c>
      <c r="H463">
        <v>0.43452211445590372</v>
      </c>
      <c r="I463">
        <v>0.57832362815211891</v>
      </c>
      <c r="J463">
        <v>4.747528107528165E-2</v>
      </c>
      <c r="K463">
        <v>0.58677588648156176</v>
      </c>
      <c r="L463">
        <v>0.50797428788015719</v>
      </c>
      <c r="M463">
        <v>0.82051228503710227</v>
      </c>
      <c r="N463">
        <v>0.69073408729371444</v>
      </c>
      <c r="O463">
        <v>0.34921920576486887</v>
      </c>
      <c r="P463">
        <v>0.99177272042946951</v>
      </c>
      <c r="Q463">
        <v>0.72286609786127198</v>
      </c>
      <c r="R463">
        <v>6.7413303635577293E-3</v>
      </c>
      <c r="S463">
        <v>0.37222683815852542</v>
      </c>
      <c r="T463">
        <v>0.86884085940744926</v>
      </c>
      <c r="U463">
        <v>0.1939449622799776</v>
      </c>
      <c r="V463">
        <v>0.13783500287332018</v>
      </c>
    </row>
    <row r="464" spans="2:22" x14ac:dyDescent="0.25">
      <c r="B464">
        <v>462</v>
      </c>
      <c r="C464">
        <v>0.97967050245998788</v>
      </c>
      <c r="D464">
        <v>0.94899243701822766</v>
      </c>
      <c r="E464">
        <v>0.78698537903417631</v>
      </c>
      <c r="F464">
        <v>0.8610455941134707</v>
      </c>
      <c r="G464">
        <v>1.3647151217297093E-2</v>
      </c>
      <c r="H464">
        <v>0.70129149294206083</v>
      </c>
      <c r="I464">
        <v>0.43793057974097893</v>
      </c>
      <c r="J464">
        <v>0.13281221722891146</v>
      </c>
      <c r="K464">
        <v>0.25294357989107485</v>
      </c>
      <c r="L464">
        <v>0.40038302580875595</v>
      </c>
      <c r="M464">
        <v>0.42157292805226687</v>
      </c>
      <c r="N464">
        <v>3.8139680203819859E-2</v>
      </c>
      <c r="O464">
        <v>0.36552854735990792</v>
      </c>
      <c r="P464">
        <v>0.32244722796793468</v>
      </c>
      <c r="Q464">
        <v>0.79750668343078313</v>
      </c>
      <c r="R464">
        <v>5.4835255027585905E-2</v>
      </c>
      <c r="S464">
        <v>0.10524204806634008</v>
      </c>
      <c r="T464">
        <v>0.41658977336839609</v>
      </c>
      <c r="U464">
        <v>0.65519068553799631</v>
      </c>
      <c r="V464">
        <v>0.86856068315666923</v>
      </c>
    </row>
    <row r="465" spans="2:22" x14ac:dyDescent="0.25">
      <c r="B465">
        <v>463</v>
      </c>
      <c r="C465">
        <v>0.52776984237201319</v>
      </c>
      <c r="D465">
        <v>0.6527892989144517</v>
      </c>
      <c r="E465">
        <v>0.76010497722968307</v>
      </c>
      <c r="F465">
        <v>0.86245568352259716</v>
      </c>
      <c r="G465">
        <v>0.61106566217839653</v>
      </c>
      <c r="H465">
        <v>3.0110468208023988E-2</v>
      </c>
      <c r="I465">
        <v>0.80819586024809298</v>
      </c>
      <c r="J465">
        <v>0.829765329451984</v>
      </c>
      <c r="K465">
        <v>0.42433938450068198</v>
      </c>
      <c r="L465">
        <v>0.18051442628775494</v>
      </c>
      <c r="M465">
        <v>5.034367406777962E-2</v>
      </c>
      <c r="N465">
        <v>0.51276594896637495</v>
      </c>
      <c r="O465">
        <v>0.60513272840653132</v>
      </c>
      <c r="P465">
        <v>0.48771296233283845</v>
      </c>
      <c r="Q465">
        <v>0.10667282476172146</v>
      </c>
      <c r="R465">
        <v>0.74795021782433713</v>
      </c>
      <c r="S465">
        <v>0.9846710806886434</v>
      </c>
      <c r="T465">
        <v>0.26268659885017542</v>
      </c>
      <c r="U465">
        <v>0.60054581579198363</v>
      </c>
      <c r="V465">
        <v>0.15519963761488009</v>
      </c>
    </row>
    <row r="466" spans="2:22" x14ac:dyDescent="0.25">
      <c r="B466">
        <v>464</v>
      </c>
      <c r="C466">
        <v>0.63512926654071511</v>
      </c>
      <c r="D466">
        <v>8.9773809534599458E-2</v>
      </c>
      <c r="E466">
        <v>0.23583340677667142</v>
      </c>
      <c r="F466">
        <v>0.87355167240761178</v>
      </c>
      <c r="G466">
        <v>0.199422787921546</v>
      </c>
      <c r="H466">
        <v>0.52337342505529016</v>
      </c>
      <c r="I466">
        <v>0.40850674035849099</v>
      </c>
      <c r="J466">
        <v>0.54473076059404724</v>
      </c>
      <c r="K466">
        <v>0.67055167811167493</v>
      </c>
      <c r="L466">
        <v>5.5684569096587921E-3</v>
      </c>
      <c r="M466">
        <v>0.43034186173873934</v>
      </c>
      <c r="N466">
        <v>0.74107404617304962</v>
      </c>
      <c r="O466">
        <v>0.29464562400167349</v>
      </c>
      <c r="P466">
        <v>0.50093145642075587</v>
      </c>
      <c r="Q466">
        <v>0.39682281861439073</v>
      </c>
      <c r="R466">
        <v>0.21960877939929646</v>
      </c>
      <c r="S466">
        <v>0.57298498702126288</v>
      </c>
      <c r="T466">
        <v>0.36465382131752833</v>
      </c>
      <c r="U466">
        <v>0.40838644503069088</v>
      </c>
      <c r="V466">
        <v>0.38866352978215346</v>
      </c>
    </row>
    <row r="467" spans="2:22" x14ac:dyDescent="0.25">
      <c r="B467">
        <v>465</v>
      </c>
      <c r="C467">
        <v>0.46511632990507334</v>
      </c>
      <c r="D467">
        <v>0.59168614791435958</v>
      </c>
      <c r="E467">
        <v>0.99146446824440027</v>
      </c>
      <c r="F467">
        <v>0.87337342795537443</v>
      </c>
      <c r="G467">
        <v>0.37893212165148027</v>
      </c>
      <c r="H467">
        <v>0.65294207971767704</v>
      </c>
      <c r="I467">
        <v>0.59138229006969656</v>
      </c>
      <c r="J467">
        <v>0.9954271703037576</v>
      </c>
      <c r="K467">
        <v>5.6818149101740989E-2</v>
      </c>
      <c r="L467">
        <v>0.94560735911838401</v>
      </c>
      <c r="M467">
        <v>0.83995546294369916</v>
      </c>
      <c r="N467">
        <v>0.59763519176602475</v>
      </c>
      <c r="O467">
        <v>0.34111206239205405</v>
      </c>
      <c r="P467">
        <v>0.10777867474349501</v>
      </c>
      <c r="Q467">
        <v>0.38626471332468792</v>
      </c>
      <c r="R467">
        <v>0.96235336449600362</v>
      </c>
      <c r="S467">
        <v>0.1798288449054688</v>
      </c>
      <c r="T467">
        <v>0.89028575061772397</v>
      </c>
      <c r="U467">
        <v>0.82857560308118483</v>
      </c>
      <c r="V467">
        <v>0.39369348563153261</v>
      </c>
    </row>
    <row r="468" spans="2:22" x14ac:dyDescent="0.25">
      <c r="B468">
        <v>466</v>
      </c>
      <c r="C468">
        <v>0.14895599575156826</v>
      </c>
      <c r="D468">
        <v>0.54306555582629823</v>
      </c>
      <c r="E468">
        <v>0.19575569874345611</v>
      </c>
      <c r="F468">
        <v>0.31138032066898891</v>
      </c>
      <c r="G468">
        <v>0.31109858112548139</v>
      </c>
      <c r="H468">
        <v>0.91034492508251397</v>
      </c>
      <c r="I468">
        <v>0.7004757807645241</v>
      </c>
      <c r="J468">
        <v>0.61260787309637976</v>
      </c>
      <c r="K468">
        <v>0.76485809476857636</v>
      </c>
      <c r="L468">
        <v>5.7444058622349248E-2</v>
      </c>
      <c r="M468">
        <v>0.40338426560373986</v>
      </c>
      <c r="N468">
        <v>0.36950435509992285</v>
      </c>
      <c r="O468">
        <v>0.74437738949721499</v>
      </c>
      <c r="P468">
        <v>0.22954882984356839</v>
      </c>
      <c r="Q468">
        <v>7.1413047757770798E-2</v>
      </c>
      <c r="R468">
        <v>0.16449284576263867</v>
      </c>
      <c r="S468">
        <v>6.1852588883206217E-2</v>
      </c>
      <c r="T468">
        <v>0.78921184254583387</v>
      </c>
      <c r="U468">
        <v>0.26285650827690521</v>
      </c>
      <c r="V468">
        <v>0.65238456055990923</v>
      </c>
    </row>
    <row r="469" spans="2:22" x14ac:dyDescent="0.25">
      <c r="B469">
        <v>467</v>
      </c>
      <c r="C469">
        <v>0.5755044571338781</v>
      </c>
      <c r="D469">
        <v>0.43039878834650408</v>
      </c>
      <c r="E469">
        <v>0.64991539784300434</v>
      </c>
      <c r="F469">
        <v>0.74958527037633083</v>
      </c>
      <c r="G469">
        <v>1.8496737269243724E-2</v>
      </c>
      <c r="H469">
        <v>0.85908776894921213</v>
      </c>
      <c r="I469">
        <v>0.56057218171987611</v>
      </c>
      <c r="J469">
        <v>0.28677883530920401</v>
      </c>
      <c r="K469">
        <v>0.73197125986642053</v>
      </c>
      <c r="L469">
        <v>0.73851621523762767</v>
      </c>
      <c r="M469">
        <v>0.73726559418776638</v>
      </c>
      <c r="N469">
        <v>0.23453192384263488</v>
      </c>
      <c r="O469">
        <v>0.19388374722569068</v>
      </c>
      <c r="P469">
        <v>0.28846244532961274</v>
      </c>
      <c r="Q469">
        <v>0.15728376909709252</v>
      </c>
      <c r="R469">
        <v>0.76331604862451652</v>
      </c>
      <c r="S469">
        <v>0.79256064193212272</v>
      </c>
      <c r="T469">
        <v>0.57118578177024126</v>
      </c>
      <c r="U469">
        <v>0.38614583435714334</v>
      </c>
      <c r="V469">
        <v>0.95059354738201862</v>
      </c>
    </row>
    <row r="470" spans="2:22" x14ac:dyDescent="0.25">
      <c r="B470">
        <v>468</v>
      </c>
      <c r="C470">
        <v>3.0693801676957122E-2</v>
      </c>
      <c r="D470">
        <v>0.45996251730394389</v>
      </c>
      <c r="E470">
        <v>0.5139125882393456</v>
      </c>
      <c r="F470">
        <v>0.56929675199442853</v>
      </c>
      <c r="G470">
        <v>0.4359839209175782</v>
      </c>
      <c r="H470">
        <v>0.74423851272317076</v>
      </c>
      <c r="I470">
        <v>0.80501088126601594</v>
      </c>
      <c r="J470">
        <v>0.96376315711838334</v>
      </c>
      <c r="K470">
        <v>0.96953331075117166</v>
      </c>
      <c r="L470">
        <v>0.22115130647298109</v>
      </c>
      <c r="M470">
        <v>0.68248606505734455</v>
      </c>
      <c r="N470">
        <v>0.85097561100626606</v>
      </c>
      <c r="O470">
        <v>0.20086380329349751</v>
      </c>
      <c r="P470">
        <v>0.35530999474157543</v>
      </c>
      <c r="Q470">
        <v>0.51343116209011219</v>
      </c>
      <c r="R470">
        <v>0.87482393911010714</v>
      </c>
      <c r="S470">
        <v>0.41035171787062485</v>
      </c>
      <c r="T470">
        <v>0.2079164364476469</v>
      </c>
      <c r="U470">
        <v>0.49010861208295453</v>
      </c>
      <c r="V470">
        <v>0.50234816726476872</v>
      </c>
    </row>
    <row r="471" spans="2:22" x14ac:dyDescent="0.25">
      <c r="B471">
        <v>469</v>
      </c>
      <c r="C471">
        <v>0.71203955729623125</v>
      </c>
      <c r="D471">
        <v>0.38379140549060642</v>
      </c>
      <c r="E471">
        <v>0.27299310822541401</v>
      </c>
      <c r="F471">
        <v>0.62180054093042192</v>
      </c>
      <c r="G471">
        <v>0.51840574245617166</v>
      </c>
      <c r="H471">
        <v>0.87967488376390346</v>
      </c>
      <c r="I471">
        <v>0.68993403808290599</v>
      </c>
      <c r="J471">
        <v>0.84126394888845146</v>
      </c>
      <c r="K471">
        <v>0.46045771772401545</v>
      </c>
      <c r="L471">
        <v>0.43370989504404456</v>
      </c>
      <c r="M471">
        <v>2.6276106789859366E-2</v>
      </c>
      <c r="N471">
        <v>0.35007809948612101</v>
      </c>
      <c r="O471">
        <v>0.76905953890030121</v>
      </c>
      <c r="P471">
        <v>0.88400316325216832</v>
      </c>
      <c r="Q471">
        <v>0.67931471495626883</v>
      </c>
      <c r="R471">
        <v>0.57904371907271779</v>
      </c>
      <c r="S471">
        <v>0.22250961994311536</v>
      </c>
      <c r="T471">
        <v>0.44466221436385833</v>
      </c>
      <c r="U471">
        <v>0.36416754508036941</v>
      </c>
      <c r="V471">
        <v>0.52125184764168653</v>
      </c>
    </row>
    <row r="472" spans="2:22" x14ac:dyDescent="0.25">
      <c r="B472">
        <v>470</v>
      </c>
      <c r="C472">
        <v>0.57175524060583971</v>
      </c>
      <c r="D472">
        <v>0.13974817439417908</v>
      </c>
      <c r="E472">
        <v>0.3031919377929515</v>
      </c>
      <c r="F472">
        <v>0.72684764102855737</v>
      </c>
      <c r="G472">
        <v>7.4369664081274545E-2</v>
      </c>
      <c r="H472">
        <v>4.3518228161026906E-2</v>
      </c>
      <c r="I472">
        <v>0.99606377473929897</v>
      </c>
      <c r="J472">
        <v>0.54332264013041276</v>
      </c>
      <c r="K472">
        <v>0.53051059058902661</v>
      </c>
      <c r="L472">
        <v>0.63012844174936045</v>
      </c>
      <c r="M472">
        <v>0.53151940381837526</v>
      </c>
      <c r="N472">
        <v>0.83766428770685231</v>
      </c>
      <c r="O472">
        <v>0.95553524154175618</v>
      </c>
      <c r="P472">
        <v>0.32874171018280141</v>
      </c>
      <c r="Q472">
        <v>0.7233821632486368</v>
      </c>
      <c r="R472">
        <v>0.26604974830825268</v>
      </c>
      <c r="S472">
        <v>0.26092533578127397</v>
      </c>
      <c r="T472">
        <v>0.50623492764463052</v>
      </c>
      <c r="U472">
        <v>0.41052273624415681</v>
      </c>
      <c r="V472">
        <v>0.99603369899203198</v>
      </c>
    </row>
    <row r="473" spans="2:22" x14ac:dyDescent="0.25">
      <c r="B473">
        <v>471</v>
      </c>
      <c r="C473">
        <v>0.93826075314383495</v>
      </c>
      <c r="D473">
        <v>6.2387210563563E-2</v>
      </c>
      <c r="E473">
        <v>0.70527598029218308</v>
      </c>
      <c r="F473">
        <v>0.83813793547657278</v>
      </c>
      <c r="G473">
        <v>0.73391110577612384</v>
      </c>
      <c r="H473">
        <v>0.32832734283495935</v>
      </c>
      <c r="I473">
        <v>0.70760610391600443</v>
      </c>
      <c r="J473">
        <v>0.15178645378035993</v>
      </c>
      <c r="K473">
        <v>0.61304170298171123</v>
      </c>
      <c r="L473">
        <v>1.9946340087853898E-2</v>
      </c>
      <c r="M473">
        <v>0.9021270962519119</v>
      </c>
      <c r="N473">
        <v>0.9181741206198708</v>
      </c>
      <c r="O473">
        <v>0.98493077671145279</v>
      </c>
      <c r="P473">
        <v>9.2938144455018801E-2</v>
      </c>
      <c r="Q473">
        <v>0.98837991695011218</v>
      </c>
      <c r="R473">
        <v>0.17455072785636294</v>
      </c>
      <c r="S473">
        <v>0.93007229276021275</v>
      </c>
      <c r="T473">
        <v>0.68388028808418522</v>
      </c>
      <c r="U473">
        <v>0.72450667411496283</v>
      </c>
      <c r="V473">
        <v>0.9658217708707233</v>
      </c>
    </row>
    <row r="474" spans="2:22" x14ac:dyDescent="0.25">
      <c r="B474">
        <v>472</v>
      </c>
      <c r="C474">
        <v>0.14337576061390322</v>
      </c>
      <c r="D474">
        <v>0.72641737380082438</v>
      </c>
      <c r="E474">
        <v>0.52628667113209415</v>
      </c>
      <c r="F474">
        <v>0.72245817731688922</v>
      </c>
      <c r="G474">
        <v>0.44913993901081928</v>
      </c>
      <c r="H474">
        <v>3.1225007778822089E-2</v>
      </c>
      <c r="I474">
        <v>2.8576259073418875E-2</v>
      </c>
      <c r="J474">
        <v>0.27924573362391558</v>
      </c>
      <c r="K474">
        <v>0.46842478680703215</v>
      </c>
      <c r="L474">
        <v>0.20614062294465452</v>
      </c>
      <c r="M474">
        <v>0.82824258466091294</v>
      </c>
      <c r="N474">
        <v>0.73177241498367263</v>
      </c>
      <c r="O474">
        <v>0.57562885701923516</v>
      </c>
      <c r="P474">
        <v>0.92145283820231505</v>
      </c>
      <c r="Q474">
        <v>0.32977077253031251</v>
      </c>
      <c r="R474">
        <v>0.69643014059589192</v>
      </c>
      <c r="S474">
        <v>0.94307387233209461</v>
      </c>
      <c r="T474">
        <v>0.54922505014454015</v>
      </c>
      <c r="U474">
        <v>0.67278432670222266</v>
      </c>
      <c r="V474">
        <v>0.20358678197968105</v>
      </c>
    </row>
    <row r="475" spans="2:22" x14ac:dyDescent="0.25">
      <c r="B475">
        <v>473</v>
      </c>
      <c r="C475">
        <v>4.2011438548976265E-2</v>
      </c>
      <c r="D475">
        <v>0.58393076807213995</v>
      </c>
      <c r="E475">
        <v>0.40431248872425751</v>
      </c>
      <c r="F475">
        <v>0.16266948961362893</v>
      </c>
      <c r="G475">
        <v>0.54093719213667435</v>
      </c>
      <c r="H475">
        <v>0.70864887701811918</v>
      </c>
      <c r="I475">
        <v>0.30506125428592235</v>
      </c>
      <c r="J475">
        <v>2.0047707108794555E-3</v>
      </c>
      <c r="K475">
        <v>0.846438494266609</v>
      </c>
      <c r="L475">
        <v>0.70063395756010216</v>
      </c>
      <c r="M475">
        <v>0.21297767704815929</v>
      </c>
      <c r="N475">
        <v>0.74852003702038328</v>
      </c>
      <c r="O475">
        <v>0.14909864480175106</v>
      </c>
      <c r="P475">
        <v>0.1215087890328137</v>
      </c>
      <c r="Q475">
        <v>0.22340217149357522</v>
      </c>
      <c r="R475">
        <v>0.36956067689081884</v>
      </c>
      <c r="S475">
        <v>0.93726103967640295</v>
      </c>
      <c r="T475">
        <v>0.43534188363169601</v>
      </c>
      <c r="U475">
        <v>0.47217758894442774</v>
      </c>
      <c r="V475">
        <v>3.1554718439026352E-2</v>
      </c>
    </row>
    <row r="476" spans="2:22" x14ac:dyDescent="0.25">
      <c r="B476">
        <v>474</v>
      </c>
      <c r="C476">
        <v>0.36471094621098121</v>
      </c>
      <c r="D476">
        <v>0.17416462821286771</v>
      </c>
      <c r="E476">
        <v>0.97268133873135132</v>
      </c>
      <c r="F476">
        <v>0.89178905616314008</v>
      </c>
      <c r="G476">
        <v>0.54680258164581019</v>
      </c>
      <c r="H476">
        <v>0.86596490669880488</v>
      </c>
      <c r="I476">
        <v>0.47643052717745227</v>
      </c>
      <c r="J476">
        <v>0.65113653512699265</v>
      </c>
      <c r="K476">
        <v>0.60968636857877012</v>
      </c>
      <c r="L476">
        <v>0.54742459724406789</v>
      </c>
      <c r="M476">
        <v>0.70210809516635919</v>
      </c>
      <c r="N476">
        <v>0.30531931133838786</v>
      </c>
      <c r="O476">
        <v>0.45970596501459071</v>
      </c>
      <c r="P476">
        <v>0.36376146095101003</v>
      </c>
      <c r="Q476">
        <v>7.6236290181039168E-2</v>
      </c>
      <c r="R476">
        <v>0.33581922123313057</v>
      </c>
      <c r="S476">
        <v>2.506207573846142E-2</v>
      </c>
      <c r="T476">
        <v>0.57817613017383529</v>
      </c>
      <c r="U476">
        <v>0.54577914832204844</v>
      </c>
      <c r="V476">
        <v>0.89921181219746593</v>
      </c>
    </row>
    <row r="477" spans="2:22" x14ac:dyDescent="0.25">
      <c r="B477">
        <v>475</v>
      </c>
      <c r="C477">
        <v>0.77904287336134814</v>
      </c>
      <c r="D477">
        <v>0.36983737971290731</v>
      </c>
      <c r="E477">
        <v>0.60754356250045083</v>
      </c>
      <c r="F477">
        <v>0.13053434554942633</v>
      </c>
      <c r="G477">
        <v>0.2518841915844261</v>
      </c>
      <c r="H477">
        <v>0.65496380492718798</v>
      </c>
      <c r="I477">
        <v>0.51089526131420904</v>
      </c>
      <c r="J477">
        <v>0.2353506985295164</v>
      </c>
      <c r="K477">
        <v>0.71773801042463425</v>
      </c>
      <c r="L477">
        <v>0.74934041296799636</v>
      </c>
      <c r="M477">
        <v>0.47448354287615863</v>
      </c>
      <c r="N477">
        <v>0.79865226983419313</v>
      </c>
      <c r="O477">
        <v>0.96339744845396513</v>
      </c>
      <c r="P477">
        <v>0.54081119677400213</v>
      </c>
      <c r="Q477">
        <v>6.8182867080709197E-2</v>
      </c>
      <c r="R477">
        <v>0.76875976736641327</v>
      </c>
      <c r="S477">
        <v>0.77970435271244676</v>
      </c>
      <c r="T477">
        <v>0.15290480966741882</v>
      </c>
      <c r="U477">
        <v>0.10659090336100441</v>
      </c>
      <c r="V477">
        <v>7.0107868112448957E-2</v>
      </c>
    </row>
    <row r="478" spans="2:22" x14ac:dyDescent="0.25">
      <c r="B478">
        <v>476</v>
      </c>
      <c r="C478">
        <v>0.4594336273522206</v>
      </c>
      <c r="D478">
        <v>0.16319118213847994</v>
      </c>
      <c r="E478">
        <v>0.9401127912816305</v>
      </c>
      <c r="F478">
        <v>0.66856220006069034</v>
      </c>
      <c r="G478">
        <v>0.79679514594112266</v>
      </c>
      <c r="H478">
        <v>0.44423537540386215</v>
      </c>
      <c r="I478">
        <v>0.66017604306783739</v>
      </c>
      <c r="J478">
        <v>0.26653212463972942</v>
      </c>
      <c r="K478">
        <v>0.82788900977927327</v>
      </c>
      <c r="L478">
        <v>9.8982161399526092E-2</v>
      </c>
      <c r="M478">
        <v>0.96675252788772426</v>
      </c>
      <c r="N478">
        <v>0.36318622617355434</v>
      </c>
      <c r="O478">
        <v>0.96250625582077642</v>
      </c>
      <c r="P478">
        <v>0.7149527207314641</v>
      </c>
      <c r="Q478">
        <v>0.84926499026888447</v>
      </c>
      <c r="R478">
        <v>0.90499029893716476</v>
      </c>
      <c r="S478">
        <v>0.57911815935169209</v>
      </c>
      <c r="T478">
        <v>0.39633538459192774</v>
      </c>
      <c r="U478">
        <v>0.79795791281007489</v>
      </c>
      <c r="V478">
        <v>0.12494609945610557</v>
      </c>
    </row>
    <row r="479" spans="2:22" x14ac:dyDescent="0.25">
      <c r="B479">
        <v>477</v>
      </c>
      <c r="C479">
        <v>4.189175605677864E-2</v>
      </c>
      <c r="D479">
        <v>0.75518912231679991</v>
      </c>
      <c r="E479">
        <v>0.85409927116646922</v>
      </c>
      <c r="F479">
        <v>0.85866608781527565</v>
      </c>
      <c r="G479">
        <v>0.23437967344235511</v>
      </c>
      <c r="H479">
        <v>0.9448285697012111</v>
      </c>
      <c r="I479">
        <v>0.60795037789134287</v>
      </c>
      <c r="J479">
        <v>0.24685731732413657</v>
      </c>
      <c r="K479">
        <v>0.83987869788419012</v>
      </c>
      <c r="L479">
        <v>0.65093451872653807</v>
      </c>
      <c r="M479">
        <v>8.5707440236163279E-2</v>
      </c>
      <c r="N479">
        <v>9.4509969854812859E-2</v>
      </c>
      <c r="O479">
        <v>0.23913907978031279</v>
      </c>
      <c r="P479">
        <v>0.70231996502238903</v>
      </c>
      <c r="Q479">
        <v>0.18898205451731354</v>
      </c>
      <c r="R479">
        <v>0.96896014317738799</v>
      </c>
      <c r="S479">
        <v>0.27515737340801771</v>
      </c>
      <c r="T479">
        <v>9.7742118706015013E-2</v>
      </c>
      <c r="U479">
        <v>0.67093816726851152</v>
      </c>
      <c r="V479">
        <v>4.1643901271965156E-2</v>
      </c>
    </row>
    <row r="480" spans="2:22" x14ac:dyDescent="0.25">
      <c r="B480">
        <v>478</v>
      </c>
      <c r="C480">
        <v>0.83185967146422368</v>
      </c>
      <c r="D480">
        <v>0.6273772741433663</v>
      </c>
      <c r="E480">
        <v>0.92270423409108471</v>
      </c>
      <c r="F480">
        <v>0.30276636248634192</v>
      </c>
      <c r="G480">
        <v>0.47747965971589124</v>
      </c>
      <c r="H480">
        <v>0.31204958339660083</v>
      </c>
      <c r="I480">
        <v>0.84136199766911646</v>
      </c>
      <c r="J480">
        <v>0.33541748481289857</v>
      </c>
      <c r="K480">
        <v>0.42728204211890208</v>
      </c>
      <c r="L480">
        <v>0.8806147207607482</v>
      </c>
      <c r="M480">
        <v>0.83038751016999157</v>
      </c>
      <c r="N480">
        <v>0.2844380303901719</v>
      </c>
      <c r="O480">
        <v>0.39523785706615766</v>
      </c>
      <c r="P480">
        <v>1.4761179875980801E-2</v>
      </c>
      <c r="Q480">
        <v>0.84239132169265485</v>
      </c>
      <c r="R480">
        <v>0.47854203704070142</v>
      </c>
      <c r="S480">
        <v>0.89795622216773507</v>
      </c>
      <c r="T480">
        <v>0.15188085741836321</v>
      </c>
      <c r="U480">
        <v>3.6217040800282874E-2</v>
      </c>
      <c r="V480">
        <v>0.11180168524360168</v>
      </c>
    </row>
    <row r="481" spans="2:22" x14ac:dyDescent="0.25">
      <c r="B481">
        <v>479</v>
      </c>
      <c r="C481">
        <v>0.44065408468613332</v>
      </c>
      <c r="D481">
        <v>2.639278870403583E-2</v>
      </c>
      <c r="E481">
        <v>0.46421157482000641</v>
      </c>
      <c r="F481">
        <v>0.1026467685207102</v>
      </c>
      <c r="G481">
        <v>0.75595045328874866</v>
      </c>
      <c r="H481">
        <v>0.88776074761618262</v>
      </c>
      <c r="I481">
        <v>0.72860479403738787</v>
      </c>
      <c r="J481">
        <v>8.7442826095126991E-2</v>
      </c>
      <c r="K481">
        <v>0.4891522858909938</v>
      </c>
      <c r="L481">
        <v>0.10755907848161472</v>
      </c>
      <c r="M481">
        <v>0.95778220983614126</v>
      </c>
      <c r="N481">
        <v>0.60218088637544787</v>
      </c>
      <c r="O481">
        <v>0.52123590355045391</v>
      </c>
      <c r="P481">
        <v>0.34065541312938485</v>
      </c>
      <c r="Q481">
        <v>0.29822758059728205</v>
      </c>
      <c r="R481">
        <v>0.85843706895424932</v>
      </c>
      <c r="S481">
        <v>0.160791541932225</v>
      </c>
      <c r="T481">
        <v>0.14688807768381729</v>
      </c>
      <c r="U481">
        <v>0.44056394766138496</v>
      </c>
      <c r="V481">
        <v>0.61785353969412915</v>
      </c>
    </row>
    <row r="482" spans="2:22" x14ac:dyDescent="0.25">
      <c r="B482">
        <v>480</v>
      </c>
      <c r="C482">
        <v>5.076706329333569E-2</v>
      </c>
      <c r="D482">
        <v>0.92042161995941818</v>
      </c>
      <c r="E482">
        <v>0.43446746718423057</v>
      </c>
      <c r="F482">
        <v>0.48635996716068974</v>
      </c>
      <c r="G482">
        <v>0.8087254590629791</v>
      </c>
      <c r="H482">
        <v>0.69652836820357433</v>
      </c>
      <c r="I482">
        <v>6.8282899195217794E-2</v>
      </c>
      <c r="J482">
        <v>7.8419114412153323E-2</v>
      </c>
      <c r="K482">
        <v>6.8294034445584018E-3</v>
      </c>
      <c r="L482">
        <v>0.5610276982665634</v>
      </c>
      <c r="M482">
        <v>0.78831415865995336</v>
      </c>
      <c r="N482">
        <v>7.1212177091423134E-2</v>
      </c>
      <c r="O482">
        <v>0.50909903754618768</v>
      </c>
      <c r="P482">
        <v>0.25910909904996204</v>
      </c>
      <c r="Q482">
        <v>0.93685643548208652</v>
      </c>
      <c r="R482">
        <v>7.2807335630516334E-2</v>
      </c>
      <c r="S482">
        <v>0.3901256021340882</v>
      </c>
      <c r="T482">
        <v>9.6365275928701699E-2</v>
      </c>
      <c r="U482">
        <v>0.78507572423560856</v>
      </c>
      <c r="V482">
        <v>0.16519456968697188</v>
      </c>
    </row>
    <row r="483" spans="2:22" x14ac:dyDescent="0.25">
      <c r="B483">
        <v>481</v>
      </c>
      <c r="C483">
        <v>0.29472372017151738</v>
      </c>
      <c r="D483">
        <v>0.21838395132075483</v>
      </c>
      <c r="E483">
        <v>0.74537479142094232</v>
      </c>
      <c r="F483">
        <v>0.5523491841175554</v>
      </c>
      <c r="G483">
        <v>0.91643705635758566</v>
      </c>
      <c r="H483">
        <v>0.62140362633939716</v>
      </c>
      <c r="I483">
        <v>0.80738528934899723</v>
      </c>
      <c r="J483">
        <v>0.65906341514940614</v>
      </c>
      <c r="K483">
        <v>0.79950478611322495</v>
      </c>
      <c r="L483">
        <v>0.9429344040860308</v>
      </c>
      <c r="M483">
        <v>0.41191052752783386</v>
      </c>
      <c r="N483">
        <v>0.23505004246326866</v>
      </c>
      <c r="O483">
        <v>0.47917001730648234</v>
      </c>
      <c r="P483">
        <v>0.62444525421592534</v>
      </c>
      <c r="Q483">
        <v>0.83739152319862464</v>
      </c>
      <c r="R483">
        <v>0.60693140234790754</v>
      </c>
      <c r="S483">
        <v>0.12579333837060069</v>
      </c>
      <c r="T483">
        <v>5.1813266438227146E-2</v>
      </c>
      <c r="U483">
        <v>0.63264437825414133</v>
      </c>
      <c r="V483">
        <v>0.59025016488138782</v>
      </c>
    </row>
    <row r="484" spans="2:22" x14ac:dyDescent="0.25">
      <c r="B484">
        <v>482</v>
      </c>
      <c r="C484">
        <v>0.5251397064371075</v>
      </c>
      <c r="D484">
        <v>0.10944834218411259</v>
      </c>
      <c r="E484">
        <v>0.44764426514607347</v>
      </c>
      <c r="F484">
        <v>0.27919043617740091</v>
      </c>
      <c r="G484">
        <v>0.12216731412259429</v>
      </c>
      <c r="H484">
        <v>0.44937602595162041</v>
      </c>
      <c r="I484">
        <v>0.81752290278848072</v>
      </c>
      <c r="J484">
        <v>0.95939752315108029</v>
      </c>
      <c r="K484">
        <v>0.43594371065758875</v>
      </c>
      <c r="L484">
        <v>0.28542009159955595</v>
      </c>
      <c r="M484">
        <v>0.83002257899757925</v>
      </c>
      <c r="N484">
        <v>0.67476203478255559</v>
      </c>
      <c r="O484">
        <v>0.18151410841725935</v>
      </c>
      <c r="P484">
        <v>0.49913381680776459</v>
      </c>
      <c r="Q484">
        <v>0.30728467874676113</v>
      </c>
      <c r="R484">
        <v>7.2277977692839501E-2</v>
      </c>
      <c r="S484">
        <v>0.34578490578516652</v>
      </c>
      <c r="T484">
        <v>3.300163854337379E-2</v>
      </c>
      <c r="U484">
        <v>0.44137905336387018</v>
      </c>
      <c r="V484">
        <v>7.589157826455617E-2</v>
      </c>
    </row>
    <row r="485" spans="2:22" x14ac:dyDescent="0.25">
      <c r="B485">
        <v>483</v>
      </c>
      <c r="C485">
        <v>0.41728064173720369</v>
      </c>
      <c r="D485">
        <v>0.62857015859527055</v>
      </c>
      <c r="E485">
        <v>0.75180491024269713</v>
      </c>
      <c r="F485">
        <v>0.84751968724196147</v>
      </c>
      <c r="G485">
        <v>8.4850102283311024E-2</v>
      </c>
      <c r="H485">
        <v>0.47007242890383849</v>
      </c>
      <c r="I485">
        <v>2.2153568126856094E-2</v>
      </c>
      <c r="J485">
        <v>0.77056553453315502</v>
      </c>
      <c r="K485">
        <v>0.2689157818572081</v>
      </c>
      <c r="L485">
        <v>0.7574304925698474</v>
      </c>
      <c r="M485">
        <v>0.40944100611039347</v>
      </c>
      <c r="N485">
        <v>0.35503403692552671</v>
      </c>
      <c r="O485">
        <v>0.71465600796742113</v>
      </c>
      <c r="P485">
        <v>0.60666068328510381</v>
      </c>
      <c r="Q485">
        <v>0.24264337774894473</v>
      </c>
      <c r="R485">
        <v>0.47411576055477545</v>
      </c>
      <c r="S485">
        <v>0.36532213165550331</v>
      </c>
      <c r="T485">
        <v>0.22790082531307476</v>
      </c>
      <c r="U485">
        <v>5.0201923730140763E-2</v>
      </c>
      <c r="V485">
        <v>0.34392388350547431</v>
      </c>
    </row>
    <row r="486" spans="2:22" x14ac:dyDescent="0.25">
      <c r="B486">
        <v>484</v>
      </c>
      <c r="C486">
        <v>0.3157947439024138</v>
      </c>
      <c r="D486">
        <v>0.29988811572277752</v>
      </c>
      <c r="E486">
        <v>0.70477483218258752</v>
      </c>
      <c r="F486">
        <v>0.29566436077987124</v>
      </c>
      <c r="G486">
        <v>0.28834537206611199</v>
      </c>
      <c r="H486">
        <v>0.25284083263663915</v>
      </c>
      <c r="I486">
        <v>0.7594873397118671</v>
      </c>
      <c r="J486">
        <v>0.24508459288900397</v>
      </c>
      <c r="K486">
        <v>0.25311793082528222</v>
      </c>
      <c r="L486">
        <v>0.89430939186736036</v>
      </c>
      <c r="M486">
        <v>0.40899714332330861</v>
      </c>
      <c r="N486">
        <v>0.95734106104853045</v>
      </c>
      <c r="O486">
        <v>0.67786334520717695</v>
      </c>
      <c r="P486">
        <v>0.72831380746231478</v>
      </c>
      <c r="Q486">
        <v>0.71805216541020433</v>
      </c>
      <c r="R486">
        <v>0.7813772265828951</v>
      </c>
      <c r="S486">
        <v>0.92893376864030697</v>
      </c>
      <c r="T486">
        <v>0.43663749825348952</v>
      </c>
      <c r="U486">
        <v>0.4571110276820205</v>
      </c>
      <c r="V486">
        <v>0.34536611699697306</v>
      </c>
    </row>
    <row r="487" spans="2:22" x14ac:dyDescent="0.25">
      <c r="B487">
        <v>485</v>
      </c>
      <c r="C487">
        <v>0.28083424072003016</v>
      </c>
      <c r="D487">
        <v>0.45269146786551673</v>
      </c>
      <c r="E487">
        <v>0.85900802804304477</v>
      </c>
      <c r="F487">
        <v>0.32116553001840265</v>
      </c>
      <c r="G487">
        <v>0.2879928043921931</v>
      </c>
      <c r="H487">
        <v>0.31751834387003353</v>
      </c>
      <c r="I487">
        <v>0.44850187193385382</v>
      </c>
      <c r="J487">
        <v>0.18612089929438991</v>
      </c>
      <c r="K487">
        <v>8.3109355869678936E-2</v>
      </c>
      <c r="L487">
        <v>0.84757460560338949</v>
      </c>
      <c r="M487">
        <v>0.86823497191400434</v>
      </c>
      <c r="N487">
        <v>0.46825013719547037</v>
      </c>
      <c r="O487">
        <v>0.82424340230388649</v>
      </c>
      <c r="P487">
        <v>0.62232046334823199</v>
      </c>
      <c r="Q487">
        <v>0.69088013053513642</v>
      </c>
      <c r="R487">
        <v>0.71423894902384077</v>
      </c>
      <c r="S487">
        <v>8.8074125866966391E-2</v>
      </c>
      <c r="T487">
        <v>0.71505337546216219</v>
      </c>
      <c r="U487">
        <v>0.39581030310442333</v>
      </c>
      <c r="V487">
        <v>0.2071903645516846</v>
      </c>
    </row>
    <row r="488" spans="2:22" x14ac:dyDescent="0.25">
      <c r="B488">
        <v>486</v>
      </c>
      <c r="C488">
        <v>0.47527490819686924</v>
      </c>
      <c r="D488">
        <v>0.56377965511150219</v>
      </c>
      <c r="E488">
        <v>0.66790939812911998</v>
      </c>
      <c r="F488">
        <v>0.57330928483661792</v>
      </c>
      <c r="G488">
        <v>0.39865877082148415</v>
      </c>
      <c r="H488">
        <v>0.88234149885739122</v>
      </c>
      <c r="I488">
        <v>0.16364670022062366</v>
      </c>
      <c r="J488">
        <v>0.56892778605657401</v>
      </c>
      <c r="K488">
        <v>0.37664144032368374</v>
      </c>
      <c r="L488">
        <v>0.65611892359407986</v>
      </c>
      <c r="M488">
        <v>5.7477291671764741E-2</v>
      </c>
      <c r="N488">
        <v>0.2785865754358916</v>
      </c>
      <c r="O488">
        <v>0.97192486196365824</v>
      </c>
      <c r="P488">
        <v>0.74763386688420663</v>
      </c>
      <c r="Q488">
        <v>0.10380850100495609</v>
      </c>
      <c r="R488">
        <v>8.6574448494928014E-2</v>
      </c>
      <c r="S488">
        <v>0.62934412521984506</v>
      </c>
      <c r="T488">
        <v>0.77124107845994949</v>
      </c>
      <c r="U488">
        <v>0.17989636887043892</v>
      </c>
      <c r="V488">
        <v>0.79233039271732331</v>
      </c>
    </row>
    <row r="489" spans="2:22" x14ac:dyDescent="0.25">
      <c r="B489">
        <v>487</v>
      </c>
      <c r="C489">
        <v>0.78117742938113022</v>
      </c>
      <c r="D489">
        <v>0.63333684789036204</v>
      </c>
      <c r="E489">
        <v>0.29034194298316152</v>
      </c>
      <c r="F489">
        <v>0.73759206269463484</v>
      </c>
      <c r="G489">
        <v>0.61931706327256641</v>
      </c>
      <c r="H489">
        <v>0.25198803091621969</v>
      </c>
      <c r="I489">
        <v>0.44138705235112052</v>
      </c>
      <c r="J489">
        <v>0.19038325174068271</v>
      </c>
      <c r="K489">
        <v>0.18860672247798616</v>
      </c>
      <c r="L489">
        <v>0.74750980576196402</v>
      </c>
      <c r="M489">
        <v>0.55362751075318273</v>
      </c>
      <c r="N489">
        <v>0.43401213398698868</v>
      </c>
      <c r="O489">
        <v>0.28377638031516694</v>
      </c>
      <c r="P489">
        <v>0.39669958380431813</v>
      </c>
      <c r="Q489">
        <v>0.12682806736468999</v>
      </c>
      <c r="R489">
        <v>0.90947156672743135</v>
      </c>
      <c r="S489">
        <v>0.87748373905900845</v>
      </c>
      <c r="T489">
        <v>0.86115984347833763</v>
      </c>
      <c r="U489">
        <v>0.54204013461037404</v>
      </c>
      <c r="V489">
        <v>0.1367519609573975</v>
      </c>
    </row>
    <row r="490" spans="2:22" x14ac:dyDescent="0.25">
      <c r="B490">
        <v>488</v>
      </c>
      <c r="C490">
        <v>7.2989005453165223E-2</v>
      </c>
      <c r="D490">
        <v>0.56024858395111909</v>
      </c>
      <c r="E490">
        <v>0.8476656067611632</v>
      </c>
      <c r="F490">
        <v>0.31057425491528945</v>
      </c>
      <c r="G490">
        <v>0.11972790030990366</v>
      </c>
      <c r="H490">
        <v>0.1267380390935211</v>
      </c>
      <c r="I490">
        <v>0.41253648784355779</v>
      </c>
      <c r="J490">
        <v>0.19951501712773556</v>
      </c>
      <c r="K490">
        <v>0.96901025038563371</v>
      </c>
      <c r="L490">
        <v>0.75797216650150867</v>
      </c>
      <c r="M490">
        <v>1.0531110972710644E-2</v>
      </c>
      <c r="N490">
        <v>0.89298438746865205</v>
      </c>
      <c r="O490">
        <v>0.87589573818870736</v>
      </c>
      <c r="P490">
        <v>0.57035396742271782</v>
      </c>
      <c r="Q490">
        <v>0.63544533636159706</v>
      </c>
      <c r="R490">
        <v>0.90231135472297574</v>
      </c>
      <c r="S490">
        <v>0.20175201772299922</v>
      </c>
      <c r="T490">
        <v>0.78088559741497066</v>
      </c>
      <c r="U490">
        <v>7.1502560572761276E-2</v>
      </c>
      <c r="V490">
        <v>0.29369971655113325</v>
      </c>
    </row>
    <row r="491" spans="2:22" x14ac:dyDescent="0.25">
      <c r="B491">
        <v>489</v>
      </c>
      <c r="C491">
        <v>0.77259389334165274</v>
      </c>
      <c r="D491">
        <v>0.79778734187562872</v>
      </c>
      <c r="E491">
        <v>0.56769194861125838</v>
      </c>
      <c r="F491">
        <v>0.92578484210198297</v>
      </c>
      <c r="G491">
        <v>0.29734774803561415</v>
      </c>
      <c r="H491">
        <v>0.9030312124871378</v>
      </c>
      <c r="I491">
        <v>0.99968624070917445</v>
      </c>
      <c r="J491">
        <v>0.99096399038860294</v>
      </c>
      <c r="K491">
        <v>0.45726391249941867</v>
      </c>
      <c r="L491">
        <v>0.33877343674912597</v>
      </c>
      <c r="M491">
        <v>0.88738832517385324</v>
      </c>
      <c r="N491">
        <v>0.55367345576799387</v>
      </c>
      <c r="O491">
        <v>0.96642795274830018</v>
      </c>
      <c r="P491">
        <v>0.89526362185714503</v>
      </c>
      <c r="Q491">
        <v>0.28690717906301333</v>
      </c>
      <c r="R491">
        <v>0.47684802340355947</v>
      </c>
      <c r="S491">
        <v>0.16085480354469617</v>
      </c>
      <c r="T491">
        <v>0.75724070261532894</v>
      </c>
      <c r="U491">
        <v>0.78998173075269218</v>
      </c>
      <c r="V491">
        <v>2.4092069420103224E-2</v>
      </c>
    </row>
    <row r="492" spans="2:22" x14ac:dyDescent="0.25">
      <c r="B492">
        <v>490</v>
      </c>
      <c r="C492">
        <v>0.505398822655859</v>
      </c>
      <c r="D492">
        <v>0.55552635024565067</v>
      </c>
      <c r="E492">
        <v>0.5780788796255929</v>
      </c>
      <c r="F492">
        <v>0.73302757352376968</v>
      </c>
      <c r="G492">
        <v>6.1301969178288562E-2</v>
      </c>
      <c r="H492">
        <v>0.63517394717991493</v>
      </c>
      <c r="I492">
        <v>0.17928310289065474</v>
      </c>
      <c r="J492">
        <v>0.22737914375647073</v>
      </c>
      <c r="K492">
        <v>0.48577112468186234</v>
      </c>
      <c r="L492">
        <v>0.77830845960823614</v>
      </c>
      <c r="M492">
        <v>0.17958841699099271</v>
      </c>
      <c r="N492">
        <v>0.99563046276044642</v>
      </c>
      <c r="O492">
        <v>0.21516875667276625</v>
      </c>
      <c r="P492">
        <v>0.40680924941298091</v>
      </c>
      <c r="Q492">
        <v>0.8512074588127625</v>
      </c>
      <c r="R492">
        <v>0.25907578191452441</v>
      </c>
      <c r="S492">
        <v>0.91310516033044475</v>
      </c>
      <c r="T492">
        <v>0.29470766761156852</v>
      </c>
      <c r="U492">
        <v>0.2505402704976083</v>
      </c>
      <c r="V492">
        <v>0.49138295251044717</v>
      </c>
    </row>
    <row r="493" spans="2:22" x14ac:dyDescent="0.25">
      <c r="B493">
        <v>491</v>
      </c>
      <c r="C493">
        <v>0.98008793884138701</v>
      </c>
      <c r="D493">
        <v>0.55049300201807316</v>
      </c>
      <c r="E493">
        <v>0.69981976824336112</v>
      </c>
      <c r="F493">
        <v>0.80254947250085706</v>
      </c>
      <c r="G493">
        <v>3.5004516443684963E-2</v>
      </c>
      <c r="H493">
        <v>0.81498404987182482</v>
      </c>
      <c r="I493">
        <v>0.88383006791087304</v>
      </c>
      <c r="J493">
        <v>0.3348833519318351</v>
      </c>
      <c r="K493">
        <v>0.19442692806137085</v>
      </c>
      <c r="L493">
        <v>9.9106302781164501E-3</v>
      </c>
      <c r="M493">
        <v>0.43037367413970617</v>
      </c>
      <c r="N493">
        <v>0.77207094552219213</v>
      </c>
      <c r="O493">
        <v>0.4023023855900778</v>
      </c>
      <c r="P493">
        <v>0.35480656948827005</v>
      </c>
      <c r="Q493">
        <v>0.46089196837249702</v>
      </c>
      <c r="R493">
        <v>0.37080227336137472</v>
      </c>
      <c r="S493">
        <v>0.9457311589369628</v>
      </c>
      <c r="T493">
        <v>0.11100114029373431</v>
      </c>
      <c r="U493">
        <v>0.96998438227729533</v>
      </c>
      <c r="V493">
        <v>0.68935273778053485</v>
      </c>
    </row>
    <row r="494" spans="2:22" x14ac:dyDescent="0.25">
      <c r="B494">
        <v>492</v>
      </c>
      <c r="C494">
        <v>5.466949844359692E-2</v>
      </c>
      <c r="D494">
        <v>0.34602949319320775</v>
      </c>
      <c r="E494">
        <v>0.85535775545918669</v>
      </c>
      <c r="F494">
        <v>0.16894931438007621</v>
      </c>
      <c r="G494">
        <v>0.14434159329803276</v>
      </c>
      <c r="H494">
        <v>0.30577566110674348</v>
      </c>
      <c r="I494">
        <v>0.69449278588191321</v>
      </c>
      <c r="J494">
        <v>0.48324343009740667</v>
      </c>
      <c r="K494">
        <v>5.6929756910308882E-2</v>
      </c>
      <c r="L494">
        <v>0.74513292839482581</v>
      </c>
      <c r="M494">
        <v>0.88670427402842633</v>
      </c>
      <c r="N494">
        <v>0.10343875380560341</v>
      </c>
      <c r="O494">
        <v>8.4112944571796966E-2</v>
      </c>
      <c r="P494">
        <v>0.58745229712897373</v>
      </c>
      <c r="Q494">
        <v>7.6317891356906031E-2</v>
      </c>
      <c r="R494">
        <v>4.2072129199888231E-2</v>
      </c>
      <c r="S494">
        <v>0.92750674068268446</v>
      </c>
      <c r="T494">
        <v>0.14343423788355025</v>
      </c>
      <c r="U494">
        <v>0.16991226356416544</v>
      </c>
      <c r="V494">
        <v>0.51892936351364249</v>
      </c>
    </row>
    <row r="495" spans="2:22" x14ac:dyDescent="0.25">
      <c r="B495">
        <v>493</v>
      </c>
      <c r="C495">
        <v>0.67981620045817426</v>
      </c>
      <c r="D495">
        <v>0.71595655959236093</v>
      </c>
      <c r="E495">
        <v>0.47707587669705331</v>
      </c>
      <c r="F495">
        <v>3.1253223881519521E-2</v>
      </c>
      <c r="G495">
        <v>0.73609432294410837</v>
      </c>
      <c r="H495">
        <v>2.2494488433572046E-2</v>
      </c>
      <c r="I495">
        <v>0.2448970319758963</v>
      </c>
      <c r="J495">
        <v>0.62372184296325606</v>
      </c>
      <c r="K495">
        <v>0.75709586235215842</v>
      </c>
      <c r="L495">
        <v>0.59155567202407644</v>
      </c>
      <c r="M495">
        <v>0.85477917922719659</v>
      </c>
      <c r="N495">
        <v>0.77204444640523562</v>
      </c>
      <c r="O495">
        <v>4.7525683367379834E-2</v>
      </c>
      <c r="P495">
        <v>0.41940020554760071</v>
      </c>
      <c r="Q495">
        <v>0.38743133477584113</v>
      </c>
      <c r="R495">
        <v>8.8705007183370377E-2</v>
      </c>
      <c r="S495">
        <v>0.12653037488683694</v>
      </c>
      <c r="T495">
        <v>0.98838408139549117</v>
      </c>
      <c r="U495">
        <v>0.46195942007595647</v>
      </c>
      <c r="V495">
        <v>0.70455845699176667</v>
      </c>
    </row>
    <row r="496" spans="2:22" x14ac:dyDescent="0.25">
      <c r="B496">
        <v>494</v>
      </c>
      <c r="C496">
        <v>0.50304754591605239</v>
      </c>
      <c r="D496">
        <v>0.78761723292408625</v>
      </c>
      <c r="E496">
        <v>0.480857669557472</v>
      </c>
      <c r="F496">
        <v>0.21369149311375768</v>
      </c>
      <c r="G496">
        <v>0.40463162054942448</v>
      </c>
      <c r="H496">
        <v>0.85015961460120071</v>
      </c>
      <c r="I496">
        <v>0.28318170907236451</v>
      </c>
      <c r="J496">
        <v>0.86732015987939803</v>
      </c>
      <c r="K496">
        <v>7.0598274199070943E-2</v>
      </c>
      <c r="L496">
        <v>0.30993113934140482</v>
      </c>
      <c r="M496">
        <v>0.9713531389271286</v>
      </c>
      <c r="N496">
        <v>0.94167449950073756</v>
      </c>
      <c r="O496">
        <v>0.45399129462305421</v>
      </c>
      <c r="P496">
        <v>0.79929038224934512</v>
      </c>
      <c r="Q496">
        <v>0.74264966867079485</v>
      </c>
      <c r="R496">
        <v>0.85571384407711037</v>
      </c>
      <c r="S496">
        <v>0.31994942914972491</v>
      </c>
      <c r="T496">
        <v>0.93342019105388196</v>
      </c>
      <c r="U496">
        <v>0.94910941490689882</v>
      </c>
      <c r="V496">
        <v>0.71268273073183863</v>
      </c>
    </row>
    <row r="497" spans="2:22" x14ac:dyDescent="0.25">
      <c r="B497">
        <v>495</v>
      </c>
      <c r="C497">
        <v>0.10746321641683121</v>
      </c>
      <c r="D497">
        <v>0.68339342309231732</v>
      </c>
      <c r="E497">
        <v>0.64984885801292824</v>
      </c>
      <c r="F497">
        <v>0.31603528366601275</v>
      </c>
      <c r="G497">
        <v>0.9488999676917782</v>
      </c>
      <c r="H497">
        <v>0.9396011855561861</v>
      </c>
      <c r="I497">
        <v>2.1970406986862034E-2</v>
      </c>
      <c r="J497">
        <v>0.60263220188144562</v>
      </c>
      <c r="K497">
        <v>2.5010011279335664E-2</v>
      </c>
      <c r="L497">
        <v>4.6596338694939732E-3</v>
      </c>
      <c r="M497">
        <v>0.82855527409462892</v>
      </c>
      <c r="N497">
        <v>0.41862231717325571</v>
      </c>
      <c r="O497">
        <v>0.48844075169080892</v>
      </c>
      <c r="P497">
        <v>0.11905264258435277</v>
      </c>
      <c r="Q497">
        <v>0.38489703571992417</v>
      </c>
      <c r="R497">
        <v>0.50865753596741481</v>
      </c>
      <c r="S497">
        <v>0.40405475695032878</v>
      </c>
      <c r="T497">
        <v>0.61154319101554311</v>
      </c>
      <c r="U497">
        <v>0.8830652378248951</v>
      </c>
      <c r="V497">
        <v>0.474333908313602</v>
      </c>
    </row>
    <row r="498" spans="2:22" x14ac:dyDescent="0.25">
      <c r="B498">
        <v>496</v>
      </c>
      <c r="C498">
        <v>0.18618833341728669</v>
      </c>
      <c r="D498">
        <v>0.9711893118609991</v>
      </c>
      <c r="E498">
        <v>0.76180351826814796</v>
      </c>
      <c r="F498">
        <v>0.40681465539162964</v>
      </c>
      <c r="G498">
        <v>0.81376707327320097</v>
      </c>
      <c r="H498">
        <v>0.89963776399324935</v>
      </c>
      <c r="I498">
        <v>0.83888058386361508</v>
      </c>
      <c r="J498">
        <v>0.4376909491828489</v>
      </c>
      <c r="K498">
        <v>0.133364767712564</v>
      </c>
      <c r="L498">
        <v>0.36691112176506135</v>
      </c>
      <c r="M498">
        <v>0.69915309734088638</v>
      </c>
      <c r="N498">
        <v>0.3034272762948293</v>
      </c>
      <c r="O498">
        <v>0.19882995658071256</v>
      </c>
      <c r="P498">
        <v>0.28871573435010145</v>
      </c>
      <c r="Q498">
        <v>0.75388160164826612</v>
      </c>
      <c r="R498">
        <v>0.51451717259469643</v>
      </c>
      <c r="S498">
        <v>0.13882633556579638</v>
      </c>
      <c r="T498">
        <v>0.90347990774451326</v>
      </c>
      <c r="U498">
        <v>0.46429024905699912</v>
      </c>
      <c r="V498">
        <v>0.78889759581961849</v>
      </c>
    </row>
    <row r="499" spans="2:22" x14ac:dyDescent="0.25">
      <c r="B499">
        <v>497</v>
      </c>
      <c r="C499">
        <v>0.91525855880921636</v>
      </c>
      <c r="D499">
        <v>0.40547856751573175</v>
      </c>
      <c r="E499">
        <v>0.47018287247001611</v>
      </c>
      <c r="F499">
        <v>0.11157325131863494</v>
      </c>
      <c r="G499">
        <v>0.55012136778312914</v>
      </c>
      <c r="H499">
        <v>0.39711567173007212</v>
      </c>
      <c r="I499">
        <v>3.038178218714549E-3</v>
      </c>
      <c r="J499">
        <v>0.34611225235190091</v>
      </c>
      <c r="K499">
        <v>0.37310140948256287</v>
      </c>
      <c r="L499">
        <v>0.33024952377534689</v>
      </c>
      <c r="M499">
        <v>0.61293032598745079</v>
      </c>
      <c r="N499">
        <v>0.55179904358378717</v>
      </c>
      <c r="O499">
        <v>1.9475309471370217E-2</v>
      </c>
      <c r="P499">
        <v>0.76248682209889207</v>
      </c>
      <c r="Q499">
        <v>0.670920814879989</v>
      </c>
      <c r="R499">
        <v>0.89135717232798051</v>
      </c>
      <c r="S499">
        <v>0.90062475938805364</v>
      </c>
      <c r="T499">
        <v>0.12360768513628351</v>
      </c>
      <c r="U499">
        <v>0.83728209775085483</v>
      </c>
      <c r="V499">
        <v>0.44908288736406132</v>
      </c>
    </row>
    <row r="500" spans="2:22" x14ac:dyDescent="0.25">
      <c r="B500">
        <v>498</v>
      </c>
      <c r="C500">
        <v>0.16457546563072523</v>
      </c>
      <c r="D500">
        <v>5.6771119807401682E-2</v>
      </c>
      <c r="E500">
        <v>0.10374335543723179</v>
      </c>
      <c r="F500">
        <v>7.8000783231250814E-2</v>
      </c>
      <c r="G500">
        <v>0.86772831676287687</v>
      </c>
      <c r="H500">
        <v>0.25446359630591786</v>
      </c>
      <c r="I500">
        <v>0.44493189809064559</v>
      </c>
      <c r="J500">
        <v>0.1192843284382441</v>
      </c>
      <c r="K500">
        <v>0.77639673118846386</v>
      </c>
      <c r="L500">
        <v>0.57520786355972131</v>
      </c>
      <c r="M500">
        <v>0.16079996081768932</v>
      </c>
      <c r="N500">
        <v>0.67792801884387832</v>
      </c>
      <c r="O500">
        <v>0.77485322134023615</v>
      </c>
      <c r="P500">
        <v>0.55707655942500089</v>
      </c>
      <c r="Q500">
        <v>0.21252177642478043</v>
      </c>
      <c r="R500">
        <v>0.27414287725796305</v>
      </c>
      <c r="S500">
        <v>0.63694956946945602</v>
      </c>
      <c r="T500">
        <v>0.22294060650983472</v>
      </c>
      <c r="U500">
        <v>0.93514784843322429</v>
      </c>
      <c r="V500">
        <v>0.51216001416968271</v>
      </c>
    </row>
    <row r="501" spans="2:22" x14ac:dyDescent="0.25">
      <c r="B501">
        <v>499</v>
      </c>
      <c r="C501">
        <v>0.55044798214194568</v>
      </c>
      <c r="D501">
        <v>0.32656473661264096</v>
      </c>
      <c r="E501">
        <v>0.6641591285369155</v>
      </c>
      <c r="F501">
        <v>0.87517729770847019</v>
      </c>
      <c r="G501">
        <v>0.23079152379769696</v>
      </c>
      <c r="H501">
        <v>0.66278870937902545</v>
      </c>
      <c r="I501">
        <v>0.18355976516089045</v>
      </c>
      <c r="J501">
        <v>2.3203828897597312E-2</v>
      </c>
      <c r="K501">
        <v>0.66411752833241877</v>
      </c>
      <c r="L501">
        <v>0.49433097638128487</v>
      </c>
      <c r="M501">
        <v>0.22661182090928156</v>
      </c>
      <c r="N501">
        <v>0.52154301999415886</v>
      </c>
      <c r="O501">
        <v>0.42822032508294239</v>
      </c>
      <c r="P501">
        <v>4.3868497959929975E-2</v>
      </c>
      <c r="Q501">
        <v>0.1097529839164888</v>
      </c>
      <c r="R501">
        <v>0.52933137845259459</v>
      </c>
      <c r="S501">
        <v>0.93156061001710277</v>
      </c>
      <c r="T501">
        <v>0.62841471005077998</v>
      </c>
      <c r="U501">
        <v>0.9895341486910878</v>
      </c>
      <c r="V501">
        <v>0.30202685059098489</v>
      </c>
    </row>
    <row r="502" spans="2:22" x14ac:dyDescent="0.25">
      <c r="B502">
        <v>500</v>
      </c>
      <c r="C502">
        <v>0.29685431342057012</v>
      </c>
      <c r="D502">
        <v>0.41801685010881684</v>
      </c>
      <c r="E502">
        <v>0.20067996343764616</v>
      </c>
      <c r="F502">
        <v>0.10254733722346154</v>
      </c>
      <c r="G502">
        <v>0.58782609882443126</v>
      </c>
      <c r="H502">
        <v>0.83948370213744905</v>
      </c>
      <c r="I502">
        <v>0.41062454284609551</v>
      </c>
      <c r="J502">
        <v>3.0359137556288385E-2</v>
      </c>
      <c r="K502">
        <v>0.21817679316641758</v>
      </c>
      <c r="L502">
        <v>0.56067333591496826</v>
      </c>
      <c r="M502">
        <v>0.68947324969871904</v>
      </c>
      <c r="N502">
        <v>0.28810458395542016</v>
      </c>
      <c r="O502">
        <v>0.23814784108897324</v>
      </c>
      <c r="P502">
        <v>0.3225932823128741</v>
      </c>
      <c r="Q502">
        <v>0.87750828149136972</v>
      </c>
      <c r="R502">
        <v>0.44471600673117506</v>
      </c>
      <c r="S502">
        <v>0.38884855808618646</v>
      </c>
      <c r="T502">
        <v>0.57086641023485596</v>
      </c>
      <c r="U502">
        <v>0.18457996455486203</v>
      </c>
      <c r="V502">
        <v>0.65932790621761606</v>
      </c>
    </row>
    <row r="503" spans="2:22" x14ac:dyDescent="0.25">
      <c r="B503">
        <v>501</v>
      </c>
      <c r="C503">
        <v>0.43877025356254284</v>
      </c>
      <c r="D503">
        <v>0.71713395243136002</v>
      </c>
      <c r="E503">
        <v>0.30108806191193449</v>
      </c>
      <c r="F503">
        <v>0.78491038543638725</v>
      </c>
      <c r="G503">
        <v>7.9749042910011614E-2</v>
      </c>
      <c r="H503">
        <v>0.89075946423959196</v>
      </c>
      <c r="I503">
        <v>0.48897832066461344</v>
      </c>
      <c r="J503">
        <v>0.87094894160381164</v>
      </c>
      <c r="K503">
        <v>0.86809860205022082</v>
      </c>
      <c r="L503">
        <v>0.49643881164672665</v>
      </c>
      <c r="M503">
        <v>0.94456167921275913</v>
      </c>
      <c r="N503">
        <v>0.91634238020766179</v>
      </c>
      <c r="O503">
        <v>0.7205451796338096</v>
      </c>
      <c r="P503">
        <v>0.8238691343914879</v>
      </c>
      <c r="Q503">
        <v>0.7751164525315497</v>
      </c>
      <c r="R503">
        <v>0.67318347497291153</v>
      </c>
      <c r="S503">
        <v>0.38151142768929969</v>
      </c>
      <c r="T503">
        <v>0.32871610664355311</v>
      </c>
      <c r="U503">
        <v>0.55192403560099046</v>
      </c>
      <c r="V503">
        <v>0.37864470806465711</v>
      </c>
    </row>
    <row r="504" spans="2:22" x14ac:dyDescent="0.25">
      <c r="B504">
        <v>502</v>
      </c>
      <c r="C504">
        <v>0.73482917716834772</v>
      </c>
      <c r="D504">
        <v>0.42809200393421332</v>
      </c>
      <c r="E504">
        <v>0.29778862454584143</v>
      </c>
      <c r="F504">
        <v>2.397954196712071E-3</v>
      </c>
      <c r="G504">
        <v>0.82194577531057167</v>
      </c>
      <c r="H504">
        <v>0.77838732582859826</v>
      </c>
      <c r="I504">
        <v>0.58236481512123728</v>
      </c>
      <c r="J504">
        <v>0.14236096690030742</v>
      </c>
      <c r="K504">
        <v>0.45128020563469229</v>
      </c>
      <c r="L504">
        <v>0.22372617926969429</v>
      </c>
      <c r="M504">
        <v>0.6387496724325159</v>
      </c>
      <c r="N504">
        <v>0.15820446446013126</v>
      </c>
      <c r="O504">
        <v>0.38806794441991466</v>
      </c>
      <c r="P504">
        <v>0.47263834361429602</v>
      </c>
      <c r="Q504">
        <v>0.10030420817601504</v>
      </c>
      <c r="R504">
        <v>0.45927585860183151</v>
      </c>
      <c r="S504">
        <v>0.73521645803852875</v>
      </c>
      <c r="T504">
        <v>0.45206360656700117</v>
      </c>
      <c r="U504">
        <v>0.90312942514294603</v>
      </c>
      <c r="V504">
        <v>0.26014241540609184</v>
      </c>
    </row>
    <row r="505" spans="2:22" x14ac:dyDescent="0.25">
      <c r="B505">
        <v>503</v>
      </c>
      <c r="C505">
        <v>0.36089893823750785</v>
      </c>
      <c r="D505">
        <v>0.60094264045227508</v>
      </c>
      <c r="E505">
        <v>0.67830680567654866</v>
      </c>
      <c r="F505">
        <v>0.11057477611754019</v>
      </c>
      <c r="G505">
        <v>0.96287444849366377</v>
      </c>
      <c r="H505">
        <v>0.530261376119185</v>
      </c>
      <c r="I505">
        <v>7.8204229598109798E-2</v>
      </c>
      <c r="J505">
        <v>0.812066589667086</v>
      </c>
      <c r="K505">
        <v>0.1790709097966694</v>
      </c>
      <c r="L505">
        <v>0.85508860917332474</v>
      </c>
      <c r="M505">
        <v>0.56512267747329137</v>
      </c>
      <c r="N505">
        <v>1.9572270900433342E-2</v>
      </c>
      <c r="O505">
        <v>0.77023529264032331</v>
      </c>
      <c r="P505">
        <v>0.4845492449163098</v>
      </c>
      <c r="Q505">
        <v>0.53296179290099843</v>
      </c>
      <c r="R505">
        <v>0.19728210817042102</v>
      </c>
      <c r="S505">
        <v>0.19575604934330371</v>
      </c>
      <c r="T505">
        <v>0.84808978563152948</v>
      </c>
      <c r="U505">
        <v>0.79339843744063931</v>
      </c>
      <c r="V505">
        <v>0.45301964072181189</v>
      </c>
    </row>
    <row r="506" spans="2:22" x14ac:dyDescent="0.25">
      <c r="B506">
        <v>504</v>
      </c>
      <c r="C506">
        <v>0.43376969143768385</v>
      </c>
      <c r="D506">
        <v>5.9135822634879043E-2</v>
      </c>
      <c r="E506">
        <v>0.61383249395944373</v>
      </c>
      <c r="F506">
        <v>0.2546421960163201</v>
      </c>
      <c r="G506">
        <v>0.33775488831336631</v>
      </c>
      <c r="H506">
        <v>0.38699765401563235</v>
      </c>
      <c r="I506">
        <v>0.93355276058338088</v>
      </c>
      <c r="J506">
        <v>0.11768028747468673</v>
      </c>
      <c r="K506">
        <v>9.5245594143263723E-2</v>
      </c>
      <c r="L506">
        <v>0.20224576894428559</v>
      </c>
      <c r="M506">
        <v>0.11358412905609883</v>
      </c>
      <c r="N506">
        <v>5.8263214458635026E-2</v>
      </c>
      <c r="O506">
        <v>0.83786784409318771</v>
      </c>
      <c r="P506">
        <v>4.4473451401118247E-2</v>
      </c>
      <c r="Q506">
        <v>0.5423949381743185</v>
      </c>
      <c r="R506">
        <v>0.93195080393887531</v>
      </c>
      <c r="S506">
        <v>0.23462251949674595</v>
      </c>
      <c r="T506">
        <v>0.56477702085697157</v>
      </c>
      <c r="U506">
        <v>0.11205252229705831</v>
      </c>
      <c r="V506">
        <v>0.82696120120268723</v>
      </c>
    </row>
    <row r="507" spans="2:22" x14ac:dyDescent="0.25">
      <c r="B507">
        <v>505</v>
      </c>
      <c r="C507">
        <v>0.14349866630588193</v>
      </c>
      <c r="D507">
        <v>2.6821729640017056E-2</v>
      </c>
      <c r="E507">
        <v>0.38628514421150895</v>
      </c>
      <c r="F507">
        <v>0.85097352545834681</v>
      </c>
      <c r="G507">
        <v>0.93406222452282761</v>
      </c>
      <c r="H507">
        <v>0.14653952535568093</v>
      </c>
      <c r="I507">
        <v>0.8140507515970945</v>
      </c>
      <c r="J507">
        <v>0.95324533540308831</v>
      </c>
      <c r="K507">
        <v>0.85688016918362386</v>
      </c>
      <c r="L507">
        <v>0.48476121098206537</v>
      </c>
      <c r="M507">
        <v>0.79953133028149903</v>
      </c>
      <c r="N507">
        <v>0.31504132570434074</v>
      </c>
      <c r="O507">
        <v>4.7836683430113602E-2</v>
      </c>
      <c r="P507">
        <v>0.86799817319224104</v>
      </c>
      <c r="Q507">
        <v>0.83488604194065807</v>
      </c>
      <c r="R507">
        <v>0.27097094824390755</v>
      </c>
      <c r="S507">
        <v>0.42734191948867561</v>
      </c>
      <c r="T507">
        <v>0.59489672609759769</v>
      </c>
      <c r="U507">
        <v>0.57587380356385598</v>
      </c>
      <c r="V507">
        <v>0.61356478144568194</v>
      </c>
    </row>
    <row r="508" spans="2:22" x14ac:dyDescent="0.25">
      <c r="B508">
        <v>506</v>
      </c>
      <c r="C508">
        <v>0.71995597110814202</v>
      </c>
      <c r="D508">
        <v>0.46048160567015195</v>
      </c>
      <c r="E508">
        <v>0.16915818124335869</v>
      </c>
      <c r="F508">
        <v>0.35562303826945407</v>
      </c>
      <c r="G508">
        <v>0.74587043971976197</v>
      </c>
      <c r="H508">
        <v>0.97019747875533224</v>
      </c>
      <c r="I508">
        <v>0.10019086960764723</v>
      </c>
      <c r="J508">
        <v>0.93342810929448472</v>
      </c>
      <c r="K508">
        <v>0.87648539866060737</v>
      </c>
      <c r="L508">
        <v>0.12083427628969812</v>
      </c>
      <c r="M508">
        <v>0.23908001334876205</v>
      </c>
      <c r="N508">
        <v>0.70933005026476259</v>
      </c>
      <c r="O508">
        <v>0.44721806965530408</v>
      </c>
      <c r="P508">
        <v>0.70805245671968997</v>
      </c>
      <c r="Q508">
        <v>0.99997988696090956</v>
      </c>
      <c r="R508">
        <v>0.97629756791032651</v>
      </c>
      <c r="S508">
        <v>0.1694520602378411</v>
      </c>
      <c r="T508">
        <v>0.15158999688682773</v>
      </c>
      <c r="U508">
        <v>0.75266406635556216</v>
      </c>
      <c r="V508">
        <v>7.1920505633791265E-3</v>
      </c>
    </row>
    <row r="509" spans="2:22" x14ac:dyDescent="0.25">
      <c r="B509">
        <v>507</v>
      </c>
      <c r="C509">
        <v>0.25335934582147424</v>
      </c>
      <c r="D509">
        <v>0.27839689522291877</v>
      </c>
      <c r="E509">
        <v>0.38562413939388285</v>
      </c>
      <c r="F509">
        <v>3.7028868468720999E-2</v>
      </c>
      <c r="G509">
        <v>0.40428986656676114</v>
      </c>
      <c r="H509">
        <v>0.10926528776350186</v>
      </c>
      <c r="I509">
        <v>0.78766136608333781</v>
      </c>
      <c r="J509">
        <v>0.51644575518457625</v>
      </c>
      <c r="K509">
        <v>0.5233308178557321</v>
      </c>
      <c r="L509">
        <v>0.81158077860724509</v>
      </c>
      <c r="M509">
        <v>0.63665471656619754</v>
      </c>
      <c r="N509">
        <v>0.91822708830516397</v>
      </c>
      <c r="O509">
        <v>0.29177377749906186</v>
      </c>
      <c r="P509">
        <v>0.65172391078036784</v>
      </c>
      <c r="Q509">
        <v>0.71350661564203777</v>
      </c>
      <c r="R509">
        <v>0.55880336957288645</v>
      </c>
      <c r="S509">
        <v>0.59679205167828187</v>
      </c>
      <c r="T509">
        <v>0.13622853659961809</v>
      </c>
      <c r="U509">
        <v>0.98164180740051465</v>
      </c>
      <c r="V509">
        <v>0.65455115834094313</v>
      </c>
    </row>
    <row r="510" spans="2:22" x14ac:dyDescent="0.25">
      <c r="B510">
        <v>508</v>
      </c>
      <c r="C510">
        <v>0.40608012551254014</v>
      </c>
      <c r="D510">
        <v>0.77525556076279267</v>
      </c>
      <c r="E510">
        <v>0.86697858474005773</v>
      </c>
      <c r="F510">
        <v>0.33105772053842841</v>
      </c>
      <c r="G510">
        <v>0.68885623151357311</v>
      </c>
      <c r="H510">
        <v>0.96772392078609903</v>
      </c>
      <c r="I510">
        <v>2.1037414743265481E-2</v>
      </c>
      <c r="J510">
        <v>0.94006112520204166</v>
      </c>
      <c r="K510">
        <v>0.59633970129798186</v>
      </c>
      <c r="L510">
        <v>8.9604937709037102E-2</v>
      </c>
      <c r="M510">
        <v>0.8235710890877197</v>
      </c>
      <c r="N510">
        <v>0.17118980455613375</v>
      </c>
      <c r="O510">
        <v>0.70340467522110051</v>
      </c>
      <c r="P510">
        <v>0.6440637827431166</v>
      </c>
      <c r="Q510">
        <v>0.56734418254250674</v>
      </c>
      <c r="R510">
        <v>0.61874873775543304</v>
      </c>
      <c r="S510">
        <v>0.96696239428290176</v>
      </c>
      <c r="T510">
        <v>0.40911164017831525</v>
      </c>
      <c r="U510">
        <v>0.35927611759343137</v>
      </c>
      <c r="V510">
        <v>8.9865300189827302E-2</v>
      </c>
    </row>
    <row r="511" spans="2:22" x14ac:dyDescent="0.25">
      <c r="B511">
        <v>509</v>
      </c>
      <c r="C511">
        <v>0.30477119771371552</v>
      </c>
      <c r="D511">
        <v>0.20774417977363502</v>
      </c>
      <c r="E511">
        <v>0.86621147905359064</v>
      </c>
      <c r="F511">
        <v>0.97153647263707499</v>
      </c>
      <c r="G511">
        <v>0.14776729385266973</v>
      </c>
      <c r="H511">
        <v>0.19225789204134736</v>
      </c>
      <c r="I511">
        <v>0.85597753464990145</v>
      </c>
      <c r="J511">
        <v>0.86457160032127689</v>
      </c>
      <c r="K511">
        <v>0.63425477427680144</v>
      </c>
      <c r="L511">
        <v>6.9128482962399929E-2</v>
      </c>
      <c r="M511">
        <v>0.39907158672883547</v>
      </c>
      <c r="N511">
        <v>0.60564239495836159</v>
      </c>
      <c r="O511">
        <v>0.5890814158423705</v>
      </c>
      <c r="P511">
        <v>0.63254608798496026</v>
      </c>
      <c r="Q511">
        <v>0.13105090007021492</v>
      </c>
      <c r="R511">
        <v>0.55509427349577667</v>
      </c>
      <c r="S511">
        <v>0.67984516515346005</v>
      </c>
      <c r="T511">
        <v>0.77067549266683621</v>
      </c>
      <c r="U511">
        <v>0.59264673961272507</v>
      </c>
      <c r="V511">
        <v>0.36814400227824984</v>
      </c>
    </row>
    <row r="512" spans="2:22" x14ac:dyDescent="0.25">
      <c r="B512">
        <v>510</v>
      </c>
      <c r="C512">
        <v>0.30460610714963932</v>
      </c>
      <c r="D512">
        <v>2.2452866401800886E-2</v>
      </c>
      <c r="E512">
        <v>0.22576281259423148</v>
      </c>
      <c r="F512">
        <v>0.97625139103894032</v>
      </c>
      <c r="G512">
        <v>0.95357495810247128</v>
      </c>
      <c r="H512">
        <v>0.11162304204991935</v>
      </c>
      <c r="I512">
        <v>0.42211273135195992</v>
      </c>
      <c r="J512">
        <v>0.57864435876109255</v>
      </c>
      <c r="K512">
        <v>0.19546495370962891</v>
      </c>
      <c r="L512">
        <v>0.14855418866939485</v>
      </c>
      <c r="M512">
        <v>0.8953524214259323</v>
      </c>
      <c r="N512">
        <v>0.72742523802682424</v>
      </c>
      <c r="O512">
        <v>0.52973898735302427</v>
      </c>
      <c r="P512">
        <v>0.20059648552707854</v>
      </c>
      <c r="Q512">
        <v>0.68623989137999608</v>
      </c>
      <c r="R512">
        <v>1.1439427218439491E-2</v>
      </c>
      <c r="S512">
        <v>0.86672282039566451</v>
      </c>
      <c r="T512">
        <v>0.84016708157687692</v>
      </c>
      <c r="U512">
        <v>0.52487207702888217</v>
      </c>
      <c r="V512">
        <v>0.82248047724785156</v>
      </c>
    </row>
    <row r="513" spans="2:22" x14ac:dyDescent="0.25">
      <c r="B513">
        <v>511</v>
      </c>
      <c r="C513">
        <v>0.16005394783093085</v>
      </c>
      <c r="D513">
        <v>0.11808269683110506</v>
      </c>
      <c r="E513">
        <v>0.96700891292128155</v>
      </c>
      <c r="F513">
        <v>0.3950134258369884</v>
      </c>
      <c r="G513">
        <v>0.41166342966165592</v>
      </c>
      <c r="H513">
        <v>0.68954618026519032</v>
      </c>
      <c r="I513">
        <v>0.32609570681235756</v>
      </c>
      <c r="J513">
        <v>9.7029787007928192E-2</v>
      </c>
      <c r="K513">
        <v>0.52805542506313929</v>
      </c>
      <c r="L513">
        <v>0.10693459410327222</v>
      </c>
      <c r="M513">
        <v>0.39240160844604</v>
      </c>
      <c r="N513">
        <v>0.67777824216288463</v>
      </c>
      <c r="O513">
        <v>0.98788551907572764</v>
      </c>
      <c r="P513">
        <v>0.99563446475813588</v>
      </c>
      <c r="Q513">
        <v>0.55518856344043677</v>
      </c>
      <c r="R513">
        <v>4.6780524770045684E-2</v>
      </c>
      <c r="S513">
        <v>0.14809533318627821</v>
      </c>
      <c r="T513">
        <v>0.3221748829939648</v>
      </c>
      <c r="U513">
        <v>0.41436508033465569</v>
      </c>
      <c r="V513">
        <v>0.45873987314026787</v>
      </c>
    </row>
    <row r="514" spans="2:22" x14ac:dyDescent="0.25">
      <c r="B514">
        <v>512</v>
      </c>
      <c r="C514">
        <v>0.69399965224939497</v>
      </c>
      <c r="D514">
        <v>0.85871373695522912</v>
      </c>
      <c r="E514">
        <v>0.47935751042734887</v>
      </c>
      <c r="F514">
        <v>0.79417270330767953</v>
      </c>
      <c r="G514">
        <v>0.64106899883512813</v>
      </c>
      <c r="H514">
        <v>0.21039733300205032</v>
      </c>
      <c r="I514">
        <v>0.89018148058634416</v>
      </c>
      <c r="J514">
        <v>0.88150107463747629</v>
      </c>
      <c r="K514">
        <v>0.57910920304053448</v>
      </c>
      <c r="L514">
        <v>0.26186078012703717</v>
      </c>
      <c r="M514">
        <v>0.8091277750857746</v>
      </c>
      <c r="N514">
        <v>0.44342485923528985</v>
      </c>
      <c r="O514">
        <v>0.40513728510533231</v>
      </c>
      <c r="P514">
        <v>0.67481048314494085</v>
      </c>
      <c r="Q514">
        <v>0.47263160681803651</v>
      </c>
      <c r="R514">
        <v>0.46187159124067789</v>
      </c>
      <c r="S514">
        <v>6.1192160194726064E-2</v>
      </c>
      <c r="T514">
        <v>0.88547566944797929</v>
      </c>
      <c r="U514">
        <v>0.71968795870988544</v>
      </c>
      <c r="V514">
        <v>0.31241909683999047</v>
      </c>
    </row>
    <row r="515" spans="2:22" x14ac:dyDescent="0.25">
      <c r="B515">
        <v>513</v>
      </c>
      <c r="C515">
        <v>0.83885284223446299</v>
      </c>
      <c r="D515">
        <v>0.82586176001442402</v>
      </c>
      <c r="E515">
        <v>9.4778198971769534E-2</v>
      </c>
      <c r="F515">
        <v>0.98463085773190562</v>
      </c>
      <c r="G515">
        <v>0.8427471887126341</v>
      </c>
      <c r="H515">
        <v>0.30586583035669679</v>
      </c>
      <c r="I515">
        <v>0.70291047558968445</v>
      </c>
      <c r="J515">
        <v>0.69105998650495604</v>
      </c>
      <c r="K515">
        <v>0.78617273436621193</v>
      </c>
      <c r="L515">
        <v>0.70118316654375445</v>
      </c>
      <c r="M515">
        <v>0.48368125972693221</v>
      </c>
      <c r="N515">
        <v>0.82460803606366029</v>
      </c>
      <c r="O515">
        <v>0.62608269179877851</v>
      </c>
      <c r="P515">
        <v>0.6052514631380066</v>
      </c>
      <c r="Q515">
        <v>0.86368884606947827</v>
      </c>
      <c r="R515">
        <v>0.22259113648240358</v>
      </c>
      <c r="S515">
        <v>0.49422778038033788</v>
      </c>
      <c r="T515">
        <v>4.6552445407606502E-2</v>
      </c>
      <c r="U515">
        <v>0.52645734686251977</v>
      </c>
      <c r="V515">
        <v>0.92604895668119913</v>
      </c>
    </row>
    <row r="516" spans="2:22" x14ac:dyDescent="0.25">
      <c r="B516">
        <v>514</v>
      </c>
      <c r="C516">
        <v>0.52047870774395477</v>
      </c>
      <c r="D516">
        <v>0.95681849862945212</v>
      </c>
      <c r="E516">
        <v>6.4037531034382589E-2</v>
      </c>
      <c r="F516">
        <v>0.53400666316327805</v>
      </c>
      <c r="G516">
        <v>0.64250523215865041</v>
      </c>
      <c r="H516">
        <v>0.23401030873010309</v>
      </c>
      <c r="I516">
        <v>0.37643216112332034</v>
      </c>
      <c r="J516">
        <v>0.52643206150723021</v>
      </c>
      <c r="K516">
        <v>0.43506785362250078</v>
      </c>
      <c r="L516">
        <v>0.43325617284675833</v>
      </c>
      <c r="M516">
        <v>0.78420797662728337</v>
      </c>
      <c r="N516">
        <v>3.5329031420126E-2</v>
      </c>
      <c r="O516">
        <v>0.4586719878136567</v>
      </c>
      <c r="P516">
        <v>0.437347207772536</v>
      </c>
      <c r="Q516">
        <v>0.27336694440107223</v>
      </c>
      <c r="R516">
        <v>0.48685498035119257</v>
      </c>
      <c r="S516">
        <v>0.88923832436548222</v>
      </c>
      <c r="T516">
        <v>0.16524944252804286</v>
      </c>
      <c r="U516">
        <v>0.78450267448026434</v>
      </c>
      <c r="V516">
        <v>1.6932734207850242E-2</v>
      </c>
    </row>
    <row r="517" spans="2:22" x14ac:dyDescent="0.25">
      <c r="B517">
        <v>515</v>
      </c>
      <c r="C517">
        <v>0.63149042450956516</v>
      </c>
      <c r="D517">
        <v>0.23640807580467782</v>
      </c>
      <c r="E517">
        <v>0.17023701117709322</v>
      </c>
      <c r="F517">
        <v>0.57996715770324703</v>
      </c>
      <c r="G517">
        <v>0.5747341548853071</v>
      </c>
      <c r="H517">
        <v>6.0376758967978894E-2</v>
      </c>
      <c r="I517">
        <v>0.90986511529261449</v>
      </c>
      <c r="J517">
        <v>0.14421367364520554</v>
      </c>
      <c r="K517">
        <v>0.89370827563760624</v>
      </c>
      <c r="L517">
        <v>0.93718205260487153</v>
      </c>
      <c r="M517">
        <v>7.538091918759382E-2</v>
      </c>
      <c r="N517">
        <v>0.97787887739465962</v>
      </c>
      <c r="O517">
        <v>0.45161412410913293</v>
      </c>
      <c r="P517">
        <v>0.92807364728131536</v>
      </c>
      <c r="Q517">
        <v>0.57232775683379788</v>
      </c>
      <c r="R517">
        <v>0.73341447895445833</v>
      </c>
      <c r="S517">
        <v>0.10857323661173979</v>
      </c>
      <c r="T517">
        <v>2.1320372940598187E-2</v>
      </c>
      <c r="U517">
        <v>0.68880662206182919</v>
      </c>
      <c r="V517">
        <v>0.33870951832723906</v>
      </c>
    </row>
    <row r="518" spans="2:22" x14ac:dyDescent="0.25">
      <c r="B518">
        <v>516</v>
      </c>
      <c r="C518">
        <v>0.82272849908288226</v>
      </c>
      <c r="D518">
        <v>0.94326908980726021</v>
      </c>
      <c r="E518">
        <v>0.62438974537354874</v>
      </c>
      <c r="F518">
        <v>0.58384996212420237</v>
      </c>
      <c r="G518">
        <v>0.66914877379345938</v>
      </c>
      <c r="H518">
        <v>0.40040548693633582</v>
      </c>
      <c r="I518">
        <v>0.21735058072997981</v>
      </c>
      <c r="J518">
        <v>0.27216279151918976</v>
      </c>
      <c r="K518">
        <v>0.66520723030169915</v>
      </c>
      <c r="L518">
        <v>0.60667542716835787</v>
      </c>
      <c r="M518">
        <v>0.72443548593156826</v>
      </c>
      <c r="N518">
        <v>0.6884785255065875</v>
      </c>
      <c r="O518">
        <v>7.8652125041474008E-2</v>
      </c>
      <c r="P518">
        <v>0.7384802304486171</v>
      </c>
      <c r="Q518">
        <v>0.36522533851807282</v>
      </c>
      <c r="R518">
        <v>0.51018862028729561</v>
      </c>
      <c r="S518">
        <v>0.24055635286142985</v>
      </c>
      <c r="T518">
        <v>0.18013971399891071</v>
      </c>
      <c r="U518">
        <v>0.76508406034406828</v>
      </c>
      <c r="V518">
        <v>0.37455743157805466</v>
      </c>
    </row>
    <row r="519" spans="2:22" x14ac:dyDescent="0.25">
      <c r="B519">
        <v>517</v>
      </c>
      <c r="C519">
        <v>9.2531022345514913E-2</v>
      </c>
      <c r="D519">
        <v>0.63208061563633078</v>
      </c>
      <c r="E519">
        <v>0.9583424000896803</v>
      </c>
      <c r="F519">
        <v>0.71805111383801234</v>
      </c>
      <c r="G519">
        <v>0.73946329015799184</v>
      </c>
      <c r="H519">
        <v>1.2519373413861778E-2</v>
      </c>
      <c r="I519">
        <v>0.35245344736668471</v>
      </c>
      <c r="J519">
        <v>0.2615305130832275</v>
      </c>
      <c r="K519">
        <v>0.78589351966860921</v>
      </c>
      <c r="L519">
        <v>0.73163477760091844</v>
      </c>
      <c r="M519">
        <v>0.78156018509052938</v>
      </c>
      <c r="N519">
        <v>0.8585583549555289</v>
      </c>
      <c r="O519">
        <v>0.55972066621021455</v>
      </c>
      <c r="P519">
        <v>0.92614020122269114</v>
      </c>
      <c r="Q519">
        <v>0.84700216640967541</v>
      </c>
      <c r="R519">
        <v>0.65209007777388095</v>
      </c>
      <c r="S519">
        <v>0.90707519459539121</v>
      </c>
      <c r="T519">
        <v>0.53625032316974952</v>
      </c>
      <c r="U519">
        <v>0.92689359524788673</v>
      </c>
      <c r="V519">
        <v>0.4715296015386059</v>
      </c>
    </row>
    <row r="520" spans="2:22" x14ac:dyDescent="0.25">
      <c r="B520">
        <v>518</v>
      </c>
      <c r="C520">
        <v>0.1959746304005332</v>
      </c>
      <c r="D520">
        <v>7.4626657837864485E-2</v>
      </c>
      <c r="E520">
        <v>0.74541831203457454</v>
      </c>
      <c r="F520">
        <v>0.86342814117549183</v>
      </c>
      <c r="G520">
        <v>0.73192770361821236</v>
      </c>
      <c r="H520">
        <v>0.83623185159664182</v>
      </c>
      <c r="I520">
        <v>0.17999052744234101</v>
      </c>
      <c r="J520">
        <v>0.64335864493040518</v>
      </c>
      <c r="K520">
        <v>0.83725499363598033</v>
      </c>
      <c r="L520">
        <v>0.15274815183701751</v>
      </c>
      <c r="M520">
        <v>0.43244473574028297</v>
      </c>
      <c r="N520">
        <v>0.88120589021293161</v>
      </c>
      <c r="O520">
        <v>0.15087298392716075</v>
      </c>
      <c r="P520">
        <v>0.50989919997603317</v>
      </c>
      <c r="Q520">
        <v>0.25747138963378191</v>
      </c>
      <c r="R520">
        <v>0.276171721765891</v>
      </c>
      <c r="S520">
        <v>0.39334695259892705</v>
      </c>
      <c r="T520">
        <v>0.16954293416977784</v>
      </c>
      <c r="U520">
        <v>0.75197987064341665</v>
      </c>
      <c r="V520">
        <v>0.65361494951555343</v>
      </c>
    </row>
    <row r="521" spans="2:22" x14ac:dyDescent="0.25">
      <c r="B521">
        <v>519</v>
      </c>
      <c r="C521">
        <v>0.18723404007869604</v>
      </c>
      <c r="D521">
        <v>0.48776169481800835</v>
      </c>
      <c r="E521">
        <v>0.34469348760348462</v>
      </c>
      <c r="F521">
        <v>0.27353471837613919</v>
      </c>
      <c r="G521">
        <v>0.60369290449978696</v>
      </c>
      <c r="H521">
        <v>0.43839711108103718</v>
      </c>
      <c r="I521">
        <v>0.30403502784547154</v>
      </c>
      <c r="J521">
        <v>0.47159031454760436</v>
      </c>
      <c r="K521">
        <v>0.66161600781727237</v>
      </c>
      <c r="L521">
        <v>0.1060560839592215</v>
      </c>
      <c r="M521">
        <v>0.11727111238000099</v>
      </c>
      <c r="N521">
        <v>0.73760907686671517</v>
      </c>
      <c r="O521">
        <v>0.73522497600664494</v>
      </c>
      <c r="P521">
        <v>0.58146866373029504</v>
      </c>
      <c r="Q521">
        <v>0.87661967702976629</v>
      </c>
      <c r="R521">
        <v>0.44659515970917374</v>
      </c>
      <c r="S521">
        <v>0.59816550905655586</v>
      </c>
      <c r="T521">
        <v>0.3004396608655906</v>
      </c>
      <c r="U521">
        <v>0.93164788717258773</v>
      </c>
      <c r="V521">
        <v>0.90710610261693114</v>
      </c>
    </row>
    <row r="522" spans="2:22" x14ac:dyDescent="0.25">
      <c r="B522">
        <v>520</v>
      </c>
      <c r="C522">
        <v>0.4462549217746743</v>
      </c>
      <c r="D522">
        <v>0.35080805007607729</v>
      </c>
      <c r="E522">
        <v>0.87030364738102928</v>
      </c>
      <c r="F522">
        <v>0.56887622697916207</v>
      </c>
      <c r="G522">
        <v>7.3278680182826239E-2</v>
      </c>
      <c r="H522">
        <v>0.38517070044394086</v>
      </c>
      <c r="I522">
        <v>9.2473954622207977E-2</v>
      </c>
      <c r="J522">
        <v>0.2547369178667378</v>
      </c>
      <c r="K522">
        <v>8.8306187463525809E-2</v>
      </c>
      <c r="L522">
        <v>0.3360413806018796</v>
      </c>
      <c r="M522">
        <v>4.2090621813684947E-2</v>
      </c>
      <c r="N522">
        <v>0.11800374439609751</v>
      </c>
      <c r="O522">
        <v>0.82502372320405648</v>
      </c>
      <c r="P522">
        <v>0.88023885185116235</v>
      </c>
      <c r="Q522">
        <v>0.11614825909146909</v>
      </c>
      <c r="R522">
        <v>0.69607453140163322</v>
      </c>
      <c r="S522">
        <v>0.27258881594341933</v>
      </c>
      <c r="T522">
        <v>0.15253800013220786</v>
      </c>
      <c r="U522">
        <v>1.2895830128333508E-2</v>
      </c>
      <c r="V522">
        <v>0.36378058939703806</v>
      </c>
    </row>
    <row r="523" spans="2:22" x14ac:dyDescent="0.25">
      <c r="B523">
        <v>521</v>
      </c>
      <c r="C523">
        <v>0.43544164912370231</v>
      </c>
      <c r="D523">
        <v>0.38092080621139446</v>
      </c>
      <c r="E523">
        <v>5.1124585543122159E-2</v>
      </c>
      <c r="F523">
        <v>0.56696742863643923</v>
      </c>
      <c r="G523">
        <v>0.91943399786943858</v>
      </c>
      <c r="H523">
        <v>0.81277901535704089</v>
      </c>
      <c r="I523">
        <v>0.49282881572474935</v>
      </c>
      <c r="J523">
        <v>9.7935407777903549E-2</v>
      </c>
      <c r="K523">
        <v>0.3183507679044979</v>
      </c>
      <c r="L523">
        <v>0.52294807375320507</v>
      </c>
      <c r="M523">
        <v>0.452048984905292</v>
      </c>
      <c r="N523">
        <v>0.14183209294278787</v>
      </c>
      <c r="O523">
        <v>0.85672201972513595</v>
      </c>
      <c r="P523">
        <v>0.41407984808023945</v>
      </c>
      <c r="Q523">
        <v>0.68681358311021712</v>
      </c>
      <c r="R523">
        <v>0.38428551500805375</v>
      </c>
      <c r="S523">
        <v>0.39677671265041514</v>
      </c>
      <c r="T523">
        <v>0.43421216571182941</v>
      </c>
      <c r="U523">
        <v>0.44686772814503328</v>
      </c>
      <c r="V523">
        <v>0.27194547993797524</v>
      </c>
    </row>
    <row r="524" spans="2:22" x14ac:dyDescent="0.25">
      <c r="B524">
        <v>522</v>
      </c>
      <c r="C524">
        <v>0.26905376838267081</v>
      </c>
      <c r="D524">
        <v>0.29956478597730118</v>
      </c>
      <c r="E524">
        <v>0.94803926871251432</v>
      </c>
      <c r="F524">
        <v>0.80790807209274562</v>
      </c>
      <c r="G524">
        <v>0.83256802351376269</v>
      </c>
      <c r="H524">
        <v>0.37570035667455759</v>
      </c>
      <c r="I524">
        <v>0.58940424056087615</v>
      </c>
      <c r="J524">
        <v>0.30738758081716755</v>
      </c>
      <c r="K524">
        <v>0.49421956494724739</v>
      </c>
      <c r="L524">
        <v>9.998369125634099E-2</v>
      </c>
      <c r="M524">
        <v>0.59240531479014003</v>
      </c>
      <c r="N524">
        <v>0.40256541370213972</v>
      </c>
      <c r="O524">
        <v>0.46412753581281319</v>
      </c>
      <c r="P524">
        <v>0.28343283036163597</v>
      </c>
      <c r="Q524">
        <v>0.17883344485530817</v>
      </c>
      <c r="R524">
        <v>8.7616697620804818E-2</v>
      </c>
      <c r="S524">
        <v>0.60263251425607667</v>
      </c>
      <c r="T524">
        <v>0.29563568610033597</v>
      </c>
      <c r="U524">
        <v>7.7751716904197243E-2</v>
      </c>
      <c r="V524">
        <v>0.15431293163581028</v>
      </c>
    </row>
    <row r="525" spans="2:22" x14ac:dyDescent="0.25">
      <c r="B525">
        <v>523</v>
      </c>
      <c r="C525">
        <v>9.2791260837293166E-2</v>
      </c>
      <c r="D525">
        <v>0.15334394182134159</v>
      </c>
      <c r="E525">
        <v>5.2897647994033292E-2</v>
      </c>
      <c r="F525">
        <v>0.48301220815786383</v>
      </c>
      <c r="G525">
        <v>0.89598854609519774</v>
      </c>
      <c r="H525">
        <v>0.2222660650923407</v>
      </c>
      <c r="I525">
        <v>0.2990437709532392</v>
      </c>
      <c r="J525">
        <v>1.5454559693246495E-3</v>
      </c>
      <c r="K525">
        <v>0.22281750453536331</v>
      </c>
      <c r="L525">
        <v>0.73976368146285254</v>
      </c>
      <c r="M525">
        <v>0.64833921563055541</v>
      </c>
      <c r="N525">
        <v>0.72920849545919619</v>
      </c>
      <c r="O525">
        <v>0.20031410126410432</v>
      </c>
      <c r="P525">
        <v>0.78608870559184396</v>
      </c>
      <c r="Q525">
        <v>0.71490369372288853</v>
      </c>
      <c r="R525">
        <v>4.6345730255676898E-3</v>
      </c>
      <c r="S525">
        <v>0.4185490996970016</v>
      </c>
      <c r="T525">
        <v>0.20276163017971793</v>
      </c>
      <c r="U525">
        <v>0.77583487631412407</v>
      </c>
      <c r="V525">
        <v>0.15548761796304689</v>
      </c>
    </row>
    <row r="526" spans="2:22" x14ac:dyDescent="0.25">
      <c r="B526">
        <v>524</v>
      </c>
      <c r="C526">
        <v>0.22640603617474842</v>
      </c>
      <c r="D526">
        <v>0.37189512501278088</v>
      </c>
      <c r="E526">
        <v>0.7397967834410375</v>
      </c>
      <c r="F526">
        <v>0.6722871159702053</v>
      </c>
      <c r="G526">
        <v>0.13299984959104116</v>
      </c>
      <c r="H526">
        <v>0.77980005312188827</v>
      </c>
      <c r="I526">
        <v>0.5948710662978558</v>
      </c>
      <c r="J526">
        <v>0.74227102513707854</v>
      </c>
      <c r="K526">
        <v>0.50478572691246448</v>
      </c>
      <c r="L526">
        <v>0.19658404474662183</v>
      </c>
      <c r="M526">
        <v>0.44157174433659385</v>
      </c>
      <c r="N526">
        <v>0.22268144720472449</v>
      </c>
      <c r="O526">
        <v>0.73413530475612365</v>
      </c>
      <c r="P526">
        <v>0.8900647209706456</v>
      </c>
      <c r="Q526">
        <v>0.81800338126750649</v>
      </c>
      <c r="R526">
        <v>0.14690181117252754</v>
      </c>
      <c r="S526">
        <v>0.57955295732099921</v>
      </c>
      <c r="T526">
        <v>0.74549517685647193</v>
      </c>
      <c r="U526">
        <v>0.35155581051309426</v>
      </c>
      <c r="V526">
        <v>0.48397707579466842</v>
      </c>
    </row>
    <row r="527" spans="2:22" x14ac:dyDescent="0.25">
      <c r="B527">
        <v>525</v>
      </c>
      <c r="C527">
        <v>3.1334106764108638E-2</v>
      </c>
      <c r="D527">
        <v>6.3408078243502253E-2</v>
      </c>
      <c r="E527">
        <v>0.26932527183610078</v>
      </c>
      <c r="F527">
        <v>2.3343632144240178E-2</v>
      </c>
      <c r="G527">
        <v>0.62303074391872126</v>
      </c>
      <c r="H527">
        <v>0.46701137073887722</v>
      </c>
      <c r="I527">
        <v>0.50421072493445962</v>
      </c>
      <c r="J527">
        <v>8.9234882678021599E-2</v>
      </c>
      <c r="K527">
        <v>0.72231381988613386</v>
      </c>
      <c r="L527">
        <v>0.36107875988489635</v>
      </c>
      <c r="M527">
        <v>0.93639662110568178</v>
      </c>
      <c r="N527">
        <v>0.47344870025128927</v>
      </c>
      <c r="O527">
        <v>0.42166526118639536</v>
      </c>
      <c r="P527">
        <v>0.56369552108610765</v>
      </c>
      <c r="Q527">
        <v>0.52737247279763899</v>
      </c>
      <c r="R527">
        <v>0.27243054269091438</v>
      </c>
      <c r="S527">
        <v>0.60932404436239151</v>
      </c>
      <c r="T527">
        <v>0.31446715557577343</v>
      </c>
      <c r="U527">
        <v>0.59657233780194208</v>
      </c>
      <c r="V527">
        <v>0.23505364431070785</v>
      </c>
    </row>
    <row r="528" spans="2:22" x14ac:dyDescent="0.25">
      <c r="B528">
        <v>526</v>
      </c>
      <c r="C528">
        <v>0.86023059885457887</v>
      </c>
      <c r="D528">
        <v>0.1339416290506541</v>
      </c>
      <c r="E528">
        <v>0.88401689272733996</v>
      </c>
      <c r="F528">
        <v>3.0411112250466221E-2</v>
      </c>
      <c r="G528">
        <v>0.48052908158151553</v>
      </c>
      <c r="H528">
        <v>0.81586009616544519</v>
      </c>
      <c r="I528">
        <v>0.5609502010530365</v>
      </c>
      <c r="J528">
        <v>0.71384334344268074</v>
      </c>
      <c r="K528">
        <v>0.14890148599358621</v>
      </c>
      <c r="L528">
        <v>0.26041991248830954</v>
      </c>
      <c r="M528">
        <v>0.8353603556285556</v>
      </c>
      <c r="N528">
        <v>0.29962118453441877</v>
      </c>
      <c r="O528">
        <v>0.11733649314676775</v>
      </c>
      <c r="P528">
        <v>0.21929523168032983</v>
      </c>
      <c r="Q528">
        <v>0.91086489064520682</v>
      </c>
      <c r="R528">
        <v>0.50918248623662787</v>
      </c>
      <c r="S528">
        <v>0.64821304304652227</v>
      </c>
      <c r="T528">
        <v>0.61513107203835404</v>
      </c>
      <c r="U528">
        <v>0.48325819445618823</v>
      </c>
      <c r="V528">
        <v>0.57709393834248091</v>
      </c>
    </row>
    <row r="529" spans="2:22" x14ac:dyDescent="0.25">
      <c r="B529">
        <v>527</v>
      </c>
      <c r="C529">
        <v>0.11849879671168306</v>
      </c>
      <c r="D529">
        <v>0.1374849566581906</v>
      </c>
      <c r="E529">
        <v>0.11443118330290503</v>
      </c>
      <c r="F529">
        <v>0.4546257112994363</v>
      </c>
      <c r="G529">
        <v>0.34124432946536687</v>
      </c>
      <c r="H529">
        <v>0.61573737658527072</v>
      </c>
      <c r="I529">
        <v>0.62408317302664362</v>
      </c>
      <c r="J529">
        <v>0.96574964247462725</v>
      </c>
      <c r="K529">
        <v>0.40568204314944944</v>
      </c>
      <c r="L529">
        <v>0.40447640822180486</v>
      </c>
      <c r="M529">
        <v>0.31533718140102796</v>
      </c>
      <c r="N529">
        <v>0.76504156623974673</v>
      </c>
      <c r="O529">
        <v>0.56427643561911989</v>
      </c>
      <c r="P529">
        <v>9.7490565883091129E-2</v>
      </c>
      <c r="Q529">
        <v>0.19754849420746012</v>
      </c>
      <c r="R529">
        <v>0.99241948818827308</v>
      </c>
      <c r="S529">
        <v>7.082738601163463E-2</v>
      </c>
      <c r="T529">
        <v>0.90081264764118019</v>
      </c>
      <c r="U529">
        <v>0.2089297183575054</v>
      </c>
      <c r="V529">
        <v>0.49599614219059429</v>
      </c>
    </row>
    <row r="530" spans="2:22" x14ac:dyDescent="0.25">
      <c r="B530">
        <v>528</v>
      </c>
      <c r="C530">
        <v>0.29361778783531212</v>
      </c>
      <c r="D530">
        <v>0.88605765640098255</v>
      </c>
      <c r="E530">
        <v>0.13491172020797149</v>
      </c>
      <c r="F530">
        <v>0.20497396119576017</v>
      </c>
      <c r="G530">
        <v>0.32520472667744915</v>
      </c>
      <c r="H530">
        <v>1.5530238475910174E-2</v>
      </c>
      <c r="I530">
        <v>0.97034668317983641</v>
      </c>
      <c r="J530">
        <v>0.13755606839913037</v>
      </c>
      <c r="K530">
        <v>0.94412299636919528</v>
      </c>
      <c r="L530">
        <v>0.91003027737722975</v>
      </c>
      <c r="M530">
        <v>0.49119551745319434</v>
      </c>
      <c r="N530">
        <v>0.15805525370730678</v>
      </c>
      <c r="O530">
        <v>0.22477873472355281</v>
      </c>
      <c r="P530">
        <v>0.69652627819894519</v>
      </c>
      <c r="Q530">
        <v>0.39657881512448268</v>
      </c>
      <c r="R530">
        <v>0.89601022190043977</v>
      </c>
      <c r="S530">
        <v>0.52352770164814277</v>
      </c>
      <c r="T530">
        <v>0.50626165668306844</v>
      </c>
      <c r="U530">
        <v>0.54776884418574223</v>
      </c>
      <c r="V530">
        <v>0.97324940485119105</v>
      </c>
    </row>
    <row r="531" spans="2:22" x14ac:dyDescent="0.25">
      <c r="B531">
        <v>529</v>
      </c>
      <c r="C531">
        <v>0.33646403620458765</v>
      </c>
      <c r="D531">
        <v>0.41473999825461449</v>
      </c>
      <c r="E531">
        <v>0.60836587413306953</v>
      </c>
      <c r="F531">
        <v>0.22834711244401795</v>
      </c>
      <c r="G531">
        <v>0.61337150958930642</v>
      </c>
      <c r="H531">
        <v>0.62332007961158586</v>
      </c>
      <c r="I531">
        <v>0.37113410660719337</v>
      </c>
      <c r="J531">
        <v>0.52250995808414391</v>
      </c>
      <c r="K531">
        <v>0.89098512865620094</v>
      </c>
      <c r="L531">
        <v>0.24721198353739249</v>
      </c>
      <c r="M531">
        <v>0.43905956050082007</v>
      </c>
      <c r="N531">
        <v>0.19580386481840151</v>
      </c>
      <c r="O531">
        <v>0.80770496041161888</v>
      </c>
      <c r="P531">
        <v>0.66457803945873506</v>
      </c>
      <c r="Q531">
        <v>0.64057240918611935</v>
      </c>
      <c r="R531">
        <v>9.4669391262033109E-2</v>
      </c>
      <c r="S531">
        <v>0.63672813564688902</v>
      </c>
      <c r="T531">
        <v>7.6451394895891145E-2</v>
      </c>
      <c r="U531">
        <v>6.3640826775328119E-2</v>
      </c>
      <c r="V531">
        <v>0.70037354978017596</v>
      </c>
    </row>
    <row r="532" spans="2:22" x14ac:dyDescent="0.25">
      <c r="B532">
        <v>530</v>
      </c>
      <c r="C532">
        <v>0.46123395620580077</v>
      </c>
      <c r="D532">
        <v>0.31662532099286378</v>
      </c>
      <c r="E532">
        <v>0.55250111493854015</v>
      </c>
      <c r="F532">
        <v>0.11161584724837925</v>
      </c>
      <c r="G532">
        <v>0.56521914387723715</v>
      </c>
      <c r="H532">
        <v>0.37164332882036799</v>
      </c>
      <c r="I532">
        <v>0.89804793695785001</v>
      </c>
      <c r="J532">
        <v>0.81904424753319116</v>
      </c>
      <c r="K532">
        <v>7.5569479180565224E-2</v>
      </c>
      <c r="L532">
        <v>0.20877985343331873</v>
      </c>
      <c r="M532">
        <v>0.18781080241989767</v>
      </c>
      <c r="N532">
        <v>0.90246952487706111</v>
      </c>
      <c r="O532">
        <v>0.27466618178709301</v>
      </c>
      <c r="P532">
        <v>0.66113639747124653</v>
      </c>
      <c r="Q532">
        <v>2.256018308835861E-2</v>
      </c>
      <c r="R532">
        <v>0.32424104308010726</v>
      </c>
      <c r="S532">
        <v>0.51769126688869793</v>
      </c>
      <c r="T532">
        <v>0.60325944366364004</v>
      </c>
      <c r="U532">
        <v>0.27184542289797231</v>
      </c>
      <c r="V532">
        <v>0.98142170177118548</v>
      </c>
    </row>
    <row r="533" spans="2:22" x14ac:dyDescent="0.25">
      <c r="B533">
        <v>531</v>
      </c>
      <c r="C533">
        <v>0.84765182747648904</v>
      </c>
      <c r="D533">
        <v>0.77023606508556619</v>
      </c>
      <c r="E533">
        <v>0.96609097062807203</v>
      </c>
      <c r="F533">
        <v>0.13144890891275551</v>
      </c>
      <c r="G533">
        <v>0.62482201857642217</v>
      </c>
      <c r="H533">
        <v>0.40943672234234985</v>
      </c>
      <c r="I533">
        <v>0.7186491910149253</v>
      </c>
      <c r="J533">
        <v>0.18239328842047797</v>
      </c>
      <c r="K533">
        <v>0.17083700201154617</v>
      </c>
      <c r="L533">
        <v>0.20619909575133821</v>
      </c>
      <c r="M533">
        <v>0.36293929140246628</v>
      </c>
      <c r="N533">
        <v>0.36452935388517016</v>
      </c>
      <c r="O533">
        <v>0.15716703971575186</v>
      </c>
      <c r="P533">
        <v>0.34357387878970513</v>
      </c>
      <c r="Q533">
        <v>0.23670479808329947</v>
      </c>
      <c r="R533">
        <v>0.18547538689044707</v>
      </c>
      <c r="S533">
        <v>0.15664106941127454</v>
      </c>
      <c r="T533">
        <v>0.60150995998230439</v>
      </c>
      <c r="U533">
        <v>0.83873741527860468</v>
      </c>
      <c r="V533">
        <v>0.41132382524830025</v>
      </c>
    </row>
    <row r="534" spans="2:22" x14ac:dyDescent="0.25">
      <c r="B534">
        <v>532</v>
      </c>
      <c r="C534">
        <v>0.42147186528203306</v>
      </c>
      <c r="D534">
        <v>0.32907616053832789</v>
      </c>
      <c r="E534">
        <v>0.78695350652616547</v>
      </c>
      <c r="F534">
        <v>0.45461517965263099</v>
      </c>
      <c r="G534">
        <v>0.86533679211269221</v>
      </c>
      <c r="H534">
        <v>0.96069731885613763</v>
      </c>
      <c r="I534">
        <v>0.38020474821426919</v>
      </c>
      <c r="J534">
        <v>0.18448007330381633</v>
      </c>
      <c r="K534">
        <v>0.67993390341935855</v>
      </c>
      <c r="L534">
        <v>0.24257809668710362</v>
      </c>
      <c r="M534">
        <v>3.3881531463890724E-2</v>
      </c>
      <c r="N534">
        <v>0.75711799563376037</v>
      </c>
      <c r="O534">
        <v>0.58613241768140023</v>
      </c>
      <c r="P534">
        <v>0.42757366519704298</v>
      </c>
      <c r="Q534">
        <v>0.77216579806026608</v>
      </c>
      <c r="R534">
        <v>0.86949248195733375</v>
      </c>
      <c r="S534">
        <v>0.27095345524733272</v>
      </c>
      <c r="T534">
        <v>1.7721029593738002E-2</v>
      </c>
      <c r="U534">
        <v>0.5519303122549577</v>
      </c>
      <c r="V534">
        <v>0.79692472322852748</v>
      </c>
    </row>
    <row r="535" spans="2:22" x14ac:dyDescent="0.25">
      <c r="B535">
        <v>533</v>
      </c>
      <c r="C535">
        <v>0.86374508035030861</v>
      </c>
      <c r="D535">
        <v>4.0047413653127695E-2</v>
      </c>
      <c r="E535">
        <v>0.67528483278168605</v>
      </c>
      <c r="F535">
        <v>0.22095185676955165</v>
      </c>
      <c r="G535">
        <v>0.79073481244041322</v>
      </c>
      <c r="H535">
        <v>0.33677670221068734</v>
      </c>
      <c r="I535">
        <v>0.87064969841303874</v>
      </c>
      <c r="J535">
        <v>0.58657855977227613</v>
      </c>
      <c r="K535">
        <v>0.42770833252946971</v>
      </c>
      <c r="L535">
        <v>0.47069906890572533</v>
      </c>
      <c r="M535">
        <v>0.60555200400655274</v>
      </c>
      <c r="N535">
        <v>0.85986685272844454</v>
      </c>
      <c r="O535">
        <v>0.99325692083653916</v>
      </c>
      <c r="P535">
        <v>0.57240104512157686</v>
      </c>
      <c r="Q535">
        <v>0.1451565219727311</v>
      </c>
      <c r="R535">
        <v>0.7637730118260917</v>
      </c>
      <c r="S535">
        <v>0.44731637204519537</v>
      </c>
      <c r="T535">
        <v>0.35126125390499308</v>
      </c>
      <c r="U535">
        <v>0.36005803173715334</v>
      </c>
      <c r="V535">
        <v>0.94349821216560237</v>
      </c>
    </row>
    <row r="536" spans="2:22" x14ac:dyDescent="0.25">
      <c r="B536">
        <v>534</v>
      </c>
      <c r="C536">
        <v>0.84217817519699256</v>
      </c>
      <c r="D536">
        <v>0.1005639914745069</v>
      </c>
      <c r="E536">
        <v>0.29343463854833729</v>
      </c>
      <c r="F536">
        <v>0.63429330095598324</v>
      </c>
      <c r="G536">
        <v>0.21013987072848295</v>
      </c>
      <c r="H536">
        <v>0.77288866432338388</v>
      </c>
      <c r="I536">
        <v>0.5161135679977269</v>
      </c>
      <c r="J536">
        <v>0.19764688372732042</v>
      </c>
      <c r="K536">
        <v>0.74033473188417798</v>
      </c>
      <c r="L536">
        <v>0.9218605956498227</v>
      </c>
      <c r="M536">
        <v>0.63988075835067537</v>
      </c>
      <c r="N536">
        <v>0.47286581000239281</v>
      </c>
      <c r="O536">
        <v>0.75502260160652135</v>
      </c>
      <c r="P536">
        <v>0.64065565461298046</v>
      </c>
      <c r="Q536">
        <v>0.9544534311779993</v>
      </c>
      <c r="R536">
        <v>0.83242299108710593</v>
      </c>
      <c r="S536">
        <v>0.47551935178060933</v>
      </c>
      <c r="T536">
        <v>0.66329430502564635</v>
      </c>
      <c r="U536">
        <v>0.79389869690754589</v>
      </c>
      <c r="V536">
        <v>0.17978982179022118</v>
      </c>
    </row>
    <row r="537" spans="2:22" x14ac:dyDescent="0.25">
      <c r="B537">
        <v>535</v>
      </c>
      <c r="C537">
        <v>0.73401282416495439</v>
      </c>
      <c r="D537">
        <v>0.14430402353503946</v>
      </c>
      <c r="E537">
        <v>6.3223251920568657E-2</v>
      </c>
      <c r="F537">
        <v>0.94256671261591141</v>
      </c>
      <c r="G537">
        <v>0.18265483836110485</v>
      </c>
      <c r="H537">
        <v>0.29600524694108277</v>
      </c>
      <c r="I537">
        <v>0.66782487347312447</v>
      </c>
      <c r="J537">
        <v>0.75030845250089939</v>
      </c>
      <c r="K537">
        <v>0.61466580047614183</v>
      </c>
      <c r="L537">
        <v>0.4389917473819942</v>
      </c>
      <c r="M537">
        <v>0.44153521974248822</v>
      </c>
      <c r="N537">
        <v>0.6909454268907913</v>
      </c>
      <c r="O537">
        <v>0.77455837769345415</v>
      </c>
      <c r="P537">
        <v>0.45188898314906734</v>
      </c>
      <c r="Q537">
        <v>0.52259905158838915</v>
      </c>
      <c r="R537">
        <v>0.19744444979523301</v>
      </c>
      <c r="S537">
        <v>0.75224103738937953</v>
      </c>
      <c r="T537">
        <v>0.805891533515803</v>
      </c>
      <c r="U537">
        <v>0.93674744666611276</v>
      </c>
      <c r="V537">
        <v>0.58445662802614695</v>
      </c>
    </row>
    <row r="538" spans="2:22" x14ac:dyDescent="0.25">
      <c r="B538">
        <v>536</v>
      </c>
      <c r="C538">
        <v>7.0366278333025001E-2</v>
      </c>
      <c r="D538">
        <v>0.17453696313069078</v>
      </c>
      <c r="E538">
        <v>0.25924764843620363</v>
      </c>
      <c r="F538">
        <v>0.2597026464778569</v>
      </c>
      <c r="G538">
        <v>0.27409806498733347</v>
      </c>
      <c r="H538">
        <v>0.2027426871919551</v>
      </c>
      <c r="I538">
        <v>0.23959004824267005</v>
      </c>
      <c r="J538">
        <v>0.9319985965828419</v>
      </c>
      <c r="K538">
        <v>0.75040989798304025</v>
      </c>
      <c r="L538">
        <v>0.30294120314939699</v>
      </c>
      <c r="M538">
        <v>0.24618533529180286</v>
      </c>
      <c r="N538">
        <v>0.13360063326998617</v>
      </c>
      <c r="O538">
        <v>0.81424914044383012</v>
      </c>
      <c r="P538">
        <v>0.26647251859832322</v>
      </c>
      <c r="Q538">
        <v>0.8653121400921675</v>
      </c>
      <c r="R538">
        <v>0.43888951551080169</v>
      </c>
      <c r="S538">
        <v>7.6374713785968495E-2</v>
      </c>
      <c r="T538">
        <v>2.235085625785227E-2</v>
      </c>
      <c r="U538">
        <v>0.28187237251889208</v>
      </c>
      <c r="V538">
        <v>0.73483691772113535</v>
      </c>
    </row>
    <row r="539" spans="2:22" x14ac:dyDescent="0.25">
      <c r="B539">
        <v>537</v>
      </c>
      <c r="C539">
        <v>0.21903568289239672</v>
      </c>
      <c r="D539">
        <v>9.0652297189524056E-2</v>
      </c>
      <c r="E539">
        <v>0.98266457414182806</v>
      </c>
      <c r="F539">
        <v>0.95729035761124148</v>
      </c>
      <c r="G539">
        <v>0.38099182694475342</v>
      </c>
      <c r="H539">
        <v>0.51644915895379917</v>
      </c>
      <c r="I539">
        <v>0.53830673894408521</v>
      </c>
      <c r="J539">
        <v>0.24820039602692234</v>
      </c>
      <c r="K539">
        <v>0.61634411146557455</v>
      </c>
      <c r="L539">
        <v>0.21981945532747194</v>
      </c>
      <c r="M539">
        <v>1.8141787422360611E-2</v>
      </c>
      <c r="N539">
        <v>0.43464623069653641</v>
      </c>
      <c r="O539">
        <v>0.35827833203925907</v>
      </c>
      <c r="P539">
        <v>0.8365572650410833</v>
      </c>
      <c r="Q539">
        <v>0.35198049458256175</v>
      </c>
      <c r="R539">
        <v>0.59188323981399105</v>
      </c>
      <c r="S539">
        <v>0.17679711940570342</v>
      </c>
      <c r="T539">
        <v>0.32257791283419746</v>
      </c>
      <c r="U539">
        <v>0.41795257472931802</v>
      </c>
      <c r="V539">
        <v>0.44923353630329821</v>
      </c>
    </row>
    <row r="540" spans="2:22" x14ac:dyDescent="0.25">
      <c r="B540">
        <v>538</v>
      </c>
      <c r="C540">
        <v>0.5308314143084516</v>
      </c>
      <c r="D540">
        <v>0.9692515664569854</v>
      </c>
      <c r="E540">
        <v>0.57137242180323522</v>
      </c>
      <c r="F540">
        <v>0.71720154616509646</v>
      </c>
      <c r="G540">
        <v>0.79044844936720726</v>
      </c>
      <c r="H540">
        <v>0.50844031600424788</v>
      </c>
      <c r="I540">
        <v>2.8045115235935114E-2</v>
      </c>
      <c r="J540">
        <v>0.91022964959647279</v>
      </c>
      <c r="K540">
        <v>0.67924311746532018</v>
      </c>
      <c r="L540">
        <v>0.44447633609210158</v>
      </c>
      <c r="M540">
        <v>0.32933021622672709</v>
      </c>
      <c r="N540">
        <v>0.61670092646503427</v>
      </c>
      <c r="O540">
        <v>0.52329722728572259</v>
      </c>
      <c r="P540">
        <v>0.92538018405061995</v>
      </c>
      <c r="Q540">
        <v>0.10355278196318363</v>
      </c>
      <c r="R540">
        <v>0.46881307897453528</v>
      </c>
      <c r="S540">
        <v>0.4519817226745102</v>
      </c>
      <c r="T540">
        <v>0.98340062048827637</v>
      </c>
      <c r="U540">
        <v>0.53499013607445733</v>
      </c>
      <c r="V540">
        <v>0.75154046410507669</v>
      </c>
    </row>
    <row r="541" spans="2:22" x14ac:dyDescent="0.25">
      <c r="B541">
        <v>539</v>
      </c>
      <c r="C541">
        <v>0.83414817375261929</v>
      </c>
      <c r="D541">
        <v>0.41650145589299736</v>
      </c>
      <c r="E541">
        <v>0.57154859544792647</v>
      </c>
      <c r="F541">
        <v>0.15892924778958517</v>
      </c>
      <c r="G541">
        <v>7.4251364192322811E-2</v>
      </c>
      <c r="H541">
        <v>8.7692261262395377E-2</v>
      </c>
      <c r="I541">
        <v>0.1848231537331948</v>
      </c>
      <c r="J541">
        <v>0.85359173890556406</v>
      </c>
      <c r="K541">
        <v>0.149592359709946</v>
      </c>
      <c r="L541">
        <v>0.83380053764781881</v>
      </c>
      <c r="M541">
        <v>9.8748658350954699E-2</v>
      </c>
      <c r="N541">
        <v>0.94514609869830513</v>
      </c>
      <c r="O541">
        <v>0.81564092912829711</v>
      </c>
      <c r="P541">
        <v>0.62389832737484596</v>
      </c>
      <c r="Q541">
        <v>0.88446713582595149</v>
      </c>
      <c r="R541">
        <v>0.66104804083758628</v>
      </c>
      <c r="S541">
        <v>0.88826955417856746</v>
      </c>
      <c r="T541">
        <v>0.45511469635730184</v>
      </c>
      <c r="U541">
        <v>0.45450690769862856</v>
      </c>
      <c r="V541">
        <v>1.5979583953593446E-2</v>
      </c>
    </row>
    <row r="542" spans="2:22" x14ac:dyDescent="0.25">
      <c r="B542">
        <v>540</v>
      </c>
      <c r="C542">
        <v>0.6062028137568507</v>
      </c>
      <c r="D542">
        <v>0.44438112797725271</v>
      </c>
      <c r="E542">
        <v>0.11034966440941751</v>
      </c>
      <c r="F542">
        <v>0.79987540163803339</v>
      </c>
      <c r="G542">
        <v>6.1741502238754409E-2</v>
      </c>
      <c r="H542">
        <v>0.14898247745668414</v>
      </c>
      <c r="I542">
        <v>0.17437867340966395</v>
      </c>
      <c r="J542">
        <v>0.14987365017065679</v>
      </c>
      <c r="K542">
        <v>0.7331291750184894</v>
      </c>
      <c r="L542">
        <v>0.45688457359530599</v>
      </c>
      <c r="M542">
        <v>0.99646390073564817</v>
      </c>
      <c r="N542">
        <v>2.1325232510793324E-2</v>
      </c>
      <c r="O542">
        <v>0.15266627592833082</v>
      </c>
      <c r="P542">
        <v>0.19143096075162624</v>
      </c>
      <c r="Q542">
        <v>0.73490335100850057</v>
      </c>
      <c r="R542">
        <v>0.41418573681418369</v>
      </c>
      <c r="S542">
        <v>0.63601966352025929</v>
      </c>
      <c r="T542">
        <v>0.39250460312652979</v>
      </c>
      <c r="U542">
        <v>0.4296670436934793</v>
      </c>
      <c r="V542">
        <v>0.73223783590025704</v>
      </c>
    </row>
    <row r="543" spans="2:22" x14ac:dyDescent="0.25">
      <c r="B543">
        <v>541</v>
      </c>
      <c r="C543">
        <v>0.19421018377619892</v>
      </c>
      <c r="D543">
        <v>0.76259735707725795</v>
      </c>
      <c r="E543">
        <v>6.5162571002973735E-2</v>
      </c>
      <c r="F543">
        <v>0.75564643645715268</v>
      </c>
      <c r="G543">
        <v>0.439045941099939</v>
      </c>
      <c r="H543">
        <v>5.1455999650278805E-2</v>
      </c>
      <c r="I543">
        <v>0.67659746065151882</v>
      </c>
      <c r="J543">
        <v>0.51497466274970449</v>
      </c>
      <c r="K543">
        <v>0.97853828016428923</v>
      </c>
      <c r="L543">
        <v>0.5459677707924282</v>
      </c>
      <c r="M543">
        <v>0.54495260751178543</v>
      </c>
      <c r="N543">
        <v>0.23765720019416325</v>
      </c>
      <c r="O543">
        <v>0.98545916119629151</v>
      </c>
      <c r="P543">
        <v>0.77379370592205365</v>
      </c>
      <c r="Q543">
        <v>0.52096425820388115</v>
      </c>
      <c r="R543">
        <v>0.48256914878748791</v>
      </c>
      <c r="S543">
        <v>0.54051573634768091</v>
      </c>
      <c r="T543">
        <v>0.58490231347088462</v>
      </c>
      <c r="U543">
        <v>2.5179514922712087E-2</v>
      </c>
      <c r="V543">
        <v>7.6611015922761538E-2</v>
      </c>
    </row>
    <row r="544" spans="2:22" x14ac:dyDescent="0.25">
      <c r="B544">
        <v>542</v>
      </c>
      <c r="C544">
        <v>0.90656174137155743</v>
      </c>
      <c r="D544">
        <v>0.62610645337400594</v>
      </c>
      <c r="E544">
        <v>0.20588596196582065</v>
      </c>
      <c r="F544">
        <v>3.0038352637594912E-2</v>
      </c>
      <c r="G544">
        <v>0.5665855691847248</v>
      </c>
      <c r="H544">
        <v>0.90947342659318586</v>
      </c>
      <c r="I544">
        <v>0.85406370259361974</v>
      </c>
      <c r="J544">
        <v>0.51783397911755547</v>
      </c>
      <c r="K544">
        <v>0.99645439374048639</v>
      </c>
      <c r="L544">
        <v>0.39545200059147678</v>
      </c>
      <c r="M544">
        <v>0.62983460783161704</v>
      </c>
      <c r="N544">
        <v>0.20443708476733491</v>
      </c>
      <c r="O544">
        <v>0.67153784796429505</v>
      </c>
      <c r="P544">
        <v>0.73937351885822999</v>
      </c>
      <c r="Q544">
        <v>0.58488669233718582</v>
      </c>
      <c r="R544">
        <v>0.79720625630769182</v>
      </c>
      <c r="S544">
        <v>0.96121075925250477</v>
      </c>
      <c r="T544">
        <v>0.42604184750013951</v>
      </c>
      <c r="U544">
        <v>6.1241337516302785E-2</v>
      </c>
      <c r="V544">
        <v>0.56733014239166923</v>
      </c>
    </row>
    <row r="545" spans="2:22" x14ac:dyDescent="0.25">
      <c r="B545">
        <v>543</v>
      </c>
      <c r="C545">
        <v>0.94582344981945199</v>
      </c>
      <c r="D545">
        <v>1.0678979427777513E-2</v>
      </c>
      <c r="E545">
        <v>0.28092923247110413</v>
      </c>
      <c r="F545">
        <v>0.80236842749929527</v>
      </c>
      <c r="G545">
        <v>0.69185543930167315</v>
      </c>
      <c r="H545">
        <v>0.99453283737581755</v>
      </c>
      <c r="I545">
        <v>0.42410281085672796</v>
      </c>
      <c r="J545">
        <v>0.5290302419990569</v>
      </c>
      <c r="K545">
        <v>0.62505167681788754</v>
      </c>
      <c r="L545">
        <v>5.4151070867001216E-2</v>
      </c>
      <c r="M545">
        <v>0.92449569932624698</v>
      </c>
      <c r="N545">
        <v>0.97128669226744457</v>
      </c>
      <c r="O545">
        <v>0.89209868390714564</v>
      </c>
      <c r="P545">
        <v>0.83555876290628905</v>
      </c>
      <c r="Q545">
        <v>0.10332267048357058</v>
      </c>
      <c r="R545">
        <v>0.81165121142554009</v>
      </c>
      <c r="S545">
        <v>0.30877696974624325</v>
      </c>
      <c r="T545">
        <v>0.44932469801354102</v>
      </c>
      <c r="U545">
        <v>0.36006830921579525</v>
      </c>
      <c r="V545">
        <v>0.24959140519836587</v>
      </c>
    </row>
    <row r="546" spans="2:22" x14ac:dyDescent="0.25">
      <c r="B546">
        <v>544</v>
      </c>
      <c r="C546">
        <v>0.43279845983006204</v>
      </c>
      <c r="D546">
        <v>0.7438836588399973</v>
      </c>
      <c r="E546">
        <v>1.8323474516612315E-2</v>
      </c>
      <c r="F546">
        <v>0.86232901388516514</v>
      </c>
      <c r="G546">
        <v>0.99052022259717387</v>
      </c>
      <c r="H546">
        <v>0.84421960479010227</v>
      </c>
      <c r="I546">
        <v>0.53571911466393218</v>
      </c>
      <c r="J546">
        <v>6.6446650951111685E-2</v>
      </c>
      <c r="K546">
        <v>0.6774405194894757</v>
      </c>
      <c r="L546">
        <v>0.49521090055892003</v>
      </c>
      <c r="M546">
        <v>0.7581566938789881</v>
      </c>
      <c r="N546">
        <v>0.54300001789117758</v>
      </c>
      <c r="O546">
        <v>0.52906288783603439</v>
      </c>
      <c r="P546">
        <v>0.99779347022833687</v>
      </c>
      <c r="Q546">
        <v>0.23205011219610672</v>
      </c>
      <c r="R546">
        <v>0.45062202726341294</v>
      </c>
      <c r="S546">
        <v>0.26958955741229662</v>
      </c>
      <c r="T546">
        <v>0.29726162375173537</v>
      </c>
      <c r="U546">
        <v>0.63289374718313263</v>
      </c>
      <c r="V546">
        <v>0.78005444627735976</v>
      </c>
    </row>
    <row r="547" spans="2:22" x14ac:dyDescent="0.25">
      <c r="B547">
        <v>545</v>
      </c>
      <c r="C547">
        <v>9.0647878101513868E-2</v>
      </c>
      <c r="D547">
        <v>0.45127065234404728</v>
      </c>
      <c r="E547">
        <v>0.59572481793593823</v>
      </c>
      <c r="F547">
        <v>0.31455334234465426</v>
      </c>
      <c r="G547">
        <v>0.66047732299717699</v>
      </c>
      <c r="H547">
        <v>0.30163974843545938</v>
      </c>
      <c r="I547">
        <v>0.6140841197287541</v>
      </c>
      <c r="J547">
        <v>0.43884579711516269</v>
      </c>
      <c r="K547">
        <v>0.45484392083532388</v>
      </c>
      <c r="L547">
        <v>3.2467844291565129E-2</v>
      </c>
      <c r="M547">
        <v>0.19783370742378481</v>
      </c>
      <c r="N547">
        <v>0.40008852996541489</v>
      </c>
      <c r="O547">
        <v>0.9449880562818791</v>
      </c>
      <c r="P547">
        <v>0.54834152324828356</v>
      </c>
      <c r="Q547">
        <v>0.17076035667891576</v>
      </c>
      <c r="R547">
        <v>0.96876912659180014</v>
      </c>
      <c r="S547">
        <v>0.77722199539509096</v>
      </c>
      <c r="T547">
        <v>0.22087516890172765</v>
      </c>
      <c r="U547">
        <v>0.82192210095741358</v>
      </c>
      <c r="V547">
        <v>0.48838492412490186</v>
      </c>
    </row>
    <row r="548" spans="2:22" x14ac:dyDescent="0.25">
      <c r="B548">
        <v>546</v>
      </c>
      <c r="C548">
        <v>0.14828771148148157</v>
      </c>
      <c r="D548">
        <v>0.94194734271350899</v>
      </c>
      <c r="E548">
        <v>0.14225287500734662</v>
      </c>
      <c r="F548">
        <v>0.30603509671702489</v>
      </c>
      <c r="G548">
        <v>0.57858638054395772</v>
      </c>
      <c r="H548">
        <v>0.29672002977882883</v>
      </c>
      <c r="I548">
        <v>0.29656617148781983</v>
      </c>
      <c r="J548">
        <v>0.16033337772146794</v>
      </c>
      <c r="K548">
        <v>0.29506486716786995</v>
      </c>
      <c r="L548">
        <v>8.9694032820538006E-2</v>
      </c>
      <c r="M548">
        <v>0.78760267894708602</v>
      </c>
      <c r="N548">
        <v>0.92354442504354428</v>
      </c>
      <c r="O548">
        <v>0.40015455872674632</v>
      </c>
      <c r="P548">
        <v>0.110793414312651</v>
      </c>
      <c r="Q548">
        <v>0.61961746512755678</v>
      </c>
      <c r="R548">
        <v>0.39667058024996704</v>
      </c>
      <c r="S548">
        <v>0.38291011143090103</v>
      </c>
      <c r="T548">
        <v>0.79314309258192228</v>
      </c>
      <c r="U548">
        <v>0.43494330246315549</v>
      </c>
      <c r="V548">
        <v>0.89356510018314594</v>
      </c>
    </row>
    <row r="549" spans="2:22" x14ac:dyDescent="0.25">
      <c r="B549">
        <v>547</v>
      </c>
      <c r="C549">
        <v>0.72804883934071718</v>
      </c>
      <c r="D549">
        <v>0.333932783452215</v>
      </c>
      <c r="E549">
        <v>0.18589434448758713</v>
      </c>
      <c r="F549">
        <v>0.42553356599226655</v>
      </c>
      <c r="G549">
        <v>0.9717175088266119</v>
      </c>
      <c r="H549">
        <v>0.69719868962952525</v>
      </c>
      <c r="I549">
        <v>0.98024463930520511</v>
      </c>
      <c r="J549">
        <v>0.99585096324033584</v>
      </c>
      <c r="K549">
        <v>0.47475864530003897</v>
      </c>
      <c r="L549">
        <v>0.39929608117599469</v>
      </c>
      <c r="M549">
        <v>0.8116537966409636</v>
      </c>
      <c r="N549">
        <v>0.23902156475326963</v>
      </c>
      <c r="O549">
        <v>0.88766369314072868</v>
      </c>
      <c r="P549">
        <v>9.5805359417772129E-2</v>
      </c>
      <c r="Q549">
        <v>0.91188579920000934</v>
      </c>
      <c r="R549">
        <v>0.91045318173304457</v>
      </c>
      <c r="S549">
        <v>0.45712091360667362</v>
      </c>
      <c r="T549">
        <v>0.11502795975128244</v>
      </c>
      <c r="U549">
        <v>0.18613619601541487</v>
      </c>
      <c r="V549">
        <v>0.40605782454178541</v>
      </c>
    </row>
    <row r="550" spans="2:22" x14ac:dyDescent="0.25">
      <c r="B550">
        <v>548</v>
      </c>
      <c r="C550">
        <v>0.44762716134171776</v>
      </c>
      <c r="D550">
        <v>0.44595794550556711</v>
      </c>
      <c r="E550">
        <v>0.46471944459669801</v>
      </c>
      <c r="F550">
        <v>0.71749397586137764</v>
      </c>
      <c r="G550">
        <v>0.38163140857117961</v>
      </c>
      <c r="H550">
        <v>0.86910411992851611</v>
      </c>
      <c r="I550">
        <v>0.65210257253555293</v>
      </c>
      <c r="J550">
        <v>7.9596476437050256E-2</v>
      </c>
      <c r="K550">
        <v>0.92170168828987808</v>
      </c>
      <c r="L550">
        <v>0.40624759810231859</v>
      </c>
      <c r="M550">
        <v>0.92255215885477737</v>
      </c>
      <c r="N550">
        <v>7.9302262812041668E-2</v>
      </c>
      <c r="O550">
        <v>0.69026693203904976</v>
      </c>
      <c r="P550">
        <v>0.34626512852215052</v>
      </c>
      <c r="Q550">
        <v>0.75676769185104997</v>
      </c>
      <c r="R550">
        <v>0.87437827196555262</v>
      </c>
      <c r="S550">
        <v>3.9198782499377138E-2</v>
      </c>
      <c r="T550">
        <v>2.3497170914321241E-2</v>
      </c>
      <c r="U550">
        <v>0.18173854217051133</v>
      </c>
      <c r="V550">
        <v>0.30717840094602922</v>
      </c>
    </row>
    <row r="551" spans="2:22" x14ac:dyDescent="0.25">
      <c r="B551">
        <v>549</v>
      </c>
      <c r="C551">
        <v>0.93276450059765637</v>
      </c>
      <c r="D551">
        <v>0.49486527509512079</v>
      </c>
      <c r="E551">
        <v>0.25615901643280914</v>
      </c>
      <c r="F551">
        <v>0.73632872496669854</v>
      </c>
      <c r="G551">
        <v>0.85993658591917499</v>
      </c>
      <c r="H551">
        <v>0.7784479191449174</v>
      </c>
      <c r="I551">
        <v>0.66817757220357632</v>
      </c>
      <c r="J551">
        <v>0.17279155025609683</v>
      </c>
      <c r="K551">
        <v>0.68855425021848848</v>
      </c>
      <c r="L551">
        <v>0.639341139433107</v>
      </c>
      <c r="M551">
        <v>0.30330874872788804</v>
      </c>
      <c r="N551">
        <v>0.59071895535711061</v>
      </c>
      <c r="O551">
        <v>0.70272702822073563</v>
      </c>
      <c r="P551">
        <v>0.77397625401026149</v>
      </c>
      <c r="Q551">
        <v>0.74389752836059664</v>
      </c>
      <c r="R551">
        <v>0.99849416394606139</v>
      </c>
      <c r="S551">
        <v>0.58410660155859739</v>
      </c>
      <c r="T551">
        <v>0.86240171766872575</v>
      </c>
      <c r="U551">
        <v>0.67999429872195183</v>
      </c>
      <c r="V551">
        <v>0.46569077530440994</v>
      </c>
    </row>
    <row r="552" spans="2:22" x14ac:dyDescent="0.25">
      <c r="B552">
        <v>550</v>
      </c>
      <c r="C552">
        <v>0.89056215741426992</v>
      </c>
      <c r="D552">
        <v>0.17278567158085711</v>
      </c>
      <c r="E552">
        <v>8.6553357280839904E-2</v>
      </c>
      <c r="F552">
        <v>2.7486674793276045E-2</v>
      </c>
      <c r="G552">
        <v>0.33139117409816965</v>
      </c>
      <c r="H552">
        <v>0.95361915787360463</v>
      </c>
      <c r="I552">
        <v>0.40818562459033214</v>
      </c>
      <c r="J552">
        <v>0.91382068205460776</v>
      </c>
      <c r="K552">
        <v>9.325211757404972E-2</v>
      </c>
      <c r="L552">
        <v>0.49703372094805354</v>
      </c>
      <c r="M552">
        <v>0.85504792953567854</v>
      </c>
      <c r="N552">
        <v>0.25457655852824002</v>
      </c>
      <c r="O552">
        <v>0.18269708089923076</v>
      </c>
      <c r="P552">
        <v>0.10935776830860755</v>
      </c>
      <c r="Q552">
        <v>0.62357898099877063</v>
      </c>
      <c r="R552">
        <v>0.34154998136459191</v>
      </c>
      <c r="S552">
        <v>0.32254807378277639</v>
      </c>
      <c r="T552">
        <v>0.41160360037693855</v>
      </c>
      <c r="U552">
        <v>2.9404355116782188E-2</v>
      </c>
      <c r="V552">
        <v>0.9871701805666806</v>
      </c>
    </row>
    <row r="553" spans="2:22" x14ac:dyDescent="0.25">
      <c r="B553">
        <v>551</v>
      </c>
      <c r="C553">
        <v>9.9232734147082668E-2</v>
      </c>
      <c r="D553">
        <v>0.36096282133782687</v>
      </c>
      <c r="E553">
        <v>0.84598219068112357</v>
      </c>
      <c r="F553">
        <v>0.15169337605680244</v>
      </c>
      <c r="G553">
        <v>0.49353236696973246</v>
      </c>
      <c r="H553">
        <v>0.80741835288678576</v>
      </c>
      <c r="I553">
        <v>3.1952329691846693E-2</v>
      </c>
      <c r="J553">
        <v>0.85891372263934707</v>
      </c>
      <c r="K553">
        <v>0.14751713086962903</v>
      </c>
      <c r="L553">
        <v>0.240383220816341</v>
      </c>
      <c r="M553">
        <v>0.88394624865238391</v>
      </c>
      <c r="N553">
        <v>0.94249254227570001</v>
      </c>
      <c r="O553">
        <v>0.17165645660561024</v>
      </c>
      <c r="P553">
        <v>0.77624686052693415</v>
      </c>
      <c r="Q553">
        <v>0.66122039518747133</v>
      </c>
      <c r="R553">
        <v>0.81852001515311867</v>
      </c>
      <c r="S553">
        <v>3.3507673350752221E-3</v>
      </c>
      <c r="T553">
        <v>0.96729859370936166</v>
      </c>
      <c r="U553">
        <v>0.12064465374743349</v>
      </c>
      <c r="V553">
        <v>0.22800338406227372</v>
      </c>
    </row>
    <row r="554" spans="2:22" x14ac:dyDescent="0.25">
      <c r="B554">
        <v>552</v>
      </c>
      <c r="C554">
        <v>0.45229522856063031</v>
      </c>
      <c r="D554">
        <v>0.92226076361886999</v>
      </c>
      <c r="E554">
        <v>0.16307139609766885</v>
      </c>
      <c r="F554">
        <v>0.52365635932160814</v>
      </c>
      <c r="G554">
        <v>0.56709494423927254</v>
      </c>
      <c r="H554">
        <v>0.41694722961522146</v>
      </c>
      <c r="I554">
        <v>8.3435096068499526E-2</v>
      </c>
      <c r="J554">
        <v>0.45547382103653788</v>
      </c>
      <c r="K554">
        <v>0.83753314566714021</v>
      </c>
      <c r="L554">
        <v>0.30196570068903061</v>
      </c>
      <c r="M554">
        <v>0.61071705246408214</v>
      </c>
      <c r="N554">
        <v>3.6296137532352724E-2</v>
      </c>
      <c r="O554">
        <v>0.70971412544241219</v>
      </c>
      <c r="P554">
        <v>0.47465981326215489</v>
      </c>
      <c r="Q554">
        <v>0.9323352056111478</v>
      </c>
      <c r="R554">
        <v>0.75737018839257519</v>
      </c>
      <c r="S554">
        <v>0.35636193139310635</v>
      </c>
      <c r="T554">
        <v>0.29137946225601974</v>
      </c>
      <c r="U554">
        <v>0.33963504858529792</v>
      </c>
      <c r="V554">
        <v>0.64162376674392285</v>
      </c>
    </row>
    <row r="555" spans="2:22" x14ac:dyDescent="0.25">
      <c r="B555">
        <v>553</v>
      </c>
      <c r="C555">
        <v>0.21303413355994438</v>
      </c>
      <c r="D555">
        <v>0.3825618311988781</v>
      </c>
      <c r="E555">
        <v>0.37335677578054227</v>
      </c>
      <c r="F555">
        <v>0.75013442832804245</v>
      </c>
      <c r="G555">
        <v>0.84765636269165245</v>
      </c>
      <c r="H555">
        <v>2.6510949369574544E-2</v>
      </c>
      <c r="I555">
        <v>0.92890240663672152</v>
      </c>
      <c r="J555">
        <v>0.5943470485390554</v>
      </c>
      <c r="K555">
        <v>0.87284709935399007</v>
      </c>
      <c r="L555">
        <v>0.73876525311559416</v>
      </c>
      <c r="M555">
        <v>0.99690145908177752</v>
      </c>
      <c r="N555">
        <v>0.41358441684866243</v>
      </c>
      <c r="O555">
        <v>0.62624833879610531</v>
      </c>
      <c r="P555">
        <v>0.31432396970444465</v>
      </c>
      <c r="Q555">
        <v>0.18541846486135594</v>
      </c>
      <c r="R555">
        <v>0.68800946385240369</v>
      </c>
      <c r="S555">
        <v>4.1986669744469518E-2</v>
      </c>
      <c r="T555">
        <v>0.34503420478175428</v>
      </c>
      <c r="U555">
        <v>0.55543130151374065</v>
      </c>
      <c r="V555">
        <v>0.20602753777158278</v>
      </c>
    </row>
    <row r="556" spans="2:22" x14ac:dyDescent="0.25">
      <c r="B556">
        <v>554</v>
      </c>
      <c r="C556">
        <v>0.24657163785296099</v>
      </c>
      <c r="D556">
        <v>0.61426068097926301</v>
      </c>
      <c r="E556">
        <v>0.36793549795298919</v>
      </c>
      <c r="F556">
        <v>0.82046706299255434</v>
      </c>
      <c r="G556">
        <v>0.43187601509511797</v>
      </c>
      <c r="H556">
        <v>0.59458664329555511</v>
      </c>
      <c r="I556">
        <v>0.5901984940145617</v>
      </c>
      <c r="J556">
        <v>0.38432180113465408</v>
      </c>
      <c r="K556">
        <v>0.9513856668495928</v>
      </c>
      <c r="L556">
        <v>0.71712638249486216</v>
      </c>
      <c r="M556">
        <v>0.27647342445944556</v>
      </c>
      <c r="N556">
        <v>0.59104011905307074</v>
      </c>
      <c r="O556">
        <v>4.531828684233874E-2</v>
      </c>
      <c r="P556">
        <v>0.424635939838518</v>
      </c>
      <c r="Q556">
        <v>0.21548747236833599</v>
      </c>
      <c r="R556">
        <v>0.72443172902164399</v>
      </c>
      <c r="S556">
        <v>0.99897034602094825</v>
      </c>
      <c r="T556">
        <v>0.2729259921199958</v>
      </c>
      <c r="U556">
        <v>0.26044403384475712</v>
      </c>
      <c r="V556">
        <v>0.46298822508180937</v>
      </c>
    </row>
    <row r="557" spans="2:22" x14ac:dyDescent="0.25">
      <c r="B557">
        <v>555</v>
      </c>
      <c r="C557">
        <v>0.50914770402472964</v>
      </c>
      <c r="D557">
        <v>0.12930339022223736</v>
      </c>
      <c r="E557">
        <v>0.46158004699698107</v>
      </c>
      <c r="F557">
        <v>0.50094978042157479</v>
      </c>
      <c r="G557">
        <v>0.50902768151115119</v>
      </c>
      <c r="H557">
        <v>0.79265610767203554</v>
      </c>
      <c r="I557">
        <v>4.6333969103971251E-2</v>
      </c>
      <c r="J557">
        <v>0.27116715424479221</v>
      </c>
      <c r="K557">
        <v>0.6855321062624613</v>
      </c>
      <c r="L557">
        <v>0.55309548088642124</v>
      </c>
      <c r="M557">
        <v>0.38085440543692473</v>
      </c>
      <c r="N557">
        <v>0.47275891600992836</v>
      </c>
      <c r="O557">
        <v>0.37407449149754179</v>
      </c>
      <c r="P557">
        <v>0.63930603498467531</v>
      </c>
      <c r="Q557">
        <v>0.72112600011118833</v>
      </c>
      <c r="R557">
        <v>0.70619779535072524</v>
      </c>
      <c r="S557">
        <v>0.4920445265651936</v>
      </c>
      <c r="T557">
        <v>0.48126718710393401</v>
      </c>
      <c r="U557">
        <v>0.41689378812083433</v>
      </c>
      <c r="V557">
        <v>0.30511511373294842</v>
      </c>
    </row>
    <row r="558" spans="2:22" x14ac:dyDescent="0.25">
      <c r="B558">
        <v>556</v>
      </c>
      <c r="C558">
        <v>0.69084329420626389</v>
      </c>
      <c r="D558">
        <v>0.90939894958995016</v>
      </c>
      <c r="E558">
        <v>0.17392636545599061</v>
      </c>
      <c r="F558">
        <v>0.60002731796868791</v>
      </c>
      <c r="G558">
        <v>9.477251565777256E-2</v>
      </c>
      <c r="H558">
        <v>0.114985432044314</v>
      </c>
      <c r="I558">
        <v>0.127782683666398</v>
      </c>
      <c r="J558">
        <v>0.2263669523973606</v>
      </c>
      <c r="K558">
        <v>0.10822876336093179</v>
      </c>
      <c r="L558">
        <v>0.65481348733470246</v>
      </c>
      <c r="M558">
        <v>0.1260709127921702</v>
      </c>
      <c r="N558">
        <v>0.69393509863779812</v>
      </c>
      <c r="O558">
        <v>0.1165810823961686</v>
      </c>
      <c r="P558">
        <v>0.16009380263519635</v>
      </c>
      <c r="Q558">
        <v>0.57743262991040112</v>
      </c>
      <c r="R558">
        <v>0.32646001118015189</v>
      </c>
      <c r="S558">
        <v>0.96118608115976256</v>
      </c>
      <c r="T558">
        <v>0.71661558653253365</v>
      </c>
      <c r="U558">
        <v>0.5175753766187503</v>
      </c>
      <c r="V558">
        <v>0.11312291258972906</v>
      </c>
    </row>
    <row r="559" spans="2:22" x14ac:dyDescent="0.25">
      <c r="B559">
        <v>557</v>
      </c>
      <c r="C559">
        <v>0.81720982465785341</v>
      </c>
      <c r="D559">
        <v>0.57260277752896371</v>
      </c>
      <c r="E559">
        <v>0.2276659088115478</v>
      </c>
      <c r="F559">
        <v>0.11374835194147437</v>
      </c>
      <c r="G559">
        <v>0.22586571164839953</v>
      </c>
      <c r="H559">
        <v>0.36928849715193746</v>
      </c>
      <c r="I559">
        <v>4.8684034713767588E-2</v>
      </c>
      <c r="J559">
        <v>0.10966732664359835</v>
      </c>
      <c r="K559">
        <v>0.88961849264473525</v>
      </c>
      <c r="L559">
        <v>0.55247959849485739</v>
      </c>
      <c r="M559">
        <v>0.93823557076424535</v>
      </c>
      <c r="N559">
        <v>0.32357434459464879</v>
      </c>
      <c r="O559">
        <v>0.65075929287362833</v>
      </c>
      <c r="P559">
        <v>0.80561822549568163</v>
      </c>
      <c r="Q559">
        <v>0.49142297675700708</v>
      </c>
      <c r="R559">
        <v>0.27836972697929108</v>
      </c>
      <c r="S559">
        <v>0.81671722106848677</v>
      </c>
      <c r="T559">
        <v>1.9860601657078369E-2</v>
      </c>
      <c r="U559">
        <v>0.97335117710586128</v>
      </c>
      <c r="V559">
        <v>0.84589986277946427</v>
      </c>
    </row>
    <row r="560" spans="2:22" x14ac:dyDescent="0.25">
      <c r="B560">
        <v>558</v>
      </c>
      <c r="C560">
        <v>0.83621639173910367</v>
      </c>
      <c r="D560">
        <v>0.92421171524012102</v>
      </c>
      <c r="E560">
        <v>0.72316285170482653</v>
      </c>
      <c r="F560">
        <v>0.93651547042430794</v>
      </c>
      <c r="G560">
        <v>2.7640424823665022E-2</v>
      </c>
      <c r="H560">
        <v>0.20841221245815422</v>
      </c>
      <c r="I560">
        <v>0.15722733433704361</v>
      </c>
      <c r="J560">
        <v>0.72711373011773395</v>
      </c>
      <c r="K560">
        <v>0.54784996029475952</v>
      </c>
      <c r="L560">
        <v>0.5559934338225041</v>
      </c>
      <c r="M560">
        <v>0.8678784413969507</v>
      </c>
      <c r="N560">
        <v>0.4361131567001828</v>
      </c>
      <c r="O560">
        <v>0.68612944537050091</v>
      </c>
      <c r="P560">
        <v>0.3646804565244528</v>
      </c>
      <c r="Q560">
        <v>0.36289082454028465</v>
      </c>
      <c r="R560">
        <v>0.71144588276721143</v>
      </c>
      <c r="S560">
        <v>1.4924671418340196E-2</v>
      </c>
      <c r="T560">
        <v>0.54351605136256431</v>
      </c>
      <c r="U560">
        <v>0.29107598581571881</v>
      </c>
      <c r="V560">
        <v>0.84636998985139655</v>
      </c>
    </row>
    <row r="561" spans="2:22" x14ac:dyDescent="0.25">
      <c r="B561">
        <v>559</v>
      </c>
      <c r="C561">
        <v>0.70897205126093565</v>
      </c>
      <c r="D561">
        <v>0.86264841026631878</v>
      </c>
      <c r="E561">
        <v>0.93409193604351004</v>
      </c>
      <c r="F561">
        <v>0.31515859094245524</v>
      </c>
      <c r="G561">
        <v>0.64607728071784409</v>
      </c>
      <c r="H561">
        <v>0.82150476492443847</v>
      </c>
      <c r="I561">
        <v>0.37658076150405506</v>
      </c>
      <c r="J561">
        <v>0.28244299361300484</v>
      </c>
      <c r="K561">
        <v>7.2106923293500103E-3</v>
      </c>
      <c r="L561">
        <v>0.16295041245831143</v>
      </c>
      <c r="M561">
        <v>0.63560326941369194</v>
      </c>
      <c r="N561">
        <v>0.4874228809136385</v>
      </c>
      <c r="O561">
        <v>0.91806075390388919</v>
      </c>
      <c r="P561">
        <v>0.87168386198047099</v>
      </c>
      <c r="Q561">
        <v>0.42793261066939259</v>
      </c>
      <c r="R561">
        <v>3.5928596764616572E-2</v>
      </c>
      <c r="S561">
        <v>0.39055208817792408</v>
      </c>
      <c r="T561">
        <v>0.94257979144983572</v>
      </c>
      <c r="U561">
        <v>0.33504112573516043</v>
      </c>
      <c r="V561">
        <v>0.33066012820157131</v>
      </c>
    </row>
    <row r="562" spans="2:22" x14ac:dyDescent="0.25">
      <c r="B562">
        <v>560</v>
      </c>
      <c r="C562">
        <v>0.79357900221130873</v>
      </c>
      <c r="D562">
        <v>0.59901810966112556</v>
      </c>
      <c r="E562">
        <v>0.60958017964371081</v>
      </c>
      <c r="F562">
        <v>0.58364247147278325</v>
      </c>
      <c r="G562">
        <v>0.46491332205463998</v>
      </c>
      <c r="H562">
        <v>0.99140944706690459</v>
      </c>
      <c r="I562">
        <v>0.43056318497566703</v>
      </c>
      <c r="J562">
        <v>0.56196218208996607</v>
      </c>
      <c r="K562">
        <v>8.0500648182013634E-4</v>
      </c>
      <c r="L562">
        <v>0.68482936412081141</v>
      </c>
      <c r="M562">
        <v>0.72126861410495469</v>
      </c>
      <c r="N562">
        <v>0.82322605785509828</v>
      </c>
      <c r="O562">
        <v>0.68768232732124801</v>
      </c>
      <c r="P562">
        <v>0.31869209826092715</v>
      </c>
      <c r="Q562">
        <v>0.4403525435031066</v>
      </c>
      <c r="R562">
        <v>0.15358812489899698</v>
      </c>
      <c r="S562">
        <v>2.8498047071432886E-2</v>
      </c>
      <c r="T562">
        <v>0.94866855836420783</v>
      </c>
      <c r="U562">
        <v>0.89114430809680378</v>
      </c>
      <c r="V562">
        <v>0.24187766636776087</v>
      </c>
    </row>
    <row r="563" spans="2:22" x14ac:dyDescent="0.25">
      <c r="B563">
        <v>561</v>
      </c>
      <c r="C563">
        <v>0.71343412895336478</v>
      </c>
      <c r="D563">
        <v>0.23676082869112403</v>
      </c>
      <c r="E563">
        <v>0.67831699901579356</v>
      </c>
      <c r="F563">
        <v>0.43250969959341301</v>
      </c>
      <c r="G563">
        <v>0.8265622528410228</v>
      </c>
      <c r="H563">
        <v>0.22841869572253692</v>
      </c>
      <c r="I563">
        <v>0.54522170265331127</v>
      </c>
      <c r="J563">
        <v>4.7089172872540885E-2</v>
      </c>
      <c r="K563">
        <v>0.26398077181836066</v>
      </c>
      <c r="L563">
        <v>0.19113104888425259</v>
      </c>
      <c r="M563">
        <v>0.75216784678328619</v>
      </c>
      <c r="N563">
        <v>0.32204446028783207</v>
      </c>
      <c r="O563">
        <v>0.80497224223423069</v>
      </c>
      <c r="P563">
        <v>0.37086805909492426</v>
      </c>
      <c r="Q563">
        <v>0.91922524377632264</v>
      </c>
      <c r="R563">
        <v>5.9487151232473501E-4</v>
      </c>
      <c r="S563">
        <v>0.15235238274739116</v>
      </c>
      <c r="T563">
        <v>0.80189730757639222</v>
      </c>
      <c r="U563">
        <v>0.96664666685359979</v>
      </c>
      <c r="V563">
        <v>0.73839159279230593</v>
      </c>
    </row>
    <row r="564" spans="2:22" x14ac:dyDescent="0.25">
      <c r="B564">
        <v>562</v>
      </c>
      <c r="C564">
        <v>0.45226621164606629</v>
      </c>
      <c r="D564">
        <v>0.56927807537358444</v>
      </c>
      <c r="E564">
        <v>0.56755244142573624</v>
      </c>
      <c r="F564">
        <v>0.16368277298752654</v>
      </c>
      <c r="G564">
        <v>5.2090146427303807E-3</v>
      </c>
      <c r="H564">
        <v>9.1049897674524871E-2</v>
      </c>
      <c r="I564">
        <v>0.43625397641429098</v>
      </c>
      <c r="J564">
        <v>0.90663200915915976</v>
      </c>
      <c r="K564">
        <v>0.80762340643760222</v>
      </c>
      <c r="L564">
        <v>0.91592509438600089</v>
      </c>
      <c r="M564">
        <v>0.65675641682040631</v>
      </c>
      <c r="N564">
        <v>0.13141957020337536</v>
      </c>
      <c r="O564">
        <v>0.44415428489872455</v>
      </c>
      <c r="P564">
        <v>0.71332684260794754</v>
      </c>
      <c r="Q564">
        <v>0.10946880109037083</v>
      </c>
      <c r="R564">
        <v>0.41493902601180221</v>
      </c>
      <c r="S564">
        <v>0.8748944581892002</v>
      </c>
      <c r="T564">
        <v>0.51936760499350942</v>
      </c>
      <c r="U564">
        <v>0.15451399570115187</v>
      </c>
      <c r="V564">
        <v>7.3218927787080723E-2</v>
      </c>
    </row>
    <row r="565" spans="2:22" x14ac:dyDescent="0.25">
      <c r="B565">
        <v>563</v>
      </c>
      <c r="C565">
        <v>6.4511897097196957E-2</v>
      </c>
      <c r="D565">
        <v>7.5630779167922046E-2</v>
      </c>
      <c r="E565">
        <v>0.5646254517740843</v>
      </c>
      <c r="F565">
        <v>0.54056455014417981</v>
      </c>
      <c r="G565">
        <v>0.65623513828304958</v>
      </c>
      <c r="H565">
        <v>0.80299534359752278</v>
      </c>
      <c r="I565">
        <v>0.90443316525499573</v>
      </c>
      <c r="J565">
        <v>0.12585488048730675</v>
      </c>
      <c r="K565">
        <v>0.49438303206499618</v>
      </c>
      <c r="L565">
        <v>0.83431721182795471</v>
      </c>
      <c r="M565">
        <v>0.4055736050514378</v>
      </c>
      <c r="N565">
        <v>0.59833005138496853</v>
      </c>
      <c r="O565">
        <v>0.96966866939129104</v>
      </c>
      <c r="P565">
        <v>0.31538494172894271</v>
      </c>
      <c r="Q565">
        <v>0.26373383496466118</v>
      </c>
      <c r="R565">
        <v>0.80548524596463222</v>
      </c>
      <c r="S565">
        <v>0.92850844273529098</v>
      </c>
      <c r="T565">
        <v>0.99613085740328544</v>
      </c>
      <c r="U565">
        <v>0.15766814459490353</v>
      </c>
      <c r="V565">
        <v>0.95144463529672807</v>
      </c>
    </row>
    <row r="566" spans="2:22" x14ac:dyDescent="0.25">
      <c r="B566">
        <v>564</v>
      </c>
      <c r="C566">
        <v>0.40422322136833966</v>
      </c>
      <c r="D566">
        <v>0.6978971079426588</v>
      </c>
      <c r="E566">
        <v>0.93199071261146949</v>
      </c>
      <c r="F566">
        <v>0.62659005179640848</v>
      </c>
      <c r="G566">
        <v>0.53444815677425161</v>
      </c>
      <c r="H566">
        <v>0.29555070999920696</v>
      </c>
      <c r="I566">
        <v>0.85142906312979783</v>
      </c>
      <c r="J566">
        <v>0.906009234444898</v>
      </c>
      <c r="K566">
        <v>0.33038725655284029</v>
      </c>
      <c r="L566">
        <v>0.98430498716130499</v>
      </c>
      <c r="M566">
        <v>0.38819500469291146</v>
      </c>
      <c r="N566">
        <v>0.68631388229387369</v>
      </c>
      <c r="O566">
        <v>0.35202532449014257</v>
      </c>
      <c r="P566">
        <v>0.58643899099121244</v>
      </c>
      <c r="Q566">
        <v>0.59987832997423052</v>
      </c>
      <c r="R566">
        <v>0.78046384059772134</v>
      </c>
      <c r="S566">
        <v>0.43087675480894383</v>
      </c>
      <c r="T566">
        <v>7.3764448277531258E-2</v>
      </c>
      <c r="U566">
        <v>0.18736509592998218</v>
      </c>
      <c r="V566">
        <v>0.27190873225760903</v>
      </c>
    </row>
    <row r="567" spans="2:22" x14ac:dyDescent="0.25">
      <c r="B567">
        <v>565</v>
      </c>
      <c r="C567">
        <v>0.95443635252040449</v>
      </c>
      <c r="D567">
        <v>3.4575640795588836E-2</v>
      </c>
      <c r="E567">
        <v>0.55269279136907201</v>
      </c>
      <c r="F567">
        <v>0.77990271818662138</v>
      </c>
      <c r="G567">
        <v>0.46203043652587095</v>
      </c>
      <c r="H567">
        <v>0.48733389173593533</v>
      </c>
      <c r="I567">
        <v>0.13527812642504178</v>
      </c>
      <c r="J567">
        <v>0.62485633783963523</v>
      </c>
      <c r="K567">
        <v>0.19014275405863934</v>
      </c>
      <c r="L567">
        <v>0.61548467552866093</v>
      </c>
      <c r="M567">
        <v>2.5990258192739812E-2</v>
      </c>
      <c r="N567">
        <v>0.54567803246124469</v>
      </c>
      <c r="O567">
        <v>0.62496557987911072</v>
      </c>
      <c r="P567">
        <v>0.83764120209728166</v>
      </c>
      <c r="Q567">
        <v>0.23966942713953454</v>
      </c>
      <c r="R567">
        <v>0.38681375655594685</v>
      </c>
      <c r="S567">
        <v>0.79519912644009549</v>
      </c>
      <c r="T567">
        <v>0.95142873583215959</v>
      </c>
      <c r="U567">
        <v>0.21710107032441273</v>
      </c>
      <c r="V567">
        <v>0.72622687128843677</v>
      </c>
    </row>
    <row r="568" spans="2:22" x14ac:dyDescent="0.25">
      <c r="B568">
        <v>566</v>
      </c>
      <c r="C568">
        <v>0.8761469303647198</v>
      </c>
      <c r="D568">
        <v>0.15852286799403648</v>
      </c>
      <c r="E568">
        <v>0.25376614779732343</v>
      </c>
      <c r="F568">
        <v>0.89871237699002182</v>
      </c>
      <c r="G568">
        <v>0.84668531768746647</v>
      </c>
      <c r="H568">
        <v>0.38414163098850174</v>
      </c>
      <c r="I568">
        <v>0.24169904147171661</v>
      </c>
      <c r="J568">
        <v>0.76309913588892453</v>
      </c>
      <c r="K568">
        <v>0.54160283804732057</v>
      </c>
      <c r="L568">
        <v>0.67221275299133154</v>
      </c>
      <c r="M568">
        <v>0.14122164898093414</v>
      </c>
      <c r="N568">
        <v>0.22648907758660108</v>
      </c>
      <c r="O568">
        <v>0.12621827906333949</v>
      </c>
      <c r="P568">
        <v>0.18723729565366565</v>
      </c>
      <c r="Q568">
        <v>0.64987764177002116</v>
      </c>
      <c r="R568">
        <v>0.36859895453360036</v>
      </c>
      <c r="S568">
        <v>0.1850485752202542</v>
      </c>
      <c r="T568">
        <v>9.1348213758065455E-2</v>
      </c>
      <c r="U568">
        <v>0.27495631513142804</v>
      </c>
      <c r="V568">
        <v>0.35401291441628358</v>
      </c>
    </row>
    <row r="569" spans="2:22" x14ac:dyDescent="0.25">
      <c r="B569">
        <v>567</v>
      </c>
      <c r="C569">
        <v>8.0221049530530442E-2</v>
      </c>
      <c r="D569">
        <v>0.90908823076064849</v>
      </c>
      <c r="E569">
        <v>0.93595807151390265</v>
      </c>
      <c r="F569">
        <v>0.63895548356957077</v>
      </c>
      <c r="G569">
        <v>0.59411976788980603</v>
      </c>
      <c r="H569">
        <v>0.70822323759417483</v>
      </c>
      <c r="I569">
        <v>0.65406201557548371</v>
      </c>
      <c r="J569">
        <v>0.2541050015483115</v>
      </c>
      <c r="K569">
        <v>0.8839714429678418</v>
      </c>
      <c r="L569">
        <v>0.51991574920775308</v>
      </c>
      <c r="M569">
        <v>0.34344570064169044</v>
      </c>
      <c r="N569">
        <v>0.66010091952738836</v>
      </c>
      <c r="O569">
        <v>0.74316850442860272</v>
      </c>
      <c r="P569">
        <v>0.59009933042884244</v>
      </c>
      <c r="Q569">
        <v>0.43977921251681273</v>
      </c>
      <c r="R569">
        <v>0.70212086813069874</v>
      </c>
      <c r="S569">
        <v>0.61238959609620292</v>
      </c>
      <c r="T569">
        <v>0.79840759655852045</v>
      </c>
      <c r="U569">
        <v>0.12737414444926021</v>
      </c>
      <c r="V569">
        <v>0.61704950084287713</v>
      </c>
    </row>
    <row r="570" spans="2:22" x14ac:dyDescent="0.25">
      <c r="B570">
        <v>568</v>
      </c>
      <c r="C570">
        <v>0.9749836463805357</v>
      </c>
      <c r="D570">
        <v>0.21281414838337209</v>
      </c>
      <c r="E570">
        <v>0.54312708765840867</v>
      </c>
      <c r="F570">
        <v>0.19647616876940432</v>
      </c>
      <c r="G570">
        <v>0.301741163324456</v>
      </c>
      <c r="H570">
        <v>0.38274178794984537</v>
      </c>
      <c r="I570">
        <v>0.71002548539653443</v>
      </c>
      <c r="J570">
        <v>0.55019101810787241</v>
      </c>
      <c r="K570">
        <v>3.2675300965267162E-2</v>
      </c>
      <c r="L570">
        <v>8.0334706478502937E-2</v>
      </c>
      <c r="M570">
        <v>0.15687203790076687</v>
      </c>
      <c r="N570">
        <v>0.56805445228703011</v>
      </c>
      <c r="O570">
        <v>0.31565121484466996</v>
      </c>
      <c r="P570">
        <v>0.65341274102867009</v>
      </c>
      <c r="Q570">
        <v>5.609380862315394E-2</v>
      </c>
      <c r="R570">
        <v>0.38120299832695537</v>
      </c>
      <c r="S570">
        <v>0.52687411141566387</v>
      </c>
      <c r="T570">
        <v>0.39397674855073594</v>
      </c>
      <c r="U570">
        <v>5.9831778188403462E-2</v>
      </c>
      <c r="V570">
        <v>0.76537033068446458</v>
      </c>
    </row>
    <row r="571" spans="2:22" x14ac:dyDescent="0.25">
      <c r="B571">
        <v>569</v>
      </c>
      <c r="C571">
        <v>0.13494397149513304</v>
      </c>
      <c r="D571">
        <v>0.54877154122925109</v>
      </c>
      <c r="E571">
        <v>6.2281546985592406E-2</v>
      </c>
      <c r="F571">
        <v>3.3266009320717771E-2</v>
      </c>
      <c r="G571">
        <v>0.84165334146018989</v>
      </c>
      <c r="H571">
        <v>0.64724169598913051</v>
      </c>
      <c r="I571">
        <v>0.5559896302278311</v>
      </c>
      <c r="J571">
        <v>0.12545098523567422</v>
      </c>
      <c r="K571">
        <v>0.94223597435101625</v>
      </c>
      <c r="L571">
        <v>0.72315908316090383</v>
      </c>
      <c r="M571">
        <v>0.33623854241364537</v>
      </c>
      <c r="N571">
        <v>0.75565712520144412</v>
      </c>
      <c r="O571">
        <v>0.73250112691765068</v>
      </c>
      <c r="P571">
        <v>0.72793984956780555</v>
      </c>
      <c r="Q571">
        <v>0.97424819888638403</v>
      </c>
      <c r="R571">
        <v>0.23564734541956334</v>
      </c>
      <c r="S571">
        <v>0.19736733932604889</v>
      </c>
      <c r="T571">
        <v>0.24699803980935275</v>
      </c>
      <c r="U571">
        <v>0.12057161719769138</v>
      </c>
      <c r="V571">
        <v>0.54918577899321352</v>
      </c>
    </row>
    <row r="572" spans="2:22" x14ac:dyDescent="0.25">
      <c r="B572">
        <v>570</v>
      </c>
      <c r="C572">
        <v>0.82892715147108298</v>
      </c>
      <c r="D572">
        <v>0.46724804247733553</v>
      </c>
      <c r="E572">
        <v>0.88204309437779438</v>
      </c>
      <c r="F572">
        <v>0.96244126543497099</v>
      </c>
      <c r="G572">
        <v>1.8366043046172509E-2</v>
      </c>
      <c r="H572">
        <v>0.60713235108179453</v>
      </c>
      <c r="I572">
        <v>0.25586722877622092</v>
      </c>
      <c r="J572">
        <v>0.69178340890262491</v>
      </c>
      <c r="K572">
        <v>0.57134787811620091</v>
      </c>
      <c r="L572">
        <v>0.27865670011317789</v>
      </c>
      <c r="M572">
        <v>0.4233004677808061</v>
      </c>
      <c r="N572">
        <v>0.99838164337346669</v>
      </c>
      <c r="O572">
        <v>0.24095560587728393</v>
      </c>
      <c r="P572">
        <v>0.32985125524374492</v>
      </c>
      <c r="Q572">
        <v>0.46463457632095473</v>
      </c>
      <c r="R572">
        <v>0.17846648019820233</v>
      </c>
      <c r="S572">
        <v>6.1531710496002923E-2</v>
      </c>
      <c r="T572">
        <v>0.26707617401839734</v>
      </c>
      <c r="U572">
        <v>0.31337495351669276</v>
      </c>
      <c r="V572">
        <v>0.14347500766610999</v>
      </c>
    </row>
    <row r="573" spans="2:22" x14ac:dyDescent="0.25">
      <c r="B573">
        <v>571</v>
      </c>
      <c r="C573">
        <v>0.49413053129430584</v>
      </c>
      <c r="D573">
        <v>0.2172232524945219</v>
      </c>
      <c r="E573">
        <v>0.52381748720291865</v>
      </c>
      <c r="F573">
        <v>0.42381967988988656</v>
      </c>
      <c r="G573">
        <v>0.41329717905276331</v>
      </c>
      <c r="H573">
        <v>0.9652005562853081</v>
      </c>
      <c r="I573">
        <v>0.10074333730488094</v>
      </c>
      <c r="J573">
        <v>0.71128902158728469</v>
      </c>
      <c r="K573">
        <v>0.92615578978967372</v>
      </c>
      <c r="L573">
        <v>0.41513198483513092</v>
      </c>
      <c r="M573">
        <v>0.15148265422218321</v>
      </c>
      <c r="N573">
        <v>0.31974805098021641</v>
      </c>
      <c r="O573">
        <v>0.45068067575738935</v>
      </c>
      <c r="P573">
        <v>0.97119935006433256</v>
      </c>
      <c r="Q573">
        <v>9.0432137225251896E-2</v>
      </c>
      <c r="R573">
        <v>9.0748804580184084E-2</v>
      </c>
      <c r="S573">
        <v>0.38762048717161379</v>
      </c>
      <c r="T573">
        <v>0.29353678988416498</v>
      </c>
      <c r="U573">
        <v>0.30955743787135837</v>
      </c>
      <c r="V573">
        <v>0.93436132634613944</v>
      </c>
    </row>
    <row r="574" spans="2:22" x14ac:dyDescent="0.25">
      <c r="B574">
        <v>572</v>
      </c>
      <c r="C574">
        <v>8.5755010499046769E-2</v>
      </c>
      <c r="D574">
        <v>0.83854420561599863</v>
      </c>
      <c r="E574">
        <v>0.5517920620567609</v>
      </c>
      <c r="F574">
        <v>0.21575184336590514</v>
      </c>
      <c r="G574">
        <v>0.9460845677346903</v>
      </c>
      <c r="H574">
        <v>0.1100375830397855</v>
      </c>
      <c r="I574">
        <v>5.3353593144414901E-2</v>
      </c>
      <c r="J574">
        <v>0.79639225275057535</v>
      </c>
      <c r="K574">
        <v>0.68450205950214293</v>
      </c>
      <c r="L574">
        <v>0.10991460137563269</v>
      </c>
      <c r="M574">
        <v>9.0486550393169551E-2</v>
      </c>
      <c r="N574">
        <v>0.18372346035139309</v>
      </c>
      <c r="O574">
        <v>0.25020025547700997</v>
      </c>
      <c r="P574">
        <v>0.56184211214860724</v>
      </c>
      <c r="Q574">
        <v>0.41575824321399235</v>
      </c>
      <c r="R574">
        <v>0.14057523530098681</v>
      </c>
      <c r="S574">
        <v>0.59144619668016718</v>
      </c>
      <c r="T574">
        <v>0.11566138975084006</v>
      </c>
      <c r="U574">
        <v>0.90131353497204536</v>
      </c>
      <c r="V574">
        <v>7.8810788759497541E-2</v>
      </c>
    </row>
    <row r="575" spans="2:22" x14ac:dyDescent="0.25">
      <c r="B575">
        <v>573</v>
      </c>
      <c r="C575">
        <v>0.71649621878085634</v>
      </c>
      <c r="D575">
        <v>0.52155466541867579</v>
      </c>
      <c r="E575">
        <v>0.34483883171618324</v>
      </c>
      <c r="F575">
        <v>0.86095759318486298</v>
      </c>
      <c r="G575">
        <v>0.4033038990255482</v>
      </c>
      <c r="H575">
        <v>2.619499866758801E-3</v>
      </c>
      <c r="I575">
        <v>0.90425728326322496</v>
      </c>
      <c r="J575">
        <v>0.81588428453281914</v>
      </c>
      <c r="K575">
        <v>0.42334987690222192</v>
      </c>
      <c r="L575">
        <v>0.65935624794720216</v>
      </c>
      <c r="M575">
        <v>0.53622679896046122</v>
      </c>
      <c r="N575">
        <v>0.32613385825695329</v>
      </c>
      <c r="O575">
        <v>0.47530135013896579</v>
      </c>
      <c r="P575">
        <v>0.63055058236750483</v>
      </c>
      <c r="Q575">
        <v>0.51406961276715357</v>
      </c>
      <c r="R575">
        <v>0.85749477345698422</v>
      </c>
      <c r="S575">
        <v>0.63679793451776767</v>
      </c>
      <c r="T575">
        <v>0.63767696166998444</v>
      </c>
      <c r="U575">
        <v>0.23948750671350627</v>
      </c>
      <c r="V575">
        <v>0.22394608753954226</v>
      </c>
    </row>
    <row r="576" spans="2:22" x14ac:dyDescent="0.25">
      <c r="B576">
        <v>574</v>
      </c>
      <c r="C576">
        <v>0.26950411892059845</v>
      </c>
      <c r="D576">
        <v>0.65094243348692427</v>
      </c>
      <c r="E576">
        <v>0.90327447989647069</v>
      </c>
      <c r="F576">
        <v>0.97014015897031158</v>
      </c>
      <c r="G576">
        <v>0.91146656057955111</v>
      </c>
      <c r="H576">
        <v>0.74548293422379985</v>
      </c>
      <c r="I576">
        <v>0.92766462073762224</v>
      </c>
      <c r="J576">
        <v>0.55694951999399578</v>
      </c>
      <c r="K576">
        <v>0.32094587920637752</v>
      </c>
      <c r="L576">
        <v>0.24507587758199634</v>
      </c>
      <c r="M576">
        <v>0.10938429795568361</v>
      </c>
      <c r="N576">
        <v>0.63175540167814082</v>
      </c>
      <c r="O576">
        <v>0.95459514655949973</v>
      </c>
      <c r="P576">
        <v>0.17516414033760253</v>
      </c>
      <c r="Q576">
        <v>0.24143826616688102</v>
      </c>
      <c r="R576">
        <v>0.68772028722135792</v>
      </c>
      <c r="S576">
        <v>0.47722404616124003</v>
      </c>
      <c r="T576">
        <v>0.60119807970800765</v>
      </c>
      <c r="U576">
        <v>0.17572746001617912</v>
      </c>
      <c r="V576">
        <v>0.59190598705325437</v>
      </c>
    </row>
    <row r="577" spans="2:22" x14ac:dyDescent="0.25">
      <c r="B577">
        <v>575</v>
      </c>
      <c r="C577">
        <v>0.14797293477706486</v>
      </c>
      <c r="D577">
        <v>0.85538088312344929</v>
      </c>
      <c r="E577">
        <v>2.2220921020917661E-2</v>
      </c>
      <c r="F577">
        <v>4.9405829012111546E-2</v>
      </c>
      <c r="G577">
        <v>0.64286591432856555</v>
      </c>
      <c r="H577">
        <v>0.30708993821042818</v>
      </c>
      <c r="I577">
        <v>4.4802399656092895E-2</v>
      </c>
      <c r="J577">
        <v>0.27707600558402312</v>
      </c>
      <c r="K577">
        <v>0.39969173888803811</v>
      </c>
      <c r="L577">
        <v>0.30916390237476188</v>
      </c>
      <c r="M577">
        <v>0.78874819342280489</v>
      </c>
      <c r="N577">
        <v>0.82544958825075998</v>
      </c>
      <c r="O577">
        <v>0.56655986018685822</v>
      </c>
      <c r="P577">
        <v>0.33120623052915432</v>
      </c>
      <c r="Q577">
        <v>4.1097924620731696E-2</v>
      </c>
      <c r="R577">
        <v>0.69329243747813174</v>
      </c>
      <c r="S577">
        <v>0.64515504198518236</v>
      </c>
      <c r="T577">
        <v>6.8264612908006894E-2</v>
      </c>
      <c r="U577">
        <v>0.48779550725287835</v>
      </c>
      <c r="V577">
        <v>0.1983057033302682</v>
      </c>
    </row>
    <row r="578" spans="2:22" x14ac:dyDescent="0.25">
      <c r="B578">
        <v>576</v>
      </c>
      <c r="C578">
        <v>0.25380582136431329</v>
      </c>
      <c r="D578">
        <v>0.8797365316476935</v>
      </c>
      <c r="E578">
        <v>9.7614433692086999E-2</v>
      </c>
      <c r="F578">
        <v>0.93317344502232213</v>
      </c>
      <c r="G578">
        <v>0.58372963977671244</v>
      </c>
      <c r="H578">
        <v>0.86866269195790569</v>
      </c>
      <c r="I578">
        <v>3.8533621075439228E-2</v>
      </c>
      <c r="J578">
        <v>0.73142950211859592</v>
      </c>
      <c r="K578">
        <v>0.29900403048004698</v>
      </c>
      <c r="L578">
        <v>0.45823839251714221</v>
      </c>
      <c r="M578">
        <v>0.62321960529577769</v>
      </c>
      <c r="N578">
        <v>0.24993970310427915</v>
      </c>
      <c r="O578">
        <v>0.1906504488590397</v>
      </c>
      <c r="P578">
        <v>0.56916386468128688</v>
      </c>
      <c r="Q578">
        <v>0.95148153948089842</v>
      </c>
      <c r="R578">
        <v>0.26491601485384209</v>
      </c>
      <c r="S578">
        <v>0.54097889699649127</v>
      </c>
      <c r="T578">
        <v>0.92669498473443301</v>
      </c>
      <c r="U578">
        <v>0.46492086076661732</v>
      </c>
      <c r="V578">
        <v>0.77704203144254014</v>
      </c>
    </row>
    <row r="579" spans="2:22" x14ac:dyDescent="0.25">
      <c r="B579">
        <v>577</v>
      </c>
      <c r="C579">
        <v>0.24249913176707771</v>
      </c>
      <c r="D579">
        <v>0.65311081630353218</v>
      </c>
      <c r="E579">
        <v>0.2845562540205826</v>
      </c>
      <c r="F579">
        <v>0.84387855394753353</v>
      </c>
      <c r="G579">
        <v>0.16398649227471407</v>
      </c>
      <c r="H579">
        <v>4.6427750502822329E-2</v>
      </c>
      <c r="I579">
        <v>0.64709851426060472</v>
      </c>
      <c r="J579">
        <v>0.22292313188480684</v>
      </c>
      <c r="K579">
        <v>0.7293219819160135</v>
      </c>
      <c r="L579">
        <v>0.95334831949517884</v>
      </c>
      <c r="M579">
        <v>0.36993158645054525</v>
      </c>
      <c r="N579">
        <v>0.78569601384123633</v>
      </c>
      <c r="O579">
        <v>0.42688476042608259</v>
      </c>
      <c r="P579">
        <v>0.37479476260726319</v>
      </c>
      <c r="Q579">
        <v>3.709391014694674E-2</v>
      </c>
      <c r="R579">
        <v>0.91131563631816803</v>
      </c>
      <c r="S579">
        <v>0.34125911742506121</v>
      </c>
      <c r="T579">
        <v>0.12247308455702566</v>
      </c>
      <c r="U579">
        <v>0.7919385588192247</v>
      </c>
      <c r="V579">
        <v>6.9437380438706064E-2</v>
      </c>
    </row>
    <row r="580" spans="2:22" x14ac:dyDescent="0.25">
      <c r="B580">
        <v>578</v>
      </c>
      <c r="C580">
        <v>0.1630464859262073</v>
      </c>
      <c r="D580">
        <v>1.9507217506863128E-2</v>
      </c>
      <c r="E580">
        <v>0.50489098970562907</v>
      </c>
      <c r="F580">
        <v>0.46847281875822788</v>
      </c>
      <c r="G580">
        <v>0.63949086373844577</v>
      </c>
      <c r="H580">
        <v>0.96726753989215841</v>
      </c>
      <c r="I580">
        <v>0.65152988036925596</v>
      </c>
      <c r="J580">
        <v>0.95389592227522302</v>
      </c>
      <c r="K580">
        <v>0.75698371633024575</v>
      </c>
      <c r="L580">
        <v>0.50690977219101674</v>
      </c>
      <c r="M580">
        <v>0.69306564849984031</v>
      </c>
      <c r="N580">
        <v>0.16204943632661317</v>
      </c>
      <c r="O580">
        <v>0.51701609621303946</v>
      </c>
      <c r="P580">
        <v>0.59325823249140841</v>
      </c>
      <c r="Q580">
        <v>6.6998005540469308E-2</v>
      </c>
      <c r="R580">
        <v>0.5048729123204212</v>
      </c>
      <c r="S580">
        <v>0.96456204241481203</v>
      </c>
      <c r="T580">
        <v>0.53975141049058228</v>
      </c>
      <c r="U580">
        <v>0.67722222559212053</v>
      </c>
      <c r="V580">
        <v>0.31729176272921888</v>
      </c>
    </row>
    <row r="581" spans="2:22" x14ac:dyDescent="0.25">
      <c r="B581">
        <v>579</v>
      </c>
      <c r="C581">
        <v>0.721152465784348</v>
      </c>
      <c r="D581">
        <v>0.10878586374061183</v>
      </c>
      <c r="E581">
        <v>0.97733770765708328</v>
      </c>
      <c r="F581">
        <v>0.75447152333525924</v>
      </c>
      <c r="G581">
        <v>0.41932929466375501</v>
      </c>
      <c r="H581">
        <v>0.8511591742858502</v>
      </c>
      <c r="I581">
        <v>0.87447407209558214</v>
      </c>
      <c r="J581">
        <v>0.54736102064136483</v>
      </c>
      <c r="K581">
        <v>0.85523867256587516</v>
      </c>
      <c r="L581">
        <v>0.27326310688187094</v>
      </c>
      <c r="M581">
        <v>0.45230365876163359</v>
      </c>
      <c r="N581">
        <v>0.86682480065586143</v>
      </c>
      <c r="O581">
        <v>0.83114480448170447</v>
      </c>
      <c r="P581">
        <v>0.84958981627767249</v>
      </c>
      <c r="Q581">
        <v>0.72849948633939032</v>
      </c>
      <c r="R581">
        <v>0.31977397720941481</v>
      </c>
      <c r="S581">
        <v>0.24295788526953754</v>
      </c>
      <c r="T581">
        <v>0.37065722683953917</v>
      </c>
      <c r="U581">
        <v>0.31860420016054469</v>
      </c>
      <c r="V581">
        <v>0.79461079256514866</v>
      </c>
    </row>
    <row r="582" spans="2:22" x14ac:dyDescent="0.25">
      <c r="B582">
        <v>580</v>
      </c>
      <c r="C582">
        <v>0.76535984646635025</v>
      </c>
      <c r="D582">
        <v>5.4124711058832098E-2</v>
      </c>
      <c r="E582">
        <v>0.83577656577960613</v>
      </c>
      <c r="F582">
        <v>0.92190800504975567</v>
      </c>
      <c r="G582">
        <v>0.25568519382297428</v>
      </c>
      <c r="H582">
        <v>0.42810266777970929</v>
      </c>
      <c r="I582">
        <v>0.72088563418268858</v>
      </c>
      <c r="J582">
        <v>0.52537879551090594</v>
      </c>
      <c r="K582">
        <v>0.26768201237148403</v>
      </c>
      <c r="L582">
        <v>1.8376252914900526E-2</v>
      </c>
      <c r="M582">
        <v>0.13859613231572787</v>
      </c>
      <c r="N582">
        <v>0.71518013975603822</v>
      </c>
      <c r="O582">
        <v>0.84052124740548262</v>
      </c>
      <c r="P582">
        <v>0.34211875396421654</v>
      </c>
      <c r="Q582">
        <v>0.19374312952944095</v>
      </c>
      <c r="R582">
        <v>8.1964244492763072E-2</v>
      </c>
      <c r="S582">
        <v>0.79278821957934831</v>
      </c>
      <c r="T582">
        <v>0.25752506399660735</v>
      </c>
      <c r="U582">
        <v>0.27098666310020936</v>
      </c>
      <c r="V582">
        <v>0.77504373997375264</v>
      </c>
    </row>
    <row r="583" spans="2:22" x14ac:dyDescent="0.25">
      <c r="B583">
        <v>581</v>
      </c>
      <c r="C583">
        <v>0.49873617251946634</v>
      </c>
      <c r="D583">
        <v>0.2753680123384068</v>
      </c>
      <c r="E583">
        <v>0.23293617052955784</v>
      </c>
      <c r="F583">
        <v>0.47144238339644162</v>
      </c>
      <c r="G583">
        <v>1.1324413746028661E-2</v>
      </c>
      <c r="H583">
        <v>0.25548519019500571</v>
      </c>
      <c r="I583">
        <v>0.90810436316616272</v>
      </c>
      <c r="J583">
        <v>0.44702351349817349</v>
      </c>
      <c r="K583">
        <v>0.11397417651139463</v>
      </c>
      <c r="L583">
        <v>7.9369976924576591E-2</v>
      </c>
      <c r="M583">
        <v>0.75485896110317641</v>
      </c>
      <c r="N583">
        <v>0.13475333184369287</v>
      </c>
      <c r="O583">
        <v>0.53609488282470541</v>
      </c>
      <c r="P583">
        <v>0.93666042915747472</v>
      </c>
      <c r="Q583">
        <v>0.67214992690314235</v>
      </c>
      <c r="R583">
        <v>0.8861222823138224</v>
      </c>
      <c r="S583">
        <v>0.74478606003198911</v>
      </c>
      <c r="T583">
        <v>0.22982480453227461</v>
      </c>
      <c r="U583">
        <v>0.65912024194545693</v>
      </c>
      <c r="V583">
        <v>0.47385456738206</v>
      </c>
    </row>
    <row r="584" spans="2:22" x14ac:dyDescent="0.25">
      <c r="B584">
        <v>582</v>
      </c>
      <c r="C584">
        <v>0.46078965969729868</v>
      </c>
      <c r="D584">
        <v>0.88853211154669265</v>
      </c>
      <c r="E584">
        <v>0.3654337596739996</v>
      </c>
      <c r="F584">
        <v>0.6877592157770358</v>
      </c>
      <c r="G584">
        <v>0.4567980302710879</v>
      </c>
      <c r="H584">
        <v>6.8562354425270922E-2</v>
      </c>
      <c r="I584">
        <v>0.36461625811359011</v>
      </c>
      <c r="J584">
        <v>0.454408587773517</v>
      </c>
      <c r="K584">
        <v>0.48840142916452844</v>
      </c>
      <c r="L584">
        <v>0.58769738254044857</v>
      </c>
      <c r="M584">
        <v>0.9200693233389603</v>
      </c>
      <c r="N584">
        <v>0.79186266909731784</v>
      </c>
      <c r="O584">
        <v>4.2454903901083085E-2</v>
      </c>
      <c r="P584">
        <v>0.65384799239985392</v>
      </c>
      <c r="Q584">
        <v>0.19052509906059401</v>
      </c>
      <c r="R584">
        <v>8.6278774922869061E-2</v>
      </c>
      <c r="S584">
        <v>0.86113680329244335</v>
      </c>
      <c r="T584">
        <v>0.80495994530908099</v>
      </c>
      <c r="U584">
        <v>0.16710286205072733</v>
      </c>
      <c r="V584">
        <v>5.3697352108945218E-2</v>
      </c>
    </row>
    <row r="585" spans="2:22" x14ac:dyDescent="0.25">
      <c r="B585">
        <v>583</v>
      </c>
      <c r="C585">
        <v>0.16080977152298837</v>
      </c>
      <c r="D585">
        <v>0.72807896013828577</v>
      </c>
      <c r="E585">
        <v>0.2166414678636448</v>
      </c>
      <c r="F585">
        <v>8.5849798439629588E-2</v>
      </c>
      <c r="G585">
        <v>0.71431267859357783</v>
      </c>
      <c r="H585">
        <v>0.59753831540678304</v>
      </c>
      <c r="I585">
        <v>0.17000310527288143</v>
      </c>
      <c r="J585">
        <v>0.76132064836219038</v>
      </c>
      <c r="K585">
        <v>0.96346606622310027</v>
      </c>
      <c r="L585">
        <v>0.68910451023136776</v>
      </c>
      <c r="M585">
        <v>0.64559621644470955</v>
      </c>
      <c r="N585">
        <v>0.64151464127027502</v>
      </c>
      <c r="O585">
        <v>0.52190388290505907</v>
      </c>
      <c r="P585">
        <v>0.48475459506338581</v>
      </c>
      <c r="Q585">
        <v>0.65413106563884349</v>
      </c>
      <c r="R585">
        <v>0.25409735994724603</v>
      </c>
      <c r="S585">
        <v>0.77724703053026012</v>
      </c>
      <c r="T585">
        <v>0.80231954340402023</v>
      </c>
      <c r="U585">
        <v>0.44297231678767623</v>
      </c>
      <c r="V585">
        <v>0.16163342891952226</v>
      </c>
    </row>
    <row r="586" spans="2:22" x14ac:dyDescent="0.25">
      <c r="B586">
        <v>584</v>
      </c>
      <c r="C586">
        <v>0.50061689594705894</v>
      </c>
      <c r="D586">
        <v>0.9841812125727607</v>
      </c>
      <c r="E586">
        <v>0.5072414749162153</v>
      </c>
      <c r="F586">
        <v>0.31998255793647989</v>
      </c>
      <c r="G586">
        <v>0.75691993116231782</v>
      </c>
      <c r="H586">
        <v>0.1540761707904883</v>
      </c>
      <c r="I586">
        <v>0.62799814669444931</v>
      </c>
      <c r="J586">
        <v>0.77690474467449055</v>
      </c>
      <c r="K586">
        <v>0.2308973698333523</v>
      </c>
      <c r="L586">
        <v>0.96237278686057515</v>
      </c>
      <c r="M586">
        <v>0.56503828527344191</v>
      </c>
      <c r="N586">
        <v>0.1642472694550805</v>
      </c>
      <c r="O586">
        <v>0.51391477779939621</v>
      </c>
      <c r="P586">
        <v>0.23643626146885421</v>
      </c>
      <c r="Q586">
        <v>0.49346013385571119</v>
      </c>
      <c r="R586">
        <v>0.46721462327916097</v>
      </c>
      <c r="S586">
        <v>0.99505221824263312</v>
      </c>
      <c r="T586">
        <v>0.65313420938203759</v>
      </c>
      <c r="U586">
        <v>0.59433885150593935</v>
      </c>
      <c r="V586">
        <v>0.6805599599780745</v>
      </c>
    </row>
    <row r="587" spans="2:22" x14ac:dyDescent="0.25">
      <c r="B587">
        <v>585</v>
      </c>
      <c r="C587">
        <v>0.72457196970919657</v>
      </c>
      <c r="D587">
        <v>0.26010161657058894</v>
      </c>
      <c r="E587">
        <v>0.3725413357850158</v>
      </c>
      <c r="F587">
        <v>0.43720492224484531</v>
      </c>
      <c r="G587">
        <v>0.76967450566944162</v>
      </c>
      <c r="H587">
        <v>0.17809296849815315</v>
      </c>
      <c r="I587">
        <v>0.53950272511613928</v>
      </c>
      <c r="J587">
        <v>0.29095541086479959</v>
      </c>
      <c r="K587">
        <v>3.7152058822391254E-2</v>
      </c>
      <c r="L587">
        <v>0.2512407940569501</v>
      </c>
      <c r="M587">
        <v>0.38339090426297595</v>
      </c>
      <c r="N587">
        <v>0.77240589704672535</v>
      </c>
      <c r="O587">
        <v>0.55534551105380814</v>
      </c>
      <c r="P587">
        <v>0.42647211327100565</v>
      </c>
      <c r="Q587">
        <v>0.13619651828163271</v>
      </c>
      <c r="R587">
        <v>0.39414877712672958</v>
      </c>
      <c r="S587">
        <v>0.7524554595981201</v>
      </c>
      <c r="T587">
        <v>0.74443113868808908</v>
      </c>
      <c r="U587">
        <v>0.37283394942856707</v>
      </c>
      <c r="V587">
        <v>0.16516436381465294</v>
      </c>
    </row>
    <row r="588" spans="2:22" x14ac:dyDescent="0.25">
      <c r="B588">
        <v>586</v>
      </c>
      <c r="C588">
        <v>0.79526723676656719</v>
      </c>
      <c r="D588">
        <v>0.56983051467003998</v>
      </c>
      <c r="E588">
        <v>0.36706746319317318</v>
      </c>
      <c r="F588">
        <v>0.59863318047582514</v>
      </c>
      <c r="G588">
        <v>4.2610131557555775E-2</v>
      </c>
      <c r="H588">
        <v>0.96425340196845233</v>
      </c>
      <c r="I588">
        <v>0.56309160589296003</v>
      </c>
      <c r="J588">
        <v>3.9170831350795687E-2</v>
      </c>
      <c r="K588">
        <v>0.76328774300473068</v>
      </c>
      <c r="L588">
        <v>0.89729820766875434</v>
      </c>
      <c r="M588">
        <v>0.51366506711050297</v>
      </c>
      <c r="N588">
        <v>0.76953375148041658</v>
      </c>
      <c r="O588">
        <v>0.71989701813560991</v>
      </c>
      <c r="P588">
        <v>0.4359468175593435</v>
      </c>
      <c r="Q588">
        <v>0.94689418793372804</v>
      </c>
      <c r="R588">
        <v>0.99105900515847178</v>
      </c>
      <c r="S588">
        <v>0.77572461271457738</v>
      </c>
      <c r="T588">
        <v>8.759394993128522E-2</v>
      </c>
      <c r="U588">
        <v>0.39636084518764347</v>
      </c>
      <c r="V588">
        <v>0.37176607071704582</v>
      </c>
    </row>
    <row r="589" spans="2:22" x14ac:dyDescent="0.25">
      <c r="B589">
        <v>587</v>
      </c>
      <c r="C589">
        <v>0.84555753751410201</v>
      </c>
      <c r="D589">
        <v>0.43362512956569521</v>
      </c>
      <c r="E589">
        <v>0.25451033029772585</v>
      </c>
      <c r="F589">
        <v>6.2590864905254229E-2</v>
      </c>
      <c r="G589">
        <v>0.31977355065727497</v>
      </c>
      <c r="H589">
        <v>0.46183053210613068</v>
      </c>
      <c r="I589">
        <v>0.95783623835749965</v>
      </c>
      <c r="J589">
        <v>0.66122880773919968</v>
      </c>
      <c r="K589">
        <v>0.61529738086522934</v>
      </c>
      <c r="L589">
        <v>0.64507620998769188</v>
      </c>
      <c r="M589">
        <v>0.17972291219197745</v>
      </c>
      <c r="N589">
        <v>0.22406421443204927</v>
      </c>
      <c r="O589">
        <v>0.8645119696258039</v>
      </c>
      <c r="P589">
        <v>0.28135866398943454</v>
      </c>
      <c r="Q589">
        <v>0.82243542630174815</v>
      </c>
      <c r="R589">
        <v>7.4044405635146804E-2</v>
      </c>
      <c r="S589">
        <v>0.72288661781444308</v>
      </c>
      <c r="T589">
        <v>0.7815539846727213</v>
      </c>
      <c r="U589">
        <v>6.6271496065012814E-2</v>
      </c>
      <c r="V589">
        <v>0.89157491263514799</v>
      </c>
    </row>
    <row r="590" spans="2:22" x14ac:dyDescent="0.25">
      <c r="B590">
        <v>588</v>
      </c>
      <c r="C590">
        <v>0.75478415528345333</v>
      </c>
      <c r="D590">
        <v>0.6413245762401909</v>
      </c>
      <c r="E590">
        <v>0.74017607453729983</v>
      </c>
      <c r="F590">
        <v>0.94544290033577183</v>
      </c>
      <c r="G590">
        <v>0.71111388685288635</v>
      </c>
      <c r="H590">
        <v>0.23245889333495606</v>
      </c>
      <c r="I590">
        <v>0.28776244057977984</v>
      </c>
      <c r="J590">
        <v>0.20069144066857625</v>
      </c>
      <c r="K590">
        <v>0.76123721008471534</v>
      </c>
      <c r="L590">
        <v>0.54379535777225296</v>
      </c>
      <c r="M590">
        <v>0.27937974192440218</v>
      </c>
      <c r="N590">
        <v>0.21818130930312751</v>
      </c>
      <c r="O590">
        <v>0.70953078352094967</v>
      </c>
      <c r="P590">
        <v>0.35805448560251385</v>
      </c>
      <c r="Q590">
        <v>0.77171338613279605</v>
      </c>
      <c r="R590">
        <v>0.85399094172255019</v>
      </c>
      <c r="S590">
        <v>0.89445743030937397</v>
      </c>
      <c r="T590">
        <v>0.92537070317359937</v>
      </c>
      <c r="U590">
        <v>0.27132683089863741</v>
      </c>
      <c r="V590">
        <v>0.32103824646747636</v>
      </c>
    </row>
    <row r="591" spans="2:22" x14ac:dyDescent="0.25">
      <c r="B591">
        <v>589</v>
      </c>
      <c r="C591">
        <v>0.21080965563097642</v>
      </c>
      <c r="D591">
        <v>0.81888402146904338</v>
      </c>
      <c r="E591">
        <v>0.25416630766023918</v>
      </c>
      <c r="F591">
        <v>0.37660357698924862</v>
      </c>
      <c r="G591">
        <v>8.2005052861238825E-2</v>
      </c>
      <c r="H591">
        <v>0.57769163824839875</v>
      </c>
      <c r="I591">
        <v>0.82875223846363877</v>
      </c>
      <c r="J591">
        <v>0.19150025498067169</v>
      </c>
      <c r="K591">
        <v>0.99395381598463484</v>
      </c>
      <c r="L591">
        <v>0.38808477894604665</v>
      </c>
      <c r="M591">
        <v>0.43644620101106057</v>
      </c>
      <c r="N591">
        <v>4.5107066017440189E-2</v>
      </c>
      <c r="O591">
        <v>0.99954507717007068</v>
      </c>
      <c r="P591">
        <v>0.14251393108832788</v>
      </c>
      <c r="Q591">
        <v>0.56754194036365035</v>
      </c>
      <c r="R591">
        <v>1.5275870425546678E-2</v>
      </c>
      <c r="S591">
        <v>0.90839933007914642</v>
      </c>
      <c r="T591">
        <v>0.68142462565846329</v>
      </c>
      <c r="U591">
        <v>0.74990568256269707</v>
      </c>
      <c r="V591">
        <v>0.16065767337905346</v>
      </c>
    </row>
    <row r="592" spans="2:22" x14ac:dyDescent="0.25">
      <c r="B592">
        <v>590</v>
      </c>
      <c r="C592">
        <v>9.8700985922190121E-2</v>
      </c>
      <c r="D592">
        <v>0.69217116906898557</v>
      </c>
      <c r="E592">
        <v>0.92957243504661524</v>
      </c>
      <c r="F592">
        <v>0.79401532442892742</v>
      </c>
      <c r="G592">
        <v>0.41591438293292171</v>
      </c>
      <c r="H592">
        <v>0.48727289600687129</v>
      </c>
      <c r="I592">
        <v>7.4318290367647144E-2</v>
      </c>
      <c r="J592">
        <v>0.69460771729354231</v>
      </c>
      <c r="K592">
        <v>0.24701107704601011</v>
      </c>
      <c r="L592">
        <v>0.70019110891516623</v>
      </c>
      <c r="M592">
        <v>0.13088514676474361</v>
      </c>
      <c r="N592">
        <v>0.46355905811523557</v>
      </c>
      <c r="O592">
        <v>0.94802346446043928</v>
      </c>
      <c r="P592">
        <v>0.94213513106152025</v>
      </c>
      <c r="Q592">
        <v>0.2101498018895489</v>
      </c>
      <c r="R592">
        <v>0.67470412343341479</v>
      </c>
      <c r="S592">
        <v>0.1295688352158848</v>
      </c>
      <c r="T592">
        <v>0.61905741951740367</v>
      </c>
      <c r="U592">
        <v>0.68923148938577405</v>
      </c>
      <c r="V592">
        <v>0.49338948328673649</v>
      </c>
    </row>
    <row r="593" spans="2:22" x14ac:dyDescent="0.25">
      <c r="B593">
        <v>591</v>
      </c>
      <c r="C593">
        <v>0.50958659801856232</v>
      </c>
      <c r="D593">
        <v>0.78538887894013265</v>
      </c>
      <c r="E593">
        <v>0.80848723881171214</v>
      </c>
      <c r="F593">
        <v>0.40322217133781368</v>
      </c>
      <c r="G593">
        <v>0.8349873729596915</v>
      </c>
      <c r="H593">
        <v>0.38395753386091025</v>
      </c>
      <c r="I593">
        <v>0.63884861227372269</v>
      </c>
      <c r="J593">
        <v>9.8499674261528725E-2</v>
      </c>
      <c r="K593">
        <v>0.76886592810610122</v>
      </c>
      <c r="L593">
        <v>0.15999071895903283</v>
      </c>
      <c r="M593">
        <v>0.54395579427758567</v>
      </c>
      <c r="N593">
        <v>0.95263693970268459</v>
      </c>
      <c r="O593">
        <v>0.70013789472053922</v>
      </c>
      <c r="P593">
        <v>0.55023457352604122</v>
      </c>
      <c r="Q593">
        <v>0.36417422523942822</v>
      </c>
      <c r="R593">
        <v>0.99681910198868295</v>
      </c>
      <c r="S593">
        <v>0.14475897970742668</v>
      </c>
      <c r="T593">
        <v>0.99195872727201451</v>
      </c>
      <c r="U593">
        <v>0.59788409972660261</v>
      </c>
      <c r="V593">
        <v>0.74329011774226972</v>
      </c>
    </row>
    <row r="594" spans="2:22" x14ac:dyDescent="0.25">
      <c r="B594">
        <v>592</v>
      </c>
      <c r="C594">
        <v>0.80266862036600184</v>
      </c>
      <c r="D594">
        <v>0.18685675195052731</v>
      </c>
      <c r="E594">
        <v>0.77205639208661747</v>
      </c>
      <c r="F594">
        <v>0.33815753606872878</v>
      </c>
      <c r="G594">
        <v>1.8419856764042564E-2</v>
      </c>
      <c r="H594">
        <v>0.46546523013207608</v>
      </c>
      <c r="I594">
        <v>0.83420339246150199</v>
      </c>
      <c r="J594">
        <v>0.67879425533457294</v>
      </c>
      <c r="K594">
        <v>3.5672427641753934E-2</v>
      </c>
      <c r="L594">
        <v>0.64680545259754041</v>
      </c>
      <c r="M594">
        <v>0.86586401226078014</v>
      </c>
      <c r="N594">
        <v>4.4745874670321983E-2</v>
      </c>
      <c r="O594">
        <v>0.5412869675086931</v>
      </c>
      <c r="P594">
        <v>2.0893066218401701E-2</v>
      </c>
      <c r="Q594">
        <v>0.5939096024565842</v>
      </c>
      <c r="R594">
        <v>0.49933103667296441</v>
      </c>
      <c r="S594">
        <v>0.14539979685186122</v>
      </c>
      <c r="T594">
        <v>1.0568554523496143E-2</v>
      </c>
      <c r="U594">
        <v>0.38913363296229431</v>
      </c>
      <c r="V594">
        <v>0.38624081897301354</v>
      </c>
    </row>
    <row r="595" spans="2:22" x14ac:dyDescent="0.25">
      <c r="B595">
        <v>593</v>
      </c>
      <c r="C595">
        <v>0.5504987937280168</v>
      </c>
      <c r="D595">
        <v>0.43000259204864122</v>
      </c>
      <c r="E595">
        <v>0.30804454371793888</v>
      </c>
      <c r="F595">
        <v>0.83171950100023584</v>
      </c>
      <c r="G595">
        <v>1.550787204435089E-2</v>
      </c>
      <c r="H595">
        <v>0.14446756646429204</v>
      </c>
      <c r="I595">
        <v>0.70902852906770275</v>
      </c>
      <c r="J595">
        <v>0.56598030521162235</v>
      </c>
      <c r="K595">
        <v>4.3253219789448849E-2</v>
      </c>
      <c r="L595">
        <v>3.2803940131178599E-2</v>
      </c>
      <c r="M595">
        <v>0.27704328296349834</v>
      </c>
      <c r="N595">
        <v>0.97126230957544069</v>
      </c>
      <c r="O595">
        <v>0.21910547427912075</v>
      </c>
      <c r="P595">
        <v>0.23659674952313403</v>
      </c>
      <c r="Q595">
        <v>0.65617639241131687</v>
      </c>
      <c r="R595">
        <v>0.3770532294105402</v>
      </c>
      <c r="S595">
        <v>0.81008621153477556</v>
      </c>
      <c r="T595">
        <v>0.74060428594904559</v>
      </c>
      <c r="U595">
        <v>0.78151644015790733</v>
      </c>
      <c r="V595">
        <v>0.69146550795634631</v>
      </c>
    </row>
    <row r="596" spans="2:22" x14ac:dyDescent="0.25">
      <c r="B596">
        <v>594</v>
      </c>
      <c r="C596">
        <v>0.23704235311174493</v>
      </c>
      <c r="D596">
        <v>0.54919528038942089</v>
      </c>
      <c r="E596">
        <v>0.73768486792052501</v>
      </c>
      <c r="F596">
        <v>0.23078308298832617</v>
      </c>
      <c r="G596">
        <v>0.86101747157462061</v>
      </c>
      <c r="H596">
        <v>0.17445076467943288</v>
      </c>
      <c r="I596">
        <v>0.12444543896402194</v>
      </c>
      <c r="J596">
        <v>0.57098379310467084</v>
      </c>
      <c r="K596">
        <v>0.2661047638258438</v>
      </c>
      <c r="L596">
        <v>0.67797273013727843</v>
      </c>
      <c r="M596">
        <v>0.42861159914199654</v>
      </c>
      <c r="N596">
        <v>0.28675954185932184</v>
      </c>
      <c r="O596">
        <v>0.52944557001088843</v>
      </c>
      <c r="P596">
        <v>1.3949363079361454E-2</v>
      </c>
      <c r="Q596">
        <v>0.60925887569927295</v>
      </c>
      <c r="R596">
        <v>0.83102260875877132</v>
      </c>
      <c r="S596">
        <v>0.44876507968188495</v>
      </c>
      <c r="T596">
        <v>0.73867504070535106</v>
      </c>
      <c r="U596">
        <v>0.25964518591139152</v>
      </c>
      <c r="V596">
        <v>0.52045481695848239</v>
      </c>
    </row>
    <row r="597" spans="2:22" x14ac:dyDescent="0.25">
      <c r="B597">
        <v>595</v>
      </c>
      <c r="C597">
        <v>0.15173338259894398</v>
      </c>
      <c r="D597">
        <v>0.12812226833602924</v>
      </c>
      <c r="E597">
        <v>1.522842087951215E-2</v>
      </c>
      <c r="F597">
        <v>0.22153948949859181</v>
      </c>
      <c r="G597">
        <v>0.91091746222898839</v>
      </c>
      <c r="H597">
        <v>4.6805662174947082E-2</v>
      </c>
      <c r="I597">
        <v>0.76783282570316147</v>
      </c>
      <c r="J597">
        <v>0.89541756254290483</v>
      </c>
      <c r="K597">
        <v>0.18354282770471908</v>
      </c>
      <c r="L597">
        <v>0.70647379585224224</v>
      </c>
      <c r="M597">
        <v>0.35872116083207217</v>
      </c>
      <c r="N597">
        <v>7.0470159363506646E-2</v>
      </c>
      <c r="O597">
        <v>0.55181849612790579</v>
      </c>
      <c r="P597">
        <v>0.91076763768022651</v>
      </c>
      <c r="Q597">
        <v>0.81584166286906101</v>
      </c>
      <c r="R597">
        <v>0.75020441027211526</v>
      </c>
      <c r="S597">
        <v>0.29888717761090167</v>
      </c>
      <c r="T597">
        <v>0.10197885912842253</v>
      </c>
      <c r="U597">
        <v>3.3876874159799009E-2</v>
      </c>
      <c r="V597">
        <v>0.60705564546966295</v>
      </c>
    </row>
    <row r="598" spans="2:22" x14ac:dyDescent="0.25">
      <c r="B598">
        <v>596</v>
      </c>
      <c r="C598">
        <v>0.91377738934309072</v>
      </c>
      <c r="D598">
        <v>0.7705244329541181</v>
      </c>
      <c r="E598">
        <v>0.89686842799367095</v>
      </c>
      <c r="F598">
        <v>0.42837587452632597</v>
      </c>
      <c r="G598">
        <v>0.45650293366987182</v>
      </c>
      <c r="H598">
        <v>0.53834399386518061</v>
      </c>
      <c r="I598">
        <v>5.4007514307994775E-2</v>
      </c>
      <c r="J598">
        <v>0.18227951355946215</v>
      </c>
      <c r="K598">
        <v>0.23140787024544407</v>
      </c>
      <c r="L598">
        <v>0.43486937003883619</v>
      </c>
      <c r="M598">
        <v>0.5470913452918289</v>
      </c>
      <c r="N598">
        <v>0.74674530458941346</v>
      </c>
      <c r="O598">
        <v>0.68897773023364639</v>
      </c>
      <c r="P598">
        <v>0.38685337047588142</v>
      </c>
      <c r="Q598">
        <v>0.72815501146324313</v>
      </c>
      <c r="R598">
        <v>0.44931416789861411</v>
      </c>
      <c r="S598">
        <v>0.36390459685506471</v>
      </c>
      <c r="T598">
        <v>7.3031683382283497E-2</v>
      </c>
      <c r="U598">
        <v>0.91814652485638026</v>
      </c>
      <c r="V598">
        <v>0.59335190774926705</v>
      </c>
    </row>
    <row r="599" spans="2:22" x14ac:dyDescent="0.25">
      <c r="B599">
        <v>597</v>
      </c>
      <c r="C599">
        <v>0.93405864925076765</v>
      </c>
      <c r="D599">
        <v>0.51612212424069837</v>
      </c>
      <c r="E599">
        <v>0.87565153985051758</v>
      </c>
      <c r="F599">
        <v>0.12734782258429655</v>
      </c>
      <c r="G599">
        <v>0.31954085515404884</v>
      </c>
      <c r="H599">
        <v>0.20414385677968805</v>
      </c>
      <c r="I599">
        <v>0.32202454405991876</v>
      </c>
      <c r="J599">
        <v>0.65051355833926272</v>
      </c>
      <c r="K599">
        <v>0.64772553868843374</v>
      </c>
      <c r="L599">
        <v>0.67437410455563485</v>
      </c>
      <c r="M599">
        <v>0.87997591896696647</v>
      </c>
      <c r="N599">
        <v>0.39382681826554133</v>
      </c>
      <c r="O599">
        <v>0.19907098033563653</v>
      </c>
      <c r="P599">
        <v>1.6880545538791036E-2</v>
      </c>
      <c r="Q599">
        <v>0.17091314497951426</v>
      </c>
      <c r="R599">
        <v>5.1205144257372881E-2</v>
      </c>
      <c r="S599">
        <v>0.17050327260667508</v>
      </c>
      <c r="T599">
        <v>0.14559633966005148</v>
      </c>
      <c r="U599">
        <v>0.14582051226757464</v>
      </c>
      <c r="V599">
        <v>0.15333928877743097</v>
      </c>
    </row>
    <row r="600" spans="2:22" x14ac:dyDescent="0.25">
      <c r="B600">
        <v>598</v>
      </c>
      <c r="C600">
        <v>0.74048990500792766</v>
      </c>
      <c r="D600">
        <v>6.6669069718292562E-3</v>
      </c>
      <c r="E600">
        <v>0.13710302672367813</v>
      </c>
      <c r="F600">
        <v>0.68920332922014982</v>
      </c>
      <c r="G600">
        <v>0.65906023370350786</v>
      </c>
      <c r="H600">
        <v>0.21770685940868462</v>
      </c>
      <c r="I600">
        <v>0.38109615093391924</v>
      </c>
      <c r="J600">
        <v>1.7156356858919475E-2</v>
      </c>
      <c r="K600">
        <v>0.34443766188845504</v>
      </c>
      <c r="L600">
        <v>0.49306994052826569</v>
      </c>
      <c r="M600">
        <v>0.4924485181935907</v>
      </c>
      <c r="N600">
        <v>0.57041686588713425</v>
      </c>
      <c r="O600">
        <v>0.56749917785443582</v>
      </c>
      <c r="P600">
        <v>0.2169469718147583</v>
      </c>
      <c r="Q600">
        <v>0.29972719977925077</v>
      </c>
      <c r="R600">
        <v>0.58113141857540018</v>
      </c>
      <c r="S600">
        <v>0.33315859864056407</v>
      </c>
      <c r="T600">
        <v>0.47296558808711886</v>
      </c>
      <c r="U600">
        <v>0.84825992554030627</v>
      </c>
      <c r="V600">
        <v>0.75190700470252048</v>
      </c>
    </row>
    <row r="601" spans="2:22" x14ac:dyDescent="0.25">
      <c r="B601">
        <v>599</v>
      </c>
      <c r="C601">
        <v>0.43397537870776404</v>
      </c>
      <c r="D601">
        <v>0.88741188719437147</v>
      </c>
      <c r="E601">
        <v>0.13088743716530593</v>
      </c>
      <c r="F601">
        <v>2.6868236278252411E-2</v>
      </c>
      <c r="G601">
        <v>0.65912538202540372</v>
      </c>
      <c r="H601">
        <v>0.59704751832084835</v>
      </c>
      <c r="I601">
        <v>0.58164088229633037</v>
      </c>
      <c r="J601">
        <v>0.34004596781302698</v>
      </c>
      <c r="K601">
        <v>0.51580243706836115</v>
      </c>
      <c r="L601">
        <v>1.2156276199615235E-3</v>
      </c>
      <c r="M601">
        <v>0.66121504274339959</v>
      </c>
      <c r="N601">
        <v>0.59026819840274625</v>
      </c>
      <c r="O601">
        <v>0.61037181882013103</v>
      </c>
      <c r="P601">
        <v>0.78421283610896442</v>
      </c>
      <c r="Q601">
        <v>0.68041420595159696</v>
      </c>
      <c r="R601">
        <v>0.74943958934440236</v>
      </c>
      <c r="S601">
        <v>0.76860064946698059</v>
      </c>
      <c r="T601">
        <v>0.95880059283227581</v>
      </c>
      <c r="U601">
        <v>0.24161668260760294</v>
      </c>
      <c r="V601">
        <v>0.99051034030682317</v>
      </c>
    </row>
    <row r="602" spans="2:22" x14ac:dyDescent="0.25">
      <c r="B602">
        <v>600</v>
      </c>
      <c r="C602">
        <v>0.31914186340120843</v>
      </c>
      <c r="D602">
        <v>0.99488014038570172</v>
      </c>
      <c r="E602">
        <v>0.13040789470863068</v>
      </c>
      <c r="F602">
        <v>0.46631980113319127</v>
      </c>
      <c r="G602">
        <v>0.10522118817677506</v>
      </c>
      <c r="H602">
        <v>9.2007616900204425E-2</v>
      </c>
      <c r="I602">
        <v>8.7026434484230641E-2</v>
      </c>
      <c r="J602">
        <v>0.62159427859309546</v>
      </c>
      <c r="K602">
        <v>0.33049736524533113</v>
      </c>
      <c r="L602">
        <v>0.96710282322266328</v>
      </c>
      <c r="M602">
        <v>0.81539598126766233</v>
      </c>
      <c r="N602">
        <v>0.94387034592880426</v>
      </c>
      <c r="O602">
        <v>0.71870251182265754</v>
      </c>
      <c r="P602">
        <v>0.62761236157825895</v>
      </c>
      <c r="Q602">
        <v>0.40653534158611948</v>
      </c>
      <c r="R602">
        <v>0.54521288170587145</v>
      </c>
      <c r="S602">
        <v>0.7160936541906413</v>
      </c>
      <c r="T602">
        <v>0.93240194089854378</v>
      </c>
      <c r="U602">
        <v>0.54947075055883943</v>
      </c>
      <c r="V602">
        <v>0.68757139452688865</v>
      </c>
    </row>
    <row r="603" spans="2:22" x14ac:dyDescent="0.25">
      <c r="B603">
        <v>601</v>
      </c>
      <c r="C603">
        <v>0.48860062119314751</v>
      </c>
      <c r="D603">
        <v>3.0744871376095162E-2</v>
      </c>
      <c r="E603">
        <v>0.27676141386809316</v>
      </c>
      <c r="F603">
        <v>0.57335810141325294</v>
      </c>
      <c r="G603">
        <v>0.10255235986738409</v>
      </c>
      <c r="H603">
        <v>0.17730892472752302</v>
      </c>
      <c r="I603">
        <v>0.58733057055095927</v>
      </c>
      <c r="J603">
        <v>0.38957466137895436</v>
      </c>
      <c r="K603">
        <v>2.570340747185762E-3</v>
      </c>
      <c r="L603">
        <v>0.92788222252195784</v>
      </c>
      <c r="M603">
        <v>0.87843500026424692</v>
      </c>
      <c r="N603">
        <v>2.7706069277585232E-2</v>
      </c>
      <c r="O603">
        <v>0.85312216492090842</v>
      </c>
      <c r="P603">
        <v>0.7631154503162465</v>
      </c>
      <c r="Q603">
        <v>0.84837817844769159</v>
      </c>
      <c r="R603">
        <v>9.4760606524049384E-2</v>
      </c>
      <c r="S603">
        <v>0.37606316030603137</v>
      </c>
      <c r="T603">
        <v>0.85023275212192218</v>
      </c>
      <c r="U603">
        <v>0.39359949822284968</v>
      </c>
      <c r="V603">
        <v>0.85686727341036395</v>
      </c>
    </row>
    <row r="604" spans="2:22" x14ac:dyDescent="0.25">
      <c r="B604">
        <v>602</v>
      </c>
      <c r="C604">
        <v>0.76600971215692071</v>
      </c>
      <c r="D604">
        <v>0.28412530981951911</v>
      </c>
      <c r="E604">
        <v>0.23357410404421497</v>
      </c>
      <c r="F604">
        <v>5.1675913812760932E-2</v>
      </c>
      <c r="G604">
        <v>0.45512271592154963</v>
      </c>
      <c r="H604">
        <v>0.8486752871187786</v>
      </c>
      <c r="I604">
        <v>0.17498903177624747</v>
      </c>
      <c r="J604">
        <v>0.51367249241962498</v>
      </c>
      <c r="K604">
        <v>0.44818235000065254</v>
      </c>
      <c r="L604">
        <v>0.22121839615523076</v>
      </c>
      <c r="M604">
        <v>0.97960164223376012</v>
      </c>
      <c r="N604">
        <v>0.40264881333649427</v>
      </c>
      <c r="O604">
        <v>0.83847832690001156</v>
      </c>
      <c r="P604">
        <v>0.30749526353380241</v>
      </c>
      <c r="Q604">
        <v>0.80757465652283411</v>
      </c>
      <c r="R604">
        <v>2.1331760964669932E-2</v>
      </c>
      <c r="S604">
        <v>0.81073261015277964</v>
      </c>
      <c r="T604">
        <v>4.1823331424241772E-2</v>
      </c>
      <c r="U604">
        <v>0.82041484227884554</v>
      </c>
      <c r="V604">
        <v>0.25006982014897083</v>
      </c>
    </row>
    <row r="605" spans="2:22" x14ac:dyDescent="0.25">
      <c r="B605">
        <v>603</v>
      </c>
      <c r="C605">
        <v>0.87223776578963763</v>
      </c>
      <c r="D605">
        <v>0.47176885551790737</v>
      </c>
      <c r="E605">
        <v>0.55522099336184305</v>
      </c>
      <c r="F605">
        <v>0.4242031310712473</v>
      </c>
      <c r="G605">
        <v>0.97553521993304382</v>
      </c>
      <c r="H605">
        <v>0.72265534320811486</v>
      </c>
      <c r="I605">
        <v>0.74461706967063401</v>
      </c>
      <c r="J605">
        <v>5.4997203064597322E-2</v>
      </c>
      <c r="K605">
        <v>0.2970896358203996</v>
      </c>
      <c r="L605">
        <v>0.51023143522425229</v>
      </c>
      <c r="M605">
        <v>0.49168392576638409</v>
      </c>
      <c r="N605">
        <v>0.39537169629602609</v>
      </c>
      <c r="O605">
        <v>0.84791275533035559</v>
      </c>
      <c r="P605">
        <v>0.44922327534908324</v>
      </c>
      <c r="Q605">
        <v>0.22779828440845828</v>
      </c>
      <c r="R605">
        <v>0.34906299084068237</v>
      </c>
      <c r="S605">
        <v>0.59773590185530456</v>
      </c>
      <c r="T605">
        <v>0.30055300248878991</v>
      </c>
      <c r="U605">
        <v>0.2663618208070071</v>
      </c>
      <c r="V605">
        <v>0.15746140005248943</v>
      </c>
    </row>
    <row r="606" spans="2:22" x14ac:dyDescent="0.25">
      <c r="B606">
        <v>604</v>
      </c>
      <c r="C606">
        <v>6.55304870538016E-2</v>
      </c>
      <c r="D606">
        <v>0.89313077243669436</v>
      </c>
      <c r="E606">
        <v>4.7824609150404207E-2</v>
      </c>
      <c r="F606">
        <v>0.93361073416807838</v>
      </c>
      <c r="G606">
        <v>0.15095774949905838</v>
      </c>
      <c r="H606">
        <v>0.89908298305379653</v>
      </c>
      <c r="I606">
        <v>0.49465249376510112</v>
      </c>
      <c r="J606">
        <v>0.40448366205954667</v>
      </c>
      <c r="K606">
        <v>0.78305694772404633</v>
      </c>
      <c r="L606">
        <v>0.5225600460634372</v>
      </c>
      <c r="M606">
        <v>0.75145050320502649</v>
      </c>
      <c r="N606">
        <v>1.726310853633195E-2</v>
      </c>
      <c r="O606">
        <v>8.0418470148759802E-2</v>
      </c>
      <c r="P606">
        <v>0.36432559857953661</v>
      </c>
      <c r="Q606">
        <v>0.97354992777338412</v>
      </c>
      <c r="R606">
        <v>0.97051709574699174</v>
      </c>
      <c r="S606">
        <v>1.814233926392661E-2</v>
      </c>
      <c r="T606">
        <v>5.0469364747997458E-2</v>
      </c>
      <c r="U606">
        <v>0.97084353171940441</v>
      </c>
      <c r="V606">
        <v>0.47029314071518069</v>
      </c>
    </row>
    <row r="607" spans="2:22" x14ac:dyDescent="0.25">
      <c r="B607">
        <v>605</v>
      </c>
      <c r="C607">
        <v>0.79519513672061493</v>
      </c>
      <c r="D607">
        <v>0.37377435988376018</v>
      </c>
      <c r="E607">
        <v>0.1964159273982462</v>
      </c>
      <c r="F607">
        <v>0.56455024396910392</v>
      </c>
      <c r="G607">
        <v>0.13106996687614991</v>
      </c>
      <c r="H607">
        <v>0.89290207211251826</v>
      </c>
      <c r="I607">
        <v>0.91650718523024133</v>
      </c>
      <c r="J607">
        <v>0.51043923908876376</v>
      </c>
      <c r="K607">
        <v>0.74080664755267556</v>
      </c>
      <c r="L607">
        <v>0.83022870316857222</v>
      </c>
      <c r="M607">
        <v>0.11086554838342133</v>
      </c>
      <c r="N607">
        <v>0.13077705149759034</v>
      </c>
      <c r="O607">
        <v>0.34568794942327696</v>
      </c>
      <c r="P607">
        <v>0.41877982054194529</v>
      </c>
      <c r="Q607">
        <v>0.71054571600168437</v>
      </c>
      <c r="R607">
        <v>0.92762547142149021</v>
      </c>
      <c r="S607">
        <v>0.35377562301058019</v>
      </c>
      <c r="T607">
        <v>0.12416486111974656</v>
      </c>
      <c r="U607">
        <v>0.95542642997100313</v>
      </c>
      <c r="V607">
        <v>6.5051634503898725E-2</v>
      </c>
    </row>
    <row r="608" spans="2:22" x14ac:dyDescent="0.25">
      <c r="B608">
        <v>606</v>
      </c>
      <c r="C608">
        <v>0.16971474065509451</v>
      </c>
      <c r="D608">
        <v>0.3168924482175175</v>
      </c>
      <c r="E608">
        <v>0.3822925341829726</v>
      </c>
      <c r="F608">
        <v>0.27914924403976737</v>
      </c>
      <c r="G608">
        <v>0.585946330976304</v>
      </c>
      <c r="H608">
        <v>0.94082772533103043</v>
      </c>
      <c r="I608">
        <v>0.4701199285050961</v>
      </c>
      <c r="J608">
        <v>0.2346858310390747</v>
      </c>
      <c r="K608">
        <v>0.10412887923774949</v>
      </c>
      <c r="L608">
        <v>0.31973373090404444</v>
      </c>
      <c r="M608">
        <v>0.95888130959211981</v>
      </c>
      <c r="N608">
        <v>0.18318865412174734</v>
      </c>
      <c r="O608">
        <v>0.61569930524187555</v>
      </c>
      <c r="P608">
        <v>0.23765539326899976</v>
      </c>
      <c r="Q608">
        <v>0.5504245062771993</v>
      </c>
      <c r="R608">
        <v>0.11292713475608807</v>
      </c>
      <c r="S608">
        <v>0.37201166587035495</v>
      </c>
      <c r="T608">
        <v>0.98344639078436646</v>
      </c>
      <c r="U608">
        <v>0.32980257816685499</v>
      </c>
      <c r="V608">
        <v>0.59461265958434772</v>
      </c>
    </row>
    <row r="609" spans="2:22" x14ac:dyDescent="0.25">
      <c r="B609">
        <v>607</v>
      </c>
      <c r="C609">
        <v>0.35936748013213027</v>
      </c>
      <c r="D609">
        <v>0.13014279282124841</v>
      </c>
      <c r="E609">
        <v>0.86460941976701289</v>
      </c>
      <c r="F609">
        <v>0.38219383265513951</v>
      </c>
      <c r="G609">
        <v>2.2158493299632598E-2</v>
      </c>
      <c r="H609">
        <v>0.78841288352112904</v>
      </c>
      <c r="I609">
        <v>0.25270827457388911</v>
      </c>
      <c r="J609">
        <v>0.6943968393255755</v>
      </c>
      <c r="K609">
        <v>0.76933772449461468</v>
      </c>
      <c r="L609">
        <v>0.38444335549146302</v>
      </c>
      <c r="M609">
        <v>0.22343407959827122</v>
      </c>
      <c r="N609">
        <v>0.64715459696136524</v>
      </c>
      <c r="O609">
        <v>0.8914332276466459</v>
      </c>
      <c r="P609">
        <v>0.52690855973834072</v>
      </c>
      <c r="Q609">
        <v>0.64541427028523657</v>
      </c>
      <c r="R609">
        <v>0.70569153257904582</v>
      </c>
      <c r="S609">
        <v>0.25389619589120516</v>
      </c>
      <c r="T609">
        <v>0.83512954824210972</v>
      </c>
      <c r="U609">
        <v>0.53536933393727826</v>
      </c>
      <c r="V609">
        <v>0.90041888553058591</v>
      </c>
    </row>
    <row r="610" spans="2:22" x14ac:dyDescent="0.25">
      <c r="B610">
        <v>608</v>
      </c>
      <c r="C610">
        <v>0.83707170907671324</v>
      </c>
      <c r="D610">
        <v>0.97066158204168618</v>
      </c>
      <c r="E610">
        <v>2.8983910617167652E-2</v>
      </c>
      <c r="F610">
        <v>0.78818860601019303</v>
      </c>
      <c r="G610">
        <v>0.21076366708491268</v>
      </c>
      <c r="H610">
        <v>0.63790151087229829</v>
      </c>
      <c r="I610">
        <v>0.98114812868394008</v>
      </c>
      <c r="J610">
        <v>0.25207158431570864</v>
      </c>
      <c r="K610">
        <v>0.73966577526666577</v>
      </c>
      <c r="L610">
        <v>0.58099980566921339</v>
      </c>
      <c r="M610">
        <v>0.82406985130406518</v>
      </c>
      <c r="N610">
        <v>0.95951671939405259</v>
      </c>
      <c r="O610">
        <v>0.44249929727695481</v>
      </c>
      <c r="P610">
        <v>0.45925767712050569</v>
      </c>
      <c r="Q610">
        <v>0.68868795443877762</v>
      </c>
      <c r="R610">
        <v>0.7314700244210528</v>
      </c>
      <c r="S610">
        <v>0.90160291822307426</v>
      </c>
      <c r="T610">
        <v>0.95365691904802175</v>
      </c>
      <c r="U610">
        <v>0.82936058580889971</v>
      </c>
      <c r="V610">
        <v>0.94925310867595036</v>
      </c>
    </row>
    <row r="611" spans="2:22" x14ac:dyDescent="0.25">
      <c r="B611">
        <v>609</v>
      </c>
      <c r="C611">
        <v>0.55804365170847126</v>
      </c>
      <c r="D611">
        <v>0.33088977845701084</v>
      </c>
      <c r="E611">
        <v>0.97992373868331417</v>
      </c>
      <c r="F611">
        <v>0.94467963434597824</v>
      </c>
      <c r="G611">
        <v>0.62395350576425823</v>
      </c>
      <c r="H611">
        <v>0.99424003359286939</v>
      </c>
      <c r="I611">
        <v>0.28553564507191842</v>
      </c>
      <c r="J611">
        <v>0.60848647454871596</v>
      </c>
      <c r="K611">
        <v>0.5777641760285821</v>
      </c>
      <c r="L611">
        <v>0.67810943574046889</v>
      </c>
      <c r="M611">
        <v>0.76680760830924877</v>
      </c>
      <c r="N611">
        <v>0.38850009921195916</v>
      </c>
      <c r="O611">
        <v>0.3415447742005826</v>
      </c>
      <c r="P611">
        <v>0.51258419455762239</v>
      </c>
      <c r="Q611">
        <v>0.26269182972396954</v>
      </c>
      <c r="R611">
        <v>0.2858798995399765</v>
      </c>
      <c r="S611">
        <v>0.19226829943339041</v>
      </c>
      <c r="T611">
        <v>0.81125227917417408</v>
      </c>
      <c r="U611">
        <v>0.58197462966163371</v>
      </c>
      <c r="V611">
        <v>0.80064909907088122</v>
      </c>
    </row>
    <row r="612" spans="2:22" x14ac:dyDescent="0.25">
      <c r="B612">
        <v>610</v>
      </c>
      <c r="C612">
        <v>0.85206295135858845</v>
      </c>
      <c r="D612">
        <v>0.37166441987608145</v>
      </c>
      <c r="E612">
        <v>0.67422337416024392</v>
      </c>
      <c r="F612">
        <v>0.58672051315750284</v>
      </c>
      <c r="G612">
        <v>0.76434012163292064</v>
      </c>
      <c r="H612">
        <v>0.26068856804951057</v>
      </c>
      <c r="I612">
        <v>0.83948881996473901</v>
      </c>
      <c r="J612">
        <v>0.12990533586206254</v>
      </c>
      <c r="K612">
        <v>0.37502641385154245</v>
      </c>
      <c r="L612">
        <v>0.54431619837407563</v>
      </c>
      <c r="M612">
        <v>0.45509687895272966</v>
      </c>
      <c r="N612">
        <v>0.78355137975637756</v>
      </c>
      <c r="O612">
        <v>0.20101199825668026</v>
      </c>
      <c r="P612">
        <v>0.56309178647284441</v>
      </c>
      <c r="Q612">
        <v>0.30960561227179273</v>
      </c>
      <c r="R612">
        <v>0.66007572590715746</v>
      </c>
      <c r="S612">
        <v>4.5567660125883869E-2</v>
      </c>
      <c r="T612">
        <v>0.18109373810031815</v>
      </c>
      <c r="U612">
        <v>0.10816582604648417</v>
      </c>
      <c r="V612">
        <v>0.8233142128639388</v>
      </c>
    </row>
    <row r="613" spans="2:22" x14ac:dyDescent="0.25">
      <c r="B613">
        <v>611</v>
      </c>
      <c r="C613">
        <v>0.63789821366989408</v>
      </c>
      <c r="D613">
        <v>0.83198296454057297</v>
      </c>
      <c r="E613">
        <v>0.21515123328821706</v>
      </c>
      <c r="F613">
        <v>0.76655892975009343</v>
      </c>
      <c r="G613">
        <v>4.721186258365595E-2</v>
      </c>
      <c r="H613">
        <v>0.42368254126475996</v>
      </c>
      <c r="I613">
        <v>9.8881151053181959E-2</v>
      </c>
      <c r="J613">
        <v>0.21487896274969387</v>
      </c>
      <c r="K613">
        <v>0.33579974985142158</v>
      </c>
      <c r="L613">
        <v>0.946393261949658</v>
      </c>
      <c r="M613">
        <v>0.69320048780304333</v>
      </c>
      <c r="N613">
        <v>0.69880711316210697</v>
      </c>
      <c r="O613">
        <v>0.18986144445685871</v>
      </c>
      <c r="P613">
        <v>0.89064259321226524</v>
      </c>
      <c r="Q613">
        <v>0.93553096527927604</v>
      </c>
      <c r="R613">
        <v>0.4865065846581742</v>
      </c>
      <c r="S613">
        <v>0.34186745978111777</v>
      </c>
      <c r="T613">
        <v>2.5791906822756783E-2</v>
      </c>
      <c r="U613">
        <v>0.21242608676854324</v>
      </c>
      <c r="V613">
        <v>0.7106902057067197</v>
      </c>
    </row>
    <row r="614" spans="2:22" x14ac:dyDescent="0.25">
      <c r="B614">
        <v>612</v>
      </c>
      <c r="C614">
        <v>0.48327952589479484</v>
      </c>
      <c r="D614">
        <v>0.69628651548561771</v>
      </c>
      <c r="E614">
        <v>0.31958160834772831</v>
      </c>
      <c r="F614">
        <v>0.3400310401766875</v>
      </c>
      <c r="G614">
        <v>3.3255868493746732E-2</v>
      </c>
      <c r="H614">
        <v>3.0856765457388136E-2</v>
      </c>
      <c r="I614">
        <v>0.36192229729367753</v>
      </c>
      <c r="J614">
        <v>0.39910078216860612</v>
      </c>
      <c r="K614">
        <v>0.34569707326661625</v>
      </c>
      <c r="L614">
        <v>0.61847580399793589</v>
      </c>
      <c r="M614">
        <v>0.86691954642273572</v>
      </c>
      <c r="N614">
        <v>0.21822743369808162</v>
      </c>
      <c r="O614">
        <v>0.66744193051610701</v>
      </c>
      <c r="P614">
        <v>0.69055293798166084</v>
      </c>
      <c r="Q614">
        <v>0.932861952847577</v>
      </c>
      <c r="R614">
        <v>0.93240241359117526</v>
      </c>
      <c r="S614">
        <v>0.63643884586785493</v>
      </c>
      <c r="T614">
        <v>0.96052010758184858</v>
      </c>
      <c r="U614">
        <v>0.18736569069995879</v>
      </c>
      <c r="V614">
        <v>3.5084862281217433E-2</v>
      </c>
    </row>
    <row r="615" spans="2:22" x14ac:dyDescent="0.25">
      <c r="B615">
        <v>613</v>
      </c>
      <c r="C615">
        <v>0.85200114299737706</v>
      </c>
      <c r="D615">
        <v>0.84827486021654241</v>
      </c>
      <c r="E615">
        <v>7.3049620021488515E-2</v>
      </c>
      <c r="F615">
        <v>0.68840323557646421</v>
      </c>
      <c r="G615">
        <v>0.24132323719683679</v>
      </c>
      <c r="H615">
        <v>6.2436116346738402E-2</v>
      </c>
      <c r="I615">
        <v>0.74782095709698471</v>
      </c>
      <c r="J615">
        <v>0.15589833560820665</v>
      </c>
      <c r="K615">
        <v>0.85144128077574255</v>
      </c>
      <c r="L615">
        <v>2.507648541716101E-2</v>
      </c>
      <c r="M615">
        <v>0.32805570083358071</v>
      </c>
      <c r="N615">
        <v>0.8565178556935491</v>
      </c>
      <c r="O615">
        <v>0.89448548656080717</v>
      </c>
      <c r="P615">
        <v>0.66563563096400213</v>
      </c>
      <c r="Q615">
        <v>0.63886803193325825</v>
      </c>
      <c r="R615">
        <v>0.72585415628789662</v>
      </c>
      <c r="S615">
        <v>0.50029691212667093</v>
      </c>
      <c r="T615">
        <v>0.84744066541428054</v>
      </c>
      <c r="U615">
        <v>0.57814444491463934</v>
      </c>
      <c r="V615">
        <v>0.79348777061737863</v>
      </c>
    </row>
    <row r="616" spans="2:22" x14ac:dyDescent="0.25">
      <c r="B616">
        <v>614</v>
      </c>
      <c r="C616">
        <v>0.11949818487846375</v>
      </c>
      <c r="D616">
        <v>9.0505888925738631E-2</v>
      </c>
      <c r="E616">
        <v>0.70565145499291604</v>
      </c>
      <c r="F616">
        <v>0.7986698542859787</v>
      </c>
      <c r="G616">
        <v>0.12798232124318343</v>
      </c>
      <c r="H616">
        <v>0.8593222656499373</v>
      </c>
      <c r="I616">
        <v>0.94161625549753625</v>
      </c>
      <c r="J616">
        <v>0.56964070028043823</v>
      </c>
      <c r="K616">
        <v>0.79589825713571294</v>
      </c>
      <c r="L616">
        <v>0.96684307328027352</v>
      </c>
      <c r="M616">
        <v>2.3628211018605239E-2</v>
      </c>
      <c r="N616">
        <v>0.46652024370509926</v>
      </c>
      <c r="O616">
        <v>0.62368543598072268</v>
      </c>
      <c r="P616">
        <v>8.6621131841989385E-2</v>
      </c>
      <c r="Q616">
        <v>0.53657840855694761</v>
      </c>
      <c r="R616">
        <v>0.53654837853874571</v>
      </c>
      <c r="S616">
        <v>0.17319407690769495</v>
      </c>
      <c r="T616">
        <v>0.73124423063290855</v>
      </c>
      <c r="U616">
        <v>0.80259117574706718</v>
      </c>
      <c r="V616">
        <v>0.88982828228849709</v>
      </c>
    </row>
    <row r="617" spans="2:22" x14ac:dyDescent="0.25">
      <c r="B617">
        <v>615</v>
      </c>
      <c r="C617">
        <v>0.64685623552791327</v>
      </c>
      <c r="D617">
        <v>2.312675251415186E-2</v>
      </c>
      <c r="E617">
        <v>0.67364066255179966</v>
      </c>
      <c r="F617">
        <v>0.36305018947957279</v>
      </c>
      <c r="G617">
        <v>0.9481108072411315</v>
      </c>
      <c r="H617">
        <v>0.68677415353681237</v>
      </c>
      <c r="I617">
        <v>0.95671230027378851</v>
      </c>
      <c r="J617">
        <v>0.15934168296422091</v>
      </c>
      <c r="K617">
        <v>7.0073146553939702E-2</v>
      </c>
      <c r="L617">
        <v>0.92961949149486323</v>
      </c>
      <c r="M617">
        <v>0.50248757363759644</v>
      </c>
      <c r="N617">
        <v>0.96288560808332013</v>
      </c>
      <c r="O617">
        <v>0.57692802523786568</v>
      </c>
      <c r="P617">
        <v>0.65276406619410676</v>
      </c>
      <c r="Q617">
        <v>0.43681241764920475</v>
      </c>
      <c r="R617">
        <v>0.3104569596128699</v>
      </c>
      <c r="S617">
        <v>0.98958163000930366</v>
      </c>
      <c r="T617">
        <v>0.80540387783352951</v>
      </c>
      <c r="U617">
        <v>0.57015308787403551</v>
      </c>
      <c r="V617">
        <v>0.64147113898968566</v>
      </c>
    </row>
    <row r="618" spans="2:22" x14ac:dyDescent="0.25">
      <c r="B618">
        <v>616</v>
      </c>
      <c r="C618">
        <v>0.4470673718675009</v>
      </c>
      <c r="D618">
        <v>0.33205209813477166</v>
      </c>
      <c r="E618">
        <v>0.34124741325074215</v>
      </c>
      <c r="F618">
        <v>0.84469847238588569</v>
      </c>
      <c r="G618">
        <v>0.75597099880307828</v>
      </c>
      <c r="H618">
        <v>0.86938484567744068</v>
      </c>
      <c r="I618">
        <v>0.61133889567290112</v>
      </c>
      <c r="J618">
        <v>0.79150533626898723</v>
      </c>
      <c r="K618">
        <v>0.95359786833747462</v>
      </c>
      <c r="L618">
        <v>0.23582222397915631</v>
      </c>
      <c r="M618">
        <v>0.51269751724224766</v>
      </c>
      <c r="N618">
        <v>0.87067528725918009</v>
      </c>
      <c r="O618">
        <v>0.23644780819930844</v>
      </c>
      <c r="P618">
        <v>0.59609744119741581</v>
      </c>
      <c r="Q618">
        <v>0.84721711610971928</v>
      </c>
      <c r="R618">
        <v>0.29829216175007822</v>
      </c>
      <c r="S618">
        <v>0.72251143340227042</v>
      </c>
      <c r="T618">
        <v>0.54995732749364379</v>
      </c>
      <c r="U618">
        <v>0.39143451591321687</v>
      </c>
      <c r="V618">
        <v>0.64045256466170475</v>
      </c>
    </row>
    <row r="619" spans="2:22" x14ac:dyDescent="0.25">
      <c r="B619">
        <v>617</v>
      </c>
      <c r="C619">
        <v>0.43648031671320231</v>
      </c>
      <c r="D619">
        <v>0.9193418836213394</v>
      </c>
      <c r="E619">
        <v>0.92159498730141043</v>
      </c>
      <c r="F619">
        <v>0.20117900891518214</v>
      </c>
      <c r="G619">
        <v>0.88983652044258443</v>
      </c>
      <c r="H619">
        <v>0.94512190047224243</v>
      </c>
      <c r="I619">
        <v>1.4976570436961989E-2</v>
      </c>
      <c r="J619">
        <v>0.13760415135410931</v>
      </c>
      <c r="K619">
        <v>0.17925805167401876</v>
      </c>
      <c r="L619">
        <v>0.96761169014697646</v>
      </c>
      <c r="M619">
        <v>2.8174084140433653E-2</v>
      </c>
      <c r="N619">
        <v>0.8212605049380326</v>
      </c>
      <c r="O619">
        <v>0.19027047089703686</v>
      </c>
      <c r="P619">
        <v>0.60833498326181701</v>
      </c>
      <c r="Q619">
        <v>0.81012547292354098</v>
      </c>
      <c r="R619">
        <v>0.95704264658942773</v>
      </c>
      <c r="S619">
        <v>0.6976432900589975</v>
      </c>
      <c r="T619">
        <v>0.57743170391779941</v>
      </c>
      <c r="U619">
        <v>0.18023319185699993</v>
      </c>
      <c r="V619">
        <v>0.76796616947344476</v>
      </c>
    </row>
    <row r="620" spans="2:22" x14ac:dyDescent="0.25">
      <c r="B620">
        <v>618</v>
      </c>
      <c r="C620">
        <v>0.47669688886612938</v>
      </c>
      <c r="D620">
        <v>0.39414124422934815</v>
      </c>
      <c r="E620">
        <v>0.58318805737976764</v>
      </c>
      <c r="F620">
        <v>0.70965561813644507</v>
      </c>
      <c r="G620">
        <v>0.10212412243096125</v>
      </c>
      <c r="H620">
        <v>0.57842431849757703</v>
      </c>
      <c r="I620">
        <v>9.2674656506454234E-2</v>
      </c>
      <c r="J620">
        <v>0.43279405279909833</v>
      </c>
      <c r="K620">
        <v>0.51345801848434203</v>
      </c>
      <c r="L620">
        <v>0.13657118246407762</v>
      </c>
      <c r="M620">
        <v>0.39083343250320723</v>
      </c>
      <c r="N620">
        <v>0.81534513670637976</v>
      </c>
      <c r="O620">
        <v>0.27569632522940957</v>
      </c>
      <c r="P620">
        <v>0.22268284810118555</v>
      </c>
      <c r="Q620">
        <v>0.81499082811307755</v>
      </c>
      <c r="R620">
        <v>0.21614332617993259</v>
      </c>
      <c r="S620">
        <v>0.1941466358030377</v>
      </c>
      <c r="T620">
        <v>0.91722642061343684</v>
      </c>
      <c r="U620">
        <v>0.57664338217336031</v>
      </c>
      <c r="V620">
        <v>0.21579072698720214</v>
      </c>
    </row>
    <row r="621" spans="2:22" x14ac:dyDescent="0.25">
      <c r="B621">
        <v>619</v>
      </c>
      <c r="C621">
        <v>7.1687706223872993E-3</v>
      </c>
      <c r="D621">
        <v>0.81894335497665649</v>
      </c>
      <c r="E621">
        <v>0.49177804518837043</v>
      </c>
      <c r="F621">
        <v>0.97373585348261682</v>
      </c>
      <c r="G621">
        <v>0.20198364423030135</v>
      </c>
      <c r="H621">
        <v>0.1018722585917482</v>
      </c>
      <c r="I621">
        <v>0.94035021492119331</v>
      </c>
      <c r="J621">
        <v>0.21460234168779291</v>
      </c>
      <c r="K621">
        <v>0.24659211356285571</v>
      </c>
      <c r="L621">
        <v>0.95817178513168333</v>
      </c>
      <c r="M621">
        <v>2.7027120683850825E-2</v>
      </c>
      <c r="N621">
        <v>0.92713551383928028</v>
      </c>
      <c r="O621">
        <v>0.20270912164865251</v>
      </c>
      <c r="P621">
        <v>0.79198310145838491</v>
      </c>
      <c r="Q621">
        <v>0.98848618856986459</v>
      </c>
      <c r="R621">
        <v>4.6349804226324842E-2</v>
      </c>
      <c r="S621">
        <v>0.66226540263565692</v>
      </c>
      <c r="T621">
        <v>0.36926726319983327</v>
      </c>
      <c r="U621">
        <v>0.2149612400319596</v>
      </c>
      <c r="V621">
        <v>0.79653517359761872</v>
      </c>
    </row>
    <row r="622" spans="2:22" x14ac:dyDescent="0.25">
      <c r="B622">
        <v>620</v>
      </c>
      <c r="C622">
        <v>0.27515742501517693</v>
      </c>
      <c r="D622">
        <v>0.2775547695088898</v>
      </c>
      <c r="E622">
        <v>0.19897401626814304</v>
      </c>
      <c r="F622">
        <v>0.35643766871952143</v>
      </c>
      <c r="G622">
        <v>0.78544956364419161</v>
      </c>
      <c r="H622">
        <v>0.78423881682986263</v>
      </c>
      <c r="I622">
        <v>0.93894109601855669</v>
      </c>
      <c r="J622">
        <v>0.42634453576363018</v>
      </c>
      <c r="K622">
        <v>4.1561413401998593E-2</v>
      </c>
      <c r="L622">
        <v>0.69204821144338791</v>
      </c>
      <c r="M622">
        <v>0.36316076535318409</v>
      </c>
      <c r="N622">
        <v>0.83564617081503556</v>
      </c>
      <c r="O622">
        <v>0.84721325981133333</v>
      </c>
      <c r="P622">
        <v>0.95976304420517722</v>
      </c>
      <c r="Q622">
        <v>0.79078183087836695</v>
      </c>
      <c r="R622">
        <v>0.86283815382901641</v>
      </c>
      <c r="S622">
        <v>0.83525290171752009</v>
      </c>
      <c r="T622">
        <v>0.54647000697437309</v>
      </c>
      <c r="U622">
        <v>0.72045562479169001</v>
      </c>
      <c r="V622">
        <v>5.8964117902616131E-2</v>
      </c>
    </row>
    <row r="623" spans="2:22" x14ac:dyDescent="0.25">
      <c r="B623">
        <v>621</v>
      </c>
      <c r="C623">
        <v>0.69986785787636152</v>
      </c>
      <c r="D623">
        <v>0.73303001470411022</v>
      </c>
      <c r="E623">
        <v>7.1465389556272019E-2</v>
      </c>
      <c r="F623">
        <v>0.31316366815478691</v>
      </c>
      <c r="G623">
        <v>1.8605756166159892E-2</v>
      </c>
      <c r="H623">
        <v>0.87018373285608797</v>
      </c>
      <c r="I623">
        <v>0.31840084688009496</v>
      </c>
      <c r="J623">
        <v>0.48975434089406233</v>
      </c>
      <c r="K623">
        <v>0.5552752755820578</v>
      </c>
      <c r="L623">
        <v>0.11201528036432329</v>
      </c>
      <c r="M623">
        <v>2.9152559087880725E-2</v>
      </c>
      <c r="N623">
        <v>0.4606640769124799</v>
      </c>
      <c r="O623">
        <v>0.23072419397109289</v>
      </c>
      <c r="P623">
        <v>0.83310745910429862</v>
      </c>
      <c r="Q623">
        <v>0.69441981573930622</v>
      </c>
      <c r="R623">
        <v>0.29831579542670439</v>
      </c>
      <c r="S623">
        <v>0.77228329726083444</v>
      </c>
      <c r="T623">
        <v>0.19177582200548238</v>
      </c>
      <c r="U623">
        <v>0.83071536144228397</v>
      </c>
      <c r="V623">
        <v>0.23701480761891069</v>
      </c>
    </row>
    <row r="624" spans="2:22" x14ac:dyDescent="0.25">
      <c r="B624">
        <v>622</v>
      </c>
      <c r="C624">
        <v>0.76005514953563469</v>
      </c>
      <c r="D624">
        <v>0.63002031955453308</v>
      </c>
      <c r="E624">
        <v>0.70462553116433169</v>
      </c>
      <c r="F624">
        <v>0.92695422527004112</v>
      </c>
      <c r="G624">
        <v>0.53142628293255711</v>
      </c>
      <c r="H624">
        <v>0.99665477069996222</v>
      </c>
      <c r="I624">
        <v>0.27030924950559321</v>
      </c>
      <c r="J624">
        <v>0.77304169310435267</v>
      </c>
      <c r="K624">
        <v>0.64556023467288792</v>
      </c>
      <c r="L624">
        <v>0.4059912829937482</v>
      </c>
      <c r="M624">
        <v>0.77181399393727035</v>
      </c>
      <c r="N624">
        <v>0.83616475242754817</v>
      </c>
      <c r="O624">
        <v>0.21627207039943586</v>
      </c>
      <c r="P624">
        <v>0.51901720476215285</v>
      </c>
      <c r="Q624">
        <v>0.66821295243511258</v>
      </c>
      <c r="R624">
        <v>7.5358401075974246E-2</v>
      </c>
      <c r="S624">
        <v>0.44497799136456395</v>
      </c>
      <c r="T624">
        <v>0.66880668965991141</v>
      </c>
      <c r="U624">
        <v>0.48229140749227195</v>
      </c>
      <c r="V624">
        <v>0.5601295264057562</v>
      </c>
    </row>
    <row r="625" spans="2:22" x14ac:dyDescent="0.25">
      <c r="B625">
        <v>623</v>
      </c>
      <c r="C625">
        <v>8.3903824875637412E-2</v>
      </c>
      <c r="D625">
        <v>0.53822104703923412</v>
      </c>
      <c r="E625">
        <v>0.61197165841224965</v>
      </c>
      <c r="F625">
        <v>0.24795184531896286</v>
      </c>
      <c r="G625">
        <v>0.8347604391932304</v>
      </c>
      <c r="H625">
        <v>0.28946939559278007</v>
      </c>
      <c r="I625">
        <v>0.91661373990763284</v>
      </c>
      <c r="J625">
        <v>0.53416419433150608</v>
      </c>
      <c r="K625">
        <v>0.29566917009402349</v>
      </c>
      <c r="L625">
        <v>0.27595980472326609</v>
      </c>
      <c r="M625">
        <v>0.91080929197009652</v>
      </c>
      <c r="N625">
        <v>0.66113547993370414</v>
      </c>
      <c r="O625">
        <v>0.40984491854904803</v>
      </c>
      <c r="P625">
        <v>0.39421858599997006</v>
      </c>
      <c r="Q625">
        <v>0.9157100249220802</v>
      </c>
      <c r="R625">
        <v>0.17976216744709994</v>
      </c>
      <c r="S625">
        <v>0.17537229084929185</v>
      </c>
      <c r="T625">
        <v>4.8403866195846135E-2</v>
      </c>
      <c r="U625">
        <v>0.15049652882695774</v>
      </c>
      <c r="V625">
        <v>0.13275901551803426</v>
      </c>
    </row>
    <row r="626" spans="2:22" x14ac:dyDescent="0.25">
      <c r="B626">
        <v>624</v>
      </c>
      <c r="C626">
        <v>0.52801498038681882</v>
      </c>
      <c r="D626">
        <v>0.88680405223256198</v>
      </c>
      <c r="E626">
        <v>0.95315553258342067</v>
      </c>
      <c r="F626">
        <v>0.70107016074860273</v>
      </c>
      <c r="G626">
        <v>0.26995802305165295</v>
      </c>
      <c r="H626">
        <v>0.31468588428396593</v>
      </c>
      <c r="I626">
        <v>9.7102024183865154E-2</v>
      </c>
      <c r="J626">
        <v>0.98067975754016934</v>
      </c>
      <c r="K626">
        <v>0.16399836744122531</v>
      </c>
      <c r="L626">
        <v>0.48797462037055173</v>
      </c>
      <c r="M626">
        <v>5.2151529797631824E-2</v>
      </c>
      <c r="N626">
        <v>0.38630334764034302</v>
      </c>
      <c r="O626">
        <v>0.18204944597480921</v>
      </c>
      <c r="P626">
        <v>0.95957094765400086</v>
      </c>
      <c r="Q626">
        <v>0.16681371525980748</v>
      </c>
      <c r="R626">
        <v>0.90008133650436695</v>
      </c>
      <c r="S626">
        <v>0.11410940641570999</v>
      </c>
      <c r="T626">
        <v>0.54820760128194745</v>
      </c>
      <c r="U626">
        <v>0.95277284618850144</v>
      </c>
      <c r="V626">
        <v>0.1914754242955552</v>
      </c>
    </row>
    <row r="627" spans="2:22" x14ac:dyDescent="0.25">
      <c r="B627">
        <v>625</v>
      </c>
      <c r="C627">
        <v>0.26631342011821335</v>
      </c>
      <c r="D627">
        <v>0.59629402182913527</v>
      </c>
      <c r="E627">
        <v>0.90895469174070442</v>
      </c>
      <c r="F627">
        <v>0.47329789333577832</v>
      </c>
      <c r="G627">
        <v>0.61010778396137155</v>
      </c>
      <c r="H627">
        <v>0.40828421842742224</v>
      </c>
      <c r="I627">
        <v>0.57466225843559093</v>
      </c>
      <c r="J627">
        <v>0.44013222885117109</v>
      </c>
      <c r="K627">
        <v>0.30802749686642206</v>
      </c>
      <c r="L627">
        <v>6.2420733739401602E-2</v>
      </c>
      <c r="M627">
        <v>0.20511854600035662</v>
      </c>
      <c r="N627">
        <v>0.45995873180728819</v>
      </c>
      <c r="O627">
        <v>0.5509688229112486</v>
      </c>
      <c r="P627">
        <v>0.60195512737888812</v>
      </c>
      <c r="Q627">
        <v>0.64749771851127069</v>
      </c>
      <c r="R627">
        <v>0.49440065673842337</v>
      </c>
      <c r="S627">
        <v>0.69852765977072195</v>
      </c>
      <c r="T627">
        <v>8.7763422764870924E-2</v>
      </c>
      <c r="U627">
        <v>0.93267199907516263</v>
      </c>
      <c r="V627">
        <v>0.35837432458932938</v>
      </c>
    </row>
    <row r="628" spans="2:22" x14ac:dyDescent="0.25">
      <c r="B628">
        <v>626</v>
      </c>
      <c r="C628">
        <v>0.75851752058082433</v>
      </c>
      <c r="D628">
        <v>0.64453724085374287</v>
      </c>
      <c r="E628">
        <v>0.86822466527530562</v>
      </c>
      <c r="F628">
        <v>0.78347113886962316</v>
      </c>
      <c r="G628">
        <v>0.4375741576769574</v>
      </c>
      <c r="H628">
        <v>0.61233479891154574</v>
      </c>
      <c r="I628">
        <v>0.57826699216552968</v>
      </c>
      <c r="J628">
        <v>0.26725599373284492</v>
      </c>
      <c r="K628">
        <v>0.87380950707997318</v>
      </c>
      <c r="L628">
        <v>0.89110304707070043</v>
      </c>
      <c r="M628">
        <v>0.11847560353300723</v>
      </c>
      <c r="N628">
        <v>0.37817258349254801</v>
      </c>
      <c r="O628">
        <v>0.97283137720801349</v>
      </c>
      <c r="P628">
        <v>0.20935494455892734</v>
      </c>
      <c r="Q628">
        <v>0.55708318295146753</v>
      </c>
      <c r="R628">
        <v>0.45860972007671097</v>
      </c>
      <c r="S628">
        <v>0.33292420962356228</v>
      </c>
      <c r="T628">
        <v>0.42051044623165446</v>
      </c>
      <c r="U628">
        <v>0.29768001264906019</v>
      </c>
      <c r="V628">
        <v>0.26832430407110319</v>
      </c>
    </row>
    <row r="629" spans="2:22" x14ac:dyDescent="0.25">
      <c r="B629">
        <v>627</v>
      </c>
      <c r="C629">
        <v>0.81273204069192584</v>
      </c>
      <c r="D629">
        <v>0.45793322973993811</v>
      </c>
      <c r="E629">
        <v>0.81540831180035056</v>
      </c>
      <c r="F629">
        <v>0.88197708306627431</v>
      </c>
      <c r="G629">
        <v>0.29326226646140263</v>
      </c>
      <c r="H629">
        <v>0.57590192996200429</v>
      </c>
      <c r="I629">
        <v>0.40546201173273677</v>
      </c>
      <c r="J629">
        <v>0.43468303680105125</v>
      </c>
      <c r="K629">
        <v>0.24936704675730059</v>
      </c>
      <c r="L629">
        <v>0.81323888370416531</v>
      </c>
      <c r="M629">
        <v>0.43988646320216862</v>
      </c>
      <c r="N629">
        <v>0.24173247701898992</v>
      </c>
      <c r="O629">
        <v>0.92062035908126916</v>
      </c>
      <c r="P629">
        <v>0.3637989820892118</v>
      </c>
      <c r="Q629">
        <v>0.3048293632988186</v>
      </c>
      <c r="R629">
        <v>0.99800057553180732</v>
      </c>
      <c r="S629">
        <v>0.10320770411636015</v>
      </c>
      <c r="T629">
        <v>0.91584248428035053</v>
      </c>
      <c r="U629">
        <v>0.38068285865458629</v>
      </c>
      <c r="V629">
        <v>0.58608069277144126</v>
      </c>
    </row>
    <row r="630" spans="2:22" x14ac:dyDescent="0.25">
      <c r="B630">
        <v>628</v>
      </c>
      <c r="C630">
        <v>0.78289950176215783</v>
      </c>
      <c r="D630">
        <v>0.94625592759303956</v>
      </c>
      <c r="E630">
        <v>0.72792919664315803</v>
      </c>
      <c r="F630">
        <v>0.27266508536444078</v>
      </c>
      <c r="G630">
        <v>0.4240719562713291</v>
      </c>
      <c r="H630">
        <v>0.37330545308633045</v>
      </c>
      <c r="I630">
        <v>0.4667041340958793</v>
      </c>
      <c r="J630">
        <v>0.44375896620083832</v>
      </c>
      <c r="K630">
        <v>0.88350879065822152</v>
      </c>
      <c r="L630">
        <v>0.85830955773972151</v>
      </c>
      <c r="M630">
        <v>6.5475427463806746E-2</v>
      </c>
      <c r="N630">
        <v>0.71043638082086424</v>
      </c>
      <c r="O630">
        <v>0.45903920430734679</v>
      </c>
      <c r="P630">
        <v>0.84137198907199462</v>
      </c>
      <c r="Q630">
        <v>0.13600808832603328</v>
      </c>
      <c r="R630">
        <v>0.89163085745023207</v>
      </c>
      <c r="S630">
        <v>0.6842185240860037</v>
      </c>
      <c r="T630">
        <v>0.90514251385250599</v>
      </c>
      <c r="U630">
        <v>0.20922223495187176</v>
      </c>
      <c r="V630">
        <v>0.64997407814636587</v>
      </c>
    </row>
    <row r="631" spans="2:22" x14ac:dyDescent="0.25">
      <c r="B631">
        <v>629</v>
      </c>
      <c r="C631">
        <v>0.17691000139122437</v>
      </c>
      <c r="D631">
        <v>0.21958642707436793</v>
      </c>
      <c r="E631">
        <v>0.35833097694685367</v>
      </c>
      <c r="F631">
        <v>0.4083428912156073</v>
      </c>
      <c r="G631">
        <v>0.31567972767910302</v>
      </c>
      <c r="H631">
        <v>0.11848504289565387</v>
      </c>
      <c r="I631">
        <v>0.41701772857292241</v>
      </c>
      <c r="J631">
        <v>0.24890042323518391</v>
      </c>
      <c r="K631">
        <v>2.3984243380864356E-2</v>
      </c>
      <c r="L631">
        <v>0.53369972659303233</v>
      </c>
      <c r="M631">
        <v>0.40504789347212533</v>
      </c>
      <c r="N631">
        <v>0.8919076389238092</v>
      </c>
      <c r="O631">
        <v>0.10479417784365186</v>
      </c>
      <c r="P631">
        <v>0.67719485757357134</v>
      </c>
      <c r="Q631">
        <v>0.73594747075705591</v>
      </c>
      <c r="R631">
        <v>0.85379476749870786</v>
      </c>
      <c r="S631">
        <v>0.7808693788017953</v>
      </c>
      <c r="T631">
        <v>0.13668714792277736</v>
      </c>
      <c r="U631">
        <v>0.41701346201993528</v>
      </c>
      <c r="V631">
        <v>6.6132145907561446E-2</v>
      </c>
    </row>
    <row r="632" spans="2:22" x14ac:dyDescent="0.25">
      <c r="B632">
        <v>630</v>
      </c>
      <c r="C632">
        <v>0.24762754898291917</v>
      </c>
      <c r="D632">
        <v>0.20874756346055734</v>
      </c>
      <c r="E632">
        <v>0.69940792189305512</v>
      </c>
      <c r="F632">
        <v>0.16736202794773192</v>
      </c>
      <c r="G632">
        <v>4.6787613150942597E-2</v>
      </c>
      <c r="H632">
        <v>0.33940989403707222</v>
      </c>
      <c r="I632">
        <v>0.39665114131715296</v>
      </c>
      <c r="J632">
        <v>0.61397726155374532</v>
      </c>
      <c r="K632">
        <v>0.8190023686427228</v>
      </c>
      <c r="L632">
        <v>0.43575882540244271</v>
      </c>
      <c r="M632">
        <v>1.9043858633091659E-2</v>
      </c>
      <c r="N632">
        <v>0.12324694436753791</v>
      </c>
      <c r="O632">
        <v>0.3595791395443273</v>
      </c>
      <c r="P632">
        <v>0.18223248213238707</v>
      </c>
      <c r="Q632">
        <v>0.68769987862564119</v>
      </c>
      <c r="R632">
        <v>0.36600247116957996</v>
      </c>
      <c r="S632">
        <v>0.76548583095014444</v>
      </c>
      <c r="T632">
        <v>0.14683122139051807</v>
      </c>
      <c r="U632">
        <v>0.98073382118061714</v>
      </c>
      <c r="V632">
        <v>0.85152747850934896</v>
      </c>
    </row>
    <row r="633" spans="2:22" x14ac:dyDescent="0.25">
      <c r="B633">
        <v>631</v>
      </c>
      <c r="C633">
        <v>2.0705638316944608E-2</v>
      </c>
      <c r="D633">
        <v>0.54584446973267298</v>
      </c>
      <c r="E633">
        <v>0.98311921923744561</v>
      </c>
      <c r="F633">
        <v>0.19664909021471288</v>
      </c>
      <c r="G633">
        <v>0.865686913825787</v>
      </c>
      <c r="H633">
        <v>3.7111705661854844E-2</v>
      </c>
      <c r="I633">
        <v>0.17403582445955079</v>
      </c>
      <c r="J633">
        <v>0.89139789659868574</v>
      </c>
      <c r="K633">
        <v>2.2337026015405215E-2</v>
      </c>
      <c r="L633">
        <v>0.11363854337524315</v>
      </c>
      <c r="M633">
        <v>0.19721498720186448</v>
      </c>
      <c r="N633">
        <v>0.37057787324463565</v>
      </c>
      <c r="O633">
        <v>0.88402845383662876</v>
      </c>
      <c r="P633">
        <v>0.52100359310326105</v>
      </c>
      <c r="Q633">
        <v>0.81044435044464569</v>
      </c>
      <c r="R633">
        <v>0.60048525597760993</v>
      </c>
      <c r="S633">
        <v>0.4546531467385877</v>
      </c>
      <c r="T633">
        <v>9.5996302401883504E-2</v>
      </c>
      <c r="U633">
        <v>0.32832269894972166</v>
      </c>
      <c r="V633">
        <v>0.10900205988980538</v>
      </c>
    </row>
    <row r="634" spans="2:22" x14ac:dyDescent="0.25">
      <c r="B634">
        <v>632</v>
      </c>
      <c r="C634">
        <v>0.52747379321161159</v>
      </c>
      <c r="D634">
        <v>0.70718450921776888</v>
      </c>
      <c r="E634">
        <v>0.2472324022463992</v>
      </c>
      <c r="F634">
        <v>0.33933994682612223</v>
      </c>
      <c r="G634">
        <v>0.57673383623349239</v>
      </c>
      <c r="H634">
        <v>0.80547616824170465</v>
      </c>
      <c r="I634">
        <v>0.48724033617697593</v>
      </c>
      <c r="J634">
        <v>0.60965490814363488</v>
      </c>
      <c r="K634">
        <v>6.4384832995280306E-2</v>
      </c>
      <c r="L634">
        <v>0.97334351139782171</v>
      </c>
      <c r="M634">
        <v>9.1415114123027941E-2</v>
      </c>
      <c r="N634">
        <v>0.30429280547891069</v>
      </c>
      <c r="O634">
        <v>0.28820564043106889</v>
      </c>
      <c r="P634">
        <v>0.48978183337575398</v>
      </c>
      <c r="Q634">
        <v>0.95907915548311351</v>
      </c>
      <c r="R634">
        <v>0.20896663088585754</v>
      </c>
      <c r="S634">
        <v>0.93428892277796027</v>
      </c>
      <c r="T634">
        <v>0.23161169836547124</v>
      </c>
      <c r="U634">
        <v>0.58169864304462404</v>
      </c>
      <c r="V634">
        <v>0.71031680451175472</v>
      </c>
    </row>
    <row r="635" spans="2:22" x14ac:dyDescent="0.25">
      <c r="B635">
        <v>633</v>
      </c>
      <c r="C635">
        <v>0.49985211175696165</v>
      </c>
      <c r="D635">
        <v>7.0824621357559181E-2</v>
      </c>
      <c r="E635">
        <v>0.55751745994130264</v>
      </c>
      <c r="F635">
        <v>0.93265962619455167</v>
      </c>
      <c r="G635">
        <v>6.7277857005719754E-2</v>
      </c>
      <c r="H635">
        <v>0.17374106180578797</v>
      </c>
      <c r="I635">
        <v>0.43501046499437024</v>
      </c>
      <c r="J635">
        <v>1.4924235054625701E-2</v>
      </c>
      <c r="K635">
        <v>0.14730257481315068</v>
      </c>
      <c r="L635">
        <v>0.61025076752035678</v>
      </c>
      <c r="M635">
        <v>0.95788673723982787</v>
      </c>
      <c r="N635">
        <v>0.64312440614277921</v>
      </c>
      <c r="O635">
        <v>0.25640880198264071</v>
      </c>
      <c r="P635">
        <v>0.71728759173886547</v>
      </c>
      <c r="Q635">
        <v>0.51164676492092864</v>
      </c>
      <c r="R635">
        <v>0.35139452114428948</v>
      </c>
      <c r="S635">
        <v>0.95272983856153748</v>
      </c>
      <c r="T635">
        <v>9.108018182955302E-2</v>
      </c>
      <c r="U635">
        <v>0.28182847634088071</v>
      </c>
      <c r="V635">
        <v>0.43606064971856195</v>
      </c>
    </row>
    <row r="636" spans="2:22" x14ac:dyDescent="0.25">
      <c r="B636">
        <v>634</v>
      </c>
      <c r="C636">
        <v>0.67926372176563743</v>
      </c>
      <c r="D636">
        <v>0.63448249095761722</v>
      </c>
      <c r="E636">
        <v>0.98285693276267594</v>
      </c>
      <c r="F636">
        <v>0.92192636097858749</v>
      </c>
      <c r="G636">
        <v>0.74789759143900536</v>
      </c>
      <c r="H636">
        <v>0.25493243885259087</v>
      </c>
      <c r="I636">
        <v>0.18160255299966988</v>
      </c>
      <c r="J636">
        <v>0.13843023952214217</v>
      </c>
      <c r="K636">
        <v>0.58099777832160115</v>
      </c>
      <c r="L636">
        <v>4.1259163582500591E-2</v>
      </c>
      <c r="M636">
        <v>0.5388974305218126</v>
      </c>
      <c r="N636">
        <v>0.67177539976577916</v>
      </c>
      <c r="O636">
        <v>0.69340438415780214</v>
      </c>
      <c r="P636">
        <v>0.60573668849271312</v>
      </c>
      <c r="Q636">
        <v>0.61470569944795317</v>
      </c>
      <c r="R636">
        <v>3.5784045757260241E-2</v>
      </c>
      <c r="S636">
        <v>0.23116268950674268</v>
      </c>
      <c r="T636">
        <v>8.4886968324744849E-2</v>
      </c>
      <c r="U636">
        <v>0.99574984151795931</v>
      </c>
      <c r="V636">
        <v>9.9992762257028245E-2</v>
      </c>
    </row>
    <row r="637" spans="2:22" x14ac:dyDescent="0.25">
      <c r="B637">
        <v>635</v>
      </c>
      <c r="C637">
        <v>5.4108768431518683E-2</v>
      </c>
      <c r="D637">
        <v>0.58313259340997647</v>
      </c>
      <c r="E637">
        <v>0.78396086563816159</v>
      </c>
      <c r="F637">
        <v>0.50242590935326636</v>
      </c>
      <c r="G637">
        <v>2.4550392167600243E-2</v>
      </c>
      <c r="H637">
        <v>0.54120540709177334</v>
      </c>
      <c r="I637">
        <v>0.51071527502676539</v>
      </c>
      <c r="J637">
        <v>0.5851911278747659</v>
      </c>
      <c r="K637">
        <v>5.9035924243369564E-2</v>
      </c>
      <c r="L637">
        <v>0.15523059550043694</v>
      </c>
      <c r="M637">
        <v>0.3868565494729439</v>
      </c>
      <c r="N637">
        <v>0.52054187142370267</v>
      </c>
      <c r="O637">
        <v>6.425922070950385E-3</v>
      </c>
      <c r="P637">
        <v>0.26468899293156944</v>
      </c>
      <c r="Q637">
        <v>0.63075595294273423</v>
      </c>
      <c r="R637">
        <v>0.61333791345950606</v>
      </c>
      <c r="S637">
        <v>0.70645824242857103</v>
      </c>
      <c r="T637">
        <v>0.89372157847171008</v>
      </c>
      <c r="U637">
        <v>0.9235010926259033</v>
      </c>
      <c r="V637">
        <v>0.4531949136993787</v>
      </c>
    </row>
    <row r="638" spans="2:22" x14ac:dyDescent="0.25">
      <c r="B638">
        <v>636</v>
      </c>
      <c r="C638">
        <v>0.62410912266012342</v>
      </c>
      <c r="D638">
        <v>0.9819181610914347</v>
      </c>
      <c r="E638">
        <v>0.33933455998600515</v>
      </c>
      <c r="F638">
        <v>0.85563678417769395</v>
      </c>
      <c r="G638">
        <v>0.67512545936307422</v>
      </c>
      <c r="H638">
        <v>0.20367013900640352</v>
      </c>
      <c r="I638">
        <v>0.27084078129563349</v>
      </c>
      <c r="J638">
        <v>0.12840557645829809</v>
      </c>
      <c r="K638">
        <v>7.4760593749189752E-2</v>
      </c>
      <c r="L638">
        <v>0.73298025549542789</v>
      </c>
      <c r="M638">
        <v>0.64689722526368754</v>
      </c>
      <c r="N638">
        <v>0.65148891443781043</v>
      </c>
      <c r="O638">
        <v>0.52568034577589096</v>
      </c>
      <c r="P638">
        <v>0.30008986490158662</v>
      </c>
      <c r="Q638">
        <v>0.780599543463671</v>
      </c>
      <c r="R638">
        <v>0.81102643658175921</v>
      </c>
      <c r="S638">
        <v>0.47858499617246264</v>
      </c>
      <c r="T638">
        <v>0.63906499387139615</v>
      </c>
      <c r="U638">
        <v>0.83584345908980229</v>
      </c>
      <c r="V638">
        <v>6.962906569174887E-2</v>
      </c>
    </row>
    <row r="639" spans="2:22" x14ac:dyDescent="0.25">
      <c r="B639">
        <v>637</v>
      </c>
      <c r="C639">
        <v>0.33947198487679842</v>
      </c>
      <c r="D639">
        <v>0.60837600231338063</v>
      </c>
      <c r="E639">
        <v>0.27404120786160835</v>
      </c>
      <c r="F639">
        <v>0.94009185926146088</v>
      </c>
      <c r="G639">
        <v>0.45929672651543929</v>
      </c>
      <c r="H639">
        <v>0.35677429148370399</v>
      </c>
      <c r="I639">
        <v>0.23243741802708229</v>
      </c>
      <c r="J639">
        <v>0.8322256349800119</v>
      </c>
      <c r="K639">
        <v>0.65627140089012448</v>
      </c>
      <c r="L639">
        <v>0.94557227237217378</v>
      </c>
      <c r="M639">
        <v>0.7408730298764068</v>
      </c>
      <c r="N639">
        <v>0.68766995984679924</v>
      </c>
      <c r="O639">
        <v>0.42701997226338295</v>
      </c>
      <c r="P639">
        <v>0.54890634254360204</v>
      </c>
      <c r="Q639">
        <v>0.8690571920440695</v>
      </c>
      <c r="R639">
        <v>0.91513786279828935</v>
      </c>
      <c r="S639">
        <v>5.3001304187435316E-2</v>
      </c>
      <c r="T639">
        <v>0.65298500551886307</v>
      </c>
      <c r="U639">
        <v>0.91683381044473222</v>
      </c>
      <c r="V639">
        <v>0.73235813451276788</v>
      </c>
    </row>
    <row r="640" spans="2:22" x14ac:dyDescent="0.25">
      <c r="B640">
        <v>638</v>
      </c>
      <c r="C640">
        <v>0.12884362593251386</v>
      </c>
      <c r="D640">
        <v>0.8225399164383207</v>
      </c>
      <c r="E640">
        <v>0.74001068058184694</v>
      </c>
      <c r="F640">
        <v>0.54588665037591522</v>
      </c>
      <c r="G640">
        <v>0.46320334668470187</v>
      </c>
      <c r="H640">
        <v>0.2268807137925144</v>
      </c>
      <c r="I640">
        <v>0.55828899535063137</v>
      </c>
      <c r="J640">
        <v>0.38322205099076889</v>
      </c>
      <c r="K640">
        <v>0.8707178970979812</v>
      </c>
      <c r="L640">
        <v>0.11496262571102212</v>
      </c>
      <c r="M640">
        <v>0.72131077770814489</v>
      </c>
      <c r="N640">
        <v>0.4120718317082297</v>
      </c>
      <c r="O640">
        <v>0.2913254266779286</v>
      </c>
      <c r="P640">
        <v>0.79557569099987324</v>
      </c>
      <c r="Q640">
        <v>0.22538492613623262</v>
      </c>
      <c r="R640">
        <v>0.69119614363551163</v>
      </c>
      <c r="S640">
        <v>0.11702321629005485</v>
      </c>
      <c r="T640">
        <v>0.60246490081765325</v>
      </c>
      <c r="U640">
        <v>0.54116589564521345</v>
      </c>
      <c r="V640">
        <v>0.18946426216422951</v>
      </c>
    </row>
    <row r="641" spans="2:22" x14ac:dyDescent="0.25">
      <c r="B641">
        <v>639</v>
      </c>
      <c r="C641">
        <v>9.9926783546067766E-2</v>
      </c>
      <c r="D641">
        <v>0.48543483055058179</v>
      </c>
      <c r="E641">
        <v>0.26082087868198878</v>
      </c>
      <c r="F641">
        <v>0.65209834029727864</v>
      </c>
      <c r="G641">
        <v>0.82382834677968564</v>
      </c>
      <c r="H641">
        <v>0.56561606193222502</v>
      </c>
      <c r="I641">
        <v>0.63194421574151205</v>
      </c>
      <c r="J641">
        <v>0.55266866146985549</v>
      </c>
      <c r="K641">
        <v>0.11902743882822842</v>
      </c>
      <c r="L641">
        <v>0.96028144322437026</v>
      </c>
      <c r="M641">
        <v>0.84430414153847688</v>
      </c>
      <c r="N641">
        <v>0.4405139719282325</v>
      </c>
      <c r="O641">
        <v>0.19023725687830129</v>
      </c>
      <c r="P641">
        <v>0.26167471476211013</v>
      </c>
      <c r="Q641">
        <v>0.83114426568147071</v>
      </c>
      <c r="R641">
        <v>0.91101070715187893</v>
      </c>
      <c r="S641">
        <v>0.12234656487957096</v>
      </c>
      <c r="T641">
        <v>0.12099805030946431</v>
      </c>
      <c r="U641">
        <v>0.56781171515273954</v>
      </c>
      <c r="V641">
        <v>0.15180691719297346</v>
      </c>
    </row>
    <row r="642" spans="2:22" x14ac:dyDescent="0.25">
      <c r="B642">
        <v>640</v>
      </c>
      <c r="C642">
        <v>0.33063913271931833</v>
      </c>
      <c r="D642">
        <v>0.87197778354251043</v>
      </c>
      <c r="E642">
        <v>0.46733403121435857</v>
      </c>
      <c r="F642">
        <v>0.22822259918104137</v>
      </c>
      <c r="G642">
        <v>0.33808163623724763</v>
      </c>
      <c r="H642">
        <v>0.43843441497345026</v>
      </c>
      <c r="I642">
        <v>0.60052770120909971</v>
      </c>
      <c r="J642">
        <v>0.64670575131180574</v>
      </c>
      <c r="K642">
        <v>0.7127914487298368</v>
      </c>
      <c r="L642">
        <v>0.36475752661803096</v>
      </c>
      <c r="M642">
        <v>0.77386056350083043</v>
      </c>
      <c r="N642">
        <v>0.4830735615575934</v>
      </c>
      <c r="O642">
        <v>0.50212011129197975</v>
      </c>
      <c r="P642">
        <v>0.86567459965775306</v>
      </c>
      <c r="Q642">
        <v>0.38743273392463617</v>
      </c>
      <c r="R642">
        <v>0.47746771036169733</v>
      </c>
      <c r="S642">
        <v>0.23463898744206357</v>
      </c>
      <c r="T642">
        <v>0.97267088626095455</v>
      </c>
      <c r="U642">
        <v>0.42832494528875231</v>
      </c>
      <c r="V642">
        <v>0.43668812971016924</v>
      </c>
    </row>
    <row r="643" spans="2:22" x14ac:dyDescent="0.25">
      <c r="B643">
        <v>641</v>
      </c>
      <c r="C643">
        <v>0.52256572801739232</v>
      </c>
      <c r="D643">
        <v>0.23412287071560112</v>
      </c>
      <c r="E643">
        <v>0.73120403419882751</v>
      </c>
      <c r="F643">
        <v>0.50365321027870014</v>
      </c>
      <c r="G643">
        <v>0.47357454052953085</v>
      </c>
      <c r="H643">
        <v>2.8641508825670181E-2</v>
      </c>
      <c r="I643">
        <v>0.80823308647260017</v>
      </c>
      <c r="J643">
        <v>0.16218794502282208</v>
      </c>
      <c r="K643">
        <v>0.22877940198140889</v>
      </c>
      <c r="L643">
        <v>0.61212080260248558</v>
      </c>
      <c r="M643">
        <v>0.69695414025142988</v>
      </c>
      <c r="N643">
        <v>0.17910640406985845</v>
      </c>
      <c r="O643">
        <v>7.1284675181914725E-2</v>
      </c>
      <c r="P643">
        <v>0.83461652682228316</v>
      </c>
      <c r="Q643">
        <v>0.619796946489932</v>
      </c>
      <c r="R643">
        <v>0.23007703656861089</v>
      </c>
      <c r="S643">
        <v>0.32681620382351362</v>
      </c>
      <c r="T643">
        <v>5.5115271543117572E-2</v>
      </c>
      <c r="U643">
        <v>0.70869377022851721</v>
      </c>
      <c r="V643">
        <v>0.87969065832036097</v>
      </c>
    </row>
    <row r="644" spans="2:22" x14ac:dyDescent="0.25">
      <c r="B644">
        <v>642</v>
      </c>
      <c r="C644">
        <v>0.890763829808495</v>
      </c>
      <c r="D644">
        <v>0.58246479339339263</v>
      </c>
      <c r="E644">
        <v>0.12315337153439221</v>
      </c>
      <c r="F644">
        <v>0.6101383942789691</v>
      </c>
      <c r="G644">
        <v>6.0055212004436198E-2</v>
      </c>
      <c r="H644">
        <v>0.16203585787599906</v>
      </c>
      <c r="I644">
        <v>0.48084612390714687</v>
      </c>
      <c r="J644">
        <v>0.92300483242121079</v>
      </c>
      <c r="K644">
        <v>0.366169825863083</v>
      </c>
      <c r="L644">
        <v>0.98144448714065913</v>
      </c>
      <c r="M644">
        <v>0.40094444151646025</v>
      </c>
      <c r="N644">
        <v>0.1881998628001007</v>
      </c>
      <c r="O644">
        <v>0.78104962983124437</v>
      </c>
      <c r="P644">
        <v>0.58400316898553406</v>
      </c>
      <c r="Q644">
        <v>0.71853199943188484</v>
      </c>
      <c r="R644">
        <v>5.0338552317923835E-2</v>
      </c>
      <c r="S644">
        <v>1.9510877641766733E-2</v>
      </c>
      <c r="T644">
        <v>0.29288893333553045</v>
      </c>
      <c r="U644">
        <v>9.4493136441414993E-2</v>
      </c>
      <c r="V644">
        <v>6.8341568926566509E-3</v>
      </c>
    </row>
    <row r="645" spans="2:22" x14ac:dyDescent="0.25">
      <c r="B645">
        <v>643</v>
      </c>
      <c r="C645">
        <v>0.6502253359233896</v>
      </c>
      <c r="D645">
        <v>0.47148400717033123</v>
      </c>
      <c r="E645">
        <v>0.91430941239519825</v>
      </c>
      <c r="F645">
        <v>0.29197858479199046</v>
      </c>
      <c r="G645">
        <v>0.42278704196759165</v>
      </c>
      <c r="H645">
        <v>0.40916764645800741</v>
      </c>
      <c r="I645">
        <v>0.1756855330280187</v>
      </c>
      <c r="J645">
        <v>0.63451058317032238</v>
      </c>
      <c r="K645">
        <v>2.7503588663406298E-2</v>
      </c>
      <c r="L645">
        <v>0.18975150978260302</v>
      </c>
      <c r="M645">
        <v>0.28447191714286113</v>
      </c>
      <c r="N645">
        <v>0.47977317656262763</v>
      </c>
      <c r="O645">
        <v>0.8609775652906797</v>
      </c>
      <c r="P645">
        <v>0.59603948350122526</v>
      </c>
      <c r="Q645">
        <v>0.19122478086550121</v>
      </c>
      <c r="R645">
        <v>0.56241410122641433</v>
      </c>
      <c r="S645">
        <v>0.16152677187794007</v>
      </c>
      <c r="T645">
        <v>0.50493952683550836</v>
      </c>
      <c r="U645">
        <v>0.40868600884676121</v>
      </c>
      <c r="V645">
        <v>0.63979827807423906</v>
      </c>
    </row>
    <row r="646" spans="2:22" x14ac:dyDescent="0.25">
      <c r="B646">
        <v>644</v>
      </c>
      <c r="C646">
        <v>0.75059244435313044</v>
      </c>
      <c r="D646">
        <v>0.18882548509906716</v>
      </c>
      <c r="E646">
        <v>0.11170342675075329</v>
      </c>
      <c r="F646">
        <v>0.65107254488094091</v>
      </c>
      <c r="G646">
        <v>0.86144061735439537</v>
      </c>
      <c r="H646">
        <v>8.9369017798690553E-3</v>
      </c>
      <c r="I646">
        <v>0.89330826896836335</v>
      </c>
      <c r="J646">
        <v>0.15412185108265586</v>
      </c>
      <c r="K646">
        <v>0.74110087928229307</v>
      </c>
      <c r="L646">
        <v>0.27576518330569622</v>
      </c>
      <c r="M646">
        <v>6.158618567538543E-2</v>
      </c>
      <c r="N646">
        <v>0.86531243609120012</v>
      </c>
      <c r="O646">
        <v>0.28378612000266812</v>
      </c>
      <c r="P646">
        <v>0.34667203582950945</v>
      </c>
      <c r="Q646">
        <v>0.89759056217836886</v>
      </c>
      <c r="R646">
        <v>1.5365016782880048E-3</v>
      </c>
      <c r="S646">
        <v>0.1881948512763767</v>
      </c>
      <c r="T646">
        <v>0.7459552489066259</v>
      </c>
      <c r="U646">
        <v>0.88045917898903459</v>
      </c>
      <c r="V646">
        <v>0.67407491701932809</v>
      </c>
    </row>
    <row r="647" spans="2:22" x14ac:dyDescent="0.25">
      <c r="B647">
        <v>645</v>
      </c>
      <c r="C647">
        <v>0.26421824311741204</v>
      </c>
      <c r="D647">
        <v>0.11050818082708602</v>
      </c>
      <c r="E647">
        <v>0.50170599680677341</v>
      </c>
      <c r="F647">
        <v>0.13622043890698166</v>
      </c>
      <c r="G647">
        <v>0.43771399611623263</v>
      </c>
      <c r="H647">
        <v>0.70987727459044603</v>
      </c>
      <c r="I647">
        <v>0.28304710876787387</v>
      </c>
      <c r="J647">
        <v>0.50987280230750831</v>
      </c>
      <c r="K647">
        <v>0.95464332431084586</v>
      </c>
      <c r="L647">
        <v>0.79873072680837076</v>
      </c>
      <c r="M647">
        <v>0.18021957238930275</v>
      </c>
      <c r="N647">
        <v>0.81543552095438887</v>
      </c>
      <c r="O647">
        <v>0.40135255789011781</v>
      </c>
      <c r="P647">
        <v>5.6279546333365182E-2</v>
      </c>
      <c r="Q647">
        <v>0.74861938573027498</v>
      </c>
      <c r="R647">
        <v>0.72442072588916795</v>
      </c>
      <c r="S647">
        <v>0.70358683037872316</v>
      </c>
      <c r="T647">
        <v>0.27983688365546255</v>
      </c>
      <c r="U647">
        <v>0.70406017840392288</v>
      </c>
      <c r="V647">
        <v>9.1104371619581404E-2</v>
      </c>
    </row>
    <row r="648" spans="2:22" x14ac:dyDescent="0.25">
      <c r="B648">
        <v>646</v>
      </c>
      <c r="C648">
        <v>0.86408735287164062</v>
      </c>
      <c r="D648">
        <v>0.94406775746932947</v>
      </c>
      <c r="E648">
        <v>0.57640508344997077</v>
      </c>
      <c r="F648">
        <v>0.10556126209945038</v>
      </c>
      <c r="G648">
        <v>0.7537037840930001</v>
      </c>
      <c r="H648">
        <v>6.6700859137180046E-2</v>
      </c>
      <c r="I648">
        <v>0.16112496013310817</v>
      </c>
      <c r="J648">
        <v>0.4142972163247558</v>
      </c>
      <c r="K648">
        <v>0.59933939179371021</v>
      </c>
      <c r="L648">
        <v>0.12487171441536749</v>
      </c>
      <c r="M648">
        <v>0.98927064443853663</v>
      </c>
      <c r="N648">
        <v>0.69630469902787695</v>
      </c>
      <c r="O648">
        <v>0.20092940082508459</v>
      </c>
      <c r="P648">
        <v>0.26697062333589727</v>
      </c>
      <c r="Q648">
        <v>0.12255462397926387</v>
      </c>
      <c r="R648">
        <v>0.67465858977026283</v>
      </c>
      <c r="S648">
        <v>0.55962888023288038</v>
      </c>
      <c r="T648">
        <v>0.21456463598862108</v>
      </c>
      <c r="U648">
        <v>0.23241276556401136</v>
      </c>
      <c r="V648">
        <v>0.73653875552209946</v>
      </c>
    </row>
    <row r="649" spans="2:22" x14ac:dyDescent="0.25">
      <c r="B649">
        <v>647</v>
      </c>
      <c r="C649">
        <v>0.80199779353596767</v>
      </c>
      <c r="D649">
        <v>0.81009421630670087</v>
      </c>
      <c r="E649">
        <v>0.81624159962987997</v>
      </c>
      <c r="F649">
        <v>0.14757377864840215</v>
      </c>
      <c r="G649">
        <v>0.90960697775498578</v>
      </c>
      <c r="H649">
        <v>0.6413920852107946</v>
      </c>
      <c r="I649">
        <v>2.7993836975098052E-2</v>
      </c>
      <c r="J649">
        <v>0.37509263948329519</v>
      </c>
      <c r="K649">
        <v>0.23030022561449304</v>
      </c>
      <c r="L649">
        <v>0.1133390764908111</v>
      </c>
      <c r="M649">
        <v>0.10836603923368804</v>
      </c>
      <c r="N649">
        <v>0.12970467210554593</v>
      </c>
      <c r="O649">
        <v>0.89148368176724824</v>
      </c>
      <c r="P649">
        <v>0.77350204106700371</v>
      </c>
      <c r="Q649">
        <v>0.8706938947234435</v>
      </c>
      <c r="R649">
        <v>0.52625699297419493</v>
      </c>
      <c r="S649">
        <v>0.14785648893004799</v>
      </c>
      <c r="T649">
        <v>0.87232312673405055</v>
      </c>
      <c r="U649">
        <v>0.52224793039807338</v>
      </c>
      <c r="V649">
        <v>0.22535638087024767</v>
      </c>
    </row>
    <row r="650" spans="2:22" x14ac:dyDescent="0.25">
      <c r="B650">
        <v>648</v>
      </c>
      <c r="C650">
        <v>0.45176006300145866</v>
      </c>
      <c r="D650">
        <v>0.56745316695557957</v>
      </c>
      <c r="E650">
        <v>6.3215113919053323E-2</v>
      </c>
      <c r="F650">
        <v>0.82240821481135651</v>
      </c>
      <c r="G650">
        <v>0.8643010720162696</v>
      </c>
      <c r="H650">
        <v>0.7667608686763272</v>
      </c>
      <c r="I650">
        <v>0.88600662164307598</v>
      </c>
      <c r="J650">
        <v>0.83071209903690346</v>
      </c>
      <c r="K650">
        <v>0.3561832715722677</v>
      </c>
      <c r="L650">
        <v>0.1466022849112818</v>
      </c>
      <c r="M650">
        <v>0.47733957668928628</v>
      </c>
      <c r="N650">
        <v>3.1724489701222325E-2</v>
      </c>
      <c r="O650">
        <v>0.61456242552446394</v>
      </c>
      <c r="P650">
        <v>0.1767235647330978</v>
      </c>
      <c r="Q650">
        <v>0.67677495101461838</v>
      </c>
      <c r="R650">
        <v>9.3141674779082528E-2</v>
      </c>
      <c r="S650">
        <v>0.8844468194947146</v>
      </c>
      <c r="T650">
        <v>0.14095932888994955</v>
      </c>
      <c r="U650">
        <v>0.56429649266394799</v>
      </c>
      <c r="V650">
        <v>0.27312174913438803</v>
      </c>
    </row>
    <row r="651" spans="2:22" x14ac:dyDescent="0.25">
      <c r="B651">
        <v>649</v>
      </c>
      <c r="C651">
        <v>0.56349526988150411</v>
      </c>
      <c r="D651">
        <v>0.68922628492874694</v>
      </c>
      <c r="E651">
        <v>0.51288915312292982</v>
      </c>
      <c r="F651">
        <v>0.88654269621425374</v>
      </c>
      <c r="G651">
        <v>0.37483900701101636</v>
      </c>
      <c r="H651">
        <v>1.6985466069043831E-2</v>
      </c>
      <c r="I651">
        <v>0.32059790231383634</v>
      </c>
      <c r="J651">
        <v>5.0680191999283863E-3</v>
      </c>
      <c r="K651">
        <v>0.66987232875578351</v>
      </c>
      <c r="L651">
        <v>0.6268681845045645</v>
      </c>
      <c r="M651">
        <v>0.61002695651735905</v>
      </c>
      <c r="N651">
        <v>0.53075194753505817</v>
      </c>
      <c r="O651">
        <v>0.87023144739389702</v>
      </c>
      <c r="P651">
        <v>0.22932720046881716</v>
      </c>
      <c r="Q651">
        <v>5.6676127414536426E-2</v>
      </c>
      <c r="R651">
        <v>0.99379989721074891</v>
      </c>
      <c r="S651">
        <v>0.74775053938728275</v>
      </c>
      <c r="T651">
        <v>1.2480930073493823E-2</v>
      </c>
      <c r="U651">
        <v>0.19077919619522365</v>
      </c>
      <c r="V651">
        <v>0.38886446096874749</v>
      </c>
    </row>
    <row r="652" spans="2:22" x14ac:dyDescent="0.25">
      <c r="B652">
        <v>650</v>
      </c>
      <c r="C652">
        <v>0.71708110437487904</v>
      </c>
      <c r="D652">
        <v>0.76649574064080905</v>
      </c>
      <c r="E652">
        <v>0.24860114960129409</v>
      </c>
      <c r="F652">
        <v>0.86504770946562459</v>
      </c>
      <c r="G652">
        <v>0.75574603624904668</v>
      </c>
      <c r="H652">
        <v>0.33166566688192667</v>
      </c>
      <c r="I652">
        <v>0.64076001971538332</v>
      </c>
      <c r="J652">
        <v>0.96002832866433518</v>
      </c>
      <c r="K652">
        <v>0.68932877354363509</v>
      </c>
      <c r="L652">
        <v>6.3425507111493751E-2</v>
      </c>
      <c r="M652">
        <v>0.1740037134732253</v>
      </c>
      <c r="N652">
        <v>0.66793170961640236</v>
      </c>
      <c r="O652">
        <v>0.44223145797017183</v>
      </c>
      <c r="P652">
        <v>0.5598618873986716</v>
      </c>
      <c r="Q652">
        <v>0.77250666033549198</v>
      </c>
      <c r="R652">
        <v>0.80719261411738419</v>
      </c>
      <c r="S652">
        <v>3.2330213091306792E-2</v>
      </c>
      <c r="T652">
        <v>0.17857278184103298</v>
      </c>
      <c r="U652">
        <v>0.35823612568620078</v>
      </c>
      <c r="V652">
        <v>0.65321929865849881</v>
      </c>
    </row>
    <row r="653" spans="2:22" x14ac:dyDescent="0.25">
      <c r="B653">
        <v>651</v>
      </c>
      <c r="C653">
        <v>0.28939886247778546</v>
      </c>
      <c r="D653">
        <v>0.41782359127420521</v>
      </c>
      <c r="E653">
        <v>2.0275055179419965E-2</v>
      </c>
      <c r="F653">
        <v>0.38858083952432931</v>
      </c>
      <c r="G653">
        <v>0.56939509534274801</v>
      </c>
      <c r="H653">
        <v>0.78634080710083509</v>
      </c>
      <c r="I653">
        <v>0.58959253716660642</v>
      </c>
      <c r="J653">
        <v>0.43335261612609877</v>
      </c>
      <c r="K653">
        <v>0.32510585100976463</v>
      </c>
      <c r="L653">
        <v>4.1565512675670435E-2</v>
      </c>
      <c r="M653">
        <v>0.19537509976092116</v>
      </c>
      <c r="N653">
        <v>0.1522244043762353</v>
      </c>
      <c r="O653">
        <v>0.80338290425250936</v>
      </c>
      <c r="P653">
        <v>8.0239041964284663E-2</v>
      </c>
      <c r="Q653">
        <v>0.5981405158444868</v>
      </c>
      <c r="R653">
        <v>0.55590108444168562</v>
      </c>
      <c r="S653">
        <v>0.88256069122744663</v>
      </c>
      <c r="T653">
        <v>0.84841130273129872</v>
      </c>
      <c r="U653">
        <v>0.17123947862938405</v>
      </c>
      <c r="V653">
        <v>0.85305295119902258</v>
      </c>
    </row>
    <row r="654" spans="2:22" x14ac:dyDescent="0.25">
      <c r="B654">
        <v>652</v>
      </c>
      <c r="C654">
        <v>0.96430904937225081</v>
      </c>
      <c r="D654">
        <v>0.91267392101383282</v>
      </c>
      <c r="E654">
        <v>0.43925512430728642</v>
      </c>
      <c r="F654">
        <v>0.60094268486427183</v>
      </c>
      <c r="G654">
        <v>0.60939089916606348</v>
      </c>
      <c r="H654">
        <v>0.52798307068874717</v>
      </c>
      <c r="I654">
        <v>0.7985318452870287</v>
      </c>
      <c r="J654">
        <v>0.18501504454632833</v>
      </c>
      <c r="K654">
        <v>0.70287661422826808</v>
      </c>
      <c r="L654">
        <v>0.53835292451454642</v>
      </c>
      <c r="M654">
        <v>2.8058749219951995E-2</v>
      </c>
      <c r="N654">
        <v>0.91385543742117026</v>
      </c>
      <c r="O654">
        <v>0.61876810973993646</v>
      </c>
      <c r="P654">
        <v>0.3707554257300254</v>
      </c>
      <c r="Q654">
        <v>0.17060681518091902</v>
      </c>
      <c r="R654">
        <v>0.8478286574919951</v>
      </c>
      <c r="S654">
        <v>0.7882397210308012</v>
      </c>
      <c r="T654">
        <v>0.46416901744532879</v>
      </c>
      <c r="U654">
        <v>0.2059350105133988</v>
      </c>
      <c r="V654">
        <v>0.62922411463175587</v>
      </c>
    </row>
    <row r="655" spans="2:22" x14ac:dyDescent="0.25">
      <c r="B655">
        <v>653</v>
      </c>
      <c r="C655">
        <v>5.0599963255270275E-2</v>
      </c>
      <c r="D655">
        <v>0.46843347791616807</v>
      </c>
      <c r="E655">
        <v>0.82606405553007001</v>
      </c>
      <c r="F655">
        <v>0.31394701262048796</v>
      </c>
      <c r="G655">
        <v>7.7767749697736921E-3</v>
      </c>
      <c r="H655">
        <v>0.54690473440519494</v>
      </c>
      <c r="I655">
        <v>0.19360267253375429</v>
      </c>
      <c r="J655">
        <v>0.83659460252458873</v>
      </c>
      <c r="K655">
        <v>0.59881170694343488</v>
      </c>
      <c r="L655">
        <v>0.25218823999730788</v>
      </c>
      <c r="M655">
        <v>0.24509291334845451</v>
      </c>
      <c r="N655">
        <v>0.60956995801772029</v>
      </c>
      <c r="O655">
        <v>0.84682414734673106</v>
      </c>
      <c r="P655">
        <v>0.72649791720051837</v>
      </c>
      <c r="Q655">
        <v>0.92242323758007738</v>
      </c>
      <c r="R655">
        <v>0.85585137136563327</v>
      </c>
      <c r="S655">
        <v>0.41399843988863716</v>
      </c>
      <c r="T655">
        <v>0.65879805159554206</v>
      </c>
      <c r="U655">
        <v>0.41268605438697481</v>
      </c>
      <c r="V655">
        <v>0.13016663121184613</v>
      </c>
    </row>
    <row r="656" spans="2:22" x14ac:dyDescent="0.25">
      <c r="B656">
        <v>654</v>
      </c>
      <c r="C656">
        <v>0.82680999656604559</v>
      </c>
      <c r="D656">
        <v>0.58798235117035524</v>
      </c>
      <c r="E656">
        <v>0.65316066639091308</v>
      </c>
      <c r="F656">
        <v>8.5374850251893619E-3</v>
      </c>
      <c r="G656">
        <v>0.77900134682029809</v>
      </c>
      <c r="H656">
        <v>0.40477502065693916</v>
      </c>
      <c r="I656">
        <v>0.87994243844073927</v>
      </c>
      <c r="J656">
        <v>0.99714306796097163</v>
      </c>
      <c r="K656">
        <v>0.90438655048369165</v>
      </c>
      <c r="L656">
        <v>0.21103810491787223</v>
      </c>
      <c r="M656">
        <v>0.13146532423026258</v>
      </c>
      <c r="N656">
        <v>0.90662053606628179</v>
      </c>
      <c r="O656">
        <v>0.21450607282348955</v>
      </c>
      <c r="P656">
        <v>0.40551104969336471</v>
      </c>
      <c r="Q656">
        <v>0.27534928106885825</v>
      </c>
      <c r="R656">
        <v>0.92909971092265464</v>
      </c>
      <c r="S656">
        <v>5.42620172472148E-2</v>
      </c>
      <c r="T656">
        <v>8.6956669285485511E-2</v>
      </c>
      <c r="U656">
        <v>0.46065753798382936</v>
      </c>
      <c r="V656">
        <v>0.45324207586190468</v>
      </c>
    </row>
    <row r="657" spans="2:22" x14ac:dyDescent="0.25">
      <c r="B657">
        <v>655</v>
      </c>
      <c r="C657">
        <v>0.9080042719981547</v>
      </c>
      <c r="D657">
        <v>0.70258229100725611</v>
      </c>
      <c r="E657">
        <v>0.8150262135702091</v>
      </c>
      <c r="F657">
        <v>0.76056838467601651</v>
      </c>
      <c r="G657">
        <v>0.49275366016358113</v>
      </c>
      <c r="H657">
        <v>0.55939410000574896</v>
      </c>
      <c r="I657">
        <v>0.32922508241765946</v>
      </c>
      <c r="J657">
        <v>7.1695450412675221E-2</v>
      </c>
      <c r="K657">
        <v>0.74036006170793645</v>
      </c>
      <c r="L657">
        <v>1.6444102233680979E-2</v>
      </c>
      <c r="M657">
        <v>0.38231708250784369</v>
      </c>
      <c r="N657">
        <v>0.38795016935482884</v>
      </c>
      <c r="O657">
        <v>0.33788527392970402</v>
      </c>
      <c r="P657">
        <v>0.48057012665966337</v>
      </c>
      <c r="Q657">
        <v>0.27865221906920468</v>
      </c>
      <c r="R657">
        <v>0.14491475278843868</v>
      </c>
      <c r="S657">
        <v>0.50055942051979097</v>
      </c>
      <c r="T657">
        <v>8.5622786331622791E-3</v>
      </c>
      <c r="U657">
        <v>9.5856276207419988E-2</v>
      </c>
      <c r="V657">
        <v>0.70251982664157708</v>
      </c>
    </row>
    <row r="658" spans="2:22" x14ac:dyDescent="0.25">
      <c r="B658">
        <v>656</v>
      </c>
      <c r="C658">
        <v>0.65280233454681902</v>
      </c>
      <c r="D658">
        <v>0.4525211590007534</v>
      </c>
      <c r="E658">
        <v>0.38818655330268292</v>
      </c>
      <c r="F658">
        <v>5.4357379501251524E-2</v>
      </c>
      <c r="G658">
        <v>0.63136082892132173</v>
      </c>
      <c r="H658">
        <v>0.67849991186796066</v>
      </c>
      <c r="I658">
        <v>0.18006407470119701</v>
      </c>
      <c r="J658">
        <v>0.97900271174318343</v>
      </c>
      <c r="K658">
        <v>0.41343942949944879</v>
      </c>
      <c r="L658">
        <v>0.58750783027787046</v>
      </c>
      <c r="M658">
        <v>0.31844428798732261</v>
      </c>
      <c r="N658">
        <v>0.91844767668797522</v>
      </c>
      <c r="O658">
        <v>0.12826794590223756</v>
      </c>
      <c r="P658">
        <v>0.31463523091381429</v>
      </c>
      <c r="Q658">
        <v>0.96357086235371847</v>
      </c>
      <c r="R658">
        <v>0.25318393330305966</v>
      </c>
      <c r="S658">
        <v>0.28454052635348415</v>
      </c>
      <c r="T658">
        <v>0.27070306361383523</v>
      </c>
      <c r="U658">
        <v>0.10226856696903752</v>
      </c>
      <c r="V658">
        <v>2.8221022888202718E-2</v>
      </c>
    </row>
    <row r="659" spans="2:22" x14ac:dyDescent="0.25">
      <c r="B659">
        <v>657</v>
      </c>
      <c r="C659">
        <v>0.94981231034921532</v>
      </c>
      <c r="D659">
        <v>0.11092582419613617</v>
      </c>
      <c r="E659">
        <v>0.60541384474200544</v>
      </c>
      <c r="F659">
        <v>0.82913089139036278</v>
      </c>
      <c r="G659">
        <v>2.85005662970228E-3</v>
      </c>
      <c r="H659">
        <v>0.86392740316324379</v>
      </c>
      <c r="I659">
        <v>0.17587036885486196</v>
      </c>
      <c r="J659">
        <v>0.29019642720447525</v>
      </c>
      <c r="K659">
        <v>0.76327191806244454</v>
      </c>
      <c r="L659">
        <v>0.80961296266768601</v>
      </c>
      <c r="M659">
        <v>0.26535884969487178</v>
      </c>
      <c r="N659">
        <v>0.2189329564599769</v>
      </c>
      <c r="O659">
        <v>0.53029370300816137</v>
      </c>
      <c r="P659">
        <v>0.20403607750124442</v>
      </c>
      <c r="Q659">
        <v>0.72361546139848554</v>
      </c>
      <c r="R659">
        <v>0.43773182889133544</v>
      </c>
      <c r="S659">
        <v>3.089329700294563E-2</v>
      </c>
      <c r="T659">
        <v>0.44885540323833939</v>
      </c>
      <c r="U659">
        <v>0.80476846784494693</v>
      </c>
      <c r="V659">
        <v>0.92897028979500451</v>
      </c>
    </row>
    <row r="660" spans="2:22" x14ac:dyDescent="0.25">
      <c r="B660">
        <v>658</v>
      </c>
      <c r="C660">
        <v>0.71176719650074993</v>
      </c>
      <c r="D660">
        <v>0.18627662377003862</v>
      </c>
      <c r="E660">
        <v>0.94940732228088542</v>
      </c>
      <c r="F660">
        <v>0.49659452852425967</v>
      </c>
      <c r="G660">
        <v>0.18262924343005782</v>
      </c>
      <c r="H660">
        <v>0.59279850374523146</v>
      </c>
      <c r="I660">
        <v>0.11274460600946146</v>
      </c>
      <c r="J660">
        <v>0.86673279812748394</v>
      </c>
      <c r="K660">
        <v>0.63893161603279225</v>
      </c>
      <c r="L660">
        <v>0.18858378214327765</v>
      </c>
      <c r="M660">
        <v>0.18335204311061215</v>
      </c>
      <c r="N660">
        <v>0.68474095830810811</v>
      </c>
      <c r="O660">
        <v>0.43760143157416831</v>
      </c>
      <c r="P660">
        <v>1.7036631060752372E-2</v>
      </c>
      <c r="Q660">
        <v>0.86030738067687373</v>
      </c>
      <c r="R660">
        <v>0.34319442055666993</v>
      </c>
      <c r="S660">
        <v>0.26522297610348233</v>
      </c>
      <c r="T660">
        <v>0.67129087990688729</v>
      </c>
      <c r="U660">
        <v>0.24977612299835261</v>
      </c>
      <c r="V660">
        <v>0.18962178402462904</v>
      </c>
    </row>
    <row r="661" spans="2:22" x14ac:dyDescent="0.25">
      <c r="B661">
        <v>659</v>
      </c>
      <c r="C661">
        <v>2.1411935964552598E-2</v>
      </c>
      <c r="D661">
        <v>0.56778915122577267</v>
      </c>
      <c r="E661">
        <v>0.9913685039612119</v>
      </c>
      <c r="F661">
        <v>0.88234419362197203</v>
      </c>
      <c r="G661">
        <v>0.72441730004188365</v>
      </c>
      <c r="H661">
        <v>0.90762181960205712</v>
      </c>
      <c r="I661">
        <v>0.8633622833206287</v>
      </c>
      <c r="J661">
        <v>0.21198713310645956</v>
      </c>
      <c r="K661">
        <v>0.40169123341878898</v>
      </c>
      <c r="L661">
        <v>0.44108501978379877</v>
      </c>
      <c r="M661">
        <v>0.3701761686083902</v>
      </c>
      <c r="N661">
        <v>0.65947115615615992</v>
      </c>
      <c r="O661">
        <v>0.15651304371348029</v>
      </c>
      <c r="P661">
        <v>0.81356727586329503</v>
      </c>
      <c r="Q661">
        <v>6.0551985208779691E-2</v>
      </c>
      <c r="R661">
        <v>0.36732135340204497</v>
      </c>
      <c r="S661">
        <v>0.20491405940712859</v>
      </c>
      <c r="T661">
        <v>0.24609740733966223</v>
      </c>
      <c r="U661">
        <v>2.2688413379061467E-2</v>
      </c>
      <c r="V661">
        <v>0.51321062794826489</v>
      </c>
    </row>
    <row r="662" spans="2:22" x14ac:dyDescent="0.25">
      <c r="B662">
        <v>660</v>
      </c>
      <c r="C662">
        <v>0.93189386227318005</v>
      </c>
      <c r="D662">
        <v>1.586735727258759E-2</v>
      </c>
      <c r="E662">
        <v>0.94506322476895566</v>
      </c>
      <c r="F662">
        <v>0.8386368995755431</v>
      </c>
      <c r="G662">
        <v>0.20118765225052804</v>
      </c>
      <c r="H662">
        <v>0.64257478497177445</v>
      </c>
      <c r="I662">
        <v>0.49552340063281619</v>
      </c>
      <c r="J662">
        <v>0.71543758347486808</v>
      </c>
      <c r="K662">
        <v>0.93097294131690944</v>
      </c>
      <c r="L662">
        <v>0.25562560480194119</v>
      </c>
      <c r="M662">
        <v>0.38520046944675723</v>
      </c>
      <c r="N662">
        <v>0.48932852216782141</v>
      </c>
      <c r="O662">
        <v>0.3227161887664094</v>
      </c>
      <c r="P662">
        <v>0.46112988888412865</v>
      </c>
      <c r="Q662">
        <v>0.877809616540139</v>
      </c>
      <c r="R662">
        <v>0.21358380875730276</v>
      </c>
      <c r="S662">
        <v>0.79031756376947215</v>
      </c>
      <c r="T662">
        <v>0.21191682815821711</v>
      </c>
      <c r="U662">
        <v>0.18384698851437609</v>
      </c>
      <c r="V662">
        <v>0.17000417748351904</v>
      </c>
    </row>
    <row r="663" spans="2:22" x14ac:dyDescent="0.25">
      <c r="B663">
        <v>661</v>
      </c>
      <c r="C663">
        <v>0.37924331016301505</v>
      </c>
      <c r="D663">
        <v>0.35750429038716369</v>
      </c>
      <c r="E663">
        <v>0.40705872909113427</v>
      </c>
      <c r="F663">
        <v>4.0595944299673059E-2</v>
      </c>
      <c r="G663">
        <v>0.30903220191391001</v>
      </c>
      <c r="H663">
        <v>0.41328785197035711</v>
      </c>
      <c r="I663">
        <v>6.1394073213563161E-2</v>
      </c>
      <c r="J663">
        <v>4.9457941924508475E-2</v>
      </c>
      <c r="K663">
        <v>0.87424341959732432</v>
      </c>
      <c r="L663">
        <v>0.62636653080559324</v>
      </c>
      <c r="M663">
        <v>0.45746622410104898</v>
      </c>
      <c r="N663">
        <v>0.19241651622238987</v>
      </c>
      <c r="O663">
        <v>0.57137156146150891</v>
      </c>
      <c r="P663">
        <v>0.81787033087008076</v>
      </c>
      <c r="Q663">
        <v>0.87209683993687759</v>
      </c>
      <c r="R663">
        <v>0.71277109695397378</v>
      </c>
      <c r="S663">
        <v>0.60986918372955978</v>
      </c>
      <c r="T663">
        <v>0.77077056377968955</v>
      </c>
      <c r="U663">
        <v>0.53897482093996585</v>
      </c>
      <c r="V663">
        <v>9.882626102631531E-2</v>
      </c>
    </row>
    <row r="664" spans="2:22" x14ac:dyDescent="0.25">
      <c r="B664">
        <v>662</v>
      </c>
      <c r="C664">
        <v>0.51775885643062658</v>
      </c>
      <c r="D664">
        <v>0.27342934391708074</v>
      </c>
      <c r="E664">
        <v>0.90999634242755478</v>
      </c>
      <c r="F664">
        <v>0.32411725739863417</v>
      </c>
      <c r="G664">
        <v>0.72983450308631359</v>
      </c>
      <c r="H664">
        <v>0.53455786624170543</v>
      </c>
      <c r="I664">
        <v>0.90559703543420667</v>
      </c>
      <c r="J664">
        <v>0.92935509572122776</v>
      </c>
      <c r="K664">
        <v>0.81611981630005515</v>
      </c>
      <c r="L664">
        <v>0.40865911934099142</v>
      </c>
      <c r="M664">
        <v>0.25826919987085084</v>
      </c>
      <c r="N664">
        <v>0.95830982169860812</v>
      </c>
      <c r="O664">
        <v>0.71630228876745217</v>
      </c>
      <c r="P664">
        <v>0.4184062348273887</v>
      </c>
      <c r="Q664">
        <v>0.93465532385709427</v>
      </c>
      <c r="R664">
        <v>0.80078240924586508</v>
      </c>
      <c r="S664">
        <v>0.12540008512140677</v>
      </c>
      <c r="T664">
        <v>0.20782369500969722</v>
      </c>
      <c r="U664">
        <v>0.36082788000658894</v>
      </c>
      <c r="V664">
        <v>7.2511437655450983E-2</v>
      </c>
    </row>
    <row r="665" spans="2:22" x14ac:dyDescent="0.25">
      <c r="B665">
        <v>663</v>
      </c>
      <c r="C665">
        <v>0.15025493641697585</v>
      </c>
      <c r="D665">
        <v>0.67538450275680084</v>
      </c>
      <c r="E665">
        <v>0.41933434433975458</v>
      </c>
      <c r="F665">
        <v>0.73895973593076492</v>
      </c>
      <c r="G665">
        <v>0.56671344982865679</v>
      </c>
      <c r="H665">
        <v>0.14030390985295771</v>
      </c>
      <c r="I665">
        <v>0.68572845125672499</v>
      </c>
      <c r="J665">
        <v>0.1260568834706004</v>
      </c>
      <c r="K665">
        <v>0.45818004431696391</v>
      </c>
      <c r="L665">
        <v>0.83958703150205949</v>
      </c>
      <c r="M665">
        <v>0.9391139406478084</v>
      </c>
      <c r="N665">
        <v>0.3943612760111157</v>
      </c>
      <c r="O665">
        <v>0.90198266968948304</v>
      </c>
      <c r="P665">
        <v>0.30008691232869378</v>
      </c>
      <c r="Q665">
        <v>0.33307473042027169</v>
      </c>
      <c r="R665">
        <v>0.13700643390609701</v>
      </c>
      <c r="S665">
        <v>0.32466803191234916</v>
      </c>
      <c r="T665">
        <v>0.9105446692733834</v>
      </c>
      <c r="U665">
        <v>0.66104278542064354</v>
      </c>
      <c r="V665">
        <v>0.55070744621640966</v>
      </c>
    </row>
    <row r="666" spans="2:22" x14ac:dyDescent="0.25">
      <c r="B666">
        <v>664</v>
      </c>
      <c r="C666">
        <v>0.66838909095619092</v>
      </c>
      <c r="D666">
        <v>0.99926158218242023</v>
      </c>
      <c r="E666">
        <v>0.64101951793406542</v>
      </c>
      <c r="F666">
        <v>0.11610665015633259</v>
      </c>
      <c r="G666">
        <v>0.39143046031565243</v>
      </c>
      <c r="H666">
        <v>0.28588392664871809</v>
      </c>
      <c r="I666">
        <v>0.27635162042955042</v>
      </c>
      <c r="J666">
        <v>9.9096164369934847E-2</v>
      </c>
      <c r="K666">
        <v>5.3259110658983921E-2</v>
      </c>
      <c r="L666">
        <v>1.1347598103629064E-2</v>
      </c>
      <c r="M666">
        <v>0.94463628518254517</v>
      </c>
      <c r="N666">
        <v>0.95079258060578642</v>
      </c>
      <c r="O666">
        <v>0.75276018005728518</v>
      </c>
      <c r="P666">
        <v>0.16602137291491958</v>
      </c>
      <c r="Q666">
        <v>0.71472466260463907</v>
      </c>
      <c r="R666">
        <v>0.36505656807569431</v>
      </c>
      <c r="S666">
        <v>0.53156437866187689</v>
      </c>
      <c r="T666">
        <v>0.5133624606948588</v>
      </c>
      <c r="U666">
        <v>0.71729145133929273</v>
      </c>
      <c r="V666">
        <v>0.14714387347111035</v>
      </c>
    </row>
    <row r="667" spans="2:22" x14ac:dyDescent="0.25">
      <c r="B667">
        <v>665</v>
      </c>
      <c r="C667">
        <v>0.44655658165032097</v>
      </c>
      <c r="D667">
        <v>0.63811876610687546</v>
      </c>
      <c r="E667">
        <v>0.56863405139437972</v>
      </c>
      <c r="F667">
        <v>0.54558412604548301</v>
      </c>
      <c r="G667">
        <v>0.52160688403143496</v>
      </c>
      <c r="H667">
        <v>0.97932986413719458</v>
      </c>
      <c r="I667">
        <v>0.74755618460053963</v>
      </c>
      <c r="J667">
        <v>0.45298881094920418</v>
      </c>
      <c r="K667">
        <v>0.93946294621496929</v>
      </c>
      <c r="L667">
        <v>0.78028453099536166</v>
      </c>
      <c r="M667">
        <v>0.1902754894399179</v>
      </c>
      <c r="N667">
        <v>0.95248915517997457</v>
      </c>
      <c r="O667">
        <v>0.91481808551623289</v>
      </c>
      <c r="P667">
        <v>0.73884283233626435</v>
      </c>
      <c r="Q667">
        <v>0.169456193007683</v>
      </c>
      <c r="R667">
        <v>0.28393791312661243</v>
      </c>
      <c r="S667">
        <v>0.89666047079478872</v>
      </c>
      <c r="T667">
        <v>0.9531752299305134</v>
      </c>
      <c r="U667">
        <v>0.55697245485586255</v>
      </c>
      <c r="V667">
        <v>0.14307083059984027</v>
      </c>
    </row>
    <row r="668" spans="2:22" x14ac:dyDescent="0.25">
      <c r="B668">
        <v>666</v>
      </c>
      <c r="C668">
        <v>0.5345238553485292</v>
      </c>
      <c r="D668">
        <v>0.61012120704656425</v>
      </c>
      <c r="E668">
        <v>0.78112084534453441</v>
      </c>
      <c r="F668">
        <v>0.51673795424726543</v>
      </c>
      <c r="G668">
        <v>0.40842231535661311</v>
      </c>
      <c r="H668">
        <v>0.58774612471881138</v>
      </c>
      <c r="I668">
        <v>0.83704159876215045</v>
      </c>
      <c r="J668">
        <v>0.88518156168005468</v>
      </c>
      <c r="K668">
        <v>0.55733790977589637</v>
      </c>
      <c r="L668">
        <v>0.44721173375257983</v>
      </c>
      <c r="M668">
        <v>0.41204969730257446</v>
      </c>
      <c r="N668">
        <v>0.52263939421838135</v>
      </c>
      <c r="O668">
        <v>0.94931687095223238</v>
      </c>
      <c r="P668">
        <v>0.98446614822646783</v>
      </c>
      <c r="Q668">
        <v>0.79556086127273229</v>
      </c>
      <c r="R668">
        <v>0.81219548570663158</v>
      </c>
      <c r="S668">
        <v>0.65058411154594431</v>
      </c>
      <c r="T668">
        <v>0.80755924265195489</v>
      </c>
      <c r="U668">
        <v>0.23742754123427368</v>
      </c>
      <c r="V668">
        <v>0.23308562920994014</v>
      </c>
    </row>
    <row r="669" spans="2:22" x14ac:dyDescent="0.25">
      <c r="B669">
        <v>667</v>
      </c>
      <c r="C669">
        <v>0.8544507079557524</v>
      </c>
      <c r="D669">
        <v>0.49751198125287655</v>
      </c>
      <c r="E669">
        <v>0.6286294879914287</v>
      </c>
      <c r="F669">
        <v>0.24898949856797792</v>
      </c>
      <c r="G669">
        <v>0.36335239466065161</v>
      </c>
      <c r="H669">
        <v>0.14429313839440105</v>
      </c>
      <c r="I669">
        <v>0.14736957701442943</v>
      </c>
      <c r="J669">
        <v>7.375487889067589E-2</v>
      </c>
      <c r="K669">
        <v>0.43039879464740505</v>
      </c>
      <c r="L669">
        <v>0.1331429603369767</v>
      </c>
      <c r="M669">
        <v>0.75597881533261657</v>
      </c>
      <c r="N669">
        <v>0.80538747492104079</v>
      </c>
      <c r="O669">
        <v>0.68254216027890813</v>
      </c>
      <c r="P669">
        <v>0.98809286400518115</v>
      </c>
      <c r="Q669">
        <v>0.90417134579399105</v>
      </c>
      <c r="R669">
        <v>0.20746116786245761</v>
      </c>
      <c r="S669">
        <v>0.10594613297592037</v>
      </c>
      <c r="T669">
        <v>0.62995155294890104</v>
      </c>
      <c r="U669">
        <v>0.23242501428463802</v>
      </c>
      <c r="V669">
        <v>8.7282239570656728E-2</v>
      </c>
    </row>
    <row r="670" spans="2:22" x14ac:dyDescent="0.25">
      <c r="B670">
        <v>668</v>
      </c>
      <c r="C670">
        <v>0.67644760439184592</v>
      </c>
      <c r="D670">
        <v>0.94221531202271036</v>
      </c>
      <c r="E670">
        <v>0.4988476411344811</v>
      </c>
      <c r="F670">
        <v>0.71326108710201996</v>
      </c>
      <c r="G670">
        <v>0.13293598979481391</v>
      </c>
      <c r="H670">
        <v>0.22079173694831811</v>
      </c>
      <c r="I670">
        <v>0.48636616087669715</v>
      </c>
      <c r="J670">
        <v>2.2730858051453362E-2</v>
      </c>
      <c r="K670">
        <v>6.482023399249659E-2</v>
      </c>
      <c r="L670">
        <v>0.35984265715395214</v>
      </c>
      <c r="M670">
        <v>0.77113199539710675</v>
      </c>
      <c r="N670">
        <v>0.38512414191515854</v>
      </c>
      <c r="O670">
        <v>0.60511394642549399</v>
      </c>
      <c r="P670">
        <v>0.67841470261076964</v>
      </c>
      <c r="Q670">
        <v>0.82329695985797868</v>
      </c>
      <c r="R670">
        <v>0.61495390912849812</v>
      </c>
      <c r="S670">
        <v>0.93751585221892109</v>
      </c>
      <c r="T670">
        <v>0.63181495103679364</v>
      </c>
      <c r="U670">
        <v>0.50200956923811013</v>
      </c>
      <c r="V670">
        <v>0.69449629141088631</v>
      </c>
    </row>
    <row r="671" spans="2:22" x14ac:dyDescent="0.25">
      <c r="B671">
        <v>669</v>
      </c>
      <c r="C671">
        <v>0.77353488468580989</v>
      </c>
      <c r="D671">
        <v>0.22936971149690777</v>
      </c>
      <c r="E671">
        <v>0.37687314533416583</v>
      </c>
      <c r="F671">
        <v>0.83564940533245302</v>
      </c>
      <c r="G671">
        <v>0.83352876369055107</v>
      </c>
      <c r="H671">
        <v>0.16065329175520571</v>
      </c>
      <c r="I671">
        <v>0.62385967968327982</v>
      </c>
      <c r="J671">
        <v>0.38391222978751038</v>
      </c>
      <c r="K671">
        <v>0.87077297867688785</v>
      </c>
      <c r="L671">
        <v>0.55486167929851327</v>
      </c>
      <c r="M671">
        <v>0.53770036963494494</v>
      </c>
      <c r="N671">
        <v>0.90513081807920881</v>
      </c>
      <c r="O671">
        <v>0.83624318857058499</v>
      </c>
      <c r="P671">
        <v>0.75144861577164801</v>
      </c>
      <c r="Q671">
        <v>0.436057382061801</v>
      </c>
      <c r="R671">
        <v>0.81151264392317923</v>
      </c>
      <c r="S671">
        <v>5.1835436372635879E-2</v>
      </c>
      <c r="T671">
        <v>0.58778070440513686</v>
      </c>
      <c r="U671">
        <v>0.58592265023708556</v>
      </c>
      <c r="V671">
        <v>0.17071792224495219</v>
      </c>
    </row>
    <row r="672" spans="2:22" x14ac:dyDescent="0.25">
      <c r="B672">
        <v>670</v>
      </c>
      <c r="C672">
        <v>0.84042262082641073</v>
      </c>
      <c r="D672">
        <v>0.67931178781684332</v>
      </c>
      <c r="E672">
        <v>0.70524666019999938</v>
      </c>
      <c r="F672">
        <v>6.1661724117319849E-2</v>
      </c>
      <c r="G672">
        <v>0.68381605232316467</v>
      </c>
      <c r="H672">
        <v>0.28673858140623487</v>
      </c>
      <c r="I672">
        <v>0.24187963040438554</v>
      </c>
      <c r="J672">
        <v>0.56770373464037616</v>
      </c>
      <c r="K672">
        <v>0.79112793405850224</v>
      </c>
      <c r="L672">
        <v>0.60183677359237198</v>
      </c>
      <c r="M672">
        <v>0.21133189065754454</v>
      </c>
      <c r="N672">
        <v>0.55704990217750305</v>
      </c>
      <c r="O672">
        <v>0.30161653706234315</v>
      </c>
      <c r="P672">
        <v>0.99287118579284006</v>
      </c>
      <c r="Q672">
        <v>0.44713653299838185</v>
      </c>
      <c r="R672">
        <v>0.64750812691047743</v>
      </c>
      <c r="S672">
        <v>0.19038744106382488</v>
      </c>
      <c r="T672">
        <v>0.11505176638809012</v>
      </c>
      <c r="U672">
        <v>0.15350679054576144</v>
      </c>
      <c r="V672">
        <v>0.45680682418593022</v>
      </c>
    </row>
    <row r="673" spans="2:22" x14ac:dyDescent="0.25">
      <c r="B673">
        <v>671</v>
      </c>
      <c r="C673">
        <v>0.31779026230526553</v>
      </c>
      <c r="D673">
        <v>0.28793237897749435</v>
      </c>
      <c r="E673">
        <v>0.86401542788337071</v>
      </c>
      <c r="F673">
        <v>8.3497794357472843E-2</v>
      </c>
      <c r="G673">
        <v>0.5599545722855952</v>
      </c>
      <c r="H673">
        <v>0.94070101643081738</v>
      </c>
      <c r="I673">
        <v>0.3248726914783866</v>
      </c>
      <c r="J673">
        <v>0.46996242901798357</v>
      </c>
      <c r="K673">
        <v>0.17896840412953807</v>
      </c>
      <c r="L673">
        <v>0.29106761390848335</v>
      </c>
      <c r="M673">
        <v>0.92607699342491312</v>
      </c>
      <c r="N673">
        <v>0.81776673015632184</v>
      </c>
      <c r="O673">
        <v>0.4515792747557219</v>
      </c>
      <c r="P673">
        <v>0.86989007499680726</v>
      </c>
      <c r="Q673">
        <v>0.97880523194256441</v>
      </c>
      <c r="R673">
        <v>0.40111952695207531</v>
      </c>
      <c r="S673">
        <v>0.32608285214015886</v>
      </c>
      <c r="T673">
        <v>0.10784103488632502</v>
      </c>
      <c r="U673">
        <v>0.5858985124468532</v>
      </c>
      <c r="V673">
        <v>0.54400944547738028</v>
      </c>
    </row>
    <row r="674" spans="2:22" x14ac:dyDescent="0.25">
      <c r="B674">
        <v>672</v>
      </c>
      <c r="C674">
        <v>0.76140212313271416</v>
      </c>
      <c r="D674">
        <v>0.82888525689116355</v>
      </c>
      <c r="E674">
        <v>0.48209740891270325</v>
      </c>
      <c r="F674">
        <v>0.1575238149805207</v>
      </c>
      <c r="G674">
        <v>0.77222161242984044</v>
      </c>
      <c r="H674">
        <v>0.76620024865666503</v>
      </c>
      <c r="I674">
        <v>0.30982121256416129</v>
      </c>
      <c r="J674">
        <v>0.23000725743101769</v>
      </c>
      <c r="K674">
        <v>0.95347449575340804</v>
      </c>
      <c r="L674">
        <v>0.59297157456902005</v>
      </c>
      <c r="M674">
        <v>0.33201934492157381</v>
      </c>
      <c r="N674">
        <v>0.77040604860818718</v>
      </c>
      <c r="O674">
        <v>0.50487389666973503</v>
      </c>
      <c r="P674">
        <v>0.23030004184127151</v>
      </c>
      <c r="Q674">
        <v>0.6190157921334638</v>
      </c>
      <c r="R674">
        <v>0.48821490313437277</v>
      </c>
      <c r="S674">
        <v>4.3378144987089584E-3</v>
      </c>
      <c r="T674">
        <v>0.6732870431245026</v>
      </c>
      <c r="U674">
        <v>0.48419164739470877</v>
      </c>
      <c r="V674">
        <v>0.86262221512945025</v>
      </c>
    </row>
    <row r="675" spans="2:22" x14ac:dyDescent="0.25">
      <c r="B675">
        <v>673</v>
      </c>
      <c r="C675">
        <v>0.28344238002598487</v>
      </c>
      <c r="D675">
        <v>4.5276085556503975E-2</v>
      </c>
      <c r="E675">
        <v>0.19304217016870617</v>
      </c>
      <c r="F675">
        <v>0.91129712926205375</v>
      </c>
      <c r="G675">
        <v>0.56378273810234614</v>
      </c>
      <c r="H675">
        <v>0.18900236423322125</v>
      </c>
      <c r="I675">
        <v>0.34331203805297728</v>
      </c>
      <c r="J675">
        <v>0.53885120700084599</v>
      </c>
      <c r="K675">
        <v>3.0862676271828704E-2</v>
      </c>
      <c r="L675">
        <v>0.18649647616744192</v>
      </c>
      <c r="M675">
        <v>0.74597909372660332</v>
      </c>
      <c r="N675">
        <v>0.31988216626025956</v>
      </c>
      <c r="O675">
        <v>0.25495958388646134</v>
      </c>
      <c r="P675">
        <v>0.77954386995907909</v>
      </c>
      <c r="Q675">
        <v>0.34652980082456608</v>
      </c>
      <c r="R675">
        <v>0.25538614482075594</v>
      </c>
      <c r="S675">
        <v>0.72688816455531957</v>
      </c>
      <c r="T675">
        <v>8.6780479963662671E-2</v>
      </c>
      <c r="U675">
        <v>2.8688839376271424E-2</v>
      </c>
      <c r="V675">
        <v>0.16284404277897568</v>
      </c>
    </row>
    <row r="676" spans="2:22" x14ac:dyDescent="0.25">
      <c r="B676">
        <v>674</v>
      </c>
      <c r="C676">
        <v>0.61396909615690021</v>
      </c>
      <c r="D676">
        <v>0.14237420439920467</v>
      </c>
      <c r="E676">
        <v>0.30777368794920612</v>
      </c>
      <c r="F676">
        <v>0.24925698529696216</v>
      </c>
      <c r="G676">
        <v>0.66811737544491745</v>
      </c>
      <c r="H676">
        <v>0.76215903077642322</v>
      </c>
      <c r="I676">
        <v>0.30244150701025152</v>
      </c>
      <c r="J676">
        <v>1.4696874414626748E-2</v>
      </c>
      <c r="K676">
        <v>0.35462405424954313</v>
      </c>
      <c r="L676">
        <v>0.62281396119076948</v>
      </c>
      <c r="M676">
        <v>0.26862284215554411</v>
      </c>
      <c r="N676">
        <v>0.8810609920352992</v>
      </c>
      <c r="O676">
        <v>0.169855489513143</v>
      </c>
      <c r="P676">
        <v>0.22861688515812872</v>
      </c>
      <c r="Q676">
        <v>0.87412834332917111</v>
      </c>
      <c r="R676">
        <v>0.93568334529948372</v>
      </c>
      <c r="S676">
        <v>2.810596804241694E-2</v>
      </c>
      <c r="T676">
        <v>0.60712338103372976</v>
      </c>
      <c r="U676">
        <v>0.1220930703876224</v>
      </c>
      <c r="V676">
        <v>0.83871588428629518</v>
      </c>
    </row>
    <row r="677" spans="2:22" x14ac:dyDescent="0.25">
      <c r="B677">
        <v>675</v>
      </c>
      <c r="C677">
        <v>0.4314988723714599</v>
      </c>
      <c r="D677">
        <v>0.71289791701489169</v>
      </c>
      <c r="E677">
        <v>0.29745641114607224</v>
      </c>
      <c r="F677">
        <v>0.20788760317501698</v>
      </c>
      <c r="G677">
        <v>9.7470247434889856E-3</v>
      </c>
      <c r="H677">
        <v>0.83839687745920299</v>
      </c>
      <c r="I677">
        <v>7.2839655982664731E-2</v>
      </c>
      <c r="J677">
        <v>0.70900612170455735</v>
      </c>
      <c r="K677">
        <v>4.5137694329573819E-2</v>
      </c>
      <c r="L677">
        <v>0.27448928855434929</v>
      </c>
      <c r="M677">
        <v>0.50415958251766746</v>
      </c>
      <c r="N677">
        <v>7.0863558365710233E-3</v>
      </c>
      <c r="O677">
        <v>1.1244214405438102E-2</v>
      </c>
      <c r="P677">
        <v>0.34815465584289318</v>
      </c>
      <c r="Q677">
        <v>0.28996995335660003</v>
      </c>
      <c r="R677">
        <v>0.72288144970776358</v>
      </c>
      <c r="S677">
        <v>0.9530671628395373</v>
      </c>
      <c r="T677">
        <v>0.69019726012071292</v>
      </c>
      <c r="U677">
        <v>0.61163390442098309</v>
      </c>
      <c r="V677">
        <v>0.3703044061294305</v>
      </c>
    </row>
    <row r="678" spans="2:22" x14ac:dyDescent="0.25">
      <c r="B678">
        <v>676</v>
      </c>
      <c r="C678">
        <v>0.38057769861318302</v>
      </c>
      <c r="D678">
        <v>0.4482900274055448</v>
      </c>
      <c r="E678">
        <v>0.782307254302407</v>
      </c>
      <c r="F678">
        <v>0.75131027135353334</v>
      </c>
      <c r="G678">
        <v>0.40838486539362329</v>
      </c>
      <c r="H678">
        <v>0.50428387285709242</v>
      </c>
      <c r="I678">
        <v>0.51377888976521668</v>
      </c>
      <c r="J678">
        <v>0.60463762918293718</v>
      </c>
      <c r="K678">
        <v>0.45814879892748639</v>
      </c>
      <c r="L678">
        <v>0.81755030738779166</v>
      </c>
      <c r="M678">
        <v>0.79819301832544021</v>
      </c>
      <c r="N678">
        <v>0.10820778949020937</v>
      </c>
      <c r="O678">
        <v>0.33107725089744044</v>
      </c>
      <c r="P678">
        <v>0.25657725897494954</v>
      </c>
      <c r="Q678">
        <v>0.53548292622804272</v>
      </c>
      <c r="R678">
        <v>8.2819456909817291E-3</v>
      </c>
      <c r="S678">
        <v>0.69206361635883562</v>
      </c>
      <c r="T678">
        <v>0.62726404755669019</v>
      </c>
      <c r="U678">
        <v>0.1325050990261476</v>
      </c>
      <c r="V678">
        <v>0.36216558692875633</v>
      </c>
    </row>
    <row r="679" spans="2:22" x14ac:dyDescent="0.25">
      <c r="B679">
        <v>677</v>
      </c>
      <c r="C679">
        <v>0.18840306135756535</v>
      </c>
      <c r="D679">
        <v>0.2634513717352478</v>
      </c>
      <c r="E679">
        <v>0.52319519370570777</v>
      </c>
      <c r="F679">
        <v>0.65146957077761325</v>
      </c>
      <c r="G679">
        <v>0.94690310478888584</v>
      </c>
      <c r="H679">
        <v>0.58790477194603263</v>
      </c>
      <c r="I679">
        <v>0.30713988139283188</v>
      </c>
      <c r="J679">
        <v>0.5456436228546393</v>
      </c>
      <c r="K679">
        <v>0.26741039234330177</v>
      </c>
      <c r="L679">
        <v>0.64660497154528507</v>
      </c>
      <c r="M679">
        <v>4.9059209563814044E-2</v>
      </c>
      <c r="N679">
        <v>0.55926589105250457</v>
      </c>
      <c r="O679">
        <v>0.81177347527914634</v>
      </c>
      <c r="P679">
        <v>0.388622404503985</v>
      </c>
      <c r="Q679">
        <v>0.13816830990111661</v>
      </c>
      <c r="R679">
        <v>0.98624632197362683</v>
      </c>
      <c r="S679">
        <v>0.45774136475993554</v>
      </c>
      <c r="T679">
        <v>0.15713322321795387</v>
      </c>
      <c r="U679">
        <v>0.46682185787224117</v>
      </c>
      <c r="V679">
        <v>0.97634391410051968</v>
      </c>
    </row>
    <row r="680" spans="2:22" x14ac:dyDescent="0.25">
      <c r="B680">
        <v>678</v>
      </c>
      <c r="C680">
        <v>0.15219534566629722</v>
      </c>
      <c r="D680">
        <v>0.34660252082258158</v>
      </c>
      <c r="E680">
        <v>0.89531028897299691</v>
      </c>
      <c r="F680">
        <v>0.11149669181157673</v>
      </c>
      <c r="G680">
        <v>0.33808241071919221</v>
      </c>
      <c r="H680">
        <v>0.44101446842045622</v>
      </c>
      <c r="I680">
        <v>0.53043562964193502</v>
      </c>
      <c r="J680">
        <v>0.16343493249987007</v>
      </c>
      <c r="K680">
        <v>0.44744417614734822</v>
      </c>
      <c r="L680">
        <v>0.30395001926684273</v>
      </c>
      <c r="M680">
        <v>0.21786582338345273</v>
      </c>
      <c r="N680">
        <v>0.43687750329293262</v>
      </c>
      <c r="O680">
        <v>0.57149677802917243</v>
      </c>
      <c r="P680">
        <v>0.36584842395665906</v>
      </c>
      <c r="Q680">
        <v>0.64495932447670534</v>
      </c>
      <c r="R680">
        <v>5.9952195571482569E-2</v>
      </c>
      <c r="S680">
        <v>0.79356953292047194</v>
      </c>
      <c r="T680">
        <v>0.65014310512364037</v>
      </c>
      <c r="U680">
        <v>0.21383789709554302</v>
      </c>
      <c r="V680">
        <v>0.47856862369852693</v>
      </c>
    </row>
    <row r="681" spans="2:22" x14ac:dyDescent="0.25">
      <c r="B681">
        <v>679</v>
      </c>
      <c r="C681">
        <v>0.32600285873078438</v>
      </c>
      <c r="D681">
        <v>1.3466498835388307E-2</v>
      </c>
      <c r="E681">
        <v>0.77952427163846849</v>
      </c>
      <c r="F681">
        <v>0.30360625888817916</v>
      </c>
      <c r="G681">
        <v>0.88068438075943645</v>
      </c>
      <c r="H681">
        <v>0.99434474619790247</v>
      </c>
      <c r="I681">
        <v>0.19029743474270955</v>
      </c>
      <c r="J681">
        <v>0.56282010803011628</v>
      </c>
      <c r="K681">
        <v>0.11466208062390892</v>
      </c>
      <c r="L681">
        <v>0.25993259000867242</v>
      </c>
      <c r="M681">
        <v>0.22100127277373183</v>
      </c>
      <c r="N681">
        <v>0.30608153411885719</v>
      </c>
      <c r="O681">
        <v>0.24764437866236633</v>
      </c>
      <c r="P681">
        <v>6.4484217187626758E-2</v>
      </c>
      <c r="Q681">
        <v>0.85771862777736718</v>
      </c>
      <c r="R681">
        <v>0.13467984779503173</v>
      </c>
      <c r="S681">
        <v>0.98201976680016223</v>
      </c>
      <c r="T681">
        <v>0.17985150698753372</v>
      </c>
      <c r="U681">
        <v>0.77320328211543909</v>
      </c>
      <c r="V681">
        <v>0.71902442883608231</v>
      </c>
    </row>
    <row r="682" spans="2:22" x14ac:dyDescent="0.25">
      <c r="B682">
        <v>680</v>
      </c>
      <c r="C682">
        <v>0.56491774225753599</v>
      </c>
      <c r="D682">
        <v>9.264455230838764E-2</v>
      </c>
      <c r="E682">
        <v>0.95615421150379909</v>
      </c>
      <c r="F682">
        <v>0.17016653267618809</v>
      </c>
      <c r="G682">
        <v>0.88418272922320451</v>
      </c>
      <c r="H682">
        <v>0.95981405066921299</v>
      </c>
      <c r="I682">
        <v>0.13563895958402217</v>
      </c>
      <c r="J682">
        <v>0.37537585214755387</v>
      </c>
      <c r="K682">
        <v>0.30100135179898602</v>
      </c>
      <c r="L682">
        <v>7.5348727264047621E-2</v>
      </c>
      <c r="M682">
        <v>0.24671943691023324</v>
      </c>
      <c r="N682">
        <v>0.28896681276578828</v>
      </c>
      <c r="O682">
        <v>0.4713484931338745</v>
      </c>
      <c r="P682">
        <v>0.28078668500798432</v>
      </c>
      <c r="Q682">
        <v>0.45810181377257386</v>
      </c>
      <c r="R682">
        <v>0.97866416952227731</v>
      </c>
      <c r="S682">
        <v>0.16400864820674776</v>
      </c>
      <c r="T682">
        <v>7.265764740444336E-2</v>
      </c>
      <c r="U682">
        <v>0.37585754752084921</v>
      </c>
      <c r="V682">
        <v>0.11946712799931181</v>
      </c>
    </row>
    <row r="683" spans="2:22" x14ac:dyDescent="0.25">
      <c r="B683">
        <v>681</v>
      </c>
      <c r="C683">
        <v>0.22150763373507698</v>
      </c>
      <c r="D683">
        <v>0.21709981951473445</v>
      </c>
      <c r="E683">
        <v>0.68328146643048537</v>
      </c>
      <c r="F683">
        <v>0.6460339034672844</v>
      </c>
      <c r="G683">
        <v>9.6004103850002132E-2</v>
      </c>
      <c r="H683">
        <v>0.40513875112493847</v>
      </c>
      <c r="I683">
        <v>0.53257514766297298</v>
      </c>
      <c r="J683">
        <v>0.37737270222890085</v>
      </c>
      <c r="K683">
        <v>0.80075428783645641</v>
      </c>
      <c r="L683">
        <v>0.34512379644998914</v>
      </c>
      <c r="M683">
        <v>0.23202978413628816</v>
      </c>
      <c r="N683">
        <v>2.7412443715829404E-2</v>
      </c>
      <c r="O683">
        <v>0.33497501713617073</v>
      </c>
      <c r="P683">
        <v>0.52414977012594188</v>
      </c>
      <c r="Q683">
        <v>0.75146711894876717</v>
      </c>
      <c r="R683">
        <v>0.29469297290262042</v>
      </c>
      <c r="S683">
        <v>0.77333629653474745</v>
      </c>
      <c r="T683">
        <v>0.14252327047512825</v>
      </c>
      <c r="U683">
        <v>0.52189916625185884</v>
      </c>
      <c r="V683">
        <v>0.19092649697096498</v>
      </c>
    </row>
    <row r="684" spans="2:22" x14ac:dyDescent="0.25">
      <c r="B684">
        <v>682</v>
      </c>
      <c r="C684">
        <v>0.39829563799906831</v>
      </c>
      <c r="D684">
        <v>0.9981908853447945</v>
      </c>
      <c r="E684">
        <v>0.91487137997983492</v>
      </c>
      <c r="F684">
        <v>0.99683834846386121</v>
      </c>
      <c r="G684">
        <v>0.21646900508923927</v>
      </c>
      <c r="H684">
        <v>0.67452287684461743</v>
      </c>
      <c r="I684">
        <v>0.45360199405400992</v>
      </c>
      <c r="J684">
        <v>0.87063739076242896</v>
      </c>
      <c r="K684">
        <v>0.45069562377197503</v>
      </c>
      <c r="L684">
        <v>0.45345843737578173</v>
      </c>
      <c r="M684">
        <v>0.17894638050114553</v>
      </c>
      <c r="N684">
        <v>0.77374160380973156</v>
      </c>
      <c r="O684">
        <v>0.91137044892421337</v>
      </c>
      <c r="P684">
        <v>0.40987408032818329</v>
      </c>
      <c r="Q684">
        <v>0.92168853326575273</v>
      </c>
      <c r="R684">
        <v>0.49072778281062757</v>
      </c>
      <c r="S684">
        <v>0.75691943269168926</v>
      </c>
      <c r="T684">
        <v>0.38963691906974418</v>
      </c>
      <c r="U684">
        <v>0.35026980889170112</v>
      </c>
      <c r="V684">
        <v>0.78356267155452386</v>
      </c>
    </row>
    <row r="685" spans="2:22" x14ac:dyDescent="0.25">
      <c r="B685">
        <v>683</v>
      </c>
      <c r="C685">
        <v>0.99992914888811546</v>
      </c>
      <c r="D685">
        <v>0.97375403116711068</v>
      </c>
      <c r="E685">
        <v>2.1774989574465664E-2</v>
      </c>
      <c r="F685">
        <v>0.61480778699543759</v>
      </c>
      <c r="G685">
        <v>0.36790328653931592</v>
      </c>
      <c r="H685">
        <v>0.3150576909679299</v>
      </c>
      <c r="I685">
        <v>0.53730146209986995</v>
      </c>
      <c r="J685">
        <v>0.50077655602754767</v>
      </c>
      <c r="K685">
        <v>0.66184757426797169</v>
      </c>
      <c r="L685">
        <v>0.33926635218354084</v>
      </c>
      <c r="M685">
        <v>0.64247032689727623</v>
      </c>
      <c r="N685">
        <v>5.3282415790707915E-2</v>
      </c>
      <c r="O685">
        <v>0.16796001038952224</v>
      </c>
      <c r="P685">
        <v>0.52819876494111861</v>
      </c>
      <c r="Q685">
        <v>0.97765189441393008</v>
      </c>
      <c r="R685">
        <v>0.27407436248518646</v>
      </c>
      <c r="S685">
        <v>0.60610073875071846</v>
      </c>
      <c r="T685">
        <v>0.81331326583968511</v>
      </c>
      <c r="U685">
        <v>0.75700978502638971</v>
      </c>
      <c r="V685">
        <v>0.83505576622965627</v>
      </c>
    </row>
    <row r="686" spans="2:22" x14ac:dyDescent="0.25">
      <c r="B686">
        <v>684</v>
      </c>
      <c r="C686">
        <v>0.69051145146006898</v>
      </c>
      <c r="D686">
        <v>0.32152254069590924</v>
      </c>
      <c r="E686">
        <v>0.31154759334086091</v>
      </c>
      <c r="F686">
        <v>7.876417846629602E-2</v>
      </c>
      <c r="G686">
        <v>0.97365980128891128</v>
      </c>
      <c r="H686">
        <v>0.95510220381749189</v>
      </c>
      <c r="I686">
        <v>0.47782712964973051</v>
      </c>
      <c r="J686">
        <v>0.88671746506134119</v>
      </c>
      <c r="K686">
        <v>0.25572076561427792</v>
      </c>
      <c r="L686">
        <v>0.42613107803695471</v>
      </c>
      <c r="M686">
        <v>0.77160027402165188</v>
      </c>
      <c r="N686">
        <v>0.328091211229534</v>
      </c>
      <c r="O686">
        <v>0.86132028912673331</v>
      </c>
      <c r="P686">
        <v>0.34541167066226452</v>
      </c>
      <c r="Q686">
        <v>0.49545917316049781</v>
      </c>
      <c r="R686">
        <v>0.75468254168623905</v>
      </c>
      <c r="S686">
        <v>0.45436533826328862</v>
      </c>
      <c r="T686">
        <v>0.85882818866384181</v>
      </c>
      <c r="U686">
        <v>0.33694980326642376</v>
      </c>
      <c r="V686">
        <v>0.35226665085201692</v>
      </c>
    </row>
    <row r="687" spans="2:22" x14ac:dyDescent="0.25">
      <c r="B687">
        <v>685</v>
      </c>
      <c r="C687">
        <v>0.10154142156712043</v>
      </c>
      <c r="D687">
        <v>0.91180216528662061</v>
      </c>
      <c r="E687">
        <v>0.29475454166567072</v>
      </c>
      <c r="F687">
        <v>0.64040800913701812</v>
      </c>
      <c r="G687">
        <v>0.68989013979940328</v>
      </c>
      <c r="H687">
        <v>0.93787653354599243</v>
      </c>
      <c r="I687">
        <v>0.24564140419009028</v>
      </c>
      <c r="J687">
        <v>0.99524777557902233</v>
      </c>
      <c r="K687">
        <v>0.98526268993714461</v>
      </c>
      <c r="L687">
        <v>0.75236561917990419</v>
      </c>
      <c r="M687">
        <v>0.23797448763186413</v>
      </c>
      <c r="N687">
        <v>0.3350145324639735</v>
      </c>
      <c r="O687">
        <v>0.28444682746846128</v>
      </c>
      <c r="P687">
        <v>0.75966020960276159</v>
      </c>
      <c r="Q687">
        <v>0.7497427064305846</v>
      </c>
      <c r="R687">
        <v>0.41377080376139475</v>
      </c>
      <c r="S687">
        <v>0.53148953200133153</v>
      </c>
      <c r="T687">
        <v>0.82707320730998179</v>
      </c>
      <c r="U687">
        <v>1.0862423361564844E-2</v>
      </c>
      <c r="V687">
        <v>0.94246619966124268</v>
      </c>
    </row>
    <row r="688" spans="2:22" x14ac:dyDescent="0.25">
      <c r="B688">
        <v>686</v>
      </c>
      <c r="C688">
        <v>0.58642998520423628</v>
      </c>
      <c r="D688">
        <v>0.42644279008173047</v>
      </c>
      <c r="E688">
        <v>0.95548406945645081</v>
      </c>
      <c r="F688">
        <v>0.30976347560187012</v>
      </c>
      <c r="G688">
        <v>4.3185878992611393E-2</v>
      </c>
      <c r="H688">
        <v>0.74307026368301621</v>
      </c>
      <c r="I688">
        <v>0.31788226561919952</v>
      </c>
      <c r="J688">
        <v>0.89215274976315584</v>
      </c>
      <c r="K688">
        <v>0.71015723665882025</v>
      </c>
      <c r="L688">
        <v>0.38258506070460907</v>
      </c>
      <c r="M688">
        <v>0.18116360128240849</v>
      </c>
      <c r="N688">
        <v>0.36938186288603281</v>
      </c>
      <c r="O688">
        <v>0.38993898633775737</v>
      </c>
      <c r="P688">
        <v>0.76340680185897902</v>
      </c>
      <c r="Q688">
        <v>0.98120483843181905</v>
      </c>
      <c r="R688">
        <v>0.66933621272249955</v>
      </c>
      <c r="S688">
        <v>0.48609605804416667</v>
      </c>
      <c r="T688">
        <v>0.73154701988005133</v>
      </c>
      <c r="U688">
        <v>0.42666821281379086</v>
      </c>
      <c r="V688">
        <v>0.73324248029057082</v>
      </c>
    </row>
    <row r="689" spans="2:22" x14ac:dyDescent="0.25">
      <c r="B689">
        <v>687</v>
      </c>
      <c r="C689">
        <v>4.615410246544549E-4</v>
      </c>
      <c r="D689">
        <v>0.28436838927319008</v>
      </c>
      <c r="E689">
        <v>0.91687888349049551</v>
      </c>
      <c r="F689">
        <v>0.48945054097468277</v>
      </c>
      <c r="G689">
        <v>0.32047740060440288</v>
      </c>
      <c r="H689">
        <v>0.11671646991131368</v>
      </c>
      <c r="I689">
        <v>0.41618955373551447</v>
      </c>
      <c r="J689">
        <v>0.34623696858143038</v>
      </c>
      <c r="K689">
        <v>0.46842743361714101</v>
      </c>
      <c r="L689">
        <v>0.22004145297207511</v>
      </c>
      <c r="M689">
        <v>0.93651278110433389</v>
      </c>
      <c r="N689">
        <v>0.73972246109021733</v>
      </c>
      <c r="O689">
        <v>0.62620119884217273</v>
      </c>
      <c r="P689">
        <v>0.50438868943775095</v>
      </c>
      <c r="Q689">
        <v>0.44309643862243497</v>
      </c>
      <c r="R689">
        <v>0.93405797183035766</v>
      </c>
      <c r="S689">
        <v>0.88100028340464953</v>
      </c>
      <c r="T689">
        <v>0.34255396957494</v>
      </c>
      <c r="U689">
        <v>0.11156050268955386</v>
      </c>
      <c r="V689">
        <v>0.67682388839072605</v>
      </c>
    </row>
    <row r="690" spans="2:22" x14ac:dyDescent="0.25">
      <c r="B690">
        <v>688</v>
      </c>
      <c r="C690">
        <v>0.29631991730097651</v>
      </c>
      <c r="D690">
        <v>0.76797401797214992</v>
      </c>
      <c r="E690">
        <v>0.90668215759510495</v>
      </c>
      <c r="F690">
        <v>0.84782892885794348</v>
      </c>
      <c r="G690">
        <v>0.16835135615272634</v>
      </c>
      <c r="H690">
        <v>0.53944636203197893</v>
      </c>
      <c r="I690">
        <v>0.4408736873074599</v>
      </c>
      <c r="J690">
        <v>9.4565903540685614E-2</v>
      </c>
      <c r="K690">
        <v>0.59155421410166587</v>
      </c>
      <c r="L690">
        <v>0.92947504451891905</v>
      </c>
      <c r="M690">
        <v>0.64775490892944898</v>
      </c>
      <c r="N690">
        <v>0.97719329614903527</v>
      </c>
      <c r="O690">
        <v>0.21390884940835653</v>
      </c>
      <c r="P690">
        <v>0.69744310788578456</v>
      </c>
      <c r="Q690">
        <v>0.12111392344234972</v>
      </c>
      <c r="R690">
        <v>0.29776757573380097</v>
      </c>
      <c r="S690">
        <v>0.34105015103695191</v>
      </c>
      <c r="T690">
        <v>0.3933016292722602</v>
      </c>
      <c r="U690">
        <v>0.82203992756778632</v>
      </c>
      <c r="V690">
        <v>0.80413288452506126</v>
      </c>
    </row>
    <row r="691" spans="2:22" x14ac:dyDescent="0.25">
      <c r="B691">
        <v>689</v>
      </c>
      <c r="C691">
        <v>1.7500449592244394E-2</v>
      </c>
      <c r="D691">
        <v>0.29148879750567946</v>
      </c>
      <c r="E691">
        <v>0.70774810656432696</v>
      </c>
      <c r="F691">
        <v>5.5875064423554388E-2</v>
      </c>
      <c r="G691">
        <v>0.73549346550608075</v>
      </c>
      <c r="H691">
        <v>0.53861359974580125</v>
      </c>
      <c r="I691">
        <v>0.21138229695709398</v>
      </c>
      <c r="J691">
        <v>0.40006181265322605</v>
      </c>
      <c r="K691">
        <v>0.25536953543607144</v>
      </c>
      <c r="L691">
        <v>0.60971616588860833</v>
      </c>
      <c r="M691">
        <v>0.33350280527772469</v>
      </c>
      <c r="N691">
        <v>0.25827492726946799</v>
      </c>
      <c r="O691">
        <v>0.40846954811794589</v>
      </c>
      <c r="P691">
        <v>0.86732185510834836</v>
      </c>
      <c r="Q691">
        <v>0.1292159971353144</v>
      </c>
      <c r="R691">
        <v>0.2176243270167828</v>
      </c>
      <c r="S691">
        <v>0.24065391183228169</v>
      </c>
      <c r="T691">
        <v>0.28816895030262923</v>
      </c>
      <c r="U691">
        <v>0.58629812828994821</v>
      </c>
      <c r="V691">
        <v>0.4432903111051496</v>
      </c>
    </row>
    <row r="692" spans="2:22" x14ac:dyDescent="0.25">
      <c r="B692">
        <v>690</v>
      </c>
      <c r="C692">
        <v>0.22335673476369511</v>
      </c>
      <c r="D692">
        <v>0.27331752991069846</v>
      </c>
      <c r="E692">
        <v>0.2854949848713797</v>
      </c>
      <c r="F692">
        <v>0.54131881498966106</v>
      </c>
      <c r="G692">
        <v>0.49018285349616164</v>
      </c>
      <c r="H692">
        <v>0.21415828086377497</v>
      </c>
      <c r="I692">
        <v>0.16903205119029341</v>
      </c>
      <c r="J692">
        <v>0.77525381774819557</v>
      </c>
      <c r="K692">
        <v>0.61289620042025117</v>
      </c>
      <c r="L692">
        <v>2.7962872412645723E-3</v>
      </c>
      <c r="M692">
        <v>0.82173364232566914</v>
      </c>
      <c r="N692">
        <v>0.78219761898669771</v>
      </c>
      <c r="O692">
        <v>0.94626177899457375</v>
      </c>
      <c r="P692">
        <v>0.42649941921365198</v>
      </c>
      <c r="Q692">
        <v>1.975563554307791E-2</v>
      </c>
      <c r="R692">
        <v>0.38368957476305621</v>
      </c>
      <c r="S692">
        <v>0.97904728682967135</v>
      </c>
      <c r="T692">
        <v>0.34682392606671808</v>
      </c>
      <c r="U692">
        <v>0.73886074871303231</v>
      </c>
      <c r="V692">
        <v>0.33307820458282755</v>
      </c>
    </row>
    <row r="693" spans="2:22" x14ac:dyDescent="0.25">
      <c r="B693">
        <v>691</v>
      </c>
      <c r="C693">
        <v>0.88142966382304411</v>
      </c>
      <c r="D693">
        <v>0.96418650541607365</v>
      </c>
      <c r="E693">
        <v>0.70256231292002624</v>
      </c>
      <c r="F693">
        <v>0.46421672281660625</v>
      </c>
      <c r="G693">
        <v>0.86188353135459561</v>
      </c>
      <c r="H693">
        <v>0.72561890962972475</v>
      </c>
      <c r="I693">
        <v>0.1910369798102558</v>
      </c>
      <c r="J693">
        <v>0.353222000895135</v>
      </c>
      <c r="K693">
        <v>0.28561433601702846</v>
      </c>
      <c r="L693">
        <v>0.91461320711785898</v>
      </c>
      <c r="M693">
        <v>0.96181831808855156</v>
      </c>
      <c r="N693">
        <v>0.8443211111468063</v>
      </c>
      <c r="O693">
        <v>0.59198912838575923</v>
      </c>
      <c r="P693">
        <v>0.27102651834768032</v>
      </c>
      <c r="Q693">
        <v>0.7570267394314496</v>
      </c>
      <c r="R693">
        <v>0.81023393081882933</v>
      </c>
      <c r="S693">
        <v>0.72632054770117582</v>
      </c>
      <c r="T693">
        <v>0.5874453739630292</v>
      </c>
      <c r="U693">
        <v>4.545614023413469E-2</v>
      </c>
      <c r="V693">
        <v>0.73756631858906374</v>
      </c>
    </row>
    <row r="694" spans="2:22" x14ac:dyDescent="0.25">
      <c r="B694">
        <v>692</v>
      </c>
      <c r="C694">
        <v>0.40539798092660995</v>
      </c>
      <c r="D694">
        <v>0.48725359212701402</v>
      </c>
      <c r="E694">
        <v>0.98054024819840735</v>
      </c>
      <c r="F694">
        <v>0.47845124672357997</v>
      </c>
      <c r="G694">
        <v>0.44395356531280772</v>
      </c>
      <c r="H694">
        <v>0.52121231620205521</v>
      </c>
      <c r="I694">
        <v>0.31152615666195516</v>
      </c>
      <c r="J694">
        <v>0.52859370776506598</v>
      </c>
      <c r="K694">
        <v>9.8613301481787374E-2</v>
      </c>
      <c r="L694">
        <v>5.4719849899154127E-4</v>
      </c>
      <c r="M694">
        <v>0.63854658162968581</v>
      </c>
      <c r="N694">
        <v>0.15463567591721628</v>
      </c>
      <c r="O694">
        <v>0.21282931220532864</v>
      </c>
      <c r="P694">
        <v>0.36541595657672499</v>
      </c>
      <c r="Q694">
        <v>1.9296904747833743E-2</v>
      </c>
      <c r="R694">
        <v>0.73986730234101028</v>
      </c>
      <c r="S694">
        <v>0.35121032654873607</v>
      </c>
      <c r="T694">
        <v>0.3427254409875129</v>
      </c>
      <c r="U694">
        <v>0.13920659646930744</v>
      </c>
      <c r="V694">
        <v>0.95114154842241838</v>
      </c>
    </row>
    <row r="695" spans="2:22" x14ac:dyDescent="0.25">
      <c r="B695">
        <v>693</v>
      </c>
      <c r="C695">
        <v>0.67079500619158261</v>
      </c>
      <c r="D695">
        <v>0.15043619106639472</v>
      </c>
      <c r="E695">
        <v>0.21176970157351627</v>
      </c>
      <c r="F695">
        <v>0.18714736332440829</v>
      </c>
      <c r="G695">
        <v>0.11028216988530382</v>
      </c>
      <c r="H695">
        <v>0.86340391136672068</v>
      </c>
      <c r="I695">
        <v>0.36655003998304347</v>
      </c>
      <c r="J695">
        <v>0.68262243234406594</v>
      </c>
      <c r="K695">
        <v>0.56833072510487614</v>
      </c>
      <c r="L695">
        <v>7.4428896014913981E-2</v>
      </c>
      <c r="M695">
        <v>1.9085020068584591E-2</v>
      </c>
      <c r="N695">
        <v>0.6988017678916334</v>
      </c>
      <c r="O695">
        <v>0.26262593636234399</v>
      </c>
      <c r="P695">
        <v>0.24655108860851094</v>
      </c>
      <c r="Q695">
        <v>0.45951418874119199</v>
      </c>
      <c r="R695">
        <v>0.65760139982396204</v>
      </c>
      <c r="S695">
        <v>0.85889196968403003</v>
      </c>
      <c r="T695">
        <v>0.40290017277917745</v>
      </c>
      <c r="U695">
        <v>3.4587001224786196E-3</v>
      </c>
      <c r="V695">
        <v>0.61751789613348951</v>
      </c>
    </row>
    <row r="696" spans="2:22" x14ac:dyDescent="0.25">
      <c r="B696">
        <v>694</v>
      </c>
      <c r="C696">
        <v>0.36006671289411973</v>
      </c>
      <c r="D696">
        <v>0.68333244879246546</v>
      </c>
      <c r="E696">
        <v>0.12583095023167257</v>
      </c>
      <c r="F696">
        <v>0.44531830915591453</v>
      </c>
      <c r="G696">
        <v>4.2157043130339744E-3</v>
      </c>
      <c r="H696">
        <v>0.85491249228303623</v>
      </c>
      <c r="I696">
        <v>0.9741299929281384</v>
      </c>
      <c r="J696">
        <v>0.29920630211904453</v>
      </c>
      <c r="K696">
        <v>0.40367209051057529</v>
      </c>
      <c r="L696">
        <v>0.51400119868115457</v>
      </c>
      <c r="M696">
        <v>0.26822346073251069</v>
      </c>
      <c r="N696">
        <v>0.72488397069444988</v>
      </c>
      <c r="O696">
        <v>0.41740774651607215</v>
      </c>
      <c r="P696">
        <v>0.77444782702017889</v>
      </c>
      <c r="Q696">
        <v>0.15426816569642732</v>
      </c>
      <c r="R696">
        <v>0.52016897388362882</v>
      </c>
      <c r="S696">
        <v>0.81193135608405331</v>
      </c>
      <c r="T696">
        <v>0.85332617764789997</v>
      </c>
      <c r="U696">
        <v>0.12018694786219553</v>
      </c>
      <c r="V696">
        <v>0.52230398387021659</v>
      </c>
    </row>
    <row r="697" spans="2:22" x14ac:dyDescent="0.25">
      <c r="B697">
        <v>695</v>
      </c>
      <c r="C697">
        <v>0.5093972907269162</v>
      </c>
      <c r="D697">
        <v>0.88859441885275903</v>
      </c>
      <c r="E697">
        <v>3.0297735032026374E-2</v>
      </c>
      <c r="F697">
        <v>0.20575928369952323</v>
      </c>
      <c r="G697">
        <v>0.57611684581184908</v>
      </c>
      <c r="H697">
        <v>0.82531886288674294</v>
      </c>
      <c r="I697">
        <v>0.26320467660163538</v>
      </c>
      <c r="J697">
        <v>0.50752003716083394</v>
      </c>
      <c r="K697">
        <v>0.23134030780753623</v>
      </c>
      <c r="L697">
        <v>0.46967250915160785</v>
      </c>
      <c r="M697">
        <v>9.5863456426498406E-2</v>
      </c>
      <c r="N697">
        <v>0.80593878207942904</v>
      </c>
      <c r="O697">
        <v>0.98276177213244176</v>
      </c>
      <c r="P697">
        <v>0.3554468448291539</v>
      </c>
      <c r="Q697">
        <v>0.30035195856174024</v>
      </c>
      <c r="R697">
        <v>0.54815877319724238</v>
      </c>
      <c r="S697">
        <v>0.1683157903685828</v>
      </c>
      <c r="T697">
        <v>0.1997332448204574</v>
      </c>
      <c r="U697">
        <v>0.3637240694578292</v>
      </c>
      <c r="V697">
        <v>0.92128243308010882</v>
      </c>
    </row>
    <row r="698" spans="2:22" x14ac:dyDescent="0.25">
      <c r="B698">
        <v>696</v>
      </c>
      <c r="C698">
        <v>0.11328535881735236</v>
      </c>
      <c r="D698">
        <v>0.4210768408958443</v>
      </c>
      <c r="E698">
        <v>0.38361459374196749</v>
      </c>
      <c r="F698">
        <v>0.45451982545729153</v>
      </c>
      <c r="G698">
        <v>0.2038825426772195</v>
      </c>
      <c r="H698">
        <v>0.98654809707355762</v>
      </c>
      <c r="I698">
        <v>0.98058234125013621</v>
      </c>
      <c r="J698">
        <v>0.80475550711919297</v>
      </c>
      <c r="K698">
        <v>0.97178029834513691</v>
      </c>
      <c r="L698">
        <v>0.68061698952295968</v>
      </c>
      <c r="M698">
        <v>0.60965015136956757</v>
      </c>
      <c r="N698">
        <v>0.31847610205765786</v>
      </c>
      <c r="O698">
        <v>0.27483756393266923</v>
      </c>
      <c r="P698">
        <v>0.42411041659629634</v>
      </c>
      <c r="Q698">
        <v>0.5857977739640603</v>
      </c>
      <c r="R698">
        <v>0.39895342372111586</v>
      </c>
      <c r="S698">
        <v>0.57670909288279493</v>
      </c>
      <c r="T698">
        <v>0.46595287786207029</v>
      </c>
      <c r="U698">
        <v>0.88925836404239367</v>
      </c>
      <c r="V698">
        <v>0.71955639771362456</v>
      </c>
    </row>
    <row r="699" spans="2:22" x14ac:dyDescent="0.25">
      <c r="B699">
        <v>697</v>
      </c>
      <c r="C699">
        <v>0.38453642970387403</v>
      </c>
      <c r="D699">
        <v>0.25837790748127554</v>
      </c>
      <c r="E699">
        <v>0.96082034006524175</v>
      </c>
      <c r="F699">
        <v>0.55815641757735523</v>
      </c>
      <c r="G699">
        <v>0.20738605808143462</v>
      </c>
      <c r="H699">
        <v>0.72973562379969259</v>
      </c>
      <c r="I699">
        <v>0.97706746721308679</v>
      </c>
      <c r="J699">
        <v>0.42344072540408106</v>
      </c>
      <c r="K699">
        <v>0.25223908432495223</v>
      </c>
      <c r="L699">
        <v>4.0406240347285127E-2</v>
      </c>
      <c r="M699">
        <v>0.7106492410393308</v>
      </c>
      <c r="N699">
        <v>0.23612584795657021</v>
      </c>
      <c r="O699">
        <v>0.29041958146569669</v>
      </c>
      <c r="P699">
        <v>0.30031472570429241</v>
      </c>
      <c r="Q699">
        <v>0.98253220226965166</v>
      </c>
      <c r="R699">
        <v>0.5481635661278057</v>
      </c>
      <c r="S699">
        <v>0.79725222840289867</v>
      </c>
      <c r="T699">
        <v>0.98271361956072845</v>
      </c>
      <c r="U699">
        <v>0.29905884554218254</v>
      </c>
      <c r="V699">
        <v>0.85125700751288402</v>
      </c>
    </row>
    <row r="700" spans="2:22" x14ac:dyDescent="0.25">
      <c r="B700">
        <v>698</v>
      </c>
      <c r="C700">
        <v>0.93294827578926864</v>
      </c>
      <c r="D700">
        <v>0.99563946669095582</v>
      </c>
      <c r="E700">
        <v>0.94017087766293717</v>
      </c>
      <c r="F700">
        <v>0.30123107597427357</v>
      </c>
      <c r="G700">
        <v>0.48945875482188805</v>
      </c>
      <c r="H700">
        <v>0.33153550423580413</v>
      </c>
      <c r="I700">
        <v>0.78145778826166201</v>
      </c>
      <c r="J700">
        <v>0.32514190228179229</v>
      </c>
      <c r="K700">
        <v>0.72860249067124938</v>
      </c>
      <c r="L700">
        <v>0.50126551123818675</v>
      </c>
      <c r="M700">
        <v>0.43403129860778655</v>
      </c>
      <c r="N700">
        <v>0.3383500238795536</v>
      </c>
      <c r="O700">
        <v>0.48136301885864841</v>
      </c>
      <c r="P700">
        <v>0.78766570657864943</v>
      </c>
      <c r="Q700">
        <v>0.46760315036046496</v>
      </c>
      <c r="R700">
        <v>0.91644855274641324</v>
      </c>
      <c r="S700">
        <v>0.75582403415216048</v>
      </c>
      <c r="T700">
        <v>0.64190889511387739</v>
      </c>
      <c r="U700">
        <v>0.5624482335741261</v>
      </c>
      <c r="V700">
        <v>0.10744119710346967</v>
      </c>
    </row>
    <row r="701" spans="2:22" x14ac:dyDescent="0.25">
      <c r="B701">
        <v>699</v>
      </c>
      <c r="C701">
        <v>0.84657590228590163</v>
      </c>
      <c r="D701">
        <v>0.837762194179835</v>
      </c>
      <c r="E701">
        <v>0.53922167426872214</v>
      </c>
      <c r="F701">
        <v>0.74685496151360908</v>
      </c>
      <c r="G701">
        <v>0.74984877140207296</v>
      </c>
      <c r="H701">
        <v>0.69487195311839889</v>
      </c>
      <c r="I701">
        <v>0.29116761152833814</v>
      </c>
      <c r="J701">
        <v>0.70950503043892521</v>
      </c>
      <c r="K701">
        <v>0.30616021634325552</v>
      </c>
      <c r="L701">
        <v>0.6052826018508195</v>
      </c>
      <c r="M701">
        <v>0.65911327838511324</v>
      </c>
      <c r="N701">
        <v>0.73548876951616471</v>
      </c>
      <c r="O701">
        <v>0.39435697800059799</v>
      </c>
      <c r="P701">
        <v>0.75684013833910324</v>
      </c>
      <c r="Q701">
        <v>0.64280365282220142</v>
      </c>
      <c r="R701">
        <v>3.9261614206020035E-2</v>
      </c>
      <c r="S701">
        <v>0.91646231563514302</v>
      </c>
      <c r="T701">
        <v>0.58538013368113639</v>
      </c>
      <c r="U701">
        <v>0.85517294974759595</v>
      </c>
      <c r="V701">
        <v>0.77132636133368515</v>
      </c>
    </row>
    <row r="702" spans="2:22" x14ac:dyDescent="0.25">
      <c r="B702">
        <v>700</v>
      </c>
      <c r="C702">
        <v>0.43262829046051099</v>
      </c>
      <c r="D702">
        <v>0.76698117191215243</v>
      </c>
      <c r="E702">
        <v>0.4084130858144408</v>
      </c>
      <c r="F702">
        <v>0.21405577739731552</v>
      </c>
      <c r="G702">
        <v>0.33379530022801518</v>
      </c>
      <c r="H702">
        <v>0.88947793896684324</v>
      </c>
      <c r="I702">
        <v>0.28340245540655973</v>
      </c>
      <c r="J702">
        <v>0.82324546552864497</v>
      </c>
      <c r="K702">
        <v>0.21322604251689903</v>
      </c>
      <c r="L702">
        <v>0.59074952481353638</v>
      </c>
      <c r="M702">
        <v>0.81581004340066077</v>
      </c>
      <c r="N702">
        <v>0.60708758849511679</v>
      </c>
      <c r="O702">
        <v>0.18229826844536601</v>
      </c>
      <c r="P702">
        <v>0.39868859654606936</v>
      </c>
      <c r="Q702">
        <v>0.3052094736951434</v>
      </c>
      <c r="R702">
        <v>0.67484915478964336</v>
      </c>
      <c r="S702">
        <v>0.5183567873574968</v>
      </c>
      <c r="T702">
        <v>0.41801811164450609</v>
      </c>
      <c r="U702">
        <v>0.32650217503333545</v>
      </c>
      <c r="V702">
        <v>0.20281979606010658</v>
      </c>
    </row>
    <row r="703" spans="2:22" x14ac:dyDescent="0.25">
      <c r="B703">
        <v>701</v>
      </c>
      <c r="C703">
        <v>0.7619823273245967</v>
      </c>
      <c r="D703">
        <v>0.93461834308355018</v>
      </c>
      <c r="E703">
        <v>0.86900624304533292</v>
      </c>
      <c r="F703">
        <v>0.92175667883100587</v>
      </c>
      <c r="G703">
        <v>0.66259086290631242</v>
      </c>
      <c r="H703">
        <v>0.66045280026870135</v>
      </c>
      <c r="I703">
        <v>0.25408032933918001</v>
      </c>
      <c r="J703">
        <v>0.8792987165259154</v>
      </c>
      <c r="K703">
        <v>0.1231860529865596</v>
      </c>
      <c r="L703">
        <v>0.47564511405438736</v>
      </c>
      <c r="M703">
        <v>0.70149594762854495</v>
      </c>
      <c r="N703">
        <v>0.68912361739776729</v>
      </c>
      <c r="O703">
        <v>0.43421451619853801</v>
      </c>
      <c r="P703">
        <v>0.60807771587824089</v>
      </c>
      <c r="Q703">
        <v>2.4403278947033868E-2</v>
      </c>
      <c r="R703">
        <v>0.83999574073233463</v>
      </c>
      <c r="S703">
        <v>0.45262070240209251</v>
      </c>
      <c r="T703">
        <v>0.18591184749130663</v>
      </c>
      <c r="U703">
        <v>0.20259023151360589</v>
      </c>
      <c r="V703">
        <v>0.18589767982918337</v>
      </c>
    </row>
    <row r="704" spans="2:22" x14ac:dyDescent="0.25">
      <c r="B704">
        <v>702</v>
      </c>
      <c r="C704">
        <v>0.93722323453672862</v>
      </c>
      <c r="D704">
        <v>0.54473058957929554</v>
      </c>
      <c r="E704">
        <v>0.54196348923988302</v>
      </c>
      <c r="F704">
        <v>0.58086591335558202</v>
      </c>
      <c r="G704">
        <v>0.64794778810677189</v>
      </c>
      <c r="H704">
        <v>0.33574777295955877</v>
      </c>
      <c r="I704">
        <v>0.66535997416027115</v>
      </c>
      <c r="J704">
        <v>0.39106115622402537</v>
      </c>
      <c r="K704">
        <v>0.60852375726312413</v>
      </c>
      <c r="L704">
        <v>0.35753124808039871</v>
      </c>
      <c r="M704">
        <v>0.34700908537617803</v>
      </c>
      <c r="N704">
        <v>0.94026144281351343</v>
      </c>
      <c r="O704">
        <v>0.75563616037908532</v>
      </c>
      <c r="P704">
        <v>0.98331134037923706</v>
      </c>
      <c r="Q704">
        <v>0.63290530523100408</v>
      </c>
      <c r="R704">
        <v>0.44499924946411884</v>
      </c>
      <c r="S704">
        <v>0.54175512760790356</v>
      </c>
      <c r="T704">
        <v>0.5334623393826865</v>
      </c>
      <c r="U704">
        <v>0.1919948095514965</v>
      </c>
      <c r="V704">
        <v>0.14233649815099625</v>
      </c>
    </row>
    <row r="705" spans="2:22" x14ac:dyDescent="0.25">
      <c r="B705">
        <v>703</v>
      </c>
      <c r="C705">
        <v>0.58079733859718718</v>
      </c>
      <c r="D705">
        <v>0.60329301872427177</v>
      </c>
      <c r="E705">
        <v>0.66422538534614395</v>
      </c>
      <c r="F705">
        <v>0.50922145864326218</v>
      </c>
      <c r="G705">
        <v>0.86110845162509264</v>
      </c>
      <c r="H705">
        <v>0.37523816504077523</v>
      </c>
      <c r="I705">
        <v>0.47581199221592252</v>
      </c>
      <c r="J705">
        <v>0.63048845119100361</v>
      </c>
      <c r="K705">
        <v>0.43309777940052219</v>
      </c>
      <c r="L705">
        <v>0.76310041305168141</v>
      </c>
      <c r="M705">
        <v>0.31421922919172807</v>
      </c>
      <c r="N705">
        <v>0.36647206076205974</v>
      </c>
      <c r="O705">
        <v>0.95372706691880982</v>
      </c>
      <c r="P705">
        <v>0.33119845721493402</v>
      </c>
      <c r="Q705">
        <v>0.48654462849164659</v>
      </c>
      <c r="R705">
        <v>2.2519648216616339E-2</v>
      </c>
      <c r="S705">
        <v>0.81105631302859416</v>
      </c>
      <c r="T705">
        <v>0.19785603267853169</v>
      </c>
      <c r="U705">
        <v>0.87838034871977944</v>
      </c>
      <c r="V705">
        <v>0.16145971670669557</v>
      </c>
    </row>
    <row r="706" spans="2:22" x14ac:dyDescent="0.25">
      <c r="B706">
        <v>704</v>
      </c>
      <c r="C706">
        <v>0.87062801651941069</v>
      </c>
      <c r="D706">
        <v>0.82421279074079834</v>
      </c>
      <c r="E706">
        <v>0.74595251066426305</v>
      </c>
      <c r="F706">
        <v>0.94785394438774895</v>
      </c>
      <c r="G706">
        <v>0.41376912641838537</v>
      </c>
      <c r="H706">
        <v>5.5700570659609427E-2</v>
      </c>
      <c r="I706">
        <v>0.27750669127933625</v>
      </c>
      <c r="J706">
        <v>0.74850734084362891</v>
      </c>
      <c r="K706">
        <v>0.81513606368310687</v>
      </c>
      <c r="L706">
        <v>0.36727688541325376</v>
      </c>
      <c r="M706">
        <v>0.54445857567210121</v>
      </c>
      <c r="N706">
        <v>0.72548384953692246</v>
      </c>
      <c r="O706">
        <v>0.84330325028928055</v>
      </c>
      <c r="P706">
        <v>0.67540350906482871</v>
      </c>
      <c r="Q706">
        <v>0.72090533411699176</v>
      </c>
      <c r="R706">
        <v>0.46814538381489923</v>
      </c>
      <c r="S706">
        <v>0.25327906093011698</v>
      </c>
      <c r="T706">
        <v>0.7923080830167164</v>
      </c>
      <c r="U706">
        <v>0.59494954199407957</v>
      </c>
      <c r="V706">
        <v>0.15641393328887832</v>
      </c>
    </row>
    <row r="707" spans="2:22" x14ac:dyDescent="0.25">
      <c r="B707">
        <v>705</v>
      </c>
      <c r="C707">
        <v>0.79185528140986494</v>
      </c>
      <c r="D707">
        <v>0.85819678792482268</v>
      </c>
      <c r="E707">
        <v>0.97848261243564494</v>
      </c>
      <c r="F707">
        <v>0.53148254190907362</v>
      </c>
      <c r="G707">
        <v>0.84510021014246117</v>
      </c>
      <c r="H707">
        <v>0.51061598317634727</v>
      </c>
      <c r="I707">
        <v>0.35290242694873708</v>
      </c>
      <c r="J707">
        <v>6.1831024677198698E-2</v>
      </c>
      <c r="K707">
        <v>0.86419270823734529</v>
      </c>
      <c r="L707">
        <v>0.25711287161860774</v>
      </c>
      <c r="M707">
        <v>0.73982641157695483</v>
      </c>
      <c r="N707">
        <v>0.44633752805866767</v>
      </c>
      <c r="O707">
        <v>0.88583010294678477</v>
      </c>
      <c r="P707">
        <v>0.88233874029262549</v>
      </c>
      <c r="Q707">
        <v>0.33548985923631847</v>
      </c>
      <c r="R707">
        <v>0.79169054172196596</v>
      </c>
      <c r="S707">
        <v>0.98015531010297252</v>
      </c>
      <c r="T707">
        <v>0.1427585982793067</v>
      </c>
      <c r="U707">
        <v>0.36951050602394542</v>
      </c>
      <c r="V707">
        <v>0.83177976519268437</v>
      </c>
    </row>
    <row r="708" spans="2:22" x14ac:dyDescent="0.25">
      <c r="B708">
        <v>706</v>
      </c>
      <c r="C708">
        <v>0.11142922190502746</v>
      </c>
      <c r="D708">
        <v>0.22527017749694256</v>
      </c>
      <c r="E708">
        <v>0.66205452308953139</v>
      </c>
      <c r="F708">
        <v>0.97551725304926595</v>
      </c>
      <c r="G708">
        <v>0.73061532054806477</v>
      </c>
      <c r="H708">
        <v>0.7418551848462196</v>
      </c>
      <c r="I708">
        <v>0.83775104228994635</v>
      </c>
      <c r="J708">
        <v>0.4025412845341414</v>
      </c>
      <c r="K708">
        <v>0.99084266892940231</v>
      </c>
      <c r="L708">
        <v>0.92230274753300856</v>
      </c>
      <c r="M708">
        <v>0.37186084253951712</v>
      </c>
      <c r="N708">
        <v>0.83951742860950951</v>
      </c>
      <c r="O708">
        <v>7.5559079580193256E-2</v>
      </c>
      <c r="P708">
        <v>0.14249255597882593</v>
      </c>
      <c r="Q708">
        <v>0.59742760816743012</v>
      </c>
      <c r="R708">
        <v>0.28318596041484856</v>
      </c>
      <c r="S708">
        <v>0.17965186878260031</v>
      </c>
      <c r="T708">
        <v>0.13439186784193824</v>
      </c>
      <c r="U708">
        <v>0.90213025396840818</v>
      </c>
      <c r="V708">
        <v>0.53435763935998892</v>
      </c>
    </row>
    <row r="709" spans="2:22" x14ac:dyDescent="0.25">
      <c r="B709">
        <v>707</v>
      </c>
      <c r="C709">
        <v>0.41981507731082468</v>
      </c>
      <c r="D709">
        <v>0.25944390819308882</v>
      </c>
      <c r="E709">
        <v>0.78357240471479761</v>
      </c>
      <c r="F709">
        <v>0.59796078848367618</v>
      </c>
      <c r="G709">
        <v>0.16051186226055236</v>
      </c>
      <c r="H709">
        <v>0.18629013504677183</v>
      </c>
      <c r="I709">
        <v>0.73136944829383888</v>
      </c>
      <c r="J709">
        <v>0.34288657741116424</v>
      </c>
      <c r="K709">
        <v>8.5653002101139464E-2</v>
      </c>
      <c r="L709">
        <v>0.53750478421378101</v>
      </c>
      <c r="M709">
        <v>0.64294930889245427</v>
      </c>
      <c r="N709">
        <v>0.70740972992720974</v>
      </c>
      <c r="O709">
        <v>0.63738700877242405</v>
      </c>
      <c r="P709">
        <v>0.62315801558030959</v>
      </c>
      <c r="Q709">
        <v>0.17742948121643209</v>
      </c>
      <c r="R709">
        <v>0.65339505475336157</v>
      </c>
      <c r="S709">
        <v>0.42442858323681265</v>
      </c>
      <c r="T709">
        <v>0.53577442546771459</v>
      </c>
      <c r="U709">
        <v>0.67988225594304108</v>
      </c>
      <c r="V709">
        <v>0.13227825969956108</v>
      </c>
    </row>
    <row r="710" spans="2:22" x14ac:dyDescent="0.25">
      <c r="B710">
        <v>708</v>
      </c>
      <c r="C710">
        <v>0.81954860742027869</v>
      </c>
      <c r="D710">
        <v>0.68970049804718103</v>
      </c>
      <c r="E710">
        <v>0.69350909675655981</v>
      </c>
      <c r="F710">
        <v>0.35206792625122851</v>
      </c>
      <c r="G710">
        <v>0.26808124619393059</v>
      </c>
      <c r="H710">
        <v>0.2365600361706528</v>
      </c>
      <c r="I710">
        <v>0.63158652615356381</v>
      </c>
      <c r="J710">
        <v>0.82607062699340017</v>
      </c>
      <c r="K710">
        <v>0.9675102245772822</v>
      </c>
      <c r="L710">
        <v>0.95784569674363063</v>
      </c>
      <c r="M710">
        <v>0.42212303121411776</v>
      </c>
      <c r="N710">
        <v>0.69591449467784328</v>
      </c>
      <c r="O710">
        <v>0.42513909502508307</v>
      </c>
      <c r="P710">
        <v>0.65691362020593513</v>
      </c>
      <c r="Q710">
        <v>0.50799024719750774</v>
      </c>
      <c r="R710">
        <v>0.15429853661410364</v>
      </c>
      <c r="S710">
        <v>0.35507704591101996</v>
      </c>
      <c r="T710">
        <v>0.48321504349423972</v>
      </c>
      <c r="U710">
        <v>0.88166812216645996</v>
      </c>
      <c r="V710">
        <v>0.61818208000509633</v>
      </c>
    </row>
    <row r="711" spans="2:22" x14ac:dyDescent="0.25">
      <c r="B711">
        <v>709</v>
      </c>
      <c r="C711">
        <v>0.71013539636444323</v>
      </c>
      <c r="D711">
        <v>0.77735938590198739</v>
      </c>
      <c r="E711">
        <v>0.5308054625131815</v>
      </c>
      <c r="F711">
        <v>0.7859914226787077</v>
      </c>
      <c r="G711">
        <v>0.80795668940481224</v>
      </c>
      <c r="H711">
        <v>0.82924653647004298</v>
      </c>
      <c r="I711">
        <v>0.23471749356737526</v>
      </c>
      <c r="J711">
        <v>0.87655920331479376</v>
      </c>
      <c r="K711">
        <v>0.34888694651079549</v>
      </c>
      <c r="L711">
        <v>0.98059853037395417</v>
      </c>
      <c r="M711">
        <v>0.43200540294165285</v>
      </c>
      <c r="N711">
        <v>0.96039055135861617</v>
      </c>
      <c r="O711">
        <v>0.59398007112933437</v>
      </c>
      <c r="P711">
        <v>5.1552482661421095E-2</v>
      </c>
      <c r="Q711">
        <v>0.43038564216278785</v>
      </c>
      <c r="R711">
        <v>0.11195113156008896</v>
      </c>
      <c r="S711">
        <v>0.30412626836058099</v>
      </c>
      <c r="T711">
        <v>0.46562228687403984</v>
      </c>
      <c r="U711">
        <v>3.7934354869735287E-2</v>
      </c>
      <c r="V711">
        <v>0.95320563255302893</v>
      </c>
    </row>
    <row r="712" spans="2:22" x14ac:dyDescent="0.25">
      <c r="B712">
        <v>710</v>
      </c>
      <c r="C712">
        <v>3.9100870980736779E-2</v>
      </c>
      <c r="D712">
        <v>0.70419035001142682</v>
      </c>
      <c r="E712">
        <v>0.11214990768949917</v>
      </c>
      <c r="F712">
        <v>0.7714529584318699</v>
      </c>
      <c r="G712">
        <v>0.49443234930278734</v>
      </c>
      <c r="H712">
        <v>0.48543488711984217</v>
      </c>
      <c r="I712">
        <v>0.6843492654313108</v>
      </c>
      <c r="J712">
        <v>0.857095450581145</v>
      </c>
      <c r="K712">
        <v>0.30289659256035062</v>
      </c>
      <c r="L712">
        <v>0.26171302537558572</v>
      </c>
      <c r="M712">
        <v>5.0664188904855578E-2</v>
      </c>
      <c r="N712">
        <v>0.15862838277258273</v>
      </c>
      <c r="O712">
        <v>0.12334448106791562</v>
      </c>
      <c r="P712">
        <v>0.73581508493756287</v>
      </c>
      <c r="Q712">
        <v>0.53961407554904395</v>
      </c>
      <c r="R712">
        <v>0.35366514080751998</v>
      </c>
      <c r="S712">
        <v>5.7811608257744673E-2</v>
      </c>
      <c r="T712">
        <v>0.24845735811774405</v>
      </c>
      <c r="U712">
        <v>0.8570355761053845</v>
      </c>
      <c r="V712">
        <v>0.87439012829283058</v>
      </c>
    </row>
    <row r="713" spans="2:22" x14ac:dyDescent="0.25">
      <c r="B713">
        <v>711</v>
      </c>
      <c r="C713">
        <v>0.91895085839942214</v>
      </c>
      <c r="D713">
        <v>0.89328391710897748</v>
      </c>
      <c r="E713">
        <v>0.98675598002253739</v>
      </c>
      <c r="F713">
        <v>0.14064363510577982</v>
      </c>
      <c r="G713">
        <v>0.79607661009535935</v>
      </c>
      <c r="H713">
        <v>0.36093454283405091</v>
      </c>
      <c r="I713">
        <v>0.94858023596567875</v>
      </c>
      <c r="J713">
        <v>0.89163693393840293</v>
      </c>
      <c r="K713">
        <v>0.8243563128007203</v>
      </c>
      <c r="L713">
        <v>0.34263919210435567</v>
      </c>
      <c r="M713">
        <v>0.60842393794539174</v>
      </c>
      <c r="N713">
        <v>0.10937159453893042</v>
      </c>
      <c r="O713">
        <v>0.7248502439929958</v>
      </c>
      <c r="P713">
        <v>0.82468468974710962</v>
      </c>
      <c r="Q713">
        <v>0.78625912033761303</v>
      </c>
      <c r="R713">
        <v>0.46513454199469528</v>
      </c>
      <c r="S713">
        <v>0.28072065511356881</v>
      </c>
      <c r="T713">
        <v>0.22245629679581924</v>
      </c>
      <c r="U713">
        <v>0.57512927168004535</v>
      </c>
      <c r="V713">
        <v>0.73347384020194895</v>
      </c>
    </row>
    <row r="714" spans="2:22" x14ac:dyDescent="0.25">
      <c r="B714">
        <v>712</v>
      </c>
      <c r="C714">
        <v>0.28794583418318442</v>
      </c>
      <c r="D714">
        <v>0.22491470021091731</v>
      </c>
      <c r="E714">
        <v>0.32354126167640196</v>
      </c>
      <c r="F714">
        <v>0.8079442485702808</v>
      </c>
      <c r="G714">
        <v>0.58200405776474207</v>
      </c>
      <c r="H714">
        <v>0.99235079337435739</v>
      </c>
      <c r="I714">
        <v>0.38138515725815214</v>
      </c>
      <c r="J714">
        <v>0.99022714811218293</v>
      </c>
      <c r="K714">
        <v>0.9820178909287467</v>
      </c>
      <c r="L714">
        <v>0.48747882158393452</v>
      </c>
      <c r="M714">
        <v>0.84461324069066901</v>
      </c>
      <c r="N714">
        <v>0.25484838306018087</v>
      </c>
      <c r="O714">
        <v>0.66305904424602358</v>
      </c>
      <c r="P714">
        <v>0.64110104900854292</v>
      </c>
      <c r="Q714">
        <v>0.10260690329486821</v>
      </c>
      <c r="R714">
        <v>0.10551047564109162</v>
      </c>
      <c r="S714">
        <v>0.91598725186986751</v>
      </c>
      <c r="T714">
        <v>0.44628642881247949</v>
      </c>
      <c r="U714">
        <v>0.70722557640178252</v>
      </c>
      <c r="V714">
        <v>0.14558770285365075</v>
      </c>
    </row>
    <row r="715" spans="2:22" x14ac:dyDescent="0.25">
      <c r="B715">
        <v>713</v>
      </c>
      <c r="C715">
        <v>0.56299276507720131</v>
      </c>
      <c r="D715">
        <v>0.18251570521473504</v>
      </c>
      <c r="E715">
        <v>0.53529323110060822</v>
      </c>
      <c r="F715">
        <v>0.17159370907960558</v>
      </c>
      <c r="G715">
        <v>0.8286069110371117</v>
      </c>
      <c r="H715">
        <v>0.86562193479443739</v>
      </c>
      <c r="I715">
        <v>0.48789442736244237</v>
      </c>
      <c r="J715">
        <v>0.53563104746315382</v>
      </c>
      <c r="K715">
        <v>1.2383294001260037E-2</v>
      </c>
      <c r="L715">
        <v>0.76643641905653603</v>
      </c>
      <c r="M715">
        <v>0.69562441169665035</v>
      </c>
      <c r="N715">
        <v>0.62188432418461392</v>
      </c>
      <c r="O715">
        <v>0.78348354966675227</v>
      </c>
      <c r="P715">
        <v>0.15759386769405914</v>
      </c>
      <c r="Q715">
        <v>0.93081027462279842</v>
      </c>
      <c r="R715">
        <v>0.68575622783514967</v>
      </c>
      <c r="S715">
        <v>4.769369316673977E-2</v>
      </c>
      <c r="T715">
        <v>0.70882322350589644</v>
      </c>
      <c r="U715">
        <v>0.60304633588558798</v>
      </c>
      <c r="V715">
        <v>8.469792970939416E-3</v>
      </c>
    </row>
    <row r="716" spans="2:22" x14ac:dyDescent="0.25">
      <c r="B716">
        <v>714</v>
      </c>
      <c r="C716">
        <v>0.38159106294009337</v>
      </c>
      <c r="D716">
        <v>0.8620589186501828</v>
      </c>
      <c r="E716">
        <v>2.3548645886055652E-2</v>
      </c>
      <c r="F716">
        <v>0.78890951257766861</v>
      </c>
      <c r="G716">
        <v>0.80634689193164277</v>
      </c>
      <c r="H716">
        <v>0.46623102976167363</v>
      </c>
      <c r="I716">
        <v>0.63438743269807496</v>
      </c>
      <c r="J716">
        <v>0.46404518309748966</v>
      </c>
      <c r="K716">
        <v>0.48678985409947639</v>
      </c>
      <c r="L716">
        <v>0.98052096754672413</v>
      </c>
      <c r="M716">
        <v>0.31977834315724696</v>
      </c>
      <c r="N716">
        <v>0.25291081679130922</v>
      </c>
      <c r="O716">
        <v>0.62446434936364725</v>
      </c>
      <c r="P716">
        <v>0.38896040222837236</v>
      </c>
      <c r="Q716">
        <v>0.74435012221861285</v>
      </c>
      <c r="R716">
        <v>0.86205708694063987</v>
      </c>
      <c r="S716">
        <v>0.69990281699439549</v>
      </c>
      <c r="T716">
        <v>0.35675364305359825</v>
      </c>
      <c r="U716">
        <v>0.44952325370578738</v>
      </c>
      <c r="V716">
        <v>4.736075809049467E-2</v>
      </c>
    </row>
    <row r="717" spans="2:22" x14ac:dyDescent="0.25">
      <c r="B717">
        <v>715</v>
      </c>
      <c r="C717">
        <v>0.70463832091240697</v>
      </c>
      <c r="D717">
        <v>0.90412798966484909</v>
      </c>
      <c r="E717">
        <v>0.10102794908658397</v>
      </c>
      <c r="F717">
        <v>0.6258539180668774</v>
      </c>
      <c r="G717">
        <v>0.45909346083916458</v>
      </c>
      <c r="H717">
        <v>0.61123308323399761</v>
      </c>
      <c r="I717">
        <v>0.58291243198168319</v>
      </c>
      <c r="J717">
        <v>0.41564057493255113</v>
      </c>
      <c r="K717">
        <v>0.2761487687143922</v>
      </c>
      <c r="L717">
        <v>0.25872447131055409</v>
      </c>
      <c r="M717">
        <v>0.72219958583007027</v>
      </c>
      <c r="N717">
        <v>0.11599610949716244</v>
      </c>
      <c r="O717">
        <v>0.14687874713647364</v>
      </c>
      <c r="P717">
        <v>0.62909439537833056</v>
      </c>
      <c r="Q717">
        <v>0.44859098516716323</v>
      </c>
      <c r="R717">
        <v>0.58035852256078369</v>
      </c>
      <c r="S717">
        <v>0.275407636100514</v>
      </c>
      <c r="T717">
        <v>0.33775882604846919</v>
      </c>
      <c r="U717">
        <v>8.9548269984534024E-2</v>
      </c>
      <c r="V717">
        <v>3.0790458185121272E-2</v>
      </c>
    </row>
    <row r="718" spans="2:22" x14ac:dyDescent="0.25">
      <c r="B718">
        <v>716</v>
      </c>
      <c r="C718">
        <v>0.99560314072497658</v>
      </c>
      <c r="D718">
        <v>0.18616500030122829</v>
      </c>
      <c r="E718">
        <v>0.20261556257331148</v>
      </c>
      <c r="F718">
        <v>7.3909974909113885E-2</v>
      </c>
      <c r="G718">
        <v>0.66670920141341328</v>
      </c>
      <c r="H718">
        <v>0.88849246714549679</v>
      </c>
      <c r="I718">
        <v>9.0460827452207848E-2</v>
      </c>
      <c r="J718">
        <v>0.87402617563103302</v>
      </c>
      <c r="K718">
        <v>0.90442021943745843</v>
      </c>
      <c r="L718">
        <v>0.31978299159522128</v>
      </c>
      <c r="M718">
        <v>0.73317324831511899</v>
      </c>
      <c r="N718">
        <v>0.86885714189890884</v>
      </c>
      <c r="O718">
        <v>0.16239601789427294</v>
      </c>
      <c r="P718">
        <v>0.84073794990070017</v>
      </c>
      <c r="Q718">
        <v>0.68876968976450725</v>
      </c>
      <c r="R718">
        <v>0.51532028760515391</v>
      </c>
      <c r="S718">
        <v>0.76405875449368743</v>
      </c>
      <c r="T718">
        <v>0.82830601597696329</v>
      </c>
      <c r="U718">
        <v>0.94355235746827582</v>
      </c>
      <c r="V718">
        <v>0.64010378466743489</v>
      </c>
    </row>
    <row r="719" spans="2:22" x14ac:dyDescent="0.25">
      <c r="B719">
        <v>717</v>
      </c>
      <c r="C719">
        <v>0.47979463375941256</v>
      </c>
      <c r="D719">
        <v>1.2780717457987478E-3</v>
      </c>
      <c r="E719">
        <v>0.26597423780441876</v>
      </c>
      <c r="F719">
        <v>0.98293439020381901</v>
      </c>
      <c r="G719">
        <v>0.89903642459867594</v>
      </c>
      <c r="H719">
        <v>7.1327132302780427E-2</v>
      </c>
      <c r="I719">
        <v>0.43539139512771308</v>
      </c>
      <c r="J719">
        <v>0.89544999548608306</v>
      </c>
      <c r="K719">
        <v>0.45940705449830532</v>
      </c>
      <c r="L719">
        <v>0.64700657244945536</v>
      </c>
      <c r="M719">
        <v>0.94065053393259102</v>
      </c>
      <c r="N719">
        <v>1.8417533819608645E-2</v>
      </c>
      <c r="O719">
        <v>0.22280631576436649</v>
      </c>
      <c r="P719">
        <v>0.9018518208152364</v>
      </c>
      <c r="Q719">
        <v>0.82302227876125844</v>
      </c>
      <c r="R719">
        <v>0.22271053237983773</v>
      </c>
      <c r="S719">
        <v>0.71390681907269826</v>
      </c>
      <c r="T719">
        <v>0.54644849170390852</v>
      </c>
      <c r="U719">
        <v>0.16257451900801323</v>
      </c>
      <c r="V719">
        <v>0.7411817375155425</v>
      </c>
    </row>
    <row r="720" spans="2:22" x14ac:dyDescent="0.25">
      <c r="B720">
        <v>718</v>
      </c>
      <c r="C720">
        <v>0.79191538190752642</v>
      </c>
      <c r="D720">
        <v>0.40742529352393086</v>
      </c>
      <c r="E720">
        <v>0.40446147957918432</v>
      </c>
      <c r="F720">
        <v>0.84684895775647573</v>
      </c>
      <c r="G720">
        <v>0.30226335614520039</v>
      </c>
      <c r="H720">
        <v>0.56533474780614323</v>
      </c>
      <c r="I720">
        <v>0.41584759614080635</v>
      </c>
      <c r="J720">
        <v>0.27941129231552742</v>
      </c>
      <c r="K720">
        <v>0.28112921012498693</v>
      </c>
      <c r="L720">
        <v>0.7609344970547216</v>
      </c>
      <c r="M720">
        <v>9.3200912236905964E-3</v>
      </c>
      <c r="N720">
        <v>9.361101830537244E-2</v>
      </c>
      <c r="O720">
        <v>0.8273184704186014</v>
      </c>
      <c r="P720">
        <v>9.7623759578763902E-2</v>
      </c>
      <c r="Q720">
        <v>0.68870734315663729</v>
      </c>
      <c r="R720">
        <v>0.6083571347938701</v>
      </c>
      <c r="S720">
        <v>0.97863308841280139</v>
      </c>
      <c r="T720">
        <v>0.19680188676289512</v>
      </c>
      <c r="U720">
        <v>0.92496923126627473</v>
      </c>
      <c r="V720">
        <v>0.81476272976007191</v>
      </c>
    </row>
    <row r="721" spans="2:22" x14ac:dyDescent="0.25">
      <c r="B721">
        <v>719</v>
      </c>
      <c r="C721">
        <v>3.5018973831470568E-2</v>
      </c>
      <c r="D721">
        <v>0.88530135189046644</v>
      </c>
      <c r="E721">
        <v>0.21782683316894591</v>
      </c>
      <c r="F721">
        <v>0.55141809590081703</v>
      </c>
      <c r="G721">
        <v>0.63709836903731798</v>
      </c>
      <c r="H721">
        <v>0.51154990664203637</v>
      </c>
      <c r="I721">
        <v>0.41090709594641983</v>
      </c>
      <c r="J721">
        <v>0.67901819178328027</v>
      </c>
      <c r="K721">
        <v>0.97087108722648718</v>
      </c>
      <c r="L721">
        <v>0.11952656534571737</v>
      </c>
      <c r="M721">
        <v>0.21725064550110051</v>
      </c>
      <c r="N721">
        <v>0.38883262910476546</v>
      </c>
      <c r="O721">
        <v>0.26472179678708052</v>
      </c>
      <c r="P721">
        <v>0.57085021403711278</v>
      </c>
      <c r="Q721">
        <v>0.64632228417447757</v>
      </c>
      <c r="R721">
        <v>0.67330178477771963</v>
      </c>
      <c r="S721">
        <v>0.7847939997891491</v>
      </c>
      <c r="T721">
        <v>0.36060336354213529</v>
      </c>
      <c r="U721">
        <v>0.25125253386572233</v>
      </c>
      <c r="V721">
        <v>0.90940809028972147</v>
      </c>
    </row>
    <row r="722" spans="2:22" x14ac:dyDescent="0.25">
      <c r="B722">
        <v>720</v>
      </c>
      <c r="C722">
        <v>0.49604413819950555</v>
      </c>
      <c r="D722">
        <v>0.95914538830645224</v>
      </c>
      <c r="E722">
        <v>0.30154228316342024</v>
      </c>
      <c r="F722">
        <v>0.33280829878893714</v>
      </c>
      <c r="G722">
        <v>0.51393802869578686</v>
      </c>
      <c r="H722">
        <v>0.73106534117861166</v>
      </c>
      <c r="I722">
        <v>4.8732143890232393E-2</v>
      </c>
      <c r="J722">
        <v>0.28944876306998935</v>
      </c>
      <c r="K722">
        <v>0.83685108900104987</v>
      </c>
      <c r="L722">
        <v>0.18950443000889639</v>
      </c>
      <c r="M722">
        <v>0.85179830042765414</v>
      </c>
      <c r="N722">
        <v>0.75870879366919475</v>
      </c>
      <c r="O722">
        <v>0.21143175030992145</v>
      </c>
      <c r="P722">
        <v>0.44330186863597043</v>
      </c>
      <c r="Q722">
        <v>0.66389018505164143</v>
      </c>
      <c r="R722">
        <v>0.86995069178911888</v>
      </c>
      <c r="S722">
        <v>0.62807375125047482</v>
      </c>
      <c r="T722">
        <v>0.11968988858341767</v>
      </c>
      <c r="U722">
        <v>0.42088144570134456</v>
      </c>
      <c r="V722">
        <v>2.283570508248145E-2</v>
      </c>
    </row>
    <row r="723" spans="2:22" x14ac:dyDescent="0.25">
      <c r="B723">
        <v>721</v>
      </c>
      <c r="C723">
        <v>0.60593153007880929</v>
      </c>
      <c r="D723">
        <v>0.86422542354483411</v>
      </c>
      <c r="E723">
        <v>3.0348324037768215E-2</v>
      </c>
      <c r="F723">
        <v>0.38547982194370722</v>
      </c>
      <c r="G723">
        <v>0.2993336780128919</v>
      </c>
      <c r="H723">
        <v>0.76567563296802565</v>
      </c>
      <c r="I723">
        <v>0.24140504229148285</v>
      </c>
      <c r="J723">
        <v>0.84954049126992093</v>
      </c>
      <c r="K723">
        <v>0.98003810570824434</v>
      </c>
      <c r="L723">
        <v>0.94005831654153083</v>
      </c>
      <c r="M723">
        <v>0.82560286251731618</v>
      </c>
      <c r="N723">
        <v>0.39241992040949469</v>
      </c>
      <c r="O723">
        <v>0.61875649739294514</v>
      </c>
      <c r="P723">
        <v>0.63596598137713722</v>
      </c>
      <c r="Q723">
        <v>0.97936309293744483</v>
      </c>
      <c r="R723">
        <v>0.29232557673458626</v>
      </c>
      <c r="S723">
        <v>0.29135315495093916</v>
      </c>
      <c r="T723">
        <v>0.77306569498880595</v>
      </c>
      <c r="U723">
        <v>0.32346956723992815</v>
      </c>
      <c r="V723">
        <v>0.5453278768798473</v>
      </c>
    </row>
    <row r="724" spans="2:22" x14ac:dyDescent="0.25">
      <c r="B724">
        <v>722</v>
      </c>
      <c r="C724">
        <v>0.22634331931910534</v>
      </c>
      <c r="D724">
        <v>0.70514031874727334</v>
      </c>
      <c r="E724">
        <v>0.61877429632544434</v>
      </c>
      <c r="F724">
        <v>0.32961171772138598</v>
      </c>
      <c r="G724">
        <v>0.110272843733908</v>
      </c>
      <c r="H724">
        <v>0.12591103639440915</v>
      </c>
      <c r="I724">
        <v>0.22514833832945325</v>
      </c>
      <c r="J724">
        <v>0.50582405659488749</v>
      </c>
      <c r="K724">
        <v>0.89817788229325402</v>
      </c>
      <c r="L724">
        <v>0.16663124093557347</v>
      </c>
      <c r="M724">
        <v>0.54125197041106632</v>
      </c>
      <c r="N724">
        <v>0.92783698914546964</v>
      </c>
      <c r="O724">
        <v>0.76410614550700284</v>
      </c>
      <c r="P724">
        <v>0.68566044654780023</v>
      </c>
      <c r="Q724">
        <v>0.86399518383424367</v>
      </c>
      <c r="R724">
        <v>0.33106036748495882</v>
      </c>
      <c r="S724">
        <v>0.73458382738913119</v>
      </c>
      <c r="T724">
        <v>0.88215037816802955</v>
      </c>
      <c r="U724">
        <v>0.93673318800302763</v>
      </c>
      <c r="V724">
        <v>0.60339628965015901</v>
      </c>
    </row>
    <row r="725" spans="2:22" x14ac:dyDescent="0.25">
      <c r="B725">
        <v>723</v>
      </c>
      <c r="C725">
        <v>0.83626324636526683</v>
      </c>
      <c r="D725">
        <v>0.73246848544072352</v>
      </c>
      <c r="E725">
        <v>0.87583776295674642</v>
      </c>
      <c r="F725">
        <v>5.7271098589470881E-3</v>
      </c>
      <c r="G725">
        <v>0.83592415681490984</v>
      </c>
      <c r="H725">
        <v>0.57031304955856887</v>
      </c>
      <c r="I725">
        <v>0.24665027631904124</v>
      </c>
      <c r="J725">
        <v>0.34730312135440511</v>
      </c>
      <c r="K725">
        <v>0.36027957782999298</v>
      </c>
      <c r="L725">
        <v>0.51980340257493873</v>
      </c>
      <c r="M725">
        <v>0.45828501121586296</v>
      </c>
      <c r="N725">
        <v>0.46360371490225871</v>
      </c>
      <c r="O725">
        <v>0.63358375096262787</v>
      </c>
      <c r="P725">
        <v>7.9502640155151738E-2</v>
      </c>
      <c r="Q725">
        <v>9.4950441500293081E-2</v>
      </c>
      <c r="R725">
        <v>0.70727218198253228</v>
      </c>
      <c r="S725">
        <v>0.41190818867325696</v>
      </c>
      <c r="T725">
        <v>0.6713675752583228</v>
      </c>
      <c r="U725">
        <v>0.48284178942728406</v>
      </c>
      <c r="V725">
        <v>0.97224734973080884</v>
      </c>
    </row>
    <row r="726" spans="2:22" x14ac:dyDescent="0.25">
      <c r="B726">
        <v>724</v>
      </c>
      <c r="C726">
        <v>0.89882698773897962</v>
      </c>
      <c r="D726">
        <v>0.28877907084180099</v>
      </c>
      <c r="E726">
        <v>6.216309917281615E-2</v>
      </c>
      <c r="F726">
        <v>0.97809835162312986</v>
      </c>
      <c r="G726">
        <v>0.721262629089785</v>
      </c>
      <c r="H726">
        <v>1.6941153573925227E-2</v>
      </c>
      <c r="I726">
        <v>0.59873869514089328</v>
      </c>
      <c r="J726">
        <v>0.47471317324181794</v>
      </c>
      <c r="K726">
        <v>0.33151814607177066</v>
      </c>
      <c r="L726">
        <v>8.8265711294482685E-2</v>
      </c>
      <c r="M726">
        <v>0.63653610003557848</v>
      </c>
      <c r="N726">
        <v>0.53535893326597672</v>
      </c>
      <c r="O726">
        <v>0.21990554957744113</v>
      </c>
      <c r="P726">
        <v>0.18286909226145021</v>
      </c>
      <c r="Q726">
        <v>0.20865665291507463</v>
      </c>
      <c r="R726">
        <v>0.77579534336424949</v>
      </c>
      <c r="S726">
        <v>0.60278370083438682</v>
      </c>
      <c r="T726">
        <v>0.72629848253976537</v>
      </c>
      <c r="U726">
        <v>0.85709547704512312</v>
      </c>
      <c r="V726">
        <v>0.6936215698682926</v>
      </c>
    </row>
    <row r="727" spans="2:22" x14ac:dyDescent="0.25">
      <c r="B727">
        <v>725</v>
      </c>
      <c r="C727">
        <v>0.20353594016947163</v>
      </c>
      <c r="D727">
        <v>0.5860555289075009</v>
      </c>
      <c r="E727">
        <v>0.90606555825462887</v>
      </c>
      <c r="F727">
        <v>8.1308287382285682E-2</v>
      </c>
      <c r="G727">
        <v>0.62385720115968812</v>
      </c>
      <c r="H727">
        <v>0.78068627777123378</v>
      </c>
      <c r="I727">
        <v>0.52736219163638243</v>
      </c>
      <c r="J727">
        <v>0.44342699360648741</v>
      </c>
      <c r="K727">
        <v>0.17070772609736906</v>
      </c>
      <c r="L727">
        <v>0.75849063415502549</v>
      </c>
      <c r="M727">
        <v>0.3933366229601456</v>
      </c>
      <c r="N727">
        <v>0.27019444049492591</v>
      </c>
      <c r="O727">
        <v>0.4676149251154087</v>
      </c>
      <c r="P727">
        <v>0.66125508022176138</v>
      </c>
      <c r="Q727">
        <v>0.16432657974061771</v>
      </c>
      <c r="R727">
        <v>0.8624573831648048</v>
      </c>
      <c r="S727">
        <v>0.85764450145821902</v>
      </c>
      <c r="T727">
        <v>0.86351487992933684</v>
      </c>
      <c r="U727">
        <v>0.83729276843369593</v>
      </c>
      <c r="V727">
        <v>0.66514298758480295</v>
      </c>
    </row>
    <row r="728" spans="2:22" x14ac:dyDescent="0.25">
      <c r="B728">
        <v>726</v>
      </c>
      <c r="C728">
        <v>0.88028182576782932</v>
      </c>
      <c r="D728">
        <v>0.59983079095526581</v>
      </c>
      <c r="E728">
        <v>0.30197431883771264</v>
      </c>
      <c r="F728">
        <v>1.1384282396680767E-2</v>
      </c>
      <c r="G728">
        <v>0.86891848738035637</v>
      </c>
      <c r="H728">
        <v>0.63755500298898715</v>
      </c>
      <c r="I728">
        <v>0.28300170804220937</v>
      </c>
      <c r="J728">
        <v>0.46490447951407887</v>
      </c>
      <c r="K728">
        <v>0.54419945232294253</v>
      </c>
      <c r="L728">
        <v>0.10798780965212496</v>
      </c>
      <c r="M728">
        <v>0.29588629519381904</v>
      </c>
      <c r="N728">
        <v>0.49204265231015309</v>
      </c>
      <c r="O728">
        <v>0.53550064294067856</v>
      </c>
      <c r="P728">
        <v>0.74944461091039072</v>
      </c>
      <c r="Q728">
        <v>0.83624998408636952</v>
      </c>
      <c r="R728">
        <v>0.37055311586655493</v>
      </c>
      <c r="S728">
        <v>0.47979351108942714</v>
      </c>
      <c r="T728">
        <v>0.72905740311170364</v>
      </c>
      <c r="U728">
        <v>0.15001309705031485</v>
      </c>
      <c r="V728">
        <v>0.52086877621833594</v>
      </c>
    </row>
    <row r="729" spans="2:22" x14ac:dyDescent="0.25">
      <c r="B729">
        <v>727</v>
      </c>
      <c r="C729">
        <v>0.12404104459009879</v>
      </c>
      <c r="D729">
        <v>0.73565183427458902</v>
      </c>
      <c r="E729">
        <v>0.29791408199606373</v>
      </c>
      <c r="F729">
        <v>6.5295700456893258E-3</v>
      </c>
      <c r="G729">
        <v>0.47065617340872135</v>
      </c>
      <c r="H729">
        <v>0.85650362158419369</v>
      </c>
      <c r="I729">
        <v>0.75815805609845666</v>
      </c>
      <c r="J729">
        <v>0.73166770272933168</v>
      </c>
      <c r="K729">
        <v>0.47298465847727211</v>
      </c>
      <c r="L729">
        <v>0.89206930723658395</v>
      </c>
      <c r="M729">
        <v>0.37993772384377689</v>
      </c>
      <c r="N729">
        <v>0.64345678749297042</v>
      </c>
      <c r="O729">
        <v>6.0254590359965832E-2</v>
      </c>
      <c r="P729">
        <v>0.96710015292736973</v>
      </c>
      <c r="Q729">
        <v>0.32558004385156125</v>
      </c>
      <c r="R729">
        <v>0.25696609701394602</v>
      </c>
      <c r="S729">
        <v>0.15669483940709594</v>
      </c>
      <c r="T729">
        <v>0.99308962624533237</v>
      </c>
      <c r="U729">
        <v>0.7668188573473067</v>
      </c>
      <c r="V729">
        <v>0.9090182583807791</v>
      </c>
    </row>
    <row r="730" spans="2:22" x14ac:dyDescent="0.25">
      <c r="B730">
        <v>728</v>
      </c>
      <c r="C730">
        <v>0.32812767382772812</v>
      </c>
      <c r="D730">
        <v>0.23059346807933268</v>
      </c>
      <c r="E730">
        <v>0.94622390815217861</v>
      </c>
      <c r="F730">
        <v>0.93906193311094888</v>
      </c>
      <c r="G730">
        <v>0.27967943268872464</v>
      </c>
      <c r="H730">
        <v>0.4832994473207417</v>
      </c>
      <c r="I730">
        <v>0.94998201678345029</v>
      </c>
      <c r="J730">
        <v>0.88332127701253782</v>
      </c>
      <c r="K730">
        <v>0.68089846089421258</v>
      </c>
      <c r="L730">
        <v>1.4759038957019577E-2</v>
      </c>
      <c r="M730">
        <v>0.67974511555124106</v>
      </c>
      <c r="N730">
        <v>0.95952250414798268</v>
      </c>
      <c r="O730">
        <v>0.6172214625986383</v>
      </c>
      <c r="P730">
        <v>0.43004667385268824</v>
      </c>
      <c r="Q730">
        <v>0.45242093186501187</v>
      </c>
      <c r="R730">
        <v>0.81014981504137595</v>
      </c>
      <c r="S730">
        <v>0.74000796333890584</v>
      </c>
      <c r="T730">
        <v>0.72197261622608</v>
      </c>
      <c r="U730">
        <v>0.96049811769224047</v>
      </c>
      <c r="V730">
        <v>0.69690148123543105</v>
      </c>
    </row>
    <row r="731" spans="2:22" x14ac:dyDescent="0.25">
      <c r="B731">
        <v>729</v>
      </c>
      <c r="C731">
        <v>0.53179414808277237</v>
      </c>
      <c r="D731">
        <v>0.12437691152841368</v>
      </c>
      <c r="E731">
        <v>0.85065772561087116</v>
      </c>
      <c r="F731">
        <v>0.37697326947675869</v>
      </c>
      <c r="G731">
        <v>5.254637108224447E-2</v>
      </c>
      <c r="H731">
        <v>0.88926468575578599</v>
      </c>
      <c r="I731">
        <v>6.6765738596416213E-2</v>
      </c>
      <c r="J731">
        <v>0.72367172175305416</v>
      </c>
      <c r="K731">
        <v>0.92085209451254624</v>
      </c>
      <c r="L731">
        <v>3.0921466453473379E-2</v>
      </c>
      <c r="M731">
        <v>0.24848816096126147</v>
      </c>
      <c r="N731">
        <v>0.63083570800654698</v>
      </c>
      <c r="O731">
        <v>0.58673571045745909</v>
      </c>
      <c r="P731">
        <v>0.89471225162297885</v>
      </c>
      <c r="Q731">
        <v>0.45016042553557289</v>
      </c>
      <c r="R731">
        <v>0.87908595645865906</v>
      </c>
      <c r="S731">
        <v>0.44049237316281964</v>
      </c>
      <c r="T731">
        <v>0.92363363987876212</v>
      </c>
      <c r="U731">
        <v>0.1356738595072291</v>
      </c>
      <c r="V731">
        <v>0.33963674912768216</v>
      </c>
    </row>
    <row r="732" spans="2:22" x14ac:dyDescent="0.25">
      <c r="B732">
        <v>730</v>
      </c>
      <c r="C732">
        <v>3.2432660145058634E-3</v>
      </c>
      <c r="D732">
        <v>0.38611195285090893</v>
      </c>
      <c r="E732">
        <v>0.70679946101351554</v>
      </c>
      <c r="F732">
        <v>0.36206951185754321</v>
      </c>
      <c r="G732">
        <v>0.58783537170854405</v>
      </c>
      <c r="H732">
        <v>0.79143417283122464</v>
      </c>
      <c r="I732">
        <v>0.18816043887802292</v>
      </c>
      <c r="J732">
        <v>0.12601672279693732</v>
      </c>
      <c r="K732">
        <v>0.15997284814934432</v>
      </c>
      <c r="L732">
        <v>0.89458160842261947</v>
      </c>
      <c r="M732">
        <v>0.59053096396773652</v>
      </c>
      <c r="N732">
        <v>0.27530453987612225</v>
      </c>
      <c r="O732">
        <v>0.22442151093793949</v>
      </c>
      <c r="P732">
        <v>0.5456671770071706</v>
      </c>
      <c r="Q732">
        <v>0.90362139467273006</v>
      </c>
      <c r="R732">
        <v>0.52373755867832261</v>
      </c>
      <c r="S732">
        <v>6.2628142954581634E-2</v>
      </c>
      <c r="T732">
        <v>0.9817632566107779</v>
      </c>
      <c r="U732">
        <v>0.53748969951138026</v>
      </c>
      <c r="V732">
        <v>0.46037942750573091</v>
      </c>
    </row>
    <row r="733" spans="2:22" x14ac:dyDescent="0.25">
      <c r="B733">
        <v>731</v>
      </c>
      <c r="C733">
        <v>0.21415664463908612</v>
      </c>
      <c r="D733">
        <v>9.1352418932407975E-2</v>
      </c>
      <c r="E733">
        <v>0.6341669257847018</v>
      </c>
      <c r="F733">
        <v>0.66642237517719183</v>
      </c>
      <c r="G733">
        <v>0.2831222815717771</v>
      </c>
      <c r="H733">
        <v>0.28350662504993762</v>
      </c>
      <c r="I733">
        <v>0.98709400108034018</v>
      </c>
      <c r="J733">
        <v>0.372280926379287</v>
      </c>
      <c r="K733">
        <v>0.55955644259211645</v>
      </c>
      <c r="L733">
        <v>7.9841976689214E-2</v>
      </c>
      <c r="M733">
        <v>0.57716187642980454</v>
      </c>
      <c r="N733">
        <v>0.24826570494269262</v>
      </c>
      <c r="O733">
        <v>0.30888294231005031</v>
      </c>
      <c r="P733">
        <v>7.2079093904484637E-3</v>
      </c>
      <c r="Q733">
        <v>0.65765677486608176</v>
      </c>
      <c r="R733">
        <v>0.59998452319010132</v>
      </c>
      <c r="S733">
        <v>0.13418221752574011</v>
      </c>
      <c r="T733">
        <v>0.99465628879364165</v>
      </c>
      <c r="U733">
        <v>0.4497176447617417</v>
      </c>
      <c r="V733">
        <v>0.78340651047925025</v>
      </c>
    </row>
    <row r="734" spans="2:22" x14ac:dyDescent="0.25">
      <c r="B734">
        <v>732</v>
      </c>
      <c r="C734">
        <v>0.60989146714269049</v>
      </c>
      <c r="D734">
        <v>0.92898509532240725</v>
      </c>
      <c r="E734">
        <v>0.73366336380016683</v>
      </c>
      <c r="F734">
        <v>0.30321964986589656</v>
      </c>
      <c r="G734">
        <v>0.72138763421093755</v>
      </c>
      <c r="H734">
        <v>0.85765623903075094</v>
      </c>
      <c r="I734">
        <v>0.12196215594028215</v>
      </c>
      <c r="J734">
        <v>0.60406376171344545</v>
      </c>
      <c r="K734">
        <v>6.9952436920730054E-2</v>
      </c>
      <c r="L734">
        <v>0.24058706718765599</v>
      </c>
      <c r="M734">
        <v>0.35384615607208714</v>
      </c>
      <c r="N734">
        <v>0.4855014906337638</v>
      </c>
      <c r="O734">
        <v>0.25860270345354919</v>
      </c>
      <c r="P734">
        <v>0.85098122443732405</v>
      </c>
      <c r="Q734">
        <v>0.42743473432043988</v>
      </c>
      <c r="R734">
        <v>0.31596378358628563</v>
      </c>
      <c r="S734">
        <v>0.29698907474980807</v>
      </c>
      <c r="T734">
        <v>0.84844599695788769</v>
      </c>
      <c r="U734">
        <v>0.57458304513268832</v>
      </c>
      <c r="V734">
        <v>0.78483544242002967</v>
      </c>
    </row>
    <row r="735" spans="2:22" x14ac:dyDescent="0.25">
      <c r="B735">
        <v>733</v>
      </c>
      <c r="C735">
        <v>0.2023161003937628</v>
      </c>
      <c r="D735">
        <v>0.83463300482601532</v>
      </c>
      <c r="E735">
        <v>0.65130587107235183</v>
      </c>
      <c r="F735">
        <v>0.70102121382609361</v>
      </c>
      <c r="G735">
        <v>0.94127011272664607</v>
      </c>
      <c r="H735">
        <v>7.3130929125775346E-2</v>
      </c>
      <c r="I735">
        <v>0.4366497044470119</v>
      </c>
      <c r="J735">
        <v>0.84885093489312968</v>
      </c>
      <c r="K735">
        <v>0.70793399890778019</v>
      </c>
      <c r="L735">
        <v>0.99148544060044941</v>
      </c>
      <c r="M735">
        <v>0.36437813391717211</v>
      </c>
      <c r="N735">
        <v>0.3739316571448299</v>
      </c>
      <c r="O735">
        <v>0.82807020064883052</v>
      </c>
      <c r="P735">
        <v>0.52581510608420512</v>
      </c>
      <c r="Q735">
        <v>0.91703733373947838</v>
      </c>
      <c r="R735">
        <v>0.78087123430477856</v>
      </c>
      <c r="S735">
        <v>0.26200818014093796</v>
      </c>
      <c r="T735">
        <v>0.2841474781871387</v>
      </c>
      <c r="U735">
        <v>0.93208322193859616</v>
      </c>
      <c r="V735">
        <v>0.83449583466821964</v>
      </c>
    </row>
    <row r="736" spans="2:22" x14ac:dyDescent="0.25">
      <c r="B736">
        <v>734</v>
      </c>
      <c r="C736">
        <v>0.38952630577149971</v>
      </c>
      <c r="D736">
        <v>0.4997045993598177</v>
      </c>
      <c r="E736">
        <v>0.63277944301234523</v>
      </c>
      <c r="F736">
        <v>0.98158847946160144</v>
      </c>
      <c r="G736">
        <v>0.86983564617195874</v>
      </c>
      <c r="H736">
        <v>0.20236097687221277</v>
      </c>
      <c r="I736">
        <v>0.23064942118352705</v>
      </c>
      <c r="J736">
        <v>0.47387026609110183</v>
      </c>
      <c r="K736">
        <v>0.43072313680850005</v>
      </c>
      <c r="L736">
        <v>0.70469469986365052</v>
      </c>
      <c r="M736">
        <v>0.63597687425676952</v>
      </c>
      <c r="N736">
        <v>0.86972266917888774</v>
      </c>
      <c r="O736">
        <v>0.88761192426381186</v>
      </c>
      <c r="P736">
        <v>0.86834539386501874</v>
      </c>
      <c r="Q736">
        <v>0.10224315218571012</v>
      </c>
      <c r="R736">
        <v>0.87982623875331623</v>
      </c>
      <c r="S736">
        <v>0.34122571315066974</v>
      </c>
      <c r="T736">
        <v>0.52201282143143857</v>
      </c>
      <c r="U736">
        <v>0.62220056714360883</v>
      </c>
      <c r="V736">
        <v>9.9483930670514198E-2</v>
      </c>
    </row>
    <row r="737" spans="2:22" x14ac:dyDescent="0.25">
      <c r="B737">
        <v>735</v>
      </c>
      <c r="C737">
        <v>0.93673545565375482</v>
      </c>
      <c r="D737">
        <v>0.92169012173931986</v>
      </c>
      <c r="E737">
        <v>0.69174636349149221</v>
      </c>
      <c r="F737">
        <v>0.1792767413401819</v>
      </c>
      <c r="G737">
        <v>0.75310728130270954</v>
      </c>
      <c r="H737">
        <v>0.67174282694652199</v>
      </c>
      <c r="I737">
        <v>0.62601878606694528</v>
      </c>
      <c r="J737">
        <v>0.68931465502119416</v>
      </c>
      <c r="K737">
        <v>0.83816142752864642</v>
      </c>
      <c r="L737">
        <v>1.6311455376571082E-2</v>
      </c>
      <c r="M737">
        <v>0.39062985755925794</v>
      </c>
      <c r="N737">
        <v>5.4572759830162632E-2</v>
      </c>
      <c r="O737">
        <v>0.99401661476884939</v>
      </c>
      <c r="P737">
        <v>0.19971489810124421</v>
      </c>
      <c r="Q737">
        <v>0.54604748447080387</v>
      </c>
      <c r="R737">
        <v>0.6889349688899209</v>
      </c>
      <c r="S737">
        <v>0.22629043761433731</v>
      </c>
      <c r="T737">
        <v>0.90847606896595501</v>
      </c>
      <c r="U737">
        <v>0.19429339598889106</v>
      </c>
      <c r="V737">
        <v>0.56886729657503476</v>
      </c>
    </row>
    <row r="738" spans="2:22" x14ac:dyDescent="0.25">
      <c r="B738">
        <v>736</v>
      </c>
      <c r="C738">
        <v>0.93841159045296862</v>
      </c>
      <c r="D738">
        <v>0.2776706183060913</v>
      </c>
      <c r="E738">
        <v>0.47473551249096246</v>
      </c>
      <c r="F738">
        <v>0.59476962892235008</v>
      </c>
      <c r="G738">
        <v>0.66168475255673709</v>
      </c>
      <c r="H738">
        <v>0.5040448118954437</v>
      </c>
      <c r="I738">
        <v>9.7720179535925489E-2</v>
      </c>
      <c r="J738">
        <v>0.93615795498053256</v>
      </c>
      <c r="K738">
        <v>0.52720678408856791</v>
      </c>
      <c r="L738">
        <v>0.16167262124442705</v>
      </c>
      <c r="M738">
        <v>0.19814119153270404</v>
      </c>
      <c r="N738">
        <v>0.32978236462850874</v>
      </c>
      <c r="O738">
        <v>0.30744732702693622</v>
      </c>
      <c r="P738">
        <v>0.17938983024546906</v>
      </c>
      <c r="Q738">
        <v>0.15121662652271173</v>
      </c>
      <c r="R738">
        <v>0.21375115139001011</v>
      </c>
      <c r="S738">
        <v>0.80709862277600219</v>
      </c>
      <c r="T738">
        <v>6.9497841510859359E-3</v>
      </c>
      <c r="U738">
        <v>0.8295018918463628</v>
      </c>
      <c r="V738">
        <v>0.420219479223916</v>
      </c>
    </row>
    <row r="739" spans="2:22" x14ac:dyDescent="0.25">
      <c r="B739">
        <v>737</v>
      </c>
      <c r="C739">
        <v>0.77779981700802225</v>
      </c>
      <c r="D739">
        <v>0.46664137509478554</v>
      </c>
      <c r="E739">
        <v>0.24928256067127652</v>
      </c>
      <c r="F739">
        <v>0.84212739085321453</v>
      </c>
      <c r="G739">
        <v>0.25199221421133444</v>
      </c>
      <c r="H739">
        <v>0.35661854660583381</v>
      </c>
      <c r="I739">
        <v>0.75805133387300483</v>
      </c>
      <c r="J739">
        <v>0.31835848180011972</v>
      </c>
      <c r="K739">
        <v>0.75786209654745118</v>
      </c>
      <c r="L739">
        <v>0.41275662770996568</v>
      </c>
      <c r="M739">
        <v>0.32327239529490548</v>
      </c>
      <c r="N739">
        <v>0.83217710496880404</v>
      </c>
      <c r="O739">
        <v>0.11326689445667371</v>
      </c>
      <c r="P739">
        <v>0.48863961561681291</v>
      </c>
      <c r="Q739">
        <v>3.0573758033448861E-2</v>
      </c>
      <c r="R739">
        <v>0.11822972726825398</v>
      </c>
      <c r="S739">
        <v>0.39926544767425654</v>
      </c>
      <c r="T739">
        <v>0.72355143908154629</v>
      </c>
      <c r="U739">
        <v>0.18778995958300748</v>
      </c>
      <c r="V739">
        <v>0.3181016709444997</v>
      </c>
    </row>
    <row r="740" spans="2:22" x14ac:dyDescent="0.25">
      <c r="B740">
        <v>738</v>
      </c>
      <c r="C740">
        <v>0.96060292686423754</v>
      </c>
      <c r="D740">
        <v>0.78562543346663194</v>
      </c>
      <c r="E740">
        <v>0.36196703078179371</v>
      </c>
      <c r="F740">
        <v>0.34752623623926127</v>
      </c>
      <c r="G740">
        <v>0.59378808098979285</v>
      </c>
      <c r="H740">
        <v>0.11735985576785524</v>
      </c>
      <c r="I740">
        <v>0.24984562272379218</v>
      </c>
      <c r="J740">
        <v>0.81673178960466264</v>
      </c>
      <c r="K740">
        <v>0.36907278255668574</v>
      </c>
      <c r="L740">
        <v>0.45725487749589799</v>
      </c>
      <c r="M740">
        <v>0.1615434517823946</v>
      </c>
      <c r="N740">
        <v>0.2730023906336223</v>
      </c>
      <c r="O740">
        <v>0.76750752820831369</v>
      </c>
      <c r="P740">
        <v>0.34283525766325895</v>
      </c>
      <c r="Q740">
        <v>0.28839238815322554</v>
      </c>
      <c r="R740">
        <v>0.96939753631311021</v>
      </c>
      <c r="S740">
        <v>0.91611774265005863</v>
      </c>
      <c r="T740">
        <v>0.74202743623161682</v>
      </c>
      <c r="U740">
        <v>0.73750103444121584</v>
      </c>
      <c r="V740">
        <v>0.85456903722524946</v>
      </c>
    </row>
    <row r="741" spans="2:22" x14ac:dyDescent="0.25">
      <c r="B741">
        <v>739</v>
      </c>
      <c r="C741">
        <v>0.94894377295528187</v>
      </c>
      <c r="D741">
        <v>0.20921714020258886</v>
      </c>
      <c r="E741">
        <v>0.19932110583845031</v>
      </c>
      <c r="F741">
        <v>0.74335733245278868</v>
      </c>
      <c r="G741">
        <v>0.60606578010027601</v>
      </c>
      <c r="H741">
        <v>0.80974163498177454</v>
      </c>
      <c r="I741">
        <v>0.39206551284794422</v>
      </c>
      <c r="J741">
        <v>0.3847617498556648</v>
      </c>
      <c r="K741">
        <v>0.59778584276172531</v>
      </c>
      <c r="L741">
        <v>0.20835711318013583</v>
      </c>
      <c r="M741">
        <v>0.62947007370315089</v>
      </c>
      <c r="N741">
        <v>0.73647254229238013</v>
      </c>
      <c r="O741">
        <v>0.49652263226610405</v>
      </c>
      <c r="P741">
        <v>0.49116509447836876</v>
      </c>
      <c r="Q741">
        <v>0.36487448721154214</v>
      </c>
      <c r="R741">
        <v>0.26885128678051284</v>
      </c>
      <c r="S741">
        <v>0.47675611203672119</v>
      </c>
      <c r="T741">
        <v>0.14636249167158333</v>
      </c>
      <c r="U741">
        <v>0.30791162923341853</v>
      </c>
      <c r="V741">
        <v>0.93649911563889732</v>
      </c>
    </row>
    <row r="742" spans="2:22" x14ac:dyDescent="0.25">
      <c r="B742">
        <v>740</v>
      </c>
      <c r="C742">
        <v>0.98425367587759283</v>
      </c>
      <c r="D742">
        <v>0.54744153798456097</v>
      </c>
      <c r="E742">
        <v>0.55195371998411868</v>
      </c>
      <c r="F742">
        <v>0.31056300795115277</v>
      </c>
      <c r="G742">
        <v>0.88790915904300438</v>
      </c>
      <c r="H742">
        <v>0.3661961330508019</v>
      </c>
      <c r="I742">
        <v>8.8545232450910172E-2</v>
      </c>
      <c r="J742">
        <v>0.59919475637945663</v>
      </c>
      <c r="K742">
        <v>0.31467270660054414</v>
      </c>
      <c r="L742">
        <v>0.45810054946938017</v>
      </c>
      <c r="M742">
        <v>0.35551392643675683</v>
      </c>
      <c r="N742">
        <v>0.58038314238200606</v>
      </c>
      <c r="O742">
        <v>0.68749051592167754</v>
      </c>
      <c r="P742">
        <v>0.23543435267195645</v>
      </c>
      <c r="Q742">
        <v>8.1610077519118862E-2</v>
      </c>
      <c r="R742">
        <v>0.44933375326003255</v>
      </c>
      <c r="S742">
        <v>0.25108380680896936</v>
      </c>
      <c r="T742">
        <v>0.21360401764917736</v>
      </c>
      <c r="U742">
        <v>0.19560370309707897</v>
      </c>
      <c r="V742">
        <v>0.12120004217033253</v>
      </c>
    </row>
    <row r="743" spans="2:22" x14ac:dyDescent="0.25">
      <c r="B743">
        <v>741</v>
      </c>
      <c r="C743">
        <v>0.10471953146481527</v>
      </c>
      <c r="D743">
        <v>2.9329728532814237E-2</v>
      </c>
      <c r="E743">
        <v>0.83857515917704872</v>
      </c>
      <c r="F743">
        <v>0.46353058694021998</v>
      </c>
      <c r="G743">
        <v>0.71456756769050056</v>
      </c>
      <c r="H743">
        <v>0.48326981597201346</v>
      </c>
      <c r="I743">
        <v>0.77541064150521599</v>
      </c>
      <c r="J743">
        <v>0.60888166352026274</v>
      </c>
      <c r="K743">
        <v>0.35419493520222822</v>
      </c>
      <c r="L743">
        <v>0.69266515970347342</v>
      </c>
      <c r="M743">
        <v>0.82273953698462177</v>
      </c>
      <c r="N743">
        <v>0.52725484271383216</v>
      </c>
      <c r="O743">
        <v>0.61253163091003526</v>
      </c>
      <c r="P743">
        <v>0.77395283342675736</v>
      </c>
      <c r="Q743">
        <v>0.4009515754977282</v>
      </c>
      <c r="R743">
        <v>0.99762414017915302</v>
      </c>
      <c r="S743">
        <v>0.56084860311395257</v>
      </c>
      <c r="T743">
        <v>0.73294002072847952</v>
      </c>
      <c r="U743">
        <v>0.79402800145193875</v>
      </c>
      <c r="V743">
        <v>0.7909606503840203</v>
      </c>
    </row>
    <row r="744" spans="2:22" x14ac:dyDescent="0.25">
      <c r="B744">
        <v>742</v>
      </c>
      <c r="C744">
        <v>0.74174305349263747</v>
      </c>
      <c r="D744">
        <v>0.28655067128081768</v>
      </c>
      <c r="E744">
        <v>0.72908448037777607</v>
      </c>
      <c r="F744">
        <v>0.63142286914008405</v>
      </c>
      <c r="G744">
        <v>0.75870002005781534</v>
      </c>
      <c r="H744">
        <v>0.78559553332416887</v>
      </c>
      <c r="I744">
        <v>0.13550666304270109</v>
      </c>
      <c r="J744">
        <v>0.10700215668992463</v>
      </c>
      <c r="K744">
        <v>0.55997980569460726</v>
      </c>
      <c r="L744">
        <v>0.60354205130842065</v>
      </c>
      <c r="M744">
        <v>0.91059782456870275</v>
      </c>
      <c r="N744">
        <v>0.79446383729592651</v>
      </c>
      <c r="O744">
        <v>0.98978248871602759</v>
      </c>
      <c r="P744">
        <v>0.48356848992950696</v>
      </c>
      <c r="Q744">
        <v>0.76490865733732871</v>
      </c>
      <c r="R744">
        <v>0.94876728699923829</v>
      </c>
      <c r="S744">
        <v>0.41488064994029994</v>
      </c>
      <c r="T744">
        <v>0.92800609780517185</v>
      </c>
      <c r="U744">
        <v>0.2045059846779278</v>
      </c>
      <c r="V744">
        <v>0.61036337025815657</v>
      </c>
    </row>
    <row r="745" spans="2:22" x14ac:dyDescent="0.25">
      <c r="B745">
        <v>743</v>
      </c>
      <c r="C745">
        <v>0.70631714663544187</v>
      </c>
      <c r="D745">
        <v>0.5291174051933849</v>
      </c>
      <c r="E745">
        <v>0.63976953878726195</v>
      </c>
      <c r="F745">
        <v>0.88176886468158155</v>
      </c>
      <c r="G745">
        <v>2.4615590267617948E-2</v>
      </c>
      <c r="H745">
        <v>6.5422268827877161E-3</v>
      </c>
      <c r="I745">
        <v>0.96553727203761608</v>
      </c>
      <c r="J745">
        <v>0.91802310564157885</v>
      </c>
      <c r="K745">
        <v>0.58419669831050802</v>
      </c>
      <c r="L745">
        <v>0.65702241828983898</v>
      </c>
      <c r="M745">
        <v>0.64598989060262024</v>
      </c>
      <c r="N745">
        <v>0.12552981178257827</v>
      </c>
      <c r="O745">
        <v>0.52405967797963537</v>
      </c>
      <c r="P745">
        <v>0.48019314047367612</v>
      </c>
      <c r="Q745">
        <v>0.60943550450878625</v>
      </c>
      <c r="R745">
        <v>0.70101585329387461</v>
      </c>
      <c r="S745">
        <v>0.53476513051915298</v>
      </c>
      <c r="T745">
        <v>0.92359843499803618</v>
      </c>
      <c r="U745">
        <v>0.47611841281263989</v>
      </c>
      <c r="V745">
        <v>0.56190587590433982</v>
      </c>
    </row>
    <row r="746" spans="2:22" x14ac:dyDescent="0.25">
      <c r="B746">
        <v>744</v>
      </c>
      <c r="C746">
        <v>0.83428106925347767</v>
      </c>
      <c r="D746">
        <v>0.47056165192925614</v>
      </c>
      <c r="E746">
        <v>0.42322937480460698</v>
      </c>
      <c r="F746">
        <v>0.22936812173603904</v>
      </c>
      <c r="G746">
        <v>0.60737978225683498</v>
      </c>
      <c r="H746">
        <v>0.28033154682110695</v>
      </c>
      <c r="I746">
        <v>0.81648906035617586</v>
      </c>
      <c r="J746">
        <v>0.33015093847298704</v>
      </c>
      <c r="K746">
        <v>0.63761649509709528</v>
      </c>
      <c r="L746">
        <v>1.3380201950685233E-2</v>
      </c>
      <c r="M746">
        <v>0.53083348137076602</v>
      </c>
      <c r="N746">
        <v>0.90189135954448219</v>
      </c>
      <c r="O746">
        <v>0.39456361799719919</v>
      </c>
      <c r="P746">
        <v>0.80777628199810825</v>
      </c>
      <c r="Q746">
        <v>0.30792911277538471</v>
      </c>
      <c r="R746">
        <v>0.14892023333805238</v>
      </c>
      <c r="S746">
        <v>0.60400399547844108</v>
      </c>
      <c r="T746">
        <v>0.14910591742256418</v>
      </c>
      <c r="U746">
        <v>0.30670774778442311</v>
      </c>
      <c r="V746">
        <v>0.36875170072940922</v>
      </c>
    </row>
    <row r="747" spans="2:22" x14ac:dyDescent="0.25">
      <c r="B747">
        <v>745</v>
      </c>
      <c r="C747">
        <v>0.78561438527348249</v>
      </c>
      <c r="D747">
        <v>0.72954944889337536</v>
      </c>
      <c r="E747">
        <v>0.45415595242346107</v>
      </c>
      <c r="F747">
        <v>0.95925454233326057</v>
      </c>
      <c r="G747">
        <v>8.0952952214564E-2</v>
      </c>
      <c r="H747">
        <v>0.23464780723273493</v>
      </c>
      <c r="I747">
        <v>0.37573207705917699</v>
      </c>
      <c r="J747">
        <v>0.71850797037949232</v>
      </c>
      <c r="K747">
        <v>0.40768525478266682</v>
      </c>
      <c r="L747">
        <v>0.66093716707601291</v>
      </c>
      <c r="M747">
        <v>3.5049066190261158E-2</v>
      </c>
      <c r="N747">
        <v>0.52446793948143178</v>
      </c>
      <c r="O747">
        <v>0.98602241473127261</v>
      </c>
      <c r="P747">
        <v>0.38790219190360542</v>
      </c>
      <c r="Q747">
        <v>0.81567077158753598</v>
      </c>
      <c r="R747">
        <v>0.39054925111487471</v>
      </c>
      <c r="S747">
        <v>0.16153655874610529</v>
      </c>
      <c r="T747">
        <v>0.27964911515845436</v>
      </c>
      <c r="U747">
        <v>0.15070892793224044</v>
      </c>
      <c r="V747">
        <v>0.71043181529720645</v>
      </c>
    </row>
    <row r="748" spans="2:22" x14ac:dyDescent="0.25">
      <c r="B748">
        <v>746</v>
      </c>
      <c r="C748">
        <v>0.42107654923642746</v>
      </c>
      <c r="D748">
        <v>0.74178019248808669</v>
      </c>
      <c r="E748">
        <v>0.66637671145434973</v>
      </c>
      <c r="F748">
        <v>0.4857318513208515</v>
      </c>
      <c r="G748">
        <v>0.55195275596425963</v>
      </c>
      <c r="H748">
        <v>0.12077401793690412</v>
      </c>
      <c r="I748">
        <v>0.21048424058556825</v>
      </c>
      <c r="J748">
        <v>0.5008445398369874</v>
      </c>
      <c r="K748">
        <v>0.56033728191734755</v>
      </c>
      <c r="L748">
        <v>0.98163221264712597</v>
      </c>
      <c r="M748">
        <v>0.3739379494454127</v>
      </c>
      <c r="N748">
        <v>0.4247212113433072</v>
      </c>
      <c r="O748">
        <v>0.72804670364322188</v>
      </c>
      <c r="P748">
        <v>0.22555218532291921</v>
      </c>
      <c r="Q748">
        <v>0.50513293934266823</v>
      </c>
      <c r="R748">
        <v>5.876211305705592E-2</v>
      </c>
      <c r="S748">
        <v>0.79763075681561979</v>
      </c>
      <c r="T748">
        <v>0.91652253069346434</v>
      </c>
      <c r="U748">
        <v>0.43813284087196003</v>
      </c>
      <c r="V748">
        <v>0.12939272690306103</v>
      </c>
    </row>
    <row r="749" spans="2:22" x14ac:dyDescent="0.25">
      <c r="B749">
        <v>747</v>
      </c>
      <c r="C749">
        <v>0.92409452091965161</v>
      </c>
      <c r="D749">
        <v>8.4741377276063456E-2</v>
      </c>
      <c r="E749">
        <v>0.76213305302889345</v>
      </c>
      <c r="F749">
        <v>0.18535712959914985</v>
      </c>
      <c r="G749">
        <v>0.26171425454201902</v>
      </c>
      <c r="H749">
        <v>0.83687903110807627</v>
      </c>
      <c r="I749">
        <v>0.64253141737565045</v>
      </c>
      <c r="J749">
        <v>0.75610035651389129</v>
      </c>
      <c r="K749">
        <v>8.0881249143247125E-2</v>
      </c>
      <c r="L749">
        <v>0.13701656286078778</v>
      </c>
      <c r="M749">
        <v>0.61402931085808898</v>
      </c>
      <c r="N749">
        <v>0.29374769486508256</v>
      </c>
      <c r="O749">
        <v>0.54423154915181726</v>
      </c>
      <c r="P749">
        <v>0.88721858007888565</v>
      </c>
      <c r="Q749">
        <v>0.12955921492952349</v>
      </c>
      <c r="R749">
        <v>0.94994369519063615</v>
      </c>
      <c r="S749">
        <v>0.69381607068054318</v>
      </c>
      <c r="T749">
        <v>0.76750802427699183</v>
      </c>
      <c r="U749">
        <v>0.97060788142728871</v>
      </c>
      <c r="V749">
        <v>0.27675581771485103</v>
      </c>
    </row>
    <row r="750" spans="2:22" x14ac:dyDescent="0.25">
      <c r="B750">
        <v>748</v>
      </c>
      <c r="C750">
        <v>0.47145458815644492</v>
      </c>
      <c r="D750">
        <v>0.59998473943726727</v>
      </c>
      <c r="E750">
        <v>0.61435065372532627</v>
      </c>
      <c r="F750">
        <v>0.92734869172725642</v>
      </c>
      <c r="G750">
        <v>0.99212174761275307</v>
      </c>
      <c r="H750">
        <v>3.6435638647877688E-2</v>
      </c>
      <c r="I750">
        <v>0.7791280534555487</v>
      </c>
      <c r="J750">
        <v>0.28431350318442927</v>
      </c>
      <c r="K750">
        <v>0.87474391523950512</v>
      </c>
      <c r="L750">
        <v>0.39698281254971235</v>
      </c>
      <c r="M750">
        <v>0.30310502955086616</v>
      </c>
      <c r="N750">
        <v>0.17074739118319138</v>
      </c>
      <c r="O750">
        <v>0.18393132128631429</v>
      </c>
      <c r="P750">
        <v>0.92390542997646397</v>
      </c>
      <c r="Q750">
        <v>0.8953716383403878</v>
      </c>
      <c r="R750">
        <v>0.65135186081411867</v>
      </c>
      <c r="S750">
        <v>3.585871728597656E-2</v>
      </c>
      <c r="T750">
        <v>1.8627813827199358E-2</v>
      </c>
      <c r="U750">
        <v>0.41025568135777846</v>
      </c>
      <c r="V750">
        <v>6.1733837848106932E-2</v>
      </c>
    </row>
    <row r="751" spans="2:22" x14ac:dyDescent="0.25">
      <c r="B751">
        <v>749</v>
      </c>
      <c r="C751">
        <v>0.6810001041172844</v>
      </c>
      <c r="D751">
        <v>0.46343911062984211</v>
      </c>
      <c r="E751">
        <v>0.64005913754251598</v>
      </c>
      <c r="F751">
        <v>0.96324031398256826</v>
      </c>
      <c r="G751">
        <v>0.65009858289102596</v>
      </c>
      <c r="H751">
        <v>0.17408180211971924</v>
      </c>
      <c r="I751">
        <v>0.29589821550511197</v>
      </c>
      <c r="J751">
        <v>0.10559999049300384</v>
      </c>
      <c r="K751">
        <v>0.1259384021974439</v>
      </c>
      <c r="L751">
        <v>6.348444757568128E-2</v>
      </c>
      <c r="M751">
        <v>8.1704279268750568E-2</v>
      </c>
      <c r="N751">
        <v>0.95925589381854159</v>
      </c>
      <c r="O751">
        <v>0.41100304549053335</v>
      </c>
      <c r="P751">
        <v>0.71825191753167239</v>
      </c>
      <c r="Q751">
        <v>0.88522739849355236</v>
      </c>
      <c r="R751">
        <v>0.7212728170667484</v>
      </c>
      <c r="S751">
        <v>0.44987606215912379</v>
      </c>
      <c r="T751">
        <v>0.88888221426430758</v>
      </c>
      <c r="U751">
        <v>0.99415240808189886</v>
      </c>
      <c r="V751">
        <v>0.3218431002744071</v>
      </c>
    </row>
    <row r="752" spans="2:22" x14ac:dyDescent="0.25">
      <c r="B752">
        <v>750</v>
      </c>
      <c r="C752">
        <v>0.14631129629181516</v>
      </c>
      <c r="D752">
        <v>0.66979272200113482</v>
      </c>
      <c r="E752">
        <v>0.80850779107131143</v>
      </c>
      <c r="F752">
        <v>0.11724127766898462</v>
      </c>
      <c r="G752">
        <v>0.1105942679392804</v>
      </c>
      <c r="H752">
        <v>1.9300806784444902E-2</v>
      </c>
      <c r="I752">
        <v>0.65024728830003209</v>
      </c>
      <c r="J752">
        <v>0.95098090339779806</v>
      </c>
      <c r="K752">
        <v>0.71279049246191239</v>
      </c>
      <c r="L752">
        <v>0.30640150353469231</v>
      </c>
      <c r="M752">
        <v>0.45407664857289576</v>
      </c>
      <c r="N752">
        <v>0.60208272822697984</v>
      </c>
      <c r="O752">
        <v>0.8626852165934098</v>
      </c>
      <c r="P752">
        <v>0.89057799228362566</v>
      </c>
      <c r="Q752">
        <v>0.41753282639341549</v>
      </c>
      <c r="R752">
        <v>0.19550477864395299</v>
      </c>
      <c r="S752">
        <v>5.0692618229053465E-2</v>
      </c>
      <c r="T752">
        <v>0.38164681244894139</v>
      </c>
      <c r="U752">
        <v>0.35433452014574751</v>
      </c>
      <c r="V752">
        <v>5.3745417732993905E-2</v>
      </c>
    </row>
    <row r="753" spans="2:22" x14ac:dyDescent="0.25">
      <c r="B753">
        <v>751</v>
      </c>
      <c r="C753">
        <v>0.63065212344294186</v>
      </c>
      <c r="D753">
        <v>0.30681850730599125</v>
      </c>
      <c r="E753">
        <v>0.48439987291565534</v>
      </c>
      <c r="F753">
        <v>0.92961533208768055</v>
      </c>
      <c r="G753">
        <v>0.53199350688001079</v>
      </c>
      <c r="H753">
        <v>0.50345487741867734</v>
      </c>
      <c r="I753">
        <v>0.34102807156887982</v>
      </c>
      <c r="J753">
        <v>0.3636783787035216</v>
      </c>
      <c r="K753">
        <v>0.79952104933320456</v>
      </c>
      <c r="L753">
        <v>0.96935474241243336</v>
      </c>
      <c r="M753">
        <v>0.91503531995670673</v>
      </c>
      <c r="N753">
        <v>0.96220432522942279</v>
      </c>
      <c r="O753">
        <v>0.8398894517040949</v>
      </c>
      <c r="P753">
        <v>0.66487648864202953</v>
      </c>
      <c r="Q753">
        <v>0.99118977584055923</v>
      </c>
      <c r="R753">
        <v>0.43407356866080726</v>
      </c>
      <c r="S753">
        <v>0.70343497751149742</v>
      </c>
      <c r="T753">
        <v>0.94083937938376394</v>
      </c>
      <c r="U753">
        <v>0.95833134353054383</v>
      </c>
      <c r="V753">
        <v>1.3921463369181097E-2</v>
      </c>
    </row>
    <row r="754" spans="2:22" x14ac:dyDescent="0.25">
      <c r="B754">
        <v>752</v>
      </c>
      <c r="C754">
        <v>0.87553852883504923</v>
      </c>
      <c r="D754">
        <v>0.9328774890469802</v>
      </c>
      <c r="E754">
        <v>0.19915377255135081</v>
      </c>
      <c r="F754">
        <v>0.83315766378342637</v>
      </c>
      <c r="G754">
        <v>2.8386830860420709E-2</v>
      </c>
      <c r="H754">
        <v>0.31038330787020652</v>
      </c>
      <c r="I754">
        <v>2.5906430448729978E-2</v>
      </c>
      <c r="J754">
        <v>0.12088606293265247</v>
      </c>
      <c r="K754">
        <v>0.63812547945020293</v>
      </c>
      <c r="L754">
        <v>0.20409402526714704</v>
      </c>
      <c r="M754">
        <v>5.9390841802323457E-2</v>
      </c>
      <c r="N754">
        <v>0.87128718876574518</v>
      </c>
      <c r="O754">
        <v>0.10094043222058424</v>
      </c>
      <c r="P754">
        <v>0.96971807579607372</v>
      </c>
      <c r="Q754">
        <v>0.66146331787190871</v>
      </c>
      <c r="R754">
        <v>0.80842531528282402</v>
      </c>
      <c r="S754">
        <v>0.48015481942811977</v>
      </c>
      <c r="T754">
        <v>0.92938138133623771</v>
      </c>
      <c r="U754">
        <v>0.6201431465096281</v>
      </c>
      <c r="V754">
        <v>0.17820121968684055</v>
      </c>
    </row>
    <row r="755" spans="2:22" x14ac:dyDescent="0.25">
      <c r="B755">
        <v>753</v>
      </c>
      <c r="C755">
        <v>0.87440540965139513</v>
      </c>
      <c r="D755">
        <v>1.2249753453946965E-2</v>
      </c>
      <c r="E755">
        <v>0.39215830616113001</v>
      </c>
      <c r="F755">
        <v>0.62752759523728319</v>
      </c>
      <c r="G755">
        <v>0.27930652169227876</v>
      </c>
      <c r="H755">
        <v>0.14975186798381568</v>
      </c>
      <c r="I755">
        <v>0.61733408985660443</v>
      </c>
      <c r="J755">
        <v>0.49904062005498417</v>
      </c>
      <c r="K755">
        <v>0.86218675586743854</v>
      </c>
      <c r="L755">
        <v>0.70690714946797861</v>
      </c>
      <c r="M755">
        <v>0.62717148233171027</v>
      </c>
      <c r="N755">
        <v>0.56360244596182252</v>
      </c>
      <c r="O755">
        <v>0.19547431031377283</v>
      </c>
      <c r="P755">
        <v>0.14854657098543922</v>
      </c>
      <c r="Q755">
        <v>0.47014226228884404</v>
      </c>
      <c r="R755">
        <v>0.7384475609680925</v>
      </c>
      <c r="S755">
        <v>6.9310849024839749E-2</v>
      </c>
      <c r="T755">
        <v>0.56495741646361308</v>
      </c>
      <c r="U755">
        <v>0.5835400325025486</v>
      </c>
      <c r="V755">
        <v>0.10787057894187657</v>
      </c>
    </row>
    <row r="756" spans="2:22" x14ac:dyDescent="0.25">
      <c r="B756">
        <v>754</v>
      </c>
      <c r="C756">
        <v>0.50844069532359049</v>
      </c>
      <c r="D756">
        <v>0.82256673376148082</v>
      </c>
      <c r="E756">
        <v>0.66820298467750483</v>
      </c>
      <c r="F756">
        <v>0.37619696851556927</v>
      </c>
      <c r="G756">
        <v>0.69132164602331381</v>
      </c>
      <c r="H756">
        <v>0.99847690134280942</v>
      </c>
      <c r="I756">
        <v>0.44359363812481778</v>
      </c>
      <c r="J756">
        <v>0.4234604212314359</v>
      </c>
      <c r="K756">
        <v>0.98556240484992563</v>
      </c>
      <c r="L756">
        <v>0.85445618268770929</v>
      </c>
      <c r="M756">
        <v>0.27523347851299462</v>
      </c>
      <c r="N756">
        <v>0.66903301422051609</v>
      </c>
      <c r="O756">
        <v>0.79459586521273451</v>
      </c>
      <c r="P756">
        <v>0.77478931444461741</v>
      </c>
      <c r="Q756">
        <v>0.26897371911259005</v>
      </c>
      <c r="R756">
        <v>0.31165788907626357</v>
      </c>
      <c r="S756">
        <v>0.15154648385466407</v>
      </c>
      <c r="T756">
        <v>0.8743470239290827</v>
      </c>
      <c r="U756">
        <v>0.67208066966996061</v>
      </c>
      <c r="V756">
        <v>0.77331097243146107</v>
      </c>
    </row>
    <row r="757" spans="2:22" x14ac:dyDescent="0.25">
      <c r="B757">
        <v>755</v>
      </c>
      <c r="C757">
        <v>0.930215031824978</v>
      </c>
      <c r="D757">
        <v>0.55310062381941361</v>
      </c>
      <c r="E757">
        <v>0.30138100759040221</v>
      </c>
      <c r="F757">
        <v>0.76474759420276017</v>
      </c>
      <c r="G757">
        <v>0.61635472090830934</v>
      </c>
      <c r="H757">
        <v>0.40182809484643833</v>
      </c>
      <c r="I757">
        <v>0.1184662360501294</v>
      </c>
      <c r="J757">
        <v>0.58939796912076914</v>
      </c>
      <c r="K757">
        <v>0.54985237103122508</v>
      </c>
      <c r="L757">
        <v>0.23171125115813496</v>
      </c>
      <c r="M757">
        <v>0.99014469927721316</v>
      </c>
      <c r="N757">
        <v>0.28799441764628853</v>
      </c>
      <c r="O757">
        <v>0.45637458920744978</v>
      </c>
      <c r="P757">
        <v>0.74313656585783061</v>
      </c>
      <c r="Q757">
        <v>2.4314142463110144E-2</v>
      </c>
      <c r="R757">
        <v>0.30605563169365557</v>
      </c>
      <c r="S757">
        <v>9.7795453991062598E-2</v>
      </c>
      <c r="T757">
        <v>0.34819998967127042</v>
      </c>
      <c r="U757">
        <v>9.0525080966522786E-2</v>
      </c>
      <c r="V757">
        <v>0.46769971884867934</v>
      </c>
    </row>
    <row r="758" spans="2:22" x14ac:dyDescent="0.25">
      <c r="B758">
        <v>756</v>
      </c>
      <c r="C758">
        <v>0.90402556805363354</v>
      </c>
      <c r="D758">
        <v>0.27428499576552223</v>
      </c>
      <c r="E758">
        <v>0.49862730145705525</v>
      </c>
      <c r="F758">
        <v>0.77838642743241437</v>
      </c>
      <c r="G758">
        <v>0.3345910953852087</v>
      </c>
      <c r="H758">
        <v>0.69482842114939736</v>
      </c>
      <c r="I758">
        <v>0.28629510875923092</v>
      </c>
      <c r="J758">
        <v>0.94519096989061113</v>
      </c>
      <c r="K758">
        <v>0.90785909505590912</v>
      </c>
      <c r="L758">
        <v>0.30937811929216008</v>
      </c>
      <c r="M758">
        <v>0.73331262377526674</v>
      </c>
      <c r="N758">
        <v>0.78473030497003382</v>
      </c>
      <c r="O758">
        <v>0.22760061496431305</v>
      </c>
      <c r="P758">
        <v>0.45384706229791361</v>
      </c>
      <c r="Q758">
        <v>0.4087410465062824</v>
      </c>
      <c r="R758">
        <v>0.99372896576559122</v>
      </c>
      <c r="S758">
        <v>0.44367333219675165</v>
      </c>
      <c r="T758">
        <v>0.45422426888580314</v>
      </c>
      <c r="U758">
        <v>0.61581391191696522</v>
      </c>
      <c r="V758">
        <v>0.45145984291812802</v>
      </c>
    </row>
    <row r="759" spans="2:22" x14ac:dyDescent="0.25">
      <c r="B759">
        <v>757</v>
      </c>
      <c r="C759">
        <v>0.71122339216950103</v>
      </c>
      <c r="D759">
        <v>0.97061821218636624</v>
      </c>
      <c r="E759">
        <v>0.10744797296028352</v>
      </c>
      <c r="F759">
        <v>0.18402856555623837</v>
      </c>
      <c r="G759">
        <v>0.60293956471145727</v>
      </c>
      <c r="H759">
        <v>0.87194173961946153</v>
      </c>
      <c r="I759">
        <v>0.13126708829874101</v>
      </c>
      <c r="J759">
        <v>0.85170917395117818</v>
      </c>
      <c r="K759">
        <v>0.40612001472037651</v>
      </c>
      <c r="L759">
        <v>0.39640321416409696</v>
      </c>
      <c r="M759">
        <v>0.18424973642743758</v>
      </c>
      <c r="N759">
        <v>0.51338820839572108</v>
      </c>
      <c r="O759">
        <v>4.0675503500683163E-2</v>
      </c>
      <c r="P759">
        <v>0.90287787907190742</v>
      </c>
      <c r="Q759">
        <v>0.77386005437318861</v>
      </c>
      <c r="R759">
        <v>0.37848661756660751</v>
      </c>
      <c r="S759">
        <v>0.39541636189547735</v>
      </c>
      <c r="T759">
        <v>0.99737483455941556</v>
      </c>
      <c r="U759">
        <v>0.96226282086949788</v>
      </c>
      <c r="V759">
        <v>0.90383115423950988</v>
      </c>
    </row>
    <row r="760" spans="2:22" x14ac:dyDescent="0.25">
      <c r="B760">
        <v>758</v>
      </c>
      <c r="C760">
        <v>0.84164251541387847</v>
      </c>
      <c r="D760">
        <v>0.6568933075054022</v>
      </c>
      <c r="E760">
        <v>8.1050568570707471E-2</v>
      </c>
      <c r="F760">
        <v>0.28416026234323244</v>
      </c>
      <c r="G760">
        <v>0.45104501619601489</v>
      </c>
      <c r="H760">
        <v>0.82311908871435735</v>
      </c>
      <c r="I760">
        <v>0.21054202062654381</v>
      </c>
      <c r="J760">
        <v>0.77036639008015229</v>
      </c>
      <c r="K760">
        <v>0.48878616622391924</v>
      </c>
      <c r="L760">
        <v>0.23902429312247753</v>
      </c>
      <c r="M760">
        <v>4.604643349542048E-2</v>
      </c>
      <c r="N760">
        <v>0.19147208977783148</v>
      </c>
      <c r="O760">
        <v>0.35830294400188945</v>
      </c>
      <c r="P760">
        <v>7.8328815605209545E-2</v>
      </c>
      <c r="Q760">
        <v>0.55533686689180062</v>
      </c>
      <c r="R760">
        <v>0.34291312713724897</v>
      </c>
      <c r="S760">
        <v>0.87740483388805357</v>
      </c>
      <c r="T760">
        <v>2.5889277093326779E-2</v>
      </c>
      <c r="U760">
        <v>0.33505100100381235</v>
      </c>
      <c r="V760">
        <v>0.61623119834960471</v>
      </c>
    </row>
    <row r="761" spans="2:22" x14ac:dyDescent="0.25">
      <c r="B761">
        <v>759</v>
      </c>
      <c r="C761">
        <v>0.44367511288671224</v>
      </c>
      <c r="D761">
        <v>0.24969357747227594</v>
      </c>
      <c r="E761">
        <v>0.61187871160318252</v>
      </c>
      <c r="F761">
        <v>0.93813977396339987</v>
      </c>
      <c r="G761">
        <v>0.39025942596489127</v>
      </c>
      <c r="H761">
        <v>0.20449397015883997</v>
      </c>
      <c r="I761">
        <v>0.56532560901053142</v>
      </c>
      <c r="J761">
        <v>0.68071004688381231</v>
      </c>
      <c r="K761">
        <v>0.1994737249705576</v>
      </c>
      <c r="L761">
        <v>0.20248569896068469</v>
      </c>
      <c r="M761">
        <v>0.73787797119795506</v>
      </c>
      <c r="N761">
        <v>0.10872864298622487</v>
      </c>
      <c r="O761">
        <v>0.618135045418577</v>
      </c>
      <c r="P761">
        <v>0.88103200640376378</v>
      </c>
      <c r="Q761">
        <v>0.20899667354224949</v>
      </c>
      <c r="R761">
        <v>0.44796076414842689</v>
      </c>
      <c r="S761">
        <v>0.11687541748565167</v>
      </c>
      <c r="T761">
        <v>0.40674304572357656</v>
      </c>
      <c r="U761">
        <v>0.9796884990026804</v>
      </c>
      <c r="V761">
        <v>0.2912967486165261</v>
      </c>
    </row>
    <row r="762" spans="2:22" x14ac:dyDescent="0.25">
      <c r="B762">
        <v>760</v>
      </c>
      <c r="C762">
        <v>0.67950294508307074</v>
      </c>
      <c r="D762">
        <v>0.78537122293506756</v>
      </c>
      <c r="E762">
        <v>0.49745241474290314</v>
      </c>
      <c r="F762">
        <v>0.9639806253656964</v>
      </c>
      <c r="G762">
        <v>0.30742629128800414</v>
      </c>
      <c r="H762">
        <v>0.17570148438102251</v>
      </c>
      <c r="I762">
        <v>0.999537777321301</v>
      </c>
      <c r="J762">
        <v>0.15239099399951006</v>
      </c>
      <c r="K762">
        <v>0.65294225257605332</v>
      </c>
      <c r="L762">
        <v>0.97646395232887362</v>
      </c>
      <c r="M762">
        <v>0.49827463868607147</v>
      </c>
      <c r="N762">
        <v>0.94386835944957159</v>
      </c>
      <c r="O762">
        <v>0.86099085086730032</v>
      </c>
      <c r="P762">
        <v>0.48450296961580452</v>
      </c>
      <c r="Q762">
        <v>0.46386770889106987</v>
      </c>
      <c r="R762">
        <v>0.84975089189538644</v>
      </c>
      <c r="S762">
        <v>0.4622176870761372</v>
      </c>
      <c r="T762">
        <v>7.4314200413709841E-3</v>
      </c>
      <c r="U762">
        <v>0.97495724742485024</v>
      </c>
      <c r="V762">
        <v>2.0697160765648093E-2</v>
      </c>
    </row>
    <row r="763" spans="2:22" x14ac:dyDescent="0.25">
      <c r="B763">
        <v>761</v>
      </c>
      <c r="C763">
        <v>6.8124522300076151E-2</v>
      </c>
      <c r="D763">
        <v>0.14941548172541008</v>
      </c>
      <c r="E763">
        <v>0.74632096882249521</v>
      </c>
      <c r="F763">
        <v>0.25118762896626734</v>
      </c>
      <c r="G763">
        <v>0.91438711932696504</v>
      </c>
      <c r="H763">
        <v>0.27089891622264517</v>
      </c>
      <c r="I763">
        <v>6.2558642030142497E-2</v>
      </c>
      <c r="J763">
        <v>0.21813615545725717</v>
      </c>
      <c r="K763">
        <v>0.16032660334948456</v>
      </c>
      <c r="L763">
        <v>0.55659159991182516</v>
      </c>
      <c r="M763">
        <v>0.70751338531267605</v>
      </c>
      <c r="N763">
        <v>0.95724557221502327</v>
      </c>
      <c r="O763">
        <v>0.6174131809187049</v>
      </c>
      <c r="P763">
        <v>0.54960647778073302</v>
      </c>
      <c r="Q763">
        <v>5.1726575547954567E-3</v>
      </c>
      <c r="R763">
        <v>0.13599502975088029</v>
      </c>
      <c r="S763">
        <v>0.3609575433386969</v>
      </c>
      <c r="T763">
        <v>0.45992865521684334</v>
      </c>
      <c r="U763">
        <v>0.28832488779572429</v>
      </c>
      <c r="V763">
        <v>0.60521359788141216</v>
      </c>
    </row>
    <row r="764" spans="2:22" x14ac:dyDescent="0.25">
      <c r="B764">
        <v>762</v>
      </c>
      <c r="C764">
        <v>0.78258707861425303</v>
      </c>
      <c r="D764">
        <v>0.90352450876179535</v>
      </c>
      <c r="E764">
        <v>0.71591781809581079</v>
      </c>
      <c r="F764">
        <v>0.3739037967477099</v>
      </c>
      <c r="G764">
        <v>0.96663616154998966</v>
      </c>
      <c r="H764">
        <v>0.71373572429766696</v>
      </c>
      <c r="I764">
        <v>0.27821829794371933</v>
      </c>
      <c r="J764">
        <v>0.27045786529763749</v>
      </c>
      <c r="K764">
        <v>0.32572529433770492</v>
      </c>
      <c r="L764">
        <v>0.93392320279159602</v>
      </c>
      <c r="M764">
        <v>0.11489563530635571</v>
      </c>
      <c r="N764">
        <v>0.84843934922362418</v>
      </c>
      <c r="O764">
        <v>0.66026240347727461</v>
      </c>
      <c r="P764">
        <v>1.1180423141636808E-2</v>
      </c>
      <c r="Q764">
        <v>0.24628214010823246</v>
      </c>
      <c r="R764">
        <v>0.81564454578501078</v>
      </c>
      <c r="S764">
        <v>0.54112193537898845</v>
      </c>
      <c r="T764">
        <v>0.72727644221119991</v>
      </c>
      <c r="U764">
        <v>0.79604345837702462</v>
      </c>
      <c r="V764">
        <v>0.714341445289848</v>
      </c>
    </row>
    <row r="765" spans="2:22" x14ac:dyDescent="0.25">
      <c r="B765">
        <v>763</v>
      </c>
      <c r="C765">
        <v>0.92453369837089561</v>
      </c>
      <c r="D765">
        <v>0.62465753396917112</v>
      </c>
      <c r="E765">
        <v>0.58076089874198256</v>
      </c>
      <c r="F765">
        <v>0.37131840084564738</v>
      </c>
      <c r="G765">
        <v>3.2242448543965629E-2</v>
      </c>
      <c r="H765">
        <v>0.32774124522271109</v>
      </c>
      <c r="I765">
        <v>0.60873844913475228</v>
      </c>
      <c r="J765">
        <v>0.32099384214399485</v>
      </c>
      <c r="K765">
        <v>5.2219445276986187E-2</v>
      </c>
      <c r="L765">
        <v>0.90598610728334283</v>
      </c>
      <c r="M765">
        <v>0.14488506842055315</v>
      </c>
      <c r="N765">
        <v>0.45858544525158096</v>
      </c>
      <c r="O765">
        <v>0.93542680987854077</v>
      </c>
      <c r="P765">
        <v>0.16918188799358891</v>
      </c>
      <c r="Q765">
        <v>0.91231898222789387</v>
      </c>
      <c r="R765">
        <v>0.92658127635742105</v>
      </c>
      <c r="S765">
        <v>0.52204744145864002</v>
      </c>
      <c r="T765">
        <v>0.21275429714566485</v>
      </c>
      <c r="U765">
        <v>0.36536437833189428</v>
      </c>
      <c r="V765">
        <v>0.6053259838432572</v>
      </c>
    </row>
    <row r="766" spans="2:22" x14ac:dyDescent="0.25">
      <c r="B766">
        <v>764</v>
      </c>
      <c r="C766">
        <v>1.4344028791095198E-2</v>
      </c>
      <c r="D766">
        <v>0.90286220857618749</v>
      </c>
      <c r="E766">
        <v>0.77579742920323014</v>
      </c>
      <c r="F766">
        <v>0.99802838362066693</v>
      </c>
      <c r="G766">
        <v>0.80945038785245504</v>
      </c>
      <c r="H766">
        <v>0.94229297310126459</v>
      </c>
      <c r="I766">
        <v>0.40952960150864759</v>
      </c>
      <c r="J766">
        <v>8.7300838125594638E-3</v>
      </c>
      <c r="K766">
        <v>4.5245967916603291E-2</v>
      </c>
      <c r="L766">
        <v>0.4903878120650127</v>
      </c>
      <c r="M766">
        <v>0.37509691302717219</v>
      </c>
      <c r="N766">
        <v>0.7270111316132537</v>
      </c>
      <c r="O766">
        <v>0.49086561357392888</v>
      </c>
      <c r="P766">
        <v>0.32166425126029385</v>
      </c>
      <c r="Q766">
        <v>0.78691789597413475</v>
      </c>
      <c r="R766">
        <v>1.205940297680308E-2</v>
      </c>
      <c r="S766">
        <v>8.0993355297345637E-2</v>
      </c>
      <c r="T766">
        <v>0.43537057846643767</v>
      </c>
      <c r="U766">
        <v>0.95795788003807592</v>
      </c>
      <c r="V766">
        <v>0.53003973482620781</v>
      </c>
    </row>
    <row r="767" spans="2:22" x14ac:dyDescent="0.25">
      <c r="B767">
        <v>765</v>
      </c>
      <c r="C767">
        <v>0.38933235283425383</v>
      </c>
      <c r="D767">
        <v>0.64980414849734447</v>
      </c>
      <c r="E767">
        <v>0.65629409075095335</v>
      </c>
      <c r="F767">
        <v>0.33507657790897571</v>
      </c>
      <c r="G767">
        <v>0.56034048306219564</v>
      </c>
      <c r="H767">
        <v>0.47509288074528566</v>
      </c>
      <c r="I767">
        <v>0.30741425512598952</v>
      </c>
      <c r="J767">
        <v>0.93428818638613742</v>
      </c>
      <c r="K767">
        <v>0.51214996678888647</v>
      </c>
      <c r="L767">
        <v>0.37343089305983157</v>
      </c>
      <c r="M767">
        <v>0.15294716433787414</v>
      </c>
      <c r="N767">
        <v>7.5634186222591993E-2</v>
      </c>
      <c r="O767">
        <v>0.13247616106343552</v>
      </c>
      <c r="P767">
        <v>0.67052759039692944</v>
      </c>
      <c r="Q767">
        <v>0.49979322524717684</v>
      </c>
      <c r="R767">
        <v>1.4766721758272539E-3</v>
      </c>
      <c r="S767">
        <v>0.54147768574649247</v>
      </c>
      <c r="T767">
        <v>0.55316252607133531</v>
      </c>
      <c r="U767">
        <v>7.5158211869146285E-2</v>
      </c>
      <c r="V767">
        <v>0.70999119128310095</v>
      </c>
    </row>
    <row r="768" spans="2:22" x14ac:dyDescent="0.25">
      <c r="B768">
        <v>766</v>
      </c>
      <c r="C768">
        <v>0.60366581209056847</v>
      </c>
      <c r="D768">
        <v>0.826308439607079</v>
      </c>
      <c r="E768">
        <v>0.84025764716174312</v>
      </c>
      <c r="F768">
        <v>0.40178907761539429</v>
      </c>
      <c r="G768">
        <v>0.60099620873211546</v>
      </c>
      <c r="H768">
        <v>0.21463818578560101</v>
      </c>
      <c r="I768">
        <v>3.0988248350915848E-2</v>
      </c>
      <c r="J768">
        <v>7.4839596308022394E-2</v>
      </c>
      <c r="K768">
        <v>0.35322112430461949</v>
      </c>
      <c r="L768">
        <v>0.77229310910232929</v>
      </c>
      <c r="M768">
        <v>0.11732278627636328</v>
      </c>
      <c r="N768">
        <v>0.49384344237672284</v>
      </c>
      <c r="O768">
        <v>0.33694746246950036</v>
      </c>
      <c r="P768">
        <v>0.86349120042404337</v>
      </c>
      <c r="Q768">
        <v>3.2833062128556634E-3</v>
      </c>
      <c r="R768">
        <v>0.9114862786581952</v>
      </c>
      <c r="S768">
        <v>2.1256554518807036E-3</v>
      </c>
      <c r="T768">
        <v>0.76496060274875366</v>
      </c>
      <c r="U768">
        <v>0.51739595714055153</v>
      </c>
      <c r="V768">
        <v>0.41355539535141883</v>
      </c>
    </row>
    <row r="769" spans="2:22" x14ac:dyDescent="0.25">
      <c r="B769">
        <v>767</v>
      </c>
      <c r="C769">
        <v>0.92948547322944131</v>
      </c>
      <c r="D769">
        <v>0.31017852981959315</v>
      </c>
      <c r="E769">
        <v>0.62354700134618946</v>
      </c>
      <c r="F769">
        <v>0.97723756220380764</v>
      </c>
      <c r="G769">
        <v>0.68421352044035366</v>
      </c>
      <c r="H769">
        <v>4.5259852665375577E-2</v>
      </c>
      <c r="I769">
        <v>0.62036844097118826</v>
      </c>
      <c r="J769">
        <v>0.22161654946009346</v>
      </c>
      <c r="K769">
        <v>0.17598808835650193</v>
      </c>
      <c r="L769">
        <v>0.93498399316443637</v>
      </c>
      <c r="M769">
        <v>0.93344873522579963</v>
      </c>
      <c r="N769">
        <v>0.51045464621849668</v>
      </c>
      <c r="O769">
        <v>0.60541294917184629</v>
      </c>
      <c r="P769">
        <v>0.87531366843042657</v>
      </c>
      <c r="Q769">
        <v>0.74358100841007868</v>
      </c>
      <c r="R769">
        <v>0.56914767863919846</v>
      </c>
      <c r="S769">
        <v>0.13030254461166546</v>
      </c>
      <c r="T769">
        <v>0.20500826021318819</v>
      </c>
      <c r="U769">
        <v>6.1579711283719085E-2</v>
      </c>
      <c r="V769">
        <v>6.3131423183186097E-2</v>
      </c>
    </row>
    <row r="770" spans="2:22" x14ac:dyDescent="0.25">
      <c r="B770">
        <v>768</v>
      </c>
      <c r="C770">
        <v>0.28826199030544242</v>
      </c>
      <c r="D770">
        <v>0.74969517659897011</v>
      </c>
      <c r="E770">
        <v>0.86707990552046765</v>
      </c>
      <c r="F770">
        <v>0.80939343253681439</v>
      </c>
      <c r="G770">
        <v>0.60915289370838099</v>
      </c>
      <c r="H770">
        <v>0.90812227580719451</v>
      </c>
      <c r="I770">
        <v>0.15563975589422974</v>
      </c>
      <c r="J770">
        <v>0.28774260226683013</v>
      </c>
      <c r="K770">
        <v>0.80104101581532561</v>
      </c>
      <c r="L770">
        <v>0.79805718224227018</v>
      </c>
      <c r="M770">
        <v>0.10872961685975913</v>
      </c>
      <c r="N770">
        <v>0.81082248862777817</v>
      </c>
      <c r="O770">
        <v>0.58118962128791818</v>
      </c>
      <c r="P770">
        <v>0.78031293585215367</v>
      </c>
      <c r="Q770">
        <v>0.81718125044556822</v>
      </c>
      <c r="R770">
        <v>0.62761703890189158</v>
      </c>
      <c r="S770">
        <v>0.54290381217973582</v>
      </c>
      <c r="T770">
        <v>0.3843490618321006</v>
      </c>
      <c r="U770">
        <v>0.21372746538340026</v>
      </c>
      <c r="V770">
        <v>0.25227525104335857</v>
      </c>
    </row>
    <row r="771" spans="2:22" x14ac:dyDescent="0.25">
      <c r="B771">
        <v>769</v>
      </c>
      <c r="C771">
        <v>0.92239944584354294</v>
      </c>
      <c r="D771">
        <v>0.92510806505618426</v>
      </c>
      <c r="E771">
        <v>0.87106141925743863</v>
      </c>
      <c r="F771">
        <v>0.36010088749245295</v>
      </c>
      <c r="G771">
        <v>0.85882908257930879</v>
      </c>
      <c r="H771">
        <v>0.99365215962160502</v>
      </c>
      <c r="I771">
        <v>2.7477912015091199E-2</v>
      </c>
      <c r="J771">
        <v>0.85157434924073616</v>
      </c>
      <c r="K771">
        <v>0.19632931396196018</v>
      </c>
      <c r="L771">
        <v>0.58467424315526406</v>
      </c>
      <c r="M771">
        <v>0.123399581519688</v>
      </c>
      <c r="N771">
        <v>0.94982068102008577</v>
      </c>
      <c r="O771">
        <v>0.26219215419468345</v>
      </c>
      <c r="P771">
        <v>0.31770534796248628</v>
      </c>
      <c r="Q771">
        <v>0.78003974494102191</v>
      </c>
      <c r="R771">
        <v>0.65918600855894205</v>
      </c>
      <c r="S771">
        <v>0.23377261327815213</v>
      </c>
      <c r="T771">
        <v>0.19485263280594634</v>
      </c>
      <c r="U771">
        <v>3.5796464474949552E-2</v>
      </c>
      <c r="V771">
        <v>0.91979178957811758</v>
      </c>
    </row>
    <row r="772" spans="2:22" x14ac:dyDescent="0.25">
      <c r="B772">
        <v>770</v>
      </c>
      <c r="C772">
        <v>0.82846612141197906</v>
      </c>
      <c r="D772">
        <v>0.43860507244869718</v>
      </c>
      <c r="E772">
        <v>1.3271213678087257E-2</v>
      </c>
      <c r="F772">
        <v>2.6869717077202537E-2</v>
      </c>
      <c r="G772">
        <v>0.50402581591847362</v>
      </c>
      <c r="H772">
        <v>0.34811612302507511</v>
      </c>
      <c r="I772">
        <v>0.35502779577009691</v>
      </c>
      <c r="J772">
        <v>0.91875034746656015</v>
      </c>
      <c r="K772">
        <v>1.8970884698076063E-2</v>
      </c>
      <c r="L772">
        <v>0.49674933099298402</v>
      </c>
      <c r="M772">
        <v>0.81679310311166375</v>
      </c>
      <c r="N772">
        <v>0.13273108938939959</v>
      </c>
      <c r="O772">
        <v>0.97392864887491126</v>
      </c>
      <c r="P772">
        <v>0.10097746497204785</v>
      </c>
      <c r="Q772">
        <v>0.39134298367659692</v>
      </c>
      <c r="R772">
        <v>0.80646052698232396</v>
      </c>
      <c r="S772">
        <v>0.85314246487974676</v>
      </c>
      <c r="T772">
        <v>9.0485783045352264E-2</v>
      </c>
      <c r="U772">
        <v>0.55833625253752417</v>
      </c>
      <c r="V772">
        <v>0.6581259844857561</v>
      </c>
    </row>
    <row r="773" spans="2:22" x14ac:dyDescent="0.25">
      <c r="B773">
        <v>771</v>
      </c>
      <c r="C773">
        <v>0.12000387707370397</v>
      </c>
      <c r="D773">
        <v>0.65920167668249752</v>
      </c>
      <c r="E773">
        <v>0.55880842657666108</v>
      </c>
      <c r="F773">
        <v>0.90328842881310289</v>
      </c>
      <c r="G773">
        <v>0.41911874719814435</v>
      </c>
      <c r="H773">
        <v>0.74051834222928914</v>
      </c>
      <c r="I773">
        <v>0.7770883777941604</v>
      </c>
      <c r="J773">
        <v>0.96516393428421754</v>
      </c>
      <c r="K773">
        <v>0.5013613195997868</v>
      </c>
      <c r="L773">
        <v>0.55068177071463453</v>
      </c>
      <c r="M773">
        <v>0.15007875571836315</v>
      </c>
      <c r="N773">
        <v>0.76029090177567227</v>
      </c>
      <c r="O773">
        <v>0.44587613942932869</v>
      </c>
      <c r="P773">
        <v>0.95577398190566853</v>
      </c>
      <c r="Q773">
        <v>0.7981213244074512</v>
      </c>
      <c r="R773">
        <v>6.3725094037806018E-2</v>
      </c>
      <c r="S773">
        <v>0.1380518504602799</v>
      </c>
      <c r="T773">
        <v>0.19080101800567828</v>
      </c>
      <c r="U773">
        <v>0.89183983481240525</v>
      </c>
      <c r="V773">
        <v>0.3123091346958633</v>
      </c>
    </row>
    <row r="774" spans="2:22" x14ac:dyDescent="0.25">
      <c r="B774">
        <v>772</v>
      </c>
      <c r="C774">
        <v>0.74555666526064446</v>
      </c>
      <c r="D774">
        <v>1.5451648154390263E-2</v>
      </c>
      <c r="E774">
        <v>0.2995454070931336</v>
      </c>
      <c r="F774">
        <v>0.70994821088250326</v>
      </c>
      <c r="G774">
        <v>0.45140097839105664</v>
      </c>
      <c r="H774">
        <v>0.20408306007056631</v>
      </c>
      <c r="I774">
        <v>0.81234541099596513</v>
      </c>
      <c r="J774">
        <v>3.4276840056432611E-2</v>
      </c>
      <c r="K774">
        <v>0.20562202629751458</v>
      </c>
      <c r="L774">
        <v>0.54295843666575827</v>
      </c>
      <c r="M774">
        <v>0.93458355626386735</v>
      </c>
      <c r="N774">
        <v>0.34152156239473452</v>
      </c>
      <c r="O774">
        <v>0.25326028268410372</v>
      </c>
      <c r="P774">
        <v>0.79186924163010719</v>
      </c>
      <c r="Q774">
        <v>0.48235213530093635</v>
      </c>
      <c r="R774">
        <v>0.43182244981889006</v>
      </c>
      <c r="S774">
        <v>0.9605468795546912</v>
      </c>
      <c r="T774">
        <v>0.39068846261565349</v>
      </c>
      <c r="U774">
        <v>0.99270919424723325</v>
      </c>
      <c r="V774">
        <v>0.72195263384373232</v>
      </c>
    </row>
    <row r="775" spans="2:22" x14ac:dyDescent="0.25">
      <c r="B775">
        <v>773</v>
      </c>
      <c r="C775">
        <v>0.52213733611326152</v>
      </c>
      <c r="D775">
        <v>0.41195851998963673</v>
      </c>
      <c r="E775">
        <v>0.10295106855260805</v>
      </c>
      <c r="F775">
        <v>0.75102939716622785</v>
      </c>
      <c r="G775">
        <v>0.5134125202208113</v>
      </c>
      <c r="H775">
        <v>0.93088357090350171</v>
      </c>
      <c r="I775">
        <v>0.89811115279625153</v>
      </c>
      <c r="J775">
        <v>0.60236417477123472</v>
      </c>
      <c r="K775">
        <v>0.58679960196398406</v>
      </c>
      <c r="L775">
        <v>0.80949773056981833</v>
      </c>
      <c r="M775">
        <v>0.20705865646962263</v>
      </c>
      <c r="N775">
        <v>0.71632437945604344</v>
      </c>
      <c r="O775">
        <v>0.40291752093213784</v>
      </c>
      <c r="P775">
        <v>0.21699797445699898</v>
      </c>
      <c r="Q775">
        <v>0.28106333166394593</v>
      </c>
      <c r="R775">
        <v>0.58712287746489267</v>
      </c>
      <c r="S775">
        <v>0.75748066241349399</v>
      </c>
      <c r="T775">
        <v>0.54305248649389481</v>
      </c>
      <c r="U775">
        <v>0.14928410984402163</v>
      </c>
      <c r="V775">
        <v>0.97299215415901874</v>
      </c>
    </row>
    <row r="776" spans="2:22" x14ac:dyDescent="0.25">
      <c r="B776">
        <v>774</v>
      </c>
      <c r="C776">
        <v>0.54489996541054486</v>
      </c>
      <c r="D776">
        <v>0.99307052723380984</v>
      </c>
      <c r="E776">
        <v>0.14779225294837794</v>
      </c>
      <c r="F776">
        <v>0.77076844277147738</v>
      </c>
      <c r="G776">
        <v>0.24481289033724973</v>
      </c>
      <c r="H776">
        <v>0.80773328930006816</v>
      </c>
      <c r="I776">
        <v>0.32064478342095493</v>
      </c>
      <c r="J776">
        <v>0.63613777865234145</v>
      </c>
      <c r="K776">
        <v>0.37728845184429183</v>
      </c>
      <c r="L776">
        <v>0.45015893411284225</v>
      </c>
      <c r="M776">
        <v>0.67627878197261548</v>
      </c>
      <c r="N776">
        <v>8.2733078072195099E-2</v>
      </c>
      <c r="O776">
        <v>0.65140768217099176</v>
      </c>
      <c r="P776">
        <v>0.77834980830158007</v>
      </c>
      <c r="Q776">
        <v>0.4739011761485532</v>
      </c>
      <c r="R776">
        <v>0.8327056174532883</v>
      </c>
      <c r="S776">
        <v>0.42714379564932314</v>
      </c>
      <c r="T776">
        <v>0.57042560522770591</v>
      </c>
      <c r="U776">
        <v>0.12227904928230249</v>
      </c>
      <c r="V776">
        <v>0.23261251980542941</v>
      </c>
    </row>
    <row r="777" spans="2:22" x14ac:dyDescent="0.25">
      <c r="B777">
        <v>775</v>
      </c>
      <c r="C777">
        <v>0.62923856748231644</v>
      </c>
      <c r="D777">
        <v>0.94155826337234516</v>
      </c>
      <c r="E777">
        <v>0.80156375172608274</v>
      </c>
      <c r="F777">
        <v>0.84137739445588267</v>
      </c>
      <c r="G777">
        <v>5.3561267802223256E-2</v>
      </c>
      <c r="H777">
        <v>0.34879826910236389</v>
      </c>
      <c r="I777">
        <v>0.11120346954734561</v>
      </c>
      <c r="J777">
        <v>0.15816985790471971</v>
      </c>
      <c r="K777">
        <v>0.96709202743578526</v>
      </c>
      <c r="L777">
        <v>0.56475222012233584</v>
      </c>
      <c r="M777">
        <v>0.1980734865921614</v>
      </c>
      <c r="N777">
        <v>0.97782006431025259</v>
      </c>
      <c r="O777">
        <v>0.50758246996425704</v>
      </c>
      <c r="P777">
        <v>0.8182614686448817</v>
      </c>
      <c r="Q777">
        <v>0.12482406965209325</v>
      </c>
      <c r="R777">
        <v>4.6210152880208355E-3</v>
      </c>
      <c r="S777">
        <v>0.92944847318682822</v>
      </c>
      <c r="T777">
        <v>0.69990174447334041</v>
      </c>
      <c r="U777">
        <v>7.9500993630355232E-2</v>
      </c>
      <c r="V777">
        <v>9.2918447781545233E-2</v>
      </c>
    </row>
    <row r="778" spans="2:22" x14ac:dyDescent="0.25">
      <c r="B778">
        <v>776</v>
      </c>
      <c r="C778">
        <v>0.14784650500523178</v>
      </c>
      <c r="D778">
        <v>0.72684797057997774</v>
      </c>
      <c r="E778">
        <v>0.77095414251044403</v>
      </c>
      <c r="F778">
        <v>0.72178176177891196</v>
      </c>
      <c r="G778">
        <v>0.53262762905291883</v>
      </c>
      <c r="H778">
        <v>0.41490619848875943</v>
      </c>
      <c r="I778">
        <v>4.4015844284984063E-2</v>
      </c>
      <c r="J778">
        <v>0.87717390065167766</v>
      </c>
      <c r="K778">
        <v>0.5927457680118311</v>
      </c>
      <c r="L778">
        <v>0.931304133776371</v>
      </c>
      <c r="M778">
        <v>8.2897908066362547E-2</v>
      </c>
      <c r="N778">
        <v>0.36375785115743753</v>
      </c>
      <c r="O778">
        <v>0.85214455537752265</v>
      </c>
      <c r="P778">
        <v>0.1651340067254301</v>
      </c>
      <c r="Q778">
        <v>0.64187251843965587</v>
      </c>
      <c r="R778">
        <v>0.10907152929533037</v>
      </c>
      <c r="S778">
        <v>0.86353862514117208</v>
      </c>
      <c r="T778">
        <v>0.59635245660285663</v>
      </c>
      <c r="U778">
        <v>0.45446892584305942</v>
      </c>
      <c r="V778">
        <v>0.94262779081279469</v>
      </c>
    </row>
    <row r="779" spans="2:22" x14ac:dyDescent="0.25">
      <c r="B779">
        <v>777</v>
      </c>
      <c r="C779">
        <v>0.96075233985851871</v>
      </c>
      <c r="D779">
        <v>0.61506455316380615</v>
      </c>
      <c r="E779">
        <v>5.1135777021730444E-2</v>
      </c>
      <c r="F779">
        <v>4.4242360643561796E-2</v>
      </c>
      <c r="G779">
        <v>0.6985924408198807</v>
      </c>
      <c r="H779">
        <v>0.42350090071608637</v>
      </c>
      <c r="I779">
        <v>1.3615232201424465E-2</v>
      </c>
      <c r="J779">
        <v>0.17858542083520423</v>
      </c>
      <c r="K779">
        <v>0.64812841512956276</v>
      </c>
      <c r="L779">
        <v>0.80286914974433188</v>
      </c>
      <c r="M779">
        <v>0.8817627296257855</v>
      </c>
      <c r="N779">
        <v>0.20187604857036723</v>
      </c>
      <c r="O779">
        <v>0.49274890800639959</v>
      </c>
      <c r="P779">
        <v>0.96206347591732855</v>
      </c>
      <c r="Q779">
        <v>0.29542268471040067</v>
      </c>
      <c r="R779">
        <v>0.6165357969205254</v>
      </c>
      <c r="S779">
        <v>0.41680198369573884</v>
      </c>
      <c r="T779">
        <v>0.88518230994655189</v>
      </c>
      <c r="U779">
        <v>0.57488260255346635</v>
      </c>
      <c r="V779">
        <v>9.4494732617906418E-2</v>
      </c>
    </row>
    <row r="780" spans="2:22" x14ac:dyDescent="0.25">
      <c r="B780">
        <v>778</v>
      </c>
      <c r="C780">
        <v>0.48726699827564257</v>
      </c>
      <c r="D780">
        <v>0.10237883289170391</v>
      </c>
      <c r="E780">
        <v>0.62603728590786378</v>
      </c>
      <c r="F780">
        <v>0.2502503802677154</v>
      </c>
      <c r="G780">
        <v>0.63393643335274952</v>
      </c>
      <c r="H780">
        <v>0.45260439835375355</v>
      </c>
      <c r="I780">
        <v>3.7663146485819254E-2</v>
      </c>
      <c r="J780">
        <v>0.68341552647621917</v>
      </c>
      <c r="K780">
        <v>5.6046927918942835E-2</v>
      </c>
      <c r="L780">
        <v>0.95507536038548957</v>
      </c>
      <c r="M780">
        <v>0.71143969309141664</v>
      </c>
      <c r="N780">
        <v>0.70462801365026917</v>
      </c>
      <c r="O780">
        <v>0.98036339714872778</v>
      </c>
      <c r="P780">
        <v>0.67050810762515889</v>
      </c>
      <c r="Q780">
        <v>0.5120682094892306</v>
      </c>
      <c r="R780">
        <v>0.2056687168099911</v>
      </c>
      <c r="S780">
        <v>0.73389083060933857</v>
      </c>
      <c r="T780">
        <v>0.8553972908407983</v>
      </c>
      <c r="U780">
        <v>0.64527959868034412</v>
      </c>
      <c r="V780">
        <v>0.78661354225777047</v>
      </c>
    </row>
    <row r="781" spans="2:22" x14ac:dyDescent="0.25">
      <c r="B781">
        <v>779</v>
      </c>
      <c r="C781">
        <v>0.6180847365391875</v>
      </c>
      <c r="D781">
        <v>0.46008551497781447</v>
      </c>
      <c r="E781">
        <v>0.73027245464250878</v>
      </c>
      <c r="F781">
        <v>0.46279084037954155</v>
      </c>
      <c r="G781">
        <v>0.93638938352325418</v>
      </c>
      <c r="H781">
        <v>0.58092480560818172</v>
      </c>
      <c r="I781">
        <v>0.29751672994988887</v>
      </c>
      <c r="J781">
        <v>0.65139566492854195</v>
      </c>
      <c r="K781">
        <v>0.77824243260067871</v>
      </c>
      <c r="L781">
        <v>0.99712963780599351</v>
      </c>
      <c r="M781">
        <v>0.7149515414375367</v>
      </c>
      <c r="N781">
        <v>0.87753708605595881</v>
      </c>
      <c r="O781">
        <v>0.2112062042206464</v>
      </c>
      <c r="P781">
        <v>0.29160096306628747</v>
      </c>
      <c r="Q781">
        <v>8.6641802156485426E-2</v>
      </c>
      <c r="R781">
        <v>0.61363711009215494</v>
      </c>
      <c r="S781">
        <v>0.97847481121580948</v>
      </c>
      <c r="T781">
        <v>0.25334340412484924</v>
      </c>
      <c r="U781">
        <v>0.9642778484646426</v>
      </c>
      <c r="V781">
        <v>0.85373806310660472</v>
      </c>
    </row>
    <row r="782" spans="2:22" x14ac:dyDescent="0.25">
      <c r="B782">
        <v>780</v>
      </c>
      <c r="C782">
        <v>0.92025983670129397</v>
      </c>
      <c r="D782">
        <v>0.49678537820704038</v>
      </c>
      <c r="E782">
        <v>0.985598013579007</v>
      </c>
      <c r="F782">
        <v>0.81239589237113963</v>
      </c>
      <c r="G782">
        <v>2.6076688899821399E-2</v>
      </c>
      <c r="H782">
        <v>0.99575944457762944</v>
      </c>
      <c r="I782">
        <v>8.2034648089198026E-2</v>
      </c>
      <c r="J782">
        <v>0.18841942160530101</v>
      </c>
      <c r="K782">
        <v>0.37343750812111409</v>
      </c>
      <c r="L782">
        <v>0.43411283320928651</v>
      </c>
      <c r="M782">
        <v>0.36825535386734742</v>
      </c>
      <c r="N782">
        <v>0.41971164705315767</v>
      </c>
      <c r="O782">
        <v>0.58530762420281501</v>
      </c>
      <c r="P782">
        <v>0.40240937090722317</v>
      </c>
      <c r="Q782">
        <v>0.88391658853563659</v>
      </c>
      <c r="R782">
        <v>0.59732749565170051</v>
      </c>
      <c r="S782">
        <v>0.28087926963324095</v>
      </c>
      <c r="T782">
        <v>0.59665074965538034</v>
      </c>
      <c r="U782">
        <v>0.31684803845143339</v>
      </c>
      <c r="V782">
        <v>0.53689854786080882</v>
      </c>
    </row>
    <row r="783" spans="2:22" x14ac:dyDescent="0.25">
      <c r="B783">
        <v>781</v>
      </c>
      <c r="C783">
        <v>0.35376862645744911</v>
      </c>
      <c r="D783">
        <v>0.73989525058504602</v>
      </c>
      <c r="E783">
        <v>0.65752928901820007</v>
      </c>
      <c r="F783">
        <v>0.89799160105392661</v>
      </c>
      <c r="G783">
        <v>0.88272545165028404</v>
      </c>
      <c r="H783">
        <v>0.5824605821011235</v>
      </c>
      <c r="I783">
        <v>0.87453859232257436</v>
      </c>
      <c r="J783">
        <v>0.9410899392416594</v>
      </c>
      <c r="K783">
        <v>6.4096671919031012E-2</v>
      </c>
      <c r="L783">
        <v>0.62598587003613582</v>
      </c>
      <c r="M783">
        <v>0.96422944763969998</v>
      </c>
      <c r="N783">
        <v>5.6549445302524148E-2</v>
      </c>
      <c r="O783">
        <v>0.24029413535997213</v>
      </c>
      <c r="P783">
        <v>0.75037762546587139</v>
      </c>
      <c r="Q783">
        <v>0.13757524320257986</v>
      </c>
      <c r="R783">
        <v>6.5522352264435257E-2</v>
      </c>
      <c r="S783">
        <v>0.12304616086796738</v>
      </c>
      <c r="T783">
        <v>0.80237725904255175</v>
      </c>
      <c r="U783">
        <v>0.42523980474902423</v>
      </c>
      <c r="V783">
        <v>0.18970476682551674</v>
      </c>
    </row>
    <row r="784" spans="2:22" x14ac:dyDescent="0.25">
      <c r="B784">
        <v>782</v>
      </c>
      <c r="C784">
        <v>0.18619259395752441</v>
      </c>
      <c r="D784">
        <v>0.82221579492443153</v>
      </c>
      <c r="E784">
        <v>0.49951049037160189</v>
      </c>
      <c r="F784">
        <v>0.885664224764799</v>
      </c>
      <c r="G784">
        <v>0.97592177344879705</v>
      </c>
      <c r="H784">
        <v>0.95884213411838859</v>
      </c>
      <c r="I784">
        <v>0.19893117238656477</v>
      </c>
      <c r="J784">
        <v>0.26862788806970817</v>
      </c>
      <c r="K784">
        <v>0.81434756801007069</v>
      </c>
      <c r="L784">
        <v>0.64980704810388534</v>
      </c>
      <c r="M784">
        <v>0.76143949705047209</v>
      </c>
      <c r="N784">
        <v>2.0397079115184402E-2</v>
      </c>
      <c r="O784">
        <v>0.23782604964592768</v>
      </c>
      <c r="P784">
        <v>0.98348705958908411</v>
      </c>
      <c r="Q784">
        <v>0.81458442111809526</v>
      </c>
      <c r="R784">
        <v>0.46338101612780846</v>
      </c>
      <c r="S784">
        <v>0.22757066100417367</v>
      </c>
      <c r="T784">
        <v>0.28667939420630884</v>
      </c>
      <c r="U784">
        <v>0.54744206052460775</v>
      </c>
      <c r="V784">
        <v>0.54168076891536909</v>
      </c>
    </row>
    <row r="785" spans="2:22" x14ac:dyDescent="0.25">
      <c r="B785">
        <v>783</v>
      </c>
      <c r="C785">
        <v>0.42632832499644135</v>
      </c>
      <c r="D785">
        <v>0.33390504251656239</v>
      </c>
      <c r="E785">
        <v>0.99553580563500832</v>
      </c>
      <c r="F785">
        <v>0.7151751559903623</v>
      </c>
      <c r="G785">
        <v>0.32282975536254765</v>
      </c>
      <c r="H785">
        <v>0.4704268575964452</v>
      </c>
      <c r="I785">
        <v>0.889236048750214</v>
      </c>
      <c r="J785">
        <v>0.25787371733294062</v>
      </c>
      <c r="K785">
        <v>0.82971686474912953</v>
      </c>
      <c r="L785">
        <v>0.33527775539342475</v>
      </c>
      <c r="M785">
        <v>0.31253825587193518</v>
      </c>
      <c r="N785">
        <v>0.5781062724464876</v>
      </c>
      <c r="O785">
        <v>7.0519781153398853E-2</v>
      </c>
      <c r="P785">
        <v>0.4521193032463664</v>
      </c>
      <c r="Q785">
        <v>0.94891056150772646</v>
      </c>
      <c r="R785">
        <v>0.89129005330849154</v>
      </c>
      <c r="S785">
        <v>0.91234338500129408</v>
      </c>
      <c r="T785">
        <v>0.4697441490314338</v>
      </c>
      <c r="U785">
        <v>0.36154816910616594</v>
      </c>
      <c r="V785">
        <v>0.45678280639395918</v>
      </c>
    </row>
    <row r="786" spans="2:22" x14ac:dyDescent="0.25">
      <c r="B786">
        <v>784</v>
      </c>
      <c r="C786">
        <v>0.72756917460895965</v>
      </c>
      <c r="D786">
        <v>0.53064817093570404</v>
      </c>
      <c r="E786">
        <v>0.49201071441858435</v>
      </c>
      <c r="F786">
        <v>0.23894954761504406</v>
      </c>
      <c r="G786">
        <v>0.24627643592248383</v>
      </c>
      <c r="H786">
        <v>0.14568812006310683</v>
      </c>
      <c r="I786">
        <v>0.53053989911703092</v>
      </c>
      <c r="J786">
        <v>0.31574921802220413</v>
      </c>
      <c r="K786">
        <v>0.82746991460208186</v>
      </c>
      <c r="L786">
        <v>0.67372936030935904</v>
      </c>
      <c r="M786">
        <v>0.72690612776711738</v>
      </c>
      <c r="N786">
        <v>4.6757724091062158E-3</v>
      </c>
      <c r="O786">
        <v>0.74909798399828365</v>
      </c>
      <c r="P786">
        <v>0.80303407473374033</v>
      </c>
      <c r="Q786">
        <v>0.10216989869535542</v>
      </c>
      <c r="R786">
        <v>0.71534760793159791</v>
      </c>
      <c r="S786">
        <v>0.81181457991269212</v>
      </c>
      <c r="T786">
        <v>0.4504522170771299</v>
      </c>
      <c r="U786">
        <v>0.2144780543996303</v>
      </c>
      <c r="V786">
        <v>0.60791746216923581</v>
      </c>
    </row>
    <row r="787" spans="2:22" x14ac:dyDescent="0.25">
      <c r="B787">
        <v>785</v>
      </c>
      <c r="C787">
        <v>0.28893287037241677</v>
      </c>
      <c r="D787">
        <v>0.33375715853522481</v>
      </c>
      <c r="E787">
        <v>0.42993159887684573</v>
      </c>
      <c r="F787">
        <v>0.5991501246240567</v>
      </c>
      <c r="G787">
        <v>6.9426187806711503E-2</v>
      </c>
      <c r="H787">
        <v>0.12421228494787839</v>
      </c>
      <c r="I787">
        <v>0.28725666835314811</v>
      </c>
      <c r="J787">
        <v>0.17029892957259474</v>
      </c>
      <c r="K787">
        <v>0.60188016128632249</v>
      </c>
      <c r="L787">
        <v>0.85494243861624319</v>
      </c>
      <c r="M787">
        <v>0.67674878997613597</v>
      </c>
      <c r="N787">
        <v>4.9935820835526279E-2</v>
      </c>
      <c r="O787">
        <v>0.62765438196453349</v>
      </c>
      <c r="P787">
        <v>0.36704411581992691</v>
      </c>
      <c r="Q787">
        <v>0.88011623294303942</v>
      </c>
      <c r="R787">
        <v>0.48040213072830462</v>
      </c>
      <c r="S787">
        <v>0.1657976298474042</v>
      </c>
      <c r="T787">
        <v>0.84799977349409872</v>
      </c>
      <c r="U787">
        <v>0.33085701782707799</v>
      </c>
      <c r="V787">
        <v>0.23773630820099423</v>
      </c>
    </row>
    <row r="788" spans="2:22" x14ac:dyDescent="0.25">
      <c r="B788">
        <v>786</v>
      </c>
      <c r="C788">
        <v>0.13504840648508809</v>
      </c>
      <c r="D788">
        <v>0.14487204152419242</v>
      </c>
      <c r="E788">
        <v>0.74525882943635957</v>
      </c>
      <c r="F788">
        <v>0.85744648882461671</v>
      </c>
      <c r="G788">
        <v>0.68344691889366249</v>
      </c>
      <c r="H788">
        <v>0.55330523490169625</v>
      </c>
      <c r="I788">
        <v>0.85411227450653548</v>
      </c>
      <c r="J788">
        <v>0.52901815995568491</v>
      </c>
      <c r="K788">
        <v>0.19190198401042879</v>
      </c>
      <c r="L788">
        <v>0.7085659952585095</v>
      </c>
      <c r="M788">
        <v>0.69024987987475317</v>
      </c>
      <c r="N788">
        <v>0.1001750173603686</v>
      </c>
      <c r="O788">
        <v>9.8048889305177189E-2</v>
      </c>
      <c r="P788">
        <v>0.89127594596230342</v>
      </c>
      <c r="Q788">
        <v>0.90903930608820027</v>
      </c>
      <c r="R788">
        <v>0.29933652219640106</v>
      </c>
      <c r="S788">
        <v>0.17111468032554988</v>
      </c>
      <c r="T788">
        <v>0.68041097778488435</v>
      </c>
      <c r="U788">
        <v>0.6654664577925673</v>
      </c>
      <c r="V788">
        <v>2.6158507806801623E-3</v>
      </c>
    </row>
    <row r="789" spans="2:22" x14ac:dyDescent="0.25">
      <c r="B789">
        <v>787</v>
      </c>
      <c r="C789">
        <v>0.31952705730851072</v>
      </c>
      <c r="D789">
        <v>0.78664415772445695</v>
      </c>
      <c r="E789">
        <v>0.37468348779619376</v>
      </c>
      <c r="F789">
        <v>0.24007854495566772</v>
      </c>
      <c r="G789">
        <v>0.32177411204003303</v>
      </c>
      <c r="H789">
        <v>0.8299621415743752</v>
      </c>
      <c r="I789">
        <v>0.69645063775001081</v>
      </c>
      <c r="J789">
        <v>0.11141524774702738</v>
      </c>
      <c r="K789">
        <v>0.56178706778252474</v>
      </c>
      <c r="L789">
        <v>9.3880507154967541E-2</v>
      </c>
      <c r="M789">
        <v>0.13103251390532922</v>
      </c>
      <c r="N789">
        <v>0.1308265608861392</v>
      </c>
      <c r="O789">
        <v>0.12530057748987256</v>
      </c>
      <c r="P789">
        <v>0.75095046434408497</v>
      </c>
      <c r="Q789">
        <v>0.50947828026264474</v>
      </c>
      <c r="R789">
        <v>0.64379425292847614</v>
      </c>
      <c r="S789">
        <v>1.2909333549841584E-2</v>
      </c>
      <c r="T789">
        <v>0.1006896301012643</v>
      </c>
      <c r="U789">
        <v>3.831059817648641E-2</v>
      </c>
      <c r="V789">
        <v>0.66120901669248799</v>
      </c>
    </row>
    <row r="790" spans="2:22" x14ac:dyDescent="0.25">
      <c r="B790">
        <v>788</v>
      </c>
      <c r="C790">
        <v>0.422268236291095</v>
      </c>
      <c r="D790">
        <v>0.71259603497262214</v>
      </c>
      <c r="E790">
        <v>0.20496722708894688</v>
      </c>
      <c r="F790">
        <v>0.24844016610147435</v>
      </c>
      <c r="G790">
        <v>0.99970176805082467</v>
      </c>
      <c r="H790">
        <v>0.67988805241619921</v>
      </c>
      <c r="I790">
        <v>0.68351286146552392</v>
      </c>
      <c r="J790">
        <v>0.18145294795431521</v>
      </c>
      <c r="K790">
        <v>0.52515733295332101</v>
      </c>
      <c r="L790">
        <v>0.3261801587782216</v>
      </c>
      <c r="M790">
        <v>0.55220715748745963</v>
      </c>
      <c r="N790">
        <v>0.26332660856295775</v>
      </c>
      <c r="O790">
        <v>0.28052541869486358</v>
      </c>
      <c r="P790">
        <v>0.64716591817099367</v>
      </c>
      <c r="Q790">
        <v>0.70106990280494585</v>
      </c>
      <c r="R790">
        <v>0.95879333761238783</v>
      </c>
      <c r="S790">
        <v>0.93585138810042268</v>
      </c>
      <c r="T790">
        <v>0.28287679521820852</v>
      </c>
      <c r="U790">
        <v>0.55278427657779883</v>
      </c>
      <c r="V790">
        <v>0.58205986515004238</v>
      </c>
    </row>
    <row r="791" spans="2:22" x14ac:dyDescent="0.25">
      <c r="B791">
        <v>789</v>
      </c>
      <c r="C791">
        <v>0.41413752772319445</v>
      </c>
      <c r="D791">
        <v>0.99125381689760816</v>
      </c>
      <c r="E791">
        <v>0.90444310675923223</v>
      </c>
      <c r="F791">
        <v>0.28583589380194674</v>
      </c>
      <c r="G791">
        <v>0.61709642558823763</v>
      </c>
      <c r="H791">
        <v>5.0335158941519076E-2</v>
      </c>
      <c r="I791">
        <v>9.3453411370987505E-2</v>
      </c>
      <c r="J791">
        <v>1.4560375864445918E-2</v>
      </c>
      <c r="K791">
        <v>0.69299358025367752</v>
      </c>
      <c r="L791">
        <v>0.9947670107747193</v>
      </c>
      <c r="M791">
        <v>0.32581083353462681</v>
      </c>
      <c r="N791">
        <v>9.3982355808106544E-2</v>
      </c>
      <c r="O791">
        <v>0.78431747232175586</v>
      </c>
      <c r="P791">
        <v>0.5846606167245334</v>
      </c>
      <c r="Q791">
        <v>0.73879052634066977</v>
      </c>
      <c r="R791">
        <v>0.45530836457796897</v>
      </c>
      <c r="S791">
        <v>0.7253883363981859</v>
      </c>
      <c r="T791">
        <v>0.84591510055532826</v>
      </c>
      <c r="U791">
        <v>0.4974356666247628</v>
      </c>
      <c r="V791">
        <v>7.8883264927024577E-2</v>
      </c>
    </row>
    <row r="792" spans="2:22" x14ac:dyDescent="0.25">
      <c r="B792">
        <v>790</v>
      </c>
      <c r="C792">
        <v>0.55656319471592619</v>
      </c>
      <c r="D792">
        <v>0.60126921227397379</v>
      </c>
      <c r="E792">
        <v>0.20227810059644824</v>
      </c>
      <c r="F792">
        <v>7.6824079479512086E-2</v>
      </c>
      <c r="G792">
        <v>0.41205276731836626</v>
      </c>
      <c r="H792">
        <v>0.47226894811036502</v>
      </c>
      <c r="I792">
        <v>0.43892461070316013</v>
      </c>
      <c r="J792">
        <v>0.2441600032609621</v>
      </c>
      <c r="K792">
        <v>0.71056984128908018</v>
      </c>
      <c r="L792">
        <v>0.70628397612334393</v>
      </c>
      <c r="M792">
        <v>9.3115057926649314E-3</v>
      </c>
      <c r="N792">
        <v>0.78498063379414096</v>
      </c>
      <c r="O792">
        <v>0.94386310824874076</v>
      </c>
      <c r="P792">
        <v>0.13031576248383736</v>
      </c>
      <c r="Q792">
        <v>3.3946030922302306E-2</v>
      </c>
      <c r="R792">
        <v>0.60899215161923781</v>
      </c>
      <c r="S792">
        <v>0.48743740907403943</v>
      </c>
      <c r="T792">
        <v>0.10053385556344185</v>
      </c>
      <c r="U792">
        <v>0.10701348587883075</v>
      </c>
      <c r="V792">
        <v>0.52021781795925315</v>
      </c>
    </row>
    <row r="793" spans="2:22" x14ac:dyDescent="0.25">
      <c r="B793">
        <v>791</v>
      </c>
      <c r="C793">
        <v>0.33069110981386496</v>
      </c>
      <c r="D793">
        <v>0.98731217560334361</v>
      </c>
      <c r="E793">
        <v>0.85257657451854496</v>
      </c>
      <c r="F793">
        <v>0.52102816154524856</v>
      </c>
      <c r="G793">
        <v>0.52855993930840661</v>
      </c>
      <c r="H793">
        <v>0.46345410123583264</v>
      </c>
      <c r="I793">
        <v>0.9888775019244771</v>
      </c>
      <c r="J793">
        <v>0.56878209175423855</v>
      </c>
      <c r="K793">
        <v>0.5725346956440458</v>
      </c>
      <c r="L793">
        <v>0.25412276448100624</v>
      </c>
      <c r="M793">
        <v>0.18177888856606206</v>
      </c>
      <c r="N793">
        <v>0.31352864563662752</v>
      </c>
      <c r="O793">
        <v>4.9032925933440552E-2</v>
      </c>
      <c r="P793">
        <v>0.48286327998921963</v>
      </c>
      <c r="Q793">
        <v>3.1139182602363036E-2</v>
      </c>
      <c r="R793">
        <v>0.26953257985541157</v>
      </c>
      <c r="S793">
        <v>0.65876171463193423</v>
      </c>
      <c r="T793">
        <v>0.69650616145507982</v>
      </c>
      <c r="U793">
        <v>5.9852074747758444E-2</v>
      </c>
      <c r="V793">
        <v>3.8527546701358162E-2</v>
      </c>
    </row>
    <row r="794" spans="2:22" x14ac:dyDescent="0.25">
      <c r="B794">
        <v>792</v>
      </c>
      <c r="C794">
        <v>0.72388133684470279</v>
      </c>
      <c r="D794">
        <v>0.48743485132291697</v>
      </c>
      <c r="E794">
        <v>0.79528303084116914</v>
      </c>
      <c r="F794">
        <v>0.63481403818106785</v>
      </c>
      <c r="G794">
        <v>0.27951909657133833</v>
      </c>
      <c r="H794">
        <v>0.94848484717602011</v>
      </c>
      <c r="I794">
        <v>0.94063927915690737</v>
      </c>
      <c r="J794">
        <v>0.28321880179456826</v>
      </c>
      <c r="K794">
        <v>0.15697100389198093</v>
      </c>
      <c r="L794">
        <v>0.63825021305026874</v>
      </c>
      <c r="M794">
        <v>0.40748819574763395</v>
      </c>
      <c r="N794">
        <v>0.29049158637738093</v>
      </c>
      <c r="O794">
        <v>0.85528684519787346</v>
      </c>
      <c r="P794">
        <v>0.55469603929103761</v>
      </c>
      <c r="Q794">
        <v>0.90532042592780915</v>
      </c>
      <c r="R794">
        <v>0.86094247256311851</v>
      </c>
      <c r="S794">
        <v>0.65546827975161359</v>
      </c>
      <c r="T794">
        <v>0.30098927008930687</v>
      </c>
      <c r="U794">
        <v>0.24985425404701922</v>
      </c>
      <c r="V794">
        <v>0.48834327272921074</v>
      </c>
    </row>
    <row r="795" spans="2:22" x14ac:dyDescent="0.25">
      <c r="B795">
        <v>793</v>
      </c>
      <c r="C795">
        <v>0.90427044002301704</v>
      </c>
      <c r="D795">
        <v>0.82206702282597011</v>
      </c>
      <c r="E795">
        <v>0.26106963603191979</v>
      </c>
      <c r="F795">
        <v>0.20564493175356002</v>
      </c>
      <c r="G795">
        <v>0.55112743316331336</v>
      </c>
      <c r="H795">
        <v>0.53345718114115215</v>
      </c>
      <c r="I795">
        <v>0.91253030352653264</v>
      </c>
      <c r="J795">
        <v>0.57305621696136688</v>
      </c>
      <c r="K795">
        <v>0.20330742793614953</v>
      </c>
      <c r="L795">
        <v>0.84442466715732234</v>
      </c>
      <c r="M795">
        <v>2.2541135904230458E-3</v>
      </c>
      <c r="N795">
        <v>8.7509597314908039E-2</v>
      </c>
      <c r="O795">
        <v>0.33029731098482351</v>
      </c>
      <c r="P795">
        <v>0.80304316786031116</v>
      </c>
      <c r="Q795">
        <v>0.91737603066834428</v>
      </c>
      <c r="R795">
        <v>0.97647064767105984</v>
      </c>
      <c r="S795">
        <v>0.38406477342432876</v>
      </c>
      <c r="T795">
        <v>0.41093585575367531</v>
      </c>
      <c r="U795">
        <v>0.32529347810518772</v>
      </c>
      <c r="V795">
        <v>0.61581065161469617</v>
      </c>
    </row>
    <row r="796" spans="2:22" x14ac:dyDescent="0.25">
      <c r="B796">
        <v>794</v>
      </c>
      <c r="C796">
        <v>0.69250955133170944</v>
      </c>
      <c r="D796">
        <v>0.45605312580516721</v>
      </c>
      <c r="E796">
        <v>0.91476604275029016</v>
      </c>
      <c r="F796">
        <v>0.47642144235205919</v>
      </c>
      <c r="G796">
        <v>0.59429558516327141</v>
      </c>
      <c r="H796">
        <v>0.7754079178165918</v>
      </c>
      <c r="I796">
        <v>0.89262960071605679</v>
      </c>
      <c r="J796">
        <v>0.73420880582847237</v>
      </c>
      <c r="K796">
        <v>0.53421720944388795</v>
      </c>
      <c r="L796">
        <v>0.55995149824518542</v>
      </c>
      <c r="M796">
        <v>5.073764669696601E-2</v>
      </c>
      <c r="N796">
        <v>0.26840942537638757</v>
      </c>
      <c r="O796">
        <v>0.86834966162129046</v>
      </c>
      <c r="P796">
        <v>2.5111566095060489E-2</v>
      </c>
      <c r="Q796">
        <v>1.3679141788772498E-2</v>
      </c>
      <c r="R796">
        <v>0.91850747533835531</v>
      </c>
      <c r="S796">
        <v>0.59669124821826536</v>
      </c>
      <c r="T796">
        <v>0.95344101307699369</v>
      </c>
      <c r="U796">
        <v>0.36689376970930443</v>
      </c>
      <c r="V796">
        <v>0.41346518121194631</v>
      </c>
    </row>
    <row r="797" spans="2:22" x14ac:dyDescent="0.25">
      <c r="B797">
        <v>795</v>
      </c>
      <c r="C797">
        <v>0.19509803375595336</v>
      </c>
      <c r="D797">
        <v>7.9312148779066227E-2</v>
      </c>
      <c r="E797">
        <v>2.1378655820826431E-2</v>
      </c>
      <c r="F797">
        <v>0.51933852905838096</v>
      </c>
      <c r="G797">
        <v>4.8833590062448806E-2</v>
      </c>
      <c r="H797">
        <v>0.99907589564506893</v>
      </c>
      <c r="I797">
        <v>0.94770879981111045</v>
      </c>
      <c r="J797">
        <v>0.27493959712114124</v>
      </c>
      <c r="K797">
        <v>0.46832701547551014</v>
      </c>
      <c r="L797">
        <v>0.8743379058850731</v>
      </c>
      <c r="M797">
        <v>0.35715485614769671</v>
      </c>
      <c r="N797">
        <v>0.74932011147432442</v>
      </c>
      <c r="O797">
        <v>0.74120391648580153</v>
      </c>
      <c r="P797">
        <v>0.15467546135826904</v>
      </c>
      <c r="Q797">
        <v>0.49472535932280315</v>
      </c>
      <c r="R797">
        <v>4.0866295956760279E-2</v>
      </c>
      <c r="S797">
        <v>0.78556975531616313</v>
      </c>
      <c r="T797">
        <v>0.41327317073382552</v>
      </c>
      <c r="U797">
        <v>0.65821753597015231</v>
      </c>
      <c r="V797">
        <v>0.45876695963074043</v>
      </c>
    </row>
    <row r="798" spans="2:22" x14ac:dyDescent="0.25">
      <c r="B798">
        <v>796</v>
      </c>
      <c r="C798">
        <v>0.20446780520095897</v>
      </c>
      <c r="D798">
        <v>0.33766572929698158</v>
      </c>
      <c r="E798">
        <v>0.37409635905231897</v>
      </c>
      <c r="F798">
        <v>0.28349942415346097</v>
      </c>
      <c r="G798">
        <v>0.31908162595106671</v>
      </c>
      <c r="H798">
        <v>0.31217587073967579</v>
      </c>
      <c r="I798">
        <v>0.94992049188597871</v>
      </c>
      <c r="J798">
        <v>0.40097706324853011</v>
      </c>
      <c r="K798">
        <v>4.0083311208255257E-2</v>
      </c>
      <c r="L798">
        <v>0.80716313156202024</v>
      </c>
      <c r="M798">
        <v>0.96453576936374419</v>
      </c>
      <c r="N798">
        <v>1.1954395734431245E-2</v>
      </c>
      <c r="O798">
        <v>0.60987882807617644</v>
      </c>
      <c r="P798">
        <v>0.74245455705861918</v>
      </c>
      <c r="Q798">
        <v>0.98310922498233966</v>
      </c>
      <c r="R798">
        <v>0.91289873575261904</v>
      </c>
      <c r="S798">
        <v>0.39517923139933586</v>
      </c>
      <c r="T798">
        <v>0.92707058520049324</v>
      </c>
      <c r="U798">
        <v>0.6109119711669686</v>
      </c>
      <c r="V798">
        <v>7.5545330932874188E-2</v>
      </c>
    </row>
    <row r="799" spans="2:22" x14ac:dyDescent="0.25">
      <c r="B799">
        <v>797</v>
      </c>
      <c r="C799">
        <v>0.6107061167407164</v>
      </c>
      <c r="D799">
        <v>0.41794510904005944</v>
      </c>
      <c r="E799">
        <v>0.44440287711264048</v>
      </c>
      <c r="F799">
        <v>0.96052847855070045</v>
      </c>
      <c r="G799">
        <v>0.21458834448001252</v>
      </c>
      <c r="H799">
        <v>0.6714024538329566</v>
      </c>
      <c r="I799">
        <v>0.73824362915686148</v>
      </c>
      <c r="J799">
        <v>0.59150003586697153</v>
      </c>
      <c r="K799">
        <v>0.96210812399317369</v>
      </c>
      <c r="L799">
        <v>0.33676711991599917</v>
      </c>
      <c r="M799">
        <v>0.49130756141594922</v>
      </c>
      <c r="N799">
        <v>0.53482200145394909</v>
      </c>
      <c r="O799">
        <v>0.89355704688485904</v>
      </c>
      <c r="P799">
        <v>0.52829426343489772</v>
      </c>
      <c r="Q799">
        <v>0.81927901129984892</v>
      </c>
      <c r="R799">
        <v>0.49824852246561058</v>
      </c>
      <c r="S799">
        <v>0.54212224781040419</v>
      </c>
      <c r="T799">
        <v>0.31793247575620764</v>
      </c>
      <c r="U799">
        <v>0.50340974155763973</v>
      </c>
      <c r="V799">
        <v>0.29024630612639601</v>
      </c>
    </row>
    <row r="800" spans="2:22" x14ac:dyDescent="0.25">
      <c r="B800">
        <v>798</v>
      </c>
      <c r="C800">
        <v>4.6952267003923964E-2</v>
      </c>
      <c r="D800">
        <v>0.9935279329909168</v>
      </c>
      <c r="E800">
        <v>0.47753010995663825</v>
      </c>
      <c r="F800">
        <v>0.69329147096595145</v>
      </c>
      <c r="G800">
        <v>0.63487128360793132</v>
      </c>
      <c r="H800">
        <v>0.24046743469480458</v>
      </c>
      <c r="I800">
        <v>9.2177217571359549E-2</v>
      </c>
      <c r="J800">
        <v>0.54155161001190688</v>
      </c>
      <c r="K800">
        <v>0.96156938054542906</v>
      </c>
      <c r="L800">
        <v>0.62745696386484751</v>
      </c>
      <c r="M800">
        <v>0.34003099482195864</v>
      </c>
      <c r="N800">
        <v>0.16314898133506106</v>
      </c>
      <c r="O800">
        <v>0.65579356673098133</v>
      </c>
      <c r="P800">
        <v>0.94060554879053693</v>
      </c>
      <c r="Q800">
        <v>0.51937705118376987</v>
      </c>
      <c r="R800">
        <v>0.18932019481994899</v>
      </c>
      <c r="S800">
        <v>0.1988024368803627</v>
      </c>
      <c r="T800">
        <v>9.5082577939593627E-2</v>
      </c>
      <c r="U800">
        <v>0.48601144926806317</v>
      </c>
      <c r="V800">
        <v>0.20803652958849295</v>
      </c>
    </row>
    <row r="801" spans="2:22" x14ac:dyDescent="0.25">
      <c r="B801">
        <v>799</v>
      </c>
      <c r="C801">
        <v>0.79366464875873954</v>
      </c>
      <c r="D801">
        <v>0.92883243188824816</v>
      </c>
      <c r="E801">
        <v>0.58680440639898634</v>
      </c>
      <c r="F801">
        <v>0.87541472512839658</v>
      </c>
      <c r="G801">
        <v>0.82401016249434367</v>
      </c>
      <c r="H801">
        <v>0.39271850827289079</v>
      </c>
      <c r="I801">
        <v>0.58195438468079086</v>
      </c>
      <c r="J801">
        <v>0.9148045557456419</v>
      </c>
      <c r="K801">
        <v>0.36569038091499473</v>
      </c>
      <c r="L801">
        <v>0.39938197125835817</v>
      </c>
      <c r="M801">
        <v>8.1255435835648093E-2</v>
      </c>
      <c r="N801">
        <v>0.63498332063862151</v>
      </c>
      <c r="O801">
        <v>0.56710620610959062</v>
      </c>
      <c r="P801">
        <v>0.79444585450288963</v>
      </c>
      <c r="Q801">
        <v>0.29372161256795359</v>
      </c>
      <c r="R801">
        <v>0.86705897755855599</v>
      </c>
      <c r="S801">
        <v>6.6389994638300642E-2</v>
      </c>
      <c r="T801">
        <v>0.74511505297010894</v>
      </c>
      <c r="U801">
        <v>0.58035964050990962</v>
      </c>
      <c r="V801">
        <v>0.78740607689662134</v>
      </c>
    </row>
    <row r="802" spans="2:22" x14ac:dyDescent="0.25">
      <c r="B802">
        <v>800</v>
      </c>
      <c r="C802">
        <v>0.39809179085106972</v>
      </c>
      <c r="D802">
        <v>0.87291424101865545</v>
      </c>
      <c r="E802">
        <v>0.50274015251919479</v>
      </c>
      <c r="F802">
        <v>3.0784821260888329E-2</v>
      </c>
      <c r="G802">
        <v>0.60013037696075688</v>
      </c>
      <c r="H802">
        <v>0.87784464173405308</v>
      </c>
      <c r="I802">
        <v>0.41200227781093002</v>
      </c>
      <c r="J802">
        <v>0.16596625613483607</v>
      </c>
      <c r="K802">
        <v>0.95726874594176792</v>
      </c>
      <c r="L802">
        <v>0.52312550901861421</v>
      </c>
      <c r="M802">
        <v>0.45665817702306732</v>
      </c>
      <c r="N802">
        <v>0.57911674933058599</v>
      </c>
      <c r="O802">
        <v>0.61771843787637271</v>
      </c>
      <c r="P802">
        <v>9.0522980740471271E-2</v>
      </c>
      <c r="Q802">
        <v>0.90198810546316555</v>
      </c>
      <c r="R802">
        <v>0.25681331878161129</v>
      </c>
      <c r="S802">
        <v>8.2219185335137501E-2</v>
      </c>
      <c r="T802">
        <v>6.9310498931701936E-2</v>
      </c>
      <c r="U802">
        <v>9.7935853270701756E-2</v>
      </c>
      <c r="V802">
        <v>0.99335470785684432</v>
      </c>
    </row>
    <row r="803" spans="2:22" x14ac:dyDescent="0.25">
      <c r="B803">
        <v>801</v>
      </c>
      <c r="C803">
        <v>0.77526860694417121</v>
      </c>
      <c r="D803">
        <v>1.6313885981580789E-2</v>
      </c>
      <c r="E803">
        <v>0.63820378531453881</v>
      </c>
      <c r="F803">
        <v>0.64680571605218007</v>
      </c>
      <c r="G803">
        <v>0.15532299941781513</v>
      </c>
      <c r="H803">
        <v>0.21138992511332155</v>
      </c>
      <c r="I803">
        <v>0.45910575373116513</v>
      </c>
      <c r="J803">
        <v>0.74252735800864045</v>
      </c>
      <c r="K803">
        <v>0.36594996370900112</v>
      </c>
      <c r="L803">
        <v>0.96987942258596949</v>
      </c>
      <c r="M803">
        <v>3.7069292912183194E-2</v>
      </c>
      <c r="N803">
        <v>0.57057422280946835</v>
      </c>
      <c r="O803">
        <v>0.80887342404625784</v>
      </c>
      <c r="P803">
        <v>0.92180282418623705</v>
      </c>
      <c r="Q803">
        <v>0.22107396492488096</v>
      </c>
      <c r="R803">
        <v>0.51354911043211438</v>
      </c>
      <c r="S803">
        <v>7.6091252271772492E-2</v>
      </c>
      <c r="T803">
        <v>0.37292982963908661</v>
      </c>
      <c r="U803">
        <v>0.19188699274435472</v>
      </c>
      <c r="V803">
        <v>3.7131865848900603E-3</v>
      </c>
    </row>
    <row r="804" spans="2:22" x14ac:dyDescent="0.25">
      <c r="B804">
        <v>802</v>
      </c>
      <c r="C804">
        <v>0.7539634974835614</v>
      </c>
      <c r="D804">
        <v>0.43037204879823432</v>
      </c>
      <c r="E804">
        <v>0.30629544375495055</v>
      </c>
      <c r="F804">
        <v>0.4162239129394687</v>
      </c>
      <c r="G804">
        <v>0.80299836630816035</v>
      </c>
      <c r="H804">
        <v>0.80101447729857167</v>
      </c>
      <c r="I804">
        <v>0.92273228926721096</v>
      </c>
      <c r="J804">
        <v>0.38800312333562736</v>
      </c>
      <c r="K804">
        <v>3.9416757242406675E-2</v>
      </c>
      <c r="L804">
        <v>8.0098475748028974E-2</v>
      </c>
      <c r="M804">
        <v>0.89219718335603648</v>
      </c>
      <c r="N804">
        <v>0.14545304187258612</v>
      </c>
      <c r="O804">
        <v>0.35403246465799976</v>
      </c>
      <c r="P804">
        <v>2.4043126821703176E-2</v>
      </c>
      <c r="Q804">
        <v>0.11076875851323464</v>
      </c>
      <c r="R804">
        <v>0.77692592844888986</v>
      </c>
      <c r="S804">
        <v>0.95618377042206104</v>
      </c>
      <c r="T804">
        <v>0.49198026824905838</v>
      </c>
      <c r="U804">
        <v>0.68219206475937533</v>
      </c>
      <c r="V804">
        <v>0.17031262782544321</v>
      </c>
    </row>
    <row r="805" spans="2:22" x14ac:dyDescent="0.25">
      <c r="B805">
        <v>803</v>
      </c>
      <c r="C805">
        <v>0.99741975101912073</v>
      </c>
      <c r="D805">
        <v>0.1012974761574057</v>
      </c>
      <c r="E805">
        <v>0.59293362856116616</v>
      </c>
      <c r="F805">
        <v>4.5176180344014938E-2</v>
      </c>
      <c r="G805">
        <v>0.79686605803429966</v>
      </c>
      <c r="H805">
        <v>0.10472631724222037</v>
      </c>
      <c r="I805">
        <v>0.73934583807012122</v>
      </c>
      <c r="J805">
        <v>0.20449755803817293</v>
      </c>
      <c r="K805">
        <v>0.56723976947986365</v>
      </c>
      <c r="L805">
        <v>0.81610180122698583</v>
      </c>
      <c r="M805">
        <v>0.10452772757312578</v>
      </c>
      <c r="N805">
        <v>0.63607399080592075</v>
      </c>
      <c r="O805">
        <v>0.69534208518797858</v>
      </c>
      <c r="P805">
        <v>0.26015908560233236</v>
      </c>
      <c r="Q805">
        <v>0.27248092871657059</v>
      </c>
      <c r="R805">
        <v>0.16377284281849969</v>
      </c>
      <c r="S805">
        <v>0.89996845709393725</v>
      </c>
      <c r="T805">
        <v>0.84108625620834454</v>
      </c>
      <c r="U805">
        <v>0.33239312500566931</v>
      </c>
      <c r="V805">
        <v>8.0327793158017746E-2</v>
      </c>
    </row>
    <row r="806" spans="2:22" x14ac:dyDescent="0.25">
      <c r="B806">
        <v>804</v>
      </c>
      <c r="C806">
        <v>0.94580233392640944</v>
      </c>
      <c r="D806">
        <v>0.7682373974742831</v>
      </c>
      <c r="E806">
        <v>4.8107575315414763E-3</v>
      </c>
      <c r="F806">
        <v>0.12148699710766664</v>
      </c>
      <c r="G806">
        <v>0.6473382547177744</v>
      </c>
      <c r="H806">
        <v>0.49496955507234563</v>
      </c>
      <c r="I806">
        <v>0.41398244875946588</v>
      </c>
      <c r="J806">
        <v>0.98310279752478191</v>
      </c>
      <c r="K806">
        <v>0.52621160018053814</v>
      </c>
      <c r="L806">
        <v>0.91313732229549771</v>
      </c>
      <c r="M806">
        <v>0.33528301868045585</v>
      </c>
      <c r="N806">
        <v>0.99939011426382685</v>
      </c>
      <c r="O806">
        <v>0.26947401288900164</v>
      </c>
      <c r="P806">
        <v>0.665524993233791</v>
      </c>
      <c r="Q806">
        <v>0.81422049562427468</v>
      </c>
      <c r="R806">
        <v>0.69211113342868646</v>
      </c>
      <c r="S806">
        <v>0.16408260102871175</v>
      </c>
      <c r="T806">
        <v>0.83425777758285014</v>
      </c>
      <c r="U806">
        <v>0.24211671665743584</v>
      </c>
      <c r="V806">
        <v>0.68908374984201615</v>
      </c>
    </row>
    <row r="807" spans="2:22" x14ac:dyDescent="0.25">
      <c r="B807">
        <v>805</v>
      </c>
      <c r="C807">
        <v>0.49676929182657492</v>
      </c>
      <c r="D807">
        <v>0.40690269703815152</v>
      </c>
      <c r="E807">
        <v>0.3752374792924984</v>
      </c>
      <c r="F807">
        <v>0.85073657793344104</v>
      </c>
      <c r="G807">
        <v>0.79013309641937468</v>
      </c>
      <c r="H807">
        <v>0.60702121416353405</v>
      </c>
      <c r="I807">
        <v>0.16856534035843063</v>
      </c>
      <c r="J807">
        <v>0.77910942305507991</v>
      </c>
      <c r="K807">
        <v>0.42488960599120684</v>
      </c>
      <c r="L807">
        <v>0.9758023024940603</v>
      </c>
      <c r="M807">
        <v>0.32415658919667445</v>
      </c>
      <c r="N807">
        <v>0.69724124830577594</v>
      </c>
      <c r="O807">
        <v>0.3694121369240424</v>
      </c>
      <c r="P807">
        <v>0.98310159006848741</v>
      </c>
      <c r="Q807">
        <v>0.75405363377856083</v>
      </c>
      <c r="R807">
        <v>0.67335446241634789</v>
      </c>
      <c r="S807">
        <v>0.29765219259890063</v>
      </c>
      <c r="T807">
        <v>0.32906293289604926</v>
      </c>
      <c r="U807">
        <v>0.74038785311136124</v>
      </c>
      <c r="V807">
        <v>1.2958843799130371E-2</v>
      </c>
    </row>
    <row r="808" spans="2:22" x14ac:dyDescent="0.25">
      <c r="B808">
        <v>806</v>
      </c>
      <c r="C808">
        <v>0.10439376848245097</v>
      </c>
      <c r="D808">
        <v>0.12125998786109449</v>
      </c>
      <c r="E808">
        <v>0.97101236100745147</v>
      </c>
      <c r="F808">
        <v>0.96208702224638487</v>
      </c>
      <c r="G808">
        <v>0.57458869848087457</v>
      </c>
      <c r="H808">
        <v>0.32293909874067239</v>
      </c>
      <c r="I808">
        <v>0.47590585304949085</v>
      </c>
      <c r="J808">
        <v>0.7866707069161909</v>
      </c>
      <c r="K808">
        <v>0.81140949745173341</v>
      </c>
      <c r="L808">
        <v>0.40069930677239468</v>
      </c>
      <c r="M808">
        <v>0.12245209002325863</v>
      </c>
      <c r="N808">
        <v>0.94190099285252771</v>
      </c>
      <c r="O808">
        <v>6.2880921053183769E-2</v>
      </c>
      <c r="P808">
        <v>0.60878348462950505</v>
      </c>
      <c r="Q808">
        <v>0.29092234917023507</v>
      </c>
      <c r="R808">
        <v>0.11202843548249253</v>
      </c>
      <c r="S808">
        <v>0.52981827203380871</v>
      </c>
      <c r="T808">
        <v>0.59269096349905581</v>
      </c>
      <c r="U808">
        <v>0.23393267126515482</v>
      </c>
      <c r="V808">
        <v>0.11248707571340821</v>
      </c>
    </row>
    <row r="809" spans="2:22" x14ac:dyDescent="0.25">
      <c r="B809">
        <v>807</v>
      </c>
      <c r="C809">
        <v>0.33380616331555579</v>
      </c>
      <c r="D809">
        <v>0.21552934924248124</v>
      </c>
      <c r="E809">
        <v>0.48382056562900555</v>
      </c>
      <c r="F809">
        <v>0.5444832235279029</v>
      </c>
      <c r="G809">
        <v>0.9263043319893649</v>
      </c>
      <c r="H809">
        <v>0.17163137436096321</v>
      </c>
      <c r="I809">
        <v>0.39827135780164191</v>
      </c>
      <c r="J809">
        <v>0.90588375947015254</v>
      </c>
      <c r="K809">
        <v>0.71675515676552259</v>
      </c>
      <c r="L809">
        <v>0.4791356890210452</v>
      </c>
      <c r="M809">
        <v>0.16868261844759491</v>
      </c>
      <c r="N809">
        <v>0.49229519504300878</v>
      </c>
      <c r="O809">
        <v>0.87553306518280971</v>
      </c>
      <c r="P809">
        <v>0.11738629221875718</v>
      </c>
      <c r="Q809">
        <v>0.93527341391198959</v>
      </c>
      <c r="R809">
        <v>0.60958037649054297</v>
      </c>
      <c r="S809">
        <v>0.79658211872530726</v>
      </c>
      <c r="T809">
        <v>8.576884501771076E-2</v>
      </c>
      <c r="U809">
        <v>0.77296562407894176</v>
      </c>
      <c r="V809">
        <v>2.4827618785306704E-2</v>
      </c>
    </row>
    <row r="810" spans="2:22" x14ac:dyDescent="0.25">
      <c r="B810">
        <v>808</v>
      </c>
      <c r="C810">
        <v>0.1028868445103035</v>
      </c>
      <c r="D810">
        <v>0.60007136051365628</v>
      </c>
      <c r="E810">
        <v>0.56410880875941327</v>
      </c>
      <c r="F810">
        <v>0.63367504738419633</v>
      </c>
      <c r="G810">
        <v>0.75179016407489607</v>
      </c>
      <c r="H810">
        <v>0.93458003019878144</v>
      </c>
      <c r="I810">
        <v>0.20299805175900154</v>
      </c>
      <c r="J810">
        <v>0.21998391979301335</v>
      </c>
      <c r="K810">
        <v>0.40491313099451087</v>
      </c>
      <c r="L810">
        <v>0.86085732556516437</v>
      </c>
      <c r="M810">
        <v>0.24199355470354167</v>
      </c>
      <c r="N810">
        <v>8.0560708296165018E-2</v>
      </c>
      <c r="O810">
        <v>0.888846549986825</v>
      </c>
      <c r="P810">
        <v>8.3582142658968905E-2</v>
      </c>
      <c r="Q810">
        <v>0.82358537545218269</v>
      </c>
      <c r="R810">
        <v>0.51190288971418529</v>
      </c>
      <c r="S810">
        <v>0.18247709132076029</v>
      </c>
      <c r="T810">
        <v>0.81932772435549173</v>
      </c>
      <c r="U810">
        <v>0.80050757976023879</v>
      </c>
      <c r="V810">
        <v>7.1012219870615123E-2</v>
      </c>
    </row>
    <row r="811" spans="2:22" x14ac:dyDescent="0.25">
      <c r="B811">
        <v>809</v>
      </c>
      <c r="C811">
        <v>0.3549243652236882</v>
      </c>
      <c r="D811">
        <v>0.96840032023344103</v>
      </c>
      <c r="E811">
        <v>0.11262573797457076</v>
      </c>
      <c r="F811">
        <v>0.42403460740186549</v>
      </c>
      <c r="G811">
        <v>0.69658512759077529</v>
      </c>
      <c r="H811">
        <v>0.71997552323693248</v>
      </c>
      <c r="I811">
        <v>0.81431160437898065</v>
      </c>
      <c r="J811">
        <v>0.24886009182434066</v>
      </c>
      <c r="K811">
        <v>0.33494672283749427</v>
      </c>
      <c r="L811">
        <v>0.53376822405327395</v>
      </c>
      <c r="M811">
        <v>7.3482936356048079E-2</v>
      </c>
      <c r="N811">
        <v>0.62892126029120998</v>
      </c>
      <c r="O811">
        <v>0.41055583681417573</v>
      </c>
      <c r="P811">
        <v>0.42286184717210862</v>
      </c>
      <c r="Q811">
        <v>0.77702738148963491</v>
      </c>
      <c r="R811">
        <v>0.64586049160028325</v>
      </c>
      <c r="S811">
        <v>0.9174717267167507</v>
      </c>
      <c r="T811">
        <v>0.34608653238833398</v>
      </c>
      <c r="U811">
        <v>0.15263411480083922</v>
      </c>
      <c r="V811">
        <v>0.25134366300194344</v>
      </c>
    </row>
    <row r="812" spans="2:22" x14ac:dyDescent="0.25">
      <c r="B812">
        <v>810</v>
      </c>
      <c r="C812">
        <v>0.69344289853468588</v>
      </c>
      <c r="D812">
        <v>0.95122020981250466</v>
      </c>
      <c r="E812">
        <v>0.11112068917458151</v>
      </c>
      <c r="F812">
        <v>0.42953000220103021</v>
      </c>
      <c r="G812">
        <v>0.10870224024344299</v>
      </c>
      <c r="H812">
        <v>0.64502533079238766</v>
      </c>
      <c r="I812">
        <v>0.14385847777087202</v>
      </c>
      <c r="J812">
        <v>0.70362245161831471</v>
      </c>
      <c r="K812">
        <v>0.84617654124334862</v>
      </c>
      <c r="L812">
        <v>0.39522938416219699</v>
      </c>
      <c r="M812">
        <v>0.82927316504998583</v>
      </c>
      <c r="N812">
        <v>0.52209757861514339</v>
      </c>
      <c r="O812">
        <v>0.78221201150574804</v>
      </c>
      <c r="P812">
        <v>0.95011033179347293</v>
      </c>
      <c r="Q812">
        <v>0.48777540700448641</v>
      </c>
      <c r="R812">
        <v>0.52313117366829931</v>
      </c>
      <c r="S812">
        <v>0.4857617256584037</v>
      </c>
      <c r="T812">
        <v>0.15866776907757618</v>
      </c>
      <c r="U812">
        <v>0.89025326406094152</v>
      </c>
      <c r="V812">
        <v>0.7401426812597931</v>
      </c>
    </row>
    <row r="813" spans="2:22" x14ac:dyDescent="0.25">
      <c r="B813">
        <v>811</v>
      </c>
      <c r="C813">
        <v>0.51184071043796164</v>
      </c>
      <c r="D813">
        <v>0.27530466626447225</v>
      </c>
      <c r="E813">
        <v>7.905922541111865E-2</v>
      </c>
      <c r="F813">
        <v>2.7229784687677672E-2</v>
      </c>
      <c r="G813">
        <v>0.74018934688624061</v>
      </c>
      <c r="H813">
        <v>0.99761599517742283</v>
      </c>
      <c r="I813">
        <v>0.4944744887772905</v>
      </c>
      <c r="J813">
        <v>0.47353649686992605</v>
      </c>
      <c r="K813">
        <v>0.98777340194062901</v>
      </c>
      <c r="L813">
        <v>0.12501181490455249</v>
      </c>
      <c r="M813">
        <v>0.52725125819516672</v>
      </c>
      <c r="N813">
        <v>0.67066258082461561</v>
      </c>
      <c r="O813">
        <v>0.5223280407351778</v>
      </c>
      <c r="P813">
        <v>0.33880398813982104</v>
      </c>
      <c r="Q813">
        <v>0.69861370261257227</v>
      </c>
      <c r="R813">
        <v>0.17341274842138876</v>
      </c>
      <c r="S813">
        <v>6.4217066044372828E-2</v>
      </c>
      <c r="T813">
        <v>0.37040265089056934</v>
      </c>
      <c r="U813">
        <v>0.19239709087946011</v>
      </c>
      <c r="V813">
        <v>0.76706822637084215</v>
      </c>
    </row>
    <row r="814" spans="2:22" x14ac:dyDescent="0.25">
      <c r="B814">
        <v>812</v>
      </c>
      <c r="C814">
        <v>0.3199230625321432</v>
      </c>
      <c r="D814">
        <v>0.42294942886194264</v>
      </c>
      <c r="E814">
        <v>0.66584563769236116</v>
      </c>
      <c r="F814">
        <v>0.28957689312866863</v>
      </c>
      <c r="G814">
        <v>0.99064412518500866</v>
      </c>
      <c r="H814">
        <v>0.50804226950306886</v>
      </c>
      <c r="I814">
        <v>0.86184451083268621</v>
      </c>
      <c r="J814">
        <v>9.1993204534590145E-2</v>
      </c>
      <c r="K814">
        <v>0.80630936750254012</v>
      </c>
      <c r="L814">
        <v>0.51492698700594008</v>
      </c>
      <c r="M814">
        <v>0.22015492865913977</v>
      </c>
      <c r="N814">
        <v>3.5727819025793028E-2</v>
      </c>
      <c r="O814">
        <v>0.78417997259177619</v>
      </c>
      <c r="P814">
        <v>0.83194085647747706</v>
      </c>
      <c r="Q814">
        <v>0.1464527634976287</v>
      </c>
      <c r="R814">
        <v>0.99655624915323648</v>
      </c>
      <c r="S814">
        <v>0.50167374638751783</v>
      </c>
      <c r="T814">
        <v>0.77136811302449182</v>
      </c>
      <c r="U814">
        <v>0.98752846595984778</v>
      </c>
      <c r="V814">
        <v>0.51560720417629469</v>
      </c>
    </row>
    <row r="815" spans="2:22" x14ac:dyDescent="0.25">
      <c r="B815">
        <v>813</v>
      </c>
      <c r="C815">
        <v>0.14009409592464572</v>
      </c>
      <c r="D815">
        <v>0.19323283465653507</v>
      </c>
      <c r="E815">
        <v>0.36437271132543447</v>
      </c>
      <c r="F815">
        <v>0.10851000621147344</v>
      </c>
      <c r="G815">
        <v>2.6622084876566365E-2</v>
      </c>
      <c r="H815">
        <v>0.45028065277386276</v>
      </c>
      <c r="I815">
        <v>0.97860477557218339</v>
      </c>
      <c r="J815">
        <v>0.68946382543430906</v>
      </c>
      <c r="K815">
        <v>0.32628777023203792</v>
      </c>
      <c r="L815">
        <v>0.39850332327658133</v>
      </c>
      <c r="M815">
        <v>0.57858979829513979</v>
      </c>
      <c r="N815">
        <v>0.16824141123973746</v>
      </c>
      <c r="O815">
        <v>0.22551650740193629</v>
      </c>
      <c r="P815">
        <v>0.713671353942126</v>
      </c>
      <c r="Q815">
        <v>0.15302864229788504</v>
      </c>
      <c r="R815">
        <v>7.1908741514369545E-2</v>
      </c>
      <c r="S815">
        <v>2.5173231133084784E-2</v>
      </c>
      <c r="T815">
        <v>0.14982345526308216</v>
      </c>
      <c r="U815">
        <v>0.74912667368481456</v>
      </c>
      <c r="V815">
        <v>0.62080881001584931</v>
      </c>
    </row>
    <row r="816" spans="2:22" x14ac:dyDescent="0.25">
      <c r="B816">
        <v>814</v>
      </c>
      <c r="C816">
        <v>0.5710991406964796</v>
      </c>
      <c r="D816">
        <v>0.55212061268748269</v>
      </c>
      <c r="E816">
        <v>0.27137530451027825</v>
      </c>
      <c r="F816">
        <v>8.6744924623709529E-2</v>
      </c>
      <c r="G816">
        <v>0.30922845307214075</v>
      </c>
      <c r="H816">
        <v>0.18058770747636199</v>
      </c>
      <c r="I816">
        <v>0.8072471930610492</v>
      </c>
      <c r="J816">
        <v>0.60256289592543766</v>
      </c>
      <c r="K816">
        <v>0.58339096910766064</v>
      </c>
      <c r="L816">
        <v>0.32891930118686297</v>
      </c>
      <c r="M816">
        <v>0.5223847826687269</v>
      </c>
      <c r="N816">
        <v>5.1988069131833292E-2</v>
      </c>
      <c r="O816">
        <v>0.34764893364665772</v>
      </c>
      <c r="P816">
        <v>0.86115786669801508</v>
      </c>
      <c r="Q816">
        <v>3.1402097200845525E-2</v>
      </c>
      <c r="R816">
        <v>0.59171934564649753</v>
      </c>
      <c r="S816">
        <v>0.66094470039297715</v>
      </c>
      <c r="T816">
        <v>0.19231847160203142</v>
      </c>
      <c r="U816">
        <v>0.96491480015495612</v>
      </c>
      <c r="V816">
        <v>1.25008515994669E-2</v>
      </c>
    </row>
    <row r="817" spans="2:22" x14ac:dyDescent="0.25">
      <c r="B817">
        <v>815</v>
      </c>
      <c r="C817">
        <v>3.18298222130875E-2</v>
      </c>
      <c r="D817">
        <v>0.19623871247731284</v>
      </c>
      <c r="E817">
        <v>0.20551336591401004</v>
      </c>
      <c r="F817">
        <v>0.89479797386751514</v>
      </c>
      <c r="G817">
        <v>0.65747390281621221</v>
      </c>
      <c r="H817">
        <v>0.25088069780304956</v>
      </c>
      <c r="I817">
        <v>1.7423076381781755E-3</v>
      </c>
      <c r="J817">
        <v>3.3061729288228481E-3</v>
      </c>
      <c r="K817">
        <v>0.20676405844924695</v>
      </c>
      <c r="L817">
        <v>0.59665230207058517</v>
      </c>
      <c r="M817">
        <v>0.98384465299352453</v>
      </c>
      <c r="N817">
        <v>0.57383890630538792</v>
      </c>
      <c r="O817">
        <v>0.86780001858155242</v>
      </c>
      <c r="P817">
        <v>0.54175918439223736</v>
      </c>
      <c r="Q817">
        <v>0.80732840205978662</v>
      </c>
      <c r="R817">
        <v>1.8336233282456593E-2</v>
      </c>
      <c r="S817">
        <v>0.48417656844589896</v>
      </c>
      <c r="T817">
        <v>0.86626477422229975</v>
      </c>
      <c r="U817">
        <v>0.85143542028874464</v>
      </c>
      <c r="V817">
        <v>9.9218599829764109E-2</v>
      </c>
    </row>
    <row r="818" spans="2:22" x14ac:dyDescent="0.25">
      <c r="B818">
        <v>816</v>
      </c>
      <c r="C818">
        <v>0.90024788077234774</v>
      </c>
      <c r="D818">
        <v>0.60031268125942638</v>
      </c>
      <c r="E818">
        <v>0.82378116677534496</v>
      </c>
      <c r="F818">
        <v>0.72419137622042862</v>
      </c>
      <c r="G818">
        <v>0.26234925433125067</v>
      </c>
      <c r="H818">
        <v>0.22307932987662316</v>
      </c>
      <c r="I818">
        <v>0.32774627848004556</v>
      </c>
      <c r="J818">
        <v>0.66911681234982789</v>
      </c>
      <c r="K818">
        <v>0.93109473898933182</v>
      </c>
      <c r="L818">
        <v>0.92032622612374504</v>
      </c>
      <c r="M818">
        <v>0.77151170883124021</v>
      </c>
      <c r="N818">
        <v>0.61151126364126984</v>
      </c>
      <c r="O818">
        <v>0.20824302475213319</v>
      </c>
      <c r="P818">
        <v>0.54377641016777156</v>
      </c>
      <c r="Q818">
        <v>0.73292126137729063</v>
      </c>
      <c r="R818">
        <v>0.41839569984826852</v>
      </c>
      <c r="S818">
        <v>0.21843420353306109</v>
      </c>
      <c r="T818">
        <v>0.49162652952155339</v>
      </c>
      <c r="U818">
        <v>0.72886516868523277</v>
      </c>
      <c r="V818">
        <v>0.90006119862421041</v>
      </c>
    </row>
    <row r="819" spans="2:22" x14ac:dyDescent="0.25">
      <c r="B819">
        <v>817</v>
      </c>
      <c r="C819">
        <v>0.7664059336247222</v>
      </c>
      <c r="D819">
        <v>0.285745517881554</v>
      </c>
      <c r="E819">
        <v>0.94956629398617753</v>
      </c>
      <c r="F819">
        <v>0.20248056737064868</v>
      </c>
      <c r="G819">
        <v>0.29472207564188246</v>
      </c>
      <c r="H819">
        <v>0.33901258657057642</v>
      </c>
      <c r="I819">
        <v>3.2478428337835652E-2</v>
      </c>
      <c r="J819">
        <v>0.53593090862481851</v>
      </c>
      <c r="K819">
        <v>0.71705187551784455</v>
      </c>
      <c r="L819">
        <v>2.8312460151767027E-2</v>
      </c>
      <c r="M819">
        <v>0.91186673137565233</v>
      </c>
      <c r="N819">
        <v>0.65176605437199808</v>
      </c>
      <c r="O819">
        <v>7.2682698134216572E-2</v>
      </c>
      <c r="P819">
        <v>0.18224938861165452</v>
      </c>
      <c r="Q819">
        <v>0.62329158684638331</v>
      </c>
      <c r="R819">
        <v>0.76570225649145041</v>
      </c>
      <c r="S819">
        <v>0.78233721651304222</v>
      </c>
      <c r="T819">
        <v>6.2379484885747738E-2</v>
      </c>
      <c r="U819">
        <v>0.53203581712461601</v>
      </c>
      <c r="V819">
        <v>0.54480332321137426</v>
      </c>
    </row>
    <row r="820" spans="2:22" x14ac:dyDescent="0.25">
      <c r="B820">
        <v>818</v>
      </c>
      <c r="C820">
        <v>0.69322944564272659</v>
      </c>
      <c r="D820">
        <v>0.15957796092248344</v>
      </c>
      <c r="E820">
        <v>0.80597340318703359</v>
      </c>
      <c r="F820">
        <v>0.51689898432249493</v>
      </c>
      <c r="G820">
        <v>0.23669135427887178</v>
      </c>
      <c r="H820">
        <v>0.83517402666903284</v>
      </c>
      <c r="I820">
        <v>0.86692255899929016</v>
      </c>
      <c r="J820">
        <v>0.71953725208409747</v>
      </c>
      <c r="K820">
        <v>0.97254438405119581</v>
      </c>
      <c r="L820">
        <v>4.2285077476329924E-2</v>
      </c>
      <c r="M820">
        <v>0.9155044152077576</v>
      </c>
      <c r="N820">
        <v>0.70266938509842625</v>
      </c>
      <c r="O820">
        <v>0.23177608362563218</v>
      </c>
      <c r="P820">
        <v>0.22223202365554329</v>
      </c>
      <c r="Q820">
        <v>0.42861612855828879</v>
      </c>
      <c r="R820">
        <v>0.1397522712832675</v>
      </c>
      <c r="S820">
        <v>0.10236582191958088</v>
      </c>
      <c r="T820">
        <v>0.44077568726177851</v>
      </c>
      <c r="U820">
        <v>0.74202794278990769</v>
      </c>
      <c r="V820">
        <v>0.97169153960427868</v>
      </c>
    </row>
    <row r="821" spans="2:22" x14ac:dyDescent="0.25">
      <c r="B821">
        <v>819</v>
      </c>
      <c r="C821">
        <v>0.61179418495436577</v>
      </c>
      <c r="D821">
        <v>0.82777769620070463</v>
      </c>
      <c r="E821">
        <v>0.56558229458030485</v>
      </c>
      <c r="F821">
        <v>0.91385682670374946</v>
      </c>
      <c r="G821">
        <v>0.29764912804366706</v>
      </c>
      <c r="H821">
        <v>2.6840818243873965E-2</v>
      </c>
      <c r="I821">
        <v>0.92504492942846195</v>
      </c>
      <c r="J821">
        <v>0.59459716028184006</v>
      </c>
      <c r="K821">
        <v>0.18783953962216771</v>
      </c>
      <c r="L821">
        <v>2.5090123420977939E-2</v>
      </c>
      <c r="M821">
        <v>0.23951639212926268</v>
      </c>
      <c r="N821">
        <v>0.22511238937820166</v>
      </c>
      <c r="O821">
        <v>0.18532742543063851</v>
      </c>
      <c r="P821">
        <v>4.2034747106878934E-2</v>
      </c>
      <c r="Q821">
        <v>4.9070332796748772E-2</v>
      </c>
      <c r="R821">
        <v>0.66784456915262957</v>
      </c>
      <c r="S821">
        <v>0.16541014425103473</v>
      </c>
      <c r="T821">
        <v>0.12580887812567321</v>
      </c>
      <c r="U821">
        <v>0.74795141657641917</v>
      </c>
      <c r="V821">
        <v>0.11357424331649657</v>
      </c>
    </row>
    <row r="822" spans="2:22" x14ac:dyDescent="0.25">
      <c r="B822">
        <v>820</v>
      </c>
      <c r="C822">
        <v>0.53330488767669704</v>
      </c>
      <c r="D822">
        <v>0.52864476867856869</v>
      </c>
      <c r="E822">
        <v>4.4506215056542064E-2</v>
      </c>
      <c r="F822">
        <v>0.52495528908849742</v>
      </c>
      <c r="G822">
        <v>0.57834098383171328</v>
      </c>
      <c r="H822">
        <v>0.13047511879016582</v>
      </c>
      <c r="I822">
        <v>0.58973854063526865</v>
      </c>
      <c r="J822">
        <v>0.72972772921481255</v>
      </c>
      <c r="K822">
        <v>0.94333644679922446</v>
      </c>
      <c r="L822">
        <v>0.52550962904801257</v>
      </c>
      <c r="M822">
        <v>0.6712172999921906</v>
      </c>
      <c r="N822">
        <v>0.24606222291636115</v>
      </c>
      <c r="O822">
        <v>0.33504014510342284</v>
      </c>
      <c r="P822">
        <v>0.96284456698624288</v>
      </c>
      <c r="Q822">
        <v>6.6869065342525236E-3</v>
      </c>
      <c r="R822">
        <v>4.6774266536245612E-2</v>
      </c>
      <c r="S822">
        <v>9.4817049533853615E-2</v>
      </c>
      <c r="T822">
        <v>0.24738491125135087</v>
      </c>
      <c r="U822">
        <v>3.8841460409235751E-2</v>
      </c>
      <c r="V822">
        <v>0.34607143846554855</v>
      </c>
    </row>
    <row r="823" spans="2:22" x14ac:dyDescent="0.25">
      <c r="B823">
        <v>821</v>
      </c>
      <c r="C823">
        <v>0.30584812405285611</v>
      </c>
      <c r="D823">
        <v>0.11823024581342167</v>
      </c>
      <c r="E823">
        <v>0.52915189228188009</v>
      </c>
      <c r="F823">
        <v>0.73724183350821892</v>
      </c>
      <c r="G823">
        <v>6.3794671510600587E-2</v>
      </c>
      <c r="H823">
        <v>0.45295760822364439</v>
      </c>
      <c r="I823">
        <v>0.71530748520342335</v>
      </c>
      <c r="J823">
        <v>0.40221087302478176</v>
      </c>
      <c r="K823">
        <v>0.42501392890853396</v>
      </c>
      <c r="L823">
        <v>0.20117330313704884</v>
      </c>
      <c r="M823">
        <v>7.0398851409401608E-2</v>
      </c>
      <c r="N823">
        <v>0.97183961008976461</v>
      </c>
      <c r="O823">
        <v>0.92472245632660144</v>
      </c>
      <c r="P823">
        <v>0.67809648774699016</v>
      </c>
      <c r="Q823">
        <v>0.23725890586931797</v>
      </c>
      <c r="R823">
        <v>1.8341931591843164E-3</v>
      </c>
      <c r="S823">
        <v>0.24439450284899245</v>
      </c>
      <c r="T823">
        <v>0.72249447205115924</v>
      </c>
      <c r="U823">
        <v>7.7184675019988269E-2</v>
      </c>
      <c r="V823">
        <v>0.35300652306685265</v>
      </c>
    </row>
    <row r="824" spans="2:22" x14ac:dyDescent="0.25">
      <c r="B824">
        <v>822</v>
      </c>
      <c r="C824">
        <v>0.64352746507710723</v>
      </c>
      <c r="D824">
        <v>0.68918363434369923</v>
      </c>
      <c r="E824">
        <v>0.45486602121588837</v>
      </c>
      <c r="F824">
        <v>0.81245724405778064</v>
      </c>
      <c r="G824">
        <v>0.71372892167654101</v>
      </c>
      <c r="H824">
        <v>1.5043136496667664E-2</v>
      </c>
      <c r="I824">
        <v>0.80447502077415578</v>
      </c>
      <c r="J824">
        <v>0.77958567398773937</v>
      </c>
      <c r="K824">
        <v>0.35014480134634152</v>
      </c>
      <c r="L824">
        <v>0.20869440997933175</v>
      </c>
      <c r="M824">
        <v>0.91185397010458336</v>
      </c>
      <c r="N824">
        <v>0.47302527474511447</v>
      </c>
      <c r="O824">
        <v>0.19883273646536459</v>
      </c>
      <c r="P824">
        <v>0.34980071300544768</v>
      </c>
      <c r="Q824">
        <v>0.30377982387094793</v>
      </c>
      <c r="R824">
        <v>0.14440358283102661</v>
      </c>
      <c r="S824">
        <v>0.4598491841003467</v>
      </c>
      <c r="T824">
        <v>0.53727033021301551</v>
      </c>
      <c r="U824">
        <v>9.1696668933586523E-2</v>
      </c>
      <c r="V824">
        <v>6.2026385474628576E-2</v>
      </c>
    </row>
    <row r="825" spans="2:22" x14ac:dyDescent="0.25">
      <c r="B825">
        <v>823</v>
      </c>
      <c r="C825">
        <v>0.20055080655933999</v>
      </c>
      <c r="D825">
        <v>0.44109242246485003</v>
      </c>
      <c r="E825">
        <v>4.294758425464007E-2</v>
      </c>
      <c r="F825">
        <v>0.84422598394932002</v>
      </c>
      <c r="G825">
        <v>0.6098130057598905</v>
      </c>
      <c r="H825">
        <v>0.97711083647732</v>
      </c>
      <c r="I825">
        <v>0.63667686086962605</v>
      </c>
      <c r="J825">
        <v>0.32385311125003202</v>
      </c>
      <c r="K825">
        <v>0.38701558520907664</v>
      </c>
      <c r="L825">
        <v>0.10676834783953049</v>
      </c>
      <c r="M825">
        <v>0.78779524547962865</v>
      </c>
      <c r="N825">
        <v>0.60472717970795031</v>
      </c>
      <c r="O825">
        <v>0.99484200295540703</v>
      </c>
      <c r="P825">
        <v>6.9050921118518183E-2</v>
      </c>
      <c r="Q825">
        <v>0.20680892927022665</v>
      </c>
      <c r="R825">
        <v>0.40054451501717647</v>
      </c>
      <c r="S825">
        <v>0.9413032202791527</v>
      </c>
      <c r="T825">
        <v>0.88643538475512518</v>
      </c>
      <c r="U825">
        <v>0.1970127748679662</v>
      </c>
      <c r="V825">
        <v>0.39254658611475635</v>
      </c>
    </row>
    <row r="826" spans="2:22" x14ac:dyDescent="0.25">
      <c r="B826">
        <v>824</v>
      </c>
      <c r="C826">
        <v>0.55787127146536908</v>
      </c>
      <c r="D826">
        <v>3.0061504999788546E-2</v>
      </c>
      <c r="E826">
        <v>0.87021118547400333</v>
      </c>
      <c r="F826">
        <v>0.79562683267679901</v>
      </c>
      <c r="G826">
        <v>0.78309319055632276</v>
      </c>
      <c r="H826">
        <v>0.87561188481132213</v>
      </c>
      <c r="I826">
        <v>0.64755871937779474</v>
      </c>
      <c r="J826">
        <v>0.36765061017190614</v>
      </c>
      <c r="K826">
        <v>0.42443751757920034</v>
      </c>
      <c r="L826">
        <v>9.7886076395735877E-2</v>
      </c>
      <c r="M826">
        <v>0.55345312955885584</v>
      </c>
      <c r="N826">
        <v>0.45928191508216365</v>
      </c>
      <c r="O826">
        <v>0.54816663083832573</v>
      </c>
      <c r="P826">
        <v>0.49703140543687407</v>
      </c>
      <c r="Q826">
        <v>0.7380660202141518</v>
      </c>
      <c r="R826">
        <v>0.97952815473979737</v>
      </c>
      <c r="S826">
        <v>0.35065030131282282</v>
      </c>
      <c r="T826">
        <v>0.981655797356078</v>
      </c>
      <c r="U826">
        <v>0.4910489422923518</v>
      </c>
      <c r="V826">
        <v>0.19252495399985659</v>
      </c>
    </row>
    <row r="827" spans="2:22" x14ac:dyDescent="0.25">
      <c r="B827">
        <v>825</v>
      </c>
      <c r="C827">
        <v>0.5691694295306422</v>
      </c>
      <c r="D827">
        <v>0.20679056220178427</v>
      </c>
      <c r="E827">
        <v>0.94410046585402907</v>
      </c>
      <c r="F827">
        <v>0.30145000243500886</v>
      </c>
      <c r="G827">
        <v>0.72270332212849597</v>
      </c>
      <c r="H827">
        <v>0.40408461835482523</v>
      </c>
      <c r="I827">
        <v>0.2026626829251934</v>
      </c>
      <c r="J827">
        <v>0.49469338815806463</v>
      </c>
      <c r="K827">
        <v>0.86650848807943337</v>
      </c>
      <c r="L827">
        <v>0.82367389915941835</v>
      </c>
      <c r="M827">
        <v>0.71226747130970569</v>
      </c>
      <c r="N827">
        <v>0.41470946141585507</v>
      </c>
      <c r="O827">
        <v>0.91683903665470723</v>
      </c>
      <c r="P827">
        <v>5.3010117199005835E-2</v>
      </c>
      <c r="Q827">
        <v>0.97403587045127793</v>
      </c>
      <c r="R827">
        <v>0.43455692601432117</v>
      </c>
      <c r="S827">
        <v>0.95027533032873901</v>
      </c>
      <c r="T827">
        <v>0.88693643715842851</v>
      </c>
      <c r="U827">
        <v>0.22472205766289388</v>
      </c>
      <c r="V827">
        <v>0.3591178717388297</v>
      </c>
    </row>
    <row r="828" spans="2:22" x14ac:dyDescent="0.25">
      <c r="B828">
        <v>826</v>
      </c>
      <c r="C828">
        <v>3.3553249401172991E-2</v>
      </c>
      <c r="D828">
        <v>5.8221871572833983E-2</v>
      </c>
      <c r="E828">
        <v>5.1448101743543306E-2</v>
      </c>
      <c r="F828">
        <v>8.5162417452577355E-2</v>
      </c>
      <c r="G828">
        <v>4.3563610838641909E-2</v>
      </c>
      <c r="H828">
        <v>0.39113704285521322</v>
      </c>
      <c r="I828">
        <v>0.20212918352767684</v>
      </c>
      <c r="J828">
        <v>4.0994510399438244E-2</v>
      </c>
      <c r="K828">
        <v>0.85380806969793688</v>
      </c>
      <c r="L828">
        <v>0.26297672485915324</v>
      </c>
      <c r="M828">
        <v>0.67390800658145111</v>
      </c>
      <c r="N828">
        <v>0.29565592385666029</v>
      </c>
      <c r="O828">
        <v>0.82122582919319598</v>
      </c>
      <c r="P828">
        <v>0.55762620384555994</v>
      </c>
      <c r="Q828">
        <v>5.6914040123867693E-2</v>
      </c>
      <c r="R828">
        <v>0.40873437697813131</v>
      </c>
      <c r="S828">
        <v>0.60434987270700735</v>
      </c>
      <c r="T828">
        <v>0.1372274812540617</v>
      </c>
      <c r="U828">
        <v>0.99140806507051504</v>
      </c>
      <c r="V828">
        <v>0.68134655215891637</v>
      </c>
    </row>
    <row r="829" spans="2:22" x14ac:dyDescent="0.25">
      <c r="B829">
        <v>827</v>
      </c>
      <c r="C829">
        <v>0.30406875725137028</v>
      </c>
      <c r="D829">
        <v>0.78979384590296409</v>
      </c>
      <c r="E829">
        <v>0.17108313935468278</v>
      </c>
      <c r="F829">
        <v>0.87855386285706349</v>
      </c>
      <c r="G829">
        <v>0.39495133200470423</v>
      </c>
      <c r="H829">
        <v>0.84765561509121312</v>
      </c>
      <c r="I829">
        <v>0.34381203058892518</v>
      </c>
      <c r="J829">
        <v>0.83783248436476354</v>
      </c>
      <c r="K829">
        <v>0.96642285066880174</v>
      </c>
      <c r="L829">
        <v>0.80581104251286639</v>
      </c>
      <c r="M829">
        <v>0.58099294961929426</v>
      </c>
      <c r="N829">
        <v>0.40021489080646755</v>
      </c>
      <c r="O829">
        <v>0.43345438598564301</v>
      </c>
      <c r="P829">
        <v>0.35404614211562535</v>
      </c>
      <c r="Q829">
        <v>1.5942126086060604E-2</v>
      </c>
      <c r="R829">
        <v>0.54669404950961908</v>
      </c>
      <c r="S829">
        <v>0.44688264139807998</v>
      </c>
      <c r="T829">
        <v>0.88435633111057044</v>
      </c>
      <c r="U829">
        <v>0.67703562719209764</v>
      </c>
      <c r="V829">
        <v>0.64541023606901882</v>
      </c>
    </row>
    <row r="830" spans="2:22" x14ac:dyDescent="0.25">
      <c r="B830">
        <v>828</v>
      </c>
      <c r="C830">
        <v>0.33909332498437372</v>
      </c>
      <c r="D830">
        <v>0.69749711516820856</v>
      </c>
      <c r="E830">
        <v>0.5871170544078812</v>
      </c>
      <c r="F830">
        <v>0.2411564144396745</v>
      </c>
      <c r="G830">
        <v>0.17289406404570062</v>
      </c>
      <c r="H830">
        <v>0.54814732823343015</v>
      </c>
      <c r="I830">
        <v>0.18695424063194621</v>
      </c>
      <c r="J830">
        <v>0.86574411443855848</v>
      </c>
      <c r="K830">
        <v>0.46779662600263117</v>
      </c>
      <c r="L830">
        <v>0.54278084311843422</v>
      </c>
      <c r="M830">
        <v>0.32396471432126539</v>
      </c>
      <c r="N830">
        <v>0.696022291114611</v>
      </c>
      <c r="O830">
        <v>0.60631129173111464</v>
      </c>
      <c r="P830">
        <v>0.4268056335044943</v>
      </c>
      <c r="Q830">
        <v>0.23107980117185623</v>
      </c>
      <c r="R830">
        <v>0.14388447103050028</v>
      </c>
      <c r="S830">
        <v>0.23473060246133048</v>
      </c>
      <c r="T830">
        <v>0.2652168066695415</v>
      </c>
      <c r="U830">
        <v>0.46606005349564938</v>
      </c>
      <c r="V830">
        <v>0.16424299211588567</v>
      </c>
    </row>
    <row r="831" spans="2:22" x14ac:dyDescent="0.25">
      <c r="B831">
        <v>829</v>
      </c>
      <c r="C831">
        <v>0.95528560855366695</v>
      </c>
      <c r="D831">
        <v>8.9404927182689775E-2</v>
      </c>
      <c r="E831">
        <v>0.29131018691286226</v>
      </c>
      <c r="F831">
        <v>0.34276624963393321</v>
      </c>
      <c r="G831">
        <v>0.19197394453715355</v>
      </c>
      <c r="H831">
        <v>0.92622661173534571</v>
      </c>
      <c r="I831">
        <v>0.74655354945450547</v>
      </c>
      <c r="J831">
        <v>0.16123178280106032</v>
      </c>
      <c r="K831">
        <v>0.11247358805079921</v>
      </c>
      <c r="L831">
        <v>0.53462894679285022</v>
      </c>
      <c r="M831">
        <v>0.95015748008398493</v>
      </c>
      <c r="N831">
        <v>0.38912842006476045</v>
      </c>
      <c r="O831">
        <v>0.70056873889200544</v>
      </c>
      <c r="P831">
        <v>0.67797683907000739</v>
      </c>
      <c r="Q831">
        <v>8.5282499843909898E-2</v>
      </c>
      <c r="R831">
        <v>0.74795757253516504</v>
      </c>
      <c r="S831">
        <v>0.41202600155175961</v>
      </c>
      <c r="T831">
        <v>0.52290230225215328</v>
      </c>
      <c r="U831">
        <v>1.3516483745577013E-3</v>
      </c>
      <c r="V831">
        <v>0.67178474210148531</v>
      </c>
    </row>
    <row r="832" spans="2:22" x14ac:dyDescent="0.25">
      <c r="B832">
        <v>830</v>
      </c>
      <c r="C832">
        <v>0.76841348366558915</v>
      </c>
      <c r="D832">
        <v>0.9518658627970602</v>
      </c>
      <c r="E832">
        <v>0.77886827999404762</v>
      </c>
      <c r="F832">
        <v>0.38448566033106868</v>
      </c>
      <c r="G832">
        <v>0.68679585876465254</v>
      </c>
      <c r="H832">
        <v>0.94152922998767874</v>
      </c>
      <c r="I832">
        <v>0.26249314899718357</v>
      </c>
      <c r="J832">
        <v>0.90780362235297307</v>
      </c>
      <c r="K832">
        <v>0.60581334082536431</v>
      </c>
      <c r="L832">
        <v>0.32320479156634541</v>
      </c>
      <c r="M832">
        <v>0.11933078050203183</v>
      </c>
      <c r="N832">
        <v>0.83281515612117141</v>
      </c>
      <c r="O832">
        <v>0.34155234226989406</v>
      </c>
      <c r="P832">
        <v>0.82848275898025836</v>
      </c>
      <c r="Q832">
        <v>0.43051585159434058</v>
      </c>
      <c r="R832">
        <v>0.28853991369894949</v>
      </c>
      <c r="S832">
        <v>0.59444161941444484</v>
      </c>
      <c r="T832">
        <v>0.83178063409187075</v>
      </c>
      <c r="U832">
        <v>0.8009786995316015</v>
      </c>
      <c r="V832">
        <v>0.2880030544979677</v>
      </c>
    </row>
    <row r="833" spans="2:22" x14ac:dyDescent="0.25">
      <c r="B833">
        <v>831</v>
      </c>
      <c r="C833">
        <v>0.10151433283935862</v>
      </c>
      <c r="D833">
        <v>0.31420593797878471</v>
      </c>
      <c r="E833">
        <v>0.18354107836068234</v>
      </c>
      <c r="F833">
        <v>0.68958148408410658</v>
      </c>
      <c r="G833">
        <v>0.82168203517059646</v>
      </c>
      <c r="H833">
        <v>0.66395708998133807</v>
      </c>
      <c r="I833">
        <v>0.91932269584533644</v>
      </c>
      <c r="J833">
        <v>0.29974420819058967</v>
      </c>
      <c r="K833">
        <v>0.82328109455944265</v>
      </c>
      <c r="L833">
        <v>0.43278421877178141</v>
      </c>
      <c r="M833">
        <v>0.58696547870272298</v>
      </c>
      <c r="N833">
        <v>0.99982499218678811</v>
      </c>
      <c r="O833">
        <v>4.3704419999063937E-2</v>
      </c>
      <c r="P833">
        <v>0.94533441955416087</v>
      </c>
      <c r="Q833">
        <v>0.78299805540952416</v>
      </c>
      <c r="R833">
        <v>0.26667893775834539</v>
      </c>
      <c r="S833">
        <v>0.10103958869236251</v>
      </c>
      <c r="T833">
        <v>0.50371346387098015</v>
      </c>
      <c r="U833">
        <v>0.57235008543556809</v>
      </c>
      <c r="V833">
        <v>0.18598628867315803</v>
      </c>
    </row>
    <row r="834" spans="2:22" x14ac:dyDescent="0.25">
      <c r="B834">
        <v>832</v>
      </c>
      <c r="C834">
        <v>6.518470215038441E-2</v>
      </c>
      <c r="D834">
        <v>0.6872983314629586</v>
      </c>
      <c r="E834">
        <v>0.96152956924778277</v>
      </c>
      <c r="F834">
        <v>0.39696708874886832</v>
      </c>
      <c r="G834">
        <v>9.8148480836305119E-2</v>
      </c>
      <c r="H834">
        <v>0.56516404835537681</v>
      </c>
      <c r="I834">
        <v>0.75748354560836795</v>
      </c>
      <c r="J834">
        <v>0.55659371127075996</v>
      </c>
      <c r="K834">
        <v>0.32532312053370571</v>
      </c>
      <c r="L834">
        <v>0.70006345639875622</v>
      </c>
      <c r="M834">
        <v>0.15024177491752977</v>
      </c>
      <c r="N834">
        <v>0.45636848652334727</v>
      </c>
      <c r="O834">
        <v>6.3748450931145451E-2</v>
      </c>
      <c r="P834">
        <v>0.35736240297321231</v>
      </c>
      <c r="Q834">
        <v>0.62518283908234507</v>
      </c>
      <c r="R834">
        <v>0.46782642801630647</v>
      </c>
      <c r="S834">
        <v>0.30674195648143554</v>
      </c>
      <c r="T834">
        <v>0.99174073719571898</v>
      </c>
      <c r="U834">
        <v>0.15151114725262804</v>
      </c>
      <c r="V834">
        <v>0.78922642102108065</v>
      </c>
    </row>
    <row r="835" spans="2:22" x14ac:dyDescent="0.25">
      <c r="B835">
        <v>833</v>
      </c>
      <c r="C835">
        <v>0.45052363700714082</v>
      </c>
      <c r="D835">
        <v>0.58061588608255477</v>
      </c>
      <c r="E835">
        <v>0.94051945972495288</v>
      </c>
      <c r="F835">
        <v>4.0478237481214485E-2</v>
      </c>
      <c r="G835">
        <v>0.42726120527780775</v>
      </c>
      <c r="H835">
        <v>0.92280125038070349</v>
      </c>
      <c r="I835">
        <v>0.93001561786573861</v>
      </c>
      <c r="J835">
        <v>0.33296431848845387</v>
      </c>
      <c r="K835">
        <v>0.62279046358486156</v>
      </c>
      <c r="L835">
        <v>7.4805048853116896E-2</v>
      </c>
      <c r="M835">
        <v>0.31986682294082858</v>
      </c>
      <c r="N835">
        <v>0.18303785032339359</v>
      </c>
      <c r="O835">
        <v>0.23488866894781335</v>
      </c>
      <c r="P835">
        <v>0.89241466656975987</v>
      </c>
      <c r="Q835">
        <v>0.87157860748708416</v>
      </c>
      <c r="R835">
        <v>0.85268566607837037</v>
      </c>
      <c r="S835">
        <v>0.14458470224536324</v>
      </c>
      <c r="T835">
        <v>0.52634532958405966</v>
      </c>
      <c r="U835">
        <v>0.34950671210872675</v>
      </c>
      <c r="V835">
        <v>0.63049848975747946</v>
      </c>
    </row>
    <row r="836" spans="2:22" x14ac:dyDescent="0.25">
      <c r="B836">
        <v>834</v>
      </c>
      <c r="C836">
        <v>0.24310676467683945</v>
      </c>
      <c r="D836">
        <v>0.18396477845317727</v>
      </c>
      <c r="E836">
        <v>0.23074507291825896</v>
      </c>
      <c r="F836">
        <v>0.13194982246537545</v>
      </c>
      <c r="G836">
        <v>0.71003972022066986</v>
      </c>
      <c r="H836">
        <v>0.94043753846588451</v>
      </c>
      <c r="I836">
        <v>0.74243499891921516</v>
      </c>
      <c r="J836">
        <v>0.77481203982081048</v>
      </c>
      <c r="K836">
        <v>0.78868176649834099</v>
      </c>
      <c r="L836">
        <v>0.53879431962376967</v>
      </c>
      <c r="M836">
        <v>0.23210904800375953</v>
      </c>
      <c r="N836">
        <v>8.2888076014104861E-2</v>
      </c>
      <c r="O836">
        <v>0.87334156886491132</v>
      </c>
      <c r="P836">
        <v>0.93879230543851078</v>
      </c>
      <c r="Q836">
        <v>0.30886594479088281</v>
      </c>
      <c r="R836">
        <v>0.19360304420935748</v>
      </c>
      <c r="S836">
        <v>0.57851323586677506</v>
      </c>
      <c r="T836">
        <v>0.36792404431651393</v>
      </c>
      <c r="U836">
        <v>0.51306460258130659</v>
      </c>
      <c r="V836">
        <v>3.0787886593166114E-2</v>
      </c>
    </row>
    <row r="837" spans="2:22" x14ac:dyDescent="0.25">
      <c r="B837">
        <v>835</v>
      </c>
      <c r="C837">
        <v>0.68721771844241419</v>
      </c>
      <c r="D837">
        <v>0.71736266171929164</v>
      </c>
      <c r="E837">
        <v>0.51884996344399159</v>
      </c>
      <c r="F837">
        <v>0.22993358293962585</v>
      </c>
      <c r="G837">
        <v>0.51106277392502175</v>
      </c>
      <c r="H837">
        <v>0.99861844578955816</v>
      </c>
      <c r="I837">
        <v>0.84140109470708779</v>
      </c>
      <c r="J837">
        <v>0.9323678367542465</v>
      </c>
      <c r="K837">
        <v>0.62542365074409134</v>
      </c>
      <c r="L837">
        <v>4.0227544776438862E-4</v>
      </c>
      <c r="M837">
        <v>0.35151052716134767</v>
      </c>
      <c r="N837">
        <v>0.40398576196813707</v>
      </c>
      <c r="O837">
        <v>0.39604225277264149</v>
      </c>
      <c r="P837">
        <v>0.11297240256989682</v>
      </c>
      <c r="Q837">
        <v>0.61751941331006499</v>
      </c>
      <c r="R837">
        <v>0.92094624947405812</v>
      </c>
      <c r="S837">
        <v>0.10239902119636124</v>
      </c>
      <c r="T837">
        <v>0.65893016308466601</v>
      </c>
      <c r="U837">
        <v>0.4607616147970619</v>
      </c>
      <c r="V837">
        <v>0.40488363576735953</v>
      </c>
    </row>
    <row r="838" spans="2:22" x14ac:dyDescent="0.25">
      <c r="B838">
        <v>836</v>
      </c>
      <c r="C838">
        <v>0.67746073877174595</v>
      </c>
      <c r="D838">
        <v>0.16771861439908342</v>
      </c>
      <c r="E838">
        <v>0.91950803734129316</v>
      </c>
      <c r="F838">
        <v>0.94326003905697609</v>
      </c>
      <c r="G838">
        <v>0.81781600667967003</v>
      </c>
      <c r="H838">
        <v>0.37643897908425683</v>
      </c>
      <c r="I838">
        <v>0.71555502255465431</v>
      </c>
      <c r="J838">
        <v>0.57952171095501459</v>
      </c>
      <c r="K838">
        <v>0.25399973229257444</v>
      </c>
      <c r="L838">
        <v>0.50276060281495116</v>
      </c>
      <c r="M838">
        <v>0.95012946380487051</v>
      </c>
      <c r="N838">
        <v>0.62840221027983767</v>
      </c>
      <c r="O838">
        <v>0.38747265485331561</v>
      </c>
      <c r="P838">
        <v>0.67048077421126884</v>
      </c>
      <c r="Q838">
        <v>0.31313577077519295</v>
      </c>
      <c r="R838">
        <v>0.87708155818809708</v>
      </c>
      <c r="S838">
        <v>0.73335049656263473</v>
      </c>
      <c r="T838">
        <v>0.23129298050089009</v>
      </c>
      <c r="U838">
        <v>0.81105804602023035</v>
      </c>
      <c r="V838">
        <v>0.78189734332644623</v>
      </c>
    </row>
    <row r="839" spans="2:22" x14ac:dyDescent="0.25">
      <c r="B839">
        <v>837</v>
      </c>
      <c r="C839">
        <v>0.91443228461907733</v>
      </c>
      <c r="D839">
        <v>0.34993978190390873</v>
      </c>
      <c r="E839">
        <v>0.95135678826340975</v>
      </c>
      <c r="F839">
        <v>0.77823896085609245</v>
      </c>
      <c r="G839">
        <v>6.695868043653519E-4</v>
      </c>
      <c r="H839">
        <v>0.1554705339520428</v>
      </c>
      <c r="I839">
        <v>5.8251638008803397E-2</v>
      </c>
      <c r="J839">
        <v>0.56490216207104815</v>
      </c>
      <c r="K839">
        <v>0.93700144072690006</v>
      </c>
      <c r="L839">
        <v>0.71111334268222248</v>
      </c>
      <c r="M839">
        <v>0.92291926961301929</v>
      </c>
      <c r="N839">
        <v>0.78682470914424929</v>
      </c>
      <c r="O839">
        <v>0.18141256233808445</v>
      </c>
      <c r="P839">
        <v>0.97732039534116466</v>
      </c>
      <c r="Q839">
        <v>0.26958778345485257</v>
      </c>
      <c r="R839">
        <v>0.39625873723584726</v>
      </c>
      <c r="S839">
        <v>0.9928925181304411</v>
      </c>
      <c r="T839">
        <v>0.46397830537961404</v>
      </c>
      <c r="U839">
        <v>0.90651335035646508</v>
      </c>
      <c r="V839">
        <v>0.40855576478836264</v>
      </c>
    </row>
    <row r="840" spans="2:22" x14ac:dyDescent="0.25">
      <c r="B840">
        <v>838</v>
      </c>
      <c r="C840">
        <v>0.31937044057242403</v>
      </c>
      <c r="D840">
        <v>0.49854682959809438</v>
      </c>
      <c r="E840">
        <v>0.4116348640505143</v>
      </c>
      <c r="F840">
        <v>0.12699301618503167</v>
      </c>
      <c r="G840">
        <v>0.88655214241604985</v>
      </c>
      <c r="H840">
        <v>0.23652429196931646</v>
      </c>
      <c r="I840">
        <v>7.017972463200195E-2</v>
      </c>
      <c r="J840">
        <v>5.5553643934954877E-2</v>
      </c>
      <c r="K840">
        <v>0.75348420969731711</v>
      </c>
      <c r="L840">
        <v>0.52428451855137426</v>
      </c>
      <c r="M840">
        <v>0.30281236922053889</v>
      </c>
      <c r="N840">
        <v>0.5277181833211213</v>
      </c>
      <c r="O840">
        <v>0.69619416675196066</v>
      </c>
      <c r="P840">
        <v>0.24969255258560752</v>
      </c>
      <c r="Q840">
        <v>6.787782547419674E-2</v>
      </c>
      <c r="R840">
        <v>0.38809841679000012</v>
      </c>
      <c r="S840">
        <v>0.86268720501751783</v>
      </c>
      <c r="T840">
        <v>0.67660432560999428</v>
      </c>
      <c r="U840">
        <v>3.22334139270819E-2</v>
      </c>
      <c r="V840">
        <v>0.4323623888533259</v>
      </c>
    </row>
    <row r="841" spans="2:22" x14ac:dyDescent="0.25">
      <c r="B841">
        <v>839</v>
      </c>
      <c r="C841">
        <v>0.46774655925285491</v>
      </c>
      <c r="D841">
        <v>0.88093293160648445</v>
      </c>
      <c r="E841">
        <v>0.37399057076930076</v>
      </c>
      <c r="F841">
        <v>0.13787563176667228</v>
      </c>
      <c r="G841">
        <v>0.10566018768418761</v>
      </c>
      <c r="H841">
        <v>0.99294731255377178</v>
      </c>
      <c r="I841">
        <v>9.0137726966699194E-2</v>
      </c>
      <c r="J841">
        <v>0.63664364151217079</v>
      </c>
      <c r="K841">
        <v>8.3187213569622998E-2</v>
      </c>
      <c r="L841">
        <v>0.70273292220997785</v>
      </c>
      <c r="M841">
        <v>0.77166329750970197</v>
      </c>
      <c r="N841">
        <v>0.78258349985728271</v>
      </c>
      <c r="O841">
        <v>0.61201575064061053</v>
      </c>
      <c r="P841">
        <v>0.24610977237095177</v>
      </c>
      <c r="Q841">
        <v>0.51314363395510543</v>
      </c>
      <c r="R841">
        <v>0.96279924102405001</v>
      </c>
      <c r="S841">
        <v>0.51292456771169004</v>
      </c>
      <c r="T841">
        <v>0.69461118455042925</v>
      </c>
      <c r="U841">
        <v>0.30828635410402239</v>
      </c>
      <c r="V841">
        <v>5.4068320335884934E-2</v>
      </c>
    </row>
    <row r="842" spans="2:22" x14ac:dyDescent="0.25">
      <c r="B842">
        <v>840</v>
      </c>
      <c r="C842">
        <v>0.68096434667000172</v>
      </c>
      <c r="D842">
        <v>0.49172585344643682</v>
      </c>
      <c r="E842">
        <v>0.75249178978081233</v>
      </c>
      <c r="F842">
        <v>0.23246075967026147</v>
      </c>
      <c r="G842">
        <v>0.38900586519176716</v>
      </c>
      <c r="H842">
        <v>0.54507395886770027</v>
      </c>
      <c r="I842">
        <v>0.73033151898092807</v>
      </c>
      <c r="J842">
        <v>0.141912189165601</v>
      </c>
      <c r="K842">
        <v>0.79613238196157354</v>
      </c>
      <c r="L842">
        <v>0.6407079013004866</v>
      </c>
      <c r="M842">
        <v>4.970924158581802E-2</v>
      </c>
      <c r="N842">
        <v>0.1288893042938053</v>
      </c>
      <c r="O842">
        <v>0.98607064385044585</v>
      </c>
      <c r="P842">
        <v>0.11558138057707446</v>
      </c>
      <c r="Q842">
        <v>0.48227824168171085</v>
      </c>
      <c r="R842">
        <v>0.72409099435284308</v>
      </c>
      <c r="S842">
        <v>2.4900187489199421E-2</v>
      </c>
      <c r="T842">
        <v>0.39421673307860061</v>
      </c>
      <c r="U842">
        <v>0.80588829506160575</v>
      </c>
      <c r="V842">
        <v>0.87728898818782164</v>
      </c>
    </row>
    <row r="843" spans="2:22" x14ac:dyDescent="0.25">
      <c r="B843">
        <v>841</v>
      </c>
      <c r="C843">
        <v>0.10408967739553709</v>
      </c>
      <c r="D843">
        <v>0.23841724293971112</v>
      </c>
      <c r="E843">
        <v>0.26042385065590867</v>
      </c>
      <c r="F843">
        <v>0.24978297213475376</v>
      </c>
      <c r="G843">
        <v>0.53309672431684607</v>
      </c>
      <c r="H843">
        <v>0.25391272462752146</v>
      </c>
      <c r="I843">
        <v>0.49319352554004681</v>
      </c>
      <c r="J843">
        <v>0.33197390001376448</v>
      </c>
      <c r="K843">
        <v>0.80802056098376007</v>
      </c>
      <c r="L843">
        <v>0.27182869502222529</v>
      </c>
      <c r="M843">
        <v>1.2339890038929546E-2</v>
      </c>
      <c r="N843">
        <v>0.30464782685173741</v>
      </c>
      <c r="O843">
        <v>0.36039434307381235</v>
      </c>
      <c r="P843">
        <v>0.33071100406483178</v>
      </c>
      <c r="Q843">
        <v>0.76448697519752518</v>
      </c>
      <c r="R843">
        <v>0.63970036736989244</v>
      </c>
      <c r="S843">
        <v>0.96406332180643628</v>
      </c>
      <c r="T843">
        <v>0.92109820967570077</v>
      </c>
      <c r="U843">
        <v>0.71357523937494372</v>
      </c>
      <c r="V843">
        <v>0.17629241637726212</v>
      </c>
    </row>
    <row r="844" spans="2:22" x14ac:dyDescent="0.25">
      <c r="B844">
        <v>842</v>
      </c>
      <c r="C844">
        <v>0.8635929067507464</v>
      </c>
      <c r="D844">
        <v>0.34448484463163798</v>
      </c>
      <c r="E844">
        <v>0.45570810545538154</v>
      </c>
      <c r="F844">
        <v>0.11727784119101248</v>
      </c>
      <c r="G844">
        <v>0.25807361823554453</v>
      </c>
      <c r="H844">
        <v>7.0381686508270036E-2</v>
      </c>
      <c r="I844">
        <v>0.8511561172797526</v>
      </c>
      <c r="J844">
        <v>0.37826479344326458</v>
      </c>
      <c r="K844">
        <v>5.4851917970050845E-2</v>
      </c>
      <c r="L844">
        <v>0.58037453348109391</v>
      </c>
      <c r="M844">
        <v>0.38868017280698752</v>
      </c>
      <c r="N844">
        <v>0.51749903520844787</v>
      </c>
      <c r="O844">
        <v>0.24331373563808323</v>
      </c>
      <c r="P844">
        <v>0.19851272650721286</v>
      </c>
      <c r="Q844">
        <v>6.706934590720337E-2</v>
      </c>
      <c r="R844">
        <v>0.97220021959496794</v>
      </c>
      <c r="S844">
        <v>0.34009991600082667</v>
      </c>
      <c r="T844">
        <v>0.18704255083026666</v>
      </c>
      <c r="U844">
        <v>6.6753994230558611E-2</v>
      </c>
      <c r="V844">
        <v>0.58096176007526878</v>
      </c>
    </row>
    <row r="845" spans="2:22" x14ac:dyDescent="0.25">
      <c r="B845">
        <v>843</v>
      </c>
      <c r="C845">
        <v>0.93969970693283322</v>
      </c>
      <c r="D845">
        <v>3.2789878438621134E-2</v>
      </c>
      <c r="E845">
        <v>8.1091472912121709E-2</v>
      </c>
      <c r="F845">
        <v>0.17673096627817042</v>
      </c>
      <c r="G845">
        <v>0.23920334396328369</v>
      </c>
      <c r="H845">
        <v>0.59080461928709926</v>
      </c>
      <c r="I845">
        <v>7.4171548858714687E-3</v>
      </c>
      <c r="J845">
        <v>0.23063393947324151</v>
      </c>
      <c r="K845">
        <v>0.18066792555547462</v>
      </c>
      <c r="L845">
        <v>0.66851024740826404</v>
      </c>
      <c r="M845">
        <v>0.53661023283341347</v>
      </c>
      <c r="N845">
        <v>0.83105444581382049</v>
      </c>
      <c r="O845">
        <v>0.82223648793836746</v>
      </c>
      <c r="P845">
        <v>0.23518728217198093</v>
      </c>
      <c r="Q845">
        <v>0.85600679780375266</v>
      </c>
      <c r="R845">
        <v>0.82262991823282072</v>
      </c>
      <c r="S845">
        <v>0.90023854973917183</v>
      </c>
      <c r="T845">
        <v>0.87765151622335313</v>
      </c>
      <c r="U845">
        <v>0.51253348164289481</v>
      </c>
      <c r="V845">
        <v>0.81762062727302487</v>
      </c>
    </row>
    <row r="846" spans="2:22" x14ac:dyDescent="0.25">
      <c r="B846">
        <v>844</v>
      </c>
      <c r="C846">
        <v>0.67286530977526415</v>
      </c>
      <c r="D846">
        <v>0.84871375685847927</v>
      </c>
      <c r="E846">
        <v>0.51699745754387361</v>
      </c>
      <c r="F846">
        <v>0.75149059567741805</v>
      </c>
      <c r="G846">
        <v>0.71890920725726537</v>
      </c>
      <c r="H846">
        <v>0.21006761974014854</v>
      </c>
      <c r="I846">
        <v>0.27503901044575318</v>
      </c>
      <c r="J846">
        <v>0.89288452515835015</v>
      </c>
      <c r="K846">
        <v>0.75668717961477938</v>
      </c>
      <c r="L846">
        <v>0.85135536446789573</v>
      </c>
      <c r="M846">
        <v>0.62628836997444637</v>
      </c>
      <c r="N846">
        <v>0.63753507512715224</v>
      </c>
      <c r="O846">
        <v>0.38504048074386343</v>
      </c>
      <c r="P846">
        <v>0.56701137397259704</v>
      </c>
      <c r="Q846">
        <v>0.38416211555038426</v>
      </c>
      <c r="R846">
        <v>0.65496894097444258</v>
      </c>
      <c r="S846">
        <v>0.8560261322936944</v>
      </c>
      <c r="T846">
        <v>0.3992663481537635</v>
      </c>
      <c r="U846">
        <v>0.59925763820162992</v>
      </c>
      <c r="V846">
        <v>0.84483859138983064</v>
      </c>
    </row>
    <row r="847" spans="2:22" x14ac:dyDescent="0.25">
      <c r="B847">
        <v>845</v>
      </c>
      <c r="C847">
        <v>0.64320577315660721</v>
      </c>
      <c r="D847">
        <v>0.93602115443363609</v>
      </c>
      <c r="E847">
        <v>0.67082007282659561</v>
      </c>
      <c r="F847">
        <v>0.16440390403063909</v>
      </c>
      <c r="G847">
        <v>0.52562808413295525</v>
      </c>
      <c r="H847">
        <v>0.31396375050453518</v>
      </c>
      <c r="I847">
        <v>0.87969555552463108</v>
      </c>
      <c r="J847">
        <v>0.98148542869505073</v>
      </c>
      <c r="K847">
        <v>0.68041674535092422</v>
      </c>
      <c r="L847">
        <v>0.83417484181769996</v>
      </c>
      <c r="M847">
        <v>0.11867287590425013</v>
      </c>
      <c r="N847">
        <v>0.29960072671416782</v>
      </c>
      <c r="O847">
        <v>0.22387462308497263</v>
      </c>
      <c r="P847">
        <v>0.44674471694071372</v>
      </c>
      <c r="Q847">
        <v>0.56375774958088254</v>
      </c>
      <c r="R847">
        <v>0.43538824831081868</v>
      </c>
      <c r="S847">
        <v>0.36478348201689204</v>
      </c>
      <c r="T847">
        <v>0.71581543896170707</v>
      </c>
      <c r="U847">
        <v>0.38074398846358015</v>
      </c>
      <c r="V847">
        <v>0.67198718755260867</v>
      </c>
    </row>
    <row r="848" spans="2:22" x14ac:dyDescent="0.25">
      <c r="B848">
        <v>846</v>
      </c>
      <c r="C848">
        <v>0.70615476103232688</v>
      </c>
      <c r="D848">
        <v>2.7142883551075414E-2</v>
      </c>
      <c r="E848">
        <v>0.5344093513873045</v>
      </c>
      <c r="F848">
        <v>0.84409267227186646</v>
      </c>
      <c r="G848">
        <v>0.96986412465686378</v>
      </c>
      <c r="H848">
        <v>0.91386233880285683</v>
      </c>
      <c r="I848">
        <v>5.0216739016329281E-2</v>
      </c>
      <c r="J848">
        <v>0.44687786254175355</v>
      </c>
      <c r="K848">
        <v>0.93435910484212403</v>
      </c>
      <c r="L848">
        <v>0.97832012237130606</v>
      </c>
      <c r="M848">
        <v>0.35361715055207044</v>
      </c>
      <c r="N848">
        <v>0.63159146175093595</v>
      </c>
      <c r="O848">
        <v>0.8122612564688938</v>
      </c>
      <c r="P848">
        <v>0.25518823287312475</v>
      </c>
      <c r="Q848">
        <v>0.91193299334104383</v>
      </c>
      <c r="R848">
        <v>0.31684111615267074</v>
      </c>
      <c r="S848">
        <v>0.57495052792563861</v>
      </c>
      <c r="T848">
        <v>0.98504807911038483</v>
      </c>
      <c r="U848">
        <v>0.78036897774430769</v>
      </c>
      <c r="V848">
        <v>0.83072495868980401</v>
      </c>
    </row>
    <row r="849" spans="2:22" x14ac:dyDescent="0.25">
      <c r="B849">
        <v>847</v>
      </c>
      <c r="C849">
        <v>0.56439399150910763</v>
      </c>
      <c r="D849">
        <v>0.59024883073947376</v>
      </c>
      <c r="E849">
        <v>0.81645093526587553</v>
      </c>
      <c r="F849">
        <v>0.58786927509312115</v>
      </c>
      <c r="G849">
        <v>0.34711091505559488</v>
      </c>
      <c r="H849">
        <v>0.70671040518042627</v>
      </c>
      <c r="I849">
        <v>0.54375165770840517</v>
      </c>
      <c r="J849">
        <v>0.71664761606694083</v>
      </c>
      <c r="K849">
        <v>0.38194917827753239</v>
      </c>
      <c r="L849">
        <v>2.9877236448600408E-2</v>
      </c>
      <c r="M849">
        <v>0.68185335095519761</v>
      </c>
      <c r="N849">
        <v>0.9031730957273163</v>
      </c>
      <c r="O849">
        <v>0.22255112171555735</v>
      </c>
      <c r="P849">
        <v>0.95197433226163142</v>
      </c>
      <c r="Q849">
        <v>0.62933561902453672</v>
      </c>
      <c r="R849">
        <v>0.70270885012204509</v>
      </c>
      <c r="S849">
        <v>0.56896578669607645</v>
      </c>
      <c r="T849">
        <v>0.85616222205046388</v>
      </c>
      <c r="U849">
        <v>0.72591236172995188</v>
      </c>
      <c r="V849">
        <v>0.38237613626468647</v>
      </c>
    </row>
    <row r="850" spans="2:22" x14ac:dyDescent="0.25">
      <c r="B850">
        <v>848</v>
      </c>
      <c r="C850">
        <v>0.14201742458899602</v>
      </c>
      <c r="D850">
        <v>4.068883974664339E-2</v>
      </c>
      <c r="E850">
        <v>8.2734766258524051E-2</v>
      </c>
      <c r="F850">
        <v>0.61169615663435462</v>
      </c>
      <c r="G850">
        <v>0.91832898318210621</v>
      </c>
      <c r="H850">
        <v>9.3491248892143552E-3</v>
      </c>
      <c r="I850">
        <v>7.6327642582689759E-2</v>
      </c>
      <c r="J850">
        <v>0.98231571587731481</v>
      </c>
      <c r="K850">
        <v>0.29850031244688169</v>
      </c>
      <c r="L850">
        <v>2.9792398491135463E-2</v>
      </c>
      <c r="M850">
        <v>0.58848959382455934</v>
      </c>
      <c r="N850">
        <v>0.22843163729904958</v>
      </c>
      <c r="O850">
        <v>0.40522170626275811</v>
      </c>
      <c r="P850">
        <v>0.83198728161571722</v>
      </c>
      <c r="Q850">
        <v>0.36062439927355161</v>
      </c>
      <c r="R850">
        <v>0.28011314618470262</v>
      </c>
      <c r="S850">
        <v>0.30336834593178152</v>
      </c>
      <c r="T850">
        <v>0.56311904395087264</v>
      </c>
      <c r="U850">
        <v>0.30088174500631126</v>
      </c>
      <c r="V850">
        <v>0.72608970704498255</v>
      </c>
    </row>
    <row r="851" spans="2:22" x14ac:dyDescent="0.25">
      <c r="B851">
        <v>849</v>
      </c>
      <c r="C851">
        <v>0.68926002589273949</v>
      </c>
      <c r="D851">
        <v>6.5879183855468426E-3</v>
      </c>
      <c r="E851">
        <v>0.39898379832968089</v>
      </c>
      <c r="F851">
        <v>0.69369982945128328</v>
      </c>
      <c r="G851">
        <v>0.14227028303014966</v>
      </c>
      <c r="H851">
        <v>0.51978857804768897</v>
      </c>
      <c r="I851">
        <v>0.10289237807488671</v>
      </c>
      <c r="J851">
        <v>0.93499563884963788</v>
      </c>
      <c r="K851">
        <v>0.49270648622048419</v>
      </c>
      <c r="L851">
        <v>0.51486779333490773</v>
      </c>
      <c r="M851">
        <v>7.3523564866002644E-2</v>
      </c>
      <c r="N851">
        <v>0.27819185462155538</v>
      </c>
      <c r="O851">
        <v>0.84019636717119894</v>
      </c>
      <c r="P851">
        <v>0.88165147285277623</v>
      </c>
      <c r="Q851">
        <v>0.21262629219319695</v>
      </c>
      <c r="R851">
        <v>0.32697779724211973</v>
      </c>
      <c r="S851">
        <v>0.41717461793676502</v>
      </c>
      <c r="T851">
        <v>0.80086074445140043</v>
      </c>
      <c r="U851">
        <v>0.16953921902407743</v>
      </c>
      <c r="V851">
        <v>0.42750470981068767</v>
      </c>
    </row>
    <row r="852" spans="2:22" x14ac:dyDescent="0.25">
      <c r="B852">
        <v>850</v>
      </c>
      <c r="C852">
        <v>7.6120184048256156E-2</v>
      </c>
      <c r="D852">
        <v>0.85650675362531548</v>
      </c>
      <c r="E852">
        <v>0.23882002198811958</v>
      </c>
      <c r="F852">
        <v>0.73435445034247504</v>
      </c>
      <c r="G852">
        <v>0.27536042801298599</v>
      </c>
      <c r="H852">
        <v>0.88892235506442674</v>
      </c>
      <c r="I852">
        <v>0.51060903611600095</v>
      </c>
      <c r="J852">
        <v>0.77389931184710492</v>
      </c>
      <c r="K852">
        <v>0.7424070665055007</v>
      </c>
      <c r="L852">
        <v>0.66347363970071815</v>
      </c>
      <c r="M852">
        <v>0.50088883823159991</v>
      </c>
      <c r="N852">
        <v>6.9155643301105574E-2</v>
      </c>
      <c r="O852">
        <v>0.30257583783737396</v>
      </c>
      <c r="P852">
        <v>0.38274598113972491</v>
      </c>
      <c r="Q852">
        <v>0.68946763196742955</v>
      </c>
      <c r="R852">
        <v>0.1988242542829588</v>
      </c>
      <c r="S852">
        <v>6.1563575220856093E-2</v>
      </c>
      <c r="T852">
        <v>0.32770720642202278</v>
      </c>
      <c r="U852">
        <v>0.25485859236952502</v>
      </c>
      <c r="V852">
        <v>0.10460979679534654</v>
      </c>
    </row>
    <row r="853" spans="2:22" x14ac:dyDescent="0.25">
      <c r="B853">
        <v>851</v>
      </c>
      <c r="C853">
        <v>3.6735034205254813E-2</v>
      </c>
      <c r="D853">
        <v>0.54567278189623813</v>
      </c>
      <c r="E853">
        <v>0.69505609278125924</v>
      </c>
      <c r="F853">
        <v>0.84140524511899795</v>
      </c>
      <c r="G853">
        <v>0.38783834855458488</v>
      </c>
      <c r="H853">
        <v>0.17142363778710479</v>
      </c>
      <c r="I853">
        <v>0.45179339476277125</v>
      </c>
      <c r="J853">
        <v>0.18435635264405725</v>
      </c>
      <c r="K853">
        <v>0.71459331434713969</v>
      </c>
      <c r="L853">
        <v>7.2347203301783569E-3</v>
      </c>
      <c r="M853">
        <v>2.5312533633094825E-2</v>
      </c>
      <c r="N853">
        <v>0.13336566206652378</v>
      </c>
      <c r="O853">
        <v>0.98985311620173588</v>
      </c>
      <c r="P853">
        <v>0.79775802248884853</v>
      </c>
      <c r="Q853">
        <v>0.48011993159786082</v>
      </c>
      <c r="R853">
        <v>0.80193012801506125</v>
      </c>
      <c r="S853">
        <v>0.651365499407913</v>
      </c>
      <c r="T853">
        <v>0.46295544756985541</v>
      </c>
      <c r="U853">
        <v>0.33992103047719979</v>
      </c>
      <c r="V853">
        <v>0.44150597084256482</v>
      </c>
    </row>
    <row r="854" spans="2:22" x14ac:dyDescent="0.25">
      <c r="B854">
        <v>852</v>
      </c>
      <c r="C854">
        <v>0.38209739505699458</v>
      </c>
      <c r="D854">
        <v>8.2908519673869918E-3</v>
      </c>
      <c r="E854">
        <v>0.87273818723266938</v>
      </c>
      <c r="F854">
        <v>0.2058564797913196</v>
      </c>
      <c r="G854">
        <v>0.64300808056051739</v>
      </c>
      <c r="H854">
        <v>0.40667181480647763</v>
      </c>
      <c r="I854">
        <v>0.16739127972598156</v>
      </c>
      <c r="J854">
        <v>0.31476664099524299</v>
      </c>
      <c r="K854">
        <v>0.61996355410209603</v>
      </c>
      <c r="L854">
        <v>0.31090588836887978</v>
      </c>
      <c r="M854">
        <v>4.2271919186664952E-3</v>
      </c>
      <c r="N854">
        <v>0.12535268156365653</v>
      </c>
      <c r="O854">
        <v>0.13650900105846997</v>
      </c>
      <c r="P854">
        <v>0.29967676197036663</v>
      </c>
      <c r="Q854">
        <v>0.74368997701942319</v>
      </c>
      <c r="R854">
        <v>0.24326075960132454</v>
      </c>
      <c r="S854">
        <v>0.63501281069129867</v>
      </c>
      <c r="T854">
        <v>0.96366391952746078</v>
      </c>
      <c r="U854">
        <v>0.60279423522533016</v>
      </c>
      <c r="V854">
        <v>0.8011356962177163</v>
      </c>
    </row>
    <row r="855" spans="2:22" x14ac:dyDescent="0.25">
      <c r="B855">
        <v>853</v>
      </c>
      <c r="C855">
        <v>0.59798710405858824</v>
      </c>
      <c r="D855">
        <v>2.6457505115553559E-2</v>
      </c>
      <c r="E855">
        <v>0.81775474438497753</v>
      </c>
      <c r="F855">
        <v>0.62640402618274571</v>
      </c>
      <c r="G855">
        <v>0.38030772561376658</v>
      </c>
      <c r="H855">
        <v>0.32540369839405336</v>
      </c>
      <c r="I855">
        <v>0.50229697288200303</v>
      </c>
      <c r="J855">
        <v>9.1039324117162757E-2</v>
      </c>
      <c r="K855">
        <v>0.16129749186114961</v>
      </c>
      <c r="L855">
        <v>0.79682283835664069</v>
      </c>
      <c r="M855">
        <v>1.4976536098040949E-2</v>
      </c>
      <c r="N855">
        <v>0.87910279750535381</v>
      </c>
      <c r="O855">
        <v>0.46479854294711398</v>
      </c>
      <c r="P855">
        <v>0.29003974266611721</v>
      </c>
      <c r="Q855">
        <v>8.9687144576149347E-3</v>
      </c>
      <c r="R855">
        <v>0.92399189890136602</v>
      </c>
      <c r="S855">
        <v>0.99192634980962957</v>
      </c>
      <c r="T855">
        <v>0.95937416211800586</v>
      </c>
      <c r="U855">
        <v>0.96884365481284984</v>
      </c>
      <c r="V855">
        <v>0.83487608779938816</v>
      </c>
    </row>
    <row r="856" spans="2:22" x14ac:dyDescent="0.25">
      <c r="B856">
        <v>854</v>
      </c>
      <c r="C856">
        <v>0.61732593075336006</v>
      </c>
      <c r="D856">
        <v>0.22874435100660495</v>
      </c>
      <c r="E856">
        <v>0.23632131726433325</v>
      </c>
      <c r="F856">
        <v>0.35103306183777194</v>
      </c>
      <c r="G856">
        <v>0.18021311359987813</v>
      </c>
      <c r="H856">
        <v>0.40104610481044034</v>
      </c>
      <c r="I856">
        <v>0.22260210910894629</v>
      </c>
      <c r="J856">
        <v>0.37591366364983059</v>
      </c>
      <c r="K856">
        <v>0.35137926371576822</v>
      </c>
      <c r="L856">
        <v>0.28963476363125107</v>
      </c>
      <c r="M856">
        <v>0.10012056959020343</v>
      </c>
      <c r="N856">
        <v>8.4080035732847946E-2</v>
      </c>
      <c r="O856">
        <v>0.74276870988120702</v>
      </c>
      <c r="P856">
        <v>0.44138528125214016</v>
      </c>
      <c r="Q856">
        <v>0.90556576907180064</v>
      </c>
      <c r="R856">
        <v>0.67245198576128429</v>
      </c>
      <c r="S856">
        <v>0.7818981661494977</v>
      </c>
      <c r="T856">
        <v>0.96447493467665613</v>
      </c>
      <c r="U856">
        <v>2.8235348578916408E-2</v>
      </c>
      <c r="V856">
        <v>0.85910189127975345</v>
      </c>
    </row>
    <row r="857" spans="2:22" x14ac:dyDescent="0.25">
      <c r="B857">
        <v>855</v>
      </c>
      <c r="C857">
        <v>0.37282375500277531</v>
      </c>
      <c r="D857">
        <v>0.12190908360734043</v>
      </c>
      <c r="E857">
        <v>0.43005572430601013</v>
      </c>
      <c r="F857">
        <v>0.10289756266069272</v>
      </c>
      <c r="G857">
        <v>0.26829966005024719</v>
      </c>
      <c r="H857">
        <v>0.6718714910821455</v>
      </c>
      <c r="I857">
        <v>0.12697707229034916</v>
      </c>
      <c r="J857">
        <v>0.25480270065504662</v>
      </c>
      <c r="K857">
        <v>0.58124870542380958</v>
      </c>
      <c r="L857">
        <v>0.86531959206845155</v>
      </c>
      <c r="M857">
        <v>0.8890157030347916</v>
      </c>
      <c r="N857">
        <v>0.97216436704045717</v>
      </c>
      <c r="O857">
        <v>0.30028137276667444</v>
      </c>
      <c r="P857">
        <v>0.10412568713466719</v>
      </c>
      <c r="Q857">
        <v>0.66091086716101621</v>
      </c>
      <c r="R857">
        <v>0.96480578231178438</v>
      </c>
      <c r="S857">
        <v>0.6591725173305687</v>
      </c>
      <c r="T857">
        <v>0.64226996779155687</v>
      </c>
      <c r="U857">
        <v>0.28555879077820112</v>
      </c>
      <c r="V857">
        <v>0.34633563461915728</v>
      </c>
    </row>
    <row r="858" spans="2:22" x14ac:dyDescent="0.25">
      <c r="B858">
        <v>856</v>
      </c>
      <c r="C858">
        <v>0.19288402371092683</v>
      </c>
      <c r="D858">
        <v>0.99285032091793646</v>
      </c>
      <c r="E858">
        <v>5.0630395964912367E-4</v>
      </c>
      <c r="F858">
        <v>0.53131971912666431</v>
      </c>
      <c r="G858">
        <v>0.87495559175421711</v>
      </c>
      <c r="H858">
        <v>0.61980339664261774</v>
      </c>
      <c r="I858">
        <v>0.7035764910416038</v>
      </c>
      <c r="J858">
        <v>0.35120464442591404</v>
      </c>
      <c r="K858">
        <v>2.8803215849191766E-2</v>
      </c>
      <c r="L858">
        <v>0.99192943669132161</v>
      </c>
      <c r="M858">
        <v>0.25850266027506752</v>
      </c>
      <c r="N858">
        <v>0.24897646429005849</v>
      </c>
      <c r="O858">
        <v>0.25256622917609328</v>
      </c>
      <c r="P858">
        <v>0.96488058715386149</v>
      </c>
      <c r="Q858">
        <v>0.12765157498219182</v>
      </c>
      <c r="R858">
        <v>0.94044840908131899</v>
      </c>
      <c r="S858">
        <v>0.85746098877833354</v>
      </c>
      <c r="T858">
        <v>0.92113933816105842</v>
      </c>
      <c r="U858">
        <v>0.71707863314215636</v>
      </c>
      <c r="V858">
        <v>0.295170645457004</v>
      </c>
    </row>
    <row r="859" spans="2:22" x14ac:dyDescent="0.25">
      <c r="B859">
        <v>857</v>
      </c>
      <c r="C859">
        <v>0.20857257600232337</v>
      </c>
      <c r="D859">
        <v>0.54144727847739205</v>
      </c>
      <c r="E859">
        <v>3.0369737060822466E-2</v>
      </c>
      <c r="F859">
        <v>4.4420672453822974E-2</v>
      </c>
      <c r="G859">
        <v>0.79909809772524287</v>
      </c>
      <c r="H859">
        <v>0.79345533787666778</v>
      </c>
      <c r="I859">
        <v>0.96997295975670839</v>
      </c>
      <c r="J859">
        <v>0.5617255676105799</v>
      </c>
      <c r="K859">
        <v>0.12099966673586238</v>
      </c>
      <c r="L859">
        <v>0.63606963933335159</v>
      </c>
      <c r="M859">
        <v>0.87265901339657859</v>
      </c>
      <c r="N859">
        <v>0.40889338640163242</v>
      </c>
      <c r="O859">
        <v>0.91554737653629115</v>
      </c>
      <c r="P859">
        <v>5.8597261210285412E-2</v>
      </c>
      <c r="Q859">
        <v>0.32136604807834179</v>
      </c>
      <c r="R859">
        <v>4.5341615263533086E-2</v>
      </c>
      <c r="S859">
        <v>2.5637010217595568E-2</v>
      </c>
      <c r="T859">
        <v>0.83711647795169153</v>
      </c>
      <c r="U859">
        <v>0.67370405404269595</v>
      </c>
      <c r="V859">
        <v>8.9062112502920066E-2</v>
      </c>
    </row>
    <row r="860" spans="2:22" x14ac:dyDescent="0.25">
      <c r="B860">
        <v>858</v>
      </c>
      <c r="C860">
        <v>2.4706098971766011E-2</v>
      </c>
      <c r="D860">
        <v>0.17351176564104431</v>
      </c>
      <c r="E860">
        <v>0.74833616178165308</v>
      </c>
      <c r="F860">
        <v>0.37342703943632882</v>
      </c>
      <c r="G860">
        <v>0.79563849196171721</v>
      </c>
      <c r="H860">
        <v>0.8577268265115503</v>
      </c>
      <c r="I860">
        <v>0.85609284293208288</v>
      </c>
      <c r="J860">
        <v>0.76702502722022503</v>
      </c>
      <c r="K860">
        <v>0.62311171669022292</v>
      </c>
      <c r="L860">
        <v>0.10185577298012416</v>
      </c>
      <c r="M860">
        <v>0.70263045890462461</v>
      </c>
      <c r="N860">
        <v>0.71518669725894113</v>
      </c>
      <c r="O860">
        <v>0.38602222011940301</v>
      </c>
      <c r="P860">
        <v>0.91673330251113283</v>
      </c>
      <c r="Q860">
        <v>0.53406345981341907</v>
      </c>
      <c r="R860">
        <v>0.12487601512527746</v>
      </c>
      <c r="S860">
        <v>0.70210919543372352</v>
      </c>
      <c r="T860">
        <v>0.22405976476445177</v>
      </c>
      <c r="U860">
        <v>0.73207334158864956</v>
      </c>
      <c r="V860">
        <v>0.6156688910567194</v>
      </c>
    </row>
    <row r="861" spans="2:22" x14ac:dyDescent="0.25">
      <c r="B861">
        <v>859</v>
      </c>
      <c r="C861">
        <v>0.81124883373026324</v>
      </c>
      <c r="D861">
        <v>0.48902818516107383</v>
      </c>
      <c r="E861">
        <v>0.3608511826898706</v>
      </c>
      <c r="F861">
        <v>0.8141150159504591</v>
      </c>
      <c r="G861">
        <v>0.37209508792554669</v>
      </c>
      <c r="H861">
        <v>5.3734331454272199E-2</v>
      </c>
      <c r="I861">
        <v>0.24727056585908525</v>
      </c>
      <c r="J861">
        <v>0.69317153648010166</v>
      </c>
      <c r="K861">
        <v>0.5935585360124469</v>
      </c>
      <c r="L861">
        <v>1.4267300006071792E-2</v>
      </c>
      <c r="M861">
        <v>0.91981863420674337</v>
      </c>
      <c r="N861">
        <v>0.24622667965439171</v>
      </c>
      <c r="O861">
        <v>0.99514321234455494</v>
      </c>
      <c r="P861">
        <v>0.77944219498564049</v>
      </c>
      <c r="Q861">
        <v>0.10632282517498926</v>
      </c>
      <c r="R861">
        <v>0.45891687548703608</v>
      </c>
      <c r="S861">
        <v>0.36938823362883877</v>
      </c>
      <c r="T861">
        <v>0.10120773751240919</v>
      </c>
      <c r="U861">
        <v>0.38033452482813868</v>
      </c>
      <c r="V861">
        <v>0.44393762269130566</v>
      </c>
    </row>
    <row r="862" spans="2:22" x14ac:dyDescent="0.25">
      <c r="B862">
        <v>860</v>
      </c>
      <c r="C862">
        <v>8.3454563364996126E-2</v>
      </c>
      <c r="D862">
        <v>0.94462759374149829</v>
      </c>
      <c r="E862">
        <v>0.13463496278914899</v>
      </c>
      <c r="F862">
        <v>0.47544884621830752</v>
      </c>
      <c r="G862">
        <v>0.38167653243660027</v>
      </c>
      <c r="H862">
        <v>0.45721511646908297</v>
      </c>
      <c r="I862">
        <v>0.63273256402348999</v>
      </c>
      <c r="J862">
        <v>0.50028279882146487</v>
      </c>
      <c r="K862">
        <v>0.97883464237267792</v>
      </c>
      <c r="L862">
        <v>0.49853906146699867</v>
      </c>
      <c r="M862">
        <v>0.21652840063737333</v>
      </c>
      <c r="N862">
        <v>0.31874508148149472</v>
      </c>
      <c r="O862">
        <v>0.32481468822064219</v>
      </c>
      <c r="P862">
        <v>0.14659919477974448</v>
      </c>
      <c r="Q862">
        <v>3.8531373606033981E-2</v>
      </c>
      <c r="R862">
        <v>0.56476797231906462</v>
      </c>
      <c r="S862">
        <v>0.37666955581381978</v>
      </c>
      <c r="T862">
        <v>0.54925882316119701</v>
      </c>
      <c r="U862">
        <v>0.63711908799311612</v>
      </c>
      <c r="V862">
        <v>0.45738614860632287</v>
      </c>
    </row>
    <row r="863" spans="2:22" x14ac:dyDescent="0.25">
      <c r="B863">
        <v>861</v>
      </c>
      <c r="C863">
        <v>0.1132537783663452</v>
      </c>
      <c r="D863">
        <v>0.42122698082930743</v>
      </c>
      <c r="E863">
        <v>0.27080247304543015</v>
      </c>
      <c r="F863">
        <v>0.82564147461047366</v>
      </c>
      <c r="G863">
        <v>0.44116279881073828</v>
      </c>
      <c r="H863">
        <v>0.83027363701610923</v>
      </c>
      <c r="I863">
        <v>0.54730194400064147</v>
      </c>
      <c r="J863">
        <v>0.53525090013775611</v>
      </c>
      <c r="K863">
        <v>0.56667935187949947</v>
      </c>
      <c r="L863">
        <v>0.24303070325154086</v>
      </c>
      <c r="M863">
        <v>0.30202058760236694</v>
      </c>
      <c r="N863">
        <v>0.73751948190193062</v>
      </c>
      <c r="O863">
        <v>0.38760663762213299</v>
      </c>
      <c r="P863">
        <v>0.62007502340123244</v>
      </c>
      <c r="Q863">
        <v>0.74199248202305124</v>
      </c>
      <c r="R863">
        <v>0.1573542071399805</v>
      </c>
      <c r="S863">
        <v>0.65764354052489482</v>
      </c>
      <c r="T863">
        <v>0.20209096189718645</v>
      </c>
      <c r="U863">
        <v>0.81666294965457897</v>
      </c>
      <c r="V863">
        <v>0.34449852021036964</v>
      </c>
    </row>
    <row r="864" spans="2:22" x14ac:dyDescent="0.25">
      <c r="B864">
        <v>862</v>
      </c>
      <c r="C864">
        <v>1.9953623940978993E-2</v>
      </c>
      <c r="D864">
        <v>0.1479124001850165</v>
      </c>
      <c r="E864">
        <v>0.46780254129114168</v>
      </c>
      <c r="F864">
        <v>0.6830150706811926</v>
      </c>
      <c r="G864">
        <v>0.5007914098737134</v>
      </c>
      <c r="H864">
        <v>0.83974984501947092</v>
      </c>
      <c r="I864">
        <v>0.68432442853659814</v>
      </c>
      <c r="J864">
        <v>0.71615175073181625</v>
      </c>
      <c r="K864">
        <v>0.26589203161025887</v>
      </c>
      <c r="L864">
        <v>0.64001394146052704</v>
      </c>
      <c r="M864">
        <v>0.82275376343582352</v>
      </c>
      <c r="N864">
        <v>0.48985387085555576</v>
      </c>
      <c r="O864">
        <v>0.21402042253054177</v>
      </c>
      <c r="P864">
        <v>0.14752267656749662</v>
      </c>
      <c r="Q864">
        <v>0.75647779530953496</v>
      </c>
      <c r="R864">
        <v>0.31234351062431664</v>
      </c>
      <c r="S864">
        <v>0.31187629418482743</v>
      </c>
      <c r="T864">
        <v>0.98065233445538347</v>
      </c>
      <c r="U864">
        <v>0.179561282107775</v>
      </c>
      <c r="V864">
        <v>0.49767108467129129</v>
      </c>
    </row>
    <row r="865" spans="2:22" x14ac:dyDescent="0.25">
      <c r="B865">
        <v>863</v>
      </c>
      <c r="C865">
        <v>0.60390365099203747</v>
      </c>
      <c r="D865">
        <v>0.84269163798731506</v>
      </c>
      <c r="E865">
        <v>0.43080229781494284</v>
      </c>
      <c r="F865">
        <v>2.402472893177432E-2</v>
      </c>
      <c r="G865">
        <v>0.95196560850658729</v>
      </c>
      <c r="H865">
        <v>0.43871881094532661</v>
      </c>
      <c r="I865">
        <v>0.47872739331944003</v>
      </c>
      <c r="J865">
        <v>8.5517740080546689E-2</v>
      </c>
      <c r="K865">
        <v>1.6972725530328248E-2</v>
      </c>
      <c r="L865">
        <v>0.40625903609326475</v>
      </c>
      <c r="M865">
        <v>0.86432180224637811</v>
      </c>
      <c r="N865">
        <v>0.64238065274436229</v>
      </c>
      <c r="O865">
        <v>7.915841333010043E-2</v>
      </c>
      <c r="P865">
        <v>0.32611864049308181</v>
      </c>
      <c r="Q865">
        <v>0.40720249412763909</v>
      </c>
      <c r="R865">
        <v>0.30868515766600968</v>
      </c>
      <c r="S865">
        <v>0.97473972021837074</v>
      </c>
      <c r="T865">
        <v>0.34092607882208537</v>
      </c>
      <c r="U865">
        <v>0.90550247773006021</v>
      </c>
      <c r="V865">
        <v>0.45841279331357421</v>
      </c>
    </row>
    <row r="866" spans="2:22" x14ac:dyDescent="0.25">
      <c r="B866">
        <v>864</v>
      </c>
      <c r="C866">
        <v>0.93178681418643805</v>
      </c>
      <c r="D866">
        <v>0.18176775334792117</v>
      </c>
      <c r="E866">
        <v>0.23301561519551317</v>
      </c>
      <c r="F866">
        <v>0.40536777463085483</v>
      </c>
      <c r="G866">
        <v>0.73613660872887277</v>
      </c>
      <c r="H866">
        <v>0.98843746530099619</v>
      </c>
      <c r="I866">
        <v>0.98230804573093167</v>
      </c>
      <c r="J866">
        <v>0.43259613549466192</v>
      </c>
      <c r="K866">
        <v>0.78240259923344446</v>
      </c>
      <c r="L866">
        <v>0.29790187764458942</v>
      </c>
      <c r="M866">
        <v>0.1684693114014264</v>
      </c>
      <c r="N866">
        <v>0.90764575010725501</v>
      </c>
      <c r="O866">
        <v>0.54120436353008916</v>
      </c>
      <c r="P866">
        <v>0.9432093542120521</v>
      </c>
      <c r="Q866">
        <v>0.88304042618160317</v>
      </c>
      <c r="R866">
        <v>0.28394403489882425</v>
      </c>
      <c r="S866">
        <v>0.96435060056288457</v>
      </c>
      <c r="T866">
        <v>8.5991592112016235E-2</v>
      </c>
      <c r="U866">
        <v>0.12314742684258295</v>
      </c>
      <c r="V866">
        <v>0.7576196211443289</v>
      </c>
    </row>
    <row r="867" spans="2:22" x14ac:dyDescent="0.25">
      <c r="B867">
        <v>865</v>
      </c>
      <c r="C867">
        <v>0.4129933090083826</v>
      </c>
      <c r="D867">
        <v>0.86409997256074367</v>
      </c>
      <c r="E867">
        <v>0.88338848440760476</v>
      </c>
      <c r="F867">
        <v>0.52055482161676592</v>
      </c>
      <c r="G867">
        <v>0.19213277037854581</v>
      </c>
      <c r="H867">
        <v>0.71399715570232036</v>
      </c>
      <c r="I867">
        <v>0.89055372257223575</v>
      </c>
      <c r="J867">
        <v>0.84354187179666029</v>
      </c>
      <c r="K867">
        <v>0.53958872438266692</v>
      </c>
      <c r="L867">
        <v>0.92167222119670456</v>
      </c>
      <c r="M867">
        <v>0.8777210713481427</v>
      </c>
      <c r="N867">
        <v>0.89134474460773716</v>
      </c>
      <c r="O867">
        <v>5.0875081888753115E-2</v>
      </c>
      <c r="P867">
        <v>0.79620741675595408</v>
      </c>
      <c r="Q867">
        <v>0.60945948066735878</v>
      </c>
      <c r="R867">
        <v>0.83502126276525779</v>
      </c>
      <c r="S867">
        <v>0.40397543017466919</v>
      </c>
      <c r="T867">
        <v>8.5878437456982093E-2</v>
      </c>
      <c r="U867">
        <v>0.49577518490753958</v>
      </c>
      <c r="V867">
        <v>0.38141317185889623</v>
      </c>
    </row>
    <row r="868" spans="2:22" x14ac:dyDescent="0.25">
      <c r="B868">
        <v>866</v>
      </c>
      <c r="C868">
        <v>0.48491268839091628</v>
      </c>
      <c r="D868">
        <v>7.2197767041779493E-2</v>
      </c>
      <c r="E868">
        <v>0.46365165892504745</v>
      </c>
      <c r="F868">
        <v>0.50214791250384483</v>
      </c>
      <c r="G868">
        <v>0.24987383612028857</v>
      </c>
      <c r="H868">
        <v>9.6204233538777828E-2</v>
      </c>
      <c r="I868">
        <v>0.89483238439391677</v>
      </c>
      <c r="J868">
        <v>0.29835126781549093</v>
      </c>
      <c r="K868">
        <v>0.47067672567613972</v>
      </c>
      <c r="L868">
        <v>0.49518704485970066</v>
      </c>
      <c r="M868">
        <v>0.81806009859433448</v>
      </c>
      <c r="N868">
        <v>0.32959643068669475</v>
      </c>
      <c r="O868">
        <v>0.35417938377612423</v>
      </c>
      <c r="P868">
        <v>0.95827367628827975</v>
      </c>
      <c r="Q868">
        <v>0.37626989136272848</v>
      </c>
      <c r="R868">
        <v>0.51905080380696322</v>
      </c>
      <c r="S868">
        <v>0.30947663202039744</v>
      </c>
      <c r="T868">
        <v>0.70962282710389246</v>
      </c>
      <c r="U868">
        <v>0.98152317724152094</v>
      </c>
      <c r="V868">
        <v>0.66351252953828088</v>
      </c>
    </row>
    <row r="869" spans="2:22" x14ac:dyDescent="0.25">
      <c r="B869">
        <v>867</v>
      </c>
      <c r="C869">
        <v>0.17128426766777416</v>
      </c>
      <c r="D869">
        <v>0.56247783169963839</v>
      </c>
      <c r="E869">
        <v>7.9132541211369478E-2</v>
      </c>
      <c r="F869">
        <v>0.47570471287565841</v>
      </c>
      <c r="G869">
        <v>0.11383440678106371</v>
      </c>
      <c r="H869">
        <v>0.15748938581379268</v>
      </c>
      <c r="I869">
        <v>0.54280936460908813</v>
      </c>
      <c r="J869">
        <v>9.2841067961760615E-2</v>
      </c>
      <c r="K869">
        <v>0.54266295399925135</v>
      </c>
      <c r="L869">
        <v>0.61419076571064712</v>
      </c>
      <c r="M869">
        <v>0.43416407050345507</v>
      </c>
      <c r="N869">
        <v>0.41570343805460519</v>
      </c>
      <c r="O869">
        <v>0.40617886799208813</v>
      </c>
      <c r="P869">
        <v>0.47674129727138714</v>
      </c>
      <c r="Q869">
        <v>0.71097070736487167</v>
      </c>
      <c r="R869">
        <v>0.75228056024764789</v>
      </c>
      <c r="S869">
        <v>0.6746134015018439</v>
      </c>
      <c r="T869">
        <v>7.7096354317212734E-2</v>
      </c>
      <c r="U869">
        <v>0.63262204269636579</v>
      </c>
      <c r="V869">
        <v>0.322994774453921</v>
      </c>
    </row>
    <row r="870" spans="2:22" x14ac:dyDescent="0.25">
      <c r="B870">
        <v>868</v>
      </c>
      <c r="C870">
        <v>0.16796090015714715</v>
      </c>
      <c r="D870">
        <v>0.56693949046985281</v>
      </c>
      <c r="E870">
        <v>0.414257029514145</v>
      </c>
      <c r="F870">
        <v>0.37075004209333984</v>
      </c>
      <c r="G870">
        <v>0.29347512263943987</v>
      </c>
      <c r="H870">
        <v>0.90716228754025185</v>
      </c>
      <c r="I870">
        <v>2.974010701617491E-2</v>
      </c>
      <c r="J870">
        <v>0.96848041099726645</v>
      </c>
      <c r="K870">
        <v>0.3132678756595233</v>
      </c>
      <c r="L870">
        <v>0.46228928380280809</v>
      </c>
      <c r="M870">
        <v>0.90949513259520387</v>
      </c>
      <c r="N870">
        <v>0.44114455576322475</v>
      </c>
      <c r="O870">
        <v>0.75140637088761419</v>
      </c>
      <c r="P870">
        <v>0.99286342874184541</v>
      </c>
      <c r="Q870">
        <v>3.1026316295959866E-2</v>
      </c>
      <c r="R870">
        <v>0.3122983273328177</v>
      </c>
      <c r="S870">
        <v>0.91765632757959104</v>
      </c>
      <c r="T870">
        <v>5.5057406613989501E-2</v>
      </c>
      <c r="U870">
        <v>0.33055254360502495</v>
      </c>
      <c r="V870">
        <v>0.13158344002658051</v>
      </c>
    </row>
    <row r="871" spans="2:22" x14ac:dyDescent="0.25">
      <c r="B871">
        <v>869</v>
      </c>
      <c r="C871">
        <v>0.25349498721172758</v>
      </c>
      <c r="D871">
        <v>0.44129849650329644</v>
      </c>
      <c r="E871">
        <v>0.87165369172110108</v>
      </c>
      <c r="F871">
        <v>0.2355304981543993</v>
      </c>
      <c r="G871">
        <v>0.60158310300678219</v>
      </c>
      <c r="H871">
        <v>0.19118921139513478</v>
      </c>
      <c r="I871">
        <v>0.73502915858505702</v>
      </c>
      <c r="J871">
        <v>0.4944854632036757</v>
      </c>
      <c r="K871">
        <v>0.71618317603851356</v>
      </c>
      <c r="L871">
        <v>0.54297474147100666</v>
      </c>
      <c r="M871">
        <v>0.76338778166266774</v>
      </c>
      <c r="N871">
        <v>0.60248535435146211</v>
      </c>
      <c r="O871">
        <v>0.7454251357143562</v>
      </c>
      <c r="P871">
        <v>0.22913316736326017</v>
      </c>
      <c r="Q871">
        <v>0.59589730118101358</v>
      </c>
      <c r="R871">
        <v>0.24158786179046898</v>
      </c>
      <c r="S871">
        <v>0.35060002602922946</v>
      </c>
      <c r="T871">
        <v>0.3878502280563767</v>
      </c>
      <c r="U871">
        <v>0.59075631731731848</v>
      </c>
      <c r="V871">
        <v>0.29818222473176981</v>
      </c>
    </row>
    <row r="872" spans="2:22" x14ac:dyDescent="0.25">
      <c r="B872">
        <v>870</v>
      </c>
      <c r="C872">
        <v>0.49137405229882281</v>
      </c>
      <c r="D872">
        <v>0.46463634280789634</v>
      </c>
      <c r="E872">
        <v>0.54535203435688606</v>
      </c>
      <c r="F872">
        <v>0.80477583862076951</v>
      </c>
      <c r="G872">
        <v>0.24352432882998887</v>
      </c>
      <c r="H872">
        <v>0.6170897566544209</v>
      </c>
      <c r="I872">
        <v>0.42999339930147862</v>
      </c>
      <c r="J872">
        <v>0.8982265781017047</v>
      </c>
      <c r="K872">
        <v>0.57915976421461934</v>
      </c>
      <c r="L872">
        <v>0.75026086990950436</v>
      </c>
      <c r="M872">
        <v>0.50058293510857599</v>
      </c>
      <c r="N872">
        <v>0.52608128663965914</v>
      </c>
      <c r="O872">
        <v>0.28073890667401624</v>
      </c>
      <c r="P872">
        <v>6.5986564485093879E-2</v>
      </c>
      <c r="Q872">
        <v>0.16702309119637704</v>
      </c>
      <c r="R872">
        <v>0.39680563877461861</v>
      </c>
      <c r="S872">
        <v>0.11346648499722356</v>
      </c>
      <c r="T872">
        <v>0.64241767137692829</v>
      </c>
      <c r="U872">
        <v>0.79764595977689634</v>
      </c>
      <c r="V872">
        <v>0.77687828218651767</v>
      </c>
    </row>
    <row r="873" spans="2:22" x14ac:dyDescent="0.25">
      <c r="B873">
        <v>871</v>
      </c>
      <c r="C873">
        <v>3.2698953453729418E-2</v>
      </c>
      <c r="D873">
        <v>0.74047926617300863</v>
      </c>
      <c r="E873">
        <v>0.79838659747984431</v>
      </c>
      <c r="F873">
        <v>0.82197397310120301</v>
      </c>
      <c r="G873">
        <v>0.41351510558860438</v>
      </c>
      <c r="H873">
        <v>0.30449477131601199</v>
      </c>
      <c r="I873">
        <v>0.42041071240303118</v>
      </c>
      <c r="J873">
        <v>0.20948860537912584</v>
      </c>
      <c r="K873">
        <v>4.1500136299440715E-2</v>
      </c>
      <c r="L873">
        <v>0.79822937169382691</v>
      </c>
      <c r="M873">
        <v>0.1756662741749162</v>
      </c>
      <c r="N873">
        <v>0.76440183186487687</v>
      </c>
      <c r="O873">
        <v>0.45725799187447946</v>
      </c>
      <c r="P873">
        <v>4.7772274434010775E-2</v>
      </c>
      <c r="Q873">
        <v>0.9758848604373187</v>
      </c>
      <c r="R873">
        <v>0.52245884407491072</v>
      </c>
      <c r="S873">
        <v>0.94919984544010383</v>
      </c>
      <c r="T873">
        <v>0.43616103178656829</v>
      </c>
      <c r="U873">
        <v>0.50012601281445734</v>
      </c>
      <c r="V873">
        <v>0.82658628146906032</v>
      </c>
    </row>
    <row r="874" spans="2:22" x14ac:dyDescent="0.25">
      <c r="B874">
        <v>872</v>
      </c>
      <c r="C874">
        <v>0.72148449692961414</v>
      </c>
      <c r="D874">
        <v>0.21036075352098105</v>
      </c>
      <c r="E874">
        <v>3.6554795683138019E-2</v>
      </c>
      <c r="F874">
        <v>0.89626719320146897</v>
      </c>
      <c r="G874">
        <v>1.8004038983481685E-2</v>
      </c>
      <c r="H874">
        <v>0.47275337660343641</v>
      </c>
      <c r="I874">
        <v>0.34429100210337249</v>
      </c>
      <c r="J874">
        <v>0.69713402614541753</v>
      </c>
      <c r="K874">
        <v>0.44318376170401619</v>
      </c>
      <c r="L874">
        <v>0.4876593515037515</v>
      </c>
      <c r="M874">
        <v>0.53454359719390698</v>
      </c>
      <c r="N874">
        <v>0.15445962607617147</v>
      </c>
      <c r="O874">
        <v>0.33946682973885389</v>
      </c>
      <c r="P874">
        <v>0.34281075405368178</v>
      </c>
      <c r="Q874">
        <v>0.13351254541180801</v>
      </c>
      <c r="R874">
        <v>0.27943703738182446</v>
      </c>
      <c r="S874">
        <v>0.83584781093799321</v>
      </c>
      <c r="T874">
        <v>0.24576806737733126</v>
      </c>
      <c r="U874">
        <v>0.44711402182331783</v>
      </c>
      <c r="V874">
        <v>0.35231149731466438</v>
      </c>
    </row>
    <row r="875" spans="2:22" x14ac:dyDescent="0.25">
      <c r="B875">
        <v>873</v>
      </c>
      <c r="C875">
        <v>0.57745349661138978</v>
      </c>
      <c r="D875">
        <v>0.55134994854239583</v>
      </c>
      <c r="E875">
        <v>0.66010574955369972</v>
      </c>
      <c r="F875">
        <v>3.2816337048351407E-2</v>
      </c>
      <c r="G875">
        <v>0.36871493726737459</v>
      </c>
      <c r="H875">
        <v>0.71036256309018619</v>
      </c>
      <c r="I875">
        <v>0.52974177916023124</v>
      </c>
      <c r="J875">
        <v>0.87836118915369177</v>
      </c>
      <c r="K875">
        <v>0.73931672510567048</v>
      </c>
      <c r="L875">
        <v>0.94012919019101027</v>
      </c>
      <c r="M875">
        <v>0.24894755236024979</v>
      </c>
      <c r="N875">
        <v>0.49765709454042306</v>
      </c>
      <c r="O875">
        <v>0.96282292055040664</v>
      </c>
      <c r="P875">
        <v>0.58833603789435518</v>
      </c>
      <c r="Q875">
        <v>0.72567944079620039</v>
      </c>
      <c r="R875">
        <v>0.35838998788450649</v>
      </c>
      <c r="S875">
        <v>0.17625216693074552</v>
      </c>
      <c r="T875">
        <v>0.45586711487110065</v>
      </c>
      <c r="U875">
        <v>0.86515751015048048</v>
      </c>
      <c r="V875">
        <v>3.9182228234841077E-2</v>
      </c>
    </row>
    <row r="876" spans="2:22" x14ac:dyDescent="0.25">
      <c r="B876">
        <v>874</v>
      </c>
      <c r="C876">
        <v>4.0702295952767864E-2</v>
      </c>
      <c r="D876">
        <v>0.9311681857481382</v>
      </c>
      <c r="E876">
        <v>3.242665441554049E-2</v>
      </c>
      <c r="F876">
        <v>0.28333332511969633</v>
      </c>
      <c r="G876">
        <v>0.92185541572861007</v>
      </c>
      <c r="H876">
        <v>0.61529690194667008</v>
      </c>
      <c r="I876">
        <v>0.12979622054378304</v>
      </c>
      <c r="J876">
        <v>0.32114496762924816</v>
      </c>
      <c r="K876">
        <v>0.41142282856717194</v>
      </c>
      <c r="L876">
        <v>0.50678902590374086</v>
      </c>
      <c r="M876">
        <v>0.75845483673392966</v>
      </c>
      <c r="N876">
        <v>0.92520154671076615</v>
      </c>
      <c r="O876">
        <v>0.15255729648715999</v>
      </c>
      <c r="P876">
        <v>0.19512581255778461</v>
      </c>
      <c r="Q876">
        <v>0.75955700356419342</v>
      </c>
      <c r="R876">
        <v>0.2603468440982768</v>
      </c>
      <c r="S876">
        <v>0.40062246054495465</v>
      </c>
      <c r="T876">
        <v>0.33033084287607295</v>
      </c>
      <c r="U876">
        <v>0.35319950410763501</v>
      </c>
      <c r="V876">
        <v>0.53190151519876516</v>
      </c>
    </row>
    <row r="877" spans="2:22" x14ac:dyDescent="0.25">
      <c r="B877">
        <v>875</v>
      </c>
      <c r="C877">
        <v>0.85327888595142753</v>
      </c>
      <c r="D877">
        <v>0.36482466278414005</v>
      </c>
      <c r="E877">
        <v>0.32982254195775296</v>
      </c>
      <c r="F877">
        <v>0.69350209108645711</v>
      </c>
      <c r="G877">
        <v>0.7731771979193276</v>
      </c>
      <c r="H877">
        <v>0.2481704904959674</v>
      </c>
      <c r="I877">
        <v>0.44468305370233852</v>
      </c>
      <c r="J877">
        <v>0.38157848427984753</v>
      </c>
      <c r="K877">
        <v>0.53097842433334752</v>
      </c>
      <c r="L877">
        <v>0.14276660201597924</v>
      </c>
      <c r="M877">
        <v>4.3850686029335062E-2</v>
      </c>
      <c r="N877">
        <v>0.67564262298363165</v>
      </c>
      <c r="O877">
        <v>0.53626774524717735</v>
      </c>
      <c r="P877">
        <v>0.68854346257269228</v>
      </c>
      <c r="Q877">
        <v>0.17876293677332677</v>
      </c>
      <c r="R877">
        <v>0.36486730284866575</v>
      </c>
      <c r="S877">
        <v>0.84404506716602534</v>
      </c>
      <c r="T877">
        <v>0.2856630457433047</v>
      </c>
      <c r="U877">
        <v>0.11532975648972466</v>
      </c>
      <c r="V877">
        <v>0.15353663863851774</v>
      </c>
    </row>
    <row r="878" spans="2:22" x14ac:dyDescent="0.25">
      <c r="B878">
        <v>876</v>
      </c>
      <c r="C878">
        <v>0.90317098101499593</v>
      </c>
      <c r="D878">
        <v>0.8978724395147013</v>
      </c>
      <c r="E878">
        <v>0.44766665475453848</v>
      </c>
      <c r="F878">
        <v>0.12083787179786776</v>
      </c>
      <c r="G878">
        <v>0.65506583367139326</v>
      </c>
      <c r="H878">
        <v>3.9446962552807108E-2</v>
      </c>
      <c r="I878">
        <v>0.19886825830103216</v>
      </c>
      <c r="J878">
        <v>1.442849213825248E-2</v>
      </c>
      <c r="K878">
        <v>0.55219264910423904</v>
      </c>
      <c r="L878">
        <v>0.37863830195984916</v>
      </c>
      <c r="M878">
        <v>0.15303549420540286</v>
      </c>
      <c r="N878">
        <v>0.4732376029509</v>
      </c>
      <c r="O878">
        <v>7.3316153577534848E-2</v>
      </c>
      <c r="P878">
        <v>0.58034210359710858</v>
      </c>
      <c r="Q878">
        <v>0.71169181015258798</v>
      </c>
      <c r="R878">
        <v>0.69590985055098642</v>
      </c>
      <c r="S878">
        <v>0.70388619247069251</v>
      </c>
      <c r="T878">
        <v>0.48172815516588585</v>
      </c>
      <c r="U878">
        <v>0.12870361951795584</v>
      </c>
      <c r="V878">
        <v>0.83890635139608971</v>
      </c>
    </row>
    <row r="879" spans="2:22" x14ac:dyDescent="0.25">
      <c r="B879">
        <v>877</v>
      </c>
      <c r="C879">
        <v>0.84102491897787934</v>
      </c>
      <c r="D879">
        <v>0.92066931662153539</v>
      </c>
      <c r="E879">
        <v>2.812565960636082E-2</v>
      </c>
      <c r="F879">
        <v>0.88437716148931211</v>
      </c>
      <c r="G879">
        <v>0.57746793765589288</v>
      </c>
      <c r="H879">
        <v>0.21592092027183463</v>
      </c>
      <c r="I879">
        <v>0.33273155280259914</v>
      </c>
      <c r="J879">
        <v>0.47136093026176074</v>
      </c>
      <c r="K879">
        <v>0.19325287105466682</v>
      </c>
      <c r="L879">
        <v>0.32902911543554758</v>
      </c>
      <c r="M879">
        <v>0.58145776712285913</v>
      </c>
      <c r="N879">
        <v>0.53833696951324606</v>
      </c>
      <c r="O879">
        <v>6.3621704226369147E-2</v>
      </c>
      <c r="P879">
        <v>0.92041352901105444</v>
      </c>
      <c r="Q879">
        <v>0.55962831121490897</v>
      </c>
      <c r="R879">
        <v>5.7085030659111524E-2</v>
      </c>
      <c r="S879">
        <v>0.45232810985682903</v>
      </c>
      <c r="T879">
        <v>0.99091293341575337</v>
      </c>
      <c r="U879">
        <v>0.77238534128109393</v>
      </c>
      <c r="V879">
        <v>0.5781862472602175</v>
      </c>
    </row>
    <row r="880" spans="2:22" x14ac:dyDescent="0.25">
      <c r="B880">
        <v>878</v>
      </c>
      <c r="C880">
        <v>0.58758987645988459</v>
      </c>
      <c r="D880">
        <v>0.69488874393383959</v>
      </c>
      <c r="E880">
        <v>7.5663049951977701E-2</v>
      </c>
      <c r="F880">
        <v>0.15070405098031636</v>
      </c>
      <c r="G880">
        <v>0.10845960243697683</v>
      </c>
      <c r="H880">
        <v>0.17712795551070326</v>
      </c>
      <c r="I880">
        <v>6.0704373224305108E-2</v>
      </c>
      <c r="J880">
        <v>3.7593853315458503E-2</v>
      </c>
      <c r="K880">
        <v>0.27828968368038498</v>
      </c>
      <c r="L880">
        <v>8.1524696288089782E-2</v>
      </c>
      <c r="M880">
        <v>0.19233811998440586</v>
      </c>
      <c r="N880">
        <v>3.5601633541273436E-2</v>
      </c>
      <c r="O880">
        <v>0.80159327842024997</v>
      </c>
      <c r="P880">
        <v>4.2785186240325679E-2</v>
      </c>
      <c r="Q880">
        <v>0.41659238400277854</v>
      </c>
      <c r="R880">
        <v>0.82385588322211967</v>
      </c>
      <c r="S880">
        <v>0.94493332428866239</v>
      </c>
      <c r="T880">
        <v>0.12750551526051179</v>
      </c>
      <c r="U880">
        <v>0.5055260937802919</v>
      </c>
      <c r="V880">
        <v>0.77959428371230466</v>
      </c>
    </row>
    <row r="881" spans="2:22" x14ac:dyDescent="0.25">
      <c r="B881">
        <v>879</v>
      </c>
      <c r="C881">
        <v>0.46936698244561126</v>
      </c>
      <c r="D881">
        <v>0.2435210593012791</v>
      </c>
      <c r="E881">
        <v>0.97041720688984867</v>
      </c>
      <c r="F881">
        <v>0.3756786530404419</v>
      </c>
      <c r="G881">
        <v>0.68937116618111416</v>
      </c>
      <c r="H881">
        <v>0.47802816995428499</v>
      </c>
      <c r="I881">
        <v>0.14692918498224383</v>
      </c>
      <c r="J881">
        <v>0.30667071606496354</v>
      </c>
      <c r="K881">
        <v>2.9674110094163542E-2</v>
      </c>
      <c r="L881">
        <v>0.5210890242484012</v>
      </c>
      <c r="M881">
        <v>0.26604424393819137</v>
      </c>
      <c r="N881">
        <v>0.64203736556657054</v>
      </c>
      <c r="O881">
        <v>0.40779515609438155</v>
      </c>
      <c r="P881">
        <v>0.71762638895223763</v>
      </c>
      <c r="Q881">
        <v>0.85102642208876933</v>
      </c>
      <c r="R881">
        <v>0.43013238383804486</v>
      </c>
      <c r="S881">
        <v>0.69211718296347025</v>
      </c>
      <c r="T881">
        <v>0.64641509485961657</v>
      </c>
      <c r="U881">
        <v>0.54488969283635313</v>
      </c>
      <c r="V881">
        <v>0.13344238680491194</v>
      </c>
    </row>
    <row r="882" spans="2:22" x14ac:dyDescent="0.25">
      <c r="B882">
        <v>880</v>
      </c>
      <c r="C882">
        <v>0.36875839157403423</v>
      </c>
      <c r="D882">
        <v>0.1639987388781825</v>
      </c>
      <c r="E882">
        <v>0.65832450769874651</v>
      </c>
      <c r="F882">
        <v>0.6197258930546985</v>
      </c>
      <c r="G882">
        <v>0.20360542591673436</v>
      </c>
      <c r="H882">
        <v>6.9321841322556033E-3</v>
      </c>
      <c r="I882">
        <v>0.69629851095214867</v>
      </c>
      <c r="J882">
        <v>0.77558057112005763</v>
      </c>
      <c r="K882">
        <v>5.314073071959946E-2</v>
      </c>
      <c r="L882">
        <v>0.69872358719804195</v>
      </c>
      <c r="M882">
        <v>0.22379203736381914</v>
      </c>
      <c r="N882">
        <v>5.3837702463959802E-2</v>
      </c>
      <c r="O882">
        <v>0.69063248433878255</v>
      </c>
      <c r="P882">
        <v>0.18834725184709167</v>
      </c>
      <c r="Q882">
        <v>2.589271463706333E-2</v>
      </c>
      <c r="R882">
        <v>0.44257679176249054</v>
      </c>
      <c r="S882">
        <v>0.96347494896729824</v>
      </c>
      <c r="T882">
        <v>0.46912081833635799</v>
      </c>
      <c r="U882">
        <v>0.57551065880227803</v>
      </c>
      <c r="V882">
        <v>0.54329417748636377</v>
      </c>
    </row>
    <row r="883" spans="2:22" x14ac:dyDescent="0.25">
      <c r="B883">
        <v>881</v>
      </c>
      <c r="C883">
        <v>0.68434884981629063</v>
      </c>
      <c r="D883">
        <v>0.73367648260686735</v>
      </c>
      <c r="E883">
        <v>0.89371614574404301</v>
      </c>
      <c r="F883">
        <v>0.18088642801620614</v>
      </c>
      <c r="G883">
        <v>0.52974400243335706</v>
      </c>
      <c r="H883">
        <v>0.70653217126107681</v>
      </c>
      <c r="I883">
        <v>0.672415201545844</v>
      </c>
      <c r="J883">
        <v>0.16394397556812601</v>
      </c>
      <c r="K883">
        <v>0.17773547372337428</v>
      </c>
      <c r="L883">
        <v>0.7490525459834898</v>
      </c>
      <c r="M883">
        <v>0.24542902087417762</v>
      </c>
      <c r="N883">
        <v>0.89498708048069231</v>
      </c>
      <c r="O883">
        <v>0.46639065858129225</v>
      </c>
      <c r="P883">
        <v>0.62180594139792222</v>
      </c>
      <c r="Q883">
        <v>0.5088609764228309</v>
      </c>
      <c r="R883">
        <v>0.88155819019916537</v>
      </c>
      <c r="S883">
        <v>0.24816933625332727</v>
      </c>
      <c r="T883">
        <v>0.77407523825456703</v>
      </c>
      <c r="U883">
        <v>8.6320139971316268E-2</v>
      </c>
      <c r="V883">
        <v>3.2734249036928453E-2</v>
      </c>
    </row>
    <row r="884" spans="2:22" x14ac:dyDescent="0.25">
      <c r="B884">
        <v>882</v>
      </c>
      <c r="C884">
        <v>0.21992625285926937</v>
      </c>
      <c r="D884">
        <v>0.37239394994207098</v>
      </c>
      <c r="E884">
        <v>0.35713722592094665</v>
      </c>
      <c r="F884">
        <v>0.97865393510447962</v>
      </c>
      <c r="G884">
        <v>0.84036220237111348</v>
      </c>
      <c r="H884">
        <v>0.52907966525495431</v>
      </c>
      <c r="I884">
        <v>0.51733826471883249</v>
      </c>
      <c r="J884">
        <v>0.6875872691208722</v>
      </c>
      <c r="K884">
        <v>0.94561459642758372</v>
      </c>
      <c r="L884">
        <v>0.34005742771901382</v>
      </c>
      <c r="M884">
        <v>0.3171950943862254</v>
      </c>
      <c r="N884">
        <v>0.59364583183365349</v>
      </c>
      <c r="O884">
        <v>7.7060197791017915E-2</v>
      </c>
      <c r="P884">
        <v>0.13169038303902791</v>
      </c>
      <c r="Q884">
        <v>0.14757999126569121</v>
      </c>
      <c r="R884">
        <v>0.97091702410539593</v>
      </c>
      <c r="S884">
        <v>0.85039125285180273</v>
      </c>
      <c r="T884">
        <v>0.6314051846114721</v>
      </c>
      <c r="U884">
        <v>0.54990637243405516</v>
      </c>
      <c r="V884">
        <v>0.64359975592198104</v>
      </c>
    </row>
    <row r="885" spans="2:22" x14ac:dyDescent="0.25">
      <c r="B885">
        <v>883</v>
      </c>
      <c r="C885">
        <v>0.78495779551944889</v>
      </c>
      <c r="D885">
        <v>0.23379031887567536</v>
      </c>
      <c r="E885">
        <v>0.86235023953349099</v>
      </c>
      <c r="F885">
        <v>0.41869635577032538</v>
      </c>
      <c r="G885">
        <v>0.71952883405824686</v>
      </c>
      <c r="H885">
        <v>0.85033295377792273</v>
      </c>
      <c r="I885">
        <v>0.87962353122820081</v>
      </c>
      <c r="J885">
        <v>0.3693156117122891</v>
      </c>
      <c r="K885">
        <v>0.40229015209024954</v>
      </c>
      <c r="L885">
        <v>0.66816089298117887</v>
      </c>
      <c r="M885">
        <v>0.46492870074286774</v>
      </c>
      <c r="N885">
        <v>6.2636155537418858E-3</v>
      </c>
      <c r="O885">
        <v>0.23059475000079388</v>
      </c>
      <c r="P885">
        <v>0.30088248595511935</v>
      </c>
      <c r="Q885">
        <v>0.20703398787249938</v>
      </c>
      <c r="R885">
        <v>0.43596273792354179</v>
      </c>
      <c r="S885">
        <v>0.40270912270395964</v>
      </c>
      <c r="T885">
        <v>0.63848502610169167</v>
      </c>
      <c r="U885">
        <v>0.72197689678916799</v>
      </c>
      <c r="V885">
        <v>0.90112517578660523</v>
      </c>
    </row>
    <row r="886" spans="2:22" x14ac:dyDescent="0.25">
      <c r="B886">
        <v>884</v>
      </c>
      <c r="C886">
        <v>0.71370923398511632</v>
      </c>
      <c r="D886">
        <v>0.72829615120823821</v>
      </c>
      <c r="E886">
        <v>0.71160087635389524</v>
      </c>
      <c r="F886">
        <v>0.55036528679134866</v>
      </c>
      <c r="G886">
        <v>0.40301458397251544</v>
      </c>
      <c r="H886">
        <v>2.2007594755812931E-3</v>
      </c>
      <c r="I886">
        <v>7.2605348336259201E-2</v>
      </c>
      <c r="J886">
        <v>0.61167968119646221</v>
      </c>
      <c r="K886">
        <v>0.1793530740753273</v>
      </c>
      <c r="L886">
        <v>0.57798934733875651</v>
      </c>
      <c r="M886">
        <v>5.2868672923110704E-2</v>
      </c>
      <c r="N886">
        <v>0.23840750084950368</v>
      </c>
      <c r="O886">
        <v>0.56911325873917007</v>
      </c>
      <c r="P886">
        <v>1.2234818030767869E-2</v>
      </c>
      <c r="Q886">
        <v>0.75424416199765143</v>
      </c>
      <c r="R886">
        <v>0.20490734502417318</v>
      </c>
      <c r="S886">
        <v>7.3891074427644199E-2</v>
      </c>
      <c r="T886">
        <v>0.81116723246616207</v>
      </c>
      <c r="U886">
        <v>0.79449414623408376</v>
      </c>
      <c r="V886">
        <v>0.48456146368991515</v>
      </c>
    </row>
    <row r="887" spans="2:22" x14ac:dyDescent="0.25">
      <c r="B887">
        <v>885</v>
      </c>
      <c r="C887">
        <v>0.85152284889944418</v>
      </c>
      <c r="D887">
        <v>0.55121041931761217</v>
      </c>
      <c r="E887">
        <v>0.76726856595644066</v>
      </c>
      <c r="F887">
        <v>0.92658780716780798</v>
      </c>
      <c r="G887">
        <v>0.3086150897736859</v>
      </c>
      <c r="H887">
        <v>0.70966335963642013</v>
      </c>
      <c r="I887">
        <v>0.34638719619202663</v>
      </c>
      <c r="J887">
        <v>0.22862788938454415</v>
      </c>
      <c r="K887">
        <v>0.74398336043484914</v>
      </c>
      <c r="L887">
        <v>0.41268952569340556</v>
      </c>
      <c r="M887">
        <v>0.85140837366701461</v>
      </c>
      <c r="N887">
        <v>0.84749178030217043</v>
      </c>
      <c r="O887">
        <v>0.79165405400964239</v>
      </c>
      <c r="P887">
        <v>0.43626013803655805</v>
      </c>
      <c r="Q887">
        <v>0.93837690695372622</v>
      </c>
      <c r="R887">
        <v>0.91575020723531941</v>
      </c>
      <c r="S887">
        <v>0.33068407715643122</v>
      </c>
      <c r="T887">
        <v>0.68486448168264347</v>
      </c>
      <c r="U887">
        <v>0.88056620292380328</v>
      </c>
      <c r="V887">
        <v>0.99506641243858596</v>
      </c>
    </row>
    <row r="888" spans="2:22" x14ac:dyDescent="0.25">
      <c r="B888">
        <v>886</v>
      </c>
      <c r="C888">
        <v>9.2218947171185839E-2</v>
      </c>
      <c r="D888">
        <v>0.80982110044595679</v>
      </c>
      <c r="E888">
        <v>0.52111162593761229</v>
      </c>
      <c r="F888">
        <v>0.50978649525925324</v>
      </c>
      <c r="G888">
        <v>0.13422313215197512</v>
      </c>
      <c r="H888">
        <v>0.99194523162238935</v>
      </c>
      <c r="I888">
        <v>0.89326087685603373</v>
      </c>
      <c r="J888">
        <v>0.43742822245423341</v>
      </c>
      <c r="K888">
        <v>0.11328970506498992</v>
      </c>
      <c r="L888">
        <v>0.71895497935832919</v>
      </c>
      <c r="M888">
        <v>0.26102983774747202</v>
      </c>
      <c r="N888">
        <v>0.77437973234368163</v>
      </c>
      <c r="O888">
        <v>0.3551704676800731</v>
      </c>
      <c r="P888">
        <v>0.54953919395885409</v>
      </c>
      <c r="Q888">
        <v>0.66052745002292035</v>
      </c>
      <c r="R888">
        <v>0.32127334970949972</v>
      </c>
      <c r="S888">
        <v>0.75319556705030055</v>
      </c>
      <c r="T888">
        <v>0.76930339733367692</v>
      </c>
      <c r="U888">
        <v>0.87704256370776523</v>
      </c>
      <c r="V888">
        <v>0.29134719641961171</v>
      </c>
    </row>
    <row r="889" spans="2:22" x14ac:dyDescent="0.25">
      <c r="B889">
        <v>887</v>
      </c>
      <c r="C889">
        <v>0.68356503205218511</v>
      </c>
      <c r="D889">
        <v>0.52174905636846214</v>
      </c>
      <c r="E889">
        <v>6.8237870988761884E-2</v>
      </c>
      <c r="F889">
        <v>0.57794066466504046</v>
      </c>
      <c r="G889">
        <v>0.2282297063582277</v>
      </c>
      <c r="H889">
        <v>0.53404148057669643</v>
      </c>
      <c r="I889">
        <v>0.42844773173100248</v>
      </c>
      <c r="J889">
        <v>0.58499937373424427</v>
      </c>
      <c r="K889">
        <v>0.28824520578614354</v>
      </c>
      <c r="L889">
        <v>0.47779380569009522</v>
      </c>
      <c r="M889">
        <v>0.28974299355324318</v>
      </c>
      <c r="N889">
        <v>0.43638927217226553</v>
      </c>
      <c r="O889">
        <v>0.94353497451105928</v>
      </c>
      <c r="P889">
        <v>0.56455863596594824</v>
      </c>
      <c r="Q889">
        <v>0.92468717167184433</v>
      </c>
      <c r="R889">
        <v>0.30817339997226512</v>
      </c>
      <c r="S889">
        <v>0.52401198715756392</v>
      </c>
      <c r="T889">
        <v>0.78423333876288748</v>
      </c>
      <c r="U889">
        <v>0.13162593431258252</v>
      </c>
      <c r="V889">
        <v>0.53683906145359761</v>
      </c>
    </row>
    <row r="890" spans="2:22" x14ac:dyDescent="0.25">
      <c r="B890">
        <v>888</v>
      </c>
      <c r="C890">
        <v>9.6467167030015899E-2</v>
      </c>
      <c r="D890">
        <v>0.76931312266848462</v>
      </c>
      <c r="E890">
        <v>0.12313032731875029</v>
      </c>
      <c r="F890">
        <v>0.20143230960528946</v>
      </c>
      <c r="G890">
        <v>0.32675756571512959</v>
      </c>
      <c r="H890">
        <v>0.9621157692123079</v>
      </c>
      <c r="I890">
        <v>0.56088626581532464</v>
      </c>
      <c r="J890">
        <v>0.27688856057100608</v>
      </c>
      <c r="K890">
        <v>0.51826224445403968</v>
      </c>
      <c r="L890">
        <v>0.35276804795988781</v>
      </c>
      <c r="M890">
        <v>0.68159975032468223</v>
      </c>
      <c r="N890">
        <v>0.80179901418632848</v>
      </c>
      <c r="O890">
        <v>0.20900406090611545</v>
      </c>
      <c r="P890">
        <v>0.73968212272364209</v>
      </c>
      <c r="Q890">
        <v>0.604986848308251</v>
      </c>
      <c r="R890">
        <v>0.3090661742510914</v>
      </c>
      <c r="S890">
        <v>0.3043839660315395</v>
      </c>
      <c r="T890">
        <v>0.90690661855172849</v>
      </c>
      <c r="U890">
        <v>0.79043298385489313</v>
      </c>
      <c r="V890">
        <v>0.7610140514394752</v>
      </c>
    </row>
    <row r="891" spans="2:22" x14ac:dyDescent="0.25">
      <c r="B891">
        <v>889</v>
      </c>
      <c r="C891">
        <v>0.91448942242311793</v>
      </c>
      <c r="D891">
        <v>0.81672804987657299</v>
      </c>
      <c r="E891">
        <v>0.15784975162488424</v>
      </c>
      <c r="F891">
        <v>0.28440497103961082</v>
      </c>
      <c r="G891">
        <v>0.48540890674874371</v>
      </c>
      <c r="H891">
        <v>0.49213552052460274</v>
      </c>
      <c r="I891">
        <v>0.32499288226840495</v>
      </c>
      <c r="J891">
        <v>0.87913207138439398</v>
      </c>
      <c r="K891">
        <v>0.87817118921774462</v>
      </c>
      <c r="L891">
        <v>3.288849585488185E-2</v>
      </c>
      <c r="M891">
        <v>5.4705372799332963E-3</v>
      </c>
      <c r="N891">
        <v>0.43977868100406958</v>
      </c>
      <c r="O891">
        <v>0.53993216245799935</v>
      </c>
      <c r="P891">
        <v>0.86710325612718231</v>
      </c>
      <c r="Q891">
        <v>0.91002790757885355</v>
      </c>
      <c r="R891">
        <v>0.26707820240783864</v>
      </c>
      <c r="S891">
        <v>0.1414904958613985</v>
      </c>
      <c r="T891">
        <v>0.91371985171799586</v>
      </c>
      <c r="U891">
        <v>0.70870761070351396</v>
      </c>
      <c r="V891">
        <v>0.41419501626575794</v>
      </c>
    </row>
    <row r="892" spans="2:22" x14ac:dyDescent="0.25">
      <c r="B892">
        <v>890</v>
      </c>
      <c r="C892">
        <v>0.17593418394182958</v>
      </c>
      <c r="D892">
        <v>0.70935161450090622</v>
      </c>
      <c r="E892">
        <v>0.82498990678302553</v>
      </c>
      <c r="F892">
        <v>0.79473184821505183</v>
      </c>
      <c r="G892">
        <v>0.21802050060485301</v>
      </c>
      <c r="H892">
        <v>0.48190254741568728</v>
      </c>
      <c r="I892">
        <v>0.35643454021349985</v>
      </c>
      <c r="J892">
        <v>7.6135254832869315E-2</v>
      </c>
      <c r="K892">
        <v>0.66921510842236276</v>
      </c>
      <c r="L892">
        <v>0.18442613345781833</v>
      </c>
      <c r="M892">
        <v>0.29140589786939608</v>
      </c>
      <c r="N892">
        <v>0.19382478901515121</v>
      </c>
      <c r="O892">
        <v>0.68402933736363902</v>
      </c>
      <c r="P892">
        <v>0.8228287456722736</v>
      </c>
      <c r="Q892">
        <v>0.86141936196754409</v>
      </c>
      <c r="R892">
        <v>0.33497121933138718</v>
      </c>
      <c r="S892">
        <v>0.5544168982653217</v>
      </c>
      <c r="T892">
        <v>0.40508993645158942</v>
      </c>
      <c r="U892">
        <v>0.83428291671740218</v>
      </c>
      <c r="V892">
        <v>0.83550853703206229</v>
      </c>
    </row>
    <row r="893" spans="2:22" x14ac:dyDescent="0.25">
      <c r="B893">
        <v>891</v>
      </c>
      <c r="C893">
        <v>0.84938357636033368</v>
      </c>
      <c r="D893">
        <v>0.97750275013159627</v>
      </c>
      <c r="E893">
        <v>0.37953708800391617</v>
      </c>
      <c r="F893">
        <v>0.445577273266208</v>
      </c>
      <c r="G893">
        <v>3.867501081440472E-2</v>
      </c>
      <c r="H893">
        <v>6.2022578957442898E-2</v>
      </c>
      <c r="I893">
        <v>0.85011568899159062</v>
      </c>
      <c r="J893">
        <v>0.17578382347853339</v>
      </c>
      <c r="K893">
        <v>0.52018995580064598</v>
      </c>
      <c r="L893">
        <v>0.11657620442674821</v>
      </c>
      <c r="M893">
        <v>0.6457046995211011</v>
      </c>
      <c r="N893">
        <v>0.24206616334654307</v>
      </c>
      <c r="O893">
        <v>0.98801261451329769</v>
      </c>
      <c r="P893">
        <v>0.22875139009240519</v>
      </c>
      <c r="Q893">
        <v>0.61086671670078951</v>
      </c>
      <c r="R893">
        <v>0.15317982558164722</v>
      </c>
      <c r="S893">
        <v>0.59026354067144471</v>
      </c>
      <c r="T893">
        <v>0.63024358597003882</v>
      </c>
      <c r="U893">
        <v>0.54372030404036265</v>
      </c>
      <c r="V893">
        <v>0.43054427444080301</v>
      </c>
    </row>
    <row r="894" spans="2:22" x14ac:dyDescent="0.25">
      <c r="B894">
        <v>892</v>
      </c>
      <c r="C894">
        <v>9.4001142876639854E-2</v>
      </c>
      <c r="D894">
        <v>0.21883616885957258</v>
      </c>
      <c r="E894">
        <v>0.39833246735505456</v>
      </c>
      <c r="F894">
        <v>0.12288647099140659</v>
      </c>
      <c r="G894">
        <v>0.30923357573255217</v>
      </c>
      <c r="H894">
        <v>0.76881264757605772</v>
      </c>
      <c r="I894">
        <v>0.18875264072931386</v>
      </c>
      <c r="J894">
        <v>0.8666081288878269</v>
      </c>
      <c r="K894">
        <v>0.99821525102135578</v>
      </c>
      <c r="L894">
        <v>0.24683501641413441</v>
      </c>
      <c r="M894">
        <v>0.99622279853714524</v>
      </c>
      <c r="N894">
        <v>0.3904479135997081</v>
      </c>
      <c r="O894">
        <v>0.81466742415815752</v>
      </c>
      <c r="P894">
        <v>0.12598520119989631</v>
      </c>
      <c r="Q894">
        <v>0.11187613545181674</v>
      </c>
      <c r="R894">
        <v>0.887271141836111</v>
      </c>
      <c r="S894">
        <v>0.68684151360155821</v>
      </c>
      <c r="T894">
        <v>0.10758590698366</v>
      </c>
      <c r="U894">
        <v>0.98557674107215976</v>
      </c>
      <c r="V894">
        <v>0.8733811584889084</v>
      </c>
    </row>
    <row r="895" spans="2:22" x14ac:dyDescent="0.25">
      <c r="B895">
        <v>893</v>
      </c>
      <c r="C895">
        <v>0.96052433974082962</v>
      </c>
      <c r="D895">
        <v>0.41526023012353974</v>
      </c>
      <c r="E895">
        <v>0.5436956129407795</v>
      </c>
      <c r="F895">
        <v>0.33488237118783903</v>
      </c>
      <c r="G895">
        <v>0.21340019389289466</v>
      </c>
      <c r="H895">
        <v>0.77789429529510468</v>
      </c>
      <c r="I895">
        <v>0.99940286457228056</v>
      </c>
      <c r="J895">
        <v>0.60552814753435058</v>
      </c>
      <c r="K895">
        <v>0.63653683837023611</v>
      </c>
      <c r="L895">
        <v>0.31271742644541511</v>
      </c>
      <c r="M895">
        <v>0.15029658639094423</v>
      </c>
      <c r="N895">
        <v>0.46720485926310129</v>
      </c>
      <c r="O895">
        <v>1.8309216338509238E-2</v>
      </c>
      <c r="P895">
        <v>0.65992917391629047</v>
      </c>
      <c r="Q895">
        <v>0.12720999390177568</v>
      </c>
      <c r="R895">
        <v>0.29025929648219861</v>
      </c>
      <c r="S895">
        <v>0.70245240860153046</v>
      </c>
      <c r="T895">
        <v>0.58490902572616177</v>
      </c>
      <c r="U895">
        <v>0.67337338028159532</v>
      </c>
      <c r="V895">
        <v>0.44643817433151156</v>
      </c>
    </row>
    <row r="896" spans="2:22" x14ac:dyDescent="0.25">
      <c r="B896">
        <v>894</v>
      </c>
      <c r="C896">
        <v>0.68337806911856647</v>
      </c>
      <c r="D896">
        <v>0.19720515518993409</v>
      </c>
      <c r="E896">
        <v>0.81017532373372436</v>
      </c>
      <c r="F896">
        <v>0.63834694913232326</v>
      </c>
      <c r="G896">
        <v>0.46892670121001645</v>
      </c>
      <c r="H896">
        <v>2.0093412560899582E-2</v>
      </c>
      <c r="I896">
        <v>0.44353408449125453</v>
      </c>
      <c r="J896">
        <v>7.2475476744485512E-2</v>
      </c>
      <c r="K896">
        <v>5.7468500977756909E-2</v>
      </c>
      <c r="L896">
        <v>0.11007222673649286</v>
      </c>
      <c r="M896">
        <v>0.60537392424422887</v>
      </c>
      <c r="N896">
        <v>0.22887705908070721</v>
      </c>
      <c r="O896">
        <v>0.93054172074913133</v>
      </c>
      <c r="P896">
        <v>0.33018409310034125</v>
      </c>
      <c r="Q896">
        <v>7.9683878286958887E-2</v>
      </c>
      <c r="R896">
        <v>0.69188735637975896</v>
      </c>
      <c r="S896">
        <v>8.0938812621078826E-2</v>
      </c>
      <c r="T896">
        <v>8.331775631916738E-2</v>
      </c>
      <c r="U896">
        <v>0.56886008088104933</v>
      </c>
      <c r="V896">
        <v>0.90694560145315539</v>
      </c>
    </row>
    <row r="897" spans="2:22" x14ac:dyDescent="0.25">
      <c r="B897">
        <v>895</v>
      </c>
      <c r="C897">
        <v>0.69784379667407226</v>
      </c>
      <c r="D897">
        <v>0.1722632473708634</v>
      </c>
      <c r="E897">
        <v>0.98527596971388842</v>
      </c>
      <c r="F897">
        <v>0.89503815347359739</v>
      </c>
      <c r="G897">
        <v>0.83678880092737273</v>
      </c>
      <c r="H897">
        <v>0.79498049076052824</v>
      </c>
      <c r="I897">
        <v>0.16712802963783546</v>
      </c>
      <c r="J897">
        <v>0.98864357952483561</v>
      </c>
      <c r="K897">
        <v>0.29837695882326454</v>
      </c>
      <c r="L897">
        <v>0.90265646393314869</v>
      </c>
      <c r="M897">
        <v>5.3791889321431086E-2</v>
      </c>
      <c r="N897">
        <v>0.21847749313871834</v>
      </c>
      <c r="O897">
        <v>0.62913818092346396</v>
      </c>
      <c r="P897">
        <v>0.34633876471577607</v>
      </c>
      <c r="Q897">
        <v>0.77246864735176057</v>
      </c>
      <c r="R897">
        <v>0.26591344191594413</v>
      </c>
      <c r="S897">
        <v>0.72990616829214372</v>
      </c>
      <c r="T897">
        <v>0.46315669549843896</v>
      </c>
      <c r="U897">
        <v>0.28106235479919861</v>
      </c>
      <c r="V897">
        <v>0.62327379474276712</v>
      </c>
    </row>
    <row r="898" spans="2:22" x14ac:dyDescent="0.25">
      <c r="B898">
        <v>896</v>
      </c>
      <c r="C898">
        <v>0.55404118724558682</v>
      </c>
      <c r="D898">
        <v>0.44531663509125163</v>
      </c>
      <c r="E898">
        <v>0.37340834576278237</v>
      </c>
      <c r="F898">
        <v>0.97474604485519123</v>
      </c>
      <c r="G898">
        <v>0.34029379288440076</v>
      </c>
      <c r="H898">
        <v>0.75407915354156629</v>
      </c>
      <c r="I898">
        <v>0.4637443987049521</v>
      </c>
      <c r="J898">
        <v>0.98726195626959079</v>
      </c>
      <c r="K898">
        <v>0.67598970224288846</v>
      </c>
      <c r="L898">
        <v>0.6597725449982339</v>
      </c>
      <c r="M898">
        <v>0.85774098617751093</v>
      </c>
      <c r="N898">
        <v>0.91755484578974311</v>
      </c>
      <c r="O898">
        <v>0.57036637218865049</v>
      </c>
      <c r="P898">
        <v>0.78709430607482189</v>
      </c>
      <c r="Q898">
        <v>0.72633132734162142</v>
      </c>
      <c r="R898">
        <v>0.16730851350027476</v>
      </c>
      <c r="S898">
        <v>0.47355264083323179</v>
      </c>
      <c r="T898">
        <v>0.13706963935607086</v>
      </c>
      <c r="U898">
        <v>0.71058488577708268</v>
      </c>
      <c r="V898">
        <v>0.39576118240220293</v>
      </c>
    </row>
    <row r="899" spans="2:22" x14ac:dyDescent="0.25">
      <c r="B899">
        <v>897</v>
      </c>
      <c r="C899">
        <v>0.83920574635164069</v>
      </c>
      <c r="D899">
        <v>0.86252459119674807</v>
      </c>
      <c r="E899">
        <v>0.38154099259255592</v>
      </c>
      <c r="F899">
        <v>0.80449218406387524</v>
      </c>
      <c r="G899">
        <v>0.43993637744243053</v>
      </c>
      <c r="H899">
        <v>0.50074043090635634</v>
      </c>
      <c r="I899">
        <v>0.7168957271557943</v>
      </c>
      <c r="J899">
        <v>0.60564139536917994</v>
      </c>
      <c r="K899">
        <v>0.95621665945249834</v>
      </c>
      <c r="L899">
        <v>0.16982590960710309</v>
      </c>
      <c r="M899">
        <v>0.49666886766552931</v>
      </c>
      <c r="N899">
        <v>0.74094017914485821</v>
      </c>
      <c r="O899">
        <v>0.68043911911177113</v>
      </c>
      <c r="P899">
        <v>5.7522403882966255E-2</v>
      </c>
      <c r="Q899">
        <v>0.49281936317554997</v>
      </c>
      <c r="R899">
        <v>0.54708125755087167</v>
      </c>
      <c r="S899">
        <v>0.17440303964134651</v>
      </c>
      <c r="T899">
        <v>0.25112675410300778</v>
      </c>
      <c r="U899">
        <v>0.82026047756864529</v>
      </c>
      <c r="V899">
        <v>0.6749958117184347</v>
      </c>
    </row>
    <row r="900" spans="2:22" x14ac:dyDescent="0.25">
      <c r="B900">
        <v>898</v>
      </c>
      <c r="C900">
        <v>2.7831948724423405E-2</v>
      </c>
      <c r="D900">
        <v>0.66161096618864068</v>
      </c>
      <c r="E900">
        <v>0.41227234232763998</v>
      </c>
      <c r="F900">
        <v>0.36431240169411372</v>
      </c>
      <c r="G900">
        <v>7.4534867384709935E-2</v>
      </c>
      <c r="H900">
        <v>0.5209880343220803</v>
      </c>
      <c r="I900">
        <v>0.11118434852719838</v>
      </c>
      <c r="J900">
        <v>0.49749101658384154</v>
      </c>
      <c r="K900">
        <v>0.76442024475622894</v>
      </c>
      <c r="L900">
        <v>9.6067063667772956E-3</v>
      </c>
      <c r="M900">
        <v>0.60227567355440481</v>
      </c>
      <c r="N900">
        <v>0.63363519574584126</v>
      </c>
      <c r="O900">
        <v>0.15523615653640466</v>
      </c>
      <c r="P900">
        <v>0.7521733127299246</v>
      </c>
      <c r="Q900">
        <v>0.4835202665078473</v>
      </c>
      <c r="R900">
        <v>0.28798092096574646</v>
      </c>
      <c r="S900">
        <v>1.6977128731483049E-2</v>
      </c>
      <c r="T900">
        <v>0.90913240544175022</v>
      </c>
      <c r="U900">
        <v>0.68475602209925523</v>
      </c>
      <c r="V900">
        <v>0.34741853015212798</v>
      </c>
    </row>
    <row r="901" spans="2:22" x14ac:dyDescent="0.25">
      <c r="B901">
        <v>899</v>
      </c>
      <c r="C901">
        <v>0.58544943162716301</v>
      </c>
      <c r="D901">
        <v>0.94190874681574344</v>
      </c>
      <c r="E901">
        <v>0.39401938356748811</v>
      </c>
      <c r="F901">
        <v>0.91050277184362072</v>
      </c>
      <c r="G901">
        <v>0.74308382219461055</v>
      </c>
      <c r="H901">
        <v>0.16719010904909126</v>
      </c>
      <c r="I901">
        <v>0.5151504062459209</v>
      </c>
      <c r="J901">
        <v>0.54433519610377412</v>
      </c>
      <c r="K901">
        <v>0.52940334503806596</v>
      </c>
      <c r="L901">
        <v>0.35634930665951625</v>
      </c>
      <c r="M901">
        <v>0.12736033579128048</v>
      </c>
      <c r="N901">
        <v>0.52294013991761634</v>
      </c>
      <c r="O901">
        <v>0.36729443129052353</v>
      </c>
      <c r="P901">
        <v>6.1917428371556227E-2</v>
      </c>
      <c r="Q901">
        <v>0.33468035014094522</v>
      </c>
      <c r="R901">
        <v>0.55282716420668288</v>
      </c>
      <c r="S901">
        <v>0.86756999094610698</v>
      </c>
      <c r="T901">
        <v>0.96673610777342223</v>
      </c>
      <c r="U901">
        <v>0.44021086014432775</v>
      </c>
      <c r="V901">
        <v>0.39515530065512117</v>
      </c>
    </row>
    <row r="902" spans="2:22" x14ac:dyDescent="0.25">
      <c r="B902">
        <v>900</v>
      </c>
      <c r="C902">
        <v>0.19696656311288274</v>
      </c>
      <c r="D902">
        <v>0.19874709687363534</v>
      </c>
      <c r="E902">
        <v>9.0015451291182824E-2</v>
      </c>
      <c r="F902">
        <v>0.74044653725735721</v>
      </c>
      <c r="G902">
        <v>6.4367752449409288E-2</v>
      </c>
      <c r="H902">
        <v>0.39580521979308791</v>
      </c>
      <c r="I902">
        <v>0.25689238399456182</v>
      </c>
      <c r="J902">
        <v>0.16369517693364077</v>
      </c>
      <c r="K902">
        <v>0.81508171491191406</v>
      </c>
      <c r="L902">
        <v>0.23592349301818527</v>
      </c>
      <c r="M902">
        <v>7.2310849585947246E-2</v>
      </c>
      <c r="N902">
        <v>0.54890422958085239</v>
      </c>
      <c r="O902">
        <v>4.3312322748971788E-3</v>
      </c>
      <c r="P902">
        <v>0.78847749245340903</v>
      </c>
      <c r="Q902">
        <v>0.62931352921148709</v>
      </c>
      <c r="R902">
        <v>0.47228752527500628</v>
      </c>
      <c r="S902">
        <v>0.10319527806554607</v>
      </c>
      <c r="T902">
        <v>0.75243090716218419</v>
      </c>
      <c r="U902">
        <v>0.16172836641041899</v>
      </c>
      <c r="V902">
        <v>0.11267917619412615</v>
      </c>
    </row>
    <row r="903" spans="2:22" x14ac:dyDescent="0.25">
      <c r="B903">
        <v>901</v>
      </c>
      <c r="C903">
        <v>0.30224060437569289</v>
      </c>
      <c r="D903">
        <v>7.5205839202107327E-2</v>
      </c>
      <c r="E903">
        <v>0.69458282376153146</v>
      </c>
      <c r="F903">
        <v>0.67503385152617446</v>
      </c>
      <c r="G903">
        <v>0.13537030219930735</v>
      </c>
      <c r="H903">
        <v>0.9523971860829521</v>
      </c>
      <c r="I903">
        <v>0.9424816439474617</v>
      </c>
      <c r="J903">
        <v>0.77632534143942311</v>
      </c>
      <c r="K903">
        <v>0.53182860369737495</v>
      </c>
      <c r="L903">
        <v>0.76289054906914466</v>
      </c>
      <c r="M903">
        <v>0.41750620491810198</v>
      </c>
      <c r="N903">
        <v>3.0401681073562337E-2</v>
      </c>
      <c r="O903">
        <v>0.81585298247111693</v>
      </c>
      <c r="P903">
        <v>0.42956922779191409</v>
      </c>
      <c r="Q903">
        <v>5.9342318430428698E-2</v>
      </c>
      <c r="R903">
        <v>0.6555576824241296</v>
      </c>
      <c r="S903">
        <v>0.56428126980320581</v>
      </c>
      <c r="T903">
        <v>0.42448332830911628</v>
      </c>
      <c r="U903">
        <v>0.50848565316542627</v>
      </c>
      <c r="V903">
        <v>0.52033925213543686</v>
      </c>
    </row>
    <row r="904" spans="2:22" x14ac:dyDescent="0.25">
      <c r="B904">
        <v>902</v>
      </c>
      <c r="C904">
        <v>0.52678111095934366</v>
      </c>
      <c r="D904">
        <v>0.44698253018523193</v>
      </c>
      <c r="E904">
        <v>0.1557742718876467</v>
      </c>
      <c r="F904">
        <v>0.99371361042753326</v>
      </c>
      <c r="G904">
        <v>0.32808846631030719</v>
      </c>
      <c r="H904">
        <v>0.28417294254237646</v>
      </c>
      <c r="I904">
        <v>0.37344559393989307</v>
      </c>
      <c r="J904">
        <v>0.32862021117379703</v>
      </c>
      <c r="K904">
        <v>0.7328780775119168</v>
      </c>
      <c r="L904">
        <v>0.67768770744148843</v>
      </c>
      <c r="M904">
        <v>0.69288405884283311</v>
      </c>
      <c r="N904">
        <v>0.13045249017536742</v>
      </c>
      <c r="O904">
        <v>0.90003704432435483</v>
      </c>
      <c r="P904">
        <v>0.3539781179225594</v>
      </c>
      <c r="Q904">
        <v>0.98425490282057737</v>
      </c>
      <c r="R904">
        <v>4.4015613639931228E-2</v>
      </c>
      <c r="S904">
        <v>0.22015838774347607</v>
      </c>
      <c r="T904">
        <v>0.21251866596640667</v>
      </c>
      <c r="U904">
        <v>0.84024932773705441</v>
      </c>
      <c r="V904">
        <v>5.859690582901389E-2</v>
      </c>
    </row>
    <row r="905" spans="2:22" x14ac:dyDescent="0.25">
      <c r="B905">
        <v>903</v>
      </c>
      <c r="C905">
        <v>0.38292647862300733</v>
      </c>
      <c r="D905">
        <v>0.35965518053938439</v>
      </c>
      <c r="E905">
        <v>0.73028651865932659</v>
      </c>
      <c r="F905">
        <v>0.53159326082329184</v>
      </c>
      <c r="G905">
        <v>0.70234825190369765</v>
      </c>
      <c r="H905">
        <v>0.49957075777408999</v>
      </c>
      <c r="I905">
        <v>0.7728613596078191</v>
      </c>
      <c r="J905">
        <v>0.27760586010523802</v>
      </c>
      <c r="K905">
        <v>0.61981602719874851</v>
      </c>
      <c r="L905">
        <v>0.8803967654249496</v>
      </c>
      <c r="M905">
        <v>7.2300336328682047E-2</v>
      </c>
      <c r="N905">
        <v>5.1479322180449261E-2</v>
      </c>
      <c r="O905">
        <v>0.98891080563925593</v>
      </c>
      <c r="P905">
        <v>0.14422820028919037</v>
      </c>
      <c r="Q905">
        <v>0.43285232638382243</v>
      </c>
      <c r="R905">
        <v>0.8484561106579056</v>
      </c>
      <c r="S905">
        <v>0.46576160474641837</v>
      </c>
      <c r="T905">
        <v>0.1620190180201595</v>
      </c>
      <c r="U905">
        <v>6.0167929167902479E-2</v>
      </c>
      <c r="V905">
        <v>0.18021832119531744</v>
      </c>
    </row>
    <row r="906" spans="2:22" x14ac:dyDescent="0.25">
      <c r="B906">
        <v>904</v>
      </c>
      <c r="C906">
        <v>0.37163652698103622</v>
      </c>
      <c r="D906">
        <v>0.11280319917242099</v>
      </c>
      <c r="E906">
        <v>0.96704075947396628</v>
      </c>
      <c r="F906">
        <v>0.65214983972109941</v>
      </c>
      <c r="G906">
        <v>0.8594480277977683</v>
      </c>
      <c r="H906">
        <v>0.39317575631791879</v>
      </c>
      <c r="I906">
        <v>0.23540267146453964</v>
      </c>
      <c r="J906">
        <v>4.7284844381597857E-2</v>
      </c>
      <c r="K906">
        <v>0.448491915208729</v>
      </c>
      <c r="L906">
        <v>0.3815198250111056</v>
      </c>
      <c r="M906">
        <v>0.26840294380266982</v>
      </c>
      <c r="N906">
        <v>4.0253928239554426E-2</v>
      </c>
      <c r="O906">
        <v>0.86930257909069053</v>
      </c>
      <c r="P906">
        <v>0.29547864377321265</v>
      </c>
      <c r="Q906">
        <v>0.51491702455222121</v>
      </c>
      <c r="R906">
        <v>0.47069832702685854</v>
      </c>
      <c r="S906">
        <v>0.11314526219916399</v>
      </c>
      <c r="T906">
        <v>0.28692040248515482</v>
      </c>
      <c r="U906">
        <v>0.12938901958599502</v>
      </c>
      <c r="V906">
        <v>0.36421923668099332</v>
      </c>
    </row>
    <row r="907" spans="2:22" x14ac:dyDescent="0.25">
      <c r="B907">
        <v>905</v>
      </c>
      <c r="C907">
        <v>0.46881549066836059</v>
      </c>
      <c r="D907">
        <v>0.31391950019671588</v>
      </c>
      <c r="E907">
        <v>0.7953430505011303</v>
      </c>
      <c r="F907">
        <v>0.97763788272906216</v>
      </c>
      <c r="G907">
        <v>0.22367788382699461</v>
      </c>
      <c r="H907">
        <v>0.50514868237203325</v>
      </c>
      <c r="I907">
        <v>0.26858820568162933</v>
      </c>
      <c r="J907">
        <v>0.24809836365860338</v>
      </c>
      <c r="K907">
        <v>0.62649362868431657</v>
      </c>
      <c r="L907">
        <v>0.58096023577847999</v>
      </c>
      <c r="M907">
        <v>0.66098864552409253</v>
      </c>
      <c r="N907">
        <v>0.92964866691362524</v>
      </c>
      <c r="O907">
        <v>0.3368322057448967</v>
      </c>
      <c r="P907">
        <v>0.79010247597700189</v>
      </c>
      <c r="Q907">
        <v>0.57031689557727372</v>
      </c>
      <c r="R907">
        <v>0.90045854020384164</v>
      </c>
      <c r="S907">
        <v>0.54601330494558287</v>
      </c>
      <c r="T907">
        <v>0.18342082814469762</v>
      </c>
      <c r="U907">
        <v>0.2658590646656922</v>
      </c>
      <c r="V907">
        <v>0.32452091878726419</v>
      </c>
    </row>
    <row r="908" spans="2:22" x14ac:dyDescent="0.25">
      <c r="B908">
        <v>906</v>
      </c>
      <c r="C908">
        <v>0.19167300155895095</v>
      </c>
      <c r="D908">
        <v>0.34720409228497173</v>
      </c>
      <c r="E908">
        <v>0.75622854994013067</v>
      </c>
      <c r="F908">
        <v>0.98532380368985972</v>
      </c>
      <c r="G908">
        <v>0.26473138168544708</v>
      </c>
      <c r="H908">
        <v>0.82281684366069707</v>
      </c>
      <c r="I908">
        <v>0.36042711667492888</v>
      </c>
      <c r="J908">
        <v>0.65659959754150798</v>
      </c>
      <c r="K908">
        <v>0.7344983370767999</v>
      </c>
      <c r="L908">
        <v>0.74902831682840176</v>
      </c>
      <c r="M908">
        <v>0.99142899936043438</v>
      </c>
      <c r="N908">
        <v>0.60887840059592913</v>
      </c>
      <c r="O908">
        <v>0.1182930178120758</v>
      </c>
      <c r="P908">
        <v>0.91052993977707297</v>
      </c>
      <c r="Q908">
        <v>0.26194654507423487</v>
      </c>
      <c r="R908">
        <v>0.61860158912201824</v>
      </c>
      <c r="S908">
        <v>0.29648685177741307</v>
      </c>
      <c r="T908">
        <v>0.69269832551120536</v>
      </c>
      <c r="U908">
        <v>0.28633332520660382</v>
      </c>
      <c r="V908">
        <v>0.40439858925195504</v>
      </c>
    </row>
    <row r="909" spans="2:22" x14ac:dyDescent="0.25">
      <c r="B909">
        <v>907</v>
      </c>
      <c r="C909">
        <v>0.72578523388742422</v>
      </c>
      <c r="D909">
        <v>0.24929226437390639</v>
      </c>
      <c r="E909">
        <v>0.57024671267557636</v>
      </c>
      <c r="F909">
        <v>0.90910705639481293</v>
      </c>
      <c r="G909">
        <v>0.76156309696194513</v>
      </c>
      <c r="H909">
        <v>0.80111916172869524</v>
      </c>
      <c r="I909">
        <v>0.74495831404252222</v>
      </c>
      <c r="J909">
        <v>0.6577364427255068</v>
      </c>
      <c r="K909">
        <v>0.17916575558508541</v>
      </c>
      <c r="L909">
        <v>9.6723217082137936E-2</v>
      </c>
      <c r="M909">
        <v>0.2019480419100832</v>
      </c>
      <c r="N909">
        <v>0.63272715525842771</v>
      </c>
      <c r="O909">
        <v>0.35030130880924926</v>
      </c>
      <c r="P909">
        <v>0.8566114970247487</v>
      </c>
      <c r="Q909">
        <v>0.47792989541680342</v>
      </c>
      <c r="R909">
        <v>0.53096281453296257</v>
      </c>
      <c r="S909">
        <v>0.57334110544903738</v>
      </c>
      <c r="T909">
        <v>0.12063485710626365</v>
      </c>
      <c r="U909">
        <v>0.19939420111724271</v>
      </c>
      <c r="V909">
        <v>0.42341278899382484</v>
      </c>
    </row>
    <row r="910" spans="2:22" x14ac:dyDescent="0.25">
      <c r="B910">
        <v>908</v>
      </c>
      <c r="C910">
        <v>0.13441942146683239</v>
      </c>
      <c r="D910">
        <v>0.64179730759082165</v>
      </c>
      <c r="E910">
        <v>0.18852397265349663</v>
      </c>
      <c r="F910">
        <v>0.78976841017656163</v>
      </c>
      <c r="G910">
        <v>7.7343255340193373E-2</v>
      </c>
      <c r="H910">
        <v>0.41011079247645932</v>
      </c>
      <c r="I910">
        <v>0.10376591861859508</v>
      </c>
      <c r="J910">
        <v>0.52883423383759376</v>
      </c>
      <c r="K910">
        <v>0.30103211167212507</v>
      </c>
      <c r="L910">
        <v>2.7361316931115542E-2</v>
      </c>
      <c r="M910">
        <v>7.3853572871109385E-2</v>
      </c>
      <c r="N910">
        <v>0.83261482723339397</v>
      </c>
      <c r="O910">
        <v>0.37400057782692464</v>
      </c>
      <c r="P910">
        <v>2.1349544275085286E-2</v>
      </c>
      <c r="Q910">
        <v>0.74465584015770592</v>
      </c>
      <c r="R910">
        <v>0.55476282636763408</v>
      </c>
      <c r="S910">
        <v>0.59222348787365431</v>
      </c>
      <c r="T910">
        <v>0.94121234674983079</v>
      </c>
      <c r="U910">
        <v>0.9521167455295656</v>
      </c>
      <c r="V910">
        <v>1.9995831372903838E-2</v>
      </c>
    </row>
    <row r="911" spans="2:22" x14ac:dyDescent="0.25">
      <c r="B911">
        <v>909</v>
      </c>
      <c r="C911">
        <v>0.6540124382912802</v>
      </c>
      <c r="D911">
        <v>0.67742703179802266</v>
      </c>
      <c r="E911">
        <v>0.47645345015229568</v>
      </c>
      <c r="F911">
        <v>0.24280984890246504</v>
      </c>
      <c r="G911">
        <v>0.89332352652626845</v>
      </c>
      <c r="H911">
        <v>0.77215411643497944</v>
      </c>
      <c r="I911">
        <v>0.99725810818096305</v>
      </c>
      <c r="J911">
        <v>0.64992904032838461</v>
      </c>
      <c r="K911">
        <v>0.68719919819065911</v>
      </c>
      <c r="L911">
        <v>0.81274690633818314</v>
      </c>
      <c r="M911">
        <v>0.78149318585154881</v>
      </c>
      <c r="N911">
        <v>0.41856058078562874</v>
      </c>
      <c r="O911">
        <v>0.22602152054338731</v>
      </c>
      <c r="P911">
        <v>0.61646635098046421</v>
      </c>
      <c r="Q911">
        <v>0.75938577211839053</v>
      </c>
      <c r="R911">
        <v>0.8770418843761556</v>
      </c>
      <c r="S911">
        <v>0.59109281897708077</v>
      </c>
      <c r="T911">
        <v>0.32417528508722526</v>
      </c>
      <c r="U911">
        <v>0.79218346106413495</v>
      </c>
      <c r="V911">
        <v>0.42816185070945778</v>
      </c>
    </row>
    <row r="912" spans="2:22" x14ac:dyDescent="0.25">
      <c r="B912">
        <v>910</v>
      </c>
      <c r="C912">
        <v>0.21777057808233558</v>
      </c>
      <c r="D912">
        <v>0.89923612131156183</v>
      </c>
      <c r="E912">
        <v>0.37195905215913627</v>
      </c>
      <c r="F912">
        <v>0.18077267642574579</v>
      </c>
      <c r="G912">
        <v>0.67109809677980881</v>
      </c>
      <c r="H912">
        <v>4.9836067933438422E-2</v>
      </c>
      <c r="I912">
        <v>0.12882440427422326</v>
      </c>
      <c r="J912">
        <v>0.98829126779222598</v>
      </c>
      <c r="K912">
        <v>0.59592972723169879</v>
      </c>
      <c r="L912">
        <v>0.32437225078627918</v>
      </c>
      <c r="M912">
        <v>0.26891641005792422</v>
      </c>
      <c r="N912">
        <v>8.9092580494679829E-2</v>
      </c>
      <c r="O912">
        <v>0.40409374400575881</v>
      </c>
      <c r="P912">
        <v>0.13210229067043078</v>
      </c>
      <c r="Q912">
        <v>0.8631774329687989</v>
      </c>
      <c r="R912">
        <v>0.7196063224515461</v>
      </c>
      <c r="S912">
        <v>0.97716712345340007</v>
      </c>
      <c r="T912">
        <v>0.16265079231595569</v>
      </c>
      <c r="U912">
        <v>2.6890327437382844E-2</v>
      </c>
      <c r="V912">
        <v>0.54610386922411025</v>
      </c>
    </row>
    <row r="913" spans="2:22" x14ac:dyDescent="0.25">
      <c r="B913">
        <v>911</v>
      </c>
      <c r="C913">
        <v>0.79253128174004939</v>
      </c>
      <c r="D913">
        <v>0.94674320415641855</v>
      </c>
      <c r="E913">
        <v>0.82977132456216229</v>
      </c>
      <c r="F913">
        <v>0.13082294802860339</v>
      </c>
      <c r="G913">
        <v>0.62395925730183621</v>
      </c>
      <c r="H913">
        <v>0.52031696304698549</v>
      </c>
      <c r="I913">
        <v>0.23207316530044952</v>
      </c>
      <c r="J913">
        <v>0.62651289577224745</v>
      </c>
      <c r="K913">
        <v>4.83047991656953E-2</v>
      </c>
      <c r="L913">
        <v>0.2677344462561575</v>
      </c>
      <c r="M913">
        <v>0.37552838756231233</v>
      </c>
      <c r="N913">
        <v>0.47725264557861546</v>
      </c>
      <c r="O913">
        <v>0.48606863742242634</v>
      </c>
      <c r="P913">
        <v>0.58896634150057192</v>
      </c>
      <c r="Q913">
        <v>0.50401939371450943</v>
      </c>
      <c r="R913">
        <v>0.8906616286006166</v>
      </c>
      <c r="S913">
        <v>0.78151901737382268</v>
      </c>
      <c r="T913">
        <v>0.65028432874029662</v>
      </c>
      <c r="U913">
        <v>0.69271045977558732</v>
      </c>
      <c r="V913">
        <v>0.45277807264457803</v>
      </c>
    </row>
    <row r="914" spans="2:22" x14ac:dyDescent="0.25">
      <c r="B914">
        <v>912</v>
      </c>
      <c r="C914">
        <v>0.11520387656767905</v>
      </c>
      <c r="D914">
        <v>0.90435603844133361</v>
      </c>
      <c r="E914">
        <v>0.54088209274088395</v>
      </c>
      <c r="F914">
        <v>0.29405986893987812</v>
      </c>
      <c r="G914">
        <v>9.6641644953431305E-2</v>
      </c>
      <c r="H914">
        <v>0.50539226808066307</v>
      </c>
      <c r="I914">
        <v>0.42547042991198669</v>
      </c>
      <c r="J914">
        <v>0.70793976840650608</v>
      </c>
      <c r="K914">
        <v>0.23807908068034722</v>
      </c>
      <c r="L914">
        <v>0.68466331892572208</v>
      </c>
      <c r="M914">
        <v>0.72111190725376062</v>
      </c>
      <c r="N914">
        <v>0.32293053723533394</v>
      </c>
      <c r="O914">
        <v>0.15576068158784739</v>
      </c>
      <c r="P914">
        <v>0.17996734684270388</v>
      </c>
      <c r="Q914">
        <v>0.13627517620277918</v>
      </c>
      <c r="R914">
        <v>0.48949115392236942</v>
      </c>
      <c r="S914">
        <v>0.91739628437860787</v>
      </c>
      <c r="T914">
        <v>0.17556493755078484</v>
      </c>
      <c r="U914">
        <v>0.66904456773457799</v>
      </c>
      <c r="V914">
        <v>0.60985237320576902</v>
      </c>
    </row>
    <row r="915" spans="2:22" x14ac:dyDescent="0.25">
      <c r="B915">
        <v>913</v>
      </c>
      <c r="C915">
        <v>2.1039105738323016E-3</v>
      </c>
      <c r="D915">
        <v>0.31892554640604143</v>
      </c>
      <c r="E915">
        <v>0.68753106434222055</v>
      </c>
      <c r="F915">
        <v>0.51822629361965866</v>
      </c>
      <c r="G915">
        <v>0.20037448232902655</v>
      </c>
      <c r="H915">
        <v>8.2988937150771935E-3</v>
      </c>
      <c r="I915">
        <v>0.44643271111008254</v>
      </c>
      <c r="J915">
        <v>0.37048355624749196</v>
      </c>
      <c r="K915">
        <v>0.41275596041670681</v>
      </c>
      <c r="L915">
        <v>0.72847204873416205</v>
      </c>
      <c r="M915">
        <v>5.3762580317454622E-2</v>
      </c>
      <c r="N915">
        <v>0.72978153385207412</v>
      </c>
      <c r="O915">
        <v>0.70940387501726487</v>
      </c>
      <c r="P915">
        <v>0.37636536712822632</v>
      </c>
      <c r="Q915">
        <v>0.73876880859330774</v>
      </c>
      <c r="R915">
        <v>0.8406811000653347</v>
      </c>
      <c r="S915">
        <v>0.31395733356218436</v>
      </c>
      <c r="T915">
        <v>0.92534206325230106</v>
      </c>
      <c r="U915">
        <v>0.88605003222338929</v>
      </c>
      <c r="V915">
        <v>6.4969732845826522E-2</v>
      </c>
    </row>
    <row r="916" spans="2:22" x14ac:dyDescent="0.25">
      <c r="B916">
        <v>914</v>
      </c>
      <c r="C916">
        <v>0.76540386084755241</v>
      </c>
      <c r="D916">
        <v>3.1053334895896789E-2</v>
      </c>
      <c r="E916">
        <v>0.17801363092417466</v>
      </c>
      <c r="F916">
        <v>7.7006373233028391E-2</v>
      </c>
      <c r="G916">
        <v>0.59761947510565872</v>
      </c>
      <c r="H916">
        <v>7.4178942936457659E-2</v>
      </c>
      <c r="I916">
        <v>6.6652912224997696E-2</v>
      </c>
      <c r="J916">
        <v>0.72747710793085396</v>
      </c>
      <c r="K916">
        <v>0.27806493640604479</v>
      </c>
      <c r="L916">
        <v>0.51891080419900715</v>
      </c>
      <c r="M916">
        <v>0.6177149377935609</v>
      </c>
      <c r="N916">
        <v>0.29353370946156776</v>
      </c>
      <c r="O916">
        <v>0.16631457570962138</v>
      </c>
      <c r="P916">
        <v>4.9526706721212843E-2</v>
      </c>
      <c r="Q916">
        <v>0.99083389358065754</v>
      </c>
      <c r="R916">
        <v>0.42016115230179829</v>
      </c>
      <c r="S916">
        <v>0.53367568014930766</v>
      </c>
      <c r="T916">
        <v>0.59842626029132706</v>
      </c>
      <c r="U916">
        <v>5.3363291927518652E-2</v>
      </c>
      <c r="V916">
        <v>2.1882735830072164E-3</v>
      </c>
    </row>
    <row r="917" spans="2:22" x14ac:dyDescent="0.25">
      <c r="B917">
        <v>915</v>
      </c>
      <c r="C917">
        <v>0.32790320508603088</v>
      </c>
      <c r="D917">
        <v>0.11313352067244442</v>
      </c>
      <c r="E917">
        <v>0.97583770131251413</v>
      </c>
      <c r="F917">
        <v>0.2412759386741965</v>
      </c>
      <c r="G917">
        <v>0.29041835922743342</v>
      </c>
      <c r="H917">
        <v>0.18785752298088587</v>
      </c>
      <c r="I917">
        <v>0.34181258090673605</v>
      </c>
      <c r="J917">
        <v>0.16628695659041615</v>
      </c>
      <c r="K917">
        <v>0.95519669347197667</v>
      </c>
      <c r="L917">
        <v>1.9042268423268727E-2</v>
      </c>
      <c r="M917">
        <v>0.61819203964665292</v>
      </c>
      <c r="N917">
        <v>0.82777014068829047</v>
      </c>
      <c r="O917">
        <v>0.62824161828733338</v>
      </c>
      <c r="P917">
        <v>0.71453535935873358</v>
      </c>
      <c r="Q917">
        <v>0.9450083746120832</v>
      </c>
      <c r="R917">
        <v>0.97298083845838956</v>
      </c>
      <c r="S917">
        <v>0.20109332096245947</v>
      </c>
      <c r="T917">
        <v>0.72778098775991951</v>
      </c>
      <c r="U917">
        <v>0.44224566766169371</v>
      </c>
      <c r="V917">
        <v>0.86124791940160428</v>
      </c>
    </row>
    <row r="918" spans="2:22" x14ac:dyDescent="0.25">
      <c r="B918">
        <v>916</v>
      </c>
      <c r="C918">
        <v>4.8955507319200731E-2</v>
      </c>
      <c r="D918">
        <v>0.18373613546931811</v>
      </c>
      <c r="E918">
        <v>0.5260213263703255</v>
      </c>
      <c r="F918">
        <v>1.9459802290565431E-2</v>
      </c>
      <c r="G918">
        <v>0.94469311602984485</v>
      </c>
      <c r="H918">
        <v>0.145702366721423</v>
      </c>
      <c r="I918">
        <v>0.11412195809857018</v>
      </c>
      <c r="J918">
        <v>0.17531638448167608</v>
      </c>
      <c r="K918">
        <v>0.11006981744968392</v>
      </c>
      <c r="L918">
        <v>0.88516838513074259</v>
      </c>
      <c r="M918">
        <v>0.29568352875789827</v>
      </c>
      <c r="N918">
        <v>1.8028129090873257E-2</v>
      </c>
      <c r="O918">
        <v>0.56207807237641916</v>
      </c>
      <c r="P918">
        <v>0.65002051878985334</v>
      </c>
      <c r="Q918">
        <v>0.45346060154026735</v>
      </c>
      <c r="R918">
        <v>0.31486156738308346</v>
      </c>
      <c r="S918">
        <v>0.3408043051256433</v>
      </c>
      <c r="T918">
        <v>0.73904817685994328</v>
      </c>
      <c r="U918">
        <v>0.70835985419533021</v>
      </c>
      <c r="V918">
        <v>0.61353444468726304</v>
      </c>
    </row>
    <row r="919" spans="2:22" x14ac:dyDescent="0.25">
      <c r="B919">
        <v>917</v>
      </c>
      <c r="C919">
        <v>0.2244190414595697</v>
      </c>
      <c r="D919">
        <v>0.92232288200127921</v>
      </c>
      <c r="E919">
        <v>0.40236047309053991</v>
      </c>
      <c r="F919">
        <v>0.76898657667351156</v>
      </c>
      <c r="G919">
        <v>7.7757119735808899E-2</v>
      </c>
      <c r="H919">
        <v>0.39208166983190029</v>
      </c>
      <c r="I919">
        <v>0.48222826551783293</v>
      </c>
      <c r="J919">
        <v>0.47687573807603756</v>
      </c>
      <c r="K919">
        <v>0.70406755414808764</v>
      </c>
      <c r="L919">
        <v>0.94071362023985117</v>
      </c>
      <c r="M919">
        <v>0.37952399469812725</v>
      </c>
      <c r="N919">
        <v>0.69441536274906213</v>
      </c>
      <c r="O919">
        <v>0.90523337040184604</v>
      </c>
      <c r="P919">
        <v>1.4287038029102028E-2</v>
      </c>
      <c r="Q919">
        <v>0.34405959088934868</v>
      </c>
      <c r="R919">
        <v>0.19739175636743345</v>
      </c>
      <c r="S919">
        <v>0.41383910142717206</v>
      </c>
      <c r="T919">
        <v>0.45590859357321101</v>
      </c>
      <c r="U919">
        <v>0.44368853218557924</v>
      </c>
      <c r="V919">
        <v>0.26923402200017055</v>
      </c>
    </row>
    <row r="920" spans="2:22" x14ac:dyDescent="0.25">
      <c r="B920">
        <v>918</v>
      </c>
      <c r="C920">
        <v>0.77219719207287341</v>
      </c>
      <c r="D920">
        <v>0.26524875036725071</v>
      </c>
      <c r="E920">
        <v>0.1835159576048353</v>
      </c>
      <c r="F920">
        <v>0.87825755658477433</v>
      </c>
      <c r="G920">
        <v>0.42780428126249159</v>
      </c>
      <c r="H920">
        <v>0.53482921798574257</v>
      </c>
      <c r="I920">
        <v>0.26204038170140453</v>
      </c>
      <c r="J920">
        <v>0.85783100271246493</v>
      </c>
      <c r="K920">
        <v>0.11634223901879359</v>
      </c>
      <c r="L920">
        <v>0.89853757508693022</v>
      </c>
      <c r="M920">
        <v>1.9698999192037547E-2</v>
      </c>
      <c r="N920">
        <v>0.38362318092538161</v>
      </c>
      <c r="O920">
        <v>0.3991838713602478</v>
      </c>
      <c r="P920">
        <v>2.4137172729708389E-2</v>
      </c>
      <c r="Q920">
        <v>0.58503224130270848</v>
      </c>
      <c r="R920">
        <v>0.48965248784826088</v>
      </c>
      <c r="S920">
        <v>0.48544543952906949</v>
      </c>
      <c r="T920">
        <v>0.67907995281263411</v>
      </c>
      <c r="U920">
        <v>0.37222994730518799</v>
      </c>
      <c r="V920">
        <v>0.73945236770822764</v>
      </c>
    </row>
    <row r="921" spans="2:22" x14ac:dyDescent="0.25">
      <c r="B921">
        <v>919</v>
      </c>
      <c r="C921">
        <v>0.3815478829910246</v>
      </c>
      <c r="D921">
        <v>0.9972527535789022</v>
      </c>
      <c r="E921">
        <v>0.3624903519187086</v>
      </c>
      <c r="F921">
        <v>0.30134228607803593</v>
      </c>
      <c r="G921">
        <v>0.66929720600883691</v>
      </c>
      <c r="H921">
        <v>0.11631711419398139</v>
      </c>
      <c r="I921">
        <v>0.12250606414437737</v>
      </c>
      <c r="J921">
        <v>0.88869922014767688</v>
      </c>
      <c r="K921">
        <v>0.87124493857444651</v>
      </c>
      <c r="L921">
        <v>0.65029156151693668</v>
      </c>
      <c r="M921">
        <v>0.55118999618639553</v>
      </c>
      <c r="N921">
        <v>3.3174002856484641E-2</v>
      </c>
      <c r="O921">
        <v>0.9412213560685494</v>
      </c>
      <c r="P921">
        <v>0.8418252016629324</v>
      </c>
      <c r="Q921">
        <v>0.58483638057292353</v>
      </c>
      <c r="R921">
        <v>0.35770738985081607</v>
      </c>
      <c r="S921">
        <v>0.26910954394065745</v>
      </c>
      <c r="T921">
        <v>0.18349364318080763</v>
      </c>
      <c r="U921">
        <v>0.96709794599741206</v>
      </c>
      <c r="V921">
        <v>0.93161804230684631</v>
      </c>
    </row>
    <row r="922" spans="2:22" x14ac:dyDescent="0.25">
      <c r="B922">
        <v>920</v>
      </c>
      <c r="C922">
        <v>9.9965525617184525E-2</v>
      </c>
      <c r="D922">
        <v>0.47337205344773281</v>
      </c>
      <c r="E922">
        <v>0.66513436594653852</v>
      </c>
      <c r="F922">
        <v>0.1117367415710433</v>
      </c>
      <c r="G922">
        <v>0.4344957424342093</v>
      </c>
      <c r="H922">
        <v>0.68704259074690133</v>
      </c>
      <c r="I922">
        <v>0.96439283882358584</v>
      </c>
      <c r="J922">
        <v>0.88438038138090302</v>
      </c>
      <c r="K922">
        <v>0.48859090785060744</v>
      </c>
      <c r="L922">
        <v>0.85460798243084524</v>
      </c>
      <c r="M922">
        <v>0.51735774686248703</v>
      </c>
      <c r="N922">
        <v>0.57000092160362392</v>
      </c>
      <c r="O922">
        <v>0.4163337638027711</v>
      </c>
      <c r="P922">
        <v>0.62978648395559489</v>
      </c>
      <c r="Q922">
        <v>0.44915468803812963</v>
      </c>
      <c r="R922">
        <v>6.7465632466832126E-2</v>
      </c>
      <c r="S922">
        <v>0.4151777515168027</v>
      </c>
      <c r="T922">
        <v>0.32793538866610494</v>
      </c>
      <c r="U922">
        <v>0.63568793978300175</v>
      </c>
      <c r="V922">
        <v>0.48500982020005079</v>
      </c>
    </row>
    <row r="923" spans="2:22" x14ac:dyDescent="0.25">
      <c r="B923">
        <v>921</v>
      </c>
      <c r="C923">
        <v>0.90835919356767292</v>
      </c>
      <c r="D923">
        <v>0.56087993750981191</v>
      </c>
      <c r="E923">
        <v>0.52347923750683822</v>
      </c>
      <c r="F923">
        <v>0.36655559827054862</v>
      </c>
      <c r="G923">
        <v>0.86129065256271464</v>
      </c>
      <c r="H923">
        <v>0.80450464326828564</v>
      </c>
      <c r="I923">
        <v>0.75943889259746222</v>
      </c>
      <c r="J923">
        <v>0.43857416578445552</v>
      </c>
      <c r="K923">
        <v>0.92245327055559034</v>
      </c>
      <c r="L923">
        <v>0.75045483658900292</v>
      </c>
      <c r="M923">
        <v>0.53260852195451314</v>
      </c>
      <c r="N923">
        <v>0.75499792285576373</v>
      </c>
      <c r="O923">
        <v>0.82023981620534059</v>
      </c>
      <c r="P923">
        <v>9.4946932394813999E-2</v>
      </c>
      <c r="Q923">
        <v>0.73510970050720292</v>
      </c>
      <c r="R923">
        <v>0.19832366167520932</v>
      </c>
      <c r="S923">
        <v>2.2640363990631407E-2</v>
      </c>
      <c r="T923">
        <v>0.81478745893553151</v>
      </c>
      <c r="U923">
        <v>0.82335127964193333</v>
      </c>
      <c r="V923">
        <v>0.81413079643785879</v>
      </c>
    </row>
    <row r="924" spans="2:22" x14ac:dyDescent="0.25">
      <c r="B924">
        <v>922</v>
      </c>
      <c r="C924">
        <v>0.6592885286254262</v>
      </c>
      <c r="D924">
        <v>0.39996243843609935</v>
      </c>
      <c r="E924">
        <v>0.19298290174275801</v>
      </c>
      <c r="F924">
        <v>0.22778064153033895</v>
      </c>
      <c r="G924">
        <v>0.28551586254957084</v>
      </c>
      <c r="H924">
        <v>0.36011557956495488</v>
      </c>
      <c r="I924">
        <v>0.75973475996536832</v>
      </c>
      <c r="J924">
        <v>0.501928969425812</v>
      </c>
      <c r="K924">
        <v>4.8290519383895614E-3</v>
      </c>
      <c r="L924">
        <v>0.39946841922645326</v>
      </c>
      <c r="M924">
        <v>0.14666132039804269</v>
      </c>
      <c r="N924">
        <v>0.41778430320151028</v>
      </c>
      <c r="O924">
        <v>0.23695680133561781</v>
      </c>
      <c r="P924">
        <v>0.54027925553496647</v>
      </c>
      <c r="Q924">
        <v>0.31346224541112155</v>
      </c>
      <c r="R924">
        <v>0.7999532588914795</v>
      </c>
      <c r="S924">
        <v>0.61143992685583415</v>
      </c>
      <c r="T924">
        <v>0.40112421584505498</v>
      </c>
      <c r="U924">
        <v>0.34816305418405835</v>
      </c>
      <c r="V924">
        <v>0.37815651440327613</v>
      </c>
    </row>
    <row r="925" spans="2:22" x14ac:dyDescent="0.25">
      <c r="B925">
        <v>923</v>
      </c>
      <c r="C925">
        <v>0.2987610891899779</v>
      </c>
      <c r="D925">
        <v>0.94389339131805894</v>
      </c>
      <c r="E925">
        <v>0.24433806039068706</v>
      </c>
      <c r="F925">
        <v>0.32743554332916958</v>
      </c>
      <c r="G925">
        <v>7.0625440729624955E-2</v>
      </c>
      <c r="H925">
        <v>0.49068393754570572</v>
      </c>
      <c r="I925">
        <v>0.58860854402969043</v>
      </c>
      <c r="J925">
        <v>3.6587791804250536E-2</v>
      </c>
      <c r="K925">
        <v>6.7821580296878459E-2</v>
      </c>
      <c r="L925">
        <v>0.43619601770361283</v>
      </c>
      <c r="M925">
        <v>0.72689362471330554</v>
      </c>
      <c r="N925">
        <v>0.39023040010184751</v>
      </c>
      <c r="O925">
        <v>0.87623382628566149</v>
      </c>
      <c r="P925">
        <v>0.40417479377789389</v>
      </c>
      <c r="Q925">
        <v>0.53065960444628058</v>
      </c>
      <c r="R925">
        <v>0.77077793953194007</v>
      </c>
      <c r="S925">
        <v>0.46709411071265805</v>
      </c>
      <c r="T925">
        <v>0.79198963405639322</v>
      </c>
      <c r="U925">
        <v>0.26357797392798155</v>
      </c>
      <c r="V925">
        <v>0.43683314364882619</v>
      </c>
    </row>
    <row r="926" spans="2:22" x14ac:dyDescent="0.25">
      <c r="B926">
        <v>924</v>
      </c>
      <c r="C926">
        <v>0.33361553697546076</v>
      </c>
      <c r="D926">
        <v>9.9512884422085612E-2</v>
      </c>
      <c r="E926">
        <v>0.16439558629071804</v>
      </c>
      <c r="F926">
        <v>0.54264369561631298</v>
      </c>
      <c r="G926">
        <v>0.20273209336704756</v>
      </c>
      <c r="H926">
        <v>0.31329195166787316</v>
      </c>
      <c r="I926">
        <v>0.92417170869145093</v>
      </c>
      <c r="J926">
        <v>0.76203894726162513</v>
      </c>
      <c r="K926">
        <v>0.34608147491353236</v>
      </c>
      <c r="L926">
        <v>0.14373276827833736</v>
      </c>
      <c r="M926">
        <v>0.43047682787409292</v>
      </c>
      <c r="N926">
        <v>0.47060830005560383</v>
      </c>
      <c r="O926">
        <v>0.73791832547033476</v>
      </c>
      <c r="P926">
        <v>0.80081831349802512</v>
      </c>
      <c r="Q926">
        <v>0.59913956950431912</v>
      </c>
      <c r="R926">
        <v>0.89192374511049266</v>
      </c>
      <c r="S926">
        <v>0.20973717163807692</v>
      </c>
      <c r="T926">
        <v>8.1197975684334622E-2</v>
      </c>
      <c r="U926">
        <v>0.49117021246709935</v>
      </c>
      <c r="V926">
        <v>8.2203932111844402E-2</v>
      </c>
    </row>
    <row r="927" spans="2:22" x14ac:dyDescent="0.25">
      <c r="B927">
        <v>925</v>
      </c>
      <c r="C927">
        <v>0.57802236662186313</v>
      </c>
      <c r="D927">
        <v>0.82274600728452629</v>
      </c>
      <c r="E927">
        <v>0.90960209510489531</v>
      </c>
      <c r="F927">
        <v>0.46237251873017571</v>
      </c>
      <c r="G927">
        <v>0.20629264588098284</v>
      </c>
      <c r="H927">
        <v>0.77572404031038289</v>
      </c>
      <c r="I927">
        <v>0.34836256921565134</v>
      </c>
      <c r="J927">
        <v>0.73715116923041579</v>
      </c>
      <c r="K927">
        <v>0.70035915518795733</v>
      </c>
      <c r="L927">
        <v>0.11551086830055279</v>
      </c>
      <c r="M927">
        <v>0.2575399367059017</v>
      </c>
      <c r="N927">
        <v>0.23008081789227375</v>
      </c>
      <c r="O927">
        <v>0.55909546367801188</v>
      </c>
      <c r="P927">
        <v>7.5787235472664527E-2</v>
      </c>
      <c r="Q927">
        <v>0.24800058432590899</v>
      </c>
      <c r="R927">
        <v>0.63517206286852002</v>
      </c>
      <c r="S927">
        <v>0.2147513909141785</v>
      </c>
      <c r="T927">
        <v>0.48880052271798391</v>
      </c>
      <c r="U927">
        <v>0.6672210318881957</v>
      </c>
      <c r="V927">
        <v>0.19902719348719988</v>
      </c>
    </row>
    <row r="928" spans="2:22" x14ac:dyDescent="0.25">
      <c r="B928">
        <v>926</v>
      </c>
      <c r="C928">
        <v>0.86851963947145649</v>
      </c>
      <c r="D928">
        <v>0.690608930160721</v>
      </c>
      <c r="E928">
        <v>0.91739344414801871</v>
      </c>
      <c r="F928">
        <v>0.33974838344289737</v>
      </c>
      <c r="G928">
        <v>0.46274933916008409</v>
      </c>
      <c r="H928">
        <v>3.4720931137644628E-2</v>
      </c>
      <c r="I928">
        <v>0.66803802523623768</v>
      </c>
      <c r="J928">
        <v>0.8587595416555911</v>
      </c>
      <c r="K928">
        <v>0.43196040428283444</v>
      </c>
      <c r="L928">
        <v>0.18270214830731524</v>
      </c>
      <c r="M928">
        <v>0.8080243638109752</v>
      </c>
      <c r="N928">
        <v>0.18502054700316739</v>
      </c>
      <c r="O928">
        <v>0.93061713835642346</v>
      </c>
      <c r="P928">
        <v>0.37739463110052807</v>
      </c>
      <c r="Q928">
        <v>0.37413944445159375</v>
      </c>
      <c r="R928">
        <v>0.91017444957552374</v>
      </c>
      <c r="S928">
        <v>0.95921100460198949</v>
      </c>
      <c r="T928">
        <v>0.98868038231842625</v>
      </c>
      <c r="U928">
        <v>0.1268795347973759</v>
      </c>
      <c r="V928">
        <v>0.73863391773709264</v>
      </c>
    </row>
    <row r="929" spans="2:22" x14ac:dyDescent="0.25">
      <c r="B929">
        <v>927</v>
      </c>
      <c r="C929">
        <v>0.42327421244321783</v>
      </c>
      <c r="D929">
        <v>0.28574759488665347</v>
      </c>
      <c r="E929">
        <v>5.9963238411390396E-2</v>
      </c>
      <c r="F929">
        <v>0.32297096854240981</v>
      </c>
      <c r="G929">
        <v>0.26852556600568089</v>
      </c>
      <c r="H929">
        <v>0.91439530399051883</v>
      </c>
      <c r="I929">
        <v>7.0506142540210259E-2</v>
      </c>
      <c r="J929">
        <v>0.67498459869032557</v>
      </c>
      <c r="K929">
        <v>0.70089048813376054</v>
      </c>
      <c r="L929">
        <v>0.1444837270857251</v>
      </c>
      <c r="M929">
        <v>0.58138581258157673</v>
      </c>
      <c r="N929">
        <v>0.94866453986938448</v>
      </c>
      <c r="O929">
        <v>0.56738641112893307</v>
      </c>
      <c r="P929">
        <v>0.7552237714331822</v>
      </c>
      <c r="Q929">
        <v>3.0264227745524064E-2</v>
      </c>
      <c r="R929">
        <v>0.16207201588417153</v>
      </c>
      <c r="S929">
        <v>0.44071479763158283</v>
      </c>
      <c r="T929">
        <v>0.7443981175501142</v>
      </c>
      <c r="U929">
        <v>9.6151759464819575E-2</v>
      </c>
      <c r="V929">
        <v>0.32136731855519685</v>
      </c>
    </row>
    <row r="930" spans="2:22" x14ac:dyDescent="0.25">
      <c r="B930">
        <v>928</v>
      </c>
      <c r="C930">
        <v>0.11523072732081996</v>
      </c>
      <c r="D930">
        <v>0.74395821552871588</v>
      </c>
      <c r="E930">
        <v>1.2979034956005941E-2</v>
      </c>
      <c r="F930">
        <v>0.37446811558173199</v>
      </c>
      <c r="G930">
        <v>0.71546373599080049</v>
      </c>
      <c r="H930">
        <v>1.3992968724356736E-2</v>
      </c>
      <c r="I930">
        <v>0.92398622393401197</v>
      </c>
      <c r="J930">
        <v>0.40277307484238301</v>
      </c>
      <c r="K930">
        <v>0.70140138668352936</v>
      </c>
      <c r="L930">
        <v>0.19914021513557523</v>
      </c>
      <c r="M930">
        <v>0.75848242045643777</v>
      </c>
      <c r="N930">
        <v>0.8903653166586647</v>
      </c>
      <c r="O930">
        <v>2.4240962126313548E-2</v>
      </c>
      <c r="P930">
        <v>0.89024389615738508</v>
      </c>
      <c r="Q930">
        <v>0.41141175483149528</v>
      </c>
      <c r="R930">
        <v>0.69776947034878933</v>
      </c>
      <c r="S930">
        <v>0.99357517951506513</v>
      </c>
      <c r="T930">
        <v>0.34681967328894014</v>
      </c>
      <c r="U930">
        <v>0.90529942138856634</v>
      </c>
      <c r="V930">
        <v>0.97473718803924214</v>
      </c>
    </row>
    <row r="931" spans="2:22" x14ac:dyDescent="0.25">
      <c r="B931">
        <v>929</v>
      </c>
      <c r="C931">
        <v>0.36393602689556648</v>
      </c>
      <c r="D931">
        <v>7.5346345196315445E-2</v>
      </c>
      <c r="E931">
        <v>0.17024603331510435</v>
      </c>
      <c r="F931">
        <v>0.70736496300385987</v>
      </c>
      <c r="G931">
        <v>0.71557901100826649</v>
      </c>
      <c r="H931">
        <v>0.76391211776858725</v>
      </c>
      <c r="I931">
        <v>0.95323413190022777</v>
      </c>
      <c r="J931">
        <v>0.82556473921779738</v>
      </c>
      <c r="K931">
        <v>0.28066341481558021</v>
      </c>
      <c r="L931">
        <v>0.25379031437227351</v>
      </c>
      <c r="M931">
        <v>0.48165224361069581</v>
      </c>
      <c r="N931">
        <v>1.3507142825821994E-2</v>
      </c>
      <c r="O931">
        <v>8.3026125230713177E-2</v>
      </c>
      <c r="P931">
        <v>0.6880526147042032</v>
      </c>
      <c r="Q931">
        <v>0.57929543177965348</v>
      </c>
      <c r="R931">
        <v>0.22424359937450156</v>
      </c>
      <c r="S931">
        <v>0.80808849659631932</v>
      </c>
      <c r="T931">
        <v>0.79439673468630234</v>
      </c>
      <c r="U931">
        <v>0.91296310728402363</v>
      </c>
      <c r="V931">
        <v>0.10044915470508275</v>
      </c>
    </row>
    <row r="932" spans="2:22" x14ac:dyDescent="0.25">
      <c r="B932">
        <v>930</v>
      </c>
      <c r="C932">
        <v>0.33918790159827061</v>
      </c>
      <c r="D932">
        <v>0.61898513019682921</v>
      </c>
      <c r="E932">
        <v>0.2216881887122879</v>
      </c>
      <c r="F932">
        <v>0.42533134387247751</v>
      </c>
      <c r="G932">
        <v>0.19593076577653878</v>
      </c>
      <c r="H932">
        <v>0.12252571561364833</v>
      </c>
      <c r="I932">
        <v>0.71281104081869451</v>
      </c>
      <c r="J932">
        <v>0.59230394674999287</v>
      </c>
      <c r="K932">
        <v>9.2565337537990899E-2</v>
      </c>
      <c r="L932">
        <v>0.82990658866990064</v>
      </c>
      <c r="M932">
        <v>0.43892974884320535</v>
      </c>
      <c r="N932">
        <v>0.53819911714255819</v>
      </c>
      <c r="O932">
        <v>0.67409268663352329</v>
      </c>
      <c r="P932">
        <v>0.4333913669272107</v>
      </c>
      <c r="Q932">
        <v>0.34304685488798525</v>
      </c>
      <c r="R932">
        <v>7.9263394424768485E-2</v>
      </c>
      <c r="S932">
        <v>0.10181946527153674</v>
      </c>
      <c r="T932">
        <v>0.66286369840227888</v>
      </c>
      <c r="U932">
        <v>0.22315778185743973</v>
      </c>
      <c r="V932">
        <v>0.37859814416165372</v>
      </c>
    </row>
    <row r="933" spans="2:22" x14ac:dyDescent="0.25">
      <c r="B933">
        <v>931</v>
      </c>
      <c r="C933">
        <v>0.77089926540623921</v>
      </c>
      <c r="D933">
        <v>0.61474627171875462</v>
      </c>
      <c r="E933">
        <v>0.37037393024668663</v>
      </c>
      <c r="F933">
        <v>0.78775604231729623</v>
      </c>
      <c r="G933">
        <v>0.6748377913533965</v>
      </c>
      <c r="H933">
        <v>0.17801904476791286</v>
      </c>
      <c r="I933">
        <v>0.7846643744070434</v>
      </c>
      <c r="J933">
        <v>0.89521670580899926</v>
      </c>
      <c r="K933">
        <v>0.66097133248924655</v>
      </c>
      <c r="L933">
        <v>0.91633058357037189</v>
      </c>
      <c r="M933">
        <v>0.15203754861490193</v>
      </c>
      <c r="N933">
        <v>0.50922731734899451</v>
      </c>
      <c r="O933">
        <v>0.39726869125961528</v>
      </c>
      <c r="P933">
        <v>0.44549298176110597</v>
      </c>
      <c r="Q933">
        <v>0.37354787980745563</v>
      </c>
      <c r="R933">
        <v>0.10691569689194802</v>
      </c>
      <c r="S933">
        <v>0.98886743627371398</v>
      </c>
      <c r="T933">
        <v>6.5064456710575813E-2</v>
      </c>
      <c r="U933">
        <v>0.15493396233373335</v>
      </c>
      <c r="V933">
        <v>0.49675283641644441</v>
      </c>
    </row>
    <row r="934" spans="2:22" x14ac:dyDescent="0.25">
      <c r="B934">
        <v>932</v>
      </c>
      <c r="C934">
        <v>0.4594136085340057</v>
      </c>
      <c r="D934">
        <v>0.80015460444480535</v>
      </c>
      <c r="E934">
        <v>0.99235017648819768</v>
      </c>
      <c r="F934">
        <v>0.9262085282399104</v>
      </c>
      <c r="G934">
        <v>0.83680810602392253</v>
      </c>
      <c r="H934">
        <v>0.13878153077845745</v>
      </c>
      <c r="I934">
        <v>0.32075931107049716</v>
      </c>
      <c r="J934">
        <v>0.55204132825537577</v>
      </c>
      <c r="K934">
        <v>0.82526368241759074</v>
      </c>
      <c r="L934">
        <v>0.94121249855091138</v>
      </c>
      <c r="M934">
        <v>0.77620364006322284</v>
      </c>
      <c r="N934">
        <v>6.5461600095205519E-2</v>
      </c>
      <c r="O934">
        <v>0.53741593969319768</v>
      </c>
      <c r="P934">
        <v>0.23301960725150739</v>
      </c>
      <c r="Q934">
        <v>0.51262830767287193</v>
      </c>
      <c r="R934">
        <v>0.66674329927273845</v>
      </c>
      <c r="S934">
        <v>0.63321627591863594</v>
      </c>
      <c r="T934">
        <v>0.68559279971816545</v>
      </c>
      <c r="U934">
        <v>0.2196575877588991</v>
      </c>
      <c r="V934">
        <v>0.55752461353512484</v>
      </c>
    </row>
    <row r="935" spans="2:22" x14ac:dyDescent="0.25">
      <c r="B935">
        <v>933</v>
      </c>
      <c r="C935">
        <v>0.64418084106758489</v>
      </c>
      <c r="D935">
        <v>0.65936680172240902</v>
      </c>
      <c r="E935">
        <v>0.32377790289071573</v>
      </c>
      <c r="F935">
        <v>0.67109424583204813</v>
      </c>
      <c r="G935">
        <v>0.27604381373520326</v>
      </c>
      <c r="H935">
        <v>0.3287422782752083</v>
      </c>
      <c r="I935">
        <v>0.70899274800165202</v>
      </c>
      <c r="J935">
        <v>0.88452631505600632</v>
      </c>
      <c r="K935">
        <v>0.99155908686027594</v>
      </c>
      <c r="L935">
        <v>0.82978853687097165</v>
      </c>
      <c r="M935">
        <v>0.70827264522437527</v>
      </c>
      <c r="N935">
        <v>0.54062069294160686</v>
      </c>
      <c r="O935">
        <v>0.53735056612445309</v>
      </c>
      <c r="P935">
        <v>0.77534688664133178</v>
      </c>
      <c r="Q935">
        <v>0.36742085485191289</v>
      </c>
      <c r="R935">
        <v>0.97148788011894371</v>
      </c>
      <c r="S935">
        <v>0.99706631046210958</v>
      </c>
      <c r="T935">
        <v>0.41789128956044141</v>
      </c>
      <c r="U935">
        <v>5.3878612627252132E-2</v>
      </c>
      <c r="V935">
        <v>0.76232187655514849</v>
      </c>
    </row>
    <row r="936" spans="2:22" x14ac:dyDescent="0.25">
      <c r="B936">
        <v>934</v>
      </c>
      <c r="C936">
        <v>9.3134414510595676E-2</v>
      </c>
      <c r="D936">
        <v>0.97682059701083057</v>
      </c>
      <c r="E936">
        <v>0.10748966035343788</v>
      </c>
      <c r="F936">
        <v>0.4653787305643573</v>
      </c>
      <c r="G936">
        <v>0.96930036681208254</v>
      </c>
      <c r="H936">
        <v>0.54962480053790896</v>
      </c>
      <c r="I936">
        <v>0.35954719632010801</v>
      </c>
      <c r="J936">
        <v>0.86162950654239001</v>
      </c>
      <c r="K936">
        <v>0.43767196467088709</v>
      </c>
      <c r="L936">
        <v>0.42377358512327179</v>
      </c>
      <c r="M936">
        <v>0.89611107378164867</v>
      </c>
      <c r="N936">
        <v>0.20897311791506823</v>
      </c>
      <c r="O936">
        <v>0.54682427829108993</v>
      </c>
      <c r="P936">
        <v>0.52548788107400091</v>
      </c>
      <c r="Q936">
        <v>0.69599976946272091</v>
      </c>
      <c r="R936">
        <v>0.47495944303020754</v>
      </c>
      <c r="S936">
        <v>0.8486211166239217</v>
      </c>
      <c r="T936">
        <v>0.59315523571349482</v>
      </c>
      <c r="U936">
        <v>0.306577901593168</v>
      </c>
      <c r="V936">
        <v>0.50342803687489868</v>
      </c>
    </row>
    <row r="937" spans="2:22" x14ac:dyDescent="0.25">
      <c r="B937">
        <v>935</v>
      </c>
      <c r="C937">
        <v>0.76256939227469722</v>
      </c>
      <c r="D937">
        <v>0.47689667643839795</v>
      </c>
      <c r="E937">
        <v>0.96773231623056954</v>
      </c>
      <c r="F937">
        <v>0.94360438544887248</v>
      </c>
      <c r="G937">
        <v>0.17925508591179917</v>
      </c>
      <c r="H937">
        <v>0.29310265007442893</v>
      </c>
      <c r="I937">
        <v>0.86705989875914669</v>
      </c>
      <c r="J937">
        <v>0.33177705220121134</v>
      </c>
      <c r="K937">
        <v>0.81888923048039342</v>
      </c>
      <c r="L937">
        <v>0.72703206374676377</v>
      </c>
      <c r="M937">
        <v>0.84643642483657944</v>
      </c>
      <c r="N937">
        <v>0.6713509783746634</v>
      </c>
      <c r="O937">
        <v>0.68059637767757941</v>
      </c>
      <c r="P937">
        <v>0.48576220675391557</v>
      </c>
      <c r="Q937">
        <v>0.71173762445282085</v>
      </c>
      <c r="R937">
        <v>0.14361416143901562</v>
      </c>
      <c r="S937">
        <v>0.31429741557568125</v>
      </c>
      <c r="T937">
        <v>0.35518874661653044</v>
      </c>
      <c r="U937">
        <v>0.24115943110236993</v>
      </c>
      <c r="V937">
        <v>0.902611506777379</v>
      </c>
    </row>
    <row r="938" spans="2:22" x14ac:dyDescent="0.25">
      <c r="B938">
        <v>936</v>
      </c>
      <c r="C938">
        <v>0.12517877762640794</v>
      </c>
      <c r="D938">
        <v>0.58409911277471638</v>
      </c>
      <c r="E938">
        <v>1.177899469412047E-3</v>
      </c>
      <c r="F938">
        <v>0.91154231107080452</v>
      </c>
      <c r="G938">
        <v>0.68945883564757793</v>
      </c>
      <c r="H938">
        <v>0.22652530827893136</v>
      </c>
      <c r="I938">
        <v>0.33485229653952353</v>
      </c>
      <c r="J938">
        <v>0.42252806944010524</v>
      </c>
      <c r="K938">
        <v>0.95923483316849034</v>
      </c>
      <c r="L938">
        <v>0.57961399048551843</v>
      </c>
      <c r="M938">
        <v>0.18022032940535349</v>
      </c>
      <c r="N938">
        <v>0.73567931904244155</v>
      </c>
      <c r="O938">
        <v>0.47476774699577495</v>
      </c>
      <c r="P938">
        <v>0.29021623374078498</v>
      </c>
      <c r="Q938">
        <v>0.80608975570051511</v>
      </c>
      <c r="R938">
        <v>0.20112188980144663</v>
      </c>
      <c r="S938">
        <v>0.39571046531641807</v>
      </c>
      <c r="T938">
        <v>0.53012679163032139</v>
      </c>
      <c r="U938">
        <v>0.17561580873425742</v>
      </c>
      <c r="V938">
        <v>0.18644996756071475</v>
      </c>
    </row>
    <row r="939" spans="2:22" x14ac:dyDescent="0.25">
      <c r="B939">
        <v>937</v>
      </c>
      <c r="C939">
        <v>0.77269276673712195</v>
      </c>
      <c r="D939">
        <v>0.69279717141224517</v>
      </c>
      <c r="E939">
        <v>0.54886078926595605</v>
      </c>
      <c r="F939">
        <v>0.25215685689434886</v>
      </c>
      <c r="G939">
        <v>0.9191641917457698</v>
      </c>
      <c r="H939">
        <v>1.0940550101449231E-2</v>
      </c>
      <c r="I939">
        <v>0.95357815415631464</v>
      </c>
      <c r="J939">
        <v>0.73861870383410455</v>
      </c>
      <c r="K939">
        <v>1.2851629425925104E-2</v>
      </c>
      <c r="L939">
        <v>0.40343860138947196</v>
      </c>
      <c r="M939">
        <v>0.15930722830036292</v>
      </c>
      <c r="N939">
        <v>2.9754337896997329E-2</v>
      </c>
      <c r="O939">
        <v>0.8855365685195411</v>
      </c>
      <c r="P939">
        <v>1.6475456342735839E-2</v>
      </c>
      <c r="Q939">
        <v>1.5121951934159661E-2</v>
      </c>
      <c r="R939">
        <v>0.58369248141542496</v>
      </c>
      <c r="S939">
        <v>0.68010539125146785</v>
      </c>
      <c r="T939">
        <v>0.48793750792550039</v>
      </c>
      <c r="U939">
        <v>0.72649818872232808</v>
      </c>
      <c r="V939">
        <v>0.82692706577505781</v>
      </c>
    </row>
    <row r="940" spans="2:22" x14ac:dyDescent="0.25">
      <c r="B940">
        <v>938</v>
      </c>
      <c r="C940">
        <v>0.16066763128027661</v>
      </c>
      <c r="D940">
        <v>0.89979167437378127</v>
      </c>
      <c r="E940">
        <v>0.89332305773783127</v>
      </c>
      <c r="F940">
        <v>0.77001255771834765</v>
      </c>
      <c r="G940">
        <v>0.2662986579722586</v>
      </c>
      <c r="H940">
        <v>0.6930093654439915</v>
      </c>
      <c r="I940">
        <v>0.87688023228015277</v>
      </c>
      <c r="J940">
        <v>0.57325933107542326</v>
      </c>
      <c r="K940">
        <v>0.46507459771999571</v>
      </c>
      <c r="L940">
        <v>0.95693196497564781</v>
      </c>
      <c r="M940">
        <v>0.54198306052140577</v>
      </c>
      <c r="N940">
        <v>0.16906035910627448</v>
      </c>
      <c r="O940">
        <v>0.64580950447219809</v>
      </c>
      <c r="P940">
        <v>0.847164883730118</v>
      </c>
      <c r="Q940">
        <v>0.34213571189327219</v>
      </c>
      <c r="R940">
        <v>1.3186121302778631E-2</v>
      </c>
      <c r="S940">
        <v>0.79855536570566721</v>
      </c>
      <c r="T940">
        <v>0.91918328204319621</v>
      </c>
      <c r="U940">
        <v>0.83479829328347432</v>
      </c>
      <c r="V940">
        <v>0.69716394938888815</v>
      </c>
    </row>
    <row r="941" spans="2:22" x14ac:dyDescent="0.25">
      <c r="B941">
        <v>939</v>
      </c>
      <c r="C941">
        <v>0.11806964272655129</v>
      </c>
      <c r="D941">
        <v>0.60139454272879833</v>
      </c>
      <c r="E941">
        <v>4.685578741439933E-3</v>
      </c>
      <c r="F941">
        <v>2.2989862499205316E-2</v>
      </c>
      <c r="G941">
        <v>4.6310285976938204E-3</v>
      </c>
      <c r="H941">
        <v>0.37242808473709621</v>
      </c>
      <c r="I941">
        <v>0.69761306049197636</v>
      </c>
      <c r="J941">
        <v>8.1730377469148685E-2</v>
      </c>
      <c r="K941">
        <v>0.76036912533307</v>
      </c>
      <c r="L941">
        <v>0.52220739607588351</v>
      </c>
      <c r="M941">
        <v>0.30090019836253834</v>
      </c>
      <c r="N941">
        <v>0.93401593896999047</v>
      </c>
      <c r="O941">
        <v>0.53861652261202231</v>
      </c>
      <c r="P941">
        <v>1.8503592531897706E-3</v>
      </c>
      <c r="Q941">
        <v>0.76801842646317464</v>
      </c>
      <c r="R941">
        <v>0.39146419209406247</v>
      </c>
      <c r="S941">
        <v>0.48587190442958783</v>
      </c>
      <c r="T941">
        <v>0.56246089636264074</v>
      </c>
      <c r="U941">
        <v>0.30227484671817195</v>
      </c>
      <c r="V941">
        <v>0.1602174665617353</v>
      </c>
    </row>
    <row r="942" spans="2:22" x14ac:dyDescent="0.25">
      <c r="B942">
        <v>940</v>
      </c>
      <c r="C942">
        <v>0.11482091815952189</v>
      </c>
      <c r="D942">
        <v>0.5750047680454593</v>
      </c>
      <c r="E942">
        <v>1.0006633834128031E-2</v>
      </c>
      <c r="F942">
        <v>0.22306723518074278</v>
      </c>
      <c r="G942">
        <v>0.84353555599527397</v>
      </c>
      <c r="H942">
        <v>0.43703414146325548</v>
      </c>
      <c r="I942">
        <v>0.41066840621163081</v>
      </c>
      <c r="J942">
        <v>0.86430759590453832</v>
      </c>
      <c r="K942">
        <v>0.44753223896043703</v>
      </c>
      <c r="L942">
        <v>0.74120645973806143</v>
      </c>
      <c r="M942">
        <v>0.32936031805012722</v>
      </c>
      <c r="N942">
        <v>5.432831743374944E-2</v>
      </c>
      <c r="O942">
        <v>0.31183992885536416</v>
      </c>
      <c r="P942">
        <v>0.96946108026004962</v>
      </c>
      <c r="Q942">
        <v>1.3998373726939572E-2</v>
      </c>
      <c r="R942">
        <v>0.5115367291872035</v>
      </c>
      <c r="S942">
        <v>0.85180237833507988</v>
      </c>
      <c r="T942">
        <v>0.25521024189718178</v>
      </c>
      <c r="U942">
        <v>0.59811110683641555</v>
      </c>
      <c r="V942">
        <v>0.67781227493377494</v>
      </c>
    </row>
    <row r="943" spans="2:22" x14ac:dyDescent="0.25">
      <c r="B943">
        <v>941</v>
      </c>
      <c r="C943">
        <v>0.36482354682916984</v>
      </c>
      <c r="D943">
        <v>5.0633917281333041E-3</v>
      </c>
      <c r="E943">
        <v>0.65364600795887617</v>
      </c>
      <c r="F943">
        <v>0.84275697697783514</v>
      </c>
      <c r="G943">
        <v>0.60252827981764168</v>
      </c>
      <c r="H943">
        <v>0.2471227639087239</v>
      </c>
      <c r="I943">
        <v>0.34904091209539345</v>
      </c>
      <c r="J943">
        <v>0.32151233065242391</v>
      </c>
      <c r="K943">
        <v>0.79664608971884743</v>
      </c>
      <c r="L943">
        <v>0.55997168424349919</v>
      </c>
      <c r="M943">
        <v>0.85582119845877624</v>
      </c>
      <c r="N943">
        <v>0.44179850766724105</v>
      </c>
      <c r="O943">
        <v>0.61014073103065947</v>
      </c>
      <c r="P943">
        <v>0.5877775649569783</v>
      </c>
      <c r="Q943">
        <v>6.1483671736665357E-2</v>
      </c>
      <c r="R943">
        <v>0.89049505215060876</v>
      </c>
      <c r="S943">
        <v>0.76971484848418559</v>
      </c>
      <c r="T943">
        <v>0.58870550469823479</v>
      </c>
      <c r="U943">
        <v>0.21259907736316563</v>
      </c>
      <c r="V943">
        <v>0.9483427433732452</v>
      </c>
    </row>
    <row r="944" spans="2:22" x14ac:dyDescent="0.25">
      <c r="B944">
        <v>942</v>
      </c>
      <c r="C944">
        <v>0.95709121594745517</v>
      </c>
      <c r="D944">
        <v>0.28373146939838456</v>
      </c>
      <c r="E944">
        <v>0.40664035787734676</v>
      </c>
      <c r="F944">
        <v>6.8653247595415579E-2</v>
      </c>
      <c r="G944">
        <v>0.48289993230859363</v>
      </c>
      <c r="H944">
        <v>0.53579960213116817</v>
      </c>
      <c r="I944">
        <v>0.47542585628865131</v>
      </c>
      <c r="J944">
        <v>0.57556889447935089</v>
      </c>
      <c r="K944">
        <v>0.6330747761339115</v>
      </c>
      <c r="L944">
        <v>6.5873216964486669E-2</v>
      </c>
      <c r="M944">
        <v>0.48606635487351202</v>
      </c>
      <c r="N944">
        <v>0.1250305296741443</v>
      </c>
      <c r="O944">
        <v>0.96564077369651802</v>
      </c>
      <c r="P944">
        <v>0.49325481431374429</v>
      </c>
      <c r="Q944">
        <v>3.8818476743355257E-2</v>
      </c>
      <c r="R944">
        <v>0.86399237961168951</v>
      </c>
      <c r="S944">
        <v>1.4904840702396172E-2</v>
      </c>
      <c r="T944">
        <v>2.1986383409925647E-2</v>
      </c>
      <c r="U944">
        <v>0.11253278831593683</v>
      </c>
      <c r="V944">
        <v>0.78173518037590739</v>
      </c>
    </row>
    <row r="945" spans="2:22" x14ac:dyDescent="0.25">
      <c r="B945">
        <v>943</v>
      </c>
      <c r="C945">
        <v>0.8612166777387662</v>
      </c>
      <c r="D945">
        <v>0.63872245073500267</v>
      </c>
      <c r="E945">
        <v>0.40931049192104596</v>
      </c>
      <c r="F945">
        <v>0.2198701623740722</v>
      </c>
      <c r="G945">
        <v>0.36121679347502855</v>
      </c>
      <c r="H945">
        <v>7.6877740141387818E-3</v>
      </c>
      <c r="I945">
        <v>0.61465177783203773</v>
      </c>
      <c r="J945">
        <v>0.20207870791373095</v>
      </c>
      <c r="K945">
        <v>0.37340783593691729</v>
      </c>
      <c r="L945">
        <v>8.2985489354702402E-2</v>
      </c>
      <c r="M945">
        <v>0.50468396408065663</v>
      </c>
      <c r="N945">
        <v>0.54474619641978772</v>
      </c>
      <c r="O945">
        <v>0.59849921931952133</v>
      </c>
      <c r="P945">
        <v>0.60970415054631033</v>
      </c>
      <c r="Q945">
        <v>0.33381754167440514</v>
      </c>
      <c r="R945">
        <v>0.23003774927924359</v>
      </c>
      <c r="S945">
        <v>0.15862641357298379</v>
      </c>
      <c r="T945">
        <v>0.17723713943089248</v>
      </c>
      <c r="U945">
        <v>0.67263737946569035</v>
      </c>
      <c r="V945">
        <v>0.510414448051145</v>
      </c>
    </row>
    <row r="946" spans="2:22" x14ac:dyDescent="0.25">
      <c r="B946">
        <v>944</v>
      </c>
      <c r="C946">
        <v>5.4143923510772796E-2</v>
      </c>
      <c r="D946">
        <v>0.3292154726270029</v>
      </c>
      <c r="E946">
        <v>0.17874428753895999</v>
      </c>
      <c r="F946">
        <v>0.57489776719532659</v>
      </c>
      <c r="G946">
        <v>0.96360867223778168</v>
      </c>
      <c r="H946">
        <v>0.82511718920659782</v>
      </c>
      <c r="I946">
        <v>0.42220065459274281</v>
      </c>
      <c r="J946">
        <v>0.53822803576007328</v>
      </c>
      <c r="K946">
        <v>0.20459825245982266</v>
      </c>
      <c r="L946">
        <v>0.219355184079431</v>
      </c>
      <c r="M946">
        <v>0.25615828628673687</v>
      </c>
      <c r="N946">
        <v>3.1017862983015343E-2</v>
      </c>
      <c r="O946">
        <v>0.51726098398913312</v>
      </c>
      <c r="P946">
        <v>0.97689842188082654</v>
      </c>
      <c r="Q946">
        <v>0.69348778161099833</v>
      </c>
      <c r="R946">
        <v>0.12411003857149794</v>
      </c>
      <c r="S946">
        <v>0.42053531695536606</v>
      </c>
      <c r="T946">
        <v>0.93050467881210608</v>
      </c>
      <c r="U946">
        <v>0.74269522497614582</v>
      </c>
      <c r="V946">
        <v>0.80563358934011742</v>
      </c>
    </row>
    <row r="947" spans="2:22" x14ac:dyDescent="0.25">
      <c r="B947">
        <v>945</v>
      </c>
      <c r="C947">
        <v>0.39928462752931382</v>
      </c>
      <c r="D947">
        <v>0.29782568199658965</v>
      </c>
      <c r="E947">
        <v>0.49600628577370376</v>
      </c>
      <c r="F947">
        <v>0.14842726034255449</v>
      </c>
      <c r="G947">
        <v>0.51927328578361598</v>
      </c>
      <c r="H947">
        <v>0.53798778754815668</v>
      </c>
      <c r="I947">
        <v>0.46088123883109233</v>
      </c>
      <c r="J947">
        <v>0.73134824870014303</v>
      </c>
      <c r="K947">
        <v>0.23591839474064158</v>
      </c>
      <c r="L947">
        <v>0.1933112321903554</v>
      </c>
      <c r="M947">
        <v>0.89923730665781254</v>
      </c>
      <c r="N947">
        <v>0.96879874264965116</v>
      </c>
      <c r="O947">
        <v>0.95988469803190324</v>
      </c>
      <c r="P947">
        <v>0.70260508523570064</v>
      </c>
      <c r="Q947">
        <v>5.3080385215604542E-2</v>
      </c>
      <c r="R947">
        <v>0.29101928976729585</v>
      </c>
      <c r="S947">
        <v>8.4435530548122806E-2</v>
      </c>
      <c r="T947">
        <v>0.15268653603373905</v>
      </c>
      <c r="U947">
        <v>0.90336827666904895</v>
      </c>
      <c r="V947">
        <v>0.93106142632334277</v>
      </c>
    </row>
    <row r="948" spans="2:22" x14ac:dyDescent="0.25">
      <c r="B948">
        <v>946</v>
      </c>
      <c r="C948">
        <v>0.73869568653146889</v>
      </c>
      <c r="D948">
        <v>6.2174045967744895E-2</v>
      </c>
      <c r="E948">
        <v>0.97103385515243401</v>
      </c>
      <c r="F948">
        <v>1.4244412106170223E-2</v>
      </c>
      <c r="G948">
        <v>0.92605640379930421</v>
      </c>
      <c r="H948">
        <v>0.28803609545331454</v>
      </c>
      <c r="I948">
        <v>0.80622332661205265</v>
      </c>
      <c r="J948">
        <v>0.53574300533390229</v>
      </c>
      <c r="K948">
        <v>0.93422278474541476</v>
      </c>
      <c r="L948">
        <v>0.89427042750168262</v>
      </c>
      <c r="M948">
        <v>0.43560031055525616</v>
      </c>
      <c r="N948">
        <v>0.2737290758628097</v>
      </c>
      <c r="O948">
        <v>3.8537148091333684E-2</v>
      </c>
      <c r="P948">
        <v>9.7603142349965033E-2</v>
      </c>
      <c r="Q948">
        <v>0.56624514032247597</v>
      </c>
      <c r="R948">
        <v>0.80860485093449896</v>
      </c>
      <c r="S948">
        <v>0.61298903528495075</v>
      </c>
      <c r="T948">
        <v>7.4387419290675716E-2</v>
      </c>
      <c r="U948">
        <v>8.0412408314620265E-2</v>
      </c>
      <c r="V948">
        <v>0.96766948888084414</v>
      </c>
    </row>
    <row r="949" spans="2:22" x14ac:dyDescent="0.25">
      <c r="B949">
        <v>947</v>
      </c>
      <c r="C949">
        <v>0.4353510527035489</v>
      </c>
      <c r="D949">
        <v>0.50036446690577119</v>
      </c>
      <c r="E949">
        <v>0.32577854018069363</v>
      </c>
      <c r="F949">
        <v>0.14920116779076498</v>
      </c>
      <c r="G949">
        <v>0.18015669313892535</v>
      </c>
      <c r="H949">
        <v>0.97411713457692706</v>
      </c>
      <c r="I949">
        <v>6.3700193758378987E-2</v>
      </c>
      <c r="J949">
        <v>0.80904502976864023</v>
      </c>
      <c r="K949">
        <v>0.67591074229545445</v>
      </c>
      <c r="L949">
        <v>0.89292070780977273</v>
      </c>
      <c r="M949">
        <v>0.97283772293372106</v>
      </c>
      <c r="N949">
        <v>0.46446247249697881</v>
      </c>
      <c r="O949">
        <v>0.20431478140249859</v>
      </c>
      <c r="P949">
        <v>0.39777987255629199</v>
      </c>
      <c r="Q949">
        <v>3.4288406304350483E-2</v>
      </c>
      <c r="R949">
        <v>0.95647831044665699</v>
      </c>
      <c r="S949">
        <v>0.96688584979107439</v>
      </c>
      <c r="T949">
        <v>0.94636000648149388</v>
      </c>
      <c r="U949">
        <v>0.33368462749706973</v>
      </c>
      <c r="V949">
        <v>0.70336856027641526</v>
      </c>
    </row>
    <row r="950" spans="2:22" x14ac:dyDescent="0.25">
      <c r="B950">
        <v>948</v>
      </c>
      <c r="C950">
        <v>0.41261889507515281</v>
      </c>
      <c r="D950">
        <v>0.27327296541762025</v>
      </c>
      <c r="E950">
        <v>0.62112283037089089</v>
      </c>
      <c r="F950">
        <v>0.54486296228965081</v>
      </c>
      <c r="G950">
        <v>0.8813467336563825</v>
      </c>
      <c r="H950">
        <v>0.57976226889522708</v>
      </c>
      <c r="I950">
        <v>0.59911322844567039</v>
      </c>
      <c r="J950">
        <v>0.64790589187315573</v>
      </c>
      <c r="K950">
        <v>0.75704448595649798</v>
      </c>
      <c r="L950">
        <v>0.2677292281176924</v>
      </c>
      <c r="M950">
        <v>0.7803511378182002</v>
      </c>
      <c r="N950">
        <v>0.86107441150538033</v>
      </c>
      <c r="O950">
        <v>0.8514627426422523</v>
      </c>
      <c r="P950">
        <v>0.16581851943610326</v>
      </c>
      <c r="Q950">
        <v>0.29344582163575428</v>
      </c>
      <c r="R950">
        <v>0.43814813818237219</v>
      </c>
      <c r="S950">
        <v>0.38863115445395757</v>
      </c>
      <c r="T950">
        <v>0.30008152196952742</v>
      </c>
      <c r="U950">
        <v>0.11468898452799814</v>
      </c>
      <c r="V950">
        <v>0.5651811655724801</v>
      </c>
    </row>
    <row r="951" spans="2:22" x14ac:dyDescent="0.25">
      <c r="B951">
        <v>949</v>
      </c>
      <c r="C951">
        <v>0.49521108659515822</v>
      </c>
      <c r="D951">
        <v>0.82788163518758018</v>
      </c>
      <c r="E951">
        <v>0.82887903133845864</v>
      </c>
      <c r="F951">
        <v>0.44656604218668505</v>
      </c>
      <c r="G951">
        <v>0.40534361216264747</v>
      </c>
      <c r="H951">
        <v>0.76119448950272428</v>
      </c>
      <c r="I951">
        <v>0.40929937295131502</v>
      </c>
      <c r="J951">
        <v>0.48651511009542414</v>
      </c>
      <c r="K951">
        <v>0.29166265759521659</v>
      </c>
      <c r="L951">
        <v>0.39235454809418879</v>
      </c>
      <c r="M951">
        <v>0.59603036592333325</v>
      </c>
      <c r="N951">
        <v>0.37863725911575408</v>
      </c>
      <c r="O951">
        <v>0.33771827587580061</v>
      </c>
      <c r="P951">
        <v>0.68696424132472167</v>
      </c>
      <c r="Q951">
        <v>3.7910623630433626E-2</v>
      </c>
      <c r="R951">
        <v>0.70988085313325766</v>
      </c>
      <c r="S951">
        <v>0.34689313311855985</v>
      </c>
      <c r="T951">
        <v>0.13908502578072302</v>
      </c>
      <c r="U951">
        <v>0.36114022897922582</v>
      </c>
      <c r="V951">
        <v>0.47609124372895106</v>
      </c>
    </row>
    <row r="952" spans="2:22" x14ac:dyDescent="0.25">
      <c r="B952">
        <v>950</v>
      </c>
      <c r="C952">
        <v>0.35750311750926955</v>
      </c>
      <c r="D952">
        <v>0.29957832932131168</v>
      </c>
      <c r="E952">
        <v>0.63694187631242971</v>
      </c>
      <c r="F952">
        <v>0.92265011002313768</v>
      </c>
      <c r="G952">
        <v>0.31935473405635095</v>
      </c>
      <c r="H952">
        <v>0.28855011373271999</v>
      </c>
      <c r="I952">
        <v>0.62033245874246301</v>
      </c>
      <c r="J952">
        <v>0.20593099848166263</v>
      </c>
      <c r="K952">
        <v>0.36872944616232406</v>
      </c>
      <c r="L952">
        <v>0.66821105535820369</v>
      </c>
      <c r="M952">
        <v>0.21439560220588483</v>
      </c>
      <c r="N952">
        <v>0.16758126744388036</v>
      </c>
      <c r="O952">
        <v>9.5785144427598112E-2</v>
      </c>
      <c r="P952">
        <v>0.88471988323411588</v>
      </c>
      <c r="Q952">
        <v>0.11923312585802837</v>
      </c>
      <c r="R952">
        <v>0.83602336536728239</v>
      </c>
      <c r="S952">
        <v>0.69998120879186043</v>
      </c>
      <c r="T952">
        <v>0.82513284379927976</v>
      </c>
      <c r="U952">
        <v>0.11523192514304625</v>
      </c>
      <c r="V952">
        <v>0.99689380640499303</v>
      </c>
    </row>
    <row r="953" spans="2:22" x14ac:dyDescent="0.25">
      <c r="B953">
        <v>951</v>
      </c>
      <c r="C953">
        <v>0.14127466420373835</v>
      </c>
      <c r="D953">
        <v>0.711088713495998</v>
      </c>
      <c r="E953">
        <v>0.61454012806374636</v>
      </c>
      <c r="F953">
        <v>0.3895864517976193</v>
      </c>
      <c r="G953">
        <v>0.78162269693158426</v>
      </c>
      <c r="H953">
        <v>0.49056428075530678</v>
      </c>
      <c r="I953">
        <v>0.12197635599407564</v>
      </c>
      <c r="J953">
        <v>0.23934782467980664</v>
      </c>
      <c r="K953">
        <v>0.93629954680530592</v>
      </c>
      <c r="L953">
        <v>0.76353418963839115</v>
      </c>
      <c r="M953">
        <v>0.31348768490374601</v>
      </c>
      <c r="N953">
        <v>0.2248919624626371</v>
      </c>
      <c r="O953">
        <v>8.9999400018303533E-2</v>
      </c>
      <c r="P953">
        <v>1.6958546988112388E-2</v>
      </c>
      <c r="Q953">
        <v>0.79634358400498217</v>
      </c>
      <c r="R953">
        <v>0.23662151039798474</v>
      </c>
      <c r="S953">
        <v>7.7189299970021885E-2</v>
      </c>
      <c r="T953">
        <v>0.61339706401143812</v>
      </c>
      <c r="U953">
        <v>0.63589899362184621</v>
      </c>
      <c r="V953">
        <v>0.73937246879348262</v>
      </c>
    </row>
    <row r="954" spans="2:22" x14ac:dyDescent="0.25">
      <c r="B954">
        <v>952</v>
      </c>
      <c r="C954">
        <v>0.40268992987426788</v>
      </c>
      <c r="D954">
        <v>0.55431387550231848</v>
      </c>
      <c r="E954">
        <v>0.29409506624291737</v>
      </c>
      <c r="F954">
        <v>0.72584702710301352</v>
      </c>
      <c r="G954">
        <v>0.85784811973740815</v>
      </c>
      <c r="H954">
        <v>0.87483555340029229</v>
      </c>
      <c r="I954">
        <v>0.70823520024677844</v>
      </c>
      <c r="J954">
        <v>0.53210535846338969</v>
      </c>
      <c r="K954">
        <v>0.27576470125083485</v>
      </c>
      <c r="L954">
        <v>0.24544961060089054</v>
      </c>
      <c r="M954">
        <v>0.1696570570293352</v>
      </c>
      <c r="N954">
        <v>0.83394898002800932</v>
      </c>
      <c r="O954">
        <v>0.40535461531182726</v>
      </c>
      <c r="P954">
        <v>0.13078593492734925</v>
      </c>
      <c r="Q954">
        <v>9.8171732729792183E-2</v>
      </c>
      <c r="R954">
        <v>0.55186755828848888</v>
      </c>
      <c r="S954">
        <v>0.49535636812326089</v>
      </c>
      <c r="T954">
        <v>0.20172405717618513</v>
      </c>
      <c r="U954">
        <v>6.3367509383325249E-2</v>
      </c>
      <c r="V954">
        <v>0.58203659989877643</v>
      </c>
    </row>
    <row r="955" spans="2:22" x14ac:dyDescent="0.25">
      <c r="B955">
        <v>953</v>
      </c>
      <c r="C955">
        <v>0.2845393551502664</v>
      </c>
      <c r="D955">
        <v>6.0182496291731447E-2</v>
      </c>
      <c r="E955">
        <v>6.9910462225812875E-2</v>
      </c>
      <c r="F955">
        <v>0.91292306915310673</v>
      </c>
      <c r="G955">
        <v>0.51280546668745242</v>
      </c>
      <c r="H955">
        <v>0.49456086004427391</v>
      </c>
      <c r="I955">
        <v>0.425321586268677</v>
      </c>
      <c r="J955">
        <v>0.3844347496421987</v>
      </c>
      <c r="K955">
        <v>0.34216986661255633</v>
      </c>
      <c r="L955">
        <v>0.44109981332602222</v>
      </c>
      <c r="M955">
        <v>0.38106437072775368</v>
      </c>
      <c r="N955">
        <v>6.6144777037644431E-2</v>
      </c>
      <c r="O955">
        <v>5.2858086695572126E-2</v>
      </c>
      <c r="P955">
        <v>0.61110595723570915</v>
      </c>
      <c r="Q955">
        <v>0.13599271479807484</v>
      </c>
      <c r="R955">
        <v>6.7295978512750487E-2</v>
      </c>
      <c r="S955">
        <v>0.53325356147429215</v>
      </c>
      <c r="T955">
        <v>0.84132318842864517</v>
      </c>
      <c r="U955">
        <v>0.73216689863067153</v>
      </c>
      <c r="V955">
        <v>0.56943518827255346</v>
      </c>
    </row>
    <row r="956" spans="2:22" x14ac:dyDescent="0.25">
      <c r="B956">
        <v>954</v>
      </c>
      <c r="C956">
        <v>0.58258499389437279</v>
      </c>
      <c r="D956">
        <v>0.62436768340913318</v>
      </c>
      <c r="E956">
        <v>0.62808837296305331</v>
      </c>
      <c r="F956">
        <v>0.7578940352254584</v>
      </c>
      <c r="G956">
        <v>0.3954718670766797</v>
      </c>
      <c r="H956">
        <v>0.47358558324622213</v>
      </c>
      <c r="I956">
        <v>0.40456633989981938</v>
      </c>
      <c r="J956">
        <v>0.72120919316534948</v>
      </c>
      <c r="K956">
        <v>0.9574975474957097</v>
      </c>
      <c r="L956">
        <v>0.79959186907562785</v>
      </c>
      <c r="M956">
        <v>0.68587697352041421</v>
      </c>
      <c r="N956">
        <v>0.85538003818571995</v>
      </c>
      <c r="O956">
        <v>1.7800192368289114E-2</v>
      </c>
      <c r="P956">
        <v>8.6905604699240024E-2</v>
      </c>
      <c r="Q956">
        <v>0.27041618492153408</v>
      </c>
      <c r="R956">
        <v>0.5122599838767623</v>
      </c>
      <c r="S956">
        <v>0.62494203117106162</v>
      </c>
      <c r="T956">
        <v>6.8883614524199999E-3</v>
      </c>
      <c r="U956">
        <v>0.17730968250119261</v>
      </c>
      <c r="V956">
        <v>0.6751410433424665</v>
      </c>
    </row>
    <row r="957" spans="2:22" x14ac:dyDescent="0.25">
      <c r="B957">
        <v>955</v>
      </c>
      <c r="C957">
        <v>0.27456842998831643</v>
      </c>
      <c r="D957">
        <v>0.40362081165347297</v>
      </c>
      <c r="E957">
        <v>0.33687445603583543</v>
      </c>
      <c r="F957">
        <v>0.24184238530941915</v>
      </c>
      <c r="G957">
        <v>0.55292320703709863</v>
      </c>
      <c r="H957">
        <v>0.17104199613062798</v>
      </c>
      <c r="I957">
        <v>0.64448897322102194</v>
      </c>
      <c r="J957">
        <v>0.24501128751034451</v>
      </c>
      <c r="K957">
        <v>0.83196763011223496</v>
      </c>
      <c r="L957">
        <v>0.30375549131856494</v>
      </c>
      <c r="M957">
        <v>0.41360208448612745</v>
      </c>
      <c r="N957">
        <v>0.84780225278763233</v>
      </c>
      <c r="O957">
        <v>0.80933433768401297</v>
      </c>
      <c r="P957">
        <v>0.46716277687394125</v>
      </c>
      <c r="Q957">
        <v>0.27890177189571208</v>
      </c>
      <c r="R957">
        <v>6.4058358635645796E-2</v>
      </c>
      <c r="S957">
        <v>0.39701811813919918</v>
      </c>
      <c r="T957">
        <v>0.23143302621083284</v>
      </c>
      <c r="U957">
        <v>0.95744384459136622</v>
      </c>
      <c r="V957">
        <v>0.3985616867242463</v>
      </c>
    </row>
    <row r="958" spans="2:22" x14ac:dyDescent="0.25">
      <c r="B958">
        <v>956</v>
      </c>
      <c r="C958">
        <v>0.50190487451919097</v>
      </c>
      <c r="D958">
        <v>0.94161594534369986</v>
      </c>
      <c r="E958">
        <v>0.77919377255185496</v>
      </c>
      <c r="F958">
        <v>0.83760732635231339</v>
      </c>
      <c r="G958">
        <v>0.26675578376521547</v>
      </c>
      <c r="H958">
        <v>0.85783093277181877</v>
      </c>
      <c r="I958">
        <v>0.38034051625049159</v>
      </c>
      <c r="J958">
        <v>0.86922290828343307</v>
      </c>
      <c r="K958">
        <v>0.16038783110060129</v>
      </c>
      <c r="L958">
        <v>0.22627028298836938</v>
      </c>
      <c r="M958">
        <v>0.67181998711297819</v>
      </c>
      <c r="N958">
        <v>0.69114981341526782</v>
      </c>
      <c r="O958">
        <v>0.56514781525721114</v>
      </c>
      <c r="P958">
        <v>0.31831250988449389</v>
      </c>
      <c r="Q958">
        <v>0.43986187785633213</v>
      </c>
      <c r="R958">
        <v>0.51079738230364513</v>
      </c>
      <c r="S958">
        <v>0.17939909384845953</v>
      </c>
      <c r="T958">
        <v>0.28500471783783521</v>
      </c>
      <c r="U958">
        <v>0.38231964591562662</v>
      </c>
      <c r="V958">
        <v>0.42112795671132774</v>
      </c>
    </row>
    <row r="959" spans="2:22" x14ac:dyDescent="0.25">
      <c r="B959">
        <v>957</v>
      </c>
      <c r="C959">
        <v>0.98183396351147789</v>
      </c>
      <c r="D959">
        <v>0.14943351391852322</v>
      </c>
      <c r="E959">
        <v>0.97801897311136266</v>
      </c>
      <c r="F959">
        <v>0.72936935068062514</v>
      </c>
      <c r="G959">
        <v>0.17359740347611519</v>
      </c>
      <c r="H959">
        <v>0.83036339678591964</v>
      </c>
      <c r="I959">
        <v>0.41103709620824436</v>
      </c>
      <c r="J959">
        <v>0.25270719081063575</v>
      </c>
      <c r="K959">
        <v>6.1742670275035216E-2</v>
      </c>
      <c r="L959">
        <v>0.68552588888841015</v>
      </c>
      <c r="M959">
        <v>0.2493932771662879</v>
      </c>
      <c r="N959">
        <v>8.2385919907152605E-2</v>
      </c>
      <c r="O959">
        <v>0.56270355554735496</v>
      </c>
      <c r="P959">
        <v>0.17348742972675435</v>
      </c>
      <c r="Q959">
        <v>0.92505278458570794</v>
      </c>
      <c r="R959">
        <v>0.73690097429663659</v>
      </c>
      <c r="S959">
        <v>0.18084989578564681</v>
      </c>
      <c r="T959">
        <v>0.60253564640057267</v>
      </c>
      <c r="U959">
        <v>0.29727509329879331</v>
      </c>
      <c r="V959">
        <v>0.67782917284351729</v>
      </c>
    </row>
    <row r="960" spans="2:22" x14ac:dyDescent="0.25">
      <c r="B960">
        <v>958</v>
      </c>
      <c r="C960">
        <v>0.1719402594112136</v>
      </c>
      <c r="D960">
        <v>0.62755508046825437</v>
      </c>
      <c r="E960">
        <v>0.28484029176415793</v>
      </c>
      <c r="F960">
        <v>0.41415851339907572</v>
      </c>
      <c r="G960">
        <v>8.6610773424561138E-2</v>
      </c>
      <c r="H960">
        <v>0.54450283638577979</v>
      </c>
      <c r="I960">
        <v>0.71062492723767567</v>
      </c>
      <c r="J960">
        <v>0.10789434067663173</v>
      </c>
      <c r="K960">
        <v>0.99974178837494687</v>
      </c>
      <c r="L960">
        <v>0.67933906920693321</v>
      </c>
      <c r="M960">
        <v>0.6769229076944745</v>
      </c>
      <c r="N960">
        <v>0.46300360053274847</v>
      </c>
      <c r="O960">
        <v>0.1304072188408496</v>
      </c>
      <c r="P960">
        <v>0.9904323330833622</v>
      </c>
      <c r="Q960">
        <v>0.12066785413560943</v>
      </c>
      <c r="R960">
        <v>0.84103655621789031</v>
      </c>
      <c r="S960">
        <v>0.63563655046950629</v>
      </c>
      <c r="T960">
        <v>0.14601486281663734</v>
      </c>
      <c r="U960">
        <v>0.24514157883635423</v>
      </c>
      <c r="V960">
        <v>0.99766380227322937</v>
      </c>
    </row>
    <row r="961" spans="2:22" x14ac:dyDescent="0.25">
      <c r="B961">
        <v>959</v>
      </c>
      <c r="C961">
        <v>0.46623792327939384</v>
      </c>
      <c r="D961">
        <v>0.39438623767739767</v>
      </c>
      <c r="E961">
        <v>0.15192939258485527</v>
      </c>
      <c r="F961">
        <v>0.25767023812861689</v>
      </c>
      <c r="G961">
        <v>0.61183054716005625</v>
      </c>
      <c r="H961">
        <v>0.66080321571681999</v>
      </c>
      <c r="I961">
        <v>0.51046141415125046</v>
      </c>
      <c r="J961">
        <v>0.71113607203706364</v>
      </c>
      <c r="K961">
        <v>0.66169970493292318</v>
      </c>
      <c r="L961">
        <v>0.61014492645400242</v>
      </c>
      <c r="M961">
        <v>0.84713116656492637</v>
      </c>
      <c r="N961">
        <v>0.26718430596757936</v>
      </c>
      <c r="O961">
        <v>0.62930868496538483</v>
      </c>
      <c r="P961">
        <v>0.43588075905823964</v>
      </c>
      <c r="Q961">
        <v>0.24527290954513714</v>
      </c>
      <c r="R961">
        <v>0.35606860967095333</v>
      </c>
      <c r="S961">
        <v>0.90690111927860428</v>
      </c>
      <c r="T961">
        <v>0.27091922002837343</v>
      </c>
      <c r="U961">
        <v>0.26474051777088148</v>
      </c>
      <c r="V961">
        <v>7.8762909481607579E-2</v>
      </c>
    </row>
    <row r="962" spans="2:22" x14ac:dyDescent="0.25">
      <c r="B962">
        <v>960</v>
      </c>
      <c r="C962">
        <v>0.10658989605797603</v>
      </c>
      <c r="D962">
        <v>0.51308444268918896</v>
      </c>
      <c r="E962">
        <v>0.13049921852048918</v>
      </c>
      <c r="F962">
        <v>0.48522851641942943</v>
      </c>
      <c r="G962">
        <v>0.21580288031375661</v>
      </c>
      <c r="H962">
        <v>0.11210997616066232</v>
      </c>
      <c r="I962">
        <v>0.81483795917957114</v>
      </c>
      <c r="J962">
        <v>0.47628157513810088</v>
      </c>
      <c r="K962">
        <v>0.65252915083697705</v>
      </c>
      <c r="L962">
        <v>0.13095409213586873</v>
      </c>
      <c r="M962">
        <v>0.51069825365493671</v>
      </c>
      <c r="N962">
        <v>0.24005769141367583</v>
      </c>
      <c r="O962">
        <v>0.57899783023248852</v>
      </c>
      <c r="P962">
        <v>0.3433251748479853</v>
      </c>
      <c r="Q962">
        <v>0.57431565667095019</v>
      </c>
      <c r="R962">
        <v>0.86466526380142028</v>
      </c>
      <c r="S962">
        <v>0.32155752261540416</v>
      </c>
      <c r="T962">
        <v>0.42560919923934293</v>
      </c>
      <c r="U962">
        <v>0.81723345579770612</v>
      </c>
      <c r="V962">
        <v>0.88423844155093012</v>
      </c>
    </row>
    <row r="963" spans="2:22" x14ac:dyDescent="0.25">
      <c r="B963">
        <v>961</v>
      </c>
      <c r="C963">
        <v>0.26867386509156876</v>
      </c>
      <c r="D963">
        <v>0.99902417564894996</v>
      </c>
      <c r="E963">
        <v>0.85190072820272533</v>
      </c>
      <c r="F963">
        <v>0.13442285471512938</v>
      </c>
      <c r="G963">
        <v>0.59233894226657569</v>
      </c>
      <c r="H963">
        <v>0.29505928640164325</v>
      </c>
      <c r="I963">
        <v>0.37110613292559624</v>
      </c>
      <c r="J963">
        <v>0.97789214654822842</v>
      </c>
      <c r="K963">
        <v>0.68688669519018131</v>
      </c>
      <c r="L963">
        <v>0.64806510416856167</v>
      </c>
      <c r="M963">
        <v>0.92257746862836587</v>
      </c>
      <c r="N963">
        <v>0.88919437253488587</v>
      </c>
      <c r="O963">
        <v>6.1733465937527265E-2</v>
      </c>
      <c r="P963">
        <v>5.7649958412143931E-2</v>
      </c>
      <c r="Q963">
        <v>0.56716961161408008</v>
      </c>
      <c r="R963">
        <v>0.45694806168718083</v>
      </c>
      <c r="S963">
        <v>0.41214999357571758</v>
      </c>
      <c r="T963">
        <v>0.31687947727627108</v>
      </c>
      <c r="U963">
        <v>0.85865669132613842</v>
      </c>
      <c r="V963">
        <v>0.80839989612238461</v>
      </c>
    </row>
    <row r="964" spans="2:22" x14ac:dyDescent="0.25">
      <c r="B964">
        <v>962</v>
      </c>
      <c r="C964">
        <v>0.97401620696427837</v>
      </c>
      <c r="D964">
        <v>0.48944393657576812</v>
      </c>
      <c r="E964">
        <v>8.0865384706870991E-2</v>
      </c>
      <c r="F964">
        <v>0.10857946089820714</v>
      </c>
      <c r="G964">
        <v>0.57842337560844292</v>
      </c>
      <c r="H964">
        <v>4.6015363998565206E-2</v>
      </c>
      <c r="I964">
        <v>0.99839642926731131</v>
      </c>
      <c r="J964">
        <v>0.49057948377946836</v>
      </c>
      <c r="K964">
        <v>0.92628256177367629</v>
      </c>
      <c r="L964">
        <v>0.81323811114908118</v>
      </c>
      <c r="M964">
        <v>0.62948728780521535</v>
      </c>
      <c r="N964">
        <v>0.70923545621936857</v>
      </c>
      <c r="O964">
        <v>0.22755945210393858</v>
      </c>
      <c r="P964">
        <v>0.17174952893361795</v>
      </c>
      <c r="Q964">
        <v>0.32527769373801529</v>
      </c>
      <c r="R964">
        <v>0.6823399448805747</v>
      </c>
      <c r="S964">
        <v>0.71142903939182922</v>
      </c>
      <c r="T964">
        <v>0.81342052095562334</v>
      </c>
      <c r="U964">
        <v>0.28333515467293147</v>
      </c>
      <c r="V964">
        <v>0.4917302839262323</v>
      </c>
    </row>
    <row r="965" spans="2:22" x14ac:dyDescent="0.25">
      <c r="B965">
        <v>963</v>
      </c>
      <c r="C965">
        <v>0.26384294038978684</v>
      </c>
      <c r="D965">
        <v>0.88149831461365746</v>
      </c>
      <c r="E965">
        <v>0.85557505135593059</v>
      </c>
      <c r="F965">
        <v>4.0447411817075007E-2</v>
      </c>
      <c r="G965">
        <v>0.23678336998120386</v>
      </c>
      <c r="H965">
        <v>0.59223798947021855</v>
      </c>
      <c r="I965">
        <v>0.14991771674923693</v>
      </c>
      <c r="J965">
        <v>0.44272947342653968</v>
      </c>
      <c r="K965">
        <v>0.32483394359843043</v>
      </c>
      <c r="L965">
        <v>8.9806494931909953E-4</v>
      </c>
      <c r="M965">
        <v>0.20568800128941778</v>
      </c>
      <c r="N965">
        <v>0.687542988076288</v>
      </c>
      <c r="O965">
        <v>0.43084760483964324</v>
      </c>
      <c r="P965">
        <v>0.23294347938866533</v>
      </c>
      <c r="Q965">
        <v>0.85762074213785411</v>
      </c>
      <c r="R965">
        <v>0.69191001150130949</v>
      </c>
      <c r="S965">
        <v>0.37774029508757412</v>
      </c>
      <c r="T965">
        <v>0.82787729727362169</v>
      </c>
      <c r="U965">
        <v>0.22739421048678121</v>
      </c>
      <c r="V965">
        <v>0.58796464485444822</v>
      </c>
    </row>
    <row r="966" spans="2:22" x14ac:dyDescent="0.25">
      <c r="B966">
        <v>964</v>
      </c>
      <c r="C966">
        <v>0.94137411650709191</v>
      </c>
      <c r="D966">
        <v>0.13001067052978521</v>
      </c>
      <c r="E966">
        <v>0.55072194857248302</v>
      </c>
      <c r="F966">
        <v>0.71665338354464403</v>
      </c>
      <c r="G966">
        <v>0.51444500689439998</v>
      </c>
      <c r="H966">
        <v>0.14186581020199629</v>
      </c>
      <c r="I966">
        <v>0.41131904969856414</v>
      </c>
      <c r="J966">
        <v>0.45340500609066337</v>
      </c>
      <c r="K966">
        <v>0.74347308139282564</v>
      </c>
      <c r="L966">
        <v>0.23305680097584247</v>
      </c>
      <c r="M966">
        <v>0.43880337985971796</v>
      </c>
      <c r="N966">
        <v>0.85600474551066608</v>
      </c>
      <c r="O966">
        <v>0.46733536598903314</v>
      </c>
      <c r="P966">
        <v>0.60489581106557111</v>
      </c>
      <c r="Q966">
        <v>0.87642023275951075</v>
      </c>
      <c r="R966">
        <v>0.26121694269744289</v>
      </c>
      <c r="S966">
        <v>0.86610422380109409</v>
      </c>
      <c r="T966">
        <v>2.7935145767400194E-2</v>
      </c>
      <c r="U966">
        <v>0.23892400139398196</v>
      </c>
      <c r="V966">
        <v>0.3721577854940048</v>
      </c>
    </row>
    <row r="967" spans="2:22" x14ac:dyDescent="0.25">
      <c r="B967">
        <v>965</v>
      </c>
      <c r="C967">
        <v>4.4550109003591132E-2</v>
      </c>
      <c r="D967">
        <v>0.18161190127697013</v>
      </c>
      <c r="E967">
        <v>0.26085838303139575</v>
      </c>
      <c r="F967">
        <v>0.99706209082890651</v>
      </c>
      <c r="G967">
        <v>0.24593886800515374</v>
      </c>
      <c r="H967">
        <v>0.91166368154116184</v>
      </c>
      <c r="I967">
        <v>0.64564642154572138</v>
      </c>
      <c r="J967">
        <v>0.60852622329885797</v>
      </c>
      <c r="K967">
        <v>0.4494774271940738</v>
      </c>
      <c r="L967">
        <v>0.34940303088563418</v>
      </c>
      <c r="M967">
        <v>0.68531157933507969</v>
      </c>
      <c r="N967">
        <v>0.36902640844069001</v>
      </c>
      <c r="O967">
        <v>0.87741825509638804</v>
      </c>
      <c r="P967">
        <v>0.90572663755907468</v>
      </c>
      <c r="Q967">
        <v>0.55537812662618613</v>
      </c>
      <c r="R967">
        <v>0.61572192051357888</v>
      </c>
      <c r="S967">
        <v>0.85559291616245048</v>
      </c>
      <c r="T967">
        <v>9.720084865002887E-2</v>
      </c>
      <c r="U967">
        <v>0.20861758420210297</v>
      </c>
      <c r="V967">
        <v>0.55257574576468738</v>
      </c>
    </row>
    <row r="968" spans="2:22" x14ac:dyDescent="0.25">
      <c r="B968">
        <v>966</v>
      </c>
      <c r="C968">
        <v>0.43972406223146443</v>
      </c>
      <c r="D968">
        <v>0.48965051379713298</v>
      </c>
      <c r="E968">
        <v>0.70306498053739563</v>
      </c>
      <c r="F968">
        <v>0.61968300430096335</v>
      </c>
      <c r="G968">
        <v>0.27824937125490656</v>
      </c>
      <c r="H968">
        <v>0.58049030944901325</v>
      </c>
      <c r="I968">
        <v>4.2968993834680447E-2</v>
      </c>
      <c r="J968">
        <v>0.94259599201170285</v>
      </c>
      <c r="K968">
        <v>0.95396745164561136</v>
      </c>
      <c r="L968">
        <v>0.60383340778982575</v>
      </c>
      <c r="M968">
        <v>0.6267363805438384</v>
      </c>
      <c r="N968">
        <v>0.60961829815838642</v>
      </c>
      <c r="O968">
        <v>0.7107211481092639</v>
      </c>
      <c r="P968">
        <v>0.97482042076710607</v>
      </c>
      <c r="Q968">
        <v>0.23437587137376958</v>
      </c>
      <c r="R968">
        <v>0.63963753796223743</v>
      </c>
      <c r="S968">
        <v>7.030676286635007E-2</v>
      </c>
      <c r="T968">
        <v>0.91586855450760929</v>
      </c>
      <c r="U968">
        <v>0.41762552521691365</v>
      </c>
      <c r="V968">
        <v>0.90475224674863752</v>
      </c>
    </row>
    <row r="969" spans="2:22" x14ac:dyDescent="0.25">
      <c r="B969">
        <v>967</v>
      </c>
      <c r="C969">
        <v>0.12057244008100465</v>
      </c>
      <c r="D969">
        <v>0.25437856411070503</v>
      </c>
      <c r="E969">
        <v>0.53100392997789303</v>
      </c>
      <c r="F969">
        <v>0.1995455452790269</v>
      </c>
      <c r="G969">
        <v>0.41478191004694609</v>
      </c>
      <c r="H969">
        <v>0.17331904405491505</v>
      </c>
      <c r="I969">
        <v>0.41057075975825086</v>
      </c>
      <c r="J969">
        <v>0.12978819510955208</v>
      </c>
      <c r="K969">
        <v>0.90298302949587372</v>
      </c>
      <c r="L969">
        <v>0.23920664005296155</v>
      </c>
      <c r="M969">
        <v>0.51049193582020802</v>
      </c>
      <c r="N969">
        <v>9.0055781106183952E-2</v>
      </c>
      <c r="O969">
        <v>0.64211949638535448</v>
      </c>
      <c r="P969">
        <v>0.74630977760034467</v>
      </c>
      <c r="Q969">
        <v>0.71321097638242947</v>
      </c>
      <c r="R969">
        <v>0.29788966112614057</v>
      </c>
      <c r="S969">
        <v>0.69415604693401622</v>
      </c>
      <c r="T969">
        <v>0.65503651165520127</v>
      </c>
      <c r="U969">
        <v>0.82616594065097004</v>
      </c>
      <c r="V969">
        <v>0.28213648299792693</v>
      </c>
    </row>
    <row r="970" spans="2:22" x14ac:dyDescent="0.25">
      <c r="B970">
        <v>968</v>
      </c>
      <c r="C970">
        <v>0.77740385805247492</v>
      </c>
      <c r="D970">
        <v>0.43111621856509252</v>
      </c>
      <c r="E970">
        <v>0.88295614942939493</v>
      </c>
      <c r="F970">
        <v>0.14482830702035177</v>
      </c>
      <c r="G970">
        <v>0.86744090784632033</v>
      </c>
      <c r="H970">
        <v>0.54933454088669809</v>
      </c>
      <c r="I970">
        <v>7.1817461523417947E-2</v>
      </c>
      <c r="J970">
        <v>0.40049760364628995</v>
      </c>
      <c r="K970">
        <v>6.7646734155995425E-2</v>
      </c>
      <c r="L970">
        <v>0.76312213414040997</v>
      </c>
      <c r="M970">
        <v>0.33428273629478622</v>
      </c>
      <c r="N970">
        <v>0.38341210799111192</v>
      </c>
      <c r="O970">
        <v>0.78782783031718573</v>
      </c>
      <c r="P970">
        <v>0.70788587815733717</v>
      </c>
      <c r="Q970">
        <v>0.4046266991937939</v>
      </c>
      <c r="R970">
        <v>0.69237368105193142</v>
      </c>
      <c r="S970">
        <v>0.34748315368356675</v>
      </c>
      <c r="T970">
        <v>0.54393287568955095</v>
      </c>
      <c r="U970">
        <v>0.6224623632133035</v>
      </c>
      <c r="V970">
        <v>0.61201884202648205</v>
      </c>
    </row>
    <row r="971" spans="2:22" x14ac:dyDescent="0.25">
      <c r="B971">
        <v>969</v>
      </c>
      <c r="C971">
        <v>0.37726216757874576</v>
      </c>
      <c r="D971">
        <v>0.98221349639763056</v>
      </c>
      <c r="E971">
        <v>0.47264072420937175</v>
      </c>
      <c r="F971">
        <v>0.52544536304882605</v>
      </c>
      <c r="G971">
        <v>4.4560148146607137E-2</v>
      </c>
      <c r="H971">
        <v>0.69787161370631701</v>
      </c>
      <c r="I971">
        <v>0.9729911020046389</v>
      </c>
      <c r="J971">
        <v>0.64806508368788673</v>
      </c>
      <c r="K971">
        <v>0.49277597378389237</v>
      </c>
      <c r="L971">
        <v>0.51192027973901677</v>
      </c>
      <c r="M971">
        <v>4.8530892423681138E-2</v>
      </c>
      <c r="N971">
        <v>0.93319658148822193</v>
      </c>
      <c r="O971">
        <v>0.84563673636469261</v>
      </c>
      <c r="P971">
        <v>7.5841070385592957E-2</v>
      </c>
      <c r="Q971">
        <v>0.98122487744557496</v>
      </c>
      <c r="R971">
        <v>0.85895588890430297</v>
      </c>
      <c r="S971">
        <v>0.94217509803735244</v>
      </c>
      <c r="T971">
        <v>0.18596270875169107</v>
      </c>
      <c r="U971">
        <v>6.9730075745256359E-2</v>
      </c>
      <c r="V971">
        <v>0.52342492530849793</v>
      </c>
    </row>
    <row r="972" spans="2:22" x14ac:dyDescent="0.25">
      <c r="B972">
        <v>970</v>
      </c>
      <c r="C972">
        <v>0.38213724752168776</v>
      </c>
      <c r="D972">
        <v>0.24880766705194607</v>
      </c>
      <c r="E972">
        <v>0.98650576887934549</v>
      </c>
      <c r="F972">
        <v>0.70766881454680597</v>
      </c>
      <c r="G972">
        <v>0.70084662676595499</v>
      </c>
      <c r="H972">
        <v>0.10881991884792708</v>
      </c>
      <c r="I972">
        <v>7.1287551024897144E-2</v>
      </c>
      <c r="J972">
        <v>0.80540811896199749</v>
      </c>
      <c r="K972">
        <v>0.63482463249886845</v>
      </c>
      <c r="L972">
        <v>0.49022710221926236</v>
      </c>
      <c r="M972">
        <v>0.49947975137625189</v>
      </c>
      <c r="N972">
        <v>0.52719772461918635</v>
      </c>
      <c r="O972">
        <v>0.42375080697527601</v>
      </c>
      <c r="P972">
        <v>0.39666807167004592</v>
      </c>
      <c r="Q972">
        <v>0.70739011734893809</v>
      </c>
      <c r="R972">
        <v>0.11578817107190442</v>
      </c>
      <c r="S972">
        <v>0.49686967705610474</v>
      </c>
      <c r="T972">
        <v>0.92222490278622549</v>
      </c>
      <c r="U972">
        <v>0.85714055301845749</v>
      </c>
      <c r="V972">
        <v>0.76234334275591031</v>
      </c>
    </row>
    <row r="973" spans="2:22" x14ac:dyDescent="0.25">
      <c r="B973">
        <v>971</v>
      </c>
      <c r="C973">
        <v>0.4527761826701675</v>
      </c>
      <c r="D973">
        <v>0.4699731762106385</v>
      </c>
      <c r="E973">
        <v>2.9298419285168187E-2</v>
      </c>
      <c r="F973">
        <v>0.41567253047213804</v>
      </c>
      <c r="G973">
        <v>0.67975936735870324</v>
      </c>
      <c r="H973">
        <v>0.49537558364928191</v>
      </c>
      <c r="I973">
        <v>0.52703452775579329</v>
      </c>
      <c r="J973">
        <v>0.59585346647930937</v>
      </c>
      <c r="K973">
        <v>0.3278744999714327</v>
      </c>
      <c r="L973">
        <v>0.2645279319607321</v>
      </c>
      <c r="M973">
        <v>0.31498794196913682</v>
      </c>
      <c r="N973">
        <v>0.28102229198504958</v>
      </c>
      <c r="O973">
        <v>0.39175021144492117</v>
      </c>
      <c r="P973">
        <v>0.22996261157386577</v>
      </c>
      <c r="Q973">
        <v>0.69258778787136066</v>
      </c>
      <c r="R973">
        <v>0.44464636330910356</v>
      </c>
      <c r="S973">
        <v>0.82112577140058662</v>
      </c>
      <c r="T973">
        <v>0.17755427876702701</v>
      </c>
      <c r="U973">
        <v>4.3754461246282794E-2</v>
      </c>
      <c r="V973">
        <v>0.86276154317211939</v>
      </c>
    </row>
    <row r="974" spans="2:22" x14ac:dyDescent="0.25">
      <c r="B974">
        <v>972</v>
      </c>
      <c r="C974">
        <v>0.58404798036480621</v>
      </c>
      <c r="D974">
        <v>0.13475530234446964</v>
      </c>
      <c r="E974">
        <v>6.3110344583654943E-2</v>
      </c>
      <c r="F974">
        <v>0.18415242683740551</v>
      </c>
      <c r="G974">
        <v>0.41544902430541786</v>
      </c>
      <c r="H974">
        <v>4.0924442096183178E-2</v>
      </c>
      <c r="I974">
        <v>0.46678881812571138</v>
      </c>
      <c r="J974">
        <v>0.63492446955696469</v>
      </c>
      <c r="K974">
        <v>4.8805693317817145E-2</v>
      </c>
      <c r="L974">
        <v>0.84406552763614418</v>
      </c>
      <c r="M974">
        <v>0.21407862288367974</v>
      </c>
      <c r="N974">
        <v>0.96826265615703755</v>
      </c>
      <c r="O974">
        <v>0.11900612855578441</v>
      </c>
      <c r="P974">
        <v>0.87769126305216716</v>
      </c>
      <c r="Q974">
        <v>0.4475342371902622</v>
      </c>
      <c r="R974">
        <v>0.71136083494057312</v>
      </c>
      <c r="S974">
        <v>0.22305121735437639</v>
      </c>
      <c r="T974">
        <v>0.5684511506809562</v>
      </c>
      <c r="U974">
        <v>0.61434900763178835</v>
      </c>
      <c r="V974">
        <v>0.52435118126226476</v>
      </c>
    </row>
    <row r="975" spans="2:22" x14ac:dyDescent="0.25">
      <c r="B975">
        <v>973</v>
      </c>
      <c r="C975">
        <v>0.77873282495514307</v>
      </c>
      <c r="D975">
        <v>0.7496162298328839</v>
      </c>
      <c r="E975">
        <v>0.13666947173988131</v>
      </c>
      <c r="F975">
        <v>0.77551993308498468</v>
      </c>
      <c r="G975">
        <v>0.17845620281561025</v>
      </c>
      <c r="H975">
        <v>0.20078017400893544</v>
      </c>
      <c r="I975">
        <v>0.18804278828228327</v>
      </c>
      <c r="J975">
        <v>0.26783301183783026</v>
      </c>
      <c r="K975">
        <v>9.5674916977233515E-2</v>
      </c>
      <c r="L975">
        <v>6.321496759223777E-3</v>
      </c>
      <c r="M975">
        <v>0.16817003592821766</v>
      </c>
      <c r="N975">
        <v>0.98104707806685942</v>
      </c>
      <c r="O975">
        <v>0.48080581075181272</v>
      </c>
      <c r="P975">
        <v>0.93073054619389883</v>
      </c>
      <c r="Q975">
        <v>0.62133428744231289</v>
      </c>
      <c r="R975">
        <v>0.62550687162739971</v>
      </c>
      <c r="S975">
        <v>0.21610889808080103</v>
      </c>
      <c r="T975">
        <v>0.30072489585629802</v>
      </c>
      <c r="U975">
        <v>0.34199164982553798</v>
      </c>
      <c r="V975">
        <v>0.55552645516902954</v>
      </c>
    </row>
    <row r="976" spans="2:22" x14ac:dyDescent="0.25">
      <c r="B976">
        <v>974</v>
      </c>
      <c r="C976">
        <v>0.19348045499447797</v>
      </c>
      <c r="D976">
        <v>0.8422182877594917</v>
      </c>
      <c r="E976">
        <v>0.65413035534647879</v>
      </c>
      <c r="F976">
        <v>0.3423581610356301</v>
      </c>
      <c r="G976">
        <v>0.65684124693244916</v>
      </c>
      <c r="H976">
        <v>0.88918351253902816</v>
      </c>
      <c r="I976">
        <v>0.64242944424735193</v>
      </c>
      <c r="J976">
        <v>0.44915414141595922</v>
      </c>
      <c r="K976">
        <v>0.47288249184470277</v>
      </c>
      <c r="L976">
        <v>0.69072639127785607</v>
      </c>
      <c r="M976">
        <v>0.13406451599169666</v>
      </c>
      <c r="N976">
        <v>0.98266562610755859</v>
      </c>
      <c r="O976">
        <v>0.28869415903916984</v>
      </c>
      <c r="P976">
        <v>0.97142101071085118</v>
      </c>
      <c r="Q976">
        <v>0.27899798207192195</v>
      </c>
      <c r="R976">
        <v>0.91533418365689201</v>
      </c>
      <c r="S976">
        <v>0.88065520405103292</v>
      </c>
      <c r="T976">
        <v>0.16170759151242642</v>
      </c>
      <c r="U976">
        <v>0.56201090817331356</v>
      </c>
      <c r="V976">
        <v>5.1626380875247513E-2</v>
      </c>
    </row>
    <row r="977" spans="2:22" x14ac:dyDescent="0.25">
      <c r="B977">
        <v>975</v>
      </c>
      <c r="C977">
        <v>0.40647334737938134</v>
      </c>
      <c r="D977">
        <v>0.99685320905662023</v>
      </c>
      <c r="E977">
        <v>0.65504485295261006</v>
      </c>
      <c r="F977">
        <v>0.26361234794601018</v>
      </c>
      <c r="G977">
        <v>0.89935643322458692</v>
      </c>
      <c r="H977">
        <v>0.68921033804565535</v>
      </c>
      <c r="I977">
        <v>0.36183768242426528</v>
      </c>
      <c r="J977">
        <v>0.96630136875836969</v>
      </c>
      <c r="K977">
        <v>0.37454098080501219</v>
      </c>
      <c r="L977">
        <v>0.48564638124329296</v>
      </c>
      <c r="M977">
        <v>0.28711947791528036</v>
      </c>
      <c r="N977">
        <v>0.48949195758824704</v>
      </c>
      <c r="O977">
        <v>0.72601377306734927</v>
      </c>
      <c r="P977">
        <v>0.3320232654476527</v>
      </c>
      <c r="Q977">
        <v>0.36889020268723627</v>
      </c>
      <c r="R977">
        <v>0.99223221821752716</v>
      </c>
      <c r="S977">
        <v>0.11237855098888572</v>
      </c>
      <c r="T977">
        <v>0.78685588919071403</v>
      </c>
      <c r="U977">
        <v>8.7767411689454455E-2</v>
      </c>
      <c r="V977">
        <v>0.30902272007957432</v>
      </c>
    </row>
    <row r="978" spans="2:22" x14ac:dyDescent="0.25">
      <c r="B978">
        <v>976</v>
      </c>
      <c r="C978">
        <v>0.76579477953417285</v>
      </c>
      <c r="D978">
        <v>0.75303814451347506</v>
      </c>
      <c r="E978">
        <v>0.66837043326945267</v>
      </c>
      <c r="F978">
        <v>0.15005056228493352</v>
      </c>
      <c r="G978">
        <v>0.92855178120298021</v>
      </c>
      <c r="H978">
        <v>0.69440403822771213</v>
      </c>
      <c r="I978">
        <v>7.1032345235856553E-2</v>
      </c>
      <c r="J978">
        <v>0.37752864898436411</v>
      </c>
      <c r="K978">
        <v>0.47711308125032237</v>
      </c>
      <c r="L978">
        <v>0.91552819102763472</v>
      </c>
      <c r="M978">
        <v>0.32999911835758833</v>
      </c>
      <c r="N978">
        <v>0.2804204028016275</v>
      </c>
      <c r="O978">
        <v>0.49439408582932476</v>
      </c>
      <c r="P978">
        <v>8.4346569448889852E-5</v>
      </c>
      <c r="Q978">
        <v>0.87666170199540705</v>
      </c>
      <c r="R978">
        <v>0.79811845085354394</v>
      </c>
      <c r="S978">
        <v>9.0236623842567809E-2</v>
      </c>
      <c r="T978">
        <v>0.95660610295364545</v>
      </c>
      <c r="U978">
        <v>5.6172431103224341E-2</v>
      </c>
      <c r="V978">
        <v>0.64485893143086925</v>
      </c>
    </row>
    <row r="979" spans="2:22" x14ac:dyDescent="0.25">
      <c r="B979">
        <v>977</v>
      </c>
      <c r="C979">
        <v>0.89157024896551196</v>
      </c>
      <c r="D979">
        <v>0.26655386115814217</v>
      </c>
      <c r="E979">
        <v>0.29500908526262215</v>
      </c>
      <c r="F979">
        <v>0.67268282604356977</v>
      </c>
      <c r="G979">
        <v>0.68548050775445213</v>
      </c>
      <c r="H979">
        <v>0.71207219364526342</v>
      </c>
      <c r="I979">
        <v>0.33156891649447329</v>
      </c>
      <c r="J979">
        <v>0.95518532797090439</v>
      </c>
      <c r="K979">
        <v>0.15621888659037886</v>
      </c>
      <c r="L979">
        <v>0.58650427828167295</v>
      </c>
      <c r="M979">
        <v>0.68225295123361063</v>
      </c>
      <c r="N979">
        <v>0.21187953044830343</v>
      </c>
      <c r="O979">
        <v>0.66348770251698252</v>
      </c>
      <c r="P979">
        <v>0.53102568665832006</v>
      </c>
      <c r="Q979">
        <v>0.75886893707871006</v>
      </c>
      <c r="R979">
        <v>0.36385037158844113</v>
      </c>
      <c r="S979">
        <v>0.25021845055456904</v>
      </c>
      <c r="T979">
        <v>0.97555730528199747</v>
      </c>
      <c r="U979">
        <v>0.73722763715222617</v>
      </c>
      <c r="V979">
        <v>0.15964913662282054</v>
      </c>
    </row>
    <row r="980" spans="2:22" x14ac:dyDescent="0.25">
      <c r="B980">
        <v>978</v>
      </c>
      <c r="C980">
        <v>0.3801340292264026</v>
      </c>
      <c r="D980">
        <v>1.2734536555035536E-2</v>
      </c>
      <c r="E980">
        <v>0.75023604629593055</v>
      </c>
      <c r="F980">
        <v>7.8146902361547088E-2</v>
      </c>
      <c r="G980">
        <v>0.50597927861633174</v>
      </c>
      <c r="H980">
        <v>0.89637840112898437</v>
      </c>
      <c r="I980">
        <v>0.312440538935852</v>
      </c>
      <c r="J980">
        <v>0.42405416220623837</v>
      </c>
      <c r="K980">
        <v>0.60396193156370703</v>
      </c>
      <c r="L980">
        <v>0.72911306700406087</v>
      </c>
      <c r="M980">
        <v>0.1562011759001205</v>
      </c>
      <c r="N980">
        <v>0.22515084300545762</v>
      </c>
      <c r="O980">
        <v>0.77756068293578107</v>
      </c>
      <c r="P980">
        <v>0.24375555227651002</v>
      </c>
      <c r="Q980">
        <v>0.50191552882591228</v>
      </c>
      <c r="R980">
        <v>0.30065630522946485</v>
      </c>
      <c r="S980">
        <v>0.93777265773317886</v>
      </c>
      <c r="T980">
        <v>0.91975512425685779</v>
      </c>
      <c r="U980">
        <v>0.23000203228727312</v>
      </c>
      <c r="V980">
        <v>0.98412022229688834</v>
      </c>
    </row>
    <row r="981" spans="2:22" x14ac:dyDescent="0.25">
      <c r="B981">
        <v>979</v>
      </c>
      <c r="C981">
        <v>0.11731453317910034</v>
      </c>
      <c r="D981">
        <v>0.81999049583329597</v>
      </c>
      <c r="E981">
        <v>0.12311071146592245</v>
      </c>
      <c r="F981">
        <v>0.30151192763364953</v>
      </c>
      <c r="G981">
        <v>0.90232415394548049</v>
      </c>
      <c r="H981">
        <v>0.15115942583230435</v>
      </c>
      <c r="I981">
        <v>4.0978536864491044E-3</v>
      </c>
      <c r="J981">
        <v>0.55408836935102546</v>
      </c>
      <c r="K981">
        <v>0.15548029048874401</v>
      </c>
      <c r="L981">
        <v>0.77644247033215952</v>
      </c>
      <c r="M981">
        <v>0.91466347178717911</v>
      </c>
      <c r="N981">
        <v>0.19011916854815447</v>
      </c>
      <c r="O981">
        <v>0.19357708330134482</v>
      </c>
      <c r="P981">
        <v>5.056399606210582E-2</v>
      </c>
      <c r="Q981">
        <v>0.41157532728913093</v>
      </c>
      <c r="R981">
        <v>0.81692839532742134</v>
      </c>
      <c r="S981">
        <v>0.20264063334359328</v>
      </c>
      <c r="T981">
        <v>0.33482806707018398</v>
      </c>
      <c r="U981">
        <v>0.44200323404035147</v>
      </c>
      <c r="V981">
        <v>0.82302842715277169</v>
      </c>
    </row>
    <row r="982" spans="2:22" x14ac:dyDescent="0.25">
      <c r="B982">
        <v>980</v>
      </c>
      <c r="C982">
        <v>0.6378831491456447</v>
      </c>
      <c r="D982">
        <v>0.72647834607191175</v>
      </c>
      <c r="E982">
        <v>0.13820530612717175</v>
      </c>
      <c r="F982">
        <v>0.75569614714627464</v>
      </c>
      <c r="G982">
        <v>0.80895720081147027</v>
      </c>
      <c r="H982">
        <v>0.9370689047774301</v>
      </c>
      <c r="I982">
        <v>1.6807465687130652E-2</v>
      </c>
      <c r="J982">
        <v>0.6239235244784227</v>
      </c>
      <c r="K982">
        <v>0.80840992415056379</v>
      </c>
      <c r="L982">
        <v>0.77175426313554008</v>
      </c>
      <c r="M982">
        <v>0.91708686110180082</v>
      </c>
      <c r="N982">
        <v>1.6476019805422126E-2</v>
      </c>
      <c r="O982">
        <v>0.64672696845215061</v>
      </c>
      <c r="P982">
        <v>0.14473466735226204</v>
      </c>
      <c r="Q982">
        <v>0.2091837257241409</v>
      </c>
      <c r="R982">
        <v>8.6481760139798469E-2</v>
      </c>
      <c r="S982">
        <v>0.70500307041991328</v>
      </c>
      <c r="T982">
        <v>0.62157796255964559</v>
      </c>
      <c r="U982">
        <v>0.14116706477521124</v>
      </c>
      <c r="V982">
        <v>0.10328448205194141</v>
      </c>
    </row>
    <row r="983" spans="2:22" x14ac:dyDescent="0.25">
      <c r="B983">
        <v>981</v>
      </c>
      <c r="C983">
        <v>0.26489744120521341</v>
      </c>
      <c r="D983">
        <v>9.513426514909451E-2</v>
      </c>
      <c r="E983">
        <v>0.59898602985723359</v>
      </c>
      <c r="F983">
        <v>0.24612057059649217</v>
      </c>
      <c r="G983">
        <v>0.76164308343809228</v>
      </c>
      <c r="H983">
        <v>0.86291717851007554</v>
      </c>
      <c r="I983">
        <v>0.96169461942095813</v>
      </c>
      <c r="J983">
        <v>0.74171138531871539</v>
      </c>
      <c r="K983">
        <v>4.9245168918734095E-2</v>
      </c>
      <c r="L983">
        <v>0.3302179393306206</v>
      </c>
      <c r="M983">
        <v>0.95414670541359436</v>
      </c>
      <c r="N983">
        <v>0.93620180536413944</v>
      </c>
      <c r="O983">
        <v>2.5961289365631579E-2</v>
      </c>
      <c r="P983">
        <v>3.0418829773676714E-2</v>
      </c>
      <c r="Q983">
        <v>0.30132388688687306</v>
      </c>
      <c r="R983">
        <v>2.5661632766716957E-2</v>
      </c>
      <c r="S983">
        <v>0.24026494999949755</v>
      </c>
      <c r="T983">
        <v>0.17918871884517351</v>
      </c>
      <c r="U983">
        <v>0.98659220286291571</v>
      </c>
      <c r="V983">
        <v>0.96798136440759075</v>
      </c>
    </row>
    <row r="984" spans="2:22" x14ac:dyDescent="0.25">
      <c r="B984">
        <v>982</v>
      </c>
      <c r="C984">
        <v>0.70839738216349724</v>
      </c>
      <c r="D984">
        <v>0.1077569922944992</v>
      </c>
      <c r="E984">
        <v>0.94307526373913575</v>
      </c>
      <c r="F984">
        <v>0.61785481431621325</v>
      </c>
      <c r="G984">
        <v>0.87350455194417442</v>
      </c>
      <c r="H984">
        <v>6.7692090274517058E-2</v>
      </c>
      <c r="I984">
        <v>0.74909833029514683</v>
      </c>
      <c r="J984">
        <v>0.38182654237359603</v>
      </c>
      <c r="K984">
        <v>0.34978459392850869</v>
      </c>
      <c r="L984">
        <v>0.69841372737323848</v>
      </c>
      <c r="M984">
        <v>0.50387463332833526</v>
      </c>
      <c r="N984">
        <v>0.91271950501235466</v>
      </c>
      <c r="O984">
        <v>0.6155973717137222</v>
      </c>
      <c r="P984">
        <v>0.80073305706177167</v>
      </c>
      <c r="Q984">
        <v>0.53443879723837373</v>
      </c>
      <c r="R984">
        <v>0.55010662205463756</v>
      </c>
      <c r="S984">
        <v>0.83697242550092388</v>
      </c>
      <c r="T984">
        <v>0.36319054025773889</v>
      </c>
      <c r="U984">
        <v>0.86089933758760395</v>
      </c>
      <c r="V984">
        <v>0.43304273090788747</v>
      </c>
    </row>
    <row r="985" spans="2:22" x14ac:dyDescent="0.25">
      <c r="B985">
        <v>983</v>
      </c>
      <c r="C985">
        <v>0.64670776606769764</v>
      </c>
      <c r="D985">
        <v>0.33525962675574505</v>
      </c>
      <c r="E985">
        <v>0.75709222953571809</v>
      </c>
      <c r="F985">
        <v>0.17109542077972417</v>
      </c>
      <c r="G985">
        <v>0.12704349297433026</v>
      </c>
      <c r="H985">
        <v>0.31936133837939806</v>
      </c>
      <c r="I985">
        <v>0.67626073861580283</v>
      </c>
      <c r="J985">
        <v>0.76157503092617618</v>
      </c>
      <c r="K985">
        <v>0.6828873278142098</v>
      </c>
      <c r="L985">
        <v>0.79216904621956186</v>
      </c>
      <c r="M985">
        <v>0.79331388142844039</v>
      </c>
      <c r="N985">
        <v>0.86069462544561404</v>
      </c>
      <c r="O985">
        <v>0.30598129414114217</v>
      </c>
      <c r="P985">
        <v>3.3200673411810877E-2</v>
      </c>
      <c r="Q985">
        <v>0.11463050778421913</v>
      </c>
      <c r="R985">
        <v>0.74194853682352768</v>
      </c>
      <c r="S985">
        <v>0.84802050390113104</v>
      </c>
      <c r="T985">
        <v>0.54484879358496174</v>
      </c>
      <c r="U985">
        <v>0.85715441696522809</v>
      </c>
      <c r="V985">
        <v>0.1332332158429832</v>
      </c>
    </row>
    <row r="986" spans="2:22" x14ac:dyDescent="0.25">
      <c r="B986">
        <v>984</v>
      </c>
      <c r="C986">
        <v>0.48908242590594742</v>
      </c>
      <c r="D986">
        <v>0.10786702739260789</v>
      </c>
      <c r="E986">
        <v>0.21954552176886466</v>
      </c>
      <c r="F986">
        <v>0.75217497612610029</v>
      </c>
      <c r="G986">
        <v>0.18360074082327404</v>
      </c>
      <c r="H986">
        <v>0.67604247442509813</v>
      </c>
      <c r="I986">
        <v>0.7455007467756074</v>
      </c>
      <c r="J986">
        <v>0.35052415293072325</v>
      </c>
      <c r="K986">
        <v>0.99461841307231991</v>
      </c>
      <c r="L986">
        <v>0.97745976084023489</v>
      </c>
      <c r="M986">
        <v>2.155799939135683E-2</v>
      </c>
      <c r="N986">
        <v>0.96522090827255469</v>
      </c>
      <c r="O986">
        <v>0.28876590335968255</v>
      </c>
      <c r="P986">
        <v>0.47819525049248757</v>
      </c>
      <c r="Q986">
        <v>0.29935505316298006</v>
      </c>
      <c r="R986">
        <v>0.48804470554539181</v>
      </c>
      <c r="S986">
        <v>0.78864815129621069</v>
      </c>
      <c r="T986">
        <v>0.98433075639240664</v>
      </c>
      <c r="U986">
        <v>0.18068938922947031</v>
      </c>
      <c r="V986">
        <v>0.15003228106734112</v>
      </c>
    </row>
    <row r="987" spans="2:22" x14ac:dyDescent="0.25">
      <c r="B987">
        <v>985</v>
      </c>
      <c r="C987">
        <v>0.57993581080056433</v>
      </c>
      <c r="D987">
        <v>0.77220181146729283</v>
      </c>
      <c r="E987">
        <v>0.21169218107823307</v>
      </c>
      <c r="F987">
        <v>0.24231963160403147</v>
      </c>
      <c r="G987">
        <v>0.50453880089875724</v>
      </c>
      <c r="H987">
        <v>0.76583289290175882</v>
      </c>
      <c r="I987">
        <v>0.24197916605888969</v>
      </c>
      <c r="J987">
        <v>0.82580864761416106</v>
      </c>
      <c r="K987">
        <v>9.3312055613739453E-2</v>
      </c>
      <c r="L987">
        <v>0.51932787748059939</v>
      </c>
      <c r="M987">
        <v>0.73439789391386867</v>
      </c>
      <c r="N987">
        <v>0.96651492498224822</v>
      </c>
      <c r="O987">
        <v>0.77259611230086933</v>
      </c>
      <c r="P987">
        <v>0.83493906438490639</v>
      </c>
      <c r="Q987">
        <v>0.33841470390623973</v>
      </c>
      <c r="R987">
        <v>0.25506708796941369</v>
      </c>
      <c r="S987">
        <v>0.21539760661911744</v>
      </c>
      <c r="T987">
        <v>0.40959062196288976</v>
      </c>
      <c r="U987">
        <v>0.29846711071382881</v>
      </c>
      <c r="V987">
        <v>0.26345108731627676</v>
      </c>
    </row>
    <row r="988" spans="2:22" x14ac:dyDescent="0.25">
      <c r="B988">
        <v>986</v>
      </c>
      <c r="C988">
        <v>0.44239491706155576</v>
      </c>
      <c r="D988">
        <v>3.4533601409199699E-2</v>
      </c>
      <c r="E988">
        <v>4.2767186258452661E-2</v>
      </c>
      <c r="F988">
        <v>0.48062193206368176</v>
      </c>
      <c r="G988">
        <v>0.3317997123392431</v>
      </c>
      <c r="H988">
        <v>0.78895149816279586</v>
      </c>
      <c r="I988">
        <v>0.31525354787533644</v>
      </c>
      <c r="J988">
        <v>0.45362207584374215</v>
      </c>
      <c r="K988">
        <v>0.61892229462569848</v>
      </c>
      <c r="L988">
        <v>0.91024902498529414</v>
      </c>
      <c r="M988">
        <v>0.20188225251372849</v>
      </c>
      <c r="N988">
        <v>6.3564716522757303E-2</v>
      </c>
      <c r="O988">
        <v>0.49943807385451322</v>
      </c>
      <c r="P988">
        <v>0.95603219176437104</v>
      </c>
      <c r="Q988">
        <v>3.0304954540352647E-2</v>
      </c>
      <c r="R988">
        <v>0.63989585449115483</v>
      </c>
      <c r="S988">
        <v>0.29372177230835472</v>
      </c>
      <c r="T988">
        <v>2.9332147874695735E-2</v>
      </c>
      <c r="U988">
        <v>8.1403965101901843E-2</v>
      </c>
      <c r="V988">
        <v>0.50925776295060876</v>
      </c>
    </row>
    <row r="989" spans="2:22" x14ac:dyDescent="0.25">
      <c r="B989">
        <v>987</v>
      </c>
      <c r="C989">
        <v>0.73529661011133673</v>
      </c>
      <c r="D989">
        <v>0.15129831214943668</v>
      </c>
      <c r="E989">
        <v>0.32773450757589995</v>
      </c>
      <c r="F989">
        <v>0.76238150557495543</v>
      </c>
      <c r="G989">
        <v>0.40089714475391336</v>
      </c>
      <c r="H989">
        <v>3.6086586013923005E-2</v>
      </c>
      <c r="I989">
        <v>0.75723248894052575</v>
      </c>
      <c r="J989">
        <v>0.79962250368959964</v>
      </c>
      <c r="K989">
        <v>0.80057442045948335</v>
      </c>
      <c r="L989">
        <v>0.72826409751558141</v>
      </c>
      <c r="M989">
        <v>0.88269279788823596</v>
      </c>
      <c r="N989">
        <v>0.35925798032089018</v>
      </c>
      <c r="O989">
        <v>0.69645862193266606</v>
      </c>
      <c r="P989">
        <v>0.65454053896115472</v>
      </c>
      <c r="Q989">
        <v>0.86469008847407647</v>
      </c>
      <c r="R989">
        <v>0.31602099432357367</v>
      </c>
      <c r="S989">
        <v>0.16240232508276087</v>
      </c>
      <c r="T989">
        <v>0.78964270843476592</v>
      </c>
      <c r="U989">
        <v>0.90348128231990721</v>
      </c>
      <c r="V989">
        <v>0.85854526802182107</v>
      </c>
    </row>
    <row r="990" spans="2:22" x14ac:dyDescent="0.25">
      <c r="B990">
        <v>988</v>
      </c>
      <c r="C990">
        <v>0.76649723052267382</v>
      </c>
      <c r="D990">
        <v>0.51140120517506871</v>
      </c>
      <c r="E990">
        <v>0.24860919471687914</v>
      </c>
      <c r="F990">
        <v>0.17548720667081508</v>
      </c>
      <c r="G990">
        <v>0.45204473459150663</v>
      </c>
      <c r="H990">
        <v>0.2704196004292756</v>
      </c>
      <c r="I990">
        <v>0.7984818645227254</v>
      </c>
      <c r="J990">
        <v>8.3481126827974927E-2</v>
      </c>
      <c r="K990">
        <v>0.8174465430100204</v>
      </c>
      <c r="L990">
        <v>0.95315303016982611</v>
      </c>
      <c r="M990">
        <v>7.3977641542700479E-2</v>
      </c>
      <c r="N990">
        <v>1.2043334878512724E-2</v>
      </c>
      <c r="O990">
        <v>0.296027396813761</v>
      </c>
      <c r="P990">
        <v>0.93746965243070601</v>
      </c>
      <c r="Q990">
        <v>0.978662853343089</v>
      </c>
      <c r="R990">
        <v>0.40944918180925338</v>
      </c>
      <c r="S990">
        <v>0.89413873517342868</v>
      </c>
      <c r="T990">
        <v>0.43783616549568727</v>
      </c>
      <c r="U990">
        <v>0.79632855845745509</v>
      </c>
      <c r="V990">
        <v>0.69412135891013271</v>
      </c>
    </row>
    <row r="991" spans="2:22" x14ac:dyDescent="0.25">
      <c r="B991">
        <v>989</v>
      </c>
      <c r="C991">
        <v>0.99823641582784717</v>
      </c>
      <c r="D991">
        <v>0.35639262154273244</v>
      </c>
      <c r="E991">
        <v>9.0319810291783931E-2</v>
      </c>
      <c r="F991">
        <v>0.42613054050459653</v>
      </c>
      <c r="G991">
        <v>0.8578252754610276</v>
      </c>
      <c r="H991">
        <v>0.21980097101045026</v>
      </c>
      <c r="I991">
        <v>0.26782132344399834</v>
      </c>
      <c r="J991">
        <v>0.46746328579777341</v>
      </c>
      <c r="K991">
        <v>0.1335956009298096</v>
      </c>
      <c r="L991">
        <v>0.1617505214533872</v>
      </c>
      <c r="M991">
        <v>0.55075159478483915</v>
      </c>
      <c r="N991">
        <v>0.82309784249861129</v>
      </c>
      <c r="O991">
        <v>0.20407651963157059</v>
      </c>
      <c r="P991">
        <v>0.53851307611331434</v>
      </c>
      <c r="Q991">
        <v>0.86405536186286369</v>
      </c>
      <c r="R991">
        <v>0.1055312548998133</v>
      </c>
      <c r="S991">
        <v>0.70873972042401046</v>
      </c>
      <c r="T991">
        <v>0.53147930071401173</v>
      </c>
      <c r="U991">
        <v>0.53273272121977233</v>
      </c>
      <c r="V991">
        <v>0.79924612993938737</v>
      </c>
    </row>
    <row r="992" spans="2:22" x14ac:dyDescent="0.25">
      <c r="B992">
        <v>990</v>
      </c>
      <c r="C992">
        <v>0.32287974677277753</v>
      </c>
      <c r="D992">
        <v>0.75909262486518636</v>
      </c>
      <c r="E992">
        <v>0.70175348128706183</v>
      </c>
      <c r="F992">
        <v>0.64836141115541945</v>
      </c>
      <c r="G992">
        <v>0.1217468170753353</v>
      </c>
      <c r="H992">
        <v>7.2782558941261399E-2</v>
      </c>
      <c r="I992">
        <v>0.71486862510332205</v>
      </c>
      <c r="J992">
        <v>9.8620701710443459E-3</v>
      </c>
      <c r="K992">
        <v>0.30086235389313476</v>
      </c>
      <c r="L992">
        <v>0.30362988177007932</v>
      </c>
      <c r="M992">
        <v>5.8101748372408224E-2</v>
      </c>
      <c r="N992">
        <v>0.75801258151292217</v>
      </c>
      <c r="O992">
        <v>0.13154799954605445</v>
      </c>
      <c r="P992">
        <v>0.95353031486151618</v>
      </c>
      <c r="Q992">
        <v>0.585684331372053</v>
      </c>
      <c r="R992">
        <v>0.89281263664578181</v>
      </c>
      <c r="S992">
        <v>0.88955331689645867</v>
      </c>
      <c r="T992">
        <v>0.77817193752183123</v>
      </c>
      <c r="U992">
        <v>3.6663289801660781E-2</v>
      </c>
      <c r="V992">
        <v>0.81992615326343232</v>
      </c>
    </row>
    <row r="993" spans="2:22" x14ac:dyDescent="0.25">
      <c r="B993">
        <v>991</v>
      </c>
      <c r="C993">
        <v>0.52761960246285633</v>
      </c>
      <c r="D993">
        <v>0.88202432226139038</v>
      </c>
      <c r="E993">
        <v>0.67265984999795414</v>
      </c>
      <c r="F993">
        <v>0.56372405269759285</v>
      </c>
      <c r="G993">
        <v>0.30864033680180336</v>
      </c>
      <c r="H993">
        <v>0.75911517125856354</v>
      </c>
      <c r="I993">
        <v>0.58662038491947843</v>
      </c>
      <c r="J993">
        <v>0.11123863342953655</v>
      </c>
      <c r="K993">
        <v>0.97499318468103535</v>
      </c>
      <c r="L993">
        <v>0.17777185243921156</v>
      </c>
      <c r="M993">
        <v>0.70686344517768163</v>
      </c>
      <c r="N993">
        <v>0.49150757319872018</v>
      </c>
      <c r="O993">
        <v>0.86505006396018502</v>
      </c>
      <c r="P993">
        <v>0.64746034704549871</v>
      </c>
      <c r="Q993">
        <v>0.37196296597064826</v>
      </c>
      <c r="R993">
        <v>0.34413108467363562</v>
      </c>
      <c r="S993">
        <v>0.14245980624020094</v>
      </c>
      <c r="T993">
        <v>0.11762487048978354</v>
      </c>
      <c r="U993">
        <v>0.76167296264404372</v>
      </c>
      <c r="V993">
        <v>0.60598343164694635</v>
      </c>
    </row>
    <row r="994" spans="2:22" x14ac:dyDescent="0.25">
      <c r="B994">
        <v>992</v>
      </c>
      <c r="C994">
        <v>0.51933375683327032</v>
      </c>
      <c r="D994">
        <v>1.6723734914257271E-2</v>
      </c>
      <c r="E994">
        <v>0.70953444118719933</v>
      </c>
      <c r="F994">
        <v>0.82492984240141398</v>
      </c>
      <c r="G994">
        <v>0.13345832023927784</v>
      </c>
      <c r="H994">
        <v>0.57797507734755005</v>
      </c>
      <c r="I994">
        <v>4.2998517251927382E-2</v>
      </c>
      <c r="J994">
        <v>0.45020084826056239</v>
      </c>
      <c r="K994">
        <v>0.30111098226111732</v>
      </c>
      <c r="L994">
        <v>0.87651139239496345</v>
      </c>
      <c r="M994">
        <v>0.22778893707088921</v>
      </c>
      <c r="N994">
        <v>0.2711772125932963</v>
      </c>
      <c r="O994">
        <v>0.60908042182254207</v>
      </c>
      <c r="P994">
        <v>0.63958195996902756</v>
      </c>
      <c r="Q994">
        <v>0.36243495200082476</v>
      </c>
      <c r="R994">
        <v>0.97961059496357006</v>
      </c>
      <c r="S994">
        <v>7.7490938372481555E-2</v>
      </c>
      <c r="T994">
        <v>0.89361693718141844</v>
      </c>
      <c r="U994">
        <v>0.13961151277107264</v>
      </c>
      <c r="V994">
        <v>0.21902860357615084</v>
      </c>
    </row>
    <row r="995" spans="2:22" x14ac:dyDescent="0.25">
      <c r="B995">
        <v>993</v>
      </c>
      <c r="C995">
        <v>0.1258161518099512</v>
      </c>
      <c r="D995">
        <v>0.25527201670487365</v>
      </c>
      <c r="E995">
        <v>0.11656155797685752</v>
      </c>
      <c r="F995">
        <v>5.5525859759733009E-3</v>
      </c>
      <c r="G995">
        <v>0.78229541107988809</v>
      </c>
      <c r="H995">
        <v>0.51266683810894631</v>
      </c>
      <c r="I995">
        <v>8.337882293831278E-2</v>
      </c>
      <c r="J995">
        <v>0.61784313706613858</v>
      </c>
      <c r="K995">
        <v>0.57997881022699915</v>
      </c>
      <c r="L995">
        <v>0.14242635336591558</v>
      </c>
      <c r="M995">
        <v>0.12288562741967124</v>
      </c>
      <c r="N995">
        <v>1.5099293632654609E-2</v>
      </c>
      <c r="O995">
        <v>0.83946826074864234</v>
      </c>
      <c r="P995">
        <v>0.41381636445874115</v>
      </c>
      <c r="Q995">
        <v>0.31670805511505717</v>
      </c>
      <c r="R995">
        <v>0.49817923492257732</v>
      </c>
      <c r="S995">
        <v>0.3173982723906752</v>
      </c>
      <c r="T995">
        <v>0.27476610494256892</v>
      </c>
      <c r="U995">
        <v>8.2460559003618705E-3</v>
      </c>
      <c r="V995">
        <v>0.54930593865658084</v>
      </c>
    </row>
    <row r="996" spans="2:22" x14ac:dyDescent="0.25">
      <c r="B996">
        <v>994</v>
      </c>
      <c r="C996">
        <v>0.60536768790098527</v>
      </c>
      <c r="D996">
        <v>0.99058401650251326</v>
      </c>
      <c r="E996">
        <v>0.13662197756325867</v>
      </c>
      <c r="F996">
        <v>0.23031242922154416</v>
      </c>
      <c r="G996">
        <v>0.74035297120968946</v>
      </c>
      <c r="H996">
        <v>0.60573881012778141</v>
      </c>
      <c r="I996">
        <v>0.84333389319963747</v>
      </c>
      <c r="J996">
        <v>0.19711863324212153</v>
      </c>
      <c r="K996">
        <v>0.37636646011225761</v>
      </c>
      <c r="L996">
        <v>0.89531220633442832</v>
      </c>
      <c r="M996">
        <v>0.36972390918902809</v>
      </c>
      <c r="N996">
        <v>0.98407767037622751</v>
      </c>
      <c r="O996">
        <v>0.52495852689864186</v>
      </c>
      <c r="P996">
        <v>0.81876486133298343</v>
      </c>
      <c r="Q996">
        <v>0.57947290732204815</v>
      </c>
      <c r="R996">
        <v>0.19992828654253358</v>
      </c>
      <c r="S996">
        <v>0.45690788936297455</v>
      </c>
      <c r="T996">
        <v>1.1584683423597752E-3</v>
      </c>
      <c r="U996">
        <v>0.79154987937373189</v>
      </c>
      <c r="V996">
        <v>0.98409211677594688</v>
      </c>
    </row>
    <row r="997" spans="2:22" x14ac:dyDescent="0.25">
      <c r="B997">
        <v>995</v>
      </c>
      <c r="C997">
        <v>0.81191342132322952</v>
      </c>
      <c r="D997">
        <v>0.28539289038124682</v>
      </c>
      <c r="E997">
        <v>0.21447357673662015</v>
      </c>
      <c r="F997">
        <v>0.95449823340516282</v>
      </c>
      <c r="G997">
        <v>0.89147666094680611</v>
      </c>
      <c r="H997">
        <v>0.17724318952392704</v>
      </c>
      <c r="I997">
        <v>0.17867275183413867</v>
      </c>
      <c r="J997">
        <v>0.33592515022639891</v>
      </c>
      <c r="K997">
        <v>4.5291246454161715E-2</v>
      </c>
      <c r="L997">
        <v>0.38273970416065417</v>
      </c>
      <c r="M997">
        <v>0.84031784733772885</v>
      </c>
      <c r="N997">
        <v>0.44209843311979213</v>
      </c>
      <c r="O997">
        <v>0.14888927439616673</v>
      </c>
      <c r="P997">
        <v>0.77504395161056405</v>
      </c>
      <c r="Q997">
        <v>0.18573410158590509</v>
      </c>
      <c r="R997">
        <v>0.89067830003465009</v>
      </c>
      <c r="S997">
        <v>0.65202945630851961</v>
      </c>
      <c r="T997">
        <v>0.6239385060702598</v>
      </c>
      <c r="U997">
        <v>0.23412962175283902</v>
      </c>
      <c r="V997">
        <v>0.45495746601841125</v>
      </c>
    </row>
    <row r="998" spans="2:22" x14ac:dyDescent="0.25">
      <c r="B998">
        <v>996</v>
      </c>
      <c r="C998">
        <v>0.94522364244172308</v>
      </c>
      <c r="D998">
        <v>0.75603979000346921</v>
      </c>
      <c r="E998">
        <v>0.39935376259452493</v>
      </c>
      <c r="F998">
        <v>3.0785420307975819E-2</v>
      </c>
      <c r="G998">
        <v>0.97780049165276672</v>
      </c>
      <c r="H998">
        <v>4.6658179082902151E-2</v>
      </c>
      <c r="I998">
        <v>0.9754031323643364</v>
      </c>
      <c r="J998">
        <v>0.50333608033494315</v>
      </c>
      <c r="K998">
        <v>0.73226996812039591</v>
      </c>
      <c r="L998">
        <v>0.44727752949535304</v>
      </c>
      <c r="M998">
        <v>0.6013277512466122</v>
      </c>
      <c r="N998">
        <v>0.84508912717433216</v>
      </c>
      <c r="O998">
        <v>0.41386015752812355</v>
      </c>
      <c r="P998">
        <v>8.0513416339656141E-2</v>
      </c>
      <c r="Q998">
        <v>0.89243363614914761</v>
      </c>
      <c r="R998">
        <v>0.94251042306102861</v>
      </c>
      <c r="S998">
        <v>0.20677514195563784</v>
      </c>
      <c r="T998">
        <v>0.68711257915279056</v>
      </c>
      <c r="U998">
        <v>0.52486802461209936</v>
      </c>
      <c r="V998">
        <v>0.7741560726066794</v>
      </c>
    </row>
    <row r="999" spans="2:22" x14ac:dyDescent="0.25">
      <c r="B999">
        <v>997</v>
      </c>
      <c r="C999">
        <v>0.22000725478107608</v>
      </c>
      <c r="D999">
        <v>0.90992304278188585</v>
      </c>
      <c r="E999">
        <v>0.69473679233829189</v>
      </c>
      <c r="F999">
        <v>0.16418138854988507</v>
      </c>
      <c r="G999">
        <v>7.6246735267377019E-2</v>
      </c>
      <c r="H999">
        <v>0.46130169415173228</v>
      </c>
      <c r="I999">
        <v>0.5280525857791396</v>
      </c>
      <c r="J999">
        <v>0.15825508613956352</v>
      </c>
      <c r="K999">
        <v>0.81934267228360813</v>
      </c>
      <c r="L999">
        <v>0.93094249809710217</v>
      </c>
      <c r="M999">
        <v>0.75989565032282425</v>
      </c>
      <c r="N999">
        <v>0.78853026496315448</v>
      </c>
      <c r="O999">
        <v>0.60952607060341912</v>
      </c>
      <c r="P999">
        <v>0.8627219676176292</v>
      </c>
      <c r="Q999">
        <v>8.066577474539649E-2</v>
      </c>
      <c r="R999">
        <v>0.34420822960855713</v>
      </c>
      <c r="S999">
        <v>0.5850164158249016</v>
      </c>
      <c r="T999">
        <v>0.76555873001390151</v>
      </c>
      <c r="U999">
        <v>5.2545854628498923E-2</v>
      </c>
      <c r="V999">
        <v>0.25485501674838851</v>
      </c>
    </row>
    <row r="1000" spans="2:22" x14ac:dyDescent="0.25">
      <c r="B1000">
        <v>998</v>
      </c>
      <c r="C1000">
        <v>0.46118733556163805</v>
      </c>
      <c r="D1000">
        <v>0.90724077669195968</v>
      </c>
      <c r="E1000">
        <v>0.41464970640892829</v>
      </c>
      <c r="F1000">
        <v>0.24115553493227471</v>
      </c>
      <c r="G1000">
        <v>0.71833029144210769</v>
      </c>
      <c r="H1000">
        <v>0.34747847709371049</v>
      </c>
      <c r="I1000">
        <v>0.51104438480626335</v>
      </c>
      <c r="J1000">
        <v>0.57018141415118562</v>
      </c>
      <c r="K1000">
        <v>0.47777776481671719</v>
      </c>
      <c r="L1000">
        <v>0.86694430793010335</v>
      </c>
      <c r="M1000">
        <v>0.6382047096713892</v>
      </c>
      <c r="N1000">
        <v>0.52096104485071493</v>
      </c>
      <c r="O1000">
        <v>0.67619212864031142</v>
      </c>
      <c r="P1000">
        <v>0.8050282741621968</v>
      </c>
      <c r="Q1000">
        <v>0.63979070106205782</v>
      </c>
      <c r="R1000">
        <v>0.25299404834102468</v>
      </c>
      <c r="S1000">
        <v>0.40540407076762008</v>
      </c>
      <c r="T1000">
        <v>0.97235009527346605</v>
      </c>
      <c r="U1000">
        <v>6.0032846698340414E-2</v>
      </c>
      <c r="V1000">
        <v>0.46126896785287119</v>
      </c>
    </row>
    <row r="1001" spans="2:22" x14ac:dyDescent="0.25">
      <c r="B1001">
        <v>999</v>
      </c>
      <c r="C1001">
        <v>0.18765416080294761</v>
      </c>
      <c r="D1001">
        <v>0.39519306370146356</v>
      </c>
      <c r="E1001">
        <v>0.41821862017798073</v>
      </c>
      <c r="F1001">
        <v>0.90410798876358456</v>
      </c>
      <c r="G1001">
        <v>8.9061437631580365E-2</v>
      </c>
      <c r="H1001">
        <v>0.54530572136474831</v>
      </c>
      <c r="I1001">
        <v>0.58443660499820016</v>
      </c>
      <c r="J1001">
        <v>0.69017485955675095</v>
      </c>
      <c r="K1001">
        <v>0.35683340446771084</v>
      </c>
      <c r="L1001">
        <v>0.11374892601252906</v>
      </c>
      <c r="M1001">
        <v>0.5625571093418209</v>
      </c>
      <c r="N1001">
        <v>0.96578641684923561</v>
      </c>
      <c r="O1001">
        <v>0.31654584593985646</v>
      </c>
      <c r="P1001">
        <v>0.68274185808661714</v>
      </c>
      <c r="Q1001">
        <v>0.84495106681968846</v>
      </c>
      <c r="R1001">
        <v>0.56552685471833275</v>
      </c>
      <c r="S1001">
        <v>0.55350401946255379</v>
      </c>
      <c r="T1001">
        <v>0.13876038141981839</v>
      </c>
      <c r="U1001">
        <v>0.42186624306302734</v>
      </c>
      <c r="V1001">
        <v>0.96161951709409643</v>
      </c>
    </row>
    <row r="1002" spans="2:22" x14ac:dyDescent="0.25">
      <c r="B1002">
        <v>1000</v>
      </c>
      <c r="C1002">
        <v>0.65800862404796057</v>
      </c>
      <c r="D1002">
        <v>0.18112186194603463</v>
      </c>
      <c r="E1002">
        <v>0.55637738508172396</v>
      </c>
      <c r="F1002">
        <v>0.91531555515113405</v>
      </c>
      <c r="G1002">
        <v>0.76152014152157688</v>
      </c>
      <c r="H1002">
        <v>0.42898331281615953</v>
      </c>
      <c r="I1002">
        <v>0.51953697440875501</v>
      </c>
      <c r="J1002">
        <v>0.94565498590182306</v>
      </c>
      <c r="K1002">
        <v>0.42365996423231023</v>
      </c>
      <c r="L1002">
        <v>0.84904194687023393</v>
      </c>
      <c r="M1002">
        <v>0.37911096520649967</v>
      </c>
      <c r="N1002">
        <v>0.62363972739314955</v>
      </c>
      <c r="O1002">
        <v>0.81637732669976604</v>
      </c>
      <c r="P1002">
        <v>3.7213539649250116E-3</v>
      </c>
      <c r="Q1002">
        <v>0.1517401297890375</v>
      </c>
      <c r="R1002">
        <v>0.11385240674488584</v>
      </c>
      <c r="S1002">
        <v>0.7137657618867479</v>
      </c>
      <c r="T1002">
        <v>5.6522925745655872E-2</v>
      </c>
      <c r="U1002">
        <v>0.12139234216022388</v>
      </c>
      <c r="V1002">
        <v>0.41027780291982952</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11"/>
  <dimension ref="A2:U1002"/>
  <sheetViews>
    <sheetView showGridLines="0" workbookViewId="0">
      <selection activeCell="X9" sqref="X9"/>
    </sheetView>
  </sheetViews>
  <sheetFormatPr defaultRowHeight="15" x14ac:dyDescent="0.25"/>
  <sheetData>
    <row r="2" spans="1:21" x14ac:dyDescent="0.25">
      <c r="B2">
        <v>1</v>
      </c>
      <c r="C2">
        <v>2</v>
      </c>
      <c r="D2">
        <v>3</v>
      </c>
      <c r="E2">
        <v>4</v>
      </c>
      <c r="F2">
        <v>5</v>
      </c>
      <c r="G2">
        <v>6</v>
      </c>
      <c r="H2">
        <v>7</v>
      </c>
      <c r="I2">
        <v>8</v>
      </c>
      <c r="J2">
        <v>9</v>
      </c>
      <c r="K2">
        <v>10</v>
      </c>
      <c r="L2">
        <v>11</v>
      </c>
      <c r="M2">
        <v>12</v>
      </c>
      <c r="N2">
        <v>13</v>
      </c>
      <c r="O2">
        <v>14</v>
      </c>
      <c r="P2">
        <v>15</v>
      </c>
      <c r="Q2">
        <v>16</v>
      </c>
      <c r="R2">
        <v>17</v>
      </c>
      <c r="S2">
        <v>18</v>
      </c>
      <c r="T2">
        <v>19</v>
      </c>
      <c r="U2">
        <v>20</v>
      </c>
    </row>
    <row r="3" spans="1:21" x14ac:dyDescent="0.25">
      <c r="A3">
        <v>1</v>
      </c>
      <c r="B3" s="60">
        <v>0.60985703551890547</v>
      </c>
      <c r="C3" s="60">
        <v>0.80749724174146031</v>
      </c>
      <c r="D3" s="60">
        <v>0.34060494088778936</v>
      </c>
      <c r="E3" s="60">
        <v>0.72152215548425369</v>
      </c>
      <c r="F3" s="60">
        <v>0.17942579927262559</v>
      </c>
      <c r="G3" s="60">
        <v>0.1723130542361242</v>
      </c>
      <c r="H3" s="60">
        <v>0.11168922762940614</v>
      </c>
      <c r="I3" s="60">
        <v>0.41939473154150453</v>
      </c>
      <c r="J3" s="60">
        <v>0.50913378178220814</v>
      </c>
      <c r="K3" s="60">
        <v>0.22841907671486883</v>
      </c>
      <c r="L3" s="60">
        <v>0.42233763417280645</v>
      </c>
      <c r="M3" s="60">
        <v>0.91321639179415537</v>
      </c>
      <c r="N3" s="60">
        <v>0.62962626676468103</v>
      </c>
      <c r="O3" s="60">
        <v>0.7839573890463698</v>
      </c>
      <c r="P3" s="60">
        <v>0.82447436334622637</v>
      </c>
      <c r="Q3" s="60">
        <v>0.40665268347929917</v>
      </c>
      <c r="R3" s="60">
        <v>0.13070735599506156</v>
      </c>
      <c r="S3" s="60">
        <v>0.68500136623258023</v>
      </c>
      <c r="T3" s="60">
        <v>0.28186857516752473</v>
      </c>
      <c r="U3" s="60">
        <v>0.39514149629956874</v>
      </c>
    </row>
    <row r="4" spans="1:21" x14ac:dyDescent="0.25">
      <c r="A4">
        <v>2</v>
      </c>
      <c r="B4" s="60">
        <v>0.26982093266042906</v>
      </c>
      <c r="C4" s="60">
        <v>0.98088208813537991</v>
      </c>
      <c r="D4" s="60">
        <v>2.5809591611465121E-2</v>
      </c>
      <c r="E4" s="60">
        <v>0.14223207177479225</v>
      </c>
      <c r="F4" s="60">
        <v>0.97688016934048783</v>
      </c>
      <c r="G4" s="60">
        <v>0.8113177003671046</v>
      </c>
      <c r="H4" s="60">
        <v>0.25150533492163429</v>
      </c>
      <c r="I4" s="60">
        <v>0.30638391369493956</v>
      </c>
      <c r="J4" s="60">
        <v>0.49119448462976667</v>
      </c>
      <c r="K4" s="60">
        <v>0.4761537036959691</v>
      </c>
      <c r="L4" s="60">
        <v>0.54358687695339314</v>
      </c>
      <c r="M4" s="60">
        <v>0.45954282194746732</v>
      </c>
      <c r="N4" s="60">
        <v>0.22597018596266505</v>
      </c>
      <c r="O4" s="60">
        <v>3.6750072566385406E-2</v>
      </c>
      <c r="P4" s="60">
        <v>0.84281898473387784</v>
      </c>
      <c r="Q4" s="60">
        <v>0.97226627001145705</v>
      </c>
      <c r="R4" s="60">
        <v>0.37279414540758715</v>
      </c>
      <c r="S4" s="60">
        <v>8.8571325967954806E-2</v>
      </c>
      <c r="T4" s="60">
        <v>0.43127229403249512</v>
      </c>
      <c r="U4" s="60">
        <v>0.23629087466747123</v>
      </c>
    </row>
    <row r="5" spans="1:21" x14ac:dyDescent="0.25">
      <c r="A5">
        <v>3</v>
      </c>
      <c r="B5" s="60">
        <v>0.48558445005069206</v>
      </c>
      <c r="C5" s="60">
        <v>0.76908059719338073</v>
      </c>
      <c r="D5" s="60">
        <v>0.66117128098149713</v>
      </c>
      <c r="E5" s="60">
        <v>0.22739173793781164</v>
      </c>
      <c r="F5" s="60">
        <v>0.34290853104529262</v>
      </c>
      <c r="G5" s="60">
        <v>0.78649733397698185</v>
      </c>
      <c r="H5" s="60">
        <v>7.0311631450707957E-2</v>
      </c>
      <c r="I5" s="60">
        <v>0.72424893323090145</v>
      </c>
      <c r="J5" s="60">
        <v>0.27118636780367855</v>
      </c>
      <c r="K5" s="60">
        <v>0.12794354204831682</v>
      </c>
      <c r="L5" s="60">
        <v>4.8045974614296938E-2</v>
      </c>
      <c r="M5" s="60">
        <v>0.706586453624789</v>
      </c>
      <c r="N5" s="60">
        <v>0.70874886262651859</v>
      </c>
      <c r="O5" s="60">
        <v>0.90787016322454539</v>
      </c>
      <c r="P5" s="60">
        <v>0.88343613381427399</v>
      </c>
      <c r="Q5" s="60">
        <v>0.89588762681348033</v>
      </c>
      <c r="R5" s="60">
        <v>0.72680240830015563</v>
      </c>
      <c r="S5" s="60">
        <v>0.39475957639984816</v>
      </c>
      <c r="T5" s="60">
        <v>0.17729345448469247</v>
      </c>
      <c r="U5" s="60">
        <v>9.291090989316686E-2</v>
      </c>
    </row>
    <row r="6" spans="1:21" x14ac:dyDescent="0.25">
      <c r="A6">
        <v>4</v>
      </c>
      <c r="B6" s="60">
        <v>0.1391309108979808</v>
      </c>
      <c r="C6" s="60">
        <v>0.49266170485163996</v>
      </c>
      <c r="D6" s="60">
        <v>8.4381289708345131E-2</v>
      </c>
      <c r="E6" s="60">
        <v>8.8034030267614582E-2</v>
      </c>
      <c r="F6" s="60">
        <v>0.7668995192724577</v>
      </c>
      <c r="G6" s="60">
        <v>0.33512375382211346</v>
      </c>
      <c r="H6" s="60">
        <v>0.36171352988917249</v>
      </c>
      <c r="I6" s="60">
        <v>0.33229665534517072</v>
      </c>
      <c r="J6" s="60">
        <v>9.6571622144288494E-2</v>
      </c>
      <c r="K6" s="60">
        <v>0.93825966391985038</v>
      </c>
      <c r="L6" s="60">
        <v>0.72531188634491439</v>
      </c>
      <c r="M6" s="60">
        <v>0.21813393942391546</v>
      </c>
      <c r="N6" s="60">
        <v>0.94989010617788661</v>
      </c>
      <c r="O6" s="60">
        <v>0.71716640936946652</v>
      </c>
      <c r="P6" s="60">
        <v>0.26633876248257682</v>
      </c>
      <c r="Q6" s="60">
        <v>0.69265342041610034</v>
      </c>
      <c r="R6" s="60">
        <v>0.55749428492430741</v>
      </c>
      <c r="S6" s="60">
        <v>0.75637465230389456</v>
      </c>
      <c r="T6" s="60">
        <v>0.71608037234129562</v>
      </c>
      <c r="U6" s="60">
        <v>0.72255354092085788</v>
      </c>
    </row>
    <row r="7" spans="1:21" x14ac:dyDescent="0.25">
      <c r="A7">
        <v>5</v>
      </c>
      <c r="B7" s="60">
        <v>0.77794933864268367</v>
      </c>
      <c r="C7" s="60">
        <v>0.45605058833235046</v>
      </c>
      <c r="D7" s="60">
        <v>0.60541026020961208</v>
      </c>
      <c r="E7" s="60">
        <v>0.40900411356727595</v>
      </c>
      <c r="F7" s="60">
        <v>0.55243427562599101</v>
      </c>
      <c r="G7" s="60">
        <v>0.42555226790579592</v>
      </c>
      <c r="H7" s="60">
        <v>0.12788602476958921</v>
      </c>
      <c r="I7" s="60">
        <v>0.39254937612160745</v>
      </c>
      <c r="J7" s="60">
        <v>0.55157766375305428</v>
      </c>
      <c r="K7" s="60">
        <v>0.38057211774179422</v>
      </c>
      <c r="L7" s="60">
        <v>0.80822067706123346</v>
      </c>
      <c r="M7" s="60">
        <v>0.80476240394432641</v>
      </c>
      <c r="N7" s="60">
        <v>1.5502532691078486E-3</v>
      </c>
      <c r="O7" s="60">
        <v>0.32751687109092487</v>
      </c>
      <c r="P7" s="60">
        <v>0.28972909628094623</v>
      </c>
      <c r="Q7" s="60">
        <v>0.7825736164962469</v>
      </c>
      <c r="R7" s="60">
        <v>0.89891916833951613</v>
      </c>
      <c r="S7" s="60">
        <v>0.72826545229376127</v>
      </c>
      <c r="T7" s="60">
        <v>0.71229137113482643</v>
      </c>
      <c r="U7" s="60">
        <v>0.19299465047718201</v>
      </c>
    </row>
    <row r="8" spans="1:21" x14ac:dyDescent="0.25">
      <c r="A8">
        <v>6</v>
      </c>
      <c r="B8">
        <v>0.96367780639175971</v>
      </c>
      <c r="C8">
        <v>0.80995685888809632</v>
      </c>
      <c r="D8">
        <v>0.44788314768464366</v>
      </c>
      <c r="E8">
        <v>0.59462964781526639</v>
      </c>
      <c r="F8">
        <v>0.82199309121804354</v>
      </c>
      <c r="G8">
        <v>5.0067148477849877E-2</v>
      </c>
      <c r="H8">
        <v>0.99054323882056994</v>
      </c>
      <c r="I8">
        <v>0.16989668139451819</v>
      </c>
      <c r="J8">
        <v>0.10989633551790945</v>
      </c>
      <c r="K8">
        <v>0.39651227871670436</v>
      </c>
      <c r="L8">
        <v>0.91556049392959604</v>
      </c>
      <c r="M8">
        <v>0.62202278245553622</v>
      </c>
      <c r="N8">
        <v>0.39295313727691461</v>
      </c>
      <c r="O8">
        <v>0.86211966234500981</v>
      </c>
      <c r="P8">
        <v>0.16175299515351882</v>
      </c>
      <c r="Q8">
        <v>0.6065456871549495</v>
      </c>
      <c r="R8">
        <v>0.68921667081392179</v>
      </c>
      <c r="S8">
        <v>0.18681498586705936</v>
      </c>
      <c r="T8">
        <v>0.44833726516941397</v>
      </c>
      <c r="U8">
        <v>0.17825955718568331</v>
      </c>
    </row>
    <row r="9" spans="1:21" x14ac:dyDescent="0.25">
      <c r="A9">
        <v>7</v>
      </c>
      <c r="B9">
        <v>0.16390531426575183</v>
      </c>
      <c r="C9">
        <v>0.70892624900425893</v>
      </c>
      <c r="D9">
        <v>0.64769468932194041</v>
      </c>
      <c r="E9">
        <v>0.71739391350418136</v>
      </c>
      <c r="F9">
        <v>0.35303378456189094</v>
      </c>
      <c r="G9">
        <v>8.6364108625308411E-2</v>
      </c>
      <c r="H9">
        <v>0.89547089553124182</v>
      </c>
      <c r="I9">
        <v>0.80383914167631776</v>
      </c>
      <c r="J9">
        <v>0.89066681903631828</v>
      </c>
      <c r="K9">
        <v>0.81634394309174163</v>
      </c>
      <c r="L9">
        <v>0.48430986934735287</v>
      </c>
      <c r="M9">
        <v>0.78002182055521629</v>
      </c>
      <c r="N9">
        <v>0.23690229089160475</v>
      </c>
      <c r="O9">
        <v>0.97722294153041211</v>
      </c>
      <c r="P9">
        <v>0.30197439064011089</v>
      </c>
      <c r="Q9">
        <v>0.30669663599041908</v>
      </c>
      <c r="R9">
        <v>0.51353866044751673</v>
      </c>
      <c r="S9">
        <v>0.35800907425834172</v>
      </c>
      <c r="T9">
        <v>0.32045059480087978</v>
      </c>
      <c r="U9">
        <v>0.12805227093092775</v>
      </c>
    </row>
    <row r="10" spans="1:21" x14ac:dyDescent="0.25">
      <c r="A10">
        <v>8</v>
      </c>
      <c r="B10">
        <v>0.98182144747579092</v>
      </c>
      <c r="C10">
        <v>0.15486960541201711</v>
      </c>
      <c r="D10">
        <v>0.18258072321893337</v>
      </c>
      <c r="E10">
        <v>0.68156351366429724</v>
      </c>
      <c r="F10">
        <v>0.80848753280857855</v>
      </c>
      <c r="G10">
        <v>0.39833697315883665</v>
      </c>
      <c r="H10">
        <v>0.55816134702900833</v>
      </c>
      <c r="I10">
        <v>0.10218313915034827</v>
      </c>
      <c r="J10">
        <v>0.85632081272412708</v>
      </c>
      <c r="K10">
        <v>0.35441388369962201</v>
      </c>
      <c r="L10">
        <v>0.55391049514439783</v>
      </c>
      <c r="M10">
        <v>0.92589772833460904</v>
      </c>
      <c r="N10">
        <v>5.1563226103971793E-2</v>
      </c>
      <c r="O10">
        <v>0.14991172190289626</v>
      </c>
      <c r="P10">
        <v>7.8706077134529373E-3</v>
      </c>
      <c r="Q10">
        <v>0.55123564064790509</v>
      </c>
      <c r="R10">
        <v>0.87897887103535588</v>
      </c>
      <c r="S10">
        <v>0.58369293568771208</v>
      </c>
      <c r="T10">
        <v>0.92072831339695038</v>
      </c>
      <c r="U10">
        <v>0.48014015944566402</v>
      </c>
    </row>
    <row r="11" spans="1:21" x14ac:dyDescent="0.25">
      <c r="A11">
        <v>9</v>
      </c>
      <c r="B11">
        <v>0.3234271105976454</v>
      </c>
      <c r="C11">
        <v>0.82155239615804732</v>
      </c>
      <c r="D11">
        <v>0.33372572920834909</v>
      </c>
      <c r="E11">
        <v>0.43593060097824288</v>
      </c>
      <c r="F11">
        <v>0.32065285389292275</v>
      </c>
      <c r="G11">
        <v>0.68139394089552763</v>
      </c>
      <c r="H11">
        <v>5.6077248791313039E-2</v>
      </c>
      <c r="I11">
        <v>0.75262447753558792</v>
      </c>
      <c r="J11">
        <v>0.79061842226550771</v>
      </c>
      <c r="K11">
        <v>0.83938127245966343</v>
      </c>
      <c r="L11">
        <v>0.63244559646763676</v>
      </c>
      <c r="M11">
        <v>0.33810427182196756</v>
      </c>
      <c r="N11">
        <v>0.37966896327226141</v>
      </c>
      <c r="O11">
        <v>0.11826559319357388</v>
      </c>
      <c r="P11">
        <v>7.2393419507725376E-2</v>
      </c>
      <c r="Q11">
        <v>6.3692457959138693E-2</v>
      </c>
      <c r="R11">
        <v>0.98997691140868493</v>
      </c>
      <c r="S11">
        <v>9.3903226929531902E-2</v>
      </c>
      <c r="T11">
        <v>0.90116473246602702</v>
      </c>
      <c r="U11">
        <v>7.2939450086571656E-2</v>
      </c>
    </row>
    <row r="12" spans="1:21" x14ac:dyDescent="0.25">
      <c r="A12">
        <v>10</v>
      </c>
      <c r="B12">
        <v>9.4034915028520238E-2</v>
      </c>
      <c r="C12">
        <v>0.44274190198591068</v>
      </c>
      <c r="D12">
        <v>0.10134036659066492</v>
      </c>
      <c r="E12">
        <v>0.65695412361882366</v>
      </c>
      <c r="F12">
        <v>5.3862123631578385E-2</v>
      </c>
      <c r="G12">
        <v>0.25677083407064138</v>
      </c>
      <c r="H12">
        <v>0.15184569282495808</v>
      </c>
      <c r="I12">
        <v>0.55280183368095903</v>
      </c>
      <c r="J12">
        <v>0.80752591702594789</v>
      </c>
      <c r="K12">
        <v>0.33323940800650664</v>
      </c>
      <c r="L12">
        <v>0.89183228955446214</v>
      </c>
      <c r="M12">
        <v>2.5972140710649683E-2</v>
      </c>
      <c r="N12">
        <v>0.94766765758909322</v>
      </c>
      <c r="O12">
        <v>0.2472544977468516</v>
      </c>
      <c r="P12">
        <v>0.91583893343769329</v>
      </c>
      <c r="Q12">
        <v>0.53171519319369942</v>
      </c>
      <c r="R12">
        <v>0.70781149329264892</v>
      </c>
      <c r="S12">
        <v>0.80083878189614932</v>
      </c>
      <c r="T12">
        <v>5.9042806760688293E-2</v>
      </c>
      <c r="U12">
        <v>0.6101646060906678</v>
      </c>
    </row>
    <row r="13" spans="1:21" x14ac:dyDescent="0.25">
      <c r="A13">
        <v>11</v>
      </c>
      <c r="B13">
        <v>0.84332327076082447</v>
      </c>
      <c r="C13">
        <v>0.53597811628486891</v>
      </c>
      <c r="D13">
        <v>0.60952573790778963</v>
      </c>
      <c r="E13">
        <v>0.31247647913005139</v>
      </c>
      <c r="F13">
        <v>6.3710859824861465E-2</v>
      </c>
      <c r="G13">
        <v>0.43122095610281463</v>
      </c>
      <c r="H13">
        <v>0.60087557631197552</v>
      </c>
      <c r="I13">
        <v>0.17341276129323457</v>
      </c>
      <c r="J13">
        <v>0.10737551020103986</v>
      </c>
      <c r="K13">
        <v>0.5307108233493345</v>
      </c>
      <c r="L13">
        <v>0.47220615980747294</v>
      </c>
      <c r="M13">
        <v>5.449559999802589E-2</v>
      </c>
      <c r="N13">
        <v>0.99721741010928966</v>
      </c>
      <c r="O13">
        <v>0.64852848662452733</v>
      </c>
      <c r="P13">
        <v>0.98950684299961189</v>
      </c>
      <c r="Q13">
        <v>0.74488439820243224</v>
      </c>
      <c r="R13">
        <v>0.72263210116707133</v>
      </c>
      <c r="S13">
        <v>0.52181359234091662</v>
      </c>
      <c r="T13">
        <v>0.39720643538337175</v>
      </c>
      <c r="U13">
        <v>0.18123296084986062</v>
      </c>
    </row>
    <row r="14" spans="1:21" x14ac:dyDescent="0.25">
      <c r="A14">
        <v>12</v>
      </c>
      <c r="B14">
        <v>0.98796400695879139</v>
      </c>
      <c r="C14">
        <v>3.4309270741770703E-2</v>
      </c>
      <c r="D14">
        <v>0.60336498941301753</v>
      </c>
      <c r="E14">
        <v>0.75714358585063035</v>
      </c>
      <c r="F14">
        <v>0.82327097099426627</v>
      </c>
      <c r="G14">
        <v>0.42860623363008532</v>
      </c>
      <c r="H14">
        <v>0.70561620112366041</v>
      </c>
      <c r="I14">
        <v>0.85003905622074605</v>
      </c>
      <c r="J14">
        <v>7.9672240962700869E-2</v>
      </c>
      <c r="K14">
        <v>0.93273145706661609</v>
      </c>
      <c r="L14">
        <v>0.34524552063416447</v>
      </c>
      <c r="M14">
        <v>0.24728314632158277</v>
      </c>
      <c r="N14">
        <v>0.98183668994650697</v>
      </c>
      <c r="O14">
        <v>0.88128149974562131</v>
      </c>
      <c r="P14">
        <v>0.67138433030586064</v>
      </c>
      <c r="Q14">
        <v>6.7735393836339419E-2</v>
      </c>
      <c r="R14">
        <v>0.29797781783249944</v>
      </c>
      <c r="S14">
        <v>0.48270969805025943</v>
      </c>
      <c r="T14">
        <v>0.15782997498935547</v>
      </c>
      <c r="U14">
        <v>0.23816328939794751</v>
      </c>
    </row>
    <row r="15" spans="1:21" x14ac:dyDescent="0.25">
      <c r="A15">
        <v>13</v>
      </c>
      <c r="B15">
        <v>0.25466705436113468</v>
      </c>
      <c r="C15">
        <v>3.8969988129070821E-2</v>
      </c>
      <c r="D15">
        <v>0.9277101793307625</v>
      </c>
      <c r="E15">
        <v>0.56202427711986047</v>
      </c>
      <c r="F15">
        <v>0.92897340188195265</v>
      </c>
      <c r="G15">
        <v>0.56681594247919009</v>
      </c>
      <c r="H15">
        <v>0.96815281682857135</v>
      </c>
      <c r="I15">
        <v>0.77534396950064211</v>
      </c>
      <c r="J15">
        <v>0.27011706344326658</v>
      </c>
      <c r="K15">
        <v>0.79420787306281326</v>
      </c>
      <c r="L15">
        <v>0.33700153880659789</v>
      </c>
      <c r="M15">
        <v>0.53660803814803293</v>
      </c>
      <c r="N15">
        <v>0.45192324620290969</v>
      </c>
      <c r="O15">
        <v>0.74679134281470194</v>
      </c>
      <c r="P15">
        <v>8.0271982607320602E-2</v>
      </c>
      <c r="Q15">
        <v>0.67215500763215497</v>
      </c>
      <c r="R15">
        <v>0.30344419255406274</v>
      </c>
      <c r="S15">
        <v>0.86963733757581529</v>
      </c>
      <c r="T15">
        <v>0.23001313257011979</v>
      </c>
      <c r="U15">
        <v>0.63619404138341173</v>
      </c>
    </row>
    <row r="16" spans="1:21" x14ac:dyDescent="0.25">
      <c r="A16">
        <v>14</v>
      </c>
      <c r="B16">
        <v>9.4699029489504483E-2</v>
      </c>
      <c r="C16">
        <v>0.32466153852513369</v>
      </c>
      <c r="D16">
        <v>5.6268218498266798E-2</v>
      </c>
      <c r="E16">
        <v>0.68394029891664143</v>
      </c>
      <c r="F16">
        <v>0.37662652515335004</v>
      </c>
      <c r="G16">
        <v>0.70526283856482586</v>
      </c>
      <c r="H16">
        <v>0.13230646044104777</v>
      </c>
      <c r="I16">
        <v>0.68874233704944232</v>
      </c>
      <c r="J16">
        <v>0.98400184943877367</v>
      </c>
      <c r="K16">
        <v>0.25919089732185885</v>
      </c>
      <c r="L16">
        <v>0.89021979195471013</v>
      </c>
      <c r="M16">
        <v>5.778444715899056E-2</v>
      </c>
      <c r="N16">
        <v>0.2639167965493705</v>
      </c>
      <c r="O16">
        <v>0.98346080739690955</v>
      </c>
      <c r="P16">
        <v>0.29205389483030197</v>
      </c>
      <c r="Q16">
        <v>0.49343731343232289</v>
      </c>
      <c r="R16">
        <v>0.10104359618891401</v>
      </c>
      <c r="S16">
        <v>0.42916984322872942</v>
      </c>
      <c r="T16">
        <v>0.66188458787025395</v>
      </c>
      <c r="U16">
        <v>0.81247047023749097</v>
      </c>
    </row>
    <row r="17" spans="1:21" x14ac:dyDescent="0.25">
      <c r="A17">
        <v>15</v>
      </c>
      <c r="B17">
        <v>3.0001301269417802E-2</v>
      </c>
      <c r="C17">
        <v>0.66645318481828486</v>
      </c>
      <c r="D17">
        <v>0.20912558596107567</v>
      </c>
      <c r="E17">
        <v>0.48139910188801166</v>
      </c>
      <c r="F17">
        <v>0.97358061171884636</v>
      </c>
      <c r="G17">
        <v>0.22898135774751793</v>
      </c>
      <c r="H17">
        <v>0.24626338040698137</v>
      </c>
      <c r="I17">
        <v>0.27769327946313971</v>
      </c>
      <c r="J17">
        <v>0.40952722517002105</v>
      </c>
      <c r="K17">
        <v>0.28798259233125911</v>
      </c>
      <c r="L17">
        <v>0.2115859809944185</v>
      </c>
      <c r="M17">
        <v>0.61820528463893254</v>
      </c>
      <c r="N17">
        <v>0.64542668465201114</v>
      </c>
      <c r="O17">
        <v>0.70567269060161064</v>
      </c>
      <c r="P17">
        <v>0.78650822260326336</v>
      </c>
      <c r="Q17">
        <v>4.9264709097118775E-2</v>
      </c>
      <c r="R17">
        <v>0.47321341814031315</v>
      </c>
      <c r="S17">
        <v>0.3513809222389872</v>
      </c>
      <c r="T17">
        <v>0.4699568701955521</v>
      </c>
      <c r="U17">
        <v>0.7595554943045022</v>
      </c>
    </row>
    <row r="18" spans="1:21" x14ac:dyDescent="0.25">
      <c r="A18">
        <v>16</v>
      </c>
      <c r="B18">
        <v>0.58250486956021152</v>
      </c>
      <c r="C18">
        <v>0.45714911964642013</v>
      </c>
      <c r="D18">
        <v>0.90956084624541167</v>
      </c>
      <c r="E18">
        <v>8.8439349021305569E-2</v>
      </c>
      <c r="F18">
        <v>9.2280608344325055E-2</v>
      </c>
      <c r="G18">
        <v>0.54690721722135227</v>
      </c>
      <c r="H18">
        <v>0.34900891875849771</v>
      </c>
      <c r="I18">
        <v>0.7882616240930318</v>
      </c>
      <c r="J18">
        <v>0.93715883380940079</v>
      </c>
      <c r="K18">
        <v>0.16146992478988853</v>
      </c>
      <c r="L18">
        <v>0.16129172037248463</v>
      </c>
      <c r="M18">
        <v>0.5790340933600604</v>
      </c>
      <c r="N18">
        <v>0.22710836457277406</v>
      </c>
      <c r="O18">
        <v>3.790917504549185E-3</v>
      </c>
      <c r="P18">
        <v>0.32185247891586766</v>
      </c>
      <c r="Q18">
        <v>0.55000522677536301</v>
      </c>
      <c r="R18">
        <v>0.50181722303062237</v>
      </c>
      <c r="S18">
        <v>6.3412106818026004E-3</v>
      </c>
      <c r="T18">
        <v>0.9481209070004033</v>
      </c>
      <c r="U18">
        <v>0.78047086452206482</v>
      </c>
    </row>
    <row r="19" spans="1:21" x14ac:dyDescent="0.25">
      <c r="A19">
        <v>17</v>
      </c>
      <c r="B19">
        <v>0.23510059783361115</v>
      </c>
      <c r="C19">
        <v>0.43773710939750732</v>
      </c>
      <c r="D19">
        <v>0.19527753975933959</v>
      </c>
      <c r="E19">
        <v>0.77076046389018282</v>
      </c>
      <c r="F19">
        <v>0.86739531090412125</v>
      </c>
      <c r="G19">
        <v>4.0842570861645555E-2</v>
      </c>
      <c r="H19">
        <v>0.4294423903239557</v>
      </c>
      <c r="I19">
        <v>0.68031458975727954</v>
      </c>
      <c r="J19">
        <v>0.81813085397634033</v>
      </c>
      <c r="K19">
        <v>0.79511900359044141</v>
      </c>
      <c r="L19">
        <v>0.31952585977105219</v>
      </c>
      <c r="M19">
        <v>0.27724870937691826</v>
      </c>
      <c r="N19">
        <v>0.52805822596969509</v>
      </c>
      <c r="O19">
        <v>0.82474598295653667</v>
      </c>
      <c r="P19">
        <v>0.3528436979921965</v>
      </c>
      <c r="Q19">
        <v>0.29201347575180936</v>
      </c>
      <c r="R19">
        <v>0.55877236524067797</v>
      </c>
      <c r="S19">
        <v>0.84152689297351202</v>
      </c>
      <c r="T19">
        <v>0.87728119300984631</v>
      </c>
      <c r="U19">
        <v>0.54909403274147195</v>
      </c>
    </row>
    <row r="20" spans="1:21" x14ac:dyDescent="0.25">
      <c r="A20">
        <v>18</v>
      </c>
      <c r="B20">
        <v>0.60477149701366018</v>
      </c>
      <c r="C20">
        <v>0.37325347680256571</v>
      </c>
      <c r="D20">
        <v>0.23058843066675827</v>
      </c>
      <c r="E20">
        <v>9.2117485873568938E-2</v>
      </c>
      <c r="F20">
        <v>0.47824508219805617</v>
      </c>
      <c r="G20">
        <v>0.54318334477353192</v>
      </c>
      <c r="H20">
        <v>0.46929511992952411</v>
      </c>
      <c r="I20">
        <v>0.48933932445352402</v>
      </c>
      <c r="J20">
        <v>0.58826191250315962</v>
      </c>
      <c r="K20">
        <v>0.25896110810780604</v>
      </c>
      <c r="L20">
        <v>0.6675500745241183</v>
      </c>
      <c r="M20">
        <v>0.62163033631915443</v>
      </c>
      <c r="N20">
        <v>0.6365378690555028</v>
      </c>
      <c r="O20">
        <v>0.8077726601352766</v>
      </c>
      <c r="P20">
        <v>0.8918781095586259</v>
      </c>
      <c r="Q20">
        <v>0.78275627255024127</v>
      </c>
      <c r="R20">
        <v>0.14427662165032018</v>
      </c>
      <c r="S20">
        <v>0.30792426036124665</v>
      </c>
      <c r="T20">
        <v>0.45110882127146956</v>
      </c>
      <c r="U20">
        <v>0.6829921670735275</v>
      </c>
    </row>
    <row r="21" spans="1:21" x14ac:dyDescent="0.25">
      <c r="A21">
        <v>19</v>
      </c>
      <c r="B21">
        <v>0.15001301421176283</v>
      </c>
      <c r="C21">
        <v>0.74517662374314941</v>
      </c>
      <c r="D21">
        <v>0.77359455663011945</v>
      </c>
      <c r="E21">
        <v>0.57822557146141307</v>
      </c>
      <c r="F21">
        <v>0.11493949785795721</v>
      </c>
      <c r="G21">
        <v>0.88001444051765132</v>
      </c>
      <c r="H21">
        <v>0.36364919750129365</v>
      </c>
      <c r="I21">
        <v>0.5923054106341672</v>
      </c>
      <c r="J21">
        <v>0.94170030081110601</v>
      </c>
      <c r="K21">
        <v>8.141932559692644E-2</v>
      </c>
      <c r="L21">
        <v>0.19708664249904739</v>
      </c>
      <c r="M21">
        <v>7.6082126467635902E-3</v>
      </c>
      <c r="N21">
        <v>0.94166125914391063</v>
      </c>
      <c r="O21">
        <v>0.1672964273018005</v>
      </c>
      <c r="P21">
        <v>0.18074683336608111</v>
      </c>
      <c r="Q21">
        <v>0.6381114416517033</v>
      </c>
      <c r="R21">
        <v>0.22899691073142137</v>
      </c>
      <c r="S21">
        <v>0.71975715707751675</v>
      </c>
      <c r="T21">
        <v>0.367780341628408</v>
      </c>
      <c r="U21">
        <v>0.4833564982033276</v>
      </c>
    </row>
    <row r="22" spans="1:21" x14ac:dyDescent="0.25">
      <c r="A22">
        <v>20</v>
      </c>
      <c r="B22">
        <v>0.84570150108182296</v>
      </c>
      <c r="C22">
        <v>0.18113528517242905</v>
      </c>
      <c r="D22">
        <v>0.84110159856923672</v>
      </c>
      <c r="E22">
        <v>0.65338351430057284</v>
      </c>
      <c r="F22">
        <v>0.27844991023926013</v>
      </c>
      <c r="G22">
        <v>0.6822905423573582</v>
      </c>
      <c r="H22">
        <v>7.8420123522265683E-2</v>
      </c>
      <c r="I22">
        <v>0.58923932177561467</v>
      </c>
      <c r="J22">
        <v>0.39583388554753451</v>
      </c>
      <c r="K22">
        <v>0.14316601725916911</v>
      </c>
      <c r="L22">
        <v>8.7838004808529213E-2</v>
      </c>
      <c r="M22">
        <v>0.98367710139934816</v>
      </c>
      <c r="N22">
        <v>0.44058382813045149</v>
      </c>
      <c r="O22">
        <v>0.82236298406747754</v>
      </c>
      <c r="P22">
        <v>0.33764397382344336</v>
      </c>
      <c r="Q22">
        <v>4.823270181274264E-3</v>
      </c>
      <c r="R22">
        <v>0.38782992527101112</v>
      </c>
      <c r="S22">
        <v>0.5131893841741344</v>
      </c>
      <c r="T22">
        <v>0.4361371433705501</v>
      </c>
      <c r="U22">
        <v>6.0951836639456358E-2</v>
      </c>
    </row>
    <row r="23" spans="1:21" x14ac:dyDescent="0.25">
      <c r="A23">
        <v>21</v>
      </c>
      <c r="B23">
        <v>0.21957228702311848</v>
      </c>
      <c r="C23">
        <v>0.91281505090932147</v>
      </c>
      <c r="D23">
        <v>0.96357571473623893</v>
      </c>
      <c r="E23">
        <v>0.26742125353178281</v>
      </c>
      <c r="F23">
        <v>0.63960476285438816</v>
      </c>
      <c r="G23">
        <v>0.36792781167701749</v>
      </c>
      <c r="H23">
        <v>0.37179209229853782</v>
      </c>
      <c r="I23">
        <v>0.52630226404244862</v>
      </c>
      <c r="J23">
        <v>0.75593500545646464</v>
      </c>
      <c r="K23">
        <v>0.10826938624474081</v>
      </c>
      <c r="L23">
        <v>0.3408192227072171</v>
      </c>
      <c r="M23">
        <v>0.5296499168540818</v>
      </c>
      <c r="N23">
        <v>7.8827965630469565E-2</v>
      </c>
      <c r="O23">
        <v>0.48671913150077906</v>
      </c>
      <c r="P23">
        <v>0.40568665389499348</v>
      </c>
      <c r="Q23">
        <v>0.55187031716401691</v>
      </c>
      <c r="R23">
        <v>0.81105811246408299</v>
      </c>
      <c r="S23">
        <v>0.13665189398059585</v>
      </c>
      <c r="T23">
        <v>0.75874773130384576</v>
      </c>
      <c r="U23">
        <v>0.58680051708299441</v>
      </c>
    </row>
    <row r="24" spans="1:21" x14ac:dyDescent="0.25">
      <c r="A24">
        <v>22</v>
      </c>
      <c r="B24">
        <v>0.1918751324718273</v>
      </c>
      <c r="C24">
        <v>0.57188763982376489</v>
      </c>
      <c r="D24">
        <v>0.45253459284508768</v>
      </c>
      <c r="E24">
        <v>0.35625706311058325</v>
      </c>
      <c r="F24">
        <v>0.71329380281056309</v>
      </c>
      <c r="G24">
        <v>0.88284911108672071</v>
      </c>
      <c r="H24">
        <v>0.40181757661351369</v>
      </c>
      <c r="I24">
        <v>0.47565784240334441</v>
      </c>
      <c r="J24">
        <v>0.74024607840231638</v>
      </c>
      <c r="K24">
        <v>9.867893320552179E-2</v>
      </c>
      <c r="L24">
        <v>4.3727263596244903E-2</v>
      </c>
      <c r="M24">
        <v>0.51081401117644276</v>
      </c>
      <c r="N24">
        <v>0.62204674306873464</v>
      </c>
      <c r="O24">
        <v>0.4935950950230068</v>
      </c>
      <c r="P24">
        <v>0.81776278400410085</v>
      </c>
      <c r="Q24">
        <v>0.25241806047331306</v>
      </c>
      <c r="R24">
        <v>0.26232038151696546</v>
      </c>
      <c r="S24">
        <v>0.65598877413400269</v>
      </c>
      <c r="T24">
        <v>0.56423054941968442</v>
      </c>
      <c r="U24">
        <v>0.83295102725726822</v>
      </c>
    </row>
    <row r="25" spans="1:21" x14ac:dyDescent="0.25">
      <c r="A25">
        <v>23</v>
      </c>
      <c r="B25">
        <v>0.5465080127769042</v>
      </c>
      <c r="C25">
        <v>0.64973155900033408</v>
      </c>
      <c r="D25">
        <v>0.13331596467792561</v>
      </c>
      <c r="E25">
        <v>0.43104985481376179</v>
      </c>
      <c r="F25">
        <v>0.91443776455742953</v>
      </c>
      <c r="G25">
        <v>0.97606866125606828</v>
      </c>
      <c r="H25">
        <v>0.68949330112810814</v>
      </c>
      <c r="I25">
        <v>0.42943684825793227</v>
      </c>
      <c r="J25">
        <v>0.94769644587521729</v>
      </c>
      <c r="K25">
        <v>8.9374232223682348E-2</v>
      </c>
      <c r="L25">
        <v>0.17169536459886103</v>
      </c>
      <c r="M25">
        <v>0.36414323638648138</v>
      </c>
      <c r="N25">
        <v>4.3302196418082417E-3</v>
      </c>
      <c r="O25">
        <v>0.872539168333061</v>
      </c>
      <c r="P25">
        <v>0.31524359755890696</v>
      </c>
      <c r="Q25">
        <v>0.27750420624685113</v>
      </c>
      <c r="R25">
        <v>0.79358434021677771</v>
      </c>
      <c r="S25">
        <v>0.40421239777308759</v>
      </c>
      <c r="T25">
        <v>0.20328012631928605</v>
      </c>
      <c r="U25">
        <v>0.32940222110127704</v>
      </c>
    </row>
    <row r="26" spans="1:21" x14ac:dyDescent="0.25">
      <c r="A26">
        <v>24</v>
      </c>
      <c r="B26">
        <v>0.88853362325401553</v>
      </c>
      <c r="C26">
        <v>0.10762377848108695</v>
      </c>
      <c r="D26">
        <v>0.50828047603611459</v>
      </c>
      <c r="E26">
        <v>2.3462089555162713E-2</v>
      </c>
      <c r="F26">
        <v>6.2581985682080621E-2</v>
      </c>
      <c r="G26">
        <v>0.65361407191982779</v>
      </c>
      <c r="H26">
        <v>0.59371013406077555</v>
      </c>
      <c r="I26">
        <v>0.34273368614547284</v>
      </c>
      <c r="J26">
        <v>0.10962073322397003</v>
      </c>
      <c r="K26">
        <v>0.71338426070201066</v>
      </c>
      <c r="L26">
        <v>7.6771155432357796E-2</v>
      </c>
      <c r="M26">
        <v>0.74899657175767942</v>
      </c>
      <c r="N26">
        <v>0.65902422227737678</v>
      </c>
      <c r="O26">
        <v>0.53667054380448964</v>
      </c>
      <c r="P26">
        <v>0.91407807223846627</v>
      </c>
      <c r="Q26">
        <v>0.14123911853355797</v>
      </c>
      <c r="R26">
        <v>0.43901810045910272</v>
      </c>
      <c r="S26">
        <v>0.83097503480631207</v>
      </c>
      <c r="T26">
        <v>2.5086094413704352E-3</v>
      </c>
      <c r="U26">
        <v>0.61940562273822186</v>
      </c>
    </row>
    <row r="27" spans="1:21" x14ac:dyDescent="0.25">
      <c r="A27">
        <v>25</v>
      </c>
      <c r="B27">
        <v>0.53081752513106917</v>
      </c>
      <c r="C27">
        <v>0.98173545608082335</v>
      </c>
      <c r="D27">
        <v>0.38003576469261979</v>
      </c>
      <c r="E27">
        <v>0.9978732223467528</v>
      </c>
      <c r="F27">
        <v>0.77731748313113336</v>
      </c>
      <c r="G27">
        <v>0.53726098044273751</v>
      </c>
      <c r="H27">
        <v>0.51297154515850085</v>
      </c>
      <c r="I27">
        <v>0.71546042237255247</v>
      </c>
      <c r="J27">
        <v>0.99458411769211463</v>
      </c>
      <c r="K27">
        <v>3.4304722303252433E-2</v>
      </c>
      <c r="L27">
        <v>0.11132348917806945</v>
      </c>
      <c r="M27">
        <v>0.69503739615612314</v>
      </c>
      <c r="N27">
        <v>0.69995812263457113</v>
      </c>
      <c r="O27">
        <v>0.44126551577657924</v>
      </c>
      <c r="P27">
        <v>0.91274027872943186</v>
      </c>
      <c r="Q27">
        <v>0.80246846574390518</v>
      </c>
      <c r="R27">
        <v>0.95486553808286523</v>
      </c>
      <c r="S27">
        <v>0.89294125752925879</v>
      </c>
      <c r="T27">
        <v>0.49907382501274111</v>
      </c>
      <c r="U27">
        <v>0.99681096348150078</v>
      </c>
    </row>
    <row r="28" spans="1:21" x14ac:dyDescent="0.25">
      <c r="A28">
        <v>26</v>
      </c>
      <c r="B28">
        <v>0.69083562425233858</v>
      </c>
      <c r="C28">
        <v>0.24362998982503203</v>
      </c>
      <c r="D28">
        <v>0.12465366027237423</v>
      </c>
      <c r="E28">
        <v>0.63797306498388395</v>
      </c>
      <c r="F28">
        <v>0.65276998482335546</v>
      </c>
      <c r="G28">
        <v>0.39722543988377645</v>
      </c>
      <c r="H28">
        <v>0.90979706449403297</v>
      </c>
      <c r="I28">
        <v>0.64778267685331459</v>
      </c>
      <c r="J28">
        <v>0.30633787365119147</v>
      </c>
      <c r="K28">
        <v>0.29287195027220214</v>
      </c>
      <c r="L28">
        <v>0.31443973322003149</v>
      </c>
      <c r="M28">
        <v>9.636819756764714E-2</v>
      </c>
      <c r="N28">
        <v>0.96902788445496602</v>
      </c>
      <c r="O28">
        <v>0.69557134301616674</v>
      </c>
      <c r="P28">
        <v>0.9471382509835744</v>
      </c>
      <c r="Q28">
        <v>0.33894822719726658</v>
      </c>
      <c r="R28">
        <v>0.99042839639817704</v>
      </c>
      <c r="S28">
        <v>0.14229724284505729</v>
      </c>
      <c r="T28">
        <v>0.15932199538847458</v>
      </c>
      <c r="U28">
        <v>0.5382365710310586</v>
      </c>
    </row>
    <row r="29" spans="1:21" x14ac:dyDescent="0.25">
      <c r="A29">
        <v>27</v>
      </c>
      <c r="B29">
        <v>8.0155020153326983E-2</v>
      </c>
      <c r="C29">
        <v>0.62245596866230635</v>
      </c>
      <c r="D29">
        <v>0.99839958824983843</v>
      </c>
      <c r="E29">
        <v>3.1232164552100095E-2</v>
      </c>
      <c r="F29">
        <v>0.35469670248304475</v>
      </c>
      <c r="G29">
        <v>0.60238848431117131</v>
      </c>
      <c r="H29">
        <v>0.90257964789127021</v>
      </c>
      <c r="I29">
        <v>0.37818356311866652</v>
      </c>
      <c r="J29">
        <v>0.87111263318169652</v>
      </c>
      <c r="K29">
        <v>3.6142370578800875E-2</v>
      </c>
      <c r="L29">
        <v>0.17987849829321556</v>
      </c>
      <c r="M29">
        <v>0.24439950408171329</v>
      </c>
      <c r="N29">
        <v>0.46964689579552044</v>
      </c>
      <c r="O29">
        <v>0.89618111717652882</v>
      </c>
      <c r="P29">
        <v>0.89374725091731744</v>
      </c>
      <c r="Q29">
        <v>0.1135341563724257</v>
      </c>
      <c r="R29">
        <v>0.58861580163491856</v>
      </c>
      <c r="S29">
        <v>0.44477443602186373</v>
      </c>
      <c r="T29">
        <v>0.20294327121794198</v>
      </c>
      <c r="U29">
        <v>0.92019340391302329</v>
      </c>
    </row>
    <row r="30" spans="1:21" x14ac:dyDescent="0.25">
      <c r="A30">
        <v>28</v>
      </c>
      <c r="B30">
        <v>0.87993017987027766</v>
      </c>
      <c r="C30">
        <v>0.66206819733480327</v>
      </c>
      <c r="D30">
        <v>0.85441252206709351</v>
      </c>
      <c r="E30">
        <v>0.87486596146198625</v>
      </c>
      <c r="F30">
        <v>0.87926058618948666</v>
      </c>
      <c r="G30">
        <v>6.4932491197842168E-2</v>
      </c>
      <c r="H30">
        <v>0.11321341735170454</v>
      </c>
      <c r="I30">
        <v>0.33432617587705971</v>
      </c>
      <c r="J30">
        <v>0.25204538792321163</v>
      </c>
      <c r="K30">
        <v>0.42291433542196533</v>
      </c>
      <c r="L30">
        <v>0.23418751348283839</v>
      </c>
      <c r="M30">
        <v>0.96607865638500989</v>
      </c>
      <c r="N30">
        <v>0.18489485128403516</v>
      </c>
      <c r="O30">
        <v>0.50150297352072948</v>
      </c>
      <c r="P30">
        <v>0.62776080321957184</v>
      </c>
      <c r="Q30">
        <v>0.73422252945293298</v>
      </c>
      <c r="R30">
        <v>0.58408111773963878</v>
      </c>
      <c r="S30">
        <v>0.73286923055054354</v>
      </c>
      <c r="T30">
        <v>0.82160629328588097</v>
      </c>
      <c r="U30">
        <v>0.52326508415255191</v>
      </c>
    </row>
    <row r="31" spans="1:21" x14ac:dyDescent="0.25">
      <c r="A31">
        <v>29</v>
      </c>
      <c r="B31">
        <v>0.76029026514414966</v>
      </c>
      <c r="C31">
        <v>0.44591110108202514</v>
      </c>
      <c r="D31">
        <v>0.9329822340916083</v>
      </c>
      <c r="E31">
        <v>4.3581835483930575E-2</v>
      </c>
      <c r="F31">
        <v>0.27209435401150284</v>
      </c>
      <c r="G31">
        <v>5.2661512973015689E-3</v>
      </c>
      <c r="H31">
        <v>0.26188415722642944</v>
      </c>
      <c r="I31">
        <v>0.90508373562300837</v>
      </c>
      <c r="J31">
        <v>0.17847686148275876</v>
      </c>
      <c r="K31">
        <v>3.6993665331026548E-2</v>
      </c>
      <c r="L31">
        <v>0.79962765325518537</v>
      </c>
      <c r="M31">
        <v>0.63012223739543805</v>
      </c>
      <c r="N31">
        <v>0.73962578005664636</v>
      </c>
      <c r="O31">
        <v>0.6981095577917138</v>
      </c>
      <c r="P31">
        <v>0.21007108419988874</v>
      </c>
      <c r="Q31">
        <v>0.88078954819774924</v>
      </c>
      <c r="R31">
        <v>6.116092189072786E-2</v>
      </c>
      <c r="S31">
        <v>0.4844246051627501</v>
      </c>
      <c r="T31">
        <v>0.26263588918346059</v>
      </c>
      <c r="U31">
        <v>0.87664399556494299</v>
      </c>
    </row>
    <row r="32" spans="1:21" x14ac:dyDescent="0.25">
      <c r="A32">
        <v>30</v>
      </c>
      <c r="B32">
        <v>2.6814172049800078E-2</v>
      </c>
      <c r="C32">
        <v>0.55489110903232497</v>
      </c>
      <c r="D32">
        <v>2.9822880181254563E-2</v>
      </c>
      <c r="E32">
        <v>0.48048638980389891</v>
      </c>
      <c r="F32">
        <v>0.48231459541781696</v>
      </c>
      <c r="G32">
        <v>0.98992508222703712</v>
      </c>
      <c r="H32">
        <v>0.66825500730870457</v>
      </c>
      <c r="I32">
        <v>0.1830848902756157</v>
      </c>
      <c r="J32">
        <v>0.77964616633919914</v>
      </c>
      <c r="K32">
        <v>0.11047773012602224</v>
      </c>
      <c r="L32">
        <v>0.12534339413262119</v>
      </c>
      <c r="M32">
        <v>0.35791306441476323</v>
      </c>
      <c r="N32">
        <v>0.75255685878207057</v>
      </c>
      <c r="O32">
        <v>1.0204412606555024E-2</v>
      </c>
      <c r="P32">
        <v>0.28136078881323967</v>
      </c>
      <c r="Q32">
        <v>0.33768020492741524</v>
      </c>
      <c r="R32">
        <v>0.25381877844667677</v>
      </c>
      <c r="S32">
        <v>0.8565826530133791</v>
      </c>
      <c r="T32">
        <v>0.33590288111682121</v>
      </c>
      <c r="U32">
        <v>0.95437247868098485</v>
      </c>
    </row>
    <row r="33" spans="1:21" x14ac:dyDescent="0.25">
      <c r="A33">
        <v>31</v>
      </c>
      <c r="B33">
        <v>0.49639621831945391</v>
      </c>
      <c r="C33">
        <v>0.17960820138651368</v>
      </c>
      <c r="D33">
        <v>0.33586026569095218</v>
      </c>
      <c r="E33">
        <v>0.85478710282503956</v>
      </c>
      <c r="F33">
        <v>5.7399928068191386E-3</v>
      </c>
      <c r="G33">
        <v>0.86119445801451455</v>
      </c>
      <c r="H33">
        <v>0.16315587742784832</v>
      </c>
      <c r="I33">
        <v>0.70448590653829291</v>
      </c>
      <c r="J33">
        <v>0.74009395007961332</v>
      </c>
      <c r="K33">
        <v>0.96388918578163985</v>
      </c>
      <c r="L33">
        <v>0.83946233263760828</v>
      </c>
      <c r="M33">
        <v>0.74769349726013923</v>
      </c>
      <c r="N33">
        <v>0.77104283184461408</v>
      </c>
      <c r="O33">
        <v>0.68570258834802189</v>
      </c>
      <c r="P33">
        <v>0.90406788704956953</v>
      </c>
      <c r="Q33">
        <v>0.62607719656368821</v>
      </c>
      <c r="R33">
        <v>0.25455272965739728</v>
      </c>
      <c r="S33">
        <v>0.2468671402500775</v>
      </c>
      <c r="T33">
        <v>0.66046880737970781</v>
      </c>
      <c r="U33">
        <v>0.1397431417329873</v>
      </c>
    </row>
    <row r="34" spans="1:21" x14ac:dyDescent="0.25">
      <c r="A34">
        <v>32</v>
      </c>
      <c r="B34">
        <v>0.57488131542953647</v>
      </c>
      <c r="C34">
        <v>0.6538288312341729</v>
      </c>
      <c r="D34">
        <v>0.4360477982167188</v>
      </c>
      <c r="E34">
        <v>1.6042649167733458E-3</v>
      </c>
      <c r="F34">
        <v>9.7063147129668792E-2</v>
      </c>
      <c r="G34">
        <v>0.78144079632408414</v>
      </c>
      <c r="H34">
        <v>0.88613619950793598</v>
      </c>
      <c r="I34">
        <v>0.38015271640177151</v>
      </c>
      <c r="J34">
        <v>0.80049803238138861</v>
      </c>
      <c r="K34">
        <v>0.40941232818483053</v>
      </c>
      <c r="L34">
        <v>0.86822160280230865</v>
      </c>
      <c r="M34">
        <v>0.60148114717944545</v>
      </c>
      <c r="N34">
        <v>0.89959475798736843</v>
      </c>
      <c r="O34">
        <v>0.14515233892126034</v>
      </c>
      <c r="P34">
        <v>0.23183596149624486</v>
      </c>
      <c r="Q34">
        <v>0.46865901153910094</v>
      </c>
      <c r="R34">
        <v>0.9355632926364752</v>
      </c>
      <c r="S34">
        <v>0.93015220778017493</v>
      </c>
      <c r="T34">
        <v>0.79462089248369661</v>
      </c>
      <c r="U34">
        <v>0.89731033473443578</v>
      </c>
    </row>
    <row r="35" spans="1:21" x14ac:dyDescent="0.25">
      <c r="A35">
        <v>33</v>
      </c>
      <c r="B35">
        <v>0.50398019623946966</v>
      </c>
      <c r="C35">
        <v>0.23178125694910179</v>
      </c>
      <c r="D35">
        <v>0.21645827358130543</v>
      </c>
      <c r="E35">
        <v>0.80576366855871062</v>
      </c>
      <c r="F35">
        <v>0.45647436330384394</v>
      </c>
      <c r="G35">
        <v>0.2441851223920104</v>
      </c>
      <c r="H35">
        <v>0.66994715262186055</v>
      </c>
      <c r="I35">
        <v>0.52151830386044384</v>
      </c>
      <c r="J35">
        <v>0.23985903488912808</v>
      </c>
      <c r="K35">
        <v>0.10872382349458309</v>
      </c>
      <c r="L35">
        <v>0.25545684522488177</v>
      </c>
      <c r="M35">
        <v>7.883092360499333E-2</v>
      </c>
      <c r="N35">
        <v>0.69182135461232819</v>
      </c>
      <c r="O35">
        <v>0.14220806493409222</v>
      </c>
      <c r="P35">
        <v>0.89404638277259707</v>
      </c>
      <c r="Q35">
        <v>0.29011204892786591</v>
      </c>
      <c r="R35">
        <v>0.48649187153044693</v>
      </c>
      <c r="S35">
        <v>0.8635154091983761</v>
      </c>
      <c r="T35">
        <v>8.2382526743926654E-2</v>
      </c>
      <c r="U35">
        <v>0.10258609096272231</v>
      </c>
    </row>
    <row r="36" spans="1:21" x14ac:dyDescent="0.25">
      <c r="A36">
        <v>34</v>
      </c>
      <c r="B36">
        <v>0.16483895544857319</v>
      </c>
      <c r="C36">
        <v>0.62491129742960627</v>
      </c>
      <c r="D36">
        <v>0.23406336287122542</v>
      </c>
      <c r="E36">
        <v>0.5170950507816956</v>
      </c>
      <c r="F36">
        <v>0.60185687528751242</v>
      </c>
      <c r="G36">
        <v>0.81606847071206823</v>
      </c>
      <c r="H36">
        <v>0.90600488827542169</v>
      </c>
      <c r="I36">
        <v>0.11365849446956511</v>
      </c>
      <c r="J36">
        <v>0.91751767748214719</v>
      </c>
      <c r="K36">
        <v>0.43615918059915737</v>
      </c>
      <c r="L36">
        <v>0.91204813611369273</v>
      </c>
      <c r="M36">
        <v>0.66556135972977226</v>
      </c>
      <c r="N36">
        <v>0.18062861199478308</v>
      </c>
      <c r="O36">
        <v>0.52324557104946101</v>
      </c>
      <c r="P36">
        <v>0.18017669439409234</v>
      </c>
      <c r="Q36">
        <v>0.9442944825151196</v>
      </c>
      <c r="R36">
        <v>0.54187052384110412</v>
      </c>
      <c r="S36">
        <v>0.2417007456114959</v>
      </c>
      <c r="T36">
        <v>0.26072714349600012</v>
      </c>
      <c r="U36">
        <v>1.5300054941036478E-3</v>
      </c>
    </row>
    <row r="37" spans="1:21" x14ac:dyDescent="0.25">
      <c r="A37">
        <v>35</v>
      </c>
      <c r="B37">
        <v>0.50384873879735381</v>
      </c>
      <c r="C37">
        <v>0.41376798638404555</v>
      </c>
      <c r="D37">
        <v>0.25330712852846338</v>
      </c>
      <c r="E37">
        <v>0.17427134874198469</v>
      </c>
      <c r="F37">
        <v>0.62639036938741444</v>
      </c>
      <c r="G37">
        <v>0.44907834815735725</v>
      </c>
      <c r="H37">
        <v>0.51016464913447979</v>
      </c>
      <c r="I37">
        <v>0.85812127375833747</v>
      </c>
      <c r="J37">
        <v>0.24151370841098352</v>
      </c>
      <c r="K37">
        <v>0.20966270053591818</v>
      </c>
      <c r="L37">
        <v>0.8097918115091991</v>
      </c>
      <c r="M37">
        <v>0.20211642232581983</v>
      </c>
      <c r="N37">
        <v>0.32068954792624815</v>
      </c>
      <c r="O37">
        <v>0.32811993107872772</v>
      </c>
      <c r="P37">
        <v>0.54353833005730778</v>
      </c>
      <c r="Q37">
        <v>0.25026358769611434</v>
      </c>
      <c r="R37">
        <v>0.59882333518027053</v>
      </c>
      <c r="S37">
        <v>0.8845064307569217</v>
      </c>
      <c r="T37">
        <v>4.1530214026899603E-2</v>
      </c>
      <c r="U37">
        <v>0.64754645747538397</v>
      </c>
    </row>
    <row r="38" spans="1:21" x14ac:dyDescent="0.25">
      <c r="A38">
        <v>36</v>
      </c>
      <c r="B38">
        <v>0.62374621394582341</v>
      </c>
      <c r="C38">
        <v>0.70600478427957691</v>
      </c>
      <c r="D38">
        <v>5.5042962172449972E-2</v>
      </c>
      <c r="E38">
        <v>0.26354785871106845</v>
      </c>
      <c r="F38">
        <v>0.32881851791547678</v>
      </c>
      <c r="G38">
        <v>0.25061941686611489</v>
      </c>
      <c r="H38">
        <v>0.48956931534457171</v>
      </c>
      <c r="I38">
        <v>0.83745356264001103</v>
      </c>
      <c r="J38">
        <v>0.63430087134413426</v>
      </c>
      <c r="K38">
        <v>0.11649566530879407</v>
      </c>
      <c r="L38">
        <v>0.97599979428297501</v>
      </c>
      <c r="M38">
        <v>0.33765837438659863</v>
      </c>
      <c r="N38">
        <v>0.89997188981776244</v>
      </c>
      <c r="O38">
        <v>0.32951415908603732</v>
      </c>
      <c r="P38">
        <v>0.45706518681375918</v>
      </c>
      <c r="Q38">
        <v>0.50743543069070518</v>
      </c>
      <c r="R38">
        <v>0.48795093812751666</v>
      </c>
      <c r="S38">
        <v>0.79120670456803865</v>
      </c>
      <c r="T38">
        <v>0.95251055936973206</v>
      </c>
      <c r="U38">
        <v>6.6429093307544207E-2</v>
      </c>
    </row>
    <row r="39" spans="1:21" x14ac:dyDescent="0.25">
      <c r="A39">
        <v>37</v>
      </c>
      <c r="B39">
        <v>0.98876861351876077</v>
      </c>
      <c r="C39">
        <v>0.23486849917136299</v>
      </c>
      <c r="D39">
        <v>0.63627529046811748</v>
      </c>
      <c r="E39">
        <v>0.33255048041772572</v>
      </c>
      <c r="F39">
        <v>0.91128328632676503</v>
      </c>
      <c r="G39">
        <v>0.78401895550780853</v>
      </c>
      <c r="H39">
        <v>0.86705260672669859</v>
      </c>
      <c r="I39">
        <v>0.38853575760717352</v>
      </c>
      <c r="J39">
        <v>0.96764600017331759</v>
      </c>
      <c r="K39">
        <v>0.66280785488388383</v>
      </c>
      <c r="L39">
        <v>0.28755610023468203</v>
      </c>
      <c r="M39">
        <v>5.6502986479316064E-2</v>
      </c>
      <c r="N39">
        <v>0.52861127019288556</v>
      </c>
      <c r="O39">
        <v>0.23809651599594739</v>
      </c>
      <c r="P39">
        <v>0.56654209164467151</v>
      </c>
      <c r="Q39">
        <v>0.66323256698550193</v>
      </c>
      <c r="R39">
        <v>0.67375042908474292</v>
      </c>
      <c r="S39">
        <v>0.70859492399279822</v>
      </c>
      <c r="T39">
        <v>0.57275085950714577</v>
      </c>
      <c r="U39">
        <v>0.72349351903717207</v>
      </c>
    </row>
    <row r="40" spans="1:21" x14ac:dyDescent="0.25">
      <c r="A40">
        <v>38</v>
      </c>
      <c r="B40">
        <v>0.62865633988665248</v>
      </c>
      <c r="C40">
        <v>0.38533169090028441</v>
      </c>
      <c r="D40">
        <v>0.21163103927286908</v>
      </c>
      <c r="E40">
        <v>8.9246439150614254E-2</v>
      </c>
      <c r="F40">
        <v>0.94360982948069072</v>
      </c>
      <c r="G40">
        <v>0.52808700526965069</v>
      </c>
      <c r="H40">
        <v>0.8648401507448702</v>
      </c>
      <c r="I40">
        <v>0.35831956474085391</v>
      </c>
      <c r="J40">
        <v>0.24010276234056338</v>
      </c>
      <c r="K40">
        <v>0.75418779801110181</v>
      </c>
      <c r="L40">
        <v>0.61875069553662243</v>
      </c>
      <c r="M40">
        <v>0.6006058186426344</v>
      </c>
      <c r="N40">
        <v>0.74296031280855623</v>
      </c>
      <c r="O40">
        <v>0.19322743002191833</v>
      </c>
      <c r="P40">
        <v>0.26407224095090154</v>
      </c>
      <c r="Q40">
        <v>0.4399293052270139</v>
      </c>
      <c r="R40">
        <v>0.34499771923934652</v>
      </c>
      <c r="S40">
        <v>0.93669444762773924</v>
      </c>
      <c r="T40">
        <v>0.45372960720399469</v>
      </c>
      <c r="U40">
        <v>0.43101199301067172</v>
      </c>
    </row>
    <row r="41" spans="1:21" x14ac:dyDescent="0.25">
      <c r="A41">
        <v>39</v>
      </c>
      <c r="B41">
        <v>0.43053722078716028</v>
      </c>
      <c r="C41">
        <v>0.53747904839568061</v>
      </c>
      <c r="D41">
        <v>0.37465923650047994</v>
      </c>
      <c r="E41">
        <v>0.69711660886377502</v>
      </c>
      <c r="F41">
        <v>0.15140608537846578</v>
      </c>
      <c r="G41">
        <v>0.13753251018109403</v>
      </c>
      <c r="H41">
        <v>0.57569695172917967</v>
      </c>
      <c r="I41">
        <v>0.27897236016667293</v>
      </c>
      <c r="J41">
        <v>0.83150395796631571</v>
      </c>
      <c r="K41">
        <v>4.1156363524422979E-2</v>
      </c>
      <c r="L41">
        <v>0.59193024713309672</v>
      </c>
      <c r="M41">
        <v>0.43257985785979169</v>
      </c>
      <c r="N41">
        <v>0.33092397516334349</v>
      </c>
      <c r="O41">
        <v>0.59795153449001415</v>
      </c>
      <c r="P41">
        <v>0.60237235930299349</v>
      </c>
      <c r="Q41">
        <v>8.8660884325539868E-2</v>
      </c>
      <c r="R41">
        <v>0.50576794364448308</v>
      </c>
      <c r="S41">
        <v>0.54112983827586292</v>
      </c>
      <c r="T41">
        <v>0.13362785206107408</v>
      </c>
      <c r="U41">
        <v>0.73887312794757176</v>
      </c>
    </row>
    <row r="42" spans="1:21" x14ac:dyDescent="0.25">
      <c r="A42">
        <v>40</v>
      </c>
      <c r="B42">
        <v>0.57859860804635854</v>
      </c>
      <c r="C42">
        <v>0.676879594812551</v>
      </c>
      <c r="D42">
        <v>0.6235437622584481</v>
      </c>
      <c r="E42">
        <v>0.24180474916239914</v>
      </c>
      <c r="F42">
        <v>0.15688276721904204</v>
      </c>
      <c r="G42">
        <v>0.17698461451906944</v>
      </c>
      <c r="H42">
        <v>0.20796054791504393</v>
      </c>
      <c r="I42">
        <v>0.88266125570768095</v>
      </c>
      <c r="J42">
        <v>8.2690948344593451E-2</v>
      </c>
      <c r="K42">
        <v>0.25087252559462425</v>
      </c>
      <c r="L42">
        <v>0.25156807989295515</v>
      </c>
      <c r="M42">
        <v>0.64270546481983759</v>
      </c>
      <c r="N42">
        <v>0.93076755883702234</v>
      </c>
      <c r="O42">
        <v>5.4261513079196355E-2</v>
      </c>
      <c r="P42">
        <v>0.21837855707827725</v>
      </c>
      <c r="Q42">
        <v>0.14194919956632446</v>
      </c>
      <c r="R42">
        <v>0.12404830146436208</v>
      </c>
      <c r="S42">
        <v>0.75153599328408505</v>
      </c>
      <c r="T42">
        <v>0.16782195667602995</v>
      </c>
      <c r="U42">
        <v>0.24795513354849774</v>
      </c>
    </row>
    <row r="43" spans="1:21" x14ac:dyDescent="0.25">
      <c r="A43">
        <v>41</v>
      </c>
      <c r="B43">
        <v>0.50706738213254288</v>
      </c>
      <c r="C43">
        <v>0.1022337004159608</v>
      </c>
      <c r="D43">
        <v>0.77529686509607232</v>
      </c>
      <c r="E43">
        <v>0.56933517678604906</v>
      </c>
      <c r="F43">
        <v>0.49484168039266185</v>
      </c>
      <c r="G43">
        <v>0.22163184250693924</v>
      </c>
      <c r="H43">
        <v>0.8439175501405245</v>
      </c>
      <c r="I43">
        <v>0.64296687361626148</v>
      </c>
      <c r="J43">
        <v>0.67560393183186429</v>
      </c>
      <c r="K43">
        <v>0.58789531766279612</v>
      </c>
      <c r="L43">
        <v>0.72422859718703148</v>
      </c>
      <c r="M43">
        <v>0.99495434054653931</v>
      </c>
      <c r="N43">
        <v>0.46427584781706321</v>
      </c>
      <c r="O43">
        <v>0.38887022529189252</v>
      </c>
      <c r="P43">
        <v>0.75875743892031444</v>
      </c>
      <c r="Q43">
        <v>0.51486315178669528</v>
      </c>
      <c r="R43">
        <v>1.0229985369601735E-2</v>
      </c>
      <c r="S43">
        <v>9.9534745806265867E-2</v>
      </c>
      <c r="T43">
        <v>7.4193025356575681E-2</v>
      </c>
      <c r="U43">
        <v>0.66291021996224164</v>
      </c>
    </row>
    <row r="44" spans="1:21" x14ac:dyDescent="0.25">
      <c r="A44">
        <v>42</v>
      </c>
      <c r="B44">
        <v>0.59077951544956164</v>
      </c>
      <c r="C44">
        <v>0.4672161534574486</v>
      </c>
      <c r="D44">
        <v>6.7501744623353233E-2</v>
      </c>
      <c r="E44">
        <v>0.33287673357317504</v>
      </c>
      <c r="F44">
        <v>0.54127345914892122</v>
      </c>
      <c r="G44">
        <v>0.29796644773719527</v>
      </c>
      <c r="H44">
        <v>0.46556084262366504</v>
      </c>
      <c r="I44">
        <v>0.50794800247104188</v>
      </c>
      <c r="J44">
        <v>0.30838417968527043</v>
      </c>
      <c r="K44">
        <v>0.69127340777518143</v>
      </c>
      <c r="L44">
        <v>0.20114041714427455</v>
      </c>
      <c r="M44">
        <v>0.31037245045107831</v>
      </c>
      <c r="N44">
        <v>0.32841193722334339</v>
      </c>
      <c r="O44">
        <v>0.56940851163034178</v>
      </c>
      <c r="P44">
        <v>0.64965186080542159</v>
      </c>
      <c r="Q44">
        <v>0.61089602336968074</v>
      </c>
      <c r="R44">
        <v>0.41847487705603736</v>
      </c>
      <c r="S44">
        <v>0.71083205283399864</v>
      </c>
      <c r="T44">
        <v>0.6289793958274279</v>
      </c>
      <c r="U44">
        <v>2.552089896856935E-2</v>
      </c>
    </row>
    <row r="45" spans="1:21" x14ac:dyDescent="0.25">
      <c r="A45">
        <v>43</v>
      </c>
      <c r="B45">
        <v>0.12657211611542163</v>
      </c>
      <c r="C45">
        <v>0.73086359009614998</v>
      </c>
      <c r="D45">
        <v>0.86330304682778891</v>
      </c>
      <c r="E45">
        <v>0.5856519148755519</v>
      </c>
      <c r="F45">
        <v>0.34868684651854842</v>
      </c>
      <c r="G45">
        <v>0.38192149674944198</v>
      </c>
      <c r="H45">
        <v>0.27650779957689786</v>
      </c>
      <c r="I45">
        <v>0.59765847964544672</v>
      </c>
      <c r="J45">
        <v>0.65275394912272322</v>
      </c>
      <c r="K45">
        <v>0.67253580551963887</v>
      </c>
      <c r="L45">
        <v>0.69754084435226327</v>
      </c>
      <c r="M45">
        <v>0.49634350906119895</v>
      </c>
      <c r="N45">
        <v>0.95347223895835143</v>
      </c>
      <c r="O45">
        <v>0.30011112830937114</v>
      </c>
      <c r="P45">
        <v>0.43966007110465943</v>
      </c>
      <c r="Q45">
        <v>0.75321495861323484</v>
      </c>
      <c r="R45">
        <v>0.21869917011205953</v>
      </c>
      <c r="S45">
        <v>0.98437134579545216</v>
      </c>
      <c r="T45">
        <v>0.21929351256776175</v>
      </c>
      <c r="U45">
        <v>0.81286684980255597</v>
      </c>
    </row>
    <row r="46" spans="1:21" x14ac:dyDescent="0.25">
      <c r="A46">
        <v>44</v>
      </c>
      <c r="B46">
        <v>0.98556396597789786</v>
      </c>
      <c r="C46">
        <v>0.54742352088575252</v>
      </c>
      <c r="D46">
        <v>0.36237792735034913</v>
      </c>
      <c r="E46">
        <v>0.16521497119196127</v>
      </c>
      <c r="F46">
        <v>0.95215100157708443</v>
      </c>
      <c r="G46">
        <v>0.83003232349671396</v>
      </c>
      <c r="H46">
        <v>0.79991134616912829</v>
      </c>
      <c r="I46">
        <v>0.47098968833886734</v>
      </c>
      <c r="J46">
        <v>0.87394462472518253</v>
      </c>
      <c r="K46">
        <v>0.50110191552929351</v>
      </c>
      <c r="L46">
        <v>0.11317181993114733</v>
      </c>
      <c r="M46">
        <v>0.37226566631537628</v>
      </c>
      <c r="N46">
        <v>0.95677316846641802</v>
      </c>
      <c r="O46">
        <v>1.7503667761537445E-2</v>
      </c>
      <c r="P46">
        <v>0.99627938960189599</v>
      </c>
      <c r="Q46">
        <v>0.58304084959324842</v>
      </c>
      <c r="R46">
        <v>0.25797528773841139</v>
      </c>
      <c r="S46">
        <v>0.25617677849546316</v>
      </c>
      <c r="T46">
        <v>1.3762855953729058E-2</v>
      </c>
      <c r="U46">
        <v>0.58764669654317725</v>
      </c>
    </row>
    <row r="47" spans="1:21" x14ac:dyDescent="0.25">
      <c r="A47">
        <v>45</v>
      </c>
      <c r="B47">
        <v>0.45370961056852011</v>
      </c>
      <c r="C47">
        <v>7.5335990894950911E-2</v>
      </c>
      <c r="D47">
        <v>0.67863654119988315</v>
      </c>
      <c r="E47">
        <v>0.37866244585342157</v>
      </c>
      <c r="F47">
        <v>0.67765943563028053</v>
      </c>
      <c r="G47">
        <v>7.5875137826533434E-2</v>
      </c>
      <c r="H47">
        <v>0.18479191658626704</v>
      </c>
      <c r="I47">
        <v>1.2416508887700406E-2</v>
      </c>
      <c r="J47">
        <v>0.45909710785439128</v>
      </c>
      <c r="K47">
        <v>0.17307771482523604</v>
      </c>
      <c r="L47">
        <v>0.58693128294822028</v>
      </c>
      <c r="M47">
        <v>0.81007582798152611</v>
      </c>
      <c r="N47">
        <v>0.23453767493702271</v>
      </c>
      <c r="O47">
        <v>0.3207110209133226</v>
      </c>
      <c r="P47">
        <v>0.77917727366140177</v>
      </c>
      <c r="Q47">
        <v>7.5271258839899602E-2</v>
      </c>
      <c r="R47">
        <v>9.636832238635118E-2</v>
      </c>
      <c r="S47">
        <v>0.12548395219926878</v>
      </c>
      <c r="T47">
        <v>0.88425827058089457</v>
      </c>
      <c r="U47">
        <v>0.81364686384407481</v>
      </c>
    </row>
    <row r="48" spans="1:21" x14ac:dyDescent="0.25">
      <c r="A48">
        <v>46</v>
      </c>
      <c r="B48">
        <v>9.8267041427457791E-2</v>
      </c>
      <c r="C48">
        <v>0.33680199860708804</v>
      </c>
      <c r="D48">
        <v>0.59080366702961062</v>
      </c>
      <c r="E48">
        <v>4.5666478432478952E-2</v>
      </c>
      <c r="F48">
        <v>0.78021597001738208</v>
      </c>
      <c r="G48">
        <v>0.43278350581762215</v>
      </c>
      <c r="H48">
        <v>0.14103860121513412</v>
      </c>
      <c r="I48">
        <v>0.43323557000598978</v>
      </c>
      <c r="J48">
        <v>0.1982831182065441</v>
      </c>
      <c r="K48">
        <v>0.64861544834941398</v>
      </c>
      <c r="L48">
        <v>0.18963424550782082</v>
      </c>
      <c r="M48">
        <v>0.42827016481003533</v>
      </c>
      <c r="N48">
        <v>0.61593260653708271</v>
      </c>
      <c r="O48">
        <v>0.83292207908941318</v>
      </c>
      <c r="P48">
        <v>0.22968567146041874</v>
      </c>
      <c r="Q48">
        <v>0.82903587671403156</v>
      </c>
      <c r="R48">
        <v>0.29104203740456497</v>
      </c>
      <c r="S48">
        <v>0.17386654698149151</v>
      </c>
      <c r="T48">
        <v>0.85325660212392451</v>
      </c>
      <c r="U48">
        <v>0.40835079188752088</v>
      </c>
    </row>
    <row r="49" spans="1:21" x14ac:dyDescent="0.25">
      <c r="A49">
        <v>47</v>
      </c>
      <c r="B49">
        <v>0.46427285733077595</v>
      </c>
      <c r="C49">
        <v>0.87305842461407579</v>
      </c>
      <c r="D49">
        <v>1.9364947506095298E-2</v>
      </c>
      <c r="E49">
        <v>0.97168120316474149</v>
      </c>
      <c r="F49">
        <v>0.36125395467392396</v>
      </c>
      <c r="G49">
        <v>0.97167950186255947</v>
      </c>
      <c r="H49">
        <v>0.24165190649429613</v>
      </c>
      <c r="I49">
        <v>0.18161661037406907</v>
      </c>
      <c r="J49">
        <v>0.9659099145335952</v>
      </c>
      <c r="K49">
        <v>0.64841009217957279</v>
      </c>
      <c r="L49">
        <v>0.73191662739507257</v>
      </c>
      <c r="M49">
        <v>0.61817267599474479</v>
      </c>
      <c r="N49">
        <v>0.89784390952391058</v>
      </c>
      <c r="O49">
        <v>0.60149802356080317</v>
      </c>
      <c r="P49">
        <v>0.28240717888906275</v>
      </c>
      <c r="Q49">
        <v>0.98368972369691488</v>
      </c>
      <c r="R49">
        <v>0.29035725086745012</v>
      </c>
      <c r="S49">
        <v>0.57516619260968138</v>
      </c>
      <c r="T49">
        <v>0.72814845795762206</v>
      </c>
      <c r="U49">
        <v>0.39822329711000215</v>
      </c>
    </row>
    <row r="50" spans="1:21" x14ac:dyDescent="0.25">
      <c r="A50">
        <v>48</v>
      </c>
      <c r="B50">
        <v>0.65627753323589122</v>
      </c>
      <c r="C50">
        <v>0.85069188170585153</v>
      </c>
      <c r="D50">
        <v>0.8284470116738829</v>
      </c>
      <c r="E50">
        <v>0.48135658286527905</v>
      </c>
      <c r="F50">
        <v>0.26108502191263749</v>
      </c>
      <c r="G50">
        <v>0.44111139423008705</v>
      </c>
      <c r="H50">
        <v>5.4722998397581657E-2</v>
      </c>
      <c r="I50">
        <v>0.80671864096857138</v>
      </c>
      <c r="J50">
        <v>0.62596191194053064</v>
      </c>
      <c r="K50">
        <v>0.13294056470718552</v>
      </c>
      <c r="L50">
        <v>0.20744052872840202</v>
      </c>
      <c r="M50">
        <v>0.77585125517781517</v>
      </c>
      <c r="N50">
        <v>0.55852682177903645</v>
      </c>
      <c r="O50">
        <v>0.23803424080436475</v>
      </c>
      <c r="P50">
        <v>0.4977459589131763</v>
      </c>
      <c r="Q50">
        <v>0.15738115625250715</v>
      </c>
      <c r="R50">
        <v>6.6829092498365883E-2</v>
      </c>
      <c r="S50">
        <v>0.4499255180775803</v>
      </c>
      <c r="T50">
        <v>0.53773085303694224</v>
      </c>
      <c r="U50">
        <v>0.57886029237385261</v>
      </c>
    </row>
    <row r="51" spans="1:21" x14ac:dyDescent="0.25">
      <c r="A51">
        <v>49</v>
      </c>
      <c r="B51">
        <v>0.72793477852748811</v>
      </c>
      <c r="C51">
        <v>9.8819779752598702E-2</v>
      </c>
      <c r="D51">
        <v>0.10431081073842408</v>
      </c>
      <c r="E51">
        <v>0.94427604982203572</v>
      </c>
      <c r="F51">
        <v>0.65835103565398279</v>
      </c>
      <c r="G51">
        <v>0.50803139316404655</v>
      </c>
      <c r="H51">
        <v>0.48368493582421523</v>
      </c>
      <c r="I51">
        <v>0.57924220676911475</v>
      </c>
      <c r="J51">
        <v>6.9103148104217027E-2</v>
      </c>
      <c r="K51">
        <v>0.84869342231194045</v>
      </c>
      <c r="L51">
        <v>0.54300055452893137</v>
      </c>
      <c r="M51">
        <v>0.33512107700941129</v>
      </c>
      <c r="N51">
        <v>0.71880271122771799</v>
      </c>
      <c r="O51">
        <v>0.89010293202313906</v>
      </c>
      <c r="P51">
        <v>3.2958380721979097E-2</v>
      </c>
      <c r="Q51">
        <v>9.1485660727609108E-2</v>
      </c>
      <c r="R51">
        <v>0.40927097357724973</v>
      </c>
      <c r="S51">
        <v>0.22483165456257748</v>
      </c>
      <c r="T51">
        <v>0.56793468605252717</v>
      </c>
      <c r="U51">
        <v>0.71671517773549653</v>
      </c>
    </row>
    <row r="52" spans="1:21" x14ac:dyDescent="0.25">
      <c r="A52">
        <v>50</v>
      </c>
      <c r="B52">
        <v>0.87258955118999637</v>
      </c>
      <c r="C52">
        <v>0.53651810966315594</v>
      </c>
      <c r="D52">
        <v>0.81076421893640127</v>
      </c>
      <c r="E52">
        <v>0.51512077483483054</v>
      </c>
      <c r="F52">
        <v>0.13289772971851765</v>
      </c>
      <c r="G52">
        <v>8.6823435828151663E-3</v>
      </c>
      <c r="H52">
        <v>2.0558960117705638E-2</v>
      </c>
      <c r="I52">
        <v>0.66130457257327802</v>
      </c>
      <c r="J52">
        <v>0.92781037016750023</v>
      </c>
      <c r="K52">
        <v>0.2014504592912032</v>
      </c>
      <c r="L52">
        <v>6.4314514885386309E-2</v>
      </c>
      <c r="M52">
        <v>6.2840540657729704E-2</v>
      </c>
      <c r="N52">
        <v>0.86507229310554856</v>
      </c>
      <c r="O52">
        <v>0.49523359434004166</v>
      </c>
      <c r="P52">
        <v>0.13806983453580202</v>
      </c>
      <c r="Q52">
        <v>0.57178325066353697</v>
      </c>
      <c r="R52">
        <v>0.22793816597411087</v>
      </c>
      <c r="S52">
        <v>0.33234210699969591</v>
      </c>
      <c r="T52">
        <v>0.85288848879165524</v>
      </c>
      <c r="U52">
        <v>0.83142478770924555</v>
      </c>
    </row>
    <row r="53" spans="1:21" x14ac:dyDescent="0.25">
      <c r="A53">
        <v>51</v>
      </c>
      <c r="B53">
        <v>0.99726677914020501</v>
      </c>
      <c r="C53">
        <v>0.77793845725430799</v>
      </c>
      <c r="D53">
        <v>0.68185206516237762</v>
      </c>
      <c r="E53">
        <v>0.46099066679611611</v>
      </c>
      <c r="F53">
        <v>9.1070747215498127E-2</v>
      </c>
      <c r="G53">
        <v>0.51170539460310049</v>
      </c>
      <c r="H53">
        <v>0.41589013934768104</v>
      </c>
      <c r="I53">
        <v>0.72919419962702747</v>
      </c>
      <c r="J53">
        <v>0.76738747741032265</v>
      </c>
      <c r="K53">
        <v>0.61546703111558032</v>
      </c>
      <c r="L53">
        <v>0.8308680399382411</v>
      </c>
      <c r="M53">
        <v>0.67608490348807426</v>
      </c>
      <c r="N53">
        <v>0.4009860434185617</v>
      </c>
      <c r="O53">
        <v>0.36029968576375992</v>
      </c>
      <c r="P53">
        <v>0.43113930325857641</v>
      </c>
      <c r="Q53">
        <v>0.80387287992240664</v>
      </c>
      <c r="R53">
        <v>0.76233698210069001</v>
      </c>
      <c r="S53">
        <v>0.80107631011311686</v>
      </c>
      <c r="T53">
        <v>0.28695298697581961</v>
      </c>
      <c r="U53">
        <v>0.96506636925736178</v>
      </c>
    </row>
    <row r="54" spans="1:21" x14ac:dyDescent="0.25">
      <c r="A54">
        <v>52</v>
      </c>
      <c r="B54">
        <v>0.15819488194088294</v>
      </c>
      <c r="C54">
        <v>0.98850148359757473</v>
      </c>
      <c r="D54">
        <v>0.35261283821833267</v>
      </c>
      <c r="E54">
        <v>9.8616170124890212E-2</v>
      </c>
      <c r="F54">
        <v>0.8543360476157309</v>
      </c>
      <c r="G54">
        <v>0.24537487692853688</v>
      </c>
      <c r="H54">
        <v>0.14208834694942962</v>
      </c>
      <c r="I54">
        <v>0.5196842600796312</v>
      </c>
      <c r="J54">
        <v>0.18032414607511371</v>
      </c>
      <c r="K54">
        <v>0.31939199033451793</v>
      </c>
      <c r="L54">
        <v>0.44723101490595152</v>
      </c>
      <c r="M54">
        <v>7.2066778074474591E-2</v>
      </c>
      <c r="N54">
        <v>0.67102761783679243</v>
      </c>
      <c r="O54">
        <v>0.41040826716470247</v>
      </c>
      <c r="P54">
        <v>0.885823230028981</v>
      </c>
      <c r="Q54">
        <v>0.21858021800161431</v>
      </c>
      <c r="R54">
        <v>0.61704119719926487</v>
      </c>
      <c r="S54">
        <v>0.75254417048774314</v>
      </c>
      <c r="T54">
        <v>0.83161406644576741</v>
      </c>
      <c r="U54">
        <v>0.24412290006247517</v>
      </c>
    </row>
    <row r="55" spans="1:21" x14ac:dyDescent="0.25">
      <c r="A55">
        <v>53</v>
      </c>
      <c r="B55">
        <v>0.70887055297159396</v>
      </c>
      <c r="C55">
        <v>0.60680408298956778</v>
      </c>
      <c r="D55">
        <v>0.26956926702250961</v>
      </c>
      <c r="E55">
        <v>0.94173887644556076</v>
      </c>
      <c r="F55">
        <v>0.41329968378675042</v>
      </c>
      <c r="G55">
        <v>0.70244456976959713</v>
      </c>
      <c r="H55">
        <v>0.90707453876363875</v>
      </c>
      <c r="I55">
        <v>0.47786931906937724</v>
      </c>
      <c r="J55">
        <v>0.24214233141289121</v>
      </c>
      <c r="K55">
        <v>0.92647868439004899</v>
      </c>
      <c r="L55">
        <v>0.98848214037079196</v>
      </c>
      <c r="M55">
        <v>7.9167787198211492E-2</v>
      </c>
      <c r="N55">
        <v>0.8878368643504837</v>
      </c>
      <c r="O55">
        <v>0.83525934675090263</v>
      </c>
      <c r="P55">
        <v>0.7839010019294026</v>
      </c>
      <c r="Q55">
        <v>0.55425100596436216</v>
      </c>
      <c r="R55">
        <v>0.6228317323036594</v>
      </c>
      <c r="S55">
        <v>0.45163571998028296</v>
      </c>
      <c r="T55">
        <v>0.85756944180598271</v>
      </c>
      <c r="U55">
        <v>0.59852929319278658</v>
      </c>
    </row>
    <row r="56" spans="1:21" x14ac:dyDescent="0.25">
      <c r="A56">
        <v>54</v>
      </c>
      <c r="B56">
        <v>0.71214626169401241</v>
      </c>
      <c r="C56">
        <v>0.99408683543906173</v>
      </c>
      <c r="D56">
        <v>0.92817645174652164</v>
      </c>
      <c r="E56">
        <v>0.31576103661772992</v>
      </c>
      <c r="F56">
        <v>0.50557480010094524</v>
      </c>
      <c r="G56">
        <v>2.2801101047881467E-2</v>
      </c>
      <c r="H56">
        <v>0.92865105716084262</v>
      </c>
      <c r="I56">
        <v>0.74661116048530252</v>
      </c>
      <c r="J56">
        <v>0.92602141343447086</v>
      </c>
      <c r="K56">
        <v>0.78253423494238761</v>
      </c>
      <c r="L56">
        <v>0.79910409050616948</v>
      </c>
      <c r="M56">
        <v>0.12479032956902247</v>
      </c>
      <c r="N56">
        <v>4.2136601618954828E-2</v>
      </c>
      <c r="O56">
        <v>0.57784144165023088</v>
      </c>
      <c r="P56">
        <v>0.82377060002597613</v>
      </c>
      <c r="Q56">
        <v>0.53731423294367087</v>
      </c>
      <c r="R56">
        <v>0.65394689011333273</v>
      </c>
      <c r="S56">
        <v>0.31441948545164022</v>
      </c>
      <c r="T56">
        <v>4.6838103259533526E-2</v>
      </c>
      <c r="U56">
        <v>0.5373635053498218</v>
      </c>
    </row>
    <row r="57" spans="1:21" x14ac:dyDescent="0.25">
      <c r="A57">
        <v>55</v>
      </c>
      <c r="B57">
        <v>0.90603525286214648</v>
      </c>
      <c r="C57">
        <v>0.25201682832047467</v>
      </c>
      <c r="D57">
        <v>0.54935463795821282</v>
      </c>
      <c r="E57">
        <v>0.30715324855373627</v>
      </c>
      <c r="F57">
        <v>0.62812561309926718</v>
      </c>
      <c r="G57">
        <v>0.44549066299521112</v>
      </c>
      <c r="H57">
        <v>0.96511429678208449</v>
      </c>
      <c r="I57">
        <v>0.73341060895561228</v>
      </c>
      <c r="J57">
        <v>1.9587817924575646E-2</v>
      </c>
      <c r="K57">
        <v>0.10684332928831553</v>
      </c>
      <c r="L57">
        <v>0.25243951884465932</v>
      </c>
      <c r="M57">
        <v>0.80019608211612248</v>
      </c>
      <c r="N57">
        <v>0.20438171974566655</v>
      </c>
      <c r="O57">
        <v>0.20746890771176441</v>
      </c>
      <c r="P57">
        <v>0.94105930702074314</v>
      </c>
      <c r="Q57">
        <v>2.3391484261763296E-2</v>
      </c>
      <c r="R57">
        <v>0.26855153900213535</v>
      </c>
      <c r="S57">
        <v>2.0331472955835039E-2</v>
      </c>
      <c r="T57">
        <v>0.96410478210762407</v>
      </c>
      <c r="U57">
        <v>0.16070048737818698</v>
      </c>
    </row>
    <row r="58" spans="1:21" x14ac:dyDescent="0.25">
      <c r="A58">
        <v>56</v>
      </c>
      <c r="B58">
        <v>0.76563362083177644</v>
      </c>
      <c r="C58">
        <v>0.28479697021182471</v>
      </c>
      <c r="D58">
        <v>0.3780584856530016</v>
      </c>
      <c r="E58">
        <v>0.99002079772231966</v>
      </c>
      <c r="F58">
        <v>0.66291489524200475</v>
      </c>
      <c r="G58">
        <v>0.96998089780410801</v>
      </c>
      <c r="H58">
        <v>0.48158037872064785</v>
      </c>
      <c r="I58">
        <v>0.52905276845818539</v>
      </c>
      <c r="J58">
        <v>0.95495302146299132</v>
      </c>
      <c r="K58">
        <v>0.67791739427279407</v>
      </c>
      <c r="L58">
        <v>0.93619868239499837</v>
      </c>
      <c r="M58">
        <v>0.29465419526709247</v>
      </c>
      <c r="N58">
        <v>6.2106996195341768E-2</v>
      </c>
      <c r="O58">
        <v>0.45845872466952953</v>
      </c>
      <c r="P58">
        <v>0.24074935196679714</v>
      </c>
      <c r="Q58">
        <v>0.62815596475723012</v>
      </c>
      <c r="R58">
        <v>0.81906284509336635</v>
      </c>
      <c r="S58">
        <v>0.55034297841856317</v>
      </c>
      <c r="T58">
        <v>0.62934600197634993</v>
      </c>
      <c r="U58">
        <v>0.20695513765496454</v>
      </c>
    </row>
    <row r="59" spans="1:21" x14ac:dyDescent="0.25">
      <c r="A59">
        <v>57</v>
      </c>
      <c r="B59">
        <v>0.88366215271311255</v>
      </c>
      <c r="C59">
        <v>0.84356705184121372</v>
      </c>
      <c r="D59">
        <v>0.32362853350228082</v>
      </c>
      <c r="E59">
        <v>0.47545703756962032</v>
      </c>
      <c r="F59">
        <v>0.71907096712349383</v>
      </c>
      <c r="G59">
        <v>0.25643111986369771</v>
      </c>
      <c r="H59">
        <v>0.72742679634102814</v>
      </c>
      <c r="I59">
        <v>0.80661479588159191</v>
      </c>
      <c r="J59">
        <v>0.54079161591427205</v>
      </c>
      <c r="K59">
        <v>0.50550072621709141</v>
      </c>
      <c r="L59">
        <v>0.71405840958127986</v>
      </c>
      <c r="M59">
        <v>0.91171282820000932</v>
      </c>
      <c r="N59">
        <v>0.6472889705277165</v>
      </c>
      <c r="O59">
        <v>0.99988950284761646</v>
      </c>
      <c r="P59">
        <v>0.29152033726712379</v>
      </c>
      <c r="Q59">
        <v>0.25140379881555575</v>
      </c>
      <c r="R59">
        <v>0.22516283851422347</v>
      </c>
      <c r="S59">
        <v>4.9284797223215548E-2</v>
      </c>
      <c r="T59">
        <v>0.77551758980754215</v>
      </c>
      <c r="U59">
        <v>0.3275503863077196</v>
      </c>
    </row>
    <row r="60" spans="1:21" x14ac:dyDescent="0.25">
      <c r="A60">
        <v>58</v>
      </c>
      <c r="B60">
        <v>0.13112698455077254</v>
      </c>
      <c r="C60">
        <v>0.95856656625496051</v>
      </c>
      <c r="D60">
        <v>0.48421232578305506</v>
      </c>
      <c r="E60">
        <v>0.61603791524992202</v>
      </c>
      <c r="F60">
        <v>0.51638850903227862</v>
      </c>
      <c r="G60">
        <v>0.54511225802323526</v>
      </c>
      <c r="H60">
        <v>0.90466597304064589</v>
      </c>
      <c r="I60">
        <v>0.32267245468808259</v>
      </c>
      <c r="J60">
        <v>0.75940401762903709</v>
      </c>
      <c r="K60">
        <v>0.37010150430242206</v>
      </c>
      <c r="L60">
        <v>0.61976396647433973</v>
      </c>
      <c r="M60">
        <v>0.27288607940285914</v>
      </c>
      <c r="N60">
        <v>0.21225532655536217</v>
      </c>
      <c r="O60">
        <v>0.90610735670810461</v>
      </c>
      <c r="P60">
        <v>0.95667511269654826</v>
      </c>
      <c r="Q60">
        <v>0.97670666671212825</v>
      </c>
      <c r="R60">
        <v>2.8927640349774464E-2</v>
      </c>
      <c r="S60">
        <v>0.20505977838858036</v>
      </c>
      <c r="T60">
        <v>0.69058899404479268</v>
      </c>
      <c r="U60">
        <v>0.96432374376452601</v>
      </c>
    </row>
    <row r="61" spans="1:21" x14ac:dyDescent="0.25">
      <c r="A61">
        <v>59</v>
      </c>
      <c r="B61">
        <v>0.1640002080921541</v>
      </c>
      <c r="C61">
        <v>0.55780572007003837</v>
      </c>
      <c r="D61">
        <v>0.10018192921579971</v>
      </c>
      <c r="E61">
        <v>0.92525982281606045</v>
      </c>
      <c r="F61">
        <v>8.1173388585332074E-2</v>
      </c>
      <c r="G61">
        <v>0.38947893594912308</v>
      </c>
      <c r="H61">
        <v>0.2688798501837133</v>
      </c>
      <c r="I61">
        <v>0.64569947514915027</v>
      </c>
      <c r="J61">
        <v>5.7875329568221279E-2</v>
      </c>
      <c r="K61">
        <v>0.89790945894610741</v>
      </c>
      <c r="L61">
        <v>0.64457695360742906</v>
      </c>
      <c r="M61">
        <v>0.96252129143787757</v>
      </c>
      <c r="N61">
        <v>4.7119233639132396E-2</v>
      </c>
      <c r="O61">
        <v>0.30811453305612302</v>
      </c>
      <c r="P61">
        <v>0.16575437308574958</v>
      </c>
      <c r="Q61">
        <v>0.50714804944453618</v>
      </c>
      <c r="R61">
        <v>0.27158523051611105</v>
      </c>
      <c r="S61">
        <v>0.49307523540883902</v>
      </c>
      <c r="T61">
        <v>0.54058002240371117</v>
      </c>
      <c r="U61">
        <v>9.246606731074003E-2</v>
      </c>
    </row>
    <row r="62" spans="1:21" x14ac:dyDescent="0.25">
      <c r="A62">
        <v>60</v>
      </c>
      <c r="B62">
        <v>0.48193972518049044</v>
      </c>
      <c r="C62">
        <v>0.87006745973780042</v>
      </c>
      <c r="D62">
        <v>0.56358173012941659</v>
      </c>
      <c r="E62">
        <v>0.31692407944939149</v>
      </c>
      <c r="F62">
        <v>0.60124830193317269</v>
      </c>
      <c r="G62">
        <v>0.22571181770597715</v>
      </c>
      <c r="H62">
        <v>0.66157131723645968</v>
      </c>
      <c r="I62">
        <v>0.13752231740472576</v>
      </c>
      <c r="J62">
        <v>0.19454392239248741</v>
      </c>
      <c r="K62">
        <v>0.95711725711966089</v>
      </c>
      <c r="L62">
        <v>0.94490244733537065</v>
      </c>
      <c r="M62">
        <v>0.25042615797370527</v>
      </c>
      <c r="N62">
        <v>0.87703278357977688</v>
      </c>
      <c r="O62">
        <v>0.74304115010537775</v>
      </c>
      <c r="P62">
        <v>0.82583114549758374</v>
      </c>
      <c r="Q62">
        <v>0.54251018503223314</v>
      </c>
      <c r="R62">
        <v>0.33816464606996388</v>
      </c>
      <c r="S62">
        <v>0.5252713211863167</v>
      </c>
      <c r="T62">
        <v>0.91329492806203127</v>
      </c>
      <c r="U62">
        <v>0.12100595092854949</v>
      </c>
    </row>
    <row r="63" spans="1:21" x14ac:dyDescent="0.25">
      <c r="A63">
        <v>61</v>
      </c>
      <c r="B63">
        <v>0.50623595396679133</v>
      </c>
      <c r="C63">
        <v>0.87417644995508348</v>
      </c>
      <c r="D63">
        <v>0.57191433546210568</v>
      </c>
      <c r="E63">
        <v>0.157374948649456</v>
      </c>
      <c r="F63">
        <v>0.58918288000845376</v>
      </c>
      <c r="G63">
        <v>0.14394848365588153</v>
      </c>
      <c r="H63">
        <v>0.76984625394866169</v>
      </c>
      <c r="I63">
        <v>0.24174285859642408</v>
      </c>
      <c r="J63">
        <v>0.30453057607634015</v>
      </c>
      <c r="K63">
        <v>0.51060692254576279</v>
      </c>
      <c r="L63">
        <v>0.89232468143503763</v>
      </c>
      <c r="M63">
        <v>0.52199508273951234</v>
      </c>
      <c r="N63">
        <v>4.5708133714630783E-2</v>
      </c>
      <c r="O63">
        <v>0.1751064240520952</v>
      </c>
      <c r="P63">
        <v>0.42908976136462407</v>
      </c>
      <c r="Q63">
        <v>0.50312071060136265</v>
      </c>
      <c r="R63">
        <v>0.14759215823683669</v>
      </c>
      <c r="S63">
        <v>0.99037814740223795</v>
      </c>
      <c r="T63">
        <v>0.99985649464825355</v>
      </c>
      <c r="U63">
        <v>0.67867877704599877</v>
      </c>
    </row>
    <row r="64" spans="1:21" x14ac:dyDescent="0.25">
      <c r="A64">
        <v>62</v>
      </c>
      <c r="B64">
        <v>0.20687270589947371</v>
      </c>
      <c r="C64">
        <v>0.38634822537928759</v>
      </c>
      <c r="D64">
        <v>0.95659083505846088</v>
      </c>
      <c r="E64">
        <v>0.94615698597961106</v>
      </c>
      <c r="F64">
        <v>0.33687120850793839</v>
      </c>
      <c r="G64">
        <v>0.93989490217192184</v>
      </c>
      <c r="H64">
        <v>0.44225082357710854</v>
      </c>
      <c r="I64">
        <v>0.99279510822189221</v>
      </c>
      <c r="J64">
        <v>0.39042309908760342</v>
      </c>
      <c r="K64">
        <v>0.42298311006973255</v>
      </c>
      <c r="L64">
        <v>0.38726913543169994</v>
      </c>
      <c r="M64">
        <v>0.80590276833468422</v>
      </c>
      <c r="N64">
        <v>0.51617537369647959</v>
      </c>
      <c r="O64">
        <v>0.62557040392209151</v>
      </c>
      <c r="P64">
        <v>0.38024857765289233</v>
      </c>
      <c r="Q64">
        <v>0.62358806218162321</v>
      </c>
      <c r="R64">
        <v>0.21008765593191647</v>
      </c>
      <c r="S64">
        <v>0.52946369525130033</v>
      </c>
      <c r="T64">
        <v>6.6466970713189966E-2</v>
      </c>
      <c r="U64">
        <v>7.5657647935110539E-2</v>
      </c>
    </row>
    <row r="65" spans="1:21" x14ac:dyDescent="0.25">
      <c r="A65">
        <v>63</v>
      </c>
      <c r="B65">
        <v>0.54284659703268257</v>
      </c>
      <c r="C65">
        <v>0.59074139918928914</v>
      </c>
      <c r="D65">
        <v>0.81142461404777166</v>
      </c>
      <c r="E65">
        <v>0.43263512417407735</v>
      </c>
      <c r="F65">
        <v>0.91014731054600606</v>
      </c>
      <c r="G65">
        <v>0.47237657974957958</v>
      </c>
      <c r="H65">
        <v>0.57086622935089126</v>
      </c>
      <c r="I65">
        <v>0.51285623727865559</v>
      </c>
      <c r="J65">
        <v>0.64403851257572953</v>
      </c>
      <c r="K65">
        <v>0.59287940483850488</v>
      </c>
      <c r="L65">
        <v>0.45764964046495882</v>
      </c>
      <c r="M65">
        <v>0.57668924349866302</v>
      </c>
      <c r="N65">
        <v>0.91757805206945808</v>
      </c>
      <c r="O65">
        <v>0.11570496499609639</v>
      </c>
      <c r="P65">
        <v>0.95677473861267126</v>
      </c>
      <c r="Q65">
        <v>0.96054123766102162</v>
      </c>
      <c r="R65">
        <v>0.71565249147266519</v>
      </c>
      <c r="S65">
        <v>0.43218443921101368</v>
      </c>
      <c r="T65">
        <v>0.44058743794216948</v>
      </c>
      <c r="U65">
        <v>0.87443147321880055</v>
      </c>
    </row>
    <row r="66" spans="1:21" x14ac:dyDescent="0.25">
      <c r="A66">
        <v>64</v>
      </c>
      <c r="B66">
        <v>0.47368913022044468</v>
      </c>
      <c r="C66">
        <v>0.13542423537662573</v>
      </c>
      <c r="D66">
        <v>0.18733879137502241</v>
      </c>
      <c r="E66">
        <v>0.56886858474094382</v>
      </c>
      <c r="F66">
        <v>0.64140423325163098</v>
      </c>
      <c r="G66">
        <v>0.98938719178863099</v>
      </c>
      <c r="H66">
        <v>0.58586335877210205</v>
      </c>
      <c r="I66">
        <v>0.17397077693154639</v>
      </c>
      <c r="J66">
        <v>0.93671561695954519</v>
      </c>
      <c r="K66">
        <v>0.87032008465678956</v>
      </c>
      <c r="L66">
        <v>0.30938955568292803</v>
      </c>
      <c r="M66">
        <v>0.50798842651901843</v>
      </c>
      <c r="N66">
        <v>0.1606517113939443</v>
      </c>
      <c r="O66">
        <v>0.80051659828165622</v>
      </c>
      <c r="P66">
        <v>9.0164262295203024E-2</v>
      </c>
      <c r="Q66">
        <v>0.32440198585795432</v>
      </c>
      <c r="R66">
        <v>0.40557748904513002</v>
      </c>
      <c r="S66">
        <v>0.38704880178915069</v>
      </c>
      <c r="T66">
        <v>0.84951322562088749</v>
      </c>
      <c r="U66">
        <v>0.57164736565575702</v>
      </c>
    </row>
    <row r="67" spans="1:21" x14ac:dyDescent="0.25">
      <c r="A67">
        <v>65</v>
      </c>
      <c r="B67">
        <v>0.50465891745131963</v>
      </c>
      <c r="C67">
        <v>0.2819833542974195</v>
      </c>
      <c r="D67">
        <v>0.88918654440859823</v>
      </c>
      <c r="E67">
        <v>0.59200136155931027</v>
      </c>
      <c r="F67">
        <v>0.40943124093866468</v>
      </c>
      <c r="G67">
        <v>0.33084872788283226</v>
      </c>
      <c r="H67">
        <v>0.66666082986121533</v>
      </c>
      <c r="I67">
        <v>9.4547477711580008E-2</v>
      </c>
      <c r="J67">
        <v>0.44611456421164042</v>
      </c>
      <c r="K67">
        <v>0.8682497840430593</v>
      </c>
      <c r="L67">
        <v>0.16551016198364099</v>
      </c>
      <c r="M67">
        <v>0.71625026208761211</v>
      </c>
      <c r="N67">
        <v>0.59916693361115492</v>
      </c>
      <c r="O67">
        <v>0.33296987057872651</v>
      </c>
      <c r="P67">
        <v>0.23069179688359776</v>
      </c>
      <c r="Q67">
        <v>0.51826523598666485</v>
      </c>
      <c r="R67">
        <v>1.4982338014376317E-2</v>
      </c>
      <c r="S67">
        <v>0.92003365425939609</v>
      </c>
      <c r="T67">
        <v>0.9450759732649221</v>
      </c>
      <c r="U67">
        <v>0.84651805332301455</v>
      </c>
    </row>
    <row r="68" spans="1:21" x14ac:dyDescent="0.25">
      <c r="A68">
        <v>66</v>
      </c>
      <c r="B68">
        <v>0.34138485745277958</v>
      </c>
      <c r="C68">
        <v>0.690409684028086</v>
      </c>
      <c r="D68">
        <v>0.20953838615566589</v>
      </c>
      <c r="E68">
        <v>0.99519040128826131</v>
      </c>
      <c r="F68">
        <v>0.28672726110014501</v>
      </c>
      <c r="G68">
        <v>0.90806611746438004</v>
      </c>
      <c r="H68">
        <v>0.69144219589928912</v>
      </c>
      <c r="I68">
        <v>0.51421614383767</v>
      </c>
      <c r="J68">
        <v>0.72204908202334739</v>
      </c>
      <c r="K68">
        <v>0.14792980770742847</v>
      </c>
      <c r="L68">
        <v>0.55198985240601317</v>
      </c>
      <c r="M68">
        <v>0.91490855729922771</v>
      </c>
      <c r="N68">
        <v>0.60771820570029433</v>
      </c>
      <c r="O68">
        <v>0.9498352651609423</v>
      </c>
      <c r="P68">
        <v>0.10582374900567171</v>
      </c>
      <c r="Q68">
        <v>0.9845907569194623</v>
      </c>
      <c r="R68">
        <v>0.9692125763036501</v>
      </c>
      <c r="S68">
        <v>0.47489889941566599</v>
      </c>
      <c r="T68">
        <v>0.40977892281982364</v>
      </c>
      <c r="U68">
        <v>0.67722274155861006</v>
      </c>
    </row>
    <row r="69" spans="1:21" x14ac:dyDescent="0.25">
      <c r="A69">
        <v>67</v>
      </c>
      <c r="B69">
        <v>0.86182317363991645</v>
      </c>
      <c r="C69">
        <v>0.22533526644647983</v>
      </c>
      <c r="D69">
        <v>0.19154253871428661</v>
      </c>
      <c r="E69">
        <v>0.5161584053442736</v>
      </c>
      <c r="F69">
        <v>8.1857714307927321E-2</v>
      </c>
      <c r="G69">
        <v>0.36529876580487874</v>
      </c>
      <c r="H69">
        <v>0.564535967390972</v>
      </c>
      <c r="I69">
        <v>1.9094765391489688E-3</v>
      </c>
      <c r="J69">
        <v>0.10798365627791862</v>
      </c>
      <c r="K69">
        <v>0.16453866500757619</v>
      </c>
      <c r="L69">
        <v>0.94212083933020185</v>
      </c>
      <c r="M69">
        <v>0.72859528996712175</v>
      </c>
      <c r="N69">
        <v>0.88959164282390457</v>
      </c>
      <c r="O69">
        <v>0.71696377475351269</v>
      </c>
      <c r="P69">
        <v>4.7518847474918857E-2</v>
      </c>
      <c r="Q69">
        <v>0.16127696803819802</v>
      </c>
      <c r="R69">
        <v>0.16193390266797736</v>
      </c>
      <c r="S69">
        <v>0.41839656892026422</v>
      </c>
      <c r="T69">
        <v>0.36557273585045191</v>
      </c>
      <c r="U69">
        <v>0.34655938322750668</v>
      </c>
    </row>
    <row r="70" spans="1:21" x14ac:dyDescent="0.25">
      <c r="A70">
        <v>68</v>
      </c>
      <c r="B70">
        <v>8.6268133509737055E-2</v>
      </c>
      <c r="C70">
        <v>4.4020644606153958E-2</v>
      </c>
      <c r="D70">
        <v>0.15787243079558633</v>
      </c>
      <c r="E70">
        <v>0.15603320080505356</v>
      </c>
      <c r="F70">
        <v>0.16734416286128995</v>
      </c>
      <c r="G70">
        <v>0.32454233839780855</v>
      </c>
      <c r="H70">
        <v>0.62270167059317272</v>
      </c>
      <c r="I70">
        <v>0.51682235969832391</v>
      </c>
      <c r="J70">
        <v>0.80056974430934691</v>
      </c>
      <c r="K70">
        <v>0.86909248526297422</v>
      </c>
      <c r="L70">
        <v>0.79466881354757812</v>
      </c>
      <c r="M70">
        <v>9.5814780041297176E-2</v>
      </c>
      <c r="N70">
        <v>0.5106869026500398</v>
      </c>
      <c r="O70">
        <v>0.29832881987970472</v>
      </c>
      <c r="P70">
        <v>0.46209641219186626</v>
      </c>
      <c r="Q70">
        <v>0.32800944182479874</v>
      </c>
      <c r="R70">
        <v>0.79994929809209414</v>
      </c>
      <c r="S70">
        <v>0.30613802184689365</v>
      </c>
      <c r="T70">
        <v>2.6844672951167325E-2</v>
      </c>
      <c r="U70">
        <v>0.47198001002635337</v>
      </c>
    </row>
    <row r="71" spans="1:21" x14ac:dyDescent="0.25">
      <c r="A71">
        <v>69</v>
      </c>
      <c r="B71">
        <v>0.51468393601146012</v>
      </c>
      <c r="C71">
        <v>0.39457225739476165</v>
      </c>
      <c r="D71">
        <v>0.11333730359435457</v>
      </c>
      <c r="E71">
        <v>0.24716548028785046</v>
      </c>
      <c r="F71">
        <v>0.99541620426962152</v>
      </c>
      <c r="G71">
        <v>0.30420876891456428</v>
      </c>
      <c r="H71">
        <v>0.10503203050554166</v>
      </c>
      <c r="I71">
        <v>0.42696145834425314</v>
      </c>
      <c r="J71">
        <v>0.10192444162429615</v>
      </c>
      <c r="K71">
        <v>0.81676391701926532</v>
      </c>
      <c r="L71">
        <v>0.74531382925198386</v>
      </c>
      <c r="M71">
        <v>0.43576810624271789</v>
      </c>
      <c r="N71">
        <v>0.52322167722560509</v>
      </c>
      <c r="O71">
        <v>0.433600546984789</v>
      </c>
      <c r="P71">
        <v>0.89170280675405711</v>
      </c>
      <c r="Q71">
        <v>0.50986360538821796</v>
      </c>
      <c r="R71">
        <v>0.80562399276976793</v>
      </c>
      <c r="S71">
        <v>0.38215773540142539</v>
      </c>
      <c r="T71">
        <v>0.88865379116937593</v>
      </c>
      <c r="U71">
        <v>0.22190922904565569</v>
      </c>
    </row>
    <row r="72" spans="1:21" x14ac:dyDescent="0.25">
      <c r="A72">
        <v>70</v>
      </c>
      <c r="B72">
        <v>0.66110414423704222</v>
      </c>
      <c r="C72">
        <v>0.80920516413268029</v>
      </c>
      <c r="D72">
        <v>0.29506032568871543</v>
      </c>
      <c r="E72">
        <v>0.18139048764911747</v>
      </c>
      <c r="F72">
        <v>0.52625497325156068</v>
      </c>
      <c r="G72">
        <v>0.66338313102141377</v>
      </c>
      <c r="H72">
        <v>0.84424612297000401</v>
      </c>
      <c r="I72">
        <v>0.99308660440463536</v>
      </c>
      <c r="J72">
        <v>0.34351299242303313</v>
      </c>
      <c r="K72">
        <v>0.49651280112081975</v>
      </c>
      <c r="L72">
        <v>0.28417202172236333</v>
      </c>
      <c r="M72">
        <v>0.22889288312571399</v>
      </c>
      <c r="N72">
        <v>0.29979872348633929</v>
      </c>
      <c r="O72">
        <v>0.98892506483977227</v>
      </c>
      <c r="P72">
        <v>0.39969336487893536</v>
      </c>
      <c r="Q72">
        <v>9.0522649268685029E-3</v>
      </c>
      <c r="R72">
        <v>1.6656856544868148E-2</v>
      </c>
      <c r="S72">
        <v>0.29054385814511408</v>
      </c>
      <c r="T72">
        <v>0.93543893741184725</v>
      </c>
      <c r="U72">
        <v>0.38003408840039921</v>
      </c>
    </row>
    <row r="73" spans="1:21" x14ac:dyDescent="0.25">
      <c r="A73">
        <v>71</v>
      </c>
      <c r="B73">
        <v>0.34435548379410252</v>
      </c>
      <c r="C73">
        <v>0.50056449400643643</v>
      </c>
      <c r="D73">
        <v>0.86069911076549488</v>
      </c>
      <c r="E73">
        <v>0.56908190299565464</v>
      </c>
      <c r="F73">
        <v>0.67390973615273619</v>
      </c>
      <c r="G73">
        <v>0.51804211410352186</v>
      </c>
      <c r="H73">
        <v>0.36479322353411026</v>
      </c>
      <c r="I73">
        <v>0.23391738663470196</v>
      </c>
      <c r="J73">
        <v>0.86258613368113934</v>
      </c>
      <c r="K73">
        <v>0.84252897568410168</v>
      </c>
      <c r="L73">
        <v>0.43808927740862291</v>
      </c>
      <c r="M73">
        <v>0.36445731495571065</v>
      </c>
      <c r="N73">
        <v>0.79592872756467248</v>
      </c>
      <c r="O73">
        <v>0.18145472393590945</v>
      </c>
      <c r="P73">
        <v>0.34035486060548714</v>
      </c>
      <c r="Q73">
        <v>0.1304157375542454</v>
      </c>
      <c r="R73">
        <v>0.18800342817091598</v>
      </c>
      <c r="S73">
        <v>0.4566054780657427</v>
      </c>
      <c r="T73">
        <v>0.93367936946922647</v>
      </c>
      <c r="U73">
        <v>0.71404933445499807</v>
      </c>
    </row>
    <row r="74" spans="1:21" x14ac:dyDescent="0.25">
      <c r="A74">
        <v>72</v>
      </c>
      <c r="B74">
        <v>0.29544589538437016</v>
      </c>
      <c r="C74">
        <v>0.31880714316359993</v>
      </c>
      <c r="D74">
        <v>0.8435206083909188</v>
      </c>
      <c r="E74">
        <v>0.96920731883550992</v>
      </c>
      <c r="F74">
        <v>2.4809898539059461E-2</v>
      </c>
      <c r="G74">
        <v>4.084454744680821E-2</v>
      </c>
      <c r="H74">
        <v>0.71205081909748458</v>
      </c>
      <c r="I74">
        <v>0.45375938531444593</v>
      </c>
      <c r="J74">
        <v>0.34037278414909022</v>
      </c>
      <c r="K74">
        <v>0.13267752858072068</v>
      </c>
      <c r="L74">
        <v>4.9308674291924426E-2</v>
      </c>
      <c r="M74">
        <v>0.80811731677278331</v>
      </c>
      <c r="N74">
        <v>0.11153353560759127</v>
      </c>
      <c r="O74">
        <v>0.28638479221664959</v>
      </c>
      <c r="P74">
        <v>0.31077247435244182</v>
      </c>
      <c r="Q74">
        <v>0.87818210100062477</v>
      </c>
      <c r="R74">
        <v>0.78891995563860906</v>
      </c>
      <c r="S74">
        <v>0.78077449334075166</v>
      </c>
      <c r="T74">
        <v>0.2844565258440257</v>
      </c>
      <c r="U74">
        <v>0.47753998557322053</v>
      </c>
    </row>
    <row r="75" spans="1:21" x14ac:dyDescent="0.25">
      <c r="A75">
        <v>73</v>
      </c>
      <c r="B75">
        <v>0.99396771980926801</v>
      </c>
      <c r="C75">
        <v>0.55171786495635722</v>
      </c>
      <c r="D75">
        <v>0.77299761823858937</v>
      </c>
      <c r="E75">
        <v>0.94240110330617566</v>
      </c>
      <c r="F75">
        <v>0.34680096658586734</v>
      </c>
      <c r="G75">
        <v>0.70893370364459773</v>
      </c>
      <c r="H75">
        <v>0.76929258802273015</v>
      </c>
      <c r="I75">
        <v>0.26214902219685055</v>
      </c>
      <c r="J75">
        <v>0.37606901373048185</v>
      </c>
      <c r="K75">
        <v>0.41629318742865706</v>
      </c>
      <c r="L75">
        <v>0.52635945341054224</v>
      </c>
      <c r="M75">
        <v>7.0796151364708848E-2</v>
      </c>
      <c r="N75">
        <v>0.78452188164628667</v>
      </c>
      <c r="O75">
        <v>0.29312513313656585</v>
      </c>
      <c r="P75">
        <v>1.2776448921736794E-2</v>
      </c>
      <c r="Q75">
        <v>0.31351068488594791</v>
      </c>
      <c r="R75">
        <v>0.29111147722570196</v>
      </c>
      <c r="S75">
        <v>0.92384947833745334</v>
      </c>
      <c r="T75">
        <v>0.94750785286591288</v>
      </c>
      <c r="U75">
        <v>0.5635881390570987</v>
      </c>
    </row>
    <row r="76" spans="1:21" x14ac:dyDescent="0.25">
      <c r="A76">
        <v>74</v>
      </c>
      <c r="B76">
        <v>5.9985984662759062E-2</v>
      </c>
      <c r="C76">
        <v>0.74208675115078204</v>
      </c>
      <c r="D76">
        <v>0.22363988176473271</v>
      </c>
      <c r="E76">
        <v>0.66675305504715698</v>
      </c>
      <c r="F76">
        <v>0.35500510435106936</v>
      </c>
      <c r="G76">
        <v>0.56014625588240996</v>
      </c>
      <c r="H76">
        <v>0.93706012829438645</v>
      </c>
      <c r="I76">
        <v>0.36512329791542086</v>
      </c>
      <c r="J76">
        <v>0.69924182952398795</v>
      </c>
      <c r="K76">
        <v>0.99362295754577201</v>
      </c>
      <c r="L76">
        <v>0.50397445562312448</v>
      </c>
      <c r="M76">
        <v>0.54551221837765884</v>
      </c>
      <c r="N76">
        <v>0.92587865953912929</v>
      </c>
      <c r="O76">
        <v>0.88925702063090295</v>
      </c>
      <c r="P76">
        <v>0.19578380328183886</v>
      </c>
      <c r="Q76">
        <v>0.6664785951677219</v>
      </c>
      <c r="R76">
        <v>0.77669845895278433</v>
      </c>
      <c r="S76">
        <v>0.66458228922027929</v>
      </c>
      <c r="T76">
        <v>0.33031944863929774</v>
      </c>
      <c r="U76">
        <v>0.24851310488140044</v>
      </c>
    </row>
    <row r="77" spans="1:21" x14ac:dyDescent="0.25">
      <c r="A77">
        <v>75</v>
      </c>
      <c r="B77">
        <v>0.26062191096117981</v>
      </c>
      <c r="C77">
        <v>8.5934936299183251E-2</v>
      </c>
      <c r="D77">
        <v>0.99982336752904466</v>
      </c>
      <c r="E77">
        <v>6.0415220443759132E-3</v>
      </c>
      <c r="F77">
        <v>1.7990117660014349E-2</v>
      </c>
      <c r="G77">
        <v>0.18307465061396666</v>
      </c>
      <c r="H77">
        <v>0.1110729186182704</v>
      </c>
      <c r="I77">
        <v>5.8658395004030472E-2</v>
      </c>
      <c r="J77">
        <v>0.19940716729681629</v>
      </c>
      <c r="K77">
        <v>0.54082848656837101</v>
      </c>
      <c r="L77">
        <v>0.84205058996889925</v>
      </c>
      <c r="M77">
        <v>0.38319554167746261</v>
      </c>
      <c r="N77">
        <v>0.12420150804047481</v>
      </c>
      <c r="O77">
        <v>0.42266987624267927</v>
      </c>
      <c r="P77">
        <v>0.72270413712324633</v>
      </c>
      <c r="Q77">
        <v>0.8598956503722226</v>
      </c>
      <c r="R77">
        <v>0.15522095177397599</v>
      </c>
      <c r="S77">
        <v>0.54088499140344748</v>
      </c>
      <c r="T77">
        <v>0.59350584278146568</v>
      </c>
      <c r="U77">
        <v>0.49255236208057873</v>
      </c>
    </row>
    <row r="78" spans="1:21" x14ac:dyDescent="0.25">
      <c r="A78">
        <v>76</v>
      </c>
      <c r="B78">
        <v>0.21383742505755876</v>
      </c>
      <c r="C78">
        <v>9.5267430139154285E-2</v>
      </c>
      <c r="D78">
        <v>0.8834561589141634</v>
      </c>
      <c r="E78">
        <v>0.65079109182452655</v>
      </c>
      <c r="F78">
        <v>0.71146109438291116</v>
      </c>
      <c r="G78">
        <v>0.58730455348799282</v>
      </c>
      <c r="H78">
        <v>0.19960765711843309</v>
      </c>
      <c r="I78">
        <v>0.17957611610547897</v>
      </c>
      <c r="J78">
        <v>0.63583871281359983</v>
      </c>
      <c r="K78">
        <v>0.16280934489270682</v>
      </c>
      <c r="L78">
        <v>0.83441098820376669</v>
      </c>
      <c r="M78">
        <v>0.3279333436083478</v>
      </c>
      <c r="N78">
        <v>0.62506458595730496</v>
      </c>
      <c r="O78">
        <v>0.52765596277045024</v>
      </c>
      <c r="P78">
        <v>8.6972286281560507E-2</v>
      </c>
      <c r="Q78">
        <v>0.61179580582094317</v>
      </c>
      <c r="R78">
        <v>0.70117685501460891</v>
      </c>
      <c r="S78">
        <v>0.52886604779577007</v>
      </c>
      <c r="T78">
        <v>1.1992080309513042E-2</v>
      </c>
      <c r="U78">
        <v>0.74777369741377608</v>
      </c>
    </row>
    <row r="79" spans="1:21" x14ac:dyDescent="0.25">
      <c r="A79">
        <v>77</v>
      </c>
      <c r="B79">
        <v>0.33663579312764202</v>
      </c>
      <c r="C79">
        <v>0.61613940223504149</v>
      </c>
      <c r="D79">
        <v>1.529814054328682E-2</v>
      </c>
      <c r="E79">
        <v>0.17099842339315252</v>
      </c>
      <c r="F79">
        <v>0.1016994025615503</v>
      </c>
      <c r="G79">
        <v>0.18919941254300943</v>
      </c>
      <c r="H79">
        <v>0.85649832320057873</v>
      </c>
      <c r="I79">
        <v>0.67539433762881274</v>
      </c>
      <c r="J79">
        <v>0.12899953949729515</v>
      </c>
      <c r="K79">
        <v>0.73185757836290799</v>
      </c>
      <c r="L79">
        <v>0.60779833087362922</v>
      </c>
      <c r="M79">
        <v>0.35514342240757824</v>
      </c>
      <c r="N79">
        <v>0.80071779977095492</v>
      </c>
      <c r="O79">
        <v>0.21434855435745326</v>
      </c>
      <c r="P79">
        <v>0.69295020048999456</v>
      </c>
      <c r="Q79">
        <v>0.95016339435281871</v>
      </c>
      <c r="R79">
        <v>0.9449495973393347</v>
      </c>
      <c r="S79">
        <v>0.62324246257708893</v>
      </c>
      <c r="T79">
        <v>0.23375157041255035</v>
      </c>
      <c r="U79">
        <v>0.3143899028959547</v>
      </c>
    </row>
    <row r="80" spans="1:21" x14ac:dyDescent="0.25">
      <c r="A80">
        <v>78</v>
      </c>
      <c r="B80">
        <v>0.31243072583044018</v>
      </c>
      <c r="C80">
        <v>0.54587642249318513</v>
      </c>
      <c r="D80">
        <v>0.20787441523762862</v>
      </c>
      <c r="E80">
        <v>0.17946921694852813</v>
      </c>
      <c r="F80">
        <v>0.31327621196124955</v>
      </c>
      <c r="G80">
        <v>0.97965554736549088</v>
      </c>
      <c r="H80">
        <v>0.97804028320794689</v>
      </c>
      <c r="I80">
        <v>0.94098360834020323</v>
      </c>
      <c r="J80">
        <v>0.23840019855624561</v>
      </c>
      <c r="K80">
        <v>9.0291986779083011E-2</v>
      </c>
      <c r="L80">
        <v>0.72318016100707894</v>
      </c>
      <c r="M80">
        <v>0.30157326937834306</v>
      </c>
      <c r="N80">
        <v>0.11994716225130642</v>
      </c>
      <c r="O80">
        <v>0.59536065232549995</v>
      </c>
      <c r="P80">
        <v>0.82523086879692453</v>
      </c>
      <c r="Q80">
        <v>0.87928904823624632</v>
      </c>
      <c r="R80">
        <v>0.37500545415585962</v>
      </c>
      <c r="S80">
        <v>0.234447493666464</v>
      </c>
      <c r="T80">
        <v>0.24659106592396007</v>
      </c>
      <c r="U80">
        <v>0.78750280968222497</v>
      </c>
    </row>
    <row r="81" spans="1:21" x14ac:dyDescent="0.25">
      <c r="A81">
        <v>79</v>
      </c>
      <c r="B81">
        <v>0.60543544823707762</v>
      </c>
      <c r="C81">
        <v>0.37419285111561251</v>
      </c>
      <c r="D81">
        <v>0.26027315234073112</v>
      </c>
      <c r="E81">
        <v>6.8764122780245351E-2</v>
      </c>
      <c r="F81">
        <v>0.47152345025649023</v>
      </c>
      <c r="G81">
        <v>0.34252841777386966</v>
      </c>
      <c r="H81">
        <v>0.35714849487509737</v>
      </c>
      <c r="I81">
        <v>0.52665580781037846</v>
      </c>
      <c r="J81">
        <v>0.791034809366435</v>
      </c>
      <c r="K81">
        <v>0.66724145876088858</v>
      </c>
      <c r="L81">
        <v>0.84211484761533173</v>
      </c>
      <c r="M81">
        <v>0.90824152296358829</v>
      </c>
      <c r="N81">
        <v>0.78672229255510562</v>
      </c>
      <c r="O81">
        <v>0.45724187296903906</v>
      </c>
      <c r="P81">
        <v>0.29265654212379166</v>
      </c>
      <c r="Q81">
        <v>0.81009405911773236</v>
      </c>
      <c r="R81">
        <v>0.40188264987688882</v>
      </c>
      <c r="S81">
        <v>0.71312032852600904</v>
      </c>
      <c r="T81">
        <v>0.9831767500555153</v>
      </c>
      <c r="U81">
        <v>0.38042041725665587</v>
      </c>
    </row>
    <row r="82" spans="1:21" x14ac:dyDescent="0.25">
      <c r="A82">
        <v>80</v>
      </c>
      <c r="B82">
        <v>0.49453212601147212</v>
      </c>
      <c r="C82">
        <v>0.457842426461184</v>
      </c>
      <c r="D82">
        <v>0.53410475041687189</v>
      </c>
      <c r="E82">
        <v>0.18441708723579242</v>
      </c>
      <c r="F82">
        <v>0.46646785101080424</v>
      </c>
      <c r="G82">
        <v>0.26140739951849223</v>
      </c>
      <c r="H82">
        <v>0.61672306674170407</v>
      </c>
      <c r="I82">
        <v>0.48452882727203583</v>
      </c>
      <c r="J82">
        <v>0.24902692057861398</v>
      </c>
      <c r="K82">
        <v>0.82575503488978175</v>
      </c>
      <c r="L82">
        <v>0.47868966370565236</v>
      </c>
      <c r="M82">
        <v>0.78088390283742926</v>
      </c>
      <c r="N82">
        <v>0.56940229173334522</v>
      </c>
      <c r="O82">
        <v>0.56747768098142615</v>
      </c>
      <c r="P82">
        <v>0.8353826039560488</v>
      </c>
      <c r="Q82">
        <v>0.71730225153638116</v>
      </c>
      <c r="R82">
        <v>4.1392859425955386E-2</v>
      </c>
      <c r="S82">
        <v>0.76485288346312363</v>
      </c>
      <c r="T82">
        <v>0.55750004573711731</v>
      </c>
      <c r="U82">
        <v>0.13578749434559523</v>
      </c>
    </row>
    <row r="83" spans="1:21" x14ac:dyDescent="0.25">
      <c r="A83">
        <v>81</v>
      </c>
      <c r="B83">
        <v>0.42138252123474595</v>
      </c>
      <c r="C83">
        <v>0.48054339553697523</v>
      </c>
      <c r="D83">
        <v>0.67289466921238716</v>
      </c>
      <c r="E83">
        <v>0.46796805914424522</v>
      </c>
      <c r="F83">
        <v>0.30932279967202425</v>
      </c>
      <c r="G83">
        <v>0.87421921330813324</v>
      </c>
      <c r="H83">
        <v>0.66270929726349359</v>
      </c>
      <c r="I83">
        <v>0.21624871835655846</v>
      </c>
      <c r="J83">
        <v>0.38786478842759564</v>
      </c>
      <c r="K83">
        <v>0.68529180797441658</v>
      </c>
      <c r="L83">
        <v>0.85603962917846199</v>
      </c>
      <c r="M83">
        <v>0.25994153191104807</v>
      </c>
      <c r="N83">
        <v>0.84108857954546234</v>
      </c>
      <c r="O83">
        <v>0.52022053057120132</v>
      </c>
      <c r="P83">
        <v>0.59991377394557421</v>
      </c>
      <c r="Q83">
        <v>0.61699335549351031</v>
      </c>
      <c r="R83">
        <v>0.70059768363550567</v>
      </c>
      <c r="S83">
        <v>0.32796720183865613</v>
      </c>
      <c r="T83">
        <v>0.95950694432184513</v>
      </c>
      <c r="U83">
        <v>0.93677786547591335</v>
      </c>
    </row>
    <row r="84" spans="1:21" x14ac:dyDescent="0.25">
      <c r="A84">
        <v>82</v>
      </c>
      <c r="B84">
        <v>0.35392760786535615</v>
      </c>
      <c r="C84">
        <v>1.3894789933068807E-3</v>
      </c>
      <c r="D84">
        <v>6.9919938159621609E-3</v>
      </c>
      <c r="E84">
        <v>0.13362211245437106</v>
      </c>
      <c r="F84">
        <v>0.36020822890252502</v>
      </c>
      <c r="G84">
        <v>0.89500261788627711</v>
      </c>
      <c r="H84">
        <v>0.57821293669797225</v>
      </c>
      <c r="I84">
        <v>0.54470355851647612</v>
      </c>
      <c r="J84">
        <v>0.56554577996968947</v>
      </c>
      <c r="K84">
        <v>0.66075033247375647</v>
      </c>
      <c r="L84">
        <v>0.64598628192915264</v>
      </c>
      <c r="M84">
        <v>0.36763982072499246</v>
      </c>
      <c r="N84">
        <v>0.32356007781127416</v>
      </c>
      <c r="O84">
        <v>0.66762850396384099</v>
      </c>
      <c r="P84">
        <v>0.91845559717936798</v>
      </c>
      <c r="Q84">
        <v>0.85513660920155754</v>
      </c>
      <c r="R84">
        <v>0.77446327272696003</v>
      </c>
      <c r="S84">
        <v>8.0798301105275749E-2</v>
      </c>
      <c r="T84">
        <v>0.85305600086973499</v>
      </c>
      <c r="U84">
        <v>0.96215729559163621</v>
      </c>
    </row>
    <row r="85" spans="1:21" x14ac:dyDescent="0.25">
      <c r="A85">
        <v>83</v>
      </c>
      <c r="B85">
        <v>0.90935696210697214</v>
      </c>
      <c r="C85">
        <v>0.1348482676607512</v>
      </c>
      <c r="D85">
        <v>5.4098104783821377E-2</v>
      </c>
      <c r="E85">
        <v>0.66392915988347667</v>
      </c>
      <c r="F85">
        <v>2.6323153842959801E-2</v>
      </c>
      <c r="G85">
        <v>0.52324044484705468</v>
      </c>
      <c r="H85">
        <v>0.59730850219414777</v>
      </c>
      <c r="I85">
        <v>0.44566321683700405</v>
      </c>
      <c r="J85">
        <v>0.60202733580477186</v>
      </c>
      <c r="K85">
        <v>0.6574554548071303</v>
      </c>
      <c r="L85">
        <v>3.6988736830661395E-2</v>
      </c>
      <c r="M85">
        <v>0.61601683354947134</v>
      </c>
      <c r="N85">
        <v>0.87962132764050516</v>
      </c>
      <c r="O85">
        <v>0.18955311501027161</v>
      </c>
      <c r="P85">
        <v>0.23493133944836497</v>
      </c>
      <c r="Q85">
        <v>0.30371132253448341</v>
      </c>
      <c r="R85">
        <v>0.54938101096407732</v>
      </c>
      <c r="S85">
        <v>0.54271370537830177</v>
      </c>
      <c r="T85">
        <v>0.9651586336558664</v>
      </c>
      <c r="U85">
        <v>6.7553251218157584E-2</v>
      </c>
    </row>
    <row r="86" spans="1:21" x14ac:dyDescent="0.25">
      <c r="A86">
        <v>84</v>
      </c>
      <c r="B86">
        <v>0.4380962939061579</v>
      </c>
      <c r="C86">
        <v>0.16619542047076052</v>
      </c>
      <c r="D86">
        <v>0.61811231444897352</v>
      </c>
      <c r="E86">
        <v>0.36967379302863979</v>
      </c>
      <c r="F86">
        <v>0.92485610895612691</v>
      </c>
      <c r="G86">
        <v>0.50124369800162238</v>
      </c>
      <c r="H86">
        <v>0.8082872702024464</v>
      </c>
      <c r="I86">
        <v>0.4270827815598468</v>
      </c>
      <c r="J86">
        <v>0.66534515330194033</v>
      </c>
      <c r="K86">
        <v>0.44235042830450588</v>
      </c>
      <c r="L86">
        <v>0.27377278884128087</v>
      </c>
      <c r="M86">
        <v>0.23519785437248197</v>
      </c>
      <c r="N86">
        <v>0.10336780874937634</v>
      </c>
      <c r="O86">
        <v>0.3814693247098484</v>
      </c>
      <c r="P86">
        <v>0.9669492196001479</v>
      </c>
      <c r="Q86">
        <v>5.7084184920510594E-3</v>
      </c>
      <c r="R86">
        <v>0.40755222797030655</v>
      </c>
      <c r="S86">
        <v>0.2975738555595413</v>
      </c>
      <c r="T86">
        <v>0.43815646992232238</v>
      </c>
      <c r="U86">
        <v>0.76754510881449733</v>
      </c>
    </row>
    <row r="87" spans="1:21" x14ac:dyDescent="0.25">
      <c r="A87">
        <v>85</v>
      </c>
      <c r="B87">
        <v>0.59940630490965141</v>
      </c>
      <c r="C87">
        <v>0.4302631057184414</v>
      </c>
      <c r="D87">
        <v>4.3249268184168743E-2</v>
      </c>
      <c r="E87">
        <v>1.8237527541313803E-2</v>
      </c>
      <c r="F87">
        <v>0.22914926926057788</v>
      </c>
      <c r="G87">
        <v>0.52017268025363306</v>
      </c>
      <c r="H87">
        <v>0.8558515409753773</v>
      </c>
      <c r="I87">
        <v>0.81054144109835402</v>
      </c>
      <c r="J87">
        <v>0.21538515020461735</v>
      </c>
      <c r="K87">
        <v>0.50518123962685069</v>
      </c>
      <c r="L87">
        <v>0.22660420073564569</v>
      </c>
      <c r="M87">
        <v>0.70830914241144605</v>
      </c>
      <c r="N87">
        <v>0.70485948296464063</v>
      </c>
      <c r="O87">
        <v>0.25740757191785391</v>
      </c>
      <c r="P87">
        <v>0.17466998239612064</v>
      </c>
      <c r="Q87">
        <v>0.24912786224300487</v>
      </c>
      <c r="R87">
        <v>0.48261134741558842</v>
      </c>
      <c r="S87">
        <v>0.52349310461568699</v>
      </c>
      <c r="T87">
        <v>0.23022287267318298</v>
      </c>
      <c r="U87">
        <v>0.4652486270087155</v>
      </c>
    </row>
    <row r="88" spans="1:21" x14ac:dyDescent="0.25">
      <c r="A88">
        <v>86</v>
      </c>
      <c r="B88">
        <v>0.85422140001612146</v>
      </c>
      <c r="C88">
        <v>0.9933860476849139</v>
      </c>
      <c r="D88">
        <v>6.7841121853859931E-2</v>
      </c>
      <c r="E88">
        <v>0.31866171528939446</v>
      </c>
      <c r="F88">
        <v>0.55797311148282169</v>
      </c>
      <c r="G88">
        <v>0.10457312576377653</v>
      </c>
      <c r="H88">
        <v>0.16057761263105386</v>
      </c>
      <c r="I88">
        <v>0.18977114316141108</v>
      </c>
      <c r="J88">
        <v>0.87315995072611319</v>
      </c>
      <c r="K88">
        <v>0.28921488599041201</v>
      </c>
      <c r="L88">
        <v>0.68460377962009344</v>
      </c>
      <c r="M88">
        <v>0.42315902440064179</v>
      </c>
      <c r="N88">
        <v>0.31704851248543542</v>
      </c>
      <c r="O88">
        <v>0.35153924356087174</v>
      </c>
      <c r="P88">
        <v>0.31708879287864322</v>
      </c>
      <c r="Q88">
        <v>0.70932641144626674</v>
      </c>
      <c r="R88">
        <v>0.60338501990527726</v>
      </c>
      <c r="S88">
        <v>5.1585174754559482E-2</v>
      </c>
      <c r="T88">
        <v>0.93963885085349252</v>
      </c>
      <c r="U88">
        <v>0.45357974188660677</v>
      </c>
    </row>
    <row r="89" spans="1:21" x14ac:dyDescent="0.25">
      <c r="A89">
        <v>87</v>
      </c>
      <c r="B89">
        <v>0.23848295992585067</v>
      </c>
      <c r="C89">
        <v>0.12567949622402308</v>
      </c>
      <c r="D89">
        <v>0.43670550097600902</v>
      </c>
      <c r="E89">
        <v>0.79649411377636303</v>
      </c>
      <c r="F89">
        <v>0.88019834344819037</v>
      </c>
      <c r="G89">
        <v>0.86518103545058</v>
      </c>
      <c r="H89">
        <v>0.44493160174214208</v>
      </c>
      <c r="I89">
        <v>0.78885808238615485</v>
      </c>
      <c r="J89">
        <v>3.4469433081457446E-2</v>
      </c>
      <c r="K89">
        <v>0.21532746925496227</v>
      </c>
      <c r="L89">
        <v>0.88733183920290215</v>
      </c>
      <c r="M89">
        <v>0.39076094767011593</v>
      </c>
      <c r="N89">
        <v>0.53068799045347514</v>
      </c>
      <c r="O89">
        <v>0.54218019212945645</v>
      </c>
      <c r="P89">
        <v>0.72514476490045432</v>
      </c>
      <c r="Q89">
        <v>0.22036146191680039</v>
      </c>
      <c r="R89">
        <v>0.21627394611120998</v>
      </c>
      <c r="S89">
        <v>0.29650566408298396</v>
      </c>
      <c r="T89">
        <v>0.35095775176864752</v>
      </c>
      <c r="U89">
        <v>0.12173900436879226</v>
      </c>
    </row>
    <row r="90" spans="1:21" x14ac:dyDescent="0.25">
      <c r="A90">
        <v>88</v>
      </c>
      <c r="B90">
        <v>0.14170370035166258</v>
      </c>
      <c r="C90">
        <v>0.72137716131677587</v>
      </c>
      <c r="D90">
        <v>0.49914747334634946</v>
      </c>
      <c r="E90">
        <v>0.15096526049159409</v>
      </c>
      <c r="F90">
        <v>9.0713729470873306E-2</v>
      </c>
      <c r="G90">
        <v>0.93435810174536349</v>
      </c>
      <c r="H90">
        <v>0.38560410450280824</v>
      </c>
      <c r="I90">
        <v>0.80742834060152591</v>
      </c>
      <c r="J90">
        <v>0.55553186415999622</v>
      </c>
      <c r="K90">
        <v>0.90335792546673588</v>
      </c>
      <c r="L90">
        <v>8.6889708963024059E-2</v>
      </c>
      <c r="M90">
        <v>0.76898392267939109</v>
      </c>
      <c r="N90">
        <v>0.90889622146267635</v>
      </c>
      <c r="O90">
        <v>0.8698447992602949</v>
      </c>
      <c r="P90">
        <v>0.17079829742542163</v>
      </c>
      <c r="Q90">
        <v>0.66136695355743136</v>
      </c>
      <c r="R90">
        <v>0.65667914479355938</v>
      </c>
      <c r="S90">
        <v>0.55157474692421182</v>
      </c>
      <c r="T90">
        <v>0.88743352523199825</v>
      </c>
      <c r="U90">
        <v>0.20347428879565488</v>
      </c>
    </row>
    <row r="91" spans="1:21" x14ac:dyDescent="0.25">
      <c r="A91">
        <v>89</v>
      </c>
      <c r="B91">
        <v>0.87126612302254025</v>
      </c>
      <c r="C91">
        <v>0.7665678086069978</v>
      </c>
      <c r="D91">
        <v>0.96613305637643099</v>
      </c>
      <c r="E91">
        <v>0.67493770410746112</v>
      </c>
      <c r="F91">
        <v>0.46771334914319462</v>
      </c>
      <c r="G91">
        <v>0.80379564974091577</v>
      </c>
      <c r="H91">
        <v>0.629222630896487</v>
      </c>
      <c r="I91">
        <v>0.84887565491905193</v>
      </c>
      <c r="J91">
        <v>0.26727640388128959</v>
      </c>
      <c r="K91">
        <v>0.78211171606848562</v>
      </c>
      <c r="L91">
        <v>0.36246772335032662</v>
      </c>
      <c r="M91">
        <v>0.55452886700663773</v>
      </c>
      <c r="N91">
        <v>0.46775318086481543</v>
      </c>
      <c r="O91">
        <v>0.38482502989089884</v>
      </c>
      <c r="P91">
        <v>0.80505213130958619</v>
      </c>
      <c r="Q91">
        <v>0.23666530614907533</v>
      </c>
      <c r="R91">
        <v>0.56256046452209763</v>
      </c>
      <c r="S91">
        <v>0.49200180002980454</v>
      </c>
      <c r="T91">
        <v>0.75270327647599644</v>
      </c>
      <c r="U91">
        <v>0.29052599691159409</v>
      </c>
    </row>
    <row r="92" spans="1:21" x14ac:dyDescent="0.25">
      <c r="A92">
        <v>90</v>
      </c>
      <c r="B92">
        <v>0.88863622006978193</v>
      </c>
      <c r="C92">
        <v>0.73009616052867732</v>
      </c>
      <c r="D92">
        <v>0.36524539255059896</v>
      </c>
      <c r="E92">
        <v>0.12174188357108395</v>
      </c>
      <c r="F92">
        <v>0.23555881748582075</v>
      </c>
      <c r="G92">
        <v>0.90356833871193576</v>
      </c>
      <c r="H92">
        <v>0.76414852992537186</v>
      </c>
      <c r="I92">
        <v>0.20040225663259292</v>
      </c>
      <c r="J92">
        <v>0.35624721226983569</v>
      </c>
      <c r="K92">
        <v>0.80502499453547216</v>
      </c>
      <c r="L92">
        <v>0.69834663851681178</v>
      </c>
      <c r="M92">
        <v>0.95303401006732269</v>
      </c>
      <c r="N92">
        <v>0.92425123198846126</v>
      </c>
      <c r="O92">
        <v>0.93207608336418279</v>
      </c>
      <c r="P92">
        <v>0.51678027623452483</v>
      </c>
      <c r="Q92">
        <v>0.22844922662581468</v>
      </c>
      <c r="R92">
        <v>0.8338374541780631</v>
      </c>
      <c r="S92">
        <v>0.95747778578989173</v>
      </c>
      <c r="T92">
        <v>0.28701435927885299</v>
      </c>
      <c r="U92">
        <v>0.21455739224215975</v>
      </c>
    </row>
    <row r="93" spans="1:21" x14ac:dyDescent="0.25">
      <c r="A93">
        <v>91</v>
      </c>
      <c r="B93">
        <v>0.101253911635939</v>
      </c>
      <c r="C93">
        <v>0.87159766299636265</v>
      </c>
      <c r="D93">
        <v>2.2417301367885223E-2</v>
      </c>
      <c r="E93">
        <v>0.49113025054494885</v>
      </c>
      <c r="F93">
        <v>0.67513622642285953</v>
      </c>
      <c r="G93">
        <v>0.44435998182222614</v>
      </c>
      <c r="H93">
        <v>2.969343687795245E-2</v>
      </c>
      <c r="I93">
        <v>5.0745948289961262E-2</v>
      </c>
      <c r="J93">
        <v>0.25326253271943822</v>
      </c>
      <c r="K93">
        <v>0.44840062119205282</v>
      </c>
      <c r="L93">
        <v>8.2722533990787994E-2</v>
      </c>
      <c r="M93">
        <v>0.26444142525988146</v>
      </c>
      <c r="N93">
        <v>0.43892004771351889</v>
      </c>
      <c r="O93">
        <v>0.30266778500060276</v>
      </c>
      <c r="P93">
        <v>0.25173506765616427</v>
      </c>
      <c r="Q93">
        <v>0.97467370316442703</v>
      </c>
      <c r="R93">
        <v>0.32082807262988133</v>
      </c>
      <c r="S93">
        <v>0.55383961296442852</v>
      </c>
      <c r="T93">
        <v>0.7764854061434292</v>
      </c>
      <c r="U93">
        <v>8.1485227715599962E-2</v>
      </c>
    </row>
    <row r="94" spans="1:21" x14ac:dyDescent="0.25">
      <c r="A94">
        <v>92</v>
      </c>
      <c r="B94">
        <v>0.79502413332917676</v>
      </c>
      <c r="C94">
        <v>0.98012811487331142</v>
      </c>
      <c r="D94">
        <v>0.24174983240663117</v>
      </c>
      <c r="E94">
        <v>0.16791951286741558</v>
      </c>
      <c r="F94">
        <v>0.6412574523591783</v>
      </c>
      <c r="G94">
        <v>0.9242085205133439</v>
      </c>
      <c r="H94">
        <v>0.21873261066785776</v>
      </c>
      <c r="I94">
        <v>0.39633469219651585</v>
      </c>
      <c r="J94">
        <v>0.20839173175360681</v>
      </c>
      <c r="K94">
        <v>0.97474939505073932</v>
      </c>
      <c r="L94">
        <v>0.8197834009677365</v>
      </c>
      <c r="M94">
        <v>0.8949143374032813</v>
      </c>
      <c r="N94">
        <v>7.2340306109273556E-2</v>
      </c>
      <c r="O94">
        <v>0.22303470001303838</v>
      </c>
      <c r="P94">
        <v>0.78652322262921626</v>
      </c>
      <c r="Q94">
        <v>0.59250700178309934</v>
      </c>
      <c r="R94">
        <v>0.26739697352060521</v>
      </c>
      <c r="S94">
        <v>0.55719869016817203</v>
      </c>
      <c r="T94">
        <v>0.39303115148711676</v>
      </c>
      <c r="U94">
        <v>0.12819072222993544</v>
      </c>
    </row>
    <row r="95" spans="1:21" x14ac:dyDescent="0.25">
      <c r="A95">
        <v>93</v>
      </c>
      <c r="B95">
        <v>0.13453907269953458</v>
      </c>
      <c r="C95">
        <v>4.8329607373029937E-2</v>
      </c>
      <c r="D95">
        <v>0.61516701588769873</v>
      </c>
      <c r="E95">
        <v>0.76055487783509879</v>
      </c>
      <c r="F95">
        <v>0.90937346489048032</v>
      </c>
      <c r="G95">
        <v>0.83069896802186527</v>
      </c>
      <c r="H95">
        <v>0.99780008605631387</v>
      </c>
      <c r="I95">
        <v>0.64316744506779622</v>
      </c>
      <c r="J95">
        <v>0.43393456973636302</v>
      </c>
      <c r="K95">
        <v>0.89423546692661393</v>
      </c>
      <c r="L95">
        <v>0.17397491946885535</v>
      </c>
      <c r="M95">
        <v>0.87499809673554063</v>
      </c>
      <c r="N95">
        <v>3.5422991639111778E-2</v>
      </c>
      <c r="O95">
        <v>0.52561764301317404</v>
      </c>
      <c r="P95">
        <v>0.28947176810930753</v>
      </c>
      <c r="Q95">
        <v>0.24644399731515954</v>
      </c>
      <c r="R95">
        <v>0.76833884932089291</v>
      </c>
      <c r="S95">
        <v>0.76814493210162604</v>
      </c>
      <c r="T95">
        <v>0.13406581165349074</v>
      </c>
      <c r="U95">
        <v>7.3030434362442165E-2</v>
      </c>
    </row>
    <row r="96" spans="1:21" x14ac:dyDescent="0.25">
      <c r="A96">
        <v>94</v>
      </c>
      <c r="B96">
        <v>0.83202126644890129</v>
      </c>
      <c r="C96">
        <v>0.40968735084609875</v>
      </c>
      <c r="D96">
        <v>0.51288052506855752</v>
      </c>
      <c r="E96">
        <v>7.2149462534847775E-2</v>
      </c>
      <c r="F96">
        <v>0.53657103251926164</v>
      </c>
      <c r="G96">
        <v>0.94885379438158002</v>
      </c>
      <c r="H96">
        <v>0.58901718465064712</v>
      </c>
      <c r="I96">
        <v>0.77286160300736007</v>
      </c>
      <c r="J96">
        <v>0.51630564802618739</v>
      </c>
      <c r="K96">
        <v>0.9335643913299676</v>
      </c>
      <c r="L96">
        <v>0.62387043206716264</v>
      </c>
      <c r="M96">
        <v>0.19327629016372327</v>
      </c>
      <c r="N96">
        <v>0.33007824098021055</v>
      </c>
      <c r="O96">
        <v>0.99805843219577528</v>
      </c>
      <c r="P96">
        <v>0.36549173420997594</v>
      </c>
      <c r="Q96">
        <v>0.86224372100901103</v>
      </c>
      <c r="R96">
        <v>0.93372495039081649</v>
      </c>
      <c r="S96">
        <v>0.97012816425477322</v>
      </c>
      <c r="T96">
        <v>0.56374442638635736</v>
      </c>
      <c r="U96">
        <v>0.36534605232831474</v>
      </c>
    </row>
    <row r="97" spans="1:21" x14ac:dyDescent="0.25">
      <c r="A97">
        <v>95</v>
      </c>
      <c r="B97">
        <v>0.69674213952547004</v>
      </c>
      <c r="C97">
        <v>0.28554047705656727</v>
      </c>
      <c r="D97">
        <v>0.43361070277204661</v>
      </c>
      <c r="E97">
        <v>2.733831314848878E-2</v>
      </c>
      <c r="F97">
        <v>0.26806196597013976</v>
      </c>
      <c r="G97">
        <v>0.55345003836704665</v>
      </c>
      <c r="H97">
        <v>0.31223766046053147</v>
      </c>
      <c r="I97">
        <v>0.75426125112489584</v>
      </c>
      <c r="J97">
        <v>0.93277854222759338</v>
      </c>
      <c r="K97">
        <v>0.51600360788178667</v>
      </c>
      <c r="L97">
        <v>0.86858779727725688</v>
      </c>
      <c r="M97">
        <v>0.53857259052499185</v>
      </c>
      <c r="N97">
        <v>0.75652748478412346</v>
      </c>
      <c r="O97">
        <v>0.17122970903231671</v>
      </c>
      <c r="P97">
        <v>7.1715324149554949E-2</v>
      </c>
      <c r="Q97">
        <v>0.3968135509993882</v>
      </c>
      <c r="R97">
        <v>0.22816254845423511</v>
      </c>
      <c r="S97">
        <v>0.60491246184785918</v>
      </c>
      <c r="T97">
        <v>0.44512330307471393</v>
      </c>
      <c r="U97">
        <v>0.18819991279346593</v>
      </c>
    </row>
    <row r="98" spans="1:21" x14ac:dyDescent="0.25">
      <c r="A98">
        <v>96</v>
      </c>
      <c r="B98">
        <v>0.22419682956801745</v>
      </c>
      <c r="C98">
        <v>0.98782449796210359</v>
      </c>
      <c r="D98">
        <v>0.41166375760580531</v>
      </c>
      <c r="E98">
        <v>0.90271101743780502</v>
      </c>
      <c r="F98">
        <v>5.7396717545866505E-2</v>
      </c>
      <c r="G98">
        <v>4.301224252175162E-2</v>
      </c>
      <c r="H98">
        <v>0.1809682976233562</v>
      </c>
      <c r="I98">
        <v>0.27701172321389045</v>
      </c>
      <c r="J98">
        <v>0.64426856643402242</v>
      </c>
      <c r="K98">
        <v>0.23337292429530776</v>
      </c>
      <c r="L98">
        <v>0.99113097364112335</v>
      </c>
      <c r="M98">
        <v>0.19041459308972453</v>
      </c>
      <c r="N98">
        <v>0.87207857827785862</v>
      </c>
      <c r="O98">
        <v>4.4410689843932261E-3</v>
      </c>
      <c r="P98">
        <v>0.38579783421101088</v>
      </c>
      <c r="Q98">
        <v>0.11653335454045344</v>
      </c>
      <c r="R98">
        <v>5.6667525691644238E-2</v>
      </c>
      <c r="S98">
        <v>3.1365392681363069E-2</v>
      </c>
      <c r="T98">
        <v>0.33949087771512598</v>
      </c>
      <c r="U98">
        <v>0.60774126220884206</v>
      </c>
    </row>
    <row r="99" spans="1:21" x14ac:dyDescent="0.25">
      <c r="A99">
        <v>97</v>
      </c>
      <c r="B99">
        <v>6.6107052161171076E-2</v>
      </c>
      <c r="C99">
        <v>0.84222221827474808</v>
      </c>
      <c r="D99">
        <v>0.15163678443239403</v>
      </c>
      <c r="E99">
        <v>0.66695359976417734</v>
      </c>
      <c r="F99">
        <v>1.9263777113988745E-2</v>
      </c>
      <c r="G99">
        <v>0.86709487846840561</v>
      </c>
      <c r="H99">
        <v>0.78031338837936959</v>
      </c>
      <c r="I99">
        <v>0.51873556390814723</v>
      </c>
      <c r="J99">
        <v>0.76157078245895726</v>
      </c>
      <c r="K99">
        <v>9.379389024199325E-3</v>
      </c>
      <c r="L99">
        <v>0.61295008361557435</v>
      </c>
      <c r="M99">
        <v>0.83248284779538384</v>
      </c>
      <c r="N99">
        <v>3.9112465565059651E-2</v>
      </c>
      <c r="O99">
        <v>0.40525784624744698</v>
      </c>
      <c r="P99">
        <v>0.61950131153209576</v>
      </c>
      <c r="Q99">
        <v>0.25095809636064104</v>
      </c>
      <c r="R99">
        <v>0.69604968013915514</v>
      </c>
      <c r="S99">
        <v>0.879292847872849</v>
      </c>
      <c r="T99">
        <v>0.47912959812858102</v>
      </c>
      <c r="U99">
        <v>0.92588135940705296</v>
      </c>
    </row>
    <row r="100" spans="1:21" x14ac:dyDescent="0.25">
      <c r="A100">
        <v>98</v>
      </c>
      <c r="B100">
        <v>2.6965649118344537E-3</v>
      </c>
      <c r="C100">
        <v>2.5714674330711507E-2</v>
      </c>
      <c r="D100">
        <v>0.84179762071107422</v>
      </c>
      <c r="E100">
        <v>0.86007688251956438</v>
      </c>
      <c r="F100">
        <v>3.9657834720346674E-2</v>
      </c>
      <c r="G100">
        <v>0.26515944721647378</v>
      </c>
      <c r="H100">
        <v>0.63937844766428142</v>
      </c>
      <c r="I100">
        <v>0.89207224728783086</v>
      </c>
      <c r="J100">
        <v>0.20379788191229031</v>
      </c>
      <c r="K100">
        <v>0.9500031643729252</v>
      </c>
      <c r="L100">
        <v>0.20032308303043944</v>
      </c>
      <c r="M100">
        <v>0.49556878661768256</v>
      </c>
      <c r="N100">
        <v>0.87820233865949859</v>
      </c>
      <c r="O100">
        <v>8.9324987498162312E-2</v>
      </c>
      <c r="P100">
        <v>0.65043250643130635</v>
      </c>
      <c r="Q100">
        <v>0.13690340874032358</v>
      </c>
      <c r="R100">
        <v>0.32419957681957645</v>
      </c>
      <c r="S100">
        <v>0.64735652047745207</v>
      </c>
      <c r="T100">
        <v>0.25177558577738779</v>
      </c>
      <c r="U100">
        <v>4.2763518636593112E-2</v>
      </c>
    </row>
    <row r="101" spans="1:21" x14ac:dyDescent="0.25">
      <c r="A101">
        <v>99</v>
      </c>
      <c r="B101">
        <v>0.15956889744429503</v>
      </c>
      <c r="C101">
        <v>0.16580174226265276</v>
      </c>
      <c r="D101">
        <v>0.81539360706292641</v>
      </c>
      <c r="E101">
        <v>0.69294576586198442</v>
      </c>
      <c r="F101">
        <v>0.19809835898583694</v>
      </c>
      <c r="G101">
        <v>0.63392825581171675</v>
      </c>
      <c r="H101">
        <v>4.6728733940986089E-3</v>
      </c>
      <c r="I101">
        <v>0.16976294894764821</v>
      </c>
      <c r="J101">
        <v>0.80303482780988111</v>
      </c>
      <c r="K101">
        <v>0.2738250696661011</v>
      </c>
      <c r="L101">
        <v>0.87025035245061666</v>
      </c>
      <c r="M101">
        <v>0.25993008393587047</v>
      </c>
      <c r="N101">
        <v>0.53175862283063324</v>
      </c>
      <c r="O101">
        <v>0.78566166146426997</v>
      </c>
      <c r="P101">
        <v>0.74992266767024884</v>
      </c>
      <c r="Q101">
        <v>0.62013052015133785</v>
      </c>
      <c r="R101">
        <v>0.69975885181460651</v>
      </c>
      <c r="S101">
        <v>5.7441542225499909E-2</v>
      </c>
      <c r="T101">
        <v>0.90806651832172447</v>
      </c>
      <c r="U101">
        <v>0.58578837789825489</v>
      </c>
    </row>
    <row r="102" spans="1:21" x14ac:dyDescent="0.25">
      <c r="A102">
        <v>100</v>
      </c>
      <c r="B102">
        <v>1.0570531483029555E-2</v>
      </c>
      <c r="C102">
        <v>0.940333399482423</v>
      </c>
      <c r="D102">
        <v>0.56323610878574737</v>
      </c>
      <c r="E102">
        <v>0.78827321765029534</v>
      </c>
      <c r="F102">
        <v>0.16025476961276919</v>
      </c>
      <c r="G102">
        <v>0.74673597038369532</v>
      </c>
      <c r="H102">
        <v>0.28184833907524798</v>
      </c>
      <c r="I102">
        <v>0.16202586824997156</v>
      </c>
      <c r="J102">
        <v>3.3084903886686945E-2</v>
      </c>
      <c r="K102">
        <v>0.20842823996283322</v>
      </c>
      <c r="L102">
        <v>0.27404932696180606</v>
      </c>
      <c r="M102">
        <v>0.42009149985239391</v>
      </c>
      <c r="N102">
        <v>0.93458113515547692</v>
      </c>
      <c r="O102">
        <v>0.70203058409426067</v>
      </c>
      <c r="P102">
        <v>0.42352593543847261</v>
      </c>
      <c r="Q102">
        <v>0.62964119652996486</v>
      </c>
      <c r="R102">
        <v>0.22718627815278492</v>
      </c>
      <c r="S102">
        <v>0.79019745572446731</v>
      </c>
      <c r="T102">
        <v>0.60073036119858658</v>
      </c>
      <c r="U102">
        <v>0.14626361109750441</v>
      </c>
    </row>
    <row r="103" spans="1:21" x14ac:dyDescent="0.25">
      <c r="A103">
        <v>101</v>
      </c>
      <c r="B103">
        <v>0.43655260969378151</v>
      </c>
      <c r="C103">
        <v>0.69602014171347415</v>
      </c>
      <c r="D103">
        <v>0.1434978046541211</v>
      </c>
      <c r="E103">
        <v>3.7744002698509416E-2</v>
      </c>
      <c r="F103">
        <v>2.8886156747535807E-2</v>
      </c>
      <c r="G103">
        <v>0.9684525230780634</v>
      </c>
      <c r="H103">
        <v>0.22928806616963637</v>
      </c>
      <c r="I103">
        <v>0.33835406961544523</v>
      </c>
      <c r="J103">
        <v>0.5952394300759476</v>
      </c>
      <c r="K103">
        <v>0.16944854682593657</v>
      </c>
      <c r="L103">
        <v>0.1831858109088087</v>
      </c>
      <c r="M103">
        <v>0.80613120404123384</v>
      </c>
      <c r="N103">
        <v>0.56562395442919322</v>
      </c>
      <c r="O103">
        <v>0.18169815348783569</v>
      </c>
      <c r="P103">
        <v>0.27984985532639017</v>
      </c>
      <c r="Q103">
        <v>0.20102275857500285</v>
      </c>
      <c r="R103">
        <v>0.38502586546759598</v>
      </c>
      <c r="S103">
        <v>0.16560106535213315</v>
      </c>
      <c r="T103">
        <v>0.35344396993962013</v>
      </c>
      <c r="U103">
        <v>0.59468977324657324</v>
      </c>
    </row>
    <row r="104" spans="1:21" x14ac:dyDescent="0.25">
      <c r="A104">
        <v>102</v>
      </c>
      <c r="B104">
        <v>0.7050739808594173</v>
      </c>
      <c r="C104">
        <v>0.24157952892902212</v>
      </c>
      <c r="D104">
        <v>0.81898346316196702</v>
      </c>
      <c r="E104">
        <v>0.7088580813332428</v>
      </c>
      <c r="F104">
        <v>0.46503574675311232</v>
      </c>
      <c r="G104">
        <v>0.74988636520502006</v>
      </c>
      <c r="H104">
        <v>0.76908785163279569</v>
      </c>
      <c r="I104">
        <v>0.70502261555911039</v>
      </c>
      <c r="J104">
        <v>0.84475340985074698</v>
      </c>
      <c r="K104">
        <v>3.7905951456907339E-2</v>
      </c>
      <c r="L104">
        <v>6.5260029808196229E-3</v>
      </c>
      <c r="M104">
        <v>0.61889282057771888</v>
      </c>
      <c r="N104">
        <v>0.96750753462801975</v>
      </c>
      <c r="O104">
        <v>0.80546642788364409</v>
      </c>
      <c r="P104">
        <v>0.55445647556488065</v>
      </c>
      <c r="Q104">
        <v>0.74704702919508725</v>
      </c>
      <c r="R104">
        <v>0.90670636109450398</v>
      </c>
      <c r="S104">
        <v>0.36544241289877544</v>
      </c>
      <c r="T104">
        <v>5.917207711329997E-2</v>
      </c>
      <c r="U104">
        <v>0.24561637436543138</v>
      </c>
    </row>
    <row r="105" spans="1:21" x14ac:dyDescent="0.25">
      <c r="A105">
        <v>103</v>
      </c>
      <c r="B105">
        <v>0.73501485754882356</v>
      </c>
      <c r="C105">
        <v>0.87497232596956653</v>
      </c>
      <c r="D105">
        <v>0.46907977773217202</v>
      </c>
      <c r="E105">
        <v>0.13363382647809452</v>
      </c>
      <c r="F105">
        <v>0.64951253371176065</v>
      </c>
      <c r="G105">
        <v>2.5589546217233305E-2</v>
      </c>
      <c r="H105">
        <v>0.21145555497663171</v>
      </c>
      <c r="I105">
        <v>0.44266877658127246</v>
      </c>
      <c r="J105">
        <v>0.16410150363835574</v>
      </c>
      <c r="K105">
        <v>3.6911630262001394E-2</v>
      </c>
      <c r="L105">
        <v>0.8166191598370105</v>
      </c>
      <c r="M105">
        <v>0.69898548099595814</v>
      </c>
      <c r="N105">
        <v>0.8675283914275318</v>
      </c>
      <c r="O105">
        <v>0.40227363464816523</v>
      </c>
      <c r="P105">
        <v>0.98174380452008858</v>
      </c>
      <c r="Q105">
        <v>0.12521047926297779</v>
      </c>
      <c r="R105">
        <v>0.85859262472026177</v>
      </c>
      <c r="S105">
        <v>1.3234101606505622E-2</v>
      </c>
      <c r="T105">
        <v>0.44491610760077727</v>
      </c>
      <c r="U105">
        <v>0.4464612290950305</v>
      </c>
    </row>
    <row r="106" spans="1:21" x14ac:dyDescent="0.25">
      <c r="A106">
        <v>104</v>
      </c>
      <c r="B106">
        <v>0.16357829987327044</v>
      </c>
      <c r="C106">
        <v>9.3029311138845827E-2</v>
      </c>
      <c r="D106">
        <v>0.93965796384712319</v>
      </c>
      <c r="E106">
        <v>0.87759468907252058</v>
      </c>
      <c r="F106">
        <v>0.63697656883196996</v>
      </c>
      <c r="G106">
        <v>0.22421956883061878</v>
      </c>
      <c r="H106">
        <v>0.14944056153147933</v>
      </c>
      <c r="I106">
        <v>0.59489468842715842</v>
      </c>
      <c r="J106">
        <v>4.7072633161113764E-2</v>
      </c>
      <c r="K106">
        <v>0.29658692520285079</v>
      </c>
      <c r="L106">
        <v>0.73621753807765078</v>
      </c>
      <c r="M106">
        <v>0.4776838161274195</v>
      </c>
      <c r="N106">
        <v>0.433176793196834</v>
      </c>
      <c r="O106">
        <v>0.71377849560529771</v>
      </c>
      <c r="P106">
        <v>0.97894310221749592</v>
      </c>
      <c r="Q106">
        <v>0.35240374274200814</v>
      </c>
      <c r="R106">
        <v>0.31214983703813459</v>
      </c>
      <c r="S106">
        <v>0.19572628661958924</v>
      </c>
      <c r="T106">
        <v>0.98124395388268137</v>
      </c>
      <c r="U106">
        <v>0.21886761983950187</v>
      </c>
    </row>
    <row r="107" spans="1:21" x14ac:dyDescent="0.25">
      <c r="A107">
        <v>105</v>
      </c>
      <c r="B107">
        <v>0.18891008921619701</v>
      </c>
      <c r="C107">
        <v>0.43930836807790374</v>
      </c>
      <c r="D107">
        <v>0.37195972604406458</v>
      </c>
      <c r="E107">
        <v>0.39590569639517526</v>
      </c>
      <c r="F107">
        <v>0.21876563706042873</v>
      </c>
      <c r="G107">
        <v>0.61770766254598808</v>
      </c>
      <c r="H107">
        <v>0.96026454759073054</v>
      </c>
      <c r="I107">
        <v>0.99451181310657266</v>
      </c>
      <c r="J107">
        <v>0.18490216939901227</v>
      </c>
      <c r="K107">
        <v>0.8129915867145725</v>
      </c>
      <c r="L107">
        <v>1.1462167028526871E-2</v>
      </c>
      <c r="M107">
        <v>0.8052481464958805</v>
      </c>
      <c r="N107">
        <v>0.99268176204271619</v>
      </c>
      <c r="O107">
        <v>0.83112738695720623</v>
      </c>
      <c r="P107">
        <v>0.46110408502362099</v>
      </c>
      <c r="Q107">
        <v>0.81726471771768794</v>
      </c>
      <c r="R107">
        <v>0.75324295103341865</v>
      </c>
      <c r="S107">
        <v>0.30759152037210225</v>
      </c>
      <c r="T107">
        <v>0.63924976401582478</v>
      </c>
      <c r="U107">
        <v>0.29536616871204169</v>
      </c>
    </row>
    <row r="108" spans="1:21" x14ac:dyDescent="0.25">
      <c r="A108">
        <v>106</v>
      </c>
      <c r="B108">
        <v>0.45194244836582342</v>
      </c>
      <c r="C108">
        <v>0.53089993666939361</v>
      </c>
      <c r="D108">
        <v>0.36094053412000981</v>
      </c>
      <c r="E108">
        <v>0.28353956451166806</v>
      </c>
      <c r="F108">
        <v>0.11916221259190163</v>
      </c>
      <c r="G108">
        <v>0.29628448992492817</v>
      </c>
      <c r="H108">
        <v>0.61125958930523527</v>
      </c>
      <c r="I108">
        <v>0.98651102708687999</v>
      </c>
      <c r="J108">
        <v>0.31833150883038819</v>
      </c>
      <c r="K108">
        <v>0.8356838841577936</v>
      </c>
      <c r="L108">
        <v>0.51661170766105613</v>
      </c>
      <c r="M108">
        <v>0.89518486656405893</v>
      </c>
      <c r="N108">
        <v>0.81333719233190149</v>
      </c>
      <c r="O108">
        <v>0.3804408100941723</v>
      </c>
      <c r="P108">
        <v>0.12709493378486325</v>
      </c>
      <c r="Q108">
        <v>0.89006186581272662</v>
      </c>
      <c r="R108">
        <v>0.4422329160758447</v>
      </c>
      <c r="S108">
        <v>1.9345568511034195E-2</v>
      </c>
      <c r="T108">
        <v>0.11007749051729321</v>
      </c>
      <c r="U108">
        <v>0.58425041963921842</v>
      </c>
    </row>
    <row r="109" spans="1:21" x14ac:dyDescent="0.25">
      <c r="A109">
        <v>107</v>
      </c>
      <c r="B109">
        <v>0.51122266798945759</v>
      </c>
      <c r="C109">
        <v>0.25927497876943795</v>
      </c>
      <c r="D109">
        <v>0.25568732649498749</v>
      </c>
      <c r="E109">
        <v>0.77047387846400217</v>
      </c>
      <c r="F109">
        <v>0.54452084975062864</v>
      </c>
      <c r="G109">
        <v>0.41362983898754169</v>
      </c>
      <c r="H109">
        <v>0.22932192728363976</v>
      </c>
      <c r="I109">
        <v>0.32326592489543504</v>
      </c>
      <c r="J109">
        <v>0.32140846778506305</v>
      </c>
      <c r="K109">
        <v>0.81322811707232301</v>
      </c>
      <c r="L109">
        <v>0.31317663842891741</v>
      </c>
      <c r="M109">
        <v>0.58719572687537536</v>
      </c>
      <c r="N109">
        <v>0.60259994671976358</v>
      </c>
      <c r="O109">
        <v>9.1542275680554397E-2</v>
      </c>
      <c r="P109">
        <v>0.91914883014715865</v>
      </c>
      <c r="Q109">
        <v>0.79719579158661613</v>
      </c>
      <c r="R109">
        <v>0.76782602464862215</v>
      </c>
      <c r="S109">
        <v>0.23662731379778634</v>
      </c>
      <c r="T109">
        <v>0.89254845573708597</v>
      </c>
      <c r="U109">
        <v>0.34497850910174144</v>
      </c>
    </row>
    <row r="110" spans="1:21" x14ac:dyDescent="0.25">
      <c r="A110">
        <v>108</v>
      </c>
      <c r="B110">
        <v>4.4571230267128392E-2</v>
      </c>
      <c r="C110">
        <v>0.74185781079325164</v>
      </c>
      <c r="D110">
        <v>0.38688512280042198</v>
      </c>
      <c r="E110">
        <v>0.18199125780632297</v>
      </c>
      <c r="F110">
        <v>0.85766855323574376</v>
      </c>
      <c r="G110">
        <v>0.26884422778759132</v>
      </c>
      <c r="H110">
        <v>0.61868593433072228</v>
      </c>
      <c r="I110">
        <v>0.78127259209875732</v>
      </c>
      <c r="J110">
        <v>0.85241493031693172</v>
      </c>
      <c r="K110">
        <v>0.23002552839989843</v>
      </c>
      <c r="L110">
        <v>0.94401418802971637</v>
      </c>
      <c r="M110">
        <v>0.89381904100027043</v>
      </c>
      <c r="N110">
        <v>0.30054660409229417</v>
      </c>
      <c r="O110">
        <v>0.68772973008959237</v>
      </c>
      <c r="P110">
        <v>0.81052127038165978</v>
      </c>
      <c r="Q110">
        <v>0.38032547243924153</v>
      </c>
      <c r="R110">
        <v>0.82615203662934178</v>
      </c>
      <c r="S110">
        <v>0.77542517570318914</v>
      </c>
      <c r="T110">
        <v>1.4408720074391645E-2</v>
      </c>
      <c r="U110">
        <v>0.22215029444283552</v>
      </c>
    </row>
    <row r="111" spans="1:21" x14ac:dyDescent="0.25">
      <c r="A111">
        <v>109</v>
      </c>
      <c r="B111">
        <v>0.67613474883047098</v>
      </c>
      <c r="C111">
        <v>7.7340782629455873E-3</v>
      </c>
      <c r="D111">
        <v>0.64145491588574921</v>
      </c>
      <c r="E111">
        <v>0.14868934043889448</v>
      </c>
      <c r="F111">
        <v>0.21819029335405737</v>
      </c>
      <c r="G111">
        <v>4.6356336198902781E-3</v>
      </c>
      <c r="H111">
        <v>0.43307078601657922</v>
      </c>
      <c r="I111">
        <v>0.39222413185896299</v>
      </c>
      <c r="J111">
        <v>0.50703699616476894</v>
      </c>
      <c r="K111">
        <v>0.12456219512126965</v>
      </c>
      <c r="L111">
        <v>0.39759183484475447</v>
      </c>
      <c r="M111">
        <v>0.92993524965187691</v>
      </c>
      <c r="N111">
        <v>0.54639265350879196</v>
      </c>
      <c r="O111">
        <v>0.24247410192066399</v>
      </c>
      <c r="P111">
        <v>0.96712114485904266</v>
      </c>
      <c r="Q111">
        <v>0.22813691875150388</v>
      </c>
      <c r="R111">
        <v>0.56461007741327252</v>
      </c>
      <c r="S111">
        <v>0.38677250946500541</v>
      </c>
      <c r="T111">
        <v>0.70195802504404536</v>
      </c>
      <c r="U111">
        <v>0.98778303581467153</v>
      </c>
    </row>
    <row r="112" spans="1:21" x14ac:dyDescent="0.25">
      <c r="A112">
        <v>110</v>
      </c>
      <c r="B112">
        <v>0.73873680586992507</v>
      </c>
      <c r="C112">
        <v>9.7210103258380531E-2</v>
      </c>
      <c r="D112">
        <v>0.52977668376186782</v>
      </c>
      <c r="E112">
        <v>0.26238863087270392</v>
      </c>
      <c r="F112">
        <v>0.58190893086268858</v>
      </c>
      <c r="G112">
        <v>0.62377850128669365</v>
      </c>
      <c r="H112">
        <v>0.98698521265001826</v>
      </c>
      <c r="I112">
        <v>0.85214101795777353</v>
      </c>
      <c r="J112">
        <v>0.30710032274699994</v>
      </c>
      <c r="K112">
        <v>0.38812112244759311</v>
      </c>
      <c r="L112">
        <v>0.43065141093228315</v>
      </c>
      <c r="M112">
        <v>0.17796375084417027</v>
      </c>
      <c r="N112">
        <v>7.0025771519597768E-2</v>
      </c>
      <c r="O112">
        <v>0.51467500951600087</v>
      </c>
      <c r="P112">
        <v>0.30107008394504442</v>
      </c>
      <c r="Q112">
        <v>0.49456536692826836</v>
      </c>
      <c r="R112">
        <v>0.4107773748763579</v>
      </c>
      <c r="S112">
        <v>0.24528227739001007</v>
      </c>
      <c r="T112">
        <v>0.24062030550315594</v>
      </c>
      <c r="U112">
        <v>0.97731302901432104</v>
      </c>
    </row>
    <row r="113" spans="1:21" x14ac:dyDescent="0.25">
      <c r="A113">
        <v>111</v>
      </c>
      <c r="B113">
        <v>0.97232422934486729</v>
      </c>
      <c r="C113">
        <v>0.35378500050447403</v>
      </c>
      <c r="D113">
        <v>0.8793102863183403</v>
      </c>
      <c r="E113">
        <v>0.48519562869096666</v>
      </c>
      <c r="F113">
        <v>8.7945590718148114E-2</v>
      </c>
      <c r="G113">
        <v>4.896748358568459E-2</v>
      </c>
      <c r="H113">
        <v>0.74565138550321053</v>
      </c>
      <c r="I113">
        <v>0.47682176963140321</v>
      </c>
      <c r="J113">
        <v>0.29357330479236188</v>
      </c>
      <c r="K113">
        <v>0.15869983272236543</v>
      </c>
      <c r="L113">
        <v>0.16744147843784107</v>
      </c>
      <c r="M113">
        <v>0.57450579497665122</v>
      </c>
      <c r="N113">
        <v>0.14828562667518819</v>
      </c>
      <c r="O113">
        <v>0.30335837446742264</v>
      </c>
      <c r="P113">
        <v>0.88501523379632863</v>
      </c>
      <c r="Q113">
        <v>0.59949359806114888</v>
      </c>
      <c r="R113">
        <v>0.57906117270692192</v>
      </c>
      <c r="S113">
        <v>0.2353509303949437</v>
      </c>
      <c r="T113">
        <v>0.42014033570140685</v>
      </c>
      <c r="U113">
        <v>2.9703597424006745E-2</v>
      </c>
    </row>
    <row r="114" spans="1:21" x14ac:dyDescent="0.25">
      <c r="A114">
        <v>112</v>
      </c>
      <c r="B114">
        <v>0.23590063371730796</v>
      </c>
      <c r="C114">
        <v>0.85039494584614239</v>
      </c>
      <c r="D114">
        <v>0.95171586146739018</v>
      </c>
      <c r="E114">
        <v>5.0952828063982381E-2</v>
      </c>
      <c r="F114">
        <v>0.3405069517756516</v>
      </c>
      <c r="G114">
        <v>0.56973314817617404</v>
      </c>
      <c r="H114">
        <v>0.69633265288528889</v>
      </c>
      <c r="I114">
        <v>0.81752200886973836</v>
      </c>
      <c r="J114">
        <v>0.28996533289395909</v>
      </c>
      <c r="K114">
        <v>0.81588651869423767</v>
      </c>
      <c r="L114">
        <v>0.50383830609195268</v>
      </c>
      <c r="M114">
        <v>0.48034302635637416</v>
      </c>
      <c r="N114">
        <v>0.38962781079886533</v>
      </c>
      <c r="O114">
        <v>0.7233487237727465</v>
      </c>
      <c r="P114">
        <v>0.57665561651720143</v>
      </c>
      <c r="Q114">
        <v>0.4532888456112385</v>
      </c>
      <c r="R114">
        <v>0.82930758688614947</v>
      </c>
      <c r="S114">
        <v>0.66045968735071314</v>
      </c>
      <c r="T114">
        <v>0.36684303414914154</v>
      </c>
      <c r="U114">
        <v>0.38159390385051806</v>
      </c>
    </row>
    <row r="115" spans="1:21" x14ac:dyDescent="0.25">
      <c r="A115">
        <v>113</v>
      </c>
      <c r="B115">
        <v>7.7483887282330466E-2</v>
      </c>
      <c r="C115">
        <v>0.71774941755586585</v>
      </c>
      <c r="D115">
        <v>0.30921966918722976</v>
      </c>
      <c r="E115">
        <v>0.31226528605208959</v>
      </c>
      <c r="F115">
        <v>0.59312856946659887</v>
      </c>
      <c r="G115">
        <v>0.15844667731310835</v>
      </c>
      <c r="H115">
        <v>4.5572389084469478E-3</v>
      </c>
      <c r="I115">
        <v>0.20274178673584942</v>
      </c>
      <c r="J115">
        <v>0.51025522504743726</v>
      </c>
      <c r="K115">
        <v>0.98125461584351381</v>
      </c>
      <c r="L115">
        <v>0.38443181740271637</v>
      </c>
      <c r="M115">
        <v>0.97151643265244569</v>
      </c>
      <c r="N115">
        <v>0.31407649583390551</v>
      </c>
      <c r="O115">
        <v>0.90428885951710414</v>
      </c>
      <c r="P115">
        <v>0.88012292575582252</v>
      </c>
      <c r="Q115">
        <v>0.98140367808453455</v>
      </c>
      <c r="R115">
        <v>0.21074656957110616</v>
      </c>
      <c r="S115">
        <v>0.49003445011866731</v>
      </c>
      <c r="T115">
        <v>0.26732686038219455</v>
      </c>
      <c r="U115">
        <v>0.67839331195997676</v>
      </c>
    </row>
    <row r="116" spans="1:21" x14ac:dyDescent="0.25">
      <c r="A116">
        <v>114</v>
      </c>
      <c r="B116">
        <v>0.23586768202269814</v>
      </c>
      <c r="C116">
        <v>0.15208714683573099</v>
      </c>
      <c r="D116">
        <v>0.18612593818499956</v>
      </c>
      <c r="E116">
        <v>0.65931936089588139</v>
      </c>
      <c r="F116">
        <v>0.6260547427553762</v>
      </c>
      <c r="G116">
        <v>0.59032968372420758</v>
      </c>
      <c r="H116">
        <v>0.53063552700228023</v>
      </c>
      <c r="I116">
        <v>0.53360652029742672</v>
      </c>
      <c r="J116">
        <v>0.81687275914777402</v>
      </c>
      <c r="K116">
        <v>6.5440276764753058E-2</v>
      </c>
      <c r="L116">
        <v>3.7249553674812752E-2</v>
      </c>
      <c r="M116">
        <v>0.13626875325242205</v>
      </c>
      <c r="N116">
        <v>0.97990922539071978</v>
      </c>
      <c r="O116">
        <v>0.15276552412978894</v>
      </c>
      <c r="P116">
        <v>0.8041452270593652</v>
      </c>
      <c r="Q116">
        <v>0.45249635713607628</v>
      </c>
      <c r="R116">
        <v>0.48995326037435394</v>
      </c>
      <c r="S116">
        <v>0.63749533807989511</v>
      </c>
      <c r="T116">
        <v>0.33361707816128483</v>
      </c>
      <c r="U116">
        <v>0.64112462580986396</v>
      </c>
    </row>
    <row r="117" spans="1:21" x14ac:dyDescent="0.25">
      <c r="A117">
        <v>115</v>
      </c>
      <c r="B117">
        <v>3.9310401484466517E-2</v>
      </c>
      <c r="C117">
        <v>0.38660827610005288</v>
      </c>
      <c r="D117">
        <v>0.80096177808819302</v>
      </c>
      <c r="E117">
        <v>0.64820929969392527</v>
      </c>
      <c r="F117">
        <v>0.1538012280015284</v>
      </c>
      <c r="G117">
        <v>0.43561073959577712</v>
      </c>
      <c r="H117">
        <v>0.60356680809454666</v>
      </c>
      <c r="I117">
        <v>8.1802567910322921E-2</v>
      </c>
      <c r="J117">
        <v>0.3206419905031741</v>
      </c>
      <c r="K117">
        <v>0.95256386730562603</v>
      </c>
      <c r="L117">
        <v>0.2190589006629875</v>
      </c>
      <c r="M117">
        <v>0.98786723091439921</v>
      </c>
      <c r="N117">
        <v>0.9656592353859117</v>
      </c>
      <c r="O117">
        <v>0.93916937975554871</v>
      </c>
      <c r="P117">
        <v>5.1632965053671764E-2</v>
      </c>
      <c r="Q117">
        <v>0.60021947055135372</v>
      </c>
      <c r="R117">
        <v>0.11185604568505414</v>
      </c>
      <c r="S117">
        <v>0.48972138255709252</v>
      </c>
      <c r="T117">
        <v>0.24792304965505174</v>
      </c>
      <c r="U117">
        <v>0.48398768131282921</v>
      </c>
    </row>
    <row r="118" spans="1:21" x14ac:dyDescent="0.25">
      <c r="A118">
        <v>116</v>
      </c>
      <c r="B118">
        <v>0.55344482355675018</v>
      </c>
      <c r="C118">
        <v>0.87145383615039762</v>
      </c>
      <c r="D118">
        <v>0.95039479473380073</v>
      </c>
      <c r="E118">
        <v>0.36640813893690183</v>
      </c>
      <c r="F118">
        <v>0.65709599605546254</v>
      </c>
      <c r="G118">
        <v>0.57951455979109956</v>
      </c>
      <c r="H118">
        <v>0.44489877248378584</v>
      </c>
      <c r="I118">
        <v>0.20832993641040431</v>
      </c>
      <c r="J118">
        <v>0.84047910393737935</v>
      </c>
      <c r="K118">
        <v>0.37345580550905755</v>
      </c>
      <c r="L118">
        <v>0.45305156683227077</v>
      </c>
      <c r="M118">
        <v>0.1201540927876712</v>
      </c>
      <c r="N118">
        <v>0.61192257646429549</v>
      </c>
      <c r="O118">
        <v>0.23763049836725636</v>
      </c>
      <c r="P118">
        <v>0.92533597629788011</v>
      </c>
      <c r="Q118">
        <v>0.91678184179833089</v>
      </c>
      <c r="R118">
        <v>0.15578318149008741</v>
      </c>
      <c r="S118">
        <v>0.26606531458381122</v>
      </c>
      <c r="T118">
        <v>0.53183569199012837</v>
      </c>
      <c r="U118">
        <v>0.20675070545084506</v>
      </c>
    </row>
    <row r="119" spans="1:21" x14ac:dyDescent="0.25">
      <c r="A119">
        <v>117</v>
      </c>
      <c r="B119">
        <v>0.93335070747171467</v>
      </c>
      <c r="C119">
        <v>0.20846239601250982</v>
      </c>
      <c r="D119">
        <v>8.5082552758461549E-2</v>
      </c>
      <c r="E119">
        <v>0.41437689442698122</v>
      </c>
      <c r="F119">
        <v>0.66449693234610141</v>
      </c>
      <c r="G119">
        <v>0.41998928339935504</v>
      </c>
      <c r="H119">
        <v>0.20103142615113057</v>
      </c>
      <c r="I119">
        <v>0.60513067945993004</v>
      </c>
      <c r="J119">
        <v>0.33505261628708993</v>
      </c>
      <c r="K119">
        <v>0.58611320633422404</v>
      </c>
      <c r="L119">
        <v>0.85665221309204931</v>
      </c>
      <c r="M119">
        <v>0.88853209904271679</v>
      </c>
      <c r="N119">
        <v>0.22523640455312166</v>
      </c>
      <c r="O119">
        <v>0.42050888808300169</v>
      </c>
      <c r="P119">
        <v>0.98904983001734781</v>
      </c>
      <c r="Q119">
        <v>0.10242501864340081</v>
      </c>
      <c r="R119">
        <v>0.92077813754915372</v>
      </c>
      <c r="S119">
        <v>0.2395144642871847</v>
      </c>
      <c r="T119">
        <v>0.73089814593175739</v>
      </c>
      <c r="U119">
        <v>0.58022482071250736</v>
      </c>
    </row>
    <row r="120" spans="1:21" x14ac:dyDescent="0.25">
      <c r="A120">
        <v>118</v>
      </c>
      <c r="B120">
        <v>3.0011213799546077E-2</v>
      </c>
      <c r="C120">
        <v>0.23691755956145633</v>
      </c>
      <c r="D120">
        <v>0.89840830229163804</v>
      </c>
      <c r="E120">
        <v>0.63635360051270418</v>
      </c>
      <c r="F120">
        <v>5.2407847221600079E-2</v>
      </c>
      <c r="G120">
        <v>0.46384189002470189</v>
      </c>
      <c r="H120">
        <v>0.17438175661663413</v>
      </c>
      <c r="I120">
        <v>0.77192056804988685</v>
      </c>
      <c r="J120">
        <v>0.59673313431063324</v>
      </c>
      <c r="K120">
        <v>0.27418829416829715</v>
      </c>
      <c r="L120">
        <v>0.25402759259002639</v>
      </c>
      <c r="M120">
        <v>0.77357158567514972</v>
      </c>
      <c r="N120">
        <v>3.1456921446157082E-2</v>
      </c>
      <c r="O120">
        <v>0.41020800988207484</v>
      </c>
      <c r="P120">
        <v>0.48012659510790545</v>
      </c>
      <c r="Q120">
        <v>1.7791388910093353E-2</v>
      </c>
      <c r="R120">
        <v>6.6711435915759232E-2</v>
      </c>
      <c r="S120">
        <v>0.69285057303240949</v>
      </c>
      <c r="T120">
        <v>0.1883102174564435</v>
      </c>
      <c r="U120">
        <v>0.39900020381742451</v>
      </c>
    </row>
    <row r="121" spans="1:21" x14ac:dyDescent="0.25">
      <c r="A121">
        <v>119</v>
      </c>
      <c r="B121">
        <v>0.91546042719533349</v>
      </c>
      <c r="C121">
        <v>0.77874560502893742</v>
      </c>
      <c r="D121">
        <v>0.64666048589501823</v>
      </c>
      <c r="E121">
        <v>0.38768388242900675</v>
      </c>
      <c r="F121">
        <v>0.28228326824147754</v>
      </c>
      <c r="G121">
        <v>0.7705758649191492</v>
      </c>
      <c r="H121">
        <v>0.40342378844490945</v>
      </c>
      <c r="I121">
        <v>3.0553455350558867E-2</v>
      </c>
      <c r="J121">
        <v>0.95018590790125601</v>
      </c>
      <c r="K121">
        <v>0.68503197343851019</v>
      </c>
      <c r="L121">
        <v>0.17455870862428324</v>
      </c>
      <c r="M121">
        <v>0.3696940350014124</v>
      </c>
      <c r="N121">
        <v>0.88487905470424266</v>
      </c>
      <c r="O121">
        <v>0.44236353643244763</v>
      </c>
      <c r="P121">
        <v>0.40294059650966529</v>
      </c>
      <c r="Q121">
        <v>0.97929790400512928</v>
      </c>
      <c r="R121">
        <v>0.67036324813558945</v>
      </c>
      <c r="S121">
        <v>0.47387383056456001</v>
      </c>
      <c r="T121">
        <v>0.32814905985478493</v>
      </c>
      <c r="U121">
        <v>0.18501687712828652</v>
      </c>
    </row>
    <row r="122" spans="1:21" x14ac:dyDescent="0.25">
      <c r="A122">
        <v>120</v>
      </c>
      <c r="B122">
        <v>0.10440337596488547</v>
      </c>
      <c r="C122">
        <v>0.50940394934579381</v>
      </c>
      <c r="D122">
        <v>0.44076154028393333</v>
      </c>
      <c r="E122">
        <v>0.33143337491534108</v>
      </c>
      <c r="F122">
        <v>0.56340733120840536</v>
      </c>
      <c r="G122">
        <v>0.96822079110159476</v>
      </c>
      <c r="H122">
        <v>0.51784496327942198</v>
      </c>
      <c r="I122">
        <v>0.69292675475998822</v>
      </c>
      <c r="J122">
        <v>6.8597459007735395E-2</v>
      </c>
      <c r="K122">
        <v>6.9611085084232194E-2</v>
      </c>
      <c r="L122">
        <v>0.78901883466386824</v>
      </c>
      <c r="M122">
        <v>5.5959347736896481E-2</v>
      </c>
      <c r="N122">
        <v>0.568303926193791</v>
      </c>
      <c r="O122">
        <v>0.77822716103198353</v>
      </c>
      <c r="P122">
        <v>0.70519049659870703</v>
      </c>
      <c r="Q122">
        <v>0.80628529154557604</v>
      </c>
      <c r="R122">
        <v>0.7411044984874442</v>
      </c>
      <c r="S122">
        <v>0.13139958441458188</v>
      </c>
      <c r="T122">
        <v>1.747339849877183E-2</v>
      </c>
      <c r="U122">
        <v>0.23039814243244283</v>
      </c>
    </row>
    <row r="123" spans="1:21" x14ac:dyDescent="0.25">
      <c r="A123">
        <v>121</v>
      </c>
      <c r="B123">
        <v>0.25963167390277264</v>
      </c>
      <c r="C123">
        <v>7.8695946117694149E-2</v>
      </c>
      <c r="D123">
        <v>0.42313271376236794</v>
      </c>
      <c r="E123">
        <v>0.79337815200683814</v>
      </c>
      <c r="F123">
        <v>0.37074421354645426</v>
      </c>
      <c r="G123">
        <v>0.30295213936385967</v>
      </c>
      <c r="H123">
        <v>8.9111736592646373E-2</v>
      </c>
      <c r="I123">
        <v>0.11321089798735251</v>
      </c>
      <c r="J123">
        <v>0.663681382627753</v>
      </c>
      <c r="K123">
        <v>0.25382218019016056</v>
      </c>
      <c r="L123">
        <v>0.99779191892840324</v>
      </c>
      <c r="M123">
        <v>0.15270168071518686</v>
      </c>
      <c r="N123">
        <v>0.67235423966353558</v>
      </c>
      <c r="O123">
        <v>0.44558137686833499</v>
      </c>
      <c r="P123">
        <v>0.51939278785645904</v>
      </c>
      <c r="Q123">
        <v>0.1364452217750376</v>
      </c>
      <c r="R123">
        <v>0.7360505294118953</v>
      </c>
      <c r="S123">
        <v>0.41163991403480349</v>
      </c>
      <c r="T123">
        <v>0.71193548968114673</v>
      </c>
      <c r="U123">
        <v>7.1111717273203645E-2</v>
      </c>
    </row>
    <row r="124" spans="1:21" x14ac:dyDescent="0.25">
      <c r="A124">
        <v>122</v>
      </c>
      <c r="B124">
        <v>0.14303345087707342</v>
      </c>
      <c r="C124">
        <v>0.41068789008620427</v>
      </c>
      <c r="D124">
        <v>0.94552049764367085</v>
      </c>
      <c r="E124">
        <v>0.5945807970110959</v>
      </c>
      <c r="F124">
        <v>7.0148480245597611E-3</v>
      </c>
      <c r="G124">
        <v>0.54717448177200678</v>
      </c>
      <c r="H124">
        <v>0.85201662477449336</v>
      </c>
      <c r="I124">
        <v>0.61850326039349657</v>
      </c>
      <c r="J124">
        <v>0.96546982559759265</v>
      </c>
      <c r="K124">
        <v>0.59922923435980024</v>
      </c>
      <c r="L124">
        <v>0.70694485923382921</v>
      </c>
      <c r="M124">
        <v>0.10326236144652512</v>
      </c>
      <c r="N124">
        <v>0.99679320255570136</v>
      </c>
      <c r="O124">
        <v>0.80436086699288634</v>
      </c>
      <c r="P124">
        <v>0.86475651041039692</v>
      </c>
      <c r="Q124">
        <v>0.18900096857871951</v>
      </c>
      <c r="R124">
        <v>0.62320337833184447</v>
      </c>
      <c r="S124">
        <v>0.744493797702658</v>
      </c>
      <c r="T124">
        <v>0.4621030892076905</v>
      </c>
      <c r="U124">
        <v>0.85642401956308323</v>
      </c>
    </row>
    <row r="125" spans="1:21" x14ac:dyDescent="0.25">
      <c r="A125">
        <v>123</v>
      </c>
      <c r="B125">
        <v>0.68845299250464387</v>
      </c>
      <c r="C125">
        <v>0.86507533676073245</v>
      </c>
      <c r="D125">
        <v>0.31172907077531242</v>
      </c>
      <c r="E125">
        <v>0.66860651331944876</v>
      </c>
      <c r="F125">
        <v>0.9087725435029359</v>
      </c>
      <c r="G125">
        <v>0.92665998535555794</v>
      </c>
      <c r="H125">
        <v>6.1229482218132292E-2</v>
      </c>
      <c r="I125">
        <v>0.71939108116502304</v>
      </c>
      <c r="J125">
        <v>0.94214432627591993</v>
      </c>
      <c r="K125">
        <v>2.7610717216870917E-2</v>
      </c>
      <c r="L125">
        <v>0.59449268093716467</v>
      </c>
      <c r="M125">
        <v>0.93497823368314426</v>
      </c>
      <c r="N125">
        <v>0.44248711631149362</v>
      </c>
      <c r="O125">
        <v>0.80782025588512951</v>
      </c>
      <c r="P125">
        <v>0.55387461380569358</v>
      </c>
      <c r="Q125">
        <v>0.66243843967880434</v>
      </c>
      <c r="R125">
        <v>0.33991726876590089</v>
      </c>
      <c r="S125">
        <v>0.90460862278140919</v>
      </c>
      <c r="T125">
        <v>0.75046418387608771</v>
      </c>
      <c r="U125">
        <v>0.54866852775616515</v>
      </c>
    </row>
    <row r="126" spans="1:21" x14ac:dyDescent="0.25">
      <c r="A126">
        <v>124</v>
      </c>
      <c r="B126">
        <v>0.94856409595208024</v>
      </c>
      <c r="C126">
        <v>6.3446280406360689E-3</v>
      </c>
      <c r="D126">
        <v>0.59482902981281094</v>
      </c>
      <c r="E126">
        <v>0.75256123247854667</v>
      </c>
      <c r="F126">
        <v>0.92053413359070646</v>
      </c>
      <c r="G126">
        <v>0.5875744930699911</v>
      </c>
      <c r="H126">
        <v>0.76486905349914602</v>
      </c>
      <c r="I126">
        <v>0.3650747378585788</v>
      </c>
      <c r="J126">
        <v>0.73655772160232691</v>
      </c>
      <c r="K126">
        <v>0.81780601513456141</v>
      </c>
      <c r="L126">
        <v>0.98448053423624038</v>
      </c>
      <c r="M126">
        <v>0.94146707361657089</v>
      </c>
      <c r="N126">
        <v>0.81221959568559132</v>
      </c>
      <c r="O126">
        <v>0.903768559907008</v>
      </c>
      <c r="P126">
        <v>0.84925757899781829</v>
      </c>
      <c r="Q126">
        <v>0.3060548029026775</v>
      </c>
      <c r="R126">
        <v>0.36467120023064581</v>
      </c>
      <c r="S126">
        <v>0.9882439734008921</v>
      </c>
      <c r="T126">
        <v>0.12820269201352463</v>
      </c>
      <c r="U126">
        <v>0.52350992642793415</v>
      </c>
    </row>
    <row r="127" spans="1:21" x14ac:dyDescent="0.25">
      <c r="A127">
        <v>125</v>
      </c>
      <c r="B127">
        <v>0.4270433403221543</v>
      </c>
      <c r="C127">
        <v>0.56112521013717931</v>
      </c>
      <c r="D127">
        <v>0.59321646097004166</v>
      </c>
      <c r="E127">
        <v>0.596040769266722</v>
      </c>
      <c r="F127">
        <v>0.75371592641877583</v>
      </c>
      <c r="G127">
        <v>0.3926868805042123</v>
      </c>
      <c r="H127">
        <v>0.17499594954692577</v>
      </c>
      <c r="I127">
        <v>0.35994713622811014</v>
      </c>
      <c r="J127">
        <v>0.54526613799700563</v>
      </c>
      <c r="K127">
        <v>0.35218352487321436</v>
      </c>
      <c r="L127">
        <v>0.6143130223611255</v>
      </c>
      <c r="M127">
        <v>0.40266120901862079</v>
      </c>
      <c r="N127">
        <v>0.24988634448758962</v>
      </c>
      <c r="O127">
        <v>0.69727184581150858</v>
      </c>
      <c r="P127">
        <v>0.36643257438811805</v>
      </c>
      <c r="Q127">
        <v>0.63131539135397308</v>
      </c>
      <c r="R127">
        <v>0.33656161988902156</v>
      </c>
      <c r="S127">
        <v>0.10304733249967524</v>
      </c>
      <c r="T127">
        <v>0.67361120227733196</v>
      </c>
      <c r="U127">
        <v>0.34263508530049358</v>
      </c>
    </row>
    <row r="128" spans="1:21" x14ac:dyDescent="0.25">
      <c r="A128">
        <v>126</v>
      </c>
      <c r="B128">
        <v>0.40747749343347728</v>
      </c>
      <c r="C128">
        <v>0.14539424489418984</v>
      </c>
      <c r="D128">
        <v>1.2266656955820743E-2</v>
      </c>
      <c r="E128">
        <v>0.80378666772022811</v>
      </c>
      <c r="F128">
        <v>0.68299676915633012</v>
      </c>
      <c r="G128">
        <v>9.3847834207928749E-2</v>
      </c>
      <c r="H128">
        <v>0.67205398903651692</v>
      </c>
      <c r="I128">
        <v>0.4667038789743847</v>
      </c>
      <c r="J128">
        <v>0.95253817493508874</v>
      </c>
      <c r="K128">
        <v>0.83644672415868992</v>
      </c>
      <c r="L128">
        <v>0.4643669836628832</v>
      </c>
      <c r="M128">
        <v>0.19260522818142611</v>
      </c>
      <c r="N128">
        <v>0.20818487457892632</v>
      </c>
      <c r="O128">
        <v>0.36071161332306723</v>
      </c>
      <c r="P128">
        <v>0.20007781336726516</v>
      </c>
      <c r="Q128">
        <v>0.80925721913926996</v>
      </c>
      <c r="R128">
        <v>0.12501488327981214</v>
      </c>
      <c r="S128">
        <v>0.65378138986472578</v>
      </c>
      <c r="T128">
        <v>0.46163574573980171</v>
      </c>
      <c r="U128">
        <v>0.33977647237517772</v>
      </c>
    </row>
    <row r="129" spans="1:21" x14ac:dyDescent="0.25">
      <c r="A129">
        <v>127</v>
      </c>
      <c r="B129">
        <v>0.33777997480695099</v>
      </c>
      <c r="C129">
        <v>0.33446831144702416</v>
      </c>
      <c r="D129">
        <v>0.93952378439390749</v>
      </c>
      <c r="E129">
        <v>2.9607500884729632E-2</v>
      </c>
      <c r="F129">
        <v>0.29151265771872548</v>
      </c>
      <c r="G129">
        <v>0.16582630381245211</v>
      </c>
      <c r="H129">
        <v>3.8627440773542077E-4</v>
      </c>
      <c r="I129">
        <v>0.44449728934780386</v>
      </c>
      <c r="J129">
        <v>0.61674188467637148</v>
      </c>
      <c r="K129">
        <v>0.32352058391197303</v>
      </c>
      <c r="L129">
        <v>0.47053402197392202</v>
      </c>
      <c r="M129">
        <v>0.23750236761577881</v>
      </c>
      <c r="N129">
        <v>0.16862501138708375</v>
      </c>
      <c r="O129">
        <v>0.30929987446135976</v>
      </c>
      <c r="P129">
        <v>0.13043768638707487</v>
      </c>
      <c r="Q129">
        <v>0.28016068343036693</v>
      </c>
      <c r="R129">
        <v>0.53670445814550849</v>
      </c>
      <c r="S129">
        <v>0.44795597609313598</v>
      </c>
      <c r="T129">
        <v>0.56773740033605535</v>
      </c>
      <c r="U129">
        <v>0.6193534197640842</v>
      </c>
    </row>
    <row r="130" spans="1:21" x14ac:dyDescent="0.25">
      <c r="A130">
        <v>128</v>
      </c>
      <c r="B130">
        <v>3.1320665530736314E-2</v>
      </c>
      <c r="C130">
        <v>0.51547970180957048</v>
      </c>
      <c r="D130">
        <v>0.95129581095345017</v>
      </c>
      <c r="E130">
        <v>0.76280904084342449</v>
      </c>
      <c r="F130">
        <v>0.1131413145341682</v>
      </c>
      <c r="G130">
        <v>0.30762398937933177</v>
      </c>
      <c r="H130">
        <v>1.8565410895368117E-3</v>
      </c>
      <c r="I130">
        <v>0.22318187957334068</v>
      </c>
      <c r="J130">
        <v>0.96556119304271282</v>
      </c>
      <c r="K130">
        <v>0.60209955823457517</v>
      </c>
      <c r="L130">
        <v>0.76564555942309753</v>
      </c>
      <c r="M130">
        <v>5.0381592884680915E-2</v>
      </c>
      <c r="N130">
        <v>0.80176579746763244</v>
      </c>
      <c r="O130">
        <v>0.23243868750410979</v>
      </c>
      <c r="P130">
        <v>4.3161502370558935E-2</v>
      </c>
      <c r="Q130">
        <v>0.88583600046434752</v>
      </c>
      <c r="R130">
        <v>0.6812919475777397</v>
      </c>
      <c r="S130">
        <v>0.69532390593419002</v>
      </c>
      <c r="T130">
        <v>0.62535455582213761</v>
      </c>
      <c r="U130">
        <v>0.57192840567398706</v>
      </c>
    </row>
    <row r="131" spans="1:21" x14ac:dyDescent="0.25">
      <c r="A131">
        <v>129</v>
      </c>
      <c r="B131">
        <v>0.89752517323134051</v>
      </c>
      <c r="C131">
        <v>0.38656761916148952</v>
      </c>
      <c r="D131">
        <v>0.13635425179727712</v>
      </c>
      <c r="E131">
        <v>0.4207972546933858</v>
      </c>
      <c r="F131">
        <v>0.99280756148205862</v>
      </c>
      <c r="G131">
        <v>0.70692114838042652</v>
      </c>
      <c r="H131">
        <v>3.4096085296436041E-2</v>
      </c>
      <c r="I131">
        <v>0.52334743640859394</v>
      </c>
      <c r="J131">
        <v>0.82848980031167208</v>
      </c>
      <c r="K131">
        <v>0.16851685960175367</v>
      </c>
      <c r="L131">
        <v>0.11280018339323394</v>
      </c>
      <c r="M131">
        <v>0.86173435333778503</v>
      </c>
      <c r="N131">
        <v>0.11856322076993919</v>
      </c>
      <c r="O131">
        <v>0.63891306905628409</v>
      </c>
      <c r="P131">
        <v>0.62393120248256029</v>
      </c>
      <c r="Q131">
        <v>0.2463059000553649</v>
      </c>
      <c r="R131">
        <v>0.46955267756427954</v>
      </c>
      <c r="S131">
        <v>0.54767660390855921</v>
      </c>
      <c r="T131">
        <v>0.79105875499167433</v>
      </c>
      <c r="U131">
        <v>5.9514780702349945E-2</v>
      </c>
    </row>
    <row r="132" spans="1:21" x14ac:dyDescent="0.25">
      <c r="A132">
        <v>130</v>
      </c>
      <c r="B132">
        <v>4.0972791146539622E-2</v>
      </c>
      <c r="C132">
        <v>0.72098906673033736</v>
      </c>
      <c r="D132">
        <v>0.48582004484583763</v>
      </c>
      <c r="E132">
        <v>0.48759032714726569</v>
      </c>
      <c r="F132">
        <v>0.33193853380660077</v>
      </c>
      <c r="G132">
        <v>0.25098512491287606</v>
      </c>
      <c r="H132">
        <v>0.71893920484767482</v>
      </c>
      <c r="I132">
        <v>0.94770196065210932</v>
      </c>
      <c r="J132">
        <v>0.41035159059632775</v>
      </c>
      <c r="K132">
        <v>4.933632976093616E-2</v>
      </c>
      <c r="L132">
        <v>0.70384891925636928</v>
      </c>
      <c r="M132">
        <v>0.83377492519594743</v>
      </c>
      <c r="N132">
        <v>0.80095353308538653</v>
      </c>
      <c r="O132">
        <v>0.81895258801339743</v>
      </c>
      <c r="P132">
        <v>0.40416401210486441</v>
      </c>
      <c r="Q132">
        <v>0.49535861207399279</v>
      </c>
      <c r="R132">
        <v>0.85896894492679454</v>
      </c>
      <c r="S132">
        <v>0.6781115812973626</v>
      </c>
      <c r="T132">
        <v>9.5794782853384497E-2</v>
      </c>
      <c r="U132">
        <v>0.92264438349617262</v>
      </c>
    </row>
    <row r="133" spans="1:21" x14ac:dyDescent="0.25">
      <c r="A133">
        <v>131</v>
      </c>
      <c r="B133">
        <v>0.2644001533890461</v>
      </c>
      <c r="C133">
        <v>0.41444737392722875</v>
      </c>
      <c r="D133">
        <v>6.2396453373733785E-2</v>
      </c>
      <c r="E133">
        <v>0.20446484518438712</v>
      </c>
      <c r="F133">
        <v>0.56139430580431959</v>
      </c>
      <c r="G133">
        <v>0.88160653610301765</v>
      </c>
      <c r="H133">
        <v>0.90988303380074953</v>
      </c>
      <c r="I133">
        <v>0.47824298001640031</v>
      </c>
      <c r="J133">
        <v>0.4196108823820579</v>
      </c>
      <c r="K133">
        <v>0.68448038187113891</v>
      </c>
      <c r="L133">
        <v>0.82617573841304104</v>
      </c>
      <c r="M133">
        <v>0.80999126856187265</v>
      </c>
      <c r="N133">
        <v>0.13792074547461164</v>
      </c>
      <c r="O133">
        <v>0.26070308633079797</v>
      </c>
      <c r="P133">
        <v>3.2241125529927084E-2</v>
      </c>
      <c r="Q133">
        <v>0.72152362597570363</v>
      </c>
      <c r="R133">
        <v>0.59746641884052498</v>
      </c>
      <c r="S133">
        <v>0.5793673502445682</v>
      </c>
      <c r="T133">
        <v>0.80602427792351494</v>
      </c>
      <c r="U133">
        <v>0.36406868374758639</v>
      </c>
    </row>
    <row r="134" spans="1:21" x14ac:dyDescent="0.25">
      <c r="A134">
        <v>132</v>
      </c>
      <c r="B134">
        <v>7.3513620066661289E-2</v>
      </c>
      <c r="C134">
        <v>0.88994108823592377</v>
      </c>
      <c r="D134">
        <v>0.54663854552374813</v>
      </c>
      <c r="E134">
        <v>0.77330253951158578</v>
      </c>
      <c r="F134">
        <v>3.3170950858882442E-2</v>
      </c>
      <c r="G134">
        <v>0.761722350572545</v>
      </c>
      <c r="H134">
        <v>0.19046447058731975</v>
      </c>
      <c r="I134">
        <v>0.55464754651389314</v>
      </c>
      <c r="J134">
        <v>0.2354806026483649</v>
      </c>
      <c r="K134">
        <v>0.49155457945093772</v>
      </c>
      <c r="L134">
        <v>0.81053781971751349</v>
      </c>
      <c r="M134">
        <v>0.14240106890405357</v>
      </c>
      <c r="N134">
        <v>0.77622749677010994</v>
      </c>
      <c r="O134">
        <v>0.82498642021514623</v>
      </c>
      <c r="P134">
        <v>5.0146096583424615E-2</v>
      </c>
      <c r="Q134">
        <v>0.67923769742326723</v>
      </c>
      <c r="R134">
        <v>0.18249618990375982</v>
      </c>
      <c r="S134">
        <v>0.10455182698171761</v>
      </c>
      <c r="T134">
        <v>0.67924839552826044</v>
      </c>
      <c r="U134">
        <v>0.7881970236491167</v>
      </c>
    </row>
    <row r="135" spans="1:21" x14ac:dyDescent="0.25">
      <c r="A135">
        <v>133</v>
      </c>
      <c r="B135">
        <v>0.11965101861822092</v>
      </c>
      <c r="C135">
        <v>0.75017577698804505</v>
      </c>
      <c r="D135">
        <v>0.12764695109773783</v>
      </c>
      <c r="E135">
        <v>0.77340169100819001</v>
      </c>
      <c r="F135">
        <v>0.62394728498005758</v>
      </c>
      <c r="G135">
        <v>0.54408749982199844</v>
      </c>
      <c r="H135">
        <v>0.19651066682119289</v>
      </c>
      <c r="I135">
        <v>0.91470098980174463</v>
      </c>
      <c r="J135">
        <v>0.17891396569351259</v>
      </c>
      <c r="K135">
        <v>0.78574303023773417</v>
      </c>
      <c r="L135">
        <v>0.51657739995043728</v>
      </c>
      <c r="M135">
        <v>0.80234574356310384</v>
      </c>
      <c r="N135">
        <v>0.11042415653446769</v>
      </c>
      <c r="O135">
        <v>0.83886865181506653</v>
      </c>
      <c r="P135">
        <v>0.24454448642946502</v>
      </c>
      <c r="Q135">
        <v>0.41254985958459001</v>
      </c>
      <c r="R135">
        <v>0.51063966594954513</v>
      </c>
      <c r="S135">
        <v>0.28737331992184423</v>
      </c>
      <c r="T135">
        <v>0.21286607263006996</v>
      </c>
      <c r="U135">
        <v>0.34641370092800416</v>
      </c>
    </row>
    <row r="136" spans="1:21" x14ac:dyDescent="0.25">
      <c r="A136">
        <v>134</v>
      </c>
      <c r="B136">
        <v>0.65898494570349886</v>
      </c>
      <c r="C136">
        <v>0.32096738525766</v>
      </c>
      <c r="D136">
        <v>0.54822996836154547</v>
      </c>
      <c r="E136">
        <v>1.3884412178967853E-2</v>
      </c>
      <c r="F136">
        <v>0.90020340337240534</v>
      </c>
      <c r="G136">
        <v>0.65412216488680319</v>
      </c>
      <c r="H136">
        <v>0.82422652144342745</v>
      </c>
      <c r="I136">
        <v>0.92924900739261473</v>
      </c>
      <c r="J136">
        <v>0.9543150034586021</v>
      </c>
      <c r="K136">
        <v>0.41413585165860045</v>
      </c>
      <c r="L136">
        <v>0.49312500756417266</v>
      </c>
      <c r="M136">
        <v>0.60213109787205177</v>
      </c>
      <c r="N136">
        <v>3.5756398061538519E-2</v>
      </c>
      <c r="O136">
        <v>0.7632478310810884</v>
      </c>
      <c r="P136">
        <v>0.88799256128588455</v>
      </c>
      <c r="Q136">
        <v>0.10056133887158691</v>
      </c>
      <c r="R136">
        <v>7.3546067168864138E-2</v>
      </c>
      <c r="S136">
        <v>0.36611205305690397</v>
      </c>
      <c r="T136">
        <v>0.68251596822578708</v>
      </c>
      <c r="U136">
        <v>0.5490867720617767</v>
      </c>
    </row>
    <row r="137" spans="1:21" x14ac:dyDescent="0.25">
      <c r="A137">
        <v>135</v>
      </c>
      <c r="B137">
        <v>0.85200896798024317</v>
      </c>
      <c r="C137">
        <v>0.63308164760029517</v>
      </c>
      <c r="D137">
        <v>0.56573795366388868</v>
      </c>
      <c r="E137">
        <v>0.93155274882012318</v>
      </c>
      <c r="F137">
        <v>0.34712615478726794</v>
      </c>
      <c r="G137">
        <v>0.35893145183978081</v>
      </c>
      <c r="H137">
        <v>0.96009868985997948</v>
      </c>
      <c r="I137">
        <v>0.32554918972770075</v>
      </c>
      <c r="J137">
        <v>0.2506904779221768</v>
      </c>
      <c r="K137">
        <v>3.1496430076032311E-2</v>
      </c>
      <c r="L137">
        <v>0.83484283733163345</v>
      </c>
      <c r="M137">
        <v>0.80901337998474876</v>
      </c>
      <c r="N137">
        <v>8.7200519737191229E-2</v>
      </c>
      <c r="O137">
        <v>0.85330503407378711</v>
      </c>
      <c r="P137">
        <v>0.2462227080199364</v>
      </c>
      <c r="Q137">
        <v>0.29992668447705739</v>
      </c>
      <c r="R137">
        <v>0.28094877135862273</v>
      </c>
      <c r="S137">
        <v>0.91870294995580992</v>
      </c>
      <c r="T137">
        <v>0.32926700450581614</v>
      </c>
      <c r="U137">
        <v>0.77182831259236462</v>
      </c>
    </row>
    <row r="138" spans="1:21" x14ac:dyDescent="0.25">
      <c r="A138">
        <v>136</v>
      </c>
      <c r="B138">
        <v>0.51022359395193373</v>
      </c>
      <c r="C138">
        <v>0.72796461249917632</v>
      </c>
      <c r="D138">
        <v>0.34248038845968276</v>
      </c>
      <c r="E138">
        <v>0.3574301053159199</v>
      </c>
      <c r="F138">
        <v>0.33137780567994057</v>
      </c>
      <c r="G138">
        <v>0.47828387342692724</v>
      </c>
      <c r="H138">
        <v>0.33969591693638801</v>
      </c>
      <c r="I138">
        <v>0.66871100478539058</v>
      </c>
      <c r="J138">
        <v>0.88899832983671234</v>
      </c>
      <c r="K138">
        <v>0.79413300142159482</v>
      </c>
      <c r="L138">
        <v>0.92645151913282775</v>
      </c>
      <c r="M138">
        <v>0.25639771045399495</v>
      </c>
      <c r="N138">
        <v>0.8440891346196393</v>
      </c>
      <c r="O138">
        <v>0.94373809356280169</v>
      </c>
      <c r="P138">
        <v>0.63557026418834894</v>
      </c>
      <c r="Q138">
        <v>0.10466462567991375</v>
      </c>
      <c r="R138">
        <v>6.1701847643485408E-2</v>
      </c>
      <c r="S138">
        <v>0.49966605713720202</v>
      </c>
      <c r="T138">
        <v>0.31879471599143638</v>
      </c>
      <c r="U138">
        <v>0.41017675712289403</v>
      </c>
    </row>
    <row r="139" spans="1:21" x14ac:dyDescent="0.25">
      <c r="A139">
        <v>137</v>
      </c>
      <c r="B139">
        <v>0.27390522088935265</v>
      </c>
      <c r="C139">
        <v>0.41925340913611819</v>
      </c>
      <c r="D139">
        <v>0.24161641700316983</v>
      </c>
      <c r="E139">
        <v>0.45305590225279824</v>
      </c>
      <c r="F139">
        <v>0.84792706014712826</v>
      </c>
      <c r="G139">
        <v>0.78119435449738983</v>
      </c>
      <c r="H139">
        <v>0.20309665965337809</v>
      </c>
      <c r="I139">
        <v>0.78149925875744208</v>
      </c>
      <c r="J139">
        <v>0.68192523213434342</v>
      </c>
      <c r="K139">
        <v>0.28395653093344642</v>
      </c>
      <c r="L139">
        <v>0.74573952356758211</v>
      </c>
      <c r="M139">
        <v>0.96516734279336802</v>
      </c>
      <c r="N139">
        <v>0.51539364784727515</v>
      </c>
      <c r="O139">
        <v>0.32896322645153919</v>
      </c>
      <c r="P139">
        <v>0.30091548579596195</v>
      </c>
      <c r="Q139">
        <v>0.14263788469677419</v>
      </c>
      <c r="R139">
        <v>0.49337071205292893</v>
      </c>
      <c r="S139">
        <v>0.1882470729078316</v>
      </c>
      <c r="T139">
        <v>0.74646548846657756</v>
      </c>
      <c r="U139">
        <v>0.1313319798925916</v>
      </c>
    </row>
    <row r="140" spans="1:21" x14ac:dyDescent="0.25">
      <c r="A140">
        <v>138</v>
      </c>
      <c r="B140">
        <v>0.12686773651427874</v>
      </c>
      <c r="C140">
        <v>0.81280282561632999</v>
      </c>
      <c r="D140">
        <v>0.97489894327405713</v>
      </c>
      <c r="E140">
        <v>0.58074560071298542</v>
      </c>
      <c r="F140">
        <v>0.26060062935189166</v>
      </c>
      <c r="G140">
        <v>0.61383814616801113</v>
      </c>
      <c r="H140">
        <v>0.73003156630041044</v>
      </c>
      <c r="I140">
        <v>0.67583108346914234</v>
      </c>
      <c r="J140">
        <v>0.88841216523617117</v>
      </c>
      <c r="K140">
        <v>0.40355223607003854</v>
      </c>
      <c r="L140">
        <v>0.14290389228376044</v>
      </c>
      <c r="M140">
        <v>0.68632480580576072</v>
      </c>
      <c r="N140">
        <v>0.49462203342234723</v>
      </c>
      <c r="O140">
        <v>0.54906949867809018</v>
      </c>
      <c r="P140">
        <v>6.4476090202923775E-2</v>
      </c>
      <c r="Q140">
        <v>0.32713261144013028</v>
      </c>
      <c r="R140">
        <v>0.23223492638086629</v>
      </c>
      <c r="S140">
        <v>7.4001301850372458E-2</v>
      </c>
      <c r="T140">
        <v>0.19419739404758607</v>
      </c>
      <c r="U140">
        <v>0.19738000990673132</v>
      </c>
    </row>
    <row r="141" spans="1:21" x14ac:dyDescent="0.25">
      <c r="A141">
        <v>139</v>
      </c>
      <c r="B141">
        <v>0.36723931443291735</v>
      </c>
      <c r="C141">
        <v>0.82932328929815746</v>
      </c>
      <c r="D141">
        <v>0.7324959137308884</v>
      </c>
      <c r="E141">
        <v>0.1353351355834933</v>
      </c>
      <c r="F141">
        <v>3.6770582756356696E-2</v>
      </c>
      <c r="G141">
        <v>0.78517852631106511</v>
      </c>
      <c r="H141">
        <v>0.30319811187578449</v>
      </c>
      <c r="I141">
        <v>0.41706968188492066</v>
      </c>
      <c r="J141">
        <v>0.72108021645718345</v>
      </c>
      <c r="K141">
        <v>0.40965493927728169</v>
      </c>
      <c r="L141">
        <v>0.92247508725465677</v>
      </c>
      <c r="M141">
        <v>0.17355247060652523</v>
      </c>
      <c r="N141">
        <v>3.8931458853295631E-2</v>
      </c>
      <c r="O141">
        <v>0.11371207450696597</v>
      </c>
      <c r="P141">
        <v>0.5806608467451686</v>
      </c>
      <c r="Q141">
        <v>0.24770143030293656</v>
      </c>
      <c r="R141">
        <v>0.15163903571218995</v>
      </c>
      <c r="S141">
        <v>0.36776884972967672</v>
      </c>
      <c r="T141">
        <v>0.89984241579700441</v>
      </c>
      <c r="U141">
        <v>7.2408433091020186E-3</v>
      </c>
    </row>
    <row r="142" spans="1:21" x14ac:dyDescent="0.25">
      <c r="A142">
        <v>140</v>
      </c>
      <c r="B142">
        <v>0.12769067789497535</v>
      </c>
      <c r="C142">
        <v>0.66839444100592527</v>
      </c>
      <c r="D142">
        <v>0.53027701997129939</v>
      </c>
      <c r="E142">
        <v>0.66231397717788454</v>
      </c>
      <c r="F142">
        <v>0.54109549240187471</v>
      </c>
      <c r="G142">
        <v>0.55506619216338215</v>
      </c>
      <c r="H142">
        <v>0.28415877082937202</v>
      </c>
      <c r="I142">
        <v>0.47971082320026337</v>
      </c>
      <c r="J142">
        <v>8.5706396515550676E-2</v>
      </c>
      <c r="K142">
        <v>0.90727801987463597</v>
      </c>
      <c r="L142">
        <v>0.630748094616842</v>
      </c>
      <c r="M142">
        <v>0.18376849913271642</v>
      </c>
      <c r="N142">
        <v>0.14909075718033993</v>
      </c>
      <c r="O142">
        <v>0.31675606129737943</v>
      </c>
      <c r="P142">
        <v>0.44971220819255842</v>
      </c>
      <c r="Q142">
        <v>0.35118909319388325</v>
      </c>
      <c r="R142">
        <v>0.16362035967661459</v>
      </c>
      <c r="S142">
        <v>0.47904967033323853</v>
      </c>
      <c r="T142">
        <v>0.47782374279590778</v>
      </c>
      <c r="U142">
        <v>0.68184085927355209</v>
      </c>
    </row>
    <row r="143" spans="1:21" x14ac:dyDescent="0.25">
      <c r="A143">
        <v>141</v>
      </c>
      <c r="B143">
        <v>0.23004157301702621</v>
      </c>
      <c r="C143">
        <v>0.54194032475987086</v>
      </c>
      <c r="D143">
        <v>0.62146440705328598</v>
      </c>
      <c r="E143">
        <v>0.9691283385319982</v>
      </c>
      <c r="F143">
        <v>0.35443997632069957</v>
      </c>
      <c r="G143">
        <v>0.52587738091254277</v>
      </c>
      <c r="H143">
        <v>0.98647004056089882</v>
      </c>
      <c r="I143">
        <v>2.7488935496187139E-2</v>
      </c>
      <c r="J143">
        <v>0.52030789386697629</v>
      </c>
      <c r="K143">
        <v>0.58360945222772109</v>
      </c>
      <c r="L143">
        <v>0.14171130775479002</v>
      </c>
      <c r="M143">
        <v>0.13131215052139122</v>
      </c>
      <c r="N143">
        <v>0.76299624543592848</v>
      </c>
      <c r="O143">
        <v>2.6183114914258399E-2</v>
      </c>
      <c r="P143">
        <v>0.8969003450466615</v>
      </c>
      <c r="Q143">
        <v>0.54049449964434082</v>
      </c>
      <c r="R143">
        <v>2.7421425711889214E-2</v>
      </c>
      <c r="S143">
        <v>0.87565313884421725</v>
      </c>
      <c r="T143">
        <v>0.92932887617514748</v>
      </c>
      <c r="U143">
        <v>0.77567565590555621</v>
      </c>
    </row>
    <row r="144" spans="1:21" x14ac:dyDescent="0.25">
      <c r="A144">
        <v>142</v>
      </c>
      <c r="B144">
        <v>2.9860012212546971E-2</v>
      </c>
      <c r="C144">
        <v>0.1539623314010905</v>
      </c>
      <c r="D144">
        <v>0.66801057492079075</v>
      </c>
      <c r="E144">
        <v>0.77610008930897578</v>
      </c>
      <c r="F144">
        <v>0.97156251598668675</v>
      </c>
      <c r="G144">
        <v>0.75564084362086703</v>
      </c>
      <c r="H144">
        <v>0.56166715824916569</v>
      </c>
      <c r="I144">
        <v>2.0999887543108109E-2</v>
      </c>
      <c r="J144">
        <v>0.45990596155128483</v>
      </c>
      <c r="K144">
        <v>0.66108998915905492</v>
      </c>
      <c r="L144">
        <v>0.28863933933328667</v>
      </c>
      <c r="M144">
        <v>0.23930867718030724</v>
      </c>
      <c r="N144">
        <v>0.81132257129093532</v>
      </c>
      <c r="O144">
        <v>0.31003515982604402</v>
      </c>
      <c r="P144">
        <v>0.35128116143844013</v>
      </c>
      <c r="Q144">
        <v>0.74663950116180278</v>
      </c>
      <c r="R144">
        <v>0.57806850217863115</v>
      </c>
      <c r="S144">
        <v>0.60210127299818339</v>
      </c>
      <c r="T144">
        <v>0.72641667667496312</v>
      </c>
      <c r="U144">
        <v>6.5364350708513763E-2</v>
      </c>
    </row>
    <row r="145" spans="1:21" x14ac:dyDescent="0.25">
      <c r="A145">
        <v>143</v>
      </c>
      <c r="B145">
        <v>0.69632203468368403</v>
      </c>
      <c r="C145">
        <v>2.3422734718439919E-2</v>
      </c>
      <c r="D145">
        <v>0.90824407310570243</v>
      </c>
      <c r="E145">
        <v>0.19704991599473254</v>
      </c>
      <c r="F145">
        <v>0.78094775814342299</v>
      </c>
      <c r="G145">
        <v>0.76156028137719489</v>
      </c>
      <c r="H145">
        <v>0.71656401299849648</v>
      </c>
      <c r="I145">
        <v>0.71356492443664132</v>
      </c>
      <c r="J145">
        <v>0.5121654377255842</v>
      </c>
      <c r="K145">
        <v>0.84057154593491745</v>
      </c>
      <c r="L145">
        <v>0.82522792654638533</v>
      </c>
      <c r="M145">
        <v>0.21952523002203916</v>
      </c>
      <c r="N145">
        <v>0.27723872845502306</v>
      </c>
      <c r="O145">
        <v>0.98886533427719225</v>
      </c>
      <c r="P145">
        <v>0.25391854553150672</v>
      </c>
      <c r="Q145">
        <v>0.93483777023679737</v>
      </c>
      <c r="R145">
        <v>0.14856259556162144</v>
      </c>
      <c r="S145">
        <v>0.38700578425987531</v>
      </c>
      <c r="T145">
        <v>0.21790219115384346</v>
      </c>
      <c r="U145">
        <v>0.28379960735189669</v>
      </c>
    </row>
    <row r="146" spans="1:21" x14ac:dyDescent="0.25">
      <c r="A146">
        <v>144</v>
      </c>
      <c r="B146">
        <v>0.51247363271691326</v>
      </c>
      <c r="C146">
        <v>8.6633177412904772E-2</v>
      </c>
      <c r="D146">
        <v>0.82509807571634131</v>
      </c>
      <c r="E146">
        <v>0.92800600875663175</v>
      </c>
      <c r="F146">
        <v>0.93205315160139257</v>
      </c>
      <c r="G146">
        <v>0.72510144364998408</v>
      </c>
      <c r="H146">
        <v>9.5439844805198959E-2</v>
      </c>
      <c r="I146">
        <v>0.34216294201854502</v>
      </c>
      <c r="J146">
        <v>0.62911690050426561</v>
      </c>
      <c r="K146">
        <v>0.82909898333563969</v>
      </c>
      <c r="L146">
        <v>5.1483390650136407E-2</v>
      </c>
      <c r="M146">
        <v>0.42459668742769452</v>
      </c>
      <c r="N146">
        <v>0.47932431661715924</v>
      </c>
      <c r="O146">
        <v>0.77353415157043615</v>
      </c>
      <c r="P146">
        <v>0.38614438028682319</v>
      </c>
      <c r="Q146">
        <v>0.30665205943819562</v>
      </c>
      <c r="R146">
        <v>0.7360009578075859</v>
      </c>
      <c r="S146">
        <v>0.74572590232252622</v>
      </c>
      <c r="T146">
        <v>0.84247868872667198</v>
      </c>
      <c r="U146">
        <v>0.50676167673094685</v>
      </c>
    </row>
    <row r="147" spans="1:21" x14ac:dyDescent="0.25">
      <c r="A147">
        <v>145</v>
      </c>
      <c r="B147">
        <v>0.99124646793011273</v>
      </c>
      <c r="C147">
        <v>5.9768870059742518E-2</v>
      </c>
      <c r="D147">
        <v>0.36651953472039889</v>
      </c>
      <c r="E147">
        <v>0.81908326717780877</v>
      </c>
      <c r="F147">
        <v>0.7023111597878231</v>
      </c>
      <c r="G147">
        <v>0.60067369068970322</v>
      </c>
      <c r="H147">
        <v>0.97973578953262042</v>
      </c>
      <c r="I147">
        <v>0.59611952138757651</v>
      </c>
      <c r="J147">
        <v>0.32375462985506243</v>
      </c>
      <c r="K147">
        <v>0.64556373083283614</v>
      </c>
      <c r="L147">
        <v>0.58033563954787337</v>
      </c>
      <c r="M147">
        <v>0.7432682129411825</v>
      </c>
      <c r="N147">
        <v>0.53590554129498913</v>
      </c>
      <c r="O147">
        <v>0.97673054947819971</v>
      </c>
      <c r="P147">
        <v>0.92089296199425075</v>
      </c>
      <c r="Q147">
        <v>0.67101542720457297</v>
      </c>
      <c r="R147">
        <v>0.22303565350335619</v>
      </c>
      <c r="S147">
        <v>0.1551705236115497</v>
      </c>
      <c r="T147">
        <v>0.85558599808361357</v>
      </c>
      <c r="U147">
        <v>0.92615704794665676</v>
      </c>
    </row>
    <row r="148" spans="1:21" x14ac:dyDescent="0.25">
      <c r="A148">
        <v>146</v>
      </c>
      <c r="B148">
        <v>0.70469439406845669</v>
      </c>
      <c r="C148">
        <v>0.88713293406356097</v>
      </c>
      <c r="D148">
        <v>0.9034201582984096</v>
      </c>
      <c r="E148">
        <v>0.98137683038819734</v>
      </c>
      <c r="F148">
        <v>0.50779704186043961</v>
      </c>
      <c r="G148">
        <v>0.42865571812810743</v>
      </c>
      <c r="H148">
        <v>0.55746536057837215</v>
      </c>
      <c r="I148">
        <v>0.55594417576130817</v>
      </c>
      <c r="J148">
        <v>0.6053986809147387</v>
      </c>
      <c r="K148">
        <v>0.63205754288290095</v>
      </c>
      <c r="L148">
        <v>0.28361740033303029</v>
      </c>
      <c r="M148">
        <v>0.68100696304676056</v>
      </c>
      <c r="N148">
        <v>7.9083885553107081E-2</v>
      </c>
      <c r="O148">
        <v>0.14766601063621398</v>
      </c>
      <c r="P148">
        <v>0.31857733162396773</v>
      </c>
      <c r="Q148">
        <v>0.18463203670133144</v>
      </c>
      <c r="R148">
        <v>0.34886721881443994</v>
      </c>
      <c r="S148">
        <v>0.67827517819786198</v>
      </c>
      <c r="T148">
        <v>0.24761963222956851</v>
      </c>
      <c r="U148">
        <v>0.38828149563494208</v>
      </c>
    </row>
    <row r="149" spans="1:21" x14ac:dyDescent="0.25">
      <c r="A149">
        <v>147</v>
      </c>
      <c r="B149">
        <v>0.91693706602420311</v>
      </c>
      <c r="C149">
        <v>0.35339583677081254</v>
      </c>
      <c r="D149">
        <v>0.21903905223545528</v>
      </c>
      <c r="E149">
        <v>0.9576331689236337</v>
      </c>
      <c r="F149">
        <v>0.98566006001334205</v>
      </c>
      <c r="G149">
        <v>8.9334630873349363E-2</v>
      </c>
      <c r="H149">
        <v>0.58442479911263234</v>
      </c>
      <c r="I149">
        <v>0.32809039527163808</v>
      </c>
      <c r="J149">
        <v>0.99847944546041512</v>
      </c>
      <c r="K149">
        <v>0.745523263749027</v>
      </c>
      <c r="L149">
        <v>0.85779522204692693</v>
      </c>
      <c r="M149">
        <v>0.98257347414254803</v>
      </c>
      <c r="N149">
        <v>0.1773079932207704</v>
      </c>
      <c r="O149">
        <v>8.5712180668153337E-2</v>
      </c>
      <c r="P149">
        <v>0.97793573817040969</v>
      </c>
      <c r="Q149">
        <v>0.14068807100255931</v>
      </c>
      <c r="R149">
        <v>0.41764461982119028</v>
      </c>
      <c r="S149">
        <v>0.84974140517179464</v>
      </c>
      <c r="T149">
        <v>0.18304621996426107</v>
      </c>
      <c r="U149">
        <v>0.75502941991193229</v>
      </c>
    </row>
    <row r="150" spans="1:21" x14ac:dyDescent="0.25">
      <c r="A150">
        <v>148</v>
      </c>
      <c r="B150">
        <v>1.859296334573024E-2</v>
      </c>
      <c r="C150">
        <v>0.90873060802830885</v>
      </c>
      <c r="D150">
        <v>0.32801955450501818</v>
      </c>
      <c r="E150">
        <v>3.2505275293464031E-2</v>
      </c>
      <c r="F150">
        <v>0.16121792901162824</v>
      </c>
      <c r="G150">
        <v>0.10630968443407784</v>
      </c>
      <c r="H150">
        <v>0.39400659051663034</v>
      </c>
      <c r="I150">
        <v>0.98502026084344529</v>
      </c>
      <c r="J150">
        <v>0.27913662750312107</v>
      </c>
      <c r="K150">
        <v>0.48309405042331477</v>
      </c>
      <c r="L150">
        <v>0.14668564764301184</v>
      </c>
      <c r="M150">
        <v>0.92076368519414409</v>
      </c>
      <c r="N150">
        <v>7.7981935091646859E-2</v>
      </c>
      <c r="O150">
        <v>7.7953536409153701E-2</v>
      </c>
      <c r="P150">
        <v>0.76940698010328412</v>
      </c>
      <c r="Q150">
        <v>0.56288398064344225</v>
      </c>
      <c r="R150">
        <v>0.11708821992021701</v>
      </c>
      <c r="S150">
        <v>0.37412466122209498</v>
      </c>
      <c r="T150">
        <v>0.64142856595770548</v>
      </c>
      <c r="U150">
        <v>0.81716146083176255</v>
      </c>
    </row>
    <row r="151" spans="1:21" x14ac:dyDescent="0.25">
      <c r="A151">
        <v>149</v>
      </c>
      <c r="B151">
        <v>0.54455269382595439</v>
      </c>
      <c r="C151">
        <v>0.19832817961558025</v>
      </c>
      <c r="D151">
        <v>0.36409725938051629</v>
      </c>
      <c r="E151">
        <v>0.1263798784580541</v>
      </c>
      <c r="F151">
        <v>0.54064409593905882</v>
      </c>
      <c r="G151">
        <v>0.19835039462252979</v>
      </c>
      <c r="H151">
        <v>0.68994329133370269</v>
      </c>
      <c r="I151">
        <v>0.92626550971078059</v>
      </c>
      <c r="J151">
        <v>0.15806714537602318</v>
      </c>
      <c r="K151">
        <v>5.237607633896868E-2</v>
      </c>
      <c r="L151">
        <v>0.7678505274359706</v>
      </c>
      <c r="M151">
        <v>0.18457562183254761</v>
      </c>
      <c r="N151">
        <v>0.70385651884773814</v>
      </c>
      <c r="O151">
        <v>0.98154171767601728</v>
      </c>
      <c r="P151">
        <v>0.4293835247094171</v>
      </c>
      <c r="Q151">
        <v>0.74522062204525685</v>
      </c>
      <c r="R151">
        <v>0.58299808478421244</v>
      </c>
      <c r="S151">
        <v>0.2733028157066073</v>
      </c>
      <c r="T151">
        <v>0.42350819220429203</v>
      </c>
      <c r="U151">
        <v>0.24187548627407196</v>
      </c>
    </row>
    <row r="152" spans="1:21" x14ac:dyDescent="0.25">
      <c r="A152">
        <v>150</v>
      </c>
      <c r="B152">
        <v>0.48329180155321061</v>
      </c>
      <c r="C152">
        <v>7.638426839941781E-2</v>
      </c>
      <c r="D152">
        <v>0.46607518303720985</v>
      </c>
      <c r="E152">
        <v>0.42949700956707648</v>
      </c>
      <c r="F152">
        <v>0.76135389930577446</v>
      </c>
      <c r="G152">
        <v>0.79592020193448199</v>
      </c>
      <c r="H152">
        <v>0.16498470556013212</v>
      </c>
      <c r="I152">
        <v>0.61218278292510675</v>
      </c>
      <c r="J152">
        <v>0.76518173228908193</v>
      </c>
      <c r="K152">
        <v>0.61574607768092449</v>
      </c>
      <c r="L152">
        <v>0.13353705505806679</v>
      </c>
      <c r="M152">
        <v>0.64329628060533328</v>
      </c>
      <c r="N152">
        <v>0.2504967315352733</v>
      </c>
      <c r="O152">
        <v>0.92451902481988957</v>
      </c>
      <c r="P152">
        <v>0.85507928519138687</v>
      </c>
      <c r="Q152">
        <v>0.39346722912816778</v>
      </c>
      <c r="R152">
        <v>0.24900434039919261</v>
      </c>
      <c r="S152">
        <v>0.84823391648242952</v>
      </c>
      <c r="T152">
        <v>0.16384826569156541</v>
      </c>
      <c r="U152">
        <v>0.43831982638868094</v>
      </c>
    </row>
    <row r="153" spans="1:21" x14ac:dyDescent="0.25">
      <c r="A153">
        <v>151</v>
      </c>
      <c r="B153">
        <v>0.26493099137503151</v>
      </c>
      <c r="C153">
        <v>0.52677255896226183</v>
      </c>
      <c r="D153">
        <v>0.54839098660714058</v>
      </c>
      <c r="E153">
        <v>0.52442212290135171</v>
      </c>
      <c r="F153">
        <v>0.10015600875900432</v>
      </c>
      <c r="G153">
        <v>0.52944581099578469</v>
      </c>
      <c r="H153">
        <v>0.27942094888934932</v>
      </c>
      <c r="I153">
        <v>0.73547314434974198</v>
      </c>
      <c r="J153">
        <v>0.80088660232823994</v>
      </c>
      <c r="K153">
        <v>0.63098773507419348</v>
      </c>
      <c r="L153">
        <v>0.46651742794075712</v>
      </c>
      <c r="M153">
        <v>0.23540983716971109</v>
      </c>
      <c r="N153">
        <v>0.99047580577047101</v>
      </c>
      <c r="O153">
        <v>0.48262779183561211</v>
      </c>
      <c r="P153">
        <v>0.18670851042032255</v>
      </c>
      <c r="Q153">
        <v>0.72718581636188073</v>
      </c>
      <c r="R153">
        <v>0.2033799797808773</v>
      </c>
      <c r="S153">
        <v>0.85936735311932488</v>
      </c>
      <c r="T153">
        <v>0.44324715907654211</v>
      </c>
      <c r="U153">
        <v>0.97487817715492575</v>
      </c>
    </row>
    <row r="154" spans="1:21" x14ac:dyDescent="0.25">
      <c r="A154">
        <v>152</v>
      </c>
      <c r="B154">
        <v>0.42992278406358242</v>
      </c>
      <c r="C154">
        <v>0.76063501107609732</v>
      </c>
      <c r="D154">
        <v>0.93877081725902656</v>
      </c>
      <c r="E154">
        <v>0.34731951212079859</v>
      </c>
      <c r="F154">
        <v>5.3521431558937849E-2</v>
      </c>
      <c r="G154">
        <v>0.1428439573583824</v>
      </c>
      <c r="H154">
        <v>0.30107431985314559</v>
      </c>
      <c r="I154">
        <v>0.11566455354163541</v>
      </c>
      <c r="J154">
        <v>6.5743032568645887E-2</v>
      </c>
      <c r="K154">
        <v>0.87102963178700632</v>
      </c>
      <c r="L154">
        <v>0.50453794561048859</v>
      </c>
      <c r="M154">
        <v>0.92606618068700208</v>
      </c>
      <c r="N154">
        <v>0.79968502245800099</v>
      </c>
      <c r="O154">
        <v>0.81919204776528498</v>
      </c>
      <c r="P154">
        <v>0.171402364189011</v>
      </c>
      <c r="Q154">
        <v>0.11875844116731082</v>
      </c>
      <c r="R154">
        <v>0.66617368656508091</v>
      </c>
      <c r="S154">
        <v>0.92960470999016653</v>
      </c>
      <c r="T154">
        <v>2.2296080936161866E-2</v>
      </c>
      <c r="U154">
        <v>0.544315993865641</v>
      </c>
    </row>
    <row r="155" spans="1:21" x14ac:dyDescent="0.25">
      <c r="A155">
        <v>153</v>
      </c>
      <c r="B155">
        <v>0.23826128893042675</v>
      </c>
      <c r="C155">
        <v>0.37785735493776795</v>
      </c>
      <c r="D155">
        <v>0.83422402474404667</v>
      </c>
      <c r="E155">
        <v>0.84833151163791243</v>
      </c>
      <c r="F155">
        <v>0.41978433656253689</v>
      </c>
      <c r="G155">
        <v>0.48649123348466983</v>
      </c>
      <c r="H155">
        <v>0.91812792954860356</v>
      </c>
      <c r="I155">
        <v>0.23226388869613057</v>
      </c>
      <c r="J155">
        <v>0.34039346281281979</v>
      </c>
      <c r="K155">
        <v>0.79888793165216576</v>
      </c>
      <c r="L155">
        <v>0.46482079457040304</v>
      </c>
      <c r="M155">
        <v>0.88468214075608209</v>
      </c>
      <c r="N155">
        <v>0.6469597372368936</v>
      </c>
      <c r="O155">
        <v>0.10486178333044993</v>
      </c>
      <c r="P155">
        <v>0.33291659750646962</v>
      </c>
      <c r="Q155">
        <v>0.3017435156744821</v>
      </c>
      <c r="R155">
        <v>0.27761509179112132</v>
      </c>
      <c r="S155">
        <v>0.67782491635456688</v>
      </c>
      <c r="T155">
        <v>0.3203489160423052</v>
      </c>
      <c r="U155">
        <v>0.39910599814034198</v>
      </c>
    </row>
    <row r="156" spans="1:21" x14ac:dyDescent="0.25">
      <c r="A156">
        <v>154</v>
      </c>
      <c r="B156">
        <v>0.42150325570289082</v>
      </c>
      <c r="C156">
        <v>0.72467595464311074</v>
      </c>
      <c r="D156">
        <v>0.82173208977983325</v>
      </c>
      <c r="E156">
        <v>3.9144691580426993E-2</v>
      </c>
      <c r="F156">
        <v>9.3744569066793293E-2</v>
      </c>
      <c r="G156">
        <v>0.93100669942755165</v>
      </c>
      <c r="H156">
        <v>0.91539881694479064</v>
      </c>
      <c r="I156">
        <v>0.73811569165609558</v>
      </c>
      <c r="J156">
        <v>0.34153041743611245</v>
      </c>
      <c r="K156">
        <v>0.1128210888332466</v>
      </c>
      <c r="L156">
        <v>0.37937876291272854</v>
      </c>
      <c r="M156">
        <v>0.63031545948986811</v>
      </c>
      <c r="N156">
        <v>0.99441162767613522</v>
      </c>
      <c r="O156">
        <v>0.1876447081626651</v>
      </c>
      <c r="P156">
        <v>0.48463020964001496</v>
      </c>
      <c r="Q156">
        <v>0.39626325280464275</v>
      </c>
      <c r="R156">
        <v>6.8243827724412398E-4</v>
      </c>
      <c r="S156">
        <v>0.4282108263569766</v>
      </c>
      <c r="T156">
        <v>0.92536726229671262</v>
      </c>
      <c r="U156">
        <v>0.53452064071770344</v>
      </c>
    </row>
    <row r="157" spans="1:21" x14ac:dyDescent="0.25">
      <c r="A157">
        <v>155</v>
      </c>
      <c r="B157">
        <v>0.21452484773376063</v>
      </c>
      <c r="C157">
        <v>0.56630322063657168</v>
      </c>
      <c r="D157">
        <v>0.68239697554446899</v>
      </c>
      <c r="E157">
        <v>0.54694884030462543</v>
      </c>
      <c r="F157">
        <v>0.25358207489248263</v>
      </c>
      <c r="G157">
        <v>0.70901313979491687</v>
      </c>
      <c r="H157">
        <v>0.82475965217929681</v>
      </c>
      <c r="I157">
        <v>0.66930968816286396</v>
      </c>
      <c r="J157">
        <v>0.41567091688778945</v>
      </c>
      <c r="K157">
        <v>0.38716336047190492</v>
      </c>
      <c r="L157">
        <v>1.0016196502085073E-2</v>
      </c>
      <c r="M157">
        <v>0.5558354132628327</v>
      </c>
      <c r="N157">
        <v>0.71709379971518672</v>
      </c>
      <c r="O157">
        <v>0.64820739407398698</v>
      </c>
      <c r="P157">
        <v>0.97202470353820858</v>
      </c>
      <c r="Q157">
        <v>0.84088776324487124</v>
      </c>
      <c r="R157">
        <v>0.24175176055064451</v>
      </c>
      <c r="S157">
        <v>2.3177811584692565E-2</v>
      </c>
      <c r="T157">
        <v>0.67601590167022607</v>
      </c>
      <c r="U157">
        <v>0.33184460360490498</v>
      </c>
    </row>
    <row r="158" spans="1:21" x14ac:dyDescent="0.25">
      <c r="A158">
        <v>156</v>
      </c>
      <c r="B158">
        <v>0.36797010019859933</v>
      </c>
      <c r="C158">
        <v>0.23797367485372867</v>
      </c>
      <c r="D158">
        <v>6.0324812488182999E-2</v>
      </c>
      <c r="E158">
        <v>0.40064047361091593</v>
      </c>
      <c r="F158">
        <v>0.55992575844372983</v>
      </c>
      <c r="G158">
        <v>0.62834928384125011</v>
      </c>
      <c r="H158">
        <v>0.69609915930439126</v>
      </c>
      <c r="I158">
        <v>0.9190075442692367</v>
      </c>
      <c r="J158">
        <v>0.34147270720764689</v>
      </c>
      <c r="K158">
        <v>0.21716596858000869</v>
      </c>
      <c r="L158">
        <v>0.898398820057283</v>
      </c>
      <c r="M158">
        <v>0.52804003636304131</v>
      </c>
      <c r="N158">
        <v>0.18286407411726024</v>
      </c>
      <c r="O158">
        <v>0.66603117940978374</v>
      </c>
      <c r="P158">
        <v>0.23821373350924002</v>
      </c>
      <c r="Q158">
        <v>0.28897481682417148</v>
      </c>
      <c r="R158">
        <v>0.26451784250918675</v>
      </c>
      <c r="S158">
        <v>0.95657836601628032</v>
      </c>
      <c r="T158">
        <v>0.68581890888526598</v>
      </c>
      <c r="U158">
        <v>0.20524866379021312</v>
      </c>
    </row>
    <row r="159" spans="1:21" x14ac:dyDescent="0.25">
      <c r="A159">
        <v>157</v>
      </c>
      <c r="B159">
        <v>0.18852421957146692</v>
      </c>
      <c r="C159">
        <v>0.16672122598465267</v>
      </c>
      <c r="D159">
        <v>0.55129512465300845</v>
      </c>
      <c r="E159">
        <v>0.74193376311733772</v>
      </c>
      <c r="F159">
        <v>3.3056590625452742E-2</v>
      </c>
      <c r="G159">
        <v>0.8670034507385731</v>
      </c>
      <c r="H159">
        <v>0.84101874393701892</v>
      </c>
      <c r="I159">
        <v>0.52735801511964109</v>
      </c>
      <c r="J159">
        <v>0.79689155508953657</v>
      </c>
      <c r="K159">
        <v>0.20899958395187213</v>
      </c>
      <c r="L159">
        <v>0.11960093872405553</v>
      </c>
      <c r="M159">
        <v>0.69555226091397238</v>
      </c>
      <c r="N159">
        <v>4.9705559500436536E-2</v>
      </c>
      <c r="O159">
        <v>7.057461736801951E-2</v>
      </c>
      <c r="P159">
        <v>0.16705424757855702</v>
      </c>
      <c r="Q159">
        <v>0.53531162337486382</v>
      </c>
      <c r="R159">
        <v>0.72579774650485263</v>
      </c>
      <c r="S159">
        <v>0.77125953944742953</v>
      </c>
      <c r="T159">
        <v>0.24433467915612361</v>
      </c>
      <c r="U159">
        <v>0.94918577604704168</v>
      </c>
    </row>
    <row r="160" spans="1:21" x14ac:dyDescent="0.25">
      <c r="A160">
        <v>158</v>
      </c>
      <c r="B160">
        <v>0.81926424055256675</v>
      </c>
      <c r="C160">
        <v>0.88123504149594067</v>
      </c>
      <c r="D160">
        <v>0.58692968489437725</v>
      </c>
      <c r="E160">
        <v>0.86377003709061428</v>
      </c>
      <c r="F160">
        <v>0.29370284947324787</v>
      </c>
      <c r="G160">
        <v>0.67103764395902887</v>
      </c>
      <c r="H160">
        <v>0.60352053485373003</v>
      </c>
      <c r="I160">
        <v>7.5184902614118698E-2</v>
      </c>
      <c r="J160">
        <v>0.29912772652831721</v>
      </c>
      <c r="K160">
        <v>0.69787648975725403</v>
      </c>
      <c r="L160">
        <v>0.86147549059088346</v>
      </c>
      <c r="M160">
        <v>0.55919223697490406</v>
      </c>
      <c r="N160">
        <v>0.45073388684452453</v>
      </c>
      <c r="O160">
        <v>9.163575361561449E-2</v>
      </c>
      <c r="P160">
        <v>0.68476074453095914</v>
      </c>
      <c r="Q160">
        <v>0.70656782796869155</v>
      </c>
      <c r="R160">
        <v>0.18948552702030508</v>
      </c>
      <c r="S160">
        <v>0.72829262406030626</v>
      </c>
      <c r="T160">
        <v>0.98209099979050496</v>
      </c>
      <c r="U160">
        <v>0.515545325471372</v>
      </c>
    </row>
    <row r="161" spans="1:21" x14ac:dyDescent="0.25">
      <c r="A161">
        <v>159</v>
      </c>
      <c r="B161">
        <v>0.95082883845557031</v>
      </c>
      <c r="C161">
        <v>0.2315394202194403</v>
      </c>
      <c r="D161">
        <v>0.64267478798389477</v>
      </c>
      <c r="E161">
        <v>0.42101836071636001</v>
      </c>
      <c r="F161">
        <v>0.79725269590902159</v>
      </c>
      <c r="G161">
        <v>0.18212805138847288</v>
      </c>
      <c r="H161">
        <v>0.58241049198277395</v>
      </c>
      <c r="I161">
        <v>0.70199202057304699</v>
      </c>
      <c r="J161">
        <v>0.34309208026891724</v>
      </c>
      <c r="K161">
        <v>0.88034597122059255</v>
      </c>
      <c r="L161">
        <v>0.30324199961659493</v>
      </c>
      <c r="M161">
        <v>9.913570237831415E-2</v>
      </c>
      <c r="N161">
        <v>0.81435673432627009</v>
      </c>
      <c r="O161">
        <v>0.51116986361732719</v>
      </c>
      <c r="P161">
        <v>8.9756100960220575E-2</v>
      </c>
      <c r="Q161">
        <v>0.62785907771364169</v>
      </c>
      <c r="R161">
        <v>0.75851910475469198</v>
      </c>
      <c r="S161">
        <v>0.16681258660004428</v>
      </c>
      <c r="T161">
        <v>0.66640573621406185</v>
      </c>
      <c r="U161">
        <v>5.9038542524735504E-2</v>
      </c>
    </row>
    <row r="162" spans="1:21" x14ac:dyDescent="0.25">
      <c r="A162">
        <v>160</v>
      </c>
      <c r="B162">
        <v>0.3139643870862181</v>
      </c>
      <c r="C162">
        <v>0.70273901180891629</v>
      </c>
      <c r="D162">
        <v>0.89723069573529646</v>
      </c>
      <c r="E162">
        <v>0.90957759396355975</v>
      </c>
      <c r="F162">
        <v>2.1835993137681475E-2</v>
      </c>
      <c r="G162">
        <v>0.25268725584251817</v>
      </c>
      <c r="H162">
        <v>0.85829887215171397</v>
      </c>
      <c r="I162">
        <v>0.42242178762260463</v>
      </c>
      <c r="J162">
        <v>8.4844746166702123E-2</v>
      </c>
      <c r="K162">
        <v>0.47538272500918199</v>
      </c>
      <c r="L162">
        <v>0.45469767075497725</v>
      </c>
      <c r="M162">
        <v>0.3071098909511667</v>
      </c>
      <c r="N162">
        <v>0.37119372040951282</v>
      </c>
      <c r="O162">
        <v>0.14829278228236742</v>
      </c>
      <c r="P162">
        <v>0.88120780243777319</v>
      </c>
      <c r="Q162">
        <v>0.55864833135587433</v>
      </c>
      <c r="R162">
        <v>1.6442664334190837E-3</v>
      </c>
      <c r="S162">
        <v>0.4584135642856122</v>
      </c>
      <c r="T162">
        <v>0.21158168181164072</v>
      </c>
      <c r="U162">
        <v>0.42687641049146663</v>
      </c>
    </row>
    <row r="163" spans="1:21" x14ac:dyDescent="0.25">
      <c r="A163">
        <v>161</v>
      </c>
      <c r="B163">
        <v>0.3885328007566502</v>
      </c>
      <c r="C163">
        <v>0.18665131617317332</v>
      </c>
      <c r="D163">
        <v>0.56746359642509336</v>
      </c>
      <c r="E163">
        <v>0.19569249833898894</v>
      </c>
      <c r="F163">
        <v>0.12704985687603676</v>
      </c>
      <c r="G163">
        <v>0.35830657053492487</v>
      </c>
      <c r="H163">
        <v>0.20624540008741832</v>
      </c>
      <c r="I163">
        <v>0.24626845777732531</v>
      </c>
      <c r="J163">
        <v>0.26513240734613275</v>
      </c>
      <c r="K163">
        <v>0.50028903695303306</v>
      </c>
      <c r="L163">
        <v>0.44278437513819857</v>
      </c>
      <c r="M163">
        <v>0.70623354228398716</v>
      </c>
      <c r="N163">
        <v>0.70377863088528936</v>
      </c>
      <c r="O163">
        <v>0.37820771458489677</v>
      </c>
      <c r="P163">
        <v>0.39915389661656153</v>
      </c>
      <c r="Q163">
        <v>0.67812633424932978</v>
      </c>
      <c r="R163">
        <v>7.5220919934978703E-2</v>
      </c>
      <c r="S163">
        <v>0.74273533459547281</v>
      </c>
      <c r="T163">
        <v>0.78713560796617088</v>
      </c>
      <c r="U163">
        <v>0.96096276072261899</v>
      </c>
    </row>
    <row r="164" spans="1:21" x14ac:dyDescent="0.25">
      <c r="A164">
        <v>162</v>
      </c>
      <c r="B164">
        <v>0.59740659624051151</v>
      </c>
      <c r="C164">
        <v>0.54784750773175395</v>
      </c>
      <c r="D164">
        <v>0.78265779729680052</v>
      </c>
      <c r="E164">
        <v>0.99751433164671721</v>
      </c>
      <c r="F164">
        <v>0.58279109643380167</v>
      </c>
      <c r="G164">
        <v>0.9056778526934639</v>
      </c>
      <c r="H164">
        <v>0.11486267992696497</v>
      </c>
      <c r="I164">
        <v>0.39427185255278641</v>
      </c>
      <c r="J164">
        <v>0.45261115953080555</v>
      </c>
      <c r="K164">
        <v>0.31290827638785057</v>
      </c>
      <c r="L164">
        <v>0.31277111097700594</v>
      </c>
      <c r="M164">
        <v>0.56678606876342208</v>
      </c>
      <c r="N164">
        <v>0.73040978660247635</v>
      </c>
      <c r="O164">
        <v>3.9804817858759112E-2</v>
      </c>
      <c r="P164">
        <v>0.35315997536385346</v>
      </c>
      <c r="Q164">
        <v>8.4380782876192661E-2</v>
      </c>
      <c r="R164">
        <v>0.95979049316866494</v>
      </c>
      <c r="S164">
        <v>9.4149467527342878E-2</v>
      </c>
      <c r="T164">
        <v>7.0752602411428889E-2</v>
      </c>
      <c r="U164">
        <v>0.82689348639140903</v>
      </c>
    </row>
    <row r="165" spans="1:21" x14ac:dyDescent="0.25">
      <c r="A165">
        <v>163</v>
      </c>
      <c r="B165">
        <v>0.99655026962451387</v>
      </c>
      <c r="C165">
        <v>0.48357773396067749</v>
      </c>
      <c r="D165">
        <v>0.57352243234054456</v>
      </c>
      <c r="E165">
        <v>0.26865996205357701</v>
      </c>
      <c r="F165">
        <v>2.9370113742412052E-2</v>
      </c>
      <c r="G165">
        <v>0.47706566026870778</v>
      </c>
      <c r="H165">
        <v>0.44592393045338286</v>
      </c>
      <c r="I165">
        <v>0.37645552633804114</v>
      </c>
      <c r="J165">
        <v>0.45678032812237945</v>
      </c>
      <c r="K165">
        <v>0.5475788610873451</v>
      </c>
      <c r="L165">
        <v>5.7913722924016753E-2</v>
      </c>
      <c r="M165">
        <v>0.62619052632930217</v>
      </c>
      <c r="N165">
        <v>0.92331220644375733</v>
      </c>
      <c r="O165">
        <v>0.30510185441507365</v>
      </c>
      <c r="P165">
        <v>0.20943247517528296</v>
      </c>
      <c r="Q165">
        <v>0.45142609586832982</v>
      </c>
      <c r="R165">
        <v>0.71721597634733936</v>
      </c>
      <c r="S165">
        <v>0.86620745557913015</v>
      </c>
      <c r="T165">
        <v>0.64262516410342618</v>
      </c>
      <c r="U165">
        <v>0.80271105320930491</v>
      </c>
    </row>
    <row r="166" spans="1:21" x14ac:dyDescent="0.25">
      <c r="A166">
        <v>164</v>
      </c>
      <c r="B166">
        <v>0.79474266029713458</v>
      </c>
      <c r="C166">
        <v>0.54787718552031706</v>
      </c>
      <c r="D166">
        <v>7.9614259223020456E-2</v>
      </c>
      <c r="E166">
        <v>0.70663751233242023</v>
      </c>
      <c r="F166">
        <v>0.8634938587386447</v>
      </c>
      <c r="G166">
        <v>0.49034531193075193</v>
      </c>
      <c r="H166">
        <v>0.376712127669518</v>
      </c>
      <c r="I166">
        <v>0.16425430070477365</v>
      </c>
      <c r="J166">
        <v>0.76344415482393413</v>
      </c>
      <c r="K166">
        <v>0.89932442436064819</v>
      </c>
      <c r="L166">
        <v>0.46718635204853953</v>
      </c>
      <c r="M166">
        <v>0.91443755646446068</v>
      </c>
      <c r="N166">
        <v>0.77991444203578464</v>
      </c>
      <c r="O166">
        <v>0.39315883555446618</v>
      </c>
      <c r="P166">
        <v>4.3413130720892035E-2</v>
      </c>
      <c r="Q166">
        <v>0.5318574724506071</v>
      </c>
      <c r="R166">
        <v>0.10770066126471711</v>
      </c>
      <c r="S166">
        <v>0.84161867717443362</v>
      </c>
      <c r="T166">
        <v>0.64070474311946235</v>
      </c>
      <c r="U166">
        <v>0.85992421077358383</v>
      </c>
    </row>
    <row r="167" spans="1:21" x14ac:dyDescent="0.25">
      <c r="A167">
        <v>165</v>
      </c>
      <c r="B167">
        <v>0.270437526499542</v>
      </c>
      <c r="C167">
        <v>0.24654529006477355</v>
      </c>
      <c r="D167">
        <v>0.10676948166483413</v>
      </c>
      <c r="E167">
        <v>0.86896006094259715</v>
      </c>
      <c r="F167">
        <v>0.46205568466128977</v>
      </c>
      <c r="G167">
        <v>0.43102094343516195</v>
      </c>
      <c r="H167">
        <v>0.3233207031211931</v>
      </c>
      <c r="I167">
        <v>0.8513902502845152</v>
      </c>
      <c r="J167">
        <v>0.89379214621001957</v>
      </c>
      <c r="K167">
        <v>0.1634221501779054</v>
      </c>
      <c r="L167">
        <v>0.78414840245082673</v>
      </c>
      <c r="M167">
        <v>0.82256640503123979</v>
      </c>
      <c r="N167">
        <v>6.9720184229351112E-2</v>
      </c>
      <c r="O167">
        <v>0.40990184786774031</v>
      </c>
      <c r="P167">
        <v>0.3432671582137381</v>
      </c>
      <c r="Q167">
        <v>0.999965830068831</v>
      </c>
      <c r="R167">
        <v>0.25413514998960474</v>
      </c>
      <c r="S167">
        <v>0.90450820580571722</v>
      </c>
      <c r="T167">
        <v>0.59235876410139721</v>
      </c>
      <c r="U167">
        <v>0.23623010676550682</v>
      </c>
    </row>
    <row r="168" spans="1:21" x14ac:dyDescent="0.25">
      <c r="A168">
        <v>166</v>
      </c>
      <c r="B168">
        <v>0.99982116187366898</v>
      </c>
      <c r="C168">
        <v>0.17899942690643766</v>
      </c>
      <c r="D168">
        <v>0.86061407401555723</v>
      </c>
      <c r="E168">
        <v>0.34844081356452672</v>
      </c>
      <c r="F168">
        <v>0.93145460678687453</v>
      </c>
      <c r="G168">
        <v>0.41699199643667795</v>
      </c>
      <c r="H168">
        <v>0.63468844867482788</v>
      </c>
      <c r="I168">
        <v>0.25084377060130425</v>
      </c>
      <c r="J168">
        <v>0.23946870183747571</v>
      </c>
      <c r="K168">
        <v>0.80649336611009348</v>
      </c>
      <c r="L168">
        <v>2.648939780122106E-2</v>
      </c>
      <c r="M168">
        <v>0.42052966527472435</v>
      </c>
      <c r="N168">
        <v>0.11441955309252805</v>
      </c>
      <c r="O168">
        <v>0.67246586378262463</v>
      </c>
      <c r="P168">
        <v>0.48835837173745777</v>
      </c>
      <c r="Q168">
        <v>0.39559766959766218</v>
      </c>
      <c r="R168">
        <v>0.39796794154484783</v>
      </c>
      <c r="S168">
        <v>0.34529757358213864</v>
      </c>
      <c r="T168">
        <v>0.11445635691887279</v>
      </c>
      <c r="U168">
        <v>0.38898963004910159</v>
      </c>
    </row>
    <row r="169" spans="1:21" x14ac:dyDescent="0.25">
      <c r="A169">
        <v>167</v>
      </c>
      <c r="B169">
        <v>0.1476306796805642</v>
      </c>
      <c r="C169">
        <v>0.8814051738398192</v>
      </c>
      <c r="D169">
        <v>0.11052258346860233</v>
      </c>
      <c r="E169">
        <v>0.71056640650836878</v>
      </c>
      <c r="F169">
        <v>0.97426435841628289</v>
      </c>
      <c r="G169">
        <v>0.44865567609942891</v>
      </c>
      <c r="H169">
        <v>3.1194508524498676E-2</v>
      </c>
      <c r="I169">
        <v>0.13109692792931993</v>
      </c>
      <c r="J169">
        <v>0.48607641557409842</v>
      </c>
      <c r="K169">
        <v>0.874867684628575</v>
      </c>
      <c r="L169">
        <v>0.9124827636142494</v>
      </c>
      <c r="M169">
        <v>0.5184041824088339</v>
      </c>
      <c r="N169">
        <v>5.4203252775782751E-2</v>
      </c>
      <c r="O169">
        <v>0.17183129303841493</v>
      </c>
      <c r="P169">
        <v>0.97542621917235284</v>
      </c>
      <c r="Q169">
        <v>5.4747229189451518E-2</v>
      </c>
      <c r="R169">
        <v>0.94110854115954012</v>
      </c>
      <c r="S169">
        <v>0.89220364073945113</v>
      </c>
      <c r="T169">
        <v>0.85528148559182093</v>
      </c>
      <c r="U169">
        <v>0.22172780824586358</v>
      </c>
    </row>
    <row r="170" spans="1:21" x14ac:dyDescent="0.25">
      <c r="A170">
        <v>168</v>
      </c>
      <c r="B170">
        <v>0.51703731298433553</v>
      </c>
      <c r="C170">
        <v>0.89763510239945621</v>
      </c>
      <c r="D170">
        <v>0.76177573882647032</v>
      </c>
      <c r="E170">
        <v>0.44997401792288727</v>
      </c>
      <c r="F170">
        <v>0.83453411141295963</v>
      </c>
      <c r="G170">
        <v>0.83310749045454457</v>
      </c>
      <c r="H170">
        <v>4.1301569881633249E-2</v>
      </c>
      <c r="I170">
        <v>0.42923283969138648</v>
      </c>
      <c r="J170">
        <v>0.62732620997809696</v>
      </c>
      <c r="K170">
        <v>0.83637635466775873</v>
      </c>
      <c r="L170">
        <v>0.2152269118692729</v>
      </c>
      <c r="M170">
        <v>0.17786770521042961</v>
      </c>
      <c r="N170">
        <v>0.853706257598148</v>
      </c>
      <c r="O170">
        <v>0.71493169972312565</v>
      </c>
      <c r="P170">
        <v>7.6319572493512844E-2</v>
      </c>
      <c r="Q170">
        <v>0.78274817077656533</v>
      </c>
      <c r="R170">
        <v>0.81046921598738497</v>
      </c>
      <c r="S170">
        <v>0.44114341002477619</v>
      </c>
      <c r="T170">
        <v>0.74154479482059976</v>
      </c>
      <c r="U170">
        <v>0.20499003490210965</v>
      </c>
    </row>
    <row r="171" spans="1:21" x14ac:dyDescent="0.25">
      <c r="A171">
        <v>169</v>
      </c>
      <c r="B171">
        <v>0.44022170055841592</v>
      </c>
      <c r="C171">
        <v>0.3067121017050134</v>
      </c>
      <c r="D171">
        <v>0.47502897449633052</v>
      </c>
      <c r="E171">
        <v>9.3045475578243053E-2</v>
      </c>
      <c r="F171">
        <v>0.54895118806523246</v>
      </c>
      <c r="G171">
        <v>0.72063768947810924</v>
      </c>
      <c r="H171">
        <v>0.31372734739080421</v>
      </c>
      <c r="I171">
        <v>0.55171869805535034</v>
      </c>
      <c r="J171">
        <v>0.5327220939794588</v>
      </c>
      <c r="K171">
        <v>2.8871369998332952E-2</v>
      </c>
      <c r="L171">
        <v>7.7040151747884922E-2</v>
      </c>
      <c r="M171">
        <v>0.83174489733979318</v>
      </c>
      <c r="N171">
        <v>0.74082625277481862</v>
      </c>
      <c r="O171">
        <v>0.98396499716010144</v>
      </c>
      <c r="P171">
        <v>0.38740417895369772</v>
      </c>
      <c r="Q171">
        <v>0.31185267173451692</v>
      </c>
      <c r="R171">
        <v>0.69261684983652838</v>
      </c>
      <c r="S171">
        <v>0.46006975057824206</v>
      </c>
      <c r="T171">
        <v>0.51439862119926305</v>
      </c>
      <c r="U171">
        <v>0.54942188765249167</v>
      </c>
    </row>
    <row r="172" spans="1:21" x14ac:dyDescent="0.25">
      <c r="A172">
        <v>170</v>
      </c>
      <c r="B172">
        <v>0.37007452665700291</v>
      </c>
      <c r="C172">
        <v>0.15596577211067486</v>
      </c>
      <c r="D172">
        <v>0.95672581372699828</v>
      </c>
      <c r="E172">
        <v>0.34165460180994778</v>
      </c>
      <c r="F172">
        <v>0.9910700601763196</v>
      </c>
      <c r="G172">
        <v>0.30227419634209607</v>
      </c>
      <c r="H172">
        <v>0.40772987903391567</v>
      </c>
      <c r="I172">
        <v>0.21281904099558524</v>
      </c>
      <c r="J172">
        <v>0.22145139154572302</v>
      </c>
      <c r="K172">
        <v>0.680840405824787</v>
      </c>
      <c r="L172">
        <v>0.91251245126276648</v>
      </c>
      <c r="M172">
        <v>0.81265170323682145</v>
      </c>
      <c r="N172">
        <v>0.7501476188570928</v>
      </c>
      <c r="O172">
        <v>9.5284731254495547E-2</v>
      </c>
      <c r="P172">
        <v>0.95407393084367076</v>
      </c>
      <c r="Q172">
        <v>0.97286207492122045</v>
      </c>
      <c r="R172">
        <v>0.13745825583173854</v>
      </c>
      <c r="S172">
        <v>0.54489114183581933</v>
      </c>
      <c r="T172">
        <v>0.72684745696974318</v>
      </c>
      <c r="U172">
        <v>0.80656409648749072</v>
      </c>
    </row>
    <row r="173" spans="1:21" x14ac:dyDescent="0.25">
      <c r="A173">
        <v>171</v>
      </c>
      <c r="B173">
        <v>0.63676759542455974</v>
      </c>
      <c r="C173">
        <v>0.83908941524712422</v>
      </c>
      <c r="D173">
        <v>0.13840682695623485</v>
      </c>
      <c r="E173">
        <v>0.61330343361824924</v>
      </c>
      <c r="F173">
        <v>4.2692822190546487E-3</v>
      </c>
      <c r="G173">
        <v>0.39601172604164248</v>
      </c>
      <c r="H173">
        <v>0.18568431610527636</v>
      </c>
      <c r="I173">
        <v>0.36802513428759376</v>
      </c>
      <c r="J173">
        <v>0.29037690724435783</v>
      </c>
      <c r="K173">
        <v>0.43069339798692408</v>
      </c>
      <c r="L173">
        <v>0.42519398226467509</v>
      </c>
      <c r="M173">
        <v>0.26181779919361969</v>
      </c>
      <c r="N173">
        <v>0.86860484542508587</v>
      </c>
      <c r="O173">
        <v>0.31774617405118222</v>
      </c>
      <c r="P173">
        <v>9.1564538390986883E-4</v>
      </c>
      <c r="Q173">
        <v>0.24514902294942242</v>
      </c>
      <c r="R173">
        <v>0.85547091629862071</v>
      </c>
      <c r="S173">
        <v>0.27333997679967936</v>
      </c>
      <c r="T173">
        <v>0.71077301140398941</v>
      </c>
      <c r="U173">
        <v>0.31277292586433192</v>
      </c>
    </row>
    <row r="174" spans="1:21" x14ac:dyDescent="0.25">
      <c r="A174">
        <v>172</v>
      </c>
      <c r="B174">
        <v>0.68715798740815437</v>
      </c>
      <c r="C174">
        <v>0.11370308598271084</v>
      </c>
      <c r="D174">
        <v>0.24820320274945029</v>
      </c>
      <c r="E174">
        <v>0.67552860642169943</v>
      </c>
      <c r="F174">
        <v>0.50246890595105587</v>
      </c>
      <c r="G174">
        <v>0.27844369008650838</v>
      </c>
      <c r="H174">
        <v>0.6367792496349749</v>
      </c>
      <c r="I174">
        <v>0.13641107490843574</v>
      </c>
      <c r="J174">
        <v>0.47089591760245519</v>
      </c>
      <c r="K174">
        <v>0.29729527275764944</v>
      </c>
      <c r="L174">
        <v>0.17364188852533147</v>
      </c>
      <c r="M174">
        <v>0.50951571873709955</v>
      </c>
      <c r="N174">
        <v>0.33028912153096934</v>
      </c>
      <c r="O174">
        <v>0.24818300261196047</v>
      </c>
      <c r="P174">
        <v>0.36543338843649592</v>
      </c>
      <c r="Q174">
        <v>0.29143945081759903</v>
      </c>
      <c r="R174">
        <v>0.67449628114112725</v>
      </c>
      <c r="S174">
        <v>0.45052691955809387</v>
      </c>
      <c r="T174">
        <v>0.38576628404900115</v>
      </c>
      <c r="U174">
        <v>1.881930046453073E-2</v>
      </c>
    </row>
    <row r="175" spans="1:21" x14ac:dyDescent="0.25">
      <c r="A175">
        <v>173</v>
      </c>
      <c r="B175">
        <v>0.67270806140845441</v>
      </c>
      <c r="C175">
        <v>0.61216042156261019</v>
      </c>
      <c r="D175">
        <v>0.10778586772711862</v>
      </c>
      <c r="E175">
        <v>0.75218649850222707</v>
      </c>
      <c r="F175">
        <v>0.48800278434145739</v>
      </c>
      <c r="G175">
        <v>0.81694127364585079</v>
      </c>
      <c r="H175">
        <v>0.81101216901372553</v>
      </c>
      <c r="I175">
        <v>6.6862136762821933E-2</v>
      </c>
      <c r="J175">
        <v>0.80187637853410298</v>
      </c>
      <c r="K175">
        <v>0.17166472014704315</v>
      </c>
      <c r="L175">
        <v>0.32104204691369542</v>
      </c>
      <c r="M175">
        <v>0.97973775720302037</v>
      </c>
      <c r="N175">
        <v>0.40721669161881158</v>
      </c>
      <c r="O175">
        <v>0.74544278219318727</v>
      </c>
      <c r="P175">
        <v>0.65480049833497689</v>
      </c>
      <c r="Q175">
        <v>0.69543633107310154</v>
      </c>
      <c r="R175">
        <v>0.58552899396041891</v>
      </c>
      <c r="S175">
        <v>0.71437109764834905</v>
      </c>
      <c r="T175">
        <v>0.93777020653146836</v>
      </c>
      <c r="U175">
        <v>0.13880565192368577</v>
      </c>
    </row>
    <row r="176" spans="1:21" x14ac:dyDescent="0.25">
      <c r="A176">
        <v>174</v>
      </c>
      <c r="B176">
        <v>0.36246625969005919</v>
      </c>
      <c r="C176">
        <v>0.20298298586168606</v>
      </c>
      <c r="D176">
        <v>0.45133156683064879</v>
      </c>
      <c r="E176">
        <v>0.83274889849421285</v>
      </c>
      <c r="F176">
        <v>0.38645727059400348</v>
      </c>
      <c r="G176">
        <v>0.82716129574349506</v>
      </c>
      <c r="H176">
        <v>0.66730079601804526</v>
      </c>
      <c r="I176">
        <v>0.12455940129531395</v>
      </c>
      <c r="J176">
        <v>0.95482268660762148</v>
      </c>
      <c r="K176">
        <v>0.35844004994651524</v>
      </c>
      <c r="L176">
        <v>0.47213333643959832</v>
      </c>
      <c r="M176">
        <v>0.50326757803330002</v>
      </c>
      <c r="N176">
        <v>0.17445364352048642</v>
      </c>
      <c r="O176">
        <v>0.53477719549870351</v>
      </c>
      <c r="P176">
        <v>0.9413158145781042</v>
      </c>
      <c r="Q176">
        <v>5.9064683932954498E-2</v>
      </c>
      <c r="R176">
        <v>0.80527137562855988</v>
      </c>
      <c r="S176">
        <v>0.59174174488047382</v>
      </c>
      <c r="T176">
        <v>0.87077663733109922</v>
      </c>
      <c r="U176">
        <v>0.37396955360978601</v>
      </c>
    </row>
    <row r="177" spans="1:21" x14ac:dyDescent="0.25">
      <c r="A177">
        <v>175</v>
      </c>
      <c r="B177">
        <v>0.52276835380716991</v>
      </c>
      <c r="C177">
        <v>0.67232019827831757</v>
      </c>
      <c r="D177">
        <v>0.65318112327074385</v>
      </c>
      <c r="E177">
        <v>0.65287522931698461</v>
      </c>
      <c r="F177">
        <v>0.45286022728922659</v>
      </c>
      <c r="G177">
        <v>0.44102328496343413</v>
      </c>
      <c r="H177">
        <v>0.59013034548559973</v>
      </c>
      <c r="I177">
        <v>0.24176071170924551</v>
      </c>
      <c r="J177">
        <v>4.4432717197034677E-2</v>
      </c>
      <c r="K177">
        <v>0.73115187492142986</v>
      </c>
      <c r="L177">
        <v>0.88367481704581152</v>
      </c>
      <c r="M177">
        <v>0.46893545895516642</v>
      </c>
      <c r="N177">
        <v>0.87379327037841859</v>
      </c>
      <c r="O177">
        <v>0.53775632935672846</v>
      </c>
      <c r="P177">
        <v>0.15892416863066128</v>
      </c>
      <c r="Q177">
        <v>0.16056468601238549</v>
      </c>
      <c r="R177">
        <v>0.34171473658663443</v>
      </c>
      <c r="S177">
        <v>0.89017867654393168</v>
      </c>
      <c r="T177">
        <v>0.4381955473416268</v>
      </c>
      <c r="U177">
        <v>0.33623848606230933</v>
      </c>
    </row>
    <row r="178" spans="1:21" x14ac:dyDescent="0.25">
      <c r="A178">
        <v>176</v>
      </c>
      <c r="B178">
        <v>0.87574674814644848</v>
      </c>
      <c r="C178">
        <v>0.30132266195907231</v>
      </c>
      <c r="D178">
        <v>0.35921255379000527</v>
      </c>
      <c r="E178">
        <v>0.87706758205678059</v>
      </c>
      <c r="F178">
        <v>0.2721381005727741</v>
      </c>
      <c r="G178">
        <v>0.98579290900151961</v>
      </c>
      <c r="H178">
        <v>0.79826586982446845</v>
      </c>
      <c r="I178">
        <v>0.73435356629724335</v>
      </c>
      <c r="J178">
        <v>0.13922427220768974</v>
      </c>
      <c r="K178">
        <v>0.57707234370009886</v>
      </c>
      <c r="L178">
        <v>0.25270153009059459</v>
      </c>
      <c r="M178">
        <v>0.56445650067566611</v>
      </c>
      <c r="N178">
        <v>0.7726595649815533</v>
      </c>
      <c r="O178">
        <v>0.26666524100644229</v>
      </c>
      <c r="P178">
        <v>0.2328015439909914</v>
      </c>
      <c r="Q178">
        <v>0.90233947687569671</v>
      </c>
      <c r="R178">
        <v>0.73116593648621331</v>
      </c>
      <c r="S178">
        <v>0.12233068017963467</v>
      </c>
      <c r="T178">
        <v>0.18482293231990221</v>
      </c>
      <c r="U178">
        <v>0.23027118428916538</v>
      </c>
    </row>
    <row r="179" spans="1:21" x14ac:dyDescent="0.25">
      <c r="A179">
        <v>177</v>
      </c>
      <c r="B179">
        <v>2.0285245653437478E-2</v>
      </c>
      <c r="C179">
        <v>0.59211574635609843</v>
      </c>
      <c r="D179">
        <v>0.38581214673452369</v>
      </c>
      <c r="E179">
        <v>0.409685314066631</v>
      </c>
      <c r="F179">
        <v>0.78672717225844835</v>
      </c>
      <c r="G179">
        <v>0.88010975258743773</v>
      </c>
      <c r="H179">
        <v>0.17581448083058171</v>
      </c>
      <c r="I179">
        <v>0.54391717115375293</v>
      </c>
      <c r="J179">
        <v>0.39510797266862507</v>
      </c>
      <c r="K179">
        <v>0.96160576895683647</v>
      </c>
      <c r="L179">
        <v>0.14562918088899268</v>
      </c>
      <c r="M179">
        <v>0.81152940791977568</v>
      </c>
      <c r="N179">
        <v>0.344646006989896</v>
      </c>
      <c r="O179">
        <v>0.39164931138629822</v>
      </c>
      <c r="P179">
        <v>0.10974861655210133</v>
      </c>
      <c r="Q179">
        <v>0.18040335479576042</v>
      </c>
      <c r="R179">
        <v>0.31852333504685038</v>
      </c>
      <c r="S179">
        <v>0.2780782462718483</v>
      </c>
      <c r="T179">
        <v>8.3911730156604136E-2</v>
      </c>
      <c r="U179">
        <v>0.94476056166230027</v>
      </c>
    </row>
    <row r="180" spans="1:21" x14ac:dyDescent="0.25">
      <c r="A180">
        <v>178</v>
      </c>
      <c r="B180">
        <v>0.71147189372884778</v>
      </c>
      <c r="C180">
        <v>0.75649707590857229</v>
      </c>
      <c r="D180">
        <v>0.90081302659212792</v>
      </c>
      <c r="E180">
        <v>0.59926815260414412</v>
      </c>
      <c r="F180">
        <v>0.85986596469105181</v>
      </c>
      <c r="G180">
        <v>0.74118016225588157</v>
      </c>
      <c r="H180">
        <v>0.48712999237445054</v>
      </c>
      <c r="I180">
        <v>0.98881475339848235</v>
      </c>
      <c r="J180">
        <v>0.1785654563353205</v>
      </c>
      <c r="K180">
        <v>0.74967603967681851</v>
      </c>
      <c r="L180">
        <v>2.5894739440698977E-2</v>
      </c>
      <c r="M180">
        <v>0.1513694910081349</v>
      </c>
      <c r="N180">
        <v>0.91543414888436137</v>
      </c>
      <c r="O180">
        <v>1.5102703332753542E-2</v>
      </c>
      <c r="P180">
        <v>0.9599405128296008</v>
      </c>
      <c r="Q180">
        <v>0.4945506674073985</v>
      </c>
      <c r="R180">
        <v>0.79028954127439155</v>
      </c>
      <c r="S180">
        <v>0.58367357499847294</v>
      </c>
      <c r="T180">
        <v>2.4694468118317658E-2</v>
      </c>
      <c r="U180">
        <v>0.52116163788209535</v>
      </c>
    </row>
    <row r="181" spans="1:21" x14ac:dyDescent="0.25">
      <c r="A181">
        <v>179</v>
      </c>
      <c r="B181">
        <v>0.54555506624528149</v>
      </c>
      <c r="C181">
        <v>0.15191352331637287</v>
      </c>
      <c r="D181">
        <v>0.7395989442355162</v>
      </c>
      <c r="E181">
        <v>0.97251123863930466</v>
      </c>
      <c r="F181">
        <v>0.18695794304836899</v>
      </c>
      <c r="G181">
        <v>0.47243117081539587</v>
      </c>
      <c r="H181">
        <v>0.38943619921962291</v>
      </c>
      <c r="I181">
        <v>0.83723272538583249</v>
      </c>
      <c r="J181">
        <v>3.1742726919245179E-2</v>
      </c>
      <c r="K181">
        <v>0.94755029254907552</v>
      </c>
      <c r="L181">
        <v>2.4288408149073959E-2</v>
      </c>
      <c r="M181">
        <v>0.52347773180160573</v>
      </c>
      <c r="N181">
        <v>0.18823836609058375</v>
      </c>
      <c r="O181">
        <v>0.56453389121723685</v>
      </c>
      <c r="P181">
        <v>0.88854292993628636</v>
      </c>
      <c r="Q181">
        <v>0.76712191025808618</v>
      </c>
      <c r="R181">
        <v>0.16363556152972158</v>
      </c>
      <c r="S181">
        <v>0.9618815582861997</v>
      </c>
      <c r="T181">
        <v>0.77830017086039782</v>
      </c>
      <c r="U181">
        <v>0.36141183530006948</v>
      </c>
    </row>
    <row r="182" spans="1:21" x14ac:dyDescent="0.25">
      <c r="A182">
        <v>180</v>
      </c>
      <c r="B182">
        <v>0.21688369694611564</v>
      </c>
      <c r="C182">
        <v>0.14026723831530052</v>
      </c>
      <c r="D182">
        <v>0.97632026929499105</v>
      </c>
      <c r="E182">
        <v>0.36524699247102732</v>
      </c>
      <c r="F182">
        <v>0.26728143057625475</v>
      </c>
      <c r="G182">
        <v>8.3559959187038402E-2</v>
      </c>
      <c r="H182">
        <v>0.4241675871655195</v>
      </c>
      <c r="I182">
        <v>0.19601030927552232</v>
      </c>
      <c r="J182">
        <v>0.70651214393817852</v>
      </c>
      <c r="K182">
        <v>0.38700806316103886</v>
      </c>
      <c r="L182">
        <v>0.7782198661408426</v>
      </c>
      <c r="M182">
        <v>1.0963589462291701E-3</v>
      </c>
      <c r="N182">
        <v>0.80805433540992788</v>
      </c>
      <c r="O182">
        <v>0.19081810402593757</v>
      </c>
      <c r="P182">
        <v>0.807579530651233</v>
      </c>
      <c r="Q182">
        <v>0.99994148116604631</v>
      </c>
      <c r="R182">
        <v>0.52923592657097807</v>
      </c>
      <c r="S182">
        <v>0.2639784025058769</v>
      </c>
      <c r="T182">
        <v>0.17094304964122298</v>
      </c>
      <c r="U182">
        <v>0.61070883344341653</v>
      </c>
    </row>
    <row r="183" spans="1:21" x14ac:dyDescent="0.25">
      <c r="A183">
        <v>181</v>
      </c>
      <c r="B183">
        <v>0.97341776970691063</v>
      </c>
      <c r="C183">
        <v>0.31587938231672386</v>
      </c>
      <c r="D183">
        <v>0.45333798644815726</v>
      </c>
      <c r="E183">
        <v>0.64654771221894625</v>
      </c>
      <c r="F183">
        <v>0.7978821906367084</v>
      </c>
      <c r="G183">
        <v>0.56500206720265567</v>
      </c>
      <c r="H183">
        <v>0.96175260645770977</v>
      </c>
      <c r="I183">
        <v>0.23526633574257705</v>
      </c>
      <c r="J183">
        <v>0.45336369364923268</v>
      </c>
      <c r="K183">
        <v>0.88797986860584222</v>
      </c>
      <c r="L183">
        <v>0.27704862677657971</v>
      </c>
      <c r="M183">
        <v>0.57797639778035759</v>
      </c>
      <c r="N183">
        <v>0.52924468094718335</v>
      </c>
      <c r="O183">
        <v>0.6977688752347726</v>
      </c>
      <c r="P183">
        <v>0.24235797000230885</v>
      </c>
      <c r="Q183">
        <v>0.94054905919881482</v>
      </c>
      <c r="R183">
        <v>0.15273760772794209</v>
      </c>
      <c r="S183">
        <v>0.43852403470752677</v>
      </c>
      <c r="T183">
        <v>2.7709845971910951E-2</v>
      </c>
      <c r="U183">
        <v>0.88593889736439468</v>
      </c>
    </row>
    <row r="184" spans="1:21" x14ac:dyDescent="0.25">
      <c r="A184">
        <v>182</v>
      </c>
      <c r="B184">
        <v>0.13156277689521723</v>
      </c>
      <c r="C184">
        <v>0.59386023366619067</v>
      </c>
      <c r="D184">
        <v>0.37849693075052837</v>
      </c>
      <c r="E184">
        <v>0.58514878044404317</v>
      </c>
      <c r="F184">
        <v>0.79859173681105244</v>
      </c>
      <c r="G184">
        <v>0.38332503438157595</v>
      </c>
      <c r="H184">
        <v>0.82521612154116597</v>
      </c>
      <c r="I184">
        <v>0.37505212270189991</v>
      </c>
      <c r="J184">
        <v>0.57128504864843932</v>
      </c>
      <c r="K184">
        <v>0.72162668345531333</v>
      </c>
      <c r="L184">
        <v>0.60355209870595417</v>
      </c>
      <c r="M184">
        <v>0.91412989456385185</v>
      </c>
      <c r="N184">
        <v>0.44818036341400536</v>
      </c>
      <c r="O184">
        <v>0.23032449632907515</v>
      </c>
      <c r="P184">
        <v>7.4730734840026791E-2</v>
      </c>
      <c r="Q184">
        <v>0.78673420551871565</v>
      </c>
      <c r="R184">
        <v>0.92516952933623497</v>
      </c>
      <c r="S184">
        <v>0.56597850268736671</v>
      </c>
      <c r="T184">
        <v>0.41895448919875578</v>
      </c>
      <c r="U184">
        <v>0.5112049330111148</v>
      </c>
    </row>
    <row r="185" spans="1:21" x14ac:dyDescent="0.25">
      <c r="A185">
        <v>183</v>
      </c>
      <c r="B185">
        <v>0.31791987810457112</v>
      </c>
      <c r="C185">
        <v>0.33247140307293233</v>
      </c>
      <c r="D185">
        <v>0.9555906632369342</v>
      </c>
      <c r="E185">
        <v>0.44225083193421799</v>
      </c>
      <c r="F185">
        <v>0.95507171238408439</v>
      </c>
      <c r="G185">
        <v>0.84332917769709503</v>
      </c>
      <c r="H185">
        <v>0.56465677235777778</v>
      </c>
      <c r="I185">
        <v>0.82120388061936467</v>
      </c>
      <c r="J185">
        <v>0.13206414389605658</v>
      </c>
      <c r="K185">
        <v>8.2440976240623742E-2</v>
      </c>
      <c r="L185">
        <v>0.96050760306979921</v>
      </c>
      <c r="M185">
        <v>0.25009367881395672</v>
      </c>
      <c r="N185">
        <v>0.94017825400828436</v>
      </c>
      <c r="O185">
        <v>0.56738317753204148</v>
      </c>
      <c r="P185">
        <v>0.50969156341846245</v>
      </c>
      <c r="Q185">
        <v>4.163755856382978E-2</v>
      </c>
      <c r="R185">
        <v>0.71959940136576073</v>
      </c>
      <c r="S185">
        <v>0.79317915165835284</v>
      </c>
      <c r="T185">
        <v>0.26914761412417221</v>
      </c>
      <c r="U185">
        <v>0.91645648758089848</v>
      </c>
    </row>
    <row r="186" spans="1:21" x14ac:dyDescent="0.25">
      <c r="A186">
        <v>184</v>
      </c>
      <c r="B186">
        <v>0.5059169561394059</v>
      </c>
      <c r="C186">
        <v>0.54394949207471832</v>
      </c>
      <c r="D186">
        <v>0.26000300736180848</v>
      </c>
      <c r="E186">
        <v>0.89933723413217881</v>
      </c>
      <c r="F186">
        <v>0.72349764642061509</v>
      </c>
      <c r="G186">
        <v>0.5949714620484885</v>
      </c>
      <c r="H186">
        <v>0.61800400607250339</v>
      </c>
      <c r="I186">
        <v>0.444914755029445</v>
      </c>
      <c r="J186">
        <v>6.7957438596464304E-2</v>
      </c>
      <c r="K186">
        <v>0.13106878513111675</v>
      </c>
      <c r="L186">
        <v>0.81149021312709646</v>
      </c>
      <c r="M186">
        <v>0.15046481965615044</v>
      </c>
      <c r="N186">
        <v>0.45450879446304482</v>
      </c>
      <c r="O186">
        <v>0.31965417549338904</v>
      </c>
      <c r="P186">
        <v>0.90251316148037297</v>
      </c>
      <c r="Q186">
        <v>0.28765926475584824</v>
      </c>
      <c r="R186">
        <v>0.28109295107175258</v>
      </c>
      <c r="S186">
        <v>0.54177959908973561</v>
      </c>
      <c r="T186">
        <v>0.22139572678594011</v>
      </c>
      <c r="U186">
        <v>0.32651667222712488</v>
      </c>
    </row>
    <row r="187" spans="1:21" x14ac:dyDescent="0.25">
      <c r="A187">
        <v>185</v>
      </c>
      <c r="B187">
        <v>0.64990618969639247</v>
      </c>
      <c r="C187">
        <v>0.45973231813283566</v>
      </c>
      <c r="D187">
        <v>0.9329712916895132</v>
      </c>
      <c r="E187">
        <v>0.77460743113700126</v>
      </c>
      <c r="F187">
        <v>0.6930235692388147</v>
      </c>
      <c r="G187">
        <v>0.81589412408940865</v>
      </c>
      <c r="H187">
        <v>0.29971052720972446</v>
      </c>
      <c r="I187">
        <v>0.53667797676754714</v>
      </c>
      <c r="J187">
        <v>0.96616505905579753</v>
      </c>
      <c r="K187">
        <v>0.57240148964799675</v>
      </c>
      <c r="L187">
        <v>0.43248510532041662</v>
      </c>
      <c r="M187">
        <v>0.53985360732257259</v>
      </c>
      <c r="N187">
        <v>9.6390527131469561E-2</v>
      </c>
      <c r="O187">
        <v>0.73670319460763789</v>
      </c>
      <c r="P187">
        <v>0.41368964400025443</v>
      </c>
      <c r="Q187">
        <v>0.35695727531341426</v>
      </c>
      <c r="R187">
        <v>1.5248201965583519E-2</v>
      </c>
      <c r="S187">
        <v>1.8292584458395211E-2</v>
      </c>
      <c r="T187">
        <v>0.54833791910092078</v>
      </c>
      <c r="U187">
        <v>0.88394466970516294</v>
      </c>
    </row>
    <row r="188" spans="1:21" x14ac:dyDescent="0.25">
      <c r="A188">
        <v>186</v>
      </c>
      <c r="B188">
        <v>0.23334007211527941</v>
      </c>
      <c r="C188">
        <v>0.85736301118782099</v>
      </c>
      <c r="D188">
        <v>0.62647621077013449</v>
      </c>
      <c r="E188">
        <v>0.20622798764501837</v>
      </c>
      <c r="F188">
        <v>0.52822678763270492</v>
      </c>
      <c r="G188">
        <v>0.46380911768111321</v>
      </c>
      <c r="H188">
        <v>0.45441837322341128</v>
      </c>
      <c r="I188">
        <v>0.79394510172598065</v>
      </c>
      <c r="J188">
        <v>0.95399074440496978</v>
      </c>
      <c r="K188">
        <v>0.93660961182218139</v>
      </c>
      <c r="L188">
        <v>0.32053546349051221</v>
      </c>
      <c r="M188">
        <v>0.31509156186328147</v>
      </c>
      <c r="N188">
        <v>8.9823441343035881E-2</v>
      </c>
      <c r="O188">
        <v>0.90355868793579286</v>
      </c>
      <c r="P188">
        <v>6.4354115209948048E-2</v>
      </c>
      <c r="Q188">
        <v>0.97420908372232429</v>
      </c>
      <c r="R188">
        <v>0.35324790166586872</v>
      </c>
      <c r="S188">
        <v>0.92614577973761048</v>
      </c>
      <c r="T188">
        <v>0.22176917391772655</v>
      </c>
      <c r="U188">
        <v>0.11556418828463855</v>
      </c>
    </row>
    <row r="189" spans="1:21" x14ac:dyDescent="0.25">
      <c r="A189">
        <v>187</v>
      </c>
      <c r="B189">
        <v>0.27175689799117686</v>
      </c>
      <c r="C189">
        <v>0.75353193149079045</v>
      </c>
      <c r="D189">
        <v>0.11329950725910631</v>
      </c>
      <c r="E189">
        <v>0.46022896887934839</v>
      </c>
      <c r="F189">
        <v>0.10917511023839999</v>
      </c>
      <c r="G189">
        <v>0.43645137514529342</v>
      </c>
      <c r="H189">
        <v>0.64991457767668059</v>
      </c>
      <c r="I189">
        <v>0.16877191333398134</v>
      </c>
      <c r="J189">
        <v>0.73045309982212814</v>
      </c>
      <c r="K189">
        <v>0.54669173623961975</v>
      </c>
      <c r="L189">
        <v>0.60684922694364563</v>
      </c>
      <c r="M189">
        <v>0.84287788823084142</v>
      </c>
      <c r="N189">
        <v>9.8553387397404713E-2</v>
      </c>
      <c r="O189">
        <v>0.23764541872788492</v>
      </c>
      <c r="P189">
        <v>0.77441201657904202</v>
      </c>
      <c r="Q189">
        <v>0.60240672229917802</v>
      </c>
      <c r="R189">
        <v>0.5153719455759731</v>
      </c>
      <c r="S189">
        <v>0.90102012494350103</v>
      </c>
      <c r="T189">
        <v>0.64645879250012239</v>
      </c>
      <c r="U189">
        <v>0.53846046942481096</v>
      </c>
    </row>
    <row r="190" spans="1:21" x14ac:dyDescent="0.25">
      <c r="A190">
        <v>188</v>
      </c>
      <c r="B190">
        <v>9.9337376015693923E-2</v>
      </c>
      <c r="C190">
        <v>0.26010825736840015</v>
      </c>
      <c r="D190">
        <v>0.94712471264579801</v>
      </c>
      <c r="E190">
        <v>0.57756328437638804</v>
      </c>
      <c r="F190">
        <v>0.56906754691308747</v>
      </c>
      <c r="G190">
        <v>0.64024011158308181</v>
      </c>
      <c r="H190">
        <v>0.46913840862259981</v>
      </c>
      <c r="I190">
        <v>0.68882388501012293</v>
      </c>
      <c r="J190">
        <v>0.72396894226196373</v>
      </c>
      <c r="K190">
        <v>0.60864653607342767</v>
      </c>
      <c r="L190">
        <v>0.51096275167544736</v>
      </c>
      <c r="M190">
        <v>0.58746309346153325</v>
      </c>
      <c r="N190">
        <v>0.32963179710536128</v>
      </c>
      <c r="O190">
        <v>0.39002115022196993</v>
      </c>
      <c r="P190">
        <v>0.35977687272444125</v>
      </c>
      <c r="Q190">
        <v>0.18127136076418471</v>
      </c>
      <c r="R190">
        <v>0.18388535043468934</v>
      </c>
      <c r="S190">
        <v>0.7093887627249702</v>
      </c>
      <c r="T190">
        <v>0.44806501658474418</v>
      </c>
      <c r="U190">
        <v>0.50730819692964935</v>
      </c>
    </row>
    <row r="191" spans="1:21" x14ac:dyDescent="0.25">
      <c r="A191">
        <v>189</v>
      </c>
      <c r="B191">
        <v>0.37338265564023221</v>
      </c>
      <c r="C191">
        <v>0.67234109232525374</v>
      </c>
      <c r="D191">
        <v>0.42010523171149483</v>
      </c>
      <c r="E191">
        <v>0.24612547222751369</v>
      </c>
      <c r="F191">
        <v>0.81979023865099898</v>
      </c>
      <c r="G191">
        <v>0.50031253299004907</v>
      </c>
      <c r="H191">
        <v>0.69572558633009685</v>
      </c>
      <c r="I191">
        <v>0.14776737373697157</v>
      </c>
      <c r="J191">
        <v>0.74958398882580335</v>
      </c>
      <c r="K191">
        <v>0.99982782866315256</v>
      </c>
      <c r="L191">
        <v>0.54564315962414245</v>
      </c>
      <c r="M191">
        <v>0.26507474796419972</v>
      </c>
      <c r="N191">
        <v>0.66207168198940947</v>
      </c>
      <c r="O191">
        <v>0.67743394519425548</v>
      </c>
      <c r="P191">
        <v>0.16240013314047275</v>
      </c>
      <c r="Q191">
        <v>0.68478193547687183</v>
      </c>
      <c r="R191">
        <v>0.6086435090685538</v>
      </c>
      <c r="S191">
        <v>0.5134845405544517</v>
      </c>
      <c r="T191">
        <v>0.20418843148509502</v>
      </c>
      <c r="U191">
        <v>0.87003049937514554</v>
      </c>
    </row>
    <row r="192" spans="1:21" x14ac:dyDescent="0.25">
      <c r="A192">
        <v>190</v>
      </c>
      <c r="B192">
        <v>0.53705625202042029</v>
      </c>
      <c r="C192">
        <v>0.50060881651858136</v>
      </c>
      <c r="D192">
        <v>7.8890271099916642E-2</v>
      </c>
      <c r="E192">
        <v>7.020570309062002E-3</v>
      </c>
      <c r="F192">
        <v>0.48164577770173178</v>
      </c>
      <c r="G192">
        <v>9.1333017668342009E-2</v>
      </c>
      <c r="H192">
        <v>5.1940049477599448E-2</v>
      </c>
      <c r="I192">
        <v>0.51040066004111573</v>
      </c>
      <c r="J192">
        <v>0.83417998163758433</v>
      </c>
      <c r="K192">
        <v>0.66176006276856914</v>
      </c>
      <c r="L192">
        <v>0.67066398848122311</v>
      </c>
      <c r="M192">
        <v>0.7716346836049981</v>
      </c>
      <c r="N192">
        <v>0.22941343763156841</v>
      </c>
      <c r="O192">
        <v>5.4930435047513271E-2</v>
      </c>
      <c r="P192">
        <v>0.45292392673701998</v>
      </c>
      <c r="Q192">
        <v>0.88047105221711419</v>
      </c>
      <c r="R192">
        <v>0.90799272004011655</v>
      </c>
      <c r="S192">
        <v>0.76051571264887396</v>
      </c>
      <c r="T192">
        <v>0.25509161423635662</v>
      </c>
      <c r="U192">
        <v>0.71185053739416926</v>
      </c>
    </row>
    <row r="193" spans="1:21" x14ac:dyDescent="0.25">
      <c r="A193">
        <v>191</v>
      </c>
      <c r="B193">
        <v>7.5496710055085181E-2</v>
      </c>
      <c r="C193">
        <v>0.87729125799348928</v>
      </c>
      <c r="D193">
        <v>0.51258247771234489</v>
      </c>
      <c r="E193">
        <v>5.5338037287086639E-2</v>
      </c>
      <c r="F193">
        <v>0.56181268781953264</v>
      </c>
      <c r="G193">
        <v>0.44591171398961027</v>
      </c>
      <c r="H193">
        <v>0.98378576474609414</v>
      </c>
      <c r="I193">
        <v>0.82585784319685884</v>
      </c>
      <c r="J193">
        <v>0.12269855817592212</v>
      </c>
      <c r="K193">
        <v>0.84518860585872257</v>
      </c>
      <c r="L193">
        <v>0.54223028337325552</v>
      </c>
      <c r="M193">
        <v>0.77161502928342451</v>
      </c>
      <c r="N193">
        <v>0.5177689246003121</v>
      </c>
      <c r="O193">
        <v>0.861419431083567</v>
      </c>
      <c r="P193">
        <v>7.6910900694948658E-2</v>
      </c>
      <c r="Q193">
        <v>0.83788680195619669</v>
      </c>
      <c r="R193">
        <v>0.66644626187417821</v>
      </c>
      <c r="S193">
        <v>0.34269973988491431</v>
      </c>
      <c r="T193">
        <v>0.35835856425264745</v>
      </c>
      <c r="U193">
        <v>0.22649884072807414</v>
      </c>
    </row>
    <row r="194" spans="1:21" x14ac:dyDescent="0.25">
      <c r="A194">
        <v>192</v>
      </c>
      <c r="B194">
        <v>6.5453411733257028E-2</v>
      </c>
      <c r="C194">
        <v>0.75915354749330977</v>
      </c>
      <c r="D194">
        <v>3.2956132062777588E-2</v>
      </c>
      <c r="E194">
        <v>0.19316068116122787</v>
      </c>
      <c r="F194">
        <v>0.88363127855368728</v>
      </c>
      <c r="G194">
        <v>0.21327422923955552</v>
      </c>
      <c r="H194">
        <v>0.69661602280802226</v>
      </c>
      <c r="I194">
        <v>0.73978452312106535</v>
      </c>
      <c r="J194">
        <v>0.63312631111303075</v>
      </c>
      <c r="K194">
        <v>0.25387025647212536</v>
      </c>
      <c r="L194">
        <v>0.24889467694810863</v>
      </c>
      <c r="M194">
        <v>0.64560377724035312</v>
      </c>
      <c r="N194">
        <v>0.97748510771144903</v>
      </c>
      <c r="O194">
        <v>0.13672958323021778</v>
      </c>
      <c r="P194">
        <v>0.87471626820247428</v>
      </c>
      <c r="Q194">
        <v>0.29691166924112267</v>
      </c>
      <c r="R194">
        <v>1.8778211024844227E-2</v>
      </c>
      <c r="S194">
        <v>0.31796828810498923</v>
      </c>
      <c r="T194">
        <v>0.17915142078544011</v>
      </c>
      <c r="U194">
        <v>9.0794671888629885E-2</v>
      </c>
    </row>
    <row r="195" spans="1:21" x14ac:dyDescent="0.25">
      <c r="A195">
        <v>193</v>
      </c>
      <c r="B195">
        <v>0.15816084154692156</v>
      </c>
      <c r="C195">
        <v>9.5414154345450308E-2</v>
      </c>
      <c r="D195">
        <v>0.86950232236950131</v>
      </c>
      <c r="E195">
        <v>0.39598357010163276</v>
      </c>
      <c r="F195">
        <v>7.064153216604474E-3</v>
      </c>
      <c r="G195">
        <v>0.69461903307764672</v>
      </c>
      <c r="H195">
        <v>1.9204000845034486E-3</v>
      </c>
      <c r="I195">
        <v>0.15678652988102582</v>
      </c>
      <c r="J195">
        <v>0.25059783883168052</v>
      </c>
      <c r="K195">
        <v>0.94106464827992586</v>
      </c>
      <c r="L195">
        <v>0.96959974584808073</v>
      </c>
      <c r="M195">
        <v>0.88346138660813178</v>
      </c>
      <c r="N195">
        <v>0.44199273968034714</v>
      </c>
      <c r="O195">
        <v>0.26105834931690186</v>
      </c>
      <c r="P195">
        <v>0.25979277157202763</v>
      </c>
      <c r="Q195">
        <v>0.6817317835458907</v>
      </c>
      <c r="R195">
        <v>2.0199215437026297E-2</v>
      </c>
      <c r="S195">
        <v>0.46112845868552554</v>
      </c>
      <c r="T195">
        <v>0.29006611065741605</v>
      </c>
      <c r="U195">
        <v>0.83159482014466124</v>
      </c>
    </row>
    <row r="196" spans="1:21" x14ac:dyDescent="0.25">
      <c r="A196">
        <v>194</v>
      </c>
      <c r="B196">
        <v>0.57980650470966411</v>
      </c>
      <c r="C196">
        <v>0.76170906823004447</v>
      </c>
      <c r="D196">
        <v>0.26252566464719429</v>
      </c>
      <c r="E196">
        <v>0.89095876105414895</v>
      </c>
      <c r="F196">
        <v>0.28872705664882403</v>
      </c>
      <c r="G196">
        <v>0.4592709720533712</v>
      </c>
      <c r="H196">
        <v>0.48783242184328413</v>
      </c>
      <c r="I196">
        <v>0.64787534783865763</v>
      </c>
      <c r="J196">
        <v>0.34285770870224308</v>
      </c>
      <c r="K196">
        <v>0.5728843867501745</v>
      </c>
      <c r="L196">
        <v>0.37821687551962269</v>
      </c>
      <c r="M196">
        <v>0.74551550762333729</v>
      </c>
      <c r="N196">
        <v>0.2258192407275974</v>
      </c>
      <c r="O196">
        <v>0.89754329687212175</v>
      </c>
      <c r="P196">
        <v>0.59744549038900718</v>
      </c>
      <c r="Q196">
        <v>0.37887021290031542</v>
      </c>
      <c r="R196">
        <v>0.5634596155630156</v>
      </c>
      <c r="S196">
        <v>0.9659037451808743</v>
      </c>
      <c r="T196">
        <v>0.92857776893831101</v>
      </c>
      <c r="U196">
        <v>0.54606798089651676</v>
      </c>
    </row>
    <row r="197" spans="1:21" x14ac:dyDescent="0.25">
      <c r="A197">
        <v>195</v>
      </c>
      <c r="B197">
        <v>0.74909892383272059</v>
      </c>
      <c r="C197">
        <v>0.70583258740076493</v>
      </c>
      <c r="D197">
        <v>6.4005515579162786E-2</v>
      </c>
      <c r="E197">
        <v>0.83912489623220177</v>
      </c>
      <c r="F197">
        <v>0.24389878961529821</v>
      </c>
      <c r="G197">
        <v>0.38918497060588075</v>
      </c>
      <c r="H197">
        <v>0.58741926575603154</v>
      </c>
      <c r="I197">
        <v>0.42687733181159948</v>
      </c>
      <c r="J197">
        <v>0.84026089028720818</v>
      </c>
      <c r="K197">
        <v>0.27841514533942968</v>
      </c>
      <c r="L197">
        <v>0.11189379609612593</v>
      </c>
      <c r="M197">
        <v>0.60744883182401566</v>
      </c>
      <c r="N197">
        <v>0.702574563034019</v>
      </c>
      <c r="O197">
        <v>0.70931602902012703</v>
      </c>
      <c r="P197">
        <v>0.2317536623882539</v>
      </c>
      <c r="Q197">
        <v>0.55817402596418053</v>
      </c>
      <c r="R197">
        <v>0.81050115384794896</v>
      </c>
      <c r="S197">
        <v>0.81466659685634557</v>
      </c>
      <c r="T197">
        <v>0.70457155298569685</v>
      </c>
      <c r="U197">
        <v>0.60868688420188821</v>
      </c>
    </row>
    <row r="198" spans="1:21" x14ac:dyDescent="0.25">
      <c r="A198">
        <v>196</v>
      </c>
      <c r="B198">
        <v>0.37831315449486791</v>
      </c>
      <c r="C198">
        <v>0.34365215789013437</v>
      </c>
      <c r="D198">
        <v>0.48314111342020549</v>
      </c>
      <c r="E198">
        <v>0.62544727618800966</v>
      </c>
      <c r="F198">
        <v>7.4624908187975514E-2</v>
      </c>
      <c r="G198">
        <v>0.61167608942429297</v>
      </c>
      <c r="H198">
        <v>0.59809108442670755</v>
      </c>
      <c r="I198">
        <v>0.21252284040938818</v>
      </c>
      <c r="J198">
        <v>0.20179346326886005</v>
      </c>
      <c r="K198">
        <v>0.25553141805115165</v>
      </c>
      <c r="L198">
        <v>0.91965142816842627</v>
      </c>
      <c r="M198">
        <v>0.73796860813747789</v>
      </c>
      <c r="N198">
        <v>0.40319071496377656</v>
      </c>
      <c r="O198">
        <v>6.4906670004079015E-2</v>
      </c>
      <c r="P198">
        <v>0.99585320748148431</v>
      </c>
      <c r="Q198">
        <v>0.38539532985018088</v>
      </c>
      <c r="R198">
        <v>0.72318578504810027</v>
      </c>
      <c r="S198">
        <v>0.67896965979507096</v>
      </c>
      <c r="T198">
        <v>0.57755853360194509</v>
      </c>
      <c r="U198">
        <v>0.66112484487595347</v>
      </c>
    </row>
    <row r="199" spans="1:21" x14ac:dyDescent="0.25">
      <c r="A199">
        <v>197</v>
      </c>
      <c r="B199">
        <v>0.84716434893948356</v>
      </c>
      <c r="C199">
        <v>0.15306914669209526</v>
      </c>
      <c r="D199">
        <v>0.2090740834286331</v>
      </c>
      <c r="E199">
        <v>0.33746453781322394</v>
      </c>
      <c r="F199">
        <v>0.1999400870728083</v>
      </c>
      <c r="G199">
        <v>0.85963148440619452</v>
      </c>
      <c r="H199">
        <v>0.47892446769122898</v>
      </c>
      <c r="I199">
        <v>0.9701320060044063</v>
      </c>
      <c r="J199">
        <v>0.8086053447938788</v>
      </c>
      <c r="K199">
        <v>0.25611166253588635</v>
      </c>
      <c r="L199">
        <v>0.17267017305694576</v>
      </c>
      <c r="M199">
        <v>0.78530159868215343</v>
      </c>
      <c r="N199">
        <v>0.17603479401743183</v>
      </c>
      <c r="O199">
        <v>0.38935902105701281</v>
      </c>
      <c r="P199">
        <v>0.56347630198495779</v>
      </c>
      <c r="Q199">
        <v>5.4139602628846095E-2</v>
      </c>
      <c r="R199">
        <v>0.67452941261055166</v>
      </c>
      <c r="S199">
        <v>0.14737574672740994</v>
      </c>
      <c r="T199">
        <v>0.15254491046999563</v>
      </c>
      <c r="U199">
        <v>6.1833219157495511E-2</v>
      </c>
    </row>
    <row r="200" spans="1:21" x14ac:dyDescent="0.25">
      <c r="A200">
        <v>198</v>
      </c>
      <c r="B200">
        <v>5.0572114790567113E-2</v>
      </c>
      <c r="C200">
        <v>0.488368726274099</v>
      </c>
      <c r="D200">
        <v>0.21388105705402727</v>
      </c>
      <c r="E200">
        <v>0.66655384162932485</v>
      </c>
      <c r="F200">
        <v>0.88904823307073233</v>
      </c>
      <c r="G200">
        <v>0.85936482466101616</v>
      </c>
      <c r="H200">
        <v>0.58971734671915588</v>
      </c>
      <c r="I200">
        <v>0.34129858946388669</v>
      </c>
      <c r="J200">
        <v>0.55555071779729559</v>
      </c>
      <c r="K200">
        <v>0.63163035550841773</v>
      </c>
      <c r="L200">
        <v>0.69068504562559974</v>
      </c>
      <c r="M200">
        <v>0.15565461656475699</v>
      </c>
      <c r="N200">
        <v>0.6198325791628847</v>
      </c>
      <c r="O200">
        <v>0.81641260823139916</v>
      </c>
      <c r="P200">
        <v>0.74829495024585846</v>
      </c>
      <c r="Q200">
        <v>0.43402002212146451</v>
      </c>
      <c r="R200">
        <v>6.3260589373393294E-2</v>
      </c>
      <c r="S200">
        <v>0.87805041067538458</v>
      </c>
      <c r="T200">
        <v>0.70334797624928047</v>
      </c>
      <c r="U200">
        <v>0.68739791207229906</v>
      </c>
    </row>
    <row r="201" spans="1:21" x14ac:dyDescent="0.25">
      <c r="A201">
        <v>199</v>
      </c>
      <c r="B201">
        <v>7.003713823811708E-2</v>
      </c>
      <c r="C201">
        <v>0.30040340777308749</v>
      </c>
      <c r="D201">
        <v>0.96723007051215792</v>
      </c>
      <c r="E201">
        <v>0.30096890989695346</v>
      </c>
      <c r="F201">
        <v>0.91941362772663204</v>
      </c>
      <c r="G201">
        <v>0.59756532957744302</v>
      </c>
      <c r="H201">
        <v>0.18455357800491612</v>
      </c>
      <c r="I201">
        <v>0.25393703465979667</v>
      </c>
      <c r="J201">
        <v>0.12238569592831627</v>
      </c>
      <c r="K201">
        <v>0.18759575434230435</v>
      </c>
      <c r="L201">
        <v>0.36180072354105519</v>
      </c>
      <c r="M201">
        <v>0.18050119375168405</v>
      </c>
      <c r="N201">
        <v>0.51370036127099183</v>
      </c>
      <c r="O201">
        <v>0.28056212506393985</v>
      </c>
      <c r="P201">
        <v>0.29670592274025065</v>
      </c>
      <c r="Q201">
        <v>0.20887015406044229</v>
      </c>
      <c r="R201">
        <v>0.19457489412966744</v>
      </c>
      <c r="S201">
        <v>0.20109485182544073</v>
      </c>
      <c r="T201">
        <v>0.2966156442311656</v>
      </c>
      <c r="U201">
        <v>5.8467528633721511E-2</v>
      </c>
    </row>
    <row r="202" spans="1:21" x14ac:dyDescent="0.25">
      <c r="A202">
        <v>200</v>
      </c>
      <c r="B202">
        <v>0.85349709157956699</v>
      </c>
      <c r="C202">
        <v>0.91842660715952018</v>
      </c>
      <c r="D202">
        <v>0.7957511210663375</v>
      </c>
      <c r="E202">
        <v>0.29228808193806866</v>
      </c>
      <c r="F202">
        <v>0.35067846559335791</v>
      </c>
      <c r="G202">
        <v>0.23509021669773666</v>
      </c>
      <c r="H202">
        <v>2.8435505626928759E-2</v>
      </c>
      <c r="I202">
        <v>0.23901249379911182</v>
      </c>
      <c r="J202">
        <v>0.65462036056989281</v>
      </c>
      <c r="K202">
        <v>0.16901111571799721</v>
      </c>
      <c r="L202">
        <v>0.77708014682533477</v>
      </c>
      <c r="M202">
        <v>1.593219903143428E-3</v>
      </c>
      <c r="N202">
        <v>6.5532281658198244E-4</v>
      </c>
      <c r="O202">
        <v>1.2401174208651611E-2</v>
      </c>
      <c r="P202">
        <v>0.71958453283500745</v>
      </c>
      <c r="Q202">
        <v>0.48911842872237798</v>
      </c>
      <c r="R202">
        <v>0.6054792710235215</v>
      </c>
      <c r="S202">
        <v>0.65944234596684392</v>
      </c>
      <c r="T202">
        <v>0.70177897900904473</v>
      </c>
      <c r="U202">
        <v>0.86169435576691744</v>
      </c>
    </row>
    <row r="203" spans="1:21" x14ac:dyDescent="0.25">
      <c r="A203">
        <v>201</v>
      </c>
      <c r="B203">
        <v>0.68595992310713783</v>
      </c>
      <c r="C203">
        <v>0.43512242279597646</v>
      </c>
      <c r="D203">
        <v>0.93002107357632613</v>
      </c>
      <c r="E203">
        <v>0.10265687855551064</v>
      </c>
      <c r="F203">
        <v>0.62785825879792068</v>
      </c>
      <c r="G203">
        <v>0.11534102255514345</v>
      </c>
      <c r="H203">
        <v>0.41376540727547617</v>
      </c>
      <c r="I203">
        <v>0.44510462240348314</v>
      </c>
      <c r="J203">
        <v>0.63125478398401746</v>
      </c>
      <c r="K203">
        <v>0.32685052320489261</v>
      </c>
      <c r="L203">
        <v>0.39765302593818874</v>
      </c>
      <c r="M203">
        <v>0.43594315981567733</v>
      </c>
      <c r="N203">
        <v>0.63355036581185065</v>
      </c>
      <c r="O203">
        <v>0.41793768514071461</v>
      </c>
      <c r="P203">
        <v>0.40113249191374978</v>
      </c>
      <c r="Q203">
        <v>0.4952780134644712</v>
      </c>
      <c r="R203">
        <v>0.63543537052124321</v>
      </c>
      <c r="S203">
        <v>0.11255523916207855</v>
      </c>
      <c r="T203">
        <v>0.80321503743405187</v>
      </c>
      <c r="U203">
        <v>0.41308496779271575</v>
      </c>
    </row>
    <row r="204" spans="1:21" x14ac:dyDescent="0.25">
      <c r="A204">
        <v>202</v>
      </c>
      <c r="B204">
        <v>0.29799012581327045</v>
      </c>
      <c r="C204">
        <v>0.40220306121342952</v>
      </c>
      <c r="D204">
        <v>0.27754495114881639</v>
      </c>
      <c r="E204">
        <v>0.78027548159335325</v>
      </c>
      <c r="F204">
        <v>0.97358286987805842</v>
      </c>
      <c r="G204">
        <v>0.90494729028678078</v>
      </c>
      <c r="H204">
        <v>0.94132068921367207</v>
      </c>
      <c r="I204">
        <v>0.99483675313164288</v>
      </c>
      <c r="J204">
        <v>0.3960635326111106</v>
      </c>
      <c r="K204">
        <v>0.76928887054532491</v>
      </c>
      <c r="L204">
        <v>0.78338693041245389</v>
      </c>
      <c r="M204">
        <v>1.7664524022696693E-2</v>
      </c>
      <c r="N204">
        <v>0.38115307791617248</v>
      </c>
      <c r="O204">
        <v>0.94792995252688517</v>
      </c>
      <c r="P204">
        <v>0.26448024967971939</v>
      </c>
      <c r="Q204">
        <v>0.65893695405341912</v>
      </c>
      <c r="R204">
        <v>0.71673925398886329</v>
      </c>
      <c r="S204">
        <v>0.75030582968199866</v>
      </c>
      <c r="T204">
        <v>0.38735340941955432</v>
      </c>
      <c r="U204">
        <v>0.84321847024666319</v>
      </c>
    </row>
    <row r="205" spans="1:21" x14ac:dyDescent="0.25">
      <c r="A205">
        <v>203</v>
      </c>
      <c r="B205">
        <v>0.22412833206856764</v>
      </c>
      <c r="C205">
        <v>0.41233797813445516</v>
      </c>
      <c r="D205">
        <v>0.38382290634389804</v>
      </c>
      <c r="E205">
        <v>0.60983537540727628</v>
      </c>
      <c r="F205">
        <v>0.30835646481461509</v>
      </c>
      <c r="G205">
        <v>7.774155440357533E-2</v>
      </c>
      <c r="H205">
        <v>0.86084860018600917</v>
      </c>
      <c r="I205">
        <v>0.54143061376149504</v>
      </c>
      <c r="J205">
        <v>1.1730159657470374E-2</v>
      </c>
      <c r="K205">
        <v>0.4290354280808697</v>
      </c>
      <c r="L205">
        <v>0.53827653921329799</v>
      </c>
      <c r="M205">
        <v>0.73387982710702371</v>
      </c>
      <c r="N205">
        <v>0.52465363377257468</v>
      </c>
      <c r="O205">
        <v>1.3136338271015457E-2</v>
      </c>
      <c r="P205">
        <v>0.71454973405215583</v>
      </c>
      <c r="Q205">
        <v>0.31501919566829706</v>
      </c>
      <c r="R205">
        <v>9.6931452792500927E-2</v>
      </c>
      <c r="S205">
        <v>0.63574626429330561</v>
      </c>
      <c r="T205">
        <v>0.56098206304908449</v>
      </c>
      <c r="U205">
        <v>0.73475933820375272</v>
      </c>
    </row>
    <row r="206" spans="1:21" x14ac:dyDescent="0.25">
      <c r="A206">
        <v>204</v>
      </c>
      <c r="B206">
        <v>4.6704173710485408E-2</v>
      </c>
      <c r="C206">
        <v>0.51561578980468425</v>
      </c>
      <c r="D206">
        <v>0.27910111491351985</v>
      </c>
      <c r="E206">
        <v>0.46899355189913283</v>
      </c>
      <c r="F206">
        <v>5.0183701393868851E-3</v>
      </c>
      <c r="G206">
        <v>0.29412187341272311</v>
      </c>
      <c r="H206">
        <v>0.91671742687977575</v>
      </c>
      <c r="I206">
        <v>0.10114925686450249</v>
      </c>
      <c r="J206">
        <v>0.22705385723862825</v>
      </c>
      <c r="K206">
        <v>0.39196574823749675</v>
      </c>
      <c r="L206">
        <v>0.71174303046942322</v>
      </c>
      <c r="M206">
        <v>0.51969490592205414</v>
      </c>
      <c r="N206">
        <v>8.6666191449276342E-2</v>
      </c>
      <c r="O206">
        <v>0.83025067857849422</v>
      </c>
      <c r="P206">
        <v>0.15233060853736546</v>
      </c>
      <c r="Q206">
        <v>0.96594069126153159</v>
      </c>
      <c r="R206">
        <v>0.32217282453542762</v>
      </c>
      <c r="S206">
        <v>0.21324482056853644</v>
      </c>
      <c r="T206">
        <v>0.41822758704271479</v>
      </c>
      <c r="U206">
        <v>0.15036007757610648</v>
      </c>
    </row>
    <row r="207" spans="1:21" x14ac:dyDescent="0.25">
      <c r="A207">
        <v>205</v>
      </c>
      <c r="B207">
        <v>0.40979474173293706</v>
      </c>
      <c r="C207">
        <v>0.80275915717831681</v>
      </c>
      <c r="D207">
        <v>0.4481392063607621</v>
      </c>
      <c r="E207">
        <v>0.90062173375452925</v>
      </c>
      <c r="F207">
        <v>0.77875035769688417</v>
      </c>
      <c r="G207">
        <v>0.2008921266951269</v>
      </c>
      <c r="H207">
        <v>0.99957605878456457</v>
      </c>
      <c r="I207">
        <v>0.96119862559125324</v>
      </c>
      <c r="J207">
        <v>0.16785085244487274</v>
      </c>
      <c r="K207">
        <v>0.55172205675041308</v>
      </c>
      <c r="L207">
        <v>0.31934036894685702</v>
      </c>
      <c r="M207">
        <v>0.82863111980843884</v>
      </c>
      <c r="N207">
        <v>0.56395201081364288</v>
      </c>
      <c r="O207">
        <v>0.96643033630922859</v>
      </c>
      <c r="P207">
        <v>0.94166160897616935</v>
      </c>
      <c r="Q207">
        <v>0.91427378945392013</v>
      </c>
      <c r="R207">
        <v>0.79195140293304989</v>
      </c>
      <c r="S207">
        <v>0.51311632301151633</v>
      </c>
      <c r="T207">
        <v>0.65157761630543964</v>
      </c>
      <c r="U207">
        <v>0.630882662907015</v>
      </c>
    </row>
    <row r="208" spans="1:21" x14ac:dyDescent="0.25">
      <c r="A208">
        <v>206</v>
      </c>
      <c r="B208">
        <v>0.8578171466625415</v>
      </c>
      <c r="C208">
        <v>0.62222278208382242</v>
      </c>
      <c r="D208">
        <v>0.30430859748870809</v>
      </c>
      <c r="E208">
        <v>0.27932470770412543</v>
      </c>
      <c r="F208">
        <v>0.23022159600652992</v>
      </c>
      <c r="G208">
        <v>0.27212813064711239</v>
      </c>
      <c r="H208">
        <v>0.56238834959297579</v>
      </c>
      <c r="I208">
        <v>0.94903866164124651</v>
      </c>
      <c r="J208">
        <v>0.78230910901214123</v>
      </c>
      <c r="K208">
        <v>1.9108407355289625E-2</v>
      </c>
      <c r="L208">
        <v>0.71260732593714016</v>
      </c>
      <c r="M208">
        <v>0.92520767678679339</v>
      </c>
      <c r="N208">
        <v>0.51863349372948608</v>
      </c>
      <c r="O208">
        <v>6.7162120027622008E-2</v>
      </c>
      <c r="P208">
        <v>0.15232569436583798</v>
      </c>
      <c r="Q208">
        <v>4.2562482970290638E-2</v>
      </c>
      <c r="R208">
        <v>0.61702408629298966</v>
      </c>
      <c r="S208">
        <v>8.4265444586631766E-2</v>
      </c>
      <c r="T208">
        <v>8.3706602345297476E-2</v>
      </c>
      <c r="U208">
        <v>0.82154458360656002</v>
      </c>
    </row>
    <row r="209" spans="1:21" x14ac:dyDescent="0.25">
      <c r="A209">
        <v>207</v>
      </c>
      <c r="B209">
        <v>0.36177031498698309</v>
      </c>
      <c r="C209">
        <v>0.62508992473480607</v>
      </c>
      <c r="D209">
        <v>4.2136798471301917E-2</v>
      </c>
      <c r="E209">
        <v>0.62385027915878055</v>
      </c>
      <c r="F209">
        <v>7.9443433442341282E-2</v>
      </c>
      <c r="G209">
        <v>0.21892024888084549</v>
      </c>
      <c r="H209">
        <v>0.40106710218131836</v>
      </c>
      <c r="I209">
        <v>0.44874512356238494</v>
      </c>
      <c r="J209">
        <v>0.40507603467865083</v>
      </c>
      <c r="K209">
        <v>0.25021216871284846</v>
      </c>
      <c r="L209">
        <v>0.49945504498031612</v>
      </c>
      <c r="M209">
        <v>0.90736075787316572</v>
      </c>
      <c r="N209">
        <v>0.87784425539471433</v>
      </c>
      <c r="O209">
        <v>9.8214745918488333E-2</v>
      </c>
      <c r="P209">
        <v>3.2904249187902135E-2</v>
      </c>
      <c r="Q209">
        <v>0.17143106825882359</v>
      </c>
      <c r="R209">
        <v>0.83448933927375091</v>
      </c>
      <c r="S209">
        <v>0.9619220274410063</v>
      </c>
      <c r="T209">
        <v>0.65024842824791196</v>
      </c>
      <c r="U209">
        <v>0.86314990491684918</v>
      </c>
    </row>
    <row r="210" spans="1:21" x14ac:dyDescent="0.25">
      <c r="A210">
        <v>208</v>
      </c>
      <c r="B210">
        <v>0.62099613758886374</v>
      </c>
      <c r="C210">
        <v>0.82828966425647188</v>
      </c>
      <c r="D210">
        <v>0.18658505401633318</v>
      </c>
      <c r="E210">
        <v>0.49331729178423012</v>
      </c>
      <c r="F210">
        <v>0.50785542208266499</v>
      </c>
      <c r="G210">
        <v>0.63656368332005653</v>
      </c>
      <c r="H210">
        <v>0.21018734412992446</v>
      </c>
      <c r="I210">
        <v>0.39227476913582615</v>
      </c>
      <c r="J210">
        <v>0.15573790727377923</v>
      </c>
      <c r="K210">
        <v>0.21894177755056843</v>
      </c>
      <c r="L210">
        <v>0.18500624067661864</v>
      </c>
      <c r="M210">
        <v>0.12892047835061327</v>
      </c>
      <c r="N210">
        <v>0.16470206900687456</v>
      </c>
      <c r="O210">
        <v>0.45728646559812969</v>
      </c>
      <c r="P210">
        <v>0.64483886484211816</v>
      </c>
      <c r="Q210">
        <v>0.31988944847994616</v>
      </c>
      <c r="R210">
        <v>0.18445452677394858</v>
      </c>
      <c r="S210">
        <v>0.5852865515832717</v>
      </c>
      <c r="T210">
        <v>0.98807903762593563</v>
      </c>
      <c r="U210">
        <v>0.35558167694673593</v>
      </c>
    </row>
    <row r="211" spans="1:21" x14ac:dyDescent="0.25">
      <c r="A211">
        <v>209</v>
      </c>
      <c r="B211">
        <v>0.20884998523550546</v>
      </c>
      <c r="C211">
        <v>0.85898310222765772</v>
      </c>
      <c r="D211">
        <v>0.86712501658334795</v>
      </c>
      <c r="E211">
        <v>9.8851301847483697E-2</v>
      </c>
      <c r="F211">
        <v>0.47736078308020979</v>
      </c>
      <c r="G211">
        <v>0.44427297417966027</v>
      </c>
      <c r="H211">
        <v>0.1314349324659343</v>
      </c>
      <c r="I211">
        <v>0.46735015271192015</v>
      </c>
      <c r="J211">
        <v>0.69810024950539784</v>
      </c>
      <c r="K211">
        <v>0.60472684996210391</v>
      </c>
      <c r="L211">
        <v>7.1852141304668438E-2</v>
      </c>
      <c r="M211">
        <v>0.57735894629108842</v>
      </c>
      <c r="N211">
        <v>0.94356251997724816</v>
      </c>
      <c r="O211">
        <v>2.3855563404661551E-2</v>
      </c>
      <c r="P211">
        <v>0.77136891354475656</v>
      </c>
      <c r="Q211">
        <v>0.11601330605412064</v>
      </c>
      <c r="R211">
        <v>0.22693961975573718</v>
      </c>
      <c r="S211">
        <v>0.15254019946990649</v>
      </c>
      <c r="T211">
        <v>0.85533230187380327</v>
      </c>
      <c r="U211">
        <v>0.96713953871289937</v>
      </c>
    </row>
    <row r="212" spans="1:21" x14ac:dyDescent="0.25">
      <c r="A212">
        <v>210</v>
      </c>
      <c r="B212">
        <v>0.47722820217945827</v>
      </c>
      <c r="C212">
        <v>0.21289713914166608</v>
      </c>
      <c r="D212">
        <v>0.22014235603049226</v>
      </c>
      <c r="E212">
        <v>0.28334194664300671</v>
      </c>
      <c r="F212">
        <v>0.65775153953735455</v>
      </c>
      <c r="G212">
        <v>0.39936444661239356</v>
      </c>
      <c r="H212">
        <v>0.78033443636726063</v>
      </c>
      <c r="I212">
        <v>0.37086181903313786</v>
      </c>
      <c r="J212">
        <v>0.61703928226368898</v>
      </c>
      <c r="K212">
        <v>0.78532766631439554</v>
      </c>
      <c r="L212">
        <v>0.76206451199957614</v>
      </c>
      <c r="M212">
        <v>0.12099038692825825</v>
      </c>
      <c r="N212">
        <v>0.36140715177814364</v>
      </c>
      <c r="O212">
        <v>0.83019010744561128</v>
      </c>
      <c r="P212">
        <v>0.42482604914460786</v>
      </c>
      <c r="Q212">
        <v>0.77592756124075812</v>
      </c>
      <c r="R212">
        <v>0.86519849104038937</v>
      </c>
      <c r="S212">
        <v>0.50580773350692532</v>
      </c>
      <c r="T212">
        <v>0.65859752088240775</v>
      </c>
      <c r="U212">
        <v>0.17328967232078174</v>
      </c>
    </row>
    <row r="213" spans="1:21" x14ac:dyDescent="0.25">
      <c r="A213">
        <v>211</v>
      </c>
      <c r="B213">
        <v>0.39391540793782465</v>
      </c>
      <c r="C213">
        <v>0.90545919146921383</v>
      </c>
      <c r="D213">
        <v>0.22092163451327629</v>
      </c>
      <c r="E213">
        <v>0.41641811059630474</v>
      </c>
      <c r="F213">
        <v>2.2081755050413543E-2</v>
      </c>
      <c r="G213">
        <v>0.74833520539749721</v>
      </c>
      <c r="H213">
        <v>0.75485066171525017</v>
      </c>
      <c r="I213">
        <v>0.85707292692988091</v>
      </c>
      <c r="J213">
        <v>0.96648115833894366</v>
      </c>
      <c r="K213">
        <v>0.19189325238961619</v>
      </c>
      <c r="L213">
        <v>0.69122625566265894</v>
      </c>
      <c r="M213">
        <v>0.64090371328031903</v>
      </c>
      <c r="N213">
        <v>0.28704852442298101</v>
      </c>
      <c r="O213">
        <v>0.68785575807244115</v>
      </c>
      <c r="P213">
        <v>0.23535785710930024</v>
      </c>
      <c r="Q213">
        <v>0.43193305590873088</v>
      </c>
      <c r="R213">
        <v>0.71181599307193921</v>
      </c>
      <c r="S213">
        <v>0.75530855071717351</v>
      </c>
      <c r="T213">
        <v>1.3278138675659967E-2</v>
      </c>
      <c r="U213">
        <v>1.3286491682987567E-2</v>
      </c>
    </row>
    <row r="214" spans="1:21" x14ac:dyDescent="0.25">
      <c r="A214">
        <v>212</v>
      </c>
      <c r="B214">
        <v>0.48521945636397934</v>
      </c>
      <c r="C214">
        <v>0.69551031432156973</v>
      </c>
      <c r="D214">
        <v>7.8652831208343876E-2</v>
      </c>
      <c r="E214">
        <v>0.77065926918926508</v>
      </c>
      <c r="F214">
        <v>0.14150217087406269</v>
      </c>
      <c r="G214">
        <v>0.64212311885783246</v>
      </c>
      <c r="H214">
        <v>0.32589517999776341</v>
      </c>
      <c r="I214">
        <v>0.44111268314088692</v>
      </c>
      <c r="J214">
        <v>0.25412376828733763</v>
      </c>
      <c r="K214">
        <v>0.68712199278891806</v>
      </c>
      <c r="L214">
        <v>0.4974985000352703</v>
      </c>
      <c r="M214">
        <v>2.7864853277777435E-2</v>
      </c>
      <c r="N214">
        <v>0.60612483327068833</v>
      </c>
      <c r="O214">
        <v>0.65466825019713326</v>
      </c>
      <c r="P214">
        <v>0.10424206492786947</v>
      </c>
      <c r="Q214">
        <v>0.70678679220422702</v>
      </c>
      <c r="R214">
        <v>0.30497788222351474</v>
      </c>
      <c r="S214">
        <v>0.40330352301131978</v>
      </c>
      <c r="T214">
        <v>0.94134065804230893</v>
      </c>
      <c r="U214">
        <v>0.40144782080531094</v>
      </c>
    </row>
    <row r="215" spans="1:21" x14ac:dyDescent="0.25">
      <c r="A215">
        <v>213</v>
      </c>
      <c r="B215">
        <v>1.104754417820164E-2</v>
      </c>
      <c r="C215">
        <v>0.24929132912128793</v>
      </c>
      <c r="D215">
        <v>0.54570218260268666</v>
      </c>
      <c r="E215">
        <v>0.38688403664581816</v>
      </c>
      <c r="F215">
        <v>0.28154554619739636</v>
      </c>
      <c r="G215">
        <v>0.19526524728632833</v>
      </c>
      <c r="H215">
        <v>0.46957075754298483</v>
      </c>
      <c r="I215">
        <v>1.4621252233410154E-2</v>
      </c>
      <c r="J215">
        <v>0.99669730391992384</v>
      </c>
      <c r="K215">
        <v>0.51114887581370838</v>
      </c>
      <c r="L215">
        <v>0.11490939797523403</v>
      </c>
      <c r="M215">
        <v>0.19122004465551434</v>
      </c>
      <c r="N215">
        <v>5.7219278538583218E-2</v>
      </c>
      <c r="O215">
        <v>3.6994014850343149E-2</v>
      </c>
      <c r="P215">
        <v>0.16740303478693486</v>
      </c>
      <c r="Q215">
        <v>0.70766500721613657</v>
      </c>
      <c r="R215">
        <v>0.38345618890001298</v>
      </c>
      <c r="S215">
        <v>0.54183124329898225</v>
      </c>
      <c r="T215">
        <v>0.34237272124546769</v>
      </c>
      <c r="U215">
        <v>0.3473096649023546</v>
      </c>
    </row>
    <row r="216" spans="1:21" x14ac:dyDescent="0.25">
      <c r="A216">
        <v>214</v>
      </c>
      <c r="B216">
        <v>9.1171340295630898E-2</v>
      </c>
      <c r="C216">
        <v>0.38066846863124981</v>
      </c>
      <c r="D216">
        <v>0.21139776807864941</v>
      </c>
      <c r="E216">
        <v>0.67126565469743227</v>
      </c>
      <c r="F216">
        <v>0.86587277298814325</v>
      </c>
      <c r="G216">
        <v>0.10676693525587089</v>
      </c>
      <c r="H216">
        <v>0.15855674606095693</v>
      </c>
      <c r="I216">
        <v>0.60318250697778741</v>
      </c>
      <c r="J216">
        <v>0.78185217426013254</v>
      </c>
      <c r="K216">
        <v>0.91246402889205203</v>
      </c>
      <c r="L216">
        <v>0.7970210108845448</v>
      </c>
      <c r="M216">
        <v>0.21968570669137666</v>
      </c>
      <c r="N216">
        <v>0.65165406336560894</v>
      </c>
      <c r="O216">
        <v>0.60988125346087596</v>
      </c>
      <c r="P216">
        <v>0.46201464585468188</v>
      </c>
      <c r="Q216">
        <v>0.269348646898532</v>
      </c>
      <c r="R216">
        <v>5.910354696602127E-2</v>
      </c>
      <c r="S216">
        <v>0.27488745024417782</v>
      </c>
      <c r="T216">
        <v>0.24214467997399369</v>
      </c>
      <c r="U216">
        <v>0.13915606138574699</v>
      </c>
    </row>
    <row r="217" spans="1:21" x14ac:dyDescent="0.25">
      <c r="A217">
        <v>215</v>
      </c>
      <c r="B217">
        <v>0.82716193951560646</v>
      </c>
      <c r="C217">
        <v>0.79698544848838782</v>
      </c>
      <c r="D217">
        <v>2.604327049308397E-2</v>
      </c>
      <c r="E217">
        <v>0.96876121725494935</v>
      </c>
      <c r="F217">
        <v>0.75466256455814484</v>
      </c>
      <c r="G217">
        <v>0.39532771366579578</v>
      </c>
      <c r="H217">
        <v>0.64393407078994747</v>
      </c>
      <c r="I217">
        <v>2.5977941538331883E-2</v>
      </c>
      <c r="J217">
        <v>0.20906192962376302</v>
      </c>
      <c r="K217">
        <v>0.80097398211762005</v>
      </c>
      <c r="L217">
        <v>0.82082549160860796</v>
      </c>
      <c r="M217">
        <v>0.45687225158877176</v>
      </c>
      <c r="N217">
        <v>0.30311390766949931</v>
      </c>
      <c r="O217">
        <v>0.27164464630218266</v>
      </c>
      <c r="P217">
        <v>0.12834279241581381</v>
      </c>
      <c r="Q217">
        <v>0.89929007089784463</v>
      </c>
      <c r="R217">
        <v>0.20340341008468954</v>
      </c>
      <c r="S217">
        <v>0.86590572636027119</v>
      </c>
      <c r="T217">
        <v>0.3218760750381886</v>
      </c>
      <c r="U217">
        <v>0.60291394178020052</v>
      </c>
    </row>
    <row r="218" spans="1:21" x14ac:dyDescent="0.25">
      <c r="A218">
        <v>216</v>
      </c>
      <c r="B218">
        <v>0.66033649832794872</v>
      </c>
      <c r="C218">
        <v>0.47918070193815532</v>
      </c>
      <c r="D218">
        <v>0.53454684897509819</v>
      </c>
      <c r="E218">
        <v>0.93382237240111365</v>
      </c>
      <c r="F218">
        <v>0.70511754652346159</v>
      </c>
      <c r="G218">
        <v>0.42360474139064985</v>
      </c>
      <c r="H218">
        <v>0.79153590771519244</v>
      </c>
      <c r="I218">
        <v>0.56068825120902166</v>
      </c>
      <c r="J218">
        <v>0.18469144321313302</v>
      </c>
      <c r="K218">
        <v>0.63556994396349875</v>
      </c>
      <c r="L218">
        <v>0.41384918799341897</v>
      </c>
      <c r="M218">
        <v>0.71248219786406741</v>
      </c>
      <c r="N218">
        <v>0.8907926584192456</v>
      </c>
      <c r="O218">
        <v>0.64158361296233757</v>
      </c>
      <c r="P218">
        <v>0.37003231680780235</v>
      </c>
      <c r="Q218">
        <v>0.40798254654960697</v>
      </c>
      <c r="R218">
        <v>0.93317438587959356</v>
      </c>
      <c r="S218">
        <v>0.3800704876433203</v>
      </c>
      <c r="T218">
        <v>0.78325497444361503</v>
      </c>
      <c r="U218">
        <v>0.8571015344099866</v>
      </c>
    </row>
    <row r="219" spans="1:21" x14ac:dyDescent="0.25">
      <c r="A219">
        <v>217</v>
      </c>
      <c r="B219">
        <v>0.10674520761118256</v>
      </c>
      <c r="C219">
        <v>9.3817286417179346E-2</v>
      </c>
      <c r="D219">
        <v>9.2414271796792402E-3</v>
      </c>
      <c r="E219">
        <v>0.99689626749913307</v>
      </c>
      <c r="F219">
        <v>0.37425767164527302</v>
      </c>
      <c r="G219">
        <v>0.99877336486484936</v>
      </c>
      <c r="H219">
        <v>0.31125612399298497</v>
      </c>
      <c r="I219">
        <v>0.97228049073218026</v>
      </c>
      <c r="J219">
        <v>0.21014270709286365</v>
      </c>
      <c r="K219">
        <v>0.42986539707845051</v>
      </c>
      <c r="L219">
        <v>0.64064675513157443</v>
      </c>
      <c r="M219">
        <v>2.5260463380758491E-3</v>
      </c>
      <c r="N219">
        <v>0.7718728626073057</v>
      </c>
      <c r="O219">
        <v>0.89570312289630594</v>
      </c>
      <c r="P219">
        <v>0.95125537121439074</v>
      </c>
      <c r="Q219">
        <v>0.93787240923763804</v>
      </c>
      <c r="R219">
        <v>0.3063744417932972</v>
      </c>
      <c r="S219">
        <v>0.7481328041544093</v>
      </c>
      <c r="T219">
        <v>0.69361660930462499</v>
      </c>
      <c r="U219">
        <v>0.48643706733029912</v>
      </c>
    </row>
    <row r="220" spans="1:21" x14ac:dyDescent="0.25">
      <c r="A220">
        <v>218</v>
      </c>
      <c r="B220">
        <v>0.26926403294046874</v>
      </c>
      <c r="C220">
        <v>3.9980592097117462E-2</v>
      </c>
      <c r="D220">
        <v>0.34074195044239985</v>
      </c>
      <c r="E220">
        <v>0.29180999760014248</v>
      </c>
      <c r="F220">
        <v>0.67793359158377964</v>
      </c>
      <c r="G220">
        <v>0.74065772721624712</v>
      </c>
      <c r="H220">
        <v>2.6808372308362083E-2</v>
      </c>
      <c r="I220">
        <v>0.86815727541304266</v>
      </c>
      <c r="J220">
        <v>7.7002236580019812E-2</v>
      </c>
      <c r="K220">
        <v>4.5516030435809984E-2</v>
      </c>
      <c r="L220">
        <v>2.8741796487858462E-2</v>
      </c>
      <c r="M220">
        <v>0.66811030713132347</v>
      </c>
      <c r="N220">
        <v>0.59272594670620293</v>
      </c>
      <c r="O220">
        <v>0.46426597274244386</v>
      </c>
      <c r="P220">
        <v>0.9856240796502278</v>
      </c>
      <c r="Q220">
        <v>0.225033469402935</v>
      </c>
      <c r="R220">
        <v>0.443081247918367</v>
      </c>
      <c r="S220">
        <v>0.96608129892913475</v>
      </c>
      <c r="T220">
        <v>0.326459437533273</v>
      </c>
      <c r="U220">
        <v>2.0206311995554671E-2</v>
      </c>
    </row>
    <row r="221" spans="1:21" x14ac:dyDescent="0.25">
      <c r="A221">
        <v>219</v>
      </c>
      <c r="B221">
        <v>1.3825498953654147E-2</v>
      </c>
      <c r="C221">
        <v>6.5600895572917928E-2</v>
      </c>
      <c r="D221">
        <v>0.10452354751095871</v>
      </c>
      <c r="E221">
        <v>8.5873211696628537E-2</v>
      </c>
      <c r="F221">
        <v>0.31613003221750713</v>
      </c>
      <c r="G221">
        <v>0.19658102128974875</v>
      </c>
      <c r="H221">
        <v>0.12592670759593028</v>
      </c>
      <c r="I221">
        <v>0.14272405522245712</v>
      </c>
      <c r="J221">
        <v>0.93686934310073711</v>
      </c>
      <c r="K221">
        <v>0.10314445175382669</v>
      </c>
      <c r="L221">
        <v>0.79789472375691384</v>
      </c>
      <c r="M221">
        <v>8.8164785149751568E-2</v>
      </c>
      <c r="N221">
        <v>0.14690130437089532</v>
      </c>
      <c r="O221">
        <v>0.33379275137252584</v>
      </c>
      <c r="P221">
        <v>0.14125976089823267</v>
      </c>
      <c r="Q221">
        <v>0.74477241636822011</v>
      </c>
      <c r="R221">
        <v>0.78222860229322588</v>
      </c>
      <c r="S221">
        <v>0.74111006280647818</v>
      </c>
      <c r="T221">
        <v>0.22715100650334863</v>
      </c>
      <c r="U221">
        <v>0.88695401824985787</v>
      </c>
    </row>
    <row r="222" spans="1:21" x14ac:dyDescent="0.25">
      <c r="A222">
        <v>220</v>
      </c>
      <c r="B222">
        <v>0.58302797440983234</v>
      </c>
      <c r="C222">
        <v>4.2219287292069474E-2</v>
      </c>
      <c r="D222">
        <v>0.2086415153618475</v>
      </c>
      <c r="E222">
        <v>0.91876062906574063</v>
      </c>
      <c r="F222">
        <v>0.90613207226834636</v>
      </c>
      <c r="G222">
        <v>0.34734982676435688</v>
      </c>
      <c r="H222">
        <v>0.17638977545589096</v>
      </c>
      <c r="I222">
        <v>0.7146475831345207</v>
      </c>
      <c r="J222">
        <v>4.5990633244226586E-2</v>
      </c>
      <c r="K222">
        <v>0.72350876718224377</v>
      </c>
      <c r="L222">
        <v>0.42319574330817944</v>
      </c>
      <c r="M222">
        <v>0.97996109409456045</v>
      </c>
      <c r="N222">
        <v>4.3893957447087573E-3</v>
      </c>
      <c r="O222">
        <v>0.2725368147405911</v>
      </c>
      <c r="P222">
        <v>0.72666502017173329</v>
      </c>
      <c r="Q222">
        <v>0.73904594068322171</v>
      </c>
      <c r="R222">
        <v>0.8306721125498111</v>
      </c>
      <c r="S222">
        <v>0.70908824738368992</v>
      </c>
      <c r="T222">
        <v>0.27657135320708814</v>
      </c>
      <c r="U222">
        <v>9.0984536681925299E-2</v>
      </c>
    </row>
    <row r="223" spans="1:21" x14ac:dyDescent="0.25">
      <c r="A223">
        <v>221</v>
      </c>
      <c r="B223">
        <v>0.41401611803329708</v>
      </c>
      <c r="C223">
        <v>0.7055245131701966</v>
      </c>
      <c r="D223">
        <v>0.56646253109807176</v>
      </c>
      <c r="E223">
        <v>0.77570753369131573</v>
      </c>
      <c r="F223">
        <v>0.24819729780309285</v>
      </c>
      <c r="G223">
        <v>0.76439724021917765</v>
      </c>
      <c r="H223">
        <v>0.98183418126803379</v>
      </c>
      <c r="I223">
        <v>0.66521823609145603</v>
      </c>
      <c r="J223">
        <v>0.27913572401088116</v>
      </c>
      <c r="K223">
        <v>0.19916207272803099</v>
      </c>
      <c r="L223">
        <v>0.82443538434033758</v>
      </c>
      <c r="M223">
        <v>0.87712634139986556</v>
      </c>
      <c r="N223">
        <v>0.46068663726003978</v>
      </c>
      <c r="O223">
        <v>0.29933891462249917</v>
      </c>
      <c r="P223">
        <v>0.76609076404107057</v>
      </c>
      <c r="Q223">
        <v>0.37260658759837106</v>
      </c>
      <c r="R223">
        <v>0.41904975819898183</v>
      </c>
      <c r="S223">
        <v>6.7616112043231702E-2</v>
      </c>
      <c r="T223">
        <v>8.2998416681241416E-2</v>
      </c>
      <c r="U223">
        <v>0.24851820099881383</v>
      </c>
    </row>
    <row r="224" spans="1:21" x14ac:dyDescent="0.25">
      <c r="A224">
        <v>222</v>
      </c>
      <c r="B224">
        <v>0.45442963341251286</v>
      </c>
      <c r="C224">
        <v>0.22471914561857265</v>
      </c>
      <c r="D224">
        <v>0.80201577904776933</v>
      </c>
      <c r="E224">
        <v>0.34087166542539671</v>
      </c>
      <c r="F224">
        <v>0.77992009127412043</v>
      </c>
      <c r="G224">
        <v>0.85955884965627427</v>
      </c>
      <c r="H224">
        <v>0.38767992250089489</v>
      </c>
      <c r="I224">
        <v>0.60323720329928143</v>
      </c>
      <c r="J224">
        <v>0.63711029041485845</v>
      </c>
      <c r="K224">
        <v>0.84604360391727762</v>
      </c>
      <c r="L224">
        <v>0.70686777669735745</v>
      </c>
      <c r="M224">
        <v>0.29369497873544947</v>
      </c>
      <c r="N224">
        <v>4.3217751648048086E-3</v>
      </c>
      <c r="O224">
        <v>0.82688099140810767</v>
      </c>
      <c r="P224">
        <v>0.36486207578184926</v>
      </c>
      <c r="Q224">
        <v>0.64823167488860189</v>
      </c>
      <c r="R224">
        <v>2.7564608477820496E-2</v>
      </c>
      <c r="S224">
        <v>0.19730853186911546</v>
      </c>
      <c r="T224">
        <v>0.71670285330354444</v>
      </c>
      <c r="U224">
        <v>0.18949872584140537</v>
      </c>
    </row>
    <row r="225" spans="1:21" x14ac:dyDescent="0.25">
      <c r="A225">
        <v>223</v>
      </c>
      <c r="B225">
        <v>0.35555055808526337</v>
      </c>
      <c r="C225">
        <v>0.13025277957865966</v>
      </c>
      <c r="D225">
        <v>0.12500877811165534</v>
      </c>
      <c r="E225">
        <v>0.86406604662243347</v>
      </c>
      <c r="F225">
        <v>0.4491271235100458</v>
      </c>
      <c r="G225">
        <v>0.50545439078536347</v>
      </c>
      <c r="H225">
        <v>0.87012468227673723</v>
      </c>
      <c r="I225">
        <v>0.88892301877354107</v>
      </c>
      <c r="J225">
        <v>0.5546075010165783</v>
      </c>
      <c r="K225">
        <v>0.28160119883702173</v>
      </c>
      <c r="L225">
        <v>0.91953080184268288</v>
      </c>
      <c r="M225">
        <v>0.94525115347319133</v>
      </c>
      <c r="N225">
        <v>0.61262246426227041</v>
      </c>
      <c r="O225">
        <v>0.47285624565659479</v>
      </c>
      <c r="P225">
        <v>0.57173583957352303</v>
      </c>
      <c r="Q225">
        <v>0.1688711344071514</v>
      </c>
      <c r="R225">
        <v>0.12296120825137891</v>
      </c>
      <c r="S225">
        <v>0.21716939446930206</v>
      </c>
      <c r="T225">
        <v>0.93522032979691461</v>
      </c>
      <c r="U225">
        <v>0.2223328770023576</v>
      </c>
    </row>
    <row r="226" spans="1:21" x14ac:dyDescent="0.25">
      <c r="A226">
        <v>224</v>
      </c>
      <c r="B226">
        <v>0.43129594323421427</v>
      </c>
      <c r="C226">
        <v>8.5603330161574398E-2</v>
      </c>
      <c r="D226">
        <v>0.69715039714233829</v>
      </c>
      <c r="E226">
        <v>0.94619678362506265</v>
      </c>
      <c r="F226">
        <v>0.66850809756709895</v>
      </c>
      <c r="G226">
        <v>0.13422197631591892</v>
      </c>
      <c r="H226">
        <v>0.93184068376980655</v>
      </c>
      <c r="I226">
        <v>0.80576513668760574</v>
      </c>
      <c r="J226">
        <v>0.21592564495722533</v>
      </c>
      <c r="K226">
        <v>0.62738300007349412</v>
      </c>
      <c r="L226">
        <v>0.50701807959921474</v>
      </c>
      <c r="M226">
        <v>0.63487863052026805</v>
      </c>
      <c r="N226">
        <v>0.36630826641422098</v>
      </c>
      <c r="O226">
        <v>4.2928334467177587E-2</v>
      </c>
      <c r="P226">
        <v>0.66171641670141401</v>
      </c>
      <c r="Q226">
        <v>0.59595943253385975</v>
      </c>
      <c r="R226">
        <v>0.78063582325641034</v>
      </c>
      <c r="S226">
        <v>0.36715407661473387</v>
      </c>
      <c r="T226">
        <v>5.1909194080113963E-2</v>
      </c>
      <c r="U226">
        <v>0.3433259187921287</v>
      </c>
    </row>
    <row r="227" spans="1:21" x14ac:dyDescent="0.25">
      <c r="A227">
        <v>225</v>
      </c>
      <c r="B227">
        <v>0.60112878405096559</v>
      </c>
      <c r="C227">
        <v>0.50223518988613414</v>
      </c>
      <c r="D227">
        <v>0.65638587773802293</v>
      </c>
      <c r="E227">
        <v>0.5423708933873872</v>
      </c>
      <c r="F227">
        <v>4.863923145812965E-2</v>
      </c>
      <c r="G227">
        <v>0.19192050470751898</v>
      </c>
      <c r="H227">
        <v>0.31324574058894061</v>
      </c>
      <c r="I227">
        <v>0.45818204299224607</v>
      </c>
      <c r="J227">
        <v>0.26469400428375778</v>
      </c>
      <c r="K227">
        <v>0.36136253734202484</v>
      </c>
      <c r="L227">
        <v>0.16934799632424813</v>
      </c>
      <c r="M227">
        <v>0.84449308406267343</v>
      </c>
      <c r="N227">
        <v>0.24826829823646013</v>
      </c>
      <c r="O227">
        <v>3.488857912742116E-2</v>
      </c>
      <c r="P227">
        <v>0.52508942487591792</v>
      </c>
      <c r="Q227">
        <v>0.59715948314312195</v>
      </c>
      <c r="R227">
        <v>0.88950070514750257</v>
      </c>
      <c r="S227">
        <v>0.5333621329223226</v>
      </c>
      <c r="T227">
        <v>0.9386658927168785</v>
      </c>
      <c r="U227">
        <v>0.52694451455106162</v>
      </c>
    </row>
    <row r="228" spans="1:21" x14ac:dyDescent="0.25">
      <c r="A228">
        <v>226</v>
      </c>
      <c r="B228">
        <v>0.34153667388463926</v>
      </c>
      <c r="C228">
        <v>0.50472967323470996</v>
      </c>
      <c r="D228">
        <v>0.21229964723063599</v>
      </c>
      <c r="E228">
        <v>0.17571995227088344</v>
      </c>
      <c r="F228">
        <v>0.18978185496859923</v>
      </c>
      <c r="G228">
        <v>0.84586744024223659</v>
      </c>
      <c r="H228">
        <v>0.80672487554587935</v>
      </c>
      <c r="I228">
        <v>0.35838620965611501</v>
      </c>
      <c r="J228">
        <v>0.37590906166734372</v>
      </c>
      <c r="K228">
        <v>0.42469077842842573</v>
      </c>
      <c r="L228">
        <v>0.82419936877223776</v>
      </c>
      <c r="M228">
        <v>0.96653011274323952</v>
      </c>
      <c r="N228">
        <v>0.58072361004222817</v>
      </c>
      <c r="O228">
        <v>0.41250084606585347</v>
      </c>
      <c r="P228">
        <v>0.89690640735489002</v>
      </c>
      <c r="Q228">
        <v>0.34741896181505716</v>
      </c>
      <c r="R228">
        <v>0.45797314607139605</v>
      </c>
      <c r="S228">
        <v>0.81842293040016312</v>
      </c>
      <c r="T228">
        <v>0.99644747302165859</v>
      </c>
      <c r="U228">
        <v>0.48959993923337319</v>
      </c>
    </row>
    <row r="229" spans="1:21" x14ac:dyDescent="0.25">
      <c r="A229">
        <v>227</v>
      </c>
      <c r="B229">
        <v>0.74419020537183345</v>
      </c>
      <c r="C229">
        <v>0.64517875301769845</v>
      </c>
      <c r="D229">
        <v>0.65728091821310097</v>
      </c>
      <c r="E229">
        <v>0.51634254790257517</v>
      </c>
      <c r="F229">
        <v>0.22280749159874147</v>
      </c>
      <c r="G229">
        <v>9.7256289211701485E-2</v>
      </c>
      <c r="H229">
        <v>0.5392697335092338</v>
      </c>
      <c r="I229">
        <v>0.86526635843252975</v>
      </c>
      <c r="J229">
        <v>0.68424564639706098</v>
      </c>
      <c r="K229">
        <v>0.88369344267709704</v>
      </c>
      <c r="L229">
        <v>0.47125925142043812</v>
      </c>
      <c r="M229">
        <v>0.42400003374511464</v>
      </c>
      <c r="N229">
        <v>0.75639323378044043</v>
      </c>
      <c r="O229">
        <v>5.3527472022341094E-2</v>
      </c>
      <c r="P229">
        <v>0.34095082965271839</v>
      </c>
      <c r="Q229">
        <v>0.55267972731218951</v>
      </c>
      <c r="R229">
        <v>0.39531505620669449</v>
      </c>
      <c r="S229">
        <v>0.61391233825201597</v>
      </c>
      <c r="T229">
        <v>0.43481679054462852</v>
      </c>
      <c r="U229">
        <v>0.56120665417974891</v>
      </c>
    </row>
    <row r="230" spans="1:21" x14ac:dyDescent="0.25">
      <c r="A230">
        <v>228</v>
      </c>
      <c r="B230">
        <v>0.67690864577733034</v>
      </c>
      <c r="C230">
        <v>8.8295929967272535E-2</v>
      </c>
      <c r="D230">
        <v>0.28586905380079219</v>
      </c>
      <c r="E230">
        <v>0.95447845105182338</v>
      </c>
      <c r="F230">
        <v>0.96453333524694607</v>
      </c>
      <c r="G230">
        <v>0.46454464888164715</v>
      </c>
      <c r="H230">
        <v>0.78107786205078167</v>
      </c>
      <c r="I230">
        <v>0.44155296501033003</v>
      </c>
      <c r="J230">
        <v>3.5408832408692525E-2</v>
      </c>
      <c r="K230">
        <v>0.23361984428230276</v>
      </c>
      <c r="L230">
        <v>0.80137544106222869</v>
      </c>
      <c r="M230">
        <v>4.0840141277325159E-3</v>
      </c>
      <c r="N230">
        <v>0.65563476422369171</v>
      </c>
      <c r="O230">
        <v>0.14009587924036304</v>
      </c>
      <c r="P230">
        <v>0.65684754495653852</v>
      </c>
      <c r="Q230">
        <v>0.71622774617412799</v>
      </c>
      <c r="R230">
        <v>0.46521774014312678</v>
      </c>
      <c r="S230">
        <v>0.90239927152613086</v>
      </c>
      <c r="T230">
        <v>0.20966888561723729</v>
      </c>
      <c r="U230">
        <v>0.96177183970235758</v>
      </c>
    </row>
    <row r="231" spans="1:21" x14ac:dyDescent="0.25">
      <c r="A231">
        <v>229</v>
      </c>
      <c r="B231">
        <v>0.81826631838420383</v>
      </c>
      <c r="C231">
        <v>0.9587779822214979</v>
      </c>
      <c r="D231">
        <v>0.70873844900428584</v>
      </c>
      <c r="E231">
        <v>0.56140404090850016</v>
      </c>
      <c r="F231">
        <v>0.44524264063315666</v>
      </c>
      <c r="G231">
        <v>0.55339854015985868</v>
      </c>
      <c r="H231">
        <v>0.60039945900362346</v>
      </c>
      <c r="I231">
        <v>2.7295301175513709E-2</v>
      </c>
      <c r="J231">
        <v>0.8495337982255089</v>
      </c>
      <c r="K231">
        <v>0.98029698092173234</v>
      </c>
      <c r="L231">
        <v>0.75596450014865946</v>
      </c>
      <c r="M231">
        <v>0.13358250299192287</v>
      </c>
      <c r="N231">
        <v>0.35954667760110226</v>
      </c>
      <c r="O231">
        <v>0.88814135692172091</v>
      </c>
      <c r="P231">
        <v>0.41581212753570518</v>
      </c>
      <c r="Q231">
        <v>2.2019279364291489E-3</v>
      </c>
      <c r="R231">
        <v>0.38925659436699256</v>
      </c>
      <c r="S231">
        <v>0.54179457710530476</v>
      </c>
      <c r="T231">
        <v>0.5739316693198282</v>
      </c>
      <c r="U231">
        <v>0.43626728952777682</v>
      </c>
    </row>
    <row r="232" spans="1:21" x14ac:dyDescent="0.25">
      <c r="A232">
        <v>230</v>
      </c>
      <c r="B232">
        <v>0.81535094906213934</v>
      </c>
      <c r="C232">
        <v>0.5092554660270685</v>
      </c>
      <c r="D232">
        <v>0.13403979551388034</v>
      </c>
      <c r="E232">
        <v>0.34660768120188878</v>
      </c>
      <c r="F232">
        <v>0.40214041109396703</v>
      </c>
      <c r="G232">
        <v>0.85426968067194275</v>
      </c>
      <c r="H232">
        <v>0.93165504868526838</v>
      </c>
      <c r="I232">
        <v>0.51478256199466532</v>
      </c>
      <c r="J232">
        <v>0.67309064997944557</v>
      </c>
      <c r="K232">
        <v>0.42108893178454165</v>
      </c>
      <c r="L232">
        <v>0.24741134280351584</v>
      </c>
      <c r="M232">
        <v>0.71148953298302353</v>
      </c>
      <c r="N232">
        <v>0.43849785876607883</v>
      </c>
      <c r="O232">
        <v>2.503395367053729E-2</v>
      </c>
      <c r="P232">
        <v>0.91941090699265793</v>
      </c>
      <c r="Q232">
        <v>0.55959433546574155</v>
      </c>
      <c r="R232">
        <v>0.90092745468546909</v>
      </c>
      <c r="S232">
        <v>0.9592036019586716</v>
      </c>
      <c r="T232">
        <v>0.47954935046533453</v>
      </c>
      <c r="U232">
        <v>0.56617714100162053</v>
      </c>
    </row>
    <row r="233" spans="1:21" x14ac:dyDescent="0.25">
      <c r="A233">
        <v>231</v>
      </c>
      <c r="B233">
        <v>6.1132196258679716E-3</v>
      </c>
      <c r="C233">
        <v>0.36191005992191383</v>
      </c>
      <c r="D233">
        <v>0.38551935032484419</v>
      </c>
      <c r="E233">
        <v>5.3734232115641767E-2</v>
      </c>
      <c r="F233">
        <v>0.42498376170750829</v>
      </c>
      <c r="G233">
        <v>0.16867267689161825</v>
      </c>
      <c r="H233">
        <v>0.53679686934752113</v>
      </c>
      <c r="I233">
        <v>0.35890548808806622</v>
      </c>
      <c r="J233">
        <v>0.41648529097760845</v>
      </c>
      <c r="K233">
        <v>6.4511475945707275E-2</v>
      </c>
      <c r="L233">
        <v>0.99814037358946095</v>
      </c>
      <c r="M233">
        <v>0.72248685995709216</v>
      </c>
      <c r="N233">
        <v>0.2174710151739756</v>
      </c>
      <c r="O233">
        <v>0.83122554039075602</v>
      </c>
      <c r="P233">
        <v>0.28749966635429214</v>
      </c>
      <c r="Q233">
        <v>0.27084973699311488</v>
      </c>
      <c r="R233">
        <v>8.8984423590838801E-2</v>
      </c>
      <c r="S233">
        <v>0.31711487367318125</v>
      </c>
      <c r="T233">
        <v>8.8169937920730135E-2</v>
      </c>
      <c r="U233">
        <v>0.11760033009559967</v>
      </c>
    </row>
    <row r="234" spans="1:21" x14ac:dyDescent="0.25">
      <c r="A234">
        <v>232</v>
      </c>
      <c r="B234">
        <v>0.9343090845816866</v>
      </c>
      <c r="C234">
        <v>0.94295936901063304</v>
      </c>
      <c r="D234">
        <v>0.55345324814224939</v>
      </c>
      <c r="E234">
        <v>0.33156350720632788</v>
      </c>
      <c r="F234">
        <v>0.65054394832955964</v>
      </c>
      <c r="G234">
        <v>0.29226568514096929</v>
      </c>
      <c r="H234">
        <v>0.60812357423556662</v>
      </c>
      <c r="I234">
        <v>0.56258192203482205</v>
      </c>
      <c r="J234">
        <v>0.45541195819661251</v>
      </c>
      <c r="K234">
        <v>0.68462145419754705</v>
      </c>
      <c r="L234">
        <v>0.30030360645357423</v>
      </c>
      <c r="M234">
        <v>0.54574344288044285</v>
      </c>
      <c r="N234">
        <v>0.72122418857482717</v>
      </c>
      <c r="O234">
        <v>0.38642835911097517</v>
      </c>
      <c r="P234">
        <v>0.92169513783824675</v>
      </c>
      <c r="Q234">
        <v>0.70875551210957322</v>
      </c>
      <c r="R234">
        <v>0.8056598521366034</v>
      </c>
      <c r="S234">
        <v>0.16920134124011277</v>
      </c>
      <c r="T234">
        <v>0.55614458325591709</v>
      </c>
      <c r="U234">
        <v>0.11384559910712699</v>
      </c>
    </row>
    <row r="235" spans="1:21" x14ac:dyDescent="0.25">
      <c r="A235">
        <v>233</v>
      </c>
      <c r="B235">
        <v>0.61030636611185951</v>
      </c>
      <c r="C235">
        <v>3.7062582293057034E-2</v>
      </c>
      <c r="D235">
        <v>0.59361572481078118</v>
      </c>
      <c r="E235">
        <v>0.19497337098130529</v>
      </c>
      <c r="F235">
        <v>0.91006721946376423</v>
      </c>
      <c r="G235">
        <v>0.61735045346065842</v>
      </c>
      <c r="H235">
        <v>0.78400578651797037</v>
      </c>
      <c r="I235">
        <v>0.78576767107906953</v>
      </c>
      <c r="J235">
        <v>0.61343526169813334</v>
      </c>
      <c r="K235">
        <v>0.99948162174594857</v>
      </c>
      <c r="L235">
        <v>0.35186324423098725</v>
      </c>
      <c r="M235">
        <v>0.3643757964538219</v>
      </c>
      <c r="N235">
        <v>8.1812746498375555E-2</v>
      </c>
      <c r="O235">
        <v>0.9949609226752969</v>
      </c>
      <c r="P235">
        <v>0.70143371525629838</v>
      </c>
      <c r="Q235">
        <v>0.42387478589126459</v>
      </c>
      <c r="R235">
        <v>0.18662255346264844</v>
      </c>
      <c r="S235">
        <v>0.29211871824017099</v>
      </c>
      <c r="T235">
        <v>0.17928650698474602</v>
      </c>
      <c r="U235">
        <v>8.549590484312386E-2</v>
      </c>
    </row>
    <row r="236" spans="1:21" x14ac:dyDescent="0.25">
      <c r="A236">
        <v>234</v>
      </c>
      <c r="B236">
        <v>0.37790141578745584</v>
      </c>
      <c r="C236">
        <v>0.71745715485014738</v>
      </c>
      <c r="D236">
        <v>0.41791548340982132</v>
      </c>
      <c r="E236">
        <v>9.5431637552481519E-2</v>
      </c>
      <c r="F236">
        <v>0.42225562558233487</v>
      </c>
      <c r="G236">
        <v>0.69169306703050104</v>
      </c>
      <c r="H236">
        <v>0.83519075134116871</v>
      </c>
      <c r="I236">
        <v>0.90538013444641496</v>
      </c>
      <c r="J236">
        <v>0.79134268421104981</v>
      </c>
      <c r="K236">
        <v>0.71516239760373157</v>
      </c>
      <c r="L236">
        <v>0.44412309602219757</v>
      </c>
      <c r="M236">
        <v>0.1298428165801333</v>
      </c>
      <c r="N236">
        <v>0.11154104228255712</v>
      </c>
      <c r="O236">
        <v>0.80566423896274486</v>
      </c>
      <c r="P236">
        <v>0.59129378855901127</v>
      </c>
      <c r="Q236">
        <v>0.12644110079601401</v>
      </c>
      <c r="R236">
        <v>0.81644812927744548</v>
      </c>
      <c r="S236">
        <v>0.18045369222193042</v>
      </c>
      <c r="T236">
        <v>0.5710110750220958</v>
      </c>
      <c r="U236">
        <v>0.31738052324079113</v>
      </c>
    </row>
    <row r="237" spans="1:21" x14ac:dyDescent="0.25">
      <c r="A237">
        <v>235</v>
      </c>
      <c r="B237">
        <v>0.69964168283087957</v>
      </c>
      <c r="C237">
        <v>0.41844988943736983</v>
      </c>
      <c r="D237">
        <v>0.54150949379327074</v>
      </c>
      <c r="E237">
        <v>0.50165335893206464</v>
      </c>
      <c r="F237">
        <v>0.47605052890667832</v>
      </c>
      <c r="G237">
        <v>4.0090967064045913E-2</v>
      </c>
      <c r="H237">
        <v>0.84343155366252898</v>
      </c>
      <c r="I237">
        <v>0.37427669681065745</v>
      </c>
      <c r="J237">
        <v>0.86347639698908729</v>
      </c>
      <c r="K237">
        <v>0.69169723339237787</v>
      </c>
      <c r="L237">
        <v>0.33031430476368406</v>
      </c>
      <c r="M237">
        <v>0.41804199172789747</v>
      </c>
      <c r="N237">
        <v>0.96894284794991603</v>
      </c>
      <c r="O237">
        <v>0.49727719780691809</v>
      </c>
      <c r="P237">
        <v>0.487754867212705</v>
      </c>
      <c r="Q237">
        <v>0.43442927583244373</v>
      </c>
      <c r="R237">
        <v>0.28141254057678378</v>
      </c>
      <c r="S237">
        <v>0.7777710135206124</v>
      </c>
      <c r="T237">
        <v>0.46051672520149012</v>
      </c>
      <c r="U237">
        <v>0.8837969089908031</v>
      </c>
    </row>
    <row r="238" spans="1:21" x14ac:dyDescent="0.25">
      <c r="A238">
        <v>236</v>
      </c>
      <c r="B238">
        <v>0.56604217463080708</v>
      </c>
      <c r="C238">
        <v>0.97357449523611983</v>
      </c>
      <c r="D238">
        <v>0.14153375531585244</v>
      </c>
      <c r="E238">
        <v>0.9054256124850506</v>
      </c>
      <c r="F238">
        <v>0.71406099713501536</v>
      </c>
      <c r="G238">
        <v>0.56921692119298317</v>
      </c>
      <c r="H238">
        <v>0.30213327858358618</v>
      </c>
      <c r="I238">
        <v>0.88560924954502518</v>
      </c>
      <c r="J238">
        <v>0.34255313321140335</v>
      </c>
      <c r="K238">
        <v>4.1610674391215241E-2</v>
      </c>
      <c r="L238">
        <v>0.84120455359886925</v>
      </c>
      <c r="M238">
        <v>0.31172345459356965</v>
      </c>
      <c r="N238">
        <v>0.82883691503198098</v>
      </c>
      <c r="O238">
        <v>0.44852779380238594</v>
      </c>
      <c r="P238">
        <v>0.48878667208473647</v>
      </c>
      <c r="Q238">
        <v>0.55719725677496257</v>
      </c>
      <c r="R238">
        <v>0.2788919762365305</v>
      </c>
      <c r="S238">
        <v>0.49233511187857193</v>
      </c>
      <c r="T238">
        <v>0.37534022816640089</v>
      </c>
      <c r="U238">
        <v>0.68915138028786327</v>
      </c>
    </row>
    <row r="239" spans="1:21" x14ac:dyDescent="0.25">
      <c r="A239">
        <v>237</v>
      </c>
      <c r="B239">
        <v>0.24818948801195906</v>
      </c>
      <c r="C239">
        <v>0.81825770253111529</v>
      </c>
      <c r="D239">
        <v>2.1212126299293477E-2</v>
      </c>
      <c r="E239">
        <v>0.36863715710041056</v>
      </c>
      <c r="F239">
        <v>0.99549977840939352</v>
      </c>
      <c r="G239">
        <v>0.46518518342090376</v>
      </c>
      <c r="H239">
        <v>0.14434867334322155</v>
      </c>
      <c r="I239">
        <v>0.17533219507244002</v>
      </c>
      <c r="J239">
        <v>0.31935937359918043</v>
      </c>
      <c r="K239">
        <v>0.40900645516604128</v>
      </c>
      <c r="L239">
        <v>0.96276285145545404</v>
      </c>
      <c r="M239">
        <v>0.28494168231302108</v>
      </c>
      <c r="N239">
        <v>0.33816757821111221</v>
      </c>
      <c r="O239">
        <v>0.66377891007383916</v>
      </c>
      <c r="P239">
        <v>0.73888572573173672</v>
      </c>
      <c r="Q239">
        <v>0.37435122037744328</v>
      </c>
      <c r="R239">
        <v>0.88786745608606132</v>
      </c>
      <c r="S239">
        <v>0.87046729387835331</v>
      </c>
      <c r="T239">
        <v>0.61881091277659039</v>
      </c>
      <c r="U239">
        <v>9.9238409100100178E-2</v>
      </c>
    </row>
    <row r="240" spans="1:21" x14ac:dyDescent="0.25">
      <c r="A240">
        <v>238</v>
      </c>
      <c r="B240">
        <v>0.61756178122055072</v>
      </c>
      <c r="C240">
        <v>0.14956108422388947</v>
      </c>
      <c r="D240">
        <v>0.81178904472544255</v>
      </c>
      <c r="E240">
        <v>0.89654952853997649</v>
      </c>
      <c r="F240">
        <v>0.34651201981297519</v>
      </c>
      <c r="G240">
        <v>0.32330788882979355</v>
      </c>
      <c r="H240">
        <v>0.85761693637936509</v>
      </c>
      <c r="I240">
        <v>0.54999907921223556</v>
      </c>
      <c r="J240">
        <v>0.21171025482016148</v>
      </c>
      <c r="K240">
        <v>0.19941625911885552</v>
      </c>
      <c r="L240">
        <v>0.18821761727999231</v>
      </c>
      <c r="M240">
        <v>0.55316476315740459</v>
      </c>
      <c r="N240">
        <v>0.27940744537996243</v>
      </c>
      <c r="O240">
        <v>0.25465758455079457</v>
      </c>
      <c r="P240">
        <v>0.60677914877302097</v>
      </c>
      <c r="Q240">
        <v>0.3482555065539561</v>
      </c>
      <c r="R240">
        <v>0.39643288578948077</v>
      </c>
      <c r="S240">
        <v>7.2483621756057826E-2</v>
      </c>
      <c r="T240">
        <v>0.2050966258628204</v>
      </c>
      <c r="U240">
        <v>0.84905760511894091</v>
      </c>
    </row>
    <row r="241" spans="1:21" x14ac:dyDescent="0.25">
      <c r="A241">
        <v>239</v>
      </c>
      <c r="B241">
        <v>0.8313957503831515</v>
      </c>
      <c r="C241">
        <v>0.88548886887885914</v>
      </c>
      <c r="D241">
        <v>0.53966587720115022</v>
      </c>
      <c r="E241">
        <v>0.36289704111038112</v>
      </c>
      <c r="F241">
        <v>0.29474543002892162</v>
      </c>
      <c r="G241">
        <v>1.3546057203437378E-2</v>
      </c>
      <c r="H241">
        <v>0.50136823433766242</v>
      </c>
      <c r="I241">
        <v>1.0045824228972045E-2</v>
      </c>
      <c r="J241">
        <v>0.10363379250905691</v>
      </c>
      <c r="K241">
        <v>0.72760959747161458</v>
      </c>
      <c r="L241">
        <v>0.30413803521174998</v>
      </c>
      <c r="M241">
        <v>3.1672552731301096E-3</v>
      </c>
      <c r="N241">
        <v>0.22443750831482667</v>
      </c>
      <c r="O241">
        <v>0.7800021271480917</v>
      </c>
      <c r="P241">
        <v>0.27209764517440083</v>
      </c>
      <c r="Q241">
        <v>0.39415031635196063</v>
      </c>
      <c r="R241">
        <v>0.73238308952232245</v>
      </c>
      <c r="S241">
        <v>0.93862729996473271</v>
      </c>
      <c r="T241">
        <v>0.83830032359404205</v>
      </c>
      <c r="U241">
        <v>0.19315567945601675</v>
      </c>
    </row>
    <row r="242" spans="1:21" x14ac:dyDescent="0.25">
      <c r="A242">
        <v>240</v>
      </c>
      <c r="B242">
        <v>0.77991716788430798</v>
      </c>
      <c r="C242">
        <v>0.98763221984490435</v>
      </c>
      <c r="D242">
        <v>0.99504608026891939</v>
      </c>
      <c r="E242">
        <v>5.7917926306115142E-2</v>
      </c>
      <c r="F242">
        <v>8.7355689026607619E-2</v>
      </c>
      <c r="G242">
        <v>0.45947977718395627</v>
      </c>
      <c r="H242">
        <v>0.43596828828713519</v>
      </c>
      <c r="I242">
        <v>0.83550364745123584</v>
      </c>
      <c r="J242">
        <v>0.15471983945927459</v>
      </c>
      <c r="K242">
        <v>0.36423748229023944</v>
      </c>
      <c r="L242">
        <v>0.87043811612780431</v>
      </c>
      <c r="M242">
        <v>9.1583698161793237E-2</v>
      </c>
      <c r="N242">
        <v>0.31918567401280562</v>
      </c>
      <c r="O242">
        <v>0.47339848364687986</v>
      </c>
      <c r="P242">
        <v>0.84293828031061135</v>
      </c>
      <c r="Q242">
        <v>0.76289046399778826</v>
      </c>
      <c r="R242">
        <v>0.6185803782571222</v>
      </c>
      <c r="S242">
        <v>0.70693677321966919</v>
      </c>
      <c r="T242">
        <v>0.35588285962749744</v>
      </c>
      <c r="U242">
        <v>0.47998793995580424</v>
      </c>
    </row>
    <row r="243" spans="1:21" x14ac:dyDescent="0.25">
      <c r="A243">
        <v>241</v>
      </c>
      <c r="B243">
        <v>4.6859279904618356E-2</v>
      </c>
      <c r="C243">
        <v>0.13567970095776571</v>
      </c>
      <c r="D243">
        <v>0.22602471497081589</v>
      </c>
      <c r="E243">
        <v>0.31636078706800164</v>
      </c>
      <c r="F243">
        <v>0.49761055273105764</v>
      </c>
      <c r="G243">
        <v>0.77258960942346699</v>
      </c>
      <c r="H243">
        <v>0.4191860935370979</v>
      </c>
      <c r="I243">
        <v>0.92604635002121549</v>
      </c>
      <c r="J243">
        <v>0.28644901915897236</v>
      </c>
      <c r="K243">
        <v>0.81121737787728154</v>
      </c>
      <c r="L243">
        <v>0.85847173081626349</v>
      </c>
      <c r="M243">
        <v>0.32964424992681085</v>
      </c>
      <c r="N243">
        <v>0.12224953412588402</v>
      </c>
      <c r="O243">
        <v>0.60485290091233068</v>
      </c>
      <c r="P243">
        <v>0.96066653506895872</v>
      </c>
      <c r="Q243">
        <v>0.68579135288561766</v>
      </c>
      <c r="R243">
        <v>0.54751537272668394</v>
      </c>
      <c r="S243">
        <v>0.38070121833715048</v>
      </c>
      <c r="T243">
        <v>0.68609783739918684</v>
      </c>
      <c r="U243">
        <v>0.43095852930973155</v>
      </c>
    </row>
    <row r="244" spans="1:21" x14ac:dyDescent="0.25">
      <c r="A244">
        <v>242</v>
      </c>
      <c r="B244">
        <v>0.15489599625687234</v>
      </c>
      <c r="C244">
        <v>0.58428333675600319</v>
      </c>
      <c r="D244">
        <v>7.7418420102346674E-2</v>
      </c>
      <c r="E244">
        <v>0.43831185628158487</v>
      </c>
      <c r="F244">
        <v>0.80559266013756936</v>
      </c>
      <c r="G244">
        <v>9.2333532392287143E-2</v>
      </c>
      <c r="H244">
        <v>0.46115292499925165</v>
      </c>
      <c r="I244">
        <v>0.90659549888439361</v>
      </c>
      <c r="J244">
        <v>0.26205093461376627</v>
      </c>
      <c r="K244">
        <v>0.35977097861111629</v>
      </c>
      <c r="L244">
        <v>0.74887281273955963</v>
      </c>
      <c r="M244">
        <v>0.7571373375253998</v>
      </c>
      <c r="N244">
        <v>0.53554088389375321</v>
      </c>
      <c r="O244">
        <v>0.33363158612214927</v>
      </c>
      <c r="P244">
        <v>0.62264992584482504</v>
      </c>
      <c r="Q244">
        <v>0.55558556730206998</v>
      </c>
      <c r="R244">
        <v>0.17336019937866265</v>
      </c>
      <c r="S244">
        <v>0.31327810491246044</v>
      </c>
      <c r="T244">
        <v>0.25078837032112977</v>
      </c>
      <c r="U244">
        <v>0.87026967245127995</v>
      </c>
    </row>
    <row r="245" spans="1:21" x14ac:dyDescent="0.25">
      <c r="A245">
        <v>243</v>
      </c>
      <c r="B245">
        <v>0.30332480810770979</v>
      </c>
      <c r="C245">
        <v>0.5413433341974514</v>
      </c>
      <c r="D245">
        <v>0.79698890899919239</v>
      </c>
      <c r="E245">
        <v>0.60341752932686177</v>
      </c>
      <c r="F245">
        <v>0.16867596415933894</v>
      </c>
      <c r="G245">
        <v>0.15520420953437242</v>
      </c>
      <c r="H245">
        <v>0.88791391136518261</v>
      </c>
      <c r="I245">
        <v>0.5556076167656725</v>
      </c>
      <c r="J245">
        <v>0.3531772290177484</v>
      </c>
      <c r="K245">
        <v>0.75174598447598506</v>
      </c>
      <c r="L245">
        <v>0.56229806084102329</v>
      </c>
      <c r="M245">
        <v>0.78478201403140169</v>
      </c>
      <c r="N245">
        <v>2.4902293280897547E-2</v>
      </c>
      <c r="O245">
        <v>0.1953444798753079</v>
      </c>
      <c r="P245">
        <v>0.9938594221269903</v>
      </c>
      <c r="Q245">
        <v>0.63204594367423295</v>
      </c>
      <c r="R245">
        <v>0.55172037959969211</v>
      </c>
      <c r="S245">
        <v>0.43159477592263418</v>
      </c>
      <c r="T245">
        <v>0.44193400517125792</v>
      </c>
      <c r="U245">
        <v>0.25887291721206962</v>
      </c>
    </row>
    <row r="246" spans="1:21" x14ac:dyDescent="0.25">
      <c r="A246">
        <v>244</v>
      </c>
      <c r="B246">
        <v>0.68425285780385958</v>
      </c>
      <c r="C246">
        <v>0.90389266581151517</v>
      </c>
      <c r="D246">
        <v>0.8397033084522747</v>
      </c>
      <c r="E246">
        <v>0.58932174446173935</v>
      </c>
      <c r="F246">
        <v>0.51224242015649413</v>
      </c>
      <c r="G246">
        <v>0.20939369216036763</v>
      </c>
      <c r="H246">
        <v>0.16667872455804078</v>
      </c>
      <c r="I246">
        <v>0.46714825513116054</v>
      </c>
      <c r="J246">
        <v>0.95864050486278196</v>
      </c>
      <c r="K246">
        <v>0.18460562013556903</v>
      </c>
      <c r="L246">
        <v>0.39362700134742479</v>
      </c>
      <c r="M246">
        <v>0.32122850581217754</v>
      </c>
      <c r="N246">
        <v>0.78709530256673155</v>
      </c>
      <c r="O246">
        <v>8.684454168429423E-2</v>
      </c>
      <c r="P246">
        <v>0.88744086492638119</v>
      </c>
      <c r="Q246">
        <v>0.70159652878717882</v>
      </c>
      <c r="R246">
        <v>6.1046983536571675E-2</v>
      </c>
      <c r="S246">
        <v>0.49071887299167738</v>
      </c>
      <c r="T246">
        <v>0.38689185903971435</v>
      </c>
      <c r="U246">
        <v>0.78415293209151571</v>
      </c>
    </row>
    <row r="247" spans="1:21" x14ac:dyDescent="0.25">
      <c r="A247">
        <v>245</v>
      </c>
      <c r="B247">
        <v>0.42625118973915477</v>
      </c>
      <c r="C247">
        <v>0.21908533531322583</v>
      </c>
      <c r="D247">
        <v>0.51676303614534391</v>
      </c>
      <c r="E247">
        <v>0.77351848345373231</v>
      </c>
      <c r="F247">
        <v>0.62254890036784172</v>
      </c>
      <c r="G247">
        <v>0.98470272457317987</v>
      </c>
      <c r="H247">
        <v>0.69847585174779825</v>
      </c>
      <c r="I247">
        <v>0.382908971204305</v>
      </c>
      <c r="J247">
        <v>0.84448911252251158</v>
      </c>
      <c r="K247">
        <v>0.82740145847526758</v>
      </c>
      <c r="L247">
        <v>0.2423459088864468</v>
      </c>
      <c r="M247">
        <v>0.74762048042317208</v>
      </c>
      <c r="N247">
        <v>0.78979365718123273</v>
      </c>
      <c r="O247">
        <v>0.23845666642834318</v>
      </c>
      <c r="P247">
        <v>0.76565798278739772</v>
      </c>
      <c r="Q247">
        <v>0.96239020526473018</v>
      </c>
      <c r="R247">
        <v>0.58648186026870786</v>
      </c>
      <c r="S247">
        <v>0.68801018190766294</v>
      </c>
      <c r="T247">
        <v>0.81478511612383242</v>
      </c>
      <c r="U247">
        <v>0.60127766018320239</v>
      </c>
    </row>
    <row r="248" spans="1:21" x14ac:dyDescent="0.25">
      <c r="A248">
        <v>246</v>
      </c>
      <c r="B248">
        <v>0.6518457282640111</v>
      </c>
      <c r="C248">
        <v>0.30762875873645035</v>
      </c>
      <c r="D248">
        <v>0.6841210636281474</v>
      </c>
      <c r="E248">
        <v>0.37358895383832103</v>
      </c>
      <c r="F248">
        <v>0.5429248044679349</v>
      </c>
      <c r="G248">
        <v>0.94774116444076251</v>
      </c>
      <c r="H248">
        <v>0.43289972167883217</v>
      </c>
      <c r="I248">
        <v>0.79919547546406555</v>
      </c>
      <c r="J248">
        <v>0.13793827105115875</v>
      </c>
      <c r="K248">
        <v>0.59027415936645844</v>
      </c>
      <c r="L248">
        <v>0.76559791975599811</v>
      </c>
      <c r="M248">
        <v>0.94427769911267578</v>
      </c>
      <c r="N248">
        <v>6.8045332614557807E-2</v>
      </c>
      <c r="O248">
        <v>9.7905047637365072E-2</v>
      </c>
      <c r="P248">
        <v>0.89951723596673383</v>
      </c>
      <c r="Q248">
        <v>0.25676412296184048</v>
      </c>
      <c r="R248">
        <v>0.41638582599630869</v>
      </c>
      <c r="S248">
        <v>0.98612213313600128</v>
      </c>
      <c r="T248">
        <v>0.83135542995670386</v>
      </c>
      <c r="U248">
        <v>0.63395260778330931</v>
      </c>
    </row>
    <row r="249" spans="1:21" x14ac:dyDescent="0.25">
      <c r="A249">
        <v>247</v>
      </c>
      <c r="B249">
        <v>0.48956760057904258</v>
      </c>
      <c r="C249">
        <v>0.48275205657122955</v>
      </c>
      <c r="D249">
        <v>6.2438556442012905E-2</v>
      </c>
      <c r="E249">
        <v>0.96176294445594923</v>
      </c>
      <c r="F249">
        <v>0.23987165674181044</v>
      </c>
      <c r="G249">
        <v>0.67585138639177145</v>
      </c>
      <c r="H249">
        <v>0.88397729481196707</v>
      </c>
      <c r="I249">
        <v>0.36766727306773106</v>
      </c>
      <c r="J249">
        <v>0.20654166583625511</v>
      </c>
      <c r="K249">
        <v>0.27525078059257702</v>
      </c>
      <c r="L249">
        <v>0.47139866663269236</v>
      </c>
      <c r="M249">
        <v>0.56876735181756555</v>
      </c>
      <c r="N249">
        <v>0.73541015305041224</v>
      </c>
      <c r="O249">
        <v>0.14905237840885466</v>
      </c>
      <c r="P249">
        <v>0.98583210510040908</v>
      </c>
      <c r="Q249">
        <v>0.31460914726787537</v>
      </c>
      <c r="R249">
        <v>0.7578917370164453</v>
      </c>
      <c r="S249">
        <v>0.26049416340492826</v>
      </c>
      <c r="T249">
        <v>0.21367444840177874</v>
      </c>
      <c r="U249">
        <v>0.25947420373308105</v>
      </c>
    </row>
    <row r="250" spans="1:21" x14ac:dyDescent="0.25">
      <c r="A250">
        <v>248</v>
      </c>
      <c r="B250">
        <v>0.50349101402002305</v>
      </c>
      <c r="C250">
        <v>0.63172102070673164</v>
      </c>
      <c r="D250">
        <v>0.437156944482892</v>
      </c>
      <c r="E250">
        <v>0.9097087523532732</v>
      </c>
      <c r="F250">
        <v>0.29604259862446414</v>
      </c>
      <c r="G250">
        <v>0.89047107445023022</v>
      </c>
      <c r="H250">
        <v>0.43464738582836548</v>
      </c>
      <c r="I250">
        <v>0.72989990215502676</v>
      </c>
      <c r="J250">
        <v>0.36495969110872117</v>
      </c>
      <c r="K250">
        <v>0.73386150509339609</v>
      </c>
      <c r="L250">
        <v>0.18681078682944996</v>
      </c>
      <c r="M250">
        <v>2.2922983991577439E-2</v>
      </c>
      <c r="N250">
        <v>0.616552002024223</v>
      </c>
      <c r="O250">
        <v>0.26346974241605237</v>
      </c>
      <c r="P250">
        <v>0.46196200880927707</v>
      </c>
      <c r="Q250">
        <v>0.4797418197147918</v>
      </c>
      <c r="R250">
        <v>0.39277162506467977</v>
      </c>
      <c r="S250">
        <v>0.26620335028638298</v>
      </c>
      <c r="T250">
        <v>0.37452483159155547</v>
      </c>
      <c r="U250">
        <v>0.97461048928271965</v>
      </c>
    </row>
    <row r="251" spans="1:21" x14ac:dyDescent="0.25">
      <c r="A251">
        <v>249</v>
      </c>
      <c r="B251">
        <v>0.64959303360771514</v>
      </c>
      <c r="C251">
        <v>0.45426655456614151</v>
      </c>
      <c r="D251">
        <v>0.12517263196493555</v>
      </c>
      <c r="E251">
        <v>0.37171693573743658</v>
      </c>
      <c r="F251">
        <v>0.25557202302126147</v>
      </c>
      <c r="G251">
        <v>3.753988723984758E-2</v>
      </c>
      <c r="H251">
        <v>0.65592971885904028</v>
      </c>
      <c r="I251">
        <v>0.17194493936113497</v>
      </c>
      <c r="J251">
        <v>0.74050858788701723</v>
      </c>
      <c r="K251">
        <v>0.79865023357839449</v>
      </c>
      <c r="L251">
        <v>0.14683952227483954</v>
      </c>
      <c r="M251">
        <v>0.41752463589166977</v>
      </c>
      <c r="N251">
        <v>3.5137729303151843E-2</v>
      </c>
      <c r="O251">
        <v>0.92554993983909739</v>
      </c>
      <c r="P251">
        <v>0.7237737428298574</v>
      </c>
      <c r="Q251">
        <v>0.82820827869236568</v>
      </c>
      <c r="R251">
        <v>0.1593163947253613</v>
      </c>
      <c r="S251">
        <v>0.68455028273842711</v>
      </c>
      <c r="T251">
        <v>0.34094051412412618</v>
      </c>
      <c r="U251">
        <v>4.1939485433972745E-3</v>
      </c>
    </row>
    <row r="252" spans="1:21" x14ac:dyDescent="0.25">
      <c r="A252">
        <v>250</v>
      </c>
      <c r="B252">
        <v>0.84753354785193125</v>
      </c>
      <c r="C252">
        <v>8.7926249061645478E-2</v>
      </c>
      <c r="D252">
        <v>0.70106329612189566</v>
      </c>
      <c r="E252">
        <v>0.82186558194261305</v>
      </c>
      <c r="F252">
        <v>0.30939494291436187</v>
      </c>
      <c r="G252">
        <v>0.82925623417190342</v>
      </c>
      <c r="H252">
        <v>0.22581801693311743</v>
      </c>
      <c r="I252">
        <v>0.50745933455179881</v>
      </c>
      <c r="J252">
        <v>0.15974204222288968</v>
      </c>
      <c r="K252">
        <v>7.4452138720709993E-2</v>
      </c>
      <c r="L252">
        <v>0.62057244705882475</v>
      </c>
      <c r="M252">
        <v>5.0584343196153458E-2</v>
      </c>
      <c r="N252">
        <v>0.9419114363117389</v>
      </c>
      <c r="O252">
        <v>0.73637885312657292</v>
      </c>
      <c r="P252">
        <v>0.44758556344852796</v>
      </c>
      <c r="Q252">
        <v>0.72350543820988866</v>
      </c>
      <c r="R252">
        <v>0.86057081767092924</v>
      </c>
      <c r="S252">
        <v>9.2283806660097945E-2</v>
      </c>
      <c r="T252">
        <v>0.24515244163842453</v>
      </c>
      <c r="U252">
        <v>0.5227099471785146</v>
      </c>
    </row>
    <row r="253" spans="1:21" x14ac:dyDescent="0.25">
      <c r="A253">
        <v>251</v>
      </c>
      <c r="B253">
        <v>0.1865062049830124</v>
      </c>
      <c r="C253">
        <v>0.57919550795010455</v>
      </c>
      <c r="D253">
        <v>0.59781499622334944</v>
      </c>
      <c r="E253">
        <v>0.31011693539963492</v>
      </c>
      <c r="F253">
        <v>0.6741084738657932</v>
      </c>
      <c r="G253">
        <v>0.35693080397851418</v>
      </c>
      <c r="H253">
        <v>0.74672880124207897</v>
      </c>
      <c r="I253">
        <v>0.58520018940647844</v>
      </c>
      <c r="J253">
        <v>8.0331667952076025E-2</v>
      </c>
      <c r="K253">
        <v>0.4346924877605316</v>
      </c>
      <c r="L253">
        <v>0.63529298764857622</v>
      </c>
      <c r="M253">
        <v>0.24889226436889356</v>
      </c>
      <c r="N253">
        <v>0.16194623539077413</v>
      </c>
      <c r="O253">
        <v>0.76898562383117142</v>
      </c>
      <c r="P253">
        <v>0.26609597717895106</v>
      </c>
      <c r="Q253">
        <v>0.22411924083272172</v>
      </c>
      <c r="R253">
        <v>0.85257365995493117</v>
      </c>
      <c r="S253">
        <v>0.91755131463946782</v>
      </c>
      <c r="T253">
        <v>0.25875550982953843</v>
      </c>
      <c r="U253">
        <v>0.45993641667509166</v>
      </c>
    </row>
    <row r="254" spans="1:21" x14ac:dyDescent="0.25">
      <c r="A254">
        <v>252</v>
      </c>
      <c r="B254">
        <v>0.19153189449706964</v>
      </c>
      <c r="C254">
        <v>0.51324710491325343</v>
      </c>
      <c r="D254">
        <v>0.16117612069112841</v>
      </c>
      <c r="E254">
        <v>0.19818087190712075</v>
      </c>
      <c r="F254">
        <v>0.35939441204115941</v>
      </c>
      <c r="G254">
        <v>1.783995440601327E-2</v>
      </c>
      <c r="H254">
        <v>0.38324192046713179</v>
      </c>
      <c r="I254">
        <v>0.26174191843962502</v>
      </c>
      <c r="J254">
        <v>0.92751068351523269</v>
      </c>
      <c r="K254">
        <v>0.17203446701315372</v>
      </c>
      <c r="L254">
        <v>0.67845756630499121</v>
      </c>
      <c r="M254">
        <v>0.96909943177654578</v>
      </c>
      <c r="N254">
        <v>0.25450062158566489</v>
      </c>
      <c r="O254">
        <v>0.1940540005678959</v>
      </c>
      <c r="P254">
        <v>0.19841722165923947</v>
      </c>
      <c r="Q254">
        <v>0.73536180026058862</v>
      </c>
      <c r="R254">
        <v>0.68508166874037801</v>
      </c>
      <c r="S254">
        <v>0.905601419547029</v>
      </c>
      <c r="T254">
        <v>9.7197571020665841E-2</v>
      </c>
      <c r="U254">
        <v>0.55599249556854269</v>
      </c>
    </row>
    <row r="255" spans="1:21" x14ac:dyDescent="0.25">
      <c r="A255">
        <v>253</v>
      </c>
      <c r="B255">
        <v>0.99896547573888306</v>
      </c>
      <c r="C255">
        <v>0.12612765561737671</v>
      </c>
      <c r="D255">
        <v>0.30093642651648711</v>
      </c>
      <c r="E255">
        <v>0.23491099193901821</v>
      </c>
      <c r="F255">
        <v>0.78912693798772526</v>
      </c>
      <c r="G255">
        <v>0.72275304049139955</v>
      </c>
      <c r="H255">
        <v>0.39186013457438684</v>
      </c>
      <c r="I255">
        <v>0.44833293995323231</v>
      </c>
      <c r="J255">
        <v>7.2034469300469084E-2</v>
      </c>
      <c r="K255">
        <v>0.34101321778321125</v>
      </c>
      <c r="L255">
        <v>0.63450990694145482</v>
      </c>
      <c r="M255">
        <v>0.758808965763623</v>
      </c>
      <c r="N255">
        <v>0.32929567444548535</v>
      </c>
      <c r="O255">
        <v>0.32761533440851681</v>
      </c>
      <c r="P255">
        <v>7.0430942415772968E-2</v>
      </c>
      <c r="Q255">
        <v>0.48441026106724827</v>
      </c>
      <c r="R255">
        <v>0.43444350759327421</v>
      </c>
      <c r="S255">
        <v>0.23335628795055685</v>
      </c>
      <c r="T255">
        <v>0.12257824365932901</v>
      </c>
      <c r="U255">
        <v>0.52856554787341725</v>
      </c>
    </row>
    <row r="256" spans="1:21" x14ac:dyDescent="0.25">
      <c r="A256">
        <v>254</v>
      </c>
      <c r="B256">
        <v>0.91852048789335705</v>
      </c>
      <c r="C256">
        <v>4.4646602486122511E-2</v>
      </c>
      <c r="D256">
        <v>0.68691242924047269</v>
      </c>
      <c r="E256">
        <v>0.92734428924881218</v>
      </c>
      <c r="F256">
        <v>0.39046828911327802</v>
      </c>
      <c r="G256">
        <v>0.51383801303535037</v>
      </c>
      <c r="H256">
        <v>0.11139805459760144</v>
      </c>
      <c r="I256">
        <v>0.39599468611710997</v>
      </c>
      <c r="J256">
        <v>0.9453043117326414</v>
      </c>
      <c r="K256">
        <v>0.73874390371710708</v>
      </c>
      <c r="L256">
        <v>0.94039206347729021</v>
      </c>
      <c r="M256">
        <v>0.35945034968925249</v>
      </c>
      <c r="N256">
        <v>2.4230288703289915E-2</v>
      </c>
      <c r="O256">
        <v>0.13255725955609154</v>
      </c>
      <c r="P256">
        <v>2.5644015396099507E-2</v>
      </c>
      <c r="Q256">
        <v>0.70174451732226206</v>
      </c>
      <c r="R256">
        <v>0.24049210371707308</v>
      </c>
      <c r="S256">
        <v>0.19503714098264546</v>
      </c>
      <c r="T256">
        <v>0.50564665284906685</v>
      </c>
      <c r="U256">
        <v>3.9771793797363841E-2</v>
      </c>
    </row>
    <row r="257" spans="1:21" x14ac:dyDescent="0.25">
      <c r="A257">
        <v>255</v>
      </c>
      <c r="B257">
        <v>0.89615533033102768</v>
      </c>
      <c r="C257">
        <v>0.91555328774279854</v>
      </c>
      <c r="D257">
        <v>0.27344550284082331</v>
      </c>
      <c r="E257">
        <v>0.47692269306565116</v>
      </c>
      <c r="F257">
        <v>0.38046272393911829</v>
      </c>
      <c r="G257">
        <v>0.24880760727186613</v>
      </c>
      <c r="H257">
        <v>0.79257539605799898</v>
      </c>
      <c r="I257">
        <v>0.47512750436480755</v>
      </c>
      <c r="J257">
        <v>0.1598609775566231</v>
      </c>
      <c r="K257">
        <v>0.76854128194893834</v>
      </c>
      <c r="L257">
        <v>0.61862607788552681</v>
      </c>
      <c r="M257">
        <v>0.88289158932058509</v>
      </c>
      <c r="N257">
        <v>9.697658916107077E-2</v>
      </c>
      <c r="O257">
        <v>0.29600605182872419</v>
      </c>
      <c r="P257">
        <v>0.77726013930623195</v>
      </c>
      <c r="Q257">
        <v>0.19582015401631558</v>
      </c>
      <c r="R257">
        <v>0.4760813653835414</v>
      </c>
      <c r="S257">
        <v>0.78551129606948189</v>
      </c>
      <c r="T257">
        <v>8.6892837292780634E-2</v>
      </c>
      <c r="U257">
        <v>0.84452492304795013</v>
      </c>
    </row>
    <row r="258" spans="1:21" x14ac:dyDescent="0.25">
      <c r="A258">
        <v>256</v>
      </c>
      <c r="B258">
        <v>0.64318516523095393</v>
      </c>
      <c r="C258">
        <v>0.8098279097901675</v>
      </c>
      <c r="D258">
        <v>9.1410614295558856E-2</v>
      </c>
      <c r="E258">
        <v>0.96477030843488354</v>
      </c>
      <c r="F258">
        <v>0.60596499211631372</v>
      </c>
      <c r="G258">
        <v>0.82833045747819112</v>
      </c>
      <c r="H258">
        <v>0.34757285761110968</v>
      </c>
      <c r="I258">
        <v>0.20717280797672211</v>
      </c>
      <c r="J258">
        <v>0.56721006408122321</v>
      </c>
      <c r="K258">
        <v>0.46678330457938766</v>
      </c>
      <c r="L258">
        <v>0.29520356676766468</v>
      </c>
      <c r="M258">
        <v>0.78209390753050778</v>
      </c>
      <c r="N258">
        <v>0.41597292659971008</v>
      </c>
      <c r="O258">
        <v>0.51090854832658383</v>
      </c>
      <c r="P258">
        <v>0.43797864859757762</v>
      </c>
      <c r="Q258">
        <v>8.2553563827736376E-2</v>
      </c>
      <c r="R258">
        <v>0.78719706066705575</v>
      </c>
      <c r="S258">
        <v>0.94486019864908166</v>
      </c>
      <c r="T258">
        <v>0.93858944471909034</v>
      </c>
      <c r="U258">
        <v>0.30554801710544943</v>
      </c>
    </row>
    <row r="259" spans="1:21" x14ac:dyDescent="0.25">
      <c r="A259">
        <v>257</v>
      </c>
      <c r="B259">
        <v>0.41347275105104919</v>
      </c>
      <c r="C259">
        <v>0.64944184265768667</v>
      </c>
      <c r="D259">
        <v>0.20329624841674132</v>
      </c>
      <c r="E259">
        <v>0.92356847414936838</v>
      </c>
      <c r="F259">
        <v>0.53933157308939883</v>
      </c>
      <c r="G259">
        <v>0.36339817002342722</v>
      </c>
      <c r="H259">
        <v>0.57151446751725676</v>
      </c>
      <c r="I259">
        <v>0.81649339701223056</v>
      </c>
      <c r="J259">
        <v>0.47530231821380919</v>
      </c>
      <c r="K259">
        <v>0.98330304312403816</v>
      </c>
      <c r="L259">
        <v>0.23908428282370542</v>
      </c>
      <c r="M259">
        <v>0.2253757940902219</v>
      </c>
      <c r="N259">
        <v>0.96620353677452364</v>
      </c>
      <c r="O259">
        <v>0.5721005282244791</v>
      </c>
      <c r="P259">
        <v>0.63901739357807807</v>
      </c>
      <c r="Q259">
        <v>2.7183907586735057E-2</v>
      </c>
      <c r="R259">
        <v>0.62376318311117007</v>
      </c>
      <c r="S259">
        <v>0.97385053579084158</v>
      </c>
      <c r="T259">
        <v>5.1218424241824101E-2</v>
      </c>
      <c r="U259">
        <v>0.75505825917005964</v>
      </c>
    </row>
    <row r="260" spans="1:21" x14ac:dyDescent="0.25">
      <c r="A260">
        <v>258</v>
      </c>
      <c r="B260">
        <v>0.26327262003465268</v>
      </c>
      <c r="C260">
        <v>0.98851005637973732</v>
      </c>
      <c r="D260">
        <v>0.46399725541637782</v>
      </c>
      <c r="E260">
        <v>0.9302053767856977</v>
      </c>
      <c r="F260">
        <v>0.74227315392979798</v>
      </c>
      <c r="G260">
        <v>6.6504488071343015E-2</v>
      </c>
      <c r="H260">
        <v>0.80445131956286176</v>
      </c>
      <c r="I260">
        <v>0.84159965405351422</v>
      </c>
      <c r="J260">
        <v>0.16054376173879881</v>
      </c>
      <c r="K260">
        <v>0.55826600008034655</v>
      </c>
      <c r="L260">
        <v>0.76917746511622109</v>
      </c>
      <c r="M260">
        <v>0.31110033592312769</v>
      </c>
      <c r="N260">
        <v>0.52072514721290108</v>
      </c>
      <c r="O260">
        <v>0.68366143999286377</v>
      </c>
      <c r="P260">
        <v>0.91540046915817008</v>
      </c>
      <c r="Q260">
        <v>0.14348758971257958</v>
      </c>
      <c r="R260">
        <v>0.8205118994339955</v>
      </c>
      <c r="S260">
        <v>0.19864593474665826</v>
      </c>
      <c r="T260">
        <v>5.2705421480177428E-2</v>
      </c>
      <c r="U260">
        <v>0.9208792786535982</v>
      </c>
    </row>
    <row r="261" spans="1:21" x14ac:dyDescent="0.25">
      <c r="A261">
        <v>259</v>
      </c>
      <c r="B261">
        <v>0.79215993450753608</v>
      </c>
      <c r="C261">
        <v>0.35340712273299868</v>
      </c>
      <c r="D261">
        <v>0.97688610533422171</v>
      </c>
      <c r="E261">
        <v>0.56729378933775831</v>
      </c>
      <c r="F261">
        <v>0.43553577906450247</v>
      </c>
      <c r="G261">
        <v>0.75049707499435869</v>
      </c>
      <c r="H261">
        <v>4.5202728852218321E-2</v>
      </c>
      <c r="I261">
        <v>0.16433601936338516</v>
      </c>
      <c r="J261">
        <v>0.20684123660718279</v>
      </c>
      <c r="K261">
        <v>0.25587371152558447</v>
      </c>
      <c r="L261">
        <v>0.92638101390635086</v>
      </c>
      <c r="M261">
        <v>0.32400263529294371</v>
      </c>
      <c r="N261">
        <v>0.96822516442414264</v>
      </c>
      <c r="O261">
        <v>0.49368389006044477</v>
      </c>
      <c r="P261">
        <v>0.96152218029570524</v>
      </c>
      <c r="Q261">
        <v>0.96317799530627934</v>
      </c>
      <c r="R261">
        <v>0.10784099144300852</v>
      </c>
      <c r="S261">
        <v>0.89418828253167693</v>
      </c>
      <c r="T261">
        <v>0.39404840102562932</v>
      </c>
      <c r="U261">
        <v>0.69839183912285163</v>
      </c>
    </row>
    <row r="262" spans="1:21" x14ac:dyDescent="0.25">
      <c r="A262">
        <v>260</v>
      </c>
      <c r="B262">
        <v>0.93401214295363255</v>
      </c>
      <c r="C262">
        <v>0.61207586719470708</v>
      </c>
      <c r="D262">
        <v>0.44752485207394721</v>
      </c>
      <c r="E262">
        <v>0.16852527132080297</v>
      </c>
      <c r="F262">
        <v>0.3956035579577768</v>
      </c>
      <c r="G262">
        <v>0.43691860561177442</v>
      </c>
      <c r="H262">
        <v>0.68025657001548945</v>
      </c>
      <c r="I262">
        <v>0.34999231490340588</v>
      </c>
      <c r="J262">
        <v>0.60551015904873084</v>
      </c>
      <c r="K262">
        <v>0.24962402783375115</v>
      </c>
      <c r="L262">
        <v>0.42659359715467415</v>
      </c>
      <c r="M262">
        <v>0.58409703794786538</v>
      </c>
      <c r="N262">
        <v>0.30722587486635877</v>
      </c>
      <c r="O262">
        <v>0.11378593455212194</v>
      </c>
      <c r="P262">
        <v>0.23485453106630505</v>
      </c>
      <c r="Q262">
        <v>0.55399388381898662</v>
      </c>
      <c r="R262">
        <v>0.98598244141575386</v>
      </c>
      <c r="S262">
        <v>0.73183797735264222</v>
      </c>
      <c r="T262">
        <v>4.8489831265911221E-2</v>
      </c>
      <c r="U262">
        <v>0.62653192018083614</v>
      </c>
    </row>
    <row r="263" spans="1:21" x14ac:dyDescent="0.25">
      <c r="A263">
        <v>261</v>
      </c>
      <c r="B263">
        <v>0.66417753115390288</v>
      </c>
      <c r="C263">
        <v>0.43370582177807115</v>
      </c>
      <c r="D263">
        <v>0.15865074352659025</v>
      </c>
      <c r="E263">
        <v>0.3987579964894703</v>
      </c>
      <c r="F263">
        <v>0.59410707285156183</v>
      </c>
      <c r="G263">
        <v>0.45782523292432575</v>
      </c>
      <c r="H263">
        <v>0.99055835550676008</v>
      </c>
      <c r="I263">
        <v>0.74904269491160136</v>
      </c>
      <c r="J263">
        <v>0.11189614979086304</v>
      </c>
      <c r="K263">
        <v>0.4798297060744785</v>
      </c>
      <c r="L263">
        <v>0.85386828091220845</v>
      </c>
      <c r="M263">
        <v>0.71729617810418755</v>
      </c>
      <c r="N263">
        <v>0.93905685944217154</v>
      </c>
      <c r="O263">
        <v>0.42596975940419846</v>
      </c>
      <c r="P263">
        <v>0.73255035243773214</v>
      </c>
      <c r="Q263">
        <v>0.32850575690238948</v>
      </c>
      <c r="R263">
        <v>0.95596100905886683</v>
      </c>
      <c r="S263">
        <v>0.3864935024204188</v>
      </c>
      <c r="T263">
        <v>0.53760700456086941</v>
      </c>
      <c r="U263">
        <v>0.89418109512608357</v>
      </c>
    </row>
    <row r="264" spans="1:21" x14ac:dyDescent="0.25">
      <c r="A264">
        <v>262</v>
      </c>
      <c r="B264">
        <v>0.11733243115852954</v>
      </c>
      <c r="C264">
        <v>0.12313313021531069</v>
      </c>
      <c r="D264">
        <v>0.95001091262055515</v>
      </c>
      <c r="E264">
        <v>0.86798473696092682</v>
      </c>
      <c r="F264">
        <v>0.44855692037739026</v>
      </c>
      <c r="G264">
        <v>0.32584635042187871</v>
      </c>
      <c r="H264">
        <v>0.23432983005855323</v>
      </c>
      <c r="I264">
        <v>0.80298963805787871</v>
      </c>
      <c r="J264">
        <v>0.19580109512487898</v>
      </c>
      <c r="K264">
        <v>0.6430882238006852</v>
      </c>
      <c r="L264">
        <v>0.17387187583588215</v>
      </c>
      <c r="M264">
        <v>0.55610905855973525</v>
      </c>
      <c r="N264">
        <v>0.62925556824200157</v>
      </c>
      <c r="O264">
        <v>0.35990653306829667</v>
      </c>
      <c r="P264">
        <v>0.3241555321413323</v>
      </c>
      <c r="Q264">
        <v>0.67781657287585473</v>
      </c>
      <c r="R264">
        <v>0.16861556669791167</v>
      </c>
      <c r="S264">
        <v>0.94650396601310227</v>
      </c>
      <c r="T264">
        <v>2.886780782308751E-2</v>
      </c>
      <c r="U264">
        <v>0.3266490213498221</v>
      </c>
    </row>
    <row r="265" spans="1:21" x14ac:dyDescent="0.25">
      <c r="A265">
        <v>263</v>
      </c>
      <c r="B265">
        <v>0.91191108457389358</v>
      </c>
      <c r="C265">
        <v>0.46707455856259994</v>
      </c>
      <c r="D265">
        <v>0.34103114567778459</v>
      </c>
      <c r="E265">
        <v>0.84450583438655635</v>
      </c>
      <c r="F265">
        <v>0.18311175136815727</v>
      </c>
      <c r="G265">
        <v>0.30570279341569595</v>
      </c>
      <c r="H265">
        <v>0.99957866540677487</v>
      </c>
      <c r="I265">
        <v>7.2468364121207607E-3</v>
      </c>
      <c r="J265">
        <v>4.1158150293704843E-2</v>
      </c>
      <c r="K265">
        <v>0.47434210531273036</v>
      </c>
      <c r="L265">
        <v>0.22671076549514524</v>
      </c>
      <c r="M265">
        <v>0.48498853022272392</v>
      </c>
      <c r="N265">
        <v>0.84967159103400292</v>
      </c>
      <c r="O265">
        <v>0.16948514448697605</v>
      </c>
      <c r="P265">
        <v>0.26574023241543121</v>
      </c>
      <c r="Q265">
        <v>0.68230894290952637</v>
      </c>
      <c r="R265">
        <v>9.665585547855482E-2</v>
      </c>
      <c r="S265">
        <v>0.52542810634895254</v>
      </c>
      <c r="T265">
        <v>0.22392681249128499</v>
      </c>
      <c r="U265">
        <v>4.7475038827553107E-2</v>
      </c>
    </row>
    <row r="266" spans="1:21" x14ac:dyDescent="0.25">
      <c r="A266">
        <v>264</v>
      </c>
      <c r="B266">
        <v>0.89202275271850251</v>
      </c>
      <c r="C266">
        <v>0.12997019902241824</v>
      </c>
      <c r="D266">
        <v>0.69549779751747676</v>
      </c>
      <c r="E266">
        <v>0.55533021482981493</v>
      </c>
      <c r="F266">
        <v>0.99795956819177989</v>
      </c>
      <c r="G266">
        <v>0.98209832537252351</v>
      </c>
      <c r="H266">
        <v>0.83145792700745047</v>
      </c>
      <c r="I266">
        <v>0.18402881375095426</v>
      </c>
      <c r="J266">
        <v>0.61964961260668661</v>
      </c>
      <c r="K266">
        <v>0.5155924560045646</v>
      </c>
      <c r="L266">
        <v>0.90799110158254415</v>
      </c>
      <c r="M266">
        <v>0.21411827714549614</v>
      </c>
      <c r="N266">
        <v>8.151785780385401E-2</v>
      </c>
      <c r="O266">
        <v>0.71819033587756742</v>
      </c>
      <c r="P266">
        <v>0.47899394492618885</v>
      </c>
      <c r="Q266">
        <v>0.9632697194903358</v>
      </c>
      <c r="R266">
        <v>0.86438319832720967</v>
      </c>
      <c r="S266">
        <v>0.78176116831845732</v>
      </c>
      <c r="T266">
        <v>0.33516907577012511</v>
      </c>
      <c r="U266">
        <v>0.18930556397063647</v>
      </c>
    </row>
    <row r="267" spans="1:21" x14ac:dyDescent="0.25">
      <c r="A267">
        <v>265</v>
      </c>
      <c r="B267">
        <v>0.1212732928583522</v>
      </c>
      <c r="C267">
        <v>0.21736136764174763</v>
      </c>
      <c r="D267">
        <v>0.60644110201088264</v>
      </c>
      <c r="E267">
        <v>0.84419510267704201</v>
      </c>
      <c r="F267">
        <v>0.84004341580990527</v>
      </c>
      <c r="G267">
        <v>3.3683480056698523E-2</v>
      </c>
      <c r="H267">
        <v>0.95127895372152516</v>
      </c>
      <c r="I267">
        <v>0.69881935612099966</v>
      </c>
      <c r="J267">
        <v>0.2147814758003852</v>
      </c>
      <c r="K267">
        <v>0.61905635317942975</v>
      </c>
      <c r="L267">
        <v>4.6614807699932648E-2</v>
      </c>
      <c r="M267">
        <v>0.79976039346260142</v>
      </c>
      <c r="N267">
        <v>0.39797423732028214</v>
      </c>
      <c r="O267">
        <v>0.10483586141159318</v>
      </c>
      <c r="P267">
        <v>0.42559609777563789</v>
      </c>
      <c r="Q267">
        <v>0.24753130286438241</v>
      </c>
      <c r="R267">
        <v>0.51093539545311106</v>
      </c>
      <c r="S267">
        <v>0.74703202486106868</v>
      </c>
      <c r="T267">
        <v>0.3833990559353051</v>
      </c>
      <c r="U267">
        <v>0.68689117004475131</v>
      </c>
    </row>
    <row r="268" spans="1:21" x14ac:dyDescent="0.25">
      <c r="A268">
        <v>266</v>
      </c>
      <c r="B268">
        <v>0.10728268662022633</v>
      </c>
      <c r="C268">
        <v>1.2053073095692035E-2</v>
      </c>
      <c r="D268">
        <v>0.95283810613889486</v>
      </c>
      <c r="E268">
        <v>0.80011303280853552</v>
      </c>
      <c r="F268">
        <v>0.42095465915020802</v>
      </c>
      <c r="G268">
        <v>0.39258384570915261</v>
      </c>
      <c r="H268">
        <v>0.36603746574138452</v>
      </c>
      <c r="I268">
        <v>0.94608480861464317</v>
      </c>
      <c r="J268">
        <v>0.24115079427186714</v>
      </c>
      <c r="K268">
        <v>0.13388398118880218</v>
      </c>
      <c r="L268">
        <v>0.30983700633668398</v>
      </c>
      <c r="M268">
        <v>0.76885032409401943</v>
      </c>
      <c r="N268">
        <v>0.5166554369782359</v>
      </c>
      <c r="O268">
        <v>0.72155820129403292</v>
      </c>
      <c r="P268">
        <v>0.47295988977531178</v>
      </c>
      <c r="Q268">
        <v>0.92502674574520505</v>
      </c>
      <c r="R268">
        <v>0.97267542454098255</v>
      </c>
      <c r="S268">
        <v>0.19992204888960519</v>
      </c>
      <c r="T268">
        <v>0.80366419723766724</v>
      </c>
      <c r="U268">
        <v>0.40133868114038851</v>
      </c>
    </row>
    <row r="269" spans="1:21" x14ac:dyDescent="0.25">
      <c r="A269">
        <v>267</v>
      </c>
      <c r="B269">
        <v>0.39052716182903646</v>
      </c>
      <c r="C269">
        <v>0.69468196515242742</v>
      </c>
      <c r="D269">
        <v>0.72615601645467898</v>
      </c>
      <c r="E269">
        <v>0.94928027487782085</v>
      </c>
      <c r="F269">
        <v>0.97599991484421178</v>
      </c>
      <c r="G269">
        <v>0.94976325355536084</v>
      </c>
      <c r="H269">
        <v>0.18961694024080455</v>
      </c>
      <c r="I269">
        <v>0.54384215165531757</v>
      </c>
      <c r="J269">
        <v>0.2171824860433933</v>
      </c>
      <c r="K269">
        <v>0.65104275423115121</v>
      </c>
      <c r="L269">
        <v>0.44393002496830958</v>
      </c>
      <c r="M269">
        <v>0.19075852950632788</v>
      </c>
      <c r="N269">
        <v>0.65183912320656123</v>
      </c>
      <c r="O269">
        <v>0.2355698503978263</v>
      </c>
      <c r="P269">
        <v>0.12001816835261936</v>
      </c>
      <c r="Q269">
        <v>0.41982992725118251</v>
      </c>
      <c r="R269">
        <v>0.85350504530352467</v>
      </c>
      <c r="S269">
        <v>0.74496444945680995</v>
      </c>
      <c r="T269">
        <v>0.84272148365329747</v>
      </c>
      <c r="U269">
        <v>0.40353036378488838</v>
      </c>
    </row>
    <row r="270" spans="1:21" x14ac:dyDescent="0.25">
      <c r="A270">
        <v>268</v>
      </c>
      <c r="B270">
        <v>0.90752029867213513</v>
      </c>
      <c r="C270">
        <v>0.89323564457930105</v>
      </c>
      <c r="D270">
        <v>0.3729307145218792</v>
      </c>
      <c r="E270">
        <v>0.15602062254789306</v>
      </c>
      <c r="F270">
        <v>0.44933171155941265</v>
      </c>
      <c r="G270">
        <v>0.151004030952262</v>
      </c>
      <c r="H270">
        <v>0.57395136076321074</v>
      </c>
      <c r="I270">
        <v>0.589262159228916</v>
      </c>
      <c r="J270">
        <v>0.52200185116052822</v>
      </c>
      <c r="K270">
        <v>0.71620974477651789</v>
      </c>
      <c r="L270">
        <v>0.69084452523979389</v>
      </c>
      <c r="M270">
        <v>0.1701486509459853</v>
      </c>
      <c r="N270">
        <v>0.31396273122263718</v>
      </c>
      <c r="O270">
        <v>0.52418377545377504</v>
      </c>
      <c r="P270">
        <v>0.98654607131603189</v>
      </c>
      <c r="Q270">
        <v>0.86335656126540727</v>
      </c>
      <c r="R270">
        <v>0.51147408030044339</v>
      </c>
      <c r="S270">
        <v>2.4564956301305507E-2</v>
      </c>
      <c r="T270">
        <v>0.16852452618364944</v>
      </c>
      <c r="U270">
        <v>2.0787581959712753E-2</v>
      </c>
    </row>
    <row r="271" spans="1:21" x14ac:dyDescent="0.25">
      <c r="A271">
        <v>269</v>
      </c>
      <c r="B271">
        <v>0.5251226004421099</v>
      </c>
      <c r="C271">
        <v>0.91990052885714935</v>
      </c>
      <c r="D271">
        <v>0.72866190308181888</v>
      </c>
      <c r="E271">
        <v>0.40954076579878596</v>
      </c>
      <c r="F271">
        <v>6.9783572652847958E-2</v>
      </c>
      <c r="G271">
        <v>0.10398817522507642</v>
      </c>
      <c r="H271">
        <v>0.62656280973937228</v>
      </c>
      <c r="I271">
        <v>0.95940168384270064</v>
      </c>
      <c r="J271">
        <v>0.36488428031077724</v>
      </c>
      <c r="K271">
        <v>0.16285844903789393</v>
      </c>
      <c r="L271">
        <v>0.38090417290556555</v>
      </c>
      <c r="M271">
        <v>0.20327150383740555</v>
      </c>
      <c r="N271">
        <v>0.25358649825200263</v>
      </c>
      <c r="O271">
        <v>0.80121285270921483</v>
      </c>
      <c r="P271">
        <v>0.20790271730035514</v>
      </c>
      <c r="Q271">
        <v>0.36719194814436507</v>
      </c>
      <c r="R271">
        <v>0.70055560480878665</v>
      </c>
      <c r="S271">
        <v>1.2853119741177865E-2</v>
      </c>
      <c r="T271">
        <v>6.0541540170859776E-2</v>
      </c>
      <c r="U271">
        <v>0.41314319961963974</v>
      </c>
    </row>
    <row r="272" spans="1:21" x14ac:dyDescent="0.25">
      <c r="A272">
        <v>270</v>
      </c>
      <c r="B272">
        <v>0.90227329906864684</v>
      </c>
      <c r="C272">
        <v>0.34086713452706796</v>
      </c>
      <c r="D272">
        <v>0.98048973673723538</v>
      </c>
      <c r="E272">
        <v>9.6656419957738215E-2</v>
      </c>
      <c r="F272">
        <v>0.70887160400725113</v>
      </c>
      <c r="G272">
        <v>0.17645243397725108</v>
      </c>
      <c r="H272">
        <v>0.13880042681830362</v>
      </c>
      <c r="I272">
        <v>0.27151621358109157</v>
      </c>
      <c r="J272">
        <v>0.17451692808896868</v>
      </c>
      <c r="K272">
        <v>0.19280402087060167</v>
      </c>
      <c r="L272">
        <v>0.96904507633048587</v>
      </c>
      <c r="M272">
        <v>0.37313587176674567</v>
      </c>
      <c r="N272">
        <v>9.7600090376608328E-2</v>
      </c>
      <c r="O272">
        <v>3.9266609474546854E-2</v>
      </c>
      <c r="P272">
        <v>0.85822497110091933</v>
      </c>
      <c r="Q272">
        <v>0.51267053203576163</v>
      </c>
      <c r="R272">
        <v>0.58808722114951495</v>
      </c>
      <c r="S272">
        <v>0.5782778896078038</v>
      </c>
      <c r="T272">
        <v>0.30055805835136606</v>
      </c>
      <c r="U272">
        <v>0.94371811828349861</v>
      </c>
    </row>
    <row r="273" spans="1:21" x14ac:dyDescent="0.25">
      <c r="A273">
        <v>271</v>
      </c>
      <c r="B273">
        <v>0.16662620978044362</v>
      </c>
      <c r="C273">
        <v>0.49074490395287018</v>
      </c>
      <c r="D273">
        <v>0.8992613247367105</v>
      </c>
      <c r="E273">
        <v>0.62623608211830284</v>
      </c>
      <c r="F273">
        <v>0.73855503332171346</v>
      </c>
      <c r="G273">
        <v>0.23686056332212146</v>
      </c>
      <c r="H273">
        <v>0.22825392191584726</v>
      </c>
      <c r="I273">
        <v>0.13059417383173688</v>
      </c>
      <c r="J273">
        <v>0.99430339698201076</v>
      </c>
      <c r="K273">
        <v>0.79277810661906667</v>
      </c>
      <c r="L273">
        <v>0.87488116146441475</v>
      </c>
      <c r="M273">
        <v>0.62589915188159151</v>
      </c>
      <c r="N273">
        <v>0.4793085452203627</v>
      </c>
      <c r="O273">
        <v>0.21485213542719883</v>
      </c>
      <c r="P273">
        <v>0.20525029301537501</v>
      </c>
      <c r="Q273">
        <v>0.95796546801186278</v>
      </c>
      <c r="R273">
        <v>0.67474632930321476</v>
      </c>
      <c r="S273">
        <v>0.4285851121675972</v>
      </c>
      <c r="T273">
        <v>0.86485719985681797</v>
      </c>
      <c r="U273">
        <v>0.31965148354098538</v>
      </c>
    </row>
    <row r="274" spans="1:21" x14ac:dyDescent="0.25">
      <c r="A274">
        <v>272</v>
      </c>
      <c r="B274">
        <v>0.77186419212715252</v>
      </c>
      <c r="C274">
        <v>0.74253397064973092</v>
      </c>
      <c r="D274">
        <v>0.96716332753688072</v>
      </c>
      <c r="E274">
        <v>0.99161141369860784</v>
      </c>
      <c r="F274">
        <v>0.39594429791534935</v>
      </c>
      <c r="G274">
        <v>0.82882651647599559</v>
      </c>
      <c r="H274">
        <v>0.63943840999939461</v>
      </c>
      <c r="I274">
        <v>0.41276537458312301</v>
      </c>
      <c r="J274">
        <v>0.3904247498771154</v>
      </c>
      <c r="K274">
        <v>0.81685095145016295</v>
      </c>
      <c r="L274">
        <v>5.6338961527818476E-2</v>
      </c>
      <c r="M274">
        <v>2.9072116948823501E-2</v>
      </c>
      <c r="N274">
        <v>0.3212788731616687</v>
      </c>
      <c r="O274">
        <v>0.38857394549831503</v>
      </c>
      <c r="P274">
        <v>0.69747299057781142</v>
      </c>
      <c r="Q274">
        <v>0.81306652897077969</v>
      </c>
      <c r="R274">
        <v>0.75299273416638002</v>
      </c>
      <c r="S274">
        <v>1.6976649062403482E-2</v>
      </c>
      <c r="T274">
        <v>3.9025123183618504E-2</v>
      </c>
      <c r="U274">
        <v>0.9038682149733015</v>
      </c>
    </row>
    <row r="275" spans="1:21" x14ac:dyDescent="0.25">
      <c r="A275">
        <v>273</v>
      </c>
      <c r="B275">
        <v>0.18384687415660528</v>
      </c>
      <c r="C275">
        <v>0.26500073589830464</v>
      </c>
      <c r="D275">
        <v>0.39002730591766444</v>
      </c>
      <c r="E275">
        <v>0.34504762792949606</v>
      </c>
      <c r="F275">
        <v>0.41374866822926282</v>
      </c>
      <c r="G275">
        <v>0.25844250748161368</v>
      </c>
      <c r="H275">
        <v>0.60189926982420605</v>
      </c>
      <c r="I275">
        <v>0.52043988052241286</v>
      </c>
      <c r="J275">
        <v>0.84709121158055023</v>
      </c>
      <c r="K275">
        <v>0.57326837573072176</v>
      </c>
      <c r="L275">
        <v>0.74084498290102729</v>
      </c>
      <c r="M275">
        <v>0.71763893548196567</v>
      </c>
      <c r="N275">
        <v>0.71918927642516395</v>
      </c>
      <c r="O275">
        <v>0.16863447829349543</v>
      </c>
      <c r="P275">
        <v>6.2228493586935052E-2</v>
      </c>
      <c r="Q275">
        <v>0.5972355341830069</v>
      </c>
      <c r="R275">
        <v>0.99812608144113968</v>
      </c>
      <c r="S275">
        <v>0.58103407735981971</v>
      </c>
      <c r="T275">
        <v>0.15372447054207172</v>
      </c>
      <c r="U275">
        <v>0.85710174721087817</v>
      </c>
    </row>
    <row r="276" spans="1:21" x14ac:dyDescent="0.25">
      <c r="A276">
        <v>274</v>
      </c>
      <c r="B276">
        <v>0.26943292398350582</v>
      </c>
      <c r="C276">
        <v>0.68323001602631384</v>
      </c>
      <c r="D276">
        <v>0.8374340146269752</v>
      </c>
      <c r="E276">
        <v>0.62770657113207773</v>
      </c>
      <c r="F276">
        <v>6.1125817565727658E-2</v>
      </c>
      <c r="G276">
        <v>0.63125882573365577</v>
      </c>
      <c r="H276">
        <v>0.15988848638531228</v>
      </c>
      <c r="I276">
        <v>0.9507599828277935</v>
      </c>
      <c r="J276">
        <v>0.86202573969312191</v>
      </c>
      <c r="K276">
        <v>0.63625454739946097</v>
      </c>
      <c r="L276">
        <v>0.34532697536847712</v>
      </c>
      <c r="M276">
        <v>0.61022718924531505</v>
      </c>
      <c r="N276">
        <v>0.95849784257365767</v>
      </c>
      <c r="O276">
        <v>0.66770451243193918</v>
      </c>
      <c r="P276">
        <v>0.55194390828406892</v>
      </c>
      <c r="Q276">
        <v>0.71910346510294132</v>
      </c>
      <c r="R276">
        <v>0.51070840465574374</v>
      </c>
      <c r="S276">
        <v>0.79796912112874741</v>
      </c>
      <c r="T276">
        <v>0.54569557935306712</v>
      </c>
      <c r="U276">
        <v>0.852744262103867</v>
      </c>
    </row>
    <row r="277" spans="1:21" x14ac:dyDescent="0.25">
      <c r="A277">
        <v>275</v>
      </c>
      <c r="B277">
        <v>0.79306430974365583</v>
      </c>
      <c r="C277">
        <v>0.62974445842104698</v>
      </c>
      <c r="D277">
        <v>0.1198111121025891</v>
      </c>
      <c r="E277">
        <v>0.8280772055880592</v>
      </c>
      <c r="F277">
        <v>0.73726730295859433</v>
      </c>
      <c r="G277">
        <v>0.34207705775977426</v>
      </c>
      <c r="H277">
        <v>0.45383594371328906</v>
      </c>
      <c r="I277">
        <v>0.56190499678990102</v>
      </c>
      <c r="J277">
        <v>0.38617866000493439</v>
      </c>
      <c r="K277">
        <v>0.64666134786388429</v>
      </c>
      <c r="L277">
        <v>4.758510689147144E-2</v>
      </c>
      <c r="M277">
        <v>0.8120280498737491</v>
      </c>
      <c r="N277">
        <v>0.93486741061483158</v>
      </c>
      <c r="O277">
        <v>7.4296225274508743E-2</v>
      </c>
      <c r="P277">
        <v>0.21169771728394693</v>
      </c>
      <c r="Q277">
        <v>0.15700926069723664</v>
      </c>
      <c r="R277">
        <v>0.52202492343608409</v>
      </c>
      <c r="S277">
        <v>0.86200718291352496</v>
      </c>
      <c r="T277">
        <v>0.72563743758042687</v>
      </c>
      <c r="U277">
        <v>0.7162000927707084</v>
      </c>
    </row>
    <row r="278" spans="1:21" x14ac:dyDescent="0.25">
      <c r="A278">
        <v>276</v>
      </c>
      <c r="B278">
        <v>0.24858550163028137</v>
      </c>
      <c r="C278">
        <v>0.10754595958624424</v>
      </c>
      <c r="D278">
        <v>0.94976773404105908</v>
      </c>
      <c r="E278">
        <v>0.18753421791047065</v>
      </c>
      <c r="F278">
        <v>0.11223382468541931</v>
      </c>
      <c r="G278">
        <v>0.52579600652554959</v>
      </c>
      <c r="H278">
        <v>0.68033552066963643</v>
      </c>
      <c r="I278">
        <v>0.1919251190273612</v>
      </c>
      <c r="J278">
        <v>0.90176894744575975</v>
      </c>
      <c r="K278">
        <v>0.65276320872413796</v>
      </c>
      <c r="L278">
        <v>0.33057035705310867</v>
      </c>
      <c r="M278">
        <v>0.71015361763673357</v>
      </c>
      <c r="N278">
        <v>2.4317689561217826E-2</v>
      </c>
      <c r="O278">
        <v>0.27572720190813715</v>
      </c>
      <c r="P278">
        <v>0.36309634175906691</v>
      </c>
      <c r="Q278">
        <v>0.35423778365028458</v>
      </c>
      <c r="R278">
        <v>0.68362479095929474</v>
      </c>
      <c r="S278">
        <v>0.85550234946579096</v>
      </c>
      <c r="T278">
        <v>0.89802531543919706</v>
      </c>
      <c r="U278">
        <v>0.96356978060793974</v>
      </c>
    </row>
    <row r="279" spans="1:21" x14ac:dyDescent="0.25">
      <c r="A279">
        <v>277</v>
      </c>
      <c r="B279">
        <v>0.53696158890471413</v>
      </c>
      <c r="C279">
        <v>0.93277223214848726</v>
      </c>
      <c r="D279">
        <v>0.87970291089804764</v>
      </c>
      <c r="E279">
        <v>9.0612873447470932E-3</v>
      </c>
      <c r="F279">
        <v>0.83240457927859879</v>
      </c>
      <c r="G279">
        <v>0.81488000488403323</v>
      </c>
      <c r="H279">
        <v>0.31309573512291422</v>
      </c>
      <c r="I279">
        <v>0.44772370790108695</v>
      </c>
      <c r="J279">
        <v>0.31744959610861567</v>
      </c>
      <c r="K279">
        <v>0.43752564208328448</v>
      </c>
      <c r="L279">
        <v>0.78353619761388682</v>
      </c>
      <c r="M279">
        <v>6.0109293290635968E-2</v>
      </c>
      <c r="N279">
        <v>0.66266819499994334</v>
      </c>
      <c r="O279">
        <v>0.67951569732116734</v>
      </c>
      <c r="P279">
        <v>0.30102723907358553</v>
      </c>
      <c r="Q279">
        <v>0.12069617392623178</v>
      </c>
      <c r="R279">
        <v>0.74257707412358909</v>
      </c>
      <c r="S279">
        <v>9.0439036025580677E-2</v>
      </c>
      <c r="T279">
        <v>0.55551831850308675</v>
      </c>
      <c r="U279">
        <v>0.90687321933740828</v>
      </c>
    </row>
    <row r="280" spans="1:21" x14ac:dyDescent="0.25">
      <c r="A280">
        <v>278</v>
      </c>
      <c r="B280">
        <v>0.20542166034958953</v>
      </c>
      <c r="C280">
        <v>0.57877309145429146</v>
      </c>
      <c r="D280">
        <v>7.3115001528961443E-2</v>
      </c>
      <c r="E280">
        <v>0.90981512426423694</v>
      </c>
      <c r="F280">
        <v>0.15053108391622683</v>
      </c>
      <c r="G280">
        <v>0.54567618672078844</v>
      </c>
      <c r="H280">
        <v>0.76752269791237193</v>
      </c>
      <c r="I280">
        <v>0.85922073079897654</v>
      </c>
      <c r="J280">
        <v>0.31144258966180716</v>
      </c>
      <c r="K280">
        <v>0.15504968975952327</v>
      </c>
      <c r="L280">
        <v>0.3119778215521567</v>
      </c>
      <c r="M280">
        <v>0.13515480351684239</v>
      </c>
      <c r="N280">
        <v>0.83248832375124993</v>
      </c>
      <c r="O280">
        <v>0.84783972509707461</v>
      </c>
      <c r="P280">
        <v>0.84371581880485746</v>
      </c>
      <c r="Q280">
        <v>0.70754057234758605</v>
      </c>
      <c r="R280">
        <v>0.99665358172120611</v>
      </c>
      <c r="S280">
        <v>0.48351653723056565</v>
      </c>
      <c r="T280">
        <v>0.74565533237584258</v>
      </c>
      <c r="U280">
        <v>0.8911334955942245</v>
      </c>
    </row>
    <row r="281" spans="1:21" x14ac:dyDescent="0.25">
      <c r="A281">
        <v>279</v>
      </c>
      <c r="B281">
        <v>0.22925497109132698</v>
      </c>
      <c r="C281">
        <v>0.32363713240903014</v>
      </c>
      <c r="D281">
        <v>0.55565245931527252</v>
      </c>
      <c r="E281">
        <v>0.35797390964686571</v>
      </c>
      <c r="F281">
        <v>9.8961465784581648E-3</v>
      </c>
      <c r="G281">
        <v>0.40640306962887607</v>
      </c>
      <c r="H281">
        <v>0.53238094666300917</v>
      </c>
      <c r="I281">
        <v>0.25730728315400175</v>
      </c>
      <c r="J281">
        <v>0.13981288734415198</v>
      </c>
      <c r="K281">
        <v>0.70223985755384799</v>
      </c>
      <c r="L281">
        <v>0.6170479535437261</v>
      </c>
      <c r="M281">
        <v>0.82705051381946593</v>
      </c>
      <c r="N281">
        <v>0.42142979234250255</v>
      </c>
      <c r="O281">
        <v>0.98148535312954799</v>
      </c>
      <c r="P281">
        <v>0.27725442184121363</v>
      </c>
      <c r="Q281">
        <v>0.30808264965890686</v>
      </c>
      <c r="R281">
        <v>0.19449444088098389</v>
      </c>
      <c r="S281">
        <v>0.52931212265026861</v>
      </c>
      <c r="T281">
        <v>0.88185494578336976</v>
      </c>
      <c r="U281">
        <v>0.4191295227062668</v>
      </c>
    </row>
    <row r="282" spans="1:21" x14ac:dyDescent="0.25">
      <c r="A282">
        <v>280</v>
      </c>
      <c r="B282">
        <v>0.11055078286879372</v>
      </c>
      <c r="C282">
        <v>0.62810280543619257</v>
      </c>
      <c r="D282">
        <v>0.14509144599490043</v>
      </c>
      <c r="E282">
        <v>0.77514058516762052</v>
      </c>
      <c r="F282">
        <v>0.95410256437755425</v>
      </c>
      <c r="G282">
        <v>0.27501264755693033</v>
      </c>
      <c r="H282">
        <v>0.9790844968015211</v>
      </c>
      <c r="I282">
        <v>0.74246956982773327</v>
      </c>
      <c r="J282">
        <v>0.27000538270333507</v>
      </c>
      <c r="K282">
        <v>0.14483999742562892</v>
      </c>
      <c r="L282">
        <v>0.68104281417913382</v>
      </c>
      <c r="M282">
        <v>0.67043334574437363</v>
      </c>
      <c r="N282">
        <v>0.66095684753655992</v>
      </c>
      <c r="O282">
        <v>0.62315535303613112</v>
      </c>
      <c r="P282">
        <v>0.63626507929283849</v>
      </c>
      <c r="Q282">
        <v>0.21659418422421539</v>
      </c>
      <c r="R282">
        <v>0.81509527079945077</v>
      </c>
      <c r="S282">
        <v>3.0058574399161042E-3</v>
      </c>
      <c r="T282">
        <v>0.71583696847469569</v>
      </c>
      <c r="U282">
        <v>0.90145018816138744</v>
      </c>
    </row>
    <row r="283" spans="1:21" x14ac:dyDescent="0.25">
      <c r="A283">
        <v>281</v>
      </c>
      <c r="B283">
        <v>0.18248318229817007</v>
      </c>
      <c r="C283">
        <v>0.80148380122862339</v>
      </c>
      <c r="D283">
        <v>0.44369046064427442</v>
      </c>
      <c r="E283">
        <v>0.26539168616440456</v>
      </c>
      <c r="F283">
        <v>0.59615893218415983</v>
      </c>
      <c r="G283">
        <v>0.80088198469130467</v>
      </c>
      <c r="H283">
        <v>0.18797243771398531</v>
      </c>
      <c r="I283">
        <v>0.62831633734668313</v>
      </c>
      <c r="J283">
        <v>0.99150873355788249</v>
      </c>
      <c r="K283">
        <v>0.52432262533763208</v>
      </c>
      <c r="L283">
        <v>5.5446613663395539E-2</v>
      </c>
      <c r="M283">
        <v>2.0784882342325339E-2</v>
      </c>
      <c r="N283">
        <v>0.16789110321892675</v>
      </c>
      <c r="O283">
        <v>0.99077525222876095</v>
      </c>
      <c r="P283">
        <v>0.35690075344043426</v>
      </c>
      <c r="Q283">
        <v>0.84773493990214455</v>
      </c>
      <c r="R283">
        <v>2.0809413689788059E-2</v>
      </c>
      <c r="S283">
        <v>9.9750552559211059E-2</v>
      </c>
      <c r="T283">
        <v>0.61367265879085142</v>
      </c>
      <c r="U283">
        <v>0.55240155629771071</v>
      </c>
    </row>
    <row r="284" spans="1:21" x14ac:dyDescent="0.25">
      <c r="A284">
        <v>282</v>
      </c>
      <c r="B284">
        <v>0.74673902470061204</v>
      </c>
      <c r="C284">
        <v>0.93345497569919011</v>
      </c>
      <c r="D284">
        <v>0.39332915394762136</v>
      </c>
      <c r="E284">
        <v>0.14209431119555926</v>
      </c>
      <c r="F284">
        <v>0.20550606298616181</v>
      </c>
      <c r="G284">
        <v>0.31438451322534289</v>
      </c>
      <c r="H284">
        <v>0.70699120709940111</v>
      </c>
      <c r="I284">
        <v>0.24499731864037422</v>
      </c>
      <c r="J284">
        <v>0.73657930928216064</v>
      </c>
      <c r="K284">
        <v>0.57499190252090093</v>
      </c>
      <c r="L284">
        <v>0.4842560485593923</v>
      </c>
      <c r="M284">
        <v>0.78407654158227746</v>
      </c>
      <c r="N284">
        <v>3.2968064920066098E-2</v>
      </c>
      <c r="O284">
        <v>0.27196985969252041</v>
      </c>
      <c r="P284">
        <v>0.4541473834526677</v>
      </c>
      <c r="Q284">
        <v>0.3376313780612854</v>
      </c>
      <c r="R284">
        <v>0.8269846575257187</v>
      </c>
      <c r="S284">
        <v>0.45296321171372611</v>
      </c>
      <c r="T284">
        <v>8.3351584217806973E-2</v>
      </c>
      <c r="U284">
        <v>0.26011855997629674</v>
      </c>
    </row>
    <row r="285" spans="1:21" x14ac:dyDescent="0.25">
      <c r="A285">
        <v>283</v>
      </c>
      <c r="B285">
        <v>0.27928018522873277</v>
      </c>
      <c r="C285">
        <v>0.52976513949455062</v>
      </c>
      <c r="D285">
        <v>0.29237295394509655</v>
      </c>
      <c r="E285">
        <v>0.50916214676010707</v>
      </c>
      <c r="F285">
        <v>0.37811491870180114</v>
      </c>
      <c r="G285">
        <v>0.11202953336366495</v>
      </c>
      <c r="H285">
        <v>0.60114477365061525</v>
      </c>
      <c r="I285">
        <v>0.61007377396655671</v>
      </c>
      <c r="J285">
        <v>0.56021089650555078</v>
      </c>
      <c r="K285">
        <v>0.53935031816339052</v>
      </c>
      <c r="L285">
        <v>0.41832338868967955</v>
      </c>
      <c r="M285">
        <v>0.85764546473738434</v>
      </c>
      <c r="N285">
        <v>0.8668130513225305</v>
      </c>
      <c r="O285">
        <v>0.88619537491330314</v>
      </c>
      <c r="P285">
        <v>0.11268964891858246</v>
      </c>
      <c r="Q285">
        <v>0.47239569189953468</v>
      </c>
      <c r="R285">
        <v>0.94493132354593357</v>
      </c>
      <c r="S285">
        <v>5.5527776573240928E-2</v>
      </c>
      <c r="T285">
        <v>0.20485457551043429</v>
      </c>
      <c r="U285">
        <v>0.82410905249966238</v>
      </c>
    </row>
    <row r="286" spans="1:21" x14ac:dyDescent="0.25">
      <c r="A286">
        <v>284</v>
      </c>
      <c r="B286">
        <v>0.32786520749887327</v>
      </c>
      <c r="C286">
        <v>0.75543583696532579</v>
      </c>
      <c r="D286">
        <v>0.92677965842439924</v>
      </c>
      <c r="E286">
        <v>0.61492642715458246</v>
      </c>
      <c r="F286">
        <v>0.25857447970367353</v>
      </c>
      <c r="G286">
        <v>0.11438637430142795</v>
      </c>
      <c r="H286">
        <v>0.67086059930660835</v>
      </c>
      <c r="I286">
        <v>0.48477720513619649</v>
      </c>
      <c r="J286">
        <v>0.60201987513721744</v>
      </c>
      <c r="K286">
        <v>0.40574075959082156</v>
      </c>
      <c r="L286">
        <v>0.41075000096073877</v>
      </c>
      <c r="M286">
        <v>0.78662261879419493</v>
      </c>
      <c r="N286">
        <v>5.7440396395866955E-3</v>
      </c>
      <c r="O286">
        <v>0.78942254213810381</v>
      </c>
      <c r="P286">
        <v>0.33017093167460754</v>
      </c>
      <c r="Q286">
        <v>0.67090163065791941</v>
      </c>
      <c r="R286">
        <v>0.90531617749345905</v>
      </c>
      <c r="S286">
        <v>0.61159602292980231</v>
      </c>
      <c r="T286">
        <v>0.27016232918965777</v>
      </c>
      <c r="U286">
        <v>0.55561261089256586</v>
      </c>
    </row>
    <row r="287" spans="1:21" x14ac:dyDescent="0.25">
      <c r="A287">
        <v>285</v>
      </c>
      <c r="B287">
        <v>0.45887435180944092</v>
      </c>
      <c r="C287">
        <v>0.91055985606367806</v>
      </c>
      <c r="D287">
        <v>0.9538993020724158</v>
      </c>
      <c r="E287">
        <v>6.1924548801125967E-2</v>
      </c>
      <c r="F287">
        <v>0.22183757977878393</v>
      </c>
      <c r="G287">
        <v>0.61982451480298728</v>
      </c>
      <c r="H287">
        <v>0.54497200745710472</v>
      </c>
      <c r="I287">
        <v>0.10601145493091102</v>
      </c>
      <c r="J287">
        <v>0.12112189302088527</v>
      </c>
      <c r="K287">
        <v>9.8953495280529324E-4</v>
      </c>
      <c r="L287">
        <v>1.405130789678144E-2</v>
      </c>
      <c r="M287">
        <v>0.55701740359975815</v>
      </c>
      <c r="N287">
        <v>0.12316934565751581</v>
      </c>
      <c r="O287">
        <v>0.62099370653744401</v>
      </c>
      <c r="P287">
        <v>0.65897405096009809</v>
      </c>
      <c r="Q287">
        <v>0.8583019447936977</v>
      </c>
      <c r="R287">
        <v>0.12170389512450019</v>
      </c>
      <c r="S287">
        <v>0.14107299497812242</v>
      </c>
      <c r="T287">
        <v>0.77938887770484655</v>
      </c>
      <c r="U287">
        <v>0.86983757425370944</v>
      </c>
    </row>
    <row r="288" spans="1:21" x14ac:dyDescent="0.25">
      <c r="A288">
        <v>286</v>
      </c>
      <c r="B288">
        <v>0.73022927920969494</v>
      </c>
      <c r="C288">
        <v>7.9831619355113626E-2</v>
      </c>
      <c r="D288">
        <v>7.6432985846843104E-2</v>
      </c>
      <c r="E288">
        <v>0.50321749229484003</v>
      </c>
      <c r="F288">
        <v>0.31481496378808349</v>
      </c>
      <c r="G288">
        <v>0.35905529124825009</v>
      </c>
      <c r="H288">
        <v>0.48110865706616046</v>
      </c>
      <c r="I288">
        <v>0.14050883054217511</v>
      </c>
      <c r="J288">
        <v>0.51299554829671568</v>
      </c>
      <c r="K288">
        <v>0.15742114045705979</v>
      </c>
      <c r="L288">
        <v>0.23719600708535626</v>
      </c>
      <c r="M288">
        <v>0.7287576124555244</v>
      </c>
      <c r="N288">
        <v>0.17376963642338694</v>
      </c>
      <c r="O288">
        <v>0.4599700922821599</v>
      </c>
      <c r="P288">
        <v>0.91134358444703545</v>
      </c>
      <c r="Q288">
        <v>0.23793669040573473</v>
      </c>
      <c r="R288">
        <v>0.69805507084688578</v>
      </c>
      <c r="S288">
        <v>0.27467670311301262</v>
      </c>
      <c r="T288">
        <v>0.8365223596800373</v>
      </c>
      <c r="U288">
        <v>6.2537963152582421E-3</v>
      </c>
    </row>
    <row r="289" spans="1:21" x14ac:dyDescent="0.25">
      <c r="A289">
        <v>287</v>
      </c>
      <c r="B289">
        <v>8.6387093717616104E-2</v>
      </c>
      <c r="C289">
        <v>0.30438746427901853</v>
      </c>
      <c r="D289">
        <v>0.84779069438021804</v>
      </c>
      <c r="E289">
        <v>0.86248957511040847</v>
      </c>
      <c r="F289">
        <v>0.46167994851735372</v>
      </c>
      <c r="G289">
        <v>0.93124198991455254</v>
      </c>
      <c r="H289">
        <v>0.81026273750288369</v>
      </c>
      <c r="I289">
        <v>0.94308389331540332</v>
      </c>
      <c r="J289">
        <v>0.84059047365151618</v>
      </c>
      <c r="K289">
        <v>0.83001992401268132</v>
      </c>
      <c r="L289">
        <v>5.740687671778133E-2</v>
      </c>
      <c r="M289">
        <v>0.1469138964816743</v>
      </c>
      <c r="N289">
        <v>0.73953090242738773</v>
      </c>
      <c r="O289">
        <v>0.57684281557365935</v>
      </c>
      <c r="P289">
        <v>0.57569845841943046</v>
      </c>
      <c r="Q289">
        <v>0.48152379427911218</v>
      </c>
      <c r="R289">
        <v>0.86533376220200831</v>
      </c>
      <c r="S289">
        <v>0.33316924166641759</v>
      </c>
      <c r="T289">
        <v>0.76071059780763495</v>
      </c>
      <c r="U289">
        <v>0.51593998055724644</v>
      </c>
    </row>
    <row r="290" spans="1:21" x14ac:dyDescent="0.25">
      <c r="A290">
        <v>288</v>
      </c>
      <c r="B290">
        <v>0.7586583353819274</v>
      </c>
      <c r="C290">
        <v>0.95370409158401337</v>
      </c>
      <c r="D290">
        <v>0.976408948308082</v>
      </c>
      <c r="E290">
        <v>7.4967546160482179E-2</v>
      </c>
      <c r="F290">
        <v>0.20513164677400031</v>
      </c>
      <c r="G290">
        <v>0.41604270455156556</v>
      </c>
      <c r="H290">
        <v>0.91306153615939056</v>
      </c>
      <c r="I290">
        <v>0.4307436241045659</v>
      </c>
      <c r="J290">
        <v>0.76582585022825445</v>
      </c>
      <c r="K290">
        <v>0.20676135790736105</v>
      </c>
      <c r="L290">
        <v>0.53788833614026998</v>
      </c>
      <c r="M290">
        <v>0.33442326178699489</v>
      </c>
      <c r="N290">
        <v>0.47157170979279806</v>
      </c>
      <c r="O290">
        <v>2.2891403585136416E-2</v>
      </c>
      <c r="P290">
        <v>0.99651421362348747</v>
      </c>
      <c r="Q290">
        <v>0.34365713937021081</v>
      </c>
      <c r="R290">
        <v>0.3492933212662539</v>
      </c>
      <c r="S290">
        <v>0.1523561990154978</v>
      </c>
      <c r="T290">
        <v>0.83475292461703665</v>
      </c>
      <c r="U290">
        <v>0.40957746243425142</v>
      </c>
    </row>
    <row r="291" spans="1:21" x14ac:dyDescent="0.25">
      <c r="A291">
        <v>289</v>
      </c>
      <c r="B291">
        <v>0.12426313865238381</v>
      </c>
      <c r="C291">
        <v>0.79551609802231127</v>
      </c>
      <c r="D291">
        <v>0.332852895473156</v>
      </c>
      <c r="E291">
        <v>0.25249576248707273</v>
      </c>
      <c r="F291">
        <v>0.47636790749091951</v>
      </c>
      <c r="G291">
        <v>0.89105821662969742</v>
      </c>
      <c r="H291">
        <v>0.85945228878696067</v>
      </c>
      <c r="I291">
        <v>0.52567903016024919</v>
      </c>
      <c r="J291">
        <v>0.6777659475535005</v>
      </c>
      <c r="K291">
        <v>0.14986955774061705</v>
      </c>
      <c r="L291">
        <v>0.71146341128932811</v>
      </c>
      <c r="M291">
        <v>0.60772404855678874</v>
      </c>
      <c r="N291">
        <v>0.69007086776028737</v>
      </c>
      <c r="O291">
        <v>0.9630132161813354</v>
      </c>
      <c r="P291">
        <v>0.29731032957256165</v>
      </c>
      <c r="Q291">
        <v>0.3141948633356515</v>
      </c>
      <c r="R291">
        <v>0.4916603730444522</v>
      </c>
      <c r="S291">
        <v>0.93033065096971113</v>
      </c>
      <c r="T291">
        <v>0.38687983190040853</v>
      </c>
      <c r="U291">
        <v>0.40426389311545896</v>
      </c>
    </row>
    <row r="292" spans="1:21" x14ac:dyDescent="0.25">
      <c r="A292">
        <v>290</v>
      </c>
      <c r="B292">
        <v>5.1760999699205223E-2</v>
      </c>
      <c r="C292">
        <v>0.55100614754106125</v>
      </c>
      <c r="D292">
        <v>0.69284263266172541</v>
      </c>
      <c r="E292">
        <v>0.58444555471135429</v>
      </c>
      <c r="F292">
        <v>0.16870719037425141</v>
      </c>
      <c r="G292">
        <v>0.8110984736934741</v>
      </c>
      <c r="H292">
        <v>0.3236335564036299</v>
      </c>
      <c r="I292">
        <v>0.75389833841037346</v>
      </c>
      <c r="J292">
        <v>0.49597439524557352</v>
      </c>
      <c r="K292">
        <v>0.38044601659495569</v>
      </c>
      <c r="L292">
        <v>0.7529200977888495</v>
      </c>
      <c r="M292">
        <v>0.65835551686034832</v>
      </c>
      <c r="N292">
        <v>0.7344599436492425</v>
      </c>
      <c r="O292">
        <v>0.25047313203685828</v>
      </c>
      <c r="P292">
        <v>0.24187914976140612</v>
      </c>
      <c r="Q292">
        <v>0.28568542059453073</v>
      </c>
      <c r="R292">
        <v>0.34642974281720762</v>
      </c>
      <c r="S292">
        <v>0.57403644589924419</v>
      </c>
      <c r="T292">
        <v>0.39903783451516328</v>
      </c>
      <c r="U292">
        <v>0.37035379157172454</v>
      </c>
    </row>
    <row r="293" spans="1:21" x14ac:dyDescent="0.25">
      <c r="A293">
        <v>291</v>
      </c>
      <c r="B293">
        <v>0.45263160890364551</v>
      </c>
      <c r="C293">
        <v>0.78119258415200932</v>
      </c>
      <c r="D293">
        <v>0.44733177274156866</v>
      </c>
      <c r="E293">
        <v>0.81788709060486342</v>
      </c>
      <c r="F293">
        <v>0.25822443433076536</v>
      </c>
      <c r="G293">
        <v>9.1336677489354479E-2</v>
      </c>
      <c r="H293">
        <v>0.14872090494060419</v>
      </c>
      <c r="I293">
        <v>0.47650604838897781</v>
      </c>
      <c r="J293">
        <v>0.25679138382819122</v>
      </c>
      <c r="K293">
        <v>0.61312389087368935</v>
      </c>
      <c r="L293">
        <v>0.32672337318210509</v>
      </c>
      <c r="M293">
        <v>0.57998147994207039</v>
      </c>
      <c r="N293">
        <v>0.80854536994468518</v>
      </c>
      <c r="O293">
        <v>0.75303455054954771</v>
      </c>
      <c r="P293">
        <v>0.26790351206341523</v>
      </c>
      <c r="Q293">
        <v>0.60674822155492558</v>
      </c>
      <c r="R293">
        <v>0.83975528586007098</v>
      </c>
      <c r="S293">
        <v>0.61881345847776381</v>
      </c>
      <c r="T293">
        <v>0.63171223443763758</v>
      </c>
      <c r="U293">
        <v>0.3433483188740456</v>
      </c>
    </row>
    <row r="294" spans="1:21" x14ac:dyDescent="0.25">
      <c r="A294">
        <v>292</v>
      </c>
      <c r="B294">
        <v>0.38242298577141987</v>
      </c>
      <c r="C294">
        <v>6.0933612756239874E-2</v>
      </c>
      <c r="D294">
        <v>0.74269047108279684</v>
      </c>
      <c r="E294">
        <v>0.5975473099021853</v>
      </c>
      <c r="F294">
        <v>0.8846618154224366</v>
      </c>
      <c r="G294">
        <v>0.24523505029073256</v>
      </c>
      <c r="H294">
        <v>0.90948574834373996</v>
      </c>
      <c r="I294">
        <v>0.81666804164709195</v>
      </c>
      <c r="J294">
        <v>0.96018630030422192</v>
      </c>
      <c r="K294">
        <v>0.53724514903026677</v>
      </c>
      <c r="L294">
        <v>0.26476825004640681</v>
      </c>
      <c r="M294">
        <v>0.24618528278325869</v>
      </c>
      <c r="N294">
        <v>0.53280399763474851</v>
      </c>
      <c r="O294">
        <v>0.32364711902678422</v>
      </c>
      <c r="P294">
        <v>0.4397146271291561</v>
      </c>
      <c r="Q294">
        <v>6.3602820327989029E-2</v>
      </c>
      <c r="R294">
        <v>0.38027221438656866</v>
      </c>
      <c r="S294">
        <v>0.14272639070948934</v>
      </c>
      <c r="T294">
        <v>0.25872895535820373</v>
      </c>
      <c r="U294">
        <v>0.27333533023673429</v>
      </c>
    </row>
    <row r="295" spans="1:21" x14ac:dyDescent="0.25">
      <c r="A295">
        <v>293</v>
      </c>
      <c r="B295">
        <v>0.26844807975805923</v>
      </c>
      <c r="C295">
        <v>7.2235223066549281E-2</v>
      </c>
      <c r="D295">
        <v>0.21976273140136904</v>
      </c>
      <c r="E295">
        <v>0.21947810264948475</v>
      </c>
      <c r="F295">
        <v>0.89944154661174436</v>
      </c>
      <c r="G295">
        <v>0.50501349293042619</v>
      </c>
      <c r="H295">
        <v>0.28470199983585065</v>
      </c>
      <c r="I295">
        <v>0.10136864132453649</v>
      </c>
      <c r="J295">
        <v>0.36489313168937199</v>
      </c>
      <c r="K295">
        <v>0.37208324217474065</v>
      </c>
      <c r="L295">
        <v>0.48684181361040046</v>
      </c>
      <c r="M295">
        <v>0.52141920902841066</v>
      </c>
      <c r="N295">
        <v>0.21292901604594494</v>
      </c>
      <c r="O295">
        <v>0.65974546187866867</v>
      </c>
      <c r="P295">
        <v>0.90581354889110988</v>
      </c>
      <c r="Q295">
        <v>0.95774900940805141</v>
      </c>
      <c r="R295">
        <v>0.2850315539057926</v>
      </c>
      <c r="S295">
        <v>0.24000714802842182</v>
      </c>
      <c r="T295">
        <v>0.83083780009302632</v>
      </c>
      <c r="U295">
        <v>0.31853576879975321</v>
      </c>
    </row>
    <row r="296" spans="1:21" x14ac:dyDescent="0.25">
      <c r="A296">
        <v>294</v>
      </c>
      <c r="B296">
        <v>0.1573832582147654</v>
      </c>
      <c r="C296">
        <v>0.53927082623473321</v>
      </c>
      <c r="D296">
        <v>0.61580776146466443</v>
      </c>
      <c r="E296">
        <v>2.6035918380991063E-2</v>
      </c>
      <c r="F296">
        <v>0.58666670077653915</v>
      </c>
      <c r="G296">
        <v>0.4506287195702452</v>
      </c>
      <c r="H296">
        <v>0.47182527800014618</v>
      </c>
      <c r="I296">
        <v>0.40068181193563679</v>
      </c>
      <c r="J296">
        <v>0.86851229868881141</v>
      </c>
      <c r="K296">
        <v>0.19379996645188502</v>
      </c>
      <c r="L296">
        <v>0.2996097311720014</v>
      </c>
      <c r="M296">
        <v>0.93987273218743272</v>
      </c>
      <c r="N296">
        <v>0.70288929308062476</v>
      </c>
      <c r="O296">
        <v>0.79103383730582522</v>
      </c>
      <c r="P296">
        <v>0.27317859516690302</v>
      </c>
      <c r="Q296">
        <v>0.16123128387045682</v>
      </c>
      <c r="R296">
        <v>0.4048453444857496</v>
      </c>
      <c r="S296">
        <v>0.12059401526057467</v>
      </c>
      <c r="T296">
        <v>0.66690782784927016</v>
      </c>
      <c r="U296">
        <v>0.38713389991181213</v>
      </c>
    </row>
    <row r="297" spans="1:21" x14ac:dyDescent="0.25">
      <c r="A297">
        <v>295</v>
      </c>
      <c r="B297">
        <v>0.87444815439343171</v>
      </c>
      <c r="C297">
        <v>0.27565753413012728</v>
      </c>
      <c r="D297">
        <v>0.94229166414724119</v>
      </c>
      <c r="E297">
        <v>0.20489222713407074</v>
      </c>
      <c r="F297">
        <v>0.82166932948995264</v>
      </c>
      <c r="G297">
        <v>0.39509918807757849</v>
      </c>
      <c r="H297">
        <v>0.37349327180700254</v>
      </c>
      <c r="I297">
        <v>0.66499195264295619</v>
      </c>
      <c r="J297">
        <v>0.43156957453808253</v>
      </c>
      <c r="K297">
        <v>0.51348630205608803</v>
      </c>
      <c r="L297">
        <v>0.55840279648905011</v>
      </c>
      <c r="M297">
        <v>0.47841968466535278</v>
      </c>
      <c r="N297">
        <v>0.11277660382981125</v>
      </c>
      <c r="O297">
        <v>0.76851202345347525</v>
      </c>
      <c r="P297">
        <v>9.7935236068739773E-2</v>
      </c>
      <c r="Q297">
        <v>0.25645145199567354</v>
      </c>
      <c r="R297">
        <v>0.5148076304010365</v>
      </c>
      <c r="S297">
        <v>0.72857730437617074</v>
      </c>
      <c r="T297">
        <v>0.73613045996525273</v>
      </c>
      <c r="U297">
        <v>0.56066107294734158</v>
      </c>
    </row>
    <row r="298" spans="1:21" x14ac:dyDescent="0.25">
      <c r="A298">
        <v>296</v>
      </c>
      <c r="B298">
        <v>0.53883614559810056</v>
      </c>
      <c r="C298">
        <v>0.36241791835551318</v>
      </c>
      <c r="D298">
        <v>0.62998092910213721</v>
      </c>
      <c r="E298">
        <v>0.74069918662729184</v>
      </c>
      <c r="F298">
        <v>0.95759598026138626</v>
      </c>
      <c r="G298">
        <v>0.5838546096385262</v>
      </c>
      <c r="H298">
        <v>4.1995457307146822E-3</v>
      </c>
      <c r="I298">
        <v>0.92140695821640284</v>
      </c>
      <c r="J298">
        <v>4.8482585757008367E-2</v>
      </c>
      <c r="K298">
        <v>0.5630568210047886</v>
      </c>
      <c r="L298">
        <v>0.22711084625554334</v>
      </c>
      <c r="M298">
        <v>0.87496662981876372</v>
      </c>
      <c r="N298">
        <v>0.49777364436097521</v>
      </c>
      <c r="O298">
        <v>0.17716641485302009</v>
      </c>
      <c r="P298">
        <v>0.44421746889680058</v>
      </c>
      <c r="Q298">
        <v>0.37495524014370685</v>
      </c>
      <c r="R298">
        <v>0.36629432997064182</v>
      </c>
      <c r="S298">
        <v>0.48719587889787896</v>
      </c>
      <c r="T298">
        <v>0.33984144946663353</v>
      </c>
      <c r="U298">
        <v>0.87554104615161732</v>
      </c>
    </row>
    <row r="299" spans="1:21" x14ac:dyDescent="0.25">
      <c r="A299">
        <v>297</v>
      </c>
      <c r="B299">
        <v>0.24082904473798283</v>
      </c>
      <c r="C299">
        <v>0.26042852596856658</v>
      </c>
      <c r="D299">
        <v>0.87771687031165646</v>
      </c>
      <c r="E299">
        <v>0.24165874021481248</v>
      </c>
      <c r="F299">
        <v>0.34017827725728367</v>
      </c>
      <c r="G299">
        <v>0.59974106123153526</v>
      </c>
      <c r="H299">
        <v>0.29061998491857377</v>
      </c>
      <c r="I299">
        <v>0.56574962493986325</v>
      </c>
      <c r="J299">
        <v>0.47085305969286928</v>
      </c>
      <c r="K299">
        <v>0.14826935278104703</v>
      </c>
      <c r="L299">
        <v>0.35979163538329839</v>
      </c>
      <c r="M299">
        <v>0.81143577513584009</v>
      </c>
      <c r="N299">
        <v>0.64909385936896857</v>
      </c>
      <c r="O299">
        <v>0.39909491895899762</v>
      </c>
      <c r="P299">
        <v>6.755752375475943E-2</v>
      </c>
      <c r="Q299">
        <v>0.19794492630618432</v>
      </c>
      <c r="R299">
        <v>0.3955268116836308</v>
      </c>
      <c r="S299">
        <v>0.52224414846448663</v>
      </c>
      <c r="T299">
        <v>0.31301362269038879</v>
      </c>
      <c r="U299">
        <v>0.75493692970343163</v>
      </c>
    </row>
    <row r="300" spans="1:21" x14ac:dyDescent="0.25">
      <c r="A300">
        <v>298</v>
      </c>
      <c r="B300">
        <v>0.53049635595278133</v>
      </c>
      <c r="C300">
        <v>0.33554201656777716</v>
      </c>
      <c r="D300">
        <v>0.32852637616996017</v>
      </c>
      <c r="E300">
        <v>0.21211626255510296</v>
      </c>
      <c r="F300">
        <v>0.65308805213931631</v>
      </c>
      <c r="G300">
        <v>0.8293872763486827</v>
      </c>
      <c r="H300">
        <v>8.9979544934953637E-2</v>
      </c>
      <c r="I300">
        <v>0.43127734103402493</v>
      </c>
      <c r="J300">
        <v>0.62385725690174199</v>
      </c>
      <c r="K300">
        <v>0.20879225804555279</v>
      </c>
      <c r="L300">
        <v>0.94566247277512727</v>
      </c>
      <c r="M300">
        <v>0.89471083933303408</v>
      </c>
      <c r="N300">
        <v>0.31058061409341065</v>
      </c>
      <c r="O300">
        <v>0.15962170918729512</v>
      </c>
      <c r="P300">
        <v>0.46404298132896526</v>
      </c>
      <c r="Q300">
        <v>0.79135533720618767</v>
      </c>
      <c r="R300">
        <v>0.95785944245651233</v>
      </c>
      <c r="S300">
        <v>0.9723950663152785</v>
      </c>
      <c r="T300">
        <v>0.36555765420858388</v>
      </c>
      <c r="U300">
        <v>0.21818967187890959</v>
      </c>
    </row>
    <row r="301" spans="1:21" x14ac:dyDescent="0.25">
      <c r="A301">
        <v>299</v>
      </c>
      <c r="B301">
        <v>0.36353393566563108</v>
      </c>
      <c r="C301">
        <v>0.59236405097287914</v>
      </c>
      <c r="D301">
        <v>4.8122649880610879E-2</v>
      </c>
      <c r="E301">
        <v>0.4282014207828797</v>
      </c>
      <c r="F301">
        <v>0.20920442658407579</v>
      </c>
      <c r="G301">
        <v>0.67205893088099966</v>
      </c>
      <c r="H301">
        <v>0.91613304519127592</v>
      </c>
      <c r="I301">
        <v>0.53204683837921651</v>
      </c>
      <c r="J301">
        <v>0.41368553746419012</v>
      </c>
      <c r="K301">
        <v>0.60378369472671345</v>
      </c>
      <c r="L301">
        <v>0.16604482969011691</v>
      </c>
      <c r="M301">
        <v>0.54225544204436593</v>
      </c>
      <c r="N301">
        <v>0.34746677944294069</v>
      </c>
      <c r="O301">
        <v>0.51437960882194833</v>
      </c>
      <c r="P301">
        <v>0.83546660453098287</v>
      </c>
      <c r="Q301">
        <v>6.5125068330074809E-2</v>
      </c>
      <c r="R301">
        <v>0.20666076218979734</v>
      </c>
      <c r="S301">
        <v>0.94107469713213021</v>
      </c>
      <c r="T301">
        <v>0.41162749742119709</v>
      </c>
      <c r="U301">
        <v>0.89887908352935053</v>
      </c>
    </row>
    <row r="302" spans="1:21" x14ac:dyDescent="0.25">
      <c r="A302">
        <v>300</v>
      </c>
      <c r="B302">
        <v>0.47347671108922107</v>
      </c>
      <c r="C302">
        <v>0.56108380329417407</v>
      </c>
      <c r="D302">
        <v>0.47859862822333898</v>
      </c>
      <c r="E302">
        <v>0.50200861564497989</v>
      </c>
      <c r="F302">
        <v>0.54240593069834842</v>
      </c>
      <c r="G302">
        <v>0.59549435449133981</v>
      </c>
      <c r="H302">
        <v>0.2753942356398511</v>
      </c>
      <c r="I302">
        <v>0.94627272698960052</v>
      </c>
      <c r="J302">
        <v>0.50671527597673371</v>
      </c>
      <c r="K302">
        <v>0.37316875343169098</v>
      </c>
      <c r="L302">
        <v>0.21577521453356763</v>
      </c>
      <c r="M302">
        <v>5.8261119507678538E-2</v>
      </c>
      <c r="N302">
        <v>0.96964118319089643</v>
      </c>
      <c r="O302">
        <v>4.4328374222201816E-2</v>
      </c>
      <c r="P302">
        <v>8.9777777532384917E-2</v>
      </c>
      <c r="Q302">
        <v>0.68821974900928184</v>
      </c>
      <c r="R302">
        <v>0.93222272818352292</v>
      </c>
      <c r="S302">
        <v>0.22657932735644737</v>
      </c>
      <c r="T302">
        <v>0.55855981588613202</v>
      </c>
      <c r="U302">
        <v>0.99073015643337659</v>
      </c>
    </row>
    <row r="303" spans="1:21" x14ac:dyDescent="0.25">
      <c r="A303">
        <v>301</v>
      </c>
      <c r="B303">
        <v>0.38387728182067349</v>
      </c>
      <c r="C303">
        <v>7.9674869905560497E-2</v>
      </c>
      <c r="D303">
        <v>0.84647045075137495</v>
      </c>
      <c r="E303">
        <v>0.88899817262063507</v>
      </c>
      <c r="F303">
        <v>0.70422639582720059</v>
      </c>
      <c r="G303">
        <v>4.5992086955814138E-2</v>
      </c>
      <c r="H303">
        <v>0.91699648805741973</v>
      </c>
      <c r="I303">
        <v>0.63003753954161024</v>
      </c>
      <c r="J303">
        <v>0.30815202002266506</v>
      </c>
      <c r="K303">
        <v>0.50951852491339644</v>
      </c>
      <c r="L303">
        <v>0.71636107182390663</v>
      </c>
      <c r="M303">
        <v>5.6416188259417632E-2</v>
      </c>
      <c r="N303">
        <v>9.6994170902451993E-2</v>
      </c>
      <c r="O303">
        <v>0.79380933365428241</v>
      </c>
      <c r="P303">
        <v>0.4056292472453249</v>
      </c>
      <c r="Q303">
        <v>0.23290537670904188</v>
      </c>
      <c r="R303">
        <v>0.34613666059201664</v>
      </c>
      <c r="S303">
        <v>0.72435781875919969</v>
      </c>
      <c r="T303">
        <v>1.3867195482522021E-3</v>
      </c>
      <c r="U303">
        <v>0.95409544457642514</v>
      </c>
    </row>
    <row r="304" spans="1:21" x14ac:dyDescent="0.25">
      <c r="A304">
        <v>302</v>
      </c>
      <c r="B304">
        <v>0.72903885566138094</v>
      </c>
      <c r="C304">
        <v>0.89639740918940114</v>
      </c>
      <c r="D304">
        <v>0.37006603064228694</v>
      </c>
      <c r="E304">
        <v>0.3731486495914289</v>
      </c>
      <c r="F304">
        <v>0.18416144724357264</v>
      </c>
      <c r="G304">
        <v>0.63108849496525998</v>
      </c>
      <c r="H304">
        <v>0.89156217729745713</v>
      </c>
      <c r="I304">
        <v>0.38928367390703844</v>
      </c>
      <c r="J304">
        <v>0.66444822341708742</v>
      </c>
      <c r="K304">
        <v>0.9810729214606948</v>
      </c>
      <c r="L304">
        <v>0.42990796434724499</v>
      </c>
      <c r="M304">
        <v>0.34731330236028413</v>
      </c>
      <c r="N304">
        <v>7.4560521412061931E-2</v>
      </c>
      <c r="O304">
        <v>0.37551281306868756</v>
      </c>
      <c r="P304">
        <v>0.16978670409693475</v>
      </c>
      <c r="Q304">
        <v>0.58456611216345356</v>
      </c>
      <c r="R304">
        <v>0.15017684530098041</v>
      </c>
      <c r="S304">
        <v>0.61925476213217068</v>
      </c>
      <c r="T304">
        <v>0.73885905841361521</v>
      </c>
      <c r="U304">
        <v>0.93793837500731447</v>
      </c>
    </row>
    <row r="305" spans="1:21" x14ac:dyDescent="0.25">
      <c r="A305">
        <v>303</v>
      </c>
      <c r="B305">
        <v>7.9578356282286045E-2</v>
      </c>
      <c r="C305">
        <v>0.51331295979425828</v>
      </c>
      <c r="D305">
        <v>0.14849321577049857</v>
      </c>
      <c r="E305">
        <v>0.90108984265757419</v>
      </c>
      <c r="F305">
        <v>0.54891383477413491</v>
      </c>
      <c r="G305">
        <v>0.96943661161671635</v>
      </c>
      <c r="H305">
        <v>0.47958015804469145</v>
      </c>
      <c r="I305">
        <v>0.10632483857465291</v>
      </c>
      <c r="J305">
        <v>0.89182250997385371</v>
      </c>
      <c r="K305">
        <v>0.8045087768024759</v>
      </c>
      <c r="L305">
        <v>0.6613855973682734</v>
      </c>
      <c r="M305">
        <v>0.10473198602375344</v>
      </c>
      <c r="N305">
        <v>0.61414459857869375</v>
      </c>
      <c r="O305">
        <v>0.38532926686114521</v>
      </c>
      <c r="P305">
        <v>0.11159507196743101</v>
      </c>
      <c r="Q305">
        <v>0.40915163629527207</v>
      </c>
      <c r="R305">
        <v>0.87723888669925199</v>
      </c>
      <c r="S305">
        <v>0.19073594525111925</v>
      </c>
      <c r="T305">
        <v>3.0231184792622212E-2</v>
      </c>
      <c r="U305">
        <v>0.73106820574073095</v>
      </c>
    </row>
    <row r="306" spans="1:21" x14ac:dyDescent="0.25">
      <c r="A306">
        <v>304</v>
      </c>
      <c r="B306">
        <v>0.43253223134549801</v>
      </c>
      <c r="C306">
        <v>0.48022824538345166</v>
      </c>
      <c r="D306">
        <v>0.77568995168742738</v>
      </c>
      <c r="E306">
        <v>0.46932713578483032</v>
      </c>
      <c r="F306">
        <v>0.34444349095905991</v>
      </c>
      <c r="G306">
        <v>0.18111898550891903</v>
      </c>
      <c r="H306">
        <v>0.87914470799816269</v>
      </c>
      <c r="I306">
        <v>0.13883952685690826</v>
      </c>
      <c r="J306">
        <v>0.45660931734103194</v>
      </c>
      <c r="K306">
        <v>0.21435156000493905</v>
      </c>
      <c r="L306">
        <v>0.37581558623468281</v>
      </c>
      <c r="M306">
        <v>7.2398943524768278E-2</v>
      </c>
      <c r="N306">
        <v>0.77049841075618364</v>
      </c>
      <c r="O306">
        <v>0.63635811572083156</v>
      </c>
      <c r="P306">
        <v>0.33564709391578962</v>
      </c>
      <c r="Q306">
        <v>0.1258973835695727</v>
      </c>
      <c r="R306">
        <v>0.7362841144698038</v>
      </c>
      <c r="S306">
        <v>0.10362812018704948</v>
      </c>
      <c r="T306">
        <v>9.3113601408241209E-2</v>
      </c>
      <c r="U306">
        <v>0.31186439368849062</v>
      </c>
    </row>
    <row r="307" spans="1:21" x14ac:dyDescent="0.25">
      <c r="A307">
        <v>305</v>
      </c>
      <c r="B307">
        <v>0.32828962149722574</v>
      </c>
      <c r="C307">
        <v>0.88664340938008235</v>
      </c>
      <c r="D307">
        <v>0.96574208574455866</v>
      </c>
      <c r="E307">
        <v>0.80239955968727972</v>
      </c>
      <c r="F307">
        <v>0.78973886447786967</v>
      </c>
      <c r="G307">
        <v>0.60464726294054838</v>
      </c>
      <c r="H307">
        <v>0.16642102357254895</v>
      </c>
      <c r="I307">
        <v>0.70142592813468341</v>
      </c>
      <c r="J307">
        <v>0.70036174707703558</v>
      </c>
      <c r="K307">
        <v>0.62606516088963282</v>
      </c>
      <c r="L307">
        <v>0.77124563856782125</v>
      </c>
      <c r="M307">
        <v>0.66170593604860151</v>
      </c>
      <c r="N307">
        <v>0.75127070722837885</v>
      </c>
      <c r="O307">
        <v>0.4001640491161611</v>
      </c>
      <c r="P307">
        <v>0.73922475455826242</v>
      </c>
      <c r="Q307">
        <v>0.91145828370074611</v>
      </c>
      <c r="R307">
        <v>9.5446393026089815E-2</v>
      </c>
      <c r="S307">
        <v>0.37910792772986568</v>
      </c>
      <c r="T307">
        <v>0.28685238719401962</v>
      </c>
      <c r="U307">
        <v>0.55618798628674004</v>
      </c>
    </row>
    <row r="308" spans="1:21" x14ac:dyDescent="0.25">
      <c r="A308">
        <v>306</v>
      </c>
      <c r="B308">
        <v>0.88421947788124378</v>
      </c>
      <c r="C308">
        <v>0.79714566354842464</v>
      </c>
      <c r="D308">
        <v>0.14974922786752387</v>
      </c>
      <c r="E308">
        <v>0.26301941649402849</v>
      </c>
      <c r="F308">
        <v>0.57160393465708492</v>
      </c>
      <c r="G308">
        <v>9.2613805065742127E-2</v>
      </c>
      <c r="H308">
        <v>0.91948215759230867</v>
      </c>
      <c r="I308">
        <v>0.48793900862930251</v>
      </c>
      <c r="J308">
        <v>0.82837133093455773</v>
      </c>
      <c r="K308">
        <v>0.62618306551740144</v>
      </c>
      <c r="L308">
        <v>0.80840647642210062</v>
      </c>
      <c r="M308">
        <v>0.17046864014932428</v>
      </c>
      <c r="N308">
        <v>0.25816317946413947</v>
      </c>
      <c r="O308">
        <v>0.39692746498282183</v>
      </c>
      <c r="P308">
        <v>0.19234777514092394</v>
      </c>
      <c r="Q308">
        <v>0.73308960052925443</v>
      </c>
      <c r="R308">
        <v>0.70542396879650271</v>
      </c>
      <c r="S308">
        <v>0.91102443808316824</v>
      </c>
      <c r="T308">
        <v>0.70278371958947794</v>
      </c>
      <c r="U308">
        <v>0.2809276612568139</v>
      </c>
    </row>
    <row r="309" spans="1:21" x14ac:dyDescent="0.25">
      <c r="A309">
        <v>307</v>
      </c>
      <c r="B309">
        <v>0.36255226013058017</v>
      </c>
      <c r="C309">
        <v>0.96079297636297922</v>
      </c>
      <c r="D309">
        <v>0.71976341688297385</v>
      </c>
      <c r="E309">
        <v>0.86444752135718428</v>
      </c>
      <c r="F309">
        <v>0.83546027449831062</v>
      </c>
      <c r="G309">
        <v>7.4512215667811077E-2</v>
      </c>
      <c r="H309">
        <v>0.99621772567629208</v>
      </c>
      <c r="I309">
        <v>0.49001444504899716</v>
      </c>
      <c r="J309">
        <v>0.85980249898775463</v>
      </c>
      <c r="K309">
        <v>0.70927587720723029</v>
      </c>
      <c r="L309">
        <v>0.66956208260849959</v>
      </c>
      <c r="M309">
        <v>0.30525463507238126</v>
      </c>
      <c r="N309">
        <v>0.19643046424241284</v>
      </c>
      <c r="O309">
        <v>0.50713584326433292</v>
      </c>
      <c r="P309">
        <v>2.3494623750407229E-2</v>
      </c>
      <c r="Q309">
        <v>0.19363632550898968</v>
      </c>
      <c r="R309">
        <v>0.21542163741768849</v>
      </c>
      <c r="S309">
        <v>0.94483611620606123</v>
      </c>
      <c r="T309">
        <v>0.17103136458258317</v>
      </c>
      <c r="U309">
        <v>0.43101032129094552</v>
      </c>
    </row>
    <row r="310" spans="1:21" x14ac:dyDescent="0.25">
      <c r="A310">
        <v>308</v>
      </c>
      <c r="B310">
        <v>0.19476188362271118</v>
      </c>
      <c r="C310">
        <v>0.55105741155962984</v>
      </c>
      <c r="D310">
        <v>0.99518291261733438</v>
      </c>
      <c r="E310">
        <v>0.21729656833412569</v>
      </c>
      <c r="F310">
        <v>0.85308660553108395</v>
      </c>
      <c r="G310">
        <v>3.7260969353352102E-2</v>
      </c>
      <c r="H310">
        <v>0.26364854594103715</v>
      </c>
      <c r="I310">
        <v>0.31893785908414518</v>
      </c>
      <c r="J310">
        <v>0.13778550356055774</v>
      </c>
      <c r="K310">
        <v>0.80654117731009145</v>
      </c>
      <c r="L310">
        <v>0.12957105726237295</v>
      </c>
      <c r="M310">
        <v>0.75614377635211838</v>
      </c>
      <c r="N310">
        <v>9.0366777276846832E-3</v>
      </c>
      <c r="O310">
        <v>0.66128680078170099</v>
      </c>
      <c r="P310">
        <v>0.86302039203151626</v>
      </c>
      <c r="Q310">
        <v>0.26345256064149947</v>
      </c>
      <c r="R310">
        <v>0.18042832756374416</v>
      </c>
      <c r="S310">
        <v>0.77426384809156534</v>
      </c>
      <c r="T310">
        <v>6.8888393875340848E-2</v>
      </c>
      <c r="U310">
        <v>0.71386082662477635</v>
      </c>
    </row>
    <row r="311" spans="1:21" x14ac:dyDescent="0.25">
      <c r="A311">
        <v>309</v>
      </c>
      <c r="B311">
        <v>6.522238291000626E-3</v>
      </c>
      <c r="C311">
        <v>0.69333397237028604</v>
      </c>
      <c r="D311">
        <v>0.23738908407143722</v>
      </c>
      <c r="E311">
        <v>8.1535282592951397E-2</v>
      </c>
      <c r="F311">
        <v>0.92871428919084509</v>
      </c>
      <c r="G311">
        <v>0.57400452235091204</v>
      </c>
      <c r="H311">
        <v>0.88588357807603035</v>
      </c>
      <c r="I311">
        <v>0.98867838205193914</v>
      </c>
      <c r="J311">
        <v>0.96567327397923153</v>
      </c>
      <c r="K311">
        <v>0.88462215664544974</v>
      </c>
      <c r="L311">
        <v>0.89793929289774277</v>
      </c>
      <c r="M311">
        <v>0.85911767466645328</v>
      </c>
      <c r="N311">
        <v>0.75854578973375197</v>
      </c>
      <c r="O311">
        <v>0.89362132041082987</v>
      </c>
      <c r="P311">
        <v>0.46831386936843034</v>
      </c>
      <c r="Q311">
        <v>0.92483100161840848</v>
      </c>
      <c r="R311">
        <v>4.7986953114743436E-2</v>
      </c>
      <c r="S311">
        <v>0.82492526558623358</v>
      </c>
      <c r="T311">
        <v>0.70824009438386915</v>
      </c>
      <c r="U311">
        <v>0.18355174126961149</v>
      </c>
    </row>
    <row r="312" spans="1:21" x14ac:dyDescent="0.25">
      <c r="A312">
        <v>310</v>
      </c>
      <c r="B312">
        <v>0.33697060915971377</v>
      </c>
      <c r="C312">
        <v>0.52257006581432797</v>
      </c>
      <c r="D312">
        <v>0.15117419652770825</v>
      </c>
      <c r="E312">
        <v>0.93135861125358854</v>
      </c>
      <c r="F312">
        <v>0.57934827910564035</v>
      </c>
      <c r="G312">
        <v>0.75109247164009574</v>
      </c>
      <c r="H312">
        <v>0.8989663310999001</v>
      </c>
      <c r="I312">
        <v>3.9461459629743345E-2</v>
      </c>
      <c r="J312">
        <v>0.87601903548925186</v>
      </c>
      <c r="K312">
        <v>0.96574925026651859</v>
      </c>
      <c r="L312">
        <v>0.36837959279655763</v>
      </c>
      <c r="M312">
        <v>0.1556695552664753</v>
      </c>
      <c r="N312">
        <v>4.9295020053792271E-3</v>
      </c>
      <c r="O312">
        <v>0.15135981755802153</v>
      </c>
      <c r="P312">
        <v>0.72621660957966849</v>
      </c>
      <c r="Q312">
        <v>0.24533013579117391</v>
      </c>
      <c r="R312">
        <v>0.16947785778944202</v>
      </c>
      <c r="S312">
        <v>0.9512864931372782</v>
      </c>
      <c r="T312">
        <v>0.80743046414142761</v>
      </c>
      <c r="U312">
        <v>0.57951809318707803</v>
      </c>
    </row>
    <row r="313" spans="1:21" x14ac:dyDescent="0.25">
      <c r="A313">
        <v>311</v>
      </c>
      <c r="B313">
        <v>0.57075383685934389</v>
      </c>
      <c r="C313">
        <v>0.94644747675853957</v>
      </c>
      <c r="D313">
        <v>0.1982105107311205</v>
      </c>
      <c r="E313">
        <v>0.30762607996222635</v>
      </c>
      <c r="F313">
        <v>0.7321738673421716</v>
      </c>
      <c r="G313">
        <v>0.18939803623605522</v>
      </c>
      <c r="H313">
        <v>0.40942963837180679</v>
      </c>
      <c r="I313">
        <v>0.19322295040530202</v>
      </c>
      <c r="J313">
        <v>7.6935705493707651E-2</v>
      </c>
      <c r="K313">
        <v>9.08095429737652E-2</v>
      </c>
      <c r="L313">
        <v>0.45358413484585092</v>
      </c>
      <c r="M313">
        <v>0.89079758237999895</v>
      </c>
      <c r="N313">
        <v>0.85774755178526263</v>
      </c>
      <c r="O313">
        <v>0.73091196981607398</v>
      </c>
      <c r="P313">
        <v>0.17424364346475585</v>
      </c>
      <c r="Q313">
        <v>0.83870450873398328</v>
      </c>
      <c r="R313">
        <v>0.91309156666490221</v>
      </c>
      <c r="S313">
        <v>3.2823299860991195E-2</v>
      </c>
      <c r="T313">
        <v>0.49324995722200082</v>
      </c>
      <c r="U313">
        <v>0.12575379553963884</v>
      </c>
    </row>
    <row r="314" spans="1:21" x14ac:dyDescent="0.25">
      <c r="A314">
        <v>312</v>
      </c>
      <c r="B314">
        <v>0.10856970223985085</v>
      </c>
      <c r="C314">
        <v>0.59849241008568699</v>
      </c>
      <c r="D314">
        <v>0.45865530430623469</v>
      </c>
      <c r="E314">
        <v>0.65257776755974817</v>
      </c>
      <c r="F314">
        <v>0.3367335221732124</v>
      </c>
      <c r="G314">
        <v>5.8551397277374573E-2</v>
      </c>
      <c r="H314">
        <v>0.59907859381208106</v>
      </c>
      <c r="I314">
        <v>0.97008144849985722</v>
      </c>
      <c r="J314">
        <v>0.50727255344220046</v>
      </c>
      <c r="K314">
        <v>0.49662618921572022</v>
      </c>
      <c r="L314">
        <v>0.67444257887535208</v>
      </c>
      <c r="M314">
        <v>0.79955665117601371</v>
      </c>
      <c r="N314">
        <v>0.83810366059350971</v>
      </c>
      <c r="O314">
        <v>0.35655604435305333</v>
      </c>
      <c r="P314">
        <v>0.71951847489018417</v>
      </c>
      <c r="Q314">
        <v>0.21789402663794633</v>
      </c>
      <c r="R314">
        <v>0.26286036369601273</v>
      </c>
      <c r="S314">
        <v>0.44639397659252067</v>
      </c>
      <c r="T314">
        <v>0.8912188629288289</v>
      </c>
      <c r="U314">
        <v>0.92431080453486825</v>
      </c>
    </row>
    <row r="315" spans="1:21" x14ac:dyDescent="0.25">
      <c r="A315">
        <v>313</v>
      </c>
      <c r="B315">
        <v>1.4525752288925275E-2</v>
      </c>
      <c r="C315">
        <v>0.8872508201018543</v>
      </c>
      <c r="D315">
        <v>0.68895612850601395</v>
      </c>
      <c r="E315">
        <v>0.87411328864887272</v>
      </c>
      <c r="F315">
        <v>0.88216477506163504</v>
      </c>
      <c r="G315">
        <v>0.30202130886926115</v>
      </c>
      <c r="H315">
        <v>0.41593506069109321</v>
      </c>
      <c r="I315">
        <v>0.48965655975193423</v>
      </c>
      <c r="J315">
        <v>0.91088318973683924</v>
      </c>
      <c r="K315">
        <v>0.30674762092944707</v>
      </c>
      <c r="L315">
        <v>0.34008878605694015</v>
      </c>
      <c r="M315">
        <v>0.84914083575949184</v>
      </c>
      <c r="N315">
        <v>0.79429951863635817</v>
      </c>
      <c r="O315">
        <v>0.59109295168476095</v>
      </c>
      <c r="P315">
        <v>0.27987809093848526</v>
      </c>
      <c r="Q315">
        <v>0.99439365532534296</v>
      </c>
      <c r="R315">
        <v>3.2205801605230455E-2</v>
      </c>
      <c r="S315">
        <v>0.93325841494824791</v>
      </c>
      <c r="T315">
        <v>0.39769583793900321</v>
      </c>
      <c r="U315">
        <v>2.1180784835642008E-2</v>
      </c>
    </row>
    <row r="316" spans="1:21" x14ac:dyDescent="0.25">
      <c r="A316">
        <v>314</v>
      </c>
      <c r="B316">
        <v>0.50905235192781007</v>
      </c>
      <c r="C316">
        <v>0.46932694387146867</v>
      </c>
      <c r="D316">
        <v>0.20261613720976701</v>
      </c>
      <c r="E316">
        <v>0.28145976240391679</v>
      </c>
      <c r="F316">
        <v>0.83969739377093977</v>
      </c>
      <c r="G316">
        <v>0.61712048085212867</v>
      </c>
      <c r="H316">
        <v>0.851488449214024</v>
      </c>
      <c r="I316">
        <v>0.99010990846450775</v>
      </c>
      <c r="J316">
        <v>0.9339059358176387</v>
      </c>
      <c r="K316">
        <v>0.16379821469970879</v>
      </c>
      <c r="L316">
        <v>0.72541984512458701</v>
      </c>
      <c r="M316">
        <v>0.56099515363932362</v>
      </c>
      <c r="N316">
        <v>0.89401779675511173</v>
      </c>
      <c r="O316">
        <v>0.30780503276709226</v>
      </c>
      <c r="P316">
        <v>0.9516306077121981</v>
      </c>
      <c r="Q316">
        <v>0.11752918562621884</v>
      </c>
      <c r="R316">
        <v>0.80412675084836716</v>
      </c>
      <c r="S316">
        <v>0.66898943426562862</v>
      </c>
      <c r="T316">
        <v>0.55905919809561144</v>
      </c>
      <c r="U316">
        <v>0.52389468377436677</v>
      </c>
    </row>
    <row r="317" spans="1:21" x14ac:dyDescent="0.25">
      <c r="A317">
        <v>315</v>
      </c>
      <c r="B317">
        <v>6.6403802643563381E-2</v>
      </c>
      <c r="C317">
        <v>0.67474257726766007</v>
      </c>
      <c r="D317">
        <v>0.37578102295951865</v>
      </c>
      <c r="E317">
        <v>0.57798074641100716</v>
      </c>
      <c r="F317">
        <v>0.83833519572644644</v>
      </c>
      <c r="G317">
        <v>0.23985296321847116</v>
      </c>
      <c r="H317">
        <v>0.75070762868676089</v>
      </c>
      <c r="I317">
        <v>0.16674946812819291</v>
      </c>
      <c r="J317">
        <v>0.79323025313306972</v>
      </c>
      <c r="K317">
        <v>0.57328115541147895</v>
      </c>
      <c r="L317">
        <v>0.99568532062707993</v>
      </c>
      <c r="M317">
        <v>0.77347155482270846</v>
      </c>
      <c r="N317">
        <v>0.12417560716751241</v>
      </c>
      <c r="O317">
        <v>0.9847455934274647</v>
      </c>
      <c r="P317">
        <v>0.63777491279937482</v>
      </c>
      <c r="Q317">
        <v>6.3220377589141785E-2</v>
      </c>
      <c r="R317">
        <v>0.84795600209005562</v>
      </c>
      <c r="S317">
        <v>0.31193512001871149</v>
      </c>
      <c r="T317">
        <v>0.48292668192852073</v>
      </c>
      <c r="U317">
        <v>0.55063648447312774</v>
      </c>
    </row>
    <row r="318" spans="1:21" x14ac:dyDescent="0.25">
      <c r="A318">
        <v>316</v>
      </c>
      <c r="B318">
        <v>0.45235297704720834</v>
      </c>
      <c r="C318">
        <v>0.26723292657677167</v>
      </c>
      <c r="D318">
        <v>0.47317900762876741</v>
      </c>
      <c r="E318">
        <v>0.99250086785655678</v>
      </c>
      <c r="F318">
        <v>0.96936470096294225</v>
      </c>
      <c r="G318">
        <v>0.67785753281093619</v>
      </c>
      <c r="H318">
        <v>0.40632227065838222</v>
      </c>
      <c r="I318">
        <v>0.41569832562281395</v>
      </c>
      <c r="J318">
        <v>0.66856598876950901</v>
      </c>
      <c r="K318">
        <v>0.2351014362836974</v>
      </c>
      <c r="L318">
        <v>0.54456529659890407</v>
      </c>
      <c r="M318">
        <v>0.96735387072223511</v>
      </c>
      <c r="N318">
        <v>3.6321533671490158E-2</v>
      </c>
      <c r="O318">
        <v>0.56792820112881603</v>
      </c>
      <c r="P318">
        <v>0.54974719796580307</v>
      </c>
      <c r="Q318">
        <v>0.42723411235670916</v>
      </c>
      <c r="R318">
        <v>0.90216268096618113</v>
      </c>
      <c r="S318">
        <v>0.57577372282980122</v>
      </c>
      <c r="T318">
        <v>7.1788338519284789E-2</v>
      </c>
      <c r="U318">
        <v>0.14530288131088742</v>
      </c>
    </row>
    <row r="319" spans="1:21" x14ac:dyDescent="0.25">
      <c r="A319">
        <v>317</v>
      </c>
      <c r="B319">
        <v>0.90382496234480758</v>
      </c>
      <c r="C319">
        <v>0.35971708997903717</v>
      </c>
      <c r="D319">
        <v>2.9869336904072341E-2</v>
      </c>
      <c r="E319">
        <v>0.59232444943590234</v>
      </c>
      <c r="F319">
        <v>0.19548254316978131</v>
      </c>
      <c r="G319">
        <v>0.118418788902515</v>
      </c>
      <c r="H319">
        <v>0.8295777227656318</v>
      </c>
      <c r="I319">
        <v>0.83436546802038158</v>
      </c>
      <c r="J319">
        <v>0.67037491715570763</v>
      </c>
      <c r="K319">
        <v>0.45920771135609417</v>
      </c>
      <c r="L319">
        <v>0.43342723176465014</v>
      </c>
      <c r="M319">
        <v>0.96995197000904643</v>
      </c>
      <c r="N319">
        <v>0.98043790741242454</v>
      </c>
      <c r="O319">
        <v>0.31876239745231061</v>
      </c>
      <c r="P319">
        <v>0.495460195638457</v>
      </c>
      <c r="Q319">
        <v>0.46111516505032668</v>
      </c>
      <c r="R319">
        <v>0.62647561615878278</v>
      </c>
      <c r="S319">
        <v>0.11611985389395874</v>
      </c>
      <c r="T319">
        <v>3.041263488053958E-2</v>
      </c>
      <c r="U319">
        <v>0.52110783540464833</v>
      </c>
    </row>
    <row r="320" spans="1:21" x14ac:dyDescent="0.25">
      <c r="A320">
        <v>318</v>
      </c>
      <c r="B320">
        <v>0.61098571808709901</v>
      </c>
      <c r="C320">
        <v>0.89164072255467897</v>
      </c>
      <c r="D320">
        <v>0.66650025868379004</v>
      </c>
      <c r="E320">
        <v>0.61053672544564197</v>
      </c>
      <c r="F320">
        <v>0.20081212921957103</v>
      </c>
      <c r="G320">
        <v>0.15796672592992622</v>
      </c>
      <c r="H320">
        <v>0.68784786754545291</v>
      </c>
      <c r="I320">
        <v>0.3573387691092762</v>
      </c>
      <c r="J320">
        <v>0.8336843215752161</v>
      </c>
      <c r="K320">
        <v>3.2206313970191136E-2</v>
      </c>
      <c r="L320">
        <v>0.98287017096353857</v>
      </c>
      <c r="M320">
        <v>0.36639461106149729</v>
      </c>
      <c r="N320">
        <v>0.36869430390393565</v>
      </c>
      <c r="O320">
        <v>0.37602209695136235</v>
      </c>
      <c r="P320">
        <v>6.0712517964401691E-2</v>
      </c>
      <c r="Q320">
        <v>5.7440538483164438E-2</v>
      </c>
      <c r="R320">
        <v>0.7221778892302213</v>
      </c>
      <c r="S320">
        <v>0.95157232807658865</v>
      </c>
      <c r="T320">
        <v>0.16710437400477574</v>
      </c>
      <c r="U320">
        <v>0.9936381339214222</v>
      </c>
    </row>
    <row r="321" spans="1:21" x14ac:dyDescent="0.25">
      <c r="A321">
        <v>319</v>
      </c>
      <c r="B321">
        <v>1.9213230811241377E-3</v>
      </c>
      <c r="C321">
        <v>0.35961945664695905</v>
      </c>
      <c r="D321">
        <v>0.73135552811881244</v>
      </c>
      <c r="E321">
        <v>6.8685278741909883E-2</v>
      </c>
      <c r="F321">
        <v>0.54134149747329552</v>
      </c>
      <c r="G321">
        <v>0.71532612204057289</v>
      </c>
      <c r="H321">
        <v>0.3862978267529229</v>
      </c>
      <c r="I321">
        <v>0.61527673126404281</v>
      </c>
      <c r="J321">
        <v>0.9437578374755955</v>
      </c>
      <c r="K321">
        <v>0.3951919510905042</v>
      </c>
      <c r="L321">
        <v>0.51522717425278053</v>
      </c>
      <c r="M321">
        <v>0.88276376728542427</v>
      </c>
      <c r="N321">
        <v>0.44325394310836819</v>
      </c>
      <c r="O321">
        <v>0.8472109223022728</v>
      </c>
      <c r="P321">
        <v>0.44510122722262691</v>
      </c>
      <c r="Q321">
        <v>0.11292747911730849</v>
      </c>
      <c r="R321">
        <v>0.92277363871036933</v>
      </c>
      <c r="S321">
        <v>0.84443935613248255</v>
      </c>
      <c r="T321">
        <v>0.80634177104816329</v>
      </c>
      <c r="U321">
        <v>0.18524665196386625</v>
      </c>
    </row>
    <row r="322" spans="1:21" x14ac:dyDescent="0.25">
      <c r="A322">
        <v>320</v>
      </c>
      <c r="B322">
        <v>0.37318419205022124</v>
      </c>
      <c r="C322">
        <v>0.20534338776843852</v>
      </c>
      <c r="D322">
        <v>0.6269395212304314</v>
      </c>
      <c r="E322">
        <v>0.71996580836484192</v>
      </c>
      <c r="F322">
        <v>0.98815480728095562</v>
      </c>
      <c r="G322">
        <v>0.97075282545380581</v>
      </c>
      <c r="H322">
        <v>0.86349166608265304</v>
      </c>
      <c r="I322">
        <v>5.069278487561224E-2</v>
      </c>
      <c r="J322">
        <v>0.82530054474471903</v>
      </c>
      <c r="K322">
        <v>0.96412767615264361</v>
      </c>
      <c r="L322">
        <v>0.34651540606034015</v>
      </c>
      <c r="M322">
        <v>0.34585775458730339</v>
      </c>
      <c r="N322">
        <v>0.72658501505409223</v>
      </c>
      <c r="O322">
        <v>6.1421395490157238E-2</v>
      </c>
      <c r="P322">
        <v>0.63662233331349505</v>
      </c>
      <c r="Q322">
        <v>0.8697760178985654</v>
      </c>
      <c r="R322">
        <v>0.56522871771407068</v>
      </c>
      <c r="S322">
        <v>0.49588682615562885</v>
      </c>
      <c r="T322">
        <v>0.92560640041038167</v>
      </c>
      <c r="U322">
        <v>0.31873807857531222</v>
      </c>
    </row>
    <row r="323" spans="1:21" x14ac:dyDescent="0.25">
      <c r="A323">
        <v>321</v>
      </c>
      <c r="B323">
        <v>0.86897744703437851</v>
      </c>
      <c r="C323">
        <v>0.71746856750048082</v>
      </c>
      <c r="D323">
        <v>0.2200045308638956</v>
      </c>
      <c r="E323">
        <v>4.5467448580787329E-2</v>
      </c>
      <c r="F323">
        <v>0.86143033221691123</v>
      </c>
      <c r="G323">
        <v>5.6328152856870872E-2</v>
      </c>
      <c r="H323">
        <v>0.56744390622025254</v>
      </c>
      <c r="I323">
        <v>0.68361359676647959</v>
      </c>
      <c r="J323">
        <v>0.50130218667356119</v>
      </c>
      <c r="K323">
        <v>0.70224974724392131</v>
      </c>
      <c r="L323">
        <v>8.6692542434395392E-2</v>
      </c>
      <c r="M323">
        <v>0.67855586722812289</v>
      </c>
      <c r="N323">
        <v>0.58353091253423628</v>
      </c>
      <c r="O323">
        <v>0.18696643743587904</v>
      </c>
      <c r="P323">
        <v>0.88070635758835802</v>
      </c>
      <c r="Q323">
        <v>0.92865086542633479</v>
      </c>
      <c r="R323">
        <v>2.7595688120864104E-2</v>
      </c>
      <c r="S323">
        <v>0.43930570145435022</v>
      </c>
      <c r="T323">
        <v>0.6665045167189716</v>
      </c>
      <c r="U323">
        <v>0.49428515269966211</v>
      </c>
    </row>
    <row r="324" spans="1:21" x14ac:dyDescent="0.25">
      <c r="A324">
        <v>322</v>
      </c>
      <c r="B324">
        <v>0.84128203362082488</v>
      </c>
      <c r="C324">
        <v>0.69275295804566195</v>
      </c>
      <c r="D324">
        <v>6.5931238163543959E-2</v>
      </c>
      <c r="E324">
        <v>0.15002425210244663</v>
      </c>
      <c r="F324">
        <v>0.85621430178683422</v>
      </c>
      <c r="G324">
        <v>8.2738595429197037E-3</v>
      </c>
      <c r="H324">
        <v>0.15017488506751442</v>
      </c>
      <c r="I324">
        <v>0.61939222952065442</v>
      </c>
      <c r="J324">
        <v>0.49356020522075106</v>
      </c>
      <c r="K324">
        <v>0.63359468838896404</v>
      </c>
      <c r="L324">
        <v>0.67375677939112144</v>
      </c>
      <c r="M324">
        <v>0.39764418511699606</v>
      </c>
      <c r="N324">
        <v>8.6190960859682697E-2</v>
      </c>
      <c r="O324">
        <v>0.66176099899286034</v>
      </c>
      <c r="P324">
        <v>0.76786651380154058</v>
      </c>
      <c r="Q324">
        <v>0.98946270975094563</v>
      </c>
      <c r="R324">
        <v>0.61092646904980086</v>
      </c>
      <c r="S324">
        <v>0.38157371403020823</v>
      </c>
      <c r="T324">
        <v>0.51003602168534123</v>
      </c>
      <c r="U324">
        <v>0.80032713542189082</v>
      </c>
    </row>
    <row r="325" spans="1:21" x14ac:dyDescent="0.25">
      <c r="A325">
        <v>323</v>
      </c>
      <c r="B325">
        <v>0.36645736898885151</v>
      </c>
      <c r="C325">
        <v>0.15238605838699648</v>
      </c>
      <c r="D325">
        <v>1.3182106421201212E-2</v>
      </c>
      <c r="E325">
        <v>0.15251200144728205</v>
      </c>
      <c r="F325">
        <v>0.97709915992259777</v>
      </c>
      <c r="G325">
        <v>0.88481300858196943</v>
      </c>
      <c r="H325">
        <v>0.99862834750212603</v>
      </c>
      <c r="I325">
        <v>0.75047715860224096</v>
      </c>
      <c r="J325">
        <v>0.15842661771410071</v>
      </c>
      <c r="K325">
        <v>0.98166447660661316</v>
      </c>
      <c r="L325">
        <v>0.24814773915806132</v>
      </c>
      <c r="M325">
        <v>0.67280568186190104</v>
      </c>
      <c r="N325">
        <v>0.68263815660154492</v>
      </c>
      <c r="O325">
        <v>0.91322318706030536</v>
      </c>
      <c r="P325">
        <v>0.3310749263743169</v>
      </c>
      <c r="Q325">
        <v>0.70063213156605952</v>
      </c>
      <c r="R325">
        <v>0.30937379133454268</v>
      </c>
      <c r="S325">
        <v>0.59562003846082678</v>
      </c>
      <c r="T325">
        <v>0.46501523756192675</v>
      </c>
      <c r="U325">
        <v>2.4933258717621198E-2</v>
      </c>
    </row>
    <row r="326" spans="1:21" x14ac:dyDescent="0.25">
      <c r="A326">
        <v>324</v>
      </c>
      <c r="B326">
        <v>0.101895847388767</v>
      </c>
      <c r="C326">
        <v>0.90158961058476361</v>
      </c>
      <c r="D326">
        <v>0.55538366156708108</v>
      </c>
      <c r="E326">
        <v>0.91721165288809203</v>
      </c>
      <c r="F326">
        <v>0.82331552532838082</v>
      </c>
      <c r="G326">
        <v>2.8018474928080295E-2</v>
      </c>
      <c r="H326">
        <v>0.77811647415541696</v>
      </c>
      <c r="I326">
        <v>0.52023137626607796</v>
      </c>
      <c r="J326">
        <v>0.5145314444058835</v>
      </c>
      <c r="K326">
        <v>0.5858870009630277</v>
      </c>
      <c r="L326">
        <v>0.35171068982375964</v>
      </c>
      <c r="M326">
        <v>7.6424646441461075E-2</v>
      </c>
      <c r="N326">
        <v>6.66083166660556E-2</v>
      </c>
      <c r="O326">
        <v>0.13299366633913356</v>
      </c>
      <c r="P326">
        <v>0.97998761997751527</v>
      </c>
      <c r="Q326">
        <v>0.28346380913125446</v>
      </c>
      <c r="R326">
        <v>0.29029440709202969</v>
      </c>
      <c r="S326">
        <v>0.36979768893260601</v>
      </c>
      <c r="T326">
        <v>0.94223543144730071</v>
      </c>
      <c r="U326">
        <v>0.91617452155860857</v>
      </c>
    </row>
    <row r="327" spans="1:21" x14ac:dyDescent="0.25">
      <c r="A327">
        <v>325</v>
      </c>
      <c r="B327">
        <v>0.54685771106976788</v>
      </c>
      <c r="C327">
        <v>0.78024139924320024</v>
      </c>
      <c r="D327">
        <v>0.88041184179523069</v>
      </c>
      <c r="E327">
        <v>0.50930011483910942</v>
      </c>
      <c r="F327">
        <v>0.64202808245585929</v>
      </c>
      <c r="G327">
        <v>0.61445095913253489</v>
      </c>
      <c r="H327">
        <v>0.64886246360905786</v>
      </c>
      <c r="I327">
        <v>0.96056310438874881</v>
      </c>
      <c r="J327">
        <v>0.10195429227835873</v>
      </c>
      <c r="K327">
        <v>9.2757947817010411E-2</v>
      </c>
      <c r="L327">
        <v>0.71760389348031417</v>
      </c>
      <c r="M327">
        <v>0.13440544904536478</v>
      </c>
      <c r="N327">
        <v>0.20189983596026018</v>
      </c>
      <c r="O327">
        <v>0.95299393268274835</v>
      </c>
      <c r="P327">
        <v>5.288723983578647E-2</v>
      </c>
      <c r="Q327">
        <v>0.3817336630194279</v>
      </c>
      <c r="R327">
        <v>0.65123949014260862</v>
      </c>
      <c r="S327">
        <v>0.47202702789291884</v>
      </c>
      <c r="T327">
        <v>0.17987833699937328</v>
      </c>
      <c r="U327">
        <v>0.18794470521533002</v>
      </c>
    </row>
    <row r="328" spans="1:21" x14ac:dyDescent="0.25">
      <c r="A328">
        <v>326</v>
      </c>
      <c r="B328">
        <v>0.57133415696868206</v>
      </c>
      <c r="C328">
        <v>0.66202419023198189</v>
      </c>
      <c r="D328">
        <v>0.56882774930495827</v>
      </c>
      <c r="E328">
        <v>0.76484162859950011</v>
      </c>
      <c r="F328">
        <v>4.6182242908956894E-2</v>
      </c>
      <c r="G328">
        <v>0.57400307201633471</v>
      </c>
      <c r="H328">
        <v>0.84534207194552269</v>
      </c>
      <c r="I328">
        <v>0.74974619778036566</v>
      </c>
      <c r="J328">
        <v>0.48586651885596854</v>
      </c>
      <c r="K328">
        <v>0.67653928820858145</v>
      </c>
      <c r="L328">
        <v>9.5868775315877564E-2</v>
      </c>
      <c r="M328">
        <v>7.6403651770366121E-2</v>
      </c>
      <c r="N328">
        <v>0.30634062192319433</v>
      </c>
      <c r="O328">
        <v>0.5243451285964158</v>
      </c>
      <c r="P328">
        <v>0.65767401318186636</v>
      </c>
      <c r="Q328">
        <v>3.1808840482334677E-2</v>
      </c>
      <c r="R328">
        <v>0.8258771158767495</v>
      </c>
      <c r="S328">
        <v>0.36905057569245736</v>
      </c>
      <c r="T328">
        <v>0.15988553328486543</v>
      </c>
      <c r="U328">
        <v>0.57295954723019227</v>
      </c>
    </row>
    <row r="329" spans="1:21" x14ac:dyDescent="0.25">
      <c r="A329">
        <v>327</v>
      </c>
      <c r="B329">
        <v>0.58386828361325671</v>
      </c>
      <c r="C329">
        <v>0.20228805569061414</v>
      </c>
      <c r="D329">
        <v>0.96274712410205776</v>
      </c>
      <c r="E329">
        <v>0.88943635275089772</v>
      </c>
      <c r="F329">
        <v>9.7966833619849147E-3</v>
      </c>
      <c r="G329">
        <v>0.30300749703486929</v>
      </c>
      <c r="H329">
        <v>9.3147949656055218E-2</v>
      </c>
      <c r="I329">
        <v>0.6602011364887499</v>
      </c>
      <c r="J329">
        <v>7.7247599493132757E-2</v>
      </c>
      <c r="K329">
        <v>0.6397425686965077</v>
      </c>
      <c r="L329">
        <v>0.97663211965514418</v>
      </c>
      <c r="M329">
        <v>0.24940376348686133</v>
      </c>
      <c r="N329">
        <v>7.2128026103818854E-2</v>
      </c>
      <c r="O329">
        <v>0.99719053218496789</v>
      </c>
      <c r="P329">
        <v>0.45173280555091244</v>
      </c>
      <c r="Q329">
        <v>0.84495743125459222</v>
      </c>
      <c r="R329">
        <v>0.41536256228285495</v>
      </c>
      <c r="S329">
        <v>0.74553889673045615</v>
      </c>
      <c r="T329">
        <v>4.0607611702443203E-2</v>
      </c>
      <c r="U329">
        <v>0.44779103407988607</v>
      </c>
    </row>
    <row r="330" spans="1:21" x14ac:dyDescent="0.25">
      <c r="A330">
        <v>328</v>
      </c>
      <c r="B330">
        <v>0.62211607483053033</v>
      </c>
      <c r="C330">
        <v>0.2835782867341754</v>
      </c>
      <c r="D330">
        <v>0.76764897373921581</v>
      </c>
      <c r="E330">
        <v>0.55211713037201449</v>
      </c>
      <c r="F330">
        <v>0.31107724721006491</v>
      </c>
      <c r="G330">
        <v>0.29422315905376983</v>
      </c>
      <c r="H330">
        <v>1.4145723196230975E-2</v>
      </c>
      <c r="I330">
        <v>0.73960861291866498</v>
      </c>
      <c r="J330">
        <v>0.49069870937862259</v>
      </c>
      <c r="K330">
        <v>0.81854621926005056</v>
      </c>
      <c r="L330">
        <v>0.65810345625248701</v>
      </c>
      <c r="M330">
        <v>0.58883827095225616</v>
      </c>
      <c r="N330">
        <v>5.5518821336031365E-2</v>
      </c>
      <c r="O330">
        <v>0.29268588261387407</v>
      </c>
      <c r="P330">
        <v>8.0725106344373687E-2</v>
      </c>
      <c r="Q330">
        <v>7.8868705602804567E-2</v>
      </c>
      <c r="R330">
        <v>0.48243649672003741</v>
      </c>
      <c r="S330">
        <v>0.51825857383279139</v>
      </c>
      <c r="T330">
        <v>0.72454805132196709</v>
      </c>
      <c r="U330">
        <v>0.88150786013294824</v>
      </c>
    </row>
    <row r="331" spans="1:21" x14ac:dyDescent="0.25">
      <c r="A331">
        <v>329</v>
      </c>
      <c r="B331">
        <v>0.48801356705726295</v>
      </c>
      <c r="C331">
        <v>1.0622978089723567E-2</v>
      </c>
      <c r="D331">
        <v>0.26035594650224847</v>
      </c>
      <c r="E331">
        <v>0.5575201278725026</v>
      </c>
      <c r="F331">
        <v>0.86848194431652481</v>
      </c>
      <c r="G331">
        <v>0.9834650357853798</v>
      </c>
      <c r="H331">
        <v>0.34435772658438868</v>
      </c>
      <c r="I331">
        <v>0.54182289490910618</v>
      </c>
      <c r="J331">
        <v>0.28622761004722541</v>
      </c>
      <c r="K331">
        <v>0.12596962824397218</v>
      </c>
      <c r="L331">
        <v>0.12146440783545254</v>
      </c>
      <c r="M331">
        <v>6.9087044386373364E-3</v>
      </c>
      <c r="N331">
        <v>0.44733494034854093</v>
      </c>
      <c r="O331">
        <v>0.79181716015051729</v>
      </c>
      <c r="P331">
        <v>0.22281562238036612</v>
      </c>
      <c r="Q331">
        <v>0.31434850260976788</v>
      </c>
      <c r="R331">
        <v>0.56514033953226317</v>
      </c>
      <c r="S331">
        <v>0.89910317497088554</v>
      </c>
      <c r="T331">
        <v>0.44714704608181366</v>
      </c>
      <c r="U331">
        <v>0.72111979715057384</v>
      </c>
    </row>
    <row r="332" spans="1:21" x14ac:dyDescent="0.25">
      <c r="A332">
        <v>330</v>
      </c>
      <c r="B332">
        <v>0.33798312334405978</v>
      </c>
      <c r="C332">
        <v>0.75523912566724771</v>
      </c>
      <c r="D332">
        <v>0.19294970582467741</v>
      </c>
      <c r="E332">
        <v>0.13181687330087133</v>
      </c>
      <c r="F332">
        <v>0.29330858135425597</v>
      </c>
      <c r="G332">
        <v>0.60512236592125568</v>
      </c>
      <c r="H332">
        <v>0.98417885158853036</v>
      </c>
      <c r="I332">
        <v>0.44849756172626365</v>
      </c>
      <c r="J332">
        <v>0.11883793251566943</v>
      </c>
      <c r="K332">
        <v>0.52540088772386651</v>
      </c>
      <c r="L332">
        <v>0.59877979469976439</v>
      </c>
      <c r="M332">
        <v>0.16825872080883819</v>
      </c>
      <c r="N332">
        <v>0.92014573043283265</v>
      </c>
      <c r="O332">
        <v>0.16384975452975992</v>
      </c>
      <c r="P332">
        <v>7.4806641537615626E-2</v>
      </c>
      <c r="Q332">
        <v>0.57774070164041991</v>
      </c>
      <c r="R332">
        <v>0.95545027373775127</v>
      </c>
      <c r="S332">
        <v>0.18977418147524405</v>
      </c>
      <c r="T332">
        <v>0.68833695497479663</v>
      </c>
      <c r="U332">
        <v>7.1535949916704533E-2</v>
      </c>
    </row>
    <row r="333" spans="1:21" x14ac:dyDescent="0.25">
      <c r="A333">
        <v>331</v>
      </c>
      <c r="B333">
        <v>0.90657785523462131</v>
      </c>
      <c r="C333">
        <v>0.6420148235591836</v>
      </c>
      <c r="D333">
        <v>0.10067952023611304</v>
      </c>
      <c r="E333">
        <v>0.53418288349910981</v>
      </c>
      <c r="F333">
        <v>0.50220915362888352</v>
      </c>
      <c r="G333">
        <v>0.90240581949051601</v>
      </c>
      <c r="H333">
        <v>0.66169671176846734</v>
      </c>
      <c r="I333">
        <v>0.24764030727609954</v>
      </c>
      <c r="J333">
        <v>0.25271735747183754</v>
      </c>
      <c r="K333">
        <v>0.9743809096790077</v>
      </c>
      <c r="L333">
        <v>0.48288265820503673</v>
      </c>
      <c r="M333">
        <v>0.44255503058952406</v>
      </c>
      <c r="N333">
        <v>1.8276821103600627E-2</v>
      </c>
      <c r="O333">
        <v>0.57269868233868682</v>
      </c>
      <c r="P333">
        <v>0.50776341884256393</v>
      </c>
      <c r="Q333">
        <v>0.65639617491209279</v>
      </c>
      <c r="R333">
        <v>0.61382276147708215</v>
      </c>
      <c r="S333">
        <v>0.46232210522143569</v>
      </c>
      <c r="T333">
        <v>0.4645997845346681</v>
      </c>
      <c r="U333">
        <v>0.81118294492424692</v>
      </c>
    </row>
    <row r="334" spans="1:21" x14ac:dyDescent="0.25">
      <c r="A334">
        <v>332</v>
      </c>
      <c r="B334">
        <v>0.26650799029183614</v>
      </c>
      <c r="C334">
        <v>7.221827038501516E-2</v>
      </c>
      <c r="D334">
        <v>0.68972374139429837</v>
      </c>
      <c r="E334">
        <v>3.9930620587544929E-2</v>
      </c>
      <c r="F334">
        <v>0.38120546767095131</v>
      </c>
      <c r="G334">
        <v>0.63741191350489323</v>
      </c>
      <c r="H334">
        <v>0.21813954544846514</v>
      </c>
      <c r="I334">
        <v>0.90438908043873689</v>
      </c>
      <c r="J334">
        <v>0.69745321830617102</v>
      </c>
      <c r="K334">
        <v>0.89647268274435721</v>
      </c>
      <c r="L334">
        <v>0.95045422443149397</v>
      </c>
      <c r="M334">
        <v>0.29543217692724788</v>
      </c>
      <c r="N334">
        <v>0.49376205394873596</v>
      </c>
      <c r="O334">
        <v>4.9216986143019392E-2</v>
      </c>
      <c r="P334">
        <v>0.68767238805293562</v>
      </c>
      <c r="Q334">
        <v>0.13974415186182743</v>
      </c>
      <c r="R334">
        <v>0.88397246104521243</v>
      </c>
      <c r="S334">
        <v>0.18830283326953756</v>
      </c>
      <c r="T334">
        <v>0.4626251416463778</v>
      </c>
      <c r="U334">
        <v>0.26957661383852338</v>
      </c>
    </row>
    <row r="335" spans="1:21" x14ac:dyDescent="0.25">
      <c r="A335">
        <v>333</v>
      </c>
      <c r="B335">
        <v>0.6711398111281468</v>
      </c>
      <c r="C335">
        <v>0.7442983703311854</v>
      </c>
      <c r="D335">
        <v>0.64903543640680983</v>
      </c>
      <c r="E335">
        <v>0.10226317865542733</v>
      </c>
      <c r="F335">
        <v>0.79012735575745996</v>
      </c>
      <c r="G335">
        <v>0.17308919137420253</v>
      </c>
      <c r="H335">
        <v>0.40748759899598874</v>
      </c>
      <c r="I335">
        <v>0.18789143639536343</v>
      </c>
      <c r="J335">
        <v>0.43748598389997184</v>
      </c>
      <c r="K335">
        <v>0.43877298619261396</v>
      </c>
      <c r="L335">
        <v>0.7347402719119156</v>
      </c>
      <c r="M335">
        <v>0.42679365556686455</v>
      </c>
      <c r="N335">
        <v>0.83601292388267656</v>
      </c>
      <c r="O335">
        <v>0.36989648812351494</v>
      </c>
      <c r="P335">
        <v>0.8348133196304639</v>
      </c>
      <c r="Q335">
        <v>0.75829575636486624</v>
      </c>
      <c r="R335">
        <v>0.35835274111130122</v>
      </c>
      <c r="S335">
        <v>0.77448893790450501</v>
      </c>
      <c r="T335">
        <v>5.6590354574318269E-2</v>
      </c>
      <c r="U335">
        <v>0.91556252446131747</v>
      </c>
    </row>
    <row r="336" spans="1:21" x14ac:dyDescent="0.25">
      <c r="A336">
        <v>334</v>
      </c>
      <c r="B336">
        <v>0.60784301161431253</v>
      </c>
      <c r="C336">
        <v>0.25126707293391082</v>
      </c>
      <c r="D336">
        <v>0.30810892559835112</v>
      </c>
      <c r="E336">
        <v>0.80640972105409592</v>
      </c>
      <c r="F336">
        <v>9.801549756450334E-2</v>
      </c>
      <c r="G336">
        <v>9.242609427520776E-2</v>
      </c>
      <c r="H336">
        <v>0.60111144530930494</v>
      </c>
      <c r="I336">
        <v>0.50116947955064028</v>
      </c>
      <c r="J336">
        <v>0.30142046233400421</v>
      </c>
      <c r="K336">
        <v>0.2960466506534507</v>
      </c>
      <c r="L336">
        <v>0.29492605974276609</v>
      </c>
      <c r="M336">
        <v>0.4660708092599557</v>
      </c>
      <c r="N336">
        <v>0.65709248435594159</v>
      </c>
      <c r="O336">
        <v>0.64178189566655153</v>
      </c>
      <c r="P336">
        <v>0.22215862672829711</v>
      </c>
      <c r="Q336">
        <v>0.17394202767707467</v>
      </c>
      <c r="R336">
        <v>0.12171914382287774</v>
      </c>
      <c r="S336">
        <v>0.37321866502838597</v>
      </c>
      <c r="T336">
        <v>0.20026321968636496</v>
      </c>
      <c r="U336">
        <v>0.77731509751807759</v>
      </c>
    </row>
    <row r="337" spans="1:21" x14ac:dyDescent="0.25">
      <c r="A337">
        <v>335</v>
      </c>
      <c r="B337">
        <v>0.81284764469425941</v>
      </c>
      <c r="C337">
        <v>0.69757745885138878</v>
      </c>
      <c r="D337">
        <v>0.12433988737282187</v>
      </c>
      <c r="E337">
        <v>0.7027472934444905</v>
      </c>
      <c r="F337">
        <v>0.80297003277345902</v>
      </c>
      <c r="G337">
        <v>0.23144448039363752</v>
      </c>
      <c r="H337">
        <v>0.95965219934526025</v>
      </c>
      <c r="I337">
        <v>0.32382120496796785</v>
      </c>
      <c r="J337">
        <v>0.61464354007706312</v>
      </c>
      <c r="K337">
        <v>8.9643648892212768E-2</v>
      </c>
      <c r="L337">
        <v>0.62928127476763507</v>
      </c>
      <c r="M337">
        <v>0.3101747991108712</v>
      </c>
      <c r="N337">
        <v>0.28957943069922476</v>
      </c>
      <c r="O337">
        <v>0.17426873001823173</v>
      </c>
      <c r="P337">
        <v>0.41497439390683422</v>
      </c>
      <c r="Q337">
        <v>0.9580860010306731</v>
      </c>
      <c r="R337">
        <v>0.42788058061908485</v>
      </c>
      <c r="S337">
        <v>0.60007729325832559</v>
      </c>
      <c r="T337">
        <v>0.72053270454190432</v>
      </c>
      <c r="U337">
        <v>0.59497804864937365</v>
      </c>
    </row>
    <row r="338" spans="1:21" x14ac:dyDescent="0.25">
      <c r="A338">
        <v>336</v>
      </c>
      <c r="B338">
        <v>0.29515053599060992</v>
      </c>
      <c r="C338">
        <v>0.83778589299057216</v>
      </c>
      <c r="D338">
        <v>0.87047337359189536</v>
      </c>
      <c r="E338">
        <v>0.62712294667526014</v>
      </c>
      <c r="F338">
        <v>9.9206492506592969E-2</v>
      </c>
      <c r="G338">
        <v>0.56648994977529732</v>
      </c>
      <c r="H338">
        <v>0.45118871664337612</v>
      </c>
      <c r="I338">
        <v>0.83076303284488606</v>
      </c>
      <c r="J338">
        <v>0.49059398320535008</v>
      </c>
      <c r="K338">
        <v>0.64336628975334964</v>
      </c>
      <c r="L338">
        <v>0.7609598701430722</v>
      </c>
      <c r="M338">
        <v>6.7630748760521442E-2</v>
      </c>
      <c r="N338">
        <v>0.91718063645957359</v>
      </c>
      <c r="O338">
        <v>0.7784915080894772</v>
      </c>
      <c r="P338">
        <v>0.66701766771541138</v>
      </c>
      <c r="Q338">
        <v>0.86138116096676187</v>
      </c>
      <c r="R338">
        <v>0.14159886956173118</v>
      </c>
      <c r="S338">
        <v>0.39602085180015756</v>
      </c>
      <c r="T338">
        <v>3.7139246200805776E-3</v>
      </c>
      <c r="U338">
        <v>0.67164106465611928</v>
      </c>
    </row>
    <row r="339" spans="1:21" x14ac:dyDescent="0.25">
      <c r="A339">
        <v>337</v>
      </c>
      <c r="B339">
        <v>0.4519473215365295</v>
      </c>
      <c r="C339">
        <v>0.97600164514787924</v>
      </c>
      <c r="D339">
        <v>0.58868761763264654</v>
      </c>
      <c r="E339">
        <v>0.11620955801280131</v>
      </c>
      <c r="F339">
        <v>0.4402140787868758</v>
      </c>
      <c r="G339">
        <v>0.62088960979071217</v>
      </c>
      <c r="H339">
        <v>0.74799253747938566</v>
      </c>
      <c r="I339">
        <v>0.78334693291821411</v>
      </c>
      <c r="J339">
        <v>5.8443646940249394E-2</v>
      </c>
      <c r="K339">
        <v>0.99335406753818423</v>
      </c>
      <c r="L339">
        <v>0.70762823274396824</v>
      </c>
      <c r="M339">
        <v>0.42966290502985216</v>
      </c>
      <c r="N339">
        <v>0.10777437205514429</v>
      </c>
      <c r="O339">
        <v>0.73241645969402702</v>
      </c>
      <c r="P339">
        <v>0.48624261334281726</v>
      </c>
      <c r="Q339">
        <v>9.8160365013468365E-2</v>
      </c>
      <c r="R339">
        <v>1.8255205036868283E-2</v>
      </c>
      <c r="S339">
        <v>0.21765112687166033</v>
      </c>
      <c r="T339">
        <v>0.53303970128983291</v>
      </c>
      <c r="U339">
        <v>7.8053546282895958E-2</v>
      </c>
    </row>
    <row r="340" spans="1:21" x14ac:dyDescent="0.25">
      <c r="A340">
        <v>338</v>
      </c>
      <c r="B340">
        <v>0.30288835252967861</v>
      </c>
      <c r="C340">
        <v>0.56275590805969244</v>
      </c>
      <c r="D340">
        <v>0.84783522765223718</v>
      </c>
      <c r="E340">
        <v>0.86256601960674928</v>
      </c>
      <c r="F340">
        <v>0.58839578724675334</v>
      </c>
      <c r="G340">
        <v>3.3788456671102196E-3</v>
      </c>
      <c r="H340">
        <v>0.827953405284096</v>
      </c>
      <c r="I340">
        <v>0.13510408976676236</v>
      </c>
      <c r="J340">
        <v>0.66666551392496309</v>
      </c>
      <c r="K340">
        <v>0.32664978391786015</v>
      </c>
      <c r="L340">
        <v>1.4595130240369514E-2</v>
      </c>
      <c r="M340">
        <v>0.56585008535887926</v>
      </c>
      <c r="N340">
        <v>0.48567395907746413</v>
      </c>
      <c r="O340">
        <v>0.15955570540708397</v>
      </c>
      <c r="P340">
        <v>0.22909178280207887</v>
      </c>
      <c r="Q340">
        <v>9.5996195410950946E-2</v>
      </c>
      <c r="R340">
        <v>0.72892884953112524</v>
      </c>
      <c r="S340">
        <v>0.74387649732667782</v>
      </c>
      <c r="T340">
        <v>0.40991753693880617</v>
      </c>
      <c r="U340">
        <v>0.92581567813304066</v>
      </c>
    </row>
    <row r="341" spans="1:21" x14ac:dyDescent="0.25">
      <c r="A341">
        <v>339</v>
      </c>
      <c r="B341">
        <v>0.1484371328684353</v>
      </c>
      <c r="C341">
        <v>0.3030547061493245</v>
      </c>
      <c r="D341">
        <v>0.1535632947572374</v>
      </c>
      <c r="E341">
        <v>0.68626768247891956</v>
      </c>
      <c r="F341">
        <v>0.86312537257509359</v>
      </c>
      <c r="G341">
        <v>0.85769180350822394</v>
      </c>
      <c r="H341">
        <v>1.5612249574011194E-2</v>
      </c>
      <c r="I341">
        <v>0.7308364422681688</v>
      </c>
      <c r="J341">
        <v>0.61310525688588946</v>
      </c>
      <c r="K341">
        <v>0.70744162494346763</v>
      </c>
      <c r="L341">
        <v>0.25059829933159028</v>
      </c>
      <c r="M341">
        <v>0.63533783885163442</v>
      </c>
      <c r="N341">
        <v>0.61402204989674392</v>
      </c>
      <c r="O341">
        <v>0.51509349783970482</v>
      </c>
      <c r="P341">
        <v>0.49526278571726134</v>
      </c>
      <c r="Q341">
        <v>0.82362978350958782</v>
      </c>
      <c r="R341">
        <v>0.56484671303838851</v>
      </c>
      <c r="S341">
        <v>0.92063520254422215</v>
      </c>
      <c r="T341">
        <v>0.61076857396593631</v>
      </c>
      <c r="U341">
        <v>0.46663144161035008</v>
      </c>
    </row>
    <row r="342" spans="1:21" x14ac:dyDescent="0.25">
      <c r="A342">
        <v>340</v>
      </c>
      <c r="B342">
        <v>0.34500326948142246</v>
      </c>
      <c r="C342">
        <v>0.35481806747050904</v>
      </c>
      <c r="D342">
        <v>0.43288874044740489</v>
      </c>
      <c r="E342">
        <v>9.142602428303892E-2</v>
      </c>
      <c r="F342">
        <v>0.40306776310312387</v>
      </c>
      <c r="G342">
        <v>0.80310255761940574</v>
      </c>
      <c r="H342">
        <v>0.17666825514085804</v>
      </c>
      <c r="I342">
        <v>0.62646345672875747</v>
      </c>
      <c r="J342">
        <v>0.52528897121635798</v>
      </c>
      <c r="K342">
        <v>0.7956274066654363</v>
      </c>
      <c r="L342">
        <v>0.59376822614074243</v>
      </c>
      <c r="M342">
        <v>8.7047602225420295E-2</v>
      </c>
      <c r="N342">
        <v>0.20915365527395258</v>
      </c>
      <c r="O342">
        <v>0.39536528320118292</v>
      </c>
      <c r="P342">
        <v>0.2963250522815235</v>
      </c>
      <c r="Q342">
        <v>0.40984190368876083</v>
      </c>
      <c r="R342">
        <v>5.7548771742147009E-2</v>
      </c>
      <c r="S342">
        <v>0.63878132252911302</v>
      </c>
      <c r="T342">
        <v>0.27685338361377365</v>
      </c>
      <c r="U342">
        <v>0.36588515748295758</v>
      </c>
    </row>
    <row r="343" spans="1:21" x14ac:dyDescent="0.25">
      <c r="A343">
        <v>341</v>
      </c>
      <c r="B343">
        <v>0.16970668263036792</v>
      </c>
      <c r="C343">
        <v>0.12823495050151412</v>
      </c>
      <c r="D343">
        <v>0.94005098798898246</v>
      </c>
      <c r="E343">
        <v>0.30150623073320304</v>
      </c>
      <c r="F343">
        <v>0.68993043447138813</v>
      </c>
      <c r="G343">
        <v>0.37887066177016981</v>
      </c>
      <c r="H343">
        <v>0.72523519259439961</v>
      </c>
      <c r="I343">
        <v>0.75947788045555886</v>
      </c>
      <c r="J343">
        <v>0.93502971544379165</v>
      </c>
      <c r="K343">
        <v>0.60336376284959892</v>
      </c>
      <c r="L343">
        <v>0.30595808795721702</v>
      </c>
      <c r="M343">
        <v>0.90600528428765248</v>
      </c>
      <c r="N343">
        <v>0.34630403193296289</v>
      </c>
      <c r="O343">
        <v>0.2738916591202345</v>
      </c>
      <c r="P343">
        <v>0.35377130255814038</v>
      </c>
      <c r="Q343">
        <v>0.36522350551653204</v>
      </c>
      <c r="R343">
        <v>0.73849381204616482</v>
      </c>
      <c r="S343">
        <v>0.79913009513581557</v>
      </c>
      <c r="T343">
        <v>0.32229489711038117</v>
      </c>
      <c r="U343">
        <v>0.93210564464711876</v>
      </c>
    </row>
    <row r="344" spans="1:21" x14ac:dyDescent="0.25">
      <c r="A344">
        <v>342</v>
      </c>
      <c r="B344">
        <v>0.33456081442989416</v>
      </c>
      <c r="C344">
        <v>0.42035111115808044</v>
      </c>
      <c r="D344">
        <v>0.29996158197120071</v>
      </c>
      <c r="E344">
        <v>0.23333363753105907</v>
      </c>
      <c r="F344">
        <v>0.87826623035377738</v>
      </c>
      <c r="G344">
        <v>7.5647634587561186E-4</v>
      </c>
      <c r="H344">
        <v>9.321673903730554E-2</v>
      </c>
      <c r="I344">
        <v>0.65294125157226635</v>
      </c>
      <c r="J344">
        <v>7.7763851022856212E-2</v>
      </c>
      <c r="K344">
        <v>0.78893721160220398</v>
      </c>
      <c r="L344">
        <v>0.51720698001005228</v>
      </c>
      <c r="M344">
        <v>0.69486053572145323</v>
      </c>
      <c r="N344">
        <v>0.24218473229527393</v>
      </c>
      <c r="O344">
        <v>0.16354120731531907</v>
      </c>
      <c r="P344">
        <v>0.55892146520143715</v>
      </c>
      <c r="Q344">
        <v>0.93301736561995607</v>
      </c>
      <c r="R344">
        <v>3.2975863189665056E-2</v>
      </c>
      <c r="S344">
        <v>0.74131539372398247</v>
      </c>
      <c r="T344">
        <v>0.41620873299359573</v>
      </c>
      <c r="U344">
        <v>0.61782740213887344</v>
      </c>
    </row>
    <row r="345" spans="1:21" x14ac:dyDescent="0.25">
      <c r="A345">
        <v>343</v>
      </c>
      <c r="B345">
        <v>0.6279686968258078</v>
      </c>
      <c r="C345">
        <v>0.87337882703251957</v>
      </c>
      <c r="D345">
        <v>0.2110043416679126</v>
      </c>
      <c r="E345">
        <v>0.1302937656562424</v>
      </c>
      <c r="F345">
        <v>0.35651173145291537</v>
      </c>
      <c r="G345">
        <v>0.81945785269508531</v>
      </c>
      <c r="H345">
        <v>0.33940035512402789</v>
      </c>
      <c r="I345">
        <v>0.75113872757508648</v>
      </c>
      <c r="J345">
        <v>0.8982681169975768</v>
      </c>
      <c r="K345">
        <v>0.66854016055966792</v>
      </c>
      <c r="L345">
        <v>0.83512350372056843</v>
      </c>
      <c r="M345">
        <v>0.64672851656219543</v>
      </c>
      <c r="N345">
        <v>0.53014147614822904</v>
      </c>
      <c r="O345">
        <v>2.9337384763751695E-2</v>
      </c>
      <c r="P345">
        <v>0.21022282866298347</v>
      </c>
      <c r="Q345">
        <v>0.43344422115107584</v>
      </c>
      <c r="R345">
        <v>0.53378963153436132</v>
      </c>
      <c r="S345">
        <v>0.77356576309717129</v>
      </c>
      <c r="T345">
        <v>0.86228379899898355</v>
      </c>
      <c r="U345">
        <v>0.81403443723372337</v>
      </c>
    </row>
    <row r="346" spans="1:21" x14ac:dyDescent="0.25">
      <c r="A346">
        <v>344</v>
      </c>
      <c r="B346">
        <v>0.5777168935405852</v>
      </c>
      <c r="C346">
        <v>2.5904035823490545E-2</v>
      </c>
      <c r="D346">
        <v>0.59091659241923544</v>
      </c>
      <c r="E346">
        <v>0.10222645464261237</v>
      </c>
      <c r="F346">
        <v>0.12971718271537025</v>
      </c>
      <c r="G346">
        <v>9.0991043058813448E-2</v>
      </c>
      <c r="H346">
        <v>0.97128003413221808</v>
      </c>
      <c r="I346">
        <v>0.7578296177146131</v>
      </c>
      <c r="J346">
        <v>0.52104850962097693</v>
      </c>
      <c r="K346">
        <v>0.53949455713580097</v>
      </c>
      <c r="L346">
        <v>0.56170178344619259</v>
      </c>
      <c r="M346">
        <v>0.28898373847859427</v>
      </c>
      <c r="N346">
        <v>0.56742336631086698</v>
      </c>
      <c r="O346">
        <v>0.82195714102768491</v>
      </c>
      <c r="P346">
        <v>0.28128148739990788</v>
      </c>
      <c r="Q346">
        <v>0.91426605497174362</v>
      </c>
      <c r="R346">
        <v>0.16456855196028242</v>
      </c>
      <c r="S346">
        <v>2.2162095618589284E-2</v>
      </c>
      <c r="T346">
        <v>0.79962282348818992</v>
      </c>
      <c r="U346">
        <v>0.58250630905274692</v>
      </c>
    </row>
    <row r="347" spans="1:21" x14ac:dyDescent="0.25">
      <c r="A347">
        <v>345</v>
      </c>
      <c r="B347">
        <v>0.33384077081792274</v>
      </c>
      <c r="C347">
        <v>0.279543469868619</v>
      </c>
      <c r="D347">
        <v>7.5789531058532589E-2</v>
      </c>
      <c r="E347">
        <v>0.61612372095539136</v>
      </c>
      <c r="F347">
        <v>0.96799979205146514</v>
      </c>
      <c r="G347">
        <v>0.11617699781517477</v>
      </c>
      <c r="H347">
        <v>0.60210547902886735</v>
      </c>
      <c r="I347">
        <v>3.804216047990483E-2</v>
      </c>
      <c r="J347">
        <v>0.89718996136003715</v>
      </c>
      <c r="K347">
        <v>2.6839673253960195E-2</v>
      </c>
      <c r="L347">
        <v>3.1696775712192427E-2</v>
      </c>
      <c r="M347">
        <v>0.26374669237382875</v>
      </c>
      <c r="N347">
        <v>0.7242232401342017</v>
      </c>
      <c r="O347">
        <v>0.43655118543584104</v>
      </c>
      <c r="P347">
        <v>0.88983592389097055</v>
      </c>
      <c r="Q347">
        <v>0.30196102180713336</v>
      </c>
      <c r="R347">
        <v>0.94625980973511759</v>
      </c>
      <c r="S347">
        <v>2.874219000154099E-2</v>
      </c>
      <c r="T347">
        <v>0.57029211920121536</v>
      </c>
      <c r="U347">
        <v>0.9828927276626962</v>
      </c>
    </row>
    <row r="348" spans="1:21" x14ac:dyDescent="0.25">
      <c r="A348">
        <v>346</v>
      </c>
      <c r="B348">
        <v>4.8401751845179364E-2</v>
      </c>
      <c r="C348">
        <v>0.96188061408768677</v>
      </c>
      <c r="D348">
        <v>0.70168054060987783</v>
      </c>
      <c r="E348">
        <v>0.16489950783894258</v>
      </c>
      <c r="F348">
        <v>0.7031328998479589</v>
      </c>
      <c r="G348">
        <v>0.40745669573038668</v>
      </c>
      <c r="H348">
        <v>0.13317764400229892</v>
      </c>
      <c r="I348">
        <v>0.45168235468238227</v>
      </c>
      <c r="J348">
        <v>0.93717333084582322</v>
      </c>
      <c r="K348">
        <v>0.40271131906519209</v>
      </c>
      <c r="L348">
        <v>0.74190943471096005</v>
      </c>
      <c r="M348">
        <v>0.87981272231491436</v>
      </c>
      <c r="N348">
        <v>0.99947716819576993</v>
      </c>
      <c r="O348">
        <v>0.55246818777289985</v>
      </c>
      <c r="P348">
        <v>0.60137358044964806</v>
      </c>
      <c r="Q348">
        <v>0.72704180098686999</v>
      </c>
      <c r="R348">
        <v>0.56130296773714328</v>
      </c>
      <c r="S348">
        <v>0.71366472834381289</v>
      </c>
      <c r="T348">
        <v>6.9611554817751831E-2</v>
      </c>
      <c r="U348">
        <v>0.9404240983673835</v>
      </c>
    </row>
    <row r="349" spans="1:21" x14ac:dyDescent="0.25">
      <c r="A349">
        <v>347</v>
      </c>
      <c r="B349">
        <v>0.87512458097831192</v>
      </c>
      <c r="C349">
        <v>0.56028721761275868</v>
      </c>
      <c r="D349">
        <v>0.35639356146323142</v>
      </c>
      <c r="E349">
        <v>0.45259724389684486</v>
      </c>
      <c r="F349">
        <v>0.72646413547066402</v>
      </c>
      <c r="G349">
        <v>8.4317847075554342E-2</v>
      </c>
      <c r="H349">
        <v>0.36677318301097106</v>
      </c>
      <c r="I349">
        <v>0.19511998491314242</v>
      </c>
      <c r="J349">
        <v>0.74351196411663811</v>
      </c>
      <c r="K349">
        <v>0.53531449619156657</v>
      </c>
      <c r="L349">
        <v>7.7328570310264411E-2</v>
      </c>
      <c r="M349">
        <v>0.94244444363933111</v>
      </c>
      <c r="N349">
        <v>3.156540004161057E-2</v>
      </c>
      <c r="O349">
        <v>0.36689605442337658</v>
      </c>
      <c r="P349">
        <v>0.55206454668621241</v>
      </c>
      <c r="Q349">
        <v>0.51074464826409782</v>
      </c>
      <c r="R349">
        <v>0.56674160199999402</v>
      </c>
      <c r="S349">
        <v>0.20430850017947932</v>
      </c>
      <c r="T349">
        <v>0.85980958417810638</v>
      </c>
      <c r="U349">
        <v>0.5632124221087671</v>
      </c>
    </row>
    <row r="350" spans="1:21" x14ac:dyDescent="0.25">
      <c r="A350">
        <v>348</v>
      </c>
      <c r="B350">
        <v>0.31950794011022854</v>
      </c>
      <c r="C350">
        <v>4.064673640466232E-2</v>
      </c>
      <c r="D350">
        <v>0.69225820010634642</v>
      </c>
      <c r="E350">
        <v>0.74394615632030758</v>
      </c>
      <c r="F350">
        <v>0.77547299291313743</v>
      </c>
      <c r="G350">
        <v>0.14653403274563925</v>
      </c>
      <c r="H350">
        <v>0.44388356557994246</v>
      </c>
      <c r="I350">
        <v>0.42592289365773772</v>
      </c>
      <c r="J350">
        <v>0.67679399627619752</v>
      </c>
      <c r="K350">
        <v>0.93625677946480845</v>
      </c>
      <c r="L350">
        <v>0.35123303458343358</v>
      </c>
      <c r="M350">
        <v>0.45552200063884385</v>
      </c>
      <c r="N350">
        <v>0.56939782101286074</v>
      </c>
      <c r="O350">
        <v>0.82846195713004711</v>
      </c>
      <c r="P350">
        <v>0.65199886995632195</v>
      </c>
      <c r="Q350">
        <v>0.53605382911626531</v>
      </c>
      <c r="R350">
        <v>0.48008353284295802</v>
      </c>
      <c r="S350">
        <v>0.3468612139141074</v>
      </c>
      <c r="T350">
        <v>0.35303143188485664</v>
      </c>
      <c r="U350">
        <v>9.4772728868976586E-2</v>
      </c>
    </row>
    <row r="351" spans="1:21" x14ac:dyDescent="0.25">
      <c r="A351">
        <v>349</v>
      </c>
      <c r="B351">
        <v>0.63629964150592766</v>
      </c>
      <c r="C351">
        <v>0.32162520673712081</v>
      </c>
      <c r="D351">
        <v>0.15969569671909545</v>
      </c>
      <c r="E351">
        <v>0.45320385686175513</v>
      </c>
      <c r="F351">
        <v>0.42616386406918672</v>
      </c>
      <c r="G351">
        <v>8.2309495339094596E-3</v>
      </c>
      <c r="H351">
        <v>0.66372396850504445</v>
      </c>
      <c r="I351">
        <v>0.62194183488225185</v>
      </c>
      <c r="J351">
        <v>0.741643605193546</v>
      </c>
      <c r="K351">
        <v>0.22842300057656062</v>
      </c>
      <c r="L351">
        <v>1.9687062821226675E-2</v>
      </c>
      <c r="M351">
        <v>0.80101245353041595</v>
      </c>
      <c r="N351">
        <v>0.59043183983927561</v>
      </c>
      <c r="O351">
        <v>0.69985661203258331</v>
      </c>
      <c r="P351">
        <v>0.62967685994925215</v>
      </c>
      <c r="Q351">
        <v>0.49610819471810097</v>
      </c>
      <c r="R351">
        <v>0.92638146866837867</v>
      </c>
      <c r="S351">
        <v>0.56908377560561529</v>
      </c>
      <c r="T351">
        <v>0.72457690513511075</v>
      </c>
      <c r="U351">
        <v>0.61856433964695223</v>
      </c>
    </row>
    <row r="352" spans="1:21" x14ac:dyDescent="0.25">
      <c r="A352">
        <v>350</v>
      </c>
      <c r="B352">
        <v>0.70859751046721842</v>
      </c>
      <c r="C352">
        <v>7.05322333665519E-2</v>
      </c>
      <c r="D352">
        <v>0.37774253459873108</v>
      </c>
      <c r="E352">
        <v>0.39948774702091971</v>
      </c>
      <c r="F352">
        <v>0.52652941303876366</v>
      </c>
      <c r="G352">
        <v>0.97840675549032086</v>
      </c>
      <c r="H352">
        <v>0.7408114810033295</v>
      </c>
      <c r="I352">
        <v>0.85892208682431193</v>
      </c>
      <c r="J352">
        <v>0.51642714388727251</v>
      </c>
      <c r="K352">
        <v>0.47866645823047449</v>
      </c>
      <c r="L352">
        <v>0.54192125273738356</v>
      </c>
      <c r="M352">
        <v>0.85679467426563249</v>
      </c>
      <c r="N352">
        <v>0.56431523791696825</v>
      </c>
      <c r="O352">
        <v>0.81622602403318378</v>
      </c>
      <c r="P352">
        <v>0.37971980027171881</v>
      </c>
      <c r="Q352">
        <v>7.6112978474206061E-2</v>
      </c>
      <c r="R352">
        <v>0.32898930642212321</v>
      </c>
      <c r="S352">
        <v>0.63420258403707486</v>
      </c>
      <c r="T352">
        <v>0.5757398282856121</v>
      </c>
      <c r="U352">
        <v>0.85359418745239157</v>
      </c>
    </row>
    <row r="353" spans="1:21" x14ac:dyDescent="0.25">
      <c r="A353">
        <v>351</v>
      </c>
      <c r="B353">
        <v>0.16776567882699567</v>
      </c>
      <c r="C353">
        <v>0.80968723010155341</v>
      </c>
      <c r="D353">
        <v>5.2143039222420917E-2</v>
      </c>
      <c r="E353">
        <v>0.23005724196823718</v>
      </c>
      <c r="F353">
        <v>0.66959977848498209</v>
      </c>
      <c r="G353">
        <v>0.29242770991373757</v>
      </c>
      <c r="H353">
        <v>0.8776788306388692</v>
      </c>
      <c r="I353">
        <v>0.98740476777782105</v>
      </c>
      <c r="J353">
        <v>0.65983402027212357</v>
      </c>
      <c r="K353">
        <v>0.43205790286923751</v>
      </c>
      <c r="L353">
        <v>0.92136233789460054</v>
      </c>
      <c r="M353">
        <v>0.73045245902682909</v>
      </c>
      <c r="N353">
        <v>0.87414150849945327</v>
      </c>
      <c r="O353">
        <v>0.21365062646815236</v>
      </c>
      <c r="P353">
        <v>0.78717086479981213</v>
      </c>
      <c r="Q353">
        <v>0.69824309626879133</v>
      </c>
      <c r="R353">
        <v>0.51199929481252138</v>
      </c>
      <c r="S353">
        <v>0.45362624627617287</v>
      </c>
      <c r="T353">
        <v>3.5526925811170784E-2</v>
      </c>
      <c r="U353">
        <v>8.2625175069555024E-3</v>
      </c>
    </row>
    <row r="354" spans="1:21" x14ac:dyDescent="0.25">
      <c r="A354">
        <v>352</v>
      </c>
      <c r="B354">
        <v>8.5182523414719213E-2</v>
      </c>
      <c r="C354">
        <v>0.11320777130347537</v>
      </c>
      <c r="D354">
        <v>0.67058127945642632</v>
      </c>
      <c r="E354">
        <v>0.60266635340811714</v>
      </c>
      <c r="F354">
        <v>0.46938112878400773</v>
      </c>
      <c r="G354">
        <v>0.6702290362766794</v>
      </c>
      <c r="H354">
        <v>0.88180650507100578</v>
      </c>
      <c r="I354">
        <v>0.45340391963774906</v>
      </c>
      <c r="J354">
        <v>0.39572280840602314</v>
      </c>
      <c r="K354">
        <v>0.6819061576220431</v>
      </c>
      <c r="L354">
        <v>1.107722248798293E-2</v>
      </c>
      <c r="M354">
        <v>2.8583524260620941E-2</v>
      </c>
      <c r="N354">
        <v>0.59845190687429728</v>
      </c>
      <c r="O354">
        <v>0.94672140541170902</v>
      </c>
      <c r="P354">
        <v>0.74729542460993592</v>
      </c>
      <c r="Q354">
        <v>0.38503899585206636</v>
      </c>
      <c r="R354">
        <v>0.15527018898858547</v>
      </c>
      <c r="S354">
        <v>2.1631680415957089E-2</v>
      </c>
      <c r="T354">
        <v>0.50511758797237971</v>
      </c>
      <c r="U354">
        <v>0.84684134302726655</v>
      </c>
    </row>
    <row r="355" spans="1:21" x14ac:dyDescent="0.25">
      <c r="A355">
        <v>353</v>
      </c>
      <c r="B355">
        <v>0.43401555636968414</v>
      </c>
      <c r="C355">
        <v>0.58377356640114741</v>
      </c>
      <c r="D355">
        <v>0.53688934519544418</v>
      </c>
      <c r="E355">
        <v>0.70933126658548762</v>
      </c>
      <c r="F355">
        <v>0.97770661845727269</v>
      </c>
      <c r="G355">
        <v>0.77606939120482865</v>
      </c>
      <c r="H355">
        <v>0.2054965152568391</v>
      </c>
      <c r="I355">
        <v>0.98106868107779377</v>
      </c>
      <c r="J355">
        <v>0.95793588000066743</v>
      </c>
      <c r="K355">
        <v>0.99135494904072763</v>
      </c>
      <c r="L355">
        <v>0.31959420408001638</v>
      </c>
      <c r="M355">
        <v>0.55666500220247461</v>
      </c>
      <c r="N355">
        <v>0.25134625944490074</v>
      </c>
      <c r="O355">
        <v>0.31652312282378015</v>
      </c>
      <c r="P355">
        <v>0.29532665009842796</v>
      </c>
      <c r="Q355">
        <v>0.80387994257783024</v>
      </c>
      <c r="R355">
        <v>0.84662004212087183</v>
      </c>
      <c r="S355">
        <v>0.97199413225050746</v>
      </c>
      <c r="T355">
        <v>0.58949251091278221</v>
      </c>
      <c r="U355">
        <v>0.50996776662002929</v>
      </c>
    </row>
    <row r="356" spans="1:21" x14ac:dyDescent="0.25">
      <c r="A356">
        <v>354</v>
      </c>
      <c r="B356">
        <v>0.40885521874561892</v>
      </c>
      <c r="C356">
        <v>0.89688017791753794</v>
      </c>
      <c r="D356">
        <v>0.72548809015630589</v>
      </c>
      <c r="E356">
        <v>0.21605780872528269</v>
      </c>
      <c r="F356">
        <v>0.14687073804030981</v>
      </c>
      <c r="G356">
        <v>0.21093319767359997</v>
      </c>
      <c r="H356">
        <v>0.31229922183876813</v>
      </c>
      <c r="I356">
        <v>0.10988445014541659</v>
      </c>
      <c r="J356">
        <v>0.98245771682577621</v>
      </c>
      <c r="K356">
        <v>0.22865244997093193</v>
      </c>
      <c r="L356">
        <v>0.72984645846997531</v>
      </c>
      <c r="M356">
        <v>0.48562036550505128</v>
      </c>
      <c r="N356">
        <v>0.7175958799412212</v>
      </c>
      <c r="O356">
        <v>4.0479934599195078E-2</v>
      </c>
      <c r="P356">
        <v>0.68417675845778625</v>
      </c>
      <c r="Q356">
        <v>2.576576887117854E-2</v>
      </c>
      <c r="R356">
        <v>0.82414377205741474</v>
      </c>
      <c r="S356">
        <v>0.77353212470880406</v>
      </c>
      <c r="T356">
        <v>0.20392067175070938</v>
      </c>
      <c r="U356">
        <v>0.2066128919937833</v>
      </c>
    </row>
    <row r="357" spans="1:21" x14ac:dyDescent="0.25">
      <c r="A357">
        <v>355</v>
      </c>
      <c r="B357">
        <v>0.52209492278072567</v>
      </c>
      <c r="C357">
        <v>0.48712380079892892</v>
      </c>
      <c r="D357">
        <v>0.343909769037265</v>
      </c>
      <c r="E357">
        <v>0.90181507083660728</v>
      </c>
      <c r="F357">
        <v>0.11337278456644206</v>
      </c>
      <c r="G357">
        <v>9.8588373802806828E-2</v>
      </c>
      <c r="H357">
        <v>0.74735642085401466</v>
      </c>
      <c r="I357">
        <v>0.4281545510967068</v>
      </c>
      <c r="J357">
        <v>0.4978670604701998</v>
      </c>
      <c r="K357">
        <v>0.5916740193512986</v>
      </c>
      <c r="L357">
        <v>0.93347312966344553</v>
      </c>
      <c r="M357">
        <v>0.54034050475276474</v>
      </c>
      <c r="N357">
        <v>0.5112004024751402</v>
      </c>
      <c r="O357">
        <v>0.53816921323277622</v>
      </c>
      <c r="P357">
        <v>7.211003022661977E-3</v>
      </c>
      <c r="Q357">
        <v>0.74836066827269931</v>
      </c>
      <c r="R357">
        <v>0.99490091410539527</v>
      </c>
      <c r="S357">
        <v>0.91510007571553409</v>
      </c>
      <c r="T357">
        <v>0.15817745149941231</v>
      </c>
      <c r="U357">
        <v>0.84982660440231594</v>
      </c>
    </row>
    <row r="358" spans="1:21" x14ac:dyDescent="0.25">
      <c r="A358">
        <v>356</v>
      </c>
      <c r="B358">
        <v>5.3991586900898891E-2</v>
      </c>
      <c r="C358">
        <v>0.5300330577078487</v>
      </c>
      <c r="D358">
        <v>0.24037616759849323</v>
      </c>
      <c r="E358">
        <v>0.93515372033785327</v>
      </c>
      <c r="F358">
        <v>0.82532394655392816</v>
      </c>
      <c r="G358">
        <v>0.97482210620966203</v>
      </c>
      <c r="H358">
        <v>0.79398610549189952</v>
      </c>
      <c r="I358">
        <v>0.18533996500967831</v>
      </c>
      <c r="J358">
        <v>0.53520720235320574</v>
      </c>
      <c r="K358">
        <v>0.16723305378549824</v>
      </c>
      <c r="L358">
        <v>0.74718500803494026</v>
      </c>
      <c r="M358">
        <v>0.29898208965158002</v>
      </c>
      <c r="N358">
        <v>0.71864639009816855</v>
      </c>
      <c r="O358">
        <v>0.75796869127403643</v>
      </c>
      <c r="P358">
        <v>0.10967118854350977</v>
      </c>
      <c r="Q358">
        <v>0.95630257178039635</v>
      </c>
      <c r="R358">
        <v>0.98342209093433919</v>
      </c>
      <c r="S358">
        <v>0.37018665642080384</v>
      </c>
      <c r="T358">
        <v>0.73249534999590704</v>
      </c>
      <c r="U358">
        <v>0.48672244386708829</v>
      </c>
    </row>
    <row r="359" spans="1:21" x14ac:dyDescent="0.25">
      <c r="A359">
        <v>357</v>
      </c>
      <c r="B359">
        <v>0.60962945146755754</v>
      </c>
      <c r="C359">
        <v>0.15280419016185931</v>
      </c>
      <c r="D359">
        <v>0.49237247458348143</v>
      </c>
      <c r="E359">
        <v>0.25475948667843817</v>
      </c>
      <c r="F359">
        <v>0.26876172576971591</v>
      </c>
      <c r="G359">
        <v>0.20088587772437716</v>
      </c>
      <c r="H359">
        <v>0.21206897273481307</v>
      </c>
      <c r="I359">
        <v>0.23989100485346593</v>
      </c>
      <c r="J359">
        <v>0.76800451505015599</v>
      </c>
      <c r="K359">
        <v>0.93330528786462197</v>
      </c>
      <c r="L359">
        <v>0.24398762847094702</v>
      </c>
      <c r="M359">
        <v>0.55078705477246803</v>
      </c>
      <c r="N359">
        <v>0.40931268011767497</v>
      </c>
      <c r="O359">
        <v>0.32490674738293679</v>
      </c>
      <c r="P359">
        <v>2.382700233613666E-2</v>
      </c>
      <c r="Q359">
        <v>0.90907520073347925</v>
      </c>
      <c r="R359">
        <v>0.57449641523537487</v>
      </c>
      <c r="S359">
        <v>0.17767943180905177</v>
      </c>
      <c r="T359">
        <v>0.36639768364995096</v>
      </c>
      <c r="U359">
        <v>0.21569344026862258</v>
      </c>
    </row>
    <row r="360" spans="1:21" x14ac:dyDescent="0.25">
      <c r="A360">
        <v>358</v>
      </c>
      <c r="B360">
        <v>0.10061697791180357</v>
      </c>
      <c r="C360">
        <v>0.8060242012738883</v>
      </c>
      <c r="D360">
        <v>0.14013283403664545</v>
      </c>
      <c r="E360">
        <v>2.6402672044065767E-2</v>
      </c>
      <c r="F360">
        <v>0.53486995566250162</v>
      </c>
      <c r="G360">
        <v>0.52567971746347175</v>
      </c>
      <c r="H360">
        <v>2.2696200746536555E-2</v>
      </c>
      <c r="I360">
        <v>0.94319289488433822</v>
      </c>
      <c r="J360">
        <v>0.15801014333851549</v>
      </c>
      <c r="K360">
        <v>0.17074149382458614</v>
      </c>
      <c r="L360">
        <v>0.14248678763520406</v>
      </c>
      <c r="M360">
        <v>0.14502228295648534</v>
      </c>
      <c r="N360">
        <v>0.74602933094417212</v>
      </c>
      <c r="O360">
        <v>0.86113549797377242</v>
      </c>
      <c r="P360">
        <v>0.89366048360231454</v>
      </c>
      <c r="Q360">
        <v>0.64407889586656619</v>
      </c>
      <c r="R360">
        <v>0.94560944118364976</v>
      </c>
      <c r="S360">
        <v>0.47864752176386283</v>
      </c>
      <c r="T360">
        <v>0.53254048631200712</v>
      </c>
      <c r="U360">
        <v>0.42641891076736904</v>
      </c>
    </row>
    <row r="361" spans="1:21" x14ac:dyDescent="0.25">
      <c r="A361">
        <v>359</v>
      </c>
      <c r="B361">
        <v>0.88176402806613208</v>
      </c>
      <c r="C361">
        <v>7.842242950612377E-2</v>
      </c>
      <c r="D361">
        <v>0.1569961423036228</v>
      </c>
      <c r="E361">
        <v>0.54668492404931701</v>
      </c>
      <c r="F361">
        <v>0.42205581458788721</v>
      </c>
      <c r="G361">
        <v>0.26969587340118739</v>
      </c>
      <c r="H361">
        <v>7.9341146669881457E-2</v>
      </c>
      <c r="I361">
        <v>0.89534639542073102</v>
      </c>
      <c r="J361">
        <v>0.11827230387497889</v>
      </c>
      <c r="K361">
        <v>0.27394167941093528</v>
      </c>
      <c r="L361">
        <v>0.58241486557929489</v>
      </c>
      <c r="M361">
        <v>0.14020984193543917</v>
      </c>
      <c r="N361">
        <v>0.9486124807041949</v>
      </c>
      <c r="O361">
        <v>9.3597526209682869E-2</v>
      </c>
      <c r="P361">
        <v>9.476462846862832E-2</v>
      </c>
      <c r="Q361">
        <v>0.84346274581048886</v>
      </c>
      <c r="R361">
        <v>0.62213315863505225</v>
      </c>
      <c r="S361">
        <v>0.64172461197016251</v>
      </c>
      <c r="T361">
        <v>0.67586149393610118</v>
      </c>
      <c r="U361">
        <v>0.28446960366442919</v>
      </c>
    </row>
    <row r="362" spans="1:21" x14ac:dyDescent="0.25">
      <c r="A362">
        <v>360</v>
      </c>
      <c r="B362">
        <v>0.91363933822667587</v>
      </c>
      <c r="C362">
        <v>0.19664312245735838</v>
      </c>
      <c r="D362">
        <v>0.78180178264873179</v>
      </c>
      <c r="E362">
        <v>0.31451554069220866</v>
      </c>
      <c r="F362">
        <v>0.84591300931324476</v>
      </c>
      <c r="G362">
        <v>0.86066114383083114</v>
      </c>
      <c r="H362">
        <v>3.1841613510853684E-2</v>
      </c>
      <c r="I362">
        <v>0.25912604663283734</v>
      </c>
      <c r="J362">
        <v>0.86687673215761163</v>
      </c>
      <c r="K362">
        <v>0.43940588196865171</v>
      </c>
      <c r="L362">
        <v>0.90723135921824771</v>
      </c>
      <c r="M362">
        <v>0.56792195427676284</v>
      </c>
      <c r="N362">
        <v>0.43020219763777368</v>
      </c>
      <c r="O362">
        <v>0.4548799625756399</v>
      </c>
      <c r="P362">
        <v>0.75890063515164563</v>
      </c>
      <c r="Q362">
        <v>0.30415754375449611</v>
      </c>
      <c r="R362">
        <v>1.5700840407516736E-2</v>
      </c>
      <c r="S362">
        <v>0.21530401617026396</v>
      </c>
      <c r="T362">
        <v>0.61809860121489013</v>
      </c>
      <c r="U362">
        <v>0.71192680560449983</v>
      </c>
    </row>
    <row r="363" spans="1:21" x14ac:dyDescent="0.25">
      <c r="A363">
        <v>361</v>
      </c>
      <c r="B363">
        <v>0.99560293253534926</v>
      </c>
      <c r="C363">
        <v>0.38370600258336207</v>
      </c>
      <c r="D363">
        <v>0.21489199801434311</v>
      </c>
      <c r="E363">
        <v>0.73322664923609704</v>
      </c>
      <c r="F363">
        <v>0.94990981081819825</v>
      </c>
      <c r="G363">
        <v>0.43497297983957317</v>
      </c>
      <c r="H363">
        <v>0.12575381401585872</v>
      </c>
      <c r="I363">
        <v>0.12146757155240273</v>
      </c>
      <c r="J363">
        <v>0.91851920913740326</v>
      </c>
      <c r="K363">
        <v>0.89220515110605181</v>
      </c>
      <c r="L363">
        <v>0.34032636599969646</v>
      </c>
      <c r="M363">
        <v>8.9465405007434384E-2</v>
      </c>
      <c r="N363">
        <v>0.65933152668660888</v>
      </c>
      <c r="O363">
        <v>0.60510101290674001</v>
      </c>
      <c r="P363">
        <v>0.15882497317697819</v>
      </c>
      <c r="Q363">
        <v>0.87141180880990188</v>
      </c>
      <c r="R363">
        <v>0.99554195933366874</v>
      </c>
      <c r="S363">
        <v>0.64520859793506635</v>
      </c>
      <c r="T363">
        <v>0.80778699143884936</v>
      </c>
      <c r="U363">
        <v>0.38523965880018651</v>
      </c>
    </row>
    <row r="364" spans="1:21" x14ac:dyDescent="0.25">
      <c r="A364">
        <v>362</v>
      </c>
      <c r="B364">
        <v>0.64262611103201195</v>
      </c>
      <c r="C364">
        <v>4.7967184948224606E-2</v>
      </c>
      <c r="D364">
        <v>0.61416490541469315</v>
      </c>
      <c r="E364">
        <v>9.8574972409856354E-2</v>
      </c>
      <c r="F364">
        <v>0.28312360190160657</v>
      </c>
      <c r="G364">
        <v>0.20309712467517116</v>
      </c>
      <c r="H364">
        <v>0.9636655226362898</v>
      </c>
      <c r="I364">
        <v>4.1827928745502119E-2</v>
      </c>
      <c r="J364">
        <v>0.88837623762174722</v>
      </c>
      <c r="K364">
        <v>0.16662527682285422</v>
      </c>
      <c r="L364">
        <v>0.47396558916217391</v>
      </c>
      <c r="M364">
        <v>0.31613571695910903</v>
      </c>
      <c r="N364">
        <v>0.3200202563253367</v>
      </c>
      <c r="O364">
        <v>0.87744839793546081</v>
      </c>
      <c r="P364">
        <v>0.30596013860049354</v>
      </c>
      <c r="Q364">
        <v>0.55675627231184599</v>
      </c>
      <c r="R364">
        <v>0.96844801256549484</v>
      </c>
      <c r="S364">
        <v>0.59585057872616454</v>
      </c>
      <c r="T364">
        <v>0.60107964743524089</v>
      </c>
      <c r="U364">
        <v>0.8162502994918388</v>
      </c>
    </row>
    <row r="365" spans="1:21" x14ac:dyDescent="0.25">
      <c r="A365">
        <v>363</v>
      </c>
      <c r="B365">
        <v>0.27667686985796269</v>
      </c>
      <c r="C365">
        <v>0.86991082012602416</v>
      </c>
      <c r="D365">
        <v>0.18880926932497299</v>
      </c>
      <c r="E365">
        <v>0.45497334714338677</v>
      </c>
      <c r="F365">
        <v>0.8333558760148172</v>
      </c>
      <c r="G365">
        <v>0.12162417004751758</v>
      </c>
      <c r="H365">
        <v>0.97431277181027109</v>
      </c>
      <c r="I365">
        <v>0.53236083999655204</v>
      </c>
      <c r="J365">
        <v>0.51739954006134692</v>
      </c>
      <c r="K365">
        <v>1.7220250918779545E-2</v>
      </c>
      <c r="L365">
        <v>0.12998532573044685</v>
      </c>
      <c r="M365">
        <v>0.76919671611051577</v>
      </c>
      <c r="N365">
        <v>0.4488939420209217</v>
      </c>
      <c r="O365">
        <v>0.86429610953080971</v>
      </c>
      <c r="P365">
        <v>0.39988879126210364</v>
      </c>
      <c r="Q365">
        <v>0.55690379415530078</v>
      </c>
      <c r="R365">
        <v>0.85241184930187441</v>
      </c>
      <c r="S365">
        <v>0.42296038074362841</v>
      </c>
      <c r="T365">
        <v>0.26960072827976167</v>
      </c>
      <c r="U365">
        <v>0.96004002477162609</v>
      </c>
    </row>
    <row r="366" spans="1:21" x14ac:dyDescent="0.25">
      <c r="A366">
        <v>364</v>
      </c>
      <c r="B366">
        <v>0.66196506501596009</v>
      </c>
      <c r="C366">
        <v>0.45939843152959492</v>
      </c>
      <c r="D366">
        <v>0.8159812073120003</v>
      </c>
      <c r="E366">
        <v>0.85057670725166989</v>
      </c>
      <c r="F366">
        <v>0.56902043122600432</v>
      </c>
      <c r="G366">
        <v>0.53467529557516569</v>
      </c>
      <c r="H366">
        <v>0.43126214264805895</v>
      </c>
      <c r="I366">
        <v>1.3695036684531203E-2</v>
      </c>
      <c r="J366">
        <v>0.19366311440701534</v>
      </c>
      <c r="K366">
        <v>0.13933591021528069</v>
      </c>
      <c r="L366">
        <v>0.7052641892117848</v>
      </c>
      <c r="M366">
        <v>0.76987004682931293</v>
      </c>
      <c r="N366">
        <v>0.79152586902950439</v>
      </c>
      <c r="O366">
        <v>8.9723024885054237E-2</v>
      </c>
      <c r="P366">
        <v>0.88236796678059992</v>
      </c>
      <c r="Q366">
        <v>0.50665259258799455</v>
      </c>
      <c r="R366">
        <v>0.27048580549694745</v>
      </c>
      <c r="S366">
        <v>0.2025890727648445</v>
      </c>
      <c r="T366">
        <v>0.92886147836893684</v>
      </c>
      <c r="U366">
        <v>0.29628484976189196</v>
      </c>
    </row>
    <row r="367" spans="1:21" x14ac:dyDescent="0.25">
      <c r="A367">
        <v>365</v>
      </c>
      <c r="B367">
        <v>0.21170821258682215</v>
      </c>
      <c r="C367">
        <v>0.33811882560512974</v>
      </c>
      <c r="D367">
        <v>0.88101166125538199</v>
      </c>
      <c r="E367">
        <v>0.7205962453981698</v>
      </c>
      <c r="F367">
        <v>0.51949861584717505</v>
      </c>
      <c r="G367">
        <v>0.39387092297460669</v>
      </c>
      <c r="H367">
        <v>0.36960122446499977</v>
      </c>
      <c r="I367">
        <v>0.44549077834696793</v>
      </c>
      <c r="J367">
        <v>7.6649114355730852E-2</v>
      </c>
      <c r="K367">
        <v>0.33042939115824321</v>
      </c>
      <c r="L367">
        <v>0.97359053085563674</v>
      </c>
      <c r="M367">
        <v>0.75898873875501827</v>
      </c>
      <c r="N367">
        <v>0.12907066497186825</v>
      </c>
      <c r="O367">
        <v>0.52276224939919502</v>
      </c>
      <c r="P367">
        <v>5.0576916017085694E-2</v>
      </c>
      <c r="Q367">
        <v>0.96471904179606582</v>
      </c>
      <c r="R367">
        <v>0.13337525894888103</v>
      </c>
      <c r="S367">
        <v>0.32642753989580209</v>
      </c>
      <c r="T367">
        <v>1.0653964369122138E-2</v>
      </c>
      <c r="U367">
        <v>0.3252681726686959</v>
      </c>
    </row>
    <row r="368" spans="1:21" x14ac:dyDescent="0.25">
      <c r="A368">
        <v>366</v>
      </c>
      <c r="B368">
        <v>0.15692794341086724</v>
      </c>
      <c r="C368">
        <v>0.33337428757965171</v>
      </c>
      <c r="D368">
        <v>0.93626815568192256</v>
      </c>
      <c r="E368">
        <v>0.25537679449356454</v>
      </c>
      <c r="F368">
        <v>0.41090512755247399</v>
      </c>
      <c r="G368">
        <v>0.64912314259942328</v>
      </c>
      <c r="H368">
        <v>0.36870375634751013</v>
      </c>
      <c r="I368">
        <v>8.9117751154988767E-2</v>
      </c>
      <c r="J368">
        <v>4.6551667343917913E-2</v>
      </c>
      <c r="K368">
        <v>0.53459259717466256</v>
      </c>
      <c r="L368">
        <v>4.454406043216208E-2</v>
      </c>
      <c r="M368">
        <v>0.11872435831967931</v>
      </c>
      <c r="N368">
        <v>0.27897694232454739</v>
      </c>
      <c r="O368">
        <v>0.92480657931646348</v>
      </c>
      <c r="P368">
        <v>0.87262390756471953</v>
      </c>
      <c r="Q368">
        <v>0.85059577999067271</v>
      </c>
      <c r="R368">
        <v>0.96026330942169391</v>
      </c>
      <c r="S368">
        <v>0.42896142631938883</v>
      </c>
      <c r="T368">
        <v>0.54923177760981723</v>
      </c>
      <c r="U368">
        <v>0.45553925699621134</v>
      </c>
    </row>
    <row r="369" spans="1:21" x14ac:dyDescent="0.25">
      <c r="A369">
        <v>367</v>
      </c>
      <c r="B369">
        <v>0.84362616191100059</v>
      </c>
      <c r="C369">
        <v>0.42223990326733851</v>
      </c>
      <c r="D369">
        <v>0.94015786863785999</v>
      </c>
      <c r="E369">
        <v>0.83825673002143919</v>
      </c>
      <c r="F369">
        <v>0.60189204786647044</v>
      </c>
      <c r="G369">
        <v>8.4601770082889161E-2</v>
      </c>
      <c r="H369">
        <v>0.26800703386888336</v>
      </c>
      <c r="I369">
        <v>0.71851112175869147</v>
      </c>
      <c r="J369">
        <v>0.6225446234525811</v>
      </c>
      <c r="K369">
        <v>0.3361683372670754</v>
      </c>
      <c r="L369">
        <v>0.83239717195814578</v>
      </c>
      <c r="M369">
        <v>0.34176762779540493</v>
      </c>
      <c r="N369">
        <v>5.6258429584796543E-2</v>
      </c>
      <c r="O369">
        <v>0.88724990092255052</v>
      </c>
      <c r="P369">
        <v>0.33006737825610277</v>
      </c>
      <c r="Q369">
        <v>0.95972299653205617</v>
      </c>
      <c r="R369">
        <v>0.56710333883979569</v>
      </c>
      <c r="S369">
        <v>6.2903490397916428E-2</v>
      </c>
      <c r="T369">
        <v>0.11899304797902976</v>
      </c>
      <c r="U369">
        <v>0.98321114520969499</v>
      </c>
    </row>
    <row r="370" spans="1:21" x14ac:dyDescent="0.25">
      <c r="A370">
        <v>368</v>
      </c>
      <c r="B370">
        <v>8.6820325186965697E-2</v>
      </c>
      <c r="C370">
        <v>0.41293355191692627</v>
      </c>
      <c r="D370">
        <v>0.11228296221427136</v>
      </c>
      <c r="E370">
        <v>0.35729946054877004</v>
      </c>
      <c r="F370">
        <v>0.37187277083213566</v>
      </c>
      <c r="G370">
        <v>0.29478411354436651</v>
      </c>
      <c r="H370">
        <v>0.27372215918004006</v>
      </c>
      <c r="I370">
        <v>0.50701463814334513</v>
      </c>
      <c r="J370">
        <v>0.16110361101238357</v>
      </c>
      <c r="K370">
        <v>0.4805464840616922</v>
      </c>
      <c r="L370">
        <v>0.65814826335589793</v>
      </c>
      <c r="M370">
        <v>0.84871580479346265</v>
      </c>
      <c r="N370">
        <v>0.90159414369639546</v>
      </c>
      <c r="O370">
        <v>0.88096727827832488</v>
      </c>
      <c r="P370">
        <v>4.3420144045507314E-2</v>
      </c>
      <c r="Q370">
        <v>0.94465813689061662</v>
      </c>
      <c r="R370">
        <v>0.75274187029049444</v>
      </c>
      <c r="S370">
        <v>0.244905896694946</v>
      </c>
      <c r="T370">
        <v>0.40676347997598339</v>
      </c>
      <c r="U370">
        <v>2.7319131492215876E-2</v>
      </c>
    </row>
    <row r="371" spans="1:21" x14ac:dyDescent="0.25">
      <c r="A371">
        <v>369</v>
      </c>
      <c r="B371">
        <v>0.21589428014584922</v>
      </c>
      <c r="C371">
        <v>0.43420747710033947</v>
      </c>
      <c r="D371">
        <v>0.71045829320174558</v>
      </c>
      <c r="E371">
        <v>5.5800287833189799E-3</v>
      </c>
      <c r="F371">
        <v>0.58480200768620172</v>
      </c>
      <c r="G371">
        <v>0.83288387428459609</v>
      </c>
      <c r="H371">
        <v>0.32254951674808141</v>
      </c>
      <c r="I371">
        <v>0.62274077663126182</v>
      </c>
      <c r="J371">
        <v>0.86993492502985692</v>
      </c>
      <c r="K371">
        <v>0.56480846765340664</v>
      </c>
      <c r="L371">
        <v>0.39880106142354066</v>
      </c>
      <c r="M371">
        <v>3.7919752146194696E-2</v>
      </c>
      <c r="N371">
        <v>0.241735863412192</v>
      </c>
      <c r="O371">
        <v>0.91362521095318172</v>
      </c>
      <c r="P371">
        <v>3.754935174799634E-3</v>
      </c>
      <c r="Q371">
        <v>0.25092666134300434</v>
      </c>
      <c r="R371">
        <v>0.98466113061637195</v>
      </c>
      <c r="S371">
        <v>0.30052921214807693</v>
      </c>
      <c r="T371">
        <v>0.29422503658460109</v>
      </c>
      <c r="U371">
        <v>0.63590312897100976</v>
      </c>
    </row>
    <row r="372" spans="1:21" x14ac:dyDescent="0.25">
      <c r="A372">
        <v>370</v>
      </c>
      <c r="B372">
        <v>0.90975342580563368</v>
      </c>
      <c r="C372">
        <v>0.87720659486540864</v>
      </c>
      <c r="D372">
        <v>0.92851815866704879</v>
      </c>
      <c r="E372">
        <v>0.72017069524100052</v>
      </c>
      <c r="F372">
        <v>0.22640091785304173</v>
      </c>
      <c r="G372">
        <v>5.7511102924879376E-2</v>
      </c>
      <c r="H372">
        <v>0.64821804548460626</v>
      </c>
      <c r="I372">
        <v>0.86972252153278662</v>
      </c>
      <c r="J372">
        <v>0.39140875714763901</v>
      </c>
      <c r="K372">
        <v>0.61607747082255004</v>
      </c>
      <c r="L372">
        <v>0.44258898590286311</v>
      </c>
      <c r="M372">
        <v>0.29233068973879339</v>
      </c>
      <c r="N372">
        <v>0.64573487969019983</v>
      </c>
      <c r="O372">
        <v>0.75017923905208761</v>
      </c>
      <c r="P372">
        <v>0.85919599531610302</v>
      </c>
      <c r="Q372">
        <v>0.99878806389583774</v>
      </c>
      <c r="R372">
        <v>0.77123894074088994</v>
      </c>
      <c r="S372">
        <v>0.78309818925640973</v>
      </c>
      <c r="T372">
        <v>0.32610289500690381</v>
      </c>
      <c r="U372">
        <v>0.20904185284008192</v>
      </c>
    </row>
    <row r="373" spans="1:21" x14ac:dyDescent="0.25">
      <c r="A373">
        <v>371</v>
      </c>
      <c r="B373">
        <v>0.8468635496390533</v>
      </c>
      <c r="C373">
        <v>0.11907613572263154</v>
      </c>
      <c r="D373">
        <v>0.9461868650530445</v>
      </c>
      <c r="E373">
        <v>0.86151503128930074</v>
      </c>
      <c r="F373">
        <v>0.95455760144261892</v>
      </c>
      <c r="G373">
        <v>0.18061449325882895</v>
      </c>
      <c r="H373">
        <v>0.29779551448703412</v>
      </c>
      <c r="I373">
        <v>0.48849336938050958</v>
      </c>
      <c r="J373">
        <v>0.86031402616009789</v>
      </c>
      <c r="K373">
        <v>0.21388953711581582</v>
      </c>
      <c r="L373">
        <v>0.52848516598381501</v>
      </c>
      <c r="M373">
        <v>0.82826993254562487</v>
      </c>
      <c r="N373">
        <v>0.98406610472845557</v>
      </c>
      <c r="O373">
        <v>0.54988642183147007</v>
      </c>
      <c r="P373">
        <v>0.88965638246688883</v>
      </c>
      <c r="Q373">
        <v>0.97615786742147637</v>
      </c>
      <c r="R373">
        <v>0.49900456611067323</v>
      </c>
      <c r="S373">
        <v>0.80926745659064547</v>
      </c>
      <c r="T373">
        <v>0.69904498955142036</v>
      </c>
      <c r="U373">
        <v>0.86277296441059459</v>
      </c>
    </row>
    <row r="374" spans="1:21" x14ac:dyDescent="0.25">
      <c r="A374">
        <v>372</v>
      </c>
      <c r="B374">
        <v>0.97536724725952939</v>
      </c>
      <c r="C374">
        <v>0.49090667682282452</v>
      </c>
      <c r="D374">
        <v>0.22360626306250797</v>
      </c>
      <c r="E374">
        <v>0.33893962996480553</v>
      </c>
      <c r="F374">
        <v>0.64881861864454304</v>
      </c>
      <c r="G374">
        <v>0.79999199771687524</v>
      </c>
      <c r="H374">
        <v>0.76600706229856996</v>
      </c>
      <c r="I374">
        <v>1.789832033580252E-2</v>
      </c>
      <c r="J374">
        <v>0.71614594953151745</v>
      </c>
      <c r="K374">
        <v>0.20508513223606917</v>
      </c>
      <c r="L374">
        <v>0.16910694512405922</v>
      </c>
      <c r="M374">
        <v>0.33692570242201159</v>
      </c>
      <c r="N374">
        <v>0.52097481963455028</v>
      </c>
      <c r="O374">
        <v>0.30193774569322551</v>
      </c>
      <c r="P374">
        <v>0.35533000585433605</v>
      </c>
      <c r="Q374">
        <v>0.12329831610840869</v>
      </c>
      <c r="R374">
        <v>0.72375611552789487</v>
      </c>
      <c r="S374">
        <v>0.37682433686220973</v>
      </c>
      <c r="T374">
        <v>0.21575943382393792</v>
      </c>
      <c r="U374">
        <v>0.54537793137250823</v>
      </c>
    </row>
    <row r="375" spans="1:21" x14ac:dyDescent="0.25">
      <c r="A375">
        <v>373</v>
      </c>
      <c r="B375">
        <v>0.68167246175925644</v>
      </c>
      <c r="C375">
        <v>0.81553574702184695</v>
      </c>
      <c r="D375">
        <v>9.0938785912352493E-2</v>
      </c>
      <c r="E375">
        <v>0.97094263574937423</v>
      </c>
      <c r="F375">
        <v>0.39352878523175883</v>
      </c>
      <c r="G375">
        <v>0.77729831020410689</v>
      </c>
      <c r="H375">
        <v>0.75001154526094815</v>
      </c>
      <c r="I375">
        <v>0.31673166579951051</v>
      </c>
      <c r="J375">
        <v>0.83139463644103451</v>
      </c>
      <c r="K375">
        <v>3.4155056127321615E-2</v>
      </c>
      <c r="L375">
        <v>0.39188207801565245</v>
      </c>
      <c r="M375">
        <v>2.3436908144899293E-2</v>
      </c>
      <c r="N375">
        <v>0.6015066101091664</v>
      </c>
      <c r="O375">
        <v>0.73329625347586935</v>
      </c>
      <c r="P375">
        <v>8.2252173305317422E-2</v>
      </c>
      <c r="Q375">
        <v>0.51254329561318723</v>
      </c>
      <c r="R375">
        <v>0.50708130957334774</v>
      </c>
      <c r="S375">
        <v>0.85848437764183649</v>
      </c>
      <c r="T375">
        <v>0.13775094084704742</v>
      </c>
      <c r="U375">
        <v>0.40138943365610125</v>
      </c>
    </row>
    <row r="376" spans="1:21" x14ac:dyDescent="0.25">
      <c r="A376">
        <v>374</v>
      </c>
      <c r="B376">
        <v>0.3484048249506122</v>
      </c>
      <c r="C376">
        <v>2.3459562766494191E-2</v>
      </c>
      <c r="D376">
        <v>0.65296390719357</v>
      </c>
      <c r="E376">
        <v>6.2341071449416585E-2</v>
      </c>
      <c r="F376">
        <v>0.52599010054681927</v>
      </c>
      <c r="G376">
        <v>0.85674605035254614</v>
      </c>
      <c r="H376">
        <v>0.54114595814431077</v>
      </c>
      <c r="I376">
        <v>0.42850201021840606</v>
      </c>
      <c r="J376">
        <v>0.51917690521426607</v>
      </c>
      <c r="K376">
        <v>8.0034940295466095E-2</v>
      </c>
      <c r="L376">
        <v>0.89067519170191023</v>
      </c>
      <c r="M376">
        <v>0.90407478542588904</v>
      </c>
      <c r="N376">
        <v>0.12917573099592783</v>
      </c>
      <c r="O376">
        <v>0.49152007631994232</v>
      </c>
      <c r="P376">
        <v>0.11449740420744803</v>
      </c>
      <c r="Q376">
        <v>0.61406401842283409</v>
      </c>
      <c r="R376">
        <v>0.87029524293469707</v>
      </c>
      <c r="S376">
        <v>0.72476755379762614</v>
      </c>
      <c r="T376">
        <v>0.55143043131592329</v>
      </c>
      <c r="U376">
        <v>4.5961409556417809E-2</v>
      </c>
    </row>
    <row r="377" spans="1:21" x14ac:dyDescent="0.25">
      <c r="A377">
        <v>375</v>
      </c>
      <c r="B377">
        <v>0.58843231000319118</v>
      </c>
      <c r="C377">
        <v>0.12125251366401479</v>
      </c>
      <c r="D377">
        <v>0.91121884124267583</v>
      </c>
      <c r="E377">
        <v>0.1230334806091502</v>
      </c>
      <c r="F377">
        <v>0.52785824432828421</v>
      </c>
      <c r="G377">
        <v>0.41546084378340775</v>
      </c>
      <c r="H377">
        <v>0.62148066911595889</v>
      </c>
      <c r="I377">
        <v>0.96493678249206849</v>
      </c>
      <c r="J377">
        <v>0.17190286078140105</v>
      </c>
      <c r="K377">
        <v>0.42363418645641904</v>
      </c>
      <c r="L377">
        <v>0.39438324427571025</v>
      </c>
      <c r="M377">
        <v>0.60300099717132083</v>
      </c>
      <c r="N377">
        <v>0.71240299250911487</v>
      </c>
      <c r="O377">
        <v>0.86183532520589035</v>
      </c>
      <c r="P377">
        <v>0.62996097601577117</v>
      </c>
      <c r="Q377">
        <v>0.29935427267678438</v>
      </c>
      <c r="R377">
        <v>0.64842880613216836</v>
      </c>
      <c r="S377">
        <v>1.7561122743738888E-2</v>
      </c>
      <c r="T377">
        <v>0.32896122647517756</v>
      </c>
      <c r="U377">
        <v>0.15050223184319478</v>
      </c>
    </row>
    <row r="378" spans="1:21" x14ac:dyDescent="0.25">
      <c r="A378">
        <v>376</v>
      </c>
      <c r="B378">
        <v>0.90081893511383271</v>
      </c>
      <c r="C378">
        <v>0.44991559376432133</v>
      </c>
      <c r="D378">
        <v>0.45463970061150238</v>
      </c>
      <c r="E378">
        <v>0.82286012434770406</v>
      </c>
      <c r="F378">
        <v>0.47678730138719327</v>
      </c>
      <c r="G378">
        <v>0.25596732755279117</v>
      </c>
      <c r="H378">
        <v>0.75429599582141549</v>
      </c>
      <c r="I378">
        <v>4.6927653675661318E-3</v>
      </c>
      <c r="J378">
        <v>0.78459950447479287</v>
      </c>
      <c r="K378">
        <v>0.18644204944068754</v>
      </c>
      <c r="L378">
        <v>4.5313830121538778E-2</v>
      </c>
      <c r="M378">
        <v>0.46453228449974615</v>
      </c>
      <c r="N378">
        <v>0.42366720560984206</v>
      </c>
      <c r="O378">
        <v>0.2752549624851186</v>
      </c>
      <c r="P378">
        <v>0.9846889479426455</v>
      </c>
      <c r="Q378">
        <v>0.53306137191476632</v>
      </c>
      <c r="R378">
        <v>0.1870436405952054</v>
      </c>
      <c r="S378">
        <v>0.94815087976342838</v>
      </c>
      <c r="T378">
        <v>0.6969785286722443</v>
      </c>
      <c r="U378">
        <v>0.97800404107492955</v>
      </c>
    </row>
    <row r="379" spans="1:21" x14ac:dyDescent="0.25">
      <c r="A379">
        <v>377</v>
      </c>
      <c r="B379">
        <v>1.755984652326692E-2</v>
      </c>
      <c r="C379">
        <v>0.75310544888767539</v>
      </c>
      <c r="D379">
        <v>0.95929059616941781</v>
      </c>
      <c r="E379">
        <v>0.41772706848067198</v>
      </c>
      <c r="F379">
        <v>8.2907390122141544E-2</v>
      </c>
      <c r="G379">
        <v>0.76826384958664251</v>
      </c>
      <c r="H379">
        <v>0.20668130092201498</v>
      </c>
      <c r="I379">
        <v>0.72286392464464733</v>
      </c>
      <c r="J379">
        <v>0.79092023363589314</v>
      </c>
      <c r="K379">
        <v>0.28864374339995624</v>
      </c>
      <c r="L379">
        <v>0.88393427034473881</v>
      </c>
      <c r="M379">
        <v>0.80144686764136108</v>
      </c>
      <c r="N379">
        <v>0.91495853043711839</v>
      </c>
      <c r="O379">
        <v>0.1060797834139573</v>
      </c>
      <c r="P379">
        <v>0.24602808162918643</v>
      </c>
      <c r="Q379">
        <v>0.3273838992222613</v>
      </c>
      <c r="R379">
        <v>3.5943011606615727E-2</v>
      </c>
      <c r="S379">
        <v>0.22270868626467255</v>
      </c>
      <c r="T379">
        <v>0.52507227354282104</v>
      </c>
      <c r="U379">
        <v>0.34355600282934362</v>
      </c>
    </row>
    <row r="380" spans="1:21" x14ac:dyDescent="0.25">
      <c r="A380">
        <v>378</v>
      </c>
      <c r="B380">
        <v>0.35852179634256442</v>
      </c>
      <c r="C380">
        <v>0.26526795030983097</v>
      </c>
      <c r="D380">
        <v>5.1855925916451717E-2</v>
      </c>
      <c r="E380">
        <v>0.90074468575987865</v>
      </c>
      <c r="F380">
        <v>8.9700573158610908E-3</v>
      </c>
      <c r="G380">
        <v>1.060766806089708E-2</v>
      </c>
      <c r="H380">
        <v>0.74867450342832087</v>
      </c>
      <c r="I380">
        <v>0.89161915441456241</v>
      </c>
      <c r="J380">
        <v>0.62282766717955429</v>
      </c>
      <c r="K380">
        <v>0.46749821943913172</v>
      </c>
      <c r="L380">
        <v>0.23668703689556425</v>
      </c>
      <c r="M380">
        <v>0.76850063029344362</v>
      </c>
      <c r="N380">
        <v>0.54966268793116413</v>
      </c>
      <c r="O380">
        <v>0.83670432887478974</v>
      </c>
      <c r="P380">
        <v>0.97900938124087644</v>
      </c>
      <c r="Q380">
        <v>0.17666281975548626</v>
      </c>
      <c r="R380">
        <v>0.67208846729510352</v>
      </c>
      <c r="S380">
        <v>0.10356600540960148</v>
      </c>
      <c r="T380">
        <v>8.2160660311084044E-2</v>
      </c>
      <c r="U380">
        <v>0.3029398955824969</v>
      </c>
    </row>
    <row r="381" spans="1:21" x14ac:dyDescent="0.25">
      <c r="A381">
        <v>379</v>
      </c>
      <c r="B381">
        <v>0.61761211592230758</v>
      </c>
      <c r="C381">
        <v>0.82757461540017019</v>
      </c>
      <c r="D381">
        <v>0.3981786400575853</v>
      </c>
      <c r="E381">
        <v>0.93927989433023384</v>
      </c>
      <c r="F381">
        <v>0.35012277402912151</v>
      </c>
      <c r="G381">
        <v>0.73084500412522058</v>
      </c>
      <c r="H381">
        <v>0.55126782955006526</v>
      </c>
      <c r="I381">
        <v>0.99225267293818842</v>
      </c>
      <c r="J381">
        <v>0.46285459617489644</v>
      </c>
      <c r="K381">
        <v>0.2739945286172214</v>
      </c>
      <c r="L381">
        <v>0.82450036787081626</v>
      </c>
      <c r="M381">
        <v>0.8620049999039896</v>
      </c>
      <c r="N381">
        <v>0.75846626525772232</v>
      </c>
      <c r="O381">
        <v>0.88502659266142791</v>
      </c>
      <c r="P381">
        <v>0.80235290397761672</v>
      </c>
      <c r="Q381">
        <v>0.57662607632141505</v>
      </c>
      <c r="R381">
        <v>0.11618554818780757</v>
      </c>
      <c r="S381">
        <v>0.30920340632820786</v>
      </c>
      <c r="T381">
        <v>0.70056180444285632</v>
      </c>
      <c r="U381">
        <v>0.26179754816211798</v>
      </c>
    </row>
    <row r="382" spans="1:21" x14ac:dyDescent="0.25">
      <c r="A382">
        <v>380</v>
      </c>
      <c r="B382">
        <v>0.93456561379077741</v>
      </c>
      <c r="C382">
        <v>0.7231397388931089</v>
      </c>
      <c r="D382">
        <v>0.47148040622362086</v>
      </c>
      <c r="E382">
        <v>0.53020854627357039</v>
      </c>
      <c r="F382">
        <v>0.60672121796635192</v>
      </c>
      <c r="G382">
        <v>0.51788843806517004</v>
      </c>
      <c r="H382">
        <v>0.34904214491074637</v>
      </c>
      <c r="I382">
        <v>0.81455032529504123</v>
      </c>
      <c r="J382">
        <v>0.11714906048715612</v>
      </c>
      <c r="K382">
        <v>0.10776171426751624</v>
      </c>
      <c r="L382">
        <v>0.52063324475689221</v>
      </c>
      <c r="M382">
        <v>0.62272375020691495</v>
      </c>
      <c r="N382">
        <v>0.64727002429353409</v>
      </c>
      <c r="O382">
        <v>7.8406722730009371E-2</v>
      </c>
      <c r="P382">
        <v>0.51567966163609325</v>
      </c>
      <c r="Q382">
        <v>0.69388331809576265</v>
      </c>
      <c r="R382">
        <v>6.9896034056754042E-2</v>
      </c>
      <c r="S382">
        <v>0.96098175804049557</v>
      </c>
      <c r="T382">
        <v>0.80296790233781135</v>
      </c>
      <c r="U382">
        <v>0.8193414662617482</v>
      </c>
    </row>
    <row r="383" spans="1:21" x14ac:dyDescent="0.25">
      <c r="A383">
        <v>381</v>
      </c>
      <c r="B383">
        <v>0.83915215976834023</v>
      </c>
      <c r="C383">
        <v>0.56363235167386749</v>
      </c>
      <c r="D383">
        <v>0.64405305073287566</v>
      </c>
      <c r="E383">
        <v>0.21263293286343909</v>
      </c>
      <c r="F383">
        <v>0.68701737120633077</v>
      </c>
      <c r="G383">
        <v>3.7239795144722976E-2</v>
      </c>
      <c r="H383">
        <v>0.18246974661836424</v>
      </c>
      <c r="I383">
        <v>0.52997336970224662</v>
      </c>
      <c r="J383">
        <v>1.7860652177373204E-2</v>
      </c>
      <c r="K383">
        <v>0.47145065970671673</v>
      </c>
      <c r="L383">
        <v>0.40309866086030377</v>
      </c>
      <c r="M383">
        <v>0.19978110517302206</v>
      </c>
      <c r="N383">
        <v>0.55791041524188234</v>
      </c>
      <c r="O383">
        <v>0.96099534476591342</v>
      </c>
      <c r="P383">
        <v>0.6800818734488876</v>
      </c>
      <c r="Q383">
        <v>0.97186042593643407</v>
      </c>
      <c r="R383">
        <v>0.80470223838222332</v>
      </c>
      <c r="S383">
        <v>0.95058430325168697</v>
      </c>
      <c r="T383">
        <v>0.50939808154660682</v>
      </c>
      <c r="U383">
        <v>0.98240873737489243</v>
      </c>
    </row>
    <row r="384" spans="1:21" x14ac:dyDescent="0.25">
      <c r="A384">
        <v>382</v>
      </c>
      <c r="B384">
        <v>0.22332905363055122</v>
      </c>
      <c r="C384">
        <v>0.3232495866066305</v>
      </c>
      <c r="D384">
        <v>7.1649633958116965E-2</v>
      </c>
      <c r="E384">
        <v>0.62150847411743215</v>
      </c>
      <c r="F384">
        <v>0.5127026454207313</v>
      </c>
      <c r="G384">
        <v>0.33155127821476515</v>
      </c>
      <c r="H384">
        <v>0.64586807497061027</v>
      </c>
      <c r="I384">
        <v>0.31257875142539193</v>
      </c>
      <c r="J384">
        <v>0.81884470717440117</v>
      </c>
      <c r="K384">
        <v>0.89142288255570534</v>
      </c>
      <c r="L384">
        <v>0.81572440604198881</v>
      </c>
      <c r="M384">
        <v>0.72576456398069111</v>
      </c>
      <c r="N384">
        <v>0.86078058929633028</v>
      </c>
      <c r="O384">
        <v>4.2361378058195065E-2</v>
      </c>
      <c r="P384">
        <v>0.33269700222712562</v>
      </c>
      <c r="Q384">
        <v>0.39303491535489421</v>
      </c>
      <c r="R384">
        <v>0.84453158839624676</v>
      </c>
      <c r="S384">
        <v>0.56725783607068569</v>
      </c>
      <c r="T384">
        <v>0.81684666628658342</v>
      </c>
      <c r="U384">
        <v>0.50135235349043339</v>
      </c>
    </row>
    <row r="385" spans="1:21" x14ac:dyDescent="0.25">
      <c r="A385">
        <v>383</v>
      </c>
      <c r="B385">
        <v>0.91837360468806706</v>
      </c>
      <c r="C385">
        <v>0.13493421897995095</v>
      </c>
      <c r="D385">
        <v>0.36347269249699665</v>
      </c>
      <c r="E385">
        <v>0.37767173918906716</v>
      </c>
      <c r="F385">
        <v>0.57399418021812276</v>
      </c>
      <c r="G385">
        <v>0.14549102933972335</v>
      </c>
      <c r="H385">
        <v>0.29127279534417072</v>
      </c>
      <c r="I385">
        <v>0.16924507607821848</v>
      </c>
      <c r="J385">
        <v>0.98903880872692529</v>
      </c>
      <c r="K385">
        <v>0.27348580372803899</v>
      </c>
      <c r="L385">
        <v>0.56959872109210763</v>
      </c>
      <c r="M385">
        <v>0.55892793755826475</v>
      </c>
      <c r="N385">
        <v>4.6587028751154946E-2</v>
      </c>
      <c r="O385">
        <v>0.12655668214917259</v>
      </c>
      <c r="P385">
        <v>0.17984635193076848</v>
      </c>
      <c r="Q385">
        <v>0.67479634753928552</v>
      </c>
      <c r="R385">
        <v>0.37348872333857752</v>
      </c>
      <c r="S385">
        <v>0.67233608489442531</v>
      </c>
      <c r="T385">
        <v>0.23178986288135772</v>
      </c>
      <c r="U385">
        <v>0.4041085257778449</v>
      </c>
    </row>
    <row r="386" spans="1:21" x14ac:dyDescent="0.25">
      <c r="A386">
        <v>384</v>
      </c>
      <c r="B386">
        <v>0.81188945306126392</v>
      </c>
      <c r="C386">
        <v>0.17823305605548811</v>
      </c>
      <c r="D386">
        <v>0.5625410049956503</v>
      </c>
      <c r="E386">
        <v>0.27075449707173771</v>
      </c>
      <c r="F386">
        <v>0.24447129792568956</v>
      </c>
      <c r="G386">
        <v>0.83717637805825484</v>
      </c>
      <c r="H386">
        <v>0.61409808253664178</v>
      </c>
      <c r="I386">
        <v>0.36656685105867326</v>
      </c>
      <c r="J386">
        <v>0.25307343597162468</v>
      </c>
      <c r="K386">
        <v>0.56825871951005835</v>
      </c>
      <c r="L386">
        <v>0.17787851533646504</v>
      </c>
      <c r="M386">
        <v>0.14842616320958912</v>
      </c>
      <c r="N386">
        <v>0.35854031222877047</v>
      </c>
      <c r="O386">
        <v>0.88528802661345973</v>
      </c>
      <c r="P386">
        <v>0.212569368235068</v>
      </c>
      <c r="Q386">
        <v>0.47900048922335969</v>
      </c>
      <c r="R386">
        <v>0.99417754295909067</v>
      </c>
      <c r="S386">
        <v>0.55377305749458205</v>
      </c>
      <c r="T386">
        <v>3.9125504499803787E-2</v>
      </c>
      <c r="U386">
        <v>0.60341933561097871</v>
      </c>
    </row>
    <row r="387" spans="1:21" x14ac:dyDescent="0.25">
      <c r="A387">
        <v>385</v>
      </c>
      <c r="B387">
        <v>5.1356541122297816E-2</v>
      </c>
      <c r="C387">
        <v>0.2940694111578166</v>
      </c>
      <c r="D387">
        <v>8.8827653049940114E-2</v>
      </c>
      <c r="E387">
        <v>0.42002431114050642</v>
      </c>
      <c r="F387">
        <v>0.76799367129095542</v>
      </c>
      <c r="G387">
        <v>0.4203053150820486</v>
      </c>
      <c r="H387">
        <v>0.59466459799539861</v>
      </c>
      <c r="I387">
        <v>0.25619143770496566</v>
      </c>
      <c r="J387">
        <v>9.3289300414136633E-3</v>
      </c>
      <c r="K387">
        <v>0.67637656952483738</v>
      </c>
      <c r="L387">
        <v>0.79042481729358194</v>
      </c>
      <c r="M387">
        <v>0.36197741568536923</v>
      </c>
      <c r="N387">
        <v>0.95578194908205916</v>
      </c>
      <c r="O387">
        <v>0.15671860192605092</v>
      </c>
      <c r="P387">
        <v>0.79094523773373115</v>
      </c>
      <c r="Q387">
        <v>0.90173980918183538</v>
      </c>
      <c r="R387">
        <v>0.18595702256186097</v>
      </c>
      <c r="S387">
        <v>0.14484935662003284</v>
      </c>
      <c r="T387">
        <v>0.18277386137332741</v>
      </c>
      <c r="U387">
        <v>0.78030204205459786</v>
      </c>
    </row>
    <row r="388" spans="1:21" x14ac:dyDescent="0.25">
      <c r="A388">
        <v>386</v>
      </c>
      <c r="B388">
        <v>7.7505379605844915E-2</v>
      </c>
      <c r="C388">
        <v>0.30911491110798472</v>
      </c>
      <c r="D388">
        <v>0.66168735834691583</v>
      </c>
      <c r="E388">
        <v>0.2371074730252376</v>
      </c>
      <c r="F388">
        <v>9.1053692892426596E-3</v>
      </c>
      <c r="G388">
        <v>0.50870539584155683</v>
      </c>
      <c r="H388">
        <v>0.78361001508430617</v>
      </c>
      <c r="I388">
        <v>0.17907256621673562</v>
      </c>
      <c r="J388">
        <v>0.3906020348268413</v>
      </c>
      <c r="K388">
        <v>0.51351564366603597</v>
      </c>
      <c r="L388">
        <v>0.87575973245653405</v>
      </c>
      <c r="M388">
        <v>0.8804816244889726</v>
      </c>
      <c r="N388">
        <v>0.21041874462688082</v>
      </c>
      <c r="O388">
        <v>0.36546129408051709</v>
      </c>
      <c r="P388">
        <v>0.13042387255392285</v>
      </c>
      <c r="Q388">
        <v>0.33683453754982384</v>
      </c>
      <c r="R388">
        <v>5.1172033855388932E-2</v>
      </c>
      <c r="S388">
        <v>0.21259804979094632</v>
      </c>
      <c r="T388">
        <v>0.8747995603098877</v>
      </c>
      <c r="U388">
        <v>9.6196392857326174E-2</v>
      </c>
    </row>
    <row r="389" spans="1:21" x14ac:dyDescent="0.25">
      <c r="A389">
        <v>387</v>
      </c>
      <c r="B389">
        <v>0.82637331731446917</v>
      </c>
      <c r="C389">
        <v>0.52105009230562271</v>
      </c>
      <c r="D389">
        <v>0.16099731443467924</v>
      </c>
      <c r="E389">
        <v>0.72607481957649656</v>
      </c>
      <c r="F389">
        <v>0.8916591501769473</v>
      </c>
      <c r="G389">
        <v>0.50451591951367813</v>
      </c>
      <c r="H389">
        <v>0.89472092162433481</v>
      </c>
      <c r="I389">
        <v>0.93410324035144887</v>
      </c>
      <c r="J389">
        <v>0.62228351093787682</v>
      </c>
      <c r="K389">
        <v>0.18591227812499334</v>
      </c>
      <c r="L389">
        <v>0.19962135840388795</v>
      </c>
      <c r="M389">
        <v>0.22468992920715758</v>
      </c>
      <c r="N389">
        <v>0.81117596085860688</v>
      </c>
      <c r="O389">
        <v>0.72435419176537241</v>
      </c>
      <c r="P389">
        <v>0.18157897950657276</v>
      </c>
      <c r="Q389">
        <v>0.24072512822778669</v>
      </c>
      <c r="R389">
        <v>0.35922412151484062</v>
      </c>
      <c r="S389">
        <v>5.457109550086181E-2</v>
      </c>
      <c r="T389">
        <v>0.21505740617972791</v>
      </c>
      <c r="U389">
        <v>0.29140523840979782</v>
      </c>
    </row>
    <row r="390" spans="1:21" x14ac:dyDescent="0.25">
      <c r="A390">
        <v>388</v>
      </c>
      <c r="B390">
        <v>0.32588467127475296</v>
      </c>
      <c r="C390">
        <v>0.32226023645495983</v>
      </c>
      <c r="D390">
        <v>3.5856487771600776E-2</v>
      </c>
      <c r="E390">
        <v>0.6351520960378485</v>
      </c>
      <c r="F390">
        <v>0.61544821322917942</v>
      </c>
      <c r="G390">
        <v>0.13150875814694407</v>
      </c>
      <c r="H390">
        <v>0.6306767737171306</v>
      </c>
      <c r="I390">
        <v>0.47491954756463728</v>
      </c>
      <c r="J390">
        <v>0.11297694486368348</v>
      </c>
      <c r="K390">
        <v>0.7930713808066856</v>
      </c>
      <c r="L390">
        <v>0.31367554952628662</v>
      </c>
      <c r="M390">
        <v>0.55988604838414346</v>
      </c>
      <c r="N390">
        <v>0.36884650910221861</v>
      </c>
      <c r="O390">
        <v>0.75712624471582024</v>
      </c>
      <c r="P390">
        <v>0.82041091848726744</v>
      </c>
      <c r="Q390">
        <v>0.98871475490136906</v>
      </c>
      <c r="R390">
        <v>0.12982491188208822</v>
      </c>
      <c r="S390">
        <v>0.63757485141364256</v>
      </c>
      <c r="T390">
        <v>0.5425898419124815</v>
      </c>
      <c r="U390">
        <v>0.50310399759686297</v>
      </c>
    </row>
    <row r="391" spans="1:21" x14ac:dyDescent="0.25">
      <c r="A391">
        <v>389</v>
      </c>
      <c r="B391">
        <v>0.79205492961008606</v>
      </c>
      <c r="C391">
        <v>0.65561841785785369</v>
      </c>
      <c r="D391">
        <v>7.1669237877439507E-2</v>
      </c>
      <c r="E391">
        <v>0.70373121678483086</v>
      </c>
      <c r="F391">
        <v>0.92954786823289859</v>
      </c>
      <c r="G391">
        <v>0.66844034397560148</v>
      </c>
      <c r="H391">
        <v>0.57758765312444726</v>
      </c>
      <c r="I391">
        <v>0.57079135688272631</v>
      </c>
      <c r="J391">
        <v>0.81476081843179382</v>
      </c>
      <c r="K391">
        <v>0.71342146817082464</v>
      </c>
      <c r="L391">
        <v>0.84488491940221166</v>
      </c>
      <c r="M391">
        <v>0.66503635305288866</v>
      </c>
      <c r="N391">
        <v>0.10475004223605655</v>
      </c>
      <c r="O391">
        <v>0.60017877755404259</v>
      </c>
      <c r="P391">
        <v>6.4012778813601345E-2</v>
      </c>
      <c r="Q391">
        <v>0.93304937962738599</v>
      </c>
      <c r="R391">
        <v>0.44123149609881551</v>
      </c>
      <c r="S391">
        <v>0.28170010335988982</v>
      </c>
      <c r="T391">
        <v>0.96021235333630595</v>
      </c>
      <c r="U391">
        <v>0.66411241503462737</v>
      </c>
    </row>
    <row r="392" spans="1:21" x14ac:dyDescent="0.25">
      <c r="A392">
        <v>390</v>
      </c>
      <c r="B392">
        <v>0.72328969518184727</v>
      </c>
      <c r="C392">
        <v>0.89564156311720122</v>
      </c>
      <c r="D392">
        <v>6.6158478563187906E-2</v>
      </c>
      <c r="E392">
        <v>4.7815996786963133E-2</v>
      </c>
      <c r="F392">
        <v>0.7139698074566887</v>
      </c>
      <c r="G392">
        <v>0.31386342958391644</v>
      </c>
      <c r="H392">
        <v>0.15821380048836708</v>
      </c>
      <c r="I392">
        <v>0.642868725128519</v>
      </c>
      <c r="J392">
        <v>0.75698744078343272</v>
      </c>
      <c r="K392">
        <v>0.43487824225741978</v>
      </c>
      <c r="L392">
        <v>0.52221962401568423</v>
      </c>
      <c r="M392">
        <v>0.4786626364008264</v>
      </c>
      <c r="N392">
        <v>0.68974295506403127</v>
      </c>
      <c r="O392">
        <v>0.93037078088755032</v>
      </c>
      <c r="P392">
        <v>0.56525388854033309</v>
      </c>
      <c r="Q392">
        <v>0.46361934329429522</v>
      </c>
      <c r="R392">
        <v>0.22186184864794356</v>
      </c>
      <c r="S392">
        <v>6.4522637764613311E-2</v>
      </c>
      <c r="T392">
        <v>0.65162886386195407</v>
      </c>
      <c r="U392">
        <v>0.14668609467178806</v>
      </c>
    </row>
    <row r="393" spans="1:21" x14ac:dyDescent="0.25">
      <c r="A393">
        <v>391</v>
      </c>
      <c r="B393">
        <v>0.54135804633331541</v>
      </c>
      <c r="C393">
        <v>0.83840634937878367</v>
      </c>
      <c r="D393">
        <v>0.95029676534748186</v>
      </c>
      <c r="E393">
        <v>0.87555703099390314</v>
      </c>
      <c r="F393">
        <v>0.71743542085548828</v>
      </c>
      <c r="G393">
        <v>0.11567644287073264</v>
      </c>
      <c r="H393">
        <v>4.1878278057376761E-3</v>
      </c>
      <c r="I393">
        <v>0.71151932563774078</v>
      </c>
      <c r="J393">
        <v>0.79365877936964346</v>
      </c>
      <c r="K393">
        <v>0.86465898281106401</v>
      </c>
      <c r="L393">
        <v>0.74098299406706758</v>
      </c>
      <c r="M393">
        <v>0.5765469691402334</v>
      </c>
      <c r="N393">
        <v>9.1903134635119788E-2</v>
      </c>
      <c r="O393">
        <v>0.69709994613251625</v>
      </c>
      <c r="P393">
        <v>0.37212380685511715</v>
      </c>
      <c r="Q393">
        <v>0.49465626462448609</v>
      </c>
      <c r="R393">
        <v>0.27820982767104474</v>
      </c>
      <c r="S393">
        <v>0.72088271723605857</v>
      </c>
      <c r="T393">
        <v>0.57581282703429881</v>
      </c>
      <c r="U393">
        <v>0.9781881737792828</v>
      </c>
    </row>
    <row r="394" spans="1:21" x14ac:dyDescent="0.25">
      <c r="A394">
        <v>392</v>
      </c>
      <c r="B394">
        <v>0.35310745059449467</v>
      </c>
      <c r="C394">
        <v>0.89375727357448365</v>
      </c>
      <c r="D394">
        <v>0.27248694344023972</v>
      </c>
      <c r="E394">
        <v>0.14387433452560749</v>
      </c>
      <c r="F394">
        <v>6.3767221361077375E-3</v>
      </c>
      <c r="G394">
        <v>0.5804155706505556</v>
      </c>
      <c r="H394">
        <v>0.29489362179954792</v>
      </c>
      <c r="I394">
        <v>0.67908428561339651</v>
      </c>
      <c r="J394">
        <v>0.62176903429553576</v>
      </c>
      <c r="K394">
        <v>0.60017824520732788</v>
      </c>
      <c r="L394">
        <v>0.1739230488079162</v>
      </c>
      <c r="M394">
        <v>0.89079119768946313</v>
      </c>
      <c r="N394">
        <v>0.52407405999079426</v>
      </c>
      <c r="O394">
        <v>7.8826470675891436E-2</v>
      </c>
      <c r="P394">
        <v>0.71625159807061789</v>
      </c>
      <c r="Q394">
        <v>0.12455100966319232</v>
      </c>
      <c r="R394">
        <v>0.88504983496519252</v>
      </c>
      <c r="S394">
        <v>0.720192695448864</v>
      </c>
      <c r="T394">
        <v>0.63138276007978389</v>
      </c>
      <c r="U394">
        <v>0.12204311535803058</v>
      </c>
    </row>
    <row r="395" spans="1:21" x14ac:dyDescent="0.25">
      <c r="A395">
        <v>393</v>
      </c>
      <c r="B395">
        <v>0.15141257848119505</v>
      </c>
      <c r="C395">
        <v>0.44251316075498526</v>
      </c>
      <c r="D395">
        <v>0.49719329772760101</v>
      </c>
      <c r="E395">
        <v>0.29722808278749291</v>
      </c>
      <c r="F395">
        <v>0.3792138723294462</v>
      </c>
      <c r="G395">
        <v>0.3672894745068902</v>
      </c>
      <c r="H395">
        <v>0.93204739135414827</v>
      </c>
      <c r="I395">
        <v>4.7528288071323921E-2</v>
      </c>
      <c r="J395">
        <v>0.94006348389797134</v>
      </c>
      <c r="K395">
        <v>0.55379734401215597</v>
      </c>
      <c r="L395">
        <v>0.613739474181769</v>
      </c>
      <c r="M395">
        <v>5.730050766793604E-2</v>
      </c>
      <c r="N395">
        <v>6.2558484579784412E-2</v>
      </c>
      <c r="O395">
        <v>0.38697076675526354</v>
      </c>
      <c r="P395">
        <v>0.15745928871690662</v>
      </c>
      <c r="Q395">
        <v>0.38657112932487658</v>
      </c>
      <c r="R395">
        <v>0.27849943603245642</v>
      </c>
      <c r="S395">
        <v>1.8622806647146106E-3</v>
      </c>
      <c r="T395">
        <v>4.6585779244372461E-2</v>
      </c>
      <c r="U395">
        <v>0.23259653058860108</v>
      </c>
    </row>
    <row r="396" spans="1:21" x14ac:dyDescent="0.25">
      <c r="A396">
        <v>394</v>
      </c>
      <c r="B396">
        <v>0.3154106772569838</v>
      </c>
      <c r="C396">
        <v>0.14056913003606253</v>
      </c>
      <c r="D396">
        <v>0.98025254242541626</v>
      </c>
      <c r="E396">
        <v>0.84771859514065362</v>
      </c>
      <c r="F396">
        <v>0.5082790711711862</v>
      </c>
      <c r="G396">
        <v>0.1665335593097097</v>
      </c>
      <c r="H396">
        <v>0.23932937267485488</v>
      </c>
      <c r="I396">
        <v>0.78670454597779926</v>
      </c>
      <c r="J396">
        <v>0.7710079799463696</v>
      </c>
      <c r="K396">
        <v>0.77277874098534927</v>
      </c>
      <c r="L396">
        <v>0.76572590587296485</v>
      </c>
      <c r="M396">
        <v>0.41908577365359179</v>
      </c>
      <c r="N396">
        <v>0.71919056003835546</v>
      </c>
      <c r="O396">
        <v>0.51664308550154558</v>
      </c>
      <c r="P396">
        <v>0.34628053763539612</v>
      </c>
      <c r="Q396">
        <v>0.60018446603511943</v>
      </c>
      <c r="R396">
        <v>0.35802025048334052</v>
      </c>
      <c r="S396">
        <v>0.10938485649770424</v>
      </c>
      <c r="T396">
        <v>1.0087702894612693E-2</v>
      </c>
      <c r="U396">
        <v>0.69375455605483616</v>
      </c>
    </row>
    <row r="397" spans="1:21" x14ac:dyDescent="0.25">
      <c r="A397">
        <v>395</v>
      </c>
      <c r="B397">
        <v>7.7036571168556556E-2</v>
      </c>
      <c r="C397">
        <v>0.95644700372422387</v>
      </c>
      <c r="D397">
        <v>0.88916771511816606</v>
      </c>
      <c r="E397">
        <v>0.78541482010520558</v>
      </c>
      <c r="F397">
        <v>0.45742856690403522</v>
      </c>
      <c r="G397">
        <v>0.60740010229401831</v>
      </c>
      <c r="H397">
        <v>0.18185822154652609</v>
      </c>
      <c r="I397">
        <v>0.81919460313282988</v>
      </c>
      <c r="J397">
        <v>0.24437689293333387</v>
      </c>
      <c r="K397">
        <v>0.67297100419139655</v>
      </c>
      <c r="L397">
        <v>0.53372615229906573</v>
      </c>
      <c r="M397">
        <v>0.51403662342930412</v>
      </c>
      <c r="N397">
        <v>0.3314660126380562</v>
      </c>
      <c r="O397">
        <v>0.39311780656973538</v>
      </c>
      <c r="P397">
        <v>0.15723540283245585</v>
      </c>
      <c r="Q397">
        <v>0.86245954970347949</v>
      </c>
      <c r="R397">
        <v>0.54894269505582916</v>
      </c>
      <c r="S397">
        <v>0.82651346794331992</v>
      </c>
      <c r="T397">
        <v>3.8044113096775245E-2</v>
      </c>
      <c r="U397">
        <v>0.769053731414159</v>
      </c>
    </row>
    <row r="398" spans="1:21" x14ac:dyDescent="0.25">
      <c r="A398">
        <v>396</v>
      </c>
      <c r="B398">
        <v>0.33153229021680541</v>
      </c>
      <c r="C398">
        <v>0.26093816500885136</v>
      </c>
      <c r="D398">
        <v>1.7526619995137604E-2</v>
      </c>
      <c r="E398">
        <v>9.6965663594909657E-2</v>
      </c>
      <c r="F398">
        <v>0.2951925784727063</v>
      </c>
      <c r="G398">
        <v>0.65215581027007929</v>
      </c>
      <c r="H398">
        <v>0.58642960220361262</v>
      </c>
      <c r="I398">
        <v>0.35618918365125762</v>
      </c>
      <c r="J398">
        <v>0.5858387411577235</v>
      </c>
      <c r="K398">
        <v>0.43790804812132222</v>
      </c>
      <c r="L398">
        <v>0.40251464116037017</v>
      </c>
      <c r="M398">
        <v>0.8691966908123403</v>
      </c>
      <c r="N398">
        <v>0.56711713147310405</v>
      </c>
      <c r="O398">
        <v>0.8652084780160394</v>
      </c>
      <c r="P398">
        <v>0.75118758558915388</v>
      </c>
      <c r="Q398">
        <v>0.35454164197861537</v>
      </c>
      <c r="R398">
        <v>0.55877746350263191</v>
      </c>
      <c r="S398">
        <v>1.1584584870356629E-2</v>
      </c>
      <c r="T398">
        <v>0.76809542654212404</v>
      </c>
      <c r="U398">
        <v>0.99677673628899055</v>
      </c>
    </row>
    <row r="399" spans="1:21" x14ac:dyDescent="0.25">
      <c r="A399">
        <v>397</v>
      </c>
      <c r="B399">
        <v>2.8664246749772193E-2</v>
      </c>
      <c r="C399">
        <v>0.23126623507450006</v>
      </c>
      <c r="D399">
        <v>0.13343129147470201</v>
      </c>
      <c r="E399">
        <v>0.75577410927744437</v>
      </c>
      <c r="F399">
        <v>0.15650575228988428</v>
      </c>
      <c r="G399">
        <v>0.13043457498074251</v>
      </c>
      <c r="H399">
        <v>0.19484734194479003</v>
      </c>
      <c r="I399">
        <v>0.26353878480893833</v>
      </c>
      <c r="J399">
        <v>0.18129855883687229</v>
      </c>
      <c r="K399">
        <v>0.98731360264824364</v>
      </c>
      <c r="L399">
        <v>0.55307950344332757</v>
      </c>
      <c r="M399">
        <v>0.8383847139091829</v>
      </c>
      <c r="N399">
        <v>0.24878141163553513</v>
      </c>
      <c r="O399">
        <v>0.76260772251056608</v>
      </c>
      <c r="P399">
        <v>0.81411560983158626</v>
      </c>
      <c r="Q399">
        <v>0.76882490467058417</v>
      </c>
      <c r="R399">
        <v>0.64136161143916448</v>
      </c>
      <c r="S399">
        <v>0.80931737415457694</v>
      </c>
      <c r="T399">
        <v>0.89451611055656266</v>
      </c>
      <c r="U399">
        <v>0.12060142367922477</v>
      </c>
    </row>
    <row r="400" spans="1:21" x14ac:dyDescent="0.25">
      <c r="A400">
        <v>398</v>
      </c>
      <c r="B400">
        <v>0.68853443665183534</v>
      </c>
      <c r="C400">
        <v>0.63945716585210821</v>
      </c>
      <c r="D400">
        <v>0.53593601452860984</v>
      </c>
      <c r="E400">
        <v>0.7107608460578867</v>
      </c>
      <c r="F400">
        <v>0.26414005863975643</v>
      </c>
      <c r="G400">
        <v>0.14270807752370729</v>
      </c>
      <c r="H400">
        <v>1.1635853838889432E-2</v>
      </c>
      <c r="I400">
        <v>0.28905775042531889</v>
      </c>
      <c r="J400">
        <v>0.33314887250640823</v>
      </c>
      <c r="K400">
        <v>0.57721686877120515</v>
      </c>
      <c r="L400">
        <v>0.64803606139028824</v>
      </c>
      <c r="M400">
        <v>0.78213170903450546</v>
      </c>
      <c r="N400">
        <v>0.62891529972473537</v>
      </c>
      <c r="O400">
        <v>0.35644641364899088</v>
      </c>
      <c r="P400">
        <v>0.97260761573820798</v>
      </c>
      <c r="Q400">
        <v>0.58004922767043543</v>
      </c>
      <c r="R400">
        <v>0.28131816789411079</v>
      </c>
      <c r="S400">
        <v>0.98770862733863085</v>
      </c>
      <c r="T400">
        <v>0.30395020127170547</v>
      </c>
      <c r="U400">
        <v>2.3539499807318176E-2</v>
      </c>
    </row>
    <row r="401" spans="1:21" x14ac:dyDescent="0.25">
      <c r="A401">
        <v>399</v>
      </c>
      <c r="B401">
        <v>0.62032900651509415</v>
      </c>
      <c r="C401">
        <v>0.34595401350032118</v>
      </c>
      <c r="D401">
        <v>0.47379864766642421</v>
      </c>
      <c r="E401">
        <v>0.45275724015500618</v>
      </c>
      <c r="F401">
        <v>8.0875822542535225E-2</v>
      </c>
      <c r="G401">
        <v>0.27856645900688992</v>
      </c>
      <c r="H401">
        <v>0.55231996593712118</v>
      </c>
      <c r="I401">
        <v>0.19444064661287186</v>
      </c>
      <c r="J401">
        <v>0.78504173112818521</v>
      </c>
      <c r="K401">
        <v>0.59674769375404058</v>
      </c>
      <c r="L401">
        <v>0.44436959668196696</v>
      </c>
      <c r="M401">
        <v>0.19684824719727967</v>
      </c>
      <c r="N401">
        <v>0.23614819916394869</v>
      </c>
      <c r="O401">
        <v>0.2007505181271656</v>
      </c>
      <c r="P401">
        <v>0.51588413235572261</v>
      </c>
      <c r="Q401">
        <v>0.62646170878881513</v>
      </c>
      <c r="R401">
        <v>0.87336194501262998</v>
      </c>
      <c r="S401">
        <v>0.51695519640706245</v>
      </c>
      <c r="T401">
        <v>0.77611753522093618</v>
      </c>
      <c r="U401">
        <v>3.0505385392104678E-2</v>
      </c>
    </row>
    <row r="402" spans="1:21" x14ac:dyDescent="0.25">
      <c r="A402">
        <v>400</v>
      </c>
      <c r="B402">
        <v>0.48253563756783091</v>
      </c>
      <c r="C402">
        <v>0.81982261947430035</v>
      </c>
      <c r="D402">
        <v>0.89509292757915926</v>
      </c>
      <c r="E402">
        <v>0.40408581797671395</v>
      </c>
      <c r="F402">
        <v>0.37621752177268952</v>
      </c>
      <c r="G402">
        <v>0.650019532833503</v>
      </c>
      <c r="H402">
        <v>0.55779551259252891</v>
      </c>
      <c r="I402">
        <v>0.37919455579735839</v>
      </c>
      <c r="J402">
        <v>0.16327901868978967</v>
      </c>
      <c r="K402">
        <v>0.2056035889270742</v>
      </c>
      <c r="L402">
        <v>0.85710342125883177</v>
      </c>
      <c r="M402">
        <v>0.85121420374729606</v>
      </c>
      <c r="N402">
        <v>0.86258087706282804</v>
      </c>
      <c r="O402">
        <v>0.49531340750304143</v>
      </c>
      <c r="P402">
        <v>0.34643826120141696</v>
      </c>
      <c r="Q402">
        <v>0.24057372765669349</v>
      </c>
      <c r="R402">
        <v>0.67081178705202582</v>
      </c>
      <c r="S402">
        <v>0.34687833065120088</v>
      </c>
      <c r="T402">
        <v>0.93667812222749736</v>
      </c>
      <c r="U402">
        <v>0.98203925048026353</v>
      </c>
    </row>
    <row r="403" spans="1:21" x14ac:dyDescent="0.25">
      <c r="A403">
        <v>401</v>
      </c>
      <c r="B403">
        <v>3.023925439397801E-2</v>
      </c>
      <c r="C403">
        <v>0.71773057623929404</v>
      </c>
      <c r="D403">
        <v>0.51926241250373728</v>
      </c>
      <c r="E403">
        <v>0.33435816982930699</v>
      </c>
      <c r="F403">
        <v>0.32283987106687961</v>
      </c>
      <c r="G403">
        <v>0.70043620569956677</v>
      </c>
      <c r="H403">
        <v>0.57634191201721063</v>
      </c>
      <c r="I403">
        <v>0.29098051136634062</v>
      </c>
      <c r="J403">
        <v>0.19010783336259385</v>
      </c>
      <c r="K403">
        <v>0.45815873503274451</v>
      </c>
      <c r="L403">
        <v>0.49142292338311533</v>
      </c>
      <c r="M403">
        <v>0.29569389560104753</v>
      </c>
      <c r="N403">
        <v>0.29333612446531498</v>
      </c>
      <c r="O403">
        <v>0.34376047904365503</v>
      </c>
      <c r="P403">
        <v>0.24132483168556806</v>
      </c>
      <c r="Q403">
        <v>0.35199092243994112</v>
      </c>
      <c r="R403">
        <v>0.6510786762704972</v>
      </c>
      <c r="S403">
        <v>0.26741845437005374</v>
      </c>
      <c r="T403">
        <v>0.97825790367983978</v>
      </c>
      <c r="U403">
        <v>0.53669304587206512</v>
      </c>
    </row>
    <row r="404" spans="1:21" x14ac:dyDescent="0.25">
      <c r="A404">
        <v>402</v>
      </c>
      <c r="B404">
        <v>0.7083865491499246</v>
      </c>
      <c r="C404">
        <v>0.42742818025346718</v>
      </c>
      <c r="D404">
        <v>0.6695407366712649</v>
      </c>
      <c r="E404">
        <v>0.32118814805485485</v>
      </c>
      <c r="F404">
        <v>0.9838851324689335</v>
      </c>
      <c r="G404">
        <v>0.96119647001531128</v>
      </c>
      <c r="H404">
        <v>0.54992174094116408</v>
      </c>
      <c r="I404">
        <v>0.11941749720898454</v>
      </c>
      <c r="J404">
        <v>0.58886770723903048</v>
      </c>
      <c r="K404">
        <v>0.11538893641451597</v>
      </c>
      <c r="L404">
        <v>0.38389077875770994</v>
      </c>
      <c r="M404">
        <v>0.55489509355890321</v>
      </c>
      <c r="N404">
        <v>0.53367278753376812</v>
      </c>
      <c r="O404">
        <v>0.82033444730936012</v>
      </c>
      <c r="P404">
        <v>0.91072147736759756</v>
      </c>
      <c r="Q404">
        <v>0.80007846896959012</v>
      </c>
      <c r="R404">
        <v>0.99379155710479239</v>
      </c>
      <c r="S404">
        <v>0.10500067668920043</v>
      </c>
      <c r="T404">
        <v>0.66484640716181964</v>
      </c>
      <c r="U404">
        <v>0.3544618895180518</v>
      </c>
    </row>
    <row r="405" spans="1:21" x14ac:dyDescent="0.25">
      <c r="A405">
        <v>403</v>
      </c>
      <c r="B405">
        <v>0.85153119918703157</v>
      </c>
      <c r="C405">
        <v>0.65151798256718152</v>
      </c>
      <c r="D405">
        <v>0.8226254215264861</v>
      </c>
      <c r="E405">
        <v>0.95961237452393222</v>
      </c>
      <c r="F405">
        <v>0.69699204705294004</v>
      </c>
      <c r="G405">
        <v>0.4675723142739221</v>
      </c>
      <c r="H405">
        <v>0.13979106494068461</v>
      </c>
      <c r="I405">
        <v>0.65351015981494731</v>
      </c>
      <c r="J405">
        <v>0.69167976140237108</v>
      </c>
      <c r="K405">
        <v>0.72116855846514927</v>
      </c>
      <c r="L405">
        <v>0.94931337043997299</v>
      </c>
      <c r="M405">
        <v>0.54622657538486674</v>
      </c>
      <c r="N405">
        <v>0.68153360296764465</v>
      </c>
      <c r="O405">
        <v>0.15781710670405524</v>
      </c>
      <c r="P405">
        <v>3.8309402877756193E-2</v>
      </c>
      <c r="Q405">
        <v>0.83299174646720342</v>
      </c>
      <c r="R405">
        <v>0.61316730819202903</v>
      </c>
      <c r="S405">
        <v>0.1691240711637132</v>
      </c>
      <c r="T405">
        <v>0.26328728317629224</v>
      </c>
      <c r="U405">
        <v>0.89799874734073115</v>
      </c>
    </row>
    <row r="406" spans="1:21" x14ac:dyDescent="0.25">
      <c r="A406">
        <v>404</v>
      </c>
      <c r="B406">
        <v>0.13740861264808002</v>
      </c>
      <c r="C406">
        <v>0.93005112737006534</v>
      </c>
      <c r="D406">
        <v>0.83749233665696265</v>
      </c>
      <c r="E406">
        <v>0.83869685528675686</v>
      </c>
      <c r="F406">
        <v>7.1328242641879758E-2</v>
      </c>
      <c r="G406">
        <v>0.63557209396050252</v>
      </c>
      <c r="H406">
        <v>0.27337154548382792</v>
      </c>
      <c r="I406">
        <v>0.49063985061152149</v>
      </c>
      <c r="J406">
        <v>0.3075323417799305</v>
      </c>
      <c r="K406">
        <v>0.90222163769394381</v>
      </c>
      <c r="L406">
        <v>0.83904417619170335</v>
      </c>
      <c r="M406">
        <v>0.81804408482524438</v>
      </c>
      <c r="N406">
        <v>0.89491817491378534</v>
      </c>
      <c r="O406">
        <v>0.78153818772808337</v>
      </c>
      <c r="P406">
        <v>0.74810835928856201</v>
      </c>
      <c r="Q406">
        <v>0.36219195616334332</v>
      </c>
      <c r="R406">
        <v>0.71703822483310131</v>
      </c>
      <c r="S406">
        <v>0.5490402604439848</v>
      </c>
      <c r="T406">
        <v>0.41182725577158941</v>
      </c>
      <c r="U406">
        <v>0.7556347468311515</v>
      </c>
    </row>
    <row r="407" spans="1:21" x14ac:dyDescent="0.25">
      <c r="A407">
        <v>405</v>
      </c>
      <c r="B407">
        <v>0.14954855367699005</v>
      </c>
      <c r="C407">
        <v>0.50208754263108801</v>
      </c>
      <c r="D407">
        <v>0.44492214578062317</v>
      </c>
      <c r="E407">
        <v>0.9923182396092729</v>
      </c>
      <c r="F407">
        <v>0.60994143026822734</v>
      </c>
      <c r="G407">
        <v>0.66717025871952562</v>
      </c>
      <c r="H407">
        <v>0.98083937993714021</v>
      </c>
      <c r="I407">
        <v>0.11840785201540527</v>
      </c>
      <c r="J407">
        <v>1.2889612069884926E-2</v>
      </c>
      <c r="K407">
        <v>0.62208504357374839</v>
      </c>
      <c r="L407">
        <v>5.6194800177978177E-2</v>
      </c>
      <c r="M407">
        <v>0.83761363831617008</v>
      </c>
      <c r="N407">
        <v>0.60072509995555379</v>
      </c>
      <c r="O407">
        <v>0.59846479182304813</v>
      </c>
      <c r="P407">
        <v>0.44727843345681473</v>
      </c>
      <c r="Q407">
        <v>0.44552524084443013</v>
      </c>
      <c r="R407">
        <v>0.88329981549752579</v>
      </c>
      <c r="S407">
        <v>0.93633156202482803</v>
      </c>
      <c r="T407">
        <v>4.2179142687494453E-2</v>
      </c>
      <c r="U407">
        <v>0.31115016801192996</v>
      </c>
    </row>
    <row r="408" spans="1:21" x14ac:dyDescent="0.25">
      <c r="A408">
        <v>406</v>
      </c>
      <c r="B408">
        <v>0.31132230388558391</v>
      </c>
      <c r="C408">
        <v>0.54542465435951382</v>
      </c>
      <c r="D408">
        <v>0.18333619598229411</v>
      </c>
      <c r="E408">
        <v>0.56091681943390581</v>
      </c>
      <c r="F408">
        <v>0.86524164684107507</v>
      </c>
      <c r="G408">
        <v>0.54929466771564073</v>
      </c>
      <c r="H408">
        <v>2.0265226757603116E-3</v>
      </c>
      <c r="I408">
        <v>0.71972205269625222</v>
      </c>
      <c r="J408">
        <v>0.6450127653184019</v>
      </c>
      <c r="K408">
        <v>0.27723999765042007</v>
      </c>
      <c r="L408">
        <v>0.79653082351640858</v>
      </c>
      <c r="M408">
        <v>0.63380358809392323</v>
      </c>
      <c r="N408">
        <v>0.34637344972887885</v>
      </c>
      <c r="O408">
        <v>0.52670179987860788</v>
      </c>
      <c r="P408">
        <v>0.79425799884843151</v>
      </c>
      <c r="Q408">
        <v>0.67395877049100861</v>
      </c>
      <c r="R408">
        <v>0.75235349987980094</v>
      </c>
      <c r="S408">
        <v>0.24547776100889096</v>
      </c>
      <c r="T408">
        <v>0.20223052248285445</v>
      </c>
      <c r="U408">
        <v>0.81124238026468665</v>
      </c>
    </row>
    <row r="409" spans="1:21" x14ac:dyDescent="0.25">
      <c r="A409">
        <v>407</v>
      </c>
      <c r="B409">
        <v>0.89123548938875818</v>
      </c>
      <c r="C409">
        <v>1.300929611430357E-2</v>
      </c>
      <c r="D409">
        <v>2.1819151196350361E-2</v>
      </c>
      <c r="E409">
        <v>0.20509515187784366</v>
      </c>
      <c r="F409">
        <v>0.16680849943461684</v>
      </c>
      <c r="G409">
        <v>0.66213300273971476</v>
      </c>
      <c r="H409">
        <v>0.30757424304090275</v>
      </c>
      <c r="I409">
        <v>0.44752565108518372</v>
      </c>
      <c r="J409">
        <v>0.28321044675401907</v>
      </c>
      <c r="K409">
        <v>0.3885319338134714</v>
      </c>
      <c r="L409">
        <v>0.38627545711806555</v>
      </c>
      <c r="M409">
        <v>0.24063981935585943</v>
      </c>
      <c r="N409">
        <v>0.35980558957601438</v>
      </c>
      <c r="O409">
        <v>0.99665501700135128</v>
      </c>
      <c r="P409">
        <v>0.95491372752773973</v>
      </c>
      <c r="Q409">
        <v>0.85985831587421946</v>
      </c>
      <c r="R409">
        <v>0.95841712254452927</v>
      </c>
      <c r="S409">
        <v>0.76235969591221409</v>
      </c>
      <c r="T409">
        <v>0.20161284902323473</v>
      </c>
      <c r="U409">
        <v>0.61778517265888144</v>
      </c>
    </row>
    <row r="410" spans="1:21" x14ac:dyDescent="0.25">
      <c r="A410">
        <v>408</v>
      </c>
      <c r="B410">
        <v>0.32619573042277406</v>
      </c>
      <c r="C410">
        <v>0.48493511757723184</v>
      </c>
      <c r="D410">
        <v>0.21112538609061393</v>
      </c>
      <c r="E410">
        <v>0.8772921866003438</v>
      </c>
      <c r="F410">
        <v>0.1304378687809713</v>
      </c>
      <c r="G410">
        <v>0.73726894147474908</v>
      </c>
      <c r="H410">
        <v>0.21889270687401341</v>
      </c>
      <c r="I410">
        <v>0.80506053870593086</v>
      </c>
      <c r="J410">
        <v>0.96932755226483747</v>
      </c>
      <c r="K410">
        <v>0.83423063282395926</v>
      </c>
      <c r="L410">
        <v>8.9109919712437424E-2</v>
      </c>
      <c r="M410">
        <v>0.97642122590338909</v>
      </c>
      <c r="N410">
        <v>0.17551070402146207</v>
      </c>
      <c r="O410">
        <v>0.88155076277944566</v>
      </c>
      <c r="P410">
        <v>0.67576077235436749</v>
      </c>
      <c r="Q410">
        <v>0.60705443830878258</v>
      </c>
      <c r="R410">
        <v>0.42604395844134491</v>
      </c>
      <c r="S410">
        <v>0.67221357024088602</v>
      </c>
      <c r="T410">
        <v>0.26166041179763244</v>
      </c>
      <c r="U410">
        <v>0.189017025493186</v>
      </c>
    </row>
    <row r="411" spans="1:21" x14ac:dyDescent="0.25">
      <c r="A411">
        <v>409</v>
      </c>
      <c r="B411">
        <v>0.88260637147777476</v>
      </c>
      <c r="C411">
        <v>0.37380885521158724</v>
      </c>
      <c r="D411">
        <v>0.57733187128738583</v>
      </c>
      <c r="E411">
        <v>0.3094519316764055</v>
      </c>
      <c r="F411">
        <v>0.40916249745282252</v>
      </c>
      <c r="G411">
        <v>0.9725581255044109</v>
      </c>
      <c r="H411">
        <v>0.93121185729063316</v>
      </c>
      <c r="I411">
        <v>0.93260872450725274</v>
      </c>
      <c r="J411">
        <v>0.93360682016036911</v>
      </c>
      <c r="K411">
        <v>0.43938392103973012</v>
      </c>
      <c r="L411">
        <v>0.27143940828611246</v>
      </c>
      <c r="M411">
        <v>0.14586694831975677</v>
      </c>
      <c r="N411">
        <v>0.48224838194907793</v>
      </c>
      <c r="O411">
        <v>0.12966398852592143</v>
      </c>
      <c r="P411">
        <v>0.72340169675660171</v>
      </c>
      <c r="Q411">
        <v>9.3110272897273028E-2</v>
      </c>
      <c r="R411">
        <v>0.14666149444164489</v>
      </c>
      <c r="S411">
        <v>0.12701260756513211</v>
      </c>
      <c r="T411">
        <v>0.45518213162337506</v>
      </c>
      <c r="U411">
        <v>0.5982053108137757</v>
      </c>
    </row>
    <row r="412" spans="1:21" x14ac:dyDescent="0.25">
      <c r="A412">
        <v>410</v>
      </c>
      <c r="B412">
        <v>0.12383980432736585</v>
      </c>
      <c r="C412">
        <v>0.53470642193319229</v>
      </c>
      <c r="D412">
        <v>0.6668109410485199</v>
      </c>
      <c r="E412">
        <v>2.4006560668709653E-2</v>
      </c>
      <c r="F412">
        <v>0.64890584135741958</v>
      </c>
      <c r="G412">
        <v>0.29795805195880942</v>
      </c>
      <c r="H412">
        <v>0.83364926060697742</v>
      </c>
      <c r="I412">
        <v>0.24060954831616055</v>
      </c>
      <c r="J412">
        <v>0.421653378280332</v>
      </c>
      <c r="K412">
        <v>0.66772256473193092</v>
      </c>
      <c r="L412">
        <v>0.38273495165994476</v>
      </c>
      <c r="M412">
        <v>0.90339769355855482</v>
      </c>
      <c r="N412">
        <v>0.97630309802498205</v>
      </c>
      <c r="O412">
        <v>7.1767293491950213E-2</v>
      </c>
      <c r="P412">
        <v>0.8683484083519124</v>
      </c>
      <c r="Q412">
        <v>0.86345185811105907</v>
      </c>
      <c r="R412">
        <v>0.56222719196770532</v>
      </c>
      <c r="S412">
        <v>0.51448286305307622</v>
      </c>
      <c r="T412">
        <v>0.4280251840632856</v>
      </c>
      <c r="U412">
        <v>0.25943554169310734</v>
      </c>
    </row>
    <row r="413" spans="1:21" x14ac:dyDescent="0.25">
      <c r="A413">
        <v>411</v>
      </c>
      <c r="B413">
        <v>0.85261815680967779</v>
      </c>
      <c r="C413">
        <v>0.8485604534976412</v>
      </c>
      <c r="D413">
        <v>0.38743504018975261</v>
      </c>
      <c r="E413">
        <v>0.85996115223650982</v>
      </c>
      <c r="F413">
        <v>0.65035850221457725</v>
      </c>
      <c r="G413">
        <v>0.16962909650921176</v>
      </c>
      <c r="H413">
        <v>0.29196412626985602</v>
      </c>
      <c r="I413">
        <v>0.68364882813433514</v>
      </c>
      <c r="J413">
        <v>0.87322981732200256</v>
      </c>
      <c r="K413">
        <v>1.7084053336904326E-2</v>
      </c>
      <c r="L413">
        <v>0.64847469748751707</v>
      </c>
      <c r="M413">
        <v>0.42229752407031285</v>
      </c>
      <c r="N413">
        <v>0.56367827611850707</v>
      </c>
      <c r="O413">
        <v>0.90655257870710804</v>
      </c>
      <c r="P413">
        <v>0.84857569097490115</v>
      </c>
      <c r="Q413">
        <v>0.52409016876769865</v>
      </c>
      <c r="R413">
        <v>5.1743191613633499E-3</v>
      </c>
      <c r="S413">
        <v>0.72744237284501789</v>
      </c>
      <c r="T413">
        <v>0.8998679536169385</v>
      </c>
      <c r="U413">
        <v>0.91642596908096685</v>
      </c>
    </row>
    <row r="414" spans="1:21" x14ac:dyDescent="0.25">
      <c r="A414">
        <v>412</v>
      </c>
      <c r="B414">
        <v>0.33206452338699499</v>
      </c>
      <c r="C414">
        <v>0.26574132466955303</v>
      </c>
      <c r="D414">
        <v>0.62912351747088735</v>
      </c>
      <c r="E414">
        <v>0.96316407165332163</v>
      </c>
      <c r="F414">
        <v>1.4982533632420747E-2</v>
      </c>
      <c r="G414">
        <v>0.79841703284416665</v>
      </c>
      <c r="H414">
        <v>0.71908959540340622</v>
      </c>
      <c r="I414">
        <v>0.78258425495216732</v>
      </c>
      <c r="J414">
        <v>0.76414547421785528</v>
      </c>
      <c r="K414">
        <v>0.63233043686980306</v>
      </c>
      <c r="L414">
        <v>0.37644578624971903</v>
      </c>
      <c r="M414">
        <v>4.3434571907307706E-2</v>
      </c>
      <c r="N414">
        <v>0.90756338288356919</v>
      </c>
      <c r="O414">
        <v>0.59453702567495448</v>
      </c>
      <c r="P414">
        <v>0.6445069450883949</v>
      </c>
      <c r="Q414">
        <v>0.99445259145066256</v>
      </c>
      <c r="R414">
        <v>0.84082316865267703</v>
      </c>
      <c r="S414">
        <v>0.64349653767594117</v>
      </c>
      <c r="T414">
        <v>0.68532671413530277</v>
      </c>
      <c r="U414">
        <v>0.40775586952587362</v>
      </c>
    </row>
    <row r="415" spans="1:21" x14ac:dyDescent="0.25">
      <c r="A415">
        <v>413</v>
      </c>
      <c r="B415">
        <v>0.39345567731201392</v>
      </c>
      <c r="C415">
        <v>0.98412219151224622</v>
      </c>
      <c r="D415">
        <v>0.50057807980421298</v>
      </c>
      <c r="E415">
        <v>0.94644025158642453</v>
      </c>
      <c r="F415">
        <v>0.91677190456978974</v>
      </c>
      <c r="G415">
        <v>0.46697739155674256</v>
      </c>
      <c r="H415">
        <v>0.81616395099570682</v>
      </c>
      <c r="I415">
        <v>3.849539772869548E-2</v>
      </c>
      <c r="J415">
        <v>0.49246616083690764</v>
      </c>
      <c r="K415">
        <v>0.63201187156615557</v>
      </c>
      <c r="L415">
        <v>0.99645492909697753</v>
      </c>
      <c r="M415">
        <v>0.75049765972046867</v>
      </c>
      <c r="N415">
        <v>0.30482511787467281</v>
      </c>
      <c r="O415">
        <v>0.9689274499790328</v>
      </c>
      <c r="P415">
        <v>0.29428606937431745</v>
      </c>
      <c r="Q415">
        <v>0.26171879683834676</v>
      </c>
      <c r="R415">
        <v>0.29857966860029439</v>
      </c>
      <c r="S415">
        <v>0.90998915574604666</v>
      </c>
      <c r="T415">
        <v>0.89616176267044345</v>
      </c>
      <c r="U415">
        <v>0.89850525468494524</v>
      </c>
    </row>
    <row r="416" spans="1:21" x14ac:dyDescent="0.25">
      <c r="A416">
        <v>414</v>
      </c>
      <c r="B416">
        <v>0.86394699574906175</v>
      </c>
      <c r="C416">
        <v>0.83647528405550942</v>
      </c>
      <c r="D416">
        <v>0.16606698560671607</v>
      </c>
      <c r="E416">
        <v>4.5350699463929445E-2</v>
      </c>
      <c r="F416">
        <v>0.39191914050679921</v>
      </c>
      <c r="G416">
        <v>0.65586720346339145</v>
      </c>
      <c r="H416">
        <v>0.34952193514059715</v>
      </c>
      <c r="I416">
        <v>0.26908476723655017</v>
      </c>
      <c r="J416">
        <v>0.71358096615087829</v>
      </c>
      <c r="K416">
        <v>0.62384370030641567</v>
      </c>
      <c r="L416">
        <v>2.4332742666572038E-2</v>
      </c>
      <c r="M416">
        <v>0.25601298561119301</v>
      </c>
      <c r="N416">
        <v>0.79716621515845243</v>
      </c>
      <c r="O416">
        <v>0.28128982882384879</v>
      </c>
      <c r="P416">
        <v>1.3697056416452469E-2</v>
      </c>
      <c r="Q416">
        <v>0.67776324809196753</v>
      </c>
      <c r="R416">
        <v>0.72566865877536646</v>
      </c>
      <c r="S416">
        <v>0.14675278837981764</v>
      </c>
      <c r="T416">
        <v>0.4299190639543653</v>
      </c>
      <c r="U416">
        <v>0.32317920463842231</v>
      </c>
    </row>
    <row r="417" spans="1:21" x14ac:dyDescent="0.25">
      <c r="A417">
        <v>415</v>
      </c>
      <c r="B417">
        <v>0.67887207164807095</v>
      </c>
      <c r="C417">
        <v>0.46702369568513635</v>
      </c>
      <c r="D417">
        <v>0.93390558118679512</v>
      </c>
      <c r="E417">
        <v>0.45093488967483886</v>
      </c>
      <c r="F417">
        <v>0.46608339824517531</v>
      </c>
      <c r="G417">
        <v>0.93203254880079811</v>
      </c>
      <c r="H417">
        <v>0.37740614992603216</v>
      </c>
      <c r="I417">
        <v>0.89622881295518653</v>
      </c>
      <c r="J417">
        <v>7.3856977109742594E-2</v>
      </c>
      <c r="K417">
        <v>0.7711021294669349</v>
      </c>
      <c r="L417">
        <v>0.7955703812950361</v>
      </c>
      <c r="M417">
        <v>0.59340148368682133</v>
      </c>
      <c r="N417">
        <v>0.19731438171172044</v>
      </c>
      <c r="O417">
        <v>0.52501597012666168</v>
      </c>
      <c r="P417">
        <v>0.12380655488803693</v>
      </c>
      <c r="Q417">
        <v>0.61923226468409553</v>
      </c>
      <c r="R417">
        <v>9.3274338736239137E-2</v>
      </c>
      <c r="S417">
        <v>0.68721294651551945</v>
      </c>
      <c r="T417">
        <v>0.53566100124803118</v>
      </c>
      <c r="U417">
        <v>0.75885974451709259</v>
      </c>
    </row>
    <row r="418" spans="1:21" x14ac:dyDescent="0.25">
      <c r="A418">
        <v>416</v>
      </c>
      <c r="B418">
        <v>0.98436002690222546</v>
      </c>
      <c r="C418">
        <v>0.74139715216841218</v>
      </c>
      <c r="D418">
        <v>8.6790381436463448E-2</v>
      </c>
      <c r="E418">
        <v>0.58034823515956613</v>
      </c>
      <c r="F418">
        <v>0.8626671186482997</v>
      </c>
      <c r="G418">
        <v>0.7698472478367977</v>
      </c>
      <c r="H418">
        <v>0.93440969743375124</v>
      </c>
      <c r="I418">
        <v>0.43654528034487061</v>
      </c>
      <c r="J418">
        <v>0.96246224605954533</v>
      </c>
      <c r="K418">
        <v>0.28548594779045189</v>
      </c>
      <c r="L418">
        <v>0.87419886693662363</v>
      </c>
      <c r="M418">
        <v>0.14964877185137149</v>
      </c>
      <c r="N418">
        <v>0.10034317752850885</v>
      </c>
      <c r="O418">
        <v>0.17755172252021278</v>
      </c>
      <c r="P418">
        <v>2.9494928952092714E-2</v>
      </c>
      <c r="Q418">
        <v>0.6715372407184983</v>
      </c>
      <c r="R418">
        <v>0.4126264558172823</v>
      </c>
      <c r="S418">
        <v>5.8417098608221529E-2</v>
      </c>
      <c r="T418">
        <v>0.1825260192509095</v>
      </c>
      <c r="U418">
        <v>0.91476996085273843</v>
      </c>
    </row>
    <row r="419" spans="1:21" x14ac:dyDescent="0.25">
      <c r="A419">
        <v>417</v>
      </c>
      <c r="B419">
        <v>0.44023016675630156</v>
      </c>
      <c r="C419">
        <v>0.40094980813354208</v>
      </c>
      <c r="D419">
        <v>0.93140908500219588</v>
      </c>
      <c r="E419">
        <v>0.62188979744757589</v>
      </c>
      <c r="F419">
        <v>0.16935602774356173</v>
      </c>
      <c r="G419">
        <v>0.22436782103649655</v>
      </c>
      <c r="H419">
        <v>0.17886271781489871</v>
      </c>
      <c r="I419">
        <v>0.51753232673038885</v>
      </c>
      <c r="J419">
        <v>0.11970051748959065</v>
      </c>
      <c r="K419">
        <v>0.81048739118207647</v>
      </c>
      <c r="L419">
        <v>0.43490962683126022</v>
      </c>
      <c r="M419">
        <v>0.21701159383895408</v>
      </c>
      <c r="N419">
        <v>0.56290424233310721</v>
      </c>
      <c r="O419">
        <v>0.32641959189281833</v>
      </c>
      <c r="P419">
        <v>0.34073628669931866</v>
      </c>
      <c r="Q419">
        <v>0.18128864960178603</v>
      </c>
      <c r="R419">
        <v>0.24818133186556768</v>
      </c>
      <c r="S419">
        <v>0.615079995089169</v>
      </c>
      <c r="T419">
        <v>0.83104603600341886</v>
      </c>
      <c r="U419">
        <v>0.14402582311547651</v>
      </c>
    </row>
    <row r="420" spans="1:21" x14ac:dyDescent="0.25">
      <c r="A420">
        <v>418</v>
      </c>
      <c r="B420">
        <v>0.89598064278661305</v>
      </c>
      <c r="C420">
        <v>0.7823978661056179</v>
      </c>
      <c r="D420">
        <v>0.98592923106030028</v>
      </c>
      <c r="E420">
        <v>0.86176099752479196</v>
      </c>
      <c r="F420">
        <v>0.79957165402167352</v>
      </c>
      <c r="G420">
        <v>0.67512229602234974</v>
      </c>
      <c r="H420">
        <v>0.67177035708731769</v>
      </c>
      <c r="I420">
        <v>9.4461045126895904E-2</v>
      </c>
      <c r="J420">
        <v>0.35436300049330449</v>
      </c>
      <c r="K420">
        <v>0.16719800356133252</v>
      </c>
      <c r="L420">
        <v>0.55870678331198054</v>
      </c>
      <c r="M420">
        <v>8.1371039019177971E-2</v>
      </c>
      <c r="N420">
        <v>0.92741488617102741</v>
      </c>
      <c r="O420">
        <v>0.60005877766198434</v>
      </c>
      <c r="P420">
        <v>7.7059095537553191E-2</v>
      </c>
      <c r="Q420">
        <v>0.2302466223668409</v>
      </c>
      <c r="R420">
        <v>0.26357487539787838</v>
      </c>
      <c r="S420">
        <v>2.7524093772816727E-2</v>
      </c>
      <c r="T420">
        <v>0.52971315325618851</v>
      </c>
      <c r="U420">
        <v>6.6937042836071825E-2</v>
      </c>
    </row>
    <row r="421" spans="1:21" x14ac:dyDescent="0.25">
      <c r="A421">
        <v>419</v>
      </c>
      <c r="B421">
        <v>0.82992423260215942</v>
      </c>
      <c r="C421">
        <v>0.57216360313158887</v>
      </c>
      <c r="D421">
        <v>0.43879487856518451</v>
      </c>
      <c r="E421">
        <v>0.34907832549607098</v>
      </c>
      <c r="F421">
        <v>0.80432677350748083</v>
      </c>
      <c r="G421">
        <v>0.61982191075613624</v>
      </c>
      <c r="H421">
        <v>0.95821703511376022</v>
      </c>
      <c r="I421">
        <v>0.86410921428729859</v>
      </c>
      <c r="J421">
        <v>0.63081905325830334</v>
      </c>
      <c r="K421">
        <v>8.0776458753048175E-2</v>
      </c>
      <c r="L421">
        <v>0.4676063712267588</v>
      </c>
      <c r="M421">
        <v>0.96151889087986908</v>
      </c>
      <c r="N421">
        <v>0.61654333008772166</v>
      </c>
      <c r="O421">
        <v>0.45310326459702654</v>
      </c>
      <c r="P421">
        <v>0.69643384488224447</v>
      </c>
      <c r="Q421">
        <v>0.9974920093400661</v>
      </c>
      <c r="R421">
        <v>0.84923459616572061</v>
      </c>
      <c r="S421">
        <v>0.73858841314019941</v>
      </c>
      <c r="T421">
        <v>0.35227907395759139</v>
      </c>
      <c r="U421">
        <v>0.93124583558161023</v>
      </c>
    </row>
    <row r="422" spans="1:21" x14ac:dyDescent="0.25">
      <c r="A422">
        <v>420</v>
      </c>
      <c r="B422">
        <v>0.12495544412486659</v>
      </c>
      <c r="C422">
        <v>0.82163557943560428</v>
      </c>
      <c r="D422">
        <v>0.95378414526597277</v>
      </c>
      <c r="E422">
        <v>0.86549851681834356</v>
      </c>
      <c r="F422">
        <v>0.57515815065606901</v>
      </c>
      <c r="G422">
        <v>0.27528133846479896</v>
      </c>
      <c r="H422">
        <v>3.9716501456051878E-2</v>
      </c>
      <c r="I422">
        <v>0.43700136950146984</v>
      </c>
      <c r="J422">
        <v>0.76009118189397551</v>
      </c>
      <c r="K422">
        <v>0.60050587306634018</v>
      </c>
      <c r="L422">
        <v>0.99846271930001507</v>
      </c>
      <c r="M422">
        <v>0.93445388983030764</v>
      </c>
      <c r="N422">
        <v>0.70782193956564576</v>
      </c>
      <c r="O422">
        <v>0.93066848734538632</v>
      </c>
      <c r="P422">
        <v>0.9982593739347394</v>
      </c>
      <c r="Q422">
        <v>0.30899269724669942</v>
      </c>
      <c r="R422">
        <v>0.71138647671902189</v>
      </c>
      <c r="S422">
        <v>0.63964700667389218</v>
      </c>
      <c r="T422">
        <v>0.66731057609835265</v>
      </c>
      <c r="U422">
        <v>0.77512403792683071</v>
      </c>
    </row>
    <row r="423" spans="1:21" x14ac:dyDescent="0.25">
      <c r="A423">
        <v>421</v>
      </c>
      <c r="B423">
        <v>0.11870430289951095</v>
      </c>
      <c r="C423">
        <v>0.52057661202883487</v>
      </c>
      <c r="D423">
        <v>0.50690785390294324</v>
      </c>
      <c r="E423">
        <v>8.8535721140204693E-2</v>
      </c>
      <c r="F423">
        <v>0.25912015577003888</v>
      </c>
      <c r="G423">
        <v>0.74152215896391493</v>
      </c>
      <c r="H423">
        <v>0.97473788435303321</v>
      </c>
      <c r="I423">
        <v>0.17392318734077628</v>
      </c>
      <c r="J423">
        <v>8.8918473092352679E-2</v>
      </c>
      <c r="K423">
        <v>0.65153435137324101</v>
      </c>
      <c r="L423">
        <v>3.7778108840940572E-2</v>
      </c>
      <c r="M423">
        <v>0.14191107161129857</v>
      </c>
      <c r="N423">
        <v>0.70714637387191503</v>
      </c>
      <c r="O423">
        <v>6.6428653477411448E-2</v>
      </c>
      <c r="P423">
        <v>0.29600787759718949</v>
      </c>
      <c r="Q423">
        <v>0.16340528166268098</v>
      </c>
      <c r="R423">
        <v>0.65434940997297408</v>
      </c>
      <c r="S423">
        <v>0.10004165779082852</v>
      </c>
      <c r="T423">
        <v>2.359365194698837E-2</v>
      </c>
      <c r="U423">
        <v>0.48496014230149398</v>
      </c>
    </row>
    <row r="424" spans="1:21" x14ac:dyDescent="0.25">
      <c r="A424">
        <v>422</v>
      </c>
      <c r="B424">
        <v>5.3423344248316518E-2</v>
      </c>
      <c r="C424">
        <v>0.49327187850680776</v>
      </c>
      <c r="D424">
        <v>0.30070111120764853</v>
      </c>
      <c r="E424">
        <v>9.3221047934062273E-3</v>
      </c>
      <c r="F424">
        <v>0.91529116447509296</v>
      </c>
      <c r="G424">
        <v>0.26641172078693742</v>
      </c>
      <c r="H424">
        <v>3.5270138172624144E-2</v>
      </c>
      <c r="I424">
        <v>0.34500062802423681</v>
      </c>
      <c r="J424">
        <v>0.99489360894587531</v>
      </c>
      <c r="K424">
        <v>0.79008082915856126</v>
      </c>
      <c r="L424">
        <v>0.63228006105163725</v>
      </c>
      <c r="M424">
        <v>0.67359767560075134</v>
      </c>
      <c r="N424">
        <v>0.54187623567599452</v>
      </c>
      <c r="O424">
        <v>0.62036009974949469</v>
      </c>
      <c r="P424">
        <v>0.98776698187120204</v>
      </c>
      <c r="Q424">
        <v>0.41515751637948139</v>
      </c>
      <c r="R424">
        <v>0.59848160689737018</v>
      </c>
      <c r="S424">
        <v>0.70003849118387884</v>
      </c>
      <c r="T424">
        <v>0.92528380136123189</v>
      </c>
      <c r="U424">
        <v>0.64153677433430456</v>
      </c>
    </row>
    <row r="425" spans="1:21" x14ac:dyDescent="0.25">
      <c r="A425">
        <v>423</v>
      </c>
      <c r="B425">
        <v>0.68688777356734354</v>
      </c>
      <c r="C425">
        <v>1.9559815137037972E-2</v>
      </c>
      <c r="D425">
        <v>0.22243993190112121</v>
      </c>
      <c r="E425">
        <v>0.65305936919758611</v>
      </c>
      <c r="F425">
        <v>0.55775831180496604</v>
      </c>
      <c r="G425">
        <v>0.98297634037225112</v>
      </c>
      <c r="H425">
        <v>0.88143617503061766</v>
      </c>
      <c r="I425">
        <v>4.6629412572152029E-2</v>
      </c>
      <c r="J425">
        <v>0.43715681080362812</v>
      </c>
      <c r="K425">
        <v>7.4963355187282588E-2</v>
      </c>
      <c r="L425">
        <v>0.33279899255512735</v>
      </c>
      <c r="M425">
        <v>0.28851871807076357</v>
      </c>
      <c r="N425">
        <v>0.67342486215423913</v>
      </c>
      <c r="O425">
        <v>0.51404767478592039</v>
      </c>
      <c r="P425">
        <v>0.16770361206464202</v>
      </c>
      <c r="Q425">
        <v>0.96167640930454223</v>
      </c>
      <c r="R425">
        <v>0.54473226862999713</v>
      </c>
      <c r="S425">
        <v>9.1083321488502289E-2</v>
      </c>
      <c r="T425">
        <v>0.16102961244013425</v>
      </c>
      <c r="U425">
        <v>0.90585130864291141</v>
      </c>
    </row>
    <row r="426" spans="1:21" x14ac:dyDescent="0.25">
      <c r="A426">
        <v>424</v>
      </c>
      <c r="B426">
        <v>0.93426483721013298</v>
      </c>
      <c r="C426">
        <v>0.19935144303805874</v>
      </c>
      <c r="D426">
        <v>0.96065608431712679</v>
      </c>
      <c r="E426">
        <v>0.3625997529453624</v>
      </c>
      <c r="F426">
        <v>0.54585042469695044</v>
      </c>
      <c r="G426">
        <v>0.5942614972861302</v>
      </c>
      <c r="H426">
        <v>0.12286428599660248</v>
      </c>
      <c r="I426">
        <v>1.0086828719239271E-2</v>
      </c>
      <c r="J426">
        <v>0.11553638215848805</v>
      </c>
      <c r="K426">
        <v>0.16172535257216092</v>
      </c>
      <c r="L426">
        <v>0.11016477286449167</v>
      </c>
      <c r="M426">
        <v>0.88229669062097593</v>
      </c>
      <c r="N426">
        <v>0.40906061531876237</v>
      </c>
      <c r="O426">
        <v>0.68675596065107625</v>
      </c>
      <c r="P426">
        <v>0.12663925360393447</v>
      </c>
      <c r="Q426">
        <v>0.39571695799511497</v>
      </c>
      <c r="R426">
        <v>0.62865677061680447</v>
      </c>
      <c r="S426">
        <v>0.11177559014091965</v>
      </c>
      <c r="T426">
        <v>0.74297399155153654</v>
      </c>
      <c r="U426">
        <v>0.27427921164228364</v>
      </c>
    </row>
    <row r="427" spans="1:21" x14ac:dyDescent="0.25">
      <c r="A427">
        <v>425</v>
      </c>
      <c r="B427">
        <v>0.1194981195837137</v>
      </c>
      <c r="C427">
        <v>0.30564417669946486</v>
      </c>
      <c r="D427">
        <v>2.8190476486450677E-2</v>
      </c>
      <c r="E427">
        <v>0.91760970935740116</v>
      </c>
      <c r="F427">
        <v>0.84858947959347764</v>
      </c>
      <c r="G427">
        <v>0.96776276796338756</v>
      </c>
      <c r="H427">
        <v>0.84940404485266363</v>
      </c>
      <c r="I427">
        <v>0.39215380004534905</v>
      </c>
      <c r="J427">
        <v>2.1880262472525835E-2</v>
      </c>
      <c r="K427">
        <v>0.58240669599232331</v>
      </c>
      <c r="L427">
        <v>0.14196785137828005</v>
      </c>
      <c r="M427">
        <v>0.65182948519759942</v>
      </c>
      <c r="N427">
        <v>0.61780234354636243</v>
      </c>
      <c r="O427">
        <v>0.10229404734609715</v>
      </c>
      <c r="P427">
        <v>0.95072386878778659</v>
      </c>
      <c r="Q427">
        <v>0.87803204560493686</v>
      </c>
      <c r="R427">
        <v>0.98673135559895608</v>
      </c>
      <c r="S427">
        <v>9.5936890799544372E-2</v>
      </c>
      <c r="T427">
        <v>0.15598650101863054</v>
      </c>
      <c r="U427">
        <v>0.70024125230157708</v>
      </c>
    </row>
    <row r="428" spans="1:21" x14ac:dyDescent="0.25">
      <c r="A428">
        <v>426</v>
      </c>
      <c r="B428">
        <v>0.79055596879206647</v>
      </c>
      <c r="C428">
        <v>0.5000305967719223</v>
      </c>
      <c r="D428">
        <v>0.2028570297534289</v>
      </c>
      <c r="E428">
        <v>0.92410080655756421</v>
      </c>
      <c r="F428">
        <v>0.43099301333732076</v>
      </c>
      <c r="G428">
        <v>0.70464603075116394</v>
      </c>
      <c r="H428">
        <v>0.27569588395658329</v>
      </c>
      <c r="I428">
        <v>0.63287348970473634</v>
      </c>
      <c r="J428">
        <v>8.3477696823838876E-2</v>
      </c>
      <c r="K428">
        <v>0.88883528854838767</v>
      </c>
      <c r="L428">
        <v>0.23617052705949892</v>
      </c>
      <c r="M428">
        <v>0.9183350338598899</v>
      </c>
      <c r="N428">
        <v>0.33932157717497469</v>
      </c>
      <c r="O428">
        <v>0.24575216737638406</v>
      </c>
      <c r="P428">
        <v>0.46170622858617794</v>
      </c>
      <c r="Q428">
        <v>6.5562476378064893E-2</v>
      </c>
      <c r="R428">
        <v>0.5201613307606423</v>
      </c>
      <c r="S428">
        <v>0.74856965661913932</v>
      </c>
      <c r="T428">
        <v>0.25265110204001595</v>
      </c>
      <c r="U428">
        <v>0.63068161702757131</v>
      </c>
    </row>
    <row r="429" spans="1:21" x14ac:dyDescent="0.25">
      <c r="A429">
        <v>427</v>
      </c>
      <c r="B429">
        <v>0.47467904552279183</v>
      </c>
      <c r="C429">
        <v>0.62307480906358248</v>
      </c>
      <c r="D429">
        <v>0.73892956418647371</v>
      </c>
      <c r="E429">
        <v>0.83519887346805666</v>
      </c>
      <c r="F429">
        <v>0.57703919806530735</v>
      </c>
      <c r="G429">
        <v>0.57648676746689542</v>
      </c>
      <c r="H429">
        <v>0.24185218039102163</v>
      </c>
      <c r="I429">
        <v>0.15815950142578106</v>
      </c>
      <c r="J429">
        <v>1.3851143530689392E-2</v>
      </c>
      <c r="K429">
        <v>0.35218007416972164</v>
      </c>
      <c r="L429">
        <v>0.34911082523876136</v>
      </c>
      <c r="M429">
        <v>0.79103088991628123</v>
      </c>
      <c r="N429">
        <v>0.99100360195255721</v>
      </c>
      <c r="O429">
        <v>0.25441654156780658</v>
      </c>
      <c r="P429">
        <v>0.52452959770960916</v>
      </c>
      <c r="Q429">
        <v>0.63132047960580651</v>
      </c>
      <c r="R429">
        <v>0.35792962972018927</v>
      </c>
      <c r="S429">
        <v>0.97012800717897374</v>
      </c>
      <c r="T429">
        <v>0.71289121251595167</v>
      </c>
      <c r="U429">
        <v>0.67664825598420864</v>
      </c>
    </row>
    <row r="430" spans="1:21" x14ac:dyDescent="0.25">
      <c r="A430">
        <v>428</v>
      </c>
      <c r="B430">
        <v>0.25537587726514221</v>
      </c>
      <c r="C430">
        <v>0.22297512610939685</v>
      </c>
      <c r="D430">
        <v>0.29216967660869742</v>
      </c>
      <c r="E430">
        <v>0.52003401058963616</v>
      </c>
      <c r="F430">
        <v>0.90101647501881033</v>
      </c>
      <c r="G430">
        <v>1.5927083449116086E-2</v>
      </c>
      <c r="H430">
        <v>1.019847278707342E-2</v>
      </c>
      <c r="I430">
        <v>0.75691015107210591</v>
      </c>
      <c r="J430">
        <v>3.6593690444639115E-2</v>
      </c>
      <c r="K430">
        <v>0.41865704260537084</v>
      </c>
      <c r="L430">
        <v>0.96509503409774156</v>
      </c>
      <c r="M430">
        <v>0.45552134445134262</v>
      </c>
      <c r="N430">
        <v>0.77671932900714102</v>
      </c>
      <c r="O430">
        <v>0.22894185223376073</v>
      </c>
      <c r="P430">
        <v>0.1466232156537477</v>
      </c>
      <c r="Q430">
        <v>0.64382584364210382</v>
      </c>
      <c r="R430">
        <v>4.7915799579288487E-2</v>
      </c>
      <c r="S430">
        <v>0.98817507296810447</v>
      </c>
      <c r="T430">
        <v>0.53551114950069367</v>
      </c>
      <c r="U430">
        <v>0.49045409256093064</v>
      </c>
    </row>
    <row r="431" spans="1:21" x14ac:dyDescent="0.25">
      <c r="A431">
        <v>429</v>
      </c>
      <c r="B431">
        <v>0.11710195151235414</v>
      </c>
      <c r="C431">
        <v>0.81958858380870847</v>
      </c>
      <c r="D431">
        <v>0.78683108093541865</v>
      </c>
      <c r="E431">
        <v>0.53844028697871704</v>
      </c>
      <c r="F431">
        <v>0.69942248971013044</v>
      </c>
      <c r="G431">
        <v>0.99994342331092945</v>
      </c>
      <c r="H431">
        <v>0.15207922935163176</v>
      </c>
      <c r="I431">
        <v>0.11182156614672634</v>
      </c>
      <c r="J431">
        <v>0.5939218005346758</v>
      </c>
      <c r="K431">
        <v>0.50264758320105418</v>
      </c>
      <c r="L431">
        <v>0.67651877546204142</v>
      </c>
      <c r="M431">
        <v>0.66332035941741241</v>
      </c>
      <c r="N431">
        <v>0.52655012093073061</v>
      </c>
      <c r="O431">
        <v>0.635662270136365</v>
      </c>
      <c r="P431">
        <v>0.46867201355166066</v>
      </c>
      <c r="Q431">
        <v>0.65766773358319752</v>
      </c>
      <c r="R431">
        <v>0.54260686290796389</v>
      </c>
      <c r="S431">
        <v>0.64172697503240705</v>
      </c>
      <c r="T431">
        <v>0.28742059347145599</v>
      </c>
      <c r="U431">
        <v>7.5516095503521896E-2</v>
      </c>
    </row>
    <row r="432" spans="1:21" x14ac:dyDescent="0.25">
      <c r="A432">
        <v>430</v>
      </c>
      <c r="B432">
        <v>0.55294487776906975</v>
      </c>
      <c r="C432">
        <v>0.19076330567467714</v>
      </c>
      <c r="D432">
        <v>0.90149948936883106</v>
      </c>
      <c r="E432">
        <v>0.30132180607397863</v>
      </c>
      <c r="F432">
        <v>0.3660128061645711</v>
      </c>
      <c r="G432">
        <v>0.10168643525816723</v>
      </c>
      <c r="H432">
        <v>0.97981705802571906</v>
      </c>
      <c r="I432">
        <v>0.25552716563784728</v>
      </c>
      <c r="J432">
        <v>0.56754129366786277</v>
      </c>
      <c r="K432">
        <v>0.54041718124192029</v>
      </c>
      <c r="L432">
        <v>0.64037476969192597</v>
      </c>
      <c r="M432">
        <v>3.5146085919430803E-3</v>
      </c>
      <c r="N432">
        <v>4.2514389678619091E-2</v>
      </c>
      <c r="O432">
        <v>0.59668993889723221</v>
      </c>
      <c r="P432">
        <v>0.90366497646291677</v>
      </c>
      <c r="Q432">
        <v>0.52629140326038737</v>
      </c>
      <c r="R432">
        <v>0.15679986856363692</v>
      </c>
      <c r="S432">
        <v>0.57515061433215653</v>
      </c>
      <c r="T432">
        <v>0.32185044553892705</v>
      </c>
      <c r="U432">
        <v>0.575809556192314</v>
      </c>
    </row>
    <row r="433" spans="1:21" x14ac:dyDescent="0.25">
      <c r="A433">
        <v>431</v>
      </c>
      <c r="B433">
        <v>0.57456738347552583</v>
      </c>
      <c r="C433">
        <v>0.2448218436686469</v>
      </c>
      <c r="D433">
        <v>0.91790812504390473</v>
      </c>
      <c r="E433">
        <v>0.39791033044953839</v>
      </c>
      <c r="F433">
        <v>0.24375323771000357</v>
      </c>
      <c r="G433">
        <v>0.75173030228089055</v>
      </c>
      <c r="H433">
        <v>0.23992182377889915</v>
      </c>
      <c r="I433">
        <v>0.318050107719968</v>
      </c>
      <c r="J433">
        <v>0.31809675653200742</v>
      </c>
      <c r="K433">
        <v>0.8328667031857524</v>
      </c>
      <c r="L433">
        <v>0.4499719646037672</v>
      </c>
      <c r="M433">
        <v>0.46332889234835051</v>
      </c>
      <c r="N433">
        <v>0.11995069150266158</v>
      </c>
      <c r="O433">
        <v>0.57876930956296246</v>
      </c>
      <c r="P433">
        <v>0.64231031531009908</v>
      </c>
      <c r="Q433">
        <v>0.96906881018741231</v>
      </c>
      <c r="R433">
        <v>7.2743662516680185E-2</v>
      </c>
      <c r="S433">
        <v>1.7145134798549844E-2</v>
      </c>
      <c r="T433">
        <v>0.10782795815734403</v>
      </c>
      <c r="U433">
        <v>0.67958803303149939</v>
      </c>
    </row>
    <row r="434" spans="1:21" x14ac:dyDescent="0.25">
      <c r="A434">
        <v>432</v>
      </c>
      <c r="B434">
        <v>0.8447533113686807</v>
      </c>
      <c r="C434">
        <v>0.95273781409990566</v>
      </c>
      <c r="D434">
        <v>7.1775715440484333E-2</v>
      </c>
      <c r="E434">
        <v>0.69721693718247302</v>
      </c>
      <c r="F434">
        <v>0.19630601519025959</v>
      </c>
      <c r="G434">
        <v>0.66729790957552382</v>
      </c>
      <c r="H434">
        <v>0.91982714728249615</v>
      </c>
      <c r="I434">
        <v>0.77365746218159703</v>
      </c>
      <c r="J434">
        <v>0.1305706022329387</v>
      </c>
      <c r="K434">
        <v>0.22257079826458703</v>
      </c>
      <c r="L434">
        <v>0.38680434577216083</v>
      </c>
      <c r="M434">
        <v>0.27504207858860497</v>
      </c>
      <c r="N434">
        <v>0.52712330814102359</v>
      </c>
      <c r="O434">
        <v>0.15522019498021145</v>
      </c>
      <c r="P434">
        <v>0.98954370857472274</v>
      </c>
      <c r="Q434">
        <v>0.67359328441999544</v>
      </c>
      <c r="R434">
        <v>0.86723164398011576</v>
      </c>
      <c r="S434">
        <v>3.4445759146596977E-2</v>
      </c>
      <c r="T434">
        <v>0.22139626870956164</v>
      </c>
      <c r="U434">
        <v>0.97690142369344568</v>
      </c>
    </row>
    <row r="435" spans="1:21" x14ac:dyDescent="0.25">
      <c r="A435">
        <v>433</v>
      </c>
      <c r="B435">
        <v>0.50230397059851706</v>
      </c>
      <c r="C435">
        <v>0.90669687023108936</v>
      </c>
      <c r="D435">
        <v>6.4409763062462488E-2</v>
      </c>
      <c r="E435">
        <v>0.59220194948619809</v>
      </c>
      <c r="F435">
        <v>0.89977326710073369</v>
      </c>
      <c r="G435">
        <v>0.92833065767357326</v>
      </c>
      <c r="H435">
        <v>0.47302639348450359</v>
      </c>
      <c r="I435">
        <v>0.61800456800513626</v>
      </c>
      <c r="J435">
        <v>0.285362816118504</v>
      </c>
      <c r="K435">
        <v>0.39226445142165911</v>
      </c>
      <c r="L435">
        <v>0.95091973028333143</v>
      </c>
      <c r="M435">
        <v>0.6410931013254475</v>
      </c>
      <c r="N435">
        <v>0.77964084912795584</v>
      </c>
      <c r="O435">
        <v>0.176055830431606</v>
      </c>
      <c r="P435">
        <v>0.4623804830699525</v>
      </c>
      <c r="Q435">
        <v>0.1936265357389253</v>
      </c>
      <c r="R435">
        <v>0.46155389290143667</v>
      </c>
      <c r="S435">
        <v>0.87052493615365112</v>
      </c>
      <c r="T435">
        <v>0.28978899102413358</v>
      </c>
      <c r="U435">
        <v>0.46523858686654695</v>
      </c>
    </row>
    <row r="436" spans="1:21" x14ac:dyDescent="0.25">
      <c r="A436">
        <v>434</v>
      </c>
      <c r="B436">
        <v>0.56266484006271078</v>
      </c>
      <c r="C436">
        <v>0.42636529804586143</v>
      </c>
      <c r="D436">
        <v>0.45606472088625716</v>
      </c>
      <c r="E436">
        <v>0.98627873698044688</v>
      </c>
      <c r="F436">
        <v>7.4738194807363989E-2</v>
      </c>
      <c r="G436">
        <v>0.96403739358423657</v>
      </c>
      <c r="H436">
        <v>0.17257449808582814</v>
      </c>
      <c r="I436">
        <v>0.2200620316591726</v>
      </c>
      <c r="J436">
        <v>0.90776751063238503</v>
      </c>
      <c r="K436">
        <v>0.20668867494032139</v>
      </c>
      <c r="L436">
        <v>0.48993451269912192</v>
      </c>
      <c r="M436">
        <v>0.48915457756145386</v>
      </c>
      <c r="N436">
        <v>0.84812472989374954</v>
      </c>
      <c r="O436">
        <v>0.80234435704237028</v>
      </c>
      <c r="P436">
        <v>0.6022271082836248</v>
      </c>
      <c r="Q436">
        <v>0.39829182199888824</v>
      </c>
      <c r="R436">
        <v>0.51094971886248786</v>
      </c>
      <c r="S436">
        <v>0.45470773679726229</v>
      </c>
      <c r="T436">
        <v>0.67699378661096365</v>
      </c>
      <c r="U436">
        <v>9.0745796306577642E-2</v>
      </c>
    </row>
    <row r="437" spans="1:21" x14ac:dyDescent="0.25">
      <c r="A437">
        <v>435</v>
      </c>
      <c r="B437">
        <v>0.93055368088135637</v>
      </c>
      <c r="C437">
        <v>0.99611382552920213</v>
      </c>
      <c r="D437">
        <v>0.48385909394636784</v>
      </c>
      <c r="E437">
        <v>0.80186133179258912</v>
      </c>
      <c r="F437">
        <v>0.69300014208258109</v>
      </c>
      <c r="G437">
        <v>0.53222947516167429</v>
      </c>
      <c r="H437">
        <v>0.57741242032881868</v>
      </c>
      <c r="I437">
        <v>6.9821716234901299E-2</v>
      </c>
      <c r="J437">
        <v>0.47742020391721685</v>
      </c>
      <c r="K437">
        <v>0.52064172558208099</v>
      </c>
      <c r="L437">
        <v>0.96802050276411755</v>
      </c>
      <c r="M437">
        <v>0.23122523542628759</v>
      </c>
      <c r="N437">
        <v>4.1017761377798223E-2</v>
      </c>
      <c r="O437">
        <v>0.90520448867841008</v>
      </c>
      <c r="P437">
        <v>0.32853622439568486</v>
      </c>
      <c r="Q437">
        <v>3.3797081126998529E-2</v>
      </c>
      <c r="R437">
        <v>0.80655283576274961</v>
      </c>
      <c r="S437">
        <v>0.41337370561721287</v>
      </c>
      <c r="T437">
        <v>0.86743304910834951</v>
      </c>
      <c r="U437">
        <v>0.96443382435208669</v>
      </c>
    </row>
    <row r="438" spans="1:21" x14ac:dyDescent="0.25">
      <c r="A438">
        <v>436</v>
      </c>
      <c r="B438">
        <v>0.61475799206102177</v>
      </c>
      <c r="C438">
        <v>0.33731511601629283</v>
      </c>
      <c r="D438">
        <v>0.5371650491920088</v>
      </c>
      <c r="E438">
        <v>0.62108976652540981</v>
      </c>
      <c r="F438">
        <v>0.44832441154195912</v>
      </c>
      <c r="G438">
        <v>0.50021615186168589</v>
      </c>
      <c r="H438">
        <v>0.27492654663101357</v>
      </c>
      <c r="I438">
        <v>0.33093249488897403</v>
      </c>
      <c r="J438">
        <v>0.91036311074110987</v>
      </c>
      <c r="K438">
        <v>0.83905342877815348</v>
      </c>
      <c r="L438">
        <v>0.26424939993965246</v>
      </c>
      <c r="M438">
        <v>0.61116875500187362</v>
      </c>
      <c r="N438">
        <v>0.8868609433041641</v>
      </c>
      <c r="O438">
        <v>0.25785973819778807</v>
      </c>
      <c r="P438">
        <v>0.59980911893992084</v>
      </c>
      <c r="Q438">
        <v>0.65600174038042436</v>
      </c>
      <c r="R438">
        <v>0.99083567920734628</v>
      </c>
      <c r="S438">
        <v>0.75481967019425888</v>
      </c>
      <c r="T438">
        <v>0.31816739558118967</v>
      </c>
      <c r="U438">
        <v>0.66472705903603746</v>
      </c>
    </row>
    <row r="439" spans="1:21" x14ac:dyDescent="0.25">
      <c r="A439">
        <v>437</v>
      </c>
      <c r="B439">
        <v>0.1640022695389225</v>
      </c>
      <c r="C439">
        <v>0.89014806188781859</v>
      </c>
      <c r="D439">
        <v>0.96282398621130394</v>
      </c>
      <c r="E439">
        <v>0.86262443701536951</v>
      </c>
      <c r="F439">
        <v>0.56122595520905549</v>
      </c>
      <c r="G439">
        <v>0.827699182029487</v>
      </c>
      <c r="H439">
        <v>0.7777062115851745</v>
      </c>
      <c r="I439">
        <v>0.22979445631049034</v>
      </c>
      <c r="J439">
        <v>0.78354103712532153</v>
      </c>
      <c r="K439">
        <v>8.4043933035020224E-2</v>
      </c>
      <c r="L439">
        <v>1.9599857841527957E-2</v>
      </c>
      <c r="M439">
        <v>0.39724338170312512</v>
      </c>
      <c r="N439">
        <v>0.48064006310307184</v>
      </c>
      <c r="O439">
        <v>0.6570469666180685</v>
      </c>
      <c r="P439">
        <v>8.1164258512180787E-2</v>
      </c>
      <c r="Q439">
        <v>0.19243510329974578</v>
      </c>
      <c r="R439">
        <v>0.51433178622331122</v>
      </c>
      <c r="S439">
        <v>0.60968839947415443</v>
      </c>
      <c r="T439">
        <v>0.89940419984831821</v>
      </c>
      <c r="U439">
        <v>6.3039741588877263E-2</v>
      </c>
    </row>
    <row r="440" spans="1:21" x14ac:dyDescent="0.25">
      <c r="A440">
        <v>438</v>
      </c>
      <c r="B440">
        <v>0.57657996451444138</v>
      </c>
      <c r="C440">
        <v>0.3858073477112951</v>
      </c>
      <c r="D440">
        <v>0.93940934740723048</v>
      </c>
      <c r="E440">
        <v>0.14907692088366797</v>
      </c>
      <c r="F440">
        <v>0.34207866043705709</v>
      </c>
      <c r="G440">
        <v>0.119353135140714</v>
      </c>
      <c r="H440">
        <v>0.34013619233602022</v>
      </c>
      <c r="I440">
        <v>0.94554462139662321</v>
      </c>
      <c r="J440">
        <v>7.3977780736591781E-2</v>
      </c>
      <c r="K440">
        <v>0.76556400964446425</v>
      </c>
      <c r="L440">
        <v>0.55432883238107178</v>
      </c>
      <c r="M440">
        <v>0.43812707212198521</v>
      </c>
      <c r="N440">
        <v>0.32427407356056026</v>
      </c>
      <c r="O440">
        <v>0.59033255885269664</v>
      </c>
      <c r="P440">
        <v>0.6009940399268916</v>
      </c>
      <c r="Q440">
        <v>0.4612018902569579</v>
      </c>
      <c r="R440">
        <v>0.34097810664592054</v>
      </c>
      <c r="S440">
        <v>0.6809690633166614</v>
      </c>
      <c r="T440">
        <v>0.85315542800119548</v>
      </c>
      <c r="U440">
        <v>0.18075368463900121</v>
      </c>
    </row>
    <row r="441" spans="1:21" x14ac:dyDescent="0.25">
      <c r="A441">
        <v>439</v>
      </c>
      <c r="B441">
        <v>0.13422089642446977</v>
      </c>
      <c r="C441">
        <v>0.86338150684268733</v>
      </c>
      <c r="D441">
        <v>0.55681050006187682</v>
      </c>
      <c r="E441">
        <v>0.4805351718813955</v>
      </c>
      <c r="F441">
        <v>0.23754851111036768</v>
      </c>
      <c r="G441">
        <v>0.16209036301534963</v>
      </c>
      <c r="H441">
        <v>0.27923761655954227</v>
      </c>
      <c r="I441">
        <v>2.0605891802049747E-2</v>
      </c>
      <c r="J441">
        <v>0.60560476955924791</v>
      </c>
      <c r="K441">
        <v>0.68990868638975966</v>
      </c>
      <c r="L441">
        <v>0.38054293263675754</v>
      </c>
      <c r="M441">
        <v>2.1938398778339696E-2</v>
      </c>
      <c r="N441">
        <v>0.89475096451027358</v>
      </c>
      <c r="O441">
        <v>1.268389372896972E-2</v>
      </c>
      <c r="P441">
        <v>7.7077952265742766E-3</v>
      </c>
      <c r="Q441">
        <v>0.90853281702643351</v>
      </c>
      <c r="R441">
        <v>0.71856765698644409</v>
      </c>
      <c r="S441">
        <v>0.63522450947669551</v>
      </c>
      <c r="T441">
        <v>0.37443807119648409</v>
      </c>
      <c r="U441">
        <v>0.73747617710407276</v>
      </c>
    </row>
    <row r="442" spans="1:21" x14ac:dyDescent="0.25">
      <c r="A442">
        <v>440</v>
      </c>
      <c r="B442">
        <v>0.10763392612757383</v>
      </c>
      <c r="C442">
        <v>0.87659238482561452</v>
      </c>
      <c r="D442">
        <v>0.69664009462485676</v>
      </c>
      <c r="E442">
        <v>0.20451321990656268</v>
      </c>
      <c r="F442">
        <v>0.865730410691671</v>
      </c>
      <c r="G442">
        <v>0.28673169630623363</v>
      </c>
      <c r="H442">
        <v>0.65489130397581108</v>
      </c>
      <c r="I442">
        <v>0.82591336839538276</v>
      </c>
      <c r="J442">
        <v>0.35540732564045108</v>
      </c>
      <c r="K442">
        <v>0.88819988392296789</v>
      </c>
      <c r="L442">
        <v>0.61793028908867242</v>
      </c>
      <c r="M442">
        <v>0.19714460249813204</v>
      </c>
      <c r="N442">
        <v>3.1029083887564646E-2</v>
      </c>
      <c r="O442">
        <v>0.9825257726779546</v>
      </c>
      <c r="P442">
        <v>0.86989127995475646</v>
      </c>
      <c r="Q442">
        <v>0.90128971492237397</v>
      </c>
      <c r="R442">
        <v>0.26699625413224792</v>
      </c>
      <c r="S442">
        <v>0.77905461381517327</v>
      </c>
      <c r="T442">
        <v>0.93536036093948161</v>
      </c>
      <c r="U442">
        <v>0.22684370676797183</v>
      </c>
    </row>
    <row r="443" spans="1:21" x14ac:dyDescent="0.25">
      <c r="A443">
        <v>441</v>
      </c>
      <c r="B443">
        <v>0.51545976277922123</v>
      </c>
      <c r="C443">
        <v>0.62053424015093461</v>
      </c>
      <c r="D443">
        <v>0.89650105348214826</v>
      </c>
      <c r="E443">
        <v>0.26286780126004849</v>
      </c>
      <c r="F443">
        <v>0.83609710696941164</v>
      </c>
      <c r="G443">
        <v>0.57234561178729848</v>
      </c>
      <c r="H443">
        <v>0.63481986165670201</v>
      </c>
      <c r="I443">
        <v>0.42243792668530578</v>
      </c>
      <c r="J443">
        <v>0.97543512991436909</v>
      </c>
      <c r="K443">
        <v>0.97528885318607461</v>
      </c>
      <c r="L443">
        <v>0.51495090085161843</v>
      </c>
      <c r="M443">
        <v>0.51943545443634775</v>
      </c>
      <c r="N443">
        <v>0.93633484050353566</v>
      </c>
      <c r="O443">
        <v>0.53220187661970364</v>
      </c>
      <c r="P443">
        <v>9.026189468410073E-2</v>
      </c>
      <c r="Q443">
        <v>0.58741839681842412</v>
      </c>
      <c r="R443">
        <v>0.59003162295487965</v>
      </c>
      <c r="S443">
        <v>0.49200311116714102</v>
      </c>
      <c r="T443">
        <v>0.35661388510285263</v>
      </c>
      <c r="U443">
        <v>0.41027962399813722</v>
      </c>
    </row>
    <row r="444" spans="1:21" x14ac:dyDescent="0.25">
      <c r="A444">
        <v>442</v>
      </c>
      <c r="B444">
        <v>0.20821151716522657</v>
      </c>
      <c r="C444">
        <v>0.60785436280947835</v>
      </c>
      <c r="D444">
        <v>0.42800923515829203</v>
      </c>
      <c r="E444">
        <v>0.94131444373446027</v>
      </c>
      <c r="F444">
        <v>0.99365178053500114</v>
      </c>
      <c r="G444">
        <v>0.60319994377634956</v>
      </c>
      <c r="H444">
        <v>0.18662245179958248</v>
      </c>
      <c r="I444">
        <v>0.66463217970320043</v>
      </c>
      <c r="J444">
        <v>1.5089188927009722E-2</v>
      </c>
      <c r="K444">
        <v>0.98211688304046785</v>
      </c>
      <c r="L444">
        <v>0.63438309129175874</v>
      </c>
      <c r="M444">
        <v>0.14264050611883805</v>
      </c>
      <c r="N444">
        <v>0.97514903540871445</v>
      </c>
      <c r="O444">
        <v>0.55652860422772044</v>
      </c>
      <c r="P444">
        <v>0.64812838957401042</v>
      </c>
      <c r="Q444">
        <v>0.29482976716168863</v>
      </c>
      <c r="R444">
        <v>0.38021044716329888</v>
      </c>
      <c r="S444">
        <v>0.58209061941338658</v>
      </c>
      <c r="T444">
        <v>0.64556095574485584</v>
      </c>
      <c r="U444">
        <v>0.84105770491715326</v>
      </c>
    </row>
    <row r="445" spans="1:21" x14ac:dyDescent="0.25">
      <c r="A445">
        <v>443</v>
      </c>
      <c r="B445">
        <v>4.7198609479727205E-2</v>
      </c>
      <c r="C445">
        <v>0.46890361317243467</v>
      </c>
      <c r="D445">
        <v>0.40917067746551705</v>
      </c>
      <c r="E445">
        <v>0.47626884570318029</v>
      </c>
      <c r="F445">
        <v>0.75868882405441029</v>
      </c>
      <c r="G445">
        <v>0.64704876681777623</v>
      </c>
      <c r="H445">
        <v>0.15501347863502524</v>
      </c>
      <c r="I445">
        <v>8.8755272949561537E-2</v>
      </c>
      <c r="J445">
        <v>0.20751434215971543</v>
      </c>
      <c r="K445">
        <v>0.51973165782266051</v>
      </c>
      <c r="L445">
        <v>0.7580010167850384</v>
      </c>
      <c r="M445">
        <v>0.62362573313634861</v>
      </c>
      <c r="N445">
        <v>0.19988422451043353</v>
      </c>
      <c r="O445">
        <v>5.0876464868525595E-2</v>
      </c>
      <c r="P445">
        <v>0.79970963934676575</v>
      </c>
      <c r="Q445">
        <v>0.61844526471085115</v>
      </c>
      <c r="R445">
        <v>0.46426250618009579</v>
      </c>
      <c r="S445">
        <v>0.55004421161907602</v>
      </c>
      <c r="T445">
        <v>0.388539980150024</v>
      </c>
      <c r="U445">
        <v>0.40209106120664639</v>
      </c>
    </row>
    <row r="446" spans="1:21" x14ac:dyDescent="0.25">
      <c r="A446">
        <v>444</v>
      </c>
      <c r="B446">
        <v>0.86141286659439009</v>
      </c>
      <c r="C446">
        <v>0.63381883285794416</v>
      </c>
      <c r="D446">
        <v>0.60808934878577547</v>
      </c>
      <c r="E446">
        <v>0.89403162719772755</v>
      </c>
      <c r="F446">
        <v>7.666493918020012E-2</v>
      </c>
      <c r="G446">
        <v>0.69059665352162991</v>
      </c>
      <c r="H446">
        <v>0.33175732770894584</v>
      </c>
      <c r="I446">
        <v>0.12863287713904725</v>
      </c>
      <c r="J446">
        <v>0.46870153443755225</v>
      </c>
      <c r="K446">
        <v>0.42414044108272564</v>
      </c>
      <c r="L446">
        <v>0.11259405313990722</v>
      </c>
      <c r="M446">
        <v>0.83245914097349338</v>
      </c>
      <c r="N446">
        <v>0.57415626520007557</v>
      </c>
      <c r="O446">
        <v>0.39066651959377441</v>
      </c>
      <c r="P446">
        <v>0.4595634603873846</v>
      </c>
      <c r="Q446">
        <v>0.438430454778173</v>
      </c>
      <c r="R446">
        <v>8.9586337296108987E-2</v>
      </c>
      <c r="S446">
        <v>0.50432190405421817</v>
      </c>
      <c r="T446">
        <v>0.77911231656845814</v>
      </c>
      <c r="U446">
        <v>0.88332571031645957</v>
      </c>
    </row>
    <row r="447" spans="1:21" x14ac:dyDescent="0.25">
      <c r="A447">
        <v>445</v>
      </c>
      <c r="B447">
        <v>0.53266748619094884</v>
      </c>
      <c r="C447">
        <v>0.40326406080374455</v>
      </c>
      <c r="D447">
        <v>0.84287630004445435</v>
      </c>
      <c r="E447">
        <v>0.92349271315730275</v>
      </c>
      <c r="F447">
        <v>7.5141996910054409E-2</v>
      </c>
      <c r="G447">
        <v>0.92875199489908455</v>
      </c>
      <c r="H447">
        <v>0.31692902780590071</v>
      </c>
      <c r="I447">
        <v>0.81374898301958565</v>
      </c>
      <c r="J447">
        <v>1.0339304326803855E-2</v>
      </c>
      <c r="K447">
        <v>0.1770688974482626</v>
      </c>
      <c r="L447">
        <v>0.2691408733901941</v>
      </c>
      <c r="M447">
        <v>0.60142292146400367</v>
      </c>
      <c r="N447">
        <v>0.55064989425820787</v>
      </c>
      <c r="O447">
        <v>0.41906396994974315</v>
      </c>
      <c r="P447">
        <v>0.54137859577216307</v>
      </c>
      <c r="Q447">
        <v>0.30582517845449564</v>
      </c>
      <c r="R447">
        <v>0.26100468460507642</v>
      </c>
      <c r="S447">
        <v>0.43352181382478783</v>
      </c>
      <c r="T447">
        <v>0.63227244013649297</v>
      </c>
      <c r="U447">
        <v>0.74671477725893975</v>
      </c>
    </row>
    <row r="448" spans="1:21" x14ac:dyDescent="0.25">
      <c r="A448">
        <v>446</v>
      </c>
      <c r="B448">
        <v>0.73040848848207629</v>
      </c>
      <c r="C448">
        <v>0.38605918110242943</v>
      </c>
      <c r="D448">
        <v>0.7695304978886135</v>
      </c>
      <c r="E448">
        <v>0.46924491561606652</v>
      </c>
      <c r="F448">
        <v>0.54596916548458951</v>
      </c>
      <c r="G448">
        <v>0.3461890373583465</v>
      </c>
      <c r="H448">
        <v>0.41823145218044222</v>
      </c>
      <c r="I448">
        <v>0.48380067005043026</v>
      </c>
      <c r="J448">
        <v>5.3078322404003009E-2</v>
      </c>
      <c r="K448">
        <v>0.48368234789145159</v>
      </c>
      <c r="L448">
        <v>0.92317933534783014</v>
      </c>
      <c r="M448">
        <v>0.51647376999035166</v>
      </c>
      <c r="N448">
        <v>0.28436982461043847</v>
      </c>
      <c r="O448">
        <v>3.3540511054281907E-2</v>
      </c>
      <c r="P448">
        <v>0.39904364378790813</v>
      </c>
      <c r="Q448">
        <v>0.16763359632027353</v>
      </c>
      <c r="R448">
        <v>8.005990472821356E-2</v>
      </c>
      <c r="S448">
        <v>0.23631234095331277</v>
      </c>
      <c r="T448">
        <v>0.43447139874667529</v>
      </c>
      <c r="U448">
        <v>0.87735740675612628</v>
      </c>
    </row>
    <row r="449" spans="1:21" x14ac:dyDescent="0.25">
      <c r="A449">
        <v>447</v>
      </c>
      <c r="B449">
        <v>0.11874221440270505</v>
      </c>
      <c r="C449">
        <v>0.90756898536249497</v>
      </c>
      <c r="D449">
        <v>0.29412282854495686</v>
      </c>
      <c r="E449">
        <v>0.64965668547875666</v>
      </c>
      <c r="F449">
        <v>0.65718227603861612</v>
      </c>
      <c r="G449">
        <v>0.69060774047309748</v>
      </c>
      <c r="H449">
        <v>2.6250078820228673E-2</v>
      </c>
      <c r="I449">
        <v>3.7179123395360669E-2</v>
      </c>
      <c r="J449">
        <v>0.70934442115459939</v>
      </c>
      <c r="K449">
        <v>0.84137681876234605</v>
      </c>
      <c r="L449">
        <v>7.7439348632802663E-2</v>
      </c>
      <c r="M449">
        <v>0.89456816045573895</v>
      </c>
      <c r="N449">
        <v>2.4525098535331358E-2</v>
      </c>
      <c r="O449">
        <v>0.76349217619049359</v>
      </c>
      <c r="P449">
        <v>0.21554504744786573</v>
      </c>
      <c r="Q449">
        <v>0.98812757192742229</v>
      </c>
      <c r="R449">
        <v>0.56583505796324829</v>
      </c>
      <c r="S449">
        <v>0.26172425142557287</v>
      </c>
      <c r="T449">
        <v>0.9310232578492228</v>
      </c>
      <c r="U449">
        <v>0.25365582443311041</v>
      </c>
    </row>
    <row r="450" spans="1:21" x14ac:dyDescent="0.25">
      <c r="A450">
        <v>448</v>
      </c>
      <c r="B450">
        <v>4.165217380409203E-3</v>
      </c>
      <c r="C450">
        <v>0.45118001371927452</v>
      </c>
      <c r="D450">
        <v>0.61840954301447426</v>
      </c>
      <c r="E450">
        <v>0.31394422014474532</v>
      </c>
      <c r="F450">
        <v>0.37790007254776126</v>
      </c>
      <c r="G450">
        <v>0.43996925197728154</v>
      </c>
      <c r="H450">
        <v>0.95474270139828521</v>
      </c>
      <c r="I450">
        <v>4.1526252153371246E-2</v>
      </c>
      <c r="J450">
        <v>0.87848413511386703</v>
      </c>
      <c r="K450">
        <v>0.41546602139340116</v>
      </c>
      <c r="L450">
        <v>0.95934283351233551</v>
      </c>
      <c r="M450">
        <v>0.59463216274150366</v>
      </c>
      <c r="N450">
        <v>0.54330538929433736</v>
      </c>
      <c r="O450">
        <v>0.84908486904767</v>
      </c>
      <c r="P450">
        <v>0.94215432325051518</v>
      </c>
      <c r="Q450">
        <v>0.22928355926506172</v>
      </c>
      <c r="R450">
        <v>0.49461850641419969</v>
      </c>
      <c r="S450">
        <v>0.8332475935643826</v>
      </c>
      <c r="T450">
        <v>2.7768213623988736E-2</v>
      </c>
      <c r="U450">
        <v>0.47287765652624403</v>
      </c>
    </row>
    <row r="451" spans="1:21" x14ac:dyDescent="0.25">
      <c r="A451">
        <v>449</v>
      </c>
      <c r="B451">
        <v>0.22430798287336007</v>
      </c>
      <c r="C451">
        <v>0.29312721983592027</v>
      </c>
      <c r="D451">
        <v>0.39501888147469622</v>
      </c>
      <c r="E451">
        <v>0.26646840785485981</v>
      </c>
      <c r="F451">
        <v>0.54210688812306174</v>
      </c>
      <c r="G451">
        <v>0.49212316843741544</v>
      </c>
      <c r="H451">
        <v>0.94656965501266033</v>
      </c>
      <c r="I451">
        <v>0.76389400040578437</v>
      </c>
      <c r="J451">
        <v>0.84647068882312393</v>
      </c>
      <c r="K451">
        <v>0.68250098967301387</v>
      </c>
      <c r="L451">
        <v>0.69340546509361189</v>
      </c>
      <c r="M451">
        <v>0.84678442637420237</v>
      </c>
      <c r="N451">
        <v>0.84880378683003088</v>
      </c>
      <c r="O451">
        <v>0.98156201937164766</v>
      </c>
      <c r="P451">
        <v>0.53307256858826269</v>
      </c>
      <c r="Q451">
        <v>0.64840884853947633</v>
      </c>
      <c r="R451">
        <v>0.51507913559450458</v>
      </c>
      <c r="S451">
        <v>2.1751358164592283E-2</v>
      </c>
      <c r="T451">
        <v>0.76769082636038255</v>
      </c>
      <c r="U451">
        <v>0.44272363088694422</v>
      </c>
    </row>
    <row r="452" spans="1:21" x14ac:dyDescent="0.25">
      <c r="A452">
        <v>450</v>
      </c>
      <c r="B452">
        <v>0.49183933105524691</v>
      </c>
      <c r="C452">
        <v>0.48759748659485336</v>
      </c>
      <c r="D452">
        <v>0.36891563287280427</v>
      </c>
      <c r="E452">
        <v>7.4450065636090024E-2</v>
      </c>
      <c r="F452">
        <v>2.419798196585532E-2</v>
      </c>
      <c r="G452">
        <v>0.24711611928170818</v>
      </c>
      <c r="H452">
        <v>0.94464501141838864</v>
      </c>
      <c r="I452">
        <v>0.10499341108214377</v>
      </c>
      <c r="J452">
        <v>0.26815428802492569</v>
      </c>
      <c r="K452">
        <v>0.67544296961759653</v>
      </c>
      <c r="L452">
        <v>0.38975164492528958</v>
      </c>
      <c r="M452">
        <v>0.13819592277923398</v>
      </c>
      <c r="N452">
        <v>0.93232058092349246</v>
      </c>
      <c r="O452">
        <v>0.55366253430064694</v>
      </c>
      <c r="P452">
        <v>0.7328127288657369</v>
      </c>
      <c r="Q452">
        <v>0.52246055103132694</v>
      </c>
      <c r="R452">
        <v>0.6874674469441926</v>
      </c>
      <c r="S452">
        <v>0.53514520047703051</v>
      </c>
      <c r="T452">
        <v>0.72319226342489218</v>
      </c>
      <c r="U452">
        <v>0.96650923216487805</v>
      </c>
    </row>
    <row r="453" spans="1:21" x14ac:dyDescent="0.25">
      <c r="A453">
        <v>451</v>
      </c>
      <c r="B453">
        <v>0.76723306023040294</v>
      </c>
      <c r="C453">
        <v>0.80043814017169801</v>
      </c>
      <c r="D453">
        <v>0.75291424398800144</v>
      </c>
      <c r="E453">
        <v>0.24524128923969712</v>
      </c>
      <c r="F453">
        <v>0.43944445106334773</v>
      </c>
      <c r="G453">
        <v>0.38734166459339381</v>
      </c>
      <c r="H453">
        <v>0.77951387197369559</v>
      </c>
      <c r="I453">
        <v>0.31159435585965944</v>
      </c>
      <c r="J453">
        <v>0.96734419613128231</v>
      </c>
      <c r="K453">
        <v>6.2994047676937948E-2</v>
      </c>
      <c r="L453">
        <v>0.97541307826502432</v>
      </c>
      <c r="M453">
        <v>0.95121998471529534</v>
      </c>
      <c r="N453">
        <v>0.61076958107885559</v>
      </c>
      <c r="O453">
        <v>0.42938463967039775</v>
      </c>
      <c r="P453">
        <v>0.20836015410383535</v>
      </c>
      <c r="Q453">
        <v>0.99855248650135975</v>
      </c>
      <c r="R453">
        <v>0.48605978311596498</v>
      </c>
      <c r="S453">
        <v>0.32378053468139334</v>
      </c>
      <c r="T453">
        <v>0.60389962526239849</v>
      </c>
      <c r="U453">
        <v>0.97319101880596026</v>
      </c>
    </row>
    <row r="454" spans="1:21" x14ac:dyDescent="0.25">
      <c r="A454">
        <v>452</v>
      </c>
      <c r="B454">
        <v>0.38314377424652246</v>
      </c>
      <c r="C454">
        <v>0.37615857762516947</v>
      </c>
      <c r="D454">
        <v>0.73749756523453347</v>
      </c>
      <c r="E454">
        <v>3.5645677980581603E-2</v>
      </c>
      <c r="F454">
        <v>0.45817710462933725</v>
      </c>
      <c r="G454">
        <v>0.85522004141876318</v>
      </c>
      <c r="H454">
        <v>0.25864497377801587</v>
      </c>
      <c r="I454">
        <v>0.13185998325525095</v>
      </c>
      <c r="J454">
        <v>0.82920900430587086</v>
      </c>
      <c r="K454">
        <v>0.6136725973683459</v>
      </c>
      <c r="L454">
        <v>0.17372309084202797</v>
      </c>
      <c r="M454">
        <v>0.59226709272820366</v>
      </c>
      <c r="N454">
        <v>0.94535650348997913</v>
      </c>
      <c r="O454">
        <v>0.47125122030380084</v>
      </c>
      <c r="P454">
        <v>0.14872819329416664</v>
      </c>
      <c r="Q454">
        <v>0.58449496986195548</v>
      </c>
      <c r="R454">
        <v>0.10475241857239648</v>
      </c>
      <c r="S454">
        <v>0.75545956786720936</v>
      </c>
      <c r="T454">
        <v>0.38139270282947385</v>
      </c>
      <c r="U454">
        <v>0.30030716117259804</v>
      </c>
    </row>
    <row r="455" spans="1:21" x14ac:dyDescent="0.25">
      <c r="A455">
        <v>453</v>
      </c>
      <c r="B455">
        <v>0.99708257047864368</v>
      </c>
      <c r="C455">
        <v>0.91333930734425017</v>
      </c>
      <c r="D455">
        <v>0.13327921517314945</v>
      </c>
      <c r="E455">
        <v>0.17907340619287959</v>
      </c>
      <c r="F455">
        <v>0.75915608279077063</v>
      </c>
      <c r="G455">
        <v>0.44918394422978847</v>
      </c>
      <c r="H455">
        <v>1.0350941555850923E-2</v>
      </c>
      <c r="I455">
        <v>0.91653464307244148</v>
      </c>
      <c r="J455">
        <v>0.59942344341916187</v>
      </c>
      <c r="K455">
        <v>0.7616790645917666</v>
      </c>
      <c r="L455">
        <v>0.86338107319642621</v>
      </c>
      <c r="M455">
        <v>0.10457297568434232</v>
      </c>
      <c r="N455">
        <v>1.385030997642378E-2</v>
      </c>
      <c r="O455">
        <v>0.53586583882824179</v>
      </c>
      <c r="P455">
        <v>0.35027389552616128</v>
      </c>
      <c r="Q455">
        <v>4.4667969264217788E-2</v>
      </c>
      <c r="R455">
        <v>0.4988948857179345</v>
      </c>
      <c r="S455">
        <v>0.27960236781842074</v>
      </c>
      <c r="T455">
        <v>0.11750196074222963</v>
      </c>
      <c r="U455">
        <v>0.23323403673186771</v>
      </c>
    </row>
    <row r="456" spans="1:21" x14ac:dyDescent="0.25">
      <c r="A456">
        <v>454</v>
      </c>
      <c r="B456">
        <v>5.2740586247348453E-2</v>
      </c>
      <c r="C456">
        <v>0.53194217479578043</v>
      </c>
      <c r="D456">
        <v>0.37558414594501599</v>
      </c>
      <c r="E456">
        <v>9.7069879108335755E-2</v>
      </c>
      <c r="F456">
        <v>0.7967635827126307</v>
      </c>
      <c r="G456">
        <v>0.62975503127520494</v>
      </c>
      <c r="H456">
        <v>0.63140778742972881</v>
      </c>
      <c r="I456">
        <v>4.978515493222968E-2</v>
      </c>
      <c r="J456">
        <v>0.39676399122399575</v>
      </c>
      <c r="K456">
        <v>0.32094664566236197</v>
      </c>
      <c r="L456">
        <v>1.3702743265424644E-2</v>
      </c>
      <c r="M456">
        <v>0.62312375413896337</v>
      </c>
      <c r="N456">
        <v>0.98849379049570052</v>
      </c>
      <c r="O456">
        <v>0.24143008458376602</v>
      </c>
      <c r="P456">
        <v>0.42232123820489509</v>
      </c>
      <c r="Q456">
        <v>0.17434644822634837</v>
      </c>
      <c r="R456">
        <v>0.89737280068775038</v>
      </c>
      <c r="S456">
        <v>0.72283339356213738</v>
      </c>
      <c r="T456">
        <v>0.92839801996819227</v>
      </c>
      <c r="U456">
        <v>0.55527661909476755</v>
      </c>
    </row>
    <row r="457" spans="1:21" x14ac:dyDescent="0.25">
      <c r="A457">
        <v>455</v>
      </c>
      <c r="B457">
        <v>0.98414634086489716</v>
      </c>
      <c r="C457">
        <v>0.52319598300908465</v>
      </c>
      <c r="D457">
        <v>1.3836817411486457E-2</v>
      </c>
      <c r="E457">
        <v>0.73915404381747507</v>
      </c>
      <c r="F457">
        <v>0.47064399290060521</v>
      </c>
      <c r="G457">
        <v>0.28287480562475831</v>
      </c>
      <c r="H457">
        <v>0.17640237492778077</v>
      </c>
      <c r="I457">
        <v>6.015844324860975E-2</v>
      </c>
      <c r="J457">
        <v>0.42913648924831627</v>
      </c>
      <c r="K457">
        <v>0.29123175144033842</v>
      </c>
      <c r="L457">
        <v>0.56322570220153612</v>
      </c>
      <c r="M457">
        <v>0.9314552003080987</v>
      </c>
      <c r="N457">
        <v>0.14676756011883629</v>
      </c>
      <c r="O457">
        <v>0.37634524459693441</v>
      </c>
      <c r="P457">
        <v>0.60393369740798786</v>
      </c>
      <c r="Q457">
        <v>0.93888235433728173</v>
      </c>
      <c r="R457">
        <v>0.71305205985033049</v>
      </c>
      <c r="S457">
        <v>0.39200975234599866</v>
      </c>
      <c r="T457">
        <v>0.93159311083597451</v>
      </c>
      <c r="U457">
        <v>0.30508560056338752</v>
      </c>
    </row>
    <row r="458" spans="1:21" x14ac:dyDescent="0.25">
      <c r="A458">
        <v>456</v>
      </c>
      <c r="B458">
        <v>0.31735549381408701</v>
      </c>
      <c r="C458">
        <v>0.14348550747153821</v>
      </c>
      <c r="D458">
        <v>0.5194308189292558</v>
      </c>
      <c r="E458">
        <v>5.1125711927685558E-2</v>
      </c>
      <c r="F458">
        <v>0.43218303436906114</v>
      </c>
      <c r="G458">
        <v>0.55534418340888125</v>
      </c>
      <c r="H458">
        <v>0.94472398043008732</v>
      </c>
      <c r="I458">
        <v>0.16527159772790068</v>
      </c>
      <c r="J458">
        <v>0.15276027323436558</v>
      </c>
      <c r="K458">
        <v>0.98493643094315586</v>
      </c>
      <c r="L458">
        <v>0.62606463725584938</v>
      </c>
      <c r="M458">
        <v>0.98010472095642331</v>
      </c>
      <c r="N458">
        <v>0.91955275813419313</v>
      </c>
      <c r="O458">
        <v>0.12638181874135945</v>
      </c>
      <c r="P458">
        <v>0.69480496934722535</v>
      </c>
      <c r="Q458">
        <v>0.78121729428336928</v>
      </c>
      <c r="R458">
        <v>0.75019596296758206</v>
      </c>
      <c r="S458">
        <v>0.11142436528748068</v>
      </c>
      <c r="T458">
        <v>0.7472032691187418</v>
      </c>
      <c r="U458">
        <v>0.26701720048775579</v>
      </c>
    </row>
    <row r="459" spans="1:21" x14ac:dyDescent="0.25">
      <c r="A459">
        <v>457</v>
      </c>
      <c r="B459">
        <v>0.80533485950867423</v>
      </c>
      <c r="C459">
        <v>0.43213405079607092</v>
      </c>
      <c r="D459">
        <v>0.16043222518858968</v>
      </c>
      <c r="E459">
        <v>0.5016443014198666</v>
      </c>
      <c r="F459">
        <v>0.42569940850436527</v>
      </c>
      <c r="G459">
        <v>0.38683474865038736</v>
      </c>
      <c r="H459">
        <v>0.99284262383880328</v>
      </c>
      <c r="I459">
        <v>0.16495009729690224</v>
      </c>
      <c r="J459">
        <v>0.66026214920986348</v>
      </c>
      <c r="K459">
        <v>5.3502906747837642E-4</v>
      </c>
      <c r="L459">
        <v>0.10663161493765316</v>
      </c>
      <c r="M459">
        <v>0.90239898954913667</v>
      </c>
      <c r="N459">
        <v>0.54217488738178599</v>
      </c>
      <c r="O459">
        <v>0.61378915046975102</v>
      </c>
      <c r="P459">
        <v>1.6205919825262871E-2</v>
      </c>
      <c r="Q459">
        <v>0.76286252528396603</v>
      </c>
      <c r="R459">
        <v>6.3213351464854739E-2</v>
      </c>
      <c r="S459">
        <v>0.41692740898790714</v>
      </c>
      <c r="T459">
        <v>0.34759477880780243</v>
      </c>
      <c r="U459">
        <v>0.58380777163452424</v>
      </c>
    </row>
    <row r="460" spans="1:21" x14ac:dyDescent="0.25">
      <c r="A460">
        <v>458</v>
      </c>
      <c r="B460">
        <v>0.14929323644119763</v>
      </c>
      <c r="C460">
        <v>0.56535170072830976</v>
      </c>
      <c r="D460">
        <v>8.5386267025935325E-3</v>
      </c>
      <c r="E460">
        <v>0.67614435701087183</v>
      </c>
      <c r="F460">
        <v>0.85413394634941087</v>
      </c>
      <c r="G460">
        <v>0.53220716722617767</v>
      </c>
      <c r="H460">
        <v>0.91498924625271716</v>
      </c>
      <c r="I460">
        <v>0.63434034407397255</v>
      </c>
      <c r="J460">
        <v>0.4877100348876886</v>
      </c>
      <c r="K460">
        <v>0.15293785093206624</v>
      </c>
      <c r="L460">
        <v>0.91068879171191974</v>
      </c>
      <c r="M460">
        <v>0.86984187492404175</v>
      </c>
      <c r="N460">
        <v>0.67843021375495272</v>
      </c>
      <c r="O460">
        <v>0.71737852553774473</v>
      </c>
      <c r="P460">
        <v>0.65453150704235874</v>
      </c>
      <c r="Q460">
        <v>0.31411199827096947</v>
      </c>
      <c r="R460">
        <v>0.62568376756373123</v>
      </c>
      <c r="S460">
        <v>0.21835562452363355</v>
      </c>
      <c r="T460">
        <v>0.55709008621532963</v>
      </c>
      <c r="U460">
        <v>0.51725245312253976</v>
      </c>
    </row>
    <row r="461" spans="1:21" x14ac:dyDescent="0.25">
      <c r="A461">
        <v>459</v>
      </c>
      <c r="B461">
        <v>0.40513299805374836</v>
      </c>
      <c r="C461">
        <v>0.3239163069271247</v>
      </c>
      <c r="D461">
        <v>0.22099752208764212</v>
      </c>
      <c r="E461">
        <v>0.23622985621279113</v>
      </c>
      <c r="F461">
        <v>0.40262314954566003</v>
      </c>
      <c r="G461">
        <v>0.84125569204103545</v>
      </c>
      <c r="H461">
        <v>0.2064998296107543</v>
      </c>
      <c r="I461">
        <v>0.72260243647209954</v>
      </c>
      <c r="J461">
        <v>0.79836712333861426</v>
      </c>
      <c r="K461">
        <v>0.46418017227724206</v>
      </c>
      <c r="L461">
        <v>0.54331533536171261</v>
      </c>
      <c r="M461">
        <v>0.88503971600567244</v>
      </c>
      <c r="N461">
        <v>0.58844142006666944</v>
      </c>
      <c r="O461">
        <v>0.76830622468297172</v>
      </c>
      <c r="P461">
        <v>0.94120675184453884</v>
      </c>
      <c r="Q461">
        <v>0.64634735267322441</v>
      </c>
      <c r="R461">
        <v>0.82879553323797728</v>
      </c>
      <c r="S461">
        <v>0.17362030158211272</v>
      </c>
      <c r="T461">
        <v>0.89263337853492253</v>
      </c>
      <c r="U461">
        <v>0.19985417796709282</v>
      </c>
    </row>
    <row r="462" spans="1:21" x14ac:dyDescent="0.25">
      <c r="A462">
        <v>460</v>
      </c>
      <c r="B462">
        <v>0.48552699056632331</v>
      </c>
      <c r="C462">
        <v>0.41292191699619618</v>
      </c>
      <c r="D462">
        <v>0.6548853442458622</v>
      </c>
      <c r="E462">
        <v>0.32431639293604841</v>
      </c>
      <c r="F462">
        <v>0.73577734892775681</v>
      </c>
      <c r="G462">
        <v>6.3602793007524028E-2</v>
      </c>
      <c r="H462">
        <v>0.73871937764445339</v>
      </c>
      <c r="I462">
        <v>0.64737188211874841</v>
      </c>
      <c r="J462">
        <v>0.66742187521713348</v>
      </c>
      <c r="K462">
        <v>4.3158879299035391E-2</v>
      </c>
      <c r="L462">
        <v>0.51080580960958244</v>
      </c>
      <c r="M462">
        <v>0.5688084184027673</v>
      </c>
      <c r="N462">
        <v>0.75545207634603795</v>
      </c>
      <c r="O462">
        <v>0.2866051189417318</v>
      </c>
      <c r="P462">
        <v>0.33829251160631202</v>
      </c>
      <c r="Q462">
        <v>0.98821931306871402</v>
      </c>
      <c r="R462">
        <v>0.96948189716085942</v>
      </c>
      <c r="S462">
        <v>0.82261117873656731</v>
      </c>
      <c r="T462">
        <v>0.89928402708661093</v>
      </c>
      <c r="U462">
        <v>2.8822995433722909E-2</v>
      </c>
    </row>
    <row r="463" spans="1:21" x14ac:dyDescent="0.25">
      <c r="A463">
        <v>461</v>
      </c>
      <c r="B463">
        <v>0.13309782267149384</v>
      </c>
      <c r="C463">
        <v>0.60039926759287399</v>
      </c>
      <c r="D463">
        <v>0.26072825338454564</v>
      </c>
      <c r="E463">
        <v>0.6590205064914969</v>
      </c>
      <c r="F463">
        <v>0.99552067656317877</v>
      </c>
      <c r="G463">
        <v>1.6843893891895334E-2</v>
      </c>
      <c r="H463">
        <v>0.77397259605849111</v>
      </c>
      <c r="I463">
        <v>0.24785307620300845</v>
      </c>
      <c r="J463">
        <v>0.61988068489386117</v>
      </c>
      <c r="K463">
        <v>0.91545320755656268</v>
      </c>
      <c r="L463">
        <v>6.7898836767481541E-2</v>
      </c>
      <c r="M463">
        <v>0.67738838879230223</v>
      </c>
      <c r="N463">
        <v>0.93592675019375626</v>
      </c>
      <c r="O463">
        <v>4.1136126343752188E-2</v>
      </c>
      <c r="P463">
        <v>0.12334151784425273</v>
      </c>
      <c r="Q463">
        <v>7.5998187640751169E-2</v>
      </c>
      <c r="R463">
        <v>0.54702047041374957</v>
      </c>
      <c r="S463">
        <v>0.13504336797451111</v>
      </c>
      <c r="T463">
        <v>0.3940172985636563</v>
      </c>
      <c r="U463">
        <v>0.55133780352705952</v>
      </c>
    </row>
    <row r="464" spans="1:21" x14ac:dyDescent="0.25">
      <c r="A464">
        <v>462</v>
      </c>
      <c r="B464">
        <v>0.46564019126824707</v>
      </c>
      <c r="C464">
        <v>0.82518507410775066</v>
      </c>
      <c r="D464">
        <v>6.6338282699442752E-2</v>
      </c>
      <c r="E464">
        <v>0.3547998795509546</v>
      </c>
      <c r="F464">
        <v>0.68607312975600721</v>
      </c>
      <c r="G464">
        <v>0.83182544592627972</v>
      </c>
      <c r="H464">
        <v>0.73930869844677405</v>
      </c>
      <c r="I464">
        <v>0.32385090381440662</v>
      </c>
      <c r="J464">
        <v>0.50038159730087184</v>
      </c>
      <c r="K464">
        <v>0.99970399815497357</v>
      </c>
      <c r="L464">
        <v>1.9202917242578277E-2</v>
      </c>
      <c r="M464">
        <v>0.27755242406399017</v>
      </c>
      <c r="N464">
        <v>0.77133846832795161</v>
      </c>
      <c r="O464">
        <v>0.78879863768492786</v>
      </c>
      <c r="P464">
        <v>0.50278924613915432</v>
      </c>
      <c r="Q464">
        <v>0.643758301434316</v>
      </c>
      <c r="R464">
        <v>0.49563644441441235</v>
      </c>
      <c r="S464">
        <v>0.94006365966745165</v>
      </c>
      <c r="T464">
        <v>0.38669194575901344</v>
      </c>
      <c r="U464">
        <v>0.58942993728456372</v>
      </c>
    </row>
    <row r="465" spans="1:21" x14ac:dyDescent="0.25">
      <c r="A465">
        <v>463</v>
      </c>
      <c r="B465">
        <v>0.48014564349519356</v>
      </c>
      <c r="C465">
        <v>0.58956166987139169</v>
      </c>
      <c r="D465">
        <v>0.87985949483040748</v>
      </c>
      <c r="E465">
        <v>1.436550080470278E-3</v>
      </c>
      <c r="F465">
        <v>0.16157836630794886</v>
      </c>
      <c r="G465">
        <v>0.18078604678002286</v>
      </c>
      <c r="H465">
        <v>0.25885774079779811</v>
      </c>
      <c r="I465">
        <v>0.88615691698872889</v>
      </c>
      <c r="J465">
        <v>0.49717900417691308</v>
      </c>
      <c r="K465">
        <v>0.5046318165724033</v>
      </c>
      <c r="L465">
        <v>0.7436634485947915</v>
      </c>
      <c r="M465">
        <v>0.53955100495056474</v>
      </c>
      <c r="N465">
        <v>0.86653486226359711</v>
      </c>
      <c r="O465">
        <v>0.62883364315461066</v>
      </c>
      <c r="P465">
        <v>0.37683015005575093</v>
      </c>
      <c r="Q465">
        <v>0.30333707645888452</v>
      </c>
      <c r="R465">
        <v>0.79020680610236238</v>
      </c>
      <c r="S465">
        <v>2.2924865214171142E-2</v>
      </c>
      <c r="T465">
        <v>0.66744130386651901</v>
      </c>
      <c r="U465">
        <v>0.68414625583525801</v>
      </c>
    </row>
    <row r="466" spans="1:21" x14ac:dyDescent="0.25">
      <c r="A466">
        <v>464</v>
      </c>
      <c r="B466">
        <v>0.87987339279823473</v>
      </c>
      <c r="C466">
        <v>0.88271443324024279</v>
      </c>
      <c r="D466">
        <v>0.29190886781882641</v>
      </c>
      <c r="E466">
        <v>0.45472839965238965</v>
      </c>
      <c r="F466">
        <v>0.32719075824957766</v>
      </c>
      <c r="G466">
        <v>0.35406522617990199</v>
      </c>
      <c r="H466">
        <v>0.9185550948499297</v>
      </c>
      <c r="I466">
        <v>7.4654420755486228E-2</v>
      </c>
      <c r="J466">
        <v>0.11916109533322405</v>
      </c>
      <c r="K466">
        <v>0.85086550452794363</v>
      </c>
      <c r="L466">
        <v>0.84908881973115635</v>
      </c>
      <c r="M466">
        <v>0.79356632460453636</v>
      </c>
      <c r="N466">
        <v>0.13228865536313461</v>
      </c>
      <c r="O466">
        <v>0.26548743667347541</v>
      </c>
      <c r="P466">
        <v>5.1574628205670603E-2</v>
      </c>
      <c r="Q466">
        <v>0.90632278615848527</v>
      </c>
      <c r="R466">
        <v>0.97062904690247276</v>
      </c>
      <c r="S466">
        <v>1.5221548311338262E-2</v>
      </c>
      <c r="T466">
        <v>0.41576693717947411</v>
      </c>
      <c r="U466">
        <v>0.87652185960579931</v>
      </c>
    </row>
    <row r="467" spans="1:21" x14ac:dyDescent="0.25">
      <c r="A467">
        <v>465</v>
      </c>
      <c r="B467">
        <v>0.34488142447629477</v>
      </c>
      <c r="C467">
        <v>7.5408494290766015E-2</v>
      </c>
      <c r="D467">
        <v>0.81085377179142815</v>
      </c>
      <c r="E467">
        <v>0.51279632850947499</v>
      </c>
      <c r="F467">
        <v>0.9932185044607067</v>
      </c>
      <c r="G467">
        <v>0.67973210697956254</v>
      </c>
      <c r="H467">
        <v>0.99574838087866357</v>
      </c>
      <c r="I467">
        <v>0.19640922328028987</v>
      </c>
      <c r="J467">
        <v>0.50199189701084901</v>
      </c>
      <c r="K467">
        <v>0.54440272085226216</v>
      </c>
      <c r="L467">
        <v>0.44254001868247528</v>
      </c>
      <c r="M467">
        <v>0.14071008226891002</v>
      </c>
      <c r="N467">
        <v>0.35370243594504025</v>
      </c>
      <c r="O467">
        <v>0.12004373176228023</v>
      </c>
      <c r="P467">
        <v>0.73273599043829951</v>
      </c>
      <c r="Q467">
        <v>0.32961134367284828</v>
      </c>
      <c r="R467">
        <v>0.36822849456011753</v>
      </c>
      <c r="S467">
        <v>0.11190369517741283</v>
      </c>
      <c r="T467">
        <v>0.82564289395413715</v>
      </c>
      <c r="U467">
        <v>6.2398440771757713E-2</v>
      </c>
    </row>
    <row r="468" spans="1:21" x14ac:dyDescent="0.25">
      <c r="A468">
        <v>466</v>
      </c>
      <c r="B468">
        <v>0.31570042494089345</v>
      </c>
      <c r="C468">
        <v>0.10975227438562296</v>
      </c>
      <c r="D468">
        <v>0.13858875029524231</v>
      </c>
      <c r="E468">
        <v>0.25525820145293587</v>
      </c>
      <c r="F468">
        <v>0.9498115884648124</v>
      </c>
      <c r="G468">
        <v>1.4268036695272102E-2</v>
      </c>
      <c r="H468">
        <v>0.73732254271173781</v>
      </c>
      <c r="I468">
        <v>0.85782624798022589</v>
      </c>
      <c r="J468">
        <v>0.476562110266741</v>
      </c>
      <c r="K468">
        <v>0.53352805664612291</v>
      </c>
      <c r="L468">
        <v>0.78962548333142912</v>
      </c>
      <c r="M468">
        <v>0.95824787357531105</v>
      </c>
      <c r="N468">
        <v>0.73921571679945264</v>
      </c>
      <c r="O468">
        <v>0.32146209968546846</v>
      </c>
      <c r="P468">
        <v>0.55592199232615269</v>
      </c>
      <c r="Q468">
        <v>0.75497895644786595</v>
      </c>
      <c r="R468">
        <v>0.72383389665300601</v>
      </c>
      <c r="S468">
        <v>0.75722830722560719</v>
      </c>
      <c r="T468">
        <v>0.32626006835596</v>
      </c>
      <c r="U468">
        <v>0.70755637033762575</v>
      </c>
    </row>
    <row r="469" spans="1:21" x14ac:dyDescent="0.25">
      <c r="A469">
        <v>467</v>
      </c>
      <c r="B469">
        <v>0.94702304619300826</v>
      </c>
      <c r="C469">
        <v>0.88429816322796895</v>
      </c>
      <c r="D469">
        <v>0.79492941355199687</v>
      </c>
      <c r="E469">
        <v>0.51796008845316988</v>
      </c>
      <c r="F469">
        <v>0.86761709910083429</v>
      </c>
      <c r="G469">
        <v>9.2761492087424458E-2</v>
      </c>
      <c r="H469">
        <v>9.238254344557939E-3</v>
      </c>
      <c r="I469">
        <v>0.49675315210738402</v>
      </c>
      <c r="J469">
        <v>0.86460977435755382</v>
      </c>
      <c r="K469">
        <v>0.87918687361676096</v>
      </c>
      <c r="L469">
        <v>0.46119996796951312</v>
      </c>
      <c r="M469">
        <v>0.10101228394160078</v>
      </c>
      <c r="N469">
        <v>0.81684118662635807</v>
      </c>
      <c r="O469">
        <v>0.49905250654286726</v>
      </c>
      <c r="P469">
        <v>0.27679158212056199</v>
      </c>
      <c r="Q469">
        <v>0.80909072793311854</v>
      </c>
      <c r="R469">
        <v>0.9639239244315565</v>
      </c>
      <c r="S469">
        <v>0.370579261761117</v>
      </c>
      <c r="T469">
        <v>0.44285443891633625</v>
      </c>
      <c r="U469">
        <v>0.56595300673163962</v>
      </c>
    </row>
    <row r="470" spans="1:21" x14ac:dyDescent="0.25">
      <c r="A470">
        <v>468</v>
      </c>
      <c r="B470">
        <v>0.79505531082628877</v>
      </c>
      <c r="C470">
        <v>0.73741431822732295</v>
      </c>
      <c r="D470">
        <v>0.22110604055819483</v>
      </c>
      <c r="E470">
        <v>0.38996577196937787</v>
      </c>
      <c r="F470">
        <v>0.91704635967443626</v>
      </c>
      <c r="G470">
        <v>2.8045072476526656E-2</v>
      </c>
      <c r="H470">
        <v>0.4127563107017489</v>
      </c>
      <c r="I470">
        <v>0.3160448927490993</v>
      </c>
      <c r="J470">
        <v>0.31277481277674202</v>
      </c>
      <c r="K470">
        <v>0.90922956170184865</v>
      </c>
      <c r="L470">
        <v>0.92861319589751723</v>
      </c>
      <c r="M470">
        <v>0.82649290555618404</v>
      </c>
      <c r="N470">
        <v>0.33010388445019956</v>
      </c>
      <c r="O470">
        <v>0.67821996554607455</v>
      </c>
      <c r="P470">
        <v>0.73106794828929478</v>
      </c>
      <c r="Q470">
        <v>0.91866694358277368</v>
      </c>
      <c r="R470">
        <v>0.66604906696541999</v>
      </c>
      <c r="S470">
        <v>0.30377324275013606</v>
      </c>
      <c r="T470">
        <v>0.81381479652576827</v>
      </c>
      <c r="U470">
        <v>0.48851580510241122</v>
      </c>
    </row>
    <row r="471" spans="1:21" x14ac:dyDescent="0.25">
      <c r="A471">
        <v>469</v>
      </c>
      <c r="B471">
        <v>0.76804170965393426</v>
      </c>
      <c r="C471">
        <v>4.6769459734788299E-2</v>
      </c>
      <c r="D471">
        <v>0.10433058210411073</v>
      </c>
      <c r="E471">
        <v>0.23856886783168774</v>
      </c>
      <c r="F471">
        <v>0.71167506824176741</v>
      </c>
      <c r="G471">
        <v>0.7452271414361622</v>
      </c>
      <c r="H471">
        <v>0.84979157501129565</v>
      </c>
      <c r="I471">
        <v>0.81363415970539155</v>
      </c>
      <c r="J471">
        <v>9.025833801794203E-2</v>
      </c>
      <c r="K471">
        <v>0.41432619382950731</v>
      </c>
      <c r="L471">
        <v>0.83805675481709407</v>
      </c>
      <c r="M471">
        <v>0.42908371724751149</v>
      </c>
      <c r="N471">
        <v>0.61818186062797231</v>
      </c>
      <c r="O471">
        <v>0.4167927759103689</v>
      </c>
      <c r="P471">
        <v>5.1382438634715033E-3</v>
      </c>
      <c r="Q471">
        <v>0.56453088460814449</v>
      </c>
      <c r="R471">
        <v>0.57548185644848826</v>
      </c>
      <c r="S471">
        <v>0.20355635100971825</v>
      </c>
      <c r="T471">
        <v>0.75712402735207851</v>
      </c>
      <c r="U471">
        <v>0.95390220469139653</v>
      </c>
    </row>
    <row r="472" spans="1:21" x14ac:dyDescent="0.25">
      <c r="A472">
        <v>470</v>
      </c>
      <c r="B472">
        <v>0.3000874921243124</v>
      </c>
      <c r="C472">
        <v>0.12048512363887642</v>
      </c>
      <c r="D472">
        <v>0.52962029510977549</v>
      </c>
      <c r="E472">
        <v>0.89197725357829971</v>
      </c>
      <c r="F472">
        <v>0.28869947556023146</v>
      </c>
      <c r="G472">
        <v>9.7003757796361612E-2</v>
      </c>
      <c r="H472">
        <v>0.75694727551061525</v>
      </c>
      <c r="I472">
        <v>0.92667245691957012</v>
      </c>
      <c r="J472">
        <v>0.13665150955341865</v>
      </c>
      <c r="K472">
        <v>0.22924401226027324</v>
      </c>
      <c r="L472">
        <v>0.67852660692928168</v>
      </c>
      <c r="M472">
        <v>0.91817294487890999</v>
      </c>
      <c r="N472">
        <v>0.40515452654001405</v>
      </c>
      <c r="O472">
        <v>0.25661436540175764</v>
      </c>
      <c r="P472">
        <v>0.149497291591703</v>
      </c>
      <c r="Q472">
        <v>0.61053678731722938</v>
      </c>
      <c r="R472">
        <v>0.93159199959851247</v>
      </c>
      <c r="S472">
        <v>0.36050955511023464</v>
      </c>
      <c r="T472">
        <v>0.21491304797828636</v>
      </c>
      <c r="U472">
        <v>0.70262150385845645</v>
      </c>
    </row>
    <row r="473" spans="1:21" x14ac:dyDescent="0.25">
      <c r="A473">
        <v>471</v>
      </c>
      <c r="B473">
        <v>0.75808970361966255</v>
      </c>
      <c r="C473">
        <v>0.52561609590724823</v>
      </c>
      <c r="D473">
        <v>0.76971951633568603</v>
      </c>
      <c r="E473">
        <v>0.23714915191232477</v>
      </c>
      <c r="F473">
        <v>0.91930646065944721</v>
      </c>
      <c r="G473">
        <v>0.62721918735907756</v>
      </c>
      <c r="H473">
        <v>0.97489750728972147</v>
      </c>
      <c r="I473">
        <v>0.23214730723860022</v>
      </c>
      <c r="J473">
        <v>0.96755136003921027</v>
      </c>
      <c r="K473">
        <v>0.13520921875527847</v>
      </c>
      <c r="L473">
        <v>0.64580173889270243</v>
      </c>
      <c r="M473">
        <v>0.62139998207819236</v>
      </c>
      <c r="N473">
        <v>0.45242592092911615</v>
      </c>
      <c r="O473">
        <v>0.56618313161853284</v>
      </c>
      <c r="P473">
        <v>0.28553225355030465</v>
      </c>
      <c r="Q473">
        <v>0.16995863658319288</v>
      </c>
      <c r="R473">
        <v>0.20570054622151623</v>
      </c>
      <c r="S473">
        <v>5.3499386431932194E-3</v>
      </c>
      <c r="T473">
        <v>3.3566005244897834E-2</v>
      </c>
      <c r="U473">
        <v>0.47331711268613086</v>
      </c>
    </row>
    <row r="474" spans="1:21" x14ac:dyDescent="0.25">
      <c r="A474">
        <v>472</v>
      </c>
      <c r="B474">
        <v>0.32839595483291628</v>
      </c>
      <c r="C474">
        <v>8.5558574958073841E-2</v>
      </c>
      <c r="D474">
        <v>0.53695010127372855</v>
      </c>
      <c r="E474">
        <v>0.11114406491913709</v>
      </c>
      <c r="F474">
        <v>0.69762299449677734</v>
      </c>
      <c r="G474">
        <v>0.74714845216454684</v>
      </c>
      <c r="H474">
        <v>1.2127459984680566E-2</v>
      </c>
      <c r="I474">
        <v>3.4983229983053699E-2</v>
      </c>
      <c r="J474">
        <v>3.7822188588494399E-3</v>
      </c>
      <c r="K474">
        <v>0.90342587881757663</v>
      </c>
      <c r="L474">
        <v>0.63862305043758272</v>
      </c>
      <c r="M474">
        <v>0.99549984458157326</v>
      </c>
      <c r="N474">
        <v>0.16279145327652156</v>
      </c>
      <c r="O474">
        <v>0.94241513928159804</v>
      </c>
      <c r="P474">
        <v>0.58611801439287614</v>
      </c>
      <c r="Q474">
        <v>0.31651908570038056</v>
      </c>
      <c r="R474">
        <v>0.789805347798195</v>
      </c>
      <c r="S474">
        <v>0.52135201943148424</v>
      </c>
      <c r="T474">
        <v>8.0077439276511342E-3</v>
      </c>
      <c r="U474">
        <v>7.2024677235285495E-2</v>
      </c>
    </row>
    <row r="475" spans="1:21" x14ac:dyDescent="0.25">
      <c r="A475">
        <v>473</v>
      </c>
      <c r="B475">
        <v>0.3716711855884216</v>
      </c>
      <c r="C475">
        <v>0.7266275873774779</v>
      </c>
      <c r="D475">
        <v>0.86493850452616883</v>
      </c>
      <c r="E475">
        <v>2.9351283167765141E-2</v>
      </c>
      <c r="F475">
        <v>0.14079550390494022</v>
      </c>
      <c r="G475">
        <v>0.79243658903110337</v>
      </c>
      <c r="H475">
        <v>1.0336296818215907E-2</v>
      </c>
      <c r="I475">
        <v>2.2440892810158708E-2</v>
      </c>
      <c r="J475">
        <v>9.8517564321470186E-2</v>
      </c>
      <c r="K475">
        <v>1.9180127416832171E-2</v>
      </c>
      <c r="L475">
        <v>0.4690274158845158</v>
      </c>
      <c r="M475">
        <v>0.42785906533612827</v>
      </c>
      <c r="N475">
        <v>0.91679204578988882</v>
      </c>
      <c r="O475">
        <v>0.7639412795911229</v>
      </c>
      <c r="P475">
        <v>0.86975239555497197</v>
      </c>
      <c r="Q475">
        <v>0.71449673171522754</v>
      </c>
      <c r="R475">
        <v>0.37343684552255474</v>
      </c>
      <c r="S475">
        <v>0.69898764063452212</v>
      </c>
      <c r="T475">
        <v>0.83371199671294183</v>
      </c>
      <c r="U475">
        <v>5.3465077797505423E-2</v>
      </c>
    </row>
    <row r="476" spans="1:21" x14ac:dyDescent="0.25">
      <c r="A476">
        <v>474</v>
      </c>
      <c r="B476">
        <v>0.26401614959099007</v>
      </c>
      <c r="C476">
        <v>0.75899767324935641</v>
      </c>
      <c r="D476">
        <v>0.97309032411515783</v>
      </c>
      <c r="E476">
        <v>0.42485715960017778</v>
      </c>
      <c r="F476">
        <v>0.40671554247052821</v>
      </c>
      <c r="G476">
        <v>0.4591948857092687</v>
      </c>
      <c r="H476">
        <v>0.46696077267756841</v>
      </c>
      <c r="I476">
        <v>0.90308303900928277</v>
      </c>
      <c r="J476">
        <v>0.50258615011759211</v>
      </c>
      <c r="K476">
        <v>0.76849748821083552</v>
      </c>
      <c r="L476">
        <v>0.89723539019128129</v>
      </c>
      <c r="M476">
        <v>0.34937005266718213</v>
      </c>
      <c r="N476">
        <v>0.75193471275672952</v>
      </c>
      <c r="O476">
        <v>0.28863574151443205</v>
      </c>
      <c r="P476">
        <v>0.62734818868501585</v>
      </c>
      <c r="Q476">
        <v>6.0067838126619089E-2</v>
      </c>
      <c r="R476">
        <v>0.45025310566104082</v>
      </c>
      <c r="S476">
        <v>0.81896325688801763</v>
      </c>
      <c r="T476">
        <v>0.69675998015225638</v>
      </c>
      <c r="U476">
        <v>0.72237448543794658</v>
      </c>
    </row>
    <row r="477" spans="1:21" x14ac:dyDescent="0.25">
      <c r="A477">
        <v>475</v>
      </c>
      <c r="B477">
        <v>0.5964805932588324</v>
      </c>
      <c r="C477">
        <v>0.39848772059694704</v>
      </c>
      <c r="D477">
        <v>0.9037870839622073</v>
      </c>
      <c r="E477">
        <v>0.8427170471261114</v>
      </c>
      <c r="F477">
        <v>0.6265954417116304</v>
      </c>
      <c r="G477">
        <v>0.67939529950947453</v>
      </c>
      <c r="H477">
        <v>0.68445451117862444</v>
      </c>
      <c r="I477">
        <v>0.44460996227371585</v>
      </c>
      <c r="J477">
        <v>0.90791715813364116</v>
      </c>
      <c r="K477">
        <v>0.73915591242564926</v>
      </c>
      <c r="L477">
        <v>0.41607009557141517</v>
      </c>
      <c r="M477">
        <v>0.73391969031292836</v>
      </c>
      <c r="N477">
        <v>0.49121297357832061</v>
      </c>
      <c r="O477">
        <v>0.33983218482103039</v>
      </c>
      <c r="P477">
        <v>0.89919709535368231</v>
      </c>
      <c r="Q477">
        <v>0.60754093180735924</v>
      </c>
      <c r="R477">
        <v>6.3183271437634581E-2</v>
      </c>
      <c r="S477">
        <v>0.69451199844671496</v>
      </c>
      <c r="T477">
        <v>0.8245097503876444</v>
      </c>
      <c r="U477">
        <v>0.97996606716922496</v>
      </c>
    </row>
    <row r="478" spans="1:21" x14ac:dyDescent="0.25">
      <c r="A478">
        <v>476</v>
      </c>
      <c r="B478">
        <v>0.81822513104095584</v>
      </c>
      <c r="C478">
        <v>0.45607119440684318</v>
      </c>
      <c r="D478">
        <v>0.65014477078363786</v>
      </c>
      <c r="E478">
        <v>0.29858803717048055</v>
      </c>
      <c r="F478">
        <v>0.7581238071495493</v>
      </c>
      <c r="G478">
        <v>0.32759214876541543</v>
      </c>
      <c r="H478">
        <v>0.88344956509456196</v>
      </c>
      <c r="I478">
        <v>0.87453967042284941</v>
      </c>
      <c r="J478">
        <v>0.79407059454867501</v>
      </c>
      <c r="K478">
        <v>0.99025662525258973</v>
      </c>
      <c r="L478">
        <v>0.38078195270944026</v>
      </c>
      <c r="M478">
        <v>0.6524330999500938</v>
      </c>
      <c r="N478">
        <v>0.3383111898051383</v>
      </c>
      <c r="O478">
        <v>0.81619867369977417</v>
      </c>
      <c r="P478">
        <v>0.48761997308336674</v>
      </c>
      <c r="Q478">
        <v>0.65796247589329782</v>
      </c>
      <c r="R478">
        <v>0.75790552653295817</v>
      </c>
      <c r="S478">
        <v>0.30678375720877682</v>
      </c>
      <c r="T478">
        <v>0.63846023965924292</v>
      </c>
      <c r="U478">
        <v>0.65739301370952319</v>
      </c>
    </row>
    <row r="479" spans="1:21" x14ac:dyDescent="0.25">
      <c r="A479">
        <v>477</v>
      </c>
      <c r="B479">
        <v>0.11240857188547748</v>
      </c>
      <c r="C479">
        <v>0.78871821396054198</v>
      </c>
      <c r="D479">
        <v>0.32787946916341504</v>
      </c>
      <c r="E479">
        <v>0.4021212796727236</v>
      </c>
      <c r="F479">
        <v>0.2171611964781881</v>
      </c>
      <c r="G479">
        <v>0.74690656910085629</v>
      </c>
      <c r="H479">
        <v>3.7417942267315318E-2</v>
      </c>
      <c r="I479">
        <v>0.32338674914860238</v>
      </c>
      <c r="J479">
        <v>0.76227793585273051</v>
      </c>
      <c r="K479">
        <v>0.88852109401552415</v>
      </c>
      <c r="L479">
        <v>0.73498646158840963</v>
      </c>
      <c r="M479">
        <v>0.98388743698712666</v>
      </c>
      <c r="N479">
        <v>1.0426562132913375E-2</v>
      </c>
      <c r="O479">
        <v>0.58391063893977702</v>
      </c>
      <c r="P479">
        <v>0.21974239535312101</v>
      </c>
      <c r="Q479">
        <v>0.6026745630358521</v>
      </c>
      <c r="R479">
        <v>0.38503851722422677</v>
      </c>
      <c r="S479">
        <v>0.15749853801978198</v>
      </c>
      <c r="T479">
        <v>0.32670220927685367</v>
      </c>
      <c r="U479">
        <v>0.67541222047772842</v>
      </c>
    </row>
    <row r="480" spans="1:21" x14ac:dyDescent="0.25">
      <c r="A480">
        <v>478</v>
      </c>
      <c r="B480">
        <v>6.6340322909812066E-2</v>
      </c>
      <c r="C480">
        <v>0.7791405942089652</v>
      </c>
      <c r="D480">
        <v>0.60515341153757962</v>
      </c>
      <c r="E480">
        <v>0.73280825133090044</v>
      </c>
      <c r="F480">
        <v>0.10184052437993252</v>
      </c>
      <c r="G480">
        <v>0.96608081915607014</v>
      </c>
      <c r="H480">
        <v>0.57761342956265338</v>
      </c>
      <c r="I480">
        <v>0.14665062450704447</v>
      </c>
      <c r="J480">
        <v>0.70455380923224808</v>
      </c>
      <c r="K480">
        <v>0.49629798093053434</v>
      </c>
      <c r="L480">
        <v>0.85121004121914301</v>
      </c>
      <c r="M480">
        <v>0.80695200712798965</v>
      </c>
      <c r="N480">
        <v>0.59985458187743657</v>
      </c>
      <c r="O480">
        <v>0.23617227365030224</v>
      </c>
      <c r="P480">
        <v>0.58534430754165445</v>
      </c>
      <c r="Q480">
        <v>0.90886136946101015</v>
      </c>
      <c r="R480">
        <v>0.2830566235916816</v>
      </c>
      <c r="S480">
        <v>8.515234068424693E-2</v>
      </c>
      <c r="T480">
        <v>0.8878598997514402</v>
      </c>
      <c r="U480">
        <v>0.17023721672949055</v>
      </c>
    </row>
    <row r="481" spans="1:21" x14ac:dyDescent="0.25">
      <c r="A481">
        <v>479</v>
      </c>
      <c r="B481">
        <v>0.28025572070892069</v>
      </c>
      <c r="C481">
        <v>0.22574057428011818</v>
      </c>
      <c r="D481">
        <v>6.3686525406740246E-2</v>
      </c>
      <c r="E481">
        <v>0.4700334147940568</v>
      </c>
      <c r="F481">
        <v>0.17534635049662528</v>
      </c>
      <c r="G481">
        <v>0.28919224602458948</v>
      </c>
      <c r="H481">
        <v>3.69906510683089E-2</v>
      </c>
      <c r="I481">
        <v>0.23005945256751326</v>
      </c>
      <c r="J481">
        <v>0.41188158284279686</v>
      </c>
      <c r="K481">
        <v>0.28228705675364552</v>
      </c>
      <c r="L481">
        <v>0.52783898925306971</v>
      </c>
      <c r="M481">
        <v>0.92463537343724589</v>
      </c>
      <c r="N481">
        <v>0.4093460168115528</v>
      </c>
      <c r="O481">
        <v>0.91441614768630686</v>
      </c>
      <c r="P481">
        <v>0.50963525177046454</v>
      </c>
      <c r="Q481">
        <v>0.58220174484705556</v>
      </c>
      <c r="R481">
        <v>0.22188061101892442</v>
      </c>
      <c r="S481">
        <v>0.17793955851580212</v>
      </c>
      <c r="T481">
        <v>0.73289531888456017</v>
      </c>
      <c r="U481">
        <v>0.62242983080265923</v>
      </c>
    </row>
    <row r="482" spans="1:21" x14ac:dyDescent="0.25">
      <c r="A482">
        <v>480</v>
      </c>
      <c r="B482">
        <v>0.5317451528956918</v>
      </c>
      <c r="C482">
        <v>0.68799933205478592</v>
      </c>
      <c r="D482">
        <v>7.3745660616855169E-2</v>
      </c>
      <c r="E482">
        <v>0.70556755124993131</v>
      </c>
      <c r="F482">
        <v>0.69205973613590821</v>
      </c>
      <c r="G482">
        <v>0.17871649283447333</v>
      </c>
      <c r="H482">
        <v>8.9529753799634015E-2</v>
      </c>
      <c r="I482">
        <v>0.46265390594060496</v>
      </c>
      <c r="J482">
        <v>0.67493089468099843</v>
      </c>
      <c r="K482">
        <v>0.99809991386158092</v>
      </c>
      <c r="L482">
        <v>0.83375327290122137</v>
      </c>
      <c r="M482">
        <v>0.18144741376039475</v>
      </c>
      <c r="N482">
        <v>0.85665053545477576</v>
      </c>
      <c r="O482">
        <v>0.20169871704321451</v>
      </c>
      <c r="P482">
        <v>0.33781577065259416</v>
      </c>
      <c r="Q482">
        <v>0.36770594597975048</v>
      </c>
      <c r="R482">
        <v>0.97070968917053624</v>
      </c>
      <c r="S482">
        <v>0.42940995341902788</v>
      </c>
      <c r="T482">
        <v>0.2047367029370657</v>
      </c>
      <c r="U482">
        <v>0.75208388199115728</v>
      </c>
    </row>
    <row r="483" spans="1:21" x14ac:dyDescent="0.25">
      <c r="A483">
        <v>481</v>
      </c>
      <c r="B483">
        <v>0.17489689286894805</v>
      </c>
      <c r="C483">
        <v>0.80160977612301521</v>
      </c>
      <c r="D483">
        <v>0.65681134576758993</v>
      </c>
      <c r="E483">
        <v>0.74015454537460723</v>
      </c>
      <c r="F483">
        <v>0.22163418245834876</v>
      </c>
      <c r="G483">
        <v>0.22611060745130773</v>
      </c>
      <c r="H483">
        <v>0.22829886560897616</v>
      </c>
      <c r="I483">
        <v>3.7915177282235035E-2</v>
      </c>
      <c r="J483">
        <v>0.96167558570609568</v>
      </c>
      <c r="K483">
        <v>0.53934683182257492</v>
      </c>
      <c r="L483">
        <v>0.96130890049562923</v>
      </c>
      <c r="M483">
        <v>0.45305441966371629</v>
      </c>
      <c r="N483">
        <v>0.17100655904799411</v>
      </c>
      <c r="O483">
        <v>0.60785335188355094</v>
      </c>
      <c r="P483">
        <v>7.9306183932622787E-2</v>
      </c>
      <c r="Q483">
        <v>0.72706524078450441</v>
      </c>
      <c r="R483">
        <v>0.14424505603440751</v>
      </c>
      <c r="S483">
        <v>0.4286210472902523</v>
      </c>
      <c r="T483">
        <v>0.34729410122771309</v>
      </c>
      <c r="U483">
        <v>0.25246854571197463</v>
      </c>
    </row>
    <row r="484" spans="1:21" x14ac:dyDescent="0.25">
      <c r="A484">
        <v>482</v>
      </c>
      <c r="B484">
        <v>0.9130811274326236</v>
      </c>
      <c r="C484">
        <v>0.69336777510078917</v>
      </c>
      <c r="D484">
        <v>0.53364980963219377</v>
      </c>
      <c r="E484">
        <v>0.8195887227310612</v>
      </c>
      <c r="F484">
        <v>0.73901832772437004</v>
      </c>
      <c r="G484">
        <v>0.31336216655908378</v>
      </c>
      <c r="H484">
        <v>0.36326348851142698</v>
      </c>
      <c r="I484">
        <v>0.36952360887110403</v>
      </c>
      <c r="J484">
        <v>0.85401061469359085</v>
      </c>
      <c r="K484">
        <v>0.21519035406797449</v>
      </c>
      <c r="L484">
        <v>0.84650996828315073</v>
      </c>
      <c r="M484">
        <v>0.90707803461795322</v>
      </c>
      <c r="N484">
        <v>0.64443490057159014</v>
      </c>
      <c r="O484">
        <v>0.8591001744890292</v>
      </c>
      <c r="P484">
        <v>0.30956425239075269</v>
      </c>
      <c r="Q484">
        <v>0.28284887580284424</v>
      </c>
      <c r="R484">
        <v>1.0132376093643813E-2</v>
      </c>
      <c r="S484">
        <v>0.72350304844556756</v>
      </c>
      <c r="T484">
        <v>1.6156694456457288E-2</v>
      </c>
      <c r="U484">
        <v>0.24724027091125</v>
      </c>
    </row>
    <row r="485" spans="1:21" x14ac:dyDescent="0.25">
      <c r="A485">
        <v>483</v>
      </c>
      <c r="B485">
        <v>8.6426306030727318E-2</v>
      </c>
      <c r="C485">
        <v>0.37994549888954365</v>
      </c>
      <c r="D485">
        <v>0.4529866509654934</v>
      </c>
      <c r="E485">
        <v>0.7652480982698473</v>
      </c>
      <c r="F485">
        <v>0.86057271608170471</v>
      </c>
      <c r="G485">
        <v>0.34689574548017621</v>
      </c>
      <c r="H485">
        <v>0.940187058166571</v>
      </c>
      <c r="I485">
        <v>0.44771679348926874</v>
      </c>
      <c r="J485">
        <v>0.23761337743226063</v>
      </c>
      <c r="K485">
        <v>0.15350021121224011</v>
      </c>
      <c r="L485">
        <v>0.8500872125882406</v>
      </c>
      <c r="M485">
        <v>0.36741586506056589</v>
      </c>
      <c r="N485">
        <v>0.83781801213260843</v>
      </c>
      <c r="O485">
        <v>0.85019396503128242</v>
      </c>
      <c r="P485">
        <v>0.77767560606180663</v>
      </c>
      <c r="Q485">
        <v>0.61454308894917764</v>
      </c>
      <c r="R485">
        <v>6.715180842296542E-2</v>
      </c>
      <c r="S485">
        <v>0.45873976387481452</v>
      </c>
      <c r="T485">
        <v>0.11952256533404348</v>
      </c>
      <c r="U485">
        <v>0.33112751940134788</v>
      </c>
    </row>
    <row r="486" spans="1:21" x14ac:dyDescent="0.25">
      <c r="A486">
        <v>484</v>
      </c>
      <c r="B486">
        <v>0.33592561898068052</v>
      </c>
      <c r="C486">
        <v>0.12221240314546211</v>
      </c>
      <c r="D486">
        <v>0.57338083295598197</v>
      </c>
      <c r="E486">
        <v>0.23935433492470626</v>
      </c>
      <c r="F486">
        <v>0.3941568790642096</v>
      </c>
      <c r="G486">
        <v>0.76016763391700004</v>
      </c>
      <c r="H486">
        <v>0.93798554139767321</v>
      </c>
      <c r="I486">
        <v>0.18839344068414476</v>
      </c>
      <c r="J486">
        <v>0.58405632701510179</v>
      </c>
      <c r="K486">
        <v>0.4005665559903111</v>
      </c>
      <c r="L486">
        <v>0.39589048281690387</v>
      </c>
      <c r="M486">
        <v>0.88620549812670113</v>
      </c>
      <c r="N486">
        <v>0.18743935586763039</v>
      </c>
      <c r="O486">
        <v>0.79072160088672416</v>
      </c>
      <c r="P486">
        <v>5.9904163576027347E-2</v>
      </c>
      <c r="Q486">
        <v>0.84820229637781819</v>
      </c>
      <c r="R486">
        <v>0.50208585586366894</v>
      </c>
      <c r="S486">
        <v>0.43379702172143508</v>
      </c>
      <c r="T486">
        <v>8.6936397791091746E-2</v>
      </c>
      <c r="U486">
        <v>0.13792498621886562</v>
      </c>
    </row>
    <row r="487" spans="1:21" x14ac:dyDescent="0.25">
      <c r="A487">
        <v>485</v>
      </c>
      <c r="B487">
        <v>0.64644776115066116</v>
      </c>
      <c r="C487">
        <v>0.90597553082071647</v>
      </c>
      <c r="D487">
        <v>0.8103975306802953</v>
      </c>
      <c r="E487">
        <v>0.3588199462464472</v>
      </c>
      <c r="F487">
        <v>0.59388536097360323</v>
      </c>
      <c r="G487">
        <v>6.1138719452218826E-2</v>
      </c>
      <c r="H487">
        <v>7.0335554298399217E-2</v>
      </c>
      <c r="I487">
        <v>0.23171258139309048</v>
      </c>
      <c r="J487">
        <v>4.2997862366459749E-2</v>
      </c>
      <c r="K487">
        <v>0.45037314070610157</v>
      </c>
      <c r="L487">
        <v>0.49721367992689292</v>
      </c>
      <c r="M487">
        <v>0.31195680602056952</v>
      </c>
      <c r="N487">
        <v>0.37627459173739575</v>
      </c>
      <c r="O487">
        <v>0.49831561648814415</v>
      </c>
      <c r="P487">
        <v>0.79681704276521104</v>
      </c>
      <c r="Q487">
        <v>0.82015303402942941</v>
      </c>
      <c r="R487">
        <v>0.61402824922446664</v>
      </c>
      <c r="S487">
        <v>0.35485033918199749</v>
      </c>
      <c r="T487">
        <v>0.13437343447451155</v>
      </c>
      <c r="U487">
        <v>0.55119983001937922</v>
      </c>
    </row>
    <row r="488" spans="1:21" x14ac:dyDescent="0.25">
      <c r="A488">
        <v>486</v>
      </c>
      <c r="B488">
        <v>0.7544460451278534</v>
      </c>
      <c r="C488">
        <v>0.47289387157938223</v>
      </c>
      <c r="D488">
        <v>0.87182292007655904</v>
      </c>
      <c r="E488">
        <v>0.31876762244276069</v>
      </c>
      <c r="F488">
        <v>0.26924655380818585</v>
      </c>
      <c r="G488">
        <v>0.74770926525137016</v>
      </c>
      <c r="H488">
        <v>0.33482924244714996</v>
      </c>
      <c r="I488">
        <v>0.52457298472178238</v>
      </c>
      <c r="J488">
        <v>0.37952689722140409</v>
      </c>
      <c r="K488">
        <v>0.4849581188574561</v>
      </c>
      <c r="L488">
        <v>0.90444660269745625</v>
      </c>
      <c r="M488">
        <v>0.68858054699545246</v>
      </c>
      <c r="N488">
        <v>0.10178871728187033</v>
      </c>
      <c r="O488">
        <v>0.93224466468457035</v>
      </c>
      <c r="P488">
        <v>0.65199696706303989</v>
      </c>
      <c r="Q488">
        <v>8.5944858392712931E-2</v>
      </c>
      <c r="R488">
        <v>0.97036888121720732</v>
      </c>
      <c r="S488">
        <v>0.33989361936262896</v>
      </c>
      <c r="T488">
        <v>0.55037666507845362</v>
      </c>
      <c r="U488">
        <v>0.40742680948690801</v>
      </c>
    </row>
    <row r="489" spans="1:21" x14ac:dyDescent="0.25">
      <c r="A489">
        <v>487</v>
      </c>
      <c r="B489">
        <v>0.75367951452162618</v>
      </c>
      <c r="C489">
        <v>0.26245546327992209</v>
      </c>
      <c r="D489">
        <v>0.21528968328742071</v>
      </c>
      <c r="E489">
        <v>1.315704532522588E-2</v>
      </c>
      <c r="F489">
        <v>0.29495125993043225</v>
      </c>
      <c r="G489">
        <v>0.44256924913849804</v>
      </c>
      <c r="H489">
        <v>0.44738210177142079</v>
      </c>
      <c r="I489">
        <v>0.88109065927870311</v>
      </c>
      <c r="J489">
        <v>0.12159481373575254</v>
      </c>
      <c r="K489">
        <v>0.42446053693003827</v>
      </c>
      <c r="L489">
        <v>0.51410763508785284</v>
      </c>
      <c r="M489">
        <v>0.55347006975290558</v>
      </c>
      <c r="N489">
        <v>0.77649537388213563</v>
      </c>
      <c r="O489">
        <v>0.76983216525620968</v>
      </c>
      <c r="P489">
        <v>0.5092125443426806</v>
      </c>
      <c r="Q489">
        <v>0.18180296842608357</v>
      </c>
      <c r="R489">
        <v>0.89080248104875914</v>
      </c>
      <c r="S489">
        <v>0.58030233454296454</v>
      </c>
      <c r="T489">
        <v>0.74004491474455159</v>
      </c>
      <c r="U489">
        <v>0.47360235008591478</v>
      </c>
    </row>
    <row r="490" spans="1:21" x14ac:dyDescent="0.25">
      <c r="A490">
        <v>488</v>
      </c>
      <c r="B490">
        <v>0.91192005531830778</v>
      </c>
      <c r="C490">
        <v>0.93545942674354476</v>
      </c>
      <c r="D490">
        <v>0.64704552503967272</v>
      </c>
      <c r="E490">
        <v>0.19812451947560916</v>
      </c>
      <c r="F490">
        <v>4.5435150571266458E-2</v>
      </c>
      <c r="G490">
        <v>0.70810275850067295</v>
      </c>
      <c r="H490">
        <v>0.42910427621725455</v>
      </c>
      <c r="I490">
        <v>0.84987788111716145</v>
      </c>
      <c r="J490">
        <v>0.79313555387009504</v>
      </c>
      <c r="K490">
        <v>6.6149589440976264E-2</v>
      </c>
      <c r="L490">
        <v>0.39148305390101568</v>
      </c>
      <c r="M490">
        <v>0.2382723353902354</v>
      </c>
      <c r="N490">
        <v>0.75005289864036939</v>
      </c>
      <c r="O490">
        <v>0.71079661989276866</v>
      </c>
      <c r="P490">
        <v>0.51430376808350142</v>
      </c>
      <c r="Q490">
        <v>0.35688692614903217</v>
      </c>
      <c r="R490">
        <v>0.44831963351837611</v>
      </c>
      <c r="S490">
        <v>0.19045931839649421</v>
      </c>
      <c r="T490">
        <v>0.93737899835332517</v>
      </c>
      <c r="U490">
        <v>0.48409873203720188</v>
      </c>
    </row>
    <row r="491" spans="1:21" x14ac:dyDescent="0.25">
      <c r="A491">
        <v>489</v>
      </c>
      <c r="B491">
        <v>0.13997221212791722</v>
      </c>
      <c r="C491">
        <v>0.46520401527795041</v>
      </c>
      <c r="D491">
        <v>0.11168232385258348</v>
      </c>
      <c r="E491">
        <v>0.82589480721596287</v>
      </c>
      <c r="F491">
        <v>0.13518667549777508</v>
      </c>
      <c r="G491">
        <v>0.42062349467526339</v>
      </c>
      <c r="H491">
        <v>0.15862730789339397</v>
      </c>
      <c r="I491">
        <v>0.29856019591969885</v>
      </c>
      <c r="J491">
        <v>0.29464757948888387</v>
      </c>
      <c r="K491">
        <v>0.20497667358201466</v>
      </c>
      <c r="L491">
        <v>0.74664998941049765</v>
      </c>
      <c r="M491">
        <v>0.47366776002417899</v>
      </c>
      <c r="N491">
        <v>0.9559893094984151</v>
      </c>
      <c r="O491">
        <v>0.95928926148196636</v>
      </c>
      <c r="P491">
        <v>0.22894653546293409</v>
      </c>
      <c r="Q491">
        <v>0.94807304005786941</v>
      </c>
      <c r="R491">
        <v>0.70200921751010004</v>
      </c>
      <c r="S491">
        <v>0.15943094556780668</v>
      </c>
      <c r="T491">
        <v>0.99810423327696385</v>
      </c>
      <c r="U491">
        <v>0.15772252373578488</v>
      </c>
    </row>
    <row r="492" spans="1:21" x14ac:dyDescent="0.25">
      <c r="A492">
        <v>490</v>
      </c>
      <c r="B492">
        <v>0.32296617256938731</v>
      </c>
      <c r="C492">
        <v>0.23114915225125454</v>
      </c>
      <c r="D492">
        <v>0.82615143250883438</v>
      </c>
      <c r="E492">
        <v>0.31245343478184751</v>
      </c>
      <c r="F492">
        <v>0.45701617254027416</v>
      </c>
      <c r="G492">
        <v>0.12048037925316479</v>
      </c>
      <c r="H492">
        <v>5.8876133863986269E-2</v>
      </c>
      <c r="I492">
        <v>0.82771232788201776</v>
      </c>
      <c r="J492">
        <v>0.18770117699869449</v>
      </c>
      <c r="K492">
        <v>0.99786040938859344</v>
      </c>
      <c r="L492">
        <v>0.65729070447404947</v>
      </c>
      <c r="M492">
        <v>0.23421959266771797</v>
      </c>
      <c r="N492">
        <v>0.56799955269702451</v>
      </c>
      <c r="O492">
        <v>0.24302901336185112</v>
      </c>
      <c r="P492">
        <v>0.32303811128352855</v>
      </c>
      <c r="Q492">
        <v>0.85473346919765825</v>
      </c>
      <c r="R492">
        <v>0.28201231138876448</v>
      </c>
      <c r="S492">
        <v>0.71176094441029569</v>
      </c>
      <c r="T492">
        <v>0.90799375142384631</v>
      </c>
      <c r="U492">
        <v>0.93390548329649237</v>
      </c>
    </row>
    <row r="493" spans="1:21" x14ac:dyDescent="0.25">
      <c r="A493">
        <v>491</v>
      </c>
      <c r="B493">
        <v>3.6978567279351893E-2</v>
      </c>
      <c r="C493">
        <v>0.69798328185185987</v>
      </c>
      <c r="D493">
        <v>0.70899222837851306</v>
      </c>
      <c r="E493">
        <v>0.2561330992348545</v>
      </c>
      <c r="F493">
        <v>0.92990971431250746</v>
      </c>
      <c r="G493">
        <v>0.81760256547178156</v>
      </c>
      <c r="H493">
        <v>0.56068465715151383</v>
      </c>
      <c r="I493">
        <v>0.4791576405981397</v>
      </c>
      <c r="J493">
        <v>0.13317270886790755</v>
      </c>
      <c r="K493">
        <v>0.73108412691737978</v>
      </c>
      <c r="L493">
        <v>0.61312014343924393</v>
      </c>
      <c r="M493">
        <v>0.28977223800553276</v>
      </c>
      <c r="N493">
        <v>0.45943126027933445</v>
      </c>
      <c r="O493">
        <v>0.72528658453761907</v>
      </c>
      <c r="P493">
        <v>0.98029611350495949</v>
      </c>
      <c r="Q493">
        <v>1.3511590231148674E-2</v>
      </c>
      <c r="R493">
        <v>0.56606462288406245</v>
      </c>
      <c r="S493">
        <v>0.64016902393607</v>
      </c>
      <c r="T493">
        <v>0.73918112850839712</v>
      </c>
      <c r="U493">
        <v>0.65305501235073149</v>
      </c>
    </row>
    <row r="494" spans="1:21" x14ac:dyDescent="0.25">
      <c r="A494">
        <v>492</v>
      </c>
      <c r="B494">
        <v>0.4135802528440653</v>
      </c>
      <c r="C494">
        <v>0.1261276767554449</v>
      </c>
      <c r="D494">
        <v>0.60753141413392386</v>
      </c>
      <c r="E494">
        <v>0.75364591824239735</v>
      </c>
      <c r="F494">
        <v>0.69389919054510063</v>
      </c>
      <c r="G494">
        <v>0.72875900710729447</v>
      </c>
      <c r="H494">
        <v>0.35938024439404082</v>
      </c>
      <c r="I494">
        <v>0.78984347743527472</v>
      </c>
      <c r="J494">
        <v>0.68525945965567203</v>
      </c>
      <c r="K494">
        <v>0.12870803455331736</v>
      </c>
      <c r="L494">
        <v>0.54899667576398592</v>
      </c>
      <c r="M494">
        <v>0.70003100919505901</v>
      </c>
      <c r="N494">
        <v>0.63748370633735529</v>
      </c>
      <c r="O494">
        <v>0.61612971226048385</v>
      </c>
      <c r="P494">
        <v>0.91378486266077008</v>
      </c>
      <c r="Q494">
        <v>0.70684630722271913</v>
      </c>
      <c r="R494">
        <v>0.79596685175255133</v>
      </c>
      <c r="S494">
        <v>0.1112531647593622</v>
      </c>
      <c r="T494">
        <v>0.85804208126976556</v>
      </c>
      <c r="U494">
        <v>0.65862990414288869</v>
      </c>
    </row>
    <row r="495" spans="1:21" x14ac:dyDescent="0.25">
      <c r="A495">
        <v>493</v>
      </c>
      <c r="B495">
        <v>0.59369953551037047</v>
      </c>
      <c r="C495">
        <v>0.20266753547752803</v>
      </c>
      <c r="D495">
        <v>0.49115797375712233</v>
      </c>
      <c r="E495">
        <v>0.29207813427842844</v>
      </c>
      <c r="F495">
        <v>0.42452645595413774</v>
      </c>
      <c r="G495">
        <v>0.82467152387425458</v>
      </c>
      <c r="H495">
        <v>0.10362635523322261</v>
      </c>
      <c r="I495">
        <v>0.57370439646133531</v>
      </c>
      <c r="J495">
        <v>0.54668308856597037</v>
      </c>
      <c r="K495">
        <v>0.36592802823920945</v>
      </c>
      <c r="L495">
        <v>0.98867349436537322</v>
      </c>
      <c r="M495">
        <v>0.34570212931228905</v>
      </c>
      <c r="N495">
        <v>0.52473257749595614</v>
      </c>
      <c r="O495">
        <v>0.67631452636302059</v>
      </c>
      <c r="P495">
        <v>0.31231126790593233</v>
      </c>
      <c r="Q495">
        <v>0.29403279537059213</v>
      </c>
      <c r="R495">
        <v>0.77011614992741273</v>
      </c>
      <c r="S495">
        <v>0.83828038427291318</v>
      </c>
      <c r="T495">
        <v>3.6324327168641091E-2</v>
      </c>
      <c r="U495">
        <v>0.3479009082299076</v>
      </c>
    </row>
    <row r="496" spans="1:21" x14ac:dyDescent="0.25">
      <c r="A496">
        <v>494</v>
      </c>
      <c r="B496">
        <v>0.98557676268824768</v>
      </c>
      <c r="C496">
        <v>0.71898861745683273</v>
      </c>
      <c r="D496">
        <v>0.82340876698929066</v>
      </c>
      <c r="E496">
        <v>0.42117081395751832</v>
      </c>
      <c r="F496">
        <v>0.81960854985045017</v>
      </c>
      <c r="G496">
        <v>8.1907607206327171E-2</v>
      </c>
      <c r="H496">
        <v>0.81345966354350097</v>
      </c>
      <c r="I496">
        <v>0.87998588063072436</v>
      </c>
      <c r="J496">
        <v>0.40235048817538233</v>
      </c>
      <c r="K496">
        <v>0.74566719025275074</v>
      </c>
      <c r="L496">
        <v>9.3931282425180562E-2</v>
      </c>
      <c r="M496">
        <v>0.37989836979948799</v>
      </c>
      <c r="N496">
        <v>0.76269786974889886</v>
      </c>
      <c r="O496">
        <v>0.5903046356752486</v>
      </c>
      <c r="P496">
        <v>0.99738997756547398</v>
      </c>
      <c r="Q496">
        <v>0.15383526691038263</v>
      </c>
      <c r="R496">
        <v>0.72965137168663574</v>
      </c>
      <c r="S496">
        <v>0.15695072526824627</v>
      </c>
      <c r="T496">
        <v>0.26733455976216991</v>
      </c>
      <c r="U496">
        <v>0.37927360601780524</v>
      </c>
    </row>
    <row r="497" spans="1:21" x14ac:dyDescent="0.25">
      <c r="A497">
        <v>495</v>
      </c>
      <c r="B497">
        <v>0.55947737641933903</v>
      </c>
      <c r="C497">
        <v>0.71704741711576725</v>
      </c>
      <c r="D497">
        <v>0.58224812347950627</v>
      </c>
      <c r="E497">
        <v>0.43952881483850814</v>
      </c>
      <c r="F497">
        <v>0.80695951511851494</v>
      </c>
      <c r="G497">
        <v>0.62529532332828408</v>
      </c>
      <c r="H497">
        <v>0.79473262336629791</v>
      </c>
      <c r="I497">
        <v>0.7832999305978805</v>
      </c>
      <c r="J497">
        <v>0.33124487925605872</v>
      </c>
      <c r="K497">
        <v>0.27856278569619608</v>
      </c>
      <c r="L497">
        <v>0.15134635788329476</v>
      </c>
      <c r="M497">
        <v>7.2085529437651008E-2</v>
      </c>
      <c r="N497">
        <v>0.15485885565654645</v>
      </c>
      <c r="O497">
        <v>0.59589067608811797</v>
      </c>
      <c r="P497">
        <v>0.47114374114285273</v>
      </c>
      <c r="Q497">
        <v>0.41869845773435976</v>
      </c>
      <c r="R497">
        <v>0.87970400263212767</v>
      </c>
      <c r="S497">
        <v>0.15725604615804878</v>
      </c>
      <c r="T497">
        <v>0.73930623285738495</v>
      </c>
      <c r="U497">
        <v>0.35906089141339059</v>
      </c>
    </row>
    <row r="498" spans="1:21" x14ac:dyDescent="0.25">
      <c r="A498">
        <v>496</v>
      </c>
      <c r="B498">
        <v>0.9344656702269496</v>
      </c>
      <c r="C498">
        <v>0.26961099606489736</v>
      </c>
      <c r="D498">
        <v>0.89676467097353196</v>
      </c>
      <c r="E498">
        <v>0.52258254172583318</v>
      </c>
      <c r="F498">
        <v>3.939899048090556E-2</v>
      </c>
      <c r="G498">
        <v>0.97002343236504451</v>
      </c>
      <c r="H498">
        <v>0.68862511121907777</v>
      </c>
      <c r="I498">
        <v>0.66629691000151947</v>
      </c>
      <c r="J498">
        <v>0.76923035049270561</v>
      </c>
      <c r="K498">
        <v>0.98877015113559819</v>
      </c>
      <c r="L498">
        <v>0.67041628444912593</v>
      </c>
      <c r="M498">
        <v>0.85658821035872834</v>
      </c>
      <c r="N498">
        <v>0.29780192833332286</v>
      </c>
      <c r="O498">
        <v>0.28840733644505345</v>
      </c>
      <c r="P498">
        <v>0.25381819619794777</v>
      </c>
      <c r="Q498">
        <v>0.14131735825795744</v>
      </c>
      <c r="R498">
        <v>0.59649066144824769</v>
      </c>
      <c r="S498">
        <v>0.54589839745763258</v>
      </c>
      <c r="T498">
        <v>0.79519998667523994</v>
      </c>
      <c r="U498">
        <v>0.34262650337917488</v>
      </c>
    </row>
    <row r="499" spans="1:21" x14ac:dyDescent="0.25">
      <c r="A499">
        <v>497</v>
      </c>
      <c r="B499">
        <v>0.16254342521205145</v>
      </c>
      <c r="C499">
        <v>0.21244014259003663</v>
      </c>
      <c r="D499">
        <v>0.10707551537850879</v>
      </c>
      <c r="E499">
        <v>0.61022252467054461</v>
      </c>
      <c r="F499">
        <v>0.6607639345459031</v>
      </c>
      <c r="G499">
        <v>0.72254693523585378</v>
      </c>
      <c r="H499">
        <v>0.89084270442317659</v>
      </c>
      <c r="I499">
        <v>0.30919537886016979</v>
      </c>
      <c r="J499">
        <v>0.54519936238080957</v>
      </c>
      <c r="K499">
        <v>9.895045969198879E-2</v>
      </c>
      <c r="L499">
        <v>0.13149480068280361</v>
      </c>
      <c r="M499">
        <v>0.74140205687236915</v>
      </c>
      <c r="N499">
        <v>0.63120043945206294</v>
      </c>
      <c r="O499">
        <v>7.527405498956008E-2</v>
      </c>
      <c r="P499">
        <v>6.040411682007818E-2</v>
      </c>
      <c r="Q499">
        <v>0.55742889155609632</v>
      </c>
      <c r="R499">
        <v>0.70531421915520198</v>
      </c>
      <c r="S499">
        <v>0.15036255184025116</v>
      </c>
      <c r="T499">
        <v>0.98824049266294178</v>
      </c>
      <c r="U499">
        <v>0.8329435066016222</v>
      </c>
    </row>
    <row r="500" spans="1:21" x14ac:dyDescent="0.25">
      <c r="A500">
        <v>498</v>
      </c>
      <c r="B500">
        <v>4.3851098685735224E-2</v>
      </c>
      <c r="C500">
        <v>0.70613625873724217</v>
      </c>
      <c r="D500">
        <v>0.92126613844975314</v>
      </c>
      <c r="E500">
        <v>0.34337678422879492</v>
      </c>
      <c r="F500">
        <v>0.23097560711472376</v>
      </c>
      <c r="G500">
        <v>0.51570859801188274</v>
      </c>
      <c r="H500">
        <v>0.90421590874731805</v>
      </c>
      <c r="I500">
        <v>0.22811602316073198</v>
      </c>
      <c r="J500">
        <v>0.32248781799824155</v>
      </c>
      <c r="K500">
        <v>0.52860106529901985</v>
      </c>
      <c r="L500">
        <v>0.56270284256685255</v>
      </c>
      <c r="M500">
        <v>0.9848078761130854</v>
      </c>
      <c r="N500">
        <v>0.98887613018610465</v>
      </c>
      <c r="O500">
        <v>9.4996984617246483E-2</v>
      </c>
      <c r="P500">
        <v>0.73607906100343179</v>
      </c>
      <c r="Q500">
        <v>6.8189141321648883E-2</v>
      </c>
      <c r="R500">
        <v>0.40396609397149952</v>
      </c>
      <c r="S500">
        <v>0.85619487936019834</v>
      </c>
      <c r="T500">
        <v>0.62481519740623992</v>
      </c>
      <c r="U500">
        <v>0.66476768263092567</v>
      </c>
    </row>
    <row r="501" spans="1:21" x14ac:dyDescent="0.25">
      <c r="A501">
        <v>499</v>
      </c>
      <c r="B501">
        <v>0.54520320636249853</v>
      </c>
      <c r="C501">
        <v>0.78752404978581758</v>
      </c>
      <c r="D501">
        <v>0.69687019004549033</v>
      </c>
      <c r="E501">
        <v>0.75554800764330077</v>
      </c>
      <c r="F501">
        <v>8.2187013523036478E-2</v>
      </c>
      <c r="G501">
        <v>0.29042936889159154</v>
      </c>
      <c r="H501">
        <v>0.62155396024194065</v>
      </c>
      <c r="I501">
        <v>0.27972837049228927</v>
      </c>
      <c r="J501">
        <v>5.6632831203899947E-3</v>
      </c>
      <c r="K501">
        <v>0.68498749106609846</v>
      </c>
      <c r="L501">
        <v>0.3833828272712767</v>
      </c>
      <c r="M501">
        <v>0.44037589648090192</v>
      </c>
      <c r="N501">
        <v>0.95218847970864751</v>
      </c>
      <c r="O501">
        <v>0.21900262689991679</v>
      </c>
      <c r="P501">
        <v>0.24034501616297144</v>
      </c>
      <c r="Q501">
        <v>0.79819446356461388</v>
      </c>
      <c r="R501">
        <v>0.84871950372046467</v>
      </c>
      <c r="S501">
        <v>0.78057590620020401</v>
      </c>
      <c r="T501">
        <v>0.62417317943087181</v>
      </c>
      <c r="U501">
        <v>0.40918305211967265</v>
      </c>
    </row>
    <row r="502" spans="1:21" x14ac:dyDescent="0.25">
      <c r="A502">
        <v>500</v>
      </c>
      <c r="B502">
        <v>0.61912846877706507</v>
      </c>
      <c r="C502">
        <v>0.25261383003816196</v>
      </c>
      <c r="D502">
        <v>0.10959645201254364</v>
      </c>
      <c r="E502">
        <v>0.85553646234449676</v>
      </c>
      <c r="F502">
        <v>0.59005427735119764</v>
      </c>
      <c r="G502">
        <v>0.29171445890235148</v>
      </c>
      <c r="H502">
        <v>0.79491861879944636</v>
      </c>
      <c r="I502">
        <v>0.14915681575212858</v>
      </c>
      <c r="J502">
        <v>0.94140126859503281</v>
      </c>
      <c r="K502">
        <v>0.53151964927231821</v>
      </c>
      <c r="L502">
        <v>0.985569261269581</v>
      </c>
      <c r="M502">
        <v>0.2931570284374585</v>
      </c>
      <c r="N502">
        <v>0.23552917955080277</v>
      </c>
      <c r="O502">
        <v>0.67809697577201167</v>
      </c>
      <c r="P502">
        <v>0.91736741827904034</v>
      </c>
      <c r="Q502">
        <v>0.12187821001254129</v>
      </c>
      <c r="R502">
        <v>0.46834575405602541</v>
      </c>
      <c r="S502">
        <v>0.78669890827749001</v>
      </c>
      <c r="T502">
        <v>0.71443858989447873</v>
      </c>
      <c r="U502">
        <v>0.5390066120092003</v>
      </c>
    </row>
    <row r="503" spans="1:21" x14ac:dyDescent="0.25">
      <c r="A503">
        <v>501</v>
      </c>
      <c r="B503">
        <v>0.41504243894092774</v>
      </c>
      <c r="C503">
        <v>0.54645177818952506</v>
      </c>
      <c r="D503">
        <v>0.68501737343039704</v>
      </c>
      <c r="E503">
        <v>0.52063951768872174</v>
      </c>
      <c r="F503">
        <v>0.66540292801223555</v>
      </c>
      <c r="G503">
        <v>0.79214094643923771</v>
      </c>
      <c r="H503">
        <v>0.57072628499375888</v>
      </c>
      <c r="I503">
        <v>0.55342701167910646</v>
      </c>
      <c r="J503">
        <v>0.42383827330532986</v>
      </c>
      <c r="K503">
        <v>0.22191310451708013</v>
      </c>
      <c r="L503">
        <v>0.18276700229350329</v>
      </c>
      <c r="M503">
        <v>5.5518076315186349E-2</v>
      </c>
      <c r="N503">
        <v>0.12197329017955982</v>
      </c>
      <c r="O503">
        <v>0.81214345462217818</v>
      </c>
      <c r="P503">
        <v>0.35704555688353445</v>
      </c>
      <c r="Q503">
        <v>0.84775578662463236</v>
      </c>
      <c r="R503">
        <v>0.55092759666305025</v>
      </c>
      <c r="S503">
        <v>0.27316854588900297</v>
      </c>
      <c r="T503">
        <v>0.92740856511528103</v>
      </c>
      <c r="U503">
        <v>0.70862323051605358</v>
      </c>
    </row>
    <row r="504" spans="1:21" x14ac:dyDescent="0.25">
      <c r="A504">
        <v>502</v>
      </c>
      <c r="B504">
        <v>0.11062328760759632</v>
      </c>
      <c r="C504">
        <v>0.55905130995188301</v>
      </c>
      <c r="D504">
        <v>8.0868757154883397E-2</v>
      </c>
      <c r="E504">
        <v>0.37679886051707712</v>
      </c>
      <c r="F504">
        <v>0.97680453522646227</v>
      </c>
      <c r="G504">
        <v>0.45400643848963096</v>
      </c>
      <c r="H504">
        <v>0.1417855658107261</v>
      </c>
      <c r="I504">
        <v>0.50792063693684053</v>
      </c>
      <c r="J504">
        <v>0.33489210803841019</v>
      </c>
      <c r="K504">
        <v>0.97883388486274669</v>
      </c>
      <c r="L504">
        <v>0.21995853093877371</v>
      </c>
      <c r="M504">
        <v>0.32893011003416639</v>
      </c>
      <c r="N504">
        <v>0.18296894611460246</v>
      </c>
      <c r="O504">
        <v>0.43183927269330669</v>
      </c>
      <c r="P504">
        <v>0.45408814016496457</v>
      </c>
      <c r="Q504">
        <v>0.9934036245877822</v>
      </c>
      <c r="R504">
        <v>0.50046625018614255</v>
      </c>
      <c r="S504">
        <v>0.6870214030091808</v>
      </c>
      <c r="T504">
        <v>0.62493865712148011</v>
      </c>
      <c r="U504">
        <v>0.66974020309859483</v>
      </c>
    </row>
    <row r="505" spans="1:21" x14ac:dyDescent="0.25">
      <c r="A505">
        <v>503</v>
      </c>
      <c r="B505">
        <v>0.80836176258092518</v>
      </c>
      <c r="C505">
        <v>0.17317028054231454</v>
      </c>
      <c r="D505">
        <v>0.60701378289920882</v>
      </c>
      <c r="E505">
        <v>0.92074225201517201</v>
      </c>
      <c r="F505">
        <v>0.24514630793770387</v>
      </c>
      <c r="G505">
        <v>0.92311501849476763</v>
      </c>
      <c r="H505">
        <v>0.46263522207340557</v>
      </c>
      <c r="I505">
        <v>0.9851682983924599</v>
      </c>
      <c r="J505">
        <v>0.39390210759767985</v>
      </c>
      <c r="K505">
        <v>0.82033113404201541</v>
      </c>
      <c r="L505">
        <v>0.8807275368254246</v>
      </c>
      <c r="M505">
        <v>0.63385671190321369</v>
      </c>
      <c r="N505">
        <v>0.90947786682488307</v>
      </c>
      <c r="O505">
        <v>0.53536587410113112</v>
      </c>
      <c r="P505">
        <v>0.54766949921064656</v>
      </c>
      <c r="Q505">
        <v>6.5711896706334816E-2</v>
      </c>
      <c r="R505">
        <v>0.10493706692962324</v>
      </c>
      <c r="S505">
        <v>0.42861570602986365</v>
      </c>
      <c r="T505">
        <v>0.70247552529434865</v>
      </c>
      <c r="U505">
        <v>0.50107132394897347</v>
      </c>
    </row>
    <row r="506" spans="1:21" x14ac:dyDescent="0.25">
      <c r="A506">
        <v>504</v>
      </c>
      <c r="B506">
        <v>0.42028189735240229</v>
      </c>
      <c r="C506">
        <v>0.78656974176496619</v>
      </c>
      <c r="D506">
        <v>0.7081060085322628</v>
      </c>
      <c r="E506">
        <v>0.48740712704896372</v>
      </c>
      <c r="F506">
        <v>0.18983426752219956</v>
      </c>
      <c r="G506">
        <v>0.67881157341213738</v>
      </c>
      <c r="H506">
        <v>3.8318993448264393E-2</v>
      </c>
      <c r="I506">
        <v>8.6678383324931829E-3</v>
      </c>
      <c r="J506">
        <v>0.87544921501942996</v>
      </c>
      <c r="K506">
        <v>0.45815202239599762</v>
      </c>
      <c r="L506">
        <v>0.81736838517431476</v>
      </c>
      <c r="M506">
        <v>0.43524972930261918</v>
      </c>
      <c r="N506">
        <v>0.9712892462726912</v>
      </c>
      <c r="O506">
        <v>0.57458781347833332</v>
      </c>
      <c r="P506">
        <v>0.44884797315089231</v>
      </c>
      <c r="Q506">
        <v>0.3213305129119437</v>
      </c>
      <c r="R506">
        <v>0.10973317475516264</v>
      </c>
      <c r="S506">
        <v>0.23648759040548484</v>
      </c>
      <c r="T506">
        <v>0.16361495023403849</v>
      </c>
      <c r="U506">
        <v>0.92238037229934111</v>
      </c>
    </row>
    <row r="507" spans="1:21" x14ac:dyDescent="0.25">
      <c r="A507">
        <v>505</v>
      </c>
      <c r="B507">
        <v>0.60640770497144136</v>
      </c>
      <c r="C507">
        <v>0.30483125589362037</v>
      </c>
      <c r="D507">
        <v>0.35977323450121057</v>
      </c>
      <c r="E507">
        <v>0.67774568385045608</v>
      </c>
      <c r="F507">
        <v>0.24576393728445911</v>
      </c>
      <c r="G507">
        <v>0.75431779459614368</v>
      </c>
      <c r="H507">
        <v>0.40743291511024848</v>
      </c>
      <c r="I507">
        <v>0.76053608298100728</v>
      </c>
      <c r="J507">
        <v>0.43757772475331813</v>
      </c>
      <c r="K507">
        <v>0.10191378382462091</v>
      </c>
      <c r="L507">
        <v>1.2527499312046775E-2</v>
      </c>
      <c r="M507">
        <v>0.49574222174270632</v>
      </c>
      <c r="N507">
        <v>0.77034400908673861</v>
      </c>
      <c r="O507">
        <v>0.38882239931291007</v>
      </c>
      <c r="P507">
        <v>0.64094294243935734</v>
      </c>
      <c r="Q507">
        <v>0.22688566585916181</v>
      </c>
      <c r="R507">
        <v>7.3149857769658766E-3</v>
      </c>
      <c r="S507">
        <v>0.23103279307554403</v>
      </c>
      <c r="T507">
        <v>0.98879201440474596</v>
      </c>
      <c r="U507">
        <v>0.37948999182885146</v>
      </c>
    </row>
    <row r="508" spans="1:21" x14ac:dyDescent="0.25">
      <c r="A508">
        <v>506</v>
      </c>
      <c r="B508">
        <v>7.1107277638435384E-2</v>
      </c>
      <c r="C508">
        <v>0.92894470243815475</v>
      </c>
      <c r="D508">
        <v>0.84048259715148643</v>
      </c>
      <c r="E508">
        <v>0.8268297045424986</v>
      </c>
      <c r="F508">
        <v>0.2740920425407527</v>
      </c>
      <c r="G508">
        <v>0.43253311333441591</v>
      </c>
      <c r="H508">
        <v>0.45397672174837478</v>
      </c>
      <c r="I508">
        <v>0.57883082843031364</v>
      </c>
      <c r="J508">
        <v>0.17857034298518659</v>
      </c>
      <c r="K508">
        <v>0.50981017207739421</v>
      </c>
      <c r="L508">
        <v>8.8690706205417413E-2</v>
      </c>
      <c r="M508">
        <v>0.19295008624119703</v>
      </c>
      <c r="N508">
        <v>7.6552821666613369E-2</v>
      </c>
      <c r="O508">
        <v>0.62522913983737705</v>
      </c>
      <c r="P508">
        <v>0.90089026289980811</v>
      </c>
      <c r="Q508">
        <v>0.58446036679632396</v>
      </c>
      <c r="R508">
        <v>0.86198593025336057</v>
      </c>
      <c r="S508">
        <v>0.12834871186109087</v>
      </c>
      <c r="T508">
        <v>0.68663181324205902</v>
      </c>
      <c r="U508">
        <v>0.62745739589667893</v>
      </c>
    </row>
    <row r="509" spans="1:21" x14ac:dyDescent="0.25">
      <c r="A509">
        <v>507</v>
      </c>
      <c r="B509">
        <v>0.22418287672043924</v>
      </c>
      <c r="C509">
        <v>0.42113072947428964</v>
      </c>
      <c r="D509">
        <v>3.8309387225039071E-2</v>
      </c>
      <c r="E509">
        <v>0.62615019463025412</v>
      </c>
      <c r="F509">
        <v>0.99109463992398728</v>
      </c>
      <c r="G509">
        <v>0.35910462990448266</v>
      </c>
      <c r="H509">
        <v>0.68782699327250452</v>
      </c>
      <c r="I509">
        <v>0.55665035105068594</v>
      </c>
      <c r="J509">
        <v>0.34169855506464497</v>
      </c>
      <c r="K509">
        <v>0.14548421456981164</v>
      </c>
      <c r="L509">
        <v>0.83263509145634096</v>
      </c>
      <c r="M509">
        <v>0.76385860109102932</v>
      </c>
      <c r="N509">
        <v>0.48719901012934308</v>
      </c>
      <c r="O509">
        <v>3.0441863046666295E-2</v>
      </c>
      <c r="P509">
        <v>0.88803576197275658</v>
      </c>
      <c r="Q509">
        <v>0.91064424376330599</v>
      </c>
      <c r="R509">
        <v>8.7687223471058395E-2</v>
      </c>
      <c r="S509">
        <v>0.64960621780470484</v>
      </c>
      <c r="T509">
        <v>0.30058812819310088</v>
      </c>
      <c r="U509">
        <v>4.9110044212711479E-2</v>
      </c>
    </row>
    <row r="510" spans="1:21" x14ac:dyDescent="0.25">
      <c r="A510">
        <v>508</v>
      </c>
      <c r="B510">
        <v>0.51562747830120514</v>
      </c>
      <c r="C510">
        <v>0.14492135986764865</v>
      </c>
      <c r="D510">
        <v>0.69663642681944715</v>
      </c>
      <c r="E510">
        <v>4.2049868461793594E-2</v>
      </c>
      <c r="F510">
        <v>0.35632264827590188</v>
      </c>
      <c r="G510">
        <v>0.27108263751767847</v>
      </c>
      <c r="H510">
        <v>0.30160567743090372</v>
      </c>
      <c r="I510">
        <v>0.38210671130546281</v>
      </c>
      <c r="J510">
        <v>0.11797465723582157</v>
      </c>
      <c r="K510">
        <v>0.64489672183917968</v>
      </c>
      <c r="L510">
        <v>0.86154350743743535</v>
      </c>
      <c r="M510">
        <v>0.79003165711869361</v>
      </c>
      <c r="N510">
        <v>0.15015929884765211</v>
      </c>
      <c r="O510">
        <v>0.86979680992105646</v>
      </c>
      <c r="P510">
        <v>0.95827390648833632</v>
      </c>
      <c r="Q510">
        <v>0.36760787184634935</v>
      </c>
      <c r="R510">
        <v>0.66400304802080568</v>
      </c>
      <c r="S510">
        <v>1.5833162587199467E-2</v>
      </c>
      <c r="T510">
        <v>0.36582707111829382</v>
      </c>
      <c r="U510">
        <v>0.91846067262553444</v>
      </c>
    </row>
    <row r="511" spans="1:21" x14ac:dyDescent="0.25">
      <c r="A511">
        <v>509</v>
      </c>
      <c r="B511">
        <v>0.9473383257610184</v>
      </c>
      <c r="C511">
        <v>0.79470375272380389</v>
      </c>
      <c r="D511">
        <v>0.28532339865521639</v>
      </c>
      <c r="E511">
        <v>0.38808855591380897</v>
      </c>
      <c r="F511">
        <v>0.85966825216582254</v>
      </c>
      <c r="G511">
        <v>0.65585466579249618</v>
      </c>
      <c r="H511">
        <v>0.39295204906632275</v>
      </c>
      <c r="I511">
        <v>0.46522333329334575</v>
      </c>
      <c r="J511">
        <v>0.76992844511042691</v>
      </c>
      <c r="K511">
        <v>0.11162086033245444</v>
      </c>
      <c r="L511">
        <v>0.61674696471204093</v>
      </c>
      <c r="M511">
        <v>0.24416610232732006</v>
      </c>
      <c r="N511">
        <v>0.70336233876256582</v>
      </c>
      <c r="O511">
        <v>0.38503782100197892</v>
      </c>
      <c r="P511">
        <v>0.37257924553455357</v>
      </c>
      <c r="Q511">
        <v>0.21123945400292365</v>
      </c>
      <c r="R511">
        <v>0.76221155485262493</v>
      </c>
      <c r="S511">
        <v>0.99238157223993984</v>
      </c>
      <c r="T511">
        <v>0.34092997085541299</v>
      </c>
      <c r="U511">
        <v>0.17574512416476784</v>
      </c>
    </row>
    <row r="512" spans="1:21" x14ac:dyDescent="0.25">
      <c r="A512">
        <v>510</v>
      </c>
      <c r="B512">
        <v>0.45856087406119794</v>
      </c>
      <c r="C512">
        <v>0.58021881986439983</v>
      </c>
      <c r="D512">
        <v>0.88500032462838174</v>
      </c>
      <c r="E512">
        <v>5.3657869404117875E-3</v>
      </c>
      <c r="F512">
        <v>0.94391690521382365</v>
      </c>
      <c r="G512">
        <v>0.96208463499577612</v>
      </c>
      <c r="H512">
        <v>0.98427159472564973</v>
      </c>
      <c r="I512">
        <v>0.57621808726489321</v>
      </c>
      <c r="J512">
        <v>0.96693226102709073</v>
      </c>
      <c r="K512">
        <v>0.81032176740378681</v>
      </c>
      <c r="L512">
        <v>0.79981022251060541</v>
      </c>
      <c r="M512">
        <v>0.73500321360353738</v>
      </c>
      <c r="N512">
        <v>0.22778521260641993</v>
      </c>
      <c r="O512">
        <v>0.3618074104461515</v>
      </c>
      <c r="P512">
        <v>0.73948346862282599</v>
      </c>
      <c r="Q512">
        <v>0.4572133663622886</v>
      </c>
      <c r="R512">
        <v>9.6311363383994042E-2</v>
      </c>
      <c r="S512">
        <v>0.93818964221808088</v>
      </c>
      <c r="T512">
        <v>0.28193524946574477</v>
      </c>
      <c r="U512">
        <v>0.61824449033587303</v>
      </c>
    </row>
    <row r="513" spans="1:21" x14ac:dyDescent="0.25">
      <c r="A513">
        <v>511</v>
      </c>
      <c r="B513">
        <v>0.19230709737172269</v>
      </c>
      <c r="C513">
        <v>0.21170173630525113</v>
      </c>
      <c r="D513">
        <v>0.4393341724436004</v>
      </c>
      <c r="E513">
        <v>0.93918341741699796</v>
      </c>
      <c r="F513">
        <v>0.30973001431780123</v>
      </c>
      <c r="G513">
        <v>0.81049955209008839</v>
      </c>
      <c r="H513">
        <v>0.20854108953282791</v>
      </c>
      <c r="I513">
        <v>0.84899640932431231</v>
      </c>
      <c r="J513">
        <v>0.46920854838418702</v>
      </c>
      <c r="K513">
        <v>0.8209994356772532</v>
      </c>
      <c r="L513">
        <v>0.21161853903638006</v>
      </c>
      <c r="M513">
        <v>0.11492498574223031</v>
      </c>
      <c r="N513">
        <v>0.80976101867280725</v>
      </c>
      <c r="O513">
        <v>0.16562458368124</v>
      </c>
      <c r="P513">
        <v>5.4477863881773114E-2</v>
      </c>
      <c r="Q513">
        <v>2.0116910423739753E-2</v>
      </c>
      <c r="R513">
        <v>0.67753779434097883</v>
      </c>
      <c r="S513">
        <v>0.71205496394072076</v>
      </c>
      <c r="T513">
        <v>0.98417193441963358</v>
      </c>
      <c r="U513">
        <v>0.6324197671821965</v>
      </c>
    </row>
    <row r="514" spans="1:21" x14ac:dyDescent="0.25">
      <c r="A514">
        <v>512</v>
      </c>
      <c r="B514">
        <v>0.80449834039712753</v>
      </c>
      <c r="C514">
        <v>0.11160641245056668</v>
      </c>
      <c r="D514">
        <v>0.69102948846727852</v>
      </c>
      <c r="E514">
        <v>0.63959760905185181</v>
      </c>
      <c r="F514">
        <v>0.26554908563588331</v>
      </c>
      <c r="G514">
        <v>0.18350090601930247</v>
      </c>
      <c r="H514">
        <v>0.80300760177470032</v>
      </c>
      <c r="I514">
        <v>0.26764498377703561</v>
      </c>
      <c r="J514">
        <v>0.69015302981351567</v>
      </c>
      <c r="K514">
        <v>0.68867500488783784</v>
      </c>
      <c r="L514">
        <v>0.48673657793703828</v>
      </c>
      <c r="M514">
        <v>0.67638365162291203</v>
      </c>
      <c r="N514">
        <v>0.27546908112447266</v>
      </c>
      <c r="O514">
        <v>0.44391918985677714</v>
      </c>
      <c r="P514">
        <v>0.12069540422825753</v>
      </c>
      <c r="Q514">
        <v>0.73977579622822232</v>
      </c>
      <c r="R514">
        <v>0.56929960313247308</v>
      </c>
      <c r="S514">
        <v>0.22876085776078448</v>
      </c>
      <c r="T514">
        <v>0.29557928385814858</v>
      </c>
      <c r="U514">
        <v>0.17071539154761384</v>
      </c>
    </row>
    <row r="515" spans="1:21" x14ac:dyDescent="0.25">
      <c r="A515">
        <v>513</v>
      </c>
      <c r="B515">
        <v>9.2782951167070138E-2</v>
      </c>
      <c r="C515">
        <v>0.29575702376640933</v>
      </c>
      <c r="D515">
        <v>0.14844496443822175</v>
      </c>
      <c r="E515">
        <v>0.23977575743378288</v>
      </c>
      <c r="F515">
        <v>0.23197869955465156</v>
      </c>
      <c r="G515">
        <v>0.53882416095700525</v>
      </c>
      <c r="H515">
        <v>0.32355109078016042</v>
      </c>
      <c r="I515">
        <v>0.17255785322426576</v>
      </c>
      <c r="J515">
        <v>3.1954767193828726E-2</v>
      </c>
      <c r="K515">
        <v>0.40639157971527329</v>
      </c>
      <c r="L515">
        <v>0.18524446849124843</v>
      </c>
      <c r="M515">
        <v>0.8010368235431633</v>
      </c>
      <c r="N515">
        <v>9.5079049679784422E-2</v>
      </c>
      <c r="O515">
        <v>0.10530792230941821</v>
      </c>
      <c r="P515">
        <v>0.77290392470884495</v>
      </c>
      <c r="Q515">
        <v>0.48735044340928191</v>
      </c>
      <c r="R515">
        <v>0.20553228941440249</v>
      </c>
      <c r="S515">
        <v>0.53985651199048457</v>
      </c>
      <c r="T515">
        <v>0.11669636524134752</v>
      </c>
      <c r="U515">
        <v>0.50487416364180149</v>
      </c>
    </row>
    <row r="516" spans="1:21" x14ac:dyDescent="0.25">
      <c r="A516">
        <v>514</v>
      </c>
      <c r="B516">
        <v>0.38644607770199402</v>
      </c>
      <c r="C516">
        <v>0.17928653595129518</v>
      </c>
      <c r="D516">
        <v>0.5126338153139276</v>
      </c>
      <c r="E516">
        <v>0.66840823611665812</v>
      </c>
      <c r="F516">
        <v>0.45577782927865029</v>
      </c>
      <c r="G516">
        <v>0.35558465202030387</v>
      </c>
      <c r="H516">
        <v>0.36207054651453507</v>
      </c>
      <c r="I516">
        <v>0.85350620945210598</v>
      </c>
      <c r="J516">
        <v>3.605732476266077E-2</v>
      </c>
      <c r="K516">
        <v>0.50372515036465715</v>
      </c>
      <c r="L516">
        <v>4.4120371149947601E-2</v>
      </c>
      <c r="M516">
        <v>0.97988988625683948</v>
      </c>
      <c r="N516">
        <v>0.6925115116290117</v>
      </c>
      <c r="O516">
        <v>0.37437858982026739</v>
      </c>
      <c r="P516">
        <v>0.79509300767759972</v>
      </c>
      <c r="Q516">
        <v>0.15459152683592614</v>
      </c>
      <c r="R516">
        <v>0.52519160196606074</v>
      </c>
      <c r="S516">
        <v>0.43889901058648473</v>
      </c>
      <c r="T516">
        <v>0.79795673141491807</v>
      </c>
      <c r="U516">
        <v>0.69902477414125563</v>
      </c>
    </row>
    <row r="517" spans="1:21" x14ac:dyDescent="0.25">
      <c r="A517">
        <v>515</v>
      </c>
      <c r="B517">
        <v>0.48550250458497612</v>
      </c>
      <c r="C517">
        <v>0.27473650863096433</v>
      </c>
      <c r="D517">
        <v>0.59452202070178028</v>
      </c>
      <c r="E517">
        <v>8.1149925237173903E-2</v>
      </c>
      <c r="F517">
        <v>0.20763872223072211</v>
      </c>
      <c r="G517">
        <v>0.43659810064959692</v>
      </c>
      <c r="H517">
        <v>0.96923450132926625</v>
      </c>
      <c r="I517">
        <v>0.15172318178848965</v>
      </c>
      <c r="J517">
        <v>0.4998398123704253</v>
      </c>
      <c r="K517">
        <v>0.30251116060337679</v>
      </c>
      <c r="L517">
        <v>0.31270695181204022</v>
      </c>
      <c r="M517">
        <v>0.6188526626336408</v>
      </c>
      <c r="N517">
        <v>0.57530740185288365</v>
      </c>
      <c r="O517">
        <v>0.17141851417874587</v>
      </c>
      <c r="P517">
        <v>5.6529037657291781E-2</v>
      </c>
      <c r="Q517">
        <v>0.5438240792553668</v>
      </c>
      <c r="R517">
        <v>0.65881699967237317</v>
      </c>
      <c r="S517">
        <v>0.7974066737932175</v>
      </c>
      <c r="T517">
        <v>0.21726568898769028</v>
      </c>
      <c r="U517">
        <v>0.53011334497132534</v>
      </c>
    </row>
    <row r="518" spans="1:21" x14ac:dyDescent="0.25">
      <c r="A518">
        <v>516</v>
      </c>
      <c r="B518">
        <v>0.87938167114977528</v>
      </c>
      <c r="C518">
        <v>0.31687866714548574</v>
      </c>
      <c r="D518">
        <v>0.78663147394456812</v>
      </c>
      <c r="E518">
        <v>0.82335223564618043</v>
      </c>
      <c r="F518">
        <v>0.13538797966838878</v>
      </c>
      <c r="G518">
        <v>9.6038936421581234E-2</v>
      </c>
      <c r="H518">
        <v>0.3269877375579493</v>
      </c>
      <c r="I518">
        <v>0.45464393153435356</v>
      </c>
      <c r="J518">
        <v>0.96218514084646234</v>
      </c>
      <c r="K518">
        <v>0.43726630340915484</v>
      </c>
      <c r="L518">
        <v>0.64870454748195217</v>
      </c>
      <c r="M518">
        <v>0.42538639541229295</v>
      </c>
      <c r="N518">
        <v>0.17078937208322387</v>
      </c>
      <c r="O518">
        <v>0.91052846250975006</v>
      </c>
      <c r="P518">
        <v>0.65492558580282689</v>
      </c>
      <c r="Q518">
        <v>0.32852402487895782</v>
      </c>
      <c r="R518">
        <v>0.5830566818487517</v>
      </c>
      <c r="S518">
        <v>0.80450823985207887</v>
      </c>
      <c r="T518">
        <v>0.82753113501456355</v>
      </c>
      <c r="U518">
        <v>0.65092961833222018</v>
      </c>
    </row>
    <row r="519" spans="1:21" x14ac:dyDescent="0.25">
      <c r="A519">
        <v>517</v>
      </c>
      <c r="B519">
        <v>4.1878456881140114E-2</v>
      </c>
      <c r="C519">
        <v>0.98929424518053422</v>
      </c>
      <c r="D519">
        <v>0.5860214345897925</v>
      </c>
      <c r="E519">
        <v>0.8633218129586524</v>
      </c>
      <c r="F519">
        <v>0.46647462408127671</v>
      </c>
      <c r="G519">
        <v>0.37216662268198153</v>
      </c>
      <c r="H519">
        <v>0.46028717570661182</v>
      </c>
      <c r="I519">
        <v>0.85734268911226774</v>
      </c>
      <c r="J519">
        <v>0.63250531224628292</v>
      </c>
      <c r="K519">
        <v>0.9192238792147478</v>
      </c>
      <c r="L519">
        <v>0.27930756219796482</v>
      </c>
      <c r="M519">
        <v>0.22913619933570062</v>
      </c>
      <c r="N519">
        <v>0.47144534928044646</v>
      </c>
      <c r="O519">
        <v>0.76522784990342085</v>
      </c>
      <c r="P519">
        <v>0.53476966394607217</v>
      </c>
      <c r="Q519">
        <v>0.20922535568624667</v>
      </c>
      <c r="R519">
        <v>7.7656635309717004E-2</v>
      </c>
      <c r="S519">
        <v>0.21533845288971243</v>
      </c>
      <c r="T519">
        <v>0.36042108637598891</v>
      </c>
      <c r="U519">
        <v>0.57415827548775322</v>
      </c>
    </row>
    <row r="520" spans="1:21" x14ac:dyDescent="0.25">
      <c r="A520">
        <v>518</v>
      </c>
      <c r="B520">
        <v>0.27936060047515454</v>
      </c>
      <c r="C520">
        <v>0.70448877404763977</v>
      </c>
      <c r="D520">
        <v>0.8423068578246895</v>
      </c>
      <c r="E520">
        <v>0.21978085008021875</v>
      </c>
      <c r="F520">
        <v>0.9911155989378948</v>
      </c>
      <c r="G520">
        <v>5.5132155093498447E-2</v>
      </c>
      <c r="H520">
        <v>0.63382308588017988</v>
      </c>
      <c r="I520">
        <v>0.53330299925209079</v>
      </c>
      <c r="J520">
        <v>0.21510023064743411</v>
      </c>
      <c r="K520">
        <v>8.2856114809233716E-2</v>
      </c>
      <c r="L520">
        <v>0.4738016940782952</v>
      </c>
      <c r="M520">
        <v>0.19591903371567221</v>
      </c>
      <c r="N520">
        <v>0.40749751658111322</v>
      </c>
      <c r="O520">
        <v>0.40203336478945761</v>
      </c>
      <c r="P520">
        <v>0.526361485091841</v>
      </c>
      <c r="Q520">
        <v>0.58989590557233251</v>
      </c>
      <c r="R520">
        <v>0.82648578905292358</v>
      </c>
      <c r="S520">
        <v>0.49871614997662683</v>
      </c>
      <c r="T520">
        <v>0.87834724289618293</v>
      </c>
      <c r="U520">
        <v>0.68255828158401477</v>
      </c>
    </row>
    <row r="521" spans="1:21" x14ac:dyDescent="0.25">
      <c r="A521">
        <v>519</v>
      </c>
      <c r="B521">
        <v>0.40771814297457443</v>
      </c>
      <c r="C521">
        <v>0.38361616973483059</v>
      </c>
      <c r="D521">
        <v>0.83907666244262824</v>
      </c>
      <c r="E521">
        <v>0.217244695863263</v>
      </c>
      <c r="F521">
        <v>1.2608008743214327E-2</v>
      </c>
      <c r="G521">
        <v>0.37433910830754247</v>
      </c>
      <c r="H521">
        <v>0.44971734750127568</v>
      </c>
      <c r="I521">
        <v>0.22541440798488654</v>
      </c>
      <c r="J521">
        <v>0.68920392852644152</v>
      </c>
      <c r="K521">
        <v>7.0127187408306924E-2</v>
      </c>
      <c r="L521">
        <v>0.73350393936382874</v>
      </c>
      <c r="M521">
        <v>0.26896655405665282</v>
      </c>
      <c r="N521">
        <v>0.2112302732872513</v>
      </c>
      <c r="O521">
        <v>0.8218162924535255</v>
      </c>
      <c r="P521">
        <v>8.2978956183724417E-2</v>
      </c>
      <c r="Q521">
        <v>0.9974471144721786</v>
      </c>
      <c r="R521">
        <v>0.97843695977321588</v>
      </c>
      <c r="S521">
        <v>0.86021187305226299</v>
      </c>
      <c r="T521">
        <v>0.57047764915137011</v>
      </c>
      <c r="U521">
        <v>0.4335812225704041</v>
      </c>
    </row>
    <row r="522" spans="1:21" x14ac:dyDescent="0.25">
      <c r="A522">
        <v>520</v>
      </c>
      <c r="B522">
        <v>0.28878337263685139</v>
      </c>
      <c r="C522">
        <v>0.74656367457426676</v>
      </c>
      <c r="D522">
        <v>0.80462558085493363</v>
      </c>
      <c r="E522">
        <v>0.67699555962938507</v>
      </c>
      <c r="F522">
        <v>4.9450860999327162E-2</v>
      </c>
      <c r="G522">
        <v>0.4928835879575939</v>
      </c>
      <c r="H522">
        <v>0.52123518219346199</v>
      </c>
      <c r="I522">
        <v>6.1017936560769037E-2</v>
      </c>
      <c r="J522">
        <v>0.25678132307388868</v>
      </c>
      <c r="K522">
        <v>0.5595674273759168</v>
      </c>
      <c r="L522">
        <v>0.7563377250501413</v>
      </c>
      <c r="M522">
        <v>0.57464430276109768</v>
      </c>
      <c r="N522">
        <v>0.26883944904786716</v>
      </c>
      <c r="O522">
        <v>0.97215855747245117</v>
      </c>
      <c r="P522">
        <v>0.2650698858080518</v>
      </c>
      <c r="Q522">
        <v>0.82635238366880293</v>
      </c>
      <c r="R522">
        <v>0.67693063044698487</v>
      </c>
      <c r="S522">
        <v>0.25871777977930099</v>
      </c>
      <c r="T522">
        <v>0.73987725373012747</v>
      </c>
      <c r="U522">
        <v>0.34846264097699975</v>
      </c>
    </row>
    <row r="523" spans="1:21" x14ac:dyDescent="0.25">
      <c r="A523">
        <v>521</v>
      </c>
      <c r="B523">
        <v>0.49897077365188647</v>
      </c>
      <c r="C523">
        <v>5.8871885179947014E-2</v>
      </c>
      <c r="D523">
        <v>2.2743647008368839E-2</v>
      </c>
      <c r="E523">
        <v>0.70315055950569794</v>
      </c>
      <c r="F523">
        <v>0.36534319024635131</v>
      </c>
      <c r="G523">
        <v>0.73198043423365799</v>
      </c>
      <c r="H523">
        <v>0.99120402622276349</v>
      </c>
      <c r="I523">
        <v>0.84096104799600435</v>
      </c>
      <c r="J523">
        <v>0.98078553219036491</v>
      </c>
      <c r="K523">
        <v>0.30141408306713124</v>
      </c>
      <c r="L523">
        <v>0.53224782477013921</v>
      </c>
      <c r="M523">
        <v>0.96492989730888556</v>
      </c>
      <c r="N523">
        <v>0.98688378000433641</v>
      </c>
      <c r="O523">
        <v>8.9816121561807627E-2</v>
      </c>
      <c r="P523">
        <v>0.56738454301454055</v>
      </c>
      <c r="Q523">
        <v>0.38853831386213522</v>
      </c>
      <c r="R523">
        <v>0.59648660938310094</v>
      </c>
      <c r="S523">
        <v>0.2545909347690094</v>
      </c>
      <c r="T523">
        <v>0.24853344546403644</v>
      </c>
      <c r="U523">
        <v>0.12750498834791069</v>
      </c>
    </row>
    <row r="524" spans="1:21" x14ac:dyDescent="0.25">
      <c r="A524">
        <v>522</v>
      </c>
      <c r="B524">
        <v>0.16235717706852837</v>
      </c>
      <c r="C524">
        <v>0.75480827097364522</v>
      </c>
      <c r="D524">
        <v>0.30852157145543657</v>
      </c>
      <c r="E524">
        <v>0.98333061737696248</v>
      </c>
      <c r="F524">
        <v>0.36296670166986589</v>
      </c>
      <c r="G524">
        <v>6.6365431265000829E-3</v>
      </c>
      <c r="H524">
        <v>0.40358324941538659</v>
      </c>
      <c r="I524">
        <v>0.74997656183901373</v>
      </c>
      <c r="J524">
        <v>0.57846071477172756</v>
      </c>
      <c r="K524">
        <v>0.75251427617320177</v>
      </c>
      <c r="L524">
        <v>4.6705270821740363E-2</v>
      </c>
      <c r="M524">
        <v>0.43507790443661798</v>
      </c>
      <c r="N524">
        <v>0.13109024276563197</v>
      </c>
      <c r="O524">
        <v>7.4447923612923628E-2</v>
      </c>
      <c r="P524">
        <v>0.87750913180304502</v>
      </c>
      <c r="Q524">
        <v>0.94183000858332599</v>
      </c>
      <c r="R524">
        <v>0.47594815204100382</v>
      </c>
      <c r="S524">
        <v>0.59992638463049142</v>
      </c>
      <c r="T524">
        <v>0.1539972407599226</v>
      </c>
      <c r="U524">
        <v>0.29385700743632093</v>
      </c>
    </row>
    <row r="525" spans="1:21" x14ac:dyDescent="0.25">
      <c r="A525">
        <v>523</v>
      </c>
      <c r="B525">
        <v>0.63180135911158963</v>
      </c>
      <c r="C525">
        <v>0.86809087560787956</v>
      </c>
      <c r="D525">
        <v>0.31745551838367358</v>
      </c>
      <c r="E525">
        <v>9.5422181261963779E-2</v>
      </c>
      <c r="F525">
        <v>0.91968358576578968</v>
      </c>
      <c r="G525">
        <v>0.90816310895366636</v>
      </c>
      <c r="H525">
        <v>0.39811138867722051</v>
      </c>
      <c r="I525">
        <v>0.86642555492417395</v>
      </c>
      <c r="J525">
        <v>0.29693752580735833</v>
      </c>
      <c r="K525">
        <v>9.3126133276826728E-2</v>
      </c>
      <c r="L525">
        <v>0.4657964814171156</v>
      </c>
      <c r="M525">
        <v>0.76192419629827235</v>
      </c>
      <c r="N525">
        <v>2.3745367320303856E-2</v>
      </c>
      <c r="O525">
        <v>0.3872938572490483</v>
      </c>
      <c r="P525">
        <v>0.23724690772680068</v>
      </c>
      <c r="Q525">
        <v>0.34518380317474939</v>
      </c>
      <c r="R525">
        <v>0.17932516498444517</v>
      </c>
      <c r="S525">
        <v>0.98601955720085055</v>
      </c>
      <c r="T525">
        <v>0.9351063108627915</v>
      </c>
      <c r="U525">
        <v>0.1287758552938385</v>
      </c>
    </row>
    <row r="526" spans="1:21" x14ac:dyDescent="0.25">
      <c r="A526">
        <v>524</v>
      </c>
      <c r="B526">
        <v>0.48854109288591463</v>
      </c>
      <c r="C526">
        <v>7.4313986009263644E-2</v>
      </c>
      <c r="D526">
        <v>0.11721348215125316</v>
      </c>
      <c r="E526">
        <v>0.83669790675341438</v>
      </c>
      <c r="F526">
        <v>0.96669620345265983</v>
      </c>
      <c r="G526">
        <v>0.44623369794851531</v>
      </c>
      <c r="H526">
        <v>0.50547521123489147</v>
      </c>
      <c r="I526">
        <v>0.48770101248734576</v>
      </c>
      <c r="J526">
        <v>0.13383948587448113</v>
      </c>
      <c r="K526">
        <v>0.75795796928376546</v>
      </c>
      <c r="L526">
        <v>0.4233001819350326</v>
      </c>
      <c r="M526">
        <v>0.89685981029992878</v>
      </c>
      <c r="N526">
        <v>0.84470486036208392</v>
      </c>
      <c r="O526">
        <v>0.30674949290420539</v>
      </c>
      <c r="P526">
        <v>0.17865595905744236</v>
      </c>
      <c r="Q526">
        <v>0.79279804541381571</v>
      </c>
      <c r="R526">
        <v>0.25522751101042562</v>
      </c>
      <c r="S526">
        <v>2.3144966793646304E-2</v>
      </c>
      <c r="T526">
        <v>0.50963327981224982</v>
      </c>
      <c r="U526">
        <v>0.97802914503173088</v>
      </c>
    </row>
    <row r="527" spans="1:21" x14ac:dyDescent="0.25">
      <c r="A527">
        <v>525</v>
      </c>
      <c r="B527">
        <v>0.88801903835660667</v>
      </c>
      <c r="C527">
        <v>0.55279992655218124</v>
      </c>
      <c r="D527">
        <v>0.18469153485448619</v>
      </c>
      <c r="E527">
        <v>9.6421261572844585E-2</v>
      </c>
      <c r="F527">
        <v>0.19898905177182424</v>
      </c>
      <c r="G527">
        <v>0.82894467949672901</v>
      </c>
      <c r="H527">
        <v>0.35718026775444844</v>
      </c>
      <c r="I527">
        <v>0.2023071335044595</v>
      </c>
      <c r="J527">
        <v>0.23395228776548826</v>
      </c>
      <c r="K527">
        <v>0.55449438961787512</v>
      </c>
      <c r="L527">
        <v>0.42559433439737782</v>
      </c>
      <c r="M527">
        <v>0.7405329359821573</v>
      </c>
      <c r="N527">
        <v>0.12221292899492053</v>
      </c>
      <c r="O527">
        <v>0.45823966087206802</v>
      </c>
      <c r="P527">
        <v>0.78338509092162023</v>
      </c>
      <c r="Q527">
        <v>0.95245121347896777</v>
      </c>
      <c r="R527">
        <v>3.8019191893297055E-2</v>
      </c>
      <c r="S527">
        <v>0.17158842271847186</v>
      </c>
      <c r="T527">
        <v>0.63509189432390745</v>
      </c>
      <c r="U527">
        <v>0.39974245021971644</v>
      </c>
    </row>
    <row r="528" spans="1:21" x14ac:dyDescent="0.25">
      <c r="A528">
        <v>526</v>
      </c>
      <c r="B528">
        <v>0.48613400681809416</v>
      </c>
      <c r="C528">
        <v>0.22913724724957074</v>
      </c>
      <c r="D528">
        <v>0.63524715639519447</v>
      </c>
      <c r="E528">
        <v>0.4296125143022067</v>
      </c>
      <c r="F528">
        <v>0.30583259877403179</v>
      </c>
      <c r="G528">
        <v>0.50613159544067288</v>
      </c>
      <c r="H528">
        <v>0.94359213950734233</v>
      </c>
      <c r="I528">
        <v>0.30023783545169924</v>
      </c>
      <c r="J528">
        <v>0.23140272632737702</v>
      </c>
      <c r="K528">
        <v>0.73097523753071103</v>
      </c>
      <c r="L528">
        <v>0.92956206257228402</v>
      </c>
      <c r="M528">
        <v>0.63202215339686196</v>
      </c>
      <c r="N528">
        <v>0.24851626253916437</v>
      </c>
      <c r="O528">
        <v>0.77650157177269596</v>
      </c>
      <c r="P528">
        <v>0.88180596654286969</v>
      </c>
      <c r="Q528">
        <v>0.54840075817426626</v>
      </c>
      <c r="R528">
        <v>0.54468365971126431</v>
      </c>
      <c r="S528">
        <v>0.40914019521758416</v>
      </c>
      <c r="T528">
        <v>1.8977370337330157E-2</v>
      </c>
      <c r="U528">
        <v>0.65971296028936788</v>
      </c>
    </row>
    <row r="529" spans="1:21" x14ac:dyDescent="0.25">
      <c r="A529">
        <v>527</v>
      </c>
      <c r="B529">
        <v>0.9574239494886041</v>
      </c>
      <c r="C529">
        <v>0.44642895226736057</v>
      </c>
      <c r="D529">
        <v>0.43556865247499932</v>
      </c>
      <c r="E529">
        <v>0.15606461256065174</v>
      </c>
      <c r="F529">
        <v>0.76186184990216566</v>
      </c>
      <c r="G529">
        <v>0.86640224854228354</v>
      </c>
      <c r="H529">
        <v>0.63397822312450125</v>
      </c>
      <c r="I529">
        <v>0.53065577892336013</v>
      </c>
      <c r="J529">
        <v>0.78781956383244545</v>
      </c>
      <c r="K529">
        <v>0.20162675891806359</v>
      </c>
      <c r="L529">
        <v>0.34927479420543683</v>
      </c>
      <c r="M529">
        <v>0.66365810446134565</v>
      </c>
      <c r="N529">
        <v>0.2126746585747501</v>
      </c>
      <c r="O529">
        <v>0.51532359179741061</v>
      </c>
      <c r="P529">
        <v>0.39661955593611697</v>
      </c>
      <c r="Q529">
        <v>0.9100082942358747</v>
      </c>
      <c r="R529">
        <v>0.8318345263208089</v>
      </c>
      <c r="S529">
        <v>0.80278094341728057</v>
      </c>
      <c r="T529">
        <v>0.82369676678731096</v>
      </c>
      <c r="U529">
        <v>0.7219386550449689</v>
      </c>
    </row>
    <row r="530" spans="1:21" x14ac:dyDescent="0.25">
      <c r="A530">
        <v>528</v>
      </c>
      <c r="B530">
        <v>0.60706193390419738</v>
      </c>
      <c r="C530">
        <v>0.83006433940017166</v>
      </c>
      <c r="D530">
        <v>0.61474240146773984</v>
      </c>
      <c r="E530">
        <v>8.3694952123072319E-2</v>
      </c>
      <c r="F530">
        <v>0.68570947722366604</v>
      </c>
      <c r="G530">
        <v>0.81912183457798671</v>
      </c>
      <c r="H530">
        <v>0.47908591797116307</v>
      </c>
      <c r="I530">
        <v>0.58032223446895514</v>
      </c>
      <c r="J530">
        <v>0.28978015507979049</v>
      </c>
      <c r="K530">
        <v>0.85391392770851438</v>
      </c>
      <c r="L530">
        <v>0.34623391353789978</v>
      </c>
      <c r="M530">
        <v>0.85595312262075329</v>
      </c>
      <c r="N530">
        <v>0.57352605075391194</v>
      </c>
      <c r="O530">
        <v>0.86355729247151269</v>
      </c>
      <c r="P530">
        <v>0.48002503366178195</v>
      </c>
      <c r="Q530">
        <v>0.69352083763068584</v>
      </c>
      <c r="R530">
        <v>2.9646029569538213E-2</v>
      </c>
      <c r="S530">
        <v>0.64835456291862048</v>
      </c>
      <c r="T530">
        <v>0.68370481630998725</v>
      </c>
      <c r="U530">
        <v>0.45976670747627324</v>
      </c>
    </row>
    <row r="531" spans="1:21" x14ac:dyDescent="0.25">
      <c r="A531">
        <v>529</v>
      </c>
      <c r="B531">
        <v>0.3684958145790227</v>
      </c>
      <c r="C531">
        <v>0.95452866894043886</v>
      </c>
      <c r="D531">
        <v>0.8088162347335468</v>
      </c>
      <c r="E531">
        <v>0.21906893320881604</v>
      </c>
      <c r="F531">
        <v>3.5023301968641007E-2</v>
      </c>
      <c r="G531">
        <v>0.15223653220268685</v>
      </c>
      <c r="H531">
        <v>0.23673399189589617</v>
      </c>
      <c r="I531">
        <v>0.24499170992766572</v>
      </c>
      <c r="J531">
        <v>0.38775679170765986</v>
      </c>
      <c r="K531">
        <v>0.7442276102208889</v>
      </c>
      <c r="L531">
        <v>2.7902635849086366E-3</v>
      </c>
      <c r="M531">
        <v>0.91277788873776533</v>
      </c>
      <c r="N531">
        <v>0.64337901171488454</v>
      </c>
      <c r="O531">
        <v>0.3941094828212825</v>
      </c>
      <c r="P531">
        <v>0.58367313831972667</v>
      </c>
      <c r="Q531">
        <v>0.52218487332048369</v>
      </c>
      <c r="R531">
        <v>0.19248715383662618</v>
      </c>
      <c r="S531">
        <v>0.4030692748225484</v>
      </c>
      <c r="T531">
        <v>0.83121754062809217</v>
      </c>
      <c r="U531">
        <v>0.16324921558015415</v>
      </c>
    </row>
    <row r="532" spans="1:21" x14ac:dyDescent="0.25">
      <c r="A532">
        <v>530</v>
      </c>
      <c r="B532">
        <v>0.60651149656537839</v>
      </c>
      <c r="C532">
        <v>0.16703922764700807</v>
      </c>
      <c r="D532">
        <v>0.10359156061000974</v>
      </c>
      <c r="E532">
        <v>3.8756075172819315E-2</v>
      </c>
      <c r="F532">
        <v>8.5633488368805688E-2</v>
      </c>
      <c r="G532">
        <v>0.35569308789027332</v>
      </c>
      <c r="H532">
        <v>9.1680910804497806E-2</v>
      </c>
      <c r="I532">
        <v>0.91189953148636782</v>
      </c>
      <c r="J532">
        <v>0.71246724491038993</v>
      </c>
      <c r="K532">
        <v>0.23944361649528201</v>
      </c>
      <c r="L532">
        <v>0.45601473756597066</v>
      </c>
      <c r="M532">
        <v>0.53822966119113236</v>
      </c>
      <c r="N532">
        <v>0.45924706816501626</v>
      </c>
      <c r="O532">
        <v>0.59076421542376956</v>
      </c>
      <c r="P532">
        <v>0.83388933623024375</v>
      </c>
      <c r="Q532">
        <v>0.20895061490600852</v>
      </c>
      <c r="R532">
        <v>0.62167965786463886</v>
      </c>
      <c r="S532">
        <v>6.5625066857369241E-2</v>
      </c>
      <c r="T532">
        <v>0.14460700942065352</v>
      </c>
      <c r="U532">
        <v>0.3371338250949194</v>
      </c>
    </row>
    <row r="533" spans="1:21" x14ac:dyDescent="0.25">
      <c r="A533">
        <v>531</v>
      </c>
      <c r="B533">
        <v>0.10153481275864529</v>
      </c>
      <c r="C533">
        <v>0.99256646926299763</v>
      </c>
      <c r="D533">
        <v>0.58227812451759342</v>
      </c>
      <c r="E533">
        <v>0.36023907209859196</v>
      </c>
      <c r="F533">
        <v>0.46325740775104163</v>
      </c>
      <c r="G533">
        <v>0.55145780734201555</v>
      </c>
      <c r="H533">
        <v>0.78609408910004386</v>
      </c>
      <c r="I533">
        <v>0.95025162181847467</v>
      </c>
      <c r="J533">
        <v>0.91006504851540937</v>
      </c>
      <c r="K533">
        <v>1.0391256137540772E-2</v>
      </c>
      <c r="L533">
        <v>0.79113335035790033</v>
      </c>
      <c r="M533">
        <v>0.5058331049268574</v>
      </c>
      <c r="N533">
        <v>0.59723592190796904</v>
      </c>
      <c r="O533">
        <v>0.45296940870778202</v>
      </c>
      <c r="P533">
        <v>0.41380843428560254</v>
      </c>
      <c r="Q533">
        <v>1.0543169791087159E-2</v>
      </c>
      <c r="R533">
        <v>0.32483821905162302</v>
      </c>
      <c r="S533">
        <v>0.82932264407989109</v>
      </c>
      <c r="T533">
        <v>0.96300071717586544</v>
      </c>
      <c r="U533">
        <v>0.87194086409981453</v>
      </c>
    </row>
    <row r="534" spans="1:21" x14ac:dyDescent="0.25">
      <c r="A534">
        <v>532</v>
      </c>
      <c r="B534">
        <v>0.59081399591458483</v>
      </c>
      <c r="C534">
        <v>0.75112206201877396</v>
      </c>
      <c r="D534">
        <v>0.39781052411014817</v>
      </c>
      <c r="E534">
        <v>0.72179800424236973</v>
      </c>
      <c r="F534">
        <v>0.75091331252576299</v>
      </c>
      <c r="G534">
        <v>0.52789676263144214</v>
      </c>
      <c r="H534">
        <v>0.16181274025962455</v>
      </c>
      <c r="I534">
        <v>0.41984823852422348</v>
      </c>
      <c r="J534">
        <v>0.75496480142013933</v>
      </c>
      <c r="K534">
        <v>0.48017094707573871</v>
      </c>
      <c r="L534">
        <v>0.40005563598399285</v>
      </c>
      <c r="M534">
        <v>0.48788871917245746</v>
      </c>
      <c r="N534">
        <v>0.84653399891833403</v>
      </c>
      <c r="O534">
        <v>0.84881286510528486</v>
      </c>
      <c r="P534">
        <v>0.6366111462663171</v>
      </c>
      <c r="Q534">
        <v>0.90636055196607046</v>
      </c>
      <c r="R534">
        <v>0.34964077043444641</v>
      </c>
      <c r="S534">
        <v>0.93537562181415623</v>
      </c>
      <c r="T534">
        <v>0.35028492574670755</v>
      </c>
      <c r="U534">
        <v>0.11875765688513629</v>
      </c>
    </row>
    <row r="535" spans="1:21" x14ac:dyDescent="0.25">
      <c r="A535">
        <v>533</v>
      </c>
      <c r="B535">
        <v>7.1570438009379567E-2</v>
      </c>
      <c r="C535">
        <v>0.93041792253699485</v>
      </c>
      <c r="D535">
        <v>0.24179760277531681</v>
      </c>
      <c r="E535">
        <v>3.3605544843951174E-2</v>
      </c>
      <c r="F535">
        <v>0.17227794631751481</v>
      </c>
      <c r="G535">
        <v>0.98547630446376644</v>
      </c>
      <c r="H535">
        <v>0.80344754246896866</v>
      </c>
      <c r="I535">
        <v>0.23662703757227144</v>
      </c>
      <c r="J535">
        <v>0.7610768356072497</v>
      </c>
      <c r="K535">
        <v>0.14166189467220658</v>
      </c>
      <c r="L535">
        <v>0.9634064889023668</v>
      </c>
      <c r="M535">
        <v>0.59839220674798632</v>
      </c>
      <c r="N535">
        <v>0.78974771726894377</v>
      </c>
      <c r="O535">
        <v>0.63120885042775599</v>
      </c>
      <c r="P535">
        <v>0.30517124121579187</v>
      </c>
      <c r="Q535">
        <v>0.25655876685548495</v>
      </c>
      <c r="R535">
        <v>0.32395998720631436</v>
      </c>
      <c r="S535">
        <v>0.92391882744530918</v>
      </c>
      <c r="T535">
        <v>0.82905391783388116</v>
      </c>
      <c r="U535">
        <v>1.1583070392525485E-2</v>
      </c>
    </row>
    <row r="536" spans="1:21" x14ac:dyDescent="0.25">
      <c r="A536">
        <v>534</v>
      </c>
      <c r="B536">
        <v>0.16464268358136724</v>
      </c>
      <c r="C536">
        <v>0.91638399432502027</v>
      </c>
      <c r="D536">
        <v>0.26234367027752814</v>
      </c>
      <c r="E536">
        <v>0.89556212586332307</v>
      </c>
      <c r="F536">
        <v>0.29528024708325873</v>
      </c>
      <c r="G536">
        <v>0.55601162682193372</v>
      </c>
      <c r="H536">
        <v>0.88581576291381858</v>
      </c>
      <c r="I536">
        <v>0.49429785425468786</v>
      </c>
      <c r="J536">
        <v>0.74084396687435761</v>
      </c>
      <c r="K536">
        <v>0.48948328558160359</v>
      </c>
      <c r="L536">
        <v>0.18360790048200748</v>
      </c>
      <c r="M536">
        <v>0.30722172968609218</v>
      </c>
      <c r="N536">
        <v>0.86695071987097538</v>
      </c>
      <c r="O536">
        <v>0.63974884463010895</v>
      </c>
      <c r="P536">
        <v>0.47057864296408614</v>
      </c>
      <c r="Q536">
        <v>0.40307453427219286</v>
      </c>
      <c r="R536">
        <v>0.46787107822206409</v>
      </c>
      <c r="S536">
        <v>0.11698460553652201</v>
      </c>
      <c r="T536">
        <v>0.9903979824779725</v>
      </c>
      <c r="U536">
        <v>0.88515317356132361</v>
      </c>
    </row>
    <row r="537" spans="1:21" x14ac:dyDescent="0.25">
      <c r="A537">
        <v>535</v>
      </c>
      <c r="B537">
        <v>0.18022998775042609</v>
      </c>
      <c r="C537">
        <v>0.60341587343231229</v>
      </c>
      <c r="D537">
        <v>0.36652585474944033</v>
      </c>
      <c r="E537">
        <v>0.58982139418520796</v>
      </c>
      <c r="F537">
        <v>0.80466834738248072</v>
      </c>
      <c r="G537">
        <v>0.73222509780343614</v>
      </c>
      <c r="H537">
        <v>0.62363949843245603</v>
      </c>
      <c r="I537">
        <v>0.33323895791759606</v>
      </c>
      <c r="J537">
        <v>0.24362381430643598</v>
      </c>
      <c r="K537">
        <v>0.61844139011248278</v>
      </c>
      <c r="L537">
        <v>0.14693017523237906</v>
      </c>
      <c r="M537">
        <v>0.10109339236959425</v>
      </c>
      <c r="N537">
        <v>0.84570048721596813</v>
      </c>
      <c r="O537">
        <v>0.44938236988156266</v>
      </c>
      <c r="P537">
        <v>0.91116522578564219</v>
      </c>
      <c r="Q537">
        <v>0.98711437509039435</v>
      </c>
      <c r="R537">
        <v>9.6240495881680932E-2</v>
      </c>
      <c r="S537">
        <v>9.8852713923108348E-2</v>
      </c>
      <c r="T537">
        <v>5.5592902314959503E-2</v>
      </c>
      <c r="U537">
        <v>0.30338665911564977</v>
      </c>
    </row>
    <row r="538" spans="1:21" x14ac:dyDescent="0.25">
      <c r="A538">
        <v>536</v>
      </c>
      <c r="B538">
        <v>0.39097961220663868</v>
      </c>
      <c r="C538">
        <v>0.95828999055672992</v>
      </c>
      <c r="D538">
        <v>0.95300250535762299</v>
      </c>
      <c r="E538">
        <v>0.12607333605815541</v>
      </c>
      <c r="F538">
        <v>0.98299133751956447</v>
      </c>
      <c r="G538">
        <v>5.9992833460702499E-3</v>
      </c>
      <c r="H538">
        <v>0.2345923066055331</v>
      </c>
      <c r="I538">
        <v>0.13050558204955376</v>
      </c>
      <c r="J538">
        <v>0.19109895483642281</v>
      </c>
      <c r="K538">
        <v>0.20075880663438816</v>
      </c>
      <c r="L538">
        <v>0.76822242995385981</v>
      </c>
      <c r="M538">
        <v>0.19375014368208188</v>
      </c>
      <c r="N538">
        <v>0.20789385662759363</v>
      </c>
      <c r="O538">
        <v>0.28227346281687549</v>
      </c>
      <c r="P538">
        <v>0.19088106562099227</v>
      </c>
      <c r="Q538">
        <v>0.66705615425640019</v>
      </c>
      <c r="R538">
        <v>0.99811579110628545</v>
      </c>
      <c r="S538">
        <v>0.11037482827065048</v>
      </c>
      <c r="T538">
        <v>7.9124876704194769E-2</v>
      </c>
      <c r="U538">
        <v>0.23977626342562819</v>
      </c>
    </row>
    <row r="539" spans="1:21" x14ac:dyDescent="0.25">
      <c r="A539">
        <v>537</v>
      </c>
      <c r="B539">
        <v>0.59892898513269643</v>
      </c>
      <c r="C539">
        <v>0.27537922385772351</v>
      </c>
      <c r="D539">
        <v>0.56098145978511171</v>
      </c>
      <c r="E539">
        <v>0.37461614882112571</v>
      </c>
      <c r="F539">
        <v>0.38050413706689001</v>
      </c>
      <c r="G539">
        <v>0.2178686843396882</v>
      </c>
      <c r="H539">
        <v>0.57032131218589788</v>
      </c>
      <c r="I539">
        <v>0.58348236193504999</v>
      </c>
      <c r="J539">
        <v>0.41593656579442273</v>
      </c>
      <c r="K539">
        <v>0.55251123938560842</v>
      </c>
      <c r="L539">
        <v>0.56905925999065099</v>
      </c>
      <c r="M539">
        <v>0.77723051796617604</v>
      </c>
      <c r="N539">
        <v>0.98241330391509019</v>
      </c>
      <c r="O539">
        <v>0.43671003722066093</v>
      </c>
      <c r="P539">
        <v>0.34871563798164784</v>
      </c>
      <c r="Q539">
        <v>0.31098973176648048</v>
      </c>
      <c r="R539">
        <v>0.73963198408756892</v>
      </c>
      <c r="S539">
        <v>0.16142474130985485</v>
      </c>
      <c r="T539">
        <v>5.3413849494998278E-2</v>
      </c>
      <c r="U539">
        <v>0.77039174790450837</v>
      </c>
    </row>
    <row r="540" spans="1:21" x14ac:dyDescent="0.25">
      <c r="A540">
        <v>538</v>
      </c>
      <c r="B540">
        <v>0.43323276976409009</v>
      </c>
      <c r="C540">
        <v>3.7067895070929779E-2</v>
      </c>
      <c r="D540">
        <v>0.53397723275511932</v>
      </c>
      <c r="E540">
        <v>0.93268099222195655</v>
      </c>
      <c r="F540">
        <v>0.17558979370910799</v>
      </c>
      <c r="G540">
        <v>0.93569166675128135</v>
      </c>
      <c r="H540">
        <v>3.5130146195196943E-3</v>
      </c>
      <c r="I540">
        <v>0.86659842155627764</v>
      </c>
      <c r="J540">
        <v>4.0648753629803913E-3</v>
      </c>
      <c r="K540">
        <v>0.8343236948993793</v>
      </c>
      <c r="L540">
        <v>0.81053023005729696</v>
      </c>
      <c r="M540">
        <v>0.87770423585365376</v>
      </c>
      <c r="N540">
        <v>0.22051022884905436</v>
      </c>
      <c r="O540">
        <v>0.70594780055446549</v>
      </c>
      <c r="P540">
        <v>0.23070830245583052</v>
      </c>
      <c r="Q540">
        <v>6.4304188841208365E-2</v>
      </c>
      <c r="R540">
        <v>0.53814959142005137</v>
      </c>
      <c r="S540">
        <v>0.20738422866094108</v>
      </c>
      <c r="T540">
        <v>0.24955189251025156</v>
      </c>
      <c r="U540">
        <v>0.91985574793712921</v>
      </c>
    </row>
    <row r="541" spans="1:21" x14ac:dyDescent="0.25">
      <c r="A541">
        <v>539</v>
      </c>
      <c r="B541">
        <v>0.77045074919748036</v>
      </c>
      <c r="C541">
        <v>0.7732192527539361</v>
      </c>
      <c r="D541">
        <v>0.66442874102975602</v>
      </c>
      <c r="E541">
        <v>0.92374744632158934</v>
      </c>
      <c r="F541">
        <v>0.67931608827078094</v>
      </c>
      <c r="G541">
        <v>0.47178880108615484</v>
      </c>
      <c r="H541">
        <v>4.6073958141674254E-2</v>
      </c>
      <c r="I541">
        <v>0.38683734653519775</v>
      </c>
      <c r="J541">
        <v>0.63914309594231078</v>
      </c>
      <c r="K541">
        <v>0.87039484893047803</v>
      </c>
      <c r="L541">
        <v>0.85522544756033714</v>
      </c>
      <c r="M541">
        <v>9.4666497948909134E-2</v>
      </c>
      <c r="N541">
        <v>0.70842139327304654</v>
      </c>
      <c r="O541">
        <v>0.4488087361153712</v>
      </c>
      <c r="P541">
        <v>0.33305798277732634</v>
      </c>
      <c r="Q541">
        <v>0.64681963634268813</v>
      </c>
      <c r="R541">
        <v>0.85525283090330007</v>
      </c>
      <c r="S541">
        <v>0.18758533900598984</v>
      </c>
      <c r="T541">
        <v>0.81438512049798994</v>
      </c>
      <c r="U541">
        <v>8.7250758290158492E-2</v>
      </c>
    </row>
    <row r="542" spans="1:21" x14ac:dyDescent="0.25">
      <c r="A542">
        <v>540</v>
      </c>
      <c r="B542">
        <v>0.18729395593333464</v>
      </c>
      <c r="C542">
        <v>0.89089665183729161</v>
      </c>
      <c r="D542">
        <v>0.625941478868417</v>
      </c>
      <c r="E542">
        <v>0.29950976622675207</v>
      </c>
      <c r="F542">
        <v>0.70680050589696042</v>
      </c>
      <c r="G542">
        <v>0.11601431479322466</v>
      </c>
      <c r="H542">
        <v>3.3445169688636867E-2</v>
      </c>
      <c r="I542">
        <v>0.97355593131436402</v>
      </c>
      <c r="J542">
        <v>0.99042606449706616</v>
      </c>
      <c r="K542">
        <v>0.5128715583823853</v>
      </c>
      <c r="L542">
        <v>0.54195728164777446</v>
      </c>
      <c r="M542">
        <v>0.33195173455835181</v>
      </c>
      <c r="N542">
        <v>0.18664206959812768</v>
      </c>
      <c r="O542">
        <v>0.4518002138696231</v>
      </c>
      <c r="P542">
        <v>0.14504271877592445</v>
      </c>
      <c r="Q542">
        <v>0.29262397422718145</v>
      </c>
      <c r="R542">
        <v>0.88656985461186322</v>
      </c>
      <c r="S542">
        <v>0.3596891476249553</v>
      </c>
      <c r="T542">
        <v>0.11032742700545839</v>
      </c>
      <c r="U542">
        <v>0.67966957073131073</v>
      </c>
    </row>
    <row r="543" spans="1:21" x14ac:dyDescent="0.25">
      <c r="A543">
        <v>541</v>
      </c>
      <c r="B543">
        <v>0.97439752500943833</v>
      </c>
      <c r="C543">
        <v>0.22256610702936674</v>
      </c>
      <c r="D543">
        <v>0.73171076878208585</v>
      </c>
      <c r="E543">
        <v>0.61601185658318158</v>
      </c>
      <c r="F543">
        <v>0.75439810808266583</v>
      </c>
      <c r="G543">
        <v>0.39326167950869584</v>
      </c>
      <c r="H543">
        <v>0.82391572267817059</v>
      </c>
      <c r="I543">
        <v>0.17058483945800074</v>
      </c>
      <c r="J543">
        <v>8.4734827534535206E-2</v>
      </c>
      <c r="K543">
        <v>9.5544918586147887E-3</v>
      </c>
      <c r="L543">
        <v>0.57885785807769929</v>
      </c>
      <c r="M543">
        <v>0.72527941965227249</v>
      </c>
      <c r="N543">
        <v>0.14382884846996014</v>
      </c>
      <c r="O543">
        <v>0.58072114340853731</v>
      </c>
      <c r="P543">
        <v>0.15014627128328661</v>
      </c>
      <c r="Q543">
        <v>0.31829903857630626</v>
      </c>
      <c r="R543">
        <v>0.63915494652182403</v>
      </c>
      <c r="S543">
        <v>0.15618446664034025</v>
      </c>
      <c r="T543">
        <v>0.40336482578104182</v>
      </c>
      <c r="U543">
        <v>0.26256693702822109</v>
      </c>
    </row>
    <row r="544" spans="1:21" x14ac:dyDescent="0.25">
      <c r="A544">
        <v>542</v>
      </c>
      <c r="B544">
        <v>0.40249323082122279</v>
      </c>
      <c r="C544">
        <v>5.0530922655743993E-2</v>
      </c>
      <c r="D544">
        <v>0.39889159831094667</v>
      </c>
      <c r="E544">
        <v>0.18822539731171384</v>
      </c>
      <c r="F544">
        <v>0.96931474734466727</v>
      </c>
      <c r="G544">
        <v>0.44788896699716396</v>
      </c>
      <c r="H544">
        <v>0.31541800381642027</v>
      </c>
      <c r="I544">
        <v>0.20075629283541407</v>
      </c>
      <c r="J544">
        <v>0.24784640152299842</v>
      </c>
      <c r="K544">
        <v>0.42019684033272608</v>
      </c>
      <c r="L544">
        <v>0.32858900260231128</v>
      </c>
      <c r="M544">
        <v>0.65101020736787962</v>
      </c>
      <c r="N544">
        <v>0.40547809384319722</v>
      </c>
      <c r="O544">
        <v>0.66051215974374156</v>
      </c>
      <c r="P544">
        <v>0.65316351648376081</v>
      </c>
      <c r="Q544">
        <v>0.12110530740614323</v>
      </c>
      <c r="R544">
        <v>0.35721372566223186</v>
      </c>
      <c r="S544">
        <v>0.10654568292739164</v>
      </c>
      <c r="T544">
        <v>0.89557989925054393</v>
      </c>
      <c r="U544">
        <v>0.75088357457577271</v>
      </c>
    </row>
    <row r="545" spans="1:21" x14ac:dyDescent="0.25">
      <c r="A545">
        <v>543</v>
      </c>
      <c r="B545">
        <v>0.96836657089000866</v>
      </c>
      <c r="C545">
        <v>0.38150335122873358</v>
      </c>
      <c r="D545">
        <v>3.4038845654582595E-3</v>
      </c>
      <c r="E545">
        <v>0.8631282880307225</v>
      </c>
      <c r="F545">
        <v>0.29159879698339286</v>
      </c>
      <c r="G545">
        <v>0.13330067070172102</v>
      </c>
      <c r="H545">
        <v>4.7660868343272433E-2</v>
      </c>
      <c r="I545">
        <v>0.86969412242160882</v>
      </c>
      <c r="J545">
        <v>0.41832879863806971</v>
      </c>
      <c r="K545">
        <v>0.49751027178856866</v>
      </c>
      <c r="L545">
        <v>4.2303347905658484E-2</v>
      </c>
      <c r="M545">
        <v>2.6198423240922253E-2</v>
      </c>
      <c r="N545">
        <v>0.23803434220341546</v>
      </c>
      <c r="O545">
        <v>0.56163347423557131</v>
      </c>
      <c r="P545">
        <v>0.90985083783984355</v>
      </c>
      <c r="Q545">
        <v>0.40293443512344584</v>
      </c>
      <c r="R545">
        <v>0.36799964456181566</v>
      </c>
      <c r="S545">
        <v>0.6314891920893686</v>
      </c>
      <c r="T545">
        <v>7.9008657004821181E-2</v>
      </c>
      <c r="U545">
        <v>9.1526536654544799E-2</v>
      </c>
    </row>
    <row r="546" spans="1:21" x14ac:dyDescent="0.25">
      <c r="A546">
        <v>544</v>
      </c>
      <c r="B546">
        <v>0.6009660226936282</v>
      </c>
      <c r="C546">
        <v>5.0657223957915498E-2</v>
      </c>
      <c r="D546">
        <v>0.75580676806939917</v>
      </c>
      <c r="E546">
        <v>0.29157515577433557</v>
      </c>
      <c r="F546">
        <v>0.33830165391990263</v>
      </c>
      <c r="G546">
        <v>0.18826395551291775</v>
      </c>
      <c r="H546">
        <v>0.48440845970658497</v>
      </c>
      <c r="I546">
        <v>0.56618817641365204</v>
      </c>
      <c r="J546">
        <v>0.3369515738650426</v>
      </c>
      <c r="K546">
        <v>0.41296731090804895</v>
      </c>
      <c r="L546">
        <v>0.24676599518313047</v>
      </c>
      <c r="M546">
        <v>0.37464085916261158</v>
      </c>
      <c r="N546">
        <v>0.32569337012597366</v>
      </c>
      <c r="O546">
        <v>0.37394413344739119</v>
      </c>
      <c r="P546">
        <v>0.14867133355426265</v>
      </c>
      <c r="Q546">
        <v>0.99134536516409377</v>
      </c>
      <c r="R546">
        <v>0.57371649403708003</v>
      </c>
      <c r="S546">
        <v>0.73637375182694642</v>
      </c>
      <c r="T546">
        <v>0.95759180737603367</v>
      </c>
      <c r="U546">
        <v>0.48555330420242138</v>
      </c>
    </row>
    <row r="547" spans="1:21" x14ac:dyDescent="0.25">
      <c r="A547">
        <v>545</v>
      </c>
      <c r="B547">
        <v>0.69703800781485903</v>
      </c>
      <c r="C547">
        <v>0.47528544125795058</v>
      </c>
      <c r="D547">
        <v>7.117347667000562E-2</v>
      </c>
      <c r="E547">
        <v>0.45986503022742053</v>
      </c>
      <c r="F547">
        <v>0.64907444278452542</v>
      </c>
      <c r="G547">
        <v>0.97706739634381012</v>
      </c>
      <c r="H547">
        <v>0.9146882696264742</v>
      </c>
      <c r="I547">
        <v>0.4883851800674881</v>
      </c>
      <c r="J547">
        <v>0.26343579929704841</v>
      </c>
      <c r="K547">
        <v>0.5261532070987549</v>
      </c>
      <c r="L547">
        <v>0.86046983597663207</v>
      </c>
      <c r="M547">
        <v>0.16045307064417891</v>
      </c>
      <c r="N547">
        <v>0.92465881561062546</v>
      </c>
      <c r="O547">
        <v>9.3334798275008346E-2</v>
      </c>
      <c r="P547">
        <v>0.19592094307860197</v>
      </c>
      <c r="Q547">
        <v>0.30507369788284677</v>
      </c>
      <c r="R547">
        <v>0.16903664428794274</v>
      </c>
      <c r="S547">
        <v>0.66521559854202472</v>
      </c>
      <c r="T547">
        <v>0.27532755846227652</v>
      </c>
      <c r="U547">
        <v>0.83313876329028158</v>
      </c>
    </row>
    <row r="548" spans="1:21" x14ac:dyDescent="0.25">
      <c r="A548">
        <v>546</v>
      </c>
      <c r="B548">
        <v>0.41492814619434171</v>
      </c>
      <c r="C548">
        <v>2.6826920470740312E-2</v>
      </c>
      <c r="D548">
        <v>0.7193423013861171</v>
      </c>
      <c r="E548">
        <v>0.25185574851454096</v>
      </c>
      <c r="F548">
        <v>9.5257398875548738E-2</v>
      </c>
      <c r="G548">
        <v>0.49797345434818396</v>
      </c>
      <c r="H548">
        <v>0.83466559775032945</v>
      </c>
      <c r="I548">
        <v>0.46385403633152222</v>
      </c>
      <c r="J548">
        <v>0.66386890939267063</v>
      </c>
      <c r="K548">
        <v>0.83992740702041413</v>
      </c>
      <c r="L548">
        <v>0.5590572172415218</v>
      </c>
      <c r="M548">
        <v>0.9009099508854197</v>
      </c>
      <c r="N548">
        <v>0.76126156896881625</v>
      </c>
      <c r="O548">
        <v>0.73476115043897927</v>
      </c>
      <c r="P548">
        <v>0.38012386330469039</v>
      </c>
      <c r="Q548">
        <v>7.6267179800700191E-2</v>
      </c>
      <c r="R548">
        <v>0.47454596293118723</v>
      </c>
      <c r="S548">
        <v>0.6126232271951908</v>
      </c>
      <c r="T548">
        <v>0.47186835160808638</v>
      </c>
      <c r="U548">
        <v>0.34534249221344071</v>
      </c>
    </row>
    <row r="549" spans="1:21" x14ac:dyDescent="0.25">
      <c r="A549">
        <v>547</v>
      </c>
      <c r="B549">
        <v>0.557543813934684</v>
      </c>
      <c r="C549">
        <v>0.92616383198817087</v>
      </c>
      <c r="D549">
        <v>0.15682713675200688</v>
      </c>
      <c r="E549">
        <v>0.92999053733557613</v>
      </c>
      <c r="F549">
        <v>0.94873612697305365</v>
      </c>
      <c r="G549">
        <v>0.57532858855851909</v>
      </c>
      <c r="H549">
        <v>0.48880999339846376</v>
      </c>
      <c r="I549">
        <v>0.88658345295909968</v>
      </c>
      <c r="J549">
        <v>0.46123843695954037</v>
      </c>
      <c r="K549">
        <v>0.51558111435386977</v>
      </c>
      <c r="L549">
        <v>0.30849853282692852</v>
      </c>
      <c r="M549">
        <v>0.84593488348960011</v>
      </c>
      <c r="N549">
        <v>0.90904812284456238</v>
      </c>
      <c r="O549">
        <v>0.74549388980869224</v>
      </c>
      <c r="P549">
        <v>0.7658389235162808</v>
      </c>
      <c r="Q549">
        <v>3.5288718317882939E-4</v>
      </c>
      <c r="R549">
        <v>0.9065847379069274</v>
      </c>
      <c r="S549">
        <v>0.59749584602142658</v>
      </c>
      <c r="T549">
        <v>0.58772269260437238</v>
      </c>
      <c r="U549">
        <v>0.8779896819059605</v>
      </c>
    </row>
    <row r="550" spans="1:21" x14ac:dyDescent="0.25">
      <c r="A550">
        <v>548</v>
      </c>
      <c r="B550">
        <v>0.45456344124814452</v>
      </c>
      <c r="C550">
        <v>0.71376505653019962</v>
      </c>
      <c r="D550">
        <v>0.48060492394735177</v>
      </c>
      <c r="E550">
        <v>0.87665535731319544</v>
      </c>
      <c r="F550">
        <v>5.9159167721252182E-2</v>
      </c>
      <c r="G550">
        <v>0.27554801388380223</v>
      </c>
      <c r="H550">
        <v>0.17407972080708767</v>
      </c>
      <c r="I550">
        <v>9.1634743792732509E-2</v>
      </c>
      <c r="J550">
        <v>0.85419494894066261</v>
      </c>
      <c r="K550">
        <v>0.43745119896546392</v>
      </c>
      <c r="L550">
        <v>0.98194848947744351</v>
      </c>
      <c r="M550">
        <v>0.49755599901492031</v>
      </c>
      <c r="N550">
        <v>0.67764630301193218</v>
      </c>
      <c r="O550">
        <v>0.40988211007831166</v>
      </c>
      <c r="P550">
        <v>0.23846515487516839</v>
      </c>
      <c r="Q550">
        <v>0.30017800880240886</v>
      </c>
      <c r="R550">
        <v>0.88911369129169593</v>
      </c>
      <c r="S550">
        <v>5.9421834918100824E-2</v>
      </c>
      <c r="T550">
        <v>0.60177422478380937</v>
      </c>
      <c r="U550">
        <v>8.6137183834633646E-3</v>
      </c>
    </row>
    <row r="551" spans="1:21" x14ac:dyDescent="0.25">
      <c r="A551">
        <v>549</v>
      </c>
      <c r="B551">
        <v>0.68384999463652618</v>
      </c>
      <c r="C551">
        <v>0.1519431012579382</v>
      </c>
      <c r="D551">
        <v>0.94349938060300542</v>
      </c>
      <c r="E551">
        <v>0.86467374475162306</v>
      </c>
      <c r="F551">
        <v>0.80695067732332171</v>
      </c>
      <c r="G551">
        <v>0.96345608148675987</v>
      </c>
      <c r="H551">
        <v>0.50355950705444341</v>
      </c>
      <c r="I551">
        <v>0.52438663473673675</v>
      </c>
      <c r="J551">
        <v>0.75863439578964398</v>
      </c>
      <c r="K551">
        <v>0.82701239108500579</v>
      </c>
      <c r="L551">
        <v>0.74044490077977865</v>
      </c>
      <c r="M551">
        <v>0.59605589801299885</v>
      </c>
      <c r="N551">
        <v>0.22135896072850469</v>
      </c>
      <c r="O551">
        <v>0.24352279353000128</v>
      </c>
      <c r="P551">
        <v>0.90486216573042366</v>
      </c>
      <c r="Q551">
        <v>0.42296956946529018</v>
      </c>
      <c r="R551">
        <v>0.65691724525335426</v>
      </c>
      <c r="S551">
        <v>0.24663368226443017</v>
      </c>
      <c r="T551">
        <v>0.52361469017230378</v>
      </c>
      <c r="U551">
        <v>0.70059740027460471</v>
      </c>
    </row>
    <row r="552" spans="1:21" x14ac:dyDescent="0.25">
      <c r="A552">
        <v>550</v>
      </c>
      <c r="B552">
        <v>0.56598309834211258</v>
      </c>
      <c r="C552">
        <v>0.99229309134540156</v>
      </c>
      <c r="D552">
        <v>0.99818942409971267</v>
      </c>
      <c r="E552">
        <v>0.94413159012700998</v>
      </c>
      <c r="F552">
        <v>4.3487965180722288E-2</v>
      </c>
      <c r="G552">
        <v>0.89937979960745018</v>
      </c>
      <c r="H552">
        <v>0.51012926130641567</v>
      </c>
      <c r="I552">
        <v>0.49265564033855647</v>
      </c>
      <c r="J552">
        <v>0.30995695249413213</v>
      </c>
      <c r="K552">
        <v>0.89833407816819122</v>
      </c>
      <c r="L552">
        <v>0.14387232574542796</v>
      </c>
      <c r="M552">
        <v>0.82333741282644457</v>
      </c>
      <c r="N552">
        <v>0.9437003577363523</v>
      </c>
      <c r="O552">
        <v>4.7448930475212592E-2</v>
      </c>
      <c r="P552">
        <v>0.84407679938343705</v>
      </c>
      <c r="Q552">
        <v>0.62133131558510635</v>
      </c>
      <c r="R552">
        <v>0.35730375549665983</v>
      </c>
      <c r="S552">
        <v>0.43373436916674568</v>
      </c>
      <c r="T552">
        <v>0.70859450800767387</v>
      </c>
      <c r="U552">
        <v>0.67465610655152908</v>
      </c>
    </row>
    <row r="553" spans="1:21" x14ac:dyDescent="0.25">
      <c r="A553">
        <v>551</v>
      </c>
      <c r="B553">
        <v>0.41819925641661393</v>
      </c>
      <c r="C553">
        <v>6.1067471588938993E-2</v>
      </c>
      <c r="D553">
        <v>0.17228896293207185</v>
      </c>
      <c r="E553">
        <v>0.43106443603829803</v>
      </c>
      <c r="F553">
        <v>0.15000029333749376</v>
      </c>
      <c r="G553">
        <v>0.85031196749876514</v>
      </c>
      <c r="H553">
        <v>0.13208797275417306</v>
      </c>
      <c r="I553">
        <v>0.89467845023189607</v>
      </c>
      <c r="J553">
        <v>0.22112401201647769</v>
      </c>
      <c r="K553">
        <v>6.8039869621499882E-2</v>
      </c>
      <c r="L553">
        <v>0.26742200151059947</v>
      </c>
      <c r="M553">
        <v>0.29898424301387116</v>
      </c>
      <c r="N553">
        <v>0.31072678737455628</v>
      </c>
      <c r="O553">
        <v>0.78095711868929207</v>
      </c>
      <c r="P553">
        <v>0.92626232000647235</v>
      </c>
      <c r="Q553">
        <v>0.19971712281838894</v>
      </c>
      <c r="R553">
        <v>0.6433080831775877</v>
      </c>
      <c r="S553">
        <v>0.24980070076583272</v>
      </c>
      <c r="T553">
        <v>2.2717807553678471E-2</v>
      </c>
      <c r="U553">
        <v>8.4143116967997145E-2</v>
      </c>
    </row>
    <row r="554" spans="1:21" x14ac:dyDescent="0.25">
      <c r="A554">
        <v>552</v>
      </c>
      <c r="B554">
        <v>0.58827314854077084</v>
      </c>
      <c r="C554">
        <v>2.137577697619264E-2</v>
      </c>
      <c r="D554">
        <v>0.26254238932329121</v>
      </c>
      <c r="E554">
        <v>0.7310365650304691</v>
      </c>
      <c r="F554">
        <v>0.86633771236688362</v>
      </c>
      <c r="G554">
        <v>4.0528552395296735E-2</v>
      </c>
      <c r="H554">
        <v>0.53165679931874132</v>
      </c>
      <c r="I554">
        <v>0.28488761179160726</v>
      </c>
      <c r="J554">
        <v>0.85914600653767081</v>
      </c>
      <c r="K554">
        <v>0.76270327263480286</v>
      </c>
      <c r="L554">
        <v>4.9051658533808773E-2</v>
      </c>
      <c r="M554">
        <v>0.3724202792915734</v>
      </c>
      <c r="N554">
        <v>0.14840857102996363</v>
      </c>
      <c r="O554">
        <v>0.80513000381737498</v>
      </c>
      <c r="P554">
        <v>0.93273706001944889</v>
      </c>
      <c r="Q554">
        <v>0.5737561239430915</v>
      </c>
      <c r="R554">
        <v>0.59333089904121472</v>
      </c>
      <c r="S554">
        <v>0.44275192466480018</v>
      </c>
      <c r="T554">
        <v>0.71536728609440714</v>
      </c>
      <c r="U554">
        <v>0.44854397890823705</v>
      </c>
    </row>
    <row r="555" spans="1:21" x14ac:dyDescent="0.25">
      <c r="A555">
        <v>553</v>
      </c>
      <c r="B555">
        <v>0.56684692113723845</v>
      </c>
      <c r="C555">
        <v>0.91788321414142704</v>
      </c>
      <c r="D555">
        <v>0.38955013394849436</v>
      </c>
      <c r="E555">
        <v>0.79103875435770643</v>
      </c>
      <c r="F555">
        <v>0.30941865176544336</v>
      </c>
      <c r="G555">
        <v>0.64496849866635864</v>
      </c>
      <c r="H555">
        <v>0.17177743190730377</v>
      </c>
      <c r="I555">
        <v>4.8686936631794575E-2</v>
      </c>
      <c r="J555">
        <v>0.95109649535440077</v>
      </c>
      <c r="K555">
        <v>0.73220659787352327</v>
      </c>
      <c r="L555">
        <v>0.20221423624731116</v>
      </c>
      <c r="M555">
        <v>0.25616214109629754</v>
      </c>
      <c r="N555">
        <v>0.98018795312278417</v>
      </c>
      <c r="O555">
        <v>3.121121274961336E-3</v>
      </c>
      <c r="P555">
        <v>0.56056481860692742</v>
      </c>
      <c r="Q555">
        <v>0.89544676264057599</v>
      </c>
      <c r="R555">
        <v>0.50320674771238671</v>
      </c>
      <c r="S555">
        <v>3.4525532151201688E-3</v>
      </c>
      <c r="T555">
        <v>0.58866593738447226</v>
      </c>
      <c r="U555">
        <v>0.74368551979636344</v>
      </c>
    </row>
    <row r="556" spans="1:21" x14ac:dyDescent="0.25">
      <c r="A556">
        <v>554</v>
      </c>
      <c r="B556">
        <v>0.6434692949129186</v>
      </c>
      <c r="C556">
        <v>0.46890157540376265</v>
      </c>
      <c r="D556">
        <v>0.985147511255974</v>
      </c>
      <c r="E556">
        <v>0.9502333953539055</v>
      </c>
      <c r="F556">
        <v>0.19505058355369709</v>
      </c>
      <c r="G556">
        <v>0.9357103847858097</v>
      </c>
      <c r="H556">
        <v>6.2742023241685096E-2</v>
      </c>
      <c r="I556">
        <v>0.44962662105094964</v>
      </c>
      <c r="J556">
        <v>0.76084503495207856</v>
      </c>
      <c r="K556">
        <v>0.72341060018110603</v>
      </c>
      <c r="L556">
        <v>0.57577422339002227</v>
      </c>
      <c r="M556">
        <v>0.69672641490086495</v>
      </c>
      <c r="N556">
        <v>0.24595789634168952</v>
      </c>
      <c r="O556">
        <v>0.56139632816787821</v>
      </c>
      <c r="P556">
        <v>0.75909825306169099</v>
      </c>
      <c r="Q556">
        <v>0.92136032760687403</v>
      </c>
      <c r="R556">
        <v>0.40648069660993169</v>
      </c>
      <c r="S556">
        <v>0.89546196510699416</v>
      </c>
      <c r="T556">
        <v>0.79603482734738207</v>
      </c>
      <c r="U556">
        <v>0.92347928596604967</v>
      </c>
    </row>
    <row r="557" spans="1:21" x14ac:dyDescent="0.25">
      <c r="A557">
        <v>555</v>
      </c>
      <c r="B557">
        <v>0.15631827696596656</v>
      </c>
      <c r="C557">
        <v>0.16080542650967988</v>
      </c>
      <c r="D557">
        <v>0.38581346836190367</v>
      </c>
      <c r="E557">
        <v>0.94819830226634005</v>
      </c>
      <c r="F557">
        <v>0.51215711226715666</v>
      </c>
      <c r="G557">
        <v>0.243559431189734</v>
      </c>
      <c r="H557">
        <v>0.34263317544819927</v>
      </c>
      <c r="I557">
        <v>0.50660082568717235</v>
      </c>
      <c r="J557">
        <v>0.66449917422669302</v>
      </c>
      <c r="K557">
        <v>4.410869009896512E-2</v>
      </c>
      <c r="L557">
        <v>0.52826913210318516</v>
      </c>
      <c r="M557">
        <v>0.94747912434260328</v>
      </c>
      <c r="N557">
        <v>0.98550436639535022</v>
      </c>
      <c r="O557">
        <v>0.66833955602404238</v>
      </c>
      <c r="P557">
        <v>0.55435549979182941</v>
      </c>
      <c r="Q557">
        <v>0.39224938105007734</v>
      </c>
      <c r="R557">
        <v>6.4724809913761838E-2</v>
      </c>
      <c r="S557">
        <v>0.67856366731469198</v>
      </c>
      <c r="T557">
        <v>0.34627757656645408</v>
      </c>
      <c r="U557">
        <v>0.60632686246019851</v>
      </c>
    </row>
    <row r="558" spans="1:21" x14ac:dyDescent="0.25">
      <c r="A558">
        <v>556</v>
      </c>
      <c r="B558">
        <v>0.29238416259844691</v>
      </c>
      <c r="C558">
        <v>0.7998252076162724</v>
      </c>
      <c r="D558">
        <v>0.57960684892643144</v>
      </c>
      <c r="E558">
        <v>0.43342528824744075</v>
      </c>
      <c r="F558">
        <v>0.41015274813101588</v>
      </c>
      <c r="G558">
        <v>0.99786474693031524</v>
      </c>
      <c r="H558">
        <v>0.6587793107613491</v>
      </c>
      <c r="I558">
        <v>0.86556793809222476</v>
      </c>
      <c r="J558">
        <v>0.39687172417278682</v>
      </c>
      <c r="K558">
        <v>4.2811119556089849E-2</v>
      </c>
      <c r="L558">
        <v>0.23187452709790968</v>
      </c>
      <c r="M558">
        <v>6.0573885195787547E-2</v>
      </c>
      <c r="N558">
        <v>0.70910590445767063</v>
      </c>
      <c r="O558">
        <v>0.34308568060655098</v>
      </c>
      <c r="P558">
        <v>0.4717247344841029</v>
      </c>
      <c r="Q558">
        <v>0.15958340232450774</v>
      </c>
      <c r="R558">
        <v>0.51899338337884959</v>
      </c>
      <c r="S558">
        <v>0.35321459883941242</v>
      </c>
      <c r="T558">
        <v>0.85354837633397906</v>
      </c>
      <c r="U558">
        <v>0.35161701570506176</v>
      </c>
    </row>
    <row r="559" spans="1:21" x14ac:dyDescent="0.25">
      <c r="A559">
        <v>557</v>
      </c>
      <c r="B559">
        <v>0.96021819963599797</v>
      </c>
      <c r="C559">
        <v>0.44645409380173851</v>
      </c>
      <c r="D559">
        <v>0.86793311302857745</v>
      </c>
      <c r="E559">
        <v>0.47910968393806486</v>
      </c>
      <c r="F559">
        <v>0.90883219088810252</v>
      </c>
      <c r="G559">
        <v>0.80291939427994197</v>
      </c>
      <c r="H559">
        <v>0.67377423734255171</v>
      </c>
      <c r="I559">
        <v>0.80102236065171795</v>
      </c>
      <c r="J559">
        <v>3.0705848828913584E-2</v>
      </c>
      <c r="K559">
        <v>0.28031885953480451</v>
      </c>
      <c r="L559">
        <v>0.71454016743284576</v>
      </c>
      <c r="M559">
        <v>0.91094055424715403</v>
      </c>
      <c r="N559">
        <v>0.79423058368653709</v>
      </c>
      <c r="O559">
        <v>0.74153961060258133</v>
      </c>
      <c r="P559">
        <v>0.36747162521208776</v>
      </c>
      <c r="Q559">
        <v>0.1792313332582991</v>
      </c>
      <c r="R559">
        <v>0.11787618972771163</v>
      </c>
      <c r="S559">
        <v>0.76887489943908793</v>
      </c>
      <c r="T559">
        <v>0.8901100717988184</v>
      </c>
      <c r="U559">
        <v>0.54563408343187336</v>
      </c>
    </row>
    <row r="560" spans="1:21" x14ac:dyDescent="0.25">
      <c r="A560">
        <v>558</v>
      </c>
      <c r="B560">
        <v>0.52794048606924737</v>
      </c>
      <c r="C560">
        <v>3.4720277550089662E-2</v>
      </c>
      <c r="D560">
        <v>0.52438268633686569</v>
      </c>
      <c r="E560">
        <v>3.7188028626465641E-2</v>
      </c>
      <c r="F560">
        <v>0.9394874272302518</v>
      </c>
      <c r="G560">
        <v>4.1520947987776502E-2</v>
      </c>
      <c r="H560">
        <v>0.37612760062921513</v>
      </c>
      <c r="I560">
        <v>0.40217456936869134</v>
      </c>
      <c r="J560">
        <v>0.75033269625912524</v>
      </c>
      <c r="K560">
        <v>0.16874074761134938</v>
      </c>
      <c r="L560">
        <v>0.24656519486807937</v>
      </c>
      <c r="M560">
        <v>0.41737301944650529</v>
      </c>
      <c r="N560">
        <v>0.25645881293313888</v>
      </c>
      <c r="O560">
        <v>0.17845787080282705</v>
      </c>
      <c r="P560">
        <v>0.24177513259539207</v>
      </c>
      <c r="Q560">
        <v>0.26391916387888537</v>
      </c>
      <c r="R560">
        <v>0.19695156878717501</v>
      </c>
      <c r="S560">
        <v>0.26016234741071198</v>
      </c>
      <c r="T560">
        <v>0.84616701467463984</v>
      </c>
      <c r="U560">
        <v>0.74525189344652043</v>
      </c>
    </row>
    <row r="561" spans="1:21" x14ac:dyDescent="0.25">
      <c r="A561">
        <v>559</v>
      </c>
      <c r="B561">
        <v>0.63725878375541001</v>
      </c>
      <c r="C561">
        <v>0.89046016438039444</v>
      </c>
      <c r="D561">
        <v>0.38452390475163511</v>
      </c>
      <c r="E561">
        <v>0.48839489553368853</v>
      </c>
      <c r="F561">
        <v>0.11552593880810402</v>
      </c>
      <c r="G561">
        <v>9.7368285787380771E-2</v>
      </c>
      <c r="H561">
        <v>0.36602385975186924</v>
      </c>
      <c r="I561">
        <v>5.07214800555289E-3</v>
      </c>
      <c r="J561">
        <v>0.12342183295193099</v>
      </c>
      <c r="K561">
        <v>0.93711348397601402</v>
      </c>
      <c r="L561">
        <v>0.28356752229108428</v>
      </c>
      <c r="M561">
        <v>0.62130870810023886</v>
      </c>
      <c r="N561">
        <v>0.34438590000491942</v>
      </c>
      <c r="O561">
        <v>0.51178503942532694</v>
      </c>
      <c r="P561">
        <v>0.35933533011871321</v>
      </c>
      <c r="Q561">
        <v>0.75815562513604573</v>
      </c>
      <c r="R561">
        <v>0.26951973224059511</v>
      </c>
      <c r="S561">
        <v>0.36112621954610491</v>
      </c>
      <c r="T561">
        <v>0.95467621297270266</v>
      </c>
      <c r="U561">
        <v>0.49660856549716481</v>
      </c>
    </row>
    <row r="562" spans="1:21" x14ac:dyDescent="0.25">
      <c r="A562">
        <v>560</v>
      </c>
      <c r="B562">
        <v>9.0708277358793055E-2</v>
      </c>
      <c r="C562">
        <v>0.72591837671584347</v>
      </c>
      <c r="D562">
        <v>0.54834547970284331</v>
      </c>
      <c r="E562">
        <v>0.68821540547702575</v>
      </c>
      <c r="F562">
        <v>0.26372995967421797</v>
      </c>
      <c r="G562">
        <v>0.64327194543688293</v>
      </c>
      <c r="H562">
        <v>0.27188895676916314</v>
      </c>
      <c r="I562">
        <v>0.64891265007473997</v>
      </c>
      <c r="J562">
        <v>0.72307979396505773</v>
      </c>
      <c r="K562">
        <v>0.98086173168991952</v>
      </c>
      <c r="L562">
        <v>0.21656395548103036</v>
      </c>
      <c r="M562">
        <v>0.34212256108615779</v>
      </c>
      <c r="N562">
        <v>0.30548696465551828</v>
      </c>
      <c r="O562">
        <v>0.1436544273685878</v>
      </c>
      <c r="P562">
        <v>0.38583004923583214</v>
      </c>
      <c r="Q562">
        <v>0.5558941627326055</v>
      </c>
      <c r="R562">
        <v>0.21061304093898681</v>
      </c>
      <c r="S562">
        <v>0.1828303609253692</v>
      </c>
      <c r="T562">
        <v>0.41496371919701147</v>
      </c>
      <c r="U562">
        <v>0.55831344562353835</v>
      </c>
    </row>
    <row r="563" spans="1:21" x14ac:dyDescent="0.25">
      <c r="A563">
        <v>561</v>
      </c>
      <c r="B563">
        <v>0.20272921030668778</v>
      </c>
      <c r="C563">
        <v>0.99532890237673488</v>
      </c>
      <c r="D563">
        <v>7.2405052377422452E-2</v>
      </c>
      <c r="E563">
        <v>0.12899959457479482</v>
      </c>
      <c r="F563">
        <v>0.70543790312272403</v>
      </c>
      <c r="G563">
        <v>0.52804075876850498</v>
      </c>
      <c r="H563">
        <v>0.50432872586823541</v>
      </c>
      <c r="I563">
        <v>0.95318231275421361</v>
      </c>
      <c r="J563">
        <v>0.59766081101905577</v>
      </c>
      <c r="K563">
        <v>0.61636644632805537</v>
      </c>
      <c r="L563">
        <v>4.6916802242932043E-2</v>
      </c>
      <c r="M563">
        <v>0.55683542023875621</v>
      </c>
      <c r="N563">
        <v>0.14070474799177402</v>
      </c>
      <c r="O563">
        <v>0.14639617664064009</v>
      </c>
      <c r="P563">
        <v>0.25780904852346076</v>
      </c>
      <c r="Q563">
        <v>0.30626493024371371</v>
      </c>
      <c r="R563">
        <v>0.92887116333067166</v>
      </c>
      <c r="S563">
        <v>0.76053329533850822</v>
      </c>
      <c r="T563">
        <v>0.72424735161197962</v>
      </c>
      <c r="U563">
        <v>0.49911725667107909</v>
      </c>
    </row>
    <row r="564" spans="1:21" x14ac:dyDescent="0.25">
      <c r="A564">
        <v>562</v>
      </c>
      <c r="B564">
        <v>0.10091793471279065</v>
      </c>
      <c r="C564">
        <v>0.52886890974530809</v>
      </c>
      <c r="D564">
        <v>0.2012440249638594</v>
      </c>
      <c r="E564">
        <v>0.1864115616013704</v>
      </c>
      <c r="F564">
        <v>0.95351122065658722</v>
      </c>
      <c r="G564">
        <v>0.8467353146567862</v>
      </c>
      <c r="H564">
        <v>0.63561293226691529</v>
      </c>
      <c r="I564">
        <v>0.18021166926181031</v>
      </c>
      <c r="J564">
        <v>0.56828250867115759</v>
      </c>
      <c r="K564">
        <v>0.30384831754324959</v>
      </c>
      <c r="L564">
        <v>0.75975667061616847</v>
      </c>
      <c r="M564">
        <v>0.87007283684284076</v>
      </c>
      <c r="N564">
        <v>0.71482355247815565</v>
      </c>
      <c r="O564">
        <v>0.43212725749165859</v>
      </c>
      <c r="P564">
        <v>0.37467140035747093</v>
      </c>
      <c r="Q564">
        <v>4.5611834283710628E-2</v>
      </c>
      <c r="R564">
        <v>0.44140887108855886</v>
      </c>
      <c r="S564">
        <v>0.40685119624551191</v>
      </c>
      <c r="T564">
        <v>0.46735782197497411</v>
      </c>
      <c r="U564">
        <v>0.41561498603985414</v>
      </c>
    </row>
    <row r="565" spans="1:21" x14ac:dyDescent="0.25">
      <c r="A565">
        <v>563</v>
      </c>
      <c r="B565">
        <v>0.38444329182846992</v>
      </c>
      <c r="C565">
        <v>0.21948517482951968</v>
      </c>
      <c r="D565">
        <v>0.75753034711292155</v>
      </c>
      <c r="E565">
        <v>0.41727793148862702</v>
      </c>
      <c r="F565">
        <v>0.37732820827050251</v>
      </c>
      <c r="G565">
        <v>0.9388654765142479</v>
      </c>
      <c r="H565">
        <v>0.34172706949653731</v>
      </c>
      <c r="I565">
        <v>0.80826833498688622</v>
      </c>
      <c r="J565">
        <v>9.3681097164864724E-2</v>
      </c>
      <c r="K565">
        <v>0.25488366774628535</v>
      </c>
      <c r="L565">
        <v>0.99747169312975004</v>
      </c>
      <c r="M565">
        <v>0.89939507572514299</v>
      </c>
      <c r="N565">
        <v>0.67578842293054997</v>
      </c>
      <c r="O565">
        <v>0.89187278351838017</v>
      </c>
      <c r="P565">
        <v>0.64894892848989993</v>
      </c>
      <c r="Q565">
        <v>0.20908919521213987</v>
      </c>
      <c r="R565">
        <v>0.25871235694894157</v>
      </c>
      <c r="S565">
        <v>0.2268943699926238</v>
      </c>
      <c r="T565">
        <v>0.74159299934368605</v>
      </c>
      <c r="U565">
        <v>0.20455615389903481</v>
      </c>
    </row>
    <row r="566" spans="1:21" x14ac:dyDescent="0.25">
      <c r="A566">
        <v>564</v>
      </c>
      <c r="B566">
        <v>0.85220760955940489</v>
      </c>
      <c r="C566">
        <v>0.67919931462646854</v>
      </c>
      <c r="D566">
        <v>1.5404807047481484E-2</v>
      </c>
      <c r="E566">
        <v>0.77035521413351415</v>
      </c>
      <c r="F566">
        <v>0.75873437226575424</v>
      </c>
      <c r="G566">
        <v>0.58870816556343364</v>
      </c>
      <c r="H566">
        <v>0.40787322466322995</v>
      </c>
      <c r="I566">
        <v>0.72576991487178821</v>
      </c>
      <c r="J566">
        <v>0.51130100623406172</v>
      </c>
      <c r="K566">
        <v>0.84931817133809506</v>
      </c>
      <c r="L566">
        <v>0.91817063029457646</v>
      </c>
      <c r="M566">
        <v>0.23181553785675213</v>
      </c>
      <c r="N566">
        <v>0.47182095915247513</v>
      </c>
      <c r="O566">
        <v>0.82598815224372069</v>
      </c>
      <c r="P566">
        <v>0.54637731444740489</v>
      </c>
      <c r="Q566">
        <v>0.39577917607324853</v>
      </c>
      <c r="R566">
        <v>0.39627330734169552</v>
      </c>
      <c r="S566">
        <v>0.88723415773846703</v>
      </c>
      <c r="T566">
        <v>0.92351718728635213</v>
      </c>
      <c r="U566">
        <v>7.9887373996541555E-2</v>
      </c>
    </row>
    <row r="567" spans="1:21" x14ac:dyDescent="0.25">
      <c r="A567">
        <v>565</v>
      </c>
      <c r="B567">
        <v>0.35982573475273893</v>
      </c>
      <c r="C567">
        <v>0.85154940948003954</v>
      </c>
      <c r="D567">
        <v>0.33173999972577417</v>
      </c>
      <c r="E567">
        <v>0.19885179769292938</v>
      </c>
      <c r="F567">
        <v>0.89904790991789385</v>
      </c>
      <c r="G567">
        <v>0.73074840548213094</v>
      </c>
      <c r="H567">
        <v>0.8628345207176602</v>
      </c>
      <c r="I567">
        <v>4.1727749969299843E-2</v>
      </c>
      <c r="J567">
        <v>0.55532910750856734</v>
      </c>
      <c r="K567">
        <v>0.43805593739371096</v>
      </c>
      <c r="L567">
        <v>0.39266136157346843</v>
      </c>
      <c r="M567">
        <v>0.63565418673659035</v>
      </c>
      <c r="N567">
        <v>0.53941138991296578</v>
      </c>
      <c r="O567">
        <v>0.41255169882827669</v>
      </c>
      <c r="P567">
        <v>0.17164855542178215</v>
      </c>
      <c r="Q567">
        <v>0.56251287852470888</v>
      </c>
      <c r="R567">
        <v>3.1470934756629765E-2</v>
      </c>
      <c r="S567">
        <v>0.49857360386136129</v>
      </c>
      <c r="T567">
        <v>0.86180528045780558</v>
      </c>
      <c r="U567">
        <v>0.56285675508384725</v>
      </c>
    </row>
    <row r="568" spans="1:21" x14ac:dyDescent="0.25">
      <c r="A568">
        <v>566</v>
      </c>
      <c r="B568">
        <v>0.44085009182971291</v>
      </c>
      <c r="C568">
        <v>0.2854798869338957</v>
      </c>
      <c r="D568">
        <v>3.22059684153988E-2</v>
      </c>
      <c r="E568">
        <v>0.22019405910173795</v>
      </c>
      <c r="F568">
        <v>0.84249403147212765</v>
      </c>
      <c r="G568">
        <v>8.543703518139889E-2</v>
      </c>
      <c r="H568">
        <v>0.49956463041794752</v>
      </c>
      <c r="I568">
        <v>0.97754148956190545</v>
      </c>
      <c r="J568">
        <v>0.67033098409944847</v>
      </c>
      <c r="K568">
        <v>6.6593667490868924E-2</v>
      </c>
      <c r="L568">
        <v>0.24579011619678326</v>
      </c>
      <c r="M568">
        <v>8.0123238668809549E-2</v>
      </c>
      <c r="N568">
        <v>0.79526489618312257</v>
      </c>
      <c r="O568">
        <v>0.2147029020480673</v>
      </c>
      <c r="P568">
        <v>0.52579375882788693</v>
      </c>
      <c r="Q568">
        <v>0.19310701198301139</v>
      </c>
      <c r="R568">
        <v>0.37707371697515679</v>
      </c>
      <c r="S568">
        <v>0.23576650822675593</v>
      </c>
      <c r="T568">
        <v>0.54333665175862755</v>
      </c>
      <c r="U568">
        <v>0.48216280989368432</v>
      </c>
    </row>
    <row r="569" spans="1:21" x14ac:dyDescent="0.25">
      <c r="A569">
        <v>567</v>
      </c>
      <c r="B569">
        <v>0.8869854176279619</v>
      </c>
      <c r="C569">
        <v>0.43366713328003126</v>
      </c>
      <c r="D569">
        <v>0.56011960032512964</v>
      </c>
      <c r="E569">
        <v>0.41019819435559324</v>
      </c>
      <c r="F569">
        <v>0.78698478315625886</v>
      </c>
      <c r="G569">
        <v>0.60167281069301559</v>
      </c>
      <c r="H569">
        <v>0.77793141853253145</v>
      </c>
      <c r="I569">
        <v>0.91687952639994297</v>
      </c>
      <c r="J569">
        <v>0.58020349653930814</v>
      </c>
      <c r="K569">
        <v>0.28336298656396597</v>
      </c>
      <c r="L569">
        <v>0.76673553533467498</v>
      </c>
      <c r="M569">
        <v>0.72801230021470431</v>
      </c>
      <c r="N569">
        <v>0.63883394030559515</v>
      </c>
      <c r="O569">
        <v>0.73438485784710306</v>
      </c>
      <c r="P569">
        <v>0.1454916511878992</v>
      </c>
      <c r="Q569">
        <v>8.4041469203689489E-2</v>
      </c>
      <c r="R569">
        <v>0.4571137555643745</v>
      </c>
      <c r="S569">
        <v>0.67325921135341638</v>
      </c>
      <c r="T569">
        <v>9.8594717534454812E-2</v>
      </c>
      <c r="U569">
        <v>0.78572700989895372</v>
      </c>
    </row>
    <row r="570" spans="1:21" x14ac:dyDescent="0.25">
      <c r="A570">
        <v>568</v>
      </c>
      <c r="B570">
        <v>3.252074076435485E-2</v>
      </c>
      <c r="C570">
        <v>0.27356749658630242</v>
      </c>
      <c r="D570">
        <v>0.99417063927763727</v>
      </c>
      <c r="E570">
        <v>0.52035432177244023</v>
      </c>
      <c r="F570">
        <v>0.4521637527132274</v>
      </c>
      <c r="G570">
        <v>0.34126688466334443</v>
      </c>
      <c r="H570">
        <v>0.76509668757167759</v>
      </c>
      <c r="I570">
        <v>0.6588551683681283</v>
      </c>
      <c r="J570">
        <v>0.3120440266424156</v>
      </c>
      <c r="K570">
        <v>1.3380505294825262E-2</v>
      </c>
      <c r="L570">
        <v>0.26198088943909692</v>
      </c>
      <c r="M570">
        <v>0.78747539083646978</v>
      </c>
      <c r="N570">
        <v>0.91898255584314725</v>
      </c>
      <c r="O570">
        <v>0.65490577266531425</v>
      </c>
      <c r="P570">
        <v>0.44642543885746822</v>
      </c>
      <c r="Q570">
        <v>0.10663051107550992</v>
      </c>
      <c r="R570">
        <v>0.80141677322521976</v>
      </c>
      <c r="S570">
        <v>0.31366250455168032</v>
      </c>
      <c r="T570">
        <v>0.35489673897244955</v>
      </c>
      <c r="U570">
        <v>0.63278978571319744</v>
      </c>
    </row>
    <row r="571" spans="1:21" x14ac:dyDescent="0.25">
      <c r="A571">
        <v>569</v>
      </c>
      <c r="B571">
        <v>0.36237101983159015</v>
      </c>
      <c r="C571">
        <v>8.5182754532195482E-2</v>
      </c>
      <c r="D571">
        <v>0.73861843602865074</v>
      </c>
      <c r="E571">
        <v>0.93144408849786142</v>
      </c>
      <c r="F571">
        <v>0.44364167525321907</v>
      </c>
      <c r="G571">
        <v>0.50740646165770564</v>
      </c>
      <c r="H571">
        <v>0.40182874727188711</v>
      </c>
      <c r="I571">
        <v>0.11110465349777443</v>
      </c>
      <c r="J571">
        <v>2.91200262634419E-2</v>
      </c>
      <c r="K571">
        <v>0.89056810964627253</v>
      </c>
      <c r="L571">
        <v>6.2186567428985207E-2</v>
      </c>
      <c r="M571">
        <v>0.92718939235351217</v>
      </c>
      <c r="N571">
        <v>0.50055846405132609</v>
      </c>
      <c r="O571">
        <v>0.12299787112249394</v>
      </c>
      <c r="P571">
        <v>0.43697896101361788</v>
      </c>
      <c r="Q571">
        <v>0.48811797225613568</v>
      </c>
      <c r="R571">
        <v>0.55221488522639994</v>
      </c>
      <c r="S571">
        <v>0.72439533199211348</v>
      </c>
      <c r="T571">
        <v>0.40508276247301661</v>
      </c>
      <c r="U571">
        <v>0.25192932113624544</v>
      </c>
    </row>
    <row r="572" spans="1:21" x14ac:dyDescent="0.25">
      <c r="A572">
        <v>570</v>
      </c>
      <c r="B572">
        <v>0.99549695706697428</v>
      </c>
      <c r="C572">
        <v>8.3200837498551117E-2</v>
      </c>
      <c r="D572">
        <v>0.69183141508969914</v>
      </c>
      <c r="E572">
        <v>0.97598282549352366</v>
      </c>
      <c r="F572">
        <v>0.11160737665071796</v>
      </c>
      <c r="G572">
        <v>0.22204548786326073</v>
      </c>
      <c r="H572">
        <v>0.50677169498198182</v>
      </c>
      <c r="I572">
        <v>0.74898046415333885</v>
      </c>
      <c r="J572">
        <v>0.28818146396701416</v>
      </c>
      <c r="K572">
        <v>0.91752080935605562</v>
      </c>
      <c r="L572">
        <v>0.61319704720342028</v>
      </c>
      <c r="M572">
        <v>0.27592646909924889</v>
      </c>
      <c r="N572">
        <v>0.31892197318023996</v>
      </c>
      <c r="O572">
        <v>0.2801546806876829</v>
      </c>
      <c r="P572">
        <v>0.82272853922219569</v>
      </c>
      <c r="Q572">
        <v>0.92020937245443291</v>
      </c>
      <c r="R572">
        <v>1.1181107363325005E-2</v>
      </c>
      <c r="S572">
        <v>0.8621516206434624</v>
      </c>
      <c r="T572">
        <v>0.56661871213266579</v>
      </c>
      <c r="U572">
        <v>0.32028697827993868</v>
      </c>
    </row>
    <row r="573" spans="1:21" x14ac:dyDescent="0.25">
      <c r="A573">
        <v>571</v>
      </c>
      <c r="B573">
        <v>0.61708079374701974</v>
      </c>
      <c r="C573">
        <v>0.47258758440802673</v>
      </c>
      <c r="D573">
        <v>0.62181388531884885</v>
      </c>
      <c r="E573">
        <v>0.86596787343083825</v>
      </c>
      <c r="F573">
        <v>8.3478274204531466E-2</v>
      </c>
      <c r="G573">
        <v>0.82973987873935062</v>
      </c>
      <c r="H573">
        <v>0.10832765934550626</v>
      </c>
      <c r="I573">
        <v>0.80154721711969135</v>
      </c>
      <c r="J573">
        <v>0.23239620656949733</v>
      </c>
      <c r="K573">
        <v>0.81873224006212197</v>
      </c>
      <c r="L573">
        <v>0.96113597025913577</v>
      </c>
      <c r="M573">
        <v>0.91033389772003659</v>
      </c>
      <c r="N573">
        <v>3.2308108574925942E-2</v>
      </c>
      <c r="O573">
        <v>0.49511780980602471</v>
      </c>
      <c r="P573">
        <v>0.71750040752881983</v>
      </c>
      <c r="Q573">
        <v>0.96342317596375704</v>
      </c>
      <c r="R573">
        <v>0.77840352483122954</v>
      </c>
      <c r="S573">
        <v>0.48496016805615261</v>
      </c>
      <c r="T573">
        <v>0.96452620275470657</v>
      </c>
      <c r="U573">
        <v>0.26269809820923662</v>
      </c>
    </row>
    <row r="574" spans="1:21" x14ac:dyDescent="0.25">
      <c r="A574">
        <v>572</v>
      </c>
      <c r="B574">
        <v>0.32059140517179152</v>
      </c>
      <c r="C574">
        <v>0.849733330231633</v>
      </c>
      <c r="D574">
        <v>0.59290374468888207</v>
      </c>
      <c r="E574">
        <v>0.99783361010898286</v>
      </c>
      <c r="F574">
        <v>0.80279109887229549</v>
      </c>
      <c r="G574">
        <v>0.2232143901894954</v>
      </c>
      <c r="H574">
        <v>0.95267326688703913</v>
      </c>
      <c r="I574">
        <v>0.75570837985909201</v>
      </c>
      <c r="J574">
        <v>0.63532749500600527</v>
      </c>
      <c r="K574">
        <v>0.89100563558712875</v>
      </c>
      <c r="L574">
        <v>0.57875058761485576</v>
      </c>
      <c r="M574">
        <v>0.33294436721878728</v>
      </c>
      <c r="N574">
        <v>0.99619849234599833</v>
      </c>
      <c r="O574">
        <v>0.70474078496070502</v>
      </c>
      <c r="P574">
        <v>0.97744559766814665</v>
      </c>
      <c r="Q574">
        <v>0.20860892553662347</v>
      </c>
      <c r="R574">
        <v>0.62369956665240256</v>
      </c>
      <c r="S574">
        <v>0.79883246772113092</v>
      </c>
      <c r="T574">
        <v>0.83683078068013916</v>
      </c>
      <c r="U574">
        <v>4.9760786010020652E-2</v>
      </c>
    </row>
    <row r="575" spans="1:21" x14ac:dyDescent="0.25">
      <c r="A575">
        <v>573</v>
      </c>
      <c r="B575">
        <v>0.10344486701671785</v>
      </c>
      <c r="C575">
        <v>0.95889174041686154</v>
      </c>
      <c r="D575">
        <v>0.69239383577827196</v>
      </c>
      <c r="E575">
        <v>0.93130089766985158</v>
      </c>
      <c r="F575">
        <v>0.97600550148705167</v>
      </c>
      <c r="G575">
        <v>0.3098160055429533</v>
      </c>
      <c r="H575">
        <v>0.75560317550974876</v>
      </c>
      <c r="I575">
        <v>0.91916359905123546</v>
      </c>
      <c r="J575">
        <v>7.0963450822492113E-2</v>
      </c>
      <c r="K575">
        <v>0.88809786074713415</v>
      </c>
      <c r="L575">
        <v>0.4091228303171166</v>
      </c>
      <c r="M575">
        <v>0.88893132533910468</v>
      </c>
      <c r="N575">
        <v>8.6860508731465558E-3</v>
      </c>
      <c r="O575">
        <v>0.7575342532202276</v>
      </c>
      <c r="P575">
        <v>0.96308507796768517</v>
      </c>
      <c r="Q575">
        <v>0.86115214799998618</v>
      </c>
      <c r="R575">
        <v>0.62814128587026108</v>
      </c>
      <c r="S575">
        <v>0.62984274188663947</v>
      </c>
      <c r="T575">
        <v>0.16713101939547426</v>
      </c>
      <c r="U575">
        <v>0.88101337338097463</v>
      </c>
    </row>
    <row r="576" spans="1:21" x14ac:dyDescent="0.25">
      <c r="A576">
        <v>574</v>
      </c>
      <c r="B576">
        <v>7.1835425710953915E-2</v>
      </c>
      <c r="C576">
        <v>0.77491284963372409</v>
      </c>
      <c r="D576">
        <v>0.62611939155022434</v>
      </c>
      <c r="E576">
        <v>0.2553018872704218</v>
      </c>
      <c r="F576">
        <v>0.64285079101732734</v>
      </c>
      <c r="G576">
        <v>0.51112574837921798</v>
      </c>
      <c r="H576">
        <v>0.83197951182961671</v>
      </c>
      <c r="I576">
        <v>0.21990259819699287</v>
      </c>
      <c r="J576">
        <v>0.31811005994845232</v>
      </c>
      <c r="K576">
        <v>0.80739330874022297</v>
      </c>
      <c r="L576">
        <v>0.2583874551244838</v>
      </c>
      <c r="M576">
        <v>0.92829628204471559</v>
      </c>
      <c r="N576">
        <v>0.61740770574987192</v>
      </c>
      <c r="O576">
        <v>0.8218964799233941</v>
      </c>
      <c r="P576">
        <v>0.14473931033509579</v>
      </c>
      <c r="Q576">
        <v>0.94535439999700843</v>
      </c>
      <c r="R576">
        <v>0.79223903227360837</v>
      </c>
      <c r="S576">
        <v>0.8034987119918009</v>
      </c>
      <c r="T576">
        <v>0.92071146102142021</v>
      </c>
      <c r="U576">
        <v>0.67147025521428239</v>
      </c>
    </row>
    <row r="577" spans="1:21" x14ac:dyDescent="0.25">
      <c r="A577">
        <v>575</v>
      </c>
      <c r="B577">
        <v>0.25185580543293451</v>
      </c>
      <c r="C577">
        <v>0.89816118583945981</v>
      </c>
      <c r="D577">
        <v>4.9223291936590918E-2</v>
      </c>
      <c r="E577">
        <v>0.91877229969718699</v>
      </c>
      <c r="F577">
        <v>0.76720871025176685</v>
      </c>
      <c r="G577">
        <v>0.74750126688512863</v>
      </c>
      <c r="H577">
        <v>0.40305343865756349</v>
      </c>
      <c r="I577">
        <v>0.35132572569347786</v>
      </c>
      <c r="J577">
        <v>0.53083073569056904</v>
      </c>
      <c r="K577">
        <v>0.82909603893514294</v>
      </c>
      <c r="L577">
        <v>0.13112789990514617</v>
      </c>
      <c r="M577">
        <v>0.36746777220406113</v>
      </c>
      <c r="N577">
        <v>0.80039856767610029</v>
      </c>
      <c r="O577">
        <v>0.76019664144206889</v>
      </c>
      <c r="P577">
        <v>0.13638739978268433</v>
      </c>
      <c r="Q577">
        <v>0.40929222173065405</v>
      </c>
      <c r="R577">
        <v>0.72669738845289977</v>
      </c>
      <c r="S577">
        <v>0.29376343368452162</v>
      </c>
      <c r="T577">
        <v>0.69849412723722759</v>
      </c>
      <c r="U577">
        <v>0.14283398928748525</v>
      </c>
    </row>
    <row r="578" spans="1:21" x14ac:dyDescent="0.25">
      <c r="A578">
        <v>576</v>
      </c>
      <c r="B578">
        <v>0.86931991181452273</v>
      </c>
      <c r="C578">
        <v>0.89524582837371902</v>
      </c>
      <c r="D578">
        <v>7.578335016387272E-2</v>
      </c>
      <c r="E578">
        <v>0.78684428854904009</v>
      </c>
      <c r="F578">
        <v>0.40697686319748483</v>
      </c>
      <c r="G578">
        <v>0.26719645732857389</v>
      </c>
      <c r="H578">
        <v>0.44519544310536219</v>
      </c>
      <c r="I578">
        <v>0.48720339686066283</v>
      </c>
      <c r="J578">
        <v>0.89057760101778594</v>
      </c>
      <c r="K578">
        <v>0.93168932442731878</v>
      </c>
      <c r="L578">
        <v>0.38992843567013158</v>
      </c>
      <c r="M578">
        <v>0.21259719071434846</v>
      </c>
      <c r="N578">
        <v>0.57281792212220939</v>
      </c>
      <c r="O578">
        <v>0.62658596232299746</v>
      </c>
      <c r="P578">
        <v>0.91184296930146136</v>
      </c>
      <c r="Q578">
        <v>0.49058886477451025</v>
      </c>
      <c r="R578">
        <v>0.82479431818243754</v>
      </c>
      <c r="S578">
        <v>0.72557473343360979</v>
      </c>
      <c r="T578">
        <v>0.74901583613096556</v>
      </c>
      <c r="U578">
        <v>0.7355480661470235</v>
      </c>
    </row>
    <row r="579" spans="1:21" x14ac:dyDescent="0.25">
      <c r="A579">
        <v>577</v>
      </c>
      <c r="B579">
        <v>0.93266555104968063</v>
      </c>
      <c r="C579">
        <v>0.13036354358695679</v>
      </c>
      <c r="D579">
        <v>3.4582092142492193E-2</v>
      </c>
      <c r="E579">
        <v>0.3076054291748942</v>
      </c>
      <c r="F579">
        <v>0.74343182426838705</v>
      </c>
      <c r="G579">
        <v>0.1351010275935165</v>
      </c>
      <c r="H579">
        <v>0.37096948570088117</v>
      </c>
      <c r="I579">
        <v>3.8923207253612979E-2</v>
      </c>
      <c r="J579">
        <v>2.5337326879119715E-2</v>
      </c>
      <c r="K579">
        <v>0.20860713808213149</v>
      </c>
      <c r="L579">
        <v>0.67798937345935428</v>
      </c>
      <c r="M579">
        <v>0.82627970613612178</v>
      </c>
      <c r="N579">
        <v>0.91602680701661754</v>
      </c>
      <c r="O579">
        <v>0.25451934597501635</v>
      </c>
      <c r="P579">
        <v>0.85564756429598088</v>
      </c>
      <c r="Q579">
        <v>0.14141098124364149</v>
      </c>
      <c r="R579">
        <v>4.4070830962723129E-2</v>
      </c>
      <c r="S579">
        <v>5.5501069828797878E-2</v>
      </c>
      <c r="T579">
        <v>0.76546824366629984</v>
      </c>
      <c r="U579">
        <v>0.13717988971311623</v>
      </c>
    </row>
    <row r="580" spans="1:21" x14ac:dyDescent="0.25">
      <c r="A580">
        <v>578</v>
      </c>
      <c r="B580">
        <v>0.32235263195205999</v>
      </c>
      <c r="C580">
        <v>0.90856278010591396</v>
      </c>
      <c r="D580">
        <v>0.91425822521084754</v>
      </c>
      <c r="E580">
        <v>0.35624141823655986</v>
      </c>
      <c r="F580">
        <v>0.40593421751312952</v>
      </c>
      <c r="G580">
        <v>0.3552659398142799</v>
      </c>
      <c r="H580">
        <v>0.72648702532602916</v>
      </c>
      <c r="I580">
        <v>0.73840820887145586</v>
      </c>
      <c r="J580">
        <v>0.601642034343006</v>
      </c>
      <c r="K580">
        <v>0.53582300006061523</v>
      </c>
      <c r="L580">
        <v>0.50074425498985387</v>
      </c>
      <c r="M580">
        <v>0.25867509148348944</v>
      </c>
      <c r="N580">
        <v>0.4678422771344759</v>
      </c>
      <c r="O580">
        <v>0.71422068939085026</v>
      </c>
      <c r="P580">
        <v>3.1006332076956022E-2</v>
      </c>
      <c r="Q580">
        <v>0.74156117064041105</v>
      </c>
      <c r="R580">
        <v>0.61439985618760407</v>
      </c>
      <c r="S580">
        <v>0.79923122742508923</v>
      </c>
      <c r="T580">
        <v>0.55202035031345553</v>
      </c>
      <c r="U580">
        <v>0.42469873813139469</v>
      </c>
    </row>
    <row r="581" spans="1:21" x14ac:dyDescent="0.25">
      <c r="A581">
        <v>579</v>
      </c>
      <c r="B581">
        <v>0.39710836377332903</v>
      </c>
      <c r="C581">
        <v>0.29062296550321598</v>
      </c>
      <c r="D581">
        <v>0.6854335358353234</v>
      </c>
      <c r="E581">
        <v>0.97384244400890396</v>
      </c>
      <c r="F581">
        <v>0.91789649960499009</v>
      </c>
      <c r="G581">
        <v>0.96943635028787267</v>
      </c>
      <c r="H581">
        <v>0.47142789101980753</v>
      </c>
      <c r="I581">
        <v>0.6200200995154681</v>
      </c>
      <c r="J581">
        <v>0.13875541808921454</v>
      </c>
      <c r="K581">
        <v>0.19605443597131877</v>
      </c>
      <c r="L581">
        <v>0.56247036623752145</v>
      </c>
      <c r="M581">
        <v>0.92119025470799354</v>
      </c>
      <c r="N581">
        <v>0.89160973996705128</v>
      </c>
      <c r="O581">
        <v>9.3973590535673779E-2</v>
      </c>
      <c r="P581">
        <v>0.9513445603706403</v>
      </c>
      <c r="Q581">
        <v>0.79437836746119772</v>
      </c>
      <c r="R581">
        <v>0.96508503602126217</v>
      </c>
      <c r="S581">
        <v>5.0160424093498079E-2</v>
      </c>
      <c r="T581">
        <v>0.79255391244472784</v>
      </c>
      <c r="U581">
        <v>0.67378510408486436</v>
      </c>
    </row>
    <row r="582" spans="1:21" x14ac:dyDescent="0.25">
      <c r="A582">
        <v>580</v>
      </c>
      <c r="B582">
        <v>0.12191876837544546</v>
      </c>
      <c r="C582">
        <v>9.3589092417289077E-2</v>
      </c>
      <c r="D582">
        <v>0.97052900467934244</v>
      </c>
      <c r="E582">
        <v>0.6569207444954106</v>
      </c>
      <c r="F582">
        <v>0.52083999260127323</v>
      </c>
      <c r="G582">
        <v>0.47562728117080599</v>
      </c>
      <c r="H582">
        <v>0.23574661827865562</v>
      </c>
      <c r="I582">
        <v>0.7069369675876207</v>
      </c>
      <c r="J582">
        <v>0.39935234587053947</v>
      </c>
      <c r="K582">
        <v>0.32391888532732005</v>
      </c>
      <c r="L582">
        <v>0.52326288603530902</v>
      </c>
      <c r="M582">
        <v>0.51367284690718717</v>
      </c>
      <c r="N582">
        <v>0.67878979683407792</v>
      </c>
      <c r="O582">
        <v>0.86778530342681215</v>
      </c>
      <c r="P582">
        <v>0.8058205803312255</v>
      </c>
      <c r="Q582">
        <v>0.4526068533731058</v>
      </c>
      <c r="R582">
        <v>0.58180864843535507</v>
      </c>
      <c r="S582">
        <v>0.1773192271849604</v>
      </c>
      <c r="T582">
        <v>0.10945725495183378</v>
      </c>
      <c r="U582">
        <v>0.16690947827405722</v>
      </c>
    </row>
    <row r="583" spans="1:21" x14ac:dyDescent="0.25">
      <c r="A583">
        <v>581</v>
      </c>
      <c r="B583">
        <v>0.49829885326038981</v>
      </c>
      <c r="C583">
        <v>0.35417643617261518</v>
      </c>
      <c r="D583">
        <v>0.21091753412921044</v>
      </c>
      <c r="E583">
        <v>0.68172281207436836</v>
      </c>
      <c r="F583">
        <v>0.5091663522499521</v>
      </c>
      <c r="G583">
        <v>0.89172732917004804</v>
      </c>
      <c r="H583">
        <v>0.23326882473200516</v>
      </c>
      <c r="I583">
        <v>0.17255574065180745</v>
      </c>
      <c r="J583">
        <v>0.28971478338658585</v>
      </c>
      <c r="K583">
        <v>0.5257398637634072</v>
      </c>
      <c r="L583">
        <v>0.89470148605441224</v>
      </c>
      <c r="M583">
        <v>0.24878277064589582</v>
      </c>
      <c r="N583">
        <v>0.29523292540538937</v>
      </c>
      <c r="O583">
        <v>0.61126137827613758</v>
      </c>
      <c r="P583">
        <v>0.87656673498464865</v>
      </c>
      <c r="Q583">
        <v>0.56137154194929484</v>
      </c>
      <c r="R583">
        <v>0.50980241417168903</v>
      </c>
      <c r="S583">
        <v>6.4793606293863881E-2</v>
      </c>
      <c r="T583">
        <v>0.49179528496018143</v>
      </c>
      <c r="U583">
        <v>0.92085223844203146</v>
      </c>
    </row>
    <row r="584" spans="1:21" x14ac:dyDescent="0.25">
      <c r="A584">
        <v>582</v>
      </c>
      <c r="B584">
        <v>9.0781567533436913E-2</v>
      </c>
      <c r="C584">
        <v>0.99344460618981145</v>
      </c>
      <c r="D584">
        <v>7.2585698187328518E-3</v>
      </c>
      <c r="E584">
        <v>0.13075925652467468</v>
      </c>
      <c r="F584">
        <v>0.15834749891328603</v>
      </c>
      <c r="G584">
        <v>0.96011884254801583</v>
      </c>
      <c r="H584">
        <v>0.49444769228743479</v>
      </c>
      <c r="I584">
        <v>0.83808862152810204</v>
      </c>
      <c r="J584">
        <v>0.35134666532176828</v>
      </c>
      <c r="K584">
        <v>0.970877655482278</v>
      </c>
      <c r="L584">
        <v>0.58505394343720041</v>
      </c>
      <c r="M584">
        <v>0.27045226754788798</v>
      </c>
      <c r="N584">
        <v>0.25435270545505251</v>
      </c>
      <c r="O584">
        <v>0.74197143023589707</v>
      </c>
      <c r="P584">
        <v>0.9810389016676897</v>
      </c>
      <c r="Q584">
        <v>0.9708682675192053</v>
      </c>
      <c r="R584">
        <v>7.1981919675767614E-2</v>
      </c>
      <c r="S584">
        <v>0.65124499684008108</v>
      </c>
      <c r="T584">
        <v>0.68431244591060403</v>
      </c>
      <c r="U584">
        <v>0.79458582720000592</v>
      </c>
    </row>
    <row r="585" spans="1:21" x14ac:dyDescent="0.25">
      <c r="A585">
        <v>583</v>
      </c>
      <c r="B585">
        <v>0.77835565448801614</v>
      </c>
      <c r="C585">
        <v>5.3394096823546011E-2</v>
      </c>
      <c r="D585">
        <v>5.7485730346576114E-2</v>
      </c>
      <c r="E585">
        <v>0.80334728086445972</v>
      </c>
      <c r="F585">
        <v>0.45457521723743177</v>
      </c>
      <c r="G585">
        <v>0.76026625398281444</v>
      </c>
      <c r="H585">
        <v>0.17804145655519443</v>
      </c>
      <c r="I585">
        <v>0.15072443206043928</v>
      </c>
      <c r="J585">
        <v>0.41230909009051087</v>
      </c>
      <c r="K585">
        <v>0.37926531082415815</v>
      </c>
      <c r="L585">
        <v>0.30027826224328824</v>
      </c>
      <c r="M585">
        <v>0.33597632133622568</v>
      </c>
      <c r="N585">
        <v>0.70889831761722544</v>
      </c>
      <c r="O585">
        <v>0.73615461777276803</v>
      </c>
      <c r="P585">
        <v>0.84005235180036242</v>
      </c>
      <c r="Q585">
        <v>0.92033669152034303</v>
      </c>
      <c r="R585">
        <v>0.79102663397404704</v>
      </c>
      <c r="S585">
        <v>0.57911914588654234</v>
      </c>
      <c r="T585">
        <v>0.48093871870671823</v>
      </c>
      <c r="U585">
        <v>0.21502734565184967</v>
      </c>
    </row>
    <row r="586" spans="1:21" x14ac:dyDescent="0.25">
      <c r="A586">
        <v>584</v>
      </c>
      <c r="B586">
        <v>0.49980006627074358</v>
      </c>
      <c r="C586">
        <v>0.58074456777024075</v>
      </c>
      <c r="D586">
        <v>0.50118091481866633</v>
      </c>
      <c r="E586">
        <v>0.51778189081923931</v>
      </c>
      <c r="F586">
        <v>7.3637034006222013E-2</v>
      </c>
      <c r="G586">
        <v>0.4292205026257081</v>
      </c>
      <c r="H586">
        <v>0.97343166219723076</v>
      </c>
      <c r="I586">
        <v>0.57128174945356225</v>
      </c>
      <c r="J586">
        <v>0.19442068613544228</v>
      </c>
      <c r="K586">
        <v>0.37330499041787513</v>
      </c>
      <c r="L586">
        <v>0.39099258976091544</v>
      </c>
      <c r="M586">
        <v>8.6566543387007755E-2</v>
      </c>
      <c r="N586">
        <v>0.87779324577715068</v>
      </c>
      <c r="O586">
        <v>0.34930008105107468</v>
      </c>
      <c r="P586">
        <v>0.63271235750532107</v>
      </c>
      <c r="Q586">
        <v>0.58404643383741739</v>
      </c>
      <c r="R586">
        <v>0.95765169041407061</v>
      </c>
      <c r="S586">
        <v>0.21272727537535818</v>
      </c>
      <c r="T586">
        <v>0.84252940334586857</v>
      </c>
      <c r="U586">
        <v>0.84077402202161444</v>
      </c>
    </row>
    <row r="587" spans="1:21" x14ac:dyDescent="0.25">
      <c r="A587">
        <v>585</v>
      </c>
      <c r="B587">
        <v>0.96244374379963737</v>
      </c>
      <c r="C587">
        <v>0.40917660486780183</v>
      </c>
      <c r="D587">
        <v>0.85393956004905203</v>
      </c>
      <c r="E587">
        <v>6.5818006128927298E-2</v>
      </c>
      <c r="F587">
        <v>5.292629879198163E-2</v>
      </c>
      <c r="G587">
        <v>0.56560129718755991</v>
      </c>
      <c r="H587">
        <v>0.73976319170650329</v>
      </c>
      <c r="I587">
        <v>0.71329860579591275</v>
      </c>
      <c r="J587">
        <v>9.0730765195501384E-2</v>
      </c>
      <c r="K587">
        <v>0.96590548241261232</v>
      </c>
      <c r="L587">
        <v>0.39883494831205613</v>
      </c>
      <c r="M587">
        <v>0.22883159683485665</v>
      </c>
      <c r="N587">
        <v>0.89222845302903941</v>
      </c>
      <c r="O587">
        <v>0.91925599109675393</v>
      </c>
      <c r="P587">
        <v>0.8044156069389734</v>
      </c>
      <c r="Q587">
        <v>0.22149593211557406</v>
      </c>
      <c r="R587">
        <v>0.40726556404844527</v>
      </c>
      <c r="S587">
        <v>0.45750864435801919</v>
      </c>
      <c r="T587">
        <v>2.9324354532269226E-2</v>
      </c>
      <c r="U587">
        <v>8.7512239498337863E-2</v>
      </c>
    </row>
    <row r="588" spans="1:21" x14ac:dyDescent="0.25">
      <c r="A588">
        <v>586</v>
      </c>
      <c r="B588">
        <v>0.86664817415250828</v>
      </c>
      <c r="C588">
        <v>0.24666718843951951</v>
      </c>
      <c r="D588">
        <v>0.4678655638249527</v>
      </c>
      <c r="E588">
        <v>0.33912000270848441</v>
      </c>
      <c r="F588">
        <v>0.97849564186208671</v>
      </c>
      <c r="G588">
        <v>3.7084666136800948E-2</v>
      </c>
      <c r="H588">
        <v>0.45671914181223361</v>
      </c>
      <c r="I588">
        <v>0.2185467782213808</v>
      </c>
      <c r="J588">
        <v>0.50871906663130417</v>
      </c>
      <c r="K588">
        <v>0.17182227505249603</v>
      </c>
      <c r="L588">
        <v>0.41371034208369295</v>
      </c>
      <c r="M588">
        <v>0.59059218726192286</v>
      </c>
      <c r="N588">
        <v>0.1241923889146852</v>
      </c>
      <c r="O588">
        <v>0.22225635225099794</v>
      </c>
      <c r="P588">
        <v>0.523174435693611</v>
      </c>
      <c r="Q588">
        <v>0.13078931757195766</v>
      </c>
      <c r="R588">
        <v>0.35189118080256598</v>
      </c>
      <c r="S588">
        <v>6.804008423272645E-2</v>
      </c>
      <c r="T588">
        <v>0.39788370975189302</v>
      </c>
      <c r="U588">
        <v>0.19193348306545732</v>
      </c>
    </row>
    <row r="589" spans="1:21" x14ac:dyDescent="0.25">
      <c r="A589">
        <v>587</v>
      </c>
      <c r="B589">
        <v>0.52487691645217227</v>
      </c>
      <c r="C589">
        <v>0.6946573138630685</v>
      </c>
      <c r="D589">
        <v>2.9321813157602961E-2</v>
      </c>
      <c r="E589">
        <v>0.60265086842230076</v>
      </c>
      <c r="F589">
        <v>5.4016668735756834E-2</v>
      </c>
      <c r="G589">
        <v>5.311864688101986E-2</v>
      </c>
      <c r="H589">
        <v>0.1064053459036356</v>
      </c>
      <c r="I589">
        <v>0.12309762998243423</v>
      </c>
      <c r="J589">
        <v>0.40666069305129193</v>
      </c>
      <c r="K589">
        <v>0.11242038135767585</v>
      </c>
      <c r="L589">
        <v>0.94742069107925686</v>
      </c>
      <c r="M589">
        <v>0.50843219278675944</v>
      </c>
      <c r="N589">
        <v>0.23604745222255685</v>
      </c>
      <c r="O589">
        <v>0.12808670975347569</v>
      </c>
      <c r="P589">
        <v>0.3403446664404175</v>
      </c>
      <c r="Q589">
        <v>0.60609265149516789</v>
      </c>
      <c r="R589">
        <v>0.40172309856931721</v>
      </c>
      <c r="S589">
        <v>0.11264553237994512</v>
      </c>
      <c r="T589">
        <v>0.37897827624770475</v>
      </c>
      <c r="U589">
        <v>0.23774571782313947</v>
      </c>
    </row>
    <row r="590" spans="1:21" x14ac:dyDescent="0.25">
      <c r="A590">
        <v>588</v>
      </c>
      <c r="B590">
        <v>5.4715317634301819E-4</v>
      </c>
      <c r="C590">
        <v>0.57605385058290048</v>
      </c>
      <c r="D590">
        <v>0.28822289615376873</v>
      </c>
      <c r="E590">
        <v>0.39434444095534316</v>
      </c>
      <c r="F590">
        <v>3.5708154091770972E-2</v>
      </c>
      <c r="G590">
        <v>0.70122048377858404</v>
      </c>
      <c r="H590">
        <v>0.22026410096276949</v>
      </c>
      <c r="I590">
        <v>0.99007263029333759</v>
      </c>
      <c r="J590">
        <v>0.24171281936398081</v>
      </c>
      <c r="K590">
        <v>0.56808405683107277</v>
      </c>
      <c r="L590">
        <v>0.94803406647917177</v>
      </c>
      <c r="M590">
        <v>0.74231555777356339</v>
      </c>
      <c r="N590">
        <v>0.39989315343080367</v>
      </c>
      <c r="O590">
        <v>0.86781783670513502</v>
      </c>
      <c r="P590">
        <v>0.76900178919589957</v>
      </c>
      <c r="Q590">
        <v>0.13658657235633109</v>
      </c>
      <c r="R590">
        <v>0.55846510348630574</v>
      </c>
      <c r="S590">
        <v>9.0857980168534525E-2</v>
      </c>
      <c r="T590">
        <v>0.87427231355894319</v>
      </c>
      <c r="U590">
        <v>0.64985084466860932</v>
      </c>
    </row>
    <row r="591" spans="1:21" x14ac:dyDescent="0.25">
      <c r="A591">
        <v>589</v>
      </c>
      <c r="B591">
        <v>0.91190969131700594</v>
      </c>
      <c r="C591">
        <v>0.613610446421192</v>
      </c>
      <c r="D591">
        <v>0.8031475908530894</v>
      </c>
      <c r="E591">
        <v>0.2175848128773612</v>
      </c>
      <c r="F591">
        <v>0.647213328320424</v>
      </c>
      <c r="G591">
        <v>0.93857183868234983</v>
      </c>
      <c r="H591">
        <v>0.4640833628076857</v>
      </c>
      <c r="I591">
        <v>0.94446564000523292</v>
      </c>
      <c r="J591">
        <v>0.29364894769955296</v>
      </c>
      <c r="K591">
        <v>3.1612674459199575E-2</v>
      </c>
      <c r="L591">
        <v>0.96761912502306302</v>
      </c>
      <c r="M591">
        <v>0.39412658111037602</v>
      </c>
      <c r="N591">
        <v>0.37658417578538872</v>
      </c>
      <c r="O591">
        <v>0.86893782597629787</v>
      </c>
      <c r="P591">
        <v>0.98283182367561306</v>
      </c>
      <c r="Q591">
        <v>0.76871060977510064</v>
      </c>
      <c r="R591">
        <v>0.20181178684883294</v>
      </c>
      <c r="S591">
        <v>0.84961704103665614</v>
      </c>
      <c r="T591">
        <v>0.23946423992030397</v>
      </c>
      <c r="U591">
        <v>0.80604975800406087</v>
      </c>
    </row>
    <row r="592" spans="1:21" x14ac:dyDescent="0.25">
      <c r="A592">
        <v>590</v>
      </c>
      <c r="B592">
        <v>0.70322386440731233</v>
      </c>
      <c r="C592">
        <v>0.315824816424775</v>
      </c>
      <c r="D592">
        <v>0.23774392830864155</v>
      </c>
      <c r="E592">
        <v>0.71144333541673488</v>
      </c>
      <c r="F592">
        <v>0.19201022649661881</v>
      </c>
      <c r="G592">
        <v>0.90474823139699567</v>
      </c>
      <c r="H592">
        <v>0.48436849495552625</v>
      </c>
      <c r="I592">
        <v>0.18994195147322346</v>
      </c>
      <c r="J592">
        <v>0.1602952033912719</v>
      </c>
      <c r="K592">
        <v>0.91800038250749028</v>
      </c>
      <c r="L592">
        <v>0.44348217864988015</v>
      </c>
      <c r="M592">
        <v>0.69956732582090186</v>
      </c>
      <c r="N592">
        <v>0.7220391859373636</v>
      </c>
      <c r="O592">
        <v>0.36152142673498622</v>
      </c>
      <c r="P592">
        <v>0.23985669139241428</v>
      </c>
      <c r="Q592">
        <v>0.44505518810832001</v>
      </c>
      <c r="R592">
        <v>0.28423192434235034</v>
      </c>
      <c r="S592">
        <v>0.56193132448145144</v>
      </c>
      <c r="T592">
        <v>0.17168530276188099</v>
      </c>
      <c r="U592">
        <v>0.16635663992780825</v>
      </c>
    </row>
    <row r="593" spans="1:21" x14ac:dyDescent="0.25">
      <c r="A593">
        <v>591</v>
      </c>
      <c r="B593">
        <v>0.93691027695072715</v>
      </c>
      <c r="C593">
        <v>0.60641264280667428</v>
      </c>
      <c r="D593">
        <v>0.60411693759910756</v>
      </c>
      <c r="E593">
        <v>0.36613044397470418</v>
      </c>
      <c r="F593">
        <v>0.19295343830357869</v>
      </c>
      <c r="G593">
        <v>1.3406531430592672E-2</v>
      </c>
      <c r="H593">
        <v>0.19365834735702903</v>
      </c>
      <c r="I593">
        <v>0.48597949566632348</v>
      </c>
      <c r="J593">
        <v>0.83991337603335259</v>
      </c>
      <c r="K593">
        <v>0.73969897423654118</v>
      </c>
      <c r="L593">
        <v>0.83070926705423598</v>
      </c>
      <c r="M593">
        <v>0.67422274828143913</v>
      </c>
      <c r="N593">
        <v>0.4456989040541055</v>
      </c>
      <c r="O593">
        <v>0.55464645064847318</v>
      </c>
      <c r="P593">
        <v>0.95991510483577902</v>
      </c>
      <c r="Q593">
        <v>0.9699822254982835</v>
      </c>
      <c r="R593">
        <v>0.28805235801504403</v>
      </c>
      <c r="S593">
        <v>0.48591816724783055</v>
      </c>
      <c r="T593">
        <v>0.94698361859109514</v>
      </c>
      <c r="U593">
        <v>0.9140325242830043</v>
      </c>
    </row>
    <row r="594" spans="1:21" x14ac:dyDescent="0.25">
      <c r="A594">
        <v>592</v>
      </c>
      <c r="B594">
        <v>0.98497416214026257</v>
      </c>
      <c r="C594">
        <v>0.25311982121561183</v>
      </c>
      <c r="D594">
        <v>0.94863440183241221</v>
      </c>
      <c r="E594">
        <v>0.80972854808357142</v>
      </c>
      <c r="F594">
        <v>0.8706622389873564</v>
      </c>
      <c r="G594">
        <v>0.81134105072690788</v>
      </c>
      <c r="H594">
        <v>0.9400276600586801</v>
      </c>
      <c r="I594">
        <v>0.60466947622481726</v>
      </c>
      <c r="J594">
        <v>0.82910946851681722</v>
      </c>
      <c r="K594">
        <v>0.41867213058688479</v>
      </c>
      <c r="L594">
        <v>0.85969703404128417</v>
      </c>
      <c r="M594">
        <v>0.84517128298208544</v>
      </c>
      <c r="N594">
        <v>0.99257862649398843</v>
      </c>
      <c r="O594">
        <v>0.39921759729688366</v>
      </c>
      <c r="P594">
        <v>0.70104736205818097</v>
      </c>
      <c r="Q594">
        <v>2.4622537921173304E-2</v>
      </c>
      <c r="R594">
        <v>0.4597967569730339</v>
      </c>
      <c r="S594">
        <v>0.67620989034571632</v>
      </c>
      <c r="T594">
        <v>6.425380955479465E-2</v>
      </c>
      <c r="U594">
        <v>0.13836485999561288</v>
      </c>
    </row>
    <row r="595" spans="1:21" x14ac:dyDescent="0.25">
      <c r="A595">
        <v>593</v>
      </c>
      <c r="B595">
        <v>0.72927142987377747</v>
      </c>
      <c r="C595">
        <v>8.1577879924833674E-2</v>
      </c>
      <c r="D595">
        <v>0.14137256759078376</v>
      </c>
      <c r="E595">
        <v>0.89557806707827226</v>
      </c>
      <c r="F595">
        <v>0.70394876286970165</v>
      </c>
      <c r="G595">
        <v>0.40271803320386468</v>
      </c>
      <c r="H595">
        <v>0.64620644717218312</v>
      </c>
      <c r="I595">
        <v>0.3063159414382417</v>
      </c>
      <c r="J595">
        <v>0.61080742378799791</v>
      </c>
      <c r="K595">
        <v>0.25346578906369555</v>
      </c>
      <c r="L595">
        <v>0.40152494963592322</v>
      </c>
      <c r="M595">
        <v>0.93009910307585231</v>
      </c>
      <c r="N595">
        <v>9.9603251436779949E-2</v>
      </c>
      <c r="O595">
        <v>0.32994322932797182</v>
      </c>
      <c r="P595">
        <v>0.15799302765375334</v>
      </c>
      <c r="Q595">
        <v>0.20530290662981798</v>
      </c>
      <c r="R595">
        <v>0.69267652050919093</v>
      </c>
      <c r="S595">
        <v>0.99499413787487012</v>
      </c>
      <c r="T595">
        <v>0.41379450868621603</v>
      </c>
      <c r="U595">
        <v>0.29773540534614096</v>
      </c>
    </row>
    <row r="596" spans="1:21" x14ac:dyDescent="0.25">
      <c r="A596">
        <v>594</v>
      </c>
      <c r="B596">
        <v>0.59604323861509445</v>
      </c>
      <c r="C596">
        <v>0.85108006447017592</v>
      </c>
      <c r="D596">
        <v>0.71619209600539802</v>
      </c>
      <c r="E596">
        <v>0.1785412978343679</v>
      </c>
      <c r="F596">
        <v>0.32156741700359159</v>
      </c>
      <c r="G596">
        <v>0.29586487516111593</v>
      </c>
      <c r="H596">
        <v>0.69524902503192987</v>
      </c>
      <c r="I596">
        <v>0.40262232159314149</v>
      </c>
      <c r="J596">
        <v>0.9893412860859796</v>
      </c>
      <c r="K596">
        <v>0.39782845517373744</v>
      </c>
      <c r="L596">
        <v>0.90357712824988745</v>
      </c>
      <c r="M596">
        <v>0.25944100255896352</v>
      </c>
      <c r="N596">
        <v>0.35253116459833933</v>
      </c>
      <c r="O596">
        <v>0.29234635226926575</v>
      </c>
      <c r="P596">
        <v>0.74834015155589828</v>
      </c>
      <c r="Q596">
        <v>0.62174514639286915</v>
      </c>
      <c r="R596">
        <v>2.527922774143132E-2</v>
      </c>
      <c r="S596">
        <v>0.87313042104490624</v>
      </c>
      <c r="T596">
        <v>0.12709829553877583</v>
      </c>
      <c r="U596">
        <v>0.7701418372524671</v>
      </c>
    </row>
    <row r="597" spans="1:21" x14ac:dyDescent="0.25">
      <c r="A597">
        <v>595</v>
      </c>
      <c r="B597">
        <v>0.23722140337590081</v>
      </c>
      <c r="C597">
        <v>0.11621255121372887</v>
      </c>
      <c r="D597">
        <v>0.63132310802027725</v>
      </c>
      <c r="E597">
        <v>0.20312817739361955</v>
      </c>
      <c r="F597">
        <v>0.11423463780035181</v>
      </c>
      <c r="G597">
        <v>0.16372205525179506</v>
      </c>
      <c r="H597">
        <v>0.64393971987739906</v>
      </c>
      <c r="I597">
        <v>0.10991214613554812</v>
      </c>
      <c r="J597">
        <v>3.2356566568808143E-2</v>
      </c>
      <c r="K597">
        <v>0.73302033289448865</v>
      </c>
      <c r="L597">
        <v>0.34476244615909857</v>
      </c>
      <c r="M597">
        <v>0.6528770879378758</v>
      </c>
      <c r="N597">
        <v>0.46775632339220374</v>
      </c>
      <c r="O597">
        <v>0.67679238253950391</v>
      </c>
      <c r="P597">
        <v>0.49147246642588804</v>
      </c>
      <c r="Q597">
        <v>0.42543654784755813</v>
      </c>
      <c r="R597">
        <v>0.38104764473820607</v>
      </c>
      <c r="S597">
        <v>0.96702672327445804</v>
      </c>
      <c r="T597">
        <v>0.77774037964653897</v>
      </c>
      <c r="U597">
        <v>0.5631522867343608</v>
      </c>
    </row>
    <row r="598" spans="1:21" x14ac:dyDescent="0.25">
      <c r="A598">
        <v>596</v>
      </c>
      <c r="B598">
        <v>0.69244590385480831</v>
      </c>
      <c r="C598">
        <v>0.82467530978436621</v>
      </c>
      <c r="D598">
        <v>0.50866302776215377</v>
      </c>
      <c r="E598">
        <v>0.46750927689509192</v>
      </c>
      <c r="F598">
        <v>0.82714239267781009</v>
      </c>
      <c r="G598">
        <v>6.6981574210126071E-2</v>
      </c>
      <c r="H598">
        <v>0.21815771900293424</v>
      </c>
      <c r="I598">
        <v>0.82493097858966258</v>
      </c>
      <c r="J598">
        <v>0.33998615661194309</v>
      </c>
      <c r="K598">
        <v>0.3188659286215052</v>
      </c>
      <c r="L598">
        <v>0.12473669138067045</v>
      </c>
      <c r="M598">
        <v>0.57021072624567282</v>
      </c>
      <c r="N598">
        <v>0.26329643917616075</v>
      </c>
      <c r="O598">
        <v>0.83537780086172519</v>
      </c>
      <c r="P598">
        <v>0.56396680969728141</v>
      </c>
      <c r="Q598">
        <v>0.63497508152113302</v>
      </c>
      <c r="R598">
        <v>0.35804205716767079</v>
      </c>
      <c r="S598">
        <v>0.76134295491006787</v>
      </c>
      <c r="T598">
        <v>0.91002200356779284</v>
      </c>
      <c r="U598">
        <v>0.78883595978761667</v>
      </c>
    </row>
    <row r="599" spans="1:21" x14ac:dyDescent="0.25">
      <c r="A599">
        <v>597</v>
      </c>
      <c r="B599">
        <v>0.37076387187041915</v>
      </c>
      <c r="C599">
        <v>0.21142427656759666</v>
      </c>
      <c r="D599">
        <v>0.28590124030741348</v>
      </c>
      <c r="E599">
        <v>0.47188844112696682</v>
      </c>
      <c r="F599">
        <v>0.17664590778487432</v>
      </c>
      <c r="G599">
        <v>0.70552168208553212</v>
      </c>
      <c r="H599">
        <v>0.19895149754243202</v>
      </c>
      <c r="I599">
        <v>0.36583638728300549</v>
      </c>
      <c r="J599">
        <v>0.82665492800294083</v>
      </c>
      <c r="K599">
        <v>0.7765409445634246</v>
      </c>
      <c r="L599">
        <v>0.69669099445482718</v>
      </c>
      <c r="M599">
        <v>0.43790207284134408</v>
      </c>
      <c r="N599">
        <v>0.21075694199889972</v>
      </c>
      <c r="O599">
        <v>0.60813503418318682</v>
      </c>
      <c r="P599">
        <v>0.66710296788850565</v>
      </c>
      <c r="Q599">
        <v>0.82610655635060026</v>
      </c>
      <c r="R599">
        <v>0.53921929705882365</v>
      </c>
      <c r="S599">
        <v>0.49912844716377425</v>
      </c>
      <c r="T599">
        <v>0.21007283739316307</v>
      </c>
      <c r="U599">
        <v>4.9701492704807393E-2</v>
      </c>
    </row>
    <row r="600" spans="1:21" x14ac:dyDescent="0.25">
      <c r="A600">
        <v>598</v>
      </c>
      <c r="B600">
        <v>0.73080413191616533</v>
      </c>
      <c r="C600">
        <v>0.79877288324701912</v>
      </c>
      <c r="D600">
        <v>0.96151027247420373</v>
      </c>
      <c r="E600">
        <v>0.33905463921456147</v>
      </c>
      <c r="F600">
        <v>0.85069118603938865</v>
      </c>
      <c r="G600">
        <v>0.49792922800642025</v>
      </c>
      <c r="H600">
        <v>0.19665637525988355</v>
      </c>
      <c r="I600">
        <v>0.95726145615338654</v>
      </c>
      <c r="J600">
        <v>0.84956130963373155</v>
      </c>
      <c r="K600">
        <v>0.63067404832136909</v>
      </c>
      <c r="L600">
        <v>0.21144975365541985</v>
      </c>
      <c r="M600">
        <v>0.60772025537893404</v>
      </c>
      <c r="N600">
        <v>0.53274135765806019</v>
      </c>
      <c r="O600">
        <v>0.86036079727589976</v>
      </c>
      <c r="P600">
        <v>0.83839506883984805</v>
      </c>
      <c r="Q600">
        <v>0.85957076660280984</v>
      </c>
      <c r="R600">
        <v>0.17750739212264777</v>
      </c>
      <c r="S600">
        <v>0.91500797092166208</v>
      </c>
      <c r="T600">
        <v>0.69742145497582264</v>
      </c>
      <c r="U600">
        <v>0.16111546146739242</v>
      </c>
    </row>
    <row r="601" spans="1:21" x14ac:dyDescent="0.25">
      <c r="A601">
        <v>599</v>
      </c>
      <c r="B601">
        <v>0.86589623578959829</v>
      </c>
      <c r="C601">
        <v>0.18778465803654809</v>
      </c>
      <c r="D601">
        <v>0.1581127980665058</v>
      </c>
      <c r="E601">
        <v>0.63006880896917949</v>
      </c>
      <c r="F601">
        <v>0.51273590565012928</v>
      </c>
      <c r="G601">
        <v>0.15910563909969677</v>
      </c>
      <c r="H601">
        <v>0.52552933176884298</v>
      </c>
      <c r="I601">
        <v>0.77822852648668261</v>
      </c>
      <c r="J601">
        <v>0.15787838610777882</v>
      </c>
      <c r="K601">
        <v>0.93370026849247001</v>
      </c>
      <c r="L601">
        <v>0.87540491751332805</v>
      </c>
      <c r="M601">
        <v>1.2242411293454714E-2</v>
      </c>
      <c r="N601">
        <v>0.23945963347260513</v>
      </c>
      <c r="O601">
        <v>6.6180598219993669E-3</v>
      </c>
      <c r="P601">
        <v>0.11103181553425445</v>
      </c>
      <c r="Q601">
        <v>0.27494010125740154</v>
      </c>
      <c r="R601">
        <v>0.13698803173392626</v>
      </c>
      <c r="S601">
        <v>0.14209122935456198</v>
      </c>
      <c r="T601">
        <v>0.76566235936487614</v>
      </c>
      <c r="U601">
        <v>0.51087151514314844</v>
      </c>
    </row>
    <row r="602" spans="1:21" x14ac:dyDescent="0.25">
      <c r="A602">
        <v>600</v>
      </c>
      <c r="B602">
        <v>0.60536242620311032</v>
      </c>
      <c r="C602">
        <v>0.41301115829714607</v>
      </c>
      <c r="D602">
        <v>0.57626294199384676</v>
      </c>
      <c r="E602">
        <v>5.525320810840606E-2</v>
      </c>
      <c r="F602">
        <v>0.59490924834528425</v>
      </c>
      <c r="G602">
        <v>0.48018091224778203</v>
      </c>
      <c r="H602">
        <v>0.19393350040390245</v>
      </c>
      <c r="I602">
        <v>0.3072359249935237</v>
      </c>
      <c r="J602">
        <v>6.8552599592011987E-2</v>
      </c>
      <c r="K602">
        <v>0.95694700454960047</v>
      </c>
      <c r="L602">
        <v>0.72389625971948668</v>
      </c>
      <c r="M602">
        <v>0.95945268451924903</v>
      </c>
      <c r="N602">
        <v>0.50352710094151476</v>
      </c>
      <c r="O602">
        <v>0.57152589435086432</v>
      </c>
      <c r="P602">
        <v>0.81774045424134645</v>
      </c>
      <c r="Q602">
        <v>0.91139821035501978</v>
      </c>
      <c r="R602">
        <v>0.37594836789484187</v>
      </c>
      <c r="S602">
        <v>0.2982631647515519</v>
      </c>
      <c r="T602">
        <v>0.47397303677193769</v>
      </c>
      <c r="U602">
        <v>0.34548762879836126</v>
      </c>
    </row>
    <row r="603" spans="1:21" x14ac:dyDescent="0.25">
      <c r="A603">
        <v>601</v>
      </c>
      <c r="B603">
        <v>2.528530293874498E-2</v>
      </c>
      <c r="C603">
        <v>0.37586919230500815</v>
      </c>
      <c r="D603">
        <v>0.56769806872819473</v>
      </c>
      <c r="E603">
        <v>0.25998595118863133</v>
      </c>
      <c r="F603">
        <v>0.96371695262653168</v>
      </c>
      <c r="G603">
        <v>0.87667718236898318</v>
      </c>
      <c r="H603">
        <v>0.97427389615359683</v>
      </c>
      <c r="I603">
        <v>0.54530089775849877</v>
      </c>
      <c r="J603">
        <v>0.98666838405880508</v>
      </c>
      <c r="K603">
        <v>0.36851711732651715</v>
      </c>
      <c r="L603">
        <v>0.90151845346158943</v>
      </c>
      <c r="M603">
        <v>0.90974605983092616</v>
      </c>
      <c r="N603">
        <v>0.10786832177424266</v>
      </c>
      <c r="O603">
        <v>0.6909873170105465</v>
      </c>
      <c r="P603">
        <v>0.1679036468084345</v>
      </c>
      <c r="Q603">
        <v>9.0979518440582829E-2</v>
      </c>
      <c r="R603">
        <v>4.9479467274129441E-2</v>
      </c>
      <c r="S603">
        <v>0.95739313519911917</v>
      </c>
      <c r="T603">
        <v>0.93304988496188823</v>
      </c>
      <c r="U603">
        <v>0.49441149549959551</v>
      </c>
    </row>
    <row r="604" spans="1:21" x14ac:dyDescent="0.25">
      <c r="A604">
        <v>602</v>
      </c>
      <c r="B604">
        <v>0.3831156009991068</v>
      </c>
      <c r="C604">
        <v>0.73120432659807566</v>
      </c>
      <c r="D604">
        <v>0.94982353332686253</v>
      </c>
      <c r="E604">
        <v>0.19236571672856773</v>
      </c>
      <c r="F604">
        <v>0.43246234161495467</v>
      </c>
      <c r="G604">
        <v>0.22754153114146902</v>
      </c>
      <c r="H604">
        <v>0.12083613243213875</v>
      </c>
      <c r="I604">
        <v>0.8976370785928216</v>
      </c>
      <c r="J604">
        <v>0.25888446905769547</v>
      </c>
      <c r="K604">
        <v>0.1160481709657859</v>
      </c>
      <c r="L604">
        <v>7.2216874741748427E-3</v>
      </c>
      <c r="M604">
        <v>0.4537050396978568</v>
      </c>
      <c r="N604">
        <v>0.56407159495722947</v>
      </c>
      <c r="O604">
        <v>0.25078325926555634</v>
      </c>
      <c r="P604">
        <v>0.258674800906042</v>
      </c>
      <c r="Q604">
        <v>0.68734486032734399</v>
      </c>
      <c r="R604">
        <v>0.2337105263494923</v>
      </c>
      <c r="S604">
        <v>0.94862229699667111</v>
      </c>
      <c r="T604">
        <v>0.3349530560036964</v>
      </c>
      <c r="U604">
        <v>0.72128941628866983</v>
      </c>
    </row>
    <row r="605" spans="1:21" x14ac:dyDescent="0.25">
      <c r="A605">
        <v>603</v>
      </c>
      <c r="B605">
        <v>4.0681354205442943E-3</v>
      </c>
      <c r="C605">
        <v>0.71540729151938276</v>
      </c>
      <c r="D605">
        <v>0.60579452452206928</v>
      </c>
      <c r="E605">
        <v>0.92873673045465965</v>
      </c>
      <c r="F605">
        <v>0.16116203602160883</v>
      </c>
      <c r="G605">
        <v>0.5944133258435953</v>
      </c>
      <c r="H605">
        <v>0.46766122826080814</v>
      </c>
      <c r="I605">
        <v>0.65274462465924987</v>
      </c>
      <c r="J605">
        <v>0.99059765230519781</v>
      </c>
      <c r="K605">
        <v>0.15636638273269243</v>
      </c>
      <c r="L605">
        <v>0.46195878336278007</v>
      </c>
      <c r="M605">
        <v>0.91152961990268011</v>
      </c>
      <c r="N605">
        <v>0.50535257505398512</v>
      </c>
      <c r="O605">
        <v>0.95243180813073414</v>
      </c>
      <c r="P605">
        <v>0.15590281960347596</v>
      </c>
      <c r="Q605">
        <v>0.73534633933542448</v>
      </c>
      <c r="R605">
        <v>0.46392123353621617</v>
      </c>
      <c r="S605">
        <v>0.47660681869753896</v>
      </c>
      <c r="T605">
        <v>0.1978475845608143</v>
      </c>
      <c r="U605">
        <v>0.55330606826860596</v>
      </c>
    </row>
    <row r="606" spans="1:21" x14ac:dyDescent="0.25">
      <c r="A606">
        <v>604</v>
      </c>
      <c r="B606">
        <v>0.50044179143463552</v>
      </c>
      <c r="C606">
        <v>0.82156284366278842</v>
      </c>
      <c r="D606">
        <v>0.69167962552237383</v>
      </c>
      <c r="E606">
        <v>0.3129306828386671</v>
      </c>
      <c r="F606">
        <v>0.26416820642438577</v>
      </c>
      <c r="G606">
        <v>2.6242338585389824E-2</v>
      </c>
      <c r="H606">
        <v>0.91584528397141618</v>
      </c>
      <c r="I606">
        <v>0.7093528736011987</v>
      </c>
      <c r="J606">
        <v>0.88024190317573492</v>
      </c>
      <c r="K606">
        <v>0.79102254676937478</v>
      </c>
      <c r="L606">
        <v>6.2146708769252434E-2</v>
      </c>
      <c r="M606">
        <v>0.59488894780238288</v>
      </c>
      <c r="N606">
        <v>8.7640824431120423E-2</v>
      </c>
      <c r="O606">
        <v>0.91087532120968007</v>
      </c>
      <c r="P606">
        <v>0.45446573989473316</v>
      </c>
      <c r="Q606">
        <v>0.95152928466560271</v>
      </c>
      <c r="R606">
        <v>0.66782590541591613</v>
      </c>
      <c r="S606">
        <v>0.50281085343298604</v>
      </c>
      <c r="T606">
        <v>0.96148784992241909</v>
      </c>
      <c r="U606">
        <v>0.39484549277917491</v>
      </c>
    </row>
    <row r="607" spans="1:21" x14ac:dyDescent="0.25">
      <c r="A607">
        <v>605</v>
      </c>
      <c r="B607">
        <v>0.22815555945216937</v>
      </c>
      <c r="C607">
        <v>0.96083299694573854</v>
      </c>
      <c r="D607">
        <v>0.58557917743740506</v>
      </c>
      <c r="E607">
        <v>0.74115111803111566</v>
      </c>
      <c r="F607">
        <v>0.48395685384591269</v>
      </c>
      <c r="G607">
        <v>4.3908147322895719E-2</v>
      </c>
      <c r="H607">
        <v>0.13195605115729858</v>
      </c>
      <c r="I607">
        <v>0.53940292380985966</v>
      </c>
      <c r="J607">
        <v>0.13753545479593399</v>
      </c>
      <c r="K607">
        <v>0.21660976019933376</v>
      </c>
      <c r="L607">
        <v>0.30666089235181637</v>
      </c>
      <c r="M607">
        <v>0.70691773312599349</v>
      </c>
      <c r="N607">
        <v>0.14618143773302705</v>
      </c>
      <c r="O607">
        <v>0.87661382326022896</v>
      </c>
      <c r="P607">
        <v>0.83989252435799</v>
      </c>
      <c r="Q607">
        <v>0.17658421758829412</v>
      </c>
      <c r="R607">
        <v>0.61162707628985924</v>
      </c>
      <c r="S607">
        <v>0.69255464421614876</v>
      </c>
      <c r="T607">
        <v>0.54792667284963925</v>
      </c>
      <c r="U607">
        <v>0.76802379273584265</v>
      </c>
    </row>
    <row r="608" spans="1:21" x14ac:dyDescent="0.25">
      <c r="A608">
        <v>606</v>
      </c>
      <c r="B608">
        <v>0.36223357568886172</v>
      </c>
      <c r="C608">
        <v>0.20250123102056006</v>
      </c>
      <c r="D608">
        <v>0.20506059888943717</v>
      </c>
      <c r="E608">
        <v>0.40524892282648417</v>
      </c>
      <c r="F608">
        <v>0.26474961579121992</v>
      </c>
      <c r="G608">
        <v>0.21190313038137543</v>
      </c>
      <c r="H608">
        <v>0.67228572621492444</v>
      </c>
      <c r="I608">
        <v>0.78497526505879089</v>
      </c>
      <c r="J608">
        <v>0.36064779582127393</v>
      </c>
      <c r="K608">
        <v>0.29131840484654425</v>
      </c>
      <c r="L608">
        <v>0.20034257639152653</v>
      </c>
      <c r="M608">
        <v>0.24512112219431348</v>
      </c>
      <c r="N608">
        <v>0.17667315572601172</v>
      </c>
      <c r="O608">
        <v>0.41552416218261112</v>
      </c>
      <c r="P608">
        <v>0.40273761856444246</v>
      </c>
      <c r="Q608">
        <v>0.2875495183037986</v>
      </c>
      <c r="R608">
        <v>0.62778204601736243</v>
      </c>
      <c r="S608">
        <v>0.79576425072755352</v>
      </c>
      <c r="T608">
        <v>0.35927180452660767</v>
      </c>
      <c r="U608">
        <v>0.35725646474740991</v>
      </c>
    </row>
    <row r="609" spans="1:21" x14ac:dyDescent="0.25">
      <c r="A609">
        <v>607</v>
      </c>
      <c r="B609">
        <v>0.15876993275875728</v>
      </c>
      <c r="C609">
        <v>0.5127324482193405</v>
      </c>
      <c r="D609">
        <v>0.33613076241038797</v>
      </c>
      <c r="E609">
        <v>0.3006682003095662</v>
      </c>
      <c r="F609">
        <v>0.53769517287439594</v>
      </c>
      <c r="G609">
        <v>0.49534532363899775</v>
      </c>
      <c r="H609">
        <v>0.21173672269318811</v>
      </c>
      <c r="I609">
        <v>0.15496763281063441</v>
      </c>
      <c r="J609">
        <v>0.61697150165584902</v>
      </c>
      <c r="K609">
        <v>0.64501321065300155</v>
      </c>
      <c r="L609">
        <v>0.38778119078542339</v>
      </c>
      <c r="M609">
        <v>0.7614303184429505</v>
      </c>
      <c r="N609">
        <v>5.8854715687428172E-2</v>
      </c>
      <c r="O609">
        <v>0.34268874147458028</v>
      </c>
      <c r="P609">
        <v>0.14256124072007137</v>
      </c>
      <c r="Q609">
        <v>0.97741782336531813</v>
      </c>
      <c r="R609">
        <v>0.62941259633690327</v>
      </c>
      <c r="S609">
        <v>0.86820841254294234</v>
      </c>
      <c r="T609">
        <v>0.44842747800324601</v>
      </c>
      <c r="U609">
        <v>0.16578057977027716</v>
      </c>
    </row>
    <row r="610" spans="1:21" x14ac:dyDescent="0.25">
      <c r="A610">
        <v>608</v>
      </c>
      <c r="B610">
        <v>2.2246747816771162E-2</v>
      </c>
      <c r="C610">
        <v>0.29925493554668936</v>
      </c>
      <c r="D610">
        <v>0.29606495884887618</v>
      </c>
      <c r="E610">
        <v>0.96110862271323771</v>
      </c>
      <c r="F610">
        <v>0.17673013085082889</v>
      </c>
      <c r="G610">
        <v>0.41142765017153593</v>
      </c>
      <c r="H610">
        <v>0.78873537435375796</v>
      </c>
      <c r="I610">
        <v>9.376458068235749E-2</v>
      </c>
      <c r="J610">
        <v>0.86708495093310511</v>
      </c>
      <c r="K610">
        <v>0.34285597979024995</v>
      </c>
      <c r="L610">
        <v>0.11277151603664182</v>
      </c>
      <c r="M610">
        <v>5.9668584821124249E-2</v>
      </c>
      <c r="N610">
        <v>1.1102741426677998E-2</v>
      </c>
      <c r="O610">
        <v>0.31643873525666621</v>
      </c>
      <c r="P610">
        <v>8.9625856287780081E-2</v>
      </c>
      <c r="Q610">
        <v>0.38201103045469686</v>
      </c>
      <c r="R610">
        <v>0.58711290315594367</v>
      </c>
      <c r="S610">
        <v>0.49786870042164333</v>
      </c>
      <c r="T610">
        <v>5.4796281674997616E-2</v>
      </c>
      <c r="U610">
        <v>0.3176109487082508</v>
      </c>
    </row>
    <row r="611" spans="1:21" x14ac:dyDescent="0.25">
      <c r="A611">
        <v>609</v>
      </c>
      <c r="B611">
        <v>5.3308214595965797E-2</v>
      </c>
      <c r="C611">
        <v>0.35664596980955943</v>
      </c>
      <c r="D611">
        <v>0.42257597749298093</v>
      </c>
      <c r="E611">
        <v>0.18531168632448036</v>
      </c>
      <c r="F611">
        <v>0.2161933697483045</v>
      </c>
      <c r="G611">
        <v>0.26177207593524621</v>
      </c>
      <c r="H611">
        <v>0.31160134907241233</v>
      </c>
      <c r="I611">
        <v>5.9161027237402353E-2</v>
      </c>
      <c r="J611">
        <v>0.293903650226504</v>
      </c>
      <c r="K611">
        <v>0.83600697815335079</v>
      </c>
      <c r="L611">
        <v>0.94909105224946444</v>
      </c>
      <c r="M611">
        <v>0.433017796416308</v>
      </c>
      <c r="N611">
        <v>0.15967240850951736</v>
      </c>
      <c r="O611">
        <v>0.85564783147588397</v>
      </c>
      <c r="P611">
        <v>0.61788148714407054</v>
      </c>
      <c r="Q611">
        <v>0.2455458711644567</v>
      </c>
      <c r="R611">
        <v>0.78461170981828054</v>
      </c>
      <c r="S611">
        <v>0.68993947339505568</v>
      </c>
      <c r="T611">
        <v>0.25372970531475603</v>
      </c>
      <c r="U611">
        <v>0.13771696233649511</v>
      </c>
    </row>
    <row r="612" spans="1:21" x14ac:dyDescent="0.25">
      <c r="A612">
        <v>610</v>
      </c>
      <c r="B612">
        <v>2.3277599034816632E-2</v>
      </c>
      <c r="C612">
        <v>0.7692444807372758</v>
      </c>
      <c r="D612">
        <v>0.86161650784435939</v>
      </c>
      <c r="E612">
        <v>0.3149154605278135</v>
      </c>
      <c r="F612">
        <v>0.66813185592494051</v>
      </c>
      <c r="G612">
        <v>0.54865697516456402</v>
      </c>
      <c r="H612">
        <v>0.12341923495109786</v>
      </c>
      <c r="I612">
        <v>0.55999699425868021</v>
      </c>
      <c r="J612">
        <v>0.24629259854457342</v>
      </c>
      <c r="K612">
        <v>0.17806148108726516</v>
      </c>
      <c r="L612">
        <v>0.84125788705740612</v>
      </c>
      <c r="M612">
        <v>0.79003779762292448</v>
      </c>
      <c r="N612">
        <v>0.87592596945207823</v>
      </c>
      <c r="O612">
        <v>0.96406895888272048</v>
      </c>
      <c r="P612">
        <v>0.3229374438368553</v>
      </c>
      <c r="Q612">
        <v>0.45257429160384155</v>
      </c>
      <c r="R612">
        <v>0.35708969074938057</v>
      </c>
      <c r="S612">
        <v>0.58199395206152493</v>
      </c>
      <c r="T612">
        <v>0.75987648429212085</v>
      </c>
      <c r="U612">
        <v>0.79267659133371637</v>
      </c>
    </row>
    <row r="613" spans="1:21" x14ac:dyDescent="0.25">
      <c r="A613">
        <v>611</v>
      </c>
      <c r="B613">
        <v>0.72116447653115001</v>
      </c>
      <c r="C613">
        <v>0.61493093497567841</v>
      </c>
      <c r="D613">
        <v>0.51835513003646438</v>
      </c>
      <c r="E613">
        <v>0.58407342328293499</v>
      </c>
      <c r="F613">
        <v>3.5069102911163164E-2</v>
      </c>
      <c r="G613">
        <v>0.62612219008871417</v>
      </c>
      <c r="H613">
        <v>9.8288147060405784E-3</v>
      </c>
      <c r="I613">
        <v>0.91555847148349678</v>
      </c>
      <c r="J613">
        <v>0.61646049406294545</v>
      </c>
      <c r="K613">
        <v>0.57060158093311331</v>
      </c>
      <c r="L613">
        <v>0.927160759131469</v>
      </c>
      <c r="M613">
        <v>0.83744776842787694</v>
      </c>
      <c r="N613">
        <v>0.49232225139239993</v>
      </c>
      <c r="O613">
        <v>0.80513886070161789</v>
      </c>
      <c r="P613">
        <v>0.74645132979811857</v>
      </c>
      <c r="Q613">
        <v>0.31290196425542494</v>
      </c>
      <c r="R613">
        <v>0.22406107602789516</v>
      </c>
      <c r="S613">
        <v>0.17650770985325703</v>
      </c>
      <c r="T613">
        <v>9.0245705247489205E-2</v>
      </c>
      <c r="U613">
        <v>0.31938860881745512</v>
      </c>
    </row>
    <row r="614" spans="1:21" x14ac:dyDescent="0.25">
      <c r="A614">
        <v>612</v>
      </c>
      <c r="B614">
        <v>0.43198879609142193</v>
      </c>
      <c r="C614">
        <v>0.11183499513012407</v>
      </c>
      <c r="D614">
        <v>0.48182765804546923</v>
      </c>
      <c r="E614">
        <v>0.32620560866348214</v>
      </c>
      <c r="F614">
        <v>0.93656451318380629</v>
      </c>
      <c r="G614">
        <v>0.95093864961971808</v>
      </c>
      <c r="H614">
        <v>0.82107982424744907</v>
      </c>
      <c r="I614">
        <v>0.93629983169640174</v>
      </c>
      <c r="J614">
        <v>0.97497708471942901</v>
      </c>
      <c r="K614">
        <v>0.49257657534074983</v>
      </c>
      <c r="L614">
        <v>0.95814329824550271</v>
      </c>
      <c r="M614">
        <v>0.42559266092767434</v>
      </c>
      <c r="N614">
        <v>0.28688943879308582</v>
      </c>
      <c r="O614">
        <v>0.61060315139494059</v>
      </c>
      <c r="P614">
        <v>0.34615746406123815</v>
      </c>
      <c r="Q614">
        <v>0.29228437768544424</v>
      </c>
      <c r="R614">
        <v>0.37962090475048793</v>
      </c>
      <c r="S614">
        <v>0.14446887379890416</v>
      </c>
      <c r="T614">
        <v>0.66532454933662621</v>
      </c>
      <c r="U614">
        <v>0.6632933671770751</v>
      </c>
    </row>
    <row r="615" spans="1:21" x14ac:dyDescent="0.25">
      <c r="A615">
        <v>613</v>
      </c>
      <c r="B615">
        <v>0.50318661442393542</v>
      </c>
      <c r="C615">
        <v>0.22743834212825131</v>
      </c>
      <c r="D615">
        <v>0.27658999925759198</v>
      </c>
      <c r="E615">
        <v>7.5373620254318929E-2</v>
      </c>
      <c r="F615">
        <v>0.59748008281574139</v>
      </c>
      <c r="G615">
        <v>0.8175671867862544</v>
      </c>
      <c r="H615">
        <v>0.42845572555162015</v>
      </c>
      <c r="I615">
        <v>0.26398560002906013</v>
      </c>
      <c r="J615">
        <v>0.31850836807366489</v>
      </c>
      <c r="K615">
        <v>0.23056944105954447</v>
      </c>
      <c r="L615">
        <v>4.0522928191834673E-2</v>
      </c>
      <c r="M615">
        <v>0.12184450422545012</v>
      </c>
      <c r="N615">
        <v>9.6314590699752678E-2</v>
      </c>
      <c r="O615">
        <v>0.57063314472476634</v>
      </c>
      <c r="P615">
        <v>0.56620537954872585</v>
      </c>
      <c r="Q615">
        <v>0.43142330525957995</v>
      </c>
      <c r="R615">
        <v>0.26453057225307663</v>
      </c>
      <c r="S615">
        <v>9.9170592674201252E-2</v>
      </c>
      <c r="T615">
        <v>0.72019899720383584</v>
      </c>
      <c r="U615">
        <v>0.57586953551714704</v>
      </c>
    </row>
    <row r="616" spans="1:21" x14ac:dyDescent="0.25">
      <c r="A616">
        <v>614</v>
      </c>
      <c r="B616">
        <v>0.25377132239686873</v>
      </c>
      <c r="C616">
        <v>0.64064513864874328</v>
      </c>
      <c r="D616">
        <v>0.9744972005437722</v>
      </c>
      <c r="E616">
        <v>0.87532130080350568</v>
      </c>
      <c r="F616">
        <v>0.94684003667298011</v>
      </c>
      <c r="G616">
        <v>0.15236926153000763</v>
      </c>
      <c r="H616">
        <v>2.7609151429770051E-2</v>
      </c>
      <c r="I616">
        <v>0.39941526268996075</v>
      </c>
      <c r="J616">
        <v>0.6092594179831734</v>
      </c>
      <c r="K616">
        <v>0.36170503446273194</v>
      </c>
      <c r="L616">
        <v>0.17808291827136546</v>
      </c>
      <c r="M616">
        <v>0.77465539403468497</v>
      </c>
      <c r="N616">
        <v>0.81529763127434052</v>
      </c>
      <c r="O616">
        <v>0.35623877881464594</v>
      </c>
      <c r="P616">
        <v>0.90235320873390634</v>
      </c>
      <c r="Q616">
        <v>0.9273376238186648</v>
      </c>
      <c r="R616">
        <v>9.6186811771228342E-2</v>
      </c>
      <c r="S616">
        <v>0.5413743559034776</v>
      </c>
      <c r="T616">
        <v>0.27203066439963242</v>
      </c>
      <c r="U616">
        <v>0.35843945324887549</v>
      </c>
    </row>
    <row r="617" spans="1:21" x14ac:dyDescent="0.25">
      <c r="A617">
        <v>615</v>
      </c>
      <c r="B617">
        <v>0.88507595640498948</v>
      </c>
      <c r="C617">
        <v>0.16160550847648958</v>
      </c>
      <c r="D617">
        <v>0.70881497843413688</v>
      </c>
      <c r="E617">
        <v>0.28924208696300635</v>
      </c>
      <c r="F617">
        <v>0.1503352159982283</v>
      </c>
      <c r="G617">
        <v>0.14062542898156449</v>
      </c>
      <c r="H617">
        <v>0.64990967338945982</v>
      </c>
      <c r="I617">
        <v>0.58632651972003025</v>
      </c>
      <c r="J617">
        <v>0.21277959874795815</v>
      </c>
      <c r="K617">
        <v>0.23223582538827703</v>
      </c>
      <c r="L617">
        <v>2.0838729785438659E-2</v>
      </c>
      <c r="M617">
        <v>0.84614769451355554</v>
      </c>
      <c r="N617">
        <v>6.928643266240897E-2</v>
      </c>
      <c r="O617">
        <v>0.73787749524425195</v>
      </c>
      <c r="P617">
        <v>2.8574414021934835E-2</v>
      </c>
      <c r="Q617">
        <v>0.30215893373973257</v>
      </c>
      <c r="R617">
        <v>0.95125757114974796</v>
      </c>
      <c r="S617">
        <v>0.38972418889037552</v>
      </c>
      <c r="T617">
        <v>0.96628097501906129</v>
      </c>
      <c r="U617">
        <v>0.61792095937837099</v>
      </c>
    </row>
    <row r="618" spans="1:21" x14ac:dyDescent="0.25">
      <c r="A618">
        <v>616</v>
      </c>
      <c r="B618">
        <v>0.79067484961446954</v>
      </c>
      <c r="C618">
        <v>0.15983091222858814</v>
      </c>
      <c r="D618">
        <v>0.71348959803995271</v>
      </c>
      <c r="E618">
        <v>0.36660286486061633</v>
      </c>
      <c r="F618">
        <v>0.21008546133035821</v>
      </c>
      <c r="G618">
        <v>0.90094158027901927</v>
      </c>
      <c r="H618">
        <v>0.48302403139058403</v>
      </c>
      <c r="I618">
        <v>0.24451026511119256</v>
      </c>
      <c r="J618">
        <v>0.40584632776201612</v>
      </c>
      <c r="K618">
        <v>0.92071895097374679</v>
      </c>
      <c r="L618">
        <v>0.47226447642084413</v>
      </c>
      <c r="M618">
        <v>0.98241203291667389</v>
      </c>
      <c r="N618">
        <v>0.3129842442326396</v>
      </c>
      <c r="O618">
        <v>3.0465716160576584E-2</v>
      </c>
      <c r="P618">
        <v>0.99615322605764001</v>
      </c>
      <c r="Q618">
        <v>6.3838518903657437E-2</v>
      </c>
      <c r="R618">
        <v>0.94637550457791275</v>
      </c>
      <c r="S618">
        <v>0.71037001737176375</v>
      </c>
      <c r="T618">
        <v>0.51396462601377912</v>
      </c>
      <c r="U618">
        <v>0.13316451190300249</v>
      </c>
    </row>
    <row r="619" spans="1:21" x14ac:dyDescent="0.25">
      <c r="A619">
        <v>617</v>
      </c>
      <c r="B619">
        <v>0.28180493965383846</v>
      </c>
      <c r="C619">
        <v>0.88766531434567408</v>
      </c>
      <c r="D619">
        <v>0.2742160898315289</v>
      </c>
      <c r="E619">
        <v>0.85706262463650651</v>
      </c>
      <c r="F619">
        <v>0.32495172757552648</v>
      </c>
      <c r="G619">
        <v>0.23487101110791109</v>
      </c>
      <c r="H619">
        <v>0.39775601177434261</v>
      </c>
      <c r="I619">
        <v>0.28310440844005913</v>
      </c>
      <c r="J619">
        <v>0.16383161944052382</v>
      </c>
      <c r="K619">
        <v>0.49682533622478164</v>
      </c>
      <c r="L619">
        <v>0.65576983372908604</v>
      </c>
      <c r="M619">
        <v>0.48406231858353177</v>
      </c>
      <c r="N619">
        <v>0.99649163903383897</v>
      </c>
      <c r="O619">
        <v>0.65326544301320411</v>
      </c>
      <c r="P619">
        <v>0.1812847272011775</v>
      </c>
      <c r="Q619">
        <v>0.37178578547378827</v>
      </c>
      <c r="R619">
        <v>0.16046397064444662</v>
      </c>
      <c r="S619">
        <v>0.86008460237280393</v>
      </c>
      <c r="T619">
        <v>0.29841832326347451</v>
      </c>
      <c r="U619">
        <v>0.83744884944693698</v>
      </c>
    </row>
    <row r="620" spans="1:21" x14ac:dyDescent="0.25">
      <c r="A620">
        <v>618</v>
      </c>
      <c r="B620">
        <v>5.2521362316176212E-2</v>
      </c>
      <c r="C620">
        <v>0.72413893144479169</v>
      </c>
      <c r="D620">
        <v>0.96188089718856595</v>
      </c>
      <c r="E620">
        <v>0.46701483076149319</v>
      </c>
      <c r="F620">
        <v>0.44258446889131076</v>
      </c>
      <c r="G620">
        <v>0.86115160838304172</v>
      </c>
      <c r="H620">
        <v>8.4156528385290308E-2</v>
      </c>
      <c r="I620">
        <v>0.27125051299668002</v>
      </c>
      <c r="J620">
        <v>7.1547204030357969E-2</v>
      </c>
      <c r="K620">
        <v>0.7824128567631552</v>
      </c>
      <c r="L620">
        <v>0.16097953714149682</v>
      </c>
      <c r="M620">
        <v>0.48409347744391629</v>
      </c>
      <c r="N620">
        <v>0.39984649069279721</v>
      </c>
      <c r="O620">
        <v>0.86361517388983344</v>
      </c>
      <c r="P620">
        <v>0.13331647541865177</v>
      </c>
      <c r="Q620">
        <v>7.8306996215936842E-2</v>
      </c>
      <c r="R620">
        <v>0.19851008401340287</v>
      </c>
      <c r="S620">
        <v>0.44949554985194151</v>
      </c>
      <c r="T620">
        <v>0.89318196784657844</v>
      </c>
      <c r="U620">
        <v>0.52810297646143312</v>
      </c>
    </row>
    <row r="621" spans="1:21" x14ac:dyDescent="0.25">
      <c r="A621">
        <v>619</v>
      </c>
      <c r="B621">
        <v>0.4558940054694578</v>
      </c>
      <c r="C621">
        <v>0.90187202051746884</v>
      </c>
      <c r="D621">
        <v>0.76553514918204457</v>
      </c>
      <c r="E621">
        <v>0.25391855624702608</v>
      </c>
      <c r="F621">
        <v>3.7519161422099323E-2</v>
      </c>
      <c r="G621">
        <v>0.71706035937274581</v>
      </c>
      <c r="H621">
        <v>0.78755743580352489</v>
      </c>
      <c r="I621">
        <v>0.64498780451035076</v>
      </c>
      <c r="J621">
        <v>0.78056963813268432</v>
      </c>
      <c r="K621">
        <v>9.6350517244580658E-2</v>
      </c>
      <c r="L621">
        <v>0.33825053094225188</v>
      </c>
      <c r="M621">
        <v>0.71496169830014122</v>
      </c>
      <c r="N621">
        <v>0.22738074968818456</v>
      </c>
      <c r="O621">
        <v>0.63723804303237874</v>
      </c>
      <c r="P621">
        <v>0.91647888552465684</v>
      </c>
      <c r="Q621">
        <v>0.69487358410759992</v>
      </c>
      <c r="R621">
        <v>0.9034774581511904</v>
      </c>
      <c r="S621">
        <v>0.31728930981478576</v>
      </c>
      <c r="T621">
        <v>0.88080938889802418</v>
      </c>
      <c r="U621">
        <v>0.37613443878192676</v>
      </c>
    </row>
    <row r="622" spans="1:21" x14ac:dyDescent="0.25">
      <c r="A622">
        <v>620</v>
      </c>
      <c r="B622">
        <v>0.53084744302572329</v>
      </c>
      <c r="C622">
        <v>0.42462596213815496</v>
      </c>
      <c r="D622">
        <v>0.475032329910551</v>
      </c>
      <c r="E622">
        <v>6.3700513217835208E-2</v>
      </c>
      <c r="F622">
        <v>0.4474394442149594</v>
      </c>
      <c r="G622">
        <v>0.27914054561676771</v>
      </c>
      <c r="H622">
        <v>0.16320852021032484</v>
      </c>
      <c r="I622">
        <v>0.30096625614143502</v>
      </c>
      <c r="J622">
        <v>0.5025927260088956</v>
      </c>
      <c r="K622">
        <v>0.60047723870203495</v>
      </c>
      <c r="L622">
        <v>0.87345230736570967</v>
      </c>
      <c r="M622">
        <v>0.21175339735352416</v>
      </c>
      <c r="N622">
        <v>0.33723312087921808</v>
      </c>
      <c r="O622">
        <v>0.49142763415886659</v>
      </c>
      <c r="P622">
        <v>0.81503370936943464</v>
      </c>
      <c r="Q622">
        <v>0.87490182089483515</v>
      </c>
      <c r="R622">
        <v>6.6812041183998971E-2</v>
      </c>
      <c r="S622">
        <v>4.6117920738700358E-2</v>
      </c>
      <c r="T622">
        <v>0.48735387327023449</v>
      </c>
      <c r="U622">
        <v>0.44905564087213201</v>
      </c>
    </row>
    <row r="623" spans="1:21" x14ac:dyDescent="0.25">
      <c r="A623">
        <v>621</v>
      </c>
      <c r="B623">
        <v>0.20184747817766313</v>
      </c>
      <c r="C623">
        <v>0.27554795071953286</v>
      </c>
      <c r="D623">
        <v>0.25866094557706742</v>
      </c>
      <c r="E623">
        <v>0.79934071334628531</v>
      </c>
      <c r="F623">
        <v>0.58079542851041888</v>
      </c>
      <c r="G623">
        <v>0.11814016035683128</v>
      </c>
      <c r="H623">
        <v>3.3705389849568501E-2</v>
      </c>
      <c r="I623">
        <v>0.24610471049271698</v>
      </c>
      <c r="J623">
        <v>0.75111368789596589</v>
      </c>
      <c r="K623">
        <v>0.35576120505051279</v>
      </c>
      <c r="L623">
        <v>0.19729598183746555</v>
      </c>
      <c r="M623">
        <v>0.26374486507761219</v>
      </c>
      <c r="N623">
        <v>0.51773720087852482</v>
      </c>
      <c r="O623">
        <v>0.83537466258585202</v>
      </c>
      <c r="P623">
        <v>0.58964512597042384</v>
      </c>
      <c r="Q623">
        <v>0.84863916765823699</v>
      </c>
      <c r="R623">
        <v>0.59327209011438153</v>
      </c>
      <c r="S623">
        <v>0.77848990302973808</v>
      </c>
      <c r="T623">
        <v>0.8227514852254183</v>
      </c>
      <c r="U623">
        <v>0.3147301099785782</v>
      </c>
    </row>
    <row r="624" spans="1:21" x14ac:dyDescent="0.25">
      <c r="A624">
        <v>622</v>
      </c>
      <c r="B624">
        <v>0.86658908020700109</v>
      </c>
      <c r="C624">
        <v>0.18086026312910075</v>
      </c>
      <c r="D624">
        <v>0.29454311682149026</v>
      </c>
      <c r="E624">
        <v>0.33423642383039676</v>
      </c>
      <c r="F624">
        <v>0.14135401916349899</v>
      </c>
      <c r="G624">
        <v>0.57986448427921489</v>
      </c>
      <c r="H624">
        <v>0.61498730723183481</v>
      </c>
      <c r="I624">
        <v>8.2445435155574565E-2</v>
      </c>
      <c r="J624">
        <v>0.42889897369597296</v>
      </c>
      <c r="K624">
        <v>0.90541706159466528</v>
      </c>
      <c r="L624">
        <v>0.66332794196797651</v>
      </c>
      <c r="M624">
        <v>0.35784007811245666</v>
      </c>
      <c r="N624">
        <v>0.44384401491026182</v>
      </c>
      <c r="O624">
        <v>0.9164956620639293</v>
      </c>
      <c r="P624">
        <v>0.59010018033549261</v>
      </c>
      <c r="Q624">
        <v>0.37648677195537594</v>
      </c>
      <c r="R624">
        <v>0.53933308593733931</v>
      </c>
      <c r="S624">
        <v>0.69115877836340012</v>
      </c>
      <c r="T624">
        <v>0.62662389927107665</v>
      </c>
      <c r="U624">
        <v>0.34853306638362458</v>
      </c>
    </row>
    <row r="625" spans="1:21" x14ac:dyDescent="0.25">
      <c r="A625">
        <v>623</v>
      </c>
      <c r="B625">
        <v>0.95921579786453748</v>
      </c>
      <c r="C625">
        <v>8.6914667041154026E-2</v>
      </c>
      <c r="D625">
        <v>0.18731262226052348</v>
      </c>
      <c r="E625">
        <v>1.5824692920856087E-3</v>
      </c>
      <c r="F625">
        <v>8.1330094601791636E-2</v>
      </c>
      <c r="G625">
        <v>0.19417261446247025</v>
      </c>
      <c r="H625">
        <v>0.50773950138757051</v>
      </c>
      <c r="I625">
        <v>0.81439692847898248</v>
      </c>
      <c r="J625">
        <v>0.91089999906905295</v>
      </c>
      <c r="K625">
        <v>0.3164925723796721</v>
      </c>
      <c r="L625">
        <v>0.88566994999427107</v>
      </c>
      <c r="M625">
        <v>0.19348180292530071</v>
      </c>
      <c r="N625">
        <v>0.96358618740364221</v>
      </c>
      <c r="O625">
        <v>0.84241848952048048</v>
      </c>
      <c r="P625">
        <v>0.99563770740534618</v>
      </c>
      <c r="Q625">
        <v>0.67574001806383599</v>
      </c>
      <c r="R625">
        <v>0.66770356487661364</v>
      </c>
      <c r="S625">
        <v>0.49470491593451649</v>
      </c>
      <c r="T625">
        <v>3.0697134987621277E-2</v>
      </c>
      <c r="U625">
        <v>0.40625400871972506</v>
      </c>
    </row>
    <row r="626" spans="1:21" x14ac:dyDescent="0.25">
      <c r="A626">
        <v>624</v>
      </c>
      <c r="B626">
        <v>0.44507689882329693</v>
      </c>
      <c r="C626">
        <v>9.7795342021043563E-2</v>
      </c>
      <c r="D626">
        <v>0.27532516023937537</v>
      </c>
      <c r="E626">
        <v>0.44831751639658513</v>
      </c>
      <c r="F626">
        <v>1.4838734831632117E-2</v>
      </c>
      <c r="G626">
        <v>0.421591268604804</v>
      </c>
      <c r="H626">
        <v>0.6926763100990434</v>
      </c>
      <c r="I626">
        <v>0.5898540809676085</v>
      </c>
      <c r="J626">
        <v>0.91039672831292773</v>
      </c>
      <c r="K626">
        <v>0.20416652851848993</v>
      </c>
      <c r="L626">
        <v>0.69841926538576149</v>
      </c>
      <c r="M626">
        <v>0.91028830847527265</v>
      </c>
      <c r="N626">
        <v>0.68997577353700201</v>
      </c>
      <c r="O626">
        <v>0.27181177560347614</v>
      </c>
      <c r="P626">
        <v>0.14872852999715303</v>
      </c>
      <c r="Q626">
        <v>0.25512124302476691</v>
      </c>
      <c r="R626">
        <v>0.14364022368652929</v>
      </c>
      <c r="S626">
        <v>0.69034087113602016</v>
      </c>
      <c r="T626">
        <v>0.12920525571493813</v>
      </c>
      <c r="U626">
        <v>0.85375657686134043</v>
      </c>
    </row>
    <row r="627" spans="1:21" x14ac:dyDescent="0.25">
      <c r="A627">
        <v>625</v>
      </c>
      <c r="B627">
        <v>0.81070652177826386</v>
      </c>
      <c r="C627">
        <v>0.41135389690906754</v>
      </c>
      <c r="D627">
        <v>0.40243225449919251</v>
      </c>
      <c r="E627">
        <v>0.97893894870607867</v>
      </c>
      <c r="F627">
        <v>0.61307512841491008</v>
      </c>
      <c r="G627">
        <v>0.96773357384046443</v>
      </c>
      <c r="H627">
        <v>0.55669954097218177</v>
      </c>
      <c r="I627">
        <v>9.1994445386298196E-2</v>
      </c>
      <c r="J627">
        <v>0.95195700943905948</v>
      </c>
      <c r="K627">
        <v>1.8432788813295797E-2</v>
      </c>
      <c r="L627">
        <v>0.9110514107139791</v>
      </c>
      <c r="M627">
        <v>0.28190316436635054</v>
      </c>
      <c r="N627">
        <v>2.964266500873336E-4</v>
      </c>
      <c r="O627">
        <v>0.5660776104306684</v>
      </c>
      <c r="P627">
        <v>6.980074890620358E-3</v>
      </c>
      <c r="Q627">
        <v>0.25317610767806009</v>
      </c>
      <c r="R627">
        <v>0.43232064233544509</v>
      </c>
      <c r="S627">
        <v>0.36359661386649922</v>
      </c>
      <c r="T627">
        <v>0.37256578528337347</v>
      </c>
      <c r="U627">
        <v>0.25644615263256032</v>
      </c>
    </row>
    <row r="628" spans="1:21" x14ac:dyDescent="0.25">
      <c r="A628">
        <v>626</v>
      </c>
      <c r="B628">
        <v>0.58468446350793624</v>
      </c>
      <c r="C628">
        <v>0.82622645700676856</v>
      </c>
      <c r="D628">
        <v>0.8193231851002587</v>
      </c>
      <c r="E628">
        <v>0.57343383488458088</v>
      </c>
      <c r="F628">
        <v>0.95850753357236074</v>
      </c>
      <c r="G628">
        <v>0.31913894363259754</v>
      </c>
      <c r="H628">
        <v>0.85508798119800833</v>
      </c>
      <c r="I628">
        <v>0.77377641097508887</v>
      </c>
      <c r="J628">
        <v>0.8791344913688488</v>
      </c>
      <c r="K628">
        <v>0.80558026645415204</v>
      </c>
      <c r="L628">
        <v>3.6488139218899818E-2</v>
      </c>
      <c r="M628">
        <v>6.3773284938763108E-2</v>
      </c>
      <c r="N628">
        <v>0.743675206859848</v>
      </c>
      <c r="O628">
        <v>0.98188551276350222</v>
      </c>
      <c r="P628">
        <v>0.41278114878184557</v>
      </c>
      <c r="Q628">
        <v>0.15407004766528454</v>
      </c>
      <c r="R628">
        <v>0.31180057168389208</v>
      </c>
      <c r="S628">
        <v>6.0866315254382908E-2</v>
      </c>
      <c r="T628">
        <v>3.9906843880726406E-2</v>
      </c>
      <c r="U628">
        <v>0.55556411541981943</v>
      </c>
    </row>
    <row r="629" spans="1:21" x14ac:dyDescent="0.25">
      <c r="A629">
        <v>627</v>
      </c>
      <c r="B629">
        <v>0.83860509282425344</v>
      </c>
      <c r="C629">
        <v>0.20905298195396549</v>
      </c>
      <c r="D629">
        <v>0.49875285516612955</v>
      </c>
      <c r="E629">
        <v>0.63384622555071601</v>
      </c>
      <c r="F629">
        <v>0.68476602732452818</v>
      </c>
      <c r="G629">
        <v>0.27885771560111983</v>
      </c>
      <c r="H629">
        <v>0.62286681320076021</v>
      </c>
      <c r="I629">
        <v>0.18713886263737489</v>
      </c>
      <c r="J629">
        <v>0.29198137827154658</v>
      </c>
      <c r="K629">
        <v>0.30759612595617725</v>
      </c>
      <c r="L629">
        <v>0.33128775500304397</v>
      </c>
      <c r="M629">
        <v>0.38879575006327904</v>
      </c>
      <c r="N629">
        <v>0.80316098321719798</v>
      </c>
      <c r="O629">
        <v>0.85922435844453471</v>
      </c>
      <c r="P629">
        <v>0.44254410681430811</v>
      </c>
      <c r="Q629">
        <v>0.76903928970880853</v>
      </c>
      <c r="R629">
        <v>0.92870626864302475</v>
      </c>
      <c r="S629">
        <v>0.63586050261120008</v>
      </c>
      <c r="T629">
        <v>0.8098673095252753</v>
      </c>
      <c r="U629">
        <v>0.21060284355368619</v>
      </c>
    </row>
    <row r="630" spans="1:21" x14ac:dyDescent="0.25">
      <c r="A630">
        <v>628</v>
      </c>
      <c r="B630">
        <v>0.23317414814926973</v>
      </c>
      <c r="C630">
        <v>0.95194615463193699</v>
      </c>
      <c r="D630">
        <v>0.51446528162970395</v>
      </c>
      <c r="E630">
        <v>0.43739616303331319</v>
      </c>
      <c r="F630">
        <v>0.2753707526207041</v>
      </c>
      <c r="G630">
        <v>0.63571143645299277</v>
      </c>
      <c r="H630">
        <v>0.50123516388887435</v>
      </c>
      <c r="I630">
        <v>4.6247010285797696E-2</v>
      </c>
      <c r="J630">
        <v>0.40461447236523629</v>
      </c>
      <c r="K630">
        <v>0.99266506924784625</v>
      </c>
      <c r="L630">
        <v>0.52492477791599246</v>
      </c>
      <c r="M630">
        <v>0.18428456375711622</v>
      </c>
      <c r="N630">
        <v>0.77842865429297725</v>
      </c>
      <c r="O630">
        <v>0.62876084042228464</v>
      </c>
      <c r="P630">
        <v>0.77575869453426805</v>
      </c>
      <c r="Q630">
        <v>0.8944163712829285</v>
      </c>
      <c r="R630">
        <v>0.59489990866730658</v>
      </c>
      <c r="S630">
        <v>0.96015670564975686</v>
      </c>
      <c r="T630">
        <v>0.90640048252088956</v>
      </c>
      <c r="U630">
        <v>0.14806166222618899</v>
      </c>
    </row>
    <row r="631" spans="1:21" x14ac:dyDescent="0.25">
      <c r="A631">
        <v>629</v>
      </c>
      <c r="B631">
        <v>0.46790440610668349</v>
      </c>
      <c r="C631">
        <v>0.98107207189651735</v>
      </c>
      <c r="D631">
        <v>0.85494344144369006</v>
      </c>
      <c r="E631">
        <v>0.74116053853289809</v>
      </c>
      <c r="F631">
        <v>0.40226515239933214</v>
      </c>
      <c r="G631">
        <v>0.45908968266867251</v>
      </c>
      <c r="H631">
        <v>0.6425165279370495</v>
      </c>
      <c r="I631">
        <v>0.57045275766392423</v>
      </c>
      <c r="J631">
        <v>0.46985744822450681</v>
      </c>
      <c r="K631">
        <v>0.51237297586280373</v>
      </c>
      <c r="L631">
        <v>0.73370584243271653</v>
      </c>
      <c r="M631">
        <v>0.82822703598025882</v>
      </c>
      <c r="N631">
        <v>6.4461788255090191E-3</v>
      </c>
      <c r="O631">
        <v>0.42342008081066584</v>
      </c>
      <c r="P631">
        <v>8.1728182380009784E-2</v>
      </c>
      <c r="Q631">
        <v>0.99129967800072816</v>
      </c>
      <c r="R631">
        <v>0.25613510588585564</v>
      </c>
      <c r="S631">
        <v>0.13266677803250815</v>
      </c>
      <c r="T631">
        <v>0.64932751232547936</v>
      </c>
      <c r="U631">
        <v>0.99702980769071381</v>
      </c>
    </row>
    <row r="632" spans="1:21" x14ac:dyDescent="0.25">
      <c r="A632">
        <v>630</v>
      </c>
      <c r="B632">
        <v>0.74560312852975308</v>
      </c>
      <c r="C632">
        <v>0.50539455365740138</v>
      </c>
      <c r="D632">
        <v>0.12587844306758367</v>
      </c>
      <c r="E632">
        <v>0.99670252408886895</v>
      </c>
      <c r="F632">
        <v>0.66550587928607041</v>
      </c>
      <c r="G632">
        <v>0.18211416051441098</v>
      </c>
      <c r="H632">
        <v>0.17859273876659465</v>
      </c>
      <c r="I632">
        <v>0.82922833636062698</v>
      </c>
      <c r="J632">
        <v>0.87675390515065343</v>
      </c>
      <c r="K632">
        <v>0.74903986174301895</v>
      </c>
      <c r="L632">
        <v>0.31041728519233769</v>
      </c>
      <c r="M632">
        <v>0.15688615007889783</v>
      </c>
      <c r="N632">
        <v>0.62463591881725522</v>
      </c>
      <c r="O632">
        <v>0.3857441519002871</v>
      </c>
      <c r="P632">
        <v>0.28361274818313031</v>
      </c>
      <c r="Q632">
        <v>0.16738822835676359</v>
      </c>
      <c r="R632">
        <v>0.58091451934225224</v>
      </c>
      <c r="S632">
        <v>0.81752582951268771</v>
      </c>
      <c r="T632">
        <v>0.69203054967269928</v>
      </c>
      <c r="U632">
        <v>0.99854533889120667</v>
      </c>
    </row>
    <row r="633" spans="1:21" x14ac:dyDescent="0.25">
      <c r="A633">
        <v>631</v>
      </c>
      <c r="B633">
        <v>0.25065252837352858</v>
      </c>
      <c r="C633">
        <v>0.68085513543466103</v>
      </c>
      <c r="D633">
        <v>0.49075548100954003</v>
      </c>
      <c r="E633">
        <v>0.76038922358719319</v>
      </c>
      <c r="F633">
        <v>0.78163858191949043</v>
      </c>
      <c r="G633">
        <v>0.50878402147730917</v>
      </c>
      <c r="H633">
        <v>0.55809484675879695</v>
      </c>
      <c r="I633">
        <v>0.93102772504934639</v>
      </c>
      <c r="J633">
        <v>0.42792008751901456</v>
      </c>
      <c r="K633">
        <v>0.15140146546893618</v>
      </c>
      <c r="L633">
        <v>0.96536220893548919</v>
      </c>
      <c r="M633">
        <v>0.77290310026732545</v>
      </c>
      <c r="N633">
        <v>0.33920183125834757</v>
      </c>
      <c r="O633">
        <v>0.41241509934411891</v>
      </c>
      <c r="P633">
        <v>0.69335475642704147</v>
      </c>
      <c r="Q633">
        <v>0.39176414547783267</v>
      </c>
      <c r="R633">
        <v>0.64419421396891274</v>
      </c>
      <c r="S633">
        <v>0.86434420359186426</v>
      </c>
      <c r="T633">
        <v>0.62564226393472611</v>
      </c>
      <c r="U633">
        <v>0.6877048306699427</v>
      </c>
    </row>
    <row r="634" spans="1:21" x14ac:dyDescent="0.25">
      <c r="A634">
        <v>632</v>
      </c>
      <c r="B634">
        <v>0.20697910090292293</v>
      </c>
      <c r="C634">
        <v>0.60664281426916733</v>
      </c>
      <c r="D634">
        <v>0.91278412941551412</v>
      </c>
      <c r="E634">
        <v>0.6630421393597532</v>
      </c>
      <c r="F634">
        <v>0.1543354779572772</v>
      </c>
      <c r="G634">
        <v>0.44524085825631499</v>
      </c>
      <c r="H634">
        <v>0.74004853563688755</v>
      </c>
      <c r="I634">
        <v>7.9060541401391848E-2</v>
      </c>
      <c r="J634">
        <v>0.78320088249613562</v>
      </c>
      <c r="K634">
        <v>0.3536966600381195</v>
      </c>
      <c r="L634">
        <v>0.79242350641601722</v>
      </c>
      <c r="M634">
        <v>0.96378732348304275</v>
      </c>
      <c r="N634">
        <v>5.0771705394360156E-2</v>
      </c>
      <c r="O634">
        <v>0.86778155635239429</v>
      </c>
      <c r="P634">
        <v>0.11198668086024188</v>
      </c>
      <c r="Q634">
        <v>0.32154604937122855</v>
      </c>
      <c r="R634">
        <v>6.4245420894735172E-2</v>
      </c>
      <c r="S634">
        <v>0.70583739143795232</v>
      </c>
      <c r="T634">
        <v>0.86586275745774799</v>
      </c>
      <c r="U634">
        <v>0.51888932960852263</v>
      </c>
    </row>
    <row r="635" spans="1:21" x14ac:dyDescent="0.25">
      <c r="A635">
        <v>633</v>
      </c>
      <c r="B635">
        <v>0.72989007983236798</v>
      </c>
      <c r="C635">
        <v>0.31006923307586565</v>
      </c>
      <c r="D635">
        <v>0.11312384496313399</v>
      </c>
      <c r="E635">
        <v>0.67286057947706479</v>
      </c>
      <c r="F635">
        <v>0.90345159008632314</v>
      </c>
      <c r="G635">
        <v>0.31444465917694231</v>
      </c>
      <c r="H635">
        <v>0.70029336377654805</v>
      </c>
      <c r="I635">
        <v>0.55385120900245566</v>
      </c>
      <c r="J635">
        <v>0.6011348294715475</v>
      </c>
      <c r="K635">
        <v>0.53832848082146545</v>
      </c>
      <c r="L635">
        <v>0.20679214902647747</v>
      </c>
      <c r="M635">
        <v>0.3717364246366377</v>
      </c>
      <c r="N635">
        <v>0.63674006032141794</v>
      </c>
      <c r="O635">
        <v>6.4984548587404767E-2</v>
      </c>
      <c r="P635">
        <v>0.26445747930544194</v>
      </c>
      <c r="Q635">
        <v>0.10550806327840845</v>
      </c>
      <c r="R635">
        <v>0.72642264618264196</v>
      </c>
      <c r="S635">
        <v>0.46349596508638058</v>
      </c>
      <c r="T635">
        <v>6.4784803743509034E-2</v>
      </c>
      <c r="U635">
        <v>0.3211126209990649</v>
      </c>
    </row>
    <row r="636" spans="1:21" x14ac:dyDescent="0.25">
      <c r="A636">
        <v>634</v>
      </c>
      <c r="B636">
        <v>0.54129748343880579</v>
      </c>
      <c r="C636">
        <v>0.59982912061496307</v>
      </c>
      <c r="D636">
        <v>0.87104064550673055</v>
      </c>
      <c r="E636">
        <v>0.75889431412098296</v>
      </c>
      <c r="F636">
        <v>0.2193249248537481</v>
      </c>
      <c r="G636">
        <v>0.16359015593830417</v>
      </c>
      <c r="H636">
        <v>0.60638388623618589</v>
      </c>
      <c r="I636">
        <v>6.3728129762381514E-2</v>
      </c>
      <c r="J636">
        <v>0.93171112780743015</v>
      </c>
      <c r="K636">
        <v>0.9809864113503739</v>
      </c>
      <c r="L636">
        <v>0.24378748586220778</v>
      </c>
      <c r="M636">
        <v>0.72541465610588607</v>
      </c>
      <c r="N636">
        <v>0.93583238579026506</v>
      </c>
      <c r="O636">
        <v>0.46369484725323429</v>
      </c>
      <c r="P636">
        <v>0.61262207286375681</v>
      </c>
      <c r="Q636">
        <v>0.45547946587980581</v>
      </c>
      <c r="R636">
        <v>0.48230895830142817</v>
      </c>
      <c r="S636">
        <v>3.6152422628578318E-2</v>
      </c>
      <c r="T636">
        <v>0.68344978354945418</v>
      </c>
      <c r="U636">
        <v>0.75124216295240709</v>
      </c>
    </row>
    <row r="637" spans="1:21" x14ac:dyDescent="0.25">
      <c r="A637">
        <v>635</v>
      </c>
      <c r="B637">
        <v>0.25801803682845437</v>
      </c>
      <c r="C637">
        <v>0.25264491828457403</v>
      </c>
      <c r="D637">
        <v>0.58704972610791017</v>
      </c>
      <c r="E637">
        <v>0.97319290794937352</v>
      </c>
      <c r="F637">
        <v>0.43365465359028721</v>
      </c>
      <c r="G637">
        <v>0.64587568951828667</v>
      </c>
      <c r="H637">
        <v>0.17444190014503302</v>
      </c>
      <c r="I637">
        <v>0.7463462030456478</v>
      </c>
      <c r="J637">
        <v>0.67612071206903668</v>
      </c>
      <c r="K637">
        <v>0.39098854390627813</v>
      </c>
      <c r="L637">
        <v>0.17358390255345846</v>
      </c>
      <c r="M637">
        <v>0.74411420714945131</v>
      </c>
      <c r="N637">
        <v>6.9678777000561354E-2</v>
      </c>
      <c r="O637">
        <v>0.68428495860054284</v>
      </c>
      <c r="P637">
        <v>0.76671913677176917</v>
      </c>
      <c r="Q637">
        <v>0.16407051061514188</v>
      </c>
      <c r="R637">
        <v>0.82286364082259222</v>
      </c>
      <c r="S637">
        <v>0.81372094909235937</v>
      </c>
      <c r="T637">
        <v>0.82948292303645399</v>
      </c>
      <c r="U637">
        <v>0.82308122986794263</v>
      </c>
    </row>
    <row r="638" spans="1:21" x14ac:dyDescent="0.25">
      <c r="A638">
        <v>636</v>
      </c>
      <c r="B638">
        <v>0.35085598635150927</v>
      </c>
      <c r="C638">
        <v>0.38984269368466729</v>
      </c>
      <c r="D638">
        <v>0.53003293489309233</v>
      </c>
      <c r="E638">
        <v>0.82981240569587911</v>
      </c>
      <c r="F638">
        <v>0.32507767036893709</v>
      </c>
      <c r="G638">
        <v>0.46446755314356158</v>
      </c>
      <c r="H638">
        <v>0.20057785321204369</v>
      </c>
      <c r="I638">
        <v>0.4412157546473372</v>
      </c>
      <c r="J638">
        <v>0.95538806453933534</v>
      </c>
      <c r="K638">
        <v>0.45927387455094038</v>
      </c>
      <c r="L638">
        <v>0.86699560126300179</v>
      </c>
      <c r="M638">
        <v>0.22353909372718128</v>
      </c>
      <c r="N638">
        <v>0.54311463619578282</v>
      </c>
      <c r="O638">
        <v>0.54651062683948748</v>
      </c>
      <c r="P638">
        <v>0.67576187089349182</v>
      </c>
      <c r="Q638">
        <v>0.28439328993926782</v>
      </c>
      <c r="R638">
        <v>0.17884945340540437</v>
      </c>
      <c r="S638">
        <v>0.19668859079688339</v>
      </c>
      <c r="T638">
        <v>0.46039411321041457</v>
      </c>
      <c r="U638">
        <v>0.75451226413340344</v>
      </c>
    </row>
    <row r="639" spans="1:21" x14ac:dyDescent="0.25">
      <c r="A639">
        <v>637</v>
      </c>
      <c r="B639">
        <v>2.7696957767108454E-2</v>
      </c>
      <c r="C639">
        <v>0.57350189802020357</v>
      </c>
      <c r="D639">
        <v>0.90340000568982326</v>
      </c>
      <c r="E639">
        <v>0.86619852818803733</v>
      </c>
      <c r="F639">
        <v>0.86340335577117644</v>
      </c>
      <c r="G639">
        <v>0.9848411014859404</v>
      </c>
      <c r="H639">
        <v>0.15784895269506283</v>
      </c>
      <c r="I639">
        <v>0.31352741614582369</v>
      </c>
      <c r="J639">
        <v>0.10515266091523179</v>
      </c>
      <c r="K639">
        <v>0.59457813686201577</v>
      </c>
      <c r="L639">
        <v>0.75466082310236171</v>
      </c>
      <c r="M639">
        <v>0.90062208735232896</v>
      </c>
      <c r="N639">
        <v>0.44754342808528857</v>
      </c>
      <c r="O639">
        <v>0.29408434573193681</v>
      </c>
      <c r="P639">
        <v>0.64359868502516626</v>
      </c>
      <c r="Q639">
        <v>0.12682981371063295</v>
      </c>
      <c r="R639">
        <v>0.54463086264754956</v>
      </c>
      <c r="S639">
        <v>0.17065621331412117</v>
      </c>
      <c r="T639">
        <v>0.76882038333659719</v>
      </c>
      <c r="U639">
        <v>0.22019066874097248</v>
      </c>
    </row>
    <row r="640" spans="1:21" x14ac:dyDescent="0.25">
      <c r="A640">
        <v>638</v>
      </c>
      <c r="B640">
        <v>0.84813699999122094</v>
      </c>
      <c r="C640">
        <v>0.9019916255626923</v>
      </c>
      <c r="D640">
        <v>0.61472072897981733</v>
      </c>
      <c r="E640">
        <v>0.51937353398352148</v>
      </c>
      <c r="F640">
        <v>0.25169922167938497</v>
      </c>
      <c r="G640">
        <v>7.9355024000243191E-2</v>
      </c>
      <c r="H640">
        <v>0.70728869372167935</v>
      </c>
      <c r="I640">
        <v>0.71118894876732375</v>
      </c>
      <c r="J640">
        <v>0.27767870061550837</v>
      </c>
      <c r="K640">
        <v>5.8497570508857955E-2</v>
      </c>
      <c r="L640">
        <v>0.77823610769798113</v>
      </c>
      <c r="M640">
        <v>0.3323202130692815</v>
      </c>
      <c r="N640">
        <v>0.51628202396612899</v>
      </c>
      <c r="O640">
        <v>0.9302094258374769</v>
      </c>
      <c r="P640">
        <v>0.4682249411171151</v>
      </c>
      <c r="Q640">
        <v>0.57155512739799974</v>
      </c>
      <c r="R640">
        <v>0.80493112137378109</v>
      </c>
      <c r="S640">
        <v>0.91323173340631758</v>
      </c>
      <c r="T640">
        <v>0.62811815875248578</v>
      </c>
      <c r="U640">
        <v>8.5806465388247766E-2</v>
      </c>
    </row>
    <row r="641" spans="1:21" x14ac:dyDescent="0.25">
      <c r="A641">
        <v>639</v>
      </c>
      <c r="B641">
        <v>0.79176469198904376</v>
      </c>
      <c r="C641">
        <v>0.12507814925082839</v>
      </c>
      <c r="D641">
        <v>0.98968343788709934</v>
      </c>
      <c r="E641">
        <v>0.10222410888614508</v>
      </c>
      <c r="F641">
        <v>0.19973988292305256</v>
      </c>
      <c r="G641">
        <v>0.99269473287598275</v>
      </c>
      <c r="H641">
        <v>0.46058106120691278</v>
      </c>
      <c r="I641">
        <v>0.46081520022805122</v>
      </c>
      <c r="J641">
        <v>0.16963221444074827</v>
      </c>
      <c r="K641">
        <v>0.23410897932732588</v>
      </c>
      <c r="L641">
        <v>0.94187528270518972</v>
      </c>
      <c r="M641">
        <v>0.32980301457167993</v>
      </c>
      <c r="N641">
        <v>0.3685485085163866</v>
      </c>
      <c r="O641">
        <v>0.61202629277619103</v>
      </c>
      <c r="P641">
        <v>0.98136556195466529</v>
      </c>
      <c r="Q641">
        <v>0.54567226857716911</v>
      </c>
      <c r="R641">
        <v>3.9461322889190464E-2</v>
      </c>
      <c r="S641">
        <v>0.97485982214279798</v>
      </c>
      <c r="T641">
        <v>0.1061277129685898</v>
      </c>
      <c r="U641">
        <v>0.97933043892959493</v>
      </c>
    </row>
    <row r="642" spans="1:21" x14ac:dyDescent="0.25">
      <c r="A642">
        <v>640</v>
      </c>
      <c r="B642">
        <v>0.98408067567008395</v>
      </c>
      <c r="C642">
        <v>0.529773163521015</v>
      </c>
      <c r="D642">
        <v>0.82346884655694375</v>
      </c>
      <c r="E642">
        <v>3.2862948210788279E-2</v>
      </c>
      <c r="F642">
        <v>9.187906542280988E-2</v>
      </c>
      <c r="G642">
        <v>0.12498550437386791</v>
      </c>
      <c r="H642">
        <v>3.0681614184236539E-2</v>
      </c>
      <c r="I642">
        <v>0.34949930328062151</v>
      </c>
      <c r="J642">
        <v>0.49688617303858873</v>
      </c>
      <c r="K642">
        <v>0.3605698256349299</v>
      </c>
      <c r="L642">
        <v>0.5568907834511907</v>
      </c>
      <c r="M642">
        <v>0.17280592773247072</v>
      </c>
      <c r="N642">
        <v>0.13578294212746833</v>
      </c>
      <c r="O642">
        <v>0.78156120015571862</v>
      </c>
      <c r="P642">
        <v>0.86520007344573546</v>
      </c>
      <c r="Q642">
        <v>0.11258297950898299</v>
      </c>
      <c r="R642">
        <v>1.2279421172586069E-2</v>
      </c>
      <c r="S642">
        <v>0.10021481593858184</v>
      </c>
      <c r="T642">
        <v>0.2180569408705253</v>
      </c>
      <c r="U642">
        <v>0.3483100191509545</v>
      </c>
    </row>
    <row r="643" spans="1:21" x14ac:dyDescent="0.25">
      <c r="A643">
        <v>641</v>
      </c>
      <c r="B643">
        <v>0.68932912546862446</v>
      </c>
      <c r="C643">
        <v>0.84764503216165199</v>
      </c>
      <c r="D643">
        <v>0.7095060972745646</v>
      </c>
      <c r="E643">
        <v>0.63493320982731682</v>
      </c>
      <c r="F643">
        <v>0.7401042989951101</v>
      </c>
      <c r="G643">
        <v>0.49271635942588432</v>
      </c>
      <c r="H643">
        <v>1.7695035583433771E-2</v>
      </c>
      <c r="I643">
        <v>0.65217684580861324</v>
      </c>
      <c r="J643">
        <v>0.90022832114937668</v>
      </c>
      <c r="K643">
        <v>0.6283929493141498</v>
      </c>
      <c r="L643">
        <v>0.99678715367445037</v>
      </c>
      <c r="M643">
        <v>0.69076841460689065</v>
      </c>
      <c r="N643">
        <v>0.19924221609031023</v>
      </c>
      <c r="O643">
        <v>0.7826084995797038</v>
      </c>
      <c r="P643">
        <v>0.66721692330383231</v>
      </c>
      <c r="Q643">
        <v>0.37775894322033121</v>
      </c>
      <c r="R643">
        <v>0.67721233424869398</v>
      </c>
      <c r="S643">
        <v>0.31278977115672646</v>
      </c>
      <c r="T643">
        <v>0.54463343757761429</v>
      </c>
      <c r="U643">
        <v>0.90685158748821437</v>
      </c>
    </row>
    <row r="644" spans="1:21" x14ac:dyDescent="0.25">
      <c r="A644">
        <v>642</v>
      </c>
      <c r="B644">
        <v>8.9133181575041576E-2</v>
      </c>
      <c r="C644">
        <v>6.7908351850000992E-2</v>
      </c>
      <c r="D644">
        <v>0.22943294852359264</v>
      </c>
      <c r="E644">
        <v>0.35283302516001047</v>
      </c>
      <c r="F644">
        <v>0.39310641152933212</v>
      </c>
      <c r="G644">
        <v>0.69507590133082653</v>
      </c>
      <c r="H644">
        <v>0.30597630447042934</v>
      </c>
      <c r="I644">
        <v>0.43555168940126543</v>
      </c>
      <c r="J644">
        <v>0.29811170607910453</v>
      </c>
      <c r="K644">
        <v>0.2307717820609656</v>
      </c>
      <c r="L644">
        <v>0.79540019759010772</v>
      </c>
      <c r="M644">
        <v>0.29502265109422332</v>
      </c>
      <c r="N644">
        <v>0.10281132662123271</v>
      </c>
      <c r="O644">
        <v>8.1243810600288846E-3</v>
      </c>
      <c r="P644">
        <v>0.53167992306143397</v>
      </c>
      <c r="Q644">
        <v>0.14826512980858308</v>
      </c>
      <c r="R644">
        <v>0.13635998395336713</v>
      </c>
      <c r="S644">
        <v>6.6864225971913438E-2</v>
      </c>
      <c r="T644">
        <v>5.3347177301401594E-2</v>
      </c>
      <c r="U644">
        <v>0.52581523645369144</v>
      </c>
    </row>
    <row r="645" spans="1:21" x14ac:dyDescent="0.25">
      <c r="A645">
        <v>643</v>
      </c>
      <c r="B645">
        <v>0.97283835297061882</v>
      </c>
      <c r="C645">
        <v>0.22481584648685393</v>
      </c>
      <c r="D645">
        <v>2.1198244409569078E-2</v>
      </c>
      <c r="E645">
        <v>0.65244878134281192</v>
      </c>
      <c r="F645">
        <v>0.44424525336174003</v>
      </c>
      <c r="G645">
        <v>0.60588913013687296</v>
      </c>
      <c r="H645">
        <v>0.21799579273564262</v>
      </c>
      <c r="I645">
        <v>0.3779029164994554</v>
      </c>
      <c r="J645">
        <v>0.77257276905825378</v>
      </c>
      <c r="K645">
        <v>0.86693666086501864</v>
      </c>
      <c r="L645">
        <v>0.81234759518157329</v>
      </c>
      <c r="M645">
        <v>0.13131691280636648</v>
      </c>
      <c r="N645">
        <v>1.0269565714849493E-2</v>
      </c>
      <c r="O645">
        <v>0.19486913282797436</v>
      </c>
      <c r="P645">
        <v>0.67177561182917778</v>
      </c>
      <c r="Q645">
        <v>0.15637782710736881</v>
      </c>
      <c r="R645">
        <v>0.40596118582722113</v>
      </c>
      <c r="S645">
        <v>0.85719593830142293</v>
      </c>
      <c r="T645">
        <v>0.82864701508165428</v>
      </c>
      <c r="U645">
        <v>0.97267614484206844</v>
      </c>
    </row>
    <row r="646" spans="1:21" x14ac:dyDescent="0.25">
      <c r="A646">
        <v>644</v>
      </c>
      <c r="B646">
        <v>0.32943905040541854</v>
      </c>
      <c r="C646">
        <v>5.9064484315341836E-2</v>
      </c>
      <c r="D646">
        <v>0.78160241821043086</v>
      </c>
      <c r="E646">
        <v>0.45540587499021168</v>
      </c>
      <c r="F646">
        <v>0.14480730005957287</v>
      </c>
      <c r="G646">
        <v>0.30430121280322986</v>
      </c>
      <c r="H646">
        <v>0.3701056748878333</v>
      </c>
      <c r="I646">
        <v>0.69016384645961026</v>
      </c>
      <c r="J646">
        <v>0.24439886653721388</v>
      </c>
      <c r="K646">
        <v>0.24332128717343071</v>
      </c>
      <c r="L646">
        <v>0.73672563971220928</v>
      </c>
      <c r="M646">
        <v>0.84115938248476141</v>
      </c>
      <c r="N646">
        <v>5.0638882563879939E-2</v>
      </c>
      <c r="O646">
        <v>0.99180173692118956</v>
      </c>
      <c r="P646">
        <v>0.94199502949516423</v>
      </c>
      <c r="Q646">
        <v>0.64650544782706998</v>
      </c>
      <c r="R646">
        <v>0.62229892228648787</v>
      </c>
      <c r="S646">
        <v>0.43830139663821233</v>
      </c>
      <c r="T646">
        <v>0.46712269996387912</v>
      </c>
      <c r="U646">
        <v>0.70943818574425599</v>
      </c>
    </row>
    <row r="647" spans="1:21" x14ac:dyDescent="0.25">
      <c r="A647">
        <v>645</v>
      </c>
      <c r="B647">
        <v>0.24235018095840966</v>
      </c>
      <c r="C647">
        <v>6.1860251606714378E-2</v>
      </c>
      <c r="D647">
        <v>0.40276591681785145</v>
      </c>
      <c r="E647">
        <v>0.73130442896083125</v>
      </c>
      <c r="F647">
        <v>1.9309508703336586E-2</v>
      </c>
      <c r="G647">
        <v>0.34287462752812914</v>
      </c>
      <c r="H647">
        <v>0.64335637214097297</v>
      </c>
      <c r="I647">
        <v>0.61552801486351649</v>
      </c>
      <c r="J647">
        <v>0.58049324244401834</v>
      </c>
      <c r="K647">
        <v>0.43232279143150176</v>
      </c>
      <c r="L647">
        <v>0.94948311039739242</v>
      </c>
      <c r="M647">
        <v>0.1364283355699234</v>
      </c>
      <c r="N647">
        <v>0.78649030763105188</v>
      </c>
      <c r="O647">
        <v>0.23522193592396512</v>
      </c>
      <c r="P647">
        <v>0.78748957384247475</v>
      </c>
      <c r="Q647">
        <v>0.40015669840650347</v>
      </c>
      <c r="R647">
        <v>0.61593107455087104</v>
      </c>
      <c r="S647">
        <v>0.16748751818689556</v>
      </c>
      <c r="T647">
        <v>0.14722096184836087</v>
      </c>
      <c r="U647">
        <v>0.25545822823006858</v>
      </c>
    </row>
    <row r="648" spans="1:21" x14ac:dyDescent="0.25">
      <c r="A648">
        <v>646</v>
      </c>
      <c r="B648">
        <v>0.98732591574086204</v>
      </c>
      <c r="C648">
        <v>0.2701232730774461</v>
      </c>
      <c r="D648">
        <v>0.42797781933530565</v>
      </c>
      <c r="E648">
        <v>0.58288153684349364</v>
      </c>
      <c r="F648">
        <v>4.3761703850911715E-2</v>
      </c>
      <c r="G648">
        <v>0.27066905645217032</v>
      </c>
      <c r="H648">
        <v>0.41555631114788572</v>
      </c>
      <c r="I648">
        <v>0.94171191679431665</v>
      </c>
      <c r="J648">
        <v>0.45786252231497837</v>
      </c>
      <c r="K648">
        <v>0.36411812401639709</v>
      </c>
      <c r="L648">
        <v>0.12882770707354418</v>
      </c>
      <c r="M648">
        <v>0.43366333701815396</v>
      </c>
      <c r="N648">
        <v>0.73866143286199648</v>
      </c>
      <c r="O648">
        <v>0.20044059833426564</v>
      </c>
      <c r="P648">
        <v>0.9388298105787225</v>
      </c>
      <c r="Q648">
        <v>0.60602401420869878</v>
      </c>
      <c r="R648">
        <v>0.747742312701142</v>
      </c>
      <c r="S648">
        <v>0.16460073443279066</v>
      </c>
      <c r="T648">
        <v>0.94877720214408012</v>
      </c>
      <c r="U648">
        <v>0.37471135969378189</v>
      </c>
    </row>
    <row r="649" spans="1:21" x14ac:dyDescent="0.25">
      <c r="A649">
        <v>647</v>
      </c>
      <c r="B649">
        <v>0.14639226376288073</v>
      </c>
      <c r="C649">
        <v>0.41465890486616219</v>
      </c>
      <c r="D649">
        <v>0.51427114707519817</v>
      </c>
      <c r="E649">
        <v>0.34639276012589182</v>
      </c>
      <c r="F649">
        <v>0.37414668616390934</v>
      </c>
      <c r="G649">
        <v>0.26268973839802889</v>
      </c>
      <c r="H649">
        <v>0.29155477927045426</v>
      </c>
      <c r="I649">
        <v>0.76817501911838448</v>
      </c>
      <c r="J649">
        <v>0.96322725174659585</v>
      </c>
      <c r="K649">
        <v>0.33668713594850352</v>
      </c>
      <c r="L649">
        <v>0.24736110192738181</v>
      </c>
      <c r="M649">
        <v>1.9284820572010419E-2</v>
      </c>
      <c r="N649">
        <v>0.44568399021959965</v>
      </c>
      <c r="O649">
        <v>0.33289531246739057</v>
      </c>
      <c r="P649">
        <v>0.11412257785068225</v>
      </c>
      <c r="Q649">
        <v>0.77105844665159129</v>
      </c>
      <c r="R649">
        <v>0.75983768464894008</v>
      </c>
      <c r="S649">
        <v>0.59299201033793336</v>
      </c>
      <c r="T649">
        <v>0.70532227205222475</v>
      </c>
      <c r="U649">
        <v>0.75629473377990686</v>
      </c>
    </row>
    <row r="650" spans="1:21" x14ac:dyDescent="0.25">
      <c r="A650">
        <v>648</v>
      </c>
      <c r="B650">
        <v>8.897678587999458E-2</v>
      </c>
      <c r="C650">
        <v>0.3530803594533678</v>
      </c>
      <c r="D650">
        <v>0.35925665062842516</v>
      </c>
      <c r="E650">
        <v>3.5935512403737935E-2</v>
      </c>
      <c r="F650">
        <v>0.53389500978504678</v>
      </c>
      <c r="G650">
        <v>0.25255998589102724</v>
      </c>
      <c r="H650">
        <v>0.29859485230296934</v>
      </c>
      <c r="I650">
        <v>3.6291694696621857E-2</v>
      </c>
      <c r="J650">
        <v>0.33166659755112082</v>
      </c>
      <c r="K650">
        <v>0.344134846200018</v>
      </c>
      <c r="L650">
        <v>0.62475751434831217</v>
      </c>
      <c r="M650">
        <v>0.93986949156085298</v>
      </c>
      <c r="N650">
        <v>0.99364335220710154</v>
      </c>
      <c r="O650">
        <v>0.69309183105930217</v>
      </c>
      <c r="P650">
        <v>0.57607329432108134</v>
      </c>
      <c r="Q650">
        <v>0.34696021989849601</v>
      </c>
      <c r="R650">
        <v>0.8032954096255005</v>
      </c>
      <c r="S650">
        <v>0.96222871390214859</v>
      </c>
      <c r="T650">
        <v>0.47616415535887691</v>
      </c>
      <c r="U650">
        <v>0.36123354720543333</v>
      </c>
    </row>
    <row r="651" spans="1:21" x14ac:dyDescent="0.25">
      <c r="A651">
        <v>649</v>
      </c>
      <c r="B651">
        <v>0.10932806161147912</v>
      </c>
      <c r="C651">
        <v>0.61583355952703478</v>
      </c>
      <c r="D651">
        <v>0.3117358568536428</v>
      </c>
      <c r="E651">
        <v>0.73134171252605684</v>
      </c>
      <c r="F651">
        <v>0.5620813424534532</v>
      </c>
      <c r="G651">
        <v>0.50629000177653571</v>
      </c>
      <c r="H651">
        <v>0.22022987003988082</v>
      </c>
      <c r="I651">
        <v>3.7312874041985244E-2</v>
      </c>
      <c r="J651">
        <v>0.55156926777815163</v>
      </c>
      <c r="K651">
        <v>0.48369092581589124</v>
      </c>
      <c r="L651">
        <v>0.25631392354082316</v>
      </c>
      <c r="M651">
        <v>0.7519787359085246</v>
      </c>
      <c r="N651">
        <v>0.73325770934505474</v>
      </c>
      <c r="O651">
        <v>0.17496424597783977</v>
      </c>
      <c r="P651">
        <v>0.51923565114120374</v>
      </c>
      <c r="Q651">
        <v>0.77677839051470454</v>
      </c>
      <c r="R651">
        <v>0.11949644795073766</v>
      </c>
      <c r="S651">
        <v>0.38489343190511605</v>
      </c>
      <c r="T651">
        <v>0.28380501440480166</v>
      </c>
      <c r="U651">
        <v>0.88375616608118701</v>
      </c>
    </row>
    <row r="652" spans="1:21" x14ac:dyDescent="0.25">
      <c r="A652">
        <v>650</v>
      </c>
      <c r="B652">
        <v>0.17007647576664775</v>
      </c>
      <c r="C652">
        <v>0.72644561858393342</v>
      </c>
      <c r="D652">
        <v>0.94433989364004489</v>
      </c>
      <c r="E652">
        <v>0.50458366912748875</v>
      </c>
      <c r="F652">
        <v>0.19153339399040425</v>
      </c>
      <c r="G652">
        <v>0.59154624968155822</v>
      </c>
      <c r="H652">
        <v>0.69842887618251748</v>
      </c>
      <c r="I652">
        <v>0.15141736938752026</v>
      </c>
      <c r="J652">
        <v>0.5747028554822613</v>
      </c>
      <c r="K652">
        <v>0.20128171913596038</v>
      </c>
      <c r="L652">
        <v>0.21064647509166967</v>
      </c>
      <c r="M652">
        <v>0.3310493871111202</v>
      </c>
      <c r="N652">
        <v>0.56195652803848528</v>
      </c>
      <c r="O652">
        <v>0.12509415320031891</v>
      </c>
      <c r="P652">
        <v>0.59816994954474101</v>
      </c>
      <c r="Q652">
        <v>8.5772678083182008E-2</v>
      </c>
      <c r="R652">
        <v>5.7492413683049026E-3</v>
      </c>
      <c r="S652">
        <v>0.14737433767869756</v>
      </c>
      <c r="T652">
        <v>2.4040979519426742E-2</v>
      </c>
      <c r="U652">
        <v>0.38049411742897377</v>
      </c>
    </row>
    <row r="653" spans="1:21" x14ac:dyDescent="0.25">
      <c r="A653">
        <v>651</v>
      </c>
      <c r="B653">
        <v>0.69640719270449947</v>
      </c>
      <c r="C653">
        <v>0.51857832257142356</v>
      </c>
      <c r="D653">
        <v>0.76671036623561584</v>
      </c>
      <c r="E653">
        <v>0.20663290623822128</v>
      </c>
      <c r="F653">
        <v>0.42988733653391531</v>
      </c>
      <c r="G653">
        <v>0.86688761205040965</v>
      </c>
      <c r="H653">
        <v>0.83036076376842249</v>
      </c>
      <c r="I653">
        <v>0.10492540420558427</v>
      </c>
      <c r="J653">
        <v>0.78725151677471517</v>
      </c>
      <c r="K653">
        <v>0.94108400720806529</v>
      </c>
      <c r="L653">
        <v>6.6747712795599989E-2</v>
      </c>
      <c r="M653">
        <v>8.1751864900737603E-2</v>
      </c>
      <c r="N653">
        <v>0.70356635766161446</v>
      </c>
      <c r="O653">
        <v>0.25239561723719039</v>
      </c>
      <c r="P653">
        <v>0.18219104016752463</v>
      </c>
      <c r="Q653">
        <v>0.97787061898409156</v>
      </c>
      <c r="R653">
        <v>0.95276645970776297</v>
      </c>
      <c r="S653">
        <v>0.14617759696420718</v>
      </c>
      <c r="T653">
        <v>0.66930295909725945</v>
      </c>
      <c r="U653">
        <v>0.61877541324274787</v>
      </c>
    </row>
    <row r="654" spans="1:21" x14ac:dyDescent="0.25">
      <c r="A654">
        <v>652</v>
      </c>
      <c r="B654">
        <v>0.3377206164970179</v>
      </c>
      <c r="C654">
        <v>0.11896156402697056</v>
      </c>
      <c r="D654">
        <v>0.84879175641226645</v>
      </c>
      <c r="E654">
        <v>0.87424922178708542</v>
      </c>
      <c r="F654">
        <v>0.54346991660168431</v>
      </c>
      <c r="G654">
        <v>0.68900635219208883</v>
      </c>
      <c r="H654">
        <v>0.58879547137278454</v>
      </c>
      <c r="I654">
        <v>0.69009681523296895</v>
      </c>
      <c r="J654">
        <v>0.52259133644563271</v>
      </c>
      <c r="K654">
        <v>0.9336196667811052</v>
      </c>
      <c r="L654">
        <v>0.20376215974254563</v>
      </c>
      <c r="M654">
        <v>0.90440506626379591</v>
      </c>
      <c r="N654">
        <v>0.80707828909532831</v>
      </c>
      <c r="O654">
        <v>0.68443941027519917</v>
      </c>
      <c r="P654">
        <v>0.13123139865931943</v>
      </c>
      <c r="Q654">
        <v>0.3277845382029092</v>
      </c>
      <c r="R654">
        <v>0.97076287207383549</v>
      </c>
      <c r="S654">
        <v>0.17943567234647961</v>
      </c>
      <c r="T654">
        <v>0.7148570454081542</v>
      </c>
      <c r="U654">
        <v>0.89331527524203747</v>
      </c>
    </row>
    <row r="655" spans="1:21" x14ac:dyDescent="0.25">
      <c r="A655">
        <v>653</v>
      </c>
      <c r="B655">
        <v>0.73649919399032182</v>
      </c>
      <c r="C655">
        <v>0.91880473554807818</v>
      </c>
      <c r="D655">
        <v>0.31072927331583688</v>
      </c>
      <c r="E655">
        <v>1.2103342330162192E-2</v>
      </c>
      <c r="F655">
        <v>7.3450818661983774E-2</v>
      </c>
      <c r="G655">
        <v>0.24269223483009328</v>
      </c>
      <c r="H655">
        <v>5.6626577388137145E-2</v>
      </c>
      <c r="I655">
        <v>0.67097706305133276</v>
      </c>
      <c r="J655">
        <v>0.94437552408103653</v>
      </c>
      <c r="K655">
        <v>0.56948291032230047</v>
      </c>
      <c r="L655">
        <v>0.53030095887054296</v>
      </c>
      <c r="M655">
        <v>0.66595282896566488</v>
      </c>
      <c r="N655">
        <v>0.77147681223921216</v>
      </c>
      <c r="O655">
        <v>0.11704670295767405</v>
      </c>
      <c r="P655">
        <v>0.76409785980898048</v>
      </c>
      <c r="Q655">
        <v>0.72313525002715107</v>
      </c>
      <c r="R655">
        <v>0.21385075018843702</v>
      </c>
      <c r="S655">
        <v>0.91464870935873543</v>
      </c>
      <c r="T655">
        <v>0.69134770637734344</v>
      </c>
      <c r="U655">
        <v>8.8778886928027489E-2</v>
      </c>
    </row>
    <row r="656" spans="1:21" x14ac:dyDescent="0.25">
      <c r="A656">
        <v>654</v>
      </c>
      <c r="B656">
        <v>0.47393280479241584</v>
      </c>
      <c r="C656">
        <v>0.42500185010033698</v>
      </c>
      <c r="D656">
        <v>0.46570313051231604</v>
      </c>
      <c r="E656">
        <v>0.16694578316675579</v>
      </c>
      <c r="F656">
        <v>0.84583878548157987</v>
      </c>
      <c r="G656">
        <v>0.30216878452780982</v>
      </c>
      <c r="H656">
        <v>5.682452348741962E-2</v>
      </c>
      <c r="I656">
        <v>0.91170271410705217</v>
      </c>
      <c r="J656">
        <v>0.69390190039549182</v>
      </c>
      <c r="K656">
        <v>0.11563754638146162</v>
      </c>
      <c r="L656">
        <v>0.28716532285260143</v>
      </c>
      <c r="M656">
        <v>0.4347867200225517</v>
      </c>
      <c r="N656">
        <v>0.58927596590981235</v>
      </c>
      <c r="O656">
        <v>0.96078697047589712</v>
      </c>
      <c r="P656">
        <v>0.36362204526273278</v>
      </c>
      <c r="Q656">
        <v>0.88297071189591514</v>
      </c>
      <c r="R656">
        <v>0.30333211760749457</v>
      </c>
      <c r="S656">
        <v>0.18215088832523252</v>
      </c>
      <c r="T656">
        <v>0.92809377226694911</v>
      </c>
      <c r="U656">
        <v>0.17543942742853069</v>
      </c>
    </row>
    <row r="657" spans="1:21" x14ac:dyDescent="0.25">
      <c r="A657">
        <v>655</v>
      </c>
      <c r="B657">
        <v>0.28028321661181366</v>
      </c>
      <c r="C657">
        <v>0.87800942903542234</v>
      </c>
      <c r="D657">
        <v>0.42347790399418539</v>
      </c>
      <c r="E657">
        <v>0.59555262744013326</v>
      </c>
      <c r="F657">
        <v>0.58109103589942923</v>
      </c>
      <c r="G657">
        <v>0.85506348804277077</v>
      </c>
      <c r="H657">
        <v>0.69292762234759153</v>
      </c>
      <c r="I657">
        <v>0.81377375212164882</v>
      </c>
      <c r="J657">
        <v>0.76564254132743192</v>
      </c>
      <c r="K657">
        <v>0.81244383804837117</v>
      </c>
      <c r="L657">
        <v>0.91525062258669365</v>
      </c>
      <c r="M657">
        <v>0.72731742713735081</v>
      </c>
      <c r="N657">
        <v>0.335609875781961</v>
      </c>
      <c r="O657">
        <v>0.79250824240903128</v>
      </c>
      <c r="P657">
        <v>0.89800833227788157</v>
      </c>
      <c r="Q657">
        <v>0.83164007801860373</v>
      </c>
      <c r="R657">
        <v>0.99882886610994515</v>
      </c>
      <c r="S657">
        <v>0.82258128042189238</v>
      </c>
      <c r="T657">
        <v>0.69978814526360211</v>
      </c>
      <c r="U657">
        <v>0.27555024784693982</v>
      </c>
    </row>
    <row r="658" spans="1:21" x14ac:dyDescent="0.25">
      <c r="A658">
        <v>656</v>
      </c>
      <c r="B658">
        <v>5.785625338137379E-2</v>
      </c>
      <c r="C658">
        <v>0.27899313478456511</v>
      </c>
      <c r="D658">
        <v>0.71891229289221403</v>
      </c>
      <c r="E658">
        <v>0.7356960445374483</v>
      </c>
      <c r="F658">
        <v>0.22974254778263781</v>
      </c>
      <c r="G658">
        <v>0.92990961816644013</v>
      </c>
      <c r="H658">
        <v>3.8624465734145019E-2</v>
      </c>
      <c r="I658">
        <v>0.37645606756297223</v>
      </c>
      <c r="J658">
        <v>0.58432513376430428</v>
      </c>
      <c r="K658">
        <v>0.53825994771291441</v>
      </c>
      <c r="L658">
        <v>0.1611281920985963</v>
      </c>
      <c r="M658">
        <v>0.28603499107416952</v>
      </c>
      <c r="N658">
        <v>0.69801264253928696</v>
      </c>
      <c r="O658">
        <v>0.62066794444433526</v>
      </c>
      <c r="P658">
        <v>1.872546253313101E-2</v>
      </c>
      <c r="Q658">
        <v>0.43436190264746388</v>
      </c>
      <c r="R658">
        <v>0.90253111982764644</v>
      </c>
      <c r="S658">
        <v>5.402987007063853E-2</v>
      </c>
      <c r="T658">
        <v>0.49508758747142689</v>
      </c>
      <c r="U658">
        <v>9.8387226075429046E-2</v>
      </c>
    </row>
    <row r="659" spans="1:21" x14ac:dyDescent="0.25">
      <c r="A659">
        <v>657</v>
      </c>
      <c r="B659">
        <v>0.61033328122448127</v>
      </c>
      <c r="C659">
        <v>0.71260200890962477</v>
      </c>
      <c r="D659">
        <v>0.46518449269838147</v>
      </c>
      <c r="E659">
        <v>0.76277055563357998</v>
      </c>
      <c r="F659">
        <v>0.75489087634418883</v>
      </c>
      <c r="G659">
        <v>6.3933883082908149E-2</v>
      </c>
      <c r="H659">
        <v>0.18761470663528979</v>
      </c>
      <c r="I659">
        <v>0.1854059986467953</v>
      </c>
      <c r="J659">
        <v>0.97887680422207901</v>
      </c>
      <c r="K659">
        <v>0.24850284353892471</v>
      </c>
      <c r="L659">
        <v>0.88667104918290307</v>
      </c>
      <c r="M659">
        <v>0.95604351066416182</v>
      </c>
      <c r="N659">
        <v>0.31968597590947034</v>
      </c>
      <c r="O659">
        <v>0.41841464613245072</v>
      </c>
      <c r="P659">
        <v>0.67571484832343387</v>
      </c>
      <c r="Q659">
        <v>0.34471215206003514</v>
      </c>
      <c r="R659">
        <v>0.7368010929062061</v>
      </c>
      <c r="S659">
        <v>0.350864122347744</v>
      </c>
      <c r="T659">
        <v>0.79133935772971054</v>
      </c>
      <c r="U659">
        <v>0.81838073674577072</v>
      </c>
    </row>
    <row r="660" spans="1:21" x14ac:dyDescent="0.25">
      <c r="A660">
        <v>658</v>
      </c>
      <c r="B660">
        <v>0.66125360841409453</v>
      </c>
      <c r="C660">
        <v>0.85007245708191448</v>
      </c>
      <c r="D660">
        <v>0.92700292200194756</v>
      </c>
      <c r="E660">
        <v>0.26724567033380442</v>
      </c>
      <c r="F660">
        <v>0.1617599028236798</v>
      </c>
      <c r="G660">
        <v>0.5514762570448779</v>
      </c>
      <c r="H660">
        <v>0.93167326762996083</v>
      </c>
      <c r="I660">
        <v>0.23791498459996419</v>
      </c>
      <c r="J660">
        <v>0.85284821174339598</v>
      </c>
      <c r="K660">
        <v>0.4018517671173516</v>
      </c>
      <c r="L660">
        <v>0.46044971330494189</v>
      </c>
      <c r="M660">
        <v>0.75217141127470133</v>
      </c>
      <c r="N660">
        <v>0.88922524525459967</v>
      </c>
      <c r="O660">
        <v>0.38794734843861267</v>
      </c>
      <c r="P660">
        <v>0.29036912726230413</v>
      </c>
      <c r="Q660">
        <v>0.6693319404195508</v>
      </c>
      <c r="R660">
        <v>0.24386490403219785</v>
      </c>
      <c r="S660">
        <v>0.73870828863698179</v>
      </c>
      <c r="T660">
        <v>0.14088205689689604</v>
      </c>
      <c r="U660">
        <v>0.79807230674417107</v>
      </c>
    </row>
    <row r="661" spans="1:21" x14ac:dyDescent="0.25">
      <c r="A661">
        <v>659</v>
      </c>
      <c r="B661">
        <v>0.56832684039430337</v>
      </c>
      <c r="C661">
        <v>0.4580118579727066</v>
      </c>
      <c r="D661">
        <v>0.77569954261528662</v>
      </c>
      <c r="E661">
        <v>0.52479637535142221</v>
      </c>
      <c r="F661">
        <v>0.34016752435904274</v>
      </c>
      <c r="G661">
        <v>0.1070005222030701</v>
      </c>
      <c r="H661">
        <v>0.5433346850549361</v>
      </c>
      <c r="I661">
        <v>2.1636670708629957E-2</v>
      </c>
      <c r="J661">
        <v>1.7290145335129736E-2</v>
      </c>
      <c r="K661">
        <v>0.27090579720193109</v>
      </c>
      <c r="L661">
        <v>0.85746264880202538</v>
      </c>
      <c r="M661">
        <v>0.64289341445503667</v>
      </c>
      <c r="N661">
        <v>0.91938330439538252</v>
      </c>
      <c r="O661">
        <v>0.74544214220385308</v>
      </c>
      <c r="P661">
        <v>0.62032140230578481</v>
      </c>
      <c r="Q661">
        <v>0.72246244725619846</v>
      </c>
      <c r="R661">
        <v>0.29754848043747018</v>
      </c>
      <c r="S661">
        <v>0.39796365989821503</v>
      </c>
      <c r="T661">
        <v>0.84345095710003903</v>
      </c>
      <c r="U661">
        <v>0.25242772713743999</v>
      </c>
    </row>
    <row r="662" spans="1:21" x14ac:dyDescent="0.25">
      <c r="A662">
        <v>660</v>
      </c>
      <c r="B662">
        <v>0.25828797484636845</v>
      </c>
      <c r="C662">
        <v>0.35257266447510638</v>
      </c>
      <c r="D662">
        <v>0.90921402327476031</v>
      </c>
      <c r="E662">
        <v>0.13370097197649966</v>
      </c>
      <c r="F662">
        <v>0.70913376895898672</v>
      </c>
      <c r="G662">
        <v>0.81935585141779388</v>
      </c>
      <c r="H662">
        <v>0.57729769131001452</v>
      </c>
      <c r="I662">
        <v>0.461662583468335</v>
      </c>
      <c r="J662">
        <v>0.13399184829484501</v>
      </c>
      <c r="K662">
        <v>0.60025859236905532</v>
      </c>
      <c r="L662">
        <v>0.40684206603215944</v>
      </c>
      <c r="M662">
        <v>0.70765075185965554</v>
      </c>
      <c r="N662">
        <v>0.18553719702035565</v>
      </c>
      <c r="O662">
        <v>0.96452912961872439</v>
      </c>
      <c r="P662">
        <v>0.19225443756311145</v>
      </c>
      <c r="Q662">
        <v>0.11785610845316974</v>
      </c>
      <c r="R662">
        <v>0.9632428185103441</v>
      </c>
      <c r="S662">
        <v>0.86388899778427763</v>
      </c>
      <c r="T662">
        <v>0.35064230020649534</v>
      </c>
      <c r="U662">
        <v>0.64217439780453578</v>
      </c>
    </row>
    <row r="663" spans="1:21" x14ac:dyDescent="0.25">
      <c r="A663">
        <v>661</v>
      </c>
      <c r="B663">
        <v>0.7307919330518251</v>
      </c>
      <c r="C663">
        <v>0.23244424408283137</v>
      </c>
      <c r="D663">
        <v>0.33426874428566489</v>
      </c>
      <c r="E663">
        <v>4.3317167091814213E-3</v>
      </c>
      <c r="F663">
        <v>0.49928211458612121</v>
      </c>
      <c r="G663">
        <v>0.83353427006101488</v>
      </c>
      <c r="H663">
        <v>0.97254977863614145</v>
      </c>
      <c r="I663">
        <v>0.29267798313343185</v>
      </c>
      <c r="J663">
        <v>0.25650244625698315</v>
      </c>
      <c r="K663">
        <v>0.29684330694496897</v>
      </c>
      <c r="L663">
        <v>0.36856245948887789</v>
      </c>
      <c r="M663">
        <v>0.11485947639539251</v>
      </c>
      <c r="N663">
        <v>0.224324871318756</v>
      </c>
      <c r="O663">
        <v>2.1511079677626554E-2</v>
      </c>
      <c r="P663">
        <v>0.9891578530669376</v>
      </c>
      <c r="Q663">
        <v>0.64245548815528863</v>
      </c>
      <c r="R663">
        <v>0.71986217880288983</v>
      </c>
      <c r="S663">
        <v>0.68947595962590125</v>
      </c>
      <c r="T663">
        <v>0.13290229864326086</v>
      </c>
      <c r="U663">
        <v>0.15200047242515691</v>
      </c>
    </row>
    <row r="664" spans="1:21" x14ac:dyDescent="0.25">
      <c r="A664">
        <v>662</v>
      </c>
      <c r="B664">
        <v>0.81040308020470175</v>
      </c>
      <c r="C664">
        <v>0.64843830078819664</v>
      </c>
      <c r="D664">
        <v>0.10635253419909674</v>
      </c>
      <c r="E664">
        <v>0.19455263932823486</v>
      </c>
      <c r="F664">
        <v>0.47863749185907478</v>
      </c>
      <c r="G664">
        <v>0.24360245481042764</v>
      </c>
      <c r="H664">
        <v>0.62435421875735675</v>
      </c>
      <c r="I664">
        <v>0.53716344055784759</v>
      </c>
      <c r="J664">
        <v>0.5949355304487125</v>
      </c>
      <c r="K664">
        <v>0.48545084170645758</v>
      </c>
      <c r="L664">
        <v>0.81325910388687239</v>
      </c>
      <c r="M664">
        <v>0.76498312945838887</v>
      </c>
      <c r="N664">
        <v>0.36960826385244605</v>
      </c>
      <c r="O664">
        <v>0.3667251825576312</v>
      </c>
      <c r="P664">
        <v>0.37385069803689586</v>
      </c>
      <c r="Q664">
        <v>0.46540387559879015</v>
      </c>
      <c r="R664">
        <v>8.4024174911878191E-2</v>
      </c>
      <c r="S664">
        <v>0.25850849393403674</v>
      </c>
      <c r="T664">
        <v>1.136383457474377E-2</v>
      </c>
      <c r="U664">
        <v>0.10489627633460419</v>
      </c>
    </row>
    <row r="665" spans="1:21" x14ac:dyDescent="0.25">
      <c r="A665">
        <v>663</v>
      </c>
      <c r="B665">
        <v>0.86424307735553274</v>
      </c>
      <c r="C665">
        <v>0.89581280032069843</v>
      </c>
      <c r="D665">
        <v>0.3688115631836002</v>
      </c>
      <c r="E665">
        <v>0.87950531642545116</v>
      </c>
      <c r="F665">
        <v>0.62277183783171353</v>
      </c>
      <c r="G665">
        <v>0.29516700805493334</v>
      </c>
      <c r="H665">
        <v>0.27805269863244764</v>
      </c>
      <c r="I665">
        <v>3.1252237951991724E-2</v>
      </c>
      <c r="J665">
        <v>5.1640301967448288E-2</v>
      </c>
      <c r="K665">
        <v>0.97603680485613498</v>
      </c>
      <c r="L665">
        <v>0.73444608590909533</v>
      </c>
      <c r="M665">
        <v>0.36540264923277199</v>
      </c>
      <c r="N665">
        <v>0.94385444940538044</v>
      </c>
      <c r="O665">
        <v>0.76769477030035116</v>
      </c>
      <c r="P665">
        <v>0.6127954188888709</v>
      </c>
      <c r="Q665">
        <v>0.82989942945250039</v>
      </c>
      <c r="R665">
        <v>4.0934173311794275E-2</v>
      </c>
      <c r="S665">
        <v>0.87566859667935248</v>
      </c>
      <c r="T665">
        <v>0.27197358019233753</v>
      </c>
      <c r="U665">
        <v>0.36287362630347197</v>
      </c>
    </row>
    <row r="666" spans="1:21" x14ac:dyDescent="0.25">
      <c r="A666">
        <v>664</v>
      </c>
      <c r="B666">
        <v>0.11828882025774012</v>
      </c>
      <c r="C666">
        <v>0.62028396386528972</v>
      </c>
      <c r="D666">
        <v>0.43028319923800673</v>
      </c>
      <c r="E666">
        <v>0.42771757287260881</v>
      </c>
      <c r="F666">
        <v>0.70567947586940849</v>
      </c>
      <c r="G666">
        <v>0.66630503842789102</v>
      </c>
      <c r="H666">
        <v>0.9061600750380141</v>
      </c>
      <c r="I666">
        <v>0.3968694122664016</v>
      </c>
      <c r="J666">
        <v>0.88233945850053086</v>
      </c>
      <c r="K666">
        <v>0.12059215728998618</v>
      </c>
      <c r="L666">
        <v>0.104081822443848</v>
      </c>
      <c r="M666">
        <v>0.60296412313853898</v>
      </c>
      <c r="N666">
        <v>0.82998348862423477</v>
      </c>
      <c r="O666">
        <v>0.77991899909416729</v>
      </c>
      <c r="P666">
        <v>0.17088824848944228</v>
      </c>
      <c r="Q666">
        <v>1.4415256511286945E-2</v>
      </c>
      <c r="R666">
        <v>0.10295764226295834</v>
      </c>
      <c r="S666">
        <v>0.84759027941411413</v>
      </c>
      <c r="T666">
        <v>0.52035029258977916</v>
      </c>
      <c r="U666">
        <v>0.89905190212393959</v>
      </c>
    </row>
    <row r="667" spans="1:21" x14ac:dyDescent="0.25">
      <c r="A667">
        <v>665</v>
      </c>
      <c r="B667">
        <v>0.65691310989577678</v>
      </c>
      <c r="C667">
        <v>0.96062429500231405</v>
      </c>
      <c r="D667">
        <v>0.98696184977906531</v>
      </c>
      <c r="E667">
        <v>0.49836906389950464</v>
      </c>
      <c r="F667">
        <v>0.85442274328030132</v>
      </c>
      <c r="G667">
        <v>0.91422790439141988</v>
      </c>
      <c r="H667">
        <v>0.25838170301425034</v>
      </c>
      <c r="I667">
        <v>0.87871644553812889</v>
      </c>
      <c r="J667">
        <v>4.7973106973586255E-2</v>
      </c>
      <c r="K667">
        <v>0.84759811976172905</v>
      </c>
      <c r="L667">
        <v>0.75614675889094074</v>
      </c>
      <c r="M667">
        <v>2.726724892664123E-3</v>
      </c>
      <c r="N667">
        <v>0.56653556434559604</v>
      </c>
      <c r="O667">
        <v>0.83029948279174204</v>
      </c>
      <c r="P667">
        <v>0.88394937331650469</v>
      </c>
      <c r="Q667">
        <v>0.4874444959621993</v>
      </c>
      <c r="R667">
        <v>0.15285298779852408</v>
      </c>
      <c r="S667">
        <v>0.26797538692642586</v>
      </c>
      <c r="T667">
        <v>0.29394455528076779</v>
      </c>
      <c r="U667">
        <v>5.0683042016346436E-2</v>
      </c>
    </row>
    <row r="668" spans="1:21" x14ac:dyDescent="0.25">
      <c r="A668">
        <v>666</v>
      </c>
      <c r="B668">
        <v>0.43606520941771665</v>
      </c>
      <c r="C668">
        <v>4.3616365205019214E-3</v>
      </c>
      <c r="D668">
        <v>0.34005368837845795</v>
      </c>
      <c r="E668">
        <v>0.72592239685408377</v>
      </c>
      <c r="F668">
        <v>0.49686621244224938</v>
      </c>
      <c r="G668">
        <v>0.7115007209724622</v>
      </c>
      <c r="H668">
        <v>0.82559860968399068</v>
      </c>
      <c r="I668">
        <v>0.32801749927801271</v>
      </c>
      <c r="J668">
        <v>0.747444643720381</v>
      </c>
      <c r="K668">
        <v>0.77315200739472978</v>
      </c>
      <c r="L668">
        <v>3.4302154141638397E-2</v>
      </c>
      <c r="M668">
        <v>0.8872940923786885</v>
      </c>
      <c r="N668">
        <v>0.62188885670602989</v>
      </c>
      <c r="O668">
        <v>3.5952103329802476E-2</v>
      </c>
      <c r="P668">
        <v>0.94456738842123333</v>
      </c>
      <c r="Q668">
        <v>0.11183259940645041</v>
      </c>
      <c r="R668">
        <v>0.52374160603772424</v>
      </c>
      <c r="S668">
        <v>0.92097282610472675</v>
      </c>
      <c r="T668">
        <v>0.78750958676515115</v>
      </c>
      <c r="U668">
        <v>0.50224638233123819</v>
      </c>
    </row>
    <row r="669" spans="1:21" x14ac:dyDescent="0.25">
      <c r="A669">
        <v>667</v>
      </c>
      <c r="B669">
        <v>0.7489018045538014</v>
      </c>
      <c r="C669">
        <v>0.43552639857729414</v>
      </c>
      <c r="D669">
        <v>0.35021343276023398</v>
      </c>
      <c r="E669">
        <v>0.77272292332736203</v>
      </c>
      <c r="F669">
        <v>0.49716404977523698</v>
      </c>
      <c r="G669">
        <v>7.7776387204272268E-2</v>
      </c>
      <c r="H669">
        <v>0.493949671175413</v>
      </c>
      <c r="I669">
        <v>0.101731721260645</v>
      </c>
      <c r="J669">
        <v>0.37423294321695266</v>
      </c>
      <c r="K669">
        <v>0.34862593543444831</v>
      </c>
      <c r="L669">
        <v>0.27558372927681818</v>
      </c>
      <c r="M669">
        <v>0.70908507487675299</v>
      </c>
      <c r="N669">
        <v>0.8673028787286885</v>
      </c>
      <c r="O669">
        <v>0.88492722798026602</v>
      </c>
      <c r="P669">
        <v>0.16767547819209616</v>
      </c>
      <c r="Q669">
        <v>0.92162551641614021</v>
      </c>
      <c r="R669">
        <v>0.14909841990864425</v>
      </c>
      <c r="S669">
        <v>0.66014387466283808</v>
      </c>
      <c r="T669">
        <v>6.6753504649184059E-2</v>
      </c>
      <c r="U669">
        <v>0.96018326475833748</v>
      </c>
    </row>
    <row r="670" spans="1:21" x14ac:dyDescent="0.25">
      <c r="A670">
        <v>668</v>
      </c>
      <c r="B670">
        <v>0.92110519463641727</v>
      </c>
      <c r="C670">
        <v>0.95616807633954282</v>
      </c>
      <c r="D670">
        <v>0.15849810897545247</v>
      </c>
      <c r="E670">
        <v>0.22738812665475283</v>
      </c>
      <c r="F670">
        <v>0.1259272850877311</v>
      </c>
      <c r="G670">
        <v>0.70151971430401971</v>
      </c>
      <c r="H670">
        <v>0.83290424744577973</v>
      </c>
      <c r="I670">
        <v>0.47822458492105846</v>
      </c>
      <c r="J670">
        <v>0.81947987642280751</v>
      </c>
      <c r="K670">
        <v>0.90834709074639886</v>
      </c>
      <c r="L670">
        <v>0.61967383840935764</v>
      </c>
      <c r="M670">
        <v>4.6407053271562582E-2</v>
      </c>
      <c r="N670">
        <v>0.8101161489334523</v>
      </c>
      <c r="O670">
        <v>0.41001435000275599</v>
      </c>
      <c r="P670">
        <v>0.96733575542864436</v>
      </c>
      <c r="Q670">
        <v>0.78906530557481336</v>
      </c>
      <c r="R670">
        <v>0.60367870058529594</v>
      </c>
      <c r="S670">
        <v>0.98961017369361781</v>
      </c>
      <c r="T670">
        <v>0.49631978460877696</v>
      </c>
      <c r="U670">
        <v>0.59928185281805568</v>
      </c>
    </row>
    <row r="671" spans="1:21" x14ac:dyDescent="0.25">
      <c r="A671">
        <v>669</v>
      </c>
      <c r="B671">
        <v>0.17551076509828967</v>
      </c>
      <c r="C671">
        <v>0.72876609695394556</v>
      </c>
      <c r="D671">
        <v>0.90841705798572825</v>
      </c>
      <c r="E671">
        <v>0.68326099340209479</v>
      </c>
      <c r="F671">
        <v>0.77026215710717327</v>
      </c>
      <c r="G671">
        <v>0.99927974983342782</v>
      </c>
      <c r="H671">
        <v>0.54389469638018628</v>
      </c>
      <c r="I671">
        <v>0.27821569674198043</v>
      </c>
      <c r="J671">
        <v>0.6105256609630525</v>
      </c>
      <c r="K671">
        <v>6.2413210760972504E-2</v>
      </c>
      <c r="L671">
        <v>0.15890829799329964</v>
      </c>
      <c r="M671">
        <v>0.15691190254428422</v>
      </c>
      <c r="N671">
        <v>0.89997130981489981</v>
      </c>
      <c r="O671">
        <v>0.72162519533385283</v>
      </c>
      <c r="P671">
        <v>0.14316977215602411</v>
      </c>
      <c r="Q671">
        <v>0.49407603856889692</v>
      </c>
      <c r="R671">
        <v>0.41250937682343025</v>
      </c>
      <c r="S671">
        <v>0.5912845976780341</v>
      </c>
      <c r="T671">
        <v>5.2387276998779875E-2</v>
      </c>
      <c r="U671">
        <v>0.19238344330930524</v>
      </c>
    </row>
    <row r="672" spans="1:21" x14ac:dyDescent="0.25">
      <c r="A672">
        <v>670</v>
      </c>
      <c r="B672">
        <v>0.34983380860490065</v>
      </c>
      <c r="C672">
        <v>1.3205212868074856E-2</v>
      </c>
      <c r="D672">
        <v>0.16570456641794706</v>
      </c>
      <c r="E672">
        <v>0.53022180132519114</v>
      </c>
      <c r="F672">
        <v>0.55072845371928492</v>
      </c>
      <c r="G672">
        <v>0.51087497296920126</v>
      </c>
      <c r="H672">
        <v>0.75265647736846764</v>
      </c>
      <c r="I672">
        <v>0.56766085976524772</v>
      </c>
      <c r="J672">
        <v>0.21829860356391206</v>
      </c>
      <c r="K672">
        <v>0.80565880482898677</v>
      </c>
      <c r="L672">
        <v>0.17566234406186698</v>
      </c>
      <c r="M672">
        <v>0.19123109698014895</v>
      </c>
      <c r="N672">
        <v>0.56873074454255668</v>
      </c>
      <c r="O672">
        <v>0.79678457141791181</v>
      </c>
      <c r="P672">
        <v>0.75190923494188078</v>
      </c>
      <c r="Q672">
        <v>0.4401668098938013</v>
      </c>
      <c r="R672">
        <v>0.85264113212791504</v>
      </c>
      <c r="S672">
        <v>0.77859858971079809</v>
      </c>
      <c r="T672">
        <v>0.83599603514715493</v>
      </c>
      <c r="U672">
        <v>0.64440288258808698</v>
      </c>
    </row>
    <row r="673" spans="1:21" x14ac:dyDescent="0.25">
      <c r="A673">
        <v>671</v>
      </c>
      <c r="B673">
        <v>0.61499436562523879</v>
      </c>
      <c r="C673">
        <v>0.32893811423954844</v>
      </c>
      <c r="D673">
        <v>0.15170305199073253</v>
      </c>
      <c r="E673">
        <v>0.58522340203380541</v>
      </c>
      <c r="F673">
        <v>7.8303239023876259E-2</v>
      </c>
      <c r="G673">
        <v>0.61139702995854783</v>
      </c>
      <c r="H673">
        <v>0.62168984859235432</v>
      </c>
      <c r="I673">
        <v>1.0303590181791833E-2</v>
      </c>
      <c r="J673">
        <v>0.73885880611363053</v>
      </c>
      <c r="K673">
        <v>0.95430919421555882</v>
      </c>
      <c r="L673">
        <v>0.53396412976365415</v>
      </c>
      <c r="M673">
        <v>8.9435481295604191E-2</v>
      </c>
      <c r="N673">
        <v>0.45818344674180289</v>
      </c>
      <c r="O673">
        <v>0.6177930728383485</v>
      </c>
      <c r="P673">
        <v>0.23011653435475665</v>
      </c>
      <c r="Q673">
        <v>0.85847013709842646</v>
      </c>
      <c r="R673">
        <v>0.19627787747185588</v>
      </c>
      <c r="S673">
        <v>5.1182207031034821E-2</v>
      </c>
      <c r="T673">
        <v>0.81695357394169843</v>
      </c>
      <c r="U673">
        <v>0.70789924904325496</v>
      </c>
    </row>
    <row r="674" spans="1:21" x14ac:dyDescent="0.25">
      <c r="A674">
        <v>672</v>
      </c>
      <c r="B674">
        <v>0.81785228289512357</v>
      </c>
      <c r="C674">
        <v>0.6570741019364279</v>
      </c>
      <c r="D674">
        <v>0.38143727845005859</v>
      </c>
      <c r="E674">
        <v>0.44235548659114632</v>
      </c>
      <c r="F674">
        <v>0.32634981020480147</v>
      </c>
      <c r="G674">
        <v>0.98634202967242501</v>
      </c>
      <c r="H674">
        <v>0.51384451644675999</v>
      </c>
      <c r="I674">
        <v>0.80731861306152997</v>
      </c>
      <c r="J674">
        <v>0.64834817092953134</v>
      </c>
      <c r="K674">
        <v>0.84202173229924338</v>
      </c>
      <c r="L674">
        <v>2.1389835191458317E-2</v>
      </c>
      <c r="M674">
        <v>0.16320546752927001</v>
      </c>
      <c r="N674">
        <v>0.95964280921034373</v>
      </c>
      <c r="O674">
        <v>0.23886406032997876</v>
      </c>
      <c r="P674">
        <v>0.44532611297067337</v>
      </c>
      <c r="Q674">
        <v>0.14632961488927432</v>
      </c>
      <c r="R674">
        <v>0.88864500636743604</v>
      </c>
      <c r="S674">
        <v>0.22418414524307284</v>
      </c>
      <c r="T674">
        <v>0.28987859561321372</v>
      </c>
      <c r="U674">
        <v>0.56391864172151274</v>
      </c>
    </row>
    <row r="675" spans="1:21" x14ac:dyDescent="0.25">
      <c r="A675">
        <v>673</v>
      </c>
      <c r="B675">
        <v>0.63134201642980692</v>
      </c>
      <c r="C675">
        <v>0.98575358163983884</v>
      </c>
      <c r="D675">
        <v>0.8532930737327602</v>
      </c>
      <c r="E675">
        <v>9.5960669804927123E-2</v>
      </c>
      <c r="F675">
        <v>0.61802720903969988</v>
      </c>
      <c r="G675">
        <v>0.3468699329819267</v>
      </c>
      <c r="H675">
        <v>0.56029851389359386</v>
      </c>
      <c r="I675">
        <v>0.42033183943669972</v>
      </c>
      <c r="J675">
        <v>0.75042894501956781</v>
      </c>
      <c r="K675">
        <v>0.71049212398904471</v>
      </c>
      <c r="L675">
        <v>0.88962714749741179</v>
      </c>
      <c r="M675">
        <v>0.22424484566475655</v>
      </c>
      <c r="N675">
        <v>0.88155511610940884</v>
      </c>
      <c r="O675">
        <v>0.68795458689958711</v>
      </c>
      <c r="P675">
        <v>0.77582152026897289</v>
      </c>
      <c r="Q675">
        <v>0.43088514878201356</v>
      </c>
      <c r="R675">
        <v>0.28202615700654943</v>
      </c>
      <c r="S675">
        <v>0.31544339720864656</v>
      </c>
      <c r="T675">
        <v>0.33781824106434089</v>
      </c>
      <c r="U675">
        <v>0.73522182120609747</v>
      </c>
    </row>
    <row r="676" spans="1:21" x14ac:dyDescent="0.25">
      <c r="A676">
        <v>674</v>
      </c>
      <c r="B676">
        <v>0.11283186367179443</v>
      </c>
      <c r="C676">
        <v>0.17838656509472495</v>
      </c>
      <c r="D676">
        <v>0.32096464804359054</v>
      </c>
      <c r="E676">
        <v>0.14496351238060701</v>
      </c>
      <c r="F676">
        <v>0.17798355733479099</v>
      </c>
      <c r="G676">
        <v>0.41842834956616293</v>
      </c>
      <c r="H676">
        <v>8.7887672826584495E-2</v>
      </c>
      <c r="I676">
        <v>2.2101699535760133E-2</v>
      </c>
      <c r="J676">
        <v>0.61424442526690548</v>
      </c>
      <c r="K676">
        <v>0.11586713862063291</v>
      </c>
      <c r="L676">
        <v>0.97708524471381164</v>
      </c>
      <c r="M676">
        <v>0.50383545899669979</v>
      </c>
      <c r="N676">
        <v>0.42149318472553188</v>
      </c>
      <c r="O676">
        <v>4.6358689148596754E-2</v>
      </c>
      <c r="P676">
        <v>0.46198535058519341</v>
      </c>
      <c r="Q676">
        <v>0.19897369676924548</v>
      </c>
      <c r="R676">
        <v>0.53559780892815723</v>
      </c>
      <c r="S676">
        <v>0.8866140846894881</v>
      </c>
      <c r="T676">
        <v>0.66245063947231175</v>
      </c>
      <c r="U676">
        <v>0.82128793317553783</v>
      </c>
    </row>
    <row r="677" spans="1:21" x14ac:dyDescent="0.25">
      <c r="A677">
        <v>675</v>
      </c>
      <c r="B677">
        <v>0.51267731715419185</v>
      </c>
      <c r="C677">
        <v>0.82680676580392376</v>
      </c>
      <c r="D677">
        <v>4.0558250320774647E-3</v>
      </c>
      <c r="E677">
        <v>0.9706183994888955</v>
      </c>
      <c r="F677">
        <v>0.44334964058094606</v>
      </c>
      <c r="G677">
        <v>0.34502788999795109</v>
      </c>
      <c r="H677">
        <v>0.41335418344212815</v>
      </c>
      <c r="I677">
        <v>0.24233220448598125</v>
      </c>
      <c r="J677">
        <v>0.4847921943301543</v>
      </c>
      <c r="K677">
        <v>0.33709527774009951</v>
      </c>
      <c r="L677">
        <v>0.28057808563841391</v>
      </c>
      <c r="M677">
        <v>0.84619341633724443</v>
      </c>
      <c r="N677">
        <v>0.76230924155641144</v>
      </c>
      <c r="O677">
        <v>0.18709308341512454</v>
      </c>
      <c r="P677">
        <v>0.56123113792245416</v>
      </c>
      <c r="Q677">
        <v>0.92456633555104073</v>
      </c>
      <c r="R677">
        <v>0.96837485558232039</v>
      </c>
      <c r="S677">
        <v>0.85790417652816586</v>
      </c>
      <c r="T677">
        <v>0.25467020469031176</v>
      </c>
      <c r="U677">
        <v>0.99994624019275413</v>
      </c>
    </row>
    <row r="678" spans="1:21" x14ac:dyDescent="0.25">
      <c r="A678">
        <v>676</v>
      </c>
      <c r="B678">
        <v>0.56577986588768625</v>
      </c>
      <c r="C678">
        <v>0.65984062330934945</v>
      </c>
      <c r="D678">
        <v>0.90306267155192921</v>
      </c>
      <c r="E678">
        <v>0.85406674348297495</v>
      </c>
      <c r="F678">
        <v>0.25881365899720921</v>
      </c>
      <c r="G678">
        <v>0.32477128112063181</v>
      </c>
      <c r="H678">
        <v>0.45388922534516674</v>
      </c>
      <c r="I678">
        <v>0.3807732864982194</v>
      </c>
      <c r="J678">
        <v>0.64468907816570953</v>
      </c>
      <c r="K678">
        <v>0.73227892058175414</v>
      </c>
      <c r="L678">
        <v>0.29041404968888895</v>
      </c>
      <c r="M678">
        <v>0.67738989445300746</v>
      </c>
      <c r="N678">
        <v>7.3443341966021647E-2</v>
      </c>
      <c r="O678">
        <v>0.70953537257791099</v>
      </c>
      <c r="P678">
        <v>0.61728095872257205</v>
      </c>
      <c r="Q678">
        <v>6.4292059905393772E-2</v>
      </c>
      <c r="R678">
        <v>0.41809395843805941</v>
      </c>
      <c r="S678">
        <v>0.62028969904731346</v>
      </c>
      <c r="T678">
        <v>0.66559289800759802</v>
      </c>
      <c r="U678">
        <v>0.76572385927055953</v>
      </c>
    </row>
    <row r="679" spans="1:21" x14ac:dyDescent="0.25">
      <c r="A679">
        <v>677</v>
      </c>
      <c r="B679">
        <v>0.6533445337233128</v>
      </c>
      <c r="C679">
        <v>0.11934409851792993</v>
      </c>
      <c r="D679">
        <v>0.32270870180194944</v>
      </c>
      <c r="E679">
        <v>0.47735173804251785</v>
      </c>
      <c r="F679">
        <v>6.8490856778869347E-2</v>
      </c>
      <c r="G679">
        <v>0.98808825622734631</v>
      </c>
      <c r="H679">
        <v>0.69787685845717662</v>
      </c>
      <c r="I679">
        <v>0.93423944768219558</v>
      </c>
      <c r="J679">
        <v>0.80879643491750186</v>
      </c>
      <c r="K679">
        <v>4.4553393396888019E-2</v>
      </c>
      <c r="L679">
        <v>0.10402518623357082</v>
      </c>
      <c r="M679">
        <v>0.96793889264950805</v>
      </c>
      <c r="N679">
        <v>0.78401465222985145</v>
      </c>
      <c r="O679">
        <v>0.763967793693068</v>
      </c>
      <c r="P679">
        <v>0.92004984233689679</v>
      </c>
      <c r="Q679">
        <v>0.60807797895748017</v>
      </c>
      <c r="R679">
        <v>0.55566200445493497</v>
      </c>
      <c r="S679">
        <v>0.42293405282991148</v>
      </c>
      <c r="T679">
        <v>0.84181363967274536</v>
      </c>
      <c r="U679">
        <v>0.18341963577767584</v>
      </c>
    </row>
    <row r="680" spans="1:21" x14ac:dyDescent="0.25">
      <c r="A680">
        <v>678</v>
      </c>
      <c r="B680">
        <v>0.47123585036283266</v>
      </c>
      <c r="C680">
        <v>0.439226075718266</v>
      </c>
      <c r="D680">
        <v>0.89481643395118193</v>
      </c>
      <c r="E680">
        <v>0.15080408562455561</v>
      </c>
      <c r="F680">
        <v>0.91752536360460812</v>
      </c>
      <c r="G680">
        <v>0.74896576520446523</v>
      </c>
      <c r="H680">
        <v>0.11663038198589692</v>
      </c>
      <c r="I680">
        <v>0.37324772616934832</v>
      </c>
      <c r="J680">
        <v>0.83618315166925683</v>
      </c>
      <c r="K680">
        <v>0.45463285158503286</v>
      </c>
      <c r="L680">
        <v>0.8272150339011084</v>
      </c>
      <c r="M680">
        <v>0.63442374752958042</v>
      </c>
      <c r="N680">
        <v>6.7954244298518596E-2</v>
      </c>
      <c r="O680">
        <v>0.74964653521237778</v>
      </c>
      <c r="P680">
        <v>0.12472317795798848</v>
      </c>
      <c r="Q680">
        <v>0.51508439754564073</v>
      </c>
      <c r="R680">
        <v>0.46832392466973793</v>
      </c>
      <c r="S680">
        <v>0.56722833713776599</v>
      </c>
      <c r="T680">
        <v>0.19157595460671661</v>
      </c>
      <c r="U680">
        <v>0.70738242261249806</v>
      </c>
    </row>
    <row r="681" spans="1:21" x14ac:dyDescent="0.25">
      <c r="A681">
        <v>679</v>
      </c>
      <c r="B681">
        <v>0.77349673156840026</v>
      </c>
      <c r="C681">
        <v>0.64236266452033353</v>
      </c>
      <c r="D681">
        <v>0.84308737816838986</v>
      </c>
      <c r="E681">
        <v>0.71601852502437846</v>
      </c>
      <c r="F681">
        <v>0.51823131978968018</v>
      </c>
      <c r="G681">
        <v>0.36590982625328383</v>
      </c>
      <c r="H681">
        <v>0.83854247634294654</v>
      </c>
      <c r="I681">
        <v>0.21847246608864612</v>
      </c>
      <c r="J681">
        <v>0.87411889858406688</v>
      </c>
      <c r="K681">
        <v>0.60549495649665275</v>
      </c>
      <c r="L681">
        <v>0.89248981421969642</v>
      </c>
      <c r="M681">
        <v>0.58751929081826781</v>
      </c>
      <c r="N681">
        <v>0.48212010225657753</v>
      </c>
      <c r="O681">
        <v>0.6603227542198189</v>
      </c>
      <c r="P681">
        <v>8.6740915281511732E-2</v>
      </c>
      <c r="Q681">
        <v>0.76401184203233052</v>
      </c>
      <c r="R681">
        <v>0.97529346145438844</v>
      </c>
      <c r="S681">
        <v>0.73922834718690034</v>
      </c>
      <c r="T681">
        <v>0.64563689158771087</v>
      </c>
      <c r="U681">
        <v>0.91980056218363138</v>
      </c>
    </row>
    <row r="682" spans="1:21" x14ac:dyDescent="0.25">
      <c r="A682">
        <v>680</v>
      </c>
      <c r="B682">
        <v>0.44081218616661033</v>
      </c>
      <c r="C682">
        <v>2.1519529518898572E-2</v>
      </c>
      <c r="D682">
        <v>0.29328672379917631</v>
      </c>
      <c r="E682">
        <v>0.55328939714707559</v>
      </c>
      <c r="F682">
        <v>0.17666725443712306</v>
      </c>
      <c r="G682">
        <v>0.94661334143149478</v>
      </c>
      <c r="H682">
        <v>9.8577817199027251E-2</v>
      </c>
      <c r="I682">
        <v>0.38489831414573938</v>
      </c>
      <c r="J682">
        <v>0.26584102462908366</v>
      </c>
      <c r="K682">
        <v>6.922149185256643E-2</v>
      </c>
      <c r="L682">
        <v>0.2325404507728388</v>
      </c>
      <c r="M682">
        <v>0.76176021497084268</v>
      </c>
      <c r="N682">
        <v>6.1798967155411333E-2</v>
      </c>
      <c r="O682">
        <v>0.5971557471908211</v>
      </c>
      <c r="P682">
        <v>0.99608601845896683</v>
      </c>
      <c r="Q682">
        <v>0.52885807132779683</v>
      </c>
      <c r="R682">
        <v>7.0158267320724166E-2</v>
      </c>
      <c r="S682">
        <v>0.61492369608625297</v>
      </c>
      <c r="T682">
        <v>0.13054249553326791</v>
      </c>
      <c r="U682">
        <v>0.72455713977875469</v>
      </c>
    </row>
    <row r="683" spans="1:21" x14ac:dyDescent="0.25">
      <c r="A683">
        <v>681</v>
      </c>
      <c r="B683">
        <v>3.3942906902715286E-2</v>
      </c>
      <c r="C683">
        <v>7.5026694112497516E-2</v>
      </c>
      <c r="D683">
        <v>0.72385825744083498</v>
      </c>
      <c r="E683">
        <v>0.87131939192499797</v>
      </c>
      <c r="F683">
        <v>0.83662825312650391</v>
      </c>
      <c r="G683">
        <v>0.89206520742659201</v>
      </c>
      <c r="H683">
        <v>0.4689404263930812</v>
      </c>
      <c r="I683">
        <v>0.6779900619877286</v>
      </c>
      <c r="J683">
        <v>0.81811491317584117</v>
      </c>
      <c r="K683">
        <v>0.66493582186477784</v>
      </c>
      <c r="L683">
        <v>0.42534377499850429</v>
      </c>
      <c r="M683">
        <v>0.61819945625673411</v>
      </c>
      <c r="N683">
        <v>0.12052186568597989</v>
      </c>
      <c r="O683">
        <v>2.3413601093256631E-2</v>
      </c>
      <c r="P683">
        <v>0.39510628182440555</v>
      </c>
      <c r="Q683">
        <v>0.84437000666918571</v>
      </c>
      <c r="R683">
        <v>0.92326660567531871</v>
      </c>
      <c r="S683">
        <v>0.73251148129971622</v>
      </c>
      <c r="T683">
        <v>0.64192488464889941</v>
      </c>
      <c r="U683">
        <v>0.72474177892615987</v>
      </c>
    </row>
    <row r="684" spans="1:21" x14ac:dyDescent="0.25">
      <c r="A684">
        <v>682</v>
      </c>
      <c r="B684">
        <v>9.2153425091461294E-2</v>
      </c>
      <c r="C684">
        <v>0.75110330151515781</v>
      </c>
      <c r="D684">
        <v>0.42299867449316086</v>
      </c>
      <c r="E684">
        <v>0.41182316237486494</v>
      </c>
      <c r="F684">
        <v>0.90736484016908747</v>
      </c>
      <c r="G684">
        <v>0.89040384428712538</v>
      </c>
      <c r="H684">
        <v>0.6287692912874272</v>
      </c>
      <c r="I684">
        <v>0.74817277327213594</v>
      </c>
      <c r="J684">
        <v>0.15175759625544605</v>
      </c>
      <c r="K684">
        <v>0.91989343421269343</v>
      </c>
      <c r="L684">
        <v>0.58712356886790951</v>
      </c>
      <c r="M684">
        <v>0.216814545013579</v>
      </c>
      <c r="N684">
        <v>0.66256976013969737</v>
      </c>
      <c r="O684">
        <v>0.8694865585332785</v>
      </c>
      <c r="P684">
        <v>0.93797516794537694</v>
      </c>
      <c r="Q684">
        <v>0.81720068278475422</v>
      </c>
      <c r="R684">
        <v>0.8981344674678482</v>
      </c>
      <c r="S684">
        <v>0.72097477806238364</v>
      </c>
      <c r="T684">
        <v>0.23319193468704524</v>
      </c>
      <c r="U684">
        <v>0.31148244095891253</v>
      </c>
    </row>
    <row r="685" spans="1:21" x14ac:dyDescent="0.25">
      <c r="A685">
        <v>683</v>
      </c>
      <c r="B685">
        <v>0.24034048517205875</v>
      </c>
      <c r="C685">
        <v>0.16616062393146924</v>
      </c>
      <c r="D685">
        <v>0.10402837924378749</v>
      </c>
      <c r="E685">
        <v>0.39185025753944958</v>
      </c>
      <c r="F685">
        <v>5.8445869888038793E-2</v>
      </c>
      <c r="G685">
        <v>0.257511739207678</v>
      </c>
      <c r="H685">
        <v>0.95039551718237059</v>
      </c>
      <c r="I685">
        <v>0.96443873433304872</v>
      </c>
      <c r="J685">
        <v>0.23883599869989625</v>
      </c>
      <c r="K685">
        <v>0.67744098757956461</v>
      </c>
      <c r="L685">
        <v>0.60317326844917551</v>
      </c>
      <c r="M685">
        <v>0.4292728615436463</v>
      </c>
      <c r="N685">
        <v>0.49918852899567456</v>
      </c>
      <c r="O685">
        <v>0.6846758187182882</v>
      </c>
      <c r="P685">
        <v>5.9241578921774618E-2</v>
      </c>
      <c r="Q685">
        <v>0.87536244184430689</v>
      </c>
      <c r="R685">
        <v>0.18061488600859965</v>
      </c>
      <c r="S685">
        <v>0.96556582161465454</v>
      </c>
      <c r="T685">
        <v>0.66922457427880655</v>
      </c>
      <c r="U685">
        <v>0.54220883860022107</v>
      </c>
    </row>
    <row r="686" spans="1:21" x14ac:dyDescent="0.25">
      <c r="A686">
        <v>684</v>
      </c>
      <c r="B686">
        <v>0.40196609999042288</v>
      </c>
      <c r="C686">
        <v>0.82467219967131999</v>
      </c>
      <c r="D686">
        <v>0.54766686187506597</v>
      </c>
      <c r="E686">
        <v>0.90134806759073727</v>
      </c>
      <c r="F686">
        <v>5.475659604927019E-3</v>
      </c>
      <c r="G686">
        <v>0.27224823849217472</v>
      </c>
      <c r="H686">
        <v>0.6397743302047092</v>
      </c>
      <c r="I686">
        <v>0.53491286416888117</v>
      </c>
      <c r="J686">
        <v>0.81386962176605149</v>
      </c>
      <c r="K686">
        <v>0.14816309519049309</v>
      </c>
      <c r="L686">
        <v>0.42792571899610943</v>
      </c>
      <c r="M686">
        <v>0.50150587484687881</v>
      </c>
      <c r="N686">
        <v>0.62821911473510128</v>
      </c>
      <c r="O686">
        <v>0.72874836018114508</v>
      </c>
      <c r="P686">
        <v>0.99130971467195206</v>
      </c>
      <c r="Q686">
        <v>0.46554494501497512</v>
      </c>
      <c r="R686">
        <v>0.61794688829883215</v>
      </c>
      <c r="S686">
        <v>0.56422533996512314</v>
      </c>
      <c r="T686">
        <v>0.23688710401228441</v>
      </c>
      <c r="U686">
        <v>0.81502855020677423</v>
      </c>
    </row>
    <row r="687" spans="1:21" x14ac:dyDescent="0.25">
      <c r="A687">
        <v>685</v>
      </c>
      <c r="B687">
        <v>0.16488042314855966</v>
      </c>
      <c r="C687">
        <v>0.7970715835875346</v>
      </c>
      <c r="D687">
        <v>0.91458065492792429</v>
      </c>
      <c r="E687">
        <v>0.78649700519275179</v>
      </c>
      <c r="F687">
        <v>0.77456082979207608</v>
      </c>
      <c r="G687">
        <v>0.71305378653703055</v>
      </c>
      <c r="H687">
        <v>0.55169826202249372</v>
      </c>
      <c r="I687">
        <v>0.99217170353782547</v>
      </c>
      <c r="J687">
        <v>6.0598391305574317E-2</v>
      </c>
      <c r="K687">
        <v>0.20354427549719922</v>
      </c>
      <c r="L687">
        <v>0.41763174918134771</v>
      </c>
      <c r="M687">
        <v>0.35817774200577457</v>
      </c>
      <c r="N687">
        <v>0.70224957786415665</v>
      </c>
      <c r="O687">
        <v>0.31812746506906908</v>
      </c>
      <c r="P687">
        <v>0.90799362654087767</v>
      </c>
      <c r="Q687">
        <v>0.77317970258113378</v>
      </c>
      <c r="R687">
        <v>0.49091674474929992</v>
      </c>
      <c r="S687">
        <v>0.94567301426011507</v>
      </c>
      <c r="T687">
        <v>0.82871950168445974</v>
      </c>
      <c r="U687">
        <v>0.52320554456361279</v>
      </c>
    </row>
    <row r="688" spans="1:21" x14ac:dyDescent="0.25">
      <c r="A688">
        <v>686</v>
      </c>
      <c r="B688">
        <v>0.68296960911310167</v>
      </c>
      <c r="C688">
        <v>0.2925136603238272</v>
      </c>
      <c r="D688">
        <v>0.56224500822780943</v>
      </c>
      <c r="E688">
        <v>0.32873694395418784</v>
      </c>
      <c r="F688">
        <v>0.42874449522592917</v>
      </c>
      <c r="G688">
        <v>0.81901970064624674</v>
      </c>
      <c r="H688">
        <v>0.61889738668198291</v>
      </c>
      <c r="I688">
        <v>0.82351777390791292</v>
      </c>
      <c r="J688">
        <v>0.80958288667382172</v>
      </c>
      <c r="K688">
        <v>0.60598995961577118</v>
      </c>
      <c r="L688">
        <v>0.65275838848886902</v>
      </c>
      <c r="M688">
        <v>0.93494416116611356</v>
      </c>
      <c r="N688">
        <v>0.44535500278029594</v>
      </c>
      <c r="O688">
        <v>0.50687640259453204</v>
      </c>
      <c r="P688">
        <v>0.39353712163408083</v>
      </c>
      <c r="Q688">
        <v>0.45348477541380516</v>
      </c>
      <c r="R688">
        <v>0.80836340556145458</v>
      </c>
      <c r="S688">
        <v>0.96643103870794467</v>
      </c>
      <c r="T688">
        <v>0.70643999520491096</v>
      </c>
      <c r="U688">
        <v>0.49146161527903298</v>
      </c>
    </row>
    <row r="689" spans="1:21" x14ac:dyDescent="0.25">
      <c r="A689">
        <v>687</v>
      </c>
      <c r="B689">
        <v>0.9843837793166752</v>
      </c>
      <c r="C689">
        <v>0.61151600921909743</v>
      </c>
      <c r="D689">
        <v>0.74220642804386117</v>
      </c>
      <c r="E689">
        <v>0.42484833094941865</v>
      </c>
      <c r="F689">
        <v>0.24008853980558076</v>
      </c>
      <c r="G689">
        <v>0.39658906011739425</v>
      </c>
      <c r="H689">
        <v>0.31422789753782521</v>
      </c>
      <c r="I689">
        <v>0.47366961336189473</v>
      </c>
      <c r="J689">
        <v>0.60740762886729982</v>
      </c>
      <c r="K689">
        <v>0.6372786967023929</v>
      </c>
      <c r="L689">
        <v>0.87340673066577623</v>
      </c>
      <c r="M689">
        <v>8.5430911181086699E-2</v>
      </c>
      <c r="N689">
        <v>0.98517745663360334</v>
      </c>
      <c r="O689">
        <v>0.35997211327102385</v>
      </c>
      <c r="P689">
        <v>0.81027136536495448</v>
      </c>
      <c r="Q689">
        <v>0.30224871346458304</v>
      </c>
      <c r="R689">
        <v>0.3800599647230678</v>
      </c>
      <c r="S689">
        <v>0.99773023545119166</v>
      </c>
      <c r="T689">
        <v>0.94084048908226525</v>
      </c>
      <c r="U689">
        <v>0.3760167853948142</v>
      </c>
    </row>
    <row r="690" spans="1:21" x14ac:dyDescent="0.25">
      <c r="A690">
        <v>688</v>
      </c>
      <c r="B690">
        <v>0.55784674786656319</v>
      </c>
      <c r="C690">
        <v>0.76852489272796731</v>
      </c>
      <c r="D690">
        <v>0.44959478102593065</v>
      </c>
      <c r="E690">
        <v>0.3944549448450454</v>
      </c>
      <c r="F690">
        <v>0.1480252185051345</v>
      </c>
      <c r="G690">
        <v>0.60725270452295188</v>
      </c>
      <c r="H690">
        <v>0.63057907361009269</v>
      </c>
      <c r="I690">
        <v>0.21589632175460616</v>
      </c>
      <c r="J690">
        <v>0.586935686642865</v>
      </c>
      <c r="K690">
        <v>0.75920807764357279</v>
      </c>
      <c r="L690">
        <v>0.7130426923251223</v>
      </c>
      <c r="M690">
        <v>0.52726543019561456</v>
      </c>
      <c r="N690">
        <v>4.5717027803515276E-2</v>
      </c>
      <c r="O690">
        <v>0.38077729823184003</v>
      </c>
      <c r="P690">
        <v>0.57400737097028198</v>
      </c>
      <c r="Q690">
        <v>1.5868268870074864E-2</v>
      </c>
      <c r="R690">
        <v>0.89417469447960274</v>
      </c>
      <c r="S690">
        <v>0.69655082024261272</v>
      </c>
      <c r="T690">
        <v>0.92983825651392404</v>
      </c>
      <c r="U690">
        <v>0.65318436950163239</v>
      </c>
    </row>
    <row r="691" spans="1:21" x14ac:dyDescent="0.25">
      <c r="A691">
        <v>689</v>
      </c>
      <c r="B691">
        <v>0.48905866002430631</v>
      </c>
      <c r="C691">
        <v>0.35691526636902271</v>
      </c>
      <c r="D691">
        <v>0.81127608294931641</v>
      </c>
      <c r="E691">
        <v>0.48106193313366052</v>
      </c>
      <c r="F691">
        <v>0.29011105438388451</v>
      </c>
      <c r="G691">
        <v>0.84283416192450766</v>
      </c>
      <c r="H691">
        <v>0.54562454113149395</v>
      </c>
      <c r="I691">
        <v>0.67098139023849512</v>
      </c>
      <c r="J691">
        <v>0.32281155593874722</v>
      </c>
      <c r="K691">
        <v>0.78235153908568345</v>
      </c>
      <c r="L691">
        <v>0.33077889580528064</v>
      </c>
      <c r="M691">
        <v>0.44129360764093217</v>
      </c>
      <c r="N691">
        <v>0.18146261578088829</v>
      </c>
      <c r="O691">
        <v>0.5034638296770273</v>
      </c>
      <c r="P691">
        <v>0.9028925839464006</v>
      </c>
      <c r="Q691">
        <v>0.12311172760294142</v>
      </c>
      <c r="R691">
        <v>0.39020859466136582</v>
      </c>
      <c r="S691">
        <v>0.73257314080698421</v>
      </c>
      <c r="T691">
        <v>0.98590491915441247</v>
      </c>
      <c r="U691">
        <v>0.73555208717987486</v>
      </c>
    </row>
    <row r="692" spans="1:21" x14ac:dyDescent="0.25">
      <c r="A692">
        <v>690</v>
      </c>
      <c r="B692">
        <v>5.1301536456522356E-2</v>
      </c>
      <c r="C692">
        <v>0.20963255826874172</v>
      </c>
      <c r="D692">
        <v>0.73283685201972837</v>
      </c>
      <c r="E692">
        <v>0.92245325390853594</v>
      </c>
      <c r="F692">
        <v>0.15966134226713979</v>
      </c>
      <c r="G692">
        <v>0.39036757240833309</v>
      </c>
      <c r="H692">
        <v>0.54308229373780503</v>
      </c>
      <c r="I692">
        <v>3.1245359959522823E-2</v>
      </c>
      <c r="J692">
        <v>0.90472713215386258</v>
      </c>
      <c r="K692">
        <v>0.27882930669319772</v>
      </c>
      <c r="L692">
        <v>0.44806137459529749</v>
      </c>
      <c r="M692">
        <v>0.47888723455882776</v>
      </c>
      <c r="N692">
        <v>0.52838130025586416</v>
      </c>
      <c r="O692">
        <v>0.9272458527939671</v>
      </c>
      <c r="P692">
        <v>0.15906565183762655</v>
      </c>
      <c r="Q692">
        <v>0.53672901698331277</v>
      </c>
      <c r="R692">
        <v>0.74889705238584381</v>
      </c>
      <c r="S692">
        <v>0.89978618215376827</v>
      </c>
      <c r="T692">
        <v>0.88849209549131913</v>
      </c>
      <c r="U692">
        <v>0.58659697131446031</v>
      </c>
    </row>
    <row r="693" spans="1:21" x14ac:dyDescent="0.25">
      <c r="A693">
        <v>691</v>
      </c>
      <c r="B693">
        <v>0.73226591117138362</v>
      </c>
      <c r="C693">
        <v>0.3667298058510986</v>
      </c>
      <c r="D693">
        <v>0.58386883759327302</v>
      </c>
      <c r="E693">
        <v>0.67752933594503517</v>
      </c>
      <c r="F693">
        <v>0.53357429321689054</v>
      </c>
      <c r="G693">
        <v>0.68048283237461038</v>
      </c>
      <c r="H693">
        <v>0.23009576364704953</v>
      </c>
      <c r="I693">
        <v>0.71203726933926159</v>
      </c>
      <c r="J693">
        <v>8.1553780286319544E-2</v>
      </c>
      <c r="K693">
        <v>0.84565219897868626</v>
      </c>
      <c r="L693">
        <v>0.90532636889446128</v>
      </c>
      <c r="M693">
        <v>0.86291189996496187</v>
      </c>
      <c r="N693">
        <v>0.98305711289684283</v>
      </c>
      <c r="O693">
        <v>0.63340728983218675</v>
      </c>
      <c r="P693">
        <v>0.18910035754850818</v>
      </c>
      <c r="Q693">
        <v>0.24095200505481529</v>
      </c>
      <c r="R693">
        <v>8.5325589955374426E-2</v>
      </c>
      <c r="S693">
        <v>0.99784720761021117</v>
      </c>
      <c r="T693">
        <v>0.83969534856577477</v>
      </c>
      <c r="U693">
        <v>0.2662221901283699</v>
      </c>
    </row>
    <row r="694" spans="1:21" x14ac:dyDescent="0.25">
      <c r="A694">
        <v>692</v>
      </c>
      <c r="B694">
        <v>0.32038090669179731</v>
      </c>
      <c r="C694">
        <v>0.15477044596173495</v>
      </c>
      <c r="D694">
        <v>0.31261624848297509</v>
      </c>
      <c r="E694">
        <v>0.34080022859060954</v>
      </c>
      <c r="F694">
        <v>0.38349248759874133</v>
      </c>
      <c r="G694">
        <v>0.25650876310789972</v>
      </c>
      <c r="H694">
        <v>0.6761063917551291</v>
      </c>
      <c r="I694">
        <v>0.74910831685896007</v>
      </c>
      <c r="J694">
        <v>0.47700316909827833</v>
      </c>
      <c r="K694">
        <v>0.66926872856039332</v>
      </c>
      <c r="L694">
        <v>0.94773367292480848</v>
      </c>
      <c r="M694">
        <v>0.13079809105743312</v>
      </c>
      <c r="N694">
        <v>0.22932398458394143</v>
      </c>
      <c r="O694">
        <v>0.89779086472436198</v>
      </c>
      <c r="P694">
        <v>0.47388128587517286</v>
      </c>
      <c r="Q694">
        <v>0.77750636300136855</v>
      </c>
      <c r="R694">
        <v>1.7506346187039057E-2</v>
      </c>
      <c r="S694">
        <v>0.64536912468798935</v>
      </c>
      <c r="T694">
        <v>0.7455977979281514</v>
      </c>
      <c r="U694">
        <v>0.20591977727762689</v>
      </c>
    </row>
    <row r="695" spans="1:21" x14ac:dyDescent="0.25">
      <c r="A695">
        <v>693</v>
      </c>
      <c r="B695">
        <v>0.24980432145662501</v>
      </c>
      <c r="C695">
        <v>0.76962213924358758</v>
      </c>
      <c r="D695">
        <v>0.61362618544892111</v>
      </c>
      <c r="E695">
        <v>0.44408586684742568</v>
      </c>
      <c r="F695">
        <v>0.20687278000426979</v>
      </c>
      <c r="G695">
        <v>0.31560370246431724</v>
      </c>
      <c r="H695">
        <v>0.25687168321670661</v>
      </c>
      <c r="I695">
        <v>0.39518137484225591</v>
      </c>
      <c r="J695">
        <v>0.96162782599170282</v>
      </c>
      <c r="K695">
        <v>0.97251031114199993</v>
      </c>
      <c r="L695">
        <v>7.1222579003092257E-2</v>
      </c>
      <c r="M695">
        <v>0.35230894580153915</v>
      </c>
      <c r="N695">
        <v>0.5995555530102008</v>
      </c>
      <c r="O695">
        <v>6.0089703625802571E-2</v>
      </c>
      <c r="P695">
        <v>0.89379265158943633</v>
      </c>
      <c r="Q695">
        <v>0.44227129907506257</v>
      </c>
      <c r="R695">
        <v>0.94748149663736747</v>
      </c>
      <c r="S695">
        <v>0.56917992498937586</v>
      </c>
      <c r="T695">
        <v>0.4050172808446697</v>
      </c>
      <c r="U695">
        <v>0.45228346807590558</v>
      </c>
    </row>
    <row r="696" spans="1:21" x14ac:dyDescent="0.25">
      <c r="A696">
        <v>694</v>
      </c>
      <c r="B696">
        <v>4.1874973723752262E-2</v>
      </c>
      <c r="C696">
        <v>0.77599799794273316</v>
      </c>
      <c r="D696">
        <v>0.20423583144156798</v>
      </c>
      <c r="E696">
        <v>0.40626256268450245</v>
      </c>
      <c r="F696">
        <v>0.62487298450020567</v>
      </c>
      <c r="G696">
        <v>0.81453066534291896</v>
      </c>
      <c r="H696">
        <v>0.78432986796423299</v>
      </c>
      <c r="I696">
        <v>0.1070075434479465</v>
      </c>
      <c r="J696">
        <v>0.39593270246712198</v>
      </c>
      <c r="K696">
        <v>0.38402777675583266</v>
      </c>
      <c r="L696">
        <v>0.76802186665676553</v>
      </c>
      <c r="M696">
        <v>0.51089726933919266</v>
      </c>
      <c r="N696">
        <v>0.62951156538336761</v>
      </c>
      <c r="O696">
        <v>0.29717621781072201</v>
      </c>
      <c r="P696">
        <v>0.74613890233704416</v>
      </c>
      <c r="Q696">
        <v>0.3549545846397415</v>
      </c>
      <c r="R696">
        <v>0.35259216029050133</v>
      </c>
      <c r="S696">
        <v>8.5153712509443036E-2</v>
      </c>
      <c r="T696">
        <v>0.80291519338021899</v>
      </c>
      <c r="U696">
        <v>0.64302254471925613</v>
      </c>
    </row>
    <row r="697" spans="1:21" x14ac:dyDescent="0.25">
      <c r="A697">
        <v>695</v>
      </c>
      <c r="B697">
        <v>0.65151850559449809</v>
      </c>
      <c r="C697">
        <v>0.46840215202072777</v>
      </c>
      <c r="D697">
        <v>6.8934157913157712E-2</v>
      </c>
      <c r="E697">
        <v>0.55679127525167882</v>
      </c>
      <c r="F697">
        <v>0.20770836704479656</v>
      </c>
      <c r="G697">
        <v>0.67624239288721189</v>
      </c>
      <c r="H697">
        <v>0.69720066062169139</v>
      </c>
      <c r="I697">
        <v>0.52542610882683682</v>
      </c>
      <c r="J697">
        <v>0.78591200933906169</v>
      </c>
      <c r="K697">
        <v>0.44544647854690589</v>
      </c>
      <c r="L697">
        <v>0.7714682868496574</v>
      </c>
      <c r="M697">
        <v>0.48442813381651928</v>
      </c>
      <c r="N697">
        <v>0.95586113549933693</v>
      </c>
      <c r="O697">
        <v>0.95098817688047399</v>
      </c>
      <c r="P697">
        <v>3.5369585095856415E-2</v>
      </c>
      <c r="Q697">
        <v>7.3550679632137683E-2</v>
      </c>
      <c r="R697">
        <v>0.10183597853003201</v>
      </c>
      <c r="S697">
        <v>0.4541825936555699</v>
      </c>
      <c r="T697">
        <v>0.1844892881791127</v>
      </c>
      <c r="U697">
        <v>0.27094764543654359</v>
      </c>
    </row>
    <row r="698" spans="1:21" x14ac:dyDescent="0.25">
      <c r="A698">
        <v>696</v>
      </c>
      <c r="B698">
        <v>0.26635412245525614</v>
      </c>
      <c r="C698">
        <v>0.55511830080276692</v>
      </c>
      <c r="D698">
        <v>0.97557390375531838</v>
      </c>
      <c r="E698">
        <v>0.24201364518204027</v>
      </c>
      <c r="F698">
        <v>0.33799503787570551</v>
      </c>
      <c r="G698">
        <v>1.3235784717675614E-3</v>
      </c>
      <c r="H698">
        <v>0.87642345946199196</v>
      </c>
      <c r="I698">
        <v>0.96242630864580825</v>
      </c>
      <c r="J698">
        <v>0.90319324109104659</v>
      </c>
      <c r="K698">
        <v>0.83117439931882586</v>
      </c>
      <c r="L698">
        <v>0.67596023609204736</v>
      </c>
      <c r="M698">
        <v>0.75610744459916734</v>
      </c>
      <c r="N698">
        <v>0.29623676262073673</v>
      </c>
      <c r="O698">
        <v>0.61693513339894235</v>
      </c>
      <c r="P698">
        <v>0.29471824617949594</v>
      </c>
      <c r="Q698">
        <v>0.36142681663228893</v>
      </c>
      <c r="R698">
        <v>0.85469910587868303</v>
      </c>
      <c r="S698">
        <v>6.5004024579389252E-2</v>
      </c>
      <c r="T698">
        <v>0.1961888585199878</v>
      </c>
      <c r="U698">
        <v>0.88964856272570536</v>
      </c>
    </row>
    <row r="699" spans="1:21" x14ac:dyDescent="0.25">
      <c r="A699">
        <v>697</v>
      </c>
      <c r="B699">
        <v>0.99744852489908387</v>
      </c>
      <c r="C699">
        <v>0.65352014048517137</v>
      </c>
      <c r="D699">
        <v>0.11758478107921189</v>
      </c>
      <c r="E699">
        <v>0.75408831948896005</v>
      </c>
      <c r="F699">
        <v>0.55510997828436137</v>
      </c>
      <c r="G699">
        <v>0.20775045007108894</v>
      </c>
      <c r="H699">
        <v>0.12081412055866481</v>
      </c>
      <c r="I699">
        <v>0.56814517568980172</v>
      </c>
      <c r="J699">
        <v>0.2321395491181828</v>
      </c>
      <c r="K699">
        <v>7.685907566823369E-2</v>
      </c>
      <c r="L699">
        <v>0.32085079492958712</v>
      </c>
      <c r="M699">
        <v>0.38577582669416199</v>
      </c>
      <c r="N699">
        <v>0.42202858217050743</v>
      </c>
      <c r="O699">
        <v>0.19188447772397743</v>
      </c>
      <c r="P699">
        <v>0.2664964758793138</v>
      </c>
      <c r="Q699">
        <v>0.7599907158673842</v>
      </c>
      <c r="R699">
        <v>0.91643186007120114</v>
      </c>
      <c r="S699">
        <v>0.10931716328903462</v>
      </c>
      <c r="T699">
        <v>0.78388966877380817</v>
      </c>
      <c r="U699">
        <v>0.1026272465433653</v>
      </c>
    </row>
    <row r="700" spans="1:21" x14ac:dyDescent="0.25">
      <c r="A700">
        <v>698</v>
      </c>
      <c r="B700">
        <v>0.69209495647253139</v>
      </c>
      <c r="C700">
        <v>0.65161111807017802</v>
      </c>
      <c r="D700">
        <v>0.74678053916628717</v>
      </c>
      <c r="E700">
        <v>0.935481812932351</v>
      </c>
      <c r="F700">
        <v>0.9999943018202373</v>
      </c>
      <c r="G700">
        <v>0.82440597978928021</v>
      </c>
      <c r="H700">
        <v>0.36806572642043056</v>
      </c>
      <c r="I700">
        <v>0.16987791102851291</v>
      </c>
      <c r="J700">
        <v>0.775183536163911</v>
      </c>
      <c r="K700">
        <v>0.89463830311201509</v>
      </c>
      <c r="L700">
        <v>0.79472902186174355</v>
      </c>
      <c r="M700">
        <v>0.55611559285356593</v>
      </c>
      <c r="N700">
        <v>0.5830355348060825</v>
      </c>
      <c r="O700">
        <v>0.94279188175404394</v>
      </c>
      <c r="P700">
        <v>0.16025898426987606</v>
      </c>
      <c r="Q700">
        <v>0.7672234095457009</v>
      </c>
      <c r="R700">
        <v>0.86722324426781228</v>
      </c>
      <c r="S700">
        <v>0.27800955338932987</v>
      </c>
      <c r="T700">
        <v>0.70047167404063693</v>
      </c>
      <c r="U700">
        <v>0.64502766357966124</v>
      </c>
    </row>
    <row r="701" spans="1:21" x14ac:dyDescent="0.25">
      <c r="A701">
        <v>699</v>
      </c>
      <c r="B701">
        <v>0.49405027160782478</v>
      </c>
      <c r="C701">
        <v>0.21722950787463802</v>
      </c>
      <c r="D701">
        <v>0.52559629939965391</v>
      </c>
      <c r="E701">
        <v>0.7391395339960134</v>
      </c>
      <c r="F701">
        <v>0.60869873681812536</v>
      </c>
      <c r="G701">
        <v>0.87071737243397873</v>
      </c>
      <c r="H701">
        <v>4.6343959713557314E-2</v>
      </c>
      <c r="I701">
        <v>0.50592320370309718</v>
      </c>
      <c r="J701">
        <v>0.81620416558412545</v>
      </c>
      <c r="K701">
        <v>0.8834992721658621</v>
      </c>
      <c r="L701">
        <v>0.10391263132075768</v>
      </c>
      <c r="M701">
        <v>0.86495889742304954</v>
      </c>
      <c r="N701">
        <v>0.53529267664494373</v>
      </c>
      <c r="O701">
        <v>0.67587297595331108</v>
      </c>
      <c r="P701">
        <v>0.23600391508268004</v>
      </c>
      <c r="Q701">
        <v>5.9922146103668528E-2</v>
      </c>
      <c r="R701">
        <v>0.8972627411137637</v>
      </c>
      <c r="S701">
        <v>0.67888582308006828</v>
      </c>
      <c r="T701">
        <v>0.43720362848725181</v>
      </c>
      <c r="U701">
        <v>0.35032427348999207</v>
      </c>
    </row>
    <row r="702" spans="1:21" x14ac:dyDescent="0.25">
      <c r="A702">
        <v>700</v>
      </c>
      <c r="B702">
        <v>0.49423352510738638</v>
      </c>
      <c r="C702">
        <v>0.27726716892183756</v>
      </c>
      <c r="D702">
        <v>0.21528476903710025</v>
      </c>
      <c r="E702">
        <v>0.10204896684257392</v>
      </c>
      <c r="F702">
        <v>0.98905319458232466</v>
      </c>
      <c r="G702">
        <v>0.2034508658690779</v>
      </c>
      <c r="H702">
        <v>0.5973168525999546</v>
      </c>
      <c r="I702">
        <v>0.5633745526603946</v>
      </c>
      <c r="J702">
        <v>0.61822344111545213</v>
      </c>
      <c r="K702">
        <v>0.41090068817870051</v>
      </c>
      <c r="L702">
        <v>8.3234310532329658E-2</v>
      </c>
      <c r="M702">
        <v>0.11842540222594855</v>
      </c>
      <c r="N702">
        <v>0.3618908474219904</v>
      </c>
      <c r="O702">
        <v>0.31810262982361359</v>
      </c>
      <c r="P702">
        <v>0.453829836701515</v>
      </c>
      <c r="Q702">
        <v>0.64142781789114878</v>
      </c>
      <c r="R702">
        <v>0.83898929042192716</v>
      </c>
      <c r="S702">
        <v>0.4516409584901826</v>
      </c>
      <c r="T702">
        <v>0.37550936449627237</v>
      </c>
      <c r="U702">
        <v>0.8879588609428124</v>
      </c>
    </row>
    <row r="703" spans="1:21" x14ac:dyDescent="0.25">
      <c r="A703">
        <v>701</v>
      </c>
      <c r="B703">
        <v>0.45541947667088678</v>
      </c>
      <c r="C703">
        <v>0.21208685454086318</v>
      </c>
      <c r="D703">
        <v>0.4987396146340366</v>
      </c>
      <c r="E703">
        <v>0.28838023883049146</v>
      </c>
      <c r="F703">
        <v>0.6429885527213548</v>
      </c>
      <c r="G703">
        <v>6.3810147689151719E-2</v>
      </c>
      <c r="H703">
        <v>0.31860441226213876</v>
      </c>
      <c r="I703">
        <v>7.3754038316958592E-2</v>
      </c>
      <c r="J703">
        <v>0.58723698137391822</v>
      </c>
      <c r="K703">
        <v>0.32813495690820904</v>
      </c>
      <c r="L703">
        <v>0.80882285623083128</v>
      </c>
      <c r="M703">
        <v>0.45880574628086124</v>
      </c>
      <c r="N703">
        <v>0.13042742262371121</v>
      </c>
      <c r="O703">
        <v>0.36947037407999428</v>
      </c>
      <c r="P703">
        <v>0.37692612746281728</v>
      </c>
      <c r="Q703">
        <v>0.95870256149450883</v>
      </c>
      <c r="R703">
        <v>0.2719986484991237</v>
      </c>
      <c r="S703">
        <v>3.3508079193614648E-2</v>
      </c>
      <c r="T703">
        <v>0.16831371108266802</v>
      </c>
      <c r="U703">
        <v>0.54359560821980812</v>
      </c>
    </row>
    <row r="704" spans="1:21" x14ac:dyDescent="0.25">
      <c r="A704">
        <v>702</v>
      </c>
      <c r="B704">
        <v>0.79029000351259526</v>
      </c>
      <c r="C704">
        <v>0.818085714358598</v>
      </c>
      <c r="D704">
        <v>0.44721603864942572</v>
      </c>
      <c r="E704">
        <v>0.71476834697190439</v>
      </c>
      <c r="F704">
        <v>0.83688614070507872</v>
      </c>
      <c r="G704">
        <v>0.20744592019392116</v>
      </c>
      <c r="H704">
        <v>5.3382645661578465E-2</v>
      </c>
      <c r="I704">
        <v>0.86927083052371845</v>
      </c>
      <c r="J704">
        <v>0.83026581572517122</v>
      </c>
      <c r="K704">
        <v>8.5210490735224909E-2</v>
      </c>
      <c r="L704">
        <v>0.57433149012077966</v>
      </c>
      <c r="M704">
        <v>0.10793466670850194</v>
      </c>
      <c r="N704">
        <v>0.13630047539950763</v>
      </c>
      <c r="O704">
        <v>0.12348104446733199</v>
      </c>
      <c r="P704">
        <v>0.14838656856346111</v>
      </c>
      <c r="Q704">
        <v>0.49961336864056971</v>
      </c>
      <c r="R704">
        <v>0.46889260662370269</v>
      </c>
      <c r="S704">
        <v>0.25153672117531123</v>
      </c>
      <c r="T704">
        <v>6.7739621491219371E-2</v>
      </c>
      <c r="U704">
        <v>0.39635243664758413</v>
      </c>
    </row>
    <row r="705" spans="1:21" x14ac:dyDescent="0.25">
      <c r="A705">
        <v>703</v>
      </c>
      <c r="B705">
        <v>0.4843283298246277</v>
      </c>
      <c r="C705">
        <v>4.3454032688036381E-2</v>
      </c>
      <c r="D705">
        <v>0.74336613480221914</v>
      </c>
      <c r="E705">
        <v>0.23535413723564291</v>
      </c>
      <c r="F705">
        <v>4.6192783747069477E-2</v>
      </c>
      <c r="G705">
        <v>0.64423483958255701</v>
      </c>
      <c r="H705">
        <v>0.87574187735442077</v>
      </c>
      <c r="I705">
        <v>0.74440377601886842</v>
      </c>
      <c r="J705">
        <v>0.75473763305427788</v>
      </c>
      <c r="K705">
        <v>0.63973853863699404</v>
      </c>
      <c r="L705">
        <v>0.27408277850142171</v>
      </c>
      <c r="M705">
        <v>0.52352646241907985</v>
      </c>
      <c r="N705">
        <v>0.25990584897068669</v>
      </c>
      <c r="O705">
        <v>0.98183561577724499</v>
      </c>
      <c r="P705">
        <v>0.9934307255609649</v>
      </c>
      <c r="Q705">
        <v>0.12906172665735793</v>
      </c>
      <c r="R705">
        <v>0.93355256481968052</v>
      </c>
      <c r="S705">
        <v>0.75461959103807486</v>
      </c>
      <c r="T705">
        <v>0.48384713176207139</v>
      </c>
      <c r="U705">
        <v>6.3457402121692486E-2</v>
      </c>
    </row>
    <row r="706" spans="1:21" x14ac:dyDescent="0.25">
      <c r="A706">
        <v>704</v>
      </c>
      <c r="B706">
        <v>0.72629208143568902</v>
      </c>
      <c r="C706">
        <v>0.29428331617166958</v>
      </c>
      <c r="D706">
        <v>0.57607273085704258</v>
      </c>
      <c r="E706">
        <v>4.3117577851913946E-2</v>
      </c>
      <c r="F706">
        <v>0.18312194561420903</v>
      </c>
      <c r="G706">
        <v>7.5228194270894999E-2</v>
      </c>
      <c r="H706">
        <v>9.9801965587802854E-2</v>
      </c>
      <c r="I706">
        <v>0.60258163613151328</v>
      </c>
      <c r="J706">
        <v>0.95830519772445744</v>
      </c>
      <c r="K706">
        <v>0.2378931831720128</v>
      </c>
      <c r="L706">
        <v>0.28348166766603566</v>
      </c>
      <c r="M706">
        <v>0.85032329834711629</v>
      </c>
      <c r="N706">
        <v>0.59281514136905855</v>
      </c>
      <c r="O706">
        <v>0.89051199961181116</v>
      </c>
      <c r="P706">
        <v>0.33653404974185985</v>
      </c>
      <c r="Q706">
        <v>7.5709958875963324E-2</v>
      </c>
      <c r="R706">
        <v>0.9469330683551167</v>
      </c>
      <c r="S706">
        <v>0.81868213010796631</v>
      </c>
      <c r="T706">
        <v>0.60683056780511357</v>
      </c>
      <c r="U706">
        <v>0.29554936222694916</v>
      </c>
    </row>
    <row r="707" spans="1:21" x14ac:dyDescent="0.25">
      <c r="A707">
        <v>705</v>
      </c>
      <c r="B707">
        <v>0.99679606843455892</v>
      </c>
      <c r="C707">
        <v>0.88270435457464558</v>
      </c>
      <c r="D707">
        <v>0.84176717192544537</v>
      </c>
      <c r="E707">
        <v>0.58015949103265196</v>
      </c>
      <c r="F707">
        <v>0.15853508076374823</v>
      </c>
      <c r="G707">
        <v>0.19996073779738932</v>
      </c>
      <c r="H707">
        <v>0.83971760843054821</v>
      </c>
      <c r="I707">
        <v>3.0360996909761795E-2</v>
      </c>
      <c r="J707">
        <v>0.68493480613944802</v>
      </c>
      <c r="K707">
        <v>0.2477121388028376</v>
      </c>
      <c r="L707">
        <v>0.732715882829857</v>
      </c>
      <c r="M707">
        <v>0.81135371144934254</v>
      </c>
      <c r="N707">
        <v>0.54632447225274294</v>
      </c>
      <c r="O707">
        <v>0.25169056194625572</v>
      </c>
      <c r="P707">
        <v>4.1524476905506091E-2</v>
      </c>
      <c r="Q707">
        <v>0.41394356359453166</v>
      </c>
      <c r="R707">
        <v>0.3877220590592787</v>
      </c>
      <c r="S707">
        <v>0.9330361102616811</v>
      </c>
      <c r="T707">
        <v>0.80456529114050612</v>
      </c>
      <c r="U707">
        <v>0.69445977052886065</v>
      </c>
    </row>
    <row r="708" spans="1:21" x14ac:dyDescent="0.25">
      <c r="A708">
        <v>706</v>
      </c>
      <c r="B708">
        <v>0.95812100319079052</v>
      </c>
      <c r="C708">
        <v>0.71255471332886922</v>
      </c>
      <c r="D708">
        <v>9.1198143295597722E-2</v>
      </c>
      <c r="E708">
        <v>0.80670459552578855</v>
      </c>
      <c r="F708">
        <v>0.68604025219522091</v>
      </c>
      <c r="G708">
        <v>0.36322308823907345</v>
      </c>
      <c r="H708">
        <v>0.23920646727052208</v>
      </c>
      <c r="I708">
        <v>0.6014247084652995</v>
      </c>
      <c r="J708">
        <v>0.38568068856564852</v>
      </c>
      <c r="K708">
        <v>0.13401674090843407</v>
      </c>
      <c r="L708">
        <v>0.10939609357204194</v>
      </c>
      <c r="M708">
        <v>0.10760698093106313</v>
      </c>
      <c r="N708">
        <v>8.7539252868302775E-2</v>
      </c>
      <c r="O708">
        <v>0.96704755027206457</v>
      </c>
      <c r="P708">
        <v>0.62350499964081152</v>
      </c>
      <c r="Q708">
        <v>0.59054377539343328</v>
      </c>
      <c r="R708">
        <v>0.30685192273914041</v>
      </c>
      <c r="S708">
        <v>0.61772172083416788</v>
      </c>
      <c r="T708">
        <v>0.43141062439509814</v>
      </c>
      <c r="U708">
        <v>0.20271927788337618</v>
      </c>
    </row>
    <row r="709" spans="1:21" x14ac:dyDescent="0.25">
      <c r="A709">
        <v>707</v>
      </c>
      <c r="B709">
        <v>0.10925885122334567</v>
      </c>
      <c r="C709">
        <v>0.65893736144616799</v>
      </c>
      <c r="D709">
        <v>0.48855332452629163</v>
      </c>
      <c r="E709">
        <v>0.4490349473170332</v>
      </c>
      <c r="F709">
        <v>0.47705060198273963</v>
      </c>
      <c r="G709">
        <v>0.94583772849881975</v>
      </c>
      <c r="H709">
        <v>0.74028233049374959</v>
      </c>
      <c r="I709">
        <v>0.86084359345524719</v>
      </c>
      <c r="J709">
        <v>0.76045176574801099</v>
      </c>
      <c r="K709">
        <v>0.21664115088125691</v>
      </c>
      <c r="L709">
        <v>0.52625547729010647</v>
      </c>
      <c r="M709">
        <v>0.25982293827303748</v>
      </c>
      <c r="N709">
        <v>0.29324343434251698</v>
      </c>
      <c r="O709">
        <v>0.68603708950347997</v>
      </c>
      <c r="P709">
        <v>0.34792109544048788</v>
      </c>
      <c r="Q709">
        <v>0.66725021335859402</v>
      </c>
      <c r="R709">
        <v>2.7773272282596295E-2</v>
      </c>
      <c r="S709">
        <v>0.14665448918260182</v>
      </c>
      <c r="T709">
        <v>0.53007827773658178</v>
      </c>
      <c r="U709">
        <v>3.4800552266990969E-2</v>
      </c>
    </row>
    <row r="710" spans="1:21" x14ac:dyDescent="0.25">
      <c r="A710">
        <v>708</v>
      </c>
      <c r="B710">
        <v>0.93458994859249334</v>
      </c>
      <c r="C710">
        <v>0.62831687099389755</v>
      </c>
      <c r="D710">
        <v>0.48609639308967978</v>
      </c>
      <c r="E710">
        <v>0.10709395036999814</v>
      </c>
      <c r="F710">
        <v>0.32458101525519467</v>
      </c>
      <c r="G710">
        <v>0.19404311029280574</v>
      </c>
      <c r="H710">
        <v>0.24212124707728666</v>
      </c>
      <c r="I710">
        <v>0.59778364262201489</v>
      </c>
      <c r="J710">
        <v>0.57640430012963062</v>
      </c>
      <c r="K710">
        <v>0.15951895103341496</v>
      </c>
      <c r="L710">
        <v>0.72170605440174307</v>
      </c>
      <c r="M710">
        <v>0.43118649996081793</v>
      </c>
      <c r="N710">
        <v>0.79987161278661589</v>
      </c>
      <c r="O710">
        <v>0.27860905938672609</v>
      </c>
      <c r="P710">
        <v>0.7445331674657627</v>
      </c>
      <c r="Q710">
        <v>0.25002803938408857</v>
      </c>
      <c r="R710">
        <v>0.6375890875872301</v>
      </c>
      <c r="S710">
        <v>0.8538648530246864</v>
      </c>
      <c r="T710">
        <v>0.32002087327209683</v>
      </c>
      <c r="U710">
        <v>0.59311897396629631</v>
      </c>
    </row>
    <row r="711" spans="1:21" x14ac:dyDescent="0.25">
      <c r="A711">
        <v>709</v>
      </c>
      <c r="B711">
        <v>0.30834494664612522</v>
      </c>
      <c r="C711">
        <v>0.93657842822015813</v>
      </c>
      <c r="D711">
        <v>0.14396442198406323</v>
      </c>
      <c r="E711">
        <v>0.25363039773853746</v>
      </c>
      <c r="F711">
        <v>0.19740992027000104</v>
      </c>
      <c r="G711">
        <v>0.3740724804098341</v>
      </c>
      <c r="H711">
        <v>0.5737224154369438</v>
      </c>
      <c r="I711">
        <v>1.6610317327891977E-2</v>
      </c>
      <c r="J711">
        <v>0.3655011117539706</v>
      </c>
      <c r="K711">
        <v>0.76984177924365804</v>
      </c>
      <c r="L711">
        <v>0.1514245020111824</v>
      </c>
      <c r="M711">
        <v>0.87510384906690142</v>
      </c>
      <c r="N711">
        <v>0.72241167224846081</v>
      </c>
      <c r="O711">
        <v>0.88512024750548601</v>
      </c>
      <c r="P711">
        <v>0.89569509719718443</v>
      </c>
      <c r="Q711">
        <v>0.36859708196339458</v>
      </c>
      <c r="R711">
        <v>0.83199103534490648</v>
      </c>
      <c r="S711">
        <v>1.4135356358602635E-2</v>
      </c>
      <c r="T711">
        <v>0.45898000453470211</v>
      </c>
      <c r="U711">
        <v>9.5394873597731689E-3</v>
      </c>
    </row>
    <row r="712" spans="1:21" x14ac:dyDescent="0.25">
      <c r="A712">
        <v>710</v>
      </c>
      <c r="B712">
        <v>0.16079612014435796</v>
      </c>
      <c r="C712">
        <v>0.51597811093550394</v>
      </c>
      <c r="D712">
        <v>0.78042955917866408</v>
      </c>
      <c r="E712">
        <v>0.51470578181734705</v>
      </c>
      <c r="F712">
        <v>0.37098676415182918</v>
      </c>
      <c r="G712">
        <v>8.3871027362231843E-2</v>
      </c>
      <c r="H712">
        <v>0.5985477317878134</v>
      </c>
      <c r="I712">
        <v>0.50018312030674239</v>
      </c>
      <c r="J712">
        <v>0.18742163553441871</v>
      </c>
      <c r="K712">
        <v>0.18521985550093145</v>
      </c>
      <c r="L712">
        <v>2.8180575233905714E-2</v>
      </c>
      <c r="M712">
        <v>0.75761664315277244</v>
      </c>
      <c r="N712">
        <v>0.77909042489997182</v>
      </c>
      <c r="O712">
        <v>0.85537143652994096</v>
      </c>
      <c r="P712">
        <v>0.93245332071630327</v>
      </c>
      <c r="Q712">
        <v>0.2183295998827246</v>
      </c>
      <c r="R712">
        <v>0.64265635786165309</v>
      </c>
      <c r="S712">
        <v>0.53822938767206185</v>
      </c>
      <c r="T712">
        <v>0.67336400536385366</v>
      </c>
      <c r="U712">
        <v>0.25202877460295703</v>
      </c>
    </row>
    <row r="713" spans="1:21" x14ac:dyDescent="0.25">
      <c r="A713">
        <v>711</v>
      </c>
      <c r="B713">
        <v>0.2092954095021704</v>
      </c>
      <c r="C713">
        <v>0.1756253080924175</v>
      </c>
      <c r="D713">
        <v>0.3232850577067512</v>
      </c>
      <c r="E713">
        <v>0.2851856273798985</v>
      </c>
      <c r="F713">
        <v>0.5400307203216701</v>
      </c>
      <c r="G713">
        <v>0.73337135177742052</v>
      </c>
      <c r="H713">
        <v>0.46028174439327163</v>
      </c>
      <c r="I713">
        <v>1.6633383055863149E-2</v>
      </c>
      <c r="J713">
        <v>0.71709664894599068</v>
      </c>
      <c r="K713">
        <v>0.85731245658252497</v>
      </c>
      <c r="L713">
        <v>0.33478018793252318</v>
      </c>
      <c r="M713">
        <v>0.21822640982389618</v>
      </c>
      <c r="N713">
        <v>0.92921534746983614</v>
      </c>
      <c r="O713">
        <v>0.18091591012626029</v>
      </c>
      <c r="P713">
        <v>0.64640138370076561</v>
      </c>
      <c r="Q713">
        <v>0.90303930204307203</v>
      </c>
      <c r="R713">
        <v>5.4169677652325277E-2</v>
      </c>
      <c r="S713">
        <v>0.52079821597008924</v>
      </c>
      <c r="T713">
        <v>0.92001755002296282</v>
      </c>
      <c r="U713">
        <v>0.71937909574813297</v>
      </c>
    </row>
    <row r="714" spans="1:21" x14ac:dyDescent="0.25">
      <c r="A714">
        <v>712</v>
      </c>
      <c r="B714">
        <v>0.21336028159175147</v>
      </c>
      <c r="C714">
        <v>0.14241150151537774</v>
      </c>
      <c r="D714">
        <v>0.55846295064305096</v>
      </c>
      <c r="E714">
        <v>0.54023590895249995</v>
      </c>
      <c r="F714">
        <v>0.63522915224340104</v>
      </c>
      <c r="G714">
        <v>0.39976473140028634</v>
      </c>
      <c r="H714">
        <v>1.7017541532374558E-2</v>
      </c>
      <c r="I714">
        <v>0.14726051115409367</v>
      </c>
      <c r="J714">
        <v>0.51161181112280296</v>
      </c>
      <c r="K714">
        <v>0.18435727182058326</v>
      </c>
      <c r="L714">
        <v>0.24180675824859876</v>
      </c>
      <c r="M714">
        <v>0.22722181400339014</v>
      </c>
      <c r="N714">
        <v>0.35332308823731129</v>
      </c>
      <c r="O714">
        <v>0.14454635093732016</v>
      </c>
      <c r="P714">
        <v>0.6680541183284423</v>
      </c>
      <c r="Q714">
        <v>4.1617156605969541E-2</v>
      </c>
      <c r="R714">
        <v>0.1088826950243984</v>
      </c>
      <c r="S714">
        <v>0.72075868522204889</v>
      </c>
      <c r="T714">
        <v>0.24665885500145768</v>
      </c>
      <c r="U714">
        <v>0.33445304453032687</v>
      </c>
    </row>
    <row r="715" spans="1:21" x14ac:dyDescent="0.25">
      <c r="A715">
        <v>713</v>
      </c>
      <c r="B715">
        <v>0.9030899767800229</v>
      </c>
      <c r="C715">
        <v>0.93551441623872433</v>
      </c>
      <c r="D715">
        <v>0.46814600930821371</v>
      </c>
      <c r="E715">
        <v>0.24449234366265404</v>
      </c>
      <c r="F715">
        <v>0.681040242674539</v>
      </c>
      <c r="G715">
        <v>0.78017433551923165</v>
      </c>
      <c r="H715">
        <v>0.79736520505601338</v>
      </c>
      <c r="I715">
        <v>0.97355930907802346</v>
      </c>
      <c r="J715">
        <v>0.24757658581384123</v>
      </c>
      <c r="K715">
        <v>0.93371916754477624</v>
      </c>
      <c r="L715">
        <v>0.36710783197891406</v>
      </c>
      <c r="M715">
        <v>0.89824393821670778</v>
      </c>
      <c r="N715">
        <v>0.15498192801664867</v>
      </c>
      <c r="O715">
        <v>1.5584759437858864E-5</v>
      </c>
      <c r="P715">
        <v>0.8736476603251051</v>
      </c>
      <c r="Q715">
        <v>0.86678801977467934</v>
      </c>
      <c r="R715">
        <v>0.28986376452503948</v>
      </c>
      <c r="S715">
        <v>0.37668491830861001</v>
      </c>
      <c r="T715">
        <v>0.24071806607131885</v>
      </c>
      <c r="U715">
        <v>0.77400840314021591</v>
      </c>
    </row>
    <row r="716" spans="1:21" x14ac:dyDescent="0.25">
      <c r="A716">
        <v>714</v>
      </c>
      <c r="B716">
        <v>0.27838991800946</v>
      </c>
      <c r="C716">
        <v>0.55833648844312567</v>
      </c>
      <c r="D716">
        <v>9.3161879768513201E-2</v>
      </c>
      <c r="E716">
        <v>0.55418051792304723</v>
      </c>
      <c r="F716">
        <v>1.6083033069606678E-2</v>
      </c>
      <c r="G716">
        <v>0.6957989572659713</v>
      </c>
      <c r="H716">
        <v>0.20187060580291405</v>
      </c>
      <c r="I716">
        <v>0.23104649499277397</v>
      </c>
      <c r="J716">
        <v>4.1100886065393638E-2</v>
      </c>
      <c r="K716">
        <v>0.55819825120462507</v>
      </c>
      <c r="L716">
        <v>0.96108652219301782</v>
      </c>
      <c r="M716">
        <v>0.84687614968046709</v>
      </c>
      <c r="N716">
        <v>0.54788716006544558</v>
      </c>
      <c r="O716">
        <v>0.95823392562025056</v>
      </c>
      <c r="P716">
        <v>0.94769586085679514</v>
      </c>
      <c r="Q716">
        <v>0.71467004839114967</v>
      </c>
      <c r="R716">
        <v>0.18118096187428456</v>
      </c>
      <c r="S716">
        <v>0.67342812445575095</v>
      </c>
      <c r="T716">
        <v>0.99407460459099983</v>
      </c>
      <c r="U716">
        <v>0.16723389494104168</v>
      </c>
    </row>
    <row r="717" spans="1:21" x14ac:dyDescent="0.25">
      <c r="A717">
        <v>715</v>
      </c>
      <c r="B717">
        <v>0.60909479800945054</v>
      </c>
      <c r="C717">
        <v>0.53655326130254588</v>
      </c>
      <c r="D717">
        <v>0.94452919215750653</v>
      </c>
      <c r="E717">
        <v>0.867684829149588</v>
      </c>
      <c r="F717">
        <v>0.56466872709782256</v>
      </c>
      <c r="G717">
        <v>1.2666041040136911E-3</v>
      </c>
      <c r="H717">
        <v>9.6847551879495342E-2</v>
      </c>
      <c r="I717">
        <v>0.3488073909108258</v>
      </c>
      <c r="J717">
        <v>0.73949843925715664</v>
      </c>
      <c r="K717">
        <v>8.5904621863293285E-2</v>
      </c>
      <c r="L717">
        <v>7.6313650962638313E-2</v>
      </c>
      <c r="M717">
        <v>0.94535506317770301</v>
      </c>
      <c r="N717">
        <v>0.22296941877849363</v>
      </c>
      <c r="O717">
        <v>0.65401813436668821</v>
      </c>
      <c r="P717">
        <v>0.53000183395788092</v>
      </c>
      <c r="Q717">
        <v>0.81403095032465256</v>
      </c>
      <c r="R717">
        <v>0.90280086963481665</v>
      </c>
      <c r="S717">
        <v>3.4855984430343989E-2</v>
      </c>
      <c r="T717">
        <v>0.25296841752646881</v>
      </c>
      <c r="U717">
        <v>0.64455926172858291</v>
      </c>
    </row>
    <row r="718" spans="1:21" x14ac:dyDescent="0.25">
      <c r="A718">
        <v>716</v>
      </c>
      <c r="B718">
        <v>0.12095311596538849</v>
      </c>
      <c r="C718">
        <v>5.7537814838626744E-2</v>
      </c>
      <c r="D718">
        <v>4.5545155853417008E-2</v>
      </c>
      <c r="E718">
        <v>0.9586466771397224</v>
      </c>
      <c r="F718">
        <v>0.612435256561362</v>
      </c>
      <c r="G718">
        <v>0.61302835589597504</v>
      </c>
      <c r="H718">
        <v>0.74129402973832459</v>
      </c>
      <c r="I718">
        <v>0.78911796820565683</v>
      </c>
      <c r="J718">
        <v>0.10359584705127656</v>
      </c>
      <c r="K718">
        <v>0.50754570392341547</v>
      </c>
      <c r="L718">
        <v>0.95584913656474768</v>
      </c>
      <c r="M718">
        <v>8.6763836737334898E-2</v>
      </c>
      <c r="N718">
        <v>0.37236591981718647</v>
      </c>
      <c r="O718">
        <v>5.152419506381456E-3</v>
      </c>
      <c r="P718">
        <v>0.69078393548977512</v>
      </c>
      <c r="Q718">
        <v>0.92304910886353486</v>
      </c>
      <c r="R718">
        <v>8.9234030457280955E-2</v>
      </c>
      <c r="S718">
        <v>0.62413384889079992</v>
      </c>
      <c r="T718">
        <v>0.87026273210886096</v>
      </c>
      <c r="U718">
        <v>0.26101261806756426</v>
      </c>
    </row>
    <row r="719" spans="1:21" x14ac:dyDescent="0.25">
      <c r="A719">
        <v>717</v>
      </c>
      <c r="B719">
        <v>0.69048138022967809</v>
      </c>
      <c r="C719">
        <v>0.33304338620700147</v>
      </c>
      <c r="D719">
        <v>0.26387611219146923</v>
      </c>
      <c r="E719">
        <v>0.26726247223766553</v>
      </c>
      <c r="F719">
        <v>0.66568896673043554</v>
      </c>
      <c r="G719">
        <v>0.5517235826439002</v>
      </c>
      <c r="H719">
        <v>0.48186471202741665</v>
      </c>
      <c r="I719">
        <v>0.2490283326911289</v>
      </c>
      <c r="J719">
        <v>0.20410706311427429</v>
      </c>
      <c r="K719">
        <v>0.67346869431069312</v>
      </c>
      <c r="L719">
        <v>0.8677577100185605</v>
      </c>
      <c r="M719">
        <v>0.72875351669853838</v>
      </c>
      <c r="N719">
        <v>0.58859957181037892</v>
      </c>
      <c r="O719">
        <v>0.33084965944834011</v>
      </c>
      <c r="P719">
        <v>0.35443271001569099</v>
      </c>
      <c r="Q719">
        <v>0.90619347226137692</v>
      </c>
      <c r="R719">
        <v>2.5682343683226527E-2</v>
      </c>
      <c r="S719">
        <v>0.27739145289227007</v>
      </c>
      <c r="T719">
        <v>0.33493833740899559</v>
      </c>
      <c r="U719">
        <v>0.81252563556422785</v>
      </c>
    </row>
    <row r="720" spans="1:21" x14ac:dyDescent="0.25">
      <c r="A720">
        <v>718</v>
      </c>
      <c r="B720">
        <v>8.525743294832866E-2</v>
      </c>
      <c r="C720">
        <v>0.59064084993146171</v>
      </c>
      <c r="D720">
        <v>0.17687427796392741</v>
      </c>
      <c r="E720">
        <v>0.41388066820214497</v>
      </c>
      <c r="F720">
        <v>0.92442543016352885</v>
      </c>
      <c r="G720">
        <v>0.16367624046023366</v>
      </c>
      <c r="H720">
        <v>0.58254000925797955</v>
      </c>
      <c r="I720">
        <v>0.17575730408152967</v>
      </c>
      <c r="J720">
        <v>0.85442820890629356</v>
      </c>
      <c r="K720">
        <v>0.13998560966406903</v>
      </c>
      <c r="L720">
        <v>0.31383123861385531</v>
      </c>
      <c r="M720">
        <v>0.39158706469779414</v>
      </c>
      <c r="N720">
        <v>0.86990879309185676</v>
      </c>
      <c r="O720">
        <v>0.6550404401394454</v>
      </c>
      <c r="P720">
        <v>0.42448275842198413</v>
      </c>
      <c r="Q720">
        <v>0.62943195093792625</v>
      </c>
      <c r="R720">
        <v>0.41401650019109937</v>
      </c>
      <c r="S720">
        <v>0.21331636263278164</v>
      </c>
      <c r="T720">
        <v>0.77238131335746996</v>
      </c>
      <c r="U720">
        <v>0.12978736877883534</v>
      </c>
    </row>
    <row r="721" spans="1:21" x14ac:dyDescent="0.25">
      <c r="A721">
        <v>719</v>
      </c>
      <c r="B721">
        <v>5.8623231606478532E-2</v>
      </c>
      <c r="C721">
        <v>0.9793743173027305</v>
      </c>
      <c r="D721">
        <v>0.99864358783604334</v>
      </c>
      <c r="E721">
        <v>0.45535517308682305</v>
      </c>
      <c r="F721">
        <v>0.62419645033479298</v>
      </c>
      <c r="G721">
        <v>0.42035750586164772</v>
      </c>
      <c r="H721">
        <v>3.6926202265874508E-3</v>
      </c>
      <c r="I721">
        <v>0.96165211881963586</v>
      </c>
      <c r="J721">
        <v>0.55312902535542041</v>
      </c>
      <c r="K721">
        <v>0.31031411104259066</v>
      </c>
      <c r="L721">
        <v>0.96764726972445469</v>
      </c>
      <c r="M721">
        <v>6.3690018361209688E-2</v>
      </c>
      <c r="N721">
        <v>0.57334877653204419</v>
      </c>
      <c r="O721">
        <v>0.75280578756409033</v>
      </c>
      <c r="P721">
        <v>9.8095949294555007E-2</v>
      </c>
      <c r="Q721">
        <v>0.12153388287633682</v>
      </c>
      <c r="R721">
        <v>3.9514603180791363E-2</v>
      </c>
      <c r="S721">
        <v>0.92568292831804189</v>
      </c>
      <c r="T721">
        <v>0.59419959189798677</v>
      </c>
      <c r="U721">
        <v>0.20351517198724611</v>
      </c>
    </row>
    <row r="722" spans="1:21" x14ac:dyDescent="0.25">
      <c r="A722">
        <v>720</v>
      </c>
      <c r="B722">
        <v>0.80500615243082962</v>
      </c>
      <c r="C722">
        <v>0.94990480061362526</v>
      </c>
      <c r="D722">
        <v>0.77003865293337892</v>
      </c>
      <c r="E722">
        <v>0.66781949714183497</v>
      </c>
      <c r="F722">
        <v>0.16356582476656145</v>
      </c>
      <c r="G722">
        <v>0.95754665628004187</v>
      </c>
      <c r="H722">
        <v>0.27138046069992172</v>
      </c>
      <c r="I722">
        <v>0.37364267211443103</v>
      </c>
      <c r="J722">
        <v>3.5476898202543516E-2</v>
      </c>
      <c r="K722">
        <v>1.3423168937438668E-3</v>
      </c>
      <c r="L722">
        <v>0.8019843657240604</v>
      </c>
      <c r="M722">
        <v>0.97670862458923047</v>
      </c>
      <c r="N722">
        <v>0.5257831541683764</v>
      </c>
      <c r="O722">
        <v>0.75167214572284347</v>
      </c>
      <c r="P722">
        <v>0.18332118308451006</v>
      </c>
      <c r="Q722">
        <v>0.35141381742829947</v>
      </c>
      <c r="R722">
        <v>0.19066115128046501</v>
      </c>
      <c r="S722">
        <v>0.77534633494647753</v>
      </c>
      <c r="T722">
        <v>0.97597102392587098</v>
      </c>
      <c r="U722">
        <v>0.34345348889899752</v>
      </c>
    </row>
    <row r="723" spans="1:21" x14ac:dyDescent="0.25">
      <c r="A723">
        <v>721</v>
      </c>
      <c r="B723">
        <v>9.8537193084617947E-3</v>
      </c>
      <c r="C723">
        <v>0.92183847765253368</v>
      </c>
      <c r="D723">
        <v>0.14110447017530858</v>
      </c>
      <c r="E723">
        <v>0.42681993924568129</v>
      </c>
      <c r="F723">
        <v>0.85242299519520115</v>
      </c>
      <c r="G723">
        <v>0.21402026151619769</v>
      </c>
      <c r="H723">
        <v>0.61994215404550879</v>
      </c>
      <c r="I723">
        <v>0.40315634729800665</v>
      </c>
      <c r="J723">
        <v>0.36714577863657705</v>
      </c>
      <c r="K723">
        <v>0.22907368354522362</v>
      </c>
      <c r="L723">
        <v>0.27832356738778774</v>
      </c>
      <c r="M723">
        <v>0.51633843304367177</v>
      </c>
      <c r="N723">
        <v>0.5184597549656198</v>
      </c>
      <c r="O723">
        <v>0.60234439737920109</v>
      </c>
      <c r="P723">
        <v>0.99304096140322451</v>
      </c>
      <c r="Q723">
        <v>6.1971472955833384E-2</v>
      </c>
      <c r="R723">
        <v>0.21709703379913492</v>
      </c>
      <c r="S723">
        <v>0.97574343214575698</v>
      </c>
      <c r="T723">
        <v>0.22061238724455201</v>
      </c>
      <c r="U723">
        <v>0.99394326947511047</v>
      </c>
    </row>
    <row r="724" spans="1:21" x14ac:dyDescent="0.25">
      <c r="A724">
        <v>722</v>
      </c>
      <c r="B724">
        <v>0.72374868943544879</v>
      </c>
      <c r="C724">
        <v>0.40997613644019815</v>
      </c>
      <c r="D724">
        <v>0.13064081781471715</v>
      </c>
      <c r="E724">
        <v>1.3616254309692266E-2</v>
      </c>
      <c r="F724">
        <v>0.11627584390389445</v>
      </c>
      <c r="G724">
        <v>0.92953388010087146</v>
      </c>
      <c r="H724">
        <v>0.18882918688451555</v>
      </c>
      <c r="I724">
        <v>0.32707509827865455</v>
      </c>
      <c r="J724">
        <v>0.87788762644750706</v>
      </c>
      <c r="K724">
        <v>0.67797654431752097</v>
      </c>
      <c r="L724">
        <v>0.92174310720466024</v>
      </c>
      <c r="M724">
        <v>0.83827151371428688</v>
      </c>
      <c r="N724">
        <v>0.71927194624965329</v>
      </c>
      <c r="O724">
        <v>0.63711524236484629</v>
      </c>
      <c r="P724">
        <v>0.10420006060914666</v>
      </c>
      <c r="Q724">
        <v>0.49278315256333016</v>
      </c>
      <c r="R724">
        <v>0.16558346713107364</v>
      </c>
      <c r="S724">
        <v>0.26239844494591441</v>
      </c>
      <c r="T724">
        <v>0.90039732167410347</v>
      </c>
      <c r="U724">
        <v>0.6805471341560001</v>
      </c>
    </row>
    <row r="725" spans="1:21" x14ac:dyDescent="0.25">
      <c r="A725">
        <v>723</v>
      </c>
      <c r="B725">
        <v>0.93359019156858514</v>
      </c>
      <c r="C725">
        <v>0.78209274578675014</v>
      </c>
      <c r="D725">
        <v>0.48480317783511362</v>
      </c>
      <c r="E725">
        <v>0.83414883273725171</v>
      </c>
      <c r="F725">
        <v>0.46816452762010252</v>
      </c>
      <c r="G725">
        <v>0.21537191676050793</v>
      </c>
      <c r="H725">
        <v>0.20275630677302869</v>
      </c>
      <c r="I725">
        <v>0.58640157815824834</v>
      </c>
      <c r="J725">
        <v>0.46042631373615683</v>
      </c>
      <c r="K725">
        <v>0.44838334655026824</v>
      </c>
      <c r="L725">
        <v>0.83589975694258856</v>
      </c>
      <c r="M725">
        <v>0.5346157892318153</v>
      </c>
      <c r="N725">
        <v>0.16695675978784053</v>
      </c>
      <c r="O725">
        <v>0.89044212941839107</v>
      </c>
      <c r="P725">
        <v>0.56421112728643563</v>
      </c>
      <c r="Q725">
        <v>0.87487809046505594</v>
      </c>
      <c r="R725">
        <v>0.55117296652023318</v>
      </c>
      <c r="S725">
        <v>0.85001433515451597</v>
      </c>
      <c r="T725">
        <v>6.4177732594030701E-2</v>
      </c>
      <c r="U725">
        <v>0.79383413273860404</v>
      </c>
    </row>
    <row r="726" spans="1:21" x14ac:dyDescent="0.25">
      <c r="A726">
        <v>724</v>
      </c>
      <c r="B726">
        <v>0.4660198408153513</v>
      </c>
      <c r="C726">
        <v>0.15305028327810444</v>
      </c>
      <c r="D726">
        <v>0.41002652508672721</v>
      </c>
      <c r="E726">
        <v>5.6450413657716858E-2</v>
      </c>
      <c r="F726">
        <v>8.9456043652812678E-2</v>
      </c>
      <c r="G726">
        <v>0.77916497059356082</v>
      </c>
      <c r="H726">
        <v>0.43206298455319647</v>
      </c>
      <c r="I726">
        <v>0.17274944645398627</v>
      </c>
      <c r="J726">
        <v>8.2732483316278582E-2</v>
      </c>
      <c r="K726">
        <v>0.3655451550703086</v>
      </c>
      <c r="L726">
        <v>0.43835369574271965</v>
      </c>
      <c r="M726">
        <v>8.1861020640990212E-2</v>
      </c>
      <c r="N726">
        <v>0.62126075613606702</v>
      </c>
      <c r="O726">
        <v>0.59525940086692253</v>
      </c>
      <c r="P726">
        <v>0.91320274979389926</v>
      </c>
      <c r="Q726">
        <v>4.7127571744978169E-3</v>
      </c>
      <c r="R726">
        <v>0.41278404960664528</v>
      </c>
      <c r="S726">
        <v>0.10478237461934237</v>
      </c>
      <c r="T726">
        <v>0.75101521952362393</v>
      </c>
      <c r="U726">
        <v>0.13987662069331663</v>
      </c>
    </row>
    <row r="727" spans="1:21" x14ac:dyDescent="0.25">
      <c r="A727">
        <v>725</v>
      </c>
      <c r="B727">
        <v>6.6508926791236878E-2</v>
      </c>
      <c r="C727">
        <v>0.44603950680376125</v>
      </c>
      <c r="D727">
        <v>0.40230165587983091</v>
      </c>
      <c r="E727">
        <v>0.19135812940207497</v>
      </c>
      <c r="F727">
        <v>0.55403902394524485</v>
      </c>
      <c r="G727">
        <v>0.60529165858085054</v>
      </c>
      <c r="H727">
        <v>0.904833497152991</v>
      </c>
      <c r="I727">
        <v>0.80847770460676394</v>
      </c>
      <c r="J727">
        <v>0.2270147979081889</v>
      </c>
      <c r="K727">
        <v>0.39141942562386234</v>
      </c>
      <c r="L727">
        <v>0.97811685942126303</v>
      </c>
      <c r="M727">
        <v>0.18589781992452115</v>
      </c>
      <c r="N727">
        <v>0.82222208972585342</v>
      </c>
      <c r="O727">
        <v>0.73166147165932127</v>
      </c>
      <c r="P727">
        <v>0.80834274266021833</v>
      </c>
      <c r="Q727">
        <v>6.0966399418567185E-2</v>
      </c>
      <c r="R727">
        <v>0.91900056426562426</v>
      </c>
      <c r="S727">
        <v>0.42482110714450094</v>
      </c>
      <c r="T727">
        <v>0.69183461275864944</v>
      </c>
      <c r="U727">
        <v>0.90792176645311251</v>
      </c>
    </row>
    <row r="728" spans="1:21" x14ac:dyDescent="0.25">
      <c r="A728">
        <v>726</v>
      </c>
      <c r="B728">
        <v>0.68407637133381627</v>
      </c>
      <c r="C728">
        <v>0.49552791738883428</v>
      </c>
      <c r="D728">
        <v>0.9756958570437535</v>
      </c>
      <c r="E728">
        <v>0.8137287552389465</v>
      </c>
      <c r="F728">
        <v>0.89867304461494069</v>
      </c>
      <c r="G728">
        <v>0.4672895386641569</v>
      </c>
      <c r="H728">
        <v>0.21682037378717389</v>
      </c>
      <c r="I728">
        <v>9.6066194603956934E-2</v>
      </c>
      <c r="J728">
        <v>8.6781935101806207E-2</v>
      </c>
      <c r="K728">
        <v>0.49931287144188929</v>
      </c>
      <c r="L728">
        <v>0.92194880785563971</v>
      </c>
      <c r="M728">
        <v>0.13647757283737239</v>
      </c>
      <c r="N728">
        <v>0.9476683519722795</v>
      </c>
      <c r="O728">
        <v>8.6993923663943651E-2</v>
      </c>
      <c r="P728">
        <v>0.32554692751341108</v>
      </c>
      <c r="Q728">
        <v>0.67040402119605624</v>
      </c>
      <c r="R728">
        <v>0.21441822894477758</v>
      </c>
      <c r="S728">
        <v>8.758349360650719E-2</v>
      </c>
      <c r="T728">
        <v>0.572596585743127</v>
      </c>
      <c r="U728">
        <v>0.11335845513223042</v>
      </c>
    </row>
    <row r="729" spans="1:21" x14ac:dyDescent="0.25">
      <c r="A729">
        <v>727</v>
      </c>
      <c r="B729">
        <v>0.9592757904318221</v>
      </c>
      <c r="C729">
        <v>0.40033916041731404</v>
      </c>
      <c r="D729">
        <v>0.78650994889541748</v>
      </c>
      <c r="E729">
        <v>0.10036837800857157</v>
      </c>
      <c r="F729">
        <v>0.89238752026729529</v>
      </c>
      <c r="G729">
        <v>3.5650636440721417E-2</v>
      </c>
      <c r="H729">
        <v>0.98477126181573116</v>
      </c>
      <c r="I729">
        <v>0.17880195630193096</v>
      </c>
      <c r="J729">
        <v>0.58002222892596134</v>
      </c>
      <c r="K729">
        <v>0.92861820226467007</v>
      </c>
      <c r="L729">
        <v>0.98224869566751494</v>
      </c>
      <c r="M729">
        <v>0.99934742988895509</v>
      </c>
      <c r="N729">
        <v>2.5271070431456266E-2</v>
      </c>
      <c r="O729">
        <v>0.4601081270251477</v>
      </c>
      <c r="P729">
        <v>0.89097822620855549</v>
      </c>
      <c r="Q729">
        <v>0.7154793490138478</v>
      </c>
      <c r="R729">
        <v>0.5797782694290925</v>
      </c>
      <c r="S729">
        <v>0.86758375092448059</v>
      </c>
      <c r="T729">
        <v>0.80171989943930733</v>
      </c>
      <c r="U729">
        <v>0.7288645212978091</v>
      </c>
    </row>
    <row r="730" spans="1:21" x14ac:dyDescent="0.25">
      <c r="A730">
        <v>728</v>
      </c>
      <c r="B730">
        <v>0.58268613496753208</v>
      </c>
      <c r="C730">
        <v>0.88623695725294382</v>
      </c>
      <c r="D730">
        <v>0.37223954899676848</v>
      </c>
      <c r="E730">
        <v>0.37250142925076268</v>
      </c>
      <c r="F730">
        <v>0.29194522181718718</v>
      </c>
      <c r="G730">
        <v>0.27023369764842098</v>
      </c>
      <c r="H730">
        <v>0.57748797831103116</v>
      </c>
      <c r="I730">
        <v>0.73181299348155204</v>
      </c>
      <c r="J730">
        <v>0.93791433178011596</v>
      </c>
      <c r="K730">
        <v>0.15061952121540934</v>
      </c>
      <c r="L730">
        <v>0.20968929738172459</v>
      </c>
      <c r="M730">
        <v>0.62189744865104313</v>
      </c>
      <c r="N730">
        <v>0.33884994312417671</v>
      </c>
      <c r="O730">
        <v>0.24479489760678153</v>
      </c>
      <c r="P730">
        <v>0.53490970515703573</v>
      </c>
      <c r="Q730">
        <v>0.78571203791229927</v>
      </c>
      <c r="R730">
        <v>0.80203238156581769</v>
      </c>
      <c r="S730">
        <v>0.56976683353553903</v>
      </c>
      <c r="T730">
        <v>0.92154455445463856</v>
      </c>
      <c r="U730">
        <v>0.48959594425105468</v>
      </c>
    </row>
    <row r="731" spans="1:21" x14ac:dyDescent="0.25">
      <c r="A731">
        <v>729</v>
      </c>
      <c r="B731">
        <v>0.36526807711438369</v>
      </c>
      <c r="C731">
        <v>0.31203102647039893</v>
      </c>
      <c r="D731">
        <v>0.73576996925100824</v>
      </c>
      <c r="E731">
        <v>0.76559339191734743</v>
      </c>
      <c r="F731">
        <v>0.24239155995796935</v>
      </c>
      <c r="G731">
        <v>0.21040745068933076</v>
      </c>
      <c r="H731">
        <v>0.5314873291581601</v>
      </c>
      <c r="I731">
        <v>0.40981527229092141</v>
      </c>
      <c r="J731">
        <v>0.37316215116538065</v>
      </c>
      <c r="K731">
        <v>0.97836789703373883</v>
      </c>
      <c r="L731">
        <v>0.46688848047047027</v>
      </c>
      <c r="M731">
        <v>0.63775953690864551</v>
      </c>
      <c r="N731">
        <v>0.22776406338593791</v>
      </c>
      <c r="O731">
        <v>0.92588369783438451</v>
      </c>
      <c r="P731">
        <v>0.94344723255880059</v>
      </c>
      <c r="Q731">
        <v>0.16408644770685576</v>
      </c>
      <c r="R731">
        <v>0.68523863413151198</v>
      </c>
      <c r="S731">
        <v>0.95918672542415528</v>
      </c>
      <c r="T731">
        <v>6.2919023944250085E-2</v>
      </c>
      <c r="U731">
        <v>0.12494590011887485</v>
      </c>
    </row>
    <row r="732" spans="1:21" x14ac:dyDescent="0.25">
      <c r="A732">
        <v>730</v>
      </c>
      <c r="B732">
        <v>0.85801066999212194</v>
      </c>
      <c r="C732">
        <v>0.20058312069392503</v>
      </c>
      <c r="D732">
        <v>0.12600842841807758</v>
      </c>
      <c r="E732">
        <v>0.9037407996236595</v>
      </c>
      <c r="F732">
        <v>0.19865002361639528</v>
      </c>
      <c r="G732">
        <v>0.28881246916833803</v>
      </c>
      <c r="H732">
        <v>0.12800815123130782</v>
      </c>
      <c r="I732">
        <v>0.26218418620097328</v>
      </c>
      <c r="J732">
        <v>0.14039948122327095</v>
      </c>
      <c r="K732">
        <v>0.87970924629238501</v>
      </c>
      <c r="L732">
        <v>0.38601292833542278</v>
      </c>
      <c r="M732">
        <v>0.23616957466366628</v>
      </c>
      <c r="N732">
        <v>0.93397055609675195</v>
      </c>
      <c r="O732">
        <v>0.71182957081505993</v>
      </c>
      <c r="P732">
        <v>0.72399352887442014</v>
      </c>
      <c r="Q732">
        <v>0.73852266550516465</v>
      </c>
      <c r="R732">
        <v>3.4374232685094874E-2</v>
      </c>
      <c r="S732">
        <v>0.80361457494347044</v>
      </c>
      <c r="T732">
        <v>0.15812062328384791</v>
      </c>
      <c r="U732">
        <v>0.25850071615051196</v>
      </c>
    </row>
    <row r="733" spans="1:21" x14ac:dyDescent="0.25">
      <c r="A733">
        <v>731</v>
      </c>
      <c r="B733">
        <v>0.5668169433247181</v>
      </c>
      <c r="C733">
        <v>0.57427089716782853</v>
      </c>
      <c r="D733">
        <v>3.0897594830383568E-3</v>
      </c>
      <c r="E733">
        <v>0.41055458071231055</v>
      </c>
      <c r="F733">
        <v>0.9400306278734476</v>
      </c>
      <c r="G733">
        <v>0.28583475474571829</v>
      </c>
      <c r="H733">
        <v>0.52871887001008577</v>
      </c>
      <c r="I733">
        <v>0.93805480794516627</v>
      </c>
      <c r="J733">
        <v>0.52556275247750772</v>
      </c>
      <c r="K733">
        <v>0.91517228985111165</v>
      </c>
      <c r="L733">
        <v>0.84638521874281381</v>
      </c>
      <c r="M733">
        <v>0.33025314282479101</v>
      </c>
      <c r="N733">
        <v>0.83776895199899748</v>
      </c>
      <c r="O733">
        <v>0.35185630609701457</v>
      </c>
      <c r="P733">
        <v>0.51851147802565056</v>
      </c>
      <c r="Q733">
        <v>0.32068845081959485</v>
      </c>
      <c r="R733">
        <v>0.12113597171889734</v>
      </c>
      <c r="S733">
        <v>0.33066128420688634</v>
      </c>
      <c r="T733">
        <v>0.1279423946184628</v>
      </c>
      <c r="U733">
        <v>0.98198817562499574</v>
      </c>
    </row>
    <row r="734" spans="1:21" x14ac:dyDescent="0.25">
      <c r="A734">
        <v>732</v>
      </c>
      <c r="B734">
        <v>0.69968882569799273</v>
      </c>
      <c r="C734">
        <v>0.85646165412990438</v>
      </c>
      <c r="D734">
        <v>0.12802194345735396</v>
      </c>
      <c r="E734">
        <v>0.64469373058062462</v>
      </c>
      <c r="F734">
        <v>0.43700232678762951</v>
      </c>
      <c r="G734">
        <v>0.12923433600782119</v>
      </c>
      <c r="H734">
        <v>0.80069941875999695</v>
      </c>
      <c r="I734">
        <v>7.0217370595113238E-2</v>
      </c>
      <c r="J734">
        <v>0.56489295469278478</v>
      </c>
      <c r="K734">
        <v>0.44506977377734502</v>
      </c>
      <c r="L734">
        <v>0.64414191272723365</v>
      </c>
      <c r="M734">
        <v>0.87294980563009883</v>
      </c>
      <c r="N734">
        <v>9.8867668950436638E-2</v>
      </c>
      <c r="O734">
        <v>0.84311284394922636</v>
      </c>
      <c r="P734">
        <v>0.78354911229474045</v>
      </c>
      <c r="Q734">
        <v>0.56533688277808936</v>
      </c>
      <c r="R734">
        <v>0.50583244628210533</v>
      </c>
      <c r="S734">
        <v>3.8225544672998879E-2</v>
      </c>
      <c r="T734">
        <v>0.11071864107188767</v>
      </c>
      <c r="U734">
        <v>0.60424625536055743</v>
      </c>
    </row>
    <row r="735" spans="1:21" x14ac:dyDescent="0.25">
      <c r="A735">
        <v>733</v>
      </c>
      <c r="B735">
        <v>0.47508636042513586</v>
      </c>
      <c r="C735">
        <v>0.16651477815788196</v>
      </c>
      <c r="D735">
        <v>0.72753217863200526</v>
      </c>
      <c r="E735">
        <v>0.748620547905823</v>
      </c>
      <c r="F735">
        <v>0.55977675471038602</v>
      </c>
      <c r="G735">
        <v>0.83700508094586912</v>
      </c>
      <c r="H735">
        <v>0.27427996823636835</v>
      </c>
      <c r="I735">
        <v>0.41957251653110639</v>
      </c>
      <c r="J735">
        <v>0.98200954216086456</v>
      </c>
      <c r="K735">
        <v>0.47553425298884755</v>
      </c>
      <c r="L735">
        <v>0.35855025712679023</v>
      </c>
      <c r="M735">
        <v>0.11536388227308425</v>
      </c>
      <c r="N735">
        <v>0.27933106404140329</v>
      </c>
      <c r="O735">
        <v>0.93164594627478969</v>
      </c>
      <c r="P735">
        <v>3.0342394926448968E-2</v>
      </c>
      <c r="Q735">
        <v>0.29611269052277223</v>
      </c>
      <c r="R735">
        <v>0.19963365490921525</v>
      </c>
      <c r="S735">
        <v>0.22547822031089115</v>
      </c>
      <c r="T735">
        <v>0.11103955315076597</v>
      </c>
      <c r="U735">
        <v>0.24076761295752558</v>
      </c>
    </row>
    <row r="736" spans="1:21" x14ac:dyDescent="0.25">
      <c r="A736">
        <v>734</v>
      </c>
      <c r="B736">
        <v>0.66839237682117236</v>
      </c>
      <c r="C736">
        <v>0.31665121236267835</v>
      </c>
      <c r="D736">
        <v>0.55537320479365437</v>
      </c>
      <c r="E736">
        <v>0.87580308428176146</v>
      </c>
      <c r="F736">
        <v>0.42154277345769575</v>
      </c>
      <c r="G736">
        <v>0.82105640486822695</v>
      </c>
      <c r="H736">
        <v>0.63472008788092205</v>
      </c>
      <c r="I736">
        <v>0.83360484446433336</v>
      </c>
      <c r="J736">
        <v>0.19070889594951979</v>
      </c>
      <c r="K736">
        <v>0.15871718387935907</v>
      </c>
      <c r="L736">
        <v>0.93914965728316169</v>
      </c>
      <c r="M736">
        <v>0.65475807181591961</v>
      </c>
      <c r="N736">
        <v>0.50799244334275961</v>
      </c>
      <c r="O736">
        <v>0.32548617873615804</v>
      </c>
      <c r="P736">
        <v>0.66201842463980132</v>
      </c>
      <c r="Q736">
        <v>0.60667122446295996</v>
      </c>
      <c r="R736">
        <v>0.50097100538604611</v>
      </c>
      <c r="S736">
        <v>0.91069434534334182</v>
      </c>
      <c r="T736">
        <v>0.62600157197607964</v>
      </c>
      <c r="U736">
        <v>0.6244351185043473</v>
      </c>
    </row>
    <row r="737" spans="1:21" x14ac:dyDescent="0.25">
      <c r="A737">
        <v>735</v>
      </c>
      <c r="B737">
        <v>0.17782722580945087</v>
      </c>
      <c r="C737">
        <v>0.37194035738909736</v>
      </c>
      <c r="D737">
        <v>0.67394245402474784</v>
      </c>
      <c r="E737">
        <v>0.46579749020378314</v>
      </c>
      <c r="F737">
        <v>0.3668385778410137</v>
      </c>
      <c r="G737">
        <v>0.61344743247406464</v>
      </c>
      <c r="H737">
        <v>0.74709603002525427</v>
      </c>
      <c r="I737">
        <v>0.83319141154462262</v>
      </c>
      <c r="J737">
        <v>0.92293817611786011</v>
      </c>
      <c r="K737">
        <v>0.73733872300553394</v>
      </c>
      <c r="L737">
        <v>0.20353315056318433</v>
      </c>
      <c r="M737">
        <v>0.74054965362006797</v>
      </c>
      <c r="N737">
        <v>0.90310503525996477</v>
      </c>
      <c r="O737">
        <v>1.8737108885539477E-2</v>
      </c>
      <c r="P737">
        <v>0.86564597616892236</v>
      </c>
      <c r="Q737">
        <v>0.59630289932386593</v>
      </c>
      <c r="R737">
        <v>0.15944045242066984</v>
      </c>
      <c r="S737">
        <v>0.9158439035947552</v>
      </c>
      <c r="T737">
        <v>0.75727739110061276</v>
      </c>
      <c r="U737">
        <v>0.49579482004917441</v>
      </c>
    </row>
    <row r="738" spans="1:21" x14ac:dyDescent="0.25">
      <c r="A738">
        <v>736</v>
      </c>
      <c r="B738">
        <v>6.2576183001057828E-2</v>
      </c>
      <c r="C738">
        <v>0.17847790562734134</v>
      </c>
      <c r="D738">
        <v>0.59269714090025438</v>
      </c>
      <c r="E738">
        <v>0.7347704926998182</v>
      </c>
      <c r="F738">
        <v>0.99593797609095436</v>
      </c>
      <c r="G738">
        <v>0.90392803645294961</v>
      </c>
      <c r="H738">
        <v>0.94691585643529064</v>
      </c>
      <c r="I738">
        <v>0.69444933793456842</v>
      </c>
      <c r="J738">
        <v>0.51265415753972476</v>
      </c>
      <c r="K738">
        <v>0.56351363819194855</v>
      </c>
      <c r="L738">
        <v>0.19381506313724994</v>
      </c>
      <c r="M738">
        <v>0.75671895028720559</v>
      </c>
      <c r="N738">
        <v>0.73708316673786012</v>
      </c>
      <c r="O738">
        <v>0.58283059797505232</v>
      </c>
      <c r="P738">
        <v>1.1238359298010536E-2</v>
      </c>
      <c r="Q738">
        <v>0.99752086401626294</v>
      </c>
      <c r="R738">
        <v>0.5209164486161395</v>
      </c>
      <c r="S738">
        <v>0.24476396267605383</v>
      </c>
      <c r="T738">
        <v>0.11151732404661718</v>
      </c>
      <c r="U738">
        <v>0.68817605263612913</v>
      </c>
    </row>
    <row r="739" spans="1:21" x14ac:dyDescent="0.25">
      <c r="A739">
        <v>737</v>
      </c>
      <c r="B739">
        <v>0.47900682099710679</v>
      </c>
      <c r="C739">
        <v>0.80663462899170502</v>
      </c>
      <c r="D739">
        <v>0.85621748938019593</v>
      </c>
      <c r="E739">
        <v>2.9403798133271764E-2</v>
      </c>
      <c r="F739">
        <v>0.65539782067595387</v>
      </c>
      <c r="G739">
        <v>0.76990417006501977</v>
      </c>
      <c r="H739">
        <v>0.57065186588810857</v>
      </c>
      <c r="I739">
        <v>0.27244767968231542</v>
      </c>
      <c r="J739">
        <v>0.41214782075454925</v>
      </c>
      <c r="K739">
        <v>0.75717252285053194</v>
      </c>
      <c r="L739">
        <v>0.68584699971851215</v>
      </c>
      <c r="M739">
        <v>0.91895794006052522</v>
      </c>
      <c r="N739">
        <v>0.65674702708807908</v>
      </c>
      <c r="O739">
        <v>0.24041879181651726</v>
      </c>
      <c r="P739">
        <v>0.45918985009176794</v>
      </c>
      <c r="Q739">
        <v>0.46076302110570055</v>
      </c>
      <c r="R739">
        <v>9.2242721042921083E-2</v>
      </c>
      <c r="S739">
        <v>2.5704740653516467E-2</v>
      </c>
      <c r="T739">
        <v>0.59401631344773431</v>
      </c>
      <c r="U739">
        <v>0.55868834864996231</v>
      </c>
    </row>
    <row r="740" spans="1:21" x14ac:dyDescent="0.25">
      <c r="A740">
        <v>738</v>
      </c>
      <c r="B740">
        <v>0.7594772967398189</v>
      </c>
      <c r="C740">
        <v>0.31009977255581322</v>
      </c>
      <c r="D740">
        <v>0.81912068613377742</v>
      </c>
      <c r="E740">
        <v>0.48158779489737924</v>
      </c>
      <c r="F740">
        <v>0.65718138638136492</v>
      </c>
      <c r="G740">
        <v>0.99445773046027952</v>
      </c>
      <c r="H740">
        <v>0.67790413574143615</v>
      </c>
      <c r="I740">
        <v>0.4201963034770444</v>
      </c>
      <c r="J740">
        <v>0.19573155655720864</v>
      </c>
      <c r="K740">
        <v>0.58923131403227469</v>
      </c>
      <c r="L740">
        <v>0.9734966063066337</v>
      </c>
      <c r="M740">
        <v>0.48405179263653597</v>
      </c>
      <c r="N740">
        <v>3.1850347834515347E-2</v>
      </c>
      <c r="O740">
        <v>0.37647833115786078</v>
      </c>
      <c r="P740">
        <v>0.64088757212521452</v>
      </c>
      <c r="Q740">
        <v>0.5908909299701437</v>
      </c>
      <c r="R740">
        <v>0.9677813998378717</v>
      </c>
      <c r="S740">
        <v>9.9979039939320558E-2</v>
      </c>
      <c r="T740">
        <v>0.19942839688471259</v>
      </c>
      <c r="U740">
        <v>0.12078272550322788</v>
      </c>
    </row>
    <row r="741" spans="1:21" x14ac:dyDescent="0.25">
      <c r="A741">
        <v>739</v>
      </c>
      <c r="B741">
        <v>0.52851350515104123</v>
      </c>
      <c r="C741">
        <v>0.67200957568314545</v>
      </c>
      <c r="D741">
        <v>0.54460835791908302</v>
      </c>
      <c r="E741">
        <v>0.94004070058286637</v>
      </c>
      <c r="F741">
        <v>0.9370035261677403</v>
      </c>
      <c r="G741">
        <v>0.62207864945697611</v>
      </c>
      <c r="H741">
        <v>0.84937606194615012</v>
      </c>
      <c r="I741">
        <v>4.1487930073676793E-2</v>
      </c>
      <c r="J741">
        <v>0.86167706997467164</v>
      </c>
      <c r="K741">
        <v>0.21462719793521057</v>
      </c>
      <c r="L741">
        <v>0.25238772997567605</v>
      </c>
      <c r="M741">
        <v>0.10249990323608049</v>
      </c>
      <c r="N741">
        <v>0.66693664398537944</v>
      </c>
      <c r="O741">
        <v>0.58212222222101873</v>
      </c>
      <c r="P741">
        <v>4.4103376496709146E-2</v>
      </c>
      <c r="Q741">
        <v>0.9568542818825847</v>
      </c>
      <c r="R741">
        <v>0.96976636265739291</v>
      </c>
      <c r="S741">
        <v>0.50268644679596153</v>
      </c>
      <c r="T741">
        <v>0.94368169957275327</v>
      </c>
      <c r="U741">
        <v>0.59784964936857232</v>
      </c>
    </row>
    <row r="742" spans="1:21" x14ac:dyDescent="0.25">
      <c r="A742">
        <v>740</v>
      </c>
      <c r="B742">
        <v>6.4290808296751933E-2</v>
      </c>
      <c r="C742">
        <v>0.30292955048292747</v>
      </c>
      <c r="D742">
        <v>0.26085586800845961</v>
      </c>
      <c r="E742">
        <v>0.47109693939582176</v>
      </c>
      <c r="F742">
        <v>0.79703078422634377</v>
      </c>
      <c r="G742">
        <v>0.33137432549030965</v>
      </c>
      <c r="H742">
        <v>0.90746583258963387</v>
      </c>
      <c r="I742">
        <v>0.83602343570959192</v>
      </c>
      <c r="J742">
        <v>0.557022222406796</v>
      </c>
      <c r="K742">
        <v>0.29152298001298416</v>
      </c>
      <c r="L742">
        <v>0.59560666398060036</v>
      </c>
      <c r="M742">
        <v>0.21356517429849742</v>
      </c>
      <c r="N742">
        <v>0.57605717065484274</v>
      </c>
      <c r="O742">
        <v>0.31316502749802155</v>
      </c>
      <c r="P742">
        <v>0.34848839661655084</v>
      </c>
      <c r="Q742">
        <v>0.6367811977431137</v>
      </c>
      <c r="R742">
        <v>0.2921529758638215</v>
      </c>
      <c r="S742">
        <v>0.42665016899344055</v>
      </c>
      <c r="T742">
        <v>0.49281638796750915</v>
      </c>
      <c r="U742">
        <v>0.19467610633256172</v>
      </c>
    </row>
    <row r="743" spans="1:21" x14ac:dyDescent="0.25">
      <c r="A743">
        <v>741</v>
      </c>
      <c r="B743">
        <v>0.48530575906207796</v>
      </c>
      <c r="C743">
        <v>0.27152791424421996</v>
      </c>
      <c r="D743">
        <v>0.65019410577203574</v>
      </c>
      <c r="E743">
        <v>0.13158037735806993</v>
      </c>
      <c r="F743">
        <v>0.67038897018041066</v>
      </c>
      <c r="G743">
        <v>0.15279439840446307</v>
      </c>
      <c r="H743">
        <v>0.33717638369959246</v>
      </c>
      <c r="I743">
        <v>0.90033677269649326</v>
      </c>
      <c r="J743">
        <v>0.11463598390083085</v>
      </c>
      <c r="K743">
        <v>0.14080211261899223</v>
      </c>
      <c r="L743">
        <v>0.16713124618697872</v>
      </c>
      <c r="M743">
        <v>0.76899951485681206</v>
      </c>
      <c r="N743">
        <v>0.53749580780919448</v>
      </c>
      <c r="O743">
        <v>0.63477856720396186</v>
      </c>
      <c r="P743">
        <v>0.16512592741148246</v>
      </c>
      <c r="Q743">
        <v>0.64465631741881424</v>
      </c>
      <c r="R743">
        <v>0.76172966230426198</v>
      </c>
      <c r="S743">
        <v>2.6069148199725944E-2</v>
      </c>
      <c r="T743">
        <v>0.97193450663921244</v>
      </c>
      <c r="U743">
        <v>0.74714071047723518</v>
      </c>
    </row>
    <row r="744" spans="1:21" x14ac:dyDescent="0.25">
      <c r="A744">
        <v>742</v>
      </c>
      <c r="B744">
        <v>5.1302621417423477E-2</v>
      </c>
      <c r="C744">
        <v>0.86607151655500925</v>
      </c>
      <c r="D744">
        <v>0.34661433403501407</v>
      </c>
      <c r="E744">
        <v>0.67680120665799848</v>
      </c>
      <c r="F744">
        <v>0.61437480392310628</v>
      </c>
      <c r="G744">
        <v>0.47264893028790844</v>
      </c>
      <c r="H744">
        <v>0.55260733651966154</v>
      </c>
      <c r="I744">
        <v>0.48002251436958265</v>
      </c>
      <c r="J744">
        <v>0.11478894975216303</v>
      </c>
      <c r="K744">
        <v>0.86018880029973932</v>
      </c>
      <c r="L744">
        <v>0.86471944979412529</v>
      </c>
      <c r="M744">
        <v>0.14422989073438064</v>
      </c>
      <c r="N744">
        <v>0.67286807232963319</v>
      </c>
      <c r="O744">
        <v>0.95590806074311296</v>
      </c>
      <c r="P744">
        <v>0.90573367409050132</v>
      </c>
      <c r="Q744">
        <v>7.1989556305808833E-2</v>
      </c>
      <c r="R744">
        <v>1.6335992657212195E-2</v>
      </c>
      <c r="S744">
        <v>0.3022978007214423</v>
      </c>
      <c r="T744">
        <v>0.45023053285917491</v>
      </c>
      <c r="U744">
        <v>0.14189228231180362</v>
      </c>
    </row>
    <row r="745" spans="1:21" x14ac:dyDescent="0.25">
      <c r="A745">
        <v>743</v>
      </c>
      <c r="B745">
        <v>0.11626693599378779</v>
      </c>
      <c r="C745">
        <v>0.30167569890767765</v>
      </c>
      <c r="D745">
        <v>0.63811070483651133</v>
      </c>
      <c r="E745">
        <v>7.8211384736572409E-2</v>
      </c>
      <c r="F745">
        <v>5.8761191088594344E-2</v>
      </c>
      <c r="G745">
        <v>0.431089566461063</v>
      </c>
      <c r="H745">
        <v>0.28583345083883227</v>
      </c>
      <c r="I745">
        <v>3.742108926633203E-2</v>
      </c>
      <c r="J745">
        <v>2.0130835483155529E-2</v>
      </c>
      <c r="K745">
        <v>0.68905638221749133</v>
      </c>
      <c r="L745">
        <v>0.47802941205249461</v>
      </c>
      <c r="M745">
        <v>2.2887803833406828E-2</v>
      </c>
      <c r="N745">
        <v>0.19798466806788539</v>
      </c>
      <c r="O745">
        <v>0.13519728093915617</v>
      </c>
      <c r="P745">
        <v>0.95626628033258254</v>
      </c>
      <c r="Q745">
        <v>0.30453615348015006</v>
      </c>
      <c r="R745">
        <v>5.1334340842102977E-2</v>
      </c>
      <c r="S745">
        <v>0.66605809106930902</v>
      </c>
      <c r="T745">
        <v>9.0835837152826393E-2</v>
      </c>
      <c r="U745">
        <v>0.95615355758487919</v>
      </c>
    </row>
    <row r="746" spans="1:21" x14ac:dyDescent="0.25">
      <c r="A746">
        <v>744</v>
      </c>
      <c r="B746">
        <v>0.5666961036768281</v>
      </c>
      <c r="C746">
        <v>0.85248756602800779</v>
      </c>
      <c r="D746">
        <v>0.75155963626160105</v>
      </c>
      <c r="E746">
        <v>8.6534610815159674E-2</v>
      </c>
      <c r="F746">
        <v>6.3133813575016795E-2</v>
      </c>
      <c r="G746">
        <v>0.69008851395721704</v>
      </c>
      <c r="H746">
        <v>0.23216058060510747</v>
      </c>
      <c r="I746">
        <v>0.72231859085062156</v>
      </c>
      <c r="J746">
        <v>0.86522339078494959</v>
      </c>
      <c r="K746">
        <v>0.64042089436041838</v>
      </c>
      <c r="L746">
        <v>0.26621686888166995</v>
      </c>
      <c r="M746">
        <v>0.8997073708292227</v>
      </c>
      <c r="N746">
        <v>0.33119958214794298</v>
      </c>
      <c r="O746">
        <v>0.39219714837159358</v>
      </c>
      <c r="P746">
        <v>0.58555626471641364</v>
      </c>
      <c r="Q746">
        <v>0.62713095948664144</v>
      </c>
      <c r="R746">
        <v>0.85269422129985295</v>
      </c>
      <c r="S746">
        <v>0.96001371947618286</v>
      </c>
      <c r="T746">
        <v>0.63105101984811207</v>
      </c>
      <c r="U746">
        <v>0.61169597938763176</v>
      </c>
    </row>
    <row r="747" spans="1:21" x14ac:dyDescent="0.25">
      <c r="A747">
        <v>745</v>
      </c>
      <c r="B747">
        <v>0.50519368439378831</v>
      </c>
      <c r="C747">
        <v>0.82269672658810489</v>
      </c>
      <c r="D747">
        <v>0.73084127258552356</v>
      </c>
      <c r="E747">
        <v>0.60210106753063286</v>
      </c>
      <c r="F747">
        <v>1.4415753532839304E-2</v>
      </c>
      <c r="G747">
        <v>0.40684616999606327</v>
      </c>
      <c r="H747">
        <v>0.96409652535851897</v>
      </c>
      <c r="I747">
        <v>0.90352277916685875</v>
      </c>
      <c r="J747">
        <v>0.32715551378480701</v>
      </c>
      <c r="K747">
        <v>0.85335297356566375</v>
      </c>
      <c r="L747">
        <v>0.12273266183382359</v>
      </c>
      <c r="M747">
        <v>0.69445095771807708</v>
      </c>
      <c r="N747">
        <v>5.7572729484679286E-2</v>
      </c>
      <c r="O747">
        <v>0.72743471301063778</v>
      </c>
      <c r="P747">
        <v>0.2806447149654967</v>
      </c>
      <c r="Q747">
        <v>0.37476351543599851</v>
      </c>
      <c r="R747">
        <v>0.50044045119945868</v>
      </c>
      <c r="S747">
        <v>0.29453194104529512</v>
      </c>
      <c r="T747">
        <v>0.52396554776136095</v>
      </c>
      <c r="U747">
        <v>9.195217691646107E-2</v>
      </c>
    </row>
    <row r="748" spans="1:21" x14ac:dyDescent="0.25">
      <c r="A748">
        <v>746</v>
      </c>
      <c r="B748">
        <v>0.20670388049771304</v>
      </c>
      <c r="C748">
        <v>0.61525898697637516</v>
      </c>
      <c r="D748">
        <v>0.98112964648096357</v>
      </c>
      <c r="E748">
        <v>0.63192063911603835</v>
      </c>
      <c r="F748">
        <v>0.35505715949425376</v>
      </c>
      <c r="G748">
        <v>0.88922237804060611</v>
      </c>
      <c r="H748">
        <v>0.63491650424276225</v>
      </c>
      <c r="I748">
        <v>0.43577435885526761</v>
      </c>
      <c r="J748">
        <v>0.20648336290210012</v>
      </c>
      <c r="K748">
        <v>0.84148148791869737</v>
      </c>
      <c r="L748">
        <v>0.87130102279373345</v>
      </c>
      <c r="M748">
        <v>0.99726037949570756</v>
      </c>
      <c r="N748">
        <v>0.17394410025317741</v>
      </c>
      <c r="O748">
        <v>0.91582252894637262</v>
      </c>
      <c r="P748">
        <v>0.54317335023333935</v>
      </c>
      <c r="Q748">
        <v>0.11957733796712233</v>
      </c>
      <c r="R748">
        <v>0.76490885126098096</v>
      </c>
      <c r="S748">
        <v>6.9747353373244447E-2</v>
      </c>
      <c r="T748">
        <v>0.92764290668179261</v>
      </c>
      <c r="U748">
        <v>0.47040965242623667</v>
      </c>
    </row>
    <row r="749" spans="1:21" x14ac:dyDescent="0.25">
      <c r="A749">
        <v>747</v>
      </c>
      <c r="B749">
        <v>0.93462878133675975</v>
      </c>
      <c r="C749">
        <v>0.54231984411520395</v>
      </c>
      <c r="D749">
        <v>0.18687325181916226</v>
      </c>
      <c r="E749">
        <v>0.18729088342832334</v>
      </c>
      <c r="F749">
        <v>0.76425975448851013</v>
      </c>
      <c r="G749">
        <v>0.44545180304146448</v>
      </c>
      <c r="H749">
        <v>0.66562631998230537</v>
      </c>
      <c r="I749">
        <v>0.88644288839981411</v>
      </c>
      <c r="J749">
        <v>0.52464319520072245</v>
      </c>
      <c r="K749">
        <v>0.86401217609727254</v>
      </c>
      <c r="L749">
        <v>0.16292754356314809</v>
      </c>
      <c r="M749">
        <v>0.28913221652346177</v>
      </c>
      <c r="N749">
        <v>0.19227938833645286</v>
      </c>
      <c r="O749">
        <v>0.73787575172869357</v>
      </c>
      <c r="P749">
        <v>0.85764958395302049</v>
      </c>
      <c r="Q749">
        <v>0.98917906001551459</v>
      </c>
      <c r="R749">
        <v>8.4962040851770837E-2</v>
      </c>
      <c r="S749">
        <v>6.8010062906847857E-2</v>
      </c>
      <c r="T749">
        <v>0.58106627674790445</v>
      </c>
      <c r="U749">
        <v>0.1047170216083515</v>
      </c>
    </row>
    <row r="750" spans="1:21" x14ac:dyDescent="0.25">
      <c r="A750">
        <v>748</v>
      </c>
      <c r="B750">
        <v>0.69334587796551173</v>
      </c>
      <c r="C750">
        <v>0.30626714425552315</v>
      </c>
      <c r="D750">
        <v>0.99623607322220797</v>
      </c>
      <c r="E750">
        <v>0.26149387303769345</v>
      </c>
      <c r="F750">
        <v>0.30285749331779344</v>
      </c>
      <c r="G750">
        <v>0.93908069259929516</v>
      </c>
      <c r="H750">
        <v>0.6851046494023183</v>
      </c>
      <c r="I750">
        <v>0.16230916395547279</v>
      </c>
      <c r="J750">
        <v>0.4668729484082732</v>
      </c>
      <c r="K750">
        <v>0.64307577707340169</v>
      </c>
      <c r="L750">
        <v>0.25662908508027638</v>
      </c>
      <c r="M750">
        <v>0.68773989612306341</v>
      </c>
      <c r="N750">
        <v>9.4926386922322692E-3</v>
      </c>
      <c r="O750">
        <v>0.94190378701357425</v>
      </c>
      <c r="P750">
        <v>7.0933130401121147E-2</v>
      </c>
      <c r="Q750">
        <v>0.26268459697513435</v>
      </c>
      <c r="R750">
        <v>0.65354337190673761</v>
      </c>
      <c r="S750">
        <v>0.5124248259559725</v>
      </c>
      <c r="T750">
        <v>0.79583639385994442</v>
      </c>
      <c r="U750">
        <v>0.48633646954838605</v>
      </c>
    </row>
    <row r="751" spans="1:21" x14ac:dyDescent="0.25">
      <c r="A751">
        <v>749</v>
      </c>
      <c r="B751">
        <v>0.93054357880223715</v>
      </c>
      <c r="C751">
        <v>0.11520476682117753</v>
      </c>
      <c r="D751">
        <v>0.9993451372175961</v>
      </c>
      <c r="E751">
        <v>0.5535478428362004</v>
      </c>
      <c r="F751">
        <v>0.7329524582667617</v>
      </c>
      <c r="G751">
        <v>0.3848757490022845</v>
      </c>
      <c r="H751">
        <v>0.26784855585721434</v>
      </c>
      <c r="I751">
        <v>0.31305309391847214</v>
      </c>
      <c r="J751">
        <v>0.30028220099986758</v>
      </c>
      <c r="K751">
        <v>0.10048202751634916</v>
      </c>
      <c r="L751">
        <v>0.57445885272142072</v>
      </c>
      <c r="M751">
        <v>0.2445072997653055</v>
      </c>
      <c r="N751">
        <v>0.94302492685736916</v>
      </c>
      <c r="O751">
        <v>0.25068060433706729</v>
      </c>
      <c r="P751">
        <v>0.64746843194846315</v>
      </c>
      <c r="Q751">
        <v>0.76960624402782152</v>
      </c>
      <c r="R751">
        <v>0.90545099324508493</v>
      </c>
      <c r="S751">
        <v>0.50901560971208593</v>
      </c>
      <c r="T751">
        <v>0.50181035946394892</v>
      </c>
      <c r="U751">
        <v>0.61632415026101239</v>
      </c>
    </row>
    <row r="752" spans="1:21" x14ac:dyDescent="0.25">
      <c r="A752">
        <v>750</v>
      </c>
      <c r="B752">
        <v>0.31721649349504233</v>
      </c>
      <c r="C752">
        <v>0.82652964301280751</v>
      </c>
      <c r="D752">
        <v>9.3919467616616181E-2</v>
      </c>
      <c r="E752">
        <v>0.66444380593931407</v>
      </c>
      <c r="F752">
        <v>0.3490538729283863</v>
      </c>
      <c r="G752">
        <v>0.87678445239709024</v>
      </c>
      <c r="H752">
        <v>0.56328153698960648</v>
      </c>
      <c r="I752">
        <v>0.51500047196247545</v>
      </c>
      <c r="J752">
        <v>0.57785180760543176</v>
      </c>
      <c r="K752">
        <v>0.46835566464430678</v>
      </c>
      <c r="L752">
        <v>0.38275385586047417</v>
      </c>
      <c r="M752">
        <v>0.71667838506950288</v>
      </c>
      <c r="N752">
        <v>0.36766759108980063</v>
      </c>
      <c r="O752">
        <v>7.7735819588633959E-2</v>
      </c>
      <c r="P752">
        <v>0.828221190835146</v>
      </c>
      <c r="Q752">
        <v>0.88312794715890486</v>
      </c>
      <c r="R752">
        <v>0.1650448981382584</v>
      </c>
      <c r="S752">
        <v>0.3447494718814188</v>
      </c>
      <c r="T752">
        <v>0.87250924881552283</v>
      </c>
      <c r="U752">
        <v>0.66331014002614186</v>
      </c>
    </row>
    <row r="753" spans="1:21" x14ac:dyDescent="0.25">
      <c r="A753">
        <v>751</v>
      </c>
      <c r="B753">
        <v>5.1493713415238895E-2</v>
      </c>
      <c r="C753">
        <v>0.58242340661796899</v>
      </c>
      <c r="D753">
        <v>0.75377845830545032</v>
      </c>
      <c r="E753">
        <v>0.18566069060038881</v>
      </c>
      <c r="F753">
        <v>0.16916319752496634</v>
      </c>
      <c r="G753">
        <v>0.42311635884523291</v>
      </c>
      <c r="H753">
        <v>0.82728484912774602</v>
      </c>
      <c r="I753">
        <v>0.4785493760902233</v>
      </c>
      <c r="J753">
        <v>0.20267115575971939</v>
      </c>
      <c r="K753">
        <v>0.45869528559124095</v>
      </c>
      <c r="L753">
        <v>0.84314644022054708</v>
      </c>
      <c r="M753">
        <v>0.71572350886563285</v>
      </c>
      <c r="N753">
        <v>0.47128741146922071</v>
      </c>
      <c r="O753">
        <v>8.4991386841970717E-2</v>
      </c>
      <c r="P753">
        <v>0.89292256753955646</v>
      </c>
      <c r="Q753">
        <v>0.78724929592175297</v>
      </c>
      <c r="R753">
        <v>0.62934110294966694</v>
      </c>
      <c r="S753">
        <v>0.21604307697762382</v>
      </c>
      <c r="T753">
        <v>0.69412870588002518</v>
      </c>
      <c r="U753">
        <v>0.63821524059505053</v>
      </c>
    </row>
    <row r="754" spans="1:21" x14ac:dyDescent="0.25">
      <c r="A754">
        <v>752</v>
      </c>
      <c r="B754">
        <v>0.21270924659399548</v>
      </c>
      <c r="C754">
        <v>0.33286340724241814</v>
      </c>
      <c r="D754">
        <v>0.70905634426814301</v>
      </c>
      <c r="E754">
        <v>0.12000205174301026</v>
      </c>
      <c r="F754">
        <v>0.77133230527293195</v>
      </c>
      <c r="G754">
        <v>0.96184502859155785</v>
      </c>
      <c r="H754">
        <v>0.94117252989422973</v>
      </c>
      <c r="I754">
        <v>0.72912903611931967</v>
      </c>
      <c r="J754">
        <v>0.72669097999512022</v>
      </c>
      <c r="K754">
        <v>0.8531024765398092</v>
      </c>
      <c r="L754">
        <v>0.19695583951365703</v>
      </c>
      <c r="M754">
        <v>0.2375549650516473</v>
      </c>
      <c r="N754">
        <v>0.76820394200117192</v>
      </c>
      <c r="O754">
        <v>0.29395239055121003</v>
      </c>
      <c r="P754">
        <v>0.99434828150907562</v>
      </c>
      <c r="Q754">
        <v>0.35216189787667473</v>
      </c>
      <c r="R754">
        <v>0.12362239855822121</v>
      </c>
      <c r="S754">
        <v>0.3139749119759554</v>
      </c>
      <c r="T754">
        <v>0.73203871253343678</v>
      </c>
      <c r="U754">
        <v>0.45557143962194324</v>
      </c>
    </row>
    <row r="755" spans="1:21" x14ac:dyDescent="0.25">
      <c r="A755">
        <v>753</v>
      </c>
      <c r="B755">
        <v>0.27770988646464034</v>
      </c>
      <c r="C755">
        <v>0.89937341899772161</v>
      </c>
      <c r="D755">
        <v>0.41050105832930583</v>
      </c>
      <c r="E755">
        <v>3.6652622896669484E-2</v>
      </c>
      <c r="F755">
        <v>0.7307069095471026</v>
      </c>
      <c r="G755">
        <v>0.94085780922259432</v>
      </c>
      <c r="H755">
        <v>0.86947027180177994</v>
      </c>
      <c r="I755">
        <v>0.95647063266740173</v>
      </c>
      <c r="J755">
        <v>2.9672695556199891E-3</v>
      </c>
      <c r="K755">
        <v>0.56283356238902016</v>
      </c>
      <c r="L755">
        <v>6.0799673161296752E-2</v>
      </c>
      <c r="M755">
        <v>9.5620540549052002E-2</v>
      </c>
      <c r="N755">
        <v>0.59713342123196522</v>
      </c>
      <c r="O755">
        <v>0.74348111686362639</v>
      </c>
      <c r="P755">
        <v>0.38182666963789647</v>
      </c>
      <c r="Q755">
        <v>0.88024912875250472</v>
      </c>
      <c r="R755">
        <v>0.37304770363029771</v>
      </c>
      <c r="S755">
        <v>0.98703156832365679</v>
      </c>
      <c r="T755">
        <v>0.28333885964166683</v>
      </c>
      <c r="U755">
        <v>0.36541264520177652</v>
      </c>
    </row>
    <row r="756" spans="1:21" x14ac:dyDescent="0.25">
      <c r="A756">
        <v>754</v>
      </c>
      <c r="B756">
        <v>0.70150678812406531</v>
      </c>
      <c r="C756">
        <v>0.27065818933756458</v>
      </c>
      <c r="D756">
        <v>0.72119825607522481</v>
      </c>
      <c r="E756">
        <v>0.17987514650981851</v>
      </c>
      <c r="F756">
        <v>0.37940869355069995</v>
      </c>
      <c r="G756">
        <v>0.16807490112822476</v>
      </c>
      <c r="H756">
        <v>0.22919537667537959</v>
      </c>
      <c r="I756">
        <v>0.14802402375437396</v>
      </c>
      <c r="J756">
        <v>0.12447827414147472</v>
      </c>
      <c r="K756">
        <v>8.049237975523571E-2</v>
      </c>
      <c r="L756">
        <v>0.96788210184646783</v>
      </c>
      <c r="M756">
        <v>0.1133814072042183</v>
      </c>
      <c r="N756">
        <v>2.8417899693014448E-2</v>
      </c>
      <c r="O756">
        <v>0.65552224945634663</v>
      </c>
      <c r="P756">
        <v>0.85765278902930531</v>
      </c>
      <c r="Q756">
        <v>0.85679077786823599</v>
      </c>
      <c r="R756">
        <v>0.20788318946931383</v>
      </c>
      <c r="S756">
        <v>0.83777591582326782</v>
      </c>
      <c r="T756">
        <v>0.46459905937661761</v>
      </c>
      <c r="U756">
        <v>0.60811747481033862</v>
      </c>
    </row>
    <row r="757" spans="1:21" x14ac:dyDescent="0.25">
      <c r="A757">
        <v>755</v>
      </c>
      <c r="B757">
        <v>5.6162512117090557E-2</v>
      </c>
      <c r="C757">
        <v>0.89694897770033144</v>
      </c>
      <c r="D757">
        <v>0.48126399774647233</v>
      </c>
      <c r="E757">
        <v>0.45921006225206074</v>
      </c>
      <c r="F757">
        <v>0.53685288385096475</v>
      </c>
      <c r="G757">
        <v>0.31146999404145359</v>
      </c>
      <c r="H757">
        <v>0.82790077631384662</v>
      </c>
      <c r="I757">
        <v>0.79988270773731696</v>
      </c>
      <c r="J757">
        <v>0.55813364728674619</v>
      </c>
      <c r="K757">
        <v>0.49627309772910078</v>
      </c>
      <c r="L757">
        <v>0.87736848509231447</v>
      </c>
      <c r="M757">
        <v>0.78179967286248875</v>
      </c>
      <c r="N757">
        <v>0.24283403915218615</v>
      </c>
      <c r="O757">
        <v>0.70535034402086261</v>
      </c>
      <c r="P757">
        <v>0.69003067609301816</v>
      </c>
      <c r="Q757">
        <v>0.34275748519893878</v>
      </c>
      <c r="R757">
        <v>0.89962691533072947</v>
      </c>
      <c r="S757">
        <v>0.5410225099284256</v>
      </c>
      <c r="T757">
        <v>0.57074146939156134</v>
      </c>
      <c r="U757">
        <v>0.48414960402422391</v>
      </c>
    </row>
    <row r="758" spans="1:21" x14ac:dyDescent="0.25">
      <c r="A758">
        <v>756</v>
      </c>
      <c r="B758">
        <v>0.76140378408529141</v>
      </c>
      <c r="C758">
        <v>0.23212328171526586</v>
      </c>
      <c r="D758">
        <v>0.81578665361232794</v>
      </c>
      <c r="E758">
        <v>0.55698639094717439</v>
      </c>
      <c r="F758">
        <v>0.659587821392984</v>
      </c>
      <c r="G758">
        <v>9.1701826238662854E-2</v>
      </c>
      <c r="H758">
        <v>0.71177025273126571</v>
      </c>
      <c r="I758">
        <v>0.69130249803619392</v>
      </c>
      <c r="J758">
        <v>0.43386645823318748</v>
      </c>
      <c r="K758">
        <v>0.43429641277089104</v>
      </c>
      <c r="L758">
        <v>0.49242215919255927</v>
      </c>
      <c r="M758">
        <v>0.17070021771391719</v>
      </c>
      <c r="N758">
        <v>0.75801578487412158</v>
      </c>
      <c r="O758">
        <v>0.5382868504439271</v>
      </c>
      <c r="P758">
        <v>0.2093150448993164</v>
      </c>
      <c r="Q758">
        <v>0.31451119146346151</v>
      </c>
      <c r="R758">
        <v>0.27401545303459973</v>
      </c>
      <c r="S758">
        <v>0.56110586439103316</v>
      </c>
      <c r="T758">
        <v>0.47446975366222599</v>
      </c>
      <c r="U758">
        <v>0.30699527702716001</v>
      </c>
    </row>
    <row r="759" spans="1:21" x14ac:dyDescent="0.25">
      <c r="A759">
        <v>757</v>
      </c>
      <c r="B759">
        <v>0.15726799116080681</v>
      </c>
      <c r="C759">
        <v>0.62290590070132668</v>
      </c>
      <c r="D759">
        <v>0.55727579990882115</v>
      </c>
      <c r="E759">
        <v>0.31431830147944106</v>
      </c>
      <c r="F759">
        <v>0.16381450452316515</v>
      </c>
      <c r="G759">
        <v>0.29050230290808238</v>
      </c>
      <c r="H759">
        <v>0.992380611731976</v>
      </c>
      <c r="I759">
        <v>0.61969442057980784</v>
      </c>
      <c r="J759">
        <v>0.24101272200798762</v>
      </c>
      <c r="K759">
        <v>0.11397344075092519</v>
      </c>
      <c r="L759">
        <v>0.59577705553911398</v>
      </c>
      <c r="M759">
        <v>0.48282935293297502</v>
      </c>
      <c r="N759">
        <v>0.7318091227678315</v>
      </c>
      <c r="O759">
        <v>5.2924236696137328E-2</v>
      </c>
      <c r="P759">
        <v>0.81759540227487859</v>
      </c>
      <c r="Q759">
        <v>7.8800820414251405E-2</v>
      </c>
      <c r="R759">
        <v>0.38441745597068766</v>
      </c>
      <c r="S759">
        <v>1.317574471362537E-2</v>
      </c>
      <c r="T759">
        <v>0.32913458302284293</v>
      </c>
      <c r="U759">
        <v>0.41462665638800478</v>
      </c>
    </row>
    <row r="760" spans="1:21" x14ac:dyDescent="0.25">
      <c r="A760">
        <v>758</v>
      </c>
      <c r="B760">
        <v>0.67509844410741171</v>
      </c>
      <c r="C760">
        <v>0.67879669752902316</v>
      </c>
      <c r="D760">
        <v>0.62021050383643939</v>
      </c>
      <c r="E760">
        <v>0.15311937474987936</v>
      </c>
      <c r="F760">
        <v>0.3340671619001272</v>
      </c>
      <c r="G760">
        <v>0.71111301991021758</v>
      </c>
      <c r="H760">
        <v>0.61589495788742998</v>
      </c>
      <c r="I760">
        <v>0.80419369797469398</v>
      </c>
      <c r="J760">
        <v>0.39616031327298984</v>
      </c>
      <c r="K760">
        <v>0.80266583210252862</v>
      </c>
      <c r="L760">
        <v>0.15824775866797713</v>
      </c>
      <c r="M760">
        <v>0.70385809201294847</v>
      </c>
      <c r="N760">
        <v>0.77461827425148688</v>
      </c>
      <c r="O760">
        <v>0.83381008651910449</v>
      </c>
      <c r="P760">
        <v>0.15081693384842421</v>
      </c>
      <c r="Q760">
        <v>0.45962819410581979</v>
      </c>
      <c r="R760">
        <v>0.44216055482839511</v>
      </c>
      <c r="S760">
        <v>7.4257364001041326E-2</v>
      </c>
      <c r="T760">
        <v>0.41749672380781377</v>
      </c>
      <c r="U760">
        <v>3.8148650759564084E-2</v>
      </c>
    </row>
    <row r="761" spans="1:21" x14ac:dyDescent="0.25">
      <c r="A761">
        <v>759</v>
      </c>
      <c r="B761">
        <v>0.53060171616519014</v>
      </c>
      <c r="C761">
        <v>0.28263057383402956</v>
      </c>
      <c r="D761">
        <v>0.59598497169222675</v>
      </c>
      <c r="E761">
        <v>0.64060131795419117</v>
      </c>
      <c r="F761">
        <v>0.17916388483268886</v>
      </c>
      <c r="G761">
        <v>0.25566725197599371</v>
      </c>
      <c r="H761">
        <v>0.56688047444358358</v>
      </c>
      <c r="I761">
        <v>0.23108990859285794</v>
      </c>
      <c r="J761">
        <v>0.28201776144691437</v>
      </c>
      <c r="K761">
        <v>0.67398304151964794</v>
      </c>
      <c r="L761">
        <v>0.82022375498909184</v>
      </c>
      <c r="M761">
        <v>0.13445539623366143</v>
      </c>
      <c r="N761">
        <v>5.3746357868256212E-2</v>
      </c>
      <c r="O761">
        <v>0.9657160604228523</v>
      </c>
      <c r="P761">
        <v>0.64578884072160214</v>
      </c>
      <c r="Q761">
        <v>0.47892027985226493</v>
      </c>
      <c r="R761">
        <v>0.89948375467747188</v>
      </c>
      <c r="S761">
        <v>0.2069550591393905</v>
      </c>
      <c r="T761">
        <v>0.4181859389271283</v>
      </c>
      <c r="U761">
        <v>0.15177439697507644</v>
      </c>
    </row>
    <row r="762" spans="1:21" x14ac:dyDescent="0.25">
      <c r="A762">
        <v>760</v>
      </c>
      <c r="B762">
        <v>0.60165192153568992</v>
      </c>
      <c r="C762">
        <v>0.72087756189252783</v>
      </c>
      <c r="D762">
        <v>7.6508639835894954E-3</v>
      </c>
      <c r="E762">
        <v>0.73142835517213745</v>
      </c>
      <c r="F762">
        <v>0.30842884884999044</v>
      </c>
      <c r="G762">
        <v>0.60471037705131714</v>
      </c>
      <c r="H762">
        <v>0.13991506345339033</v>
      </c>
      <c r="I762">
        <v>0.15928427105966936</v>
      </c>
      <c r="J762">
        <v>0.94805153119904251</v>
      </c>
      <c r="K762">
        <v>0.82149335867883022</v>
      </c>
      <c r="L762">
        <v>0.42352462775564614</v>
      </c>
      <c r="M762">
        <v>9.2389331943259378E-2</v>
      </c>
      <c r="N762">
        <v>0.18955089832347483</v>
      </c>
      <c r="O762">
        <v>0.67447822673362534</v>
      </c>
      <c r="P762">
        <v>0.70531583641893136</v>
      </c>
      <c r="Q762">
        <v>0.54076862466350128</v>
      </c>
      <c r="R762">
        <v>0.23871780690513167</v>
      </c>
      <c r="S762">
        <v>0.89092901211356534</v>
      </c>
      <c r="T762">
        <v>3.3481307294294993E-2</v>
      </c>
      <c r="U762">
        <v>0.82581337166251712</v>
      </c>
    </row>
    <row r="763" spans="1:21" x14ac:dyDescent="0.25">
      <c r="A763">
        <v>761</v>
      </c>
      <c r="B763">
        <v>0.61146165605621672</v>
      </c>
      <c r="C763">
        <v>0.94133113598874218</v>
      </c>
      <c r="D763">
        <v>0.32919510007919883</v>
      </c>
      <c r="E763">
        <v>4.891554066694237E-2</v>
      </c>
      <c r="F763">
        <v>0.25080707350081077</v>
      </c>
      <c r="G763">
        <v>0.76152228266729693</v>
      </c>
      <c r="H763">
        <v>0.68110902300483289</v>
      </c>
      <c r="I763">
        <v>0.39845747370876872</v>
      </c>
      <c r="J763">
        <v>0.47334094767144919</v>
      </c>
      <c r="K763">
        <v>0.41842482994252261</v>
      </c>
      <c r="L763">
        <v>0.67655031111530572</v>
      </c>
      <c r="M763">
        <v>0.36420884796719588</v>
      </c>
      <c r="N763">
        <v>0.7843721271284132</v>
      </c>
      <c r="O763">
        <v>0.78959046360380647</v>
      </c>
      <c r="P763">
        <v>0.60691211319970328</v>
      </c>
      <c r="Q763">
        <v>0.7960571493462214</v>
      </c>
      <c r="R763">
        <v>0.35529281121509326</v>
      </c>
      <c r="S763">
        <v>0.90966114409165866</v>
      </c>
      <c r="T763">
        <v>0.77974484028304514</v>
      </c>
      <c r="U763">
        <v>0.45037877560042761</v>
      </c>
    </row>
    <row r="764" spans="1:21" x14ac:dyDescent="0.25">
      <c r="A764">
        <v>762</v>
      </c>
      <c r="B764">
        <v>0.8760860893618172</v>
      </c>
      <c r="C764">
        <v>0.89138439411915571</v>
      </c>
      <c r="D764">
        <v>0.30901424843255221</v>
      </c>
      <c r="E764">
        <v>0.13253395479581265</v>
      </c>
      <c r="F764">
        <v>0.42671674008440608</v>
      </c>
      <c r="G764">
        <v>0.84568381052804398</v>
      </c>
      <c r="H764">
        <v>0.84903282398310953</v>
      </c>
      <c r="I764">
        <v>0.57884426704508951</v>
      </c>
      <c r="J764">
        <v>0.88690327442197181</v>
      </c>
      <c r="K764">
        <v>0.37691666218462938</v>
      </c>
      <c r="L764">
        <v>0.99626136547007604</v>
      </c>
      <c r="M764">
        <v>1.1559906709616818E-2</v>
      </c>
      <c r="N764">
        <v>0.12178765436610028</v>
      </c>
      <c r="O764">
        <v>0.82223619234513912</v>
      </c>
      <c r="P764">
        <v>5.2221294763397097E-3</v>
      </c>
      <c r="Q764">
        <v>0.2825805856626733</v>
      </c>
      <c r="R764">
        <v>0.11265072674319132</v>
      </c>
      <c r="S764">
        <v>0.77219273104876596</v>
      </c>
      <c r="T764">
        <v>0.40081031403982537</v>
      </c>
      <c r="U764">
        <v>0.53772191929921931</v>
      </c>
    </row>
    <row r="765" spans="1:21" x14ac:dyDescent="0.25">
      <c r="A765">
        <v>763</v>
      </c>
      <c r="B765">
        <v>0.23224225153102696</v>
      </c>
      <c r="C765">
        <v>0.99433090734703389</v>
      </c>
      <c r="D765">
        <v>0.81471825967007128</v>
      </c>
      <c r="E765">
        <v>0.9918912424447095</v>
      </c>
      <c r="F765">
        <v>0.1753814208737241</v>
      </c>
      <c r="G765">
        <v>0.11129106069752259</v>
      </c>
      <c r="H765">
        <v>0.10751035990171776</v>
      </c>
      <c r="I765">
        <v>0.45533053521165812</v>
      </c>
      <c r="J765">
        <v>0.65170488300498541</v>
      </c>
      <c r="K765">
        <v>0.69382749496906593</v>
      </c>
      <c r="L765">
        <v>0.16309144803417297</v>
      </c>
      <c r="M765">
        <v>0.25007826487577045</v>
      </c>
      <c r="N765">
        <v>0.69944905236175536</v>
      </c>
      <c r="O765">
        <v>0.33473326888698107</v>
      </c>
      <c r="P765">
        <v>0.43199408900916159</v>
      </c>
      <c r="Q765">
        <v>0.39573452126099173</v>
      </c>
      <c r="R765">
        <v>0.45121408021884091</v>
      </c>
      <c r="S765">
        <v>0.54784012134148874</v>
      </c>
      <c r="T765">
        <v>0.53631023177943238</v>
      </c>
      <c r="U765">
        <v>0.32567070463812797</v>
      </c>
    </row>
    <row r="766" spans="1:21" x14ac:dyDescent="0.25">
      <c r="A766">
        <v>764</v>
      </c>
      <c r="B766">
        <v>0.1086262514405929</v>
      </c>
      <c r="C766">
        <v>0.51193868069433823</v>
      </c>
      <c r="D766">
        <v>0.63134802978754045</v>
      </c>
      <c r="E766">
        <v>0.10143273044350654</v>
      </c>
      <c r="F766">
        <v>0.47548265079612584</v>
      </c>
      <c r="G766">
        <v>0.36997768806100728</v>
      </c>
      <c r="H766">
        <v>0.89507011455029772</v>
      </c>
      <c r="I766">
        <v>0.23423070889202791</v>
      </c>
      <c r="J766">
        <v>0.82113691302485581</v>
      </c>
      <c r="K766">
        <v>0.51196191284896631</v>
      </c>
      <c r="L766">
        <v>2.5696335527246816E-2</v>
      </c>
      <c r="M766">
        <v>0.5145843103309915</v>
      </c>
      <c r="N766">
        <v>0.38146850602604943</v>
      </c>
      <c r="O766">
        <v>0.20754574315299745</v>
      </c>
      <c r="P766">
        <v>0.34550480897912106</v>
      </c>
      <c r="Q766">
        <v>0.91121740680286356</v>
      </c>
      <c r="R766">
        <v>0.91726807429331725</v>
      </c>
      <c r="S766">
        <v>0.67374523764536165</v>
      </c>
      <c r="T766">
        <v>0.62201214902321844</v>
      </c>
      <c r="U766">
        <v>0.65808464033396685</v>
      </c>
    </row>
    <row r="767" spans="1:21" x14ac:dyDescent="0.25">
      <c r="A767">
        <v>765</v>
      </c>
      <c r="B767">
        <v>0.6947192370688271</v>
      </c>
      <c r="C767">
        <v>0.27819293253057209</v>
      </c>
      <c r="D767">
        <v>0.93528412760284252</v>
      </c>
      <c r="E767">
        <v>0.29720347436226291</v>
      </c>
      <c r="F767">
        <v>0.71926524197320552</v>
      </c>
      <c r="G767">
        <v>0.46958982406414829</v>
      </c>
      <c r="H767">
        <v>0.69707533840577351</v>
      </c>
      <c r="I767">
        <v>0.88422300003304866</v>
      </c>
      <c r="J767">
        <v>0.2845053917794178</v>
      </c>
      <c r="K767">
        <v>0.52000085394241768</v>
      </c>
      <c r="L767">
        <v>0.51792617658980866</v>
      </c>
      <c r="M767">
        <v>5.8570654702501557E-2</v>
      </c>
      <c r="N767">
        <v>0.70011728270193796</v>
      </c>
      <c r="O767">
        <v>0.33352012733150738</v>
      </c>
      <c r="P767">
        <v>6.3037646992278873E-2</v>
      </c>
      <c r="Q767">
        <v>5.481894414169286E-2</v>
      </c>
      <c r="R767">
        <v>0.70515717192872351</v>
      </c>
      <c r="S767">
        <v>0.69165893449059546</v>
      </c>
      <c r="T767">
        <v>0.97700639897076513</v>
      </c>
      <c r="U767">
        <v>0.86242926402264342</v>
      </c>
    </row>
    <row r="768" spans="1:21" x14ac:dyDescent="0.25">
      <c r="A768">
        <v>766</v>
      </c>
      <c r="B768">
        <v>0.63058131782543736</v>
      </c>
      <c r="C768">
        <v>0.78712644429558232</v>
      </c>
      <c r="D768">
        <v>0.31628093973363836</v>
      </c>
      <c r="E768">
        <v>0.92901498052877196</v>
      </c>
      <c r="F768">
        <v>0.57403727142448524</v>
      </c>
      <c r="G768">
        <v>0.10512430752014001</v>
      </c>
      <c r="H768">
        <v>0.13234812877153246</v>
      </c>
      <c r="I768">
        <v>0.54668637747483073</v>
      </c>
      <c r="J768">
        <v>0.8652074253269717</v>
      </c>
      <c r="K768">
        <v>0.51453689103969324</v>
      </c>
      <c r="L768">
        <v>0.70962598801423393</v>
      </c>
      <c r="M768">
        <v>0.23655598729751448</v>
      </c>
      <c r="N768">
        <v>0.40965381367741149</v>
      </c>
      <c r="O768">
        <v>0.44076285235639912</v>
      </c>
      <c r="P768">
        <v>0.95105401067849193</v>
      </c>
      <c r="Q768">
        <v>0.83487174594585545</v>
      </c>
      <c r="R768">
        <v>0.83688846418581964</v>
      </c>
      <c r="S768">
        <v>4.2560415760993564E-2</v>
      </c>
      <c r="T768">
        <v>0.4817525337113695</v>
      </c>
      <c r="U768">
        <v>0.14450265330133627</v>
      </c>
    </row>
    <row r="769" spans="1:21" x14ac:dyDescent="0.25">
      <c r="A769">
        <v>767</v>
      </c>
      <c r="B769">
        <v>0.24274398798171148</v>
      </c>
      <c r="C769">
        <v>0.19452081738266647</v>
      </c>
      <c r="D769">
        <v>0.30537298089231157</v>
      </c>
      <c r="E769">
        <v>0.13545566092918637</v>
      </c>
      <c r="F769">
        <v>0.40986971961109742</v>
      </c>
      <c r="G769">
        <v>0.65756080748189794</v>
      </c>
      <c r="H769">
        <v>0.45549122390229879</v>
      </c>
      <c r="I769">
        <v>0.62005518048755803</v>
      </c>
      <c r="J769">
        <v>6.6436087615082684E-2</v>
      </c>
      <c r="K769">
        <v>0.95411738524368661</v>
      </c>
      <c r="L769">
        <v>2.3567026559183191E-2</v>
      </c>
      <c r="M769">
        <v>0.17313542458300102</v>
      </c>
      <c r="N769">
        <v>0.81951501184973541</v>
      </c>
      <c r="O769">
        <v>0.59390529910993006</v>
      </c>
      <c r="P769">
        <v>0.61033349163635453</v>
      </c>
      <c r="Q769">
        <v>0.98808590541861285</v>
      </c>
      <c r="R769">
        <v>0.21379087103484906</v>
      </c>
      <c r="S769">
        <v>9.557069678575858E-2</v>
      </c>
      <c r="T769">
        <v>0.72054793839853915</v>
      </c>
      <c r="U769">
        <v>0.2728991752999772</v>
      </c>
    </row>
    <row r="770" spans="1:21" x14ac:dyDescent="0.25">
      <c r="A770">
        <v>768</v>
      </c>
      <c r="B770">
        <v>5.8541724853185428E-2</v>
      </c>
      <c r="C770">
        <v>2.4617973640133961E-2</v>
      </c>
      <c r="D770">
        <v>0.75448822768096413</v>
      </c>
      <c r="E770">
        <v>2.9961634402229098E-3</v>
      </c>
      <c r="F770">
        <v>0.36664043758546239</v>
      </c>
      <c r="G770">
        <v>0.98603134998691644</v>
      </c>
      <c r="H770">
        <v>0.30502358383578443</v>
      </c>
      <c r="I770">
        <v>0.99275480047157538</v>
      </c>
      <c r="J770">
        <v>0.10253532364959939</v>
      </c>
      <c r="K770">
        <v>0.70317712233661478</v>
      </c>
      <c r="L770">
        <v>0.81138409066834805</v>
      </c>
      <c r="M770">
        <v>0.84267498434399668</v>
      </c>
      <c r="N770">
        <v>0.75560524705890586</v>
      </c>
      <c r="O770">
        <v>0.28110846909728515</v>
      </c>
      <c r="P770">
        <v>0.66776968712634011</v>
      </c>
      <c r="Q770">
        <v>0.48175279139404448</v>
      </c>
      <c r="R770">
        <v>0.28863243801849503</v>
      </c>
      <c r="S770">
        <v>0.42122939172488927</v>
      </c>
      <c r="T770">
        <v>0.1589220442945094</v>
      </c>
      <c r="U770">
        <v>0.30648488735898471</v>
      </c>
    </row>
    <row r="771" spans="1:21" x14ac:dyDescent="0.25">
      <c r="A771">
        <v>769</v>
      </c>
      <c r="B771">
        <v>0.70814613439801199</v>
      </c>
      <c r="C771">
        <v>0.25310698172587198</v>
      </c>
      <c r="D771">
        <v>0.19077979732044081</v>
      </c>
      <c r="E771">
        <v>0.12124186542139626</v>
      </c>
      <c r="F771">
        <v>0.67680193123429522</v>
      </c>
      <c r="G771">
        <v>5.048368457274699E-2</v>
      </c>
      <c r="H771">
        <v>0.22821559915867518</v>
      </c>
      <c r="I771">
        <v>0.79054343830492546</v>
      </c>
      <c r="J771">
        <v>0.81001664509588545</v>
      </c>
      <c r="K771">
        <v>0.79885266334489069</v>
      </c>
      <c r="L771">
        <v>0.94155531374164259</v>
      </c>
      <c r="M771">
        <v>0.69219370562709148</v>
      </c>
      <c r="N771">
        <v>0.9846732215695031</v>
      </c>
      <c r="O771">
        <v>0.12569811735320591</v>
      </c>
      <c r="P771">
        <v>0.21213421743194893</v>
      </c>
      <c r="Q771">
        <v>0.52702758536777616</v>
      </c>
      <c r="R771">
        <v>0.12867307327450295</v>
      </c>
      <c r="S771">
        <v>0.55842071252758529</v>
      </c>
      <c r="T771">
        <v>0.6969327120653106</v>
      </c>
      <c r="U771">
        <v>0.97907839214220327</v>
      </c>
    </row>
    <row r="772" spans="1:21" x14ac:dyDescent="0.25">
      <c r="A772">
        <v>770</v>
      </c>
      <c r="B772">
        <v>0.26171747232101161</v>
      </c>
      <c r="C772">
        <v>0.62884795003395411</v>
      </c>
      <c r="D772">
        <v>0.40177027135015564</v>
      </c>
      <c r="E772">
        <v>0.7688955482423534</v>
      </c>
      <c r="F772">
        <v>0.25439425035794461</v>
      </c>
      <c r="G772">
        <v>0.37605898888281719</v>
      </c>
      <c r="H772">
        <v>0.66154926029139394</v>
      </c>
      <c r="I772">
        <v>0.46155979929546564</v>
      </c>
      <c r="J772">
        <v>0.70642709206275023</v>
      </c>
      <c r="K772">
        <v>0.52899152373883629</v>
      </c>
      <c r="L772">
        <v>2.896816019731574E-2</v>
      </c>
      <c r="M772">
        <v>0.67421413640240524</v>
      </c>
      <c r="N772">
        <v>0.83596038233790715</v>
      </c>
      <c r="O772">
        <v>0.61637446695581377</v>
      </c>
      <c r="P772">
        <v>0.26426168087136048</v>
      </c>
      <c r="Q772">
        <v>5.2188294331673379E-2</v>
      </c>
      <c r="R772">
        <v>8.2467379419342457E-2</v>
      </c>
      <c r="S772">
        <v>0.92925425765970271</v>
      </c>
      <c r="T772">
        <v>0.75867232409866059</v>
      </c>
      <c r="U772">
        <v>0.45937682101574828</v>
      </c>
    </row>
    <row r="773" spans="1:21" x14ac:dyDescent="0.25">
      <c r="A773">
        <v>771</v>
      </c>
      <c r="B773">
        <v>0.68872237526451596</v>
      </c>
      <c r="C773">
        <v>0.63833112039681339</v>
      </c>
      <c r="D773">
        <v>0.28129707026286166</v>
      </c>
      <c r="E773">
        <v>0.26707319316140943</v>
      </c>
      <c r="F773">
        <v>0.93982106719259928</v>
      </c>
      <c r="G773">
        <v>0.91362155675941192</v>
      </c>
      <c r="H773">
        <v>0.17069105336489265</v>
      </c>
      <c r="I773">
        <v>0.46351723407715895</v>
      </c>
      <c r="J773">
        <v>0.47172727963057959</v>
      </c>
      <c r="K773">
        <v>0.89612744827122448</v>
      </c>
      <c r="L773">
        <v>0.85333956586646664</v>
      </c>
      <c r="M773">
        <v>0.54886646757840918</v>
      </c>
      <c r="N773">
        <v>0.4757520445342085</v>
      </c>
      <c r="O773">
        <v>0.2279169946983659</v>
      </c>
      <c r="P773">
        <v>0.97911647576518757</v>
      </c>
      <c r="Q773">
        <v>0.36290597900360866</v>
      </c>
      <c r="R773">
        <v>0.46473088938062856</v>
      </c>
      <c r="S773">
        <v>3.5307652151136182E-2</v>
      </c>
      <c r="T773">
        <v>0.3716748648307926</v>
      </c>
      <c r="U773">
        <v>0.19845336883295461</v>
      </c>
    </row>
    <row r="774" spans="1:21" x14ac:dyDescent="0.25">
      <c r="A774">
        <v>772</v>
      </c>
      <c r="B774">
        <v>0.90846056094214434</v>
      </c>
      <c r="C774">
        <v>0.94755065294757213</v>
      </c>
      <c r="D774">
        <v>0.32800981907765969</v>
      </c>
      <c r="E774">
        <v>0.64465505305384818</v>
      </c>
      <c r="F774">
        <v>0.87124173937931459</v>
      </c>
      <c r="G774">
        <v>0.6799123128339577</v>
      </c>
      <c r="H774">
        <v>0.5780506382564301</v>
      </c>
      <c r="I774">
        <v>0.83329045305069682</v>
      </c>
      <c r="J774">
        <v>0.77901421753812183</v>
      </c>
      <c r="K774">
        <v>0.47218707173663166</v>
      </c>
      <c r="L774">
        <v>0.20573134712172458</v>
      </c>
      <c r="M774">
        <v>0.11400475851922276</v>
      </c>
      <c r="N774">
        <v>7.2267832441301749E-3</v>
      </c>
      <c r="O774">
        <v>0.98911140657556396</v>
      </c>
      <c r="P774">
        <v>0.41553372394998034</v>
      </c>
      <c r="Q774">
        <v>8.9146296135207637E-2</v>
      </c>
      <c r="R774">
        <v>0.65417289167220827</v>
      </c>
      <c r="S774">
        <v>0.93054146796946036</v>
      </c>
      <c r="T774">
        <v>0.57027051691857178</v>
      </c>
      <c r="U774">
        <v>0.91148943543837779</v>
      </c>
    </row>
    <row r="775" spans="1:21" x14ac:dyDescent="0.25">
      <c r="A775">
        <v>773</v>
      </c>
      <c r="B775">
        <v>0.46578300687533414</v>
      </c>
      <c r="C775">
        <v>0.97586682564927063</v>
      </c>
      <c r="D775">
        <v>0.56342289029144066</v>
      </c>
      <c r="E775">
        <v>0.76582686230264985</v>
      </c>
      <c r="F775">
        <v>0.55817978530610457</v>
      </c>
      <c r="G775">
        <v>0.18999269371823169</v>
      </c>
      <c r="H775">
        <v>0.36942436457627359</v>
      </c>
      <c r="I775">
        <v>0.12689107601570071</v>
      </c>
      <c r="J775">
        <v>0.35113514706265736</v>
      </c>
      <c r="K775">
        <v>0.33340311317718085</v>
      </c>
      <c r="L775">
        <v>0.63911344683739313</v>
      </c>
      <c r="M775">
        <v>0.94029067474081707</v>
      </c>
      <c r="N775">
        <v>0.77794863042952778</v>
      </c>
      <c r="O775">
        <v>0.63405678619688377</v>
      </c>
      <c r="P775">
        <v>0.55018670732672481</v>
      </c>
      <c r="Q775">
        <v>0.84308246246732654</v>
      </c>
      <c r="R775">
        <v>0.51066585821993438</v>
      </c>
      <c r="S775">
        <v>0.74957479840097485</v>
      </c>
      <c r="T775">
        <v>0.21692500712659646</v>
      </c>
      <c r="U775">
        <v>0.93606161557676515</v>
      </c>
    </row>
    <row r="776" spans="1:21" x14ac:dyDescent="0.25">
      <c r="A776">
        <v>774</v>
      </c>
      <c r="B776">
        <v>0.52928609902097135</v>
      </c>
      <c r="C776">
        <v>0.2598641886413553</v>
      </c>
      <c r="D776">
        <v>0.88775184152597308</v>
      </c>
      <c r="E776">
        <v>0.37112418016042792</v>
      </c>
      <c r="F776">
        <v>0.96125653528879407</v>
      </c>
      <c r="G776">
        <v>0.21964214006894078</v>
      </c>
      <c r="H776">
        <v>0.73806717832612301</v>
      </c>
      <c r="I776">
        <v>0.21790926761741325</v>
      </c>
      <c r="J776">
        <v>0.24250477287045147</v>
      </c>
      <c r="K776">
        <v>0.67590346610869023</v>
      </c>
      <c r="L776">
        <v>0.48470684206141179</v>
      </c>
      <c r="M776">
        <v>3.2863070376458303E-2</v>
      </c>
      <c r="N776">
        <v>0.94332700848714901</v>
      </c>
      <c r="O776">
        <v>0.3816593839937179</v>
      </c>
      <c r="P776">
        <v>0.82142988228134417</v>
      </c>
      <c r="Q776">
        <v>0.49951883691505738</v>
      </c>
      <c r="R776">
        <v>0.53898757868317482</v>
      </c>
      <c r="S776">
        <v>0.19364552382720568</v>
      </c>
      <c r="T776">
        <v>0.47011275150756404</v>
      </c>
      <c r="U776">
        <v>9.0448971799267364E-2</v>
      </c>
    </row>
    <row r="777" spans="1:21" x14ac:dyDescent="0.25">
      <c r="A777">
        <v>775</v>
      </c>
      <c r="B777">
        <v>0.21203389399884243</v>
      </c>
      <c r="C777">
        <v>0.52020505407723938</v>
      </c>
      <c r="D777">
        <v>0.82285456327957274</v>
      </c>
      <c r="E777">
        <v>0.52587206944520926</v>
      </c>
      <c r="F777">
        <v>0.97300859107137416</v>
      </c>
      <c r="G777">
        <v>0.13175523634199959</v>
      </c>
      <c r="H777">
        <v>0.99649923869015034</v>
      </c>
      <c r="I777">
        <v>0.99498582109630895</v>
      </c>
      <c r="J777">
        <v>0.63242092563084995</v>
      </c>
      <c r="K777">
        <v>0.72976064856668454</v>
      </c>
      <c r="L777">
        <v>0.93759264098566786</v>
      </c>
      <c r="M777">
        <v>0.46284819959398971</v>
      </c>
      <c r="N777">
        <v>0.8073819866032883</v>
      </c>
      <c r="O777">
        <v>0.84582841479189064</v>
      </c>
      <c r="P777">
        <v>0.37104134825611679</v>
      </c>
      <c r="Q777">
        <v>0.93713759638676475</v>
      </c>
      <c r="R777">
        <v>4.4707933585703685E-2</v>
      </c>
      <c r="S777">
        <v>0.41923092298327891</v>
      </c>
      <c r="T777">
        <v>0.33405457609091416</v>
      </c>
      <c r="U777">
        <v>0.72478725834334945</v>
      </c>
    </row>
    <row r="778" spans="1:21" x14ac:dyDescent="0.25">
      <c r="A778">
        <v>776</v>
      </c>
      <c r="B778">
        <v>5.3755947056059572E-2</v>
      </c>
      <c r="C778">
        <v>0.49807982586039268</v>
      </c>
      <c r="D778">
        <v>0.37689405681487198</v>
      </c>
      <c r="E778">
        <v>0.87135935778165097</v>
      </c>
      <c r="F778">
        <v>0.45070404148035159</v>
      </c>
      <c r="G778">
        <v>0.21915282636149325</v>
      </c>
      <c r="H778">
        <v>0.64468983804198587</v>
      </c>
      <c r="I778">
        <v>0.30451059262313751</v>
      </c>
      <c r="J778">
        <v>0.89679676841602163</v>
      </c>
      <c r="K778">
        <v>0.15019823165322599</v>
      </c>
      <c r="L778">
        <v>8.1300922944170129E-2</v>
      </c>
      <c r="M778">
        <v>0.30519752031111747</v>
      </c>
      <c r="N778">
        <v>0.16195946729264321</v>
      </c>
      <c r="O778">
        <v>0.86211226853550516</v>
      </c>
      <c r="P778">
        <v>0.30317317364741347</v>
      </c>
      <c r="Q778">
        <v>0.8448283475806857</v>
      </c>
      <c r="R778">
        <v>0.14573678048249317</v>
      </c>
      <c r="S778">
        <v>7.6007138234822857E-2</v>
      </c>
      <c r="T778">
        <v>0.45515595261716379</v>
      </c>
      <c r="U778">
        <v>0.91199781520170942</v>
      </c>
    </row>
    <row r="779" spans="1:21" x14ac:dyDescent="0.25">
      <c r="A779">
        <v>777</v>
      </c>
      <c r="B779">
        <v>0.90632377319178503</v>
      </c>
      <c r="C779">
        <v>0.87317749560455837</v>
      </c>
      <c r="D779">
        <v>0.73925540672073442</v>
      </c>
      <c r="E779">
        <v>0.3654923715176317</v>
      </c>
      <c r="F779">
        <v>3.238235956602864E-2</v>
      </c>
      <c r="G779">
        <v>6.2200822203659634E-2</v>
      </c>
      <c r="H779">
        <v>0.83245208187401354</v>
      </c>
      <c r="I779">
        <v>0.60846046089194505</v>
      </c>
      <c r="J779">
        <v>0.2686135304416013</v>
      </c>
      <c r="K779">
        <v>0.31901087085097579</v>
      </c>
      <c r="L779">
        <v>0.85216165949654332</v>
      </c>
      <c r="M779">
        <v>0.51562150169941057</v>
      </c>
      <c r="N779">
        <v>0.68957004702869162</v>
      </c>
      <c r="O779">
        <v>7.1084757132138243E-2</v>
      </c>
      <c r="P779">
        <v>0.1986238974903296</v>
      </c>
      <c r="Q779">
        <v>0.95177104557757808</v>
      </c>
      <c r="R779">
        <v>0.2505615325835393</v>
      </c>
      <c r="S779">
        <v>6.9495459892532807E-2</v>
      </c>
      <c r="T779">
        <v>0.11087948303051487</v>
      </c>
      <c r="U779">
        <v>0.64245756521211295</v>
      </c>
    </row>
    <row r="780" spans="1:21" x14ac:dyDescent="0.25">
      <c r="A780">
        <v>778</v>
      </c>
      <c r="B780">
        <v>0.40643461522924218</v>
      </c>
      <c r="C780">
        <v>0.25738094024144775</v>
      </c>
      <c r="D780">
        <v>9.6689141483205177E-2</v>
      </c>
      <c r="E780">
        <v>0.75500893823470161</v>
      </c>
      <c r="F780">
        <v>0.42262622773922454</v>
      </c>
      <c r="G780">
        <v>7.102230635058504E-2</v>
      </c>
      <c r="H780">
        <v>0.26622847895584312</v>
      </c>
      <c r="I780">
        <v>0.10041411172376336</v>
      </c>
      <c r="J780">
        <v>0.26368033224261822</v>
      </c>
      <c r="K780">
        <v>0.51120828212625047</v>
      </c>
      <c r="L780">
        <v>9.0093355531446484E-2</v>
      </c>
      <c r="M780">
        <v>0.38431683562894503</v>
      </c>
      <c r="N780">
        <v>0.36552986256920406</v>
      </c>
      <c r="O780">
        <v>0.94314261433290003</v>
      </c>
      <c r="P780">
        <v>0.70147114316614712</v>
      </c>
      <c r="Q780">
        <v>0.1962429220370292</v>
      </c>
      <c r="R780">
        <v>0.88658299110093974</v>
      </c>
      <c r="S780">
        <v>0.13334084278346858</v>
      </c>
      <c r="T780">
        <v>0.71762729682150206</v>
      </c>
      <c r="U780">
        <v>3.0421824071130477E-2</v>
      </c>
    </row>
    <row r="781" spans="1:21" x14ac:dyDescent="0.25">
      <c r="A781">
        <v>779</v>
      </c>
      <c r="B781">
        <v>0.18219187503507595</v>
      </c>
      <c r="C781">
        <v>0.72279864386791171</v>
      </c>
      <c r="D781">
        <v>0.78018113073084083</v>
      </c>
      <c r="E781">
        <v>0.32613687964452165</v>
      </c>
      <c r="F781">
        <v>0.65708150790821129</v>
      </c>
      <c r="G781">
        <v>0.43018413545395195</v>
      </c>
      <c r="H781">
        <v>0.92639056678848686</v>
      </c>
      <c r="I781">
        <v>0.71576497895941849</v>
      </c>
      <c r="J781">
        <v>0.81664238157187197</v>
      </c>
      <c r="K781">
        <v>0.80609229101700342</v>
      </c>
      <c r="L781">
        <v>0.32536837497898774</v>
      </c>
      <c r="M781">
        <v>0.37271192409553322</v>
      </c>
      <c r="N781">
        <v>0.27338524148764076</v>
      </c>
      <c r="O781">
        <v>0.2688517964086603</v>
      </c>
      <c r="P781">
        <v>0.82516900586999142</v>
      </c>
      <c r="Q781">
        <v>0.51015539806290211</v>
      </c>
      <c r="R781">
        <v>0.38643647712389573</v>
      </c>
      <c r="S781">
        <v>0.32277243653826471</v>
      </c>
      <c r="T781">
        <v>0.13281790374266134</v>
      </c>
      <c r="U781">
        <v>0.34229937012731559</v>
      </c>
    </row>
    <row r="782" spans="1:21" x14ac:dyDescent="0.25">
      <c r="A782">
        <v>780</v>
      </c>
      <c r="B782">
        <v>0.63533447008469413</v>
      </c>
      <c r="C782">
        <v>0.54520454262530049</v>
      </c>
      <c r="D782">
        <v>0.9198497015398599</v>
      </c>
      <c r="E782">
        <v>0.32235935780892011</v>
      </c>
      <c r="F782">
        <v>0.38075067358276016</v>
      </c>
      <c r="G782">
        <v>3.2936429108822107E-2</v>
      </c>
      <c r="H782">
        <v>0.6523343834260622</v>
      </c>
      <c r="I782">
        <v>0.7050055086273348</v>
      </c>
      <c r="J782">
        <v>0.46516160614865076</v>
      </c>
      <c r="K782">
        <v>0.74964746210504218</v>
      </c>
      <c r="L782">
        <v>0.91832836540926532</v>
      </c>
      <c r="M782">
        <v>0.43081486354101295</v>
      </c>
      <c r="N782">
        <v>0.1033417980672704</v>
      </c>
      <c r="O782">
        <v>0.65849801057188762</v>
      </c>
      <c r="P782">
        <v>0.80353277212896579</v>
      </c>
      <c r="Q782">
        <v>0.58639652183075519</v>
      </c>
      <c r="R782">
        <v>0.58755822102933308</v>
      </c>
      <c r="S782">
        <v>0.33392821697686759</v>
      </c>
      <c r="T782">
        <v>6.4092330667279818E-2</v>
      </c>
      <c r="U782">
        <v>0.54145588602989481</v>
      </c>
    </row>
    <row r="783" spans="1:21" x14ac:dyDescent="0.25">
      <c r="A783">
        <v>781</v>
      </c>
      <c r="B783">
        <v>0.49267636321218311</v>
      </c>
      <c r="C783">
        <v>0.516755889321874</v>
      </c>
      <c r="D783">
        <v>0.69368560591839379</v>
      </c>
      <c r="E783">
        <v>0.76275785519900197</v>
      </c>
      <c r="F783">
        <v>0.20422155111378615</v>
      </c>
      <c r="G783">
        <v>0.9197110983885195</v>
      </c>
      <c r="H783">
        <v>6.598184554854658E-2</v>
      </c>
      <c r="I783">
        <v>0.76400046617531014</v>
      </c>
      <c r="J783">
        <v>0.5599708098438605</v>
      </c>
      <c r="K783">
        <v>0.77312655140519215</v>
      </c>
      <c r="L783">
        <v>0.87253154183235537</v>
      </c>
      <c r="M783">
        <v>0.35406106336000498</v>
      </c>
      <c r="N783">
        <v>7.7934082129485382E-2</v>
      </c>
      <c r="O783">
        <v>0.20596133394315808</v>
      </c>
      <c r="P783">
        <v>0.22607882441175686</v>
      </c>
      <c r="Q783">
        <v>0.94607658834561303</v>
      </c>
      <c r="R783">
        <v>0.10872774122843154</v>
      </c>
      <c r="S783">
        <v>0.12143587705749548</v>
      </c>
      <c r="T783">
        <v>0.31102360392875106</v>
      </c>
      <c r="U783">
        <v>0.51609952068548548</v>
      </c>
    </row>
    <row r="784" spans="1:21" x14ac:dyDescent="0.25">
      <c r="A784">
        <v>782</v>
      </c>
      <c r="B784">
        <v>0.26571777803008056</v>
      </c>
      <c r="C784">
        <v>0.33899213195036282</v>
      </c>
      <c r="D784">
        <v>0.92997966761559892</v>
      </c>
      <c r="E784">
        <v>0.85309796523742065</v>
      </c>
      <c r="F784">
        <v>0.30904880289525583</v>
      </c>
      <c r="G784">
        <v>0.38555184944472654</v>
      </c>
      <c r="H784">
        <v>0.22554405217095219</v>
      </c>
      <c r="I784">
        <v>0.32130016647522486</v>
      </c>
      <c r="J784">
        <v>0.26516054087560548</v>
      </c>
      <c r="K784">
        <v>0.2574405312249306</v>
      </c>
      <c r="L784">
        <v>0.72329609620795843</v>
      </c>
      <c r="M784">
        <v>0.51029414207569124</v>
      </c>
      <c r="N784">
        <v>0.57062837199961347</v>
      </c>
      <c r="O784">
        <v>0.31767199137374291</v>
      </c>
      <c r="P784">
        <v>0.59985206090679188</v>
      </c>
      <c r="Q784">
        <v>0.86890459248018703</v>
      </c>
      <c r="R784">
        <v>0.41664363975601959</v>
      </c>
      <c r="S784">
        <v>0.65809729155157903</v>
      </c>
      <c r="T784">
        <v>0.51332048806136066</v>
      </c>
      <c r="U784">
        <v>0.9582718861118833</v>
      </c>
    </row>
    <row r="785" spans="1:21" x14ac:dyDescent="0.25">
      <c r="A785">
        <v>783</v>
      </c>
      <c r="B785">
        <v>0.52645708340451236</v>
      </c>
      <c r="C785">
        <v>0.75493140567692363</v>
      </c>
      <c r="D785">
        <v>0.36260706790357933</v>
      </c>
      <c r="E785">
        <v>0.8525374496316116</v>
      </c>
      <c r="F785">
        <v>0.35278001204004905</v>
      </c>
      <c r="G785">
        <v>0.47728909593995272</v>
      </c>
      <c r="H785">
        <v>0.98329115122851007</v>
      </c>
      <c r="I785">
        <v>0.62351980521158268</v>
      </c>
      <c r="J785">
        <v>0.92575745147560262</v>
      </c>
      <c r="K785">
        <v>0.48374554577157713</v>
      </c>
      <c r="L785">
        <v>0.3670513597477616</v>
      </c>
      <c r="M785">
        <v>0.30190392661994192</v>
      </c>
      <c r="N785">
        <v>0.12457035463214883</v>
      </c>
      <c r="O785">
        <v>0.40369566272899959</v>
      </c>
      <c r="P785">
        <v>0.55153627905188563</v>
      </c>
      <c r="Q785">
        <v>3.4404054628202729E-2</v>
      </c>
      <c r="R785">
        <v>8.4312059836229025E-2</v>
      </c>
      <c r="S785">
        <v>0.54640361649348823</v>
      </c>
      <c r="T785">
        <v>1.9629271064299125E-2</v>
      </c>
      <c r="U785">
        <v>0.92607946239744021</v>
      </c>
    </row>
    <row r="786" spans="1:21" x14ac:dyDescent="0.25">
      <c r="A786">
        <v>784</v>
      </c>
      <c r="B786">
        <v>0.9303155610481102</v>
      </c>
      <c r="C786">
        <v>0.84436854466845723</v>
      </c>
      <c r="D786">
        <v>0.38786297803629255</v>
      </c>
      <c r="E786">
        <v>0.34327136455169449</v>
      </c>
      <c r="F786">
        <v>0.86839378708893999</v>
      </c>
      <c r="G786">
        <v>0.65681182832659357</v>
      </c>
      <c r="H786">
        <v>0.8243583270993875</v>
      </c>
      <c r="I786">
        <v>0.51257590620595561</v>
      </c>
      <c r="J786">
        <v>0.52980117961214845</v>
      </c>
      <c r="K786">
        <v>0.38706802202971158</v>
      </c>
      <c r="L786">
        <v>0.96918558570377122</v>
      </c>
      <c r="M786">
        <v>9.0920805017498552E-2</v>
      </c>
      <c r="N786">
        <v>0.50386324213398836</v>
      </c>
      <c r="O786">
        <v>0.68783754315020396</v>
      </c>
      <c r="P786">
        <v>0.84446923428334952</v>
      </c>
      <c r="Q786">
        <v>0.21358440481615037</v>
      </c>
      <c r="R786">
        <v>0.47536493849821948</v>
      </c>
      <c r="S786">
        <v>0.14432711976121926</v>
      </c>
      <c r="T786">
        <v>0.41424902864784796</v>
      </c>
      <c r="U786">
        <v>3.9689978936682024E-2</v>
      </c>
    </row>
    <row r="787" spans="1:21" x14ac:dyDescent="0.25">
      <c r="A787">
        <v>785</v>
      </c>
      <c r="B787">
        <v>3.9684618985861064E-2</v>
      </c>
      <c r="C787">
        <v>0.44091470663777077</v>
      </c>
      <c r="D787">
        <v>0.8668531325520743</v>
      </c>
      <c r="E787">
        <v>0.20779225325695827</v>
      </c>
      <c r="F787">
        <v>0.84130053261084226</v>
      </c>
      <c r="G787">
        <v>0.86335606161764611</v>
      </c>
      <c r="H787">
        <v>0.68563058257413401</v>
      </c>
      <c r="I787">
        <v>0.98948790029943545</v>
      </c>
      <c r="J787">
        <v>6.3068615625949676E-3</v>
      </c>
      <c r="K787">
        <v>0.13657334575306712</v>
      </c>
      <c r="L787">
        <v>0.24427018863747629</v>
      </c>
      <c r="M787">
        <v>0.46204234936582456</v>
      </c>
      <c r="N787">
        <v>0.93639424444359953</v>
      </c>
      <c r="O787">
        <v>0.87623466780968329</v>
      </c>
      <c r="P787">
        <v>0.69693423366039742</v>
      </c>
      <c r="Q787">
        <v>0.30390886894962676</v>
      </c>
      <c r="R787">
        <v>7.7784098704957394E-2</v>
      </c>
      <c r="S787">
        <v>0.26534103700892597</v>
      </c>
      <c r="T787">
        <v>0.72290658273909614</v>
      </c>
      <c r="U787">
        <v>0.59451972467428682</v>
      </c>
    </row>
    <row r="788" spans="1:21" x14ac:dyDescent="0.25">
      <c r="A788">
        <v>786</v>
      </c>
      <c r="B788">
        <v>0.43401608406808134</v>
      </c>
      <c r="C788">
        <v>0.80945238090583604</v>
      </c>
      <c r="D788">
        <v>0.35479104481528267</v>
      </c>
      <c r="E788">
        <v>6.1837600879277588E-4</v>
      </c>
      <c r="F788">
        <v>0.61127212547253418</v>
      </c>
      <c r="G788">
        <v>0.22208786700997152</v>
      </c>
      <c r="H788">
        <v>0.99080715563518074</v>
      </c>
      <c r="I788">
        <v>0.83459288656355812</v>
      </c>
      <c r="J788">
        <v>0.51241795976679505</v>
      </c>
      <c r="K788">
        <v>0.60022728455655194</v>
      </c>
      <c r="L788">
        <v>8.9677671304056794E-2</v>
      </c>
      <c r="M788">
        <v>0.86332961138723174</v>
      </c>
      <c r="N788">
        <v>0.18465598520621729</v>
      </c>
      <c r="O788">
        <v>0.67614514454125718</v>
      </c>
      <c r="P788">
        <v>0.98535169404584266</v>
      </c>
      <c r="Q788">
        <v>0.97797390796587025</v>
      </c>
      <c r="R788">
        <v>0.52287225402390547</v>
      </c>
      <c r="S788">
        <v>0.66845642592296972</v>
      </c>
      <c r="T788">
        <v>0.86275875017790238</v>
      </c>
      <c r="U788">
        <v>0.27398987515637113</v>
      </c>
    </row>
    <row r="789" spans="1:21" x14ac:dyDescent="0.25">
      <c r="A789">
        <v>787</v>
      </c>
      <c r="B789">
        <v>0.90813350113031088</v>
      </c>
      <c r="C789">
        <v>0.41127691111618248</v>
      </c>
      <c r="D789">
        <v>0.65678358128022252</v>
      </c>
      <c r="E789">
        <v>0.7953670684658114</v>
      </c>
      <c r="F789">
        <v>0.91353012154848501</v>
      </c>
      <c r="G789">
        <v>0.50796774861614846</v>
      </c>
      <c r="H789">
        <v>9.21628562148884E-2</v>
      </c>
      <c r="I789">
        <v>0.75300037627501748</v>
      </c>
      <c r="J789">
        <v>0.62782905928480304</v>
      </c>
      <c r="K789">
        <v>2.4618155603963743E-3</v>
      </c>
      <c r="L789">
        <v>8.5554266409087809E-2</v>
      </c>
      <c r="M789">
        <v>0.60968674459529226</v>
      </c>
      <c r="N789">
        <v>0.39405852426054278</v>
      </c>
      <c r="O789">
        <v>0.32481012801228548</v>
      </c>
      <c r="P789">
        <v>0.44341520923246613</v>
      </c>
      <c r="Q789">
        <v>0.19582926621339425</v>
      </c>
      <c r="R789">
        <v>0.2148812257403474</v>
      </c>
      <c r="S789">
        <v>0.45265814367665436</v>
      </c>
      <c r="T789">
        <v>0.74940805228331508</v>
      </c>
      <c r="U789">
        <v>0.29223279661765678</v>
      </c>
    </row>
    <row r="790" spans="1:21" x14ac:dyDescent="0.25">
      <c r="A790">
        <v>788</v>
      </c>
      <c r="B790">
        <v>1.4896083351757294E-2</v>
      </c>
      <c r="C790">
        <v>9.57941920409624E-2</v>
      </c>
      <c r="D790">
        <v>0.24055196527527323</v>
      </c>
      <c r="E790">
        <v>0.80570692048306314</v>
      </c>
      <c r="F790">
        <v>0.12354174659138972</v>
      </c>
      <c r="G790">
        <v>0.93763145762789724</v>
      </c>
      <c r="H790">
        <v>0.14913858278198155</v>
      </c>
      <c r="I790">
        <v>0.74524437665735732</v>
      </c>
      <c r="J790">
        <v>1.610642306343113E-2</v>
      </c>
      <c r="K790">
        <v>0.35979530238196222</v>
      </c>
      <c r="L790">
        <v>0.8854422722256361</v>
      </c>
      <c r="M790">
        <v>0.94373907865071449</v>
      </c>
      <c r="N790">
        <v>0.74328827380838569</v>
      </c>
      <c r="O790">
        <v>3.3936833273777722E-2</v>
      </c>
      <c r="P790">
        <v>0.267434988851182</v>
      </c>
      <c r="Q790">
        <v>4.5615351589153086E-2</v>
      </c>
      <c r="R790">
        <v>0.7684600090264464</v>
      </c>
      <c r="S790">
        <v>0.64728223771774207</v>
      </c>
      <c r="T790">
        <v>0.80376605369495557</v>
      </c>
      <c r="U790">
        <v>0.46774202161522638</v>
      </c>
    </row>
    <row r="791" spans="1:21" x14ac:dyDescent="0.25">
      <c r="A791">
        <v>789</v>
      </c>
      <c r="B791">
        <v>0.59110052562681803</v>
      </c>
      <c r="C791">
        <v>0.45480915414142231</v>
      </c>
      <c r="D791">
        <v>0.94278968710478606</v>
      </c>
      <c r="E791">
        <v>0.62684979230955507</v>
      </c>
      <c r="F791">
        <v>0.74647621277346321</v>
      </c>
      <c r="G791">
        <v>7.2203324280859071E-2</v>
      </c>
      <c r="H791">
        <v>0.9576130258781026</v>
      </c>
      <c r="I791">
        <v>0.77565236418536188</v>
      </c>
      <c r="J791">
        <v>0.1835718517592293</v>
      </c>
      <c r="K791">
        <v>0.21678394944528012</v>
      </c>
      <c r="L791">
        <v>0.73637427018159074</v>
      </c>
      <c r="M791">
        <v>0.89841548160053986</v>
      </c>
      <c r="N791">
        <v>0.51439125255252161</v>
      </c>
      <c r="O791">
        <v>0.22738418009748074</v>
      </c>
      <c r="P791">
        <v>0.22494241119439318</v>
      </c>
      <c r="Q791">
        <v>0.27193941025688595</v>
      </c>
      <c r="R791">
        <v>0.96163378686441181</v>
      </c>
      <c r="S791">
        <v>0.51398981853507575</v>
      </c>
      <c r="T791">
        <v>0.39841972034545048</v>
      </c>
      <c r="U791">
        <v>0.4451183817340949</v>
      </c>
    </row>
    <row r="792" spans="1:21" x14ac:dyDescent="0.25">
      <c r="A792">
        <v>790</v>
      </c>
      <c r="B792">
        <v>0.77428793589804812</v>
      </c>
      <c r="C792">
        <v>0.12152633900538534</v>
      </c>
      <c r="D792">
        <v>0.41358156275518176</v>
      </c>
      <c r="E792">
        <v>0.47421344769339147</v>
      </c>
      <c r="F792">
        <v>0.58340643724400021</v>
      </c>
      <c r="G792">
        <v>0.46537134872088037</v>
      </c>
      <c r="H792">
        <v>0.55017268299666822</v>
      </c>
      <c r="I792">
        <v>0.35660533099062164</v>
      </c>
      <c r="J792">
        <v>0.15284715303662999</v>
      </c>
      <c r="K792">
        <v>0.77859920814006389</v>
      </c>
      <c r="L792">
        <v>0.24768728829221187</v>
      </c>
      <c r="M792">
        <v>0.77614291258678403</v>
      </c>
      <c r="N792">
        <v>0.35330121020163574</v>
      </c>
      <c r="O792">
        <v>0.76621071309224842</v>
      </c>
      <c r="P792">
        <v>0.43939056604944371</v>
      </c>
      <c r="Q792">
        <v>0.56483293784537913</v>
      </c>
      <c r="R792">
        <v>0.49104098046693689</v>
      </c>
      <c r="S792">
        <v>0.58641345359139585</v>
      </c>
      <c r="T792">
        <v>0.72036572415605837</v>
      </c>
      <c r="U792">
        <v>0.79540267624926142</v>
      </c>
    </row>
    <row r="793" spans="1:21" x14ac:dyDescent="0.25">
      <c r="A793">
        <v>791</v>
      </c>
      <c r="B793">
        <v>0.24389397303463056</v>
      </c>
      <c r="C793">
        <v>0.79396439407021813</v>
      </c>
      <c r="D793">
        <v>0.50337018166242431</v>
      </c>
      <c r="E793">
        <v>0.65891633273963235</v>
      </c>
      <c r="F793">
        <v>0.76351303386839486</v>
      </c>
      <c r="G793">
        <v>3.6977839494018117E-2</v>
      </c>
      <c r="H793">
        <v>0.43898069923563554</v>
      </c>
      <c r="I793">
        <v>0.15368074885828786</v>
      </c>
      <c r="J793">
        <v>0.84766565101454638</v>
      </c>
      <c r="K793">
        <v>0.6332161663745568</v>
      </c>
      <c r="L793">
        <v>0.38529813862742945</v>
      </c>
      <c r="M793">
        <v>7.1379545304369296E-2</v>
      </c>
      <c r="N793">
        <v>0.45415951918497388</v>
      </c>
      <c r="O793">
        <v>0.52561667978378446</v>
      </c>
      <c r="P793">
        <v>0.22101768958557333</v>
      </c>
      <c r="Q793">
        <v>0.87540608346494153</v>
      </c>
      <c r="R793">
        <v>4.3228237499423727E-2</v>
      </c>
      <c r="S793">
        <v>0.92982587582113096</v>
      </c>
      <c r="T793">
        <v>0.46093806535672144</v>
      </c>
      <c r="U793">
        <v>0.64691237975352256</v>
      </c>
    </row>
    <row r="794" spans="1:21" x14ac:dyDescent="0.25">
      <c r="A794">
        <v>792</v>
      </c>
      <c r="B794">
        <v>0.10523500215696968</v>
      </c>
      <c r="C794">
        <v>0.92897901098890001</v>
      </c>
      <c r="D794">
        <v>0.93418270752949084</v>
      </c>
      <c r="E794">
        <v>0.12444676151306844</v>
      </c>
      <c r="F794">
        <v>0.55473859133233905</v>
      </c>
      <c r="G794">
        <v>0.88976825446267371</v>
      </c>
      <c r="H794">
        <v>0.52375770617033535</v>
      </c>
      <c r="I794">
        <v>0.1893457927378901</v>
      </c>
      <c r="J794">
        <v>0.20754638434041794</v>
      </c>
      <c r="K794">
        <v>9.9682177138413763E-3</v>
      </c>
      <c r="L794">
        <v>0.91452464720847915</v>
      </c>
      <c r="M794">
        <v>0.51028121205302934</v>
      </c>
      <c r="N794">
        <v>0.73882309677951508</v>
      </c>
      <c r="O794">
        <v>0.1680250679943569</v>
      </c>
      <c r="P794">
        <v>0.82926132299892696</v>
      </c>
      <c r="Q794">
        <v>0.25099674652630277</v>
      </c>
      <c r="R794">
        <v>0.20698908041654285</v>
      </c>
      <c r="S794">
        <v>0.41531431656069184</v>
      </c>
      <c r="T794">
        <v>0.37970608460133359</v>
      </c>
      <c r="U794">
        <v>0.64372022922565098</v>
      </c>
    </row>
    <row r="795" spans="1:21" x14ac:dyDescent="0.25">
      <c r="A795">
        <v>793</v>
      </c>
      <c r="B795">
        <v>0.48315034424828429</v>
      </c>
      <c r="C795">
        <v>0.22065472967845534</v>
      </c>
      <c r="D795">
        <v>0.60878353296102228</v>
      </c>
      <c r="E795">
        <v>0.72678749003896481</v>
      </c>
      <c r="F795">
        <v>7.6520199196547622E-2</v>
      </c>
      <c r="G795">
        <v>0.15215776173812712</v>
      </c>
      <c r="H795">
        <v>0.5178940001625596</v>
      </c>
      <c r="I795">
        <v>0.14709795004386983</v>
      </c>
      <c r="J795">
        <v>0.8859916736151936</v>
      </c>
      <c r="K795">
        <v>0.6600685822337935</v>
      </c>
      <c r="L795">
        <v>0.12916579834883635</v>
      </c>
      <c r="M795">
        <v>0.68499642020659568</v>
      </c>
      <c r="N795">
        <v>0.85789921905193567</v>
      </c>
      <c r="O795">
        <v>0.25388339461030718</v>
      </c>
      <c r="P795">
        <v>0.1221260679103322</v>
      </c>
      <c r="Q795">
        <v>0.850650699076688</v>
      </c>
      <c r="R795">
        <v>0.39854476562033625</v>
      </c>
      <c r="S795">
        <v>0.16980283827490905</v>
      </c>
      <c r="T795">
        <v>0.16592081297247407</v>
      </c>
      <c r="U795">
        <v>0.48460629233974384</v>
      </c>
    </row>
    <row r="796" spans="1:21" x14ac:dyDescent="0.25">
      <c r="A796">
        <v>794</v>
      </c>
      <c r="B796">
        <v>0.91550303413656398</v>
      </c>
      <c r="C796">
        <v>0.34820893880807513</v>
      </c>
      <c r="D796">
        <v>0.84746305802412225</v>
      </c>
      <c r="E796">
        <v>0.50679777699614448</v>
      </c>
      <c r="F796">
        <v>0.61848375782122389</v>
      </c>
      <c r="G796">
        <v>0.17324068807013493</v>
      </c>
      <c r="H796">
        <v>8.0219635363211417E-2</v>
      </c>
      <c r="I796">
        <v>0.67957992594520111</v>
      </c>
      <c r="J796">
        <v>0.92651127959554724</v>
      </c>
      <c r="K796">
        <v>0.21193524949026354</v>
      </c>
      <c r="L796">
        <v>0.12795892608308534</v>
      </c>
      <c r="M796">
        <v>0.80146569144630408</v>
      </c>
      <c r="N796">
        <v>0.13232228998961149</v>
      </c>
      <c r="O796">
        <v>0.61539739290418471</v>
      </c>
      <c r="P796">
        <v>0.90192739325234239</v>
      </c>
      <c r="Q796">
        <v>0.96564196827751658</v>
      </c>
      <c r="R796">
        <v>0.81561036296050426</v>
      </c>
      <c r="S796">
        <v>0.85174067681715604</v>
      </c>
      <c r="T796">
        <v>0.56813404504258203</v>
      </c>
      <c r="U796">
        <v>0.78045075799570474</v>
      </c>
    </row>
    <row r="797" spans="1:21" x14ac:dyDescent="0.25">
      <c r="A797">
        <v>795</v>
      </c>
      <c r="B797">
        <v>7.841030899455248E-2</v>
      </c>
      <c r="C797">
        <v>0.97693776009457456</v>
      </c>
      <c r="D797">
        <v>0.24809168272472704</v>
      </c>
      <c r="E797">
        <v>0.58348504158569314</v>
      </c>
      <c r="F797">
        <v>6.553553737319362E-3</v>
      </c>
      <c r="G797">
        <v>0.36367053595533694</v>
      </c>
      <c r="H797">
        <v>0.26252564423858882</v>
      </c>
      <c r="I797">
        <v>0.58423201710974615</v>
      </c>
      <c r="J797">
        <v>0.54836682719242713</v>
      </c>
      <c r="K797">
        <v>0.87179080988229907</v>
      </c>
      <c r="L797">
        <v>0.92853280644240699</v>
      </c>
      <c r="M797">
        <v>0.18848522589560668</v>
      </c>
      <c r="N797">
        <v>0.27049837025077217</v>
      </c>
      <c r="O797">
        <v>0.25501595107642494</v>
      </c>
      <c r="P797">
        <v>2.5738159910251301E-2</v>
      </c>
      <c r="Q797">
        <v>0.53716934673674199</v>
      </c>
      <c r="R797">
        <v>0.21871873167393563</v>
      </c>
      <c r="S797">
        <v>0.366526390826313</v>
      </c>
      <c r="T797">
        <v>0.6944364712194806</v>
      </c>
      <c r="U797">
        <v>0.80192632174193257</v>
      </c>
    </row>
    <row r="798" spans="1:21" x14ac:dyDescent="0.25">
      <c r="A798">
        <v>796</v>
      </c>
      <c r="B798">
        <v>0.25096759893368614</v>
      </c>
      <c r="C798">
        <v>0.51808339189881747</v>
      </c>
      <c r="D798">
        <v>0.2847082952104325</v>
      </c>
      <c r="E798">
        <v>0.67033831192755122</v>
      </c>
      <c r="F798">
        <v>9.7119094373983916E-2</v>
      </c>
      <c r="G798">
        <v>0.67574931662079063</v>
      </c>
      <c r="H798">
        <v>0.26903598490897318</v>
      </c>
      <c r="I798">
        <v>2.5779682746257748E-2</v>
      </c>
      <c r="J798">
        <v>0.25383283437429838</v>
      </c>
      <c r="K798">
        <v>0.10062665000470083</v>
      </c>
      <c r="L798">
        <v>0.91245829795309397</v>
      </c>
      <c r="M798">
        <v>0.84554200969294802</v>
      </c>
      <c r="N798">
        <v>0.10222781800306713</v>
      </c>
      <c r="O798">
        <v>0.87577381571760538</v>
      </c>
      <c r="P798">
        <v>0.99886507751238796</v>
      </c>
      <c r="Q798">
        <v>3.7254096589887986E-2</v>
      </c>
      <c r="R798">
        <v>0.59500531161423464</v>
      </c>
      <c r="S798">
        <v>0.84193348078437991</v>
      </c>
      <c r="T798">
        <v>0.8737925801214308</v>
      </c>
      <c r="U798">
        <v>0.45255120238072877</v>
      </c>
    </row>
    <row r="799" spans="1:21" x14ac:dyDescent="0.25">
      <c r="A799">
        <v>797</v>
      </c>
      <c r="B799">
        <v>0.41543971227965848</v>
      </c>
      <c r="C799">
        <v>0.25054123708282905</v>
      </c>
      <c r="D799">
        <v>8.4072201473722075E-2</v>
      </c>
      <c r="E799">
        <v>0.56276189616203398</v>
      </c>
      <c r="F799">
        <v>0.1787484365375871</v>
      </c>
      <c r="G799">
        <v>0.88842894882895984</v>
      </c>
      <c r="H799">
        <v>0.98587376423459006</v>
      </c>
      <c r="I799">
        <v>0.84048828410269527</v>
      </c>
      <c r="J799">
        <v>0.51797375603815365</v>
      </c>
      <c r="K799">
        <v>0.97201629425277725</v>
      </c>
      <c r="L799">
        <v>0.73200536565044683</v>
      </c>
      <c r="M799">
        <v>0.32655930527976063</v>
      </c>
      <c r="N799">
        <v>0.85588008841248975</v>
      </c>
      <c r="O799">
        <v>2.7797713318026274E-2</v>
      </c>
      <c r="P799">
        <v>0.47140236150042547</v>
      </c>
      <c r="Q799">
        <v>0.58607055807338337</v>
      </c>
      <c r="R799">
        <v>0.33908587318135197</v>
      </c>
      <c r="S799">
        <v>0.66869229535053365</v>
      </c>
      <c r="T799">
        <v>0.91332405627768498</v>
      </c>
      <c r="U799">
        <v>0.28401264689908778</v>
      </c>
    </row>
    <row r="800" spans="1:21" x14ac:dyDescent="0.25">
      <c r="A800">
        <v>798</v>
      </c>
      <c r="B800">
        <v>0.12759339260818825</v>
      </c>
      <c r="C800">
        <v>0.97379651941322631</v>
      </c>
      <c r="D800">
        <v>0.73059145354581556</v>
      </c>
      <c r="E800">
        <v>7.8452608576421223E-2</v>
      </c>
      <c r="F800">
        <v>0.17334793832902529</v>
      </c>
      <c r="G800">
        <v>0.57199316542665279</v>
      </c>
      <c r="H800">
        <v>5.6517870026429051E-3</v>
      </c>
      <c r="I800">
        <v>0.8695900626882187</v>
      </c>
      <c r="J800">
        <v>1.700441404361519E-2</v>
      </c>
      <c r="K800">
        <v>0.22495361207580888</v>
      </c>
      <c r="L800">
        <v>0.41550481504463876</v>
      </c>
      <c r="M800">
        <v>0.75830852421417205</v>
      </c>
      <c r="N800">
        <v>0.38756180758953462</v>
      </c>
      <c r="O800">
        <v>3.6122283563528867E-2</v>
      </c>
      <c r="P800">
        <v>0.65460774971320479</v>
      </c>
      <c r="Q800">
        <v>0.34870868838615632</v>
      </c>
      <c r="R800">
        <v>0.81822794765938323</v>
      </c>
      <c r="S800">
        <v>0.57502138919130896</v>
      </c>
      <c r="T800">
        <v>0.37146330588064913</v>
      </c>
      <c r="U800">
        <v>0.46271580579878879</v>
      </c>
    </row>
    <row r="801" spans="1:21" x14ac:dyDescent="0.25">
      <c r="A801">
        <v>799</v>
      </c>
      <c r="B801">
        <v>0.33398668639741413</v>
      </c>
      <c r="C801">
        <v>0.27352503282279472</v>
      </c>
      <c r="D801">
        <v>0.29080987163670624</v>
      </c>
      <c r="E801">
        <v>0.58553754506342059</v>
      </c>
      <c r="F801">
        <v>3.2279165094119655E-2</v>
      </c>
      <c r="G801">
        <v>0.30184882940916902</v>
      </c>
      <c r="H801">
        <v>0.57528784425424995</v>
      </c>
      <c r="I801">
        <v>7.3363867265434202E-2</v>
      </c>
      <c r="J801">
        <v>0.19250008897224036</v>
      </c>
      <c r="K801">
        <v>0.72268757651712368</v>
      </c>
      <c r="L801">
        <v>0.29486174848125035</v>
      </c>
      <c r="M801">
        <v>2.0667294333902575E-2</v>
      </c>
      <c r="N801">
        <v>0.24937470412935525</v>
      </c>
      <c r="O801">
        <v>0.34628165224291241</v>
      </c>
      <c r="P801">
        <v>0.19755040609902252</v>
      </c>
      <c r="Q801">
        <v>0.93283475219136247</v>
      </c>
      <c r="R801">
        <v>0.43183388972430858</v>
      </c>
      <c r="S801">
        <v>0.65917661437314123</v>
      </c>
      <c r="T801">
        <v>0.38526612805381366</v>
      </c>
      <c r="U801">
        <v>0.93903819902509067</v>
      </c>
    </row>
    <row r="802" spans="1:21" x14ac:dyDescent="0.25">
      <c r="A802">
        <v>800</v>
      </c>
      <c r="B802">
        <v>7.2649345583668534E-2</v>
      </c>
      <c r="C802">
        <v>0.61139263443594061</v>
      </c>
      <c r="D802">
        <v>0.97417681655578536</v>
      </c>
      <c r="E802">
        <v>0.52681248612561671</v>
      </c>
      <c r="F802">
        <v>0.73909512379318532</v>
      </c>
      <c r="G802">
        <v>0.96165027911446477</v>
      </c>
      <c r="H802">
        <v>0.94332878877341653</v>
      </c>
      <c r="I802">
        <v>0.37847691156317076</v>
      </c>
      <c r="J802">
        <v>0.34436489563578498</v>
      </c>
      <c r="K802">
        <v>0.75156968605383856</v>
      </c>
      <c r="L802">
        <v>0.87696818024790879</v>
      </c>
      <c r="M802">
        <v>0.84261516629952737</v>
      </c>
      <c r="N802">
        <v>0.51110788052840128</v>
      </c>
      <c r="O802">
        <v>0.52866597807658522</v>
      </c>
      <c r="P802">
        <v>0.95677891048631136</v>
      </c>
      <c r="Q802">
        <v>0.64868439622994511</v>
      </c>
      <c r="R802">
        <v>0.89122470268551712</v>
      </c>
      <c r="S802">
        <v>0.95782699378952363</v>
      </c>
      <c r="T802">
        <v>0.93944017416127279</v>
      </c>
      <c r="U802">
        <v>4.6737787600831027E-2</v>
      </c>
    </row>
    <row r="803" spans="1:21" x14ac:dyDescent="0.25">
      <c r="A803">
        <v>801</v>
      </c>
      <c r="B803">
        <v>0.50904122283361186</v>
      </c>
      <c r="C803">
        <v>7.41081439721194E-2</v>
      </c>
      <c r="D803">
        <v>0.48009435654341104</v>
      </c>
      <c r="E803">
        <v>0.9517155340769532</v>
      </c>
      <c r="F803">
        <v>0.5445814371909723</v>
      </c>
      <c r="G803">
        <v>0.69546966153678391</v>
      </c>
      <c r="H803">
        <v>0.95109720076408344</v>
      </c>
      <c r="I803">
        <v>0.24837799499951174</v>
      </c>
      <c r="J803">
        <v>0.58186926358474711</v>
      </c>
      <c r="K803">
        <v>0.64234961598664775</v>
      </c>
      <c r="L803">
        <v>0.21522807874886252</v>
      </c>
      <c r="M803">
        <v>0.63469497707291023</v>
      </c>
      <c r="N803">
        <v>0.25180857544644297</v>
      </c>
      <c r="O803">
        <v>0.46640614238222344</v>
      </c>
      <c r="P803">
        <v>0.60797799113911166</v>
      </c>
      <c r="Q803">
        <v>0.22387756220211075</v>
      </c>
      <c r="R803">
        <v>0.82569663489714107</v>
      </c>
      <c r="S803">
        <v>0.93685402448957356</v>
      </c>
      <c r="T803">
        <v>0.77219540895162497</v>
      </c>
      <c r="U803">
        <v>0.35999533685697571</v>
      </c>
    </row>
    <row r="804" spans="1:21" x14ac:dyDescent="0.25">
      <c r="A804">
        <v>802</v>
      </c>
      <c r="B804">
        <v>0.93131692905554164</v>
      </c>
      <c r="C804">
        <v>0.28246831461079402</v>
      </c>
      <c r="D804">
        <v>0.98585098116217473</v>
      </c>
      <c r="E804">
        <v>0.63811308736545991</v>
      </c>
      <c r="F804">
        <v>0.82123745080434696</v>
      </c>
      <c r="G804">
        <v>0.90379183214077696</v>
      </c>
      <c r="H804">
        <v>0.23614055926885857</v>
      </c>
      <c r="I804">
        <v>2.5558314271441063E-3</v>
      </c>
      <c r="J804">
        <v>0.84035311734616336</v>
      </c>
      <c r="K804">
        <v>0.71018648105790216</v>
      </c>
      <c r="L804">
        <v>0.75179245058718558</v>
      </c>
      <c r="M804">
        <v>0.37652793154673803</v>
      </c>
      <c r="N804">
        <v>0.83822581247860217</v>
      </c>
      <c r="O804">
        <v>0.83215209031411619</v>
      </c>
      <c r="P804">
        <v>0.11206626838435874</v>
      </c>
      <c r="Q804">
        <v>0.35164431183896028</v>
      </c>
      <c r="R804">
        <v>0.99262478871229498</v>
      </c>
      <c r="S804">
        <v>0.57884148208900643</v>
      </c>
      <c r="T804">
        <v>0.49673146429665938</v>
      </c>
      <c r="U804">
        <v>0.95428912375072206</v>
      </c>
    </row>
    <row r="805" spans="1:21" x14ac:dyDescent="0.25">
      <c r="A805">
        <v>803</v>
      </c>
      <c r="B805">
        <v>1.5647544179680395E-2</v>
      </c>
      <c r="C805">
        <v>0.76699564951474297</v>
      </c>
      <c r="D805">
        <v>2.1077381531132033E-2</v>
      </c>
      <c r="E805">
        <v>0.71223722321435856</v>
      </c>
      <c r="F805">
        <v>0.987453880044872</v>
      </c>
      <c r="G805">
        <v>0.38952867183307127</v>
      </c>
      <c r="H805">
        <v>0.22460992641812361</v>
      </c>
      <c r="I805">
        <v>0.66140333464544621</v>
      </c>
      <c r="J805">
        <v>0.60180218191807833</v>
      </c>
      <c r="K805">
        <v>0.96579780936931048</v>
      </c>
      <c r="L805">
        <v>0.87169041392682201</v>
      </c>
      <c r="M805">
        <v>0.1409583377477448</v>
      </c>
      <c r="N805">
        <v>0.87423782789265481</v>
      </c>
      <c r="O805">
        <v>0.55818194284261247</v>
      </c>
      <c r="P805">
        <v>0.68920821892471817</v>
      </c>
      <c r="Q805">
        <v>0.46538846866075922</v>
      </c>
      <c r="R805">
        <v>0.5376242132092639</v>
      </c>
      <c r="S805">
        <v>5.2714760482685197E-2</v>
      </c>
      <c r="T805">
        <v>0.84073431603918003</v>
      </c>
      <c r="U805">
        <v>0.53653905526419088</v>
      </c>
    </row>
    <row r="806" spans="1:21" x14ac:dyDescent="0.25">
      <c r="A806">
        <v>804</v>
      </c>
      <c r="B806">
        <v>0.19835061560892875</v>
      </c>
      <c r="C806">
        <v>0.1599165127729949</v>
      </c>
      <c r="D806">
        <v>0.2255969664171209</v>
      </c>
      <c r="E806">
        <v>0.45451087604934148</v>
      </c>
      <c r="F806">
        <v>0.58807477154250276</v>
      </c>
      <c r="G806">
        <v>0.67888518444672252</v>
      </c>
      <c r="H806">
        <v>0.30691330394331651</v>
      </c>
      <c r="I806">
        <v>0.83336470297116727</v>
      </c>
      <c r="J806">
        <v>0.6141819239962123</v>
      </c>
      <c r="K806">
        <v>0.37927422345198902</v>
      </c>
      <c r="L806">
        <v>0.47290736379441367</v>
      </c>
      <c r="M806">
        <v>0.2432603508916551</v>
      </c>
      <c r="N806">
        <v>0.55275867496576425</v>
      </c>
      <c r="O806">
        <v>0.8534261907959948</v>
      </c>
      <c r="P806">
        <v>4.2031773571763686E-2</v>
      </c>
      <c r="Q806">
        <v>0.87700554260983976</v>
      </c>
      <c r="R806">
        <v>0.46591064155713258</v>
      </c>
      <c r="S806">
        <v>0.29953169449266182</v>
      </c>
      <c r="T806">
        <v>0.31124375472274401</v>
      </c>
      <c r="U806">
        <v>0.21724664514071224</v>
      </c>
    </row>
    <row r="807" spans="1:21" x14ac:dyDescent="0.25">
      <c r="A807">
        <v>805</v>
      </c>
      <c r="B807">
        <v>0.41316996185020316</v>
      </c>
      <c r="C807">
        <v>0.90965775034577234</v>
      </c>
      <c r="D807">
        <v>0.92399420780686259</v>
      </c>
      <c r="E807">
        <v>0.46546679330922447</v>
      </c>
      <c r="F807">
        <v>0.31649971636617025</v>
      </c>
      <c r="G807">
        <v>0.12787649930789069</v>
      </c>
      <c r="H807">
        <v>0.93631107190396445</v>
      </c>
      <c r="I807">
        <v>0.17827848364274868</v>
      </c>
      <c r="J807">
        <v>0.25612908579493099</v>
      </c>
      <c r="K807">
        <v>0.7312940037817075</v>
      </c>
      <c r="L807">
        <v>0.90942297525427152</v>
      </c>
      <c r="M807">
        <v>0.93282410750611966</v>
      </c>
      <c r="N807">
        <v>0.12386281998449977</v>
      </c>
      <c r="O807">
        <v>0.8515341711476101</v>
      </c>
      <c r="P807">
        <v>0.97387576317039803</v>
      </c>
      <c r="Q807">
        <v>0.64737165847108114</v>
      </c>
      <c r="R807">
        <v>0.95239373485695822</v>
      </c>
      <c r="S807">
        <v>0.64192914748737007</v>
      </c>
      <c r="T807">
        <v>0.52279806436261467</v>
      </c>
      <c r="U807">
        <v>0.48396515769354576</v>
      </c>
    </row>
    <row r="808" spans="1:21" x14ac:dyDescent="0.25">
      <c r="A808">
        <v>806</v>
      </c>
      <c r="B808">
        <v>0.71696786927781275</v>
      </c>
      <c r="C808">
        <v>0.31622240410362412</v>
      </c>
      <c r="D808">
        <v>0.2429142242829565</v>
      </c>
      <c r="E808">
        <v>0.56438197369599519</v>
      </c>
      <c r="F808">
        <v>0.87369697939146018</v>
      </c>
      <c r="G808">
        <v>0.96698559390059913</v>
      </c>
      <c r="H808">
        <v>0.22864490531866632</v>
      </c>
      <c r="I808">
        <v>5.7370536564262942E-3</v>
      </c>
      <c r="J808">
        <v>0.37054858353952924</v>
      </c>
      <c r="K808">
        <v>0.20716020424231285</v>
      </c>
      <c r="L808">
        <v>0.12488135743462969</v>
      </c>
      <c r="M808">
        <v>0.44097480636984332</v>
      </c>
      <c r="N808">
        <v>0.44561742549032135</v>
      </c>
      <c r="O808">
        <v>0.53255273228096756</v>
      </c>
      <c r="P808">
        <v>0.56081137128772074</v>
      </c>
      <c r="Q808">
        <v>0.27645443013447046</v>
      </c>
      <c r="R808">
        <v>0.87498605430210841</v>
      </c>
      <c r="S808">
        <v>0.38361477076529882</v>
      </c>
      <c r="T808">
        <v>0.99567081089735887</v>
      </c>
      <c r="U808">
        <v>0.18590406830486295</v>
      </c>
    </row>
    <row r="809" spans="1:21" x14ac:dyDescent="0.25">
      <c r="A809">
        <v>807</v>
      </c>
      <c r="B809">
        <v>0.34975192629926832</v>
      </c>
      <c r="C809">
        <v>0.76034142262092286</v>
      </c>
      <c r="D809">
        <v>0.58626706208261936</v>
      </c>
      <c r="E809">
        <v>0.29934075498025492</v>
      </c>
      <c r="F809">
        <v>0.52037578640108917</v>
      </c>
      <c r="G809">
        <v>3.6568164899277056E-2</v>
      </c>
      <c r="H809">
        <v>0.65489364569387032</v>
      </c>
      <c r="I809">
        <v>0.80602427576111246</v>
      </c>
      <c r="J809">
        <v>0.76073690490965329</v>
      </c>
      <c r="K809">
        <v>0.53387183423535767</v>
      </c>
      <c r="L809">
        <v>0.82878941665600991</v>
      </c>
      <c r="M809">
        <v>0.76679795116227911</v>
      </c>
      <c r="N809">
        <v>0.96976026262529746</v>
      </c>
      <c r="O809">
        <v>0.13262795951466178</v>
      </c>
      <c r="P809">
        <v>0.83769638483562758</v>
      </c>
      <c r="Q809">
        <v>0.17355437573521115</v>
      </c>
      <c r="R809">
        <v>0.76585948244916935</v>
      </c>
      <c r="S809">
        <v>6.860281371711352E-3</v>
      </c>
      <c r="T809">
        <v>0.20099727151802593</v>
      </c>
      <c r="U809">
        <v>0.7999430371038081</v>
      </c>
    </row>
    <row r="810" spans="1:21" x14ac:dyDescent="0.25">
      <c r="A810">
        <v>808</v>
      </c>
      <c r="B810">
        <v>0.83483299059844018</v>
      </c>
      <c r="C810">
        <v>0.38259673158425289</v>
      </c>
      <c r="D810">
        <v>0.14948185356145638</v>
      </c>
      <c r="E810">
        <v>0.92836174547480965</v>
      </c>
      <c r="F810">
        <v>0.29469697460831079</v>
      </c>
      <c r="G810">
        <v>0.79033128080956327</v>
      </c>
      <c r="H810">
        <v>0.81945820054307794</v>
      </c>
      <c r="I810">
        <v>0.63049851598847351</v>
      </c>
      <c r="J810">
        <v>1.7670726905727463E-5</v>
      </c>
      <c r="K810">
        <v>0.62337182918455114</v>
      </c>
      <c r="L810">
        <v>0.99289549071109917</v>
      </c>
      <c r="M810">
        <v>0.14162779876781606</v>
      </c>
      <c r="N810">
        <v>5.1179313930881598E-2</v>
      </c>
      <c r="O810">
        <v>0.66113880082264487</v>
      </c>
      <c r="P810">
        <v>0.25329614433725123</v>
      </c>
      <c r="Q810">
        <v>0.99884470362940547</v>
      </c>
      <c r="R810">
        <v>0.78736882288699683</v>
      </c>
      <c r="S810">
        <v>0.42819757098391786</v>
      </c>
      <c r="T810">
        <v>0.77291452236207991</v>
      </c>
      <c r="U810">
        <v>0.21342158315781656</v>
      </c>
    </row>
    <row r="811" spans="1:21" x14ac:dyDescent="0.25">
      <c r="A811">
        <v>809</v>
      </c>
      <c r="B811">
        <v>0.50013335543246118</v>
      </c>
      <c r="C811">
        <v>0.20523902715825848</v>
      </c>
      <c r="D811">
        <v>0.74586034084836084</v>
      </c>
      <c r="E811">
        <v>0.12932543534273844</v>
      </c>
      <c r="F811">
        <v>0.4980043822015503</v>
      </c>
      <c r="G811">
        <v>0.65194948685019671</v>
      </c>
      <c r="H811">
        <v>0.88684286303671822</v>
      </c>
      <c r="I811">
        <v>0.24236175615733124</v>
      </c>
      <c r="J811">
        <v>0.34502656393464814</v>
      </c>
      <c r="K811">
        <v>0.90656939018351679</v>
      </c>
      <c r="L811">
        <v>0.90676483098589777</v>
      </c>
      <c r="M811">
        <v>0.38094122369453931</v>
      </c>
      <c r="N811">
        <v>1.1228478904572015E-2</v>
      </c>
      <c r="O811">
        <v>0.99138041239204644</v>
      </c>
      <c r="P811">
        <v>0.75343860254186357</v>
      </c>
      <c r="Q811">
        <v>0.20358135783262199</v>
      </c>
      <c r="R811">
        <v>0.67712406112219714</v>
      </c>
      <c r="S811">
        <v>0.32668773592837175</v>
      </c>
      <c r="T811">
        <v>0.21000842858654778</v>
      </c>
      <c r="U811">
        <v>2.4238285056262576E-2</v>
      </c>
    </row>
    <row r="812" spans="1:21" x14ac:dyDescent="0.25">
      <c r="A812">
        <v>810</v>
      </c>
      <c r="B812">
        <v>0.52179447432352988</v>
      </c>
      <c r="C812">
        <v>0.21646983084894544</v>
      </c>
      <c r="D812">
        <v>0.8870789548156246</v>
      </c>
      <c r="E812">
        <v>0.22340387402840012</v>
      </c>
      <c r="F812">
        <v>3.1309428947811302E-2</v>
      </c>
      <c r="G812">
        <v>0.73492231744284853</v>
      </c>
      <c r="H812">
        <v>0.40859513306614925</v>
      </c>
      <c r="I812">
        <v>9.665938746963576E-2</v>
      </c>
      <c r="J812">
        <v>0.13457455073717517</v>
      </c>
      <c r="K812">
        <v>0.85667642642870367</v>
      </c>
      <c r="L812">
        <v>0.75642118814397308</v>
      </c>
      <c r="M812">
        <v>0.55774645473725748</v>
      </c>
      <c r="N812">
        <v>0.79104001481120423</v>
      </c>
      <c r="O812">
        <v>0.20935240412898759</v>
      </c>
      <c r="P812">
        <v>0.5391421575904336</v>
      </c>
      <c r="Q812">
        <v>0.68015108090034193</v>
      </c>
      <c r="R812">
        <v>0.90118058387074296</v>
      </c>
      <c r="S812">
        <v>6.6277022635463645E-3</v>
      </c>
      <c r="T812">
        <v>0.65475240633127063</v>
      </c>
      <c r="U812">
        <v>0.67495884715409837</v>
      </c>
    </row>
    <row r="813" spans="1:21" x14ac:dyDescent="0.25">
      <c r="A813">
        <v>811</v>
      </c>
      <c r="B813">
        <v>6.9788099233059064E-2</v>
      </c>
      <c r="C813">
        <v>0.38971647451793223</v>
      </c>
      <c r="D813">
        <v>0.34555723846632813</v>
      </c>
      <c r="E813">
        <v>0.55732312690053476</v>
      </c>
      <c r="F813">
        <v>0.53761059964377722</v>
      </c>
      <c r="G813">
        <v>0.24121648022979869</v>
      </c>
      <c r="H813">
        <v>0.62838786043742956</v>
      </c>
      <c r="I813">
        <v>0.63091725344876703</v>
      </c>
      <c r="J813">
        <v>0.84766608602457016</v>
      </c>
      <c r="K813">
        <v>0.22504795994273419</v>
      </c>
      <c r="L813">
        <v>9.6761594701089138E-3</v>
      </c>
      <c r="M813">
        <v>0.22704300697996249</v>
      </c>
      <c r="N813">
        <v>0.98251123935569118</v>
      </c>
      <c r="O813">
        <v>0.11903114615939914</v>
      </c>
      <c r="P813">
        <v>0.22811421163422185</v>
      </c>
      <c r="Q813">
        <v>0.62517078111729796</v>
      </c>
      <c r="R813">
        <v>0.60659516897105448</v>
      </c>
      <c r="S813">
        <v>0.70842125687562429</v>
      </c>
      <c r="T813">
        <v>0.82765587992368261</v>
      </c>
      <c r="U813">
        <v>0.45952263691546769</v>
      </c>
    </row>
    <row r="814" spans="1:21" x14ac:dyDescent="0.25">
      <c r="A814">
        <v>812</v>
      </c>
      <c r="B814">
        <v>0.56268702202631093</v>
      </c>
      <c r="C814">
        <v>0.83991068950517267</v>
      </c>
      <c r="D814">
        <v>0.76046697555750864</v>
      </c>
      <c r="E814">
        <v>0.97278333450124865</v>
      </c>
      <c r="F814">
        <v>0.55663694465181401</v>
      </c>
      <c r="G814">
        <v>0.37130174753787859</v>
      </c>
      <c r="H814">
        <v>6.4231730863335557E-2</v>
      </c>
      <c r="I814">
        <v>0.26058681510584258</v>
      </c>
      <c r="J814">
        <v>0.5887142297199639</v>
      </c>
      <c r="K814">
        <v>0.83781826604265319</v>
      </c>
      <c r="L814">
        <v>0.11821089590803968</v>
      </c>
      <c r="M814">
        <v>0.83550252081506793</v>
      </c>
      <c r="N814">
        <v>0.44418864864553909</v>
      </c>
      <c r="O814">
        <v>0.60507678464109493</v>
      </c>
      <c r="P814">
        <v>0.70018746437814228</v>
      </c>
      <c r="Q814">
        <v>0.69459909652791629</v>
      </c>
      <c r="R814">
        <v>0.38211401215172525</v>
      </c>
      <c r="S814">
        <v>0.65467007954644263</v>
      </c>
      <c r="T814">
        <v>0.25675566401429295</v>
      </c>
      <c r="U814">
        <v>0.3151299807517951</v>
      </c>
    </row>
    <row r="815" spans="1:21" x14ac:dyDescent="0.25">
      <c r="A815">
        <v>813</v>
      </c>
      <c r="B815">
        <v>0.38949507669599548</v>
      </c>
      <c r="C815">
        <v>0.26805864040209393</v>
      </c>
      <c r="D815">
        <v>0.73149613354310183</v>
      </c>
      <c r="E815">
        <v>0.50333737715963345</v>
      </c>
      <c r="F815">
        <v>0.89611117728777612</v>
      </c>
      <c r="G815">
        <v>0.51019957269936445</v>
      </c>
      <c r="H815">
        <v>0.31782321514024514</v>
      </c>
      <c r="I815">
        <v>0.86004247563876834</v>
      </c>
      <c r="J815">
        <v>0.43427484174361353</v>
      </c>
      <c r="K815">
        <v>0.90423469770141196</v>
      </c>
      <c r="L815">
        <v>0.94076999959052343</v>
      </c>
      <c r="M815">
        <v>0.70395304788347723</v>
      </c>
      <c r="N815">
        <v>0.4000692122830305</v>
      </c>
      <c r="O815">
        <v>0.24314922278823592</v>
      </c>
      <c r="P815">
        <v>0.5004007754648665</v>
      </c>
      <c r="Q815">
        <v>0.86846331872000171</v>
      </c>
      <c r="R815">
        <v>0.50035081642006407</v>
      </c>
      <c r="S815">
        <v>0.41102210837526476</v>
      </c>
      <c r="T815">
        <v>0.64219991328408188</v>
      </c>
      <c r="U815">
        <v>0.85605446452118716</v>
      </c>
    </row>
    <row r="816" spans="1:21" x14ac:dyDescent="0.25">
      <c r="A816">
        <v>814</v>
      </c>
      <c r="B816">
        <v>0.1489632306010189</v>
      </c>
      <c r="C816">
        <v>0.44875934903344739</v>
      </c>
      <c r="D816">
        <v>0.48586424051664334</v>
      </c>
      <c r="E816">
        <v>0.70065285782544717</v>
      </c>
      <c r="F816">
        <v>0.28258143167638794</v>
      </c>
      <c r="G816">
        <v>0.23040773011021742</v>
      </c>
      <c r="H816">
        <v>0.97167363786478433</v>
      </c>
      <c r="I816">
        <v>0.56264013020365367</v>
      </c>
      <c r="J816">
        <v>0.63309915351338275</v>
      </c>
      <c r="K816">
        <v>0.23303587238718082</v>
      </c>
      <c r="L816">
        <v>0.68344158821482281</v>
      </c>
      <c r="M816">
        <v>0.31072401246275372</v>
      </c>
      <c r="N816">
        <v>0.73188142248055676</v>
      </c>
      <c r="O816">
        <v>0.15785443819395617</v>
      </c>
      <c r="P816">
        <v>5.1503819852960264E-2</v>
      </c>
      <c r="Q816">
        <v>0.12210594814068987</v>
      </c>
      <c r="R816">
        <v>0.59731691066633386</v>
      </c>
      <c r="S816">
        <v>0.66314456388479393</v>
      </c>
      <c r="T816">
        <v>0.78280607035634864</v>
      </c>
      <c r="U816">
        <v>0.25351947382621987</v>
      </c>
    </row>
    <row r="817" spans="1:21" x14ac:dyDescent="0.25">
      <c r="A817">
        <v>815</v>
      </c>
      <c r="B817">
        <v>0.39033190320296662</v>
      </c>
      <c r="C817">
        <v>0.75617604285720197</v>
      </c>
      <c r="D817">
        <v>0.71350309575175963</v>
      </c>
      <c r="E817">
        <v>0.49672770521258247</v>
      </c>
      <c r="F817">
        <v>0.74673893461112906</v>
      </c>
      <c r="G817">
        <v>2.2668780608306349E-2</v>
      </c>
      <c r="H817">
        <v>0.35945466172655305</v>
      </c>
      <c r="I817">
        <v>0.28475218718887518</v>
      </c>
      <c r="J817">
        <v>6.8965980443528974E-2</v>
      </c>
      <c r="K817">
        <v>0.80774610078538989</v>
      </c>
      <c r="L817">
        <v>0.72643266928194716</v>
      </c>
      <c r="M817">
        <v>0.53205319698185516</v>
      </c>
      <c r="N817">
        <v>0.12945764119565384</v>
      </c>
      <c r="O817">
        <v>0.83841000724184145</v>
      </c>
      <c r="P817">
        <v>0.5252842405792304</v>
      </c>
      <c r="Q817">
        <v>0.21591392280364929</v>
      </c>
      <c r="R817">
        <v>0.94403374818986463</v>
      </c>
      <c r="S817">
        <v>0.61049081341285949</v>
      </c>
      <c r="T817">
        <v>0.60887736210182286</v>
      </c>
      <c r="U817">
        <v>0.36542749025029764</v>
      </c>
    </row>
    <row r="818" spans="1:21" x14ac:dyDescent="0.25">
      <c r="A818">
        <v>816</v>
      </c>
      <c r="B818">
        <v>4.0975092131527724E-2</v>
      </c>
      <c r="C818">
        <v>0.85134276714676993</v>
      </c>
      <c r="D818">
        <v>0.44108411629574196</v>
      </c>
      <c r="E818">
        <v>0.4297994954477562</v>
      </c>
      <c r="F818">
        <v>0.17528253593775567</v>
      </c>
      <c r="G818">
        <v>0.76903713095712067</v>
      </c>
      <c r="H818">
        <v>0.48903486486797476</v>
      </c>
      <c r="I818">
        <v>0.25129655127184281</v>
      </c>
      <c r="J818">
        <v>0.22498233824928793</v>
      </c>
      <c r="K818">
        <v>9.9411874303261039E-2</v>
      </c>
      <c r="L818">
        <v>0.45508070573478965</v>
      </c>
      <c r="M818">
        <v>0.82393821719221583</v>
      </c>
      <c r="N818">
        <v>0.96319244178972618</v>
      </c>
      <c r="O818">
        <v>0.66816317160452665</v>
      </c>
      <c r="P818">
        <v>0.92109855503574201</v>
      </c>
      <c r="Q818">
        <v>0.66141440065717116</v>
      </c>
      <c r="R818">
        <v>0.92530279889547806</v>
      </c>
      <c r="S818">
        <v>0.38453708426537592</v>
      </c>
      <c r="T818">
        <v>0.91103137421123281</v>
      </c>
      <c r="U818">
        <v>0.91068423327989301</v>
      </c>
    </row>
    <row r="819" spans="1:21" x14ac:dyDescent="0.25">
      <c r="A819">
        <v>817</v>
      </c>
      <c r="B819">
        <v>0.30280857707514297</v>
      </c>
      <c r="C819">
        <v>0.58570212980460767</v>
      </c>
      <c r="D819">
        <v>0.43773553609207028</v>
      </c>
      <c r="E819">
        <v>0.26450732644389346</v>
      </c>
      <c r="F819">
        <v>0.81846572694032638</v>
      </c>
      <c r="G819">
        <v>0.36800050603585777</v>
      </c>
      <c r="H819">
        <v>0.66193941888040353</v>
      </c>
      <c r="I819">
        <v>0.87808190085214788</v>
      </c>
      <c r="J819">
        <v>0.92457411637167741</v>
      </c>
      <c r="K819">
        <v>0.36669532449720332</v>
      </c>
      <c r="L819">
        <v>0.22585194351693083</v>
      </c>
      <c r="M819">
        <v>0.90690864541673122</v>
      </c>
      <c r="N819">
        <v>0.76350960993008599</v>
      </c>
      <c r="O819">
        <v>0.83987615628756807</v>
      </c>
      <c r="P819">
        <v>0.53055565517632619</v>
      </c>
      <c r="Q819">
        <v>9.5646555787253895E-2</v>
      </c>
      <c r="R819">
        <v>0.515779864810475</v>
      </c>
      <c r="S819">
        <v>0.78067076589238593</v>
      </c>
      <c r="T819">
        <v>0.35329403611156618</v>
      </c>
      <c r="U819">
        <v>0.43392490995119282</v>
      </c>
    </row>
    <row r="820" spans="1:21" x14ac:dyDescent="0.25">
      <c r="A820">
        <v>818</v>
      </c>
      <c r="B820">
        <v>0.52553818147530773</v>
      </c>
      <c r="C820">
        <v>0.41742295179463906</v>
      </c>
      <c r="D820">
        <v>0.91272422092768579</v>
      </c>
      <c r="E820">
        <v>0.16879635514657831</v>
      </c>
      <c r="F820">
        <v>7.3267564912827154E-2</v>
      </c>
      <c r="G820">
        <v>0.10796602757548213</v>
      </c>
      <c r="H820">
        <v>0.27545398206864324</v>
      </c>
      <c r="I820">
        <v>0.37670426662356449</v>
      </c>
      <c r="J820">
        <v>0.8612492759617858</v>
      </c>
      <c r="K820">
        <v>0.4660604474472767</v>
      </c>
      <c r="L820">
        <v>0.34006679044766619</v>
      </c>
      <c r="M820">
        <v>0.92090495577420883</v>
      </c>
      <c r="N820">
        <v>0.70961541088578084</v>
      </c>
      <c r="O820">
        <v>0.59731021876815915</v>
      </c>
      <c r="P820">
        <v>0.88968770489817817</v>
      </c>
      <c r="Q820">
        <v>0.1705618797917241</v>
      </c>
      <c r="R820">
        <v>0.16222794540425856</v>
      </c>
      <c r="S820">
        <v>0.42910670763217773</v>
      </c>
      <c r="T820">
        <v>0.36843665906222522</v>
      </c>
      <c r="U820">
        <v>0.40547405412461401</v>
      </c>
    </row>
    <row r="821" spans="1:21" x14ac:dyDescent="0.25">
      <c r="A821">
        <v>819</v>
      </c>
      <c r="B821">
        <v>0.66530305236571641</v>
      </c>
      <c r="C821">
        <v>0.84426776996854613</v>
      </c>
      <c r="D821">
        <v>0.84568011686150135</v>
      </c>
      <c r="E821">
        <v>0.87525281274218791</v>
      </c>
      <c r="F821">
        <v>0.9412615615233324</v>
      </c>
      <c r="G821">
        <v>0.30992975963588809</v>
      </c>
      <c r="H821">
        <v>0.2219126147811572</v>
      </c>
      <c r="I821">
        <v>0.16670558661351098</v>
      </c>
      <c r="J821">
        <v>0.10862654845726016</v>
      </c>
      <c r="K821">
        <v>0.4565177456165741</v>
      </c>
      <c r="L821">
        <v>0.44665019775172166</v>
      </c>
      <c r="M821">
        <v>0.27278225258754585</v>
      </c>
      <c r="N821">
        <v>0.22938116117190432</v>
      </c>
      <c r="O821">
        <v>0.20066397486483023</v>
      </c>
      <c r="P821">
        <v>0.34157728320589875</v>
      </c>
      <c r="Q821">
        <v>0.21082086583429849</v>
      </c>
      <c r="R821">
        <v>0.92652320357145546</v>
      </c>
      <c r="S821">
        <v>0.86729430454659617</v>
      </c>
      <c r="T821">
        <v>0.13075548321559527</v>
      </c>
      <c r="U821">
        <v>0.15582179462147483</v>
      </c>
    </row>
    <row r="822" spans="1:21" x14ac:dyDescent="0.25">
      <c r="A822">
        <v>820</v>
      </c>
      <c r="B822">
        <v>0.48291029739288516</v>
      </c>
      <c r="C822">
        <v>0.3239508446111643</v>
      </c>
      <c r="D822">
        <v>0.44702441433928453</v>
      </c>
      <c r="E822">
        <v>0.93731101492531632</v>
      </c>
      <c r="F822">
        <v>0.30529378074873548</v>
      </c>
      <c r="G822">
        <v>0.64946028245340504</v>
      </c>
      <c r="H822">
        <v>0.43018112320614854</v>
      </c>
      <c r="I822">
        <v>0.61184425414473709</v>
      </c>
      <c r="J822">
        <v>0.13972965838389761</v>
      </c>
      <c r="K822">
        <v>0.77847540379252678</v>
      </c>
      <c r="L822">
        <v>0.84052146691442875</v>
      </c>
      <c r="M822">
        <v>0.6690463460173639</v>
      </c>
      <c r="N822">
        <v>0.46113261662188987</v>
      </c>
      <c r="O822">
        <v>0.97802137431837632</v>
      </c>
      <c r="P822">
        <v>0.66159173727621501</v>
      </c>
      <c r="Q822">
        <v>0.60579602249775544</v>
      </c>
      <c r="R822">
        <v>2.3692734706073804E-2</v>
      </c>
      <c r="S822">
        <v>0.86690796718516538</v>
      </c>
      <c r="T822">
        <v>0.58329744763034164</v>
      </c>
      <c r="U822">
        <v>0.92661809650755877</v>
      </c>
    </row>
    <row r="823" spans="1:21" x14ac:dyDescent="0.25">
      <c r="A823">
        <v>821</v>
      </c>
      <c r="B823">
        <v>1.2115930569762234E-2</v>
      </c>
      <c r="C823">
        <v>0.44188154570508598</v>
      </c>
      <c r="D823">
        <v>0.14472961926220762</v>
      </c>
      <c r="E823">
        <v>0.51126288376115903</v>
      </c>
      <c r="F823">
        <v>0.29268153018572907</v>
      </c>
      <c r="G823">
        <v>0.13474652039285751</v>
      </c>
      <c r="H823">
        <v>0.55473952286897354</v>
      </c>
      <c r="I823">
        <v>0.51444196355077176</v>
      </c>
      <c r="J823">
        <v>9.6340922508986182E-4</v>
      </c>
      <c r="K823">
        <v>0.228257744251253</v>
      </c>
      <c r="L823">
        <v>0.79329885085531715</v>
      </c>
      <c r="M823">
        <v>0.23603842698130917</v>
      </c>
      <c r="N823">
        <v>0.30368040980380417</v>
      </c>
      <c r="O823">
        <v>0.81327815349231214</v>
      </c>
      <c r="P823">
        <v>2.8454957248936541E-2</v>
      </c>
      <c r="Q823">
        <v>0.86889801225470809</v>
      </c>
      <c r="R823">
        <v>0.95158026103947524</v>
      </c>
      <c r="S823">
        <v>0.91149704645294771</v>
      </c>
      <c r="T823">
        <v>0.48940587820808679</v>
      </c>
      <c r="U823">
        <v>0.46849013840116882</v>
      </c>
    </row>
    <row r="824" spans="1:21" x14ac:dyDescent="0.25">
      <c r="A824">
        <v>822</v>
      </c>
      <c r="B824">
        <v>4.3976860389140171E-2</v>
      </c>
      <c r="C824">
        <v>4.3952030938359865E-2</v>
      </c>
      <c r="D824">
        <v>0.10275998173369616</v>
      </c>
      <c r="E824">
        <v>0.98841628041492169</v>
      </c>
      <c r="F824">
        <v>0.13754871969155769</v>
      </c>
      <c r="G824">
        <v>0.86662699897925033</v>
      </c>
      <c r="H824">
        <v>0.98120132190841547</v>
      </c>
      <c r="I824">
        <v>0.14492936959205149</v>
      </c>
      <c r="J824">
        <v>0.95606703469863241</v>
      </c>
      <c r="K824">
        <v>0.79037729229143938</v>
      </c>
      <c r="L824">
        <v>0.74958670659112725</v>
      </c>
      <c r="M824">
        <v>0.52618873421413959</v>
      </c>
      <c r="N824">
        <v>0.18672664585340581</v>
      </c>
      <c r="O824">
        <v>0.19515860397538654</v>
      </c>
      <c r="P824">
        <v>0.40718666904973655</v>
      </c>
      <c r="Q824">
        <v>0.46152683654500937</v>
      </c>
      <c r="R824">
        <v>0.88034809840061623</v>
      </c>
      <c r="S824">
        <v>0.94214946009688982</v>
      </c>
      <c r="T824">
        <v>0.40325442822497676</v>
      </c>
      <c r="U824">
        <v>0.80073306006147882</v>
      </c>
    </row>
    <row r="825" spans="1:21" x14ac:dyDescent="0.25">
      <c r="A825">
        <v>823</v>
      </c>
      <c r="B825">
        <v>0.64579101626138069</v>
      </c>
      <c r="C825">
        <v>0.80875886955248766</v>
      </c>
      <c r="D825">
        <v>0.11173681265112334</v>
      </c>
      <c r="E825">
        <v>1.6977373980140431E-3</v>
      </c>
      <c r="F825">
        <v>0.51311523565449502</v>
      </c>
      <c r="G825">
        <v>0.55783053335512278</v>
      </c>
      <c r="H825">
        <v>0.24780441707512768</v>
      </c>
      <c r="I825">
        <v>0.26550931593589544</v>
      </c>
      <c r="J825">
        <v>0.32599985997649683</v>
      </c>
      <c r="K825">
        <v>9.8315828349252676E-2</v>
      </c>
      <c r="L825">
        <v>0.39960504218803905</v>
      </c>
      <c r="M825">
        <v>0.99748723103489656</v>
      </c>
      <c r="N825">
        <v>0.82434008858568819</v>
      </c>
      <c r="O825">
        <v>0.8356761657739773</v>
      </c>
      <c r="P825">
        <v>0.27667681965443958</v>
      </c>
      <c r="Q825">
        <v>0.23451839595877644</v>
      </c>
      <c r="R825">
        <v>0.43675040021691114</v>
      </c>
      <c r="S825">
        <v>0.60360944983835774</v>
      </c>
      <c r="T825">
        <v>7.5044247540523523E-2</v>
      </c>
      <c r="U825">
        <v>0.13338887420262946</v>
      </c>
    </row>
    <row r="826" spans="1:21" x14ac:dyDescent="0.25">
      <c r="A826">
        <v>824</v>
      </c>
      <c r="B826">
        <v>0.89251382304842686</v>
      </c>
      <c r="C826">
        <v>0.14060567953391523</v>
      </c>
      <c r="D826">
        <v>0.47765075836945226</v>
      </c>
      <c r="E826">
        <v>0.59234842768252283</v>
      </c>
      <c r="F826">
        <v>0.2996103466628357</v>
      </c>
      <c r="G826">
        <v>6.4179933586176574E-2</v>
      </c>
      <c r="H826">
        <v>0.84198622234743237</v>
      </c>
      <c r="I826">
        <v>0.62663238147254408</v>
      </c>
      <c r="J826">
        <v>0.39126607040509875</v>
      </c>
      <c r="K826">
        <v>5.598263074937293E-2</v>
      </c>
      <c r="L826">
        <v>3.2598261447882138E-2</v>
      </c>
      <c r="M826">
        <v>0.46384997095006142</v>
      </c>
      <c r="N826">
        <v>0.12424244781314364</v>
      </c>
      <c r="O826">
        <v>0.50427833611921979</v>
      </c>
      <c r="P826">
        <v>7.0692713181661482E-2</v>
      </c>
      <c r="Q826">
        <v>0.34225144081045689</v>
      </c>
      <c r="R826">
        <v>0.11026565764142848</v>
      </c>
      <c r="S826">
        <v>0.6896943460495335</v>
      </c>
      <c r="T826">
        <v>0.91488760892541543</v>
      </c>
      <c r="U826">
        <v>0.38954962343147059</v>
      </c>
    </row>
    <row r="827" spans="1:21" x14ac:dyDescent="0.25">
      <c r="A827">
        <v>825</v>
      </c>
      <c r="B827">
        <v>0.42747666995097866</v>
      </c>
      <c r="C827">
        <v>0.18911024693401512</v>
      </c>
      <c r="D827">
        <v>4.5389766130545794E-3</v>
      </c>
      <c r="E827">
        <v>0.61904757371482866</v>
      </c>
      <c r="F827">
        <v>0.54752898955449858</v>
      </c>
      <c r="G827">
        <v>0.4815952495805873</v>
      </c>
      <c r="H827">
        <v>0.61865099002298329</v>
      </c>
      <c r="I827">
        <v>0.69246303749101434</v>
      </c>
      <c r="J827">
        <v>0.46695251477670841</v>
      </c>
      <c r="K827">
        <v>0.25112708263599082</v>
      </c>
      <c r="L827">
        <v>0.90467962187050799</v>
      </c>
      <c r="M827">
        <v>0.98656125936386996</v>
      </c>
      <c r="N827">
        <v>0.94524047140730882</v>
      </c>
      <c r="O827">
        <v>0.8726959013051756</v>
      </c>
      <c r="P827">
        <v>0.82193991573731662</v>
      </c>
      <c r="Q827">
        <v>0.61885176107086637</v>
      </c>
      <c r="R827">
        <v>0.44568725080558913</v>
      </c>
      <c r="S827">
        <v>1.7741310488187167E-2</v>
      </c>
      <c r="T827">
        <v>0.94747583485623998</v>
      </c>
      <c r="U827">
        <v>0.58076976159476246</v>
      </c>
    </row>
    <row r="828" spans="1:21" x14ac:dyDescent="0.25">
      <c r="A828">
        <v>826</v>
      </c>
      <c r="B828">
        <v>0.57689394117885318</v>
      </c>
      <c r="C828">
        <v>0.53995597813004492</v>
      </c>
      <c r="D828">
        <v>0.11862958985431993</v>
      </c>
      <c r="E828">
        <v>0.95381420749936852</v>
      </c>
      <c r="F828">
        <v>0.44969224402129271</v>
      </c>
      <c r="G828">
        <v>0.1287365548241981</v>
      </c>
      <c r="H828">
        <v>1.8861276866725341E-2</v>
      </c>
      <c r="I828">
        <v>0.84132487263965317</v>
      </c>
      <c r="J828">
        <v>0.18609032165271611</v>
      </c>
      <c r="K828">
        <v>0.86191802015869357</v>
      </c>
      <c r="L828">
        <v>0.89904441505509691</v>
      </c>
      <c r="M828">
        <v>0.19529408660117586</v>
      </c>
      <c r="N828">
        <v>0.13931327048438824</v>
      </c>
      <c r="O828">
        <v>0.44907902137236899</v>
      </c>
      <c r="P828">
        <v>0.73286325964872567</v>
      </c>
      <c r="Q828">
        <v>0.26398411334347704</v>
      </c>
      <c r="R828">
        <v>0.36474179514261107</v>
      </c>
      <c r="S828">
        <v>0.24246943729291637</v>
      </c>
      <c r="T828">
        <v>0.73394926383700199</v>
      </c>
      <c r="U828">
        <v>0.58200799298109618</v>
      </c>
    </row>
    <row r="829" spans="1:21" x14ac:dyDescent="0.25">
      <c r="A829">
        <v>827</v>
      </c>
      <c r="B829">
        <v>3.4063467596439745E-2</v>
      </c>
      <c r="C829">
        <v>0.68401663005052082</v>
      </c>
      <c r="D829">
        <v>0.58088261792039297</v>
      </c>
      <c r="E829">
        <v>0.14992833691151208</v>
      </c>
      <c r="F829">
        <v>0.61860442045367359</v>
      </c>
      <c r="G829">
        <v>0.35785677918358361</v>
      </c>
      <c r="H829">
        <v>0.91946429413194153</v>
      </c>
      <c r="I829">
        <v>0.92233121104778726</v>
      </c>
      <c r="J829">
        <v>0.88944991088138514</v>
      </c>
      <c r="K829">
        <v>0.95019431847369873</v>
      </c>
      <c r="L829">
        <v>0.42993144003662831</v>
      </c>
      <c r="M829">
        <v>9.0369185673495611E-2</v>
      </c>
      <c r="N829">
        <v>0.31264905288004741</v>
      </c>
      <c r="O829">
        <v>0.18278208183591982</v>
      </c>
      <c r="P829">
        <v>0.91851863101286746</v>
      </c>
      <c r="Q829">
        <v>0.84838523596121806</v>
      </c>
      <c r="R829">
        <v>0.71323474837865586</v>
      </c>
      <c r="S829">
        <v>5.1266335379709815E-2</v>
      </c>
      <c r="T829">
        <v>0.28790759533815913</v>
      </c>
      <c r="U829">
        <v>0.24207607006890441</v>
      </c>
    </row>
    <row r="830" spans="1:21" x14ac:dyDescent="0.25">
      <c r="A830">
        <v>828</v>
      </c>
      <c r="B830">
        <v>0.87771722464786972</v>
      </c>
      <c r="C830">
        <v>0.85678154526311845</v>
      </c>
      <c r="D830">
        <v>0.19171075993194542</v>
      </c>
      <c r="E830">
        <v>0.72569799424499393</v>
      </c>
      <c r="F830">
        <v>0.73420795190346611</v>
      </c>
      <c r="G830">
        <v>0.61184270749777325</v>
      </c>
      <c r="H830">
        <v>0.68595292425608223</v>
      </c>
      <c r="I830">
        <v>0.19094001277349726</v>
      </c>
      <c r="J830">
        <v>0.59465354704158457</v>
      </c>
      <c r="K830">
        <v>0.28011611272500225</v>
      </c>
      <c r="L830">
        <v>0.80779368682797559</v>
      </c>
      <c r="M830">
        <v>0.32998146285602292</v>
      </c>
      <c r="N830">
        <v>0.1774701093947888</v>
      </c>
      <c r="O830">
        <v>0.29549713986072934</v>
      </c>
      <c r="P830">
        <v>0.90958091322301993</v>
      </c>
      <c r="Q830">
        <v>0.43737609499889296</v>
      </c>
      <c r="R830">
        <v>0.45018968520769498</v>
      </c>
      <c r="S830">
        <v>0.68489182689776862</v>
      </c>
      <c r="T830">
        <v>0.93114679013440793</v>
      </c>
      <c r="U830">
        <v>0.48957966853405432</v>
      </c>
    </row>
    <row r="831" spans="1:21" x14ac:dyDescent="0.25">
      <c r="A831">
        <v>829</v>
      </c>
      <c r="B831">
        <v>0.95556931204673856</v>
      </c>
      <c r="C831">
        <v>0.10534777629081793</v>
      </c>
      <c r="D831">
        <v>0.33489416711181663</v>
      </c>
      <c r="E831">
        <v>0.10967239436277931</v>
      </c>
      <c r="F831">
        <v>0.54437688349751578</v>
      </c>
      <c r="G831">
        <v>3.6490499959187961E-2</v>
      </c>
      <c r="H831">
        <v>8.9926455935061878E-2</v>
      </c>
      <c r="I831">
        <v>0.14778735562127299</v>
      </c>
      <c r="J831">
        <v>0.81692030787563596</v>
      </c>
      <c r="K831">
        <v>0.67618998294350785</v>
      </c>
      <c r="L831">
        <v>0.88002154889447826</v>
      </c>
      <c r="M831">
        <v>0.80059910793458422</v>
      </c>
      <c r="N831">
        <v>0.23783779401880567</v>
      </c>
      <c r="O831">
        <v>5.297003767866415E-2</v>
      </c>
      <c r="P831">
        <v>0.65999435043443366</v>
      </c>
      <c r="Q831">
        <v>6.3973263892000531E-2</v>
      </c>
      <c r="R831">
        <v>0.69584993504293435</v>
      </c>
      <c r="S831">
        <v>0.364703217793096</v>
      </c>
      <c r="T831">
        <v>0.91942949617843284</v>
      </c>
      <c r="U831">
        <v>0.33156299148274204</v>
      </c>
    </row>
    <row r="832" spans="1:21" x14ac:dyDescent="0.25">
      <c r="A832">
        <v>830</v>
      </c>
      <c r="B832">
        <v>0.826515586394164</v>
      </c>
      <c r="C832">
        <v>0.76775100764446269</v>
      </c>
      <c r="D832">
        <v>0.43883006886690906</v>
      </c>
      <c r="E832">
        <v>0.72965655296001231</v>
      </c>
      <c r="F832">
        <v>2.0837760398429772E-2</v>
      </c>
      <c r="G832">
        <v>0.39011666469181439</v>
      </c>
      <c r="H832">
        <v>0.93491376605913579</v>
      </c>
      <c r="I832">
        <v>0.8537488733240286</v>
      </c>
      <c r="J832">
        <v>0.1336911708668671</v>
      </c>
      <c r="K832">
        <v>0.19614598736526645</v>
      </c>
      <c r="L832">
        <v>2.1260169018781028E-2</v>
      </c>
      <c r="M832">
        <v>0.95154073949505702</v>
      </c>
      <c r="N832">
        <v>0.45208147008324873</v>
      </c>
      <c r="O832">
        <v>0.60632228680014943</v>
      </c>
      <c r="P832">
        <v>0.40656482046858411</v>
      </c>
      <c r="Q832">
        <v>0.29225019231267924</v>
      </c>
      <c r="R832">
        <v>0.51998817131987352</v>
      </c>
      <c r="S832">
        <v>4.3176202218387694E-2</v>
      </c>
      <c r="T832">
        <v>9.2414115829742016E-2</v>
      </c>
      <c r="U832">
        <v>0.19036939013597198</v>
      </c>
    </row>
    <row r="833" spans="1:21" x14ac:dyDescent="0.25">
      <c r="A833">
        <v>831</v>
      </c>
      <c r="B833">
        <v>0.11283376154265934</v>
      </c>
      <c r="C833">
        <v>0.63203246997588547</v>
      </c>
      <c r="D833">
        <v>0.12494215423230171</v>
      </c>
      <c r="E833">
        <v>0.37606094329532636</v>
      </c>
      <c r="F833">
        <v>0.37991755861944476</v>
      </c>
      <c r="G833">
        <v>0.26480023736201908</v>
      </c>
      <c r="H833">
        <v>0.22404800118066914</v>
      </c>
      <c r="I833">
        <v>0.70002438005737444</v>
      </c>
      <c r="J833">
        <v>0.1560096390517467</v>
      </c>
      <c r="K833">
        <v>0.63435131371334319</v>
      </c>
      <c r="L833">
        <v>0.62301891252220443</v>
      </c>
      <c r="M833">
        <v>0.98296620781801725</v>
      </c>
      <c r="N833">
        <v>0.95856943300024211</v>
      </c>
      <c r="O833">
        <v>0.25842365333017403</v>
      </c>
      <c r="P833">
        <v>0.21257846950075754</v>
      </c>
      <c r="Q833">
        <v>0.59767216243198362</v>
      </c>
      <c r="R833">
        <v>0.20478954674647976</v>
      </c>
      <c r="S833">
        <v>0.25035084570949317</v>
      </c>
      <c r="T833">
        <v>0.521413448700766</v>
      </c>
      <c r="U833">
        <v>0.77013910360100635</v>
      </c>
    </row>
    <row r="834" spans="1:21" x14ac:dyDescent="0.25">
      <c r="A834">
        <v>832</v>
      </c>
      <c r="B834">
        <v>0.64763474376388874</v>
      </c>
      <c r="C834">
        <v>0.61463371047150428</v>
      </c>
      <c r="D834">
        <v>0.3159766470808627</v>
      </c>
      <c r="E834">
        <v>0.31894446820491718</v>
      </c>
      <c r="F834">
        <v>0.7037187029908063</v>
      </c>
      <c r="G834">
        <v>0.38599047081740601</v>
      </c>
      <c r="H834">
        <v>0.22073357540616367</v>
      </c>
      <c r="I834">
        <v>0.76376905660409711</v>
      </c>
      <c r="J834">
        <v>0.5035859690900466</v>
      </c>
      <c r="K834">
        <v>0.94321839031526356</v>
      </c>
      <c r="L834">
        <v>0.70782130158907641</v>
      </c>
      <c r="M834">
        <v>1.5025268594161645E-2</v>
      </c>
      <c r="N834">
        <v>0.43351108999442101</v>
      </c>
      <c r="O834">
        <v>0.21967460522078519</v>
      </c>
      <c r="P834">
        <v>0.48604025229736525</v>
      </c>
      <c r="Q834">
        <v>0.11056250189238082</v>
      </c>
      <c r="R834">
        <v>0.4311042635162341</v>
      </c>
      <c r="S834">
        <v>0.32374699681120056</v>
      </c>
      <c r="T834">
        <v>0.43282587556765151</v>
      </c>
      <c r="U834">
        <v>0.43166204127068242</v>
      </c>
    </row>
    <row r="835" spans="1:21" x14ac:dyDescent="0.25">
      <c r="A835">
        <v>833</v>
      </c>
      <c r="B835">
        <v>0.36409865214276405</v>
      </c>
      <c r="C835">
        <v>1.5919315973762949E-2</v>
      </c>
      <c r="D835">
        <v>0.66994582538389391</v>
      </c>
      <c r="E835">
        <v>0.67112559573312147</v>
      </c>
      <c r="F835">
        <v>0.25697572389577594</v>
      </c>
      <c r="G835">
        <v>0.63894791167834075</v>
      </c>
      <c r="H835">
        <v>0.63903489396630597</v>
      </c>
      <c r="I835">
        <v>0.70451201029899924</v>
      </c>
      <c r="J835">
        <v>0.57193291697253645</v>
      </c>
      <c r="K835">
        <v>0.10486641989396261</v>
      </c>
      <c r="L835">
        <v>0.6824573696610845</v>
      </c>
      <c r="M835">
        <v>0.66284181796693531</v>
      </c>
      <c r="N835">
        <v>0.5414650287506575</v>
      </c>
      <c r="O835">
        <v>0.94152328316493983</v>
      </c>
      <c r="P835">
        <v>0.39416176668330705</v>
      </c>
      <c r="Q835">
        <v>0.60472640535629729</v>
      </c>
      <c r="R835">
        <v>0.10172316334003551</v>
      </c>
      <c r="S835">
        <v>0.37780705609908427</v>
      </c>
      <c r="T835">
        <v>0.63027322011818443</v>
      </c>
      <c r="U835">
        <v>0.10816759877539983</v>
      </c>
    </row>
    <row r="836" spans="1:21" x14ac:dyDescent="0.25">
      <c r="A836">
        <v>834</v>
      </c>
      <c r="B836">
        <v>0.58393875441451737</v>
      </c>
      <c r="C836">
        <v>5.6741155308605684E-2</v>
      </c>
      <c r="D836">
        <v>0.32344097276043549</v>
      </c>
      <c r="E836">
        <v>0.55818404644816799</v>
      </c>
      <c r="F836">
        <v>0.29564770059599788</v>
      </c>
      <c r="G836">
        <v>6.8279921901933882E-2</v>
      </c>
      <c r="H836">
        <v>0.77535959619034944</v>
      </c>
      <c r="I836">
        <v>0.42578589841297276</v>
      </c>
      <c r="J836">
        <v>0.22019631730651756</v>
      </c>
      <c r="K836">
        <v>0.17050696399580545</v>
      </c>
      <c r="L836">
        <v>0.88589567534916824</v>
      </c>
      <c r="M836">
        <v>0.99055878883259041</v>
      </c>
      <c r="N836">
        <v>0.91072174604205736</v>
      </c>
      <c r="O836">
        <v>0.11177122029494324</v>
      </c>
      <c r="P836">
        <v>0.12257948692706133</v>
      </c>
      <c r="Q836">
        <v>0.4255395796567063</v>
      </c>
      <c r="R836">
        <v>0.13627283324222539</v>
      </c>
      <c r="S836">
        <v>0.81182446269230102</v>
      </c>
      <c r="T836">
        <v>0.82585739599752461</v>
      </c>
      <c r="U836">
        <v>0.11761463682641549</v>
      </c>
    </row>
    <row r="837" spans="1:21" x14ac:dyDescent="0.25">
      <c r="A837">
        <v>835</v>
      </c>
      <c r="B837">
        <v>0.30442375114251075</v>
      </c>
      <c r="C837">
        <v>0.10791198333878294</v>
      </c>
      <c r="D837">
        <v>0.30230112358029415</v>
      </c>
      <c r="E837">
        <v>0.99072384824081094</v>
      </c>
      <c r="F837">
        <v>0.79273153036289479</v>
      </c>
      <c r="G837">
        <v>0.85040675922338549</v>
      </c>
      <c r="H837">
        <v>0.47441824069388439</v>
      </c>
      <c r="I837">
        <v>0.64850675495008936</v>
      </c>
      <c r="J837">
        <v>0.19504298242278151</v>
      </c>
      <c r="K837">
        <v>0.54675948006851716</v>
      </c>
      <c r="L837">
        <v>0.29271821164748335</v>
      </c>
      <c r="M837">
        <v>0.55359126638551803</v>
      </c>
      <c r="N837">
        <v>0.81362879077188266</v>
      </c>
      <c r="O837">
        <v>0.3704338196829946</v>
      </c>
      <c r="P837">
        <v>0.35151988656389244</v>
      </c>
      <c r="Q837">
        <v>0.9994436666870643</v>
      </c>
      <c r="R837">
        <v>4.910363349309943E-2</v>
      </c>
      <c r="S837">
        <v>0.25992348932511078</v>
      </c>
      <c r="T837">
        <v>0.74037781882263154</v>
      </c>
      <c r="U837">
        <v>0.4844588493666766</v>
      </c>
    </row>
    <row r="838" spans="1:21" x14ac:dyDescent="0.25">
      <c r="A838">
        <v>836</v>
      </c>
      <c r="B838">
        <v>0.6893606608271885</v>
      </c>
      <c r="C838">
        <v>0.10321449694935225</v>
      </c>
      <c r="D838">
        <v>0.86043413311499561</v>
      </c>
      <c r="E838">
        <v>0.72261283524453779</v>
      </c>
      <c r="F838">
        <v>0.98823859637660716</v>
      </c>
      <c r="G838">
        <v>0.50040490355541256</v>
      </c>
      <c r="H838">
        <v>0.8161325188440931</v>
      </c>
      <c r="I838">
        <v>0.2852417062837298</v>
      </c>
      <c r="J838">
        <v>0.79255054721557672</v>
      </c>
      <c r="K838">
        <v>0.76266055844385949</v>
      </c>
      <c r="L838">
        <v>0.65014199341838141</v>
      </c>
      <c r="M838">
        <v>0.12801032755134667</v>
      </c>
      <c r="N838">
        <v>0.12985858049550258</v>
      </c>
      <c r="O838">
        <v>0.30270659461939786</v>
      </c>
      <c r="P838">
        <v>0.45641373827331799</v>
      </c>
      <c r="Q838">
        <v>8.0106817119391938E-3</v>
      </c>
      <c r="R838">
        <v>0.45447747195038168</v>
      </c>
      <c r="S838">
        <v>0.59962321097908178</v>
      </c>
      <c r="T838">
        <v>0.92938860410659085</v>
      </c>
      <c r="U838">
        <v>0.35712339387149328</v>
      </c>
    </row>
    <row r="839" spans="1:21" x14ac:dyDescent="0.25">
      <c r="A839">
        <v>837</v>
      </c>
      <c r="B839">
        <v>0.502471408069598</v>
      </c>
      <c r="C839">
        <v>0.66869257221981204</v>
      </c>
      <c r="D839">
        <v>0.28702240360217779</v>
      </c>
      <c r="E839">
        <v>7.1201880175804977E-2</v>
      </c>
      <c r="F839">
        <v>0.97785363728553021</v>
      </c>
      <c r="G839">
        <v>0.46468137564009759</v>
      </c>
      <c r="H839">
        <v>6.413103006652765E-2</v>
      </c>
      <c r="I839">
        <v>0.17450121093515469</v>
      </c>
      <c r="J839">
        <v>0.1479227317689582</v>
      </c>
      <c r="K839">
        <v>0.21980175960035275</v>
      </c>
      <c r="L839">
        <v>0.35566528347104764</v>
      </c>
      <c r="M839">
        <v>0.28836598864544172</v>
      </c>
      <c r="N839">
        <v>2.6299973186938441E-2</v>
      </c>
      <c r="O839">
        <v>0.79999032568213591</v>
      </c>
      <c r="P839">
        <v>0.49318812793424183</v>
      </c>
      <c r="Q839">
        <v>0.42669607072824722</v>
      </c>
      <c r="R839">
        <v>4.2125880722052811E-2</v>
      </c>
      <c r="S839">
        <v>0.54049019364168327</v>
      </c>
      <c r="T839">
        <v>0.89026303188777178</v>
      </c>
      <c r="U839">
        <v>0.93460505441858777</v>
      </c>
    </row>
    <row r="840" spans="1:21" x14ac:dyDescent="0.25">
      <c r="A840">
        <v>838</v>
      </c>
      <c r="B840">
        <v>0.38281140529438784</v>
      </c>
      <c r="C840">
        <v>0.24226813413485138</v>
      </c>
      <c r="D840">
        <v>0.41088588252321356</v>
      </c>
      <c r="E840">
        <v>2.0767030934707442E-2</v>
      </c>
      <c r="F840">
        <v>0.37872126010987328</v>
      </c>
      <c r="G840">
        <v>7.4609195122039118E-2</v>
      </c>
      <c r="H840">
        <v>0.45043931390047542</v>
      </c>
      <c r="I840">
        <v>0.3474720377550744</v>
      </c>
      <c r="J840">
        <v>0.48002795443357438</v>
      </c>
      <c r="K840">
        <v>0.88910508197543892</v>
      </c>
      <c r="L840">
        <v>0.49140057472019638</v>
      </c>
      <c r="M840">
        <v>0.21322827217136209</v>
      </c>
      <c r="N840">
        <v>0.40584083939550997</v>
      </c>
      <c r="O840">
        <v>0.3034304064005191</v>
      </c>
      <c r="P840">
        <v>0.68807833672178043</v>
      </c>
      <c r="Q840">
        <v>0.11887722896538833</v>
      </c>
      <c r="R840">
        <v>0.4914327501554967</v>
      </c>
      <c r="S840">
        <v>0.79154314046048957</v>
      </c>
      <c r="T840">
        <v>0.73856657491848132</v>
      </c>
      <c r="U840">
        <v>0.51938437826339889</v>
      </c>
    </row>
    <row r="841" spans="1:21" x14ac:dyDescent="0.25">
      <c r="A841">
        <v>839</v>
      </c>
      <c r="B841">
        <v>0.24548988237280156</v>
      </c>
      <c r="C841">
        <v>0.99563034330749289</v>
      </c>
      <c r="D841">
        <v>0.7119673193182241</v>
      </c>
      <c r="E841">
        <v>0.88940335372435109</v>
      </c>
      <c r="F841">
        <v>0.35530111252900731</v>
      </c>
      <c r="G841">
        <v>0.70799464861606443</v>
      </c>
      <c r="H841">
        <v>0.27049721847488239</v>
      </c>
      <c r="I841">
        <v>0.36413792969015724</v>
      </c>
      <c r="J841">
        <v>0.94073288708889624</v>
      </c>
      <c r="K841">
        <v>0.17223577657085531</v>
      </c>
      <c r="L841">
        <v>0.15755755572895858</v>
      </c>
      <c r="M841">
        <v>0.53825863807333807</v>
      </c>
      <c r="N841">
        <v>7.0563689911661953E-2</v>
      </c>
      <c r="O841">
        <v>0.62972192048635756</v>
      </c>
      <c r="P841">
        <v>0.49957144301319301</v>
      </c>
      <c r="Q841">
        <v>0.96035075870880626</v>
      </c>
      <c r="R841">
        <v>0.69976575321714951</v>
      </c>
      <c r="S841">
        <v>0.78773079175197447</v>
      </c>
      <c r="T841">
        <v>0.16588232739387676</v>
      </c>
      <c r="U841">
        <v>0.94223036906820035</v>
      </c>
    </row>
    <row r="842" spans="1:21" x14ac:dyDescent="0.25">
      <c r="A842">
        <v>840</v>
      </c>
      <c r="B842">
        <v>0.38182586465373092</v>
      </c>
      <c r="C842">
        <v>0.55455117419577271</v>
      </c>
      <c r="D842">
        <v>0.88888486040427162</v>
      </c>
      <c r="E842">
        <v>0.15204560445300963</v>
      </c>
      <c r="F842">
        <v>0.62747855678611519</v>
      </c>
      <c r="G842">
        <v>0.54800191034010659</v>
      </c>
      <c r="H842">
        <v>2.732515138806102E-2</v>
      </c>
      <c r="I842">
        <v>0.68974397563366496</v>
      </c>
      <c r="J842">
        <v>0.5849556228512609</v>
      </c>
      <c r="K842">
        <v>1.3381511324024986E-2</v>
      </c>
      <c r="L842">
        <v>0.85573317540060123</v>
      </c>
      <c r="M842">
        <v>3.3708508850585073E-2</v>
      </c>
      <c r="N842">
        <v>0.56191576526783038</v>
      </c>
      <c r="O842">
        <v>5.4738927931967662E-2</v>
      </c>
      <c r="P842">
        <v>0.78590474690845369</v>
      </c>
      <c r="Q842">
        <v>0.96965794426674545</v>
      </c>
      <c r="R842">
        <v>0.22967866653335212</v>
      </c>
      <c r="S842">
        <v>0.2266866207601419</v>
      </c>
      <c r="T842">
        <v>0.65093580061288403</v>
      </c>
      <c r="U842">
        <v>0.77227034687786933</v>
      </c>
    </row>
    <row r="843" spans="1:21" x14ac:dyDescent="0.25">
      <c r="A843">
        <v>841</v>
      </c>
      <c r="B843">
        <v>0.53319345261473927</v>
      </c>
      <c r="C843">
        <v>0.39262386452148323</v>
      </c>
      <c r="D843">
        <v>0.95121292512559874</v>
      </c>
      <c r="E843">
        <v>0.20944353483294553</v>
      </c>
      <c r="F843">
        <v>0.23871604250708156</v>
      </c>
      <c r="G843">
        <v>0.44036255445321615</v>
      </c>
      <c r="H843">
        <v>5.5515315777569629E-2</v>
      </c>
      <c r="I843">
        <v>0.85255705371956103</v>
      </c>
      <c r="J843">
        <v>0.74010333378071835</v>
      </c>
      <c r="K843">
        <v>0.5619253615455424</v>
      </c>
      <c r="L843">
        <v>0.14633919686960573</v>
      </c>
      <c r="M843">
        <v>0.41107563204734981</v>
      </c>
      <c r="N843">
        <v>0.95145413531173206</v>
      </c>
      <c r="O843">
        <v>0.27392656789269143</v>
      </c>
      <c r="P843">
        <v>0.92902134616070819</v>
      </c>
      <c r="Q843">
        <v>0.2474036682155023</v>
      </c>
      <c r="R843">
        <v>0.17942853892092359</v>
      </c>
      <c r="S843">
        <v>0.37817704325209789</v>
      </c>
      <c r="T843">
        <v>0.30772955666106538</v>
      </c>
      <c r="U843">
        <v>0.52815622942184137</v>
      </c>
    </row>
    <row r="844" spans="1:21" x14ac:dyDescent="0.25">
      <c r="A844">
        <v>842</v>
      </c>
      <c r="B844">
        <v>0.33427867414416301</v>
      </c>
      <c r="C844">
        <v>6.3642325119683818E-3</v>
      </c>
      <c r="D844">
        <v>0.66261036201842316</v>
      </c>
      <c r="E844">
        <v>0.49132371147832088</v>
      </c>
      <c r="F844">
        <v>0.86178254924591968</v>
      </c>
      <c r="G844">
        <v>0.79662951644249524</v>
      </c>
      <c r="H844">
        <v>4.2593417765856678E-2</v>
      </c>
      <c r="I844">
        <v>0.43288358645964742</v>
      </c>
      <c r="J844">
        <v>0.35598586335063143</v>
      </c>
      <c r="K844">
        <v>0.13041073275682646</v>
      </c>
      <c r="L844">
        <v>0.61109164055195286</v>
      </c>
      <c r="M844">
        <v>0.72592669139492205</v>
      </c>
      <c r="N844">
        <v>0.41953076242678655</v>
      </c>
      <c r="O844">
        <v>0.18981824019499793</v>
      </c>
      <c r="P844">
        <v>8.2977199269649304E-3</v>
      </c>
      <c r="Q844">
        <v>0.58610908992200828</v>
      </c>
      <c r="R844">
        <v>0.31553233600460207</v>
      </c>
      <c r="S844">
        <v>0.96495601757184546</v>
      </c>
      <c r="T844">
        <v>0.69475701291011216</v>
      </c>
      <c r="U844">
        <v>0.88334057707044944</v>
      </c>
    </row>
    <row r="845" spans="1:21" x14ac:dyDescent="0.25">
      <c r="A845">
        <v>843</v>
      </c>
      <c r="B845">
        <v>0.61872938720269044</v>
      </c>
      <c r="C845">
        <v>0.86828519825371986</v>
      </c>
      <c r="D845">
        <v>0.38831516751780287</v>
      </c>
      <c r="E845">
        <v>0.13691419911323699</v>
      </c>
      <c r="F845">
        <v>0.85777161221330389</v>
      </c>
      <c r="G845">
        <v>0.57650371635911823</v>
      </c>
      <c r="H845">
        <v>0.40802707771989755</v>
      </c>
      <c r="I845">
        <v>0.97663969762450353</v>
      </c>
      <c r="J845">
        <v>0.6104182024017959</v>
      </c>
      <c r="K845">
        <v>0.54954167292389777</v>
      </c>
      <c r="L845">
        <v>0.81533161887420835</v>
      </c>
      <c r="M845">
        <v>2.3725699327681093E-2</v>
      </c>
      <c r="N845">
        <v>0.64514435883445298</v>
      </c>
      <c r="O845">
        <v>0.33358412723681674</v>
      </c>
      <c r="P845">
        <v>0.90911855179126277</v>
      </c>
      <c r="Q845">
        <v>0.69178094248339628</v>
      </c>
      <c r="R845">
        <v>6.0650812015256017E-2</v>
      </c>
      <c r="S845">
        <v>0.95285311564490716</v>
      </c>
      <c r="T845">
        <v>0.9788761758213973</v>
      </c>
      <c r="U845">
        <v>0.15541461924101396</v>
      </c>
    </row>
    <row r="846" spans="1:21" x14ac:dyDescent="0.25">
      <c r="A846">
        <v>844</v>
      </c>
      <c r="B846">
        <v>0.17078126412076422</v>
      </c>
      <c r="C846">
        <v>0.47439115216351491</v>
      </c>
      <c r="D846">
        <v>0.95701993671008623</v>
      </c>
      <c r="E846">
        <v>0.7171271706541531</v>
      </c>
      <c r="F846">
        <v>0.9714791387914492</v>
      </c>
      <c r="G846">
        <v>0.79886593312197673</v>
      </c>
      <c r="H846">
        <v>0.97845636761923682</v>
      </c>
      <c r="I846">
        <v>0.41082418125858911</v>
      </c>
      <c r="J846">
        <v>0.520116709362898</v>
      </c>
      <c r="K846">
        <v>0.85617960244588498</v>
      </c>
      <c r="L846">
        <v>0.69783413904744229</v>
      </c>
      <c r="M846">
        <v>0.46562217938381334</v>
      </c>
      <c r="N846">
        <v>0.70245876521722495</v>
      </c>
      <c r="O846">
        <v>0.20155752497277124</v>
      </c>
      <c r="P846">
        <v>0.65611312408480504</v>
      </c>
      <c r="Q846">
        <v>0.82702801877504406</v>
      </c>
      <c r="R846">
        <v>0.21417878638460408</v>
      </c>
      <c r="S846">
        <v>0.94546750923716183</v>
      </c>
      <c r="T846">
        <v>0.50854812929066662</v>
      </c>
      <c r="U846">
        <v>0.17456634145942562</v>
      </c>
    </row>
    <row r="847" spans="1:21" x14ac:dyDescent="0.25">
      <c r="A847">
        <v>845</v>
      </c>
      <c r="B847">
        <v>0.13232739495902468</v>
      </c>
      <c r="C847">
        <v>0.46001648883555979</v>
      </c>
      <c r="D847">
        <v>0.92047276023301383</v>
      </c>
      <c r="E847">
        <v>0.32184143484050054</v>
      </c>
      <c r="F847">
        <v>0.4201398272623218</v>
      </c>
      <c r="G847">
        <v>3.5285181647473962E-2</v>
      </c>
      <c r="H847">
        <v>0.47012257890845977</v>
      </c>
      <c r="I847">
        <v>0.88738295872876005</v>
      </c>
      <c r="J847">
        <v>0.46746941754465654</v>
      </c>
      <c r="K847">
        <v>0.18201992160039571</v>
      </c>
      <c r="L847">
        <v>0.32312364952707662</v>
      </c>
      <c r="M847">
        <v>2.5763733256029875E-2</v>
      </c>
      <c r="N847">
        <v>0.27860981516459393</v>
      </c>
      <c r="O847">
        <v>0.73287178788706675</v>
      </c>
      <c r="P847">
        <v>0.8845544410197399</v>
      </c>
      <c r="Q847">
        <v>0.23829226296523487</v>
      </c>
      <c r="R847">
        <v>0.82146265306972333</v>
      </c>
      <c r="S847">
        <v>0.12703633457981311</v>
      </c>
      <c r="T847">
        <v>0.20511873878225906</v>
      </c>
      <c r="U847">
        <v>0.63304531100484152</v>
      </c>
    </row>
    <row r="848" spans="1:21" x14ac:dyDescent="0.25">
      <c r="A848">
        <v>846</v>
      </c>
      <c r="B848">
        <v>0.7785964484557244</v>
      </c>
      <c r="C848">
        <v>0.45725981404685956</v>
      </c>
      <c r="D848">
        <v>0.95830323529060824</v>
      </c>
      <c r="E848">
        <v>0.83037589446501014</v>
      </c>
      <c r="F848">
        <v>0.80843595268330137</v>
      </c>
      <c r="G848">
        <v>0.72968273907100478</v>
      </c>
      <c r="H848">
        <v>0.62106326739122886</v>
      </c>
      <c r="I848">
        <v>0.75154366950079843</v>
      </c>
      <c r="J848">
        <v>0.17960790402877458</v>
      </c>
      <c r="K848">
        <v>0.39165245517498848</v>
      </c>
      <c r="L848">
        <v>5.6587478067770647E-2</v>
      </c>
      <c r="M848">
        <v>0.56302563321901378</v>
      </c>
      <c r="N848">
        <v>4.039580174626467E-2</v>
      </c>
      <c r="O848">
        <v>0.63243667467121334</v>
      </c>
      <c r="P848">
        <v>0.70559171233172169</v>
      </c>
      <c r="Q848">
        <v>0.23487909078527025</v>
      </c>
      <c r="R848">
        <v>0.21299882348713073</v>
      </c>
      <c r="S848">
        <v>0.38550740482764678</v>
      </c>
      <c r="T848">
        <v>0.91646667304250329</v>
      </c>
      <c r="U848">
        <v>0.15135771922172392</v>
      </c>
    </row>
    <row r="849" spans="1:21" x14ac:dyDescent="0.25">
      <c r="A849">
        <v>847</v>
      </c>
      <c r="B849">
        <v>0.88812813429387383</v>
      </c>
      <c r="C849">
        <v>0.13029765761589562</v>
      </c>
      <c r="D849">
        <v>0.50220225454542811</v>
      </c>
      <c r="E849">
        <v>0.44258575196605454</v>
      </c>
      <c r="F849">
        <v>0.15617248255521066</v>
      </c>
      <c r="G849">
        <v>0.19765004695298316</v>
      </c>
      <c r="H849">
        <v>0.78790127318536474</v>
      </c>
      <c r="I849">
        <v>7.26169578945699E-2</v>
      </c>
      <c r="J849">
        <v>0.47932661062049342</v>
      </c>
      <c r="K849">
        <v>0.97041048013653519</v>
      </c>
      <c r="L849">
        <v>7.1593206417746913E-2</v>
      </c>
      <c r="M849">
        <v>0.22333657143599606</v>
      </c>
      <c r="N849">
        <v>0.7152752328608738</v>
      </c>
      <c r="O849">
        <v>0.36645501843485384</v>
      </c>
      <c r="P849">
        <v>0.8340082805475193</v>
      </c>
      <c r="Q849">
        <v>0.91847595560401807</v>
      </c>
      <c r="R849">
        <v>0.71223734463335919</v>
      </c>
      <c r="S849">
        <v>0.61613241658516049</v>
      </c>
      <c r="T849">
        <v>0.35706045039190926</v>
      </c>
      <c r="U849">
        <v>0.42638326660024473</v>
      </c>
    </row>
    <row r="850" spans="1:21" x14ac:dyDescent="0.25">
      <c r="A850">
        <v>848</v>
      </c>
      <c r="B850">
        <v>0.46548204238303903</v>
      </c>
      <c r="C850">
        <v>0.59354802217062819</v>
      </c>
      <c r="D850">
        <v>0.13125035313299893</v>
      </c>
      <c r="E850">
        <v>0.33727668714672365</v>
      </c>
      <c r="F850">
        <v>8.6413434515397292E-2</v>
      </c>
      <c r="G850">
        <v>0.59555204883229007</v>
      </c>
      <c r="H850">
        <v>0.89759053053084892</v>
      </c>
      <c r="I850">
        <v>0.70508101840138337</v>
      </c>
      <c r="J850">
        <v>0.75930316082182525</v>
      </c>
      <c r="K850">
        <v>0.94532775443089334</v>
      </c>
      <c r="L850">
        <v>0.16861988864277544</v>
      </c>
      <c r="M850">
        <v>0.72333533698861086</v>
      </c>
      <c r="N850">
        <v>0.10065561595142669</v>
      </c>
      <c r="O850">
        <v>0.85667441095654873</v>
      </c>
      <c r="P850">
        <v>0.85534055370424111</v>
      </c>
      <c r="Q850">
        <v>0.12859906467990889</v>
      </c>
      <c r="R850">
        <v>0.56167487635908131</v>
      </c>
      <c r="S850">
        <v>0.40531010004446077</v>
      </c>
      <c r="T850">
        <v>0.22277347322830887</v>
      </c>
      <c r="U850">
        <v>0.21748497744324169</v>
      </c>
    </row>
    <row r="851" spans="1:21" x14ac:dyDescent="0.25">
      <c r="A851">
        <v>849</v>
      </c>
      <c r="B851">
        <v>7.4594022599994148E-3</v>
      </c>
      <c r="C851">
        <v>0.52869575386363032</v>
      </c>
      <c r="D851">
        <v>0.86992048820752821</v>
      </c>
      <c r="E851">
        <v>0.94868070522941039</v>
      </c>
      <c r="F851">
        <v>0.77288887900832948</v>
      </c>
      <c r="G851">
        <v>0.91395081058484529</v>
      </c>
      <c r="H851">
        <v>0.67601728222866786</v>
      </c>
      <c r="I851">
        <v>0.48116966970972119</v>
      </c>
      <c r="J851">
        <v>0.82680615884883579</v>
      </c>
      <c r="K851">
        <v>0.68617988814589137</v>
      </c>
      <c r="L851">
        <v>0.52805683371651568</v>
      </c>
      <c r="M851">
        <v>0.27877138910539179</v>
      </c>
      <c r="N851">
        <v>0.76139572443737724</v>
      </c>
      <c r="O851">
        <v>0.25146597791904979</v>
      </c>
      <c r="P851">
        <v>0.9691773920644513</v>
      </c>
      <c r="Q851">
        <v>0.63119460415213968</v>
      </c>
      <c r="R851">
        <v>0.14873924340812739</v>
      </c>
      <c r="S851">
        <v>0.90364060814833702</v>
      </c>
      <c r="T851">
        <v>0.98321519361204524</v>
      </c>
      <c r="U851">
        <v>3.7533447133679232E-2</v>
      </c>
    </row>
    <row r="852" spans="1:21" x14ac:dyDescent="0.25">
      <c r="A852">
        <v>850</v>
      </c>
      <c r="B852">
        <v>0.5164595447770568</v>
      </c>
      <c r="C852">
        <v>0.46108825034737966</v>
      </c>
      <c r="D852">
        <v>0.75706357848362948</v>
      </c>
      <c r="E852">
        <v>0.45425359635912876</v>
      </c>
      <c r="F852">
        <v>0.13459969101026736</v>
      </c>
      <c r="G852">
        <v>0.8715955610392192</v>
      </c>
      <c r="H852">
        <v>0.84692860747118548</v>
      </c>
      <c r="I852">
        <v>0.97476491265233389</v>
      </c>
      <c r="J852">
        <v>0.74190138638793446</v>
      </c>
      <c r="K852">
        <v>0.5523012032609409</v>
      </c>
      <c r="L852">
        <v>0.55654600288835376</v>
      </c>
      <c r="M852">
        <v>0.21397102628508602</v>
      </c>
      <c r="N852">
        <v>9.2262924358447629E-2</v>
      </c>
      <c r="O852">
        <v>0.79721721092051734</v>
      </c>
      <c r="P852">
        <v>0.6457972967517136</v>
      </c>
      <c r="Q852">
        <v>0.60619756497346899</v>
      </c>
      <c r="R852">
        <v>0.8517942627762296</v>
      </c>
      <c r="S852">
        <v>0.16624227209992348</v>
      </c>
      <c r="T852">
        <v>0.51347269267729434</v>
      </c>
      <c r="U852">
        <v>0.87044431441995584</v>
      </c>
    </row>
    <row r="853" spans="1:21" x14ac:dyDescent="0.25">
      <c r="A853">
        <v>851</v>
      </c>
      <c r="B853">
        <v>0.49145867120049536</v>
      </c>
      <c r="C853">
        <v>0.56672096558229068</v>
      </c>
      <c r="D853">
        <v>0.12062923041093598</v>
      </c>
      <c r="E853">
        <v>0.19762231056017487</v>
      </c>
      <c r="F853">
        <v>0.83642749903622127</v>
      </c>
      <c r="G853">
        <v>0.99623232001196094</v>
      </c>
      <c r="H853">
        <v>0.97596430762530106</v>
      </c>
      <c r="I853">
        <v>0.60150395119091726</v>
      </c>
      <c r="J853">
        <v>0.86900980528455873</v>
      </c>
      <c r="K853">
        <v>0.53335254422685896</v>
      </c>
      <c r="L853">
        <v>0.51740695002474779</v>
      </c>
      <c r="M853">
        <v>0.69267615719743891</v>
      </c>
      <c r="N853">
        <v>0.29293958943995424</v>
      </c>
      <c r="O853">
        <v>0.56674024725505512</v>
      </c>
      <c r="P853">
        <v>0.71738442721103191</v>
      </c>
      <c r="Q853">
        <v>0.98048486850301009</v>
      </c>
      <c r="R853">
        <v>0.78267106649595064</v>
      </c>
      <c r="S853">
        <v>3.5410746808503646E-2</v>
      </c>
      <c r="T853">
        <v>0.32019847688374359</v>
      </c>
      <c r="U853">
        <v>0.55890714919686468</v>
      </c>
    </row>
    <row r="854" spans="1:21" x14ac:dyDescent="0.25">
      <c r="A854">
        <v>852</v>
      </c>
      <c r="B854">
        <v>0.57712831569701972</v>
      </c>
      <c r="C854">
        <v>0.54917794288166899</v>
      </c>
      <c r="D854">
        <v>0.59639659312736626</v>
      </c>
      <c r="E854">
        <v>0.33886040815689444</v>
      </c>
      <c r="F854">
        <v>0.51741904610307388</v>
      </c>
      <c r="G854">
        <v>0.14049978143004882</v>
      </c>
      <c r="H854">
        <v>0.86419227538628984</v>
      </c>
      <c r="I854">
        <v>0.74873020539162738</v>
      </c>
      <c r="J854">
        <v>0.29487826583164534</v>
      </c>
      <c r="K854">
        <v>0.54525678592723281</v>
      </c>
      <c r="L854">
        <v>0.2004630878145921</v>
      </c>
      <c r="M854">
        <v>0.88875941752419063</v>
      </c>
      <c r="N854">
        <v>0.42587624449738049</v>
      </c>
      <c r="O854">
        <v>0.31355545723441391</v>
      </c>
      <c r="P854">
        <v>0.18286793238474264</v>
      </c>
      <c r="Q854">
        <v>0.56188063323666726</v>
      </c>
      <c r="R854">
        <v>0.25490331388868004</v>
      </c>
      <c r="S854">
        <v>0.88904003767888717</v>
      </c>
      <c r="T854">
        <v>0.12923170640155845</v>
      </c>
      <c r="U854">
        <v>0.1574776324037499</v>
      </c>
    </row>
    <row r="855" spans="1:21" x14ac:dyDescent="0.25">
      <c r="A855">
        <v>853</v>
      </c>
      <c r="B855">
        <v>0.13608586197734951</v>
      </c>
      <c r="C855">
        <v>0.86269303348946824</v>
      </c>
      <c r="D855">
        <v>0.95487421451308485</v>
      </c>
      <c r="E855">
        <v>0.94915830059009743</v>
      </c>
      <c r="F855">
        <v>0.57050599808323721</v>
      </c>
      <c r="G855">
        <v>0.24384736728409351</v>
      </c>
      <c r="H855">
        <v>0.61015328132532165</v>
      </c>
      <c r="I855">
        <v>8.143456804789051E-2</v>
      </c>
      <c r="J855">
        <v>0.49293353083865643</v>
      </c>
      <c r="K855">
        <v>0.72745060271665007</v>
      </c>
      <c r="L855">
        <v>0.41737649495700779</v>
      </c>
      <c r="M855">
        <v>1.7774196511751494E-2</v>
      </c>
      <c r="N855">
        <v>0.37224436283419515</v>
      </c>
      <c r="O855">
        <v>0.18909336898089002</v>
      </c>
      <c r="P855">
        <v>0.3758519644832452</v>
      </c>
      <c r="Q855">
        <v>0.88119051826068473</v>
      </c>
      <c r="R855">
        <v>0.14397981244484903</v>
      </c>
      <c r="S855">
        <v>0.94118674258957324</v>
      </c>
      <c r="T855">
        <v>1.2298271899284785E-3</v>
      </c>
      <c r="U855">
        <v>0.47253369331969508</v>
      </c>
    </row>
    <row r="856" spans="1:21" x14ac:dyDescent="0.25">
      <c r="A856">
        <v>854</v>
      </c>
      <c r="B856">
        <v>0.53986826939882882</v>
      </c>
      <c r="C856">
        <v>0.80457157984352579</v>
      </c>
      <c r="D856">
        <v>0.59563761051676534</v>
      </c>
      <c r="E856">
        <v>0.90372450002516125</v>
      </c>
      <c r="F856">
        <v>0.46474891550953856</v>
      </c>
      <c r="G856">
        <v>0.5346212100765344</v>
      </c>
      <c r="H856">
        <v>0.33890264189103458</v>
      </c>
      <c r="I856">
        <v>0.84105841018907168</v>
      </c>
      <c r="J856">
        <v>0.61631615236201309</v>
      </c>
      <c r="K856">
        <v>0.15575924902192284</v>
      </c>
      <c r="L856">
        <v>0.95331353790693818</v>
      </c>
      <c r="M856">
        <v>0.1731560518739732</v>
      </c>
      <c r="N856">
        <v>0.95737632263804251</v>
      </c>
      <c r="O856">
        <v>0.40478536518854402</v>
      </c>
      <c r="P856">
        <v>0.95780639897097064</v>
      </c>
      <c r="Q856">
        <v>0.45593145839736438</v>
      </c>
      <c r="R856">
        <v>0.13303020310180802</v>
      </c>
      <c r="S856">
        <v>0.41715734175399843</v>
      </c>
      <c r="T856">
        <v>0.5298054063084372</v>
      </c>
      <c r="U856">
        <v>0.43676021631614725</v>
      </c>
    </row>
    <row r="857" spans="1:21" x14ac:dyDescent="0.25">
      <c r="A857">
        <v>855</v>
      </c>
      <c r="B857">
        <v>8.8372686170247405E-2</v>
      </c>
      <c r="C857">
        <v>0.11421599227771839</v>
      </c>
      <c r="D857">
        <v>0.3531325401462917</v>
      </c>
      <c r="E857">
        <v>0.98822422735628357</v>
      </c>
      <c r="F857">
        <v>0.2944052616610382</v>
      </c>
      <c r="G857">
        <v>0.22495594127736851</v>
      </c>
      <c r="H857">
        <v>0.23219897049270366</v>
      </c>
      <c r="I857">
        <v>6.3847251276989425E-3</v>
      </c>
      <c r="J857">
        <v>0.79007370336366289</v>
      </c>
      <c r="K857">
        <v>0.56525555058293175</v>
      </c>
      <c r="L857">
        <v>9.2121587581264874E-2</v>
      </c>
      <c r="M857">
        <v>0.88067964054832193</v>
      </c>
      <c r="N857">
        <v>0.24614875757480981</v>
      </c>
      <c r="O857">
        <v>0.36391376646802165</v>
      </c>
      <c r="P857">
        <v>0.10803736604723913</v>
      </c>
      <c r="Q857">
        <v>0.2748737930082088</v>
      </c>
      <c r="R857">
        <v>0.13256762517366827</v>
      </c>
      <c r="S857">
        <v>0.43913103446350732</v>
      </c>
      <c r="T857">
        <v>0.76446112594789506</v>
      </c>
      <c r="U857">
        <v>0.48633274179199404</v>
      </c>
    </row>
    <row r="858" spans="1:21" x14ac:dyDescent="0.25">
      <c r="A858">
        <v>856</v>
      </c>
      <c r="B858">
        <v>0.18795740990582233</v>
      </c>
      <c r="C858">
        <v>0.16139236220059261</v>
      </c>
      <c r="D858">
        <v>0.72123564575505572</v>
      </c>
      <c r="E858">
        <v>0.57406777511661566</v>
      </c>
      <c r="F858">
        <v>0.94359377644356757</v>
      </c>
      <c r="G858">
        <v>0.83957201496797795</v>
      </c>
      <c r="H858">
        <v>0.84024139822266974</v>
      </c>
      <c r="I858">
        <v>0.36308910712848785</v>
      </c>
      <c r="J858">
        <v>0.89202868442715078</v>
      </c>
      <c r="K858">
        <v>0.39092830223781894</v>
      </c>
      <c r="L858">
        <v>6.0905812439045137E-2</v>
      </c>
      <c r="M858">
        <v>0.8606128432427651</v>
      </c>
      <c r="N858">
        <v>0.7373399238819216</v>
      </c>
      <c r="O858">
        <v>0.16178855456202834</v>
      </c>
      <c r="P858">
        <v>0.21191946446215315</v>
      </c>
      <c r="Q858">
        <v>0.32160082142076796</v>
      </c>
      <c r="R858">
        <v>0.47816543845908122</v>
      </c>
      <c r="S858">
        <v>0.6312303353850548</v>
      </c>
      <c r="T858">
        <v>0.51069751886928927</v>
      </c>
      <c r="U858">
        <v>0.4085190470978084</v>
      </c>
    </row>
    <row r="859" spans="1:21" x14ac:dyDescent="0.25">
      <c r="A859">
        <v>857</v>
      </c>
      <c r="B859">
        <v>0.43934799196052055</v>
      </c>
      <c r="C859">
        <v>0.96822360629059845</v>
      </c>
      <c r="D859">
        <v>0.89092624891563887</v>
      </c>
      <c r="E859">
        <v>0.80328395935118291</v>
      </c>
      <c r="F859">
        <v>0.87814786513218412</v>
      </c>
      <c r="G859">
        <v>5.7283368195208073E-2</v>
      </c>
      <c r="H859">
        <v>0.62722169489878143</v>
      </c>
      <c r="I859">
        <v>0.81894072917427074</v>
      </c>
      <c r="J859">
        <v>0.76825981539700638</v>
      </c>
      <c r="K859">
        <v>7.9995447222836358E-2</v>
      </c>
      <c r="L859">
        <v>0.73874471627746896</v>
      </c>
      <c r="M859">
        <v>0.66153560297737446</v>
      </c>
      <c r="N859">
        <v>0.90484122236133047</v>
      </c>
      <c r="O859">
        <v>9.2082656656167217E-5</v>
      </c>
      <c r="P859">
        <v>0.20906880887498325</v>
      </c>
      <c r="Q859">
        <v>0.35611987611770957</v>
      </c>
      <c r="R859">
        <v>0.35916651623201479</v>
      </c>
      <c r="S859">
        <v>0.15804693163968064</v>
      </c>
      <c r="T859">
        <v>0.78049773654401133</v>
      </c>
      <c r="U859">
        <v>0.28483293808263177</v>
      </c>
    </row>
    <row r="860" spans="1:21" x14ac:dyDescent="0.25">
      <c r="A860">
        <v>858</v>
      </c>
      <c r="B860">
        <v>0.13714719334951386</v>
      </c>
      <c r="C860">
        <v>0.97524630995357642</v>
      </c>
      <c r="D860">
        <v>5.9861696420935084E-2</v>
      </c>
      <c r="E860">
        <v>0.76373777150544964</v>
      </c>
      <c r="F860">
        <v>0.74907634781217092</v>
      </c>
      <c r="G860">
        <v>0.1941163044666907</v>
      </c>
      <c r="H860">
        <v>0.90036777643435606</v>
      </c>
      <c r="I860">
        <v>0.13060495604703193</v>
      </c>
      <c r="J860">
        <v>0.85372912765095244</v>
      </c>
      <c r="K860">
        <v>0.86275170332584028</v>
      </c>
      <c r="L860">
        <v>0.11556512338656066</v>
      </c>
      <c r="M860">
        <v>2.0720333494591348E-2</v>
      </c>
      <c r="N860">
        <v>0.43226761849232975</v>
      </c>
      <c r="O860">
        <v>0.40457957806037737</v>
      </c>
      <c r="P860">
        <v>0.31177048745252023</v>
      </c>
      <c r="Q860">
        <v>0.49364063922515999</v>
      </c>
      <c r="R860">
        <v>0.93205377457949723</v>
      </c>
      <c r="S860">
        <v>0.45693103186217421</v>
      </c>
      <c r="T860">
        <v>0.39472631057170116</v>
      </c>
      <c r="U860">
        <v>4.8700238678716312E-2</v>
      </c>
    </row>
    <row r="861" spans="1:21" x14ac:dyDescent="0.25">
      <c r="A861">
        <v>859</v>
      </c>
      <c r="B861">
        <v>0.61725759319923368</v>
      </c>
      <c r="C861">
        <v>9.8395315239311998E-2</v>
      </c>
      <c r="D861">
        <v>0.4969690510399114</v>
      </c>
      <c r="E861">
        <v>0.72280384191659452</v>
      </c>
      <c r="F861">
        <v>0.99761696203105688</v>
      </c>
      <c r="G861">
        <v>0.35256188956711232</v>
      </c>
      <c r="H861">
        <v>0.74671869830732307</v>
      </c>
      <c r="I861">
        <v>0.47662233645194751</v>
      </c>
      <c r="J861">
        <v>0.56371729186802866</v>
      </c>
      <c r="K861">
        <v>0.26621175538009112</v>
      </c>
      <c r="L861">
        <v>0.65972460253143073</v>
      </c>
      <c r="M861">
        <v>0.63728465857877015</v>
      </c>
      <c r="N861">
        <v>0.53896317000185157</v>
      </c>
      <c r="O861">
        <v>0.29221486697693777</v>
      </c>
      <c r="P861">
        <v>0.40882068451070475</v>
      </c>
      <c r="Q861">
        <v>0.28332734320650044</v>
      </c>
      <c r="R861">
        <v>0.13904913978563815</v>
      </c>
      <c r="S861">
        <v>0.19675973044824158</v>
      </c>
      <c r="T861">
        <v>0.58598601339481426</v>
      </c>
      <c r="U861">
        <v>0.92771578756163664</v>
      </c>
    </row>
    <row r="862" spans="1:21" x14ac:dyDescent="0.25">
      <c r="A862">
        <v>860</v>
      </c>
      <c r="B862">
        <v>0.12106004184708796</v>
      </c>
      <c r="C862">
        <v>0.2080654137786766</v>
      </c>
      <c r="D862">
        <v>0.2329875335209417</v>
      </c>
      <c r="E862">
        <v>0.31425686522576246</v>
      </c>
      <c r="F862">
        <v>0.8971253804107151</v>
      </c>
      <c r="G862">
        <v>0.7703972664090788</v>
      </c>
      <c r="H862">
        <v>0.80921192453864421</v>
      </c>
      <c r="I862">
        <v>0.61734905603362122</v>
      </c>
      <c r="J862">
        <v>0.88326795800518276</v>
      </c>
      <c r="K862">
        <v>0.74724207119591068</v>
      </c>
      <c r="L862">
        <v>0.35558396469588449</v>
      </c>
      <c r="M862">
        <v>0.14392858879444437</v>
      </c>
      <c r="N862">
        <v>0.64400027644805502</v>
      </c>
      <c r="O862">
        <v>0.25307273129706953</v>
      </c>
      <c r="P862">
        <v>0.14120867065753506</v>
      </c>
      <c r="Q862">
        <v>0.36951695047712452</v>
      </c>
      <c r="R862">
        <v>0.44093469916626926</v>
      </c>
      <c r="S862">
        <v>9.0382151058499005E-4</v>
      </c>
      <c r="T862">
        <v>0.14195648864656985</v>
      </c>
      <c r="U862">
        <v>8.9576211141054296E-2</v>
      </c>
    </row>
    <row r="863" spans="1:21" x14ac:dyDescent="0.25">
      <c r="A863">
        <v>861</v>
      </c>
      <c r="B863">
        <v>6.2700103567472354E-3</v>
      </c>
      <c r="C863">
        <v>0.68650315365061054</v>
      </c>
      <c r="D863">
        <v>1.8406505318353972E-2</v>
      </c>
      <c r="E863">
        <v>0.47354394046546999</v>
      </c>
      <c r="F863">
        <v>0.72911622638124296</v>
      </c>
      <c r="G863">
        <v>0.14543553399913467</v>
      </c>
      <c r="H863">
        <v>0.17030110588881109</v>
      </c>
      <c r="I863">
        <v>0.84634122616999541</v>
      </c>
      <c r="J863">
        <v>0.12274831475103376</v>
      </c>
      <c r="K863">
        <v>2.5793114047274912E-2</v>
      </c>
      <c r="L863">
        <v>0.65803835286691426</v>
      </c>
      <c r="M863">
        <v>0.68738486569237356</v>
      </c>
      <c r="N863">
        <v>0.59929649374564065</v>
      </c>
      <c r="O863">
        <v>0.47984540378404272</v>
      </c>
      <c r="P863">
        <v>0.81035213545207885</v>
      </c>
      <c r="Q863">
        <v>0.89739484063041908</v>
      </c>
      <c r="R863">
        <v>0.17911796757458642</v>
      </c>
      <c r="S863">
        <v>0.4878230309168663</v>
      </c>
      <c r="T863">
        <v>0.80611089996554597</v>
      </c>
      <c r="U863">
        <v>0.20298603723463993</v>
      </c>
    </row>
    <row r="864" spans="1:21" x14ac:dyDescent="0.25">
      <c r="A864">
        <v>862</v>
      </c>
      <c r="B864">
        <v>0.77364241362494046</v>
      </c>
      <c r="C864">
        <v>0.68023475435792213</v>
      </c>
      <c r="D864">
        <v>0.38101352265599786</v>
      </c>
      <c r="E864">
        <v>7.939426023407159E-2</v>
      </c>
      <c r="F864">
        <v>0.37970809036586406</v>
      </c>
      <c r="G864">
        <v>0.71559423241895814</v>
      </c>
      <c r="H864">
        <v>0.56872782393682098</v>
      </c>
      <c r="I864">
        <v>0.56369497726762852</v>
      </c>
      <c r="J864">
        <v>0.18280540156599656</v>
      </c>
      <c r="K864">
        <v>0.52990312489510938</v>
      </c>
      <c r="L864">
        <v>0.47658391127262889</v>
      </c>
      <c r="M864">
        <v>0.42820033110162936</v>
      </c>
      <c r="N864">
        <v>0.88890578634702355</v>
      </c>
      <c r="O864">
        <v>0.652874644645558</v>
      </c>
      <c r="P864">
        <v>6.1700286278156824E-2</v>
      </c>
      <c r="Q864">
        <v>0.62563997494538581</v>
      </c>
      <c r="R864">
        <v>0.60955528524442304</v>
      </c>
      <c r="S864">
        <v>0.23973704468937029</v>
      </c>
      <c r="T864">
        <v>0.43405951009078247</v>
      </c>
      <c r="U864">
        <v>0.37832811689296308</v>
      </c>
    </row>
    <row r="865" spans="1:21" x14ac:dyDescent="0.25">
      <c r="A865">
        <v>863</v>
      </c>
      <c r="B865">
        <v>0.9668151912416727</v>
      </c>
      <c r="C865">
        <v>0.81264269004425671</v>
      </c>
      <c r="D865">
        <v>0.71260482783455603</v>
      </c>
      <c r="E865">
        <v>0.84044953947833623</v>
      </c>
      <c r="F865">
        <v>0.35895388235919512</v>
      </c>
      <c r="G865">
        <v>0.73229879724570712</v>
      </c>
      <c r="H865">
        <v>0.39138568163996279</v>
      </c>
      <c r="I865">
        <v>6.6052183816388776E-2</v>
      </c>
      <c r="J865">
        <v>0.46167246604222623</v>
      </c>
      <c r="K865">
        <v>0.76139596165657641</v>
      </c>
      <c r="L865">
        <v>1.3562665951900588E-3</v>
      </c>
      <c r="M865">
        <v>0.29311696557480627</v>
      </c>
      <c r="N865">
        <v>0.779274126163914</v>
      </c>
      <c r="O865">
        <v>0.66905723772335879</v>
      </c>
      <c r="P865">
        <v>0.40714610173338572</v>
      </c>
      <c r="Q865">
        <v>0.351253447108137</v>
      </c>
      <c r="R865">
        <v>0.17453736192609615</v>
      </c>
      <c r="S865">
        <v>5.3714105128246814E-2</v>
      </c>
      <c r="T865">
        <v>0.73224445391120474</v>
      </c>
      <c r="U865">
        <v>9.9481072330772413E-2</v>
      </c>
    </row>
    <row r="866" spans="1:21" x14ac:dyDescent="0.25">
      <c r="A866">
        <v>864</v>
      </c>
      <c r="B866">
        <v>6.6926177381267493E-2</v>
      </c>
      <c r="C866">
        <v>0.79959092087243588</v>
      </c>
      <c r="D866">
        <v>0.20630374204821966</v>
      </c>
      <c r="E866">
        <v>0.45877194942857202</v>
      </c>
      <c r="F866">
        <v>0.22612105856130515</v>
      </c>
      <c r="G866">
        <v>0.12984556398169733</v>
      </c>
      <c r="H866">
        <v>0.30841229134754888</v>
      </c>
      <c r="I866">
        <v>0.62259987613374079</v>
      </c>
      <c r="J866">
        <v>1.6311400545959032E-2</v>
      </c>
      <c r="K866">
        <v>0.61153687152030778</v>
      </c>
      <c r="L866">
        <v>0.4730727412411635</v>
      </c>
      <c r="M866">
        <v>5.365989102841251E-2</v>
      </c>
      <c r="N866">
        <v>0.86406440118593064</v>
      </c>
      <c r="O866">
        <v>0.95545841054505098</v>
      </c>
      <c r="P866">
        <v>0.96051499292304765</v>
      </c>
      <c r="Q866">
        <v>0.94667895163388693</v>
      </c>
      <c r="R866">
        <v>0.9434812666846375</v>
      </c>
      <c r="S866">
        <v>0.85239955942418155</v>
      </c>
      <c r="T866">
        <v>0.74190100825065231</v>
      </c>
      <c r="U866">
        <v>9.1940723290324655E-2</v>
      </c>
    </row>
    <row r="867" spans="1:21" x14ac:dyDescent="0.25">
      <c r="A867">
        <v>865</v>
      </c>
      <c r="B867">
        <v>9.5358259438650173E-2</v>
      </c>
      <c r="C867">
        <v>0.87128040583170252</v>
      </c>
      <c r="D867">
        <v>0.88253456231416116</v>
      </c>
      <c r="E867">
        <v>0.92995736286387576</v>
      </c>
      <c r="F867">
        <v>0.36077885787583064</v>
      </c>
      <c r="G867">
        <v>0.41004706114903211</v>
      </c>
      <c r="H867">
        <v>0.10035303310356714</v>
      </c>
      <c r="I867">
        <v>0.78799127274987524</v>
      </c>
      <c r="J867">
        <v>0.38522287527716248</v>
      </c>
      <c r="K867">
        <v>0.86932142106533128</v>
      </c>
      <c r="L867">
        <v>0.33604790575498011</v>
      </c>
      <c r="M867">
        <v>7.2959293876411202E-3</v>
      </c>
      <c r="N867">
        <v>0.53895999052938848</v>
      </c>
      <c r="O867">
        <v>0.40582031280991249</v>
      </c>
      <c r="P867">
        <v>0.12692569520304708</v>
      </c>
      <c r="Q867">
        <v>0.826381218112751</v>
      </c>
      <c r="R867">
        <v>0.71455661397542336</v>
      </c>
      <c r="S867">
        <v>0.3051158416041384</v>
      </c>
      <c r="T867">
        <v>0.30802961083752312</v>
      </c>
      <c r="U867">
        <v>0.41950205539940022</v>
      </c>
    </row>
    <row r="868" spans="1:21" x14ac:dyDescent="0.25">
      <c r="A868">
        <v>866</v>
      </c>
      <c r="B868">
        <v>6.1281148153202736E-4</v>
      </c>
      <c r="C868">
        <v>0.59125193903058748</v>
      </c>
      <c r="D868">
        <v>0.63954767109435662</v>
      </c>
      <c r="E868">
        <v>0.73676525391903014</v>
      </c>
      <c r="F868">
        <v>0.43401088007829003</v>
      </c>
      <c r="G868">
        <v>0.51473367755623789</v>
      </c>
      <c r="H868">
        <v>0.71497555534037271</v>
      </c>
      <c r="I868">
        <v>6.490652817983289E-2</v>
      </c>
      <c r="J868">
        <v>0.94944656410816042</v>
      </c>
      <c r="K868">
        <v>0.64240275738570896</v>
      </c>
      <c r="L868">
        <v>0.25868866779764765</v>
      </c>
      <c r="M868">
        <v>0.50347032145748738</v>
      </c>
      <c r="N868">
        <v>0.73235236088022848</v>
      </c>
      <c r="O868">
        <v>9.0958215962682054E-3</v>
      </c>
      <c r="P868">
        <v>0.54118293203454582</v>
      </c>
      <c r="Q868">
        <v>0.59858268827876238</v>
      </c>
      <c r="R868">
        <v>0.47444686651857637</v>
      </c>
      <c r="S868">
        <v>0.21180641761807517</v>
      </c>
      <c r="T868">
        <v>0.18677010623126611</v>
      </c>
      <c r="U868">
        <v>0.80125597089336953</v>
      </c>
    </row>
    <row r="869" spans="1:21" x14ac:dyDescent="0.25">
      <c r="A869">
        <v>867</v>
      </c>
      <c r="B869">
        <v>0.51407377697282541</v>
      </c>
      <c r="C869">
        <v>0.12423269064431075</v>
      </c>
      <c r="D869">
        <v>0.76802791036852902</v>
      </c>
      <c r="E869">
        <v>0.44356144443739698</v>
      </c>
      <c r="F869">
        <v>0.69080205543773521</v>
      </c>
      <c r="G869">
        <v>0.86257669821373018</v>
      </c>
      <c r="H869">
        <v>0.77860509489549057</v>
      </c>
      <c r="I869">
        <v>0.98991126433782384</v>
      </c>
      <c r="J869">
        <v>0.10528639442192889</v>
      </c>
      <c r="K869">
        <v>0.25337165260565087</v>
      </c>
      <c r="L869">
        <v>0.17763356361599758</v>
      </c>
      <c r="M869">
        <v>0.23865301267847538</v>
      </c>
      <c r="N869">
        <v>0.1551048792577796</v>
      </c>
      <c r="O869">
        <v>0.73578158985339126</v>
      </c>
      <c r="P869">
        <v>2.3048545732029746E-2</v>
      </c>
      <c r="Q869">
        <v>6.5700009302692486E-2</v>
      </c>
      <c r="R869">
        <v>0.89733302601402043</v>
      </c>
      <c r="S869">
        <v>0.10965327632934874</v>
      </c>
      <c r="T869">
        <v>0.9539282641107083</v>
      </c>
      <c r="U869">
        <v>0.85633001902859385</v>
      </c>
    </row>
    <row r="870" spans="1:21" x14ac:dyDescent="0.25">
      <c r="A870">
        <v>868</v>
      </c>
      <c r="B870">
        <v>5.0345245887697176E-2</v>
      </c>
      <c r="C870">
        <v>0.16651128402186366</v>
      </c>
      <c r="D870">
        <v>0.45376976970028071</v>
      </c>
      <c r="E870">
        <v>0.51924176989643911</v>
      </c>
      <c r="F870">
        <v>0.1796262968155391</v>
      </c>
      <c r="G870">
        <v>0.50963807706055153</v>
      </c>
      <c r="H870">
        <v>0.20305434996341654</v>
      </c>
      <c r="I870">
        <v>0.59970199730982476</v>
      </c>
      <c r="J870">
        <v>0.60819754772833456</v>
      </c>
      <c r="K870">
        <v>0.43377214079912818</v>
      </c>
      <c r="L870">
        <v>0.16294900436864346</v>
      </c>
      <c r="M870">
        <v>0.79448754453166348</v>
      </c>
      <c r="N870">
        <v>0.8790509208601951</v>
      </c>
      <c r="O870">
        <v>0.11774984872179584</v>
      </c>
      <c r="P870">
        <v>8.6914238532398436E-2</v>
      </c>
      <c r="Q870">
        <v>0.12885097490544695</v>
      </c>
      <c r="R870">
        <v>0.41589531586992923</v>
      </c>
      <c r="S870">
        <v>0.22034021171394813</v>
      </c>
      <c r="T870">
        <v>0.37038876026575096</v>
      </c>
      <c r="U870">
        <v>0.23671503676139882</v>
      </c>
    </row>
    <row r="871" spans="1:21" x14ac:dyDescent="0.25">
      <c r="A871">
        <v>869</v>
      </c>
      <c r="B871">
        <v>0.62240841150685844</v>
      </c>
      <c r="C871">
        <v>0.14867971884220044</v>
      </c>
      <c r="D871">
        <v>0.6977905684727832</v>
      </c>
      <c r="E871">
        <v>0.14856711378299381</v>
      </c>
      <c r="F871">
        <v>0.34235491177573163</v>
      </c>
      <c r="G871">
        <v>0.35168697964294537</v>
      </c>
      <c r="H871">
        <v>0.95041068892957448</v>
      </c>
      <c r="I871">
        <v>0.41076240567046085</v>
      </c>
      <c r="J871">
        <v>0.12664099747268587</v>
      </c>
      <c r="K871">
        <v>9.2045488128064124E-2</v>
      </c>
      <c r="L871">
        <v>0.75986977856515114</v>
      </c>
      <c r="M871">
        <v>7.8635461889486002E-2</v>
      </c>
      <c r="N871">
        <v>0.53183299262159256</v>
      </c>
      <c r="O871">
        <v>0.74105319407303893</v>
      </c>
      <c r="P871">
        <v>0.36107557981323524</v>
      </c>
      <c r="Q871">
        <v>1.1602691615708816E-2</v>
      </c>
      <c r="R871">
        <v>0.80460708394179292</v>
      </c>
      <c r="S871">
        <v>0.91147440442038596</v>
      </c>
      <c r="T871">
        <v>5.3608159185436044E-2</v>
      </c>
      <c r="U871">
        <v>0.99198173636495257</v>
      </c>
    </row>
    <row r="872" spans="1:21" x14ac:dyDescent="0.25">
      <c r="A872">
        <v>870</v>
      </c>
      <c r="B872">
        <v>0.99805070453406941</v>
      </c>
      <c r="C872">
        <v>0.81580195279256262</v>
      </c>
      <c r="D872">
        <v>0.9980712249470709</v>
      </c>
      <c r="E872">
        <v>0.81138268806301372</v>
      </c>
      <c r="F872">
        <v>0.17517092058203976</v>
      </c>
      <c r="G872">
        <v>0.29912546223112479</v>
      </c>
      <c r="H872">
        <v>0.40504919517259719</v>
      </c>
      <c r="I872">
        <v>6.6091945592752666E-2</v>
      </c>
      <c r="J872">
        <v>3.1631735572351882E-2</v>
      </c>
      <c r="K872">
        <v>0.58432011097801428</v>
      </c>
      <c r="L872">
        <v>0.29084790261054572</v>
      </c>
      <c r="M872">
        <v>0.76792224041951851</v>
      </c>
      <c r="N872">
        <v>0.59114354137689151</v>
      </c>
      <c r="O872">
        <v>0.69752804869962159</v>
      </c>
      <c r="P872">
        <v>0.4297734444042236</v>
      </c>
      <c r="Q872">
        <v>0.83627307296944942</v>
      </c>
      <c r="R872">
        <v>0.56821661791037692</v>
      </c>
      <c r="S872">
        <v>0.87499224238738105</v>
      </c>
      <c r="T872">
        <v>0.40613863229248559</v>
      </c>
      <c r="U872">
        <v>0.1656154721282066</v>
      </c>
    </row>
    <row r="873" spans="1:21" x14ac:dyDescent="0.25">
      <c r="A873">
        <v>871</v>
      </c>
      <c r="B873">
        <v>0.36591601296554632</v>
      </c>
      <c r="C873">
        <v>0.62574255750364305</v>
      </c>
      <c r="D873">
        <v>0.23278093494043106</v>
      </c>
      <c r="E873">
        <v>0.57210741183500602</v>
      </c>
      <c r="F873">
        <v>0.5387554050709964</v>
      </c>
      <c r="G873">
        <v>0.69816276491152962</v>
      </c>
      <c r="H873">
        <v>0.45094843598839107</v>
      </c>
      <c r="I873">
        <v>0.8639180468010208</v>
      </c>
      <c r="J873">
        <v>0.10299265955960557</v>
      </c>
      <c r="K873">
        <v>0.32503814704488132</v>
      </c>
      <c r="L873">
        <v>0.44502277112499389</v>
      </c>
      <c r="M873">
        <v>8.2378342465782239E-2</v>
      </c>
      <c r="N873">
        <v>0.23229155116770883</v>
      </c>
      <c r="O873">
        <v>0.1931897894196144</v>
      </c>
      <c r="P873">
        <v>0.23095203117750529</v>
      </c>
      <c r="Q873">
        <v>0.83426097191825921</v>
      </c>
      <c r="R873">
        <v>0.36473516862118682</v>
      </c>
      <c r="S873">
        <v>0.81369404374624321</v>
      </c>
      <c r="T873">
        <v>0.55022788578679571</v>
      </c>
      <c r="U873">
        <v>0.37490492784398932</v>
      </c>
    </row>
    <row r="874" spans="1:21" x14ac:dyDescent="0.25">
      <c r="A874">
        <v>872</v>
      </c>
      <c r="B874">
        <v>0.30333919023478062</v>
      </c>
      <c r="C874">
        <v>0.72852052932007538</v>
      </c>
      <c r="D874">
        <v>0.9262969885313832</v>
      </c>
      <c r="E874">
        <v>1.0631302616604721E-2</v>
      </c>
      <c r="F874">
        <v>0.85390921422224286</v>
      </c>
      <c r="G874">
        <v>0.94154264498619877</v>
      </c>
      <c r="H874">
        <v>0.65695772018810028</v>
      </c>
      <c r="I874">
        <v>0.20934651055923759</v>
      </c>
      <c r="J874">
        <v>0.72290577733532624</v>
      </c>
      <c r="K874">
        <v>0.93542648467158629</v>
      </c>
      <c r="L874">
        <v>0.66142919837762282</v>
      </c>
      <c r="M874">
        <v>0.41311984800978951</v>
      </c>
      <c r="N874">
        <v>0.42449657952075581</v>
      </c>
      <c r="O874">
        <v>8.8171084997036075E-2</v>
      </c>
      <c r="P874">
        <v>0.14844726073235748</v>
      </c>
      <c r="Q874">
        <v>0.23355022449098684</v>
      </c>
      <c r="R874">
        <v>0.61682631265634003</v>
      </c>
      <c r="S874">
        <v>0.65456558638713158</v>
      </c>
      <c r="T874">
        <v>0.6801214343109887</v>
      </c>
      <c r="U874">
        <v>0.92489767148998503</v>
      </c>
    </row>
    <row r="875" spans="1:21" x14ac:dyDescent="0.25">
      <c r="A875">
        <v>873</v>
      </c>
      <c r="B875">
        <v>0.83943047938015258</v>
      </c>
      <c r="C875">
        <v>0.79619516411455749</v>
      </c>
      <c r="D875">
        <v>0.37369563390842542</v>
      </c>
      <c r="E875">
        <v>0.72213196882223096</v>
      </c>
      <c r="F875">
        <v>0.98080740099254271</v>
      </c>
      <c r="G875">
        <v>0.47858736842666882</v>
      </c>
      <c r="H875">
        <v>4.0987638703255946E-2</v>
      </c>
      <c r="I875">
        <v>0.59179361146463805</v>
      </c>
      <c r="J875">
        <v>0.46710494747318787</v>
      </c>
      <c r="K875">
        <v>0.68776870636841836</v>
      </c>
      <c r="L875">
        <v>0.66397184279730048</v>
      </c>
      <c r="M875">
        <v>0.29801375522798068</v>
      </c>
      <c r="N875">
        <v>0.99023552957716809</v>
      </c>
      <c r="O875">
        <v>0.61317149667047843</v>
      </c>
      <c r="P875">
        <v>0.78724861851934347</v>
      </c>
      <c r="Q875">
        <v>9.3512857020661144E-3</v>
      </c>
      <c r="R875">
        <v>0.24938790770194541</v>
      </c>
      <c r="S875">
        <v>0.23933065951440047</v>
      </c>
      <c r="T875">
        <v>0.36537486328932456</v>
      </c>
      <c r="U875">
        <v>0.3375542348773648</v>
      </c>
    </row>
    <row r="876" spans="1:21" x14ac:dyDescent="0.25">
      <c r="A876">
        <v>874</v>
      </c>
      <c r="B876">
        <v>0.15769148458730564</v>
      </c>
      <c r="C876">
        <v>0.85802817067161641</v>
      </c>
      <c r="D876">
        <v>0.18150829108760558</v>
      </c>
      <c r="E876">
        <v>9.328502217992507E-2</v>
      </c>
      <c r="F876">
        <v>0.1617423416464554</v>
      </c>
      <c r="G876">
        <v>0.74810165078322921</v>
      </c>
      <c r="H876">
        <v>0.18862815148825351</v>
      </c>
      <c r="I876">
        <v>0.23737437810398099</v>
      </c>
      <c r="J876">
        <v>0.27850993125526458</v>
      </c>
      <c r="K876">
        <v>0.66849561646045608</v>
      </c>
      <c r="L876">
        <v>0.53292420759742498</v>
      </c>
      <c r="M876">
        <v>0.66035206762756804</v>
      </c>
      <c r="N876">
        <v>0.15407114810022482</v>
      </c>
      <c r="O876">
        <v>0.9220734385533309</v>
      </c>
      <c r="P876">
        <v>0.30447647143430889</v>
      </c>
      <c r="Q876">
        <v>0.81372469122737456</v>
      </c>
      <c r="R876">
        <v>0.17377196413368656</v>
      </c>
      <c r="S876">
        <v>0.82686876218033545</v>
      </c>
      <c r="T876">
        <v>0.93867813916645892</v>
      </c>
      <c r="U876">
        <v>0.40214312187876478</v>
      </c>
    </row>
    <row r="877" spans="1:21" x14ac:dyDescent="0.25">
      <c r="A877">
        <v>875</v>
      </c>
      <c r="B877">
        <v>0.25020834288572136</v>
      </c>
      <c r="C877">
        <v>0.88247232239561701</v>
      </c>
      <c r="D877">
        <v>0.23018387140005458</v>
      </c>
      <c r="E877">
        <v>0.29441357761815645</v>
      </c>
      <c r="F877">
        <v>0.63024044931454903</v>
      </c>
      <c r="G877">
        <v>0.13938777659294166</v>
      </c>
      <c r="H877">
        <v>0.34696419656991306</v>
      </c>
      <c r="I877">
        <v>0.97222040179753666</v>
      </c>
      <c r="J877">
        <v>0.61773700907389362</v>
      </c>
      <c r="K877">
        <v>0.12865145851088622</v>
      </c>
      <c r="L877">
        <v>0.79181802708371229</v>
      </c>
      <c r="M877">
        <v>0.59170307488877683</v>
      </c>
      <c r="N877">
        <v>5.337172030761117E-3</v>
      </c>
      <c r="O877">
        <v>0.89901546169262025</v>
      </c>
      <c r="P877">
        <v>0.13662194715198073</v>
      </c>
      <c r="Q877">
        <v>0.1673841687190345</v>
      </c>
      <c r="R877">
        <v>0.5218390326462663</v>
      </c>
      <c r="S877">
        <v>0.7537955947946422</v>
      </c>
      <c r="T877">
        <v>0.93718970115843092</v>
      </c>
      <c r="U877">
        <v>0.37362986694093259</v>
      </c>
    </row>
    <row r="878" spans="1:21" x14ac:dyDescent="0.25">
      <c r="A878">
        <v>876</v>
      </c>
      <c r="B878">
        <v>0.97399466457964889</v>
      </c>
      <c r="C878">
        <v>0.4247947511759107</v>
      </c>
      <c r="D878">
        <v>0.74159767680586364</v>
      </c>
      <c r="E878">
        <v>9.6503421488805197E-2</v>
      </c>
      <c r="F878">
        <v>0.95968910510909611</v>
      </c>
      <c r="G878">
        <v>5.5173433329676058E-3</v>
      </c>
      <c r="H878">
        <v>0.54072797235939696</v>
      </c>
      <c r="I878">
        <v>2.8883520945408581E-2</v>
      </c>
      <c r="J878">
        <v>0.58917978929412618</v>
      </c>
      <c r="K878">
        <v>0.99196513701730193</v>
      </c>
      <c r="L878">
        <v>0.90435031108008102</v>
      </c>
      <c r="M878">
        <v>0.83063853730662962</v>
      </c>
      <c r="N878">
        <v>0.1851025954431571</v>
      </c>
      <c r="O878">
        <v>0.24137219220084738</v>
      </c>
      <c r="P878">
        <v>0.36952514964499183</v>
      </c>
      <c r="Q878">
        <v>0.38117647532547494</v>
      </c>
      <c r="R878">
        <v>0.3523305590321788</v>
      </c>
      <c r="S878">
        <v>0.19271363088194704</v>
      </c>
      <c r="T878">
        <v>5.4933248417636804E-3</v>
      </c>
      <c r="U878">
        <v>0.27747624577107199</v>
      </c>
    </row>
    <row r="879" spans="1:21" x14ac:dyDescent="0.25">
      <c r="A879">
        <v>877</v>
      </c>
      <c r="B879">
        <v>0.50002439956227995</v>
      </c>
      <c r="C879">
        <v>0.77703515726970762</v>
      </c>
      <c r="D879">
        <v>0.9422735674487559</v>
      </c>
      <c r="E879">
        <v>0.23969473012582743</v>
      </c>
      <c r="F879">
        <v>0.81364277852925415</v>
      </c>
      <c r="G879">
        <v>0.26860210704065413</v>
      </c>
      <c r="H879">
        <v>0.38761801655140982</v>
      </c>
      <c r="I879">
        <v>0.67702121262157533</v>
      </c>
      <c r="J879">
        <v>0.28217306001995368</v>
      </c>
      <c r="K879">
        <v>0.40546504184884569</v>
      </c>
      <c r="L879">
        <v>0.91185957844010268</v>
      </c>
      <c r="M879">
        <v>0.71328903467563554</v>
      </c>
      <c r="N879">
        <v>0.93896557627969823</v>
      </c>
      <c r="O879">
        <v>4.4444549511744036E-2</v>
      </c>
      <c r="P879">
        <v>0.73044999096488272</v>
      </c>
      <c r="Q879">
        <v>1.6203975311335661E-2</v>
      </c>
      <c r="R879">
        <v>0.37122909364476286</v>
      </c>
      <c r="S879">
        <v>0.81013211920470796</v>
      </c>
      <c r="T879">
        <v>0.77480434803460341</v>
      </c>
      <c r="U879">
        <v>0.76699989629954524</v>
      </c>
    </row>
    <row r="880" spans="1:21" x14ac:dyDescent="0.25">
      <c r="A880">
        <v>878</v>
      </c>
      <c r="B880">
        <v>0.36792984799224637</v>
      </c>
      <c r="C880">
        <v>0.41329539433985207</v>
      </c>
      <c r="D880">
        <v>0.8793686742028759</v>
      </c>
      <c r="E880">
        <v>0.21906117272295411</v>
      </c>
      <c r="F880">
        <v>0.64151086048087258</v>
      </c>
      <c r="G880">
        <v>0.26279910212491231</v>
      </c>
      <c r="H880">
        <v>0.19215689408989789</v>
      </c>
      <c r="I880">
        <v>0.22218504805419048</v>
      </c>
      <c r="J880">
        <v>0.17884034227384871</v>
      </c>
      <c r="K880">
        <v>0.53747569988294597</v>
      </c>
      <c r="L880">
        <v>0.93396485154087383</v>
      </c>
      <c r="M880">
        <v>0.31681679204378455</v>
      </c>
      <c r="N880">
        <v>0.56455382318361114</v>
      </c>
      <c r="O880">
        <v>0.552492970656564</v>
      </c>
      <c r="P880">
        <v>0.97745890881580721</v>
      </c>
      <c r="Q880">
        <v>0.19264441588565884</v>
      </c>
      <c r="R880">
        <v>0.53914692740974779</v>
      </c>
      <c r="S880">
        <v>0.83249090358903377</v>
      </c>
      <c r="T880">
        <v>1.4984108064656443E-2</v>
      </c>
      <c r="U880">
        <v>0.13998600876810308</v>
      </c>
    </row>
    <row r="881" spans="1:21" x14ac:dyDescent="0.25">
      <c r="A881">
        <v>879</v>
      </c>
      <c r="B881">
        <v>0.40918481005255991</v>
      </c>
      <c r="C881">
        <v>0.39695797739313088</v>
      </c>
      <c r="D881">
        <v>0.30937926281759331</v>
      </c>
      <c r="E881">
        <v>9.6466741504050102E-2</v>
      </c>
      <c r="F881">
        <v>0.19542046121718659</v>
      </c>
      <c r="G881">
        <v>8.8842950861756087E-2</v>
      </c>
      <c r="H881">
        <v>0.97863362053352443</v>
      </c>
      <c r="I881">
        <v>0.88559465142879157</v>
      </c>
      <c r="J881">
        <v>0.37481027742064565</v>
      </c>
      <c r="K881">
        <v>0.20265213570542251</v>
      </c>
      <c r="L881">
        <v>0.11017229221137548</v>
      </c>
      <c r="M881">
        <v>9.9150845572179014E-2</v>
      </c>
      <c r="N881">
        <v>0.1449743971104045</v>
      </c>
      <c r="O881">
        <v>0.12294554524937684</v>
      </c>
      <c r="P881">
        <v>6.879639129572368E-2</v>
      </c>
      <c r="Q881">
        <v>0.62551575033734963</v>
      </c>
      <c r="R881">
        <v>0.63072830154086756</v>
      </c>
      <c r="S881">
        <v>0.91076565746451177</v>
      </c>
      <c r="T881">
        <v>0.14527362639807184</v>
      </c>
      <c r="U881">
        <v>0.15247273935013528</v>
      </c>
    </row>
    <row r="882" spans="1:21" x14ac:dyDescent="0.25">
      <c r="A882">
        <v>880</v>
      </c>
      <c r="B882">
        <v>0.95937830522099077</v>
      </c>
      <c r="C882">
        <v>0.32144575748349036</v>
      </c>
      <c r="D882">
        <v>0.40183811847003104</v>
      </c>
      <c r="E882">
        <v>0.45845100452544774</v>
      </c>
      <c r="F882">
        <v>0.42913039980940848</v>
      </c>
      <c r="G882">
        <v>0.56504118248305302</v>
      </c>
      <c r="H882">
        <v>0.42100452090452256</v>
      </c>
      <c r="I882">
        <v>0.16196732748088416</v>
      </c>
      <c r="J882">
        <v>0.27230877072006465</v>
      </c>
      <c r="K882">
        <v>0.76683522430457218</v>
      </c>
      <c r="L882">
        <v>0.36260516026270562</v>
      </c>
      <c r="M882">
        <v>0.67013261335495011</v>
      </c>
      <c r="N882">
        <v>0.30980919176334254</v>
      </c>
      <c r="O882">
        <v>0.38967520384497489</v>
      </c>
      <c r="P882">
        <v>0.62777867214447536</v>
      </c>
      <c r="Q882">
        <v>0.85749797888235668</v>
      </c>
      <c r="R882">
        <v>0.71969373375143708</v>
      </c>
      <c r="S882">
        <v>0.49013532712361574</v>
      </c>
      <c r="T882">
        <v>0.75918527375862688</v>
      </c>
      <c r="U882">
        <v>0.60473658056131185</v>
      </c>
    </row>
    <row r="883" spans="1:21" x14ac:dyDescent="0.25">
      <c r="A883">
        <v>881</v>
      </c>
      <c r="B883">
        <v>0.4424277862906365</v>
      </c>
      <c r="C883">
        <v>0.54995438781794359</v>
      </c>
      <c r="D883">
        <v>0.79315140224965308</v>
      </c>
      <c r="E883">
        <v>0.94759374754349501</v>
      </c>
      <c r="F883">
        <v>0.34947380180180154</v>
      </c>
      <c r="G883">
        <v>0.55716107200329845</v>
      </c>
      <c r="H883">
        <v>0.22832414513094434</v>
      </c>
      <c r="I883">
        <v>0.30566648707234134</v>
      </c>
      <c r="J883">
        <v>1.1973722835553424E-2</v>
      </c>
      <c r="K883">
        <v>0.77563181304758544</v>
      </c>
      <c r="L883">
        <v>0.5338845605032736</v>
      </c>
      <c r="M883">
        <v>0.45007389987467006</v>
      </c>
      <c r="N883">
        <v>0.72525454411344392</v>
      </c>
      <c r="O883">
        <v>0.66546588447226118</v>
      </c>
      <c r="P883">
        <v>0.43984551977736253</v>
      </c>
      <c r="Q883">
        <v>0.2205007349353072</v>
      </c>
      <c r="R883">
        <v>0.92817518781880759</v>
      </c>
      <c r="S883">
        <v>0.96352065418850463</v>
      </c>
      <c r="T883">
        <v>0.30634967656093526</v>
      </c>
      <c r="U883">
        <v>0.24039546534049228</v>
      </c>
    </row>
    <row r="884" spans="1:21" x14ac:dyDescent="0.25">
      <c r="A884">
        <v>882</v>
      </c>
      <c r="B884">
        <v>0.23405268368382415</v>
      </c>
      <c r="C884">
        <v>1.3273321349212885E-2</v>
      </c>
      <c r="D884">
        <v>0.67068417389304269</v>
      </c>
      <c r="E884">
        <v>0.52466411762860132</v>
      </c>
      <c r="F884">
        <v>0.89329717307056633</v>
      </c>
      <c r="G884">
        <v>0.61014468916578046</v>
      </c>
      <c r="H884">
        <v>0.39056815457520422</v>
      </c>
      <c r="I884">
        <v>0.55799509860615792</v>
      </c>
      <c r="J884">
        <v>0.3351268518091759</v>
      </c>
      <c r="K884">
        <v>0.95520623856287745</v>
      </c>
      <c r="L884">
        <v>0.58880191309069918</v>
      </c>
      <c r="M884">
        <v>0.57721047185409402</v>
      </c>
      <c r="N884">
        <v>0.93591437606371763</v>
      </c>
      <c r="O884">
        <v>0.31377448312928991</v>
      </c>
      <c r="P884">
        <v>0.79876069742243083</v>
      </c>
      <c r="Q884">
        <v>0.22012127003065673</v>
      </c>
      <c r="R884">
        <v>0.73014416288397976</v>
      </c>
      <c r="S884">
        <v>5.719264234218624E-2</v>
      </c>
      <c r="T884">
        <v>0.13871692789942047</v>
      </c>
      <c r="U884">
        <v>0.88579794620987418</v>
      </c>
    </row>
    <row r="885" spans="1:21" x14ac:dyDescent="0.25">
      <c r="A885">
        <v>883</v>
      </c>
      <c r="B885">
        <v>0.52443977111986939</v>
      </c>
      <c r="C885">
        <v>0.83561839462455589</v>
      </c>
      <c r="D885">
        <v>0.90106103030305995</v>
      </c>
      <c r="E885">
        <v>0.36233818105259186</v>
      </c>
      <c r="F885">
        <v>0.40641840091093595</v>
      </c>
      <c r="G885">
        <v>0.81979333674063382</v>
      </c>
      <c r="H885">
        <v>0.50427802265173338</v>
      </c>
      <c r="I885">
        <v>0.13598958710720943</v>
      </c>
      <c r="J885">
        <v>0.82506602260202122</v>
      </c>
      <c r="K885">
        <v>0.42330829742446285</v>
      </c>
      <c r="L885">
        <v>0.43589922064675246</v>
      </c>
      <c r="M885">
        <v>0.77975246848070956</v>
      </c>
      <c r="N885">
        <v>0.33849069888049232</v>
      </c>
      <c r="O885">
        <v>0.48741626762402168</v>
      </c>
      <c r="P885">
        <v>0.47327138025900517</v>
      </c>
      <c r="Q885">
        <v>4.5556122916764252E-2</v>
      </c>
      <c r="R885">
        <v>0.51917946010256344</v>
      </c>
      <c r="S885">
        <v>0.89232131589032004</v>
      </c>
      <c r="T885">
        <v>0.52917021234780748</v>
      </c>
      <c r="U885">
        <v>6.4708622544361605E-2</v>
      </c>
    </row>
    <row r="886" spans="1:21" x14ac:dyDescent="0.25">
      <c r="A886">
        <v>884</v>
      </c>
      <c r="B886">
        <v>0.18769444718636752</v>
      </c>
      <c r="C886">
        <v>0.79935016303282169</v>
      </c>
      <c r="D886">
        <v>0.11969250847238322</v>
      </c>
      <c r="E886">
        <v>0.48676372611707208</v>
      </c>
      <c r="F886">
        <v>7.440277222091396E-2</v>
      </c>
      <c r="G886">
        <v>0.33445718100544441</v>
      </c>
      <c r="H886">
        <v>0.77491055577923329</v>
      </c>
      <c r="I886">
        <v>0.49920915864028292</v>
      </c>
      <c r="J886">
        <v>0.82585812199756647</v>
      </c>
      <c r="K886">
        <v>0.77519975973330935</v>
      </c>
      <c r="L886">
        <v>0.19591564745833256</v>
      </c>
      <c r="M886">
        <v>0.31146099619357148</v>
      </c>
      <c r="N886">
        <v>0.87917776343985365</v>
      </c>
      <c r="O886">
        <v>0.41550916619710643</v>
      </c>
      <c r="P886">
        <v>0.70996272050127729</v>
      </c>
      <c r="Q886">
        <v>5.716089683542358E-2</v>
      </c>
      <c r="R886">
        <v>0.25623775158035933</v>
      </c>
      <c r="S886">
        <v>0.42686246729232713</v>
      </c>
      <c r="T886">
        <v>0.79859146397778535</v>
      </c>
      <c r="U886">
        <v>0.64698736200760765</v>
      </c>
    </row>
    <row r="887" spans="1:21" x14ac:dyDescent="0.25">
      <c r="A887">
        <v>885</v>
      </c>
      <c r="B887">
        <v>0.8565259324115031</v>
      </c>
      <c r="C887">
        <v>6.6007551082445159E-2</v>
      </c>
      <c r="D887">
        <v>0.35648465137006369</v>
      </c>
      <c r="E887">
        <v>0.13261252025407622</v>
      </c>
      <c r="F887">
        <v>0.59698754636830564</v>
      </c>
      <c r="G887">
        <v>0.49591000368732363</v>
      </c>
      <c r="H887">
        <v>0.91260573382120858</v>
      </c>
      <c r="I887">
        <v>0.50889974031403629</v>
      </c>
      <c r="J887">
        <v>0.90472134349120825</v>
      </c>
      <c r="K887">
        <v>0.12657762131866157</v>
      </c>
      <c r="L887">
        <v>0.14868660099675157</v>
      </c>
      <c r="M887">
        <v>0.63594953474530769</v>
      </c>
      <c r="N887">
        <v>0.4203283832042537</v>
      </c>
      <c r="O887">
        <v>7.7636995182901458E-3</v>
      </c>
      <c r="P887">
        <v>0.32616505974099774</v>
      </c>
      <c r="Q887">
        <v>0.42860579112758335</v>
      </c>
      <c r="R887">
        <v>0.96289642847823753</v>
      </c>
      <c r="S887">
        <v>2.9375978674561765E-2</v>
      </c>
      <c r="T887">
        <v>0.51599338971491271</v>
      </c>
      <c r="U887">
        <v>0.17184776413566416</v>
      </c>
    </row>
    <row r="888" spans="1:21" x14ac:dyDescent="0.25">
      <c r="A888">
        <v>886</v>
      </c>
      <c r="B888">
        <v>0.56110934874485086</v>
      </c>
      <c r="C888">
        <v>0.74936520447332722</v>
      </c>
      <c r="D888">
        <v>0.76796405304960924</v>
      </c>
      <c r="E888">
        <v>0.76314232008020566</v>
      </c>
      <c r="F888">
        <v>0.37161546969151993</v>
      </c>
      <c r="G888">
        <v>0.89320541952628063</v>
      </c>
      <c r="H888">
        <v>0.50121243754832356</v>
      </c>
      <c r="I888">
        <v>0.29034905702001335</v>
      </c>
      <c r="J888">
        <v>0.30453317334205998</v>
      </c>
      <c r="K888">
        <v>0.17000130261946822</v>
      </c>
      <c r="L888">
        <v>0.76945785316009219</v>
      </c>
      <c r="M888">
        <v>0.45976388023262604</v>
      </c>
      <c r="N888">
        <v>0.56390566869058478</v>
      </c>
      <c r="O888">
        <v>0.25661821381618477</v>
      </c>
      <c r="P888">
        <v>0.46834689361519266</v>
      </c>
      <c r="Q888">
        <v>0.65221709211444656</v>
      </c>
      <c r="R888">
        <v>0.14660215928023845</v>
      </c>
      <c r="S888">
        <v>0.97724579098375308</v>
      </c>
      <c r="T888">
        <v>0.39159431205579232</v>
      </c>
      <c r="U888">
        <v>0.28513048442130162</v>
      </c>
    </row>
    <row r="889" spans="1:21" x14ac:dyDescent="0.25">
      <c r="A889">
        <v>887</v>
      </c>
      <c r="B889">
        <v>0.45967546723035024</v>
      </c>
      <c r="C889">
        <v>0.63131566520610383</v>
      </c>
      <c r="D889">
        <v>3.3129864039806556E-2</v>
      </c>
      <c r="E889">
        <v>0.71643012474267254</v>
      </c>
      <c r="F889">
        <v>0.77734320890444231</v>
      </c>
      <c r="G889">
        <v>0.79067895957237377</v>
      </c>
      <c r="H889">
        <v>0.4965280155531302</v>
      </c>
      <c r="I889">
        <v>0.1951802084627885</v>
      </c>
      <c r="J889">
        <v>0.84324341600793429</v>
      </c>
      <c r="K889">
        <v>0.37755658210213711</v>
      </c>
      <c r="L889">
        <v>0.19716652019892678</v>
      </c>
      <c r="M889">
        <v>0.42962171812102556</v>
      </c>
      <c r="N889">
        <v>0.21584841707663172</v>
      </c>
      <c r="O889">
        <v>0.20088093731990697</v>
      </c>
      <c r="P889">
        <v>0.90747476865746091</v>
      </c>
      <c r="Q889">
        <v>0.18284801451774424</v>
      </c>
      <c r="R889">
        <v>0.19309930742264991</v>
      </c>
      <c r="S889">
        <v>0.72707209340650536</v>
      </c>
      <c r="T889">
        <v>0.19402893480892835</v>
      </c>
      <c r="U889">
        <v>0.12654453704533886</v>
      </c>
    </row>
    <row r="890" spans="1:21" x14ac:dyDescent="0.25">
      <c r="A890">
        <v>888</v>
      </c>
      <c r="B890">
        <v>0.49858866997443307</v>
      </c>
      <c r="C890">
        <v>0.60609662482947257</v>
      </c>
      <c r="D890">
        <v>0.59345233366026218</v>
      </c>
      <c r="E890">
        <v>0.25638745444030775</v>
      </c>
      <c r="F890">
        <v>1.3129540577371479E-2</v>
      </c>
      <c r="G890">
        <v>9.2592809987549707E-2</v>
      </c>
      <c r="H890">
        <v>0.30070696366034788</v>
      </c>
      <c r="I890">
        <v>0.59960927189308255</v>
      </c>
      <c r="J890">
        <v>2.6480016270720164E-2</v>
      </c>
      <c r="K890">
        <v>0.81296619487841859</v>
      </c>
      <c r="L890">
        <v>0.77078553912943182</v>
      </c>
      <c r="M890">
        <v>0.15738576042641572</v>
      </c>
      <c r="N890">
        <v>0.2585704489842886</v>
      </c>
      <c r="O890">
        <v>0.31421442448089576</v>
      </c>
      <c r="P890">
        <v>0.4147669003851</v>
      </c>
      <c r="Q890">
        <v>0.67723518408750039</v>
      </c>
      <c r="R890">
        <v>6.6726176417657657E-2</v>
      </c>
      <c r="S890">
        <v>0.41865317478909203</v>
      </c>
      <c r="T890">
        <v>0.22562314761086033</v>
      </c>
      <c r="U890">
        <v>0.77943784755469903</v>
      </c>
    </row>
    <row r="891" spans="1:21" x14ac:dyDescent="0.25">
      <c r="A891">
        <v>889</v>
      </c>
      <c r="B891">
        <v>0.69072862580357208</v>
      </c>
      <c r="C891">
        <v>0.24867246550161681</v>
      </c>
      <c r="D891">
        <v>0.18169642618964321</v>
      </c>
      <c r="E891">
        <v>0.1892727995519794</v>
      </c>
      <c r="F891">
        <v>8.7833912789780477E-2</v>
      </c>
      <c r="G891">
        <v>0.87801531369507946</v>
      </c>
      <c r="H891">
        <v>0.1710255790441515</v>
      </c>
      <c r="I891">
        <v>0.87541863749476301</v>
      </c>
      <c r="J891">
        <v>0.19002934609744404</v>
      </c>
      <c r="K891">
        <v>0.52981728585034649</v>
      </c>
      <c r="L891">
        <v>9.5314186100074139E-2</v>
      </c>
      <c r="M891">
        <v>0.11166676720045721</v>
      </c>
      <c r="N891">
        <v>0.10209197225577427</v>
      </c>
      <c r="O891">
        <v>0.73125955943756438</v>
      </c>
      <c r="P891">
        <v>0.66614778121626839</v>
      </c>
      <c r="Q891">
        <v>0.26785888880210251</v>
      </c>
      <c r="R891">
        <v>0.92679178030195364</v>
      </c>
      <c r="S891">
        <v>0.13843468520737812</v>
      </c>
      <c r="T891">
        <v>0.89152529181828921</v>
      </c>
      <c r="U891">
        <v>0.79001607904006743</v>
      </c>
    </row>
    <row r="892" spans="1:21" x14ac:dyDescent="0.25">
      <c r="A892">
        <v>890</v>
      </c>
      <c r="B892">
        <v>0.67558344662293779</v>
      </c>
      <c r="C892">
        <v>0.63248380768865187</v>
      </c>
      <c r="D892">
        <v>0.9491830749907173</v>
      </c>
      <c r="E892">
        <v>0.25392191047781321</v>
      </c>
      <c r="F892">
        <v>0.95770145997275491</v>
      </c>
      <c r="G892">
        <v>0.40966547609980264</v>
      </c>
      <c r="H892">
        <v>0.50017309395932497</v>
      </c>
      <c r="I892">
        <v>0.26951063244320594</v>
      </c>
      <c r="J892">
        <v>0.12949569044442022</v>
      </c>
      <c r="K892">
        <v>0.5653753581746539</v>
      </c>
      <c r="L892">
        <v>0.43506955774887324</v>
      </c>
      <c r="M892">
        <v>0.96408821462562133</v>
      </c>
      <c r="N892">
        <v>0.51392869109487638</v>
      </c>
      <c r="O892">
        <v>0.70782749562924696</v>
      </c>
      <c r="P892">
        <v>0.34249176241927159</v>
      </c>
      <c r="Q892">
        <v>0.29607189657861266</v>
      </c>
      <c r="R892">
        <v>0.20130452447352809</v>
      </c>
      <c r="S892">
        <v>0.56902820570152812</v>
      </c>
      <c r="T892">
        <v>0.84888312523350185</v>
      </c>
      <c r="U892">
        <v>0.89740918870499264</v>
      </c>
    </row>
    <row r="893" spans="1:21" x14ac:dyDescent="0.25">
      <c r="A893">
        <v>891</v>
      </c>
      <c r="B893">
        <v>0.89983769673993752</v>
      </c>
      <c r="C893">
        <v>0.67784836579595265</v>
      </c>
      <c r="D893">
        <v>0.65428953137771861</v>
      </c>
      <c r="E893">
        <v>0.19989550357052721</v>
      </c>
      <c r="F893">
        <v>0.21563527520348225</v>
      </c>
      <c r="G893">
        <v>0.79352665641335118</v>
      </c>
      <c r="H893">
        <v>0.84742776420375621</v>
      </c>
      <c r="I893">
        <v>0.91317155849068765</v>
      </c>
      <c r="J893">
        <v>0.89562270847609193</v>
      </c>
      <c r="K893">
        <v>0.4610969981547246</v>
      </c>
      <c r="L893">
        <v>4.602231413763036E-2</v>
      </c>
      <c r="M893">
        <v>0.23589451745819723</v>
      </c>
      <c r="N893">
        <v>0.54066091567134178</v>
      </c>
      <c r="O893">
        <v>0.17004116153545557</v>
      </c>
      <c r="P893">
        <v>0.16819916250011868</v>
      </c>
      <c r="Q893">
        <v>0.12079540201774908</v>
      </c>
      <c r="R893">
        <v>0.25667843245320721</v>
      </c>
      <c r="S893">
        <v>0.62067243212930023</v>
      </c>
      <c r="T893">
        <v>0.84240390603427251</v>
      </c>
      <c r="U893">
        <v>0.73364293313801476</v>
      </c>
    </row>
    <row r="894" spans="1:21" x14ac:dyDescent="0.25">
      <c r="A894">
        <v>892</v>
      </c>
      <c r="B894">
        <v>0.6747548619483279</v>
      </c>
      <c r="C894">
        <v>0.29165503435983831</v>
      </c>
      <c r="D894">
        <v>0.75587121772163823</v>
      </c>
      <c r="E894">
        <v>0.43699873010698265</v>
      </c>
      <c r="F894">
        <v>0.64880272698756247</v>
      </c>
      <c r="G894">
        <v>0.69243285353344497</v>
      </c>
      <c r="H894">
        <v>0.36612153537539438</v>
      </c>
      <c r="I894">
        <v>0.48287940063316359</v>
      </c>
      <c r="J894">
        <v>0.15873713735668837</v>
      </c>
      <c r="K894">
        <v>0.45141031942959242</v>
      </c>
      <c r="L894">
        <v>0.94915962989144198</v>
      </c>
      <c r="M894">
        <v>0.35380046463408732</v>
      </c>
      <c r="N894">
        <v>0.68894351724520853</v>
      </c>
      <c r="O894">
        <v>0.73064609408721948</v>
      </c>
      <c r="P894">
        <v>0.27173769725604036</v>
      </c>
      <c r="Q894">
        <v>0.993411112676724</v>
      </c>
      <c r="R894">
        <v>0.92659323784955672</v>
      </c>
      <c r="S894">
        <v>0.91040413114904029</v>
      </c>
      <c r="T894">
        <v>0.9980939920251013</v>
      </c>
      <c r="U894">
        <v>0.60386289746663202</v>
      </c>
    </row>
    <row r="895" spans="1:21" x14ac:dyDescent="0.25">
      <c r="A895">
        <v>893</v>
      </c>
      <c r="B895">
        <v>0.42954044302841776</v>
      </c>
      <c r="C895">
        <v>0.86741711341405048</v>
      </c>
      <c r="D895">
        <v>0.52505778335660747</v>
      </c>
      <c r="E895">
        <v>0.56795964053013837</v>
      </c>
      <c r="F895">
        <v>0.58933561690619207</v>
      </c>
      <c r="G895">
        <v>0.66224155710732346</v>
      </c>
      <c r="H895">
        <v>0.7134973543629981</v>
      </c>
      <c r="I895">
        <v>0.59655276160119208</v>
      </c>
      <c r="J895">
        <v>0.16906424568128831</v>
      </c>
      <c r="K895">
        <v>4.9869235428877445E-2</v>
      </c>
      <c r="L895">
        <v>0.81837357409371281</v>
      </c>
      <c r="M895">
        <v>0.51530101532453765</v>
      </c>
      <c r="N895">
        <v>0.1567653347699185</v>
      </c>
      <c r="O895">
        <v>0.78528680761749659</v>
      </c>
      <c r="P895">
        <v>0.53893150341117901</v>
      </c>
      <c r="Q895">
        <v>0.51301308358306796</v>
      </c>
      <c r="R895">
        <v>0.45125552817919523</v>
      </c>
      <c r="S895">
        <v>0.80042530941865664</v>
      </c>
      <c r="T895">
        <v>0.25227613808522698</v>
      </c>
      <c r="U895">
        <v>5.0179153307052804E-2</v>
      </c>
    </row>
    <row r="896" spans="1:21" x14ac:dyDescent="0.25">
      <c r="A896">
        <v>894</v>
      </c>
      <c r="B896">
        <v>0.81195995371834417</v>
      </c>
      <c r="C896">
        <v>0.15553691439076545</v>
      </c>
      <c r="D896">
        <v>0.71812611322651954</v>
      </c>
      <c r="E896">
        <v>0.43603779954748045</v>
      </c>
      <c r="F896">
        <v>0.80662248970681105</v>
      </c>
      <c r="G896">
        <v>0.30876565818869328</v>
      </c>
      <c r="H896">
        <v>0.69839483670628244</v>
      </c>
      <c r="I896">
        <v>0.55787904938629573</v>
      </c>
      <c r="J896">
        <v>6.8349922117451278E-2</v>
      </c>
      <c r="K896">
        <v>0.19028020851061545</v>
      </c>
      <c r="L896">
        <v>1.9558766337834044E-2</v>
      </c>
      <c r="M896">
        <v>0.2547123886883087</v>
      </c>
      <c r="N896">
        <v>0.14590024105167232</v>
      </c>
      <c r="O896">
        <v>0.18958901723037513</v>
      </c>
      <c r="P896">
        <v>0.47965963179325333</v>
      </c>
      <c r="Q896">
        <v>2.2811616283707536E-2</v>
      </c>
      <c r="R896">
        <v>0.26507325770075996</v>
      </c>
      <c r="S896">
        <v>0.33091302763682795</v>
      </c>
      <c r="T896">
        <v>0.27481626867257836</v>
      </c>
      <c r="U896">
        <v>0.58035081219658302</v>
      </c>
    </row>
    <row r="897" spans="1:21" x14ac:dyDescent="0.25">
      <c r="A897">
        <v>895</v>
      </c>
      <c r="B897">
        <v>0.75533490534461922</v>
      </c>
      <c r="C897">
        <v>0.60142031214224034</v>
      </c>
      <c r="D897">
        <v>0.90778550648507683</v>
      </c>
      <c r="E897">
        <v>0.74257549407445378</v>
      </c>
      <c r="F897">
        <v>0.86444884372520669</v>
      </c>
      <c r="G897">
        <v>0.25880736082709577</v>
      </c>
      <c r="H897">
        <v>0.55056677046019509</v>
      </c>
      <c r="I897">
        <v>0.10801248272940889</v>
      </c>
      <c r="J897">
        <v>0.10892289847653736</v>
      </c>
      <c r="K897">
        <v>0.75400952901541984</v>
      </c>
      <c r="L897">
        <v>0.86284209544829782</v>
      </c>
      <c r="M897">
        <v>1.5509029733813406E-3</v>
      </c>
      <c r="N897">
        <v>0.32261028733560448</v>
      </c>
      <c r="O897">
        <v>0.22069400707772791</v>
      </c>
      <c r="P897">
        <v>0.55207899575152553</v>
      </c>
      <c r="Q897">
        <v>9.8193031675726239E-2</v>
      </c>
      <c r="R897">
        <v>0.4455477186335659</v>
      </c>
      <c r="S897">
        <v>0.93507520527498489</v>
      </c>
      <c r="T897">
        <v>0.20532388741507557</v>
      </c>
      <c r="U897">
        <v>0.76811151095813379</v>
      </c>
    </row>
    <row r="898" spans="1:21" x14ac:dyDescent="0.25">
      <c r="A898">
        <v>896</v>
      </c>
      <c r="B898">
        <v>0.66185508898830792</v>
      </c>
      <c r="C898">
        <v>0.47748994148352697</v>
      </c>
      <c r="D898">
        <v>0.31587724684951746</v>
      </c>
      <c r="E898">
        <v>0.25755259710522327</v>
      </c>
      <c r="F898">
        <v>0.48126759331516755</v>
      </c>
      <c r="G898">
        <v>0.78390348430180268</v>
      </c>
      <c r="H898">
        <v>0.86490982469188005</v>
      </c>
      <c r="I898">
        <v>0.43047777965828171</v>
      </c>
      <c r="J898">
        <v>7.5255635197862603E-2</v>
      </c>
      <c r="K898">
        <v>0.60211881240198584</v>
      </c>
      <c r="L898">
        <v>0.32230645992188744</v>
      </c>
      <c r="M898">
        <v>0.29883384926392687</v>
      </c>
      <c r="N898">
        <v>0.7559911097458667</v>
      </c>
      <c r="O898">
        <v>0.56935019583872393</v>
      </c>
      <c r="P898">
        <v>1.4846346133081667E-3</v>
      </c>
      <c r="Q898">
        <v>0.34313775229710419</v>
      </c>
      <c r="R898">
        <v>0.67948786124735383</v>
      </c>
      <c r="S898">
        <v>0.81757941755309127</v>
      </c>
      <c r="T898">
        <v>0.6196240628217371</v>
      </c>
      <c r="U898">
        <v>0.55244794464497482</v>
      </c>
    </row>
    <row r="899" spans="1:21" x14ac:dyDescent="0.25">
      <c r="A899">
        <v>897</v>
      </c>
      <c r="B899">
        <v>0.89255605832503182</v>
      </c>
      <c r="C899">
        <v>0.45166868954290873</v>
      </c>
      <c r="D899">
        <v>0.53307470167321092</v>
      </c>
      <c r="E899">
        <v>0.5011714715269433</v>
      </c>
      <c r="F899">
        <v>0.39100622605394997</v>
      </c>
      <c r="G899">
        <v>0.83174377334373339</v>
      </c>
      <c r="H899">
        <v>8.0475739830392357E-2</v>
      </c>
      <c r="I899">
        <v>0.29436970699342213</v>
      </c>
      <c r="J899">
        <v>0.59537738702274901</v>
      </c>
      <c r="K899">
        <v>9.1971905740177995E-2</v>
      </c>
      <c r="L899">
        <v>0.69638496384316184</v>
      </c>
      <c r="M899">
        <v>0.56035070311370005</v>
      </c>
      <c r="N899">
        <v>0.52756967928837017</v>
      </c>
      <c r="O899">
        <v>0.37204211735716464</v>
      </c>
      <c r="P899">
        <v>0.20746492228146618</v>
      </c>
      <c r="Q899">
        <v>0.86069495507662985</v>
      </c>
      <c r="R899">
        <v>0.85060234679713886</v>
      </c>
      <c r="S899">
        <v>0.99167924738842439</v>
      </c>
      <c r="T899">
        <v>0.98443427656850546</v>
      </c>
      <c r="U899">
        <v>0.14600860170448104</v>
      </c>
    </row>
    <row r="900" spans="1:21" x14ac:dyDescent="0.25">
      <c r="A900">
        <v>898</v>
      </c>
      <c r="B900">
        <v>0.91430346258871009</v>
      </c>
      <c r="C900">
        <v>0.38030179473644221</v>
      </c>
      <c r="D900">
        <v>0.45808858038363387</v>
      </c>
      <c r="E900">
        <v>0.18370976176244103</v>
      </c>
      <c r="F900">
        <v>0.79356522812472496</v>
      </c>
      <c r="G900">
        <v>0.15648441935072732</v>
      </c>
      <c r="H900">
        <v>0.60391358974091336</v>
      </c>
      <c r="I900">
        <v>0.7779868995371082</v>
      </c>
      <c r="J900">
        <v>0.35237321108728525</v>
      </c>
      <c r="K900">
        <v>0.83210609628691157</v>
      </c>
      <c r="L900">
        <v>0.9674379158894908</v>
      </c>
      <c r="M900">
        <v>0.45629921324216061</v>
      </c>
      <c r="N900">
        <v>0.83935494398755606</v>
      </c>
      <c r="O900">
        <v>0.35611250657268112</v>
      </c>
      <c r="P900">
        <v>0.24344575079102793</v>
      </c>
      <c r="Q900">
        <v>0.80664230047653751</v>
      </c>
      <c r="R900">
        <v>0.37902287378243527</v>
      </c>
      <c r="S900">
        <v>0.72920060925361185</v>
      </c>
      <c r="T900">
        <v>0.26318178989378715</v>
      </c>
      <c r="U900">
        <v>0.16928669115734829</v>
      </c>
    </row>
    <row r="901" spans="1:21" x14ac:dyDescent="0.25">
      <c r="A901">
        <v>899</v>
      </c>
      <c r="B901">
        <v>0.64621254512329718</v>
      </c>
      <c r="C901">
        <v>0.82992312757968589</v>
      </c>
      <c r="D901">
        <v>0.9875699886846625</v>
      </c>
      <c r="E901">
        <v>0.6415851176773657</v>
      </c>
      <c r="F901">
        <v>0.6207021087595499</v>
      </c>
      <c r="G901">
        <v>0.90993975638282687</v>
      </c>
      <c r="H901">
        <v>0.19999371718610437</v>
      </c>
      <c r="I901">
        <v>1.6193486128602608E-2</v>
      </c>
      <c r="J901">
        <v>0.915004084345727</v>
      </c>
      <c r="K901">
        <v>0.90084835729610635</v>
      </c>
      <c r="L901">
        <v>5.3075952649408009E-2</v>
      </c>
      <c r="M901">
        <v>0.13211924987073509</v>
      </c>
      <c r="N901">
        <v>0.87737100620872943</v>
      </c>
      <c r="O901">
        <v>0.39706267426338826</v>
      </c>
      <c r="P901">
        <v>0.99517867181664865</v>
      </c>
      <c r="Q901">
        <v>0.22359382214436252</v>
      </c>
      <c r="R901">
        <v>0.42674783627186486</v>
      </c>
      <c r="S901">
        <v>0.32128108886079598</v>
      </c>
      <c r="T901">
        <v>0.64514854290978896</v>
      </c>
      <c r="U901">
        <v>0.62327240841780363</v>
      </c>
    </row>
    <row r="902" spans="1:21" x14ac:dyDescent="0.25">
      <c r="A902">
        <v>900</v>
      </c>
      <c r="B902">
        <v>0.89157193392863521</v>
      </c>
      <c r="C902">
        <v>0.10980912118623465</v>
      </c>
      <c r="D902">
        <v>0.3238489820579602</v>
      </c>
      <c r="E902">
        <v>0.19476206999619894</v>
      </c>
      <c r="F902">
        <v>0.58865675417044372</v>
      </c>
      <c r="G902">
        <v>0.18482415641574956</v>
      </c>
      <c r="H902">
        <v>0.49533642877652095</v>
      </c>
      <c r="I902">
        <v>0.26035769749205695</v>
      </c>
      <c r="J902">
        <v>0.54361548309332175</v>
      </c>
      <c r="K902">
        <v>0.76262839125861581</v>
      </c>
      <c r="L902">
        <v>0.54619915911833239</v>
      </c>
      <c r="M902">
        <v>0.16915417065983207</v>
      </c>
      <c r="N902">
        <v>9.4572652716829353E-2</v>
      </c>
      <c r="O902">
        <v>0.88290376296687256</v>
      </c>
      <c r="P902">
        <v>0.61652333051594344</v>
      </c>
      <c r="Q902">
        <v>0.52701126077816385</v>
      </c>
      <c r="R902">
        <v>0.7748467035370854</v>
      </c>
      <c r="S902">
        <v>0.47389727907862689</v>
      </c>
      <c r="T902">
        <v>0.96530014547792242</v>
      </c>
      <c r="U902">
        <v>0.1739224425914454</v>
      </c>
    </row>
    <row r="903" spans="1:21" x14ac:dyDescent="0.25">
      <c r="A903">
        <v>901</v>
      </c>
      <c r="B903">
        <v>0.2273441438619852</v>
      </c>
      <c r="C903">
        <v>0.36793632805667276</v>
      </c>
      <c r="D903">
        <v>0.70663664305574247</v>
      </c>
      <c r="E903">
        <v>0.1145954368300659</v>
      </c>
      <c r="F903">
        <v>0.54728532970413024</v>
      </c>
      <c r="G903">
        <v>0.93165433422433375</v>
      </c>
      <c r="H903">
        <v>0.98682233688903054</v>
      </c>
      <c r="I903">
        <v>0.46326773818889677</v>
      </c>
      <c r="J903">
        <v>0.24050785899674842</v>
      </c>
      <c r="K903">
        <v>0.39650632056211998</v>
      </c>
      <c r="L903">
        <v>0.82033788653681849</v>
      </c>
      <c r="M903">
        <v>0.47515333914609958</v>
      </c>
      <c r="N903">
        <v>0.59770580352280778</v>
      </c>
      <c r="O903">
        <v>0.90755773459619871</v>
      </c>
      <c r="P903">
        <v>0.33037438892703186</v>
      </c>
      <c r="Q903">
        <v>0.38758313463473204</v>
      </c>
      <c r="R903">
        <v>0.69032028465452555</v>
      </c>
      <c r="S903">
        <v>0.40521865273886171</v>
      </c>
      <c r="T903">
        <v>0.50912474550713771</v>
      </c>
      <c r="U903">
        <v>0.50460748331814642</v>
      </c>
    </row>
    <row r="904" spans="1:21" x14ac:dyDescent="0.25">
      <c r="A904">
        <v>902</v>
      </c>
      <c r="B904">
        <v>0.21266269617222022</v>
      </c>
      <c r="C904">
        <v>0.73496827029378631</v>
      </c>
      <c r="D904">
        <v>7.7386658963328525E-2</v>
      </c>
      <c r="E904">
        <v>0.46786360274670091</v>
      </c>
      <c r="F904">
        <v>0.7444429375711854</v>
      </c>
      <c r="G904">
        <v>0.92921912729885303</v>
      </c>
      <c r="H904">
        <v>0.88030076916621747</v>
      </c>
      <c r="I904">
        <v>0.46517605014890062</v>
      </c>
      <c r="J904">
        <v>0.26180376748648193</v>
      </c>
      <c r="K904">
        <v>0.13505199545800828</v>
      </c>
      <c r="L904">
        <v>0.38415436055687691</v>
      </c>
      <c r="M904">
        <v>0.46570858054739439</v>
      </c>
      <c r="N904">
        <v>0.91103948444149641</v>
      </c>
      <c r="O904">
        <v>0.92044947740629013</v>
      </c>
      <c r="P904">
        <v>0.92910887379939733</v>
      </c>
      <c r="Q904">
        <v>0.9577978923709527</v>
      </c>
      <c r="R904">
        <v>0.64749212719373617</v>
      </c>
      <c r="S904">
        <v>0.75203091033196667</v>
      </c>
      <c r="T904">
        <v>0.56190109826964996</v>
      </c>
      <c r="U904">
        <v>0.45243337363832437</v>
      </c>
    </row>
    <row r="905" spans="1:21" x14ac:dyDescent="0.25">
      <c r="A905">
        <v>903</v>
      </c>
      <c r="B905">
        <v>0.69757179643740219</v>
      </c>
      <c r="C905">
        <v>0.84457386068706786</v>
      </c>
      <c r="D905">
        <v>0.57487777767630788</v>
      </c>
      <c r="E905">
        <v>0.95130483752815964</v>
      </c>
      <c r="F905">
        <v>0.29200464679848892</v>
      </c>
      <c r="G905">
        <v>0.55070841668629456</v>
      </c>
      <c r="H905">
        <v>0.16363016889629556</v>
      </c>
      <c r="I905">
        <v>0.80236522109569819</v>
      </c>
      <c r="J905">
        <v>8.1059834718263168E-2</v>
      </c>
      <c r="K905">
        <v>0.87039801615657741</v>
      </c>
      <c r="L905">
        <v>0.56138658675608699</v>
      </c>
      <c r="M905">
        <v>4.2338545074630751E-2</v>
      </c>
      <c r="N905">
        <v>0.87241375022886758</v>
      </c>
      <c r="O905">
        <v>0.96110002328952238</v>
      </c>
      <c r="P905">
        <v>0.4301275465201968</v>
      </c>
      <c r="Q905">
        <v>0.98502482282699533</v>
      </c>
      <c r="R905">
        <v>0.20249629255789259</v>
      </c>
      <c r="S905">
        <v>0.79390578552706281</v>
      </c>
      <c r="T905">
        <v>0.18638158926738702</v>
      </c>
      <c r="U905">
        <v>9.4105721618714444E-2</v>
      </c>
    </row>
    <row r="906" spans="1:21" x14ac:dyDescent="0.25">
      <c r="A906">
        <v>904</v>
      </c>
      <c r="B906">
        <v>0.76443872317509776</v>
      </c>
      <c r="C906">
        <v>0.38447512197269784</v>
      </c>
      <c r="D906">
        <v>0.76118455336442659</v>
      </c>
      <c r="E906">
        <v>0.42095428388637623</v>
      </c>
      <c r="F906">
        <v>0.23418625399207116</v>
      </c>
      <c r="G906">
        <v>0.64649075096003195</v>
      </c>
      <c r="H906">
        <v>0.78677946626334094</v>
      </c>
      <c r="I906">
        <v>0.88895738741178487</v>
      </c>
      <c r="J906">
        <v>0.55559960064138814</v>
      </c>
      <c r="K906">
        <v>0.42877951807167936</v>
      </c>
      <c r="L906">
        <v>0.27831841693150583</v>
      </c>
      <c r="M906">
        <v>0.3055353908787577</v>
      </c>
      <c r="N906">
        <v>0.85490812497162683</v>
      </c>
      <c r="O906">
        <v>0.4576883953674129</v>
      </c>
      <c r="P906">
        <v>0.22438196705267188</v>
      </c>
      <c r="Q906">
        <v>0.48446468606015802</v>
      </c>
      <c r="R906">
        <v>0.67141258320161157</v>
      </c>
      <c r="S906">
        <v>0.30435655779919024</v>
      </c>
      <c r="T906">
        <v>0.30583876003745591</v>
      </c>
      <c r="U906">
        <v>0.99128814697349577</v>
      </c>
    </row>
    <row r="907" spans="1:21" x14ac:dyDescent="0.25">
      <c r="A907">
        <v>905</v>
      </c>
      <c r="B907">
        <v>0.6501534880666533</v>
      </c>
      <c r="C907">
        <v>0.52723830996847321</v>
      </c>
      <c r="D907">
        <v>0.45413645613566911</v>
      </c>
      <c r="E907">
        <v>0.14082097818739214</v>
      </c>
      <c r="F907">
        <v>0.76531885648652231</v>
      </c>
      <c r="G907">
        <v>9.9581696322246671E-2</v>
      </c>
      <c r="H907">
        <v>2.9656083516942822E-2</v>
      </c>
      <c r="I907">
        <v>0.75212300998594595</v>
      </c>
      <c r="J907">
        <v>8.256351477001389E-2</v>
      </c>
      <c r="K907">
        <v>0.59248287139936551</v>
      </c>
      <c r="L907">
        <v>0.94021926071652673</v>
      </c>
      <c r="M907">
        <v>0.42631736324252056</v>
      </c>
      <c r="N907">
        <v>3.4759901548725214E-2</v>
      </c>
      <c r="O907">
        <v>0.20181460684807395</v>
      </c>
      <c r="P907">
        <v>0.38659381703157791</v>
      </c>
      <c r="Q907">
        <v>0.83539588063598025</v>
      </c>
      <c r="R907">
        <v>0.3992132135106643</v>
      </c>
      <c r="S907">
        <v>4.4871016781804496E-2</v>
      </c>
      <c r="T907">
        <v>0.4482153452791513</v>
      </c>
      <c r="U907">
        <v>0.9393560871987221</v>
      </c>
    </row>
    <row r="908" spans="1:21" x14ac:dyDescent="0.25">
      <c r="A908">
        <v>906</v>
      </c>
      <c r="B908">
        <v>0.60753303381924706</v>
      </c>
      <c r="C908">
        <v>0.6918169082143848</v>
      </c>
      <c r="D908">
        <v>0.99734267935662668</v>
      </c>
      <c r="E908">
        <v>0.65546955092689752</v>
      </c>
      <c r="F908">
        <v>0.66279734711558747</v>
      </c>
      <c r="G908">
        <v>0.68648116556368688</v>
      </c>
      <c r="H908">
        <v>0.69344210723695987</v>
      </c>
      <c r="I908">
        <v>0.96796145056377281</v>
      </c>
      <c r="J908">
        <v>0.18476904111874504</v>
      </c>
      <c r="K908">
        <v>0.21555581276148761</v>
      </c>
      <c r="L908">
        <v>0.29845184677218928</v>
      </c>
      <c r="M908">
        <v>0.80422238636508503</v>
      </c>
      <c r="N908">
        <v>5.618510401804766E-2</v>
      </c>
      <c r="O908">
        <v>0.30442268674503503</v>
      </c>
      <c r="P908">
        <v>0.77063216164618353</v>
      </c>
      <c r="Q908">
        <v>0.97876248560731693</v>
      </c>
      <c r="R908">
        <v>0.38885969444957702</v>
      </c>
      <c r="S908">
        <v>0.85313578643966759</v>
      </c>
      <c r="T908">
        <v>0.52355994233163994</v>
      </c>
      <c r="U908">
        <v>0.90467452272976612</v>
      </c>
    </row>
    <row r="909" spans="1:21" x14ac:dyDescent="0.25">
      <c r="A909">
        <v>907</v>
      </c>
      <c r="B909">
        <v>0.6757173196776185</v>
      </c>
      <c r="C909">
        <v>0.29802496599348882</v>
      </c>
      <c r="D909">
        <v>0.62032582687487192</v>
      </c>
      <c r="E909">
        <v>0.77697422847667053</v>
      </c>
      <c r="F909">
        <v>0.7847929588748066</v>
      </c>
      <c r="G909">
        <v>0.4780633802347185</v>
      </c>
      <c r="H909">
        <v>0.71292447342292942</v>
      </c>
      <c r="I909">
        <v>0.84299136294011334</v>
      </c>
      <c r="J909">
        <v>0.53498848626090645</v>
      </c>
      <c r="K909">
        <v>0.7492185627049186</v>
      </c>
      <c r="L909">
        <v>0.79485361723950199</v>
      </c>
      <c r="M909">
        <v>0.17253085506302002</v>
      </c>
      <c r="N909">
        <v>0.48191439837431305</v>
      </c>
      <c r="O909">
        <v>0.7985418495645944</v>
      </c>
      <c r="P909">
        <v>0.53903032801294248</v>
      </c>
      <c r="Q909">
        <v>0.38217152638654794</v>
      </c>
      <c r="R909">
        <v>0.96679524753656709</v>
      </c>
      <c r="S909">
        <v>0.89200887313707877</v>
      </c>
      <c r="T909">
        <v>0.48199138681928844</v>
      </c>
      <c r="U909">
        <v>0.12342192759428805</v>
      </c>
    </row>
    <row r="910" spans="1:21" x14ac:dyDescent="0.25">
      <c r="A910">
        <v>908</v>
      </c>
      <c r="B910">
        <v>0.95766073840202015</v>
      </c>
      <c r="C910">
        <v>0.17465044117983042</v>
      </c>
      <c r="D910">
        <v>3.8717779871735303E-2</v>
      </c>
      <c r="E910">
        <v>0.56353643615992066</v>
      </c>
      <c r="F910">
        <v>0.30647555709824581</v>
      </c>
      <c r="G910">
        <v>0.15203275587697052</v>
      </c>
      <c r="H910">
        <v>0.417355727934555</v>
      </c>
      <c r="I910">
        <v>0.77274001218810007</v>
      </c>
      <c r="J910">
        <v>0.71801449617461977</v>
      </c>
      <c r="K910">
        <v>0.65817884480453648</v>
      </c>
      <c r="L910">
        <v>9.4810964078346993E-2</v>
      </c>
      <c r="M910">
        <v>0.26174691696572094</v>
      </c>
      <c r="N910">
        <v>0.30684821160325026</v>
      </c>
      <c r="O910">
        <v>0.92143075278385789</v>
      </c>
      <c r="P910">
        <v>0.16175288723783865</v>
      </c>
      <c r="Q910">
        <v>0.34374951304828194</v>
      </c>
      <c r="R910">
        <v>0.95975874153464558</v>
      </c>
      <c r="S910">
        <v>0.36518112650221091</v>
      </c>
      <c r="T910">
        <v>0.24179037213160637</v>
      </c>
      <c r="U910">
        <v>0.43969252164928285</v>
      </c>
    </row>
    <row r="911" spans="1:21" x14ac:dyDescent="0.25">
      <c r="A911">
        <v>909</v>
      </c>
      <c r="B911">
        <v>0.19444156686332104</v>
      </c>
      <c r="C911">
        <v>3.6488928727376635E-2</v>
      </c>
      <c r="D911">
        <v>0.85966100450487226</v>
      </c>
      <c r="E911">
        <v>0.39929398061134513</v>
      </c>
      <c r="F911">
        <v>0.63275991917151408</v>
      </c>
      <c r="G911">
        <v>0.69695282258537095</v>
      </c>
      <c r="H911">
        <v>0.87837105710442098</v>
      </c>
      <c r="I911">
        <v>0.34385737242693271</v>
      </c>
      <c r="J911">
        <v>0.86109129673824203</v>
      </c>
      <c r="K911">
        <v>0.83920870292329752</v>
      </c>
      <c r="L911">
        <v>5.5671989728094395E-2</v>
      </c>
      <c r="M911">
        <v>0.50579644793526057</v>
      </c>
      <c r="N911">
        <v>0.37015320569185328</v>
      </c>
      <c r="O911">
        <v>0.10816708798866093</v>
      </c>
      <c r="P911">
        <v>0.71020498725269143</v>
      </c>
      <c r="Q911">
        <v>0.14908722823057996</v>
      </c>
      <c r="R911">
        <v>0.93740928530089995</v>
      </c>
      <c r="S911">
        <v>0.92528529302955276</v>
      </c>
      <c r="T911">
        <v>0.27361451284516214</v>
      </c>
      <c r="U911">
        <v>0.47867644002171694</v>
      </c>
    </row>
    <row r="912" spans="1:21" x14ac:dyDescent="0.25">
      <c r="A912">
        <v>910</v>
      </c>
      <c r="B912">
        <v>0.47479770143443023</v>
      </c>
      <c r="C912">
        <v>0.99076280532241068</v>
      </c>
      <c r="D912">
        <v>0.64365562083058392</v>
      </c>
      <c r="E912">
        <v>0.71740058558749986</v>
      </c>
      <c r="F912">
        <v>1.7352355715562595E-2</v>
      </c>
      <c r="G912">
        <v>0.92846350554991219</v>
      </c>
      <c r="H912">
        <v>0.52787059795820035</v>
      </c>
      <c r="I912">
        <v>0.79863412149225343</v>
      </c>
      <c r="J912">
        <v>0.9642919804497927</v>
      </c>
      <c r="K912">
        <v>0.31463957497666728</v>
      </c>
      <c r="L912">
        <v>0.67984358355931551</v>
      </c>
      <c r="M912">
        <v>0.98846911313651376</v>
      </c>
      <c r="N912">
        <v>0.78911909788175016</v>
      </c>
      <c r="O912">
        <v>0.28298981957849056</v>
      </c>
      <c r="P912">
        <v>0.71972359383755369</v>
      </c>
      <c r="Q912">
        <v>0.55181900070834833</v>
      </c>
      <c r="R912">
        <v>0.77533759316571005</v>
      </c>
      <c r="S912">
        <v>7.6041567424964596E-2</v>
      </c>
      <c r="T912">
        <v>7.9430971694526509E-2</v>
      </c>
      <c r="U912">
        <v>0.15659966902070455</v>
      </c>
    </row>
    <row r="913" spans="1:21" x14ac:dyDescent="0.25">
      <c r="A913">
        <v>911</v>
      </c>
      <c r="B913">
        <v>0.13313626237313336</v>
      </c>
      <c r="C913">
        <v>0.98776882889208073</v>
      </c>
      <c r="D913">
        <v>0.18632665317870201</v>
      </c>
      <c r="E913">
        <v>0.61729571534228089</v>
      </c>
      <c r="F913">
        <v>0.38589463211282404</v>
      </c>
      <c r="G913">
        <v>0.40575142506994277</v>
      </c>
      <c r="H913">
        <v>0.88308783865347518</v>
      </c>
      <c r="I913">
        <v>0.38152823486878784</v>
      </c>
      <c r="J913">
        <v>0.53643554354069689</v>
      </c>
      <c r="K913">
        <v>9.6111295555260767E-2</v>
      </c>
      <c r="L913">
        <v>0.62981551143324443</v>
      </c>
      <c r="M913">
        <v>0.18238419814990259</v>
      </c>
      <c r="N913">
        <v>0.37909537553393435</v>
      </c>
      <c r="O913">
        <v>0.30485802395355321</v>
      </c>
      <c r="P913">
        <v>0.98466454013172355</v>
      </c>
      <c r="Q913">
        <v>0.62398508617031556</v>
      </c>
      <c r="R913">
        <v>0.87349179844724745</v>
      </c>
      <c r="S913">
        <v>0.19739470278309934</v>
      </c>
      <c r="T913">
        <v>0.83275472980145704</v>
      </c>
      <c r="U913">
        <v>0.82065200031333774</v>
      </c>
    </row>
    <row r="914" spans="1:21" x14ac:dyDescent="0.25">
      <c r="A914">
        <v>912</v>
      </c>
      <c r="B914">
        <v>0.29762860490056298</v>
      </c>
      <c r="C914">
        <v>0.58875871235447663</v>
      </c>
      <c r="D914">
        <v>0.45459576688343084</v>
      </c>
      <c r="E914">
        <v>0.59669655240733377</v>
      </c>
      <c r="F914">
        <v>5.8546094697148776E-2</v>
      </c>
      <c r="G914">
        <v>1.4231819771520104E-2</v>
      </c>
      <c r="H914">
        <v>0.58384084924861401</v>
      </c>
      <c r="I914">
        <v>0.14760303727643898</v>
      </c>
      <c r="J914">
        <v>0.41876621861606855</v>
      </c>
      <c r="K914">
        <v>0.52754791082566133</v>
      </c>
      <c r="L914">
        <v>0.3720853741950485</v>
      </c>
      <c r="M914">
        <v>0.78408169670576644</v>
      </c>
      <c r="N914">
        <v>7.8559797905630724E-2</v>
      </c>
      <c r="O914">
        <v>0.76103607629134729</v>
      </c>
      <c r="P914">
        <v>0.46240828838847325</v>
      </c>
      <c r="Q914">
        <v>2.7022394179549991E-2</v>
      </c>
      <c r="R914">
        <v>0.95750352781384906</v>
      </c>
      <c r="S914">
        <v>0.35100348315558283</v>
      </c>
      <c r="T914">
        <v>0.12604588807375894</v>
      </c>
      <c r="U914">
        <v>0.12387609341190764</v>
      </c>
    </row>
    <row r="915" spans="1:21" x14ac:dyDescent="0.25">
      <c r="A915">
        <v>913</v>
      </c>
      <c r="B915">
        <v>0.54300702497765507</v>
      </c>
      <c r="C915">
        <v>4.2769857134208777E-2</v>
      </c>
      <c r="D915">
        <v>0.62927815267175546</v>
      </c>
      <c r="E915">
        <v>0.40075610274410689</v>
      </c>
      <c r="F915">
        <v>0.47737407625296591</v>
      </c>
      <c r="G915">
        <v>0.50067928417451046</v>
      </c>
      <c r="H915">
        <v>0.31902760597281987</v>
      </c>
      <c r="I915">
        <v>0.67744124861568111</v>
      </c>
      <c r="J915">
        <v>0.64167250915631246</v>
      </c>
      <c r="K915">
        <v>0.49526863793043674</v>
      </c>
      <c r="L915">
        <v>0.96845610460591747</v>
      </c>
      <c r="M915">
        <v>0.23948414745928348</v>
      </c>
      <c r="N915">
        <v>0.25223449226567518</v>
      </c>
      <c r="O915">
        <v>0.24413982059161565</v>
      </c>
      <c r="P915">
        <v>0.49275756009062044</v>
      </c>
      <c r="Q915">
        <v>0.98244460276298695</v>
      </c>
      <c r="R915">
        <v>0.61558063388832673</v>
      </c>
      <c r="S915">
        <v>0.39736325321875143</v>
      </c>
      <c r="T915">
        <v>0.1020781636771404</v>
      </c>
      <c r="U915">
        <v>6.4476393253290576E-2</v>
      </c>
    </row>
    <row r="916" spans="1:21" x14ac:dyDescent="0.25">
      <c r="A916">
        <v>914</v>
      </c>
      <c r="B916">
        <v>0.29668904036800758</v>
      </c>
      <c r="C916">
        <v>0.49394687084601063</v>
      </c>
      <c r="D916">
        <v>0.82929819953998507</v>
      </c>
      <c r="E916">
        <v>0.64393947047146582</v>
      </c>
      <c r="F916">
        <v>8.1949650819607367E-2</v>
      </c>
      <c r="G916">
        <v>0.97417162950031155</v>
      </c>
      <c r="H916">
        <v>0.53652165563163856</v>
      </c>
      <c r="I916">
        <v>0.37219969344880877</v>
      </c>
      <c r="J916">
        <v>0.89684845467346408</v>
      </c>
      <c r="K916">
        <v>0.22751304431586572</v>
      </c>
      <c r="L916">
        <v>0.94952706034638545</v>
      </c>
      <c r="M916">
        <v>0.33864975101361416</v>
      </c>
      <c r="N916">
        <v>0.20045855045278471</v>
      </c>
      <c r="O916">
        <v>0.17785686532126199</v>
      </c>
      <c r="P916">
        <v>0.1423446541191542</v>
      </c>
      <c r="Q916">
        <v>0.82282563833687661</v>
      </c>
      <c r="R916">
        <v>0.26096719858088058</v>
      </c>
      <c r="S916">
        <v>0.40121976550485972</v>
      </c>
      <c r="T916">
        <v>0.71800954420072838</v>
      </c>
      <c r="U916">
        <v>0.9919551132991975</v>
      </c>
    </row>
    <row r="917" spans="1:21" x14ac:dyDescent="0.25">
      <c r="A917">
        <v>915</v>
      </c>
      <c r="B917">
        <v>6.2350010691544888E-2</v>
      </c>
      <c r="C917">
        <v>0.31106684979584043</v>
      </c>
      <c r="D917">
        <v>0.93345429308715322</v>
      </c>
      <c r="E917">
        <v>0.62626835731476338</v>
      </c>
      <c r="F917">
        <v>0.24619700861502469</v>
      </c>
      <c r="G917">
        <v>0.35477865011794618</v>
      </c>
      <c r="H917">
        <v>2.2566128168143074E-2</v>
      </c>
      <c r="I917">
        <v>0.63992141161115956</v>
      </c>
      <c r="J917">
        <v>0.60358179298425441</v>
      </c>
      <c r="K917">
        <v>0.17668474041445892</v>
      </c>
      <c r="L917">
        <v>0.86261698350236138</v>
      </c>
      <c r="M917">
        <v>0.56037905883893657</v>
      </c>
      <c r="N917">
        <v>2.6588950102378384E-2</v>
      </c>
      <c r="O917">
        <v>0.29214052628410192</v>
      </c>
      <c r="P917">
        <v>0.80423117940983357</v>
      </c>
      <c r="Q917">
        <v>0.31957216560672119</v>
      </c>
      <c r="R917">
        <v>0.58060008062799384</v>
      </c>
      <c r="S917">
        <v>0.93344305820983076</v>
      </c>
      <c r="T917">
        <v>0.69253280228340897</v>
      </c>
      <c r="U917">
        <v>0.2692586599598441</v>
      </c>
    </row>
    <row r="918" spans="1:21" x14ac:dyDescent="0.25">
      <c r="A918">
        <v>916</v>
      </c>
      <c r="B918">
        <v>0.73689102393106864</v>
      </c>
      <c r="C918">
        <v>0.94786793686132587</v>
      </c>
      <c r="D918">
        <v>0.30946783695537405</v>
      </c>
      <c r="E918">
        <v>0.11285376946752645</v>
      </c>
      <c r="F918">
        <v>0.67402316797822626</v>
      </c>
      <c r="G918">
        <v>0.15879998473293377</v>
      </c>
      <c r="H918">
        <v>0.96447308940631071</v>
      </c>
      <c r="I918">
        <v>0.4379789520862527</v>
      </c>
      <c r="J918">
        <v>0.97198168552272057</v>
      </c>
      <c r="K918">
        <v>0.26787590638414893</v>
      </c>
      <c r="L918">
        <v>0.2938775512216889</v>
      </c>
      <c r="M918">
        <v>0.7283689016352437</v>
      </c>
      <c r="N918">
        <v>0.11964192176717958</v>
      </c>
      <c r="O918">
        <v>0.68852991021957966</v>
      </c>
      <c r="P918">
        <v>0.32440789412824356</v>
      </c>
      <c r="Q918">
        <v>0.73126631193063885</v>
      </c>
      <c r="R918">
        <v>0.78445191530927527</v>
      </c>
      <c r="S918">
        <v>0.5729725467080089</v>
      </c>
      <c r="T918">
        <v>3.654155690812555E-2</v>
      </c>
      <c r="U918">
        <v>0.73248716185380092</v>
      </c>
    </row>
    <row r="919" spans="1:21" x14ac:dyDescent="0.25">
      <c r="A919">
        <v>917</v>
      </c>
      <c r="B919">
        <v>0.39419063997970927</v>
      </c>
      <c r="C919">
        <v>0.52669814118308489</v>
      </c>
      <c r="D919">
        <v>0.16814988004877574</v>
      </c>
      <c r="E919">
        <v>0.31635870051895676</v>
      </c>
      <c r="F919">
        <v>0.61586756913200369</v>
      </c>
      <c r="G919">
        <v>0.9434861434272821</v>
      </c>
      <c r="H919">
        <v>0.48132691837108421</v>
      </c>
      <c r="I919">
        <v>0.64149222126111916</v>
      </c>
      <c r="J919">
        <v>0.38961344575155543</v>
      </c>
      <c r="K919">
        <v>0.69569436194124346</v>
      </c>
      <c r="L919">
        <v>0.45678359028989668</v>
      </c>
      <c r="M919">
        <v>0.99022279769664334</v>
      </c>
      <c r="N919">
        <v>0.65410876183064293</v>
      </c>
      <c r="O919">
        <v>2.4188495537211807E-3</v>
      </c>
      <c r="P919">
        <v>0.53092929466577221</v>
      </c>
      <c r="Q919">
        <v>0.69909962028451655</v>
      </c>
      <c r="R919">
        <v>2.0040700576373638E-3</v>
      </c>
      <c r="S919">
        <v>0.66991958449683864</v>
      </c>
      <c r="T919">
        <v>0.99144626949392389</v>
      </c>
      <c r="U919">
        <v>0.3704066764225562</v>
      </c>
    </row>
    <row r="920" spans="1:21" x14ac:dyDescent="0.25">
      <c r="A920">
        <v>918</v>
      </c>
      <c r="B920">
        <v>0.62100444432135848</v>
      </c>
      <c r="C920">
        <v>0.62044988169360082</v>
      </c>
      <c r="D920">
        <v>0.5638255499632443</v>
      </c>
      <c r="E920">
        <v>0.149651846378557</v>
      </c>
      <c r="F920">
        <v>0.67542242633852845</v>
      </c>
      <c r="G920">
        <v>0.26903999263746003</v>
      </c>
      <c r="H920">
        <v>0.1663681826421799</v>
      </c>
      <c r="I920">
        <v>0.14814150384202596</v>
      </c>
      <c r="J920">
        <v>0.6340852435083848</v>
      </c>
      <c r="K920">
        <v>0.52664615988146224</v>
      </c>
      <c r="L920">
        <v>1.3442867137255954E-2</v>
      </c>
      <c r="M920">
        <v>0.20711436444547093</v>
      </c>
      <c r="N920">
        <v>0.94684747758779242</v>
      </c>
      <c r="O920">
        <v>0.68641002425256969</v>
      </c>
      <c r="P920">
        <v>0.53810989343041626</v>
      </c>
      <c r="Q920">
        <v>0.95510618837856143</v>
      </c>
      <c r="R920">
        <v>0.99007008871447155</v>
      </c>
      <c r="S920">
        <v>7.4313130943644001E-2</v>
      </c>
      <c r="T920">
        <v>0.11222199740530225</v>
      </c>
      <c r="U920">
        <v>0.75858039820015133</v>
      </c>
    </row>
    <row r="921" spans="1:21" x14ac:dyDescent="0.25">
      <c r="A921">
        <v>919</v>
      </c>
      <c r="B921">
        <v>0.11646633389887606</v>
      </c>
      <c r="C921">
        <v>0.88740609266183879</v>
      </c>
      <c r="D921">
        <v>0.96506504627171896</v>
      </c>
      <c r="E921">
        <v>0.60006560467682957</v>
      </c>
      <c r="F921">
        <v>0.51669395046938837</v>
      </c>
      <c r="G921">
        <v>0.73448986554832185</v>
      </c>
      <c r="H921">
        <v>0.3353845688168775</v>
      </c>
      <c r="I921">
        <v>0.93312810880986929</v>
      </c>
      <c r="J921">
        <v>0.74518751177610554</v>
      </c>
      <c r="K921">
        <v>0.68123833325309313</v>
      </c>
      <c r="L921">
        <v>0.37113360563228337</v>
      </c>
      <c r="M921">
        <v>0.88993852544814978</v>
      </c>
      <c r="N921">
        <v>0.24608989670674841</v>
      </c>
      <c r="O921">
        <v>0.75524284319558621</v>
      </c>
      <c r="P921">
        <v>0.94931974585271384</v>
      </c>
      <c r="Q921">
        <v>0.67456965000235525</v>
      </c>
      <c r="R921">
        <v>0.50757141722090737</v>
      </c>
      <c r="S921">
        <v>0.68364599101621693</v>
      </c>
      <c r="T921">
        <v>0.58702836949915582</v>
      </c>
      <c r="U921">
        <v>5.3202525723356597E-2</v>
      </c>
    </row>
    <row r="922" spans="1:21" x14ac:dyDescent="0.25">
      <c r="A922">
        <v>920</v>
      </c>
      <c r="B922">
        <v>0.95477138853847254</v>
      </c>
      <c r="C922">
        <v>0.81197366708020335</v>
      </c>
      <c r="D922">
        <v>0.79224087333474591</v>
      </c>
      <c r="E922">
        <v>0.12926112367380593</v>
      </c>
      <c r="F922">
        <v>0.75460308415683741</v>
      </c>
      <c r="G922">
        <v>3.7945332624219397E-2</v>
      </c>
      <c r="H922">
        <v>0.95941618469363266</v>
      </c>
      <c r="I922">
        <v>0.63471299048438024</v>
      </c>
      <c r="J922">
        <v>0.34663616880236175</v>
      </c>
      <c r="K922">
        <v>0.63185759420152032</v>
      </c>
      <c r="L922">
        <v>2.06876212148428E-2</v>
      </c>
      <c r="M922">
        <v>0.89115700035882917</v>
      </c>
      <c r="N922">
        <v>0.62613433695692988</v>
      </c>
      <c r="O922">
        <v>1.620281390341427E-2</v>
      </c>
      <c r="P922">
        <v>0.49976025549841729</v>
      </c>
      <c r="Q922">
        <v>0.6193339970302898</v>
      </c>
      <c r="R922">
        <v>0.32076117503473967</v>
      </c>
      <c r="S922">
        <v>0.41291960646937609</v>
      </c>
      <c r="T922">
        <v>0.17327015122806433</v>
      </c>
      <c r="U922">
        <v>0.75720931277045578</v>
      </c>
    </row>
    <row r="923" spans="1:21" x14ac:dyDescent="0.25">
      <c r="A923">
        <v>921</v>
      </c>
      <c r="B923">
        <v>0.26496975777954024</v>
      </c>
      <c r="C923">
        <v>0.17933918037742469</v>
      </c>
      <c r="D923">
        <v>0.67717901335748554</v>
      </c>
      <c r="E923">
        <v>0.44845850928243891</v>
      </c>
      <c r="F923">
        <v>0.84881339569876957</v>
      </c>
      <c r="G923">
        <v>0.82755359890101055</v>
      </c>
      <c r="H923">
        <v>0.90731226296969325</v>
      </c>
      <c r="I923">
        <v>0.72312955792073819</v>
      </c>
      <c r="J923">
        <v>0.1093257204611604</v>
      </c>
      <c r="K923">
        <v>0.38541776782310055</v>
      </c>
      <c r="L923">
        <v>0.68980145167901608</v>
      </c>
      <c r="M923">
        <v>3.898541107622755E-2</v>
      </c>
      <c r="N923">
        <v>0.88600647457778425</v>
      </c>
      <c r="O923">
        <v>0.41609481249061275</v>
      </c>
      <c r="P923">
        <v>0.70610135220785786</v>
      </c>
      <c r="Q923">
        <v>0.56361281211901582</v>
      </c>
      <c r="R923">
        <v>0.57638954381793894</v>
      </c>
      <c r="S923">
        <v>4.5458042748950156E-2</v>
      </c>
      <c r="T923">
        <v>0.53693419775972129</v>
      </c>
      <c r="U923">
        <v>0.3134355202027761</v>
      </c>
    </row>
    <row r="924" spans="1:21" x14ac:dyDescent="0.25">
      <c r="A924">
        <v>922</v>
      </c>
      <c r="B924">
        <v>0.91212444641554313</v>
      </c>
      <c r="C924">
        <v>0.45753416720132911</v>
      </c>
      <c r="D924">
        <v>0.45941880508808186</v>
      </c>
      <c r="E924">
        <v>0.40998643079943964</v>
      </c>
      <c r="F924">
        <v>0.37961711710907675</v>
      </c>
      <c r="G924">
        <v>0.89221819348924214</v>
      </c>
      <c r="H924">
        <v>0.2672498077514156</v>
      </c>
      <c r="I924">
        <v>0.46399294485526732</v>
      </c>
      <c r="J924">
        <v>0.25086776452883175</v>
      </c>
      <c r="K924">
        <v>0.68627296872351717</v>
      </c>
      <c r="L924">
        <v>7.4444649801214346E-2</v>
      </c>
      <c r="M924">
        <v>0.72521821956079968</v>
      </c>
      <c r="N924">
        <v>0.37916211148091961</v>
      </c>
      <c r="O924">
        <v>0.67256410666478872</v>
      </c>
      <c r="P924">
        <v>0.87811128688156703</v>
      </c>
      <c r="Q924">
        <v>0.42040365962385184</v>
      </c>
      <c r="R924">
        <v>0.77468919062496799</v>
      </c>
      <c r="S924">
        <v>0.38557347320303492</v>
      </c>
      <c r="T924">
        <v>0.44166339569355628</v>
      </c>
      <c r="U924">
        <v>3.9257608817329981E-2</v>
      </c>
    </row>
    <row r="925" spans="1:21" x14ac:dyDescent="0.25">
      <c r="A925">
        <v>923</v>
      </c>
      <c r="B925">
        <v>0.92079832229621861</v>
      </c>
      <c r="C925">
        <v>0.24007045080440825</v>
      </c>
      <c r="D925">
        <v>0.66219206403963304</v>
      </c>
      <c r="E925">
        <v>0.91880103524451973</v>
      </c>
      <c r="F925">
        <v>5.3509943232494805E-2</v>
      </c>
      <c r="G925">
        <v>0.47700361358985166</v>
      </c>
      <c r="H925">
        <v>0.22705835204696712</v>
      </c>
      <c r="I925">
        <v>0.5233639530175842</v>
      </c>
      <c r="J925">
        <v>0.18320736633255241</v>
      </c>
      <c r="K925">
        <v>5.1177902366568384E-2</v>
      </c>
      <c r="L925">
        <v>0.61689513393287432</v>
      </c>
      <c r="M925">
        <v>4.0279696015519839E-2</v>
      </c>
      <c r="N925">
        <v>0.32519015142656604</v>
      </c>
      <c r="O925">
        <v>0.90157155506629971</v>
      </c>
      <c r="P925">
        <v>0.27361044307082327</v>
      </c>
      <c r="Q925">
        <v>0.56916230063121453</v>
      </c>
      <c r="R925">
        <v>0.13884482497796125</v>
      </c>
      <c r="S925">
        <v>0.97438711475755779</v>
      </c>
      <c r="T925">
        <v>3.7988704202390977E-2</v>
      </c>
      <c r="U925">
        <v>0.65906419746140887</v>
      </c>
    </row>
    <row r="926" spans="1:21" x14ac:dyDescent="0.25">
      <c r="A926">
        <v>924</v>
      </c>
      <c r="B926">
        <v>0.71964686026690594</v>
      </c>
      <c r="C926">
        <v>0.54080711114428537</v>
      </c>
      <c r="D926">
        <v>0.34179993725367463</v>
      </c>
      <c r="E926">
        <v>0.50305797609842906</v>
      </c>
      <c r="F926">
        <v>0.60873576554609521</v>
      </c>
      <c r="G926">
        <v>0.69012576280836502</v>
      </c>
      <c r="H926">
        <v>0.4751125168050816</v>
      </c>
      <c r="I926">
        <v>0.34637336243758021</v>
      </c>
      <c r="J926">
        <v>5.5992691785182735E-2</v>
      </c>
      <c r="K926">
        <v>0.4218065028411504</v>
      </c>
      <c r="L926">
        <v>6.7357784245367869E-2</v>
      </c>
      <c r="M926">
        <v>0.62474708393266187</v>
      </c>
      <c r="N926">
        <v>0.32683396424284106</v>
      </c>
      <c r="O926">
        <v>0.98045071859568589</v>
      </c>
      <c r="P926">
        <v>0.87659521571743837</v>
      </c>
      <c r="Q926">
        <v>0.52083000723158079</v>
      </c>
      <c r="R926">
        <v>0.95938256747504447</v>
      </c>
      <c r="S926">
        <v>0.29486231964517962</v>
      </c>
      <c r="T926">
        <v>0.48216333546784362</v>
      </c>
      <c r="U926">
        <v>0.99860279590636769</v>
      </c>
    </row>
    <row r="927" spans="1:21" x14ac:dyDescent="0.25">
      <c r="A927">
        <v>925</v>
      </c>
      <c r="B927">
        <v>8.3734866906380212E-2</v>
      </c>
      <c r="C927">
        <v>0.16789304979206943</v>
      </c>
      <c r="D927">
        <v>0.43308115927710711</v>
      </c>
      <c r="E927">
        <v>0.9088373756592274</v>
      </c>
      <c r="F927">
        <v>0.14490440981691322</v>
      </c>
      <c r="G927">
        <v>0.7690273680136297</v>
      </c>
      <c r="H927">
        <v>0.39131684628815488</v>
      </c>
      <c r="I927">
        <v>0.69861512842800444</v>
      </c>
      <c r="J927">
        <v>9.7930396078026227E-2</v>
      </c>
      <c r="K927">
        <v>0.35264053324245137</v>
      </c>
      <c r="L927">
        <v>0.43670431084892236</v>
      </c>
      <c r="M927">
        <v>0.11274945968740457</v>
      </c>
      <c r="N927">
        <v>0.50899700647999269</v>
      </c>
      <c r="O927">
        <v>0.68823687008525436</v>
      </c>
      <c r="P927">
        <v>0.74277035821564485</v>
      </c>
      <c r="Q927">
        <v>0.93244696121150739</v>
      </c>
      <c r="R927">
        <v>0.92411542456074613</v>
      </c>
      <c r="S927">
        <v>0.3092251897787559</v>
      </c>
      <c r="T927">
        <v>0.63610213420818007</v>
      </c>
      <c r="U927">
        <v>1.8874807755124623E-2</v>
      </c>
    </row>
    <row r="928" spans="1:21" x14ac:dyDescent="0.25">
      <c r="A928">
        <v>926</v>
      </c>
      <c r="B928">
        <v>0.48069387989126966</v>
      </c>
      <c r="C928">
        <v>0.66940277094128686</v>
      </c>
      <c r="D928">
        <v>0.45128594997771287</v>
      </c>
      <c r="E928">
        <v>0.59809830536496045</v>
      </c>
      <c r="F928">
        <v>7.9845989395503913E-2</v>
      </c>
      <c r="G928">
        <v>0.40160007328711655</v>
      </c>
      <c r="H928">
        <v>5.4317316507279223E-2</v>
      </c>
      <c r="I928">
        <v>0.44455026694741484</v>
      </c>
      <c r="J928">
        <v>0.21010049636974149</v>
      </c>
      <c r="K928">
        <v>0.97570055192405691</v>
      </c>
      <c r="L928">
        <v>0.52773260494577401</v>
      </c>
      <c r="M928">
        <v>0.64590653446385549</v>
      </c>
      <c r="N928">
        <v>0.60331889916073345</v>
      </c>
      <c r="O928">
        <v>0.50368572216773932</v>
      </c>
      <c r="P928">
        <v>0.74455941897148392</v>
      </c>
      <c r="Q928">
        <v>0.54665808520188275</v>
      </c>
      <c r="R928">
        <v>0.70500464567516241</v>
      </c>
      <c r="S928">
        <v>0.80462806688057387</v>
      </c>
      <c r="T928">
        <v>0.16568103572253801</v>
      </c>
      <c r="U928">
        <v>0.87033495539455985</v>
      </c>
    </row>
    <row r="929" spans="1:21" x14ac:dyDescent="0.25">
      <c r="A929">
        <v>927</v>
      </c>
      <c r="B929">
        <v>0.29393289480402807</v>
      </c>
      <c r="C929">
        <v>2.3383496110153779E-2</v>
      </c>
      <c r="D929">
        <v>0.8789075839565923</v>
      </c>
      <c r="E929">
        <v>0.16024210619927803</v>
      </c>
      <c r="F929">
        <v>0.18619787108824792</v>
      </c>
      <c r="G929">
        <v>0.29662019077043689</v>
      </c>
      <c r="H929">
        <v>0.84057760062973763</v>
      </c>
      <c r="I929">
        <v>0.49979153966054923</v>
      </c>
      <c r="J929">
        <v>4.9019405284311368E-2</v>
      </c>
      <c r="K929">
        <v>0.51527106829767044</v>
      </c>
      <c r="L929">
        <v>0.51275430737552075</v>
      </c>
      <c r="M929">
        <v>0.12013790387708223</v>
      </c>
      <c r="N929">
        <v>4.4569615835490239E-2</v>
      </c>
      <c r="O929">
        <v>7.2583851914056474E-3</v>
      </c>
      <c r="P929">
        <v>0.17204690765960962</v>
      </c>
      <c r="Q929">
        <v>0.96308897467118926</v>
      </c>
      <c r="R929">
        <v>0.61607059923797891</v>
      </c>
      <c r="S929">
        <v>4.4161950695742247E-2</v>
      </c>
      <c r="T929">
        <v>0.432541428929617</v>
      </c>
      <c r="U929">
        <v>0.80471067439006205</v>
      </c>
    </row>
    <row r="930" spans="1:21" x14ac:dyDescent="0.25">
      <c r="A930">
        <v>928</v>
      </c>
      <c r="B930">
        <v>0.57164424807535519</v>
      </c>
      <c r="C930">
        <v>5.3975223784991755E-2</v>
      </c>
      <c r="D930">
        <v>0.62570017466219063</v>
      </c>
      <c r="E930">
        <v>7.4305933463271856E-2</v>
      </c>
      <c r="F930">
        <v>0.76984288738520101</v>
      </c>
      <c r="G930">
        <v>0.903854265756457</v>
      </c>
      <c r="H930">
        <v>0.3673782337913718</v>
      </c>
      <c r="I930">
        <v>0.4618859665237478</v>
      </c>
      <c r="J930">
        <v>0.92475551335505157</v>
      </c>
      <c r="K930">
        <v>0.49820809414548739</v>
      </c>
      <c r="L930">
        <v>0.74166480351345099</v>
      </c>
      <c r="M930">
        <v>0.7321189783481703</v>
      </c>
      <c r="N930">
        <v>0.89204288431910039</v>
      </c>
      <c r="O930">
        <v>2.6693093117532207E-2</v>
      </c>
      <c r="P930">
        <v>0.16640596362026083</v>
      </c>
      <c r="Q930">
        <v>0.22728861501564968</v>
      </c>
      <c r="R930">
        <v>0.66076437863695237</v>
      </c>
      <c r="S930">
        <v>7.7015603465677041E-2</v>
      </c>
      <c r="T930">
        <v>0.33203728863063464</v>
      </c>
      <c r="U930">
        <v>3.3936803309014607E-2</v>
      </c>
    </row>
    <row r="931" spans="1:21" x14ac:dyDescent="0.25">
      <c r="A931">
        <v>929</v>
      </c>
      <c r="B931">
        <v>0.97515131791475018</v>
      </c>
      <c r="C931">
        <v>0.86812410507192617</v>
      </c>
      <c r="D931">
        <v>0.17494155212331997</v>
      </c>
      <c r="E931">
        <v>0.65475467394803344</v>
      </c>
      <c r="F931">
        <v>0.52538456750084794</v>
      </c>
      <c r="G931">
        <v>0.72047139570275309</v>
      </c>
      <c r="H931">
        <v>0.32336436762104004</v>
      </c>
      <c r="I931">
        <v>0.85677648450935773</v>
      </c>
      <c r="J931">
        <v>0.87314266953626096</v>
      </c>
      <c r="K931">
        <v>6.6409096955176494E-2</v>
      </c>
      <c r="L931">
        <v>0.28044209022374389</v>
      </c>
      <c r="M931">
        <v>0.16557742543849674</v>
      </c>
      <c r="N931">
        <v>0.75048144717179932</v>
      </c>
      <c r="O931">
        <v>0.94676597668440543</v>
      </c>
      <c r="P931">
        <v>0.5152866589820233</v>
      </c>
      <c r="Q931">
        <v>0.51492109164493272</v>
      </c>
      <c r="R931">
        <v>1.125733636874271E-2</v>
      </c>
      <c r="S931">
        <v>0.19319836848452798</v>
      </c>
      <c r="T931">
        <v>0.60801025302640199</v>
      </c>
      <c r="U931">
        <v>0.76170569566011093</v>
      </c>
    </row>
    <row r="932" spans="1:21" x14ac:dyDescent="0.25">
      <c r="A932">
        <v>930</v>
      </c>
      <c r="B932">
        <v>0.33905753605790712</v>
      </c>
      <c r="C932">
        <v>0.82308755828770974</v>
      </c>
      <c r="D932">
        <v>0.59147717788282339</v>
      </c>
      <c r="E932">
        <v>0.34832787029355394</v>
      </c>
      <c r="F932">
        <v>0.45658797387075101</v>
      </c>
      <c r="G932">
        <v>0.97019729721027437</v>
      </c>
      <c r="H932">
        <v>8.9903767088088893E-2</v>
      </c>
      <c r="I932">
        <v>0.75702781209094372</v>
      </c>
      <c r="J932">
        <v>0.16574494194811629</v>
      </c>
      <c r="K932">
        <v>0.69132094078750117</v>
      </c>
      <c r="L932">
        <v>0.84498117075396273</v>
      </c>
      <c r="M932">
        <v>0.70703798892785508</v>
      </c>
      <c r="N932">
        <v>0.37002414899407721</v>
      </c>
      <c r="O932">
        <v>0.75822653299560283</v>
      </c>
      <c r="P932">
        <v>0.3506037437288585</v>
      </c>
      <c r="Q932">
        <v>0.38345438201412074</v>
      </c>
      <c r="R932">
        <v>0.57410490968913397</v>
      </c>
      <c r="S932">
        <v>0.20810435715221054</v>
      </c>
      <c r="T932">
        <v>0.46277023440821474</v>
      </c>
      <c r="U932">
        <v>0.30600752934703435</v>
      </c>
    </row>
    <row r="933" spans="1:21" x14ac:dyDescent="0.25">
      <c r="A933">
        <v>931</v>
      </c>
      <c r="B933">
        <v>0.93060043942556403</v>
      </c>
      <c r="C933">
        <v>0.66840994570390788</v>
      </c>
      <c r="D933">
        <v>0.46245636734297824</v>
      </c>
      <c r="E933">
        <v>8.359363104814177E-2</v>
      </c>
      <c r="F933">
        <v>0.68691822498068045</v>
      </c>
      <c r="G933">
        <v>0.42566565135170675</v>
      </c>
      <c r="H933">
        <v>0.16893420767889711</v>
      </c>
      <c r="I933">
        <v>0.21367405607361478</v>
      </c>
      <c r="J933">
        <v>0.13135461595305831</v>
      </c>
      <c r="K933">
        <v>0.79228822072817162</v>
      </c>
      <c r="L933">
        <v>0.82809575719141559</v>
      </c>
      <c r="M933">
        <v>0.1293357507991586</v>
      </c>
      <c r="N933">
        <v>0.59949176345189414</v>
      </c>
      <c r="O933">
        <v>0.89542597812245805</v>
      </c>
      <c r="P933">
        <v>0.68269616525981469</v>
      </c>
      <c r="Q933">
        <v>0.22173469469177487</v>
      </c>
      <c r="R933">
        <v>4.1583511055821809E-2</v>
      </c>
      <c r="S933">
        <v>0.57547098631422622</v>
      </c>
      <c r="T933">
        <v>0.2002599841493522</v>
      </c>
      <c r="U933">
        <v>0.90946086143878713</v>
      </c>
    </row>
    <row r="934" spans="1:21" x14ac:dyDescent="0.25">
      <c r="A934">
        <v>932</v>
      </c>
      <c r="B934">
        <v>8.0234609084905983E-3</v>
      </c>
      <c r="C934">
        <v>0.68397789787466845</v>
      </c>
      <c r="D934">
        <v>0.3482451928293111</v>
      </c>
      <c r="E934">
        <v>0.70281121326012319</v>
      </c>
      <c r="F934">
        <v>0.90489572438021693</v>
      </c>
      <c r="G934">
        <v>5.861304019139979E-3</v>
      </c>
      <c r="H934">
        <v>0.94847815311799533</v>
      </c>
      <c r="I934">
        <v>0.34074603638300793</v>
      </c>
      <c r="J934">
        <v>0.64675648284462128</v>
      </c>
      <c r="K934">
        <v>0.83396256591427775</v>
      </c>
      <c r="L934">
        <v>0.20998562473546478</v>
      </c>
      <c r="M934">
        <v>0.733419659669587</v>
      </c>
      <c r="N934">
        <v>0.33104590222612273</v>
      </c>
      <c r="O934">
        <v>0.17817892993629436</v>
      </c>
      <c r="P934">
        <v>0.37836994363895227</v>
      </c>
      <c r="Q934">
        <v>0.36584157268050799</v>
      </c>
      <c r="R934">
        <v>0.41723833068350569</v>
      </c>
      <c r="S934">
        <v>0.12218404211852807</v>
      </c>
      <c r="T934">
        <v>7.6671353716690316E-2</v>
      </c>
      <c r="U934">
        <v>0.65737334625618438</v>
      </c>
    </row>
    <row r="935" spans="1:21" x14ac:dyDescent="0.25">
      <c r="A935">
        <v>933</v>
      </c>
      <c r="B935">
        <v>0.65108843476770417</v>
      </c>
      <c r="C935">
        <v>0.84784211504008677</v>
      </c>
      <c r="D935">
        <v>0.95979423792551355</v>
      </c>
      <c r="E935">
        <v>0.53365399677253222</v>
      </c>
      <c r="F935">
        <v>0.199437057480365</v>
      </c>
      <c r="G935">
        <v>0.53637070304335488</v>
      </c>
      <c r="H935">
        <v>0.6431524009673506</v>
      </c>
      <c r="I935">
        <v>0.71909553400363468</v>
      </c>
      <c r="J935">
        <v>0.13257883947658744</v>
      </c>
      <c r="K935">
        <v>0.6366244723465444</v>
      </c>
      <c r="L935">
        <v>0.86646973225276103</v>
      </c>
      <c r="M935">
        <v>0.52644552116472232</v>
      </c>
      <c r="N935">
        <v>3.6291628233080298E-2</v>
      </c>
      <c r="O935">
        <v>0.15250658566822395</v>
      </c>
      <c r="P935">
        <v>0.38928058829720436</v>
      </c>
      <c r="Q935">
        <v>0.80395621988069133</v>
      </c>
      <c r="R935">
        <v>8.5860600345750937E-2</v>
      </c>
      <c r="S935">
        <v>0.22338853393149005</v>
      </c>
      <c r="T935">
        <v>0.66562197079237428</v>
      </c>
      <c r="U935">
        <v>0.63045783119835241</v>
      </c>
    </row>
    <row r="936" spans="1:21" x14ac:dyDescent="0.25">
      <c r="A936">
        <v>934</v>
      </c>
      <c r="B936">
        <v>0.53188348150094145</v>
      </c>
      <c r="C936">
        <v>0.82522564696505452</v>
      </c>
      <c r="D936">
        <v>0.71429515322986514</v>
      </c>
      <c r="E936">
        <v>0.46331647655132535</v>
      </c>
      <c r="F936">
        <v>8.472257491350077E-2</v>
      </c>
      <c r="G936">
        <v>0.79432954556355106</v>
      </c>
      <c r="H936">
        <v>1.4008699433562199E-2</v>
      </c>
      <c r="I936">
        <v>0.53167013281942221</v>
      </c>
      <c r="J936">
        <v>0.50635320382548876</v>
      </c>
      <c r="K936">
        <v>2.1076685418852215E-2</v>
      </c>
      <c r="L936">
        <v>2.3149802192659941E-2</v>
      </c>
      <c r="M936">
        <v>0.2720605388602666</v>
      </c>
      <c r="N936">
        <v>0.51962053203652747</v>
      </c>
      <c r="O936">
        <v>0.44417712094434192</v>
      </c>
      <c r="P936">
        <v>0.50921864383427029</v>
      </c>
      <c r="Q936">
        <v>8.5358971698100916E-2</v>
      </c>
      <c r="R936">
        <v>0.34804168492216569</v>
      </c>
      <c r="S936">
        <v>0.38115564453686135</v>
      </c>
      <c r="T936">
        <v>0.35943004849161819</v>
      </c>
      <c r="U936">
        <v>0.50976316759353058</v>
      </c>
    </row>
    <row r="937" spans="1:21" x14ac:dyDescent="0.25">
      <c r="A937">
        <v>935</v>
      </c>
      <c r="B937">
        <v>0.51106232157505893</v>
      </c>
      <c r="C937">
        <v>0.59891094642430431</v>
      </c>
      <c r="D937">
        <v>0.89647359352224543</v>
      </c>
      <c r="E937">
        <v>0.80037267592783223</v>
      </c>
      <c r="F937">
        <v>0.78352698157292</v>
      </c>
      <c r="G937">
        <v>0.68350389372754883</v>
      </c>
      <c r="H937">
        <v>0.63653963829099935</v>
      </c>
      <c r="I937">
        <v>0.86660792049359547</v>
      </c>
      <c r="J937">
        <v>0.69520090844947924</v>
      </c>
      <c r="K937">
        <v>1.9966162764714745E-2</v>
      </c>
      <c r="L937">
        <v>0.41202108138073434</v>
      </c>
      <c r="M937">
        <v>0.62179132781987878</v>
      </c>
      <c r="N937">
        <v>1.7741814845971149E-2</v>
      </c>
      <c r="O937">
        <v>0.91653276847411558</v>
      </c>
      <c r="P937">
        <v>0.24266338277011901</v>
      </c>
      <c r="Q937">
        <v>0.75161770533887307</v>
      </c>
      <c r="R937">
        <v>0.18835551927484051</v>
      </c>
      <c r="S937">
        <v>0.45274788960181866</v>
      </c>
      <c r="T937">
        <v>0.3043147992380002</v>
      </c>
      <c r="U937">
        <v>0.21893799142599168</v>
      </c>
    </row>
    <row r="938" spans="1:21" x14ac:dyDescent="0.25">
      <c r="A938">
        <v>936</v>
      </c>
      <c r="B938">
        <v>6.4606030166762807E-3</v>
      </c>
      <c r="C938">
        <v>0.56680217534468103</v>
      </c>
      <c r="D938">
        <v>0.21076097223905776</v>
      </c>
      <c r="E938">
        <v>0.29186940948760043</v>
      </c>
      <c r="F938">
        <v>0.7227196818299344</v>
      </c>
      <c r="G938">
        <v>0.77133304009281667</v>
      </c>
      <c r="H938">
        <v>0.17546129617527395</v>
      </c>
      <c r="I938">
        <v>0.26859329305584012</v>
      </c>
      <c r="J938">
        <v>0.64152104407942634</v>
      </c>
      <c r="K938">
        <v>0.61519697918693206</v>
      </c>
      <c r="L938">
        <v>0.77090728065942393</v>
      </c>
      <c r="M938">
        <v>0.58056801771137079</v>
      </c>
      <c r="N938">
        <v>0.86658439036466461</v>
      </c>
      <c r="O938">
        <v>0.12901208213718185</v>
      </c>
      <c r="P938">
        <v>0.57076060472519896</v>
      </c>
      <c r="Q938">
        <v>0.3531415859462681</v>
      </c>
      <c r="R938">
        <v>0.76183638574152024</v>
      </c>
      <c r="S938">
        <v>6.3270342232894627E-2</v>
      </c>
      <c r="T938">
        <v>0.51012577834620298</v>
      </c>
      <c r="U938">
        <v>0.8195860261988237</v>
      </c>
    </row>
    <row r="939" spans="1:21" x14ac:dyDescent="0.25">
      <c r="A939">
        <v>937</v>
      </c>
      <c r="B939">
        <v>0.90688725428321071</v>
      </c>
      <c r="C939">
        <v>0.34999352236486647</v>
      </c>
      <c r="D939">
        <v>0.83152785556374731</v>
      </c>
      <c r="E939">
        <v>0.76458432420016731</v>
      </c>
      <c r="F939">
        <v>0.2938514140699775</v>
      </c>
      <c r="G939">
        <v>0.48885265672141642</v>
      </c>
      <c r="H939">
        <v>0.90994778636594109</v>
      </c>
      <c r="I939">
        <v>0.54867581830333911</v>
      </c>
      <c r="J939">
        <v>0.56565470752723623</v>
      </c>
      <c r="K939">
        <v>0.49096064043895549</v>
      </c>
      <c r="L939">
        <v>0.17013902745949161</v>
      </c>
      <c r="M939">
        <v>0.92127089409141871</v>
      </c>
      <c r="N939">
        <v>0.22625545976678829</v>
      </c>
      <c r="O939">
        <v>2.2041599690941993E-2</v>
      </c>
      <c r="P939">
        <v>0.43964634229908661</v>
      </c>
      <c r="Q939">
        <v>0.88822976443754253</v>
      </c>
      <c r="R939">
        <v>0.84279693775639797</v>
      </c>
      <c r="S939">
        <v>0.1244709008466609</v>
      </c>
      <c r="T939">
        <v>0.65869571483208955</v>
      </c>
      <c r="U939">
        <v>0.49254930086895343</v>
      </c>
    </row>
    <row r="940" spans="1:21" x14ac:dyDescent="0.25">
      <c r="A940">
        <v>938</v>
      </c>
      <c r="B940">
        <v>0.73390152182946133</v>
      </c>
      <c r="C940">
        <v>0.7324644462690717</v>
      </c>
      <c r="D940">
        <v>0.95259385590112733</v>
      </c>
      <c r="E940">
        <v>0.69048249287842411</v>
      </c>
      <c r="F940">
        <v>0.18355962414740956</v>
      </c>
      <c r="G940">
        <v>0.5287910726800833</v>
      </c>
      <c r="H940">
        <v>0.86923252561930742</v>
      </c>
      <c r="I940">
        <v>0.30649916216980833</v>
      </c>
      <c r="J940">
        <v>0.23240651559289249</v>
      </c>
      <c r="K940">
        <v>7.1999131589837839E-2</v>
      </c>
      <c r="L940">
        <v>0.9306580359576877</v>
      </c>
      <c r="M940">
        <v>0.50096802322035794</v>
      </c>
      <c r="N940">
        <v>0.79455003065567942</v>
      </c>
      <c r="O940">
        <v>2.1662511267904083E-2</v>
      </c>
      <c r="P940">
        <v>0.97293774153848656</v>
      </c>
      <c r="Q940">
        <v>0.40313829963966397</v>
      </c>
      <c r="R940">
        <v>0.18517274864013356</v>
      </c>
      <c r="S940">
        <v>0.71016645616005958</v>
      </c>
      <c r="T940">
        <v>0.9928440047373126</v>
      </c>
      <c r="U940">
        <v>0.28735740561956336</v>
      </c>
    </row>
    <row r="941" spans="1:21" x14ac:dyDescent="0.25">
      <c r="A941">
        <v>939</v>
      </c>
      <c r="B941">
        <v>0.76051115946171866</v>
      </c>
      <c r="C941">
        <v>4.7405674474752413E-2</v>
      </c>
      <c r="D941">
        <v>0.14392380615136724</v>
      </c>
      <c r="E941">
        <v>0.80511325217396745</v>
      </c>
      <c r="F941">
        <v>0.80285602983011373</v>
      </c>
      <c r="G941">
        <v>0.34724010750943246</v>
      </c>
      <c r="H941">
        <v>0.96647885127064903</v>
      </c>
      <c r="I941">
        <v>0.98722443006139149</v>
      </c>
      <c r="J941">
        <v>0.22657502248288264</v>
      </c>
      <c r="K941">
        <v>0.6666508797747257</v>
      </c>
      <c r="L941">
        <v>0.17730261551816628</v>
      </c>
      <c r="M941">
        <v>0.13797259754036961</v>
      </c>
      <c r="N941">
        <v>0.46705783532975875</v>
      </c>
      <c r="O941">
        <v>0.36043796274239392</v>
      </c>
      <c r="P941">
        <v>0.51780120388811945</v>
      </c>
      <c r="Q941">
        <v>0.45575434996438013</v>
      </c>
      <c r="R941">
        <v>0.93578459643287104</v>
      </c>
      <c r="S941">
        <v>0.32286107998348945</v>
      </c>
      <c r="T941">
        <v>9.2498129256883832E-2</v>
      </c>
      <c r="U941">
        <v>0.69115738900557666</v>
      </c>
    </row>
    <row r="942" spans="1:21" x14ac:dyDescent="0.25">
      <c r="A942">
        <v>940</v>
      </c>
      <c r="B942">
        <v>0.3430470274970443</v>
      </c>
      <c r="C942">
        <v>0.57697206776399668</v>
      </c>
      <c r="D942">
        <v>0.38194389166510745</v>
      </c>
      <c r="E942">
        <v>0.20977577630424471</v>
      </c>
      <c r="F942">
        <v>0.35535794120849529</v>
      </c>
      <c r="G942">
        <v>0.12051692204417019</v>
      </c>
      <c r="H942">
        <v>0.90999953119469446</v>
      </c>
      <c r="I942">
        <v>0.89392736934953954</v>
      </c>
      <c r="J942">
        <v>1.2326365844090859E-3</v>
      </c>
      <c r="K942">
        <v>1.2176791324266745E-2</v>
      </c>
      <c r="L942">
        <v>0.30089961804572329</v>
      </c>
      <c r="M942">
        <v>0.69616250273842395</v>
      </c>
      <c r="N942">
        <v>0.7107962880404104</v>
      </c>
      <c r="O942">
        <v>1.5203997088161891E-2</v>
      </c>
      <c r="P942">
        <v>0.28094004328076849</v>
      </c>
      <c r="Q942">
        <v>0.62128183357195299</v>
      </c>
      <c r="R942">
        <v>0.84019264236156843</v>
      </c>
      <c r="S942">
        <v>0.28464217814272885</v>
      </c>
      <c r="T942">
        <v>0.75673342776744956</v>
      </c>
      <c r="U942">
        <v>0.20449847001588939</v>
      </c>
    </row>
    <row r="943" spans="1:21" x14ac:dyDescent="0.25">
      <c r="A943">
        <v>941</v>
      </c>
      <c r="B943">
        <v>0.21439870506060821</v>
      </c>
      <c r="C943">
        <v>0.58603038658858342</v>
      </c>
      <c r="D943">
        <v>0.98846607556131882</v>
      </c>
      <c r="E943">
        <v>0.57079675815122854</v>
      </c>
      <c r="F943">
        <v>0.3909131017791978</v>
      </c>
      <c r="G943">
        <v>0.49392149453363055</v>
      </c>
      <c r="H943">
        <v>3.3487234813114108E-2</v>
      </c>
      <c r="I943">
        <v>0.81542039572766978</v>
      </c>
      <c r="J943">
        <v>0.81801362794306964</v>
      </c>
      <c r="K943">
        <v>0.25860516797409838</v>
      </c>
      <c r="L943">
        <v>0.58896547440711133</v>
      </c>
      <c r="M943">
        <v>0.1222076319605403</v>
      </c>
      <c r="N943">
        <v>0.44476456330507319</v>
      </c>
      <c r="O943">
        <v>0.88653202578829449</v>
      </c>
      <c r="P943">
        <v>0.2893356413568513</v>
      </c>
      <c r="Q943">
        <v>0.74400970526524302</v>
      </c>
      <c r="R943">
        <v>0.57002287706943777</v>
      </c>
      <c r="S943">
        <v>0.24884551362831142</v>
      </c>
      <c r="T943">
        <v>0.74839496903487479</v>
      </c>
      <c r="U943">
        <v>0.59098905329894702</v>
      </c>
    </row>
    <row r="944" spans="1:21" x14ac:dyDescent="0.25">
      <c r="A944">
        <v>942</v>
      </c>
      <c r="B944">
        <v>0.17962635759995038</v>
      </c>
      <c r="C944">
        <v>0.25893838083494103</v>
      </c>
      <c r="D944">
        <v>0.57261558392020473</v>
      </c>
      <c r="E944">
        <v>0.85420230118039808</v>
      </c>
      <c r="F944">
        <v>0.49568008016393161</v>
      </c>
      <c r="G944">
        <v>0.61567680119264456</v>
      </c>
      <c r="H944">
        <v>9.5770880348694298E-2</v>
      </c>
      <c r="I944">
        <v>0.69859916675404121</v>
      </c>
      <c r="J944">
        <v>0.68556863090407383</v>
      </c>
      <c r="K944">
        <v>0.78904238476362654</v>
      </c>
      <c r="L944">
        <v>0.59636148048114102</v>
      </c>
      <c r="M944">
        <v>0.86656794666678572</v>
      </c>
      <c r="N944">
        <v>0.15599168050330303</v>
      </c>
      <c r="O944">
        <v>0.30704325869530891</v>
      </c>
      <c r="P944">
        <v>0.91202361801097798</v>
      </c>
      <c r="Q944">
        <v>0.68517902875250503</v>
      </c>
      <c r="R944">
        <v>0.71845884152847672</v>
      </c>
      <c r="S944">
        <v>0.75210726281110407</v>
      </c>
      <c r="T944">
        <v>0.21536046945347209</v>
      </c>
      <c r="U944">
        <v>0.56208208324783393</v>
      </c>
    </row>
    <row r="945" spans="1:21" x14ac:dyDescent="0.25">
      <c r="A945">
        <v>943</v>
      </c>
      <c r="B945">
        <v>0.11903006869156929</v>
      </c>
      <c r="C945">
        <v>0.78671185604212801</v>
      </c>
      <c r="D945">
        <v>0.10258807149188853</v>
      </c>
      <c r="E945">
        <v>0.93332158847499169</v>
      </c>
      <c r="F945">
        <v>0.90306059143319128</v>
      </c>
      <c r="G945">
        <v>0.31744905213924568</v>
      </c>
      <c r="H945">
        <v>0.148332577283524</v>
      </c>
      <c r="I945">
        <v>0.22366100418293122</v>
      </c>
      <c r="J945">
        <v>0.16793512177228287</v>
      </c>
      <c r="K945">
        <v>0.4915217986027145</v>
      </c>
      <c r="L945">
        <v>0.70759452177770132</v>
      </c>
      <c r="M945">
        <v>0.38471884794729516</v>
      </c>
      <c r="N945">
        <v>0.24851736329414575</v>
      </c>
      <c r="O945">
        <v>0.97688762402346985</v>
      </c>
      <c r="P945">
        <v>5.4679593997498666E-2</v>
      </c>
      <c r="Q945">
        <v>0.21286909194370507</v>
      </c>
      <c r="R945">
        <v>0.63426339628535811</v>
      </c>
      <c r="S945">
        <v>4.2929895335321877E-3</v>
      </c>
      <c r="T945">
        <v>0.94148765804239254</v>
      </c>
      <c r="U945">
        <v>0.78038530036640719</v>
      </c>
    </row>
    <row r="946" spans="1:21" x14ac:dyDescent="0.25">
      <c r="A946">
        <v>944</v>
      </c>
      <c r="B946">
        <v>0.67989608716593875</v>
      </c>
      <c r="C946">
        <v>0.75933675546999879</v>
      </c>
      <c r="D946">
        <v>0.32300395193900511</v>
      </c>
      <c r="E946">
        <v>0.17645820755875574</v>
      </c>
      <c r="F946">
        <v>1.5806345140378042E-2</v>
      </c>
      <c r="G946">
        <v>0.56777062874857531</v>
      </c>
      <c r="H946">
        <v>0.60301902550852615</v>
      </c>
      <c r="I946">
        <v>0.4807240583659298</v>
      </c>
      <c r="J946">
        <v>0.3614084790071932</v>
      </c>
      <c r="K946">
        <v>0.4972304436265178</v>
      </c>
      <c r="L946">
        <v>0.64172971709605608</v>
      </c>
      <c r="M946">
        <v>0.3934455944013644</v>
      </c>
      <c r="N946">
        <v>0.84245379656285335</v>
      </c>
      <c r="O946">
        <v>0.64473306832497812</v>
      </c>
      <c r="P946">
        <v>0.74150464094469748</v>
      </c>
      <c r="Q946">
        <v>0.61320705856973512</v>
      </c>
      <c r="R946">
        <v>0.56829396825870848</v>
      </c>
      <c r="S946">
        <v>0.6051544875418664</v>
      </c>
      <c r="T946">
        <v>0.97396043624860762</v>
      </c>
      <c r="U946">
        <v>0.90980694342346347</v>
      </c>
    </row>
    <row r="947" spans="1:21" x14ac:dyDescent="0.25">
      <c r="A947">
        <v>945</v>
      </c>
      <c r="B947">
        <v>7.145458251147474E-2</v>
      </c>
      <c r="C947">
        <v>0.71727581858989353</v>
      </c>
      <c r="D947">
        <v>0.45247291751372742</v>
      </c>
      <c r="E947">
        <v>0.31637912124102296</v>
      </c>
      <c r="F947">
        <v>9.1929188108138327E-2</v>
      </c>
      <c r="G947">
        <v>0.70026752052193264</v>
      </c>
      <c r="H947">
        <v>0.89393502752493181</v>
      </c>
      <c r="I947">
        <v>0.12469635592322192</v>
      </c>
      <c r="J947">
        <v>0.60002164055705087</v>
      </c>
      <c r="K947">
        <v>0.9647540485631203</v>
      </c>
      <c r="L947">
        <v>0.47481521215064237</v>
      </c>
      <c r="M947">
        <v>0.80157290092026701</v>
      </c>
      <c r="N947">
        <v>0.54897557981071632</v>
      </c>
      <c r="O947">
        <v>5.6245162105975854E-2</v>
      </c>
      <c r="P947">
        <v>0.38575372641076555</v>
      </c>
      <c r="Q947">
        <v>0.50566012000060345</v>
      </c>
      <c r="R947">
        <v>0.95853928240399022</v>
      </c>
      <c r="S947">
        <v>0.73882443709385703</v>
      </c>
      <c r="T947">
        <v>0.28933247661095063</v>
      </c>
      <c r="U947">
        <v>0.20273867817693048</v>
      </c>
    </row>
    <row r="948" spans="1:21" x14ac:dyDescent="0.25">
      <c r="A948">
        <v>946</v>
      </c>
      <c r="B948">
        <v>0.50018242708785277</v>
      </c>
      <c r="C948">
        <v>0.45386585433508531</v>
      </c>
      <c r="D948">
        <v>0.84619262814006824</v>
      </c>
      <c r="E948">
        <v>0.29842853834595573</v>
      </c>
      <c r="F948">
        <v>8.4427389955863852E-2</v>
      </c>
      <c r="G948">
        <v>0.78198281316128648</v>
      </c>
      <c r="H948">
        <v>0.15255088558064234</v>
      </c>
      <c r="I948">
        <v>0.29640139680252187</v>
      </c>
      <c r="J948">
        <v>0.18279927800800522</v>
      </c>
      <c r="K948">
        <v>0.29223120776868594</v>
      </c>
      <c r="L948">
        <v>0.364142099215915</v>
      </c>
      <c r="M948">
        <v>0.47683309461505097</v>
      </c>
      <c r="N948">
        <v>0.57613901017697611</v>
      </c>
      <c r="O948">
        <v>0.9049189624366516</v>
      </c>
      <c r="P948">
        <v>0.57727048899215427</v>
      </c>
      <c r="Q948">
        <v>0.59601037064075624</v>
      </c>
      <c r="R948">
        <v>0.38409706597938453</v>
      </c>
      <c r="S948">
        <v>0.46189863524573926</v>
      </c>
      <c r="T948">
        <v>0.16849382015261205</v>
      </c>
      <c r="U948">
        <v>1.196235334612239E-2</v>
      </c>
    </row>
    <row r="949" spans="1:21" x14ac:dyDescent="0.25">
      <c r="A949">
        <v>947</v>
      </c>
      <c r="B949">
        <v>0.7323558430718391</v>
      </c>
      <c r="C949">
        <v>0.14751544876460176</v>
      </c>
      <c r="D949">
        <v>0.16213010127985283</v>
      </c>
      <c r="E949">
        <v>0.65942052589039468</v>
      </c>
      <c r="F949">
        <v>3.4969586659094887E-4</v>
      </c>
      <c r="G949">
        <v>0.12023841575049943</v>
      </c>
      <c r="H949">
        <v>0.21558509321607833</v>
      </c>
      <c r="I949">
        <v>0.22242204602123183</v>
      </c>
      <c r="J949">
        <v>0.54947411262591928</v>
      </c>
      <c r="K949">
        <v>0.11721148965448158</v>
      </c>
      <c r="L949">
        <v>0.39189921413295625</v>
      </c>
      <c r="M949">
        <v>0.95473982244705735</v>
      </c>
      <c r="N949">
        <v>0.30596316607634488</v>
      </c>
      <c r="O949">
        <v>0.25152841356844857</v>
      </c>
      <c r="P949">
        <v>0.12263521832071689</v>
      </c>
      <c r="Q949">
        <v>0.52966783408272589</v>
      </c>
      <c r="R949">
        <v>0.24990176336984682</v>
      </c>
      <c r="S949">
        <v>0.2878819750903463</v>
      </c>
      <c r="T949">
        <v>0.95573897618427406</v>
      </c>
      <c r="U949">
        <v>0.47209391309542115</v>
      </c>
    </row>
    <row r="950" spans="1:21" x14ac:dyDescent="0.25">
      <c r="A950">
        <v>948</v>
      </c>
      <c r="B950">
        <v>0.68922805099999485</v>
      </c>
      <c r="C950">
        <v>0.24267662354714448</v>
      </c>
      <c r="D950">
        <v>0.39114544859926603</v>
      </c>
      <c r="E950">
        <v>0.61100399744007738</v>
      </c>
      <c r="F950">
        <v>0.98190264048253706</v>
      </c>
      <c r="G950">
        <v>0.7992402145934443</v>
      </c>
      <c r="H950">
        <v>0.12964140951719205</v>
      </c>
      <c r="I950">
        <v>0.52608526521852039</v>
      </c>
      <c r="J950">
        <v>0.86514169647730732</v>
      </c>
      <c r="K950">
        <v>0.38482482705844667</v>
      </c>
      <c r="L950">
        <v>0.31835993510034655</v>
      </c>
      <c r="M950">
        <v>0.59157832090532692</v>
      </c>
      <c r="N950">
        <v>0.28626158339727081</v>
      </c>
      <c r="O950">
        <v>0.35105737825643235</v>
      </c>
      <c r="P950">
        <v>0.90986054665471539</v>
      </c>
      <c r="Q950">
        <v>0.25529512595848702</v>
      </c>
      <c r="R950">
        <v>0.88434805778311354</v>
      </c>
      <c r="S950">
        <v>0.13576402040641611</v>
      </c>
      <c r="T950">
        <v>0.28158127607988548</v>
      </c>
      <c r="U950">
        <v>0.6123130037503921</v>
      </c>
    </row>
    <row r="951" spans="1:21" x14ac:dyDescent="0.25">
      <c r="A951">
        <v>949</v>
      </c>
      <c r="B951">
        <v>0.56179343491589684</v>
      </c>
      <c r="C951">
        <v>0.46006581813746283</v>
      </c>
      <c r="D951">
        <v>0.217530771312757</v>
      </c>
      <c r="E951">
        <v>0.94258812879979814</v>
      </c>
      <c r="F951">
        <v>4.4380295047710128E-2</v>
      </c>
      <c r="G951">
        <v>0.73882719877063252</v>
      </c>
      <c r="H951">
        <v>0.25480940442913491</v>
      </c>
      <c r="I951">
        <v>0.61916936922536348</v>
      </c>
      <c r="J951">
        <v>0.41025288729506593</v>
      </c>
      <c r="K951">
        <v>0.46242568752013735</v>
      </c>
      <c r="L951">
        <v>0.9166933884078512</v>
      </c>
      <c r="M951">
        <v>0.13064787366897157</v>
      </c>
      <c r="N951">
        <v>0.31517609364014953</v>
      </c>
      <c r="O951">
        <v>4.7095375198130895E-2</v>
      </c>
      <c r="P951">
        <v>0.26157375613472333</v>
      </c>
      <c r="Q951">
        <v>0.31447519691548553</v>
      </c>
      <c r="R951">
        <v>0.64023171723821859</v>
      </c>
      <c r="S951">
        <v>0.17420614926607048</v>
      </c>
      <c r="T951">
        <v>0.55423308786012138</v>
      </c>
      <c r="U951">
        <v>0.42286929574330667</v>
      </c>
    </row>
    <row r="952" spans="1:21" x14ac:dyDescent="0.25">
      <c r="A952">
        <v>950</v>
      </c>
      <c r="B952">
        <v>0.86737856238167255</v>
      </c>
      <c r="C952">
        <v>0.47395957104103559</v>
      </c>
      <c r="D952">
        <v>0.36291441151295789</v>
      </c>
      <c r="E952">
        <v>0.72031641176273831</v>
      </c>
      <c r="F952">
        <v>0.18667390772533565</v>
      </c>
      <c r="G952">
        <v>0.71250156495624406</v>
      </c>
      <c r="H952">
        <v>0.14246706611337956</v>
      </c>
      <c r="I952">
        <v>0.10836704136260744</v>
      </c>
      <c r="J952">
        <v>0.5245577873223255</v>
      </c>
      <c r="K952">
        <v>0.87616242235920994</v>
      </c>
      <c r="L952">
        <v>0.58836519888133321</v>
      </c>
      <c r="M952">
        <v>0.32321324110002392</v>
      </c>
      <c r="N952">
        <v>0.84239821047882035</v>
      </c>
      <c r="O952">
        <v>0.93591175931200299</v>
      </c>
      <c r="P952">
        <v>0.71220202876850736</v>
      </c>
      <c r="Q952">
        <v>0.74252800596892898</v>
      </c>
      <c r="R952">
        <v>0.14759192284522293</v>
      </c>
      <c r="S952">
        <v>3.8433055177774289E-2</v>
      </c>
      <c r="T952">
        <v>0.7778344369408714</v>
      </c>
      <c r="U952">
        <v>0.26890679473860657</v>
      </c>
    </row>
    <row r="953" spans="1:21" x14ac:dyDescent="0.25">
      <c r="A953">
        <v>951</v>
      </c>
      <c r="B953">
        <v>0.21928221512946333</v>
      </c>
      <c r="C953">
        <v>0.63929717630427652</v>
      </c>
      <c r="D953">
        <v>0.21695139409731024</v>
      </c>
      <c r="E953">
        <v>0.32730756756262736</v>
      </c>
      <c r="F953">
        <v>0.37603922457545202</v>
      </c>
      <c r="G953">
        <v>0.94678812036037296</v>
      </c>
      <c r="H953">
        <v>0.38956879364803321</v>
      </c>
      <c r="I953">
        <v>0.91447731048397696</v>
      </c>
      <c r="J953">
        <v>4.2105206131933137E-2</v>
      </c>
      <c r="K953">
        <v>0.11758887489480507</v>
      </c>
      <c r="L953">
        <v>0.97294829201147071</v>
      </c>
      <c r="M953">
        <v>5.0269842875360737E-2</v>
      </c>
      <c r="N953">
        <v>0.25445822020205022</v>
      </c>
      <c r="O953">
        <v>0.30397019713384421</v>
      </c>
      <c r="P953">
        <v>0.30116263683862954</v>
      </c>
      <c r="Q953">
        <v>0.32022140029917967</v>
      </c>
      <c r="R953">
        <v>0.65673360869734276</v>
      </c>
      <c r="S953">
        <v>0.12745814165390312</v>
      </c>
      <c r="T953">
        <v>0.88253294590879894</v>
      </c>
      <c r="U953">
        <v>3.4781136076166064E-2</v>
      </c>
    </row>
    <row r="954" spans="1:21" x14ac:dyDescent="0.25">
      <c r="A954">
        <v>952</v>
      </c>
      <c r="B954">
        <v>0.3681802794581055</v>
      </c>
      <c r="C954">
        <v>0.62429441743529646</v>
      </c>
      <c r="D954">
        <v>0.55112733063235941</v>
      </c>
      <c r="E954">
        <v>0.5514422145552933</v>
      </c>
      <c r="F954">
        <v>0.36414038046657859</v>
      </c>
      <c r="G954">
        <v>0.5396330847013322</v>
      </c>
      <c r="H954">
        <v>0.71887974180026748</v>
      </c>
      <c r="I954">
        <v>0.80972620102924697</v>
      </c>
      <c r="J954">
        <v>0.80308699661171756</v>
      </c>
      <c r="K954">
        <v>3.2274605907339549E-2</v>
      </c>
      <c r="L954">
        <v>7.3951088648203545E-2</v>
      </c>
      <c r="M954">
        <v>0.15923978550845774</v>
      </c>
      <c r="N954">
        <v>6.6731577207161497E-2</v>
      </c>
      <c r="O954">
        <v>0.41384656735330827</v>
      </c>
      <c r="P954">
        <v>0.84948707785144428</v>
      </c>
      <c r="Q954">
        <v>0.76659359247226089</v>
      </c>
      <c r="R954">
        <v>0.72989125813057654</v>
      </c>
      <c r="S954">
        <v>0.81184117131201328</v>
      </c>
      <c r="T954">
        <v>0.90026565029265715</v>
      </c>
      <c r="U954">
        <v>0.74908884880227866</v>
      </c>
    </row>
    <row r="955" spans="1:21" x14ac:dyDescent="0.25">
      <c r="A955">
        <v>953</v>
      </c>
      <c r="B955">
        <v>0.17338200780691437</v>
      </c>
      <c r="C955">
        <v>0.83815243077726298</v>
      </c>
      <c r="D955">
        <v>0.53936064472132728</v>
      </c>
      <c r="E955">
        <v>0.32526778676364909</v>
      </c>
      <c r="F955">
        <v>0.52356915687070238</v>
      </c>
      <c r="G955">
        <v>0.16882397985829289</v>
      </c>
      <c r="H955">
        <v>0.50901938960481896</v>
      </c>
      <c r="I955">
        <v>0.11819387681499394</v>
      </c>
      <c r="J955">
        <v>0.76891396651208943</v>
      </c>
      <c r="K955">
        <v>0.27028456525717481</v>
      </c>
      <c r="L955">
        <v>0.39515677957749951</v>
      </c>
      <c r="M955">
        <v>0.20113220726427672</v>
      </c>
      <c r="N955">
        <v>0.98550135147068563</v>
      </c>
      <c r="O955">
        <v>0.59319363320842733</v>
      </c>
      <c r="P955">
        <v>0.935199046787621</v>
      </c>
      <c r="Q955">
        <v>0.21583216235282299</v>
      </c>
      <c r="R955">
        <v>0.37996556632769463</v>
      </c>
      <c r="S955">
        <v>0.6845715653910327</v>
      </c>
      <c r="T955">
        <v>0.17652073000756285</v>
      </c>
      <c r="U955">
        <v>0.52429612479239518</v>
      </c>
    </row>
    <row r="956" spans="1:21" x14ac:dyDescent="0.25">
      <c r="A956">
        <v>954</v>
      </c>
      <c r="B956">
        <v>0.1979110139217557</v>
      </c>
      <c r="C956">
        <v>0.65946793726640252</v>
      </c>
      <c r="D956">
        <v>0.79072423075281506</v>
      </c>
      <c r="E956">
        <v>0.10780538570936926</v>
      </c>
      <c r="F956">
        <v>0.92833600735819477</v>
      </c>
      <c r="G956">
        <v>0.60440349795526682</v>
      </c>
      <c r="H956">
        <v>0.61233878674071018</v>
      </c>
      <c r="I956">
        <v>0.16376821696534005</v>
      </c>
      <c r="J956">
        <v>0.14823954207922108</v>
      </c>
      <c r="K956">
        <v>0.70996774610808999</v>
      </c>
      <c r="L956">
        <v>0.24725711981575138</v>
      </c>
      <c r="M956">
        <v>0.5793294522829433</v>
      </c>
      <c r="N956">
        <v>0.92999969350663569</v>
      </c>
      <c r="O956">
        <v>0.54488326805989162</v>
      </c>
      <c r="P956">
        <v>0.35982862091758694</v>
      </c>
      <c r="Q956">
        <v>0.90055128084419422</v>
      </c>
      <c r="R956">
        <v>0.87684591643446286</v>
      </c>
      <c r="S956">
        <v>0.59378353243346438</v>
      </c>
      <c r="T956">
        <v>0.21394736084495847</v>
      </c>
      <c r="U956">
        <v>0.45802020588949621</v>
      </c>
    </row>
    <row r="957" spans="1:21" x14ac:dyDescent="0.25">
      <c r="A957">
        <v>955</v>
      </c>
      <c r="B957">
        <v>0.66624582405839594</v>
      </c>
      <c r="C957">
        <v>0.96677191039104393</v>
      </c>
      <c r="D957">
        <v>0.44683481741048681</v>
      </c>
      <c r="E957">
        <v>0.50617606436407447</v>
      </c>
      <c r="F957">
        <v>0.42739526649617776</v>
      </c>
      <c r="G957">
        <v>0.87033003395647168</v>
      </c>
      <c r="H957">
        <v>0.77446638010101676</v>
      </c>
      <c r="I957">
        <v>0.89998720284275446</v>
      </c>
      <c r="J957">
        <v>0.66923410649788195</v>
      </c>
      <c r="K957">
        <v>5.6839412998939132E-2</v>
      </c>
      <c r="L957">
        <v>0.52955196995795539</v>
      </c>
      <c r="M957">
        <v>0.73089573909754257</v>
      </c>
      <c r="N957">
        <v>0.85629710756839761</v>
      </c>
      <c r="O957">
        <v>0.23455935454788901</v>
      </c>
      <c r="P957">
        <v>4.9540691513088042E-2</v>
      </c>
      <c r="Q957">
        <v>0.81226283059587456</v>
      </c>
      <c r="R957">
        <v>0.31114567332585441</v>
      </c>
      <c r="S957">
        <v>0.12982866431308837</v>
      </c>
      <c r="T957">
        <v>0.23764849231156404</v>
      </c>
      <c r="U957">
        <v>0.75352098741600582</v>
      </c>
    </row>
    <row r="958" spans="1:21" x14ac:dyDescent="0.25">
      <c r="A958">
        <v>956</v>
      </c>
      <c r="B958">
        <v>0.47499702058327964</v>
      </c>
      <c r="C958">
        <v>0.53738827796427735</v>
      </c>
      <c r="D958">
        <v>0.73096340458306885</v>
      </c>
      <c r="E958">
        <v>8.2385213819152092E-2</v>
      </c>
      <c r="F958">
        <v>0.54653268927728482</v>
      </c>
      <c r="G958">
        <v>0.96112218133632599</v>
      </c>
      <c r="H958">
        <v>0.44246582307709126</v>
      </c>
      <c r="I958">
        <v>0.34835131842255862</v>
      </c>
      <c r="J958">
        <v>0.66919120441383129</v>
      </c>
      <c r="K958">
        <v>0.80845197502805277</v>
      </c>
      <c r="L958">
        <v>0.83901582268705432</v>
      </c>
      <c r="M958">
        <v>0.4394495957098199</v>
      </c>
      <c r="N958">
        <v>0.11461500240633793</v>
      </c>
      <c r="O958">
        <v>0.91775866972051912</v>
      </c>
      <c r="P958">
        <v>6.0941550932573252E-2</v>
      </c>
      <c r="Q958">
        <v>0.4927409575371462</v>
      </c>
      <c r="R958">
        <v>0.24127746202102274</v>
      </c>
      <c r="S958">
        <v>0.89825854314616826</v>
      </c>
      <c r="T958">
        <v>0.3964018640255591</v>
      </c>
      <c r="U958">
        <v>0.22057332879379632</v>
      </c>
    </row>
    <row r="959" spans="1:21" x14ac:dyDescent="0.25">
      <c r="A959">
        <v>957</v>
      </c>
      <c r="B959">
        <v>0.99420095949139364</v>
      </c>
      <c r="C959">
        <v>0.14353659813316089</v>
      </c>
      <c r="D959">
        <v>0.25315346223504598</v>
      </c>
      <c r="E959">
        <v>8.4678906120958297E-2</v>
      </c>
      <c r="F959">
        <v>0.72376974529296811</v>
      </c>
      <c r="G959">
        <v>0.71888014062906103</v>
      </c>
      <c r="H959">
        <v>8.1475563231173886E-2</v>
      </c>
      <c r="I959">
        <v>0.92511216523377371</v>
      </c>
      <c r="J959">
        <v>0.77567385671441169</v>
      </c>
      <c r="K959">
        <v>0.60645307746287536</v>
      </c>
      <c r="L959">
        <v>0.12355935335839519</v>
      </c>
      <c r="M959">
        <v>0.91637326676636288</v>
      </c>
      <c r="N959">
        <v>0.46196975919622063</v>
      </c>
      <c r="O959">
        <v>0.76334234722370997</v>
      </c>
      <c r="P959">
        <v>6.5313414121784596E-2</v>
      </c>
      <c r="Q959">
        <v>0.97648760637647869</v>
      </c>
      <c r="R959">
        <v>0.69318594338879791</v>
      </c>
      <c r="S959">
        <v>0.33976162501117457</v>
      </c>
      <c r="T959">
        <v>0.42849233824026278</v>
      </c>
      <c r="U959">
        <v>0.95003447833819621</v>
      </c>
    </row>
    <row r="960" spans="1:21" x14ac:dyDescent="0.25">
      <c r="A960">
        <v>958</v>
      </c>
      <c r="B960">
        <v>0.47393369991750056</v>
      </c>
      <c r="C960">
        <v>0.3027778349209056</v>
      </c>
      <c r="D960">
        <v>0.47795668663077073</v>
      </c>
      <c r="E960">
        <v>5.7018542590547838E-3</v>
      </c>
      <c r="F960">
        <v>2.200067964804564E-2</v>
      </c>
      <c r="G960">
        <v>0.81267163749968496</v>
      </c>
      <c r="H960">
        <v>0.63470669917068268</v>
      </c>
      <c r="I960">
        <v>0.98020812702861715</v>
      </c>
      <c r="J960">
        <v>0.19089313469940805</v>
      </c>
      <c r="K960">
        <v>0.90293133205883191</v>
      </c>
      <c r="L960">
        <v>0.92688797389657318</v>
      </c>
      <c r="M960">
        <v>0.70383752063565019</v>
      </c>
      <c r="N960">
        <v>0.69684285471493279</v>
      </c>
      <c r="O960">
        <v>0.32137477414927229</v>
      </c>
      <c r="P960">
        <v>0.40835387214813856</v>
      </c>
      <c r="Q960">
        <v>0.25564632751383698</v>
      </c>
      <c r="R960">
        <v>0.80219938862749451</v>
      </c>
      <c r="S960">
        <v>0.48191352191089898</v>
      </c>
      <c r="T960">
        <v>0.85747138485715735</v>
      </c>
      <c r="U960">
        <v>2.7856815496018372E-2</v>
      </c>
    </row>
    <row r="961" spans="1:21" x14ac:dyDescent="0.25">
      <c r="A961">
        <v>959</v>
      </c>
      <c r="B961">
        <v>0.64876783900924906</v>
      </c>
      <c r="C961">
        <v>0.33599853783502986</v>
      </c>
      <c r="D961">
        <v>0.17828983192290226</v>
      </c>
      <c r="E961">
        <v>0.1928599235914259</v>
      </c>
      <c r="F961">
        <v>0.47633754781992294</v>
      </c>
      <c r="G961">
        <v>0.41640425357903244</v>
      </c>
      <c r="H961">
        <v>7.3679175186859958E-2</v>
      </c>
      <c r="I961">
        <v>0.71494103606441084</v>
      </c>
      <c r="J961">
        <v>0.4510046447960927</v>
      </c>
      <c r="K961">
        <v>0.94727612809494155</v>
      </c>
      <c r="L961">
        <v>0.99320958356382327</v>
      </c>
      <c r="M961">
        <v>0.27778679144979801</v>
      </c>
      <c r="N961">
        <v>0.88769882006118195</v>
      </c>
      <c r="O961">
        <v>0.58884837202446683</v>
      </c>
      <c r="P961">
        <v>0.3034910640611852</v>
      </c>
      <c r="Q961">
        <v>0.72790476914270208</v>
      </c>
      <c r="R961">
        <v>0.96633274605788255</v>
      </c>
      <c r="S961">
        <v>0.56402224920370725</v>
      </c>
      <c r="T961">
        <v>0.27770639398623542</v>
      </c>
      <c r="U961">
        <v>0.22656518931631897</v>
      </c>
    </row>
    <row r="962" spans="1:21" x14ac:dyDescent="0.25">
      <c r="A962">
        <v>960</v>
      </c>
      <c r="B962">
        <v>0.3835581099268246</v>
      </c>
      <c r="C962">
        <v>0.11162404524406333</v>
      </c>
      <c r="D962">
        <v>0.72357014199110647</v>
      </c>
      <c r="E962">
        <v>0.66516403066952656</v>
      </c>
      <c r="F962">
        <v>2.110089911796198E-2</v>
      </c>
      <c r="G962">
        <v>7.5979392533049861E-3</v>
      </c>
      <c r="H962">
        <v>2.9011159731036074E-2</v>
      </c>
      <c r="I962">
        <v>0.25205772168242468</v>
      </c>
      <c r="J962">
        <v>0.50039550168383329</v>
      </c>
      <c r="K962">
        <v>0.66480500599796888</v>
      </c>
      <c r="L962">
        <v>0.12088864270056821</v>
      </c>
      <c r="M962">
        <v>0.62853239487905999</v>
      </c>
      <c r="N962">
        <v>0.63269322103927128</v>
      </c>
      <c r="O962">
        <v>0.90802877960604134</v>
      </c>
      <c r="P962">
        <v>0.8961052014715174</v>
      </c>
      <c r="Q962">
        <v>0.67508296497803166</v>
      </c>
      <c r="R962">
        <v>0.79981166557332406</v>
      </c>
      <c r="S962">
        <v>0.60131110719789116</v>
      </c>
      <c r="T962">
        <v>0.75281686038290552</v>
      </c>
      <c r="U962">
        <v>0.95345259734793741</v>
      </c>
    </row>
    <row r="963" spans="1:21" x14ac:dyDescent="0.25">
      <c r="A963">
        <v>961</v>
      </c>
      <c r="B963">
        <v>0.93917013463437726</v>
      </c>
      <c r="C963">
        <v>0.35680887116687066</v>
      </c>
      <c r="D963">
        <v>0.39657911360192255</v>
      </c>
      <c r="E963">
        <v>0.71384900478298885</v>
      </c>
      <c r="F963">
        <v>0.31711991570118347</v>
      </c>
      <c r="G963">
        <v>0.81226740172710388</v>
      </c>
      <c r="H963">
        <v>0.48098627076791267</v>
      </c>
      <c r="I963">
        <v>0.5666589098792747</v>
      </c>
      <c r="J963">
        <v>0.16275709885479506</v>
      </c>
      <c r="K963">
        <v>0.97258137687397528</v>
      </c>
      <c r="L963">
        <v>0.60818454465336291</v>
      </c>
      <c r="M963">
        <v>0.94278365730128755</v>
      </c>
      <c r="N963">
        <v>0.64352776929738775</v>
      </c>
      <c r="O963">
        <v>0.62453848329654349</v>
      </c>
      <c r="P963">
        <v>0.67215650273536909</v>
      </c>
      <c r="Q963">
        <v>0.63805199597872697</v>
      </c>
      <c r="R963">
        <v>0.62557800814380782</v>
      </c>
      <c r="S963">
        <v>0.31850780970465475</v>
      </c>
      <c r="T963">
        <v>0.62391905944459847</v>
      </c>
      <c r="U963">
        <v>0.2193761769422391</v>
      </c>
    </row>
    <row r="964" spans="1:21" x14ac:dyDescent="0.25">
      <c r="A964">
        <v>962</v>
      </c>
      <c r="B964">
        <v>0.82637642156206059</v>
      </c>
      <c r="C964">
        <v>0.50208431883099269</v>
      </c>
      <c r="D964">
        <v>0.45691054687086008</v>
      </c>
      <c r="E964">
        <v>0.69385956422530626</v>
      </c>
      <c r="F964">
        <v>0.7751405865723342</v>
      </c>
      <c r="G964">
        <v>0.32561598416680493</v>
      </c>
      <c r="H964">
        <v>0.76578712662540305</v>
      </c>
      <c r="I964">
        <v>0.44160606654721146</v>
      </c>
      <c r="J964">
        <v>0.99341360939101553</v>
      </c>
      <c r="K964">
        <v>0.61938707353366773</v>
      </c>
      <c r="L964">
        <v>0.54996169399935102</v>
      </c>
      <c r="M964">
        <v>0.22332120259312149</v>
      </c>
      <c r="N964">
        <v>0.7194770412444611</v>
      </c>
      <c r="O964">
        <v>0.11844793661721997</v>
      </c>
      <c r="P964">
        <v>0.63120222903498302</v>
      </c>
      <c r="Q964">
        <v>0.41468101961589454</v>
      </c>
      <c r="R964">
        <v>0.71357008255102872</v>
      </c>
      <c r="S964">
        <v>0.59203709831523454</v>
      </c>
      <c r="T964">
        <v>0.89930760022410805</v>
      </c>
      <c r="U964">
        <v>0.73573403672852944</v>
      </c>
    </row>
    <row r="965" spans="1:21" x14ac:dyDescent="0.25">
      <c r="A965">
        <v>963</v>
      </c>
      <c r="B965">
        <v>0.85198013107061699</v>
      </c>
      <c r="C965">
        <v>0.78957140475467225</v>
      </c>
      <c r="D965">
        <v>0.24032162538018298</v>
      </c>
      <c r="E965">
        <v>3.1574418140884575E-2</v>
      </c>
      <c r="F965">
        <v>0.92168465914886655</v>
      </c>
      <c r="G965">
        <v>0.41701340720629343</v>
      </c>
      <c r="H965">
        <v>0.63897075166110118</v>
      </c>
      <c r="I965">
        <v>9.7542445621696672E-3</v>
      </c>
      <c r="J965">
        <v>0.77397095655251391</v>
      </c>
      <c r="K965">
        <v>0.14462911041812476</v>
      </c>
      <c r="L965">
        <v>0.4172191924008013</v>
      </c>
      <c r="M965">
        <v>0.27465779839369198</v>
      </c>
      <c r="N965">
        <v>0.15319725512675908</v>
      </c>
      <c r="O965">
        <v>0.79901797838258348</v>
      </c>
      <c r="P965">
        <v>0.47013107142982591</v>
      </c>
      <c r="Q965">
        <v>0.12675318343785325</v>
      </c>
      <c r="R965">
        <v>0.1854319379670244</v>
      </c>
      <c r="S965">
        <v>0.56677481524640871</v>
      </c>
      <c r="T965">
        <v>0.26611103662082347</v>
      </c>
      <c r="U965">
        <v>0.19067918105802684</v>
      </c>
    </row>
    <row r="966" spans="1:21" x14ac:dyDescent="0.25">
      <c r="A966">
        <v>964</v>
      </c>
      <c r="B966">
        <v>0.18339079911185441</v>
      </c>
      <c r="C966">
        <v>0.77699366162268868</v>
      </c>
      <c r="D966">
        <v>0.16587143563114015</v>
      </c>
      <c r="E966">
        <v>0.50466847197424625</v>
      </c>
      <c r="F966">
        <v>0.41053310373101715</v>
      </c>
      <c r="G966">
        <v>5.551901241750512E-2</v>
      </c>
      <c r="H966">
        <v>0.14215368511199955</v>
      </c>
      <c r="I966">
        <v>6.0878540321842589E-2</v>
      </c>
      <c r="J966">
        <v>0.8986775924305328</v>
      </c>
      <c r="K966">
        <v>0.94935447707135712</v>
      </c>
      <c r="L966">
        <v>0.31544629027595317</v>
      </c>
      <c r="M966">
        <v>0.63022767633519394</v>
      </c>
      <c r="N966">
        <v>0.56694394181628716</v>
      </c>
      <c r="O966">
        <v>0.56355981524621157</v>
      </c>
      <c r="P966">
        <v>5.39378019082557E-2</v>
      </c>
      <c r="Q966">
        <v>0.90636349960581741</v>
      </c>
      <c r="R966">
        <v>0.66769064390086186</v>
      </c>
      <c r="S966">
        <v>0.51961910174748649</v>
      </c>
      <c r="T966">
        <v>0.26500529686149576</v>
      </c>
      <c r="U966">
        <v>0.54363850520147294</v>
      </c>
    </row>
    <row r="967" spans="1:21" x14ac:dyDescent="0.25">
      <c r="A967">
        <v>965</v>
      </c>
      <c r="B967">
        <v>8.6206067139976916E-2</v>
      </c>
      <c r="C967">
        <v>0.20029752635014297</v>
      </c>
      <c r="D967">
        <v>0.85777603575998373</v>
      </c>
      <c r="E967">
        <v>0.59256690755294872</v>
      </c>
      <c r="F967">
        <v>0.77217490126361832</v>
      </c>
      <c r="G967">
        <v>0.83439328514209632</v>
      </c>
      <c r="H967">
        <v>0.54234722641103872</v>
      </c>
      <c r="I967">
        <v>6.2356013659452536E-2</v>
      </c>
      <c r="J967">
        <v>4.4205911622855254E-2</v>
      </c>
      <c r="K967">
        <v>0.65986399999772827</v>
      </c>
      <c r="L967">
        <v>0.63104812320127035</v>
      </c>
      <c r="M967">
        <v>0.46524405064641927</v>
      </c>
      <c r="N967">
        <v>0.94052246747596957</v>
      </c>
      <c r="O967">
        <v>6.4706265645093408E-2</v>
      </c>
      <c r="P967">
        <v>0.2088265025915863</v>
      </c>
      <c r="Q967">
        <v>0.58496292122580051</v>
      </c>
      <c r="R967">
        <v>0.26148957866282885</v>
      </c>
      <c r="S967">
        <v>0.56470109234636401</v>
      </c>
      <c r="T967">
        <v>0.22186927002596701</v>
      </c>
      <c r="U967">
        <v>0.85049434412151581</v>
      </c>
    </row>
    <row r="968" spans="1:21" x14ac:dyDescent="0.25">
      <c r="A968">
        <v>966</v>
      </c>
      <c r="B968">
        <v>0.56604095035621693</v>
      </c>
      <c r="C968">
        <v>0.10832400977524559</v>
      </c>
      <c r="D968">
        <v>0.18591360809923851</v>
      </c>
      <c r="E968">
        <v>0.38740465322725681</v>
      </c>
      <c r="F968">
        <v>8.0276993811876807E-2</v>
      </c>
      <c r="G968">
        <v>0.37826166107125081</v>
      </c>
      <c r="H968">
        <v>0.12157706431219584</v>
      </c>
      <c r="I968">
        <v>0.79925231503036964</v>
      </c>
      <c r="J968">
        <v>0.75819470688716084</v>
      </c>
      <c r="K968">
        <v>1.0250996054268491E-3</v>
      </c>
      <c r="L968">
        <v>0.43551733554395278</v>
      </c>
      <c r="M968">
        <v>3.7373563728128723E-2</v>
      </c>
      <c r="N968">
        <v>0.49525782860374812</v>
      </c>
      <c r="O968">
        <v>0.25773204957817319</v>
      </c>
      <c r="P968">
        <v>0.6581815606214132</v>
      </c>
      <c r="Q968">
        <v>0.36424032739475742</v>
      </c>
      <c r="R968">
        <v>0.83829757338973998</v>
      </c>
      <c r="S968">
        <v>0.53443574123106785</v>
      </c>
      <c r="T968">
        <v>0.91901427826709292</v>
      </c>
      <c r="U968">
        <v>0.9662559628253562</v>
      </c>
    </row>
    <row r="969" spans="1:21" x14ac:dyDescent="0.25">
      <c r="A969">
        <v>967</v>
      </c>
      <c r="B969">
        <v>0.75196138995960826</v>
      </c>
      <c r="C969">
        <v>0.97840755404647384</v>
      </c>
      <c r="D969">
        <v>0.21064347800934202</v>
      </c>
      <c r="E969">
        <v>0.3864949991860509</v>
      </c>
      <c r="F969">
        <v>9.8808212382304195E-3</v>
      </c>
      <c r="G969">
        <v>0.72888820900449991</v>
      </c>
      <c r="H969">
        <v>0.24477501662258083</v>
      </c>
      <c r="I969">
        <v>4.5543866415788337E-2</v>
      </c>
      <c r="J969">
        <v>0.67035458223159416</v>
      </c>
      <c r="K969">
        <v>0.45662366428720969</v>
      </c>
      <c r="L969">
        <v>0.71483460406603649</v>
      </c>
      <c r="M969">
        <v>0.11640054931401789</v>
      </c>
      <c r="N969">
        <v>0.90887275409127088</v>
      </c>
      <c r="O969">
        <v>0.19785259900562324</v>
      </c>
      <c r="P969">
        <v>0.8778511423933848</v>
      </c>
      <c r="Q969">
        <v>0.84779441251814291</v>
      </c>
      <c r="R969">
        <v>0.15587281688423382</v>
      </c>
      <c r="S969">
        <v>0.17651582720245673</v>
      </c>
      <c r="T969">
        <v>0.14538635567704183</v>
      </c>
      <c r="U969">
        <v>0.35472433557146488</v>
      </c>
    </row>
    <row r="970" spans="1:21" x14ac:dyDescent="0.25">
      <c r="A970">
        <v>968</v>
      </c>
      <c r="B970">
        <v>0.45859910416151983</v>
      </c>
      <c r="C970">
        <v>0.15317138504813554</v>
      </c>
      <c r="D970">
        <v>0.80998917007297155</v>
      </c>
      <c r="E970">
        <v>0.15469429094769538</v>
      </c>
      <c r="F970">
        <v>0.87941919211742459</v>
      </c>
      <c r="G970">
        <v>0.10334221721205505</v>
      </c>
      <c r="H970">
        <v>0.3741395308915294</v>
      </c>
      <c r="I970">
        <v>0.54757688920381531</v>
      </c>
      <c r="J970">
        <v>0.25153825495914628</v>
      </c>
      <c r="K970">
        <v>0.5928852120609267</v>
      </c>
      <c r="L970">
        <v>0.31933729082921669</v>
      </c>
      <c r="M970">
        <v>0.10992457608587602</v>
      </c>
      <c r="N970">
        <v>0.7949886655656917</v>
      </c>
      <c r="O970">
        <v>0.4542735600443768</v>
      </c>
      <c r="P970">
        <v>0.78161924953569262</v>
      </c>
      <c r="Q970">
        <v>0.10092095362415154</v>
      </c>
      <c r="R970">
        <v>0.2243944111210503</v>
      </c>
      <c r="S970">
        <v>0.44340376310056073</v>
      </c>
      <c r="T970">
        <v>0.94965756724031625</v>
      </c>
      <c r="U970">
        <v>0.74092683667972192</v>
      </c>
    </row>
    <row r="971" spans="1:21" x14ac:dyDescent="0.25">
      <c r="A971">
        <v>969</v>
      </c>
      <c r="B971">
        <v>0.62377772359499417</v>
      </c>
      <c r="C971">
        <v>8.872463206784853E-2</v>
      </c>
      <c r="D971">
        <v>0.84032171477824602</v>
      </c>
      <c r="E971">
        <v>9.6835747270144878E-2</v>
      </c>
      <c r="F971">
        <v>6.6342347385783818E-2</v>
      </c>
      <c r="G971">
        <v>0.18097014787563115</v>
      </c>
      <c r="H971">
        <v>0.56257910106827591</v>
      </c>
      <c r="I971">
        <v>0.73235824557408158</v>
      </c>
      <c r="J971">
        <v>0.91254862750024834</v>
      </c>
      <c r="K971">
        <v>0.91385899287996963</v>
      </c>
      <c r="L971">
        <v>0.38896025280976865</v>
      </c>
      <c r="M971">
        <v>4.0507787894129343E-2</v>
      </c>
      <c r="N971">
        <v>0.73744730819673632</v>
      </c>
      <c r="O971">
        <v>0.16739417694208858</v>
      </c>
      <c r="P971">
        <v>0.51044497601115535</v>
      </c>
      <c r="Q971">
        <v>0.3335423266879618</v>
      </c>
      <c r="R971">
        <v>0.52186583146998755</v>
      </c>
      <c r="S971">
        <v>0.29832652329161169</v>
      </c>
      <c r="T971">
        <v>0.95015096821117861</v>
      </c>
      <c r="U971">
        <v>0.72220951038870318</v>
      </c>
    </row>
    <row r="972" spans="1:21" x14ac:dyDescent="0.25">
      <c r="A972">
        <v>970</v>
      </c>
      <c r="B972">
        <v>0.23182541506137722</v>
      </c>
      <c r="C972">
        <v>0.8953990257271407</v>
      </c>
      <c r="D972">
        <v>0.38196822750045456</v>
      </c>
      <c r="E972">
        <v>0.71886667386946712</v>
      </c>
      <c r="F972">
        <v>0.10287472503222528</v>
      </c>
      <c r="G972">
        <v>0.28472908007667197</v>
      </c>
      <c r="H972">
        <v>0.34156069946282397</v>
      </c>
      <c r="I972">
        <v>0.11810922602829432</v>
      </c>
      <c r="J972">
        <v>2.3203290451627723E-2</v>
      </c>
      <c r="K972">
        <v>5.7559654284096595E-2</v>
      </c>
      <c r="L972">
        <v>0.97186513761574922</v>
      </c>
      <c r="M972">
        <v>0.77947294813086487</v>
      </c>
      <c r="N972">
        <v>0.34396035499709843</v>
      </c>
      <c r="O972">
        <v>9.7903062036665212E-2</v>
      </c>
      <c r="P972">
        <v>0.12393513065163941</v>
      </c>
      <c r="Q972">
        <v>0.16251028627430486</v>
      </c>
      <c r="R972">
        <v>0.41817184130620788</v>
      </c>
      <c r="S972">
        <v>0.89734947125366205</v>
      </c>
      <c r="T972">
        <v>0.26871232645363774</v>
      </c>
      <c r="U972">
        <v>0.67442131643916081</v>
      </c>
    </row>
    <row r="973" spans="1:21" x14ac:dyDescent="0.25">
      <c r="A973">
        <v>971</v>
      </c>
      <c r="B973">
        <v>0.51752010238457502</v>
      </c>
      <c r="C973">
        <v>0.78430564143905901</v>
      </c>
      <c r="D973">
        <v>0.5175849374352286</v>
      </c>
      <c r="E973">
        <v>0.78727462676770532</v>
      </c>
      <c r="F973">
        <v>0.67525992872174956</v>
      </c>
      <c r="G973">
        <v>0.82755855554438185</v>
      </c>
      <c r="H973">
        <v>0.878590412555599</v>
      </c>
      <c r="I973">
        <v>0.87931945242058185</v>
      </c>
      <c r="J973">
        <v>0.68567803788892601</v>
      </c>
      <c r="K973">
        <v>0.551331699053633</v>
      </c>
      <c r="L973">
        <v>9.5646127765498745E-2</v>
      </c>
      <c r="M973">
        <v>0.75945523287419014</v>
      </c>
      <c r="N973">
        <v>0.51383001535000794</v>
      </c>
      <c r="O973">
        <v>0.98147336815011088</v>
      </c>
      <c r="P973">
        <v>0.81734913972124534</v>
      </c>
      <c r="Q973">
        <v>4.0771155879157917E-3</v>
      </c>
      <c r="R973">
        <v>0.51102667263500567</v>
      </c>
      <c r="S973">
        <v>5.0194112318344253E-2</v>
      </c>
      <c r="T973">
        <v>0.38802544077493906</v>
      </c>
      <c r="U973">
        <v>0.49520369358254968</v>
      </c>
    </row>
    <row r="974" spans="1:21" x14ac:dyDescent="0.25">
      <c r="A974">
        <v>972</v>
      </c>
      <c r="B974">
        <v>0.6325627334271946</v>
      </c>
      <c r="C974">
        <v>0.11823271481973485</v>
      </c>
      <c r="D974">
        <v>0.41968373594338537</v>
      </c>
      <c r="E974">
        <v>0.31817334432349931</v>
      </c>
      <c r="F974">
        <v>0.16823403707193751</v>
      </c>
      <c r="G974">
        <v>0.88144388365025339</v>
      </c>
      <c r="H974">
        <v>0.83365424734339055</v>
      </c>
      <c r="I974">
        <v>4.2843613482557608E-2</v>
      </c>
      <c r="J974">
        <v>0.24676722000536366</v>
      </c>
      <c r="K974">
        <v>0.69315754931905715</v>
      </c>
      <c r="L974">
        <v>0.21024688910737321</v>
      </c>
      <c r="M974">
        <v>0.63752130209440971</v>
      </c>
      <c r="N974">
        <v>0.31452735409400256</v>
      </c>
      <c r="O974">
        <v>8.7385020564247462E-2</v>
      </c>
      <c r="P974">
        <v>0.75647566846720182</v>
      </c>
      <c r="Q974">
        <v>0.8711286271531602</v>
      </c>
      <c r="R974">
        <v>7.064441805946764E-2</v>
      </c>
      <c r="S974">
        <v>0.37757969309511275</v>
      </c>
      <c r="T974">
        <v>0.3172239005109958</v>
      </c>
      <c r="U974">
        <v>0.76714901048785666</v>
      </c>
    </row>
    <row r="975" spans="1:21" x14ac:dyDescent="0.25">
      <c r="A975">
        <v>973</v>
      </c>
      <c r="B975">
        <v>0.17675471488864414</v>
      </c>
      <c r="C975">
        <v>0.74180815915671339</v>
      </c>
      <c r="D975">
        <v>0.78858885600306228</v>
      </c>
      <c r="E975">
        <v>0.12805850814437569</v>
      </c>
      <c r="F975">
        <v>0.42370458134340616</v>
      </c>
      <c r="G975">
        <v>0.12775290165719344</v>
      </c>
      <c r="H975">
        <v>0.81195568064356483</v>
      </c>
      <c r="I975">
        <v>0.88548838598959723</v>
      </c>
      <c r="J975">
        <v>0.91930283523513001</v>
      </c>
      <c r="K975">
        <v>0.57236192799961239</v>
      </c>
      <c r="L975">
        <v>0.4636130820594957</v>
      </c>
      <c r="M975">
        <v>0.20085469951288104</v>
      </c>
      <c r="N975">
        <v>0.76427191354396506</v>
      </c>
      <c r="O975">
        <v>0.52790030006390332</v>
      </c>
      <c r="P975">
        <v>0.51766023980332232</v>
      </c>
      <c r="Q975">
        <v>6.838628526262891E-2</v>
      </c>
      <c r="R975">
        <v>0.18773481722410601</v>
      </c>
      <c r="S975">
        <v>0.70820322876100139</v>
      </c>
      <c r="T975">
        <v>7.9619282615207121E-2</v>
      </c>
      <c r="U975">
        <v>0.66242246749202316</v>
      </c>
    </row>
    <row r="976" spans="1:21" x14ac:dyDescent="0.25">
      <c r="A976">
        <v>974</v>
      </c>
      <c r="B976">
        <v>0.88551394002263573</v>
      </c>
      <c r="C976">
        <v>0.56236521561942054</v>
      </c>
      <c r="D976">
        <v>0.61092436298154729</v>
      </c>
      <c r="E976">
        <v>0.97840906551184226</v>
      </c>
      <c r="F976">
        <v>0.51651921139375268</v>
      </c>
      <c r="G976">
        <v>0.59146129815826676</v>
      </c>
      <c r="H976">
        <v>4.3538852249151994E-2</v>
      </c>
      <c r="I976">
        <v>0.59587194912459762</v>
      </c>
      <c r="J976">
        <v>0.46122194190946431</v>
      </c>
      <c r="K976">
        <v>0.71898753794512249</v>
      </c>
      <c r="L976">
        <v>0.86638209650496578</v>
      </c>
      <c r="M976">
        <v>0.63434778949613513</v>
      </c>
      <c r="N976">
        <v>0.47119227710492861</v>
      </c>
      <c r="O976">
        <v>0.96117791603650105</v>
      </c>
      <c r="P976">
        <v>0.8162746355766366</v>
      </c>
      <c r="Q976">
        <v>0.63984823651188982</v>
      </c>
      <c r="R976">
        <v>0.88807187406718158</v>
      </c>
      <c r="S976">
        <v>0.47542147996794792</v>
      </c>
      <c r="T976">
        <v>0.54658313136679415</v>
      </c>
      <c r="U976">
        <v>0.37961204500205281</v>
      </c>
    </row>
    <row r="977" spans="1:21" x14ac:dyDescent="0.25">
      <c r="A977">
        <v>975</v>
      </c>
      <c r="B977">
        <v>0.85325437961265127</v>
      </c>
      <c r="C977">
        <v>0.29378431540556238</v>
      </c>
      <c r="D977">
        <v>0.95191734958838659</v>
      </c>
      <c r="E977">
        <v>0.14425502249815558</v>
      </c>
      <c r="F977">
        <v>0.79835989966785825</v>
      </c>
      <c r="G977">
        <v>0.4767947077903214</v>
      </c>
      <c r="H977">
        <v>0.40468058037847965</v>
      </c>
      <c r="I977">
        <v>0.64176510029974398</v>
      </c>
      <c r="J977">
        <v>0.34640677416813936</v>
      </c>
      <c r="K977">
        <v>0.85049846953201713</v>
      </c>
      <c r="L977">
        <v>0.92506430697885644</v>
      </c>
      <c r="M977">
        <v>0.73898161775074556</v>
      </c>
      <c r="N977">
        <v>0.61551238512285988</v>
      </c>
      <c r="O977">
        <v>0.25008530949895125</v>
      </c>
      <c r="P977">
        <v>0.68545528479526241</v>
      </c>
      <c r="Q977">
        <v>0.77353478953389332</v>
      </c>
      <c r="R977">
        <v>0.5827765653686714</v>
      </c>
      <c r="S977">
        <v>3.3255954310594582E-2</v>
      </c>
      <c r="T977">
        <v>0.37500949323307609</v>
      </c>
      <c r="U977">
        <v>0.97445481511251208</v>
      </c>
    </row>
    <row r="978" spans="1:21" x14ac:dyDescent="0.25">
      <c r="A978">
        <v>976</v>
      </c>
      <c r="B978">
        <v>0.51818136092461353</v>
      </c>
      <c r="C978">
        <v>0.8562008676470807</v>
      </c>
      <c r="D978">
        <v>0.76058446743100494</v>
      </c>
      <c r="E978">
        <v>0.75905077789391173</v>
      </c>
      <c r="F978">
        <v>0.40379842602798255</v>
      </c>
      <c r="G978">
        <v>0.68837652292266771</v>
      </c>
      <c r="H978">
        <v>0.68977976626327253</v>
      </c>
      <c r="I978">
        <v>0.75481638301584431</v>
      </c>
      <c r="J978">
        <v>0.60322883407709882</v>
      </c>
      <c r="K978">
        <v>0.48831817831401736</v>
      </c>
      <c r="L978">
        <v>0.24506205653567181</v>
      </c>
      <c r="M978">
        <v>0.93761035824666417</v>
      </c>
      <c r="N978">
        <v>0.5090956482714688</v>
      </c>
      <c r="O978">
        <v>0.38145095191252931</v>
      </c>
      <c r="P978">
        <v>0.93326565650978832</v>
      </c>
      <c r="Q978">
        <v>0.17198097115360156</v>
      </c>
      <c r="R978">
        <v>0.2415966366557738</v>
      </c>
      <c r="S978">
        <v>0.10670073061387542</v>
      </c>
      <c r="T978">
        <v>0.84504156907622097</v>
      </c>
      <c r="U978">
        <v>0.42165498708967775</v>
      </c>
    </row>
    <row r="979" spans="1:21" x14ac:dyDescent="0.25">
      <c r="A979">
        <v>977</v>
      </c>
      <c r="B979">
        <v>0.29931892124881099</v>
      </c>
      <c r="C979">
        <v>0.51579178667570624</v>
      </c>
      <c r="D979">
        <v>0.91382321316819137</v>
      </c>
      <c r="E979">
        <v>0.92098107935790452</v>
      </c>
      <c r="F979">
        <v>0.41166038281527584</v>
      </c>
      <c r="G979">
        <v>0.55590730243968745</v>
      </c>
      <c r="H979">
        <v>0.76216826212741839</v>
      </c>
      <c r="I979">
        <v>0.97779087298274359</v>
      </c>
      <c r="J979">
        <v>0.99858479072166628</v>
      </c>
      <c r="K979">
        <v>0.31228313880199066</v>
      </c>
      <c r="L979">
        <v>0.14988283400120395</v>
      </c>
      <c r="M979">
        <v>0.31068553389409992</v>
      </c>
      <c r="N979">
        <v>0.10593172254566863</v>
      </c>
      <c r="O979">
        <v>0.73547015650508074</v>
      </c>
      <c r="P979">
        <v>0.3791824089506779</v>
      </c>
      <c r="Q979">
        <v>0.53601496596389464</v>
      </c>
      <c r="R979">
        <v>0.74238767334351352</v>
      </c>
      <c r="S979">
        <v>0.66840820879938567</v>
      </c>
      <c r="T979">
        <v>0.55317285398887339</v>
      </c>
      <c r="U979">
        <v>0.34773706199665311</v>
      </c>
    </row>
    <row r="980" spans="1:21" x14ac:dyDescent="0.25">
      <c r="A980">
        <v>978</v>
      </c>
      <c r="B980">
        <v>0.33864536778817378</v>
      </c>
      <c r="C980">
        <v>0.8595413977633577</v>
      </c>
      <c r="D980">
        <v>0.37321883855421412</v>
      </c>
      <c r="E980">
        <v>0.63556308450568566</v>
      </c>
      <c r="F980">
        <v>0.77722988691147599</v>
      </c>
      <c r="G980">
        <v>0.47170844229106468</v>
      </c>
      <c r="H980">
        <v>0.92848239435747471</v>
      </c>
      <c r="I980">
        <v>0.65046398874283895</v>
      </c>
      <c r="J980">
        <v>0.25746486351272413</v>
      </c>
      <c r="K980">
        <v>0.41965664904782685</v>
      </c>
      <c r="L980">
        <v>0.38274606569755232</v>
      </c>
      <c r="M980">
        <v>5.1724587794267585E-2</v>
      </c>
      <c r="N980">
        <v>3.4784884853258369E-2</v>
      </c>
      <c r="O980">
        <v>0.73816210891673162</v>
      </c>
      <c r="P980">
        <v>0.83671253647048438</v>
      </c>
      <c r="Q980">
        <v>0.24693265039356582</v>
      </c>
      <c r="R980">
        <v>0.10856861624156799</v>
      </c>
      <c r="S980">
        <v>0.72361743504950304</v>
      </c>
      <c r="T980">
        <v>0.25306805328553938</v>
      </c>
      <c r="U980">
        <v>0.5997219880321305</v>
      </c>
    </row>
    <row r="981" spans="1:21" x14ac:dyDescent="0.25">
      <c r="A981">
        <v>979</v>
      </c>
      <c r="B981">
        <v>0.13287213311661983</v>
      </c>
      <c r="C981">
        <v>0.97142967157284499</v>
      </c>
      <c r="D981">
        <v>1.6287989859011809E-2</v>
      </c>
      <c r="E981">
        <v>0.30341190569969978</v>
      </c>
      <c r="F981">
        <v>8.8138997796752605E-2</v>
      </c>
      <c r="G981">
        <v>0.65570632157428776</v>
      </c>
      <c r="H981">
        <v>5.1170153708932631E-2</v>
      </c>
      <c r="I981">
        <v>0.92966548374858093</v>
      </c>
      <c r="J981">
        <v>0.71955744000563127</v>
      </c>
      <c r="K981">
        <v>9.8874815597927768E-2</v>
      </c>
      <c r="L981">
        <v>0.5989803881505269</v>
      </c>
      <c r="M981">
        <v>0.97243131110363779</v>
      </c>
      <c r="N981">
        <v>0.51677769228821702</v>
      </c>
      <c r="O981">
        <v>0.81938546571273263</v>
      </c>
      <c r="P981">
        <v>0.17976730537168706</v>
      </c>
      <c r="Q981">
        <v>0.49306339548043865</v>
      </c>
      <c r="R981">
        <v>0.59803375914532886</v>
      </c>
      <c r="S981">
        <v>0.73109872389366082</v>
      </c>
      <c r="T981">
        <v>0.60156110361550152</v>
      </c>
      <c r="U981">
        <v>0.12091813804846119</v>
      </c>
    </row>
    <row r="982" spans="1:21" x14ac:dyDescent="0.25">
      <c r="A982">
        <v>980</v>
      </c>
      <c r="B982">
        <v>0.746183200332869</v>
      </c>
      <c r="C982">
        <v>0.74790979555621373</v>
      </c>
      <c r="D982">
        <v>0.78820560953115715</v>
      </c>
      <c r="E982">
        <v>0.9649952370760051</v>
      </c>
      <c r="F982">
        <v>0.82749039240434152</v>
      </c>
      <c r="G982">
        <v>0.90290219171849095</v>
      </c>
      <c r="H982">
        <v>7.7153337902487795E-2</v>
      </c>
      <c r="I982">
        <v>7.3742482621928618E-2</v>
      </c>
      <c r="J982">
        <v>0.95576965619705545</v>
      </c>
      <c r="K982">
        <v>0.36213708806572686</v>
      </c>
      <c r="L982">
        <v>0.32690908497603877</v>
      </c>
      <c r="M982">
        <v>0.82712202370179977</v>
      </c>
      <c r="N982">
        <v>0.59859141968497642</v>
      </c>
      <c r="O982">
        <v>0.20862815468468465</v>
      </c>
      <c r="P982">
        <v>0.40458515484043156</v>
      </c>
      <c r="Q982">
        <v>0.40784207566849973</v>
      </c>
      <c r="R982">
        <v>0.29682939649684315</v>
      </c>
      <c r="S982">
        <v>0.72435369702431451</v>
      </c>
      <c r="T982">
        <v>0.12143121127274226</v>
      </c>
      <c r="U982">
        <v>0.47039959326244585</v>
      </c>
    </row>
    <row r="983" spans="1:21" x14ac:dyDescent="0.25">
      <c r="A983">
        <v>981</v>
      </c>
      <c r="B983">
        <v>0.53226125137318814</v>
      </c>
      <c r="C983">
        <v>0.63990369534363811</v>
      </c>
      <c r="D983">
        <v>0.76608773215851489</v>
      </c>
      <c r="E983">
        <v>0.45547138614818294</v>
      </c>
      <c r="F983">
        <v>5.0092786657865318E-2</v>
      </c>
      <c r="G983">
        <v>0.44885154960184459</v>
      </c>
      <c r="H983">
        <v>0.23724057356956885</v>
      </c>
      <c r="I983">
        <v>0.80855407873671492</v>
      </c>
      <c r="J983">
        <v>0.42468943670462966</v>
      </c>
      <c r="K983">
        <v>0.87654337256961234</v>
      </c>
      <c r="L983">
        <v>0.82667084423003523</v>
      </c>
      <c r="M983">
        <v>0.85925825384707544</v>
      </c>
      <c r="N983">
        <v>0.95587471157545689</v>
      </c>
      <c r="O983">
        <v>0.63091928153152654</v>
      </c>
      <c r="P983">
        <v>0.77766365999227904</v>
      </c>
      <c r="Q983">
        <v>0.32957934610987838</v>
      </c>
      <c r="R983">
        <v>0.3011649975199493</v>
      </c>
      <c r="S983">
        <v>0.82784709723626548</v>
      </c>
      <c r="T983">
        <v>0.56066641256375505</v>
      </c>
      <c r="U983">
        <v>9.8065445303628707E-2</v>
      </c>
    </row>
    <row r="984" spans="1:21" x14ac:dyDescent="0.25">
      <c r="A984">
        <v>982</v>
      </c>
      <c r="B984">
        <v>0.51997910080052812</v>
      </c>
      <c r="C984">
        <v>2.8619740211873967E-2</v>
      </c>
      <c r="D984">
        <v>0.66715033241983468</v>
      </c>
      <c r="E984">
        <v>0.99682508870745856</v>
      </c>
      <c r="F984">
        <v>0.81607737819298354</v>
      </c>
      <c r="G984">
        <v>0.98976682795611026</v>
      </c>
      <c r="H984">
        <v>0.26799449828362309</v>
      </c>
      <c r="I984">
        <v>0.46996216484740305</v>
      </c>
      <c r="J984">
        <v>0.49735315726440987</v>
      </c>
      <c r="K984">
        <v>0.14486187261821737</v>
      </c>
      <c r="L984">
        <v>0.1788531993038609</v>
      </c>
      <c r="M984">
        <v>0.37103172761044956</v>
      </c>
      <c r="N984">
        <v>0.18647739624117854</v>
      </c>
      <c r="O984">
        <v>0.61041012891977564</v>
      </c>
      <c r="P984">
        <v>0.81430613039356459</v>
      </c>
      <c r="Q984">
        <v>0.36266301537184908</v>
      </c>
      <c r="R984">
        <v>0.34381908391958493</v>
      </c>
      <c r="S984">
        <v>0.37099804823677696</v>
      </c>
      <c r="T984">
        <v>0.27578897969068006</v>
      </c>
      <c r="U984">
        <v>0.52470982546753309</v>
      </c>
    </row>
    <row r="985" spans="1:21" x14ac:dyDescent="0.25">
      <c r="A985">
        <v>983</v>
      </c>
      <c r="B985">
        <v>0.95898158887633222</v>
      </c>
      <c r="C985">
        <v>0.68946810598367225</v>
      </c>
      <c r="D985">
        <v>0.79724071780310202</v>
      </c>
      <c r="E985">
        <v>0.44876202172763269</v>
      </c>
      <c r="F985">
        <v>0.88901846457764666</v>
      </c>
      <c r="G985">
        <v>0.48724111929789893</v>
      </c>
      <c r="H985">
        <v>0.28628313214218215</v>
      </c>
      <c r="I985">
        <v>0.13284298841437359</v>
      </c>
      <c r="J985">
        <v>0.54405010531858977</v>
      </c>
      <c r="K985">
        <v>0.49694857312194252</v>
      </c>
      <c r="L985">
        <v>0.83205545633397637</v>
      </c>
      <c r="M985">
        <v>0.37527151644310486</v>
      </c>
      <c r="N985">
        <v>0.94696418459341469</v>
      </c>
      <c r="O985">
        <v>0.85948122891650525</v>
      </c>
      <c r="P985">
        <v>0.74244829726384864</v>
      </c>
      <c r="Q985">
        <v>0.58877298347611262</v>
      </c>
      <c r="R985">
        <v>0.19812737827684579</v>
      </c>
      <c r="S985">
        <v>7.7895456056398693E-2</v>
      </c>
      <c r="T985">
        <v>0.22054802421529285</v>
      </c>
      <c r="U985">
        <v>0.33030508793790858</v>
      </c>
    </row>
    <row r="986" spans="1:21" x14ac:dyDescent="0.25">
      <c r="A986">
        <v>984</v>
      </c>
      <c r="B986">
        <v>0.66889763820861603</v>
      </c>
      <c r="C986">
        <v>0.58360418153702653</v>
      </c>
      <c r="D986">
        <v>0.66830003295079798</v>
      </c>
      <c r="E986">
        <v>6.4796674652765063E-3</v>
      </c>
      <c r="F986">
        <v>0.45766218489080668</v>
      </c>
      <c r="G986">
        <v>7.1691450468324369E-2</v>
      </c>
      <c r="H986">
        <v>0.57414392826762861</v>
      </c>
      <c r="I986">
        <v>0.77597220041207127</v>
      </c>
      <c r="J986">
        <v>0.39896170416340326</v>
      </c>
      <c r="K986">
        <v>0.36713348653406719</v>
      </c>
      <c r="L986">
        <v>0.10246637069112108</v>
      </c>
      <c r="M986">
        <v>0.89017996743187688</v>
      </c>
      <c r="N986">
        <v>0.17690303154677878</v>
      </c>
      <c r="O986">
        <v>0.32025566021730367</v>
      </c>
      <c r="P986">
        <v>0.55313853037716343</v>
      </c>
      <c r="Q986">
        <v>0.1584755747185127</v>
      </c>
      <c r="R986">
        <v>0.70338262089739634</v>
      </c>
      <c r="S986">
        <v>0.75448989221637941</v>
      </c>
      <c r="T986">
        <v>0.34672575074909773</v>
      </c>
      <c r="U986">
        <v>0.3009368979861593</v>
      </c>
    </row>
    <row r="987" spans="1:21" x14ac:dyDescent="0.25">
      <c r="A987">
        <v>985</v>
      </c>
      <c r="B987">
        <v>0.57989255365226899</v>
      </c>
      <c r="C987">
        <v>0.15417863135413334</v>
      </c>
      <c r="D987">
        <v>0.50078603478680472</v>
      </c>
      <c r="E987">
        <v>0.24443741546982811</v>
      </c>
      <c r="F987">
        <v>5.8624667959133347E-2</v>
      </c>
      <c r="G987">
        <v>0.41985168498022318</v>
      </c>
      <c r="H987">
        <v>0.36282897866248653</v>
      </c>
      <c r="I987">
        <v>1.9943820262306566E-2</v>
      </c>
      <c r="J987">
        <v>7.727668400677512E-2</v>
      </c>
      <c r="K987">
        <v>0.60779691756530529</v>
      </c>
      <c r="L987">
        <v>0.11886048699031915</v>
      </c>
      <c r="M987">
        <v>0.16816995724349959</v>
      </c>
      <c r="N987">
        <v>0.48654334645985919</v>
      </c>
      <c r="O987">
        <v>0.4234618481223662</v>
      </c>
      <c r="P987">
        <v>0.38226612398963367</v>
      </c>
      <c r="Q987">
        <v>0.65037302632854899</v>
      </c>
      <c r="R987">
        <v>0.66549063919828289</v>
      </c>
      <c r="S987">
        <v>0.8290766420072857</v>
      </c>
      <c r="T987">
        <v>0.58497753308479705</v>
      </c>
      <c r="U987">
        <v>0.4659176203404245</v>
      </c>
    </row>
    <row r="988" spans="1:21" x14ac:dyDescent="0.25">
      <c r="A988">
        <v>986</v>
      </c>
      <c r="B988">
        <v>3.890146466256228E-2</v>
      </c>
      <c r="C988">
        <v>0.75949782789694353</v>
      </c>
      <c r="D988">
        <v>2.4725989061928466E-2</v>
      </c>
      <c r="E988">
        <v>0.23851860096665156</v>
      </c>
      <c r="F988">
        <v>0.40234122302006403</v>
      </c>
      <c r="G988">
        <v>0.2713739923150158</v>
      </c>
      <c r="H988">
        <v>0.45462629890680972</v>
      </c>
      <c r="I988">
        <v>0.98041762405215604</v>
      </c>
      <c r="J988">
        <v>0.62052521271448557</v>
      </c>
      <c r="K988">
        <v>0.84688528608320102</v>
      </c>
      <c r="L988">
        <v>0.33265206846941009</v>
      </c>
      <c r="M988">
        <v>0.19580235870879914</v>
      </c>
      <c r="N988">
        <v>0.28762830396057648</v>
      </c>
      <c r="O988">
        <v>0.73932558673069337</v>
      </c>
      <c r="P988">
        <v>0.63267808625458777</v>
      </c>
      <c r="Q988">
        <v>0.14015496343260914</v>
      </c>
      <c r="R988">
        <v>0.89237885509543879</v>
      </c>
      <c r="S988">
        <v>0.32419610267528309</v>
      </c>
      <c r="T988">
        <v>0.54847020834199345</v>
      </c>
      <c r="U988">
        <v>0.90092137658128424</v>
      </c>
    </row>
    <row r="989" spans="1:21" x14ac:dyDescent="0.25">
      <c r="A989">
        <v>987</v>
      </c>
      <c r="B989">
        <v>0.6597135860645198</v>
      </c>
      <c r="C989">
        <v>0.22818088758563637</v>
      </c>
      <c r="D989">
        <v>0.28125739824796292</v>
      </c>
      <c r="E989">
        <v>0.42154205239191178</v>
      </c>
      <c r="F989">
        <v>0.64272304001573555</v>
      </c>
      <c r="G989">
        <v>0.78320801948653473</v>
      </c>
      <c r="H989">
        <v>0.39148795197962594</v>
      </c>
      <c r="I989">
        <v>0.32955411223559228</v>
      </c>
      <c r="J989">
        <v>0.32814359717514652</v>
      </c>
      <c r="K989">
        <v>0.80288122982434618</v>
      </c>
      <c r="L989">
        <v>0.24633260744594265</v>
      </c>
      <c r="M989">
        <v>0.47963651766674098</v>
      </c>
      <c r="N989">
        <v>0.68648832405782323</v>
      </c>
      <c r="O989">
        <v>0.83787972677670108</v>
      </c>
      <c r="P989">
        <v>0.27807127791619446</v>
      </c>
      <c r="Q989">
        <v>0.42314192667113737</v>
      </c>
      <c r="R989">
        <v>0.96852743512143813</v>
      </c>
      <c r="S989">
        <v>0.79927213210454973</v>
      </c>
      <c r="T989">
        <v>7.0604284977140885E-2</v>
      </c>
      <c r="U989">
        <v>0.25607622615492875</v>
      </c>
    </row>
    <row r="990" spans="1:21" x14ac:dyDescent="0.25">
      <c r="A990">
        <v>988</v>
      </c>
      <c r="B990">
        <v>0.35145875602622922</v>
      </c>
      <c r="C990">
        <v>0.63413143187555798</v>
      </c>
      <c r="D990">
        <v>0.45815168596109013</v>
      </c>
      <c r="E990">
        <v>8.9058184692947906E-2</v>
      </c>
      <c r="F990">
        <v>0.73852210845149036</v>
      </c>
      <c r="G990">
        <v>0.35104644250920281</v>
      </c>
      <c r="H990">
        <v>0.18088609287286728</v>
      </c>
      <c r="I990">
        <v>0.80600024953686633</v>
      </c>
      <c r="J990">
        <v>0.72755760865187558</v>
      </c>
      <c r="K990">
        <v>0.49586401825481835</v>
      </c>
      <c r="L990">
        <v>8.4953918716710985E-2</v>
      </c>
      <c r="M990">
        <v>0.52319631113867482</v>
      </c>
      <c r="N990">
        <v>0.66693564265990446</v>
      </c>
      <c r="O990">
        <v>0.38010093573968851</v>
      </c>
      <c r="P990">
        <v>0.99813276844043419</v>
      </c>
      <c r="Q990">
        <v>0.79949547277254052</v>
      </c>
      <c r="R990">
        <v>0.35074566604059432</v>
      </c>
      <c r="S990">
        <v>0.74963453551095505</v>
      </c>
      <c r="T990">
        <v>0.39288705917265521</v>
      </c>
      <c r="U990">
        <v>0.64688515322235518</v>
      </c>
    </row>
    <row r="991" spans="1:21" x14ac:dyDescent="0.25">
      <c r="A991">
        <v>989</v>
      </c>
      <c r="B991">
        <v>0.73652931442090641</v>
      </c>
      <c r="C991">
        <v>0.59055781076849367</v>
      </c>
      <c r="D991">
        <v>0.1691898800121423</v>
      </c>
      <c r="E991">
        <v>0.38074539418946429</v>
      </c>
      <c r="F991">
        <v>0.38045982311714477</v>
      </c>
      <c r="G991">
        <v>0.84065379880883473</v>
      </c>
      <c r="H991">
        <v>0.54021799621266631</v>
      </c>
      <c r="I991">
        <v>0.34038124590549668</v>
      </c>
      <c r="J991">
        <v>0.5612431002996805</v>
      </c>
      <c r="K991">
        <v>0.76032396927789492</v>
      </c>
      <c r="L991">
        <v>0.98722666427788486</v>
      </c>
      <c r="M991">
        <v>0.98307464622598495</v>
      </c>
      <c r="N991">
        <v>1.1446793030012614E-2</v>
      </c>
      <c r="O991">
        <v>0.33834862462831627</v>
      </c>
      <c r="P991">
        <v>0.64496993719600937</v>
      </c>
      <c r="Q991">
        <v>0.96289845613144931</v>
      </c>
      <c r="R991">
        <v>0.19310849902369442</v>
      </c>
      <c r="S991">
        <v>9.0186023534462034E-2</v>
      </c>
      <c r="T991">
        <v>0.75613323702883695</v>
      </c>
      <c r="U991">
        <v>0.51226772210702576</v>
      </c>
    </row>
    <row r="992" spans="1:21" x14ac:dyDescent="0.25">
      <c r="A992">
        <v>990</v>
      </c>
      <c r="B992">
        <v>0.24641422063663354</v>
      </c>
      <c r="C992">
        <v>0.82629861256921822</v>
      </c>
      <c r="D992">
        <v>0.95353537188377135</v>
      </c>
      <c r="E992">
        <v>0.79767618199420642</v>
      </c>
      <c r="F992">
        <v>0.88491091660655807</v>
      </c>
      <c r="G992">
        <v>0.73578981320563175</v>
      </c>
      <c r="H992">
        <v>0.80676119773214006</v>
      </c>
      <c r="I992">
        <v>0.6381856767564642</v>
      </c>
      <c r="J992">
        <v>0.55268833139528173</v>
      </c>
      <c r="K992">
        <v>2.2910746493854273E-2</v>
      </c>
      <c r="L992">
        <v>0.61479803025085866</v>
      </c>
      <c r="M992">
        <v>0.84136849771769828</v>
      </c>
      <c r="N992">
        <v>0.58587794057046261</v>
      </c>
      <c r="O992">
        <v>0.4252298222711226</v>
      </c>
      <c r="P992">
        <v>0.28046605149809478</v>
      </c>
      <c r="Q992">
        <v>0.67517446731262454</v>
      </c>
      <c r="R992">
        <v>0.72254348709432459</v>
      </c>
      <c r="S992">
        <v>0.71462778012149952</v>
      </c>
      <c r="T992">
        <v>0.9027226844827867</v>
      </c>
      <c r="U992">
        <v>0.33643083857556277</v>
      </c>
    </row>
    <row r="993" spans="1:21" x14ac:dyDescent="0.25">
      <c r="A993">
        <v>991</v>
      </c>
      <c r="B993">
        <v>0.81504348013443595</v>
      </c>
      <c r="C993">
        <v>8.8059477608778636E-2</v>
      </c>
      <c r="D993">
        <v>0.27128700106536585</v>
      </c>
      <c r="E993">
        <v>0.21345456908477267</v>
      </c>
      <c r="F993">
        <v>0.272879064283571</v>
      </c>
      <c r="G993">
        <v>0.43601787388809843</v>
      </c>
      <c r="H993">
        <v>0.53361054202144231</v>
      </c>
      <c r="I993">
        <v>7.0820094952034118E-2</v>
      </c>
      <c r="J993">
        <v>0.7743153129310143</v>
      </c>
      <c r="K993">
        <v>0.65376547425599818</v>
      </c>
      <c r="L993">
        <v>0.42844745817181273</v>
      </c>
      <c r="M993">
        <v>0.89779730680036351</v>
      </c>
      <c r="N993">
        <v>0.87015281365892649</v>
      </c>
      <c r="O993">
        <v>0.92040229829597986</v>
      </c>
      <c r="P993">
        <v>5.4112863469173433E-2</v>
      </c>
      <c r="Q993">
        <v>0.95209349372984331</v>
      </c>
      <c r="R993">
        <v>0.80358977148270028</v>
      </c>
      <c r="S993">
        <v>0.72946168175011383</v>
      </c>
      <c r="T993">
        <v>0.56522221258898941</v>
      </c>
      <c r="U993">
        <v>0.79020563091993012</v>
      </c>
    </row>
    <row r="994" spans="1:21" x14ac:dyDescent="0.25">
      <c r="A994">
        <v>992</v>
      </c>
      <c r="B994">
        <v>0.39915154905157313</v>
      </c>
      <c r="C994">
        <v>0.34764610939217211</v>
      </c>
      <c r="D994">
        <v>0.88203116872080667</v>
      </c>
      <c r="E994">
        <v>0.21268608598431538</v>
      </c>
      <c r="F994">
        <v>0.52281749415810941</v>
      </c>
      <c r="G994">
        <v>0.66165176187085484</v>
      </c>
      <c r="H994">
        <v>0.64430357403219163</v>
      </c>
      <c r="I994">
        <v>0.77366628104952029</v>
      </c>
      <c r="J994">
        <v>0.69789328566332864</v>
      </c>
      <c r="K994">
        <v>0.51175984778736927</v>
      </c>
      <c r="L994">
        <v>0.25079282865694097</v>
      </c>
      <c r="M994">
        <v>0.85997979310695216</v>
      </c>
      <c r="N994">
        <v>3.2892970985013648E-2</v>
      </c>
      <c r="O994">
        <v>0.46996352840686795</v>
      </c>
      <c r="P994">
        <v>0.62844545215475289</v>
      </c>
      <c r="Q994">
        <v>0.331933370255308</v>
      </c>
      <c r="R994">
        <v>5.1752044051575297E-2</v>
      </c>
      <c r="S994">
        <v>0.4329062294174344</v>
      </c>
      <c r="T994">
        <v>0.35123592000992154</v>
      </c>
      <c r="U994">
        <v>0.11819635749807</v>
      </c>
    </row>
    <row r="995" spans="1:21" x14ac:dyDescent="0.25">
      <c r="A995">
        <v>993</v>
      </c>
      <c r="B995">
        <v>0.43747765534625249</v>
      </c>
      <c r="C995">
        <v>0.24185145353167581</v>
      </c>
      <c r="D995">
        <v>3.8375794716435152E-2</v>
      </c>
      <c r="E995">
        <v>0.93876722135422486</v>
      </c>
      <c r="F995">
        <v>0.7664109239396486</v>
      </c>
      <c r="G995">
        <v>4.355670831476921E-2</v>
      </c>
      <c r="H995">
        <v>0.24173975183974616</v>
      </c>
      <c r="I995">
        <v>0.57794746005603681</v>
      </c>
      <c r="J995">
        <v>0.31332632701234786</v>
      </c>
      <c r="K995">
        <v>0.95970677350260059</v>
      </c>
      <c r="L995">
        <v>0.24830409550036503</v>
      </c>
      <c r="M995">
        <v>0.18564472894720119</v>
      </c>
      <c r="N995">
        <v>0.71023088105016829</v>
      </c>
      <c r="O995">
        <v>0.87211281768717941</v>
      </c>
      <c r="P995">
        <v>0.12747029728190107</v>
      </c>
      <c r="Q995">
        <v>0.26568895598590103</v>
      </c>
      <c r="R995">
        <v>0.13826643776104808</v>
      </c>
      <c r="S995">
        <v>0.97709645578115634</v>
      </c>
      <c r="T995">
        <v>5.3563819438559257E-2</v>
      </c>
      <c r="U995">
        <v>0.88895657768105263</v>
      </c>
    </row>
    <row r="996" spans="1:21" x14ac:dyDescent="0.25">
      <c r="A996">
        <v>994</v>
      </c>
      <c r="B996">
        <v>0.4621568764030286</v>
      </c>
      <c r="C996">
        <v>0.5416757556650651</v>
      </c>
      <c r="D996">
        <v>7.5042365896973884E-2</v>
      </c>
      <c r="E996">
        <v>0.170113782563309</v>
      </c>
      <c r="F996">
        <v>0.46730098261252273</v>
      </c>
      <c r="G996">
        <v>0.35951889064978548</v>
      </c>
      <c r="H996">
        <v>0.15243455936079542</v>
      </c>
      <c r="I996">
        <v>0.14479255342252539</v>
      </c>
      <c r="J996">
        <v>0.71582894080038284</v>
      </c>
      <c r="K996">
        <v>0.64106352426577828</v>
      </c>
      <c r="L996">
        <v>0.26185883735418192</v>
      </c>
      <c r="M996">
        <v>9.8732329550186293E-2</v>
      </c>
      <c r="N996">
        <v>0.64649706972758292</v>
      </c>
      <c r="O996">
        <v>0.91575281530143737</v>
      </c>
      <c r="P996">
        <v>0.94552837951308977</v>
      </c>
      <c r="Q996">
        <v>0.29232699470895196</v>
      </c>
      <c r="R996">
        <v>0.81843520888131316</v>
      </c>
      <c r="S996">
        <v>0.85437094736658814</v>
      </c>
      <c r="T996">
        <v>0.13427710496645417</v>
      </c>
      <c r="U996">
        <v>0.93460956648627214</v>
      </c>
    </row>
    <row r="997" spans="1:21" x14ac:dyDescent="0.25">
      <c r="A997">
        <v>995</v>
      </c>
      <c r="B997">
        <v>0.14438659925127606</v>
      </c>
      <c r="C997">
        <v>2.3061383357700471E-2</v>
      </c>
      <c r="D997">
        <v>0.10184219279098361</v>
      </c>
      <c r="E997">
        <v>0.25217401877320267</v>
      </c>
      <c r="F997">
        <v>0.53047641896045228</v>
      </c>
      <c r="G997">
        <v>0.44156530629237523</v>
      </c>
      <c r="H997">
        <v>0.67019104513605043</v>
      </c>
      <c r="I997">
        <v>0.63452509849458316</v>
      </c>
      <c r="J997">
        <v>0.66502197195869539</v>
      </c>
      <c r="K997">
        <v>0.3753195143692265</v>
      </c>
      <c r="L997">
        <v>0.39521248289539135</v>
      </c>
      <c r="M997">
        <v>0.63018725715761659</v>
      </c>
      <c r="N997">
        <v>0.9785866138010344</v>
      </c>
      <c r="O997">
        <v>0.71376988754371418</v>
      </c>
      <c r="P997">
        <v>0.84968124521454147</v>
      </c>
      <c r="Q997">
        <v>0.23525257036983005</v>
      </c>
      <c r="R997">
        <v>1.6965222638041233E-2</v>
      </c>
      <c r="S997">
        <v>0.9184244872443843</v>
      </c>
      <c r="T997">
        <v>0.70386784461368301</v>
      </c>
      <c r="U997">
        <v>0.19662997929436887</v>
      </c>
    </row>
    <row r="998" spans="1:21" x14ac:dyDescent="0.25">
      <c r="A998">
        <v>996</v>
      </c>
      <c r="B998">
        <v>0.93974119782627175</v>
      </c>
      <c r="C998">
        <v>0.8950337196852276</v>
      </c>
      <c r="D998">
        <v>0.85484505257095056</v>
      </c>
      <c r="E998">
        <v>0.48519176194382041</v>
      </c>
      <c r="F998">
        <v>0.58127272314793732</v>
      </c>
      <c r="G998">
        <v>0.47926628908971858</v>
      </c>
      <c r="H998">
        <v>0.3286044080511461</v>
      </c>
      <c r="I998">
        <v>9.400419940727911E-2</v>
      </c>
      <c r="J998">
        <v>0.93493625576680373</v>
      </c>
      <c r="K998">
        <v>7.3387944813424699E-2</v>
      </c>
      <c r="L998">
        <v>0.19231749409317112</v>
      </c>
      <c r="M998">
        <v>0.70411709621538954</v>
      </c>
      <c r="N998">
        <v>0.70702890537179197</v>
      </c>
      <c r="O998">
        <v>2.9769634548344026E-2</v>
      </c>
      <c r="P998">
        <v>0.16764604430180974</v>
      </c>
      <c r="Q998">
        <v>4.4250662315335809E-2</v>
      </c>
      <c r="R998">
        <v>0.26691914144394779</v>
      </c>
      <c r="S998">
        <v>0.4422994476818376</v>
      </c>
      <c r="T998">
        <v>0.32897355671376349</v>
      </c>
      <c r="U998">
        <v>0.66314546614295011</v>
      </c>
    </row>
    <row r="999" spans="1:21" x14ac:dyDescent="0.25">
      <c r="A999">
        <v>997</v>
      </c>
      <c r="B999">
        <v>0.68066024991328611</v>
      </c>
      <c r="C999">
        <v>0.90655642622426869</v>
      </c>
      <c r="D999">
        <v>0.92939367086840208</v>
      </c>
      <c r="E999">
        <v>0.89408328478223176</v>
      </c>
      <c r="F999">
        <v>0.41444855804511715</v>
      </c>
      <c r="G999">
        <v>0.24260485287396705</v>
      </c>
      <c r="H999">
        <v>0.12295947082990821</v>
      </c>
      <c r="I999">
        <v>0.22260439908396368</v>
      </c>
      <c r="J999">
        <v>0.39391756447362436</v>
      </c>
      <c r="K999">
        <v>0.46147068833996041</v>
      </c>
      <c r="L999">
        <v>0.73958394962859519</v>
      </c>
      <c r="M999">
        <v>0.9562476070813235</v>
      </c>
      <c r="N999">
        <v>0.99558824468937801</v>
      </c>
      <c r="O999">
        <v>0.77848909812433398</v>
      </c>
      <c r="P999">
        <v>0.75105761133627613</v>
      </c>
      <c r="Q999">
        <v>0.94348932006891495</v>
      </c>
      <c r="R999">
        <v>0.72697490875159332</v>
      </c>
      <c r="S999">
        <v>0.7544612727158766</v>
      </c>
      <c r="T999">
        <v>0.148302399669344</v>
      </c>
      <c r="U999">
        <v>0.4649024169000075</v>
      </c>
    </row>
    <row r="1000" spans="1:21" x14ac:dyDescent="0.25">
      <c r="A1000">
        <v>998</v>
      </c>
      <c r="B1000">
        <v>0.70660331256249909</v>
      </c>
      <c r="C1000">
        <v>0.22017279083778596</v>
      </c>
      <c r="D1000">
        <v>0.88169082408406929</v>
      </c>
      <c r="E1000">
        <v>0.87426034905510375</v>
      </c>
      <c r="F1000">
        <v>0.98788678232636062</v>
      </c>
      <c r="G1000">
        <v>0.18793385153390219</v>
      </c>
      <c r="H1000">
        <v>0.17171765763027214</v>
      </c>
      <c r="I1000">
        <v>0.76494651024119076</v>
      </c>
      <c r="J1000">
        <v>0.1957785925527169</v>
      </c>
      <c r="K1000">
        <v>0.5964667795475469</v>
      </c>
      <c r="L1000">
        <v>0.23489315963393675</v>
      </c>
      <c r="M1000">
        <v>0.85399643455795116</v>
      </c>
      <c r="N1000">
        <v>0.96486256494326672</v>
      </c>
      <c r="O1000">
        <v>0.48600935315178462</v>
      </c>
      <c r="P1000">
        <v>0.20709531390218872</v>
      </c>
      <c r="Q1000">
        <v>0.30741549801834012</v>
      </c>
      <c r="R1000">
        <v>0.4629897525331943</v>
      </c>
      <c r="S1000">
        <v>0.3301260379906954</v>
      </c>
      <c r="T1000">
        <v>0.16645406396535023</v>
      </c>
      <c r="U1000">
        <v>0.10395132243911487</v>
      </c>
    </row>
    <row r="1001" spans="1:21" x14ac:dyDescent="0.25">
      <c r="A1001">
        <v>999</v>
      </c>
      <c r="B1001">
        <v>0.49967630264262652</v>
      </c>
      <c r="C1001">
        <v>0.98158435341124095</v>
      </c>
      <c r="D1001">
        <v>0.24136427871899113</v>
      </c>
      <c r="E1001">
        <v>0.11408020544151531</v>
      </c>
      <c r="F1001">
        <v>0.42535796422994832</v>
      </c>
      <c r="G1001">
        <v>0.23295831442860315</v>
      </c>
      <c r="H1001">
        <v>0.66963117814431561</v>
      </c>
      <c r="I1001">
        <v>0.16592602416369306</v>
      </c>
      <c r="J1001">
        <v>0.57821043183633436</v>
      </c>
      <c r="K1001">
        <v>0.22627469909708431</v>
      </c>
      <c r="L1001">
        <v>0.4091530661126459</v>
      </c>
      <c r="M1001">
        <v>0.13790347423962146</v>
      </c>
      <c r="N1001">
        <v>0.80643036935503787</v>
      </c>
      <c r="O1001">
        <v>0.6423013639438766</v>
      </c>
      <c r="P1001">
        <v>0.27837004257006481</v>
      </c>
      <c r="Q1001">
        <v>0.31290157922558404</v>
      </c>
      <c r="R1001">
        <v>0.97337230479567349</v>
      </c>
      <c r="S1001">
        <v>0.2618130838468069</v>
      </c>
      <c r="T1001">
        <v>0.89788547435957877</v>
      </c>
      <c r="U1001">
        <v>0.55574479942496624</v>
      </c>
    </row>
    <row r="1002" spans="1:21" x14ac:dyDescent="0.25">
      <c r="A1002">
        <v>1000</v>
      </c>
      <c r="B1002">
        <v>0.30738554635891546</v>
      </c>
      <c r="C1002">
        <v>0.23522273719826803</v>
      </c>
      <c r="D1002">
        <v>0.50553979240449021</v>
      </c>
      <c r="E1002">
        <v>0.21176214367990021</v>
      </c>
      <c r="F1002">
        <v>0.13100419461980195</v>
      </c>
      <c r="G1002">
        <v>0.72353623187005311</v>
      </c>
      <c r="H1002">
        <v>0.3196168419456793</v>
      </c>
      <c r="I1002">
        <v>0.48054025511927811</v>
      </c>
      <c r="J1002">
        <v>0.48569871262219455</v>
      </c>
      <c r="K1002">
        <v>0.58290387436143387</v>
      </c>
      <c r="L1002">
        <v>0.89292616275054204</v>
      </c>
      <c r="M1002">
        <v>0.82745408804344689</v>
      </c>
      <c r="N1002">
        <v>0.48212114082890611</v>
      </c>
      <c r="O1002">
        <v>0.20503774807793285</v>
      </c>
      <c r="P1002">
        <v>0.95415575427226451</v>
      </c>
      <c r="Q1002">
        <v>6.3197215572102561E-2</v>
      </c>
      <c r="R1002">
        <v>0.87866035459746805</v>
      </c>
      <c r="S1002">
        <v>0.76916212473488343</v>
      </c>
      <c r="T1002">
        <v>6.7595954380625711E-2</v>
      </c>
      <c r="U1002">
        <v>0.60888246046073791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Capex-Opex</vt:lpstr>
      <vt:lpstr>Determinístico</vt:lpstr>
      <vt:lpstr>Painel</vt:lpstr>
      <vt:lpstr>VPI1</vt:lpstr>
      <vt:lpstr>VPOi</vt:lpstr>
      <vt:lpstr>PreçoLivre</vt:lpstr>
      <vt:lpstr>Produção</vt:lpstr>
      <vt:lpstr>Binomial</vt:lpstr>
      <vt:lpstr>Black&amp;Scholes</vt:lpstr>
      <vt:lpstr>BNDES</vt:lpstr>
      <vt:lpstr>IPCA</vt:lpstr>
      <vt:lpstr>NotaAula</vt:lpstr>
      <vt:lpstr>AleatProd</vt:lpstr>
      <vt:lpstr>AleatLivre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Sameque Santos</dc:creator>
  <cp:lastModifiedBy>a</cp:lastModifiedBy>
  <dcterms:created xsi:type="dcterms:W3CDTF">2015-01-13T21:57:52Z</dcterms:created>
  <dcterms:modified xsi:type="dcterms:W3CDTF">2024-02-15T13:03:07Z</dcterms:modified>
</cp:coreProperties>
</file>